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512" i="3" l="1"/>
  <c r="F2512" i="3"/>
  <c r="G2512" i="3"/>
  <c r="H2512" i="3"/>
  <c r="L2512" i="3" s="1"/>
  <c r="I2512" i="3"/>
  <c r="J2512" i="3"/>
  <c r="K2512" i="3"/>
  <c r="E2513" i="3"/>
  <c r="F2513" i="3"/>
  <c r="K2513" i="3" s="1"/>
  <c r="G2513" i="3"/>
  <c r="H2513" i="3"/>
  <c r="I2513" i="3"/>
  <c r="J2513" i="3"/>
  <c r="L2513" i="3" s="1"/>
  <c r="N2513" i="3"/>
  <c r="Z2513" i="3"/>
  <c r="AD2513" i="3"/>
  <c r="AP2513" i="3"/>
  <c r="AT2513" i="3"/>
  <c r="BF2513" i="3"/>
  <c r="E2514" i="3"/>
  <c r="K2514" i="3" s="1"/>
  <c r="F2514" i="3"/>
  <c r="G2514" i="3"/>
  <c r="H2514" i="3"/>
  <c r="I2514" i="3"/>
  <c r="J2514" i="3"/>
  <c r="L2514" i="3"/>
  <c r="AB2514" i="3"/>
  <c r="AR2514" i="3"/>
  <c r="BH2514" i="3"/>
  <c r="E2515" i="3"/>
  <c r="F2515" i="3"/>
  <c r="K2515" i="3" s="1"/>
  <c r="G2515" i="3"/>
  <c r="H2515" i="3"/>
  <c r="I2515" i="3"/>
  <c r="J2515" i="3"/>
  <c r="L2515" i="3" s="1"/>
  <c r="N2515" i="3"/>
  <c r="Z2515" i="3"/>
  <c r="AD2515" i="3"/>
  <c r="AP2515" i="3"/>
  <c r="AT2515" i="3"/>
  <c r="BF2515" i="3"/>
  <c r="E2516" i="3"/>
  <c r="K2516" i="3" s="1"/>
  <c r="F2516" i="3"/>
  <c r="G2516" i="3"/>
  <c r="H2516" i="3"/>
  <c r="I2516" i="3"/>
  <c r="J2516" i="3"/>
  <c r="L2516" i="3"/>
  <c r="AB2516" i="3" s="1"/>
  <c r="AR2516" i="3"/>
  <c r="BH2516" i="3"/>
  <c r="E2517" i="3"/>
  <c r="F2517" i="3"/>
  <c r="K2517" i="3" s="1"/>
  <c r="G2517" i="3"/>
  <c r="H2517" i="3"/>
  <c r="I2517" i="3"/>
  <c r="J2517" i="3"/>
  <c r="E2518" i="3"/>
  <c r="F2518" i="3"/>
  <c r="G2518" i="3"/>
  <c r="H2518" i="3"/>
  <c r="I2518" i="3"/>
  <c r="J2518" i="3"/>
  <c r="K2518" i="3"/>
  <c r="L2518" i="3"/>
  <c r="M2518" i="3" s="1"/>
  <c r="N2518" i="3"/>
  <c r="P2518" i="3"/>
  <c r="Q2518" i="3"/>
  <c r="T2518" i="3"/>
  <c r="U2518" i="3"/>
  <c r="V2518" i="3"/>
  <c r="X2518" i="3"/>
  <c r="Y2518" i="3"/>
  <c r="Z2518" i="3"/>
  <c r="AB2518" i="3"/>
  <c r="AC2518" i="3"/>
  <c r="AD2518" i="3"/>
  <c r="AF2518" i="3"/>
  <c r="AG2518" i="3"/>
  <c r="AH2518" i="3"/>
  <c r="AJ2518" i="3"/>
  <c r="AK2518" i="3"/>
  <c r="AL2518" i="3"/>
  <c r="AN2518" i="3"/>
  <c r="AO2518" i="3"/>
  <c r="AP2518" i="3"/>
  <c r="AR2518" i="3"/>
  <c r="AS2518" i="3"/>
  <c r="AT2518" i="3"/>
  <c r="AV2518" i="3"/>
  <c r="AW2518" i="3"/>
  <c r="AX2518" i="3"/>
  <c r="AZ2518" i="3"/>
  <c r="BA2518" i="3"/>
  <c r="BB2518" i="3"/>
  <c r="BD2518" i="3"/>
  <c r="BE2518" i="3"/>
  <c r="BF2518" i="3"/>
  <c r="BH2518" i="3"/>
  <c r="BI2518" i="3"/>
  <c r="E2519" i="3"/>
  <c r="F2519" i="3"/>
  <c r="G2519" i="3"/>
  <c r="H2519" i="3"/>
  <c r="I2519" i="3"/>
  <c r="J2519" i="3"/>
  <c r="L2519" i="3" s="1"/>
  <c r="S2519" i="3" s="1"/>
  <c r="K2519" i="3"/>
  <c r="N2519" i="3" s="1"/>
  <c r="O2519" i="3"/>
  <c r="R2519" i="3"/>
  <c r="W2519" i="3"/>
  <c r="Z2519" i="3"/>
  <c r="AE2519" i="3"/>
  <c r="AH2519" i="3"/>
  <c r="AM2519" i="3"/>
  <c r="AP2519" i="3"/>
  <c r="AU2519" i="3"/>
  <c r="AX2519" i="3"/>
  <c r="BC2519" i="3"/>
  <c r="BF2519" i="3"/>
  <c r="E2520" i="3"/>
  <c r="K2520" i="3" s="1"/>
  <c r="F2520" i="3"/>
  <c r="G2520" i="3"/>
  <c r="H2520" i="3"/>
  <c r="I2520" i="3"/>
  <c r="J2520" i="3"/>
  <c r="L2520" i="3"/>
  <c r="AB2520" i="3" s="1"/>
  <c r="T2520" i="3"/>
  <c r="AJ2520" i="3"/>
  <c r="AR2520" i="3"/>
  <c r="AZ2520" i="3"/>
  <c r="E2521" i="3"/>
  <c r="F2521" i="3"/>
  <c r="G2521" i="3"/>
  <c r="H2521" i="3"/>
  <c r="I2521" i="3"/>
  <c r="J2521" i="3"/>
  <c r="L2521" i="3" s="1"/>
  <c r="N2521" i="3" s="1"/>
  <c r="K2521" i="3"/>
  <c r="R2521" i="3" s="1"/>
  <c r="S2521" i="3"/>
  <c r="X2521" i="3"/>
  <c r="AD2521" i="3"/>
  <c r="AN2521" i="3"/>
  <c r="AT2521" i="3"/>
  <c r="AY2521" i="3"/>
  <c r="E2522" i="3"/>
  <c r="K2522" i="3" s="1"/>
  <c r="AD2522" i="3" s="1"/>
  <c r="F2522" i="3"/>
  <c r="G2522" i="3"/>
  <c r="H2522" i="3"/>
  <c r="I2522" i="3"/>
  <c r="L2522" i="3" s="1"/>
  <c r="J2522" i="3"/>
  <c r="T2522" i="3"/>
  <c r="Y2522" i="3"/>
  <c r="AO2522" i="3"/>
  <c r="AT2522" i="3"/>
  <c r="BG2522" i="3"/>
  <c r="E2523" i="3"/>
  <c r="K2523" i="3" s="1"/>
  <c r="Y2523" i="3" s="1"/>
  <c r="F2523" i="3"/>
  <c r="G2523" i="3"/>
  <c r="H2523" i="3"/>
  <c r="I2523" i="3"/>
  <c r="L2523" i="3" s="1"/>
  <c r="Q2523" i="3" s="1"/>
  <c r="J2523" i="3"/>
  <c r="M2523" i="3"/>
  <c r="U2523" i="3"/>
  <c r="AC2523" i="3"/>
  <c r="AK2523" i="3"/>
  <c r="AS2523" i="3"/>
  <c r="BA2523" i="3"/>
  <c r="BI2523" i="3"/>
  <c r="E2524" i="3"/>
  <c r="F2524" i="3"/>
  <c r="G2524" i="3"/>
  <c r="H2524" i="3"/>
  <c r="I2524" i="3"/>
  <c r="J2524" i="3"/>
  <c r="K2524" i="3"/>
  <c r="L2524" i="3"/>
  <c r="AM2524" i="3"/>
  <c r="BC2524" i="3"/>
  <c r="E2525" i="3"/>
  <c r="K2525" i="3" s="1"/>
  <c r="F2525" i="3"/>
  <c r="G2525" i="3"/>
  <c r="H2525" i="3"/>
  <c r="I2525" i="3"/>
  <c r="L2525" i="3" s="1"/>
  <c r="J2525" i="3"/>
  <c r="M2525" i="3"/>
  <c r="Q2525" i="3"/>
  <c r="U2525" i="3"/>
  <c r="Y2525" i="3"/>
  <c r="AC2525" i="3"/>
  <c r="AG2525" i="3"/>
  <c r="AK2525" i="3"/>
  <c r="AO2525" i="3"/>
  <c r="AS2525" i="3"/>
  <c r="AW2525" i="3"/>
  <c r="BA2525" i="3"/>
  <c r="BE2525" i="3"/>
  <c r="BI2525" i="3"/>
  <c r="E2526" i="3"/>
  <c r="F2526" i="3"/>
  <c r="G2526" i="3"/>
  <c r="H2526" i="3"/>
  <c r="I2526" i="3"/>
  <c r="J2526" i="3"/>
  <c r="K2526" i="3"/>
  <c r="AA2526" i="3" s="1"/>
  <c r="L2526" i="3"/>
  <c r="S2526" i="3"/>
  <c r="W2526" i="3"/>
  <c r="AI2526" i="3"/>
  <c r="AM2526" i="3"/>
  <c r="AY2526" i="3"/>
  <c r="BC2526" i="3"/>
  <c r="E2527" i="3"/>
  <c r="K2527" i="3" s="1"/>
  <c r="AO2527" i="3" s="1"/>
  <c r="F2527" i="3"/>
  <c r="G2527" i="3"/>
  <c r="H2527" i="3"/>
  <c r="I2527" i="3"/>
  <c r="L2527" i="3" s="1"/>
  <c r="J2527" i="3"/>
  <c r="Y2527" i="3"/>
  <c r="AG2527" i="3"/>
  <c r="BE2527" i="3"/>
  <c r="E2528" i="3"/>
  <c r="F2528" i="3"/>
  <c r="G2528" i="3"/>
  <c r="H2528" i="3"/>
  <c r="I2528" i="3"/>
  <c r="J2528" i="3"/>
  <c r="K2528" i="3"/>
  <c r="L2528" i="3"/>
  <c r="E2529" i="3"/>
  <c r="F2529" i="3"/>
  <c r="G2529" i="3"/>
  <c r="H2529" i="3"/>
  <c r="I2529" i="3"/>
  <c r="J2529" i="3"/>
  <c r="K2529" i="3"/>
  <c r="AA2529" i="3" s="1"/>
  <c r="L2529" i="3"/>
  <c r="O2529" i="3"/>
  <c r="S2529" i="3"/>
  <c r="W2529" i="3"/>
  <c r="AE2529" i="3"/>
  <c r="AI2529" i="3"/>
  <c r="AM2529" i="3"/>
  <c r="AU2529" i="3"/>
  <c r="AY2529" i="3"/>
  <c r="BC2529" i="3"/>
  <c r="E2530" i="3"/>
  <c r="K2530" i="3" s="1"/>
  <c r="Y2530" i="3" s="1"/>
  <c r="F2530" i="3"/>
  <c r="G2530" i="3"/>
  <c r="H2530" i="3"/>
  <c r="I2530" i="3"/>
  <c r="L2530" i="3" s="1"/>
  <c r="J2530" i="3"/>
  <c r="Q2530" i="3"/>
  <c r="U2530" i="3"/>
  <c r="AG2530" i="3"/>
  <c r="AK2530" i="3"/>
  <c r="AW2530" i="3"/>
  <c r="BA2530" i="3"/>
  <c r="E2531" i="3"/>
  <c r="F2531" i="3"/>
  <c r="G2531" i="3"/>
  <c r="H2531" i="3"/>
  <c r="I2531" i="3"/>
  <c r="J2531" i="3"/>
  <c r="K2531" i="3"/>
  <c r="L2531" i="3"/>
  <c r="O2531" i="3"/>
  <c r="S2531" i="3"/>
  <c r="W2531" i="3"/>
  <c r="AA2531" i="3"/>
  <c r="AE2531" i="3"/>
  <c r="AI2531" i="3"/>
  <c r="AM2531" i="3"/>
  <c r="AQ2531" i="3"/>
  <c r="AU2531" i="3"/>
  <c r="AY2531" i="3"/>
  <c r="BC2531" i="3"/>
  <c r="BG2531" i="3"/>
  <c r="E2532" i="3"/>
  <c r="K2532" i="3" s="1"/>
  <c r="Y2532" i="3" s="1"/>
  <c r="F2532" i="3"/>
  <c r="G2532" i="3"/>
  <c r="H2532" i="3"/>
  <c r="I2532" i="3"/>
  <c r="L2532" i="3" s="1"/>
  <c r="J2532" i="3"/>
  <c r="M2532" i="3"/>
  <c r="Q2532" i="3"/>
  <c r="U2532" i="3"/>
  <c r="AC2532" i="3"/>
  <c r="AG2532" i="3"/>
  <c r="AK2532" i="3"/>
  <c r="AS2532" i="3"/>
  <c r="AW2532" i="3"/>
  <c r="BA2532" i="3"/>
  <c r="BI2532" i="3"/>
  <c r="E2533" i="3"/>
  <c r="F2533" i="3"/>
  <c r="G2533" i="3"/>
  <c r="H2533" i="3"/>
  <c r="I2533" i="3"/>
  <c r="J2533" i="3"/>
  <c r="K2533" i="3"/>
  <c r="BC2533" i="3" s="1"/>
  <c r="L2533" i="3"/>
  <c r="E2534" i="3"/>
  <c r="K2534" i="3" s="1"/>
  <c r="F2534" i="3"/>
  <c r="G2534" i="3"/>
  <c r="H2534" i="3"/>
  <c r="I2534" i="3"/>
  <c r="J2534" i="3"/>
  <c r="E2535" i="3"/>
  <c r="F2535" i="3"/>
  <c r="G2535" i="3"/>
  <c r="H2535" i="3"/>
  <c r="I2535" i="3"/>
  <c r="J2535" i="3"/>
  <c r="K2535" i="3"/>
  <c r="L2535" i="3"/>
  <c r="T2535" i="3" s="1"/>
  <c r="AB2535" i="3"/>
  <c r="AJ2535" i="3"/>
  <c r="AR2535" i="3"/>
  <c r="BH2535" i="3"/>
  <c r="E2536" i="3"/>
  <c r="F2536" i="3"/>
  <c r="K2536" i="3" s="1"/>
  <c r="G2536" i="3"/>
  <c r="H2536" i="3"/>
  <c r="I2536" i="3"/>
  <c r="J2536" i="3"/>
  <c r="E2537" i="3"/>
  <c r="F2537" i="3"/>
  <c r="G2537" i="3"/>
  <c r="H2537" i="3"/>
  <c r="I2537" i="3"/>
  <c r="L2537" i="3" s="1"/>
  <c r="J2537" i="3"/>
  <c r="K2537" i="3"/>
  <c r="E2538" i="3"/>
  <c r="F2538" i="3"/>
  <c r="K2538" i="3" s="1"/>
  <c r="G2538" i="3"/>
  <c r="H2538" i="3"/>
  <c r="I2538" i="3"/>
  <c r="J2538" i="3"/>
  <c r="E2539" i="3"/>
  <c r="F2539" i="3"/>
  <c r="G2539" i="3"/>
  <c r="H2539" i="3"/>
  <c r="I2539" i="3"/>
  <c r="J2539" i="3"/>
  <c r="L2539" i="3" s="1"/>
  <c r="K2539" i="3"/>
  <c r="BC2539" i="3"/>
  <c r="E2540" i="3"/>
  <c r="K2540" i="3" s="1"/>
  <c r="AD2540" i="3" s="1"/>
  <c r="F2540" i="3"/>
  <c r="G2540" i="3"/>
  <c r="H2540" i="3"/>
  <c r="I2540" i="3"/>
  <c r="L2540" i="3" s="1"/>
  <c r="J2540" i="3"/>
  <c r="T2540" i="3"/>
  <c r="Y2540" i="3"/>
  <c r="AO2540" i="3"/>
  <c r="AT2540" i="3"/>
  <c r="E2541" i="3"/>
  <c r="F2541" i="3"/>
  <c r="K2541" i="3" s="1"/>
  <c r="N2541" i="3" s="1"/>
  <c r="G2541" i="3"/>
  <c r="H2541" i="3"/>
  <c r="I2541" i="3"/>
  <c r="J2541" i="3"/>
  <c r="L2541" i="3" s="1"/>
  <c r="S2541" i="3"/>
  <c r="X2541" i="3"/>
  <c r="AD2541" i="3"/>
  <c r="AN2541" i="3"/>
  <c r="AT2541" i="3"/>
  <c r="AY2541" i="3"/>
  <c r="E2542" i="3"/>
  <c r="K2542" i="3" s="1"/>
  <c r="AD2542" i="3" s="1"/>
  <c r="F2542" i="3"/>
  <c r="G2542" i="3"/>
  <c r="H2542" i="3"/>
  <c r="I2542" i="3"/>
  <c r="L2542" i="3" s="1"/>
  <c r="J2542" i="3"/>
  <c r="T2542" i="3"/>
  <c r="Y2542" i="3"/>
  <c r="AO2542" i="3"/>
  <c r="AT2542" i="3"/>
  <c r="E2543" i="3"/>
  <c r="F2543" i="3"/>
  <c r="K2543" i="3" s="1"/>
  <c r="N2543" i="3" s="1"/>
  <c r="G2543" i="3"/>
  <c r="H2543" i="3"/>
  <c r="I2543" i="3"/>
  <c r="J2543" i="3"/>
  <c r="L2543" i="3" s="1"/>
  <c r="S2543" i="3"/>
  <c r="X2543" i="3"/>
  <c r="AD2543" i="3"/>
  <c r="AN2543" i="3"/>
  <c r="AT2543" i="3"/>
  <c r="AY2543" i="3"/>
  <c r="E2544" i="3"/>
  <c r="K2544" i="3" s="1"/>
  <c r="AD2544" i="3" s="1"/>
  <c r="F2544" i="3"/>
  <c r="G2544" i="3"/>
  <c r="H2544" i="3"/>
  <c r="I2544" i="3"/>
  <c r="L2544" i="3" s="1"/>
  <c r="J2544" i="3"/>
  <c r="T2544" i="3"/>
  <c r="Y2544" i="3"/>
  <c r="AO2544" i="3"/>
  <c r="AT2544" i="3"/>
  <c r="E2545" i="3"/>
  <c r="F2545" i="3"/>
  <c r="K2545" i="3" s="1"/>
  <c r="N2545" i="3" s="1"/>
  <c r="G2545" i="3"/>
  <c r="H2545" i="3"/>
  <c r="I2545" i="3"/>
  <c r="J2545" i="3"/>
  <c r="L2545" i="3" s="1"/>
  <c r="S2545" i="3"/>
  <c r="X2545" i="3"/>
  <c r="AD2545" i="3"/>
  <c r="AN2545" i="3"/>
  <c r="AT2545" i="3"/>
  <c r="AY2545" i="3"/>
  <c r="E2546" i="3"/>
  <c r="K2546" i="3" s="1"/>
  <c r="AD2546" i="3" s="1"/>
  <c r="F2546" i="3"/>
  <c r="G2546" i="3"/>
  <c r="H2546" i="3"/>
  <c r="I2546" i="3"/>
  <c r="L2546" i="3" s="1"/>
  <c r="J2546" i="3"/>
  <c r="T2546" i="3"/>
  <c r="Y2546" i="3"/>
  <c r="AO2546" i="3"/>
  <c r="AS2546" i="3"/>
  <c r="BE2546" i="3"/>
  <c r="BI2546" i="3"/>
  <c r="E2547" i="3"/>
  <c r="F2547" i="3"/>
  <c r="G2547" i="3"/>
  <c r="H2547" i="3"/>
  <c r="I2547" i="3"/>
  <c r="J2547" i="3"/>
  <c r="K2547" i="3"/>
  <c r="AA2547" i="3" s="1"/>
  <c r="L2547" i="3"/>
  <c r="S2547" i="3"/>
  <c r="W2547" i="3"/>
  <c r="AI2547" i="3"/>
  <c r="AM2547" i="3"/>
  <c r="AY2547" i="3"/>
  <c r="BC2547" i="3"/>
  <c r="E2548" i="3"/>
  <c r="K2548" i="3" s="1"/>
  <c r="F2548" i="3"/>
  <c r="G2548" i="3"/>
  <c r="H2548" i="3"/>
  <c r="I2548" i="3"/>
  <c r="L2548" i="3" s="1"/>
  <c r="J2548" i="3"/>
  <c r="U2548" i="3"/>
  <c r="BA2548" i="3"/>
  <c r="E2549" i="3"/>
  <c r="F2549" i="3"/>
  <c r="G2549" i="3"/>
  <c r="H2549" i="3"/>
  <c r="I2549" i="3"/>
  <c r="J2549" i="3"/>
  <c r="K2549" i="3"/>
  <c r="AA2549" i="3" s="1"/>
  <c r="L2549" i="3"/>
  <c r="O2549" i="3"/>
  <c r="S2549" i="3"/>
  <c r="W2549" i="3"/>
  <c r="AE2549" i="3"/>
  <c r="AI2549" i="3"/>
  <c r="AM2549" i="3"/>
  <c r="AU2549" i="3"/>
  <c r="AY2549" i="3"/>
  <c r="BC2549" i="3"/>
  <c r="E2550" i="3"/>
  <c r="K2550" i="3" s="1"/>
  <c r="Y2550" i="3" s="1"/>
  <c r="F2550" i="3"/>
  <c r="G2550" i="3"/>
  <c r="H2550" i="3"/>
  <c r="I2550" i="3"/>
  <c r="L2550" i="3" s="1"/>
  <c r="J2550" i="3"/>
  <c r="Q2550" i="3"/>
  <c r="U2550" i="3"/>
  <c r="AG2550" i="3"/>
  <c r="AK2550" i="3"/>
  <c r="AW2550" i="3"/>
  <c r="BA2550" i="3"/>
  <c r="E2551" i="3"/>
  <c r="F2551" i="3"/>
  <c r="G2551" i="3"/>
  <c r="H2551" i="3"/>
  <c r="I2551" i="3"/>
  <c r="J2551" i="3"/>
  <c r="K2551" i="3"/>
  <c r="L2551" i="3"/>
  <c r="O2551" i="3"/>
  <c r="S2551" i="3"/>
  <c r="W2551" i="3"/>
  <c r="AA2551" i="3"/>
  <c r="AE2551" i="3"/>
  <c r="AI2551" i="3"/>
  <c r="AM2551" i="3"/>
  <c r="AQ2551" i="3"/>
  <c r="AU2551" i="3"/>
  <c r="AY2551" i="3"/>
  <c r="BC2551" i="3"/>
  <c r="BG2551" i="3"/>
  <c r="E2552" i="3"/>
  <c r="K2552" i="3" s="1"/>
  <c r="Y2552" i="3" s="1"/>
  <c r="F2552" i="3"/>
  <c r="G2552" i="3"/>
  <c r="H2552" i="3"/>
  <c r="I2552" i="3"/>
  <c r="L2552" i="3" s="1"/>
  <c r="J2552" i="3"/>
  <c r="M2552" i="3"/>
  <c r="Q2552" i="3"/>
  <c r="U2552" i="3"/>
  <c r="AC2552" i="3"/>
  <c r="AG2552" i="3"/>
  <c r="AK2552" i="3"/>
  <c r="AS2552" i="3"/>
  <c r="AW2552" i="3"/>
  <c r="BA2552" i="3"/>
  <c r="BI2552" i="3"/>
  <c r="E2553" i="3"/>
  <c r="F2553" i="3"/>
  <c r="G2553" i="3"/>
  <c r="H2553" i="3"/>
  <c r="I2553" i="3"/>
  <c r="J2553" i="3"/>
  <c r="K2553" i="3"/>
  <c r="AU2553" i="3" s="1"/>
  <c r="L2553" i="3"/>
  <c r="AE2553" i="3"/>
  <c r="AM2553" i="3"/>
  <c r="E2554" i="3"/>
  <c r="K2554" i="3" s="1"/>
  <c r="R2554" i="3" s="1"/>
  <c r="F2554" i="3"/>
  <c r="G2554" i="3"/>
  <c r="H2554" i="3"/>
  <c r="I2554" i="3"/>
  <c r="L2554" i="3" s="1"/>
  <c r="J2554" i="3"/>
  <c r="M2554" i="3"/>
  <c r="N2554" i="3"/>
  <c r="Q2554" i="3"/>
  <c r="U2554" i="3"/>
  <c r="V2554" i="3"/>
  <c r="Y2554" i="3"/>
  <c r="AC2554" i="3"/>
  <c r="AD2554" i="3"/>
  <c r="AG2554" i="3"/>
  <c r="AK2554" i="3"/>
  <c r="AL2554" i="3"/>
  <c r="AO2554" i="3"/>
  <c r="AS2554" i="3"/>
  <c r="AT2554" i="3"/>
  <c r="AW2554" i="3"/>
  <c r="BA2554" i="3"/>
  <c r="BB2554" i="3"/>
  <c r="BE2554" i="3"/>
  <c r="BI2554" i="3"/>
  <c r="E2555" i="3"/>
  <c r="F2555" i="3"/>
  <c r="G2555" i="3"/>
  <c r="H2555" i="3"/>
  <c r="I2555" i="3"/>
  <c r="J2555" i="3"/>
  <c r="K2555" i="3"/>
  <c r="T2555" i="3" s="1"/>
  <c r="L2555" i="3"/>
  <c r="O2555" i="3"/>
  <c r="P2555" i="3"/>
  <c r="S2555" i="3"/>
  <c r="U2555" i="3"/>
  <c r="W2555" i="3"/>
  <c r="X2555" i="3"/>
  <c r="AA2555" i="3"/>
  <c r="AB2555" i="3"/>
  <c r="AC2555" i="3"/>
  <c r="AF2555" i="3"/>
  <c r="AG2555" i="3"/>
  <c r="AI2555" i="3"/>
  <c r="AK2555" i="3"/>
  <c r="AM2555" i="3"/>
  <c r="AN2555" i="3"/>
  <c r="AQ2555" i="3"/>
  <c r="AR2555" i="3"/>
  <c r="AS2555" i="3"/>
  <c r="AV2555" i="3"/>
  <c r="AW2555" i="3"/>
  <c r="AY2555" i="3"/>
  <c r="BA2555" i="3"/>
  <c r="BC2555" i="3"/>
  <c r="BD2555" i="3"/>
  <c r="BG2555" i="3"/>
  <c r="BH2555" i="3"/>
  <c r="BI2555" i="3"/>
  <c r="E2556" i="3"/>
  <c r="F2556" i="3"/>
  <c r="K2556" i="3" s="1"/>
  <c r="G2556" i="3"/>
  <c r="H2556" i="3"/>
  <c r="I2556" i="3"/>
  <c r="J2556" i="3"/>
  <c r="L2556" i="3" s="1"/>
  <c r="R2556" i="3" s="1"/>
  <c r="N2556" i="3"/>
  <c r="Z2556" i="3"/>
  <c r="AD2556" i="3"/>
  <c r="AP2556" i="3"/>
  <c r="AT2556" i="3"/>
  <c r="BF2556" i="3"/>
  <c r="E2557" i="3"/>
  <c r="K2557" i="3" s="1"/>
  <c r="F2557" i="3"/>
  <c r="G2557" i="3"/>
  <c r="H2557" i="3"/>
  <c r="I2557" i="3"/>
  <c r="J2557" i="3"/>
  <c r="L2557" i="3"/>
  <c r="AB2557" i="3" s="1"/>
  <c r="AR2557" i="3"/>
  <c r="E2558" i="3"/>
  <c r="F2558" i="3"/>
  <c r="K2558" i="3" s="1"/>
  <c r="G2558" i="3"/>
  <c r="H2558" i="3"/>
  <c r="I2558" i="3"/>
  <c r="J2558" i="3"/>
  <c r="L2558" i="3" s="1"/>
  <c r="N2558" i="3"/>
  <c r="Z2558" i="3"/>
  <c r="AD2558" i="3"/>
  <c r="AP2558" i="3"/>
  <c r="AT2558" i="3"/>
  <c r="BF2558" i="3"/>
  <c r="E2559" i="3"/>
  <c r="K2559" i="3" s="1"/>
  <c r="F2559" i="3"/>
  <c r="G2559" i="3"/>
  <c r="H2559" i="3"/>
  <c r="I2559" i="3"/>
  <c r="J2559" i="3"/>
  <c r="L2559" i="3"/>
  <c r="AB2559" i="3"/>
  <c r="AR2559" i="3"/>
  <c r="BH2559" i="3"/>
  <c r="E2560" i="3"/>
  <c r="F2560" i="3"/>
  <c r="K2560" i="3" s="1"/>
  <c r="G2560" i="3"/>
  <c r="H2560" i="3"/>
  <c r="I2560" i="3"/>
  <c r="J2560" i="3"/>
  <c r="L2560" i="3" s="1"/>
  <c r="N2560" i="3"/>
  <c r="Z2560" i="3"/>
  <c r="AD2560" i="3"/>
  <c r="AP2560" i="3"/>
  <c r="AT2560" i="3"/>
  <c r="BF2560" i="3"/>
  <c r="E2561" i="3"/>
  <c r="K2561" i="3" s="1"/>
  <c r="F2561" i="3"/>
  <c r="G2561" i="3"/>
  <c r="H2561" i="3"/>
  <c r="I2561" i="3"/>
  <c r="J2561" i="3"/>
  <c r="L2561" i="3"/>
  <c r="E2562" i="3"/>
  <c r="F2562" i="3"/>
  <c r="K2562" i="3" s="1"/>
  <c r="G2562" i="3"/>
  <c r="H2562" i="3"/>
  <c r="I2562" i="3"/>
  <c r="J2562" i="3"/>
  <c r="L2562" i="3" s="1"/>
  <c r="N2562" i="3"/>
  <c r="Z2562" i="3"/>
  <c r="AD2562" i="3"/>
  <c r="AP2562" i="3"/>
  <c r="AT2562" i="3"/>
  <c r="BF2562" i="3"/>
  <c r="E2563" i="3"/>
  <c r="K2563" i="3" s="1"/>
  <c r="F2563" i="3"/>
  <c r="G2563" i="3"/>
  <c r="H2563" i="3"/>
  <c r="I2563" i="3"/>
  <c r="J2563" i="3"/>
  <c r="L2563" i="3"/>
  <c r="AB2563" i="3"/>
  <c r="BH2563" i="3"/>
  <c r="E2564" i="3"/>
  <c r="F2564" i="3"/>
  <c r="K2564" i="3" s="1"/>
  <c r="G2564" i="3"/>
  <c r="H2564" i="3"/>
  <c r="I2564" i="3"/>
  <c r="J2564" i="3"/>
  <c r="L2564" i="3" s="1"/>
  <c r="N2564" i="3"/>
  <c r="Z2564" i="3"/>
  <c r="AD2564" i="3"/>
  <c r="AP2564" i="3"/>
  <c r="AT2564" i="3"/>
  <c r="BF2564" i="3"/>
  <c r="E2565" i="3"/>
  <c r="K2565" i="3" s="1"/>
  <c r="F2565" i="3"/>
  <c r="G2565" i="3"/>
  <c r="H2565" i="3"/>
  <c r="I2565" i="3"/>
  <c r="J2565" i="3"/>
  <c r="L2565" i="3"/>
  <c r="AB2565" i="3" s="1"/>
  <c r="AR2565" i="3"/>
  <c r="E2566" i="3"/>
  <c r="F2566" i="3"/>
  <c r="K2566" i="3" s="1"/>
  <c r="G2566" i="3"/>
  <c r="H2566" i="3"/>
  <c r="I2566" i="3"/>
  <c r="J2566" i="3"/>
  <c r="L2566" i="3" s="1"/>
  <c r="N2566" i="3"/>
  <c r="Z2566" i="3"/>
  <c r="AD2566" i="3"/>
  <c r="AP2566" i="3"/>
  <c r="AT2566" i="3"/>
  <c r="BF2566" i="3"/>
  <c r="E2567" i="3"/>
  <c r="K2567" i="3" s="1"/>
  <c r="F2567" i="3"/>
  <c r="G2567" i="3"/>
  <c r="H2567" i="3"/>
  <c r="I2567" i="3"/>
  <c r="J2567" i="3"/>
  <c r="L2567" i="3"/>
  <c r="AB2567" i="3"/>
  <c r="AR2567" i="3"/>
  <c r="BH2567" i="3"/>
  <c r="E2568" i="3"/>
  <c r="F2568" i="3"/>
  <c r="K2568" i="3" s="1"/>
  <c r="G2568" i="3"/>
  <c r="H2568" i="3"/>
  <c r="I2568" i="3"/>
  <c r="J2568" i="3"/>
  <c r="L2568" i="3" s="1"/>
  <c r="N2568" i="3"/>
  <c r="Z2568" i="3"/>
  <c r="AD2568" i="3"/>
  <c r="AP2568" i="3"/>
  <c r="AT2568" i="3"/>
  <c r="BF2568" i="3"/>
  <c r="E2569" i="3"/>
  <c r="K2569" i="3" s="1"/>
  <c r="F2569" i="3"/>
  <c r="G2569" i="3"/>
  <c r="H2569" i="3"/>
  <c r="I2569" i="3"/>
  <c r="J2569" i="3"/>
  <c r="L2569" i="3"/>
  <c r="E2570" i="3"/>
  <c r="F2570" i="3"/>
  <c r="K2570" i="3" s="1"/>
  <c r="G2570" i="3"/>
  <c r="H2570" i="3"/>
  <c r="I2570" i="3"/>
  <c r="J2570" i="3"/>
  <c r="L2570" i="3" s="1"/>
  <c r="N2570" i="3"/>
  <c r="Z2570" i="3"/>
  <c r="AD2570" i="3"/>
  <c r="AP2570" i="3"/>
  <c r="AT2570" i="3"/>
  <c r="BF2570" i="3"/>
  <c r="E2571" i="3"/>
  <c r="K2571" i="3" s="1"/>
  <c r="F2571" i="3"/>
  <c r="G2571" i="3"/>
  <c r="H2571" i="3"/>
  <c r="I2571" i="3"/>
  <c r="J2571" i="3"/>
  <c r="L2571" i="3"/>
  <c r="AB2571" i="3"/>
  <c r="BH2571" i="3"/>
  <c r="E2572" i="3"/>
  <c r="F2572" i="3"/>
  <c r="G2572" i="3"/>
  <c r="H2572" i="3"/>
  <c r="I2572" i="3"/>
  <c r="J2572" i="3"/>
  <c r="L2572" i="3" s="1"/>
  <c r="K2572" i="3"/>
  <c r="S2572" i="3"/>
  <c r="AA2572" i="3"/>
  <c r="AI2572" i="3"/>
  <c r="AQ2572" i="3"/>
  <c r="AY2572" i="3"/>
  <c r="BG2572" i="3"/>
  <c r="E2573" i="3"/>
  <c r="K2573" i="3" s="1"/>
  <c r="F2573" i="3"/>
  <c r="G2573" i="3"/>
  <c r="H2573" i="3"/>
  <c r="I2573" i="3"/>
  <c r="J2573" i="3"/>
  <c r="E2574" i="3"/>
  <c r="F2574" i="3"/>
  <c r="G2574" i="3"/>
  <c r="H2574" i="3"/>
  <c r="I2574" i="3"/>
  <c r="J2574" i="3"/>
  <c r="L2574" i="3" s="1"/>
  <c r="AF2574" i="3" s="1"/>
  <c r="K2574" i="3"/>
  <c r="P2574" i="3"/>
  <c r="AA2574" i="3"/>
  <c r="AL2574" i="3"/>
  <c r="AV2574" i="3"/>
  <c r="BG2574" i="3"/>
  <c r="E2575" i="3"/>
  <c r="F2575" i="3"/>
  <c r="G2575" i="3"/>
  <c r="H2575" i="3"/>
  <c r="I2575" i="3"/>
  <c r="J2575" i="3"/>
  <c r="L2575" i="3"/>
  <c r="E2576" i="3"/>
  <c r="K2576" i="3" s="1"/>
  <c r="F2576" i="3"/>
  <c r="G2576" i="3"/>
  <c r="H2576" i="3"/>
  <c r="I2576" i="3"/>
  <c r="L2576" i="3" s="1"/>
  <c r="AK2576" i="3" s="1"/>
  <c r="J2576" i="3"/>
  <c r="BA2576" i="3"/>
  <c r="E2577" i="3"/>
  <c r="F2577" i="3"/>
  <c r="G2577" i="3"/>
  <c r="H2577" i="3"/>
  <c r="I2577" i="3"/>
  <c r="J2577" i="3"/>
  <c r="L2577" i="3" s="1"/>
  <c r="K2577" i="3"/>
  <c r="O2577" i="3" s="1"/>
  <c r="S2577" i="3"/>
  <c r="AA2577" i="3"/>
  <c r="AI2577" i="3"/>
  <c r="AQ2577" i="3"/>
  <c r="AY2577" i="3"/>
  <c r="BG2577" i="3"/>
  <c r="E2578" i="3"/>
  <c r="K2578" i="3" s="1"/>
  <c r="F2578" i="3"/>
  <c r="G2578" i="3"/>
  <c r="H2578" i="3"/>
  <c r="I2578" i="3"/>
  <c r="L2578" i="3" s="1"/>
  <c r="J2578" i="3"/>
  <c r="U2578" i="3"/>
  <c r="AK2578" i="3"/>
  <c r="BA2578" i="3"/>
  <c r="E2579" i="3"/>
  <c r="F2579" i="3"/>
  <c r="G2579" i="3"/>
  <c r="H2579" i="3"/>
  <c r="I2579" i="3"/>
  <c r="J2579" i="3"/>
  <c r="L2579" i="3" s="1"/>
  <c r="K2579" i="3"/>
  <c r="O2579" i="3" s="1"/>
  <c r="S2579" i="3"/>
  <c r="AA2579" i="3"/>
  <c r="AI2579" i="3"/>
  <c r="AQ2579" i="3"/>
  <c r="AY2579" i="3"/>
  <c r="BG2579" i="3"/>
  <c r="E2580" i="3"/>
  <c r="K2580" i="3" s="1"/>
  <c r="F2580" i="3"/>
  <c r="G2580" i="3"/>
  <c r="H2580" i="3"/>
  <c r="I2580" i="3"/>
  <c r="L2580" i="3" s="1"/>
  <c r="J2580" i="3"/>
  <c r="BA2580" i="3"/>
  <c r="E2581" i="3"/>
  <c r="F2581" i="3"/>
  <c r="G2581" i="3"/>
  <c r="H2581" i="3"/>
  <c r="I2581" i="3"/>
  <c r="J2581" i="3"/>
  <c r="L2581" i="3" s="1"/>
  <c r="K2581" i="3"/>
  <c r="O2581" i="3" s="1"/>
  <c r="S2581" i="3"/>
  <c r="AA2581" i="3"/>
  <c r="AI2581" i="3"/>
  <c r="AQ2581" i="3"/>
  <c r="AY2581" i="3"/>
  <c r="BG2581" i="3"/>
  <c r="E2582" i="3"/>
  <c r="K2582" i="3" s="1"/>
  <c r="AN2582" i="3" s="1"/>
  <c r="F2582" i="3"/>
  <c r="G2582" i="3"/>
  <c r="H2582" i="3"/>
  <c r="I2582" i="3"/>
  <c r="L2582" i="3" s="1"/>
  <c r="J2582" i="3"/>
  <c r="P2582" i="3"/>
  <c r="X2582" i="3"/>
  <c r="AF2582" i="3"/>
  <c r="AV2582" i="3"/>
  <c r="BD2582" i="3"/>
  <c r="E2583" i="3"/>
  <c r="F2583" i="3"/>
  <c r="G2583" i="3"/>
  <c r="H2583" i="3"/>
  <c r="I2583" i="3"/>
  <c r="J2583" i="3"/>
  <c r="L2583" i="3" s="1"/>
  <c r="K2583" i="3"/>
  <c r="AQ2583" i="3" s="1"/>
  <c r="E2584" i="3"/>
  <c r="K2584" i="3" s="1"/>
  <c r="F2584" i="3"/>
  <c r="G2584" i="3"/>
  <c r="H2584" i="3"/>
  <c r="I2584" i="3"/>
  <c r="L2584" i="3" s="1"/>
  <c r="J2584" i="3"/>
  <c r="AF2584" i="3"/>
  <c r="AN2584" i="3"/>
  <c r="E2585" i="3"/>
  <c r="F2585" i="3"/>
  <c r="G2585" i="3"/>
  <c r="H2585" i="3"/>
  <c r="I2585" i="3"/>
  <c r="J2585" i="3"/>
  <c r="L2585" i="3" s="1"/>
  <c r="K2585" i="3"/>
  <c r="S2585" i="3"/>
  <c r="AA2585" i="3"/>
  <c r="AI2585" i="3"/>
  <c r="AQ2585" i="3"/>
  <c r="AY2585" i="3"/>
  <c r="BG2585" i="3"/>
  <c r="E2586" i="3"/>
  <c r="K2586" i="3" s="1"/>
  <c r="AN2586" i="3" s="1"/>
  <c r="F2586" i="3"/>
  <c r="G2586" i="3"/>
  <c r="H2586" i="3"/>
  <c r="L2586" i="3" s="1"/>
  <c r="I2586" i="3"/>
  <c r="J2586" i="3"/>
  <c r="BD2586" i="3"/>
  <c r="E2587" i="3"/>
  <c r="F2587" i="3"/>
  <c r="G2587" i="3"/>
  <c r="H2587" i="3"/>
  <c r="I2587" i="3"/>
  <c r="J2587" i="3"/>
  <c r="L2587" i="3" s="1"/>
  <c r="K2587" i="3"/>
  <c r="AQ2587" i="3" s="1"/>
  <c r="E2588" i="3"/>
  <c r="K2588" i="3" s="1"/>
  <c r="F2588" i="3"/>
  <c r="G2588" i="3"/>
  <c r="H2588" i="3"/>
  <c r="I2588" i="3"/>
  <c r="J2588" i="3"/>
  <c r="E2589" i="3"/>
  <c r="F2589" i="3"/>
  <c r="G2589" i="3"/>
  <c r="H2589" i="3"/>
  <c r="I2589" i="3"/>
  <c r="J2589" i="3"/>
  <c r="L2589" i="3" s="1"/>
  <c r="AF2589" i="3" s="1"/>
  <c r="K2589" i="3"/>
  <c r="P2589" i="3"/>
  <c r="V2589" i="3"/>
  <c r="AA2589" i="3"/>
  <c r="AL2589" i="3"/>
  <c r="AQ2589" i="3"/>
  <c r="AV2589" i="3"/>
  <c r="BG2589" i="3"/>
  <c r="E2590" i="3"/>
  <c r="F2590" i="3"/>
  <c r="G2590" i="3"/>
  <c r="H2590" i="3"/>
  <c r="I2590" i="3"/>
  <c r="J2590" i="3"/>
  <c r="L2590" i="3"/>
  <c r="E2591" i="3"/>
  <c r="F2591" i="3"/>
  <c r="G2591" i="3"/>
  <c r="H2591" i="3"/>
  <c r="I2591" i="3"/>
  <c r="J2591" i="3"/>
  <c r="L2591" i="3" s="1"/>
  <c r="K2591" i="3"/>
  <c r="AF2591" i="3" s="1"/>
  <c r="BB2591" i="3"/>
  <c r="E2592" i="3"/>
  <c r="F2592" i="3"/>
  <c r="G2592" i="3"/>
  <c r="H2592" i="3"/>
  <c r="I2592" i="3"/>
  <c r="J2592" i="3"/>
  <c r="L2592" i="3"/>
  <c r="E2593" i="3"/>
  <c r="F2593" i="3"/>
  <c r="G2593" i="3"/>
  <c r="H2593" i="3"/>
  <c r="I2593" i="3"/>
  <c r="J2593" i="3"/>
  <c r="L2593" i="3" s="1"/>
  <c r="AF2593" i="3" s="1"/>
  <c r="K2593" i="3"/>
  <c r="P2593" i="3"/>
  <c r="V2593" i="3"/>
  <c r="AA2593" i="3"/>
  <c r="AL2593" i="3"/>
  <c r="AQ2593" i="3"/>
  <c r="AV2593" i="3"/>
  <c r="BD2593" i="3"/>
  <c r="BH2593" i="3"/>
  <c r="E2594" i="3"/>
  <c r="F2594" i="3"/>
  <c r="G2594" i="3"/>
  <c r="H2594" i="3"/>
  <c r="I2594" i="3"/>
  <c r="J2594" i="3"/>
  <c r="E2595" i="3"/>
  <c r="F2595" i="3"/>
  <c r="G2595" i="3"/>
  <c r="H2595" i="3"/>
  <c r="I2595" i="3"/>
  <c r="J2595" i="3"/>
  <c r="K2595" i="3"/>
  <c r="M2595" i="3" s="1"/>
  <c r="L2595" i="3"/>
  <c r="P2595" i="3" s="1"/>
  <c r="T2595" i="3"/>
  <c r="X2595" i="3"/>
  <c r="AB2595" i="3"/>
  <c r="AJ2595" i="3"/>
  <c r="AN2595" i="3"/>
  <c r="AR2595" i="3"/>
  <c r="AZ2595" i="3"/>
  <c r="BD2595" i="3"/>
  <c r="BH2595" i="3"/>
  <c r="E2596" i="3"/>
  <c r="F2596" i="3"/>
  <c r="G2596" i="3"/>
  <c r="H2596" i="3"/>
  <c r="I2596" i="3"/>
  <c r="J2596" i="3"/>
  <c r="E2597" i="3"/>
  <c r="F2597" i="3"/>
  <c r="G2597" i="3"/>
  <c r="H2597" i="3"/>
  <c r="L2597" i="3" s="1"/>
  <c r="I2597" i="3"/>
  <c r="J2597" i="3"/>
  <c r="K2597" i="3"/>
  <c r="E2598" i="3"/>
  <c r="F2598" i="3"/>
  <c r="G2598" i="3"/>
  <c r="H2598" i="3"/>
  <c r="I2598" i="3"/>
  <c r="J2598" i="3"/>
  <c r="E2599" i="3"/>
  <c r="F2599" i="3"/>
  <c r="G2599" i="3"/>
  <c r="H2599" i="3"/>
  <c r="I2599" i="3"/>
  <c r="J2599" i="3"/>
  <c r="K2599" i="3"/>
  <c r="L2599" i="3"/>
  <c r="T2599" i="3"/>
  <c r="AB2599" i="3"/>
  <c r="AJ2599" i="3"/>
  <c r="AR2599" i="3"/>
  <c r="AZ2599" i="3"/>
  <c r="BH2599" i="3"/>
  <c r="E2600" i="3"/>
  <c r="F2600" i="3"/>
  <c r="G2600" i="3"/>
  <c r="H2600" i="3"/>
  <c r="I2600" i="3"/>
  <c r="J2600" i="3"/>
  <c r="E2601" i="3"/>
  <c r="F2601" i="3"/>
  <c r="G2601" i="3"/>
  <c r="H2601" i="3"/>
  <c r="I2601" i="3"/>
  <c r="J2601" i="3"/>
  <c r="K2601" i="3"/>
  <c r="L2601" i="3"/>
  <c r="T2601" i="3"/>
  <c r="AB2601" i="3"/>
  <c r="AR2601" i="3"/>
  <c r="AZ2601" i="3"/>
  <c r="BH2601" i="3"/>
  <c r="E2602" i="3"/>
  <c r="F2602" i="3"/>
  <c r="G2602" i="3"/>
  <c r="H2602" i="3"/>
  <c r="I2602" i="3"/>
  <c r="J2602" i="3"/>
  <c r="E2603" i="3"/>
  <c r="F2603" i="3"/>
  <c r="G2603" i="3"/>
  <c r="H2603" i="3"/>
  <c r="I2603" i="3"/>
  <c r="J2603" i="3"/>
  <c r="K2603" i="3"/>
  <c r="L2603" i="3"/>
  <c r="R2603" i="3"/>
  <c r="W2603" i="3"/>
  <c r="AB2603" i="3"/>
  <c r="AH2603" i="3"/>
  <c r="AM2603" i="3"/>
  <c r="AR2603" i="3"/>
  <c r="AX2603" i="3"/>
  <c r="BC2603" i="3"/>
  <c r="BH2603" i="3"/>
  <c r="E2604" i="3"/>
  <c r="K2604" i="3" s="1"/>
  <c r="P2604" i="3" s="1"/>
  <c r="F2604" i="3"/>
  <c r="G2604" i="3"/>
  <c r="H2604" i="3"/>
  <c r="L2604" i="3" s="1"/>
  <c r="I2604" i="3"/>
  <c r="J2604" i="3"/>
  <c r="M2604" i="3"/>
  <c r="R2604" i="3"/>
  <c r="X2604" i="3"/>
  <c r="AH2604" i="3"/>
  <c r="AN2604" i="3"/>
  <c r="AS2604" i="3"/>
  <c r="BD2604" i="3"/>
  <c r="BI2604" i="3"/>
  <c r="E2605" i="3"/>
  <c r="F2605" i="3"/>
  <c r="G2605" i="3"/>
  <c r="H2605" i="3"/>
  <c r="L2605" i="3" s="1"/>
  <c r="I2605" i="3"/>
  <c r="J2605" i="3"/>
  <c r="K2605" i="3"/>
  <c r="E2606" i="3"/>
  <c r="K2606" i="3" s="1"/>
  <c r="F2606" i="3"/>
  <c r="G2606" i="3"/>
  <c r="H2606" i="3"/>
  <c r="L2606" i="3" s="1"/>
  <c r="X2606" i="3" s="1"/>
  <c r="I2606" i="3"/>
  <c r="J2606" i="3"/>
  <c r="R2606" i="3"/>
  <c r="AC2606" i="3"/>
  <c r="AN2606" i="3"/>
  <c r="AX2606" i="3"/>
  <c r="BI2606" i="3"/>
  <c r="E2607" i="3"/>
  <c r="F2607" i="3"/>
  <c r="G2607" i="3"/>
  <c r="H2607" i="3"/>
  <c r="I2607" i="3"/>
  <c r="J2607" i="3"/>
  <c r="K2607" i="3"/>
  <c r="L2607" i="3"/>
  <c r="R2607" i="3"/>
  <c r="AB2607" i="3"/>
  <c r="AH2607" i="3"/>
  <c r="AM2607" i="3"/>
  <c r="AX2607" i="3"/>
  <c r="BC2607" i="3"/>
  <c r="BH2607" i="3"/>
  <c r="E2608" i="3"/>
  <c r="F2608" i="3"/>
  <c r="G2608" i="3"/>
  <c r="H2608" i="3"/>
  <c r="L2608" i="3" s="1"/>
  <c r="I2608" i="3"/>
  <c r="J2608" i="3"/>
  <c r="E2609" i="3"/>
  <c r="F2609" i="3"/>
  <c r="G2609" i="3"/>
  <c r="H2609" i="3"/>
  <c r="I2609" i="3"/>
  <c r="L2609" i="3" s="1"/>
  <c r="J2609" i="3"/>
  <c r="K2609" i="3"/>
  <c r="O2609" i="3"/>
  <c r="W2609" i="3"/>
  <c r="AA2609" i="3"/>
  <c r="AE2609" i="3"/>
  <c r="AM2609" i="3"/>
  <c r="AQ2609" i="3"/>
  <c r="AU2609" i="3"/>
  <c r="BC2609" i="3"/>
  <c r="BG2609" i="3"/>
  <c r="E2610" i="3"/>
  <c r="K2610" i="3" s="1"/>
  <c r="F2610" i="3"/>
  <c r="G2610" i="3"/>
  <c r="H2610" i="3"/>
  <c r="I2610" i="3"/>
  <c r="L2610" i="3" s="1"/>
  <c r="J2610" i="3"/>
  <c r="M2610" i="3"/>
  <c r="Q2610" i="3"/>
  <c r="U2610" i="3"/>
  <c r="Y2610" i="3"/>
  <c r="AC2610" i="3"/>
  <c r="AG2610" i="3"/>
  <c r="AK2610" i="3"/>
  <c r="AO2610" i="3"/>
  <c r="AS2610" i="3"/>
  <c r="AW2610" i="3"/>
  <c r="BA2610" i="3"/>
  <c r="BE2610" i="3"/>
  <c r="BI2610" i="3"/>
  <c r="E2611" i="3"/>
  <c r="F2611" i="3"/>
  <c r="G2611" i="3"/>
  <c r="H2611" i="3"/>
  <c r="I2611" i="3"/>
  <c r="L2611" i="3" s="1"/>
  <c r="J2611" i="3"/>
  <c r="K2611" i="3"/>
  <c r="O2611" i="3"/>
  <c r="W2611" i="3"/>
  <c r="AA2611" i="3"/>
  <c r="AE2611" i="3"/>
  <c r="AM2611" i="3"/>
  <c r="AQ2611" i="3"/>
  <c r="AU2611" i="3"/>
  <c r="BC2611" i="3"/>
  <c r="BG2611" i="3"/>
  <c r="E2612" i="3"/>
  <c r="K2612" i="3" s="1"/>
  <c r="F2612" i="3"/>
  <c r="G2612" i="3"/>
  <c r="H2612" i="3"/>
  <c r="I2612" i="3"/>
  <c r="L2612" i="3" s="1"/>
  <c r="J2612" i="3"/>
  <c r="M2612" i="3"/>
  <c r="Q2612" i="3"/>
  <c r="U2612" i="3"/>
  <c r="Y2612" i="3"/>
  <c r="AC2612" i="3"/>
  <c r="AG2612" i="3"/>
  <c r="AK2612" i="3"/>
  <c r="AO2612" i="3"/>
  <c r="AS2612" i="3"/>
  <c r="AW2612" i="3"/>
  <c r="BA2612" i="3"/>
  <c r="BE2612" i="3"/>
  <c r="BI2612" i="3"/>
  <c r="E2613" i="3"/>
  <c r="F2613" i="3"/>
  <c r="G2613" i="3"/>
  <c r="H2613" i="3"/>
  <c r="I2613" i="3"/>
  <c r="L2613" i="3" s="1"/>
  <c r="J2613" i="3"/>
  <c r="K2613" i="3"/>
  <c r="O2613" i="3"/>
  <c r="AA2613" i="3"/>
  <c r="AE2613" i="3"/>
  <c r="AQ2613" i="3"/>
  <c r="AU2613" i="3"/>
  <c r="BG2613" i="3"/>
  <c r="E2614" i="3"/>
  <c r="K2614" i="3" s="1"/>
  <c r="F2614" i="3"/>
  <c r="G2614" i="3"/>
  <c r="H2614" i="3"/>
  <c r="I2614" i="3"/>
  <c r="L2614" i="3" s="1"/>
  <c r="Y2614" i="3" s="1"/>
  <c r="J2614" i="3"/>
  <c r="Q2614" i="3"/>
  <c r="U2614" i="3"/>
  <c r="AG2614" i="3"/>
  <c r="AK2614" i="3"/>
  <c r="AS2614" i="3"/>
  <c r="AW2614" i="3"/>
  <c r="BA2614" i="3"/>
  <c r="BI2614" i="3"/>
  <c r="E2615" i="3"/>
  <c r="F2615" i="3"/>
  <c r="G2615" i="3"/>
  <c r="H2615" i="3"/>
  <c r="I2615" i="3"/>
  <c r="L2615" i="3" s="1"/>
  <c r="J2615" i="3"/>
  <c r="K2615" i="3"/>
  <c r="O2615" i="3"/>
  <c r="AA2615" i="3"/>
  <c r="AE2615" i="3"/>
  <c r="AQ2615" i="3"/>
  <c r="AU2615" i="3"/>
  <c r="BG2615" i="3"/>
  <c r="E2616" i="3"/>
  <c r="K2616" i="3" s="1"/>
  <c r="Y2616" i="3" s="1"/>
  <c r="F2616" i="3"/>
  <c r="G2616" i="3"/>
  <c r="H2616" i="3"/>
  <c r="I2616" i="3"/>
  <c r="L2616" i="3" s="1"/>
  <c r="J2616" i="3"/>
  <c r="Q2616" i="3"/>
  <c r="U2616" i="3"/>
  <c r="AG2616" i="3"/>
  <c r="AK2616" i="3"/>
  <c r="AW2616" i="3"/>
  <c r="BA2616" i="3"/>
  <c r="E2617" i="3"/>
  <c r="F2617" i="3"/>
  <c r="G2617" i="3"/>
  <c r="H2617" i="3"/>
  <c r="I2617" i="3"/>
  <c r="L2617" i="3" s="1"/>
  <c r="AA2617" i="3" s="1"/>
  <c r="J2617" i="3"/>
  <c r="K2617" i="3"/>
  <c r="O2617" i="3"/>
  <c r="S2617" i="3"/>
  <c r="AE2617" i="3"/>
  <c r="AI2617" i="3"/>
  <c r="AU2617" i="3"/>
  <c r="AY2617" i="3"/>
  <c r="E2618" i="3"/>
  <c r="K2618" i="3" s="1"/>
  <c r="Y2618" i="3" s="1"/>
  <c r="F2618" i="3"/>
  <c r="G2618" i="3"/>
  <c r="H2618" i="3"/>
  <c r="I2618" i="3"/>
  <c r="L2618" i="3" s="1"/>
  <c r="J2618" i="3"/>
  <c r="Q2618" i="3"/>
  <c r="U2618" i="3"/>
  <c r="AG2618" i="3"/>
  <c r="AK2618" i="3"/>
  <c r="AW2618" i="3"/>
  <c r="BA2618" i="3"/>
  <c r="E2619" i="3"/>
  <c r="F2619" i="3"/>
  <c r="G2619" i="3"/>
  <c r="H2619" i="3"/>
  <c r="I2619" i="3"/>
  <c r="L2619" i="3" s="1"/>
  <c r="AA2619" i="3" s="1"/>
  <c r="J2619" i="3"/>
  <c r="K2619" i="3"/>
  <c r="O2619" i="3"/>
  <c r="S2619" i="3"/>
  <c r="AE2619" i="3"/>
  <c r="AI2619" i="3"/>
  <c r="AU2619" i="3"/>
  <c r="AY2619" i="3"/>
  <c r="E2620" i="3"/>
  <c r="K2620" i="3" s="1"/>
  <c r="Y2620" i="3" s="1"/>
  <c r="F2620" i="3"/>
  <c r="G2620" i="3"/>
  <c r="H2620" i="3"/>
  <c r="I2620" i="3"/>
  <c r="L2620" i="3" s="1"/>
  <c r="J2620" i="3"/>
  <c r="Q2620" i="3"/>
  <c r="U2620" i="3"/>
  <c r="AG2620" i="3"/>
  <c r="AK2620" i="3"/>
  <c r="AW2620" i="3"/>
  <c r="BA2620" i="3"/>
  <c r="E2621" i="3"/>
  <c r="F2621" i="3"/>
  <c r="G2621" i="3"/>
  <c r="H2621" i="3"/>
  <c r="I2621" i="3"/>
  <c r="L2621" i="3" s="1"/>
  <c r="AA2621" i="3" s="1"/>
  <c r="J2621" i="3"/>
  <c r="K2621" i="3"/>
  <c r="O2621" i="3"/>
  <c r="S2621" i="3"/>
  <c r="AE2621" i="3"/>
  <c r="AI2621" i="3"/>
  <c r="AU2621" i="3"/>
  <c r="AY2621" i="3"/>
  <c r="E2622" i="3"/>
  <c r="K2622" i="3" s="1"/>
  <c r="Y2622" i="3" s="1"/>
  <c r="F2622" i="3"/>
  <c r="G2622" i="3"/>
  <c r="H2622" i="3"/>
  <c r="I2622" i="3"/>
  <c r="L2622" i="3" s="1"/>
  <c r="J2622" i="3"/>
  <c r="Q2622" i="3"/>
  <c r="U2622" i="3"/>
  <c r="AG2622" i="3"/>
  <c r="AK2622" i="3"/>
  <c r="AW2622" i="3"/>
  <c r="BA2622" i="3"/>
  <c r="E2623" i="3"/>
  <c r="F2623" i="3"/>
  <c r="G2623" i="3"/>
  <c r="H2623" i="3"/>
  <c r="I2623" i="3"/>
  <c r="J2623" i="3"/>
  <c r="L2623" i="3" s="1"/>
  <c r="K2623" i="3"/>
  <c r="O2623" i="3"/>
  <c r="S2623" i="3"/>
  <c r="AA2623" i="3"/>
  <c r="AE2623" i="3"/>
  <c r="AI2623" i="3"/>
  <c r="AQ2623" i="3"/>
  <c r="AU2623" i="3"/>
  <c r="AY2623" i="3"/>
  <c r="BG2623" i="3"/>
  <c r="E2624" i="3"/>
  <c r="K2624" i="3" s="1"/>
  <c r="Y2624" i="3" s="1"/>
  <c r="F2624" i="3"/>
  <c r="G2624" i="3"/>
  <c r="H2624" i="3"/>
  <c r="I2624" i="3"/>
  <c r="L2624" i="3" s="1"/>
  <c r="J2624" i="3"/>
  <c r="Q2624" i="3"/>
  <c r="U2624" i="3"/>
  <c r="AG2624" i="3"/>
  <c r="AK2624" i="3"/>
  <c r="AW2624" i="3"/>
  <c r="BA2624" i="3"/>
  <c r="E2625" i="3"/>
  <c r="F2625" i="3"/>
  <c r="G2625" i="3"/>
  <c r="H2625" i="3"/>
  <c r="I2625" i="3"/>
  <c r="J2625" i="3"/>
  <c r="L2625" i="3" s="1"/>
  <c r="K2625" i="3"/>
  <c r="O2625" i="3"/>
  <c r="S2625" i="3"/>
  <c r="AA2625" i="3"/>
  <c r="AE2625" i="3"/>
  <c r="AI2625" i="3"/>
  <c r="AQ2625" i="3"/>
  <c r="AU2625" i="3"/>
  <c r="AY2625" i="3"/>
  <c r="BG2625" i="3"/>
  <c r="E2626" i="3"/>
  <c r="K2626" i="3" s="1"/>
  <c r="Y2626" i="3" s="1"/>
  <c r="F2626" i="3"/>
  <c r="G2626" i="3"/>
  <c r="H2626" i="3"/>
  <c r="I2626" i="3"/>
  <c r="L2626" i="3" s="1"/>
  <c r="J2626" i="3"/>
  <c r="Q2626" i="3"/>
  <c r="U2626" i="3"/>
  <c r="AG2626" i="3"/>
  <c r="AK2626" i="3"/>
  <c r="AW2626" i="3"/>
  <c r="BA2626" i="3"/>
  <c r="E2627" i="3"/>
  <c r="F2627" i="3"/>
  <c r="G2627" i="3"/>
  <c r="H2627" i="3"/>
  <c r="I2627" i="3"/>
  <c r="J2627" i="3"/>
  <c r="L2627" i="3" s="1"/>
  <c r="K2627" i="3"/>
  <c r="O2627" i="3"/>
  <c r="S2627" i="3"/>
  <c r="AA2627" i="3"/>
  <c r="AE2627" i="3"/>
  <c r="AI2627" i="3"/>
  <c r="AQ2627" i="3"/>
  <c r="AU2627" i="3"/>
  <c r="AY2627" i="3"/>
  <c r="BG2627" i="3"/>
  <c r="E2628" i="3"/>
  <c r="K2628" i="3" s="1"/>
  <c r="Y2628" i="3" s="1"/>
  <c r="F2628" i="3"/>
  <c r="G2628" i="3"/>
  <c r="H2628" i="3"/>
  <c r="I2628" i="3"/>
  <c r="L2628" i="3" s="1"/>
  <c r="J2628" i="3"/>
  <c r="Q2628" i="3"/>
  <c r="U2628" i="3"/>
  <c r="AG2628" i="3"/>
  <c r="AK2628" i="3"/>
  <c r="AW2628" i="3"/>
  <c r="BA2628" i="3"/>
  <c r="E2629" i="3"/>
  <c r="F2629" i="3"/>
  <c r="G2629" i="3"/>
  <c r="H2629" i="3"/>
  <c r="I2629" i="3"/>
  <c r="J2629" i="3"/>
  <c r="L2629" i="3" s="1"/>
  <c r="K2629" i="3"/>
  <c r="O2629" i="3"/>
  <c r="S2629" i="3"/>
  <c r="AA2629" i="3"/>
  <c r="AE2629" i="3"/>
  <c r="AI2629" i="3"/>
  <c r="AQ2629" i="3"/>
  <c r="AU2629" i="3"/>
  <c r="AY2629" i="3"/>
  <c r="BG2629" i="3"/>
  <c r="E2630" i="3"/>
  <c r="K2630" i="3" s="1"/>
  <c r="Y2630" i="3" s="1"/>
  <c r="F2630" i="3"/>
  <c r="G2630" i="3"/>
  <c r="H2630" i="3"/>
  <c r="I2630" i="3"/>
  <c r="L2630" i="3" s="1"/>
  <c r="J2630" i="3"/>
  <c r="Q2630" i="3"/>
  <c r="U2630" i="3"/>
  <c r="AG2630" i="3"/>
  <c r="AK2630" i="3"/>
  <c r="AW2630" i="3"/>
  <c r="BA2630" i="3"/>
  <c r="E2631" i="3"/>
  <c r="F2631" i="3"/>
  <c r="G2631" i="3"/>
  <c r="H2631" i="3"/>
  <c r="I2631" i="3"/>
  <c r="J2631" i="3"/>
  <c r="L2631" i="3" s="1"/>
  <c r="K2631" i="3"/>
  <c r="O2631" i="3"/>
  <c r="S2631" i="3"/>
  <c r="AA2631" i="3"/>
  <c r="AE2631" i="3"/>
  <c r="AI2631" i="3"/>
  <c r="AQ2631" i="3"/>
  <c r="AU2631" i="3"/>
  <c r="AY2631" i="3"/>
  <c r="BG2631" i="3"/>
  <c r="E2632" i="3"/>
  <c r="K2632" i="3" s="1"/>
  <c r="Y2632" i="3" s="1"/>
  <c r="F2632" i="3"/>
  <c r="G2632" i="3"/>
  <c r="H2632" i="3"/>
  <c r="I2632" i="3"/>
  <c r="L2632" i="3" s="1"/>
  <c r="J2632" i="3"/>
  <c r="Q2632" i="3"/>
  <c r="U2632" i="3"/>
  <c r="AG2632" i="3"/>
  <c r="AK2632" i="3"/>
  <c r="AW2632" i="3"/>
  <c r="BA2632" i="3"/>
  <c r="E2633" i="3"/>
  <c r="F2633" i="3"/>
  <c r="G2633" i="3"/>
  <c r="H2633" i="3"/>
  <c r="I2633" i="3"/>
  <c r="J2633" i="3"/>
  <c r="L2633" i="3" s="1"/>
  <c r="K2633" i="3"/>
  <c r="O2633" i="3"/>
  <c r="S2633" i="3"/>
  <c r="AA2633" i="3"/>
  <c r="AE2633" i="3"/>
  <c r="AI2633" i="3"/>
  <c r="AQ2633" i="3"/>
  <c r="AU2633" i="3"/>
  <c r="AY2633" i="3"/>
  <c r="BG2633" i="3"/>
  <c r="E2634" i="3"/>
  <c r="K2634" i="3" s="1"/>
  <c r="Y2634" i="3" s="1"/>
  <c r="F2634" i="3"/>
  <c r="G2634" i="3"/>
  <c r="H2634" i="3"/>
  <c r="I2634" i="3"/>
  <c r="L2634" i="3" s="1"/>
  <c r="J2634" i="3"/>
  <c r="Q2634" i="3"/>
  <c r="U2634" i="3"/>
  <c r="AG2634" i="3"/>
  <c r="AK2634" i="3"/>
  <c r="AW2634" i="3"/>
  <c r="BA2634" i="3"/>
  <c r="E2635" i="3"/>
  <c r="F2635" i="3"/>
  <c r="G2635" i="3"/>
  <c r="H2635" i="3"/>
  <c r="I2635" i="3"/>
  <c r="J2635" i="3"/>
  <c r="L2635" i="3" s="1"/>
  <c r="K2635" i="3"/>
  <c r="O2635" i="3"/>
  <c r="S2635" i="3"/>
  <c r="AA2635" i="3"/>
  <c r="AE2635" i="3"/>
  <c r="AI2635" i="3"/>
  <c r="AQ2635" i="3"/>
  <c r="AU2635" i="3"/>
  <c r="AY2635" i="3"/>
  <c r="BG2635" i="3"/>
  <c r="E2636" i="3"/>
  <c r="K2636" i="3" s="1"/>
  <c r="Y2636" i="3" s="1"/>
  <c r="F2636" i="3"/>
  <c r="G2636" i="3"/>
  <c r="H2636" i="3"/>
  <c r="I2636" i="3"/>
  <c r="L2636" i="3" s="1"/>
  <c r="J2636" i="3"/>
  <c r="Q2636" i="3"/>
  <c r="U2636" i="3"/>
  <c r="AG2636" i="3"/>
  <c r="AK2636" i="3"/>
  <c r="AW2636" i="3"/>
  <c r="BA2636" i="3"/>
  <c r="E2637" i="3"/>
  <c r="F2637" i="3"/>
  <c r="G2637" i="3"/>
  <c r="H2637" i="3"/>
  <c r="I2637" i="3"/>
  <c r="L2637" i="3" s="1"/>
  <c r="AA2637" i="3" s="1"/>
  <c r="J2637" i="3"/>
  <c r="K2637" i="3"/>
  <c r="O2637" i="3"/>
  <c r="S2637" i="3"/>
  <c r="AE2637" i="3"/>
  <c r="AI2637" i="3"/>
  <c r="AU2637" i="3"/>
  <c r="AY2637" i="3"/>
  <c r="E2638" i="3"/>
  <c r="K2638" i="3" s="1"/>
  <c r="Y2638" i="3" s="1"/>
  <c r="F2638" i="3"/>
  <c r="G2638" i="3"/>
  <c r="H2638" i="3"/>
  <c r="I2638" i="3"/>
  <c r="L2638" i="3" s="1"/>
  <c r="J2638" i="3"/>
  <c r="Q2638" i="3"/>
  <c r="U2638" i="3"/>
  <c r="AG2638" i="3"/>
  <c r="AK2638" i="3"/>
  <c r="AW2638" i="3"/>
  <c r="BA2638" i="3"/>
  <c r="E2639" i="3"/>
  <c r="F2639" i="3"/>
  <c r="G2639" i="3"/>
  <c r="H2639" i="3"/>
  <c r="I2639" i="3"/>
  <c r="L2639" i="3" s="1"/>
  <c r="S2639" i="3" s="1"/>
  <c r="J2639" i="3"/>
  <c r="K2639" i="3"/>
  <c r="N2639" i="3"/>
  <c r="O2639" i="3"/>
  <c r="V2639" i="3"/>
  <c r="W2639" i="3"/>
  <c r="AD2639" i="3"/>
  <c r="AE2639" i="3"/>
  <c r="AL2639" i="3"/>
  <c r="AM2639" i="3"/>
  <c r="AT2639" i="3"/>
  <c r="AU2639" i="3"/>
  <c r="BB2639" i="3"/>
  <c r="BC2639" i="3"/>
  <c r="E2640" i="3"/>
  <c r="K2640" i="3" s="1"/>
  <c r="F2640" i="3"/>
  <c r="G2640" i="3"/>
  <c r="H2640" i="3"/>
  <c r="I2640" i="3"/>
  <c r="J2640" i="3"/>
  <c r="L2640" i="3"/>
  <c r="P2640" i="3" s="1"/>
  <c r="Q2640" i="3"/>
  <c r="T2640" i="3"/>
  <c r="Y2640" i="3"/>
  <c r="AB2640" i="3"/>
  <c r="AG2640" i="3"/>
  <c r="AJ2640" i="3"/>
  <c r="AO2640" i="3"/>
  <c r="AR2640" i="3"/>
  <c r="AW2640" i="3"/>
  <c r="AZ2640" i="3"/>
  <c r="BE2640" i="3"/>
  <c r="BH2640" i="3"/>
  <c r="E2641" i="3"/>
  <c r="F2641" i="3"/>
  <c r="G2641" i="3"/>
  <c r="H2641" i="3"/>
  <c r="I2641" i="3"/>
  <c r="L2641" i="3" s="1"/>
  <c r="S2641" i="3" s="1"/>
  <c r="J2641" i="3"/>
  <c r="K2641" i="3"/>
  <c r="N2641" i="3"/>
  <c r="O2641" i="3"/>
  <c r="V2641" i="3"/>
  <c r="W2641" i="3"/>
  <c r="AD2641" i="3"/>
  <c r="AE2641" i="3"/>
  <c r="AL2641" i="3"/>
  <c r="AM2641" i="3"/>
  <c r="AT2641" i="3"/>
  <c r="AU2641" i="3"/>
  <c r="BB2641" i="3"/>
  <c r="BC2641" i="3"/>
  <c r="E2642" i="3"/>
  <c r="K2642" i="3" s="1"/>
  <c r="F2642" i="3"/>
  <c r="G2642" i="3"/>
  <c r="H2642" i="3"/>
  <c r="I2642" i="3"/>
  <c r="J2642" i="3"/>
  <c r="L2642" i="3"/>
  <c r="P2642" i="3" s="1"/>
  <c r="Q2642" i="3"/>
  <c r="T2642" i="3"/>
  <c r="Y2642" i="3"/>
  <c r="AB2642" i="3"/>
  <c r="AG2642" i="3"/>
  <c r="AJ2642" i="3"/>
  <c r="AO2642" i="3"/>
  <c r="AR2642" i="3"/>
  <c r="AW2642" i="3"/>
  <c r="AZ2642" i="3"/>
  <c r="BE2642" i="3"/>
  <c r="BH2642" i="3"/>
  <c r="E2643" i="3"/>
  <c r="F2643" i="3"/>
  <c r="G2643" i="3"/>
  <c r="H2643" i="3"/>
  <c r="I2643" i="3"/>
  <c r="L2643" i="3" s="1"/>
  <c r="S2643" i="3" s="1"/>
  <c r="J2643" i="3"/>
  <c r="K2643" i="3"/>
  <c r="N2643" i="3"/>
  <c r="O2643" i="3"/>
  <c r="V2643" i="3"/>
  <c r="W2643" i="3"/>
  <c r="AD2643" i="3"/>
  <c r="AE2643" i="3"/>
  <c r="AL2643" i="3"/>
  <c r="AM2643" i="3"/>
  <c r="AT2643" i="3"/>
  <c r="AU2643" i="3"/>
  <c r="BB2643" i="3"/>
  <c r="BC2643" i="3"/>
  <c r="E2644" i="3"/>
  <c r="K2644" i="3" s="1"/>
  <c r="F2644" i="3"/>
  <c r="G2644" i="3"/>
  <c r="H2644" i="3"/>
  <c r="I2644" i="3"/>
  <c r="J2644" i="3"/>
  <c r="L2644" i="3"/>
  <c r="P2644" i="3" s="1"/>
  <c r="Q2644" i="3"/>
  <c r="T2644" i="3"/>
  <c r="Y2644" i="3"/>
  <c r="AB2644" i="3"/>
  <c r="AG2644" i="3"/>
  <c r="AJ2644" i="3"/>
  <c r="AO2644" i="3"/>
  <c r="AR2644" i="3"/>
  <c r="AW2644" i="3"/>
  <c r="AZ2644" i="3"/>
  <c r="BE2644" i="3"/>
  <c r="BH2644" i="3"/>
  <c r="E2645" i="3"/>
  <c r="F2645" i="3"/>
  <c r="G2645" i="3"/>
  <c r="H2645" i="3"/>
  <c r="I2645" i="3"/>
  <c r="L2645" i="3" s="1"/>
  <c r="S2645" i="3" s="1"/>
  <c r="J2645" i="3"/>
  <c r="K2645" i="3"/>
  <c r="N2645" i="3"/>
  <c r="O2645" i="3"/>
  <c r="V2645" i="3"/>
  <c r="W2645" i="3"/>
  <c r="AD2645" i="3"/>
  <c r="AE2645" i="3"/>
  <c r="AL2645" i="3"/>
  <c r="AM2645" i="3"/>
  <c r="AT2645" i="3"/>
  <c r="AU2645" i="3"/>
  <c r="BB2645" i="3"/>
  <c r="BC2645" i="3"/>
  <c r="E2646" i="3"/>
  <c r="K2646" i="3" s="1"/>
  <c r="F2646" i="3"/>
  <c r="G2646" i="3"/>
  <c r="H2646" i="3"/>
  <c r="I2646" i="3"/>
  <c r="J2646" i="3"/>
  <c r="L2646" i="3"/>
  <c r="P2646" i="3" s="1"/>
  <c r="Q2646" i="3"/>
  <c r="T2646" i="3"/>
  <c r="Y2646" i="3"/>
  <c r="AB2646" i="3"/>
  <c r="AG2646" i="3"/>
  <c r="AJ2646" i="3"/>
  <c r="AO2646" i="3"/>
  <c r="AR2646" i="3"/>
  <c r="AW2646" i="3"/>
  <c r="AZ2646" i="3"/>
  <c r="BE2646" i="3"/>
  <c r="BH2646" i="3"/>
  <c r="E2647" i="3"/>
  <c r="K2647" i="3" s="1"/>
  <c r="F2647" i="3"/>
  <c r="G2647" i="3"/>
  <c r="H2647" i="3"/>
  <c r="I2647" i="3"/>
  <c r="J2647" i="3"/>
  <c r="L2647" i="3"/>
  <c r="E2648" i="3"/>
  <c r="F2648" i="3"/>
  <c r="K2648" i="3" s="1"/>
  <c r="G2648" i="3"/>
  <c r="H2648" i="3"/>
  <c r="I2648" i="3"/>
  <c r="L2648" i="3" s="1"/>
  <c r="J2648" i="3"/>
  <c r="E2649" i="3"/>
  <c r="K2649" i="3" s="1"/>
  <c r="F2649" i="3"/>
  <c r="G2649" i="3"/>
  <c r="H2649" i="3"/>
  <c r="L2649" i="3" s="1"/>
  <c r="I2649" i="3"/>
  <c r="J2649" i="3"/>
  <c r="E2650" i="3"/>
  <c r="F2650" i="3"/>
  <c r="K2650" i="3" s="1"/>
  <c r="G2650" i="3"/>
  <c r="H2650" i="3"/>
  <c r="I2650" i="3"/>
  <c r="L2650" i="3" s="1"/>
  <c r="J2650" i="3"/>
  <c r="E2651" i="3"/>
  <c r="K2651" i="3" s="1"/>
  <c r="F2651" i="3"/>
  <c r="G2651" i="3"/>
  <c r="H2651" i="3"/>
  <c r="L2651" i="3" s="1"/>
  <c r="I2651" i="3"/>
  <c r="J2651" i="3"/>
  <c r="E2652" i="3"/>
  <c r="F2652" i="3"/>
  <c r="K2652" i="3" s="1"/>
  <c r="G2652" i="3"/>
  <c r="H2652" i="3"/>
  <c r="I2652" i="3"/>
  <c r="L2652" i="3" s="1"/>
  <c r="J2652" i="3"/>
  <c r="E2653" i="3"/>
  <c r="K2653" i="3" s="1"/>
  <c r="F2653" i="3"/>
  <c r="G2653" i="3"/>
  <c r="H2653" i="3"/>
  <c r="L2653" i="3" s="1"/>
  <c r="I2653" i="3"/>
  <c r="J2653" i="3"/>
  <c r="E2654" i="3"/>
  <c r="F2654" i="3"/>
  <c r="K2654" i="3" s="1"/>
  <c r="G2654" i="3"/>
  <c r="H2654" i="3"/>
  <c r="I2654" i="3"/>
  <c r="L2654" i="3" s="1"/>
  <c r="J2654" i="3"/>
  <c r="E2655" i="3"/>
  <c r="K2655" i="3" s="1"/>
  <c r="F2655" i="3"/>
  <c r="G2655" i="3"/>
  <c r="H2655" i="3"/>
  <c r="L2655" i="3" s="1"/>
  <c r="I2655" i="3"/>
  <c r="J2655" i="3"/>
  <c r="E2656" i="3"/>
  <c r="F2656" i="3"/>
  <c r="K2656" i="3" s="1"/>
  <c r="G2656" i="3"/>
  <c r="H2656" i="3"/>
  <c r="I2656" i="3"/>
  <c r="L2656" i="3" s="1"/>
  <c r="J2656" i="3"/>
  <c r="E2657" i="3"/>
  <c r="K2657" i="3" s="1"/>
  <c r="F2657" i="3"/>
  <c r="G2657" i="3"/>
  <c r="H2657" i="3"/>
  <c r="L2657" i="3" s="1"/>
  <c r="I2657" i="3"/>
  <c r="J2657" i="3"/>
  <c r="E2658" i="3"/>
  <c r="F2658" i="3"/>
  <c r="K2658" i="3" s="1"/>
  <c r="G2658" i="3"/>
  <c r="H2658" i="3"/>
  <c r="I2658" i="3"/>
  <c r="L2658" i="3" s="1"/>
  <c r="J2658" i="3"/>
  <c r="E2659" i="3"/>
  <c r="K2659" i="3" s="1"/>
  <c r="F2659" i="3"/>
  <c r="G2659" i="3"/>
  <c r="H2659" i="3"/>
  <c r="L2659" i="3" s="1"/>
  <c r="I2659" i="3"/>
  <c r="J2659" i="3"/>
  <c r="E2660" i="3"/>
  <c r="F2660" i="3"/>
  <c r="K2660" i="3" s="1"/>
  <c r="G2660" i="3"/>
  <c r="H2660" i="3"/>
  <c r="I2660" i="3"/>
  <c r="L2660" i="3" s="1"/>
  <c r="J2660" i="3"/>
  <c r="E2661" i="3"/>
  <c r="K2661" i="3" s="1"/>
  <c r="F2661" i="3"/>
  <c r="G2661" i="3"/>
  <c r="H2661" i="3"/>
  <c r="I2661" i="3"/>
  <c r="J2661" i="3"/>
  <c r="L2661" i="3"/>
  <c r="E2662" i="3"/>
  <c r="F2662" i="3"/>
  <c r="K2662" i="3" s="1"/>
  <c r="G2662" i="3"/>
  <c r="H2662" i="3"/>
  <c r="I2662" i="3"/>
  <c r="L2662" i="3" s="1"/>
  <c r="J2662" i="3"/>
  <c r="E2663" i="3"/>
  <c r="K2663" i="3" s="1"/>
  <c r="F2663" i="3"/>
  <c r="G2663" i="3"/>
  <c r="H2663" i="3"/>
  <c r="L2663" i="3" s="1"/>
  <c r="I2663" i="3"/>
  <c r="J2663" i="3"/>
  <c r="E2664" i="3"/>
  <c r="F2664" i="3"/>
  <c r="K2664" i="3" s="1"/>
  <c r="G2664" i="3"/>
  <c r="H2664" i="3"/>
  <c r="I2664" i="3"/>
  <c r="L2664" i="3" s="1"/>
  <c r="J2664" i="3"/>
  <c r="E2665" i="3"/>
  <c r="K2665" i="3" s="1"/>
  <c r="F2665" i="3"/>
  <c r="G2665" i="3"/>
  <c r="H2665" i="3"/>
  <c r="L2665" i="3" s="1"/>
  <c r="I2665" i="3"/>
  <c r="J2665" i="3"/>
  <c r="E2666" i="3"/>
  <c r="F2666" i="3"/>
  <c r="K2666" i="3" s="1"/>
  <c r="G2666" i="3"/>
  <c r="H2666" i="3"/>
  <c r="I2666" i="3"/>
  <c r="L2666" i="3" s="1"/>
  <c r="J2666" i="3"/>
  <c r="E2667" i="3"/>
  <c r="K2667" i="3" s="1"/>
  <c r="F2667" i="3"/>
  <c r="G2667" i="3"/>
  <c r="H2667" i="3"/>
  <c r="L2667" i="3" s="1"/>
  <c r="I2667" i="3"/>
  <c r="J2667" i="3"/>
  <c r="E2668" i="3"/>
  <c r="F2668" i="3"/>
  <c r="K2668" i="3" s="1"/>
  <c r="G2668" i="3"/>
  <c r="H2668" i="3"/>
  <c r="I2668" i="3"/>
  <c r="L2668" i="3" s="1"/>
  <c r="J2668" i="3"/>
  <c r="E2669" i="3"/>
  <c r="K2669" i="3" s="1"/>
  <c r="F2669" i="3"/>
  <c r="G2669" i="3"/>
  <c r="H2669" i="3"/>
  <c r="L2669" i="3" s="1"/>
  <c r="BH2669" i="3" s="1"/>
  <c r="I2669" i="3"/>
  <c r="J2669" i="3"/>
  <c r="BD2669" i="3"/>
  <c r="E2670" i="3"/>
  <c r="F2670" i="3"/>
  <c r="K2670" i="3" s="1"/>
  <c r="G2670" i="3"/>
  <c r="H2670" i="3"/>
  <c r="I2670" i="3"/>
  <c r="J2670" i="3"/>
  <c r="E2671" i="3"/>
  <c r="K2671" i="3" s="1"/>
  <c r="F2671" i="3"/>
  <c r="G2671" i="3"/>
  <c r="H2671" i="3"/>
  <c r="L2671" i="3" s="1"/>
  <c r="I2671" i="3"/>
  <c r="J2671" i="3"/>
  <c r="E2672" i="3"/>
  <c r="F2672" i="3"/>
  <c r="K2672" i="3" s="1"/>
  <c r="G2672" i="3"/>
  <c r="H2672" i="3"/>
  <c r="I2672" i="3"/>
  <c r="J2672" i="3"/>
  <c r="E2673" i="3"/>
  <c r="K2673" i="3" s="1"/>
  <c r="F2673" i="3"/>
  <c r="G2673" i="3"/>
  <c r="H2673" i="3"/>
  <c r="L2673" i="3" s="1"/>
  <c r="I2673" i="3"/>
  <c r="J2673" i="3"/>
  <c r="E2674" i="3"/>
  <c r="F2674" i="3"/>
  <c r="K2674" i="3" s="1"/>
  <c r="G2674" i="3"/>
  <c r="H2674" i="3"/>
  <c r="I2674" i="3"/>
  <c r="J2674" i="3"/>
  <c r="E2675" i="3"/>
  <c r="K2675" i="3" s="1"/>
  <c r="F2675" i="3"/>
  <c r="G2675" i="3"/>
  <c r="H2675" i="3"/>
  <c r="L2675" i="3" s="1"/>
  <c r="I2675" i="3"/>
  <c r="J2675" i="3"/>
  <c r="P2675" i="3" l="1"/>
  <c r="AF2675" i="3"/>
  <c r="AV2675" i="3"/>
  <c r="X2675" i="3"/>
  <c r="AN2675" i="3"/>
  <c r="BD2675" i="3"/>
  <c r="T2675" i="3"/>
  <c r="AJ2675" i="3"/>
  <c r="AZ2675" i="3"/>
  <c r="P2673" i="3"/>
  <c r="AF2673" i="3"/>
  <c r="AV2673" i="3"/>
  <c r="X2673" i="3"/>
  <c r="AN2673" i="3"/>
  <c r="BD2673" i="3"/>
  <c r="T2673" i="3"/>
  <c r="AJ2673" i="3"/>
  <c r="AZ2673" i="3"/>
  <c r="P2671" i="3"/>
  <c r="AF2671" i="3"/>
  <c r="AV2671" i="3"/>
  <c r="T2671" i="3"/>
  <c r="AJ2671" i="3"/>
  <c r="AZ2671" i="3"/>
  <c r="X2671" i="3"/>
  <c r="AN2671" i="3"/>
  <c r="BD2671" i="3"/>
  <c r="O2662" i="3"/>
  <c r="S2662" i="3"/>
  <c r="W2662" i="3"/>
  <c r="AA2662" i="3"/>
  <c r="AE2662" i="3"/>
  <c r="AI2662" i="3"/>
  <c r="AM2662" i="3"/>
  <c r="AQ2662" i="3"/>
  <c r="AU2662" i="3"/>
  <c r="AY2662" i="3"/>
  <c r="BC2662" i="3"/>
  <c r="BG2662" i="3"/>
  <c r="P2662" i="3"/>
  <c r="T2662" i="3"/>
  <c r="X2662" i="3"/>
  <c r="AB2662" i="3"/>
  <c r="AF2662" i="3"/>
  <c r="AJ2662" i="3"/>
  <c r="AN2662" i="3"/>
  <c r="AR2662" i="3"/>
  <c r="AV2662" i="3"/>
  <c r="AZ2662" i="3"/>
  <c r="BD2662" i="3"/>
  <c r="BH2662" i="3"/>
  <c r="N2662" i="3"/>
  <c r="R2662" i="3"/>
  <c r="V2662" i="3"/>
  <c r="Z2662" i="3"/>
  <c r="AD2662" i="3"/>
  <c r="AH2662" i="3"/>
  <c r="AL2662" i="3"/>
  <c r="AP2662" i="3"/>
  <c r="AT2662" i="3"/>
  <c r="AX2662" i="3"/>
  <c r="BB2662" i="3"/>
  <c r="BF2662" i="3"/>
  <c r="M2662" i="3"/>
  <c r="Q2662" i="3"/>
  <c r="U2662" i="3"/>
  <c r="Y2662" i="3"/>
  <c r="AC2662" i="3"/>
  <c r="AG2662" i="3"/>
  <c r="AK2662" i="3"/>
  <c r="AO2662" i="3"/>
  <c r="AS2662" i="3"/>
  <c r="AW2662" i="3"/>
  <c r="BA2662" i="3"/>
  <c r="BE2662" i="3"/>
  <c r="BI2662" i="3"/>
  <c r="M2657" i="3"/>
  <c r="Q2657" i="3"/>
  <c r="U2657" i="3"/>
  <c r="Y2657" i="3"/>
  <c r="AC2657" i="3"/>
  <c r="AG2657" i="3"/>
  <c r="AK2657" i="3"/>
  <c r="AO2657" i="3"/>
  <c r="AS2657" i="3"/>
  <c r="AW2657" i="3"/>
  <c r="BA2657" i="3"/>
  <c r="BE2657" i="3"/>
  <c r="BI2657" i="3"/>
  <c r="P2657" i="3"/>
  <c r="T2657" i="3"/>
  <c r="X2657" i="3"/>
  <c r="AB2657" i="3"/>
  <c r="AF2657" i="3"/>
  <c r="AJ2657" i="3"/>
  <c r="AR2657" i="3"/>
  <c r="AV2657" i="3"/>
  <c r="AZ2657" i="3"/>
  <c r="BD2657" i="3"/>
  <c r="BH2657" i="3"/>
  <c r="N2657" i="3"/>
  <c r="R2657" i="3"/>
  <c r="V2657" i="3"/>
  <c r="Z2657" i="3"/>
  <c r="AD2657" i="3"/>
  <c r="AH2657" i="3"/>
  <c r="AL2657" i="3"/>
  <c r="AP2657" i="3"/>
  <c r="AT2657" i="3"/>
  <c r="AX2657" i="3"/>
  <c r="BB2657" i="3"/>
  <c r="BF2657" i="3"/>
  <c r="AN2657" i="3"/>
  <c r="O2657" i="3"/>
  <c r="S2657" i="3"/>
  <c r="W2657" i="3"/>
  <c r="AA2657" i="3"/>
  <c r="AE2657" i="3"/>
  <c r="AI2657" i="3"/>
  <c r="AM2657" i="3"/>
  <c r="AQ2657" i="3"/>
  <c r="AU2657" i="3"/>
  <c r="AY2657" i="3"/>
  <c r="BC2657" i="3"/>
  <c r="BG2657" i="3"/>
  <c r="M2653" i="3"/>
  <c r="Q2653" i="3"/>
  <c r="U2653" i="3"/>
  <c r="Y2653" i="3"/>
  <c r="AC2653" i="3"/>
  <c r="AG2653" i="3"/>
  <c r="AK2653" i="3"/>
  <c r="AO2653" i="3"/>
  <c r="AS2653" i="3"/>
  <c r="AW2653" i="3"/>
  <c r="BA2653" i="3"/>
  <c r="BE2653" i="3"/>
  <c r="BI2653" i="3"/>
  <c r="T2653" i="3"/>
  <c r="AJ2653" i="3"/>
  <c r="AR2653" i="3"/>
  <c r="AZ2653" i="3"/>
  <c r="BH2653" i="3"/>
  <c r="N2653" i="3"/>
  <c r="R2653" i="3"/>
  <c r="V2653" i="3"/>
  <c r="Z2653" i="3"/>
  <c r="AD2653" i="3"/>
  <c r="AH2653" i="3"/>
  <c r="AL2653" i="3"/>
  <c r="AP2653" i="3"/>
  <c r="AT2653" i="3"/>
  <c r="AX2653" i="3"/>
  <c r="BB2653" i="3"/>
  <c r="BF2653" i="3"/>
  <c r="P2653" i="3"/>
  <c r="X2653" i="3"/>
  <c r="AB2653" i="3"/>
  <c r="AF2653" i="3"/>
  <c r="AN2653" i="3"/>
  <c r="AV2653" i="3"/>
  <c r="BD2653" i="3"/>
  <c r="O2653" i="3"/>
  <c r="S2653" i="3"/>
  <c r="W2653" i="3"/>
  <c r="AA2653" i="3"/>
  <c r="AE2653" i="3"/>
  <c r="AI2653" i="3"/>
  <c r="AM2653" i="3"/>
  <c r="AQ2653" i="3"/>
  <c r="AU2653" i="3"/>
  <c r="AY2653" i="3"/>
  <c r="BC2653" i="3"/>
  <c r="BG2653" i="3"/>
  <c r="M2651" i="3"/>
  <c r="Q2651" i="3"/>
  <c r="U2651" i="3"/>
  <c r="Y2651" i="3"/>
  <c r="AC2651" i="3"/>
  <c r="AG2651" i="3"/>
  <c r="AK2651" i="3"/>
  <c r="AO2651" i="3"/>
  <c r="AS2651" i="3"/>
  <c r="AW2651" i="3"/>
  <c r="BA2651" i="3"/>
  <c r="BE2651" i="3"/>
  <c r="BI2651" i="3"/>
  <c r="P2651" i="3"/>
  <c r="T2651" i="3"/>
  <c r="X2651" i="3"/>
  <c r="AB2651" i="3"/>
  <c r="AF2651" i="3"/>
  <c r="AN2651" i="3"/>
  <c r="AR2651" i="3"/>
  <c r="AV2651" i="3"/>
  <c r="BD2651" i="3"/>
  <c r="N2651" i="3"/>
  <c r="R2651" i="3"/>
  <c r="V2651" i="3"/>
  <c r="Z2651" i="3"/>
  <c r="AD2651" i="3"/>
  <c r="AH2651" i="3"/>
  <c r="AL2651" i="3"/>
  <c r="AP2651" i="3"/>
  <c r="AT2651" i="3"/>
  <c r="AX2651" i="3"/>
  <c r="BB2651" i="3"/>
  <c r="BF2651" i="3"/>
  <c r="AJ2651" i="3"/>
  <c r="AZ2651" i="3"/>
  <c r="BH2651" i="3"/>
  <c r="O2651" i="3"/>
  <c r="S2651" i="3"/>
  <c r="W2651" i="3"/>
  <c r="AA2651" i="3"/>
  <c r="AE2651" i="3"/>
  <c r="AI2651" i="3"/>
  <c r="AM2651" i="3"/>
  <c r="AQ2651" i="3"/>
  <c r="AU2651" i="3"/>
  <c r="AY2651" i="3"/>
  <c r="BC2651" i="3"/>
  <c r="BG2651" i="3"/>
  <c r="M2649" i="3"/>
  <c r="Q2649" i="3"/>
  <c r="U2649" i="3"/>
  <c r="Y2649" i="3"/>
  <c r="AC2649" i="3"/>
  <c r="AG2649" i="3"/>
  <c r="AK2649" i="3"/>
  <c r="AO2649" i="3"/>
  <c r="AS2649" i="3"/>
  <c r="AW2649" i="3"/>
  <c r="BA2649" i="3"/>
  <c r="BE2649" i="3"/>
  <c r="BI2649" i="3"/>
  <c r="T2649" i="3"/>
  <c r="X2649" i="3"/>
  <c r="AF2649" i="3"/>
  <c r="AJ2649" i="3"/>
  <c r="AR2649" i="3"/>
  <c r="AZ2649" i="3"/>
  <c r="BH2649" i="3"/>
  <c r="N2649" i="3"/>
  <c r="R2649" i="3"/>
  <c r="V2649" i="3"/>
  <c r="Z2649" i="3"/>
  <c r="AD2649" i="3"/>
  <c r="AH2649" i="3"/>
  <c r="AL2649" i="3"/>
  <c r="AP2649" i="3"/>
  <c r="AT2649" i="3"/>
  <c r="AX2649" i="3"/>
  <c r="BB2649" i="3"/>
  <c r="BF2649" i="3"/>
  <c r="P2649" i="3"/>
  <c r="AB2649" i="3"/>
  <c r="AN2649" i="3"/>
  <c r="AV2649" i="3"/>
  <c r="BD2649" i="3"/>
  <c r="O2649" i="3"/>
  <c r="S2649" i="3"/>
  <c r="W2649" i="3"/>
  <c r="AA2649" i="3"/>
  <c r="AE2649" i="3"/>
  <c r="AI2649" i="3"/>
  <c r="AM2649" i="3"/>
  <c r="AQ2649" i="3"/>
  <c r="AU2649" i="3"/>
  <c r="AY2649" i="3"/>
  <c r="BC2649" i="3"/>
  <c r="BG2649" i="3"/>
  <c r="M2512" i="3"/>
  <c r="Q2512" i="3"/>
  <c r="U2512" i="3"/>
  <c r="Y2512" i="3"/>
  <c r="AC2512" i="3"/>
  <c r="AG2512" i="3"/>
  <c r="AK2512" i="3"/>
  <c r="AO2512" i="3"/>
  <c r="AS2512" i="3"/>
  <c r="AW2512" i="3"/>
  <c r="BA2512" i="3"/>
  <c r="BE2512" i="3"/>
  <c r="BI2512" i="3"/>
  <c r="N2512" i="3"/>
  <c r="R2512" i="3"/>
  <c r="V2512" i="3"/>
  <c r="Z2512" i="3"/>
  <c r="AD2512" i="3"/>
  <c r="AH2512" i="3"/>
  <c r="AL2512" i="3"/>
  <c r="AP2512" i="3"/>
  <c r="AT2512" i="3"/>
  <c r="AX2512" i="3"/>
  <c r="BB2512" i="3"/>
  <c r="BF2512" i="3"/>
  <c r="O2512" i="3"/>
  <c r="S2512" i="3"/>
  <c r="W2512" i="3"/>
  <c r="AA2512" i="3"/>
  <c r="AE2512" i="3"/>
  <c r="AI2512" i="3"/>
  <c r="AM2512" i="3"/>
  <c r="AQ2512" i="3"/>
  <c r="AU2512" i="3"/>
  <c r="AY2512" i="3"/>
  <c r="BC2512" i="3"/>
  <c r="BG2512" i="3"/>
  <c r="P2512" i="3"/>
  <c r="AF2512" i="3"/>
  <c r="AV2512" i="3"/>
  <c r="T2512" i="3"/>
  <c r="AJ2512" i="3"/>
  <c r="AZ2512" i="3"/>
  <c r="X2512" i="3"/>
  <c r="AN2512" i="3"/>
  <c r="BD2512" i="3"/>
  <c r="AB2512" i="3"/>
  <c r="AR2512" i="3"/>
  <c r="BH2512" i="3"/>
  <c r="M2675" i="3"/>
  <c r="Q2675" i="3"/>
  <c r="U2675" i="3"/>
  <c r="Y2675" i="3"/>
  <c r="AC2675" i="3"/>
  <c r="AG2675" i="3"/>
  <c r="AK2675" i="3"/>
  <c r="AO2675" i="3"/>
  <c r="AS2675" i="3"/>
  <c r="AW2675" i="3"/>
  <c r="BA2675" i="3"/>
  <c r="BE2675" i="3"/>
  <c r="BI2675" i="3"/>
  <c r="N2675" i="3"/>
  <c r="R2675" i="3"/>
  <c r="V2675" i="3"/>
  <c r="Z2675" i="3"/>
  <c r="AD2675" i="3"/>
  <c r="AH2675" i="3"/>
  <c r="AL2675" i="3"/>
  <c r="AP2675" i="3"/>
  <c r="AT2675" i="3"/>
  <c r="AX2675" i="3"/>
  <c r="BB2675" i="3"/>
  <c r="BF2675" i="3"/>
  <c r="O2675" i="3"/>
  <c r="S2675" i="3"/>
  <c r="W2675" i="3"/>
  <c r="AA2675" i="3"/>
  <c r="AE2675" i="3"/>
  <c r="AI2675" i="3"/>
  <c r="AM2675" i="3"/>
  <c r="AQ2675" i="3"/>
  <c r="AU2675" i="3"/>
  <c r="AY2675" i="3"/>
  <c r="BC2675" i="3"/>
  <c r="BG2675" i="3"/>
  <c r="BB2674" i="3"/>
  <c r="AL2674" i="3"/>
  <c r="L2674" i="3"/>
  <c r="V2674" i="3" s="1"/>
  <c r="M2673" i="3"/>
  <c r="Q2673" i="3"/>
  <c r="U2673" i="3"/>
  <c r="Y2673" i="3"/>
  <c r="AC2673" i="3"/>
  <c r="AG2673" i="3"/>
  <c r="AK2673" i="3"/>
  <c r="AO2673" i="3"/>
  <c r="AS2673" i="3"/>
  <c r="AW2673" i="3"/>
  <c r="BA2673" i="3"/>
  <c r="BE2673" i="3"/>
  <c r="BI2673" i="3"/>
  <c r="N2673" i="3"/>
  <c r="R2673" i="3"/>
  <c r="V2673" i="3"/>
  <c r="Z2673" i="3"/>
  <c r="AD2673" i="3"/>
  <c r="AH2673" i="3"/>
  <c r="AL2673" i="3"/>
  <c r="AP2673" i="3"/>
  <c r="AT2673" i="3"/>
  <c r="AX2673" i="3"/>
  <c r="BB2673" i="3"/>
  <c r="BF2673" i="3"/>
  <c r="O2673" i="3"/>
  <c r="S2673" i="3"/>
  <c r="W2673" i="3"/>
  <c r="AA2673" i="3"/>
  <c r="AE2673" i="3"/>
  <c r="AI2673" i="3"/>
  <c r="AM2673" i="3"/>
  <c r="AQ2673" i="3"/>
  <c r="AU2673" i="3"/>
  <c r="AY2673" i="3"/>
  <c r="BC2673" i="3"/>
  <c r="BG2673" i="3"/>
  <c r="L2672" i="3"/>
  <c r="AA2672" i="3" s="1"/>
  <c r="M2671" i="3"/>
  <c r="Q2671" i="3"/>
  <c r="U2671" i="3"/>
  <c r="Y2671" i="3"/>
  <c r="AC2671" i="3"/>
  <c r="AG2671" i="3"/>
  <c r="AK2671" i="3"/>
  <c r="AO2671" i="3"/>
  <c r="AS2671" i="3"/>
  <c r="AW2671" i="3"/>
  <c r="BA2671" i="3"/>
  <c r="BE2671" i="3"/>
  <c r="BI2671" i="3"/>
  <c r="N2671" i="3"/>
  <c r="R2671" i="3"/>
  <c r="V2671" i="3"/>
  <c r="Z2671" i="3"/>
  <c r="AD2671" i="3"/>
  <c r="AH2671" i="3"/>
  <c r="AL2671" i="3"/>
  <c r="AP2671" i="3"/>
  <c r="AT2671" i="3"/>
  <c r="AX2671" i="3"/>
  <c r="BB2671" i="3"/>
  <c r="BF2671" i="3"/>
  <c r="O2671" i="3"/>
  <c r="S2671" i="3"/>
  <c r="W2671" i="3"/>
  <c r="AA2671" i="3"/>
  <c r="AE2671" i="3"/>
  <c r="AI2671" i="3"/>
  <c r="AM2671" i="3"/>
  <c r="AQ2671" i="3"/>
  <c r="AU2671" i="3"/>
  <c r="AY2671" i="3"/>
  <c r="BC2671" i="3"/>
  <c r="BG2671" i="3"/>
  <c r="L2670" i="3"/>
  <c r="V2670" i="3" s="1"/>
  <c r="AZ2669" i="3"/>
  <c r="O2660" i="3"/>
  <c r="S2660" i="3"/>
  <c r="W2660" i="3"/>
  <c r="AA2660" i="3"/>
  <c r="AE2660" i="3"/>
  <c r="AI2660" i="3"/>
  <c r="AM2660" i="3"/>
  <c r="AQ2660" i="3"/>
  <c r="AU2660" i="3"/>
  <c r="AY2660" i="3"/>
  <c r="BC2660" i="3"/>
  <c r="BG2660" i="3"/>
  <c r="P2660" i="3"/>
  <c r="T2660" i="3"/>
  <c r="X2660" i="3"/>
  <c r="AB2660" i="3"/>
  <c r="AF2660" i="3"/>
  <c r="AJ2660" i="3"/>
  <c r="AN2660" i="3"/>
  <c r="AR2660" i="3"/>
  <c r="AV2660" i="3"/>
  <c r="AZ2660" i="3"/>
  <c r="BD2660" i="3"/>
  <c r="BH2660" i="3"/>
  <c r="M2660" i="3"/>
  <c r="Q2660" i="3"/>
  <c r="U2660" i="3"/>
  <c r="Y2660" i="3"/>
  <c r="AC2660" i="3"/>
  <c r="AG2660" i="3"/>
  <c r="AK2660" i="3"/>
  <c r="AO2660" i="3"/>
  <c r="AS2660" i="3"/>
  <c r="AW2660" i="3"/>
  <c r="BA2660" i="3"/>
  <c r="BE2660" i="3"/>
  <c r="BI2660" i="3"/>
  <c r="N2660" i="3"/>
  <c r="R2660" i="3"/>
  <c r="V2660" i="3"/>
  <c r="Z2660" i="3"/>
  <c r="AD2660" i="3"/>
  <c r="AH2660" i="3"/>
  <c r="AL2660" i="3"/>
  <c r="AP2660" i="3"/>
  <c r="AT2660" i="3"/>
  <c r="AX2660" i="3"/>
  <c r="BB2660" i="3"/>
  <c r="BF2660" i="3"/>
  <c r="O2658" i="3"/>
  <c r="S2658" i="3"/>
  <c r="W2658" i="3"/>
  <c r="AA2658" i="3"/>
  <c r="AE2658" i="3"/>
  <c r="AI2658" i="3"/>
  <c r="AM2658" i="3"/>
  <c r="AQ2658" i="3"/>
  <c r="AU2658" i="3"/>
  <c r="AY2658" i="3"/>
  <c r="BC2658" i="3"/>
  <c r="BG2658" i="3"/>
  <c r="P2658" i="3"/>
  <c r="T2658" i="3"/>
  <c r="X2658" i="3"/>
  <c r="AB2658" i="3"/>
  <c r="AF2658" i="3"/>
  <c r="AJ2658" i="3"/>
  <c r="AN2658" i="3"/>
  <c r="AR2658" i="3"/>
  <c r="AV2658" i="3"/>
  <c r="AZ2658" i="3"/>
  <c r="BD2658" i="3"/>
  <c r="BH2658" i="3"/>
  <c r="M2658" i="3"/>
  <c r="Q2658" i="3"/>
  <c r="U2658" i="3"/>
  <c r="Y2658" i="3"/>
  <c r="AC2658" i="3"/>
  <c r="AG2658" i="3"/>
  <c r="AK2658" i="3"/>
  <c r="AO2658" i="3"/>
  <c r="AS2658" i="3"/>
  <c r="AW2658" i="3"/>
  <c r="BA2658" i="3"/>
  <c r="BE2658" i="3"/>
  <c r="BI2658" i="3"/>
  <c r="N2658" i="3"/>
  <c r="BJ2658" i="3" s="1"/>
  <c r="R2658" i="3"/>
  <c r="V2658" i="3"/>
  <c r="Z2658" i="3"/>
  <c r="AD2658" i="3"/>
  <c r="AH2658" i="3"/>
  <c r="AL2658" i="3"/>
  <c r="AP2658" i="3"/>
  <c r="AT2658" i="3"/>
  <c r="AX2658" i="3"/>
  <c r="BB2658" i="3"/>
  <c r="BF2658" i="3"/>
  <c r="O2656" i="3"/>
  <c r="S2656" i="3"/>
  <c r="W2656" i="3"/>
  <c r="AA2656" i="3"/>
  <c r="AE2656" i="3"/>
  <c r="AI2656" i="3"/>
  <c r="AM2656" i="3"/>
  <c r="AQ2656" i="3"/>
  <c r="AU2656" i="3"/>
  <c r="AY2656" i="3"/>
  <c r="BC2656" i="3"/>
  <c r="BG2656" i="3"/>
  <c r="P2656" i="3"/>
  <c r="T2656" i="3"/>
  <c r="X2656" i="3"/>
  <c r="AB2656" i="3"/>
  <c r="AF2656" i="3"/>
  <c r="AJ2656" i="3"/>
  <c r="AN2656" i="3"/>
  <c r="AR2656" i="3"/>
  <c r="AV2656" i="3"/>
  <c r="AZ2656" i="3"/>
  <c r="BD2656" i="3"/>
  <c r="BH2656" i="3"/>
  <c r="M2656" i="3"/>
  <c r="Q2656" i="3"/>
  <c r="U2656" i="3"/>
  <c r="Y2656" i="3"/>
  <c r="AC2656" i="3"/>
  <c r="AG2656" i="3"/>
  <c r="AK2656" i="3"/>
  <c r="AO2656" i="3"/>
  <c r="AS2656" i="3"/>
  <c r="AW2656" i="3"/>
  <c r="BA2656" i="3"/>
  <c r="BE2656" i="3"/>
  <c r="BI2656" i="3"/>
  <c r="N2656" i="3"/>
  <c r="R2656" i="3"/>
  <c r="V2656" i="3"/>
  <c r="Z2656" i="3"/>
  <c r="AD2656" i="3"/>
  <c r="AH2656" i="3"/>
  <c r="AL2656" i="3"/>
  <c r="AP2656" i="3"/>
  <c r="AT2656" i="3"/>
  <c r="AX2656" i="3"/>
  <c r="BB2656" i="3"/>
  <c r="BF2656" i="3"/>
  <c r="O2654" i="3"/>
  <c r="S2654" i="3"/>
  <c r="W2654" i="3"/>
  <c r="AA2654" i="3"/>
  <c r="AE2654" i="3"/>
  <c r="AI2654" i="3"/>
  <c r="AM2654" i="3"/>
  <c r="AQ2654" i="3"/>
  <c r="AU2654" i="3"/>
  <c r="AY2654" i="3"/>
  <c r="BC2654" i="3"/>
  <c r="BG2654" i="3"/>
  <c r="P2654" i="3"/>
  <c r="T2654" i="3"/>
  <c r="X2654" i="3"/>
  <c r="AB2654" i="3"/>
  <c r="AF2654" i="3"/>
  <c r="AJ2654" i="3"/>
  <c r="AN2654" i="3"/>
  <c r="AR2654" i="3"/>
  <c r="AV2654" i="3"/>
  <c r="AZ2654" i="3"/>
  <c r="BD2654" i="3"/>
  <c r="BH2654" i="3"/>
  <c r="M2654" i="3"/>
  <c r="Q2654" i="3"/>
  <c r="U2654" i="3"/>
  <c r="Y2654" i="3"/>
  <c r="AC2654" i="3"/>
  <c r="AG2654" i="3"/>
  <c r="AK2654" i="3"/>
  <c r="AO2654" i="3"/>
  <c r="AS2654" i="3"/>
  <c r="AW2654" i="3"/>
  <c r="BA2654" i="3"/>
  <c r="BE2654" i="3"/>
  <c r="BI2654" i="3"/>
  <c r="N2654" i="3"/>
  <c r="R2654" i="3"/>
  <c r="V2654" i="3"/>
  <c r="Z2654" i="3"/>
  <c r="AD2654" i="3"/>
  <c r="AH2654" i="3"/>
  <c r="AL2654" i="3"/>
  <c r="AP2654" i="3"/>
  <c r="AT2654" i="3"/>
  <c r="AX2654" i="3"/>
  <c r="BB2654" i="3"/>
  <c r="BF2654" i="3"/>
  <c r="O2652" i="3"/>
  <c r="S2652" i="3"/>
  <c r="W2652" i="3"/>
  <c r="AA2652" i="3"/>
  <c r="AE2652" i="3"/>
  <c r="AI2652" i="3"/>
  <c r="AM2652" i="3"/>
  <c r="AQ2652" i="3"/>
  <c r="AU2652" i="3"/>
  <c r="AY2652" i="3"/>
  <c r="BC2652" i="3"/>
  <c r="BG2652" i="3"/>
  <c r="P2652" i="3"/>
  <c r="T2652" i="3"/>
  <c r="X2652" i="3"/>
  <c r="AB2652" i="3"/>
  <c r="AF2652" i="3"/>
  <c r="AJ2652" i="3"/>
  <c r="AN2652" i="3"/>
  <c r="AR2652" i="3"/>
  <c r="AV2652" i="3"/>
  <c r="AZ2652" i="3"/>
  <c r="BD2652" i="3"/>
  <c r="BH2652" i="3"/>
  <c r="M2652" i="3"/>
  <c r="Q2652" i="3"/>
  <c r="U2652" i="3"/>
  <c r="Y2652" i="3"/>
  <c r="AC2652" i="3"/>
  <c r="AG2652" i="3"/>
  <c r="AK2652" i="3"/>
  <c r="AO2652" i="3"/>
  <c r="AS2652" i="3"/>
  <c r="AW2652" i="3"/>
  <c r="BA2652" i="3"/>
  <c r="BE2652" i="3"/>
  <c r="BI2652" i="3"/>
  <c r="N2652" i="3"/>
  <c r="R2652" i="3"/>
  <c r="V2652" i="3"/>
  <c r="Z2652" i="3"/>
  <c r="AD2652" i="3"/>
  <c r="AH2652" i="3"/>
  <c r="AL2652" i="3"/>
  <c r="AP2652" i="3"/>
  <c r="AT2652" i="3"/>
  <c r="AX2652" i="3"/>
  <c r="BB2652" i="3"/>
  <c r="BF2652" i="3"/>
  <c r="O2650" i="3"/>
  <c r="S2650" i="3"/>
  <c r="W2650" i="3"/>
  <c r="AA2650" i="3"/>
  <c r="AE2650" i="3"/>
  <c r="AI2650" i="3"/>
  <c r="AM2650" i="3"/>
  <c r="AQ2650" i="3"/>
  <c r="AU2650" i="3"/>
  <c r="AY2650" i="3"/>
  <c r="BC2650" i="3"/>
  <c r="BG2650" i="3"/>
  <c r="P2650" i="3"/>
  <c r="T2650" i="3"/>
  <c r="X2650" i="3"/>
  <c r="AB2650" i="3"/>
  <c r="AF2650" i="3"/>
  <c r="AJ2650" i="3"/>
  <c r="AN2650" i="3"/>
  <c r="AR2650" i="3"/>
  <c r="AV2650" i="3"/>
  <c r="AZ2650" i="3"/>
  <c r="BD2650" i="3"/>
  <c r="BH2650" i="3"/>
  <c r="M2650" i="3"/>
  <c r="Q2650" i="3"/>
  <c r="U2650" i="3"/>
  <c r="Y2650" i="3"/>
  <c r="AC2650" i="3"/>
  <c r="AG2650" i="3"/>
  <c r="AK2650" i="3"/>
  <c r="AO2650" i="3"/>
  <c r="AS2650" i="3"/>
  <c r="AW2650" i="3"/>
  <c r="BA2650" i="3"/>
  <c r="BE2650" i="3"/>
  <c r="BI2650" i="3"/>
  <c r="N2650" i="3"/>
  <c r="R2650" i="3"/>
  <c r="V2650" i="3"/>
  <c r="Z2650" i="3"/>
  <c r="AD2650" i="3"/>
  <c r="AH2650" i="3"/>
  <c r="AL2650" i="3"/>
  <c r="AP2650" i="3"/>
  <c r="AT2650" i="3"/>
  <c r="AX2650" i="3"/>
  <c r="BB2650" i="3"/>
  <c r="BF2650" i="3"/>
  <c r="O2648" i="3"/>
  <c r="S2648" i="3"/>
  <c r="W2648" i="3"/>
  <c r="AA2648" i="3"/>
  <c r="AE2648" i="3"/>
  <c r="AI2648" i="3"/>
  <c r="AM2648" i="3"/>
  <c r="AQ2648" i="3"/>
  <c r="AU2648" i="3"/>
  <c r="AY2648" i="3"/>
  <c r="BC2648" i="3"/>
  <c r="BG2648" i="3"/>
  <c r="P2648" i="3"/>
  <c r="T2648" i="3"/>
  <c r="X2648" i="3"/>
  <c r="AB2648" i="3"/>
  <c r="AF2648" i="3"/>
  <c r="AJ2648" i="3"/>
  <c r="AN2648" i="3"/>
  <c r="AR2648" i="3"/>
  <c r="AV2648" i="3"/>
  <c r="AZ2648" i="3"/>
  <c r="BD2648" i="3"/>
  <c r="BH2648" i="3"/>
  <c r="M2648" i="3"/>
  <c r="Q2648" i="3"/>
  <c r="U2648" i="3"/>
  <c r="Y2648" i="3"/>
  <c r="AC2648" i="3"/>
  <c r="AG2648" i="3"/>
  <c r="AK2648" i="3"/>
  <c r="AO2648" i="3"/>
  <c r="AS2648" i="3"/>
  <c r="AW2648" i="3"/>
  <c r="BA2648" i="3"/>
  <c r="BE2648" i="3"/>
  <c r="BI2648" i="3"/>
  <c r="N2648" i="3"/>
  <c r="R2648" i="3"/>
  <c r="V2648" i="3"/>
  <c r="Z2648" i="3"/>
  <c r="AD2648" i="3"/>
  <c r="AH2648" i="3"/>
  <c r="AL2648" i="3"/>
  <c r="AP2648" i="3"/>
  <c r="AT2648" i="3"/>
  <c r="AX2648" i="3"/>
  <c r="BB2648" i="3"/>
  <c r="BF2648" i="3"/>
  <c r="M2647" i="3"/>
  <c r="Q2647" i="3"/>
  <c r="U2647" i="3"/>
  <c r="Y2647" i="3"/>
  <c r="AC2647" i="3"/>
  <c r="AG2647" i="3"/>
  <c r="AK2647" i="3"/>
  <c r="AO2647" i="3"/>
  <c r="AS2647" i="3"/>
  <c r="AW2647" i="3"/>
  <c r="BA2647" i="3"/>
  <c r="BE2647" i="3"/>
  <c r="BI2647" i="3"/>
  <c r="P2647" i="3"/>
  <c r="T2647" i="3"/>
  <c r="AB2647" i="3"/>
  <c r="AJ2647" i="3"/>
  <c r="AV2647" i="3"/>
  <c r="BH2647" i="3"/>
  <c r="N2647" i="3"/>
  <c r="R2647" i="3"/>
  <c r="V2647" i="3"/>
  <c r="Z2647" i="3"/>
  <c r="AD2647" i="3"/>
  <c r="AH2647" i="3"/>
  <c r="AL2647" i="3"/>
  <c r="AP2647" i="3"/>
  <c r="AT2647" i="3"/>
  <c r="AX2647" i="3"/>
  <c r="BB2647" i="3"/>
  <c r="BF2647" i="3"/>
  <c r="X2647" i="3"/>
  <c r="AN2647" i="3"/>
  <c r="BD2647" i="3"/>
  <c r="O2647" i="3"/>
  <c r="S2647" i="3"/>
  <c r="W2647" i="3"/>
  <c r="AA2647" i="3"/>
  <c r="AE2647" i="3"/>
  <c r="AI2647" i="3"/>
  <c r="AM2647" i="3"/>
  <c r="AQ2647" i="3"/>
  <c r="AU2647" i="3"/>
  <c r="AY2647" i="3"/>
  <c r="BC2647" i="3"/>
  <c r="BG2647" i="3"/>
  <c r="AF2647" i="3"/>
  <c r="AR2647" i="3"/>
  <c r="AZ2647" i="3"/>
  <c r="O2674" i="3"/>
  <c r="S2674" i="3"/>
  <c r="W2674" i="3"/>
  <c r="AA2674" i="3"/>
  <c r="AE2674" i="3"/>
  <c r="AI2674" i="3"/>
  <c r="AM2674" i="3"/>
  <c r="AQ2674" i="3"/>
  <c r="AU2674" i="3"/>
  <c r="AY2674" i="3"/>
  <c r="BC2674" i="3"/>
  <c r="BG2674" i="3"/>
  <c r="P2674" i="3"/>
  <c r="T2674" i="3"/>
  <c r="X2674" i="3"/>
  <c r="AB2674" i="3"/>
  <c r="AF2674" i="3"/>
  <c r="AJ2674" i="3"/>
  <c r="AN2674" i="3"/>
  <c r="AR2674" i="3"/>
  <c r="AV2674" i="3"/>
  <c r="AZ2674" i="3"/>
  <c r="BD2674" i="3"/>
  <c r="BH2674" i="3"/>
  <c r="AW2674" i="3"/>
  <c r="BI2674" i="3"/>
  <c r="M2674" i="3"/>
  <c r="Q2674" i="3"/>
  <c r="U2674" i="3"/>
  <c r="Y2674" i="3"/>
  <c r="AC2674" i="3"/>
  <c r="AG2674" i="3"/>
  <c r="AK2674" i="3"/>
  <c r="AO2674" i="3"/>
  <c r="AS2674" i="3"/>
  <c r="BA2674" i="3"/>
  <c r="BE2674" i="3"/>
  <c r="O2670" i="3"/>
  <c r="AE2670" i="3"/>
  <c r="AU2670" i="3"/>
  <c r="P2670" i="3"/>
  <c r="AF2670" i="3"/>
  <c r="AV2670" i="3"/>
  <c r="M2670" i="3"/>
  <c r="AC2670" i="3"/>
  <c r="AS2670" i="3"/>
  <c r="BI2670" i="3"/>
  <c r="O2668" i="3"/>
  <c r="S2668" i="3"/>
  <c r="W2668" i="3"/>
  <c r="AA2668" i="3"/>
  <c r="AE2668" i="3"/>
  <c r="AI2668" i="3"/>
  <c r="AM2668" i="3"/>
  <c r="AQ2668" i="3"/>
  <c r="AU2668" i="3"/>
  <c r="AY2668" i="3"/>
  <c r="BC2668" i="3"/>
  <c r="BG2668" i="3"/>
  <c r="P2668" i="3"/>
  <c r="T2668" i="3"/>
  <c r="X2668" i="3"/>
  <c r="AB2668" i="3"/>
  <c r="AF2668" i="3"/>
  <c r="AJ2668" i="3"/>
  <c r="AN2668" i="3"/>
  <c r="AR2668" i="3"/>
  <c r="AV2668" i="3"/>
  <c r="AZ2668" i="3"/>
  <c r="BD2668" i="3"/>
  <c r="BH2668" i="3"/>
  <c r="M2668" i="3"/>
  <c r="Q2668" i="3"/>
  <c r="U2668" i="3"/>
  <c r="Y2668" i="3"/>
  <c r="AC2668" i="3"/>
  <c r="AG2668" i="3"/>
  <c r="AK2668" i="3"/>
  <c r="AO2668" i="3"/>
  <c r="AS2668" i="3"/>
  <c r="AW2668" i="3"/>
  <c r="BA2668" i="3"/>
  <c r="BE2668" i="3"/>
  <c r="BI2668" i="3"/>
  <c r="N2668" i="3"/>
  <c r="R2668" i="3"/>
  <c r="V2668" i="3"/>
  <c r="Z2668" i="3"/>
  <c r="AD2668" i="3"/>
  <c r="AH2668" i="3"/>
  <c r="AL2668" i="3"/>
  <c r="AP2668" i="3"/>
  <c r="AT2668" i="3"/>
  <c r="AX2668" i="3"/>
  <c r="BB2668" i="3"/>
  <c r="BF2668" i="3"/>
  <c r="O2664" i="3"/>
  <c r="S2664" i="3"/>
  <c r="W2664" i="3"/>
  <c r="AA2664" i="3"/>
  <c r="AE2664" i="3"/>
  <c r="AI2664" i="3"/>
  <c r="AM2664" i="3"/>
  <c r="AQ2664" i="3"/>
  <c r="AU2664" i="3"/>
  <c r="AY2664" i="3"/>
  <c r="BC2664" i="3"/>
  <c r="BG2664" i="3"/>
  <c r="P2664" i="3"/>
  <c r="T2664" i="3"/>
  <c r="X2664" i="3"/>
  <c r="AB2664" i="3"/>
  <c r="AF2664" i="3"/>
  <c r="AJ2664" i="3"/>
  <c r="AN2664" i="3"/>
  <c r="AR2664" i="3"/>
  <c r="AV2664" i="3"/>
  <c r="AZ2664" i="3"/>
  <c r="BD2664" i="3"/>
  <c r="BH2664" i="3"/>
  <c r="N2664" i="3"/>
  <c r="R2664" i="3"/>
  <c r="V2664" i="3"/>
  <c r="Z2664" i="3"/>
  <c r="AD2664" i="3"/>
  <c r="AH2664" i="3"/>
  <c r="AL2664" i="3"/>
  <c r="AP2664" i="3"/>
  <c r="AT2664" i="3"/>
  <c r="AX2664" i="3"/>
  <c r="BB2664" i="3"/>
  <c r="BF2664" i="3"/>
  <c r="M2664" i="3"/>
  <c r="Q2664" i="3"/>
  <c r="U2664" i="3"/>
  <c r="Y2664" i="3"/>
  <c r="AC2664" i="3"/>
  <c r="AG2664" i="3"/>
  <c r="AK2664" i="3"/>
  <c r="AO2664" i="3"/>
  <c r="AS2664" i="3"/>
  <c r="AW2664" i="3"/>
  <c r="BA2664" i="3"/>
  <c r="BE2664" i="3"/>
  <c r="BI2664" i="3"/>
  <c r="M2661" i="3"/>
  <c r="Q2661" i="3"/>
  <c r="U2661" i="3"/>
  <c r="Y2661" i="3"/>
  <c r="AC2661" i="3"/>
  <c r="AG2661" i="3"/>
  <c r="AK2661" i="3"/>
  <c r="AO2661" i="3"/>
  <c r="AS2661" i="3"/>
  <c r="AW2661" i="3"/>
  <c r="BA2661" i="3"/>
  <c r="BE2661" i="3"/>
  <c r="BI2661" i="3"/>
  <c r="AJ2661" i="3"/>
  <c r="BD2661" i="3"/>
  <c r="N2661" i="3"/>
  <c r="R2661" i="3"/>
  <c r="V2661" i="3"/>
  <c r="Z2661" i="3"/>
  <c r="AD2661" i="3"/>
  <c r="AH2661" i="3"/>
  <c r="AL2661" i="3"/>
  <c r="AP2661" i="3"/>
  <c r="AT2661" i="3"/>
  <c r="AX2661" i="3"/>
  <c r="BB2661" i="3"/>
  <c r="BF2661" i="3"/>
  <c r="P2661" i="3"/>
  <c r="AF2661" i="3"/>
  <c r="AR2661" i="3"/>
  <c r="AZ2661" i="3"/>
  <c r="O2661" i="3"/>
  <c r="S2661" i="3"/>
  <c r="W2661" i="3"/>
  <c r="AA2661" i="3"/>
  <c r="AE2661" i="3"/>
  <c r="AI2661" i="3"/>
  <c r="AM2661" i="3"/>
  <c r="AQ2661" i="3"/>
  <c r="AU2661" i="3"/>
  <c r="AY2661" i="3"/>
  <c r="BC2661" i="3"/>
  <c r="BG2661" i="3"/>
  <c r="T2661" i="3"/>
  <c r="X2661" i="3"/>
  <c r="AB2661" i="3"/>
  <c r="AN2661" i="3"/>
  <c r="AV2661" i="3"/>
  <c r="BH2661" i="3"/>
  <c r="AX2672" i="3"/>
  <c r="AH2670" i="3"/>
  <c r="S2597" i="3"/>
  <c r="AA2597" i="3"/>
  <c r="AI2597" i="3"/>
  <c r="AQ2597" i="3"/>
  <c r="AY2597" i="3"/>
  <c r="BG2597" i="3"/>
  <c r="T2597" i="3"/>
  <c r="AZ2597" i="3"/>
  <c r="AB2597" i="3"/>
  <c r="BH2597" i="3"/>
  <c r="AJ2597" i="3"/>
  <c r="AR2597" i="3"/>
  <c r="BF2674" i="3"/>
  <c r="AP2674" i="3"/>
  <c r="Z2674" i="3"/>
  <c r="O2666" i="3"/>
  <c r="S2666" i="3"/>
  <c r="W2666" i="3"/>
  <c r="AA2666" i="3"/>
  <c r="AE2666" i="3"/>
  <c r="AI2666" i="3"/>
  <c r="AM2666" i="3"/>
  <c r="AQ2666" i="3"/>
  <c r="AU2666" i="3"/>
  <c r="AY2666" i="3"/>
  <c r="BC2666" i="3"/>
  <c r="BG2666" i="3"/>
  <c r="P2666" i="3"/>
  <c r="T2666" i="3"/>
  <c r="X2666" i="3"/>
  <c r="AB2666" i="3"/>
  <c r="AF2666" i="3"/>
  <c r="AJ2666" i="3"/>
  <c r="AN2666" i="3"/>
  <c r="AR2666" i="3"/>
  <c r="AV2666" i="3"/>
  <c r="AZ2666" i="3"/>
  <c r="BD2666" i="3"/>
  <c r="BH2666" i="3"/>
  <c r="N2666" i="3"/>
  <c r="R2666" i="3"/>
  <c r="V2666" i="3"/>
  <c r="Z2666" i="3"/>
  <c r="AD2666" i="3"/>
  <c r="AH2666" i="3"/>
  <c r="AL2666" i="3"/>
  <c r="AP2666" i="3"/>
  <c r="AT2666" i="3"/>
  <c r="AX2666" i="3"/>
  <c r="BB2666" i="3"/>
  <c r="BF2666" i="3"/>
  <c r="M2666" i="3"/>
  <c r="Q2666" i="3"/>
  <c r="U2666" i="3"/>
  <c r="Y2666" i="3"/>
  <c r="AC2666" i="3"/>
  <c r="AG2666" i="3"/>
  <c r="AK2666" i="3"/>
  <c r="AO2666" i="3"/>
  <c r="AS2666" i="3"/>
  <c r="AW2666" i="3"/>
  <c r="BA2666" i="3"/>
  <c r="BE2666" i="3"/>
  <c r="BI2666" i="3"/>
  <c r="M2659" i="3"/>
  <c r="Q2659" i="3"/>
  <c r="U2659" i="3"/>
  <c r="Y2659" i="3"/>
  <c r="AC2659" i="3"/>
  <c r="AG2659" i="3"/>
  <c r="AK2659" i="3"/>
  <c r="AO2659" i="3"/>
  <c r="AS2659" i="3"/>
  <c r="AW2659" i="3"/>
  <c r="BA2659" i="3"/>
  <c r="BE2659" i="3"/>
  <c r="BI2659" i="3"/>
  <c r="P2659" i="3"/>
  <c r="T2659" i="3"/>
  <c r="X2659" i="3"/>
  <c r="AB2659" i="3"/>
  <c r="AF2659" i="3"/>
  <c r="AJ2659" i="3"/>
  <c r="AR2659" i="3"/>
  <c r="AV2659" i="3"/>
  <c r="AZ2659" i="3"/>
  <c r="BD2659" i="3"/>
  <c r="N2659" i="3"/>
  <c r="R2659" i="3"/>
  <c r="V2659" i="3"/>
  <c r="Z2659" i="3"/>
  <c r="AD2659" i="3"/>
  <c r="AH2659" i="3"/>
  <c r="AL2659" i="3"/>
  <c r="AP2659" i="3"/>
  <c r="AT2659" i="3"/>
  <c r="AX2659" i="3"/>
  <c r="BB2659" i="3"/>
  <c r="BF2659" i="3"/>
  <c r="AN2659" i="3"/>
  <c r="BH2659" i="3"/>
  <c r="O2659" i="3"/>
  <c r="S2659" i="3"/>
  <c r="W2659" i="3"/>
  <c r="AA2659" i="3"/>
  <c r="AE2659" i="3"/>
  <c r="AI2659" i="3"/>
  <c r="AM2659" i="3"/>
  <c r="AQ2659" i="3"/>
  <c r="AU2659" i="3"/>
  <c r="AY2659" i="3"/>
  <c r="BC2659" i="3"/>
  <c r="BG2659" i="3"/>
  <c r="M2655" i="3"/>
  <c r="Q2655" i="3"/>
  <c r="U2655" i="3"/>
  <c r="Y2655" i="3"/>
  <c r="AC2655" i="3"/>
  <c r="AG2655" i="3"/>
  <c r="AK2655" i="3"/>
  <c r="AO2655" i="3"/>
  <c r="AS2655" i="3"/>
  <c r="AW2655" i="3"/>
  <c r="BA2655" i="3"/>
  <c r="BE2655" i="3"/>
  <c r="BI2655" i="3"/>
  <c r="P2655" i="3"/>
  <c r="T2655" i="3"/>
  <c r="X2655" i="3"/>
  <c r="AB2655" i="3"/>
  <c r="AF2655" i="3"/>
  <c r="AJ2655" i="3"/>
  <c r="AN2655" i="3"/>
  <c r="AV2655" i="3"/>
  <c r="AZ2655" i="3"/>
  <c r="BD2655" i="3"/>
  <c r="BH2655" i="3"/>
  <c r="N2655" i="3"/>
  <c r="R2655" i="3"/>
  <c r="V2655" i="3"/>
  <c r="Z2655" i="3"/>
  <c r="AD2655" i="3"/>
  <c r="AH2655" i="3"/>
  <c r="AL2655" i="3"/>
  <c r="AP2655" i="3"/>
  <c r="AT2655" i="3"/>
  <c r="AX2655" i="3"/>
  <c r="BB2655" i="3"/>
  <c r="BF2655" i="3"/>
  <c r="AR2655" i="3"/>
  <c r="O2655" i="3"/>
  <c r="BL2655" i="3" s="1"/>
  <c r="S2655" i="3"/>
  <c r="W2655" i="3"/>
  <c r="AA2655" i="3"/>
  <c r="AE2655" i="3"/>
  <c r="AI2655" i="3"/>
  <c r="AM2655" i="3"/>
  <c r="AQ2655" i="3"/>
  <c r="AU2655" i="3"/>
  <c r="AY2655" i="3"/>
  <c r="BC2655" i="3"/>
  <c r="BG2655" i="3"/>
  <c r="AX2674" i="3"/>
  <c r="AH2674" i="3"/>
  <c r="R2674" i="3"/>
  <c r="BH2675" i="3"/>
  <c r="AR2675" i="3"/>
  <c r="AB2675" i="3"/>
  <c r="AT2674" i="3"/>
  <c r="AD2674" i="3"/>
  <c r="N2674" i="3"/>
  <c r="BJ2674" i="3" s="1"/>
  <c r="BH2673" i="3"/>
  <c r="AR2673" i="3"/>
  <c r="AB2673" i="3"/>
  <c r="AT2672" i="3"/>
  <c r="BH2671" i="3"/>
  <c r="AR2671" i="3"/>
  <c r="AB2671" i="3"/>
  <c r="N2670" i="3"/>
  <c r="M2669" i="3"/>
  <c r="Q2669" i="3"/>
  <c r="U2669" i="3"/>
  <c r="Y2669" i="3"/>
  <c r="AC2669" i="3"/>
  <c r="AG2669" i="3"/>
  <c r="AK2669" i="3"/>
  <c r="AO2669" i="3"/>
  <c r="AS2669" i="3"/>
  <c r="AW2669" i="3"/>
  <c r="BA2669" i="3"/>
  <c r="BE2669" i="3"/>
  <c r="BI2669" i="3"/>
  <c r="T2669" i="3"/>
  <c r="AF2669" i="3"/>
  <c r="AN2669" i="3"/>
  <c r="AV2669" i="3"/>
  <c r="N2669" i="3"/>
  <c r="R2669" i="3"/>
  <c r="V2669" i="3"/>
  <c r="Z2669" i="3"/>
  <c r="AD2669" i="3"/>
  <c r="AH2669" i="3"/>
  <c r="AL2669" i="3"/>
  <c r="AP2669" i="3"/>
  <c r="AT2669" i="3"/>
  <c r="AX2669" i="3"/>
  <c r="BB2669" i="3"/>
  <c r="BF2669" i="3"/>
  <c r="O2669" i="3"/>
  <c r="S2669" i="3"/>
  <c r="W2669" i="3"/>
  <c r="AA2669" i="3"/>
  <c r="AE2669" i="3"/>
  <c r="AI2669" i="3"/>
  <c r="AM2669" i="3"/>
  <c r="AQ2669" i="3"/>
  <c r="AU2669" i="3"/>
  <c r="AY2669" i="3"/>
  <c r="BC2669" i="3"/>
  <c r="BG2669" i="3"/>
  <c r="P2669" i="3"/>
  <c r="X2669" i="3"/>
  <c r="AB2669" i="3"/>
  <c r="AJ2669" i="3"/>
  <c r="AR2669" i="3"/>
  <c r="M2667" i="3"/>
  <c r="Q2667" i="3"/>
  <c r="U2667" i="3"/>
  <c r="Y2667" i="3"/>
  <c r="AC2667" i="3"/>
  <c r="AG2667" i="3"/>
  <c r="AK2667" i="3"/>
  <c r="AO2667" i="3"/>
  <c r="AS2667" i="3"/>
  <c r="AW2667" i="3"/>
  <c r="BA2667" i="3"/>
  <c r="BE2667" i="3"/>
  <c r="BI2667" i="3"/>
  <c r="T2667" i="3"/>
  <c r="AF2667" i="3"/>
  <c r="AN2667" i="3"/>
  <c r="AV2667" i="3"/>
  <c r="BD2667" i="3"/>
  <c r="N2667" i="3"/>
  <c r="R2667" i="3"/>
  <c r="V2667" i="3"/>
  <c r="Z2667" i="3"/>
  <c r="AD2667" i="3"/>
  <c r="AH2667" i="3"/>
  <c r="AL2667" i="3"/>
  <c r="AP2667" i="3"/>
  <c r="AT2667" i="3"/>
  <c r="AX2667" i="3"/>
  <c r="BB2667" i="3"/>
  <c r="BF2667" i="3"/>
  <c r="O2667" i="3"/>
  <c r="S2667" i="3"/>
  <c r="W2667" i="3"/>
  <c r="AA2667" i="3"/>
  <c r="AE2667" i="3"/>
  <c r="AI2667" i="3"/>
  <c r="AM2667" i="3"/>
  <c r="AQ2667" i="3"/>
  <c r="AU2667" i="3"/>
  <c r="AY2667" i="3"/>
  <c r="BC2667" i="3"/>
  <c r="BG2667" i="3"/>
  <c r="P2667" i="3"/>
  <c r="X2667" i="3"/>
  <c r="AB2667" i="3"/>
  <c r="AJ2667" i="3"/>
  <c r="AR2667" i="3"/>
  <c r="AZ2667" i="3"/>
  <c r="BH2667" i="3"/>
  <c r="M2665" i="3"/>
  <c r="Q2665" i="3"/>
  <c r="U2665" i="3"/>
  <c r="Y2665" i="3"/>
  <c r="AC2665" i="3"/>
  <c r="AG2665" i="3"/>
  <c r="AK2665" i="3"/>
  <c r="AO2665" i="3"/>
  <c r="AS2665" i="3"/>
  <c r="AW2665" i="3"/>
  <c r="BA2665" i="3"/>
  <c r="BE2665" i="3"/>
  <c r="BI2665" i="3"/>
  <c r="P2665" i="3"/>
  <c r="T2665" i="3"/>
  <c r="AB2665" i="3"/>
  <c r="AF2665" i="3"/>
  <c r="AN2665" i="3"/>
  <c r="AV2665" i="3"/>
  <c r="BD2665" i="3"/>
  <c r="N2665" i="3"/>
  <c r="R2665" i="3"/>
  <c r="V2665" i="3"/>
  <c r="Z2665" i="3"/>
  <c r="AD2665" i="3"/>
  <c r="AH2665" i="3"/>
  <c r="AL2665" i="3"/>
  <c r="AP2665" i="3"/>
  <c r="AT2665" i="3"/>
  <c r="AX2665" i="3"/>
  <c r="BB2665" i="3"/>
  <c r="BF2665" i="3"/>
  <c r="O2665" i="3"/>
  <c r="S2665" i="3"/>
  <c r="W2665" i="3"/>
  <c r="AA2665" i="3"/>
  <c r="AE2665" i="3"/>
  <c r="AI2665" i="3"/>
  <c r="AM2665" i="3"/>
  <c r="AQ2665" i="3"/>
  <c r="AU2665" i="3"/>
  <c r="AY2665" i="3"/>
  <c r="BC2665" i="3"/>
  <c r="BG2665" i="3"/>
  <c r="X2665" i="3"/>
  <c r="AJ2665" i="3"/>
  <c r="AR2665" i="3"/>
  <c r="AZ2665" i="3"/>
  <c r="BH2665" i="3"/>
  <c r="M2663" i="3"/>
  <c r="Q2663" i="3"/>
  <c r="U2663" i="3"/>
  <c r="Y2663" i="3"/>
  <c r="AC2663" i="3"/>
  <c r="AG2663" i="3"/>
  <c r="AK2663" i="3"/>
  <c r="AO2663" i="3"/>
  <c r="AS2663" i="3"/>
  <c r="AW2663" i="3"/>
  <c r="BA2663" i="3"/>
  <c r="BE2663" i="3"/>
  <c r="BI2663" i="3"/>
  <c r="P2663" i="3"/>
  <c r="X2663" i="3"/>
  <c r="AF2663" i="3"/>
  <c r="AJ2663" i="3"/>
  <c r="AR2663" i="3"/>
  <c r="AZ2663" i="3"/>
  <c r="BH2663" i="3"/>
  <c r="N2663" i="3"/>
  <c r="R2663" i="3"/>
  <c r="V2663" i="3"/>
  <c r="Z2663" i="3"/>
  <c r="AD2663" i="3"/>
  <c r="AH2663" i="3"/>
  <c r="AL2663" i="3"/>
  <c r="AP2663" i="3"/>
  <c r="AT2663" i="3"/>
  <c r="AX2663" i="3"/>
  <c r="BB2663" i="3"/>
  <c r="BF2663" i="3"/>
  <c r="O2663" i="3"/>
  <c r="S2663" i="3"/>
  <c r="W2663" i="3"/>
  <c r="AA2663" i="3"/>
  <c r="AE2663" i="3"/>
  <c r="AI2663" i="3"/>
  <c r="AM2663" i="3"/>
  <c r="AQ2663" i="3"/>
  <c r="AU2663" i="3"/>
  <c r="AY2663" i="3"/>
  <c r="BC2663" i="3"/>
  <c r="BG2663" i="3"/>
  <c r="T2663" i="3"/>
  <c r="AB2663" i="3"/>
  <c r="AN2663" i="3"/>
  <c r="AV2663" i="3"/>
  <c r="BD2663" i="3"/>
  <c r="P2605" i="3"/>
  <c r="V2605" i="3"/>
  <c r="AA2605" i="3"/>
  <c r="AF2605" i="3"/>
  <c r="AL2605" i="3"/>
  <c r="AQ2605" i="3"/>
  <c r="AV2605" i="3"/>
  <c r="BB2605" i="3"/>
  <c r="BG2605" i="3"/>
  <c r="R2605" i="3"/>
  <c r="AM2605" i="3"/>
  <c r="BH2605" i="3"/>
  <c r="W2605" i="3"/>
  <c r="AR2605" i="3"/>
  <c r="AH2605" i="3"/>
  <c r="BC2605" i="3"/>
  <c r="AB2605" i="3"/>
  <c r="AX2605" i="3"/>
  <c r="BD2646" i="3"/>
  <c r="AV2646" i="3"/>
  <c r="AN2646" i="3"/>
  <c r="AF2646" i="3"/>
  <c r="X2646" i="3"/>
  <c r="N2646" i="3"/>
  <c r="R2646" i="3"/>
  <c r="V2646" i="3"/>
  <c r="Z2646" i="3"/>
  <c r="AD2646" i="3"/>
  <c r="AH2646" i="3"/>
  <c r="AL2646" i="3"/>
  <c r="AP2646" i="3"/>
  <c r="AT2646" i="3"/>
  <c r="AX2646" i="3"/>
  <c r="BB2646" i="3"/>
  <c r="BF2646" i="3"/>
  <c r="O2646" i="3"/>
  <c r="S2646" i="3"/>
  <c r="W2646" i="3"/>
  <c r="AA2646" i="3"/>
  <c r="AE2646" i="3"/>
  <c r="AI2646" i="3"/>
  <c r="AM2646" i="3"/>
  <c r="AQ2646" i="3"/>
  <c r="AU2646" i="3"/>
  <c r="AY2646" i="3"/>
  <c r="BC2646" i="3"/>
  <c r="BG2646" i="3"/>
  <c r="BG2645" i="3"/>
  <c r="AY2645" i="3"/>
  <c r="AQ2645" i="3"/>
  <c r="AI2645" i="3"/>
  <c r="AA2645" i="3"/>
  <c r="P2645" i="3"/>
  <c r="T2645" i="3"/>
  <c r="BM2645" i="3" s="1"/>
  <c r="X2645" i="3"/>
  <c r="AB2645" i="3"/>
  <c r="AF2645" i="3"/>
  <c r="AJ2645" i="3"/>
  <c r="BL2645" i="3" s="1"/>
  <c r="AN2645" i="3"/>
  <c r="AR2645" i="3"/>
  <c r="AV2645" i="3"/>
  <c r="AZ2645" i="3"/>
  <c r="BD2645" i="3"/>
  <c r="BH2645" i="3"/>
  <c r="M2645" i="3"/>
  <c r="Q2645" i="3"/>
  <c r="U2645" i="3"/>
  <c r="Y2645" i="3"/>
  <c r="AC2645" i="3"/>
  <c r="AG2645" i="3"/>
  <c r="AK2645" i="3"/>
  <c r="AO2645" i="3"/>
  <c r="AS2645" i="3"/>
  <c r="AW2645" i="3"/>
  <c r="BA2645" i="3"/>
  <c r="BE2645" i="3"/>
  <c r="BI2645" i="3"/>
  <c r="BD2644" i="3"/>
  <c r="AV2644" i="3"/>
  <c r="AN2644" i="3"/>
  <c r="AF2644" i="3"/>
  <c r="X2644" i="3"/>
  <c r="N2644" i="3"/>
  <c r="R2644" i="3"/>
  <c r="V2644" i="3"/>
  <c r="Z2644" i="3"/>
  <c r="AD2644" i="3"/>
  <c r="AH2644" i="3"/>
  <c r="AL2644" i="3"/>
  <c r="AP2644" i="3"/>
  <c r="AT2644" i="3"/>
  <c r="AX2644" i="3"/>
  <c r="BB2644" i="3"/>
  <c r="BF2644" i="3"/>
  <c r="O2644" i="3"/>
  <c r="S2644" i="3"/>
  <c r="W2644" i="3"/>
  <c r="AA2644" i="3"/>
  <c r="AE2644" i="3"/>
  <c r="AI2644" i="3"/>
  <c r="AM2644" i="3"/>
  <c r="AQ2644" i="3"/>
  <c r="AU2644" i="3"/>
  <c r="AY2644" i="3"/>
  <c r="BC2644" i="3"/>
  <c r="BG2644" i="3"/>
  <c r="BG2643" i="3"/>
  <c r="AY2643" i="3"/>
  <c r="AQ2643" i="3"/>
  <c r="AI2643" i="3"/>
  <c r="AA2643" i="3"/>
  <c r="P2643" i="3"/>
  <c r="T2643" i="3"/>
  <c r="BM2643" i="3" s="1"/>
  <c r="X2643" i="3"/>
  <c r="AB2643" i="3"/>
  <c r="AF2643" i="3"/>
  <c r="AJ2643" i="3"/>
  <c r="AN2643" i="3"/>
  <c r="AR2643" i="3"/>
  <c r="AV2643" i="3"/>
  <c r="AZ2643" i="3"/>
  <c r="BD2643" i="3"/>
  <c r="BH2643" i="3"/>
  <c r="M2643" i="3"/>
  <c r="Q2643" i="3"/>
  <c r="U2643" i="3"/>
  <c r="Y2643" i="3"/>
  <c r="AC2643" i="3"/>
  <c r="AG2643" i="3"/>
  <c r="AK2643" i="3"/>
  <c r="AO2643" i="3"/>
  <c r="AS2643" i="3"/>
  <c r="AW2643" i="3"/>
  <c r="BA2643" i="3"/>
  <c r="BE2643" i="3"/>
  <c r="BI2643" i="3"/>
  <c r="BD2642" i="3"/>
  <c r="AV2642" i="3"/>
  <c r="AN2642" i="3"/>
  <c r="AF2642" i="3"/>
  <c r="X2642" i="3"/>
  <c r="N2642" i="3"/>
  <c r="R2642" i="3"/>
  <c r="V2642" i="3"/>
  <c r="Z2642" i="3"/>
  <c r="AD2642" i="3"/>
  <c r="AH2642" i="3"/>
  <c r="AL2642" i="3"/>
  <c r="AP2642" i="3"/>
  <c r="AT2642" i="3"/>
  <c r="AX2642" i="3"/>
  <c r="BB2642" i="3"/>
  <c r="BF2642" i="3"/>
  <c r="O2642" i="3"/>
  <c r="S2642" i="3"/>
  <c r="W2642" i="3"/>
  <c r="AA2642" i="3"/>
  <c r="AE2642" i="3"/>
  <c r="AI2642" i="3"/>
  <c r="AM2642" i="3"/>
  <c r="AQ2642" i="3"/>
  <c r="AU2642" i="3"/>
  <c r="AY2642" i="3"/>
  <c r="BC2642" i="3"/>
  <c r="BG2642" i="3"/>
  <c r="BG2641" i="3"/>
  <c r="AY2641" i="3"/>
  <c r="AQ2641" i="3"/>
  <c r="AI2641" i="3"/>
  <c r="AA2641" i="3"/>
  <c r="BL2641" i="3" s="1"/>
  <c r="P2641" i="3"/>
  <c r="T2641" i="3"/>
  <c r="BM2641" i="3" s="1"/>
  <c r="X2641" i="3"/>
  <c r="AB2641" i="3"/>
  <c r="AF2641" i="3"/>
  <c r="AJ2641" i="3"/>
  <c r="AN2641" i="3"/>
  <c r="AR2641" i="3"/>
  <c r="AV2641" i="3"/>
  <c r="AZ2641" i="3"/>
  <c r="BD2641" i="3"/>
  <c r="BH2641" i="3"/>
  <c r="M2641" i="3"/>
  <c r="Q2641" i="3"/>
  <c r="U2641" i="3"/>
  <c r="Y2641" i="3"/>
  <c r="AC2641" i="3"/>
  <c r="AG2641" i="3"/>
  <c r="AK2641" i="3"/>
  <c r="AO2641" i="3"/>
  <c r="AS2641" i="3"/>
  <c r="AW2641" i="3"/>
  <c r="BA2641" i="3"/>
  <c r="BE2641" i="3"/>
  <c r="BI2641" i="3"/>
  <c r="BD2640" i="3"/>
  <c r="AV2640" i="3"/>
  <c r="AN2640" i="3"/>
  <c r="AF2640" i="3"/>
  <c r="X2640" i="3"/>
  <c r="N2640" i="3"/>
  <c r="R2640" i="3"/>
  <c r="V2640" i="3"/>
  <c r="Z2640" i="3"/>
  <c r="AD2640" i="3"/>
  <c r="AH2640" i="3"/>
  <c r="AL2640" i="3"/>
  <c r="AP2640" i="3"/>
  <c r="AT2640" i="3"/>
  <c r="AX2640" i="3"/>
  <c r="BB2640" i="3"/>
  <c r="BF2640" i="3"/>
  <c r="O2640" i="3"/>
  <c r="S2640" i="3"/>
  <c r="W2640" i="3"/>
  <c r="AA2640" i="3"/>
  <c r="AE2640" i="3"/>
  <c r="AI2640" i="3"/>
  <c r="AM2640" i="3"/>
  <c r="AQ2640" i="3"/>
  <c r="AU2640" i="3"/>
  <c r="AY2640" i="3"/>
  <c r="BC2640" i="3"/>
  <c r="BG2640" i="3"/>
  <c r="BG2639" i="3"/>
  <c r="AY2639" i="3"/>
  <c r="AQ2639" i="3"/>
  <c r="AI2639" i="3"/>
  <c r="AA2639" i="3"/>
  <c r="P2639" i="3"/>
  <c r="T2639" i="3"/>
  <c r="BM2639" i="3" s="1"/>
  <c r="X2639" i="3"/>
  <c r="AB2639" i="3"/>
  <c r="AF2639" i="3"/>
  <c r="AJ2639" i="3"/>
  <c r="AN2639" i="3"/>
  <c r="AR2639" i="3"/>
  <c r="AV2639" i="3"/>
  <c r="AZ2639" i="3"/>
  <c r="BD2639" i="3"/>
  <c r="BH2639" i="3"/>
  <c r="M2639" i="3"/>
  <c r="Q2639" i="3"/>
  <c r="U2639" i="3"/>
  <c r="Y2639" i="3"/>
  <c r="AC2639" i="3"/>
  <c r="AG2639" i="3"/>
  <c r="AK2639" i="3"/>
  <c r="AO2639" i="3"/>
  <c r="AS2639" i="3"/>
  <c r="AW2639" i="3"/>
  <c r="BA2639" i="3"/>
  <c r="BE2639" i="3"/>
  <c r="BI2639" i="3"/>
  <c r="BI2638" i="3"/>
  <c r="AS2638" i="3"/>
  <c r="AC2638" i="3"/>
  <c r="M2638" i="3"/>
  <c r="BG2637" i="3"/>
  <c r="AQ2637" i="3"/>
  <c r="P2637" i="3"/>
  <c r="T2637" i="3"/>
  <c r="BM2637" i="3" s="1"/>
  <c r="X2637" i="3"/>
  <c r="AB2637" i="3"/>
  <c r="AF2637" i="3"/>
  <c r="AJ2637" i="3"/>
  <c r="BL2637" i="3" s="1"/>
  <c r="AN2637" i="3"/>
  <c r="AR2637" i="3"/>
  <c r="AV2637" i="3"/>
  <c r="AZ2637" i="3"/>
  <c r="BD2637" i="3"/>
  <c r="BH2637" i="3"/>
  <c r="M2637" i="3"/>
  <c r="Q2637" i="3"/>
  <c r="U2637" i="3"/>
  <c r="Y2637" i="3"/>
  <c r="AC2637" i="3"/>
  <c r="AG2637" i="3"/>
  <c r="AK2637" i="3"/>
  <c r="AO2637" i="3"/>
  <c r="AS2637" i="3"/>
  <c r="AW2637" i="3"/>
  <c r="BA2637" i="3"/>
  <c r="BE2637" i="3"/>
  <c r="BI2637" i="3"/>
  <c r="N2637" i="3"/>
  <c r="BJ2637" i="3" s="1"/>
  <c r="R2637" i="3"/>
  <c r="V2637" i="3"/>
  <c r="Z2637" i="3"/>
  <c r="AD2637" i="3"/>
  <c r="AH2637" i="3"/>
  <c r="AL2637" i="3"/>
  <c r="AP2637" i="3"/>
  <c r="AT2637" i="3"/>
  <c r="AX2637" i="3"/>
  <c r="BB2637" i="3"/>
  <c r="BF2637" i="3"/>
  <c r="BI2636" i="3"/>
  <c r="AS2636" i="3"/>
  <c r="AC2636" i="3"/>
  <c r="M2636" i="3"/>
  <c r="P2635" i="3"/>
  <c r="T2635" i="3"/>
  <c r="X2635" i="3"/>
  <c r="AB2635" i="3"/>
  <c r="AF2635" i="3"/>
  <c r="AJ2635" i="3"/>
  <c r="AN2635" i="3"/>
  <c r="AR2635" i="3"/>
  <c r="AV2635" i="3"/>
  <c r="AZ2635" i="3"/>
  <c r="BD2635" i="3"/>
  <c r="BH2635" i="3"/>
  <c r="M2635" i="3"/>
  <c r="Q2635" i="3"/>
  <c r="U2635" i="3"/>
  <c r="Y2635" i="3"/>
  <c r="AC2635" i="3"/>
  <c r="AG2635" i="3"/>
  <c r="AK2635" i="3"/>
  <c r="AO2635" i="3"/>
  <c r="AS2635" i="3"/>
  <c r="AW2635" i="3"/>
  <c r="BA2635" i="3"/>
  <c r="BE2635" i="3"/>
  <c r="BI2635" i="3"/>
  <c r="N2635" i="3"/>
  <c r="R2635" i="3"/>
  <c r="BL2635" i="3" s="1"/>
  <c r="V2635" i="3"/>
  <c r="Z2635" i="3"/>
  <c r="AD2635" i="3"/>
  <c r="AH2635" i="3"/>
  <c r="AL2635" i="3"/>
  <c r="AP2635" i="3"/>
  <c r="AT2635" i="3"/>
  <c r="AX2635" i="3"/>
  <c r="BB2635" i="3"/>
  <c r="BF2635" i="3"/>
  <c r="BI2634" i="3"/>
  <c r="AS2634" i="3"/>
  <c r="AC2634" i="3"/>
  <c r="M2634" i="3"/>
  <c r="P2633" i="3"/>
  <c r="T2633" i="3"/>
  <c r="X2633" i="3"/>
  <c r="AB2633" i="3"/>
  <c r="AF2633" i="3"/>
  <c r="AJ2633" i="3"/>
  <c r="AN2633" i="3"/>
  <c r="AR2633" i="3"/>
  <c r="AV2633" i="3"/>
  <c r="AZ2633" i="3"/>
  <c r="BD2633" i="3"/>
  <c r="BH2633" i="3"/>
  <c r="M2633" i="3"/>
  <c r="Q2633" i="3"/>
  <c r="U2633" i="3"/>
  <c r="Y2633" i="3"/>
  <c r="AC2633" i="3"/>
  <c r="AG2633" i="3"/>
  <c r="AK2633" i="3"/>
  <c r="AO2633" i="3"/>
  <c r="AS2633" i="3"/>
  <c r="AW2633" i="3"/>
  <c r="BA2633" i="3"/>
  <c r="BE2633" i="3"/>
  <c r="BI2633" i="3"/>
  <c r="N2633" i="3"/>
  <c r="R2633" i="3"/>
  <c r="BL2633" i="3" s="1"/>
  <c r="V2633" i="3"/>
  <c r="BM2633" i="3" s="1"/>
  <c r="Z2633" i="3"/>
  <c r="AD2633" i="3"/>
  <c r="AH2633" i="3"/>
  <c r="AL2633" i="3"/>
  <c r="AP2633" i="3"/>
  <c r="AT2633" i="3"/>
  <c r="AX2633" i="3"/>
  <c r="BB2633" i="3"/>
  <c r="BF2633" i="3"/>
  <c r="BI2632" i="3"/>
  <c r="AS2632" i="3"/>
  <c r="AC2632" i="3"/>
  <c r="M2632" i="3"/>
  <c r="P2631" i="3"/>
  <c r="T2631" i="3"/>
  <c r="X2631" i="3"/>
  <c r="AB2631" i="3"/>
  <c r="AF2631" i="3"/>
  <c r="AJ2631" i="3"/>
  <c r="AN2631" i="3"/>
  <c r="AR2631" i="3"/>
  <c r="AV2631" i="3"/>
  <c r="AZ2631" i="3"/>
  <c r="BD2631" i="3"/>
  <c r="BH2631" i="3"/>
  <c r="M2631" i="3"/>
  <c r="Q2631" i="3"/>
  <c r="U2631" i="3"/>
  <c r="BM2631" i="3" s="1"/>
  <c r="Y2631" i="3"/>
  <c r="AC2631" i="3"/>
  <c r="AG2631" i="3"/>
  <c r="AK2631" i="3"/>
  <c r="AO2631" i="3"/>
  <c r="AS2631" i="3"/>
  <c r="AW2631" i="3"/>
  <c r="BA2631" i="3"/>
  <c r="BE2631" i="3"/>
  <c r="BI2631" i="3"/>
  <c r="N2631" i="3"/>
  <c r="R2631" i="3"/>
  <c r="BL2631" i="3" s="1"/>
  <c r="V2631" i="3"/>
  <c r="Z2631" i="3"/>
  <c r="AD2631" i="3"/>
  <c r="AH2631" i="3"/>
  <c r="AL2631" i="3"/>
  <c r="AP2631" i="3"/>
  <c r="AT2631" i="3"/>
  <c r="AX2631" i="3"/>
  <c r="BB2631" i="3"/>
  <c r="BF2631" i="3"/>
  <c r="BI2630" i="3"/>
  <c r="AS2630" i="3"/>
  <c r="AC2630" i="3"/>
  <c r="M2630" i="3"/>
  <c r="P2629" i="3"/>
  <c r="T2629" i="3"/>
  <c r="BM2629" i="3" s="1"/>
  <c r="X2629" i="3"/>
  <c r="AB2629" i="3"/>
  <c r="AF2629" i="3"/>
  <c r="AJ2629" i="3"/>
  <c r="BL2629" i="3" s="1"/>
  <c r="AN2629" i="3"/>
  <c r="AR2629" i="3"/>
  <c r="AV2629" i="3"/>
  <c r="AZ2629" i="3"/>
  <c r="BD2629" i="3"/>
  <c r="BH2629" i="3"/>
  <c r="M2629" i="3"/>
  <c r="Q2629" i="3"/>
  <c r="U2629" i="3"/>
  <c r="Y2629" i="3"/>
  <c r="AC2629" i="3"/>
  <c r="AG2629" i="3"/>
  <c r="AK2629" i="3"/>
  <c r="AO2629" i="3"/>
  <c r="AS2629" i="3"/>
  <c r="AW2629" i="3"/>
  <c r="BA2629" i="3"/>
  <c r="BE2629" i="3"/>
  <c r="BI2629" i="3"/>
  <c r="N2629" i="3"/>
  <c r="BJ2629" i="3" s="1"/>
  <c r="R2629" i="3"/>
  <c r="V2629" i="3"/>
  <c r="Z2629" i="3"/>
  <c r="AD2629" i="3"/>
  <c r="AH2629" i="3"/>
  <c r="AL2629" i="3"/>
  <c r="AP2629" i="3"/>
  <c r="AT2629" i="3"/>
  <c r="AX2629" i="3"/>
  <c r="BB2629" i="3"/>
  <c r="BF2629" i="3"/>
  <c r="BI2628" i="3"/>
  <c r="AS2628" i="3"/>
  <c r="AC2628" i="3"/>
  <c r="M2628" i="3"/>
  <c r="P2627" i="3"/>
  <c r="T2627" i="3"/>
  <c r="X2627" i="3"/>
  <c r="AB2627" i="3"/>
  <c r="AF2627" i="3"/>
  <c r="AJ2627" i="3"/>
  <c r="AN2627" i="3"/>
  <c r="AR2627" i="3"/>
  <c r="AV2627" i="3"/>
  <c r="AZ2627" i="3"/>
  <c r="BD2627" i="3"/>
  <c r="BH2627" i="3"/>
  <c r="M2627" i="3"/>
  <c r="Q2627" i="3"/>
  <c r="U2627" i="3"/>
  <c r="Y2627" i="3"/>
  <c r="AC2627" i="3"/>
  <c r="AG2627" i="3"/>
  <c r="AK2627" i="3"/>
  <c r="AO2627" i="3"/>
  <c r="AS2627" i="3"/>
  <c r="BL2627" i="3" s="1"/>
  <c r="AW2627" i="3"/>
  <c r="BA2627" i="3"/>
  <c r="BE2627" i="3"/>
  <c r="BI2627" i="3"/>
  <c r="N2627" i="3"/>
  <c r="R2627" i="3"/>
  <c r="V2627" i="3"/>
  <c r="Z2627" i="3"/>
  <c r="AD2627" i="3"/>
  <c r="AH2627" i="3"/>
  <c r="AL2627" i="3"/>
  <c r="AP2627" i="3"/>
  <c r="AT2627" i="3"/>
  <c r="AX2627" i="3"/>
  <c r="BB2627" i="3"/>
  <c r="BF2627" i="3"/>
  <c r="BI2626" i="3"/>
  <c r="AS2626" i="3"/>
  <c r="AC2626" i="3"/>
  <c r="M2626" i="3"/>
  <c r="P2625" i="3"/>
  <c r="T2625" i="3"/>
  <c r="X2625" i="3"/>
  <c r="AB2625" i="3"/>
  <c r="BL2625" i="3" s="1"/>
  <c r="AF2625" i="3"/>
  <c r="AJ2625" i="3"/>
  <c r="AN2625" i="3"/>
  <c r="AR2625" i="3"/>
  <c r="AV2625" i="3"/>
  <c r="AZ2625" i="3"/>
  <c r="BD2625" i="3"/>
  <c r="BH2625" i="3"/>
  <c r="M2625" i="3"/>
  <c r="Q2625" i="3"/>
  <c r="U2625" i="3"/>
  <c r="Y2625" i="3"/>
  <c r="AC2625" i="3"/>
  <c r="AG2625" i="3"/>
  <c r="AK2625" i="3"/>
  <c r="AO2625" i="3"/>
  <c r="AS2625" i="3"/>
  <c r="AW2625" i="3"/>
  <c r="BA2625" i="3"/>
  <c r="BE2625" i="3"/>
  <c r="BI2625" i="3"/>
  <c r="N2625" i="3"/>
  <c r="R2625" i="3"/>
  <c r="V2625" i="3"/>
  <c r="BM2625" i="3" s="1"/>
  <c r="Z2625" i="3"/>
  <c r="AD2625" i="3"/>
  <c r="AH2625" i="3"/>
  <c r="AL2625" i="3"/>
  <c r="AP2625" i="3"/>
  <c r="AT2625" i="3"/>
  <c r="AX2625" i="3"/>
  <c r="BB2625" i="3"/>
  <c r="BF2625" i="3"/>
  <c r="BI2624" i="3"/>
  <c r="AS2624" i="3"/>
  <c r="AC2624" i="3"/>
  <c r="M2624" i="3"/>
  <c r="P2623" i="3"/>
  <c r="T2623" i="3"/>
  <c r="X2623" i="3"/>
  <c r="AB2623" i="3"/>
  <c r="AF2623" i="3"/>
  <c r="AJ2623" i="3"/>
  <c r="AN2623" i="3"/>
  <c r="AR2623" i="3"/>
  <c r="AV2623" i="3"/>
  <c r="AZ2623" i="3"/>
  <c r="BD2623" i="3"/>
  <c r="BH2623" i="3"/>
  <c r="M2623" i="3"/>
  <c r="Q2623" i="3"/>
  <c r="U2623" i="3"/>
  <c r="BM2623" i="3" s="1"/>
  <c r="Y2623" i="3"/>
  <c r="AC2623" i="3"/>
  <c r="AG2623" i="3"/>
  <c r="AK2623" i="3"/>
  <c r="AO2623" i="3"/>
  <c r="AS2623" i="3"/>
  <c r="AW2623" i="3"/>
  <c r="BA2623" i="3"/>
  <c r="BE2623" i="3"/>
  <c r="BI2623" i="3"/>
  <c r="N2623" i="3"/>
  <c r="R2623" i="3"/>
  <c r="BL2623" i="3" s="1"/>
  <c r="V2623" i="3"/>
  <c r="Z2623" i="3"/>
  <c r="AD2623" i="3"/>
  <c r="AH2623" i="3"/>
  <c r="AL2623" i="3"/>
  <c r="AP2623" i="3"/>
  <c r="AT2623" i="3"/>
  <c r="AX2623" i="3"/>
  <c r="BB2623" i="3"/>
  <c r="BF2623" i="3"/>
  <c r="BI2622" i="3"/>
  <c r="AS2622" i="3"/>
  <c r="AC2622" i="3"/>
  <c r="M2622" i="3"/>
  <c r="BG2621" i="3"/>
  <c r="AQ2621" i="3"/>
  <c r="P2621" i="3"/>
  <c r="T2621" i="3"/>
  <c r="X2621" i="3"/>
  <c r="AB2621" i="3"/>
  <c r="BL2621" i="3" s="1"/>
  <c r="AF2621" i="3"/>
  <c r="AJ2621" i="3"/>
  <c r="AN2621" i="3"/>
  <c r="AR2621" i="3"/>
  <c r="AV2621" i="3"/>
  <c r="AZ2621" i="3"/>
  <c r="BD2621" i="3"/>
  <c r="BH2621" i="3"/>
  <c r="M2621" i="3"/>
  <c r="Q2621" i="3"/>
  <c r="U2621" i="3"/>
  <c r="Y2621" i="3"/>
  <c r="AC2621" i="3"/>
  <c r="AG2621" i="3"/>
  <c r="AK2621" i="3"/>
  <c r="AO2621" i="3"/>
  <c r="AS2621" i="3"/>
  <c r="AW2621" i="3"/>
  <c r="BA2621" i="3"/>
  <c r="BE2621" i="3"/>
  <c r="BI2621" i="3"/>
  <c r="N2621" i="3"/>
  <c r="R2621" i="3"/>
  <c r="V2621" i="3"/>
  <c r="BM2621" i="3" s="1"/>
  <c r="Z2621" i="3"/>
  <c r="AD2621" i="3"/>
  <c r="AH2621" i="3"/>
  <c r="AL2621" i="3"/>
  <c r="AP2621" i="3"/>
  <c r="AT2621" i="3"/>
  <c r="AX2621" i="3"/>
  <c r="BB2621" i="3"/>
  <c r="BF2621" i="3"/>
  <c r="BI2620" i="3"/>
  <c r="AS2620" i="3"/>
  <c r="AC2620" i="3"/>
  <c r="M2620" i="3"/>
  <c r="BG2619" i="3"/>
  <c r="AQ2619" i="3"/>
  <c r="P2619" i="3"/>
  <c r="T2619" i="3"/>
  <c r="X2619" i="3"/>
  <c r="AB2619" i="3"/>
  <c r="AF2619" i="3"/>
  <c r="AJ2619" i="3"/>
  <c r="AN2619" i="3"/>
  <c r="AR2619" i="3"/>
  <c r="AV2619" i="3"/>
  <c r="AZ2619" i="3"/>
  <c r="BD2619" i="3"/>
  <c r="BH2619" i="3"/>
  <c r="M2619" i="3"/>
  <c r="Q2619" i="3"/>
  <c r="U2619" i="3"/>
  <c r="Y2619" i="3"/>
  <c r="AC2619" i="3"/>
  <c r="AG2619" i="3"/>
  <c r="AK2619" i="3"/>
  <c r="AO2619" i="3"/>
  <c r="AS2619" i="3"/>
  <c r="AW2619" i="3"/>
  <c r="BA2619" i="3"/>
  <c r="BE2619" i="3"/>
  <c r="BI2619" i="3"/>
  <c r="N2619" i="3"/>
  <c r="R2619" i="3"/>
  <c r="BL2619" i="3" s="1"/>
  <c r="V2619" i="3"/>
  <c r="Z2619" i="3"/>
  <c r="AD2619" i="3"/>
  <c r="AH2619" i="3"/>
  <c r="AL2619" i="3"/>
  <c r="AP2619" i="3"/>
  <c r="AT2619" i="3"/>
  <c r="AX2619" i="3"/>
  <c r="BB2619" i="3"/>
  <c r="BF2619" i="3"/>
  <c r="BI2618" i="3"/>
  <c r="AS2618" i="3"/>
  <c r="AC2618" i="3"/>
  <c r="M2618" i="3"/>
  <c r="BG2617" i="3"/>
  <c r="AQ2617" i="3"/>
  <c r="P2617" i="3"/>
  <c r="T2617" i="3"/>
  <c r="BM2617" i="3" s="1"/>
  <c r="X2617" i="3"/>
  <c r="AB2617" i="3"/>
  <c r="AF2617" i="3"/>
  <c r="AJ2617" i="3"/>
  <c r="AN2617" i="3"/>
  <c r="AR2617" i="3"/>
  <c r="AV2617" i="3"/>
  <c r="AZ2617" i="3"/>
  <c r="BD2617" i="3"/>
  <c r="BH2617" i="3"/>
  <c r="M2617" i="3"/>
  <c r="Q2617" i="3"/>
  <c r="U2617" i="3"/>
  <c r="Y2617" i="3"/>
  <c r="AC2617" i="3"/>
  <c r="AG2617" i="3"/>
  <c r="AK2617" i="3"/>
  <c r="AO2617" i="3"/>
  <c r="AS2617" i="3"/>
  <c r="AW2617" i="3"/>
  <c r="BA2617" i="3"/>
  <c r="BE2617" i="3"/>
  <c r="BI2617" i="3"/>
  <c r="N2617" i="3"/>
  <c r="R2617" i="3"/>
  <c r="V2617" i="3"/>
  <c r="Z2617" i="3"/>
  <c r="AD2617" i="3"/>
  <c r="AH2617" i="3"/>
  <c r="AL2617" i="3"/>
  <c r="AP2617" i="3"/>
  <c r="AT2617" i="3"/>
  <c r="AX2617" i="3"/>
  <c r="BB2617" i="3"/>
  <c r="BF2617" i="3"/>
  <c r="BI2616" i="3"/>
  <c r="AS2616" i="3"/>
  <c r="AC2616" i="3"/>
  <c r="M2616" i="3"/>
  <c r="P2615" i="3"/>
  <c r="T2615" i="3"/>
  <c r="X2615" i="3"/>
  <c r="AB2615" i="3"/>
  <c r="AF2615" i="3"/>
  <c r="AJ2615" i="3"/>
  <c r="AN2615" i="3"/>
  <c r="AR2615" i="3"/>
  <c r="AV2615" i="3"/>
  <c r="AZ2615" i="3"/>
  <c r="BD2615" i="3"/>
  <c r="BH2615" i="3"/>
  <c r="M2615" i="3"/>
  <c r="Q2615" i="3"/>
  <c r="U2615" i="3"/>
  <c r="Y2615" i="3"/>
  <c r="AC2615" i="3"/>
  <c r="AG2615" i="3"/>
  <c r="AK2615" i="3"/>
  <c r="AO2615" i="3"/>
  <c r="AS2615" i="3"/>
  <c r="AW2615" i="3"/>
  <c r="BA2615" i="3"/>
  <c r="BE2615" i="3"/>
  <c r="BI2615" i="3"/>
  <c r="N2615" i="3"/>
  <c r="R2615" i="3"/>
  <c r="V2615" i="3"/>
  <c r="Z2615" i="3"/>
  <c r="AD2615" i="3"/>
  <c r="AH2615" i="3"/>
  <c r="AL2615" i="3"/>
  <c r="AP2615" i="3"/>
  <c r="AT2615" i="3"/>
  <c r="AX2615" i="3"/>
  <c r="BB2615" i="3"/>
  <c r="BF2615" i="3"/>
  <c r="AC2614" i="3"/>
  <c r="M2614" i="3"/>
  <c r="P2613" i="3"/>
  <c r="T2613" i="3"/>
  <c r="X2613" i="3"/>
  <c r="AB2613" i="3"/>
  <c r="AF2613" i="3"/>
  <c r="AJ2613" i="3"/>
  <c r="AN2613" i="3"/>
  <c r="AR2613" i="3"/>
  <c r="AV2613" i="3"/>
  <c r="AZ2613" i="3"/>
  <c r="BD2613" i="3"/>
  <c r="BH2613" i="3"/>
  <c r="M2613" i="3"/>
  <c r="Q2613" i="3"/>
  <c r="U2613" i="3"/>
  <c r="Y2613" i="3"/>
  <c r="AC2613" i="3"/>
  <c r="AG2613" i="3"/>
  <c r="AK2613" i="3"/>
  <c r="AO2613" i="3"/>
  <c r="AS2613" i="3"/>
  <c r="AW2613" i="3"/>
  <c r="BA2613" i="3"/>
  <c r="BE2613" i="3"/>
  <c r="BI2613" i="3"/>
  <c r="N2613" i="3"/>
  <c r="BJ2613" i="3" s="1"/>
  <c r="R2613" i="3"/>
  <c r="V2613" i="3"/>
  <c r="Z2613" i="3"/>
  <c r="AD2613" i="3"/>
  <c r="AH2613" i="3"/>
  <c r="AL2613" i="3"/>
  <c r="AP2613" i="3"/>
  <c r="AT2613" i="3"/>
  <c r="AX2613" i="3"/>
  <c r="BB2613" i="3"/>
  <c r="BF2613" i="3"/>
  <c r="P2611" i="3"/>
  <c r="T2611" i="3"/>
  <c r="X2611" i="3"/>
  <c r="AB2611" i="3"/>
  <c r="AF2611" i="3"/>
  <c r="AJ2611" i="3"/>
  <c r="AN2611" i="3"/>
  <c r="AR2611" i="3"/>
  <c r="AV2611" i="3"/>
  <c r="AZ2611" i="3"/>
  <c r="BD2611" i="3"/>
  <c r="BH2611" i="3"/>
  <c r="M2611" i="3"/>
  <c r="Q2611" i="3"/>
  <c r="U2611" i="3"/>
  <c r="Y2611" i="3"/>
  <c r="AC2611" i="3"/>
  <c r="AG2611" i="3"/>
  <c r="AK2611" i="3"/>
  <c r="AO2611" i="3"/>
  <c r="AS2611" i="3"/>
  <c r="AW2611" i="3"/>
  <c r="BA2611" i="3"/>
  <c r="BE2611" i="3"/>
  <c r="BI2611" i="3"/>
  <c r="N2611" i="3"/>
  <c r="R2611" i="3"/>
  <c r="BL2611" i="3" s="1"/>
  <c r="V2611" i="3"/>
  <c r="Z2611" i="3"/>
  <c r="AD2611" i="3"/>
  <c r="AH2611" i="3"/>
  <c r="AL2611" i="3"/>
  <c r="AP2611" i="3"/>
  <c r="AT2611" i="3"/>
  <c r="AX2611" i="3"/>
  <c r="BB2611" i="3"/>
  <c r="BF2611" i="3"/>
  <c r="P2609" i="3"/>
  <c r="T2609" i="3"/>
  <c r="X2609" i="3"/>
  <c r="AB2609" i="3"/>
  <c r="BL2609" i="3" s="1"/>
  <c r="AF2609" i="3"/>
  <c r="AJ2609" i="3"/>
  <c r="AN2609" i="3"/>
  <c r="AR2609" i="3"/>
  <c r="AV2609" i="3"/>
  <c r="AZ2609" i="3"/>
  <c r="BD2609" i="3"/>
  <c r="BH2609" i="3"/>
  <c r="M2609" i="3"/>
  <c r="Q2609" i="3"/>
  <c r="U2609" i="3"/>
  <c r="Y2609" i="3"/>
  <c r="AC2609" i="3"/>
  <c r="AG2609" i="3"/>
  <c r="AK2609" i="3"/>
  <c r="AO2609" i="3"/>
  <c r="AS2609" i="3"/>
  <c r="AW2609" i="3"/>
  <c r="BA2609" i="3"/>
  <c r="BE2609" i="3"/>
  <c r="BI2609" i="3"/>
  <c r="N2609" i="3"/>
  <c r="R2609" i="3"/>
  <c r="V2609" i="3"/>
  <c r="Z2609" i="3"/>
  <c r="AD2609" i="3"/>
  <c r="AH2609" i="3"/>
  <c r="AL2609" i="3"/>
  <c r="AP2609" i="3"/>
  <c r="AT2609" i="3"/>
  <c r="AX2609" i="3"/>
  <c r="BB2609" i="3"/>
  <c r="BF2609" i="3"/>
  <c r="P2607" i="3"/>
  <c r="V2607" i="3"/>
  <c r="AA2607" i="3"/>
  <c r="AF2607" i="3"/>
  <c r="AL2607" i="3"/>
  <c r="AQ2607" i="3"/>
  <c r="AV2607" i="3"/>
  <c r="BB2607" i="3"/>
  <c r="BG2607" i="3"/>
  <c r="AS2606" i="3"/>
  <c r="P2606" i="3"/>
  <c r="N2604" i="3"/>
  <c r="T2604" i="3"/>
  <c r="Y2604" i="3"/>
  <c r="AD2604" i="3"/>
  <c r="AJ2604" i="3"/>
  <c r="AO2604" i="3"/>
  <c r="AT2604" i="3"/>
  <c r="AZ2604" i="3"/>
  <c r="BE2604" i="3"/>
  <c r="Q2604" i="3"/>
  <c r="V2604" i="3"/>
  <c r="AB2604" i="3"/>
  <c r="AG2604" i="3"/>
  <c r="AL2604" i="3"/>
  <c r="AR2604" i="3"/>
  <c r="AW2604" i="3"/>
  <c r="BB2604" i="3"/>
  <c r="BH2604" i="3"/>
  <c r="S2599" i="3"/>
  <c r="AA2599" i="3"/>
  <c r="AI2599" i="3"/>
  <c r="AQ2599" i="3"/>
  <c r="AY2599" i="3"/>
  <c r="BG2599" i="3"/>
  <c r="AF2586" i="3"/>
  <c r="P2586" i="3"/>
  <c r="AV2586" i="3"/>
  <c r="BL2617" i="3"/>
  <c r="BI2646" i="3"/>
  <c r="BA2646" i="3"/>
  <c r="AS2646" i="3"/>
  <c r="AK2646" i="3"/>
  <c r="AC2646" i="3"/>
  <c r="U2646" i="3"/>
  <c r="M2646" i="3"/>
  <c r="BF2645" i="3"/>
  <c r="AX2645" i="3"/>
  <c r="AP2645" i="3"/>
  <c r="AH2645" i="3"/>
  <c r="Z2645" i="3"/>
  <c r="R2645" i="3"/>
  <c r="BI2644" i="3"/>
  <c r="BA2644" i="3"/>
  <c r="AS2644" i="3"/>
  <c r="AK2644" i="3"/>
  <c r="AC2644" i="3"/>
  <c r="U2644" i="3"/>
  <c r="M2644" i="3"/>
  <c r="BF2643" i="3"/>
  <c r="AX2643" i="3"/>
  <c r="AP2643" i="3"/>
  <c r="AH2643" i="3"/>
  <c r="Z2643" i="3"/>
  <c r="R2643" i="3"/>
  <c r="BI2642" i="3"/>
  <c r="BA2642" i="3"/>
  <c r="AS2642" i="3"/>
  <c r="AK2642" i="3"/>
  <c r="AC2642" i="3"/>
  <c r="U2642" i="3"/>
  <c r="M2642" i="3"/>
  <c r="BF2641" i="3"/>
  <c r="AX2641" i="3"/>
  <c r="AP2641" i="3"/>
  <c r="AH2641" i="3"/>
  <c r="Z2641" i="3"/>
  <c r="R2641" i="3"/>
  <c r="BI2640" i="3"/>
  <c r="BA2640" i="3"/>
  <c r="AS2640" i="3"/>
  <c r="AK2640" i="3"/>
  <c r="AC2640" i="3"/>
  <c r="U2640" i="3"/>
  <c r="M2640" i="3"/>
  <c r="BF2639" i="3"/>
  <c r="AX2639" i="3"/>
  <c r="AP2639" i="3"/>
  <c r="AH2639" i="3"/>
  <c r="BL2639" i="3" s="1"/>
  <c r="Z2639" i="3"/>
  <c r="R2639" i="3"/>
  <c r="BE2638" i="3"/>
  <c r="AO2638" i="3"/>
  <c r="BC2637" i="3"/>
  <c r="AM2637" i="3"/>
  <c r="W2637" i="3"/>
  <c r="BE2636" i="3"/>
  <c r="AO2636" i="3"/>
  <c r="BC2635" i="3"/>
  <c r="AM2635" i="3"/>
  <c r="W2635" i="3"/>
  <c r="BE2634" i="3"/>
  <c r="AO2634" i="3"/>
  <c r="BC2633" i="3"/>
  <c r="AM2633" i="3"/>
  <c r="W2633" i="3"/>
  <c r="BE2632" i="3"/>
  <c r="AO2632" i="3"/>
  <c r="BC2631" i="3"/>
  <c r="AM2631" i="3"/>
  <c r="W2631" i="3"/>
  <c r="BE2630" i="3"/>
  <c r="AO2630" i="3"/>
  <c r="BC2629" i="3"/>
  <c r="AM2629" i="3"/>
  <c r="W2629" i="3"/>
  <c r="BE2628" i="3"/>
  <c r="AO2628" i="3"/>
  <c r="BC2627" i="3"/>
  <c r="AM2627" i="3"/>
  <c r="W2627" i="3"/>
  <c r="BE2626" i="3"/>
  <c r="AO2626" i="3"/>
  <c r="BC2625" i="3"/>
  <c r="AM2625" i="3"/>
  <c r="W2625" i="3"/>
  <c r="BE2624" i="3"/>
  <c r="AO2624" i="3"/>
  <c r="BC2623" i="3"/>
  <c r="AM2623" i="3"/>
  <c r="W2623" i="3"/>
  <c r="BE2622" i="3"/>
  <c r="AO2622" i="3"/>
  <c r="BC2621" i="3"/>
  <c r="AM2621" i="3"/>
  <c r="W2621" i="3"/>
  <c r="BE2620" i="3"/>
  <c r="AO2620" i="3"/>
  <c r="BC2619" i="3"/>
  <c r="AM2619" i="3"/>
  <c r="W2619" i="3"/>
  <c r="BE2618" i="3"/>
  <c r="AO2618" i="3"/>
  <c r="BC2617" i="3"/>
  <c r="AM2617" i="3"/>
  <c r="W2617" i="3"/>
  <c r="BE2616" i="3"/>
  <c r="AO2616" i="3"/>
  <c r="BC2615" i="3"/>
  <c r="AM2615" i="3"/>
  <c r="W2615" i="3"/>
  <c r="BE2614" i="3"/>
  <c r="AO2614" i="3"/>
  <c r="BC2613" i="3"/>
  <c r="AM2613" i="3"/>
  <c r="W2613" i="3"/>
  <c r="N2606" i="3"/>
  <c r="T2606" i="3"/>
  <c r="Y2606" i="3"/>
  <c r="AD2606" i="3"/>
  <c r="AJ2606" i="3"/>
  <c r="AO2606" i="3"/>
  <c r="AT2606" i="3"/>
  <c r="AZ2606" i="3"/>
  <c r="BE2606" i="3"/>
  <c r="Q2606" i="3"/>
  <c r="V2606" i="3"/>
  <c r="AB2606" i="3"/>
  <c r="AG2606" i="3"/>
  <c r="AL2606" i="3"/>
  <c r="AR2606" i="3"/>
  <c r="AW2606" i="3"/>
  <c r="BB2606" i="3"/>
  <c r="BH2606" i="3"/>
  <c r="S2601" i="3"/>
  <c r="AA2601" i="3"/>
  <c r="AI2601" i="3"/>
  <c r="AQ2601" i="3"/>
  <c r="AY2601" i="3"/>
  <c r="BG2601" i="3"/>
  <c r="M2591" i="3"/>
  <c r="Q2591" i="3"/>
  <c r="U2591" i="3"/>
  <c r="Y2591" i="3"/>
  <c r="AC2591" i="3"/>
  <c r="AG2591" i="3"/>
  <c r="AK2591" i="3"/>
  <c r="AO2591" i="3"/>
  <c r="AS2591" i="3"/>
  <c r="AW2591" i="3"/>
  <c r="BA2591" i="3"/>
  <c r="BE2591" i="3"/>
  <c r="BI2591" i="3"/>
  <c r="R2591" i="3"/>
  <c r="W2591" i="3"/>
  <c r="AB2591" i="3"/>
  <c r="AH2591" i="3"/>
  <c r="AM2591" i="3"/>
  <c r="AR2591" i="3"/>
  <c r="AX2591" i="3"/>
  <c r="BC2591" i="3"/>
  <c r="BH2591" i="3"/>
  <c r="N2591" i="3"/>
  <c r="S2591" i="3"/>
  <c r="X2591" i="3"/>
  <c r="AD2591" i="3"/>
  <c r="AI2591" i="3"/>
  <c r="AN2591" i="3"/>
  <c r="AT2591" i="3"/>
  <c r="AY2591" i="3"/>
  <c r="BD2591" i="3"/>
  <c r="O2591" i="3"/>
  <c r="T2591" i="3"/>
  <c r="Z2591" i="3"/>
  <c r="AE2591" i="3"/>
  <c r="AJ2591" i="3"/>
  <c r="AP2591" i="3"/>
  <c r="AU2591" i="3"/>
  <c r="AZ2591" i="3"/>
  <c r="BF2591" i="3"/>
  <c r="P2591" i="3"/>
  <c r="AL2591" i="3"/>
  <c r="BG2591" i="3"/>
  <c r="V2591" i="3"/>
  <c r="AQ2591" i="3"/>
  <c r="AA2591" i="3"/>
  <c r="AV2591" i="3"/>
  <c r="P2587" i="3"/>
  <c r="T2587" i="3"/>
  <c r="X2587" i="3"/>
  <c r="AB2587" i="3"/>
  <c r="AF2587" i="3"/>
  <c r="AJ2587" i="3"/>
  <c r="AN2587" i="3"/>
  <c r="AR2587" i="3"/>
  <c r="AV2587" i="3"/>
  <c r="AZ2587" i="3"/>
  <c r="BD2587" i="3"/>
  <c r="BH2587" i="3"/>
  <c r="M2587" i="3"/>
  <c r="Q2587" i="3"/>
  <c r="U2587" i="3"/>
  <c r="Y2587" i="3"/>
  <c r="AC2587" i="3"/>
  <c r="AG2587" i="3"/>
  <c r="AK2587" i="3"/>
  <c r="AO2587" i="3"/>
  <c r="AS2587" i="3"/>
  <c r="AW2587" i="3"/>
  <c r="BA2587" i="3"/>
  <c r="BE2587" i="3"/>
  <c r="BI2587" i="3"/>
  <c r="N2587" i="3"/>
  <c r="V2587" i="3"/>
  <c r="AD2587" i="3"/>
  <c r="AL2587" i="3"/>
  <c r="AT2587" i="3"/>
  <c r="BB2587" i="3"/>
  <c r="O2587" i="3"/>
  <c r="W2587" i="3"/>
  <c r="AE2587" i="3"/>
  <c r="AM2587" i="3"/>
  <c r="AU2587" i="3"/>
  <c r="BC2587" i="3"/>
  <c r="R2587" i="3"/>
  <c r="Z2587" i="3"/>
  <c r="AH2587" i="3"/>
  <c r="AP2587" i="3"/>
  <c r="AX2587" i="3"/>
  <c r="BF2587" i="3"/>
  <c r="S2587" i="3"/>
  <c r="AY2587" i="3"/>
  <c r="AA2587" i="3"/>
  <c r="BG2587" i="3"/>
  <c r="AI2587" i="3"/>
  <c r="X2586" i="3"/>
  <c r="BL2643" i="3"/>
  <c r="N2638" i="3"/>
  <c r="R2638" i="3"/>
  <c r="V2638" i="3"/>
  <c r="Z2638" i="3"/>
  <c r="AD2638" i="3"/>
  <c r="AH2638" i="3"/>
  <c r="AL2638" i="3"/>
  <c r="AP2638" i="3"/>
  <c r="AT2638" i="3"/>
  <c r="AX2638" i="3"/>
  <c r="BB2638" i="3"/>
  <c r="BF2638" i="3"/>
  <c r="O2638" i="3"/>
  <c r="S2638" i="3"/>
  <c r="W2638" i="3"/>
  <c r="AA2638" i="3"/>
  <c r="AE2638" i="3"/>
  <c r="AI2638" i="3"/>
  <c r="AM2638" i="3"/>
  <c r="AQ2638" i="3"/>
  <c r="AU2638" i="3"/>
  <c r="AY2638" i="3"/>
  <c r="BC2638" i="3"/>
  <c r="BG2638" i="3"/>
  <c r="P2638" i="3"/>
  <c r="T2638" i="3"/>
  <c r="X2638" i="3"/>
  <c r="AB2638" i="3"/>
  <c r="AF2638" i="3"/>
  <c r="AJ2638" i="3"/>
  <c r="AN2638" i="3"/>
  <c r="AR2638" i="3"/>
  <c r="AV2638" i="3"/>
  <c r="AZ2638" i="3"/>
  <c r="BD2638" i="3"/>
  <c r="BH2638" i="3"/>
  <c r="N2636" i="3"/>
  <c r="R2636" i="3"/>
  <c r="V2636" i="3"/>
  <c r="Z2636" i="3"/>
  <c r="AD2636" i="3"/>
  <c r="AH2636" i="3"/>
  <c r="AL2636" i="3"/>
  <c r="AP2636" i="3"/>
  <c r="AT2636" i="3"/>
  <c r="AX2636" i="3"/>
  <c r="BB2636" i="3"/>
  <c r="BF2636" i="3"/>
  <c r="O2636" i="3"/>
  <c r="S2636" i="3"/>
  <c r="W2636" i="3"/>
  <c r="AA2636" i="3"/>
  <c r="AE2636" i="3"/>
  <c r="AI2636" i="3"/>
  <c r="AM2636" i="3"/>
  <c r="AQ2636" i="3"/>
  <c r="AU2636" i="3"/>
  <c r="AY2636" i="3"/>
  <c r="BC2636" i="3"/>
  <c r="BG2636" i="3"/>
  <c r="P2636" i="3"/>
  <c r="T2636" i="3"/>
  <c r="X2636" i="3"/>
  <c r="AB2636" i="3"/>
  <c r="AF2636" i="3"/>
  <c r="AJ2636" i="3"/>
  <c r="AN2636" i="3"/>
  <c r="AR2636" i="3"/>
  <c r="AV2636" i="3"/>
  <c r="AZ2636" i="3"/>
  <c r="BD2636" i="3"/>
  <c r="BH2636" i="3"/>
  <c r="BM2635" i="3"/>
  <c r="N2634" i="3"/>
  <c r="R2634" i="3"/>
  <c r="V2634" i="3"/>
  <c r="Z2634" i="3"/>
  <c r="AD2634" i="3"/>
  <c r="AH2634" i="3"/>
  <c r="AL2634" i="3"/>
  <c r="AP2634" i="3"/>
  <c r="AT2634" i="3"/>
  <c r="AX2634" i="3"/>
  <c r="BB2634" i="3"/>
  <c r="BF2634" i="3"/>
  <c r="O2634" i="3"/>
  <c r="S2634" i="3"/>
  <c r="W2634" i="3"/>
  <c r="AA2634" i="3"/>
  <c r="AE2634" i="3"/>
  <c r="AI2634" i="3"/>
  <c r="AM2634" i="3"/>
  <c r="AQ2634" i="3"/>
  <c r="AU2634" i="3"/>
  <c r="AY2634" i="3"/>
  <c r="BC2634" i="3"/>
  <c r="BG2634" i="3"/>
  <c r="P2634" i="3"/>
  <c r="T2634" i="3"/>
  <c r="X2634" i="3"/>
  <c r="AB2634" i="3"/>
  <c r="AF2634" i="3"/>
  <c r="AJ2634" i="3"/>
  <c r="AN2634" i="3"/>
  <c r="AR2634" i="3"/>
  <c r="AV2634" i="3"/>
  <c r="AZ2634" i="3"/>
  <c r="BD2634" i="3"/>
  <c r="BH2634" i="3"/>
  <c r="N2632" i="3"/>
  <c r="R2632" i="3"/>
  <c r="V2632" i="3"/>
  <c r="Z2632" i="3"/>
  <c r="AD2632" i="3"/>
  <c r="AH2632" i="3"/>
  <c r="AL2632" i="3"/>
  <c r="AP2632" i="3"/>
  <c r="AT2632" i="3"/>
  <c r="AX2632" i="3"/>
  <c r="BB2632" i="3"/>
  <c r="BF2632" i="3"/>
  <c r="O2632" i="3"/>
  <c r="S2632" i="3"/>
  <c r="W2632" i="3"/>
  <c r="AA2632" i="3"/>
  <c r="AE2632" i="3"/>
  <c r="AI2632" i="3"/>
  <c r="AM2632" i="3"/>
  <c r="AQ2632" i="3"/>
  <c r="AU2632" i="3"/>
  <c r="AY2632" i="3"/>
  <c r="BC2632" i="3"/>
  <c r="BG2632" i="3"/>
  <c r="P2632" i="3"/>
  <c r="T2632" i="3"/>
  <c r="X2632" i="3"/>
  <c r="AB2632" i="3"/>
  <c r="AF2632" i="3"/>
  <c r="AJ2632" i="3"/>
  <c r="AN2632" i="3"/>
  <c r="AR2632" i="3"/>
  <c r="AV2632" i="3"/>
  <c r="AZ2632" i="3"/>
  <c r="BD2632" i="3"/>
  <c r="BH2632" i="3"/>
  <c r="N2630" i="3"/>
  <c r="R2630" i="3"/>
  <c r="V2630" i="3"/>
  <c r="Z2630" i="3"/>
  <c r="AD2630" i="3"/>
  <c r="AH2630" i="3"/>
  <c r="AL2630" i="3"/>
  <c r="AP2630" i="3"/>
  <c r="AT2630" i="3"/>
  <c r="AX2630" i="3"/>
  <c r="BB2630" i="3"/>
  <c r="BF2630" i="3"/>
  <c r="O2630" i="3"/>
  <c r="S2630" i="3"/>
  <c r="W2630" i="3"/>
  <c r="AA2630" i="3"/>
  <c r="AE2630" i="3"/>
  <c r="AI2630" i="3"/>
  <c r="AM2630" i="3"/>
  <c r="AQ2630" i="3"/>
  <c r="AU2630" i="3"/>
  <c r="AY2630" i="3"/>
  <c r="BC2630" i="3"/>
  <c r="BG2630" i="3"/>
  <c r="P2630" i="3"/>
  <c r="T2630" i="3"/>
  <c r="X2630" i="3"/>
  <c r="AB2630" i="3"/>
  <c r="AF2630" i="3"/>
  <c r="AJ2630" i="3"/>
  <c r="AN2630" i="3"/>
  <c r="AR2630" i="3"/>
  <c r="AV2630" i="3"/>
  <c r="AZ2630" i="3"/>
  <c r="BD2630" i="3"/>
  <c r="BH2630" i="3"/>
  <c r="N2628" i="3"/>
  <c r="R2628" i="3"/>
  <c r="V2628" i="3"/>
  <c r="Z2628" i="3"/>
  <c r="AD2628" i="3"/>
  <c r="AH2628" i="3"/>
  <c r="AL2628" i="3"/>
  <c r="AP2628" i="3"/>
  <c r="AT2628" i="3"/>
  <c r="AX2628" i="3"/>
  <c r="BB2628" i="3"/>
  <c r="BF2628" i="3"/>
  <c r="O2628" i="3"/>
  <c r="S2628" i="3"/>
  <c r="W2628" i="3"/>
  <c r="AA2628" i="3"/>
  <c r="AE2628" i="3"/>
  <c r="AI2628" i="3"/>
  <c r="AM2628" i="3"/>
  <c r="AQ2628" i="3"/>
  <c r="AU2628" i="3"/>
  <c r="AY2628" i="3"/>
  <c r="BC2628" i="3"/>
  <c r="BG2628" i="3"/>
  <c r="P2628" i="3"/>
  <c r="T2628" i="3"/>
  <c r="X2628" i="3"/>
  <c r="AB2628" i="3"/>
  <c r="AF2628" i="3"/>
  <c r="AJ2628" i="3"/>
  <c r="AN2628" i="3"/>
  <c r="AR2628" i="3"/>
  <c r="AV2628" i="3"/>
  <c r="AZ2628" i="3"/>
  <c r="BD2628" i="3"/>
  <c r="BH2628" i="3"/>
  <c r="BM2627" i="3"/>
  <c r="N2626" i="3"/>
  <c r="R2626" i="3"/>
  <c r="V2626" i="3"/>
  <c r="Z2626" i="3"/>
  <c r="AD2626" i="3"/>
  <c r="AH2626" i="3"/>
  <c r="AL2626" i="3"/>
  <c r="AP2626" i="3"/>
  <c r="AT2626" i="3"/>
  <c r="AX2626" i="3"/>
  <c r="BB2626" i="3"/>
  <c r="BF2626" i="3"/>
  <c r="O2626" i="3"/>
  <c r="S2626" i="3"/>
  <c r="W2626" i="3"/>
  <c r="AA2626" i="3"/>
  <c r="AE2626" i="3"/>
  <c r="AI2626" i="3"/>
  <c r="AM2626" i="3"/>
  <c r="AQ2626" i="3"/>
  <c r="AU2626" i="3"/>
  <c r="AY2626" i="3"/>
  <c r="BC2626" i="3"/>
  <c r="BG2626" i="3"/>
  <c r="P2626" i="3"/>
  <c r="T2626" i="3"/>
  <c r="X2626" i="3"/>
  <c r="AB2626" i="3"/>
  <c r="AF2626" i="3"/>
  <c r="AJ2626" i="3"/>
  <c r="AN2626" i="3"/>
  <c r="AR2626" i="3"/>
  <c r="AV2626" i="3"/>
  <c r="AZ2626" i="3"/>
  <c r="BD2626" i="3"/>
  <c r="BH2626" i="3"/>
  <c r="N2624" i="3"/>
  <c r="R2624" i="3"/>
  <c r="V2624" i="3"/>
  <c r="Z2624" i="3"/>
  <c r="AD2624" i="3"/>
  <c r="AH2624" i="3"/>
  <c r="AL2624" i="3"/>
  <c r="AP2624" i="3"/>
  <c r="AT2624" i="3"/>
  <c r="AX2624" i="3"/>
  <c r="BB2624" i="3"/>
  <c r="BF2624" i="3"/>
  <c r="O2624" i="3"/>
  <c r="S2624" i="3"/>
  <c r="W2624" i="3"/>
  <c r="AA2624" i="3"/>
  <c r="AE2624" i="3"/>
  <c r="AI2624" i="3"/>
  <c r="AM2624" i="3"/>
  <c r="AQ2624" i="3"/>
  <c r="AU2624" i="3"/>
  <c r="AY2624" i="3"/>
  <c r="BC2624" i="3"/>
  <c r="BG2624" i="3"/>
  <c r="P2624" i="3"/>
  <c r="T2624" i="3"/>
  <c r="X2624" i="3"/>
  <c r="AB2624" i="3"/>
  <c r="AF2624" i="3"/>
  <c r="AJ2624" i="3"/>
  <c r="AN2624" i="3"/>
  <c r="AR2624" i="3"/>
  <c r="AV2624" i="3"/>
  <c r="AZ2624" i="3"/>
  <c r="BD2624" i="3"/>
  <c r="BH2624" i="3"/>
  <c r="N2622" i="3"/>
  <c r="R2622" i="3"/>
  <c r="V2622" i="3"/>
  <c r="Z2622" i="3"/>
  <c r="AD2622" i="3"/>
  <c r="AH2622" i="3"/>
  <c r="AL2622" i="3"/>
  <c r="AP2622" i="3"/>
  <c r="AT2622" i="3"/>
  <c r="AX2622" i="3"/>
  <c r="BB2622" i="3"/>
  <c r="BF2622" i="3"/>
  <c r="O2622" i="3"/>
  <c r="S2622" i="3"/>
  <c r="W2622" i="3"/>
  <c r="AA2622" i="3"/>
  <c r="AE2622" i="3"/>
  <c r="AI2622" i="3"/>
  <c r="AM2622" i="3"/>
  <c r="AQ2622" i="3"/>
  <c r="AU2622" i="3"/>
  <c r="AY2622" i="3"/>
  <c r="BC2622" i="3"/>
  <c r="BG2622" i="3"/>
  <c r="P2622" i="3"/>
  <c r="T2622" i="3"/>
  <c r="X2622" i="3"/>
  <c r="AB2622" i="3"/>
  <c r="AF2622" i="3"/>
  <c r="AJ2622" i="3"/>
  <c r="AN2622" i="3"/>
  <c r="AR2622" i="3"/>
  <c r="AV2622" i="3"/>
  <c r="AZ2622" i="3"/>
  <c r="BD2622" i="3"/>
  <c r="BH2622" i="3"/>
  <c r="N2620" i="3"/>
  <c r="R2620" i="3"/>
  <c r="V2620" i="3"/>
  <c r="Z2620" i="3"/>
  <c r="AD2620" i="3"/>
  <c r="AH2620" i="3"/>
  <c r="AL2620" i="3"/>
  <c r="AP2620" i="3"/>
  <c r="AT2620" i="3"/>
  <c r="AX2620" i="3"/>
  <c r="BB2620" i="3"/>
  <c r="BF2620" i="3"/>
  <c r="O2620" i="3"/>
  <c r="S2620" i="3"/>
  <c r="W2620" i="3"/>
  <c r="AA2620" i="3"/>
  <c r="AE2620" i="3"/>
  <c r="AI2620" i="3"/>
  <c r="AM2620" i="3"/>
  <c r="AQ2620" i="3"/>
  <c r="AU2620" i="3"/>
  <c r="AY2620" i="3"/>
  <c r="BC2620" i="3"/>
  <c r="BG2620" i="3"/>
  <c r="P2620" i="3"/>
  <c r="T2620" i="3"/>
  <c r="X2620" i="3"/>
  <c r="AB2620" i="3"/>
  <c r="AF2620" i="3"/>
  <c r="AJ2620" i="3"/>
  <c r="AN2620" i="3"/>
  <c r="AR2620" i="3"/>
  <c r="AV2620" i="3"/>
  <c r="AZ2620" i="3"/>
  <c r="BD2620" i="3"/>
  <c r="BH2620" i="3"/>
  <c r="BM2619" i="3"/>
  <c r="N2618" i="3"/>
  <c r="R2618" i="3"/>
  <c r="V2618" i="3"/>
  <c r="Z2618" i="3"/>
  <c r="AD2618" i="3"/>
  <c r="AH2618" i="3"/>
  <c r="AL2618" i="3"/>
  <c r="AP2618" i="3"/>
  <c r="AT2618" i="3"/>
  <c r="AX2618" i="3"/>
  <c r="BB2618" i="3"/>
  <c r="BF2618" i="3"/>
  <c r="O2618" i="3"/>
  <c r="S2618" i="3"/>
  <c r="W2618" i="3"/>
  <c r="AA2618" i="3"/>
  <c r="AE2618" i="3"/>
  <c r="AI2618" i="3"/>
  <c r="AM2618" i="3"/>
  <c r="AQ2618" i="3"/>
  <c r="AU2618" i="3"/>
  <c r="AY2618" i="3"/>
  <c r="BC2618" i="3"/>
  <c r="BG2618" i="3"/>
  <c r="P2618" i="3"/>
  <c r="T2618" i="3"/>
  <c r="X2618" i="3"/>
  <c r="AB2618" i="3"/>
  <c r="AF2618" i="3"/>
  <c r="AJ2618" i="3"/>
  <c r="AN2618" i="3"/>
  <c r="AR2618" i="3"/>
  <c r="AV2618" i="3"/>
  <c r="AZ2618" i="3"/>
  <c r="BD2618" i="3"/>
  <c r="BH2618" i="3"/>
  <c r="N2616" i="3"/>
  <c r="R2616" i="3"/>
  <c r="V2616" i="3"/>
  <c r="Z2616" i="3"/>
  <c r="AD2616" i="3"/>
  <c r="AH2616" i="3"/>
  <c r="AL2616" i="3"/>
  <c r="AP2616" i="3"/>
  <c r="AT2616" i="3"/>
  <c r="AX2616" i="3"/>
  <c r="BB2616" i="3"/>
  <c r="BF2616" i="3"/>
  <c r="O2616" i="3"/>
  <c r="S2616" i="3"/>
  <c r="W2616" i="3"/>
  <c r="AA2616" i="3"/>
  <c r="AE2616" i="3"/>
  <c r="AI2616" i="3"/>
  <c r="AM2616" i="3"/>
  <c r="AQ2616" i="3"/>
  <c r="AU2616" i="3"/>
  <c r="AY2616" i="3"/>
  <c r="BC2616" i="3"/>
  <c r="BG2616" i="3"/>
  <c r="P2616" i="3"/>
  <c r="T2616" i="3"/>
  <c r="X2616" i="3"/>
  <c r="AB2616" i="3"/>
  <c r="AF2616" i="3"/>
  <c r="AJ2616" i="3"/>
  <c r="AN2616" i="3"/>
  <c r="AR2616" i="3"/>
  <c r="AV2616" i="3"/>
  <c r="AZ2616" i="3"/>
  <c r="BD2616" i="3"/>
  <c r="BH2616" i="3"/>
  <c r="AY2615" i="3"/>
  <c r="AI2615" i="3"/>
  <c r="BL2615" i="3" s="1"/>
  <c r="S2615" i="3"/>
  <c r="BM2615" i="3" s="1"/>
  <c r="N2614" i="3"/>
  <c r="R2614" i="3"/>
  <c r="V2614" i="3"/>
  <c r="Z2614" i="3"/>
  <c r="AD2614" i="3"/>
  <c r="AH2614" i="3"/>
  <c r="AL2614" i="3"/>
  <c r="AP2614" i="3"/>
  <c r="AT2614" i="3"/>
  <c r="AX2614" i="3"/>
  <c r="BB2614" i="3"/>
  <c r="BF2614" i="3"/>
  <c r="O2614" i="3"/>
  <c r="S2614" i="3"/>
  <c r="W2614" i="3"/>
  <c r="AA2614" i="3"/>
  <c r="AE2614" i="3"/>
  <c r="AI2614" i="3"/>
  <c r="AM2614" i="3"/>
  <c r="AQ2614" i="3"/>
  <c r="AU2614" i="3"/>
  <c r="AY2614" i="3"/>
  <c r="BC2614" i="3"/>
  <c r="BG2614" i="3"/>
  <c r="P2614" i="3"/>
  <c r="T2614" i="3"/>
  <c r="X2614" i="3"/>
  <c r="AB2614" i="3"/>
  <c r="AF2614" i="3"/>
  <c r="AJ2614" i="3"/>
  <c r="AN2614" i="3"/>
  <c r="AR2614" i="3"/>
  <c r="AV2614" i="3"/>
  <c r="AZ2614" i="3"/>
  <c r="BD2614" i="3"/>
  <c r="BH2614" i="3"/>
  <c r="AY2613" i="3"/>
  <c r="AI2613" i="3"/>
  <c r="BL2613" i="3" s="1"/>
  <c r="S2613" i="3"/>
  <c r="N2612" i="3"/>
  <c r="R2612" i="3"/>
  <c r="V2612" i="3"/>
  <c r="Z2612" i="3"/>
  <c r="AD2612" i="3"/>
  <c r="AH2612" i="3"/>
  <c r="AL2612" i="3"/>
  <c r="AP2612" i="3"/>
  <c r="AT2612" i="3"/>
  <c r="AX2612" i="3"/>
  <c r="BB2612" i="3"/>
  <c r="BF2612" i="3"/>
  <c r="O2612" i="3"/>
  <c r="S2612" i="3"/>
  <c r="W2612" i="3"/>
  <c r="AA2612" i="3"/>
  <c r="AE2612" i="3"/>
  <c r="AI2612" i="3"/>
  <c r="AM2612" i="3"/>
  <c r="AQ2612" i="3"/>
  <c r="AU2612" i="3"/>
  <c r="AY2612" i="3"/>
  <c r="BC2612" i="3"/>
  <c r="BG2612" i="3"/>
  <c r="P2612" i="3"/>
  <c r="BK2612" i="3" s="1"/>
  <c r="T2612" i="3"/>
  <c r="X2612" i="3"/>
  <c r="AB2612" i="3"/>
  <c r="AF2612" i="3"/>
  <c r="AJ2612" i="3"/>
  <c r="AN2612" i="3"/>
  <c r="AR2612" i="3"/>
  <c r="AV2612" i="3"/>
  <c r="AZ2612" i="3"/>
  <c r="BD2612" i="3"/>
  <c r="BH2612" i="3"/>
  <c r="AY2611" i="3"/>
  <c r="AI2611" i="3"/>
  <c r="S2611" i="3"/>
  <c r="N2610" i="3"/>
  <c r="R2610" i="3"/>
  <c r="V2610" i="3"/>
  <c r="Z2610" i="3"/>
  <c r="AD2610" i="3"/>
  <c r="AH2610" i="3"/>
  <c r="AL2610" i="3"/>
  <c r="AP2610" i="3"/>
  <c r="AT2610" i="3"/>
  <c r="AX2610" i="3"/>
  <c r="BB2610" i="3"/>
  <c r="BF2610" i="3"/>
  <c r="O2610" i="3"/>
  <c r="S2610" i="3"/>
  <c r="W2610" i="3"/>
  <c r="AA2610" i="3"/>
  <c r="AE2610" i="3"/>
  <c r="AI2610" i="3"/>
  <c r="AM2610" i="3"/>
  <c r="AQ2610" i="3"/>
  <c r="AU2610" i="3"/>
  <c r="AY2610" i="3"/>
  <c r="BC2610" i="3"/>
  <c r="BG2610" i="3"/>
  <c r="P2610" i="3"/>
  <c r="T2610" i="3"/>
  <c r="X2610" i="3"/>
  <c r="AB2610" i="3"/>
  <c r="AF2610" i="3"/>
  <c r="AJ2610" i="3"/>
  <c r="AN2610" i="3"/>
  <c r="AR2610" i="3"/>
  <c r="AV2610" i="3"/>
  <c r="AZ2610" i="3"/>
  <c r="BD2610" i="3"/>
  <c r="BH2610" i="3"/>
  <c r="AY2609" i="3"/>
  <c r="AI2609" i="3"/>
  <c r="S2609" i="3"/>
  <c r="AR2607" i="3"/>
  <c r="W2607" i="3"/>
  <c r="BD2606" i="3"/>
  <c r="AH2606" i="3"/>
  <c r="M2606" i="3"/>
  <c r="AX2604" i="3"/>
  <c r="AC2604" i="3"/>
  <c r="P2603" i="3"/>
  <c r="V2603" i="3"/>
  <c r="AA2603" i="3"/>
  <c r="AF2603" i="3"/>
  <c r="AL2603" i="3"/>
  <c r="AQ2603" i="3"/>
  <c r="AV2603" i="3"/>
  <c r="BB2603" i="3"/>
  <c r="BG2603" i="3"/>
  <c r="AJ2601" i="3"/>
  <c r="BK2595" i="3"/>
  <c r="P2583" i="3"/>
  <c r="T2583" i="3"/>
  <c r="X2583" i="3"/>
  <c r="AB2583" i="3"/>
  <c r="AF2583" i="3"/>
  <c r="AJ2583" i="3"/>
  <c r="AN2583" i="3"/>
  <c r="AR2583" i="3"/>
  <c r="AV2583" i="3"/>
  <c r="AZ2583" i="3"/>
  <c r="BD2583" i="3"/>
  <c r="BH2583" i="3"/>
  <c r="M2583" i="3"/>
  <c r="Q2583" i="3"/>
  <c r="U2583" i="3"/>
  <c r="Y2583" i="3"/>
  <c r="AC2583" i="3"/>
  <c r="AG2583" i="3"/>
  <c r="AK2583" i="3"/>
  <c r="AO2583" i="3"/>
  <c r="AS2583" i="3"/>
  <c r="AW2583" i="3"/>
  <c r="BA2583" i="3"/>
  <c r="BE2583" i="3"/>
  <c r="BI2583" i="3"/>
  <c r="N2583" i="3"/>
  <c r="V2583" i="3"/>
  <c r="AD2583" i="3"/>
  <c r="AL2583" i="3"/>
  <c r="AT2583" i="3"/>
  <c r="BB2583" i="3"/>
  <c r="O2583" i="3"/>
  <c r="W2583" i="3"/>
  <c r="AE2583" i="3"/>
  <c r="AM2583" i="3"/>
  <c r="AU2583" i="3"/>
  <c r="BC2583" i="3"/>
  <c r="R2583" i="3"/>
  <c r="Z2583" i="3"/>
  <c r="AH2583" i="3"/>
  <c r="AP2583" i="3"/>
  <c r="AX2583" i="3"/>
  <c r="BF2583" i="3"/>
  <c r="S2583" i="3"/>
  <c r="AY2583" i="3"/>
  <c r="AA2583" i="3"/>
  <c r="BG2583" i="3"/>
  <c r="AI2583" i="3"/>
  <c r="M2607" i="3"/>
  <c r="Q2607" i="3"/>
  <c r="U2607" i="3"/>
  <c r="Y2607" i="3"/>
  <c r="AC2607" i="3"/>
  <c r="AG2607" i="3"/>
  <c r="AK2607" i="3"/>
  <c r="AO2607" i="3"/>
  <c r="AS2607" i="3"/>
  <c r="AW2607" i="3"/>
  <c r="BA2607" i="3"/>
  <c r="BE2607" i="3"/>
  <c r="BI2607" i="3"/>
  <c r="M2605" i="3"/>
  <c r="Q2605" i="3"/>
  <c r="U2605" i="3"/>
  <c r="Y2605" i="3"/>
  <c r="AC2605" i="3"/>
  <c r="AG2605" i="3"/>
  <c r="AK2605" i="3"/>
  <c r="AO2605" i="3"/>
  <c r="AS2605" i="3"/>
  <c r="AW2605" i="3"/>
  <c r="BA2605" i="3"/>
  <c r="BE2605" i="3"/>
  <c r="BI2605" i="3"/>
  <c r="M2603" i="3"/>
  <c r="Q2603" i="3"/>
  <c r="U2603" i="3"/>
  <c r="Y2603" i="3"/>
  <c r="AC2603" i="3"/>
  <c r="AG2603" i="3"/>
  <c r="AK2603" i="3"/>
  <c r="AO2603" i="3"/>
  <c r="AS2603" i="3"/>
  <c r="AW2603" i="3"/>
  <c r="BA2603" i="3"/>
  <c r="BE2603" i="3"/>
  <c r="BI2603" i="3"/>
  <c r="L2602" i="3"/>
  <c r="K2602" i="3"/>
  <c r="M2601" i="3"/>
  <c r="Q2601" i="3"/>
  <c r="U2601" i="3"/>
  <c r="Y2601" i="3"/>
  <c r="AC2601" i="3"/>
  <c r="AG2601" i="3"/>
  <c r="AK2601" i="3"/>
  <c r="AO2601" i="3"/>
  <c r="AS2601" i="3"/>
  <c r="AW2601" i="3"/>
  <c r="BA2601" i="3"/>
  <c r="BE2601" i="3"/>
  <c r="BI2601" i="3"/>
  <c r="N2601" i="3"/>
  <c r="R2601" i="3"/>
  <c r="V2601" i="3"/>
  <c r="Z2601" i="3"/>
  <c r="AD2601" i="3"/>
  <c r="AH2601" i="3"/>
  <c r="AL2601" i="3"/>
  <c r="AP2601" i="3"/>
  <c r="AT2601" i="3"/>
  <c r="AX2601" i="3"/>
  <c r="BB2601" i="3"/>
  <c r="BF2601" i="3"/>
  <c r="L2600" i="3"/>
  <c r="K2600" i="3"/>
  <c r="M2599" i="3"/>
  <c r="Q2599" i="3"/>
  <c r="U2599" i="3"/>
  <c r="Y2599" i="3"/>
  <c r="AC2599" i="3"/>
  <c r="AG2599" i="3"/>
  <c r="AK2599" i="3"/>
  <c r="AO2599" i="3"/>
  <c r="AS2599" i="3"/>
  <c r="AW2599" i="3"/>
  <c r="BA2599" i="3"/>
  <c r="BE2599" i="3"/>
  <c r="BI2599" i="3"/>
  <c r="N2599" i="3"/>
  <c r="R2599" i="3"/>
  <c r="V2599" i="3"/>
  <c r="Z2599" i="3"/>
  <c r="AD2599" i="3"/>
  <c r="AH2599" i="3"/>
  <c r="AL2599" i="3"/>
  <c r="AP2599" i="3"/>
  <c r="AT2599" i="3"/>
  <c r="AX2599" i="3"/>
  <c r="BB2599" i="3"/>
  <c r="BF2599" i="3"/>
  <c r="L2598" i="3"/>
  <c r="K2598" i="3"/>
  <c r="M2597" i="3"/>
  <c r="Q2597" i="3"/>
  <c r="U2597" i="3"/>
  <c r="Y2597" i="3"/>
  <c r="AC2597" i="3"/>
  <c r="AG2597" i="3"/>
  <c r="AK2597" i="3"/>
  <c r="AO2597" i="3"/>
  <c r="AS2597" i="3"/>
  <c r="AW2597" i="3"/>
  <c r="BA2597" i="3"/>
  <c r="BE2597" i="3"/>
  <c r="BI2597" i="3"/>
  <c r="N2597" i="3"/>
  <c r="R2597" i="3"/>
  <c r="V2597" i="3"/>
  <c r="Z2597" i="3"/>
  <c r="AD2597" i="3"/>
  <c r="AH2597" i="3"/>
  <c r="AL2597" i="3"/>
  <c r="AP2597" i="3"/>
  <c r="AT2597" i="3"/>
  <c r="AX2597" i="3"/>
  <c r="BB2597" i="3"/>
  <c r="BF2597" i="3"/>
  <c r="L2596" i="3"/>
  <c r="K2596" i="3"/>
  <c r="N2588" i="3"/>
  <c r="AD2588" i="3"/>
  <c r="AT2588" i="3"/>
  <c r="O2588" i="3"/>
  <c r="AE2588" i="3"/>
  <c r="AU2588" i="3"/>
  <c r="Q2588" i="3"/>
  <c r="AW2588" i="3"/>
  <c r="AJ2588" i="3"/>
  <c r="M2588" i="3"/>
  <c r="AS2588" i="3"/>
  <c r="N2584" i="3"/>
  <c r="R2584" i="3"/>
  <c r="V2584" i="3"/>
  <c r="Z2584" i="3"/>
  <c r="AD2584" i="3"/>
  <c r="AH2584" i="3"/>
  <c r="AL2584" i="3"/>
  <c r="AP2584" i="3"/>
  <c r="AT2584" i="3"/>
  <c r="AX2584" i="3"/>
  <c r="BB2584" i="3"/>
  <c r="BF2584" i="3"/>
  <c r="O2584" i="3"/>
  <c r="S2584" i="3"/>
  <c r="W2584" i="3"/>
  <c r="AA2584" i="3"/>
  <c r="AE2584" i="3"/>
  <c r="AI2584" i="3"/>
  <c r="AM2584" i="3"/>
  <c r="AQ2584" i="3"/>
  <c r="AU2584" i="3"/>
  <c r="AY2584" i="3"/>
  <c r="BC2584" i="3"/>
  <c r="BG2584" i="3"/>
  <c r="Q2584" i="3"/>
  <c r="Y2584" i="3"/>
  <c r="AG2584" i="3"/>
  <c r="AO2584" i="3"/>
  <c r="AW2584" i="3"/>
  <c r="BE2584" i="3"/>
  <c r="T2584" i="3"/>
  <c r="AB2584" i="3"/>
  <c r="AJ2584" i="3"/>
  <c r="AR2584" i="3"/>
  <c r="AZ2584" i="3"/>
  <c r="BH2584" i="3"/>
  <c r="M2584" i="3"/>
  <c r="U2584" i="3"/>
  <c r="AC2584" i="3"/>
  <c r="AK2584" i="3"/>
  <c r="AS2584" i="3"/>
  <c r="BA2584" i="3"/>
  <c r="BI2584" i="3"/>
  <c r="N2580" i="3"/>
  <c r="R2580" i="3"/>
  <c r="V2580" i="3"/>
  <c r="Z2580" i="3"/>
  <c r="AD2580" i="3"/>
  <c r="AH2580" i="3"/>
  <c r="AL2580" i="3"/>
  <c r="AP2580" i="3"/>
  <c r="AT2580" i="3"/>
  <c r="AX2580" i="3"/>
  <c r="BB2580" i="3"/>
  <c r="BF2580" i="3"/>
  <c r="O2580" i="3"/>
  <c r="S2580" i="3"/>
  <c r="W2580" i="3"/>
  <c r="AA2580" i="3"/>
  <c r="AE2580" i="3"/>
  <c r="AI2580" i="3"/>
  <c r="AM2580" i="3"/>
  <c r="AQ2580" i="3"/>
  <c r="AU2580" i="3"/>
  <c r="AY2580" i="3"/>
  <c r="BC2580" i="3"/>
  <c r="BG2580" i="3"/>
  <c r="P2580" i="3"/>
  <c r="T2580" i="3"/>
  <c r="X2580" i="3"/>
  <c r="AB2580" i="3"/>
  <c r="AF2580" i="3"/>
  <c r="AJ2580" i="3"/>
  <c r="AN2580" i="3"/>
  <c r="AR2580" i="3"/>
  <c r="AV2580" i="3"/>
  <c r="AZ2580" i="3"/>
  <c r="BD2580" i="3"/>
  <c r="BH2580" i="3"/>
  <c r="Y2580" i="3"/>
  <c r="AO2580" i="3"/>
  <c r="BE2580" i="3"/>
  <c r="M2580" i="3"/>
  <c r="AC2580" i="3"/>
  <c r="AS2580" i="3"/>
  <c r="BI2580" i="3"/>
  <c r="Q2580" i="3"/>
  <c r="AG2580" i="3"/>
  <c r="AW2580" i="3"/>
  <c r="N2576" i="3"/>
  <c r="R2576" i="3"/>
  <c r="V2576" i="3"/>
  <c r="Z2576" i="3"/>
  <c r="AD2576" i="3"/>
  <c r="AH2576" i="3"/>
  <c r="AL2576" i="3"/>
  <c r="AP2576" i="3"/>
  <c r="AT2576" i="3"/>
  <c r="AX2576" i="3"/>
  <c r="BB2576" i="3"/>
  <c r="BF2576" i="3"/>
  <c r="O2576" i="3"/>
  <c r="S2576" i="3"/>
  <c r="W2576" i="3"/>
  <c r="AA2576" i="3"/>
  <c r="AE2576" i="3"/>
  <c r="AI2576" i="3"/>
  <c r="AM2576" i="3"/>
  <c r="AQ2576" i="3"/>
  <c r="AU2576" i="3"/>
  <c r="AY2576" i="3"/>
  <c r="BC2576" i="3"/>
  <c r="BG2576" i="3"/>
  <c r="P2576" i="3"/>
  <c r="T2576" i="3"/>
  <c r="X2576" i="3"/>
  <c r="AB2576" i="3"/>
  <c r="AF2576" i="3"/>
  <c r="AJ2576" i="3"/>
  <c r="AN2576" i="3"/>
  <c r="AR2576" i="3"/>
  <c r="AV2576" i="3"/>
  <c r="AZ2576" i="3"/>
  <c r="BD2576" i="3"/>
  <c r="BH2576" i="3"/>
  <c r="Y2576" i="3"/>
  <c r="AO2576" i="3"/>
  <c r="BE2576" i="3"/>
  <c r="M2576" i="3"/>
  <c r="AC2576" i="3"/>
  <c r="AS2576" i="3"/>
  <c r="BI2576" i="3"/>
  <c r="Q2576" i="3"/>
  <c r="AG2576" i="3"/>
  <c r="AW2576" i="3"/>
  <c r="P2561" i="3"/>
  <c r="AF2561" i="3"/>
  <c r="AV2561" i="3"/>
  <c r="T2561" i="3"/>
  <c r="AJ2561" i="3"/>
  <c r="AZ2561" i="3"/>
  <c r="X2561" i="3"/>
  <c r="AN2561" i="3"/>
  <c r="BD2561" i="3"/>
  <c r="AB2561" i="3"/>
  <c r="AR2561" i="3"/>
  <c r="BH2561" i="3"/>
  <c r="BF2607" i="3"/>
  <c r="AZ2607" i="3"/>
  <c r="AU2607" i="3"/>
  <c r="AP2607" i="3"/>
  <c r="AJ2607" i="3"/>
  <c r="AE2607" i="3"/>
  <c r="Z2607" i="3"/>
  <c r="T2607" i="3"/>
  <c r="O2607" i="3"/>
  <c r="BF2606" i="3"/>
  <c r="BA2606" i="3"/>
  <c r="AV2606" i="3"/>
  <c r="AP2606" i="3"/>
  <c r="AK2606" i="3"/>
  <c r="AF2606" i="3"/>
  <c r="Z2606" i="3"/>
  <c r="U2606" i="3"/>
  <c r="BF2605" i="3"/>
  <c r="AZ2605" i="3"/>
  <c r="AU2605" i="3"/>
  <c r="AP2605" i="3"/>
  <c r="AJ2605" i="3"/>
  <c r="AE2605" i="3"/>
  <c r="Z2605" i="3"/>
  <c r="T2605" i="3"/>
  <c r="O2605" i="3"/>
  <c r="BF2604" i="3"/>
  <c r="BA2604" i="3"/>
  <c r="AV2604" i="3"/>
  <c r="AP2604" i="3"/>
  <c r="AK2604" i="3"/>
  <c r="AF2604" i="3"/>
  <c r="Z2604" i="3"/>
  <c r="U2604" i="3"/>
  <c r="BF2603" i="3"/>
  <c r="AZ2603" i="3"/>
  <c r="AU2603" i="3"/>
  <c r="AP2603" i="3"/>
  <c r="AJ2603" i="3"/>
  <c r="AE2603" i="3"/>
  <c r="Z2603" i="3"/>
  <c r="T2603" i="3"/>
  <c r="O2603" i="3"/>
  <c r="BL2603" i="3" s="1"/>
  <c r="BD2601" i="3"/>
  <c r="AV2601" i="3"/>
  <c r="AN2601" i="3"/>
  <c r="AF2601" i="3"/>
  <c r="X2601" i="3"/>
  <c r="P2601" i="3"/>
  <c r="BD2599" i="3"/>
  <c r="AV2599" i="3"/>
  <c r="AN2599" i="3"/>
  <c r="AF2599" i="3"/>
  <c r="X2599" i="3"/>
  <c r="P2599" i="3"/>
  <c r="BD2597" i="3"/>
  <c r="AV2597" i="3"/>
  <c r="AN2597" i="3"/>
  <c r="AF2597" i="3"/>
  <c r="X2597" i="3"/>
  <c r="P2597" i="3"/>
  <c r="AV2595" i="3"/>
  <c r="AF2595" i="3"/>
  <c r="L2594" i="3"/>
  <c r="K2594" i="3"/>
  <c r="AZ2593" i="3"/>
  <c r="M2593" i="3"/>
  <c r="Q2593" i="3"/>
  <c r="U2593" i="3"/>
  <c r="Y2593" i="3"/>
  <c r="AC2593" i="3"/>
  <c r="AG2593" i="3"/>
  <c r="AK2593" i="3"/>
  <c r="AO2593" i="3"/>
  <c r="AS2593" i="3"/>
  <c r="R2593" i="3"/>
  <c r="W2593" i="3"/>
  <c r="AB2593" i="3"/>
  <c r="AH2593" i="3"/>
  <c r="AM2593" i="3"/>
  <c r="AR2593" i="3"/>
  <c r="AW2593" i="3"/>
  <c r="BA2593" i="3"/>
  <c r="BE2593" i="3"/>
  <c r="BI2593" i="3"/>
  <c r="N2593" i="3"/>
  <c r="S2593" i="3"/>
  <c r="X2593" i="3"/>
  <c r="AD2593" i="3"/>
  <c r="AI2593" i="3"/>
  <c r="AN2593" i="3"/>
  <c r="AT2593" i="3"/>
  <c r="AX2593" i="3"/>
  <c r="BB2593" i="3"/>
  <c r="BF2593" i="3"/>
  <c r="O2593" i="3"/>
  <c r="T2593" i="3"/>
  <c r="Z2593" i="3"/>
  <c r="AE2593" i="3"/>
  <c r="AJ2593" i="3"/>
  <c r="AP2593" i="3"/>
  <c r="AU2593" i="3"/>
  <c r="AY2593" i="3"/>
  <c r="BC2593" i="3"/>
  <c r="BG2593" i="3"/>
  <c r="BB2589" i="3"/>
  <c r="M2589" i="3"/>
  <c r="Q2589" i="3"/>
  <c r="U2589" i="3"/>
  <c r="Y2589" i="3"/>
  <c r="AC2589" i="3"/>
  <c r="AG2589" i="3"/>
  <c r="AK2589" i="3"/>
  <c r="AO2589" i="3"/>
  <c r="AS2589" i="3"/>
  <c r="AW2589" i="3"/>
  <c r="BA2589" i="3"/>
  <c r="BE2589" i="3"/>
  <c r="BI2589" i="3"/>
  <c r="R2589" i="3"/>
  <c r="W2589" i="3"/>
  <c r="AB2589" i="3"/>
  <c r="AH2589" i="3"/>
  <c r="AM2589" i="3"/>
  <c r="AR2589" i="3"/>
  <c r="AX2589" i="3"/>
  <c r="BC2589" i="3"/>
  <c r="BH2589" i="3"/>
  <c r="N2589" i="3"/>
  <c r="S2589" i="3"/>
  <c r="X2589" i="3"/>
  <c r="AD2589" i="3"/>
  <c r="AI2589" i="3"/>
  <c r="AN2589" i="3"/>
  <c r="AT2589" i="3"/>
  <c r="AY2589" i="3"/>
  <c r="BD2589" i="3"/>
  <c r="O2589" i="3"/>
  <c r="T2589" i="3"/>
  <c r="Z2589" i="3"/>
  <c r="AE2589" i="3"/>
  <c r="AJ2589" i="3"/>
  <c r="AP2589" i="3"/>
  <c r="AU2589" i="3"/>
  <c r="AZ2589" i="3"/>
  <c r="BF2589" i="3"/>
  <c r="BD2588" i="3"/>
  <c r="L2588" i="3"/>
  <c r="Z2588" i="3" s="1"/>
  <c r="P2585" i="3"/>
  <c r="T2585" i="3"/>
  <c r="BM2585" i="3" s="1"/>
  <c r="X2585" i="3"/>
  <c r="AB2585" i="3"/>
  <c r="AF2585" i="3"/>
  <c r="AJ2585" i="3"/>
  <c r="AN2585" i="3"/>
  <c r="AR2585" i="3"/>
  <c r="AV2585" i="3"/>
  <c r="AZ2585" i="3"/>
  <c r="BD2585" i="3"/>
  <c r="BH2585" i="3"/>
  <c r="M2585" i="3"/>
  <c r="Q2585" i="3"/>
  <c r="U2585" i="3"/>
  <c r="Y2585" i="3"/>
  <c r="AC2585" i="3"/>
  <c r="AG2585" i="3"/>
  <c r="AK2585" i="3"/>
  <c r="AO2585" i="3"/>
  <c r="AS2585" i="3"/>
  <c r="AW2585" i="3"/>
  <c r="BA2585" i="3"/>
  <c r="BE2585" i="3"/>
  <c r="BI2585" i="3"/>
  <c r="N2585" i="3"/>
  <c r="V2585" i="3"/>
  <c r="AD2585" i="3"/>
  <c r="AL2585" i="3"/>
  <c r="AT2585" i="3"/>
  <c r="BB2585" i="3"/>
  <c r="O2585" i="3"/>
  <c r="W2585" i="3"/>
  <c r="AE2585" i="3"/>
  <c r="AM2585" i="3"/>
  <c r="AU2585" i="3"/>
  <c r="BC2585" i="3"/>
  <c r="R2585" i="3"/>
  <c r="Z2585" i="3"/>
  <c r="AH2585" i="3"/>
  <c r="AP2585" i="3"/>
  <c r="AX2585" i="3"/>
  <c r="BF2585" i="3"/>
  <c r="BD2584" i="3"/>
  <c r="X2584" i="3"/>
  <c r="AK2580" i="3"/>
  <c r="R2573" i="3"/>
  <c r="AH2573" i="3"/>
  <c r="AX2573" i="3"/>
  <c r="S2573" i="3"/>
  <c r="AI2573" i="3"/>
  <c r="AY2573" i="3"/>
  <c r="Y2573" i="3"/>
  <c r="BE2573" i="3"/>
  <c r="AR2573" i="3"/>
  <c r="U2573" i="3"/>
  <c r="BA2573" i="3"/>
  <c r="AV2573" i="3"/>
  <c r="P2569" i="3"/>
  <c r="AF2569" i="3"/>
  <c r="AV2569" i="3"/>
  <c r="T2569" i="3"/>
  <c r="AJ2569" i="3"/>
  <c r="AZ2569" i="3"/>
  <c r="X2569" i="3"/>
  <c r="AN2569" i="3"/>
  <c r="BD2569" i="3"/>
  <c r="AB2569" i="3"/>
  <c r="AR2569" i="3"/>
  <c r="BH2569" i="3"/>
  <c r="K2608" i="3"/>
  <c r="BD2607" i="3"/>
  <c r="AY2607" i="3"/>
  <c r="AT2607" i="3"/>
  <c r="AN2607" i="3"/>
  <c r="AI2607" i="3"/>
  <c r="AD2607" i="3"/>
  <c r="X2607" i="3"/>
  <c r="S2607" i="3"/>
  <c r="BM2607" i="3" s="1"/>
  <c r="N2607" i="3"/>
  <c r="O2606" i="3"/>
  <c r="S2606" i="3"/>
  <c r="W2606" i="3"/>
  <c r="AA2606" i="3"/>
  <c r="AE2606" i="3"/>
  <c r="AI2606" i="3"/>
  <c r="AM2606" i="3"/>
  <c r="AQ2606" i="3"/>
  <c r="AU2606" i="3"/>
  <c r="AY2606" i="3"/>
  <c r="BC2606" i="3"/>
  <c r="BG2606" i="3"/>
  <c r="BD2605" i="3"/>
  <c r="AY2605" i="3"/>
  <c r="AT2605" i="3"/>
  <c r="AN2605" i="3"/>
  <c r="AI2605" i="3"/>
  <c r="AD2605" i="3"/>
  <c r="X2605" i="3"/>
  <c r="S2605" i="3"/>
  <c r="N2605" i="3"/>
  <c r="O2604" i="3"/>
  <c r="S2604" i="3"/>
  <c r="W2604" i="3"/>
  <c r="AA2604" i="3"/>
  <c r="AE2604" i="3"/>
  <c r="AI2604" i="3"/>
  <c r="AM2604" i="3"/>
  <c r="AQ2604" i="3"/>
  <c r="AU2604" i="3"/>
  <c r="AY2604" i="3"/>
  <c r="BC2604" i="3"/>
  <c r="BG2604" i="3"/>
  <c r="BD2603" i="3"/>
  <c r="AY2603" i="3"/>
  <c r="AT2603" i="3"/>
  <c r="AN2603" i="3"/>
  <c r="AI2603" i="3"/>
  <c r="AD2603" i="3"/>
  <c r="X2603" i="3"/>
  <c r="S2603" i="3"/>
  <c r="N2603" i="3"/>
  <c r="BC2601" i="3"/>
  <c r="AU2601" i="3"/>
  <c r="AM2601" i="3"/>
  <c r="AE2601" i="3"/>
  <c r="W2601" i="3"/>
  <c r="O2601" i="3"/>
  <c r="BC2599" i="3"/>
  <c r="AU2599" i="3"/>
  <c r="AM2599" i="3"/>
  <c r="AE2599" i="3"/>
  <c r="W2599" i="3"/>
  <c r="O2599" i="3"/>
  <c r="BC2597" i="3"/>
  <c r="AU2597" i="3"/>
  <c r="AM2597" i="3"/>
  <c r="AE2597" i="3"/>
  <c r="W2597" i="3"/>
  <c r="O2597" i="3"/>
  <c r="O2595" i="3"/>
  <c r="S2595" i="3"/>
  <c r="W2595" i="3"/>
  <c r="AA2595" i="3"/>
  <c r="AE2595" i="3"/>
  <c r="AI2595" i="3"/>
  <c r="AM2595" i="3"/>
  <c r="AQ2595" i="3"/>
  <c r="AU2595" i="3"/>
  <c r="AY2595" i="3"/>
  <c r="BC2595" i="3"/>
  <c r="BG2595" i="3"/>
  <c r="AV2588" i="3"/>
  <c r="P2588" i="3"/>
  <c r="N2586" i="3"/>
  <c r="R2586" i="3"/>
  <c r="V2586" i="3"/>
  <c r="Z2586" i="3"/>
  <c r="AD2586" i="3"/>
  <c r="AH2586" i="3"/>
  <c r="AL2586" i="3"/>
  <c r="AP2586" i="3"/>
  <c r="AT2586" i="3"/>
  <c r="AX2586" i="3"/>
  <c r="BB2586" i="3"/>
  <c r="BF2586" i="3"/>
  <c r="O2586" i="3"/>
  <c r="S2586" i="3"/>
  <c r="W2586" i="3"/>
  <c r="AA2586" i="3"/>
  <c r="AE2586" i="3"/>
  <c r="AI2586" i="3"/>
  <c r="AM2586" i="3"/>
  <c r="AQ2586" i="3"/>
  <c r="AU2586" i="3"/>
  <c r="AY2586" i="3"/>
  <c r="BC2586" i="3"/>
  <c r="BG2586" i="3"/>
  <c r="Q2586" i="3"/>
  <c r="Y2586" i="3"/>
  <c r="AG2586" i="3"/>
  <c r="AO2586" i="3"/>
  <c r="AW2586" i="3"/>
  <c r="BE2586" i="3"/>
  <c r="T2586" i="3"/>
  <c r="AB2586" i="3"/>
  <c r="AJ2586" i="3"/>
  <c r="AR2586" i="3"/>
  <c r="AZ2586" i="3"/>
  <c r="BH2586" i="3"/>
  <c r="M2586" i="3"/>
  <c r="U2586" i="3"/>
  <c r="AC2586" i="3"/>
  <c r="AK2586" i="3"/>
  <c r="AS2586" i="3"/>
  <c r="BA2586" i="3"/>
  <c r="BI2586" i="3"/>
  <c r="AV2584" i="3"/>
  <c r="P2584" i="3"/>
  <c r="N2582" i="3"/>
  <c r="R2582" i="3"/>
  <c r="V2582" i="3"/>
  <c r="Z2582" i="3"/>
  <c r="AD2582" i="3"/>
  <c r="AH2582" i="3"/>
  <c r="AL2582" i="3"/>
  <c r="AP2582" i="3"/>
  <c r="AT2582" i="3"/>
  <c r="AX2582" i="3"/>
  <c r="BB2582" i="3"/>
  <c r="BF2582" i="3"/>
  <c r="O2582" i="3"/>
  <c r="S2582" i="3"/>
  <c r="W2582" i="3"/>
  <c r="AA2582" i="3"/>
  <c r="AE2582" i="3"/>
  <c r="AI2582" i="3"/>
  <c r="AM2582" i="3"/>
  <c r="AQ2582" i="3"/>
  <c r="AU2582" i="3"/>
  <c r="AY2582" i="3"/>
  <c r="BC2582" i="3"/>
  <c r="BG2582" i="3"/>
  <c r="Q2582" i="3"/>
  <c r="Y2582" i="3"/>
  <c r="AG2582" i="3"/>
  <c r="AO2582" i="3"/>
  <c r="AW2582" i="3"/>
  <c r="BE2582" i="3"/>
  <c r="T2582" i="3"/>
  <c r="AB2582" i="3"/>
  <c r="AJ2582" i="3"/>
  <c r="AR2582" i="3"/>
  <c r="AZ2582" i="3"/>
  <c r="BH2582" i="3"/>
  <c r="M2582" i="3"/>
  <c r="U2582" i="3"/>
  <c r="AC2582" i="3"/>
  <c r="AK2582" i="3"/>
  <c r="AS2582" i="3"/>
  <c r="BA2582" i="3"/>
  <c r="BI2582" i="3"/>
  <c r="U2580" i="3"/>
  <c r="N2578" i="3"/>
  <c r="R2578" i="3"/>
  <c r="V2578" i="3"/>
  <c r="Z2578" i="3"/>
  <c r="AD2578" i="3"/>
  <c r="AH2578" i="3"/>
  <c r="AL2578" i="3"/>
  <c r="AP2578" i="3"/>
  <c r="AT2578" i="3"/>
  <c r="AX2578" i="3"/>
  <c r="BB2578" i="3"/>
  <c r="BF2578" i="3"/>
  <c r="O2578" i="3"/>
  <c r="S2578" i="3"/>
  <c r="W2578" i="3"/>
  <c r="AA2578" i="3"/>
  <c r="AE2578" i="3"/>
  <c r="AI2578" i="3"/>
  <c r="AM2578" i="3"/>
  <c r="AQ2578" i="3"/>
  <c r="AU2578" i="3"/>
  <c r="AY2578" i="3"/>
  <c r="BC2578" i="3"/>
  <c r="BG2578" i="3"/>
  <c r="P2578" i="3"/>
  <c r="T2578" i="3"/>
  <c r="X2578" i="3"/>
  <c r="AB2578" i="3"/>
  <c r="AF2578" i="3"/>
  <c r="AJ2578" i="3"/>
  <c r="AN2578" i="3"/>
  <c r="AR2578" i="3"/>
  <c r="AV2578" i="3"/>
  <c r="AZ2578" i="3"/>
  <c r="BD2578" i="3"/>
  <c r="BH2578" i="3"/>
  <c r="Y2578" i="3"/>
  <c r="AO2578" i="3"/>
  <c r="BE2578" i="3"/>
  <c r="M2578" i="3"/>
  <c r="AC2578" i="3"/>
  <c r="AS2578" i="3"/>
  <c r="BI2578" i="3"/>
  <c r="Q2578" i="3"/>
  <c r="AG2578" i="3"/>
  <c r="AW2578" i="3"/>
  <c r="U2576" i="3"/>
  <c r="AU2581" i="3"/>
  <c r="AE2581" i="3"/>
  <c r="AU2579" i="3"/>
  <c r="AE2579" i="3"/>
  <c r="AU2577" i="3"/>
  <c r="AE2577" i="3"/>
  <c r="BB2574" i="3"/>
  <c r="M2574" i="3"/>
  <c r="Q2574" i="3"/>
  <c r="U2574" i="3"/>
  <c r="Y2574" i="3"/>
  <c r="AC2574" i="3"/>
  <c r="AG2574" i="3"/>
  <c r="AK2574" i="3"/>
  <c r="AO2574" i="3"/>
  <c r="AS2574" i="3"/>
  <c r="AW2574" i="3"/>
  <c r="BA2574" i="3"/>
  <c r="BE2574" i="3"/>
  <c r="BI2574" i="3"/>
  <c r="R2574" i="3"/>
  <c r="W2574" i="3"/>
  <c r="AB2574" i="3"/>
  <c r="AH2574" i="3"/>
  <c r="AM2574" i="3"/>
  <c r="AR2574" i="3"/>
  <c r="AX2574" i="3"/>
  <c r="BC2574" i="3"/>
  <c r="BH2574" i="3"/>
  <c r="N2574" i="3"/>
  <c r="S2574" i="3"/>
  <c r="X2574" i="3"/>
  <c r="AD2574" i="3"/>
  <c r="AI2574" i="3"/>
  <c r="AN2574" i="3"/>
  <c r="AT2574" i="3"/>
  <c r="AY2574" i="3"/>
  <c r="BD2574" i="3"/>
  <c r="O2574" i="3"/>
  <c r="T2574" i="3"/>
  <c r="Z2574" i="3"/>
  <c r="AE2574" i="3"/>
  <c r="AJ2574" i="3"/>
  <c r="AP2574" i="3"/>
  <c r="AU2574" i="3"/>
  <c r="AZ2574" i="3"/>
  <c r="BF2574" i="3"/>
  <c r="L2573" i="3"/>
  <c r="AF2573" i="3" s="1"/>
  <c r="P2571" i="3"/>
  <c r="AF2571" i="3"/>
  <c r="AV2571" i="3"/>
  <c r="T2571" i="3"/>
  <c r="AJ2571" i="3"/>
  <c r="AZ2571" i="3"/>
  <c r="X2571" i="3"/>
  <c r="AN2571" i="3"/>
  <c r="BD2571" i="3"/>
  <c r="P2563" i="3"/>
  <c r="AF2563" i="3"/>
  <c r="AV2563" i="3"/>
  <c r="T2563" i="3"/>
  <c r="AJ2563" i="3"/>
  <c r="AZ2563" i="3"/>
  <c r="X2563" i="3"/>
  <c r="AN2563" i="3"/>
  <c r="BD2563" i="3"/>
  <c r="BF2595" i="3"/>
  <c r="BB2595" i="3"/>
  <c r="AX2595" i="3"/>
  <c r="AT2595" i="3"/>
  <c r="AP2595" i="3"/>
  <c r="AL2595" i="3"/>
  <c r="AH2595" i="3"/>
  <c r="AD2595" i="3"/>
  <c r="Z2595" i="3"/>
  <c r="V2595" i="3"/>
  <c r="R2595" i="3"/>
  <c r="N2595" i="3"/>
  <c r="BN2595" i="3" s="1"/>
  <c r="K2592" i="3"/>
  <c r="K2590" i="3"/>
  <c r="P2581" i="3"/>
  <c r="T2581" i="3"/>
  <c r="BM2581" i="3" s="1"/>
  <c r="X2581" i="3"/>
  <c r="AB2581" i="3"/>
  <c r="AF2581" i="3"/>
  <c r="AJ2581" i="3"/>
  <c r="BL2581" i="3" s="1"/>
  <c r="AN2581" i="3"/>
  <c r="AR2581" i="3"/>
  <c r="AV2581" i="3"/>
  <c r="AZ2581" i="3"/>
  <c r="BD2581" i="3"/>
  <c r="BH2581" i="3"/>
  <c r="M2581" i="3"/>
  <c r="Q2581" i="3"/>
  <c r="U2581" i="3"/>
  <c r="Y2581" i="3"/>
  <c r="AC2581" i="3"/>
  <c r="AG2581" i="3"/>
  <c r="AK2581" i="3"/>
  <c r="AO2581" i="3"/>
  <c r="AS2581" i="3"/>
  <c r="AW2581" i="3"/>
  <c r="BA2581" i="3"/>
  <c r="BE2581" i="3"/>
  <c r="BI2581" i="3"/>
  <c r="N2581" i="3"/>
  <c r="R2581" i="3"/>
  <c r="V2581" i="3"/>
  <c r="Z2581" i="3"/>
  <c r="AD2581" i="3"/>
  <c r="AH2581" i="3"/>
  <c r="AL2581" i="3"/>
  <c r="AP2581" i="3"/>
  <c r="AT2581" i="3"/>
  <c r="AX2581" i="3"/>
  <c r="BB2581" i="3"/>
  <c r="BF2581" i="3"/>
  <c r="P2579" i="3"/>
  <c r="T2579" i="3"/>
  <c r="BM2579" i="3" s="1"/>
  <c r="X2579" i="3"/>
  <c r="AB2579" i="3"/>
  <c r="AF2579" i="3"/>
  <c r="AJ2579" i="3"/>
  <c r="AN2579" i="3"/>
  <c r="AR2579" i="3"/>
  <c r="AV2579" i="3"/>
  <c r="AZ2579" i="3"/>
  <c r="BD2579" i="3"/>
  <c r="BH2579" i="3"/>
  <c r="M2579" i="3"/>
  <c r="Q2579" i="3"/>
  <c r="U2579" i="3"/>
  <c r="Y2579" i="3"/>
  <c r="AC2579" i="3"/>
  <c r="AG2579" i="3"/>
  <c r="AK2579" i="3"/>
  <c r="AO2579" i="3"/>
  <c r="AS2579" i="3"/>
  <c r="AW2579" i="3"/>
  <c r="BA2579" i="3"/>
  <c r="BE2579" i="3"/>
  <c r="BI2579" i="3"/>
  <c r="N2579" i="3"/>
  <c r="R2579" i="3"/>
  <c r="BL2579" i="3" s="1"/>
  <c r="V2579" i="3"/>
  <c r="Z2579" i="3"/>
  <c r="AD2579" i="3"/>
  <c r="AH2579" i="3"/>
  <c r="AL2579" i="3"/>
  <c r="AP2579" i="3"/>
  <c r="AT2579" i="3"/>
  <c r="AX2579" i="3"/>
  <c r="BB2579" i="3"/>
  <c r="BF2579" i="3"/>
  <c r="P2577" i="3"/>
  <c r="T2577" i="3"/>
  <c r="BM2577" i="3" s="1"/>
  <c r="X2577" i="3"/>
  <c r="AB2577" i="3"/>
  <c r="AF2577" i="3"/>
  <c r="AJ2577" i="3"/>
  <c r="AN2577" i="3"/>
  <c r="AR2577" i="3"/>
  <c r="AV2577" i="3"/>
  <c r="AZ2577" i="3"/>
  <c r="BD2577" i="3"/>
  <c r="BH2577" i="3"/>
  <c r="M2577" i="3"/>
  <c r="Q2577" i="3"/>
  <c r="U2577" i="3"/>
  <c r="Y2577" i="3"/>
  <c r="AC2577" i="3"/>
  <c r="AG2577" i="3"/>
  <c r="AK2577" i="3"/>
  <c r="AO2577" i="3"/>
  <c r="AS2577" i="3"/>
  <c r="AW2577" i="3"/>
  <c r="BA2577" i="3"/>
  <c r="BE2577" i="3"/>
  <c r="BI2577" i="3"/>
  <c r="N2577" i="3"/>
  <c r="R2577" i="3"/>
  <c r="BL2577" i="3" s="1"/>
  <c r="V2577" i="3"/>
  <c r="Z2577" i="3"/>
  <c r="AD2577" i="3"/>
  <c r="AH2577" i="3"/>
  <c r="AL2577" i="3"/>
  <c r="AP2577" i="3"/>
  <c r="AT2577" i="3"/>
  <c r="AX2577" i="3"/>
  <c r="BB2577" i="3"/>
  <c r="BF2577" i="3"/>
  <c r="P2565" i="3"/>
  <c r="AF2565" i="3"/>
  <c r="AV2565" i="3"/>
  <c r="T2565" i="3"/>
  <c r="AJ2565" i="3"/>
  <c r="AZ2565" i="3"/>
  <c r="X2565" i="3"/>
  <c r="AN2565" i="3"/>
  <c r="BD2565" i="3"/>
  <c r="P2557" i="3"/>
  <c r="AF2557" i="3"/>
  <c r="AV2557" i="3"/>
  <c r="T2557" i="3"/>
  <c r="AJ2557" i="3"/>
  <c r="AZ2557" i="3"/>
  <c r="X2557" i="3"/>
  <c r="AN2557" i="3"/>
  <c r="BD2557" i="3"/>
  <c r="BI2595" i="3"/>
  <c r="BE2595" i="3"/>
  <c r="BA2595" i="3"/>
  <c r="AW2595" i="3"/>
  <c r="AS2595" i="3"/>
  <c r="AO2595" i="3"/>
  <c r="AK2595" i="3"/>
  <c r="AG2595" i="3"/>
  <c r="AC2595" i="3"/>
  <c r="Y2595" i="3"/>
  <c r="U2595" i="3"/>
  <c r="Q2595" i="3"/>
  <c r="BC2581" i="3"/>
  <c r="AM2581" i="3"/>
  <c r="W2581" i="3"/>
  <c r="BC2579" i="3"/>
  <c r="AM2579" i="3"/>
  <c r="W2579" i="3"/>
  <c r="BC2577" i="3"/>
  <c r="AM2577" i="3"/>
  <c r="W2577" i="3"/>
  <c r="AQ2574" i="3"/>
  <c r="V2574" i="3"/>
  <c r="P2572" i="3"/>
  <c r="T2572" i="3"/>
  <c r="BM2572" i="3" s="1"/>
  <c r="X2572" i="3"/>
  <c r="AB2572" i="3"/>
  <c r="AF2572" i="3"/>
  <c r="AJ2572" i="3"/>
  <c r="AN2572" i="3"/>
  <c r="AR2572" i="3"/>
  <c r="AV2572" i="3"/>
  <c r="AZ2572" i="3"/>
  <c r="BD2572" i="3"/>
  <c r="BH2572" i="3"/>
  <c r="M2572" i="3"/>
  <c r="Q2572" i="3"/>
  <c r="U2572" i="3"/>
  <c r="Y2572" i="3"/>
  <c r="AC2572" i="3"/>
  <c r="AG2572" i="3"/>
  <c r="AK2572" i="3"/>
  <c r="AO2572" i="3"/>
  <c r="AS2572" i="3"/>
  <c r="AW2572" i="3"/>
  <c r="BA2572" i="3"/>
  <c r="BE2572" i="3"/>
  <c r="BI2572" i="3"/>
  <c r="N2572" i="3"/>
  <c r="V2572" i="3"/>
  <c r="AD2572" i="3"/>
  <c r="AL2572" i="3"/>
  <c r="AT2572" i="3"/>
  <c r="BB2572" i="3"/>
  <c r="O2572" i="3"/>
  <c r="W2572" i="3"/>
  <c r="AE2572" i="3"/>
  <c r="AM2572" i="3"/>
  <c r="AU2572" i="3"/>
  <c r="BC2572" i="3"/>
  <c r="R2572" i="3"/>
  <c r="Z2572" i="3"/>
  <c r="AH2572" i="3"/>
  <c r="AP2572" i="3"/>
  <c r="AX2572" i="3"/>
  <c r="BF2572" i="3"/>
  <c r="AR2571" i="3"/>
  <c r="P2567" i="3"/>
  <c r="AF2567" i="3"/>
  <c r="AV2567" i="3"/>
  <c r="T2567" i="3"/>
  <c r="AJ2567" i="3"/>
  <c r="AZ2567" i="3"/>
  <c r="X2567" i="3"/>
  <c r="AN2567" i="3"/>
  <c r="BD2567" i="3"/>
  <c r="BH2565" i="3"/>
  <c r="AR2563" i="3"/>
  <c r="P2559" i="3"/>
  <c r="AF2559" i="3"/>
  <c r="AV2559" i="3"/>
  <c r="T2559" i="3"/>
  <c r="AJ2559" i="3"/>
  <c r="AZ2559" i="3"/>
  <c r="X2559" i="3"/>
  <c r="AN2559" i="3"/>
  <c r="BD2559" i="3"/>
  <c r="BH2557" i="3"/>
  <c r="O2570" i="3"/>
  <c r="S2570" i="3"/>
  <c r="W2570" i="3"/>
  <c r="AA2570" i="3"/>
  <c r="AE2570" i="3"/>
  <c r="AI2570" i="3"/>
  <c r="AM2570" i="3"/>
  <c r="AQ2570" i="3"/>
  <c r="AU2570" i="3"/>
  <c r="AY2570" i="3"/>
  <c r="BC2570" i="3"/>
  <c r="BG2570" i="3"/>
  <c r="P2570" i="3"/>
  <c r="T2570" i="3"/>
  <c r="X2570" i="3"/>
  <c r="AB2570" i="3"/>
  <c r="AF2570" i="3"/>
  <c r="AJ2570" i="3"/>
  <c r="AN2570" i="3"/>
  <c r="AR2570" i="3"/>
  <c r="AV2570" i="3"/>
  <c r="AZ2570" i="3"/>
  <c r="BD2570" i="3"/>
  <c r="BH2570" i="3"/>
  <c r="M2570" i="3"/>
  <c r="Q2570" i="3"/>
  <c r="U2570" i="3"/>
  <c r="Y2570" i="3"/>
  <c r="AC2570" i="3"/>
  <c r="AG2570" i="3"/>
  <c r="AK2570" i="3"/>
  <c r="AO2570" i="3"/>
  <c r="AS2570" i="3"/>
  <c r="AW2570" i="3"/>
  <c r="BA2570" i="3"/>
  <c r="BE2570" i="3"/>
  <c r="BI2570" i="3"/>
  <c r="O2568" i="3"/>
  <c r="S2568" i="3"/>
  <c r="W2568" i="3"/>
  <c r="AA2568" i="3"/>
  <c r="AE2568" i="3"/>
  <c r="AI2568" i="3"/>
  <c r="AM2568" i="3"/>
  <c r="AQ2568" i="3"/>
  <c r="AU2568" i="3"/>
  <c r="AY2568" i="3"/>
  <c r="BC2568" i="3"/>
  <c r="BG2568" i="3"/>
  <c r="P2568" i="3"/>
  <c r="T2568" i="3"/>
  <c r="X2568" i="3"/>
  <c r="AB2568" i="3"/>
  <c r="AF2568" i="3"/>
  <c r="AJ2568" i="3"/>
  <c r="AN2568" i="3"/>
  <c r="AR2568" i="3"/>
  <c r="AV2568" i="3"/>
  <c r="AZ2568" i="3"/>
  <c r="BD2568" i="3"/>
  <c r="BH2568" i="3"/>
  <c r="M2568" i="3"/>
  <c r="Q2568" i="3"/>
  <c r="BJ2568" i="3" s="1"/>
  <c r="U2568" i="3"/>
  <c r="Y2568" i="3"/>
  <c r="AC2568" i="3"/>
  <c r="AG2568" i="3"/>
  <c r="AK2568" i="3"/>
  <c r="AO2568" i="3"/>
  <c r="AS2568" i="3"/>
  <c r="AW2568" i="3"/>
  <c r="BA2568" i="3"/>
  <c r="BE2568" i="3"/>
  <c r="BI2568" i="3"/>
  <c r="O2566" i="3"/>
  <c r="S2566" i="3"/>
  <c r="W2566" i="3"/>
  <c r="AA2566" i="3"/>
  <c r="AE2566" i="3"/>
  <c r="BJ2566" i="3" s="1"/>
  <c r="AI2566" i="3"/>
  <c r="AM2566" i="3"/>
  <c r="AQ2566" i="3"/>
  <c r="AU2566" i="3"/>
  <c r="AY2566" i="3"/>
  <c r="BC2566" i="3"/>
  <c r="BG2566" i="3"/>
  <c r="P2566" i="3"/>
  <c r="T2566" i="3"/>
  <c r="X2566" i="3"/>
  <c r="AB2566" i="3"/>
  <c r="AF2566" i="3"/>
  <c r="AJ2566" i="3"/>
  <c r="AN2566" i="3"/>
  <c r="AR2566" i="3"/>
  <c r="AV2566" i="3"/>
  <c r="AZ2566" i="3"/>
  <c r="BD2566" i="3"/>
  <c r="BH2566" i="3"/>
  <c r="M2566" i="3"/>
  <c r="Q2566" i="3"/>
  <c r="U2566" i="3"/>
  <c r="Y2566" i="3"/>
  <c r="AC2566" i="3"/>
  <c r="AG2566" i="3"/>
  <c r="AK2566" i="3"/>
  <c r="AO2566" i="3"/>
  <c r="AS2566" i="3"/>
  <c r="AW2566" i="3"/>
  <c r="BA2566" i="3"/>
  <c r="BE2566" i="3"/>
  <c r="BI2566" i="3"/>
  <c r="O2564" i="3"/>
  <c r="S2564" i="3"/>
  <c r="W2564" i="3"/>
  <c r="AA2564" i="3"/>
  <c r="AE2564" i="3"/>
  <c r="AI2564" i="3"/>
  <c r="AM2564" i="3"/>
  <c r="AQ2564" i="3"/>
  <c r="AU2564" i="3"/>
  <c r="AY2564" i="3"/>
  <c r="BC2564" i="3"/>
  <c r="BG2564" i="3"/>
  <c r="P2564" i="3"/>
  <c r="T2564" i="3"/>
  <c r="X2564" i="3"/>
  <c r="AB2564" i="3"/>
  <c r="AF2564" i="3"/>
  <c r="AJ2564" i="3"/>
  <c r="AN2564" i="3"/>
  <c r="AR2564" i="3"/>
  <c r="AV2564" i="3"/>
  <c r="AZ2564" i="3"/>
  <c r="BD2564" i="3"/>
  <c r="BH2564" i="3"/>
  <c r="M2564" i="3"/>
  <c r="Q2564" i="3"/>
  <c r="U2564" i="3"/>
  <c r="Y2564" i="3"/>
  <c r="AC2564" i="3"/>
  <c r="AG2564" i="3"/>
  <c r="AK2564" i="3"/>
  <c r="AO2564" i="3"/>
  <c r="AS2564" i="3"/>
  <c r="AW2564" i="3"/>
  <c r="BA2564" i="3"/>
  <c r="BE2564" i="3"/>
  <c r="BI2564" i="3"/>
  <c r="O2562" i="3"/>
  <c r="S2562" i="3"/>
  <c r="W2562" i="3"/>
  <c r="AA2562" i="3"/>
  <c r="AE2562" i="3"/>
  <c r="AI2562" i="3"/>
  <c r="AM2562" i="3"/>
  <c r="AQ2562" i="3"/>
  <c r="AU2562" i="3"/>
  <c r="AY2562" i="3"/>
  <c r="BC2562" i="3"/>
  <c r="BG2562" i="3"/>
  <c r="P2562" i="3"/>
  <c r="T2562" i="3"/>
  <c r="X2562" i="3"/>
  <c r="AB2562" i="3"/>
  <c r="AF2562" i="3"/>
  <c r="AJ2562" i="3"/>
  <c r="AN2562" i="3"/>
  <c r="AR2562" i="3"/>
  <c r="AV2562" i="3"/>
  <c r="AZ2562" i="3"/>
  <c r="BD2562" i="3"/>
  <c r="BH2562" i="3"/>
  <c r="M2562" i="3"/>
  <c r="Q2562" i="3"/>
  <c r="U2562" i="3"/>
  <c r="Y2562" i="3"/>
  <c r="AC2562" i="3"/>
  <c r="AG2562" i="3"/>
  <c r="AK2562" i="3"/>
  <c r="AO2562" i="3"/>
  <c r="AS2562" i="3"/>
  <c r="AW2562" i="3"/>
  <c r="BA2562" i="3"/>
  <c r="BE2562" i="3"/>
  <c r="BI2562" i="3"/>
  <c r="O2560" i="3"/>
  <c r="S2560" i="3"/>
  <c r="W2560" i="3"/>
  <c r="AA2560" i="3"/>
  <c r="AE2560" i="3"/>
  <c r="AI2560" i="3"/>
  <c r="AM2560" i="3"/>
  <c r="AQ2560" i="3"/>
  <c r="AU2560" i="3"/>
  <c r="AY2560" i="3"/>
  <c r="BC2560" i="3"/>
  <c r="BG2560" i="3"/>
  <c r="P2560" i="3"/>
  <c r="T2560" i="3"/>
  <c r="X2560" i="3"/>
  <c r="AB2560" i="3"/>
  <c r="AF2560" i="3"/>
  <c r="AJ2560" i="3"/>
  <c r="AN2560" i="3"/>
  <c r="AR2560" i="3"/>
  <c r="AV2560" i="3"/>
  <c r="AZ2560" i="3"/>
  <c r="BD2560" i="3"/>
  <c r="BH2560" i="3"/>
  <c r="M2560" i="3"/>
  <c r="Q2560" i="3"/>
  <c r="BJ2560" i="3" s="1"/>
  <c r="U2560" i="3"/>
  <c r="Y2560" i="3"/>
  <c r="AC2560" i="3"/>
  <c r="AG2560" i="3"/>
  <c r="AK2560" i="3"/>
  <c r="AO2560" i="3"/>
  <c r="AS2560" i="3"/>
  <c r="AW2560" i="3"/>
  <c r="BA2560" i="3"/>
  <c r="BE2560" i="3"/>
  <c r="BI2560" i="3"/>
  <c r="O2558" i="3"/>
  <c r="S2558" i="3"/>
  <c r="W2558" i="3"/>
  <c r="AA2558" i="3"/>
  <c r="AE2558" i="3"/>
  <c r="AI2558" i="3"/>
  <c r="AM2558" i="3"/>
  <c r="AQ2558" i="3"/>
  <c r="AU2558" i="3"/>
  <c r="AY2558" i="3"/>
  <c r="BC2558" i="3"/>
  <c r="BG2558" i="3"/>
  <c r="P2558" i="3"/>
  <c r="T2558" i="3"/>
  <c r="X2558" i="3"/>
  <c r="AB2558" i="3"/>
  <c r="AF2558" i="3"/>
  <c r="AJ2558" i="3"/>
  <c r="AN2558" i="3"/>
  <c r="AR2558" i="3"/>
  <c r="AV2558" i="3"/>
  <c r="AZ2558" i="3"/>
  <c r="BD2558" i="3"/>
  <c r="BH2558" i="3"/>
  <c r="M2558" i="3"/>
  <c r="Q2558" i="3"/>
  <c r="BJ2558" i="3" s="1"/>
  <c r="U2558" i="3"/>
  <c r="Y2558" i="3"/>
  <c r="AC2558" i="3"/>
  <c r="AG2558" i="3"/>
  <c r="AK2558" i="3"/>
  <c r="AO2558" i="3"/>
  <c r="AS2558" i="3"/>
  <c r="AW2558" i="3"/>
  <c r="BA2558" i="3"/>
  <c r="BE2558" i="3"/>
  <c r="BI2558" i="3"/>
  <c r="O2556" i="3"/>
  <c r="S2556" i="3"/>
  <c r="W2556" i="3"/>
  <c r="AA2556" i="3"/>
  <c r="AE2556" i="3"/>
  <c r="AI2556" i="3"/>
  <c r="AM2556" i="3"/>
  <c r="AQ2556" i="3"/>
  <c r="AU2556" i="3"/>
  <c r="AY2556" i="3"/>
  <c r="BC2556" i="3"/>
  <c r="BG2556" i="3"/>
  <c r="P2556" i="3"/>
  <c r="T2556" i="3"/>
  <c r="X2556" i="3"/>
  <c r="AB2556" i="3"/>
  <c r="AF2556" i="3"/>
  <c r="AJ2556" i="3"/>
  <c r="AN2556" i="3"/>
  <c r="AR2556" i="3"/>
  <c r="AV2556" i="3"/>
  <c r="AZ2556" i="3"/>
  <c r="BD2556" i="3"/>
  <c r="BH2556" i="3"/>
  <c r="M2556" i="3"/>
  <c r="Q2556" i="3"/>
  <c r="U2556" i="3"/>
  <c r="Y2556" i="3"/>
  <c r="AC2556" i="3"/>
  <c r="AG2556" i="3"/>
  <c r="AK2556" i="3"/>
  <c r="AO2556" i="3"/>
  <c r="AS2556" i="3"/>
  <c r="AW2556" i="3"/>
  <c r="BA2556" i="3"/>
  <c r="BE2556" i="3"/>
  <c r="BI2556" i="3"/>
  <c r="BC2553" i="3"/>
  <c r="W2553" i="3"/>
  <c r="N2548" i="3"/>
  <c r="R2548" i="3"/>
  <c r="V2548" i="3"/>
  <c r="Z2548" i="3"/>
  <c r="AD2548" i="3"/>
  <c r="AH2548" i="3"/>
  <c r="AL2548" i="3"/>
  <c r="AP2548" i="3"/>
  <c r="AT2548" i="3"/>
  <c r="AX2548" i="3"/>
  <c r="BB2548" i="3"/>
  <c r="BF2548" i="3"/>
  <c r="O2548" i="3"/>
  <c r="S2548" i="3"/>
  <c r="W2548" i="3"/>
  <c r="AA2548" i="3"/>
  <c r="AE2548" i="3"/>
  <c r="AI2548" i="3"/>
  <c r="AM2548" i="3"/>
  <c r="AQ2548" i="3"/>
  <c r="AU2548" i="3"/>
  <c r="AY2548" i="3"/>
  <c r="BC2548" i="3"/>
  <c r="BG2548" i="3"/>
  <c r="P2548" i="3"/>
  <c r="T2548" i="3"/>
  <c r="X2548" i="3"/>
  <c r="AB2548" i="3"/>
  <c r="AF2548" i="3"/>
  <c r="AJ2548" i="3"/>
  <c r="AN2548" i="3"/>
  <c r="AR2548" i="3"/>
  <c r="AV2548" i="3"/>
  <c r="AZ2548" i="3"/>
  <c r="BD2548" i="3"/>
  <c r="BH2548" i="3"/>
  <c r="Y2548" i="3"/>
  <c r="AO2548" i="3"/>
  <c r="BE2548" i="3"/>
  <c r="M2548" i="3"/>
  <c r="AC2548" i="3"/>
  <c r="AS2548" i="3"/>
  <c r="BI2548" i="3"/>
  <c r="Q2548" i="3"/>
  <c r="AG2548" i="3"/>
  <c r="AW2548" i="3"/>
  <c r="K2575" i="3"/>
  <c r="M2571" i="3"/>
  <c r="Q2571" i="3"/>
  <c r="U2571" i="3"/>
  <c r="Y2571" i="3"/>
  <c r="AC2571" i="3"/>
  <c r="AG2571" i="3"/>
  <c r="AK2571" i="3"/>
  <c r="AO2571" i="3"/>
  <c r="AS2571" i="3"/>
  <c r="AW2571" i="3"/>
  <c r="BA2571" i="3"/>
  <c r="BE2571" i="3"/>
  <c r="BI2571" i="3"/>
  <c r="N2571" i="3"/>
  <c r="R2571" i="3"/>
  <c r="V2571" i="3"/>
  <c r="Z2571" i="3"/>
  <c r="AD2571" i="3"/>
  <c r="AH2571" i="3"/>
  <c r="AL2571" i="3"/>
  <c r="AP2571" i="3"/>
  <c r="AT2571" i="3"/>
  <c r="AX2571" i="3"/>
  <c r="BB2571" i="3"/>
  <c r="BF2571" i="3"/>
  <c r="O2571" i="3"/>
  <c r="S2571" i="3"/>
  <c r="W2571" i="3"/>
  <c r="AA2571" i="3"/>
  <c r="AE2571" i="3"/>
  <c r="AI2571" i="3"/>
  <c r="AM2571" i="3"/>
  <c r="AQ2571" i="3"/>
  <c r="AU2571" i="3"/>
  <c r="AY2571" i="3"/>
  <c r="BC2571" i="3"/>
  <c r="BG2571" i="3"/>
  <c r="BB2570" i="3"/>
  <c r="AL2570" i="3"/>
  <c r="V2570" i="3"/>
  <c r="M2569" i="3"/>
  <c r="Q2569" i="3"/>
  <c r="U2569" i="3"/>
  <c r="Y2569" i="3"/>
  <c r="AC2569" i="3"/>
  <c r="AG2569" i="3"/>
  <c r="AK2569" i="3"/>
  <c r="AO2569" i="3"/>
  <c r="AS2569" i="3"/>
  <c r="AW2569" i="3"/>
  <c r="BA2569" i="3"/>
  <c r="BE2569" i="3"/>
  <c r="BI2569" i="3"/>
  <c r="N2569" i="3"/>
  <c r="R2569" i="3"/>
  <c r="V2569" i="3"/>
  <c r="Z2569" i="3"/>
  <c r="AD2569" i="3"/>
  <c r="AH2569" i="3"/>
  <c r="AL2569" i="3"/>
  <c r="AP2569" i="3"/>
  <c r="AT2569" i="3"/>
  <c r="AX2569" i="3"/>
  <c r="BB2569" i="3"/>
  <c r="BF2569" i="3"/>
  <c r="O2569" i="3"/>
  <c r="S2569" i="3"/>
  <c r="W2569" i="3"/>
  <c r="AA2569" i="3"/>
  <c r="AE2569" i="3"/>
  <c r="AI2569" i="3"/>
  <c r="AM2569" i="3"/>
  <c r="AQ2569" i="3"/>
  <c r="AU2569" i="3"/>
  <c r="AY2569" i="3"/>
  <c r="BC2569" i="3"/>
  <c r="BG2569" i="3"/>
  <c r="BB2568" i="3"/>
  <c r="AL2568" i="3"/>
  <c r="V2568" i="3"/>
  <c r="M2567" i="3"/>
  <c r="Q2567" i="3"/>
  <c r="U2567" i="3"/>
  <c r="Y2567" i="3"/>
  <c r="AC2567" i="3"/>
  <c r="AG2567" i="3"/>
  <c r="AK2567" i="3"/>
  <c r="AO2567" i="3"/>
  <c r="AS2567" i="3"/>
  <c r="AW2567" i="3"/>
  <c r="BA2567" i="3"/>
  <c r="BE2567" i="3"/>
  <c r="BI2567" i="3"/>
  <c r="N2567" i="3"/>
  <c r="R2567" i="3"/>
  <c r="V2567" i="3"/>
  <c r="Z2567" i="3"/>
  <c r="AD2567" i="3"/>
  <c r="AH2567" i="3"/>
  <c r="AL2567" i="3"/>
  <c r="AP2567" i="3"/>
  <c r="AT2567" i="3"/>
  <c r="AX2567" i="3"/>
  <c r="BB2567" i="3"/>
  <c r="BF2567" i="3"/>
  <c r="O2567" i="3"/>
  <c r="S2567" i="3"/>
  <c r="W2567" i="3"/>
  <c r="AA2567" i="3"/>
  <c r="AE2567" i="3"/>
  <c r="AI2567" i="3"/>
  <c r="AM2567" i="3"/>
  <c r="AQ2567" i="3"/>
  <c r="AU2567" i="3"/>
  <c r="AY2567" i="3"/>
  <c r="BC2567" i="3"/>
  <c r="BG2567" i="3"/>
  <c r="BB2566" i="3"/>
  <c r="AL2566" i="3"/>
  <c r="V2566" i="3"/>
  <c r="M2565" i="3"/>
  <c r="Q2565" i="3"/>
  <c r="U2565" i="3"/>
  <c r="Y2565" i="3"/>
  <c r="AC2565" i="3"/>
  <c r="AG2565" i="3"/>
  <c r="AK2565" i="3"/>
  <c r="AO2565" i="3"/>
  <c r="AS2565" i="3"/>
  <c r="AW2565" i="3"/>
  <c r="BA2565" i="3"/>
  <c r="BE2565" i="3"/>
  <c r="BI2565" i="3"/>
  <c r="N2565" i="3"/>
  <c r="R2565" i="3"/>
  <c r="V2565" i="3"/>
  <c r="Z2565" i="3"/>
  <c r="AD2565" i="3"/>
  <c r="AH2565" i="3"/>
  <c r="AL2565" i="3"/>
  <c r="AP2565" i="3"/>
  <c r="AT2565" i="3"/>
  <c r="AX2565" i="3"/>
  <c r="BB2565" i="3"/>
  <c r="BF2565" i="3"/>
  <c r="O2565" i="3"/>
  <c r="S2565" i="3"/>
  <c r="W2565" i="3"/>
  <c r="AA2565" i="3"/>
  <c r="AE2565" i="3"/>
  <c r="AI2565" i="3"/>
  <c r="AM2565" i="3"/>
  <c r="AQ2565" i="3"/>
  <c r="AU2565" i="3"/>
  <c r="AY2565" i="3"/>
  <c r="BC2565" i="3"/>
  <c r="BG2565" i="3"/>
  <c r="BB2564" i="3"/>
  <c r="AL2564" i="3"/>
  <c r="V2564" i="3"/>
  <c r="M2563" i="3"/>
  <c r="Q2563" i="3"/>
  <c r="U2563" i="3"/>
  <c r="Y2563" i="3"/>
  <c r="AC2563" i="3"/>
  <c r="AG2563" i="3"/>
  <c r="AK2563" i="3"/>
  <c r="AO2563" i="3"/>
  <c r="AS2563" i="3"/>
  <c r="AW2563" i="3"/>
  <c r="BA2563" i="3"/>
  <c r="BE2563" i="3"/>
  <c r="BI2563" i="3"/>
  <c r="N2563" i="3"/>
  <c r="R2563" i="3"/>
  <c r="V2563" i="3"/>
  <c r="Z2563" i="3"/>
  <c r="AD2563" i="3"/>
  <c r="AH2563" i="3"/>
  <c r="AL2563" i="3"/>
  <c r="AP2563" i="3"/>
  <c r="AT2563" i="3"/>
  <c r="AX2563" i="3"/>
  <c r="BB2563" i="3"/>
  <c r="BF2563" i="3"/>
  <c r="O2563" i="3"/>
  <c r="S2563" i="3"/>
  <c r="W2563" i="3"/>
  <c r="AA2563" i="3"/>
  <c r="AE2563" i="3"/>
  <c r="AI2563" i="3"/>
  <c r="AM2563" i="3"/>
  <c r="AQ2563" i="3"/>
  <c r="AU2563" i="3"/>
  <c r="AY2563" i="3"/>
  <c r="BC2563" i="3"/>
  <c r="BG2563" i="3"/>
  <c r="BB2562" i="3"/>
  <c r="AL2562" i="3"/>
  <c r="V2562" i="3"/>
  <c r="M2561" i="3"/>
  <c r="Q2561" i="3"/>
  <c r="U2561" i="3"/>
  <c r="Y2561" i="3"/>
  <c r="AC2561" i="3"/>
  <c r="AG2561" i="3"/>
  <c r="AK2561" i="3"/>
  <c r="AO2561" i="3"/>
  <c r="AS2561" i="3"/>
  <c r="AW2561" i="3"/>
  <c r="BA2561" i="3"/>
  <c r="BE2561" i="3"/>
  <c r="BI2561" i="3"/>
  <c r="N2561" i="3"/>
  <c r="R2561" i="3"/>
  <c r="V2561" i="3"/>
  <c r="Z2561" i="3"/>
  <c r="AD2561" i="3"/>
  <c r="AH2561" i="3"/>
  <c r="AL2561" i="3"/>
  <c r="AP2561" i="3"/>
  <c r="AT2561" i="3"/>
  <c r="AX2561" i="3"/>
  <c r="BB2561" i="3"/>
  <c r="BF2561" i="3"/>
  <c r="O2561" i="3"/>
  <c r="S2561" i="3"/>
  <c r="W2561" i="3"/>
  <c r="AA2561" i="3"/>
  <c r="AE2561" i="3"/>
  <c r="AI2561" i="3"/>
  <c r="AM2561" i="3"/>
  <c r="AQ2561" i="3"/>
  <c r="AU2561" i="3"/>
  <c r="AY2561" i="3"/>
  <c r="BC2561" i="3"/>
  <c r="BG2561" i="3"/>
  <c r="BB2560" i="3"/>
  <c r="AL2560" i="3"/>
  <c r="V2560" i="3"/>
  <c r="M2559" i="3"/>
  <c r="Q2559" i="3"/>
  <c r="U2559" i="3"/>
  <c r="Y2559" i="3"/>
  <c r="AC2559" i="3"/>
  <c r="AG2559" i="3"/>
  <c r="AK2559" i="3"/>
  <c r="AO2559" i="3"/>
  <c r="AS2559" i="3"/>
  <c r="AW2559" i="3"/>
  <c r="BA2559" i="3"/>
  <c r="BE2559" i="3"/>
  <c r="BI2559" i="3"/>
  <c r="N2559" i="3"/>
  <c r="R2559" i="3"/>
  <c r="V2559" i="3"/>
  <c r="Z2559" i="3"/>
  <c r="AD2559" i="3"/>
  <c r="AH2559" i="3"/>
  <c r="AL2559" i="3"/>
  <c r="AP2559" i="3"/>
  <c r="AT2559" i="3"/>
  <c r="AX2559" i="3"/>
  <c r="BB2559" i="3"/>
  <c r="BF2559" i="3"/>
  <c r="O2559" i="3"/>
  <c r="S2559" i="3"/>
  <c r="W2559" i="3"/>
  <c r="AA2559" i="3"/>
  <c r="AE2559" i="3"/>
  <c r="AI2559" i="3"/>
  <c r="AM2559" i="3"/>
  <c r="AQ2559" i="3"/>
  <c r="AU2559" i="3"/>
  <c r="AY2559" i="3"/>
  <c r="BC2559" i="3"/>
  <c r="BG2559" i="3"/>
  <c r="BB2558" i="3"/>
  <c r="AL2558" i="3"/>
  <c r="V2558" i="3"/>
  <c r="M2557" i="3"/>
  <c r="Q2557" i="3"/>
  <c r="U2557" i="3"/>
  <c r="Y2557" i="3"/>
  <c r="AC2557" i="3"/>
  <c r="AG2557" i="3"/>
  <c r="AK2557" i="3"/>
  <c r="AO2557" i="3"/>
  <c r="AS2557" i="3"/>
  <c r="AW2557" i="3"/>
  <c r="BA2557" i="3"/>
  <c r="BE2557" i="3"/>
  <c r="BI2557" i="3"/>
  <c r="N2557" i="3"/>
  <c r="R2557" i="3"/>
  <c r="V2557" i="3"/>
  <c r="Z2557" i="3"/>
  <c r="AD2557" i="3"/>
  <c r="AH2557" i="3"/>
  <c r="AL2557" i="3"/>
  <c r="AP2557" i="3"/>
  <c r="AT2557" i="3"/>
  <c r="AX2557" i="3"/>
  <c r="BB2557" i="3"/>
  <c r="BF2557" i="3"/>
  <c r="O2557" i="3"/>
  <c r="S2557" i="3"/>
  <c r="W2557" i="3"/>
  <c r="AA2557" i="3"/>
  <c r="AE2557" i="3"/>
  <c r="AI2557" i="3"/>
  <c r="AM2557" i="3"/>
  <c r="AQ2557" i="3"/>
  <c r="AU2557" i="3"/>
  <c r="AY2557" i="3"/>
  <c r="BC2557" i="3"/>
  <c r="BG2557" i="3"/>
  <c r="BB2556" i="3"/>
  <c r="AL2556" i="3"/>
  <c r="V2556" i="3"/>
  <c r="AK2548" i="3"/>
  <c r="AA2539" i="3"/>
  <c r="AQ2539" i="3"/>
  <c r="BG2539" i="3"/>
  <c r="W2539" i="3"/>
  <c r="AM2539" i="3"/>
  <c r="P2537" i="3"/>
  <c r="U2537" i="3"/>
  <c r="AA2537" i="3"/>
  <c r="AF2537" i="3"/>
  <c r="AK2537" i="3"/>
  <c r="AQ2537" i="3"/>
  <c r="AV2537" i="3"/>
  <c r="BA2537" i="3"/>
  <c r="BG2537" i="3"/>
  <c r="AN2537" i="3"/>
  <c r="AS2537" i="3"/>
  <c r="AY2537" i="3"/>
  <c r="BD2537" i="3"/>
  <c r="BI2537" i="3"/>
  <c r="Y2537" i="3"/>
  <c r="AU2537" i="3"/>
  <c r="AE2537" i="3"/>
  <c r="AZ2537" i="3"/>
  <c r="O2537" i="3"/>
  <c r="AJ2537" i="3"/>
  <c r="BE2537" i="3"/>
  <c r="T2537" i="3"/>
  <c r="AX2570" i="3"/>
  <c r="AH2570" i="3"/>
  <c r="R2570" i="3"/>
  <c r="AX2568" i="3"/>
  <c r="AH2568" i="3"/>
  <c r="R2568" i="3"/>
  <c r="AX2566" i="3"/>
  <c r="AH2566" i="3"/>
  <c r="R2566" i="3"/>
  <c r="AX2564" i="3"/>
  <c r="AH2564" i="3"/>
  <c r="R2564" i="3"/>
  <c r="AX2562" i="3"/>
  <c r="AH2562" i="3"/>
  <c r="R2562" i="3"/>
  <c r="AX2560" i="3"/>
  <c r="AH2560" i="3"/>
  <c r="R2560" i="3"/>
  <c r="AX2558" i="3"/>
  <c r="AH2558" i="3"/>
  <c r="R2558" i="3"/>
  <c r="AX2556" i="3"/>
  <c r="AH2556" i="3"/>
  <c r="P2553" i="3"/>
  <c r="T2553" i="3"/>
  <c r="M2553" i="3"/>
  <c r="Q2553" i="3"/>
  <c r="U2553" i="3"/>
  <c r="Y2553" i="3"/>
  <c r="AC2553" i="3"/>
  <c r="AG2553" i="3"/>
  <c r="AK2553" i="3"/>
  <c r="AO2553" i="3"/>
  <c r="AS2553" i="3"/>
  <c r="AW2553" i="3"/>
  <c r="BA2553" i="3"/>
  <c r="BE2553" i="3"/>
  <c r="BI2553" i="3"/>
  <c r="N2553" i="3"/>
  <c r="R2553" i="3"/>
  <c r="V2553" i="3"/>
  <c r="Z2553" i="3"/>
  <c r="AD2553" i="3"/>
  <c r="AH2553" i="3"/>
  <c r="AL2553" i="3"/>
  <c r="AP2553" i="3"/>
  <c r="AT2553" i="3"/>
  <c r="AX2553" i="3"/>
  <c r="BB2553" i="3"/>
  <c r="BF2553" i="3"/>
  <c r="X2553" i="3"/>
  <c r="AF2553" i="3"/>
  <c r="AN2553" i="3"/>
  <c r="AV2553" i="3"/>
  <c r="BD2553" i="3"/>
  <c r="O2553" i="3"/>
  <c r="AA2553" i="3"/>
  <c r="AI2553" i="3"/>
  <c r="AQ2553" i="3"/>
  <c r="AY2553" i="3"/>
  <c r="BG2553" i="3"/>
  <c r="S2553" i="3"/>
  <c r="AB2553" i="3"/>
  <c r="AJ2553" i="3"/>
  <c r="AR2553" i="3"/>
  <c r="AZ2553" i="3"/>
  <c r="BH2553" i="3"/>
  <c r="AO2537" i="3"/>
  <c r="BE2555" i="3"/>
  <c r="AZ2555" i="3"/>
  <c r="AU2555" i="3"/>
  <c r="AO2555" i="3"/>
  <c r="AJ2555" i="3"/>
  <c r="AE2555" i="3"/>
  <c r="Y2555" i="3"/>
  <c r="BF2554" i="3"/>
  <c r="AX2554" i="3"/>
  <c r="AP2554" i="3"/>
  <c r="AH2554" i="3"/>
  <c r="Z2554" i="3"/>
  <c r="BE2552" i="3"/>
  <c r="AO2552" i="3"/>
  <c r="P2551" i="3"/>
  <c r="T2551" i="3"/>
  <c r="X2551" i="3"/>
  <c r="AB2551" i="3"/>
  <c r="BL2551" i="3" s="1"/>
  <c r="AF2551" i="3"/>
  <c r="AJ2551" i="3"/>
  <c r="AN2551" i="3"/>
  <c r="AR2551" i="3"/>
  <c r="AV2551" i="3"/>
  <c r="AZ2551" i="3"/>
  <c r="BD2551" i="3"/>
  <c r="BH2551" i="3"/>
  <c r="M2551" i="3"/>
  <c r="Q2551" i="3"/>
  <c r="U2551" i="3"/>
  <c r="Y2551" i="3"/>
  <c r="AC2551" i="3"/>
  <c r="AG2551" i="3"/>
  <c r="AK2551" i="3"/>
  <c r="AO2551" i="3"/>
  <c r="AS2551" i="3"/>
  <c r="AW2551" i="3"/>
  <c r="BA2551" i="3"/>
  <c r="BE2551" i="3"/>
  <c r="BI2551" i="3"/>
  <c r="N2551" i="3"/>
  <c r="R2551" i="3"/>
  <c r="V2551" i="3"/>
  <c r="Z2551" i="3"/>
  <c r="AD2551" i="3"/>
  <c r="AH2551" i="3"/>
  <c r="AL2551" i="3"/>
  <c r="AP2551" i="3"/>
  <c r="AT2551" i="3"/>
  <c r="AX2551" i="3"/>
  <c r="BB2551" i="3"/>
  <c r="BF2551" i="3"/>
  <c r="BI2550" i="3"/>
  <c r="AS2550" i="3"/>
  <c r="AC2550" i="3"/>
  <c r="M2550" i="3"/>
  <c r="BG2549" i="3"/>
  <c r="AQ2549" i="3"/>
  <c r="AU2547" i="3"/>
  <c r="AE2547" i="3"/>
  <c r="O2547" i="3"/>
  <c r="BA2546" i="3"/>
  <c r="AJ2546" i="3"/>
  <c r="N2546" i="3"/>
  <c r="BD2545" i="3"/>
  <c r="AI2545" i="3"/>
  <c r="BE2544" i="3"/>
  <c r="AJ2544" i="3"/>
  <c r="N2544" i="3"/>
  <c r="BD2543" i="3"/>
  <c r="AI2543" i="3"/>
  <c r="BE2542" i="3"/>
  <c r="AJ2542" i="3"/>
  <c r="N2542" i="3"/>
  <c r="BD2541" i="3"/>
  <c r="AI2541" i="3"/>
  <c r="BE2540" i="3"/>
  <c r="AJ2540" i="3"/>
  <c r="N2540" i="3"/>
  <c r="M2555" i="3"/>
  <c r="Q2555" i="3"/>
  <c r="N2555" i="3"/>
  <c r="BJ2555" i="3" s="1"/>
  <c r="R2555" i="3"/>
  <c r="V2555" i="3"/>
  <c r="BM2555" i="3" s="1"/>
  <c r="Z2555" i="3"/>
  <c r="AD2555" i="3"/>
  <c r="AH2555" i="3"/>
  <c r="AL2555" i="3"/>
  <c r="AP2555" i="3"/>
  <c r="AT2555" i="3"/>
  <c r="AX2555" i="3"/>
  <c r="BB2555" i="3"/>
  <c r="BF2555" i="3"/>
  <c r="O2554" i="3"/>
  <c r="S2554" i="3"/>
  <c r="W2554" i="3"/>
  <c r="AA2554" i="3"/>
  <c r="AE2554" i="3"/>
  <c r="AI2554" i="3"/>
  <c r="AM2554" i="3"/>
  <c r="AQ2554" i="3"/>
  <c r="AU2554" i="3"/>
  <c r="AY2554" i="3"/>
  <c r="BC2554" i="3"/>
  <c r="BG2554" i="3"/>
  <c r="P2554" i="3"/>
  <c r="BK2554" i="3" s="1"/>
  <c r="T2554" i="3"/>
  <c r="X2554" i="3"/>
  <c r="AB2554" i="3"/>
  <c r="AF2554" i="3"/>
  <c r="AJ2554" i="3"/>
  <c r="AN2554" i="3"/>
  <c r="AR2554" i="3"/>
  <c r="AV2554" i="3"/>
  <c r="AZ2554" i="3"/>
  <c r="BD2554" i="3"/>
  <c r="BH2554" i="3"/>
  <c r="N2552" i="3"/>
  <c r="BN2552" i="3" s="1"/>
  <c r="R2552" i="3"/>
  <c r="V2552" i="3"/>
  <c r="Z2552" i="3"/>
  <c r="AD2552" i="3"/>
  <c r="AH2552" i="3"/>
  <c r="AL2552" i="3"/>
  <c r="AP2552" i="3"/>
  <c r="AT2552" i="3"/>
  <c r="AX2552" i="3"/>
  <c r="BB2552" i="3"/>
  <c r="BF2552" i="3"/>
  <c r="O2552" i="3"/>
  <c r="S2552" i="3"/>
  <c r="W2552" i="3"/>
  <c r="AA2552" i="3"/>
  <c r="AE2552" i="3"/>
  <c r="AI2552" i="3"/>
  <c r="AM2552" i="3"/>
  <c r="AQ2552" i="3"/>
  <c r="AU2552" i="3"/>
  <c r="AY2552" i="3"/>
  <c r="BC2552" i="3"/>
  <c r="BG2552" i="3"/>
  <c r="P2552" i="3"/>
  <c r="BK2552" i="3" s="1"/>
  <c r="T2552" i="3"/>
  <c r="X2552" i="3"/>
  <c r="AB2552" i="3"/>
  <c r="AF2552" i="3"/>
  <c r="AJ2552" i="3"/>
  <c r="AN2552" i="3"/>
  <c r="AR2552" i="3"/>
  <c r="AV2552" i="3"/>
  <c r="AZ2552" i="3"/>
  <c r="BD2552" i="3"/>
  <c r="BH2552" i="3"/>
  <c r="BM2551" i="3"/>
  <c r="BE2550" i="3"/>
  <c r="AO2550" i="3"/>
  <c r="P2549" i="3"/>
  <c r="T2549" i="3"/>
  <c r="BM2549" i="3" s="1"/>
  <c r="X2549" i="3"/>
  <c r="AB2549" i="3"/>
  <c r="AF2549" i="3"/>
  <c r="AJ2549" i="3"/>
  <c r="BL2549" i="3" s="1"/>
  <c r="AN2549" i="3"/>
  <c r="AR2549" i="3"/>
  <c r="AV2549" i="3"/>
  <c r="AZ2549" i="3"/>
  <c r="BD2549" i="3"/>
  <c r="BH2549" i="3"/>
  <c r="M2549" i="3"/>
  <c r="Q2549" i="3"/>
  <c r="U2549" i="3"/>
  <c r="Y2549" i="3"/>
  <c r="AC2549" i="3"/>
  <c r="AG2549" i="3"/>
  <c r="AK2549" i="3"/>
  <c r="AO2549" i="3"/>
  <c r="AS2549" i="3"/>
  <c r="AW2549" i="3"/>
  <c r="BA2549" i="3"/>
  <c r="BE2549" i="3"/>
  <c r="BI2549" i="3"/>
  <c r="N2549" i="3"/>
  <c r="BJ2549" i="3" s="1"/>
  <c r="R2549" i="3"/>
  <c r="V2549" i="3"/>
  <c r="Z2549" i="3"/>
  <c r="AD2549" i="3"/>
  <c r="AH2549" i="3"/>
  <c r="AL2549" i="3"/>
  <c r="AP2549" i="3"/>
  <c r="AT2549" i="3"/>
  <c r="AX2549" i="3"/>
  <c r="BB2549" i="3"/>
  <c r="BF2549" i="3"/>
  <c r="BG2547" i="3"/>
  <c r="AQ2547" i="3"/>
  <c r="AW2546" i="3"/>
  <c r="M2545" i="3"/>
  <c r="Q2545" i="3"/>
  <c r="U2545" i="3"/>
  <c r="Y2545" i="3"/>
  <c r="AC2545" i="3"/>
  <c r="AG2545" i="3"/>
  <c r="AK2545" i="3"/>
  <c r="AO2545" i="3"/>
  <c r="AS2545" i="3"/>
  <c r="AW2545" i="3"/>
  <c r="BA2545" i="3"/>
  <c r="BE2545" i="3"/>
  <c r="BI2545" i="3"/>
  <c r="O2545" i="3"/>
  <c r="T2545" i="3"/>
  <c r="BM2545" i="3" s="1"/>
  <c r="Z2545" i="3"/>
  <c r="AE2545" i="3"/>
  <c r="AJ2545" i="3"/>
  <c r="AP2545" i="3"/>
  <c r="AU2545" i="3"/>
  <c r="AZ2545" i="3"/>
  <c r="BF2545" i="3"/>
  <c r="P2545" i="3"/>
  <c r="V2545" i="3"/>
  <c r="AA2545" i="3"/>
  <c r="AF2545" i="3"/>
  <c r="AL2545" i="3"/>
  <c r="AQ2545" i="3"/>
  <c r="AV2545" i="3"/>
  <c r="BB2545" i="3"/>
  <c r="BG2545" i="3"/>
  <c r="R2545" i="3"/>
  <c r="W2545" i="3"/>
  <c r="AB2545" i="3"/>
  <c r="AH2545" i="3"/>
  <c r="AM2545" i="3"/>
  <c r="AR2545" i="3"/>
  <c r="AX2545" i="3"/>
  <c r="BC2545" i="3"/>
  <c r="BH2545" i="3"/>
  <c r="AZ2544" i="3"/>
  <c r="M2543" i="3"/>
  <c r="Q2543" i="3"/>
  <c r="U2543" i="3"/>
  <c r="Y2543" i="3"/>
  <c r="AC2543" i="3"/>
  <c r="AG2543" i="3"/>
  <c r="AK2543" i="3"/>
  <c r="AO2543" i="3"/>
  <c r="AS2543" i="3"/>
  <c r="AW2543" i="3"/>
  <c r="BA2543" i="3"/>
  <c r="BE2543" i="3"/>
  <c r="BI2543" i="3"/>
  <c r="O2543" i="3"/>
  <c r="T2543" i="3"/>
  <c r="BM2543" i="3" s="1"/>
  <c r="Z2543" i="3"/>
  <c r="AE2543" i="3"/>
  <c r="AJ2543" i="3"/>
  <c r="AP2543" i="3"/>
  <c r="AU2543" i="3"/>
  <c r="AZ2543" i="3"/>
  <c r="BF2543" i="3"/>
  <c r="P2543" i="3"/>
  <c r="V2543" i="3"/>
  <c r="AA2543" i="3"/>
  <c r="AF2543" i="3"/>
  <c r="AL2543" i="3"/>
  <c r="AQ2543" i="3"/>
  <c r="AV2543" i="3"/>
  <c r="BB2543" i="3"/>
  <c r="BG2543" i="3"/>
  <c r="R2543" i="3"/>
  <c r="W2543" i="3"/>
  <c r="AB2543" i="3"/>
  <c r="AH2543" i="3"/>
  <c r="AM2543" i="3"/>
  <c r="AR2543" i="3"/>
  <c r="AX2543" i="3"/>
  <c r="BC2543" i="3"/>
  <c r="BH2543" i="3"/>
  <c r="AZ2542" i="3"/>
  <c r="M2541" i="3"/>
  <c r="Q2541" i="3"/>
  <c r="U2541" i="3"/>
  <c r="Y2541" i="3"/>
  <c r="AC2541" i="3"/>
  <c r="AG2541" i="3"/>
  <c r="AK2541" i="3"/>
  <c r="AO2541" i="3"/>
  <c r="AS2541" i="3"/>
  <c r="AW2541" i="3"/>
  <c r="BA2541" i="3"/>
  <c r="BE2541" i="3"/>
  <c r="BI2541" i="3"/>
  <c r="O2541" i="3"/>
  <c r="T2541" i="3"/>
  <c r="Z2541" i="3"/>
  <c r="AE2541" i="3"/>
  <c r="AJ2541" i="3"/>
  <c r="AP2541" i="3"/>
  <c r="AU2541" i="3"/>
  <c r="AZ2541" i="3"/>
  <c r="BF2541" i="3"/>
  <c r="P2541" i="3"/>
  <c r="V2541" i="3"/>
  <c r="BM2541" i="3" s="1"/>
  <c r="AA2541" i="3"/>
  <c r="AF2541" i="3"/>
  <c r="AL2541" i="3"/>
  <c r="AQ2541" i="3"/>
  <c r="AV2541" i="3"/>
  <c r="BB2541" i="3"/>
  <c r="BG2541" i="3"/>
  <c r="R2541" i="3"/>
  <c r="W2541" i="3"/>
  <c r="AB2541" i="3"/>
  <c r="AH2541" i="3"/>
  <c r="AM2541" i="3"/>
  <c r="AR2541" i="3"/>
  <c r="AX2541" i="3"/>
  <c r="BC2541" i="3"/>
  <c r="BH2541" i="3"/>
  <c r="AZ2540" i="3"/>
  <c r="N2550" i="3"/>
  <c r="R2550" i="3"/>
  <c r="V2550" i="3"/>
  <c r="Z2550" i="3"/>
  <c r="AD2550" i="3"/>
  <c r="AH2550" i="3"/>
  <c r="AL2550" i="3"/>
  <c r="AP2550" i="3"/>
  <c r="AT2550" i="3"/>
  <c r="AX2550" i="3"/>
  <c r="BB2550" i="3"/>
  <c r="BF2550" i="3"/>
  <c r="O2550" i="3"/>
  <c r="S2550" i="3"/>
  <c r="W2550" i="3"/>
  <c r="AA2550" i="3"/>
  <c r="AE2550" i="3"/>
  <c r="AI2550" i="3"/>
  <c r="AM2550" i="3"/>
  <c r="AQ2550" i="3"/>
  <c r="AU2550" i="3"/>
  <c r="AY2550" i="3"/>
  <c r="BC2550" i="3"/>
  <c r="BG2550" i="3"/>
  <c r="P2550" i="3"/>
  <c r="T2550" i="3"/>
  <c r="X2550" i="3"/>
  <c r="AB2550" i="3"/>
  <c r="AF2550" i="3"/>
  <c r="AJ2550" i="3"/>
  <c r="AN2550" i="3"/>
  <c r="AR2550" i="3"/>
  <c r="AV2550" i="3"/>
  <c r="AZ2550" i="3"/>
  <c r="BD2550" i="3"/>
  <c r="BH2550" i="3"/>
  <c r="P2547" i="3"/>
  <c r="T2547" i="3"/>
  <c r="BM2547" i="3" s="1"/>
  <c r="X2547" i="3"/>
  <c r="AB2547" i="3"/>
  <c r="AF2547" i="3"/>
  <c r="AJ2547" i="3"/>
  <c r="AN2547" i="3"/>
  <c r="AR2547" i="3"/>
  <c r="AV2547" i="3"/>
  <c r="AZ2547" i="3"/>
  <c r="BD2547" i="3"/>
  <c r="BH2547" i="3"/>
  <c r="M2547" i="3"/>
  <c r="Q2547" i="3"/>
  <c r="U2547" i="3"/>
  <c r="Y2547" i="3"/>
  <c r="AC2547" i="3"/>
  <c r="AG2547" i="3"/>
  <c r="AK2547" i="3"/>
  <c r="AO2547" i="3"/>
  <c r="AS2547" i="3"/>
  <c r="AW2547" i="3"/>
  <c r="BA2547" i="3"/>
  <c r="BE2547" i="3"/>
  <c r="BI2547" i="3"/>
  <c r="N2547" i="3"/>
  <c r="R2547" i="3"/>
  <c r="V2547" i="3"/>
  <c r="Z2547" i="3"/>
  <c r="AD2547" i="3"/>
  <c r="AH2547" i="3"/>
  <c r="AL2547" i="3"/>
  <c r="AP2547" i="3"/>
  <c r="AT2547" i="3"/>
  <c r="AX2547" i="3"/>
  <c r="BB2547" i="3"/>
  <c r="BF2547" i="3"/>
  <c r="O2546" i="3"/>
  <c r="S2546" i="3"/>
  <c r="W2546" i="3"/>
  <c r="AA2546" i="3"/>
  <c r="AE2546" i="3"/>
  <c r="AI2546" i="3"/>
  <c r="AM2546" i="3"/>
  <c r="P2546" i="3"/>
  <c r="U2546" i="3"/>
  <c r="Z2546" i="3"/>
  <c r="AF2546" i="3"/>
  <c r="AK2546" i="3"/>
  <c r="AP2546" i="3"/>
  <c r="AT2546" i="3"/>
  <c r="AX2546" i="3"/>
  <c r="BB2546" i="3"/>
  <c r="BF2546" i="3"/>
  <c r="Q2546" i="3"/>
  <c r="V2546" i="3"/>
  <c r="AB2546" i="3"/>
  <c r="AG2546" i="3"/>
  <c r="AL2546" i="3"/>
  <c r="AQ2546" i="3"/>
  <c r="AU2546" i="3"/>
  <c r="AY2546" i="3"/>
  <c r="BC2546" i="3"/>
  <c r="BG2546" i="3"/>
  <c r="M2546" i="3"/>
  <c r="R2546" i="3"/>
  <c r="X2546" i="3"/>
  <c r="AC2546" i="3"/>
  <c r="AH2546" i="3"/>
  <c r="AN2546" i="3"/>
  <c r="AR2546" i="3"/>
  <c r="AV2546" i="3"/>
  <c r="AZ2546" i="3"/>
  <c r="BD2546" i="3"/>
  <c r="BH2546" i="3"/>
  <c r="O2544" i="3"/>
  <c r="S2544" i="3"/>
  <c r="W2544" i="3"/>
  <c r="AA2544" i="3"/>
  <c r="AE2544" i="3"/>
  <c r="AI2544" i="3"/>
  <c r="AM2544" i="3"/>
  <c r="AQ2544" i="3"/>
  <c r="AU2544" i="3"/>
  <c r="AY2544" i="3"/>
  <c r="BC2544" i="3"/>
  <c r="BG2544" i="3"/>
  <c r="P2544" i="3"/>
  <c r="U2544" i="3"/>
  <c r="Z2544" i="3"/>
  <c r="AF2544" i="3"/>
  <c r="AK2544" i="3"/>
  <c r="AP2544" i="3"/>
  <c r="AV2544" i="3"/>
  <c r="BA2544" i="3"/>
  <c r="BF2544" i="3"/>
  <c r="Q2544" i="3"/>
  <c r="V2544" i="3"/>
  <c r="AB2544" i="3"/>
  <c r="AG2544" i="3"/>
  <c r="AL2544" i="3"/>
  <c r="AR2544" i="3"/>
  <c r="AW2544" i="3"/>
  <c r="BB2544" i="3"/>
  <c r="BH2544" i="3"/>
  <c r="M2544" i="3"/>
  <c r="R2544" i="3"/>
  <c r="X2544" i="3"/>
  <c r="AC2544" i="3"/>
  <c r="AH2544" i="3"/>
  <c r="AN2544" i="3"/>
  <c r="AS2544" i="3"/>
  <c r="AX2544" i="3"/>
  <c r="BD2544" i="3"/>
  <c r="BI2544" i="3"/>
  <c r="O2542" i="3"/>
  <c r="S2542" i="3"/>
  <c r="W2542" i="3"/>
  <c r="AA2542" i="3"/>
  <c r="AE2542" i="3"/>
  <c r="AI2542" i="3"/>
  <c r="AM2542" i="3"/>
  <c r="AQ2542" i="3"/>
  <c r="AU2542" i="3"/>
  <c r="AY2542" i="3"/>
  <c r="BC2542" i="3"/>
  <c r="BG2542" i="3"/>
  <c r="P2542" i="3"/>
  <c r="U2542" i="3"/>
  <c r="Z2542" i="3"/>
  <c r="AF2542" i="3"/>
  <c r="AK2542" i="3"/>
  <c r="AP2542" i="3"/>
  <c r="AV2542" i="3"/>
  <c r="BA2542" i="3"/>
  <c r="BF2542" i="3"/>
  <c r="Q2542" i="3"/>
  <c r="V2542" i="3"/>
  <c r="AB2542" i="3"/>
  <c r="AG2542" i="3"/>
  <c r="AL2542" i="3"/>
  <c r="AR2542" i="3"/>
  <c r="AW2542" i="3"/>
  <c r="BB2542" i="3"/>
  <c r="BH2542" i="3"/>
  <c r="M2542" i="3"/>
  <c r="R2542" i="3"/>
  <c r="X2542" i="3"/>
  <c r="AC2542" i="3"/>
  <c r="AH2542" i="3"/>
  <c r="AN2542" i="3"/>
  <c r="AS2542" i="3"/>
  <c r="AX2542" i="3"/>
  <c r="BD2542" i="3"/>
  <c r="BI2542" i="3"/>
  <c r="O2540" i="3"/>
  <c r="S2540" i="3"/>
  <c r="W2540" i="3"/>
  <c r="AA2540" i="3"/>
  <c r="AE2540" i="3"/>
  <c r="AI2540" i="3"/>
  <c r="AM2540" i="3"/>
  <c r="AQ2540" i="3"/>
  <c r="AU2540" i="3"/>
  <c r="AY2540" i="3"/>
  <c r="BC2540" i="3"/>
  <c r="BG2540" i="3"/>
  <c r="P2540" i="3"/>
  <c r="U2540" i="3"/>
  <c r="Z2540" i="3"/>
  <c r="AF2540" i="3"/>
  <c r="AK2540" i="3"/>
  <c r="AP2540" i="3"/>
  <c r="AV2540" i="3"/>
  <c r="BA2540" i="3"/>
  <c r="BF2540" i="3"/>
  <c r="Q2540" i="3"/>
  <c r="V2540" i="3"/>
  <c r="AB2540" i="3"/>
  <c r="AG2540" i="3"/>
  <c r="AL2540" i="3"/>
  <c r="AR2540" i="3"/>
  <c r="AW2540" i="3"/>
  <c r="BB2540" i="3"/>
  <c r="BH2540" i="3"/>
  <c r="M2540" i="3"/>
  <c r="R2540" i="3"/>
  <c r="X2540" i="3"/>
  <c r="AC2540" i="3"/>
  <c r="AH2540" i="3"/>
  <c r="AN2540" i="3"/>
  <c r="AS2540" i="3"/>
  <c r="AX2540" i="3"/>
  <c r="BD2540" i="3"/>
  <c r="BI2540" i="3"/>
  <c r="O2539" i="3"/>
  <c r="O2536" i="3"/>
  <c r="P2533" i="3"/>
  <c r="T2533" i="3"/>
  <c r="X2533" i="3"/>
  <c r="AB2533" i="3"/>
  <c r="AF2533" i="3"/>
  <c r="AJ2533" i="3"/>
  <c r="AN2533" i="3"/>
  <c r="AR2533" i="3"/>
  <c r="AV2533" i="3"/>
  <c r="AZ2533" i="3"/>
  <c r="BD2533" i="3"/>
  <c r="BH2533" i="3"/>
  <c r="M2533" i="3"/>
  <c r="Q2533" i="3"/>
  <c r="U2533" i="3"/>
  <c r="Y2533" i="3"/>
  <c r="AC2533" i="3"/>
  <c r="AG2533" i="3"/>
  <c r="AK2533" i="3"/>
  <c r="AO2533" i="3"/>
  <c r="AS2533" i="3"/>
  <c r="AW2533" i="3"/>
  <c r="BA2533" i="3"/>
  <c r="BE2533" i="3"/>
  <c r="BI2533" i="3"/>
  <c r="N2533" i="3"/>
  <c r="R2533" i="3"/>
  <c r="V2533" i="3"/>
  <c r="Z2533" i="3"/>
  <c r="AD2533" i="3"/>
  <c r="AH2533" i="3"/>
  <c r="AL2533" i="3"/>
  <c r="AP2533" i="3"/>
  <c r="AT2533" i="3"/>
  <c r="AX2533" i="3"/>
  <c r="BB2533" i="3"/>
  <c r="BF2533" i="3"/>
  <c r="AA2533" i="3"/>
  <c r="AQ2533" i="3"/>
  <c r="BG2533" i="3"/>
  <c r="O2533" i="3"/>
  <c r="AE2533" i="3"/>
  <c r="AU2533" i="3"/>
  <c r="S2533" i="3"/>
  <c r="BM2533" i="3" s="1"/>
  <c r="AI2533" i="3"/>
  <c r="AY2533" i="3"/>
  <c r="W2533" i="3"/>
  <c r="AM2533" i="3"/>
  <c r="BN2532" i="3"/>
  <c r="AY2539" i="3"/>
  <c r="AI2539" i="3"/>
  <c r="S2539" i="3"/>
  <c r="AP2536" i="3"/>
  <c r="N2528" i="3"/>
  <c r="R2528" i="3"/>
  <c r="V2528" i="3"/>
  <c r="Z2528" i="3"/>
  <c r="AD2528" i="3"/>
  <c r="AH2528" i="3"/>
  <c r="AL2528" i="3"/>
  <c r="AP2528" i="3"/>
  <c r="AT2528" i="3"/>
  <c r="AX2528" i="3"/>
  <c r="BB2528" i="3"/>
  <c r="BF2528" i="3"/>
  <c r="Q2528" i="3"/>
  <c r="W2528" i="3"/>
  <c r="AB2528" i="3"/>
  <c r="AG2528" i="3"/>
  <c r="AM2528" i="3"/>
  <c r="AR2528" i="3"/>
  <c r="AW2528" i="3"/>
  <c r="BC2528" i="3"/>
  <c r="BH2528" i="3"/>
  <c r="M2528" i="3"/>
  <c r="S2528" i="3"/>
  <c r="X2528" i="3"/>
  <c r="AC2528" i="3"/>
  <c r="AI2528" i="3"/>
  <c r="AN2528" i="3"/>
  <c r="AS2528" i="3"/>
  <c r="AY2528" i="3"/>
  <c r="BD2528" i="3"/>
  <c r="BI2528" i="3"/>
  <c r="O2528" i="3"/>
  <c r="T2528" i="3"/>
  <c r="Y2528" i="3"/>
  <c r="AE2528" i="3"/>
  <c r="AJ2528" i="3"/>
  <c r="AO2528" i="3"/>
  <c r="AU2528" i="3"/>
  <c r="AZ2528" i="3"/>
  <c r="BE2528" i="3"/>
  <c r="AF2528" i="3"/>
  <c r="BA2528" i="3"/>
  <c r="P2528" i="3"/>
  <c r="AK2528" i="3"/>
  <c r="BG2528" i="3"/>
  <c r="U2528" i="3"/>
  <c r="AQ2528" i="3"/>
  <c r="AU2539" i="3"/>
  <c r="AE2539" i="3"/>
  <c r="P2538" i="3"/>
  <c r="T2538" i="3"/>
  <c r="AF2538" i="3"/>
  <c r="AJ2538" i="3"/>
  <c r="AA2538" i="3"/>
  <c r="AG2538" i="3"/>
  <c r="AT2538" i="3"/>
  <c r="AX2538" i="3"/>
  <c r="M2538" i="3"/>
  <c r="R2538" i="3"/>
  <c r="AH2538" i="3"/>
  <c r="AM2538" i="3"/>
  <c r="AY2538" i="3"/>
  <c r="BC2538" i="3"/>
  <c r="S2538" i="3"/>
  <c r="Y2538" i="3"/>
  <c r="AN2538" i="3"/>
  <c r="AR2538" i="3"/>
  <c r="BD2538" i="3"/>
  <c r="BH2538" i="3"/>
  <c r="Q2537" i="3"/>
  <c r="AK2536" i="3"/>
  <c r="AZ2535" i="3"/>
  <c r="AV2528" i="3"/>
  <c r="P2539" i="3"/>
  <c r="T2539" i="3"/>
  <c r="X2539" i="3"/>
  <c r="AB2539" i="3"/>
  <c r="AF2539" i="3"/>
  <c r="AJ2539" i="3"/>
  <c r="AN2539" i="3"/>
  <c r="AR2539" i="3"/>
  <c r="AV2539" i="3"/>
  <c r="AZ2539" i="3"/>
  <c r="BD2539" i="3"/>
  <c r="BH2539" i="3"/>
  <c r="M2539" i="3"/>
  <c r="Q2539" i="3"/>
  <c r="U2539" i="3"/>
  <c r="Y2539" i="3"/>
  <c r="AC2539" i="3"/>
  <c r="AG2539" i="3"/>
  <c r="AK2539" i="3"/>
  <c r="AO2539" i="3"/>
  <c r="AS2539" i="3"/>
  <c r="AW2539" i="3"/>
  <c r="BA2539" i="3"/>
  <c r="BE2539" i="3"/>
  <c r="BI2539" i="3"/>
  <c r="N2539" i="3"/>
  <c r="BJ2539" i="3" s="1"/>
  <c r="R2539" i="3"/>
  <c r="V2539" i="3"/>
  <c r="Z2539" i="3"/>
  <c r="AD2539" i="3"/>
  <c r="AH2539" i="3"/>
  <c r="AL2539" i="3"/>
  <c r="AP2539" i="3"/>
  <c r="AT2539" i="3"/>
  <c r="AX2539" i="3"/>
  <c r="BB2539" i="3"/>
  <c r="BF2539" i="3"/>
  <c r="P2536" i="3"/>
  <c r="AF2536" i="3"/>
  <c r="AV2536" i="3"/>
  <c r="Q2536" i="3"/>
  <c r="AL2536" i="3"/>
  <c r="BG2536" i="3"/>
  <c r="AC2536" i="3"/>
  <c r="AX2536" i="3"/>
  <c r="S2536" i="3"/>
  <c r="AO2536" i="3"/>
  <c r="O2535" i="3"/>
  <c r="W2535" i="3"/>
  <c r="AE2535" i="3"/>
  <c r="AM2535" i="3"/>
  <c r="AU2535" i="3"/>
  <c r="BC2535" i="3"/>
  <c r="P2535" i="3"/>
  <c r="X2535" i="3"/>
  <c r="AF2535" i="3"/>
  <c r="AN2535" i="3"/>
  <c r="AV2535" i="3"/>
  <c r="BD2535" i="3"/>
  <c r="S2535" i="3"/>
  <c r="AA2535" i="3"/>
  <c r="AI2535" i="3"/>
  <c r="AQ2535" i="3"/>
  <c r="AY2535" i="3"/>
  <c r="BG2535" i="3"/>
  <c r="AA2528" i="3"/>
  <c r="L2538" i="3"/>
  <c r="AI2537" i="3"/>
  <c r="AC2537" i="3"/>
  <c r="X2537" i="3"/>
  <c r="S2537" i="3"/>
  <c r="M2537" i="3"/>
  <c r="L2536" i="3"/>
  <c r="X2536" i="3" s="1"/>
  <c r="M2535" i="3"/>
  <c r="Q2535" i="3"/>
  <c r="U2535" i="3"/>
  <c r="Y2535" i="3"/>
  <c r="AC2535" i="3"/>
  <c r="AG2535" i="3"/>
  <c r="AK2535" i="3"/>
  <c r="AO2535" i="3"/>
  <c r="AS2535" i="3"/>
  <c r="AW2535" i="3"/>
  <c r="BA2535" i="3"/>
  <c r="BE2535" i="3"/>
  <c r="BI2535" i="3"/>
  <c r="N2535" i="3"/>
  <c r="R2535" i="3"/>
  <c r="V2535" i="3"/>
  <c r="Z2535" i="3"/>
  <c r="AD2535" i="3"/>
  <c r="AH2535" i="3"/>
  <c r="AL2535" i="3"/>
  <c r="AP2535" i="3"/>
  <c r="AT2535" i="3"/>
  <c r="AX2535" i="3"/>
  <c r="BB2535" i="3"/>
  <c r="BF2535" i="3"/>
  <c r="L2534" i="3"/>
  <c r="O2534" i="3"/>
  <c r="S2534" i="3"/>
  <c r="W2534" i="3"/>
  <c r="AA2534" i="3"/>
  <c r="AE2534" i="3"/>
  <c r="AI2534" i="3"/>
  <c r="AM2534" i="3"/>
  <c r="AQ2534" i="3"/>
  <c r="AU2534" i="3"/>
  <c r="AY2534" i="3"/>
  <c r="BC2534" i="3"/>
  <c r="BG2534" i="3"/>
  <c r="P2534" i="3"/>
  <c r="T2534" i="3"/>
  <c r="X2534" i="3"/>
  <c r="AB2534" i="3"/>
  <c r="AF2534" i="3"/>
  <c r="AJ2534" i="3"/>
  <c r="AN2534" i="3"/>
  <c r="AR2534" i="3"/>
  <c r="AV2534" i="3"/>
  <c r="AZ2534" i="3"/>
  <c r="BD2534" i="3"/>
  <c r="BH2534" i="3"/>
  <c r="BE2532" i="3"/>
  <c r="AO2532" i="3"/>
  <c r="P2531" i="3"/>
  <c r="T2531" i="3"/>
  <c r="X2531" i="3"/>
  <c r="AB2531" i="3"/>
  <c r="AF2531" i="3"/>
  <c r="AJ2531" i="3"/>
  <c r="AN2531" i="3"/>
  <c r="AR2531" i="3"/>
  <c r="AV2531" i="3"/>
  <c r="AZ2531" i="3"/>
  <c r="BD2531" i="3"/>
  <c r="BH2531" i="3"/>
  <c r="M2531" i="3"/>
  <c r="Q2531" i="3"/>
  <c r="U2531" i="3"/>
  <c r="BM2531" i="3" s="1"/>
  <c r="Y2531" i="3"/>
  <c r="AC2531" i="3"/>
  <c r="AG2531" i="3"/>
  <c r="AK2531" i="3"/>
  <c r="AO2531" i="3"/>
  <c r="AS2531" i="3"/>
  <c r="AW2531" i="3"/>
  <c r="BA2531" i="3"/>
  <c r="BE2531" i="3"/>
  <c r="BI2531" i="3"/>
  <c r="N2531" i="3"/>
  <c r="R2531" i="3"/>
  <c r="BL2531" i="3" s="1"/>
  <c r="V2531" i="3"/>
  <c r="Z2531" i="3"/>
  <c r="AD2531" i="3"/>
  <c r="AH2531" i="3"/>
  <c r="AL2531" i="3"/>
  <c r="AP2531" i="3"/>
  <c r="AT2531" i="3"/>
  <c r="AX2531" i="3"/>
  <c r="BB2531" i="3"/>
  <c r="BF2531" i="3"/>
  <c r="BI2530" i="3"/>
  <c r="AS2530" i="3"/>
  <c r="AC2530" i="3"/>
  <c r="M2530" i="3"/>
  <c r="BG2529" i="3"/>
  <c r="AQ2529" i="3"/>
  <c r="AW2527" i="3"/>
  <c r="Q2527" i="3"/>
  <c r="P2524" i="3"/>
  <c r="T2524" i="3"/>
  <c r="X2524" i="3"/>
  <c r="AB2524" i="3"/>
  <c r="AF2524" i="3"/>
  <c r="AJ2524" i="3"/>
  <c r="AN2524" i="3"/>
  <c r="AR2524" i="3"/>
  <c r="AV2524" i="3"/>
  <c r="AZ2524" i="3"/>
  <c r="BD2524" i="3"/>
  <c r="BH2524" i="3"/>
  <c r="M2524" i="3"/>
  <c r="Q2524" i="3"/>
  <c r="U2524" i="3"/>
  <c r="Y2524" i="3"/>
  <c r="AC2524" i="3"/>
  <c r="AG2524" i="3"/>
  <c r="AK2524" i="3"/>
  <c r="AO2524" i="3"/>
  <c r="AS2524" i="3"/>
  <c r="AW2524" i="3"/>
  <c r="BA2524" i="3"/>
  <c r="BE2524" i="3"/>
  <c r="BI2524" i="3"/>
  <c r="N2524" i="3"/>
  <c r="R2524" i="3"/>
  <c r="V2524" i="3"/>
  <c r="Z2524" i="3"/>
  <c r="AD2524" i="3"/>
  <c r="AH2524" i="3"/>
  <c r="AL2524" i="3"/>
  <c r="AP2524" i="3"/>
  <c r="AT2524" i="3"/>
  <c r="AX2524" i="3"/>
  <c r="BB2524" i="3"/>
  <c r="BF2524" i="3"/>
  <c r="AA2524" i="3"/>
  <c r="AQ2524" i="3"/>
  <c r="BG2524" i="3"/>
  <c r="O2524" i="3"/>
  <c r="BL2524" i="3" s="1"/>
  <c r="AE2524" i="3"/>
  <c r="AU2524" i="3"/>
  <c r="S2524" i="3"/>
  <c r="AI2524" i="3"/>
  <c r="AY2524" i="3"/>
  <c r="BH2537" i="3"/>
  <c r="BC2537" i="3"/>
  <c r="AW2537" i="3"/>
  <c r="AR2537" i="3"/>
  <c r="AM2537" i="3"/>
  <c r="AG2537" i="3"/>
  <c r="AB2537" i="3"/>
  <c r="W2537" i="3"/>
  <c r="N2532" i="3"/>
  <c r="R2532" i="3"/>
  <c r="V2532" i="3"/>
  <c r="Z2532" i="3"/>
  <c r="AD2532" i="3"/>
  <c r="AH2532" i="3"/>
  <c r="AL2532" i="3"/>
  <c r="AP2532" i="3"/>
  <c r="AT2532" i="3"/>
  <c r="AX2532" i="3"/>
  <c r="BB2532" i="3"/>
  <c r="BF2532" i="3"/>
  <c r="O2532" i="3"/>
  <c r="S2532" i="3"/>
  <c r="W2532" i="3"/>
  <c r="AA2532" i="3"/>
  <c r="AE2532" i="3"/>
  <c r="AI2532" i="3"/>
  <c r="AM2532" i="3"/>
  <c r="AQ2532" i="3"/>
  <c r="AU2532" i="3"/>
  <c r="AY2532" i="3"/>
  <c r="BC2532" i="3"/>
  <c r="BG2532" i="3"/>
  <c r="P2532" i="3"/>
  <c r="BK2532" i="3" s="1"/>
  <c r="T2532" i="3"/>
  <c r="X2532" i="3"/>
  <c r="AB2532" i="3"/>
  <c r="AF2532" i="3"/>
  <c r="AJ2532" i="3"/>
  <c r="AN2532" i="3"/>
  <c r="AR2532" i="3"/>
  <c r="AV2532" i="3"/>
  <c r="AZ2532" i="3"/>
  <c r="BD2532" i="3"/>
  <c r="BH2532" i="3"/>
  <c r="BE2530" i="3"/>
  <c r="AO2530" i="3"/>
  <c r="P2529" i="3"/>
  <c r="T2529" i="3"/>
  <c r="X2529" i="3"/>
  <c r="AB2529" i="3"/>
  <c r="AF2529" i="3"/>
  <c r="AJ2529" i="3"/>
  <c r="AN2529" i="3"/>
  <c r="AR2529" i="3"/>
  <c r="AV2529" i="3"/>
  <c r="AZ2529" i="3"/>
  <c r="BD2529" i="3"/>
  <c r="BH2529" i="3"/>
  <c r="M2529" i="3"/>
  <c r="Q2529" i="3"/>
  <c r="U2529" i="3"/>
  <c r="Y2529" i="3"/>
  <c r="AC2529" i="3"/>
  <c r="AG2529" i="3"/>
  <c r="AK2529" i="3"/>
  <c r="AO2529" i="3"/>
  <c r="AS2529" i="3"/>
  <c r="AW2529" i="3"/>
  <c r="BA2529" i="3"/>
  <c r="BE2529" i="3"/>
  <c r="BI2529" i="3"/>
  <c r="N2529" i="3"/>
  <c r="R2529" i="3"/>
  <c r="BL2529" i="3" s="1"/>
  <c r="V2529" i="3"/>
  <c r="Z2529" i="3"/>
  <c r="AD2529" i="3"/>
  <c r="AH2529" i="3"/>
  <c r="AL2529" i="3"/>
  <c r="AP2529" i="3"/>
  <c r="AT2529" i="3"/>
  <c r="AX2529" i="3"/>
  <c r="BB2529" i="3"/>
  <c r="BF2529" i="3"/>
  <c r="N2537" i="3"/>
  <c r="R2537" i="3"/>
  <c r="V2537" i="3"/>
  <c r="Z2537" i="3"/>
  <c r="AD2537" i="3"/>
  <c r="AH2537" i="3"/>
  <c r="AL2537" i="3"/>
  <c r="AP2537" i="3"/>
  <c r="AT2537" i="3"/>
  <c r="AX2537" i="3"/>
  <c r="BB2537" i="3"/>
  <c r="BF2537" i="3"/>
  <c r="N2530" i="3"/>
  <c r="R2530" i="3"/>
  <c r="V2530" i="3"/>
  <c r="Z2530" i="3"/>
  <c r="AD2530" i="3"/>
  <c r="AH2530" i="3"/>
  <c r="AL2530" i="3"/>
  <c r="AP2530" i="3"/>
  <c r="AT2530" i="3"/>
  <c r="AX2530" i="3"/>
  <c r="BB2530" i="3"/>
  <c r="BF2530" i="3"/>
  <c r="O2530" i="3"/>
  <c r="S2530" i="3"/>
  <c r="W2530" i="3"/>
  <c r="AA2530" i="3"/>
  <c r="AE2530" i="3"/>
  <c r="AI2530" i="3"/>
  <c r="AM2530" i="3"/>
  <c r="AQ2530" i="3"/>
  <c r="AU2530" i="3"/>
  <c r="AY2530" i="3"/>
  <c r="BC2530" i="3"/>
  <c r="BG2530" i="3"/>
  <c r="P2530" i="3"/>
  <c r="T2530" i="3"/>
  <c r="X2530" i="3"/>
  <c r="AB2530" i="3"/>
  <c r="AF2530" i="3"/>
  <c r="AJ2530" i="3"/>
  <c r="AN2530" i="3"/>
  <c r="AR2530" i="3"/>
  <c r="AV2530" i="3"/>
  <c r="AZ2530" i="3"/>
  <c r="BD2530" i="3"/>
  <c r="BH2530" i="3"/>
  <c r="BM2529" i="3"/>
  <c r="O2527" i="3"/>
  <c r="S2527" i="3"/>
  <c r="W2527" i="3"/>
  <c r="AA2527" i="3"/>
  <c r="AE2527" i="3"/>
  <c r="AI2527" i="3"/>
  <c r="AM2527" i="3"/>
  <c r="AQ2527" i="3"/>
  <c r="AU2527" i="3"/>
  <c r="AY2527" i="3"/>
  <c r="BC2527" i="3"/>
  <c r="BG2527" i="3"/>
  <c r="P2527" i="3"/>
  <c r="T2527" i="3"/>
  <c r="X2527" i="3"/>
  <c r="AB2527" i="3"/>
  <c r="AF2527" i="3"/>
  <c r="AJ2527" i="3"/>
  <c r="AN2527" i="3"/>
  <c r="AR2527" i="3"/>
  <c r="AV2527" i="3"/>
  <c r="AZ2527" i="3"/>
  <c r="BD2527" i="3"/>
  <c r="BH2527" i="3"/>
  <c r="R2527" i="3"/>
  <c r="Z2527" i="3"/>
  <c r="AH2527" i="3"/>
  <c r="AP2527" i="3"/>
  <c r="AX2527" i="3"/>
  <c r="BF2527" i="3"/>
  <c r="M2527" i="3"/>
  <c r="U2527" i="3"/>
  <c r="AC2527" i="3"/>
  <c r="AK2527" i="3"/>
  <c r="AS2527" i="3"/>
  <c r="BA2527" i="3"/>
  <c r="BI2527" i="3"/>
  <c r="N2527" i="3"/>
  <c r="V2527" i="3"/>
  <c r="AD2527" i="3"/>
  <c r="AL2527" i="3"/>
  <c r="AT2527" i="3"/>
  <c r="BB2527" i="3"/>
  <c r="W2524" i="3"/>
  <c r="AU2526" i="3"/>
  <c r="AE2526" i="3"/>
  <c r="O2526" i="3"/>
  <c r="N2525" i="3"/>
  <c r="BN2525" i="3" s="1"/>
  <c r="R2525" i="3"/>
  <c r="V2525" i="3"/>
  <c r="Z2525" i="3"/>
  <c r="AD2525" i="3"/>
  <c r="AH2525" i="3"/>
  <c r="AL2525" i="3"/>
  <c r="AP2525" i="3"/>
  <c r="AT2525" i="3"/>
  <c r="AX2525" i="3"/>
  <c r="BB2525" i="3"/>
  <c r="BF2525" i="3"/>
  <c r="O2525" i="3"/>
  <c r="S2525" i="3"/>
  <c r="W2525" i="3"/>
  <c r="AA2525" i="3"/>
  <c r="AE2525" i="3"/>
  <c r="AI2525" i="3"/>
  <c r="AM2525" i="3"/>
  <c r="AQ2525" i="3"/>
  <c r="AU2525" i="3"/>
  <c r="AY2525" i="3"/>
  <c r="BC2525" i="3"/>
  <c r="BG2525" i="3"/>
  <c r="P2525" i="3"/>
  <c r="T2525" i="3"/>
  <c r="X2525" i="3"/>
  <c r="AB2525" i="3"/>
  <c r="AF2525" i="3"/>
  <c r="AJ2525" i="3"/>
  <c r="AN2525" i="3"/>
  <c r="AR2525" i="3"/>
  <c r="AV2525" i="3"/>
  <c r="AZ2525" i="3"/>
  <c r="BD2525" i="3"/>
  <c r="BH2525" i="3"/>
  <c r="BE2523" i="3"/>
  <c r="AO2523" i="3"/>
  <c r="BC2522" i="3"/>
  <c r="AJ2522" i="3"/>
  <c r="N2522" i="3"/>
  <c r="BD2521" i="3"/>
  <c r="AI2521" i="3"/>
  <c r="BH2520" i="3"/>
  <c r="Q2520" i="3"/>
  <c r="BG2526" i="3"/>
  <c r="AQ2526" i="3"/>
  <c r="N2523" i="3"/>
  <c r="R2523" i="3"/>
  <c r="V2523" i="3"/>
  <c r="Z2523" i="3"/>
  <c r="AD2523" i="3"/>
  <c r="AH2523" i="3"/>
  <c r="AL2523" i="3"/>
  <c r="AP2523" i="3"/>
  <c r="AT2523" i="3"/>
  <c r="AX2523" i="3"/>
  <c r="BB2523" i="3"/>
  <c r="BF2523" i="3"/>
  <c r="O2523" i="3"/>
  <c r="S2523" i="3"/>
  <c r="W2523" i="3"/>
  <c r="AA2523" i="3"/>
  <c r="AE2523" i="3"/>
  <c r="AI2523" i="3"/>
  <c r="AM2523" i="3"/>
  <c r="AQ2523" i="3"/>
  <c r="AU2523" i="3"/>
  <c r="AY2523" i="3"/>
  <c r="BC2523" i="3"/>
  <c r="BG2523" i="3"/>
  <c r="P2523" i="3"/>
  <c r="BK2523" i="3" s="1"/>
  <c r="T2523" i="3"/>
  <c r="X2523" i="3"/>
  <c r="AB2523" i="3"/>
  <c r="AF2523" i="3"/>
  <c r="AJ2523" i="3"/>
  <c r="AN2523" i="3"/>
  <c r="AR2523" i="3"/>
  <c r="AV2523" i="3"/>
  <c r="AZ2523" i="3"/>
  <c r="BD2523" i="3"/>
  <c r="BH2523" i="3"/>
  <c r="AY2522" i="3"/>
  <c r="P2526" i="3"/>
  <c r="T2526" i="3"/>
  <c r="BM2526" i="3" s="1"/>
  <c r="X2526" i="3"/>
  <c r="AB2526" i="3"/>
  <c r="AF2526" i="3"/>
  <c r="AJ2526" i="3"/>
  <c r="AN2526" i="3"/>
  <c r="AR2526" i="3"/>
  <c r="AV2526" i="3"/>
  <c r="AZ2526" i="3"/>
  <c r="BD2526" i="3"/>
  <c r="BH2526" i="3"/>
  <c r="M2526" i="3"/>
  <c r="Q2526" i="3"/>
  <c r="U2526" i="3"/>
  <c r="Y2526" i="3"/>
  <c r="AC2526" i="3"/>
  <c r="AG2526" i="3"/>
  <c r="AK2526" i="3"/>
  <c r="AO2526" i="3"/>
  <c r="AS2526" i="3"/>
  <c r="AW2526" i="3"/>
  <c r="BA2526" i="3"/>
  <c r="BE2526" i="3"/>
  <c r="BI2526" i="3"/>
  <c r="N2526" i="3"/>
  <c r="R2526" i="3"/>
  <c r="V2526" i="3"/>
  <c r="Z2526" i="3"/>
  <c r="AD2526" i="3"/>
  <c r="AH2526" i="3"/>
  <c r="AL2526" i="3"/>
  <c r="AP2526" i="3"/>
  <c r="AT2526" i="3"/>
  <c r="AX2526" i="3"/>
  <c r="BB2526" i="3"/>
  <c r="BF2526" i="3"/>
  <c r="BK2525" i="3"/>
  <c r="AW2523" i="3"/>
  <c r="AG2523" i="3"/>
  <c r="O2522" i="3"/>
  <c r="S2522" i="3"/>
  <c r="W2522" i="3"/>
  <c r="AA2522" i="3"/>
  <c r="AE2522" i="3"/>
  <c r="AI2522" i="3"/>
  <c r="AM2522" i="3"/>
  <c r="AQ2522" i="3"/>
  <c r="AU2522" i="3"/>
  <c r="P2522" i="3"/>
  <c r="U2522" i="3"/>
  <c r="Z2522" i="3"/>
  <c r="AF2522" i="3"/>
  <c r="AK2522" i="3"/>
  <c r="AP2522" i="3"/>
  <c r="AV2522" i="3"/>
  <c r="AZ2522" i="3"/>
  <c r="BD2522" i="3"/>
  <c r="BH2522" i="3"/>
  <c r="Q2522" i="3"/>
  <c r="V2522" i="3"/>
  <c r="AB2522" i="3"/>
  <c r="AG2522" i="3"/>
  <c r="AL2522" i="3"/>
  <c r="AR2522" i="3"/>
  <c r="AW2522" i="3"/>
  <c r="BA2522" i="3"/>
  <c r="BE2522" i="3"/>
  <c r="BI2522" i="3"/>
  <c r="M2522" i="3"/>
  <c r="R2522" i="3"/>
  <c r="X2522" i="3"/>
  <c r="AC2522" i="3"/>
  <c r="AH2522" i="3"/>
  <c r="AN2522" i="3"/>
  <c r="AS2522" i="3"/>
  <c r="AX2522" i="3"/>
  <c r="BB2522" i="3"/>
  <c r="BF2522" i="3"/>
  <c r="O2521" i="3"/>
  <c r="T2521" i="3"/>
  <c r="Z2521" i="3"/>
  <c r="AE2521" i="3"/>
  <c r="AJ2521" i="3"/>
  <c r="AP2521" i="3"/>
  <c r="AU2521" i="3"/>
  <c r="AZ2521" i="3"/>
  <c r="BF2521" i="3"/>
  <c r="P2521" i="3"/>
  <c r="V2521" i="3"/>
  <c r="BM2521" i="3" s="1"/>
  <c r="AA2521" i="3"/>
  <c r="AF2521" i="3"/>
  <c r="AL2521" i="3"/>
  <c r="AQ2521" i="3"/>
  <c r="AV2521" i="3"/>
  <c r="BB2521" i="3"/>
  <c r="BG2521" i="3"/>
  <c r="M2520" i="3"/>
  <c r="U2520" i="3"/>
  <c r="AC2520" i="3"/>
  <c r="AK2520" i="3"/>
  <c r="AS2520" i="3"/>
  <c r="BA2520" i="3"/>
  <c r="BI2520" i="3"/>
  <c r="P2520" i="3"/>
  <c r="X2520" i="3"/>
  <c r="AF2520" i="3"/>
  <c r="AN2520" i="3"/>
  <c r="AV2520" i="3"/>
  <c r="BD2520" i="3"/>
  <c r="BH2521" i="3"/>
  <c r="BC2521" i="3"/>
  <c r="AX2521" i="3"/>
  <c r="AR2521" i="3"/>
  <c r="AM2521" i="3"/>
  <c r="AH2521" i="3"/>
  <c r="AB2521" i="3"/>
  <c r="W2521" i="3"/>
  <c r="BE2520" i="3"/>
  <c r="AW2520" i="3"/>
  <c r="AO2520" i="3"/>
  <c r="AG2520" i="3"/>
  <c r="Y2520" i="3"/>
  <c r="BB2519" i="3"/>
  <c r="AT2519" i="3"/>
  <c r="AL2519" i="3"/>
  <c r="AD2519" i="3"/>
  <c r="V2519" i="3"/>
  <c r="P2514" i="3"/>
  <c r="AF2514" i="3"/>
  <c r="AV2514" i="3"/>
  <c r="T2514" i="3"/>
  <c r="AJ2514" i="3"/>
  <c r="AZ2514" i="3"/>
  <c r="X2514" i="3"/>
  <c r="AN2514" i="3"/>
  <c r="BD2514" i="3"/>
  <c r="M2521" i="3"/>
  <c r="Q2521" i="3"/>
  <c r="BJ2521" i="3" s="1"/>
  <c r="U2521" i="3"/>
  <c r="Y2521" i="3"/>
  <c r="AC2521" i="3"/>
  <c r="AG2521" i="3"/>
  <c r="AK2521" i="3"/>
  <c r="AO2521" i="3"/>
  <c r="AS2521" i="3"/>
  <c r="AW2521" i="3"/>
  <c r="BA2521" i="3"/>
  <c r="BE2521" i="3"/>
  <c r="BI2521" i="3"/>
  <c r="N2520" i="3"/>
  <c r="R2520" i="3"/>
  <c r="V2520" i="3"/>
  <c r="Z2520" i="3"/>
  <c r="AD2520" i="3"/>
  <c r="AH2520" i="3"/>
  <c r="AL2520" i="3"/>
  <c r="AP2520" i="3"/>
  <c r="AT2520" i="3"/>
  <c r="AX2520" i="3"/>
  <c r="BB2520" i="3"/>
  <c r="BF2520" i="3"/>
  <c r="O2520" i="3"/>
  <c r="S2520" i="3"/>
  <c r="W2520" i="3"/>
  <c r="AA2520" i="3"/>
  <c r="AE2520" i="3"/>
  <c r="AI2520" i="3"/>
  <c r="AM2520" i="3"/>
  <c r="AQ2520" i="3"/>
  <c r="AU2520" i="3"/>
  <c r="AY2520" i="3"/>
  <c r="BC2520" i="3"/>
  <c r="BG2520" i="3"/>
  <c r="BG2519" i="3"/>
  <c r="AY2519" i="3"/>
  <c r="AQ2519" i="3"/>
  <c r="AI2519" i="3"/>
  <c r="AA2519" i="3"/>
  <c r="BL2519" i="3" s="1"/>
  <c r="P2519" i="3"/>
  <c r="T2519" i="3"/>
  <c r="X2519" i="3"/>
  <c r="AB2519" i="3"/>
  <c r="AF2519" i="3"/>
  <c r="AJ2519" i="3"/>
  <c r="AN2519" i="3"/>
  <c r="AR2519" i="3"/>
  <c r="AV2519" i="3"/>
  <c r="AZ2519" i="3"/>
  <c r="BD2519" i="3"/>
  <c r="BH2519" i="3"/>
  <c r="M2519" i="3"/>
  <c r="Q2519" i="3"/>
  <c r="U2519" i="3"/>
  <c r="Y2519" i="3"/>
  <c r="BM2519" i="3" s="1"/>
  <c r="AC2519" i="3"/>
  <c r="AG2519" i="3"/>
  <c r="AK2519" i="3"/>
  <c r="AO2519" i="3"/>
  <c r="AS2519" i="3"/>
  <c r="AW2519" i="3"/>
  <c r="BA2519" i="3"/>
  <c r="BE2519" i="3"/>
  <c r="BI2519" i="3"/>
  <c r="P2516" i="3"/>
  <c r="AF2516" i="3"/>
  <c r="AV2516" i="3"/>
  <c r="T2516" i="3"/>
  <c r="AJ2516" i="3"/>
  <c r="AZ2516" i="3"/>
  <c r="X2516" i="3"/>
  <c r="AN2516" i="3"/>
  <c r="BD2516" i="3"/>
  <c r="O2515" i="3"/>
  <c r="S2515" i="3"/>
  <c r="W2515" i="3"/>
  <c r="AA2515" i="3"/>
  <c r="AE2515" i="3"/>
  <c r="AI2515" i="3"/>
  <c r="AM2515" i="3"/>
  <c r="AQ2515" i="3"/>
  <c r="AU2515" i="3"/>
  <c r="AY2515" i="3"/>
  <c r="BC2515" i="3"/>
  <c r="BG2515" i="3"/>
  <c r="P2515" i="3"/>
  <c r="T2515" i="3"/>
  <c r="X2515" i="3"/>
  <c r="AB2515" i="3"/>
  <c r="AF2515" i="3"/>
  <c r="AJ2515" i="3"/>
  <c r="AN2515" i="3"/>
  <c r="AR2515" i="3"/>
  <c r="AV2515" i="3"/>
  <c r="AZ2515" i="3"/>
  <c r="BD2515" i="3"/>
  <c r="BH2515" i="3"/>
  <c r="M2515" i="3"/>
  <c r="Q2515" i="3"/>
  <c r="BJ2515" i="3" s="1"/>
  <c r="U2515" i="3"/>
  <c r="Y2515" i="3"/>
  <c r="AC2515" i="3"/>
  <c r="AG2515" i="3"/>
  <c r="AK2515" i="3"/>
  <c r="AO2515" i="3"/>
  <c r="AS2515" i="3"/>
  <c r="AW2515" i="3"/>
  <c r="BA2515" i="3"/>
  <c r="BE2515" i="3"/>
  <c r="BI2515" i="3"/>
  <c r="O2513" i="3"/>
  <c r="S2513" i="3"/>
  <c r="W2513" i="3"/>
  <c r="AA2513" i="3"/>
  <c r="AE2513" i="3"/>
  <c r="AI2513" i="3"/>
  <c r="AM2513" i="3"/>
  <c r="AQ2513" i="3"/>
  <c r="AU2513" i="3"/>
  <c r="AY2513" i="3"/>
  <c r="BC2513" i="3"/>
  <c r="BG2513" i="3"/>
  <c r="P2513" i="3"/>
  <c r="T2513" i="3"/>
  <c r="X2513" i="3"/>
  <c r="AB2513" i="3"/>
  <c r="AF2513" i="3"/>
  <c r="AJ2513" i="3"/>
  <c r="AN2513" i="3"/>
  <c r="AR2513" i="3"/>
  <c r="AV2513" i="3"/>
  <c r="AZ2513" i="3"/>
  <c r="BD2513" i="3"/>
  <c r="BH2513" i="3"/>
  <c r="M2513" i="3"/>
  <c r="Q2513" i="3"/>
  <c r="U2513" i="3"/>
  <c r="Y2513" i="3"/>
  <c r="AC2513" i="3"/>
  <c r="AG2513" i="3"/>
  <c r="AK2513" i="3"/>
  <c r="AO2513" i="3"/>
  <c r="AS2513" i="3"/>
  <c r="AW2513" i="3"/>
  <c r="BA2513" i="3"/>
  <c r="BE2513" i="3"/>
  <c r="BI2513" i="3"/>
  <c r="BG2518" i="3"/>
  <c r="BC2518" i="3"/>
  <c r="AY2518" i="3"/>
  <c r="BK2518" i="3" s="1"/>
  <c r="AU2518" i="3"/>
  <c r="AQ2518" i="3"/>
  <c r="AM2518" i="3"/>
  <c r="AI2518" i="3"/>
  <c r="AE2518" i="3"/>
  <c r="AA2518" i="3"/>
  <c r="W2518" i="3"/>
  <c r="BJ2518" i="3" s="1"/>
  <c r="R2518" i="3"/>
  <c r="BN2518" i="3" s="1"/>
  <c r="L2517" i="3"/>
  <c r="O2517" i="3" s="1"/>
  <c r="M2516" i="3"/>
  <c r="Q2516" i="3"/>
  <c r="U2516" i="3"/>
  <c r="Y2516" i="3"/>
  <c r="AC2516" i="3"/>
  <c r="AG2516" i="3"/>
  <c r="AK2516" i="3"/>
  <c r="AO2516" i="3"/>
  <c r="AS2516" i="3"/>
  <c r="AW2516" i="3"/>
  <c r="BA2516" i="3"/>
  <c r="BE2516" i="3"/>
  <c r="BI2516" i="3"/>
  <c r="N2516" i="3"/>
  <c r="R2516" i="3"/>
  <c r="V2516" i="3"/>
  <c r="Z2516" i="3"/>
  <c r="AD2516" i="3"/>
  <c r="AH2516" i="3"/>
  <c r="AL2516" i="3"/>
  <c r="AP2516" i="3"/>
  <c r="AT2516" i="3"/>
  <c r="AX2516" i="3"/>
  <c r="BB2516" i="3"/>
  <c r="BF2516" i="3"/>
  <c r="O2516" i="3"/>
  <c r="S2516" i="3"/>
  <c r="W2516" i="3"/>
  <c r="AA2516" i="3"/>
  <c r="AE2516" i="3"/>
  <c r="AI2516" i="3"/>
  <c r="AM2516" i="3"/>
  <c r="AQ2516" i="3"/>
  <c r="AU2516" i="3"/>
  <c r="AY2516" i="3"/>
  <c r="BC2516" i="3"/>
  <c r="BG2516" i="3"/>
  <c r="BB2515" i="3"/>
  <c r="AL2515" i="3"/>
  <c r="V2515" i="3"/>
  <c r="M2514" i="3"/>
  <c r="Q2514" i="3"/>
  <c r="U2514" i="3"/>
  <c r="Y2514" i="3"/>
  <c r="AC2514" i="3"/>
  <c r="AG2514" i="3"/>
  <c r="AK2514" i="3"/>
  <c r="AO2514" i="3"/>
  <c r="AS2514" i="3"/>
  <c r="AW2514" i="3"/>
  <c r="BA2514" i="3"/>
  <c r="BE2514" i="3"/>
  <c r="BI2514" i="3"/>
  <c r="N2514" i="3"/>
  <c r="R2514" i="3"/>
  <c r="V2514" i="3"/>
  <c r="Z2514" i="3"/>
  <c r="AD2514" i="3"/>
  <c r="AH2514" i="3"/>
  <c r="AL2514" i="3"/>
  <c r="AP2514" i="3"/>
  <c r="AT2514" i="3"/>
  <c r="AX2514" i="3"/>
  <c r="BB2514" i="3"/>
  <c r="BF2514" i="3"/>
  <c r="O2514" i="3"/>
  <c r="S2514" i="3"/>
  <c r="W2514" i="3"/>
  <c r="AA2514" i="3"/>
  <c r="AE2514" i="3"/>
  <c r="AI2514" i="3"/>
  <c r="AM2514" i="3"/>
  <c r="AQ2514" i="3"/>
  <c r="AU2514" i="3"/>
  <c r="AY2514" i="3"/>
  <c r="BC2514" i="3"/>
  <c r="BG2514" i="3"/>
  <c r="BB2513" i="3"/>
  <c r="AL2513" i="3"/>
  <c r="V2513" i="3"/>
  <c r="O2518" i="3"/>
  <c r="S2518" i="3"/>
  <c r="AH2517" i="3"/>
  <c r="AX2515" i="3"/>
  <c r="AH2515" i="3"/>
  <c r="R2515" i="3"/>
  <c r="AX2513" i="3"/>
  <c r="AH2513" i="3"/>
  <c r="R2513" i="3"/>
  <c r="E2479" i="3"/>
  <c r="F2479" i="3"/>
  <c r="G2479" i="3"/>
  <c r="H2479" i="3"/>
  <c r="I2479" i="3"/>
  <c r="J2479" i="3"/>
  <c r="K2479" i="3"/>
  <c r="L2479" i="3"/>
  <c r="E2480" i="3"/>
  <c r="F2480" i="3"/>
  <c r="K2480" i="3" s="1"/>
  <c r="G2480" i="3"/>
  <c r="H2480" i="3"/>
  <c r="I2480" i="3"/>
  <c r="J2480" i="3"/>
  <c r="L2480" i="3" s="1"/>
  <c r="N2480" i="3"/>
  <c r="Z2480" i="3"/>
  <c r="AD2480" i="3"/>
  <c r="AP2480" i="3"/>
  <c r="AT2480" i="3"/>
  <c r="BF2480" i="3"/>
  <c r="E2481" i="3"/>
  <c r="F2481" i="3"/>
  <c r="K2481" i="3" s="1"/>
  <c r="G2481" i="3"/>
  <c r="H2481" i="3"/>
  <c r="I2481" i="3"/>
  <c r="J2481" i="3"/>
  <c r="L2481" i="3"/>
  <c r="AB2481" i="3"/>
  <c r="BH2481" i="3"/>
  <c r="E2482" i="3"/>
  <c r="F2482" i="3"/>
  <c r="K2482" i="3" s="1"/>
  <c r="G2482" i="3"/>
  <c r="H2482" i="3"/>
  <c r="I2482" i="3"/>
  <c r="J2482" i="3"/>
  <c r="L2482" i="3" s="1"/>
  <c r="N2482" i="3"/>
  <c r="Z2482" i="3"/>
  <c r="AD2482" i="3"/>
  <c r="AP2482" i="3"/>
  <c r="AT2482" i="3"/>
  <c r="BF2482" i="3"/>
  <c r="E2483" i="3"/>
  <c r="F2483" i="3"/>
  <c r="K2483" i="3" s="1"/>
  <c r="G2483" i="3"/>
  <c r="H2483" i="3"/>
  <c r="I2483" i="3"/>
  <c r="J2483" i="3"/>
  <c r="L2483" i="3"/>
  <c r="AB2483" i="3" s="1"/>
  <c r="AR2483" i="3"/>
  <c r="E2484" i="3"/>
  <c r="F2484" i="3"/>
  <c r="G2484" i="3"/>
  <c r="H2484" i="3"/>
  <c r="I2484" i="3"/>
  <c r="J2484" i="3"/>
  <c r="L2484" i="3" s="1"/>
  <c r="E2485" i="3"/>
  <c r="F2485" i="3"/>
  <c r="K2485" i="3" s="1"/>
  <c r="G2485" i="3"/>
  <c r="H2485" i="3"/>
  <c r="L2485" i="3" s="1"/>
  <c r="I2485" i="3"/>
  <c r="J2485" i="3"/>
  <c r="P2485" i="3"/>
  <c r="S2485" i="3"/>
  <c r="X2485" i="3"/>
  <c r="AA2485" i="3"/>
  <c r="AF2485" i="3"/>
  <c r="AI2485" i="3"/>
  <c r="AN2485" i="3"/>
  <c r="AQ2485" i="3"/>
  <c r="AV2485" i="3"/>
  <c r="AY2485" i="3"/>
  <c r="BC2485" i="3"/>
  <c r="BD2485" i="3"/>
  <c r="BG2485" i="3"/>
  <c r="E2486" i="3"/>
  <c r="K2486" i="3" s="1"/>
  <c r="F2486" i="3"/>
  <c r="G2486" i="3"/>
  <c r="H2486" i="3"/>
  <c r="I2486" i="3"/>
  <c r="L2486" i="3" s="1"/>
  <c r="J2486" i="3"/>
  <c r="AG2486" i="3"/>
  <c r="AO2486" i="3"/>
  <c r="E2487" i="3"/>
  <c r="F2487" i="3"/>
  <c r="G2487" i="3"/>
  <c r="H2487" i="3"/>
  <c r="I2487" i="3"/>
  <c r="J2487" i="3"/>
  <c r="K2487" i="3"/>
  <c r="L2487" i="3"/>
  <c r="S2487" i="3"/>
  <c r="AI2487" i="3"/>
  <c r="AQ2487" i="3"/>
  <c r="AY2487" i="3"/>
  <c r="E2488" i="3"/>
  <c r="K2488" i="3" s="1"/>
  <c r="F2488" i="3"/>
  <c r="G2488" i="3"/>
  <c r="H2488" i="3"/>
  <c r="I2488" i="3"/>
  <c r="L2488" i="3" s="1"/>
  <c r="AD2488" i="3" s="1"/>
  <c r="J2488" i="3"/>
  <c r="N2488" i="3"/>
  <c r="Y2488" i="3"/>
  <c r="AI2488" i="3"/>
  <c r="AT2488" i="3"/>
  <c r="BE2488" i="3"/>
  <c r="E2489" i="3"/>
  <c r="K2489" i="3" s="1"/>
  <c r="AC2489" i="3" s="1"/>
  <c r="F2489" i="3"/>
  <c r="G2489" i="3"/>
  <c r="H2489" i="3"/>
  <c r="I2489" i="3"/>
  <c r="L2489" i="3" s="1"/>
  <c r="J2489" i="3"/>
  <c r="M2489" i="3"/>
  <c r="X2489" i="3"/>
  <c r="AI2489" i="3"/>
  <c r="AR2489" i="3"/>
  <c r="AZ2489" i="3"/>
  <c r="BH2489" i="3"/>
  <c r="E2490" i="3"/>
  <c r="K2490" i="3" s="1"/>
  <c r="F2490" i="3"/>
  <c r="G2490" i="3"/>
  <c r="H2490" i="3"/>
  <c r="I2490" i="3"/>
  <c r="L2490" i="3" s="1"/>
  <c r="J2490" i="3"/>
  <c r="V2490" i="3"/>
  <c r="BB2490" i="3"/>
  <c r="E2491" i="3"/>
  <c r="F2491" i="3"/>
  <c r="G2491" i="3"/>
  <c r="H2491" i="3"/>
  <c r="I2491" i="3"/>
  <c r="J2491" i="3"/>
  <c r="K2491" i="3"/>
  <c r="M2491" i="3" s="1"/>
  <c r="L2491" i="3"/>
  <c r="P2491" i="3"/>
  <c r="X2491" i="3"/>
  <c r="AB2491" i="3"/>
  <c r="AF2491" i="3"/>
  <c r="AN2491" i="3"/>
  <c r="AR2491" i="3"/>
  <c r="AV2491" i="3"/>
  <c r="BD2491" i="3"/>
  <c r="BH2491" i="3"/>
  <c r="E2492" i="3"/>
  <c r="F2492" i="3"/>
  <c r="G2492" i="3"/>
  <c r="H2492" i="3"/>
  <c r="I2492" i="3"/>
  <c r="J2492" i="3"/>
  <c r="E2493" i="3"/>
  <c r="F2493" i="3"/>
  <c r="G2493" i="3"/>
  <c r="H2493" i="3"/>
  <c r="I2493" i="3"/>
  <c r="J2493" i="3"/>
  <c r="K2493" i="3"/>
  <c r="L2493" i="3"/>
  <c r="AB2493" i="3" s="1"/>
  <c r="AR2493" i="3"/>
  <c r="E2494" i="3"/>
  <c r="F2494" i="3"/>
  <c r="K2494" i="3" s="1"/>
  <c r="G2494" i="3"/>
  <c r="H2494" i="3"/>
  <c r="I2494" i="3"/>
  <c r="L2494" i="3" s="1"/>
  <c r="Z2494" i="3" s="1"/>
  <c r="J2494" i="3"/>
  <c r="N2494" i="3"/>
  <c r="V2494" i="3"/>
  <c r="AD2494" i="3"/>
  <c r="AL2494" i="3"/>
  <c r="AT2494" i="3"/>
  <c r="BB2494" i="3"/>
  <c r="E2495" i="3"/>
  <c r="F2495" i="3"/>
  <c r="G2495" i="3"/>
  <c r="H2495" i="3"/>
  <c r="I2495" i="3"/>
  <c r="J2495" i="3"/>
  <c r="K2495" i="3"/>
  <c r="M2495" i="3" s="1"/>
  <c r="L2495" i="3"/>
  <c r="P2495" i="3"/>
  <c r="T2495" i="3"/>
  <c r="X2495" i="3"/>
  <c r="AB2495" i="3"/>
  <c r="AF2495" i="3"/>
  <c r="AJ2495" i="3"/>
  <c r="AN2495" i="3"/>
  <c r="AR2495" i="3"/>
  <c r="AV2495" i="3"/>
  <c r="AZ2495" i="3"/>
  <c r="BD2495" i="3"/>
  <c r="BH2495" i="3"/>
  <c r="E2496" i="3"/>
  <c r="F2496" i="3"/>
  <c r="K2496" i="3" s="1"/>
  <c r="G2496" i="3"/>
  <c r="H2496" i="3"/>
  <c r="I2496" i="3"/>
  <c r="J2496" i="3"/>
  <c r="E2497" i="3"/>
  <c r="F2497" i="3"/>
  <c r="G2497" i="3"/>
  <c r="H2497" i="3"/>
  <c r="I2497" i="3"/>
  <c r="J2497" i="3"/>
  <c r="K2497" i="3"/>
  <c r="L2497" i="3"/>
  <c r="P2497" i="3" s="1"/>
  <c r="T2497" i="3"/>
  <c r="AB2497" i="3"/>
  <c r="AJ2497" i="3"/>
  <c r="AR2497" i="3"/>
  <c r="AZ2497" i="3"/>
  <c r="BF2497" i="3"/>
  <c r="E2498" i="3"/>
  <c r="F2498" i="3"/>
  <c r="G2498" i="3"/>
  <c r="H2498" i="3"/>
  <c r="I2498" i="3"/>
  <c r="J2498" i="3"/>
  <c r="E2499" i="3"/>
  <c r="K2499" i="3" s="1"/>
  <c r="R2499" i="3" s="1"/>
  <c r="F2499" i="3"/>
  <c r="G2499" i="3"/>
  <c r="H2499" i="3"/>
  <c r="I2499" i="3"/>
  <c r="J2499" i="3"/>
  <c r="L2499" i="3" s="1"/>
  <c r="AL2499" i="3"/>
  <c r="BB2499" i="3"/>
  <c r="E2500" i="3"/>
  <c r="F2500" i="3"/>
  <c r="K2500" i="3" s="1"/>
  <c r="P2500" i="3" s="1"/>
  <c r="G2500" i="3"/>
  <c r="H2500" i="3"/>
  <c r="I2500" i="3"/>
  <c r="J2500" i="3"/>
  <c r="L2500" i="3"/>
  <c r="X2500" i="3" s="1"/>
  <c r="T2500" i="3"/>
  <c r="AB2500" i="3"/>
  <c r="AJ2500" i="3"/>
  <c r="AR2500" i="3"/>
  <c r="AZ2500" i="3"/>
  <c r="BH2500" i="3"/>
  <c r="E2501" i="3"/>
  <c r="K2501" i="3" s="1"/>
  <c r="N2501" i="3" s="1"/>
  <c r="F2501" i="3"/>
  <c r="G2501" i="3"/>
  <c r="H2501" i="3"/>
  <c r="I2501" i="3"/>
  <c r="J2501" i="3"/>
  <c r="L2501" i="3" s="1"/>
  <c r="V2501" i="3"/>
  <c r="AL2501" i="3"/>
  <c r="BB2501" i="3"/>
  <c r="E2502" i="3"/>
  <c r="F2502" i="3"/>
  <c r="K2502" i="3" s="1"/>
  <c r="P2502" i="3" s="1"/>
  <c r="G2502" i="3"/>
  <c r="H2502" i="3"/>
  <c r="I2502" i="3"/>
  <c r="J2502" i="3"/>
  <c r="L2502" i="3"/>
  <c r="X2502" i="3" s="1"/>
  <c r="T2502" i="3"/>
  <c r="AB2502" i="3"/>
  <c r="AJ2502" i="3"/>
  <c r="AR2502" i="3"/>
  <c r="AZ2502" i="3"/>
  <c r="BH2502" i="3"/>
  <c r="E2503" i="3"/>
  <c r="K2503" i="3" s="1"/>
  <c r="N2503" i="3" s="1"/>
  <c r="F2503" i="3"/>
  <c r="G2503" i="3"/>
  <c r="H2503" i="3"/>
  <c r="I2503" i="3"/>
  <c r="J2503" i="3"/>
  <c r="L2503" i="3" s="1"/>
  <c r="V2503" i="3"/>
  <c r="AL2503" i="3"/>
  <c r="BB2503" i="3"/>
  <c r="E2504" i="3"/>
  <c r="F2504" i="3"/>
  <c r="K2504" i="3" s="1"/>
  <c r="P2504" i="3" s="1"/>
  <c r="G2504" i="3"/>
  <c r="H2504" i="3"/>
  <c r="I2504" i="3"/>
  <c r="J2504" i="3"/>
  <c r="L2504" i="3"/>
  <c r="X2504" i="3" s="1"/>
  <c r="T2504" i="3"/>
  <c r="AB2504" i="3"/>
  <c r="AJ2504" i="3"/>
  <c r="AR2504" i="3"/>
  <c r="AZ2504" i="3"/>
  <c r="BH2504" i="3"/>
  <c r="E2505" i="3"/>
  <c r="K2505" i="3" s="1"/>
  <c r="T2505" i="3" s="1"/>
  <c r="F2505" i="3"/>
  <c r="G2505" i="3"/>
  <c r="H2505" i="3"/>
  <c r="I2505" i="3"/>
  <c r="J2505" i="3"/>
  <c r="L2505" i="3" s="1"/>
  <c r="E2506" i="3"/>
  <c r="F2506" i="3"/>
  <c r="K2506" i="3" s="1"/>
  <c r="G2506" i="3"/>
  <c r="H2506" i="3"/>
  <c r="I2506" i="3"/>
  <c r="J2506" i="3"/>
  <c r="L2506" i="3"/>
  <c r="N2506" i="3" s="1"/>
  <c r="AB2506" i="3"/>
  <c r="AJ2506" i="3"/>
  <c r="AR2506" i="3"/>
  <c r="AZ2506" i="3"/>
  <c r="BH2506" i="3"/>
  <c r="E2507" i="3"/>
  <c r="K2507" i="3" s="1"/>
  <c r="F2507" i="3"/>
  <c r="G2507" i="3"/>
  <c r="H2507" i="3"/>
  <c r="I2507" i="3"/>
  <c r="J2507" i="3"/>
  <c r="L2507" i="3" s="1"/>
  <c r="E2508" i="3"/>
  <c r="F2508" i="3"/>
  <c r="G2508" i="3"/>
  <c r="K2508" i="3" s="1"/>
  <c r="H2508" i="3"/>
  <c r="I2508" i="3"/>
  <c r="J2508" i="3"/>
  <c r="L2508" i="3"/>
  <c r="E2509" i="3"/>
  <c r="F2509" i="3"/>
  <c r="G2509" i="3"/>
  <c r="H2509" i="3"/>
  <c r="I2509" i="3"/>
  <c r="J2509" i="3"/>
  <c r="K2509" i="3"/>
  <c r="P2509" i="3" s="1"/>
  <c r="L2509" i="3"/>
  <c r="O2509" i="3"/>
  <c r="S2509" i="3"/>
  <c r="W2509" i="3"/>
  <c r="AA2509" i="3"/>
  <c r="AE2509" i="3"/>
  <c r="AI2509" i="3"/>
  <c r="AM2509" i="3"/>
  <c r="AQ2509" i="3"/>
  <c r="AU2509" i="3"/>
  <c r="AY2509" i="3"/>
  <c r="BC2509" i="3"/>
  <c r="BG2509" i="3"/>
  <c r="E2510" i="3"/>
  <c r="K2510" i="3" s="1"/>
  <c r="F2510" i="3"/>
  <c r="G2510" i="3"/>
  <c r="H2510" i="3"/>
  <c r="I2510" i="3"/>
  <c r="L2510" i="3" s="1"/>
  <c r="J2510" i="3"/>
  <c r="E2511" i="3"/>
  <c r="F2511" i="3"/>
  <c r="G2511" i="3"/>
  <c r="K2511" i="3" s="1"/>
  <c r="H2511" i="3"/>
  <c r="I2511" i="3"/>
  <c r="J2511" i="3"/>
  <c r="L2511" i="3"/>
  <c r="BK2515" i="3" l="1"/>
  <c r="BN2515" i="3"/>
  <c r="AZ2517" i="3"/>
  <c r="BJ2522" i="3"/>
  <c r="BL2525" i="3"/>
  <c r="BJ2530" i="3"/>
  <c r="BM2535" i="3"/>
  <c r="BN2528" i="3"/>
  <c r="BK2528" i="3"/>
  <c r="BN2546" i="3"/>
  <c r="BK2546" i="3"/>
  <c r="BM2550" i="3"/>
  <c r="BL2545" i="3"/>
  <c r="BK2566" i="3"/>
  <c r="BN2566" i="3"/>
  <c r="BL2580" i="3"/>
  <c r="BJ2584" i="3"/>
  <c r="BK2603" i="3"/>
  <c r="BN2603" i="3"/>
  <c r="BM2583" i="3"/>
  <c r="BM2610" i="3"/>
  <c r="BM2630" i="3"/>
  <c r="BL2636" i="3"/>
  <c r="BL2591" i="3"/>
  <c r="BJ2606" i="3"/>
  <c r="BN2618" i="3"/>
  <c r="BK2618" i="3"/>
  <c r="BN2619" i="3"/>
  <c r="BK2619" i="3"/>
  <c r="BN2626" i="3"/>
  <c r="BK2626" i="3"/>
  <c r="BN2627" i="3"/>
  <c r="BK2627" i="3"/>
  <c r="BJ2642" i="3"/>
  <c r="BN2665" i="3"/>
  <c r="BK2665" i="3"/>
  <c r="AW2517" i="3"/>
  <c r="AJ2517" i="3"/>
  <c r="AI2517" i="3"/>
  <c r="BL2520" i="3"/>
  <c r="BM2523" i="3"/>
  <c r="BN2524" i="3"/>
  <c r="BK2524" i="3"/>
  <c r="BN2537" i="3"/>
  <c r="BK2537" i="3"/>
  <c r="BJ2545" i="3"/>
  <c r="BL2552" i="3"/>
  <c r="BL2554" i="3"/>
  <c r="BK2558" i="3"/>
  <c r="BN2558" i="3"/>
  <c r="BL2558" i="3"/>
  <c r="BM2560" i="3"/>
  <c r="BN2579" i="3"/>
  <c r="BK2579" i="3"/>
  <c r="BJ2580" i="3"/>
  <c r="BN2584" i="3"/>
  <c r="BK2584" i="3"/>
  <c r="O2598" i="3"/>
  <c r="S2598" i="3"/>
  <c r="W2598" i="3"/>
  <c r="AA2598" i="3"/>
  <c r="AE2598" i="3"/>
  <c r="AI2598" i="3"/>
  <c r="AM2598" i="3"/>
  <c r="AQ2598" i="3"/>
  <c r="AU2598" i="3"/>
  <c r="AY2598" i="3"/>
  <c r="BC2598" i="3"/>
  <c r="BG2598" i="3"/>
  <c r="P2598" i="3"/>
  <c r="T2598" i="3"/>
  <c r="X2598" i="3"/>
  <c r="AB2598" i="3"/>
  <c r="AF2598" i="3"/>
  <c r="AJ2598" i="3"/>
  <c r="AN2598" i="3"/>
  <c r="AR2598" i="3"/>
  <c r="AV2598" i="3"/>
  <c r="AZ2598" i="3"/>
  <c r="BD2598" i="3"/>
  <c r="BH2598" i="3"/>
  <c r="M2598" i="3"/>
  <c r="U2598" i="3"/>
  <c r="AC2598" i="3"/>
  <c r="AK2598" i="3"/>
  <c r="AS2598" i="3"/>
  <c r="BA2598" i="3"/>
  <c r="BI2598" i="3"/>
  <c r="N2598" i="3"/>
  <c r="V2598" i="3"/>
  <c r="AD2598" i="3"/>
  <c r="AL2598" i="3"/>
  <c r="AT2598" i="3"/>
  <c r="BB2598" i="3"/>
  <c r="Q2598" i="3"/>
  <c r="Y2598" i="3"/>
  <c r="AG2598" i="3"/>
  <c r="AO2598" i="3"/>
  <c r="AW2598" i="3"/>
  <c r="BE2598" i="3"/>
  <c r="R2598" i="3"/>
  <c r="AX2598" i="3"/>
  <c r="Z2598" i="3"/>
  <c r="BF2598" i="3"/>
  <c r="AH2598" i="3"/>
  <c r="AP2598" i="3"/>
  <c r="BJ2601" i="3"/>
  <c r="BJ2612" i="3"/>
  <c r="BL2628" i="3"/>
  <c r="BN2612" i="3"/>
  <c r="BM2640" i="3"/>
  <c r="BJ2645" i="3"/>
  <c r="BJ2650" i="3"/>
  <c r="BM2650" i="3"/>
  <c r="BL2656" i="3"/>
  <c r="BN2673" i="3"/>
  <c r="BK2673" i="3"/>
  <c r="BN2675" i="3"/>
  <c r="BK2675" i="3"/>
  <c r="BL2512" i="3"/>
  <c r="AC2517" i="3"/>
  <c r="AV2517" i="3"/>
  <c r="AF2517" i="3"/>
  <c r="AU2517" i="3"/>
  <c r="AE2517" i="3"/>
  <c r="BK2521" i="3"/>
  <c r="BN2521" i="3"/>
  <c r="BL2522" i="3"/>
  <c r="BJ2526" i="3"/>
  <c r="BL2523" i="3"/>
  <c r="BJ2523" i="3"/>
  <c r="BL2526" i="3"/>
  <c r="BK2527" i="3"/>
  <c r="BN2527" i="3"/>
  <c r="BJ2537" i="3"/>
  <c r="BM2532" i="3"/>
  <c r="BM2524" i="3"/>
  <c r="BJ2531" i="3"/>
  <c r="M2534" i="3"/>
  <c r="U2534" i="3"/>
  <c r="AC2534" i="3"/>
  <c r="AK2534" i="3"/>
  <c r="AS2534" i="3"/>
  <c r="BA2534" i="3"/>
  <c r="BI2534" i="3"/>
  <c r="N2534" i="3"/>
  <c r="V2534" i="3"/>
  <c r="AD2534" i="3"/>
  <c r="AL2534" i="3"/>
  <c r="AT2534" i="3"/>
  <c r="BB2534" i="3"/>
  <c r="Q2534" i="3"/>
  <c r="Y2534" i="3"/>
  <c r="AG2534" i="3"/>
  <c r="AO2534" i="3"/>
  <c r="AW2534" i="3"/>
  <c r="BE2534" i="3"/>
  <c r="AH2534" i="3"/>
  <c r="AP2534" i="3"/>
  <c r="R2534" i="3"/>
  <c r="BL2534" i="3" s="1"/>
  <c r="AX2534" i="3"/>
  <c r="Z2534" i="3"/>
  <c r="BF2534" i="3"/>
  <c r="BJ2535" i="3"/>
  <c r="BM2537" i="3"/>
  <c r="Z2538" i="3"/>
  <c r="AS2538" i="3"/>
  <c r="BI2538" i="3"/>
  <c r="AE2538" i="3"/>
  <c r="AW2538" i="3"/>
  <c r="AO2538" i="3"/>
  <c r="BE2538" i="3"/>
  <c r="U2538" i="3"/>
  <c r="BE2536" i="3"/>
  <c r="AI2536" i="3"/>
  <c r="N2536" i="3"/>
  <c r="AS2536" i="3"/>
  <c r="W2536" i="3"/>
  <c r="BB2536" i="3"/>
  <c r="AG2536" i="3"/>
  <c r="BH2536" i="3"/>
  <c r="AR2536" i="3"/>
  <c r="AB2536" i="3"/>
  <c r="BK2539" i="3"/>
  <c r="BN2539" i="3"/>
  <c r="BF2536" i="3"/>
  <c r="AZ2538" i="3"/>
  <c r="AI2538" i="3"/>
  <c r="N2538" i="3"/>
  <c r="AU2538" i="3"/>
  <c r="AC2538" i="3"/>
  <c r="BF2538" i="3"/>
  <c r="AP2538" i="3"/>
  <c r="V2538" i="3"/>
  <c r="AB2538" i="3"/>
  <c r="BJ2528" i="3"/>
  <c r="AK2538" i="3"/>
  <c r="BL2539" i="3"/>
  <c r="BL2540" i="3"/>
  <c r="BL2542" i="3"/>
  <c r="BL2544" i="3"/>
  <c r="BL2550" i="3"/>
  <c r="BJ2550" i="3"/>
  <c r="BK2545" i="3"/>
  <c r="BN2545" i="3"/>
  <c r="BN2549" i="3"/>
  <c r="BK2549" i="3"/>
  <c r="BJ2542" i="3"/>
  <c r="BL2553" i="3"/>
  <c r="BM2557" i="3"/>
  <c r="BM2559" i="3"/>
  <c r="BM2561" i="3"/>
  <c r="BM2563" i="3"/>
  <c r="BM2565" i="3"/>
  <c r="BM2567" i="3"/>
  <c r="BM2569" i="3"/>
  <c r="BM2571" i="3"/>
  <c r="BM2548" i="3"/>
  <c r="BN2554" i="3"/>
  <c r="BK2560" i="3"/>
  <c r="BN2560" i="3"/>
  <c r="BL2560" i="3"/>
  <c r="BJ2562" i="3"/>
  <c r="BM2562" i="3"/>
  <c r="BK2568" i="3"/>
  <c r="BN2568" i="3"/>
  <c r="BL2568" i="3"/>
  <c r="BJ2570" i="3"/>
  <c r="BM2570" i="3"/>
  <c r="BN2581" i="3"/>
  <c r="BK2581" i="3"/>
  <c r="BJ2574" i="3"/>
  <c r="BM2578" i="3"/>
  <c r="BM2595" i="3"/>
  <c r="BL2599" i="3"/>
  <c r="BJ2603" i="3"/>
  <c r="BL2604" i="3"/>
  <c r="BM2606" i="3"/>
  <c r="P2573" i="3"/>
  <c r="AS2573" i="3"/>
  <c r="M2573" i="3"/>
  <c r="AJ2573" i="3"/>
  <c r="AW2573" i="3"/>
  <c r="Q2573" i="3"/>
  <c r="AU2573" i="3"/>
  <c r="AE2573" i="3"/>
  <c r="O2573" i="3"/>
  <c r="AT2573" i="3"/>
  <c r="AD2573" i="3"/>
  <c r="N2573" i="3"/>
  <c r="BK2585" i="3"/>
  <c r="BN2585" i="3"/>
  <c r="BL2589" i="3"/>
  <c r="BM2589" i="3"/>
  <c r="BJ2593" i="3"/>
  <c r="BL2605" i="3"/>
  <c r="BL2576" i="3"/>
  <c r="BJ2576" i="3"/>
  <c r="BN2580" i="3"/>
  <c r="BK2580" i="3"/>
  <c r="AK2588" i="3"/>
  <c r="BH2588" i="3"/>
  <c r="AB2588" i="3"/>
  <c r="AO2588" i="3"/>
  <c r="BG2588" i="3"/>
  <c r="AQ2588" i="3"/>
  <c r="AA2588" i="3"/>
  <c r="BF2588" i="3"/>
  <c r="AP2588" i="3"/>
  <c r="O2596" i="3"/>
  <c r="S2596" i="3"/>
  <c r="W2596" i="3"/>
  <c r="AA2596" i="3"/>
  <c r="AE2596" i="3"/>
  <c r="AI2596" i="3"/>
  <c r="AM2596" i="3"/>
  <c r="AQ2596" i="3"/>
  <c r="AU2596" i="3"/>
  <c r="AY2596" i="3"/>
  <c r="BC2596" i="3"/>
  <c r="BG2596" i="3"/>
  <c r="P2596" i="3"/>
  <c r="T2596" i="3"/>
  <c r="X2596" i="3"/>
  <c r="AB2596" i="3"/>
  <c r="AF2596" i="3"/>
  <c r="AJ2596" i="3"/>
  <c r="AN2596" i="3"/>
  <c r="AR2596" i="3"/>
  <c r="AV2596" i="3"/>
  <c r="AZ2596" i="3"/>
  <c r="BD2596" i="3"/>
  <c r="BH2596" i="3"/>
  <c r="M2596" i="3"/>
  <c r="U2596" i="3"/>
  <c r="AC2596" i="3"/>
  <c r="AK2596" i="3"/>
  <c r="AS2596" i="3"/>
  <c r="BA2596" i="3"/>
  <c r="BI2596" i="3"/>
  <c r="N2596" i="3"/>
  <c r="V2596" i="3"/>
  <c r="AD2596" i="3"/>
  <c r="AL2596" i="3"/>
  <c r="AT2596" i="3"/>
  <c r="BB2596" i="3"/>
  <c r="Q2596" i="3"/>
  <c r="Y2596" i="3"/>
  <c r="AG2596" i="3"/>
  <c r="AO2596" i="3"/>
  <c r="AW2596" i="3"/>
  <c r="BE2596" i="3"/>
  <c r="AP2596" i="3"/>
  <c r="R2596" i="3"/>
  <c r="AX2596" i="3"/>
  <c r="Z2596" i="3"/>
  <c r="BF2596" i="3"/>
  <c r="AH2596" i="3"/>
  <c r="BJ2599" i="3"/>
  <c r="BN2601" i="3"/>
  <c r="BK2601" i="3"/>
  <c r="BK2605" i="3"/>
  <c r="BN2605" i="3"/>
  <c r="BL2610" i="3"/>
  <c r="BJ2610" i="3"/>
  <c r="BM2613" i="3"/>
  <c r="BM2616" i="3"/>
  <c r="BL2622" i="3"/>
  <c r="BJ2622" i="3"/>
  <c r="BM2624" i="3"/>
  <c r="BL2630" i="3"/>
  <c r="BJ2630" i="3"/>
  <c r="BM2632" i="3"/>
  <c r="BL2638" i="3"/>
  <c r="BJ2638" i="3"/>
  <c r="BM2587" i="3"/>
  <c r="BL2587" i="3"/>
  <c r="BJ2591" i="3"/>
  <c r="BM2601" i="3"/>
  <c r="BN2642" i="3"/>
  <c r="BK2642" i="3"/>
  <c r="BM2599" i="3"/>
  <c r="BN2610" i="3"/>
  <c r="BJ2611" i="3"/>
  <c r="BN2613" i="3"/>
  <c r="BK2613" i="3"/>
  <c r="BN2616" i="3"/>
  <c r="BK2616" i="3"/>
  <c r="BN2617" i="3"/>
  <c r="BK2617" i="3"/>
  <c r="BJ2623" i="3"/>
  <c r="BN2628" i="3"/>
  <c r="BK2628" i="3"/>
  <c r="BN2629" i="3"/>
  <c r="BK2629" i="3"/>
  <c r="BJ2631" i="3"/>
  <c r="BN2636" i="3"/>
  <c r="BK2636" i="3"/>
  <c r="BN2637" i="3"/>
  <c r="BK2637" i="3"/>
  <c r="BL2640" i="3"/>
  <c r="BJ2640" i="3"/>
  <c r="BJ2643" i="3"/>
  <c r="BK2645" i="3"/>
  <c r="BN2645" i="3"/>
  <c r="BM2646" i="3"/>
  <c r="BN2667" i="3"/>
  <c r="BK2667" i="3"/>
  <c r="BM2669" i="3"/>
  <c r="AD2670" i="3"/>
  <c r="BJ2655" i="3"/>
  <c r="BN2655" i="3"/>
  <c r="BK2655" i="3"/>
  <c r="BL2659" i="3"/>
  <c r="AX2670" i="3"/>
  <c r="BM2661" i="3"/>
  <c r="BN2661" i="3"/>
  <c r="BK2661" i="3"/>
  <c r="BM2664" i="3"/>
  <c r="BE2670" i="3"/>
  <c r="AO2670" i="3"/>
  <c r="Y2670" i="3"/>
  <c r="BH2670" i="3"/>
  <c r="AR2670" i="3"/>
  <c r="AB2670" i="3"/>
  <c r="BG2670" i="3"/>
  <c r="AQ2670" i="3"/>
  <c r="AA2670" i="3"/>
  <c r="Z2672" i="3"/>
  <c r="BL2647" i="3"/>
  <c r="BK2650" i="3"/>
  <c r="BN2650" i="3"/>
  <c r="BL2650" i="3"/>
  <c r="BJ2652" i="3"/>
  <c r="BM2652" i="3"/>
  <c r="BK2658" i="3"/>
  <c r="BN2658" i="3"/>
  <c r="BL2658" i="3"/>
  <c r="BJ2660" i="3"/>
  <c r="BM2660" i="3"/>
  <c r="AL2670" i="3"/>
  <c r="BM2671" i="3"/>
  <c r="V2672" i="3"/>
  <c r="BN2512" i="3"/>
  <c r="BK2512" i="3"/>
  <c r="BL2649" i="3"/>
  <c r="BM2651" i="3"/>
  <c r="BJ2651" i="3"/>
  <c r="BJ2657" i="3"/>
  <c r="BN2657" i="3"/>
  <c r="BK2657" i="3"/>
  <c r="BM2662" i="3"/>
  <c r="BF2670" i="3"/>
  <c r="AW2672" i="3"/>
  <c r="AG2672" i="3"/>
  <c r="Q2672" i="3"/>
  <c r="AZ2672" i="3"/>
  <c r="AJ2672" i="3"/>
  <c r="T2672" i="3"/>
  <c r="AY2672" i="3"/>
  <c r="AI2672" i="3"/>
  <c r="S2672" i="3"/>
  <c r="Z2517" i="3"/>
  <c r="AP2517" i="3"/>
  <c r="BF2517" i="3"/>
  <c r="AD2517" i="3"/>
  <c r="AT2517" i="3"/>
  <c r="N2517" i="3"/>
  <c r="AG2517" i="3"/>
  <c r="AY2517" i="3"/>
  <c r="BN2522" i="3"/>
  <c r="BK2522" i="3"/>
  <c r="BM2522" i="3"/>
  <c r="BL2535" i="3"/>
  <c r="BM2540" i="3"/>
  <c r="BM2542" i="3"/>
  <c r="BN2547" i="3"/>
  <c r="BK2547" i="3"/>
  <c r="O2575" i="3"/>
  <c r="S2575" i="3"/>
  <c r="W2575" i="3"/>
  <c r="AA2575" i="3"/>
  <c r="AE2575" i="3"/>
  <c r="AI2575" i="3"/>
  <c r="AM2575" i="3"/>
  <c r="M2575" i="3"/>
  <c r="R2575" i="3"/>
  <c r="X2575" i="3"/>
  <c r="AC2575" i="3"/>
  <c r="AH2575" i="3"/>
  <c r="AN2575" i="3"/>
  <c r="AR2575" i="3"/>
  <c r="AV2575" i="3"/>
  <c r="AZ2575" i="3"/>
  <c r="BD2575" i="3"/>
  <c r="BH2575" i="3"/>
  <c r="N2575" i="3"/>
  <c r="T2575" i="3"/>
  <c r="Y2575" i="3"/>
  <c r="AD2575" i="3"/>
  <c r="AJ2575" i="3"/>
  <c r="AO2575" i="3"/>
  <c r="AS2575" i="3"/>
  <c r="AW2575" i="3"/>
  <c r="BA2575" i="3"/>
  <c r="BE2575" i="3"/>
  <c r="BI2575" i="3"/>
  <c r="P2575" i="3"/>
  <c r="U2575" i="3"/>
  <c r="Z2575" i="3"/>
  <c r="AF2575" i="3"/>
  <c r="AK2575" i="3"/>
  <c r="AP2575" i="3"/>
  <c r="AT2575" i="3"/>
  <c r="AX2575" i="3"/>
  <c r="BB2575" i="3"/>
  <c r="BF2575" i="3"/>
  <c r="Q2575" i="3"/>
  <c r="AL2575" i="3"/>
  <c r="BC2575" i="3"/>
  <c r="V2575" i="3"/>
  <c r="AQ2575" i="3"/>
  <c r="BG2575" i="3"/>
  <c r="AB2575" i="3"/>
  <c r="AU2575" i="3"/>
  <c r="AG2575" i="3"/>
  <c r="AY2575" i="3"/>
  <c r="BL2566" i="3"/>
  <c r="BJ2581" i="3"/>
  <c r="BL2574" i="3"/>
  <c r="BM2574" i="3"/>
  <c r="BN2586" i="3"/>
  <c r="BK2586" i="3"/>
  <c r="BM2604" i="3"/>
  <c r="BJ2585" i="3"/>
  <c r="BL2583" i="3"/>
  <c r="BL2612" i="3"/>
  <c r="BL2620" i="3"/>
  <c r="BM2622" i="3"/>
  <c r="BJ2636" i="3"/>
  <c r="BM2638" i="3"/>
  <c r="BK2587" i="3"/>
  <c r="BN2587" i="3"/>
  <c r="BM2591" i="3"/>
  <c r="BJ2617" i="3"/>
  <c r="BN2638" i="3"/>
  <c r="BK2638" i="3"/>
  <c r="BK2639" i="3"/>
  <c r="BN2639" i="3"/>
  <c r="BJ2665" i="3"/>
  <c r="BM2659" i="3"/>
  <c r="BL2674" i="3"/>
  <c r="BK2648" i="3"/>
  <c r="BN2648" i="3"/>
  <c r="BL2648" i="3"/>
  <c r="BK2656" i="3"/>
  <c r="BN2656" i="3"/>
  <c r="BM2658" i="3"/>
  <c r="BJ2512" i="3"/>
  <c r="BM2649" i="3"/>
  <c r="BN2653" i="3"/>
  <c r="BK2653" i="3"/>
  <c r="BL2657" i="3"/>
  <c r="AP2670" i="3"/>
  <c r="BA2672" i="3"/>
  <c r="AK2672" i="3"/>
  <c r="U2672" i="3"/>
  <c r="BD2672" i="3"/>
  <c r="AN2672" i="3"/>
  <c r="X2672" i="3"/>
  <c r="BC2672" i="3"/>
  <c r="AM2672" i="3"/>
  <c r="W2672" i="3"/>
  <c r="AX2517" i="3"/>
  <c r="BM2514" i="3"/>
  <c r="BM2516" i="3"/>
  <c r="V2517" i="3"/>
  <c r="BI2517" i="3"/>
  <c r="AS2517" i="3"/>
  <c r="M2517" i="3"/>
  <c r="P2517" i="3"/>
  <c r="BM2518" i="3"/>
  <c r="BL2514" i="3"/>
  <c r="BJ2514" i="3"/>
  <c r="BL2516" i="3"/>
  <c r="BJ2516" i="3"/>
  <c r="AL2517" i="3"/>
  <c r="BJ2513" i="3"/>
  <c r="BM2513" i="3"/>
  <c r="BE2517" i="3"/>
  <c r="AO2517" i="3"/>
  <c r="Y2517" i="3"/>
  <c r="BH2517" i="3"/>
  <c r="AR2517" i="3"/>
  <c r="AB2517" i="3"/>
  <c r="BG2517" i="3"/>
  <c r="AQ2517" i="3"/>
  <c r="AA2517" i="3"/>
  <c r="BL2521" i="3"/>
  <c r="BN2526" i="3"/>
  <c r="BK2526" i="3"/>
  <c r="BJ2527" i="3"/>
  <c r="BM2527" i="3"/>
  <c r="BN2523" i="3"/>
  <c r="BJ2529" i="3"/>
  <c r="BL2532" i="3"/>
  <c r="BJ2532" i="3"/>
  <c r="BN2530" i="3"/>
  <c r="BK2530" i="3"/>
  <c r="BN2531" i="3"/>
  <c r="BK2531" i="3"/>
  <c r="BN2535" i="3"/>
  <c r="BK2535" i="3"/>
  <c r="AY2536" i="3"/>
  <c r="AD2536" i="3"/>
  <c r="BI2536" i="3"/>
  <c r="AM2536" i="3"/>
  <c r="R2536" i="3"/>
  <c r="BL2536" i="3" s="1"/>
  <c r="AW2536" i="3"/>
  <c r="AA2536" i="3"/>
  <c r="BD2536" i="3"/>
  <c r="AN2536" i="3"/>
  <c r="AV2538" i="3"/>
  <c r="AD2538" i="3"/>
  <c r="BG2538" i="3"/>
  <c r="AQ2538" i="3"/>
  <c r="W2538" i="3"/>
  <c r="BM2538" i="3" s="1"/>
  <c r="BB2538" i="3"/>
  <c r="AL2538" i="3"/>
  <c r="BK2538" i="3" s="1"/>
  <c r="Q2538" i="3"/>
  <c r="X2538" i="3"/>
  <c r="BL2528" i="3"/>
  <c r="BA2538" i="3"/>
  <c r="BJ2533" i="3"/>
  <c r="BM2546" i="3"/>
  <c r="BL2541" i="3"/>
  <c r="BJ2541" i="3"/>
  <c r="BN2555" i="3"/>
  <c r="BK2555" i="3"/>
  <c r="BJ2544" i="3"/>
  <c r="BL2547" i="3"/>
  <c r="BJ2551" i="3"/>
  <c r="BJ2553" i="3"/>
  <c r="BL2557" i="3"/>
  <c r="BJ2557" i="3"/>
  <c r="BL2559" i="3"/>
  <c r="BJ2559" i="3"/>
  <c r="BL2561" i="3"/>
  <c r="BJ2561" i="3"/>
  <c r="BL2563" i="3"/>
  <c r="BJ2563" i="3"/>
  <c r="BL2565" i="3"/>
  <c r="BJ2565" i="3"/>
  <c r="BL2567" i="3"/>
  <c r="BJ2567" i="3"/>
  <c r="BL2569" i="3"/>
  <c r="BJ2569" i="3"/>
  <c r="BL2571" i="3"/>
  <c r="BJ2571" i="3"/>
  <c r="BL2548" i="3"/>
  <c r="BJ2548" i="3"/>
  <c r="BJ2556" i="3"/>
  <c r="BM2556" i="3"/>
  <c r="BK2562" i="3"/>
  <c r="BN2562" i="3"/>
  <c r="BL2562" i="3"/>
  <c r="BJ2564" i="3"/>
  <c r="BM2564" i="3"/>
  <c r="BK2570" i="3"/>
  <c r="BN2570" i="3"/>
  <c r="BL2570" i="3"/>
  <c r="BJ2572" i="3"/>
  <c r="BJ2577" i="3"/>
  <c r="O2590" i="3"/>
  <c r="S2590" i="3"/>
  <c r="W2590" i="3"/>
  <c r="AA2590" i="3"/>
  <c r="AE2590" i="3"/>
  <c r="AI2590" i="3"/>
  <c r="AM2590" i="3"/>
  <c r="AQ2590" i="3"/>
  <c r="AU2590" i="3"/>
  <c r="AY2590" i="3"/>
  <c r="BC2590" i="3"/>
  <c r="BG2590" i="3"/>
  <c r="M2590" i="3"/>
  <c r="R2590" i="3"/>
  <c r="X2590" i="3"/>
  <c r="AC2590" i="3"/>
  <c r="AH2590" i="3"/>
  <c r="AN2590" i="3"/>
  <c r="AS2590" i="3"/>
  <c r="AX2590" i="3"/>
  <c r="BD2590" i="3"/>
  <c r="BI2590" i="3"/>
  <c r="N2590" i="3"/>
  <c r="T2590" i="3"/>
  <c r="Y2590" i="3"/>
  <c r="AD2590" i="3"/>
  <c r="AJ2590" i="3"/>
  <c r="AO2590" i="3"/>
  <c r="AT2590" i="3"/>
  <c r="AZ2590" i="3"/>
  <c r="BE2590" i="3"/>
  <c r="P2590" i="3"/>
  <c r="U2590" i="3"/>
  <c r="Z2590" i="3"/>
  <c r="AF2590" i="3"/>
  <c r="AK2590" i="3"/>
  <c r="AP2590" i="3"/>
  <c r="AV2590" i="3"/>
  <c r="BA2590" i="3"/>
  <c r="BF2590" i="3"/>
  <c r="V2590" i="3"/>
  <c r="AR2590" i="3"/>
  <c r="AB2590" i="3"/>
  <c r="AW2590" i="3"/>
  <c r="AG2590" i="3"/>
  <c r="BB2590" i="3"/>
  <c r="Q2590" i="3"/>
  <c r="AL2590" i="3"/>
  <c r="BH2590" i="3"/>
  <c r="BL2578" i="3"/>
  <c r="BJ2578" i="3"/>
  <c r="BM2582" i="3"/>
  <c r="BL2595" i="3"/>
  <c r="BM2603" i="3"/>
  <c r="BJ2605" i="3"/>
  <c r="BL2606" i="3"/>
  <c r="BD2573" i="3"/>
  <c r="AN2573" i="3"/>
  <c r="AK2573" i="3"/>
  <c r="BH2573" i="3"/>
  <c r="AB2573" i="3"/>
  <c r="AO2573" i="3"/>
  <c r="BG2573" i="3"/>
  <c r="AQ2573" i="3"/>
  <c r="AA2573" i="3"/>
  <c r="BF2573" i="3"/>
  <c r="AP2573" i="3"/>
  <c r="Z2573" i="3"/>
  <c r="BL2585" i="3"/>
  <c r="AF2588" i="3"/>
  <c r="AN2588" i="3"/>
  <c r="BJ2589" i="3"/>
  <c r="O2594" i="3"/>
  <c r="S2594" i="3"/>
  <c r="W2594" i="3"/>
  <c r="AA2594" i="3"/>
  <c r="AE2594" i="3"/>
  <c r="AI2594" i="3"/>
  <c r="AM2594" i="3"/>
  <c r="AQ2594" i="3"/>
  <c r="AU2594" i="3"/>
  <c r="AY2594" i="3"/>
  <c r="BC2594" i="3"/>
  <c r="BG2594" i="3"/>
  <c r="P2594" i="3"/>
  <c r="T2594" i="3"/>
  <c r="X2594" i="3"/>
  <c r="AB2594" i="3"/>
  <c r="AF2594" i="3"/>
  <c r="AJ2594" i="3"/>
  <c r="AN2594" i="3"/>
  <c r="AR2594" i="3"/>
  <c r="AV2594" i="3"/>
  <c r="AZ2594" i="3"/>
  <c r="BD2594" i="3"/>
  <c r="BH2594" i="3"/>
  <c r="M2594" i="3"/>
  <c r="Q2594" i="3"/>
  <c r="U2594" i="3"/>
  <c r="Y2594" i="3"/>
  <c r="AC2594" i="3"/>
  <c r="AG2594" i="3"/>
  <c r="AK2594" i="3"/>
  <c r="AO2594" i="3"/>
  <c r="AS2594" i="3"/>
  <c r="AW2594" i="3"/>
  <c r="BA2594" i="3"/>
  <c r="BE2594" i="3"/>
  <c r="BI2594" i="3"/>
  <c r="R2594" i="3"/>
  <c r="AH2594" i="3"/>
  <c r="AX2594" i="3"/>
  <c r="V2594" i="3"/>
  <c r="AL2594" i="3"/>
  <c r="BB2594" i="3"/>
  <c r="Z2594" i="3"/>
  <c r="AP2594" i="3"/>
  <c r="BF2594" i="3"/>
  <c r="AT2594" i="3"/>
  <c r="AD2594" i="3"/>
  <c r="N2594" i="3"/>
  <c r="BJ2594" i="3" s="1"/>
  <c r="BL2607" i="3"/>
  <c r="BN2576" i="3"/>
  <c r="BK2576" i="3"/>
  <c r="BI2588" i="3"/>
  <c r="AC2588" i="3"/>
  <c r="AZ2588" i="3"/>
  <c r="T2588" i="3"/>
  <c r="AG2588" i="3"/>
  <c r="BC2588" i="3"/>
  <c r="AM2588" i="3"/>
  <c r="W2588" i="3"/>
  <c r="BB2588" i="3"/>
  <c r="AL2588" i="3"/>
  <c r="V2588" i="3"/>
  <c r="BJ2597" i="3"/>
  <c r="BN2599" i="3"/>
  <c r="BK2599" i="3"/>
  <c r="O2602" i="3"/>
  <c r="S2602" i="3"/>
  <c r="W2602" i="3"/>
  <c r="AA2602" i="3"/>
  <c r="AE2602" i="3"/>
  <c r="AI2602" i="3"/>
  <c r="AM2602" i="3"/>
  <c r="AQ2602" i="3"/>
  <c r="AU2602" i="3"/>
  <c r="AY2602" i="3"/>
  <c r="BC2602" i="3"/>
  <c r="BG2602" i="3"/>
  <c r="P2602" i="3"/>
  <c r="T2602" i="3"/>
  <c r="X2602" i="3"/>
  <c r="AB2602" i="3"/>
  <c r="AF2602" i="3"/>
  <c r="AJ2602" i="3"/>
  <c r="AN2602" i="3"/>
  <c r="AR2602" i="3"/>
  <c r="AV2602" i="3"/>
  <c r="AZ2602" i="3"/>
  <c r="BD2602" i="3"/>
  <c r="BH2602" i="3"/>
  <c r="M2602" i="3"/>
  <c r="U2602" i="3"/>
  <c r="AC2602" i="3"/>
  <c r="AK2602" i="3"/>
  <c r="AS2602" i="3"/>
  <c r="BA2602" i="3"/>
  <c r="BI2602" i="3"/>
  <c r="N2602" i="3"/>
  <c r="V2602" i="3"/>
  <c r="AD2602" i="3"/>
  <c r="AL2602" i="3"/>
  <c r="AT2602" i="3"/>
  <c r="BB2602" i="3"/>
  <c r="Q2602" i="3"/>
  <c r="Y2602" i="3"/>
  <c r="AG2602" i="3"/>
  <c r="AO2602" i="3"/>
  <c r="AW2602" i="3"/>
  <c r="BE2602" i="3"/>
  <c r="AH2602" i="3"/>
  <c r="AP2602" i="3"/>
  <c r="R2602" i="3"/>
  <c r="AX2602" i="3"/>
  <c r="Z2602" i="3"/>
  <c r="BF2602" i="3"/>
  <c r="BK2607" i="3"/>
  <c r="BN2607" i="3"/>
  <c r="BJ2583" i="3"/>
  <c r="BK2606" i="3"/>
  <c r="BN2606" i="3"/>
  <c r="BM2611" i="3"/>
  <c r="BM2614" i="3"/>
  <c r="BL2616" i="3"/>
  <c r="BJ2616" i="3"/>
  <c r="BM2618" i="3"/>
  <c r="BL2624" i="3"/>
  <c r="BJ2624" i="3"/>
  <c r="BM2626" i="3"/>
  <c r="BL2632" i="3"/>
  <c r="BJ2632" i="3"/>
  <c r="BM2634" i="3"/>
  <c r="BK2604" i="3"/>
  <c r="BN2644" i="3"/>
  <c r="BK2644" i="3"/>
  <c r="BJ2609" i="3"/>
  <c r="BN2611" i="3"/>
  <c r="BK2611" i="3"/>
  <c r="BN2614" i="3"/>
  <c r="BK2614" i="3"/>
  <c r="BJ2621" i="3"/>
  <c r="BN2622" i="3"/>
  <c r="BK2622" i="3"/>
  <c r="BN2623" i="3"/>
  <c r="BK2623" i="3"/>
  <c r="BJ2625" i="3"/>
  <c r="BN2630" i="3"/>
  <c r="BK2630" i="3"/>
  <c r="BN2631" i="3"/>
  <c r="BK2631" i="3"/>
  <c r="BJ2633" i="3"/>
  <c r="BJ2641" i="3"/>
  <c r="BK2643" i="3"/>
  <c r="BN2643" i="3"/>
  <c r="BM2644" i="3"/>
  <c r="BL2646" i="3"/>
  <c r="BJ2646" i="3"/>
  <c r="BM2663" i="3"/>
  <c r="BM2667" i="3"/>
  <c r="BL2669" i="3"/>
  <c r="BJ2669" i="3"/>
  <c r="AT2670" i="3"/>
  <c r="N2672" i="3"/>
  <c r="BN2659" i="3"/>
  <c r="BK2659" i="3"/>
  <c r="BM2666" i="3"/>
  <c r="BM2597" i="3"/>
  <c r="R2672" i="3"/>
  <c r="BL2661" i="3"/>
  <c r="BJ2661" i="3"/>
  <c r="BK2664" i="3"/>
  <c r="BN2664" i="3"/>
  <c r="BJ2664" i="3"/>
  <c r="BL2664" i="3"/>
  <c r="BJ2668" i="3"/>
  <c r="BM2668" i="3"/>
  <c r="BA2670" i="3"/>
  <c r="AK2670" i="3"/>
  <c r="U2670" i="3"/>
  <c r="BD2670" i="3"/>
  <c r="AN2670" i="3"/>
  <c r="X2670" i="3"/>
  <c r="BC2670" i="3"/>
  <c r="AM2670" i="3"/>
  <c r="W2670" i="3"/>
  <c r="AP2672" i="3"/>
  <c r="BK2674" i="3"/>
  <c r="BN2674" i="3"/>
  <c r="BK2652" i="3"/>
  <c r="BN2652" i="3"/>
  <c r="BL2652" i="3"/>
  <c r="BJ2654" i="3"/>
  <c r="BM2654" i="3"/>
  <c r="BK2660" i="3"/>
  <c r="BN2660" i="3"/>
  <c r="BL2660" i="3"/>
  <c r="BB2670" i="3"/>
  <c r="BL2671" i="3"/>
  <c r="BJ2671" i="3"/>
  <c r="AL2672" i="3"/>
  <c r="BM2673" i="3"/>
  <c r="BM2675" i="3"/>
  <c r="BJ2649" i="3"/>
  <c r="BN2649" i="3"/>
  <c r="BK2649" i="3"/>
  <c r="BL2651" i="3"/>
  <c r="BM2653" i="3"/>
  <c r="BJ2653" i="3"/>
  <c r="BK2662" i="3"/>
  <c r="BN2662" i="3"/>
  <c r="BJ2662" i="3"/>
  <c r="BL2662" i="3"/>
  <c r="BI2672" i="3"/>
  <c r="AS2672" i="3"/>
  <c r="AC2672" i="3"/>
  <c r="M2672" i="3"/>
  <c r="AV2672" i="3"/>
  <c r="AF2672" i="3"/>
  <c r="P2672" i="3"/>
  <c r="AU2672" i="3"/>
  <c r="AE2672" i="3"/>
  <c r="O2672" i="3"/>
  <c r="BL2515" i="3"/>
  <c r="Q2517" i="3"/>
  <c r="T2517" i="3"/>
  <c r="S2517" i="3"/>
  <c r="BJ2520" i="3"/>
  <c r="BN2520" i="3"/>
  <c r="BK2520" i="3"/>
  <c r="BJ2525" i="3"/>
  <c r="BL2530" i="3"/>
  <c r="BM2544" i="3"/>
  <c r="BK2543" i="3"/>
  <c r="BN2543" i="3"/>
  <c r="BJ2552" i="3"/>
  <c r="BJ2540" i="3"/>
  <c r="BL2537" i="3"/>
  <c r="BM2568" i="3"/>
  <c r="BL2572" i="3"/>
  <c r="BJ2595" i="3"/>
  <c r="BL2586" i="3"/>
  <c r="BJ2586" i="3"/>
  <c r="O2608" i="3"/>
  <c r="S2608" i="3"/>
  <c r="W2608" i="3"/>
  <c r="AA2608" i="3"/>
  <c r="N2608" i="3"/>
  <c r="T2608" i="3"/>
  <c r="Y2608" i="3"/>
  <c r="AD2608" i="3"/>
  <c r="AH2608" i="3"/>
  <c r="AL2608" i="3"/>
  <c r="AP2608" i="3"/>
  <c r="AT2608" i="3"/>
  <c r="AX2608" i="3"/>
  <c r="BB2608" i="3"/>
  <c r="BF2608" i="3"/>
  <c r="P2608" i="3"/>
  <c r="U2608" i="3"/>
  <c r="Z2608" i="3"/>
  <c r="AE2608" i="3"/>
  <c r="AI2608" i="3"/>
  <c r="AM2608" i="3"/>
  <c r="AQ2608" i="3"/>
  <c r="AU2608" i="3"/>
  <c r="AY2608" i="3"/>
  <c r="BC2608" i="3"/>
  <c r="BG2608" i="3"/>
  <c r="Q2608" i="3"/>
  <c r="V2608" i="3"/>
  <c r="AB2608" i="3"/>
  <c r="AF2608" i="3"/>
  <c r="AJ2608" i="3"/>
  <c r="AN2608" i="3"/>
  <c r="AR2608" i="3"/>
  <c r="AV2608" i="3"/>
  <c r="AZ2608" i="3"/>
  <c r="BD2608" i="3"/>
  <c r="BH2608" i="3"/>
  <c r="R2608" i="3"/>
  <c r="AK2608" i="3"/>
  <c r="BA2608" i="3"/>
  <c r="X2608" i="3"/>
  <c r="AO2608" i="3"/>
  <c r="BE2608" i="3"/>
  <c r="AC2608" i="3"/>
  <c r="AS2608" i="3"/>
  <c r="BI2608" i="3"/>
  <c r="M2608" i="3"/>
  <c r="AG2608" i="3"/>
  <c r="AW2608" i="3"/>
  <c r="BN2589" i="3"/>
  <c r="BK2589" i="3"/>
  <c r="BM2593" i="3"/>
  <c r="BN2593" i="3"/>
  <c r="BK2593" i="3"/>
  <c r="BM2576" i="3"/>
  <c r="BL2584" i="3"/>
  <c r="BJ2588" i="3"/>
  <c r="BJ2620" i="3"/>
  <c r="BJ2628" i="3"/>
  <c r="BN2640" i="3"/>
  <c r="BK2640" i="3"/>
  <c r="BK2610" i="3"/>
  <c r="BN2615" i="3"/>
  <c r="BK2615" i="3"/>
  <c r="BN2634" i="3"/>
  <c r="BK2634" i="3"/>
  <c r="BN2635" i="3"/>
  <c r="BK2635" i="3"/>
  <c r="BL2642" i="3"/>
  <c r="BL2665" i="3"/>
  <c r="BM2647" i="3"/>
  <c r="BJ2647" i="3"/>
  <c r="R2517" i="3"/>
  <c r="BL2517" i="3" s="1"/>
  <c r="BL2518" i="3"/>
  <c r="BN2514" i="3"/>
  <c r="BK2514" i="3"/>
  <c r="BN2516" i="3"/>
  <c r="BK2516" i="3"/>
  <c r="BB2517" i="3"/>
  <c r="BK2513" i="3"/>
  <c r="BN2513" i="3"/>
  <c r="BL2513" i="3"/>
  <c r="BM2515" i="3"/>
  <c r="BA2517" i="3"/>
  <c r="AK2517" i="3"/>
  <c r="U2517" i="3"/>
  <c r="BD2517" i="3"/>
  <c r="AN2517" i="3"/>
  <c r="X2517" i="3"/>
  <c r="BC2517" i="3"/>
  <c r="AM2517" i="3"/>
  <c r="W2517" i="3"/>
  <c r="BN2519" i="3"/>
  <c r="BK2519" i="3"/>
  <c r="BM2520" i="3"/>
  <c r="BJ2519" i="3"/>
  <c r="BM2525" i="3"/>
  <c r="BL2527" i="3"/>
  <c r="BM2530" i="3"/>
  <c r="BN2529" i="3"/>
  <c r="BK2529" i="3"/>
  <c r="BJ2524" i="3"/>
  <c r="BM2534" i="3"/>
  <c r="AE2536" i="3"/>
  <c r="BA2536" i="3"/>
  <c r="Z2536" i="3"/>
  <c r="AU2536" i="3"/>
  <c r="AT2536" i="3"/>
  <c r="Y2536" i="3"/>
  <c r="BC2536" i="3"/>
  <c r="AH2536" i="3"/>
  <c r="M2536" i="3"/>
  <c r="AQ2536" i="3"/>
  <c r="V2536" i="3"/>
  <c r="AZ2536" i="3"/>
  <c r="AJ2536" i="3"/>
  <c r="T2536" i="3"/>
  <c r="BM2536" i="3" s="1"/>
  <c r="BM2528" i="3"/>
  <c r="U2536" i="3"/>
  <c r="BM2539" i="3"/>
  <c r="BL2533" i="3"/>
  <c r="BN2533" i="3"/>
  <c r="BK2533" i="3"/>
  <c r="BK2540" i="3"/>
  <c r="BN2540" i="3"/>
  <c r="BK2542" i="3"/>
  <c r="BN2542" i="3"/>
  <c r="BK2544" i="3"/>
  <c r="BN2544" i="3"/>
  <c r="BL2546" i="3"/>
  <c r="BJ2547" i="3"/>
  <c r="BK2541" i="3"/>
  <c r="BN2541" i="3"/>
  <c r="BL2543" i="3"/>
  <c r="BJ2543" i="3"/>
  <c r="BM2552" i="3"/>
  <c r="BJ2554" i="3"/>
  <c r="BM2554" i="3"/>
  <c r="BL2555" i="3"/>
  <c r="O2538" i="3"/>
  <c r="BL2538" i="3" s="1"/>
  <c r="BJ2546" i="3"/>
  <c r="BN2550" i="3"/>
  <c r="BK2550" i="3"/>
  <c r="BN2551" i="3"/>
  <c r="BK2551" i="3"/>
  <c r="BM2553" i="3"/>
  <c r="BN2553" i="3"/>
  <c r="BK2553" i="3"/>
  <c r="BN2557" i="3"/>
  <c r="BK2557" i="3"/>
  <c r="BN2559" i="3"/>
  <c r="BK2559" i="3"/>
  <c r="BN2561" i="3"/>
  <c r="BK2561" i="3"/>
  <c r="BN2563" i="3"/>
  <c r="BK2563" i="3"/>
  <c r="BN2565" i="3"/>
  <c r="BK2565" i="3"/>
  <c r="BN2567" i="3"/>
  <c r="BK2567" i="3"/>
  <c r="BN2569" i="3"/>
  <c r="BK2569" i="3"/>
  <c r="BN2571" i="3"/>
  <c r="BK2571" i="3"/>
  <c r="BN2548" i="3"/>
  <c r="BK2548" i="3"/>
  <c r="BK2556" i="3"/>
  <c r="BN2556" i="3"/>
  <c r="BL2556" i="3"/>
  <c r="BM2558" i="3"/>
  <c r="BK2564" i="3"/>
  <c r="BN2564" i="3"/>
  <c r="BL2564" i="3"/>
  <c r="BM2566" i="3"/>
  <c r="BK2572" i="3"/>
  <c r="BN2572" i="3"/>
  <c r="BN2577" i="3"/>
  <c r="BK2577" i="3"/>
  <c r="BJ2579" i="3"/>
  <c r="O2592" i="3"/>
  <c r="S2592" i="3"/>
  <c r="W2592" i="3"/>
  <c r="AA2592" i="3"/>
  <c r="AE2592" i="3"/>
  <c r="AI2592" i="3"/>
  <c r="AM2592" i="3"/>
  <c r="AQ2592" i="3"/>
  <c r="AU2592" i="3"/>
  <c r="AY2592" i="3"/>
  <c r="BC2592" i="3"/>
  <c r="BG2592" i="3"/>
  <c r="M2592" i="3"/>
  <c r="R2592" i="3"/>
  <c r="X2592" i="3"/>
  <c r="AC2592" i="3"/>
  <c r="AH2592" i="3"/>
  <c r="AN2592" i="3"/>
  <c r="AS2592" i="3"/>
  <c r="AX2592" i="3"/>
  <c r="BD2592" i="3"/>
  <c r="BI2592" i="3"/>
  <c r="N2592" i="3"/>
  <c r="T2592" i="3"/>
  <c r="Y2592" i="3"/>
  <c r="AD2592" i="3"/>
  <c r="AJ2592" i="3"/>
  <c r="AO2592" i="3"/>
  <c r="AT2592" i="3"/>
  <c r="AZ2592" i="3"/>
  <c r="BE2592" i="3"/>
  <c r="P2592" i="3"/>
  <c r="U2592" i="3"/>
  <c r="Z2592" i="3"/>
  <c r="AF2592" i="3"/>
  <c r="AK2592" i="3"/>
  <c r="AP2592" i="3"/>
  <c r="AV2592" i="3"/>
  <c r="BA2592" i="3"/>
  <c r="BF2592" i="3"/>
  <c r="AG2592" i="3"/>
  <c r="BB2592" i="3"/>
  <c r="Q2592" i="3"/>
  <c r="AL2592" i="3"/>
  <c r="BH2592" i="3"/>
  <c r="V2592" i="3"/>
  <c r="AR2592" i="3"/>
  <c r="AW2592" i="3"/>
  <c r="AB2592" i="3"/>
  <c r="BN2574" i="3"/>
  <c r="BK2574" i="3"/>
  <c r="BN2578" i="3"/>
  <c r="BK2578" i="3"/>
  <c r="BN2582" i="3"/>
  <c r="BK2582" i="3"/>
  <c r="BL2582" i="3"/>
  <c r="BJ2582" i="3"/>
  <c r="BM2586" i="3"/>
  <c r="BL2597" i="3"/>
  <c r="BL2601" i="3"/>
  <c r="BM2605" i="3"/>
  <c r="BJ2607" i="3"/>
  <c r="X2573" i="3"/>
  <c r="BI2573" i="3"/>
  <c r="AC2573" i="3"/>
  <c r="AZ2573" i="3"/>
  <c r="T2573" i="3"/>
  <c r="BM2573" i="3" s="1"/>
  <c r="AG2573" i="3"/>
  <c r="BC2573" i="3"/>
  <c r="AM2573" i="3"/>
  <c r="W2573" i="3"/>
  <c r="BB2573" i="3"/>
  <c r="AL2573" i="3"/>
  <c r="V2573" i="3"/>
  <c r="X2588" i="3"/>
  <c r="BL2593" i="3"/>
  <c r="BM2580" i="3"/>
  <c r="BM2584" i="3"/>
  <c r="BA2588" i="3"/>
  <c r="U2588" i="3"/>
  <c r="AR2588" i="3"/>
  <c r="BE2588" i="3"/>
  <c r="Y2588" i="3"/>
  <c r="AY2588" i="3"/>
  <c r="AI2588" i="3"/>
  <c r="S2588" i="3"/>
  <c r="AX2588" i="3"/>
  <c r="AH2588" i="3"/>
  <c r="R2588" i="3"/>
  <c r="BL2588" i="3" s="1"/>
  <c r="BN2597" i="3"/>
  <c r="BK2597" i="3"/>
  <c r="O2600" i="3"/>
  <c r="S2600" i="3"/>
  <c r="W2600" i="3"/>
  <c r="AA2600" i="3"/>
  <c r="AE2600" i="3"/>
  <c r="AI2600" i="3"/>
  <c r="AM2600" i="3"/>
  <c r="AQ2600" i="3"/>
  <c r="AU2600" i="3"/>
  <c r="AY2600" i="3"/>
  <c r="BC2600" i="3"/>
  <c r="BG2600" i="3"/>
  <c r="P2600" i="3"/>
  <c r="T2600" i="3"/>
  <c r="X2600" i="3"/>
  <c r="AB2600" i="3"/>
  <c r="AF2600" i="3"/>
  <c r="AJ2600" i="3"/>
  <c r="AN2600" i="3"/>
  <c r="AR2600" i="3"/>
  <c r="AV2600" i="3"/>
  <c r="AZ2600" i="3"/>
  <c r="BD2600" i="3"/>
  <c r="BH2600" i="3"/>
  <c r="M2600" i="3"/>
  <c r="U2600" i="3"/>
  <c r="AC2600" i="3"/>
  <c r="AK2600" i="3"/>
  <c r="AS2600" i="3"/>
  <c r="BA2600" i="3"/>
  <c r="BI2600" i="3"/>
  <c r="N2600" i="3"/>
  <c r="V2600" i="3"/>
  <c r="AD2600" i="3"/>
  <c r="AL2600" i="3"/>
  <c r="AT2600" i="3"/>
  <c r="BB2600" i="3"/>
  <c r="Q2600" i="3"/>
  <c r="Y2600" i="3"/>
  <c r="AG2600" i="3"/>
  <c r="AO2600" i="3"/>
  <c r="AW2600" i="3"/>
  <c r="BE2600" i="3"/>
  <c r="Z2600" i="3"/>
  <c r="BF2600" i="3"/>
  <c r="AH2600" i="3"/>
  <c r="AP2600" i="3"/>
  <c r="R2600" i="3"/>
  <c r="AX2600" i="3"/>
  <c r="BK2583" i="3"/>
  <c r="BN2583" i="3"/>
  <c r="BM2609" i="3"/>
  <c r="BM2612" i="3"/>
  <c r="BL2614" i="3"/>
  <c r="BJ2614" i="3"/>
  <c r="BL2618" i="3"/>
  <c r="BJ2618" i="3"/>
  <c r="BM2620" i="3"/>
  <c r="BL2626" i="3"/>
  <c r="BJ2626" i="3"/>
  <c r="BM2628" i="3"/>
  <c r="BL2634" i="3"/>
  <c r="BJ2634" i="3"/>
  <c r="BM2636" i="3"/>
  <c r="BJ2587" i="3"/>
  <c r="BN2591" i="3"/>
  <c r="BK2591" i="3"/>
  <c r="BN2646" i="3"/>
  <c r="BK2646" i="3"/>
  <c r="BJ2604" i="3"/>
  <c r="BN2604" i="3"/>
  <c r="BN2609" i="3"/>
  <c r="BK2609" i="3"/>
  <c r="BJ2615" i="3"/>
  <c r="BJ2619" i="3"/>
  <c r="BN2620" i="3"/>
  <c r="BK2620" i="3"/>
  <c r="BN2621" i="3"/>
  <c r="BK2621" i="3"/>
  <c r="BN2624" i="3"/>
  <c r="BK2624" i="3"/>
  <c r="BN2625" i="3"/>
  <c r="BK2625" i="3"/>
  <c r="BJ2627" i="3"/>
  <c r="BN2632" i="3"/>
  <c r="BK2632" i="3"/>
  <c r="BN2633" i="3"/>
  <c r="BK2633" i="3"/>
  <c r="BJ2635" i="3"/>
  <c r="BJ2639" i="3"/>
  <c r="BK2641" i="3"/>
  <c r="BN2641" i="3"/>
  <c r="BM2642" i="3"/>
  <c r="BL2644" i="3"/>
  <c r="BJ2644" i="3"/>
  <c r="BL2663" i="3"/>
  <c r="BJ2663" i="3"/>
  <c r="BN2663" i="3"/>
  <c r="BK2663" i="3"/>
  <c r="BM2665" i="3"/>
  <c r="BL2667" i="3"/>
  <c r="BJ2667" i="3"/>
  <c r="BN2669" i="3"/>
  <c r="BK2669" i="3"/>
  <c r="AD2672" i="3"/>
  <c r="BM2655" i="3"/>
  <c r="BJ2659" i="3"/>
  <c r="BK2666" i="3"/>
  <c r="BN2666" i="3"/>
  <c r="BJ2666" i="3"/>
  <c r="BL2666" i="3"/>
  <c r="R2670" i="3"/>
  <c r="BL2670" i="3" s="1"/>
  <c r="AH2672" i="3"/>
  <c r="BK2668" i="3"/>
  <c r="BN2668" i="3"/>
  <c r="BL2668" i="3"/>
  <c r="AW2670" i="3"/>
  <c r="AG2670" i="3"/>
  <c r="Q2670" i="3"/>
  <c r="BJ2670" i="3" s="1"/>
  <c r="AZ2670" i="3"/>
  <c r="AJ2670" i="3"/>
  <c r="T2670" i="3"/>
  <c r="AY2670" i="3"/>
  <c r="AI2670" i="3"/>
  <c r="S2670" i="3"/>
  <c r="BF2672" i="3"/>
  <c r="BM2674" i="3"/>
  <c r="BN2647" i="3"/>
  <c r="BK2647" i="3"/>
  <c r="BJ2648" i="3"/>
  <c r="BM2648" i="3"/>
  <c r="BK2654" i="3"/>
  <c r="BN2654" i="3"/>
  <c r="BL2654" i="3"/>
  <c r="BJ2656" i="3"/>
  <c r="BM2656" i="3"/>
  <c r="BN2671" i="3"/>
  <c r="BK2671" i="3"/>
  <c r="BB2672" i="3"/>
  <c r="BL2673" i="3"/>
  <c r="BJ2673" i="3"/>
  <c r="BL2675" i="3"/>
  <c r="BJ2675" i="3"/>
  <c r="BM2512" i="3"/>
  <c r="BN2651" i="3"/>
  <c r="BK2651" i="3"/>
  <c r="BL2653" i="3"/>
  <c r="BM2657" i="3"/>
  <c r="Z2670" i="3"/>
  <c r="BE2672" i="3"/>
  <c r="AO2672" i="3"/>
  <c r="Y2672" i="3"/>
  <c r="BH2672" i="3"/>
  <c r="AR2672" i="3"/>
  <c r="AB2672" i="3"/>
  <c r="BG2672" i="3"/>
  <c r="AQ2672" i="3"/>
  <c r="M2508" i="3"/>
  <c r="Q2508" i="3"/>
  <c r="U2508" i="3"/>
  <c r="Y2508" i="3"/>
  <c r="AC2508" i="3"/>
  <c r="AG2508" i="3"/>
  <c r="AK2508" i="3"/>
  <c r="AO2508" i="3"/>
  <c r="AS2508" i="3"/>
  <c r="AW2508" i="3"/>
  <c r="BA2508" i="3"/>
  <c r="BE2508" i="3"/>
  <c r="BI2508" i="3"/>
  <c r="R2508" i="3"/>
  <c r="W2508" i="3"/>
  <c r="AB2508" i="3"/>
  <c r="AH2508" i="3"/>
  <c r="AM2508" i="3"/>
  <c r="AR2508" i="3"/>
  <c r="AX2508" i="3"/>
  <c r="BC2508" i="3"/>
  <c r="BH2508" i="3"/>
  <c r="AL2508" i="3"/>
  <c r="AV2508" i="3"/>
  <c r="BG2508" i="3"/>
  <c r="N2508" i="3"/>
  <c r="S2508" i="3"/>
  <c r="X2508" i="3"/>
  <c r="AD2508" i="3"/>
  <c r="AI2508" i="3"/>
  <c r="AN2508" i="3"/>
  <c r="AT2508" i="3"/>
  <c r="AY2508" i="3"/>
  <c r="BD2508" i="3"/>
  <c r="O2508" i="3"/>
  <c r="T2508" i="3"/>
  <c r="Z2508" i="3"/>
  <c r="AE2508" i="3"/>
  <c r="AJ2508" i="3"/>
  <c r="AP2508" i="3"/>
  <c r="AU2508" i="3"/>
  <c r="AZ2508" i="3"/>
  <c r="BF2508" i="3"/>
  <c r="P2508" i="3"/>
  <c r="V2508" i="3"/>
  <c r="AA2508" i="3"/>
  <c r="AF2508" i="3"/>
  <c r="AQ2508" i="3"/>
  <c r="BB2508" i="3"/>
  <c r="P2511" i="3"/>
  <c r="T2511" i="3"/>
  <c r="X2511" i="3"/>
  <c r="AB2511" i="3"/>
  <c r="AF2511" i="3"/>
  <c r="AJ2511" i="3"/>
  <c r="AN2511" i="3"/>
  <c r="AR2511" i="3"/>
  <c r="AV2511" i="3"/>
  <c r="AZ2511" i="3"/>
  <c r="BD2511" i="3"/>
  <c r="BH2511" i="3"/>
  <c r="BC2511" i="3"/>
  <c r="M2511" i="3"/>
  <c r="Q2511" i="3"/>
  <c r="U2511" i="3"/>
  <c r="Y2511" i="3"/>
  <c r="AC2511" i="3"/>
  <c r="AG2511" i="3"/>
  <c r="AK2511" i="3"/>
  <c r="AO2511" i="3"/>
  <c r="AS2511" i="3"/>
  <c r="AW2511" i="3"/>
  <c r="BA2511" i="3"/>
  <c r="BE2511" i="3"/>
  <c r="BI2511" i="3"/>
  <c r="N2511" i="3"/>
  <c r="R2511" i="3"/>
  <c r="V2511" i="3"/>
  <c r="Z2511" i="3"/>
  <c r="AD2511" i="3"/>
  <c r="AH2511" i="3"/>
  <c r="AL2511" i="3"/>
  <c r="AP2511" i="3"/>
  <c r="AT2511" i="3"/>
  <c r="AX2511" i="3"/>
  <c r="BB2511" i="3"/>
  <c r="BF2511" i="3"/>
  <c r="O2511" i="3"/>
  <c r="S2511" i="3"/>
  <c r="W2511" i="3"/>
  <c r="AA2511" i="3"/>
  <c r="AE2511" i="3"/>
  <c r="AI2511" i="3"/>
  <c r="AM2511" i="3"/>
  <c r="AQ2511" i="3"/>
  <c r="AU2511" i="3"/>
  <c r="AY2511" i="3"/>
  <c r="BG2511" i="3"/>
  <c r="N2510" i="3"/>
  <c r="R2510" i="3"/>
  <c r="V2510" i="3"/>
  <c r="Z2510" i="3"/>
  <c r="AD2510" i="3"/>
  <c r="AH2510" i="3"/>
  <c r="AL2510" i="3"/>
  <c r="AP2510" i="3"/>
  <c r="AT2510" i="3"/>
  <c r="AX2510" i="3"/>
  <c r="BB2510" i="3"/>
  <c r="BF2510" i="3"/>
  <c r="O2510" i="3"/>
  <c r="S2510" i="3"/>
  <c r="W2510" i="3"/>
  <c r="AA2510" i="3"/>
  <c r="AE2510" i="3"/>
  <c r="AI2510" i="3"/>
  <c r="AM2510" i="3"/>
  <c r="AQ2510" i="3"/>
  <c r="AU2510" i="3"/>
  <c r="AY2510" i="3"/>
  <c r="BC2510" i="3"/>
  <c r="BG2510" i="3"/>
  <c r="M2510" i="3"/>
  <c r="Q2510" i="3"/>
  <c r="U2510" i="3"/>
  <c r="Y2510" i="3"/>
  <c r="AC2510" i="3"/>
  <c r="AG2510" i="3"/>
  <c r="AK2510" i="3"/>
  <c r="AO2510" i="3"/>
  <c r="AS2510" i="3"/>
  <c r="AW2510" i="3"/>
  <c r="BA2510" i="3"/>
  <c r="BE2510" i="3"/>
  <c r="BI2510" i="3"/>
  <c r="P2510" i="3"/>
  <c r="T2510" i="3"/>
  <c r="X2510" i="3"/>
  <c r="AB2510" i="3"/>
  <c r="AF2510" i="3"/>
  <c r="AJ2510" i="3"/>
  <c r="AN2510" i="3"/>
  <c r="AR2510" i="3"/>
  <c r="AV2510" i="3"/>
  <c r="AZ2510" i="3"/>
  <c r="BD2510" i="3"/>
  <c r="BH2510" i="3"/>
  <c r="P2507" i="3"/>
  <c r="X2507" i="3"/>
  <c r="AF2507" i="3"/>
  <c r="BD2507" i="3"/>
  <c r="AN2507" i="3"/>
  <c r="AV2507" i="3"/>
  <c r="T2507" i="3"/>
  <c r="AN2505" i="3"/>
  <c r="AF2505" i="3"/>
  <c r="BD2505" i="3"/>
  <c r="X2505" i="3"/>
  <c r="AV2505" i="3"/>
  <c r="V2499" i="3"/>
  <c r="BF2509" i="3"/>
  <c r="BB2509" i="3"/>
  <c r="AX2509" i="3"/>
  <c r="AT2509" i="3"/>
  <c r="AP2509" i="3"/>
  <c r="AL2509" i="3"/>
  <c r="AH2509" i="3"/>
  <c r="AD2509" i="3"/>
  <c r="Z2509" i="3"/>
  <c r="V2509" i="3"/>
  <c r="R2509" i="3"/>
  <c r="BL2509" i="3" s="1"/>
  <c r="N2509" i="3"/>
  <c r="BB2507" i="3"/>
  <c r="AT2507" i="3"/>
  <c r="AL2507" i="3"/>
  <c r="AD2507" i="3"/>
  <c r="V2507" i="3"/>
  <c r="N2507" i="3"/>
  <c r="BF2506" i="3"/>
  <c r="AX2506" i="3"/>
  <c r="AP2506" i="3"/>
  <c r="AH2506" i="3"/>
  <c r="Z2506" i="3"/>
  <c r="R2506" i="3"/>
  <c r="M2506" i="3"/>
  <c r="Q2506" i="3"/>
  <c r="BJ2506" i="3" s="1"/>
  <c r="U2506" i="3"/>
  <c r="Y2506" i="3"/>
  <c r="AC2506" i="3"/>
  <c r="AG2506" i="3"/>
  <c r="AK2506" i="3"/>
  <c r="AO2506" i="3"/>
  <c r="AS2506" i="3"/>
  <c r="AW2506" i="3"/>
  <c r="BA2506" i="3"/>
  <c r="BE2506" i="3"/>
  <c r="BI2506" i="3"/>
  <c r="O2506" i="3"/>
  <c r="S2506" i="3"/>
  <c r="W2506" i="3"/>
  <c r="AA2506" i="3"/>
  <c r="AE2506" i="3"/>
  <c r="AI2506" i="3"/>
  <c r="AM2506" i="3"/>
  <c r="AQ2506" i="3"/>
  <c r="AU2506" i="3"/>
  <c r="AY2506" i="3"/>
  <c r="BC2506" i="3"/>
  <c r="BG2506" i="3"/>
  <c r="BB2505" i="3"/>
  <c r="AT2505" i="3"/>
  <c r="AL2505" i="3"/>
  <c r="AD2505" i="3"/>
  <c r="V2505" i="3"/>
  <c r="N2505" i="3"/>
  <c r="AV2504" i="3"/>
  <c r="AF2504" i="3"/>
  <c r="AX2503" i="3"/>
  <c r="AH2503" i="3"/>
  <c r="R2503" i="3"/>
  <c r="AV2502" i="3"/>
  <c r="AF2502" i="3"/>
  <c r="AX2501" i="3"/>
  <c r="AH2501" i="3"/>
  <c r="R2501" i="3"/>
  <c r="AV2500" i="3"/>
  <c r="AF2500" i="3"/>
  <c r="AX2499" i="3"/>
  <c r="AH2499" i="3"/>
  <c r="T2506" i="3"/>
  <c r="P2505" i="3"/>
  <c r="O2499" i="3"/>
  <c r="S2499" i="3"/>
  <c r="W2499" i="3"/>
  <c r="AA2499" i="3"/>
  <c r="AE2499" i="3"/>
  <c r="AI2499" i="3"/>
  <c r="AM2499" i="3"/>
  <c r="AQ2499" i="3"/>
  <c r="AU2499" i="3"/>
  <c r="AY2499" i="3"/>
  <c r="BC2499" i="3"/>
  <c r="BG2499" i="3"/>
  <c r="P2499" i="3"/>
  <c r="T2499" i="3"/>
  <c r="X2499" i="3"/>
  <c r="AB2499" i="3"/>
  <c r="AF2499" i="3"/>
  <c r="AJ2499" i="3"/>
  <c r="AN2499" i="3"/>
  <c r="AR2499" i="3"/>
  <c r="AV2499" i="3"/>
  <c r="AZ2499" i="3"/>
  <c r="BD2499" i="3"/>
  <c r="BH2499" i="3"/>
  <c r="M2499" i="3"/>
  <c r="Q2499" i="3"/>
  <c r="U2499" i="3"/>
  <c r="Y2499" i="3"/>
  <c r="AC2499" i="3"/>
  <c r="AG2499" i="3"/>
  <c r="AK2499" i="3"/>
  <c r="AO2499" i="3"/>
  <c r="AS2499" i="3"/>
  <c r="AW2499" i="3"/>
  <c r="BA2499" i="3"/>
  <c r="BE2499" i="3"/>
  <c r="BI2499" i="3"/>
  <c r="M2479" i="3"/>
  <c r="Q2479" i="3"/>
  <c r="U2479" i="3"/>
  <c r="Y2479" i="3"/>
  <c r="AC2479" i="3"/>
  <c r="AG2479" i="3"/>
  <c r="AK2479" i="3"/>
  <c r="AO2479" i="3"/>
  <c r="AS2479" i="3"/>
  <c r="AW2479" i="3"/>
  <c r="BA2479" i="3"/>
  <c r="BE2479" i="3"/>
  <c r="BI2479" i="3"/>
  <c r="N2479" i="3"/>
  <c r="R2479" i="3"/>
  <c r="V2479" i="3"/>
  <c r="Z2479" i="3"/>
  <c r="AD2479" i="3"/>
  <c r="AH2479" i="3"/>
  <c r="AL2479" i="3"/>
  <c r="AP2479" i="3"/>
  <c r="AT2479" i="3"/>
  <c r="AX2479" i="3"/>
  <c r="BB2479" i="3"/>
  <c r="BF2479" i="3"/>
  <c r="O2479" i="3"/>
  <c r="S2479" i="3"/>
  <c r="W2479" i="3"/>
  <c r="AA2479" i="3"/>
  <c r="AE2479" i="3"/>
  <c r="AI2479" i="3"/>
  <c r="AM2479" i="3"/>
  <c r="AQ2479" i="3"/>
  <c r="AU2479" i="3"/>
  <c r="AY2479" i="3"/>
  <c r="BC2479" i="3"/>
  <c r="BG2479" i="3"/>
  <c r="P2479" i="3"/>
  <c r="AF2479" i="3"/>
  <c r="AV2479" i="3"/>
  <c r="T2479" i="3"/>
  <c r="AJ2479" i="3"/>
  <c r="AZ2479" i="3"/>
  <c r="X2479" i="3"/>
  <c r="AN2479" i="3"/>
  <c r="BD2479" i="3"/>
  <c r="AB2479" i="3"/>
  <c r="AR2479" i="3"/>
  <c r="BH2479" i="3"/>
  <c r="BI2509" i="3"/>
  <c r="BE2509" i="3"/>
  <c r="BA2509" i="3"/>
  <c r="AW2509" i="3"/>
  <c r="AS2509" i="3"/>
  <c r="AO2509" i="3"/>
  <c r="AK2509" i="3"/>
  <c r="AG2509" i="3"/>
  <c r="AC2509" i="3"/>
  <c r="Y2509" i="3"/>
  <c r="U2509" i="3"/>
  <c r="BM2509" i="3" s="1"/>
  <c r="Q2509" i="3"/>
  <c r="M2509" i="3"/>
  <c r="BH2507" i="3"/>
  <c r="AZ2507" i="3"/>
  <c r="AR2507" i="3"/>
  <c r="AJ2507" i="3"/>
  <c r="AB2507" i="3"/>
  <c r="BD2506" i="3"/>
  <c r="AV2506" i="3"/>
  <c r="AN2506" i="3"/>
  <c r="AF2506" i="3"/>
  <c r="X2506" i="3"/>
  <c r="P2506" i="3"/>
  <c r="BH2505" i="3"/>
  <c r="AZ2505" i="3"/>
  <c r="AR2505" i="3"/>
  <c r="AJ2505" i="3"/>
  <c r="AB2505" i="3"/>
  <c r="AT2503" i="3"/>
  <c r="AD2503" i="3"/>
  <c r="AT2501" i="3"/>
  <c r="AD2501" i="3"/>
  <c r="AT2499" i="3"/>
  <c r="AD2499" i="3"/>
  <c r="N2499" i="3"/>
  <c r="L2498" i="3"/>
  <c r="AC2493" i="3"/>
  <c r="AG2493" i="3"/>
  <c r="AK2493" i="3"/>
  <c r="AO2493" i="3"/>
  <c r="AS2493" i="3"/>
  <c r="AW2493" i="3"/>
  <c r="BA2493" i="3"/>
  <c r="BE2493" i="3"/>
  <c r="BI2493" i="3"/>
  <c r="N2493" i="3"/>
  <c r="R2493" i="3"/>
  <c r="V2493" i="3"/>
  <c r="Z2493" i="3"/>
  <c r="AD2493" i="3"/>
  <c r="AH2493" i="3"/>
  <c r="AL2493" i="3"/>
  <c r="AP2493" i="3"/>
  <c r="AT2493" i="3"/>
  <c r="AX2493" i="3"/>
  <c r="BB2493" i="3"/>
  <c r="BF2493" i="3"/>
  <c r="O2493" i="3"/>
  <c r="S2493" i="3"/>
  <c r="W2493" i="3"/>
  <c r="AA2493" i="3"/>
  <c r="AE2493" i="3"/>
  <c r="AI2493" i="3"/>
  <c r="AM2493" i="3"/>
  <c r="AQ2493" i="3"/>
  <c r="AU2493" i="3"/>
  <c r="AY2493" i="3"/>
  <c r="BC2493" i="3"/>
  <c r="BG2493" i="3"/>
  <c r="P2493" i="3"/>
  <c r="AF2493" i="3"/>
  <c r="AV2493" i="3"/>
  <c r="T2493" i="3"/>
  <c r="AJ2493" i="3"/>
  <c r="AZ2493" i="3"/>
  <c r="X2493" i="3"/>
  <c r="AN2493" i="3"/>
  <c r="BD2493" i="3"/>
  <c r="O2490" i="3"/>
  <c r="S2490" i="3"/>
  <c r="W2490" i="3"/>
  <c r="AA2490" i="3"/>
  <c r="AE2490" i="3"/>
  <c r="AI2490" i="3"/>
  <c r="AM2490" i="3"/>
  <c r="AQ2490" i="3"/>
  <c r="AU2490" i="3"/>
  <c r="AY2490" i="3"/>
  <c r="BC2490" i="3"/>
  <c r="BG2490" i="3"/>
  <c r="P2490" i="3"/>
  <c r="T2490" i="3"/>
  <c r="X2490" i="3"/>
  <c r="AB2490" i="3"/>
  <c r="AF2490" i="3"/>
  <c r="AJ2490" i="3"/>
  <c r="AN2490" i="3"/>
  <c r="AR2490" i="3"/>
  <c r="AV2490" i="3"/>
  <c r="AZ2490" i="3"/>
  <c r="BD2490" i="3"/>
  <c r="BH2490" i="3"/>
  <c r="M2490" i="3"/>
  <c r="Q2490" i="3"/>
  <c r="U2490" i="3"/>
  <c r="Y2490" i="3"/>
  <c r="AC2490" i="3"/>
  <c r="AG2490" i="3"/>
  <c r="AK2490" i="3"/>
  <c r="AO2490" i="3"/>
  <c r="AS2490" i="3"/>
  <c r="AW2490" i="3"/>
  <c r="BA2490" i="3"/>
  <c r="BE2490" i="3"/>
  <c r="BI2490" i="3"/>
  <c r="Z2490" i="3"/>
  <c r="AP2490" i="3"/>
  <c r="BF2490" i="3"/>
  <c r="N2490" i="3"/>
  <c r="AD2490" i="3"/>
  <c r="AT2490" i="3"/>
  <c r="R2490" i="3"/>
  <c r="AH2490" i="3"/>
  <c r="AX2490" i="3"/>
  <c r="O2507" i="3"/>
  <c r="S2507" i="3"/>
  <c r="W2507" i="3"/>
  <c r="AA2507" i="3"/>
  <c r="AE2507" i="3"/>
  <c r="AI2507" i="3"/>
  <c r="AM2507" i="3"/>
  <c r="AQ2507" i="3"/>
  <c r="AU2507" i="3"/>
  <c r="AY2507" i="3"/>
  <c r="BC2507" i="3"/>
  <c r="BG2507" i="3"/>
  <c r="M2507" i="3"/>
  <c r="Q2507" i="3"/>
  <c r="U2507" i="3"/>
  <c r="Y2507" i="3"/>
  <c r="AC2507" i="3"/>
  <c r="AG2507" i="3"/>
  <c r="AK2507" i="3"/>
  <c r="AO2507" i="3"/>
  <c r="AS2507" i="3"/>
  <c r="AW2507" i="3"/>
  <c r="BA2507" i="3"/>
  <c r="BE2507" i="3"/>
  <c r="BI2507" i="3"/>
  <c r="O2505" i="3"/>
  <c r="S2505" i="3"/>
  <c r="W2505" i="3"/>
  <c r="AA2505" i="3"/>
  <c r="AE2505" i="3"/>
  <c r="AI2505" i="3"/>
  <c r="AM2505" i="3"/>
  <c r="AQ2505" i="3"/>
  <c r="AU2505" i="3"/>
  <c r="AY2505" i="3"/>
  <c r="BC2505" i="3"/>
  <c r="BG2505" i="3"/>
  <c r="M2505" i="3"/>
  <c r="Q2505" i="3"/>
  <c r="U2505" i="3"/>
  <c r="Y2505" i="3"/>
  <c r="AC2505" i="3"/>
  <c r="AG2505" i="3"/>
  <c r="AK2505" i="3"/>
  <c r="AO2505" i="3"/>
  <c r="AS2505" i="3"/>
  <c r="AW2505" i="3"/>
  <c r="BA2505" i="3"/>
  <c r="BE2505" i="3"/>
  <c r="BI2505" i="3"/>
  <c r="O2503" i="3"/>
  <c r="S2503" i="3"/>
  <c r="W2503" i="3"/>
  <c r="AA2503" i="3"/>
  <c r="AE2503" i="3"/>
  <c r="AI2503" i="3"/>
  <c r="AM2503" i="3"/>
  <c r="AQ2503" i="3"/>
  <c r="AU2503" i="3"/>
  <c r="AY2503" i="3"/>
  <c r="BC2503" i="3"/>
  <c r="BG2503" i="3"/>
  <c r="P2503" i="3"/>
  <c r="T2503" i="3"/>
  <c r="X2503" i="3"/>
  <c r="AB2503" i="3"/>
  <c r="AF2503" i="3"/>
  <c r="AJ2503" i="3"/>
  <c r="AN2503" i="3"/>
  <c r="AR2503" i="3"/>
  <c r="AV2503" i="3"/>
  <c r="AZ2503" i="3"/>
  <c r="BD2503" i="3"/>
  <c r="BH2503" i="3"/>
  <c r="M2503" i="3"/>
  <c r="Q2503" i="3"/>
  <c r="BJ2503" i="3" s="1"/>
  <c r="U2503" i="3"/>
  <c r="Y2503" i="3"/>
  <c r="AC2503" i="3"/>
  <c r="AG2503" i="3"/>
  <c r="AK2503" i="3"/>
  <c r="AO2503" i="3"/>
  <c r="AS2503" i="3"/>
  <c r="AW2503" i="3"/>
  <c r="BA2503" i="3"/>
  <c r="BE2503" i="3"/>
  <c r="BI2503" i="3"/>
  <c r="O2501" i="3"/>
  <c r="S2501" i="3"/>
  <c r="W2501" i="3"/>
  <c r="AA2501" i="3"/>
  <c r="AE2501" i="3"/>
  <c r="AI2501" i="3"/>
  <c r="AM2501" i="3"/>
  <c r="AQ2501" i="3"/>
  <c r="AU2501" i="3"/>
  <c r="AY2501" i="3"/>
  <c r="BC2501" i="3"/>
  <c r="BG2501" i="3"/>
  <c r="P2501" i="3"/>
  <c r="T2501" i="3"/>
  <c r="X2501" i="3"/>
  <c r="AB2501" i="3"/>
  <c r="AF2501" i="3"/>
  <c r="AJ2501" i="3"/>
  <c r="AN2501" i="3"/>
  <c r="AR2501" i="3"/>
  <c r="AV2501" i="3"/>
  <c r="AZ2501" i="3"/>
  <c r="BD2501" i="3"/>
  <c r="BH2501" i="3"/>
  <c r="M2501" i="3"/>
  <c r="Q2501" i="3"/>
  <c r="BJ2501" i="3" s="1"/>
  <c r="U2501" i="3"/>
  <c r="Y2501" i="3"/>
  <c r="AC2501" i="3"/>
  <c r="AG2501" i="3"/>
  <c r="AK2501" i="3"/>
  <c r="AO2501" i="3"/>
  <c r="AS2501" i="3"/>
  <c r="AW2501" i="3"/>
  <c r="BA2501" i="3"/>
  <c r="BE2501" i="3"/>
  <c r="BI2501" i="3"/>
  <c r="BH2509" i="3"/>
  <c r="BD2509" i="3"/>
  <c r="AZ2509" i="3"/>
  <c r="AV2509" i="3"/>
  <c r="AR2509" i="3"/>
  <c r="AN2509" i="3"/>
  <c r="AJ2509" i="3"/>
  <c r="AF2509" i="3"/>
  <c r="AB2509" i="3"/>
  <c r="X2509" i="3"/>
  <c r="T2509" i="3"/>
  <c r="BF2507" i="3"/>
  <c r="AX2507" i="3"/>
  <c r="AP2507" i="3"/>
  <c r="AH2507" i="3"/>
  <c r="Z2507" i="3"/>
  <c r="R2507" i="3"/>
  <c r="BB2506" i="3"/>
  <c r="AT2506" i="3"/>
  <c r="AL2506" i="3"/>
  <c r="AD2506" i="3"/>
  <c r="V2506" i="3"/>
  <c r="BF2505" i="3"/>
  <c r="AX2505" i="3"/>
  <c r="AP2505" i="3"/>
  <c r="AH2505" i="3"/>
  <c r="Z2505" i="3"/>
  <c r="R2505" i="3"/>
  <c r="BD2504" i="3"/>
  <c r="AN2504" i="3"/>
  <c r="M2504" i="3"/>
  <c r="Q2504" i="3"/>
  <c r="U2504" i="3"/>
  <c r="Y2504" i="3"/>
  <c r="AC2504" i="3"/>
  <c r="AG2504" i="3"/>
  <c r="AK2504" i="3"/>
  <c r="AO2504" i="3"/>
  <c r="AS2504" i="3"/>
  <c r="AW2504" i="3"/>
  <c r="BA2504" i="3"/>
  <c r="BE2504" i="3"/>
  <c r="BI2504" i="3"/>
  <c r="N2504" i="3"/>
  <c r="R2504" i="3"/>
  <c r="V2504" i="3"/>
  <c r="Z2504" i="3"/>
  <c r="AD2504" i="3"/>
  <c r="AH2504" i="3"/>
  <c r="AL2504" i="3"/>
  <c r="AP2504" i="3"/>
  <c r="AT2504" i="3"/>
  <c r="AX2504" i="3"/>
  <c r="BB2504" i="3"/>
  <c r="BF2504" i="3"/>
  <c r="O2504" i="3"/>
  <c r="S2504" i="3"/>
  <c r="W2504" i="3"/>
  <c r="AA2504" i="3"/>
  <c r="AE2504" i="3"/>
  <c r="AI2504" i="3"/>
  <c r="AM2504" i="3"/>
  <c r="AQ2504" i="3"/>
  <c r="AU2504" i="3"/>
  <c r="AY2504" i="3"/>
  <c r="BC2504" i="3"/>
  <c r="BG2504" i="3"/>
  <c r="BF2503" i="3"/>
  <c r="AP2503" i="3"/>
  <c r="Z2503" i="3"/>
  <c r="BD2502" i="3"/>
  <c r="AN2502" i="3"/>
  <c r="M2502" i="3"/>
  <c r="Q2502" i="3"/>
  <c r="U2502" i="3"/>
  <c r="Y2502" i="3"/>
  <c r="AC2502" i="3"/>
  <c r="AG2502" i="3"/>
  <c r="AK2502" i="3"/>
  <c r="AO2502" i="3"/>
  <c r="AS2502" i="3"/>
  <c r="AW2502" i="3"/>
  <c r="BA2502" i="3"/>
  <c r="BE2502" i="3"/>
  <c r="BI2502" i="3"/>
  <c r="N2502" i="3"/>
  <c r="R2502" i="3"/>
  <c r="V2502" i="3"/>
  <c r="Z2502" i="3"/>
  <c r="AD2502" i="3"/>
  <c r="AH2502" i="3"/>
  <c r="AL2502" i="3"/>
  <c r="AP2502" i="3"/>
  <c r="AT2502" i="3"/>
  <c r="AX2502" i="3"/>
  <c r="BB2502" i="3"/>
  <c r="BF2502" i="3"/>
  <c r="O2502" i="3"/>
  <c r="S2502" i="3"/>
  <c r="W2502" i="3"/>
  <c r="AA2502" i="3"/>
  <c r="AE2502" i="3"/>
  <c r="AI2502" i="3"/>
  <c r="AM2502" i="3"/>
  <c r="AQ2502" i="3"/>
  <c r="AU2502" i="3"/>
  <c r="AY2502" i="3"/>
  <c r="BC2502" i="3"/>
  <c r="BG2502" i="3"/>
  <c r="BF2501" i="3"/>
  <c r="AP2501" i="3"/>
  <c r="Z2501" i="3"/>
  <c r="BD2500" i="3"/>
  <c r="AN2500" i="3"/>
  <c r="M2500" i="3"/>
  <c r="Q2500" i="3"/>
  <c r="U2500" i="3"/>
  <c r="Y2500" i="3"/>
  <c r="AC2500" i="3"/>
  <c r="AG2500" i="3"/>
  <c r="AK2500" i="3"/>
  <c r="AO2500" i="3"/>
  <c r="AS2500" i="3"/>
  <c r="AW2500" i="3"/>
  <c r="BA2500" i="3"/>
  <c r="BE2500" i="3"/>
  <c r="BI2500" i="3"/>
  <c r="N2500" i="3"/>
  <c r="R2500" i="3"/>
  <c r="V2500" i="3"/>
  <c r="Z2500" i="3"/>
  <c r="AD2500" i="3"/>
  <c r="AH2500" i="3"/>
  <c r="AL2500" i="3"/>
  <c r="AP2500" i="3"/>
  <c r="AT2500" i="3"/>
  <c r="AX2500" i="3"/>
  <c r="BB2500" i="3"/>
  <c r="BF2500" i="3"/>
  <c r="O2500" i="3"/>
  <c r="S2500" i="3"/>
  <c r="W2500" i="3"/>
  <c r="AA2500" i="3"/>
  <c r="AE2500" i="3"/>
  <c r="AI2500" i="3"/>
  <c r="AM2500" i="3"/>
  <c r="AQ2500" i="3"/>
  <c r="AU2500" i="3"/>
  <c r="AY2500" i="3"/>
  <c r="BC2500" i="3"/>
  <c r="BG2500" i="3"/>
  <c r="BF2499" i="3"/>
  <c r="AP2499" i="3"/>
  <c r="Z2499" i="3"/>
  <c r="BH2493" i="3"/>
  <c r="AL2490" i="3"/>
  <c r="K2498" i="3"/>
  <c r="BH2497" i="3"/>
  <c r="AV2497" i="3"/>
  <c r="AF2497" i="3"/>
  <c r="L2496" i="3"/>
  <c r="O2496" i="3" s="1"/>
  <c r="BF2494" i="3"/>
  <c r="AP2494" i="3"/>
  <c r="O2494" i="3"/>
  <c r="S2494" i="3"/>
  <c r="W2494" i="3"/>
  <c r="AA2494" i="3"/>
  <c r="AE2494" i="3"/>
  <c r="AI2494" i="3"/>
  <c r="AM2494" i="3"/>
  <c r="AQ2494" i="3"/>
  <c r="AU2494" i="3"/>
  <c r="AY2494" i="3"/>
  <c r="BC2494" i="3"/>
  <c r="BG2494" i="3"/>
  <c r="P2494" i="3"/>
  <c r="T2494" i="3"/>
  <c r="X2494" i="3"/>
  <c r="AB2494" i="3"/>
  <c r="AF2494" i="3"/>
  <c r="AJ2494" i="3"/>
  <c r="AN2494" i="3"/>
  <c r="AR2494" i="3"/>
  <c r="AV2494" i="3"/>
  <c r="AZ2494" i="3"/>
  <c r="BD2494" i="3"/>
  <c r="BH2494" i="3"/>
  <c r="M2494" i="3"/>
  <c r="Q2494" i="3"/>
  <c r="BJ2494" i="3" s="1"/>
  <c r="U2494" i="3"/>
  <c r="Y2494" i="3"/>
  <c r="AC2494" i="3"/>
  <c r="AG2494" i="3"/>
  <c r="AK2494" i="3"/>
  <c r="AO2494" i="3"/>
  <c r="AS2494" i="3"/>
  <c r="AW2494" i="3"/>
  <c r="BA2494" i="3"/>
  <c r="BE2494" i="3"/>
  <c r="BI2494" i="3"/>
  <c r="M2493" i="3"/>
  <c r="AG2491" i="3"/>
  <c r="AK2491" i="3"/>
  <c r="AO2491" i="3"/>
  <c r="AS2491" i="3"/>
  <c r="AW2491" i="3"/>
  <c r="BA2491" i="3"/>
  <c r="BE2491" i="3"/>
  <c r="BI2491" i="3"/>
  <c r="BF2491" i="3"/>
  <c r="O2491" i="3"/>
  <c r="S2491" i="3"/>
  <c r="W2491" i="3"/>
  <c r="AA2491" i="3"/>
  <c r="AE2491" i="3"/>
  <c r="AI2491" i="3"/>
  <c r="AM2491" i="3"/>
  <c r="AQ2491" i="3"/>
  <c r="AU2491" i="3"/>
  <c r="AY2491" i="3"/>
  <c r="BC2491" i="3"/>
  <c r="BG2491" i="3"/>
  <c r="AV2489" i="3"/>
  <c r="AY2488" i="3"/>
  <c r="O2486" i="3"/>
  <c r="S2486" i="3"/>
  <c r="W2486" i="3"/>
  <c r="AA2486" i="3"/>
  <c r="AE2486" i="3"/>
  <c r="AI2486" i="3"/>
  <c r="AM2486" i="3"/>
  <c r="AQ2486" i="3"/>
  <c r="AU2486" i="3"/>
  <c r="AY2486" i="3"/>
  <c r="BC2486" i="3"/>
  <c r="BG2486" i="3"/>
  <c r="P2486" i="3"/>
  <c r="T2486" i="3"/>
  <c r="X2486" i="3"/>
  <c r="AB2486" i="3"/>
  <c r="AF2486" i="3"/>
  <c r="AJ2486" i="3"/>
  <c r="AN2486" i="3"/>
  <c r="AR2486" i="3"/>
  <c r="AV2486" i="3"/>
  <c r="AZ2486" i="3"/>
  <c r="BD2486" i="3"/>
  <c r="BH2486" i="3"/>
  <c r="R2486" i="3"/>
  <c r="Z2486" i="3"/>
  <c r="AH2486" i="3"/>
  <c r="AP2486" i="3"/>
  <c r="AX2486" i="3"/>
  <c r="BF2486" i="3"/>
  <c r="M2486" i="3"/>
  <c r="U2486" i="3"/>
  <c r="AC2486" i="3"/>
  <c r="AK2486" i="3"/>
  <c r="AS2486" i="3"/>
  <c r="BA2486" i="3"/>
  <c r="BI2486" i="3"/>
  <c r="N2486" i="3"/>
  <c r="V2486" i="3"/>
  <c r="AD2486" i="3"/>
  <c r="AL2486" i="3"/>
  <c r="AT2486" i="3"/>
  <c r="BB2486" i="3"/>
  <c r="N2497" i="3"/>
  <c r="R2497" i="3"/>
  <c r="V2497" i="3"/>
  <c r="Z2497" i="3"/>
  <c r="AD2497" i="3"/>
  <c r="AH2497" i="3"/>
  <c r="AL2497" i="3"/>
  <c r="AP2497" i="3"/>
  <c r="AT2497" i="3"/>
  <c r="AX2497" i="3"/>
  <c r="BB2497" i="3"/>
  <c r="O2497" i="3"/>
  <c r="S2497" i="3"/>
  <c r="W2497" i="3"/>
  <c r="AA2497" i="3"/>
  <c r="AE2497" i="3"/>
  <c r="AI2497" i="3"/>
  <c r="AM2497" i="3"/>
  <c r="AQ2497" i="3"/>
  <c r="AU2497" i="3"/>
  <c r="AY2497" i="3"/>
  <c r="BC2497" i="3"/>
  <c r="BG2497" i="3"/>
  <c r="BK2491" i="3"/>
  <c r="N2489" i="3"/>
  <c r="BN2489" i="3" s="1"/>
  <c r="R2489" i="3"/>
  <c r="V2489" i="3"/>
  <c r="Z2489" i="3"/>
  <c r="AD2489" i="3"/>
  <c r="AH2489" i="3"/>
  <c r="AL2489" i="3"/>
  <c r="O2489" i="3"/>
  <c r="T2489" i="3"/>
  <c r="Y2489" i="3"/>
  <c r="AE2489" i="3"/>
  <c r="AJ2489" i="3"/>
  <c r="AO2489" i="3"/>
  <c r="AS2489" i="3"/>
  <c r="AW2489" i="3"/>
  <c r="BA2489" i="3"/>
  <c r="BE2489" i="3"/>
  <c r="BI2489" i="3"/>
  <c r="P2489" i="3"/>
  <c r="BK2489" i="3" s="1"/>
  <c r="U2489" i="3"/>
  <c r="AA2489" i="3"/>
  <c r="AF2489" i="3"/>
  <c r="AK2489" i="3"/>
  <c r="AP2489" i="3"/>
  <c r="AT2489" i="3"/>
  <c r="AX2489" i="3"/>
  <c r="BB2489" i="3"/>
  <c r="BF2489" i="3"/>
  <c r="Q2489" i="3"/>
  <c r="W2489" i="3"/>
  <c r="AB2489" i="3"/>
  <c r="AG2489" i="3"/>
  <c r="AM2489" i="3"/>
  <c r="AQ2489" i="3"/>
  <c r="AU2489" i="3"/>
  <c r="AY2489" i="3"/>
  <c r="BC2489" i="3"/>
  <c r="BG2489" i="3"/>
  <c r="P2488" i="3"/>
  <c r="T2488" i="3"/>
  <c r="X2488" i="3"/>
  <c r="AB2488" i="3"/>
  <c r="AF2488" i="3"/>
  <c r="AJ2488" i="3"/>
  <c r="AN2488" i="3"/>
  <c r="AR2488" i="3"/>
  <c r="AV2488" i="3"/>
  <c r="AZ2488" i="3"/>
  <c r="BD2488" i="3"/>
  <c r="BH2488" i="3"/>
  <c r="O2488" i="3"/>
  <c r="U2488" i="3"/>
  <c r="Z2488" i="3"/>
  <c r="AE2488" i="3"/>
  <c r="AK2488" i="3"/>
  <c r="AP2488" i="3"/>
  <c r="AU2488" i="3"/>
  <c r="BA2488" i="3"/>
  <c r="BF2488" i="3"/>
  <c r="Q2488" i="3"/>
  <c r="BJ2488" i="3" s="1"/>
  <c r="V2488" i="3"/>
  <c r="AA2488" i="3"/>
  <c r="AG2488" i="3"/>
  <c r="AL2488" i="3"/>
  <c r="AQ2488" i="3"/>
  <c r="AW2488" i="3"/>
  <c r="BB2488" i="3"/>
  <c r="BG2488" i="3"/>
  <c r="M2488" i="3"/>
  <c r="R2488" i="3"/>
  <c r="W2488" i="3"/>
  <c r="AC2488" i="3"/>
  <c r="AH2488" i="3"/>
  <c r="AM2488" i="3"/>
  <c r="AS2488" i="3"/>
  <c r="AX2488" i="3"/>
  <c r="BC2488" i="3"/>
  <c r="BI2488" i="3"/>
  <c r="M2487" i="3"/>
  <c r="Q2487" i="3"/>
  <c r="U2487" i="3"/>
  <c r="Y2487" i="3"/>
  <c r="AC2487" i="3"/>
  <c r="AG2487" i="3"/>
  <c r="AK2487" i="3"/>
  <c r="AO2487" i="3"/>
  <c r="AS2487" i="3"/>
  <c r="AW2487" i="3"/>
  <c r="BA2487" i="3"/>
  <c r="BE2487" i="3"/>
  <c r="BI2487" i="3"/>
  <c r="N2487" i="3"/>
  <c r="R2487" i="3"/>
  <c r="V2487" i="3"/>
  <c r="Z2487" i="3"/>
  <c r="AD2487" i="3"/>
  <c r="AH2487" i="3"/>
  <c r="AL2487" i="3"/>
  <c r="AP2487" i="3"/>
  <c r="AT2487" i="3"/>
  <c r="AX2487" i="3"/>
  <c r="BB2487" i="3"/>
  <c r="BF2487" i="3"/>
  <c r="T2487" i="3"/>
  <c r="BM2487" i="3" s="1"/>
  <c r="AB2487" i="3"/>
  <c r="AJ2487" i="3"/>
  <c r="AR2487" i="3"/>
  <c r="AZ2487" i="3"/>
  <c r="BH2487" i="3"/>
  <c r="O2487" i="3"/>
  <c r="W2487" i="3"/>
  <c r="AE2487" i="3"/>
  <c r="AM2487" i="3"/>
  <c r="AU2487" i="3"/>
  <c r="BC2487" i="3"/>
  <c r="P2487" i="3"/>
  <c r="X2487" i="3"/>
  <c r="AF2487" i="3"/>
  <c r="AN2487" i="3"/>
  <c r="AV2487" i="3"/>
  <c r="BD2487" i="3"/>
  <c r="BE2486" i="3"/>
  <c r="Y2486" i="3"/>
  <c r="BD2497" i="3"/>
  <c r="AN2497" i="3"/>
  <c r="X2497" i="3"/>
  <c r="M2497" i="3"/>
  <c r="AC2495" i="3"/>
  <c r="BK2495" i="3" s="1"/>
  <c r="AG2495" i="3"/>
  <c r="AK2495" i="3"/>
  <c r="AO2495" i="3"/>
  <c r="AS2495" i="3"/>
  <c r="AW2495" i="3"/>
  <c r="BA2495" i="3"/>
  <c r="BE2495" i="3"/>
  <c r="BI2495" i="3"/>
  <c r="N2495" i="3"/>
  <c r="BN2495" i="3" s="1"/>
  <c r="R2495" i="3"/>
  <c r="V2495" i="3"/>
  <c r="Z2495" i="3"/>
  <c r="AD2495" i="3"/>
  <c r="AH2495" i="3"/>
  <c r="AL2495" i="3"/>
  <c r="AP2495" i="3"/>
  <c r="AT2495" i="3"/>
  <c r="AX2495" i="3"/>
  <c r="BB2495" i="3"/>
  <c r="BF2495" i="3"/>
  <c r="O2495" i="3"/>
  <c r="S2495" i="3"/>
  <c r="W2495" i="3"/>
  <c r="AA2495" i="3"/>
  <c r="AE2495" i="3"/>
  <c r="AI2495" i="3"/>
  <c r="AM2495" i="3"/>
  <c r="AQ2495" i="3"/>
  <c r="AU2495" i="3"/>
  <c r="AY2495" i="3"/>
  <c r="BC2495" i="3"/>
  <c r="BG2495" i="3"/>
  <c r="AX2494" i="3"/>
  <c r="AH2494" i="3"/>
  <c r="R2494" i="3"/>
  <c r="L2492" i="3"/>
  <c r="K2492" i="3"/>
  <c r="AZ2491" i="3"/>
  <c r="AJ2491" i="3"/>
  <c r="T2491" i="3"/>
  <c r="BD2489" i="3"/>
  <c r="AN2489" i="3"/>
  <c r="S2489" i="3"/>
  <c r="AO2488" i="3"/>
  <c r="S2488" i="3"/>
  <c r="BG2487" i="3"/>
  <c r="AA2487" i="3"/>
  <c r="AW2486" i="3"/>
  <c r="Q2486" i="3"/>
  <c r="Q2485" i="3"/>
  <c r="U2485" i="3"/>
  <c r="Y2485" i="3"/>
  <c r="AC2485" i="3"/>
  <c r="AG2485" i="3"/>
  <c r="AK2485" i="3"/>
  <c r="AO2485" i="3"/>
  <c r="AS2485" i="3"/>
  <c r="AW2485" i="3"/>
  <c r="BA2485" i="3"/>
  <c r="BE2485" i="3"/>
  <c r="BI2485" i="3"/>
  <c r="X2481" i="3"/>
  <c r="AN2481" i="3"/>
  <c r="BD2481" i="3"/>
  <c r="BB2491" i="3"/>
  <c r="AX2491" i="3"/>
  <c r="AT2491" i="3"/>
  <c r="AP2491" i="3"/>
  <c r="AL2491" i="3"/>
  <c r="AH2491" i="3"/>
  <c r="AD2491" i="3"/>
  <c r="Z2491" i="3"/>
  <c r="V2491" i="3"/>
  <c r="R2491" i="3"/>
  <c r="N2491" i="3"/>
  <c r="AU2485" i="3"/>
  <c r="AM2485" i="3"/>
  <c r="AE2485" i="3"/>
  <c r="W2485" i="3"/>
  <c r="N2485" i="3"/>
  <c r="X2483" i="3"/>
  <c r="AN2483" i="3"/>
  <c r="BD2483" i="3"/>
  <c r="BI2497" i="3"/>
  <c r="BE2497" i="3"/>
  <c r="BA2497" i="3"/>
  <c r="AW2497" i="3"/>
  <c r="AS2497" i="3"/>
  <c r="AO2497" i="3"/>
  <c r="AK2497" i="3"/>
  <c r="AG2497" i="3"/>
  <c r="AC2497" i="3"/>
  <c r="Y2497" i="3"/>
  <c r="U2497" i="3"/>
  <c r="Q2497" i="3"/>
  <c r="Y2495" i="3"/>
  <c r="U2495" i="3"/>
  <c r="Q2495" i="3"/>
  <c r="Y2493" i="3"/>
  <c r="U2493" i="3"/>
  <c r="Q2493" i="3"/>
  <c r="AC2491" i="3"/>
  <c r="Y2491" i="3"/>
  <c r="U2491" i="3"/>
  <c r="Q2491" i="3"/>
  <c r="BH2485" i="3"/>
  <c r="AZ2485" i="3"/>
  <c r="AR2485" i="3"/>
  <c r="AJ2485" i="3"/>
  <c r="AB2485" i="3"/>
  <c r="T2485" i="3"/>
  <c r="BM2485" i="3" s="1"/>
  <c r="R2485" i="3"/>
  <c r="BH2483" i="3"/>
  <c r="AR2481" i="3"/>
  <c r="M2483" i="3"/>
  <c r="Q2483" i="3"/>
  <c r="U2483" i="3"/>
  <c r="Y2483" i="3"/>
  <c r="AC2483" i="3"/>
  <c r="AG2483" i="3"/>
  <c r="AK2483" i="3"/>
  <c r="AO2483" i="3"/>
  <c r="AS2483" i="3"/>
  <c r="AW2483" i="3"/>
  <c r="BA2483" i="3"/>
  <c r="BE2483" i="3"/>
  <c r="BI2483" i="3"/>
  <c r="N2483" i="3"/>
  <c r="R2483" i="3"/>
  <c r="V2483" i="3"/>
  <c r="Z2483" i="3"/>
  <c r="AD2483" i="3"/>
  <c r="AH2483" i="3"/>
  <c r="AL2483" i="3"/>
  <c r="AP2483" i="3"/>
  <c r="AT2483" i="3"/>
  <c r="AX2483" i="3"/>
  <c r="BB2483" i="3"/>
  <c r="BF2483" i="3"/>
  <c r="O2483" i="3"/>
  <c r="S2483" i="3"/>
  <c r="W2483" i="3"/>
  <c r="AA2483" i="3"/>
  <c r="AE2483" i="3"/>
  <c r="AI2483" i="3"/>
  <c r="AM2483" i="3"/>
  <c r="AQ2483" i="3"/>
  <c r="AU2483" i="3"/>
  <c r="AY2483" i="3"/>
  <c r="BC2483" i="3"/>
  <c r="BG2483" i="3"/>
  <c r="O2482" i="3"/>
  <c r="S2482" i="3"/>
  <c r="W2482" i="3"/>
  <c r="AA2482" i="3"/>
  <c r="AE2482" i="3"/>
  <c r="AI2482" i="3"/>
  <c r="AM2482" i="3"/>
  <c r="AQ2482" i="3"/>
  <c r="AU2482" i="3"/>
  <c r="AY2482" i="3"/>
  <c r="BC2482" i="3"/>
  <c r="BG2482" i="3"/>
  <c r="P2482" i="3"/>
  <c r="T2482" i="3"/>
  <c r="X2482" i="3"/>
  <c r="AB2482" i="3"/>
  <c r="AF2482" i="3"/>
  <c r="AJ2482" i="3"/>
  <c r="AN2482" i="3"/>
  <c r="AR2482" i="3"/>
  <c r="AV2482" i="3"/>
  <c r="AZ2482" i="3"/>
  <c r="BD2482" i="3"/>
  <c r="BH2482" i="3"/>
  <c r="M2482" i="3"/>
  <c r="Q2482" i="3"/>
  <c r="U2482" i="3"/>
  <c r="Y2482" i="3"/>
  <c r="AC2482" i="3"/>
  <c r="AG2482" i="3"/>
  <c r="AK2482" i="3"/>
  <c r="AO2482" i="3"/>
  <c r="AS2482" i="3"/>
  <c r="AW2482" i="3"/>
  <c r="BA2482" i="3"/>
  <c r="BE2482" i="3"/>
  <c r="BI2482" i="3"/>
  <c r="M2481" i="3"/>
  <c r="Q2481" i="3"/>
  <c r="U2481" i="3"/>
  <c r="Y2481" i="3"/>
  <c r="AC2481" i="3"/>
  <c r="AG2481" i="3"/>
  <c r="AK2481" i="3"/>
  <c r="AO2481" i="3"/>
  <c r="AS2481" i="3"/>
  <c r="AW2481" i="3"/>
  <c r="BA2481" i="3"/>
  <c r="BE2481" i="3"/>
  <c r="BI2481" i="3"/>
  <c r="N2481" i="3"/>
  <c r="R2481" i="3"/>
  <c r="V2481" i="3"/>
  <c r="Z2481" i="3"/>
  <c r="AD2481" i="3"/>
  <c r="AH2481" i="3"/>
  <c r="AL2481" i="3"/>
  <c r="AP2481" i="3"/>
  <c r="AT2481" i="3"/>
  <c r="AX2481" i="3"/>
  <c r="BB2481" i="3"/>
  <c r="BF2481" i="3"/>
  <c r="O2481" i="3"/>
  <c r="S2481" i="3"/>
  <c r="W2481" i="3"/>
  <c r="AA2481" i="3"/>
  <c r="AE2481" i="3"/>
  <c r="AI2481" i="3"/>
  <c r="AM2481" i="3"/>
  <c r="AQ2481" i="3"/>
  <c r="AU2481" i="3"/>
  <c r="AY2481" i="3"/>
  <c r="BC2481" i="3"/>
  <c r="BG2481" i="3"/>
  <c r="O2480" i="3"/>
  <c r="S2480" i="3"/>
  <c r="W2480" i="3"/>
  <c r="AA2480" i="3"/>
  <c r="AE2480" i="3"/>
  <c r="AI2480" i="3"/>
  <c r="AM2480" i="3"/>
  <c r="AQ2480" i="3"/>
  <c r="AU2480" i="3"/>
  <c r="AY2480" i="3"/>
  <c r="BC2480" i="3"/>
  <c r="BG2480" i="3"/>
  <c r="P2480" i="3"/>
  <c r="T2480" i="3"/>
  <c r="X2480" i="3"/>
  <c r="AB2480" i="3"/>
  <c r="AF2480" i="3"/>
  <c r="AJ2480" i="3"/>
  <c r="AN2480" i="3"/>
  <c r="AR2480" i="3"/>
  <c r="AV2480" i="3"/>
  <c r="AZ2480" i="3"/>
  <c r="BD2480" i="3"/>
  <c r="BH2480" i="3"/>
  <c r="M2480" i="3"/>
  <c r="Q2480" i="3"/>
  <c r="U2480" i="3"/>
  <c r="Y2480" i="3"/>
  <c r="AC2480" i="3"/>
  <c r="AG2480" i="3"/>
  <c r="AK2480" i="3"/>
  <c r="AO2480" i="3"/>
  <c r="AS2480" i="3"/>
  <c r="AW2480" i="3"/>
  <c r="BA2480" i="3"/>
  <c r="BE2480" i="3"/>
  <c r="BI2480" i="3"/>
  <c r="BF2485" i="3"/>
  <c r="BB2485" i="3"/>
  <c r="AX2485" i="3"/>
  <c r="AT2485" i="3"/>
  <c r="AP2485" i="3"/>
  <c r="AL2485" i="3"/>
  <c r="AH2485" i="3"/>
  <c r="AD2485" i="3"/>
  <c r="Z2485" i="3"/>
  <c r="V2485" i="3"/>
  <c r="K2484" i="3"/>
  <c r="AZ2483" i="3"/>
  <c r="AJ2483" i="3"/>
  <c r="T2483" i="3"/>
  <c r="BB2482" i="3"/>
  <c r="AL2482" i="3"/>
  <c r="V2482" i="3"/>
  <c r="AZ2481" i="3"/>
  <c r="AJ2481" i="3"/>
  <c r="T2481" i="3"/>
  <c r="BB2480" i="3"/>
  <c r="AL2480" i="3"/>
  <c r="V2480" i="3"/>
  <c r="M2485" i="3"/>
  <c r="O2485" i="3"/>
  <c r="AV2483" i="3"/>
  <c r="AF2483" i="3"/>
  <c r="P2483" i="3"/>
  <c r="AX2482" i="3"/>
  <c r="AH2482" i="3"/>
  <c r="R2482" i="3"/>
  <c r="AV2481" i="3"/>
  <c r="AF2481" i="3"/>
  <c r="P2481" i="3"/>
  <c r="AX2480" i="3"/>
  <c r="AH2480" i="3"/>
  <c r="R2480" i="3"/>
  <c r="E2280" i="3"/>
  <c r="F2280" i="3"/>
  <c r="G2280" i="3"/>
  <c r="H2280" i="3"/>
  <c r="I2280" i="3"/>
  <c r="J2280" i="3"/>
  <c r="E2281" i="3"/>
  <c r="F2281" i="3"/>
  <c r="G2281" i="3"/>
  <c r="H2281" i="3"/>
  <c r="I2281" i="3"/>
  <c r="J2281" i="3"/>
  <c r="L2281" i="3" s="1"/>
  <c r="E2282" i="3"/>
  <c r="F2282" i="3"/>
  <c r="G2282" i="3"/>
  <c r="H2282" i="3"/>
  <c r="I2282" i="3"/>
  <c r="J2282" i="3"/>
  <c r="E2283" i="3"/>
  <c r="F2283" i="3"/>
  <c r="G2283" i="3"/>
  <c r="H2283" i="3"/>
  <c r="I2283" i="3"/>
  <c r="J2283" i="3"/>
  <c r="L2283" i="3" s="1"/>
  <c r="E2284" i="3"/>
  <c r="F2284" i="3"/>
  <c r="G2284" i="3"/>
  <c r="H2284" i="3"/>
  <c r="I2284" i="3"/>
  <c r="J2284" i="3"/>
  <c r="E2285" i="3"/>
  <c r="F2285" i="3"/>
  <c r="G2285" i="3"/>
  <c r="H2285" i="3"/>
  <c r="I2285" i="3"/>
  <c r="J2285" i="3"/>
  <c r="L2285" i="3" s="1"/>
  <c r="E2286" i="3"/>
  <c r="F2286" i="3"/>
  <c r="G2286" i="3"/>
  <c r="H2286" i="3"/>
  <c r="I2286" i="3"/>
  <c r="J2286" i="3"/>
  <c r="E2287" i="3"/>
  <c r="F2287" i="3"/>
  <c r="G2287" i="3"/>
  <c r="H2287" i="3"/>
  <c r="I2287" i="3"/>
  <c r="J2287" i="3"/>
  <c r="E2288" i="3"/>
  <c r="F2288" i="3"/>
  <c r="G2288" i="3"/>
  <c r="H2288" i="3"/>
  <c r="I2288" i="3"/>
  <c r="J2288" i="3"/>
  <c r="E2289" i="3"/>
  <c r="F2289" i="3"/>
  <c r="G2289" i="3"/>
  <c r="H2289" i="3"/>
  <c r="I2289" i="3"/>
  <c r="J2289" i="3"/>
  <c r="E2290" i="3"/>
  <c r="F2290" i="3"/>
  <c r="G2290" i="3"/>
  <c r="H2290" i="3"/>
  <c r="I2290" i="3"/>
  <c r="J2290" i="3"/>
  <c r="E2291" i="3"/>
  <c r="F2291" i="3"/>
  <c r="G2291" i="3"/>
  <c r="H2291" i="3"/>
  <c r="I2291" i="3"/>
  <c r="J2291" i="3"/>
  <c r="E2292" i="3"/>
  <c r="F2292" i="3"/>
  <c r="G2292" i="3"/>
  <c r="H2292" i="3"/>
  <c r="I2292" i="3"/>
  <c r="J2292" i="3"/>
  <c r="E2293" i="3"/>
  <c r="F2293" i="3"/>
  <c r="G2293" i="3"/>
  <c r="H2293" i="3"/>
  <c r="I2293" i="3"/>
  <c r="J2293" i="3"/>
  <c r="E2294" i="3"/>
  <c r="F2294" i="3"/>
  <c r="G2294" i="3"/>
  <c r="H2294" i="3"/>
  <c r="I2294" i="3"/>
  <c r="J2294" i="3"/>
  <c r="E2295" i="3"/>
  <c r="F2295" i="3"/>
  <c r="G2295" i="3"/>
  <c r="H2295" i="3"/>
  <c r="I2295" i="3"/>
  <c r="J2295" i="3"/>
  <c r="E2296" i="3"/>
  <c r="F2296" i="3"/>
  <c r="G2296" i="3"/>
  <c r="H2296" i="3"/>
  <c r="I2296" i="3"/>
  <c r="J2296" i="3"/>
  <c r="E2297" i="3"/>
  <c r="F2297" i="3"/>
  <c r="G2297" i="3"/>
  <c r="H2297" i="3"/>
  <c r="I2297" i="3"/>
  <c r="J2297" i="3"/>
  <c r="L2297" i="3" s="1"/>
  <c r="E2298" i="3"/>
  <c r="F2298" i="3"/>
  <c r="G2298" i="3"/>
  <c r="H2298" i="3"/>
  <c r="I2298" i="3"/>
  <c r="J2298" i="3"/>
  <c r="E2299" i="3"/>
  <c r="F2299" i="3"/>
  <c r="G2299" i="3"/>
  <c r="H2299" i="3"/>
  <c r="I2299" i="3"/>
  <c r="J2299" i="3"/>
  <c r="L2299" i="3" s="1"/>
  <c r="E2300" i="3"/>
  <c r="F2300" i="3"/>
  <c r="G2300" i="3"/>
  <c r="H2300" i="3"/>
  <c r="I2300" i="3"/>
  <c r="J2300" i="3"/>
  <c r="E2301" i="3"/>
  <c r="F2301" i="3"/>
  <c r="G2301" i="3"/>
  <c r="H2301" i="3"/>
  <c r="I2301" i="3"/>
  <c r="J2301" i="3"/>
  <c r="L2301" i="3" s="1"/>
  <c r="E2302" i="3"/>
  <c r="F2302" i="3"/>
  <c r="G2302" i="3"/>
  <c r="H2302" i="3"/>
  <c r="I2302" i="3"/>
  <c r="J2302" i="3"/>
  <c r="E2303" i="3"/>
  <c r="F2303" i="3"/>
  <c r="G2303" i="3"/>
  <c r="H2303" i="3"/>
  <c r="I2303" i="3"/>
  <c r="J2303" i="3"/>
  <c r="L2303" i="3"/>
  <c r="E2304" i="3"/>
  <c r="F2304" i="3"/>
  <c r="G2304" i="3"/>
  <c r="H2304" i="3"/>
  <c r="I2304" i="3"/>
  <c r="J2304" i="3"/>
  <c r="E2305" i="3"/>
  <c r="F2305" i="3"/>
  <c r="K2305" i="3" s="1"/>
  <c r="G2305" i="3"/>
  <c r="H2305" i="3"/>
  <c r="I2305" i="3"/>
  <c r="J2305" i="3"/>
  <c r="E2306" i="3"/>
  <c r="F2306" i="3"/>
  <c r="G2306" i="3"/>
  <c r="H2306" i="3"/>
  <c r="L2306" i="3" s="1"/>
  <c r="I2306" i="3"/>
  <c r="J2306" i="3"/>
  <c r="E2307" i="3"/>
  <c r="F2307" i="3"/>
  <c r="K2307" i="3" s="1"/>
  <c r="G2307" i="3"/>
  <c r="H2307" i="3"/>
  <c r="I2307" i="3"/>
  <c r="J2307" i="3"/>
  <c r="E2308" i="3"/>
  <c r="F2308" i="3"/>
  <c r="G2308" i="3"/>
  <c r="H2308" i="3"/>
  <c r="I2308" i="3"/>
  <c r="J2308" i="3"/>
  <c r="E2309" i="3"/>
  <c r="K2309" i="3" s="1"/>
  <c r="F2309" i="3"/>
  <c r="G2309" i="3"/>
  <c r="H2309" i="3"/>
  <c r="I2309" i="3"/>
  <c r="J2309" i="3"/>
  <c r="E2310" i="3"/>
  <c r="F2310" i="3"/>
  <c r="G2310" i="3"/>
  <c r="H2310" i="3"/>
  <c r="I2310" i="3"/>
  <c r="J2310" i="3"/>
  <c r="L2310" i="3"/>
  <c r="E2311" i="3"/>
  <c r="F2311" i="3"/>
  <c r="G2311" i="3"/>
  <c r="H2311" i="3"/>
  <c r="I2311" i="3"/>
  <c r="J2311" i="3"/>
  <c r="E2312" i="3"/>
  <c r="F2312" i="3"/>
  <c r="K2312" i="3" s="1"/>
  <c r="G2312" i="3"/>
  <c r="H2312" i="3"/>
  <c r="I2312" i="3"/>
  <c r="J2312" i="3"/>
  <c r="L2312" i="3" s="1"/>
  <c r="E2313" i="3"/>
  <c r="F2313" i="3"/>
  <c r="G2313" i="3"/>
  <c r="H2313" i="3"/>
  <c r="I2313" i="3"/>
  <c r="J2313" i="3"/>
  <c r="E2314" i="3"/>
  <c r="F2314" i="3"/>
  <c r="G2314" i="3"/>
  <c r="H2314" i="3"/>
  <c r="I2314" i="3"/>
  <c r="J2314" i="3"/>
  <c r="L2314" i="3" s="1"/>
  <c r="E2315" i="3"/>
  <c r="F2315" i="3"/>
  <c r="G2315" i="3"/>
  <c r="H2315" i="3"/>
  <c r="I2315" i="3"/>
  <c r="J2315" i="3"/>
  <c r="E2316" i="3"/>
  <c r="F2316" i="3"/>
  <c r="G2316" i="3"/>
  <c r="H2316" i="3"/>
  <c r="I2316" i="3"/>
  <c r="J2316" i="3"/>
  <c r="E2317" i="3"/>
  <c r="F2317" i="3"/>
  <c r="G2317" i="3"/>
  <c r="H2317" i="3"/>
  <c r="I2317" i="3"/>
  <c r="J2317" i="3"/>
  <c r="E2318" i="3"/>
  <c r="F2318" i="3"/>
  <c r="G2318" i="3"/>
  <c r="H2318" i="3"/>
  <c r="I2318" i="3"/>
  <c r="J2318" i="3"/>
  <c r="L2318" i="3" s="1"/>
  <c r="E2319" i="3"/>
  <c r="F2319" i="3"/>
  <c r="G2319" i="3"/>
  <c r="H2319" i="3"/>
  <c r="I2319" i="3"/>
  <c r="J2319" i="3"/>
  <c r="E2320" i="3"/>
  <c r="F2320" i="3"/>
  <c r="G2320" i="3"/>
  <c r="H2320" i="3"/>
  <c r="I2320" i="3"/>
  <c r="J2320" i="3"/>
  <c r="L2320" i="3" s="1"/>
  <c r="E2321" i="3"/>
  <c r="F2321" i="3"/>
  <c r="G2321" i="3"/>
  <c r="H2321" i="3"/>
  <c r="I2321" i="3"/>
  <c r="J2321" i="3"/>
  <c r="E2322" i="3"/>
  <c r="F2322" i="3"/>
  <c r="G2322" i="3"/>
  <c r="H2322" i="3"/>
  <c r="I2322" i="3"/>
  <c r="J2322" i="3"/>
  <c r="L2322" i="3"/>
  <c r="E2323" i="3"/>
  <c r="F2323" i="3"/>
  <c r="G2323" i="3"/>
  <c r="H2323" i="3"/>
  <c r="I2323" i="3"/>
  <c r="J2323" i="3"/>
  <c r="E2324" i="3"/>
  <c r="K2324" i="3" s="1"/>
  <c r="F2324" i="3"/>
  <c r="G2324" i="3"/>
  <c r="H2324" i="3"/>
  <c r="L2324" i="3" s="1"/>
  <c r="I2324" i="3"/>
  <c r="J2324" i="3"/>
  <c r="E2325" i="3"/>
  <c r="F2325" i="3"/>
  <c r="G2325" i="3"/>
  <c r="H2325" i="3"/>
  <c r="I2325" i="3"/>
  <c r="J2325" i="3"/>
  <c r="E2326" i="3"/>
  <c r="F2326" i="3"/>
  <c r="G2326" i="3"/>
  <c r="H2326" i="3"/>
  <c r="I2326" i="3"/>
  <c r="J2326" i="3"/>
  <c r="E2327" i="3"/>
  <c r="F2327" i="3"/>
  <c r="G2327" i="3"/>
  <c r="H2327" i="3"/>
  <c r="I2327" i="3"/>
  <c r="J2327" i="3"/>
  <c r="E2328" i="3"/>
  <c r="F2328" i="3"/>
  <c r="G2328" i="3"/>
  <c r="H2328" i="3"/>
  <c r="I2328" i="3"/>
  <c r="J2328" i="3"/>
  <c r="E2329" i="3"/>
  <c r="F2329" i="3"/>
  <c r="G2329" i="3"/>
  <c r="H2329" i="3"/>
  <c r="I2329" i="3"/>
  <c r="J2329" i="3"/>
  <c r="E2330" i="3"/>
  <c r="F2330" i="3"/>
  <c r="G2330" i="3"/>
  <c r="H2330" i="3"/>
  <c r="I2330" i="3"/>
  <c r="J2330" i="3"/>
  <c r="E2331" i="3"/>
  <c r="F2331" i="3"/>
  <c r="G2331" i="3"/>
  <c r="H2331" i="3"/>
  <c r="I2331" i="3"/>
  <c r="J2331" i="3"/>
  <c r="E2332" i="3"/>
  <c r="F2332" i="3"/>
  <c r="G2332" i="3"/>
  <c r="H2332" i="3"/>
  <c r="I2332" i="3"/>
  <c r="J2332" i="3"/>
  <c r="E2333" i="3"/>
  <c r="F2333" i="3"/>
  <c r="G2333" i="3"/>
  <c r="H2333" i="3"/>
  <c r="I2333" i="3"/>
  <c r="J2333" i="3"/>
  <c r="E2334" i="3"/>
  <c r="F2334" i="3"/>
  <c r="G2334" i="3"/>
  <c r="H2334" i="3"/>
  <c r="I2334" i="3"/>
  <c r="J2334" i="3"/>
  <c r="E2335" i="3"/>
  <c r="F2335" i="3"/>
  <c r="K2335" i="3" s="1"/>
  <c r="G2335" i="3"/>
  <c r="H2335" i="3"/>
  <c r="I2335" i="3"/>
  <c r="J2335" i="3"/>
  <c r="E2336" i="3"/>
  <c r="F2336" i="3"/>
  <c r="G2336" i="3"/>
  <c r="H2336" i="3"/>
  <c r="I2336" i="3"/>
  <c r="J2336" i="3"/>
  <c r="E2337" i="3"/>
  <c r="F2337" i="3"/>
  <c r="K2337" i="3" s="1"/>
  <c r="G2337" i="3"/>
  <c r="H2337" i="3"/>
  <c r="I2337" i="3"/>
  <c r="J2337" i="3"/>
  <c r="E2338" i="3"/>
  <c r="F2338" i="3"/>
  <c r="G2338" i="3"/>
  <c r="H2338" i="3"/>
  <c r="I2338" i="3"/>
  <c r="J2338" i="3"/>
  <c r="E2339" i="3"/>
  <c r="F2339" i="3"/>
  <c r="G2339" i="3"/>
  <c r="H2339" i="3"/>
  <c r="I2339" i="3"/>
  <c r="L2339" i="3" s="1"/>
  <c r="J2339" i="3"/>
  <c r="E2340" i="3"/>
  <c r="F2340" i="3"/>
  <c r="G2340" i="3"/>
  <c r="H2340" i="3"/>
  <c r="I2340" i="3"/>
  <c r="J2340" i="3"/>
  <c r="E2341" i="3"/>
  <c r="F2341" i="3"/>
  <c r="G2341" i="3"/>
  <c r="H2341" i="3"/>
  <c r="I2341" i="3"/>
  <c r="J2341" i="3"/>
  <c r="E2342" i="3"/>
  <c r="F2342" i="3"/>
  <c r="G2342" i="3"/>
  <c r="H2342" i="3"/>
  <c r="I2342" i="3"/>
  <c r="J2342" i="3"/>
  <c r="E2343" i="3"/>
  <c r="K2343" i="3" s="1"/>
  <c r="F2343" i="3"/>
  <c r="G2343" i="3"/>
  <c r="H2343" i="3"/>
  <c r="I2343" i="3"/>
  <c r="L2343" i="3" s="1"/>
  <c r="J2343" i="3"/>
  <c r="E2344" i="3"/>
  <c r="F2344" i="3"/>
  <c r="G2344" i="3"/>
  <c r="H2344" i="3"/>
  <c r="I2344" i="3"/>
  <c r="J2344" i="3"/>
  <c r="E2345" i="3"/>
  <c r="K2345" i="3" s="1"/>
  <c r="F2345" i="3"/>
  <c r="G2345" i="3"/>
  <c r="H2345" i="3"/>
  <c r="I2345" i="3"/>
  <c r="L2345" i="3" s="1"/>
  <c r="J2345" i="3"/>
  <c r="E2346" i="3"/>
  <c r="F2346" i="3"/>
  <c r="G2346" i="3"/>
  <c r="H2346" i="3"/>
  <c r="I2346" i="3"/>
  <c r="J2346" i="3"/>
  <c r="E2347" i="3"/>
  <c r="K2347" i="3" s="1"/>
  <c r="F2347" i="3"/>
  <c r="G2347" i="3"/>
  <c r="H2347" i="3"/>
  <c r="I2347" i="3"/>
  <c r="L2347" i="3" s="1"/>
  <c r="J2347" i="3"/>
  <c r="E2348" i="3"/>
  <c r="F2348" i="3"/>
  <c r="G2348" i="3"/>
  <c r="H2348" i="3"/>
  <c r="I2348" i="3"/>
  <c r="J2348" i="3"/>
  <c r="E2349" i="3"/>
  <c r="K2349" i="3" s="1"/>
  <c r="F2349" i="3"/>
  <c r="G2349" i="3"/>
  <c r="H2349" i="3"/>
  <c r="I2349" i="3"/>
  <c r="L2349" i="3" s="1"/>
  <c r="J2349" i="3"/>
  <c r="E2350" i="3"/>
  <c r="F2350" i="3"/>
  <c r="G2350" i="3"/>
  <c r="H2350" i="3"/>
  <c r="I2350" i="3"/>
  <c r="J2350" i="3"/>
  <c r="E2351" i="3"/>
  <c r="K2351" i="3" s="1"/>
  <c r="F2351" i="3"/>
  <c r="G2351" i="3"/>
  <c r="H2351" i="3"/>
  <c r="I2351" i="3"/>
  <c r="L2351" i="3" s="1"/>
  <c r="J2351" i="3"/>
  <c r="E2352" i="3"/>
  <c r="F2352" i="3"/>
  <c r="G2352" i="3"/>
  <c r="H2352" i="3"/>
  <c r="I2352" i="3"/>
  <c r="J2352" i="3"/>
  <c r="E2353" i="3"/>
  <c r="F2353" i="3"/>
  <c r="G2353" i="3"/>
  <c r="H2353" i="3"/>
  <c r="I2353" i="3"/>
  <c r="J2353" i="3"/>
  <c r="E2354" i="3"/>
  <c r="F2354" i="3"/>
  <c r="G2354" i="3"/>
  <c r="H2354" i="3"/>
  <c r="I2354" i="3"/>
  <c r="J2354" i="3"/>
  <c r="L2354" i="3"/>
  <c r="E2355" i="3"/>
  <c r="F2355" i="3"/>
  <c r="G2355" i="3"/>
  <c r="H2355" i="3"/>
  <c r="I2355" i="3"/>
  <c r="J2355" i="3"/>
  <c r="E2356" i="3"/>
  <c r="F2356" i="3"/>
  <c r="G2356" i="3"/>
  <c r="H2356" i="3"/>
  <c r="I2356" i="3"/>
  <c r="J2356" i="3"/>
  <c r="L2356" i="3" s="1"/>
  <c r="E2357" i="3"/>
  <c r="F2357" i="3"/>
  <c r="G2357" i="3"/>
  <c r="H2357" i="3"/>
  <c r="I2357" i="3"/>
  <c r="J2357" i="3"/>
  <c r="E2358" i="3"/>
  <c r="F2358" i="3"/>
  <c r="G2358" i="3"/>
  <c r="H2358" i="3"/>
  <c r="I2358" i="3"/>
  <c r="J2358" i="3"/>
  <c r="L2358" i="3" s="1"/>
  <c r="E2359" i="3"/>
  <c r="F2359" i="3"/>
  <c r="G2359" i="3"/>
  <c r="H2359" i="3"/>
  <c r="I2359" i="3"/>
  <c r="J2359" i="3"/>
  <c r="E2360" i="3"/>
  <c r="F2360" i="3"/>
  <c r="G2360" i="3"/>
  <c r="H2360" i="3"/>
  <c r="I2360" i="3"/>
  <c r="J2360" i="3"/>
  <c r="L2360" i="3"/>
  <c r="E2361" i="3"/>
  <c r="F2361" i="3"/>
  <c r="G2361" i="3"/>
  <c r="H2361" i="3"/>
  <c r="I2361" i="3"/>
  <c r="J2361" i="3"/>
  <c r="E2362" i="3"/>
  <c r="F2362" i="3"/>
  <c r="G2362" i="3"/>
  <c r="H2362" i="3"/>
  <c r="I2362" i="3"/>
  <c r="J2362" i="3"/>
  <c r="E2363" i="3"/>
  <c r="F2363" i="3"/>
  <c r="G2363" i="3"/>
  <c r="H2363" i="3"/>
  <c r="I2363" i="3"/>
  <c r="J2363" i="3"/>
  <c r="E2364" i="3"/>
  <c r="F2364" i="3"/>
  <c r="G2364" i="3"/>
  <c r="H2364" i="3"/>
  <c r="I2364" i="3"/>
  <c r="J2364" i="3"/>
  <c r="K2364" i="3"/>
  <c r="E2365" i="3"/>
  <c r="F2365" i="3"/>
  <c r="G2365" i="3"/>
  <c r="H2365" i="3"/>
  <c r="I2365" i="3"/>
  <c r="J2365" i="3"/>
  <c r="E2366" i="3"/>
  <c r="F2366" i="3"/>
  <c r="G2366" i="3"/>
  <c r="H2366" i="3"/>
  <c r="I2366" i="3"/>
  <c r="J2366" i="3"/>
  <c r="E2367" i="3"/>
  <c r="F2367" i="3"/>
  <c r="G2367" i="3"/>
  <c r="H2367" i="3"/>
  <c r="I2367" i="3"/>
  <c r="J2367" i="3"/>
  <c r="E2368" i="3"/>
  <c r="F2368" i="3"/>
  <c r="G2368" i="3"/>
  <c r="H2368" i="3"/>
  <c r="I2368" i="3"/>
  <c r="J2368" i="3"/>
  <c r="E2369" i="3"/>
  <c r="F2369" i="3"/>
  <c r="G2369" i="3"/>
  <c r="H2369" i="3"/>
  <c r="I2369" i="3"/>
  <c r="J2369" i="3"/>
  <c r="E2370" i="3"/>
  <c r="F2370" i="3"/>
  <c r="G2370" i="3"/>
  <c r="H2370" i="3"/>
  <c r="I2370" i="3"/>
  <c r="J2370" i="3"/>
  <c r="E2371" i="3"/>
  <c r="F2371" i="3"/>
  <c r="K2371" i="3" s="1"/>
  <c r="G2371" i="3"/>
  <c r="H2371" i="3"/>
  <c r="I2371" i="3"/>
  <c r="J2371" i="3"/>
  <c r="E2372" i="3"/>
  <c r="F2372" i="3"/>
  <c r="G2372" i="3"/>
  <c r="H2372" i="3"/>
  <c r="I2372" i="3"/>
  <c r="J2372" i="3"/>
  <c r="E2373" i="3"/>
  <c r="F2373" i="3"/>
  <c r="K2373" i="3" s="1"/>
  <c r="G2373" i="3"/>
  <c r="H2373" i="3"/>
  <c r="I2373" i="3"/>
  <c r="J2373" i="3"/>
  <c r="E2374" i="3"/>
  <c r="F2374" i="3"/>
  <c r="G2374" i="3"/>
  <c r="H2374" i="3"/>
  <c r="I2374" i="3"/>
  <c r="J2374" i="3"/>
  <c r="E2375" i="3"/>
  <c r="F2375" i="3"/>
  <c r="G2375" i="3"/>
  <c r="H2375" i="3"/>
  <c r="I2375" i="3"/>
  <c r="J2375" i="3"/>
  <c r="E2376" i="3"/>
  <c r="F2376" i="3"/>
  <c r="G2376" i="3"/>
  <c r="H2376" i="3"/>
  <c r="L2376" i="3" s="1"/>
  <c r="I2376" i="3"/>
  <c r="J2376" i="3"/>
  <c r="E2377" i="3"/>
  <c r="F2377" i="3"/>
  <c r="G2377" i="3"/>
  <c r="H2377" i="3"/>
  <c r="I2377" i="3"/>
  <c r="J2377" i="3"/>
  <c r="E2378" i="3"/>
  <c r="F2378" i="3"/>
  <c r="G2378" i="3"/>
  <c r="H2378" i="3"/>
  <c r="I2378" i="3"/>
  <c r="J2378" i="3"/>
  <c r="E2379" i="3"/>
  <c r="F2379" i="3"/>
  <c r="G2379" i="3"/>
  <c r="H2379" i="3"/>
  <c r="I2379" i="3"/>
  <c r="J2379" i="3"/>
  <c r="E2380" i="3"/>
  <c r="F2380" i="3"/>
  <c r="G2380" i="3"/>
  <c r="K2380" i="3" s="1"/>
  <c r="H2380" i="3"/>
  <c r="I2380" i="3"/>
  <c r="J2380" i="3"/>
  <c r="E2381" i="3"/>
  <c r="F2381" i="3"/>
  <c r="G2381" i="3"/>
  <c r="H2381" i="3"/>
  <c r="I2381" i="3"/>
  <c r="J2381" i="3"/>
  <c r="E2382" i="3"/>
  <c r="F2382" i="3"/>
  <c r="G2382" i="3"/>
  <c r="H2382" i="3"/>
  <c r="I2382" i="3"/>
  <c r="J2382" i="3"/>
  <c r="E2383" i="3"/>
  <c r="F2383" i="3"/>
  <c r="G2383" i="3"/>
  <c r="H2383" i="3"/>
  <c r="I2383" i="3"/>
  <c r="J2383" i="3"/>
  <c r="E2384" i="3"/>
  <c r="F2384" i="3"/>
  <c r="G2384" i="3"/>
  <c r="H2384" i="3"/>
  <c r="I2384" i="3"/>
  <c r="J2384" i="3"/>
  <c r="E2385" i="3"/>
  <c r="F2385" i="3"/>
  <c r="G2385" i="3"/>
  <c r="H2385" i="3"/>
  <c r="I2385" i="3"/>
  <c r="J2385" i="3"/>
  <c r="E2386" i="3"/>
  <c r="F2386" i="3"/>
  <c r="G2386" i="3"/>
  <c r="H2386" i="3"/>
  <c r="I2386" i="3"/>
  <c r="J2386" i="3"/>
  <c r="K2386" i="3"/>
  <c r="E2387" i="3"/>
  <c r="F2387" i="3"/>
  <c r="G2387" i="3"/>
  <c r="H2387" i="3"/>
  <c r="I2387" i="3"/>
  <c r="J2387" i="3"/>
  <c r="E2388" i="3"/>
  <c r="K2388" i="3" s="1"/>
  <c r="F2388" i="3"/>
  <c r="G2388" i="3"/>
  <c r="H2388" i="3"/>
  <c r="I2388" i="3"/>
  <c r="J2388" i="3"/>
  <c r="E2389" i="3"/>
  <c r="F2389" i="3"/>
  <c r="G2389" i="3"/>
  <c r="H2389" i="3"/>
  <c r="I2389" i="3"/>
  <c r="J2389" i="3"/>
  <c r="E2390" i="3"/>
  <c r="F2390" i="3"/>
  <c r="G2390" i="3"/>
  <c r="H2390" i="3"/>
  <c r="I2390" i="3"/>
  <c r="J2390" i="3"/>
  <c r="E2391" i="3"/>
  <c r="F2391" i="3"/>
  <c r="G2391" i="3"/>
  <c r="H2391" i="3"/>
  <c r="I2391" i="3"/>
  <c r="J2391" i="3"/>
  <c r="E2392" i="3"/>
  <c r="K2392" i="3" s="1"/>
  <c r="F2392" i="3"/>
  <c r="G2392" i="3"/>
  <c r="H2392" i="3"/>
  <c r="I2392" i="3"/>
  <c r="J2392" i="3"/>
  <c r="E2393" i="3"/>
  <c r="F2393" i="3"/>
  <c r="G2393" i="3"/>
  <c r="H2393" i="3"/>
  <c r="I2393" i="3"/>
  <c r="J2393" i="3"/>
  <c r="E2394" i="3"/>
  <c r="K2394" i="3" s="1"/>
  <c r="F2394" i="3"/>
  <c r="G2394" i="3"/>
  <c r="H2394" i="3"/>
  <c r="I2394" i="3"/>
  <c r="J2394" i="3"/>
  <c r="E2395" i="3"/>
  <c r="F2395" i="3"/>
  <c r="G2395" i="3"/>
  <c r="H2395" i="3"/>
  <c r="I2395" i="3"/>
  <c r="J2395" i="3"/>
  <c r="E2396" i="3"/>
  <c r="F2396" i="3"/>
  <c r="G2396" i="3"/>
  <c r="H2396" i="3"/>
  <c r="I2396" i="3"/>
  <c r="J2396" i="3"/>
  <c r="E2397" i="3"/>
  <c r="F2397" i="3"/>
  <c r="G2397" i="3"/>
  <c r="H2397" i="3"/>
  <c r="I2397" i="3"/>
  <c r="J2397" i="3"/>
  <c r="E2398" i="3"/>
  <c r="F2398" i="3"/>
  <c r="G2398" i="3"/>
  <c r="H2398" i="3"/>
  <c r="I2398" i="3"/>
  <c r="J2398" i="3"/>
  <c r="K2398" i="3"/>
  <c r="E2399" i="3"/>
  <c r="F2399" i="3"/>
  <c r="G2399" i="3"/>
  <c r="H2399" i="3"/>
  <c r="I2399" i="3"/>
  <c r="L2399" i="3" s="1"/>
  <c r="J2399" i="3"/>
  <c r="E2400" i="3"/>
  <c r="F2400" i="3"/>
  <c r="G2400" i="3"/>
  <c r="H2400" i="3"/>
  <c r="I2400" i="3"/>
  <c r="J2400" i="3"/>
  <c r="E2401" i="3"/>
  <c r="F2401" i="3"/>
  <c r="G2401" i="3"/>
  <c r="H2401" i="3"/>
  <c r="I2401" i="3"/>
  <c r="J2401" i="3"/>
  <c r="E2402" i="3"/>
  <c r="F2402" i="3"/>
  <c r="G2402" i="3"/>
  <c r="H2402" i="3"/>
  <c r="I2402" i="3"/>
  <c r="J2402" i="3"/>
  <c r="E2403" i="3"/>
  <c r="F2403" i="3"/>
  <c r="G2403" i="3"/>
  <c r="H2403" i="3"/>
  <c r="I2403" i="3"/>
  <c r="J2403" i="3"/>
  <c r="E2404" i="3"/>
  <c r="F2404" i="3"/>
  <c r="G2404" i="3"/>
  <c r="H2404" i="3"/>
  <c r="I2404" i="3"/>
  <c r="J2404" i="3"/>
  <c r="E2405" i="3"/>
  <c r="F2405" i="3"/>
  <c r="G2405" i="3"/>
  <c r="H2405" i="3"/>
  <c r="I2405" i="3"/>
  <c r="J2405" i="3"/>
  <c r="E2406" i="3"/>
  <c r="F2406" i="3"/>
  <c r="G2406" i="3"/>
  <c r="H2406" i="3"/>
  <c r="I2406" i="3"/>
  <c r="L2406" i="3" s="1"/>
  <c r="J2406" i="3"/>
  <c r="E2407" i="3"/>
  <c r="F2407" i="3"/>
  <c r="G2407" i="3"/>
  <c r="H2407" i="3"/>
  <c r="I2407" i="3"/>
  <c r="J2407" i="3"/>
  <c r="E2408" i="3"/>
  <c r="F2408" i="3"/>
  <c r="G2408" i="3"/>
  <c r="H2408" i="3"/>
  <c r="I2408" i="3"/>
  <c r="L2408" i="3" s="1"/>
  <c r="J2408" i="3"/>
  <c r="E2409" i="3"/>
  <c r="F2409" i="3"/>
  <c r="G2409" i="3"/>
  <c r="H2409" i="3"/>
  <c r="I2409" i="3"/>
  <c r="J2409" i="3"/>
  <c r="E2410" i="3"/>
  <c r="F2410" i="3"/>
  <c r="G2410" i="3"/>
  <c r="K2410" i="3" s="1"/>
  <c r="H2410" i="3"/>
  <c r="I2410" i="3"/>
  <c r="J2410" i="3"/>
  <c r="E2411" i="3"/>
  <c r="F2411" i="3"/>
  <c r="G2411" i="3"/>
  <c r="H2411" i="3"/>
  <c r="I2411" i="3"/>
  <c r="J2411" i="3"/>
  <c r="E2412" i="3"/>
  <c r="F2412" i="3"/>
  <c r="G2412" i="3"/>
  <c r="H2412" i="3"/>
  <c r="I2412" i="3"/>
  <c r="J2412" i="3"/>
  <c r="E2413" i="3"/>
  <c r="F2413" i="3"/>
  <c r="G2413" i="3"/>
  <c r="H2413" i="3"/>
  <c r="I2413" i="3"/>
  <c r="J2413" i="3"/>
  <c r="E2414" i="3"/>
  <c r="F2414" i="3"/>
  <c r="G2414" i="3"/>
  <c r="H2414" i="3"/>
  <c r="I2414" i="3"/>
  <c r="J2414" i="3"/>
  <c r="E2415" i="3"/>
  <c r="F2415" i="3"/>
  <c r="G2415" i="3"/>
  <c r="H2415" i="3"/>
  <c r="I2415" i="3"/>
  <c r="J2415" i="3"/>
  <c r="E2416" i="3"/>
  <c r="F2416" i="3"/>
  <c r="G2416" i="3"/>
  <c r="H2416" i="3"/>
  <c r="I2416" i="3"/>
  <c r="J2416" i="3"/>
  <c r="K2416" i="3"/>
  <c r="E2417" i="3"/>
  <c r="F2417" i="3"/>
  <c r="G2417" i="3"/>
  <c r="H2417" i="3"/>
  <c r="I2417" i="3"/>
  <c r="L2417" i="3" s="1"/>
  <c r="J2417" i="3"/>
  <c r="E2418" i="3"/>
  <c r="K2418" i="3" s="1"/>
  <c r="F2418" i="3"/>
  <c r="G2418" i="3"/>
  <c r="H2418" i="3"/>
  <c r="I2418" i="3"/>
  <c r="J2418" i="3"/>
  <c r="E2419" i="3"/>
  <c r="F2419" i="3"/>
  <c r="G2419" i="3"/>
  <c r="H2419" i="3"/>
  <c r="I2419" i="3"/>
  <c r="J2419" i="3"/>
  <c r="E2420" i="3"/>
  <c r="F2420" i="3"/>
  <c r="G2420" i="3"/>
  <c r="H2420" i="3"/>
  <c r="I2420" i="3"/>
  <c r="J2420" i="3"/>
  <c r="E2421" i="3"/>
  <c r="F2421" i="3"/>
  <c r="G2421" i="3"/>
  <c r="H2421" i="3"/>
  <c r="I2421" i="3"/>
  <c r="J2421" i="3"/>
  <c r="E2422" i="3"/>
  <c r="K2422" i="3" s="1"/>
  <c r="F2422" i="3"/>
  <c r="G2422" i="3"/>
  <c r="H2422" i="3"/>
  <c r="I2422" i="3"/>
  <c r="L2422" i="3" s="1"/>
  <c r="J2422" i="3"/>
  <c r="E2423" i="3"/>
  <c r="F2423" i="3"/>
  <c r="G2423" i="3"/>
  <c r="H2423" i="3"/>
  <c r="I2423" i="3"/>
  <c r="J2423" i="3"/>
  <c r="E2424" i="3"/>
  <c r="K2424" i="3" s="1"/>
  <c r="F2424" i="3"/>
  <c r="G2424" i="3"/>
  <c r="H2424" i="3"/>
  <c r="I2424" i="3"/>
  <c r="L2424" i="3" s="1"/>
  <c r="J2424" i="3"/>
  <c r="E2425" i="3"/>
  <c r="F2425" i="3"/>
  <c r="G2425" i="3"/>
  <c r="H2425" i="3"/>
  <c r="I2425" i="3"/>
  <c r="J2425" i="3"/>
  <c r="E2426" i="3"/>
  <c r="F2426" i="3"/>
  <c r="G2426" i="3"/>
  <c r="H2426" i="3"/>
  <c r="I2426" i="3"/>
  <c r="J2426" i="3"/>
  <c r="K2426" i="3"/>
  <c r="E2427" i="3"/>
  <c r="F2427" i="3"/>
  <c r="G2427" i="3"/>
  <c r="H2427" i="3"/>
  <c r="I2427" i="3"/>
  <c r="J2427" i="3"/>
  <c r="E2428" i="3"/>
  <c r="F2428" i="3"/>
  <c r="G2428" i="3"/>
  <c r="H2428" i="3"/>
  <c r="L2428" i="3" s="1"/>
  <c r="I2428" i="3"/>
  <c r="J2428" i="3"/>
  <c r="E2429" i="3"/>
  <c r="F2429" i="3"/>
  <c r="G2429" i="3"/>
  <c r="H2429" i="3"/>
  <c r="I2429" i="3"/>
  <c r="J2429" i="3"/>
  <c r="E2430" i="3"/>
  <c r="F2430" i="3"/>
  <c r="G2430" i="3"/>
  <c r="H2430" i="3"/>
  <c r="I2430" i="3"/>
  <c r="J2430" i="3"/>
  <c r="E2431" i="3"/>
  <c r="F2431" i="3"/>
  <c r="G2431" i="3"/>
  <c r="H2431" i="3"/>
  <c r="I2431" i="3"/>
  <c r="J2431" i="3"/>
  <c r="E2432" i="3"/>
  <c r="F2432" i="3"/>
  <c r="G2432" i="3"/>
  <c r="H2432" i="3"/>
  <c r="I2432" i="3"/>
  <c r="J2432" i="3"/>
  <c r="E2433" i="3"/>
  <c r="F2433" i="3"/>
  <c r="G2433" i="3"/>
  <c r="H2433" i="3"/>
  <c r="I2433" i="3"/>
  <c r="J2433" i="3"/>
  <c r="E2434" i="3"/>
  <c r="F2434" i="3"/>
  <c r="G2434" i="3"/>
  <c r="H2434" i="3"/>
  <c r="I2434" i="3"/>
  <c r="J2434" i="3"/>
  <c r="E2435" i="3"/>
  <c r="F2435" i="3"/>
  <c r="G2435" i="3"/>
  <c r="H2435" i="3"/>
  <c r="I2435" i="3"/>
  <c r="J2435" i="3"/>
  <c r="E2436" i="3"/>
  <c r="F2436" i="3"/>
  <c r="G2436" i="3"/>
  <c r="H2436" i="3"/>
  <c r="I2436" i="3"/>
  <c r="J2436" i="3"/>
  <c r="E2437" i="3"/>
  <c r="K2437" i="3" s="1"/>
  <c r="F2437" i="3"/>
  <c r="G2437" i="3"/>
  <c r="H2437" i="3"/>
  <c r="I2437" i="3"/>
  <c r="L2437" i="3" s="1"/>
  <c r="J2437" i="3"/>
  <c r="E2438" i="3"/>
  <c r="F2438" i="3"/>
  <c r="G2438" i="3"/>
  <c r="H2438" i="3"/>
  <c r="I2438" i="3"/>
  <c r="J2438" i="3"/>
  <c r="L2438" i="3" s="1"/>
  <c r="E2439" i="3"/>
  <c r="F2439" i="3"/>
  <c r="G2439" i="3"/>
  <c r="H2439" i="3"/>
  <c r="I2439" i="3"/>
  <c r="J2439" i="3"/>
  <c r="E2440" i="3"/>
  <c r="F2440" i="3"/>
  <c r="G2440" i="3"/>
  <c r="H2440" i="3"/>
  <c r="I2440" i="3"/>
  <c r="J2440" i="3"/>
  <c r="L2440" i="3" s="1"/>
  <c r="E2441" i="3"/>
  <c r="F2441" i="3"/>
  <c r="G2441" i="3"/>
  <c r="H2441" i="3"/>
  <c r="L2441" i="3" s="1"/>
  <c r="I2441" i="3"/>
  <c r="J2441" i="3"/>
  <c r="E2442" i="3"/>
  <c r="F2442" i="3"/>
  <c r="G2442" i="3"/>
  <c r="H2442" i="3"/>
  <c r="I2442" i="3"/>
  <c r="J2442" i="3"/>
  <c r="E2443" i="3"/>
  <c r="F2443" i="3"/>
  <c r="G2443" i="3"/>
  <c r="H2443" i="3"/>
  <c r="I2443" i="3"/>
  <c r="J2443" i="3"/>
  <c r="E2444" i="3"/>
  <c r="F2444" i="3"/>
  <c r="G2444" i="3"/>
  <c r="H2444" i="3"/>
  <c r="I2444" i="3"/>
  <c r="J2444" i="3"/>
  <c r="E2445" i="3"/>
  <c r="F2445" i="3"/>
  <c r="G2445" i="3"/>
  <c r="H2445" i="3"/>
  <c r="I2445" i="3"/>
  <c r="J2445" i="3"/>
  <c r="E2446" i="3"/>
  <c r="F2446" i="3"/>
  <c r="G2446" i="3"/>
  <c r="H2446" i="3"/>
  <c r="I2446" i="3"/>
  <c r="J2446" i="3"/>
  <c r="E2447" i="3"/>
  <c r="F2447" i="3"/>
  <c r="G2447" i="3"/>
  <c r="H2447" i="3"/>
  <c r="I2447" i="3"/>
  <c r="J2447" i="3"/>
  <c r="E2448" i="3"/>
  <c r="F2448" i="3"/>
  <c r="G2448" i="3"/>
  <c r="H2448" i="3"/>
  <c r="I2448" i="3"/>
  <c r="J2448" i="3"/>
  <c r="E2449" i="3"/>
  <c r="F2449" i="3"/>
  <c r="G2449" i="3"/>
  <c r="H2449" i="3"/>
  <c r="I2449" i="3"/>
  <c r="J2449" i="3"/>
  <c r="E2450" i="3"/>
  <c r="F2450" i="3"/>
  <c r="G2450" i="3"/>
  <c r="H2450" i="3"/>
  <c r="I2450" i="3"/>
  <c r="J2450" i="3"/>
  <c r="E2451" i="3"/>
  <c r="F2451" i="3"/>
  <c r="G2451" i="3"/>
  <c r="H2451" i="3"/>
  <c r="I2451" i="3"/>
  <c r="J2451" i="3"/>
  <c r="E2452" i="3"/>
  <c r="F2452" i="3"/>
  <c r="G2452" i="3"/>
  <c r="H2452" i="3"/>
  <c r="I2452" i="3"/>
  <c r="J2452" i="3"/>
  <c r="E2453" i="3"/>
  <c r="F2453" i="3"/>
  <c r="G2453" i="3"/>
  <c r="H2453" i="3"/>
  <c r="I2453" i="3"/>
  <c r="J2453" i="3"/>
  <c r="E2454" i="3"/>
  <c r="F2454" i="3"/>
  <c r="G2454" i="3"/>
  <c r="H2454" i="3"/>
  <c r="I2454" i="3"/>
  <c r="L2454" i="3" s="1"/>
  <c r="J2454" i="3"/>
  <c r="E2455" i="3"/>
  <c r="F2455" i="3"/>
  <c r="G2455" i="3"/>
  <c r="H2455" i="3"/>
  <c r="I2455" i="3"/>
  <c r="J2455" i="3"/>
  <c r="L2455" i="3" s="1"/>
  <c r="E2456" i="3"/>
  <c r="F2456" i="3"/>
  <c r="K2456" i="3" s="1"/>
  <c r="G2456" i="3"/>
  <c r="H2456" i="3"/>
  <c r="I2456" i="3"/>
  <c r="J2456" i="3"/>
  <c r="E2457" i="3"/>
  <c r="F2457" i="3"/>
  <c r="G2457" i="3"/>
  <c r="H2457" i="3"/>
  <c r="I2457" i="3"/>
  <c r="J2457" i="3"/>
  <c r="L2457" i="3" s="1"/>
  <c r="E2458" i="3"/>
  <c r="F2458" i="3"/>
  <c r="G2458" i="3"/>
  <c r="H2458" i="3"/>
  <c r="I2458" i="3"/>
  <c r="J2458" i="3"/>
  <c r="E2459" i="3"/>
  <c r="F2459" i="3"/>
  <c r="G2459" i="3"/>
  <c r="H2459" i="3"/>
  <c r="I2459" i="3"/>
  <c r="J2459" i="3"/>
  <c r="L2459" i="3" s="1"/>
  <c r="E2460" i="3"/>
  <c r="F2460" i="3"/>
  <c r="G2460" i="3"/>
  <c r="H2460" i="3"/>
  <c r="I2460" i="3"/>
  <c r="J2460" i="3"/>
  <c r="E2461" i="3"/>
  <c r="F2461" i="3"/>
  <c r="G2461" i="3"/>
  <c r="H2461" i="3"/>
  <c r="I2461" i="3"/>
  <c r="J2461" i="3"/>
  <c r="L2461" i="3" s="1"/>
  <c r="E2462" i="3"/>
  <c r="F2462" i="3"/>
  <c r="G2462" i="3"/>
  <c r="H2462" i="3"/>
  <c r="I2462" i="3"/>
  <c r="J2462" i="3"/>
  <c r="E2463" i="3"/>
  <c r="F2463" i="3"/>
  <c r="G2463" i="3"/>
  <c r="H2463" i="3"/>
  <c r="L2463" i="3" s="1"/>
  <c r="I2463" i="3"/>
  <c r="J2463" i="3"/>
  <c r="E2464" i="3"/>
  <c r="F2464" i="3"/>
  <c r="G2464" i="3"/>
  <c r="H2464" i="3"/>
  <c r="I2464" i="3"/>
  <c r="J2464" i="3"/>
  <c r="E2465" i="3"/>
  <c r="F2465" i="3"/>
  <c r="G2465" i="3"/>
  <c r="H2465" i="3"/>
  <c r="I2465" i="3"/>
  <c r="J2465" i="3"/>
  <c r="E2466" i="3"/>
  <c r="F2466" i="3"/>
  <c r="G2466" i="3"/>
  <c r="H2466" i="3"/>
  <c r="I2466" i="3"/>
  <c r="J2466" i="3"/>
  <c r="E2467" i="3"/>
  <c r="F2467" i="3"/>
  <c r="G2467" i="3"/>
  <c r="H2467" i="3"/>
  <c r="I2467" i="3"/>
  <c r="J2467" i="3"/>
  <c r="E2468" i="3"/>
  <c r="F2468" i="3"/>
  <c r="G2468" i="3"/>
  <c r="H2468" i="3"/>
  <c r="I2468" i="3"/>
  <c r="J2468" i="3"/>
  <c r="E2469" i="3"/>
  <c r="F2469" i="3"/>
  <c r="G2469" i="3"/>
  <c r="H2469" i="3"/>
  <c r="I2469" i="3"/>
  <c r="L2469" i="3" s="1"/>
  <c r="J2469" i="3"/>
  <c r="E2470" i="3"/>
  <c r="F2470" i="3"/>
  <c r="G2470" i="3"/>
  <c r="H2470" i="3"/>
  <c r="I2470" i="3"/>
  <c r="J2470" i="3"/>
  <c r="E2471" i="3"/>
  <c r="F2471" i="3"/>
  <c r="G2471" i="3"/>
  <c r="H2471" i="3"/>
  <c r="I2471" i="3"/>
  <c r="J2471" i="3"/>
  <c r="E2472" i="3"/>
  <c r="F2472" i="3"/>
  <c r="G2472" i="3"/>
  <c r="H2472" i="3"/>
  <c r="I2472" i="3"/>
  <c r="J2472" i="3"/>
  <c r="E2473" i="3"/>
  <c r="F2473" i="3"/>
  <c r="G2473" i="3"/>
  <c r="H2473" i="3"/>
  <c r="I2473" i="3"/>
  <c r="J2473" i="3"/>
  <c r="E2474" i="3"/>
  <c r="F2474" i="3"/>
  <c r="G2474" i="3"/>
  <c r="H2474" i="3"/>
  <c r="I2474" i="3"/>
  <c r="J2474" i="3"/>
  <c r="E2475" i="3"/>
  <c r="F2475" i="3"/>
  <c r="G2475" i="3"/>
  <c r="H2475" i="3"/>
  <c r="I2475" i="3"/>
  <c r="J2475" i="3"/>
  <c r="E2476" i="3"/>
  <c r="F2476" i="3"/>
  <c r="G2476" i="3"/>
  <c r="H2476" i="3"/>
  <c r="I2476" i="3"/>
  <c r="J2476" i="3"/>
  <c r="E2477" i="3"/>
  <c r="F2477" i="3"/>
  <c r="G2477" i="3"/>
  <c r="H2477" i="3"/>
  <c r="I2477" i="3"/>
  <c r="J2477" i="3"/>
  <c r="E2478" i="3"/>
  <c r="F2478" i="3"/>
  <c r="G2478" i="3"/>
  <c r="H2478" i="3"/>
  <c r="I2478" i="3"/>
  <c r="J2478" i="3"/>
  <c r="BM2670" i="3" l="1"/>
  <c r="BK2600" i="3"/>
  <c r="BN2600" i="3"/>
  <c r="BL2600" i="3"/>
  <c r="BM2517" i="3"/>
  <c r="BL2672" i="3"/>
  <c r="BK2594" i="3"/>
  <c r="BN2594" i="3"/>
  <c r="BL2594" i="3"/>
  <c r="BK2590" i="3"/>
  <c r="BN2590" i="3"/>
  <c r="BL2590" i="3"/>
  <c r="BN2670" i="3"/>
  <c r="BM2575" i="3"/>
  <c r="BN2538" i="3"/>
  <c r="BJ2517" i="3"/>
  <c r="BJ2536" i="3"/>
  <c r="BJ2600" i="3"/>
  <c r="BJ2592" i="3"/>
  <c r="BN2608" i="3"/>
  <c r="BK2608" i="3"/>
  <c r="BM2602" i="3"/>
  <c r="BK2670" i="3"/>
  <c r="BL2575" i="3"/>
  <c r="BM2596" i="3"/>
  <c r="BL2573" i="3"/>
  <c r="BK2534" i="3"/>
  <c r="BN2534" i="3"/>
  <c r="BM2598" i="3"/>
  <c r="BM2588" i="3"/>
  <c r="BM2592" i="3"/>
  <c r="BM2608" i="3"/>
  <c r="BK2672" i="3"/>
  <c r="BN2672" i="3"/>
  <c r="BK2602" i="3"/>
  <c r="BN2602" i="3"/>
  <c r="BL2602" i="3"/>
  <c r="BJ2590" i="3"/>
  <c r="BK2517" i="3"/>
  <c r="BN2517" i="3"/>
  <c r="BK2588" i="3"/>
  <c r="BN2575" i="3"/>
  <c r="BK2575" i="3"/>
  <c r="BM2672" i="3"/>
  <c r="BK2596" i="3"/>
  <c r="BN2596" i="3"/>
  <c r="BL2596" i="3"/>
  <c r="BJ2573" i="3"/>
  <c r="BJ2534" i="3"/>
  <c r="BK2598" i="3"/>
  <c r="BN2598" i="3"/>
  <c r="BL2598" i="3"/>
  <c r="BM2600" i="3"/>
  <c r="BK2592" i="3"/>
  <c r="BN2592" i="3"/>
  <c r="BL2592" i="3"/>
  <c r="BN2536" i="3"/>
  <c r="BK2536" i="3"/>
  <c r="BJ2608" i="3"/>
  <c r="BL2608" i="3"/>
  <c r="BJ2672" i="3"/>
  <c r="BJ2602" i="3"/>
  <c r="BM2594" i="3"/>
  <c r="BM2590" i="3"/>
  <c r="BN2588" i="3"/>
  <c r="BJ2575" i="3"/>
  <c r="BJ2596" i="3"/>
  <c r="BN2573" i="3"/>
  <c r="BK2573" i="3"/>
  <c r="BJ2538" i="3"/>
  <c r="BJ2598" i="3"/>
  <c r="BK2482" i="3"/>
  <c r="BN2482" i="3"/>
  <c r="BJ2487" i="3"/>
  <c r="BL2489" i="3"/>
  <c r="BM2497" i="3"/>
  <c r="BJ2497" i="3"/>
  <c r="BL2486" i="3"/>
  <c r="BN2493" i="3"/>
  <c r="BK2493" i="3"/>
  <c r="BM2494" i="3"/>
  <c r="O2498" i="3"/>
  <c r="S2498" i="3"/>
  <c r="W2498" i="3"/>
  <c r="AA2498" i="3"/>
  <c r="AE2498" i="3"/>
  <c r="AI2498" i="3"/>
  <c r="AM2498" i="3"/>
  <c r="AQ2498" i="3"/>
  <c r="AU2498" i="3"/>
  <c r="Q2498" i="3"/>
  <c r="V2498" i="3"/>
  <c r="AB2498" i="3"/>
  <c r="AG2498" i="3"/>
  <c r="AL2498" i="3"/>
  <c r="AR2498" i="3"/>
  <c r="AW2498" i="3"/>
  <c r="BA2498" i="3"/>
  <c r="BE2498" i="3"/>
  <c r="BI2498" i="3"/>
  <c r="M2498" i="3"/>
  <c r="R2498" i="3"/>
  <c r="X2498" i="3"/>
  <c r="AC2498" i="3"/>
  <c r="AH2498" i="3"/>
  <c r="AN2498" i="3"/>
  <c r="AS2498" i="3"/>
  <c r="AX2498" i="3"/>
  <c r="BB2498" i="3"/>
  <c r="BF2498" i="3"/>
  <c r="N2498" i="3"/>
  <c r="T2498" i="3"/>
  <c r="Y2498" i="3"/>
  <c r="AD2498" i="3"/>
  <c r="AJ2498" i="3"/>
  <c r="AO2498" i="3"/>
  <c r="AT2498" i="3"/>
  <c r="AY2498" i="3"/>
  <c r="BC2498" i="3"/>
  <c r="BG2498" i="3"/>
  <c r="P2498" i="3"/>
  <c r="AK2498" i="3"/>
  <c r="BD2498" i="3"/>
  <c r="U2498" i="3"/>
  <c r="AP2498" i="3"/>
  <c r="BH2498" i="3"/>
  <c r="AF2498" i="3"/>
  <c r="AZ2498" i="3"/>
  <c r="Z2498" i="3"/>
  <c r="AV2498" i="3"/>
  <c r="BM2500" i="3"/>
  <c r="BN2502" i="3"/>
  <c r="BK2502" i="3"/>
  <c r="BM2504" i="3"/>
  <c r="BM2501" i="3"/>
  <c r="BK2507" i="3"/>
  <c r="BN2507" i="3"/>
  <c r="BL2507" i="3"/>
  <c r="V2496" i="3"/>
  <c r="AT2496" i="3"/>
  <c r="BE2496" i="3"/>
  <c r="AO2496" i="3"/>
  <c r="Y2496" i="3"/>
  <c r="BH2496" i="3"/>
  <c r="AR2496" i="3"/>
  <c r="AB2496" i="3"/>
  <c r="BG2496" i="3"/>
  <c r="AQ2496" i="3"/>
  <c r="AA2496" i="3"/>
  <c r="BK2499" i="3"/>
  <c r="BN2499" i="3"/>
  <c r="BL2499" i="3"/>
  <c r="BK2506" i="3"/>
  <c r="BN2506" i="3"/>
  <c r="BM2511" i="3"/>
  <c r="BF2496" i="3"/>
  <c r="BL2508" i="3"/>
  <c r="BM2508" i="3"/>
  <c r="BM2491" i="3"/>
  <c r="BK2494" i="3"/>
  <c r="BN2494" i="3"/>
  <c r="BL2494" i="3"/>
  <c r="BL2500" i="3"/>
  <c r="BJ2500" i="3"/>
  <c r="BL2504" i="3"/>
  <c r="BJ2504" i="3"/>
  <c r="BK2501" i="3"/>
  <c r="BN2501" i="3"/>
  <c r="BL2501" i="3"/>
  <c r="BM2503" i="3"/>
  <c r="BM2490" i="3"/>
  <c r="AP2496" i="3"/>
  <c r="BM2479" i="3"/>
  <c r="AX2496" i="3"/>
  <c r="AD2496" i="3"/>
  <c r="BA2496" i="3"/>
  <c r="AK2496" i="3"/>
  <c r="U2496" i="3"/>
  <c r="BD2496" i="3"/>
  <c r="AN2496" i="3"/>
  <c r="X2496" i="3"/>
  <c r="BC2496" i="3"/>
  <c r="AM2496" i="3"/>
  <c r="W2496" i="3"/>
  <c r="BJ2509" i="3"/>
  <c r="BM2510" i="3"/>
  <c r="BL2511" i="3"/>
  <c r="BJ2511" i="3"/>
  <c r="BJ2508" i="3"/>
  <c r="BL2483" i="3"/>
  <c r="BJ2483" i="3"/>
  <c r="BJ2485" i="3"/>
  <c r="BL2485" i="3"/>
  <c r="BM2481" i="3"/>
  <c r="BN2483" i="3"/>
  <c r="BK2483" i="3"/>
  <c r="BM2489" i="3"/>
  <c r="BL2497" i="3"/>
  <c r="BN2485" i="3"/>
  <c r="BK2485" i="3"/>
  <c r="BK2480" i="3"/>
  <c r="BN2480" i="3"/>
  <c r="BL2480" i="3"/>
  <c r="BL2481" i="3"/>
  <c r="BJ2481" i="3"/>
  <c r="BM2495" i="3"/>
  <c r="BL2487" i="3"/>
  <c r="BK2486" i="3"/>
  <c r="BN2486" i="3"/>
  <c r="BL2491" i="3"/>
  <c r="Z2496" i="3"/>
  <c r="BN2500" i="3"/>
  <c r="BK2500" i="3"/>
  <c r="BM2502" i="3"/>
  <c r="BN2504" i="3"/>
  <c r="BK2504" i="3"/>
  <c r="BK2503" i="3"/>
  <c r="BN2503" i="3"/>
  <c r="BL2503" i="3"/>
  <c r="BM2505" i="3"/>
  <c r="BJ2490" i="3"/>
  <c r="BK2490" i="3"/>
  <c r="BN2490" i="3"/>
  <c r="BL2490" i="3"/>
  <c r="BM2493" i="3"/>
  <c r="BK2509" i="3"/>
  <c r="BN2509" i="3"/>
  <c r="BL2479" i="3"/>
  <c r="BJ2479" i="3"/>
  <c r="BB2496" i="3"/>
  <c r="AH2496" i="3"/>
  <c r="N2496" i="3"/>
  <c r="AW2496" i="3"/>
  <c r="AG2496" i="3"/>
  <c r="Q2496" i="3"/>
  <c r="AZ2496" i="3"/>
  <c r="AJ2496" i="3"/>
  <c r="T2496" i="3"/>
  <c r="AY2496" i="3"/>
  <c r="AI2496" i="3"/>
  <c r="S2496" i="3"/>
  <c r="BJ2505" i="3"/>
  <c r="BM2506" i="3"/>
  <c r="BN2510" i="3"/>
  <c r="BK2510" i="3"/>
  <c r="BL2510" i="3"/>
  <c r="BJ2510" i="3"/>
  <c r="BN2511" i="3"/>
  <c r="BK2511" i="3"/>
  <c r="BN2508" i="3"/>
  <c r="BK2508" i="3"/>
  <c r="BL2482" i="3"/>
  <c r="BJ2480" i="3"/>
  <c r="BM2480" i="3"/>
  <c r="BJ2491" i="3"/>
  <c r="BK2497" i="3"/>
  <c r="BN2497" i="3"/>
  <c r="BN2487" i="3"/>
  <c r="BK2487" i="3"/>
  <c r="BL2488" i="3"/>
  <c r="BN2491" i="3"/>
  <c r="O2484" i="3"/>
  <c r="S2484" i="3"/>
  <c r="W2484" i="3"/>
  <c r="AA2484" i="3"/>
  <c r="AE2484" i="3"/>
  <c r="AI2484" i="3"/>
  <c r="AM2484" i="3"/>
  <c r="AQ2484" i="3"/>
  <c r="AU2484" i="3"/>
  <c r="AY2484" i="3"/>
  <c r="BC2484" i="3"/>
  <c r="BG2484" i="3"/>
  <c r="P2484" i="3"/>
  <c r="T2484" i="3"/>
  <c r="X2484" i="3"/>
  <c r="M2484" i="3"/>
  <c r="Q2484" i="3"/>
  <c r="U2484" i="3"/>
  <c r="Y2484" i="3"/>
  <c r="AC2484" i="3"/>
  <c r="AG2484" i="3"/>
  <c r="AK2484" i="3"/>
  <c r="AO2484" i="3"/>
  <c r="AS2484" i="3"/>
  <c r="AW2484" i="3"/>
  <c r="BA2484" i="3"/>
  <c r="BE2484" i="3"/>
  <c r="BI2484" i="3"/>
  <c r="R2484" i="3"/>
  <c r="AD2484" i="3"/>
  <c r="AL2484" i="3"/>
  <c r="AT2484" i="3"/>
  <c r="BB2484" i="3"/>
  <c r="V2484" i="3"/>
  <c r="AF2484" i="3"/>
  <c r="AN2484" i="3"/>
  <c r="AV2484" i="3"/>
  <c r="BD2484" i="3"/>
  <c r="Z2484" i="3"/>
  <c r="AP2484" i="3"/>
  <c r="BF2484" i="3"/>
  <c r="AB2484" i="3"/>
  <c r="AR2484" i="3"/>
  <c r="BH2484" i="3"/>
  <c r="AH2484" i="3"/>
  <c r="AX2484" i="3"/>
  <c r="N2484" i="3"/>
  <c r="AJ2484" i="3"/>
  <c r="AZ2484" i="3"/>
  <c r="BN2481" i="3"/>
  <c r="BK2481" i="3"/>
  <c r="BJ2482" i="3"/>
  <c r="BM2482" i="3"/>
  <c r="BM2483" i="3"/>
  <c r="BM2488" i="3"/>
  <c r="O2492" i="3"/>
  <c r="S2492" i="3"/>
  <c r="W2492" i="3"/>
  <c r="AA2492" i="3"/>
  <c r="AE2492" i="3"/>
  <c r="AI2492" i="3"/>
  <c r="AM2492" i="3"/>
  <c r="AQ2492" i="3"/>
  <c r="AU2492" i="3"/>
  <c r="AY2492" i="3"/>
  <c r="BC2492" i="3"/>
  <c r="BG2492" i="3"/>
  <c r="P2492" i="3"/>
  <c r="T2492" i="3"/>
  <c r="X2492" i="3"/>
  <c r="AB2492" i="3"/>
  <c r="AF2492" i="3"/>
  <c r="AJ2492" i="3"/>
  <c r="AN2492" i="3"/>
  <c r="AR2492" i="3"/>
  <c r="AV2492" i="3"/>
  <c r="AZ2492" i="3"/>
  <c r="BD2492" i="3"/>
  <c r="BH2492" i="3"/>
  <c r="M2492" i="3"/>
  <c r="Q2492" i="3"/>
  <c r="U2492" i="3"/>
  <c r="Y2492" i="3"/>
  <c r="AC2492" i="3"/>
  <c r="AG2492" i="3"/>
  <c r="AK2492" i="3"/>
  <c r="AO2492" i="3"/>
  <c r="AS2492" i="3"/>
  <c r="AW2492" i="3"/>
  <c r="BA2492" i="3"/>
  <c r="BE2492" i="3"/>
  <c r="BI2492" i="3"/>
  <c r="V2492" i="3"/>
  <c r="AL2492" i="3"/>
  <c r="BB2492" i="3"/>
  <c r="Z2492" i="3"/>
  <c r="AP2492" i="3"/>
  <c r="BF2492" i="3"/>
  <c r="N2492" i="3"/>
  <c r="AD2492" i="3"/>
  <c r="AT2492" i="3"/>
  <c r="AX2492" i="3"/>
  <c r="AH2492" i="3"/>
  <c r="R2492" i="3"/>
  <c r="BL2495" i="3"/>
  <c r="BJ2495" i="3"/>
  <c r="BK2488" i="3"/>
  <c r="BN2488" i="3"/>
  <c r="BJ2489" i="3"/>
  <c r="BJ2486" i="3"/>
  <c r="BM2486" i="3"/>
  <c r="BL2502" i="3"/>
  <c r="BJ2502" i="3"/>
  <c r="BK2505" i="3"/>
  <c r="BN2505" i="3"/>
  <c r="BL2505" i="3"/>
  <c r="BM2507" i="3"/>
  <c r="BL2493" i="3"/>
  <c r="BJ2493" i="3"/>
  <c r="BJ2499" i="3"/>
  <c r="BN2479" i="3"/>
  <c r="BK2479" i="3"/>
  <c r="AL2496" i="3"/>
  <c r="R2496" i="3"/>
  <c r="BL2496" i="3" s="1"/>
  <c r="BI2496" i="3"/>
  <c r="AS2496" i="3"/>
  <c r="AC2496" i="3"/>
  <c r="M2496" i="3"/>
  <c r="AV2496" i="3"/>
  <c r="AF2496" i="3"/>
  <c r="P2496" i="3"/>
  <c r="AU2496" i="3"/>
  <c r="AE2496" i="3"/>
  <c r="BM2499" i="3"/>
  <c r="BL2506" i="3"/>
  <c r="BJ2507" i="3"/>
  <c r="L2468" i="3"/>
  <c r="L2466" i="3"/>
  <c r="L2464" i="3"/>
  <c r="K2463" i="3"/>
  <c r="K2461" i="3"/>
  <c r="K2459" i="3"/>
  <c r="L2453" i="3"/>
  <c r="L2451" i="3"/>
  <c r="L2449" i="3"/>
  <c r="L2447" i="3"/>
  <c r="L2445" i="3"/>
  <c r="L2443" i="3"/>
  <c r="L2436" i="3"/>
  <c r="L2434" i="3"/>
  <c r="K2434" i="3"/>
  <c r="L2432" i="3"/>
  <c r="K2432" i="3"/>
  <c r="L2430" i="3"/>
  <c r="K2430" i="3"/>
  <c r="K2399" i="3"/>
  <c r="AK2399" i="3" s="1"/>
  <c r="L2374" i="3"/>
  <c r="L2372" i="3"/>
  <c r="L2370" i="3"/>
  <c r="L2368" i="3"/>
  <c r="K2360" i="3"/>
  <c r="L2352" i="3"/>
  <c r="L2338" i="3"/>
  <c r="L2336" i="3"/>
  <c r="L2334" i="3"/>
  <c r="L2332" i="3"/>
  <c r="L2330" i="3"/>
  <c r="L2328" i="3"/>
  <c r="L2326" i="3"/>
  <c r="K2322" i="3"/>
  <c r="K2318" i="3"/>
  <c r="AM2318" i="3" s="1"/>
  <c r="L2308" i="3"/>
  <c r="L2304" i="3"/>
  <c r="K2293" i="3"/>
  <c r="L2462" i="3"/>
  <c r="L2458" i="3"/>
  <c r="L2456" i="3"/>
  <c r="K2449" i="3"/>
  <c r="L2439" i="3"/>
  <c r="K2417" i="3"/>
  <c r="K2408" i="3"/>
  <c r="K2406" i="3"/>
  <c r="K2402" i="3"/>
  <c r="L2400" i="3"/>
  <c r="K2400" i="3"/>
  <c r="L2387" i="3"/>
  <c r="K2387" i="3"/>
  <c r="K2376" i="3"/>
  <c r="K2374" i="3"/>
  <c r="AF2374" i="3" s="1"/>
  <c r="K2372" i="3"/>
  <c r="K2370" i="3"/>
  <c r="K2363" i="3"/>
  <c r="K2336" i="3"/>
  <c r="K2332" i="3"/>
  <c r="K2328" i="3"/>
  <c r="BH2328" i="3" s="1"/>
  <c r="L2323" i="3"/>
  <c r="K2323" i="3"/>
  <c r="L2315" i="3"/>
  <c r="L2313" i="3"/>
  <c r="L2311" i="3"/>
  <c r="K2304" i="3"/>
  <c r="L2302" i="3"/>
  <c r="L2300" i="3"/>
  <c r="L2298" i="3"/>
  <c r="L2294" i="3"/>
  <c r="K2290" i="3"/>
  <c r="L2289" i="3"/>
  <c r="L2288" i="3"/>
  <c r="AM2288" i="3" s="1"/>
  <c r="K2282" i="3"/>
  <c r="K2280" i="3"/>
  <c r="L2460" i="3"/>
  <c r="L2467" i="3"/>
  <c r="L2465" i="3"/>
  <c r="L2452" i="3"/>
  <c r="L2450" i="3"/>
  <c r="L2448" i="3"/>
  <c r="L2446" i="3"/>
  <c r="K2446" i="3"/>
  <c r="L2444" i="3"/>
  <c r="L2442" i="3"/>
  <c r="L2435" i="3"/>
  <c r="L2433" i="3"/>
  <c r="L2431" i="3"/>
  <c r="L2411" i="3"/>
  <c r="K2411" i="3"/>
  <c r="L2394" i="3"/>
  <c r="L2392" i="3"/>
  <c r="AE2392" i="3" s="1"/>
  <c r="L2381" i="3"/>
  <c r="K2381" i="3"/>
  <c r="L2377" i="3"/>
  <c r="L2375" i="3"/>
  <c r="L2373" i="3"/>
  <c r="L2371" i="3"/>
  <c r="L2369" i="3"/>
  <c r="L2367" i="3"/>
  <c r="L2364" i="3"/>
  <c r="AZ2364" i="3" s="1"/>
  <c r="L2362" i="3"/>
  <c r="L2331" i="3"/>
  <c r="BH2324" i="3"/>
  <c r="AF2322" i="3"/>
  <c r="L2309" i="3"/>
  <c r="K2288" i="3"/>
  <c r="K2286" i="3"/>
  <c r="AI2394" i="3"/>
  <c r="AM2394" i="3"/>
  <c r="W2394" i="3"/>
  <c r="AY2394" i="3"/>
  <c r="S2394" i="3"/>
  <c r="BC2394" i="3"/>
  <c r="BH2288" i="3"/>
  <c r="X2374" i="3"/>
  <c r="K2478" i="3"/>
  <c r="K2477" i="3"/>
  <c r="K2445" i="3"/>
  <c r="L2425" i="3"/>
  <c r="K2425" i="3"/>
  <c r="L2409" i="3"/>
  <c r="K2409" i="3"/>
  <c r="L2401" i="3"/>
  <c r="K2401" i="3"/>
  <c r="L2379" i="3"/>
  <c r="K2379" i="3"/>
  <c r="K2377" i="3"/>
  <c r="R2377" i="3" s="1"/>
  <c r="P2374" i="3"/>
  <c r="AW2364" i="3"/>
  <c r="L2333" i="3"/>
  <c r="K2333" i="3"/>
  <c r="K2320" i="3"/>
  <c r="L2319" i="3"/>
  <c r="L2316" i="3"/>
  <c r="K2310" i="3"/>
  <c r="K2303" i="3"/>
  <c r="K2301" i="3"/>
  <c r="K2299" i="3"/>
  <c r="K2297" i="3"/>
  <c r="L2296" i="3"/>
  <c r="K2295" i="3"/>
  <c r="K2292" i="3"/>
  <c r="R2288" i="3"/>
  <c r="K2283" i="3"/>
  <c r="AN2283" i="3" s="1"/>
  <c r="AQ2392" i="3"/>
  <c r="AM2354" i="3"/>
  <c r="L2478" i="3"/>
  <c r="L2476" i="3"/>
  <c r="L2474" i="3"/>
  <c r="L2472" i="3"/>
  <c r="L2470" i="3"/>
  <c r="K2469" i="3"/>
  <c r="K2455" i="3"/>
  <c r="K2442" i="3"/>
  <c r="K2441" i="3"/>
  <c r="K2428" i="3"/>
  <c r="L2419" i="3"/>
  <c r="K2419" i="3"/>
  <c r="L2416" i="3"/>
  <c r="L2414" i="3"/>
  <c r="K2414" i="3"/>
  <c r="L2403" i="3"/>
  <c r="K2403" i="3"/>
  <c r="L2398" i="3"/>
  <c r="L2396" i="3"/>
  <c r="K2396" i="3"/>
  <c r="L2393" i="3"/>
  <c r="K2393" i="3"/>
  <c r="L2389" i="3"/>
  <c r="K2389" i="3"/>
  <c r="L2386" i="3"/>
  <c r="L2384" i="3"/>
  <c r="K2384" i="3"/>
  <c r="BD2374" i="3"/>
  <c r="AF2364" i="3"/>
  <c r="K2354" i="3"/>
  <c r="O2354" i="3" s="1"/>
  <c r="K2308" i="3"/>
  <c r="K2468" i="3"/>
  <c r="K2464" i="3"/>
  <c r="K2438" i="3"/>
  <c r="BA2399" i="3"/>
  <c r="AZ2374" i="3"/>
  <c r="BH2364" i="3"/>
  <c r="P2364" i="3"/>
  <c r="K2356" i="3"/>
  <c r="K2338" i="3"/>
  <c r="K2285" i="3"/>
  <c r="AZ2285" i="3" s="1"/>
  <c r="Q2428" i="3"/>
  <c r="P2428" i="3"/>
  <c r="AA2428" i="3"/>
  <c r="AK2428" i="3"/>
  <c r="AV2428" i="3"/>
  <c r="BG2428" i="3"/>
  <c r="X2428" i="3"/>
  <c r="AN2428" i="3"/>
  <c r="BA2428" i="3"/>
  <c r="S2428" i="3"/>
  <c r="AF2428" i="3"/>
  <c r="AS2428" i="3"/>
  <c r="BI2428" i="3"/>
  <c r="M2428" i="3"/>
  <c r="AC2428" i="3"/>
  <c r="AQ2428" i="3"/>
  <c r="BD2428" i="3"/>
  <c r="U2428" i="3"/>
  <c r="AI2428" i="3"/>
  <c r="AY2428" i="3"/>
  <c r="L2477" i="3"/>
  <c r="K2476" i="3"/>
  <c r="M2476" i="3" s="1"/>
  <c r="L2475" i="3"/>
  <c r="K2474" i="3"/>
  <c r="P2474" i="3" s="1"/>
  <c r="L2473" i="3"/>
  <c r="K2472" i="3"/>
  <c r="P2472" i="3" s="1"/>
  <c r="L2471" i="3"/>
  <c r="K2470" i="3"/>
  <c r="AZ2469" i="3"/>
  <c r="AJ2469" i="3"/>
  <c r="K2467" i="3"/>
  <c r="K2462" i="3"/>
  <c r="K2460" i="3"/>
  <c r="K2458" i="3"/>
  <c r="K2453" i="3"/>
  <c r="K2451" i="3"/>
  <c r="K2444" i="3"/>
  <c r="K2443" i="3"/>
  <c r="K2436" i="3"/>
  <c r="K2435" i="3"/>
  <c r="K2433" i="3"/>
  <c r="K2431" i="3"/>
  <c r="L2429" i="3"/>
  <c r="K2429" i="3"/>
  <c r="L2420" i="3"/>
  <c r="K2420" i="3"/>
  <c r="P2420" i="3" s="1"/>
  <c r="L2415" i="3"/>
  <c r="K2415" i="3"/>
  <c r="L2404" i="3"/>
  <c r="K2404" i="3"/>
  <c r="P2404" i="3" s="1"/>
  <c r="AG2401" i="3"/>
  <c r="L2397" i="3"/>
  <c r="K2397" i="3"/>
  <c r="BG2392" i="3"/>
  <c r="AA2392" i="3"/>
  <c r="P2392" i="3"/>
  <c r="S2392" i="3"/>
  <c r="AI2392" i="3"/>
  <c r="AY2392" i="3"/>
  <c r="W2392" i="3"/>
  <c r="AM2392" i="3"/>
  <c r="BC2392" i="3"/>
  <c r="L2390" i="3"/>
  <c r="K2390" i="3"/>
  <c r="L2385" i="3"/>
  <c r="K2385" i="3"/>
  <c r="AA2356" i="3"/>
  <c r="AQ2356" i="3"/>
  <c r="BG2356" i="3"/>
  <c r="O2356" i="3"/>
  <c r="AE2356" i="3"/>
  <c r="AU2356" i="3"/>
  <c r="AI2356" i="3"/>
  <c r="AM2356" i="3"/>
  <c r="AU2354" i="3"/>
  <c r="O2328" i="3"/>
  <c r="O2324" i="3"/>
  <c r="O2360" i="3"/>
  <c r="AE2360" i="3"/>
  <c r="AU2360" i="3"/>
  <c r="S2360" i="3"/>
  <c r="AI2360" i="3"/>
  <c r="AY2360" i="3"/>
  <c r="W2360" i="3"/>
  <c r="BC2360" i="3"/>
  <c r="AA2360" i="3"/>
  <c r="BG2360" i="3"/>
  <c r="W2318" i="3"/>
  <c r="AR2318" i="3"/>
  <c r="AB2318" i="3"/>
  <c r="AX2318" i="3"/>
  <c r="AH2318" i="3"/>
  <c r="BC2318" i="3"/>
  <c r="BH2318" i="3"/>
  <c r="O2400" i="3"/>
  <c r="AI2400" i="3"/>
  <c r="AY2400" i="3"/>
  <c r="BH2469" i="3"/>
  <c r="AR2469" i="3"/>
  <c r="T2469" i="3"/>
  <c r="K2466" i="3"/>
  <c r="K2465" i="3"/>
  <c r="K2457" i="3"/>
  <c r="K2454" i="3"/>
  <c r="K2452" i="3"/>
  <c r="K2450" i="3"/>
  <c r="K2448" i="3"/>
  <c r="K2447" i="3"/>
  <c r="K2440" i="3"/>
  <c r="K2439" i="3"/>
  <c r="L2427" i="3"/>
  <c r="K2427" i="3"/>
  <c r="L2423" i="3"/>
  <c r="K2423" i="3"/>
  <c r="L2412" i="3"/>
  <c r="K2412" i="3"/>
  <c r="L2407" i="3"/>
  <c r="K2407" i="3"/>
  <c r="P2396" i="3"/>
  <c r="P2384" i="3"/>
  <c r="L2382" i="3"/>
  <c r="K2382" i="3"/>
  <c r="AQ2360" i="3"/>
  <c r="M2322" i="3"/>
  <c r="T2322" i="3"/>
  <c r="AJ2322" i="3"/>
  <c r="AZ2322" i="3"/>
  <c r="X2322" i="3"/>
  <c r="AN2322" i="3"/>
  <c r="BD2322" i="3"/>
  <c r="AB2322" i="3"/>
  <c r="AR2322" i="3"/>
  <c r="BH2322" i="3"/>
  <c r="AV2322" i="3"/>
  <c r="R2318" i="3"/>
  <c r="BB2469" i="3"/>
  <c r="Q2401" i="3"/>
  <c r="AL2401" i="3"/>
  <c r="BG2401" i="3"/>
  <c r="V2401" i="3"/>
  <c r="AQ2401" i="3"/>
  <c r="U2399" i="3"/>
  <c r="P2394" i="3"/>
  <c r="AA2394" i="3"/>
  <c r="AQ2394" i="3"/>
  <c r="BG2394" i="3"/>
  <c r="O2394" i="3"/>
  <c r="AE2394" i="3"/>
  <c r="AU2394" i="3"/>
  <c r="T2374" i="3"/>
  <c r="AN2374" i="3"/>
  <c r="O2364" i="3"/>
  <c r="AB2364" i="3"/>
  <c r="AR2364" i="3"/>
  <c r="T2364" i="3"/>
  <c r="AN2364" i="3"/>
  <c r="BC2364" i="3"/>
  <c r="X2364" i="3"/>
  <c r="AU2364" i="3"/>
  <c r="BE2364" i="3"/>
  <c r="K2362" i="3"/>
  <c r="AM2360" i="3"/>
  <c r="S2328" i="3"/>
  <c r="W2328" i="3"/>
  <c r="AM2328" i="3"/>
  <c r="BC2328" i="3"/>
  <c r="AB2328" i="3"/>
  <c r="AR2328" i="3"/>
  <c r="P2324" i="3"/>
  <c r="W2324" i="3"/>
  <c r="AM2324" i="3"/>
  <c r="BC2324" i="3"/>
  <c r="AB2324" i="3"/>
  <c r="AR2324" i="3"/>
  <c r="P2322" i="3"/>
  <c r="M2285" i="3"/>
  <c r="X2285" i="3"/>
  <c r="AN2285" i="3"/>
  <c r="BD2285" i="3"/>
  <c r="AB2285" i="3"/>
  <c r="AR2285" i="3"/>
  <c r="BH2285" i="3"/>
  <c r="P2285" i="3"/>
  <c r="AF2285" i="3"/>
  <c r="AV2285" i="3"/>
  <c r="T2285" i="3"/>
  <c r="AJ2285" i="3"/>
  <c r="M2283" i="3"/>
  <c r="X2283" i="3"/>
  <c r="AR2283" i="3"/>
  <c r="AB2283" i="3"/>
  <c r="AZ2283" i="3"/>
  <c r="AJ2283" i="3"/>
  <c r="BD2283" i="3"/>
  <c r="L2426" i="3"/>
  <c r="AY2426" i="3" s="1"/>
  <c r="L2421" i="3"/>
  <c r="K2421" i="3"/>
  <c r="L2418" i="3"/>
  <c r="P2418" i="3" s="1"/>
  <c r="L2413" i="3"/>
  <c r="K2413" i="3"/>
  <c r="L2410" i="3"/>
  <c r="P2410" i="3" s="1"/>
  <c r="L2405" i="3"/>
  <c r="K2405" i="3"/>
  <c r="L2402" i="3"/>
  <c r="P2402" i="3" s="1"/>
  <c r="L2395" i="3"/>
  <c r="K2395" i="3"/>
  <c r="L2391" i="3"/>
  <c r="K2391" i="3"/>
  <c r="L2388" i="3"/>
  <c r="L2383" i="3"/>
  <c r="K2383" i="3"/>
  <c r="L2380" i="3"/>
  <c r="L2378" i="3"/>
  <c r="K2378" i="3"/>
  <c r="K2375" i="3"/>
  <c r="AV2374" i="3"/>
  <c r="K2369" i="3"/>
  <c r="K2368" i="3"/>
  <c r="L2366" i="3"/>
  <c r="K2366" i="3"/>
  <c r="S2364" i="3"/>
  <c r="K2358" i="3"/>
  <c r="L2353" i="3"/>
  <c r="K2353" i="3"/>
  <c r="K2352" i="3"/>
  <c r="L2350" i="3"/>
  <c r="K2350" i="3"/>
  <c r="L2348" i="3"/>
  <c r="K2348" i="3"/>
  <c r="K2330" i="3"/>
  <c r="K2326" i="3"/>
  <c r="S2326" i="3" s="1"/>
  <c r="V2323" i="3"/>
  <c r="AL2323" i="3"/>
  <c r="T2283" i="3"/>
  <c r="K2281" i="3"/>
  <c r="AA2400" i="3"/>
  <c r="AB2376" i="3"/>
  <c r="AB2374" i="3"/>
  <c r="K2367" i="3"/>
  <c r="K2365" i="3"/>
  <c r="AA2354" i="3"/>
  <c r="W2354" i="3"/>
  <c r="BC2354" i="3"/>
  <c r="AE2354" i="3"/>
  <c r="W2288" i="3"/>
  <c r="AR2288" i="3"/>
  <c r="AB2288" i="3"/>
  <c r="AX2288" i="3"/>
  <c r="AH2288" i="3"/>
  <c r="BC2288" i="3"/>
  <c r="BH2283" i="3"/>
  <c r="L2346" i="3"/>
  <c r="K2346" i="3"/>
  <c r="L2344" i="3"/>
  <c r="K2344" i="3"/>
  <c r="K2342" i="3"/>
  <c r="K2340" i="3"/>
  <c r="L2337" i="3"/>
  <c r="K2334" i="3"/>
  <c r="O2322" i="3"/>
  <c r="P2318" i="3"/>
  <c r="K2315" i="3"/>
  <c r="K2294" i="3"/>
  <c r="L2292" i="3"/>
  <c r="Q2292" i="3" s="1"/>
  <c r="O2288" i="3"/>
  <c r="P2283" i="3"/>
  <c r="L2359" i="3"/>
  <c r="K2359" i="3"/>
  <c r="L2357" i="3"/>
  <c r="K2357" i="3"/>
  <c r="L2355" i="3"/>
  <c r="Y2355" i="3" s="1"/>
  <c r="K2355" i="3"/>
  <c r="L2342" i="3"/>
  <c r="K2341" i="3"/>
  <c r="L2340" i="3"/>
  <c r="L2335" i="3"/>
  <c r="AZ2328" i="3"/>
  <c r="AJ2328" i="3"/>
  <c r="T2328" i="3"/>
  <c r="AZ2324" i="3"/>
  <c r="AJ2324" i="3"/>
  <c r="T2324" i="3"/>
  <c r="L2321" i="3"/>
  <c r="K2321" i="3"/>
  <c r="K2313" i="3"/>
  <c r="L2307" i="3"/>
  <c r="L2305" i="3"/>
  <c r="L2293" i="3"/>
  <c r="P2293" i="3" s="1"/>
  <c r="L2290" i="3"/>
  <c r="W2290" i="3" s="1"/>
  <c r="L2361" i="3"/>
  <c r="K2361" i="3"/>
  <c r="K2339" i="3"/>
  <c r="AU2328" i="3"/>
  <c r="AE2328" i="3"/>
  <c r="AU2324" i="3"/>
  <c r="AE2324" i="3"/>
  <c r="L2317" i="3"/>
  <c r="K2316" i="3"/>
  <c r="K2314" i="3"/>
  <c r="K2311" i="3"/>
  <c r="K2302" i="3"/>
  <c r="K2300" i="3"/>
  <c r="K2298" i="3"/>
  <c r="K2296" i="3"/>
  <c r="L2295" i="3"/>
  <c r="L2291" i="3"/>
  <c r="K2291" i="3"/>
  <c r="L2287" i="3"/>
  <c r="N2478" i="3"/>
  <c r="R2478" i="3"/>
  <c r="V2478" i="3"/>
  <c r="Z2478" i="3"/>
  <c r="AD2478" i="3"/>
  <c r="AH2478" i="3"/>
  <c r="AL2478" i="3"/>
  <c r="AP2478" i="3"/>
  <c r="AT2478" i="3"/>
  <c r="AX2478" i="3"/>
  <c r="BB2478" i="3"/>
  <c r="BF2478" i="3"/>
  <c r="O2478" i="3"/>
  <c r="S2478" i="3"/>
  <c r="W2478" i="3"/>
  <c r="AA2478" i="3"/>
  <c r="AE2478" i="3"/>
  <c r="AI2478" i="3"/>
  <c r="AM2478" i="3"/>
  <c r="AQ2478" i="3"/>
  <c r="AU2478" i="3"/>
  <c r="AY2478" i="3"/>
  <c r="BC2478" i="3"/>
  <c r="BG2478" i="3"/>
  <c r="P2478" i="3"/>
  <c r="X2478" i="3"/>
  <c r="AF2478" i="3"/>
  <c r="AN2478" i="3"/>
  <c r="AV2478" i="3"/>
  <c r="BD2478" i="3"/>
  <c r="M2478" i="3"/>
  <c r="Q2478" i="3"/>
  <c r="U2478" i="3"/>
  <c r="Y2478" i="3"/>
  <c r="AC2478" i="3"/>
  <c r="AG2478" i="3"/>
  <c r="AK2478" i="3"/>
  <c r="AO2478" i="3"/>
  <c r="AS2478" i="3"/>
  <c r="AW2478" i="3"/>
  <c r="BA2478" i="3"/>
  <c r="BE2478" i="3"/>
  <c r="BI2478" i="3"/>
  <c r="T2478" i="3"/>
  <c r="AB2478" i="3"/>
  <c r="AJ2478" i="3"/>
  <c r="AR2478" i="3"/>
  <c r="AZ2478" i="3"/>
  <c r="BH2478" i="3"/>
  <c r="P2477" i="3"/>
  <c r="T2477" i="3"/>
  <c r="X2477" i="3"/>
  <c r="AB2477" i="3"/>
  <c r="AF2477" i="3"/>
  <c r="AJ2477" i="3"/>
  <c r="AN2477" i="3"/>
  <c r="AR2477" i="3"/>
  <c r="AV2477" i="3"/>
  <c r="AZ2477" i="3"/>
  <c r="BD2477" i="3"/>
  <c r="BH2477" i="3"/>
  <c r="M2477" i="3"/>
  <c r="Q2477" i="3"/>
  <c r="U2477" i="3"/>
  <c r="Y2477" i="3"/>
  <c r="AC2477" i="3"/>
  <c r="AG2477" i="3"/>
  <c r="AK2477" i="3"/>
  <c r="AO2477" i="3"/>
  <c r="AS2477" i="3"/>
  <c r="AW2477" i="3"/>
  <c r="BA2477" i="3"/>
  <c r="BE2477" i="3"/>
  <c r="BI2477" i="3"/>
  <c r="N2477" i="3"/>
  <c r="R2477" i="3"/>
  <c r="V2477" i="3"/>
  <c r="Z2477" i="3"/>
  <c r="AD2477" i="3"/>
  <c r="AH2477" i="3"/>
  <c r="AL2477" i="3"/>
  <c r="AP2477" i="3"/>
  <c r="AT2477" i="3"/>
  <c r="AX2477" i="3"/>
  <c r="BB2477" i="3"/>
  <c r="BF2477" i="3"/>
  <c r="O2477" i="3"/>
  <c r="S2477" i="3"/>
  <c r="W2477" i="3"/>
  <c r="AA2477" i="3"/>
  <c r="AE2477" i="3"/>
  <c r="AI2477" i="3"/>
  <c r="AM2477" i="3"/>
  <c r="AQ2477" i="3"/>
  <c r="AU2477" i="3"/>
  <c r="AY2477" i="3"/>
  <c r="BC2477" i="3"/>
  <c r="BG2477" i="3"/>
  <c r="BI2476" i="3"/>
  <c r="BA2476" i="3"/>
  <c r="AS2476" i="3"/>
  <c r="AK2476" i="3"/>
  <c r="Z2476" i="3"/>
  <c r="P2476" i="3"/>
  <c r="AX2472" i="3"/>
  <c r="Z2472" i="3"/>
  <c r="O2470" i="3"/>
  <c r="S2470" i="3"/>
  <c r="W2470" i="3"/>
  <c r="AA2470" i="3"/>
  <c r="AE2470" i="3"/>
  <c r="AI2470" i="3"/>
  <c r="AM2470" i="3"/>
  <c r="AQ2470" i="3"/>
  <c r="AU2470" i="3"/>
  <c r="AY2470" i="3"/>
  <c r="BC2470" i="3"/>
  <c r="BG2470" i="3"/>
  <c r="M2470" i="3"/>
  <c r="Q2470" i="3"/>
  <c r="U2470" i="3"/>
  <c r="Y2470" i="3"/>
  <c r="AC2470" i="3"/>
  <c r="AG2470" i="3"/>
  <c r="AK2470" i="3"/>
  <c r="AO2470" i="3"/>
  <c r="AS2470" i="3"/>
  <c r="AW2470" i="3"/>
  <c r="BA2470" i="3"/>
  <c r="BE2470" i="3"/>
  <c r="BI2470" i="3"/>
  <c r="P2467" i="3"/>
  <c r="T2467" i="3"/>
  <c r="X2467" i="3"/>
  <c r="AB2467" i="3"/>
  <c r="AF2467" i="3"/>
  <c r="AJ2467" i="3"/>
  <c r="AN2467" i="3"/>
  <c r="AR2467" i="3"/>
  <c r="AV2467" i="3"/>
  <c r="AZ2467" i="3"/>
  <c r="BD2467" i="3"/>
  <c r="BH2467" i="3"/>
  <c r="M2467" i="3"/>
  <c r="Q2467" i="3"/>
  <c r="U2467" i="3"/>
  <c r="Y2467" i="3"/>
  <c r="AC2467" i="3"/>
  <c r="AG2467" i="3"/>
  <c r="AK2467" i="3"/>
  <c r="AO2467" i="3"/>
  <c r="AS2467" i="3"/>
  <c r="AW2467" i="3"/>
  <c r="BA2467" i="3"/>
  <c r="BE2467" i="3"/>
  <c r="BI2467" i="3"/>
  <c r="N2467" i="3"/>
  <c r="R2467" i="3"/>
  <c r="V2467" i="3"/>
  <c r="Z2467" i="3"/>
  <c r="AD2467" i="3"/>
  <c r="AH2467" i="3"/>
  <c r="AL2467" i="3"/>
  <c r="AP2467" i="3"/>
  <c r="AT2467" i="3"/>
  <c r="AX2467" i="3"/>
  <c r="BB2467" i="3"/>
  <c r="BF2467" i="3"/>
  <c r="O2467" i="3"/>
  <c r="S2467" i="3"/>
  <c r="W2467" i="3"/>
  <c r="AA2467" i="3"/>
  <c r="AE2467" i="3"/>
  <c r="AI2467" i="3"/>
  <c r="AM2467" i="3"/>
  <c r="AQ2467" i="3"/>
  <c r="AU2467" i="3"/>
  <c r="AY2467" i="3"/>
  <c r="BC2467" i="3"/>
  <c r="BG2467" i="3"/>
  <c r="N2462" i="3"/>
  <c r="R2462" i="3"/>
  <c r="V2462" i="3"/>
  <c r="Z2462" i="3"/>
  <c r="AD2462" i="3"/>
  <c r="AH2462" i="3"/>
  <c r="AL2462" i="3"/>
  <c r="AP2462" i="3"/>
  <c r="AT2462" i="3"/>
  <c r="AX2462" i="3"/>
  <c r="BB2462" i="3"/>
  <c r="BF2462" i="3"/>
  <c r="O2462" i="3"/>
  <c r="S2462" i="3"/>
  <c r="W2462" i="3"/>
  <c r="AA2462" i="3"/>
  <c r="AE2462" i="3"/>
  <c r="AI2462" i="3"/>
  <c r="AM2462" i="3"/>
  <c r="AQ2462" i="3"/>
  <c r="AU2462" i="3"/>
  <c r="AY2462" i="3"/>
  <c r="BC2462" i="3"/>
  <c r="BG2462" i="3"/>
  <c r="P2462" i="3"/>
  <c r="T2462" i="3"/>
  <c r="X2462" i="3"/>
  <c r="AB2462" i="3"/>
  <c r="AF2462" i="3"/>
  <c r="AJ2462" i="3"/>
  <c r="AN2462" i="3"/>
  <c r="AR2462" i="3"/>
  <c r="AV2462" i="3"/>
  <c r="AZ2462" i="3"/>
  <c r="BD2462" i="3"/>
  <c r="BH2462" i="3"/>
  <c r="M2462" i="3"/>
  <c r="Q2462" i="3"/>
  <c r="U2462" i="3"/>
  <c r="Y2462" i="3"/>
  <c r="AC2462" i="3"/>
  <c r="AG2462" i="3"/>
  <c r="AK2462" i="3"/>
  <c r="AO2462" i="3"/>
  <c r="AS2462" i="3"/>
  <c r="AW2462" i="3"/>
  <c r="BA2462" i="3"/>
  <c r="BE2462" i="3"/>
  <c r="BI2462" i="3"/>
  <c r="P2453" i="3"/>
  <c r="T2453" i="3"/>
  <c r="X2453" i="3"/>
  <c r="AB2453" i="3"/>
  <c r="AF2453" i="3"/>
  <c r="AJ2453" i="3"/>
  <c r="AN2453" i="3"/>
  <c r="AR2453" i="3"/>
  <c r="AV2453" i="3"/>
  <c r="AZ2453" i="3"/>
  <c r="BD2453" i="3"/>
  <c r="BH2453" i="3"/>
  <c r="M2453" i="3"/>
  <c r="Q2453" i="3"/>
  <c r="U2453" i="3"/>
  <c r="Y2453" i="3"/>
  <c r="AC2453" i="3"/>
  <c r="AG2453" i="3"/>
  <c r="AK2453" i="3"/>
  <c r="AO2453" i="3"/>
  <c r="AS2453" i="3"/>
  <c r="AW2453" i="3"/>
  <c r="BA2453" i="3"/>
  <c r="BE2453" i="3"/>
  <c r="BI2453" i="3"/>
  <c r="N2453" i="3"/>
  <c r="R2453" i="3"/>
  <c r="V2453" i="3"/>
  <c r="Z2453" i="3"/>
  <c r="AD2453" i="3"/>
  <c r="AH2453" i="3"/>
  <c r="AL2453" i="3"/>
  <c r="AP2453" i="3"/>
  <c r="AT2453" i="3"/>
  <c r="AX2453" i="3"/>
  <c r="BB2453" i="3"/>
  <c r="BF2453" i="3"/>
  <c r="O2453" i="3"/>
  <c r="S2453" i="3"/>
  <c r="W2453" i="3"/>
  <c r="AA2453" i="3"/>
  <c r="AE2453" i="3"/>
  <c r="AI2453" i="3"/>
  <c r="AM2453" i="3"/>
  <c r="AQ2453" i="3"/>
  <c r="AU2453" i="3"/>
  <c r="AY2453" i="3"/>
  <c r="BC2453" i="3"/>
  <c r="BG2453" i="3"/>
  <c r="P2451" i="3"/>
  <c r="T2451" i="3"/>
  <c r="X2451" i="3"/>
  <c r="AB2451" i="3"/>
  <c r="AF2451" i="3"/>
  <c r="AJ2451" i="3"/>
  <c r="AN2451" i="3"/>
  <c r="AR2451" i="3"/>
  <c r="AV2451" i="3"/>
  <c r="AZ2451" i="3"/>
  <c r="BD2451" i="3"/>
  <c r="BH2451" i="3"/>
  <c r="M2451" i="3"/>
  <c r="Q2451" i="3"/>
  <c r="U2451" i="3"/>
  <c r="Y2451" i="3"/>
  <c r="AC2451" i="3"/>
  <c r="AG2451" i="3"/>
  <c r="AK2451" i="3"/>
  <c r="AO2451" i="3"/>
  <c r="AS2451" i="3"/>
  <c r="AW2451" i="3"/>
  <c r="BA2451" i="3"/>
  <c r="BE2451" i="3"/>
  <c r="BI2451" i="3"/>
  <c r="N2451" i="3"/>
  <c r="R2451" i="3"/>
  <c r="V2451" i="3"/>
  <c r="Z2451" i="3"/>
  <c r="AD2451" i="3"/>
  <c r="AH2451" i="3"/>
  <c r="AL2451" i="3"/>
  <c r="AP2451" i="3"/>
  <c r="AT2451" i="3"/>
  <c r="AX2451" i="3"/>
  <c r="BB2451" i="3"/>
  <c r="BF2451" i="3"/>
  <c r="O2451" i="3"/>
  <c r="S2451" i="3"/>
  <c r="W2451" i="3"/>
  <c r="AA2451" i="3"/>
  <c r="AE2451" i="3"/>
  <c r="AI2451" i="3"/>
  <c r="AM2451" i="3"/>
  <c r="AQ2451" i="3"/>
  <c r="AU2451" i="3"/>
  <c r="AY2451" i="3"/>
  <c r="BC2451" i="3"/>
  <c r="BG2451" i="3"/>
  <c r="P2443" i="3"/>
  <c r="T2443" i="3"/>
  <c r="X2443" i="3"/>
  <c r="AB2443" i="3"/>
  <c r="AF2443" i="3"/>
  <c r="AJ2443" i="3"/>
  <c r="AN2443" i="3"/>
  <c r="AR2443" i="3"/>
  <c r="AV2443" i="3"/>
  <c r="AZ2443" i="3"/>
  <c r="BD2443" i="3"/>
  <c r="BH2443" i="3"/>
  <c r="M2443" i="3"/>
  <c r="Q2443" i="3"/>
  <c r="U2443" i="3"/>
  <c r="Y2443" i="3"/>
  <c r="AC2443" i="3"/>
  <c r="AG2443" i="3"/>
  <c r="AK2443" i="3"/>
  <c r="AO2443" i="3"/>
  <c r="AS2443" i="3"/>
  <c r="AW2443" i="3"/>
  <c r="BA2443" i="3"/>
  <c r="BE2443" i="3"/>
  <c r="BI2443" i="3"/>
  <c r="N2443" i="3"/>
  <c r="R2443" i="3"/>
  <c r="V2443" i="3"/>
  <c r="Z2443" i="3"/>
  <c r="AD2443" i="3"/>
  <c r="AH2443" i="3"/>
  <c r="AL2443" i="3"/>
  <c r="AP2443" i="3"/>
  <c r="AT2443" i="3"/>
  <c r="AX2443" i="3"/>
  <c r="BB2443" i="3"/>
  <c r="BF2443" i="3"/>
  <c r="O2443" i="3"/>
  <c r="S2443" i="3"/>
  <c r="W2443" i="3"/>
  <c r="AA2443" i="3"/>
  <c r="AE2443" i="3"/>
  <c r="AI2443" i="3"/>
  <c r="AM2443" i="3"/>
  <c r="AQ2443" i="3"/>
  <c r="AU2443" i="3"/>
  <c r="AY2443" i="3"/>
  <c r="BC2443" i="3"/>
  <c r="BG2443" i="3"/>
  <c r="N2436" i="3"/>
  <c r="R2436" i="3"/>
  <c r="V2436" i="3"/>
  <c r="Z2436" i="3"/>
  <c r="AD2436" i="3"/>
  <c r="AH2436" i="3"/>
  <c r="AL2436" i="3"/>
  <c r="AP2436" i="3"/>
  <c r="AT2436" i="3"/>
  <c r="AX2436" i="3"/>
  <c r="BB2436" i="3"/>
  <c r="BF2436" i="3"/>
  <c r="O2436" i="3"/>
  <c r="S2436" i="3"/>
  <c r="W2436" i="3"/>
  <c r="AA2436" i="3"/>
  <c r="AE2436" i="3"/>
  <c r="AI2436" i="3"/>
  <c r="AM2436" i="3"/>
  <c r="AQ2436" i="3"/>
  <c r="AU2436" i="3"/>
  <c r="AY2436" i="3"/>
  <c r="BC2436" i="3"/>
  <c r="BG2436" i="3"/>
  <c r="P2436" i="3"/>
  <c r="T2436" i="3"/>
  <c r="X2436" i="3"/>
  <c r="AB2436" i="3"/>
  <c r="AF2436" i="3"/>
  <c r="AJ2436" i="3"/>
  <c r="AN2436" i="3"/>
  <c r="AR2436" i="3"/>
  <c r="AV2436" i="3"/>
  <c r="AZ2436" i="3"/>
  <c r="BD2436" i="3"/>
  <c r="BH2436" i="3"/>
  <c r="M2436" i="3"/>
  <c r="Q2436" i="3"/>
  <c r="U2436" i="3"/>
  <c r="Y2436" i="3"/>
  <c r="AC2436" i="3"/>
  <c r="AG2436" i="3"/>
  <c r="AK2436" i="3"/>
  <c r="AO2436" i="3"/>
  <c r="AS2436" i="3"/>
  <c r="AW2436" i="3"/>
  <c r="BA2436" i="3"/>
  <c r="BE2436" i="3"/>
  <c r="BI2436" i="3"/>
  <c r="P2435" i="3"/>
  <c r="T2435" i="3"/>
  <c r="X2435" i="3"/>
  <c r="AB2435" i="3"/>
  <c r="AF2435" i="3"/>
  <c r="AJ2435" i="3"/>
  <c r="AN2435" i="3"/>
  <c r="AR2435" i="3"/>
  <c r="AV2435" i="3"/>
  <c r="AZ2435" i="3"/>
  <c r="BD2435" i="3"/>
  <c r="BH2435" i="3"/>
  <c r="M2435" i="3"/>
  <c r="Q2435" i="3"/>
  <c r="U2435" i="3"/>
  <c r="Y2435" i="3"/>
  <c r="AC2435" i="3"/>
  <c r="AG2435" i="3"/>
  <c r="AK2435" i="3"/>
  <c r="AO2435" i="3"/>
  <c r="AS2435" i="3"/>
  <c r="AW2435" i="3"/>
  <c r="BA2435" i="3"/>
  <c r="BE2435" i="3"/>
  <c r="BI2435" i="3"/>
  <c r="N2435" i="3"/>
  <c r="R2435" i="3"/>
  <c r="V2435" i="3"/>
  <c r="Z2435" i="3"/>
  <c r="AD2435" i="3"/>
  <c r="AH2435" i="3"/>
  <c r="AL2435" i="3"/>
  <c r="AP2435" i="3"/>
  <c r="AT2435" i="3"/>
  <c r="AX2435" i="3"/>
  <c r="BB2435" i="3"/>
  <c r="BF2435" i="3"/>
  <c r="O2435" i="3"/>
  <c r="S2435" i="3"/>
  <c r="W2435" i="3"/>
  <c r="AA2435" i="3"/>
  <c r="AE2435" i="3"/>
  <c r="AI2435" i="3"/>
  <c r="AM2435" i="3"/>
  <c r="AQ2435" i="3"/>
  <c r="AU2435" i="3"/>
  <c r="AY2435" i="3"/>
  <c r="BC2435" i="3"/>
  <c r="BG2435" i="3"/>
  <c r="P2433" i="3"/>
  <c r="T2433" i="3"/>
  <c r="X2433" i="3"/>
  <c r="AB2433" i="3"/>
  <c r="AF2433" i="3"/>
  <c r="AJ2433" i="3"/>
  <c r="AN2433" i="3"/>
  <c r="AR2433" i="3"/>
  <c r="AV2433" i="3"/>
  <c r="AZ2433" i="3"/>
  <c r="BD2433" i="3"/>
  <c r="BH2433" i="3"/>
  <c r="M2433" i="3"/>
  <c r="Q2433" i="3"/>
  <c r="U2433" i="3"/>
  <c r="Y2433" i="3"/>
  <c r="AC2433" i="3"/>
  <c r="AG2433" i="3"/>
  <c r="AK2433" i="3"/>
  <c r="AO2433" i="3"/>
  <c r="AS2433" i="3"/>
  <c r="AW2433" i="3"/>
  <c r="BA2433" i="3"/>
  <c r="BE2433" i="3"/>
  <c r="BI2433" i="3"/>
  <c r="N2433" i="3"/>
  <c r="R2433" i="3"/>
  <c r="V2433" i="3"/>
  <c r="Z2433" i="3"/>
  <c r="AD2433" i="3"/>
  <c r="AH2433" i="3"/>
  <c r="AL2433" i="3"/>
  <c r="AP2433" i="3"/>
  <c r="AT2433" i="3"/>
  <c r="AX2433" i="3"/>
  <c r="BB2433" i="3"/>
  <c r="BF2433" i="3"/>
  <c r="O2433" i="3"/>
  <c r="S2433" i="3"/>
  <c r="W2433" i="3"/>
  <c r="AA2433" i="3"/>
  <c r="AE2433" i="3"/>
  <c r="AI2433" i="3"/>
  <c r="AM2433" i="3"/>
  <c r="AQ2433" i="3"/>
  <c r="AU2433" i="3"/>
  <c r="AY2433" i="3"/>
  <c r="BC2433" i="3"/>
  <c r="BG2433" i="3"/>
  <c r="P2431" i="3"/>
  <c r="T2431" i="3"/>
  <c r="X2431" i="3"/>
  <c r="AB2431" i="3"/>
  <c r="AF2431" i="3"/>
  <c r="AJ2431" i="3"/>
  <c r="AN2431" i="3"/>
  <c r="AR2431" i="3"/>
  <c r="AV2431" i="3"/>
  <c r="AZ2431" i="3"/>
  <c r="BD2431" i="3"/>
  <c r="BH2431" i="3"/>
  <c r="M2431" i="3"/>
  <c r="Q2431" i="3"/>
  <c r="U2431" i="3"/>
  <c r="Y2431" i="3"/>
  <c r="AC2431" i="3"/>
  <c r="AG2431" i="3"/>
  <c r="AK2431" i="3"/>
  <c r="AO2431" i="3"/>
  <c r="AS2431" i="3"/>
  <c r="AW2431" i="3"/>
  <c r="BA2431" i="3"/>
  <c r="BE2431" i="3"/>
  <c r="BI2431" i="3"/>
  <c r="N2431" i="3"/>
  <c r="R2431" i="3"/>
  <c r="V2431" i="3"/>
  <c r="Z2431" i="3"/>
  <c r="AD2431" i="3"/>
  <c r="AH2431" i="3"/>
  <c r="AL2431" i="3"/>
  <c r="AP2431" i="3"/>
  <c r="AT2431" i="3"/>
  <c r="AX2431" i="3"/>
  <c r="BB2431" i="3"/>
  <c r="BF2431" i="3"/>
  <c r="O2431" i="3"/>
  <c r="S2431" i="3"/>
  <c r="W2431" i="3"/>
  <c r="AA2431" i="3"/>
  <c r="AE2431" i="3"/>
  <c r="AI2431" i="3"/>
  <c r="AM2431" i="3"/>
  <c r="AQ2431" i="3"/>
  <c r="AU2431" i="3"/>
  <c r="AY2431" i="3"/>
  <c r="BC2431" i="3"/>
  <c r="BG2431" i="3"/>
  <c r="P2429" i="3"/>
  <c r="T2429" i="3"/>
  <c r="N2429" i="3"/>
  <c r="S2429" i="3"/>
  <c r="X2429" i="3"/>
  <c r="AB2429" i="3"/>
  <c r="AF2429" i="3"/>
  <c r="AJ2429" i="3"/>
  <c r="AN2429" i="3"/>
  <c r="AR2429" i="3"/>
  <c r="AV2429" i="3"/>
  <c r="AZ2429" i="3"/>
  <c r="BD2429" i="3"/>
  <c r="BH2429" i="3"/>
  <c r="O2429" i="3"/>
  <c r="U2429" i="3"/>
  <c r="Y2429" i="3"/>
  <c r="AC2429" i="3"/>
  <c r="AG2429" i="3"/>
  <c r="AK2429" i="3"/>
  <c r="AO2429" i="3"/>
  <c r="AS2429" i="3"/>
  <c r="AW2429" i="3"/>
  <c r="BA2429" i="3"/>
  <c r="BE2429" i="3"/>
  <c r="BI2429" i="3"/>
  <c r="Q2429" i="3"/>
  <c r="V2429" i="3"/>
  <c r="Z2429" i="3"/>
  <c r="AD2429" i="3"/>
  <c r="AH2429" i="3"/>
  <c r="AL2429" i="3"/>
  <c r="AP2429" i="3"/>
  <c r="AT2429" i="3"/>
  <c r="AX2429" i="3"/>
  <c r="BB2429" i="3"/>
  <c r="BF2429" i="3"/>
  <c r="M2429" i="3"/>
  <c r="R2429" i="3"/>
  <c r="W2429" i="3"/>
  <c r="AA2429" i="3"/>
  <c r="AE2429" i="3"/>
  <c r="AI2429" i="3"/>
  <c r="AM2429" i="3"/>
  <c r="AQ2429" i="3"/>
  <c r="AU2429" i="3"/>
  <c r="AY2429" i="3"/>
  <c r="BC2429" i="3"/>
  <c r="BG2429" i="3"/>
  <c r="BE2476" i="3"/>
  <c r="AW2476" i="3"/>
  <c r="AO2476" i="3"/>
  <c r="AF2476" i="3"/>
  <c r="U2476" i="3"/>
  <c r="BF2474" i="3"/>
  <c r="AX2474" i="3"/>
  <c r="AP2474" i="3"/>
  <c r="AH2474" i="3"/>
  <c r="Z2474" i="3"/>
  <c r="R2474" i="3"/>
  <c r="BF2470" i="3"/>
  <c r="AX2470" i="3"/>
  <c r="AP2470" i="3"/>
  <c r="AH2470" i="3"/>
  <c r="Z2470" i="3"/>
  <c r="R2470" i="3"/>
  <c r="N2458" i="3"/>
  <c r="R2458" i="3"/>
  <c r="V2458" i="3"/>
  <c r="Z2458" i="3"/>
  <c r="AD2458" i="3"/>
  <c r="AH2458" i="3"/>
  <c r="AL2458" i="3"/>
  <c r="AP2458" i="3"/>
  <c r="AT2458" i="3"/>
  <c r="AX2458" i="3"/>
  <c r="BB2458" i="3"/>
  <c r="BF2458" i="3"/>
  <c r="O2458" i="3"/>
  <c r="S2458" i="3"/>
  <c r="W2458" i="3"/>
  <c r="AA2458" i="3"/>
  <c r="AE2458" i="3"/>
  <c r="AI2458" i="3"/>
  <c r="AM2458" i="3"/>
  <c r="AQ2458" i="3"/>
  <c r="AU2458" i="3"/>
  <c r="AY2458" i="3"/>
  <c r="BC2458" i="3"/>
  <c r="BG2458" i="3"/>
  <c r="P2458" i="3"/>
  <c r="T2458" i="3"/>
  <c r="X2458" i="3"/>
  <c r="AB2458" i="3"/>
  <c r="AF2458" i="3"/>
  <c r="AJ2458" i="3"/>
  <c r="AN2458" i="3"/>
  <c r="AR2458" i="3"/>
  <c r="AV2458" i="3"/>
  <c r="AZ2458" i="3"/>
  <c r="BD2458" i="3"/>
  <c r="BH2458" i="3"/>
  <c r="M2458" i="3"/>
  <c r="Q2458" i="3"/>
  <c r="U2458" i="3"/>
  <c r="Y2458" i="3"/>
  <c r="AC2458" i="3"/>
  <c r="AG2458" i="3"/>
  <c r="AK2458" i="3"/>
  <c r="AO2458" i="3"/>
  <c r="AS2458" i="3"/>
  <c r="AW2458" i="3"/>
  <c r="BA2458" i="3"/>
  <c r="BE2458" i="3"/>
  <c r="BI2458" i="3"/>
  <c r="BH2476" i="3"/>
  <c r="BD2476" i="3"/>
  <c r="AZ2476" i="3"/>
  <c r="AV2476" i="3"/>
  <c r="AR2476" i="3"/>
  <c r="AN2476" i="3"/>
  <c r="AJ2476" i="3"/>
  <c r="AD2476" i="3"/>
  <c r="Y2476" i="3"/>
  <c r="T2476" i="3"/>
  <c r="N2476" i="3"/>
  <c r="BD2474" i="3"/>
  <c r="AV2474" i="3"/>
  <c r="AN2474" i="3"/>
  <c r="AF2474" i="3"/>
  <c r="X2474" i="3"/>
  <c r="BD2472" i="3"/>
  <c r="AV2472" i="3"/>
  <c r="AN2472" i="3"/>
  <c r="AF2472" i="3"/>
  <c r="X2472" i="3"/>
  <c r="BD2470" i="3"/>
  <c r="AV2470" i="3"/>
  <c r="AN2470" i="3"/>
  <c r="AF2470" i="3"/>
  <c r="X2470" i="3"/>
  <c r="P2470" i="3"/>
  <c r="M2469" i="3"/>
  <c r="Q2469" i="3"/>
  <c r="U2469" i="3"/>
  <c r="Y2469" i="3"/>
  <c r="AC2469" i="3"/>
  <c r="AG2469" i="3"/>
  <c r="AK2469" i="3"/>
  <c r="AO2469" i="3"/>
  <c r="AS2469" i="3"/>
  <c r="AW2469" i="3"/>
  <c r="BA2469" i="3"/>
  <c r="BE2469" i="3"/>
  <c r="BI2469" i="3"/>
  <c r="N2469" i="3"/>
  <c r="R2469" i="3"/>
  <c r="V2469" i="3"/>
  <c r="Z2469" i="3"/>
  <c r="AD2469" i="3"/>
  <c r="AH2469" i="3"/>
  <c r="O2469" i="3"/>
  <c r="S2469" i="3"/>
  <c r="W2469" i="3"/>
  <c r="AA2469" i="3"/>
  <c r="AE2469" i="3"/>
  <c r="AI2469" i="3"/>
  <c r="AM2469" i="3"/>
  <c r="AQ2469" i="3"/>
  <c r="AU2469" i="3"/>
  <c r="AY2469" i="3"/>
  <c r="BC2469" i="3"/>
  <c r="BG2469" i="3"/>
  <c r="N2456" i="3"/>
  <c r="R2456" i="3"/>
  <c r="V2456" i="3"/>
  <c r="Z2456" i="3"/>
  <c r="AD2456" i="3"/>
  <c r="AH2456" i="3"/>
  <c r="AL2456" i="3"/>
  <c r="AP2456" i="3"/>
  <c r="AT2456" i="3"/>
  <c r="AX2456" i="3"/>
  <c r="BB2456" i="3"/>
  <c r="BF2456" i="3"/>
  <c r="O2456" i="3"/>
  <c r="S2456" i="3"/>
  <c r="W2456" i="3"/>
  <c r="AA2456" i="3"/>
  <c r="AE2456" i="3"/>
  <c r="AI2456" i="3"/>
  <c r="AM2456" i="3"/>
  <c r="AQ2456" i="3"/>
  <c r="AU2456" i="3"/>
  <c r="AY2456" i="3"/>
  <c r="BC2456" i="3"/>
  <c r="BG2456" i="3"/>
  <c r="P2456" i="3"/>
  <c r="T2456" i="3"/>
  <c r="X2456" i="3"/>
  <c r="AB2456" i="3"/>
  <c r="AF2456" i="3"/>
  <c r="AJ2456" i="3"/>
  <c r="AN2456" i="3"/>
  <c r="AR2456" i="3"/>
  <c r="AV2456" i="3"/>
  <c r="AZ2456" i="3"/>
  <c r="BD2456" i="3"/>
  <c r="BH2456" i="3"/>
  <c r="M2456" i="3"/>
  <c r="Q2456" i="3"/>
  <c r="U2456" i="3"/>
  <c r="Y2456" i="3"/>
  <c r="AC2456" i="3"/>
  <c r="AG2456" i="3"/>
  <c r="AK2456" i="3"/>
  <c r="AO2456" i="3"/>
  <c r="AS2456" i="3"/>
  <c r="AW2456" i="3"/>
  <c r="BA2456" i="3"/>
  <c r="BE2456" i="3"/>
  <c r="BI2456" i="3"/>
  <c r="P2449" i="3"/>
  <c r="T2449" i="3"/>
  <c r="X2449" i="3"/>
  <c r="AB2449" i="3"/>
  <c r="AF2449" i="3"/>
  <c r="AJ2449" i="3"/>
  <c r="AN2449" i="3"/>
  <c r="AR2449" i="3"/>
  <c r="AV2449" i="3"/>
  <c r="AZ2449" i="3"/>
  <c r="BD2449" i="3"/>
  <c r="BH2449" i="3"/>
  <c r="M2449" i="3"/>
  <c r="Q2449" i="3"/>
  <c r="U2449" i="3"/>
  <c r="Y2449" i="3"/>
  <c r="AC2449" i="3"/>
  <c r="AG2449" i="3"/>
  <c r="AK2449" i="3"/>
  <c r="AO2449" i="3"/>
  <c r="AS2449" i="3"/>
  <c r="AW2449" i="3"/>
  <c r="BA2449" i="3"/>
  <c r="BE2449" i="3"/>
  <c r="BI2449" i="3"/>
  <c r="N2449" i="3"/>
  <c r="R2449" i="3"/>
  <c r="V2449" i="3"/>
  <c r="Z2449" i="3"/>
  <c r="AD2449" i="3"/>
  <c r="AH2449" i="3"/>
  <c r="AL2449" i="3"/>
  <c r="AP2449" i="3"/>
  <c r="AT2449" i="3"/>
  <c r="AX2449" i="3"/>
  <c r="BB2449" i="3"/>
  <c r="BF2449" i="3"/>
  <c r="O2449" i="3"/>
  <c r="S2449" i="3"/>
  <c r="W2449" i="3"/>
  <c r="AA2449" i="3"/>
  <c r="AE2449" i="3"/>
  <c r="AI2449" i="3"/>
  <c r="AM2449" i="3"/>
  <c r="AQ2449" i="3"/>
  <c r="AU2449" i="3"/>
  <c r="AY2449" i="3"/>
  <c r="BC2449" i="3"/>
  <c r="BG2449" i="3"/>
  <c r="N2442" i="3"/>
  <c r="R2442" i="3"/>
  <c r="V2442" i="3"/>
  <c r="Z2442" i="3"/>
  <c r="AD2442" i="3"/>
  <c r="AH2442" i="3"/>
  <c r="AL2442" i="3"/>
  <c r="AP2442" i="3"/>
  <c r="AT2442" i="3"/>
  <c r="AX2442" i="3"/>
  <c r="BB2442" i="3"/>
  <c r="BF2442" i="3"/>
  <c r="O2442" i="3"/>
  <c r="S2442" i="3"/>
  <c r="W2442" i="3"/>
  <c r="AA2442" i="3"/>
  <c r="AE2442" i="3"/>
  <c r="AI2442" i="3"/>
  <c r="AM2442" i="3"/>
  <c r="AQ2442" i="3"/>
  <c r="AU2442" i="3"/>
  <c r="AY2442" i="3"/>
  <c r="BC2442" i="3"/>
  <c r="BG2442" i="3"/>
  <c r="P2442" i="3"/>
  <c r="T2442" i="3"/>
  <c r="X2442" i="3"/>
  <c r="AB2442" i="3"/>
  <c r="AF2442" i="3"/>
  <c r="AJ2442" i="3"/>
  <c r="AN2442" i="3"/>
  <c r="AR2442" i="3"/>
  <c r="AV2442" i="3"/>
  <c r="AZ2442" i="3"/>
  <c r="BD2442" i="3"/>
  <c r="BH2442" i="3"/>
  <c r="M2442" i="3"/>
  <c r="Q2442" i="3"/>
  <c r="U2442" i="3"/>
  <c r="Y2442" i="3"/>
  <c r="AC2442" i="3"/>
  <c r="AG2442" i="3"/>
  <c r="AK2442" i="3"/>
  <c r="AO2442" i="3"/>
  <c r="AS2442" i="3"/>
  <c r="AW2442" i="3"/>
  <c r="BA2442" i="3"/>
  <c r="BE2442" i="3"/>
  <c r="BI2442" i="3"/>
  <c r="P2441" i="3"/>
  <c r="T2441" i="3"/>
  <c r="X2441" i="3"/>
  <c r="AB2441" i="3"/>
  <c r="AF2441" i="3"/>
  <c r="AJ2441" i="3"/>
  <c r="AN2441" i="3"/>
  <c r="AR2441" i="3"/>
  <c r="AV2441" i="3"/>
  <c r="AZ2441" i="3"/>
  <c r="BD2441" i="3"/>
  <c r="BH2441" i="3"/>
  <c r="M2441" i="3"/>
  <c r="Q2441" i="3"/>
  <c r="U2441" i="3"/>
  <c r="Y2441" i="3"/>
  <c r="AC2441" i="3"/>
  <c r="AG2441" i="3"/>
  <c r="AK2441" i="3"/>
  <c r="AO2441" i="3"/>
  <c r="AS2441" i="3"/>
  <c r="AW2441" i="3"/>
  <c r="BA2441" i="3"/>
  <c r="BE2441" i="3"/>
  <c r="BI2441" i="3"/>
  <c r="N2441" i="3"/>
  <c r="R2441" i="3"/>
  <c r="V2441" i="3"/>
  <c r="Z2441" i="3"/>
  <c r="AD2441" i="3"/>
  <c r="AH2441" i="3"/>
  <c r="AL2441" i="3"/>
  <c r="AP2441" i="3"/>
  <c r="AT2441" i="3"/>
  <c r="AX2441" i="3"/>
  <c r="BB2441" i="3"/>
  <c r="BF2441" i="3"/>
  <c r="O2441" i="3"/>
  <c r="S2441" i="3"/>
  <c r="W2441" i="3"/>
  <c r="AA2441" i="3"/>
  <c r="AE2441" i="3"/>
  <c r="AI2441" i="3"/>
  <c r="AM2441" i="3"/>
  <c r="AQ2441" i="3"/>
  <c r="AU2441" i="3"/>
  <c r="AY2441" i="3"/>
  <c r="BC2441" i="3"/>
  <c r="BG2441" i="3"/>
  <c r="N2434" i="3"/>
  <c r="R2434" i="3"/>
  <c r="V2434" i="3"/>
  <c r="Z2434" i="3"/>
  <c r="AD2434" i="3"/>
  <c r="AH2434" i="3"/>
  <c r="AL2434" i="3"/>
  <c r="AP2434" i="3"/>
  <c r="AT2434" i="3"/>
  <c r="AX2434" i="3"/>
  <c r="BB2434" i="3"/>
  <c r="BF2434" i="3"/>
  <c r="O2434" i="3"/>
  <c r="S2434" i="3"/>
  <c r="W2434" i="3"/>
  <c r="AA2434" i="3"/>
  <c r="AE2434" i="3"/>
  <c r="AI2434" i="3"/>
  <c r="AM2434" i="3"/>
  <c r="AQ2434" i="3"/>
  <c r="AU2434" i="3"/>
  <c r="AY2434" i="3"/>
  <c r="BC2434" i="3"/>
  <c r="BG2434" i="3"/>
  <c r="P2434" i="3"/>
  <c r="T2434" i="3"/>
  <c r="X2434" i="3"/>
  <c r="AB2434" i="3"/>
  <c r="AF2434" i="3"/>
  <c r="AJ2434" i="3"/>
  <c r="AN2434" i="3"/>
  <c r="AR2434" i="3"/>
  <c r="AV2434" i="3"/>
  <c r="AZ2434" i="3"/>
  <c r="BD2434" i="3"/>
  <c r="BH2434" i="3"/>
  <c r="M2434" i="3"/>
  <c r="Q2434" i="3"/>
  <c r="U2434" i="3"/>
  <c r="Y2434" i="3"/>
  <c r="AC2434" i="3"/>
  <c r="AG2434" i="3"/>
  <c r="AK2434" i="3"/>
  <c r="AO2434" i="3"/>
  <c r="AS2434" i="3"/>
  <c r="AW2434" i="3"/>
  <c r="BA2434" i="3"/>
  <c r="BE2434" i="3"/>
  <c r="BI2434" i="3"/>
  <c r="N2432" i="3"/>
  <c r="R2432" i="3"/>
  <c r="V2432" i="3"/>
  <c r="Z2432" i="3"/>
  <c r="AD2432" i="3"/>
  <c r="AH2432" i="3"/>
  <c r="AL2432" i="3"/>
  <c r="AP2432" i="3"/>
  <c r="AT2432" i="3"/>
  <c r="AX2432" i="3"/>
  <c r="BB2432" i="3"/>
  <c r="BF2432" i="3"/>
  <c r="O2432" i="3"/>
  <c r="S2432" i="3"/>
  <c r="W2432" i="3"/>
  <c r="AA2432" i="3"/>
  <c r="AE2432" i="3"/>
  <c r="AI2432" i="3"/>
  <c r="AM2432" i="3"/>
  <c r="AQ2432" i="3"/>
  <c r="AU2432" i="3"/>
  <c r="AY2432" i="3"/>
  <c r="BC2432" i="3"/>
  <c r="BG2432" i="3"/>
  <c r="P2432" i="3"/>
  <c r="T2432" i="3"/>
  <c r="X2432" i="3"/>
  <c r="AB2432" i="3"/>
  <c r="AF2432" i="3"/>
  <c r="AJ2432" i="3"/>
  <c r="AN2432" i="3"/>
  <c r="AR2432" i="3"/>
  <c r="AV2432" i="3"/>
  <c r="AZ2432" i="3"/>
  <c r="BD2432" i="3"/>
  <c r="BH2432" i="3"/>
  <c r="M2432" i="3"/>
  <c r="Q2432" i="3"/>
  <c r="U2432" i="3"/>
  <c r="Y2432" i="3"/>
  <c r="AC2432" i="3"/>
  <c r="AG2432" i="3"/>
  <c r="AK2432" i="3"/>
  <c r="AO2432" i="3"/>
  <c r="AS2432" i="3"/>
  <c r="AW2432" i="3"/>
  <c r="BA2432" i="3"/>
  <c r="BE2432" i="3"/>
  <c r="BI2432" i="3"/>
  <c r="N2430" i="3"/>
  <c r="R2430" i="3"/>
  <c r="V2430" i="3"/>
  <c r="Z2430" i="3"/>
  <c r="AD2430" i="3"/>
  <c r="AH2430" i="3"/>
  <c r="AL2430" i="3"/>
  <c r="AP2430" i="3"/>
  <c r="AT2430" i="3"/>
  <c r="AX2430" i="3"/>
  <c r="BB2430" i="3"/>
  <c r="BF2430" i="3"/>
  <c r="O2430" i="3"/>
  <c r="S2430" i="3"/>
  <c r="W2430" i="3"/>
  <c r="AA2430" i="3"/>
  <c r="AE2430" i="3"/>
  <c r="AI2430" i="3"/>
  <c r="AM2430" i="3"/>
  <c r="AQ2430" i="3"/>
  <c r="AU2430" i="3"/>
  <c r="AY2430" i="3"/>
  <c r="BC2430" i="3"/>
  <c r="BG2430" i="3"/>
  <c r="P2430" i="3"/>
  <c r="T2430" i="3"/>
  <c r="X2430" i="3"/>
  <c r="AB2430" i="3"/>
  <c r="AF2430" i="3"/>
  <c r="AJ2430" i="3"/>
  <c r="AN2430" i="3"/>
  <c r="AR2430" i="3"/>
  <c r="AV2430" i="3"/>
  <c r="AZ2430" i="3"/>
  <c r="BD2430" i="3"/>
  <c r="BH2430" i="3"/>
  <c r="M2430" i="3"/>
  <c r="Q2430" i="3"/>
  <c r="U2430" i="3"/>
  <c r="Y2430" i="3"/>
  <c r="AC2430" i="3"/>
  <c r="AG2430" i="3"/>
  <c r="AK2430" i="3"/>
  <c r="AO2430" i="3"/>
  <c r="AS2430" i="3"/>
  <c r="AW2430" i="3"/>
  <c r="BA2430" i="3"/>
  <c r="BE2430" i="3"/>
  <c r="BI2430" i="3"/>
  <c r="O2474" i="3"/>
  <c r="S2474" i="3"/>
  <c r="W2474" i="3"/>
  <c r="AA2474" i="3"/>
  <c r="AE2474" i="3"/>
  <c r="AI2474" i="3"/>
  <c r="AM2474" i="3"/>
  <c r="AQ2474" i="3"/>
  <c r="AU2474" i="3"/>
  <c r="AY2474" i="3"/>
  <c r="BC2474" i="3"/>
  <c r="BG2474" i="3"/>
  <c r="M2474" i="3"/>
  <c r="Q2474" i="3"/>
  <c r="U2474" i="3"/>
  <c r="Y2474" i="3"/>
  <c r="AC2474" i="3"/>
  <c r="AG2474" i="3"/>
  <c r="AK2474" i="3"/>
  <c r="AO2474" i="3"/>
  <c r="AS2474" i="3"/>
  <c r="AW2474" i="3"/>
  <c r="BA2474" i="3"/>
  <c r="BE2474" i="3"/>
  <c r="BI2474" i="3"/>
  <c r="O2472" i="3"/>
  <c r="S2472" i="3"/>
  <c r="W2472" i="3"/>
  <c r="AA2472" i="3"/>
  <c r="AE2472" i="3"/>
  <c r="AI2472" i="3"/>
  <c r="AM2472" i="3"/>
  <c r="AQ2472" i="3"/>
  <c r="AU2472" i="3"/>
  <c r="AY2472" i="3"/>
  <c r="BC2472" i="3"/>
  <c r="BG2472" i="3"/>
  <c r="M2472" i="3"/>
  <c r="Q2472" i="3"/>
  <c r="U2472" i="3"/>
  <c r="Y2472" i="3"/>
  <c r="AC2472" i="3"/>
  <c r="AG2472" i="3"/>
  <c r="AK2472" i="3"/>
  <c r="AO2472" i="3"/>
  <c r="AS2472" i="3"/>
  <c r="AW2472" i="3"/>
  <c r="BA2472" i="3"/>
  <c r="BE2472" i="3"/>
  <c r="BI2472" i="3"/>
  <c r="BG2476" i="3"/>
  <c r="BC2476" i="3"/>
  <c r="AY2476" i="3"/>
  <c r="AU2476" i="3"/>
  <c r="AQ2476" i="3"/>
  <c r="AM2476" i="3"/>
  <c r="AH2476" i="3"/>
  <c r="AC2476" i="3"/>
  <c r="X2476" i="3"/>
  <c r="R2476" i="3"/>
  <c r="BB2474" i="3"/>
  <c r="AT2474" i="3"/>
  <c r="AL2474" i="3"/>
  <c r="AD2474" i="3"/>
  <c r="V2474" i="3"/>
  <c r="N2474" i="3"/>
  <c r="BB2472" i="3"/>
  <c r="AT2472" i="3"/>
  <c r="AL2472" i="3"/>
  <c r="AD2472" i="3"/>
  <c r="V2472" i="3"/>
  <c r="N2472" i="3"/>
  <c r="BB2470" i="3"/>
  <c r="AT2470" i="3"/>
  <c r="AL2470" i="3"/>
  <c r="AD2470" i="3"/>
  <c r="V2470" i="3"/>
  <c r="N2470" i="3"/>
  <c r="BF2469" i="3"/>
  <c r="AX2469" i="3"/>
  <c r="AP2469" i="3"/>
  <c r="AF2469" i="3"/>
  <c r="P2469" i="3"/>
  <c r="N2468" i="3"/>
  <c r="R2468" i="3"/>
  <c r="V2468" i="3"/>
  <c r="Z2468" i="3"/>
  <c r="AD2468" i="3"/>
  <c r="AH2468" i="3"/>
  <c r="AL2468" i="3"/>
  <c r="AP2468" i="3"/>
  <c r="AT2468" i="3"/>
  <c r="AX2468" i="3"/>
  <c r="BB2468" i="3"/>
  <c r="BF2468" i="3"/>
  <c r="O2468" i="3"/>
  <c r="S2468" i="3"/>
  <c r="W2468" i="3"/>
  <c r="AA2468" i="3"/>
  <c r="AE2468" i="3"/>
  <c r="AI2468" i="3"/>
  <c r="AM2468" i="3"/>
  <c r="AQ2468" i="3"/>
  <c r="AU2468" i="3"/>
  <c r="AY2468" i="3"/>
  <c r="BC2468" i="3"/>
  <c r="BG2468" i="3"/>
  <c r="P2468" i="3"/>
  <c r="T2468" i="3"/>
  <c r="X2468" i="3"/>
  <c r="AB2468" i="3"/>
  <c r="AF2468" i="3"/>
  <c r="AJ2468" i="3"/>
  <c r="AN2468" i="3"/>
  <c r="AR2468" i="3"/>
  <c r="AV2468" i="3"/>
  <c r="AZ2468" i="3"/>
  <c r="BD2468" i="3"/>
  <c r="BH2468" i="3"/>
  <c r="M2468" i="3"/>
  <c r="Q2468" i="3"/>
  <c r="U2468" i="3"/>
  <c r="Y2468" i="3"/>
  <c r="AC2468" i="3"/>
  <c r="AG2468" i="3"/>
  <c r="AK2468" i="3"/>
  <c r="AO2468" i="3"/>
  <c r="AS2468" i="3"/>
  <c r="AW2468" i="3"/>
  <c r="BA2468" i="3"/>
  <c r="BE2468" i="3"/>
  <c r="BI2468" i="3"/>
  <c r="N2466" i="3"/>
  <c r="R2466" i="3"/>
  <c r="V2466" i="3"/>
  <c r="Z2466" i="3"/>
  <c r="AD2466" i="3"/>
  <c r="AH2466" i="3"/>
  <c r="AL2466" i="3"/>
  <c r="AP2466" i="3"/>
  <c r="AT2466" i="3"/>
  <c r="AX2466" i="3"/>
  <c r="BB2466" i="3"/>
  <c r="BF2466" i="3"/>
  <c r="O2466" i="3"/>
  <c r="S2466" i="3"/>
  <c r="W2466" i="3"/>
  <c r="AA2466" i="3"/>
  <c r="AE2466" i="3"/>
  <c r="AI2466" i="3"/>
  <c r="AM2466" i="3"/>
  <c r="AQ2466" i="3"/>
  <c r="AU2466" i="3"/>
  <c r="AY2466" i="3"/>
  <c r="BC2466" i="3"/>
  <c r="BG2466" i="3"/>
  <c r="P2466" i="3"/>
  <c r="T2466" i="3"/>
  <c r="X2466" i="3"/>
  <c r="AB2466" i="3"/>
  <c r="AF2466" i="3"/>
  <c r="AJ2466" i="3"/>
  <c r="AN2466" i="3"/>
  <c r="AR2466" i="3"/>
  <c r="AV2466" i="3"/>
  <c r="AZ2466" i="3"/>
  <c r="BD2466" i="3"/>
  <c r="BH2466" i="3"/>
  <c r="M2466" i="3"/>
  <c r="Q2466" i="3"/>
  <c r="U2466" i="3"/>
  <c r="Y2466" i="3"/>
  <c r="AC2466" i="3"/>
  <c r="AG2466" i="3"/>
  <c r="AK2466" i="3"/>
  <c r="AO2466" i="3"/>
  <c r="AS2466" i="3"/>
  <c r="AW2466" i="3"/>
  <c r="BA2466" i="3"/>
  <c r="BE2466" i="3"/>
  <c r="BI2466" i="3"/>
  <c r="P2465" i="3"/>
  <c r="T2465" i="3"/>
  <c r="X2465" i="3"/>
  <c r="AB2465" i="3"/>
  <c r="AF2465" i="3"/>
  <c r="AJ2465" i="3"/>
  <c r="AN2465" i="3"/>
  <c r="AR2465" i="3"/>
  <c r="AV2465" i="3"/>
  <c r="AZ2465" i="3"/>
  <c r="BD2465" i="3"/>
  <c r="BH2465" i="3"/>
  <c r="M2465" i="3"/>
  <c r="Q2465" i="3"/>
  <c r="U2465" i="3"/>
  <c r="Y2465" i="3"/>
  <c r="AC2465" i="3"/>
  <c r="AG2465" i="3"/>
  <c r="AK2465" i="3"/>
  <c r="AO2465" i="3"/>
  <c r="AS2465" i="3"/>
  <c r="AW2465" i="3"/>
  <c r="BA2465" i="3"/>
  <c r="BE2465" i="3"/>
  <c r="BI2465" i="3"/>
  <c r="N2465" i="3"/>
  <c r="R2465" i="3"/>
  <c r="V2465" i="3"/>
  <c r="Z2465" i="3"/>
  <c r="AD2465" i="3"/>
  <c r="AH2465" i="3"/>
  <c r="AL2465" i="3"/>
  <c r="AP2465" i="3"/>
  <c r="AT2465" i="3"/>
  <c r="AX2465" i="3"/>
  <c r="BB2465" i="3"/>
  <c r="BF2465" i="3"/>
  <c r="O2465" i="3"/>
  <c r="S2465" i="3"/>
  <c r="W2465" i="3"/>
  <c r="AA2465" i="3"/>
  <c r="AE2465" i="3"/>
  <c r="AI2465" i="3"/>
  <c r="AM2465" i="3"/>
  <c r="AQ2465" i="3"/>
  <c r="AU2465" i="3"/>
  <c r="AY2465" i="3"/>
  <c r="BC2465" i="3"/>
  <c r="BG2465" i="3"/>
  <c r="P2457" i="3"/>
  <c r="T2457" i="3"/>
  <c r="X2457" i="3"/>
  <c r="AB2457" i="3"/>
  <c r="AF2457" i="3"/>
  <c r="AJ2457" i="3"/>
  <c r="AN2457" i="3"/>
  <c r="AR2457" i="3"/>
  <c r="AV2457" i="3"/>
  <c r="AZ2457" i="3"/>
  <c r="BD2457" i="3"/>
  <c r="BH2457" i="3"/>
  <c r="M2457" i="3"/>
  <c r="Q2457" i="3"/>
  <c r="U2457" i="3"/>
  <c r="Y2457" i="3"/>
  <c r="AC2457" i="3"/>
  <c r="AG2457" i="3"/>
  <c r="AK2457" i="3"/>
  <c r="AO2457" i="3"/>
  <c r="AS2457" i="3"/>
  <c r="AW2457" i="3"/>
  <c r="BA2457" i="3"/>
  <c r="BE2457" i="3"/>
  <c r="BI2457" i="3"/>
  <c r="N2457" i="3"/>
  <c r="R2457" i="3"/>
  <c r="V2457" i="3"/>
  <c r="Z2457" i="3"/>
  <c r="AD2457" i="3"/>
  <c r="AH2457" i="3"/>
  <c r="AL2457" i="3"/>
  <c r="AP2457" i="3"/>
  <c r="AT2457" i="3"/>
  <c r="AX2457" i="3"/>
  <c r="BB2457" i="3"/>
  <c r="BF2457" i="3"/>
  <c r="O2457" i="3"/>
  <c r="S2457" i="3"/>
  <c r="W2457" i="3"/>
  <c r="AA2457" i="3"/>
  <c r="AE2457" i="3"/>
  <c r="AI2457" i="3"/>
  <c r="AM2457" i="3"/>
  <c r="AQ2457" i="3"/>
  <c r="AU2457" i="3"/>
  <c r="AY2457" i="3"/>
  <c r="BC2457" i="3"/>
  <c r="BG2457" i="3"/>
  <c r="N2454" i="3"/>
  <c r="R2454" i="3"/>
  <c r="V2454" i="3"/>
  <c r="Z2454" i="3"/>
  <c r="AD2454" i="3"/>
  <c r="AH2454" i="3"/>
  <c r="AL2454" i="3"/>
  <c r="AP2454" i="3"/>
  <c r="AT2454" i="3"/>
  <c r="AX2454" i="3"/>
  <c r="BB2454" i="3"/>
  <c r="BF2454" i="3"/>
  <c r="O2454" i="3"/>
  <c r="S2454" i="3"/>
  <c r="W2454" i="3"/>
  <c r="AA2454" i="3"/>
  <c r="AE2454" i="3"/>
  <c r="AI2454" i="3"/>
  <c r="AM2454" i="3"/>
  <c r="AQ2454" i="3"/>
  <c r="AU2454" i="3"/>
  <c r="AY2454" i="3"/>
  <c r="BC2454" i="3"/>
  <c r="BG2454" i="3"/>
  <c r="P2454" i="3"/>
  <c r="T2454" i="3"/>
  <c r="X2454" i="3"/>
  <c r="AB2454" i="3"/>
  <c r="AF2454" i="3"/>
  <c r="AJ2454" i="3"/>
  <c r="AN2454" i="3"/>
  <c r="AR2454" i="3"/>
  <c r="AV2454" i="3"/>
  <c r="AZ2454" i="3"/>
  <c r="BD2454" i="3"/>
  <c r="BH2454" i="3"/>
  <c r="M2454" i="3"/>
  <c r="Q2454" i="3"/>
  <c r="U2454" i="3"/>
  <c r="Y2454" i="3"/>
  <c r="AC2454" i="3"/>
  <c r="AG2454" i="3"/>
  <c r="AK2454" i="3"/>
  <c r="AO2454" i="3"/>
  <c r="AS2454" i="3"/>
  <c r="AW2454" i="3"/>
  <c r="BA2454" i="3"/>
  <c r="BE2454" i="3"/>
  <c r="BI2454" i="3"/>
  <c r="N2452" i="3"/>
  <c r="R2452" i="3"/>
  <c r="V2452" i="3"/>
  <c r="Z2452" i="3"/>
  <c r="AD2452" i="3"/>
  <c r="AH2452" i="3"/>
  <c r="AL2452" i="3"/>
  <c r="AP2452" i="3"/>
  <c r="AT2452" i="3"/>
  <c r="AX2452" i="3"/>
  <c r="BB2452" i="3"/>
  <c r="BF2452" i="3"/>
  <c r="O2452" i="3"/>
  <c r="S2452" i="3"/>
  <c r="W2452" i="3"/>
  <c r="AA2452" i="3"/>
  <c r="AE2452" i="3"/>
  <c r="AI2452" i="3"/>
  <c r="AM2452" i="3"/>
  <c r="AQ2452" i="3"/>
  <c r="AU2452" i="3"/>
  <c r="AY2452" i="3"/>
  <c r="BC2452" i="3"/>
  <c r="BG2452" i="3"/>
  <c r="P2452" i="3"/>
  <c r="T2452" i="3"/>
  <c r="X2452" i="3"/>
  <c r="AB2452" i="3"/>
  <c r="AF2452" i="3"/>
  <c r="AJ2452" i="3"/>
  <c r="AN2452" i="3"/>
  <c r="AR2452" i="3"/>
  <c r="AV2452" i="3"/>
  <c r="AZ2452" i="3"/>
  <c r="BD2452" i="3"/>
  <c r="BH2452" i="3"/>
  <c r="M2452" i="3"/>
  <c r="Q2452" i="3"/>
  <c r="U2452" i="3"/>
  <c r="Y2452" i="3"/>
  <c r="AC2452" i="3"/>
  <c r="AG2452" i="3"/>
  <c r="AK2452" i="3"/>
  <c r="AO2452" i="3"/>
  <c r="AS2452" i="3"/>
  <c r="AW2452" i="3"/>
  <c r="BA2452" i="3"/>
  <c r="BE2452" i="3"/>
  <c r="BI2452" i="3"/>
  <c r="N2450" i="3"/>
  <c r="R2450" i="3"/>
  <c r="V2450" i="3"/>
  <c r="Z2450" i="3"/>
  <c r="AD2450" i="3"/>
  <c r="AH2450" i="3"/>
  <c r="AL2450" i="3"/>
  <c r="AP2450" i="3"/>
  <c r="AT2450" i="3"/>
  <c r="AX2450" i="3"/>
  <c r="BB2450" i="3"/>
  <c r="BF2450" i="3"/>
  <c r="O2450" i="3"/>
  <c r="S2450" i="3"/>
  <c r="W2450" i="3"/>
  <c r="AA2450" i="3"/>
  <c r="AE2450" i="3"/>
  <c r="AI2450" i="3"/>
  <c r="AM2450" i="3"/>
  <c r="AQ2450" i="3"/>
  <c r="AU2450" i="3"/>
  <c r="AY2450" i="3"/>
  <c r="BC2450" i="3"/>
  <c r="BG2450" i="3"/>
  <c r="P2450" i="3"/>
  <c r="T2450" i="3"/>
  <c r="X2450" i="3"/>
  <c r="AB2450" i="3"/>
  <c r="AF2450" i="3"/>
  <c r="AJ2450" i="3"/>
  <c r="AN2450" i="3"/>
  <c r="AR2450" i="3"/>
  <c r="AV2450" i="3"/>
  <c r="AZ2450" i="3"/>
  <c r="BD2450" i="3"/>
  <c r="BH2450" i="3"/>
  <c r="M2450" i="3"/>
  <c r="Q2450" i="3"/>
  <c r="U2450" i="3"/>
  <c r="Y2450" i="3"/>
  <c r="AC2450" i="3"/>
  <c r="AG2450" i="3"/>
  <c r="AK2450" i="3"/>
  <c r="AO2450" i="3"/>
  <c r="AS2450" i="3"/>
  <c r="AW2450" i="3"/>
  <c r="BA2450" i="3"/>
  <c r="BE2450" i="3"/>
  <c r="BI2450" i="3"/>
  <c r="N2448" i="3"/>
  <c r="R2448" i="3"/>
  <c r="V2448" i="3"/>
  <c r="Z2448" i="3"/>
  <c r="AD2448" i="3"/>
  <c r="AH2448" i="3"/>
  <c r="AL2448" i="3"/>
  <c r="AP2448" i="3"/>
  <c r="AT2448" i="3"/>
  <c r="AX2448" i="3"/>
  <c r="BB2448" i="3"/>
  <c r="BF2448" i="3"/>
  <c r="O2448" i="3"/>
  <c r="S2448" i="3"/>
  <c r="W2448" i="3"/>
  <c r="AA2448" i="3"/>
  <c r="AE2448" i="3"/>
  <c r="AI2448" i="3"/>
  <c r="AM2448" i="3"/>
  <c r="AQ2448" i="3"/>
  <c r="AU2448" i="3"/>
  <c r="AY2448" i="3"/>
  <c r="BC2448" i="3"/>
  <c r="BG2448" i="3"/>
  <c r="P2448" i="3"/>
  <c r="T2448" i="3"/>
  <c r="X2448" i="3"/>
  <c r="AB2448" i="3"/>
  <c r="AF2448" i="3"/>
  <c r="AJ2448" i="3"/>
  <c r="AN2448" i="3"/>
  <c r="AR2448" i="3"/>
  <c r="AV2448" i="3"/>
  <c r="AZ2448" i="3"/>
  <c r="BD2448" i="3"/>
  <c r="BH2448" i="3"/>
  <c r="M2448" i="3"/>
  <c r="Q2448" i="3"/>
  <c r="U2448" i="3"/>
  <c r="Y2448" i="3"/>
  <c r="AC2448" i="3"/>
  <c r="AG2448" i="3"/>
  <c r="AK2448" i="3"/>
  <c r="AO2448" i="3"/>
  <c r="AS2448" i="3"/>
  <c r="AW2448" i="3"/>
  <c r="BA2448" i="3"/>
  <c r="BE2448" i="3"/>
  <c r="BI2448" i="3"/>
  <c r="P2447" i="3"/>
  <c r="T2447" i="3"/>
  <c r="X2447" i="3"/>
  <c r="AB2447" i="3"/>
  <c r="AF2447" i="3"/>
  <c r="AJ2447" i="3"/>
  <c r="AN2447" i="3"/>
  <c r="AR2447" i="3"/>
  <c r="AV2447" i="3"/>
  <c r="AZ2447" i="3"/>
  <c r="BD2447" i="3"/>
  <c r="BH2447" i="3"/>
  <c r="M2447" i="3"/>
  <c r="Q2447" i="3"/>
  <c r="U2447" i="3"/>
  <c r="Y2447" i="3"/>
  <c r="AC2447" i="3"/>
  <c r="AG2447" i="3"/>
  <c r="AK2447" i="3"/>
  <c r="AO2447" i="3"/>
  <c r="AS2447" i="3"/>
  <c r="AW2447" i="3"/>
  <c r="BA2447" i="3"/>
  <c r="BE2447" i="3"/>
  <c r="BI2447" i="3"/>
  <c r="N2447" i="3"/>
  <c r="R2447" i="3"/>
  <c r="V2447" i="3"/>
  <c r="Z2447" i="3"/>
  <c r="AD2447" i="3"/>
  <c r="AH2447" i="3"/>
  <c r="AL2447" i="3"/>
  <c r="AP2447" i="3"/>
  <c r="AT2447" i="3"/>
  <c r="AX2447" i="3"/>
  <c r="BB2447" i="3"/>
  <c r="BF2447" i="3"/>
  <c r="O2447" i="3"/>
  <c r="S2447" i="3"/>
  <c r="W2447" i="3"/>
  <c r="AA2447" i="3"/>
  <c r="AE2447" i="3"/>
  <c r="AI2447" i="3"/>
  <c r="AM2447" i="3"/>
  <c r="AQ2447" i="3"/>
  <c r="AU2447" i="3"/>
  <c r="AY2447" i="3"/>
  <c r="BC2447" i="3"/>
  <c r="BG2447" i="3"/>
  <c r="N2440" i="3"/>
  <c r="R2440" i="3"/>
  <c r="V2440" i="3"/>
  <c r="Z2440" i="3"/>
  <c r="AD2440" i="3"/>
  <c r="AH2440" i="3"/>
  <c r="AL2440" i="3"/>
  <c r="AP2440" i="3"/>
  <c r="AT2440" i="3"/>
  <c r="AX2440" i="3"/>
  <c r="BB2440" i="3"/>
  <c r="BF2440" i="3"/>
  <c r="O2440" i="3"/>
  <c r="S2440" i="3"/>
  <c r="W2440" i="3"/>
  <c r="AA2440" i="3"/>
  <c r="AE2440" i="3"/>
  <c r="AI2440" i="3"/>
  <c r="AM2440" i="3"/>
  <c r="AQ2440" i="3"/>
  <c r="AU2440" i="3"/>
  <c r="AY2440" i="3"/>
  <c r="BC2440" i="3"/>
  <c r="BG2440" i="3"/>
  <c r="P2440" i="3"/>
  <c r="T2440" i="3"/>
  <c r="X2440" i="3"/>
  <c r="AB2440" i="3"/>
  <c r="AF2440" i="3"/>
  <c r="AJ2440" i="3"/>
  <c r="AN2440" i="3"/>
  <c r="AR2440" i="3"/>
  <c r="AV2440" i="3"/>
  <c r="AZ2440" i="3"/>
  <c r="BD2440" i="3"/>
  <c r="BH2440" i="3"/>
  <c r="M2440" i="3"/>
  <c r="Q2440" i="3"/>
  <c r="U2440" i="3"/>
  <c r="Y2440" i="3"/>
  <c r="AC2440" i="3"/>
  <c r="AG2440" i="3"/>
  <c r="AK2440" i="3"/>
  <c r="AO2440" i="3"/>
  <c r="AS2440" i="3"/>
  <c r="AW2440" i="3"/>
  <c r="BA2440" i="3"/>
  <c r="BE2440" i="3"/>
  <c r="BI2440" i="3"/>
  <c r="P2439" i="3"/>
  <c r="T2439" i="3"/>
  <c r="X2439" i="3"/>
  <c r="AB2439" i="3"/>
  <c r="AF2439" i="3"/>
  <c r="AJ2439" i="3"/>
  <c r="AN2439" i="3"/>
  <c r="AR2439" i="3"/>
  <c r="AV2439" i="3"/>
  <c r="AZ2439" i="3"/>
  <c r="BD2439" i="3"/>
  <c r="BH2439" i="3"/>
  <c r="M2439" i="3"/>
  <c r="Q2439" i="3"/>
  <c r="U2439" i="3"/>
  <c r="Y2439" i="3"/>
  <c r="AC2439" i="3"/>
  <c r="AG2439" i="3"/>
  <c r="AK2439" i="3"/>
  <c r="AO2439" i="3"/>
  <c r="AS2439" i="3"/>
  <c r="AW2439" i="3"/>
  <c r="BA2439" i="3"/>
  <c r="BE2439" i="3"/>
  <c r="BI2439" i="3"/>
  <c r="N2439" i="3"/>
  <c r="R2439" i="3"/>
  <c r="V2439" i="3"/>
  <c r="Z2439" i="3"/>
  <c r="AD2439" i="3"/>
  <c r="AH2439" i="3"/>
  <c r="AL2439" i="3"/>
  <c r="AP2439" i="3"/>
  <c r="AT2439" i="3"/>
  <c r="AX2439" i="3"/>
  <c r="BB2439" i="3"/>
  <c r="BF2439" i="3"/>
  <c r="O2439" i="3"/>
  <c r="S2439" i="3"/>
  <c r="W2439" i="3"/>
  <c r="AA2439" i="3"/>
  <c r="AE2439" i="3"/>
  <c r="AI2439" i="3"/>
  <c r="AM2439" i="3"/>
  <c r="AQ2439" i="3"/>
  <c r="AU2439" i="3"/>
  <c r="AY2439" i="3"/>
  <c r="BC2439" i="3"/>
  <c r="BG2439" i="3"/>
  <c r="O2476" i="3"/>
  <c r="S2476" i="3"/>
  <c r="W2476" i="3"/>
  <c r="AA2476" i="3"/>
  <c r="AE2476" i="3"/>
  <c r="AI2476" i="3"/>
  <c r="BF2472" i="3"/>
  <c r="AP2472" i="3"/>
  <c r="AH2472" i="3"/>
  <c r="R2472" i="3"/>
  <c r="N2460" i="3"/>
  <c r="R2460" i="3"/>
  <c r="V2460" i="3"/>
  <c r="Z2460" i="3"/>
  <c r="AD2460" i="3"/>
  <c r="AH2460" i="3"/>
  <c r="AL2460" i="3"/>
  <c r="AP2460" i="3"/>
  <c r="AT2460" i="3"/>
  <c r="AX2460" i="3"/>
  <c r="BB2460" i="3"/>
  <c r="BF2460" i="3"/>
  <c r="O2460" i="3"/>
  <c r="S2460" i="3"/>
  <c r="W2460" i="3"/>
  <c r="AA2460" i="3"/>
  <c r="AE2460" i="3"/>
  <c r="AI2460" i="3"/>
  <c r="AM2460" i="3"/>
  <c r="AQ2460" i="3"/>
  <c r="AU2460" i="3"/>
  <c r="AY2460" i="3"/>
  <c r="BC2460" i="3"/>
  <c r="BG2460" i="3"/>
  <c r="P2460" i="3"/>
  <c r="T2460" i="3"/>
  <c r="X2460" i="3"/>
  <c r="AB2460" i="3"/>
  <c r="AF2460" i="3"/>
  <c r="AJ2460" i="3"/>
  <c r="AN2460" i="3"/>
  <c r="AR2460" i="3"/>
  <c r="AV2460" i="3"/>
  <c r="AZ2460" i="3"/>
  <c r="BD2460" i="3"/>
  <c r="BH2460" i="3"/>
  <c r="M2460" i="3"/>
  <c r="Q2460" i="3"/>
  <c r="U2460" i="3"/>
  <c r="Y2460" i="3"/>
  <c r="AC2460" i="3"/>
  <c r="AG2460" i="3"/>
  <c r="AK2460" i="3"/>
  <c r="AO2460" i="3"/>
  <c r="AS2460" i="3"/>
  <c r="AW2460" i="3"/>
  <c r="BA2460" i="3"/>
  <c r="BE2460" i="3"/>
  <c r="BI2460" i="3"/>
  <c r="N2444" i="3"/>
  <c r="R2444" i="3"/>
  <c r="V2444" i="3"/>
  <c r="Z2444" i="3"/>
  <c r="AD2444" i="3"/>
  <c r="AH2444" i="3"/>
  <c r="AL2444" i="3"/>
  <c r="AP2444" i="3"/>
  <c r="AT2444" i="3"/>
  <c r="AX2444" i="3"/>
  <c r="BB2444" i="3"/>
  <c r="BF2444" i="3"/>
  <c r="O2444" i="3"/>
  <c r="S2444" i="3"/>
  <c r="W2444" i="3"/>
  <c r="AA2444" i="3"/>
  <c r="AE2444" i="3"/>
  <c r="AI2444" i="3"/>
  <c r="AM2444" i="3"/>
  <c r="AQ2444" i="3"/>
  <c r="AU2444" i="3"/>
  <c r="AY2444" i="3"/>
  <c r="BC2444" i="3"/>
  <c r="BG2444" i="3"/>
  <c r="P2444" i="3"/>
  <c r="T2444" i="3"/>
  <c r="X2444" i="3"/>
  <c r="AB2444" i="3"/>
  <c r="AF2444" i="3"/>
  <c r="AJ2444" i="3"/>
  <c r="AN2444" i="3"/>
  <c r="AR2444" i="3"/>
  <c r="AV2444" i="3"/>
  <c r="AZ2444" i="3"/>
  <c r="BD2444" i="3"/>
  <c r="BH2444" i="3"/>
  <c r="M2444" i="3"/>
  <c r="Q2444" i="3"/>
  <c r="U2444" i="3"/>
  <c r="Y2444" i="3"/>
  <c r="AC2444" i="3"/>
  <c r="AG2444" i="3"/>
  <c r="AK2444" i="3"/>
  <c r="AO2444" i="3"/>
  <c r="AS2444" i="3"/>
  <c r="AW2444" i="3"/>
  <c r="BA2444" i="3"/>
  <c r="BE2444" i="3"/>
  <c r="BI2444" i="3"/>
  <c r="BF2476" i="3"/>
  <c r="BB2476" i="3"/>
  <c r="AX2476" i="3"/>
  <c r="AT2476" i="3"/>
  <c r="AP2476" i="3"/>
  <c r="AL2476" i="3"/>
  <c r="AG2476" i="3"/>
  <c r="AB2476" i="3"/>
  <c r="V2476" i="3"/>
  <c r="Q2476" i="3"/>
  <c r="K2475" i="3"/>
  <c r="BH2474" i="3"/>
  <c r="AZ2474" i="3"/>
  <c r="AR2474" i="3"/>
  <c r="AJ2474" i="3"/>
  <c r="AB2474" i="3"/>
  <c r="T2474" i="3"/>
  <c r="K2473" i="3"/>
  <c r="BH2472" i="3"/>
  <c r="AZ2472" i="3"/>
  <c r="AR2472" i="3"/>
  <c r="AJ2472" i="3"/>
  <c r="AB2472" i="3"/>
  <c r="T2472" i="3"/>
  <c r="K2471" i="3"/>
  <c r="BH2470" i="3"/>
  <c r="AZ2470" i="3"/>
  <c r="AR2470" i="3"/>
  <c r="AJ2470" i="3"/>
  <c r="AB2470" i="3"/>
  <c r="T2470" i="3"/>
  <c r="BD2469" i="3"/>
  <c r="AV2469" i="3"/>
  <c r="AN2469" i="3"/>
  <c r="AB2469" i="3"/>
  <c r="N2464" i="3"/>
  <c r="R2464" i="3"/>
  <c r="V2464" i="3"/>
  <c r="Z2464" i="3"/>
  <c r="AD2464" i="3"/>
  <c r="AH2464" i="3"/>
  <c r="AL2464" i="3"/>
  <c r="AP2464" i="3"/>
  <c r="AT2464" i="3"/>
  <c r="AX2464" i="3"/>
  <c r="BB2464" i="3"/>
  <c r="BF2464" i="3"/>
  <c r="O2464" i="3"/>
  <c r="S2464" i="3"/>
  <c r="W2464" i="3"/>
  <c r="AA2464" i="3"/>
  <c r="AE2464" i="3"/>
  <c r="AI2464" i="3"/>
  <c r="AM2464" i="3"/>
  <c r="AQ2464" i="3"/>
  <c r="AU2464" i="3"/>
  <c r="AY2464" i="3"/>
  <c r="BC2464" i="3"/>
  <c r="BG2464" i="3"/>
  <c r="P2464" i="3"/>
  <c r="T2464" i="3"/>
  <c r="X2464" i="3"/>
  <c r="AB2464" i="3"/>
  <c r="AF2464" i="3"/>
  <c r="AJ2464" i="3"/>
  <c r="AN2464" i="3"/>
  <c r="AR2464" i="3"/>
  <c r="AV2464" i="3"/>
  <c r="AZ2464" i="3"/>
  <c r="BD2464" i="3"/>
  <c r="BH2464" i="3"/>
  <c r="M2464" i="3"/>
  <c r="Q2464" i="3"/>
  <c r="U2464" i="3"/>
  <c r="Y2464" i="3"/>
  <c r="AC2464" i="3"/>
  <c r="AG2464" i="3"/>
  <c r="AK2464" i="3"/>
  <c r="AO2464" i="3"/>
  <c r="AS2464" i="3"/>
  <c r="AW2464" i="3"/>
  <c r="BA2464" i="3"/>
  <c r="BE2464" i="3"/>
  <c r="BI2464" i="3"/>
  <c r="P2463" i="3"/>
  <c r="T2463" i="3"/>
  <c r="X2463" i="3"/>
  <c r="AB2463" i="3"/>
  <c r="AF2463" i="3"/>
  <c r="AJ2463" i="3"/>
  <c r="AN2463" i="3"/>
  <c r="AR2463" i="3"/>
  <c r="AV2463" i="3"/>
  <c r="AZ2463" i="3"/>
  <c r="BD2463" i="3"/>
  <c r="BH2463" i="3"/>
  <c r="M2463" i="3"/>
  <c r="Q2463" i="3"/>
  <c r="U2463" i="3"/>
  <c r="Y2463" i="3"/>
  <c r="AC2463" i="3"/>
  <c r="AG2463" i="3"/>
  <c r="AK2463" i="3"/>
  <c r="AO2463" i="3"/>
  <c r="AS2463" i="3"/>
  <c r="AW2463" i="3"/>
  <c r="BA2463" i="3"/>
  <c r="BE2463" i="3"/>
  <c r="BI2463" i="3"/>
  <c r="N2463" i="3"/>
  <c r="R2463" i="3"/>
  <c r="V2463" i="3"/>
  <c r="Z2463" i="3"/>
  <c r="AD2463" i="3"/>
  <c r="AH2463" i="3"/>
  <c r="AL2463" i="3"/>
  <c r="AP2463" i="3"/>
  <c r="AT2463" i="3"/>
  <c r="AX2463" i="3"/>
  <c r="BB2463" i="3"/>
  <c r="BF2463" i="3"/>
  <c r="O2463" i="3"/>
  <c r="S2463" i="3"/>
  <c r="W2463" i="3"/>
  <c r="AA2463" i="3"/>
  <c r="AE2463" i="3"/>
  <c r="AI2463" i="3"/>
  <c r="AM2463" i="3"/>
  <c r="AQ2463" i="3"/>
  <c r="AU2463" i="3"/>
  <c r="AY2463" i="3"/>
  <c r="BC2463" i="3"/>
  <c r="BG2463" i="3"/>
  <c r="P2461" i="3"/>
  <c r="T2461" i="3"/>
  <c r="X2461" i="3"/>
  <c r="AB2461" i="3"/>
  <c r="AF2461" i="3"/>
  <c r="AJ2461" i="3"/>
  <c r="AN2461" i="3"/>
  <c r="AR2461" i="3"/>
  <c r="AV2461" i="3"/>
  <c r="AZ2461" i="3"/>
  <c r="BD2461" i="3"/>
  <c r="BH2461" i="3"/>
  <c r="M2461" i="3"/>
  <c r="Q2461" i="3"/>
  <c r="U2461" i="3"/>
  <c r="Y2461" i="3"/>
  <c r="AC2461" i="3"/>
  <c r="AG2461" i="3"/>
  <c r="AK2461" i="3"/>
  <c r="AO2461" i="3"/>
  <c r="AS2461" i="3"/>
  <c r="AW2461" i="3"/>
  <c r="BA2461" i="3"/>
  <c r="BE2461" i="3"/>
  <c r="BI2461" i="3"/>
  <c r="N2461" i="3"/>
  <c r="R2461" i="3"/>
  <c r="V2461" i="3"/>
  <c r="Z2461" i="3"/>
  <c r="AD2461" i="3"/>
  <c r="AH2461" i="3"/>
  <c r="AL2461" i="3"/>
  <c r="AP2461" i="3"/>
  <c r="AT2461" i="3"/>
  <c r="AX2461" i="3"/>
  <c r="BB2461" i="3"/>
  <c r="BF2461" i="3"/>
  <c r="O2461" i="3"/>
  <c r="S2461" i="3"/>
  <c r="W2461" i="3"/>
  <c r="AA2461" i="3"/>
  <c r="AE2461" i="3"/>
  <c r="AI2461" i="3"/>
  <c r="AM2461" i="3"/>
  <c r="AQ2461" i="3"/>
  <c r="AU2461" i="3"/>
  <c r="AY2461" i="3"/>
  <c r="BC2461" i="3"/>
  <c r="BG2461" i="3"/>
  <c r="P2459" i="3"/>
  <c r="T2459" i="3"/>
  <c r="X2459" i="3"/>
  <c r="AB2459" i="3"/>
  <c r="AF2459" i="3"/>
  <c r="AJ2459" i="3"/>
  <c r="AN2459" i="3"/>
  <c r="AR2459" i="3"/>
  <c r="AV2459" i="3"/>
  <c r="AZ2459" i="3"/>
  <c r="BD2459" i="3"/>
  <c r="BH2459" i="3"/>
  <c r="M2459" i="3"/>
  <c r="Q2459" i="3"/>
  <c r="U2459" i="3"/>
  <c r="Y2459" i="3"/>
  <c r="AC2459" i="3"/>
  <c r="AG2459" i="3"/>
  <c r="AK2459" i="3"/>
  <c r="AO2459" i="3"/>
  <c r="AS2459" i="3"/>
  <c r="AW2459" i="3"/>
  <c r="BA2459" i="3"/>
  <c r="BE2459" i="3"/>
  <c r="BI2459" i="3"/>
  <c r="N2459" i="3"/>
  <c r="R2459" i="3"/>
  <c r="V2459" i="3"/>
  <c r="Z2459" i="3"/>
  <c r="AD2459" i="3"/>
  <c r="AH2459" i="3"/>
  <c r="AL2459" i="3"/>
  <c r="AP2459" i="3"/>
  <c r="AT2459" i="3"/>
  <c r="AX2459" i="3"/>
  <c r="BB2459" i="3"/>
  <c r="BF2459" i="3"/>
  <c r="O2459" i="3"/>
  <c r="S2459" i="3"/>
  <c r="W2459" i="3"/>
  <c r="AA2459" i="3"/>
  <c r="AE2459" i="3"/>
  <c r="AI2459" i="3"/>
  <c r="AM2459" i="3"/>
  <c r="AQ2459" i="3"/>
  <c r="AU2459" i="3"/>
  <c r="AY2459" i="3"/>
  <c r="BC2459" i="3"/>
  <c r="BG2459" i="3"/>
  <c r="P2455" i="3"/>
  <c r="T2455" i="3"/>
  <c r="X2455" i="3"/>
  <c r="AB2455" i="3"/>
  <c r="AF2455" i="3"/>
  <c r="AJ2455" i="3"/>
  <c r="AN2455" i="3"/>
  <c r="AR2455" i="3"/>
  <c r="AV2455" i="3"/>
  <c r="AZ2455" i="3"/>
  <c r="BD2455" i="3"/>
  <c r="BH2455" i="3"/>
  <c r="M2455" i="3"/>
  <c r="Q2455" i="3"/>
  <c r="U2455" i="3"/>
  <c r="Y2455" i="3"/>
  <c r="AC2455" i="3"/>
  <c r="AG2455" i="3"/>
  <c r="AK2455" i="3"/>
  <c r="AO2455" i="3"/>
  <c r="AS2455" i="3"/>
  <c r="AW2455" i="3"/>
  <c r="BA2455" i="3"/>
  <c r="BE2455" i="3"/>
  <c r="BI2455" i="3"/>
  <c r="N2455" i="3"/>
  <c r="R2455" i="3"/>
  <c r="V2455" i="3"/>
  <c r="Z2455" i="3"/>
  <c r="AD2455" i="3"/>
  <c r="AH2455" i="3"/>
  <c r="AL2455" i="3"/>
  <c r="AP2455" i="3"/>
  <c r="AT2455" i="3"/>
  <c r="AX2455" i="3"/>
  <c r="BB2455" i="3"/>
  <c r="BF2455" i="3"/>
  <c r="O2455" i="3"/>
  <c r="S2455" i="3"/>
  <c r="W2455" i="3"/>
  <c r="AA2455" i="3"/>
  <c r="AE2455" i="3"/>
  <c r="AI2455" i="3"/>
  <c r="AM2455" i="3"/>
  <c r="AQ2455" i="3"/>
  <c r="AU2455" i="3"/>
  <c r="AY2455" i="3"/>
  <c r="BC2455" i="3"/>
  <c r="BG2455" i="3"/>
  <c r="N2446" i="3"/>
  <c r="R2446" i="3"/>
  <c r="V2446" i="3"/>
  <c r="Z2446" i="3"/>
  <c r="AD2446" i="3"/>
  <c r="AH2446" i="3"/>
  <c r="AL2446" i="3"/>
  <c r="AP2446" i="3"/>
  <c r="AT2446" i="3"/>
  <c r="AX2446" i="3"/>
  <c r="BB2446" i="3"/>
  <c r="BF2446" i="3"/>
  <c r="O2446" i="3"/>
  <c r="S2446" i="3"/>
  <c r="W2446" i="3"/>
  <c r="AA2446" i="3"/>
  <c r="AE2446" i="3"/>
  <c r="AI2446" i="3"/>
  <c r="AM2446" i="3"/>
  <c r="AQ2446" i="3"/>
  <c r="AU2446" i="3"/>
  <c r="AY2446" i="3"/>
  <c r="BC2446" i="3"/>
  <c r="BG2446" i="3"/>
  <c r="P2446" i="3"/>
  <c r="T2446" i="3"/>
  <c r="X2446" i="3"/>
  <c r="AB2446" i="3"/>
  <c r="AF2446" i="3"/>
  <c r="AJ2446" i="3"/>
  <c r="AN2446" i="3"/>
  <c r="AR2446" i="3"/>
  <c r="AV2446" i="3"/>
  <c r="AZ2446" i="3"/>
  <c r="BD2446" i="3"/>
  <c r="BH2446" i="3"/>
  <c r="M2446" i="3"/>
  <c r="Q2446" i="3"/>
  <c r="U2446" i="3"/>
  <c r="Y2446" i="3"/>
  <c r="AC2446" i="3"/>
  <c r="AG2446" i="3"/>
  <c r="AK2446" i="3"/>
  <c r="AO2446" i="3"/>
  <c r="AS2446" i="3"/>
  <c r="AW2446" i="3"/>
  <c r="BA2446" i="3"/>
  <c r="BE2446" i="3"/>
  <c r="BI2446" i="3"/>
  <c r="P2445" i="3"/>
  <c r="T2445" i="3"/>
  <c r="X2445" i="3"/>
  <c r="AB2445" i="3"/>
  <c r="AF2445" i="3"/>
  <c r="AJ2445" i="3"/>
  <c r="AN2445" i="3"/>
  <c r="AR2445" i="3"/>
  <c r="AV2445" i="3"/>
  <c r="AZ2445" i="3"/>
  <c r="BD2445" i="3"/>
  <c r="BH2445" i="3"/>
  <c r="M2445" i="3"/>
  <c r="Q2445" i="3"/>
  <c r="U2445" i="3"/>
  <c r="Y2445" i="3"/>
  <c r="AC2445" i="3"/>
  <c r="AG2445" i="3"/>
  <c r="AK2445" i="3"/>
  <c r="AO2445" i="3"/>
  <c r="AS2445" i="3"/>
  <c r="AW2445" i="3"/>
  <c r="BA2445" i="3"/>
  <c r="BE2445" i="3"/>
  <c r="BI2445" i="3"/>
  <c r="N2445" i="3"/>
  <c r="R2445" i="3"/>
  <c r="V2445" i="3"/>
  <c r="Z2445" i="3"/>
  <c r="AD2445" i="3"/>
  <c r="AH2445" i="3"/>
  <c r="AL2445" i="3"/>
  <c r="AP2445" i="3"/>
  <c r="AT2445" i="3"/>
  <c r="AX2445" i="3"/>
  <c r="BB2445" i="3"/>
  <c r="BF2445" i="3"/>
  <c r="O2445" i="3"/>
  <c r="S2445" i="3"/>
  <c r="W2445" i="3"/>
  <c r="AA2445" i="3"/>
  <c r="AE2445" i="3"/>
  <c r="AI2445" i="3"/>
  <c r="AM2445" i="3"/>
  <c r="AQ2445" i="3"/>
  <c r="AU2445" i="3"/>
  <c r="AY2445" i="3"/>
  <c r="BC2445" i="3"/>
  <c r="BG2445" i="3"/>
  <c r="N2438" i="3"/>
  <c r="R2438" i="3"/>
  <c r="V2438" i="3"/>
  <c r="Z2438" i="3"/>
  <c r="AD2438" i="3"/>
  <c r="AH2438" i="3"/>
  <c r="AL2438" i="3"/>
  <c r="AP2438" i="3"/>
  <c r="AT2438" i="3"/>
  <c r="AX2438" i="3"/>
  <c r="BB2438" i="3"/>
  <c r="BF2438" i="3"/>
  <c r="O2438" i="3"/>
  <c r="S2438" i="3"/>
  <c r="W2438" i="3"/>
  <c r="AA2438" i="3"/>
  <c r="AE2438" i="3"/>
  <c r="AI2438" i="3"/>
  <c r="AM2438" i="3"/>
  <c r="AQ2438" i="3"/>
  <c r="AU2438" i="3"/>
  <c r="AY2438" i="3"/>
  <c r="BC2438" i="3"/>
  <c r="BG2438" i="3"/>
  <c r="P2438" i="3"/>
  <c r="T2438" i="3"/>
  <c r="X2438" i="3"/>
  <c r="AB2438" i="3"/>
  <c r="AF2438" i="3"/>
  <c r="AJ2438" i="3"/>
  <c r="AN2438" i="3"/>
  <c r="AR2438" i="3"/>
  <c r="AV2438" i="3"/>
  <c r="AZ2438" i="3"/>
  <c r="BD2438" i="3"/>
  <c r="BH2438" i="3"/>
  <c r="M2438" i="3"/>
  <c r="Q2438" i="3"/>
  <c r="U2438" i="3"/>
  <c r="Y2438" i="3"/>
  <c r="AC2438" i="3"/>
  <c r="AG2438" i="3"/>
  <c r="AK2438" i="3"/>
  <c r="AO2438" i="3"/>
  <c r="AS2438" i="3"/>
  <c r="AW2438" i="3"/>
  <c r="BA2438" i="3"/>
  <c r="BE2438" i="3"/>
  <c r="BI2438" i="3"/>
  <c r="P2437" i="3"/>
  <c r="T2437" i="3"/>
  <c r="X2437" i="3"/>
  <c r="AB2437" i="3"/>
  <c r="AF2437" i="3"/>
  <c r="AJ2437" i="3"/>
  <c r="AN2437" i="3"/>
  <c r="AR2437" i="3"/>
  <c r="AV2437" i="3"/>
  <c r="AZ2437" i="3"/>
  <c r="BD2437" i="3"/>
  <c r="BH2437" i="3"/>
  <c r="M2437" i="3"/>
  <c r="Q2437" i="3"/>
  <c r="U2437" i="3"/>
  <c r="Y2437" i="3"/>
  <c r="AC2437" i="3"/>
  <c r="AG2437" i="3"/>
  <c r="AK2437" i="3"/>
  <c r="AO2437" i="3"/>
  <c r="AS2437" i="3"/>
  <c r="AW2437" i="3"/>
  <c r="BA2437" i="3"/>
  <c r="BE2437" i="3"/>
  <c r="BI2437" i="3"/>
  <c r="N2437" i="3"/>
  <c r="R2437" i="3"/>
  <c r="V2437" i="3"/>
  <c r="Z2437" i="3"/>
  <c r="AD2437" i="3"/>
  <c r="AH2437" i="3"/>
  <c r="AL2437" i="3"/>
  <c r="AP2437" i="3"/>
  <c r="AT2437" i="3"/>
  <c r="AX2437" i="3"/>
  <c r="BB2437" i="3"/>
  <c r="BF2437" i="3"/>
  <c r="O2437" i="3"/>
  <c r="S2437" i="3"/>
  <c r="W2437" i="3"/>
  <c r="AA2437" i="3"/>
  <c r="AE2437" i="3"/>
  <c r="AI2437" i="3"/>
  <c r="AM2437" i="3"/>
  <c r="AQ2437" i="3"/>
  <c r="AU2437" i="3"/>
  <c r="AY2437" i="3"/>
  <c r="BC2437" i="3"/>
  <c r="BG2437" i="3"/>
  <c r="BH2428" i="3"/>
  <c r="BC2428" i="3"/>
  <c r="AW2428" i="3"/>
  <c r="AR2428" i="3"/>
  <c r="AM2428" i="3"/>
  <c r="AG2428" i="3"/>
  <c r="AB2428" i="3"/>
  <c r="W2428" i="3"/>
  <c r="AW2427" i="3"/>
  <c r="AG2427" i="3"/>
  <c r="Q2427" i="3"/>
  <c r="N2425" i="3"/>
  <c r="R2425" i="3"/>
  <c r="V2425" i="3"/>
  <c r="Z2425" i="3"/>
  <c r="AD2425" i="3"/>
  <c r="AH2425" i="3"/>
  <c r="AL2425" i="3"/>
  <c r="AP2425" i="3"/>
  <c r="AT2425" i="3"/>
  <c r="AX2425" i="3"/>
  <c r="BB2425" i="3"/>
  <c r="BF2425" i="3"/>
  <c r="O2425" i="3"/>
  <c r="S2425" i="3"/>
  <c r="W2425" i="3"/>
  <c r="AA2425" i="3"/>
  <c r="AE2425" i="3"/>
  <c r="AI2425" i="3"/>
  <c r="AM2425" i="3"/>
  <c r="AQ2425" i="3"/>
  <c r="AU2425" i="3"/>
  <c r="AY2425" i="3"/>
  <c r="BC2425" i="3"/>
  <c r="BG2425" i="3"/>
  <c r="P2425" i="3"/>
  <c r="T2425" i="3"/>
  <c r="X2425" i="3"/>
  <c r="AB2425" i="3"/>
  <c r="AF2425" i="3"/>
  <c r="AJ2425" i="3"/>
  <c r="AN2425" i="3"/>
  <c r="AR2425" i="3"/>
  <c r="AV2425" i="3"/>
  <c r="AZ2425" i="3"/>
  <c r="BD2425" i="3"/>
  <c r="BH2425" i="3"/>
  <c r="M2425" i="3"/>
  <c r="Q2425" i="3"/>
  <c r="U2425" i="3"/>
  <c r="Y2425" i="3"/>
  <c r="AC2425" i="3"/>
  <c r="AG2425" i="3"/>
  <c r="AK2425" i="3"/>
  <c r="AO2425" i="3"/>
  <c r="AS2425" i="3"/>
  <c r="AW2425" i="3"/>
  <c r="BA2425" i="3"/>
  <c r="BE2425" i="3"/>
  <c r="BI2425" i="3"/>
  <c r="O2422" i="3"/>
  <c r="S2422" i="3"/>
  <c r="W2422" i="3"/>
  <c r="AA2422" i="3"/>
  <c r="AE2422" i="3"/>
  <c r="AI2422" i="3"/>
  <c r="AM2422" i="3"/>
  <c r="AQ2422" i="3"/>
  <c r="AU2422" i="3"/>
  <c r="AY2422" i="3"/>
  <c r="BC2422" i="3"/>
  <c r="BG2422" i="3"/>
  <c r="N2417" i="3"/>
  <c r="R2417" i="3"/>
  <c r="V2417" i="3"/>
  <c r="Z2417" i="3"/>
  <c r="AD2417" i="3"/>
  <c r="AH2417" i="3"/>
  <c r="AL2417" i="3"/>
  <c r="AP2417" i="3"/>
  <c r="AT2417" i="3"/>
  <c r="AX2417" i="3"/>
  <c r="BB2417" i="3"/>
  <c r="BF2417" i="3"/>
  <c r="O2417" i="3"/>
  <c r="S2417" i="3"/>
  <c r="W2417" i="3"/>
  <c r="AA2417" i="3"/>
  <c r="AE2417" i="3"/>
  <c r="AI2417" i="3"/>
  <c r="AM2417" i="3"/>
  <c r="AQ2417" i="3"/>
  <c r="AU2417" i="3"/>
  <c r="AY2417" i="3"/>
  <c r="BC2417" i="3"/>
  <c r="BG2417" i="3"/>
  <c r="P2417" i="3"/>
  <c r="T2417" i="3"/>
  <c r="X2417" i="3"/>
  <c r="AB2417" i="3"/>
  <c r="AF2417" i="3"/>
  <c r="AJ2417" i="3"/>
  <c r="AN2417" i="3"/>
  <c r="AR2417" i="3"/>
  <c r="AV2417" i="3"/>
  <c r="AZ2417" i="3"/>
  <c r="BD2417" i="3"/>
  <c r="BH2417" i="3"/>
  <c r="M2417" i="3"/>
  <c r="Q2417" i="3"/>
  <c r="U2417" i="3"/>
  <c r="Y2417" i="3"/>
  <c r="AC2417" i="3"/>
  <c r="AG2417" i="3"/>
  <c r="AK2417" i="3"/>
  <c r="AO2417" i="3"/>
  <c r="AS2417" i="3"/>
  <c r="AW2417" i="3"/>
  <c r="BA2417" i="3"/>
  <c r="BE2417" i="3"/>
  <c r="BI2417" i="3"/>
  <c r="O2414" i="3"/>
  <c r="S2414" i="3"/>
  <c r="W2414" i="3"/>
  <c r="AA2414" i="3"/>
  <c r="AE2414" i="3"/>
  <c r="AI2414" i="3"/>
  <c r="AM2414" i="3"/>
  <c r="AQ2414" i="3"/>
  <c r="AU2414" i="3"/>
  <c r="AY2414" i="3"/>
  <c r="BC2414" i="3"/>
  <c r="BG2414" i="3"/>
  <c r="N2409" i="3"/>
  <c r="R2409" i="3"/>
  <c r="V2409" i="3"/>
  <c r="Z2409" i="3"/>
  <c r="AD2409" i="3"/>
  <c r="AH2409" i="3"/>
  <c r="AL2409" i="3"/>
  <c r="AP2409" i="3"/>
  <c r="AT2409" i="3"/>
  <c r="AX2409" i="3"/>
  <c r="BB2409" i="3"/>
  <c r="BF2409" i="3"/>
  <c r="O2409" i="3"/>
  <c r="S2409" i="3"/>
  <c r="W2409" i="3"/>
  <c r="AA2409" i="3"/>
  <c r="AE2409" i="3"/>
  <c r="AI2409" i="3"/>
  <c r="AM2409" i="3"/>
  <c r="AQ2409" i="3"/>
  <c r="AU2409" i="3"/>
  <c r="AY2409" i="3"/>
  <c r="BC2409" i="3"/>
  <c r="BG2409" i="3"/>
  <c r="P2409" i="3"/>
  <c r="T2409" i="3"/>
  <c r="X2409" i="3"/>
  <c r="AB2409" i="3"/>
  <c r="AF2409" i="3"/>
  <c r="AJ2409" i="3"/>
  <c r="AN2409" i="3"/>
  <c r="AR2409" i="3"/>
  <c r="AV2409" i="3"/>
  <c r="AZ2409" i="3"/>
  <c r="BD2409" i="3"/>
  <c r="BH2409" i="3"/>
  <c r="M2409" i="3"/>
  <c r="Q2409" i="3"/>
  <c r="U2409" i="3"/>
  <c r="Y2409" i="3"/>
  <c r="AC2409" i="3"/>
  <c r="AG2409" i="3"/>
  <c r="AK2409" i="3"/>
  <c r="AO2409" i="3"/>
  <c r="AS2409" i="3"/>
  <c r="AW2409" i="3"/>
  <c r="BA2409" i="3"/>
  <c r="BE2409" i="3"/>
  <c r="BI2409" i="3"/>
  <c r="O2406" i="3"/>
  <c r="S2406" i="3"/>
  <c r="W2406" i="3"/>
  <c r="AA2406" i="3"/>
  <c r="AE2406" i="3"/>
  <c r="AI2406" i="3"/>
  <c r="AM2406" i="3"/>
  <c r="AQ2406" i="3"/>
  <c r="AU2406" i="3"/>
  <c r="AY2406" i="3"/>
  <c r="BC2406" i="3"/>
  <c r="BG2406" i="3"/>
  <c r="N2428" i="3"/>
  <c r="R2428" i="3"/>
  <c r="V2428" i="3"/>
  <c r="Z2428" i="3"/>
  <c r="AD2428" i="3"/>
  <c r="AH2428" i="3"/>
  <c r="AL2428" i="3"/>
  <c r="AP2428" i="3"/>
  <c r="AT2428" i="3"/>
  <c r="AX2428" i="3"/>
  <c r="BB2428" i="3"/>
  <c r="BF2428" i="3"/>
  <c r="BI2427" i="3"/>
  <c r="AS2427" i="3"/>
  <c r="AC2427" i="3"/>
  <c r="M2427" i="3"/>
  <c r="P2424" i="3"/>
  <c r="N2423" i="3"/>
  <c r="R2423" i="3"/>
  <c r="V2423" i="3"/>
  <c r="Z2423" i="3"/>
  <c r="AD2423" i="3"/>
  <c r="AH2423" i="3"/>
  <c r="AL2423" i="3"/>
  <c r="AP2423" i="3"/>
  <c r="AT2423" i="3"/>
  <c r="AX2423" i="3"/>
  <c r="BB2423" i="3"/>
  <c r="BF2423" i="3"/>
  <c r="O2423" i="3"/>
  <c r="S2423" i="3"/>
  <c r="W2423" i="3"/>
  <c r="AA2423" i="3"/>
  <c r="AE2423" i="3"/>
  <c r="AI2423" i="3"/>
  <c r="AM2423" i="3"/>
  <c r="AQ2423" i="3"/>
  <c r="AU2423" i="3"/>
  <c r="AY2423" i="3"/>
  <c r="BC2423" i="3"/>
  <c r="BG2423" i="3"/>
  <c r="P2423" i="3"/>
  <c r="T2423" i="3"/>
  <c r="X2423" i="3"/>
  <c r="AB2423" i="3"/>
  <c r="AF2423" i="3"/>
  <c r="AJ2423" i="3"/>
  <c r="AN2423" i="3"/>
  <c r="AR2423" i="3"/>
  <c r="AV2423" i="3"/>
  <c r="AZ2423" i="3"/>
  <c r="BD2423" i="3"/>
  <c r="BH2423" i="3"/>
  <c r="M2423" i="3"/>
  <c r="Q2423" i="3"/>
  <c r="U2423" i="3"/>
  <c r="Y2423" i="3"/>
  <c r="AC2423" i="3"/>
  <c r="AG2423" i="3"/>
  <c r="AK2423" i="3"/>
  <c r="AO2423" i="3"/>
  <c r="AS2423" i="3"/>
  <c r="AW2423" i="3"/>
  <c r="BA2423" i="3"/>
  <c r="BE2423" i="3"/>
  <c r="BI2423" i="3"/>
  <c r="O2420" i="3"/>
  <c r="S2420" i="3"/>
  <c r="W2420" i="3"/>
  <c r="AA2420" i="3"/>
  <c r="AE2420" i="3"/>
  <c r="AI2420" i="3"/>
  <c r="AM2420" i="3"/>
  <c r="AQ2420" i="3"/>
  <c r="AU2420" i="3"/>
  <c r="AY2420" i="3"/>
  <c r="BC2420" i="3"/>
  <c r="BG2420" i="3"/>
  <c r="P2416" i="3"/>
  <c r="N2415" i="3"/>
  <c r="R2415" i="3"/>
  <c r="V2415" i="3"/>
  <c r="Z2415" i="3"/>
  <c r="AD2415" i="3"/>
  <c r="AH2415" i="3"/>
  <c r="AL2415" i="3"/>
  <c r="AP2415" i="3"/>
  <c r="AT2415" i="3"/>
  <c r="AX2415" i="3"/>
  <c r="BB2415" i="3"/>
  <c r="BF2415" i="3"/>
  <c r="O2415" i="3"/>
  <c r="S2415" i="3"/>
  <c r="W2415" i="3"/>
  <c r="AA2415" i="3"/>
  <c r="AE2415" i="3"/>
  <c r="AI2415" i="3"/>
  <c r="AM2415" i="3"/>
  <c r="AQ2415" i="3"/>
  <c r="AU2415" i="3"/>
  <c r="AY2415" i="3"/>
  <c r="BC2415" i="3"/>
  <c r="BG2415" i="3"/>
  <c r="P2415" i="3"/>
  <c r="T2415" i="3"/>
  <c r="X2415" i="3"/>
  <c r="AB2415" i="3"/>
  <c r="AF2415" i="3"/>
  <c r="AJ2415" i="3"/>
  <c r="AN2415" i="3"/>
  <c r="AR2415" i="3"/>
  <c r="AV2415" i="3"/>
  <c r="AZ2415" i="3"/>
  <c r="BD2415" i="3"/>
  <c r="BH2415" i="3"/>
  <c r="M2415" i="3"/>
  <c r="Q2415" i="3"/>
  <c r="U2415" i="3"/>
  <c r="Y2415" i="3"/>
  <c r="AC2415" i="3"/>
  <c r="AG2415" i="3"/>
  <c r="AK2415" i="3"/>
  <c r="AO2415" i="3"/>
  <c r="AS2415" i="3"/>
  <c r="AW2415" i="3"/>
  <c r="BA2415" i="3"/>
  <c r="BE2415" i="3"/>
  <c r="BI2415" i="3"/>
  <c r="O2412" i="3"/>
  <c r="S2412" i="3"/>
  <c r="W2412" i="3"/>
  <c r="AA2412" i="3"/>
  <c r="AE2412" i="3"/>
  <c r="AI2412" i="3"/>
  <c r="AM2412" i="3"/>
  <c r="AQ2412" i="3"/>
  <c r="AU2412" i="3"/>
  <c r="AY2412" i="3"/>
  <c r="BC2412" i="3"/>
  <c r="BG2412" i="3"/>
  <c r="P2408" i="3"/>
  <c r="N2407" i="3"/>
  <c r="R2407" i="3"/>
  <c r="V2407" i="3"/>
  <c r="Z2407" i="3"/>
  <c r="AD2407" i="3"/>
  <c r="AH2407" i="3"/>
  <c r="AL2407" i="3"/>
  <c r="AP2407" i="3"/>
  <c r="AT2407" i="3"/>
  <c r="AX2407" i="3"/>
  <c r="BB2407" i="3"/>
  <c r="BF2407" i="3"/>
  <c r="O2407" i="3"/>
  <c r="S2407" i="3"/>
  <c r="W2407" i="3"/>
  <c r="AA2407" i="3"/>
  <c r="AE2407" i="3"/>
  <c r="AI2407" i="3"/>
  <c r="AM2407" i="3"/>
  <c r="AQ2407" i="3"/>
  <c r="AU2407" i="3"/>
  <c r="AY2407" i="3"/>
  <c r="BC2407" i="3"/>
  <c r="BG2407" i="3"/>
  <c r="P2407" i="3"/>
  <c r="T2407" i="3"/>
  <c r="X2407" i="3"/>
  <c r="AB2407" i="3"/>
  <c r="AF2407" i="3"/>
  <c r="AJ2407" i="3"/>
  <c r="AN2407" i="3"/>
  <c r="AR2407" i="3"/>
  <c r="AV2407" i="3"/>
  <c r="AZ2407" i="3"/>
  <c r="BD2407" i="3"/>
  <c r="BH2407" i="3"/>
  <c r="M2407" i="3"/>
  <c r="Q2407" i="3"/>
  <c r="U2407" i="3"/>
  <c r="Y2407" i="3"/>
  <c r="AC2407" i="3"/>
  <c r="AG2407" i="3"/>
  <c r="AK2407" i="3"/>
  <c r="AO2407" i="3"/>
  <c r="AS2407" i="3"/>
  <c r="AW2407" i="3"/>
  <c r="BA2407" i="3"/>
  <c r="BE2407" i="3"/>
  <c r="BI2407" i="3"/>
  <c r="O2404" i="3"/>
  <c r="S2404" i="3"/>
  <c r="W2404" i="3"/>
  <c r="AA2404" i="3"/>
  <c r="AE2404" i="3"/>
  <c r="AI2404" i="3"/>
  <c r="AM2404" i="3"/>
  <c r="AQ2404" i="3"/>
  <c r="AU2404" i="3"/>
  <c r="AY2404" i="3"/>
  <c r="BC2404" i="3"/>
  <c r="BG2404" i="3"/>
  <c r="BE2428" i="3"/>
  <c r="AZ2428" i="3"/>
  <c r="AU2428" i="3"/>
  <c r="AO2428" i="3"/>
  <c r="AJ2428" i="3"/>
  <c r="AE2428" i="3"/>
  <c r="Y2428" i="3"/>
  <c r="T2428" i="3"/>
  <c r="BM2428" i="3" s="1"/>
  <c r="O2428" i="3"/>
  <c r="BE2427" i="3"/>
  <c r="AO2427" i="3"/>
  <c r="O2426" i="3"/>
  <c r="S2426" i="3"/>
  <c r="W2426" i="3"/>
  <c r="AA2426" i="3"/>
  <c r="AE2426" i="3"/>
  <c r="AI2426" i="3"/>
  <c r="AM2426" i="3"/>
  <c r="AQ2426" i="3"/>
  <c r="AU2426" i="3"/>
  <c r="P2422" i="3"/>
  <c r="N2421" i="3"/>
  <c r="R2421" i="3"/>
  <c r="V2421" i="3"/>
  <c r="Z2421" i="3"/>
  <c r="AD2421" i="3"/>
  <c r="AH2421" i="3"/>
  <c r="AL2421" i="3"/>
  <c r="AP2421" i="3"/>
  <c r="AT2421" i="3"/>
  <c r="AX2421" i="3"/>
  <c r="BB2421" i="3"/>
  <c r="BF2421" i="3"/>
  <c r="O2421" i="3"/>
  <c r="S2421" i="3"/>
  <c r="W2421" i="3"/>
  <c r="AA2421" i="3"/>
  <c r="AE2421" i="3"/>
  <c r="AI2421" i="3"/>
  <c r="AM2421" i="3"/>
  <c r="AQ2421" i="3"/>
  <c r="AU2421" i="3"/>
  <c r="AY2421" i="3"/>
  <c r="BC2421" i="3"/>
  <c r="BG2421" i="3"/>
  <c r="P2421" i="3"/>
  <c r="T2421" i="3"/>
  <c r="X2421" i="3"/>
  <c r="AB2421" i="3"/>
  <c r="AF2421" i="3"/>
  <c r="AJ2421" i="3"/>
  <c r="AN2421" i="3"/>
  <c r="AR2421" i="3"/>
  <c r="AV2421" i="3"/>
  <c r="AZ2421" i="3"/>
  <c r="BD2421" i="3"/>
  <c r="BH2421" i="3"/>
  <c r="M2421" i="3"/>
  <c r="Q2421" i="3"/>
  <c r="U2421" i="3"/>
  <c r="Y2421" i="3"/>
  <c r="AC2421" i="3"/>
  <c r="AG2421" i="3"/>
  <c r="AK2421" i="3"/>
  <c r="AO2421" i="3"/>
  <c r="AS2421" i="3"/>
  <c r="AW2421" i="3"/>
  <c r="BA2421" i="3"/>
  <c r="BE2421" i="3"/>
  <c r="BI2421" i="3"/>
  <c r="O2418" i="3"/>
  <c r="S2418" i="3"/>
  <c r="W2418" i="3"/>
  <c r="AA2418" i="3"/>
  <c r="AE2418" i="3"/>
  <c r="AI2418" i="3"/>
  <c r="AM2418" i="3"/>
  <c r="AQ2418" i="3"/>
  <c r="AU2418" i="3"/>
  <c r="AY2418" i="3"/>
  <c r="BC2418" i="3"/>
  <c r="BG2418" i="3"/>
  <c r="P2414" i="3"/>
  <c r="N2413" i="3"/>
  <c r="R2413" i="3"/>
  <c r="V2413" i="3"/>
  <c r="Z2413" i="3"/>
  <c r="AD2413" i="3"/>
  <c r="AH2413" i="3"/>
  <c r="AL2413" i="3"/>
  <c r="AP2413" i="3"/>
  <c r="AT2413" i="3"/>
  <c r="AX2413" i="3"/>
  <c r="BB2413" i="3"/>
  <c r="BF2413" i="3"/>
  <c r="O2413" i="3"/>
  <c r="S2413" i="3"/>
  <c r="W2413" i="3"/>
  <c r="AA2413" i="3"/>
  <c r="AE2413" i="3"/>
  <c r="AI2413" i="3"/>
  <c r="AM2413" i="3"/>
  <c r="AQ2413" i="3"/>
  <c r="AU2413" i="3"/>
  <c r="AY2413" i="3"/>
  <c r="BC2413" i="3"/>
  <c r="BG2413" i="3"/>
  <c r="P2413" i="3"/>
  <c r="T2413" i="3"/>
  <c r="X2413" i="3"/>
  <c r="AB2413" i="3"/>
  <c r="AF2413" i="3"/>
  <c r="AJ2413" i="3"/>
  <c r="AN2413" i="3"/>
  <c r="AR2413" i="3"/>
  <c r="AV2413" i="3"/>
  <c r="AZ2413" i="3"/>
  <c r="BD2413" i="3"/>
  <c r="BH2413" i="3"/>
  <c r="M2413" i="3"/>
  <c r="Q2413" i="3"/>
  <c r="U2413" i="3"/>
  <c r="Y2413" i="3"/>
  <c r="AC2413" i="3"/>
  <c r="AG2413" i="3"/>
  <c r="AK2413" i="3"/>
  <c r="AO2413" i="3"/>
  <c r="AS2413" i="3"/>
  <c r="AW2413" i="3"/>
  <c r="BA2413" i="3"/>
  <c r="BE2413" i="3"/>
  <c r="BI2413" i="3"/>
  <c r="O2410" i="3"/>
  <c r="S2410" i="3"/>
  <c r="W2410" i="3"/>
  <c r="AA2410" i="3"/>
  <c r="AE2410" i="3"/>
  <c r="AI2410" i="3"/>
  <c r="AM2410" i="3"/>
  <c r="AQ2410" i="3"/>
  <c r="AU2410" i="3"/>
  <c r="AY2410" i="3"/>
  <c r="BC2410" i="3"/>
  <c r="BG2410" i="3"/>
  <c r="P2406" i="3"/>
  <c r="N2405" i="3"/>
  <c r="R2405" i="3"/>
  <c r="V2405" i="3"/>
  <c r="Z2405" i="3"/>
  <c r="AD2405" i="3"/>
  <c r="AH2405" i="3"/>
  <c r="AL2405" i="3"/>
  <c r="AP2405" i="3"/>
  <c r="AT2405" i="3"/>
  <c r="AX2405" i="3"/>
  <c r="BB2405" i="3"/>
  <c r="BF2405" i="3"/>
  <c r="O2405" i="3"/>
  <c r="S2405" i="3"/>
  <c r="W2405" i="3"/>
  <c r="AA2405" i="3"/>
  <c r="AE2405" i="3"/>
  <c r="AI2405" i="3"/>
  <c r="AM2405" i="3"/>
  <c r="AQ2405" i="3"/>
  <c r="AU2405" i="3"/>
  <c r="AY2405" i="3"/>
  <c r="BC2405" i="3"/>
  <c r="BG2405" i="3"/>
  <c r="P2405" i="3"/>
  <c r="T2405" i="3"/>
  <c r="X2405" i="3"/>
  <c r="AB2405" i="3"/>
  <c r="AF2405" i="3"/>
  <c r="AJ2405" i="3"/>
  <c r="AN2405" i="3"/>
  <c r="AR2405" i="3"/>
  <c r="AV2405" i="3"/>
  <c r="AZ2405" i="3"/>
  <c r="BD2405" i="3"/>
  <c r="BH2405" i="3"/>
  <c r="M2405" i="3"/>
  <c r="Q2405" i="3"/>
  <c r="U2405" i="3"/>
  <c r="Y2405" i="3"/>
  <c r="AC2405" i="3"/>
  <c r="AG2405" i="3"/>
  <c r="AK2405" i="3"/>
  <c r="AO2405" i="3"/>
  <c r="AS2405" i="3"/>
  <c r="AW2405" i="3"/>
  <c r="BA2405" i="3"/>
  <c r="BE2405" i="3"/>
  <c r="BI2405" i="3"/>
  <c r="O2402" i="3"/>
  <c r="S2402" i="3"/>
  <c r="W2402" i="3"/>
  <c r="AA2402" i="3"/>
  <c r="AE2402" i="3"/>
  <c r="AI2402" i="3"/>
  <c r="AM2402" i="3"/>
  <c r="AQ2402" i="3"/>
  <c r="AU2402" i="3"/>
  <c r="AY2402" i="3"/>
  <c r="BC2402" i="3"/>
  <c r="BG2402" i="3"/>
  <c r="N2427" i="3"/>
  <c r="R2427" i="3"/>
  <c r="V2427" i="3"/>
  <c r="Z2427" i="3"/>
  <c r="AD2427" i="3"/>
  <c r="AH2427" i="3"/>
  <c r="AL2427" i="3"/>
  <c r="AP2427" i="3"/>
  <c r="AT2427" i="3"/>
  <c r="AX2427" i="3"/>
  <c r="BB2427" i="3"/>
  <c r="BF2427" i="3"/>
  <c r="O2427" i="3"/>
  <c r="S2427" i="3"/>
  <c r="W2427" i="3"/>
  <c r="AA2427" i="3"/>
  <c r="AE2427" i="3"/>
  <c r="AI2427" i="3"/>
  <c r="AM2427" i="3"/>
  <c r="AQ2427" i="3"/>
  <c r="AU2427" i="3"/>
  <c r="AY2427" i="3"/>
  <c r="BC2427" i="3"/>
  <c r="BG2427" i="3"/>
  <c r="P2427" i="3"/>
  <c r="T2427" i="3"/>
  <c r="X2427" i="3"/>
  <c r="AB2427" i="3"/>
  <c r="AF2427" i="3"/>
  <c r="AJ2427" i="3"/>
  <c r="AN2427" i="3"/>
  <c r="AR2427" i="3"/>
  <c r="AV2427" i="3"/>
  <c r="AZ2427" i="3"/>
  <c r="BD2427" i="3"/>
  <c r="BH2427" i="3"/>
  <c r="O2424" i="3"/>
  <c r="S2424" i="3"/>
  <c r="W2424" i="3"/>
  <c r="AA2424" i="3"/>
  <c r="AE2424" i="3"/>
  <c r="AI2424" i="3"/>
  <c r="AM2424" i="3"/>
  <c r="AQ2424" i="3"/>
  <c r="AU2424" i="3"/>
  <c r="AY2424" i="3"/>
  <c r="BC2424" i="3"/>
  <c r="BG2424" i="3"/>
  <c r="N2419" i="3"/>
  <c r="R2419" i="3"/>
  <c r="V2419" i="3"/>
  <c r="Z2419" i="3"/>
  <c r="AD2419" i="3"/>
  <c r="AH2419" i="3"/>
  <c r="AL2419" i="3"/>
  <c r="AP2419" i="3"/>
  <c r="AT2419" i="3"/>
  <c r="AX2419" i="3"/>
  <c r="BB2419" i="3"/>
  <c r="BF2419" i="3"/>
  <c r="O2419" i="3"/>
  <c r="S2419" i="3"/>
  <c r="W2419" i="3"/>
  <c r="AA2419" i="3"/>
  <c r="AE2419" i="3"/>
  <c r="AI2419" i="3"/>
  <c r="AM2419" i="3"/>
  <c r="AQ2419" i="3"/>
  <c r="AU2419" i="3"/>
  <c r="AY2419" i="3"/>
  <c r="BC2419" i="3"/>
  <c r="BG2419" i="3"/>
  <c r="P2419" i="3"/>
  <c r="T2419" i="3"/>
  <c r="X2419" i="3"/>
  <c r="AB2419" i="3"/>
  <c r="AF2419" i="3"/>
  <c r="AJ2419" i="3"/>
  <c r="AN2419" i="3"/>
  <c r="AR2419" i="3"/>
  <c r="AV2419" i="3"/>
  <c r="AZ2419" i="3"/>
  <c r="BD2419" i="3"/>
  <c r="BH2419" i="3"/>
  <c r="M2419" i="3"/>
  <c r="Q2419" i="3"/>
  <c r="U2419" i="3"/>
  <c r="Y2419" i="3"/>
  <c r="AC2419" i="3"/>
  <c r="AG2419" i="3"/>
  <c r="AK2419" i="3"/>
  <c r="AO2419" i="3"/>
  <c r="AS2419" i="3"/>
  <c r="AW2419" i="3"/>
  <c r="BA2419" i="3"/>
  <c r="BE2419" i="3"/>
  <c r="BI2419" i="3"/>
  <c r="O2416" i="3"/>
  <c r="S2416" i="3"/>
  <c r="W2416" i="3"/>
  <c r="AA2416" i="3"/>
  <c r="AE2416" i="3"/>
  <c r="AI2416" i="3"/>
  <c r="AM2416" i="3"/>
  <c r="AQ2416" i="3"/>
  <c r="AU2416" i="3"/>
  <c r="AY2416" i="3"/>
  <c r="BC2416" i="3"/>
  <c r="BG2416" i="3"/>
  <c r="N2411" i="3"/>
  <c r="R2411" i="3"/>
  <c r="V2411" i="3"/>
  <c r="Z2411" i="3"/>
  <c r="AD2411" i="3"/>
  <c r="AH2411" i="3"/>
  <c r="AL2411" i="3"/>
  <c r="AP2411" i="3"/>
  <c r="AT2411" i="3"/>
  <c r="AX2411" i="3"/>
  <c r="BB2411" i="3"/>
  <c r="BF2411" i="3"/>
  <c r="O2411" i="3"/>
  <c r="S2411" i="3"/>
  <c r="W2411" i="3"/>
  <c r="AA2411" i="3"/>
  <c r="AE2411" i="3"/>
  <c r="AI2411" i="3"/>
  <c r="AM2411" i="3"/>
  <c r="AQ2411" i="3"/>
  <c r="AU2411" i="3"/>
  <c r="AY2411" i="3"/>
  <c r="BC2411" i="3"/>
  <c r="BG2411" i="3"/>
  <c r="P2411" i="3"/>
  <c r="T2411" i="3"/>
  <c r="X2411" i="3"/>
  <c r="AB2411" i="3"/>
  <c r="AF2411" i="3"/>
  <c r="AJ2411" i="3"/>
  <c r="AN2411" i="3"/>
  <c r="AR2411" i="3"/>
  <c r="AV2411" i="3"/>
  <c r="AZ2411" i="3"/>
  <c r="BD2411" i="3"/>
  <c r="BH2411" i="3"/>
  <c r="M2411" i="3"/>
  <c r="Q2411" i="3"/>
  <c r="U2411" i="3"/>
  <c r="Y2411" i="3"/>
  <c r="AC2411" i="3"/>
  <c r="AG2411" i="3"/>
  <c r="AK2411" i="3"/>
  <c r="AO2411" i="3"/>
  <c r="AS2411" i="3"/>
  <c r="AW2411" i="3"/>
  <c r="BA2411" i="3"/>
  <c r="BE2411" i="3"/>
  <c r="BI2411" i="3"/>
  <c r="O2408" i="3"/>
  <c r="S2408" i="3"/>
  <c r="W2408" i="3"/>
  <c r="AA2408" i="3"/>
  <c r="AE2408" i="3"/>
  <c r="AI2408" i="3"/>
  <c r="AM2408" i="3"/>
  <c r="AQ2408" i="3"/>
  <c r="AU2408" i="3"/>
  <c r="AY2408" i="3"/>
  <c r="BC2408" i="3"/>
  <c r="BG2408" i="3"/>
  <c r="N2403" i="3"/>
  <c r="R2403" i="3"/>
  <c r="V2403" i="3"/>
  <c r="Z2403" i="3"/>
  <c r="AD2403" i="3"/>
  <c r="AH2403" i="3"/>
  <c r="AL2403" i="3"/>
  <c r="AP2403" i="3"/>
  <c r="AT2403" i="3"/>
  <c r="AX2403" i="3"/>
  <c r="BB2403" i="3"/>
  <c r="BF2403" i="3"/>
  <c r="O2403" i="3"/>
  <c r="S2403" i="3"/>
  <c r="W2403" i="3"/>
  <c r="AA2403" i="3"/>
  <c r="AE2403" i="3"/>
  <c r="AI2403" i="3"/>
  <c r="AM2403" i="3"/>
  <c r="AQ2403" i="3"/>
  <c r="AU2403" i="3"/>
  <c r="AY2403" i="3"/>
  <c r="BC2403" i="3"/>
  <c r="BG2403" i="3"/>
  <c r="P2403" i="3"/>
  <c r="T2403" i="3"/>
  <c r="X2403" i="3"/>
  <c r="AB2403" i="3"/>
  <c r="AF2403" i="3"/>
  <c r="AJ2403" i="3"/>
  <c r="AN2403" i="3"/>
  <c r="AR2403" i="3"/>
  <c r="AV2403" i="3"/>
  <c r="AZ2403" i="3"/>
  <c r="BD2403" i="3"/>
  <c r="BH2403" i="3"/>
  <c r="M2403" i="3"/>
  <c r="Q2403" i="3"/>
  <c r="U2403" i="3"/>
  <c r="Y2403" i="3"/>
  <c r="AC2403" i="3"/>
  <c r="AG2403" i="3"/>
  <c r="AK2403" i="3"/>
  <c r="AO2403" i="3"/>
  <c r="AS2403" i="3"/>
  <c r="AW2403" i="3"/>
  <c r="BA2403" i="3"/>
  <c r="BE2403" i="3"/>
  <c r="BI2403" i="3"/>
  <c r="O2401" i="3"/>
  <c r="P2401" i="3"/>
  <c r="T2401" i="3"/>
  <c r="X2401" i="3"/>
  <c r="AB2401" i="3"/>
  <c r="AF2401" i="3"/>
  <c r="AJ2401" i="3"/>
  <c r="AN2401" i="3"/>
  <c r="AR2401" i="3"/>
  <c r="AV2401" i="3"/>
  <c r="AZ2401" i="3"/>
  <c r="BD2401" i="3"/>
  <c r="BH2401" i="3"/>
  <c r="N2399" i="3"/>
  <c r="R2399" i="3"/>
  <c r="V2399" i="3"/>
  <c r="Z2399" i="3"/>
  <c r="AD2399" i="3"/>
  <c r="AH2399" i="3"/>
  <c r="AL2399" i="3"/>
  <c r="AP2399" i="3"/>
  <c r="AT2399" i="3"/>
  <c r="AX2399" i="3"/>
  <c r="BB2399" i="3"/>
  <c r="BF2399" i="3"/>
  <c r="O2399" i="3"/>
  <c r="S2399" i="3"/>
  <c r="W2399" i="3"/>
  <c r="AA2399" i="3"/>
  <c r="AE2399" i="3"/>
  <c r="AI2399" i="3"/>
  <c r="AM2399" i="3"/>
  <c r="AQ2399" i="3"/>
  <c r="AU2399" i="3"/>
  <c r="AY2399" i="3"/>
  <c r="BC2399" i="3"/>
  <c r="BG2399" i="3"/>
  <c r="P2399" i="3"/>
  <c r="T2399" i="3"/>
  <c r="X2399" i="3"/>
  <c r="AB2399" i="3"/>
  <c r="AF2399" i="3"/>
  <c r="AJ2399" i="3"/>
  <c r="AN2399" i="3"/>
  <c r="AR2399" i="3"/>
  <c r="AV2399" i="3"/>
  <c r="AZ2399" i="3"/>
  <c r="BD2399" i="3"/>
  <c r="BH2399" i="3"/>
  <c r="O2396" i="3"/>
  <c r="S2396" i="3"/>
  <c r="W2396" i="3"/>
  <c r="AA2396" i="3"/>
  <c r="AE2396" i="3"/>
  <c r="AI2396" i="3"/>
  <c r="AM2396" i="3"/>
  <c r="AQ2396" i="3"/>
  <c r="AU2396" i="3"/>
  <c r="AY2396" i="3"/>
  <c r="BC2396" i="3"/>
  <c r="BG2396" i="3"/>
  <c r="N2393" i="3"/>
  <c r="R2393" i="3"/>
  <c r="V2393" i="3"/>
  <c r="Z2393" i="3"/>
  <c r="AD2393" i="3"/>
  <c r="AH2393" i="3"/>
  <c r="AL2393" i="3"/>
  <c r="AP2393" i="3"/>
  <c r="AT2393" i="3"/>
  <c r="AX2393" i="3"/>
  <c r="BB2393" i="3"/>
  <c r="BF2393" i="3"/>
  <c r="O2393" i="3"/>
  <c r="S2393" i="3"/>
  <c r="W2393" i="3"/>
  <c r="AA2393" i="3"/>
  <c r="AE2393" i="3"/>
  <c r="AI2393" i="3"/>
  <c r="AM2393" i="3"/>
  <c r="AQ2393" i="3"/>
  <c r="AU2393" i="3"/>
  <c r="AY2393" i="3"/>
  <c r="BC2393" i="3"/>
  <c r="BG2393" i="3"/>
  <c r="P2393" i="3"/>
  <c r="T2393" i="3"/>
  <c r="X2393" i="3"/>
  <c r="AB2393" i="3"/>
  <c r="AF2393" i="3"/>
  <c r="AJ2393" i="3"/>
  <c r="AN2393" i="3"/>
  <c r="AR2393" i="3"/>
  <c r="AV2393" i="3"/>
  <c r="AZ2393" i="3"/>
  <c r="BD2393" i="3"/>
  <c r="BH2393" i="3"/>
  <c r="M2393" i="3"/>
  <c r="Q2393" i="3"/>
  <c r="U2393" i="3"/>
  <c r="Y2393" i="3"/>
  <c r="AC2393" i="3"/>
  <c r="AG2393" i="3"/>
  <c r="AK2393" i="3"/>
  <c r="AO2393" i="3"/>
  <c r="AS2393" i="3"/>
  <c r="AW2393" i="3"/>
  <c r="BA2393" i="3"/>
  <c r="BE2393" i="3"/>
  <c r="BI2393" i="3"/>
  <c r="P2388" i="3"/>
  <c r="N2387" i="3"/>
  <c r="R2387" i="3"/>
  <c r="V2387" i="3"/>
  <c r="Z2387" i="3"/>
  <c r="AD2387" i="3"/>
  <c r="AH2387" i="3"/>
  <c r="AL2387" i="3"/>
  <c r="AP2387" i="3"/>
  <c r="AT2387" i="3"/>
  <c r="AX2387" i="3"/>
  <c r="BB2387" i="3"/>
  <c r="BF2387" i="3"/>
  <c r="O2387" i="3"/>
  <c r="S2387" i="3"/>
  <c r="W2387" i="3"/>
  <c r="AA2387" i="3"/>
  <c r="AE2387" i="3"/>
  <c r="AI2387" i="3"/>
  <c r="AM2387" i="3"/>
  <c r="AQ2387" i="3"/>
  <c r="AU2387" i="3"/>
  <c r="AY2387" i="3"/>
  <c r="BC2387" i="3"/>
  <c r="BG2387" i="3"/>
  <c r="P2387" i="3"/>
  <c r="T2387" i="3"/>
  <c r="X2387" i="3"/>
  <c r="AB2387" i="3"/>
  <c r="AF2387" i="3"/>
  <c r="AJ2387" i="3"/>
  <c r="AN2387" i="3"/>
  <c r="AR2387" i="3"/>
  <c r="AV2387" i="3"/>
  <c r="AZ2387" i="3"/>
  <c r="BD2387" i="3"/>
  <c r="BH2387" i="3"/>
  <c r="M2387" i="3"/>
  <c r="Q2387" i="3"/>
  <c r="U2387" i="3"/>
  <c r="Y2387" i="3"/>
  <c r="AC2387" i="3"/>
  <c r="AG2387" i="3"/>
  <c r="AK2387" i="3"/>
  <c r="AO2387" i="3"/>
  <c r="AS2387" i="3"/>
  <c r="AW2387" i="3"/>
  <c r="BA2387" i="3"/>
  <c r="BE2387" i="3"/>
  <c r="BI2387" i="3"/>
  <c r="O2384" i="3"/>
  <c r="S2384" i="3"/>
  <c r="W2384" i="3"/>
  <c r="AA2384" i="3"/>
  <c r="AE2384" i="3"/>
  <c r="AI2384" i="3"/>
  <c r="AM2384" i="3"/>
  <c r="AQ2384" i="3"/>
  <c r="AU2384" i="3"/>
  <c r="AY2384" i="3"/>
  <c r="BC2384" i="3"/>
  <c r="BG2384" i="3"/>
  <c r="P2380" i="3"/>
  <c r="N2379" i="3"/>
  <c r="R2379" i="3"/>
  <c r="V2379" i="3"/>
  <c r="Z2379" i="3"/>
  <c r="AD2379" i="3"/>
  <c r="AH2379" i="3"/>
  <c r="AL2379" i="3"/>
  <c r="AP2379" i="3"/>
  <c r="AT2379" i="3"/>
  <c r="AX2379" i="3"/>
  <c r="BB2379" i="3"/>
  <c r="BF2379" i="3"/>
  <c r="O2379" i="3"/>
  <c r="S2379" i="3"/>
  <c r="W2379" i="3"/>
  <c r="AA2379" i="3"/>
  <c r="AE2379" i="3"/>
  <c r="AI2379" i="3"/>
  <c r="AM2379" i="3"/>
  <c r="AQ2379" i="3"/>
  <c r="AU2379" i="3"/>
  <c r="AY2379" i="3"/>
  <c r="BC2379" i="3"/>
  <c r="BG2379" i="3"/>
  <c r="P2379" i="3"/>
  <c r="T2379" i="3"/>
  <c r="X2379" i="3"/>
  <c r="AB2379" i="3"/>
  <c r="AF2379" i="3"/>
  <c r="AJ2379" i="3"/>
  <c r="AN2379" i="3"/>
  <c r="AR2379" i="3"/>
  <c r="AV2379" i="3"/>
  <c r="AZ2379" i="3"/>
  <c r="BD2379" i="3"/>
  <c r="BH2379" i="3"/>
  <c r="M2379" i="3"/>
  <c r="Q2379" i="3"/>
  <c r="U2379" i="3"/>
  <c r="Y2379" i="3"/>
  <c r="AC2379" i="3"/>
  <c r="AG2379" i="3"/>
  <c r="AK2379" i="3"/>
  <c r="AO2379" i="3"/>
  <c r="AS2379" i="3"/>
  <c r="AW2379" i="3"/>
  <c r="BA2379" i="3"/>
  <c r="BE2379" i="3"/>
  <c r="BI2379" i="3"/>
  <c r="P2377" i="3"/>
  <c r="V2377" i="3"/>
  <c r="AA2377" i="3"/>
  <c r="AF2377" i="3"/>
  <c r="AL2377" i="3"/>
  <c r="AQ2377" i="3"/>
  <c r="AV2377" i="3"/>
  <c r="BB2377" i="3"/>
  <c r="BG2377" i="3"/>
  <c r="N2377" i="3"/>
  <c r="S2377" i="3"/>
  <c r="X2377" i="3"/>
  <c r="AD2377" i="3"/>
  <c r="AI2377" i="3"/>
  <c r="AN2377" i="3"/>
  <c r="AT2377" i="3"/>
  <c r="AY2377" i="3"/>
  <c r="BD2377" i="3"/>
  <c r="T2376" i="3"/>
  <c r="AJ2376" i="3"/>
  <c r="AS2376" i="3"/>
  <c r="BA2376" i="3"/>
  <c r="BI2376" i="3"/>
  <c r="X2376" i="3"/>
  <c r="AN2376" i="3"/>
  <c r="AV2376" i="3"/>
  <c r="BD2376" i="3"/>
  <c r="P2376" i="3"/>
  <c r="AF2376" i="3"/>
  <c r="AR2376" i="3"/>
  <c r="AZ2376" i="3"/>
  <c r="BH2376" i="3"/>
  <c r="BF2426" i="3"/>
  <c r="BB2426" i="3"/>
  <c r="AX2426" i="3"/>
  <c r="AT2426" i="3"/>
  <c r="AP2426" i="3"/>
  <c r="AL2426" i="3"/>
  <c r="AH2426" i="3"/>
  <c r="AD2426" i="3"/>
  <c r="Z2426" i="3"/>
  <c r="V2426" i="3"/>
  <c r="R2426" i="3"/>
  <c r="N2426" i="3"/>
  <c r="BF2424" i="3"/>
  <c r="BB2424" i="3"/>
  <c r="AX2424" i="3"/>
  <c r="AT2424" i="3"/>
  <c r="AP2424" i="3"/>
  <c r="AL2424" i="3"/>
  <c r="AH2424" i="3"/>
  <c r="AD2424" i="3"/>
  <c r="Z2424" i="3"/>
  <c r="V2424" i="3"/>
  <c r="R2424" i="3"/>
  <c r="N2424" i="3"/>
  <c r="BF2422" i="3"/>
  <c r="BB2422" i="3"/>
  <c r="AX2422" i="3"/>
  <c r="AT2422" i="3"/>
  <c r="AP2422" i="3"/>
  <c r="AL2422" i="3"/>
  <c r="AH2422" i="3"/>
  <c r="AD2422" i="3"/>
  <c r="Z2422" i="3"/>
  <c r="V2422" i="3"/>
  <c r="R2422" i="3"/>
  <c r="N2422" i="3"/>
  <c r="BF2420" i="3"/>
  <c r="BB2420" i="3"/>
  <c r="AX2420" i="3"/>
  <c r="AT2420" i="3"/>
  <c r="AP2420" i="3"/>
  <c r="AL2420" i="3"/>
  <c r="AH2420" i="3"/>
  <c r="AD2420" i="3"/>
  <c r="Z2420" i="3"/>
  <c r="V2420" i="3"/>
  <c r="R2420" i="3"/>
  <c r="N2420" i="3"/>
  <c r="BF2418" i="3"/>
  <c r="BB2418" i="3"/>
  <c r="AX2418" i="3"/>
  <c r="AT2418" i="3"/>
  <c r="AP2418" i="3"/>
  <c r="AL2418" i="3"/>
  <c r="AH2418" i="3"/>
  <c r="AD2418" i="3"/>
  <c r="Z2418" i="3"/>
  <c r="V2418" i="3"/>
  <c r="R2418" i="3"/>
  <c r="N2418" i="3"/>
  <c r="BF2416" i="3"/>
  <c r="BB2416" i="3"/>
  <c r="AX2416" i="3"/>
  <c r="AT2416" i="3"/>
  <c r="AP2416" i="3"/>
  <c r="AL2416" i="3"/>
  <c r="AH2416" i="3"/>
  <c r="AD2416" i="3"/>
  <c r="Z2416" i="3"/>
  <c r="V2416" i="3"/>
  <c r="R2416" i="3"/>
  <c r="N2416" i="3"/>
  <c r="BF2414" i="3"/>
  <c r="BB2414" i="3"/>
  <c r="AX2414" i="3"/>
  <c r="AT2414" i="3"/>
  <c r="AP2414" i="3"/>
  <c r="AL2414" i="3"/>
  <c r="AH2414" i="3"/>
  <c r="AD2414" i="3"/>
  <c r="Z2414" i="3"/>
  <c r="V2414" i="3"/>
  <c r="R2414" i="3"/>
  <c r="N2414" i="3"/>
  <c r="BF2412" i="3"/>
  <c r="BB2412" i="3"/>
  <c r="AX2412" i="3"/>
  <c r="AT2412" i="3"/>
  <c r="AP2412" i="3"/>
  <c r="AL2412" i="3"/>
  <c r="AH2412" i="3"/>
  <c r="AD2412" i="3"/>
  <c r="Z2412" i="3"/>
  <c r="V2412" i="3"/>
  <c r="R2412" i="3"/>
  <c r="N2412" i="3"/>
  <c r="BF2410" i="3"/>
  <c r="BB2410" i="3"/>
  <c r="AX2410" i="3"/>
  <c r="AT2410" i="3"/>
  <c r="AP2410" i="3"/>
  <c r="AL2410" i="3"/>
  <c r="AH2410" i="3"/>
  <c r="AD2410" i="3"/>
  <c r="Z2410" i="3"/>
  <c r="V2410" i="3"/>
  <c r="R2410" i="3"/>
  <c r="N2410" i="3"/>
  <c r="BF2408" i="3"/>
  <c r="BB2408" i="3"/>
  <c r="AX2408" i="3"/>
  <c r="AT2408" i="3"/>
  <c r="AP2408" i="3"/>
  <c r="AL2408" i="3"/>
  <c r="AH2408" i="3"/>
  <c r="AD2408" i="3"/>
  <c r="Z2408" i="3"/>
  <c r="V2408" i="3"/>
  <c r="R2408" i="3"/>
  <c r="N2408" i="3"/>
  <c r="BF2406" i="3"/>
  <c r="BB2406" i="3"/>
  <c r="AX2406" i="3"/>
  <c r="AT2406" i="3"/>
  <c r="AP2406" i="3"/>
  <c r="AL2406" i="3"/>
  <c r="AH2406" i="3"/>
  <c r="AD2406" i="3"/>
  <c r="Z2406" i="3"/>
  <c r="V2406" i="3"/>
  <c r="R2406" i="3"/>
  <c r="N2406" i="3"/>
  <c r="BF2404" i="3"/>
  <c r="BB2404" i="3"/>
  <c r="AX2404" i="3"/>
  <c r="AT2404" i="3"/>
  <c r="AP2404" i="3"/>
  <c r="AL2404" i="3"/>
  <c r="AH2404" i="3"/>
  <c r="AD2404" i="3"/>
  <c r="Z2404" i="3"/>
  <c r="V2404" i="3"/>
  <c r="R2404" i="3"/>
  <c r="N2404" i="3"/>
  <c r="BF2402" i="3"/>
  <c r="BB2402" i="3"/>
  <c r="AX2402" i="3"/>
  <c r="AT2402" i="3"/>
  <c r="AP2402" i="3"/>
  <c r="AL2402" i="3"/>
  <c r="AH2402" i="3"/>
  <c r="AD2402" i="3"/>
  <c r="Z2402" i="3"/>
  <c r="V2402" i="3"/>
  <c r="R2402" i="3"/>
  <c r="N2402" i="3"/>
  <c r="BF2401" i="3"/>
  <c r="BA2401" i="3"/>
  <c r="AU2401" i="3"/>
  <c r="AP2401" i="3"/>
  <c r="AK2401" i="3"/>
  <c r="AE2401" i="3"/>
  <c r="Z2401" i="3"/>
  <c r="U2401" i="3"/>
  <c r="N2401" i="3"/>
  <c r="AU2400" i="3"/>
  <c r="AE2400" i="3"/>
  <c r="AW2399" i="3"/>
  <c r="AG2399" i="3"/>
  <c r="Q2399" i="3"/>
  <c r="P2398" i="3"/>
  <c r="N2397" i="3"/>
  <c r="R2397" i="3"/>
  <c r="V2397" i="3"/>
  <c r="Z2397" i="3"/>
  <c r="AD2397" i="3"/>
  <c r="AH2397" i="3"/>
  <c r="AL2397" i="3"/>
  <c r="AP2397" i="3"/>
  <c r="AT2397" i="3"/>
  <c r="AX2397" i="3"/>
  <c r="BB2397" i="3"/>
  <c r="BF2397" i="3"/>
  <c r="O2397" i="3"/>
  <c r="S2397" i="3"/>
  <c r="W2397" i="3"/>
  <c r="AA2397" i="3"/>
  <c r="AE2397" i="3"/>
  <c r="AI2397" i="3"/>
  <c r="AM2397" i="3"/>
  <c r="AQ2397" i="3"/>
  <c r="AU2397" i="3"/>
  <c r="AY2397" i="3"/>
  <c r="BC2397" i="3"/>
  <c r="BG2397" i="3"/>
  <c r="P2397" i="3"/>
  <c r="T2397" i="3"/>
  <c r="X2397" i="3"/>
  <c r="AB2397" i="3"/>
  <c r="AF2397" i="3"/>
  <c r="AJ2397" i="3"/>
  <c r="AN2397" i="3"/>
  <c r="AR2397" i="3"/>
  <c r="AV2397" i="3"/>
  <c r="AZ2397" i="3"/>
  <c r="BD2397" i="3"/>
  <c r="BH2397" i="3"/>
  <c r="M2397" i="3"/>
  <c r="Q2397" i="3"/>
  <c r="U2397" i="3"/>
  <c r="Y2397" i="3"/>
  <c r="AC2397" i="3"/>
  <c r="AG2397" i="3"/>
  <c r="AK2397" i="3"/>
  <c r="AO2397" i="3"/>
  <c r="AS2397" i="3"/>
  <c r="AW2397" i="3"/>
  <c r="BA2397" i="3"/>
  <c r="BE2397" i="3"/>
  <c r="BI2397" i="3"/>
  <c r="O2390" i="3"/>
  <c r="S2390" i="3"/>
  <c r="W2390" i="3"/>
  <c r="AA2390" i="3"/>
  <c r="AE2390" i="3"/>
  <c r="AI2390" i="3"/>
  <c r="AM2390" i="3"/>
  <c r="AQ2390" i="3"/>
  <c r="AU2390" i="3"/>
  <c r="AY2390" i="3"/>
  <c r="BC2390" i="3"/>
  <c r="BG2390" i="3"/>
  <c r="P2386" i="3"/>
  <c r="N2385" i="3"/>
  <c r="R2385" i="3"/>
  <c r="V2385" i="3"/>
  <c r="Z2385" i="3"/>
  <c r="AD2385" i="3"/>
  <c r="AH2385" i="3"/>
  <c r="AL2385" i="3"/>
  <c r="AP2385" i="3"/>
  <c r="AT2385" i="3"/>
  <c r="AX2385" i="3"/>
  <c r="BB2385" i="3"/>
  <c r="BF2385" i="3"/>
  <c r="O2385" i="3"/>
  <c r="S2385" i="3"/>
  <c r="W2385" i="3"/>
  <c r="AA2385" i="3"/>
  <c r="AE2385" i="3"/>
  <c r="AI2385" i="3"/>
  <c r="AM2385" i="3"/>
  <c r="AQ2385" i="3"/>
  <c r="AU2385" i="3"/>
  <c r="AY2385" i="3"/>
  <c r="BC2385" i="3"/>
  <c r="BG2385" i="3"/>
  <c r="P2385" i="3"/>
  <c r="T2385" i="3"/>
  <c r="X2385" i="3"/>
  <c r="AB2385" i="3"/>
  <c r="AF2385" i="3"/>
  <c r="AJ2385" i="3"/>
  <c r="AN2385" i="3"/>
  <c r="AR2385" i="3"/>
  <c r="AV2385" i="3"/>
  <c r="AZ2385" i="3"/>
  <c r="BD2385" i="3"/>
  <c r="BH2385" i="3"/>
  <c r="M2385" i="3"/>
  <c r="Q2385" i="3"/>
  <c r="U2385" i="3"/>
  <c r="Y2385" i="3"/>
  <c r="AC2385" i="3"/>
  <c r="AG2385" i="3"/>
  <c r="AK2385" i="3"/>
  <c r="AO2385" i="3"/>
  <c r="AS2385" i="3"/>
  <c r="AW2385" i="3"/>
  <c r="BA2385" i="3"/>
  <c r="BE2385" i="3"/>
  <c r="BI2385" i="3"/>
  <c r="O2382" i="3"/>
  <c r="S2382" i="3"/>
  <c r="W2382" i="3"/>
  <c r="AA2382" i="3"/>
  <c r="AE2382" i="3"/>
  <c r="AI2382" i="3"/>
  <c r="AM2382" i="3"/>
  <c r="AQ2382" i="3"/>
  <c r="AU2382" i="3"/>
  <c r="AY2382" i="3"/>
  <c r="BC2382" i="3"/>
  <c r="BG2382" i="3"/>
  <c r="BI2426" i="3"/>
  <c r="BE2426" i="3"/>
  <c r="BA2426" i="3"/>
  <c r="AW2426" i="3"/>
  <c r="AS2426" i="3"/>
  <c r="AO2426" i="3"/>
  <c r="AK2426" i="3"/>
  <c r="AG2426" i="3"/>
  <c r="AC2426" i="3"/>
  <c r="Y2426" i="3"/>
  <c r="U2426" i="3"/>
  <c r="Q2426" i="3"/>
  <c r="M2426" i="3"/>
  <c r="BI2424" i="3"/>
  <c r="BE2424" i="3"/>
  <c r="BA2424" i="3"/>
  <c r="AW2424" i="3"/>
  <c r="AS2424" i="3"/>
  <c r="AO2424" i="3"/>
  <c r="AK2424" i="3"/>
  <c r="AG2424" i="3"/>
  <c r="AC2424" i="3"/>
  <c r="Y2424" i="3"/>
  <c r="U2424" i="3"/>
  <c r="Q2424" i="3"/>
  <c r="M2424" i="3"/>
  <c r="BI2422" i="3"/>
  <c r="BE2422" i="3"/>
  <c r="BA2422" i="3"/>
  <c r="AW2422" i="3"/>
  <c r="AS2422" i="3"/>
  <c r="AO2422" i="3"/>
  <c r="AK2422" i="3"/>
  <c r="AG2422" i="3"/>
  <c r="AC2422" i="3"/>
  <c r="Y2422" i="3"/>
  <c r="U2422" i="3"/>
  <c r="Q2422" i="3"/>
  <c r="M2422" i="3"/>
  <c r="BI2420" i="3"/>
  <c r="BE2420" i="3"/>
  <c r="BA2420" i="3"/>
  <c r="AW2420" i="3"/>
  <c r="AS2420" i="3"/>
  <c r="AO2420" i="3"/>
  <c r="AK2420" i="3"/>
  <c r="AG2420" i="3"/>
  <c r="AC2420" i="3"/>
  <c r="Y2420" i="3"/>
  <c r="U2420" i="3"/>
  <c r="Q2420" i="3"/>
  <c r="M2420" i="3"/>
  <c r="BI2418" i="3"/>
  <c r="BE2418" i="3"/>
  <c r="BA2418" i="3"/>
  <c r="AW2418" i="3"/>
  <c r="AS2418" i="3"/>
  <c r="AO2418" i="3"/>
  <c r="AK2418" i="3"/>
  <c r="AG2418" i="3"/>
  <c r="AC2418" i="3"/>
  <c r="Y2418" i="3"/>
  <c r="U2418" i="3"/>
  <c r="Q2418" i="3"/>
  <c r="M2418" i="3"/>
  <c r="BI2416" i="3"/>
  <c r="BE2416" i="3"/>
  <c r="BA2416" i="3"/>
  <c r="AW2416" i="3"/>
  <c r="AS2416" i="3"/>
  <c r="AO2416" i="3"/>
  <c r="AK2416" i="3"/>
  <c r="AG2416" i="3"/>
  <c r="AC2416" i="3"/>
  <c r="Y2416" i="3"/>
  <c r="U2416" i="3"/>
  <c r="Q2416" i="3"/>
  <c r="M2416" i="3"/>
  <c r="BI2414" i="3"/>
  <c r="BE2414" i="3"/>
  <c r="BA2414" i="3"/>
  <c r="AW2414" i="3"/>
  <c r="AS2414" i="3"/>
  <c r="AO2414" i="3"/>
  <c r="AK2414" i="3"/>
  <c r="AG2414" i="3"/>
  <c r="AC2414" i="3"/>
  <c r="Y2414" i="3"/>
  <c r="U2414" i="3"/>
  <c r="Q2414" i="3"/>
  <c r="M2414" i="3"/>
  <c r="BI2412" i="3"/>
  <c r="BE2412" i="3"/>
  <c r="BA2412" i="3"/>
  <c r="AW2412" i="3"/>
  <c r="AS2412" i="3"/>
  <c r="AO2412" i="3"/>
  <c r="AK2412" i="3"/>
  <c r="AG2412" i="3"/>
  <c r="AC2412" i="3"/>
  <c r="Y2412" i="3"/>
  <c r="U2412" i="3"/>
  <c r="Q2412" i="3"/>
  <c r="M2412" i="3"/>
  <c r="BI2410" i="3"/>
  <c r="BE2410" i="3"/>
  <c r="BA2410" i="3"/>
  <c r="AW2410" i="3"/>
  <c r="AS2410" i="3"/>
  <c r="AO2410" i="3"/>
  <c r="AK2410" i="3"/>
  <c r="AG2410" i="3"/>
  <c r="AC2410" i="3"/>
  <c r="Y2410" i="3"/>
  <c r="U2410" i="3"/>
  <c r="Q2410" i="3"/>
  <c r="M2410" i="3"/>
  <c r="BI2408" i="3"/>
  <c r="BE2408" i="3"/>
  <c r="BA2408" i="3"/>
  <c r="AW2408" i="3"/>
  <c r="AS2408" i="3"/>
  <c r="AO2408" i="3"/>
  <c r="AK2408" i="3"/>
  <c r="AG2408" i="3"/>
  <c r="AC2408" i="3"/>
  <c r="Y2408" i="3"/>
  <c r="U2408" i="3"/>
  <c r="Q2408" i="3"/>
  <c r="M2408" i="3"/>
  <c r="BI2406" i="3"/>
  <c r="BE2406" i="3"/>
  <c r="BA2406" i="3"/>
  <c r="AW2406" i="3"/>
  <c r="AS2406" i="3"/>
  <c r="AO2406" i="3"/>
  <c r="AK2406" i="3"/>
  <c r="AG2406" i="3"/>
  <c r="AC2406" i="3"/>
  <c r="Y2406" i="3"/>
  <c r="U2406" i="3"/>
  <c r="Q2406" i="3"/>
  <c r="M2406" i="3"/>
  <c r="BI2404" i="3"/>
  <c r="BE2404" i="3"/>
  <c r="BA2404" i="3"/>
  <c r="AW2404" i="3"/>
  <c r="AS2404" i="3"/>
  <c r="AO2404" i="3"/>
  <c r="AK2404" i="3"/>
  <c r="AG2404" i="3"/>
  <c r="AC2404" i="3"/>
  <c r="Y2404" i="3"/>
  <c r="U2404" i="3"/>
  <c r="Q2404" i="3"/>
  <c r="M2404" i="3"/>
  <c r="BI2402" i="3"/>
  <c r="BE2402" i="3"/>
  <c r="BA2402" i="3"/>
  <c r="AW2402" i="3"/>
  <c r="AS2402" i="3"/>
  <c r="AO2402" i="3"/>
  <c r="AK2402" i="3"/>
  <c r="AG2402" i="3"/>
  <c r="AC2402" i="3"/>
  <c r="Y2402" i="3"/>
  <c r="U2402" i="3"/>
  <c r="Q2402" i="3"/>
  <c r="M2402" i="3"/>
  <c r="BE2401" i="3"/>
  <c r="AY2401" i="3"/>
  <c r="AT2401" i="3"/>
  <c r="AO2401" i="3"/>
  <c r="AI2401" i="3"/>
  <c r="AD2401" i="3"/>
  <c r="Y2401" i="3"/>
  <c r="S2401" i="3"/>
  <c r="M2401" i="3"/>
  <c r="BG2400" i="3"/>
  <c r="AQ2400" i="3"/>
  <c r="P2400" i="3"/>
  <c r="T2400" i="3"/>
  <c r="X2400" i="3"/>
  <c r="AB2400" i="3"/>
  <c r="AF2400" i="3"/>
  <c r="AJ2400" i="3"/>
  <c r="AN2400" i="3"/>
  <c r="AR2400" i="3"/>
  <c r="AV2400" i="3"/>
  <c r="AZ2400" i="3"/>
  <c r="BD2400" i="3"/>
  <c r="BH2400" i="3"/>
  <c r="M2400" i="3"/>
  <c r="Q2400" i="3"/>
  <c r="U2400" i="3"/>
  <c r="Y2400" i="3"/>
  <c r="AC2400" i="3"/>
  <c r="AG2400" i="3"/>
  <c r="AK2400" i="3"/>
  <c r="AO2400" i="3"/>
  <c r="AS2400" i="3"/>
  <c r="AW2400" i="3"/>
  <c r="BA2400" i="3"/>
  <c r="BE2400" i="3"/>
  <c r="BI2400" i="3"/>
  <c r="N2400" i="3"/>
  <c r="R2400" i="3"/>
  <c r="V2400" i="3"/>
  <c r="Z2400" i="3"/>
  <c r="AD2400" i="3"/>
  <c r="AH2400" i="3"/>
  <c r="AL2400" i="3"/>
  <c r="AP2400" i="3"/>
  <c r="AT2400" i="3"/>
  <c r="AX2400" i="3"/>
  <c r="BB2400" i="3"/>
  <c r="BF2400" i="3"/>
  <c r="BI2399" i="3"/>
  <c r="AS2399" i="3"/>
  <c r="AC2399" i="3"/>
  <c r="M2399" i="3"/>
  <c r="N2395" i="3"/>
  <c r="R2395" i="3"/>
  <c r="V2395" i="3"/>
  <c r="Z2395" i="3"/>
  <c r="AD2395" i="3"/>
  <c r="AH2395" i="3"/>
  <c r="AL2395" i="3"/>
  <c r="AP2395" i="3"/>
  <c r="AT2395" i="3"/>
  <c r="AX2395" i="3"/>
  <c r="BB2395" i="3"/>
  <c r="BF2395" i="3"/>
  <c r="O2395" i="3"/>
  <c r="S2395" i="3"/>
  <c r="W2395" i="3"/>
  <c r="AA2395" i="3"/>
  <c r="AE2395" i="3"/>
  <c r="AI2395" i="3"/>
  <c r="AM2395" i="3"/>
  <c r="AQ2395" i="3"/>
  <c r="AU2395" i="3"/>
  <c r="AY2395" i="3"/>
  <c r="BC2395" i="3"/>
  <c r="BG2395" i="3"/>
  <c r="P2395" i="3"/>
  <c r="T2395" i="3"/>
  <c r="X2395" i="3"/>
  <c r="AB2395" i="3"/>
  <c r="AF2395" i="3"/>
  <c r="AJ2395" i="3"/>
  <c r="AN2395" i="3"/>
  <c r="AR2395" i="3"/>
  <c r="AV2395" i="3"/>
  <c r="AZ2395" i="3"/>
  <c r="BD2395" i="3"/>
  <c r="BH2395" i="3"/>
  <c r="M2395" i="3"/>
  <c r="Q2395" i="3"/>
  <c r="U2395" i="3"/>
  <c r="Y2395" i="3"/>
  <c r="AC2395" i="3"/>
  <c r="AG2395" i="3"/>
  <c r="AK2395" i="3"/>
  <c r="AO2395" i="3"/>
  <c r="AS2395" i="3"/>
  <c r="AW2395" i="3"/>
  <c r="BA2395" i="3"/>
  <c r="BE2395" i="3"/>
  <c r="BI2395" i="3"/>
  <c r="N2391" i="3"/>
  <c r="R2391" i="3"/>
  <c r="V2391" i="3"/>
  <c r="Z2391" i="3"/>
  <c r="AD2391" i="3"/>
  <c r="AH2391" i="3"/>
  <c r="AL2391" i="3"/>
  <c r="AP2391" i="3"/>
  <c r="AT2391" i="3"/>
  <c r="AX2391" i="3"/>
  <c r="BB2391" i="3"/>
  <c r="BF2391" i="3"/>
  <c r="O2391" i="3"/>
  <c r="S2391" i="3"/>
  <c r="W2391" i="3"/>
  <c r="AA2391" i="3"/>
  <c r="AE2391" i="3"/>
  <c r="AI2391" i="3"/>
  <c r="AM2391" i="3"/>
  <c r="AQ2391" i="3"/>
  <c r="AU2391" i="3"/>
  <c r="AY2391" i="3"/>
  <c r="BC2391" i="3"/>
  <c r="BG2391" i="3"/>
  <c r="P2391" i="3"/>
  <c r="T2391" i="3"/>
  <c r="X2391" i="3"/>
  <c r="AB2391" i="3"/>
  <c r="AF2391" i="3"/>
  <c r="AJ2391" i="3"/>
  <c r="AN2391" i="3"/>
  <c r="AR2391" i="3"/>
  <c r="AV2391" i="3"/>
  <c r="AZ2391" i="3"/>
  <c r="BD2391" i="3"/>
  <c r="BH2391" i="3"/>
  <c r="M2391" i="3"/>
  <c r="Q2391" i="3"/>
  <c r="U2391" i="3"/>
  <c r="Y2391" i="3"/>
  <c r="AC2391" i="3"/>
  <c r="AG2391" i="3"/>
  <c r="AK2391" i="3"/>
  <c r="AO2391" i="3"/>
  <c r="AS2391" i="3"/>
  <c r="AW2391" i="3"/>
  <c r="BA2391" i="3"/>
  <c r="BE2391" i="3"/>
  <c r="BI2391" i="3"/>
  <c r="O2388" i="3"/>
  <c r="S2388" i="3"/>
  <c r="W2388" i="3"/>
  <c r="AA2388" i="3"/>
  <c r="AE2388" i="3"/>
  <c r="AI2388" i="3"/>
  <c r="AM2388" i="3"/>
  <c r="AQ2388" i="3"/>
  <c r="AU2388" i="3"/>
  <c r="AY2388" i="3"/>
  <c r="BC2388" i="3"/>
  <c r="BG2388" i="3"/>
  <c r="N2383" i="3"/>
  <c r="R2383" i="3"/>
  <c r="V2383" i="3"/>
  <c r="Z2383" i="3"/>
  <c r="AD2383" i="3"/>
  <c r="AH2383" i="3"/>
  <c r="AL2383" i="3"/>
  <c r="AP2383" i="3"/>
  <c r="AT2383" i="3"/>
  <c r="AX2383" i="3"/>
  <c r="BB2383" i="3"/>
  <c r="BF2383" i="3"/>
  <c r="O2383" i="3"/>
  <c r="S2383" i="3"/>
  <c r="W2383" i="3"/>
  <c r="AA2383" i="3"/>
  <c r="AE2383" i="3"/>
  <c r="AI2383" i="3"/>
  <c r="AM2383" i="3"/>
  <c r="AQ2383" i="3"/>
  <c r="AU2383" i="3"/>
  <c r="AY2383" i="3"/>
  <c r="BC2383" i="3"/>
  <c r="BG2383" i="3"/>
  <c r="P2383" i="3"/>
  <c r="T2383" i="3"/>
  <c r="X2383" i="3"/>
  <c r="AB2383" i="3"/>
  <c r="AF2383" i="3"/>
  <c r="AJ2383" i="3"/>
  <c r="AN2383" i="3"/>
  <c r="AR2383" i="3"/>
  <c r="AV2383" i="3"/>
  <c r="AZ2383" i="3"/>
  <c r="BD2383" i="3"/>
  <c r="BH2383" i="3"/>
  <c r="M2383" i="3"/>
  <c r="Q2383" i="3"/>
  <c r="U2383" i="3"/>
  <c r="Y2383" i="3"/>
  <c r="AC2383" i="3"/>
  <c r="AG2383" i="3"/>
  <c r="AK2383" i="3"/>
  <c r="AO2383" i="3"/>
  <c r="AS2383" i="3"/>
  <c r="AW2383" i="3"/>
  <c r="BA2383" i="3"/>
  <c r="BE2383" i="3"/>
  <c r="BI2383" i="3"/>
  <c r="O2380" i="3"/>
  <c r="S2380" i="3"/>
  <c r="W2380" i="3"/>
  <c r="AA2380" i="3"/>
  <c r="AE2380" i="3"/>
  <c r="AI2380" i="3"/>
  <c r="AM2380" i="3"/>
  <c r="AQ2380" i="3"/>
  <c r="AU2380" i="3"/>
  <c r="AY2380" i="3"/>
  <c r="BC2380" i="3"/>
  <c r="BG2380" i="3"/>
  <c r="N2378" i="3"/>
  <c r="S2378" i="3"/>
  <c r="W2378" i="3"/>
  <c r="AA2378" i="3"/>
  <c r="AE2378" i="3"/>
  <c r="AI2378" i="3"/>
  <c r="AM2378" i="3"/>
  <c r="AQ2378" i="3"/>
  <c r="AU2378" i="3"/>
  <c r="AY2378" i="3"/>
  <c r="BC2378" i="3"/>
  <c r="BG2378" i="3"/>
  <c r="BH2426" i="3"/>
  <c r="BD2426" i="3"/>
  <c r="AZ2426" i="3"/>
  <c r="AV2426" i="3"/>
  <c r="AR2426" i="3"/>
  <c r="AN2426" i="3"/>
  <c r="AJ2426" i="3"/>
  <c r="AF2426" i="3"/>
  <c r="AB2426" i="3"/>
  <c r="X2426" i="3"/>
  <c r="T2426" i="3"/>
  <c r="BH2424" i="3"/>
  <c r="BD2424" i="3"/>
  <c r="AZ2424" i="3"/>
  <c r="AV2424" i="3"/>
  <c r="AR2424" i="3"/>
  <c r="AN2424" i="3"/>
  <c r="AJ2424" i="3"/>
  <c r="AF2424" i="3"/>
  <c r="AB2424" i="3"/>
  <c r="X2424" i="3"/>
  <c r="T2424" i="3"/>
  <c r="BH2422" i="3"/>
  <c r="BD2422" i="3"/>
  <c r="AZ2422" i="3"/>
  <c r="AV2422" i="3"/>
  <c r="AR2422" i="3"/>
  <c r="AN2422" i="3"/>
  <c r="AJ2422" i="3"/>
  <c r="AF2422" i="3"/>
  <c r="AB2422" i="3"/>
  <c r="X2422" i="3"/>
  <c r="T2422" i="3"/>
  <c r="BH2420" i="3"/>
  <c r="BD2420" i="3"/>
  <c r="AZ2420" i="3"/>
  <c r="AV2420" i="3"/>
  <c r="AR2420" i="3"/>
  <c r="AN2420" i="3"/>
  <c r="AJ2420" i="3"/>
  <c r="AF2420" i="3"/>
  <c r="AB2420" i="3"/>
  <c r="X2420" i="3"/>
  <c r="T2420" i="3"/>
  <c r="BH2418" i="3"/>
  <c r="BD2418" i="3"/>
  <c r="AZ2418" i="3"/>
  <c r="AV2418" i="3"/>
  <c r="AR2418" i="3"/>
  <c r="AN2418" i="3"/>
  <c r="AJ2418" i="3"/>
  <c r="AF2418" i="3"/>
  <c r="AB2418" i="3"/>
  <c r="X2418" i="3"/>
  <c r="T2418" i="3"/>
  <c r="BH2416" i="3"/>
  <c r="BD2416" i="3"/>
  <c r="AZ2416" i="3"/>
  <c r="AV2416" i="3"/>
  <c r="AR2416" i="3"/>
  <c r="AN2416" i="3"/>
  <c r="AJ2416" i="3"/>
  <c r="AF2416" i="3"/>
  <c r="AB2416" i="3"/>
  <c r="X2416" i="3"/>
  <c r="T2416" i="3"/>
  <c r="BH2414" i="3"/>
  <c r="BD2414" i="3"/>
  <c r="AZ2414" i="3"/>
  <c r="AV2414" i="3"/>
  <c r="AR2414" i="3"/>
  <c r="AN2414" i="3"/>
  <c r="AJ2414" i="3"/>
  <c r="AF2414" i="3"/>
  <c r="AB2414" i="3"/>
  <c r="X2414" i="3"/>
  <c r="T2414" i="3"/>
  <c r="BH2412" i="3"/>
  <c r="BD2412" i="3"/>
  <c r="AZ2412" i="3"/>
  <c r="AV2412" i="3"/>
  <c r="AR2412" i="3"/>
  <c r="AN2412" i="3"/>
  <c r="AJ2412" i="3"/>
  <c r="AF2412" i="3"/>
  <c r="AB2412" i="3"/>
  <c r="X2412" i="3"/>
  <c r="T2412" i="3"/>
  <c r="BH2410" i="3"/>
  <c r="BD2410" i="3"/>
  <c r="AZ2410" i="3"/>
  <c r="AV2410" i="3"/>
  <c r="AR2410" i="3"/>
  <c r="AN2410" i="3"/>
  <c r="AJ2410" i="3"/>
  <c r="AF2410" i="3"/>
  <c r="AB2410" i="3"/>
  <c r="X2410" i="3"/>
  <c r="T2410" i="3"/>
  <c r="BH2408" i="3"/>
  <c r="BD2408" i="3"/>
  <c r="AZ2408" i="3"/>
  <c r="AV2408" i="3"/>
  <c r="AR2408" i="3"/>
  <c r="AN2408" i="3"/>
  <c r="AJ2408" i="3"/>
  <c r="AF2408" i="3"/>
  <c r="AB2408" i="3"/>
  <c r="X2408" i="3"/>
  <c r="T2408" i="3"/>
  <c r="BH2406" i="3"/>
  <c r="BD2406" i="3"/>
  <c r="AZ2406" i="3"/>
  <c r="AV2406" i="3"/>
  <c r="AR2406" i="3"/>
  <c r="AN2406" i="3"/>
  <c r="AJ2406" i="3"/>
  <c r="AF2406" i="3"/>
  <c r="AB2406" i="3"/>
  <c r="X2406" i="3"/>
  <c r="T2406" i="3"/>
  <c r="BH2404" i="3"/>
  <c r="BD2404" i="3"/>
  <c r="AZ2404" i="3"/>
  <c r="AV2404" i="3"/>
  <c r="AR2404" i="3"/>
  <c r="AN2404" i="3"/>
  <c r="AJ2404" i="3"/>
  <c r="AF2404" i="3"/>
  <c r="AB2404" i="3"/>
  <c r="X2404" i="3"/>
  <c r="T2404" i="3"/>
  <c r="BH2402" i="3"/>
  <c r="BD2402" i="3"/>
  <c r="AZ2402" i="3"/>
  <c r="AV2402" i="3"/>
  <c r="AR2402" i="3"/>
  <c r="AN2402" i="3"/>
  <c r="AJ2402" i="3"/>
  <c r="AF2402" i="3"/>
  <c r="AB2402" i="3"/>
  <c r="X2402" i="3"/>
  <c r="T2402" i="3"/>
  <c r="BI2401" i="3"/>
  <c r="BC2401" i="3"/>
  <c r="AX2401" i="3"/>
  <c r="AS2401" i="3"/>
  <c r="AM2401" i="3"/>
  <c r="AH2401" i="3"/>
  <c r="AC2401" i="3"/>
  <c r="W2401" i="3"/>
  <c r="R2401" i="3"/>
  <c r="BC2400" i="3"/>
  <c r="AM2400" i="3"/>
  <c r="W2400" i="3"/>
  <c r="BE2399" i="3"/>
  <c r="AO2399" i="3"/>
  <c r="O2398" i="3"/>
  <c r="S2398" i="3"/>
  <c r="W2398" i="3"/>
  <c r="AA2398" i="3"/>
  <c r="AE2398" i="3"/>
  <c r="AI2398" i="3"/>
  <c r="AM2398" i="3"/>
  <c r="AQ2398" i="3"/>
  <c r="AU2398" i="3"/>
  <c r="AY2398" i="3"/>
  <c r="BC2398" i="3"/>
  <c r="BG2398" i="3"/>
  <c r="N2389" i="3"/>
  <c r="R2389" i="3"/>
  <c r="V2389" i="3"/>
  <c r="Z2389" i="3"/>
  <c r="AD2389" i="3"/>
  <c r="AH2389" i="3"/>
  <c r="AL2389" i="3"/>
  <c r="AP2389" i="3"/>
  <c r="AT2389" i="3"/>
  <c r="AX2389" i="3"/>
  <c r="BB2389" i="3"/>
  <c r="BF2389" i="3"/>
  <c r="O2389" i="3"/>
  <c r="S2389" i="3"/>
  <c r="W2389" i="3"/>
  <c r="AA2389" i="3"/>
  <c r="AE2389" i="3"/>
  <c r="AI2389" i="3"/>
  <c r="AM2389" i="3"/>
  <c r="AQ2389" i="3"/>
  <c r="AU2389" i="3"/>
  <c r="AY2389" i="3"/>
  <c r="BC2389" i="3"/>
  <c r="BG2389" i="3"/>
  <c r="P2389" i="3"/>
  <c r="T2389" i="3"/>
  <c r="X2389" i="3"/>
  <c r="AB2389" i="3"/>
  <c r="AF2389" i="3"/>
  <c r="AJ2389" i="3"/>
  <c r="AN2389" i="3"/>
  <c r="AR2389" i="3"/>
  <c r="AV2389" i="3"/>
  <c r="AZ2389" i="3"/>
  <c r="BD2389" i="3"/>
  <c r="BH2389" i="3"/>
  <c r="M2389" i="3"/>
  <c r="Q2389" i="3"/>
  <c r="U2389" i="3"/>
  <c r="Y2389" i="3"/>
  <c r="AC2389" i="3"/>
  <c r="AG2389" i="3"/>
  <c r="AK2389" i="3"/>
  <c r="AO2389" i="3"/>
  <c r="AS2389" i="3"/>
  <c r="AW2389" i="3"/>
  <c r="BA2389" i="3"/>
  <c r="BE2389" i="3"/>
  <c r="BI2389" i="3"/>
  <c r="O2386" i="3"/>
  <c r="S2386" i="3"/>
  <c r="W2386" i="3"/>
  <c r="AA2386" i="3"/>
  <c r="AE2386" i="3"/>
  <c r="AI2386" i="3"/>
  <c r="AM2386" i="3"/>
  <c r="AQ2386" i="3"/>
  <c r="AU2386" i="3"/>
  <c r="AY2386" i="3"/>
  <c r="BC2386" i="3"/>
  <c r="BG2386" i="3"/>
  <c r="N2381" i="3"/>
  <c r="R2381" i="3"/>
  <c r="V2381" i="3"/>
  <c r="Z2381" i="3"/>
  <c r="AD2381" i="3"/>
  <c r="AH2381" i="3"/>
  <c r="AL2381" i="3"/>
  <c r="AP2381" i="3"/>
  <c r="AT2381" i="3"/>
  <c r="AX2381" i="3"/>
  <c r="BB2381" i="3"/>
  <c r="BF2381" i="3"/>
  <c r="O2381" i="3"/>
  <c r="S2381" i="3"/>
  <c r="W2381" i="3"/>
  <c r="AA2381" i="3"/>
  <c r="AE2381" i="3"/>
  <c r="AI2381" i="3"/>
  <c r="AM2381" i="3"/>
  <c r="AQ2381" i="3"/>
  <c r="AU2381" i="3"/>
  <c r="AY2381" i="3"/>
  <c r="BC2381" i="3"/>
  <c r="BG2381" i="3"/>
  <c r="P2381" i="3"/>
  <c r="T2381" i="3"/>
  <c r="X2381" i="3"/>
  <c r="AB2381" i="3"/>
  <c r="AF2381" i="3"/>
  <c r="AJ2381" i="3"/>
  <c r="AN2381" i="3"/>
  <c r="AR2381" i="3"/>
  <c r="AV2381" i="3"/>
  <c r="AZ2381" i="3"/>
  <c r="BD2381" i="3"/>
  <c r="BH2381" i="3"/>
  <c r="M2381" i="3"/>
  <c r="Q2381" i="3"/>
  <c r="U2381" i="3"/>
  <c r="Y2381" i="3"/>
  <c r="AC2381" i="3"/>
  <c r="AG2381" i="3"/>
  <c r="AK2381" i="3"/>
  <c r="AO2381" i="3"/>
  <c r="AS2381" i="3"/>
  <c r="AW2381" i="3"/>
  <c r="BA2381" i="3"/>
  <c r="BE2381" i="3"/>
  <c r="BI2381" i="3"/>
  <c r="O2378" i="3"/>
  <c r="P2373" i="3"/>
  <c r="T2373" i="3"/>
  <c r="X2373" i="3"/>
  <c r="AB2373" i="3"/>
  <c r="AF2373" i="3"/>
  <c r="AJ2373" i="3"/>
  <c r="AN2373" i="3"/>
  <c r="AR2373" i="3"/>
  <c r="AV2373" i="3"/>
  <c r="AZ2373" i="3"/>
  <c r="BD2373" i="3"/>
  <c r="BH2373" i="3"/>
  <c r="M2373" i="3"/>
  <c r="Q2373" i="3"/>
  <c r="U2373" i="3"/>
  <c r="Y2373" i="3"/>
  <c r="AC2373" i="3"/>
  <c r="AG2373" i="3"/>
  <c r="AK2373" i="3"/>
  <c r="AO2373" i="3"/>
  <c r="AS2373" i="3"/>
  <c r="AW2373" i="3"/>
  <c r="BA2373" i="3"/>
  <c r="BE2373" i="3"/>
  <c r="BI2373" i="3"/>
  <c r="N2373" i="3"/>
  <c r="R2373" i="3"/>
  <c r="V2373" i="3"/>
  <c r="Z2373" i="3"/>
  <c r="AD2373" i="3"/>
  <c r="AH2373" i="3"/>
  <c r="AL2373" i="3"/>
  <c r="AP2373" i="3"/>
  <c r="AT2373" i="3"/>
  <c r="AX2373" i="3"/>
  <c r="BB2373" i="3"/>
  <c r="BF2373" i="3"/>
  <c r="O2373" i="3"/>
  <c r="S2373" i="3"/>
  <c r="W2373" i="3"/>
  <c r="AA2373" i="3"/>
  <c r="AE2373" i="3"/>
  <c r="AI2373" i="3"/>
  <c r="AM2373" i="3"/>
  <c r="AQ2373" i="3"/>
  <c r="AU2373" i="3"/>
  <c r="AY2373" i="3"/>
  <c r="BC2373" i="3"/>
  <c r="BG2373" i="3"/>
  <c r="N2372" i="3"/>
  <c r="R2372" i="3"/>
  <c r="V2372" i="3"/>
  <c r="Z2372" i="3"/>
  <c r="AD2372" i="3"/>
  <c r="AH2372" i="3"/>
  <c r="AL2372" i="3"/>
  <c r="AP2372" i="3"/>
  <c r="AT2372" i="3"/>
  <c r="AX2372" i="3"/>
  <c r="BB2372" i="3"/>
  <c r="BF2372" i="3"/>
  <c r="O2372" i="3"/>
  <c r="S2372" i="3"/>
  <c r="W2372" i="3"/>
  <c r="AA2372" i="3"/>
  <c r="AE2372" i="3"/>
  <c r="AI2372" i="3"/>
  <c r="AM2372" i="3"/>
  <c r="AQ2372" i="3"/>
  <c r="AU2372" i="3"/>
  <c r="AY2372" i="3"/>
  <c r="BC2372" i="3"/>
  <c r="BG2372" i="3"/>
  <c r="P2372" i="3"/>
  <c r="T2372" i="3"/>
  <c r="X2372" i="3"/>
  <c r="AB2372" i="3"/>
  <c r="AF2372" i="3"/>
  <c r="AJ2372" i="3"/>
  <c r="AN2372" i="3"/>
  <c r="AR2372" i="3"/>
  <c r="AV2372" i="3"/>
  <c r="AZ2372" i="3"/>
  <c r="BD2372" i="3"/>
  <c r="BH2372" i="3"/>
  <c r="M2372" i="3"/>
  <c r="Q2372" i="3"/>
  <c r="U2372" i="3"/>
  <c r="Y2372" i="3"/>
  <c r="AC2372" i="3"/>
  <c r="AG2372" i="3"/>
  <c r="AK2372" i="3"/>
  <c r="AO2372" i="3"/>
  <c r="AS2372" i="3"/>
  <c r="AW2372" i="3"/>
  <c r="BA2372" i="3"/>
  <c r="BE2372" i="3"/>
  <c r="BI2372" i="3"/>
  <c r="BF2398" i="3"/>
  <c r="BB2398" i="3"/>
  <c r="AX2398" i="3"/>
  <c r="AT2398" i="3"/>
  <c r="AP2398" i="3"/>
  <c r="AL2398" i="3"/>
  <c r="AH2398" i="3"/>
  <c r="AD2398" i="3"/>
  <c r="Z2398" i="3"/>
  <c r="V2398" i="3"/>
  <c r="R2398" i="3"/>
  <c r="N2398" i="3"/>
  <c r="BF2396" i="3"/>
  <c r="BB2396" i="3"/>
  <c r="AX2396" i="3"/>
  <c r="AT2396" i="3"/>
  <c r="AP2396" i="3"/>
  <c r="AL2396" i="3"/>
  <c r="AH2396" i="3"/>
  <c r="AD2396" i="3"/>
  <c r="Z2396" i="3"/>
  <c r="V2396" i="3"/>
  <c r="R2396" i="3"/>
  <c r="N2396" i="3"/>
  <c r="BF2394" i="3"/>
  <c r="BB2394" i="3"/>
  <c r="AX2394" i="3"/>
  <c r="AT2394" i="3"/>
  <c r="AP2394" i="3"/>
  <c r="AL2394" i="3"/>
  <c r="AH2394" i="3"/>
  <c r="AD2394" i="3"/>
  <c r="Z2394" i="3"/>
  <c r="V2394" i="3"/>
  <c r="R2394" i="3"/>
  <c r="N2394" i="3"/>
  <c r="BF2392" i="3"/>
  <c r="BB2392" i="3"/>
  <c r="AX2392" i="3"/>
  <c r="AT2392" i="3"/>
  <c r="AP2392" i="3"/>
  <c r="AL2392" i="3"/>
  <c r="AH2392" i="3"/>
  <c r="AD2392" i="3"/>
  <c r="Z2392" i="3"/>
  <c r="V2392" i="3"/>
  <c r="R2392" i="3"/>
  <c r="N2392" i="3"/>
  <c r="BF2390" i="3"/>
  <c r="BB2390" i="3"/>
  <c r="AX2390" i="3"/>
  <c r="AT2390" i="3"/>
  <c r="AP2390" i="3"/>
  <c r="AL2390" i="3"/>
  <c r="AH2390" i="3"/>
  <c r="AD2390" i="3"/>
  <c r="Z2390" i="3"/>
  <c r="V2390" i="3"/>
  <c r="R2390" i="3"/>
  <c r="N2390" i="3"/>
  <c r="BF2388" i="3"/>
  <c r="BB2388" i="3"/>
  <c r="AX2388" i="3"/>
  <c r="AT2388" i="3"/>
  <c r="AP2388" i="3"/>
  <c r="AL2388" i="3"/>
  <c r="AH2388" i="3"/>
  <c r="AD2388" i="3"/>
  <c r="Z2388" i="3"/>
  <c r="V2388" i="3"/>
  <c r="R2388" i="3"/>
  <c r="N2388" i="3"/>
  <c r="BF2386" i="3"/>
  <c r="BB2386" i="3"/>
  <c r="AX2386" i="3"/>
  <c r="AT2386" i="3"/>
  <c r="AP2386" i="3"/>
  <c r="AL2386" i="3"/>
  <c r="AH2386" i="3"/>
  <c r="AD2386" i="3"/>
  <c r="Z2386" i="3"/>
  <c r="V2386" i="3"/>
  <c r="R2386" i="3"/>
  <c r="N2386" i="3"/>
  <c r="BF2384" i="3"/>
  <c r="BB2384" i="3"/>
  <c r="AX2384" i="3"/>
  <c r="AT2384" i="3"/>
  <c r="AP2384" i="3"/>
  <c r="AL2384" i="3"/>
  <c r="AH2384" i="3"/>
  <c r="AD2384" i="3"/>
  <c r="Z2384" i="3"/>
  <c r="V2384" i="3"/>
  <c r="R2384" i="3"/>
  <c r="N2384" i="3"/>
  <c r="BF2382" i="3"/>
  <c r="BB2382" i="3"/>
  <c r="AX2382" i="3"/>
  <c r="AT2382" i="3"/>
  <c r="AP2382" i="3"/>
  <c r="AL2382" i="3"/>
  <c r="AH2382" i="3"/>
  <c r="AD2382" i="3"/>
  <c r="Z2382" i="3"/>
  <c r="V2382" i="3"/>
  <c r="R2382" i="3"/>
  <c r="N2382" i="3"/>
  <c r="BF2380" i="3"/>
  <c r="BB2380" i="3"/>
  <c r="AX2380" i="3"/>
  <c r="AT2380" i="3"/>
  <c r="AP2380" i="3"/>
  <c r="AL2380" i="3"/>
  <c r="AH2380" i="3"/>
  <c r="AD2380" i="3"/>
  <c r="Z2380" i="3"/>
  <c r="V2380" i="3"/>
  <c r="R2380" i="3"/>
  <c r="N2380" i="3"/>
  <c r="BF2378" i="3"/>
  <c r="BB2378" i="3"/>
  <c r="AX2378" i="3"/>
  <c r="AT2378" i="3"/>
  <c r="AP2378" i="3"/>
  <c r="AL2378" i="3"/>
  <c r="AH2378" i="3"/>
  <c r="AD2378" i="3"/>
  <c r="Z2378" i="3"/>
  <c r="V2378" i="3"/>
  <c r="R2378" i="3"/>
  <c r="M2378" i="3"/>
  <c r="BH2377" i="3"/>
  <c r="BC2377" i="3"/>
  <c r="AX2377" i="3"/>
  <c r="AR2377" i="3"/>
  <c r="AM2377" i="3"/>
  <c r="AH2377" i="3"/>
  <c r="AB2377" i="3"/>
  <c r="W2377" i="3"/>
  <c r="BE2376" i="3"/>
  <c r="AW2376" i="3"/>
  <c r="AO2376" i="3"/>
  <c r="AT2375" i="3"/>
  <c r="AD2375" i="3"/>
  <c r="BH2374" i="3"/>
  <c r="AR2374" i="3"/>
  <c r="P2371" i="3"/>
  <c r="T2371" i="3"/>
  <c r="X2371" i="3"/>
  <c r="AB2371" i="3"/>
  <c r="AF2371" i="3"/>
  <c r="AJ2371" i="3"/>
  <c r="AN2371" i="3"/>
  <c r="AR2371" i="3"/>
  <c r="AV2371" i="3"/>
  <c r="AZ2371" i="3"/>
  <c r="BD2371" i="3"/>
  <c r="BH2371" i="3"/>
  <c r="M2371" i="3"/>
  <c r="Q2371" i="3"/>
  <c r="U2371" i="3"/>
  <c r="Y2371" i="3"/>
  <c r="AC2371" i="3"/>
  <c r="AG2371" i="3"/>
  <c r="AK2371" i="3"/>
  <c r="AO2371" i="3"/>
  <c r="AS2371" i="3"/>
  <c r="AW2371" i="3"/>
  <c r="BA2371" i="3"/>
  <c r="BE2371" i="3"/>
  <c r="BI2371" i="3"/>
  <c r="N2371" i="3"/>
  <c r="R2371" i="3"/>
  <c r="V2371" i="3"/>
  <c r="Z2371" i="3"/>
  <c r="AD2371" i="3"/>
  <c r="AH2371" i="3"/>
  <c r="AL2371" i="3"/>
  <c r="AP2371" i="3"/>
  <c r="AT2371" i="3"/>
  <c r="AX2371" i="3"/>
  <c r="BB2371" i="3"/>
  <c r="BF2371" i="3"/>
  <c r="O2371" i="3"/>
  <c r="S2371" i="3"/>
  <c r="W2371" i="3"/>
  <c r="AA2371" i="3"/>
  <c r="AE2371" i="3"/>
  <c r="AI2371" i="3"/>
  <c r="AM2371" i="3"/>
  <c r="AQ2371" i="3"/>
  <c r="AU2371" i="3"/>
  <c r="AY2371" i="3"/>
  <c r="BC2371" i="3"/>
  <c r="BG2371" i="3"/>
  <c r="N2370" i="3"/>
  <c r="R2370" i="3"/>
  <c r="V2370" i="3"/>
  <c r="Z2370" i="3"/>
  <c r="AD2370" i="3"/>
  <c r="AH2370" i="3"/>
  <c r="AL2370" i="3"/>
  <c r="AP2370" i="3"/>
  <c r="AT2370" i="3"/>
  <c r="AX2370" i="3"/>
  <c r="BB2370" i="3"/>
  <c r="BF2370" i="3"/>
  <c r="O2370" i="3"/>
  <c r="S2370" i="3"/>
  <c r="W2370" i="3"/>
  <c r="AA2370" i="3"/>
  <c r="AE2370" i="3"/>
  <c r="AI2370" i="3"/>
  <c r="AM2370" i="3"/>
  <c r="AQ2370" i="3"/>
  <c r="AU2370" i="3"/>
  <c r="AY2370" i="3"/>
  <c r="BC2370" i="3"/>
  <c r="BG2370" i="3"/>
  <c r="P2370" i="3"/>
  <c r="T2370" i="3"/>
  <c r="X2370" i="3"/>
  <c r="AB2370" i="3"/>
  <c r="AF2370" i="3"/>
  <c r="AJ2370" i="3"/>
  <c r="AN2370" i="3"/>
  <c r="AR2370" i="3"/>
  <c r="AV2370" i="3"/>
  <c r="AZ2370" i="3"/>
  <c r="BD2370" i="3"/>
  <c r="BH2370" i="3"/>
  <c r="M2370" i="3"/>
  <c r="Q2370" i="3"/>
  <c r="U2370" i="3"/>
  <c r="Y2370" i="3"/>
  <c r="AC2370" i="3"/>
  <c r="AG2370" i="3"/>
  <c r="AK2370" i="3"/>
  <c r="AO2370" i="3"/>
  <c r="AS2370" i="3"/>
  <c r="AW2370" i="3"/>
  <c r="BA2370" i="3"/>
  <c r="BE2370" i="3"/>
  <c r="BI2370" i="3"/>
  <c r="BI2398" i="3"/>
  <c r="BE2398" i="3"/>
  <c r="BA2398" i="3"/>
  <c r="AW2398" i="3"/>
  <c r="AS2398" i="3"/>
  <c r="AO2398" i="3"/>
  <c r="AK2398" i="3"/>
  <c r="AG2398" i="3"/>
  <c r="AC2398" i="3"/>
  <c r="Y2398" i="3"/>
  <c r="U2398" i="3"/>
  <c r="Q2398" i="3"/>
  <c r="M2398" i="3"/>
  <c r="BI2396" i="3"/>
  <c r="BE2396" i="3"/>
  <c r="BA2396" i="3"/>
  <c r="AW2396" i="3"/>
  <c r="AS2396" i="3"/>
  <c r="AO2396" i="3"/>
  <c r="AK2396" i="3"/>
  <c r="AG2396" i="3"/>
  <c r="AC2396" i="3"/>
  <c r="Y2396" i="3"/>
  <c r="U2396" i="3"/>
  <c r="Q2396" i="3"/>
  <c r="M2396" i="3"/>
  <c r="BI2394" i="3"/>
  <c r="BE2394" i="3"/>
  <c r="BA2394" i="3"/>
  <c r="AW2394" i="3"/>
  <c r="AS2394" i="3"/>
  <c r="AO2394" i="3"/>
  <c r="AK2394" i="3"/>
  <c r="AG2394" i="3"/>
  <c r="AC2394" i="3"/>
  <c r="Y2394" i="3"/>
  <c r="U2394" i="3"/>
  <c r="Q2394" i="3"/>
  <c r="M2394" i="3"/>
  <c r="BI2392" i="3"/>
  <c r="BE2392" i="3"/>
  <c r="BA2392" i="3"/>
  <c r="AW2392" i="3"/>
  <c r="AS2392" i="3"/>
  <c r="AO2392" i="3"/>
  <c r="AK2392" i="3"/>
  <c r="AG2392" i="3"/>
  <c r="AC2392" i="3"/>
  <c r="Y2392" i="3"/>
  <c r="U2392" i="3"/>
  <c r="Q2392" i="3"/>
  <c r="M2392" i="3"/>
  <c r="BI2390" i="3"/>
  <c r="BE2390" i="3"/>
  <c r="BA2390" i="3"/>
  <c r="AW2390" i="3"/>
  <c r="AS2390" i="3"/>
  <c r="AO2390" i="3"/>
  <c r="AK2390" i="3"/>
  <c r="AG2390" i="3"/>
  <c r="AC2390" i="3"/>
  <c r="Y2390" i="3"/>
  <c r="U2390" i="3"/>
  <c r="Q2390" i="3"/>
  <c r="M2390" i="3"/>
  <c r="BI2388" i="3"/>
  <c r="BE2388" i="3"/>
  <c r="BA2388" i="3"/>
  <c r="AW2388" i="3"/>
  <c r="AS2388" i="3"/>
  <c r="AO2388" i="3"/>
  <c r="AK2388" i="3"/>
  <c r="AG2388" i="3"/>
  <c r="AC2388" i="3"/>
  <c r="Y2388" i="3"/>
  <c r="U2388" i="3"/>
  <c r="Q2388" i="3"/>
  <c r="M2388" i="3"/>
  <c r="BI2386" i="3"/>
  <c r="BE2386" i="3"/>
  <c r="BA2386" i="3"/>
  <c r="AW2386" i="3"/>
  <c r="AS2386" i="3"/>
  <c r="AO2386" i="3"/>
  <c r="AK2386" i="3"/>
  <c r="AG2386" i="3"/>
  <c r="AC2386" i="3"/>
  <c r="Y2386" i="3"/>
  <c r="U2386" i="3"/>
  <c r="Q2386" i="3"/>
  <c r="M2386" i="3"/>
  <c r="BI2384" i="3"/>
  <c r="BE2384" i="3"/>
  <c r="BA2384" i="3"/>
  <c r="AW2384" i="3"/>
  <c r="AS2384" i="3"/>
  <c r="AO2384" i="3"/>
  <c r="AK2384" i="3"/>
  <c r="AG2384" i="3"/>
  <c r="AC2384" i="3"/>
  <c r="Y2384" i="3"/>
  <c r="U2384" i="3"/>
  <c r="Q2384" i="3"/>
  <c r="M2384" i="3"/>
  <c r="BI2382" i="3"/>
  <c r="BE2382" i="3"/>
  <c r="BA2382" i="3"/>
  <c r="AW2382" i="3"/>
  <c r="AS2382" i="3"/>
  <c r="AO2382" i="3"/>
  <c r="AK2382" i="3"/>
  <c r="AG2382" i="3"/>
  <c r="AC2382" i="3"/>
  <c r="Y2382" i="3"/>
  <c r="U2382" i="3"/>
  <c r="Q2382" i="3"/>
  <c r="M2382" i="3"/>
  <c r="BI2380" i="3"/>
  <c r="BE2380" i="3"/>
  <c r="BA2380" i="3"/>
  <c r="AW2380" i="3"/>
  <c r="AS2380" i="3"/>
  <c r="AO2380" i="3"/>
  <c r="AK2380" i="3"/>
  <c r="AG2380" i="3"/>
  <c r="AC2380" i="3"/>
  <c r="Y2380" i="3"/>
  <c r="U2380" i="3"/>
  <c r="Q2380" i="3"/>
  <c r="M2380" i="3"/>
  <c r="BI2378" i="3"/>
  <c r="BE2378" i="3"/>
  <c r="BA2378" i="3"/>
  <c r="AW2378" i="3"/>
  <c r="AS2378" i="3"/>
  <c r="AO2378" i="3"/>
  <c r="AK2378" i="3"/>
  <c r="AG2378" i="3"/>
  <c r="AC2378" i="3"/>
  <c r="Y2378" i="3"/>
  <c r="U2378" i="3"/>
  <c r="Q2378" i="3"/>
  <c r="M2377" i="3"/>
  <c r="Q2377" i="3"/>
  <c r="U2377" i="3"/>
  <c r="Y2377" i="3"/>
  <c r="AC2377" i="3"/>
  <c r="AG2377" i="3"/>
  <c r="AK2377" i="3"/>
  <c r="AO2377" i="3"/>
  <c r="AS2377" i="3"/>
  <c r="AW2377" i="3"/>
  <c r="BA2377" i="3"/>
  <c r="BE2377" i="3"/>
  <c r="BI2377" i="3"/>
  <c r="P2375" i="3"/>
  <c r="T2375" i="3"/>
  <c r="X2375" i="3"/>
  <c r="AB2375" i="3"/>
  <c r="AF2375" i="3"/>
  <c r="AJ2375" i="3"/>
  <c r="AN2375" i="3"/>
  <c r="AR2375" i="3"/>
  <c r="AV2375" i="3"/>
  <c r="AZ2375" i="3"/>
  <c r="BD2375" i="3"/>
  <c r="BH2375" i="3"/>
  <c r="M2375" i="3"/>
  <c r="Q2375" i="3"/>
  <c r="U2375" i="3"/>
  <c r="Y2375" i="3"/>
  <c r="AC2375" i="3"/>
  <c r="AG2375" i="3"/>
  <c r="AK2375" i="3"/>
  <c r="AO2375" i="3"/>
  <c r="AS2375" i="3"/>
  <c r="AW2375" i="3"/>
  <c r="BA2375" i="3"/>
  <c r="BE2375" i="3"/>
  <c r="BI2375" i="3"/>
  <c r="O2375" i="3"/>
  <c r="S2375" i="3"/>
  <c r="W2375" i="3"/>
  <c r="AA2375" i="3"/>
  <c r="AE2375" i="3"/>
  <c r="AI2375" i="3"/>
  <c r="AM2375" i="3"/>
  <c r="AQ2375" i="3"/>
  <c r="AU2375" i="3"/>
  <c r="AY2375" i="3"/>
  <c r="BC2375" i="3"/>
  <c r="BG2375" i="3"/>
  <c r="P2369" i="3"/>
  <c r="T2369" i="3"/>
  <c r="X2369" i="3"/>
  <c r="AB2369" i="3"/>
  <c r="AF2369" i="3"/>
  <c r="AJ2369" i="3"/>
  <c r="AN2369" i="3"/>
  <c r="AR2369" i="3"/>
  <c r="AV2369" i="3"/>
  <c r="AZ2369" i="3"/>
  <c r="BD2369" i="3"/>
  <c r="BH2369" i="3"/>
  <c r="M2369" i="3"/>
  <c r="Q2369" i="3"/>
  <c r="U2369" i="3"/>
  <c r="Y2369" i="3"/>
  <c r="AC2369" i="3"/>
  <c r="AG2369" i="3"/>
  <c r="AK2369" i="3"/>
  <c r="AO2369" i="3"/>
  <c r="AS2369" i="3"/>
  <c r="AW2369" i="3"/>
  <c r="BA2369" i="3"/>
  <c r="BE2369" i="3"/>
  <c r="BI2369" i="3"/>
  <c r="N2369" i="3"/>
  <c r="R2369" i="3"/>
  <c r="V2369" i="3"/>
  <c r="Z2369" i="3"/>
  <c r="AD2369" i="3"/>
  <c r="AH2369" i="3"/>
  <c r="AL2369" i="3"/>
  <c r="AP2369" i="3"/>
  <c r="AT2369" i="3"/>
  <c r="AX2369" i="3"/>
  <c r="BB2369" i="3"/>
  <c r="BF2369" i="3"/>
  <c r="O2369" i="3"/>
  <c r="S2369" i="3"/>
  <c r="W2369" i="3"/>
  <c r="AA2369" i="3"/>
  <c r="AE2369" i="3"/>
  <c r="AI2369" i="3"/>
  <c r="AM2369" i="3"/>
  <c r="AQ2369" i="3"/>
  <c r="AU2369" i="3"/>
  <c r="AY2369" i="3"/>
  <c r="BC2369" i="3"/>
  <c r="BG2369" i="3"/>
  <c r="N2368" i="3"/>
  <c r="R2368" i="3"/>
  <c r="V2368" i="3"/>
  <c r="Z2368" i="3"/>
  <c r="AD2368" i="3"/>
  <c r="AH2368" i="3"/>
  <c r="AL2368" i="3"/>
  <c r="AP2368" i="3"/>
  <c r="AT2368" i="3"/>
  <c r="AX2368" i="3"/>
  <c r="BB2368" i="3"/>
  <c r="BF2368" i="3"/>
  <c r="O2368" i="3"/>
  <c r="S2368" i="3"/>
  <c r="W2368" i="3"/>
  <c r="AA2368" i="3"/>
  <c r="AE2368" i="3"/>
  <c r="AI2368" i="3"/>
  <c r="AM2368" i="3"/>
  <c r="AQ2368" i="3"/>
  <c r="AU2368" i="3"/>
  <c r="AY2368" i="3"/>
  <c r="BC2368" i="3"/>
  <c r="BG2368" i="3"/>
  <c r="P2368" i="3"/>
  <c r="T2368" i="3"/>
  <c r="X2368" i="3"/>
  <c r="AB2368" i="3"/>
  <c r="AF2368" i="3"/>
  <c r="AJ2368" i="3"/>
  <c r="AN2368" i="3"/>
  <c r="AR2368" i="3"/>
  <c r="AV2368" i="3"/>
  <c r="AZ2368" i="3"/>
  <c r="BD2368" i="3"/>
  <c r="BH2368" i="3"/>
  <c r="M2368" i="3"/>
  <c r="Q2368" i="3"/>
  <c r="U2368" i="3"/>
  <c r="Y2368" i="3"/>
  <c r="AC2368" i="3"/>
  <c r="AG2368" i="3"/>
  <c r="AK2368" i="3"/>
  <c r="AO2368" i="3"/>
  <c r="AS2368" i="3"/>
  <c r="AW2368" i="3"/>
  <c r="BA2368" i="3"/>
  <c r="BE2368" i="3"/>
  <c r="BI2368" i="3"/>
  <c r="N2366" i="3"/>
  <c r="R2366" i="3"/>
  <c r="V2366" i="3"/>
  <c r="Z2366" i="3"/>
  <c r="AD2366" i="3"/>
  <c r="AH2366" i="3"/>
  <c r="AL2366" i="3"/>
  <c r="AP2366" i="3"/>
  <c r="AT2366" i="3"/>
  <c r="AX2366" i="3"/>
  <c r="BB2366" i="3"/>
  <c r="P2366" i="3"/>
  <c r="U2366" i="3"/>
  <c r="AA2366" i="3"/>
  <c r="AF2366" i="3"/>
  <c r="AK2366" i="3"/>
  <c r="AQ2366" i="3"/>
  <c r="AV2366" i="3"/>
  <c r="BA2366" i="3"/>
  <c r="BF2366" i="3"/>
  <c r="Q2366" i="3"/>
  <c r="W2366" i="3"/>
  <c r="AB2366" i="3"/>
  <c r="AG2366" i="3"/>
  <c r="AM2366" i="3"/>
  <c r="AR2366" i="3"/>
  <c r="AW2366" i="3"/>
  <c r="BC2366" i="3"/>
  <c r="BG2366" i="3"/>
  <c r="M2366" i="3"/>
  <c r="S2366" i="3"/>
  <c r="X2366" i="3"/>
  <c r="AC2366" i="3"/>
  <c r="AI2366" i="3"/>
  <c r="AN2366" i="3"/>
  <c r="AS2366" i="3"/>
  <c r="AY2366" i="3"/>
  <c r="BD2366" i="3"/>
  <c r="BH2366" i="3"/>
  <c r="O2366" i="3"/>
  <c r="T2366" i="3"/>
  <c r="Y2366" i="3"/>
  <c r="AE2366" i="3"/>
  <c r="AJ2366" i="3"/>
  <c r="AO2366" i="3"/>
  <c r="AU2366" i="3"/>
  <c r="AZ2366" i="3"/>
  <c r="BE2366" i="3"/>
  <c r="BI2366" i="3"/>
  <c r="BH2398" i="3"/>
  <c r="BD2398" i="3"/>
  <c r="AZ2398" i="3"/>
  <c r="AV2398" i="3"/>
  <c r="AR2398" i="3"/>
  <c r="AN2398" i="3"/>
  <c r="AJ2398" i="3"/>
  <c r="AF2398" i="3"/>
  <c r="AB2398" i="3"/>
  <c r="X2398" i="3"/>
  <c r="T2398" i="3"/>
  <c r="BH2396" i="3"/>
  <c r="BD2396" i="3"/>
  <c r="AZ2396" i="3"/>
  <c r="AV2396" i="3"/>
  <c r="AR2396" i="3"/>
  <c r="AN2396" i="3"/>
  <c r="AJ2396" i="3"/>
  <c r="AF2396" i="3"/>
  <c r="AB2396" i="3"/>
  <c r="X2396" i="3"/>
  <c r="T2396" i="3"/>
  <c r="BH2394" i="3"/>
  <c r="BD2394" i="3"/>
  <c r="AZ2394" i="3"/>
  <c r="AV2394" i="3"/>
  <c r="AR2394" i="3"/>
  <c r="AN2394" i="3"/>
  <c r="AJ2394" i="3"/>
  <c r="AF2394" i="3"/>
  <c r="AB2394" i="3"/>
  <c r="X2394" i="3"/>
  <c r="T2394" i="3"/>
  <c r="BH2392" i="3"/>
  <c r="BD2392" i="3"/>
  <c r="AZ2392" i="3"/>
  <c r="AV2392" i="3"/>
  <c r="AR2392" i="3"/>
  <c r="AN2392" i="3"/>
  <c r="AJ2392" i="3"/>
  <c r="AF2392" i="3"/>
  <c r="AB2392" i="3"/>
  <c r="X2392" i="3"/>
  <c r="T2392" i="3"/>
  <c r="BH2390" i="3"/>
  <c r="BD2390" i="3"/>
  <c r="AZ2390" i="3"/>
  <c r="AV2390" i="3"/>
  <c r="AR2390" i="3"/>
  <c r="AN2390" i="3"/>
  <c r="AJ2390" i="3"/>
  <c r="AF2390" i="3"/>
  <c r="AB2390" i="3"/>
  <c r="X2390" i="3"/>
  <c r="T2390" i="3"/>
  <c r="BH2388" i="3"/>
  <c r="BD2388" i="3"/>
  <c r="AZ2388" i="3"/>
  <c r="AV2388" i="3"/>
  <c r="AR2388" i="3"/>
  <c r="AN2388" i="3"/>
  <c r="AJ2388" i="3"/>
  <c r="AF2388" i="3"/>
  <c r="AB2388" i="3"/>
  <c r="X2388" i="3"/>
  <c r="T2388" i="3"/>
  <c r="BH2386" i="3"/>
  <c r="BD2386" i="3"/>
  <c r="AZ2386" i="3"/>
  <c r="AV2386" i="3"/>
  <c r="AR2386" i="3"/>
  <c r="AN2386" i="3"/>
  <c r="AJ2386" i="3"/>
  <c r="AF2386" i="3"/>
  <c r="AB2386" i="3"/>
  <c r="X2386" i="3"/>
  <c r="T2386" i="3"/>
  <c r="BH2384" i="3"/>
  <c r="BD2384" i="3"/>
  <c r="AZ2384" i="3"/>
  <c r="AV2384" i="3"/>
  <c r="AR2384" i="3"/>
  <c r="AN2384" i="3"/>
  <c r="AJ2384" i="3"/>
  <c r="AF2384" i="3"/>
  <c r="AB2384" i="3"/>
  <c r="X2384" i="3"/>
  <c r="T2384" i="3"/>
  <c r="BH2382" i="3"/>
  <c r="BD2382" i="3"/>
  <c r="AZ2382" i="3"/>
  <c r="AV2382" i="3"/>
  <c r="AR2382" i="3"/>
  <c r="AN2382" i="3"/>
  <c r="AJ2382" i="3"/>
  <c r="AF2382" i="3"/>
  <c r="AB2382" i="3"/>
  <c r="X2382" i="3"/>
  <c r="T2382" i="3"/>
  <c r="BH2380" i="3"/>
  <c r="BD2380" i="3"/>
  <c r="AZ2380" i="3"/>
  <c r="AV2380" i="3"/>
  <c r="AR2380" i="3"/>
  <c r="AN2380" i="3"/>
  <c r="AJ2380" i="3"/>
  <c r="AF2380" i="3"/>
  <c r="AB2380" i="3"/>
  <c r="X2380" i="3"/>
  <c r="T2380" i="3"/>
  <c r="BH2378" i="3"/>
  <c r="BD2378" i="3"/>
  <c r="AZ2378" i="3"/>
  <c r="AV2378" i="3"/>
  <c r="AR2378" i="3"/>
  <c r="AN2378" i="3"/>
  <c r="AJ2378" i="3"/>
  <c r="AF2378" i="3"/>
  <c r="AB2378" i="3"/>
  <c r="X2378" i="3"/>
  <c r="T2378" i="3"/>
  <c r="P2378" i="3"/>
  <c r="BF2377" i="3"/>
  <c r="AZ2377" i="3"/>
  <c r="AU2377" i="3"/>
  <c r="AP2377" i="3"/>
  <c r="AJ2377" i="3"/>
  <c r="AE2377" i="3"/>
  <c r="Z2377" i="3"/>
  <c r="T2377" i="3"/>
  <c r="O2377" i="3"/>
  <c r="N2376" i="3"/>
  <c r="R2376" i="3"/>
  <c r="V2376" i="3"/>
  <c r="Z2376" i="3"/>
  <c r="AD2376" i="3"/>
  <c r="AH2376" i="3"/>
  <c r="AL2376" i="3"/>
  <c r="AP2376" i="3"/>
  <c r="AT2376" i="3"/>
  <c r="AX2376" i="3"/>
  <c r="BB2376" i="3"/>
  <c r="BF2376" i="3"/>
  <c r="O2376" i="3"/>
  <c r="S2376" i="3"/>
  <c r="W2376" i="3"/>
  <c r="AA2376" i="3"/>
  <c r="AE2376" i="3"/>
  <c r="AI2376" i="3"/>
  <c r="AM2376" i="3"/>
  <c r="AQ2376" i="3"/>
  <c r="AU2376" i="3"/>
  <c r="AY2376" i="3"/>
  <c r="BC2376" i="3"/>
  <c r="BG2376" i="3"/>
  <c r="M2376" i="3"/>
  <c r="Q2376" i="3"/>
  <c r="U2376" i="3"/>
  <c r="Y2376" i="3"/>
  <c r="AC2376" i="3"/>
  <c r="AG2376" i="3"/>
  <c r="AK2376" i="3"/>
  <c r="BB2375" i="3"/>
  <c r="AL2375" i="3"/>
  <c r="V2375" i="3"/>
  <c r="N2374" i="3"/>
  <c r="R2374" i="3"/>
  <c r="V2374" i="3"/>
  <c r="Z2374" i="3"/>
  <c r="AD2374" i="3"/>
  <c r="AH2374" i="3"/>
  <c r="AL2374" i="3"/>
  <c r="AP2374" i="3"/>
  <c r="AT2374" i="3"/>
  <c r="AX2374" i="3"/>
  <c r="BB2374" i="3"/>
  <c r="BF2374" i="3"/>
  <c r="O2374" i="3"/>
  <c r="S2374" i="3"/>
  <c r="W2374" i="3"/>
  <c r="AA2374" i="3"/>
  <c r="AE2374" i="3"/>
  <c r="AI2374" i="3"/>
  <c r="AM2374" i="3"/>
  <c r="AQ2374" i="3"/>
  <c r="AU2374" i="3"/>
  <c r="AY2374" i="3"/>
  <c r="BC2374" i="3"/>
  <c r="BG2374" i="3"/>
  <c r="M2374" i="3"/>
  <c r="Q2374" i="3"/>
  <c r="U2374" i="3"/>
  <c r="Y2374" i="3"/>
  <c r="AC2374" i="3"/>
  <c r="AG2374" i="3"/>
  <c r="AK2374" i="3"/>
  <c r="AO2374" i="3"/>
  <c r="AS2374" i="3"/>
  <c r="AW2374" i="3"/>
  <c r="BA2374" i="3"/>
  <c r="BE2374" i="3"/>
  <c r="BI2374" i="3"/>
  <c r="P2367" i="3"/>
  <c r="T2367" i="3"/>
  <c r="X2367" i="3"/>
  <c r="AB2367" i="3"/>
  <c r="AF2367" i="3"/>
  <c r="AJ2367" i="3"/>
  <c r="AN2367" i="3"/>
  <c r="AR2367" i="3"/>
  <c r="AV2367" i="3"/>
  <c r="AZ2367" i="3"/>
  <c r="BD2367" i="3"/>
  <c r="BH2367" i="3"/>
  <c r="M2367" i="3"/>
  <c r="Q2367" i="3"/>
  <c r="U2367" i="3"/>
  <c r="Y2367" i="3"/>
  <c r="AC2367" i="3"/>
  <c r="AG2367" i="3"/>
  <c r="AK2367" i="3"/>
  <c r="AO2367" i="3"/>
  <c r="AS2367" i="3"/>
  <c r="AW2367" i="3"/>
  <c r="BA2367" i="3"/>
  <c r="BE2367" i="3"/>
  <c r="BI2367" i="3"/>
  <c r="N2367" i="3"/>
  <c r="R2367" i="3"/>
  <c r="V2367" i="3"/>
  <c r="Z2367" i="3"/>
  <c r="AD2367" i="3"/>
  <c r="AH2367" i="3"/>
  <c r="AL2367" i="3"/>
  <c r="AP2367" i="3"/>
  <c r="AT2367" i="3"/>
  <c r="AX2367" i="3"/>
  <c r="BB2367" i="3"/>
  <c r="BF2367" i="3"/>
  <c r="O2367" i="3"/>
  <c r="S2367" i="3"/>
  <c r="W2367" i="3"/>
  <c r="AA2367" i="3"/>
  <c r="AE2367" i="3"/>
  <c r="AI2367" i="3"/>
  <c r="AM2367" i="3"/>
  <c r="AQ2367" i="3"/>
  <c r="AU2367" i="3"/>
  <c r="AY2367" i="3"/>
  <c r="BC2367" i="3"/>
  <c r="BG2367" i="3"/>
  <c r="N2361" i="3"/>
  <c r="R2361" i="3"/>
  <c r="V2361" i="3"/>
  <c r="Z2361" i="3"/>
  <c r="AD2361" i="3"/>
  <c r="AH2361" i="3"/>
  <c r="AL2361" i="3"/>
  <c r="AP2361" i="3"/>
  <c r="AT2361" i="3"/>
  <c r="AX2361" i="3"/>
  <c r="BB2361" i="3"/>
  <c r="BF2361" i="3"/>
  <c r="O2361" i="3"/>
  <c r="S2361" i="3"/>
  <c r="W2361" i="3"/>
  <c r="AA2361" i="3"/>
  <c r="AE2361" i="3"/>
  <c r="AI2361" i="3"/>
  <c r="AM2361" i="3"/>
  <c r="AQ2361" i="3"/>
  <c r="AU2361" i="3"/>
  <c r="AY2361" i="3"/>
  <c r="BC2361" i="3"/>
  <c r="BG2361" i="3"/>
  <c r="P2361" i="3"/>
  <c r="T2361" i="3"/>
  <c r="X2361" i="3"/>
  <c r="AB2361" i="3"/>
  <c r="AF2361" i="3"/>
  <c r="AJ2361" i="3"/>
  <c r="AN2361" i="3"/>
  <c r="AR2361" i="3"/>
  <c r="AV2361" i="3"/>
  <c r="AZ2361" i="3"/>
  <c r="BD2361" i="3"/>
  <c r="BH2361" i="3"/>
  <c r="P2358" i="3"/>
  <c r="T2358" i="3"/>
  <c r="X2358" i="3"/>
  <c r="AB2358" i="3"/>
  <c r="AF2358" i="3"/>
  <c r="AJ2358" i="3"/>
  <c r="AN2358" i="3"/>
  <c r="AR2358" i="3"/>
  <c r="AV2358" i="3"/>
  <c r="AZ2358" i="3"/>
  <c r="BD2358" i="3"/>
  <c r="BH2358" i="3"/>
  <c r="M2358" i="3"/>
  <c r="Q2358" i="3"/>
  <c r="U2358" i="3"/>
  <c r="Y2358" i="3"/>
  <c r="AC2358" i="3"/>
  <c r="AG2358" i="3"/>
  <c r="AK2358" i="3"/>
  <c r="AO2358" i="3"/>
  <c r="AS2358" i="3"/>
  <c r="AW2358" i="3"/>
  <c r="BA2358" i="3"/>
  <c r="BE2358" i="3"/>
  <c r="BI2358" i="3"/>
  <c r="N2358" i="3"/>
  <c r="R2358" i="3"/>
  <c r="V2358" i="3"/>
  <c r="Z2358" i="3"/>
  <c r="AD2358" i="3"/>
  <c r="AH2358" i="3"/>
  <c r="AL2358" i="3"/>
  <c r="AP2358" i="3"/>
  <c r="AT2358" i="3"/>
  <c r="AX2358" i="3"/>
  <c r="BB2358" i="3"/>
  <c r="BF2358" i="3"/>
  <c r="N2353" i="3"/>
  <c r="R2353" i="3"/>
  <c r="V2353" i="3"/>
  <c r="Z2353" i="3"/>
  <c r="AD2353" i="3"/>
  <c r="AH2353" i="3"/>
  <c r="AL2353" i="3"/>
  <c r="AP2353" i="3"/>
  <c r="AT2353" i="3"/>
  <c r="AX2353" i="3"/>
  <c r="BB2353" i="3"/>
  <c r="BF2353" i="3"/>
  <c r="O2353" i="3"/>
  <c r="S2353" i="3"/>
  <c r="W2353" i="3"/>
  <c r="AA2353" i="3"/>
  <c r="AE2353" i="3"/>
  <c r="AI2353" i="3"/>
  <c r="AM2353" i="3"/>
  <c r="AQ2353" i="3"/>
  <c r="AU2353" i="3"/>
  <c r="AY2353" i="3"/>
  <c r="BC2353" i="3"/>
  <c r="BG2353" i="3"/>
  <c r="P2353" i="3"/>
  <c r="T2353" i="3"/>
  <c r="X2353" i="3"/>
  <c r="AB2353" i="3"/>
  <c r="AF2353" i="3"/>
  <c r="AJ2353" i="3"/>
  <c r="AN2353" i="3"/>
  <c r="AR2353" i="3"/>
  <c r="AV2353" i="3"/>
  <c r="AZ2353" i="3"/>
  <c r="BD2353" i="3"/>
  <c r="BH2353" i="3"/>
  <c r="L2365" i="3"/>
  <c r="X2365" i="3" s="1"/>
  <c r="BI2364" i="3"/>
  <c r="BD2364" i="3"/>
  <c r="AY2364" i="3"/>
  <c r="AS2364" i="3"/>
  <c r="AM2364" i="3"/>
  <c r="AE2364" i="3"/>
  <c r="W2364" i="3"/>
  <c r="BG2362" i="3"/>
  <c r="AQ2362" i="3"/>
  <c r="AW2361" i="3"/>
  <c r="AG2361" i="3"/>
  <c r="Q2361" i="3"/>
  <c r="N2359" i="3"/>
  <c r="R2359" i="3"/>
  <c r="V2359" i="3"/>
  <c r="Z2359" i="3"/>
  <c r="AD2359" i="3"/>
  <c r="AH2359" i="3"/>
  <c r="AL2359" i="3"/>
  <c r="AP2359" i="3"/>
  <c r="AT2359" i="3"/>
  <c r="AX2359" i="3"/>
  <c r="BB2359" i="3"/>
  <c r="BF2359" i="3"/>
  <c r="O2359" i="3"/>
  <c r="S2359" i="3"/>
  <c r="W2359" i="3"/>
  <c r="AA2359" i="3"/>
  <c r="AE2359" i="3"/>
  <c r="AI2359" i="3"/>
  <c r="AM2359" i="3"/>
  <c r="AQ2359" i="3"/>
  <c r="AU2359" i="3"/>
  <c r="AY2359" i="3"/>
  <c r="BC2359" i="3"/>
  <c r="BG2359" i="3"/>
  <c r="P2359" i="3"/>
  <c r="T2359" i="3"/>
  <c r="X2359" i="3"/>
  <c r="AB2359" i="3"/>
  <c r="AF2359" i="3"/>
  <c r="AJ2359" i="3"/>
  <c r="AN2359" i="3"/>
  <c r="AR2359" i="3"/>
  <c r="AV2359" i="3"/>
  <c r="AZ2359" i="3"/>
  <c r="BD2359" i="3"/>
  <c r="BH2359" i="3"/>
  <c r="AY2358" i="3"/>
  <c r="AI2358" i="3"/>
  <c r="S2358" i="3"/>
  <c r="BE2357" i="3"/>
  <c r="AO2357" i="3"/>
  <c r="P2356" i="3"/>
  <c r="T2356" i="3"/>
  <c r="X2356" i="3"/>
  <c r="AB2356" i="3"/>
  <c r="AF2356" i="3"/>
  <c r="AJ2356" i="3"/>
  <c r="AN2356" i="3"/>
  <c r="AR2356" i="3"/>
  <c r="AV2356" i="3"/>
  <c r="AZ2356" i="3"/>
  <c r="BD2356" i="3"/>
  <c r="BH2356" i="3"/>
  <c r="M2356" i="3"/>
  <c r="Q2356" i="3"/>
  <c r="U2356" i="3"/>
  <c r="Y2356" i="3"/>
  <c r="AC2356" i="3"/>
  <c r="AG2356" i="3"/>
  <c r="AK2356" i="3"/>
  <c r="AO2356" i="3"/>
  <c r="AS2356" i="3"/>
  <c r="AW2356" i="3"/>
  <c r="BA2356" i="3"/>
  <c r="BE2356" i="3"/>
  <c r="BI2356" i="3"/>
  <c r="N2356" i="3"/>
  <c r="R2356" i="3"/>
  <c r="V2356" i="3"/>
  <c r="Z2356" i="3"/>
  <c r="AD2356" i="3"/>
  <c r="AH2356" i="3"/>
  <c r="AL2356" i="3"/>
  <c r="AP2356" i="3"/>
  <c r="AT2356" i="3"/>
  <c r="AX2356" i="3"/>
  <c r="BB2356" i="3"/>
  <c r="BF2356" i="3"/>
  <c r="BI2355" i="3"/>
  <c r="AS2355" i="3"/>
  <c r="AC2355" i="3"/>
  <c r="BG2354" i="3"/>
  <c r="AQ2354" i="3"/>
  <c r="AW2353" i="3"/>
  <c r="AG2353" i="3"/>
  <c r="Q2353" i="3"/>
  <c r="N2350" i="3"/>
  <c r="R2350" i="3"/>
  <c r="V2350" i="3"/>
  <c r="Z2350" i="3"/>
  <c r="AD2350" i="3"/>
  <c r="AH2350" i="3"/>
  <c r="AL2350" i="3"/>
  <c r="AP2350" i="3"/>
  <c r="AT2350" i="3"/>
  <c r="AX2350" i="3"/>
  <c r="BB2350" i="3"/>
  <c r="BF2350" i="3"/>
  <c r="O2350" i="3"/>
  <c r="T2350" i="3"/>
  <c r="Y2350" i="3"/>
  <c r="AE2350" i="3"/>
  <c r="AJ2350" i="3"/>
  <c r="AO2350" i="3"/>
  <c r="AU2350" i="3"/>
  <c r="AZ2350" i="3"/>
  <c r="BE2350" i="3"/>
  <c r="P2350" i="3"/>
  <c r="U2350" i="3"/>
  <c r="AA2350" i="3"/>
  <c r="AF2350" i="3"/>
  <c r="AK2350" i="3"/>
  <c r="AQ2350" i="3"/>
  <c r="AV2350" i="3"/>
  <c r="BA2350" i="3"/>
  <c r="BG2350" i="3"/>
  <c r="Q2350" i="3"/>
  <c r="W2350" i="3"/>
  <c r="AB2350" i="3"/>
  <c r="AG2350" i="3"/>
  <c r="AM2350" i="3"/>
  <c r="AR2350" i="3"/>
  <c r="AW2350" i="3"/>
  <c r="BC2350" i="3"/>
  <c r="BH2350" i="3"/>
  <c r="M2350" i="3"/>
  <c r="S2350" i="3"/>
  <c r="X2350" i="3"/>
  <c r="AC2350" i="3"/>
  <c r="AI2350" i="3"/>
  <c r="AN2350" i="3"/>
  <c r="AS2350" i="3"/>
  <c r="AY2350" i="3"/>
  <c r="BD2350" i="3"/>
  <c r="BI2350" i="3"/>
  <c r="N2348" i="3"/>
  <c r="R2348" i="3"/>
  <c r="V2348" i="3"/>
  <c r="Z2348" i="3"/>
  <c r="AD2348" i="3"/>
  <c r="AH2348" i="3"/>
  <c r="AL2348" i="3"/>
  <c r="AP2348" i="3"/>
  <c r="AT2348" i="3"/>
  <c r="AX2348" i="3"/>
  <c r="BB2348" i="3"/>
  <c r="BF2348" i="3"/>
  <c r="O2348" i="3"/>
  <c r="T2348" i="3"/>
  <c r="Y2348" i="3"/>
  <c r="AE2348" i="3"/>
  <c r="AJ2348" i="3"/>
  <c r="AO2348" i="3"/>
  <c r="AU2348" i="3"/>
  <c r="AZ2348" i="3"/>
  <c r="BE2348" i="3"/>
  <c r="P2348" i="3"/>
  <c r="U2348" i="3"/>
  <c r="AA2348" i="3"/>
  <c r="AF2348" i="3"/>
  <c r="AK2348" i="3"/>
  <c r="AQ2348" i="3"/>
  <c r="AV2348" i="3"/>
  <c r="BA2348" i="3"/>
  <c r="BG2348" i="3"/>
  <c r="Q2348" i="3"/>
  <c r="W2348" i="3"/>
  <c r="AB2348" i="3"/>
  <c r="AG2348" i="3"/>
  <c r="AM2348" i="3"/>
  <c r="AR2348" i="3"/>
  <c r="AW2348" i="3"/>
  <c r="BC2348" i="3"/>
  <c r="BH2348" i="3"/>
  <c r="M2348" i="3"/>
  <c r="S2348" i="3"/>
  <c r="X2348" i="3"/>
  <c r="AC2348" i="3"/>
  <c r="AI2348" i="3"/>
  <c r="AN2348" i="3"/>
  <c r="AS2348" i="3"/>
  <c r="AY2348" i="3"/>
  <c r="BD2348" i="3"/>
  <c r="BI2348" i="3"/>
  <c r="N2346" i="3"/>
  <c r="R2346" i="3"/>
  <c r="V2346" i="3"/>
  <c r="Z2346" i="3"/>
  <c r="AD2346" i="3"/>
  <c r="AH2346" i="3"/>
  <c r="AL2346" i="3"/>
  <c r="AP2346" i="3"/>
  <c r="AT2346" i="3"/>
  <c r="AX2346" i="3"/>
  <c r="BB2346" i="3"/>
  <c r="BF2346" i="3"/>
  <c r="O2346" i="3"/>
  <c r="T2346" i="3"/>
  <c r="Y2346" i="3"/>
  <c r="AE2346" i="3"/>
  <c r="AJ2346" i="3"/>
  <c r="AO2346" i="3"/>
  <c r="AU2346" i="3"/>
  <c r="AZ2346" i="3"/>
  <c r="BE2346" i="3"/>
  <c r="P2346" i="3"/>
  <c r="U2346" i="3"/>
  <c r="AA2346" i="3"/>
  <c r="AF2346" i="3"/>
  <c r="AK2346" i="3"/>
  <c r="AQ2346" i="3"/>
  <c r="AV2346" i="3"/>
  <c r="BA2346" i="3"/>
  <c r="BG2346" i="3"/>
  <c r="Q2346" i="3"/>
  <c r="W2346" i="3"/>
  <c r="AB2346" i="3"/>
  <c r="AG2346" i="3"/>
  <c r="AM2346" i="3"/>
  <c r="AR2346" i="3"/>
  <c r="AW2346" i="3"/>
  <c r="BC2346" i="3"/>
  <c r="BH2346" i="3"/>
  <c r="M2346" i="3"/>
  <c r="S2346" i="3"/>
  <c r="X2346" i="3"/>
  <c r="AC2346" i="3"/>
  <c r="AI2346" i="3"/>
  <c r="AN2346" i="3"/>
  <c r="AS2346" i="3"/>
  <c r="AY2346" i="3"/>
  <c r="BD2346" i="3"/>
  <c r="BI2346" i="3"/>
  <c r="N2344" i="3"/>
  <c r="R2344" i="3"/>
  <c r="V2344" i="3"/>
  <c r="Z2344" i="3"/>
  <c r="AD2344" i="3"/>
  <c r="AH2344" i="3"/>
  <c r="AL2344" i="3"/>
  <c r="AP2344" i="3"/>
  <c r="AT2344" i="3"/>
  <c r="AX2344" i="3"/>
  <c r="BB2344" i="3"/>
  <c r="BF2344" i="3"/>
  <c r="O2344" i="3"/>
  <c r="T2344" i="3"/>
  <c r="Y2344" i="3"/>
  <c r="AE2344" i="3"/>
  <c r="AJ2344" i="3"/>
  <c r="AO2344" i="3"/>
  <c r="AU2344" i="3"/>
  <c r="AZ2344" i="3"/>
  <c r="BE2344" i="3"/>
  <c r="P2344" i="3"/>
  <c r="U2344" i="3"/>
  <c r="AA2344" i="3"/>
  <c r="AF2344" i="3"/>
  <c r="AK2344" i="3"/>
  <c r="AQ2344" i="3"/>
  <c r="AV2344" i="3"/>
  <c r="BA2344" i="3"/>
  <c r="BG2344" i="3"/>
  <c r="Q2344" i="3"/>
  <c r="W2344" i="3"/>
  <c r="AB2344" i="3"/>
  <c r="AG2344" i="3"/>
  <c r="AM2344" i="3"/>
  <c r="AR2344" i="3"/>
  <c r="AW2344" i="3"/>
  <c r="BC2344" i="3"/>
  <c r="BH2344" i="3"/>
  <c r="M2344" i="3"/>
  <c r="S2344" i="3"/>
  <c r="X2344" i="3"/>
  <c r="AC2344" i="3"/>
  <c r="AI2344" i="3"/>
  <c r="AN2344" i="3"/>
  <c r="AS2344" i="3"/>
  <c r="AY2344" i="3"/>
  <c r="BD2344" i="3"/>
  <c r="BI2344" i="3"/>
  <c r="P2342" i="3"/>
  <c r="Q2340" i="3"/>
  <c r="P2362" i="3"/>
  <c r="T2362" i="3"/>
  <c r="X2362" i="3"/>
  <c r="AB2362" i="3"/>
  <c r="AF2362" i="3"/>
  <c r="AJ2362" i="3"/>
  <c r="AN2362" i="3"/>
  <c r="AR2362" i="3"/>
  <c r="AV2362" i="3"/>
  <c r="AZ2362" i="3"/>
  <c r="BD2362" i="3"/>
  <c r="BH2362" i="3"/>
  <c r="M2362" i="3"/>
  <c r="Q2362" i="3"/>
  <c r="U2362" i="3"/>
  <c r="Y2362" i="3"/>
  <c r="AC2362" i="3"/>
  <c r="AG2362" i="3"/>
  <c r="AK2362" i="3"/>
  <c r="AO2362" i="3"/>
  <c r="AS2362" i="3"/>
  <c r="AW2362" i="3"/>
  <c r="BA2362" i="3"/>
  <c r="BE2362" i="3"/>
  <c r="BI2362" i="3"/>
  <c r="N2362" i="3"/>
  <c r="R2362" i="3"/>
  <c r="V2362" i="3"/>
  <c r="Z2362" i="3"/>
  <c r="AD2362" i="3"/>
  <c r="AH2362" i="3"/>
  <c r="AL2362" i="3"/>
  <c r="AP2362" i="3"/>
  <c r="AT2362" i="3"/>
  <c r="AX2362" i="3"/>
  <c r="BB2362" i="3"/>
  <c r="BF2362" i="3"/>
  <c r="BI2361" i="3"/>
  <c r="AS2361" i="3"/>
  <c r="AC2361" i="3"/>
  <c r="M2361" i="3"/>
  <c r="AU2358" i="3"/>
  <c r="AE2358" i="3"/>
  <c r="O2358" i="3"/>
  <c r="N2357" i="3"/>
  <c r="R2357" i="3"/>
  <c r="V2357" i="3"/>
  <c r="Z2357" i="3"/>
  <c r="AD2357" i="3"/>
  <c r="AH2357" i="3"/>
  <c r="AL2357" i="3"/>
  <c r="AP2357" i="3"/>
  <c r="AT2357" i="3"/>
  <c r="AX2357" i="3"/>
  <c r="BB2357" i="3"/>
  <c r="BF2357" i="3"/>
  <c r="O2357" i="3"/>
  <c r="S2357" i="3"/>
  <c r="W2357" i="3"/>
  <c r="AA2357" i="3"/>
  <c r="AE2357" i="3"/>
  <c r="AI2357" i="3"/>
  <c r="AM2357" i="3"/>
  <c r="AQ2357" i="3"/>
  <c r="AU2357" i="3"/>
  <c r="AY2357" i="3"/>
  <c r="BC2357" i="3"/>
  <c r="BG2357" i="3"/>
  <c r="P2357" i="3"/>
  <c r="T2357" i="3"/>
  <c r="X2357" i="3"/>
  <c r="AB2357" i="3"/>
  <c r="AF2357" i="3"/>
  <c r="AJ2357" i="3"/>
  <c r="AN2357" i="3"/>
  <c r="AR2357" i="3"/>
  <c r="AV2357" i="3"/>
  <c r="AZ2357" i="3"/>
  <c r="BD2357" i="3"/>
  <c r="BH2357" i="3"/>
  <c r="BE2355" i="3"/>
  <c r="AO2355" i="3"/>
  <c r="P2354" i="3"/>
  <c r="T2354" i="3"/>
  <c r="X2354" i="3"/>
  <c r="AB2354" i="3"/>
  <c r="AF2354" i="3"/>
  <c r="AJ2354" i="3"/>
  <c r="AN2354" i="3"/>
  <c r="AR2354" i="3"/>
  <c r="AV2354" i="3"/>
  <c r="AZ2354" i="3"/>
  <c r="BD2354" i="3"/>
  <c r="BH2354" i="3"/>
  <c r="M2354" i="3"/>
  <c r="Q2354" i="3"/>
  <c r="U2354" i="3"/>
  <c r="Y2354" i="3"/>
  <c r="AC2354" i="3"/>
  <c r="AG2354" i="3"/>
  <c r="AK2354" i="3"/>
  <c r="AO2354" i="3"/>
  <c r="AS2354" i="3"/>
  <c r="AW2354" i="3"/>
  <c r="BA2354" i="3"/>
  <c r="BE2354" i="3"/>
  <c r="BI2354" i="3"/>
  <c r="N2354" i="3"/>
  <c r="R2354" i="3"/>
  <c r="V2354" i="3"/>
  <c r="Z2354" i="3"/>
  <c r="AD2354" i="3"/>
  <c r="AH2354" i="3"/>
  <c r="AL2354" i="3"/>
  <c r="AP2354" i="3"/>
  <c r="AT2354" i="3"/>
  <c r="AX2354" i="3"/>
  <c r="BB2354" i="3"/>
  <c r="BF2354" i="3"/>
  <c r="BI2353" i="3"/>
  <c r="AS2353" i="3"/>
  <c r="AC2353" i="3"/>
  <c r="M2353" i="3"/>
  <c r="O2342" i="3"/>
  <c r="T2342" i="3"/>
  <c r="Y2342" i="3"/>
  <c r="AE2342" i="3"/>
  <c r="AJ2342" i="3"/>
  <c r="AO2342" i="3"/>
  <c r="AU2342" i="3"/>
  <c r="AZ2342" i="3"/>
  <c r="BE2342" i="3"/>
  <c r="M2342" i="3"/>
  <c r="S2342" i="3"/>
  <c r="X2342" i="3"/>
  <c r="AC2342" i="3"/>
  <c r="AI2342" i="3"/>
  <c r="AN2342" i="3"/>
  <c r="AS2342" i="3"/>
  <c r="AY2342" i="3"/>
  <c r="BD2342" i="3"/>
  <c r="BI2342" i="3"/>
  <c r="P2340" i="3"/>
  <c r="X2340" i="3"/>
  <c r="AF2340" i="3"/>
  <c r="AN2340" i="3"/>
  <c r="AV2340" i="3"/>
  <c r="BD2340" i="3"/>
  <c r="M2340" i="3"/>
  <c r="U2340" i="3"/>
  <c r="AC2340" i="3"/>
  <c r="AK2340" i="3"/>
  <c r="AS2340" i="3"/>
  <c r="BA2340" i="3"/>
  <c r="BI2340" i="3"/>
  <c r="BG2364" i="3"/>
  <c r="BA2364" i="3"/>
  <c r="AV2364" i="3"/>
  <c r="AQ2364" i="3"/>
  <c r="AI2364" i="3"/>
  <c r="AA2364" i="3"/>
  <c r="M2364" i="3"/>
  <c r="Q2364" i="3"/>
  <c r="U2364" i="3"/>
  <c r="Y2364" i="3"/>
  <c r="AC2364" i="3"/>
  <c r="AG2364" i="3"/>
  <c r="AK2364" i="3"/>
  <c r="AO2364" i="3"/>
  <c r="N2364" i="3"/>
  <c r="R2364" i="3"/>
  <c r="V2364" i="3"/>
  <c r="Z2364" i="3"/>
  <c r="AD2364" i="3"/>
  <c r="AH2364" i="3"/>
  <c r="AL2364" i="3"/>
  <c r="AP2364" i="3"/>
  <c r="AT2364" i="3"/>
  <c r="AX2364" i="3"/>
  <c r="BB2364" i="3"/>
  <c r="BF2364" i="3"/>
  <c r="L2363" i="3"/>
  <c r="AA2363" i="3" s="1"/>
  <c r="BH2363" i="3"/>
  <c r="AY2362" i="3"/>
  <c r="AI2362" i="3"/>
  <c r="S2362" i="3"/>
  <c r="BE2361" i="3"/>
  <c r="AO2361" i="3"/>
  <c r="Y2361" i="3"/>
  <c r="P2360" i="3"/>
  <c r="T2360" i="3"/>
  <c r="X2360" i="3"/>
  <c r="AB2360" i="3"/>
  <c r="AF2360" i="3"/>
  <c r="AJ2360" i="3"/>
  <c r="AN2360" i="3"/>
  <c r="AR2360" i="3"/>
  <c r="AV2360" i="3"/>
  <c r="AZ2360" i="3"/>
  <c r="BD2360" i="3"/>
  <c r="BH2360" i="3"/>
  <c r="M2360" i="3"/>
  <c r="Q2360" i="3"/>
  <c r="U2360" i="3"/>
  <c r="Y2360" i="3"/>
  <c r="AC2360" i="3"/>
  <c r="AG2360" i="3"/>
  <c r="AK2360" i="3"/>
  <c r="AO2360" i="3"/>
  <c r="AS2360" i="3"/>
  <c r="AW2360" i="3"/>
  <c r="BA2360" i="3"/>
  <c r="BE2360" i="3"/>
  <c r="BI2360" i="3"/>
  <c r="N2360" i="3"/>
  <c r="R2360" i="3"/>
  <c r="V2360" i="3"/>
  <c r="Z2360" i="3"/>
  <c r="AD2360" i="3"/>
  <c r="AH2360" i="3"/>
  <c r="AL2360" i="3"/>
  <c r="AP2360" i="3"/>
  <c r="AT2360" i="3"/>
  <c r="AX2360" i="3"/>
  <c r="BB2360" i="3"/>
  <c r="BF2360" i="3"/>
  <c r="BI2359" i="3"/>
  <c r="AS2359" i="3"/>
  <c r="AC2359" i="3"/>
  <c r="BG2358" i="3"/>
  <c r="AQ2358" i="3"/>
  <c r="AA2358" i="3"/>
  <c r="AW2357" i="3"/>
  <c r="AG2357" i="3"/>
  <c r="BL2356" i="3"/>
  <c r="N2355" i="3"/>
  <c r="R2355" i="3"/>
  <c r="V2355" i="3"/>
  <c r="Z2355" i="3"/>
  <c r="AD2355" i="3"/>
  <c r="AH2355" i="3"/>
  <c r="AL2355" i="3"/>
  <c r="AP2355" i="3"/>
  <c r="AT2355" i="3"/>
  <c r="AX2355" i="3"/>
  <c r="BB2355" i="3"/>
  <c r="BF2355" i="3"/>
  <c r="O2355" i="3"/>
  <c r="S2355" i="3"/>
  <c r="W2355" i="3"/>
  <c r="AA2355" i="3"/>
  <c r="AE2355" i="3"/>
  <c r="AI2355" i="3"/>
  <c r="AM2355" i="3"/>
  <c r="AQ2355" i="3"/>
  <c r="AU2355" i="3"/>
  <c r="AY2355" i="3"/>
  <c r="BC2355" i="3"/>
  <c r="BG2355" i="3"/>
  <c r="P2355" i="3"/>
  <c r="T2355" i="3"/>
  <c r="X2355" i="3"/>
  <c r="AB2355" i="3"/>
  <c r="AF2355" i="3"/>
  <c r="AJ2355" i="3"/>
  <c r="AN2355" i="3"/>
  <c r="AR2355" i="3"/>
  <c r="AV2355" i="3"/>
  <c r="AZ2355" i="3"/>
  <c r="BD2355" i="3"/>
  <c r="BH2355" i="3"/>
  <c r="AY2354" i="3"/>
  <c r="AI2354" i="3"/>
  <c r="S2354" i="3"/>
  <c r="BE2353" i="3"/>
  <c r="AO2353" i="3"/>
  <c r="Y2353" i="3"/>
  <c r="P2351" i="3"/>
  <c r="T2351" i="3"/>
  <c r="X2351" i="3"/>
  <c r="AB2351" i="3"/>
  <c r="AF2351" i="3"/>
  <c r="AJ2351" i="3"/>
  <c r="AN2351" i="3"/>
  <c r="O2351" i="3"/>
  <c r="U2351" i="3"/>
  <c r="Z2351" i="3"/>
  <c r="AE2351" i="3"/>
  <c r="AK2351" i="3"/>
  <c r="AP2351" i="3"/>
  <c r="AT2351" i="3"/>
  <c r="AX2351" i="3"/>
  <c r="BB2351" i="3"/>
  <c r="BF2351" i="3"/>
  <c r="Q2351" i="3"/>
  <c r="V2351" i="3"/>
  <c r="AA2351" i="3"/>
  <c r="AG2351" i="3"/>
  <c r="AL2351" i="3"/>
  <c r="AQ2351" i="3"/>
  <c r="AU2351" i="3"/>
  <c r="AY2351" i="3"/>
  <c r="BC2351" i="3"/>
  <c r="BG2351" i="3"/>
  <c r="M2351" i="3"/>
  <c r="R2351" i="3"/>
  <c r="W2351" i="3"/>
  <c r="AC2351" i="3"/>
  <c r="AH2351" i="3"/>
  <c r="AM2351" i="3"/>
  <c r="AR2351" i="3"/>
  <c r="AV2351" i="3"/>
  <c r="AZ2351" i="3"/>
  <c r="BD2351" i="3"/>
  <c r="BH2351" i="3"/>
  <c r="N2351" i="3"/>
  <c r="S2351" i="3"/>
  <c r="Y2351" i="3"/>
  <c r="AD2351" i="3"/>
  <c r="AI2351" i="3"/>
  <c r="AO2351" i="3"/>
  <c r="AS2351" i="3"/>
  <c r="AW2351" i="3"/>
  <c r="BA2351" i="3"/>
  <c r="BE2351" i="3"/>
  <c r="BI2351" i="3"/>
  <c r="P2349" i="3"/>
  <c r="T2349" i="3"/>
  <c r="X2349" i="3"/>
  <c r="AB2349" i="3"/>
  <c r="AF2349" i="3"/>
  <c r="AJ2349" i="3"/>
  <c r="AN2349" i="3"/>
  <c r="AR2349" i="3"/>
  <c r="AV2349" i="3"/>
  <c r="AZ2349" i="3"/>
  <c r="BD2349" i="3"/>
  <c r="BH2349" i="3"/>
  <c r="O2349" i="3"/>
  <c r="U2349" i="3"/>
  <c r="Z2349" i="3"/>
  <c r="AE2349" i="3"/>
  <c r="AK2349" i="3"/>
  <c r="AP2349" i="3"/>
  <c r="AU2349" i="3"/>
  <c r="BA2349" i="3"/>
  <c r="BF2349" i="3"/>
  <c r="Q2349" i="3"/>
  <c r="V2349" i="3"/>
  <c r="AA2349" i="3"/>
  <c r="AG2349" i="3"/>
  <c r="AL2349" i="3"/>
  <c r="AQ2349" i="3"/>
  <c r="AW2349" i="3"/>
  <c r="BB2349" i="3"/>
  <c r="BG2349" i="3"/>
  <c r="M2349" i="3"/>
  <c r="R2349" i="3"/>
  <c r="W2349" i="3"/>
  <c r="AC2349" i="3"/>
  <c r="AH2349" i="3"/>
  <c r="AM2349" i="3"/>
  <c r="AS2349" i="3"/>
  <c r="AX2349" i="3"/>
  <c r="BC2349" i="3"/>
  <c r="BI2349" i="3"/>
  <c r="N2349" i="3"/>
  <c r="S2349" i="3"/>
  <c r="Y2349" i="3"/>
  <c r="AD2349" i="3"/>
  <c r="AI2349" i="3"/>
  <c r="AO2349" i="3"/>
  <c r="AT2349" i="3"/>
  <c r="AY2349" i="3"/>
  <c r="BE2349" i="3"/>
  <c r="P2347" i="3"/>
  <c r="T2347" i="3"/>
  <c r="X2347" i="3"/>
  <c r="AB2347" i="3"/>
  <c r="AF2347" i="3"/>
  <c r="AJ2347" i="3"/>
  <c r="AN2347" i="3"/>
  <c r="AR2347" i="3"/>
  <c r="AV2347" i="3"/>
  <c r="AZ2347" i="3"/>
  <c r="BD2347" i="3"/>
  <c r="BH2347" i="3"/>
  <c r="O2347" i="3"/>
  <c r="U2347" i="3"/>
  <c r="Z2347" i="3"/>
  <c r="AE2347" i="3"/>
  <c r="AK2347" i="3"/>
  <c r="AP2347" i="3"/>
  <c r="AU2347" i="3"/>
  <c r="BA2347" i="3"/>
  <c r="BF2347" i="3"/>
  <c r="Q2347" i="3"/>
  <c r="V2347" i="3"/>
  <c r="AA2347" i="3"/>
  <c r="AG2347" i="3"/>
  <c r="AL2347" i="3"/>
  <c r="AQ2347" i="3"/>
  <c r="AW2347" i="3"/>
  <c r="BB2347" i="3"/>
  <c r="BG2347" i="3"/>
  <c r="M2347" i="3"/>
  <c r="R2347" i="3"/>
  <c r="W2347" i="3"/>
  <c r="AC2347" i="3"/>
  <c r="AH2347" i="3"/>
  <c r="AM2347" i="3"/>
  <c r="AS2347" i="3"/>
  <c r="AX2347" i="3"/>
  <c r="BC2347" i="3"/>
  <c r="BI2347" i="3"/>
  <c r="N2347" i="3"/>
  <c r="S2347" i="3"/>
  <c r="Y2347" i="3"/>
  <c r="AD2347" i="3"/>
  <c r="AI2347" i="3"/>
  <c r="AO2347" i="3"/>
  <c r="AT2347" i="3"/>
  <c r="AY2347" i="3"/>
  <c r="BE2347" i="3"/>
  <c r="P2345" i="3"/>
  <c r="T2345" i="3"/>
  <c r="X2345" i="3"/>
  <c r="AB2345" i="3"/>
  <c r="AF2345" i="3"/>
  <c r="AJ2345" i="3"/>
  <c r="AN2345" i="3"/>
  <c r="AR2345" i="3"/>
  <c r="AV2345" i="3"/>
  <c r="AZ2345" i="3"/>
  <c r="BD2345" i="3"/>
  <c r="BH2345" i="3"/>
  <c r="O2345" i="3"/>
  <c r="U2345" i="3"/>
  <c r="Z2345" i="3"/>
  <c r="AE2345" i="3"/>
  <c r="AK2345" i="3"/>
  <c r="AP2345" i="3"/>
  <c r="AU2345" i="3"/>
  <c r="BA2345" i="3"/>
  <c r="BF2345" i="3"/>
  <c r="Q2345" i="3"/>
  <c r="V2345" i="3"/>
  <c r="AA2345" i="3"/>
  <c r="AG2345" i="3"/>
  <c r="AL2345" i="3"/>
  <c r="AQ2345" i="3"/>
  <c r="AW2345" i="3"/>
  <c r="BB2345" i="3"/>
  <c r="BG2345" i="3"/>
  <c r="M2345" i="3"/>
  <c r="R2345" i="3"/>
  <c r="W2345" i="3"/>
  <c r="AC2345" i="3"/>
  <c r="AH2345" i="3"/>
  <c r="AM2345" i="3"/>
  <c r="AS2345" i="3"/>
  <c r="AX2345" i="3"/>
  <c r="BC2345" i="3"/>
  <c r="BI2345" i="3"/>
  <c r="N2345" i="3"/>
  <c r="S2345" i="3"/>
  <c r="Y2345" i="3"/>
  <c r="AD2345" i="3"/>
  <c r="AI2345" i="3"/>
  <c r="AO2345" i="3"/>
  <c r="AT2345" i="3"/>
  <c r="AY2345" i="3"/>
  <c r="BE2345" i="3"/>
  <c r="P2343" i="3"/>
  <c r="T2343" i="3"/>
  <c r="X2343" i="3"/>
  <c r="AB2343" i="3"/>
  <c r="AF2343" i="3"/>
  <c r="AJ2343" i="3"/>
  <c r="AN2343" i="3"/>
  <c r="AR2343" i="3"/>
  <c r="AV2343" i="3"/>
  <c r="AZ2343" i="3"/>
  <c r="BD2343" i="3"/>
  <c r="BH2343" i="3"/>
  <c r="O2343" i="3"/>
  <c r="U2343" i="3"/>
  <c r="Z2343" i="3"/>
  <c r="AE2343" i="3"/>
  <c r="AK2343" i="3"/>
  <c r="AP2343" i="3"/>
  <c r="AU2343" i="3"/>
  <c r="BA2343" i="3"/>
  <c r="BF2343" i="3"/>
  <c r="Q2343" i="3"/>
  <c r="V2343" i="3"/>
  <c r="AA2343" i="3"/>
  <c r="AG2343" i="3"/>
  <c r="AL2343" i="3"/>
  <c r="AQ2343" i="3"/>
  <c r="AW2343" i="3"/>
  <c r="BB2343" i="3"/>
  <c r="BG2343" i="3"/>
  <c r="M2343" i="3"/>
  <c r="R2343" i="3"/>
  <c r="W2343" i="3"/>
  <c r="AC2343" i="3"/>
  <c r="AH2343" i="3"/>
  <c r="AM2343" i="3"/>
  <c r="AS2343" i="3"/>
  <c r="AX2343" i="3"/>
  <c r="BC2343" i="3"/>
  <c r="BI2343" i="3"/>
  <c r="N2343" i="3"/>
  <c r="S2343" i="3"/>
  <c r="Y2343" i="3"/>
  <c r="AD2343" i="3"/>
  <c r="AI2343" i="3"/>
  <c r="AO2343" i="3"/>
  <c r="AT2343" i="3"/>
  <c r="AY2343" i="3"/>
  <c r="BE2343" i="3"/>
  <c r="P2337" i="3"/>
  <c r="T2337" i="3"/>
  <c r="X2337" i="3"/>
  <c r="AB2337" i="3"/>
  <c r="AF2337" i="3"/>
  <c r="AJ2337" i="3"/>
  <c r="AN2337" i="3"/>
  <c r="AR2337" i="3"/>
  <c r="AV2337" i="3"/>
  <c r="AZ2337" i="3"/>
  <c r="BD2337" i="3"/>
  <c r="BH2337" i="3"/>
  <c r="M2337" i="3"/>
  <c r="Q2337" i="3"/>
  <c r="U2337" i="3"/>
  <c r="Y2337" i="3"/>
  <c r="AC2337" i="3"/>
  <c r="AG2337" i="3"/>
  <c r="AK2337" i="3"/>
  <c r="AO2337" i="3"/>
  <c r="AS2337" i="3"/>
  <c r="AW2337" i="3"/>
  <c r="BA2337" i="3"/>
  <c r="BE2337" i="3"/>
  <c r="BI2337" i="3"/>
  <c r="N2337" i="3"/>
  <c r="R2337" i="3"/>
  <c r="V2337" i="3"/>
  <c r="Z2337" i="3"/>
  <c r="AD2337" i="3"/>
  <c r="AH2337" i="3"/>
  <c r="AL2337" i="3"/>
  <c r="AP2337" i="3"/>
  <c r="AT2337" i="3"/>
  <c r="AX2337" i="3"/>
  <c r="BB2337" i="3"/>
  <c r="BF2337" i="3"/>
  <c r="O2337" i="3"/>
  <c r="S2337" i="3"/>
  <c r="W2337" i="3"/>
  <c r="AA2337" i="3"/>
  <c r="AE2337" i="3"/>
  <c r="AI2337" i="3"/>
  <c r="AM2337" i="3"/>
  <c r="AQ2337" i="3"/>
  <c r="AU2337" i="3"/>
  <c r="AY2337" i="3"/>
  <c r="BC2337" i="3"/>
  <c r="BG2337" i="3"/>
  <c r="N2336" i="3"/>
  <c r="R2336" i="3"/>
  <c r="V2336" i="3"/>
  <c r="Z2336" i="3"/>
  <c r="AD2336" i="3"/>
  <c r="AH2336" i="3"/>
  <c r="AL2336" i="3"/>
  <c r="AP2336" i="3"/>
  <c r="AT2336" i="3"/>
  <c r="AX2336" i="3"/>
  <c r="BB2336" i="3"/>
  <c r="BF2336" i="3"/>
  <c r="O2336" i="3"/>
  <c r="S2336" i="3"/>
  <c r="W2336" i="3"/>
  <c r="AA2336" i="3"/>
  <c r="AE2336" i="3"/>
  <c r="AI2336" i="3"/>
  <c r="AM2336" i="3"/>
  <c r="AQ2336" i="3"/>
  <c r="AU2336" i="3"/>
  <c r="AY2336" i="3"/>
  <c r="BC2336" i="3"/>
  <c r="BG2336" i="3"/>
  <c r="P2336" i="3"/>
  <c r="T2336" i="3"/>
  <c r="X2336" i="3"/>
  <c r="AB2336" i="3"/>
  <c r="AF2336" i="3"/>
  <c r="AJ2336" i="3"/>
  <c r="AN2336" i="3"/>
  <c r="AR2336" i="3"/>
  <c r="AV2336" i="3"/>
  <c r="AZ2336" i="3"/>
  <c r="BD2336" i="3"/>
  <c r="BH2336" i="3"/>
  <c r="M2336" i="3"/>
  <c r="Q2336" i="3"/>
  <c r="U2336" i="3"/>
  <c r="Y2336" i="3"/>
  <c r="AC2336" i="3"/>
  <c r="AG2336" i="3"/>
  <c r="AK2336" i="3"/>
  <c r="AO2336" i="3"/>
  <c r="AS2336" i="3"/>
  <c r="AW2336" i="3"/>
  <c r="BA2336" i="3"/>
  <c r="BE2336" i="3"/>
  <c r="BI2336" i="3"/>
  <c r="N2333" i="3"/>
  <c r="R2333" i="3"/>
  <c r="V2333" i="3"/>
  <c r="Z2333" i="3"/>
  <c r="AD2333" i="3"/>
  <c r="AH2333" i="3"/>
  <c r="AL2333" i="3"/>
  <c r="AP2333" i="3"/>
  <c r="AT2333" i="3"/>
  <c r="AX2333" i="3"/>
  <c r="BB2333" i="3"/>
  <c r="BF2333" i="3"/>
  <c r="O2333" i="3"/>
  <c r="S2333" i="3"/>
  <c r="W2333" i="3"/>
  <c r="AA2333" i="3"/>
  <c r="AE2333" i="3"/>
  <c r="AI2333" i="3"/>
  <c r="AM2333" i="3"/>
  <c r="AQ2333" i="3"/>
  <c r="AU2333" i="3"/>
  <c r="AY2333" i="3"/>
  <c r="BC2333" i="3"/>
  <c r="BG2333" i="3"/>
  <c r="P2330" i="3"/>
  <c r="V2330" i="3"/>
  <c r="AA2330" i="3"/>
  <c r="AF2330" i="3"/>
  <c r="AL2330" i="3"/>
  <c r="AQ2330" i="3"/>
  <c r="AV2330" i="3"/>
  <c r="BB2330" i="3"/>
  <c r="BG2330" i="3"/>
  <c r="BF2352" i="3"/>
  <c r="BB2352" i="3"/>
  <c r="AX2352" i="3"/>
  <c r="AT2352" i="3"/>
  <c r="AP2352" i="3"/>
  <c r="AL2352" i="3"/>
  <c r="AH2352" i="3"/>
  <c r="AD2352" i="3"/>
  <c r="Z2352" i="3"/>
  <c r="V2352" i="3"/>
  <c r="R2352" i="3"/>
  <c r="N2352" i="3"/>
  <c r="BH2342" i="3"/>
  <c r="BC2342" i="3"/>
  <c r="AW2342" i="3"/>
  <c r="AR2342" i="3"/>
  <c r="AM2342" i="3"/>
  <c r="AG2342" i="3"/>
  <c r="AB2342" i="3"/>
  <c r="W2342" i="3"/>
  <c r="Q2342" i="3"/>
  <c r="L2341" i="3"/>
  <c r="T2341" i="3" s="1"/>
  <c r="BH2340" i="3"/>
  <c r="AZ2340" i="3"/>
  <c r="AR2340" i="3"/>
  <c r="AJ2340" i="3"/>
  <c r="AB2340" i="3"/>
  <c r="T2340" i="3"/>
  <c r="BC2339" i="3"/>
  <c r="AU2339" i="3"/>
  <c r="AM2339" i="3"/>
  <c r="AE2339" i="3"/>
  <c r="P2335" i="3"/>
  <c r="T2335" i="3"/>
  <c r="X2335" i="3"/>
  <c r="AB2335" i="3"/>
  <c r="AF2335" i="3"/>
  <c r="AJ2335" i="3"/>
  <c r="AN2335" i="3"/>
  <c r="AR2335" i="3"/>
  <c r="AV2335" i="3"/>
  <c r="AZ2335" i="3"/>
  <c r="BD2335" i="3"/>
  <c r="BH2335" i="3"/>
  <c r="M2335" i="3"/>
  <c r="Q2335" i="3"/>
  <c r="U2335" i="3"/>
  <c r="Y2335" i="3"/>
  <c r="AC2335" i="3"/>
  <c r="AG2335" i="3"/>
  <c r="AK2335" i="3"/>
  <c r="AO2335" i="3"/>
  <c r="AS2335" i="3"/>
  <c r="AW2335" i="3"/>
  <c r="BA2335" i="3"/>
  <c r="BE2335" i="3"/>
  <c r="BI2335" i="3"/>
  <c r="N2335" i="3"/>
  <c r="R2335" i="3"/>
  <c r="V2335" i="3"/>
  <c r="Z2335" i="3"/>
  <c r="AD2335" i="3"/>
  <c r="AH2335" i="3"/>
  <c r="AL2335" i="3"/>
  <c r="AP2335" i="3"/>
  <c r="AT2335" i="3"/>
  <c r="AX2335" i="3"/>
  <c r="BB2335" i="3"/>
  <c r="BF2335" i="3"/>
  <c r="O2335" i="3"/>
  <c r="S2335" i="3"/>
  <c r="W2335" i="3"/>
  <c r="AA2335" i="3"/>
  <c r="AE2335" i="3"/>
  <c r="AI2335" i="3"/>
  <c r="AM2335" i="3"/>
  <c r="AQ2335" i="3"/>
  <c r="AU2335" i="3"/>
  <c r="AY2335" i="3"/>
  <c r="BC2335" i="3"/>
  <c r="BG2335" i="3"/>
  <c r="N2334" i="3"/>
  <c r="R2334" i="3"/>
  <c r="V2334" i="3"/>
  <c r="Z2334" i="3"/>
  <c r="AD2334" i="3"/>
  <c r="AH2334" i="3"/>
  <c r="AL2334" i="3"/>
  <c r="AP2334" i="3"/>
  <c r="AT2334" i="3"/>
  <c r="AX2334" i="3"/>
  <c r="BB2334" i="3"/>
  <c r="BF2334" i="3"/>
  <c r="O2334" i="3"/>
  <c r="S2334" i="3"/>
  <c r="W2334" i="3"/>
  <c r="AA2334" i="3"/>
  <c r="AE2334" i="3"/>
  <c r="AI2334" i="3"/>
  <c r="AM2334" i="3"/>
  <c r="AQ2334" i="3"/>
  <c r="AU2334" i="3"/>
  <c r="AY2334" i="3"/>
  <c r="BC2334" i="3"/>
  <c r="BG2334" i="3"/>
  <c r="P2334" i="3"/>
  <c r="T2334" i="3"/>
  <c r="X2334" i="3"/>
  <c r="AB2334" i="3"/>
  <c r="AF2334" i="3"/>
  <c r="AJ2334" i="3"/>
  <c r="AN2334" i="3"/>
  <c r="AR2334" i="3"/>
  <c r="AV2334" i="3"/>
  <c r="AZ2334" i="3"/>
  <c r="BD2334" i="3"/>
  <c r="BH2334" i="3"/>
  <c r="M2334" i="3"/>
  <c r="Q2334" i="3"/>
  <c r="U2334" i="3"/>
  <c r="Y2334" i="3"/>
  <c r="AC2334" i="3"/>
  <c r="AG2334" i="3"/>
  <c r="AK2334" i="3"/>
  <c r="AO2334" i="3"/>
  <c r="AS2334" i="3"/>
  <c r="AW2334" i="3"/>
  <c r="BA2334" i="3"/>
  <c r="BE2334" i="3"/>
  <c r="BI2334" i="3"/>
  <c r="BI2352" i="3"/>
  <c r="BE2352" i="3"/>
  <c r="BA2352" i="3"/>
  <c r="AW2352" i="3"/>
  <c r="AS2352" i="3"/>
  <c r="AO2352" i="3"/>
  <c r="AK2352" i="3"/>
  <c r="AG2352" i="3"/>
  <c r="AC2352" i="3"/>
  <c r="Y2352" i="3"/>
  <c r="U2352" i="3"/>
  <c r="Q2352" i="3"/>
  <c r="M2352" i="3"/>
  <c r="BG2342" i="3"/>
  <c r="BA2342" i="3"/>
  <c r="AV2342" i="3"/>
  <c r="AQ2342" i="3"/>
  <c r="AK2342" i="3"/>
  <c r="AF2342" i="3"/>
  <c r="AA2342" i="3"/>
  <c r="U2342" i="3"/>
  <c r="BE2340" i="3"/>
  <c r="AW2340" i="3"/>
  <c r="AO2340" i="3"/>
  <c r="AG2340" i="3"/>
  <c r="Y2340" i="3"/>
  <c r="BB2339" i="3"/>
  <c r="AT2339" i="3"/>
  <c r="AL2339" i="3"/>
  <c r="AD2339" i="3"/>
  <c r="N2339" i="3"/>
  <c r="P2333" i="3"/>
  <c r="P2332" i="3"/>
  <c r="V2332" i="3"/>
  <c r="AA2332" i="3"/>
  <c r="AF2332" i="3"/>
  <c r="AL2332" i="3"/>
  <c r="AQ2332" i="3"/>
  <c r="AV2332" i="3"/>
  <c r="BB2332" i="3"/>
  <c r="BG2332" i="3"/>
  <c r="BH2352" i="3"/>
  <c r="BD2352" i="3"/>
  <c r="AZ2352" i="3"/>
  <c r="AV2352" i="3"/>
  <c r="AR2352" i="3"/>
  <c r="AN2352" i="3"/>
  <c r="AJ2352" i="3"/>
  <c r="AF2352" i="3"/>
  <c r="AB2352" i="3"/>
  <c r="X2352" i="3"/>
  <c r="T2352" i="3"/>
  <c r="N2342" i="3"/>
  <c r="R2342" i="3"/>
  <c r="V2342" i="3"/>
  <c r="Z2342" i="3"/>
  <c r="AD2342" i="3"/>
  <c r="AH2342" i="3"/>
  <c r="AL2342" i="3"/>
  <c r="AP2342" i="3"/>
  <c r="AT2342" i="3"/>
  <c r="AX2342" i="3"/>
  <c r="BB2342" i="3"/>
  <c r="BF2342" i="3"/>
  <c r="N2340" i="3"/>
  <c r="R2340" i="3"/>
  <c r="V2340" i="3"/>
  <c r="Z2340" i="3"/>
  <c r="AD2340" i="3"/>
  <c r="AH2340" i="3"/>
  <c r="AL2340" i="3"/>
  <c r="AP2340" i="3"/>
  <c r="AT2340" i="3"/>
  <c r="AX2340" i="3"/>
  <c r="BB2340" i="3"/>
  <c r="BF2340" i="3"/>
  <c r="O2340" i="3"/>
  <c r="S2340" i="3"/>
  <c r="W2340" i="3"/>
  <c r="AA2340" i="3"/>
  <c r="AE2340" i="3"/>
  <c r="AI2340" i="3"/>
  <c r="AM2340" i="3"/>
  <c r="AQ2340" i="3"/>
  <c r="AU2340" i="3"/>
  <c r="AY2340" i="3"/>
  <c r="BC2340" i="3"/>
  <c r="BG2340" i="3"/>
  <c r="BG2339" i="3"/>
  <c r="AY2339" i="3"/>
  <c r="AQ2339" i="3"/>
  <c r="AI2339" i="3"/>
  <c r="P2339" i="3"/>
  <c r="T2339" i="3"/>
  <c r="X2339" i="3"/>
  <c r="AB2339" i="3"/>
  <c r="AF2339" i="3"/>
  <c r="AJ2339" i="3"/>
  <c r="AN2339" i="3"/>
  <c r="AR2339" i="3"/>
  <c r="AV2339" i="3"/>
  <c r="AZ2339" i="3"/>
  <c r="BD2339" i="3"/>
  <c r="BH2339" i="3"/>
  <c r="M2339" i="3"/>
  <c r="Q2339" i="3"/>
  <c r="U2339" i="3"/>
  <c r="Y2339" i="3"/>
  <c r="AC2339" i="3"/>
  <c r="AG2339" i="3"/>
  <c r="AK2339" i="3"/>
  <c r="AO2339" i="3"/>
  <c r="AS2339" i="3"/>
  <c r="AW2339" i="3"/>
  <c r="BA2339" i="3"/>
  <c r="BE2339" i="3"/>
  <c r="BI2339" i="3"/>
  <c r="O2339" i="3"/>
  <c r="S2339" i="3"/>
  <c r="W2339" i="3"/>
  <c r="AA2339" i="3"/>
  <c r="N2338" i="3"/>
  <c r="R2338" i="3"/>
  <c r="V2338" i="3"/>
  <c r="Z2338" i="3"/>
  <c r="AD2338" i="3"/>
  <c r="AH2338" i="3"/>
  <c r="AL2338" i="3"/>
  <c r="AP2338" i="3"/>
  <c r="AT2338" i="3"/>
  <c r="AX2338" i="3"/>
  <c r="BB2338" i="3"/>
  <c r="BF2338" i="3"/>
  <c r="O2338" i="3"/>
  <c r="S2338" i="3"/>
  <c r="W2338" i="3"/>
  <c r="AA2338" i="3"/>
  <c r="AE2338" i="3"/>
  <c r="AI2338" i="3"/>
  <c r="AM2338" i="3"/>
  <c r="AQ2338" i="3"/>
  <c r="AU2338" i="3"/>
  <c r="AY2338" i="3"/>
  <c r="BC2338" i="3"/>
  <c r="BG2338" i="3"/>
  <c r="P2338" i="3"/>
  <c r="T2338" i="3"/>
  <c r="X2338" i="3"/>
  <c r="AB2338" i="3"/>
  <c r="AF2338" i="3"/>
  <c r="AJ2338" i="3"/>
  <c r="AN2338" i="3"/>
  <c r="AR2338" i="3"/>
  <c r="AV2338" i="3"/>
  <c r="AZ2338" i="3"/>
  <c r="BD2338" i="3"/>
  <c r="BH2338" i="3"/>
  <c r="M2338" i="3"/>
  <c r="Q2338" i="3"/>
  <c r="U2338" i="3"/>
  <c r="Y2338" i="3"/>
  <c r="AC2338" i="3"/>
  <c r="AG2338" i="3"/>
  <c r="AK2338" i="3"/>
  <c r="AO2338" i="3"/>
  <c r="AS2338" i="3"/>
  <c r="AW2338" i="3"/>
  <c r="BA2338" i="3"/>
  <c r="BE2338" i="3"/>
  <c r="BI2338" i="3"/>
  <c r="M2332" i="3"/>
  <c r="Q2332" i="3"/>
  <c r="U2332" i="3"/>
  <c r="Y2332" i="3"/>
  <c r="AC2332" i="3"/>
  <c r="AG2332" i="3"/>
  <c r="AK2332" i="3"/>
  <c r="AO2332" i="3"/>
  <c r="AS2332" i="3"/>
  <c r="AW2332" i="3"/>
  <c r="BA2332" i="3"/>
  <c r="BE2332" i="3"/>
  <c r="BI2332" i="3"/>
  <c r="M2330" i="3"/>
  <c r="Q2330" i="3"/>
  <c r="U2330" i="3"/>
  <c r="Y2330" i="3"/>
  <c r="AC2330" i="3"/>
  <c r="AG2330" i="3"/>
  <c r="AK2330" i="3"/>
  <c r="AO2330" i="3"/>
  <c r="AS2330" i="3"/>
  <c r="AW2330" i="3"/>
  <c r="BA2330" i="3"/>
  <c r="BE2330" i="3"/>
  <c r="BI2330" i="3"/>
  <c r="O2323" i="3"/>
  <c r="S2323" i="3"/>
  <c r="W2323" i="3"/>
  <c r="AA2323" i="3"/>
  <c r="AE2323" i="3"/>
  <c r="AI2323" i="3"/>
  <c r="AM2323" i="3"/>
  <c r="AQ2323" i="3"/>
  <c r="AU2323" i="3"/>
  <c r="AY2323" i="3"/>
  <c r="BC2323" i="3"/>
  <c r="BG2323" i="3"/>
  <c r="P2323" i="3"/>
  <c r="T2323" i="3"/>
  <c r="X2323" i="3"/>
  <c r="AB2323" i="3"/>
  <c r="AF2323" i="3"/>
  <c r="AJ2323" i="3"/>
  <c r="AN2323" i="3"/>
  <c r="AR2323" i="3"/>
  <c r="AV2323" i="3"/>
  <c r="AZ2323" i="3"/>
  <c r="BD2323" i="3"/>
  <c r="BH2323" i="3"/>
  <c r="M2323" i="3"/>
  <c r="Q2323" i="3"/>
  <c r="U2323" i="3"/>
  <c r="Y2323" i="3"/>
  <c r="AC2323" i="3"/>
  <c r="AG2323" i="3"/>
  <c r="AK2323" i="3"/>
  <c r="AO2323" i="3"/>
  <c r="AS2323" i="3"/>
  <c r="AW2323" i="3"/>
  <c r="BA2323" i="3"/>
  <c r="BE2323" i="3"/>
  <c r="BI2323" i="3"/>
  <c r="M2320" i="3"/>
  <c r="Q2320" i="3"/>
  <c r="U2320" i="3"/>
  <c r="Y2320" i="3"/>
  <c r="AC2320" i="3"/>
  <c r="AG2320" i="3"/>
  <c r="AK2320" i="3"/>
  <c r="AO2320" i="3"/>
  <c r="AS2320" i="3"/>
  <c r="AW2320" i="3"/>
  <c r="BA2320" i="3"/>
  <c r="BE2320" i="3"/>
  <c r="BI2320" i="3"/>
  <c r="N2320" i="3"/>
  <c r="R2320" i="3"/>
  <c r="V2320" i="3"/>
  <c r="Z2320" i="3"/>
  <c r="AD2320" i="3"/>
  <c r="AH2320" i="3"/>
  <c r="AL2320" i="3"/>
  <c r="AP2320" i="3"/>
  <c r="AT2320" i="3"/>
  <c r="AX2320" i="3"/>
  <c r="BB2320" i="3"/>
  <c r="BF2320" i="3"/>
  <c r="O2320" i="3"/>
  <c r="S2320" i="3"/>
  <c r="W2320" i="3"/>
  <c r="AA2320" i="3"/>
  <c r="AE2320" i="3"/>
  <c r="AI2320" i="3"/>
  <c r="AM2320" i="3"/>
  <c r="AQ2320" i="3"/>
  <c r="AU2320" i="3"/>
  <c r="AY2320" i="3"/>
  <c r="BC2320" i="3"/>
  <c r="BG2320" i="3"/>
  <c r="P2320" i="3"/>
  <c r="T2320" i="3"/>
  <c r="X2320" i="3"/>
  <c r="AB2320" i="3"/>
  <c r="AF2320" i="3"/>
  <c r="AJ2320" i="3"/>
  <c r="AN2320" i="3"/>
  <c r="AR2320" i="3"/>
  <c r="AV2320" i="3"/>
  <c r="AZ2320" i="3"/>
  <c r="BD2320" i="3"/>
  <c r="BH2320" i="3"/>
  <c r="BF2332" i="3"/>
  <c r="AZ2332" i="3"/>
  <c r="AU2332" i="3"/>
  <c r="AP2332" i="3"/>
  <c r="AJ2332" i="3"/>
  <c r="AE2332" i="3"/>
  <c r="Z2332" i="3"/>
  <c r="T2332" i="3"/>
  <c r="O2332" i="3"/>
  <c r="BF2330" i="3"/>
  <c r="AZ2330" i="3"/>
  <c r="AU2330" i="3"/>
  <c r="AP2330" i="3"/>
  <c r="AJ2330" i="3"/>
  <c r="AE2330" i="3"/>
  <c r="Z2330" i="3"/>
  <c r="T2330" i="3"/>
  <c r="O2330" i="3"/>
  <c r="AX2323" i="3"/>
  <c r="AH2323" i="3"/>
  <c r="R2323" i="3"/>
  <c r="R2316" i="3"/>
  <c r="Z2316" i="3"/>
  <c r="AH2316" i="3"/>
  <c r="AP2316" i="3"/>
  <c r="AX2316" i="3"/>
  <c r="BF2316" i="3"/>
  <c r="BI2333" i="3"/>
  <c r="BE2333" i="3"/>
  <c r="BA2333" i="3"/>
  <c r="AW2333" i="3"/>
  <c r="AS2333" i="3"/>
  <c r="AO2333" i="3"/>
  <c r="AK2333" i="3"/>
  <c r="AG2333" i="3"/>
  <c r="AC2333" i="3"/>
  <c r="Y2333" i="3"/>
  <c r="U2333" i="3"/>
  <c r="Q2333" i="3"/>
  <c r="M2333" i="3"/>
  <c r="BD2332" i="3"/>
  <c r="AY2332" i="3"/>
  <c r="AT2332" i="3"/>
  <c r="AN2332" i="3"/>
  <c r="AI2332" i="3"/>
  <c r="AD2332" i="3"/>
  <c r="X2332" i="3"/>
  <c r="S2332" i="3"/>
  <c r="N2332" i="3"/>
  <c r="K2331" i="3"/>
  <c r="BD2330" i="3"/>
  <c r="AY2330" i="3"/>
  <c r="AT2330" i="3"/>
  <c r="AN2330" i="3"/>
  <c r="AI2330" i="3"/>
  <c r="AD2330" i="3"/>
  <c r="X2330" i="3"/>
  <c r="S2330" i="3"/>
  <c r="N2330" i="3"/>
  <c r="L2329" i="3"/>
  <c r="K2329" i="3"/>
  <c r="BG2328" i="3"/>
  <c r="AY2328" i="3"/>
  <c r="AQ2328" i="3"/>
  <c r="AI2328" i="3"/>
  <c r="AA2328" i="3"/>
  <c r="M2328" i="3"/>
  <c r="Q2328" i="3"/>
  <c r="U2328" i="3"/>
  <c r="Y2328" i="3"/>
  <c r="AC2328" i="3"/>
  <c r="AG2328" i="3"/>
  <c r="AK2328" i="3"/>
  <c r="AO2328" i="3"/>
  <c r="AS2328" i="3"/>
  <c r="AW2328" i="3"/>
  <c r="BA2328" i="3"/>
  <c r="BE2328" i="3"/>
  <c r="BI2328" i="3"/>
  <c r="N2328" i="3"/>
  <c r="R2328" i="3"/>
  <c r="V2328" i="3"/>
  <c r="Z2328" i="3"/>
  <c r="AD2328" i="3"/>
  <c r="AH2328" i="3"/>
  <c r="AL2328" i="3"/>
  <c r="AP2328" i="3"/>
  <c r="AT2328" i="3"/>
  <c r="AX2328" i="3"/>
  <c r="BB2328" i="3"/>
  <c r="BF2328" i="3"/>
  <c r="L2327" i="3"/>
  <c r="K2327" i="3"/>
  <c r="BG2326" i="3"/>
  <c r="AY2326" i="3"/>
  <c r="AQ2326" i="3"/>
  <c r="AI2326" i="3"/>
  <c r="AA2326" i="3"/>
  <c r="M2326" i="3"/>
  <c r="Q2326" i="3"/>
  <c r="U2326" i="3"/>
  <c r="Y2326" i="3"/>
  <c r="AC2326" i="3"/>
  <c r="AG2326" i="3"/>
  <c r="AK2326" i="3"/>
  <c r="AO2326" i="3"/>
  <c r="AS2326" i="3"/>
  <c r="AW2326" i="3"/>
  <c r="BA2326" i="3"/>
  <c r="BE2326" i="3"/>
  <c r="BI2326" i="3"/>
  <c r="N2326" i="3"/>
  <c r="R2326" i="3"/>
  <c r="V2326" i="3"/>
  <c r="Z2326" i="3"/>
  <c r="AD2326" i="3"/>
  <c r="AH2326" i="3"/>
  <c r="AL2326" i="3"/>
  <c r="AP2326" i="3"/>
  <c r="AT2326" i="3"/>
  <c r="AX2326" i="3"/>
  <c r="BB2326" i="3"/>
  <c r="BF2326" i="3"/>
  <c r="L2325" i="3"/>
  <c r="K2325" i="3"/>
  <c r="BG2324" i="3"/>
  <c r="AY2324" i="3"/>
  <c r="AQ2324" i="3"/>
  <c r="AI2324" i="3"/>
  <c r="AA2324" i="3"/>
  <c r="S2324" i="3"/>
  <c r="M2324" i="3"/>
  <c r="Q2324" i="3"/>
  <c r="U2324" i="3"/>
  <c r="Y2324" i="3"/>
  <c r="AC2324" i="3"/>
  <c r="AG2324" i="3"/>
  <c r="AK2324" i="3"/>
  <c r="AO2324" i="3"/>
  <c r="AS2324" i="3"/>
  <c r="AW2324" i="3"/>
  <c r="BA2324" i="3"/>
  <c r="BE2324" i="3"/>
  <c r="BI2324" i="3"/>
  <c r="N2324" i="3"/>
  <c r="R2324" i="3"/>
  <c r="V2324" i="3"/>
  <c r="Z2324" i="3"/>
  <c r="AD2324" i="3"/>
  <c r="AH2324" i="3"/>
  <c r="AL2324" i="3"/>
  <c r="AP2324" i="3"/>
  <c r="AT2324" i="3"/>
  <c r="AX2324" i="3"/>
  <c r="BB2324" i="3"/>
  <c r="BF2324" i="3"/>
  <c r="AT2323" i="3"/>
  <c r="AD2323" i="3"/>
  <c r="N2323" i="3"/>
  <c r="O2321" i="3"/>
  <c r="S2321" i="3"/>
  <c r="W2321" i="3"/>
  <c r="AA2321" i="3"/>
  <c r="AE2321" i="3"/>
  <c r="AI2321" i="3"/>
  <c r="AM2321" i="3"/>
  <c r="AQ2321" i="3"/>
  <c r="AU2321" i="3"/>
  <c r="AY2321" i="3"/>
  <c r="BC2321" i="3"/>
  <c r="BG2321" i="3"/>
  <c r="P2321" i="3"/>
  <c r="T2321" i="3"/>
  <c r="X2321" i="3"/>
  <c r="AB2321" i="3"/>
  <c r="AF2321" i="3"/>
  <c r="AJ2321" i="3"/>
  <c r="AN2321" i="3"/>
  <c r="AR2321" i="3"/>
  <c r="AV2321" i="3"/>
  <c r="AZ2321" i="3"/>
  <c r="BD2321" i="3"/>
  <c r="BH2321" i="3"/>
  <c r="M2321" i="3"/>
  <c r="Q2321" i="3"/>
  <c r="U2321" i="3"/>
  <c r="Y2321" i="3"/>
  <c r="AC2321" i="3"/>
  <c r="AG2321" i="3"/>
  <c r="AK2321" i="3"/>
  <c r="AO2321" i="3"/>
  <c r="AS2321" i="3"/>
  <c r="AW2321" i="3"/>
  <c r="BA2321" i="3"/>
  <c r="BE2321" i="3"/>
  <c r="BI2321" i="3"/>
  <c r="N2321" i="3"/>
  <c r="R2321" i="3"/>
  <c r="V2321" i="3"/>
  <c r="Z2321" i="3"/>
  <c r="AD2321" i="3"/>
  <c r="AH2321" i="3"/>
  <c r="AL2321" i="3"/>
  <c r="AP2321" i="3"/>
  <c r="AT2321" i="3"/>
  <c r="AX2321" i="3"/>
  <c r="BB2321" i="3"/>
  <c r="BF2321" i="3"/>
  <c r="BH2333" i="3"/>
  <c r="BD2333" i="3"/>
  <c r="AZ2333" i="3"/>
  <c r="AV2333" i="3"/>
  <c r="AR2333" i="3"/>
  <c r="AN2333" i="3"/>
  <c r="AJ2333" i="3"/>
  <c r="AF2333" i="3"/>
  <c r="AB2333" i="3"/>
  <c r="X2333" i="3"/>
  <c r="T2333" i="3"/>
  <c r="BH2332" i="3"/>
  <c r="BC2332" i="3"/>
  <c r="AX2332" i="3"/>
  <c r="AR2332" i="3"/>
  <c r="AM2332" i="3"/>
  <c r="AH2332" i="3"/>
  <c r="AB2332" i="3"/>
  <c r="W2332" i="3"/>
  <c r="R2332" i="3"/>
  <c r="BH2330" i="3"/>
  <c r="BC2330" i="3"/>
  <c r="AX2330" i="3"/>
  <c r="AR2330" i="3"/>
  <c r="AM2330" i="3"/>
  <c r="AH2330" i="3"/>
  <c r="AB2330" i="3"/>
  <c r="W2330" i="3"/>
  <c r="R2330" i="3"/>
  <c r="BD2328" i="3"/>
  <c r="AV2328" i="3"/>
  <c r="AN2328" i="3"/>
  <c r="AF2328" i="3"/>
  <c r="X2328" i="3"/>
  <c r="P2328" i="3"/>
  <c r="BD2326" i="3"/>
  <c r="AV2326" i="3"/>
  <c r="AN2326" i="3"/>
  <c r="AF2326" i="3"/>
  <c r="X2326" i="3"/>
  <c r="P2326" i="3"/>
  <c r="BD2324" i="3"/>
  <c r="AV2324" i="3"/>
  <c r="AN2324" i="3"/>
  <c r="AF2324" i="3"/>
  <c r="X2324" i="3"/>
  <c r="BF2323" i="3"/>
  <c r="AP2323" i="3"/>
  <c r="Z2323" i="3"/>
  <c r="O2316" i="3"/>
  <c r="S2316" i="3"/>
  <c r="W2316" i="3"/>
  <c r="AA2316" i="3"/>
  <c r="AE2316" i="3"/>
  <c r="AI2316" i="3"/>
  <c r="AM2316" i="3"/>
  <c r="AQ2316" i="3"/>
  <c r="AU2316" i="3"/>
  <c r="AY2316" i="3"/>
  <c r="BC2316" i="3"/>
  <c r="BG2316" i="3"/>
  <c r="M2316" i="3"/>
  <c r="Q2316" i="3"/>
  <c r="U2316" i="3"/>
  <c r="Y2316" i="3"/>
  <c r="AC2316" i="3"/>
  <c r="AG2316" i="3"/>
  <c r="AK2316" i="3"/>
  <c r="AO2316" i="3"/>
  <c r="AS2316" i="3"/>
  <c r="AW2316" i="3"/>
  <c r="BA2316" i="3"/>
  <c r="BE2316" i="3"/>
  <c r="BI2316" i="3"/>
  <c r="O2312" i="3"/>
  <c r="S2312" i="3"/>
  <c r="W2312" i="3"/>
  <c r="AA2312" i="3"/>
  <c r="AE2312" i="3"/>
  <c r="AI2312" i="3"/>
  <c r="AM2312" i="3"/>
  <c r="AQ2312" i="3"/>
  <c r="AU2312" i="3"/>
  <c r="AY2312" i="3"/>
  <c r="BC2312" i="3"/>
  <c r="BG2312" i="3"/>
  <c r="P2312" i="3"/>
  <c r="T2312" i="3"/>
  <c r="X2312" i="3"/>
  <c r="AB2312" i="3"/>
  <c r="AF2312" i="3"/>
  <c r="AJ2312" i="3"/>
  <c r="AN2312" i="3"/>
  <c r="AR2312" i="3"/>
  <c r="AV2312" i="3"/>
  <c r="AZ2312" i="3"/>
  <c r="BD2312" i="3"/>
  <c r="BH2312" i="3"/>
  <c r="M2312" i="3"/>
  <c r="Q2312" i="3"/>
  <c r="U2312" i="3"/>
  <c r="Y2312" i="3"/>
  <c r="AC2312" i="3"/>
  <c r="AG2312" i="3"/>
  <c r="AK2312" i="3"/>
  <c r="AO2312" i="3"/>
  <c r="AS2312" i="3"/>
  <c r="AW2312" i="3"/>
  <c r="BA2312" i="3"/>
  <c r="BE2312" i="3"/>
  <c r="BI2312" i="3"/>
  <c r="N2312" i="3"/>
  <c r="R2312" i="3"/>
  <c r="V2312" i="3"/>
  <c r="Z2312" i="3"/>
  <c r="AD2312" i="3"/>
  <c r="AH2312" i="3"/>
  <c r="AL2312" i="3"/>
  <c r="AP2312" i="3"/>
  <c r="AT2312" i="3"/>
  <c r="AX2312" i="3"/>
  <c r="BB2312" i="3"/>
  <c r="BF2312" i="3"/>
  <c r="M2309" i="3"/>
  <c r="Q2309" i="3"/>
  <c r="U2309" i="3"/>
  <c r="Y2309" i="3"/>
  <c r="AC2309" i="3"/>
  <c r="AG2309" i="3"/>
  <c r="AK2309" i="3"/>
  <c r="AO2309" i="3"/>
  <c r="AS2309" i="3"/>
  <c r="AW2309" i="3"/>
  <c r="BA2309" i="3"/>
  <c r="BE2309" i="3"/>
  <c r="BI2309" i="3"/>
  <c r="N2309" i="3"/>
  <c r="R2309" i="3"/>
  <c r="V2309" i="3"/>
  <c r="Z2309" i="3"/>
  <c r="AD2309" i="3"/>
  <c r="AH2309" i="3"/>
  <c r="AL2309" i="3"/>
  <c r="AP2309" i="3"/>
  <c r="AT2309" i="3"/>
  <c r="AX2309" i="3"/>
  <c r="BB2309" i="3"/>
  <c r="BF2309" i="3"/>
  <c r="O2309" i="3"/>
  <c r="S2309" i="3"/>
  <c r="W2309" i="3"/>
  <c r="AA2309" i="3"/>
  <c r="AE2309" i="3"/>
  <c r="AI2309" i="3"/>
  <c r="AM2309" i="3"/>
  <c r="AQ2309" i="3"/>
  <c r="AU2309" i="3"/>
  <c r="AY2309" i="3"/>
  <c r="BC2309" i="3"/>
  <c r="BG2309" i="3"/>
  <c r="P2309" i="3"/>
  <c r="T2309" i="3"/>
  <c r="X2309" i="3"/>
  <c r="AB2309" i="3"/>
  <c r="AF2309" i="3"/>
  <c r="AJ2309" i="3"/>
  <c r="AN2309" i="3"/>
  <c r="AR2309" i="3"/>
  <c r="AV2309" i="3"/>
  <c r="AZ2309" i="3"/>
  <c r="BD2309" i="3"/>
  <c r="BH2309" i="3"/>
  <c r="BG2322" i="3"/>
  <c r="BC2322" i="3"/>
  <c r="AY2322" i="3"/>
  <c r="AU2322" i="3"/>
  <c r="AQ2322" i="3"/>
  <c r="AM2322" i="3"/>
  <c r="AI2322" i="3"/>
  <c r="AE2322" i="3"/>
  <c r="AA2322" i="3"/>
  <c r="W2322" i="3"/>
  <c r="S2322" i="3"/>
  <c r="BG2318" i="3"/>
  <c r="BB2318" i="3"/>
  <c r="AV2318" i="3"/>
  <c r="AQ2318" i="3"/>
  <c r="AL2318" i="3"/>
  <c r="AF2318" i="3"/>
  <c r="AA2318" i="3"/>
  <c r="V2318" i="3"/>
  <c r="M2318" i="3"/>
  <c r="Q2318" i="3"/>
  <c r="U2318" i="3"/>
  <c r="Y2318" i="3"/>
  <c r="AC2318" i="3"/>
  <c r="AG2318" i="3"/>
  <c r="AK2318" i="3"/>
  <c r="AO2318" i="3"/>
  <c r="AS2318" i="3"/>
  <c r="AW2318" i="3"/>
  <c r="BA2318" i="3"/>
  <c r="BE2318" i="3"/>
  <c r="BI2318" i="3"/>
  <c r="BD2316" i="3"/>
  <c r="AV2316" i="3"/>
  <c r="AN2316" i="3"/>
  <c r="AF2316" i="3"/>
  <c r="X2316" i="3"/>
  <c r="P2316" i="3"/>
  <c r="BB2315" i="3"/>
  <c r="AL2315" i="3"/>
  <c r="M2315" i="3"/>
  <c r="Q2315" i="3"/>
  <c r="U2315" i="3"/>
  <c r="Y2315" i="3"/>
  <c r="AC2315" i="3"/>
  <c r="AG2315" i="3"/>
  <c r="AK2315" i="3"/>
  <c r="AO2315" i="3"/>
  <c r="AS2315" i="3"/>
  <c r="AW2315" i="3"/>
  <c r="BA2315" i="3"/>
  <c r="BE2315" i="3"/>
  <c r="BI2315" i="3"/>
  <c r="O2315" i="3"/>
  <c r="S2315" i="3"/>
  <c r="W2315" i="3"/>
  <c r="AA2315" i="3"/>
  <c r="AE2315" i="3"/>
  <c r="AI2315" i="3"/>
  <c r="AM2315" i="3"/>
  <c r="AQ2315" i="3"/>
  <c r="AU2315" i="3"/>
  <c r="AY2315" i="3"/>
  <c r="BC2315" i="3"/>
  <c r="BG2315" i="3"/>
  <c r="P2315" i="3"/>
  <c r="T2315" i="3"/>
  <c r="X2315" i="3"/>
  <c r="AB2315" i="3"/>
  <c r="AF2315" i="3"/>
  <c r="AJ2315" i="3"/>
  <c r="AN2315" i="3"/>
  <c r="AR2315" i="3"/>
  <c r="AV2315" i="3"/>
  <c r="AZ2315" i="3"/>
  <c r="BD2315" i="3"/>
  <c r="BH2315" i="3"/>
  <c r="O2310" i="3"/>
  <c r="S2310" i="3"/>
  <c r="W2310" i="3"/>
  <c r="AA2310" i="3"/>
  <c r="AE2310" i="3"/>
  <c r="AI2310" i="3"/>
  <c r="AM2310" i="3"/>
  <c r="AQ2310" i="3"/>
  <c r="AU2310" i="3"/>
  <c r="AY2310" i="3"/>
  <c r="BC2310" i="3"/>
  <c r="BG2310" i="3"/>
  <c r="P2310" i="3"/>
  <c r="T2310" i="3"/>
  <c r="X2310" i="3"/>
  <c r="AB2310" i="3"/>
  <c r="AF2310" i="3"/>
  <c r="AJ2310" i="3"/>
  <c r="AN2310" i="3"/>
  <c r="AR2310" i="3"/>
  <c r="AV2310" i="3"/>
  <c r="AZ2310" i="3"/>
  <c r="BD2310" i="3"/>
  <c r="BH2310" i="3"/>
  <c r="M2310" i="3"/>
  <c r="Q2310" i="3"/>
  <c r="U2310" i="3"/>
  <c r="Y2310" i="3"/>
  <c r="AC2310" i="3"/>
  <c r="AG2310" i="3"/>
  <c r="AK2310" i="3"/>
  <c r="AO2310" i="3"/>
  <c r="AS2310" i="3"/>
  <c r="AW2310" i="3"/>
  <c r="BA2310" i="3"/>
  <c r="BE2310" i="3"/>
  <c r="BI2310" i="3"/>
  <c r="N2310" i="3"/>
  <c r="R2310" i="3"/>
  <c r="V2310" i="3"/>
  <c r="Z2310" i="3"/>
  <c r="AD2310" i="3"/>
  <c r="AH2310" i="3"/>
  <c r="AL2310" i="3"/>
  <c r="AP2310" i="3"/>
  <c r="AT2310" i="3"/>
  <c r="AX2310" i="3"/>
  <c r="BB2310" i="3"/>
  <c r="BF2310" i="3"/>
  <c r="BF2322" i="3"/>
  <c r="BB2322" i="3"/>
  <c r="AX2322" i="3"/>
  <c r="AT2322" i="3"/>
  <c r="AP2322" i="3"/>
  <c r="AL2322" i="3"/>
  <c r="AH2322" i="3"/>
  <c r="AD2322" i="3"/>
  <c r="Z2322" i="3"/>
  <c r="V2322" i="3"/>
  <c r="R2322" i="3"/>
  <c r="N2322" i="3"/>
  <c r="BF2318" i="3"/>
  <c r="AZ2318" i="3"/>
  <c r="AU2318" i="3"/>
  <c r="AP2318" i="3"/>
  <c r="AJ2318" i="3"/>
  <c r="AE2318" i="3"/>
  <c r="Z2318" i="3"/>
  <c r="T2318" i="3"/>
  <c r="O2318" i="3"/>
  <c r="BB2316" i="3"/>
  <c r="AT2316" i="3"/>
  <c r="AL2316" i="3"/>
  <c r="AD2316" i="3"/>
  <c r="V2316" i="3"/>
  <c r="N2316" i="3"/>
  <c r="AX2315" i="3"/>
  <c r="AH2315" i="3"/>
  <c r="R2315" i="3"/>
  <c r="M2313" i="3"/>
  <c r="Q2313" i="3"/>
  <c r="U2313" i="3"/>
  <c r="Y2313" i="3"/>
  <c r="AC2313" i="3"/>
  <c r="AG2313" i="3"/>
  <c r="AK2313" i="3"/>
  <c r="AO2313" i="3"/>
  <c r="AS2313" i="3"/>
  <c r="AW2313" i="3"/>
  <c r="BA2313" i="3"/>
  <c r="BE2313" i="3"/>
  <c r="BI2313" i="3"/>
  <c r="N2313" i="3"/>
  <c r="R2313" i="3"/>
  <c r="V2313" i="3"/>
  <c r="Z2313" i="3"/>
  <c r="AD2313" i="3"/>
  <c r="AH2313" i="3"/>
  <c r="AL2313" i="3"/>
  <c r="AP2313" i="3"/>
  <c r="AT2313" i="3"/>
  <c r="AX2313" i="3"/>
  <c r="BB2313" i="3"/>
  <c r="BF2313" i="3"/>
  <c r="O2313" i="3"/>
  <c r="S2313" i="3"/>
  <c r="W2313" i="3"/>
  <c r="AA2313" i="3"/>
  <c r="AE2313" i="3"/>
  <c r="AI2313" i="3"/>
  <c r="AM2313" i="3"/>
  <c r="AQ2313" i="3"/>
  <c r="AU2313" i="3"/>
  <c r="AY2313" i="3"/>
  <c r="BC2313" i="3"/>
  <c r="BG2313" i="3"/>
  <c r="P2313" i="3"/>
  <c r="T2313" i="3"/>
  <c r="X2313" i="3"/>
  <c r="AB2313" i="3"/>
  <c r="AF2313" i="3"/>
  <c r="AJ2313" i="3"/>
  <c r="AN2313" i="3"/>
  <c r="AR2313" i="3"/>
  <c r="AV2313" i="3"/>
  <c r="AZ2313" i="3"/>
  <c r="BD2313" i="3"/>
  <c r="BH2313" i="3"/>
  <c r="O2308" i="3"/>
  <c r="S2308" i="3"/>
  <c r="W2308" i="3"/>
  <c r="AA2308" i="3"/>
  <c r="AE2308" i="3"/>
  <c r="AI2308" i="3"/>
  <c r="AM2308" i="3"/>
  <c r="AQ2308" i="3"/>
  <c r="AU2308" i="3"/>
  <c r="AY2308" i="3"/>
  <c r="BC2308" i="3"/>
  <c r="BG2308" i="3"/>
  <c r="P2308" i="3"/>
  <c r="T2308" i="3"/>
  <c r="X2308" i="3"/>
  <c r="AB2308" i="3"/>
  <c r="AF2308" i="3"/>
  <c r="AJ2308" i="3"/>
  <c r="AN2308" i="3"/>
  <c r="AR2308" i="3"/>
  <c r="AV2308" i="3"/>
  <c r="AZ2308" i="3"/>
  <c r="BD2308" i="3"/>
  <c r="BH2308" i="3"/>
  <c r="M2308" i="3"/>
  <c r="Q2308" i="3"/>
  <c r="U2308" i="3"/>
  <c r="Y2308" i="3"/>
  <c r="AC2308" i="3"/>
  <c r="AG2308" i="3"/>
  <c r="AK2308" i="3"/>
  <c r="AO2308" i="3"/>
  <c r="AS2308" i="3"/>
  <c r="AW2308" i="3"/>
  <c r="BA2308" i="3"/>
  <c r="BE2308" i="3"/>
  <c r="BI2308" i="3"/>
  <c r="N2308" i="3"/>
  <c r="R2308" i="3"/>
  <c r="V2308" i="3"/>
  <c r="Z2308" i="3"/>
  <c r="AD2308" i="3"/>
  <c r="AH2308" i="3"/>
  <c r="AL2308" i="3"/>
  <c r="AP2308" i="3"/>
  <c r="AT2308" i="3"/>
  <c r="AX2308" i="3"/>
  <c r="BB2308" i="3"/>
  <c r="BF2308" i="3"/>
  <c r="M2307" i="3"/>
  <c r="R2307" i="3"/>
  <c r="X2307" i="3"/>
  <c r="AC2307" i="3"/>
  <c r="AH2307" i="3"/>
  <c r="AN2307" i="3"/>
  <c r="AS2307" i="3"/>
  <c r="AX2307" i="3"/>
  <c r="BB2307" i="3"/>
  <c r="BF2307" i="3"/>
  <c r="P2307" i="3"/>
  <c r="U2307" i="3"/>
  <c r="Z2307" i="3"/>
  <c r="AF2307" i="3"/>
  <c r="AK2307" i="3"/>
  <c r="AP2307" i="3"/>
  <c r="AV2307" i="3"/>
  <c r="AZ2307" i="3"/>
  <c r="BD2307" i="3"/>
  <c r="BH2307" i="3"/>
  <c r="N2305" i="3"/>
  <c r="V2305" i="3"/>
  <c r="AD2305" i="3"/>
  <c r="AL2305" i="3"/>
  <c r="AT2305" i="3"/>
  <c r="BB2305" i="3"/>
  <c r="R2305" i="3"/>
  <c r="Z2305" i="3"/>
  <c r="AH2305" i="3"/>
  <c r="AP2305" i="3"/>
  <c r="AX2305" i="3"/>
  <c r="BF2305" i="3"/>
  <c r="P2304" i="3"/>
  <c r="X2304" i="3"/>
  <c r="AF2304" i="3"/>
  <c r="AN2304" i="3"/>
  <c r="AV2304" i="3"/>
  <c r="BD2304" i="3"/>
  <c r="R2304" i="3"/>
  <c r="Z2304" i="3"/>
  <c r="AH2304" i="3"/>
  <c r="AP2304" i="3"/>
  <c r="AX2304" i="3"/>
  <c r="BF2304" i="3"/>
  <c r="N2304" i="3"/>
  <c r="V2304" i="3"/>
  <c r="AD2304" i="3"/>
  <c r="AL2304" i="3"/>
  <c r="AT2304" i="3"/>
  <c r="BB2304" i="3"/>
  <c r="BI2322" i="3"/>
  <c r="BE2322" i="3"/>
  <c r="BA2322" i="3"/>
  <c r="AW2322" i="3"/>
  <c r="AS2322" i="3"/>
  <c r="AO2322" i="3"/>
  <c r="AK2322" i="3"/>
  <c r="AG2322" i="3"/>
  <c r="AC2322" i="3"/>
  <c r="Y2322" i="3"/>
  <c r="U2322" i="3"/>
  <c r="Q2322" i="3"/>
  <c r="K2319" i="3"/>
  <c r="BD2318" i="3"/>
  <c r="AY2318" i="3"/>
  <c r="AT2318" i="3"/>
  <c r="AN2318" i="3"/>
  <c r="AI2318" i="3"/>
  <c r="AD2318" i="3"/>
  <c r="X2318" i="3"/>
  <c r="S2318" i="3"/>
  <c r="N2318" i="3"/>
  <c r="K2317" i="3"/>
  <c r="BH2316" i="3"/>
  <c r="AZ2316" i="3"/>
  <c r="AR2316" i="3"/>
  <c r="AJ2316" i="3"/>
  <c r="AB2316" i="3"/>
  <c r="T2316" i="3"/>
  <c r="AT2315" i="3"/>
  <c r="AD2315" i="3"/>
  <c r="N2315" i="3"/>
  <c r="O2314" i="3"/>
  <c r="S2314" i="3"/>
  <c r="W2314" i="3"/>
  <c r="AA2314" i="3"/>
  <c r="AE2314" i="3"/>
  <c r="AI2314" i="3"/>
  <c r="AM2314" i="3"/>
  <c r="AQ2314" i="3"/>
  <c r="AU2314" i="3"/>
  <c r="AY2314" i="3"/>
  <c r="BC2314" i="3"/>
  <c r="BG2314" i="3"/>
  <c r="P2314" i="3"/>
  <c r="T2314" i="3"/>
  <c r="X2314" i="3"/>
  <c r="AB2314" i="3"/>
  <c r="AF2314" i="3"/>
  <c r="AJ2314" i="3"/>
  <c r="AN2314" i="3"/>
  <c r="AR2314" i="3"/>
  <c r="AV2314" i="3"/>
  <c r="AZ2314" i="3"/>
  <c r="BD2314" i="3"/>
  <c r="BH2314" i="3"/>
  <c r="M2314" i="3"/>
  <c r="Q2314" i="3"/>
  <c r="U2314" i="3"/>
  <c r="Y2314" i="3"/>
  <c r="AC2314" i="3"/>
  <c r="AG2314" i="3"/>
  <c r="AK2314" i="3"/>
  <c r="AO2314" i="3"/>
  <c r="AS2314" i="3"/>
  <c r="AW2314" i="3"/>
  <c r="BA2314" i="3"/>
  <c r="BE2314" i="3"/>
  <c r="BI2314" i="3"/>
  <c r="N2314" i="3"/>
  <c r="R2314" i="3"/>
  <c r="V2314" i="3"/>
  <c r="Z2314" i="3"/>
  <c r="AD2314" i="3"/>
  <c r="AH2314" i="3"/>
  <c r="AL2314" i="3"/>
  <c r="AP2314" i="3"/>
  <c r="AT2314" i="3"/>
  <c r="AX2314" i="3"/>
  <c r="BB2314" i="3"/>
  <c r="BF2314" i="3"/>
  <c r="M2311" i="3"/>
  <c r="Q2311" i="3"/>
  <c r="U2311" i="3"/>
  <c r="Y2311" i="3"/>
  <c r="AC2311" i="3"/>
  <c r="AG2311" i="3"/>
  <c r="AK2311" i="3"/>
  <c r="AO2311" i="3"/>
  <c r="AS2311" i="3"/>
  <c r="AW2311" i="3"/>
  <c r="BA2311" i="3"/>
  <c r="BE2311" i="3"/>
  <c r="BI2311" i="3"/>
  <c r="N2311" i="3"/>
  <c r="R2311" i="3"/>
  <c r="V2311" i="3"/>
  <c r="Z2311" i="3"/>
  <c r="AD2311" i="3"/>
  <c r="AH2311" i="3"/>
  <c r="AL2311" i="3"/>
  <c r="AP2311" i="3"/>
  <c r="AT2311" i="3"/>
  <c r="AX2311" i="3"/>
  <c r="BB2311" i="3"/>
  <c r="BF2311" i="3"/>
  <c r="O2311" i="3"/>
  <c r="S2311" i="3"/>
  <c r="W2311" i="3"/>
  <c r="AA2311" i="3"/>
  <c r="AE2311" i="3"/>
  <c r="AI2311" i="3"/>
  <c r="AM2311" i="3"/>
  <c r="AQ2311" i="3"/>
  <c r="AU2311" i="3"/>
  <c r="AY2311" i="3"/>
  <c r="BC2311" i="3"/>
  <c r="BG2311" i="3"/>
  <c r="P2311" i="3"/>
  <c r="T2311" i="3"/>
  <c r="X2311" i="3"/>
  <c r="AB2311" i="3"/>
  <c r="AF2311" i="3"/>
  <c r="AJ2311" i="3"/>
  <c r="AN2311" i="3"/>
  <c r="AR2311" i="3"/>
  <c r="AV2311" i="3"/>
  <c r="AZ2311" i="3"/>
  <c r="BD2311" i="3"/>
  <c r="BH2311" i="3"/>
  <c r="T2304" i="3"/>
  <c r="O2307" i="3"/>
  <c r="S2307" i="3"/>
  <c r="W2307" i="3"/>
  <c r="AA2307" i="3"/>
  <c r="AE2307" i="3"/>
  <c r="AI2307" i="3"/>
  <c r="AM2307" i="3"/>
  <c r="AQ2307" i="3"/>
  <c r="AU2307" i="3"/>
  <c r="M2305" i="3"/>
  <c r="Q2305" i="3"/>
  <c r="U2305" i="3"/>
  <c r="Y2305" i="3"/>
  <c r="AC2305" i="3"/>
  <c r="AG2305" i="3"/>
  <c r="AK2305" i="3"/>
  <c r="AO2305" i="3"/>
  <c r="AS2305" i="3"/>
  <c r="AW2305" i="3"/>
  <c r="BA2305" i="3"/>
  <c r="BE2305" i="3"/>
  <c r="BI2305" i="3"/>
  <c r="O2305" i="3"/>
  <c r="S2305" i="3"/>
  <c r="W2305" i="3"/>
  <c r="AA2305" i="3"/>
  <c r="AE2305" i="3"/>
  <c r="AI2305" i="3"/>
  <c r="AM2305" i="3"/>
  <c r="AQ2305" i="3"/>
  <c r="AU2305" i="3"/>
  <c r="AY2305" i="3"/>
  <c r="BC2305" i="3"/>
  <c r="BG2305" i="3"/>
  <c r="BG2307" i="3"/>
  <c r="BC2307" i="3"/>
  <c r="AY2307" i="3"/>
  <c r="AT2307" i="3"/>
  <c r="AO2307" i="3"/>
  <c r="AJ2307" i="3"/>
  <c r="AD2307" i="3"/>
  <c r="Y2307" i="3"/>
  <c r="T2307" i="3"/>
  <c r="N2307" i="3"/>
  <c r="BD2305" i="3"/>
  <c r="AV2305" i="3"/>
  <c r="AN2305" i="3"/>
  <c r="AF2305" i="3"/>
  <c r="X2305" i="3"/>
  <c r="P2305" i="3"/>
  <c r="BH2304" i="3"/>
  <c r="AZ2304" i="3"/>
  <c r="AR2304" i="3"/>
  <c r="AJ2304" i="3"/>
  <c r="AB2304" i="3"/>
  <c r="M2303" i="3"/>
  <c r="Q2303" i="3"/>
  <c r="U2303" i="3"/>
  <c r="Y2303" i="3"/>
  <c r="AC2303" i="3"/>
  <c r="AG2303" i="3"/>
  <c r="AK2303" i="3"/>
  <c r="AO2303" i="3"/>
  <c r="AS2303" i="3"/>
  <c r="AW2303" i="3"/>
  <c r="BA2303" i="3"/>
  <c r="BE2303" i="3"/>
  <c r="BI2303" i="3"/>
  <c r="N2303" i="3"/>
  <c r="R2303" i="3"/>
  <c r="V2303" i="3"/>
  <c r="Z2303" i="3"/>
  <c r="AD2303" i="3"/>
  <c r="AH2303" i="3"/>
  <c r="AL2303" i="3"/>
  <c r="AP2303" i="3"/>
  <c r="AT2303" i="3"/>
  <c r="AX2303" i="3"/>
  <c r="BB2303" i="3"/>
  <c r="BF2303" i="3"/>
  <c r="O2303" i="3"/>
  <c r="S2303" i="3"/>
  <c r="W2303" i="3"/>
  <c r="AA2303" i="3"/>
  <c r="AE2303" i="3"/>
  <c r="AI2303" i="3"/>
  <c r="AM2303" i="3"/>
  <c r="AQ2303" i="3"/>
  <c r="AU2303" i="3"/>
  <c r="AY2303" i="3"/>
  <c r="BC2303" i="3"/>
  <c r="BG2303" i="3"/>
  <c r="P2303" i="3"/>
  <c r="T2303" i="3"/>
  <c r="X2303" i="3"/>
  <c r="AB2303" i="3"/>
  <c r="AF2303" i="3"/>
  <c r="AJ2303" i="3"/>
  <c r="AN2303" i="3"/>
  <c r="AR2303" i="3"/>
  <c r="AV2303" i="3"/>
  <c r="AZ2303" i="3"/>
  <c r="BD2303" i="3"/>
  <c r="BH2303" i="3"/>
  <c r="M2301" i="3"/>
  <c r="Q2301" i="3"/>
  <c r="U2301" i="3"/>
  <c r="Y2301" i="3"/>
  <c r="AC2301" i="3"/>
  <c r="AG2301" i="3"/>
  <c r="AK2301" i="3"/>
  <c r="AO2301" i="3"/>
  <c r="AS2301" i="3"/>
  <c r="AW2301" i="3"/>
  <c r="BA2301" i="3"/>
  <c r="BE2301" i="3"/>
  <c r="BI2301" i="3"/>
  <c r="N2301" i="3"/>
  <c r="R2301" i="3"/>
  <c r="V2301" i="3"/>
  <c r="Z2301" i="3"/>
  <c r="AD2301" i="3"/>
  <c r="AH2301" i="3"/>
  <c r="AL2301" i="3"/>
  <c r="AP2301" i="3"/>
  <c r="AT2301" i="3"/>
  <c r="AX2301" i="3"/>
  <c r="BB2301" i="3"/>
  <c r="BF2301" i="3"/>
  <c r="O2301" i="3"/>
  <c r="S2301" i="3"/>
  <c r="W2301" i="3"/>
  <c r="AA2301" i="3"/>
  <c r="AE2301" i="3"/>
  <c r="AI2301" i="3"/>
  <c r="AM2301" i="3"/>
  <c r="AQ2301" i="3"/>
  <c r="AU2301" i="3"/>
  <c r="AY2301" i="3"/>
  <c r="BC2301" i="3"/>
  <c r="BG2301" i="3"/>
  <c r="P2301" i="3"/>
  <c r="T2301" i="3"/>
  <c r="X2301" i="3"/>
  <c r="AB2301" i="3"/>
  <c r="AF2301" i="3"/>
  <c r="AJ2301" i="3"/>
  <c r="AN2301" i="3"/>
  <c r="AR2301" i="3"/>
  <c r="AV2301" i="3"/>
  <c r="AZ2301" i="3"/>
  <c r="BD2301" i="3"/>
  <c r="BH2301" i="3"/>
  <c r="M2299" i="3"/>
  <c r="Q2299" i="3"/>
  <c r="U2299" i="3"/>
  <c r="Y2299" i="3"/>
  <c r="AC2299" i="3"/>
  <c r="AG2299" i="3"/>
  <c r="AK2299" i="3"/>
  <c r="AO2299" i="3"/>
  <c r="AS2299" i="3"/>
  <c r="AW2299" i="3"/>
  <c r="BA2299" i="3"/>
  <c r="BE2299" i="3"/>
  <c r="BI2299" i="3"/>
  <c r="N2299" i="3"/>
  <c r="R2299" i="3"/>
  <c r="V2299" i="3"/>
  <c r="Z2299" i="3"/>
  <c r="AD2299" i="3"/>
  <c r="AH2299" i="3"/>
  <c r="AL2299" i="3"/>
  <c r="AP2299" i="3"/>
  <c r="AT2299" i="3"/>
  <c r="AX2299" i="3"/>
  <c r="BB2299" i="3"/>
  <c r="BF2299" i="3"/>
  <c r="O2299" i="3"/>
  <c r="S2299" i="3"/>
  <c r="W2299" i="3"/>
  <c r="AA2299" i="3"/>
  <c r="AE2299" i="3"/>
  <c r="AI2299" i="3"/>
  <c r="AM2299" i="3"/>
  <c r="AQ2299" i="3"/>
  <c r="AU2299" i="3"/>
  <c r="AY2299" i="3"/>
  <c r="BC2299" i="3"/>
  <c r="BG2299" i="3"/>
  <c r="P2299" i="3"/>
  <c r="T2299" i="3"/>
  <c r="X2299" i="3"/>
  <c r="AB2299" i="3"/>
  <c r="AF2299" i="3"/>
  <c r="AJ2299" i="3"/>
  <c r="AN2299" i="3"/>
  <c r="AR2299" i="3"/>
  <c r="AV2299" i="3"/>
  <c r="AZ2299" i="3"/>
  <c r="BD2299" i="3"/>
  <c r="BH2299" i="3"/>
  <c r="M2297" i="3"/>
  <c r="Q2297" i="3"/>
  <c r="U2297" i="3"/>
  <c r="Y2297" i="3"/>
  <c r="N2297" i="3"/>
  <c r="S2297" i="3"/>
  <c r="X2297" i="3"/>
  <c r="AC2297" i="3"/>
  <c r="AG2297" i="3"/>
  <c r="AK2297" i="3"/>
  <c r="AO2297" i="3"/>
  <c r="AS2297" i="3"/>
  <c r="AW2297" i="3"/>
  <c r="BA2297" i="3"/>
  <c r="BE2297" i="3"/>
  <c r="BI2297" i="3"/>
  <c r="O2297" i="3"/>
  <c r="T2297" i="3"/>
  <c r="Z2297" i="3"/>
  <c r="AD2297" i="3"/>
  <c r="AH2297" i="3"/>
  <c r="AL2297" i="3"/>
  <c r="AP2297" i="3"/>
  <c r="AT2297" i="3"/>
  <c r="AX2297" i="3"/>
  <c r="BB2297" i="3"/>
  <c r="BF2297" i="3"/>
  <c r="P2297" i="3"/>
  <c r="V2297" i="3"/>
  <c r="AA2297" i="3"/>
  <c r="AE2297" i="3"/>
  <c r="AI2297" i="3"/>
  <c r="AM2297" i="3"/>
  <c r="AQ2297" i="3"/>
  <c r="AU2297" i="3"/>
  <c r="AY2297" i="3"/>
  <c r="BC2297" i="3"/>
  <c r="BG2297" i="3"/>
  <c r="R2297" i="3"/>
  <c r="W2297" i="3"/>
  <c r="AB2297" i="3"/>
  <c r="AF2297" i="3"/>
  <c r="AJ2297" i="3"/>
  <c r="AN2297" i="3"/>
  <c r="AR2297" i="3"/>
  <c r="AV2297" i="3"/>
  <c r="AZ2297" i="3"/>
  <c r="BD2297" i="3"/>
  <c r="BH2297" i="3"/>
  <c r="N2296" i="3"/>
  <c r="V2296" i="3"/>
  <c r="AD2296" i="3"/>
  <c r="AL2296" i="3"/>
  <c r="AT2296" i="3"/>
  <c r="BB2296" i="3"/>
  <c r="R2296" i="3"/>
  <c r="Z2296" i="3"/>
  <c r="AH2296" i="3"/>
  <c r="AP2296" i="3"/>
  <c r="AX2296" i="3"/>
  <c r="BF2296" i="3"/>
  <c r="T2295" i="3"/>
  <c r="BI2307" i="3"/>
  <c r="BE2307" i="3"/>
  <c r="BA2307" i="3"/>
  <c r="AW2307" i="3"/>
  <c r="AR2307" i="3"/>
  <c r="AL2307" i="3"/>
  <c r="AG2307" i="3"/>
  <c r="AB2307" i="3"/>
  <c r="V2307" i="3"/>
  <c r="Q2307" i="3"/>
  <c r="K2306" i="3"/>
  <c r="BH2305" i="3"/>
  <c r="AZ2305" i="3"/>
  <c r="AR2305" i="3"/>
  <c r="AJ2305" i="3"/>
  <c r="AB2305" i="3"/>
  <c r="T2305" i="3"/>
  <c r="O2304" i="3"/>
  <c r="S2304" i="3"/>
  <c r="W2304" i="3"/>
  <c r="AA2304" i="3"/>
  <c r="AE2304" i="3"/>
  <c r="AI2304" i="3"/>
  <c r="AM2304" i="3"/>
  <c r="AQ2304" i="3"/>
  <c r="AU2304" i="3"/>
  <c r="AY2304" i="3"/>
  <c r="BC2304" i="3"/>
  <c r="BG2304" i="3"/>
  <c r="M2304" i="3"/>
  <c r="Q2304" i="3"/>
  <c r="U2304" i="3"/>
  <c r="Y2304" i="3"/>
  <c r="AC2304" i="3"/>
  <c r="AG2304" i="3"/>
  <c r="AK2304" i="3"/>
  <c r="AO2304" i="3"/>
  <c r="AS2304" i="3"/>
  <c r="AW2304" i="3"/>
  <c r="BA2304" i="3"/>
  <c r="BE2304" i="3"/>
  <c r="BI2304" i="3"/>
  <c r="O2302" i="3"/>
  <c r="S2302" i="3"/>
  <c r="W2302" i="3"/>
  <c r="AA2302" i="3"/>
  <c r="AE2302" i="3"/>
  <c r="AI2302" i="3"/>
  <c r="AM2302" i="3"/>
  <c r="AQ2302" i="3"/>
  <c r="AU2302" i="3"/>
  <c r="AY2302" i="3"/>
  <c r="BC2302" i="3"/>
  <c r="BG2302" i="3"/>
  <c r="P2302" i="3"/>
  <c r="T2302" i="3"/>
  <c r="X2302" i="3"/>
  <c r="AB2302" i="3"/>
  <c r="AF2302" i="3"/>
  <c r="AJ2302" i="3"/>
  <c r="AN2302" i="3"/>
  <c r="AR2302" i="3"/>
  <c r="AV2302" i="3"/>
  <c r="AZ2302" i="3"/>
  <c r="BD2302" i="3"/>
  <c r="BH2302" i="3"/>
  <c r="M2302" i="3"/>
  <c r="Q2302" i="3"/>
  <c r="U2302" i="3"/>
  <c r="Y2302" i="3"/>
  <c r="AC2302" i="3"/>
  <c r="AG2302" i="3"/>
  <c r="AK2302" i="3"/>
  <c r="AO2302" i="3"/>
  <c r="AS2302" i="3"/>
  <c r="AW2302" i="3"/>
  <c r="BA2302" i="3"/>
  <c r="BE2302" i="3"/>
  <c r="BI2302" i="3"/>
  <c r="N2302" i="3"/>
  <c r="R2302" i="3"/>
  <c r="V2302" i="3"/>
  <c r="Z2302" i="3"/>
  <c r="AD2302" i="3"/>
  <c r="AH2302" i="3"/>
  <c r="AL2302" i="3"/>
  <c r="AP2302" i="3"/>
  <c r="AT2302" i="3"/>
  <c r="AX2302" i="3"/>
  <c r="BB2302" i="3"/>
  <c r="BF2302" i="3"/>
  <c r="O2300" i="3"/>
  <c r="S2300" i="3"/>
  <c r="W2300" i="3"/>
  <c r="AA2300" i="3"/>
  <c r="AE2300" i="3"/>
  <c r="AI2300" i="3"/>
  <c r="AM2300" i="3"/>
  <c r="AQ2300" i="3"/>
  <c r="AU2300" i="3"/>
  <c r="AY2300" i="3"/>
  <c r="BC2300" i="3"/>
  <c r="BG2300" i="3"/>
  <c r="P2300" i="3"/>
  <c r="T2300" i="3"/>
  <c r="X2300" i="3"/>
  <c r="AB2300" i="3"/>
  <c r="AF2300" i="3"/>
  <c r="AJ2300" i="3"/>
  <c r="AN2300" i="3"/>
  <c r="AR2300" i="3"/>
  <c r="AV2300" i="3"/>
  <c r="AZ2300" i="3"/>
  <c r="BD2300" i="3"/>
  <c r="BH2300" i="3"/>
  <c r="M2300" i="3"/>
  <c r="Q2300" i="3"/>
  <c r="U2300" i="3"/>
  <c r="Y2300" i="3"/>
  <c r="AC2300" i="3"/>
  <c r="AG2300" i="3"/>
  <c r="AK2300" i="3"/>
  <c r="AO2300" i="3"/>
  <c r="AS2300" i="3"/>
  <c r="AW2300" i="3"/>
  <c r="BA2300" i="3"/>
  <c r="BE2300" i="3"/>
  <c r="BI2300" i="3"/>
  <c r="N2300" i="3"/>
  <c r="R2300" i="3"/>
  <c r="V2300" i="3"/>
  <c r="Z2300" i="3"/>
  <c r="AD2300" i="3"/>
  <c r="AH2300" i="3"/>
  <c r="AL2300" i="3"/>
  <c r="AP2300" i="3"/>
  <c r="AT2300" i="3"/>
  <c r="AX2300" i="3"/>
  <c r="BB2300" i="3"/>
  <c r="BF2300" i="3"/>
  <c r="O2298" i="3"/>
  <c r="S2298" i="3"/>
  <c r="W2298" i="3"/>
  <c r="AA2298" i="3"/>
  <c r="AE2298" i="3"/>
  <c r="AI2298" i="3"/>
  <c r="AM2298" i="3"/>
  <c r="AQ2298" i="3"/>
  <c r="AU2298" i="3"/>
  <c r="AY2298" i="3"/>
  <c r="BC2298" i="3"/>
  <c r="BG2298" i="3"/>
  <c r="P2298" i="3"/>
  <c r="T2298" i="3"/>
  <c r="X2298" i="3"/>
  <c r="AB2298" i="3"/>
  <c r="AF2298" i="3"/>
  <c r="AJ2298" i="3"/>
  <c r="AN2298" i="3"/>
  <c r="AR2298" i="3"/>
  <c r="AV2298" i="3"/>
  <c r="AZ2298" i="3"/>
  <c r="BD2298" i="3"/>
  <c r="BH2298" i="3"/>
  <c r="M2298" i="3"/>
  <c r="Q2298" i="3"/>
  <c r="U2298" i="3"/>
  <c r="Y2298" i="3"/>
  <c r="AC2298" i="3"/>
  <c r="AG2298" i="3"/>
  <c r="AK2298" i="3"/>
  <c r="AO2298" i="3"/>
  <c r="AS2298" i="3"/>
  <c r="AW2298" i="3"/>
  <c r="BA2298" i="3"/>
  <c r="BE2298" i="3"/>
  <c r="BI2298" i="3"/>
  <c r="N2298" i="3"/>
  <c r="R2298" i="3"/>
  <c r="V2298" i="3"/>
  <c r="Z2298" i="3"/>
  <c r="AD2298" i="3"/>
  <c r="AH2298" i="3"/>
  <c r="AL2298" i="3"/>
  <c r="AP2298" i="3"/>
  <c r="AT2298" i="3"/>
  <c r="AX2298" i="3"/>
  <c r="BB2298" i="3"/>
  <c r="BF2298" i="3"/>
  <c r="R2295" i="3"/>
  <c r="Z2295" i="3"/>
  <c r="AH2295" i="3"/>
  <c r="AP2295" i="3"/>
  <c r="AX2295" i="3"/>
  <c r="BF2295" i="3"/>
  <c r="N2295" i="3"/>
  <c r="V2295" i="3"/>
  <c r="AD2295" i="3"/>
  <c r="AL2295" i="3"/>
  <c r="AT2295" i="3"/>
  <c r="BB2295" i="3"/>
  <c r="O2296" i="3"/>
  <c r="S2296" i="3"/>
  <c r="W2296" i="3"/>
  <c r="AA2296" i="3"/>
  <c r="AE2296" i="3"/>
  <c r="AI2296" i="3"/>
  <c r="AM2296" i="3"/>
  <c r="AQ2296" i="3"/>
  <c r="AU2296" i="3"/>
  <c r="AY2296" i="3"/>
  <c r="BC2296" i="3"/>
  <c r="BG2296" i="3"/>
  <c r="M2296" i="3"/>
  <c r="Q2296" i="3"/>
  <c r="U2296" i="3"/>
  <c r="Y2296" i="3"/>
  <c r="AC2296" i="3"/>
  <c r="AG2296" i="3"/>
  <c r="AK2296" i="3"/>
  <c r="AO2296" i="3"/>
  <c r="AS2296" i="3"/>
  <c r="AW2296" i="3"/>
  <c r="BA2296" i="3"/>
  <c r="BE2296" i="3"/>
  <c r="BI2296" i="3"/>
  <c r="BD2296" i="3"/>
  <c r="AV2296" i="3"/>
  <c r="AN2296" i="3"/>
  <c r="AF2296" i="3"/>
  <c r="X2296" i="3"/>
  <c r="P2296" i="3"/>
  <c r="BH2295" i="3"/>
  <c r="AZ2295" i="3"/>
  <c r="AR2295" i="3"/>
  <c r="AJ2295" i="3"/>
  <c r="AB2295" i="3"/>
  <c r="BD2294" i="3"/>
  <c r="AV2294" i="3"/>
  <c r="AN2294" i="3"/>
  <c r="AF2294" i="3"/>
  <c r="X2294" i="3"/>
  <c r="P2294" i="3"/>
  <c r="O2294" i="3"/>
  <c r="S2294" i="3"/>
  <c r="W2294" i="3"/>
  <c r="AA2294" i="3"/>
  <c r="AE2294" i="3"/>
  <c r="AI2294" i="3"/>
  <c r="AM2294" i="3"/>
  <c r="AQ2294" i="3"/>
  <c r="AU2294" i="3"/>
  <c r="AY2294" i="3"/>
  <c r="BC2294" i="3"/>
  <c r="BG2294" i="3"/>
  <c r="M2294" i="3"/>
  <c r="Q2294" i="3"/>
  <c r="U2294" i="3"/>
  <c r="Y2294" i="3"/>
  <c r="AC2294" i="3"/>
  <c r="AG2294" i="3"/>
  <c r="AK2294" i="3"/>
  <c r="AO2294" i="3"/>
  <c r="AS2294" i="3"/>
  <c r="AW2294" i="3"/>
  <c r="BA2294" i="3"/>
  <c r="BE2294" i="3"/>
  <c r="BI2294" i="3"/>
  <c r="P2292" i="3"/>
  <c r="U2292" i="3"/>
  <c r="AA2292" i="3"/>
  <c r="AF2292" i="3"/>
  <c r="AK2292" i="3"/>
  <c r="AQ2292" i="3"/>
  <c r="AV2292" i="3"/>
  <c r="BA2292" i="3"/>
  <c r="BG2292" i="3"/>
  <c r="M2295" i="3"/>
  <c r="Q2295" i="3"/>
  <c r="U2295" i="3"/>
  <c r="Y2295" i="3"/>
  <c r="AC2295" i="3"/>
  <c r="AG2295" i="3"/>
  <c r="AK2295" i="3"/>
  <c r="AO2295" i="3"/>
  <c r="AS2295" i="3"/>
  <c r="AW2295" i="3"/>
  <c r="BA2295" i="3"/>
  <c r="BE2295" i="3"/>
  <c r="BI2295" i="3"/>
  <c r="O2295" i="3"/>
  <c r="S2295" i="3"/>
  <c r="W2295" i="3"/>
  <c r="AA2295" i="3"/>
  <c r="AE2295" i="3"/>
  <c r="AI2295" i="3"/>
  <c r="AM2295" i="3"/>
  <c r="AQ2295" i="3"/>
  <c r="AU2295" i="3"/>
  <c r="AY2295" i="3"/>
  <c r="BC2295" i="3"/>
  <c r="BG2295" i="3"/>
  <c r="V2294" i="3"/>
  <c r="O2290" i="3"/>
  <c r="Z2290" i="3"/>
  <c r="AJ2290" i="3"/>
  <c r="AU2290" i="3"/>
  <c r="BF2290" i="3"/>
  <c r="T2290" i="3"/>
  <c r="AE2290" i="3"/>
  <c r="AP2290" i="3"/>
  <c r="AZ2290" i="3"/>
  <c r="BH2296" i="3"/>
  <c r="AZ2296" i="3"/>
  <c r="AR2296" i="3"/>
  <c r="AJ2296" i="3"/>
  <c r="AB2296" i="3"/>
  <c r="T2296" i="3"/>
  <c r="BD2295" i="3"/>
  <c r="AV2295" i="3"/>
  <c r="AN2295" i="3"/>
  <c r="AF2295" i="3"/>
  <c r="X2295" i="3"/>
  <c r="P2295" i="3"/>
  <c r="P2291" i="3"/>
  <c r="T2291" i="3"/>
  <c r="X2291" i="3"/>
  <c r="AB2291" i="3"/>
  <c r="AF2291" i="3"/>
  <c r="AJ2291" i="3"/>
  <c r="AN2291" i="3"/>
  <c r="AR2291" i="3"/>
  <c r="AV2291" i="3"/>
  <c r="AZ2291" i="3"/>
  <c r="BD2291" i="3"/>
  <c r="BH2291" i="3"/>
  <c r="N2291" i="3"/>
  <c r="R2291" i="3"/>
  <c r="V2291" i="3"/>
  <c r="Z2291" i="3"/>
  <c r="AD2291" i="3"/>
  <c r="AH2291" i="3"/>
  <c r="AL2291" i="3"/>
  <c r="AP2291" i="3"/>
  <c r="AT2291" i="3"/>
  <c r="AX2291" i="3"/>
  <c r="BB2291" i="3"/>
  <c r="BF2291" i="3"/>
  <c r="O2291" i="3"/>
  <c r="W2291" i="3"/>
  <c r="AE2291" i="3"/>
  <c r="AM2291" i="3"/>
  <c r="AU2291" i="3"/>
  <c r="BC2291" i="3"/>
  <c r="Q2291" i="3"/>
  <c r="Y2291" i="3"/>
  <c r="AG2291" i="3"/>
  <c r="AO2291" i="3"/>
  <c r="AW2291" i="3"/>
  <c r="BE2291" i="3"/>
  <c r="S2291" i="3"/>
  <c r="AA2291" i="3"/>
  <c r="AI2291" i="3"/>
  <c r="AQ2291" i="3"/>
  <c r="AY2291" i="3"/>
  <c r="BG2291" i="3"/>
  <c r="M2291" i="3"/>
  <c r="U2291" i="3"/>
  <c r="AC2291" i="3"/>
  <c r="AK2291" i="3"/>
  <c r="AS2291" i="3"/>
  <c r="BA2291" i="3"/>
  <c r="BI2291" i="3"/>
  <c r="BG2293" i="3"/>
  <c r="BC2293" i="3"/>
  <c r="AY2293" i="3"/>
  <c r="AU2293" i="3"/>
  <c r="AQ2293" i="3"/>
  <c r="AM2293" i="3"/>
  <c r="AI2293" i="3"/>
  <c r="AE2293" i="3"/>
  <c r="AA2293" i="3"/>
  <c r="W2293" i="3"/>
  <c r="S2293" i="3"/>
  <c r="O2293" i="3"/>
  <c r="BE2292" i="3"/>
  <c r="AZ2292" i="3"/>
  <c r="AU2292" i="3"/>
  <c r="AO2292" i="3"/>
  <c r="AJ2292" i="3"/>
  <c r="AE2292" i="3"/>
  <c r="Y2292" i="3"/>
  <c r="T2292" i="3"/>
  <c r="O2292" i="3"/>
  <c r="BC2290" i="3"/>
  <c r="AR2290" i="3"/>
  <c r="AH2290" i="3"/>
  <c r="BI2292" i="3"/>
  <c r="BD2292" i="3"/>
  <c r="AY2292" i="3"/>
  <c r="AS2292" i="3"/>
  <c r="AN2292" i="3"/>
  <c r="AI2292" i="3"/>
  <c r="AC2292" i="3"/>
  <c r="X2292" i="3"/>
  <c r="S2292" i="3"/>
  <c r="M2292" i="3"/>
  <c r="M2290" i="3"/>
  <c r="Q2290" i="3"/>
  <c r="U2290" i="3"/>
  <c r="Y2290" i="3"/>
  <c r="AC2290" i="3"/>
  <c r="AG2290" i="3"/>
  <c r="AK2290" i="3"/>
  <c r="AO2290" i="3"/>
  <c r="AS2290" i="3"/>
  <c r="AW2290" i="3"/>
  <c r="BA2290" i="3"/>
  <c r="BE2290" i="3"/>
  <c r="BI2290" i="3"/>
  <c r="N2290" i="3"/>
  <c r="S2290" i="3"/>
  <c r="X2290" i="3"/>
  <c r="AD2290" i="3"/>
  <c r="AI2290" i="3"/>
  <c r="AN2290" i="3"/>
  <c r="AT2290" i="3"/>
  <c r="AY2290" i="3"/>
  <c r="BD2290" i="3"/>
  <c r="P2290" i="3"/>
  <c r="V2290" i="3"/>
  <c r="AA2290" i="3"/>
  <c r="AF2290" i="3"/>
  <c r="AL2290" i="3"/>
  <c r="AQ2290" i="3"/>
  <c r="AV2290" i="3"/>
  <c r="BB2290" i="3"/>
  <c r="BG2290" i="3"/>
  <c r="BI2293" i="3"/>
  <c r="BE2293" i="3"/>
  <c r="BA2293" i="3"/>
  <c r="AW2293" i="3"/>
  <c r="AS2293" i="3"/>
  <c r="AO2293" i="3"/>
  <c r="AK2293" i="3"/>
  <c r="AG2293" i="3"/>
  <c r="AC2293" i="3"/>
  <c r="Y2293" i="3"/>
  <c r="U2293" i="3"/>
  <c r="Q2293" i="3"/>
  <c r="BH2292" i="3"/>
  <c r="BC2292" i="3"/>
  <c r="AW2292" i="3"/>
  <c r="AR2292" i="3"/>
  <c r="AM2292" i="3"/>
  <c r="AG2292" i="3"/>
  <c r="AB2292" i="3"/>
  <c r="W2292" i="3"/>
  <c r="BH2290" i="3"/>
  <c r="AX2290" i="3"/>
  <c r="AM2290" i="3"/>
  <c r="AB2290" i="3"/>
  <c r="R2290" i="3"/>
  <c r="AZ2293" i="3"/>
  <c r="AV2293" i="3"/>
  <c r="AR2293" i="3"/>
  <c r="AN2293" i="3"/>
  <c r="AJ2293" i="3"/>
  <c r="AF2293" i="3"/>
  <c r="AB2293" i="3"/>
  <c r="X2293" i="3"/>
  <c r="T2293" i="3"/>
  <c r="N2292" i="3"/>
  <c r="R2292" i="3"/>
  <c r="V2292" i="3"/>
  <c r="Z2292" i="3"/>
  <c r="AD2292" i="3"/>
  <c r="AH2292" i="3"/>
  <c r="AL2292" i="3"/>
  <c r="AP2292" i="3"/>
  <c r="AT2292" i="3"/>
  <c r="AX2292" i="3"/>
  <c r="BB2292" i="3"/>
  <c r="BF2292" i="3"/>
  <c r="BG2288" i="3"/>
  <c r="BB2288" i="3"/>
  <c r="AV2288" i="3"/>
  <c r="AQ2288" i="3"/>
  <c r="AL2288" i="3"/>
  <c r="AF2288" i="3"/>
  <c r="AA2288" i="3"/>
  <c r="V2288" i="3"/>
  <c r="P2288" i="3"/>
  <c r="M2288" i="3"/>
  <c r="Q2288" i="3"/>
  <c r="U2288" i="3"/>
  <c r="Y2288" i="3"/>
  <c r="AC2288" i="3"/>
  <c r="AG2288" i="3"/>
  <c r="AK2288" i="3"/>
  <c r="AO2288" i="3"/>
  <c r="AS2288" i="3"/>
  <c r="AW2288" i="3"/>
  <c r="BA2288" i="3"/>
  <c r="BE2288" i="3"/>
  <c r="BI2288" i="3"/>
  <c r="BF2288" i="3"/>
  <c r="AZ2288" i="3"/>
  <c r="AU2288" i="3"/>
  <c r="AP2288" i="3"/>
  <c r="AJ2288" i="3"/>
  <c r="AE2288" i="3"/>
  <c r="Z2288" i="3"/>
  <c r="T2288" i="3"/>
  <c r="L2286" i="3"/>
  <c r="AD2286" i="3" s="1"/>
  <c r="K2289" i="3"/>
  <c r="BD2288" i="3"/>
  <c r="AY2288" i="3"/>
  <c r="AT2288" i="3"/>
  <c r="AN2288" i="3"/>
  <c r="AI2288" i="3"/>
  <c r="AD2288" i="3"/>
  <c r="X2288" i="3"/>
  <c r="S2288" i="3"/>
  <c r="N2288" i="3"/>
  <c r="K2287" i="3"/>
  <c r="AY2286" i="3"/>
  <c r="O2281" i="3"/>
  <c r="S2281" i="3"/>
  <c r="W2281" i="3"/>
  <c r="AA2281" i="3"/>
  <c r="AE2281" i="3"/>
  <c r="AI2281" i="3"/>
  <c r="AM2281" i="3"/>
  <c r="AQ2281" i="3"/>
  <c r="AU2281" i="3"/>
  <c r="AY2281" i="3"/>
  <c r="BC2281" i="3"/>
  <c r="BG2281" i="3"/>
  <c r="M2281" i="3"/>
  <c r="Q2281" i="3"/>
  <c r="U2281" i="3"/>
  <c r="Y2281" i="3"/>
  <c r="AC2281" i="3"/>
  <c r="AG2281" i="3"/>
  <c r="AK2281" i="3"/>
  <c r="AO2281" i="3"/>
  <c r="AS2281" i="3"/>
  <c r="AW2281" i="3"/>
  <c r="BA2281" i="3"/>
  <c r="BE2281" i="3"/>
  <c r="BI2281" i="3"/>
  <c r="N2281" i="3"/>
  <c r="R2281" i="3"/>
  <c r="V2281" i="3"/>
  <c r="Z2281" i="3"/>
  <c r="AD2281" i="3"/>
  <c r="AH2281" i="3"/>
  <c r="AL2281" i="3"/>
  <c r="AP2281" i="3"/>
  <c r="AT2281" i="3"/>
  <c r="AX2281" i="3"/>
  <c r="BB2281" i="3"/>
  <c r="BF2281" i="3"/>
  <c r="L2284" i="3"/>
  <c r="K2284" i="3"/>
  <c r="AW2282" i="3"/>
  <c r="BD2281" i="3"/>
  <c r="AN2281" i="3"/>
  <c r="X2281" i="3"/>
  <c r="O2285" i="3"/>
  <c r="S2285" i="3"/>
  <c r="W2285" i="3"/>
  <c r="AA2285" i="3"/>
  <c r="AE2285" i="3"/>
  <c r="AI2285" i="3"/>
  <c r="AM2285" i="3"/>
  <c r="AQ2285" i="3"/>
  <c r="AU2285" i="3"/>
  <c r="AY2285" i="3"/>
  <c r="BC2285" i="3"/>
  <c r="BG2285" i="3"/>
  <c r="AV2283" i="3"/>
  <c r="AF2283" i="3"/>
  <c r="BB2282" i="3"/>
  <c r="V2282" i="3"/>
  <c r="L2282" i="3"/>
  <c r="U2282" i="3" s="1"/>
  <c r="AZ2281" i="3"/>
  <c r="AJ2281" i="3"/>
  <c r="T2281" i="3"/>
  <c r="O2283" i="3"/>
  <c r="S2283" i="3"/>
  <c r="W2283" i="3"/>
  <c r="AA2283" i="3"/>
  <c r="AE2283" i="3"/>
  <c r="AI2283" i="3"/>
  <c r="AM2283" i="3"/>
  <c r="AQ2283" i="3"/>
  <c r="AU2283" i="3"/>
  <c r="AY2283" i="3"/>
  <c r="BC2283" i="3"/>
  <c r="BG2283" i="3"/>
  <c r="AX2282" i="3"/>
  <c r="AH2282" i="3"/>
  <c r="AV2281" i="3"/>
  <c r="AF2281" i="3"/>
  <c r="P2281" i="3"/>
  <c r="L2280" i="3"/>
  <c r="M2280" i="3" s="1"/>
  <c r="BF2285" i="3"/>
  <c r="BB2285" i="3"/>
  <c r="AX2285" i="3"/>
  <c r="AT2285" i="3"/>
  <c r="AP2285" i="3"/>
  <c r="AL2285" i="3"/>
  <c r="AH2285" i="3"/>
  <c r="AD2285" i="3"/>
  <c r="Z2285" i="3"/>
  <c r="V2285" i="3"/>
  <c r="R2285" i="3"/>
  <c r="N2285" i="3"/>
  <c r="BF2283" i="3"/>
  <c r="BB2283" i="3"/>
  <c r="AX2283" i="3"/>
  <c r="AT2283" i="3"/>
  <c r="AP2283" i="3"/>
  <c r="AL2283" i="3"/>
  <c r="AH2283" i="3"/>
  <c r="AD2283" i="3"/>
  <c r="Z2283" i="3"/>
  <c r="V2283" i="3"/>
  <c r="R2283" i="3"/>
  <c r="N2283" i="3"/>
  <c r="BI2285" i="3"/>
  <c r="BE2285" i="3"/>
  <c r="BA2285" i="3"/>
  <c r="AW2285" i="3"/>
  <c r="AS2285" i="3"/>
  <c r="AO2285" i="3"/>
  <c r="AK2285" i="3"/>
  <c r="AG2285" i="3"/>
  <c r="AC2285" i="3"/>
  <c r="Y2285" i="3"/>
  <c r="U2285" i="3"/>
  <c r="Q2285" i="3"/>
  <c r="BI2283" i="3"/>
  <c r="BE2283" i="3"/>
  <c r="BA2283" i="3"/>
  <c r="AW2283" i="3"/>
  <c r="AS2283" i="3"/>
  <c r="AO2283" i="3"/>
  <c r="AK2283" i="3"/>
  <c r="AG2283" i="3"/>
  <c r="AC2283" i="3"/>
  <c r="Y2283" i="3"/>
  <c r="U2283" i="3"/>
  <c r="Q2283" i="3"/>
  <c r="E2225" i="3"/>
  <c r="K2225" i="3" s="1"/>
  <c r="F2225" i="3"/>
  <c r="G2225" i="3"/>
  <c r="H2225" i="3"/>
  <c r="I2225" i="3"/>
  <c r="J2225" i="3"/>
  <c r="E2226" i="3"/>
  <c r="F2226" i="3"/>
  <c r="G2226" i="3"/>
  <c r="H2226" i="3"/>
  <c r="I2226" i="3"/>
  <c r="J2226" i="3"/>
  <c r="L2226" i="3" s="1"/>
  <c r="E2227" i="3"/>
  <c r="F2227" i="3"/>
  <c r="G2227" i="3"/>
  <c r="H2227" i="3"/>
  <c r="I2227" i="3"/>
  <c r="J2227" i="3"/>
  <c r="E2228" i="3"/>
  <c r="F2228" i="3"/>
  <c r="K2228" i="3" s="1"/>
  <c r="G2228" i="3"/>
  <c r="H2228" i="3"/>
  <c r="I2228" i="3"/>
  <c r="J2228" i="3"/>
  <c r="L2228" i="3" s="1"/>
  <c r="E2229" i="3"/>
  <c r="F2229" i="3"/>
  <c r="G2229" i="3"/>
  <c r="H2229" i="3"/>
  <c r="I2229" i="3"/>
  <c r="J2229" i="3"/>
  <c r="E2230" i="3"/>
  <c r="F2230" i="3"/>
  <c r="K2230" i="3" s="1"/>
  <c r="Z2230" i="3" s="1"/>
  <c r="G2230" i="3"/>
  <c r="H2230" i="3"/>
  <c r="I2230" i="3"/>
  <c r="J2230" i="3"/>
  <c r="L2230" i="3" s="1"/>
  <c r="E2231" i="3"/>
  <c r="F2231" i="3"/>
  <c r="K2231" i="3" s="1"/>
  <c r="G2231" i="3"/>
  <c r="H2231" i="3"/>
  <c r="I2231" i="3"/>
  <c r="J2231" i="3"/>
  <c r="L2231" i="3" s="1"/>
  <c r="E2232" i="3"/>
  <c r="F2232" i="3"/>
  <c r="G2232" i="3"/>
  <c r="H2232" i="3"/>
  <c r="I2232" i="3"/>
  <c r="J2232" i="3"/>
  <c r="E2233" i="3"/>
  <c r="F2233" i="3"/>
  <c r="G2233" i="3"/>
  <c r="H2233" i="3"/>
  <c r="I2233" i="3"/>
  <c r="J2233" i="3"/>
  <c r="L2233" i="3" s="1"/>
  <c r="E2234" i="3"/>
  <c r="F2234" i="3"/>
  <c r="G2234" i="3"/>
  <c r="H2234" i="3"/>
  <c r="I2234" i="3"/>
  <c r="J2234" i="3"/>
  <c r="E2235" i="3"/>
  <c r="F2235" i="3"/>
  <c r="G2235" i="3"/>
  <c r="H2235" i="3"/>
  <c r="I2235" i="3"/>
  <c r="J2235" i="3"/>
  <c r="L2235" i="3" s="1"/>
  <c r="E2236" i="3"/>
  <c r="F2236" i="3"/>
  <c r="G2236" i="3"/>
  <c r="H2236" i="3"/>
  <c r="I2236" i="3"/>
  <c r="J2236" i="3"/>
  <c r="E2237" i="3"/>
  <c r="F2237" i="3"/>
  <c r="G2237" i="3"/>
  <c r="H2237" i="3"/>
  <c r="I2237" i="3"/>
  <c r="J2237" i="3"/>
  <c r="E2238" i="3"/>
  <c r="F2238" i="3"/>
  <c r="G2238" i="3"/>
  <c r="H2238" i="3"/>
  <c r="I2238" i="3"/>
  <c r="J2238" i="3"/>
  <c r="E2239" i="3"/>
  <c r="F2239" i="3"/>
  <c r="K2239" i="3" s="1"/>
  <c r="G2239" i="3"/>
  <c r="H2239" i="3"/>
  <c r="I2239" i="3"/>
  <c r="J2239" i="3"/>
  <c r="E2240" i="3"/>
  <c r="F2240" i="3"/>
  <c r="G2240" i="3"/>
  <c r="H2240" i="3"/>
  <c r="I2240" i="3"/>
  <c r="J2240" i="3"/>
  <c r="E2241" i="3"/>
  <c r="F2241" i="3"/>
  <c r="G2241" i="3"/>
  <c r="H2241" i="3"/>
  <c r="I2241" i="3"/>
  <c r="J2241" i="3"/>
  <c r="E2242" i="3"/>
  <c r="F2242" i="3"/>
  <c r="G2242" i="3"/>
  <c r="H2242" i="3"/>
  <c r="I2242" i="3"/>
  <c r="J2242" i="3"/>
  <c r="E2243" i="3"/>
  <c r="F2243" i="3"/>
  <c r="G2243" i="3"/>
  <c r="H2243" i="3"/>
  <c r="I2243" i="3"/>
  <c r="J2243" i="3"/>
  <c r="E2244" i="3"/>
  <c r="F2244" i="3"/>
  <c r="G2244" i="3"/>
  <c r="H2244" i="3"/>
  <c r="I2244" i="3"/>
  <c r="J2244" i="3"/>
  <c r="E2245" i="3"/>
  <c r="F2245" i="3"/>
  <c r="G2245" i="3"/>
  <c r="H2245" i="3"/>
  <c r="I2245" i="3"/>
  <c r="J2245" i="3"/>
  <c r="E2246" i="3"/>
  <c r="F2246" i="3"/>
  <c r="G2246" i="3"/>
  <c r="H2246" i="3"/>
  <c r="L2246" i="3" s="1"/>
  <c r="I2246" i="3"/>
  <c r="J2246" i="3"/>
  <c r="E2247" i="3"/>
  <c r="F2247" i="3"/>
  <c r="K2247" i="3" s="1"/>
  <c r="G2247" i="3"/>
  <c r="H2247" i="3"/>
  <c r="I2247" i="3"/>
  <c r="J2247" i="3"/>
  <c r="E2248" i="3"/>
  <c r="F2248" i="3"/>
  <c r="G2248" i="3"/>
  <c r="H2248" i="3"/>
  <c r="I2248" i="3"/>
  <c r="J2248" i="3"/>
  <c r="E2249" i="3"/>
  <c r="F2249" i="3"/>
  <c r="G2249" i="3"/>
  <c r="H2249" i="3"/>
  <c r="I2249" i="3"/>
  <c r="J2249" i="3"/>
  <c r="E2250" i="3"/>
  <c r="F2250" i="3"/>
  <c r="G2250" i="3"/>
  <c r="H2250" i="3"/>
  <c r="I2250" i="3"/>
  <c r="J2250" i="3"/>
  <c r="E2251" i="3"/>
  <c r="K2251" i="3" s="1"/>
  <c r="AK2251" i="3" s="1"/>
  <c r="F2251" i="3"/>
  <c r="G2251" i="3"/>
  <c r="H2251" i="3"/>
  <c r="I2251" i="3"/>
  <c r="L2251" i="3" s="1"/>
  <c r="M2251" i="3" s="1"/>
  <c r="J2251" i="3"/>
  <c r="E2252" i="3"/>
  <c r="F2252" i="3"/>
  <c r="K2252" i="3" s="1"/>
  <c r="G2252" i="3"/>
  <c r="H2252" i="3"/>
  <c r="I2252" i="3"/>
  <c r="J2252" i="3"/>
  <c r="E2253" i="3"/>
  <c r="F2253" i="3"/>
  <c r="G2253" i="3"/>
  <c r="H2253" i="3"/>
  <c r="I2253" i="3"/>
  <c r="J2253" i="3"/>
  <c r="E2254" i="3"/>
  <c r="F2254" i="3"/>
  <c r="G2254" i="3"/>
  <c r="H2254" i="3"/>
  <c r="I2254" i="3"/>
  <c r="J2254" i="3"/>
  <c r="E2255" i="3"/>
  <c r="F2255" i="3"/>
  <c r="G2255" i="3"/>
  <c r="H2255" i="3"/>
  <c r="I2255" i="3"/>
  <c r="J2255" i="3"/>
  <c r="E2256" i="3"/>
  <c r="F2256" i="3"/>
  <c r="G2256" i="3"/>
  <c r="H2256" i="3"/>
  <c r="I2256" i="3"/>
  <c r="L2256" i="3" s="1"/>
  <c r="J2256" i="3"/>
  <c r="K2256" i="3"/>
  <c r="O2256" i="3" s="1"/>
  <c r="E2257" i="3"/>
  <c r="F2257" i="3"/>
  <c r="G2257" i="3"/>
  <c r="H2257" i="3"/>
  <c r="I2257" i="3"/>
  <c r="J2257" i="3"/>
  <c r="E2258" i="3"/>
  <c r="F2258" i="3"/>
  <c r="G2258" i="3"/>
  <c r="H2258" i="3"/>
  <c r="I2258" i="3"/>
  <c r="J2258" i="3"/>
  <c r="E2259" i="3"/>
  <c r="F2259" i="3"/>
  <c r="G2259" i="3"/>
  <c r="H2259" i="3"/>
  <c r="I2259" i="3"/>
  <c r="J2259" i="3"/>
  <c r="E2260" i="3"/>
  <c r="K2260" i="3" s="1"/>
  <c r="F2260" i="3"/>
  <c r="G2260" i="3"/>
  <c r="H2260" i="3"/>
  <c r="I2260" i="3"/>
  <c r="J2260" i="3"/>
  <c r="E2261" i="3"/>
  <c r="F2261" i="3"/>
  <c r="G2261" i="3"/>
  <c r="H2261" i="3"/>
  <c r="I2261" i="3"/>
  <c r="J2261" i="3"/>
  <c r="E2262" i="3"/>
  <c r="K2262" i="3" s="1"/>
  <c r="F2262" i="3"/>
  <c r="G2262" i="3"/>
  <c r="H2262" i="3"/>
  <c r="I2262" i="3"/>
  <c r="J2262" i="3"/>
  <c r="E2263" i="3"/>
  <c r="F2263" i="3"/>
  <c r="G2263" i="3"/>
  <c r="H2263" i="3"/>
  <c r="I2263" i="3"/>
  <c r="J2263" i="3"/>
  <c r="E2264" i="3"/>
  <c r="K2264" i="3" s="1"/>
  <c r="F2264" i="3"/>
  <c r="G2264" i="3"/>
  <c r="H2264" i="3"/>
  <c r="I2264" i="3"/>
  <c r="J2264" i="3"/>
  <c r="E2265" i="3"/>
  <c r="F2265" i="3"/>
  <c r="G2265" i="3"/>
  <c r="H2265" i="3"/>
  <c r="I2265" i="3"/>
  <c r="J2265" i="3"/>
  <c r="E2266" i="3"/>
  <c r="F2266" i="3"/>
  <c r="G2266" i="3"/>
  <c r="H2266" i="3"/>
  <c r="I2266" i="3"/>
  <c r="J2266" i="3"/>
  <c r="E2267" i="3"/>
  <c r="F2267" i="3"/>
  <c r="G2267" i="3"/>
  <c r="H2267" i="3"/>
  <c r="I2267" i="3"/>
  <c r="J2267" i="3"/>
  <c r="E2268" i="3"/>
  <c r="F2268" i="3"/>
  <c r="G2268" i="3"/>
  <c r="H2268" i="3"/>
  <c r="I2268" i="3"/>
  <c r="J2268" i="3"/>
  <c r="E2269" i="3"/>
  <c r="F2269" i="3"/>
  <c r="G2269" i="3"/>
  <c r="H2269" i="3"/>
  <c r="I2269" i="3"/>
  <c r="J2269" i="3"/>
  <c r="E2270" i="3"/>
  <c r="F2270" i="3"/>
  <c r="G2270" i="3"/>
  <c r="H2270" i="3"/>
  <c r="I2270" i="3"/>
  <c r="J2270" i="3"/>
  <c r="E2271" i="3"/>
  <c r="F2271" i="3"/>
  <c r="G2271" i="3"/>
  <c r="H2271" i="3"/>
  <c r="I2271" i="3"/>
  <c r="J2271" i="3"/>
  <c r="E2272" i="3"/>
  <c r="F2272" i="3"/>
  <c r="G2272" i="3"/>
  <c r="H2272" i="3"/>
  <c r="I2272" i="3"/>
  <c r="L2272" i="3" s="1"/>
  <c r="J2272" i="3"/>
  <c r="E2273" i="3"/>
  <c r="F2273" i="3"/>
  <c r="G2273" i="3"/>
  <c r="H2273" i="3"/>
  <c r="I2273" i="3"/>
  <c r="J2273" i="3"/>
  <c r="E2274" i="3"/>
  <c r="F2274" i="3"/>
  <c r="G2274" i="3"/>
  <c r="H2274" i="3"/>
  <c r="I2274" i="3"/>
  <c r="J2274" i="3"/>
  <c r="E2275" i="3"/>
  <c r="F2275" i="3"/>
  <c r="G2275" i="3"/>
  <c r="H2275" i="3"/>
  <c r="I2275" i="3"/>
  <c r="J2275" i="3"/>
  <c r="E2276" i="3"/>
  <c r="F2276" i="3"/>
  <c r="G2276" i="3"/>
  <c r="H2276" i="3"/>
  <c r="I2276" i="3"/>
  <c r="J2276" i="3"/>
  <c r="E2277" i="3"/>
  <c r="F2277" i="3"/>
  <c r="G2277" i="3"/>
  <c r="H2277" i="3"/>
  <c r="I2277" i="3"/>
  <c r="J2277" i="3"/>
  <c r="E2278" i="3"/>
  <c r="F2278" i="3"/>
  <c r="G2278" i="3"/>
  <c r="H2278" i="3"/>
  <c r="I2278" i="3"/>
  <c r="J2278" i="3"/>
  <c r="E2279" i="3"/>
  <c r="F2279" i="3"/>
  <c r="G2279" i="3"/>
  <c r="H2279" i="3"/>
  <c r="I2279" i="3"/>
  <c r="J2279" i="3"/>
  <c r="BL2484" i="3" l="1"/>
  <c r="BK2496" i="3"/>
  <c r="BN2496" i="3"/>
  <c r="BK2492" i="3"/>
  <c r="BN2492" i="3"/>
  <c r="BL2492" i="3"/>
  <c r="BK2484" i="3"/>
  <c r="BN2484" i="3"/>
  <c r="BM2496" i="3"/>
  <c r="BN2498" i="3"/>
  <c r="BK2498" i="3"/>
  <c r="BM2492" i="3"/>
  <c r="BJ2492" i="3"/>
  <c r="BJ2484" i="3"/>
  <c r="BJ2496" i="3"/>
  <c r="BL2498" i="3"/>
  <c r="BM2484" i="3"/>
  <c r="BJ2498" i="3"/>
  <c r="BM2498" i="3"/>
  <c r="AB2363" i="3"/>
  <c r="O2392" i="3"/>
  <c r="AU2392" i="3"/>
  <c r="Y2399" i="3"/>
  <c r="K2250" i="3"/>
  <c r="L2248" i="3"/>
  <c r="AJ2282" i="3"/>
  <c r="P2390" i="3"/>
  <c r="BB2323" i="3"/>
  <c r="L2271" i="3"/>
  <c r="K2271" i="3"/>
  <c r="K2257" i="3"/>
  <c r="L2244" i="3"/>
  <c r="L2242" i="3"/>
  <c r="K2240" i="3"/>
  <c r="L2234" i="3"/>
  <c r="L2232" i="3"/>
  <c r="AP2230" i="3"/>
  <c r="L2229" i="3"/>
  <c r="L2227" i="3"/>
  <c r="L2225" i="3"/>
  <c r="AQ2282" i="3"/>
  <c r="S2400" i="3"/>
  <c r="AJ2374" i="3"/>
  <c r="L2270" i="3"/>
  <c r="L2268" i="3"/>
  <c r="L2266" i="3"/>
  <c r="L2262" i="3"/>
  <c r="L2260" i="3"/>
  <c r="L2236" i="3"/>
  <c r="K2236" i="3"/>
  <c r="K2234" i="3"/>
  <c r="K2232" i="3"/>
  <c r="BK2285" i="3"/>
  <c r="BM2394" i="3"/>
  <c r="AJ2364" i="3"/>
  <c r="AG2251" i="3"/>
  <c r="AR2231" i="3"/>
  <c r="N2228" i="3"/>
  <c r="BL2358" i="3"/>
  <c r="BC2356" i="3"/>
  <c r="S2356" i="3"/>
  <c r="AY2356" i="3"/>
  <c r="W2356" i="3"/>
  <c r="K2268" i="3"/>
  <c r="P2268" i="3" s="1"/>
  <c r="L2264" i="3"/>
  <c r="K2254" i="3"/>
  <c r="Y2251" i="3"/>
  <c r="L2250" i="3"/>
  <c r="S2250" i="3" s="1"/>
  <c r="K2248" i="3"/>
  <c r="M2248" i="3" s="1"/>
  <c r="K2246" i="3"/>
  <c r="L2241" i="3"/>
  <c r="L2239" i="3"/>
  <c r="M2239" i="3" s="1"/>
  <c r="L2237" i="3"/>
  <c r="K2237" i="3"/>
  <c r="N2230" i="3"/>
  <c r="BF2228" i="3"/>
  <c r="AB2282" i="3"/>
  <c r="AE2282" i="3"/>
  <c r="AK2282" i="3"/>
  <c r="AQ2363" i="3"/>
  <c r="AL2469" i="3"/>
  <c r="X2469" i="3"/>
  <c r="AT2469" i="3"/>
  <c r="BE2251" i="3"/>
  <c r="Q2251" i="3"/>
  <c r="BF2230" i="3"/>
  <c r="AP2228" i="3"/>
  <c r="BH2282" i="3"/>
  <c r="P2282" i="3"/>
  <c r="S2282" i="3"/>
  <c r="AC2282" i="3"/>
  <c r="BB2401" i="3"/>
  <c r="AA2401" i="3"/>
  <c r="AW2401" i="3"/>
  <c r="K2266" i="3"/>
  <c r="P2260" i="3"/>
  <c r="AM2256" i="3"/>
  <c r="L2255" i="3"/>
  <c r="K2255" i="3"/>
  <c r="AW2251" i="3"/>
  <c r="K2245" i="3"/>
  <c r="K2244" i="3"/>
  <c r="AR2244" i="3" s="1"/>
  <c r="K2242" i="3"/>
  <c r="AZ2242" i="3" s="1"/>
  <c r="Y2236" i="3"/>
  <c r="K2229" i="3"/>
  <c r="Z2228" i="3"/>
  <c r="AV2282" i="3"/>
  <c r="AY2282" i="3"/>
  <c r="BI2282" i="3"/>
  <c r="Q2282" i="3"/>
  <c r="BJ2318" i="3"/>
  <c r="BJ2349" i="3"/>
  <c r="M2359" i="3"/>
  <c r="T2242" i="3"/>
  <c r="AJ2242" i="3"/>
  <c r="AN2242" i="3"/>
  <c r="BD2242" i="3"/>
  <c r="BH2242" i="3"/>
  <c r="P2242" i="3"/>
  <c r="N2234" i="3"/>
  <c r="O2234" i="3"/>
  <c r="AE2234" i="3"/>
  <c r="AU2234" i="3"/>
  <c r="S2234" i="3"/>
  <c r="AI2234" i="3"/>
  <c r="AY2234" i="3"/>
  <c r="W2234" i="3"/>
  <c r="AM2234" i="3"/>
  <c r="BC2234" i="3"/>
  <c r="AA2234" i="3"/>
  <c r="AQ2234" i="3"/>
  <c r="BG2234" i="3"/>
  <c r="N2232" i="3"/>
  <c r="O2232" i="3"/>
  <c r="AE2232" i="3"/>
  <c r="AU2232" i="3"/>
  <c r="S2232" i="3"/>
  <c r="AI2232" i="3"/>
  <c r="AY2232" i="3"/>
  <c r="W2232" i="3"/>
  <c r="AM2232" i="3"/>
  <c r="BC2232" i="3"/>
  <c r="AA2232" i="3"/>
  <c r="AQ2232" i="3"/>
  <c r="BG2232" i="3"/>
  <c r="AB2229" i="3"/>
  <c r="AR2229" i="3"/>
  <c r="M2262" i="3"/>
  <c r="T2262" i="3"/>
  <c r="AJ2262" i="3"/>
  <c r="AZ2262" i="3"/>
  <c r="X2262" i="3"/>
  <c r="AN2262" i="3"/>
  <c r="BD2262" i="3"/>
  <c r="AB2262" i="3"/>
  <c r="AR2262" i="3"/>
  <c r="BH2262" i="3"/>
  <c r="P2262" i="3"/>
  <c r="AF2262" i="3"/>
  <c r="AV2262" i="3"/>
  <c r="T2260" i="3"/>
  <c r="AZ2260" i="3"/>
  <c r="AB2260" i="3"/>
  <c r="BH2260" i="3"/>
  <c r="AJ2260" i="3"/>
  <c r="AR2260" i="3"/>
  <c r="M2266" i="3"/>
  <c r="P2266" i="3"/>
  <c r="AF2266" i="3"/>
  <c r="AV2266" i="3"/>
  <c r="T2266" i="3"/>
  <c r="AJ2266" i="3"/>
  <c r="AZ2266" i="3"/>
  <c r="X2266" i="3"/>
  <c r="AN2266" i="3"/>
  <c r="BD2266" i="3"/>
  <c r="AB2266" i="3"/>
  <c r="AR2266" i="3"/>
  <c r="BH2266" i="3"/>
  <c r="AJ2268" i="3"/>
  <c r="AR2268" i="3"/>
  <c r="T2268" i="3"/>
  <c r="AZ2268" i="3"/>
  <c r="AB2268" i="3"/>
  <c r="BH2268" i="3"/>
  <c r="P2248" i="3"/>
  <c r="AF2248" i="3"/>
  <c r="AV2248" i="3"/>
  <c r="BH2248" i="3"/>
  <c r="T2248" i="3"/>
  <c r="AJ2248" i="3"/>
  <c r="AZ2248" i="3"/>
  <c r="X2248" i="3"/>
  <c r="AN2248" i="3"/>
  <c r="BC2248" i="3"/>
  <c r="AB2248" i="3"/>
  <c r="AR2248" i="3"/>
  <c r="BE2248" i="3"/>
  <c r="N2246" i="3"/>
  <c r="X2246" i="3"/>
  <c r="AN2246" i="3"/>
  <c r="BD2246" i="3"/>
  <c r="AB2246" i="3"/>
  <c r="AR2246" i="3"/>
  <c r="BH2246" i="3"/>
  <c r="P2246" i="3"/>
  <c r="AF2246" i="3"/>
  <c r="AV2246" i="3"/>
  <c r="T2246" i="3"/>
  <c r="AJ2246" i="3"/>
  <c r="AZ2246" i="3"/>
  <c r="O2237" i="3"/>
  <c r="AU2237" i="3"/>
  <c r="S2237" i="3"/>
  <c r="AY2237" i="3"/>
  <c r="AE2237" i="3"/>
  <c r="AI2237" i="3"/>
  <c r="BH2239" i="3"/>
  <c r="AW2239" i="3"/>
  <c r="AM2239" i="3"/>
  <c r="AB2239" i="3"/>
  <c r="Q2239" i="3"/>
  <c r="AW2236" i="3"/>
  <c r="Q2236" i="3"/>
  <c r="BL2392" i="3"/>
  <c r="BL2394" i="3"/>
  <c r="R2339" i="3"/>
  <c r="AX2339" i="3"/>
  <c r="V2339" i="3"/>
  <c r="BF2339" i="3"/>
  <c r="AH2339" i="3"/>
  <c r="AP2339" i="3"/>
  <c r="BJ2339" i="3" s="1"/>
  <c r="M2355" i="3"/>
  <c r="U2355" i="3"/>
  <c r="BA2355" i="3"/>
  <c r="AG2355" i="3"/>
  <c r="Q2355" i="3"/>
  <c r="AK2355" i="3"/>
  <c r="AW2355" i="3"/>
  <c r="U2359" i="3"/>
  <c r="AO2359" i="3"/>
  <c r="Y2359" i="3"/>
  <c r="AW2359" i="3"/>
  <c r="AG2359" i="3"/>
  <c r="BJ2359" i="3" s="1"/>
  <c r="AK2359" i="3"/>
  <c r="Q2359" i="3"/>
  <c r="BA2359" i="3"/>
  <c r="BE2359" i="3"/>
  <c r="BC2358" i="3"/>
  <c r="AM2358" i="3"/>
  <c r="W2358" i="3"/>
  <c r="BG2426" i="3"/>
  <c r="BL2426" i="3" s="1"/>
  <c r="P2426" i="3"/>
  <c r="BB2293" i="3"/>
  <c r="AX2293" i="3"/>
  <c r="AT2293" i="3"/>
  <c r="BC2256" i="3"/>
  <c r="W2256" i="3"/>
  <c r="AA2256" i="3"/>
  <c r="AQ2250" i="3"/>
  <c r="W2250" i="3"/>
  <c r="L2279" i="3"/>
  <c r="K2279" i="3"/>
  <c r="K2278" i="3"/>
  <c r="L2277" i="3"/>
  <c r="K2277" i="3"/>
  <c r="K2276" i="3"/>
  <c r="L2275" i="3"/>
  <c r="K2275" i="3"/>
  <c r="K2274" i="3"/>
  <c r="L2273" i="3"/>
  <c r="L2261" i="3"/>
  <c r="K2261" i="3"/>
  <c r="AY2256" i="3"/>
  <c r="S2256" i="3"/>
  <c r="BE2255" i="3"/>
  <c r="Y2255" i="3"/>
  <c r="L2254" i="3"/>
  <c r="AA2254" i="3" s="1"/>
  <c r="L2253" i="3"/>
  <c r="K2253" i="3"/>
  <c r="L2252" i="3"/>
  <c r="BC2252" i="3" s="1"/>
  <c r="AO2251" i="3"/>
  <c r="U2251" i="3"/>
  <c r="BG2250" i="3"/>
  <c r="AM2250" i="3"/>
  <c r="O2250" i="3"/>
  <c r="K2249" i="3"/>
  <c r="AD2245" i="3"/>
  <c r="L2245" i="3"/>
  <c r="BG2239" i="3"/>
  <c r="AV2239" i="3"/>
  <c r="AK2239" i="3"/>
  <c r="AA2239" i="3"/>
  <c r="P2239" i="3"/>
  <c r="L2238" i="3"/>
  <c r="K2238" i="3"/>
  <c r="AK2236" i="3"/>
  <c r="AD2230" i="3"/>
  <c r="AD2228" i="3"/>
  <c r="K2227" i="3"/>
  <c r="K2226" i="3"/>
  <c r="AR2282" i="3"/>
  <c r="T2282" i="3"/>
  <c r="AU2282" i="3"/>
  <c r="AA2282" i="3"/>
  <c r="BA2282" i="3"/>
  <c r="AG2282" i="3"/>
  <c r="M2282" i="3"/>
  <c r="BM2288" i="3"/>
  <c r="BL2288" i="3"/>
  <c r="BK2355" i="3"/>
  <c r="BN2355" i="3"/>
  <c r="BL2360" i="3"/>
  <c r="BG2363" i="3"/>
  <c r="BL2354" i="3"/>
  <c r="BM2356" i="3"/>
  <c r="BK2359" i="3"/>
  <c r="BL2428" i="3"/>
  <c r="BK2428" i="3"/>
  <c r="BA2361" i="3"/>
  <c r="U2361" i="3"/>
  <c r="AK2361" i="3"/>
  <c r="AB2294" i="3"/>
  <c r="AL2294" i="3"/>
  <c r="AX2294" i="3"/>
  <c r="BH2294" i="3"/>
  <c r="R2294" i="3"/>
  <c r="AD2294" i="3"/>
  <c r="AP2294" i="3"/>
  <c r="AZ2294" i="3"/>
  <c r="T2294" i="3"/>
  <c r="AH2294" i="3"/>
  <c r="AR2294" i="3"/>
  <c r="BB2294" i="3"/>
  <c r="BF2294" i="3"/>
  <c r="Z2294" i="3"/>
  <c r="AJ2294" i="3"/>
  <c r="AT2294" i="3"/>
  <c r="N2294" i="3"/>
  <c r="BN2294" i="3" s="1"/>
  <c r="P2352" i="3"/>
  <c r="W2352" i="3"/>
  <c r="AM2352" i="3"/>
  <c r="BC2352" i="3"/>
  <c r="AA2352" i="3"/>
  <c r="AQ2352" i="3"/>
  <c r="BG2352" i="3"/>
  <c r="S2352" i="3"/>
  <c r="AY2352" i="3"/>
  <c r="AE2352" i="3"/>
  <c r="O2352" i="3"/>
  <c r="AI2352" i="3"/>
  <c r="AU2352" i="3"/>
  <c r="AA2362" i="3"/>
  <c r="AM2362" i="3"/>
  <c r="AU2362" i="3"/>
  <c r="O2362" i="3"/>
  <c r="BC2362" i="3"/>
  <c r="W2362" i="3"/>
  <c r="AE2362" i="3"/>
  <c r="Z2339" i="3"/>
  <c r="P2412" i="3"/>
  <c r="Y2427" i="3"/>
  <c r="U2427" i="3"/>
  <c r="BA2427" i="3"/>
  <c r="AK2427" i="3"/>
  <c r="AL2293" i="3"/>
  <c r="AH2293" i="3"/>
  <c r="AD2293" i="3"/>
  <c r="K2272" i="3"/>
  <c r="AW2271" i="3"/>
  <c r="W2239" i="3"/>
  <c r="AG2236" i="3"/>
  <c r="BM2360" i="3"/>
  <c r="BM2364" i="3"/>
  <c r="BL2400" i="3"/>
  <c r="Y2357" i="3"/>
  <c r="U2357" i="3"/>
  <c r="BA2357" i="3"/>
  <c r="AC2357" i="3"/>
  <c r="BI2357" i="3"/>
  <c r="AS2357" i="3"/>
  <c r="M2357" i="3"/>
  <c r="AK2357" i="3"/>
  <c r="Z2315" i="3"/>
  <c r="AP2315" i="3"/>
  <c r="BF2315" i="3"/>
  <c r="BL2315" i="3" s="1"/>
  <c r="U2353" i="3"/>
  <c r="AK2353" i="3"/>
  <c r="BA2353" i="3"/>
  <c r="AP2293" i="3"/>
  <c r="V2293" i="3"/>
  <c r="R2293" i="3"/>
  <c r="N2293" i="3"/>
  <c r="BD2293" i="3"/>
  <c r="W2237" i="3"/>
  <c r="L2278" i="3"/>
  <c r="L2276" i="3"/>
  <c r="L2274" i="3"/>
  <c r="T2274" i="3" s="1"/>
  <c r="K2273" i="3"/>
  <c r="K2270" i="3"/>
  <c r="L2269" i="3"/>
  <c r="K2269" i="3"/>
  <c r="L2265" i="3"/>
  <c r="K2265" i="3"/>
  <c r="K2258" i="3"/>
  <c r="L2257" i="3"/>
  <c r="AY2257" i="3" s="1"/>
  <c r="AI2256" i="3"/>
  <c r="BA2251" i="3"/>
  <c r="AU2250" i="3"/>
  <c r="AA2250" i="3"/>
  <c r="AT2245" i="3"/>
  <c r="AB2244" i="3"/>
  <c r="K2243" i="3"/>
  <c r="K2241" i="3"/>
  <c r="BA2239" i="3"/>
  <c r="AQ2239" i="3"/>
  <c r="AF2239" i="3"/>
  <c r="U2239" i="3"/>
  <c r="BA2236" i="3"/>
  <c r="U2236" i="3"/>
  <c r="K2235" i="3"/>
  <c r="K2233" i="3"/>
  <c r="AT2230" i="3"/>
  <c r="AT2228" i="3"/>
  <c r="BN2283" i="3"/>
  <c r="R2282" i="3"/>
  <c r="AL2282" i="3"/>
  <c r="AZ2282" i="3"/>
  <c r="AF2282" i="3"/>
  <c r="BG2282" i="3"/>
  <c r="AI2282" i="3"/>
  <c r="O2282" i="3"/>
  <c r="AS2282" i="3"/>
  <c r="BL2322" i="3"/>
  <c r="BL2324" i="3"/>
  <c r="BL2328" i="3"/>
  <c r="BM2328" i="3"/>
  <c r="AR2363" i="3"/>
  <c r="BL2364" i="3"/>
  <c r="BL2362" i="3"/>
  <c r="BM2392" i="3"/>
  <c r="BM2400" i="3"/>
  <c r="Q2357" i="3"/>
  <c r="BH2281" i="3"/>
  <c r="BL2281" i="3" s="1"/>
  <c r="AB2281" i="3"/>
  <c r="AR2281" i="3"/>
  <c r="W2326" i="3"/>
  <c r="AM2326" i="3"/>
  <c r="BC2326" i="3"/>
  <c r="AB2326" i="3"/>
  <c r="AR2326" i="3"/>
  <c r="BH2326" i="3"/>
  <c r="O2326" i="3"/>
  <c r="AE2326" i="3"/>
  <c r="AU2326" i="3"/>
  <c r="AJ2326" i="3"/>
  <c r="AZ2326" i="3"/>
  <c r="T2326" i="3"/>
  <c r="N2375" i="3"/>
  <c r="AH2375" i="3"/>
  <c r="AP2375" i="3"/>
  <c r="R2375" i="3"/>
  <c r="Z2375" i="3"/>
  <c r="AX2375" i="3"/>
  <c r="BF2375" i="3"/>
  <c r="V2315" i="3"/>
  <c r="P2382" i="3"/>
  <c r="BC2426" i="3"/>
  <c r="BJ2426" i="3" s="1"/>
  <c r="Z2293" i="3"/>
  <c r="BH2293" i="3"/>
  <c r="BF2293" i="3"/>
  <c r="M2293" i="3"/>
  <c r="BK2293" i="3" s="1"/>
  <c r="BK2308" i="3"/>
  <c r="BN2308" i="3"/>
  <c r="BL2308" i="3"/>
  <c r="BL2313" i="3"/>
  <c r="BJ2313" i="3"/>
  <c r="BJ2322" i="3"/>
  <c r="BK2310" i="3"/>
  <c r="BN2310" i="3"/>
  <c r="BL2310" i="3"/>
  <c r="BM2309" i="3"/>
  <c r="BK2316" i="3"/>
  <c r="BN2316" i="3"/>
  <c r="BL2316" i="3"/>
  <c r="BN2322" i="3"/>
  <c r="BN2324" i="3"/>
  <c r="BK2324" i="3"/>
  <c r="BJ2328" i="3"/>
  <c r="BM2332" i="3"/>
  <c r="BN2333" i="3"/>
  <c r="BK2333" i="3"/>
  <c r="BL2332" i="3"/>
  <c r="BL2320" i="3"/>
  <c r="BJ2320" i="3"/>
  <c r="BN2332" i="3"/>
  <c r="BK2332" i="3"/>
  <c r="BK2339" i="3"/>
  <c r="BN2339" i="3"/>
  <c r="BL2340" i="3"/>
  <c r="BJ2340" i="3"/>
  <c r="BJ2342" i="3"/>
  <c r="BN2335" i="3"/>
  <c r="BK2335" i="3"/>
  <c r="BN2337" i="3"/>
  <c r="BK2337" i="3"/>
  <c r="BM2343" i="3"/>
  <c r="BK2345" i="3"/>
  <c r="BN2345" i="3"/>
  <c r="BL2349" i="3"/>
  <c r="BJ2360" i="3"/>
  <c r="Q2363" i="3"/>
  <c r="Y2363" i="3"/>
  <c r="AG2363" i="3"/>
  <c r="AO2363" i="3"/>
  <c r="AW2363" i="3"/>
  <c r="BE2363" i="3"/>
  <c r="R2363" i="3"/>
  <c r="Z2363" i="3"/>
  <c r="AH2363" i="3"/>
  <c r="AP2363" i="3"/>
  <c r="AX2363" i="3"/>
  <c r="BF2363" i="3"/>
  <c r="N2363" i="3"/>
  <c r="V2363" i="3"/>
  <c r="AD2363" i="3"/>
  <c r="AL2363" i="3"/>
  <c r="AT2363" i="3"/>
  <c r="BB2363" i="3"/>
  <c r="BJ2364" i="3"/>
  <c r="BN2364" i="3"/>
  <c r="BK2364" i="3"/>
  <c r="BF2341" i="3"/>
  <c r="Z2341" i="3"/>
  <c r="AM2341" i="3"/>
  <c r="BB2341" i="3"/>
  <c r="V2341" i="3"/>
  <c r="AQ2341" i="3"/>
  <c r="BI2341" i="3"/>
  <c r="AS2341" i="3"/>
  <c r="AC2341" i="3"/>
  <c r="M2341" i="3"/>
  <c r="AV2341" i="3"/>
  <c r="AF2341" i="3"/>
  <c r="P2341" i="3"/>
  <c r="BN2353" i="3"/>
  <c r="BK2353" i="3"/>
  <c r="BN2354" i="3"/>
  <c r="BK2354" i="3"/>
  <c r="BN2346" i="3"/>
  <c r="BK2346" i="3"/>
  <c r="BM2348" i="3"/>
  <c r="BL2348" i="3"/>
  <c r="BJ2348" i="3"/>
  <c r="AC2363" i="3"/>
  <c r="BI2363" i="3"/>
  <c r="BM2353" i="3"/>
  <c r="BJ2358" i="3"/>
  <c r="AP2365" i="3"/>
  <c r="U2365" i="3"/>
  <c r="AT2365" i="3"/>
  <c r="Y2365" i="3"/>
  <c r="BC2365" i="3"/>
  <c r="AH2365" i="3"/>
  <c r="M2365" i="3"/>
  <c r="AQ2365" i="3"/>
  <c r="V2365" i="3"/>
  <c r="AZ2365" i="3"/>
  <c r="AJ2365" i="3"/>
  <c r="T2365" i="3"/>
  <c r="BM2367" i="3"/>
  <c r="BM2376" i="3"/>
  <c r="BN2359" i="3"/>
  <c r="BN2366" i="3"/>
  <c r="BK2366" i="3"/>
  <c r="BK2375" i="3"/>
  <c r="BN2375" i="3"/>
  <c r="BN2384" i="3"/>
  <c r="BK2384" i="3"/>
  <c r="BN2392" i="3"/>
  <c r="BK2392" i="3"/>
  <c r="BN2370" i="3"/>
  <c r="BK2370" i="3"/>
  <c r="BL2370" i="3"/>
  <c r="BJ2370" i="3"/>
  <c r="BL2371" i="3"/>
  <c r="BJ2371" i="3"/>
  <c r="BN2373" i="3"/>
  <c r="BK2373" i="3"/>
  <c r="BL2398" i="3"/>
  <c r="BN2391" i="3"/>
  <c r="BK2391" i="3"/>
  <c r="BL2391" i="3"/>
  <c r="BJ2391" i="3"/>
  <c r="BN2404" i="3"/>
  <c r="BK2404" i="3"/>
  <c r="BN2412" i="3"/>
  <c r="BK2412" i="3"/>
  <c r="BN2420" i="3"/>
  <c r="BK2420" i="3"/>
  <c r="BN2385" i="3"/>
  <c r="BK2385" i="3"/>
  <c r="BL2385" i="3"/>
  <c r="BJ2385" i="3"/>
  <c r="BM2390" i="3"/>
  <c r="BM2377" i="3"/>
  <c r="BL2384" i="3"/>
  <c r="BM2387" i="3"/>
  <c r="BN2393" i="3"/>
  <c r="BK2393" i="3"/>
  <c r="BL2393" i="3"/>
  <c r="BJ2393" i="3"/>
  <c r="BL2396" i="3"/>
  <c r="BL2399" i="3"/>
  <c r="BJ2399" i="3"/>
  <c r="BN2411" i="3"/>
  <c r="BK2411" i="3"/>
  <c r="BL2411" i="3"/>
  <c r="BJ2411" i="3"/>
  <c r="BL2416" i="3"/>
  <c r="BM2419" i="3"/>
  <c r="BM2424" i="3"/>
  <c r="BL2410" i="3"/>
  <c r="BM2413" i="3"/>
  <c r="BM2404" i="3"/>
  <c r="BN2415" i="3"/>
  <c r="BK2415" i="3"/>
  <c r="BL2415" i="3"/>
  <c r="BJ2415" i="3"/>
  <c r="BM2420" i="3"/>
  <c r="BN2427" i="3"/>
  <c r="BK2427" i="3"/>
  <c r="BN2409" i="3"/>
  <c r="BK2409" i="3"/>
  <c r="BL2409" i="3"/>
  <c r="BJ2409" i="3"/>
  <c r="BL2414" i="3"/>
  <c r="BM2417" i="3"/>
  <c r="BM2422" i="3"/>
  <c r="BN2438" i="3"/>
  <c r="BK2438" i="3"/>
  <c r="BL2438" i="3"/>
  <c r="BJ2438" i="3"/>
  <c r="BL2445" i="3"/>
  <c r="BJ2445" i="3"/>
  <c r="BN2459" i="3"/>
  <c r="BK2459" i="3"/>
  <c r="BL2461" i="3"/>
  <c r="BJ2461" i="3"/>
  <c r="BM2463" i="3"/>
  <c r="M2475" i="3"/>
  <c r="Q2475" i="3"/>
  <c r="U2475" i="3"/>
  <c r="Y2475" i="3"/>
  <c r="AC2475" i="3"/>
  <c r="AG2475" i="3"/>
  <c r="AK2475" i="3"/>
  <c r="AO2475" i="3"/>
  <c r="AS2475" i="3"/>
  <c r="AW2475" i="3"/>
  <c r="BA2475" i="3"/>
  <c r="BE2475" i="3"/>
  <c r="BI2475" i="3"/>
  <c r="O2475" i="3"/>
  <c r="S2475" i="3"/>
  <c r="W2475" i="3"/>
  <c r="AA2475" i="3"/>
  <c r="AE2475" i="3"/>
  <c r="AI2475" i="3"/>
  <c r="AM2475" i="3"/>
  <c r="AQ2475" i="3"/>
  <c r="AU2475" i="3"/>
  <c r="AY2475" i="3"/>
  <c r="BC2475" i="3"/>
  <c r="BG2475" i="3"/>
  <c r="P2475" i="3"/>
  <c r="X2475" i="3"/>
  <c r="AF2475" i="3"/>
  <c r="AN2475" i="3"/>
  <c r="AV2475" i="3"/>
  <c r="BD2475" i="3"/>
  <c r="N2475" i="3"/>
  <c r="V2475" i="3"/>
  <c r="AD2475" i="3"/>
  <c r="AL2475" i="3"/>
  <c r="AT2475" i="3"/>
  <c r="BB2475" i="3"/>
  <c r="R2475" i="3"/>
  <c r="Z2475" i="3"/>
  <c r="AH2475" i="3"/>
  <c r="AP2475" i="3"/>
  <c r="AX2475" i="3"/>
  <c r="BF2475" i="3"/>
  <c r="T2475" i="3"/>
  <c r="AB2475" i="3"/>
  <c r="AJ2475" i="3"/>
  <c r="AR2475" i="3"/>
  <c r="AZ2475" i="3"/>
  <c r="BH2475" i="3"/>
  <c r="BN2460" i="3"/>
  <c r="BK2460" i="3"/>
  <c r="BL2460" i="3"/>
  <c r="BJ2460" i="3"/>
  <c r="BN2440" i="3"/>
  <c r="BK2440" i="3"/>
  <c r="BL2440" i="3"/>
  <c r="BJ2440" i="3"/>
  <c r="BL2447" i="3"/>
  <c r="BJ2447" i="3"/>
  <c r="BN2452" i="3"/>
  <c r="BK2452" i="3"/>
  <c r="BL2452" i="3"/>
  <c r="BJ2452" i="3"/>
  <c r="BM2454" i="3"/>
  <c r="BM2457" i="3"/>
  <c r="BN2466" i="3"/>
  <c r="BK2466" i="3"/>
  <c r="BL2466" i="3"/>
  <c r="BJ2466" i="3"/>
  <c r="BM2468" i="3"/>
  <c r="BK2474" i="3"/>
  <c r="BN2474" i="3"/>
  <c r="BL2474" i="3"/>
  <c r="BN2434" i="3"/>
  <c r="BK2434" i="3"/>
  <c r="BL2434" i="3"/>
  <c r="BJ2434" i="3"/>
  <c r="BL2441" i="3"/>
  <c r="BJ2441" i="3"/>
  <c r="BN2456" i="3"/>
  <c r="BK2456" i="3"/>
  <c r="BL2456" i="3"/>
  <c r="BJ2456" i="3"/>
  <c r="BL2469" i="3"/>
  <c r="BJ2476" i="3"/>
  <c r="BN2429" i="3"/>
  <c r="BK2429" i="3"/>
  <c r="BM2431" i="3"/>
  <c r="BN2435" i="3"/>
  <c r="BK2435" i="3"/>
  <c r="BM2436" i="3"/>
  <c r="BM2443" i="3"/>
  <c r="BN2453" i="3"/>
  <c r="BK2453" i="3"/>
  <c r="BM2462" i="3"/>
  <c r="BM2467" i="3"/>
  <c r="BN2477" i="3"/>
  <c r="BK2477" i="3"/>
  <c r="BJ2285" i="3"/>
  <c r="AJ2280" i="3"/>
  <c r="AI2280" i="3"/>
  <c r="BA2280" i="3"/>
  <c r="AK2280" i="3"/>
  <c r="P2286" i="3"/>
  <c r="V2286" i="3"/>
  <c r="AA2286" i="3"/>
  <c r="AF2286" i="3"/>
  <c r="AL2286" i="3"/>
  <c r="AQ2286" i="3"/>
  <c r="AV2286" i="3"/>
  <c r="BB2286" i="3"/>
  <c r="BG2286" i="3"/>
  <c r="R2286" i="3"/>
  <c r="W2286" i="3"/>
  <c r="AB2286" i="3"/>
  <c r="AH2286" i="3"/>
  <c r="AM2286" i="3"/>
  <c r="AR2286" i="3"/>
  <c r="AX2286" i="3"/>
  <c r="BC2286" i="3"/>
  <c r="BH2286" i="3"/>
  <c r="AZ2286" i="3"/>
  <c r="BA2286" i="3"/>
  <c r="U2286" i="3"/>
  <c r="BN2290" i="3"/>
  <c r="BK2290" i="3"/>
  <c r="BM2295" i="3"/>
  <c r="BL2296" i="3"/>
  <c r="BL2302" i="3"/>
  <c r="BM2304" i="3"/>
  <c r="BJ2297" i="3"/>
  <c r="BL2299" i="3"/>
  <c r="BJ2299" i="3"/>
  <c r="BM2301" i="3"/>
  <c r="BL2305" i="3"/>
  <c r="BJ2314" i="3"/>
  <c r="BM2314" i="3"/>
  <c r="V2280" i="3"/>
  <c r="AV2280" i="3"/>
  <c r="P2280" i="3"/>
  <c r="AE2280" i="3"/>
  <c r="O2280" i="3"/>
  <c r="AW2280" i="3"/>
  <c r="AG2280" i="3"/>
  <c r="Q2280" i="3"/>
  <c r="N2286" i="3"/>
  <c r="N2280" i="3"/>
  <c r="AJ2286" i="3"/>
  <c r="BF2286" i="3"/>
  <c r="AG2286" i="3"/>
  <c r="BJ2293" i="3"/>
  <c r="BN2292" i="3"/>
  <c r="BK2292" i="3"/>
  <c r="BN2291" i="3"/>
  <c r="BK2291" i="3"/>
  <c r="BL2295" i="3"/>
  <c r="BJ2298" i="3"/>
  <c r="BM2298" i="3"/>
  <c r="BK2304" i="3"/>
  <c r="BN2304" i="3"/>
  <c r="BL2304" i="3"/>
  <c r="BN2299" i="3"/>
  <c r="BK2299" i="3"/>
  <c r="BL2301" i="3"/>
  <c r="BJ2301" i="3"/>
  <c r="BM2303" i="3"/>
  <c r="BK2305" i="3"/>
  <c r="BN2305" i="3"/>
  <c r="BM2307" i="3"/>
  <c r="BK2314" i="3"/>
  <c r="BN2314" i="3"/>
  <c r="BL2314" i="3"/>
  <c r="BM2318" i="3"/>
  <c r="O2319" i="3"/>
  <c r="S2319" i="3"/>
  <c r="W2319" i="3"/>
  <c r="AA2319" i="3"/>
  <c r="AE2319" i="3"/>
  <c r="AI2319" i="3"/>
  <c r="AM2319" i="3"/>
  <c r="AQ2319" i="3"/>
  <c r="AU2319" i="3"/>
  <c r="AY2319" i="3"/>
  <c r="BC2319" i="3"/>
  <c r="BG2319" i="3"/>
  <c r="N2319" i="3"/>
  <c r="T2319" i="3"/>
  <c r="Y2319" i="3"/>
  <c r="AD2319" i="3"/>
  <c r="AJ2319" i="3"/>
  <c r="AO2319" i="3"/>
  <c r="AT2319" i="3"/>
  <c r="AZ2319" i="3"/>
  <c r="BE2319" i="3"/>
  <c r="P2319" i="3"/>
  <c r="U2319" i="3"/>
  <c r="Z2319" i="3"/>
  <c r="AF2319" i="3"/>
  <c r="AK2319" i="3"/>
  <c r="AP2319" i="3"/>
  <c r="AV2319" i="3"/>
  <c r="BA2319" i="3"/>
  <c r="BF2319" i="3"/>
  <c r="Q2319" i="3"/>
  <c r="V2319" i="3"/>
  <c r="AB2319" i="3"/>
  <c r="AG2319" i="3"/>
  <c r="AL2319" i="3"/>
  <c r="AR2319" i="3"/>
  <c r="AW2319" i="3"/>
  <c r="BB2319" i="3"/>
  <c r="BH2319" i="3"/>
  <c r="M2319" i="3"/>
  <c r="R2319" i="3"/>
  <c r="X2319" i="3"/>
  <c r="AC2319" i="3"/>
  <c r="AH2319" i="3"/>
  <c r="AN2319" i="3"/>
  <c r="AS2319" i="3"/>
  <c r="AX2319" i="3"/>
  <c r="BD2319" i="3"/>
  <c r="BI2319" i="3"/>
  <c r="BN2313" i="3"/>
  <c r="BK2313" i="3"/>
  <c r="BJ2316" i="3"/>
  <c r="BK2315" i="3"/>
  <c r="BN2315" i="3"/>
  <c r="BL2309" i="3"/>
  <c r="BJ2309" i="3"/>
  <c r="BJ2321" i="3"/>
  <c r="BM2321" i="3"/>
  <c r="BJ2323" i="3"/>
  <c r="BM2324" i="3"/>
  <c r="BN2326" i="3"/>
  <c r="BK2326" i="3"/>
  <c r="BN2328" i="3"/>
  <c r="BK2328" i="3"/>
  <c r="BJ2330" i="3"/>
  <c r="BN2320" i="3"/>
  <c r="BK2320" i="3"/>
  <c r="BM2323" i="3"/>
  <c r="BN2352" i="3"/>
  <c r="BK2352" i="3"/>
  <c r="BM2333" i="3"/>
  <c r="BJ2343" i="3"/>
  <c r="BL2343" i="3"/>
  <c r="BM2345" i="3"/>
  <c r="BK2347" i="3"/>
  <c r="BN2347" i="3"/>
  <c r="BM2354" i="3"/>
  <c r="BN2360" i="3"/>
  <c r="BK2360" i="3"/>
  <c r="BD2363" i="3"/>
  <c r="AN2363" i="3"/>
  <c r="X2363" i="3"/>
  <c r="BC2363" i="3"/>
  <c r="AM2363" i="3"/>
  <c r="W2363" i="3"/>
  <c r="BN2340" i="3"/>
  <c r="BK2340" i="3"/>
  <c r="AX2341" i="3"/>
  <c r="R2341" i="3"/>
  <c r="AE2341" i="3"/>
  <c r="AT2341" i="3"/>
  <c r="N2341" i="3"/>
  <c r="AI2341" i="3"/>
  <c r="BE2341" i="3"/>
  <c r="AO2341" i="3"/>
  <c r="Y2341" i="3"/>
  <c r="BH2341" i="3"/>
  <c r="AR2341" i="3"/>
  <c r="AB2341" i="3"/>
  <c r="BM2342" i="3"/>
  <c r="BN2348" i="3"/>
  <c r="BK2348" i="3"/>
  <c r="BM2350" i="3"/>
  <c r="BL2350" i="3"/>
  <c r="BJ2350" i="3"/>
  <c r="AK2363" i="3"/>
  <c r="BL2353" i="3"/>
  <c r="BJ2353" i="3"/>
  <c r="BN2358" i="3"/>
  <c r="BK2358" i="3"/>
  <c r="BM2361" i="3"/>
  <c r="BF2365" i="3"/>
  <c r="AK2365" i="3"/>
  <c r="O2365" i="3"/>
  <c r="AO2365" i="3"/>
  <c r="S2365" i="3"/>
  <c r="AX2365" i="3"/>
  <c r="AC2365" i="3"/>
  <c r="BG2365" i="3"/>
  <c r="AL2365" i="3"/>
  <c r="Q2365" i="3"/>
  <c r="AV2365" i="3"/>
  <c r="AF2365" i="3"/>
  <c r="P2365" i="3"/>
  <c r="BL2367" i="3"/>
  <c r="BJ2367" i="3"/>
  <c r="BN2376" i="3"/>
  <c r="BK2376" i="3"/>
  <c r="BL2376" i="3"/>
  <c r="BJ2376" i="3"/>
  <c r="BJ2366" i="3"/>
  <c r="BM2368" i="3"/>
  <c r="BM2369" i="3"/>
  <c r="BK2377" i="3"/>
  <c r="BN2377" i="3"/>
  <c r="BN2386" i="3"/>
  <c r="BK2386" i="3"/>
  <c r="BN2394" i="3"/>
  <c r="BK2394" i="3"/>
  <c r="BN2371" i="3"/>
  <c r="BK2371" i="3"/>
  <c r="BN2378" i="3"/>
  <c r="BK2378" i="3"/>
  <c r="BJ2380" i="3"/>
  <c r="BJ2382" i="3"/>
  <c r="BJ2384" i="3"/>
  <c r="BJ2386" i="3"/>
  <c r="BJ2388" i="3"/>
  <c r="BJ2390" i="3"/>
  <c r="BJ2392" i="3"/>
  <c r="BJ2394" i="3"/>
  <c r="BJ2396" i="3"/>
  <c r="BJ2398" i="3"/>
  <c r="M2363" i="3"/>
  <c r="BL2378" i="3"/>
  <c r="BM2381" i="3"/>
  <c r="BM2386" i="3"/>
  <c r="BM2378" i="3"/>
  <c r="BM2380" i="3"/>
  <c r="BM2395" i="3"/>
  <c r="BN2406" i="3"/>
  <c r="BK2406" i="3"/>
  <c r="BN2414" i="3"/>
  <c r="BK2414" i="3"/>
  <c r="BN2422" i="3"/>
  <c r="BK2422" i="3"/>
  <c r="BL2390" i="3"/>
  <c r="BJ2377" i="3"/>
  <c r="BN2387" i="3"/>
  <c r="BK2387" i="3"/>
  <c r="BL2387" i="3"/>
  <c r="BJ2387" i="3"/>
  <c r="BN2419" i="3"/>
  <c r="BK2419" i="3"/>
  <c r="BL2419" i="3"/>
  <c r="BJ2419" i="3"/>
  <c r="BL2424" i="3"/>
  <c r="BJ2427" i="3"/>
  <c r="BM2402" i="3"/>
  <c r="BN2413" i="3"/>
  <c r="BK2413" i="3"/>
  <c r="BL2413" i="3"/>
  <c r="BJ2413" i="3"/>
  <c r="BM2418" i="3"/>
  <c r="BL2404" i="3"/>
  <c r="BM2407" i="3"/>
  <c r="BL2420" i="3"/>
  <c r="BM2423" i="3"/>
  <c r="BN2417" i="3"/>
  <c r="BK2417" i="3"/>
  <c r="BL2417" i="3"/>
  <c r="BJ2417" i="3"/>
  <c r="BL2422" i="3"/>
  <c r="BM2425" i="3"/>
  <c r="BM2437" i="3"/>
  <c r="BN2445" i="3"/>
  <c r="BK2445" i="3"/>
  <c r="BM2446" i="3"/>
  <c r="BM2455" i="3"/>
  <c r="BN2461" i="3"/>
  <c r="BK2461" i="3"/>
  <c r="BL2463" i="3"/>
  <c r="BJ2463" i="3"/>
  <c r="M2473" i="3"/>
  <c r="Q2473" i="3"/>
  <c r="U2473" i="3"/>
  <c r="Y2473" i="3"/>
  <c r="AC2473" i="3"/>
  <c r="AG2473" i="3"/>
  <c r="AK2473" i="3"/>
  <c r="AO2473" i="3"/>
  <c r="AS2473" i="3"/>
  <c r="AW2473" i="3"/>
  <c r="BA2473" i="3"/>
  <c r="BE2473" i="3"/>
  <c r="BI2473" i="3"/>
  <c r="O2473" i="3"/>
  <c r="S2473" i="3"/>
  <c r="W2473" i="3"/>
  <c r="AA2473" i="3"/>
  <c r="AE2473" i="3"/>
  <c r="AI2473" i="3"/>
  <c r="AM2473" i="3"/>
  <c r="AQ2473" i="3"/>
  <c r="AU2473" i="3"/>
  <c r="AY2473" i="3"/>
  <c r="BC2473" i="3"/>
  <c r="BG2473" i="3"/>
  <c r="P2473" i="3"/>
  <c r="X2473" i="3"/>
  <c r="AF2473" i="3"/>
  <c r="AN2473" i="3"/>
  <c r="AV2473" i="3"/>
  <c r="BD2473" i="3"/>
  <c r="R2473" i="3"/>
  <c r="Z2473" i="3"/>
  <c r="AH2473" i="3"/>
  <c r="AP2473" i="3"/>
  <c r="AX2473" i="3"/>
  <c r="BF2473" i="3"/>
  <c r="T2473" i="3"/>
  <c r="AB2473" i="3"/>
  <c r="AJ2473" i="3"/>
  <c r="AR2473" i="3"/>
  <c r="AZ2473" i="3"/>
  <c r="BH2473" i="3"/>
  <c r="N2473" i="3"/>
  <c r="V2473" i="3"/>
  <c r="AD2473" i="3"/>
  <c r="AL2473" i="3"/>
  <c r="AT2473" i="3"/>
  <c r="BB2473" i="3"/>
  <c r="BM2476" i="3"/>
  <c r="BM2439" i="3"/>
  <c r="BN2447" i="3"/>
  <c r="BK2447" i="3"/>
  <c r="BM2448" i="3"/>
  <c r="BN2454" i="3"/>
  <c r="BK2454" i="3"/>
  <c r="BL2454" i="3"/>
  <c r="BJ2454" i="3"/>
  <c r="BL2457" i="3"/>
  <c r="BJ2457" i="3"/>
  <c r="BM2465" i="3"/>
  <c r="BN2468" i="3"/>
  <c r="BK2468" i="3"/>
  <c r="BL2468" i="3"/>
  <c r="BJ2468" i="3"/>
  <c r="BJ2472" i="3"/>
  <c r="BM2430" i="3"/>
  <c r="BN2441" i="3"/>
  <c r="BK2441" i="3"/>
  <c r="BM2442" i="3"/>
  <c r="BM2449" i="3"/>
  <c r="BL2431" i="3"/>
  <c r="BJ2431" i="3"/>
  <c r="BM2433" i="3"/>
  <c r="BN2436" i="3"/>
  <c r="BK2436" i="3"/>
  <c r="BL2436" i="3"/>
  <c r="BJ2436" i="3"/>
  <c r="BL2443" i="3"/>
  <c r="BJ2443" i="3"/>
  <c r="BM2451" i="3"/>
  <c r="BN2462" i="3"/>
  <c r="BK2462" i="3"/>
  <c r="BL2462" i="3"/>
  <c r="BJ2462" i="3"/>
  <c r="BL2467" i="3"/>
  <c r="BJ2467" i="3"/>
  <c r="BK2476" i="3"/>
  <c r="BN2478" i="3"/>
  <c r="BK2478" i="3"/>
  <c r="AZ2280" i="3"/>
  <c r="AY2280" i="3"/>
  <c r="AD2280" i="3"/>
  <c r="BK2281" i="3"/>
  <c r="BN2281" i="3"/>
  <c r="O2289" i="3"/>
  <c r="S2289" i="3"/>
  <c r="W2289" i="3"/>
  <c r="AA2289" i="3"/>
  <c r="AE2289" i="3"/>
  <c r="AI2289" i="3"/>
  <c r="AM2289" i="3"/>
  <c r="AQ2289" i="3"/>
  <c r="AU2289" i="3"/>
  <c r="AY2289" i="3"/>
  <c r="BC2289" i="3"/>
  <c r="BG2289" i="3"/>
  <c r="N2289" i="3"/>
  <c r="T2289" i="3"/>
  <c r="Y2289" i="3"/>
  <c r="AD2289" i="3"/>
  <c r="AJ2289" i="3"/>
  <c r="AO2289" i="3"/>
  <c r="AT2289" i="3"/>
  <c r="AZ2289" i="3"/>
  <c r="BE2289" i="3"/>
  <c r="P2289" i="3"/>
  <c r="U2289" i="3"/>
  <c r="Z2289" i="3"/>
  <c r="AF2289" i="3"/>
  <c r="AK2289" i="3"/>
  <c r="AP2289" i="3"/>
  <c r="AV2289" i="3"/>
  <c r="BA2289" i="3"/>
  <c r="BF2289" i="3"/>
  <c r="Q2289" i="3"/>
  <c r="V2289" i="3"/>
  <c r="AB2289" i="3"/>
  <c r="AG2289" i="3"/>
  <c r="AL2289" i="3"/>
  <c r="AR2289" i="3"/>
  <c r="AW2289" i="3"/>
  <c r="BB2289" i="3"/>
  <c r="BH2289" i="3"/>
  <c r="X2289" i="3"/>
  <c r="AS2289" i="3"/>
  <c r="AC2289" i="3"/>
  <c r="AX2289" i="3"/>
  <c r="M2289" i="3"/>
  <c r="AH2289" i="3"/>
  <c r="BD2289" i="3"/>
  <c r="R2289" i="3"/>
  <c r="AN2289" i="3"/>
  <c r="BI2289" i="3"/>
  <c r="AE2286" i="3"/>
  <c r="BN2285" i="3"/>
  <c r="BK2296" i="3"/>
  <c r="BN2296" i="3"/>
  <c r="BK2302" i="3"/>
  <c r="BN2302" i="3"/>
  <c r="O2306" i="3"/>
  <c r="S2306" i="3"/>
  <c r="W2306" i="3"/>
  <c r="AA2306" i="3"/>
  <c r="AE2306" i="3"/>
  <c r="AI2306" i="3"/>
  <c r="AM2306" i="3"/>
  <c r="AQ2306" i="3"/>
  <c r="AU2306" i="3"/>
  <c r="AY2306" i="3"/>
  <c r="BC2306" i="3"/>
  <c r="BG2306" i="3"/>
  <c r="M2306" i="3"/>
  <c r="Q2306" i="3"/>
  <c r="U2306" i="3"/>
  <c r="Y2306" i="3"/>
  <c r="AC2306" i="3"/>
  <c r="AG2306" i="3"/>
  <c r="AK2306" i="3"/>
  <c r="AO2306" i="3"/>
  <c r="AS2306" i="3"/>
  <c r="AW2306" i="3"/>
  <c r="BA2306" i="3"/>
  <c r="BE2306" i="3"/>
  <c r="BI2306" i="3"/>
  <c r="P2306" i="3"/>
  <c r="X2306" i="3"/>
  <c r="AF2306" i="3"/>
  <c r="AN2306" i="3"/>
  <c r="AV2306" i="3"/>
  <c r="BD2306" i="3"/>
  <c r="R2306" i="3"/>
  <c r="Z2306" i="3"/>
  <c r="AH2306" i="3"/>
  <c r="AP2306" i="3"/>
  <c r="AX2306" i="3"/>
  <c r="BF2306" i="3"/>
  <c r="T2306" i="3"/>
  <c r="AB2306" i="3"/>
  <c r="AJ2306" i="3"/>
  <c r="AR2306" i="3"/>
  <c r="AZ2306" i="3"/>
  <c r="BH2306" i="3"/>
  <c r="N2306" i="3"/>
  <c r="V2306" i="3"/>
  <c r="AD2306" i="3"/>
  <c r="AL2306" i="3"/>
  <c r="AT2306" i="3"/>
  <c r="BB2306" i="3"/>
  <c r="BL2297" i="3"/>
  <c r="BN2297" i="3"/>
  <c r="BK2297" i="3"/>
  <c r="BN2311" i="3"/>
  <c r="BK2311" i="3"/>
  <c r="BL2283" i="3"/>
  <c r="AF2280" i="3"/>
  <c r="AU2280" i="3"/>
  <c r="AT2280" i="3"/>
  <c r="AI2286" i="3"/>
  <c r="BD2286" i="3"/>
  <c r="O2286" i="3"/>
  <c r="AW2286" i="3"/>
  <c r="Q2286" i="3"/>
  <c r="AL2280" i="3"/>
  <c r="BH2280" i="3"/>
  <c r="AR2280" i="3"/>
  <c r="AB2280" i="3"/>
  <c r="BG2280" i="3"/>
  <c r="AQ2280" i="3"/>
  <c r="AA2280" i="3"/>
  <c r="BI2280" i="3"/>
  <c r="AS2280" i="3"/>
  <c r="AC2280" i="3"/>
  <c r="Z2282" i="3"/>
  <c r="AP2282" i="3"/>
  <c r="BF2282" i="3"/>
  <c r="AD2282" i="3"/>
  <c r="AT2282" i="3"/>
  <c r="N2282" i="3"/>
  <c r="BM2285" i="3"/>
  <c r="BD2282" i="3"/>
  <c r="AN2282" i="3"/>
  <c r="X2282" i="3"/>
  <c r="BC2282" i="3"/>
  <c r="AM2282" i="3"/>
  <c r="W2282" i="3"/>
  <c r="BE2282" i="3"/>
  <c r="AO2282" i="3"/>
  <c r="Y2282" i="3"/>
  <c r="M2284" i="3"/>
  <c r="Q2284" i="3"/>
  <c r="U2284" i="3"/>
  <c r="Y2284" i="3"/>
  <c r="AC2284" i="3"/>
  <c r="AG2284" i="3"/>
  <c r="AK2284" i="3"/>
  <c r="AO2284" i="3"/>
  <c r="AS2284" i="3"/>
  <c r="AW2284" i="3"/>
  <c r="BA2284" i="3"/>
  <c r="BE2284" i="3"/>
  <c r="BI2284" i="3"/>
  <c r="O2284" i="3"/>
  <c r="S2284" i="3"/>
  <c r="W2284" i="3"/>
  <c r="AA2284" i="3"/>
  <c r="AE2284" i="3"/>
  <c r="AI2284" i="3"/>
  <c r="AM2284" i="3"/>
  <c r="AQ2284" i="3"/>
  <c r="AU2284" i="3"/>
  <c r="AY2284" i="3"/>
  <c r="BC2284" i="3"/>
  <c r="BG2284" i="3"/>
  <c r="P2284" i="3"/>
  <c r="T2284" i="3"/>
  <c r="X2284" i="3"/>
  <c r="AB2284" i="3"/>
  <c r="AF2284" i="3"/>
  <c r="AJ2284" i="3"/>
  <c r="AN2284" i="3"/>
  <c r="AR2284" i="3"/>
  <c r="AV2284" i="3"/>
  <c r="AZ2284" i="3"/>
  <c r="BD2284" i="3"/>
  <c r="BH2284" i="3"/>
  <c r="R2284" i="3"/>
  <c r="AH2284" i="3"/>
  <c r="AX2284" i="3"/>
  <c r="V2284" i="3"/>
  <c r="AL2284" i="3"/>
  <c r="BB2284" i="3"/>
  <c r="AD2284" i="3"/>
  <c r="AP2284" i="3"/>
  <c r="N2284" i="3"/>
  <c r="BJ2284" i="3" s="1"/>
  <c r="AT2284" i="3"/>
  <c r="Z2284" i="3"/>
  <c r="BF2284" i="3"/>
  <c r="S2286" i="3"/>
  <c r="AN2286" i="3"/>
  <c r="O2287" i="3"/>
  <c r="S2287" i="3"/>
  <c r="W2287" i="3"/>
  <c r="AA2287" i="3"/>
  <c r="AE2287" i="3"/>
  <c r="AI2287" i="3"/>
  <c r="AM2287" i="3"/>
  <c r="AQ2287" i="3"/>
  <c r="AU2287" i="3"/>
  <c r="AY2287" i="3"/>
  <c r="BC2287" i="3"/>
  <c r="BG2287" i="3"/>
  <c r="N2287" i="3"/>
  <c r="T2287" i="3"/>
  <c r="Y2287" i="3"/>
  <c r="AD2287" i="3"/>
  <c r="AJ2287" i="3"/>
  <c r="AO2287" i="3"/>
  <c r="AT2287" i="3"/>
  <c r="AZ2287" i="3"/>
  <c r="BE2287" i="3"/>
  <c r="P2287" i="3"/>
  <c r="U2287" i="3"/>
  <c r="Z2287" i="3"/>
  <c r="AF2287" i="3"/>
  <c r="AK2287" i="3"/>
  <c r="AP2287" i="3"/>
  <c r="AV2287" i="3"/>
  <c r="BA2287" i="3"/>
  <c r="BF2287" i="3"/>
  <c r="Q2287" i="3"/>
  <c r="V2287" i="3"/>
  <c r="AB2287" i="3"/>
  <c r="AG2287" i="3"/>
  <c r="AL2287" i="3"/>
  <c r="AR2287" i="3"/>
  <c r="AW2287" i="3"/>
  <c r="BB2287" i="3"/>
  <c r="BH2287" i="3"/>
  <c r="M2287" i="3"/>
  <c r="R2287" i="3"/>
  <c r="X2287" i="3"/>
  <c r="AC2287" i="3"/>
  <c r="AH2287" i="3"/>
  <c r="AN2287" i="3"/>
  <c r="AS2287" i="3"/>
  <c r="AX2287" i="3"/>
  <c r="BD2287" i="3"/>
  <c r="BI2287" i="3"/>
  <c r="T2286" i="3"/>
  <c r="AP2286" i="3"/>
  <c r="BK2288" i="3"/>
  <c r="BN2288" i="3"/>
  <c r="BI2286" i="3"/>
  <c r="AS2286" i="3"/>
  <c r="AC2286" i="3"/>
  <c r="M2286" i="3"/>
  <c r="BJ2292" i="3"/>
  <c r="BM2290" i="3"/>
  <c r="BM2292" i="3"/>
  <c r="BL2292" i="3"/>
  <c r="BK2295" i="3"/>
  <c r="BN2295" i="3"/>
  <c r="BK2298" i="3"/>
  <c r="BN2298" i="3"/>
  <c r="BL2298" i="3"/>
  <c r="BJ2300" i="3"/>
  <c r="BM2300" i="3"/>
  <c r="BN2301" i="3"/>
  <c r="BK2301" i="3"/>
  <c r="BL2303" i="3"/>
  <c r="BJ2303" i="3"/>
  <c r="BL2307" i="3"/>
  <c r="BM2311" i="3"/>
  <c r="BJ2315" i="3"/>
  <c r="BK2318" i="3"/>
  <c r="BN2318" i="3"/>
  <c r="BN2309" i="3"/>
  <c r="BK2309" i="3"/>
  <c r="BJ2312" i="3"/>
  <c r="BM2312" i="3"/>
  <c r="BK2321" i="3"/>
  <c r="BN2321" i="3"/>
  <c r="BL2321" i="3"/>
  <c r="BM2330" i="3"/>
  <c r="O2331" i="3"/>
  <c r="S2331" i="3"/>
  <c r="W2331" i="3"/>
  <c r="AA2331" i="3"/>
  <c r="AE2331" i="3"/>
  <c r="AI2331" i="3"/>
  <c r="AM2331" i="3"/>
  <c r="AQ2331" i="3"/>
  <c r="AU2331" i="3"/>
  <c r="AY2331" i="3"/>
  <c r="BC2331" i="3"/>
  <c r="BG2331" i="3"/>
  <c r="M2331" i="3"/>
  <c r="R2331" i="3"/>
  <c r="X2331" i="3"/>
  <c r="AC2331" i="3"/>
  <c r="AH2331" i="3"/>
  <c r="AN2331" i="3"/>
  <c r="AS2331" i="3"/>
  <c r="AX2331" i="3"/>
  <c r="BD2331" i="3"/>
  <c r="BI2331" i="3"/>
  <c r="N2331" i="3"/>
  <c r="T2331" i="3"/>
  <c r="Y2331" i="3"/>
  <c r="AD2331" i="3"/>
  <c r="AJ2331" i="3"/>
  <c r="AO2331" i="3"/>
  <c r="AT2331" i="3"/>
  <c r="AZ2331" i="3"/>
  <c r="BE2331" i="3"/>
  <c r="P2331" i="3"/>
  <c r="U2331" i="3"/>
  <c r="Z2331" i="3"/>
  <c r="AF2331" i="3"/>
  <c r="AK2331" i="3"/>
  <c r="AP2331" i="3"/>
  <c r="AV2331" i="3"/>
  <c r="BA2331" i="3"/>
  <c r="BF2331" i="3"/>
  <c r="Q2331" i="3"/>
  <c r="V2331" i="3"/>
  <c r="AB2331" i="3"/>
  <c r="AG2331" i="3"/>
  <c r="AL2331" i="3"/>
  <c r="AR2331" i="3"/>
  <c r="AW2331" i="3"/>
  <c r="BB2331" i="3"/>
  <c r="BH2331" i="3"/>
  <c r="BK2323" i="3"/>
  <c r="BN2323" i="3"/>
  <c r="BL2323" i="3"/>
  <c r="BM2338" i="3"/>
  <c r="BM2339" i="3"/>
  <c r="BM2334" i="3"/>
  <c r="BM2335" i="3"/>
  <c r="BL2333" i="3"/>
  <c r="BJ2333" i="3"/>
  <c r="BM2336" i="3"/>
  <c r="BM2337" i="3"/>
  <c r="BJ2345" i="3"/>
  <c r="BL2345" i="3"/>
  <c r="BM2347" i="3"/>
  <c r="BK2349" i="3"/>
  <c r="BN2349" i="3"/>
  <c r="BM2351" i="3"/>
  <c r="BN2351" i="3"/>
  <c r="BK2351" i="3"/>
  <c r="BL2351" i="3"/>
  <c r="BM2355" i="3"/>
  <c r="AZ2363" i="3"/>
  <c r="AJ2363" i="3"/>
  <c r="T2363" i="3"/>
  <c r="AY2363" i="3"/>
  <c r="AI2363" i="3"/>
  <c r="S2363" i="3"/>
  <c r="AP2341" i="3"/>
  <c r="BC2341" i="3"/>
  <c r="W2341" i="3"/>
  <c r="AL2341" i="3"/>
  <c r="BG2341" i="3"/>
  <c r="AA2341" i="3"/>
  <c r="BA2341" i="3"/>
  <c r="AK2341" i="3"/>
  <c r="U2341" i="3"/>
  <c r="BD2341" i="3"/>
  <c r="AN2341" i="3"/>
  <c r="X2341" i="3"/>
  <c r="BN2342" i="3"/>
  <c r="BK2342" i="3"/>
  <c r="BM2344" i="3"/>
  <c r="BL2344" i="3"/>
  <c r="BJ2344" i="3"/>
  <c r="BN2350" i="3"/>
  <c r="BK2350" i="3"/>
  <c r="BJ2356" i="3"/>
  <c r="BM2358" i="3"/>
  <c r="AS2363" i="3"/>
  <c r="BL2361" i="3"/>
  <c r="BJ2361" i="3"/>
  <c r="BA2365" i="3"/>
  <c r="AE2365" i="3"/>
  <c r="BE2365" i="3"/>
  <c r="AI2365" i="3"/>
  <c r="N2365" i="3"/>
  <c r="AS2365" i="3"/>
  <c r="W2365" i="3"/>
  <c r="BB2365" i="3"/>
  <c r="AG2365" i="3"/>
  <c r="BH2365" i="3"/>
  <c r="AR2365" i="3"/>
  <c r="AB2365" i="3"/>
  <c r="BN2367" i="3"/>
  <c r="BK2367" i="3"/>
  <c r="BM2374" i="3"/>
  <c r="BL2377" i="3"/>
  <c r="BL2366" i="3"/>
  <c r="BN2368" i="3"/>
  <c r="BK2368" i="3"/>
  <c r="BL2368" i="3"/>
  <c r="BJ2368" i="3"/>
  <c r="BL2369" i="3"/>
  <c r="BJ2369" i="3"/>
  <c r="BM2375" i="3"/>
  <c r="BN2380" i="3"/>
  <c r="BK2380" i="3"/>
  <c r="BN2388" i="3"/>
  <c r="BK2388" i="3"/>
  <c r="BN2396" i="3"/>
  <c r="BK2396" i="3"/>
  <c r="BM2372" i="3"/>
  <c r="BM2373" i="3"/>
  <c r="BN2381" i="3"/>
  <c r="BK2381" i="3"/>
  <c r="BL2381" i="3"/>
  <c r="BJ2381" i="3"/>
  <c r="BL2386" i="3"/>
  <c r="BM2389" i="3"/>
  <c r="BJ2378" i="3"/>
  <c r="BL2380" i="3"/>
  <c r="BM2383" i="3"/>
  <c r="BM2388" i="3"/>
  <c r="BN2395" i="3"/>
  <c r="BK2395" i="3"/>
  <c r="BL2395" i="3"/>
  <c r="BJ2395" i="3"/>
  <c r="BJ2400" i="3"/>
  <c r="BN2401" i="3"/>
  <c r="BK2401" i="3"/>
  <c r="BN2408" i="3"/>
  <c r="BK2408" i="3"/>
  <c r="BN2416" i="3"/>
  <c r="BK2416" i="3"/>
  <c r="BN2424" i="3"/>
  <c r="BK2424" i="3"/>
  <c r="BM2382" i="3"/>
  <c r="BM2397" i="3"/>
  <c r="BJ2401" i="3"/>
  <c r="BM2379" i="3"/>
  <c r="BL2401" i="3"/>
  <c r="BM2403" i="3"/>
  <c r="BM2408" i="3"/>
  <c r="BN2428" i="3"/>
  <c r="BL2402" i="3"/>
  <c r="BM2405" i="3"/>
  <c r="BL2418" i="3"/>
  <c r="BM2421" i="3"/>
  <c r="BN2407" i="3"/>
  <c r="BK2407" i="3"/>
  <c r="BL2407" i="3"/>
  <c r="BJ2407" i="3"/>
  <c r="BM2412" i="3"/>
  <c r="BN2423" i="3"/>
  <c r="BK2423" i="3"/>
  <c r="BL2423" i="3"/>
  <c r="BJ2423" i="3"/>
  <c r="BM2406" i="3"/>
  <c r="BN2425" i="3"/>
  <c r="BK2425" i="3"/>
  <c r="BL2425" i="3"/>
  <c r="BJ2425" i="3"/>
  <c r="BL2437" i="3"/>
  <c r="BJ2437" i="3"/>
  <c r="BN2446" i="3"/>
  <c r="BK2446" i="3"/>
  <c r="BL2446" i="3"/>
  <c r="BJ2446" i="3"/>
  <c r="BL2455" i="3"/>
  <c r="BJ2455" i="3"/>
  <c r="BM2459" i="3"/>
  <c r="BN2463" i="3"/>
  <c r="BK2463" i="3"/>
  <c r="BM2464" i="3"/>
  <c r="M2471" i="3"/>
  <c r="Q2471" i="3"/>
  <c r="U2471" i="3"/>
  <c r="Y2471" i="3"/>
  <c r="AC2471" i="3"/>
  <c r="AG2471" i="3"/>
  <c r="AK2471" i="3"/>
  <c r="AO2471" i="3"/>
  <c r="AS2471" i="3"/>
  <c r="AW2471" i="3"/>
  <c r="BA2471" i="3"/>
  <c r="BE2471" i="3"/>
  <c r="BI2471" i="3"/>
  <c r="O2471" i="3"/>
  <c r="S2471" i="3"/>
  <c r="W2471" i="3"/>
  <c r="AA2471" i="3"/>
  <c r="AE2471" i="3"/>
  <c r="AI2471" i="3"/>
  <c r="AM2471" i="3"/>
  <c r="AQ2471" i="3"/>
  <c r="AU2471" i="3"/>
  <c r="AY2471" i="3"/>
  <c r="BC2471" i="3"/>
  <c r="BG2471" i="3"/>
  <c r="P2471" i="3"/>
  <c r="X2471" i="3"/>
  <c r="AF2471" i="3"/>
  <c r="AN2471" i="3"/>
  <c r="AV2471" i="3"/>
  <c r="BD2471" i="3"/>
  <c r="R2471" i="3"/>
  <c r="Z2471" i="3"/>
  <c r="AH2471" i="3"/>
  <c r="AP2471" i="3"/>
  <c r="AX2471" i="3"/>
  <c r="BF2471" i="3"/>
  <c r="N2471" i="3"/>
  <c r="V2471" i="3"/>
  <c r="AD2471" i="3"/>
  <c r="AL2471" i="3"/>
  <c r="AT2471" i="3"/>
  <c r="BB2471" i="3"/>
  <c r="T2471" i="3"/>
  <c r="AB2471" i="3"/>
  <c r="AJ2471" i="3"/>
  <c r="AR2471" i="3"/>
  <c r="AZ2471" i="3"/>
  <c r="BH2471" i="3"/>
  <c r="BM2444" i="3"/>
  <c r="BL2476" i="3"/>
  <c r="BL2439" i="3"/>
  <c r="BJ2439" i="3"/>
  <c r="BN2448" i="3"/>
  <c r="BK2448" i="3"/>
  <c r="BL2448" i="3"/>
  <c r="BJ2448" i="3"/>
  <c r="BM2450" i="3"/>
  <c r="BN2457" i="3"/>
  <c r="BK2457" i="3"/>
  <c r="BL2465" i="3"/>
  <c r="BJ2465" i="3"/>
  <c r="BM2472" i="3"/>
  <c r="BN2430" i="3"/>
  <c r="BK2430" i="3"/>
  <c r="BL2430" i="3"/>
  <c r="BJ2430" i="3"/>
  <c r="BM2432" i="3"/>
  <c r="BN2442" i="3"/>
  <c r="BK2442" i="3"/>
  <c r="BL2442" i="3"/>
  <c r="BJ2442" i="3"/>
  <c r="BL2449" i="3"/>
  <c r="BJ2449" i="3"/>
  <c r="BJ2469" i="3"/>
  <c r="BM2458" i="3"/>
  <c r="BM2429" i="3"/>
  <c r="BN2431" i="3"/>
  <c r="BK2431" i="3"/>
  <c r="BL2433" i="3"/>
  <c r="BJ2433" i="3"/>
  <c r="BM2435" i="3"/>
  <c r="BN2443" i="3"/>
  <c r="BK2443" i="3"/>
  <c r="BL2451" i="3"/>
  <c r="BJ2451" i="3"/>
  <c r="BM2453" i="3"/>
  <c r="BN2467" i="3"/>
  <c r="BK2467" i="3"/>
  <c r="BM2470" i="3"/>
  <c r="BM2477" i="3"/>
  <c r="BN2476" i="3"/>
  <c r="BM2478" i="3"/>
  <c r="BJ2283" i="3"/>
  <c r="Z2280" i="3"/>
  <c r="AP2280" i="3"/>
  <c r="BF2280" i="3"/>
  <c r="R2280" i="3"/>
  <c r="AH2280" i="3"/>
  <c r="AX2280" i="3"/>
  <c r="BM2283" i="3"/>
  <c r="T2280" i="3"/>
  <c r="S2280" i="3"/>
  <c r="U2280" i="3"/>
  <c r="AK2286" i="3"/>
  <c r="BL2290" i="3"/>
  <c r="BK2294" i="3"/>
  <c r="BB2280" i="3"/>
  <c r="BD2280" i="3"/>
  <c r="AN2280" i="3"/>
  <c r="X2280" i="3"/>
  <c r="BC2280" i="3"/>
  <c r="AM2280" i="3"/>
  <c r="W2280" i="3"/>
  <c r="BE2280" i="3"/>
  <c r="AO2280" i="3"/>
  <c r="Y2280" i="3"/>
  <c r="BL2285" i="3"/>
  <c r="BJ2281" i="3"/>
  <c r="BM2281" i="3"/>
  <c r="X2286" i="3"/>
  <c r="AT2286" i="3"/>
  <c r="BJ2288" i="3"/>
  <c r="BK2283" i="3"/>
  <c r="Z2286" i="3"/>
  <c r="AU2286" i="3"/>
  <c r="BE2286" i="3"/>
  <c r="AO2286" i="3"/>
  <c r="Y2286" i="3"/>
  <c r="BJ2290" i="3"/>
  <c r="BM2291" i="3"/>
  <c r="BL2291" i="3"/>
  <c r="BJ2291" i="3"/>
  <c r="BN2293" i="3"/>
  <c r="BM2296" i="3"/>
  <c r="BJ2295" i="3"/>
  <c r="BK2300" i="3"/>
  <c r="BN2300" i="3"/>
  <c r="BL2300" i="3"/>
  <c r="BJ2302" i="3"/>
  <c r="BM2302" i="3"/>
  <c r="BJ2296" i="3"/>
  <c r="BM2297" i="3"/>
  <c r="BM2299" i="3"/>
  <c r="BN2303" i="3"/>
  <c r="BK2303" i="3"/>
  <c r="BJ2307" i="3"/>
  <c r="BM2305" i="3"/>
  <c r="BL2311" i="3"/>
  <c r="BJ2311" i="3"/>
  <c r="M2317" i="3"/>
  <c r="Q2317" i="3"/>
  <c r="U2317" i="3"/>
  <c r="Y2317" i="3"/>
  <c r="AC2317" i="3"/>
  <c r="AG2317" i="3"/>
  <c r="AK2317" i="3"/>
  <c r="AO2317" i="3"/>
  <c r="O2317" i="3"/>
  <c r="S2317" i="3"/>
  <c r="W2317" i="3"/>
  <c r="AA2317" i="3"/>
  <c r="AE2317" i="3"/>
  <c r="AI2317" i="3"/>
  <c r="AM2317" i="3"/>
  <c r="AQ2317" i="3"/>
  <c r="AU2317" i="3"/>
  <c r="AY2317" i="3"/>
  <c r="BC2317" i="3"/>
  <c r="BG2317" i="3"/>
  <c r="P2317" i="3"/>
  <c r="X2317" i="3"/>
  <c r="AF2317" i="3"/>
  <c r="AN2317" i="3"/>
  <c r="AT2317" i="3"/>
  <c r="AZ2317" i="3"/>
  <c r="BE2317" i="3"/>
  <c r="R2317" i="3"/>
  <c r="Z2317" i="3"/>
  <c r="AH2317" i="3"/>
  <c r="AP2317" i="3"/>
  <c r="AV2317" i="3"/>
  <c r="BA2317" i="3"/>
  <c r="BF2317" i="3"/>
  <c r="T2317" i="3"/>
  <c r="AB2317" i="3"/>
  <c r="AJ2317" i="3"/>
  <c r="AR2317" i="3"/>
  <c r="AW2317" i="3"/>
  <c r="BB2317" i="3"/>
  <c r="BH2317" i="3"/>
  <c r="N2317" i="3"/>
  <c r="V2317" i="3"/>
  <c r="AD2317" i="3"/>
  <c r="AL2317" i="3"/>
  <c r="AS2317" i="3"/>
  <c r="AX2317" i="3"/>
  <c r="BD2317" i="3"/>
  <c r="BI2317" i="3"/>
  <c r="BJ2304" i="3"/>
  <c r="BJ2305" i="3"/>
  <c r="BN2307" i="3"/>
  <c r="BK2307" i="3"/>
  <c r="BJ2308" i="3"/>
  <c r="BM2308" i="3"/>
  <c r="BM2313" i="3"/>
  <c r="BL2318" i="3"/>
  <c r="BJ2310" i="3"/>
  <c r="BM2310" i="3"/>
  <c r="BM2315" i="3"/>
  <c r="BM2322" i="3"/>
  <c r="BK2312" i="3"/>
  <c r="BN2312" i="3"/>
  <c r="BL2312" i="3"/>
  <c r="BM2316" i="3"/>
  <c r="BK2322" i="3"/>
  <c r="BJ2324" i="3"/>
  <c r="O2325" i="3"/>
  <c r="S2325" i="3"/>
  <c r="W2325" i="3"/>
  <c r="AA2325" i="3"/>
  <c r="AE2325" i="3"/>
  <c r="AI2325" i="3"/>
  <c r="AM2325" i="3"/>
  <c r="AQ2325" i="3"/>
  <c r="AU2325" i="3"/>
  <c r="AY2325" i="3"/>
  <c r="BC2325" i="3"/>
  <c r="BG2325" i="3"/>
  <c r="P2325" i="3"/>
  <c r="T2325" i="3"/>
  <c r="X2325" i="3"/>
  <c r="AB2325" i="3"/>
  <c r="AF2325" i="3"/>
  <c r="AJ2325" i="3"/>
  <c r="AN2325" i="3"/>
  <c r="AR2325" i="3"/>
  <c r="AV2325" i="3"/>
  <c r="AZ2325" i="3"/>
  <c r="BD2325" i="3"/>
  <c r="BH2325" i="3"/>
  <c r="N2325" i="3"/>
  <c r="V2325" i="3"/>
  <c r="AD2325" i="3"/>
  <c r="AL2325" i="3"/>
  <c r="AT2325" i="3"/>
  <c r="BB2325" i="3"/>
  <c r="Q2325" i="3"/>
  <c r="Y2325" i="3"/>
  <c r="AG2325" i="3"/>
  <c r="AO2325" i="3"/>
  <c r="AW2325" i="3"/>
  <c r="BE2325" i="3"/>
  <c r="R2325" i="3"/>
  <c r="Z2325" i="3"/>
  <c r="AH2325" i="3"/>
  <c r="AP2325" i="3"/>
  <c r="AX2325" i="3"/>
  <c r="BF2325" i="3"/>
  <c r="M2325" i="3"/>
  <c r="U2325" i="3"/>
  <c r="AC2325" i="3"/>
  <c r="AK2325" i="3"/>
  <c r="AS2325" i="3"/>
  <c r="BA2325" i="3"/>
  <c r="BI2325" i="3"/>
  <c r="O2327" i="3"/>
  <c r="S2327" i="3"/>
  <c r="W2327" i="3"/>
  <c r="AA2327" i="3"/>
  <c r="AE2327" i="3"/>
  <c r="AI2327" i="3"/>
  <c r="AM2327" i="3"/>
  <c r="AQ2327" i="3"/>
  <c r="AU2327" i="3"/>
  <c r="AY2327" i="3"/>
  <c r="BC2327" i="3"/>
  <c r="BG2327" i="3"/>
  <c r="P2327" i="3"/>
  <c r="T2327" i="3"/>
  <c r="X2327" i="3"/>
  <c r="AB2327" i="3"/>
  <c r="AF2327" i="3"/>
  <c r="AJ2327" i="3"/>
  <c r="AN2327" i="3"/>
  <c r="AR2327" i="3"/>
  <c r="AV2327" i="3"/>
  <c r="AZ2327" i="3"/>
  <c r="BD2327" i="3"/>
  <c r="BH2327" i="3"/>
  <c r="N2327" i="3"/>
  <c r="V2327" i="3"/>
  <c r="AD2327" i="3"/>
  <c r="AL2327" i="3"/>
  <c r="AT2327" i="3"/>
  <c r="BB2327" i="3"/>
  <c r="Q2327" i="3"/>
  <c r="Y2327" i="3"/>
  <c r="AG2327" i="3"/>
  <c r="AO2327" i="3"/>
  <c r="AW2327" i="3"/>
  <c r="BE2327" i="3"/>
  <c r="R2327" i="3"/>
  <c r="Z2327" i="3"/>
  <c r="AH2327" i="3"/>
  <c r="AP2327" i="3"/>
  <c r="AX2327" i="3"/>
  <c r="BF2327" i="3"/>
  <c r="M2327" i="3"/>
  <c r="U2327" i="3"/>
  <c r="AC2327" i="3"/>
  <c r="AK2327" i="3"/>
  <c r="AS2327" i="3"/>
  <c r="BA2327" i="3"/>
  <c r="BI2327" i="3"/>
  <c r="O2329" i="3"/>
  <c r="S2329" i="3"/>
  <c r="W2329" i="3"/>
  <c r="AA2329" i="3"/>
  <c r="AE2329" i="3"/>
  <c r="AI2329" i="3"/>
  <c r="AM2329" i="3"/>
  <c r="AQ2329" i="3"/>
  <c r="AU2329" i="3"/>
  <c r="AY2329" i="3"/>
  <c r="BC2329" i="3"/>
  <c r="BG2329" i="3"/>
  <c r="P2329" i="3"/>
  <c r="T2329" i="3"/>
  <c r="X2329" i="3"/>
  <c r="N2329" i="3"/>
  <c r="V2329" i="3"/>
  <c r="AC2329" i="3"/>
  <c r="AH2329" i="3"/>
  <c r="AN2329" i="3"/>
  <c r="AS2329" i="3"/>
  <c r="AX2329" i="3"/>
  <c r="BD2329" i="3"/>
  <c r="BI2329" i="3"/>
  <c r="Q2329" i="3"/>
  <c r="Y2329" i="3"/>
  <c r="AD2329" i="3"/>
  <c r="AJ2329" i="3"/>
  <c r="AO2329" i="3"/>
  <c r="AT2329" i="3"/>
  <c r="AZ2329" i="3"/>
  <c r="BE2329" i="3"/>
  <c r="R2329" i="3"/>
  <c r="Z2329" i="3"/>
  <c r="AF2329" i="3"/>
  <c r="AK2329" i="3"/>
  <c r="AP2329" i="3"/>
  <c r="AV2329" i="3"/>
  <c r="BA2329" i="3"/>
  <c r="BF2329" i="3"/>
  <c r="M2329" i="3"/>
  <c r="U2329" i="3"/>
  <c r="AB2329" i="3"/>
  <c r="AG2329" i="3"/>
  <c r="AL2329" i="3"/>
  <c r="AR2329" i="3"/>
  <c r="AW2329" i="3"/>
  <c r="BB2329" i="3"/>
  <c r="BH2329" i="3"/>
  <c r="BJ2332" i="3"/>
  <c r="BL2330" i="3"/>
  <c r="BM2320" i="3"/>
  <c r="BN2330" i="3"/>
  <c r="BK2330" i="3"/>
  <c r="BN2338" i="3"/>
  <c r="BK2338" i="3"/>
  <c r="BL2338" i="3"/>
  <c r="BJ2338" i="3"/>
  <c r="BL2339" i="3"/>
  <c r="BM2340" i="3"/>
  <c r="BN2334" i="3"/>
  <c r="BK2334" i="3"/>
  <c r="BL2334" i="3"/>
  <c r="BJ2334" i="3"/>
  <c r="BL2335" i="3"/>
  <c r="BJ2335" i="3"/>
  <c r="BN2336" i="3"/>
  <c r="BK2336" i="3"/>
  <c r="BL2336" i="3"/>
  <c r="BJ2336" i="3"/>
  <c r="BL2337" i="3"/>
  <c r="BJ2337" i="3"/>
  <c r="BK2343" i="3"/>
  <c r="BN2343" i="3"/>
  <c r="BJ2347" i="3"/>
  <c r="BL2347" i="3"/>
  <c r="BM2349" i="3"/>
  <c r="BJ2351" i="3"/>
  <c r="BL2355" i="3"/>
  <c r="AV2363" i="3"/>
  <c r="AF2363" i="3"/>
  <c r="P2363" i="3"/>
  <c r="AU2363" i="3"/>
  <c r="AE2363" i="3"/>
  <c r="O2363" i="3"/>
  <c r="AH2341" i="3"/>
  <c r="AU2341" i="3"/>
  <c r="O2341" i="3"/>
  <c r="AD2341" i="3"/>
  <c r="AY2341" i="3"/>
  <c r="S2341" i="3"/>
  <c r="AW2341" i="3"/>
  <c r="AG2341" i="3"/>
  <c r="Q2341" i="3"/>
  <c r="AZ2341" i="3"/>
  <c r="AJ2341" i="3"/>
  <c r="BL2342" i="3"/>
  <c r="BJ2354" i="3"/>
  <c r="BL2357" i="3"/>
  <c r="BN2361" i="3"/>
  <c r="BK2361" i="3"/>
  <c r="BN2362" i="3"/>
  <c r="BK2362" i="3"/>
  <c r="BN2344" i="3"/>
  <c r="BK2344" i="3"/>
  <c r="BM2346" i="3"/>
  <c r="BL2346" i="3"/>
  <c r="BJ2346" i="3"/>
  <c r="BN2356" i="3"/>
  <c r="BK2356" i="3"/>
  <c r="U2363" i="3"/>
  <c r="BA2363" i="3"/>
  <c r="AU2365" i="3"/>
  <c r="Z2365" i="3"/>
  <c r="AY2365" i="3"/>
  <c r="AD2365" i="3"/>
  <c r="BI2365" i="3"/>
  <c r="AM2365" i="3"/>
  <c r="R2365" i="3"/>
  <c r="AW2365" i="3"/>
  <c r="AA2365" i="3"/>
  <c r="BD2365" i="3"/>
  <c r="AN2365" i="3"/>
  <c r="BN2374" i="3"/>
  <c r="BK2374" i="3"/>
  <c r="BL2374" i="3"/>
  <c r="BJ2374" i="3"/>
  <c r="BM2366" i="3"/>
  <c r="BN2369" i="3"/>
  <c r="BK2369" i="3"/>
  <c r="BL2375" i="3"/>
  <c r="BN2382" i="3"/>
  <c r="BK2382" i="3"/>
  <c r="BN2390" i="3"/>
  <c r="BK2390" i="3"/>
  <c r="BN2398" i="3"/>
  <c r="BK2398" i="3"/>
  <c r="BM2370" i="3"/>
  <c r="BM2371" i="3"/>
  <c r="BN2372" i="3"/>
  <c r="BK2372" i="3"/>
  <c r="BL2372" i="3"/>
  <c r="BJ2372" i="3"/>
  <c r="BL2373" i="3"/>
  <c r="BJ2373" i="3"/>
  <c r="BN2389" i="3"/>
  <c r="BK2389" i="3"/>
  <c r="BL2389" i="3"/>
  <c r="BJ2389" i="3"/>
  <c r="BM2398" i="3"/>
  <c r="BN2383" i="3"/>
  <c r="BK2383" i="3"/>
  <c r="BL2383" i="3"/>
  <c r="BJ2383" i="3"/>
  <c r="BL2388" i="3"/>
  <c r="BM2391" i="3"/>
  <c r="BN2399" i="3"/>
  <c r="BK2399" i="3"/>
  <c r="BN2400" i="3"/>
  <c r="BK2400" i="3"/>
  <c r="BM2401" i="3"/>
  <c r="BN2402" i="3"/>
  <c r="BK2402" i="3"/>
  <c r="BN2410" i="3"/>
  <c r="BK2410" i="3"/>
  <c r="BN2418" i="3"/>
  <c r="BK2418" i="3"/>
  <c r="BN2426" i="3"/>
  <c r="BK2426" i="3"/>
  <c r="BL2382" i="3"/>
  <c r="BM2385" i="3"/>
  <c r="BN2397" i="3"/>
  <c r="BK2397" i="3"/>
  <c r="BL2397" i="3"/>
  <c r="BJ2397" i="3"/>
  <c r="BJ2402" i="3"/>
  <c r="BJ2404" i="3"/>
  <c r="BJ2406" i="3"/>
  <c r="BJ2408" i="3"/>
  <c r="BJ2410" i="3"/>
  <c r="BJ2412" i="3"/>
  <c r="BJ2414" i="3"/>
  <c r="BJ2416" i="3"/>
  <c r="BJ2418" i="3"/>
  <c r="BJ2420" i="3"/>
  <c r="BJ2422" i="3"/>
  <c r="BJ2424" i="3"/>
  <c r="BN2379" i="3"/>
  <c r="BK2379" i="3"/>
  <c r="BL2379" i="3"/>
  <c r="BJ2379" i="3"/>
  <c r="BM2384" i="3"/>
  <c r="BM2393" i="3"/>
  <c r="BM2396" i="3"/>
  <c r="BM2399" i="3"/>
  <c r="BN2403" i="3"/>
  <c r="BK2403" i="3"/>
  <c r="BL2403" i="3"/>
  <c r="BJ2403" i="3"/>
  <c r="BL2408" i="3"/>
  <c r="BM2411" i="3"/>
  <c r="BM2416" i="3"/>
  <c r="BN2405" i="3"/>
  <c r="BK2405" i="3"/>
  <c r="BL2405" i="3"/>
  <c r="BJ2405" i="3"/>
  <c r="BM2410" i="3"/>
  <c r="BN2421" i="3"/>
  <c r="BK2421" i="3"/>
  <c r="BL2421" i="3"/>
  <c r="BJ2421" i="3"/>
  <c r="BL2412" i="3"/>
  <c r="BM2415" i="3"/>
  <c r="BJ2428" i="3"/>
  <c r="BL2406" i="3"/>
  <c r="BM2409" i="3"/>
  <c r="BM2414" i="3"/>
  <c r="BN2437" i="3"/>
  <c r="BK2437" i="3"/>
  <c r="BM2438" i="3"/>
  <c r="BM2445" i="3"/>
  <c r="BN2455" i="3"/>
  <c r="BK2455" i="3"/>
  <c r="BL2459" i="3"/>
  <c r="BJ2459" i="3"/>
  <c r="BM2461" i="3"/>
  <c r="BN2464" i="3"/>
  <c r="BK2464" i="3"/>
  <c r="BL2464" i="3"/>
  <c r="BJ2464" i="3"/>
  <c r="BN2444" i="3"/>
  <c r="BK2444" i="3"/>
  <c r="BL2444" i="3"/>
  <c r="BJ2444" i="3"/>
  <c r="BM2460" i="3"/>
  <c r="BN2439" i="3"/>
  <c r="BK2439" i="3"/>
  <c r="BM2440" i="3"/>
  <c r="BM2447" i="3"/>
  <c r="BN2450" i="3"/>
  <c r="BK2450" i="3"/>
  <c r="BL2450" i="3"/>
  <c r="BJ2450" i="3"/>
  <c r="BM2452" i="3"/>
  <c r="BN2465" i="3"/>
  <c r="BK2465" i="3"/>
  <c r="BM2466" i="3"/>
  <c r="BJ2470" i="3"/>
  <c r="BJ2474" i="3"/>
  <c r="BK2472" i="3"/>
  <c r="BN2472" i="3"/>
  <c r="BL2472" i="3"/>
  <c r="BM2474" i="3"/>
  <c r="BN2432" i="3"/>
  <c r="BK2432" i="3"/>
  <c r="BL2432" i="3"/>
  <c r="BJ2432" i="3"/>
  <c r="BM2434" i="3"/>
  <c r="BM2441" i="3"/>
  <c r="BN2449" i="3"/>
  <c r="BK2449" i="3"/>
  <c r="BM2456" i="3"/>
  <c r="BM2469" i="3"/>
  <c r="BK2469" i="3"/>
  <c r="BN2469" i="3"/>
  <c r="BN2458" i="3"/>
  <c r="BK2458" i="3"/>
  <c r="BL2458" i="3"/>
  <c r="BJ2458" i="3"/>
  <c r="BL2429" i="3"/>
  <c r="BJ2429" i="3"/>
  <c r="BN2433" i="3"/>
  <c r="BK2433" i="3"/>
  <c r="BL2435" i="3"/>
  <c r="BJ2435" i="3"/>
  <c r="BN2451" i="3"/>
  <c r="BK2451" i="3"/>
  <c r="BL2453" i="3"/>
  <c r="BJ2453" i="3"/>
  <c r="BK2470" i="3"/>
  <c r="BN2470" i="3"/>
  <c r="BL2470" i="3"/>
  <c r="BL2477" i="3"/>
  <c r="BJ2477" i="3"/>
  <c r="BL2478" i="3"/>
  <c r="BJ2478" i="3"/>
  <c r="P2273" i="3"/>
  <c r="T2273" i="3"/>
  <c r="X2273" i="3"/>
  <c r="AB2273" i="3"/>
  <c r="AF2273" i="3"/>
  <c r="AJ2273" i="3"/>
  <c r="AN2273" i="3"/>
  <c r="AR2273" i="3"/>
  <c r="AV2273" i="3"/>
  <c r="AZ2273" i="3"/>
  <c r="BD2273" i="3"/>
  <c r="BH2273" i="3"/>
  <c r="M2273" i="3"/>
  <c r="R2273" i="3"/>
  <c r="W2273" i="3"/>
  <c r="AC2273" i="3"/>
  <c r="AH2273" i="3"/>
  <c r="AM2273" i="3"/>
  <c r="AS2273" i="3"/>
  <c r="AX2273" i="3"/>
  <c r="BC2273" i="3"/>
  <c r="BI2273" i="3"/>
  <c r="N2273" i="3"/>
  <c r="S2273" i="3"/>
  <c r="Y2273" i="3"/>
  <c r="AD2273" i="3"/>
  <c r="AI2273" i="3"/>
  <c r="AO2273" i="3"/>
  <c r="AT2273" i="3"/>
  <c r="AY2273" i="3"/>
  <c r="BE2273" i="3"/>
  <c r="Q2273" i="3"/>
  <c r="V2273" i="3"/>
  <c r="AA2273" i="3"/>
  <c r="AG2273" i="3"/>
  <c r="AL2273" i="3"/>
  <c r="AQ2273" i="3"/>
  <c r="AW2273" i="3"/>
  <c r="BB2273" i="3"/>
  <c r="BG2273" i="3"/>
  <c r="O2273" i="3"/>
  <c r="U2273" i="3"/>
  <c r="Z2273" i="3"/>
  <c r="AE2273" i="3"/>
  <c r="AK2273" i="3"/>
  <c r="AP2273" i="3"/>
  <c r="AU2273" i="3"/>
  <c r="BA2273" i="3"/>
  <c r="BF2273" i="3"/>
  <c r="O2264" i="3"/>
  <c r="S2264" i="3"/>
  <c r="W2264" i="3"/>
  <c r="AA2264" i="3"/>
  <c r="AE2264" i="3"/>
  <c r="AI2264" i="3"/>
  <c r="AM2264" i="3"/>
  <c r="AQ2264" i="3"/>
  <c r="AU2264" i="3"/>
  <c r="AY2264" i="3"/>
  <c r="BC2264" i="3"/>
  <c r="BG2264" i="3"/>
  <c r="P2264" i="3"/>
  <c r="AF2264" i="3"/>
  <c r="AV2264" i="3"/>
  <c r="AR2264" i="3"/>
  <c r="T2264" i="3"/>
  <c r="AJ2264" i="3"/>
  <c r="AZ2264" i="3"/>
  <c r="X2264" i="3"/>
  <c r="AN2264" i="3"/>
  <c r="BD2264" i="3"/>
  <c r="AB2264" i="3"/>
  <c r="BH2264" i="3"/>
  <c r="N2279" i="3"/>
  <c r="R2279" i="3"/>
  <c r="V2279" i="3"/>
  <c r="Z2279" i="3"/>
  <c r="AD2279" i="3"/>
  <c r="AH2279" i="3"/>
  <c r="AL2279" i="3"/>
  <c r="AP2279" i="3"/>
  <c r="AT2279" i="3"/>
  <c r="AX2279" i="3"/>
  <c r="BB2279" i="3"/>
  <c r="BF2279" i="3"/>
  <c r="Q2279" i="3"/>
  <c r="AC2279" i="3"/>
  <c r="AK2279" i="3"/>
  <c r="AS2279" i="3"/>
  <c r="BA2279" i="3"/>
  <c r="BI2279" i="3"/>
  <c r="O2279" i="3"/>
  <c r="S2279" i="3"/>
  <c r="W2279" i="3"/>
  <c r="AA2279" i="3"/>
  <c r="AE2279" i="3"/>
  <c r="AI2279" i="3"/>
  <c r="AM2279" i="3"/>
  <c r="AQ2279" i="3"/>
  <c r="AU2279" i="3"/>
  <c r="AY2279" i="3"/>
  <c r="BC2279" i="3"/>
  <c r="BG2279" i="3"/>
  <c r="P2279" i="3"/>
  <c r="T2279" i="3"/>
  <c r="X2279" i="3"/>
  <c r="AB2279" i="3"/>
  <c r="AF2279" i="3"/>
  <c r="AJ2279" i="3"/>
  <c r="AN2279" i="3"/>
  <c r="AR2279" i="3"/>
  <c r="AV2279" i="3"/>
  <c r="AZ2279" i="3"/>
  <c r="BD2279" i="3"/>
  <c r="BH2279" i="3"/>
  <c r="M2279" i="3"/>
  <c r="U2279" i="3"/>
  <c r="Y2279" i="3"/>
  <c r="AG2279" i="3"/>
  <c r="AO2279" i="3"/>
  <c r="AW2279" i="3"/>
  <c r="BE2279" i="3"/>
  <c r="N2277" i="3"/>
  <c r="R2277" i="3"/>
  <c r="V2277" i="3"/>
  <c r="Z2277" i="3"/>
  <c r="AD2277" i="3"/>
  <c r="AH2277" i="3"/>
  <c r="AL2277" i="3"/>
  <c r="AP2277" i="3"/>
  <c r="AT2277" i="3"/>
  <c r="AX2277" i="3"/>
  <c r="BB2277" i="3"/>
  <c r="BF2277" i="3"/>
  <c r="M2277" i="3"/>
  <c r="Q2277" i="3"/>
  <c r="U2277" i="3"/>
  <c r="AC2277" i="3"/>
  <c r="AG2277" i="3"/>
  <c r="AK2277" i="3"/>
  <c r="AS2277" i="3"/>
  <c r="BA2277" i="3"/>
  <c r="BI2277" i="3"/>
  <c r="O2277" i="3"/>
  <c r="S2277" i="3"/>
  <c r="W2277" i="3"/>
  <c r="AA2277" i="3"/>
  <c r="AE2277" i="3"/>
  <c r="AI2277" i="3"/>
  <c r="AM2277" i="3"/>
  <c r="AQ2277" i="3"/>
  <c r="AU2277" i="3"/>
  <c r="AY2277" i="3"/>
  <c r="BC2277" i="3"/>
  <c r="BG2277" i="3"/>
  <c r="Y2277" i="3"/>
  <c r="AO2277" i="3"/>
  <c r="AW2277" i="3"/>
  <c r="BE2277" i="3"/>
  <c r="P2277" i="3"/>
  <c r="T2277" i="3"/>
  <c r="X2277" i="3"/>
  <c r="AB2277" i="3"/>
  <c r="AF2277" i="3"/>
  <c r="AJ2277" i="3"/>
  <c r="AN2277" i="3"/>
  <c r="AR2277" i="3"/>
  <c r="AV2277" i="3"/>
  <c r="AZ2277" i="3"/>
  <c r="BD2277" i="3"/>
  <c r="BH2277" i="3"/>
  <c r="P2274" i="3"/>
  <c r="AF2274" i="3"/>
  <c r="AV2274" i="3"/>
  <c r="W2274" i="3"/>
  <c r="BC2274" i="3"/>
  <c r="Y2274" i="3"/>
  <c r="AO2274" i="3"/>
  <c r="BE2274" i="3"/>
  <c r="V2274" i="3"/>
  <c r="AL2274" i="3"/>
  <c r="BB2274" i="3"/>
  <c r="AA2274" i="3"/>
  <c r="BG2274" i="3"/>
  <c r="M2270" i="3"/>
  <c r="Q2270" i="3"/>
  <c r="U2270" i="3"/>
  <c r="Y2270" i="3"/>
  <c r="AC2270" i="3"/>
  <c r="AG2270" i="3"/>
  <c r="AK2270" i="3"/>
  <c r="AO2270" i="3"/>
  <c r="AS2270" i="3"/>
  <c r="AW2270" i="3"/>
  <c r="BA2270" i="3"/>
  <c r="BE2270" i="3"/>
  <c r="BI2270" i="3"/>
  <c r="N2270" i="3"/>
  <c r="R2270" i="3"/>
  <c r="V2270" i="3"/>
  <c r="Z2270" i="3"/>
  <c r="AD2270" i="3"/>
  <c r="AH2270" i="3"/>
  <c r="AL2270" i="3"/>
  <c r="AP2270" i="3"/>
  <c r="AT2270" i="3"/>
  <c r="AX2270" i="3"/>
  <c r="BB2270" i="3"/>
  <c r="BF2270" i="3"/>
  <c r="T2270" i="3"/>
  <c r="AB2270" i="3"/>
  <c r="AJ2270" i="3"/>
  <c r="AR2270" i="3"/>
  <c r="AZ2270" i="3"/>
  <c r="BH2270" i="3"/>
  <c r="AA2270" i="3"/>
  <c r="AQ2270" i="3"/>
  <c r="BG2270" i="3"/>
  <c r="O2270" i="3"/>
  <c r="W2270" i="3"/>
  <c r="AE2270" i="3"/>
  <c r="AM2270" i="3"/>
  <c r="AU2270" i="3"/>
  <c r="BC2270" i="3"/>
  <c r="P2270" i="3"/>
  <c r="X2270" i="3"/>
  <c r="AF2270" i="3"/>
  <c r="AN2270" i="3"/>
  <c r="AV2270" i="3"/>
  <c r="BD2270" i="3"/>
  <c r="S2270" i="3"/>
  <c r="AI2270" i="3"/>
  <c r="AY2270" i="3"/>
  <c r="P2278" i="3"/>
  <c r="T2278" i="3"/>
  <c r="X2278" i="3"/>
  <c r="AB2278" i="3"/>
  <c r="AF2278" i="3"/>
  <c r="AJ2278" i="3"/>
  <c r="AN2278" i="3"/>
  <c r="AR2278" i="3"/>
  <c r="AV2278" i="3"/>
  <c r="AZ2278" i="3"/>
  <c r="BD2278" i="3"/>
  <c r="BH2278" i="3"/>
  <c r="M2278" i="3"/>
  <c r="Q2278" i="3"/>
  <c r="U2278" i="3"/>
  <c r="Y2278" i="3"/>
  <c r="AC2278" i="3"/>
  <c r="AG2278" i="3"/>
  <c r="AK2278" i="3"/>
  <c r="AO2278" i="3"/>
  <c r="AS2278" i="3"/>
  <c r="AW2278" i="3"/>
  <c r="BA2278" i="3"/>
  <c r="BE2278" i="3"/>
  <c r="BI2278" i="3"/>
  <c r="O2278" i="3"/>
  <c r="S2278" i="3"/>
  <c r="W2278" i="3"/>
  <c r="AA2278" i="3"/>
  <c r="AI2278" i="3"/>
  <c r="AM2278" i="3"/>
  <c r="AQ2278" i="3"/>
  <c r="AY2278" i="3"/>
  <c r="BC2278" i="3"/>
  <c r="N2278" i="3"/>
  <c r="R2278" i="3"/>
  <c r="V2278" i="3"/>
  <c r="Z2278" i="3"/>
  <c r="AD2278" i="3"/>
  <c r="AH2278" i="3"/>
  <c r="AL2278" i="3"/>
  <c r="AP2278" i="3"/>
  <c r="AT2278" i="3"/>
  <c r="AX2278" i="3"/>
  <c r="BB2278" i="3"/>
  <c r="BF2278" i="3"/>
  <c r="AE2278" i="3"/>
  <c r="AU2278" i="3"/>
  <c r="BG2278" i="3"/>
  <c r="P2276" i="3"/>
  <c r="T2276" i="3"/>
  <c r="X2276" i="3"/>
  <c r="AB2276" i="3"/>
  <c r="AF2276" i="3"/>
  <c r="AJ2276" i="3"/>
  <c r="AN2276" i="3"/>
  <c r="AR2276" i="3"/>
  <c r="AV2276" i="3"/>
  <c r="AZ2276" i="3"/>
  <c r="BD2276" i="3"/>
  <c r="BH2276" i="3"/>
  <c r="O2276" i="3"/>
  <c r="W2276" i="3"/>
  <c r="AA2276" i="3"/>
  <c r="AI2276" i="3"/>
  <c r="AQ2276" i="3"/>
  <c r="AY2276" i="3"/>
  <c r="BG2276" i="3"/>
  <c r="M2276" i="3"/>
  <c r="Q2276" i="3"/>
  <c r="U2276" i="3"/>
  <c r="Y2276" i="3"/>
  <c r="AC2276" i="3"/>
  <c r="AG2276" i="3"/>
  <c r="AK2276" i="3"/>
  <c r="AO2276" i="3"/>
  <c r="AS2276" i="3"/>
  <c r="AW2276" i="3"/>
  <c r="BA2276" i="3"/>
  <c r="BE2276" i="3"/>
  <c r="BI2276" i="3"/>
  <c r="N2276" i="3"/>
  <c r="R2276" i="3"/>
  <c r="V2276" i="3"/>
  <c r="Z2276" i="3"/>
  <c r="AD2276" i="3"/>
  <c r="AH2276" i="3"/>
  <c r="AL2276" i="3"/>
  <c r="AP2276" i="3"/>
  <c r="AT2276" i="3"/>
  <c r="AX2276" i="3"/>
  <c r="BB2276" i="3"/>
  <c r="BF2276" i="3"/>
  <c r="S2276" i="3"/>
  <c r="AE2276" i="3"/>
  <c r="AM2276" i="3"/>
  <c r="AU2276" i="3"/>
  <c r="BC2276" i="3"/>
  <c r="N2275" i="3"/>
  <c r="R2275" i="3"/>
  <c r="V2275" i="3"/>
  <c r="Z2275" i="3"/>
  <c r="AD2275" i="3"/>
  <c r="AH2275" i="3"/>
  <c r="AL2275" i="3"/>
  <c r="AP2275" i="3"/>
  <c r="AT2275" i="3"/>
  <c r="AX2275" i="3"/>
  <c r="BB2275" i="3"/>
  <c r="BF2275" i="3"/>
  <c r="O2275" i="3"/>
  <c r="S2275" i="3"/>
  <c r="W2275" i="3"/>
  <c r="AA2275" i="3"/>
  <c r="AE2275" i="3"/>
  <c r="AI2275" i="3"/>
  <c r="AM2275" i="3"/>
  <c r="AQ2275" i="3"/>
  <c r="AU2275" i="3"/>
  <c r="AY2275" i="3"/>
  <c r="BC2275" i="3"/>
  <c r="BG2275" i="3"/>
  <c r="M2275" i="3"/>
  <c r="Q2275" i="3"/>
  <c r="U2275" i="3"/>
  <c r="Y2275" i="3"/>
  <c r="AC2275" i="3"/>
  <c r="AG2275" i="3"/>
  <c r="AK2275" i="3"/>
  <c r="AO2275" i="3"/>
  <c r="AS2275" i="3"/>
  <c r="AW2275" i="3"/>
  <c r="BA2275" i="3"/>
  <c r="BE2275" i="3"/>
  <c r="BI2275" i="3"/>
  <c r="P2275" i="3"/>
  <c r="T2275" i="3"/>
  <c r="X2275" i="3"/>
  <c r="AB2275" i="3"/>
  <c r="AF2275" i="3"/>
  <c r="AJ2275" i="3"/>
  <c r="AN2275" i="3"/>
  <c r="AR2275" i="3"/>
  <c r="AV2275" i="3"/>
  <c r="AZ2275" i="3"/>
  <c r="BD2275" i="3"/>
  <c r="BH2275" i="3"/>
  <c r="N2272" i="3"/>
  <c r="R2272" i="3"/>
  <c r="V2272" i="3"/>
  <c r="Z2272" i="3"/>
  <c r="AD2272" i="3"/>
  <c r="AH2272" i="3"/>
  <c r="AL2272" i="3"/>
  <c r="AP2272" i="3"/>
  <c r="AT2272" i="3"/>
  <c r="AX2272" i="3"/>
  <c r="BB2272" i="3"/>
  <c r="BF2272" i="3"/>
  <c r="Q2272" i="3"/>
  <c r="W2272" i="3"/>
  <c r="AB2272" i="3"/>
  <c r="AG2272" i="3"/>
  <c r="AM2272" i="3"/>
  <c r="AR2272" i="3"/>
  <c r="AW2272" i="3"/>
  <c r="BC2272" i="3"/>
  <c r="BH2272" i="3"/>
  <c r="P2272" i="3"/>
  <c r="AA2272" i="3"/>
  <c r="AK2272" i="3"/>
  <c r="AV2272" i="3"/>
  <c r="BG2272" i="3"/>
  <c r="M2272" i="3"/>
  <c r="S2272" i="3"/>
  <c r="X2272" i="3"/>
  <c r="AC2272" i="3"/>
  <c r="AI2272" i="3"/>
  <c r="AN2272" i="3"/>
  <c r="AS2272" i="3"/>
  <c r="AY2272" i="3"/>
  <c r="BD2272" i="3"/>
  <c r="BI2272" i="3"/>
  <c r="U2272" i="3"/>
  <c r="AF2272" i="3"/>
  <c r="AQ2272" i="3"/>
  <c r="BA2272" i="3"/>
  <c r="O2272" i="3"/>
  <c r="T2272" i="3"/>
  <c r="Y2272" i="3"/>
  <c r="AE2272" i="3"/>
  <c r="AJ2272" i="3"/>
  <c r="AO2272" i="3"/>
  <c r="AU2272" i="3"/>
  <c r="AZ2272" i="3"/>
  <c r="BE2272" i="3"/>
  <c r="BE2271" i="3"/>
  <c r="O2271" i="3"/>
  <c r="S2271" i="3"/>
  <c r="W2271" i="3"/>
  <c r="AA2271" i="3"/>
  <c r="AE2271" i="3"/>
  <c r="AI2271" i="3"/>
  <c r="AM2271" i="3"/>
  <c r="AQ2271" i="3"/>
  <c r="AU2271" i="3"/>
  <c r="AY2271" i="3"/>
  <c r="BC2271" i="3"/>
  <c r="BG2271" i="3"/>
  <c r="P2271" i="3"/>
  <c r="T2271" i="3"/>
  <c r="X2271" i="3"/>
  <c r="AB2271" i="3"/>
  <c r="AF2271" i="3"/>
  <c r="AJ2271" i="3"/>
  <c r="AN2271" i="3"/>
  <c r="AR2271" i="3"/>
  <c r="AV2271" i="3"/>
  <c r="AZ2271" i="3"/>
  <c r="BD2271" i="3"/>
  <c r="BH2271" i="3"/>
  <c r="O2269" i="3"/>
  <c r="S2269" i="3"/>
  <c r="W2269" i="3"/>
  <c r="AA2269" i="3"/>
  <c r="AE2269" i="3"/>
  <c r="AI2269" i="3"/>
  <c r="AM2269" i="3"/>
  <c r="AQ2269" i="3"/>
  <c r="AU2269" i="3"/>
  <c r="AY2269" i="3"/>
  <c r="BC2269" i="3"/>
  <c r="BG2269" i="3"/>
  <c r="P2269" i="3"/>
  <c r="T2269" i="3"/>
  <c r="X2269" i="3"/>
  <c r="AB2269" i="3"/>
  <c r="AF2269" i="3"/>
  <c r="AJ2269" i="3"/>
  <c r="AN2269" i="3"/>
  <c r="AR2269" i="3"/>
  <c r="AV2269" i="3"/>
  <c r="AZ2269" i="3"/>
  <c r="BD2269" i="3"/>
  <c r="BH2269" i="3"/>
  <c r="M2269" i="3"/>
  <c r="Q2269" i="3"/>
  <c r="U2269" i="3"/>
  <c r="Y2269" i="3"/>
  <c r="AC2269" i="3"/>
  <c r="AG2269" i="3"/>
  <c r="AK2269" i="3"/>
  <c r="AO2269" i="3"/>
  <c r="M2225" i="3"/>
  <c r="Q2225" i="3"/>
  <c r="U2225" i="3"/>
  <c r="Y2225" i="3"/>
  <c r="AC2225" i="3"/>
  <c r="AG2225" i="3"/>
  <c r="AK2225" i="3"/>
  <c r="AO2225" i="3"/>
  <c r="AS2225" i="3"/>
  <c r="AW2225" i="3"/>
  <c r="BA2225" i="3"/>
  <c r="BE2225" i="3"/>
  <c r="BI2225" i="3"/>
  <c r="N2225" i="3"/>
  <c r="R2225" i="3"/>
  <c r="V2225" i="3"/>
  <c r="Z2225" i="3"/>
  <c r="AD2225" i="3"/>
  <c r="AH2225" i="3"/>
  <c r="AL2225" i="3"/>
  <c r="AP2225" i="3"/>
  <c r="AT2225" i="3"/>
  <c r="AX2225" i="3"/>
  <c r="BB2225" i="3"/>
  <c r="BF2225" i="3"/>
  <c r="O2225" i="3"/>
  <c r="S2225" i="3"/>
  <c r="W2225" i="3"/>
  <c r="AA2225" i="3"/>
  <c r="AE2225" i="3"/>
  <c r="AI2225" i="3"/>
  <c r="AM2225" i="3"/>
  <c r="AQ2225" i="3"/>
  <c r="AU2225" i="3"/>
  <c r="AY2225" i="3"/>
  <c r="BC2225" i="3"/>
  <c r="BG2225" i="3"/>
  <c r="P2225" i="3"/>
  <c r="AF2225" i="3"/>
  <c r="AV2225" i="3"/>
  <c r="T2225" i="3"/>
  <c r="AJ2225" i="3"/>
  <c r="AZ2225" i="3"/>
  <c r="X2225" i="3"/>
  <c r="AN2225" i="3"/>
  <c r="BD2225" i="3"/>
  <c r="AB2225" i="3"/>
  <c r="AR2225" i="3"/>
  <c r="BH2225" i="3"/>
  <c r="BB2271" i="3"/>
  <c r="AT2271" i="3"/>
  <c r="AL2271" i="3"/>
  <c r="AD2271" i="3"/>
  <c r="V2271" i="3"/>
  <c r="N2271" i="3"/>
  <c r="BB2269" i="3"/>
  <c r="AT2269" i="3"/>
  <c r="AH2269" i="3"/>
  <c r="R2269" i="3"/>
  <c r="AV2268" i="3"/>
  <c r="AF2268" i="3"/>
  <c r="L2267" i="3"/>
  <c r="K2267" i="3"/>
  <c r="BF2265" i="3"/>
  <c r="AP2265" i="3"/>
  <c r="M2264" i="3"/>
  <c r="O2262" i="3"/>
  <c r="S2262" i="3"/>
  <c r="W2262" i="3"/>
  <c r="AA2262" i="3"/>
  <c r="AE2262" i="3"/>
  <c r="AI2262" i="3"/>
  <c r="AM2262" i="3"/>
  <c r="AQ2262" i="3"/>
  <c r="AU2262" i="3"/>
  <c r="AY2262" i="3"/>
  <c r="BC2262" i="3"/>
  <c r="BG2262" i="3"/>
  <c r="AX2261" i="3"/>
  <c r="AH2261" i="3"/>
  <c r="AV2260" i="3"/>
  <c r="AF2260" i="3"/>
  <c r="L2259" i="3"/>
  <c r="K2259" i="3"/>
  <c r="AO2271" i="3"/>
  <c r="AG2271" i="3"/>
  <c r="Y2271" i="3"/>
  <c r="Q2271" i="3"/>
  <c r="O2261" i="3"/>
  <c r="S2261" i="3"/>
  <c r="W2261" i="3"/>
  <c r="AA2261" i="3"/>
  <c r="AE2261" i="3"/>
  <c r="AI2261" i="3"/>
  <c r="AM2261" i="3"/>
  <c r="AQ2261" i="3"/>
  <c r="AU2261" i="3"/>
  <c r="AY2261" i="3"/>
  <c r="BC2261" i="3"/>
  <c r="BG2261" i="3"/>
  <c r="P2261" i="3"/>
  <c r="T2261" i="3"/>
  <c r="X2261" i="3"/>
  <c r="AB2261" i="3"/>
  <c r="AF2261" i="3"/>
  <c r="AJ2261" i="3"/>
  <c r="AN2261" i="3"/>
  <c r="AR2261" i="3"/>
  <c r="AV2261" i="3"/>
  <c r="AZ2261" i="3"/>
  <c r="BD2261" i="3"/>
  <c r="BH2261" i="3"/>
  <c r="M2261" i="3"/>
  <c r="Q2261" i="3"/>
  <c r="U2261" i="3"/>
  <c r="Y2261" i="3"/>
  <c r="AC2261" i="3"/>
  <c r="AG2261" i="3"/>
  <c r="AK2261" i="3"/>
  <c r="AO2261" i="3"/>
  <c r="AS2261" i="3"/>
  <c r="AW2261" i="3"/>
  <c r="BA2261" i="3"/>
  <c r="BE2261" i="3"/>
  <c r="BI2261" i="3"/>
  <c r="BI2271" i="3"/>
  <c r="BA2271" i="3"/>
  <c r="AS2271" i="3"/>
  <c r="AK2271" i="3"/>
  <c r="AC2271" i="3"/>
  <c r="U2271" i="3"/>
  <c r="M2271" i="3"/>
  <c r="BI2269" i="3"/>
  <c r="BA2269" i="3"/>
  <c r="AS2269" i="3"/>
  <c r="AD2269" i="3"/>
  <c r="N2269" i="3"/>
  <c r="O2268" i="3"/>
  <c r="S2268" i="3"/>
  <c r="W2268" i="3"/>
  <c r="AA2268" i="3"/>
  <c r="AE2268" i="3"/>
  <c r="AI2268" i="3"/>
  <c r="AM2268" i="3"/>
  <c r="AQ2268" i="3"/>
  <c r="AU2268" i="3"/>
  <c r="AY2268" i="3"/>
  <c r="BC2268" i="3"/>
  <c r="BG2268" i="3"/>
  <c r="O2265" i="3"/>
  <c r="S2265" i="3"/>
  <c r="W2265" i="3"/>
  <c r="AA2265" i="3"/>
  <c r="AE2265" i="3"/>
  <c r="AI2265" i="3"/>
  <c r="AM2265" i="3"/>
  <c r="AQ2265" i="3"/>
  <c r="AU2265" i="3"/>
  <c r="AY2265" i="3"/>
  <c r="BC2265" i="3"/>
  <c r="BG2265" i="3"/>
  <c r="P2265" i="3"/>
  <c r="T2265" i="3"/>
  <c r="X2265" i="3"/>
  <c r="AB2265" i="3"/>
  <c r="AF2265" i="3"/>
  <c r="AJ2265" i="3"/>
  <c r="AN2265" i="3"/>
  <c r="AR2265" i="3"/>
  <c r="AV2265" i="3"/>
  <c r="AZ2265" i="3"/>
  <c r="BD2265" i="3"/>
  <c r="BH2265" i="3"/>
  <c r="M2265" i="3"/>
  <c r="Q2265" i="3"/>
  <c r="U2265" i="3"/>
  <c r="Y2265" i="3"/>
  <c r="AC2265" i="3"/>
  <c r="AG2265" i="3"/>
  <c r="AK2265" i="3"/>
  <c r="AO2265" i="3"/>
  <c r="AS2265" i="3"/>
  <c r="AW2265" i="3"/>
  <c r="BA2265" i="3"/>
  <c r="BE2265" i="3"/>
  <c r="BI2265" i="3"/>
  <c r="AT2261" i="3"/>
  <c r="AD2261" i="3"/>
  <c r="N2261" i="3"/>
  <c r="O2260" i="3"/>
  <c r="S2260" i="3"/>
  <c r="W2260" i="3"/>
  <c r="AA2260" i="3"/>
  <c r="AE2260" i="3"/>
  <c r="AI2260" i="3"/>
  <c r="AM2260" i="3"/>
  <c r="AQ2260" i="3"/>
  <c r="AU2260" i="3"/>
  <c r="AY2260" i="3"/>
  <c r="BC2260" i="3"/>
  <c r="BG2260" i="3"/>
  <c r="BF2271" i="3"/>
  <c r="AX2271" i="3"/>
  <c r="AP2271" i="3"/>
  <c r="AH2271" i="3"/>
  <c r="Z2271" i="3"/>
  <c r="R2271" i="3"/>
  <c r="BF2269" i="3"/>
  <c r="AX2269" i="3"/>
  <c r="AP2269" i="3"/>
  <c r="Z2269" i="3"/>
  <c r="BD2268" i="3"/>
  <c r="AN2268" i="3"/>
  <c r="X2268" i="3"/>
  <c r="M2268" i="3"/>
  <c r="O2266" i="3"/>
  <c r="S2266" i="3"/>
  <c r="W2266" i="3"/>
  <c r="AA2266" i="3"/>
  <c r="AE2266" i="3"/>
  <c r="AI2266" i="3"/>
  <c r="AM2266" i="3"/>
  <c r="AQ2266" i="3"/>
  <c r="AU2266" i="3"/>
  <c r="AY2266" i="3"/>
  <c r="BC2266" i="3"/>
  <c r="BG2266" i="3"/>
  <c r="AX2265" i="3"/>
  <c r="AH2265" i="3"/>
  <c r="R2265" i="3"/>
  <c r="L2263" i="3"/>
  <c r="K2263" i="3"/>
  <c r="BF2261" i="3"/>
  <c r="AP2261" i="3"/>
  <c r="Z2261" i="3"/>
  <c r="BD2260" i="3"/>
  <c r="AN2260" i="3"/>
  <c r="X2260" i="3"/>
  <c r="M2260" i="3"/>
  <c r="L2258" i="3"/>
  <c r="AB2258" i="3" s="1"/>
  <c r="N2257" i="3"/>
  <c r="R2257" i="3"/>
  <c r="V2257" i="3"/>
  <c r="Z2257" i="3"/>
  <c r="AD2257" i="3"/>
  <c r="AH2257" i="3"/>
  <c r="AL2257" i="3"/>
  <c r="AP2257" i="3"/>
  <c r="AT2257" i="3"/>
  <c r="AX2257" i="3"/>
  <c r="BB2257" i="3"/>
  <c r="BF2257" i="3"/>
  <c r="P2257" i="3"/>
  <c r="T2257" i="3"/>
  <c r="X2257" i="3"/>
  <c r="AB2257" i="3"/>
  <c r="AF2257" i="3"/>
  <c r="AJ2257" i="3"/>
  <c r="AN2257" i="3"/>
  <c r="AR2257" i="3"/>
  <c r="AV2257" i="3"/>
  <c r="AZ2257" i="3"/>
  <c r="BD2257" i="3"/>
  <c r="BH2257" i="3"/>
  <c r="N2255" i="3"/>
  <c r="R2255" i="3"/>
  <c r="V2255" i="3"/>
  <c r="Z2255" i="3"/>
  <c r="AD2255" i="3"/>
  <c r="AH2255" i="3"/>
  <c r="AL2255" i="3"/>
  <c r="AP2255" i="3"/>
  <c r="AT2255" i="3"/>
  <c r="AX2255" i="3"/>
  <c r="BB2255" i="3"/>
  <c r="BF2255" i="3"/>
  <c r="O2255" i="3"/>
  <c r="S2255" i="3"/>
  <c r="W2255" i="3"/>
  <c r="AA2255" i="3"/>
  <c r="AE2255" i="3"/>
  <c r="AI2255" i="3"/>
  <c r="AM2255" i="3"/>
  <c r="AQ2255" i="3"/>
  <c r="AU2255" i="3"/>
  <c r="AY2255" i="3"/>
  <c r="BC2255" i="3"/>
  <c r="BG2255" i="3"/>
  <c r="P2255" i="3"/>
  <c r="T2255" i="3"/>
  <c r="X2255" i="3"/>
  <c r="AB2255" i="3"/>
  <c r="AF2255" i="3"/>
  <c r="AJ2255" i="3"/>
  <c r="AN2255" i="3"/>
  <c r="AR2255" i="3"/>
  <c r="AV2255" i="3"/>
  <c r="AZ2255" i="3"/>
  <c r="BD2255" i="3"/>
  <c r="BH2255" i="3"/>
  <c r="N2253" i="3"/>
  <c r="R2253" i="3"/>
  <c r="V2253" i="3"/>
  <c r="Z2253" i="3"/>
  <c r="AD2253" i="3"/>
  <c r="AH2253" i="3"/>
  <c r="AL2253" i="3"/>
  <c r="AP2253" i="3"/>
  <c r="AT2253" i="3"/>
  <c r="AX2253" i="3"/>
  <c r="BB2253" i="3"/>
  <c r="BF2253" i="3"/>
  <c r="O2253" i="3"/>
  <c r="S2253" i="3"/>
  <c r="W2253" i="3"/>
  <c r="AA2253" i="3"/>
  <c r="AE2253" i="3"/>
  <c r="AI2253" i="3"/>
  <c r="AM2253" i="3"/>
  <c r="AQ2253" i="3"/>
  <c r="AU2253" i="3"/>
  <c r="AY2253" i="3"/>
  <c r="BC2253" i="3"/>
  <c r="BG2253" i="3"/>
  <c r="P2253" i="3"/>
  <c r="T2253" i="3"/>
  <c r="X2253" i="3"/>
  <c r="AB2253" i="3"/>
  <c r="AF2253" i="3"/>
  <c r="AJ2253" i="3"/>
  <c r="AN2253" i="3"/>
  <c r="AR2253" i="3"/>
  <c r="AV2253" i="3"/>
  <c r="AZ2253" i="3"/>
  <c r="BD2253" i="3"/>
  <c r="BH2253" i="3"/>
  <c r="AY2252" i="3"/>
  <c r="AI2252" i="3"/>
  <c r="N2251" i="3"/>
  <c r="R2251" i="3"/>
  <c r="V2251" i="3"/>
  <c r="Z2251" i="3"/>
  <c r="AD2251" i="3"/>
  <c r="AH2251" i="3"/>
  <c r="AL2251" i="3"/>
  <c r="AP2251" i="3"/>
  <c r="AT2251" i="3"/>
  <c r="AX2251" i="3"/>
  <c r="BB2251" i="3"/>
  <c r="BF2251" i="3"/>
  <c r="O2251" i="3"/>
  <c r="S2251" i="3"/>
  <c r="W2251" i="3"/>
  <c r="AA2251" i="3"/>
  <c r="AE2251" i="3"/>
  <c r="AI2251" i="3"/>
  <c r="AM2251" i="3"/>
  <c r="AQ2251" i="3"/>
  <c r="AU2251" i="3"/>
  <c r="AY2251" i="3"/>
  <c r="BC2251" i="3"/>
  <c r="BG2251" i="3"/>
  <c r="P2251" i="3"/>
  <c r="T2251" i="3"/>
  <c r="X2251" i="3"/>
  <c r="AB2251" i="3"/>
  <c r="AF2251" i="3"/>
  <c r="AJ2251" i="3"/>
  <c r="AN2251" i="3"/>
  <c r="AR2251" i="3"/>
  <c r="AV2251" i="3"/>
  <c r="AZ2251" i="3"/>
  <c r="BD2251" i="3"/>
  <c r="BH2251" i="3"/>
  <c r="AY2250" i="3"/>
  <c r="AI2250" i="3"/>
  <c r="Z2241" i="3"/>
  <c r="AP2241" i="3"/>
  <c r="BF2241" i="3"/>
  <c r="N2241" i="3"/>
  <c r="AD2241" i="3"/>
  <c r="AT2241" i="3"/>
  <c r="BF2268" i="3"/>
  <c r="BB2268" i="3"/>
  <c r="AX2268" i="3"/>
  <c r="AT2268" i="3"/>
  <c r="AP2268" i="3"/>
  <c r="AL2268" i="3"/>
  <c r="AH2268" i="3"/>
  <c r="AD2268" i="3"/>
  <c r="Z2268" i="3"/>
  <c r="V2268" i="3"/>
  <c r="R2268" i="3"/>
  <c r="N2268" i="3"/>
  <c r="BF2266" i="3"/>
  <c r="BB2266" i="3"/>
  <c r="AX2266" i="3"/>
  <c r="AT2266" i="3"/>
  <c r="AP2266" i="3"/>
  <c r="AL2266" i="3"/>
  <c r="AH2266" i="3"/>
  <c r="AD2266" i="3"/>
  <c r="Z2266" i="3"/>
  <c r="V2266" i="3"/>
  <c r="R2266" i="3"/>
  <c r="N2266" i="3"/>
  <c r="BF2264" i="3"/>
  <c r="BB2264" i="3"/>
  <c r="AX2264" i="3"/>
  <c r="AT2264" i="3"/>
  <c r="AP2264" i="3"/>
  <c r="AL2264" i="3"/>
  <c r="AH2264" i="3"/>
  <c r="AD2264" i="3"/>
  <c r="Z2264" i="3"/>
  <c r="V2264" i="3"/>
  <c r="R2264" i="3"/>
  <c r="N2264" i="3"/>
  <c r="BF2262" i="3"/>
  <c r="BB2262" i="3"/>
  <c r="AX2262" i="3"/>
  <c r="AT2262" i="3"/>
  <c r="AP2262" i="3"/>
  <c r="AL2262" i="3"/>
  <c r="AH2262" i="3"/>
  <c r="AD2262" i="3"/>
  <c r="Z2262" i="3"/>
  <c r="V2262" i="3"/>
  <c r="R2262" i="3"/>
  <c r="N2262" i="3"/>
  <c r="BF2260" i="3"/>
  <c r="BB2260" i="3"/>
  <c r="AX2260" i="3"/>
  <c r="AT2260" i="3"/>
  <c r="AP2260" i="3"/>
  <c r="AL2260" i="3"/>
  <c r="AH2260" i="3"/>
  <c r="AD2260" i="3"/>
  <c r="Z2260" i="3"/>
  <c r="V2260" i="3"/>
  <c r="R2260" i="3"/>
  <c r="N2260" i="3"/>
  <c r="BE2257" i="3"/>
  <c r="AW2257" i="3"/>
  <c r="AO2257" i="3"/>
  <c r="AG2257" i="3"/>
  <c r="Y2257" i="3"/>
  <c r="Q2257" i="3"/>
  <c r="BI2256" i="3"/>
  <c r="AU2256" i="3"/>
  <c r="AE2256" i="3"/>
  <c r="AW2255" i="3"/>
  <c r="AG2255" i="3"/>
  <c r="Q2255" i="3"/>
  <c r="AU2254" i="3"/>
  <c r="AE2254" i="3"/>
  <c r="AW2253" i="3"/>
  <c r="AG2253" i="3"/>
  <c r="Q2253" i="3"/>
  <c r="M2244" i="3"/>
  <c r="Q2244" i="3"/>
  <c r="U2244" i="3"/>
  <c r="Y2244" i="3"/>
  <c r="AC2244" i="3"/>
  <c r="AG2244" i="3"/>
  <c r="AK2244" i="3"/>
  <c r="AO2244" i="3"/>
  <c r="AS2244" i="3"/>
  <c r="AW2244" i="3"/>
  <c r="BA2244" i="3"/>
  <c r="BE2244" i="3"/>
  <c r="BI2244" i="3"/>
  <c r="O2244" i="3"/>
  <c r="S2244" i="3"/>
  <c r="W2244" i="3"/>
  <c r="AA2244" i="3"/>
  <c r="AE2244" i="3"/>
  <c r="AI2244" i="3"/>
  <c r="AM2244" i="3"/>
  <c r="AQ2244" i="3"/>
  <c r="AU2244" i="3"/>
  <c r="AY2244" i="3"/>
  <c r="BC2244" i="3"/>
  <c r="BG2244" i="3"/>
  <c r="P2244" i="3"/>
  <c r="AF2244" i="3"/>
  <c r="AV2244" i="3"/>
  <c r="T2244" i="3"/>
  <c r="AJ2244" i="3"/>
  <c r="AZ2244" i="3"/>
  <c r="X2244" i="3"/>
  <c r="AN2244" i="3"/>
  <c r="BD2244" i="3"/>
  <c r="BI2268" i="3"/>
  <c r="BE2268" i="3"/>
  <c r="BA2268" i="3"/>
  <c r="AW2268" i="3"/>
  <c r="AS2268" i="3"/>
  <c r="AO2268" i="3"/>
  <c r="AK2268" i="3"/>
  <c r="AG2268" i="3"/>
  <c r="AC2268" i="3"/>
  <c r="Y2268" i="3"/>
  <c r="U2268" i="3"/>
  <c r="Q2268" i="3"/>
  <c r="BI2266" i="3"/>
  <c r="BE2266" i="3"/>
  <c r="BA2266" i="3"/>
  <c r="AW2266" i="3"/>
  <c r="AS2266" i="3"/>
  <c r="AO2266" i="3"/>
  <c r="AK2266" i="3"/>
  <c r="AG2266" i="3"/>
  <c r="AC2266" i="3"/>
  <c r="Y2266" i="3"/>
  <c r="U2266" i="3"/>
  <c r="Q2266" i="3"/>
  <c r="BI2264" i="3"/>
  <c r="BE2264" i="3"/>
  <c r="BA2264" i="3"/>
  <c r="AW2264" i="3"/>
  <c r="AS2264" i="3"/>
  <c r="AO2264" i="3"/>
  <c r="AK2264" i="3"/>
  <c r="AG2264" i="3"/>
  <c r="AC2264" i="3"/>
  <c r="Y2264" i="3"/>
  <c r="U2264" i="3"/>
  <c r="Q2264" i="3"/>
  <c r="BI2262" i="3"/>
  <c r="BE2262" i="3"/>
  <c r="BA2262" i="3"/>
  <c r="AW2262" i="3"/>
  <c r="AS2262" i="3"/>
  <c r="AO2262" i="3"/>
  <c r="AK2262" i="3"/>
  <c r="AG2262" i="3"/>
  <c r="AC2262" i="3"/>
  <c r="Y2262" i="3"/>
  <c r="U2262" i="3"/>
  <c r="Q2262" i="3"/>
  <c r="BI2260" i="3"/>
  <c r="BE2260" i="3"/>
  <c r="BA2260" i="3"/>
  <c r="AW2260" i="3"/>
  <c r="AS2260" i="3"/>
  <c r="AO2260" i="3"/>
  <c r="AK2260" i="3"/>
  <c r="AG2260" i="3"/>
  <c r="AC2260" i="3"/>
  <c r="Y2260" i="3"/>
  <c r="U2260" i="3"/>
  <c r="Q2260" i="3"/>
  <c r="BC2257" i="3"/>
  <c r="AU2257" i="3"/>
  <c r="AM2257" i="3"/>
  <c r="AE2257" i="3"/>
  <c r="W2257" i="3"/>
  <c r="O2257" i="3"/>
  <c r="BG2256" i="3"/>
  <c r="AQ2256" i="3"/>
  <c r="P2256" i="3"/>
  <c r="T2256" i="3"/>
  <c r="X2256" i="3"/>
  <c r="AB2256" i="3"/>
  <c r="AF2256" i="3"/>
  <c r="AJ2256" i="3"/>
  <c r="AN2256" i="3"/>
  <c r="AR2256" i="3"/>
  <c r="AV2256" i="3"/>
  <c r="AZ2256" i="3"/>
  <c r="BD2256" i="3"/>
  <c r="BH2256" i="3"/>
  <c r="M2256" i="3"/>
  <c r="Q2256" i="3"/>
  <c r="U2256" i="3"/>
  <c r="Y2256" i="3"/>
  <c r="AC2256" i="3"/>
  <c r="AG2256" i="3"/>
  <c r="AK2256" i="3"/>
  <c r="AO2256" i="3"/>
  <c r="AS2256" i="3"/>
  <c r="AW2256" i="3"/>
  <c r="BA2256" i="3"/>
  <c r="BE2256" i="3"/>
  <c r="N2256" i="3"/>
  <c r="R2256" i="3"/>
  <c r="V2256" i="3"/>
  <c r="Z2256" i="3"/>
  <c r="AD2256" i="3"/>
  <c r="AH2256" i="3"/>
  <c r="AL2256" i="3"/>
  <c r="AP2256" i="3"/>
  <c r="AT2256" i="3"/>
  <c r="AX2256" i="3"/>
  <c r="BB2256" i="3"/>
  <c r="BF2256" i="3"/>
  <c r="BI2255" i="3"/>
  <c r="AS2255" i="3"/>
  <c r="AC2255" i="3"/>
  <c r="M2255" i="3"/>
  <c r="BG2254" i="3"/>
  <c r="AQ2254" i="3"/>
  <c r="P2254" i="3"/>
  <c r="T2254" i="3"/>
  <c r="X2254" i="3"/>
  <c r="AB2254" i="3"/>
  <c r="AF2254" i="3"/>
  <c r="AJ2254" i="3"/>
  <c r="AN2254" i="3"/>
  <c r="AR2254" i="3"/>
  <c r="AV2254" i="3"/>
  <c r="AZ2254" i="3"/>
  <c r="BD2254" i="3"/>
  <c r="BH2254" i="3"/>
  <c r="M2254" i="3"/>
  <c r="Q2254" i="3"/>
  <c r="U2254" i="3"/>
  <c r="Y2254" i="3"/>
  <c r="AC2254" i="3"/>
  <c r="AG2254" i="3"/>
  <c r="AK2254" i="3"/>
  <c r="AO2254" i="3"/>
  <c r="AS2254" i="3"/>
  <c r="AW2254" i="3"/>
  <c r="BA2254" i="3"/>
  <c r="BE2254" i="3"/>
  <c r="BI2254" i="3"/>
  <c r="N2254" i="3"/>
  <c r="R2254" i="3"/>
  <c r="V2254" i="3"/>
  <c r="Z2254" i="3"/>
  <c r="AD2254" i="3"/>
  <c r="AH2254" i="3"/>
  <c r="AL2254" i="3"/>
  <c r="AP2254" i="3"/>
  <c r="AT2254" i="3"/>
  <c r="AX2254" i="3"/>
  <c r="BB2254" i="3"/>
  <c r="BF2254" i="3"/>
  <c r="BI2253" i="3"/>
  <c r="AS2253" i="3"/>
  <c r="AC2253" i="3"/>
  <c r="M2253" i="3"/>
  <c r="P2252" i="3"/>
  <c r="T2252" i="3"/>
  <c r="X2252" i="3"/>
  <c r="AB2252" i="3"/>
  <c r="AF2252" i="3"/>
  <c r="AJ2252" i="3"/>
  <c r="AN2252" i="3"/>
  <c r="AR2252" i="3"/>
  <c r="AV2252" i="3"/>
  <c r="AZ2252" i="3"/>
  <c r="BD2252" i="3"/>
  <c r="BH2252" i="3"/>
  <c r="M2252" i="3"/>
  <c r="Q2252" i="3"/>
  <c r="U2252" i="3"/>
  <c r="Y2252" i="3"/>
  <c r="AC2252" i="3"/>
  <c r="AG2252" i="3"/>
  <c r="AK2252" i="3"/>
  <c r="AO2252" i="3"/>
  <c r="AS2252" i="3"/>
  <c r="AW2252" i="3"/>
  <c r="BA2252" i="3"/>
  <c r="BE2252" i="3"/>
  <c r="BI2252" i="3"/>
  <c r="N2252" i="3"/>
  <c r="R2252" i="3"/>
  <c r="V2252" i="3"/>
  <c r="Z2252" i="3"/>
  <c r="AD2252" i="3"/>
  <c r="AH2252" i="3"/>
  <c r="AL2252" i="3"/>
  <c r="AP2252" i="3"/>
  <c r="AT2252" i="3"/>
  <c r="AX2252" i="3"/>
  <c r="BB2252" i="3"/>
  <c r="BF2252" i="3"/>
  <c r="BI2251" i="3"/>
  <c r="AS2251" i="3"/>
  <c r="AC2251" i="3"/>
  <c r="P2250" i="3"/>
  <c r="T2250" i="3"/>
  <c r="X2250" i="3"/>
  <c r="AB2250" i="3"/>
  <c r="AF2250" i="3"/>
  <c r="AJ2250" i="3"/>
  <c r="AN2250" i="3"/>
  <c r="AR2250" i="3"/>
  <c r="AV2250" i="3"/>
  <c r="AZ2250" i="3"/>
  <c r="BD2250" i="3"/>
  <c r="BH2250" i="3"/>
  <c r="M2250" i="3"/>
  <c r="Q2250" i="3"/>
  <c r="U2250" i="3"/>
  <c r="Y2250" i="3"/>
  <c r="AC2250" i="3"/>
  <c r="AG2250" i="3"/>
  <c r="AK2250" i="3"/>
  <c r="AO2250" i="3"/>
  <c r="AS2250" i="3"/>
  <c r="AW2250" i="3"/>
  <c r="BA2250" i="3"/>
  <c r="BE2250" i="3"/>
  <c r="BI2250" i="3"/>
  <c r="N2250" i="3"/>
  <c r="R2250" i="3"/>
  <c r="V2250" i="3"/>
  <c r="Z2250" i="3"/>
  <c r="AD2250" i="3"/>
  <c r="AH2250" i="3"/>
  <c r="AL2250" i="3"/>
  <c r="AP2250" i="3"/>
  <c r="AT2250" i="3"/>
  <c r="AX2250" i="3"/>
  <c r="BB2250" i="3"/>
  <c r="BF2250" i="3"/>
  <c r="BH2244" i="3"/>
  <c r="V2241" i="3"/>
  <c r="BG2248" i="3"/>
  <c r="BA2248" i="3"/>
  <c r="AS2248" i="3"/>
  <c r="AK2248" i="3"/>
  <c r="AC2248" i="3"/>
  <c r="U2248" i="3"/>
  <c r="L2247" i="3"/>
  <c r="AA2247" i="3" s="1"/>
  <c r="BF2245" i="3"/>
  <c r="AP2245" i="3"/>
  <c r="Z2245" i="3"/>
  <c r="O2245" i="3"/>
  <c r="S2245" i="3"/>
  <c r="W2245" i="3"/>
  <c r="AA2245" i="3"/>
  <c r="AE2245" i="3"/>
  <c r="AI2245" i="3"/>
  <c r="AM2245" i="3"/>
  <c r="AQ2245" i="3"/>
  <c r="AU2245" i="3"/>
  <c r="AY2245" i="3"/>
  <c r="BC2245" i="3"/>
  <c r="BG2245" i="3"/>
  <c r="P2245" i="3"/>
  <c r="T2245" i="3"/>
  <c r="X2245" i="3"/>
  <c r="AB2245" i="3"/>
  <c r="AF2245" i="3"/>
  <c r="AJ2245" i="3"/>
  <c r="AN2245" i="3"/>
  <c r="AR2245" i="3"/>
  <c r="AV2245" i="3"/>
  <c r="AZ2245" i="3"/>
  <c r="BD2245" i="3"/>
  <c r="BH2245" i="3"/>
  <c r="M2245" i="3"/>
  <c r="Q2245" i="3"/>
  <c r="U2245" i="3"/>
  <c r="Y2245" i="3"/>
  <c r="AC2245" i="3"/>
  <c r="AG2245" i="3"/>
  <c r="AK2245" i="3"/>
  <c r="AO2245" i="3"/>
  <c r="AS2245" i="3"/>
  <c r="AW2245" i="3"/>
  <c r="BA2245" i="3"/>
  <c r="BE2245" i="3"/>
  <c r="BI2245" i="3"/>
  <c r="N2244" i="3"/>
  <c r="M2242" i="3"/>
  <c r="Q2242" i="3"/>
  <c r="U2242" i="3"/>
  <c r="Y2242" i="3"/>
  <c r="AC2242" i="3"/>
  <c r="AG2242" i="3"/>
  <c r="AK2242" i="3"/>
  <c r="AO2242" i="3"/>
  <c r="AS2242" i="3"/>
  <c r="AW2242" i="3"/>
  <c r="BA2242" i="3"/>
  <c r="BE2242" i="3"/>
  <c r="BI2242" i="3"/>
  <c r="O2242" i="3"/>
  <c r="S2242" i="3"/>
  <c r="W2242" i="3"/>
  <c r="AA2242" i="3"/>
  <c r="AE2242" i="3"/>
  <c r="AI2242" i="3"/>
  <c r="AM2242" i="3"/>
  <c r="AQ2242" i="3"/>
  <c r="AU2242" i="3"/>
  <c r="AY2242" i="3"/>
  <c r="BC2242" i="3"/>
  <c r="BG2242" i="3"/>
  <c r="AX2241" i="3"/>
  <c r="AH2241" i="3"/>
  <c r="O2231" i="3"/>
  <c r="M2231" i="3"/>
  <c r="R2231" i="3"/>
  <c r="V2231" i="3"/>
  <c r="Z2231" i="3"/>
  <c r="AD2231" i="3"/>
  <c r="AH2231" i="3"/>
  <c r="AL2231" i="3"/>
  <c r="AP2231" i="3"/>
  <c r="AT2231" i="3"/>
  <c r="AX2231" i="3"/>
  <c r="BB2231" i="3"/>
  <c r="BF2231" i="3"/>
  <c r="N2231" i="3"/>
  <c r="S2231" i="3"/>
  <c r="W2231" i="3"/>
  <c r="AA2231" i="3"/>
  <c r="AE2231" i="3"/>
  <c r="AI2231" i="3"/>
  <c r="AM2231" i="3"/>
  <c r="AQ2231" i="3"/>
  <c r="AU2231" i="3"/>
  <c r="AY2231" i="3"/>
  <c r="BC2231" i="3"/>
  <c r="BG2231" i="3"/>
  <c r="U2231" i="3"/>
  <c r="AC2231" i="3"/>
  <c r="AK2231" i="3"/>
  <c r="AS2231" i="3"/>
  <c r="BA2231" i="3"/>
  <c r="BI2231" i="3"/>
  <c r="P2231" i="3"/>
  <c r="X2231" i="3"/>
  <c r="AF2231" i="3"/>
  <c r="AN2231" i="3"/>
  <c r="AV2231" i="3"/>
  <c r="BD2231" i="3"/>
  <c r="Q2231" i="3"/>
  <c r="Y2231" i="3"/>
  <c r="AG2231" i="3"/>
  <c r="AO2231" i="3"/>
  <c r="AW2231" i="3"/>
  <c r="BE2231" i="3"/>
  <c r="T2231" i="3"/>
  <c r="AZ2231" i="3"/>
  <c r="AB2231" i="3"/>
  <c r="BH2231" i="3"/>
  <c r="AJ2231" i="3"/>
  <c r="O2248" i="3"/>
  <c r="S2248" i="3"/>
  <c r="W2248" i="3"/>
  <c r="AA2248" i="3"/>
  <c r="AE2248" i="3"/>
  <c r="AI2248" i="3"/>
  <c r="AM2248" i="3"/>
  <c r="AQ2248" i="3"/>
  <c r="AU2248" i="3"/>
  <c r="AY2248" i="3"/>
  <c r="L2249" i="3"/>
  <c r="BI2248" i="3"/>
  <c r="BD2248" i="3"/>
  <c r="AW2248" i="3"/>
  <c r="AO2248" i="3"/>
  <c r="AG2248" i="3"/>
  <c r="Y2248" i="3"/>
  <c r="Q2248" i="3"/>
  <c r="N2248" i="3"/>
  <c r="M2246" i="3"/>
  <c r="Q2246" i="3"/>
  <c r="U2246" i="3"/>
  <c r="Y2246" i="3"/>
  <c r="AC2246" i="3"/>
  <c r="AG2246" i="3"/>
  <c r="AK2246" i="3"/>
  <c r="AO2246" i="3"/>
  <c r="AS2246" i="3"/>
  <c r="AW2246" i="3"/>
  <c r="BA2246" i="3"/>
  <c r="BE2246" i="3"/>
  <c r="BI2246" i="3"/>
  <c r="O2246" i="3"/>
  <c r="S2246" i="3"/>
  <c r="W2246" i="3"/>
  <c r="AA2246" i="3"/>
  <c r="AE2246" i="3"/>
  <c r="AI2246" i="3"/>
  <c r="AM2246" i="3"/>
  <c r="AQ2246" i="3"/>
  <c r="AU2246" i="3"/>
  <c r="AY2246" i="3"/>
  <c r="BC2246" i="3"/>
  <c r="BG2246" i="3"/>
  <c r="AX2245" i="3"/>
  <c r="R2245" i="3"/>
  <c r="L2243" i="3"/>
  <c r="AU2243" i="3" s="1"/>
  <c r="O2241" i="3"/>
  <c r="S2241" i="3"/>
  <c r="W2241" i="3"/>
  <c r="AA2241" i="3"/>
  <c r="AE2241" i="3"/>
  <c r="AI2241" i="3"/>
  <c r="AM2241" i="3"/>
  <c r="AQ2241" i="3"/>
  <c r="AU2241" i="3"/>
  <c r="AY2241" i="3"/>
  <c r="BC2241" i="3"/>
  <c r="BG2241" i="3"/>
  <c r="P2241" i="3"/>
  <c r="T2241" i="3"/>
  <c r="X2241" i="3"/>
  <c r="AB2241" i="3"/>
  <c r="AF2241" i="3"/>
  <c r="AJ2241" i="3"/>
  <c r="AN2241" i="3"/>
  <c r="AR2241" i="3"/>
  <c r="AV2241" i="3"/>
  <c r="AZ2241" i="3"/>
  <c r="BD2241" i="3"/>
  <c r="BH2241" i="3"/>
  <c r="M2241" i="3"/>
  <c r="Q2241" i="3"/>
  <c r="U2241" i="3"/>
  <c r="Y2241" i="3"/>
  <c r="AC2241" i="3"/>
  <c r="AG2241" i="3"/>
  <c r="AK2241" i="3"/>
  <c r="AO2241" i="3"/>
  <c r="AS2241" i="3"/>
  <c r="AW2241" i="3"/>
  <c r="BA2241" i="3"/>
  <c r="BE2241" i="3"/>
  <c r="BI2241" i="3"/>
  <c r="N2238" i="3"/>
  <c r="R2238" i="3"/>
  <c r="V2238" i="3"/>
  <c r="Z2238" i="3"/>
  <c r="AD2238" i="3"/>
  <c r="AH2238" i="3"/>
  <c r="AL2238" i="3"/>
  <c r="AP2238" i="3"/>
  <c r="AT2238" i="3"/>
  <c r="AX2238" i="3"/>
  <c r="BB2238" i="3"/>
  <c r="BF2238" i="3"/>
  <c r="P2238" i="3"/>
  <c r="T2238" i="3"/>
  <c r="X2238" i="3"/>
  <c r="AB2238" i="3"/>
  <c r="AF2238" i="3"/>
  <c r="AJ2238" i="3"/>
  <c r="AN2238" i="3"/>
  <c r="AR2238" i="3"/>
  <c r="AV2238" i="3"/>
  <c r="AZ2238" i="3"/>
  <c r="BD2238" i="3"/>
  <c r="BH2238" i="3"/>
  <c r="O2238" i="3"/>
  <c r="W2238" i="3"/>
  <c r="AE2238" i="3"/>
  <c r="AM2238" i="3"/>
  <c r="AU2238" i="3"/>
  <c r="BC2238" i="3"/>
  <c r="Q2238" i="3"/>
  <c r="Y2238" i="3"/>
  <c r="AG2238" i="3"/>
  <c r="AO2238" i="3"/>
  <c r="AW2238" i="3"/>
  <c r="BE2238" i="3"/>
  <c r="S2238" i="3"/>
  <c r="AA2238" i="3"/>
  <c r="AI2238" i="3"/>
  <c r="AQ2238" i="3"/>
  <c r="AY2238" i="3"/>
  <c r="BG2238" i="3"/>
  <c r="BE2239" i="3"/>
  <c r="AZ2239" i="3"/>
  <c r="AU2239" i="3"/>
  <c r="AO2239" i="3"/>
  <c r="AJ2239" i="3"/>
  <c r="AE2239" i="3"/>
  <c r="Y2239" i="3"/>
  <c r="T2239" i="3"/>
  <c r="O2239" i="3"/>
  <c r="BG2237" i="3"/>
  <c r="AQ2237" i="3"/>
  <c r="AA2237" i="3"/>
  <c r="P2237" i="3"/>
  <c r="T2237" i="3"/>
  <c r="X2237" i="3"/>
  <c r="AB2237" i="3"/>
  <c r="AF2237" i="3"/>
  <c r="AJ2237" i="3"/>
  <c r="AN2237" i="3"/>
  <c r="AR2237" i="3"/>
  <c r="AV2237" i="3"/>
  <c r="AZ2237" i="3"/>
  <c r="BD2237" i="3"/>
  <c r="BH2237" i="3"/>
  <c r="M2237" i="3"/>
  <c r="Q2237" i="3"/>
  <c r="U2237" i="3"/>
  <c r="Y2237" i="3"/>
  <c r="AC2237" i="3"/>
  <c r="AG2237" i="3"/>
  <c r="AK2237" i="3"/>
  <c r="AO2237" i="3"/>
  <c r="AS2237" i="3"/>
  <c r="AW2237" i="3"/>
  <c r="BA2237" i="3"/>
  <c r="BE2237" i="3"/>
  <c r="BI2237" i="3"/>
  <c r="N2237" i="3"/>
  <c r="R2237" i="3"/>
  <c r="V2237" i="3"/>
  <c r="Z2237" i="3"/>
  <c r="AD2237" i="3"/>
  <c r="AH2237" i="3"/>
  <c r="AL2237" i="3"/>
  <c r="AP2237" i="3"/>
  <c r="AT2237" i="3"/>
  <c r="AX2237" i="3"/>
  <c r="BB2237" i="3"/>
  <c r="BF2237" i="3"/>
  <c r="BI2236" i="3"/>
  <c r="AS2236" i="3"/>
  <c r="AC2236" i="3"/>
  <c r="M2236" i="3"/>
  <c r="BG2235" i="3"/>
  <c r="AL2235" i="3"/>
  <c r="BH2233" i="3"/>
  <c r="AB2233" i="3"/>
  <c r="Q2233" i="3"/>
  <c r="BF2248" i="3"/>
  <c r="BB2248" i="3"/>
  <c r="AX2248" i="3"/>
  <c r="AT2248" i="3"/>
  <c r="AP2248" i="3"/>
  <c r="AL2248" i="3"/>
  <c r="AH2248" i="3"/>
  <c r="AD2248" i="3"/>
  <c r="Z2248" i="3"/>
  <c r="V2248" i="3"/>
  <c r="R2248" i="3"/>
  <c r="BF2246" i="3"/>
  <c r="BB2246" i="3"/>
  <c r="AX2246" i="3"/>
  <c r="AT2246" i="3"/>
  <c r="AP2246" i="3"/>
  <c r="AL2246" i="3"/>
  <c r="AH2246" i="3"/>
  <c r="AD2246" i="3"/>
  <c r="Z2246" i="3"/>
  <c r="V2246" i="3"/>
  <c r="R2246" i="3"/>
  <c r="BF2244" i="3"/>
  <c r="BB2244" i="3"/>
  <c r="AX2244" i="3"/>
  <c r="AT2244" i="3"/>
  <c r="AP2244" i="3"/>
  <c r="AL2244" i="3"/>
  <c r="AH2244" i="3"/>
  <c r="AD2244" i="3"/>
  <c r="Z2244" i="3"/>
  <c r="V2244" i="3"/>
  <c r="R2244" i="3"/>
  <c r="BF2242" i="3"/>
  <c r="BB2242" i="3"/>
  <c r="AX2242" i="3"/>
  <c r="AT2242" i="3"/>
  <c r="AP2242" i="3"/>
  <c r="AL2242" i="3"/>
  <c r="AH2242" i="3"/>
  <c r="AD2242" i="3"/>
  <c r="Z2242" i="3"/>
  <c r="V2242" i="3"/>
  <c r="R2242" i="3"/>
  <c r="L2240" i="3"/>
  <c r="AV2240" i="3" s="1"/>
  <c r="BI2239" i="3"/>
  <c r="BD2239" i="3"/>
  <c r="AY2239" i="3"/>
  <c r="AS2239" i="3"/>
  <c r="AN2239" i="3"/>
  <c r="AI2239" i="3"/>
  <c r="AC2239" i="3"/>
  <c r="X2239" i="3"/>
  <c r="S2239" i="3"/>
  <c r="BC2237" i="3"/>
  <c r="AM2237" i="3"/>
  <c r="BE2236" i="3"/>
  <c r="AO2236" i="3"/>
  <c r="N2235" i="3"/>
  <c r="T2235" i="3"/>
  <c r="Y2235" i="3"/>
  <c r="AD2235" i="3"/>
  <c r="AJ2235" i="3"/>
  <c r="AO2235" i="3"/>
  <c r="AT2235" i="3"/>
  <c r="AZ2235" i="3"/>
  <c r="BE2235" i="3"/>
  <c r="BI2235" i="3"/>
  <c r="AZ2233" i="3"/>
  <c r="N2239" i="3"/>
  <c r="R2239" i="3"/>
  <c r="V2239" i="3"/>
  <c r="Z2239" i="3"/>
  <c r="AD2239" i="3"/>
  <c r="AH2239" i="3"/>
  <c r="AL2239" i="3"/>
  <c r="AP2239" i="3"/>
  <c r="AT2239" i="3"/>
  <c r="AX2239" i="3"/>
  <c r="BB2239" i="3"/>
  <c r="BF2239" i="3"/>
  <c r="N2236" i="3"/>
  <c r="R2236" i="3"/>
  <c r="V2236" i="3"/>
  <c r="Z2236" i="3"/>
  <c r="AD2236" i="3"/>
  <c r="AH2236" i="3"/>
  <c r="AL2236" i="3"/>
  <c r="AP2236" i="3"/>
  <c r="AT2236" i="3"/>
  <c r="AX2236" i="3"/>
  <c r="BB2236" i="3"/>
  <c r="BF2236" i="3"/>
  <c r="O2236" i="3"/>
  <c r="S2236" i="3"/>
  <c r="W2236" i="3"/>
  <c r="AA2236" i="3"/>
  <c r="AE2236" i="3"/>
  <c r="AI2236" i="3"/>
  <c r="AM2236" i="3"/>
  <c r="AQ2236" i="3"/>
  <c r="AU2236" i="3"/>
  <c r="AY2236" i="3"/>
  <c r="BC2236" i="3"/>
  <c r="BG2236" i="3"/>
  <c r="P2236" i="3"/>
  <c r="T2236" i="3"/>
  <c r="X2236" i="3"/>
  <c r="AB2236" i="3"/>
  <c r="AF2236" i="3"/>
  <c r="AJ2236" i="3"/>
  <c r="AN2236" i="3"/>
  <c r="AR2236" i="3"/>
  <c r="AV2236" i="3"/>
  <c r="AZ2236" i="3"/>
  <c r="BD2236" i="3"/>
  <c r="BH2236" i="3"/>
  <c r="P2233" i="3"/>
  <c r="X2233" i="3"/>
  <c r="AF2233" i="3"/>
  <c r="AN2233" i="3"/>
  <c r="AV2233" i="3"/>
  <c r="BD2233" i="3"/>
  <c r="BF2235" i="3"/>
  <c r="BA2235" i="3"/>
  <c r="AV2235" i="3"/>
  <c r="AP2235" i="3"/>
  <c r="AK2235" i="3"/>
  <c r="AF2235" i="3"/>
  <c r="Z2235" i="3"/>
  <c r="U2235" i="3"/>
  <c r="BB2234" i="3"/>
  <c r="AT2234" i="3"/>
  <c r="AL2234" i="3"/>
  <c r="AD2234" i="3"/>
  <c r="V2234" i="3"/>
  <c r="BE2233" i="3"/>
  <c r="AW2233" i="3"/>
  <c r="AO2233" i="3"/>
  <c r="AG2233" i="3"/>
  <c r="Y2233" i="3"/>
  <c r="BB2232" i="3"/>
  <c r="AT2232" i="3"/>
  <c r="AL2232" i="3"/>
  <c r="AD2232" i="3"/>
  <c r="V2232" i="3"/>
  <c r="X2227" i="3"/>
  <c r="AN2227" i="3"/>
  <c r="BD2227" i="3"/>
  <c r="O2235" i="3"/>
  <c r="S2235" i="3"/>
  <c r="W2235" i="3"/>
  <c r="AA2235" i="3"/>
  <c r="AE2235" i="3"/>
  <c r="AI2235" i="3"/>
  <c r="AM2235" i="3"/>
  <c r="AQ2235" i="3"/>
  <c r="AU2235" i="3"/>
  <c r="AY2235" i="3"/>
  <c r="BC2235" i="3"/>
  <c r="P2234" i="3"/>
  <c r="T2234" i="3"/>
  <c r="X2234" i="3"/>
  <c r="AB2234" i="3"/>
  <c r="AF2234" i="3"/>
  <c r="AJ2234" i="3"/>
  <c r="AN2234" i="3"/>
  <c r="AR2234" i="3"/>
  <c r="AV2234" i="3"/>
  <c r="AZ2234" i="3"/>
  <c r="BD2234" i="3"/>
  <c r="BH2234" i="3"/>
  <c r="M2234" i="3"/>
  <c r="Q2234" i="3"/>
  <c r="U2234" i="3"/>
  <c r="Y2234" i="3"/>
  <c r="AC2234" i="3"/>
  <c r="AG2234" i="3"/>
  <c r="AK2234" i="3"/>
  <c r="AO2234" i="3"/>
  <c r="AS2234" i="3"/>
  <c r="AW2234" i="3"/>
  <c r="BA2234" i="3"/>
  <c r="BE2234" i="3"/>
  <c r="BI2234" i="3"/>
  <c r="N2233" i="3"/>
  <c r="R2233" i="3"/>
  <c r="V2233" i="3"/>
  <c r="Z2233" i="3"/>
  <c r="AD2233" i="3"/>
  <c r="AH2233" i="3"/>
  <c r="AL2233" i="3"/>
  <c r="AP2233" i="3"/>
  <c r="AT2233" i="3"/>
  <c r="AX2233" i="3"/>
  <c r="BB2233" i="3"/>
  <c r="BF2233" i="3"/>
  <c r="O2233" i="3"/>
  <c r="S2233" i="3"/>
  <c r="W2233" i="3"/>
  <c r="AA2233" i="3"/>
  <c r="AE2233" i="3"/>
  <c r="AI2233" i="3"/>
  <c r="AM2233" i="3"/>
  <c r="AQ2233" i="3"/>
  <c r="AU2233" i="3"/>
  <c r="AY2233" i="3"/>
  <c r="BC2233" i="3"/>
  <c r="BG2233" i="3"/>
  <c r="P2232" i="3"/>
  <c r="T2232" i="3"/>
  <c r="X2232" i="3"/>
  <c r="AB2232" i="3"/>
  <c r="AF2232" i="3"/>
  <c r="AJ2232" i="3"/>
  <c r="AN2232" i="3"/>
  <c r="AR2232" i="3"/>
  <c r="AV2232" i="3"/>
  <c r="AZ2232" i="3"/>
  <c r="BD2232" i="3"/>
  <c r="BH2232" i="3"/>
  <c r="M2232" i="3"/>
  <c r="Q2232" i="3"/>
  <c r="U2232" i="3"/>
  <c r="Y2232" i="3"/>
  <c r="AC2232" i="3"/>
  <c r="AG2232" i="3"/>
  <c r="AK2232" i="3"/>
  <c r="AO2232" i="3"/>
  <c r="AS2232" i="3"/>
  <c r="AW2232" i="3"/>
  <c r="BA2232" i="3"/>
  <c r="BE2232" i="3"/>
  <c r="BI2232" i="3"/>
  <c r="X2229" i="3"/>
  <c r="AN2229" i="3"/>
  <c r="BD2229" i="3"/>
  <c r="BH2235" i="3"/>
  <c r="BD2235" i="3"/>
  <c r="AX2235" i="3"/>
  <c r="AS2235" i="3"/>
  <c r="AN2235" i="3"/>
  <c r="AH2235" i="3"/>
  <c r="AC2235" i="3"/>
  <c r="X2235" i="3"/>
  <c r="R2235" i="3"/>
  <c r="M2235" i="3"/>
  <c r="BF2234" i="3"/>
  <c r="AX2234" i="3"/>
  <c r="AP2234" i="3"/>
  <c r="AH2234" i="3"/>
  <c r="Z2234" i="3"/>
  <c r="R2234" i="3"/>
  <c r="BI2233" i="3"/>
  <c r="BA2233" i="3"/>
  <c r="AS2233" i="3"/>
  <c r="AK2233" i="3"/>
  <c r="AC2233" i="3"/>
  <c r="U2233" i="3"/>
  <c r="M2233" i="3"/>
  <c r="BF2232" i="3"/>
  <c r="AX2232" i="3"/>
  <c r="AP2232" i="3"/>
  <c r="AH2232" i="3"/>
  <c r="Z2232" i="3"/>
  <c r="R2232" i="3"/>
  <c r="BH2229" i="3"/>
  <c r="AR2227" i="3"/>
  <c r="O2230" i="3"/>
  <c r="S2230" i="3"/>
  <c r="W2230" i="3"/>
  <c r="AA2230" i="3"/>
  <c r="AE2230" i="3"/>
  <c r="AI2230" i="3"/>
  <c r="AM2230" i="3"/>
  <c r="AQ2230" i="3"/>
  <c r="AU2230" i="3"/>
  <c r="AY2230" i="3"/>
  <c r="BC2230" i="3"/>
  <c r="BG2230" i="3"/>
  <c r="P2230" i="3"/>
  <c r="T2230" i="3"/>
  <c r="X2230" i="3"/>
  <c r="AB2230" i="3"/>
  <c r="AF2230" i="3"/>
  <c r="AJ2230" i="3"/>
  <c r="AN2230" i="3"/>
  <c r="AR2230" i="3"/>
  <c r="AV2230" i="3"/>
  <c r="AZ2230" i="3"/>
  <c r="BD2230" i="3"/>
  <c r="BH2230" i="3"/>
  <c r="M2230" i="3"/>
  <c r="Q2230" i="3"/>
  <c r="U2230" i="3"/>
  <c r="Y2230" i="3"/>
  <c r="AC2230" i="3"/>
  <c r="AG2230" i="3"/>
  <c r="AK2230" i="3"/>
  <c r="AO2230" i="3"/>
  <c r="AS2230" i="3"/>
  <c r="AW2230" i="3"/>
  <c r="BA2230" i="3"/>
  <c r="BE2230" i="3"/>
  <c r="BI2230" i="3"/>
  <c r="M2229" i="3"/>
  <c r="Q2229" i="3"/>
  <c r="U2229" i="3"/>
  <c r="Y2229" i="3"/>
  <c r="AC2229" i="3"/>
  <c r="AG2229" i="3"/>
  <c r="AK2229" i="3"/>
  <c r="AO2229" i="3"/>
  <c r="AS2229" i="3"/>
  <c r="AW2229" i="3"/>
  <c r="BA2229" i="3"/>
  <c r="BE2229" i="3"/>
  <c r="BI2229" i="3"/>
  <c r="N2229" i="3"/>
  <c r="R2229" i="3"/>
  <c r="V2229" i="3"/>
  <c r="Z2229" i="3"/>
  <c r="AD2229" i="3"/>
  <c r="AH2229" i="3"/>
  <c r="AL2229" i="3"/>
  <c r="AP2229" i="3"/>
  <c r="AT2229" i="3"/>
  <c r="AX2229" i="3"/>
  <c r="BB2229" i="3"/>
  <c r="BF2229" i="3"/>
  <c r="O2229" i="3"/>
  <c r="S2229" i="3"/>
  <c r="W2229" i="3"/>
  <c r="AA2229" i="3"/>
  <c r="AE2229" i="3"/>
  <c r="AI2229" i="3"/>
  <c r="AM2229" i="3"/>
  <c r="AQ2229" i="3"/>
  <c r="AU2229" i="3"/>
  <c r="AY2229" i="3"/>
  <c r="BC2229" i="3"/>
  <c r="BG2229" i="3"/>
  <c r="O2228" i="3"/>
  <c r="S2228" i="3"/>
  <c r="W2228" i="3"/>
  <c r="AA2228" i="3"/>
  <c r="AE2228" i="3"/>
  <c r="AI2228" i="3"/>
  <c r="AM2228" i="3"/>
  <c r="AQ2228" i="3"/>
  <c r="AU2228" i="3"/>
  <c r="AY2228" i="3"/>
  <c r="BC2228" i="3"/>
  <c r="BG2228" i="3"/>
  <c r="P2228" i="3"/>
  <c r="T2228" i="3"/>
  <c r="X2228" i="3"/>
  <c r="AB2228" i="3"/>
  <c r="AF2228" i="3"/>
  <c r="AJ2228" i="3"/>
  <c r="AN2228" i="3"/>
  <c r="AR2228" i="3"/>
  <c r="AV2228" i="3"/>
  <c r="AZ2228" i="3"/>
  <c r="BD2228" i="3"/>
  <c r="BH2228" i="3"/>
  <c r="M2228" i="3"/>
  <c r="Q2228" i="3"/>
  <c r="U2228" i="3"/>
  <c r="Y2228" i="3"/>
  <c r="AC2228" i="3"/>
  <c r="AG2228" i="3"/>
  <c r="AK2228" i="3"/>
  <c r="AO2228" i="3"/>
  <c r="AS2228" i="3"/>
  <c r="AW2228" i="3"/>
  <c r="BA2228" i="3"/>
  <c r="BE2228" i="3"/>
  <c r="BI2228" i="3"/>
  <c r="M2227" i="3"/>
  <c r="Q2227" i="3"/>
  <c r="U2227" i="3"/>
  <c r="Y2227" i="3"/>
  <c r="AC2227" i="3"/>
  <c r="AG2227" i="3"/>
  <c r="AK2227" i="3"/>
  <c r="AO2227" i="3"/>
  <c r="AS2227" i="3"/>
  <c r="AW2227" i="3"/>
  <c r="BA2227" i="3"/>
  <c r="BE2227" i="3"/>
  <c r="BI2227" i="3"/>
  <c r="N2227" i="3"/>
  <c r="R2227" i="3"/>
  <c r="V2227" i="3"/>
  <c r="Z2227" i="3"/>
  <c r="AD2227" i="3"/>
  <c r="AH2227" i="3"/>
  <c r="AL2227" i="3"/>
  <c r="AP2227" i="3"/>
  <c r="AT2227" i="3"/>
  <c r="AX2227" i="3"/>
  <c r="BB2227" i="3"/>
  <c r="BF2227" i="3"/>
  <c r="O2227" i="3"/>
  <c r="S2227" i="3"/>
  <c r="W2227" i="3"/>
  <c r="AA2227" i="3"/>
  <c r="AE2227" i="3"/>
  <c r="AI2227" i="3"/>
  <c r="AM2227" i="3"/>
  <c r="AQ2227" i="3"/>
  <c r="AU2227" i="3"/>
  <c r="AY2227" i="3"/>
  <c r="BC2227" i="3"/>
  <c r="BG2227" i="3"/>
  <c r="O2226" i="3"/>
  <c r="S2226" i="3"/>
  <c r="W2226" i="3"/>
  <c r="AA2226" i="3"/>
  <c r="AE2226" i="3"/>
  <c r="AI2226" i="3"/>
  <c r="AM2226" i="3"/>
  <c r="AQ2226" i="3"/>
  <c r="AU2226" i="3"/>
  <c r="AY2226" i="3"/>
  <c r="BC2226" i="3"/>
  <c r="BG2226" i="3"/>
  <c r="P2226" i="3"/>
  <c r="T2226" i="3"/>
  <c r="X2226" i="3"/>
  <c r="AB2226" i="3"/>
  <c r="AF2226" i="3"/>
  <c r="AJ2226" i="3"/>
  <c r="AN2226" i="3"/>
  <c r="AR2226" i="3"/>
  <c r="AV2226" i="3"/>
  <c r="AZ2226" i="3"/>
  <c r="BD2226" i="3"/>
  <c r="BH2226" i="3"/>
  <c r="M2226" i="3"/>
  <c r="Q2226" i="3"/>
  <c r="U2226" i="3"/>
  <c r="Y2226" i="3"/>
  <c r="AC2226" i="3"/>
  <c r="AG2226" i="3"/>
  <c r="AK2226" i="3"/>
  <c r="AO2226" i="3"/>
  <c r="AS2226" i="3"/>
  <c r="AW2226" i="3"/>
  <c r="BA2226" i="3"/>
  <c r="BE2226" i="3"/>
  <c r="BI2226" i="3"/>
  <c r="BB2230" i="3"/>
  <c r="AL2230" i="3"/>
  <c r="V2230" i="3"/>
  <c r="AZ2229" i="3"/>
  <c r="AJ2229" i="3"/>
  <c r="T2229" i="3"/>
  <c r="BB2228" i="3"/>
  <c r="AL2228" i="3"/>
  <c r="V2228" i="3"/>
  <c r="AZ2227" i="3"/>
  <c r="AJ2227" i="3"/>
  <c r="T2227" i="3"/>
  <c r="BB2226" i="3"/>
  <c r="AL2226" i="3"/>
  <c r="V2226" i="3"/>
  <c r="AX2230" i="3"/>
  <c r="AH2230" i="3"/>
  <c r="R2230" i="3"/>
  <c r="AV2229" i="3"/>
  <c r="AF2229" i="3"/>
  <c r="P2229" i="3"/>
  <c r="AX2228" i="3"/>
  <c r="AH2228" i="3"/>
  <c r="R2228" i="3"/>
  <c r="AV2227" i="3"/>
  <c r="AF2227" i="3"/>
  <c r="P2227" i="3"/>
  <c r="AX2226" i="3"/>
  <c r="AH2226" i="3"/>
  <c r="R2226" i="3"/>
  <c r="E2029" i="3"/>
  <c r="F2029" i="3"/>
  <c r="G2029" i="3"/>
  <c r="H2029" i="3"/>
  <c r="I2029" i="3"/>
  <c r="J2029" i="3"/>
  <c r="E2030" i="3"/>
  <c r="F2030" i="3"/>
  <c r="G2030" i="3"/>
  <c r="H2030" i="3"/>
  <c r="I2030" i="3"/>
  <c r="L2030" i="3" s="1"/>
  <c r="J2030" i="3"/>
  <c r="E2031" i="3"/>
  <c r="F2031" i="3"/>
  <c r="G2031" i="3"/>
  <c r="H2031" i="3"/>
  <c r="I2031" i="3"/>
  <c r="J2031" i="3"/>
  <c r="E2032" i="3"/>
  <c r="F2032" i="3"/>
  <c r="G2032" i="3"/>
  <c r="H2032" i="3"/>
  <c r="I2032" i="3"/>
  <c r="J2032" i="3"/>
  <c r="E2033" i="3"/>
  <c r="F2033" i="3"/>
  <c r="G2033" i="3"/>
  <c r="H2033" i="3"/>
  <c r="I2033" i="3"/>
  <c r="J2033" i="3"/>
  <c r="E2034" i="3"/>
  <c r="F2034" i="3"/>
  <c r="G2034" i="3"/>
  <c r="H2034" i="3"/>
  <c r="I2034" i="3"/>
  <c r="J2034" i="3"/>
  <c r="E2035" i="3"/>
  <c r="F2035" i="3"/>
  <c r="G2035" i="3"/>
  <c r="H2035" i="3"/>
  <c r="I2035" i="3"/>
  <c r="J2035" i="3"/>
  <c r="E2036" i="3"/>
  <c r="F2036" i="3"/>
  <c r="G2036" i="3"/>
  <c r="H2036" i="3"/>
  <c r="I2036" i="3"/>
  <c r="J2036" i="3"/>
  <c r="E2037" i="3"/>
  <c r="F2037" i="3"/>
  <c r="G2037" i="3"/>
  <c r="H2037" i="3"/>
  <c r="I2037" i="3"/>
  <c r="J2037" i="3"/>
  <c r="E2038" i="3"/>
  <c r="F2038" i="3"/>
  <c r="G2038" i="3"/>
  <c r="H2038" i="3"/>
  <c r="I2038" i="3"/>
  <c r="J2038" i="3"/>
  <c r="E2039" i="3"/>
  <c r="F2039" i="3"/>
  <c r="G2039" i="3"/>
  <c r="H2039" i="3"/>
  <c r="I2039" i="3"/>
  <c r="J2039" i="3"/>
  <c r="E2040" i="3"/>
  <c r="F2040" i="3"/>
  <c r="G2040" i="3"/>
  <c r="H2040" i="3"/>
  <c r="I2040" i="3"/>
  <c r="J2040" i="3"/>
  <c r="E2041" i="3"/>
  <c r="F2041" i="3"/>
  <c r="G2041" i="3"/>
  <c r="H2041" i="3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F2044" i="3"/>
  <c r="G2044" i="3"/>
  <c r="H2044" i="3"/>
  <c r="I2044" i="3"/>
  <c r="J2044" i="3"/>
  <c r="E2045" i="3"/>
  <c r="F2045" i="3"/>
  <c r="G2045" i="3"/>
  <c r="H2045" i="3"/>
  <c r="I2045" i="3"/>
  <c r="J2045" i="3"/>
  <c r="E2046" i="3"/>
  <c r="F2046" i="3"/>
  <c r="G2046" i="3"/>
  <c r="H2046" i="3"/>
  <c r="I2046" i="3"/>
  <c r="J2046" i="3"/>
  <c r="E2047" i="3"/>
  <c r="F2047" i="3"/>
  <c r="G2047" i="3"/>
  <c r="H2047" i="3"/>
  <c r="I2047" i="3"/>
  <c r="J2047" i="3"/>
  <c r="E2048" i="3"/>
  <c r="F2048" i="3"/>
  <c r="G2048" i="3"/>
  <c r="H2048" i="3"/>
  <c r="I2048" i="3"/>
  <c r="J2048" i="3"/>
  <c r="E2049" i="3"/>
  <c r="F2049" i="3"/>
  <c r="G2049" i="3"/>
  <c r="H2049" i="3"/>
  <c r="I2049" i="3"/>
  <c r="J2049" i="3"/>
  <c r="E2050" i="3"/>
  <c r="F2050" i="3"/>
  <c r="G2050" i="3"/>
  <c r="H2050" i="3"/>
  <c r="I2050" i="3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F2054" i="3"/>
  <c r="G2054" i="3"/>
  <c r="H2054" i="3"/>
  <c r="I2054" i="3"/>
  <c r="J2054" i="3"/>
  <c r="E2055" i="3"/>
  <c r="F2055" i="3"/>
  <c r="G2055" i="3"/>
  <c r="H2055" i="3"/>
  <c r="I2055" i="3"/>
  <c r="J2055" i="3"/>
  <c r="E2056" i="3"/>
  <c r="F2056" i="3"/>
  <c r="G2056" i="3"/>
  <c r="H2056" i="3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I2058" i="3"/>
  <c r="J2058" i="3"/>
  <c r="E2059" i="3"/>
  <c r="F2059" i="3"/>
  <c r="G2059" i="3"/>
  <c r="H2059" i="3"/>
  <c r="I2059" i="3"/>
  <c r="J2059" i="3"/>
  <c r="E2060" i="3"/>
  <c r="F2060" i="3"/>
  <c r="G2060" i="3"/>
  <c r="H2060" i="3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I2062" i="3"/>
  <c r="J2062" i="3"/>
  <c r="E2063" i="3"/>
  <c r="F2063" i="3"/>
  <c r="G2063" i="3"/>
  <c r="H2063" i="3"/>
  <c r="I2063" i="3"/>
  <c r="J2063" i="3"/>
  <c r="E2064" i="3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H2066" i="3"/>
  <c r="I2066" i="3"/>
  <c r="J2066" i="3"/>
  <c r="E2067" i="3"/>
  <c r="F2067" i="3"/>
  <c r="G2067" i="3"/>
  <c r="H2067" i="3"/>
  <c r="I2067" i="3"/>
  <c r="J2067" i="3"/>
  <c r="E2068" i="3"/>
  <c r="F2068" i="3"/>
  <c r="G2068" i="3"/>
  <c r="H2068" i="3"/>
  <c r="I2068" i="3"/>
  <c r="J2068" i="3"/>
  <c r="E2069" i="3"/>
  <c r="F2069" i="3"/>
  <c r="G2069" i="3"/>
  <c r="H2069" i="3"/>
  <c r="I2069" i="3"/>
  <c r="J2069" i="3"/>
  <c r="E2070" i="3"/>
  <c r="F2070" i="3"/>
  <c r="G2070" i="3"/>
  <c r="H2070" i="3"/>
  <c r="I2070" i="3"/>
  <c r="J2070" i="3"/>
  <c r="E2071" i="3"/>
  <c r="F2071" i="3"/>
  <c r="G2071" i="3"/>
  <c r="H2071" i="3"/>
  <c r="I2071" i="3"/>
  <c r="J2071" i="3"/>
  <c r="E2072" i="3"/>
  <c r="F2072" i="3"/>
  <c r="G2072" i="3"/>
  <c r="H2072" i="3"/>
  <c r="I2072" i="3"/>
  <c r="J2072" i="3"/>
  <c r="E2073" i="3"/>
  <c r="F2073" i="3"/>
  <c r="G2073" i="3"/>
  <c r="H2073" i="3"/>
  <c r="I2073" i="3"/>
  <c r="J2073" i="3"/>
  <c r="E2074" i="3"/>
  <c r="F2074" i="3"/>
  <c r="G2074" i="3"/>
  <c r="H2074" i="3"/>
  <c r="I2074" i="3"/>
  <c r="J2074" i="3"/>
  <c r="E2075" i="3"/>
  <c r="F2075" i="3"/>
  <c r="G2075" i="3"/>
  <c r="H2075" i="3"/>
  <c r="I2075" i="3"/>
  <c r="J2075" i="3"/>
  <c r="E2076" i="3"/>
  <c r="F2076" i="3"/>
  <c r="G2076" i="3"/>
  <c r="H2076" i="3"/>
  <c r="I2076" i="3"/>
  <c r="J2076" i="3"/>
  <c r="E2077" i="3"/>
  <c r="F2077" i="3"/>
  <c r="G2077" i="3"/>
  <c r="H2077" i="3"/>
  <c r="I2077" i="3"/>
  <c r="J2077" i="3"/>
  <c r="E2078" i="3"/>
  <c r="F2078" i="3"/>
  <c r="G2078" i="3"/>
  <c r="H2078" i="3"/>
  <c r="I2078" i="3"/>
  <c r="J2078" i="3"/>
  <c r="E2079" i="3"/>
  <c r="F2079" i="3"/>
  <c r="G2079" i="3"/>
  <c r="H2079" i="3"/>
  <c r="I2079" i="3"/>
  <c r="J2079" i="3"/>
  <c r="E2080" i="3"/>
  <c r="F2080" i="3"/>
  <c r="G2080" i="3"/>
  <c r="H2080" i="3"/>
  <c r="I2080" i="3"/>
  <c r="J2080" i="3"/>
  <c r="E2081" i="3"/>
  <c r="F2081" i="3"/>
  <c r="G2081" i="3"/>
  <c r="H2081" i="3"/>
  <c r="I2081" i="3"/>
  <c r="J2081" i="3"/>
  <c r="E2082" i="3"/>
  <c r="F2082" i="3"/>
  <c r="G2082" i="3"/>
  <c r="H2082" i="3"/>
  <c r="I2082" i="3"/>
  <c r="J2082" i="3"/>
  <c r="E2083" i="3"/>
  <c r="F2083" i="3"/>
  <c r="G2083" i="3"/>
  <c r="H2083" i="3"/>
  <c r="I2083" i="3"/>
  <c r="J2083" i="3"/>
  <c r="E2084" i="3"/>
  <c r="F2084" i="3"/>
  <c r="G2084" i="3"/>
  <c r="H2084" i="3"/>
  <c r="I2084" i="3"/>
  <c r="J2084" i="3"/>
  <c r="E2085" i="3"/>
  <c r="F2085" i="3"/>
  <c r="G2085" i="3"/>
  <c r="H2085" i="3"/>
  <c r="I2085" i="3"/>
  <c r="J2085" i="3"/>
  <c r="E2086" i="3"/>
  <c r="F2086" i="3"/>
  <c r="G2086" i="3"/>
  <c r="H2086" i="3"/>
  <c r="I2086" i="3"/>
  <c r="J2086" i="3"/>
  <c r="E2087" i="3"/>
  <c r="F2087" i="3"/>
  <c r="G2087" i="3"/>
  <c r="H2087" i="3"/>
  <c r="I2087" i="3"/>
  <c r="J2087" i="3"/>
  <c r="E2088" i="3"/>
  <c r="F2088" i="3"/>
  <c r="G2088" i="3"/>
  <c r="H2088" i="3"/>
  <c r="I2088" i="3"/>
  <c r="J2088" i="3"/>
  <c r="E2089" i="3"/>
  <c r="F2089" i="3"/>
  <c r="G2089" i="3"/>
  <c r="H2089" i="3"/>
  <c r="I2089" i="3"/>
  <c r="J2089" i="3"/>
  <c r="E2090" i="3"/>
  <c r="F2090" i="3"/>
  <c r="G2090" i="3"/>
  <c r="H2090" i="3"/>
  <c r="I2090" i="3"/>
  <c r="J2090" i="3"/>
  <c r="E2091" i="3"/>
  <c r="F2091" i="3"/>
  <c r="G2091" i="3"/>
  <c r="H2091" i="3"/>
  <c r="I2091" i="3"/>
  <c r="J2091" i="3"/>
  <c r="E2092" i="3"/>
  <c r="F2092" i="3"/>
  <c r="G2092" i="3"/>
  <c r="H2092" i="3"/>
  <c r="I2092" i="3"/>
  <c r="J2092" i="3"/>
  <c r="E2093" i="3"/>
  <c r="F2093" i="3"/>
  <c r="G2093" i="3"/>
  <c r="H2093" i="3"/>
  <c r="I2093" i="3"/>
  <c r="J2093" i="3"/>
  <c r="E2094" i="3"/>
  <c r="F2094" i="3"/>
  <c r="G2094" i="3"/>
  <c r="H2094" i="3"/>
  <c r="I2094" i="3"/>
  <c r="J2094" i="3"/>
  <c r="E2095" i="3"/>
  <c r="F2095" i="3"/>
  <c r="G2095" i="3"/>
  <c r="H2095" i="3"/>
  <c r="I2095" i="3"/>
  <c r="J2095" i="3"/>
  <c r="E2096" i="3"/>
  <c r="F2096" i="3"/>
  <c r="G2096" i="3"/>
  <c r="H2096" i="3"/>
  <c r="I2096" i="3"/>
  <c r="J2096" i="3"/>
  <c r="E2097" i="3"/>
  <c r="F2097" i="3"/>
  <c r="G2097" i="3"/>
  <c r="H2097" i="3"/>
  <c r="I2097" i="3"/>
  <c r="J2097" i="3"/>
  <c r="E2098" i="3"/>
  <c r="F2098" i="3"/>
  <c r="G2098" i="3"/>
  <c r="H2098" i="3"/>
  <c r="I2098" i="3"/>
  <c r="J2098" i="3"/>
  <c r="E2099" i="3"/>
  <c r="F2099" i="3"/>
  <c r="G2099" i="3"/>
  <c r="H2099" i="3"/>
  <c r="I2099" i="3"/>
  <c r="J2099" i="3"/>
  <c r="E2100" i="3"/>
  <c r="F2100" i="3"/>
  <c r="G2100" i="3"/>
  <c r="H2100" i="3"/>
  <c r="I2100" i="3"/>
  <c r="J2100" i="3"/>
  <c r="E2101" i="3"/>
  <c r="F2101" i="3"/>
  <c r="G2101" i="3"/>
  <c r="H2101" i="3"/>
  <c r="I2101" i="3"/>
  <c r="J2101" i="3"/>
  <c r="E2102" i="3"/>
  <c r="F2102" i="3"/>
  <c r="G2102" i="3"/>
  <c r="H2102" i="3"/>
  <c r="I2102" i="3"/>
  <c r="J2102" i="3"/>
  <c r="E2103" i="3"/>
  <c r="F2103" i="3"/>
  <c r="G2103" i="3"/>
  <c r="H2103" i="3"/>
  <c r="I2103" i="3"/>
  <c r="J2103" i="3"/>
  <c r="E2104" i="3"/>
  <c r="F2104" i="3"/>
  <c r="G2104" i="3"/>
  <c r="H2104" i="3"/>
  <c r="I2104" i="3"/>
  <c r="J2104" i="3"/>
  <c r="E2105" i="3"/>
  <c r="F2105" i="3"/>
  <c r="G2105" i="3"/>
  <c r="H2105" i="3"/>
  <c r="I2105" i="3"/>
  <c r="J2105" i="3"/>
  <c r="E2106" i="3"/>
  <c r="F2106" i="3"/>
  <c r="G2106" i="3"/>
  <c r="H2106" i="3"/>
  <c r="I2106" i="3"/>
  <c r="J2106" i="3"/>
  <c r="E2107" i="3"/>
  <c r="F2107" i="3"/>
  <c r="G2107" i="3"/>
  <c r="H2107" i="3"/>
  <c r="I2107" i="3"/>
  <c r="J2107" i="3"/>
  <c r="E2108" i="3"/>
  <c r="F2108" i="3"/>
  <c r="G2108" i="3"/>
  <c r="H2108" i="3"/>
  <c r="I2108" i="3"/>
  <c r="J2108" i="3"/>
  <c r="E2109" i="3"/>
  <c r="F2109" i="3"/>
  <c r="G2109" i="3"/>
  <c r="H2109" i="3"/>
  <c r="I2109" i="3"/>
  <c r="J2109" i="3"/>
  <c r="E2110" i="3"/>
  <c r="F2110" i="3"/>
  <c r="G2110" i="3"/>
  <c r="H2110" i="3"/>
  <c r="I2110" i="3"/>
  <c r="J2110" i="3"/>
  <c r="E2111" i="3"/>
  <c r="F2111" i="3"/>
  <c r="G2111" i="3"/>
  <c r="H2111" i="3"/>
  <c r="I2111" i="3"/>
  <c r="J2111" i="3"/>
  <c r="E2112" i="3"/>
  <c r="F2112" i="3"/>
  <c r="G2112" i="3"/>
  <c r="H2112" i="3"/>
  <c r="I2112" i="3"/>
  <c r="J2112" i="3"/>
  <c r="E2113" i="3"/>
  <c r="F2113" i="3"/>
  <c r="G2113" i="3"/>
  <c r="H2113" i="3"/>
  <c r="I2113" i="3"/>
  <c r="J2113" i="3"/>
  <c r="E2114" i="3"/>
  <c r="F2114" i="3"/>
  <c r="G2114" i="3"/>
  <c r="H2114" i="3"/>
  <c r="I2114" i="3"/>
  <c r="J2114" i="3"/>
  <c r="E2115" i="3"/>
  <c r="F2115" i="3"/>
  <c r="G2115" i="3"/>
  <c r="H2115" i="3"/>
  <c r="I2115" i="3"/>
  <c r="J2115" i="3"/>
  <c r="E2116" i="3"/>
  <c r="F2116" i="3"/>
  <c r="G2116" i="3"/>
  <c r="H2116" i="3"/>
  <c r="I2116" i="3"/>
  <c r="J2116" i="3"/>
  <c r="E2117" i="3"/>
  <c r="F2117" i="3"/>
  <c r="G2117" i="3"/>
  <c r="H2117" i="3"/>
  <c r="I2117" i="3"/>
  <c r="J2117" i="3"/>
  <c r="E2118" i="3"/>
  <c r="F2118" i="3"/>
  <c r="G2118" i="3"/>
  <c r="H2118" i="3"/>
  <c r="I2118" i="3"/>
  <c r="J2118" i="3"/>
  <c r="E2119" i="3"/>
  <c r="F2119" i="3"/>
  <c r="G2119" i="3"/>
  <c r="H2119" i="3"/>
  <c r="I2119" i="3"/>
  <c r="J2119" i="3"/>
  <c r="E2120" i="3"/>
  <c r="F2120" i="3"/>
  <c r="G2120" i="3"/>
  <c r="H2120" i="3"/>
  <c r="I2120" i="3"/>
  <c r="J2120" i="3"/>
  <c r="E2121" i="3"/>
  <c r="F2121" i="3"/>
  <c r="G2121" i="3"/>
  <c r="H2121" i="3"/>
  <c r="I2121" i="3"/>
  <c r="J2121" i="3"/>
  <c r="E2122" i="3"/>
  <c r="F2122" i="3"/>
  <c r="G2122" i="3"/>
  <c r="H2122" i="3"/>
  <c r="I2122" i="3"/>
  <c r="J2122" i="3"/>
  <c r="E2123" i="3"/>
  <c r="F2123" i="3"/>
  <c r="G2123" i="3"/>
  <c r="H2123" i="3"/>
  <c r="I2123" i="3"/>
  <c r="J2123" i="3"/>
  <c r="E2124" i="3"/>
  <c r="F2124" i="3"/>
  <c r="G2124" i="3"/>
  <c r="H2124" i="3"/>
  <c r="I2124" i="3"/>
  <c r="J2124" i="3"/>
  <c r="E2125" i="3"/>
  <c r="F2125" i="3"/>
  <c r="G2125" i="3"/>
  <c r="H2125" i="3"/>
  <c r="I2125" i="3"/>
  <c r="J2125" i="3"/>
  <c r="E2126" i="3"/>
  <c r="F2126" i="3"/>
  <c r="G2126" i="3"/>
  <c r="H2126" i="3"/>
  <c r="I2126" i="3"/>
  <c r="J2126" i="3"/>
  <c r="E2127" i="3"/>
  <c r="F2127" i="3"/>
  <c r="G2127" i="3"/>
  <c r="H2127" i="3"/>
  <c r="I2127" i="3"/>
  <c r="J2127" i="3"/>
  <c r="E2128" i="3"/>
  <c r="F2128" i="3"/>
  <c r="G2128" i="3"/>
  <c r="H2128" i="3"/>
  <c r="I2128" i="3"/>
  <c r="J2128" i="3"/>
  <c r="E2129" i="3"/>
  <c r="F2129" i="3"/>
  <c r="G2129" i="3"/>
  <c r="H2129" i="3"/>
  <c r="I2129" i="3"/>
  <c r="J2129" i="3"/>
  <c r="E2130" i="3"/>
  <c r="F2130" i="3"/>
  <c r="G2130" i="3"/>
  <c r="H2130" i="3"/>
  <c r="I2130" i="3"/>
  <c r="J2130" i="3"/>
  <c r="E2131" i="3"/>
  <c r="F2131" i="3"/>
  <c r="G2131" i="3"/>
  <c r="H2131" i="3"/>
  <c r="I2131" i="3"/>
  <c r="J2131" i="3"/>
  <c r="E2132" i="3"/>
  <c r="F2132" i="3"/>
  <c r="G2132" i="3"/>
  <c r="H2132" i="3"/>
  <c r="I2132" i="3"/>
  <c r="J2132" i="3"/>
  <c r="E2133" i="3"/>
  <c r="F2133" i="3"/>
  <c r="G2133" i="3"/>
  <c r="H2133" i="3"/>
  <c r="I2133" i="3"/>
  <c r="J2133" i="3"/>
  <c r="E2134" i="3"/>
  <c r="K2134" i="3" s="1"/>
  <c r="F2134" i="3"/>
  <c r="G2134" i="3"/>
  <c r="H2134" i="3"/>
  <c r="I2134" i="3"/>
  <c r="J2134" i="3"/>
  <c r="E2135" i="3"/>
  <c r="F2135" i="3"/>
  <c r="G2135" i="3"/>
  <c r="H2135" i="3"/>
  <c r="I2135" i="3"/>
  <c r="J2135" i="3"/>
  <c r="E2136" i="3"/>
  <c r="F2136" i="3"/>
  <c r="G2136" i="3"/>
  <c r="H2136" i="3"/>
  <c r="I2136" i="3"/>
  <c r="J2136" i="3"/>
  <c r="E2137" i="3"/>
  <c r="F2137" i="3"/>
  <c r="G2137" i="3"/>
  <c r="H2137" i="3"/>
  <c r="I2137" i="3"/>
  <c r="J2137" i="3"/>
  <c r="E2138" i="3"/>
  <c r="F2138" i="3"/>
  <c r="G2138" i="3"/>
  <c r="H2138" i="3"/>
  <c r="I2138" i="3"/>
  <c r="J2138" i="3"/>
  <c r="E2139" i="3"/>
  <c r="F2139" i="3"/>
  <c r="G2139" i="3"/>
  <c r="H2139" i="3"/>
  <c r="I2139" i="3"/>
  <c r="J2139" i="3"/>
  <c r="E2140" i="3"/>
  <c r="F2140" i="3"/>
  <c r="G2140" i="3"/>
  <c r="H2140" i="3"/>
  <c r="I2140" i="3"/>
  <c r="J2140" i="3"/>
  <c r="E2141" i="3"/>
  <c r="F2141" i="3"/>
  <c r="G2141" i="3"/>
  <c r="H2141" i="3"/>
  <c r="I2141" i="3"/>
  <c r="J2141" i="3"/>
  <c r="E2142" i="3"/>
  <c r="F2142" i="3"/>
  <c r="G2142" i="3"/>
  <c r="H2142" i="3"/>
  <c r="I2142" i="3"/>
  <c r="J2142" i="3"/>
  <c r="E2143" i="3"/>
  <c r="F2143" i="3"/>
  <c r="G2143" i="3"/>
  <c r="H2143" i="3"/>
  <c r="I2143" i="3"/>
  <c r="J2143" i="3"/>
  <c r="E2144" i="3"/>
  <c r="F2144" i="3"/>
  <c r="G2144" i="3"/>
  <c r="H2144" i="3"/>
  <c r="I2144" i="3"/>
  <c r="J2144" i="3"/>
  <c r="E2145" i="3"/>
  <c r="F2145" i="3"/>
  <c r="G2145" i="3"/>
  <c r="H2145" i="3"/>
  <c r="I2145" i="3"/>
  <c r="J2145" i="3"/>
  <c r="E2146" i="3"/>
  <c r="F2146" i="3"/>
  <c r="G2146" i="3"/>
  <c r="H2146" i="3"/>
  <c r="I2146" i="3"/>
  <c r="J2146" i="3"/>
  <c r="E2147" i="3"/>
  <c r="F2147" i="3"/>
  <c r="G2147" i="3"/>
  <c r="H2147" i="3"/>
  <c r="I2147" i="3"/>
  <c r="J2147" i="3"/>
  <c r="E2148" i="3"/>
  <c r="F2148" i="3"/>
  <c r="G2148" i="3"/>
  <c r="H2148" i="3"/>
  <c r="I2148" i="3"/>
  <c r="J2148" i="3"/>
  <c r="E2149" i="3"/>
  <c r="F2149" i="3"/>
  <c r="G2149" i="3"/>
  <c r="H2149" i="3"/>
  <c r="I2149" i="3"/>
  <c r="J2149" i="3"/>
  <c r="E2150" i="3"/>
  <c r="F2150" i="3"/>
  <c r="G2150" i="3"/>
  <c r="H2150" i="3"/>
  <c r="I2150" i="3"/>
  <c r="J2150" i="3"/>
  <c r="E2151" i="3"/>
  <c r="F2151" i="3"/>
  <c r="G2151" i="3"/>
  <c r="H2151" i="3"/>
  <c r="I2151" i="3"/>
  <c r="J2151" i="3"/>
  <c r="E2152" i="3"/>
  <c r="F2152" i="3"/>
  <c r="G2152" i="3"/>
  <c r="H2152" i="3"/>
  <c r="I2152" i="3"/>
  <c r="J2152" i="3"/>
  <c r="E2153" i="3"/>
  <c r="F2153" i="3"/>
  <c r="G2153" i="3"/>
  <c r="H2153" i="3"/>
  <c r="I2153" i="3"/>
  <c r="J2153" i="3"/>
  <c r="E2154" i="3"/>
  <c r="F2154" i="3"/>
  <c r="G2154" i="3"/>
  <c r="H2154" i="3"/>
  <c r="I2154" i="3"/>
  <c r="J2154" i="3"/>
  <c r="E2155" i="3"/>
  <c r="F2155" i="3"/>
  <c r="G2155" i="3"/>
  <c r="H2155" i="3"/>
  <c r="I2155" i="3"/>
  <c r="J2155" i="3"/>
  <c r="E2156" i="3"/>
  <c r="F2156" i="3"/>
  <c r="G2156" i="3"/>
  <c r="H2156" i="3"/>
  <c r="I2156" i="3"/>
  <c r="J2156" i="3"/>
  <c r="E2157" i="3"/>
  <c r="F2157" i="3"/>
  <c r="G2157" i="3"/>
  <c r="H2157" i="3"/>
  <c r="I2157" i="3"/>
  <c r="J2157" i="3"/>
  <c r="E2158" i="3"/>
  <c r="F2158" i="3"/>
  <c r="G2158" i="3"/>
  <c r="H2158" i="3"/>
  <c r="I2158" i="3"/>
  <c r="J2158" i="3"/>
  <c r="E2159" i="3"/>
  <c r="F2159" i="3"/>
  <c r="G2159" i="3"/>
  <c r="H2159" i="3"/>
  <c r="I2159" i="3"/>
  <c r="J2159" i="3"/>
  <c r="E2160" i="3"/>
  <c r="F2160" i="3"/>
  <c r="G2160" i="3"/>
  <c r="H2160" i="3"/>
  <c r="I2160" i="3"/>
  <c r="J2160" i="3"/>
  <c r="E2161" i="3"/>
  <c r="F2161" i="3"/>
  <c r="G2161" i="3"/>
  <c r="H2161" i="3"/>
  <c r="I2161" i="3"/>
  <c r="J2161" i="3"/>
  <c r="E2162" i="3"/>
  <c r="F2162" i="3"/>
  <c r="G2162" i="3"/>
  <c r="H2162" i="3"/>
  <c r="I2162" i="3"/>
  <c r="J2162" i="3"/>
  <c r="E2163" i="3"/>
  <c r="F2163" i="3"/>
  <c r="G2163" i="3"/>
  <c r="H2163" i="3"/>
  <c r="I2163" i="3"/>
  <c r="J2163" i="3"/>
  <c r="E2164" i="3"/>
  <c r="F2164" i="3"/>
  <c r="G2164" i="3"/>
  <c r="H2164" i="3"/>
  <c r="I2164" i="3"/>
  <c r="J2164" i="3"/>
  <c r="E2165" i="3"/>
  <c r="F2165" i="3"/>
  <c r="G2165" i="3"/>
  <c r="H2165" i="3"/>
  <c r="I2165" i="3"/>
  <c r="J2165" i="3"/>
  <c r="E2166" i="3"/>
  <c r="F2166" i="3"/>
  <c r="G2166" i="3"/>
  <c r="H2166" i="3"/>
  <c r="I2166" i="3"/>
  <c r="J2166" i="3"/>
  <c r="E2167" i="3"/>
  <c r="F2167" i="3"/>
  <c r="G2167" i="3"/>
  <c r="H2167" i="3"/>
  <c r="I2167" i="3"/>
  <c r="J2167" i="3"/>
  <c r="E2168" i="3"/>
  <c r="F2168" i="3"/>
  <c r="G2168" i="3"/>
  <c r="H2168" i="3"/>
  <c r="I2168" i="3"/>
  <c r="J2168" i="3"/>
  <c r="E2169" i="3"/>
  <c r="F2169" i="3"/>
  <c r="G2169" i="3"/>
  <c r="H2169" i="3"/>
  <c r="I2169" i="3"/>
  <c r="J2169" i="3"/>
  <c r="E2170" i="3"/>
  <c r="F2170" i="3"/>
  <c r="G2170" i="3"/>
  <c r="H2170" i="3"/>
  <c r="I2170" i="3"/>
  <c r="J2170" i="3"/>
  <c r="E2171" i="3"/>
  <c r="F2171" i="3"/>
  <c r="G2171" i="3"/>
  <c r="H2171" i="3"/>
  <c r="I2171" i="3"/>
  <c r="J2171" i="3"/>
  <c r="E2172" i="3"/>
  <c r="F2172" i="3"/>
  <c r="G2172" i="3"/>
  <c r="H2172" i="3"/>
  <c r="I2172" i="3"/>
  <c r="J2172" i="3"/>
  <c r="E2173" i="3"/>
  <c r="F2173" i="3"/>
  <c r="G2173" i="3"/>
  <c r="H2173" i="3"/>
  <c r="I2173" i="3"/>
  <c r="J2173" i="3"/>
  <c r="E2174" i="3"/>
  <c r="F2174" i="3"/>
  <c r="G2174" i="3"/>
  <c r="H2174" i="3"/>
  <c r="I2174" i="3"/>
  <c r="J2174" i="3"/>
  <c r="E2175" i="3"/>
  <c r="F2175" i="3"/>
  <c r="G2175" i="3"/>
  <c r="H2175" i="3"/>
  <c r="I2175" i="3"/>
  <c r="J2175" i="3"/>
  <c r="E2176" i="3"/>
  <c r="F2176" i="3"/>
  <c r="G2176" i="3"/>
  <c r="H2176" i="3"/>
  <c r="I2176" i="3"/>
  <c r="J2176" i="3"/>
  <c r="E2177" i="3"/>
  <c r="F2177" i="3"/>
  <c r="G2177" i="3"/>
  <c r="H2177" i="3"/>
  <c r="I2177" i="3"/>
  <c r="J2177" i="3"/>
  <c r="E2178" i="3"/>
  <c r="F2178" i="3"/>
  <c r="G2178" i="3"/>
  <c r="H2178" i="3"/>
  <c r="I2178" i="3"/>
  <c r="J2178" i="3"/>
  <c r="E2179" i="3"/>
  <c r="F2179" i="3"/>
  <c r="G2179" i="3"/>
  <c r="H2179" i="3"/>
  <c r="I2179" i="3"/>
  <c r="J2179" i="3"/>
  <c r="E2180" i="3"/>
  <c r="F2180" i="3"/>
  <c r="G2180" i="3"/>
  <c r="H2180" i="3"/>
  <c r="I2180" i="3"/>
  <c r="J2180" i="3"/>
  <c r="E2181" i="3"/>
  <c r="F2181" i="3"/>
  <c r="G2181" i="3"/>
  <c r="H2181" i="3"/>
  <c r="I2181" i="3"/>
  <c r="J2181" i="3"/>
  <c r="E2182" i="3"/>
  <c r="F2182" i="3"/>
  <c r="G2182" i="3"/>
  <c r="H2182" i="3"/>
  <c r="I2182" i="3"/>
  <c r="J2182" i="3"/>
  <c r="E2183" i="3"/>
  <c r="F2183" i="3"/>
  <c r="G2183" i="3"/>
  <c r="H2183" i="3"/>
  <c r="I2183" i="3"/>
  <c r="J2183" i="3"/>
  <c r="E2184" i="3"/>
  <c r="F2184" i="3"/>
  <c r="G2184" i="3"/>
  <c r="H2184" i="3"/>
  <c r="I2184" i="3"/>
  <c r="J2184" i="3"/>
  <c r="E2185" i="3"/>
  <c r="F2185" i="3"/>
  <c r="G2185" i="3"/>
  <c r="H2185" i="3"/>
  <c r="I2185" i="3"/>
  <c r="J2185" i="3"/>
  <c r="E2186" i="3"/>
  <c r="F2186" i="3"/>
  <c r="G2186" i="3"/>
  <c r="H2186" i="3"/>
  <c r="I2186" i="3"/>
  <c r="J2186" i="3"/>
  <c r="E2187" i="3"/>
  <c r="F2187" i="3"/>
  <c r="G2187" i="3"/>
  <c r="H2187" i="3"/>
  <c r="I2187" i="3"/>
  <c r="J2187" i="3"/>
  <c r="E2188" i="3"/>
  <c r="F2188" i="3"/>
  <c r="G2188" i="3"/>
  <c r="H2188" i="3"/>
  <c r="I2188" i="3"/>
  <c r="J2188" i="3"/>
  <c r="E2189" i="3"/>
  <c r="F2189" i="3"/>
  <c r="G2189" i="3"/>
  <c r="H2189" i="3"/>
  <c r="I2189" i="3"/>
  <c r="J2189" i="3"/>
  <c r="E2190" i="3"/>
  <c r="F2190" i="3"/>
  <c r="G2190" i="3"/>
  <c r="H2190" i="3"/>
  <c r="I2190" i="3"/>
  <c r="J2190" i="3"/>
  <c r="E2191" i="3"/>
  <c r="F2191" i="3"/>
  <c r="G2191" i="3"/>
  <c r="H2191" i="3"/>
  <c r="I2191" i="3"/>
  <c r="J2191" i="3"/>
  <c r="E2192" i="3"/>
  <c r="F2192" i="3"/>
  <c r="G2192" i="3"/>
  <c r="H2192" i="3"/>
  <c r="I2192" i="3"/>
  <c r="J2192" i="3"/>
  <c r="E2193" i="3"/>
  <c r="F2193" i="3"/>
  <c r="G2193" i="3"/>
  <c r="H2193" i="3"/>
  <c r="I2193" i="3"/>
  <c r="J2193" i="3"/>
  <c r="E2194" i="3"/>
  <c r="F2194" i="3"/>
  <c r="G2194" i="3"/>
  <c r="H2194" i="3"/>
  <c r="I2194" i="3"/>
  <c r="J2194" i="3"/>
  <c r="E2195" i="3"/>
  <c r="F2195" i="3"/>
  <c r="G2195" i="3"/>
  <c r="H2195" i="3"/>
  <c r="I2195" i="3"/>
  <c r="J2195" i="3"/>
  <c r="E2196" i="3"/>
  <c r="F2196" i="3"/>
  <c r="G2196" i="3"/>
  <c r="H2196" i="3"/>
  <c r="I2196" i="3"/>
  <c r="J2196" i="3"/>
  <c r="E2197" i="3"/>
  <c r="F2197" i="3"/>
  <c r="G2197" i="3"/>
  <c r="H2197" i="3"/>
  <c r="I2197" i="3"/>
  <c r="J2197" i="3"/>
  <c r="E2198" i="3"/>
  <c r="F2198" i="3"/>
  <c r="G2198" i="3"/>
  <c r="H2198" i="3"/>
  <c r="I2198" i="3"/>
  <c r="J2198" i="3"/>
  <c r="E2199" i="3"/>
  <c r="F2199" i="3"/>
  <c r="G2199" i="3"/>
  <c r="H2199" i="3"/>
  <c r="I2199" i="3"/>
  <c r="J2199" i="3"/>
  <c r="E2200" i="3"/>
  <c r="F2200" i="3"/>
  <c r="G2200" i="3"/>
  <c r="H2200" i="3"/>
  <c r="I2200" i="3"/>
  <c r="J2200" i="3"/>
  <c r="E2201" i="3"/>
  <c r="F2201" i="3"/>
  <c r="G2201" i="3"/>
  <c r="H2201" i="3"/>
  <c r="I2201" i="3"/>
  <c r="J2201" i="3"/>
  <c r="E2202" i="3"/>
  <c r="F2202" i="3"/>
  <c r="G2202" i="3"/>
  <c r="H2202" i="3"/>
  <c r="I2202" i="3"/>
  <c r="J2202" i="3"/>
  <c r="E2203" i="3"/>
  <c r="F2203" i="3"/>
  <c r="G2203" i="3"/>
  <c r="H2203" i="3"/>
  <c r="I2203" i="3"/>
  <c r="J2203" i="3"/>
  <c r="E2204" i="3"/>
  <c r="F2204" i="3"/>
  <c r="G2204" i="3"/>
  <c r="H2204" i="3"/>
  <c r="I2204" i="3"/>
  <c r="J2204" i="3"/>
  <c r="E2205" i="3"/>
  <c r="F2205" i="3"/>
  <c r="G2205" i="3"/>
  <c r="H2205" i="3"/>
  <c r="I2205" i="3"/>
  <c r="J2205" i="3"/>
  <c r="E2206" i="3"/>
  <c r="F2206" i="3"/>
  <c r="G2206" i="3"/>
  <c r="H2206" i="3"/>
  <c r="I2206" i="3"/>
  <c r="J2206" i="3"/>
  <c r="E2207" i="3"/>
  <c r="F2207" i="3"/>
  <c r="G2207" i="3"/>
  <c r="H2207" i="3"/>
  <c r="I2207" i="3"/>
  <c r="J2207" i="3"/>
  <c r="E2208" i="3"/>
  <c r="F2208" i="3"/>
  <c r="G2208" i="3"/>
  <c r="H2208" i="3"/>
  <c r="I2208" i="3"/>
  <c r="J2208" i="3"/>
  <c r="E2209" i="3"/>
  <c r="F2209" i="3"/>
  <c r="G2209" i="3"/>
  <c r="H2209" i="3"/>
  <c r="I2209" i="3"/>
  <c r="L2209" i="3" s="1"/>
  <c r="J2209" i="3"/>
  <c r="E2210" i="3"/>
  <c r="F2210" i="3"/>
  <c r="G2210" i="3"/>
  <c r="H2210" i="3"/>
  <c r="I2210" i="3"/>
  <c r="J2210" i="3"/>
  <c r="E2211" i="3"/>
  <c r="F2211" i="3"/>
  <c r="G2211" i="3"/>
  <c r="H2211" i="3"/>
  <c r="I2211" i="3"/>
  <c r="L2211" i="3" s="1"/>
  <c r="J2211" i="3"/>
  <c r="E2212" i="3"/>
  <c r="F2212" i="3"/>
  <c r="G2212" i="3"/>
  <c r="H2212" i="3"/>
  <c r="I2212" i="3"/>
  <c r="J2212" i="3"/>
  <c r="E2213" i="3"/>
  <c r="F2213" i="3"/>
  <c r="G2213" i="3"/>
  <c r="H2213" i="3"/>
  <c r="I2213" i="3"/>
  <c r="J2213" i="3"/>
  <c r="E2214" i="3"/>
  <c r="F2214" i="3"/>
  <c r="G2214" i="3"/>
  <c r="H2214" i="3"/>
  <c r="I2214" i="3"/>
  <c r="J2214" i="3"/>
  <c r="E2215" i="3"/>
  <c r="F2215" i="3"/>
  <c r="G2215" i="3"/>
  <c r="H2215" i="3"/>
  <c r="I2215" i="3"/>
  <c r="J2215" i="3"/>
  <c r="E2216" i="3"/>
  <c r="F2216" i="3"/>
  <c r="G2216" i="3"/>
  <c r="H2216" i="3"/>
  <c r="I2216" i="3"/>
  <c r="L2216" i="3" s="1"/>
  <c r="J2216" i="3"/>
  <c r="E2217" i="3"/>
  <c r="F2217" i="3"/>
  <c r="G2217" i="3"/>
  <c r="H2217" i="3"/>
  <c r="I2217" i="3"/>
  <c r="J2217" i="3"/>
  <c r="E2218" i="3"/>
  <c r="F2218" i="3"/>
  <c r="G2218" i="3"/>
  <c r="H2218" i="3"/>
  <c r="I2218" i="3"/>
  <c r="J2218" i="3"/>
  <c r="E2219" i="3"/>
  <c r="F2219" i="3"/>
  <c r="G2219" i="3"/>
  <c r="H2219" i="3"/>
  <c r="I2219" i="3"/>
  <c r="J2219" i="3"/>
  <c r="E2220" i="3"/>
  <c r="F2220" i="3"/>
  <c r="K2220" i="3" s="1"/>
  <c r="G2220" i="3"/>
  <c r="H2220" i="3"/>
  <c r="I2220" i="3"/>
  <c r="J2220" i="3"/>
  <c r="E2221" i="3"/>
  <c r="F2221" i="3"/>
  <c r="G2221" i="3"/>
  <c r="H2221" i="3"/>
  <c r="I2221" i="3"/>
  <c r="J2221" i="3"/>
  <c r="E2222" i="3"/>
  <c r="F2222" i="3"/>
  <c r="G2222" i="3"/>
  <c r="H2222" i="3"/>
  <c r="I2222" i="3"/>
  <c r="J2222" i="3"/>
  <c r="E2223" i="3"/>
  <c r="F2223" i="3"/>
  <c r="G2223" i="3"/>
  <c r="H2223" i="3"/>
  <c r="I2223" i="3"/>
  <c r="J2223" i="3"/>
  <c r="E2224" i="3"/>
  <c r="F2224" i="3"/>
  <c r="G2224" i="3"/>
  <c r="H2224" i="3"/>
  <c r="I2224" i="3"/>
  <c r="J2224" i="3"/>
  <c r="L2183" i="3" l="1"/>
  <c r="L2179" i="3"/>
  <c r="L2077" i="3"/>
  <c r="K2077" i="3"/>
  <c r="L2075" i="3"/>
  <c r="L2073" i="3"/>
  <c r="K2073" i="3"/>
  <c r="L2062" i="3"/>
  <c r="L2047" i="3"/>
  <c r="BJ2355" i="3"/>
  <c r="L2220" i="3"/>
  <c r="K2211" i="3"/>
  <c r="BJ2375" i="3"/>
  <c r="BL2427" i="3"/>
  <c r="BJ2362" i="3"/>
  <c r="AV2242" i="3"/>
  <c r="AR2242" i="3"/>
  <c r="X2242" i="3"/>
  <c r="N2242" i="3"/>
  <c r="L2214" i="3"/>
  <c r="L2122" i="3"/>
  <c r="L2118" i="3"/>
  <c r="K2118" i="3"/>
  <c r="L2116" i="3"/>
  <c r="L2114" i="3"/>
  <c r="K2114" i="3"/>
  <c r="L2112" i="3"/>
  <c r="AF2242" i="3"/>
  <c r="AB2242" i="3"/>
  <c r="K2030" i="3"/>
  <c r="BL2232" i="3"/>
  <c r="R2240" i="3"/>
  <c r="BM2326" i="3"/>
  <c r="BK2357" i="3"/>
  <c r="BM2357" i="3"/>
  <c r="AE2252" i="3"/>
  <c r="BC2239" i="3"/>
  <c r="L2181" i="3"/>
  <c r="K2176" i="3"/>
  <c r="K2172" i="3"/>
  <c r="L2171" i="3"/>
  <c r="L2131" i="3"/>
  <c r="BL2326" i="3"/>
  <c r="AI2254" i="3"/>
  <c r="BC2250" i="3"/>
  <c r="AR2239" i="3"/>
  <c r="K2032" i="3"/>
  <c r="BM2237" i="3"/>
  <c r="BJ2326" i="3"/>
  <c r="BK2282" i="3"/>
  <c r="BL2359" i="3"/>
  <c r="S2254" i="3"/>
  <c r="AU2252" i="3"/>
  <c r="AE2250" i="3"/>
  <c r="AG2239" i="3"/>
  <c r="BJ2239" i="3" s="1"/>
  <c r="K2124" i="3"/>
  <c r="AI2240" i="3"/>
  <c r="BN2266" i="3"/>
  <c r="BM2282" i="3"/>
  <c r="BM2293" i="3"/>
  <c r="BL2352" i="3"/>
  <c r="BM2352" i="3"/>
  <c r="BJ2352" i="3"/>
  <c r="BM2294" i="3"/>
  <c r="BL2294" i="3"/>
  <c r="BG2252" i="3"/>
  <c r="AO2255" i="3"/>
  <c r="BA2255" i="3"/>
  <c r="U2255" i="3"/>
  <c r="AK2255" i="3"/>
  <c r="BJ2234" i="3"/>
  <c r="BM2234" i="3"/>
  <c r="BJ2246" i="3"/>
  <c r="BI2243" i="3"/>
  <c r="AV2243" i="3"/>
  <c r="AE2243" i="3"/>
  <c r="BM2250" i="3"/>
  <c r="BA2247" i="3"/>
  <c r="AN2247" i="3"/>
  <c r="W2247" i="3"/>
  <c r="BK2280" i="3"/>
  <c r="AR2233" i="3"/>
  <c r="AJ2233" i="3"/>
  <c r="BL2233" i="3" s="1"/>
  <c r="R2241" i="3"/>
  <c r="AL2241" i="3"/>
  <c r="BB2241" i="3"/>
  <c r="AW2269" i="3"/>
  <c r="BM2269" i="3" s="1"/>
  <c r="BE2269" i="3"/>
  <c r="V2269" i="3"/>
  <c r="AL2269" i="3"/>
  <c r="AB2227" i="3"/>
  <c r="BL2227" i="3" s="1"/>
  <c r="BH2227" i="3"/>
  <c r="M2238" i="3"/>
  <c r="AS2238" i="3"/>
  <c r="U2238" i="3"/>
  <c r="BA2238" i="3"/>
  <c r="AC2238" i="3"/>
  <c r="BI2238" i="3"/>
  <c r="AK2238" i="3"/>
  <c r="U2253" i="3"/>
  <c r="BA2253" i="3"/>
  <c r="Y2253" i="3"/>
  <c r="BE2253" i="3"/>
  <c r="BM2253" i="3" s="1"/>
  <c r="AK2253" i="3"/>
  <c r="AO2253" i="3"/>
  <c r="BJ2294" i="3"/>
  <c r="M2257" i="3"/>
  <c r="BN2257" i="3" s="1"/>
  <c r="BA2257" i="3"/>
  <c r="AI2257" i="3"/>
  <c r="L2208" i="3"/>
  <c r="L2182" i="3"/>
  <c r="L2170" i="3"/>
  <c r="L2162" i="3"/>
  <c r="K2162" i="3"/>
  <c r="L2158" i="3"/>
  <c r="K2156" i="3"/>
  <c r="K2126" i="3"/>
  <c r="L2049" i="3"/>
  <c r="BJ2230" i="3"/>
  <c r="BL2234" i="3"/>
  <c r="BM2232" i="3"/>
  <c r="V2243" i="3"/>
  <c r="S2240" i="3"/>
  <c r="BA2240" i="3"/>
  <c r="AS2243" i="3"/>
  <c r="AF2243" i="3"/>
  <c r="O2243" i="3"/>
  <c r="BJ2242" i="3"/>
  <c r="Z2247" i="3"/>
  <c r="AK2247" i="3"/>
  <c r="X2247" i="3"/>
  <c r="AY2274" i="3"/>
  <c r="S2274" i="3"/>
  <c r="AX2274" i="3"/>
  <c r="AH2274" i="3"/>
  <c r="R2274" i="3"/>
  <c r="BA2274" i="3"/>
  <c r="AK2274" i="3"/>
  <c r="U2274" i="3"/>
  <c r="AU2274" i="3"/>
  <c r="BH2274" i="3"/>
  <c r="AR2274" i="3"/>
  <c r="AB2274" i="3"/>
  <c r="BM2359" i="3"/>
  <c r="BJ2357" i="3"/>
  <c r="BL2293" i="3"/>
  <c r="BL2282" i="3"/>
  <c r="BM2362" i="3"/>
  <c r="BM2427" i="3"/>
  <c r="P2235" i="3"/>
  <c r="AB2235" i="3"/>
  <c r="BB2235" i="3"/>
  <c r="AG2235" i="3"/>
  <c r="AR2235" i="3"/>
  <c r="V2235" i="3"/>
  <c r="AW2235" i="3"/>
  <c r="BN2357" i="3"/>
  <c r="BC2254" i="3"/>
  <c r="AM2254" i="3"/>
  <c r="AA2252" i="3"/>
  <c r="AM2252" i="3"/>
  <c r="S2252" i="3"/>
  <c r="BI2257" i="3"/>
  <c r="BG2257" i="3"/>
  <c r="AK2257" i="3"/>
  <c r="S2257" i="3"/>
  <c r="L2085" i="3"/>
  <c r="L2083" i="3"/>
  <c r="BL2237" i="3"/>
  <c r="BK2238" i="3"/>
  <c r="BB2243" i="3"/>
  <c r="AX2240" i="3"/>
  <c r="AK2240" i="3"/>
  <c r="AC2243" i="3"/>
  <c r="P2243" i="3"/>
  <c r="BL2250" i="3"/>
  <c r="BL2256" i="3"/>
  <c r="BK2262" i="3"/>
  <c r="AX2247" i="3"/>
  <c r="U2247" i="3"/>
  <c r="BC2247" i="3"/>
  <c r="AQ2274" i="3"/>
  <c r="O2274" i="3"/>
  <c r="AT2274" i="3"/>
  <c r="AD2274" i="3"/>
  <c r="N2274" i="3"/>
  <c r="AW2274" i="3"/>
  <c r="AG2274" i="3"/>
  <c r="Q2274" i="3"/>
  <c r="AM2274" i="3"/>
  <c r="BD2274" i="3"/>
  <c r="AN2274" i="3"/>
  <c r="X2274" i="3"/>
  <c r="BM2426" i="3"/>
  <c r="Z2265" i="3"/>
  <c r="AD2265" i="3"/>
  <c r="AL2265" i="3"/>
  <c r="N2265" i="3"/>
  <c r="AT2265" i="3"/>
  <c r="BL2265" i="3" s="1"/>
  <c r="V2265" i="3"/>
  <c r="BB2265" i="3"/>
  <c r="W2254" i="3"/>
  <c r="O2254" i="3"/>
  <c r="BL2254" i="3" s="1"/>
  <c r="T2233" i="3"/>
  <c r="AQ2252" i="3"/>
  <c r="O2252" i="3"/>
  <c r="AS2257" i="3"/>
  <c r="AQ2257" i="3"/>
  <c r="U2257" i="3"/>
  <c r="K2212" i="3"/>
  <c r="K2122" i="3"/>
  <c r="K2108" i="3"/>
  <c r="K2104" i="3"/>
  <c r="K2102" i="3"/>
  <c r="K2060" i="3"/>
  <c r="K2056" i="3"/>
  <c r="L2054" i="3"/>
  <c r="K2054" i="3"/>
  <c r="L2050" i="3"/>
  <c r="K2050" i="3"/>
  <c r="BJ2232" i="3"/>
  <c r="AY2240" i="3"/>
  <c r="AH2240" i="3"/>
  <c r="U2240" i="3"/>
  <c r="M2243" i="3"/>
  <c r="BL2252" i="3"/>
  <c r="BK2251" i="3"/>
  <c r="AD2247" i="3"/>
  <c r="BD2247" i="3"/>
  <c r="AM2247" i="3"/>
  <c r="AI2274" i="3"/>
  <c r="BF2274" i="3"/>
  <c r="AP2274" i="3"/>
  <c r="Z2274" i="3"/>
  <c r="BI2274" i="3"/>
  <c r="AS2274" i="3"/>
  <c r="AC2274" i="3"/>
  <c r="M2274" i="3"/>
  <c r="AE2274" i="3"/>
  <c r="AZ2274" i="3"/>
  <c r="AJ2274" i="3"/>
  <c r="Z2226" i="3"/>
  <c r="BF2226" i="3"/>
  <c r="AD2226" i="3"/>
  <c r="AP2226" i="3"/>
  <c r="N2226" i="3"/>
  <c r="AT2226" i="3"/>
  <c r="BL2226" i="3" s="1"/>
  <c r="AH2245" i="3"/>
  <c r="V2245" i="3"/>
  <c r="BB2245" i="3"/>
  <c r="AL2245" i="3"/>
  <c r="BK2245" i="3" s="1"/>
  <c r="R2261" i="3"/>
  <c r="V2261" i="3"/>
  <c r="AL2261" i="3"/>
  <c r="BB2261" i="3"/>
  <c r="BM2261" i="3" s="1"/>
  <c r="AY2254" i="3"/>
  <c r="Q2235" i="3"/>
  <c r="W2252" i="3"/>
  <c r="AC2257" i="3"/>
  <c r="AA2257" i="3"/>
  <c r="N2245" i="3"/>
  <c r="BJ2245" i="3" s="1"/>
  <c r="BL2363" i="3"/>
  <c r="BJ2325" i="3"/>
  <c r="BL2325" i="3"/>
  <c r="BM2280" i="3"/>
  <c r="BM2471" i="3"/>
  <c r="BM2331" i="3"/>
  <c r="BM2286" i="3"/>
  <c r="BL2284" i="3"/>
  <c r="BJ2282" i="3"/>
  <c r="BM2473" i="3"/>
  <c r="BM2365" i="3"/>
  <c r="BJ2341" i="3"/>
  <c r="BM2319" i="3"/>
  <c r="BJ2280" i="3"/>
  <c r="BL2475" i="3"/>
  <c r="BJ2363" i="3"/>
  <c r="BL2341" i="3"/>
  <c r="BM2329" i="3"/>
  <c r="BK2327" i="3"/>
  <c r="BN2327" i="3"/>
  <c r="BJ2471" i="3"/>
  <c r="BL2471" i="3"/>
  <c r="BK2331" i="3"/>
  <c r="BN2331" i="3"/>
  <c r="BL2331" i="3"/>
  <c r="BM2287" i="3"/>
  <c r="BK2284" i="3"/>
  <c r="BN2284" i="3"/>
  <c r="BM2306" i="3"/>
  <c r="BM2289" i="3"/>
  <c r="BL2473" i="3"/>
  <c r="BJ2319" i="3"/>
  <c r="BL2319" i="3"/>
  <c r="BJ2286" i="3"/>
  <c r="BK2475" i="3"/>
  <c r="BN2475" i="3"/>
  <c r="BN2365" i="3"/>
  <c r="BK2365" i="3"/>
  <c r="BM2341" i="3"/>
  <c r="BK2329" i="3"/>
  <c r="BN2329" i="3"/>
  <c r="BL2329" i="3"/>
  <c r="BM2327" i="3"/>
  <c r="BK2325" i="3"/>
  <c r="BN2325" i="3"/>
  <c r="BJ2317" i="3"/>
  <c r="BM2317" i="3"/>
  <c r="BK2471" i="3"/>
  <c r="BN2471" i="3"/>
  <c r="BM2363" i="3"/>
  <c r="BK2286" i="3"/>
  <c r="BN2286" i="3"/>
  <c r="BJ2287" i="3"/>
  <c r="BL2287" i="3"/>
  <c r="BL2286" i="3"/>
  <c r="BK2306" i="3"/>
  <c r="BN2306" i="3"/>
  <c r="BL2306" i="3"/>
  <c r="BJ2289" i="3"/>
  <c r="BL2289" i="3"/>
  <c r="BK2473" i="3"/>
  <c r="BN2473" i="3"/>
  <c r="BK2363" i="3"/>
  <c r="BN2363" i="3"/>
  <c r="BL2365" i="3"/>
  <c r="BK2319" i="3"/>
  <c r="BN2319" i="3"/>
  <c r="BN2282" i="3"/>
  <c r="BJ2475" i="3"/>
  <c r="BK2341" i="3"/>
  <c r="BN2341" i="3"/>
  <c r="BN2280" i="3"/>
  <c r="BJ2329" i="3"/>
  <c r="BJ2327" i="3"/>
  <c r="BL2327" i="3"/>
  <c r="BM2325" i="3"/>
  <c r="BL2317" i="3"/>
  <c r="BK2317" i="3"/>
  <c r="BN2317" i="3"/>
  <c r="BJ2365" i="3"/>
  <c r="BJ2331" i="3"/>
  <c r="BK2287" i="3"/>
  <c r="BN2287" i="3"/>
  <c r="BM2284" i="3"/>
  <c r="BJ2306" i="3"/>
  <c r="BK2289" i="3"/>
  <c r="BN2289" i="3"/>
  <c r="BJ2473" i="3"/>
  <c r="BL2280" i="3"/>
  <c r="BM2475" i="3"/>
  <c r="BJ2227" i="3"/>
  <c r="BK2230" i="3"/>
  <c r="BN2230" i="3"/>
  <c r="BK2241" i="3"/>
  <c r="BN2241" i="3"/>
  <c r="BJ2248" i="3"/>
  <c r="R2249" i="3"/>
  <c r="AM2249" i="3"/>
  <c r="BI2249" i="3"/>
  <c r="W2249" i="3"/>
  <c r="AS2249" i="3"/>
  <c r="AC2249" i="3"/>
  <c r="AX2249" i="3"/>
  <c r="M2249" i="3"/>
  <c r="AH2249" i="3"/>
  <c r="BC2249" i="3"/>
  <c r="BM2231" i="3"/>
  <c r="BL2242" i="3"/>
  <c r="BK2254" i="3"/>
  <c r="BN2239" i="3"/>
  <c r="BG2249" i="3"/>
  <c r="AP2249" i="3"/>
  <c r="Y2249" i="3"/>
  <c r="AN2249" i="3"/>
  <c r="X2249" i="3"/>
  <c r="BJ2251" i="3"/>
  <c r="AT2258" i="3"/>
  <c r="BC2258" i="3"/>
  <c r="M2258" i="3"/>
  <c r="AQ2258" i="3"/>
  <c r="AZ2258" i="3"/>
  <c r="AJ2258" i="3"/>
  <c r="T2258" i="3"/>
  <c r="BM2272" i="3"/>
  <c r="BN2275" i="3"/>
  <c r="BK2275" i="3"/>
  <c r="BJ2275" i="3"/>
  <c r="BM2273" i="3"/>
  <c r="BN2227" i="3"/>
  <c r="BK2227" i="3"/>
  <c r="BJ2228" i="3"/>
  <c r="BM2228" i="3"/>
  <c r="BM2229" i="3"/>
  <c r="BN2233" i="3"/>
  <c r="BK2233" i="3"/>
  <c r="BN2234" i="3"/>
  <c r="BK2234" i="3"/>
  <c r="BL2235" i="3"/>
  <c r="BJ2237" i="3"/>
  <c r="X2240" i="3"/>
  <c r="Z2243" i="3"/>
  <c r="AP2243" i="3"/>
  <c r="BF2243" i="3"/>
  <c r="AX2243" i="3"/>
  <c r="R2243" i="3"/>
  <c r="AH2243" i="3"/>
  <c r="BM2246" i="3"/>
  <c r="AU2240" i="3"/>
  <c r="AE2240" i="3"/>
  <c r="O2240" i="3"/>
  <c r="AT2240" i="3"/>
  <c r="AD2240" i="3"/>
  <c r="N2240" i="3"/>
  <c r="AW2240" i="3"/>
  <c r="AG2240" i="3"/>
  <c r="Q2240" i="3"/>
  <c r="BE2243" i="3"/>
  <c r="AO2243" i="3"/>
  <c r="Y2243" i="3"/>
  <c r="BH2243" i="3"/>
  <c r="AR2243" i="3"/>
  <c r="AB2243" i="3"/>
  <c r="BG2243" i="3"/>
  <c r="AQ2243" i="3"/>
  <c r="AA2243" i="3"/>
  <c r="BM2248" i="3"/>
  <c r="BJ2231" i="3"/>
  <c r="BN2231" i="3"/>
  <c r="BK2231" i="3"/>
  <c r="AF2240" i="3"/>
  <c r="BN2242" i="3"/>
  <c r="BK2242" i="3"/>
  <c r="BN2245" i="3"/>
  <c r="BL2245" i="3"/>
  <c r="BM2256" i="3"/>
  <c r="N2243" i="3"/>
  <c r="BM2244" i="3"/>
  <c r="BB2249" i="3"/>
  <c r="AG2249" i="3"/>
  <c r="BF2249" i="3"/>
  <c r="AK2249" i="3"/>
  <c r="O2249" i="3"/>
  <c r="AO2249" i="3"/>
  <c r="S2249" i="3"/>
  <c r="AZ2249" i="3"/>
  <c r="AJ2249" i="3"/>
  <c r="T2249" i="3"/>
  <c r="BF2258" i="3"/>
  <c r="O2263" i="3"/>
  <c r="S2263" i="3"/>
  <c r="W2263" i="3"/>
  <c r="AA2263" i="3"/>
  <c r="AE2263" i="3"/>
  <c r="AI2263" i="3"/>
  <c r="AM2263" i="3"/>
  <c r="AQ2263" i="3"/>
  <c r="AU2263" i="3"/>
  <c r="AY2263" i="3"/>
  <c r="BC2263" i="3"/>
  <c r="BG2263" i="3"/>
  <c r="P2263" i="3"/>
  <c r="T2263" i="3"/>
  <c r="X2263" i="3"/>
  <c r="AB2263" i="3"/>
  <c r="AF2263" i="3"/>
  <c r="AJ2263" i="3"/>
  <c r="AN2263" i="3"/>
  <c r="AR2263" i="3"/>
  <c r="AV2263" i="3"/>
  <c r="AZ2263" i="3"/>
  <c r="BD2263" i="3"/>
  <c r="BH2263" i="3"/>
  <c r="M2263" i="3"/>
  <c r="Q2263" i="3"/>
  <c r="U2263" i="3"/>
  <c r="Y2263" i="3"/>
  <c r="AC2263" i="3"/>
  <c r="AG2263" i="3"/>
  <c r="AK2263" i="3"/>
  <c r="AO2263" i="3"/>
  <c r="AS2263" i="3"/>
  <c r="AW2263" i="3"/>
  <c r="BA2263" i="3"/>
  <c r="BE2263" i="3"/>
  <c r="BI2263" i="3"/>
  <c r="V2263" i="3"/>
  <c r="AL2263" i="3"/>
  <c r="BB2263" i="3"/>
  <c r="Z2263" i="3"/>
  <c r="AP2263" i="3"/>
  <c r="BF2263" i="3"/>
  <c r="R2263" i="3"/>
  <c r="AX2263" i="3"/>
  <c r="N2263" i="3"/>
  <c r="AD2263" i="3"/>
  <c r="AT2263" i="3"/>
  <c r="AH2263" i="3"/>
  <c r="BL2266" i="3"/>
  <c r="BB2247" i="3"/>
  <c r="AH2247" i="3"/>
  <c r="N2247" i="3"/>
  <c r="AW2247" i="3"/>
  <c r="AG2247" i="3"/>
  <c r="Q2247" i="3"/>
  <c r="AZ2247" i="3"/>
  <c r="AJ2247" i="3"/>
  <c r="T2247" i="3"/>
  <c r="AY2247" i="3"/>
  <c r="AI2247" i="3"/>
  <c r="S2247" i="3"/>
  <c r="BM2260" i="3"/>
  <c r="BJ2269" i="3"/>
  <c r="BK2261" i="3"/>
  <c r="BN2261" i="3"/>
  <c r="BL2261" i="3"/>
  <c r="AO2258" i="3"/>
  <c r="S2258" i="3"/>
  <c r="AX2258" i="3"/>
  <c r="AC2258" i="3"/>
  <c r="BG2258" i="3"/>
  <c r="AL2258" i="3"/>
  <c r="Q2258" i="3"/>
  <c r="AV2258" i="3"/>
  <c r="AF2258" i="3"/>
  <c r="P2258" i="3"/>
  <c r="BN2225" i="3"/>
  <c r="BK2225" i="3"/>
  <c r="BK2269" i="3"/>
  <c r="BN2269" i="3"/>
  <c r="BL2269" i="3"/>
  <c r="BL2271" i="3"/>
  <c r="BN2272" i="3"/>
  <c r="BK2272" i="3"/>
  <c r="BM2276" i="3"/>
  <c r="BJ2276" i="3"/>
  <c r="BL2276" i="3"/>
  <c r="BL2278" i="3"/>
  <c r="BM2270" i="3"/>
  <c r="BL2270" i="3"/>
  <c r="BM2274" i="3"/>
  <c r="BN2277" i="3"/>
  <c r="BK2277" i="3"/>
  <c r="BJ2277" i="3"/>
  <c r="BM2264" i="3"/>
  <c r="BJ2273" i="3"/>
  <c r="BL2230" i="3"/>
  <c r="BJ2233" i="3"/>
  <c r="BN2253" i="3"/>
  <c r="BK2253" i="3"/>
  <c r="AL2249" i="3"/>
  <c r="U2249" i="3"/>
  <c r="BD2249" i="3"/>
  <c r="BL2251" i="3"/>
  <c r="AK2258" i="3"/>
  <c r="BM2266" i="3"/>
  <c r="BK2266" i="3"/>
  <c r="BK2265" i="3"/>
  <c r="BN2265" i="3"/>
  <c r="BL2268" i="3"/>
  <c r="Y2258" i="3"/>
  <c r="AH2258" i="3"/>
  <c r="V2258" i="3"/>
  <c r="BN2264" i="3"/>
  <c r="BK2264" i="3"/>
  <c r="BL2225" i="3"/>
  <c r="BL2275" i="3"/>
  <c r="BM2278" i="3"/>
  <c r="BL2279" i="3"/>
  <c r="BK2228" i="3"/>
  <c r="BN2228" i="3"/>
  <c r="BL2228" i="3"/>
  <c r="BL2229" i="3"/>
  <c r="BJ2229" i="3"/>
  <c r="BN2235" i="3"/>
  <c r="BK2235" i="3"/>
  <c r="BM2236" i="3"/>
  <c r="BM2239" i="3"/>
  <c r="BN2236" i="3"/>
  <c r="BK2236" i="3"/>
  <c r="BN2237" i="3"/>
  <c r="BK2237" i="3"/>
  <c r="BL2239" i="3"/>
  <c r="AN2240" i="3"/>
  <c r="BL2246" i="3"/>
  <c r="BG2240" i="3"/>
  <c r="AQ2240" i="3"/>
  <c r="AA2240" i="3"/>
  <c r="BF2240" i="3"/>
  <c r="AP2240" i="3"/>
  <c r="Z2240" i="3"/>
  <c r="BI2240" i="3"/>
  <c r="AS2240" i="3"/>
  <c r="AC2240" i="3"/>
  <c r="M2240" i="3"/>
  <c r="BA2243" i="3"/>
  <c r="AK2243" i="3"/>
  <c r="U2243" i="3"/>
  <c r="BD2243" i="3"/>
  <c r="AN2243" i="3"/>
  <c r="X2243" i="3"/>
  <c r="BC2243" i="3"/>
  <c r="AM2243" i="3"/>
  <c r="W2243" i="3"/>
  <c r="BL2248" i="3"/>
  <c r="BL2231" i="3"/>
  <c r="AD2243" i="3"/>
  <c r="BJ2250" i="3"/>
  <c r="BJ2252" i="3"/>
  <c r="BJ2256" i="3"/>
  <c r="BN2256" i="3"/>
  <c r="BK2256" i="3"/>
  <c r="BL2244" i="3"/>
  <c r="BJ2241" i="3"/>
  <c r="BK2248" i="3"/>
  <c r="AW2249" i="3"/>
  <c r="AA2249" i="3"/>
  <c r="BA2249" i="3"/>
  <c r="AE2249" i="3"/>
  <c r="BE2249" i="3"/>
  <c r="AI2249" i="3"/>
  <c r="N2249" i="3"/>
  <c r="AV2249" i="3"/>
  <c r="AF2249" i="3"/>
  <c r="P2249" i="3"/>
  <c r="BL2253" i="3"/>
  <c r="BJ2253" i="3"/>
  <c r="BM2255" i="3"/>
  <c r="BN2251" i="3"/>
  <c r="BN2260" i="3"/>
  <c r="BK2260" i="3"/>
  <c r="BN2268" i="3"/>
  <c r="BK2268" i="3"/>
  <c r="BF2247" i="3"/>
  <c r="AL2247" i="3"/>
  <c r="R2247" i="3"/>
  <c r="BI2247" i="3"/>
  <c r="AS2247" i="3"/>
  <c r="AC2247" i="3"/>
  <c r="M2247" i="3"/>
  <c r="AV2247" i="3"/>
  <c r="AF2247" i="3"/>
  <c r="P2247" i="3"/>
  <c r="AU2247" i="3"/>
  <c r="AE2247" i="3"/>
  <c r="O2247" i="3"/>
  <c r="BL2260" i="3"/>
  <c r="BK2271" i="3"/>
  <c r="BN2271" i="3"/>
  <c r="BE2258" i="3"/>
  <c r="AI2258" i="3"/>
  <c r="N2258" i="3"/>
  <c r="AS2258" i="3"/>
  <c r="W2258" i="3"/>
  <c r="BB2258" i="3"/>
  <c r="AG2258" i="3"/>
  <c r="BH2258" i="3"/>
  <c r="AR2258" i="3"/>
  <c r="O2259" i="3"/>
  <c r="S2259" i="3"/>
  <c r="W2259" i="3"/>
  <c r="AA2259" i="3"/>
  <c r="AE2259" i="3"/>
  <c r="AI2259" i="3"/>
  <c r="AM2259" i="3"/>
  <c r="AQ2259" i="3"/>
  <c r="AU2259" i="3"/>
  <c r="AY2259" i="3"/>
  <c r="BC2259" i="3"/>
  <c r="BG2259" i="3"/>
  <c r="P2259" i="3"/>
  <c r="T2259" i="3"/>
  <c r="X2259" i="3"/>
  <c r="AB2259" i="3"/>
  <c r="AF2259" i="3"/>
  <c r="AJ2259" i="3"/>
  <c r="AN2259" i="3"/>
  <c r="AR2259" i="3"/>
  <c r="AV2259" i="3"/>
  <c r="AZ2259" i="3"/>
  <c r="BD2259" i="3"/>
  <c r="BH2259" i="3"/>
  <c r="M2259" i="3"/>
  <c r="Q2259" i="3"/>
  <c r="U2259" i="3"/>
  <c r="Y2259" i="3"/>
  <c r="AC2259" i="3"/>
  <c r="AG2259" i="3"/>
  <c r="AK2259" i="3"/>
  <c r="AO2259" i="3"/>
  <c r="AS2259" i="3"/>
  <c r="AW2259" i="3"/>
  <c r="BA2259" i="3"/>
  <c r="BE2259" i="3"/>
  <c r="BI2259" i="3"/>
  <c r="N2259" i="3"/>
  <c r="AD2259" i="3"/>
  <c r="AT2259" i="3"/>
  <c r="AP2259" i="3"/>
  <c r="R2259" i="3"/>
  <c r="AH2259" i="3"/>
  <c r="AX2259" i="3"/>
  <c r="Z2259" i="3"/>
  <c r="BF2259" i="3"/>
  <c r="V2259" i="3"/>
  <c r="AL2259" i="3"/>
  <c r="BB2259" i="3"/>
  <c r="BM2262" i="3"/>
  <c r="BN2276" i="3"/>
  <c r="BK2276" i="3"/>
  <c r="BK2278" i="3"/>
  <c r="BN2278" i="3"/>
  <c r="BJ2270" i="3"/>
  <c r="BL2274" i="3"/>
  <c r="BJ2274" i="3"/>
  <c r="BJ2279" i="3"/>
  <c r="BL2264" i="3"/>
  <c r="BK2226" i="3"/>
  <c r="BN2226" i="3"/>
  <c r="BM2235" i="3"/>
  <c r="BJ2238" i="3"/>
  <c r="BL2241" i="3"/>
  <c r="BN2238" i="3"/>
  <c r="BJ2244" i="3"/>
  <c r="BM2245" i="3"/>
  <c r="Q2249" i="3"/>
  <c r="AT2249" i="3"/>
  <c r="U2258" i="3"/>
  <c r="AP2258" i="3"/>
  <c r="Z2258" i="3"/>
  <c r="AU2258" i="3"/>
  <c r="AE2258" i="3"/>
  <c r="BA2258" i="3"/>
  <c r="BJ2225" i="3"/>
  <c r="BM2271" i="3"/>
  <c r="BJ2278" i="3"/>
  <c r="BL2277" i="3"/>
  <c r="BN2279" i="3"/>
  <c r="BK2279" i="3"/>
  <c r="BJ2226" i="3"/>
  <c r="BM2226" i="3"/>
  <c r="BM2227" i="3"/>
  <c r="BN2229" i="3"/>
  <c r="BK2229" i="3"/>
  <c r="BM2230" i="3"/>
  <c r="BN2232" i="3"/>
  <c r="BK2232" i="3"/>
  <c r="BM2233" i="3"/>
  <c r="BL2236" i="3"/>
  <c r="BJ2236" i="3"/>
  <c r="AB2240" i="3"/>
  <c r="AR2240" i="3"/>
  <c r="BH2240" i="3"/>
  <c r="AJ2240" i="3"/>
  <c r="AZ2240" i="3"/>
  <c r="T2240" i="3"/>
  <c r="BD2240" i="3"/>
  <c r="BM2241" i="3"/>
  <c r="AL2243" i="3"/>
  <c r="BN2246" i="3"/>
  <c r="BK2246" i="3"/>
  <c r="BC2240" i="3"/>
  <c r="AM2240" i="3"/>
  <c r="W2240" i="3"/>
  <c r="BB2240" i="3"/>
  <c r="AL2240" i="3"/>
  <c r="V2240" i="3"/>
  <c r="BE2240" i="3"/>
  <c r="AO2240" i="3"/>
  <c r="Y2240" i="3"/>
  <c r="AW2243" i="3"/>
  <c r="AG2243" i="3"/>
  <c r="Q2243" i="3"/>
  <c r="AZ2243" i="3"/>
  <c r="AJ2243" i="3"/>
  <c r="T2243" i="3"/>
  <c r="AY2243" i="3"/>
  <c r="AI2243" i="3"/>
  <c r="S2243" i="3"/>
  <c r="BM2242" i="3"/>
  <c r="AT2243" i="3"/>
  <c r="BN2250" i="3"/>
  <c r="BK2250" i="3"/>
  <c r="BN2252" i="3"/>
  <c r="BK2252" i="3"/>
  <c r="BJ2254" i="3"/>
  <c r="BN2255" i="3"/>
  <c r="BK2255" i="3"/>
  <c r="BK2239" i="3"/>
  <c r="BN2244" i="3"/>
  <c r="BK2244" i="3"/>
  <c r="BJ2260" i="3"/>
  <c r="BJ2262" i="3"/>
  <c r="BJ2264" i="3"/>
  <c r="BJ2266" i="3"/>
  <c r="BJ2268" i="3"/>
  <c r="P2240" i="3"/>
  <c r="BN2248" i="3"/>
  <c r="AQ2249" i="3"/>
  <c r="V2249" i="3"/>
  <c r="AU2249" i="3"/>
  <c r="Z2249" i="3"/>
  <c r="AY2249" i="3"/>
  <c r="AD2249" i="3"/>
  <c r="BH2249" i="3"/>
  <c r="AR2249" i="3"/>
  <c r="AB2249" i="3"/>
  <c r="BM2251" i="3"/>
  <c r="BL2255" i="3"/>
  <c r="BJ2255" i="3"/>
  <c r="BJ2257" i="3"/>
  <c r="O2258" i="3"/>
  <c r="AP2247" i="3"/>
  <c r="V2247" i="3"/>
  <c r="AT2247" i="3"/>
  <c r="BE2247" i="3"/>
  <c r="AO2247" i="3"/>
  <c r="Y2247" i="3"/>
  <c r="BH2247" i="3"/>
  <c r="AR2247" i="3"/>
  <c r="AB2247" i="3"/>
  <c r="BG2247" i="3"/>
  <c r="AQ2247" i="3"/>
  <c r="BJ2261" i="3"/>
  <c r="BN2262" i="3"/>
  <c r="BJ2265" i="3"/>
  <c r="BM2265" i="3"/>
  <c r="BM2268" i="3"/>
  <c r="AY2258" i="3"/>
  <c r="AD2258" i="3"/>
  <c r="BI2258" i="3"/>
  <c r="AM2258" i="3"/>
  <c r="R2258" i="3"/>
  <c r="AW2258" i="3"/>
  <c r="AA2258" i="3"/>
  <c r="BD2258" i="3"/>
  <c r="AN2258" i="3"/>
  <c r="X2258" i="3"/>
  <c r="BL2262" i="3"/>
  <c r="O2267" i="3"/>
  <c r="S2267" i="3"/>
  <c r="W2267" i="3"/>
  <c r="AA2267" i="3"/>
  <c r="AE2267" i="3"/>
  <c r="AI2267" i="3"/>
  <c r="AM2267" i="3"/>
  <c r="AQ2267" i="3"/>
  <c r="AU2267" i="3"/>
  <c r="AY2267" i="3"/>
  <c r="BC2267" i="3"/>
  <c r="BG2267" i="3"/>
  <c r="P2267" i="3"/>
  <c r="T2267" i="3"/>
  <c r="X2267" i="3"/>
  <c r="AB2267" i="3"/>
  <c r="AF2267" i="3"/>
  <c r="AJ2267" i="3"/>
  <c r="AN2267" i="3"/>
  <c r="AR2267" i="3"/>
  <c r="AV2267" i="3"/>
  <c r="AZ2267" i="3"/>
  <c r="BD2267" i="3"/>
  <c r="BH2267" i="3"/>
  <c r="M2267" i="3"/>
  <c r="Q2267" i="3"/>
  <c r="U2267" i="3"/>
  <c r="Y2267" i="3"/>
  <c r="AC2267" i="3"/>
  <c r="AG2267" i="3"/>
  <c r="AK2267" i="3"/>
  <c r="AO2267" i="3"/>
  <c r="AS2267" i="3"/>
  <c r="AW2267" i="3"/>
  <c r="BA2267" i="3"/>
  <c r="BE2267" i="3"/>
  <c r="BI2267" i="3"/>
  <c r="N2267" i="3"/>
  <c r="AD2267" i="3"/>
  <c r="AT2267" i="3"/>
  <c r="R2267" i="3"/>
  <c r="AH2267" i="3"/>
  <c r="AX2267" i="3"/>
  <c r="V2267" i="3"/>
  <c r="AL2267" i="3"/>
  <c r="BB2267" i="3"/>
  <c r="Z2267" i="3"/>
  <c r="AP2267" i="3"/>
  <c r="BF2267" i="3"/>
  <c r="BJ2271" i="3"/>
  <c r="BM2225" i="3"/>
  <c r="BL2272" i="3"/>
  <c r="BJ2272" i="3"/>
  <c r="BM2275" i="3"/>
  <c r="BN2270" i="3"/>
  <c r="BK2270" i="3"/>
  <c r="BK2274" i="3"/>
  <c r="BN2274" i="3"/>
  <c r="BM2277" i="3"/>
  <c r="BM2279" i="3"/>
  <c r="BL2273" i="3"/>
  <c r="BN2273" i="3"/>
  <c r="BK2273" i="3"/>
  <c r="AP2118" i="3"/>
  <c r="AX2077" i="3"/>
  <c r="AJ2162" i="3"/>
  <c r="K2144" i="3"/>
  <c r="X2122" i="3"/>
  <c r="K2061" i="3"/>
  <c r="L2218" i="3"/>
  <c r="L2206" i="3"/>
  <c r="L2187" i="3"/>
  <c r="K2186" i="3"/>
  <c r="L2185" i="3"/>
  <c r="K2184" i="3"/>
  <c r="L2154" i="3"/>
  <c r="K2154" i="3"/>
  <c r="K2150" i="3"/>
  <c r="L2129" i="3"/>
  <c r="K2129" i="3"/>
  <c r="L2103" i="3"/>
  <c r="BC2103" i="3" s="1"/>
  <c r="L2097" i="3"/>
  <c r="L2093" i="3"/>
  <c r="K2093" i="3"/>
  <c r="L2092" i="3"/>
  <c r="L2091" i="3"/>
  <c r="K2059" i="3"/>
  <c r="K2053" i="3"/>
  <c r="K2049" i="3"/>
  <c r="AR2049" i="3" s="1"/>
  <c r="W2220" i="3"/>
  <c r="K2214" i="3"/>
  <c r="K2152" i="3"/>
  <c r="BC2220" i="3"/>
  <c r="L2212" i="3"/>
  <c r="L2210" i="3"/>
  <c r="K2210" i="3"/>
  <c r="L2167" i="3"/>
  <c r="M2167" i="3" s="1"/>
  <c r="K2167" i="3"/>
  <c r="L2165" i="3"/>
  <c r="K2165" i="3"/>
  <c r="L2161" i="3"/>
  <c r="BB2161" i="3" s="1"/>
  <c r="K2161" i="3"/>
  <c r="L2157" i="3"/>
  <c r="K2132" i="3"/>
  <c r="L2081" i="3"/>
  <c r="AP2077" i="3"/>
  <c r="K2062" i="3"/>
  <c r="L2041" i="3"/>
  <c r="L2038" i="3"/>
  <c r="AP2038" i="3" s="1"/>
  <c r="K2038" i="3"/>
  <c r="K2036" i="3"/>
  <c r="K2034" i="3"/>
  <c r="L2222" i="3"/>
  <c r="AY2222" i="3" s="1"/>
  <c r="K2222" i="3"/>
  <c r="L2202" i="3"/>
  <c r="L2200" i="3"/>
  <c r="K2200" i="3"/>
  <c r="L2198" i="3"/>
  <c r="K2198" i="3"/>
  <c r="L2196" i="3"/>
  <c r="K2196" i="3"/>
  <c r="L2194" i="3"/>
  <c r="K2194" i="3"/>
  <c r="L2192" i="3"/>
  <c r="K2192" i="3"/>
  <c r="L2190" i="3"/>
  <c r="K2190" i="3"/>
  <c r="L2188" i="3"/>
  <c r="K2180" i="3"/>
  <c r="L2175" i="3"/>
  <c r="K2175" i="3"/>
  <c r="L2153" i="3"/>
  <c r="K2153" i="3"/>
  <c r="L2150" i="3"/>
  <c r="AI2150" i="3" s="1"/>
  <c r="K2148" i="3"/>
  <c r="L2146" i="3"/>
  <c r="K2146" i="3"/>
  <c r="L2142" i="3"/>
  <c r="K2140" i="3"/>
  <c r="L2138" i="3"/>
  <c r="K2138" i="3"/>
  <c r="K2136" i="3"/>
  <c r="L2120" i="3"/>
  <c r="K2120" i="3"/>
  <c r="R2120" i="3" s="1"/>
  <c r="K2112" i="3"/>
  <c r="AP2112" i="3" s="1"/>
  <c r="L2111" i="3"/>
  <c r="K2091" i="3"/>
  <c r="L2090" i="3"/>
  <c r="K2088" i="3"/>
  <c r="AC2088" i="3" s="1"/>
  <c r="V2077" i="3"/>
  <c r="K2076" i="3"/>
  <c r="K2072" i="3"/>
  <c r="K2066" i="3"/>
  <c r="K2064" i="3"/>
  <c r="K2046" i="3"/>
  <c r="K2044" i="3"/>
  <c r="L2042" i="3"/>
  <c r="BC2042" i="3" s="1"/>
  <c r="K2042" i="3"/>
  <c r="AP2114" i="3"/>
  <c r="L2173" i="3"/>
  <c r="K2158" i="3"/>
  <c r="S2158" i="3" s="1"/>
  <c r="L2088" i="3"/>
  <c r="L2084" i="3"/>
  <c r="L2072" i="3"/>
  <c r="K2216" i="3"/>
  <c r="X2216" i="3" s="1"/>
  <c r="L2204" i="3"/>
  <c r="L2224" i="3"/>
  <c r="K2218" i="3"/>
  <c r="BG2218" i="3" s="1"/>
  <c r="K2206" i="3"/>
  <c r="L2205" i="3"/>
  <c r="K2205" i="3"/>
  <c r="L2201" i="3"/>
  <c r="L2199" i="3"/>
  <c r="L2197" i="3"/>
  <c r="L2195" i="3"/>
  <c r="L2193" i="3"/>
  <c r="L2191" i="3"/>
  <c r="L2189" i="3"/>
  <c r="L2178" i="3"/>
  <c r="L2174" i="3"/>
  <c r="K2168" i="3"/>
  <c r="K2160" i="3"/>
  <c r="L2149" i="3"/>
  <c r="L2145" i="3"/>
  <c r="K2145" i="3"/>
  <c r="AW2145" i="3" s="1"/>
  <c r="K2142" i="3"/>
  <c r="L2141" i="3"/>
  <c r="L2137" i="3"/>
  <c r="K2137" i="3"/>
  <c r="AG2137" i="3" s="1"/>
  <c r="K2128" i="3"/>
  <c r="K2103" i="3"/>
  <c r="L2102" i="3"/>
  <c r="K2097" i="3"/>
  <c r="AX2097" i="3" s="1"/>
  <c r="L2080" i="3"/>
  <c r="L2067" i="3"/>
  <c r="K2067" i="3"/>
  <c r="L2045" i="3"/>
  <c r="K2037" i="3"/>
  <c r="L2029" i="3"/>
  <c r="K2029" i="3"/>
  <c r="AQ2218" i="3"/>
  <c r="Q2211" i="3"/>
  <c r="AA2220" i="3"/>
  <c r="AE2220" i="3"/>
  <c r="AM2220" i="3"/>
  <c r="O2220" i="3"/>
  <c r="AU2220" i="3"/>
  <c r="L2169" i="3"/>
  <c r="Q2162" i="3"/>
  <c r="O2162" i="3"/>
  <c r="AO2162" i="3"/>
  <c r="T2162" i="3"/>
  <c r="AZ2162" i="3"/>
  <c r="AE2162" i="3"/>
  <c r="BE2162" i="3"/>
  <c r="O2150" i="3"/>
  <c r="AU2150" i="3"/>
  <c r="S2150" i="3"/>
  <c r="AY2150" i="3"/>
  <c r="AE2150" i="3"/>
  <c r="AE2212" i="3"/>
  <c r="BC2212" i="3"/>
  <c r="O2212" i="3"/>
  <c r="AM2212" i="3"/>
  <c r="BG2212" i="3"/>
  <c r="W2212" i="3"/>
  <c r="AQ2212" i="3"/>
  <c r="AJ2175" i="3"/>
  <c r="AR2175" i="3"/>
  <c r="T2175" i="3"/>
  <c r="AZ2175" i="3"/>
  <c r="BH2175" i="3"/>
  <c r="N2161" i="3"/>
  <c r="AU2212" i="3"/>
  <c r="AE2218" i="3"/>
  <c r="AU2218" i="3"/>
  <c r="S2218" i="3"/>
  <c r="AY2218" i="3"/>
  <c r="W2218" i="3"/>
  <c r="AM2218" i="3"/>
  <c r="AA2212" i="3"/>
  <c r="BG2210" i="3"/>
  <c r="L2177" i="3"/>
  <c r="V2161" i="3"/>
  <c r="Q2145" i="3"/>
  <c r="BA2145" i="3"/>
  <c r="N2073" i="3"/>
  <c r="R2073" i="3"/>
  <c r="AL2073" i="3"/>
  <c r="BF2073" i="3"/>
  <c r="V2073" i="3"/>
  <c r="AX2073" i="3"/>
  <c r="Z2073" i="3"/>
  <c r="BB2073" i="3"/>
  <c r="AH2073" i="3"/>
  <c r="AP2073" i="3"/>
  <c r="W2030" i="3"/>
  <c r="AQ2030" i="3"/>
  <c r="AE2030" i="3"/>
  <c r="BC2030" i="3"/>
  <c r="O2030" i="3"/>
  <c r="BG2030" i="3"/>
  <c r="AA2030" i="3"/>
  <c r="AM2030" i="3"/>
  <c r="AU2030" i="3"/>
  <c r="L2213" i="3"/>
  <c r="K2213" i="3"/>
  <c r="K2204" i="3"/>
  <c r="L2203" i="3"/>
  <c r="K2203" i="3"/>
  <c r="K2187" i="3"/>
  <c r="L2184" i="3"/>
  <c r="L2180" i="3"/>
  <c r="K2177" i="3"/>
  <c r="K2174" i="3"/>
  <c r="AR2174" i="3" s="1"/>
  <c r="L2172" i="3"/>
  <c r="K2169" i="3"/>
  <c r="K2166" i="3"/>
  <c r="K2164" i="3"/>
  <c r="L2160" i="3"/>
  <c r="S2160" i="3" s="1"/>
  <c r="L2159" i="3"/>
  <c r="K2159" i="3"/>
  <c r="L2152" i="3"/>
  <c r="L2151" i="3"/>
  <c r="K2151" i="3"/>
  <c r="L2144" i="3"/>
  <c r="L2143" i="3"/>
  <c r="K2143" i="3"/>
  <c r="U2137" i="3"/>
  <c r="L2135" i="3"/>
  <c r="K2135" i="3"/>
  <c r="L2130" i="3"/>
  <c r="K2130" i="3"/>
  <c r="K2209" i="3"/>
  <c r="AP2209" i="3" s="1"/>
  <c r="K2202" i="3"/>
  <c r="AO2202" i="3" s="1"/>
  <c r="K2201" i="3"/>
  <c r="K2199" i="3"/>
  <c r="K2197" i="3"/>
  <c r="K2195" i="3"/>
  <c r="AX2195" i="3" s="1"/>
  <c r="K2193" i="3"/>
  <c r="K2191" i="3"/>
  <c r="K2189" i="3"/>
  <c r="K2183" i="3"/>
  <c r="M2183" i="3" s="1"/>
  <c r="K2179" i="3"/>
  <c r="K2171" i="3"/>
  <c r="M2171" i="3" s="1"/>
  <c r="Y2162" i="3"/>
  <c r="AA2158" i="3"/>
  <c r="K2157" i="3"/>
  <c r="AA2150" i="3"/>
  <c r="K2149" i="3"/>
  <c r="AA2142" i="3"/>
  <c r="K2141" i="3"/>
  <c r="K2131" i="3"/>
  <c r="N2118" i="3"/>
  <c r="R2118" i="3"/>
  <c r="AX2118" i="3"/>
  <c r="Z2118" i="3"/>
  <c r="BF2118" i="3"/>
  <c r="AH2118" i="3"/>
  <c r="N2114" i="3"/>
  <c r="R2114" i="3"/>
  <c r="AX2114" i="3"/>
  <c r="Z2114" i="3"/>
  <c r="BF2114" i="3"/>
  <c r="AH2114" i="3"/>
  <c r="R2097" i="3"/>
  <c r="AH2097" i="3"/>
  <c r="M2050" i="3"/>
  <c r="S2050" i="3"/>
  <c r="AT2050" i="3"/>
  <c r="AD2050" i="3"/>
  <c r="Y2050" i="3"/>
  <c r="AO2050" i="3"/>
  <c r="AY2050" i="3"/>
  <c r="K2224" i="3"/>
  <c r="AS2224" i="3" s="1"/>
  <c r="L2223" i="3"/>
  <c r="K2223" i="3"/>
  <c r="L2221" i="3"/>
  <c r="K2221" i="3"/>
  <c r="L2219" i="3"/>
  <c r="K2219" i="3"/>
  <c r="L2217" i="3"/>
  <c r="K2217" i="3"/>
  <c r="L2215" i="3"/>
  <c r="K2215" i="3"/>
  <c r="K2208" i="3"/>
  <c r="L2207" i="3"/>
  <c r="K2207" i="3"/>
  <c r="K2188" i="3"/>
  <c r="L2186" i="3"/>
  <c r="K2185" i="3"/>
  <c r="K2182" i="3"/>
  <c r="AB2182" i="3" s="1"/>
  <c r="K2181" i="3"/>
  <c r="K2178" i="3"/>
  <c r="L2176" i="3"/>
  <c r="K2173" i="3"/>
  <c r="K2170" i="3"/>
  <c r="L2168" i="3"/>
  <c r="K2163" i="3"/>
  <c r="L2156" i="3"/>
  <c r="S2156" i="3" s="1"/>
  <c r="L2155" i="3"/>
  <c r="K2155" i="3"/>
  <c r="L2148" i="3"/>
  <c r="AI2148" i="3" s="1"/>
  <c r="L2147" i="3"/>
  <c r="K2147" i="3"/>
  <c r="L2140" i="3"/>
  <c r="AY2140" i="3" s="1"/>
  <c r="L2139" i="3"/>
  <c r="K2139" i="3"/>
  <c r="AK2137" i="3"/>
  <c r="L2136" i="3"/>
  <c r="AE2136" i="3" s="1"/>
  <c r="L2132" i="3"/>
  <c r="AE2132" i="3" s="1"/>
  <c r="AK2129" i="3"/>
  <c r="N2112" i="3"/>
  <c r="BF2112" i="3"/>
  <c r="L2123" i="3"/>
  <c r="K2123" i="3"/>
  <c r="K2119" i="3"/>
  <c r="K2116" i="3"/>
  <c r="K2115" i="3"/>
  <c r="K2113" i="3"/>
  <c r="K2110" i="3"/>
  <c r="L2109" i="3"/>
  <c r="L2108" i="3"/>
  <c r="L2105" i="3"/>
  <c r="L2104" i="3"/>
  <c r="AS2104" i="3" s="1"/>
  <c r="K2098" i="3"/>
  <c r="K2074" i="3"/>
  <c r="Y2067" i="3"/>
  <c r="L2064" i="3"/>
  <c r="L2058" i="3"/>
  <c r="K2058" i="3"/>
  <c r="L2057" i="3"/>
  <c r="K2057" i="3"/>
  <c r="W2042" i="3"/>
  <c r="BF2038" i="3"/>
  <c r="L2128" i="3"/>
  <c r="L2127" i="3"/>
  <c r="K2127" i="3"/>
  <c r="L2124" i="3"/>
  <c r="L2119" i="3"/>
  <c r="K2117" i="3"/>
  <c r="L2115" i="3"/>
  <c r="L2113" i="3"/>
  <c r="K2111" i="3"/>
  <c r="L2110" i="3"/>
  <c r="AD2110" i="3" s="1"/>
  <c r="K2106" i="3"/>
  <c r="R2091" i="3"/>
  <c r="AH2091" i="3"/>
  <c r="K2075" i="3"/>
  <c r="BG2042" i="3"/>
  <c r="L2134" i="3"/>
  <c r="L2133" i="3"/>
  <c r="K2133" i="3"/>
  <c r="L2126" i="3"/>
  <c r="AA2126" i="3" s="1"/>
  <c r="L2125" i="3"/>
  <c r="K2125" i="3"/>
  <c r="L2121" i="3"/>
  <c r="K2121" i="3"/>
  <c r="L2117" i="3"/>
  <c r="K2109" i="3"/>
  <c r="L2107" i="3"/>
  <c r="K2105" i="3"/>
  <c r="BA2102" i="3"/>
  <c r="K2100" i="3"/>
  <c r="K2086" i="3"/>
  <c r="K2081" i="3"/>
  <c r="N2077" i="3"/>
  <c r="R2077" i="3"/>
  <c r="AL2077" i="3"/>
  <c r="BF2077" i="3"/>
  <c r="Z2077" i="3"/>
  <c r="BB2077" i="3"/>
  <c r="AH2077" i="3"/>
  <c r="L2056" i="3"/>
  <c r="K2107" i="3"/>
  <c r="L2106" i="3"/>
  <c r="L2100" i="3"/>
  <c r="L2099" i="3"/>
  <c r="K2099" i="3"/>
  <c r="L2098" i="3"/>
  <c r="K2096" i="3"/>
  <c r="K2094" i="3"/>
  <c r="L2089" i="3"/>
  <c r="K2089" i="3"/>
  <c r="L2086" i="3"/>
  <c r="K2083" i="3"/>
  <c r="BC2083" i="3" s="1"/>
  <c r="K2082" i="3"/>
  <c r="L2079" i="3"/>
  <c r="K2079" i="3"/>
  <c r="K2078" i="3"/>
  <c r="L2076" i="3"/>
  <c r="L2069" i="3"/>
  <c r="K2069" i="3"/>
  <c r="K2068" i="3"/>
  <c r="L2060" i="3"/>
  <c r="P2060" i="3" s="1"/>
  <c r="K2047" i="3"/>
  <c r="AB2047" i="3" s="1"/>
  <c r="L2036" i="3"/>
  <c r="Z2036" i="3" s="1"/>
  <c r="L2032" i="3"/>
  <c r="BG2032" i="3" s="1"/>
  <c r="L2101" i="3"/>
  <c r="K2101" i="3"/>
  <c r="L2096" i="3"/>
  <c r="AC2096" i="3" s="1"/>
  <c r="L2095" i="3"/>
  <c r="K2095" i="3"/>
  <c r="L2094" i="3"/>
  <c r="K2092" i="3"/>
  <c r="K2090" i="3"/>
  <c r="L2087" i="3"/>
  <c r="K2087" i="3"/>
  <c r="K2085" i="3"/>
  <c r="K2084" i="3"/>
  <c r="L2082" i="3"/>
  <c r="K2080" i="3"/>
  <c r="AD2080" i="3" s="1"/>
  <c r="K2070" i="3"/>
  <c r="L2068" i="3"/>
  <c r="L2053" i="3"/>
  <c r="X2053" i="3" s="1"/>
  <c r="K2045" i="3"/>
  <c r="K2039" i="3"/>
  <c r="L2035" i="3"/>
  <c r="BA2029" i="3"/>
  <c r="L2051" i="3"/>
  <c r="K2051" i="3"/>
  <c r="K2048" i="3"/>
  <c r="L2044" i="3"/>
  <c r="L2043" i="3"/>
  <c r="K2043" i="3"/>
  <c r="K2040" i="3"/>
  <c r="L2039" i="3"/>
  <c r="L2037" i="3"/>
  <c r="X2037" i="3" s="1"/>
  <c r="L2078" i="3"/>
  <c r="L2074" i="3"/>
  <c r="L2071" i="3"/>
  <c r="K2071" i="3"/>
  <c r="L2070" i="3"/>
  <c r="L2066" i="3"/>
  <c r="L2065" i="3"/>
  <c r="K2065" i="3"/>
  <c r="L2055" i="3"/>
  <c r="K2055" i="3"/>
  <c r="L2052" i="3"/>
  <c r="K2052" i="3"/>
  <c r="K2041" i="3"/>
  <c r="L2040" i="3"/>
  <c r="AA2040" i="3" s="1"/>
  <c r="K2035" i="3"/>
  <c r="L2034" i="3"/>
  <c r="AA2034" i="3" s="1"/>
  <c r="L2033" i="3"/>
  <c r="K2033" i="3"/>
  <c r="L2031" i="3"/>
  <c r="K2031" i="3"/>
  <c r="Y2224" i="3"/>
  <c r="BF2224" i="3"/>
  <c r="T2216" i="3"/>
  <c r="AJ2216" i="3"/>
  <c r="AZ2216" i="3"/>
  <c r="Q2216" i="3"/>
  <c r="AG2216" i="3"/>
  <c r="AW2216" i="3"/>
  <c r="N2216" i="3"/>
  <c r="AD2216" i="3"/>
  <c r="AT2216" i="3"/>
  <c r="AA2216" i="3"/>
  <c r="O2216" i="3"/>
  <c r="AI2216" i="3"/>
  <c r="BA2211" i="3"/>
  <c r="AK2211" i="3"/>
  <c r="U2211" i="3"/>
  <c r="AP2174" i="3"/>
  <c r="AB2222" i="3"/>
  <c r="BI2221" i="3"/>
  <c r="BG2220" i="3"/>
  <c r="AQ2220" i="3"/>
  <c r="Z2217" i="3"/>
  <c r="BF2217" i="3"/>
  <c r="AQ2217" i="3"/>
  <c r="AB2217" i="3"/>
  <c r="BH2217" i="3"/>
  <c r="BH2214" i="3"/>
  <c r="V2214" i="3"/>
  <c r="AW2211" i="3"/>
  <c r="AG2211" i="3"/>
  <c r="AL2209" i="3"/>
  <c r="W2209" i="3"/>
  <c r="BC2209" i="3"/>
  <c r="AN2209" i="3"/>
  <c r="BH2202" i="3"/>
  <c r="O2202" i="3"/>
  <c r="N2201" i="3"/>
  <c r="R2201" i="3"/>
  <c r="V2201" i="3"/>
  <c r="Z2201" i="3"/>
  <c r="AD2201" i="3"/>
  <c r="AH2201" i="3"/>
  <c r="AL2201" i="3"/>
  <c r="AP2201" i="3"/>
  <c r="O2201" i="3"/>
  <c r="T2201" i="3"/>
  <c r="Y2201" i="3"/>
  <c r="AE2201" i="3"/>
  <c r="AJ2201" i="3"/>
  <c r="AO2201" i="3"/>
  <c r="AT2201" i="3"/>
  <c r="AX2201" i="3"/>
  <c r="BB2201" i="3"/>
  <c r="BF2201" i="3"/>
  <c r="P2201" i="3"/>
  <c r="U2201" i="3"/>
  <c r="AA2201" i="3"/>
  <c r="AF2201" i="3"/>
  <c r="AK2201" i="3"/>
  <c r="AQ2201" i="3"/>
  <c r="AU2201" i="3"/>
  <c r="AY2201" i="3"/>
  <c r="BC2201" i="3"/>
  <c r="BG2201" i="3"/>
  <c r="M2201" i="3"/>
  <c r="S2201" i="3"/>
  <c r="X2201" i="3"/>
  <c r="AC2201" i="3"/>
  <c r="AI2201" i="3"/>
  <c r="AN2201" i="3"/>
  <c r="AS2201" i="3"/>
  <c r="AW2201" i="3"/>
  <c r="BA2201" i="3"/>
  <c r="BE2201" i="3"/>
  <c r="BI2201" i="3"/>
  <c r="Q2201" i="3"/>
  <c r="W2201" i="3"/>
  <c r="AB2201" i="3"/>
  <c r="AG2201" i="3"/>
  <c r="AM2201" i="3"/>
  <c r="AR2201" i="3"/>
  <c r="AV2201" i="3"/>
  <c r="AZ2201" i="3"/>
  <c r="BD2201" i="3"/>
  <c r="BH2201" i="3"/>
  <c r="N2199" i="3"/>
  <c r="AD2199" i="3"/>
  <c r="AT2199" i="3"/>
  <c r="O2199" i="3"/>
  <c r="AJ2199" i="3"/>
  <c r="BE2199" i="3"/>
  <c r="AC2199" i="3"/>
  <c r="AY2199" i="3"/>
  <c r="U2199" i="3"/>
  <c r="AQ2199" i="3"/>
  <c r="Q2199" i="3"/>
  <c r="AM2199" i="3"/>
  <c r="BH2199" i="3"/>
  <c r="AD2197" i="3"/>
  <c r="O2197" i="3"/>
  <c r="BE2197" i="3"/>
  <c r="BA2197" i="3"/>
  <c r="AS2197" i="3"/>
  <c r="AM2197" i="3"/>
  <c r="AH2195" i="3"/>
  <c r="P2195" i="3"/>
  <c r="BC2195" i="3"/>
  <c r="N2193" i="3"/>
  <c r="R2193" i="3"/>
  <c r="V2193" i="3"/>
  <c r="Z2193" i="3"/>
  <c r="AD2193" i="3"/>
  <c r="AH2193" i="3"/>
  <c r="AL2193" i="3"/>
  <c r="AP2193" i="3"/>
  <c r="AT2193" i="3"/>
  <c r="AX2193" i="3"/>
  <c r="BB2193" i="3"/>
  <c r="BF2193" i="3"/>
  <c r="O2193" i="3"/>
  <c r="T2193" i="3"/>
  <c r="Y2193" i="3"/>
  <c r="AE2193" i="3"/>
  <c r="AJ2193" i="3"/>
  <c r="AO2193" i="3"/>
  <c r="AU2193" i="3"/>
  <c r="AZ2193" i="3"/>
  <c r="BE2193" i="3"/>
  <c r="M2193" i="3"/>
  <c r="S2193" i="3"/>
  <c r="X2193" i="3"/>
  <c r="AC2193" i="3"/>
  <c r="AI2193" i="3"/>
  <c r="AN2193" i="3"/>
  <c r="AS2193" i="3"/>
  <c r="AY2193" i="3"/>
  <c r="BD2193" i="3"/>
  <c r="BI2193" i="3"/>
  <c r="P2193" i="3"/>
  <c r="U2193" i="3"/>
  <c r="AA2193" i="3"/>
  <c r="AF2193" i="3"/>
  <c r="AK2193" i="3"/>
  <c r="AQ2193" i="3"/>
  <c r="AV2193" i="3"/>
  <c r="BA2193" i="3"/>
  <c r="BG2193" i="3"/>
  <c r="Q2193" i="3"/>
  <c r="W2193" i="3"/>
  <c r="AB2193" i="3"/>
  <c r="AG2193" i="3"/>
  <c r="AM2193" i="3"/>
  <c r="AR2193" i="3"/>
  <c r="AW2193" i="3"/>
  <c r="BC2193" i="3"/>
  <c r="BH2193" i="3"/>
  <c r="N2191" i="3"/>
  <c r="Z2191" i="3"/>
  <c r="AD2191" i="3"/>
  <c r="AP2191" i="3"/>
  <c r="AT2191" i="3"/>
  <c r="BF2191" i="3"/>
  <c r="O2191" i="3"/>
  <c r="AE2191" i="3"/>
  <c r="AJ2191" i="3"/>
  <c r="AU2191" i="3"/>
  <c r="AZ2191" i="3"/>
  <c r="BE2191" i="3"/>
  <c r="P2191" i="3"/>
  <c r="U2191" i="3"/>
  <c r="AA2191" i="3"/>
  <c r="AF2191" i="3"/>
  <c r="AK2191" i="3"/>
  <c r="AQ2191" i="3"/>
  <c r="AV2191" i="3"/>
  <c r="BA2191" i="3"/>
  <c r="BG2191" i="3"/>
  <c r="M2191" i="3"/>
  <c r="S2191" i="3"/>
  <c r="X2191" i="3"/>
  <c r="AC2191" i="3"/>
  <c r="AI2191" i="3"/>
  <c r="AN2191" i="3"/>
  <c r="AS2191" i="3"/>
  <c r="AY2191" i="3"/>
  <c r="BD2191" i="3"/>
  <c r="BI2191" i="3"/>
  <c r="Q2191" i="3"/>
  <c r="W2191" i="3"/>
  <c r="AB2191" i="3"/>
  <c r="AG2191" i="3"/>
  <c r="AM2191" i="3"/>
  <c r="AR2191" i="3"/>
  <c r="AW2191" i="3"/>
  <c r="BC2191" i="3"/>
  <c r="BH2191" i="3"/>
  <c r="AD2189" i="3"/>
  <c r="O2189" i="3"/>
  <c r="BE2189" i="3"/>
  <c r="BA2189" i="3"/>
  <c r="AW2189" i="3"/>
  <c r="AN2189" i="3"/>
  <c r="P2186" i="3"/>
  <c r="T2186" i="3"/>
  <c r="X2186" i="3"/>
  <c r="AB2186" i="3"/>
  <c r="AF2186" i="3"/>
  <c r="AJ2186" i="3"/>
  <c r="AN2186" i="3"/>
  <c r="AR2186" i="3"/>
  <c r="AV2186" i="3"/>
  <c r="AZ2186" i="3"/>
  <c r="BD2186" i="3"/>
  <c r="BH2186" i="3"/>
  <c r="M2186" i="3"/>
  <c r="Q2186" i="3"/>
  <c r="U2186" i="3"/>
  <c r="Y2186" i="3"/>
  <c r="AC2186" i="3"/>
  <c r="AG2186" i="3"/>
  <c r="AK2186" i="3"/>
  <c r="AO2186" i="3"/>
  <c r="AS2186" i="3"/>
  <c r="AW2186" i="3"/>
  <c r="BA2186" i="3"/>
  <c r="BE2186" i="3"/>
  <c r="BI2186" i="3"/>
  <c r="R2186" i="3"/>
  <c r="Z2186" i="3"/>
  <c r="AH2186" i="3"/>
  <c r="AP2186" i="3"/>
  <c r="AX2186" i="3"/>
  <c r="BF2186" i="3"/>
  <c r="S2186" i="3"/>
  <c r="AA2186" i="3"/>
  <c r="AI2186" i="3"/>
  <c r="AQ2186" i="3"/>
  <c r="AY2186" i="3"/>
  <c r="BG2186" i="3"/>
  <c r="O2186" i="3"/>
  <c r="AE2186" i="3"/>
  <c r="AU2186" i="3"/>
  <c r="N2186" i="3"/>
  <c r="V2186" i="3"/>
  <c r="AD2186" i="3"/>
  <c r="AL2186" i="3"/>
  <c r="AT2186" i="3"/>
  <c r="BB2186" i="3"/>
  <c r="W2186" i="3"/>
  <c r="AM2186" i="3"/>
  <c r="BC2186" i="3"/>
  <c r="P2176" i="3"/>
  <c r="T2176" i="3"/>
  <c r="X2176" i="3"/>
  <c r="AB2176" i="3"/>
  <c r="AF2176" i="3"/>
  <c r="AJ2176" i="3"/>
  <c r="AN2176" i="3"/>
  <c r="AR2176" i="3"/>
  <c r="AV2176" i="3"/>
  <c r="AZ2176" i="3"/>
  <c r="BD2176" i="3"/>
  <c r="BH2176" i="3"/>
  <c r="M2176" i="3"/>
  <c r="Q2176" i="3"/>
  <c r="U2176" i="3"/>
  <c r="Y2176" i="3"/>
  <c r="AC2176" i="3"/>
  <c r="AG2176" i="3"/>
  <c r="AK2176" i="3"/>
  <c r="AO2176" i="3"/>
  <c r="AS2176" i="3"/>
  <c r="AW2176" i="3"/>
  <c r="BA2176" i="3"/>
  <c r="BE2176" i="3"/>
  <c r="BI2176" i="3"/>
  <c r="R2176" i="3"/>
  <c r="Z2176" i="3"/>
  <c r="AH2176" i="3"/>
  <c r="AP2176" i="3"/>
  <c r="AX2176" i="3"/>
  <c r="BF2176" i="3"/>
  <c r="S2176" i="3"/>
  <c r="AA2176" i="3"/>
  <c r="AI2176" i="3"/>
  <c r="AQ2176" i="3"/>
  <c r="AY2176" i="3"/>
  <c r="BG2176" i="3"/>
  <c r="N2176" i="3"/>
  <c r="V2176" i="3"/>
  <c r="AD2176" i="3"/>
  <c r="AL2176" i="3"/>
  <c r="AT2176" i="3"/>
  <c r="BB2176" i="3"/>
  <c r="O2176" i="3"/>
  <c r="W2176" i="3"/>
  <c r="AE2176" i="3"/>
  <c r="AM2176" i="3"/>
  <c r="AU2176" i="3"/>
  <c r="BC2176" i="3"/>
  <c r="P2168" i="3"/>
  <c r="T2168" i="3"/>
  <c r="X2168" i="3"/>
  <c r="AB2168" i="3"/>
  <c r="AF2168" i="3"/>
  <c r="AJ2168" i="3"/>
  <c r="AN2168" i="3"/>
  <c r="AR2168" i="3"/>
  <c r="AV2168" i="3"/>
  <c r="AZ2168" i="3"/>
  <c r="BD2168" i="3"/>
  <c r="BH2168" i="3"/>
  <c r="M2168" i="3"/>
  <c r="Q2168" i="3"/>
  <c r="U2168" i="3"/>
  <c r="Y2168" i="3"/>
  <c r="AC2168" i="3"/>
  <c r="AG2168" i="3"/>
  <c r="AK2168" i="3"/>
  <c r="AO2168" i="3"/>
  <c r="AS2168" i="3"/>
  <c r="AW2168" i="3"/>
  <c r="BA2168" i="3"/>
  <c r="BE2168" i="3"/>
  <c r="BI2168" i="3"/>
  <c r="R2168" i="3"/>
  <c r="Z2168" i="3"/>
  <c r="AH2168" i="3"/>
  <c r="AP2168" i="3"/>
  <c r="AX2168" i="3"/>
  <c r="BF2168" i="3"/>
  <c r="S2168" i="3"/>
  <c r="AA2168" i="3"/>
  <c r="AI2168" i="3"/>
  <c r="AQ2168" i="3"/>
  <c r="AY2168" i="3"/>
  <c r="BG2168" i="3"/>
  <c r="N2168" i="3"/>
  <c r="V2168" i="3"/>
  <c r="AD2168" i="3"/>
  <c r="AL2168" i="3"/>
  <c r="AT2168" i="3"/>
  <c r="BB2168" i="3"/>
  <c r="O2168" i="3"/>
  <c r="W2168" i="3"/>
  <c r="AE2168" i="3"/>
  <c r="AM2168" i="3"/>
  <c r="AU2168" i="3"/>
  <c r="BC2168" i="3"/>
  <c r="N2211" i="3"/>
  <c r="R2211" i="3"/>
  <c r="V2211" i="3"/>
  <c r="Z2211" i="3"/>
  <c r="AD2211" i="3"/>
  <c r="AH2211" i="3"/>
  <c r="AL2211" i="3"/>
  <c r="AP2211" i="3"/>
  <c r="AT2211" i="3"/>
  <c r="AX2211" i="3"/>
  <c r="BB2211" i="3"/>
  <c r="BF2211" i="3"/>
  <c r="O2211" i="3"/>
  <c r="S2211" i="3"/>
  <c r="W2211" i="3"/>
  <c r="AA2211" i="3"/>
  <c r="AE2211" i="3"/>
  <c r="AI2211" i="3"/>
  <c r="AM2211" i="3"/>
  <c r="AQ2211" i="3"/>
  <c r="AU2211" i="3"/>
  <c r="AY2211" i="3"/>
  <c r="BC2211" i="3"/>
  <c r="BG2211" i="3"/>
  <c r="P2211" i="3"/>
  <c r="T2211" i="3"/>
  <c r="X2211" i="3"/>
  <c r="AB2211" i="3"/>
  <c r="AF2211" i="3"/>
  <c r="AJ2211" i="3"/>
  <c r="AN2211" i="3"/>
  <c r="AR2211" i="3"/>
  <c r="AV2211" i="3"/>
  <c r="AZ2211" i="3"/>
  <c r="BD2211" i="3"/>
  <c r="BH2211" i="3"/>
  <c r="AP2223" i="3"/>
  <c r="P2220" i="3"/>
  <c r="T2220" i="3"/>
  <c r="X2220" i="3"/>
  <c r="AB2220" i="3"/>
  <c r="AF2220" i="3"/>
  <c r="AJ2220" i="3"/>
  <c r="AN2220" i="3"/>
  <c r="AR2220" i="3"/>
  <c r="AV2220" i="3"/>
  <c r="AZ2220" i="3"/>
  <c r="BD2220" i="3"/>
  <c r="BH2220" i="3"/>
  <c r="M2220" i="3"/>
  <c r="Q2220" i="3"/>
  <c r="U2220" i="3"/>
  <c r="Y2220" i="3"/>
  <c r="AC2220" i="3"/>
  <c r="AG2220" i="3"/>
  <c r="AK2220" i="3"/>
  <c r="AO2220" i="3"/>
  <c r="AS2220" i="3"/>
  <c r="AW2220" i="3"/>
  <c r="BA2220" i="3"/>
  <c r="BE2220" i="3"/>
  <c r="BI2220" i="3"/>
  <c r="N2220" i="3"/>
  <c r="R2220" i="3"/>
  <c r="V2220" i="3"/>
  <c r="Z2220" i="3"/>
  <c r="AD2220" i="3"/>
  <c r="AH2220" i="3"/>
  <c r="AL2220" i="3"/>
  <c r="AP2220" i="3"/>
  <c r="AT2220" i="3"/>
  <c r="AX2220" i="3"/>
  <c r="BB2220" i="3"/>
  <c r="BF2220" i="3"/>
  <c r="AW2217" i="3"/>
  <c r="AG2217" i="3"/>
  <c r="N2215" i="3"/>
  <c r="AV2215" i="3"/>
  <c r="BE2213" i="3"/>
  <c r="AO2213" i="3"/>
  <c r="P2212" i="3"/>
  <c r="T2212" i="3"/>
  <c r="X2212" i="3"/>
  <c r="AB2212" i="3"/>
  <c r="AF2212" i="3"/>
  <c r="AJ2212" i="3"/>
  <c r="AN2212" i="3"/>
  <c r="AR2212" i="3"/>
  <c r="AV2212" i="3"/>
  <c r="AZ2212" i="3"/>
  <c r="BD2212" i="3"/>
  <c r="BH2212" i="3"/>
  <c r="M2212" i="3"/>
  <c r="Q2212" i="3"/>
  <c r="U2212" i="3"/>
  <c r="Y2212" i="3"/>
  <c r="AC2212" i="3"/>
  <c r="AG2212" i="3"/>
  <c r="AK2212" i="3"/>
  <c r="AO2212" i="3"/>
  <c r="AS2212" i="3"/>
  <c r="AW2212" i="3"/>
  <c r="BA2212" i="3"/>
  <c r="BE2212" i="3"/>
  <c r="BI2212" i="3"/>
  <c r="N2212" i="3"/>
  <c r="R2212" i="3"/>
  <c r="V2212" i="3"/>
  <c r="Z2212" i="3"/>
  <c r="AD2212" i="3"/>
  <c r="AH2212" i="3"/>
  <c r="AL2212" i="3"/>
  <c r="AP2212" i="3"/>
  <c r="AT2212" i="3"/>
  <c r="AX2212" i="3"/>
  <c r="BB2212" i="3"/>
  <c r="BF2212" i="3"/>
  <c r="BI2211" i="3"/>
  <c r="AS2211" i="3"/>
  <c r="AC2211" i="3"/>
  <c r="M2211" i="3"/>
  <c r="AW2209" i="3"/>
  <c r="AG2209" i="3"/>
  <c r="P2208" i="3"/>
  <c r="T2208" i="3"/>
  <c r="X2208" i="3"/>
  <c r="AB2208" i="3"/>
  <c r="AF2208" i="3"/>
  <c r="AJ2208" i="3"/>
  <c r="AN2208" i="3"/>
  <c r="AR2208" i="3"/>
  <c r="AV2208" i="3"/>
  <c r="AZ2208" i="3"/>
  <c r="BD2208" i="3"/>
  <c r="BH2208" i="3"/>
  <c r="M2208" i="3"/>
  <c r="Q2208" i="3"/>
  <c r="U2208" i="3"/>
  <c r="Y2208" i="3"/>
  <c r="AC2208" i="3"/>
  <c r="AG2208" i="3"/>
  <c r="AK2208" i="3"/>
  <c r="AO2208" i="3"/>
  <c r="AS2208" i="3"/>
  <c r="AW2208" i="3"/>
  <c r="BA2208" i="3"/>
  <c r="BE2208" i="3"/>
  <c r="BI2208" i="3"/>
  <c r="N2208" i="3"/>
  <c r="R2208" i="3"/>
  <c r="V2208" i="3"/>
  <c r="Z2208" i="3"/>
  <c r="AD2208" i="3"/>
  <c r="AH2208" i="3"/>
  <c r="AL2208" i="3"/>
  <c r="AP2208" i="3"/>
  <c r="AT2208" i="3"/>
  <c r="AX2208" i="3"/>
  <c r="BB2208" i="3"/>
  <c r="BF2208" i="3"/>
  <c r="O2208" i="3"/>
  <c r="S2208" i="3"/>
  <c r="W2208" i="3"/>
  <c r="AA2208" i="3"/>
  <c r="AE2208" i="3"/>
  <c r="AI2208" i="3"/>
  <c r="AM2208" i="3"/>
  <c r="AQ2208" i="3"/>
  <c r="AU2208" i="3"/>
  <c r="AY2208" i="3"/>
  <c r="BC2208" i="3"/>
  <c r="BG2208" i="3"/>
  <c r="AD2207" i="3"/>
  <c r="AT2207" i="3"/>
  <c r="O2207" i="3"/>
  <c r="AE2207" i="3"/>
  <c r="AU2207" i="3"/>
  <c r="M2207" i="3"/>
  <c r="AC2207" i="3"/>
  <c r="BI2207" i="3"/>
  <c r="AB2207" i="3"/>
  <c r="AR2207" i="3"/>
  <c r="BH2207" i="3"/>
  <c r="BE2207" i="3"/>
  <c r="P2188" i="3"/>
  <c r="T2188" i="3"/>
  <c r="AF2188" i="3"/>
  <c r="AJ2188" i="3"/>
  <c r="AV2188" i="3"/>
  <c r="AZ2188" i="3"/>
  <c r="O2188" i="3"/>
  <c r="U2188" i="3"/>
  <c r="AK2188" i="3"/>
  <c r="AP2188" i="3"/>
  <c r="BF2188" i="3"/>
  <c r="AI2188" i="3"/>
  <c r="AA2188" i="3"/>
  <c r="AG2188" i="3"/>
  <c r="AW2188" i="3"/>
  <c r="BB2188" i="3"/>
  <c r="S2188" i="3"/>
  <c r="Y2188" i="3"/>
  <c r="AT2188" i="3"/>
  <c r="AY2188" i="3"/>
  <c r="R2188" i="3"/>
  <c r="W2188" i="3"/>
  <c r="AM2188" i="3"/>
  <c r="AS2188" i="3"/>
  <c r="BI2188" i="3"/>
  <c r="X2182" i="3"/>
  <c r="AN2182" i="3"/>
  <c r="BD2182" i="3"/>
  <c r="U2182" i="3"/>
  <c r="AK2182" i="3"/>
  <c r="BA2182" i="3"/>
  <c r="Z2182" i="3"/>
  <c r="BF2182" i="3"/>
  <c r="AQ2182" i="3"/>
  <c r="V2182" i="3"/>
  <c r="BB2182" i="3"/>
  <c r="AM2182" i="3"/>
  <c r="P2178" i="3"/>
  <c r="T2178" i="3"/>
  <c r="X2178" i="3"/>
  <c r="AB2178" i="3"/>
  <c r="AF2178" i="3"/>
  <c r="AJ2178" i="3"/>
  <c r="AN2178" i="3"/>
  <c r="AR2178" i="3"/>
  <c r="AV2178" i="3"/>
  <c r="AZ2178" i="3"/>
  <c r="BD2178" i="3"/>
  <c r="BH2178" i="3"/>
  <c r="M2178" i="3"/>
  <c r="Q2178" i="3"/>
  <c r="U2178" i="3"/>
  <c r="Y2178" i="3"/>
  <c r="AC2178" i="3"/>
  <c r="AG2178" i="3"/>
  <c r="AK2178" i="3"/>
  <c r="AO2178" i="3"/>
  <c r="AS2178" i="3"/>
  <c r="AW2178" i="3"/>
  <c r="BA2178" i="3"/>
  <c r="BE2178" i="3"/>
  <c r="BI2178" i="3"/>
  <c r="R2178" i="3"/>
  <c r="Z2178" i="3"/>
  <c r="AH2178" i="3"/>
  <c r="AP2178" i="3"/>
  <c r="AX2178" i="3"/>
  <c r="BF2178" i="3"/>
  <c r="S2178" i="3"/>
  <c r="AA2178" i="3"/>
  <c r="AI2178" i="3"/>
  <c r="AQ2178" i="3"/>
  <c r="AY2178" i="3"/>
  <c r="BG2178" i="3"/>
  <c r="N2178" i="3"/>
  <c r="V2178" i="3"/>
  <c r="AD2178" i="3"/>
  <c r="AL2178" i="3"/>
  <c r="AT2178" i="3"/>
  <c r="BB2178" i="3"/>
  <c r="O2178" i="3"/>
  <c r="W2178" i="3"/>
  <c r="AE2178" i="3"/>
  <c r="AM2178" i="3"/>
  <c r="AU2178" i="3"/>
  <c r="BC2178" i="3"/>
  <c r="T2170" i="3"/>
  <c r="X2170" i="3"/>
  <c r="AJ2170" i="3"/>
  <c r="AN2170" i="3"/>
  <c r="AZ2170" i="3"/>
  <c r="BD2170" i="3"/>
  <c r="Q2170" i="3"/>
  <c r="U2170" i="3"/>
  <c r="AG2170" i="3"/>
  <c r="AK2170" i="3"/>
  <c r="AW2170" i="3"/>
  <c r="BA2170" i="3"/>
  <c r="R2170" i="3"/>
  <c r="Z2170" i="3"/>
  <c r="AX2170" i="3"/>
  <c r="BF2170" i="3"/>
  <c r="AI2170" i="3"/>
  <c r="AQ2170" i="3"/>
  <c r="N2170" i="3"/>
  <c r="V2170" i="3"/>
  <c r="AT2170" i="3"/>
  <c r="BB2170" i="3"/>
  <c r="AE2170" i="3"/>
  <c r="AM2170" i="3"/>
  <c r="P2204" i="3"/>
  <c r="T2204" i="3"/>
  <c r="X2204" i="3"/>
  <c r="AB2204" i="3"/>
  <c r="AF2204" i="3"/>
  <c r="AJ2204" i="3"/>
  <c r="AN2204" i="3"/>
  <c r="AR2204" i="3"/>
  <c r="AV2204" i="3"/>
  <c r="AZ2204" i="3"/>
  <c r="BD2204" i="3"/>
  <c r="BH2204" i="3"/>
  <c r="S2204" i="3"/>
  <c r="AE2204" i="3"/>
  <c r="AM2204" i="3"/>
  <c r="AU2204" i="3"/>
  <c r="BC2204" i="3"/>
  <c r="M2204" i="3"/>
  <c r="Q2204" i="3"/>
  <c r="U2204" i="3"/>
  <c r="Y2204" i="3"/>
  <c r="AC2204" i="3"/>
  <c r="AG2204" i="3"/>
  <c r="AK2204" i="3"/>
  <c r="AO2204" i="3"/>
  <c r="AS2204" i="3"/>
  <c r="AW2204" i="3"/>
  <c r="BA2204" i="3"/>
  <c r="BE2204" i="3"/>
  <c r="BI2204" i="3"/>
  <c r="N2204" i="3"/>
  <c r="R2204" i="3"/>
  <c r="V2204" i="3"/>
  <c r="Z2204" i="3"/>
  <c r="AD2204" i="3"/>
  <c r="AH2204" i="3"/>
  <c r="AL2204" i="3"/>
  <c r="AP2204" i="3"/>
  <c r="AT2204" i="3"/>
  <c r="AX2204" i="3"/>
  <c r="BB2204" i="3"/>
  <c r="BF2204" i="3"/>
  <c r="O2204" i="3"/>
  <c r="W2204" i="3"/>
  <c r="AA2204" i="3"/>
  <c r="AI2204" i="3"/>
  <c r="AQ2204" i="3"/>
  <c r="AY2204" i="3"/>
  <c r="BG2204" i="3"/>
  <c r="V2203" i="3"/>
  <c r="AP2203" i="3"/>
  <c r="BB2203" i="3"/>
  <c r="AA2203" i="3"/>
  <c r="AM2203" i="3"/>
  <c r="BG2203" i="3"/>
  <c r="U2203" i="3"/>
  <c r="AO2203" i="3"/>
  <c r="BA2203" i="3"/>
  <c r="X2203" i="3"/>
  <c r="AJ2203" i="3"/>
  <c r="BD2203" i="3"/>
  <c r="AU2222" i="3"/>
  <c r="AE2222" i="3"/>
  <c r="O2222" i="3"/>
  <c r="N2221" i="3"/>
  <c r="R2221" i="3"/>
  <c r="V2221" i="3"/>
  <c r="Z2221" i="3"/>
  <c r="AD2221" i="3"/>
  <c r="AH2221" i="3"/>
  <c r="AL2221" i="3"/>
  <c r="AP2221" i="3"/>
  <c r="AT2221" i="3"/>
  <c r="AX2221" i="3"/>
  <c r="BB2221" i="3"/>
  <c r="BF2221" i="3"/>
  <c r="O2221" i="3"/>
  <c r="S2221" i="3"/>
  <c r="W2221" i="3"/>
  <c r="AA2221" i="3"/>
  <c r="AE2221" i="3"/>
  <c r="AI2221" i="3"/>
  <c r="AM2221" i="3"/>
  <c r="AQ2221" i="3"/>
  <c r="AU2221" i="3"/>
  <c r="AY2221" i="3"/>
  <c r="BC2221" i="3"/>
  <c r="BG2221" i="3"/>
  <c r="P2221" i="3"/>
  <c r="T2221" i="3"/>
  <c r="X2221" i="3"/>
  <c r="AB2221" i="3"/>
  <c r="AF2221" i="3"/>
  <c r="AJ2221" i="3"/>
  <c r="AN2221" i="3"/>
  <c r="AR2221" i="3"/>
  <c r="AV2221" i="3"/>
  <c r="AZ2221" i="3"/>
  <c r="BD2221" i="3"/>
  <c r="BH2221" i="3"/>
  <c r="AY2220" i="3"/>
  <c r="AI2220" i="3"/>
  <c r="S2220" i="3"/>
  <c r="P2218" i="3"/>
  <c r="T2218" i="3"/>
  <c r="X2218" i="3"/>
  <c r="AB2218" i="3"/>
  <c r="AF2218" i="3"/>
  <c r="AJ2218" i="3"/>
  <c r="AN2218" i="3"/>
  <c r="AR2218" i="3"/>
  <c r="AV2218" i="3"/>
  <c r="AZ2218" i="3"/>
  <c r="BD2218" i="3"/>
  <c r="BH2218" i="3"/>
  <c r="M2218" i="3"/>
  <c r="Q2218" i="3"/>
  <c r="U2218" i="3"/>
  <c r="Y2218" i="3"/>
  <c r="AC2218" i="3"/>
  <c r="AG2218" i="3"/>
  <c r="AK2218" i="3"/>
  <c r="AO2218" i="3"/>
  <c r="AS2218" i="3"/>
  <c r="AW2218" i="3"/>
  <c r="BA2218" i="3"/>
  <c r="BE2218" i="3"/>
  <c r="BI2218" i="3"/>
  <c r="N2218" i="3"/>
  <c r="R2218" i="3"/>
  <c r="V2218" i="3"/>
  <c r="Z2218" i="3"/>
  <c r="AD2218" i="3"/>
  <c r="AH2218" i="3"/>
  <c r="AL2218" i="3"/>
  <c r="AP2218" i="3"/>
  <c r="AT2218" i="3"/>
  <c r="AX2218" i="3"/>
  <c r="BB2218" i="3"/>
  <c r="BF2218" i="3"/>
  <c r="BI2217" i="3"/>
  <c r="AS2217" i="3"/>
  <c r="AC2217" i="3"/>
  <c r="M2217" i="3"/>
  <c r="AW2215" i="3"/>
  <c r="O2214" i="3"/>
  <c r="N2213" i="3"/>
  <c r="R2213" i="3"/>
  <c r="V2213" i="3"/>
  <c r="Z2213" i="3"/>
  <c r="AD2213" i="3"/>
  <c r="AH2213" i="3"/>
  <c r="AL2213" i="3"/>
  <c r="AP2213" i="3"/>
  <c r="AT2213" i="3"/>
  <c r="AX2213" i="3"/>
  <c r="BB2213" i="3"/>
  <c r="BF2213" i="3"/>
  <c r="O2213" i="3"/>
  <c r="S2213" i="3"/>
  <c r="W2213" i="3"/>
  <c r="AA2213" i="3"/>
  <c r="AE2213" i="3"/>
  <c r="AI2213" i="3"/>
  <c r="AM2213" i="3"/>
  <c r="AQ2213" i="3"/>
  <c r="AU2213" i="3"/>
  <c r="AY2213" i="3"/>
  <c r="BC2213" i="3"/>
  <c r="BG2213" i="3"/>
  <c r="P2213" i="3"/>
  <c r="T2213" i="3"/>
  <c r="X2213" i="3"/>
  <c r="AB2213" i="3"/>
  <c r="AF2213" i="3"/>
  <c r="AJ2213" i="3"/>
  <c r="AN2213" i="3"/>
  <c r="AR2213" i="3"/>
  <c r="AV2213" i="3"/>
  <c r="AZ2213" i="3"/>
  <c r="BD2213" i="3"/>
  <c r="BH2213" i="3"/>
  <c r="AY2212" i="3"/>
  <c r="AI2212" i="3"/>
  <c r="S2212" i="3"/>
  <c r="BE2211" i="3"/>
  <c r="AO2211" i="3"/>
  <c r="Y2211" i="3"/>
  <c r="T2210" i="3"/>
  <c r="AJ2210" i="3"/>
  <c r="AZ2210" i="3"/>
  <c r="Q2210" i="3"/>
  <c r="AG2210" i="3"/>
  <c r="AW2210" i="3"/>
  <c r="N2210" i="3"/>
  <c r="AD2210" i="3"/>
  <c r="AT2210" i="3"/>
  <c r="BI2209" i="3"/>
  <c r="AC2209" i="3"/>
  <c r="M2209" i="3"/>
  <c r="T2206" i="3"/>
  <c r="X2206" i="3"/>
  <c r="AJ2206" i="3"/>
  <c r="AN2206" i="3"/>
  <c r="AZ2206" i="3"/>
  <c r="BD2206" i="3"/>
  <c r="Q2206" i="3"/>
  <c r="U2206" i="3"/>
  <c r="AG2206" i="3"/>
  <c r="AK2206" i="3"/>
  <c r="AW2206" i="3"/>
  <c r="BA2206" i="3"/>
  <c r="N2206" i="3"/>
  <c r="R2206" i="3"/>
  <c r="AD2206" i="3"/>
  <c r="AH2206" i="3"/>
  <c r="AT2206" i="3"/>
  <c r="AX2206" i="3"/>
  <c r="O2206" i="3"/>
  <c r="S2206" i="3"/>
  <c r="AE2206" i="3"/>
  <c r="AI2206" i="3"/>
  <c r="AU2206" i="3"/>
  <c r="AY2206" i="3"/>
  <c r="N2205" i="3"/>
  <c r="R2205" i="3"/>
  <c r="V2205" i="3"/>
  <c r="Z2205" i="3"/>
  <c r="AD2205" i="3"/>
  <c r="AH2205" i="3"/>
  <c r="AL2205" i="3"/>
  <c r="AP2205" i="3"/>
  <c r="AT2205" i="3"/>
  <c r="AX2205" i="3"/>
  <c r="BB2205" i="3"/>
  <c r="BF2205" i="3"/>
  <c r="O2205" i="3"/>
  <c r="S2205" i="3"/>
  <c r="W2205" i="3"/>
  <c r="AA2205" i="3"/>
  <c r="AE2205" i="3"/>
  <c r="AI2205" i="3"/>
  <c r="AM2205" i="3"/>
  <c r="AQ2205" i="3"/>
  <c r="AU2205" i="3"/>
  <c r="AY2205" i="3"/>
  <c r="BC2205" i="3"/>
  <c r="BG2205" i="3"/>
  <c r="Y2205" i="3"/>
  <c r="AO2205" i="3"/>
  <c r="BA2205" i="3"/>
  <c r="BI2205" i="3"/>
  <c r="P2205" i="3"/>
  <c r="T2205" i="3"/>
  <c r="X2205" i="3"/>
  <c r="AB2205" i="3"/>
  <c r="AF2205" i="3"/>
  <c r="AJ2205" i="3"/>
  <c r="AN2205" i="3"/>
  <c r="AR2205" i="3"/>
  <c r="AV2205" i="3"/>
  <c r="AZ2205" i="3"/>
  <c r="BD2205" i="3"/>
  <c r="BH2205" i="3"/>
  <c r="M2205" i="3"/>
  <c r="Q2205" i="3"/>
  <c r="U2205" i="3"/>
  <c r="AC2205" i="3"/>
  <c r="AG2205" i="3"/>
  <c r="AK2205" i="3"/>
  <c r="AS2205" i="3"/>
  <c r="AW2205" i="3"/>
  <c r="BE2205" i="3"/>
  <c r="P2200" i="3"/>
  <c r="T2200" i="3"/>
  <c r="X2200" i="3"/>
  <c r="AB2200" i="3"/>
  <c r="AF2200" i="3"/>
  <c r="AJ2200" i="3"/>
  <c r="AN2200" i="3"/>
  <c r="AR2200" i="3"/>
  <c r="AV2200" i="3"/>
  <c r="AZ2200" i="3"/>
  <c r="BD2200" i="3"/>
  <c r="BH2200" i="3"/>
  <c r="O2200" i="3"/>
  <c r="U2200" i="3"/>
  <c r="Z2200" i="3"/>
  <c r="AE2200" i="3"/>
  <c r="AK2200" i="3"/>
  <c r="AP2200" i="3"/>
  <c r="AU2200" i="3"/>
  <c r="BA2200" i="3"/>
  <c r="BF2200" i="3"/>
  <c r="Q2200" i="3"/>
  <c r="V2200" i="3"/>
  <c r="AA2200" i="3"/>
  <c r="AG2200" i="3"/>
  <c r="AL2200" i="3"/>
  <c r="AQ2200" i="3"/>
  <c r="AW2200" i="3"/>
  <c r="BB2200" i="3"/>
  <c r="BG2200" i="3"/>
  <c r="M2200" i="3"/>
  <c r="R2200" i="3"/>
  <c r="W2200" i="3"/>
  <c r="AC2200" i="3"/>
  <c r="AH2200" i="3"/>
  <c r="AM2200" i="3"/>
  <c r="AS2200" i="3"/>
  <c r="AX2200" i="3"/>
  <c r="BC2200" i="3"/>
  <c r="BI2200" i="3"/>
  <c r="N2200" i="3"/>
  <c r="S2200" i="3"/>
  <c r="Y2200" i="3"/>
  <c r="AD2200" i="3"/>
  <c r="AI2200" i="3"/>
  <c r="AO2200" i="3"/>
  <c r="AT2200" i="3"/>
  <c r="AY2200" i="3"/>
  <c r="BE2200" i="3"/>
  <c r="P2198" i="3"/>
  <c r="T2198" i="3"/>
  <c r="X2198" i="3"/>
  <c r="AB2198" i="3"/>
  <c r="AF2198" i="3"/>
  <c r="AJ2198" i="3"/>
  <c r="AN2198" i="3"/>
  <c r="AR2198" i="3"/>
  <c r="AV2198" i="3"/>
  <c r="AZ2198" i="3"/>
  <c r="BD2198" i="3"/>
  <c r="BH2198" i="3"/>
  <c r="O2198" i="3"/>
  <c r="U2198" i="3"/>
  <c r="Z2198" i="3"/>
  <c r="AE2198" i="3"/>
  <c r="AK2198" i="3"/>
  <c r="AP2198" i="3"/>
  <c r="AU2198" i="3"/>
  <c r="BA2198" i="3"/>
  <c r="BF2198" i="3"/>
  <c r="Q2198" i="3"/>
  <c r="V2198" i="3"/>
  <c r="AA2198" i="3"/>
  <c r="AG2198" i="3"/>
  <c r="AL2198" i="3"/>
  <c r="AQ2198" i="3"/>
  <c r="AW2198" i="3"/>
  <c r="BB2198" i="3"/>
  <c r="BG2198" i="3"/>
  <c r="M2198" i="3"/>
  <c r="R2198" i="3"/>
  <c r="W2198" i="3"/>
  <c r="AC2198" i="3"/>
  <c r="AH2198" i="3"/>
  <c r="AM2198" i="3"/>
  <c r="AS2198" i="3"/>
  <c r="AX2198" i="3"/>
  <c r="BC2198" i="3"/>
  <c r="BI2198" i="3"/>
  <c r="N2198" i="3"/>
  <c r="S2198" i="3"/>
  <c r="Y2198" i="3"/>
  <c r="AD2198" i="3"/>
  <c r="AI2198" i="3"/>
  <c r="AO2198" i="3"/>
  <c r="AT2198" i="3"/>
  <c r="AY2198" i="3"/>
  <c r="BE2198" i="3"/>
  <c r="P2196" i="3"/>
  <c r="T2196" i="3"/>
  <c r="X2196" i="3"/>
  <c r="AB2196" i="3"/>
  <c r="AF2196" i="3"/>
  <c r="AJ2196" i="3"/>
  <c r="AN2196" i="3"/>
  <c r="AR2196" i="3"/>
  <c r="AV2196" i="3"/>
  <c r="AZ2196" i="3"/>
  <c r="BD2196" i="3"/>
  <c r="BH2196" i="3"/>
  <c r="O2196" i="3"/>
  <c r="U2196" i="3"/>
  <c r="Z2196" i="3"/>
  <c r="AE2196" i="3"/>
  <c r="AK2196" i="3"/>
  <c r="AP2196" i="3"/>
  <c r="AU2196" i="3"/>
  <c r="BA2196" i="3"/>
  <c r="BF2196" i="3"/>
  <c r="N2196" i="3"/>
  <c r="S2196" i="3"/>
  <c r="Y2196" i="3"/>
  <c r="AD2196" i="3"/>
  <c r="AI2196" i="3"/>
  <c r="AO2196" i="3"/>
  <c r="AT2196" i="3"/>
  <c r="AY2196" i="3"/>
  <c r="BE2196" i="3"/>
  <c r="Q2196" i="3"/>
  <c r="V2196" i="3"/>
  <c r="AA2196" i="3"/>
  <c r="AG2196" i="3"/>
  <c r="AL2196" i="3"/>
  <c r="AQ2196" i="3"/>
  <c r="AW2196" i="3"/>
  <c r="BB2196" i="3"/>
  <c r="BG2196" i="3"/>
  <c r="M2196" i="3"/>
  <c r="R2196" i="3"/>
  <c r="W2196" i="3"/>
  <c r="AC2196" i="3"/>
  <c r="AH2196" i="3"/>
  <c r="AM2196" i="3"/>
  <c r="AS2196" i="3"/>
  <c r="AX2196" i="3"/>
  <c r="BC2196" i="3"/>
  <c r="BI2196" i="3"/>
  <c r="P2194" i="3"/>
  <c r="T2194" i="3"/>
  <c r="X2194" i="3"/>
  <c r="AB2194" i="3"/>
  <c r="AF2194" i="3"/>
  <c r="AJ2194" i="3"/>
  <c r="AN2194" i="3"/>
  <c r="AR2194" i="3"/>
  <c r="AV2194" i="3"/>
  <c r="AZ2194" i="3"/>
  <c r="BD2194" i="3"/>
  <c r="BH2194" i="3"/>
  <c r="O2194" i="3"/>
  <c r="U2194" i="3"/>
  <c r="Z2194" i="3"/>
  <c r="AE2194" i="3"/>
  <c r="AK2194" i="3"/>
  <c r="AP2194" i="3"/>
  <c r="AU2194" i="3"/>
  <c r="BA2194" i="3"/>
  <c r="BF2194" i="3"/>
  <c r="Q2194" i="3"/>
  <c r="V2194" i="3"/>
  <c r="AA2194" i="3"/>
  <c r="AG2194" i="3"/>
  <c r="AL2194" i="3"/>
  <c r="AQ2194" i="3"/>
  <c r="AW2194" i="3"/>
  <c r="BB2194" i="3"/>
  <c r="BG2194" i="3"/>
  <c r="N2194" i="3"/>
  <c r="S2194" i="3"/>
  <c r="Y2194" i="3"/>
  <c r="AD2194" i="3"/>
  <c r="AI2194" i="3"/>
  <c r="AO2194" i="3"/>
  <c r="AT2194" i="3"/>
  <c r="AY2194" i="3"/>
  <c r="BE2194" i="3"/>
  <c r="M2194" i="3"/>
  <c r="R2194" i="3"/>
  <c r="W2194" i="3"/>
  <c r="AC2194" i="3"/>
  <c r="AH2194" i="3"/>
  <c r="AM2194" i="3"/>
  <c r="AS2194" i="3"/>
  <c r="AX2194" i="3"/>
  <c r="BC2194" i="3"/>
  <c r="BI2194" i="3"/>
  <c r="P2192" i="3"/>
  <c r="T2192" i="3"/>
  <c r="X2192" i="3"/>
  <c r="AB2192" i="3"/>
  <c r="AF2192" i="3"/>
  <c r="AJ2192" i="3"/>
  <c r="AN2192" i="3"/>
  <c r="AR2192" i="3"/>
  <c r="AV2192" i="3"/>
  <c r="AZ2192" i="3"/>
  <c r="BD2192" i="3"/>
  <c r="BH2192" i="3"/>
  <c r="O2192" i="3"/>
  <c r="U2192" i="3"/>
  <c r="Z2192" i="3"/>
  <c r="AE2192" i="3"/>
  <c r="AK2192" i="3"/>
  <c r="AP2192" i="3"/>
  <c r="AU2192" i="3"/>
  <c r="BA2192" i="3"/>
  <c r="BF2192" i="3"/>
  <c r="Q2192" i="3"/>
  <c r="V2192" i="3"/>
  <c r="AA2192" i="3"/>
  <c r="AG2192" i="3"/>
  <c r="AL2192" i="3"/>
  <c r="AQ2192" i="3"/>
  <c r="AW2192" i="3"/>
  <c r="BB2192" i="3"/>
  <c r="BG2192" i="3"/>
  <c r="M2192" i="3"/>
  <c r="R2192" i="3"/>
  <c r="W2192" i="3"/>
  <c r="AC2192" i="3"/>
  <c r="AH2192" i="3"/>
  <c r="AM2192" i="3"/>
  <c r="AS2192" i="3"/>
  <c r="AX2192" i="3"/>
  <c r="BC2192" i="3"/>
  <c r="BI2192" i="3"/>
  <c r="N2192" i="3"/>
  <c r="S2192" i="3"/>
  <c r="Y2192" i="3"/>
  <c r="AD2192" i="3"/>
  <c r="AI2192" i="3"/>
  <c r="AO2192" i="3"/>
  <c r="AT2192" i="3"/>
  <c r="AY2192" i="3"/>
  <c r="BE2192" i="3"/>
  <c r="P2190" i="3"/>
  <c r="T2190" i="3"/>
  <c r="X2190" i="3"/>
  <c r="AB2190" i="3"/>
  <c r="AF2190" i="3"/>
  <c r="AJ2190" i="3"/>
  <c r="AN2190" i="3"/>
  <c r="AR2190" i="3"/>
  <c r="AV2190" i="3"/>
  <c r="AZ2190" i="3"/>
  <c r="BD2190" i="3"/>
  <c r="BH2190" i="3"/>
  <c r="O2190" i="3"/>
  <c r="U2190" i="3"/>
  <c r="Z2190" i="3"/>
  <c r="AE2190" i="3"/>
  <c r="AK2190" i="3"/>
  <c r="AP2190" i="3"/>
  <c r="AU2190" i="3"/>
  <c r="BA2190" i="3"/>
  <c r="BF2190" i="3"/>
  <c r="N2190" i="3"/>
  <c r="S2190" i="3"/>
  <c r="Y2190" i="3"/>
  <c r="AD2190" i="3"/>
  <c r="AI2190" i="3"/>
  <c r="AO2190" i="3"/>
  <c r="AT2190" i="3"/>
  <c r="AY2190" i="3"/>
  <c r="BE2190" i="3"/>
  <c r="Q2190" i="3"/>
  <c r="V2190" i="3"/>
  <c r="AA2190" i="3"/>
  <c r="AG2190" i="3"/>
  <c r="AL2190" i="3"/>
  <c r="AQ2190" i="3"/>
  <c r="AW2190" i="3"/>
  <c r="BB2190" i="3"/>
  <c r="BG2190" i="3"/>
  <c r="M2190" i="3"/>
  <c r="R2190" i="3"/>
  <c r="W2190" i="3"/>
  <c r="AC2190" i="3"/>
  <c r="AH2190" i="3"/>
  <c r="AM2190" i="3"/>
  <c r="AS2190" i="3"/>
  <c r="AX2190" i="3"/>
  <c r="BC2190" i="3"/>
  <c r="BI2190" i="3"/>
  <c r="P2184" i="3"/>
  <c r="T2184" i="3"/>
  <c r="X2184" i="3"/>
  <c r="AB2184" i="3"/>
  <c r="AF2184" i="3"/>
  <c r="AJ2184" i="3"/>
  <c r="AN2184" i="3"/>
  <c r="AR2184" i="3"/>
  <c r="AV2184" i="3"/>
  <c r="AZ2184" i="3"/>
  <c r="BD2184" i="3"/>
  <c r="BH2184" i="3"/>
  <c r="M2184" i="3"/>
  <c r="Q2184" i="3"/>
  <c r="U2184" i="3"/>
  <c r="Y2184" i="3"/>
  <c r="AC2184" i="3"/>
  <c r="AG2184" i="3"/>
  <c r="AK2184" i="3"/>
  <c r="AO2184" i="3"/>
  <c r="AS2184" i="3"/>
  <c r="AW2184" i="3"/>
  <c r="BA2184" i="3"/>
  <c r="BE2184" i="3"/>
  <c r="BI2184" i="3"/>
  <c r="R2184" i="3"/>
  <c r="Z2184" i="3"/>
  <c r="AH2184" i="3"/>
  <c r="AP2184" i="3"/>
  <c r="AX2184" i="3"/>
  <c r="BF2184" i="3"/>
  <c r="S2184" i="3"/>
  <c r="AA2184" i="3"/>
  <c r="AI2184" i="3"/>
  <c r="AQ2184" i="3"/>
  <c r="AY2184" i="3"/>
  <c r="BG2184" i="3"/>
  <c r="N2184" i="3"/>
  <c r="V2184" i="3"/>
  <c r="AD2184" i="3"/>
  <c r="AL2184" i="3"/>
  <c r="AT2184" i="3"/>
  <c r="BB2184" i="3"/>
  <c r="O2184" i="3"/>
  <c r="W2184" i="3"/>
  <c r="AE2184" i="3"/>
  <c r="AM2184" i="3"/>
  <c r="AU2184" i="3"/>
  <c r="BC2184" i="3"/>
  <c r="T2180" i="3"/>
  <c r="X2180" i="3"/>
  <c r="AN2180" i="3"/>
  <c r="AR2180" i="3"/>
  <c r="BH2180" i="3"/>
  <c r="Q2180" i="3"/>
  <c r="AG2180" i="3"/>
  <c r="AK2180" i="3"/>
  <c r="BA2180" i="3"/>
  <c r="BE2180" i="3"/>
  <c r="AH2180" i="3"/>
  <c r="AX2180" i="3"/>
  <c r="AI2180" i="3"/>
  <c r="AQ2180" i="3"/>
  <c r="V2180" i="3"/>
  <c r="AD2180" i="3"/>
  <c r="O2180" i="3"/>
  <c r="AE2180" i="3"/>
  <c r="P2172" i="3"/>
  <c r="T2172" i="3"/>
  <c r="X2172" i="3"/>
  <c r="AB2172" i="3"/>
  <c r="AF2172" i="3"/>
  <c r="AJ2172" i="3"/>
  <c r="AN2172" i="3"/>
  <c r="AR2172" i="3"/>
  <c r="AV2172" i="3"/>
  <c r="AZ2172" i="3"/>
  <c r="BD2172" i="3"/>
  <c r="BH2172" i="3"/>
  <c r="M2172" i="3"/>
  <c r="Q2172" i="3"/>
  <c r="U2172" i="3"/>
  <c r="Y2172" i="3"/>
  <c r="AC2172" i="3"/>
  <c r="AG2172" i="3"/>
  <c r="AK2172" i="3"/>
  <c r="AO2172" i="3"/>
  <c r="AS2172" i="3"/>
  <c r="AW2172" i="3"/>
  <c r="BA2172" i="3"/>
  <c r="BE2172" i="3"/>
  <c r="BI2172" i="3"/>
  <c r="R2172" i="3"/>
  <c r="Z2172" i="3"/>
  <c r="AH2172" i="3"/>
  <c r="AP2172" i="3"/>
  <c r="AX2172" i="3"/>
  <c r="BF2172" i="3"/>
  <c r="S2172" i="3"/>
  <c r="AA2172" i="3"/>
  <c r="AI2172" i="3"/>
  <c r="AQ2172" i="3"/>
  <c r="AY2172" i="3"/>
  <c r="BG2172" i="3"/>
  <c r="N2172" i="3"/>
  <c r="V2172" i="3"/>
  <c r="AD2172" i="3"/>
  <c r="AL2172" i="3"/>
  <c r="AT2172" i="3"/>
  <c r="BB2172" i="3"/>
  <c r="O2172" i="3"/>
  <c r="W2172" i="3"/>
  <c r="AE2172" i="3"/>
  <c r="AM2172" i="3"/>
  <c r="AU2172" i="3"/>
  <c r="BC2172" i="3"/>
  <c r="T2185" i="3"/>
  <c r="BH2181" i="3"/>
  <c r="AR2181" i="3"/>
  <c r="AJ2181" i="3"/>
  <c r="AB2181" i="3"/>
  <c r="X2111" i="3"/>
  <c r="AN2111" i="3"/>
  <c r="BD2111" i="3"/>
  <c r="AV2111" i="3"/>
  <c r="P2111" i="3"/>
  <c r="X2090" i="3"/>
  <c r="AN2090" i="3"/>
  <c r="Y2090" i="3"/>
  <c r="AG2090" i="3"/>
  <c r="T2090" i="3"/>
  <c r="AB2090" i="3"/>
  <c r="BH2090" i="3"/>
  <c r="BI2090" i="3"/>
  <c r="U2090" i="3"/>
  <c r="P2054" i="3"/>
  <c r="T2054" i="3"/>
  <c r="X2054" i="3"/>
  <c r="AB2054" i="3"/>
  <c r="AF2054" i="3"/>
  <c r="AJ2054" i="3"/>
  <c r="AN2054" i="3"/>
  <c r="AR2054" i="3"/>
  <c r="AV2054" i="3"/>
  <c r="AZ2054" i="3"/>
  <c r="BD2054" i="3"/>
  <c r="BH2054" i="3"/>
  <c r="O2054" i="3"/>
  <c r="U2054" i="3"/>
  <c r="Z2054" i="3"/>
  <c r="AE2054" i="3"/>
  <c r="AK2054" i="3"/>
  <c r="AP2054" i="3"/>
  <c r="AU2054" i="3"/>
  <c r="BA2054" i="3"/>
  <c r="BF2054" i="3"/>
  <c r="Q2054" i="3"/>
  <c r="V2054" i="3"/>
  <c r="AA2054" i="3"/>
  <c r="AG2054" i="3"/>
  <c r="AL2054" i="3"/>
  <c r="AQ2054" i="3"/>
  <c r="AW2054" i="3"/>
  <c r="BB2054" i="3"/>
  <c r="BG2054" i="3"/>
  <c r="M2054" i="3"/>
  <c r="R2054" i="3"/>
  <c r="W2054" i="3"/>
  <c r="AC2054" i="3"/>
  <c r="AH2054" i="3"/>
  <c r="AM2054" i="3"/>
  <c r="AS2054" i="3"/>
  <c r="AX2054" i="3"/>
  <c r="BC2054" i="3"/>
  <c r="BI2054" i="3"/>
  <c r="N2054" i="3"/>
  <c r="AI2054" i="3"/>
  <c r="BE2054" i="3"/>
  <c r="S2054" i="3"/>
  <c r="AO2054" i="3"/>
  <c r="AY2054" i="3"/>
  <c r="Y2054" i="3"/>
  <c r="AD2054" i="3"/>
  <c r="AT2054" i="3"/>
  <c r="AJ2039" i="3"/>
  <c r="AR2039" i="3"/>
  <c r="AZ2039" i="3"/>
  <c r="V2039" i="3"/>
  <c r="AD2039" i="3"/>
  <c r="AT2039" i="3"/>
  <c r="P2039" i="3"/>
  <c r="AF2039" i="3"/>
  <c r="AN2039" i="3"/>
  <c r="AH2039" i="3"/>
  <c r="AP2039" i="3"/>
  <c r="R2039" i="3"/>
  <c r="BF2039" i="3"/>
  <c r="BE2187" i="3"/>
  <c r="AW2187" i="3"/>
  <c r="AO2187" i="3"/>
  <c r="AG2187" i="3"/>
  <c r="Y2187" i="3"/>
  <c r="BE2185" i="3"/>
  <c r="AW2185" i="3"/>
  <c r="AO2185" i="3"/>
  <c r="AG2185" i="3"/>
  <c r="Y2185" i="3"/>
  <c r="BE2183" i="3"/>
  <c r="AW2183" i="3"/>
  <c r="AO2183" i="3"/>
  <c r="AG2183" i="3"/>
  <c r="Y2183" i="3"/>
  <c r="BE2181" i="3"/>
  <c r="AW2181" i="3"/>
  <c r="AG2181" i="3"/>
  <c r="Y2181" i="3"/>
  <c r="BE2179" i="3"/>
  <c r="AW2179" i="3"/>
  <c r="AO2179" i="3"/>
  <c r="AG2179" i="3"/>
  <c r="Y2179" i="3"/>
  <c r="BE2177" i="3"/>
  <c r="AW2177" i="3"/>
  <c r="AO2177" i="3"/>
  <c r="AG2177" i="3"/>
  <c r="Y2177" i="3"/>
  <c r="Q2177" i="3"/>
  <c r="BE2175" i="3"/>
  <c r="AW2175" i="3"/>
  <c r="AO2175" i="3"/>
  <c r="AG2175" i="3"/>
  <c r="Y2175" i="3"/>
  <c r="Q2175" i="3"/>
  <c r="BE2173" i="3"/>
  <c r="AW2173" i="3"/>
  <c r="AO2173" i="3"/>
  <c r="AG2173" i="3"/>
  <c r="Y2173" i="3"/>
  <c r="Q2173" i="3"/>
  <c r="BE2171" i="3"/>
  <c r="AW2171" i="3"/>
  <c r="AO2171" i="3"/>
  <c r="AG2171" i="3"/>
  <c r="Y2171" i="3"/>
  <c r="Q2171" i="3"/>
  <c r="AW2169" i="3"/>
  <c r="AO2169" i="3"/>
  <c r="BE2167" i="3"/>
  <c r="AW2167" i="3"/>
  <c r="AO2167" i="3"/>
  <c r="AG2167" i="3"/>
  <c r="Y2167" i="3"/>
  <c r="Q2167" i="3"/>
  <c r="BD2165" i="3"/>
  <c r="AN2165" i="3"/>
  <c r="X2165" i="3"/>
  <c r="O2123" i="3"/>
  <c r="S2123" i="3"/>
  <c r="AA2123" i="3"/>
  <c r="AE2123" i="3"/>
  <c r="AI2123" i="3"/>
  <c r="AQ2123" i="3"/>
  <c r="AU2123" i="3"/>
  <c r="AY2123" i="3"/>
  <c r="BG2123" i="3"/>
  <c r="P2123" i="3"/>
  <c r="U2123" i="3"/>
  <c r="AF2123" i="3"/>
  <c r="AK2123" i="3"/>
  <c r="AP2123" i="3"/>
  <c r="BA2123" i="3"/>
  <c r="BF2123" i="3"/>
  <c r="Q2123" i="3"/>
  <c r="AB2123" i="3"/>
  <c r="AG2123" i="3"/>
  <c r="AL2123" i="3"/>
  <c r="AW2123" i="3"/>
  <c r="BB2123" i="3"/>
  <c r="BH2123" i="3"/>
  <c r="R2123" i="3"/>
  <c r="X2123" i="3"/>
  <c r="AC2123" i="3"/>
  <c r="AN2123" i="3"/>
  <c r="AS2123" i="3"/>
  <c r="AX2123" i="3"/>
  <c r="BI2123" i="3"/>
  <c r="AD2123" i="3"/>
  <c r="AZ2123" i="3"/>
  <c r="AJ2123" i="3"/>
  <c r="BE2123" i="3"/>
  <c r="T2123" i="3"/>
  <c r="P2122" i="3"/>
  <c r="V2122" i="3"/>
  <c r="AA2122" i="3"/>
  <c r="AF2122" i="3"/>
  <c r="AL2122" i="3"/>
  <c r="AQ2122" i="3"/>
  <c r="AV2122" i="3"/>
  <c r="BB2122" i="3"/>
  <c r="BG2122" i="3"/>
  <c r="AD2122" i="3"/>
  <c r="AY2122" i="3"/>
  <c r="N2122" i="3"/>
  <c r="AI2122" i="3"/>
  <c r="BD2122" i="3"/>
  <c r="S2122" i="3"/>
  <c r="AN2122" i="3"/>
  <c r="AF2111" i="3"/>
  <c r="R2107" i="3"/>
  <c r="P2094" i="3"/>
  <c r="X2094" i="3"/>
  <c r="AF2094" i="3"/>
  <c r="AN2094" i="3"/>
  <c r="AV2094" i="3"/>
  <c r="BD2094" i="3"/>
  <c r="Q2094" i="3"/>
  <c r="Y2094" i="3"/>
  <c r="AG2094" i="3"/>
  <c r="AO2094" i="3"/>
  <c r="AW2094" i="3"/>
  <c r="BE2094" i="3"/>
  <c r="AC2094" i="3"/>
  <c r="BI2094" i="3"/>
  <c r="AK2094" i="3"/>
  <c r="M2094" i="3"/>
  <c r="AS2094" i="3"/>
  <c r="U2094" i="3"/>
  <c r="BD2187" i="3"/>
  <c r="AV2187" i="3"/>
  <c r="AN2187" i="3"/>
  <c r="AF2187" i="3"/>
  <c r="X2187" i="3"/>
  <c r="P2187" i="3"/>
  <c r="N2187" i="3"/>
  <c r="R2187" i="3"/>
  <c r="V2187" i="3"/>
  <c r="Z2187" i="3"/>
  <c r="AD2187" i="3"/>
  <c r="AH2187" i="3"/>
  <c r="AL2187" i="3"/>
  <c r="AP2187" i="3"/>
  <c r="AT2187" i="3"/>
  <c r="AX2187" i="3"/>
  <c r="BB2187" i="3"/>
  <c r="BF2187" i="3"/>
  <c r="O2187" i="3"/>
  <c r="S2187" i="3"/>
  <c r="W2187" i="3"/>
  <c r="AA2187" i="3"/>
  <c r="AE2187" i="3"/>
  <c r="AI2187" i="3"/>
  <c r="AM2187" i="3"/>
  <c r="AQ2187" i="3"/>
  <c r="AU2187" i="3"/>
  <c r="AY2187" i="3"/>
  <c r="BC2187" i="3"/>
  <c r="BG2187" i="3"/>
  <c r="BD2185" i="3"/>
  <c r="AV2185" i="3"/>
  <c r="AN2185" i="3"/>
  <c r="AF2185" i="3"/>
  <c r="X2185" i="3"/>
  <c r="P2185" i="3"/>
  <c r="N2185" i="3"/>
  <c r="R2185" i="3"/>
  <c r="V2185" i="3"/>
  <c r="Z2185" i="3"/>
  <c r="AD2185" i="3"/>
  <c r="AH2185" i="3"/>
  <c r="AL2185" i="3"/>
  <c r="AP2185" i="3"/>
  <c r="AT2185" i="3"/>
  <c r="AX2185" i="3"/>
  <c r="BB2185" i="3"/>
  <c r="BF2185" i="3"/>
  <c r="O2185" i="3"/>
  <c r="S2185" i="3"/>
  <c r="W2185" i="3"/>
  <c r="AA2185" i="3"/>
  <c r="AE2185" i="3"/>
  <c r="AI2185" i="3"/>
  <c r="AM2185" i="3"/>
  <c r="AQ2185" i="3"/>
  <c r="AU2185" i="3"/>
  <c r="AY2185" i="3"/>
  <c r="BC2185" i="3"/>
  <c r="BG2185" i="3"/>
  <c r="BD2183" i="3"/>
  <c r="AV2183" i="3"/>
  <c r="AN2183" i="3"/>
  <c r="AF2183" i="3"/>
  <c r="X2183" i="3"/>
  <c r="P2183" i="3"/>
  <c r="N2183" i="3"/>
  <c r="R2183" i="3"/>
  <c r="V2183" i="3"/>
  <c r="Z2183" i="3"/>
  <c r="AD2183" i="3"/>
  <c r="AH2183" i="3"/>
  <c r="AL2183" i="3"/>
  <c r="AP2183" i="3"/>
  <c r="AT2183" i="3"/>
  <c r="AX2183" i="3"/>
  <c r="BB2183" i="3"/>
  <c r="BF2183" i="3"/>
  <c r="O2183" i="3"/>
  <c r="S2183" i="3"/>
  <c r="W2183" i="3"/>
  <c r="AA2183" i="3"/>
  <c r="AE2183" i="3"/>
  <c r="AI2183" i="3"/>
  <c r="AM2183" i="3"/>
  <c r="AQ2183" i="3"/>
  <c r="AU2183" i="3"/>
  <c r="AY2183" i="3"/>
  <c r="BC2183" i="3"/>
  <c r="BG2183" i="3"/>
  <c r="BD2181" i="3"/>
  <c r="AN2181" i="3"/>
  <c r="AF2181" i="3"/>
  <c r="X2181" i="3"/>
  <c r="N2181" i="3"/>
  <c r="R2181" i="3"/>
  <c r="V2181" i="3"/>
  <c r="AD2181" i="3"/>
  <c r="AH2181" i="3"/>
  <c r="AL2181" i="3"/>
  <c r="AT2181" i="3"/>
  <c r="AX2181" i="3"/>
  <c r="BB2181" i="3"/>
  <c r="O2181" i="3"/>
  <c r="S2181" i="3"/>
  <c r="W2181" i="3"/>
  <c r="AE2181" i="3"/>
  <c r="AI2181" i="3"/>
  <c r="AM2181" i="3"/>
  <c r="AU2181" i="3"/>
  <c r="AY2181" i="3"/>
  <c r="BC2181" i="3"/>
  <c r="BD2179" i="3"/>
  <c r="AV2179" i="3"/>
  <c r="AN2179" i="3"/>
  <c r="AF2179" i="3"/>
  <c r="X2179" i="3"/>
  <c r="P2179" i="3"/>
  <c r="N2179" i="3"/>
  <c r="R2179" i="3"/>
  <c r="V2179" i="3"/>
  <c r="Z2179" i="3"/>
  <c r="AD2179" i="3"/>
  <c r="AH2179" i="3"/>
  <c r="AL2179" i="3"/>
  <c r="AP2179" i="3"/>
  <c r="AT2179" i="3"/>
  <c r="AX2179" i="3"/>
  <c r="BB2179" i="3"/>
  <c r="BF2179" i="3"/>
  <c r="O2179" i="3"/>
  <c r="S2179" i="3"/>
  <c r="W2179" i="3"/>
  <c r="AA2179" i="3"/>
  <c r="AE2179" i="3"/>
  <c r="AI2179" i="3"/>
  <c r="AM2179" i="3"/>
  <c r="AQ2179" i="3"/>
  <c r="AU2179" i="3"/>
  <c r="AY2179" i="3"/>
  <c r="BC2179" i="3"/>
  <c r="BG2179" i="3"/>
  <c r="BD2177" i="3"/>
  <c r="AV2177" i="3"/>
  <c r="AN2177" i="3"/>
  <c r="AF2177" i="3"/>
  <c r="X2177" i="3"/>
  <c r="P2177" i="3"/>
  <c r="N2177" i="3"/>
  <c r="R2177" i="3"/>
  <c r="V2177" i="3"/>
  <c r="Z2177" i="3"/>
  <c r="AD2177" i="3"/>
  <c r="AH2177" i="3"/>
  <c r="AL2177" i="3"/>
  <c r="AP2177" i="3"/>
  <c r="AT2177" i="3"/>
  <c r="AX2177" i="3"/>
  <c r="BB2177" i="3"/>
  <c r="BF2177" i="3"/>
  <c r="O2177" i="3"/>
  <c r="S2177" i="3"/>
  <c r="W2177" i="3"/>
  <c r="AA2177" i="3"/>
  <c r="AE2177" i="3"/>
  <c r="AI2177" i="3"/>
  <c r="AM2177" i="3"/>
  <c r="AQ2177" i="3"/>
  <c r="AU2177" i="3"/>
  <c r="AY2177" i="3"/>
  <c r="BC2177" i="3"/>
  <c r="BG2177" i="3"/>
  <c r="BD2175" i="3"/>
  <c r="AV2175" i="3"/>
  <c r="AN2175" i="3"/>
  <c r="AF2175" i="3"/>
  <c r="X2175" i="3"/>
  <c r="P2175" i="3"/>
  <c r="N2175" i="3"/>
  <c r="R2175" i="3"/>
  <c r="V2175" i="3"/>
  <c r="Z2175" i="3"/>
  <c r="AD2175" i="3"/>
  <c r="AH2175" i="3"/>
  <c r="AL2175" i="3"/>
  <c r="AP2175" i="3"/>
  <c r="AT2175" i="3"/>
  <c r="AX2175" i="3"/>
  <c r="BB2175" i="3"/>
  <c r="BF2175" i="3"/>
  <c r="O2175" i="3"/>
  <c r="S2175" i="3"/>
  <c r="W2175" i="3"/>
  <c r="AA2175" i="3"/>
  <c r="AE2175" i="3"/>
  <c r="AI2175" i="3"/>
  <c r="AM2175" i="3"/>
  <c r="AQ2175" i="3"/>
  <c r="AU2175" i="3"/>
  <c r="AY2175" i="3"/>
  <c r="BC2175" i="3"/>
  <c r="BG2175" i="3"/>
  <c r="BD2173" i="3"/>
  <c r="AV2173" i="3"/>
  <c r="AN2173" i="3"/>
  <c r="AF2173" i="3"/>
  <c r="X2173" i="3"/>
  <c r="P2173" i="3"/>
  <c r="N2173" i="3"/>
  <c r="R2173" i="3"/>
  <c r="V2173" i="3"/>
  <c r="Z2173" i="3"/>
  <c r="AD2173" i="3"/>
  <c r="AH2173" i="3"/>
  <c r="AL2173" i="3"/>
  <c r="AP2173" i="3"/>
  <c r="AT2173" i="3"/>
  <c r="AX2173" i="3"/>
  <c r="BB2173" i="3"/>
  <c r="BF2173" i="3"/>
  <c r="O2173" i="3"/>
  <c r="S2173" i="3"/>
  <c r="W2173" i="3"/>
  <c r="AA2173" i="3"/>
  <c r="AE2173" i="3"/>
  <c r="AI2173" i="3"/>
  <c r="AM2173" i="3"/>
  <c r="AQ2173" i="3"/>
  <c r="AU2173" i="3"/>
  <c r="AY2173" i="3"/>
  <c r="BC2173" i="3"/>
  <c r="BG2173" i="3"/>
  <c r="BD2171" i="3"/>
  <c r="AV2171" i="3"/>
  <c r="AN2171" i="3"/>
  <c r="AF2171" i="3"/>
  <c r="X2171" i="3"/>
  <c r="P2171" i="3"/>
  <c r="N2171" i="3"/>
  <c r="R2171" i="3"/>
  <c r="V2171" i="3"/>
  <c r="Z2171" i="3"/>
  <c r="AD2171" i="3"/>
  <c r="AH2171" i="3"/>
  <c r="AL2171" i="3"/>
  <c r="AP2171" i="3"/>
  <c r="AT2171" i="3"/>
  <c r="AX2171" i="3"/>
  <c r="BB2171" i="3"/>
  <c r="BF2171" i="3"/>
  <c r="O2171" i="3"/>
  <c r="S2171" i="3"/>
  <c r="W2171" i="3"/>
  <c r="AA2171" i="3"/>
  <c r="AE2171" i="3"/>
  <c r="AI2171" i="3"/>
  <c r="AM2171" i="3"/>
  <c r="AQ2171" i="3"/>
  <c r="AU2171" i="3"/>
  <c r="AY2171" i="3"/>
  <c r="BC2171" i="3"/>
  <c r="BG2171" i="3"/>
  <c r="BD2169" i="3"/>
  <c r="X2169" i="3"/>
  <c r="N2169" i="3"/>
  <c r="AD2169" i="3"/>
  <c r="AH2169" i="3"/>
  <c r="AX2169" i="3"/>
  <c r="BB2169" i="3"/>
  <c r="W2169" i="3"/>
  <c r="AE2169" i="3"/>
  <c r="AU2169" i="3"/>
  <c r="AY2169" i="3"/>
  <c r="BD2167" i="3"/>
  <c r="AV2167" i="3"/>
  <c r="AN2167" i="3"/>
  <c r="AF2167" i="3"/>
  <c r="X2167" i="3"/>
  <c r="P2167" i="3"/>
  <c r="N2167" i="3"/>
  <c r="R2167" i="3"/>
  <c r="V2167" i="3"/>
  <c r="Z2167" i="3"/>
  <c r="AD2167" i="3"/>
  <c r="AH2167" i="3"/>
  <c r="AL2167" i="3"/>
  <c r="AP2167" i="3"/>
  <c r="AT2167" i="3"/>
  <c r="AX2167" i="3"/>
  <c r="BB2167" i="3"/>
  <c r="BF2167" i="3"/>
  <c r="O2167" i="3"/>
  <c r="S2167" i="3"/>
  <c r="W2167" i="3"/>
  <c r="AA2167" i="3"/>
  <c r="AE2167" i="3"/>
  <c r="AI2167" i="3"/>
  <c r="AM2167" i="3"/>
  <c r="AQ2167" i="3"/>
  <c r="AU2167" i="3"/>
  <c r="AY2167" i="3"/>
  <c r="BC2167" i="3"/>
  <c r="BG2167" i="3"/>
  <c r="L2166" i="3"/>
  <c r="AK2166" i="3" s="1"/>
  <c r="AZ2165" i="3"/>
  <c r="AJ2165" i="3"/>
  <c r="T2165" i="3"/>
  <c r="M2165" i="3"/>
  <c r="Q2165" i="3"/>
  <c r="U2165" i="3"/>
  <c r="Y2165" i="3"/>
  <c r="AC2165" i="3"/>
  <c r="AG2165" i="3"/>
  <c r="AK2165" i="3"/>
  <c r="AO2165" i="3"/>
  <c r="AS2165" i="3"/>
  <c r="AW2165" i="3"/>
  <c r="BA2165" i="3"/>
  <c r="BE2165" i="3"/>
  <c r="BI2165" i="3"/>
  <c r="N2165" i="3"/>
  <c r="R2165" i="3"/>
  <c r="V2165" i="3"/>
  <c r="Z2165" i="3"/>
  <c r="AD2165" i="3"/>
  <c r="AH2165" i="3"/>
  <c r="AL2165" i="3"/>
  <c r="AP2165" i="3"/>
  <c r="AT2165" i="3"/>
  <c r="AX2165" i="3"/>
  <c r="BB2165" i="3"/>
  <c r="BF2165" i="3"/>
  <c r="O2165" i="3"/>
  <c r="S2165" i="3"/>
  <c r="W2165" i="3"/>
  <c r="AA2165" i="3"/>
  <c r="AE2165" i="3"/>
  <c r="AI2165" i="3"/>
  <c r="AM2165" i="3"/>
  <c r="AQ2165" i="3"/>
  <c r="AU2165" i="3"/>
  <c r="AY2165" i="3"/>
  <c r="BC2165" i="3"/>
  <c r="BG2165" i="3"/>
  <c r="L2164" i="3"/>
  <c r="W2164" i="3" s="1"/>
  <c r="AU2162" i="3"/>
  <c r="AT2123" i="3"/>
  <c r="AT2122" i="3"/>
  <c r="P2098" i="3"/>
  <c r="X2098" i="3"/>
  <c r="AF2098" i="3"/>
  <c r="AN2098" i="3"/>
  <c r="AV2098" i="3"/>
  <c r="BD2098" i="3"/>
  <c r="AC2098" i="3"/>
  <c r="BI2098" i="3"/>
  <c r="AK2098" i="3"/>
  <c r="M2098" i="3"/>
  <c r="AS2098" i="3"/>
  <c r="U2098" i="3"/>
  <c r="BA2094" i="3"/>
  <c r="BI2187" i="3"/>
  <c r="BA2187" i="3"/>
  <c r="AS2187" i="3"/>
  <c r="AK2187" i="3"/>
  <c r="AC2187" i="3"/>
  <c r="U2187" i="3"/>
  <c r="BI2185" i="3"/>
  <c r="BA2185" i="3"/>
  <c r="AS2185" i="3"/>
  <c r="AK2185" i="3"/>
  <c r="AC2185" i="3"/>
  <c r="U2185" i="3"/>
  <c r="BI2183" i="3"/>
  <c r="BA2183" i="3"/>
  <c r="AS2183" i="3"/>
  <c r="AK2183" i="3"/>
  <c r="AC2183" i="3"/>
  <c r="U2183" i="3"/>
  <c r="BA2181" i="3"/>
  <c r="AS2181" i="3"/>
  <c r="AK2181" i="3"/>
  <c r="U2181" i="3"/>
  <c r="BI2179" i="3"/>
  <c r="BA2179" i="3"/>
  <c r="AS2179" i="3"/>
  <c r="AK2179" i="3"/>
  <c r="AC2179" i="3"/>
  <c r="U2179" i="3"/>
  <c r="BI2177" i="3"/>
  <c r="BA2177" i="3"/>
  <c r="AS2177" i="3"/>
  <c r="AK2177" i="3"/>
  <c r="AC2177" i="3"/>
  <c r="U2177" i="3"/>
  <c r="BI2175" i="3"/>
  <c r="BA2175" i="3"/>
  <c r="AS2175" i="3"/>
  <c r="AK2175" i="3"/>
  <c r="AC2175" i="3"/>
  <c r="U2175" i="3"/>
  <c r="BI2173" i="3"/>
  <c r="BA2173" i="3"/>
  <c r="AS2173" i="3"/>
  <c r="AK2173" i="3"/>
  <c r="AC2173" i="3"/>
  <c r="U2173" i="3"/>
  <c r="BI2171" i="3"/>
  <c r="BA2171" i="3"/>
  <c r="AS2171" i="3"/>
  <c r="AK2171" i="3"/>
  <c r="AC2171" i="3"/>
  <c r="U2171" i="3"/>
  <c r="AK2169" i="3"/>
  <c r="U2169" i="3"/>
  <c r="BI2167" i="3"/>
  <c r="BA2167" i="3"/>
  <c r="AS2167" i="3"/>
  <c r="AK2167" i="3"/>
  <c r="AC2167" i="3"/>
  <c r="U2167" i="3"/>
  <c r="AH2166" i="3"/>
  <c r="AV2165" i="3"/>
  <c r="AF2165" i="3"/>
  <c r="AX2164" i="3"/>
  <c r="AH2164" i="3"/>
  <c r="R2164" i="3"/>
  <c r="P2162" i="3"/>
  <c r="U2162" i="3"/>
  <c r="AA2162" i="3"/>
  <c r="AF2162" i="3"/>
  <c r="AK2162" i="3"/>
  <c r="AQ2162" i="3"/>
  <c r="AV2162" i="3"/>
  <c r="BA2162" i="3"/>
  <c r="BG2162" i="3"/>
  <c r="Y2123" i="3"/>
  <c r="P2119" i="3"/>
  <c r="X2119" i="3"/>
  <c r="AF2119" i="3"/>
  <c r="AK2119" i="3"/>
  <c r="AP2119" i="3"/>
  <c r="AV2119" i="3"/>
  <c r="BA2119" i="3"/>
  <c r="BF2119" i="3"/>
  <c r="R2119" i="3"/>
  <c r="Z2119" i="3"/>
  <c r="AG2119" i="3"/>
  <c r="AL2119" i="3"/>
  <c r="AR2119" i="3"/>
  <c r="AW2119" i="3"/>
  <c r="BB2119" i="3"/>
  <c r="BH2119" i="3"/>
  <c r="T2119" i="3"/>
  <c r="AB2119" i="3"/>
  <c r="AH2119" i="3"/>
  <c r="AN2119" i="3"/>
  <c r="AS2119" i="3"/>
  <c r="AX2119" i="3"/>
  <c r="BD2119" i="3"/>
  <c r="BI2119" i="3"/>
  <c r="AD2119" i="3"/>
  <c r="AZ2119" i="3"/>
  <c r="AJ2119" i="3"/>
  <c r="BE2119" i="3"/>
  <c r="N2119" i="3"/>
  <c r="AO2119" i="3"/>
  <c r="P2102" i="3"/>
  <c r="X2102" i="3"/>
  <c r="AF2102" i="3"/>
  <c r="AN2102" i="3"/>
  <c r="AV2102" i="3"/>
  <c r="BD2102" i="3"/>
  <c r="AC2102" i="3"/>
  <c r="BI2102" i="3"/>
  <c r="AK2102" i="3"/>
  <c r="M2102" i="3"/>
  <c r="AS2102" i="3"/>
  <c r="U2102" i="3"/>
  <c r="BA2098" i="3"/>
  <c r="L2163" i="3"/>
  <c r="AB2163" i="3" s="1"/>
  <c r="BI2162" i="3"/>
  <c r="BD2162" i="3"/>
  <c r="AY2162" i="3"/>
  <c r="AS2162" i="3"/>
  <c r="AN2162" i="3"/>
  <c r="AI2162" i="3"/>
  <c r="AC2162" i="3"/>
  <c r="X2162" i="3"/>
  <c r="S2162" i="3"/>
  <c r="M2162" i="3"/>
  <c r="BI2161" i="3"/>
  <c r="BA2161" i="3"/>
  <c r="AS2161" i="3"/>
  <c r="AK2161" i="3"/>
  <c r="AC2161" i="3"/>
  <c r="U2161" i="3"/>
  <c r="M2161" i="3"/>
  <c r="BG2160" i="3"/>
  <c r="AQ2160" i="3"/>
  <c r="P2160" i="3"/>
  <c r="T2160" i="3"/>
  <c r="X2160" i="3"/>
  <c r="AB2160" i="3"/>
  <c r="AF2160" i="3"/>
  <c r="AJ2160" i="3"/>
  <c r="AN2160" i="3"/>
  <c r="AR2160" i="3"/>
  <c r="AV2160" i="3"/>
  <c r="AZ2160" i="3"/>
  <c r="BD2160" i="3"/>
  <c r="BH2160" i="3"/>
  <c r="M2160" i="3"/>
  <c r="Q2160" i="3"/>
  <c r="U2160" i="3"/>
  <c r="Y2160" i="3"/>
  <c r="AC2160" i="3"/>
  <c r="AG2160" i="3"/>
  <c r="AK2160" i="3"/>
  <c r="AO2160" i="3"/>
  <c r="AS2160" i="3"/>
  <c r="AW2160" i="3"/>
  <c r="BA2160" i="3"/>
  <c r="BE2160" i="3"/>
  <c r="BI2160" i="3"/>
  <c r="N2160" i="3"/>
  <c r="R2160" i="3"/>
  <c r="V2160" i="3"/>
  <c r="Z2160" i="3"/>
  <c r="AD2160" i="3"/>
  <c r="AH2160" i="3"/>
  <c r="AL2160" i="3"/>
  <c r="AP2160" i="3"/>
  <c r="AT2160" i="3"/>
  <c r="AX2160" i="3"/>
  <c r="BB2160" i="3"/>
  <c r="BF2160" i="3"/>
  <c r="BI2159" i="3"/>
  <c r="BG2158" i="3"/>
  <c r="AQ2158" i="3"/>
  <c r="P2158" i="3"/>
  <c r="T2158" i="3"/>
  <c r="X2158" i="3"/>
  <c r="AB2158" i="3"/>
  <c r="AF2158" i="3"/>
  <c r="AJ2158" i="3"/>
  <c r="AN2158" i="3"/>
  <c r="AR2158" i="3"/>
  <c r="AV2158" i="3"/>
  <c r="AZ2158" i="3"/>
  <c r="BD2158" i="3"/>
  <c r="BH2158" i="3"/>
  <c r="M2158" i="3"/>
  <c r="Q2158" i="3"/>
  <c r="U2158" i="3"/>
  <c r="Y2158" i="3"/>
  <c r="AC2158" i="3"/>
  <c r="AG2158" i="3"/>
  <c r="AK2158" i="3"/>
  <c r="AO2158" i="3"/>
  <c r="AS2158" i="3"/>
  <c r="AW2158" i="3"/>
  <c r="BA2158" i="3"/>
  <c r="BE2158" i="3"/>
  <c r="BI2158" i="3"/>
  <c r="N2158" i="3"/>
  <c r="R2158" i="3"/>
  <c r="V2158" i="3"/>
  <c r="Z2158" i="3"/>
  <c r="AD2158" i="3"/>
  <c r="AH2158" i="3"/>
  <c r="AL2158" i="3"/>
  <c r="AP2158" i="3"/>
  <c r="AT2158" i="3"/>
  <c r="AX2158" i="3"/>
  <c r="BB2158" i="3"/>
  <c r="BF2158" i="3"/>
  <c r="BI2157" i="3"/>
  <c r="AS2157" i="3"/>
  <c r="AC2157" i="3"/>
  <c r="M2157" i="3"/>
  <c r="BG2156" i="3"/>
  <c r="AQ2156" i="3"/>
  <c r="P2156" i="3"/>
  <c r="T2156" i="3"/>
  <c r="X2156" i="3"/>
  <c r="AB2156" i="3"/>
  <c r="AF2156" i="3"/>
  <c r="AJ2156" i="3"/>
  <c r="AN2156" i="3"/>
  <c r="AR2156" i="3"/>
  <c r="AV2156" i="3"/>
  <c r="AZ2156" i="3"/>
  <c r="BD2156" i="3"/>
  <c r="BH2156" i="3"/>
  <c r="M2156" i="3"/>
  <c r="Q2156" i="3"/>
  <c r="U2156" i="3"/>
  <c r="Y2156" i="3"/>
  <c r="AC2156" i="3"/>
  <c r="AG2156" i="3"/>
  <c r="AK2156" i="3"/>
  <c r="AO2156" i="3"/>
  <c r="AS2156" i="3"/>
  <c r="AW2156" i="3"/>
  <c r="BA2156" i="3"/>
  <c r="BE2156" i="3"/>
  <c r="BI2156" i="3"/>
  <c r="N2156" i="3"/>
  <c r="R2156" i="3"/>
  <c r="V2156" i="3"/>
  <c r="Z2156" i="3"/>
  <c r="AD2156" i="3"/>
  <c r="AH2156" i="3"/>
  <c r="AL2156" i="3"/>
  <c r="AP2156" i="3"/>
  <c r="AT2156" i="3"/>
  <c r="AX2156" i="3"/>
  <c r="BB2156" i="3"/>
  <c r="BF2156" i="3"/>
  <c r="AS2155" i="3"/>
  <c r="AC2155" i="3"/>
  <c r="M2155" i="3"/>
  <c r="BG2154" i="3"/>
  <c r="AQ2154" i="3"/>
  <c r="P2154" i="3"/>
  <c r="T2154" i="3"/>
  <c r="X2154" i="3"/>
  <c r="AB2154" i="3"/>
  <c r="AF2154" i="3"/>
  <c r="AJ2154" i="3"/>
  <c r="AN2154" i="3"/>
  <c r="AR2154" i="3"/>
  <c r="AV2154" i="3"/>
  <c r="AZ2154" i="3"/>
  <c r="BD2154" i="3"/>
  <c r="BH2154" i="3"/>
  <c r="M2154" i="3"/>
  <c r="Q2154" i="3"/>
  <c r="U2154" i="3"/>
  <c r="Y2154" i="3"/>
  <c r="AC2154" i="3"/>
  <c r="AG2154" i="3"/>
  <c r="AK2154" i="3"/>
  <c r="AO2154" i="3"/>
  <c r="AS2154" i="3"/>
  <c r="AW2154" i="3"/>
  <c r="BA2154" i="3"/>
  <c r="BE2154" i="3"/>
  <c r="BI2154" i="3"/>
  <c r="N2154" i="3"/>
  <c r="R2154" i="3"/>
  <c r="V2154" i="3"/>
  <c r="Z2154" i="3"/>
  <c r="AD2154" i="3"/>
  <c r="AH2154" i="3"/>
  <c r="AL2154" i="3"/>
  <c r="AP2154" i="3"/>
  <c r="AT2154" i="3"/>
  <c r="AX2154" i="3"/>
  <c r="BB2154" i="3"/>
  <c r="BF2154" i="3"/>
  <c r="BI2153" i="3"/>
  <c r="AS2153" i="3"/>
  <c r="AC2153" i="3"/>
  <c r="M2153" i="3"/>
  <c r="BG2152" i="3"/>
  <c r="AQ2152" i="3"/>
  <c r="P2152" i="3"/>
  <c r="T2152" i="3"/>
  <c r="X2152" i="3"/>
  <c r="AB2152" i="3"/>
  <c r="AF2152" i="3"/>
  <c r="AJ2152" i="3"/>
  <c r="AN2152" i="3"/>
  <c r="AR2152" i="3"/>
  <c r="AV2152" i="3"/>
  <c r="AZ2152" i="3"/>
  <c r="BD2152" i="3"/>
  <c r="BH2152" i="3"/>
  <c r="M2152" i="3"/>
  <c r="Q2152" i="3"/>
  <c r="U2152" i="3"/>
  <c r="Y2152" i="3"/>
  <c r="AC2152" i="3"/>
  <c r="AG2152" i="3"/>
  <c r="AK2152" i="3"/>
  <c r="AO2152" i="3"/>
  <c r="AS2152" i="3"/>
  <c r="AW2152" i="3"/>
  <c r="BA2152" i="3"/>
  <c r="BE2152" i="3"/>
  <c r="BI2152" i="3"/>
  <c r="N2152" i="3"/>
  <c r="R2152" i="3"/>
  <c r="V2152" i="3"/>
  <c r="Z2152" i="3"/>
  <c r="AD2152" i="3"/>
  <c r="AH2152" i="3"/>
  <c r="AL2152" i="3"/>
  <c r="AP2152" i="3"/>
  <c r="AT2152" i="3"/>
  <c r="AX2152" i="3"/>
  <c r="BB2152" i="3"/>
  <c r="BF2152" i="3"/>
  <c r="AS2151" i="3"/>
  <c r="M2151" i="3"/>
  <c r="BG2150" i="3"/>
  <c r="AQ2150" i="3"/>
  <c r="P2150" i="3"/>
  <c r="T2150" i="3"/>
  <c r="X2150" i="3"/>
  <c r="AB2150" i="3"/>
  <c r="AF2150" i="3"/>
  <c r="AJ2150" i="3"/>
  <c r="AN2150" i="3"/>
  <c r="AR2150" i="3"/>
  <c r="AV2150" i="3"/>
  <c r="AZ2150" i="3"/>
  <c r="BD2150" i="3"/>
  <c r="BH2150" i="3"/>
  <c r="M2150" i="3"/>
  <c r="Q2150" i="3"/>
  <c r="U2150" i="3"/>
  <c r="Y2150" i="3"/>
  <c r="AC2150" i="3"/>
  <c r="AG2150" i="3"/>
  <c r="AK2150" i="3"/>
  <c r="AO2150" i="3"/>
  <c r="AS2150" i="3"/>
  <c r="AW2150" i="3"/>
  <c r="BA2150" i="3"/>
  <c r="BE2150" i="3"/>
  <c r="BI2150" i="3"/>
  <c r="N2150" i="3"/>
  <c r="R2150" i="3"/>
  <c r="V2150" i="3"/>
  <c r="Z2150" i="3"/>
  <c r="AD2150" i="3"/>
  <c r="AH2150" i="3"/>
  <c r="AL2150" i="3"/>
  <c r="AP2150" i="3"/>
  <c r="AT2150" i="3"/>
  <c r="AX2150" i="3"/>
  <c r="BB2150" i="3"/>
  <c r="BF2150" i="3"/>
  <c r="BI2149" i="3"/>
  <c r="AS2149" i="3"/>
  <c r="AC2149" i="3"/>
  <c r="BG2148" i="3"/>
  <c r="AQ2148" i="3"/>
  <c r="P2148" i="3"/>
  <c r="T2148" i="3"/>
  <c r="X2148" i="3"/>
  <c r="AB2148" i="3"/>
  <c r="AF2148" i="3"/>
  <c r="AJ2148" i="3"/>
  <c r="AN2148" i="3"/>
  <c r="AR2148" i="3"/>
  <c r="AV2148" i="3"/>
  <c r="AZ2148" i="3"/>
  <c r="BD2148" i="3"/>
  <c r="BH2148" i="3"/>
  <c r="M2148" i="3"/>
  <c r="Q2148" i="3"/>
  <c r="U2148" i="3"/>
  <c r="Y2148" i="3"/>
  <c r="AC2148" i="3"/>
  <c r="AG2148" i="3"/>
  <c r="AK2148" i="3"/>
  <c r="AO2148" i="3"/>
  <c r="AS2148" i="3"/>
  <c r="AW2148" i="3"/>
  <c r="BA2148" i="3"/>
  <c r="BE2148" i="3"/>
  <c r="BI2148" i="3"/>
  <c r="N2148" i="3"/>
  <c r="R2148" i="3"/>
  <c r="V2148" i="3"/>
  <c r="Z2148" i="3"/>
  <c r="AD2148" i="3"/>
  <c r="AH2148" i="3"/>
  <c r="AL2148" i="3"/>
  <c r="AP2148" i="3"/>
  <c r="AT2148" i="3"/>
  <c r="AX2148" i="3"/>
  <c r="BB2148" i="3"/>
  <c r="BF2148" i="3"/>
  <c r="AS2147" i="3"/>
  <c r="AC2147" i="3"/>
  <c r="M2147" i="3"/>
  <c r="BG2146" i="3"/>
  <c r="AQ2146" i="3"/>
  <c r="P2146" i="3"/>
  <c r="T2146" i="3"/>
  <c r="X2146" i="3"/>
  <c r="AB2146" i="3"/>
  <c r="AF2146" i="3"/>
  <c r="AJ2146" i="3"/>
  <c r="AN2146" i="3"/>
  <c r="AR2146" i="3"/>
  <c r="AV2146" i="3"/>
  <c r="AZ2146" i="3"/>
  <c r="BD2146" i="3"/>
  <c r="BH2146" i="3"/>
  <c r="M2146" i="3"/>
  <c r="Q2146" i="3"/>
  <c r="U2146" i="3"/>
  <c r="Y2146" i="3"/>
  <c r="AC2146" i="3"/>
  <c r="AG2146" i="3"/>
  <c r="AK2146" i="3"/>
  <c r="AO2146" i="3"/>
  <c r="AS2146" i="3"/>
  <c r="AW2146" i="3"/>
  <c r="BA2146" i="3"/>
  <c r="BE2146" i="3"/>
  <c r="BI2146" i="3"/>
  <c r="N2146" i="3"/>
  <c r="R2146" i="3"/>
  <c r="V2146" i="3"/>
  <c r="Z2146" i="3"/>
  <c r="AD2146" i="3"/>
  <c r="AH2146" i="3"/>
  <c r="AL2146" i="3"/>
  <c r="AP2146" i="3"/>
  <c r="AT2146" i="3"/>
  <c r="AX2146" i="3"/>
  <c r="BB2146" i="3"/>
  <c r="BF2146" i="3"/>
  <c r="BI2145" i="3"/>
  <c r="AS2145" i="3"/>
  <c r="AC2145" i="3"/>
  <c r="M2145" i="3"/>
  <c r="BG2144" i="3"/>
  <c r="AQ2144" i="3"/>
  <c r="P2144" i="3"/>
  <c r="T2144" i="3"/>
  <c r="X2144" i="3"/>
  <c r="AB2144" i="3"/>
  <c r="AF2144" i="3"/>
  <c r="AJ2144" i="3"/>
  <c r="AN2144" i="3"/>
  <c r="AR2144" i="3"/>
  <c r="AV2144" i="3"/>
  <c r="AZ2144" i="3"/>
  <c r="BD2144" i="3"/>
  <c r="BH2144" i="3"/>
  <c r="M2144" i="3"/>
  <c r="Q2144" i="3"/>
  <c r="U2144" i="3"/>
  <c r="Y2144" i="3"/>
  <c r="AC2144" i="3"/>
  <c r="AG2144" i="3"/>
  <c r="AK2144" i="3"/>
  <c r="AO2144" i="3"/>
  <c r="AS2144" i="3"/>
  <c r="AW2144" i="3"/>
  <c r="BA2144" i="3"/>
  <c r="BE2144" i="3"/>
  <c r="BI2144" i="3"/>
  <c r="N2144" i="3"/>
  <c r="R2144" i="3"/>
  <c r="V2144" i="3"/>
  <c r="Z2144" i="3"/>
  <c r="AD2144" i="3"/>
  <c r="AH2144" i="3"/>
  <c r="AL2144" i="3"/>
  <c r="AP2144" i="3"/>
  <c r="AT2144" i="3"/>
  <c r="AX2144" i="3"/>
  <c r="BB2144" i="3"/>
  <c r="BF2144" i="3"/>
  <c r="BI2143" i="3"/>
  <c r="AS2143" i="3"/>
  <c r="AC2143" i="3"/>
  <c r="M2143" i="3"/>
  <c r="BG2142" i="3"/>
  <c r="AQ2142" i="3"/>
  <c r="P2142" i="3"/>
  <c r="T2142" i="3"/>
  <c r="X2142" i="3"/>
  <c r="AB2142" i="3"/>
  <c r="AF2142" i="3"/>
  <c r="AJ2142" i="3"/>
  <c r="AN2142" i="3"/>
  <c r="AR2142" i="3"/>
  <c r="AV2142" i="3"/>
  <c r="AZ2142" i="3"/>
  <c r="BD2142" i="3"/>
  <c r="BH2142" i="3"/>
  <c r="M2142" i="3"/>
  <c r="Q2142" i="3"/>
  <c r="U2142" i="3"/>
  <c r="Y2142" i="3"/>
  <c r="AC2142" i="3"/>
  <c r="AG2142" i="3"/>
  <c r="AK2142" i="3"/>
  <c r="AO2142" i="3"/>
  <c r="AS2142" i="3"/>
  <c r="AW2142" i="3"/>
  <c r="BA2142" i="3"/>
  <c r="BE2142" i="3"/>
  <c r="BI2142" i="3"/>
  <c r="N2142" i="3"/>
  <c r="R2142" i="3"/>
  <c r="V2142" i="3"/>
  <c r="Z2142" i="3"/>
  <c r="AD2142" i="3"/>
  <c r="AH2142" i="3"/>
  <c r="AL2142" i="3"/>
  <c r="AP2142" i="3"/>
  <c r="AT2142" i="3"/>
  <c r="AX2142" i="3"/>
  <c r="BB2142" i="3"/>
  <c r="BF2142" i="3"/>
  <c r="BI2141" i="3"/>
  <c r="AS2141" i="3"/>
  <c r="AC2141" i="3"/>
  <c r="M2141" i="3"/>
  <c r="BG2140" i="3"/>
  <c r="AQ2140" i="3"/>
  <c r="P2140" i="3"/>
  <c r="T2140" i="3"/>
  <c r="X2140" i="3"/>
  <c r="AB2140" i="3"/>
  <c r="AF2140" i="3"/>
  <c r="AJ2140" i="3"/>
  <c r="AN2140" i="3"/>
  <c r="AR2140" i="3"/>
  <c r="AV2140" i="3"/>
  <c r="AZ2140" i="3"/>
  <c r="BD2140" i="3"/>
  <c r="BH2140" i="3"/>
  <c r="M2140" i="3"/>
  <c r="Q2140" i="3"/>
  <c r="U2140" i="3"/>
  <c r="Y2140" i="3"/>
  <c r="AC2140" i="3"/>
  <c r="AG2140" i="3"/>
  <c r="AK2140" i="3"/>
  <c r="AO2140" i="3"/>
  <c r="AS2140" i="3"/>
  <c r="AW2140" i="3"/>
  <c r="BA2140" i="3"/>
  <c r="BE2140" i="3"/>
  <c r="BI2140" i="3"/>
  <c r="N2140" i="3"/>
  <c r="R2140" i="3"/>
  <c r="V2140" i="3"/>
  <c r="Z2140" i="3"/>
  <c r="AD2140" i="3"/>
  <c r="AH2140" i="3"/>
  <c r="AL2140" i="3"/>
  <c r="AP2140" i="3"/>
  <c r="AT2140" i="3"/>
  <c r="AX2140" i="3"/>
  <c r="BB2140" i="3"/>
  <c r="BF2140" i="3"/>
  <c r="BI2139" i="3"/>
  <c r="AS2139" i="3"/>
  <c r="AC2139" i="3"/>
  <c r="M2139" i="3"/>
  <c r="BG2138" i="3"/>
  <c r="AQ2138" i="3"/>
  <c r="P2138" i="3"/>
  <c r="T2138" i="3"/>
  <c r="X2138" i="3"/>
  <c r="AB2138" i="3"/>
  <c r="AF2138" i="3"/>
  <c r="AJ2138" i="3"/>
  <c r="AN2138" i="3"/>
  <c r="AR2138" i="3"/>
  <c r="AV2138" i="3"/>
  <c r="AZ2138" i="3"/>
  <c r="BD2138" i="3"/>
  <c r="BH2138" i="3"/>
  <c r="M2138" i="3"/>
  <c r="Q2138" i="3"/>
  <c r="U2138" i="3"/>
  <c r="Y2138" i="3"/>
  <c r="AC2138" i="3"/>
  <c r="AG2138" i="3"/>
  <c r="AK2138" i="3"/>
  <c r="AO2138" i="3"/>
  <c r="AS2138" i="3"/>
  <c r="AW2138" i="3"/>
  <c r="BA2138" i="3"/>
  <c r="BE2138" i="3"/>
  <c r="BI2138" i="3"/>
  <c r="N2138" i="3"/>
  <c r="R2138" i="3"/>
  <c r="V2138" i="3"/>
  <c r="Z2138" i="3"/>
  <c r="AD2138" i="3"/>
  <c r="AH2138" i="3"/>
  <c r="AL2138" i="3"/>
  <c r="AP2138" i="3"/>
  <c r="AT2138" i="3"/>
  <c r="AX2138" i="3"/>
  <c r="BB2138" i="3"/>
  <c r="BF2138" i="3"/>
  <c r="BI2137" i="3"/>
  <c r="AS2137" i="3"/>
  <c r="AC2137" i="3"/>
  <c r="M2137" i="3"/>
  <c r="BG2136" i="3"/>
  <c r="AQ2136" i="3"/>
  <c r="P2136" i="3"/>
  <c r="T2136" i="3"/>
  <c r="X2136" i="3"/>
  <c r="AB2136" i="3"/>
  <c r="AF2136" i="3"/>
  <c r="AJ2136" i="3"/>
  <c r="AN2136" i="3"/>
  <c r="AR2136" i="3"/>
  <c r="AV2136" i="3"/>
  <c r="AZ2136" i="3"/>
  <c r="BD2136" i="3"/>
  <c r="BH2136" i="3"/>
  <c r="M2136" i="3"/>
  <c r="Q2136" i="3"/>
  <c r="U2136" i="3"/>
  <c r="Y2136" i="3"/>
  <c r="AC2136" i="3"/>
  <c r="AG2136" i="3"/>
  <c r="AK2136" i="3"/>
  <c r="AO2136" i="3"/>
  <c r="AS2136" i="3"/>
  <c r="AW2136" i="3"/>
  <c r="BA2136" i="3"/>
  <c r="BE2136" i="3"/>
  <c r="BI2136" i="3"/>
  <c r="N2136" i="3"/>
  <c r="R2136" i="3"/>
  <c r="V2136" i="3"/>
  <c r="Z2136" i="3"/>
  <c r="AD2136" i="3"/>
  <c r="AH2136" i="3"/>
  <c r="AL2136" i="3"/>
  <c r="AP2136" i="3"/>
  <c r="AT2136" i="3"/>
  <c r="AX2136" i="3"/>
  <c r="BB2136" i="3"/>
  <c r="BF2136" i="3"/>
  <c r="BI2135" i="3"/>
  <c r="AS2135" i="3"/>
  <c r="AC2135" i="3"/>
  <c r="M2135" i="3"/>
  <c r="BG2134" i="3"/>
  <c r="AQ2134" i="3"/>
  <c r="AB2134" i="3"/>
  <c r="AJ2134" i="3"/>
  <c r="AZ2134" i="3"/>
  <c r="BD2134" i="3"/>
  <c r="U2134" i="3"/>
  <c r="Y2134" i="3"/>
  <c r="AO2134" i="3"/>
  <c r="AW2134" i="3"/>
  <c r="N2134" i="3"/>
  <c r="R2134" i="3"/>
  <c r="AH2134" i="3"/>
  <c r="AL2134" i="3"/>
  <c r="BB2134" i="3"/>
  <c r="BI2133" i="3"/>
  <c r="BG2132" i="3"/>
  <c r="AQ2132" i="3"/>
  <c r="P2132" i="3"/>
  <c r="T2132" i="3"/>
  <c r="X2132" i="3"/>
  <c r="AB2132" i="3"/>
  <c r="AF2132" i="3"/>
  <c r="AJ2132" i="3"/>
  <c r="AN2132" i="3"/>
  <c r="AR2132" i="3"/>
  <c r="AV2132" i="3"/>
  <c r="AZ2132" i="3"/>
  <c r="BD2132" i="3"/>
  <c r="BH2132" i="3"/>
  <c r="M2132" i="3"/>
  <c r="Q2132" i="3"/>
  <c r="U2132" i="3"/>
  <c r="Y2132" i="3"/>
  <c r="AC2132" i="3"/>
  <c r="AG2132" i="3"/>
  <c r="AK2132" i="3"/>
  <c r="AO2132" i="3"/>
  <c r="AS2132" i="3"/>
  <c r="AW2132" i="3"/>
  <c r="BA2132" i="3"/>
  <c r="BE2132" i="3"/>
  <c r="BI2132" i="3"/>
  <c r="N2132" i="3"/>
  <c r="R2132" i="3"/>
  <c r="V2132" i="3"/>
  <c r="Z2132" i="3"/>
  <c r="AD2132" i="3"/>
  <c r="AH2132" i="3"/>
  <c r="AL2132" i="3"/>
  <c r="AP2132" i="3"/>
  <c r="AT2132" i="3"/>
  <c r="AX2132" i="3"/>
  <c r="BB2132" i="3"/>
  <c r="BF2132" i="3"/>
  <c r="BI2131" i="3"/>
  <c r="AS2131" i="3"/>
  <c r="AC2131" i="3"/>
  <c r="M2131" i="3"/>
  <c r="P2130" i="3"/>
  <c r="T2130" i="3"/>
  <c r="AJ2130" i="3"/>
  <c r="AR2130" i="3"/>
  <c r="BH2130" i="3"/>
  <c r="M2130" i="3"/>
  <c r="AC2130" i="3"/>
  <c r="AG2130" i="3"/>
  <c r="AW2130" i="3"/>
  <c r="BE2130" i="3"/>
  <c r="V2130" i="3"/>
  <c r="Z2130" i="3"/>
  <c r="AP2130" i="3"/>
  <c r="AT2130" i="3"/>
  <c r="BI2129" i="3"/>
  <c r="AS2129" i="3"/>
  <c r="AC2129" i="3"/>
  <c r="M2129" i="3"/>
  <c r="P2128" i="3"/>
  <c r="X2128" i="3"/>
  <c r="AB2128" i="3"/>
  <c r="AF2128" i="3"/>
  <c r="AN2128" i="3"/>
  <c r="AR2128" i="3"/>
  <c r="AV2128" i="3"/>
  <c r="BD2128" i="3"/>
  <c r="BH2128" i="3"/>
  <c r="M2128" i="3"/>
  <c r="U2128" i="3"/>
  <c r="Y2128" i="3"/>
  <c r="AC2128" i="3"/>
  <c r="AK2128" i="3"/>
  <c r="AO2128" i="3"/>
  <c r="AS2128" i="3"/>
  <c r="BA2128" i="3"/>
  <c r="BE2128" i="3"/>
  <c r="BI2128" i="3"/>
  <c r="R2128" i="3"/>
  <c r="V2128" i="3"/>
  <c r="Z2128" i="3"/>
  <c r="AH2128" i="3"/>
  <c r="AL2128" i="3"/>
  <c r="AP2128" i="3"/>
  <c r="AX2128" i="3"/>
  <c r="BB2128" i="3"/>
  <c r="BF2128" i="3"/>
  <c r="BI2127" i="3"/>
  <c r="AS2127" i="3"/>
  <c r="AC2127" i="3"/>
  <c r="P2126" i="3"/>
  <c r="T2126" i="3"/>
  <c r="X2126" i="3"/>
  <c r="AB2126" i="3"/>
  <c r="AF2126" i="3"/>
  <c r="AJ2126" i="3"/>
  <c r="AN2126" i="3"/>
  <c r="AR2126" i="3"/>
  <c r="AV2126" i="3"/>
  <c r="AZ2126" i="3"/>
  <c r="BD2126" i="3"/>
  <c r="BH2126" i="3"/>
  <c r="M2126" i="3"/>
  <c r="Q2126" i="3"/>
  <c r="U2126" i="3"/>
  <c r="Y2126" i="3"/>
  <c r="AC2126" i="3"/>
  <c r="AG2126" i="3"/>
  <c r="AK2126" i="3"/>
  <c r="AO2126" i="3"/>
  <c r="AS2126" i="3"/>
  <c r="AW2126" i="3"/>
  <c r="BA2126" i="3"/>
  <c r="BE2126" i="3"/>
  <c r="BI2126" i="3"/>
  <c r="N2126" i="3"/>
  <c r="R2126" i="3"/>
  <c r="V2126" i="3"/>
  <c r="Z2126" i="3"/>
  <c r="AD2126" i="3"/>
  <c r="AH2126" i="3"/>
  <c r="AL2126" i="3"/>
  <c r="AP2126" i="3"/>
  <c r="AT2126" i="3"/>
  <c r="AX2126" i="3"/>
  <c r="BB2126" i="3"/>
  <c r="BF2126" i="3"/>
  <c r="O2121" i="3"/>
  <c r="S2121" i="3"/>
  <c r="AI2121" i="3"/>
  <c r="AM2121" i="3"/>
  <c r="BC2121" i="3"/>
  <c r="P2121" i="3"/>
  <c r="AK2121" i="3"/>
  <c r="AP2121" i="3"/>
  <c r="Q2121" i="3"/>
  <c r="V2121" i="3"/>
  <c r="AR2121" i="3"/>
  <c r="BB2121" i="3"/>
  <c r="X2121" i="3"/>
  <c r="AC2121" i="3"/>
  <c r="AX2121" i="3"/>
  <c r="BD2121" i="3"/>
  <c r="T2113" i="3"/>
  <c r="AJ2113" i="3"/>
  <c r="AZ2113" i="3"/>
  <c r="X2113" i="3"/>
  <c r="AN2113" i="3"/>
  <c r="BD2113" i="3"/>
  <c r="AB2113" i="3"/>
  <c r="AR2113" i="3"/>
  <c r="BH2113" i="3"/>
  <c r="M2109" i="3"/>
  <c r="Q2109" i="3"/>
  <c r="U2109" i="3"/>
  <c r="Y2109" i="3"/>
  <c r="AC2109" i="3"/>
  <c r="AG2109" i="3"/>
  <c r="AK2109" i="3"/>
  <c r="AO2109" i="3"/>
  <c r="AS2109" i="3"/>
  <c r="AW2109" i="3"/>
  <c r="BA2109" i="3"/>
  <c r="BE2109" i="3"/>
  <c r="BI2109" i="3"/>
  <c r="N2109" i="3"/>
  <c r="S2109" i="3"/>
  <c r="X2109" i="3"/>
  <c r="AD2109" i="3"/>
  <c r="AI2109" i="3"/>
  <c r="AN2109" i="3"/>
  <c r="AT2109" i="3"/>
  <c r="AY2109" i="3"/>
  <c r="BD2109" i="3"/>
  <c r="O2109" i="3"/>
  <c r="T2109" i="3"/>
  <c r="Z2109" i="3"/>
  <c r="AE2109" i="3"/>
  <c r="AJ2109" i="3"/>
  <c r="AP2109" i="3"/>
  <c r="AU2109" i="3"/>
  <c r="AZ2109" i="3"/>
  <c r="BF2109" i="3"/>
  <c r="P2109" i="3"/>
  <c r="V2109" i="3"/>
  <c r="AA2109" i="3"/>
  <c r="AF2109" i="3"/>
  <c r="AL2109" i="3"/>
  <c r="AQ2109" i="3"/>
  <c r="AV2109" i="3"/>
  <c r="BB2109" i="3"/>
  <c r="BG2109" i="3"/>
  <c r="AH2109" i="3"/>
  <c r="BC2109" i="3"/>
  <c r="R2109" i="3"/>
  <c r="AM2109" i="3"/>
  <c r="BH2109" i="3"/>
  <c r="W2109" i="3"/>
  <c r="AR2109" i="3"/>
  <c r="U2105" i="3"/>
  <c r="AC2105" i="3"/>
  <c r="AS2105" i="3"/>
  <c r="AW2105" i="3"/>
  <c r="N2105" i="3"/>
  <c r="S2105" i="3"/>
  <c r="AN2105" i="3"/>
  <c r="AY2105" i="3"/>
  <c r="Z2105" i="3"/>
  <c r="AE2105" i="3"/>
  <c r="AZ2105" i="3"/>
  <c r="BF2105" i="3"/>
  <c r="AF2105" i="3"/>
  <c r="AQ2105" i="3"/>
  <c r="AH2105" i="3"/>
  <c r="BC2105" i="3"/>
  <c r="W2105" i="3"/>
  <c r="AR2105" i="3"/>
  <c r="BH2162" i="3"/>
  <c r="BC2162" i="3"/>
  <c r="AW2162" i="3"/>
  <c r="AR2162" i="3"/>
  <c r="AM2162" i="3"/>
  <c r="AG2162" i="3"/>
  <c r="AB2162" i="3"/>
  <c r="W2162" i="3"/>
  <c r="BF2161" i="3"/>
  <c r="AX2161" i="3"/>
  <c r="AP2161" i="3"/>
  <c r="AH2161" i="3"/>
  <c r="Z2161" i="3"/>
  <c r="BC2160" i="3"/>
  <c r="AM2160" i="3"/>
  <c r="W2160" i="3"/>
  <c r="BC2158" i="3"/>
  <c r="AM2158" i="3"/>
  <c r="W2158" i="3"/>
  <c r="BE2157" i="3"/>
  <c r="AO2157" i="3"/>
  <c r="BC2156" i="3"/>
  <c r="AM2156" i="3"/>
  <c r="W2156" i="3"/>
  <c r="BE2155" i="3"/>
  <c r="AO2155" i="3"/>
  <c r="BC2154" i="3"/>
  <c r="AM2154" i="3"/>
  <c r="W2154" i="3"/>
  <c r="BE2153" i="3"/>
  <c r="AO2153" i="3"/>
  <c r="BC2152" i="3"/>
  <c r="AM2152" i="3"/>
  <c r="W2152" i="3"/>
  <c r="AO2151" i="3"/>
  <c r="BC2150" i="3"/>
  <c r="AM2150" i="3"/>
  <c r="W2150" i="3"/>
  <c r="BE2149" i="3"/>
  <c r="AO2149" i="3"/>
  <c r="BC2148" i="3"/>
  <c r="AM2148" i="3"/>
  <c r="W2148" i="3"/>
  <c r="BE2147" i="3"/>
  <c r="AO2147" i="3"/>
  <c r="BC2146" i="3"/>
  <c r="AM2146" i="3"/>
  <c r="W2146" i="3"/>
  <c r="BE2145" i="3"/>
  <c r="AO2145" i="3"/>
  <c r="BC2144" i="3"/>
  <c r="AM2144" i="3"/>
  <c r="W2144" i="3"/>
  <c r="BE2143" i="3"/>
  <c r="AO2143" i="3"/>
  <c r="BC2142" i="3"/>
  <c r="AM2142" i="3"/>
  <c r="W2142" i="3"/>
  <c r="BE2141" i="3"/>
  <c r="AO2141" i="3"/>
  <c r="BC2140" i="3"/>
  <c r="AM2140" i="3"/>
  <c r="W2140" i="3"/>
  <c r="BE2139" i="3"/>
  <c r="AO2139" i="3"/>
  <c r="BC2138" i="3"/>
  <c r="AM2138" i="3"/>
  <c r="W2138" i="3"/>
  <c r="BE2137" i="3"/>
  <c r="AO2137" i="3"/>
  <c r="BC2136" i="3"/>
  <c r="AM2136" i="3"/>
  <c r="W2136" i="3"/>
  <c r="BE2135" i="3"/>
  <c r="AO2135" i="3"/>
  <c r="AO2133" i="3"/>
  <c r="BC2132" i="3"/>
  <c r="AM2132" i="3"/>
  <c r="W2132" i="3"/>
  <c r="BE2131" i="3"/>
  <c r="AO2131" i="3"/>
  <c r="AM2130" i="3"/>
  <c r="W2130" i="3"/>
  <c r="BE2129" i="3"/>
  <c r="AO2129" i="3"/>
  <c r="BC2128" i="3"/>
  <c r="AM2128" i="3"/>
  <c r="W2128" i="3"/>
  <c r="BE2127" i="3"/>
  <c r="AO2127" i="3"/>
  <c r="BC2126" i="3"/>
  <c r="AM2126" i="3"/>
  <c r="W2126" i="3"/>
  <c r="AO2121" i="3"/>
  <c r="AJ2115" i="3"/>
  <c r="AZ2115" i="3"/>
  <c r="X2115" i="3"/>
  <c r="BD2115" i="3"/>
  <c r="AB2115" i="3"/>
  <c r="AR2115" i="3"/>
  <c r="P2113" i="3"/>
  <c r="AB2111" i="3"/>
  <c r="N2162" i="3"/>
  <c r="R2162" i="3"/>
  <c r="V2162" i="3"/>
  <c r="Z2162" i="3"/>
  <c r="AD2162" i="3"/>
  <c r="AH2162" i="3"/>
  <c r="AL2162" i="3"/>
  <c r="AP2162" i="3"/>
  <c r="AT2162" i="3"/>
  <c r="AX2162" i="3"/>
  <c r="BB2162" i="3"/>
  <c r="BF2162" i="3"/>
  <c r="O2161" i="3"/>
  <c r="S2161" i="3"/>
  <c r="W2161" i="3"/>
  <c r="AA2161" i="3"/>
  <c r="AE2161" i="3"/>
  <c r="AI2161" i="3"/>
  <c r="AM2161" i="3"/>
  <c r="AQ2161" i="3"/>
  <c r="AU2161" i="3"/>
  <c r="AY2161" i="3"/>
  <c r="BC2161" i="3"/>
  <c r="BG2161" i="3"/>
  <c r="P2161" i="3"/>
  <c r="T2161" i="3"/>
  <c r="X2161" i="3"/>
  <c r="AB2161" i="3"/>
  <c r="AF2161" i="3"/>
  <c r="AJ2161" i="3"/>
  <c r="AN2161" i="3"/>
  <c r="AR2161" i="3"/>
  <c r="AV2161" i="3"/>
  <c r="AZ2161" i="3"/>
  <c r="BD2161" i="3"/>
  <c r="BH2161" i="3"/>
  <c r="R2159" i="3"/>
  <c r="V2159" i="3"/>
  <c r="Z2159" i="3"/>
  <c r="AL2159" i="3"/>
  <c r="AP2159" i="3"/>
  <c r="AX2159" i="3"/>
  <c r="BF2159" i="3"/>
  <c r="S2159" i="3"/>
  <c r="W2159" i="3"/>
  <c r="AI2159" i="3"/>
  <c r="AM2159" i="3"/>
  <c r="AQ2159" i="3"/>
  <c r="BC2159" i="3"/>
  <c r="BG2159" i="3"/>
  <c r="T2159" i="3"/>
  <c r="AB2159" i="3"/>
  <c r="AJ2159" i="3"/>
  <c r="AN2159" i="3"/>
  <c r="AZ2159" i="3"/>
  <c r="BD2159" i="3"/>
  <c r="BH2159" i="3"/>
  <c r="N2157" i="3"/>
  <c r="R2157" i="3"/>
  <c r="V2157" i="3"/>
  <c r="Z2157" i="3"/>
  <c r="AD2157" i="3"/>
  <c r="AH2157" i="3"/>
  <c r="AL2157" i="3"/>
  <c r="AP2157" i="3"/>
  <c r="AT2157" i="3"/>
  <c r="AX2157" i="3"/>
  <c r="BB2157" i="3"/>
  <c r="BF2157" i="3"/>
  <c r="O2157" i="3"/>
  <c r="S2157" i="3"/>
  <c r="W2157" i="3"/>
  <c r="AA2157" i="3"/>
  <c r="AE2157" i="3"/>
  <c r="AI2157" i="3"/>
  <c r="AM2157" i="3"/>
  <c r="AQ2157" i="3"/>
  <c r="AU2157" i="3"/>
  <c r="AY2157" i="3"/>
  <c r="BC2157" i="3"/>
  <c r="BG2157" i="3"/>
  <c r="P2157" i="3"/>
  <c r="T2157" i="3"/>
  <c r="X2157" i="3"/>
  <c r="AB2157" i="3"/>
  <c r="AF2157" i="3"/>
  <c r="AJ2157" i="3"/>
  <c r="AN2157" i="3"/>
  <c r="AR2157" i="3"/>
  <c r="AV2157" i="3"/>
  <c r="AZ2157" i="3"/>
  <c r="BD2157" i="3"/>
  <c r="BH2157" i="3"/>
  <c r="N2155" i="3"/>
  <c r="R2155" i="3"/>
  <c r="V2155" i="3"/>
  <c r="AD2155" i="3"/>
  <c r="AH2155" i="3"/>
  <c r="AL2155" i="3"/>
  <c r="AT2155" i="3"/>
  <c r="AX2155" i="3"/>
  <c r="BB2155" i="3"/>
  <c r="O2155" i="3"/>
  <c r="S2155" i="3"/>
  <c r="W2155" i="3"/>
  <c r="AE2155" i="3"/>
  <c r="AI2155" i="3"/>
  <c r="AM2155" i="3"/>
  <c r="AU2155" i="3"/>
  <c r="AY2155" i="3"/>
  <c r="BC2155" i="3"/>
  <c r="P2155" i="3"/>
  <c r="T2155" i="3"/>
  <c r="X2155" i="3"/>
  <c r="AF2155" i="3"/>
  <c r="AJ2155" i="3"/>
  <c r="AN2155" i="3"/>
  <c r="AV2155" i="3"/>
  <c r="AZ2155" i="3"/>
  <c r="BD2155" i="3"/>
  <c r="N2153" i="3"/>
  <c r="R2153" i="3"/>
  <c r="V2153" i="3"/>
  <c r="Z2153" i="3"/>
  <c r="AD2153" i="3"/>
  <c r="AH2153" i="3"/>
  <c r="AL2153" i="3"/>
  <c r="AP2153" i="3"/>
  <c r="AT2153" i="3"/>
  <c r="AX2153" i="3"/>
  <c r="BB2153" i="3"/>
  <c r="BF2153" i="3"/>
  <c r="O2153" i="3"/>
  <c r="S2153" i="3"/>
  <c r="W2153" i="3"/>
  <c r="AA2153" i="3"/>
  <c r="AE2153" i="3"/>
  <c r="AI2153" i="3"/>
  <c r="AM2153" i="3"/>
  <c r="AQ2153" i="3"/>
  <c r="AU2153" i="3"/>
  <c r="AY2153" i="3"/>
  <c r="BC2153" i="3"/>
  <c r="BG2153" i="3"/>
  <c r="P2153" i="3"/>
  <c r="T2153" i="3"/>
  <c r="X2153" i="3"/>
  <c r="AB2153" i="3"/>
  <c r="AF2153" i="3"/>
  <c r="AJ2153" i="3"/>
  <c r="AN2153" i="3"/>
  <c r="AR2153" i="3"/>
  <c r="AV2153" i="3"/>
  <c r="AZ2153" i="3"/>
  <c r="BD2153" i="3"/>
  <c r="BH2153" i="3"/>
  <c r="N2151" i="3"/>
  <c r="V2151" i="3"/>
  <c r="AD2151" i="3"/>
  <c r="AH2151" i="3"/>
  <c r="AT2151" i="3"/>
  <c r="AX2151" i="3"/>
  <c r="BB2151" i="3"/>
  <c r="S2151" i="3"/>
  <c r="W2151" i="3"/>
  <c r="AE2151" i="3"/>
  <c r="AM2151" i="3"/>
  <c r="AU2151" i="3"/>
  <c r="AY2151" i="3"/>
  <c r="P2151" i="3"/>
  <c r="T2151" i="3"/>
  <c r="X2151" i="3"/>
  <c r="AJ2151" i="3"/>
  <c r="AN2151" i="3"/>
  <c r="AV2151" i="3"/>
  <c r="BD2151" i="3"/>
  <c r="N2149" i="3"/>
  <c r="R2149" i="3"/>
  <c r="Z2149" i="3"/>
  <c r="AD2149" i="3"/>
  <c r="AH2149" i="3"/>
  <c r="AP2149" i="3"/>
  <c r="AT2149" i="3"/>
  <c r="AX2149" i="3"/>
  <c r="BF2149" i="3"/>
  <c r="O2149" i="3"/>
  <c r="S2149" i="3"/>
  <c r="AA2149" i="3"/>
  <c r="AE2149" i="3"/>
  <c r="AI2149" i="3"/>
  <c r="AQ2149" i="3"/>
  <c r="AU2149" i="3"/>
  <c r="AY2149" i="3"/>
  <c r="BG2149" i="3"/>
  <c r="P2149" i="3"/>
  <c r="T2149" i="3"/>
  <c r="AB2149" i="3"/>
  <c r="AF2149" i="3"/>
  <c r="AJ2149" i="3"/>
  <c r="AR2149" i="3"/>
  <c r="AV2149" i="3"/>
  <c r="AZ2149" i="3"/>
  <c r="BH2149" i="3"/>
  <c r="N2147" i="3"/>
  <c r="R2147" i="3"/>
  <c r="Z2147" i="3"/>
  <c r="AD2147" i="3"/>
  <c r="AH2147" i="3"/>
  <c r="AP2147" i="3"/>
  <c r="AT2147" i="3"/>
  <c r="AX2147" i="3"/>
  <c r="BF2147" i="3"/>
  <c r="O2147" i="3"/>
  <c r="S2147" i="3"/>
  <c r="AA2147" i="3"/>
  <c r="AE2147" i="3"/>
  <c r="AI2147" i="3"/>
  <c r="AQ2147" i="3"/>
  <c r="AU2147" i="3"/>
  <c r="AY2147" i="3"/>
  <c r="BG2147" i="3"/>
  <c r="P2147" i="3"/>
  <c r="T2147" i="3"/>
  <c r="AB2147" i="3"/>
  <c r="AF2147" i="3"/>
  <c r="AJ2147" i="3"/>
  <c r="AR2147" i="3"/>
  <c r="AV2147" i="3"/>
  <c r="AZ2147" i="3"/>
  <c r="BH2147" i="3"/>
  <c r="N2145" i="3"/>
  <c r="R2145" i="3"/>
  <c r="V2145" i="3"/>
  <c r="Z2145" i="3"/>
  <c r="AD2145" i="3"/>
  <c r="AH2145" i="3"/>
  <c r="AL2145" i="3"/>
  <c r="AP2145" i="3"/>
  <c r="AT2145" i="3"/>
  <c r="AX2145" i="3"/>
  <c r="BB2145" i="3"/>
  <c r="BF2145" i="3"/>
  <c r="O2145" i="3"/>
  <c r="S2145" i="3"/>
  <c r="W2145" i="3"/>
  <c r="AA2145" i="3"/>
  <c r="AE2145" i="3"/>
  <c r="AI2145" i="3"/>
  <c r="AM2145" i="3"/>
  <c r="AQ2145" i="3"/>
  <c r="AU2145" i="3"/>
  <c r="AY2145" i="3"/>
  <c r="BC2145" i="3"/>
  <c r="BG2145" i="3"/>
  <c r="P2145" i="3"/>
  <c r="T2145" i="3"/>
  <c r="X2145" i="3"/>
  <c r="AB2145" i="3"/>
  <c r="AF2145" i="3"/>
  <c r="AJ2145" i="3"/>
  <c r="AN2145" i="3"/>
  <c r="AR2145" i="3"/>
  <c r="AV2145" i="3"/>
  <c r="AZ2145" i="3"/>
  <c r="BD2145" i="3"/>
  <c r="BH2145" i="3"/>
  <c r="N2143" i="3"/>
  <c r="R2143" i="3"/>
  <c r="V2143" i="3"/>
  <c r="Z2143" i="3"/>
  <c r="AD2143" i="3"/>
  <c r="AH2143" i="3"/>
  <c r="AL2143" i="3"/>
  <c r="AP2143" i="3"/>
  <c r="AT2143" i="3"/>
  <c r="AX2143" i="3"/>
  <c r="BB2143" i="3"/>
  <c r="BF2143" i="3"/>
  <c r="O2143" i="3"/>
  <c r="S2143" i="3"/>
  <c r="W2143" i="3"/>
  <c r="AA2143" i="3"/>
  <c r="AE2143" i="3"/>
  <c r="AI2143" i="3"/>
  <c r="AM2143" i="3"/>
  <c r="AQ2143" i="3"/>
  <c r="AU2143" i="3"/>
  <c r="AY2143" i="3"/>
  <c r="BC2143" i="3"/>
  <c r="BG2143" i="3"/>
  <c r="P2143" i="3"/>
  <c r="T2143" i="3"/>
  <c r="X2143" i="3"/>
  <c r="AB2143" i="3"/>
  <c r="AF2143" i="3"/>
  <c r="AJ2143" i="3"/>
  <c r="AN2143" i="3"/>
  <c r="AR2143" i="3"/>
  <c r="AV2143" i="3"/>
  <c r="AZ2143" i="3"/>
  <c r="BD2143" i="3"/>
  <c r="BH2143" i="3"/>
  <c r="N2141" i="3"/>
  <c r="R2141" i="3"/>
  <c r="V2141" i="3"/>
  <c r="Z2141" i="3"/>
  <c r="AD2141" i="3"/>
  <c r="AH2141" i="3"/>
  <c r="AL2141" i="3"/>
  <c r="AP2141" i="3"/>
  <c r="AT2141" i="3"/>
  <c r="AX2141" i="3"/>
  <c r="BB2141" i="3"/>
  <c r="BF2141" i="3"/>
  <c r="O2141" i="3"/>
  <c r="S2141" i="3"/>
  <c r="W2141" i="3"/>
  <c r="AA2141" i="3"/>
  <c r="AE2141" i="3"/>
  <c r="AI2141" i="3"/>
  <c r="AM2141" i="3"/>
  <c r="AQ2141" i="3"/>
  <c r="AU2141" i="3"/>
  <c r="AY2141" i="3"/>
  <c r="BC2141" i="3"/>
  <c r="BG2141" i="3"/>
  <c r="P2141" i="3"/>
  <c r="T2141" i="3"/>
  <c r="X2141" i="3"/>
  <c r="AB2141" i="3"/>
  <c r="AF2141" i="3"/>
  <c r="AJ2141" i="3"/>
  <c r="AN2141" i="3"/>
  <c r="AR2141" i="3"/>
  <c r="AV2141" i="3"/>
  <c r="AZ2141" i="3"/>
  <c r="BD2141" i="3"/>
  <c r="BH2141" i="3"/>
  <c r="N2139" i="3"/>
  <c r="R2139" i="3"/>
  <c r="V2139" i="3"/>
  <c r="Z2139" i="3"/>
  <c r="AD2139" i="3"/>
  <c r="AH2139" i="3"/>
  <c r="AL2139" i="3"/>
  <c r="AP2139" i="3"/>
  <c r="AT2139" i="3"/>
  <c r="AX2139" i="3"/>
  <c r="BB2139" i="3"/>
  <c r="BF2139" i="3"/>
  <c r="O2139" i="3"/>
  <c r="S2139" i="3"/>
  <c r="W2139" i="3"/>
  <c r="AA2139" i="3"/>
  <c r="AE2139" i="3"/>
  <c r="AI2139" i="3"/>
  <c r="AM2139" i="3"/>
  <c r="AQ2139" i="3"/>
  <c r="AU2139" i="3"/>
  <c r="AY2139" i="3"/>
  <c r="BC2139" i="3"/>
  <c r="BG2139" i="3"/>
  <c r="P2139" i="3"/>
  <c r="T2139" i="3"/>
  <c r="X2139" i="3"/>
  <c r="AB2139" i="3"/>
  <c r="AF2139" i="3"/>
  <c r="AJ2139" i="3"/>
  <c r="AN2139" i="3"/>
  <c r="AR2139" i="3"/>
  <c r="AV2139" i="3"/>
  <c r="AZ2139" i="3"/>
  <c r="BD2139" i="3"/>
  <c r="BH2139" i="3"/>
  <c r="N2137" i="3"/>
  <c r="R2137" i="3"/>
  <c r="V2137" i="3"/>
  <c r="Z2137" i="3"/>
  <c r="AD2137" i="3"/>
  <c r="AH2137" i="3"/>
  <c r="AL2137" i="3"/>
  <c r="AP2137" i="3"/>
  <c r="AT2137" i="3"/>
  <c r="AX2137" i="3"/>
  <c r="BB2137" i="3"/>
  <c r="BF2137" i="3"/>
  <c r="O2137" i="3"/>
  <c r="S2137" i="3"/>
  <c r="W2137" i="3"/>
  <c r="AA2137" i="3"/>
  <c r="AE2137" i="3"/>
  <c r="AI2137" i="3"/>
  <c r="AM2137" i="3"/>
  <c r="AQ2137" i="3"/>
  <c r="AU2137" i="3"/>
  <c r="AY2137" i="3"/>
  <c r="BC2137" i="3"/>
  <c r="BG2137" i="3"/>
  <c r="P2137" i="3"/>
  <c r="T2137" i="3"/>
  <c r="X2137" i="3"/>
  <c r="AB2137" i="3"/>
  <c r="AF2137" i="3"/>
  <c r="AJ2137" i="3"/>
  <c r="AN2137" i="3"/>
  <c r="AR2137" i="3"/>
  <c r="AV2137" i="3"/>
  <c r="AZ2137" i="3"/>
  <c r="BD2137" i="3"/>
  <c r="BH2137" i="3"/>
  <c r="N2135" i="3"/>
  <c r="R2135" i="3"/>
  <c r="V2135" i="3"/>
  <c r="Z2135" i="3"/>
  <c r="AD2135" i="3"/>
  <c r="AH2135" i="3"/>
  <c r="AL2135" i="3"/>
  <c r="AP2135" i="3"/>
  <c r="AT2135" i="3"/>
  <c r="AX2135" i="3"/>
  <c r="BB2135" i="3"/>
  <c r="BF2135" i="3"/>
  <c r="O2135" i="3"/>
  <c r="S2135" i="3"/>
  <c r="W2135" i="3"/>
  <c r="AA2135" i="3"/>
  <c r="AE2135" i="3"/>
  <c r="AI2135" i="3"/>
  <c r="AM2135" i="3"/>
  <c r="AQ2135" i="3"/>
  <c r="AU2135" i="3"/>
  <c r="AY2135" i="3"/>
  <c r="BC2135" i="3"/>
  <c r="BG2135" i="3"/>
  <c r="P2135" i="3"/>
  <c r="T2135" i="3"/>
  <c r="X2135" i="3"/>
  <c r="AB2135" i="3"/>
  <c r="AF2135" i="3"/>
  <c r="AJ2135" i="3"/>
  <c r="AN2135" i="3"/>
  <c r="AR2135" i="3"/>
  <c r="AV2135" i="3"/>
  <c r="AZ2135" i="3"/>
  <c r="BD2135" i="3"/>
  <c r="BH2135" i="3"/>
  <c r="R2133" i="3"/>
  <c r="AL2133" i="3"/>
  <c r="BF2133" i="3"/>
  <c r="AI2133" i="3"/>
  <c r="BC2133" i="3"/>
  <c r="AB2133" i="3"/>
  <c r="AZ2133" i="3"/>
  <c r="N2131" i="3"/>
  <c r="R2131" i="3"/>
  <c r="V2131" i="3"/>
  <c r="Z2131" i="3"/>
  <c r="AD2131" i="3"/>
  <c r="AH2131" i="3"/>
  <c r="AL2131" i="3"/>
  <c r="AP2131" i="3"/>
  <c r="AT2131" i="3"/>
  <c r="AX2131" i="3"/>
  <c r="BB2131" i="3"/>
  <c r="BF2131" i="3"/>
  <c r="O2131" i="3"/>
  <c r="S2131" i="3"/>
  <c r="W2131" i="3"/>
  <c r="AA2131" i="3"/>
  <c r="AE2131" i="3"/>
  <c r="AI2131" i="3"/>
  <c r="AM2131" i="3"/>
  <c r="AQ2131" i="3"/>
  <c r="AU2131" i="3"/>
  <c r="AY2131" i="3"/>
  <c r="BC2131" i="3"/>
  <c r="BG2131" i="3"/>
  <c r="P2131" i="3"/>
  <c r="T2131" i="3"/>
  <c r="X2131" i="3"/>
  <c r="AB2131" i="3"/>
  <c r="AF2131" i="3"/>
  <c r="AJ2131" i="3"/>
  <c r="AN2131" i="3"/>
  <c r="AR2131" i="3"/>
  <c r="AV2131" i="3"/>
  <c r="AZ2131" i="3"/>
  <c r="BD2131" i="3"/>
  <c r="BH2131" i="3"/>
  <c r="N2129" i="3"/>
  <c r="R2129" i="3"/>
  <c r="V2129" i="3"/>
  <c r="Z2129" i="3"/>
  <c r="AD2129" i="3"/>
  <c r="AH2129" i="3"/>
  <c r="AL2129" i="3"/>
  <c r="AP2129" i="3"/>
  <c r="AT2129" i="3"/>
  <c r="AX2129" i="3"/>
  <c r="BB2129" i="3"/>
  <c r="BF2129" i="3"/>
  <c r="O2129" i="3"/>
  <c r="S2129" i="3"/>
  <c r="W2129" i="3"/>
  <c r="AA2129" i="3"/>
  <c r="AE2129" i="3"/>
  <c r="AI2129" i="3"/>
  <c r="AM2129" i="3"/>
  <c r="AQ2129" i="3"/>
  <c r="AU2129" i="3"/>
  <c r="AY2129" i="3"/>
  <c r="BC2129" i="3"/>
  <c r="BG2129" i="3"/>
  <c r="P2129" i="3"/>
  <c r="T2129" i="3"/>
  <c r="X2129" i="3"/>
  <c r="AB2129" i="3"/>
  <c r="AF2129" i="3"/>
  <c r="AJ2129" i="3"/>
  <c r="AN2129" i="3"/>
  <c r="AR2129" i="3"/>
  <c r="AV2129" i="3"/>
  <c r="AZ2129" i="3"/>
  <c r="BD2129" i="3"/>
  <c r="BH2129" i="3"/>
  <c r="AI2128" i="3"/>
  <c r="S2128" i="3"/>
  <c r="N2127" i="3"/>
  <c r="R2127" i="3"/>
  <c r="V2127" i="3"/>
  <c r="Z2127" i="3"/>
  <c r="AD2127" i="3"/>
  <c r="AH2127" i="3"/>
  <c r="AL2127" i="3"/>
  <c r="AP2127" i="3"/>
  <c r="AT2127" i="3"/>
  <c r="AX2127" i="3"/>
  <c r="BB2127" i="3"/>
  <c r="BF2127" i="3"/>
  <c r="O2127" i="3"/>
  <c r="S2127" i="3"/>
  <c r="W2127" i="3"/>
  <c r="AA2127" i="3"/>
  <c r="AE2127" i="3"/>
  <c r="AI2127" i="3"/>
  <c r="AM2127" i="3"/>
  <c r="AQ2127" i="3"/>
  <c r="AU2127" i="3"/>
  <c r="AY2127" i="3"/>
  <c r="BC2127" i="3"/>
  <c r="BG2127" i="3"/>
  <c r="P2127" i="3"/>
  <c r="T2127" i="3"/>
  <c r="X2127" i="3"/>
  <c r="AB2127" i="3"/>
  <c r="AF2127" i="3"/>
  <c r="AJ2127" i="3"/>
  <c r="AN2127" i="3"/>
  <c r="AR2127" i="3"/>
  <c r="AV2127" i="3"/>
  <c r="AZ2127" i="3"/>
  <c r="BD2127" i="3"/>
  <c r="BH2127" i="3"/>
  <c r="AY2126" i="3"/>
  <c r="AI2126" i="3"/>
  <c r="S2126" i="3"/>
  <c r="N2125" i="3"/>
  <c r="AH2125" i="3"/>
  <c r="BF2125" i="3"/>
  <c r="AE2125" i="3"/>
  <c r="AY2125" i="3"/>
  <c r="AB2125" i="3"/>
  <c r="AV2125" i="3"/>
  <c r="P2124" i="3"/>
  <c r="V2124" i="3"/>
  <c r="AA2124" i="3"/>
  <c r="AF2124" i="3"/>
  <c r="AL2124" i="3"/>
  <c r="AQ2124" i="3"/>
  <c r="AV2124" i="3"/>
  <c r="BB2124" i="3"/>
  <c r="BG2124" i="3"/>
  <c r="R2122" i="3"/>
  <c r="N2121" i="3"/>
  <c r="AZ2117" i="3"/>
  <c r="AR2117" i="3"/>
  <c r="AX2109" i="3"/>
  <c r="AX2105" i="3"/>
  <c r="BH2124" i="3"/>
  <c r="BC2124" i="3"/>
  <c r="AX2124" i="3"/>
  <c r="AR2124" i="3"/>
  <c r="AM2124" i="3"/>
  <c r="AH2124" i="3"/>
  <c r="AB2124" i="3"/>
  <c r="W2124" i="3"/>
  <c r="BH2122" i="3"/>
  <c r="BC2122" i="3"/>
  <c r="AX2122" i="3"/>
  <c r="AR2122" i="3"/>
  <c r="AM2122" i="3"/>
  <c r="AH2122" i="3"/>
  <c r="AB2122" i="3"/>
  <c r="W2122" i="3"/>
  <c r="BH2120" i="3"/>
  <c r="BC2120" i="3"/>
  <c r="AX2120" i="3"/>
  <c r="AR2120" i="3"/>
  <c r="AM2120" i="3"/>
  <c r="AH2120" i="3"/>
  <c r="AB2120" i="3"/>
  <c r="W2120" i="3"/>
  <c r="AT2118" i="3"/>
  <c r="AD2118" i="3"/>
  <c r="AT2116" i="3"/>
  <c r="AD2116" i="3"/>
  <c r="AT2114" i="3"/>
  <c r="AD2114" i="3"/>
  <c r="AT2112" i="3"/>
  <c r="AD2112" i="3"/>
  <c r="BH2111" i="3"/>
  <c r="AR2111" i="3"/>
  <c r="Y2110" i="3"/>
  <c r="AZ2110" i="3"/>
  <c r="BC2107" i="3"/>
  <c r="N2106" i="3"/>
  <c r="T2106" i="3"/>
  <c r="Y2106" i="3"/>
  <c r="AD2106" i="3"/>
  <c r="AJ2106" i="3"/>
  <c r="AO2106" i="3"/>
  <c r="AT2106" i="3"/>
  <c r="AZ2106" i="3"/>
  <c r="BE2106" i="3"/>
  <c r="P2103" i="3"/>
  <c r="M2103" i="3"/>
  <c r="Q2103" i="3"/>
  <c r="U2103" i="3"/>
  <c r="Y2103" i="3"/>
  <c r="AC2103" i="3"/>
  <c r="AG2103" i="3"/>
  <c r="AK2103" i="3"/>
  <c r="AO2103" i="3"/>
  <c r="AS2103" i="3"/>
  <c r="AW2103" i="3"/>
  <c r="BA2103" i="3"/>
  <c r="BE2103" i="3"/>
  <c r="BI2103" i="3"/>
  <c r="S2103" i="3"/>
  <c r="X2103" i="3"/>
  <c r="AD2103" i="3"/>
  <c r="AI2103" i="3"/>
  <c r="AN2103" i="3"/>
  <c r="AT2103" i="3"/>
  <c r="AY2103" i="3"/>
  <c r="BD2103" i="3"/>
  <c r="N2103" i="3"/>
  <c r="T2103" i="3"/>
  <c r="Z2103" i="3"/>
  <c r="AE2103" i="3"/>
  <c r="AJ2103" i="3"/>
  <c r="AP2103" i="3"/>
  <c r="AU2103" i="3"/>
  <c r="AZ2103" i="3"/>
  <c r="BF2103" i="3"/>
  <c r="O2103" i="3"/>
  <c r="V2103" i="3"/>
  <c r="AA2103" i="3"/>
  <c r="AF2103" i="3"/>
  <c r="AL2103" i="3"/>
  <c r="AQ2103" i="3"/>
  <c r="AV2103" i="3"/>
  <c r="BB2103" i="3"/>
  <c r="BG2103" i="3"/>
  <c r="BI2100" i="3"/>
  <c r="Q2100" i="3"/>
  <c r="P2099" i="3"/>
  <c r="T2099" i="3"/>
  <c r="X2099" i="3"/>
  <c r="AF2099" i="3"/>
  <c r="AJ2099" i="3"/>
  <c r="AN2099" i="3"/>
  <c r="AV2099" i="3"/>
  <c r="AZ2099" i="3"/>
  <c r="BD2099" i="3"/>
  <c r="M2099" i="3"/>
  <c r="Q2099" i="3"/>
  <c r="U2099" i="3"/>
  <c r="AC2099" i="3"/>
  <c r="AG2099" i="3"/>
  <c r="AK2099" i="3"/>
  <c r="AS2099" i="3"/>
  <c r="AW2099" i="3"/>
  <c r="BA2099" i="3"/>
  <c r="BI2099" i="3"/>
  <c r="S2099" i="3"/>
  <c r="AA2099" i="3"/>
  <c r="AQ2099" i="3"/>
  <c r="AY2099" i="3"/>
  <c r="BG2099" i="3"/>
  <c r="V2099" i="3"/>
  <c r="AD2099" i="3"/>
  <c r="AL2099" i="3"/>
  <c r="BB2099" i="3"/>
  <c r="O2099" i="3"/>
  <c r="W2099" i="3"/>
  <c r="AM2099" i="3"/>
  <c r="AU2099" i="3"/>
  <c r="BC2099" i="3"/>
  <c r="BI2096" i="3"/>
  <c r="Q2096" i="3"/>
  <c r="P2095" i="3"/>
  <c r="T2095" i="3"/>
  <c r="AB2095" i="3"/>
  <c r="AF2095" i="3"/>
  <c r="AJ2095" i="3"/>
  <c r="AR2095" i="3"/>
  <c r="AV2095" i="3"/>
  <c r="AZ2095" i="3"/>
  <c r="BH2095" i="3"/>
  <c r="M2095" i="3"/>
  <c r="Q2095" i="3"/>
  <c r="Y2095" i="3"/>
  <c r="AC2095" i="3"/>
  <c r="AG2095" i="3"/>
  <c r="AO2095" i="3"/>
  <c r="AS2095" i="3"/>
  <c r="AW2095" i="3"/>
  <c r="BE2095" i="3"/>
  <c r="BI2095" i="3"/>
  <c r="S2095" i="3"/>
  <c r="AI2095" i="3"/>
  <c r="AQ2095" i="3"/>
  <c r="AY2095" i="3"/>
  <c r="N2095" i="3"/>
  <c r="V2095" i="3"/>
  <c r="AD2095" i="3"/>
  <c r="AT2095" i="3"/>
  <c r="BB2095" i="3"/>
  <c r="O2095" i="3"/>
  <c r="AE2095" i="3"/>
  <c r="AM2095" i="3"/>
  <c r="AU2095" i="3"/>
  <c r="BI2092" i="3"/>
  <c r="T2092" i="3"/>
  <c r="P2091" i="3"/>
  <c r="T2091" i="3"/>
  <c r="X2091" i="3"/>
  <c r="AB2091" i="3"/>
  <c r="AF2091" i="3"/>
  <c r="AJ2091" i="3"/>
  <c r="AN2091" i="3"/>
  <c r="AR2091" i="3"/>
  <c r="AV2091" i="3"/>
  <c r="AZ2091" i="3"/>
  <c r="BD2091" i="3"/>
  <c r="BH2091" i="3"/>
  <c r="M2091" i="3"/>
  <c r="Q2091" i="3"/>
  <c r="U2091" i="3"/>
  <c r="Y2091" i="3"/>
  <c r="AC2091" i="3"/>
  <c r="AG2091" i="3"/>
  <c r="AK2091" i="3"/>
  <c r="AO2091" i="3"/>
  <c r="AS2091" i="3"/>
  <c r="AW2091" i="3"/>
  <c r="BA2091" i="3"/>
  <c r="BE2091" i="3"/>
  <c r="BI2091" i="3"/>
  <c r="S2091" i="3"/>
  <c r="AA2091" i="3"/>
  <c r="AI2091" i="3"/>
  <c r="AQ2091" i="3"/>
  <c r="AY2091" i="3"/>
  <c r="BG2091" i="3"/>
  <c r="N2091" i="3"/>
  <c r="V2091" i="3"/>
  <c r="AD2091" i="3"/>
  <c r="AL2091" i="3"/>
  <c r="AT2091" i="3"/>
  <c r="BB2091" i="3"/>
  <c r="O2091" i="3"/>
  <c r="W2091" i="3"/>
  <c r="AE2091" i="3"/>
  <c r="AM2091" i="3"/>
  <c r="AU2091" i="3"/>
  <c r="BC2091" i="3"/>
  <c r="BI2088" i="3"/>
  <c r="T2086" i="3"/>
  <c r="AJ2086" i="3"/>
  <c r="AZ2086" i="3"/>
  <c r="X2086" i="3"/>
  <c r="AN2086" i="3"/>
  <c r="BD2086" i="3"/>
  <c r="AB2086" i="3"/>
  <c r="AR2086" i="3"/>
  <c r="BH2086" i="3"/>
  <c r="P2078" i="3"/>
  <c r="X2078" i="3"/>
  <c r="AF2078" i="3"/>
  <c r="AN2078" i="3"/>
  <c r="AV2078" i="3"/>
  <c r="BD2078" i="3"/>
  <c r="AD2078" i="3"/>
  <c r="AL2078" i="3"/>
  <c r="N2078" i="3"/>
  <c r="AT2078" i="3"/>
  <c r="M2124" i="3"/>
  <c r="Q2124" i="3"/>
  <c r="U2124" i="3"/>
  <c r="Y2124" i="3"/>
  <c r="AC2124" i="3"/>
  <c r="AG2124" i="3"/>
  <c r="AK2124" i="3"/>
  <c r="AO2124" i="3"/>
  <c r="AS2124" i="3"/>
  <c r="AW2124" i="3"/>
  <c r="BA2124" i="3"/>
  <c r="BE2124" i="3"/>
  <c r="BI2124" i="3"/>
  <c r="M2122" i="3"/>
  <c r="Q2122" i="3"/>
  <c r="U2122" i="3"/>
  <c r="Y2122" i="3"/>
  <c r="AC2122" i="3"/>
  <c r="AG2122" i="3"/>
  <c r="AK2122" i="3"/>
  <c r="AO2122" i="3"/>
  <c r="AS2122" i="3"/>
  <c r="AW2122" i="3"/>
  <c r="BA2122" i="3"/>
  <c r="BE2122" i="3"/>
  <c r="BI2122" i="3"/>
  <c r="M2120" i="3"/>
  <c r="Q2120" i="3"/>
  <c r="U2120" i="3"/>
  <c r="Y2120" i="3"/>
  <c r="AC2120" i="3"/>
  <c r="AG2120" i="3"/>
  <c r="AK2120" i="3"/>
  <c r="AO2120" i="3"/>
  <c r="AS2120" i="3"/>
  <c r="AW2120" i="3"/>
  <c r="BA2120" i="3"/>
  <c r="BE2120" i="3"/>
  <c r="BI2120" i="3"/>
  <c r="O2118" i="3"/>
  <c r="S2118" i="3"/>
  <c r="W2118" i="3"/>
  <c r="AA2118" i="3"/>
  <c r="AE2118" i="3"/>
  <c r="AI2118" i="3"/>
  <c r="AM2118" i="3"/>
  <c r="AQ2118" i="3"/>
  <c r="AU2118" i="3"/>
  <c r="AY2118" i="3"/>
  <c r="BC2118" i="3"/>
  <c r="BG2118" i="3"/>
  <c r="P2118" i="3"/>
  <c r="T2118" i="3"/>
  <c r="X2118" i="3"/>
  <c r="AB2118" i="3"/>
  <c r="AF2118" i="3"/>
  <c r="AJ2118" i="3"/>
  <c r="AN2118" i="3"/>
  <c r="AR2118" i="3"/>
  <c r="AV2118" i="3"/>
  <c r="AZ2118" i="3"/>
  <c r="BD2118" i="3"/>
  <c r="BH2118" i="3"/>
  <c r="M2118" i="3"/>
  <c r="Q2118" i="3"/>
  <c r="U2118" i="3"/>
  <c r="Y2118" i="3"/>
  <c r="AC2118" i="3"/>
  <c r="AG2118" i="3"/>
  <c r="AK2118" i="3"/>
  <c r="AO2118" i="3"/>
  <c r="AS2118" i="3"/>
  <c r="AW2118" i="3"/>
  <c r="BA2118" i="3"/>
  <c r="BE2118" i="3"/>
  <c r="BI2118" i="3"/>
  <c r="O2116" i="3"/>
  <c r="S2116" i="3"/>
  <c r="W2116" i="3"/>
  <c r="AA2116" i="3"/>
  <c r="AE2116" i="3"/>
  <c r="AI2116" i="3"/>
  <c r="AM2116" i="3"/>
  <c r="AQ2116" i="3"/>
  <c r="AU2116" i="3"/>
  <c r="AY2116" i="3"/>
  <c r="BC2116" i="3"/>
  <c r="BG2116" i="3"/>
  <c r="P2116" i="3"/>
  <c r="T2116" i="3"/>
  <c r="X2116" i="3"/>
  <c r="AB2116" i="3"/>
  <c r="AF2116" i="3"/>
  <c r="AJ2116" i="3"/>
  <c r="AN2116" i="3"/>
  <c r="AR2116" i="3"/>
  <c r="AV2116" i="3"/>
  <c r="AZ2116" i="3"/>
  <c r="BD2116" i="3"/>
  <c r="BH2116" i="3"/>
  <c r="M2116" i="3"/>
  <c r="Q2116" i="3"/>
  <c r="U2116" i="3"/>
  <c r="Y2116" i="3"/>
  <c r="AC2116" i="3"/>
  <c r="AG2116" i="3"/>
  <c r="AK2116" i="3"/>
  <c r="AO2116" i="3"/>
  <c r="AS2116" i="3"/>
  <c r="AW2116" i="3"/>
  <c r="BA2116" i="3"/>
  <c r="BE2116" i="3"/>
  <c r="BI2116" i="3"/>
  <c r="O2114" i="3"/>
  <c r="S2114" i="3"/>
  <c r="W2114" i="3"/>
  <c r="AA2114" i="3"/>
  <c r="AE2114" i="3"/>
  <c r="AI2114" i="3"/>
  <c r="AM2114" i="3"/>
  <c r="AQ2114" i="3"/>
  <c r="AU2114" i="3"/>
  <c r="AY2114" i="3"/>
  <c r="BC2114" i="3"/>
  <c r="BG2114" i="3"/>
  <c r="P2114" i="3"/>
  <c r="T2114" i="3"/>
  <c r="X2114" i="3"/>
  <c r="AB2114" i="3"/>
  <c r="AF2114" i="3"/>
  <c r="AJ2114" i="3"/>
  <c r="AN2114" i="3"/>
  <c r="AR2114" i="3"/>
  <c r="AV2114" i="3"/>
  <c r="AZ2114" i="3"/>
  <c r="BD2114" i="3"/>
  <c r="BH2114" i="3"/>
  <c r="M2114" i="3"/>
  <c r="Q2114" i="3"/>
  <c r="U2114" i="3"/>
  <c r="Y2114" i="3"/>
  <c r="AC2114" i="3"/>
  <c r="AG2114" i="3"/>
  <c r="AK2114" i="3"/>
  <c r="AO2114" i="3"/>
  <c r="AS2114" i="3"/>
  <c r="AW2114" i="3"/>
  <c r="BA2114" i="3"/>
  <c r="BE2114" i="3"/>
  <c r="BI2114" i="3"/>
  <c r="O2112" i="3"/>
  <c r="S2112" i="3"/>
  <c r="W2112" i="3"/>
  <c r="AA2112" i="3"/>
  <c r="AE2112" i="3"/>
  <c r="AI2112" i="3"/>
  <c r="AM2112" i="3"/>
  <c r="AQ2112" i="3"/>
  <c r="AU2112" i="3"/>
  <c r="AY2112" i="3"/>
  <c r="BC2112" i="3"/>
  <c r="BG2112" i="3"/>
  <c r="P2112" i="3"/>
  <c r="T2112" i="3"/>
  <c r="X2112" i="3"/>
  <c r="AB2112" i="3"/>
  <c r="AF2112" i="3"/>
  <c r="AJ2112" i="3"/>
  <c r="AN2112" i="3"/>
  <c r="AR2112" i="3"/>
  <c r="AV2112" i="3"/>
  <c r="AZ2112" i="3"/>
  <c r="BD2112" i="3"/>
  <c r="BH2112" i="3"/>
  <c r="M2112" i="3"/>
  <c r="Q2112" i="3"/>
  <c r="U2112" i="3"/>
  <c r="Y2112" i="3"/>
  <c r="AC2112" i="3"/>
  <c r="AG2112" i="3"/>
  <c r="AK2112" i="3"/>
  <c r="AO2112" i="3"/>
  <c r="AS2112" i="3"/>
  <c r="AW2112" i="3"/>
  <c r="BA2112" i="3"/>
  <c r="BE2112" i="3"/>
  <c r="BI2112" i="3"/>
  <c r="M2111" i="3"/>
  <c r="Q2111" i="3"/>
  <c r="U2111" i="3"/>
  <c r="Y2111" i="3"/>
  <c r="AC2111" i="3"/>
  <c r="AG2111" i="3"/>
  <c r="AK2111" i="3"/>
  <c r="AO2111" i="3"/>
  <c r="AS2111" i="3"/>
  <c r="AW2111" i="3"/>
  <c r="BA2111" i="3"/>
  <c r="BE2111" i="3"/>
  <c r="BI2111" i="3"/>
  <c r="N2111" i="3"/>
  <c r="R2111" i="3"/>
  <c r="V2111" i="3"/>
  <c r="Z2111" i="3"/>
  <c r="AD2111" i="3"/>
  <c r="AH2111" i="3"/>
  <c r="AL2111" i="3"/>
  <c r="AP2111" i="3"/>
  <c r="AT2111" i="3"/>
  <c r="AX2111" i="3"/>
  <c r="BB2111" i="3"/>
  <c r="BF2111" i="3"/>
  <c r="O2111" i="3"/>
  <c r="S2111" i="3"/>
  <c r="W2111" i="3"/>
  <c r="AA2111" i="3"/>
  <c r="AE2111" i="3"/>
  <c r="AI2111" i="3"/>
  <c r="AM2111" i="3"/>
  <c r="AQ2111" i="3"/>
  <c r="AU2111" i="3"/>
  <c r="AY2111" i="3"/>
  <c r="BC2111" i="3"/>
  <c r="BG2111" i="3"/>
  <c r="M2107" i="3"/>
  <c r="Q2107" i="3"/>
  <c r="Y2107" i="3"/>
  <c r="AC2107" i="3"/>
  <c r="AG2107" i="3"/>
  <c r="AO2107" i="3"/>
  <c r="AS2107" i="3"/>
  <c r="AW2107" i="3"/>
  <c r="BE2107" i="3"/>
  <c r="BI2107" i="3"/>
  <c r="N2107" i="3"/>
  <c r="X2107" i="3"/>
  <c r="AD2107" i="3"/>
  <c r="AI2107" i="3"/>
  <c r="AT2107" i="3"/>
  <c r="AY2107" i="3"/>
  <c r="BD2107" i="3"/>
  <c r="T2107" i="3"/>
  <c r="Z2107" i="3"/>
  <c r="AE2107" i="3"/>
  <c r="AP2107" i="3"/>
  <c r="AU2107" i="3"/>
  <c r="AZ2107" i="3"/>
  <c r="P2107" i="3"/>
  <c r="V2107" i="3"/>
  <c r="AA2107" i="3"/>
  <c r="AL2107" i="3"/>
  <c r="AQ2107" i="3"/>
  <c r="AV2107" i="3"/>
  <c r="BG2107" i="3"/>
  <c r="P2100" i="3"/>
  <c r="X2100" i="3"/>
  <c r="AF2100" i="3"/>
  <c r="AN2100" i="3"/>
  <c r="AV2100" i="3"/>
  <c r="BD2100" i="3"/>
  <c r="P2096" i="3"/>
  <c r="X2096" i="3"/>
  <c r="AF2096" i="3"/>
  <c r="AN2096" i="3"/>
  <c r="AV2096" i="3"/>
  <c r="BD2096" i="3"/>
  <c r="P2092" i="3"/>
  <c r="X2092" i="3"/>
  <c r="AF2092" i="3"/>
  <c r="AN2092" i="3"/>
  <c r="AV2092" i="3"/>
  <c r="BD2092" i="3"/>
  <c r="Q2092" i="3"/>
  <c r="Y2092" i="3"/>
  <c r="AG2092" i="3"/>
  <c r="AO2092" i="3"/>
  <c r="AW2092" i="3"/>
  <c r="BE2092" i="3"/>
  <c r="P2088" i="3"/>
  <c r="X2088" i="3"/>
  <c r="AF2088" i="3"/>
  <c r="AN2088" i="3"/>
  <c r="AV2088" i="3"/>
  <c r="BD2088" i="3"/>
  <c r="Q2088" i="3"/>
  <c r="Y2088" i="3"/>
  <c r="AG2088" i="3"/>
  <c r="AO2088" i="3"/>
  <c r="AW2088" i="3"/>
  <c r="BE2088" i="3"/>
  <c r="T2088" i="3"/>
  <c r="AB2088" i="3"/>
  <c r="AJ2088" i="3"/>
  <c r="AR2088" i="3"/>
  <c r="AZ2088" i="3"/>
  <c r="BH2088" i="3"/>
  <c r="W2083" i="3"/>
  <c r="AR2083" i="3"/>
  <c r="AB2083" i="3"/>
  <c r="AX2083" i="3"/>
  <c r="T2082" i="3"/>
  <c r="Y2082" i="3"/>
  <c r="AD2082" i="3"/>
  <c r="AO2082" i="3"/>
  <c r="AT2082" i="3"/>
  <c r="AZ2082" i="3"/>
  <c r="X2082" i="3"/>
  <c r="AS2082" i="3"/>
  <c r="AC2082" i="3"/>
  <c r="M2082" i="3"/>
  <c r="AH2082" i="3"/>
  <c r="BD2082" i="3"/>
  <c r="T2070" i="3"/>
  <c r="AJ2070" i="3"/>
  <c r="AZ2070" i="3"/>
  <c r="AV2070" i="3"/>
  <c r="P2070" i="3"/>
  <c r="BF2124" i="3"/>
  <c r="AZ2124" i="3"/>
  <c r="AU2124" i="3"/>
  <c r="AP2124" i="3"/>
  <c r="AJ2124" i="3"/>
  <c r="AE2124" i="3"/>
  <c r="Z2124" i="3"/>
  <c r="T2124" i="3"/>
  <c r="O2124" i="3"/>
  <c r="BF2122" i="3"/>
  <c r="AZ2122" i="3"/>
  <c r="AU2122" i="3"/>
  <c r="AP2122" i="3"/>
  <c r="AJ2122" i="3"/>
  <c r="AE2122" i="3"/>
  <c r="Z2122" i="3"/>
  <c r="T2122" i="3"/>
  <c r="O2122" i="3"/>
  <c r="BF2120" i="3"/>
  <c r="AZ2120" i="3"/>
  <c r="AU2120" i="3"/>
  <c r="AP2120" i="3"/>
  <c r="AJ2120" i="3"/>
  <c r="AE2120" i="3"/>
  <c r="Z2120" i="3"/>
  <c r="T2120" i="3"/>
  <c r="O2120" i="3"/>
  <c r="M2119" i="3"/>
  <c r="Q2119" i="3"/>
  <c r="U2119" i="3"/>
  <c r="Y2119" i="3"/>
  <c r="AC2119" i="3"/>
  <c r="O2119" i="3"/>
  <c r="S2119" i="3"/>
  <c r="W2119" i="3"/>
  <c r="AA2119" i="3"/>
  <c r="AE2119" i="3"/>
  <c r="AI2119" i="3"/>
  <c r="AM2119" i="3"/>
  <c r="AQ2119" i="3"/>
  <c r="AU2119" i="3"/>
  <c r="AY2119" i="3"/>
  <c r="BC2119" i="3"/>
  <c r="BG2119" i="3"/>
  <c r="BB2118" i="3"/>
  <c r="AL2118" i="3"/>
  <c r="V2118" i="3"/>
  <c r="Y2117" i="3"/>
  <c r="AO2117" i="3"/>
  <c r="BE2117" i="3"/>
  <c r="V2117" i="3"/>
  <c r="AL2117" i="3"/>
  <c r="BB2117" i="3"/>
  <c r="W2117" i="3"/>
  <c r="AM2117" i="3"/>
  <c r="BC2117" i="3"/>
  <c r="BB2116" i="3"/>
  <c r="AL2116" i="3"/>
  <c r="V2116" i="3"/>
  <c r="M2115" i="3"/>
  <c r="Q2115" i="3"/>
  <c r="U2115" i="3"/>
  <c r="Y2115" i="3"/>
  <c r="AC2115" i="3"/>
  <c r="AG2115" i="3"/>
  <c r="AK2115" i="3"/>
  <c r="AO2115" i="3"/>
  <c r="AS2115" i="3"/>
  <c r="AW2115" i="3"/>
  <c r="BA2115" i="3"/>
  <c r="BE2115" i="3"/>
  <c r="BI2115" i="3"/>
  <c r="N2115" i="3"/>
  <c r="R2115" i="3"/>
  <c r="V2115" i="3"/>
  <c r="Z2115" i="3"/>
  <c r="AD2115" i="3"/>
  <c r="AH2115" i="3"/>
  <c r="AL2115" i="3"/>
  <c r="AP2115" i="3"/>
  <c r="AT2115" i="3"/>
  <c r="AX2115" i="3"/>
  <c r="BB2115" i="3"/>
  <c r="BF2115" i="3"/>
  <c r="O2115" i="3"/>
  <c r="S2115" i="3"/>
  <c r="W2115" i="3"/>
  <c r="AA2115" i="3"/>
  <c r="AE2115" i="3"/>
  <c r="AI2115" i="3"/>
  <c r="AM2115" i="3"/>
  <c r="AQ2115" i="3"/>
  <c r="AU2115" i="3"/>
  <c r="AY2115" i="3"/>
  <c r="BC2115" i="3"/>
  <c r="BG2115" i="3"/>
  <c r="BB2114" i="3"/>
  <c r="AL2114" i="3"/>
  <c r="V2114" i="3"/>
  <c r="M2113" i="3"/>
  <c r="Q2113" i="3"/>
  <c r="U2113" i="3"/>
  <c r="Y2113" i="3"/>
  <c r="AC2113" i="3"/>
  <c r="AG2113" i="3"/>
  <c r="AK2113" i="3"/>
  <c r="AO2113" i="3"/>
  <c r="AS2113" i="3"/>
  <c r="AW2113" i="3"/>
  <c r="BA2113" i="3"/>
  <c r="BE2113" i="3"/>
  <c r="BI2113" i="3"/>
  <c r="N2113" i="3"/>
  <c r="R2113" i="3"/>
  <c r="V2113" i="3"/>
  <c r="Z2113" i="3"/>
  <c r="AD2113" i="3"/>
  <c r="AH2113" i="3"/>
  <c r="AL2113" i="3"/>
  <c r="AP2113" i="3"/>
  <c r="AT2113" i="3"/>
  <c r="AX2113" i="3"/>
  <c r="BB2113" i="3"/>
  <c r="BF2113" i="3"/>
  <c r="O2113" i="3"/>
  <c r="S2113" i="3"/>
  <c r="W2113" i="3"/>
  <c r="AA2113" i="3"/>
  <c r="AE2113" i="3"/>
  <c r="AI2113" i="3"/>
  <c r="AM2113" i="3"/>
  <c r="AQ2113" i="3"/>
  <c r="AU2113" i="3"/>
  <c r="AY2113" i="3"/>
  <c r="BC2113" i="3"/>
  <c r="BG2113" i="3"/>
  <c r="BB2112" i="3"/>
  <c r="AL2112" i="3"/>
  <c r="V2112" i="3"/>
  <c r="AZ2111" i="3"/>
  <c r="AJ2111" i="3"/>
  <c r="T2111" i="3"/>
  <c r="AX2110" i="3"/>
  <c r="N2108" i="3"/>
  <c r="T2108" i="3"/>
  <c r="Y2108" i="3"/>
  <c r="AD2108" i="3"/>
  <c r="AJ2108" i="3"/>
  <c r="AO2108" i="3"/>
  <c r="AT2108" i="3"/>
  <c r="AZ2108" i="3"/>
  <c r="BE2108" i="3"/>
  <c r="AR2107" i="3"/>
  <c r="W2107" i="3"/>
  <c r="AX2106" i="3"/>
  <c r="AC2106" i="3"/>
  <c r="N2104" i="3"/>
  <c r="T2104" i="3"/>
  <c r="Y2104" i="3"/>
  <c r="AD2104" i="3"/>
  <c r="AJ2104" i="3"/>
  <c r="AO2104" i="3"/>
  <c r="AT2104" i="3"/>
  <c r="AZ2104" i="3"/>
  <c r="BE2104" i="3"/>
  <c r="AR2103" i="3"/>
  <c r="W2103" i="3"/>
  <c r="Q2102" i="3"/>
  <c r="P2101" i="3"/>
  <c r="T2101" i="3"/>
  <c r="X2101" i="3"/>
  <c r="AB2101" i="3"/>
  <c r="AF2101" i="3"/>
  <c r="AJ2101" i="3"/>
  <c r="AN2101" i="3"/>
  <c r="AR2101" i="3"/>
  <c r="AV2101" i="3"/>
  <c r="AZ2101" i="3"/>
  <c r="BD2101" i="3"/>
  <c r="BH2101" i="3"/>
  <c r="M2101" i="3"/>
  <c r="Q2101" i="3"/>
  <c r="U2101" i="3"/>
  <c r="Y2101" i="3"/>
  <c r="AC2101" i="3"/>
  <c r="AG2101" i="3"/>
  <c r="AK2101" i="3"/>
  <c r="AO2101" i="3"/>
  <c r="AS2101" i="3"/>
  <c r="AW2101" i="3"/>
  <c r="BA2101" i="3"/>
  <c r="BE2101" i="3"/>
  <c r="BI2101" i="3"/>
  <c r="S2101" i="3"/>
  <c r="AA2101" i="3"/>
  <c r="AI2101" i="3"/>
  <c r="AQ2101" i="3"/>
  <c r="AY2101" i="3"/>
  <c r="BG2101" i="3"/>
  <c r="N2101" i="3"/>
  <c r="V2101" i="3"/>
  <c r="AD2101" i="3"/>
  <c r="AL2101" i="3"/>
  <c r="AT2101" i="3"/>
  <c r="BB2101" i="3"/>
  <c r="O2101" i="3"/>
  <c r="W2101" i="3"/>
  <c r="AE2101" i="3"/>
  <c r="AM2101" i="3"/>
  <c r="AU2101" i="3"/>
  <c r="BC2101" i="3"/>
  <c r="AS2100" i="3"/>
  <c r="M2100" i="3"/>
  <c r="BF2099" i="3"/>
  <c r="Q2098" i="3"/>
  <c r="P2097" i="3"/>
  <c r="T2097" i="3"/>
  <c r="X2097" i="3"/>
  <c r="AB2097" i="3"/>
  <c r="AF2097" i="3"/>
  <c r="AJ2097" i="3"/>
  <c r="AN2097" i="3"/>
  <c r="AR2097" i="3"/>
  <c r="AV2097" i="3"/>
  <c r="AZ2097" i="3"/>
  <c r="BD2097" i="3"/>
  <c r="BH2097" i="3"/>
  <c r="M2097" i="3"/>
  <c r="Q2097" i="3"/>
  <c r="U2097" i="3"/>
  <c r="Y2097" i="3"/>
  <c r="AC2097" i="3"/>
  <c r="AG2097" i="3"/>
  <c r="AK2097" i="3"/>
  <c r="AO2097" i="3"/>
  <c r="AS2097" i="3"/>
  <c r="AW2097" i="3"/>
  <c r="BA2097" i="3"/>
  <c r="BE2097" i="3"/>
  <c r="BI2097" i="3"/>
  <c r="S2097" i="3"/>
  <c r="AA2097" i="3"/>
  <c r="AI2097" i="3"/>
  <c r="AQ2097" i="3"/>
  <c r="AY2097" i="3"/>
  <c r="BG2097" i="3"/>
  <c r="N2097" i="3"/>
  <c r="V2097" i="3"/>
  <c r="AD2097" i="3"/>
  <c r="AL2097" i="3"/>
  <c r="AT2097" i="3"/>
  <c r="BB2097" i="3"/>
  <c r="O2097" i="3"/>
  <c r="W2097" i="3"/>
  <c r="AE2097" i="3"/>
  <c r="AM2097" i="3"/>
  <c r="AU2097" i="3"/>
  <c r="BC2097" i="3"/>
  <c r="AS2096" i="3"/>
  <c r="M2096" i="3"/>
  <c r="BF2095" i="3"/>
  <c r="T2094" i="3"/>
  <c r="P2093" i="3"/>
  <c r="T2093" i="3"/>
  <c r="X2093" i="3"/>
  <c r="AB2093" i="3"/>
  <c r="AF2093" i="3"/>
  <c r="AJ2093" i="3"/>
  <c r="AN2093" i="3"/>
  <c r="AR2093" i="3"/>
  <c r="AV2093" i="3"/>
  <c r="AZ2093" i="3"/>
  <c r="BD2093" i="3"/>
  <c r="BH2093" i="3"/>
  <c r="M2093" i="3"/>
  <c r="Q2093" i="3"/>
  <c r="U2093" i="3"/>
  <c r="Y2093" i="3"/>
  <c r="AC2093" i="3"/>
  <c r="AG2093" i="3"/>
  <c r="AK2093" i="3"/>
  <c r="AO2093" i="3"/>
  <c r="AS2093" i="3"/>
  <c r="AW2093" i="3"/>
  <c r="BA2093" i="3"/>
  <c r="BE2093" i="3"/>
  <c r="BI2093" i="3"/>
  <c r="S2093" i="3"/>
  <c r="AA2093" i="3"/>
  <c r="AI2093" i="3"/>
  <c r="AQ2093" i="3"/>
  <c r="AY2093" i="3"/>
  <c r="BG2093" i="3"/>
  <c r="N2093" i="3"/>
  <c r="V2093" i="3"/>
  <c r="AD2093" i="3"/>
  <c r="AL2093" i="3"/>
  <c r="AT2093" i="3"/>
  <c r="BB2093" i="3"/>
  <c r="O2093" i="3"/>
  <c r="W2093" i="3"/>
  <c r="AE2093" i="3"/>
  <c r="AM2093" i="3"/>
  <c r="AU2093" i="3"/>
  <c r="BC2093" i="3"/>
  <c r="AS2092" i="3"/>
  <c r="M2092" i="3"/>
  <c r="BF2091" i="3"/>
  <c r="Z2091" i="3"/>
  <c r="P2089" i="3"/>
  <c r="T2089" i="3"/>
  <c r="X2089" i="3"/>
  <c r="AF2089" i="3"/>
  <c r="AJ2089" i="3"/>
  <c r="AN2089" i="3"/>
  <c r="AV2089" i="3"/>
  <c r="AZ2089" i="3"/>
  <c r="BD2089" i="3"/>
  <c r="M2089" i="3"/>
  <c r="Q2089" i="3"/>
  <c r="U2089" i="3"/>
  <c r="AC2089" i="3"/>
  <c r="AG2089" i="3"/>
  <c r="AK2089" i="3"/>
  <c r="AS2089" i="3"/>
  <c r="AW2089" i="3"/>
  <c r="BA2089" i="3"/>
  <c r="BI2089" i="3"/>
  <c r="S2089" i="3"/>
  <c r="AA2089" i="3"/>
  <c r="AQ2089" i="3"/>
  <c r="AY2089" i="3"/>
  <c r="BG2089" i="3"/>
  <c r="V2089" i="3"/>
  <c r="AD2089" i="3"/>
  <c r="AL2089" i="3"/>
  <c r="BB2089" i="3"/>
  <c r="O2089" i="3"/>
  <c r="W2089" i="3"/>
  <c r="AM2089" i="3"/>
  <c r="AU2089" i="3"/>
  <c r="BC2089" i="3"/>
  <c r="AS2088" i="3"/>
  <c r="M2088" i="3"/>
  <c r="R2082" i="3"/>
  <c r="T2074" i="3"/>
  <c r="AJ2074" i="3"/>
  <c r="AZ2074" i="3"/>
  <c r="AV2074" i="3"/>
  <c r="P2074" i="3"/>
  <c r="AF2070" i="3"/>
  <c r="AW2110" i="3"/>
  <c r="AB2110" i="3"/>
  <c r="BH2108" i="3"/>
  <c r="BB2108" i="3"/>
  <c r="AW2108" i="3"/>
  <c r="AR2108" i="3"/>
  <c r="AL2108" i="3"/>
  <c r="AG2108" i="3"/>
  <c r="AB2108" i="3"/>
  <c r="V2108" i="3"/>
  <c r="Q2108" i="3"/>
  <c r="BH2106" i="3"/>
  <c r="BB2106" i="3"/>
  <c r="AW2106" i="3"/>
  <c r="AR2106" i="3"/>
  <c r="AL2106" i="3"/>
  <c r="AG2106" i="3"/>
  <c r="AB2106" i="3"/>
  <c r="V2106" i="3"/>
  <c r="Q2106" i="3"/>
  <c r="BH2104" i="3"/>
  <c r="BB2104" i="3"/>
  <c r="AW2104" i="3"/>
  <c r="AR2104" i="3"/>
  <c r="AL2104" i="3"/>
  <c r="AG2104" i="3"/>
  <c r="AB2104" i="3"/>
  <c r="V2104" i="3"/>
  <c r="Q2104" i="3"/>
  <c r="BH2102" i="3"/>
  <c r="AZ2102" i="3"/>
  <c r="AR2102" i="3"/>
  <c r="AJ2102" i="3"/>
  <c r="AB2102" i="3"/>
  <c r="T2102" i="3"/>
  <c r="BH2100" i="3"/>
  <c r="AZ2100" i="3"/>
  <c r="AR2100" i="3"/>
  <c r="AJ2100" i="3"/>
  <c r="AB2100" i="3"/>
  <c r="T2100" i="3"/>
  <c r="BH2098" i="3"/>
  <c r="AZ2098" i="3"/>
  <c r="AR2098" i="3"/>
  <c r="AJ2098" i="3"/>
  <c r="AB2098" i="3"/>
  <c r="T2098" i="3"/>
  <c r="BH2096" i="3"/>
  <c r="AZ2096" i="3"/>
  <c r="AR2096" i="3"/>
  <c r="AJ2096" i="3"/>
  <c r="AB2096" i="3"/>
  <c r="T2096" i="3"/>
  <c r="BH2094" i="3"/>
  <c r="AZ2094" i="3"/>
  <c r="AR2094" i="3"/>
  <c r="AJ2094" i="3"/>
  <c r="AB2094" i="3"/>
  <c r="BH2092" i="3"/>
  <c r="AZ2092" i="3"/>
  <c r="AR2092" i="3"/>
  <c r="AJ2092" i="3"/>
  <c r="AB2092" i="3"/>
  <c r="AT2087" i="3"/>
  <c r="AD2087" i="3"/>
  <c r="BH2085" i="3"/>
  <c r="AM2085" i="3"/>
  <c r="R2085" i="3"/>
  <c r="P2084" i="3"/>
  <c r="M2083" i="3"/>
  <c r="Q2083" i="3"/>
  <c r="U2083" i="3"/>
  <c r="Y2083" i="3"/>
  <c r="AC2083" i="3"/>
  <c r="AG2083" i="3"/>
  <c r="AK2083" i="3"/>
  <c r="AO2083" i="3"/>
  <c r="AS2083" i="3"/>
  <c r="AW2083" i="3"/>
  <c r="BA2083" i="3"/>
  <c r="BE2083" i="3"/>
  <c r="BI2083" i="3"/>
  <c r="N2083" i="3"/>
  <c r="S2083" i="3"/>
  <c r="X2083" i="3"/>
  <c r="AD2083" i="3"/>
  <c r="AI2083" i="3"/>
  <c r="AN2083" i="3"/>
  <c r="AT2083" i="3"/>
  <c r="AY2083" i="3"/>
  <c r="BD2083" i="3"/>
  <c r="O2083" i="3"/>
  <c r="T2083" i="3"/>
  <c r="Z2083" i="3"/>
  <c r="AE2083" i="3"/>
  <c r="AJ2083" i="3"/>
  <c r="AP2083" i="3"/>
  <c r="AU2083" i="3"/>
  <c r="AZ2083" i="3"/>
  <c r="BF2083" i="3"/>
  <c r="P2083" i="3"/>
  <c r="V2083" i="3"/>
  <c r="AA2083" i="3"/>
  <c r="AF2083" i="3"/>
  <c r="AL2083" i="3"/>
  <c r="AQ2083" i="3"/>
  <c r="AV2083" i="3"/>
  <c r="BB2083" i="3"/>
  <c r="BG2083" i="3"/>
  <c r="R2080" i="3"/>
  <c r="O2079" i="3"/>
  <c r="S2079" i="3"/>
  <c r="W2079" i="3"/>
  <c r="AA2079" i="3"/>
  <c r="AE2079" i="3"/>
  <c r="AI2079" i="3"/>
  <c r="AM2079" i="3"/>
  <c r="AQ2079" i="3"/>
  <c r="AU2079" i="3"/>
  <c r="AY2079" i="3"/>
  <c r="BC2079" i="3"/>
  <c r="BG2079" i="3"/>
  <c r="M2079" i="3"/>
  <c r="Q2079" i="3"/>
  <c r="U2079" i="3"/>
  <c r="Y2079" i="3"/>
  <c r="AC2079" i="3"/>
  <c r="AG2079" i="3"/>
  <c r="AK2079" i="3"/>
  <c r="AO2079" i="3"/>
  <c r="AS2079" i="3"/>
  <c r="AW2079" i="3"/>
  <c r="BA2079" i="3"/>
  <c r="BE2079" i="3"/>
  <c r="BI2079" i="3"/>
  <c r="T2079" i="3"/>
  <c r="AB2079" i="3"/>
  <c r="AJ2079" i="3"/>
  <c r="AR2079" i="3"/>
  <c r="AZ2079" i="3"/>
  <c r="BH2079" i="3"/>
  <c r="N2079" i="3"/>
  <c r="V2079" i="3"/>
  <c r="AD2079" i="3"/>
  <c r="AL2079" i="3"/>
  <c r="AT2079" i="3"/>
  <c r="BB2079" i="3"/>
  <c r="P2079" i="3"/>
  <c r="X2079" i="3"/>
  <c r="AF2079" i="3"/>
  <c r="AN2079" i="3"/>
  <c r="AV2079" i="3"/>
  <c r="BD2079" i="3"/>
  <c r="X2076" i="3"/>
  <c r="P2056" i="3"/>
  <c r="O2056" i="3"/>
  <c r="T2056" i="3"/>
  <c r="X2056" i="3"/>
  <c r="AB2056" i="3"/>
  <c r="AF2056" i="3"/>
  <c r="AJ2056" i="3"/>
  <c r="AN2056" i="3"/>
  <c r="AR2056" i="3"/>
  <c r="AV2056" i="3"/>
  <c r="AZ2056" i="3"/>
  <c r="BD2056" i="3"/>
  <c r="BH2056" i="3"/>
  <c r="M2056" i="3"/>
  <c r="R2056" i="3"/>
  <c r="V2056" i="3"/>
  <c r="Z2056" i="3"/>
  <c r="AD2056" i="3"/>
  <c r="AH2056" i="3"/>
  <c r="AL2056" i="3"/>
  <c r="AP2056" i="3"/>
  <c r="AT2056" i="3"/>
  <c r="AX2056" i="3"/>
  <c r="BB2056" i="3"/>
  <c r="BF2056" i="3"/>
  <c r="N2056" i="3"/>
  <c r="W2056" i="3"/>
  <c r="AE2056" i="3"/>
  <c r="AM2056" i="3"/>
  <c r="AU2056" i="3"/>
  <c r="BC2056" i="3"/>
  <c r="Q2056" i="3"/>
  <c r="Y2056" i="3"/>
  <c r="AG2056" i="3"/>
  <c r="AO2056" i="3"/>
  <c r="AW2056" i="3"/>
  <c r="BE2056" i="3"/>
  <c r="S2056" i="3"/>
  <c r="AI2056" i="3"/>
  <c r="AY2056" i="3"/>
  <c r="U2056" i="3"/>
  <c r="AK2056" i="3"/>
  <c r="BA2056" i="3"/>
  <c r="AA2056" i="3"/>
  <c r="AQ2056" i="3"/>
  <c r="BG2056" i="3"/>
  <c r="AC2056" i="3"/>
  <c r="AS2056" i="3"/>
  <c r="BI2056" i="3"/>
  <c r="AP2110" i="3"/>
  <c r="U2110" i="3"/>
  <c r="BF2108" i="3"/>
  <c r="BA2108" i="3"/>
  <c r="AV2108" i="3"/>
  <c r="AP2108" i="3"/>
  <c r="AK2108" i="3"/>
  <c r="AF2108" i="3"/>
  <c r="Z2108" i="3"/>
  <c r="U2108" i="3"/>
  <c r="BF2106" i="3"/>
  <c r="BA2106" i="3"/>
  <c r="AV2106" i="3"/>
  <c r="AP2106" i="3"/>
  <c r="AK2106" i="3"/>
  <c r="AF2106" i="3"/>
  <c r="Z2106" i="3"/>
  <c r="U2106" i="3"/>
  <c r="BF2104" i="3"/>
  <c r="BA2104" i="3"/>
  <c r="AV2104" i="3"/>
  <c r="AP2104" i="3"/>
  <c r="AK2104" i="3"/>
  <c r="AF2104" i="3"/>
  <c r="Z2104" i="3"/>
  <c r="U2104" i="3"/>
  <c r="BE2102" i="3"/>
  <c r="AW2102" i="3"/>
  <c r="AO2102" i="3"/>
  <c r="AG2102" i="3"/>
  <c r="Y2102" i="3"/>
  <c r="BE2100" i="3"/>
  <c r="AW2100" i="3"/>
  <c r="AO2100" i="3"/>
  <c r="AG2100" i="3"/>
  <c r="Y2100" i="3"/>
  <c r="BE2098" i="3"/>
  <c r="AW2098" i="3"/>
  <c r="AO2098" i="3"/>
  <c r="AG2098" i="3"/>
  <c r="Y2098" i="3"/>
  <c r="BE2096" i="3"/>
  <c r="AW2096" i="3"/>
  <c r="AO2096" i="3"/>
  <c r="AG2096" i="3"/>
  <c r="Y2096" i="3"/>
  <c r="O2087" i="3"/>
  <c r="S2087" i="3"/>
  <c r="W2087" i="3"/>
  <c r="AA2087" i="3"/>
  <c r="AE2087" i="3"/>
  <c r="AI2087" i="3"/>
  <c r="AM2087" i="3"/>
  <c r="AQ2087" i="3"/>
  <c r="AU2087" i="3"/>
  <c r="AY2087" i="3"/>
  <c r="BC2087" i="3"/>
  <c r="BG2087" i="3"/>
  <c r="P2087" i="3"/>
  <c r="T2087" i="3"/>
  <c r="X2087" i="3"/>
  <c r="AB2087" i="3"/>
  <c r="AF2087" i="3"/>
  <c r="AJ2087" i="3"/>
  <c r="AN2087" i="3"/>
  <c r="AR2087" i="3"/>
  <c r="AV2087" i="3"/>
  <c r="AZ2087" i="3"/>
  <c r="BD2087" i="3"/>
  <c r="BH2087" i="3"/>
  <c r="M2087" i="3"/>
  <c r="Q2087" i="3"/>
  <c r="U2087" i="3"/>
  <c r="Y2087" i="3"/>
  <c r="AC2087" i="3"/>
  <c r="AG2087" i="3"/>
  <c r="AK2087" i="3"/>
  <c r="AO2087" i="3"/>
  <c r="AS2087" i="3"/>
  <c r="AW2087" i="3"/>
  <c r="BA2087" i="3"/>
  <c r="BE2087" i="3"/>
  <c r="BI2087" i="3"/>
  <c r="N2084" i="3"/>
  <c r="T2084" i="3"/>
  <c r="Y2084" i="3"/>
  <c r="AJ2084" i="3"/>
  <c r="AO2084" i="3"/>
  <c r="AT2084" i="3"/>
  <c r="BE2084" i="3"/>
  <c r="P2080" i="3"/>
  <c r="X2080" i="3"/>
  <c r="AF2080" i="3"/>
  <c r="AN2080" i="3"/>
  <c r="AV2080" i="3"/>
  <c r="BD2080" i="3"/>
  <c r="AJ2076" i="3"/>
  <c r="AZ2076" i="3"/>
  <c r="T2072" i="3"/>
  <c r="AJ2072" i="3"/>
  <c r="AZ2072" i="3"/>
  <c r="T2068" i="3"/>
  <c r="AJ2068" i="3"/>
  <c r="O2067" i="3"/>
  <c r="S2067" i="3"/>
  <c r="W2067" i="3"/>
  <c r="AA2067" i="3"/>
  <c r="AE2067" i="3"/>
  <c r="AI2067" i="3"/>
  <c r="AM2067" i="3"/>
  <c r="AQ2067" i="3"/>
  <c r="AU2067" i="3"/>
  <c r="AY2067" i="3"/>
  <c r="BC2067" i="3"/>
  <c r="BG2067" i="3"/>
  <c r="P2067" i="3"/>
  <c r="U2067" i="3"/>
  <c r="Z2067" i="3"/>
  <c r="AF2067" i="3"/>
  <c r="AK2067" i="3"/>
  <c r="AP2067" i="3"/>
  <c r="AV2067" i="3"/>
  <c r="BA2067" i="3"/>
  <c r="BF2067" i="3"/>
  <c r="Q2067" i="3"/>
  <c r="V2067" i="3"/>
  <c r="AB2067" i="3"/>
  <c r="AG2067" i="3"/>
  <c r="AL2067" i="3"/>
  <c r="AR2067" i="3"/>
  <c r="AW2067" i="3"/>
  <c r="BB2067" i="3"/>
  <c r="BH2067" i="3"/>
  <c r="M2067" i="3"/>
  <c r="R2067" i="3"/>
  <c r="X2067" i="3"/>
  <c r="AC2067" i="3"/>
  <c r="AH2067" i="3"/>
  <c r="AN2067" i="3"/>
  <c r="AS2067" i="3"/>
  <c r="AX2067" i="3"/>
  <c r="BD2067" i="3"/>
  <c r="BI2067" i="3"/>
  <c r="AD2067" i="3"/>
  <c r="AZ2067" i="3"/>
  <c r="N2067" i="3"/>
  <c r="AJ2067" i="3"/>
  <c r="BE2067" i="3"/>
  <c r="T2067" i="3"/>
  <c r="AO2067" i="3"/>
  <c r="P2066" i="3"/>
  <c r="V2066" i="3"/>
  <c r="AA2066" i="3"/>
  <c r="AF2066" i="3"/>
  <c r="AL2066" i="3"/>
  <c r="AQ2066" i="3"/>
  <c r="AV2066" i="3"/>
  <c r="BB2066" i="3"/>
  <c r="BG2066" i="3"/>
  <c r="AD2066" i="3"/>
  <c r="AY2066" i="3"/>
  <c r="N2066" i="3"/>
  <c r="AI2066" i="3"/>
  <c r="BD2066" i="3"/>
  <c r="S2066" i="3"/>
  <c r="AN2066" i="3"/>
  <c r="AA2110" i="3"/>
  <c r="AQ2110" i="3"/>
  <c r="BG2110" i="3"/>
  <c r="O2108" i="3"/>
  <c r="S2108" i="3"/>
  <c r="W2108" i="3"/>
  <c r="AA2108" i="3"/>
  <c r="AE2108" i="3"/>
  <c r="AI2108" i="3"/>
  <c r="AM2108" i="3"/>
  <c r="AQ2108" i="3"/>
  <c r="AU2108" i="3"/>
  <c r="AY2108" i="3"/>
  <c r="BC2108" i="3"/>
  <c r="BG2108" i="3"/>
  <c r="O2106" i="3"/>
  <c r="S2106" i="3"/>
  <c r="W2106" i="3"/>
  <c r="AA2106" i="3"/>
  <c r="AE2106" i="3"/>
  <c r="AI2106" i="3"/>
  <c r="AM2106" i="3"/>
  <c r="AQ2106" i="3"/>
  <c r="AU2106" i="3"/>
  <c r="AY2106" i="3"/>
  <c r="BC2106" i="3"/>
  <c r="BG2106" i="3"/>
  <c r="O2104" i="3"/>
  <c r="S2104" i="3"/>
  <c r="W2104" i="3"/>
  <c r="AA2104" i="3"/>
  <c r="AE2104" i="3"/>
  <c r="AI2104" i="3"/>
  <c r="AM2104" i="3"/>
  <c r="AQ2104" i="3"/>
  <c r="AU2104" i="3"/>
  <c r="AY2104" i="3"/>
  <c r="BC2104" i="3"/>
  <c r="BG2104" i="3"/>
  <c r="N2102" i="3"/>
  <c r="R2102" i="3"/>
  <c r="V2102" i="3"/>
  <c r="Z2102" i="3"/>
  <c r="AD2102" i="3"/>
  <c r="AH2102" i="3"/>
  <c r="AL2102" i="3"/>
  <c r="AP2102" i="3"/>
  <c r="AT2102" i="3"/>
  <c r="AX2102" i="3"/>
  <c r="BB2102" i="3"/>
  <c r="BF2102" i="3"/>
  <c r="O2102" i="3"/>
  <c r="S2102" i="3"/>
  <c r="W2102" i="3"/>
  <c r="AA2102" i="3"/>
  <c r="AE2102" i="3"/>
  <c r="AI2102" i="3"/>
  <c r="AM2102" i="3"/>
  <c r="AQ2102" i="3"/>
  <c r="AU2102" i="3"/>
  <c r="AY2102" i="3"/>
  <c r="BC2102" i="3"/>
  <c r="BG2102" i="3"/>
  <c r="N2100" i="3"/>
  <c r="R2100" i="3"/>
  <c r="V2100" i="3"/>
  <c r="Z2100" i="3"/>
  <c r="AD2100" i="3"/>
  <c r="AH2100" i="3"/>
  <c r="AL2100" i="3"/>
  <c r="AP2100" i="3"/>
  <c r="AT2100" i="3"/>
  <c r="AX2100" i="3"/>
  <c r="BB2100" i="3"/>
  <c r="BF2100" i="3"/>
  <c r="O2100" i="3"/>
  <c r="S2100" i="3"/>
  <c r="W2100" i="3"/>
  <c r="AA2100" i="3"/>
  <c r="AE2100" i="3"/>
  <c r="AI2100" i="3"/>
  <c r="AM2100" i="3"/>
  <c r="AQ2100" i="3"/>
  <c r="AU2100" i="3"/>
  <c r="AY2100" i="3"/>
  <c r="BC2100" i="3"/>
  <c r="BG2100" i="3"/>
  <c r="N2098" i="3"/>
  <c r="R2098" i="3"/>
  <c r="V2098" i="3"/>
  <c r="Z2098" i="3"/>
  <c r="AD2098" i="3"/>
  <c r="AH2098" i="3"/>
  <c r="AL2098" i="3"/>
  <c r="AP2098" i="3"/>
  <c r="AT2098" i="3"/>
  <c r="AX2098" i="3"/>
  <c r="BB2098" i="3"/>
  <c r="BF2098" i="3"/>
  <c r="O2098" i="3"/>
  <c r="S2098" i="3"/>
  <c r="W2098" i="3"/>
  <c r="AA2098" i="3"/>
  <c r="AE2098" i="3"/>
  <c r="AI2098" i="3"/>
  <c r="AM2098" i="3"/>
  <c r="AQ2098" i="3"/>
  <c r="AU2098" i="3"/>
  <c r="AY2098" i="3"/>
  <c r="BC2098" i="3"/>
  <c r="BG2098" i="3"/>
  <c r="N2096" i="3"/>
  <c r="R2096" i="3"/>
  <c r="V2096" i="3"/>
  <c r="Z2096" i="3"/>
  <c r="AD2096" i="3"/>
  <c r="AH2096" i="3"/>
  <c r="AL2096" i="3"/>
  <c r="AP2096" i="3"/>
  <c r="AT2096" i="3"/>
  <c r="AX2096" i="3"/>
  <c r="BB2096" i="3"/>
  <c r="BF2096" i="3"/>
  <c r="O2096" i="3"/>
  <c r="S2096" i="3"/>
  <c r="W2096" i="3"/>
  <c r="AA2096" i="3"/>
  <c r="AE2096" i="3"/>
  <c r="AI2096" i="3"/>
  <c r="AM2096" i="3"/>
  <c r="AQ2096" i="3"/>
  <c r="AU2096" i="3"/>
  <c r="AY2096" i="3"/>
  <c r="BC2096" i="3"/>
  <c r="BG2096" i="3"/>
  <c r="N2094" i="3"/>
  <c r="R2094" i="3"/>
  <c r="V2094" i="3"/>
  <c r="Z2094" i="3"/>
  <c r="AD2094" i="3"/>
  <c r="AH2094" i="3"/>
  <c r="AL2094" i="3"/>
  <c r="AP2094" i="3"/>
  <c r="AT2094" i="3"/>
  <c r="AX2094" i="3"/>
  <c r="BB2094" i="3"/>
  <c r="BF2094" i="3"/>
  <c r="O2094" i="3"/>
  <c r="S2094" i="3"/>
  <c r="W2094" i="3"/>
  <c r="AA2094" i="3"/>
  <c r="AE2094" i="3"/>
  <c r="AI2094" i="3"/>
  <c r="AM2094" i="3"/>
  <c r="AQ2094" i="3"/>
  <c r="AU2094" i="3"/>
  <c r="AY2094" i="3"/>
  <c r="BC2094" i="3"/>
  <c r="BG2094" i="3"/>
  <c r="N2092" i="3"/>
  <c r="R2092" i="3"/>
  <c r="V2092" i="3"/>
  <c r="Z2092" i="3"/>
  <c r="AD2092" i="3"/>
  <c r="AH2092" i="3"/>
  <c r="AL2092" i="3"/>
  <c r="AP2092" i="3"/>
  <c r="AT2092" i="3"/>
  <c r="AX2092" i="3"/>
  <c r="BB2092" i="3"/>
  <c r="BF2092" i="3"/>
  <c r="O2092" i="3"/>
  <c r="S2092" i="3"/>
  <c r="W2092" i="3"/>
  <c r="AA2092" i="3"/>
  <c r="AE2092" i="3"/>
  <c r="AI2092" i="3"/>
  <c r="AM2092" i="3"/>
  <c r="AQ2092" i="3"/>
  <c r="AU2092" i="3"/>
  <c r="AY2092" i="3"/>
  <c r="BC2092" i="3"/>
  <c r="BG2092" i="3"/>
  <c r="R2090" i="3"/>
  <c r="V2090" i="3"/>
  <c r="Z2090" i="3"/>
  <c r="AH2090" i="3"/>
  <c r="AL2090" i="3"/>
  <c r="AP2090" i="3"/>
  <c r="AX2090" i="3"/>
  <c r="BB2090" i="3"/>
  <c r="BF2090" i="3"/>
  <c r="S2090" i="3"/>
  <c r="W2090" i="3"/>
  <c r="AA2090" i="3"/>
  <c r="AI2090" i="3"/>
  <c r="AM2090" i="3"/>
  <c r="AQ2090" i="3"/>
  <c r="AY2090" i="3"/>
  <c r="BC2090" i="3"/>
  <c r="BG2090" i="3"/>
  <c r="N2088" i="3"/>
  <c r="R2088" i="3"/>
  <c r="V2088" i="3"/>
  <c r="Z2088" i="3"/>
  <c r="AD2088" i="3"/>
  <c r="AH2088" i="3"/>
  <c r="AL2088" i="3"/>
  <c r="AP2088" i="3"/>
  <c r="AT2088" i="3"/>
  <c r="AX2088" i="3"/>
  <c r="BB2088" i="3"/>
  <c r="BF2088" i="3"/>
  <c r="O2088" i="3"/>
  <c r="S2088" i="3"/>
  <c r="W2088" i="3"/>
  <c r="AA2088" i="3"/>
  <c r="AE2088" i="3"/>
  <c r="AI2088" i="3"/>
  <c r="AM2088" i="3"/>
  <c r="AQ2088" i="3"/>
  <c r="AU2088" i="3"/>
  <c r="AY2088" i="3"/>
  <c r="BC2088" i="3"/>
  <c r="BG2088" i="3"/>
  <c r="BB2087" i="3"/>
  <c r="AL2087" i="3"/>
  <c r="V2087" i="3"/>
  <c r="M2086" i="3"/>
  <c r="Q2086" i="3"/>
  <c r="U2086" i="3"/>
  <c r="Y2086" i="3"/>
  <c r="AC2086" i="3"/>
  <c r="AG2086" i="3"/>
  <c r="AK2086" i="3"/>
  <c r="AO2086" i="3"/>
  <c r="AS2086" i="3"/>
  <c r="AW2086" i="3"/>
  <c r="BA2086" i="3"/>
  <c r="BE2086" i="3"/>
  <c r="BI2086" i="3"/>
  <c r="N2086" i="3"/>
  <c r="R2086" i="3"/>
  <c r="V2086" i="3"/>
  <c r="Z2086" i="3"/>
  <c r="AD2086" i="3"/>
  <c r="AH2086" i="3"/>
  <c r="AL2086" i="3"/>
  <c r="AP2086" i="3"/>
  <c r="AT2086" i="3"/>
  <c r="AX2086" i="3"/>
  <c r="BB2086" i="3"/>
  <c r="BF2086" i="3"/>
  <c r="O2086" i="3"/>
  <c r="S2086" i="3"/>
  <c r="W2086" i="3"/>
  <c r="AA2086" i="3"/>
  <c r="AE2086" i="3"/>
  <c r="AI2086" i="3"/>
  <c r="AM2086" i="3"/>
  <c r="AQ2086" i="3"/>
  <c r="AU2086" i="3"/>
  <c r="AY2086" i="3"/>
  <c r="BC2086" i="3"/>
  <c r="BG2086" i="3"/>
  <c r="AX2085" i="3"/>
  <c r="M2085" i="3"/>
  <c r="Q2085" i="3"/>
  <c r="U2085" i="3"/>
  <c r="Y2085" i="3"/>
  <c r="AC2085" i="3"/>
  <c r="AG2085" i="3"/>
  <c r="AK2085" i="3"/>
  <c r="AO2085" i="3"/>
  <c r="AS2085" i="3"/>
  <c r="AW2085" i="3"/>
  <c r="BA2085" i="3"/>
  <c r="BE2085" i="3"/>
  <c r="BI2085" i="3"/>
  <c r="N2085" i="3"/>
  <c r="S2085" i="3"/>
  <c r="X2085" i="3"/>
  <c r="AD2085" i="3"/>
  <c r="AI2085" i="3"/>
  <c r="AN2085" i="3"/>
  <c r="AT2085" i="3"/>
  <c r="AY2085" i="3"/>
  <c r="BD2085" i="3"/>
  <c r="O2085" i="3"/>
  <c r="T2085" i="3"/>
  <c r="Z2085" i="3"/>
  <c r="AE2085" i="3"/>
  <c r="AJ2085" i="3"/>
  <c r="AP2085" i="3"/>
  <c r="AU2085" i="3"/>
  <c r="AZ2085" i="3"/>
  <c r="BF2085" i="3"/>
  <c r="P2085" i="3"/>
  <c r="V2085" i="3"/>
  <c r="AA2085" i="3"/>
  <c r="AF2085" i="3"/>
  <c r="AL2085" i="3"/>
  <c r="AQ2085" i="3"/>
  <c r="AV2085" i="3"/>
  <c r="BB2085" i="3"/>
  <c r="BG2085" i="3"/>
  <c r="BD2084" i="3"/>
  <c r="AH2084" i="3"/>
  <c r="M2084" i="3"/>
  <c r="BH2083" i="3"/>
  <c r="AM2083" i="3"/>
  <c r="R2083" i="3"/>
  <c r="P2082" i="3"/>
  <c r="O2081" i="3"/>
  <c r="S2081" i="3"/>
  <c r="W2081" i="3"/>
  <c r="AA2081" i="3"/>
  <c r="AE2081" i="3"/>
  <c r="AI2081" i="3"/>
  <c r="AM2081" i="3"/>
  <c r="AQ2081" i="3"/>
  <c r="AU2081" i="3"/>
  <c r="AY2081" i="3"/>
  <c r="BC2081" i="3"/>
  <c r="BG2081" i="3"/>
  <c r="M2081" i="3"/>
  <c r="Q2081" i="3"/>
  <c r="U2081" i="3"/>
  <c r="Y2081" i="3"/>
  <c r="AC2081" i="3"/>
  <c r="AG2081" i="3"/>
  <c r="AK2081" i="3"/>
  <c r="AO2081" i="3"/>
  <c r="AS2081" i="3"/>
  <c r="AW2081" i="3"/>
  <c r="BA2081" i="3"/>
  <c r="BE2081" i="3"/>
  <c r="BI2081" i="3"/>
  <c r="T2081" i="3"/>
  <c r="AB2081" i="3"/>
  <c r="AJ2081" i="3"/>
  <c r="AR2081" i="3"/>
  <c r="AZ2081" i="3"/>
  <c r="BH2081" i="3"/>
  <c r="N2081" i="3"/>
  <c r="V2081" i="3"/>
  <c r="AD2081" i="3"/>
  <c r="AL2081" i="3"/>
  <c r="AT2081" i="3"/>
  <c r="BB2081" i="3"/>
  <c r="P2081" i="3"/>
  <c r="X2081" i="3"/>
  <c r="AF2081" i="3"/>
  <c r="AN2081" i="3"/>
  <c r="AV2081" i="3"/>
  <c r="BD2081" i="3"/>
  <c r="AT2080" i="3"/>
  <c r="N2080" i="3"/>
  <c r="BF2079" i="3"/>
  <c r="Z2079" i="3"/>
  <c r="R2078" i="3"/>
  <c r="X2074" i="3"/>
  <c r="P2072" i="3"/>
  <c r="X2070" i="3"/>
  <c r="AT2067" i="3"/>
  <c r="AT2066" i="3"/>
  <c r="BH2084" i="3"/>
  <c r="AW2084" i="3"/>
  <c r="AR2084" i="3"/>
  <c r="AL2084" i="3"/>
  <c r="AB2084" i="3"/>
  <c r="V2084" i="3"/>
  <c r="Q2084" i="3"/>
  <c r="BB2082" i="3"/>
  <c r="AW2082" i="3"/>
  <c r="AR2082" i="3"/>
  <c r="AG2082" i="3"/>
  <c r="AB2082" i="3"/>
  <c r="V2082" i="3"/>
  <c r="BH2080" i="3"/>
  <c r="AZ2080" i="3"/>
  <c r="AR2080" i="3"/>
  <c r="AJ2080" i="3"/>
  <c r="AB2080" i="3"/>
  <c r="T2080" i="3"/>
  <c r="BH2078" i="3"/>
  <c r="AZ2078" i="3"/>
  <c r="AR2078" i="3"/>
  <c r="AJ2078" i="3"/>
  <c r="AB2078" i="3"/>
  <c r="T2078" i="3"/>
  <c r="AT2077" i="3"/>
  <c r="AD2077" i="3"/>
  <c r="BH2076" i="3"/>
  <c r="AB2076" i="3"/>
  <c r="AT2075" i="3"/>
  <c r="AD2075" i="3"/>
  <c r="BH2074" i="3"/>
  <c r="AR2074" i="3"/>
  <c r="AB2074" i="3"/>
  <c r="AT2073" i="3"/>
  <c r="AD2073" i="3"/>
  <c r="BH2072" i="3"/>
  <c r="AR2072" i="3"/>
  <c r="AB2072" i="3"/>
  <c r="AT2071" i="3"/>
  <c r="AD2071" i="3"/>
  <c r="BH2070" i="3"/>
  <c r="AR2070" i="3"/>
  <c r="AB2070" i="3"/>
  <c r="AT2069" i="3"/>
  <c r="AD2069" i="3"/>
  <c r="BH2068" i="3"/>
  <c r="AB2068" i="3"/>
  <c r="O2065" i="3"/>
  <c r="S2065" i="3"/>
  <c r="W2065" i="3"/>
  <c r="AA2065" i="3"/>
  <c r="AE2065" i="3"/>
  <c r="AI2065" i="3"/>
  <c r="AM2065" i="3"/>
  <c r="AQ2065" i="3"/>
  <c r="AU2065" i="3"/>
  <c r="AY2065" i="3"/>
  <c r="BC2065" i="3"/>
  <c r="BG2065" i="3"/>
  <c r="P2065" i="3"/>
  <c r="U2065" i="3"/>
  <c r="Z2065" i="3"/>
  <c r="AF2065" i="3"/>
  <c r="AK2065" i="3"/>
  <c r="AP2065" i="3"/>
  <c r="AV2065" i="3"/>
  <c r="BA2065" i="3"/>
  <c r="BF2065" i="3"/>
  <c r="Q2065" i="3"/>
  <c r="V2065" i="3"/>
  <c r="AB2065" i="3"/>
  <c r="AG2065" i="3"/>
  <c r="AL2065" i="3"/>
  <c r="AR2065" i="3"/>
  <c r="AW2065" i="3"/>
  <c r="BB2065" i="3"/>
  <c r="BH2065" i="3"/>
  <c r="M2065" i="3"/>
  <c r="R2065" i="3"/>
  <c r="X2065" i="3"/>
  <c r="AC2065" i="3"/>
  <c r="AH2065" i="3"/>
  <c r="AN2065" i="3"/>
  <c r="AS2065" i="3"/>
  <c r="AX2065" i="3"/>
  <c r="BD2065" i="3"/>
  <c r="BI2065" i="3"/>
  <c r="BF2084" i="3"/>
  <c r="BA2084" i="3"/>
  <c r="AP2084" i="3"/>
  <c r="AK2084" i="3"/>
  <c r="AF2084" i="3"/>
  <c r="U2084" i="3"/>
  <c r="BF2082" i="3"/>
  <c r="BA2082" i="3"/>
  <c r="AP2082" i="3"/>
  <c r="AK2082" i="3"/>
  <c r="AF2082" i="3"/>
  <c r="U2082" i="3"/>
  <c r="BF2080" i="3"/>
  <c r="AX2080" i="3"/>
  <c r="AP2080" i="3"/>
  <c r="AH2080" i="3"/>
  <c r="Z2080" i="3"/>
  <c r="BF2078" i="3"/>
  <c r="AX2078" i="3"/>
  <c r="AP2078" i="3"/>
  <c r="AH2078" i="3"/>
  <c r="Z2078" i="3"/>
  <c r="O2077" i="3"/>
  <c r="S2077" i="3"/>
  <c r="W2077" i="3"/>
  <c r="AA2077" i="3"/>
  <c r="AE2077" i="3"/>
  <c r="AI2077" i="3"/>
  <c r="AM2077" i="3"/>
  <c r="AQ2077" i="3"/>
  <c r="AU2077" i="3"/>
  <c r="AY2077" i="3"/>
  <c r="BC2077" i="3"/>
  <c r="BG2077" i="3"/>
  <c r="P2077" i="3"/>
  <c r="T2077" i="3"/>
  <c r="X2077" i="3"/>
  <c r="AB2077" i="3"/>
  <c r="AF2077" i="3"/>
  <c r="AJ2077" i="3"/>
  <c r="AN2077" i="3"/>
  <c r="AR2077" i="3"/>
  <c r="AV2077" i="3"/>
  <c r="AZ2077" i="3"/>
  <c r="BD2077" i="3"/>
  <c r="BH2077" i="3"/>
  <c r="M2077" i="3"/>
  <c r="Q2077" i="3"/>
  <c r="U2077" i="3"/>
  <c r="Y2077" i="3"/>
  <c r="AC2077" i="3"/>
  <c r="AG2077" i="3"/>
  <c r="AK2077" i="3"/>
  <c r="AO2077" i="3"/>
  <c r="AS2077" i="3"/>
  <c r="AW2077" i="3"/>
  <c r="BA2077" i="3"/>
  <c r="BE2077" i="3"/>
  <c r="BI2077" i="3"/>
  <c r="BD2076" i="3"/>
  <c r="AN2076" i="3"/>
  <c r="O2075" i="3"/>
  <c r="S2075" i="3"/>
  <c r="W2075" i="3"/>
  <c r="AA2075" i="3"/>
  <c r="AE2075" i="3"/>
  <c r="AI2075" i="3"/>
  <c r="AM2075" i="3"/>
  <c r="AQ2075" i="3"/>
  <c r="AU2075" i="3"/>
  <c r="AY2075" i="3"/>
  <c r="BC2075" i="3"/>
  <c r="BG2075" i="3"/>
  <c r="P2075" i="3"/>
  <c r="T2075" i="3"/>
  <c r="X2075" i="3"/>
  <c r="AB2075" i="3"/>
  <c r="AF2075" i="3"/>
  <c r="AJ2075" i="3"/>
  <c r="AN2075" i="3"/>
  <c r="AR2075" i="3"/>
  <c r="AV2075" i="3"/>
  <c r="AZ2075" i="3"/>
  <c r="BD2075" i="3"/>
  <c r="BH2075" i="3"/>
  <c r="M2075" i="3"/>
  <c r="Q2075" i="3"/>
  <c r="U2075" i="3"/>
  <c r="Y2075" i="3"/>
  <c r="AC2075" i="3"/>
  <c r="AG2075" i="3"/>
  <c r="AK2075" i="3"/>
  <c r="AO2075" i="3"/>
  <c r="AS2075" i="3"/>
  <c r="AW2075" i="3"/>
  <c r="BA2075" i="3"/>
  <c r="BE2075" i="3"/>
  <c r="BI2075" i="3"/>
  <c r="BD2074" i="3"/>
  <c r="AN2074" i="3"/>
  <c r="O2073" i="3"/>
  <c r="S2073" i="3"/>
  <c r="W2073" i="3"/>
  <c r="AA2073" i="3"/>
  <c r="AE2073" i="3"/>
  <c r="AI2073" i="3"/>
  <c r="AM2073" i="3"/>
  <c r="AQ2073" i="3"/>
  <c r="AU2073" i="3"/>
  <c r="AY2073" i="3"/>
  <c r="BC2073" i="3"/>
  <c r="BG2073" i="3"/>
  <c r="P2073" i="3"/>
  <c r="T2073" i="3"/>
  <c r="X2073" i="3"/>
  <c r="AB2073" i="3"/>
  <c r="AF2073" i="3"/>
  <c r="AJ2073" i="3"/>
  <c r="AN2073" i="3"/>
  <c r="AR2073" i="3"/>
  <c r="AV2073" i="3"/>
  <c r="AZ2073" i="3"/>
  <c r="BD2073" i="3"/>
  <c r="BH2073" i="3"/>
  <c r="M2073" i="3"/>
  <c r="Q2073" i="3"/>
  <c r="U2073" i="3"/>
  <c r="Y2073" i="3"/>
  <c r="AC2073" i="3"/>
  <c r="AG2073" i="3"/>
  <c r="AK2073" i="3"/>
  <c r="AO2073" i="3"/>
  <c r="AS2073" i="3"/>
  <c r="AW2073" i="3"/>
  <c r="BA2073" i="3"/>
  <c r="BE2073" i="3"/>
  <c r="BI2073" i="3"/>
  <c r="BD2072" i="3"/>
  <c r="AN2072" i="3"/>
  <c r="O2071" i="3"/>
  <c r="S2071" i="3"/>
  <c r="W2071" i="3"/>
  <c r="AA2071" i="3"/>
  <c r="AE2071" i="3"/>
  <c r="AI2071" i="3"/>
  <c r="AM2071" i="3"/>
  <c r="AQ2071" i="3"/>
  <c r="AU2071" i="3"/>
  <c r="AY2071" i="3"/>
  <c r="BC2071" i="3"/>
  <c r="BG2071" i="3"/>
  <c r="P2071" i="3"/>
  <c r="T2071" i="3"/>
  <c r="X2071" i="3"/>
  <c r="AB2071" i="3"/>
  <c r="AF2071" i="3"/>
  <c r="AJ2071" i="3"/>
  <c r="AN2071" i="3"/>
  <c r="AR2071" i="3"/>
  <c r="AV2071" i="3"/>
  <c r="AZ2071" i="3"/>
  <c r="BD2071" i="3"/>
  <c r="BH2071" i="3"/>
  <c r="M2071" i="3"/>
  <c r="Q2071" i="3"/>
  <c r="U2071" i="3"/>
  <c r="Y2071" i="3"/>
  <c r="AC2071" i="3"/>
  <c r="AG2071" i="3"/>
  <c r="AK2071" i="3"/>
  <c r="AO2071" i="3"/>
  <c r="AS2071" i="3"/>
  <c r="AW2071" i="3"/>
  <c r="BA2071" i="3"/>
  <c r="BE2071" i="3"/>
  <c r="BI2071" i="3"/>
  <c r="BD2070" i="3"/>
  <c r="AN2070" i="3"/>
  <c r="O2069" i="3"/>
  <c r="S2069" i="3"/>
  <c r="W2069" i="3"/>
  <c r="AA2069" i="3"/>
  <c r="AE2069" i="3"/>
  <c r="AI2069" i="3"/>
  <c r="AM2069" i="3"/>
  <c r="AQ2069" i="3"/>
  <c r="AU2069" i="3"/>
  <c r="AY2069" i="3"/>
  <c r="BC2069" i="3"/>
  <c r="BG2069" i="3"/>
  <c r="P2069" i="3"/>
  <c r="T2069" i="3"/>
  <c r="X2069" i="3"/>
  <c r="AB2069" i="3"/>
  <c r="AF2069" i="3"/>
  <c r="AJ2069" i="3"/>
  <c r="AN2069" i="3"/>
  <c r="AR2069" i="3"/>
  <c r="AV2069" i="3"/>
  <c r="AZ2069" i="3"/>
  <c r="BD2069" i="3"/>
  <c r="BH2069" i="3"/>
  <c r="M2069" i="3"/>
  <c r="Q2069" i="3"/>
  <c r="U2069" i="3"/>
  <c r="Y2069" i="3"/>
  <c r="AC2069" i="3"/>
  <c r="AG2069" i="3"/>
  <c r="AK2069" i="3"/>
  <c r="AO2069" i="3"/>
  <c r="AS2069" i="3"/>
  <c r="AW2069" i="3"/>
  <c r="BA2069" i="3"/>
  <c r="BE2069" i="3"/>
  <c r="BI2069" i="3"/>
  <c r="BD2068" i="3"/>
  <c r="AN2068" i="3"/>
  <c r="O2084" i="3"/>
  <c r="S2084" i="3"/>
  <c r="W2084" i="3"/>
  <c r="AA2084" i="3"/>
  <c r="AE2084" i="3"/>
  <c r="AI2084" i="3"/>
  <c r="AM2084" i="3"/>
  <c r="AQ2084" i="3"/>
  <c r="AU2084" i="3"/>
  <c r="AY2084" i="3"/>
  <c r="BC2084" i="3"/>
  <c r="BG2084" i="3"/>
  <c r="O2082" i="3"/>
  <c r="S2082" i="3"/>
  <c r="W2082" i="3"/>
  <c r="AA2082" i="3"/>
  <c r="AE2082" i="3"/>
  <c r="AI2082" i="3"/>
  <c r="AM2082" i="3"/>
  <c r="AQ2082" i="3"/>
  <c r="AU2082" i="3"/>
  <c r="AY2082" i="3"/>
  <c r="BC2082" i="3"/>
  <c r="BG2082" i="3"/>
  <c r="M2080" i="3"/>
  <c r="Q2080" i="3"/>
  <c r="U2080" i="3"/>
  <c r="Y2080" i="3"/>
  <c r="AC2080" i="3"/>
  <c r="AG2080" i="3"/>
  <c r="AK2080" i="3"/>
  <c r="AO2080" i="3"/>
  <c r="AS2080" i="3"/>
  <c r="AW2080" i="3"/>
  <c r="BA2080" i="3"/>
  <c r="BE2080" i="3"/>
  <c r="BI2080" i="3"/>
  <c r="O2080" i="3"/>
  <c r="S2080" i="3"/>
  <c r="W2080" i="3"/>
  <c r="AA2080" i="3"/>
  <c r="AE2080" i="3"/>
  <c r="AI2080" i="3"/>
  <c r="AM2080" i="3"/>
  <c r="AQ2080" i="3"/>
  <c r="AU2080" i="3"/>
  <c r="AY2080" i="3"/>
  <c r="BC2080" i="3"/>
  <c r="BG2080" i="3"/>
  <c r="M2078" i="3"/>
  <c r="Q2078" i="3"/>
  <c r="U2078" i="3"/>
  <c r="Y2078" i="3"/>
  <c r="AC2078" i="3"/>
  <c r="AG2078" i="3"/>
  <c r="AK2078" i="3"/>
  <c r="AO2078" i="3"/>
  <c r="AS2078" i="3"/>
  <c r="AW2078" i="3"/>
  <c r="BA2078" i="3"/>
  <c r="BE2078" i="3"/>
  <c r="BI2078" i="3"/>
  <c r="O2078" i="3"/>
  <c r="S2078" i="3"/>
  <c r="W2078" i="3"/>
  <c r="AA2078" i="3"/>
  <c r="AE2078" i="3"/>
  <c r="AI2078" i="3"/>
  <c r="AM2078" i="3"/>
  <c r="AQ2078" i="3"/>
  <c r="AU2078" i="3"/>
  <c r="AY2078" i="3"/>
  <c r="BC2078" i="3"/>
  <c r="BG2078" i="3"/>
  <c r="M2076" i="3"/>
  <c r="Q2076" i="3"/>
  <c r="U2076" i="3"/>
  <c r="Y2076" i="3"/>
  <c r="AC2076" i="3"/>
  <c r="AG2076" i="3"/>
  <c r="AK2076" i="3"/>
  <c r="AO2076" i="3"/>
  <c r="AS2076" i="3"/>
  <c r="AW2076" i="3"/>
  <c r="BA2076" i="3"/>
  <c r="BE2076" i="3"/>
  <c r="BI2076" i="3"/>
  <c r="N2076" i="3"/>
  <c r="R2076" i="3"/>
  <c r="V2076" i="3"/>
  <c r="Z2076" i="3"/>
  <c r="AD2076" i="3"/>
  <c r="AH2076" i="3"/>
  <c r="AL2076" i="3"/>
  <c r="AP2076" i="3"/>
  <c r="AT2076" i="3"/>
  <c r="AX2076" i="3"/>
  <c r="BB2076" i="3"/>
  <c r="BF2076" i="3"/>
  <c r="O2076" i="3"/>
  <c r="S2076" i="3"/>
  <c r="W2076" i="3"/>
  <c r="AA2076" i="3"/>
  <c r="AE2076" i="3"/>
  <c r="AI2076" i="3"/>
  <c r="AM2076" i="3"/>
  <c r="AQ2076" i="3"/>
  <c r="AU2076" i="3"/>
  <c r="AY2076" i="3"/>
  <c r="BC2076" i="3"/>
  <c r="BG2076" i="3"/>
  <c r="M2074" i="3"/>
  <c r="Q2074" i="3"/>
  <c r="U2074" i="3"/>
  <c r="Y2074" i="3"/>
  <c r="AC2074" i="3"/>
  <c r="AG2074" i="3"/>
  <c r="AK2074" i="3"/>
  <c r="AO2074" i="3"/>
  <c r="AS2074" i="3"/>
  <c r="AW2074" i="3"/>
  <c r="BA2074" i="3"/>
  <c r="BE2074" i="3"/>
  <c r="BI2074" i="3"/>
  <c r="N2074" i="3"/>
  <c r="R2074" i="3"/>
  <c r="V2074" i="3"/>
  <c r="Z2074" i="3"/>
  <c r="AD2074" i="3"/>
  <c r="AH2074" i="3"/>
  <c r="AL2074" i="3"/>
  <c r="AP2074" i="3"/>
  <c r="AT2074" i="3"/>
  <c r="AX2074" i="3"/>
  <c r="BB2074" i="3"/>
  <c r="BF2074" i="3"/>
  <c r="O2074" i="3"/>
  <c r="S2074" i="3"/>
  <c r="W2074" i="3"/>
  <c r="AA2074" i="3"/>
  <c r="AE2074" i="3"/>
  <c r="AI2074" i="3"/>
  <c r="AM2074" i="3"/>
  <c r="AQ2074" i="3"/>
  <c r="AU2074" i="3"/>
  <c r="AY2074" i="3"/>
  <c r="BC2074" i="3"/>
  <c r="BG2074" i="3"/>
  <c r="M2072" i="3"/>
  <c r="Q2072" i="3"/>
  <c r="U2072" i="3"/>
  <c r="Y2072" i="3"/>
  <c r="AC2072" i="3"/>
  <c r="AG2072" i="3"/>
  <c r="AK2072" i="3"/>
  <c r="AO2072" i="3"/>
  <c r="AS2072" i="3"/>
  <c r="AW2072" i="3"/>
  <c r="BA2072" i="3"/>
  <c r="BE2072" i="3"/>
  <c r="BI2072" i="3"/>
  <c r="N2072" i="3"/>
  <c r="R2072" i="3"/>
  <c r="V2072" i="3"/>
  <c r="Z2072" i="3"/>
  <c r="AD2072" i="3"/>
  <c r="AH2072" i="3"/>
  <c r="AL2072" i="3"/>
  <c r="AP2072" i="3"/>
  <c r="AT2072" i="3"/>
  <c r="AX2072" i="3"/>
  <c r="BB2072" i="3"/>
  <c r="BF2072" i="3"/>
  <c r="O2072" i="3"/>
  <c r="S2072" i="3"/>
  <c r="W2072" i="3"/>
  <c r="AA2072" i="3"/>
  <c r="AE2072" i="3"/>
  <c r="AI2072" i="3"/>
  <c r="AM2072" i="3"/>
  <c r="AQ2072" i="3"/>
  <c r="AU2072" i="3"/>
  <c r="AY2072" i="3"/>
  <c r="BC2072" i="3"/>
  <c r="BG2072" i="3"/>
  <c r="M2070" i="3"/>
  <c r="Q2070" i="3"/>
  <c r="U2070" i="3"/>
  <c r="Y2070" i="3"/>
  <c r="AC2070" i="3"/>
  <c r="AG2070" i="3"/>
  <c r="AK2070" i="3"/>
  <c r="AO2070" i="3"/>
  <c r="AS2070" i="3"/>
  <c r="AW2070" i="3"/>
  <c r="BA2070" i="3"/>
  <c r="BE2070" i="3"/>
  <c r="BI2070" i="3"/>
  <c r="N2070" i="3"/>
  <c r="R2070" i="3"/>
  <c r="V2070" i="3"/>
  <c r="Z2070" i="3"/>
  <c r="AD2070" i="3"/>
  <c r="AH2070" i="3"/>
  <c r="AL2070" i="3"/>
  <c r="AP2070" i="3"/>
  <c r="AT2070" i="3"/>
  <c r="AX2070" i="3"/>
  <c r="BB2070" i="3"/>
  <c r="BF2070" i="3"/>
  <c r="O2070" i="3"/>
  <c r="S2070" i="3"/>
  <c r="W2070" i="3"/>
  <c r="AA2070" i="3"/>
  <c r="AE2070" i="3"/>
  <c r="AI2070" i="3"/>
  <c r="AM2070" i="3"/>
  <c r="AQ2070" i="3"/>
  <c r="AU2070" i="3"/>
  <c r="AY2070" i="3"/>
  <c r="BC2070" i="3"/>
  <c r="BG2070" i="3"/>
  <c r="M2068" i="3"/>
  <c r="Q2068" i="3"/>
  <c r="U2068" i="3"/>
  <c r="Y2068" i="3"/>
  <c r="AC2068" i="3"/>
  <c r="AG2068" i="3"/>
  <c r="AK2068" i="3"/>
  <c r="AO2068" i="3"/>
  <c r="AS2068" i="3"/>
  <c r="AW2068" i="3"/>
  <c r="BA2068" i="3"/>
  <c r="BE2068" i="3"/>
  <c r="BI2068" i="3"/>
  <c r="N2068" i="3"/>
  <c r="R2068" i="3"/>
  <c r="V2068" i="3"/>
  <c r="Z2068" i="3"/>
  <c r="AD2068" i="3"/>
  <c r="AH2068" i="3"/>
  <c r="AL2068" i="3"/>
  <c r="AP2068" i="3"/>
  <c r="AT2068" i="3"/>
  <c r="AX2068" i="3"/>
  <c r="BB2068" i="3"/>
  <c r="BF2068" i="3"/>
  <c r="O2068" i="3"/>
  <c r="S2068" i="3"/>
  <c r="W2068" i="3"/>
  <c r="AA2068" i="3"/>
  <c r="AE2068" i="3"/>
  <c r="AI2068" i="3"/>
  <c r="AM2068" i="3"/>
  <c r="AQ2068" i="3"/>
  <c r="AU2068" i="3"/>
  <c r="AY2068" i="3"/>
  <c r="BC2068" i="3"/>
  <c r="BG2068" i="3"/>
  <c r="R2066" i="3"/>
  <c r="BH2066" i="3"/>
  <c r="BC2066" i="3"/>
  <c r="AX2066" i="3"/>
  <c r="AR2066" i="3"/>
  <c r="AM2066" i="3"/>
  <c r="AH2066" i="3"/>
  <c r="AB2066" i="3"/>
  <c r="W2066" i="3"/>
  <c r="BH2064" i="3"/>
  <c r="BC2064" i="3"/>
  <c r="AX2064" i="3"/>
  <c r="AR2064" i="3"/>
  <c r="AM2064" i="3"/>
  <c r="AE2064" i="3"/>
  <c r="W2064" i="3"/>
  <c r="BC2062" i="3"/>
  <c r="AU2062" i="3"/>
  <c r="AM2062" i="3"/>
  <c r="AE2062" i="3"/>
  <c r="W2062" i="3"/>
  <c r="BG2060" i="3"/>
  <c r="AV2060" i="3"/>
  <c r="AK2060" i="3"/>
  <c r="AA2060" i="3"/>
  <c r="BA2058" i="3"/>
  <c r="AQ2058" i="3"/>
  <c r="AF2058" i="3"/>
  <c r="N2058" i="3"/>
  <c r="R2058" i="3"/>
  <c r="V2058" i="3"/>
  <c r="Z2058" i="3"/>
  <c r="AD2058" i="3"/>
  <c r="AH2058" i="3"/>
  <c r="AL2058" i="3"/>
  <c r="AP2058" i="3"/>
  <c r="AT2058" i="3"/>
  <c r="AX2058" i="3"/>
  <c r="BB2058" i="3"/>
  <c r="BF2058" i="3"/>
  <c r="Q2058" i="3"/>
  <c r="W2058" i="3"/>
  <c r="AB2058" i="3"/>
  <c r="AG2058" i="3"/>
  <c r="AM2058" i="3"/>
  <c r="AR2058" i="3"/>
  <c r="AW2058" i="3"/>
  <c r="BC2058" i="3"/>
  <c r="BH2058" i="3"/>
  <c r="M2058" i="3"/>
  <c r="S2058" i="3"/>
  <c r="X2058" i="3"/>
  <c r="AC2058" i="3"/>
  <c r="AI2058" i="3"/>
  <c r="AN2058" i="3"/>
  <c r="AS2058" i="3"/>
  <c r="AY2058" i="3"/>
  <c r="BD2058" i="3"/>
  <c r="BI2058" i="3"/>
  <c r="AU2057" i="3"/>
  <c r="AE2057" i="3"/>
  <c r="AY2055" i="3"/>
  <c r="M2066" i="3"/>
  <c r="Q2066" i="3"/>
  <c r="U2066" i="3"/>
  <c r="Y2066" i="3"/>
  <c r="AC2066" i="3"/>
  <c r="AG2066" i="3"/>
  <c r="AK2066" i="3"/>
  <c r="AO2066" i="3"/>
  <c r="AS2066" i="3"/>
  <c r="AW2066" i="3"/>
  <c r="BA2066" i="3"/>
  <c r="BE2066" i="3"/>
  <c r="BI2066" i="3"/>
  <c r="N2055" i="3"/>
  <c r="R2055" i="3"/>
  <c r="V2055" i="3"/>
  <c r="Z2055" i="3"/>
  <c r="AD2055" i="3"/>
  <c r="AH2055" i="3"/>
  <c r="AL2055" i="3"/>
  <c r="AP2055" i="3"/>
  <c r="AT2055" i="3"/>
  <c r="AX2055" i="3"/>
  <c r="BB2055" i="3"/>
  <c r="BF2055" i="3"/>
  <c r="O2055" i="3"/>
  <c r="T2055" i="3"/>
  <c r="Y2055" i="3"/>
  <c r="AE2055" i="3"/>
  <c r="AJ2055" i="3"/>
  <c r="AO2055" i="3"/>
  <c r="AU2055" i="3"/>
  <c r="AZ2055" i="3"/>
  <c r="BE2055" i="3"/>
  <c r="Q2055" i="3"/>
  <c r="W2055" i="3"/>
  <c r="AB2055" i="3"/>
  <c r="AG2055" i="3"/>
  <c r="AM2055" i="3"/>
  <c r="AR2055" i="3"/>
  <c r="AW2055" i="3"/>
  <c r="BC2055" i="3"/>
  <c r="BH2055" i="3"/>
  <c r="U2055" i="3"/>
  <c r="AF2055" i="3"/>
  <c r="AQ2055" i="3"/>
  <c r="BA2055" i="3"/>
  <c r="M2055" i="3"/>
  <c r="X2055" i="3"/>
  <c r="AI2055" i="3"/>
  <c r="AS2055" i="3"/>
  <c r="BD2055" i="3"/>
  <c r="N2053" i="3"/>
  <c r="R2053" i="3"/>
  <c r="V2053" i="3"/>
  <c r="Z2053" i="3"/>
  <c r="AD2053" i="3"/>
  <c r="AH2053" i="3"/>
  <c r="AL2053" i="3"/>
  <c r="AP2053" i="3"/>
  <c r="AT2053" i="3"/>
  <c r="AX2053" i="3"/>
  <c r="BB2053" i="3"/>
  <c r="BF2053" i="3"/>
  <c r="O2053" i="3"/>
  <c r="T2053" i="3"/>
  <c r="Y2053" i="3"/>
  <c r="AE2053" i="3"/>
  <c r="AJ2053" i="3"/>
  <c r="AO2053" i="3"/>
  <c r="AU2053" i="3"/>
  <c r="AZ2053" i="3"/>
  <c r="BE2053" i="3"/>
  <c r="P2053" i="3"/>
  <c r="U2053" i="3"/>
  <c r="AA2053" i="3"/>
  <c r="AF2053" i="3"/>
  <c r="AK2053" i="3"/>
  <c r="AQ2053" i="3"/>
  <c r="AV2053" i="3"/>
  <c r="BA2053" i="3"/>
  <c r="BG2053" i="3"/>
  <c r="Q2053" i="3"/>
  <c r="W2053" i="3"/>
  <c r="AB2053" i="3"/>
  <c r="AG2053" i="3"/>
  <c r="AM2053" i="3"/>
  <c r="AR2053" i="3"/>
  <c r="AW2053" i="3"/>
  <c r="BC2053" i="3"/>
  <c r="BH2053" i="3"/>
  <c r="M2053" i="3"/>
  <c r="AI2053" i="3"/>
  <c r="BD2053" i="3"/>
  <c r="S2053" i="3"/>
  <c r="AN2053" i="3"/>
  <c r="BI2053" i="3"/>
  <c r="BF2066" i="3"/>
  <c r="AZ2066" i="3"/>
  <c r="AU2066" i="3"/>
  <c r="AP2066" i="3"/>
  <c r="AJ2066" i="3"/>
  <c r="AE2066" i="3"/>
  <c r="Z2066" i="3"/>
  <c r="T2066" i="3"/>
  <c r="O2066" i="3"/>
  <c r="BF2064" i="3"/>
  <c r="AZ2064" i="3"/>
  <c r="AU2064" i="3"/>
  <c r="AP2064" i="3"/>
  <c r="AI2064" i="3"/>
  <c r="AA2064" i="3"/>
  <c r="M2064" i="3"/>
  <c r="Q2064" i="3"/>
  <c r="U2064" i="3"/>
  <c r="Y2064" i="3"/>
  <c r="AC2064" i="3"/>
  <c r="AG2064" i="3"/>
  <c r="AK2064" i="3"/>
  <c r="AO2064" i="3"/>
  <c r="AS2064" i="3"/>
  <c r="AW2064" i="3"/>
  <c r="BA2064" i="3"/>
  <c r="BE2064" i="3"/>
  <c r="BI2064" i="3"/>
  <c r="N2064" i="3"/>
  <c r="R2064" i="3"/>
  <c r="V2064" i="3"/>
  <c r="Z2064" i="3"/>
  <c r="AD2064" i="3"/>
  <c r="AH2064" i="3"/>
  <c r="AL2064" i="3"/>
  <c r="L2063" i="3"/>
  <c r="K2063" i="3"/>
  <c r="BG2062" i="3"/>
  <c r="AY2062" i="3"/>
  <c r="AQ2062" i="3"/>
  <c r="AI2062" i="3"/>
  <c r="AA2062" i="3"/>
  <c r="M2062" i="3"/>
  <c r="Q2062" i="3"/>
  <c r="U2062" i="3"/>
  <c r="Y2062" i="3"/>
  <c r="AC2062" i="3"/>
  <c r="AG2062" i="3"/>
  <c r="AK2062" i="3"/>
  <c r="AO2062" i="3"/>
  <c r="AS2062" i="3"/>
  <c r="AW2062" i="3"/>
  <c r="BA2062" i="3"/>
  <c r="BE2062" i="3"/>
  <c r="BI2062" i="3"/>
  <c r="N2062" i="3"/>
  <c r="R2062" i="3"/>
  <c r="V2062" i="3"/>
  <c r="Z2062" i="3"/>
  <c r="AD2062" i="3"/>
  <c r="AH2062" i="3"/>
  <c r="AL2062" i="3"/>
  <c r="AP2062" i="3"/>
  <c r="AT2062" i="3"/>
  <c r="AX2062" i="3"/>
  <c r="BB2062" i="3"/>
  <c r="BF2062" i="3"/>
  <c r="N2060" i="3"/>
  <c r="R2060" i="3"/>
  <c r="V2060" i="3"/>
  <c r="Z2060" i="3"/>
  <c r="AD2060" i="3"/>
  <c r="AH2060" i="3"/>
  <c r="AL2060" i="3"/>
  <c r="AP2060" i="3"/>
  <c r="AT2060" i="3"/>
  <c r="AX2060" i="3"/>
  <c r="BB2060" i="3"/>
  <c r="BF2060" i="3"/>
  <c r="Q2060" i="3"/>
  <c r="W2060" i="3"/>
  <c r="AB2060" i="3"/>
  <c r="AG2060" i="3"/>
  <c r="AM2060" i="3"/>
  <c r="AR2060" i="3"/>
  <c r="AW2060" i="3"/>
  <c r="BC2060" i="3"/>
  <c r="BH2060" i="3"/>
  <c r="M2060" i="3"/>
  <c r="S2060" i="3"/>
  <c r="X2060" i="3"/>
  <c r="AC2060" i="3"/>
  <c r="AI2060" i="3"/>
  <c r="AN2060" i="3"/>
  <c r="AS2060" i="3"/>
  <c r="AY2060" i="3"/>
  <c r="BD2060" i="3"/>
  <c r="BI2060" i="3"/>
  <c r="N2057" i="3"/>
  <c r="R2057" i="3"/>
  <c r="V2057" i="3"/>
  <c r="Z2057" i="3"/>
  <c r="AD2057" i="3"/>
  <c r="AH2057" i="3"/>
  <c r="AL2057" i="3"/>
  <c r="AP2057" i="3"/>
  <c r="AT2057" i="3"/>
  <c r="AX2057" i="3"/>
  <c r="BB2057" i="3"/>
  <c r="BF2057" i="3"/>
  <c r="P2057" i="3"/>
  <c r="T2057" i="3"/>
  <c r="X2057" i="3"/>
  <c r="AB2057" i="3"/>
  <c r="AF2057" i="3"/>
  <c r="AJ2057" i="3"/>
  <c r="AN2057" i="3"/>
  <c r="AR2057" i="3"/>
  <c r="AV2057" i="3"/>
  <c r="AZ2057" i="3"/>
  <c r="BD2057" i="3"/>
  <c r="BH2057" i="3"/>
  <c r="S2057" i="3"/>
  <c r="AA2057" i="3"/>
  <c r="AI2057" i="3"/>
  <c r="AQ2057" i="3"/>
  <c r="AY2057" i="3"/>
  <c r="BG2057" i="3"/>
  <c r="M2057" i="3"/>
  <c r="U2057" i="3"/>
  <c r="AC2057" i="3"/>
  <c r="AK2057" i="3"/>
  <c r="AS2057" i="3"/>
  <c r="BA2057" i="3"/>
  <c r="BI2057" i="3"/>
  <c r="BI2055" i="3"/>
  <c r="AN2055" i="3"/>
  <c r="S2055" i="3"/>
  <c r="P2052" i="3"/>
  <c r="T2052" i="3"/>
  <c r="X2052" i="3"/>
  <c r="AB2052" i="3"/>
  <c r="AF2052" i="3"/>
  <c r="AJ2052" i="3"/>
  <c r="AN2052" i="3"/>
  <c r="AR2052" i="3"/>
  <c r="AV2052" i="3"/>
  <c r="AZ2052" i="3"/>
  <c r="BD2052" i="3"/>
  <c r="BH2052" i="3"/>
  <c r="O2052" i="3"/>
  <c r="U2052" i="3"/>
  <c r="Z2052" i="3"/>
  <c r="AE2052" i="3"/>
  <c r="AK2052" i="3"/>
  <c r="AP2052" i="3"/>
  <c r="AU2052" i="3"/>
  <c r="BA2052" i="3"/>
  <c r="BF2052" i="3"/>
  <c r="Q2052" i="3"/>
  <c r="V2052" i="3"/>
  <c r="AA2052" i="3"/>
  <c r="AG2052" i="3"/>
  <c r="AL2052" i="3"/>
  <c r="AQ2052" i="3"/>
  <c r="AW2052" i="3"/>
  <c r="BB2052" i="3"/>
  <c r="BG2052" i="3"/>
  <c r="M2052" i="3"/>
  <c r="R2052" i="3"/>
  <c r="W2052" i="3"/>
  <c r="AC2052" i="3"/>
  <c r="AH2052" i="3"/>
  <c r="AM2052" i="3"/>
  <c r="AS2052" i="3"/>
  <c r="AX2052" i="3"/>
  <c r="BC2052" i="3"/>
  <c r="BI2052" i="3"/>
  <c r="N2051" i="3"/>
  <c r="R2051" i="3"/>
  <c r="V2051" i="3"/>
  <c r="Z2051" i="3"/>
  <c r="AD2051" i="3"/>
  <c r="AH2051" i="3"/>
  <c r="AL2051" i="3"/>
  <c r="AP2051" i="3"/>
  <c r="AT2051" i="3"/>
  <c r="AX2051" i="3"/>
  <c r="BB2051" i="3"/>
  <c r="BF2051" i="3"/>
  <c r="O2051" i="3"/>
  <c r="T2051" i="3"/>
  <c r="Y2051" i="3"/>
  <c r="AE2051" i="3"/>
  <c r="AJ2051" i="3"/>
  <c r="AO2051" i="3"/>
  <c r="AU2051" i="3"/>
  <c r="AZ2051" i="3"/>
  <c r="BE2051" i="3"/>
  <c r="P2051" i="3"/>
  <c r="U2051" i="3"/>
  <c r="AA2051" i="3"/>
  <c r="AF2051" i="3"/>
  <c r="AK2051" i="3"/>
  <c r="AQ2051" i="3"/>
  <c r="AV2051" i="3"/>
  <c r="BA2051" i="3"/>
  <c r="BG2051" i="3"/>
  <c r="Q2051" i="3"/>
  <c r="W2051" i="3"/>
  <c r="AB2051" i="3"/>
  <c r="AG2051" i="3"/>
  <c r="AM2051" i="3"/>
  <c r="AR2051" i="3"/>
  <c r="AW2051" i="3"/>
  <c r="BC2051" i="3"/>
  <c r="BH2051" i="3"/>
  <c r="P2049" i="3"/>
  <c r="X2049" i="3"/>
  <c r="AF2049" i="3"/>
  <c r="AN2049" i="3"/>
  <c r="AV2049" i="3"/>
  <c r="BD2049" i="3"/>
  <c r="Q2049" i="3"/>
  <c r="Y2049" i="3"/>
  <c r="AG2049" i="3"/>
  <c r="AO2049" i="3"/>
  <c r="AW2049" i="3"/>
  <c r="BE2049" i="3"/>
  <c r="T2047" i="3"/>
  <c r="AJ2047" i="3"/>
  <c r="AZ2047" i="3"/>
  <c r="L2061" i="3"/>
  <c r="BB2061" i="3" s="1"/>
  <c r="L2059" i="3"/>
  <c r="AK2059" i="3" s="1"/>
  <c r="AO2052" i="3"/>
  <c r="S2052" i="3"/>
  <c r="BI2051" i="3"/>
  <c r="AN2051" i="3"/>
  <c r="S2051" i="3"/>
  <c r="Q2050" i="3"/>
  <c r="V2050" i="3"/>
  <c r="AA2050" i="3"/>
  <c r="AG2050" i="3"/>
  <c r="AL2050" i="3"/>
  <c r="AQ2050" i="3"/>
  <c r="AW2050" i="3"/>
  <c r="BB2050" i="3"/>
  <c r="BG2050" i="3"/>
  <c r="AJ2049" i="3"/>
  <c r="BH2047" i="3"/>
  <c r="N2045" i="3"/>
  <c r="R2045" i="3"/>
  <c r="V2045" i="3"/>
  <c r="Z2045" i="3"/>
  <c r="AD2045" i="3"/>
  <c r="AH2045" i="3"/>
  <c r="AL2045" i="3"/>
  <c r="AP2045" i="3"/>
  <c r="AT2045" i="3"/>
  <c r="AX2045" i="3"/>
  <c r="BB2045" i="3"/>
  <c r="BF2045" i="3"/>
  <c r="P2045" i="3"/>
  <c r="T2045" i="3"/>
  <c r="X2045" i="3"/>
  <c r="AB2045" i="3"/>
  <c r="AF2045" i="3"/>
  <c r="AJ2045" i="3"/>
  <c r="AN2045" i="3"/>
  <c r="AR2045" i="3"/>
  <c r="AV2045" i="3"/>
  <c r="AZ2045" i="3"/>
  <c r="BD2045" i="3"/>
  <c r="BH2045" i="3"/>
  <c r="O2045" i="3"/>
  <c r="W2045" i="3"/>
  <c r="AE2045" i="3"/>
  <c r="AM2045" i="3"/>
  <c r="AU2045" i="3"/>
  <c r="BC2045" i="3"/>
  <c r="Q2045" i="3"/>
  <c r="Y2045" i="3"/>
  <c r="AG2045" i="3"/>
  <c r="AO2045" i="3"/>
  <c r="AW2045" i="3"/>
  <c r="BE2045" i="3"/>
  <c r="S2045" i="3"/>
  <c r="AA2045" i="3"/>
  <c r="AI2045" i="3"/>
  <c r="AQ2045" i="3"/>
  <c r="AY2045" i="3"/>
  <c r="BG2045" i="3"/>
  <c r="AK2045" i="3"/>
  <c r="M2045" i="3"/>
  <c r="AS2045" i="3"/>
  <c r="U2045" i="3"/>
  <c r="BA2045" i="3"/>
  <c r="BE2052" i="3"/>
  <c r="AI2052" i="3"/>
  <c r="N2052" i="3"/>
  <c r="BD2051" i="3"/>
  <c r="AI2051" i="3"/>
  <c r="M2051" i="3"/>
  <c r="BE2050" i="3"/>
  <c r="AI2050" i="3"/>
  <c r="N2050" i="3"/>
  <c r="BH2049" i="3"/>
  <c r="AB2049" i="3"/>
  <c r="AR2047" i="3"/>
  <c r="X2047" i="3"/>
  <c r="BI2045" i="3"/>
  <c r="BI2050" i="3"/>
  <c r="BC2050" i="3"/>
  <c r="AX2050" i="3"/>
  <c r="AS2050" i="3"/>
  <c r="AM2050" i="3"/>
  <c r="AH2050" i="3"/>
  <c r="AC2050" i="3"/>
  <c r="W2050" i="3"/>
  <c r="R2050" i="3"/>
  <c r="BD2047" i="3"/>
  <c r="AN2047" i="3"/>
  <c r="P2050" i="3"/>
  <c r="T2050" i="3"/>
  <c r="X2050" i="3"/>
  <c r="AB2050" i="3"/>
  <c r="AF2050" i="3"/>
  <c r="AJ2050" i="3"/>
  <c r="AN2050" i="3"/>
  <c r="AR2050" i="3"/>
  <c r="AV2050" i="3"/>
  <c r="AZ2050" i="3"/>
  <c r="BD2050" i="3"/>
  <c r="BH2050" i="3"/>
  <c r="N2049" i="3"/>
  <c r="R2049" i="3"/>
  <c r="V2049" i="3"/>
  <c r="Z2049" i="3"/>
  <c r="AD2049" i="3"/>
  <c r="AH2049" i="3"/>
  <c r="AL2049" i="3"/>
  <c r="AP2049" i="3"/>
  <c r="AT2049" i="3"/>
  <c r="AX2049" i="3"/>
  <c r="BB2049" i="3"/>
  <c r="BF2049" i="3"/>
  <c r="O2049" i="3"/>
  <c r="S2049" i="3"/>
  <c r="W2049" i="3"/>
  <c r="AA2049" i="3"/>
  <c r="AE2049" i="3"/>
  <c r="AI2049" i="3"/>
  <c r="AM2049" i="3"/>
  <c r="AQ2049" i="3"/>
  <c r="AU2049" i="3"/>
  <c r="AY2049" i="3"/>
  <c r="BC2049" i="3"/>
  <c r="BG2049" i="3"/>
  <c r="L2048" i="3"/>
  <c r="S2048" i="3" s="1"/>
  <c r="M2047" i="3"/>
  <c r="Q2047" i="3"/>
  <c r="U2047" i="3"/>
  <c r="Y2047" i="3"/>
  <c r="AC2047" i="3"/>
  <c r="AG2047" i="3"/>
  <c r="AK2047" i="3"/>
  <c r="AO2047" i="3"/>
  <c r="AS2047" i="3"/>
  <c r="AW2047" i="3"/>
  <c r="BA2047" i="3"/>
  <c r="BE2047" i="3"/>
  <c r="BI2047" i="3"/>
  <c r="N2047" i="3"/>
  <c r="R2047" i="3"/>
  <c r="V2047" i="3"/>
  <c r="Z2047" i="3"/>
  <c r="AD2047" i="3"/>
  <c r="AH2047" i="3"/>
  <c r="AL2047" i="3"/>
  <c r="AP2047" i="3"/>
  <c r="AT2047" i="3"/>
  <c r="AX2047" i="3"/>
  <c r="BB2047" i="3"/>
  <c r="BF2047" i="3"/>
  <c r="O2047" i="3"/>
  <c r="S2047" i="3"/>
  <c r="W2047" i="3"/>
  <c r="AA2047" i="3"/>
  <c r="AE2047" i="3"/>
  <c r="AI2047" i="3"/>
  <c r="AM2047" i="3"/>
  <c r="AQ2047" i="3"/>
  <c r="AU2047" i="3"/>
  <c r="AY2047" i="3"/>
  <c r="BC2047" i="3"/>
  <c r="BG2047" i="3"/>
  <c r="N2041" i="3"/>
  <c r="T2041" i="3"/>
  <c r="Y2041" i="3"/>
  <c r="AD2041" i="3"/>
  <c r="AJ2041" i="3"/>
  <c r="AO2041" i="3"/>
  <c r="AT2041" i="3"/>
  <c r="AZ2041" i="3"/>
  <c r="BE2041" i="3"/>
  <c r="Q2041" i="3"/>
  <c r="AL2041" i="3"/>
  <c r="BH2041" i="3"/>
  <c r="V2041" i="3"/>
  <c r="AR2041" i="3"/>
  <c r="AB2041" i="3"/>
  <c r="AW2041" i="3"/>
  <c r="BF2050" i="3"/>
  <c r="BA2050" i="3"/>
  <c r="AU2050" i="3"/>
  <c r="AP2050" i="3"/>
  <c r="AK2050" i="3"/>
  <c r="AE2050" i="3"/>
  <c r="Z2050" i="3"/>
  <c r="U2050" i="3"/>
  <c r="O2050" i="3"/>
  <c r="BI2049" i="3"/>
  <c r="BA2049" i="3"/>
  <c r="AS2049" i="3"/>
  <c r="AK2049" i="3"/>
  <c r="AC2049" i="3"/>
  <c r="U2049" i="3"/>
  <c r="M2049" i="3"/>
  <c r="AV2047" i="3"/>
  <c r="AF2047" i="3"/>
  <c r="P2047" i="3"/>
  <c r="L2046" i="3"/>
  <c r="P2046" i="3" s="1"/>
  <c r="AY2044" i="3"/>
  <c r="AI2044" i="3"/>
  <c r="S2044" i="3"/>
  <c r="N2043" i="3"/>
  <c r="R2043" i="3"/>
  <c r="V2043" i="3"/>
  <c r="Z2043" i="3"/>
  <c r="AD2043" i="3"/>
  <c r="AH2043" i="3"/>
  <c r="AL2043" i="3"/>
  <c r="AP2043" i="3"/>
  <c r="AT2043" i="3"/>
  <c r="AX2043" i="3"/>
  <c r="BB2043" i="3"/>
  <c r="BF2043" i="3"/>
  <c r="O2043" i="3"/>
  <c r="S2043" i="3"/>
  <c r="W2043" i="3"/>
  <c r="AA2043" i="3"/>
  <c r="AE2043" i="3"/>
  <c r="AI2043" i="3"/>
  <c r="AM2043" i="3"/>
  <c r="AQ2043" i="3"/>
  <c r="AU2043" i="3"/>
  <c r="AY2043" i="3"/>
  <c r="BC2043" i="3"/>
  <c r="BG2043" i="3"/>
  <c r="P2043" i="3"/>
  <c r="T2043" i="3"/>
  <c r="X2043" i="3"/>
  <c r="AB2043" i="3"/>
  <c r="AF2043" i="3"/>
  <c r="AJ2043" i="3"/>
  <c r="AN2043" i="3"/>
  <c r="AR2043" i="3"/>
  <c r="AV2043" i="3"/>
  <c r="AZ2043" i="3"/>
  <c r="BD2043" i="3"/>
  <c r="BH2043" i="3"/>
  <c r="AY2042" i="3"/>
  <c r="AI2042" i="3"/>
  <c r="S2042" i="3"/>
  <c r="BB2040" i="3"/>
  <c r="AF2040" i="3"/>
  <c r="T2040" i="3"/>
  <c r="O2036" i="3"/>
  <c r="S2036" i="3"/>
  <c r="W2036" i="3"/>
  <c r="AA2036" i="3"/>
  <c r="AE2036" i="3"/>
  <c r="AI2036" i="3"/>
  <c r="AM2036" i="3"/>
  <c r="AQ2036" i="3"/>
  <c r="AU2036" i="3"/>
  <c r="AY2036" i="3"/>
  <c r="BC2036" i="3"/>
  <c r="BG2036" i="3"/>
  <c r="P2036" i="3"/>
  <c r="T2036" i="3"/>
  <c r="X2036" i="3"/>
  <c r="AB2036" i="3"/>
  <c r="AF2036" i="3"/>
  <c r="AJ2036" i="3"/>
  <c r="AN2036" i="3"/>
  <c r="AR2036" i="3"/>
  <c r="AV2036" i="3"/>
  <c r="AZ2036" i="3"/>
  <c r="BD2036" i="3"/>
  <c r="BH2036" i="3"/>
  <c r="M2036" i="3"/>
  <c r="Q2036" i="3"/>
  <c r="U2036" i="3"/>
  <c r="Y2036" i="3"/>
  <c r="AC2036" i="3"/>
  <c r="AG2036" i="3"/>
  <c r="AK2036" i="3"/>
  <c r="AO2036" i="3"/>
  <c r="AS2036" i="3"/>
  <c r="AW2036" i="3"/>
  <c r="BA2036" i="3"/>
  <c r="BE2036" i="3"/>
  <c r="BI2036" i="3"/>
  <c r="N2036" i="3"/>
  <c r="AD2036" i="3"/>
  <c r="AT2036" i="3"/>
  <c r="R2036" i="3"/>
  <c r="AH2036" i="3"/>
  <c r="AX2036" i="3"/>
  <c r="V2036" i="3"/>
  <c r="AL2036" i="3"/>
  <c r="BB2036" i="3"/>
  <c r="BI2044" i="3"/>
  <c r="AU2044" i="3"/>
  <c r="AE2044" i="3"/>
  <c r="AW2043" i="3"/>
  <c r="AG2043" i="3"/>
  <c r="Q2043" i="3"/>
  <c r="AU2042" i="3"/>
  <c r="AE2042" i="3"/>
  <c r="P2041" i="3"/>
  <c r="AV2040" i="3"/>
  <c r="AR2037" i="3"/>
  <c r="BH2037" i="3"/>
  <c r="P2037" i="3"/>
  <c r="AF2037" i="3"/>
  <c r="AV2037" i="3"/>
  <c r="T2037" i="3"/>
  <c r="AJ2037" i="3"/>
  <c r="AZ2037" i="3"/>
  <c r="BF2036" i="3"/>
  <c r="P2044" i="3"/>
  <c r="T2044" i="3"/>
  <c r="X2044" i="3"/>
  <c r="AB2044" i="3"/>
  <c r="AF2044" i="3"/>
  <c r="AJ2044" i="3"/>
  <c r="AN2044" i="3"/>
  <c r="AR2044" i="3"/>
  <c r="AV2044" i="3"/>
  <c r="AZ2044" i="3"/>
  <c r="BD2044" i="3"/>
  <c r="BH2044" i="3"/>
  <c r="M2044" i="3"/>
  <c r="Q2044" i="3"/>
  <c r="U2044" i="3"/>
  <c r="Y2044" i="3"/>
  <c r="AC2044" i="3"/>
  <c r="AG2044" i="3"/>
  <c r="AK2044" i="3"/>
  <c r="AO2044" i="3"/>
  <c r="AS2044" i="3"/>
  <c r="AW2044" i="3"/>
  <c r="BA2044" i="3"/>
  <c r="BE2044" i="3"/>
  <c r="N2044" i="3"/>
  <c r="R2044" i="3"/>
  <c r="V2044" i="3"/>
  <c r="Z2044" i="3"/>
  <c r="AD2044" i="3"/>
  <c r="AH2044" i="3"/>
  <c r="AL2044" i="3"/>
  <c r="AP2044" i="3"/>
  <c r="AT2044" i="3"/>
  <c r="AX2044" i="3"/>
  <c r="BB2044" i="3"/>
  <c r="BF2044" i="3"/>
  <c r="P2042" i="3"/>
  <c r="T2042" i="3"/>
  <c r="X2042" i="3"/>
  <c r="AB2042" i="3"/>
  <c r="AF2042" i="3"/>
  <c r="AJ2042" i="3"/>
  <c r="AN2042" i="3"/>
  <c r="AR2042" i="3"/>
  <c r="AV2042" i="3"/>
  <c r="AZ2042" i="3"/>
  <c r="BD2042" i="3"/>
  <c r="BH2042" i="3"/>
  <c r="M2042" i="3"/>
  <c r="Q2042" i="3"/>
  <c r="U2042" i="3"/>
  <c r="Y2042" i="3"/>
  <c r="AC2042" i="3"/>
  <c r="AG2042" i="3"/>
  <c r="AK2042" i="3"/>
  <c r="AO2042" i="3"/>
  <c r="AS2042" i="3"/>
  <c r="AW2042" i="3"/>
  <c r="BA2042" i="3"/>
  <c r="BE2042" i="3"/>
  <c r="BI2042" i="3"/>
  <c r="N2042" i="3"/>
  <c r="R2042" i="3"/>
  <c r="V2042" i="3"/>
  <c r="Z2042" i="3"/>
  <c r="AD2042" i="3"/>
  <c r="AH2042" i="3"/>
  <c r="AL2042" i="3"/>
  <c r="AP2042" i="3"/>
  <c r="AT2042" i="3"/>
  <c r="AX2042" i="3"/>
  <c r="BB2042" i="3"/>
  <c r="BF2042" i="3"/>
  <c r="R2040" i="3"/>
  <c r="X2040" i="3"/>
  <c r="AD2040" i="3"/>
  <c r="AI2040" i="3"/>
  <c r="AN2040" i="3"/>
  <c r="AT2040" i="3"/>
  <c r="AY2040" i="3"/>
  <c r="BD2040" i="3"/>
  <c r="O2038" i="3"/>
  <c r="S2038" i="3"/>
  <c r="W2038" i="3"/>
  <c r="AA2038" i="3"/>
  <c r="AE2038" i="3"/>
  <c r="AI2038" i="3"/>
  <c r="AM2038" i="3"/>
  <c r="AQ2038" i="3"/>
  <c r="AU2038" i="3"/>
  <c r="AY2038" i="3"/>
  <c r="BC2038" i="3"/>
  <c r="BG2038" i="3"/>
  <c r="P2038" i="3"/>
  <c r="T2038" i="3"/>
  <c r="X2038" i="3"/>
  <c r="AB2038" i="3"/>
  <c r="AF2038" i="3"/>
  <c r="AJ2038" i="3"/>
  <c r="AN2038" i="3"/>
  <c r="AR2038" i="3"/>
  <c r="AV2038" i="3"/>
  <c r="AZ2038" i="3"/>
  <c r="BD2038" i="3"/>
  <c r="BH2038" i="3"/>
  <c r="M2038" i="3"/>
  <c r="Q2038" i="3"/>
  <c r="U2038" i="3"/>
  <c r="Y2038" i="3"/>
  <c r="AC2038" i="3"/>
  <c r="AG2038" i="3"/>
  <c r="AK2038" i="3"/>
  <c r="AO2038" i="3"/>
  <c r="AS2038" i="3"/>
  <c r="AW2038" i="3"/>
  <c r="BA2038" i="3"/>
  <c r="BE2038" i="3"/>
  <c r="BI2038" i="3"/>
  <c r="N2038" i="3"/>
  <c r="AD2038" i="3"/>
  <c r="AT2038" i="3"/>
  <c r="R2038" i="3"/>
  <c r="AH2038" i="3"/>
  <c r="AX2038" i="3"/>
  <c r="V2038" i="3"/>
  <c r="AL2038" i="3"/>
  <c r="BB2038" i="3"/>
  <c r="AP2036" i="3"/>
  <c r="BF2041" i="3"/>
  <c r="BA2041" i="3"/>
  <c r="AV2041" i="3"/>
  <c r="AP2041" i="3"/>
  <c r="AK2041" i="3"/>
  <c r="AF2041" i="3"/>
  <c r="Z2041" i="3"/>
  <c r="U2041" i="3"/>
  <c r="BF2040" i="3"/>
  <c r="AZ2040" i="3"/>
  <c r="AU2040" i="3"/>
  <c r="AP2040" i="3"/>
  <c r="AJ2040" i="3"/>
  <c r="AE2040" i="3"/>
  <c r="Z2040" i="3"/>
  <c r="M2039" i="3"/>
  <c r="Q2039" i="3"/>
  <c r="U2039" i="3"/>
  <c r="Y2039" i="3"/>
  <c r="AC2039" i="3"/>
  <c r="AG2039" i="3"/>
  <c r="AK2039" i="3"/>
  <c r="AO2039" i="3"/>
  <c r="AS2039" i="3"/>
  <c r="AW2039" i="3"/>
  <c r="BA2039" i="3"/>
  <c r="BE2039" i="3"/>
  <c r="BI2039" i="3"/>
  <c r="O2039" i="3"/>
  <c r="S2039" i="3"/>
  <c r="W2039" i="3"/>
  <c r="AA2039" i="3"/>
  <c r="AE2039" i="3"/>
  <c r="AI2039" i="3"/>
  <c r="AM2039" i="3"/>
  <c r="AQ2039" i="3"/>
  <c r="AU2039" i="3"/>
  <c r="AY2039" i="3"/>
  <c r="BC2039" i="3"/>
  <c r="BG2039" i="3"/>
  <c r="M2037" i="3"/>
  <c r="Q2037" i="3"/>
  <c r="U2037" i="3"/>
  <c r="Y2037" i="3"/>
  <c r="AC2037" i="3"/>
  <c r="AG2037" i="3"/>
  <c r="AK2037" i="3"/>
  <c r="AO2037" i="3"/>
  <c r="AS2037" i="3"/>
  <c r="AW2037" i="3"/>
  <c r="BA2037" i="3"/>
  <c r="BE2037" i="3"/>
  <c r="BI2037" i="3"/>
  <c r="N2037" i="3"/>
  <c r="R2037" i="3"/>
  <c r="V2037" i="3"/>
  <c r="Z2037" i="3"/>
  <c r="AD2037" i="3"/>
  <c r="AH2037" i="3"/>
  <c r="AL2037" i="3"/>
  <c r="AP2037" i="3"/>
  <c r="AT2037" i="3"/>
  <c r="AX2037" i="3"/>
  <c r="BB2037" i="3"/>
  <c r="BF2037" i="3"/>
  <c r="O2037" i="3"/>
  <c r="S2037" i="3"/>
  <c r="W2037" i="3"/>
  <c r="AA2037" i="3"/>
  <c r="AE2037" i="3"/>
  <c r="AI2037" i="3"/>
  <c r="AM2037" i="3"/>
  <c r="AQ2037" i="3"/>
  <c r="AU2037" i="3"/>
  <c r="AY2037" i="3"/>
  <c r="BC2037" i="3"/>
  <c r="BG2037" i="3"/>
  <c r="P2034" i="3"/>
  <c r="T2034" i="3"/>
  <c r="X2034" i="3"/>
  <c r="AB2034" i="3"/>
  <c r="AF2034" i="3"/>
  <c r="AJ2034" i="3"/>
  <c r="AN2034" i="3"/>
  <c r="AR2034" i="3"/>
  <c r="AV2034" i="3"/>
  <c r="AZ2034" i="3"/>
  <c r="BD2034" i="3"/>
  <c r="BH2034" i="3"/>
  <c r="M2034" i="3"/>
  <c r="Q2034" i="3"/>
  <c r="U2034" i="3"/>
  <c r="Y2034" i="3"/>
  <c r="AC2034" i="3"/>
  <c r="AG2034" i="3"/>
  <c r="AK2034" i="3"/>
  <c r="AO2034" i="3"/>
  <c r="AS2034" i="3"/>
  <c r="AW2034" i="3"/>
  <c r="BA2034" i="3"/>
  <c r="BE2034" i="3"/>
  <c r="BI2034" i="3"/>
  <c r="N2034" i="3"/>
  <c r="R2034" i="3"/>
  <c r="V2034" i="3"/>
  <c r="Z2034" i="3"/>
  <c r="AD2034" i="3"/>
  <c r="AH2034" i="3"/>
  <c r="AL2034" i="3"/>
  <c r="AP2034" i="3"/>
  <c r="AT2034" i="3"/>
  <c r="AX2034" i="3"/>
  <c r="BB2034" i="3"/>
  <c r="BF2034" i="3"/>
  <c r="O2034" i="3"/>
  <c r="AE2034" i="3"/>
  <c r="AU2034" i="3"/>
  <c r="S2034" i="3"/>
  <c r="AI2034" i="3"/>
  <c r="AY2034" i="3"/>
  <c r="W2034" i="3"/>
  <c r="AM2034" i="3"/>
  <c r="BC2034" i="3"/>
  <c r="AQ2032" i="3"/>
  <c r="O2041" i="3"/>
  <c r="S2041" i="3"/>
  <c r="W2041" i="3"/>
  <c r="AA2041" i="3"/>
  <c r="AE2041" i="3"/>
  <c r="AI2041" i="3"/>
  <c r="AM2041" i="3"/>
  <c r="AQ2041" i="3"/>
  <c r="AU2041" i="3"/>
  <c r="AY2041" i="3"/>
  <c r="BC2041" i="3"/>
  <c r="BG2041" i="3"/>
  <c r="O2040" i="3"/>
  <c r="S2040" i="3"/>
  <c r="M2040" i="3"/>
  <c r="Q2040" i="3"/>
  <c r="U2040" i="3"/>
  <c r="Y2040" i="3"/>
  <c r="AC2040" i="3"/>
  <c r="AG2040" i="3"/>
  <c r="AK2040" i="3"/>
  <c r="AO2040" i="3"/>
  <c r="AS2040" i="3"/>
  <c r="AW2040" i="3"/>
  <c r="BA2040" i="3"/>
  <c r="BE2040" i="3"/>
  <c r="BI2040" i="3"/>
  <c r="AV2035" i="3"/>
  <c r="AF2035" i="3"/>
  <c r="BG2034" i="3"/>
  <c r="BI2041" i="3"/>
  <c r="BD2041" i="3"/>
  <c r="AX2041" i="3"/>
  <c r="AS2041" i="3"/>
  <c r="AN2041" i="3"/>
  <c r="AH2041" i="3"/>
  <c r="AC2041" i="3"/>
  <c r="X2041" i="3"/>
  <c r="R2041" i="3"/>
  <c r="M2041" i="3"/>
  <c r="BH2040" i="3"/>
  <c r="BC2040" i="3"/>
  <c r="AX2040" i="3"/>
  <c r="AR2040" i="3"/>
  <c r="AM2040" i="3"/>
  <c r="AH2040" i="3"/>
  <c r="AB2040" i="3"/>
  <c r="W2040" i="3"/>
  <c r="P2040" i="3"/>
  <c r="AB2037" i="3"/>
  <c r="AG2035" i="3"/>
  <c r="AK2035" i="3"/>
  <c r="AO2035" i="3"/>
  <c r="AS2035" i="3"/>
  <c r="AW2035" i="3"/>
  <c r="BA2035" i="3"/>
  <c r="BE2035" i="3"/>
  <c r="BI2035" i="3"/>
  <c r="N2035" i="3"/>
  <c r="R2035" i="3"/>
  <c r="V2035" i="3"/>
  <c r="Z2035" i="3"/>
  <c r="AD2035" i="3"/>
  <c r="AH2035" i="3"/>
  <c r="AL2035" i="3"/>
  <c r="AP2035" i="3"/>
  <c r="AT2035" i="3"/>
  <c r="AX2035" i="3"/>
  <c r="BB2035" i="3"/>
  <c r="BF2035" i="3"/>
  <c r="AQ2034" i="3"/>
  <c r="P2032" i="3"/>
  <c r="T2032" i="3"/>
  <c r="X2032" i="3"/>
  <c r="AB2032" i="3"/>
  <c r="AF2032" i="3"/>
  <c r="AJ2032" i="3"/>
  <c r="AN2032" i="3"/>
  <c r="AR2032" i="3"/>
  <c r="AV2032" i="3"/>
  <c r="AZ2032" i="3"/>
  <c r="BD2032" i="3"/>
  <c r="BH2032" i="3"/>
  <c r="M2032" i="3"/>
  <c r="Q2032" i="3"/>
  <c r="U2032" i="3"/>
  <c r="Y2032" i="3"/>
  <c r="AC2032" i="3"/>
  <c r="AG2032" i="3"/>
  <c r="AK2032" i="3"/>
  <c r="AO2032" i="3"/>
  <c r="AS2032" i="3"/>
  <c r="AW2032" i="3"/>
  <c r="BA2032" i="3"/>
  <c r="BE2032" i="3"/>
  <c r="BI2032" i="3"/>
  <c r="N2032" i="3"/>
  <c r="R2032" i="3"/>
  <c r="V2032" i="3"/>
  <c r="Z2032" i="3"/>
  <c r="AD2032" i="3"/>
  <c r="AH2032" i="3"/>
  <c r="AL2032" i="3"/>
  <c r="AP2032" i="3"/>
  <c r="AT2032" i="3"/>
  <c r="AX2032" i="3"/>
  <c r="BB2032" i="3"/>
  <c r="BF2032" i="3"/>
  <c r="O2032" i="3"/>
  <c r="AE2032" i="3"/>
  <c r="AU2032" i="3"/>
  <c r="S2032" i="3"/>
  <c r="AI2032" i="3"/>
  <c r="AY2032" i="3"/>
  <c r="W2032" i="3"/>
  <c r="AM2032" i="3"/>
  <c r="BC2032" i="3"/>
  <c r="BG2035" i="3"/>
  <c r="BC2035" i="3"/>
  <c r="AY2035" i="3"/>
  <c r="AU2035" i="3"/>
  <c r="AQ2035" i="3"/>
  <c r="AM2035" i="3"/>
  <c r="AI2035" i="3"/>
  <c r="AE2035" i="3"/>
  <c r="AA2035" i="3"/>
  <c r="W2035" i="3"/>
  <c r="S2035" i="3"/>
  <c r="O2035" i="3"/>
  <c r="BE2033" i="3"/>
  <c r="AO2033" i="3"/>
  <c r="BE2031" i="3"/>
  <c r="AO2031" i="3"/>
  <c r="P2030" i="3"/>
  <c r="T2030" i="3"/>
  <c r="X2030" i="3"/>
  <c r="AB2030" i="3"/>
  <c r="AF2030" i="3"/>
  <c r="AJ2030" i="3"/>
  <c r="AN2030" i="3"/>
  <c r="AR2030" i="3"/>
  <c r="AV2030" i="3"/>
  <c r="AZ2030" i="3"/>
  <c r="BD2030" i="3"/>
  <c r="BH2030" i="3"/>
  <c r="M2030" i="3"/>
  <c r="Q2030" i="3"/>
  <c r="U2030" i="3"/>
  <c r="Y2030" i="3"/>
  <c r="AC2030" i="3"/>
  <c r="AG2030" i="3"/>
  <c r="AK2030" i="3"/>
  <c r="AO2030" i="3"/>
  <c r="AS2030" i="3"/>
  <c r="AW2030" i="3"/>
  <c r="BA2030" i="3"/>
  <c r="BE2030" i="3"/>
  <c r="BI2030" i="3"/>
  <c r="N2030" i="3"/>
  <c r="R2030" i="3"/>
  <c r="V2030" i="3"/>
  <c r="Z2030" i="3"/>
  <c r="AD2030" i="3"/>
  <c r="AH2030" i="3"/>
  <c r="AL2030" i="3"/>
  <c r="AP2030" i="3"/>
  <c r="AT2030" i="3"/>
  <c r="AX2030" i="3"/>
  <c r="BB2030" i="3"/>
  <c r="BF2030" i="3"/>
  <c r="BI2029" i="3"/>
  <c r="AS2029" i="3"/>
  <c r="AC2029" i="3"/>
  <c r="M2029" i="3"/>
  <c r="N2033" i="3"/>
  <c r="R2033" i="3"/>
  <c r="V2033" i="3"/>
  <c r="Z2033" i="3"/>
  <c r="AD2033" i="3"/>
  <c r="AH2033" i="3"/>
  <c r="AL2033" i="3"/>
  <c r="AP2033" i="3"/>
  <c r="AT2033" i="3"/>
  <c r="AX2033" i="3"/>
  <c r="BB2033" i="3"/>
  <c r="BF2033" i="3"/>
  <c r="O2033" i="3"/>
  <c r="S2033" i="3"/>
  <c r="W2033" i="3"/>
  <c r="AA2033" i="3"/>
  <c r="AE2033" i="3"/>
  <c r="AI2033" i="3"/>
  <c r="AM2033" i="3"/>
  <c r="AQ2033" i="3"/>
  <c r="AU2033" i="3"/>
  <c r="AY2033" i="3"/>
  <c r="BC2033" i="3"/>
  <c r="BG2033" i="3"/>
  <c r="P2033" i="3"/>
  <c r="T2033" i="3"/>
  <c r="X2033" i="3"/>
  <c r="AB2033" i="3"/>
  <c r="AF2033" i="3"/>
  <c r="AJ2033" i="3"/>
  <c r="AN2033" i="3"/>
  <c r="AR2033" i="3"/>
  <c r="AV2033" i="3"/>
  <c r="AZ2033" i="3"/>
  <c r="BD2033" i="3"/>
  <c r="BH2033" i="3"/>
  <c r="N2031" i="3"/>
  <c r="R2031" i="3"/>
  <c r="V2031" i="3"/>
  <c r="Z2031" i="3"/>
  <c r="AD2031" i="3"/>
  <c r="AH2031" i="3"/>
  <c r="AL2031" i="3"/>
  <c r="AP2031" i="3"/>
  <c r="AT2031" i="3"/>
  <c r="AX2031" i="3"/>
  <c r="BB2031" i="3"/>
  <c r="BF2031" i="3"/>
  <c r="O2031" i="3"/>
  <c r="S2031" i="3"/>
  <c r="W2031" i="3"/>
  <c r="AA2031" i="3"/>
  <c r="AE2031" i="3"/>
  <c r="AI2031" i="3"/>
  <c r="AM2031" i="3"/>
  <c r="AQ2031" i="3"/>
  <c r="AU2031" i="3"/>
  <c r="AY2031" i="3"/>
  <c r="BC2031" i="3"/>
  <c r="BG2031" i="3"/>
  <c r="P2031" i="3"/>
  <c r="T2031" i="3"/>
  <c r="X2031" i="3"/>
  <c r="AB2031" i="3"/>
  <c r="AF2031" i="3"/>
  <c r="AJ2031" i="3"/>
  <c r="AN2031" i="3"/>
  <c r="AR2031" i="3"/>
  <c r="AV2031" i="3"/>
  <c r="AZ2031" i="3"/>
  <c r="BD2031" i="3"/>
  <c r="BH2031" i="3"/>
  <c r="AY2030" i="3"/>
  <c r="AI2030" i="3"/>
  <c r="S2030" i="3"/>
  <c r="BE2029" i="3"/>
  <c r="AO2029" i="3"/>
  <c r="AC2035" i="3"/>
  <c r="Y2035" i="3"/>
  <c r="U2035" i="3"/>
  <c r="Q2035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P2029" i="3"/>
  <c r="T2029" i="3"/>
  <c r="X2029" i="3"/>
  <c r="AB2029" i="3"/>
  <c r="AF2029" i="3"/>
  <c r="AJ2029" i="3"/>
  <c r="AN2029" i="3"/>
  <c r="AR2029" i="3"/>
  <c r="AV2029" i="3"/>
  <c r="AZ2029" i="3"/>
  <c r="BD2029" i="3"/>
  <c r="BH2029" i="3"/>
  <c r="E1982" i="3"/>
  <c r="F1982" i="3"/>
  <c r="G1982" i="3"/>
  <c r="H1982" i="3"/>
  <c r="I1982" i="3"/>
  <c r="J1982" i="3"/>
  <c r="E1983" i="3"/>
  <c r="F1983" i="3"/>
  <c r="G1983" i="3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E1987" i="3"/>
  <c r="F1987" i="3"/>
  <c r="G1987" i="3"/>
  <c r="H1987" i="3"/>
  <c r="I1987" i="3"/>
  <c r="J1987" i="3"/>
  <c r="E1988" i="3"/>
  <c r="F1988" i="3"/>
  <c r="G1988" i="3"/>
  <c r="H1988" i="3"/>
  <c r="I1988" i="3"/>
  <c r="J1988" i="3"/>
  <c r="E1989" i="3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I1991" i="3"/>
  <c r="J1991" i="3"/>
  <c r="E1992" i="3"/>
  <c r="F1992" i="3"/>
  <c r="G1992" i="3"/>
  <c r="H1992" i="3"/>
  <c r="I1992" i="3"/>
  <c r="J1992" i="3"/>
  <c r="E1993" i="3"/>
  <c r="F1993" i="3"/>
  <c r="G1993" i="3"/>
  <c r="H1993" i="3"/>
  <c r="I1993" i="3"/>
  <c r="J1993" i="3"/>
  <c r="E1994" i="3"/>
  <c r="F1994" i="3"/>
  <c r="G1994" i="3"/>
  <c r="H1994" i="3"/>
  <c r="I1994" i="3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F2001" i="3"/>
  <c r="G2001" i="3"/>
  <c r="H2001" i="3"/>
  <c r="I2001" i="3"/>
  <c r="J2001" i="3"/>
  <c r="E2002" i="3"/>
  <c r="F2002" i="3"/>
  <c r="G2002" i="3"/>
  <c r="H2002" i="3"/>
  <c r="I2002" i="3"/>
  <c r="J2002" i="3"/>
  <c r="E2003" i="3"/>
  <c r="F2003" i="3"/>
  <c r="G2003" i="3"/>
  <c r="H2003" i="3"/>
  <c r="I2003" i="3"/>
  <c r="J2003" i="3"/>
  <c r="E2004" i="3"/>
  <c r="F2004" i="3"/>
  <c r="G2004" i="3"/>
  <c r="H2004" i="3"/>
  <c r="I2004" i="3"/>
  <c r="J2004" i="3"/>
  <c r="E2005" i="3"/>
  <c r="F2005" i="3"/>
  <c r="G2005" i="3"/>
  <c r="H2005" i="3"/>
  <c r="I2005" i="3"/>
  <c r="J2005" i="3"/>
  <c r="E2006" i="3"/>
  <c r="F2006" i="3"/>
  <c r="G2006" i="3"/>
  <c r="H2006" i="3"/>
  <c r="I2006" i="3"/>
  <c r="J2006" i="3"/>
  <c r="E2007" i="3"/>
  <c r="F2007" i="3"/>
  <c r="G2007" i="3"/>
  <c r="H2007" i="3"/>
  <c r="I2007" i="3"/>
  <c r="J2007" i="3"/>
  <c r="E2008" i="3"/>
  <c r="F2008" i="3"/>
  <c r="G2008" i="3"/>
  <c r="H2008" i="3"/>
  <c r="I2008" i="3"/>
  <c r="J2008" i="3"/>
  <c r="E2009" i="3"/>
  <c r="F2009" i="3"/>
  <c r="G2009" i="3"/>
  <c r="H2009" i="3"/>
  <c r="I2009" i="3"/>
  <c r="J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J2012" i="3"/>
  <c r="E2013" i="3"/>
  <c r="F2013" i="3"/>
  <c r="G2013" i="3"/>
  <c r="H2013" i="3"/>
  <c r="I2013" i="3"/>
  <c r="J2013" i="3"/>
  <c r="E2014" i="3"/>
  <c r="F2014" i="3"/>
  <c r="G2014" i="3"/>
  <c r="H2014" i="3"/>
  <c r="I2014" i="3"/>
  <c r="J2014" i="3"/>
  <c r="E2015" i="3"/>
  <c r="F2015" i="3"/>
  <c r="G2015" i="3"/>
  <c r="H2015" i="3"/>
  <c r="I2015" i="3"/>
  <c r="J2015" i="3"/>
  <c r="E2016" i="3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3" i="3"/>
  <c r="F2023" i="3"/>
  <c r="G2023" i="3"/>
  <c r="H2023" i="3"/>
  <c r="I2023" i="3"/>
  <c r="J2023" i="3"/>
  <c r="E2024" i="3"/>
  <c r="F2024" i="3"/>
  <c r="G2024" i="3"/>
  <c r="H2024" i="3"/>
  <c r="I2024" i="3"/>
  <c r="J2024" i="3"/>
  <c r="E2025" i="3"/>
  <c r="F2025" i="3"/>
  <c r="G2025" i="3"/>
  <c r="H2025" i="3"/>
  <c r="I2025" i="3"/>
  <c r="J2025" i="3"/>
  <c r="E2026" i="3"/>
  <c r="F2026" i="3"/>
  <c r="G2026" i="3"/>
  <c r="H2026" i="3"/>
  <c r="I2026" i="3"/>
  <c r="J2026" i="3"/>
  <c r="E2027" i="3"/>
  <c r="F2027" i="3"/>
  <c r="G2027" i="3"/>
  <c r="H2027" i="3"/>
  <c r="I2027" i="3"/>
  <c r="J2027" i="3"/>
  <c r="E2028" i="3"/>
  <c r="F2028" i="3"/>
  <c r="G2028" i="3"/>
  <c r="H2028" i="3"/>
  <c r="I2028" i="3"/>
  <c r="J2028" i="3"/>
  <c r="R2191" i="3" l="1"/>
  <c r="R2199" i="3"/>
  <c r="AE2154" i="3"/>
  <c r="BM2238" i="3"/>
  <c r="BC2218" i="3"/>
  <c r="AI2218" i="3"/>
  <c r="O2218" i="3"/>
  <c r="AH2217" i="3"/>
  <c r="BL2257" i="3"/>
  <c r="BJ2235" i="3"/>
  <c r="AG2195" i="3"/>
  <c r="AO2195" i="3"/>
  <c r="R2195" i="3"/>
  <c r="BC2199" i="3"/>
  <c r="AG2199" i="3"/>
  <c r="BG2199" i="3"/>
  <c r="AK2199" i="3"/>
  <c r="P2199" i="3"/>
  <c r="AS2199" i="3"/>
  <c r="X2199" i="3"/>
  <c r="AZ2199" i="3"/>
  <c r="AE2199" i="3"/>
  <c r="BF2199" i="3"/>
  <c r="AP2199" i="3"/>
  <c r="Z2199" i="3"/>
  <c r="AT2202" i="3"/>
  <c r="AB2202" i="3"/>
  <c r="BC2216" i="3"/>
  <c r="S2216" i="3"/>
  <c r="AM2216" i="3"/>
  <c r="BF2216" i="3"/>
  <c r="AP2216" i="3"/>
  <c r="Z2216" i="3"/>
  <c r="BI2216" i="3"/>
  <c r="AS2216" i="3"/>
  <c r="AC2216" i="3"/>
  <c r="M2216" i="3"/>
  <c r="AV2216" i="3"/>
  <c r="AF2216" i="3"/>
  <c r="P2216" i="3"/>
  <c r="U2088" i="3"/>
  <c r="T2049" i="3"/>
  <c r="AA2042" i="3"/>
  <c r="O2042" i="3"/>
  <c r="AK2088" i="3"/>
  <c r="Z2112" i="3"/>
  <c r="BF2097" i="3"/>
  <c r="BA2137" i="3"/>
  <c r="U2145" i="3"/>
  <c r="AK2145" i="3"/>
  <c r="AJ2167" i="3"/>
  <c r="R2161" i="3"/>
  <c r="AI2158" i="3"/>
  <c r="AA2044" i="3"/>
  <c r="AI2146" i="3"/>
  <c r="U2153" i="3"/>
  <c r="BN2243" i="3"/>
  <c r="BM2254" i="3"/>
  <c r="Y2191" i="3"/>
  <c r="BB2191" i="3"/>
  <c r="AL2191" i="3"/>
  <c r="V2191" i="3"/>
  <c r="AS2195" i="3"/>
  <c r="BG2195" i="3"/>
  <c r="T2195" i="3"/>
  <c r="AW2199" i="3"/>
  <c r="AB2199" i="3"/>
  <c r="BA2199" i="3"/>
  <c r="AF2199" i="3"/>
  <c r="BI2199" i="3"/>
  <c r="AN2199" i="3"/>
  <c r="S2199" i="3"/>
  <c r="AU2199" i="3"/>
  <c r="Y2199" i="3"/>
  <c r="BB2199" i="3"/>
  <c r="AL2199" i="3"/>
  <c r="V2199" i="3"/>
  <c r="AU2202" i="3"/>
  <c r="V2202" i="3"/>
  <c r="AT2222" i="3"/>
  <c r="W2216" i="3"/>
  <c r="AU2216" i="3"/>
  <c r="BG2216" i="3"/>
  <c r="BB2216" i="3"/>
  <c r="AL2216" i="3"/>
  <c r="V2216" i="3"/>
  <c r="BE2216" i="3"/>
  <c r="AO2216" i="3"/>
  <c r="Y2216" i="3"/>
  <c r="BH2216" i="3"/>
  <c r="AR2216" i="3"/>
  <c r="AB2216" i="3"/>
  <c r="X2066" i="3"/>
  <c r="AQ2042" i="3"/>
  <c r="AM2042" i="3"/>
  <c r="AX2112" i="3"/>
  <c r="Z2097" i="3"/>
  <c r="AW2137" i="3"/>
  <c r="AG2145" i="3"/>
  <c r="Y2145" i="3"/>
  <c r="AU2158" i="3"/>
  <c r="Y2029" i="3"/>
  <c r="R2103" i="3"/>
  <c r="AB2175" i="3"/>
  <c r="BL2238" i="3"/>
  <c r="AO2191" i="3"/>
  <c r="T2191" i="3"/>
  <c r="AX2191" i="3"/>
  <c r="AH2191" i="3"/>
  <c r="X2195" i="3"/>
  <c r="AK2195" i="3"/>
  <c r="AR2199" i="3"/>
  <c r="W2199" i="3"/>
  <c r="AV2199" i="3"/>
  <c r="AA2199" i="3"/>
  <c r="BD2199" i="3"/>
  <c r="AI2199" i="3"/>
  <c r="M2199" i="3"/>
  <c r="AO2199" i="3"/>
  <c r="T2199" i="3"/>
  <c r="AX2199" i="3"/>
  <c r="AH2199" i="3"/>
  <c r="AE2202" i="3"/>
  <c r="AO2222" i="3"/>
  <c r="AY2216" i="3"/>
  <c r="AE2216" i="3"/>
  <c r="AQ2216" i="3"/>
  <c r="AX2216" i="3"/>
  <c r="AH2216" i="3"/>
  <c r="R2216" i="3"/>
  <c r="BA2216" i="3"/>
  <c r="AK2216" i="3"/>
  <c r="U2216" i="3"/>
  <c r="BD2216" i="3"/>
  <c r="AN2216" i="3"/>
  <c r="AH2112" i="3"/>
  <c r="R2112" i="3"/>
  <c r="Y2137" i="3"/>
  <c r="AP2097" i="3"/>
  <c r="M2213" i="3"/>
  <c r="AU2154" i="3"/>
  <c r="AG2161" i="3"/>
  <c r="AA2218" i="3"/>
  <c r="BN2254" i="3"/>
  <c r="BM2257" i="3"/>
  <c r="BM2252" i="3"/>
  <c r="AQ2048" i="3"/>
  <c r="BM2240" i="3"/>
  <c r="BJ2259" i="3"/>
  <c r="R2048" i="3"/>
  <c r="BH2209" i="3"/>
  <c r="AB2209" i="3"/>
  <c r="AQ2209" i="3"/>
  <c r="BF2209" i="3"/>
  <c r="Z2209" i="3"/>
  <c r="AZ2217" i="3"/>
  <c r="T2217" i="3"/>
  <c r="AI2217" i="3"/>
  <c r="AX2217" i="3"/>
  <c r="R2217" i="3"/>
  <c r="AL2224" i="3"/>
  <c r="AZ2224" i="3"/>
  <c r="U2029" i="3"/>
  <c r="AZ2049" i="3"/>
  <c r="Z2038" i="3"/>
  <c r="BH2103" i="3"/>
  <c r="AB2103" i="3"/>
  <c r="O2154" i="3"/>
  <c r="AZ2167" i="3"/>
  <c r="Q2161" i="3"/>
  <c r="BE2161" i="3"/>
  <c r="AU2146" i="3"/>
  <c r="BH2167" i="3"/>
  <c r="BK2257" i="3"/>
  <c r="AX2048" i="3"/>
  <c r="AL2164" i="3"/>
  <c r="BD2209" i="3"/>
  <c r="X2209" i="3"/>
  <c r="AM2209" i="3"/>
  <c r="BB2209" i="3"/>
  <c r="V2209" i="3"/>
  <c r="AR2217" i="3"/>
  <c r="BG2217" i="3"/>
  <c r="AA2217" i="3"/>
  <c r="AP2217" i="3"/>
  <c r="AI2224" i="3"/>
  <c r="N2224" i="3"/>
  <c r="AF2224" i="3"/>
  <c r="AK2029" i="3"/>
  <c r="AM2103" i="3"/>
  <c r="AX2103" i="3"/>
  <c r="AI2154" i="3"/>
  <c r="T2167" i="3"/>
  <c r="AT2161" i="3"/>
  <c r="AO2161" i="3"/>
  <c r="AB2206" i="3"/>
  <c r="AY2144" i="3"/>
  <c r="BL2243" i="3"/>
  <c r="AB2048" i="3"/>
  <c r="R2166" i="3"/>
  <c r="BB2164" i="3"/>
  <c r="BD2164" i="3"/>
  <c r="BD2166" i="3"/>
  <c r="AR2209" i="3"/>
  <c r="BG2209" i="3"/>
  <c r="AA2209" i="3"/>
  <c r="AJ2217" i="3"/>
  <c r="AY2217" i="3"/>
  <c r="S2217" i="3"/>
  <c r="AM2224" i="3"/>
  <c r="M2173" i="3"/>
  <c r="R2207" i="3"/>
  <c r="AH2103" i="3"/>
  <c r="AR2167" i="3"/>
  <c r="AW2161" i="3"/>
  <c r="AD2161" i="3"/>
  <c r="Y2161" i="3"/>
  <c r="Y2153" i="3"/>
  <c r="AY2158" i="3"/>
  <c r="AL2161" i="3"/>
  <c r="BJ2247" i="3"/>
  <c r="BK2247" i="3"/>
  <c r="BN2247" i="3"/>
  <c r="BL2249" i="3"/>
  <c r="BM2243" i="3"/>
  <c r="BK2259" i="3"/>
  <c r="BN2259" i="3"/>
  <c r="BL2259" i="3"/>
  <c r="BN2240" i="3"/>
  <c r="BK2240" i="3"/>
  <c r="BK2243" i="3"/>
  <c r="BK2267" i="3"/>
  <c r="BN2267" i="3"/>
  <c r="BL2258" i="3"/>
  <c r="BM2259" i="3"/>
  <c r="BM2258" i="3"/>
  <c r="BL2247" i="3"/>
  <c r="BJ2249" i="3"/>
  <c r="BM2249" i="3"/>
  <c r="BJ2243" i="3"/>
  <c r="BL2240" i="3"/>
  <c r="BL2267" i="3"/>
  <c r="BJ2258" i="3"/>
  <c r="BK2263" i="3"/>
  <c r="BN2263" i="3"/>
  <c r="BL2263" i="3"/>
  <c r="BN2249" i="3"/>
  <c r="BK2249" i="3"/>
  <c r="BJ2267" i="3"/>
  <c r="BM2267" i="3"/>
  <c r="BM2247" i="3"/>
  <c r="BJ2263" i="3"/>
  <c r="BM2263" i="3"/>
  <c r="BJ2240" i="3"/>
  <c r="BN2258" i="3"/>
  <c r="BK2258" i="3"/>
  <c r="BB2064" i="3"/>
  <c r="O2064" i="3"/>
  <c r="BG2064" i="3"/>
  <c r="Z2215" i="3"/>
  <c r="BF2215" i="3"/>
  <c r="AQ2215" i="3"/>
  <c r="AB2215" i="3"/>
  <c r="BH2215" i="3"/>
  <c r="AD2215" i="3"/>
  <c r="O2215" i="3"/>
  <c r="AU2215" i="3"/>
  <c r="AF2215" i="3"/>
  <c r="AP2215" i="3"/>
  <c r="AA2215" i="3"/>
  <c r="BG2215" i="3"/>
  <c r="AR2215" i="3"/>
  <c r="Z2219" i="3"/>
  <c r="W2219" i="3"/>
  <c r="T2219" i="3"/>
  <c r="BH2219" i="3"/>
  <c r="Q2219" i="3"/>
  <c r="AC2219" i="3"/>
  <c r="AH2219" i="3"/>
  <c r="AA2219" i="3"/>
  <c r="X2219" i="3"/>
  <c r="BA2219" i="3"/>
  <c r="AX2219" i="3"/>
  <c r="AQ2219" i="3"/>
  <c r="AN2219" i="3"/>
  <c r="V2223" i="3"/>
  <c r="BB2223" i="3"/>
  <c r="AM2223" i="3"/>
  <c r="X2223" i="3"/>
  <c r="BD2223" i="3"/>
  <c r="Z2223" i="3"/>
  <c r="BF2223" i="3"/>
  <c r="AQ2223" i="3"/>
  <c r="AB2223" i="3"/>
  <c r="BH2223" i="3"/>
  <c r="AO2223" i="3"/>
  <c r="BA2223" i="3"/>
  <c r="AL2223" i="3"/>
  <c r="W2223" i="3"/>
  <c r="BC2223" i="3"/>
  <c r="AN2223" i="3"/>
  <c r="O2062" i="3"/>
  <c r="T2062" i="3"/>
  <c r="AR2062" i="3"/>
  <c r="P2062" i="3"/>
  <c r="AN2062" i="3"/>
  <c r="BD2062" i="3"/>
  <c r="AZ2062" i="3"/>
  <c r="AF2062" i="3"/>
  <c r="BH2062" i="3"/>
  <c r="AB2062" i="3"/>
  <c r="S2062" i="3"/>
  <c r="P2165" i="3"/>
  <c r="BH2165" i="3"/>
  <c r="AB2165" i="3"/>
  <c r="AE2210" i="3"/>
  <c r="BC2210" i="3"/>
  <c r="W2210" i="3"/>
  <c r="AY2210" i="3"/>
  <c r="S2210" i="3"/>
  <c r="O2210" i="3"/>
  <c r="AM2210" i="3"/>
  <c r="AA2214" i="3"/>
  <c r="AQ2214" i="3"/>
  <c r="P2214" i="3"/>
  <c r="AF2214" i="3"/>
  <c r="AV2214" i="3"/>
  <c r="M2214" i="3"/>
  <c r="AC2214" i="3"/>
  <c r="AS2214" i="3"/>
  <c r="BI2214" i="3"/>
  <c r="Z2214" i="3"/>
  <c r="AP2214" i="3"/>
  <c r="BF2214" i="3"/>
  <c r="W2214" i="3"/>
  <c r="BG2214" i="3"/>
  <c r="T2214" i="3"/>
  <c r="AJ2214" i="3"/>
  <c r="AZ2214" i="3"/>
  <c r="Q2214" i="3"/>
  <c r="AG2214" i="3"/>
  <c r="AW2214" i="3"/>
  <c r="N2214" i="3"/>
  <c r="AD2214" i="3"/>
  <c r="AT2214" i="3"/>
  <c r="AY2214" i="3"/>
  <c r="BC2214" i="3"/>
  <c r="X2214" i="3"/>
  <c r="AN2214" i="3"/>
  <c r="BD2214" i="3"/>
  <c r="U2214" i="3"/>
  <c r="AK2214" i="3"/>
  <c r="BA2214" i="3"/>
  <c r="R2214" i="3"/>
  <c r="AH2214" i="3"/>
  <c r="AX2214" i="3"/>
  <c r="AI2214" i="3"/>
  <c r="AH2093" i="3"/>
  <c r="R2093" i="3"/>
  <c r="Z2093" i="3"/>
  <c r="Q2129" i="3"/>
  <c r="AW2129" i="3"/>
  <c r="U2129" i="3"/>
  <c r="X2046" i="3"/>
  <c r="BG2206" i="3"/>
  <c r="AQ2206" i="3"/>
  <c r="AA2206" i="3"/>
  <c r="BF2206" i="3"/>
  <c r="AP2206" i="3"/>
  <c r="Z2206" i="3"/>
  <c r="BI2206" i="3"/>
  <c r="AS2206" i="3"/>
  <c r="AC2206" i="3"/>
  <c r="M2206" i="3"/>
  <c r="AV2206" i="3"/>
  <c r="AF2206" i="3"/>
  <c r="P2206" i="3"/>
  <c r="BF2210" i="3"/>
  <c r="AP2210" i="3"/>
  <c r="Z2210" i="3"/>
  <c r="BI2210" i="3"/>
  <c r="AS2210" i="3"/>
  <c r="AC2210" i="3"/>
  <c r="M2210" i="3"/>
  <c r="AV2210" i="3"/>
  <c r="AF2210" i="3"/>
  <c r="P2210" i="3"/>
  <c r="AE2214" i="3"/>
  <c r="AE2182" i="3"/>
  <c r="AT2182" i="3"/>
  <c r="N2182" i="3"/>
  <c r="AI2182" i="3"/>
  <c r="AX2182" i="3"/>
  <c r="R2182" i="3"/>
  <c r="AW2182" i="3"/>
  <c r="AG2182" i="3"/>
  <c r="Q2182" i="3"/>
  <c r="AZ2182" i="3"/>
  <c r="AJ2182" i="3"/>
  <c r="T2182" i="3"/>
  <c r="AW2207" i="3"/>
  <c r="BD2207" i="3"/>
  <c r="AN2207" i="3"/>
  <c r="X2207" i="3"/>
  <c r="BA2207" i="3"/>
  <c r="Y2207" i="3"/>
  <c r="BG2207" i="3"/>
  <c r="AQ2207" i="3"/>
  <c r="AA2207" i="3"/>
  <c r="BF2207" i="3"/>
  <c r="AP2207" i="3"/>
  <c r="Z2207" i="3"/>
  <c r="P2215" i="3"/>
  <c r="AR2223" i="3"/>
  <c r="AK2223" i="3"/>
  <c r="BE2214" i="3"/>
  <c r="AR2214" i="3"/>
  <c r="AR2219" i="3"/>
  <c r="BF2093" i="3"/>
  <c r="Y2129" i="3"/>
  <c r="V2195" i="3"/>
  <c r="AL2195" i="3"/>
  <c r="BB2195" i="3"/>
  <c r="Y2195" i="3"/>
  <c r="AU2195" i="3"/>
  <c r="U2195" i="3"/>
  <c r="AQ2195" i="3"/>
  <c r="Q2195" i="3"/>
  <c r="AM2195" i="3"/>
  <c r="BH2195" i="3"/>
  <c r="AC2195" i="3"/>
  <c r="AY2195" i="3"/>
  <c r="Z2195" i="3"/>
  <c r="AP2195" i="3"/>
  <c r="BF2195" i="3"/>
  <c r="AE2195" i="3"/>
  <c r="AZ2195" i="3"/>
  <c r="AA2195" i="3"/>
  <c r="AV2195" i="3"/>
  <c r="W2195" i="3"/>
  <c r="AR2195" i="3"/>
  <c r="M2195" i="3"/>
  <c r="AI2195" i="3"/>
  <c r="BD2195" i="3"/>
  <c r="N2195" i="3"/>
  <c r="AD2195" i="3"/>
  <c r="AT2195" i="3"/>
  <c r="O2195" i="3"/>
  <c r="AJ2195" i="3"/>
  <c r="BE2195" i="3"/>
  <c r="AF2195" i="3"/>
  <c r="BA2195" i="3"/>
  <c r="AB2195" i="3"/>
  <c r="AW2195" i="3"/>
  <c r="S2195" i="3"/>
  <c r="AN2195" i="3"/>
  <c r="BI2195" i="3"/>
  <c r="AJ2202" i="3"/>
  <c r="Q2202" i="3"/>
  <c r="AW2202" i="3"/>
  <c r="AD2202" i="3"/>
  <c r="AX2202" i="3"/>
  <c r="S2202" i="3"/>
  <c r="AI2202" i="3"/>
  <c r="AY2202" i="3"/>
  <c r="AR2202" i="3"/>
  <c r="Y2202" i="3"/>
  <c r="BE2202" i="3"/>
  <c r="AH2202" i="3"/>
  <c r="BB2202" i="3"/>
  <c r="W2202" i="3"/>
  <c r="AM2202" i="3"/>
  <c r="BC2202" i="3"/>
  <c r="T2202" i="3"/>
  <c r="AZ2202" i="3"/>
  <c r="AG2202" i="3"/>
  <c r="N2202" i="3"/>
  <c r="AL2202" i="3"/>
  <c r="BF2202" i="3"/>
  <c r="AA2202" i="3"/>
  <c r="AQ2202" i="3"/>
  <c r="BG2202" i="3"/>
  <c r="AJ2062" i="3"/>
  <c r="AI2210" i="3"/>
  <c r="AR2046" i="3"/>
  <c r="Q2046" i="3"/>
  <c r="AO2048" i="3"/>
  <c r="BC2206" i="3"/>
  <c r="AM2206" i="3"/>
  <c r="W2206" i="3"/>
  <c r="BB2206" i="3"/>
  <c r="AL2206" i="3"/>
  <c r="V2206" i="3"/>
  <c r="BE2206" i="3"/>
  <c r="AO2206" i="3"/>
  <c r="Y2206" i="3"/>
  <c r="BH2206" i="3"/>
  <c r="AR2206" i="3"/>
  <c r="BB2210" i="3"/>
  <c r="AL2210" i="3"/>
  <c r="V2210" i="3"/>
  <c r="BE2210" i="3"/>
  <c r="AO2210" i="3"/>
  <c r="Y2210" i="3"/>
  <c r="BH2210" i="3"/>
  <c r="AR2210" i="3"/>
  <c r="AB2210" i="3"/>
  <c r="AU2214" i="3"/>
  <c r="AO2219" i="3"/>
  <c r="Q2223" i="3"/>
  <c r="BC2182" i="3"/>
  <c r="W2182" i="3"/>
  <c r="AL2182" i="3"/>
  <c r="BG2182" i="3"/>
  <c r="AA2182" i="3"/>
  <c r="AP2182" i="3"/>
  <c r="BI2182" i="3"/>
  <c r="AS2182" i="3"/>
  <c r="AC2182" i="3"/>
  <c r="M2182" i="3"/>
  <c r="AV2182" i="3"/>
  <c r="AF2182" i="3"/>
  <c r="P2182" i="3"/>
  <c r="AO2207" i="3"/>
  <c r="AZ2207" i="3"/>
  <c r="AJ2207" i="3"/>
  <c r="T2207" i="3"/>
  <c r="AS2207" i="3"/>
  <c r="U2207" i="3"/>
  <c r="BC2207" i="3"/>
  <c r="AM2207" i="3"/>
  <c r="W2207" i="3"/>
  <c r="BB2207" i="3"/>
  <c r="AL2207" i="3"/>
  <c r="V2207" i="3"/>
  <c r="AE2215" i="3"/>
  <c r="BG2223" i="3"/>
  <c r="BB2214" i="3"/>
  <c r="AO2214" i="3"/>
  <c r="AB2214" i="3"/>
  <c r="AY2219" i="3"/>
  <c r="X2062" i="3"/>
  <c r="AA2210" i="3"/>
  <c r="AM2214" i="3"/>
  <c r="AY2120" i="3"/>
  <c r="BB2120" i="3"/>
  <c r="AT2120" i="3"/>
  <c r="AI2138" i="3"/>
  <c r="AY2138" i="3"/>
  <c r="AR2222" i="3"/>
  <c r="BE2222" i="3"/>
  <c r="BB2222" i="3"/>
  <c r="BH2222" i="3"/>
  <c r="V2222" i="3"/>
  <c r="Y2222" i="3"/>
  <c r="AL2222" i="3"/>
  <c r="K1987" i="3"/>
  <c r="AO2046" i="3"/>
  <c r="BH2048" i="3"/>
  <c r="AX2210" i="3"/>
  <c r="AH2210" i="3"/>
  <c r="R2210" i="3"/>
  <c r="BA2210" i="3"/>
  <c r="AK2210" i="3"/>
  <c r="U2210" i="3"/>
  <c r="BD2210" i="3"/>
  <c r="AN2210" i="3"/>
  <c r="X2210" i="3"/>
  <c r="AG2215" i="3"/>
  <c r="BE2219" i="3"/>
  <c r="AG2223" i="3"/>
  <c r="AU2182" i="3"/>
  <c r="O2182" i="3"/>
  <c r="AD2182" i="3"/>
  <c r="AY2182" i="3"/>
  <c r="S2182" i="3"/>
  <c r="AH2182" i="3"/>
  <c r="BE2182" i="3"/>
  <c r="AO2182" i="3"/>
  <c r="Y2182" i="3"/>
  <c r="BH2182" i="3"/>
  <c r="AR2182" i="3"/>
  <c r="AG2207" i="3"/>
  <c r="AV2207" i="3"/>
  <c r="AF2207" i="3"/>
  <c r="P2207" i="3"/>
  <c r="AK2207" i="3"/>
  <c r="Q2207" i="3"/>
  <c r="AY2207" i="3"/>
  <c r="AI2207" i="3"/>
  <c r="S2207" i="3"/>
  <c r="AX2207" i="3"/>
  <c r="AH2207" i="3"/>
  <c r="N2207" i="3"/>
  <c r="AQ2210" i="3"/>
  <c r="S2214" i="3"/>
  <c r="AT2215" i="3"/>
  <c r="AS2219" i="3"/>
  <c r="AA2223" i="3"/>
  <c r="AL2214" i="3"/>
  <c r="Y2214" i="3"/>
  <c r="BE2215" i="3"/>
  <c r="BB2219" i="3"/>
  <c r="AX2093" i="3"/>
  <c r="AV2062" i="3"/>
  <c r="AP2093" i="3"/>
  <c r="O2142" i="3"/>
  <c r="AI2142" i="3"/>
  <c r="AP2189" i="3"/>
  <c r="AE2189" i="3"/>
  <c r="AA2189" i="3"/>
  <c r="W2189" i="3"/>
  <c r="M2189" i="3"/>
  <c r="BD2189" i="3"/>
  <c r="N2189" i="3"/>
  <c r="AT2189" i="3"/>
  <c r="AJ2189" i="3"/>
  <c r="AF2189" i="3"/>
  <c r="AB2189" i="3"/>
  <c r="S2189" i="3"/>
  <c r="BI2189" i="3"/>
  <c r="Z2189" i="3"/>
  <c r="BF2189" i="3"/>
  <c r="AZ2189" i="3"/>
  <c r="AV2189" i="3"/>
  <c r="AR2189" i="3"/>
  <c r="AI2189" i="3"/>
  <c r="AP2197" i="3"/>
  <c r="AE2197" i="3"/>
  <c r="AA2197" i="3"/>
  <c r="S2197" i="3"/>
  <c r="BI2197" i="3"/>
  <c r="BC2197" i="3"/>
  <c r="N2197" i="3"/>
  <c r="AT2197" i="3"/>
  <c r="AJ2197" i="3"/>
  <c r="AF2197" i="3"/>
  <c r="X2197" i="3"/>
  <c r="Q2197" i="3"/>
  <c r="BH2197" i="3"/>
  <c r="Z2197" i="3"/>
  <c r="BF2197" i="3"/>
  <c r="AZ2197" i="3"/>
  <c r="AV2197" i="3"/>
  <c r="AN2197" i="3"/>
  <c r="AG2197" i="3"/>
  <c r="AH2079" i="3"/>
  <c r="AB2109" i="3"/>
  <c r="AO2125" i="3"/>
  <c r="AC2133" i="3"/>
  <c r="BD2104" i="3"/>
  <c r="AC2221" i="3"/>
  <c r="AE2158" i="3"/>
  <c r="O2158" i="3"/>
  <c r="AB2167" i="3"/>
  <c r="S2144" i="3"/>
  <c r="AY2154" i="3"/>
  <c r="S2154" i="3"/>
  <c r="M2127" i="3"/>
  <c r="U2058" i="3"/>
  <c r="BA2088" i="3"/>
  <c r="AR2165" i="3"/>
  <c r="AU2210" i="3"/>
  <c r="BA2129" i="3"/>
  <c r="AG2129" i="3"/>
  <c r="AA2154" i="3"/>
  <c r="AF2059" i="3"/>
  <c r="BF2059" i="3"/>
  <c r="BJ2073" i="3"/>
  <c r="BM2150" i="3"/>
  <c r="BJ2054" i="3"/>
  <c r="AU2152" i="3"/>
  <c r="AY2152" i="3"/>
  <c r="AB2174" i="3"/>
  <c r="AV2174" i="3"/>
  <c r="U2174" i="3"/>
  <c r="AO2174" i="3"/>
  <c r="BI2174" i="3"/>
  <c r="BF2174" i="3"/>
  <c r="AY2174" i="3"/>
  <c r="AL2174" i="3"/>
  <c r="AM2174" i="3"/>
  <c r="AF2174" i="3"/>
  <c r="BD2174" i="3"/>
  <c r="Y2174" i="3"/>
  <c r="AS2174" i="3"/>
  <c r="Z2174" i="3"/>
  <c r="S2174" i="3"/>
  <c r="BG2174" i="3"/>
  <c r="BB2174" i="3"/>
  <c r="AU2174" i="3"/>
  <c r="P2174" i="3"/>
  <c r="AN2174" i="3"/>
  <c r="BH2174" i="3"/>
  <c r="AC2174" i="3"/>
  <c r="BA2174" i="3"/>
  <c r="AH2174" i="3"/>
  <c r="AA2174" i="3"/>
  <c r="V2174" i="3"/>
  <c r="O2174" i="3"/>
  <c r="BC2174" i="3"/>
  <c r="BI2213" i="3"/>
  <c r="AC2213" i="3"/>
  <c r="AB2046" i="3"/>
  <c r="AV2046" i="3"/>
  <c r="Y2046" i="3"/>
  <c r="AS2046" i="3"/>
  <c r="AZ2048" i="3"/>
  <c r="AI2048" i="3"/>
  <c r="P2059" i="3"/>
  <c r="X2164" i="3"/>
  <c r="X2166" i="3"/>
  <c r="BJ2192" i="3"/>
  <c r="BJ2200" i="3"/>
  <c r="BL2218" i="3"/>
  <c r="AS2213" i="3"/>
  <c r="W2174" i="3"/>
  <c r="BE2174" i="3"/>
  <c r="X2174" i="3"/>
  <c r="AS2108" i="3"/>
  <c r="AC2108" i="3"/>
  <c r="AX2108" i="3"/>
  <c r="R2108" i="3"/>
  <c r="AN2037" i="3"/>
  <c r="BG2128" i="3"/>
  <c r="AQ2128" i="3"/>
  <c r="AU2142" i="3"/>
  <c r="AE2142" i="3"/>
  <c r="S2142" i="3"/>
  <c r="AY2142" i="3"/>
  <c r="O2160" i="3"/>
  <c r="AU2160" i="3"/>
  <c r="W2044" i="3"/>
  <c r="O2044" i="3"/>
  <c r="AM2044" i="3"/>
  <c r="AQ2044" i="3"/>
  <c r="BC2044" i="3"/>
  <c r="X2072" i="3"/>
  <c r="AF2072" i="3"/>
  <c r="AV2072" i="3"/>
  <c r="AV2120" i="3"/>
  <c r="P2120" i="3"/>
  <c r="AL2120" i="3"/>
  <c r="BG2120" i="3"/>
  <c r="S2120" i="3"/>
  <c r="V2120" i="3"/>
  <c r="N2120" i="3"/>
  <c r="BD2120" i="3"/>
  <c r="AD2120" i="3"/>
  <c r="AF2120" i="3"/>
  <c r="X2120" i="3"/>
  <c r="AN2120" i="3"/>
  <c r="AQ2120" i="3"/>
  <c r="AI2120" i="3"/>
  <c r="AA2120" i="3"/>
  <c r="O2138" i="3"/>
  <c r="AU2138" i="3"/>
  <c r="AA2138" i="3"/>
  <c r="AE2138" i="3"/>
  <c r="S2138" i="3"/>
  <c r="S2146" i="3"/>
  <c r="AA2146" i="3"/>
  <c r="AY2146" i="3"/>
  <c r="AE2146" i="3"/>
  <c r="O2146" i="3"/>
  <c r="AK2153" i="3"/>
  <c r="BA2153" i="3"/>
  <c r="Q2153" i="3"/>
  <c r="AW2153" i="3"/>
  <c r="W2222" i="3"/>
  <c r="AI2222" i="3"/>
  <c r="P2222" i="3"/>
  <c r="AF2222" i="3"/>
  <c r="AV2222" i="3"/>
  <c r="M2222" i="3"/>
  <c r="AC2222" i="3"/>
  <c r="AS2222" i="3"/>
  <c r="BI2222" i="3"/>
  <c r="Z2222" i="3"/>
  <c r="AP2222" i="3"/>
  <c r="BF2222" i="3"/>
  <c r="AQ2222" i="3"/>
  <c r="BC2222" i="3"/>
  <c r="T2222" i="3"/>
  <c r="AJ2222" i="3"/>
  <c r="AZ2222" i="3"/>
  <c r="Q2222" i="3"/>
  <c r="AG2222" i="3"/>
  <c r="AW2222" i="3"/>
  <c r="N2222" i="3"/>
  <c r="AD2222" i="3"/>
  <c r="AA2222" i="3"/>
  <c r="X2222" i="3"/>
  <c r="AN2222" i="3"/>
  <c r="BD2222" i="3"/>
  <c r="U2222" i="3"/>
  <c r="AK2222" i="3"/>
  <c r="BA2222" i="3"/>
  <c r="R2222" i="3"/>
  <c r="AH2222" i="3"/>
  <c r="AX2222" i="3"/>
  <c r="L1986" i="3"/>
  <c r="AF2046" i="3"/>
  <c r="BD2046" i="3"/>
  <c r="AC2046" i="3"/>
  <c r="BE2046" i="3"/>
  <c r="BC2059" i="3"/>
  <c r="AK2164" i="3"/>
  <c r="BC2164" i="3"/>
  <c r="BC2166" i="3"/>
  <c r="AD2174" i="3"/>
  <c r="AK2174" i="3"/>
  <c r="AN2046" i="3"/>
  <c r="BH2046" i="3"/>
  <c r="M2046" i="3"/>
  <c r="AG2046" i="3"/>
  <c r="BI2046" i="3"/>
  <c r="AG2048" i="3"/>
  <c r="T2048" i="3"/>
  <c r="AH2059" i="3"/>
  <c r="BB2166" i="3"/>
  <c r="U2164" i="3"/>
  <c r="AM2164" i="3"/>
  <c r="AQ2174" i="3"/>
  <c r="M2174" i="3"/>
  <c r="S2124" i="3"/>
  <c r="AT2124" i="3"/>
  <c r="X2124" i="3"/>
  <c r="AA2132" i="3"/>
  <c r="S2132" i="3"/>
  <c r="O2132" i="3"/>
  <c r="AI2132" i="3"/>
  <c r="V2217" i="3"/>
  <c r="AL2217" i="3"/>
  <c r="BB2217" i="3"/>
  <c r="W2217" i="3"/>
  <c r="AM2217" i="3"/>
  <c r="BC2217" i="3"/>
  <c r="X2217" i="3"/>
  <c r="AN2217" i="3"/>
  <c r="BD2217" i="3"/>
  <c r="N2217" i="3"/>
  <c r="AD2217" i="3"/>
  <c r="AT2217" i="3"/>
  <c r="O2217" i="3"/>
  <c r="AE2217" i="3"/>
  <c r="AU2217" i="3"/>
  <c r="P2217" i="3"/>
  <c r="AF2217" i="3"/>
  <c r="AV2217" i="3"/>
  <c r="P2224" i="3"/>
  <c r="AJ2224" i="3"/>
  <c r="BH2224" i="3"/>
  <c r="AC2224" i="3"/>
  <c r="AW2224" i="3"/>
  <c r="V2224" i="3"/>
  <c r="AP2224" i="3"/>
  <c r="AA2224" i="3"/>
  <c r="O2224" i="3"/>
  <c r="AY2224" i="3"/>
  <c r="T2224" i="3"/>
  <c r="AR2224" i="3"/>
  <c r="M2224" i="3"/>
  <c r="AG2224" i="3"/>
  <c r="BE2224" i="3"/>
  <c r="Z2224" i="3"/>
  <c r="AT2224" i="3"/>
  <c r="BG2224" i="3"/>
  <c r="AE2224" i="3"/>
  <c r="AB2224" i="3"/>
  <c r="AV2224" i="3"/>
  <c r="Q2224" i="3"/>
  <c r="AO2224" i="3"/>
  <c r="BI2224" i="3"/>
  <c r="AD2224" i="3"/>
  <c r="BB2224" i="3"/>
  <c r="W2224" i="3"/>
  <c r="AU2224" i="3"/>
  <c r="P2202" i="3"/>
  <c r="AF2202" i="3"/>
  <c r="AV2202" i="3"/>
  <c r="M2202" i="3"/>
  <c r="AC2202" i="3"/>
  <c r="AS2202" i="3"/>
  <c r="BI2202" i="3"/>
  <c r="Z2202" i="3"/>
  <c r="AP2202" i="3"/>
  <c r="X2202" i="3"/>
  <c r="AN2202" i="3"/>
  <c r="BD2202" i="3"/>
  <c r="U2202" i="3"/>
  <c r="AK2202" i="3"/>
  <c r="BA2202" i="3"/>
  <c r="R2202" i="3"/>
  <c r="AU2132" i="3"/>
  <c r="BG2044" i="3"/>
  <c r="AZ2068" i="3"/>
  <c r="X2095" i="3"/>
  <c r="AA2032" i="3"/>
  <c r="AN2082" i="3"/>
  <c r="AB2089" i="3"/>
  <c r="AV2115" i="3"/>
  <c r="AB2064" i="3"/>
  <c r="BI2104" i="3"/>
  <c r="AH2104" i="3"/>
  <c r="Q2217" i="3"/>
  <c r="M2221" i="3"/>
  <c r="Y2213" i="3"/>
  <c r="AE2156" i="3"/>
  <c r="AY2136" i="3"/>
  <c r="AI2144" i="3"/>
  <c r="AW2029" i="3"/>
  <c r="Q2029" i="3"/>
  <c r="AG2029" i="3"/>
  <c r="Q2137" i="3"/>
  <c r="AP2091" i="3"/>
  <c r="AX2091" i="3"/>
  <c r="AN2117" i="3"/>
  <c r="X2104" i="3"/>
  <c r="P2104" i="3"/>
  <c r="AY2156" i="3"/>
  <c r="AI2136" i="3"/>
  <c r="AE2140" i="3"/>
  <c r="AC2045" i="3"/>
  <c r="O2136" i="3"/>
  <c r="O2140" i="3"/>
  <c r="AE2144" i="3"/>
  <c r="AG2153" i="3"/>
  <c r="M2175" i="3"/>
  <c r="S2222" i="3"/>
  <c r="AM2222" i="3"/>
  <c r="BG2222" i="3"/>
  <c r="BN2175" i="3"/>
  <c r="AY2117" i="3"/>
  <c r="AI2117" i="3"/>
  <c r="S2117" i="3"/>
  <c r="AX2117" i="3"/>
  <c r="AH2117" i="3"/>
  <c r="R2117" i="3"/>
  <c r="BA2117" i="3"/>
  <c r="AK2117" i="3"/>
  <c r="U2117" i="3"/>
  <c r="BM2120" i="3"/>
  <c r="BJ2118" i="3"/>
  <c r="AT2110" i="3"/>
  <c r="T2110" i="3"/>
  <c r="AB2117" i="3"/>
  <c r="T2117" i="3"/>
  <c r="AR2125" i="3"/>
  <c r="T2125" i="3"/>
  <c r="AU2125" i="3"/>
  <c r="AA2125" i="3"/>
  <c r="AX2125" i="3"/>
  <c r="AD2125" i="3"/>
  <c r="AR2133" i="3"/>
  <c r="X2133" i="3"/>
  <c r="AY2133" i="3"/>
  <c r="AA2133" i="3"/>
  <c r="BB2133" i="3"/>
  <c r="AH2133" i="3"/>
  <c r="BJ2161" i="3"/>
  <c r="BL2162" i="3"/>
  <c r="BE2133" i="3"/>
  <c r="BL2132" i="3"/>
  <c r="BL2142" i="3"/>
  <c r="BL2158" i="3"/>
  <c r="BK2171" i="3"/>
  <c r="BK2175" i="3"/>
  <c r="BM2210" i="3"/>
  <c r="BM2218" i="3"/>
  <c r="BM2208" i="3"/>
  <c r="BL2212" i="3"/>
  <c r="BL2220" i="3"/>
  <c r="AN2084" i="3"/>
  <c r="AX2084" i="3"/>
  <c r="R2084" i="3"/>
  <c r="AC2084" i="3"/>
  <c r="BI2084" i="3"/>
  <c r="AF2090" i="3"/>
  <c r="Q2090" i="3"/>
  <c r="AW2090" i="3"/>
  <c r="AJ2090" i="3"/>
  <c r="AC2090" i="3"/>
  <c r="AS2090" i="3"/>
  <c r="BA2090" i="3"/>
  <c r="AZ2060" i="3"/>
  <c r="Y2060" i="3"/>
  <c r="AF2060" i="3"/>
  <c r="O2060" i="3"/>
  <c r="T2060" i="3"/>
  <c r="AO2060" i="3"/>
  <c r="AE2060" i="3"/>
  <c r="BA2060" i="3"/>
  <c r="AU2060" i="3"/>
  <c r="AQ2060" i="3"/>
  <c r="U2060" i="3"/>
  <c r="AV2076" i="3"/>
  <c r="AF2076" i="3"/>
  <c r="AP2099" i="3"/>
  <c r="AX2099" i="3"/>
  <c r="R2099" i="3"/>
  <c r="AH2099" i="3"/>
  <c r="BH2107" i="3"/>
  <c r="AM2107" i="3"/>
  <c r="AB2105" i="3"/>
  <c r="Y2105" i="3"/>
  <c r="AO2105" i="3"/>
  <c r="BE2105" i="3"/>
  <c r="X2105" i="3"/>
  <c r="AT2105" i="3"/>
  <c r="T2105" i="3"/>
  <c r="AP2105" i="3"/>
  <c r="P2105" i="3"/>
  <c r="AL2105" i="3"/>
  <c r="BG2105" i="3"/>
  <c r="AM2105" i="3"/>
  <c r="AT2121" i="3"/>
  <c r="AZ2121" i="3"/>
  <c r="Y2121" i="3"/>
  <c r="AD2121" i="3"/>
  <c r="AA2121" i="3"/>
  <c r="AQ2121" i="3"/>
  <c r="BG2121" i="3"/>
  <c r="AF2121" i="3"/>
  <c r="BA2121" i="3"/>
  <c r="AB2121" i="3"/>
  <c r="AW2121" i="3"/>
  <c r="R2121" i="3"/>
  <c r="AN2121" i="3"/>
  <c r="BI2121" i="3"/>
  <c r="BE2121" i="3"/>
  <c r="Y2125" i="3"/>
  <c r="AA2134" i="3"/>
  <c r="AU2134" i="3"/>
  <c r="AE2134" i="3"/>
  <c r="O2134" i="3"/>
  <c r="AY2134" i="3"/>
  <c r="P2134" i="3"/>
  <c r="AF2134" i="3"/>
  <c r="AV2134" i="3"/>
  <c r="M2134" i="3"/>
  <c r="AC2134" i="3"/>
  <c r="AS2134" i="3"/>
  <c r="BI2134" i="3"/>
  <c r="Z2134" i="3"/>
  <c r="AP2134" i="3"/>
  <c r="BF2134" i="3"/>
  <c r="W2134" i="3"/>
  <c r="AI2134" i="3"/>
  <c r="N2075" i="3"/>
  <c r="Z2075" i="3"/>
  <c r="AX2075" i="3"/>
  <c r="V2075" i="3"/>
  <c r="BB2075" i="3"/>
  <c r="AH2075" i="3"/>
  <c r="BF2075" i="3"/>
  <c r="AP2075" i="3"/>
  <c r="R2075" i="3"/>
  <c r="AL2075" i="3"/>
  <c r="AA2130" i="3"/>
  <c r="BG2130" i="3"/>
  <c r="X2130" i="3"/>
  <c r="AN2130" i="3"/>
  <c r="BD2130" i="3"/>
  <c r="U2130" i="3"/>
  <c r="AK2130" i="3"/>
  <c r="BA2130" i="3"/>
  <c r="R2130" i="3"/>
  <c r="AH2130" i="3"/>
  <c r="AX2130" i="3"/>
  <c r="BC2130" i="3"/>
  <c r="Y2151" i="3"/>
  <c r="Q2151" i="3"/>
  <c r="AW2151" i="3"/>
  <c r="U2151" i="3"/>
  <c r="BA2151" i="3"/>
  <c r="AG2151" i="3"/>
  <c r="AK2151" i="3"/>
  <c r="AC2151" i="3"/>
  <c r="BE2151" i="3"/>
  <c r="Z2151" i="3"/>
  <c r="AP2151" i="3"/>
  <c r="BF2151" i="3"/>
  <c r="AA2151" i="3"/>
  <c r="AQ2151" i="3"/>
  <c r="BG2151" i="3"/>
  <c r="AB2151" i="3"/>
  <c r="AR2151" i="3"/>
  <c r="BH2151" i="3"/>
  <c r="AC2159" i="3"/>
  <c r="BE2159" i="3"/>
  <c r="N2159" i="3"/>
  <c r="AD2159" i="3"/>
  <c r="AT2159" i="3"/>
  <c r="O2159" i="3"/>
  <c r="AE2159" i="3"/>
  <c r="AU2159" i="3"/>
  <c r="P2159" i="3"/>
  <c r="AF2159" i="3"/>
  <c r="AV2159" i="3"/>
  <c r="AR2169" i="3"/>
  <c r="T2169" i="3"/>
  <c r="AZ2169" i="3"/>
  <c r="AB2169" i="3"/>
  <c r="BH2169" i="3"/>
  <c r="AJ2169" i="3"/>
  <c r="BE2169" i="3"/>
  <c r="Y2169" i="3"/>
  <c r="AV2169" i="3"/>
  <c r="P2169" i="3"/>
  <c r="Z2169" i="3"/>
  <c r="AP2169" i="3"/>
  <c r="BF2169" i="3"/>
  <c r="AA2169" i="3"/>
  <c r="AQ2169" i="3"/>
  <c r="BG2169" i="3"/>
  <c r="BI2169" i="3"/>
  <c r="AC2169" i="3"/>
  <c r="P2180" i="3"/>
  <c r="AF2180" i="3"/>
  <c r="AV2180" i="3"/>
  <c r="M2180" i="3"/>
  <c r="AC2180" i="3"/>
  <c r="AS2180" i="3"/>
  <c r="BI2180" i="3"/>
  <c r="AP2180" i="3"/>
  <c r="AA2180" i="3"/>
  <c r="BG2180" i="3"/>
  <c r="AL2180" i="3"/>
  <c r="W2180" i="3"/>
  <c r="BC2180" i="3"/>
  <c r="N2203" i="3"/>
  <c r="AD2203" i="3"/>
  <c r="AT2203" i="3"/>
  <c r="O2203" i="3"/>
  <c r="AE2203" i="3"/>
  <c r="AU2203" i="3"/>
  <c r="M2203" i="3"/>
  <c r="AC2203" i="3"/>
  <c r="AS2203" i="3"/>
  <c r="BI2203" i="3"/>
  <c r="AB2203" i="3"/>
  <c r="AR2203" i="3"/>
  <c r="BH2203" i="3"/>
  <c r="R2203" i="3"/>
  <c r="AH2203" i="3"/>
  <c r="AX2203" i="3"/>
  <c r="S2203" i="3"/>
  <c r="AI2203" i="3"/>
  <c r="AY2203" i="3"/>
  <c r="Q2203" i="3"/>
  <c r="AG2203" i="3"/>
  <c r="AW2203" i="3"/>
  <c r="P2203" i="3"/>
  <c r="AF2203" i="3"/>
  <c r="AV2203" i="3"/>
  <c r="U2125" i="3"/>
  <c r="AS2125" i="3"/>
  <c r="AC2125" i="3"/>
  <c r="AW2125" i="3"/>
  <c r="M2125" i="3"/>
  <c r="AG2125" i="3"/>
  <c r="BA2125" i="3"/>
  <c r="AK2125" i="3"/>
  <c r="Q2125" i="3"/>
  <c r="BI2125" i="3"/>
  <c r="V2125" i="3"/>
  <c r="AL2125" i="3"/>
  <c r="BB2125" i="3"/>
  <c r="W2125" i="3"/>
  <c r="AM2125" i="3"/>
  <c r="BC2125" i="3"/>
  <c r="X2125" i="3"/>
  <c r="AN2125" i="3"/>
  <c r="BD2125" i="3"/>
  <c r="L2017" i="3"/>
  <c r="L2003" i="3"/>
  <c r="L1993" i="3"/>
  <c r="BL2034" i="3"/>
  <c r="BL2042" i="3"/>
  <c r="BL2062" i="3"/>
  <c r="BM2062" i="3"/>
  <c r="AV2110" i="3"/>
  <c r="BB2110" i="3"/>
  <c r="L2019" i="3"/>
  <c r="K2018" i="3"/>
  <c r="K1988" i="3"/>
  <c r="BE2048" i="3"/>
  <c r="U2059" i="3"/>
  <c r="BJ2077" i="3"/>
  <c r="AY2110" i="3"/>
  <c r="AI2110" i="3"/>
  <c r="S2110" i="3"/>
  <c r="AF2110" i="3"/>
  <c r="BA2110" i="3"/>
  <c r="Q2110" i="3"/>
  <c r="AL2110" i="3"/>
  <c r="BH2110" i="3"/>
  <c r="AU2117" i="3"/>
  <c r="AE2117" i="3"/>
  <c r="O2117" i="3"/>
  <c r="AT2117" i="3"/>
  <c r="AD2117" i="3"/>
  <c r="N2117" i="3"/>
  <c r="AW2117" i="3"/>
  <c r="AG2117" i="3"/>
  <c r="Q2117" i="3"/>
  <c r="BJ2120" i="3"/>
  <c r="AO2110" i="3"/>
  <c r="N2110" i="3"/>
  <c r="BH2125" i="3"/>
  <c r="AJ2125" i="3"/>
  <c r="P2125" i="3"/>
  <c r="AQ2125" i="3"/>
  <c r="S2125" i="3"/>
  <c r="AT2125" i="3"/>
  <c r="Z2125" i="3"/>
  <c r="BH2133" i="3"/>
  <c r="AN2133" i="3"/>
  <c r="T2133" i="3"/>
  <c r="AQ2133" i="3"/>
  <c r="W2133" i="3"/>
  <c r="AX2133" i="3"/>
  <c r="Z2133" i="3"/>
  <c r="BE2125" i="3"/>
  <c r="AM2134" i="3"/>
  <c r="BH2105" i="3"/>
  <c r="BB2105" i="3"/>
  <c r="AA2105" i="3"/>
  <c r="AU2105" i="3"/>
  <c r="O2105" i="3"/>
  <c r="AI2105" i="3"/>
  <c r="BI2105" i="3"/>
  <c r="AK2105" i="3"/>
  <c r="Q2105" i="3"/>
  <c r="AS2121" i="3"/>
  <c r="M2121" i="3"/>
  <c r="AL2121" i="3"/>
  <c r="BF2121" i="3"/>
  <c r="Z2121" i="3"/>
  <c r="AY2121" i="3"/>
  <c r="AE2121" i="3"/>
  <c r="BF2130" i="3"/>
  <c r="AL2130" i="3"/>
  <c r="N2130" i="3"/>
  <c r="AS2130" i="3"/>
  <c r="Y2130" i="3"/>
  <c r="AZ2130" i="3"/>
  <c r="AF2130" i="3"/>
  <c r="AQ2130" i="3"/>
  <c r="AX2134" i="3"/>
  <c r="AD2134" i="3"/>
  <c r="BE2134" i="3"/>
  <c r="AK2134" i="3"/>
  <c r="Q2134" i="3"/>
  <c r="AR2134" i="3"/>
  <c r="X2134" i="3"/>
  <c r="BM2138" i="3"/>
  <c r="BM2146" i="3"/>
  <c r="BL2146" i="3"/>
  <c r="BI2151" i="3"/>
  <c r="BM2158" i="3"/>
  <c r="M2159" i="3"/>
  <c r="AS2169" i="3"/>
  <c r="AM2169" i="3"/>
  <c r="S2169" i="3"/>
  <c r="AT2169" i="3"/>
  <c r="V2169" i="3"/>
  <c r="AF2169" i="3"/>
  <c r="AX2107" i="3"/>
  <c r="Q2169" i="3"/>
  <c r="M2090" i="3"/>
  <c r="AZ2090" i="3"/>
  <c r="BE2090" i="3"/>
  <c r="BD2090" i="3"/>
  <c r="P2090" i="3"/>
  <c r="AU2180" i="3"/>
  <c r="BB2180" i="3"/>
  <c r="N2180" i="3"/>
  <c r="S2180" i="3"/>
  <c r="Z2180" i="3"/>
  <c r="AW2180" i="3"/>
  <c r="Y2180" i="3"/>
  <c r="BD2180" i="3"/>
  <c r="AJ2180" i="3"/>
  <c r="AZ2203" i="3"/>
  <c r="T2203" i="3"/>
  <c r="AK2203" i="3"/>
  <c r="BC2203" i="3"/>
  <c r="W2203" i="3"/>
  <c r="AL2203" i="3"/>
  <c r="Y2033" i="3"/>
  <c r="U2033" i="3"/>
  <c r="AS2033" i="3"/>
  <c r="M2033" i="3"/>
  <c r="AG2033" i="3"/>
  <c r="BA2033" i="3"/>
  <c r="AW2033" i="3"/>
  <c r="Q2033" i="3"/>
  <c r="BI2033" i="3"/>
  <c r="AC2033" i="3"/>
  <c r="AK2033" i="3"/>
  <c r="AC2055" i="3"/>
  <c r="AK2055" i="3"/>
  <c r="AA2055" i="3"/>
  <c r="AV2055" i="3"/>
  <c r="P2055" i="3"/>
  <c r="BK2055" i="3" s="1"/>
  <c r="BG2055" i="3"/>
  <c r="V2040" i="3"/>
  <c r="AQ2040" i="3"/>
  <c r="N2040" i="3"/>
  <c r="AL2040" i="3"/>
  <c r="BG2040" i="3"/>
  <c r="AB2039" i="3"/>
  <c r="BH2039" i="3"/>
  <c r="AL2039" i="3"/>
  <c r="X2039" i="3"/>
  <c r="BD2039" i="3"/>
  <c r="AX2039" i="3"/>
  <c r="AR2085" i="3"/>
  <c r="BC2085" i="3"/>
  <c r="W2085" i="3"/>
  <c r="AH2085" i="3"/>
  <c r="BA2092" i="3"/>
  <c r="U2092" i="3"/>
  <c r="AK2092" i="3"/>
  <c r="AC2092" i="3"/>
  <c r="AJ2060" i="3"/>
  <c r="BL2150" i="3"/>
  <c r="BN2167" i="3"/>
  <c r="M2133" i="3"/>
  <c r="N2133" i="3"/>
  <c r="AD2133" i="3"/>
  <c r="AT2133" i="3"/>
  <c r="O2133" i="3"/>
  <c r="AE2133" i="3"/>
  <c r="AU2133" i="3"/>
  <c r="P2133" i="3"/>
  <c r="AF2133" i="3"/>
  <c r="AV2133" i="3"/>
  <c r="AF2117" i="3"/>
  <c r="AV2117" i="3"/>
  <c r="P2117" i="3"/>
  <c r="AJ2117" i="3"/>
  <c r="BD2117" i="3"/>
  <c r="L2001" i="3"/>
  <c r="BM2050" i="3"/>
  <c r="BC2110" i="3"/>
  <c r="AM2110" i="3"/>
  <c r="W2110" i="3"/>
  <c r="Z2110" i="3"/>
  <c r="AG2110" i="3"/>
  <c r="K2020" i="3"/>
  <c r="L1991" i="3"/>
  <c r="L1988" i="3"/>
  <c r="BL2044" i="3"/>
  <c r="AW2046" i="3"/>
  <c r="BK2050" i="3"/>
  <c r="Y2048" i="3"/>
  <c r="AR2048" i="3"/>
  <c r="BG2048" i="3"/>
  <c r="AA2048" i="3"/>
  <c r="AT2059" i="3"/>
  <c r="M2059" i="3"/>
  <c r="K2003" i="3"/>
  <c r="L1994" i="3"/>
  <c r="BL2030" i="3"/>
  <c r="BL2032" i="3"/>
  <c r="T2046" i="3"/>
  <c r="AJ2046" i="3"/>
  <c r="AZ2046" i="3"/>
  <c r="U2046" i="3"/>
  <c r="AK2046" i="3"/>
  <c r="BA2046" i="3"/>
  <c r="AH2048" i="3"/>
  <c r="AW2048" i="3"/>
  <c r="Q2048" i="3"/>
  <c r="AJ2048" i="3"/>
  <c r="AY2048" i="3"/>
  <c r="AP2059" i="3"/>
  <c r="Y2059" i="3"/>
  <c r="AV2059" i="3"/>
  <c r="BL2080" i="3"/>
  <c r="Z2082" i="3"/>
  <c r="AV2082" i="3"/>
  <c r="Z2084" i="3"/>
  <c r="AV2084" i="3"/>
  <c r="AR2068" i="3"/>
  <c r="AR2076" i="3"/>
  <c r="BL2076" i="3" s="1"/>
  <c r="Q2082" i="3"/>
  <c r="AL2082" i="3"/>
  <c r="BH2082" i="3"/>
  <c r="AG2084" i="3"/>
  <c r="BB2084" i="3"/>
  <c r="P2068" i="3"/>
  <c r="P2076" i="3"/>
  <c r="BL2088" i="3"/>
  <c r="AU2090" i="3"/>
  <c r="AE2090" i="3"/>
  <c r="O2090" i="3"/>
  <c r="AT2090" i="3"/>
  <c r="AD2090" i="3"/>
  <c r="N2090" i="3"/>
  <c r="BL2092" i="3"/>
  <c r="BL2094" i="3"/>
  <c r="BL2098" i="3"/>
  <c r="BL2102" i="3"/>
  <c r="AU2110" i="3"/>
  <c r="AE2110" i="3"/>
  <c r="O2110" i="3"/>
  <c r="T2076" i="3"/>
  <c r="AZ2084" i="3"/>
  <c r="AD2084" i="3"/>
  <c r="AK2110" i="3"/>
  <c r="BF2110" i="3"/>
  <c r="AS2084" i="3"/>
  <c r="V2110" i="3"/>
  <c r="AR2110" i="3"/>
  <c r="AE2089" i="3"/>
  <c r="AT2089" i="3"/>
  <c r="N2089" i="3"/>
  <c r="AI2089" i="3"/>
  <c r="BE2089" i="3"/>
  <c r="AO2089" i="3"/>
  <c r="Y2089" i="3"/>
  <c r="BH2089" i="3"/>
  <c r="AR2089" i="3"/>
  <c r="Z2095" i="3"/>
  <c r="Z2099" i="3"/>
  <c r="AC2110" i="3"/>
  <c r="BG2117" i="3"/>
  <c r="AQ2117" i="3"/>
  <c r="AA2117" i="3"/>
  <c r="BF2117" i="3"/>
  <c r="AP2117" i="3"/>
  <c r="Z2117" i="3"/>
  <c r="BI2117" i="3"/>
  <c r="AS2117" i="3"/>
  <c r="AC2117" i="3"/>
  <c r="M2117" i="3"/>
  <c r="AX2082" i="3"/>
  <c r="BE2082" i="3"/>
  <c r="AJ2082" i="3"/>
  <c r="N2082" i="3"/>
  <c r="BB2107" i="3"/>
  <c r="AF2107" i="3"/>
  <c r="BF2107" i="3"/>
  <c r="AJ2107" i="3"/>
  <c r="O2107" i="3"/>
  <c r="AN2107" i="3"/>
  <c r="S2107" i="3"/>
  <c r="BA2107" i="3"/>
  <c r="AK2107" i="3"/>
  <c r="U2107" i="3"/>
  <c r="BJ2112" i="3"/>
  <c r="BJ2114" i="3"/>
  <c r="BC2095" i="3"/>
  <c r="W2095" i="3"/>
  <c r="AL2095" i="3"/>
  <c r="BG2095" i="3"/>
  <c r="AA2095" i="3"/>
  <c r="BA2095" i="3"/>
  <c r="AK2095" i="3"/>
  <c r="U2095" i="3"/>
  <c r="BD2095" i="3"/>
  <c r="AN2095" i="3"/>
  <c r="AE2099" i="3"/>
  <c r="AT2099" i="3"/>
  <c r="N2099" i="3"/>
  <c r="AI2099" i="3"/>
  <c r="BE2099" i="3"/>
  <c r="AO2099" i="3"/>
  <c r="Y2099" i="3"/>
  <c r="BH2099" i="3"/>
  <c r="AR2099" i="3"/>
  <c r="AB2099" i="3"/>
  <c r="BE2110" i="3"/>
  <c r="AJ2110" i="3"/>
  <c r="BH2117" i="3"/>
  <c r="X2117" i="3"/>
  <c r="AJ2121" i="3"/>
  <c r="AZ2125" i="3"/>
  <c r="AF2125" i="3"/>
  <c r="BG2125" i="3"/>
  <c r="AI2125" i="3"/>
  <c r="O2125" i="3"/>
  <c r="AP2125" i="3"/>
  <c r="R2125" i="3"/>
  <c r="BK2127" i="3"/>
  <c r="BD2133" i="3"/>
  <c r="AJ2133" i="3"/>
  <c r="BG2133" i="3"/>
  <c r="AM2133" i="3"/>
  <c r="S2133" i="3"/>
  <c r="AP2133" i="3"/>
  <c r="V2133" i="3"/>
  <c r="AZ2151" i="3"/>
  <c r="AF2151" i="3"/>
  <c r="BC2151" i="3"/>
  <c r="AI2151" i="3"/>
  <c r="O2151" i="3"/>
  <c r="AL2151" i="3"/>
  <c r="R2151" i="3"/>
  <c r="AR2159" i="3"/>
  <c r="X2159" i="3"/>
  <c r="AY2159" i="3"/>
  <c r="AA2159" i="3"/>
  <c r="BB2159" i="3"/>
  <c r="AH2159" i="3"/>
  <c r="AH2107" i="3"/>
  <c r="BC2134" i="3"/>
  <c r="AO2159" i="3"/>
  <c r="R2105" i="3"/>
  <c r="AV2105" i="3"/>
  <c r="V2105" i="3"/>
  <c r="AJ2105" i="3"/>
  <c r="BD2105" i="3"/>
  <c r="AD2105" i="3"/>
  <c r="BA2105" i="3"/>
  <c r="AG2105" i="3"/>
  <c r="M2105" i="3"/>
  <c r="AH2121" i="3"/>
  <c r="BH2121" i="3"/>
  <c r="AG2121" i="3"/>
  <c r="AV2121" i="3"/>
  <c r="U2121" i="3"/>
  <c r="AU2121" i="3"/>
  <c r="W2121" i="3"/>
  <c r="BB2130" i="3"/>
  <c r="AD2130" i="3"/>
  <c r="BI2130" i="3"/>
  <c r="AO2130" i="3"/>
  <c r="Q2130" i="3"/>
  <c r="AV2130" i="3"/>
  <c r="AB2130" i="3"/>
  <c r="AS2133" i="3"/>
  <c r="AT2134" i="3"/>
  <c r="V2134" i="3"/>
  <c r="BA2134" i="3"/>
  <c r="AG2134" i="3"/>
  <c r="BH2134" i="3"/>
  <c r="AN2134" i="3"/>
  <c r="T2134" i="3"/>
  <c r="BM2154" i="3"/>
  <c r="AS2159" i="3"/>
  <c r="BK2167" i="3"/>
  <c r="BA2169" i="3"/>
  <c r="BK2183" i="3"/>
  <c r="W2166" i="3"/>
  <c r="AN2166" i="3"/>
  <c r="BA2166" i="3"/>
  <c r="AL2166" i="3"/>
  <c r="AX2166" i="3"/>
  <c r="BC2169" i="3"/>
  <c r="AI2169" i="3"/>
  <c r="O2169" i="3"/>
  <c r="AL2169" i="3"/>
  <c r="R2169" i="3"/>
  <c r="AN2169" i="3"/>
  <c r="AB2107" i="3"/>
  <c r="U2166" i="3"/>
  <c r="AM2166" i="3"/>
  <c r="AG2169" i="3"/>
  <c r="Z2039" i="3"/>
  <c r="AV2039" i="3"/>
  <c r="BL2039" i="3" s="1"/>
  <c r="BB2039" i="3"/>
  <c r="N2039" i="3"/>
  <c r="T2039" i="3"/>
  <c r="AK2090" i="3"/>
  <c r="AR2090" i="3"/>
  <c r="AO2090" i="3"/>
  <c r="AV2090" i="3"/>
  <c r="AM2180" i="3"/>
  <c r="AT2180" i="3"/>
  <c r="AY2180" i="3"/>
  <c r="BF2180" i="3"/>
  <c r="R2180" i="3"/>
  <c r="AO2180" i="3"/>
  <c r="U2180" i="3"/>
  <c r="AZ2180" i="3"/>
  <c r="AB2180" i="3"/>
  <c r="BK2221" i="3"/>
  <c r="AN2203" i="3"/>
  <c r="BE2203" i="3"/>
  <c r="Y2203" i="3"/>
  <c r="AQ2203" i="3"/>
  <c r="BF2203" i="3"/>
  <c r="Z2203" i="3"/>
  <c r="BB2041" i="3"/>
  <c r="AG2041" i="3"/>
  <c r="M2043" i="3"/>
  <c r="AK2043" i="3"/>
  <c r="BE2043" i="3"/>
  <c r="Y2043" i="3"/>
  <c r="AS2043" i="3"/>
  <c r="AO2043" i="3"/>
  <c r="BA2043" i="3"/>
  <c r="U2043" i="3"/>
  <c r="AC2043" i="3"/>
  <c r="BI2043" i="3"/>
  <c r="X2051" i="3"/>
  <c r="AS2051" i="3"/>
  <c r="AC2051" i="3"/>
  <c r="AY2051" i="3"/>
  <c r="BE2060" i="3"/>
  <c r="P2106" i="3"/>
  <c r="R2106" i="3"/>
  <c r="AS2106" i="3"/>
  <c r="X2106" i="3"/>
  <c r="BI2106" i="3"/>
  <c r="AH2106" i="3"/>
  <c r="AN2106" i="3"/>
  <c r="BD2106" i="3"/>
  <c r="M2106" i="3"/>
  <c r="BK2106" i="3" s="1"/>
  <c r="AU2128" i="3"/>
  <c r="AE2128" i="3"/>
  <c r="O2128" i="3"/>
  <c r="T2128" i="3"/>
  <c r="AJ2128" i="3"/>
  <c r="AZ2128" i="3"/>
  <c r="Q2128" i="3"/>
  <c r="AG2128" i="3"/>
  <c r="AW2128" i="3"/>
  <c r="N2128" i="3"/>
  <c r="AD2128" i="3"/>
  <c r="AT2128" i="3"/>
  <c r="AY2128" i="3"/>
  <c r="AA2128" i="3"/>
  <c r="O2057" i="3"/>
  <c r="Q2057" i="3"/>
  <c r="AM2057" i="3"/>
  <c r="BE2057" i="3"/>
  <c r="W2057" i="3"/>
  <c r="AW2057" i="3"/>
  <c r="Y2057" i="3"/>
  <c r="BC2057" i="3"/>
  <c r="AG2057" i="3"/>
  <c r="AO2057" i="3"/>
  <c r="S2064" i="3"/>
  <c r="X2064" i="3"/>
  <c r="AT2064" i="3"/>
  <c r="AQ2064" i="3"/>
  <c r="BD2064" i="3"/>
  <c r="AJ2064" i="3"/>
  <c r="AN2064" i="3"/>
  <c r="AF2064" i="3"/>
  <c r="T2064" i="3"/>
  <c r="AY2064" i="3"/>
  <c r="AV2064" i="3"/>
  <c r="X2084" i="3"/>
  <c r="P2108" i="3"/>
  <c r="AH2108" i="3"/>
  <c r="BI2108" i="3"/>
  <c r="M2108" i="3"/>
  <c r="X2108" i="3"/>
  <c r="BD2108" i="3"/>
  <c r="AF2115" i="3"/>
  <c r="T2115" i="3"/>
  <c r="AN2115" i="3"/>
  <c r="BH2115" i="3"/>
  <c r="P2115" i="3"/>
  <c r="BK2115" i="3" s="1"/>
  <c r="W2123" i="3"/>
  <c r="AM2123" i="3"/>
  <c r="BC2123" i="3"/>
  <c r="Z2123" i="3"/>
  <c r="AV2123" i="3"/>
  <c r="V2123" i="3"/>
  <c r="AR2123" i="3"/>
  <c r="M2123" i="3"/>
  <c r="AH2123" i="3"/>
  <c r="BD2123" i="3"/>
  <c r="N2123" i="3"/>
  <c r="AO2123" i="3"/>
  <c r="P2064" i="3"/>
  <c r="AB2085" i="3"/>
  <c r="Y2147" i="3"/>
  <c r="AG2147" i="3"/>
  <c r="AK2147" i="3"/>
  <c r="Q2147" i="3"/>
  <c r="AW2147" i="3"/>
  <c r="BA2147" i="3"/>
  <c r="U2147" i="3"/>
  <c r="BI2147" i="3"/>
  <c r="V2147" i="3"/>
  <c r="AL2147" i="3"/>
  <c r="BB2147" i="3"/>
  <c r="W2147" i="3"/>
  <c r="AM2147" i="3"/>
  <c r="BC2147" i="3"/>
  <c r="X2147" i="3"/>
  <c r="AN2147" i="3"/>
  <c r="BD2147" i="3"/>
  <c r="BI2155" i="3"/>
  <c r="Z2155" i="3"/>
  <c r="AP2155" i="3"/>
  <c r="BF2155" i="3"/>
  <c r="AA2155" i="3"/>
  <c r="AQ2155" i="3"/>
  <c r="BG2155" i="3"/>
  <c r="AB2155" i="3"/>
  <c r="AR2155" i="3"/>
  <c r="BH2155" i="3"/>
  <c r="AB2170" i="3"/>
  <c r="AR2170" i="3"/>
  <c r="BH2170" i="3"/>
  <c r="Y2170" i="3"/>
  <c r="AO2170" i="3"/>
  <c r="BE2170" i="3"/>
  <c r="AH2170" i="3"/>
  <c r="S2170" i="3"/>
  <c r="AY2170" i="3"/>
  <c r="AD2170" i="3"/>
  <c r="O2170" i="3"/>
  <c r="AU2170" i="3"/>
  <c r="P2170" i="3"/>
  <c r="AF2170" i="3"/>
  <c r="AV2170" i="3"/>
  <c r="M2170" i="3"/>
  <c r="AC2170" i="3"/>
  <c r="AS2170" i="3"/>
  <c r="BI2170" i="3"/>
  <c r="AP2170" i="3"/>
  <c r="AA2170" i="3"/>
  <c r="BG2170" i="3"/>
  <c r="AL2170" i="3"/>
  <c r="W2170" i="3"/>
  <c r="BC2170" i="3"/>
  <c r="Q2181" i="3"/>
  <c r="M2181" i="3"/>
  <c r="AZ2181" i="3"/>
  <c r="T2181" i="3"/>
  <c r="AO2181" i="3"/>
  <c r="AV2181" i="3"/>
  <c r="P2181" i="3"/>
  <c r="Z2181" i="3"/>
  <c r="AP2181" i="3"/>
  <c r="BF2181" i="3"/>
  <c r="AA2181" i="3"/>
  <c r="AQ2181" i="3"/>
  <c r="BG2181" i="3"/>
  <c r="BI2181" i="3"/>
  <c r="AC2181" i="3"/>
  <c r="X2188" i="3"/>
  <c r="AN2188" i="3"/>
  <c r="BD2188" i="3"/>
  <c r="Z2188" i="3"/>
  <c r="AU2188" i="3"/>
  <c r="Q2188" i="3"/>
  <c r="AL2188" i="3"/>
  <c r="BG2188" i="3"/>
  <c r="AD2188" i="3"/>
  <c r="BE2188" i="3"/>
  <c r="AC2188" i="3"/>
  <c r="AX2188" i="3"/>
  <c r="AB2188" i="3"/>
  <c r="AR2188" i="3"/>
  <c r="BH2188" i="3"/>
  <c r="AE2188" i="3"/>
  <c r="BA2188" i="3"/>
  <c r="V2188" i="3"/>
  <c r="AQ2188" i="3"/>
  <c r="N2188" i="3"/>
  <c r="AO2188" i="3"/>
  <c r="M2188" i="3"/>
  <c r="AH2188" i="3"/>
  <c r="BC2188" i="3"/>
  <c r="Y2215" i="3"/>
  <c r="AC2215" i="3"/>
  <c r="BI2215" i="3"/>
  <c r="AK2215" i="3"/>
  <c r="M2215" i="3"/>
  <c r="AS2215" i="3"/>
  <c r="BA2215" i="3"/>
  <c r="U2215" i="3"/>
  <c r="AO2215" i="3"/>
  <c r="R2215" i="3"/>
  <c r="AH2215" i="3"/>
  <c r="AX2215" i="3"/>
  <c r="S2215" i="3"/>
  <c r="AI2215" i="3"/>
  <c r="AY2215" i="3"/>
  <c r="T2215" i="3"/>
  <c r="AJ2215" i="3"/>
  <c r="AZ2215" i="3"/>
  <c r="Q2215" i="3"/>
  <c r="V2215" i="3"/>
  <c r="AL2215" i="3"/>
  <c r="BB2215" i="3"/>
  <c r="W2215" i="3"/>
  <c r="AM2215" i="3"/>
  <c r="BC2215" i="3"/>
  <c r="X2215" i="3"/>
  <c r="AN2215" i="3"/>
  <c r="BD2215" i="3"/>
  <c r="N2219" i="3"/>
  <c r="AD2219" i="3"/>
  <c r="AT2219" i="3"/>
  <c r="O2219" i="3"/>
  <c r="AE2219" i="3"/>
  <c r="AU2219" i="3"/>
  <c r="P2219" i="3"/>
  <c r="AF2219" i="3"/>
  <c r="AV2219" i="3"/>
  <c r="AW2219" i="3"/>
  <c r="R2219" i="3"/>
  <c r="AL2219" i="3"/>
  <c r="BF2219" i="3"/>
  <c r="AI2219" i="3"/>
  <c r="BC2219" i="3"/>
  <c r="AB2219" i="3"/>
  <c r="AZ2219" i="3"/>
  <c r="AK2219" i="3"/>
  <c r="M2219" i="3"/>
  <c r="Y2219" i="3"/>
  <c r="V2219" i="3"/>
  <c r="AP2219" i="3"/>
  <c r="S2219" i="3"/>
  <c r="AM2219" i="3"/>
  <c r="BG2219" i="3"/>
  <c r="AJ2219" i="3"/>
  <c r="BD2219" i="3"/>
  <c r="AG2219" i="3"/>
  <c r="U2219" i="3"/>
  <c r="BI2219" i="3"/>
  <c r="Y2223" i="3"/>
  <c r="AS2223" i="3"/>
  <c r="BI2223" i="3"/>
  <c r="M2223" i="3"/>
  <c r="AC2223" i="3"/>
  <c r="BE2223" i="3"/>
  <c r="N2223" i="3"/>
  <c r="AD2223" i="3"/>
  <c r="AT2223" i="3"/>
  <c r="O2223" i="3"/>
  <c r="AE2223" i="3"/>
  <c r="AU2223" i="3"/>
  <c r="P2223" i="3"/>
  <c r="AF2223" i="3"/>
  <c r="AV2223" i="3"/>
  <c r="R2223" i="3"/>
  <c r="AH2223" i="3"/>
  <c r="AX2223" i="3"/>
  <c r="S2223" i="3"/>
  <c r="AI2223" i="3"/>
  <c r="AY2223" i="3"/>
  <c r="T2223" i="3"/>
  <c r="AJ2223" i="3"/>
  <c r="AZ2223" i="3"/>
  <c r="AW2223" i="3"/>
  <c r="S2134" i="3"/>
  <c r="Y2149" i="3"/>
  <c r="U2149" i="3"/>
  <c r="BA2149" i="3"/>
  <c r="AG2149" i="3"/>
  <c r="AK2149" i="3"/>
  <c r="AW2149" i="3"/>
  <c r="Q2149" i="3"/>
  <c r="M2149" i="3"/>
  <c r="V2149" i="3"/>
  <c r="BK2149" i="3" s="1"/>
  <c r="AL2149" i="3"/>
  <c r="BB2149" i="3"/>
  <c r="W2149" i="3"/>
  <c r="AM2149" i="3"/>
  <c r="BC2149" i="3"/>
  <c r="X2149" i="3"/>
  <c r="AN2149" i="3"/>
  <c r="BD2149" i="3"/>
  <c r="R2189" i="3"/>
  <c r="AH2189" i="3"/>
  <c r="AX2189" i="3"/>
  <c r="T2189" i="3"/>
  <c r="AO2189" i="3"/>
  <c r="P2189" i="3"/>
  <c r="AK2189" i="3"/>
  <c r="BG2189" i="3"/>
  <c r="AG2189" i="3"/>
  <c r="BC2189" i="3"/>
  <c r="X2189" i="3"/>
  <c r="AS2189" i="3"/>
  <c r="V2189" i="3"/>
  <c r="AL2189" i="3"/>
  <c r="BB2189" i="3"/>
  <c r="Y2189" i="3"/>
  <c r="AU2189" i="3"/>
  <c r="U2189" i="3"/>
  <c r="AQ2189" i="3"/>
  <c r="Q2189" i="3"/>
  <c r="AM2189" i="3"/>
  <c r="BH2189" i="3"/>
  <c r="AC2189" i="3"/>
  <c r="AY2189" i="3"/>
  <c r="BK2189" i="3" s="1"/>
  <c r="R2197" i="3"/>
  <c r="AH2197" i="3"/>
  <c r="AX2197" i="3"/>
  <c r="T2197" i="3"/>
  <c r="AO2197" i="3"/>
  <c r="P2197" i="3"/>
  <c r="AK2197" i="3"/>
  <c r="BG2197" i="3"/>
  <c r="AC2197" i="3"/>
  <c r="AY2197" i="3"/>
  <c r="W2197" i="3"/>
  <c r="AR2197" i="3"/>
  <c r="V2197" i="3"/>
  <c r="AL2197" i="3"/>
  <c r="BB2197" i="3"/>
  <c r="Y2197" i="3"/>
  <c r="AU2197" i="3"/>
  <c r="U2197" i="3"/>
  <c r="AQ2197" i="3"/>
  <c r="M2197" i="3"/>
  <c r="AI2197" i="3"/>
  <c r="BD2197" i="3"/>
  <c r="AB2197" i="3"/>
  <c r="AW2197" i="3"/>
  <c r="Y2209" i="3"/>
  <c r="BE2209" i="3"/>
  <c r="AK2209" i="3"/>
  <c r="AO2209" i="3"/>
  <c r="U2209" i="3"/>
  <c r="BA2209" i="3"/>
  <c r="Q2209" i="3"/>
  <c r="N2209" i="3"/>
  <c r="AD2209" i="3"/>
  <c r="AT2209" i="3"/>
  <c r="O2209" i="3"/>
  <c r="AE2209" i="3"/>
  <c r="AU2209" i="3"/>
  <c r="P2209" i="3"/>
  <c r="AF2209" i="3"/>
  <c r="AV2209" i="3"/>
  <c r="AS2209" i="3"/>
  <c r="R2209" i="3"/>
  <c r="AH2209" i="3"/>
  <c r="AX2209" i="3"/>
  <c r="S2209" i="3"/>
  <c r="AI2209" i="3"/>
  <c r="AY2209" i="3"/>
  <c r="T2209" i="3"/>
  <c r="AJ2209" i="3"/>
  <c r="AZ2209" i="3"/>
  <c r="AN2108" i="3"/>
  <c r="BM2220" i="3"/>
  <c r="U2031" i="3"/>
  <c r="AS2031" i="3"/>
  <c r="M2031" i="3"/>
  <c r="AG2031" i="3"/>
  <c r="BA2031" i="3"/>
  <c r="AC2031" i="3"/>
  <c r="AK2031" i="3"/>
  <c r="Q2031" i="3"/>
  <c r="BN2031" i="3" s="1"/>
  <c r="AW2031" i="3"/>
  <c r="BI2031" i="3"/>
  <c r="AT2052" i="3"/>
  <c r="Y2052" i="3"/>
  <c r="AD2052" i="3"/>
  <c r="AY2052" i="3"/>
  <c r="BK2052" i="3" s="1"/>
  <c r="Y2065" i="3"/>
  <c r="AT2065" i="3"/>
  <c r="T2065" i="3"/>
  <c r="AZ2065" i="3"/>
  <c r="AD2065" i="3"/>
  <c r="BE2065" i="3"/>
  <c r="N2065" i="3"/>
  <c r="AJ2065" i="3"/>
  <c r="AO2065" i="3"/>
  <c r="N2071" i="3"/>
  <c r="AH2071" i="3"/>
  <c r="BB2071" i="3"/>
  <c r="R2071" i="3"/>
  <c r="AP2071" i="3"/>
  <c r="V2071" i="3"/>
  <c r="AX2071" i="3"/>
  <c r="Z2071" i="3"/>
  <c r="AL2071" i="3"/>
  <c r="BF2071" i="3"/>
  <c r="N2069" i="3"/>
  <c r="R2069" i="3"/>
  <c r="AL2069" i="3"/>
  <c r="BF2069" i="3"/>
  <c r="AH2069" i="3"/>
  <c r="AP2069" i="3"/>
  <c r="BB2069" i="3"/>
  <c r="V2069" i="3"/>
  <c r="Z2069" i="3"/>
  <c r="AX2069" i="3"/>
  <c r="AP2079" i="3"/>
  <c r="R2079" i="3"/>
  <c r="BL2079" i="3" s="1"/>
  <c r="AX2079" i="3"/>
  <c r="AK2096" i="3"/>
  <c r="BA2096" i="3"/>
  <c r="BJ2096" i="3" s="1"/>
  <c r="U2096" i="3"/>
  <c r="AC2100" i="3"/>
  <c r="BK2100" i="3" s="1"/>
  <c r="T2121" i="3"/>
  <c r="AQ2126" i="3"/>
  <c r="O2126" i="3"/>
  <c r="BN2126" i="3" s="1"/>
  <c r="AU2126" i="3"/>
  <c r="AE2126" i="3"/>
  <c r="BG2126" i="3"/>
  <c r="Y2127" i="3"/>
  <c r="U2127" i="3"/>
  <c r="BA2127" i="3"/>
  <c r="AG2127" i="3"/>
  <c r="AW2127" i="3"/>
  <c r="Q2127" i="3"/>
  <c r="AK2127" i="3"/>
  <c r="O2058" i="3"/>
  <c r="AA2058" i="3"/>
  <c r="AO2058" i="3"/>
  <c r="BE2058" i="3"/>
  <c r="AE2058" i="3"/>
  <c r="AV2058" i="3"/>
  <c r="P2058" i="3"/>
  <c r="AJ2058" i="3"/>
  <c r="AZ2058" i="3"/>
  <c r="T2058" i="3"/>
  <c r="BG2058" i="3"/>
  <c r="Y2058" i="3"/>
  <c r="AK2058" i="3"/>
  <c r="AU2058" i="3"/>
  <c r="AF2074" i="3"/>
  <c r="AN2104" i="3"/>
  <c r="M2104" i="3"/>
  <c r="R2104" i="3"/>
  <c r="BL2104" i="3" s="1"/>
  <c r="P2110" i="3"/>
  <c r="M2110" i="3"/>
  <c r="AN2110" i="3"/>
  <c r="R2110" i="3"/>
  <c r="AS2110" i="3"/>
  <c r="X2110" i="3"/>
  <c r="BD2110" i="3"/>
  <c r="BI2110" i="3"/>
  <c r="AH2110" i="3"/>
  <c r="V2119" i="3"/>
  <c r="AT2119" i="3"/>
  <c r="BM2119" i="3" s="1"/>
  <c r="AX2104" i="3"/>
  <c r="AC2104" i="3"/>
  <c r="AA2148" i="3"/>
  <c r="AU2148" i="3"/>
  <c r="O2148" i="3"/>
  <c r="AE2148" i="3"/>
  <c r="Q2185" i="3"/>
  <c r="AJ2185" i="3"/>
  <c r="AR2185" i="3"/>
  <c r="AZ2185" i="3"/>
  <c r="AB2185" i="3"/>
  <c r="BH2185" i="3"/>
  <c r="AK2217" i="3"/>
  <c r="AO2217" i="3"/>
  <c r="U2217" i="3"/>
  <c r="BA2217" i="3"/>
  <c r="Y2217" i="3"/>
  <c r="BE2217" i="3"/>
  <c r="Y2221" i="3"/>
  <c r="AW2221" i="3"/>
  <c r="AG2221" i="3"/>
  <c r="BA2221" i="3"/>
  <c r="Q2221" i="3"/>
  <c r="AK2221" i="3"/>
  <c r="BE2221" i="3"/>
  <c r="U2221" i="3"/>
  <c r="AO2221" i="3"/>
  <c r="AS2221" i="3"/>
  <c r="X2224" i="3"/>
  <c r="AN2224" i="3"/>
  <c r="BD2224" i="3"/>
  <c r="U2224" i="3"/>
  <c r="AK2224" i="3"/>
  <c r="BA2224" i="3"/>
  <c r="R2224" i="3"/>
  <c r="AH2224" i="3"/>
  <c r="AX2224" i="3"/>
  <c r="AQ2224" i="3"/>
  <c r="BC2224" i="3"/>
  <c r="S2224" i="3"/>
  <c r="BK2224" i="3" s="1"/>
  <c r="BD2037" i="3"/>
  <c r="BM2037" i="3" s="1"/>
  <c r="Y2131" i="3"/>
  <c r="AK2131" i="3"/>
  <c r="U2131" i="3"/>
  <c r="BL2131" i="3" s="1"/>
  <c r="AG2131" i="3"/>
  <c r="Q2131" i="3"/>
  <c r="BA2131" i="3"/>
  <c r="AW2131" i="3"/>
  <c r="Y2141" i="3"/>
  <c r="U2141" i="3"/>
  <c r="BA2141" i="3"/>
  <c r="AG2141" i="3"/>
  <c r="AK2141" i="3"/>
  <c r="Q2141" i="3"/>
  <c r="AW2141" i="3"/>
  <c r="Y2157" i="3"/>
  <c r="U2157" i="3"/>
  <c r="BA2157" i="3"/>
  <c r="AG2157" i="3"/>
  <c r="AK2157" i="3"/>
  <c r="Q2157" i="3"/>
  <c r="AW2157" i="3"/>
  <c r="Q2179" i="3"/>
  <c r="T2179" i="3"/>
  <c r="BJ2179" i="3" s="1"/>
  <c r="AZ2179" i="3"/>
  <c r="AB2179" i="3"/>
  <c r="BH2179" i="3"/>
  <c r="AJ2179" i="3"/>
  <c r="AR2179" i="3"/>
  <c r="M2179" i="3"/>
  <c r="BK2179" i="3" s="1"/>
  <c r="AA2152" i="3"/>
  <c r="AE2152" i="3"/>
  <c r="BJ2152" i="3" s="1"/>
  <c r="S2152" i="3"/>
  <c r="T2174" i="3"/>
  <c r="AJ2174" i="3"/>
  <c r="AZ2174" i="3"/>
  <c r="Q2174" i="3"/>
  <c r="AG2174" i="3"/>
  <c r="AW2174" i="3"/>
  <c r="R2174" i="3"/>
  <c r="AX2174" i="3"/>
  <c r="AI2174" i="3"/>
  <c r="N2174" i="3"/>
  <c r="AT2174" i="3"/>
  <c r="AE2174" i="3"/>
  <c r="Q2187" i="3"/>
  <c r="AR2187" i="3"/>
  <c r="T2187" i="3"/>
  <c r="BJ2187" i="3" s="1"/>
  <c r="AZ2187" i="3"/>
  <c r="AB2187" i="3"/>
  <c r="BH2187" i="3"/>
  <c r="AJ2187" i="3"/>
  <c r="Q2213" i="3"/>
  <c r="AW2213" i="3"/>
  <c r="U2213" i="3"/>
  <c r="BA2213" i="3"/>
  <c r="AG2213" i="3"/>
  <c r="AK2213" i="3"/>
  <c r="AY2148" i="3"/>
  <c r="O2152" i="3"/>
  <c r="M2177" i="3"/>
  <c r="BK2177" i="3" s="1"/>
  <c r="M2185" i="3"/>
  <c r="BK2185" i="3" s="1"/>
  <c r="BL2138" i="3"/>
  <c r="BL2154" i="3"/>
  <c r="BK2173" i="3"/>
  <c r="BA2164" i="3"/>
  <c r="AN2164" i="3"/>
  <c r="BL2210" i="3"/>
  <c r="BJ2182" i="3"/>
  <c r="AC2053" i="3"/>
  <c r="AS2053" i="3"/>
  <c r="AY2053" i="3"/>
  <c r="BJ2053" i="3" s="1"/>
  <c r="BI2082" i="3"/>
  <c r="AX2095" i="3"/>
  <c r="R2095" i="3"/>
  <c r="BN2095" i="3" s="1"/>
  <c r="AH2095" i="3"/>
  <c r="AP2095" i="3"/>
  <c r="AH2089" i="3"/>
  <c r="AP2089" i="3"/>
  <c r="AX2089" i="3"/>
  <c r="BF2089" i="3"/>
  <c r="R2089" i="3"/>
  <c r="Z2089" i="3"/>
  <c r="Z2081" i="3"/>
  <c r="BF2081" i="3"/>
  <c r="AH2081" i="3"/>
  <c r="R2081" i="3"/>
  <c r="AP2081" i="3"/>
  <c r="AX2081" i="3"/>
  <c r="U2100" i="3"/>
  <c r="AK2100" i="3"/>
  <c r="BA2100" i="3"/>
  <c r="BJ2100" i="3" s="1"/>
  <c r="Y2133" i="3"/>
  <c r="AG2133" i="3"/>
  <c r="AK2133" i="3"/>
  <c r="AW2133" i="3"/>
  <c r="Q2133" i="3"/>
  <c r="BA2133" i="3"/>
  <c r="U2133" i="3"/>
  <c r="AD2124" i="3"/>
  <c r="AY2124" i="3"/>
  <c r="BD2124" i="3"/>
  <c r="AI2124" i="3"/>
  <c r="N2124" i="3"/>
  <c r="R2124" i="3"/>
  <c r="AN2124" i="3"/>
  <c r="AF2113" i="3"/>
  <c r="BJ2113" i="3" s="1"/>
  <c r="AV2113" i="3"/>
  <c r="BL2113" i="3" s="1"/>
  <c r="AA2136" i="3"/>
  <c r="S2136" i="3"/>
  <c r="BK2136" i="3" s="1"/>
  <c r="AA2140" i="3"/>
  <c r="AU2140" i="3"/>
  <c r="Y2155" i="3"/>
  <c r="AG2155" i="3"/>
  <c r="AK2155" i="3"/>
  <c r="Q2155" i="3"/>
  <c r="AW2155" i="3"/>
  <c r="U2155" i="3"/>
  <c r="BA2155" i="3"/>
  <c r="Q2183" i="3"/>
  <c r="BN2183" i="3" s="1"/>
  <c r="T2183" i="3"/>
  <c r="AZ2183" i="3"/>
  <c r="AB2183" i="3"/>
  <c r="BH2183" i="3"/>
  <c r="AJ2183" i="3"/>
  <c r="AR2183" i="3"/>
  <c r="AI2130" i="3"/>
  <c r="O2130" i="3"/>
  <c r="AY2130" i="3"/>
  <c r="S2130" i="3"/>
  <c r="AE2130" i="3"/>
  <c r="AU2130" i="3"/>
  <c r="AA2144" i="3"/>
  <c r="AU2144" i="3"/>
  <c r="Y2159" i="3"/>
  <c r="Q2159" i="3"/>
  <c r="AW2159" i="3"/>
  <c r="U2159" i="3"/>
  <c r="BA2159" i="3"/>
  <c r="AG2159" i="3"/>
  <c r="AK2159" i="3"/>
  <c r="AR2177" i="3"/>
  <c r="T2177" i="3"/>
  <c r="AZ2177" i="3"/>
  <c r="AB2177" i="3"/>
  <c r="BH2177" i="3"/>
  <c r="AJ2177" i="3"/>
  <c r="S2148" i="3"/>
  <c r="AI2152" i="3"/>
  <c r="M2187" i="3"/>
  <c r="BK2187" i="3" s="1"/>
  <c r="AU2136" i="3"/>
  <c r="AI2140" i="3"/>
  <c r="S2140" i="3"/>
  <c r="O2144" i="3"/>
  <c r="BM2222" i="3"/>
  <c r="Y2031" i="3"/>
  <c r="M2035" i="3"/>
  <c r="X2035" i="3"/>
  <c r="AR2035" i="3"/>
  <c r="AJ2035" i="3"/>
  <c r="BD2035" i="3"/>
  <c r="AB2035" i="3"/>
  <c r="AN2035" i="3"/>
  <c r="BH2035" i="3"/>
  <c r="T2035" i="3"/>
  <c r="AZ2035" i="3"/>
  <c r="P2035" i="3"/>
  <c r="BB2080" i="3"/>
  <c r="V2080" i="3"/>
  <c r="AL2080" i="3"/>
  <c r="N2087" i="3"/>
  <c r="AP2087" i="3"/>
  <c r="R2087" i="3"/>
  <c r="AX2087" i="3"/>
  <c r="Z2087" i="3"/>
  <c r="AH2087" i="3"/>
  <c r="BF2087" i="3"/>
  <c r="AP2101" i="3"/>
  <c r="R2101" i="3"/>
  <c r="BN2101" i="3" s="1"/>
  <c r="AX2101" i="3"/>
  <c r="Z2101" i="3"/>
  <c r="AH2101" i="3"/>
  <c r="BF2101" i="3"/>
  <c r="X2068" i="3"/>
  <c r="AF2068" i="3"/>
  <c r="AV2068" i="3"/>
  <c r="BB2078" i="3"/>
  <c r="BJ2078" i="3" s="1"/>
  <c r="V2078" i="3"/>
  <c r="BK2078" i="3" s="1"/>
  <c r="P2086" i="3"/>
  <c r="AF2086" i="3"/>
  <c r="BJ2086" i="3" s="1"/>
  <c r="AV2086" i="3"/>
  <c r="BL2086" i="3" s="1"/>
  <c r="AH2083" i="3"/>
  <c r="BL2083" i="3" s="1"/>
  <c r="N2116" i="3"/>
  <c r="Z2116" i="3"/>
  <c r="BF2116" i="3"/>
  <c r="AH2116" i="3"/>
  <c r="AP2116" i="3"/>
  <c r="AX2116" i="3"/>
  <c r="R2116" i="3"/>
  <c r="Y2139" i="3"/>
  <c r="AG2139" i="3"/>
  <c r="AK2139" i="3"/>
  <c r="U2139" i="3"/>
  <c r="BA2139" i="3"/>
  <c r="Q2139" i="3"/>
  <c r="AW2139" i="3"/>
  <c r="AA2156" i="3"/>
  <c r="O2156" i="3"/>
  <c r="AU2156" i="3"/>
  <c r="AB2173" i="3"/>
  <c r="BH2173" i="3"/>
  <c r="AJ2173" i="3"/>
  <c r="AR2173" i="3"/>
  <c r="AZ2173" i="3"/>
  <c r="T2173" i="3"/>
  <c r="U2223" i="3"/>
  <c r="T2171" i="3"/>
  <c r="AZ2171" i="3"/>
  <c r="AB2171" i="3"/>
  <c r="BH2171" i="3"/>
  <c r="AJ2171" i="3"/>
  <c r="AR2171" i="3"/>
  <c r="Y2135" i="3"/>
  <c r="U2135" i="3"/>
  <c r="BA2135" i="3"/>
  <c r="Q2135" i="3"/>
  <c r="AW2135" i="3"/>
  <c r="AG2135" i="3"/>
  <c r="AK2135" i="3"/>
  <c r="Y2143" i="3"/>
  <c r="Q2143" i="3"/>
  <c r="BN2143" i="3" s="1"/>
  <c r="AW2143" i="3"/>
  <c r="U2143" i="3"/>
  <c r="BA2143" i="3"/>
  <c r="AG2143" i="3"/>
  <c r="AK2143" i="3"/>
  <c r="AA2160" i="3"/>
  <c r="AE2160" i="3"/>
  <c r="AY2132" i="3"/>
  <c r="BK2132" i="3" s="1"/>
  <c r="AI2156" i="3"/>
  <c r="AY2160" i="3"/>
  <c r="AI2160" i="3"/>
  <c r="M2169" i="3"/>
  <c r="BJ2032" i="3"/>
  <c r="BL2040" i="3"/>
  <c r="AA2061" i="3"/>
  <c r="N2061" i="3"/>
  <c r="BM2083" i="3"/>
  <c r="BN2113" i="3"/>
  <c r="BK2113" i="3"/>
  <c r="BM2114" i="3"/>
  <c r="BM2129" i="3"/>
  <c r="BM2137" i="3"/>
  <c r="BM2161" i="3"/>
  <c r="BN2136" i="3"/>
  <c r="BJ2142" i="3"/>
  <c r="BJ2158" i="3"/>
  <c r="BL2165" i="3"/>
  <c r="BL2167" i="3"/>
  <c r="BL2187" i="3"/>
  <c r="Y2163" i="3"/>
  <c r="M2163" i="3"/>
  <c r="AZ2163" i="3"/>
  <c r="AJ2163" i="3"/>
  <c r="T2163" i="3"/>
  <c r="BN2172" i="3"/>
  <c r="BK2172" i="3"/>
  <c r="BM2180" i="3"/>
  <c r="BM2205" i="3"/>
  <c r="BN2217" i="3"/>
  <c r="BK2217" i="3"/>
  <c r="BM2204" i="3"/>
  <c r="BN2193" i="3"/>
  <c r="BK2193" i="3"/>
  <c r="BL2199" i="3"/>
  <c r="BJ2199" i="3"/>
  <c r="BM2201" i="3"/>
  <c r="BM2202" i="3"/>
  <c r="BM2216" i="3"/>
  <c r="BN2216" i="3"/>
  <c r="BK2216" i="3"/>
  <c r="BJ2033" i="3"/>
  <c r="BJ2034" i="3"/>
  <c r="BN2042" i="3"/>
  <c r="BK2042" i="3"/>
  <c r="BN2047" i="3"/>
  <c r="BK2047" i="3"/>
  <c r="BN2070" i="3"/>
  <c r="BK2070" i="3"/>
  <c r="BK2081" i="3"/>
  <c r="BJ2094" i="3"/>
  <c r="BJ2098" i="3"/>
  <c r="BI2061" i="3"/>
  <c r="AI2061" i="3"/>
  <c r="BN2115" i="3"/>
  <c r="BK2091" i="3"/>
  <c r="BN2091" i="3"/>
  <c r="BM2153" i="3"/>
  <c r="BK2143" i="3"/>
  <c r="BN2152" i="3"/>
  <c r="BJ2165" i="3"/>
  <c r="BL2175" i="3"/>
  <c r="BC2163" i="3"/>
  <c r="V2163" i="3"/>
  <c r="BL2192" i="3"/>
  <c r="BJ2170" i="3"/>
  <c r="BN2178" i="3"/>
  <c r="BK2178" i="3"/>
  <c r="BM2029" i="3"/>
  <c r="BN2029" i="3"/>
  <c r="BK2029" i="3"/>
  <c r="BN2030" i="3"/>
  <c r="BK2030" i="3"/>
  <c r="BM2032" i="3"/>
  <c r="BN2032" i="3"/>
  <c r="BK2032" i="3"/>
  <c r="BK2041" i="3"/>
  <c r="BN2041" i="3"/>
  <c r="BM2034" i="3"/>
  <c r="BN2034" i="3"/>
  <c r="BK2034" i="3"/>
  <c r="BK2039" i="3"/>
  <c r="BN2039" i="3"/>
  <c r="BJ2036" i="3"/>
  <c r="BM2036" i="3"/>
  <c r="BM2044" i="3"/>
  <c r="O2046" i="3"/>
  <c r="S2046" i="3"/>
  <c r="W2046" i="3"/>
  <c r="AA2046" i="3"/>
  <c r="AE2046" i="3"/>
  <c r="AI2046" i="3"/>
  <c r="AM2046" i="3"/>
  <c r="AQ2046" i="3"/>
  <c r="AU2046" i="3"/>
  <c r="AY2046" i="3"/>
  <c r="BC2046" i="3"/>
  <c r="BG2046" i="3"/>
  <c r="R2046" i="3"/>
  <c r="AH2046" i="3"/>
  <c r="AX2046" i="3"/>
  <c r="V2046" i="3"/>
  <c r="AL2046" i="3"/>
  <c r="BB2046" i="3"/>
  <c r="Z2046" i="3"/>
  <c r="AP2046" i="3"/>
  <c r="BF2046" i="3"/>
  <c r="N2046" i="3"/>
  <c r="AD2046" i="3"/>
  <c r="AT2046" i="3"/>
  <c r="V2048" i="3"/>
  <c r="AL2048" i="3"/>
  <c r="BB2048" i="3"/>
  <c r="Z2048" i="3"/>
  <c r="AP2048" i="3"/>
  <c r="BF2048" i="3"/>
  <c r="N2048" i="3"/>
  <c r="AD2048" i="3"/>
  <c r="AT2048" i="3"/>
  <c r="BL2049" i="3"/>
  <c r="BJ2049" i="3"/>
  <c r="BA2048" i="3"/>
  <c r="AK2048" i="3"/>
  <c r="U2048" i="3"/>
  <c r="BD2048" i="3"/>
  <c r="AN2048" i="3"/>
  <c r="X2048" i="3"/>
  <c r="BC2048" i="3"/>
  <c r="AM2048" i="3"/>
  <c r="W2048" i="3"/>
  <c r="BN2051" i="3"/>
  <c r="BM2045" i="3"/>
  <c r="BL2045" i="3"/>
  <c r="BJ2045" i="3"/>
  <c r="BN2052" i="3"/>
  <c r="BN2057" i="3"/>
  <c r="BK2057" i="3"/>
  <c r="AE2059" i="3"/>
  <c r="BN2060" i="3"/>
  <c r="BK2060" i="3"/>
  <c r="O2063" i="3"/>
  <c r="S2063" i="3"/>
  <c r="W2063" i="3"/>
  <c r="AA2063" i="3"/>
  <c r="AE2063" i="3"/>
  <c r="AI2063" i="3"/>
  <c r="AM2063" i="3"/>
  <c r="AQ2063" i="3"/>
  <c r="AU2063" i="3"/>
  <c r="AY2063" i="3"/>
  <c r="BC2063" i="3"/>
  <c r="BG2063" i="3"/>
  <c r="P2063" i="3"/>
  <c r="T2063" i="3"/>
  <c r="X2063" i="3"/>
  <c r="AB2063" i="3"/>
  <c r="AF2063" i="3"/>
  <c r="AJ2063" i="3"/>
  <c r="AN2063" i="3"/>
  <c r="AR2063" i="3"/>
  <c r="AV2063" i="3"/>
  <c r="AZ2063" i="3"/>
  <c r="BD2063" i="3"/>
  <c r="BH2063" i="3"/>
  <c r="Q2063" i="3"/>
  <c r="Y2063" i="3"/>
  <c r="AG2063" i="3"/>
  <c r="AO2063" i="3"/>
  <c r="AW2063" i="3"/>
  <c r="BE2063" i="3"/>
  <c r="R2063" i="3"/>
  <c r="Z2063" i="3"/>
  <c r="AH2063" i="3"/>
  <c r="AP2063" i="3"/>
  <c r="AX2063" i="3"/>
  <c r="BF2063" i="3"/>
  <c r="M2063" i="3"/>
  <c r="U2063" i="3"/>
  <c r="AC2063" i="3"/>
  <c r="AK2063" i="3"/>
  <c r="AS2063" i="3"/>
  <c r="BA2063" i="3"/>
  <c r="BI2063" i="3"/>
  <c r="N2063" i="3"/>
  <c r="AT2063" i="3"/>
  <c r="V2063" i="3"/>
  <c r="BB2063" i="3"/>
  <c r="AD2063" i="3"/>
  <c r="AL2063" i="3"/>
  <c r="BL2066" i="3"/>
  <c r="BL2055" i="3"/>
  <c r="BJ2055" i="3"/>
  <c r="AO2059" i="3"/>
  <c r="S2059" i="3"/>
  <c r="AX2059" i="3"/>
  <c r="AC2059" i="3"/>
  <c r="BH2059" i="3"/>
  <c r="AR2059" i="3"/>
  <c r="AB2059" i="3"/>
  <c r="BK2066" i="3"/>
  <c r="BN2066" i="3"/>
  <c r="Z2059" i="3"/>
  <c r="BN2072" i="3"/>
  <c r="BK2072" i="3"/>
  <c r="BL2074" i="3"/>
  <c r="BK2080" i="3"/>
  <c r="BN2080" i="3"/>
  <c r="BK2077" i="3"/>
  <c r="BN2077" i="3"/>
  <c r="BL2077" i="3"/>
  <c r="O2059" i="3"/>
  <c r="BJ2081" i="3"/>
  <c r="BK2084" i="3"/>
  <c r="BN2084" i="3"/>
  <c r="BL2085" i="3"/>
  <c r="BM2085" i="3"/>
  <c r="BN2086" i="3"/>
  <c r="BK2086" i="3"/>
  <c r="BJ2066" i="3"/>
  <c r="BJ2067" i="3"/>
  <c r="BK2067" i="3"/>
  <c r="BN2067" i="3"/>
  <c r="AQ2061" i="3"/>
  <c r="BA2061" i="3"/>
  <c r="BF2061" i="3"/>
  <c r="Q2061" i="3"/>
  <c r="Z2061" i="3"/>
  <c r="AY2061" i="3"/>
  <c r="AD2061" i="3"/>
  <c r="BG2061" i="3"/>
  <c r="AM2061" i="3"/>
  <c r="R2061" i="3"/>
  <c r="AR2061" i="3"/>
  <c r="AB2061" i="3"/>
  <c r="BK2079" i="3"/>
  <c r="BN2079" i="3"/>
  <c r="BJ2083" i="3"/>
  <c r="BL2093" i="3"/>
  <c r="BM2093" i="3"/>
  <c r="BL2097" i="3"/>
  <c r="BM2097" i="3"/>
  <c r="BM2101" i="3"/>
  <c r="BL2120" i="3"/>
  <c r="BK2082" i="3"/>
  <c r="BN2082" i="3"/>
  <c r="BK2107" i="3"/>
  <c r="BN2107" i="3"/>
  <c r="BM2111" i="3"/>
  <c r="BK2114" i="3"/>
  <c r="BN2114" i="3"/>
  <c r="BL2114" i="3"/>
  <c r="BK2122" i="3"/>
  <c r="BN2122" i="3"/>
  <c r="BJ2091" i="3"/>
  <c r="BK2095" i="3"/>
  <c r="BL2103" i="3"/>
  <c r="BN2106" i="3"/>
  <c r="BL2129" i="3"/>
  <c r="BJ2129" i="3"/>
  <c r="BL2137" i="3"/>
  <c r="BJ2137" i="3"/>
  <c r="BL2145" i="3"/>
  <c r="BJ2145" i="3"/>
  <c r="BM2147" i="3"/>
  <c r="BL2153" i="3"/>
  <c r="BJ2153" i="3"/>
  <c r="BL2161" i="3"/>
  <c r="BJ2162" i="3"/>
  <c r="BK2109" i="3"/>
  <c r="BN2109" i="3"/>
  <c r="BK2121" i="3"/>
  <c r="BN2121" i="3"/>
  <c r="BJ2126" i="3"/>
  <c r="BN2134" i="3"/>
  <c r="BJ2140" i="3"/>
  <c r="BK2141" i="3"/>
  <c r="BN2142" i="3"/>
  <c r="BK2142" i="3"/>
  <c r="BN2150" i="3"/>
  <c r="BK2150" i="3"/>
  <c r="BJ2156" i="3"/>
  <c r="BN2157" i="3"/>
  <c r="BK2157" i="3"/>
  <c r="BN2158" i="3"/>
  <c r="BK2158" i="3"/>
  <c r="U2163" i="3"/>
  <c r="Z2164" i="3"/>
  <c r="AP2164" i="3"/>
  <c r="BF2164" i="3"/>
  <c r="N2164" i="3"/>
  <c r="AD2164" i="3"/>
  <c r="AT2164" i="3"/>
  <c r="BN2165" i="3"/>
  <c r="BK2165" i="3"/>
  <c r="Z2166" i="3"/>
  <c r="AP2166" i="3"/>
  <c r="BF2166" i="3"/>
  <c r="N2166" i="3"/>
  <c r="AD2166" i="3"/>
  <c r="AT2166" i="3"/>
  <c r="BL2123" i="3"/>
  <c r="AO2163" i="3"/>
  <c r="S2163" i="3"/>
  <c r="AX2163" i="3"/>
  <c r="AC2163" i="3"/>
  <c r="BG2163" i="3"/>
  <c r="AL2163" i="3"/>
  <c r="Q2163" i="3"/>
  <c r="AV2163" i="3"/>
  <c r="AF2163" i="3"/>
  <c r="P2163" i="3"/>
  <c r="AW2164" i="3"/>
  <c r="AG2164" i="3"/>
  <c r="Q2164" i="3"/>
  <c r="AZ2164" i="3"/>
  <c r="AJ2164" i="3"/>
  <c r="T2164" i="3"/>
  <c r="AY2164" i="3"/>
  <c r="AI2164" i="3"/>
  <c r="S2164" i="3"/>
  <c r="AW2166" i="3"/>
  <c r="AG2166" i="3"/>
  <c r="Q2166" i="3"/>
  <c r="AZ2166" i="3"/>
  <c r="AJ2166" i="3"/>
  <c r="T2166" i="3"/>
  <c r="AY2166" i="3"/>
  <c r="AI2166" i="3"/>
  <c r="S2166" i="3"/>
  <c r="BM2054" i="3"/>
  <c r="BL2172" i="3"/>
  <c r="BM2172" i="3"/>
  <c r="BJ2184" i="3"/>
  <c r="BM2190" i="3"/>
  <c r="BL2194" i="3"/>
  <c r="BJ2196" i="3"/>
  <c r="BK2198" i="3"/>
  <c r="BN2198" i="3"/>
  <c r="BN2205" i="3"/>
  <c r="BK2205" i="3"/>
  <c r="BL2205" i="3"/>
  <c r="BJ2205" i="3"/>
  <c r="BL2206" i="3"/>
  <c r="BJ2206" i="3"/>
  <c r="BL2178" i="3"/>
  <c r="BM2178" i="3"/>
  <c r="BN2182" i="3"/>
  <c r="BK2182" i="3"/>
  <c r="BN2188" i="3"/>
  <c r="BN2207" i="3"/>
  <c r="BK2207" i="3"/>
  <c r="BL2207" i="3"/>
  <c r="BJ2207" i="3"/>
  <c r="BL2208" i="3"/>
  <c r="BJ2208" i="3"/>
  <c r="BJ2212" i="3"/>
  <c r="BM2214" i="3"/>
  <c r="BJ2220" i="3"/>
  <c r="BL2211" i="3"/>
  <c r="BJ2211" i="3"/>
  <c r="BJ2168" i="3"/>
  <c r="BN2176" i="3"/>
  <c r="BK2176" i="3"/>
  <c r="BL2186" i="3"/>
  <c r="BM2191" i="3"/>
  <c r="BL2193" i="3"/>
  <c r="BJ2193" i="3"/>
  <c r="BK2197" i="3"/>
  <c r="BN2201" i="3"/>
  <c r="BK2201" i="3"/>
  <c r="BL2201" i="3"/>
  <c r="BJ2201" i="3"/>
  <c r="BL2202" i="3"/>
  <c r="BJ2202" i="3"/>
  <c r="BJ2214" i="3"/>
  <c r="BJ2222" i="3"/>
  <c r="BN2224" i="3"/>
  <c r="BL2031" i="3"/>
  <c r="BJ2030" i="3"/>
  <c r="BM2060" i="3"/>
  <c r="BL2072" i="3"/>
  <c r="BN2078" i="3"/>
  <c r="BN2071" i="3"/>
  <c r="BJ2088" i="3"/>
  <c r="BJ2090" i="3"/>
  <c r="BJ2102" i="3"/>
  <c r="U2061" i="3"/>
  <c r="BD2061" i="3"/>
  <c r="W2061" i="3"/>
  <c r="AF2061" i="3"/>
  <c r="BL2112" i="3"/>
  <c r="BK2120" i="3"/>
  <c r="BN2120" i="3"/>
  <c r="BJ2151" i="3"/>
  <c r="BN2135" i="3"/>
  <c r="BK2135" i="3"/>
  <c r="BN2102" i="3"/>
  <c r="BK2102" i="3"/>
  <c r="BJ2167" i="3"/>
  <c r="BM2122" i="3"/>
  <c r="AT2163" i="3"/>
  <c r="AQ2163" i="3"/>
  <c r="BL2200" i="3"/>
  <c r="BJ2191" i="3"/>
  <c r="BN2040" i="3"/>
  <c r="BJ2038" i="3"/>
  <c r="BM2038" i="3"/>
  <c r="BJ2044" i="3"/>
  <c r="BN2044" i="3"/>
  <c r="BK2044" i="3"/>
  <c r="BK2036" i="3"/>
  <c r="BN2036" i="3"/>
  <c r="BL2036" i="3"/>
  <c r="BM2042" i="3"/>
  <c r="BM2047" i="3"/>
  <c r="BJ2050" i="3"/>
  <c r="BN2045" i="3"/>
  <c r="BK2045" i="3"/>
  <c r="BJ2062" i="3"/>
  <c r="BK2064" i="3"/>
  <c r="BN2064" i="3"/>
  <c r="BE2059" i="3"/>
  <c r="AI2059" i="3"/>
  <c r="N2059" i="3"/>
  <c r="AS2059" i="3"/>
  <c r="W2059" i="3"/>
  <c r="BD2059" i="3"/>
  <c r="AN2059" i="3"/>
  <c r="X2059" i="3"/>
  <c r="BN2050" i="3"/>
  <c r="BL2068" i="3"/>
  <c r="BM2070" i="3"/>
  <c r="BN2074" i="3"/>
  <c r="BK2074" i="3"/>
  <c r="BM2078" i="3"/>
  <c r="BM2073" i="3"/>
  <c r="BJ2085" i="3"/>
  <c r="BM2066" i="3"/>
  <c r="BM2067" i="3"/>
  <c r="AG2061" i="3"/>
  <c r="AP2061" i="3"/>
  <c r="AW2061" i="3"/>
  <c r="BE2061" i="3"/>
  <c r="O2061" i="3"/>
  <c r="AT2061" i="3"/>
  <c r="Y2061" i="3"/>
  <c r="BC2061" i="3"/>
  <c r="AH2061" i="3"/>
  <c r="M2061" i="3"/>
  <c r="AN2061" i="3"/>
  <c r="X2061" i="3"/>
  <c r="BK2083" i="3"/>
  <c r="BN2083" i="3"/>
  <c r="BN2092" i="3"/>
  <c r="BK2092" i="3"/>
  <c r="BK2093" i="3"/>
  <c r="BN2093" i="3"/>
  <c r="BN2096" i="3"/>
  <c r="BK2096" i="3"/>
  <c r="BK2097" i="3"/>
  <c r="BN2097" i="3"/>
  <c r="BN2100" i="3"/>
  <c r="BK2101" i="3"/>
  <c r="BJ2104" i="3"/>
  <c r="BL2122" i="3"/>
  <c r="BJ2082" i="3"/>
  <c r="BL2111" i="3"/>
  <c r="BJ2111" i="3"/>
  <c r="BK2116" i="3"/>
  <c r="BM2118" i="3"/>
  <c r="BK2124" i="3"/>
  <c r="BK2099" i="3"/>
  <c r="BN2099" i="3"/>
  <c r="BJ2103" i="3"/>
  <c r="BM2103" i="3"/>
  <c r="BM2125" i="3"/>
  <c r="BM2149" i="3"/>
  <c r="BN2105" i="3"/>
  <c r="BK2126" i="3"/>
  <c r="BK2128" i="3"/>
  <c r="BK2131" i="3"/>
  <c r="BN2132" i="3"/>
  <c r="BJ2138" i="3"/>
  <c r="BN2139" i="3"/>
  <c r="BK2139" i="3"/>
  <c r="BN2140" i="3"/>
  <c r="BK2140" i="3"/>
  <c r="BJ2146" i="3"/>
  <c r="BN2147" i="3"/>
  <c r="BN2148" i="3"/>
  <c r="BJ2154" i="3"/>
  <c r="BK2155" i="3"/>
  <c r="BK2156" i="3"/>
  <c r="BN2162" i="3"/>
  <c r="BK2162" i="3"/>
  <c r="BJ2119" i="3"/>
  <c r="AP2163" i="3"/>
  <c r="V2164" i="3"/>
  <c r="V2166" i="3"/>
  <c r="BL2177" i="3"/>
  <c r="BJ2181" i="3"/>
  <c r="BN2094" i="3"/>
  <c r="BK2094" i="3"/>
  <c r="BE2163" i="3"/>
  <c r="AI2163" i="3"/>
  <c r="N2163" i="3"/>
  <c r="AS2163" i="3"/>
  <c r="W2163" i="3"/>
  <c r="BB2163" i="3"/>
  <c r="AG2163" i="3"/>
  <c r="BH2163" i="3"/>
  <c r="AR2163" i="3"/>
  <c r="BI2164" i="3"/>
  <c r="AS2164" i="3"/>
  <c r="AC2164" i="3"/>
  <c r="M2164" i="3"/>
  <c r="AV2164" i="3"/>
  <c r="AF2164" i="3"/>
  <c r="P2164" i="3"/>
  <c r="AU2164" i="3"/>
  <c r="AE2164" i="3"/>
  <c r="O2164" i="3"/>
  <c r="BI2166" i="3"/>
  <c r="AS2166" i="3"/>
  <c r="AC2166" i="3"/>
  <c r="M2166" i="3"/>
  <c r="AV2166" i="3"/>
  <c r="AF2166" i="3"/>
  <c r="P2166" i="3"/>
  <c r="AU2166" i="3"/>
  <c r="AE2166" i="3"/>
  <c r="O2166" i="3"/>
  <c r="BK2054" i="3"/>
  <c r="BN2054" i="3"/>
  <c r="BN2104" i="3"/>
  <c r="BN2179" i="3"/>
  <c r="BN2184" i="3"/>
  <c r="BK2184" i="3"/>
  <c r="BJ2190" i="3"/>
  <c r="BK2192" i="3"/>
  <c r="BN2192" i="3"/>
  <c r="BK2194" i="3"/>
  <c r="BN2194" i="3"/>
  <c r="BM2194" i="3"/>
  <c r="BL2196" i="3"/>
  <c r="BM2198" i="3"/>
  <c r="BK2200" i="3"/>
  <c r="BN2200" i="3"/>
  <c r="BN2206" i="3"/>
  <c r="BK2206" i="3"/>
  <c r="BJ2210" i="3"/>
  <c r="BL2214" i="3"/>
  <c r="BL2204" i="3"/>
  <c r="BJ2204" i="3"/>
  <c r="BL2182" i="3"/>
  <c r="BM2182" i="3"/>
  <c r="BK2208" i="3"/>
  <c r="BN2208" i="3"/>
  <c r="BN2211" i="3"/>
  <c r="BK2211" i="3"/>
  <c r="BN2212" i="3"/>
  <c r="BK2212" i="3"/>
  <c r="BK2219" i="3"/>
  <c r="BN2220" i="3"/>
  <c r="BK2220" i="3"/>
  <c r="BN2168" i="3"/>
  <c r="BK2168" i="3"/>
  <c r="BL2176" i="3"/>
  <c r="BM2176" i="3"/>
  <c r="BJ2186" i="3"/>
  <c r="BN2186" i="3"/>
  <c r="BK2186" i="3"/>
  <c r="BN2191" i="3"/>
  <c r="BK2191" i="3"/>
  <c r="BM2195" i="3"/>
  <c r="BL2195" i="3"/>
  <c r="BJ2195" i="3"/>
  <c r="BM2199" i="3"/>
  <c r="BN2202" i="3"/>
  <c r="BK2202" i="3"/>
  <c r="BK2213" i="3"/>
  <c r="BN2214" i="3"/>
  <c r="BK2214" i="3"/>
  <c r="BN2222" i="3"/>
  <c r="BK2222" i="3"/>
  <c r="BN2173" i="3"/>
  <c r="BJ2031" i="3"/>
  <c r="BL2041" i="3"/>
  <c r="BN2037" i="3"/>
  <c r="BK2037" i="3"/>
  <c r="BL2043" i="3"/>
  <c r="BJ2043" i="3"/>
  <c r="BN2049" i="3"/>
  <c r="BK2049" i="3"/>
  <c r="BM2049" i="3"/>
  <c r="BJ2072" i="3"/>
  <c r="BL2071" i="3"/>
  <c r="BM2077" i="3"/>
  <c r="BK2065" i="3"/>
  <c r="BN2065" i="3"/>
  <c r="BJ2092" i="3"/>
  <c r="AK2061" i="3"/>
  <c r="AS2061" i="3"/>
  <c r="AV2061" i="3"/>
  <c r="P2061" i="3"/>
  <c r="BK2119" i="3"/>
  <c r="BN2119" i="3"/>
  <c r="BK2112" i="3"/>
  <c r="BN2112" i="3"/>
  <c r="BM2145" i="3"/>
  <c r="BJ2109" i="3"/>
  <c r="BN2144" i="3"/>
  <c r="BK2144" i="3"/>
  <c r="BJ2150" i="3"/>
  <c r="BK2151" i="3"/>
  <c r="BN2160" i="3"/>
  <c r="BK2160" i="3"/>
  <c r="AE2163" i="3"/>
  <c r="BA2163" i="3"/>
  <c r="O2163" i="3"/>
  <c r="AK2163" i="3"/>
  <c r="BF2163" i="3"/>
  <c r="BN2098" i="3"/>
  <c r="BK2098" i="3"/>
  <c r="AU2163" i="3"/>
  <c r="BJ2175" i="3"/>
  <c r="BJ2183" i="3"/>
  <c r="AH2163" i="3"/>
  <c r="BL2054" i="3"/>
  <c r="BK2190" i="3"/>
  <c r="BN2190" i="3"/>
  <c r="BM2196" i="3"/>
  <c r="BN2218" i="3"/>
  <c r="BK2218" i="3"/>
  <c r="BM2207" i="3"/>
  <c r="BM2211" i="3"/>
  <c r="BJ2176" i="3"/>
  <c r="BL2191" i="3"/>
  <c r="BL2029" i="3"/>
  <c r="BJ2029" i="3"/>
  <c r="BM2030" i="3"/>
  <c r="BM2033" i="3"/>
  <c r="BM2040" i="3"/>
  <c r="BM2041" i="3"/>
  <c r="BL2037" i="3"/>
  <c r="BJ2037" i="3"/>
  <c r="BK2038" i="3"/>
  <c r="BN2038" i="3"/>
  <c r="BL2038" i="3"/>
  <c r="BJ2042" i="3"/>
  <c r="BL2050" i="3"/>
  <c r="BJ2041" i="3"/>
  <c r="BL2047" i="3"/>
  <c r="BJ2047" i="3"/>
  <c r="BI2048" i="3"/>
  <c r="AS2048" i="3"/>
  <c r="AC2048" i="3"/>
  <c r="M2048" i="3"/>
  <c r="AV2048" i="3"/>
  <c r="AF2048" i="3"/>
  <c r="P2048" i="3"/>
  <c r="AU2048" i="3"/>
  <c r="AE2048" i="3"/>
  <c r="O2048" i="3"/>
  <c r="V2059" i="3"/>
  <c r="AG2059" i="3"/>
  <c r="AQ2059" i="3"/>
  <c r="BB2059" i="3"/>
  <c r="AA2059" i="3"/>
  <c r="AL2059" i="3"/>
  <c r="AW2059" i="3"/>
  <c r="Q2059" i="3"/>
  <c r="BG2059" i="3"/>
  <c r="BL2051" i="3"/>
  <c r="BL2052" i="3"/>
  <c r="BA2059" i="3"/>
  <c r="BN2062" i="3"/>
  <c r="BK2062" i="3"/>
  <c r="BN2053" i="3"/>
  <c r="BK2053" i="3"/>
  <c r="BN2055" i="3"/>
  <c r="AY2059" i="3"/>
  <c r="AD2059" i="3"/>
  <c r="BI2059" i="3"/>
  <c r="AM2059" i="3"/>
  <c r="R2059" i="3"/>
  <c r="AZ2059" i="3"/>
  <c r="AJ2059" i="3"/>
  <c r="T2059" i="3"/>
  <c r="AU2059" i="3"/>
  <c r="BN2068" i="3"/>
  <c r="BK2068" i="3"/>
  <c r="BL2070" i="3"/>
  <c r="BJ2070" i="3"/>
  <c r="BM2072" i="3"/>
  <c r="BL2078" i="3"/>
  <c r="BK2073" i="3"/>
  <c r="BN2073" i="3"/>
  <c r="BL2073" i="3"/>
  <c r="BK2085" i="3"/>
  <c r="BN2085" i="3"/>
  <c r="BM2088" i="3"/>
  <c r="BM2092" i="3"/>
  <c r="BM2094" i="3"/>
  <c r="BM2098" i="3"/>
  <c r="BM2100" i="3"/>
  <c r="BM2102" i="3"/>
  <c r="BL2067" i="3"/>
  <c r="BK2087" i="3"/>
  <c r="BN2087" i="3"/>
  <c r="BL2087" i="3"/>
  <c r="BM2056" i="3"/>
  <c r="BJ2056" i="3"/>
  <c r="BN2056" i="3"/>
  <c r="BK2056" i="3"/>
  <c r="BL2056" i="3"/>
  <c r="V2061" i="3"/>
  <c r="AE2061" i="3"/>
  <c r="AL2061" i="3"/>
  <c r="AU2061" i="3"/>
  <c r="BH2061" i="3"/>
  <c r="AO2061" i="3"/>
  <c r="S2061" i="3"/>
  <c r="AX2061" i="3"/>
  <c r="AC2061" i="3"/>
  <c r="AZ2061" i="3"/>
  <c r="AJ2061" i="3"/>
  <c r="T2061" i="3"/>
  <c r="BN2088" i="3"/>
  <c r="BK2088" i="3"/>
  <c r="BK2089" i="3"/>
  <c r="BN2089" i="3"/>
  <c r="BJ2093" i="3"/>
  <c r="BJ2097" i="3"/>
  <c r="BJ2101" i="3"/>
  <c r="BJ2108" i="3"/>
  <c r="BL2115" i="3"/>
  <c r="BJ2117" i="3"/>
  <c r="BN2111" i="3"/>
  <c r="BK2111" i="3"/>
  <c r="BM2112" i="3"/>
  <c r="BK2118" i="3"/>
  <c r="BN2118" i="3"/>
  <c r="BL2118" i="3"/>
  <c r="BL2091" i="3"/>
  <c r="BM2091" i="3"/>
  <c r="BJ2099" i="3"/>
  <c r="BK2103" i="3"/>
  <c r="BN2103" i="3"/>
  <c r="BJ2125" i="3"/>
  <c r="BM2128" i="3"/>
  <c r="BL2149" i="3"/>
  <c r="BL2109" i="3"/>
  <c r="BM2109" i="3"/>
  <c r="BN2129" i="3"/>
  <c r="BK2129" i="3"/>
  <c r="BK2130" i="3"/>
  <c r="BJ2136" i="3"/>
  <c r="BN2137" i="3"/>
  <c r="BK2137" i="3"/>
  <c r="BN2138" i="3"/>
  <c r="BK2138" i="3"/>
  <c r="BJ2144" i="3"/>
  <c r="BN2145" i="3"/>
  <c r="BK2145" i="3"/>
  <c r="BN2146" i="3"/>
  <c r="BK2146" i="3"/>
  <c r="BN2153" i="3"/>
  <c r="BK2153" i="3"/>
  <c r="BN2154" i="3"/>
  <c r="BK2154" i="3"/>
  <c r="BJ2160" i="3"/>
  <c r="BK2161" i="3"/>
  <c r="BN2161" i="3"/>
  <c r="BM2162" i="3"/>
  <c r="BK2108" i="3"/>
  <c r="Z2163" i="3"/>
  <c r="BM2165" i="3"/>
  <c r="BM2167" i="3"/>
  <c r="BM2175" i="3"/>
  <c r="BJ2122" i="3"/>
  <c r="BN2123" i="3"/>
  <c r="AY2163" i="3"/>
  <c r="AD2163" i="3"/>
  <c r="BI2163" i="3"/>
  <c r="AM2163" i="3"/>
  <c r="R2163" i="3"/>
  <c r="AW2163" i="3"/>
  <c r="AA2163" i="3"/>
  <c r="BD2163" i="3"/>
  <c r="AN2163" i="3"/>
  <c r="X2163" i="3"/>
  <c r="BE2164" i="3"/>
  <c r="AO2164" i="3"/>
  <c r="Y2164" i="3"/>
  <c r="BH2164" i="3"/>
  <c r="AR2164" i="3"/>
  <c r="AB2164" i="3"/>
  <c r="BG2164" i="3"/>
  <c r="AQ2164" i="3"/>
  <c r="AA2164" i="3"/>
  <c r="BE2166" i="3"/>
  <c r="AO2166" i="3"/>
  <c r="Y2166" i="3"/>
  <c r="BH2166" i="3"/>
  <c r="AR2166" i="3"/>
  <c r="AB2166" i="3"/>
  <c r="BG2166" i="3"/>
  <c r="AQ2166" i="3"/>
  <c r="AA2166" i="3"/>
  <c r="BN2171" i="3"/>
  <c r="BJ2172" i="3"/>
  <c r="BN2180" i="3"/>
  <c r="BL2184" i="3"/>
  <c r="BM2184" i="3"/>
  <c r="BL2190" i="3"/>
  <c r="BM2192" i="3"/>
  <c r="BJ2194" i="3"/>
  <c r="BK2196" i="3"/>
  <c r="BN2196" i="3"/>
  <c r="BJ2198" i="3"/>
  <c r="BL2198" i="3"/>
  <c r="BM2200" i="3"/>
  <c r="BN2210" i="3"/>
  <c r="BK2210" i="3"/>
  <c r="BM2212" i="3"/>
  <c r="BJ2218" i="3"/>
  <c r="BL2222" i="3"/>
  <c r="BK2203" i="3"/>
  <c r="BL2203" i="3"/>
  <c r="BK2204" i="3"/>
  <c r="BN2204" i="3"/>
  <c r="BN2177" i="3"/>
  <c r="BJ2178" i="3"/>
  <c r="BL2168" i="3"/>
  <c r="BM2168" i="3"/>
  <c r="BM2186" i="3"/>
  <c r="BL2189" i="3"/>
  <c r="BM2193" i="3"/>
  <c r="BN2195" i="3"/>
  <c r="BK2195" i="3"/>
  <c r="BN2199" i="3"/>
  <c r="BK2199" i="3"/>
  <c r="BK2174" i="3"/>
  <c r="BL2216" i="3"/>
  <c r="BJ2216" i="3"/>
  <c r="BN2221" i="3"/>
  <c r="K2007" i="3"/>
  <c r="AS2007" i="3" s="1"/>
  <c r="K1989" i="3"/>
  <c r="L1982" i="3"/>
  <c r="K2014" i="3"/>
  <c r="L2012" i="3"/>
  <c r="K2012" i="3"/>
  <c r="L2011" i="3"/>
  <c r="L2010" i="3"/>
  <c r="L2009" i="3"/>
  <c r="L2008" i="3"/>
  <c r="L2007" i="3"/>
  <c r="L2005" i="3"/>
  <c r="K2016" i="3"/>
  <c r="BI2016" i="3" s="1"/>
  <c r="K2001" i="3"/>
  <c r="AN2001" i="3" s="1"/>
  <c r="K1999" i="3"/>
  <c r="K1997" i="3"/>
  <c r="K1993" i="3"/>
  <c r="Q1993" i="3" s="1"/>
  <c r="K1982" i="3"/>
  <c r="K2017" i="3"/>
  <c r="AR2017" i="3" s="1"/>
  <c r="L2015" i="3"/>
  <c r="K2015" i="3"/>
  <c r="L2014" i="3"/>
  <c r="K2013" i="3"/>
  <c r="L2002" i="3"/>
  <c r="K2002" i="3"/>
  <c r="K1991" i="3"/>
  <c r="AV1991" i="3" s="1"/>
  <c r="L1990" i="3"/>
  <c r="AS1990" i="3" s="1"/>
  <c r="K1990" i="3"/>
  <c r="L1984" i="3"/>
  <c r="K1984" i="3"/>
  <c r="AJ2017" i="3"/>
  <c r="K2011" i="3"/>
  <c r="K2009" i="3"/>
  <c r="AB2009" i="3" s="1"/>
  <c r="K1996" i="3"/>
  <c r="K1994" i="3"/>
  <c r="S1994" i="3" s="1"/>
  <c r="L1989" i="3"/>
  <c r="L1987" i="3"/>
  <c r="K2028" i="3"/>
  <c r="L2027" i="3"/>
  <c r="K2026" i="3"/>
  <c r="L2025" i="3"/>
  <c r="K2024" i="3"/>
  <c r="L2023" i="3"/>
  <c r="K2022" i="3"/>
  <c r="L2021" i="3"/>
  <c r="L2016" i="3"/>
  <c r="K2005" i="3"/>
  <c r="BF2005" i="3" s="1"/>
  <c r="BC2003" i="3"/>
  <c r="L1999" i="3"/>
  <c r="O1999" i="3" s="1"/>
  <c r="L1995" i="3"/>
  <c r="L1985" i="3"/>
  <c r="K1983" i="3"/>
  <c r="BC2001" i="3"/>
  <c r="K2006" i="3"/>
  <c r="K2004" i="3"/>
  <c r="K1998" i="3"/>
  <c r="L1997" i="3"/>
  <c r="AI1997" i="3" s="1"/>
  <c r="L2013" i="3"/>
  <c r="K1995" i="3"/>
  <c r="AW1995" i="3" s="1"/>
  <c r="L1992" i="3"/>
  <c r="K1992" i="3"/>
  <c r="K1986" i="3"/>
  <c r="U1986" i="3" s="1"/>
  <c r="W2003" i="3"/>
  <c r="L1998" i="3"/>
  <c r="L1996" i="3"/>
  <c r="K2027" i="3"/>
  <c r="S2027" i="3" s="1"/>
  <c r="K2025" i="3"/>
  <c r="K2023" i="3"/>
  <c r="AZ2023" i="3" s="1"/>
  <c r="K2021" i="3"/>
  <c r="K2019" i="3"/>
  <c r="P2019" i="3" s="1"/>
  <c r="AM2003" i="3"/>
  <c r="L2000" i="3"/>
  <c r="K2000" i="3"/>
  <c r="K1985" i="3"/>
  <c r="L2026" i="3"/>
  <c r="AC2026" i="3" s="1"/>
  <c r="L2024" i="3"/>
  <c r="Z2024" i="3" s="1"/>
  <c r="L2022" i="3"/>
  <c r="L2020" i="3"/>
  <c r="R2020" i="3" s="1"/>
  <c r="L2018" i="3"/>
  <c r="AU2018" i="3" s="1"/>
  <c r="AF2017" i="3"/>
  <c r="L2028" i="3"/>
  <c r="AA2020" i="3"/>
  <c r="AM2020" i="3"/>
  <c r="BG2020" i="3"/>
  <c r="P2020" i="3"/>
  <c r="AJ2020" i="3"/>
  <c r="AZ2020" i="3"/>
  <c r="Y2020" i="3"/>
  <c r="AK2020" i="3"/>
  <c r="BE2020" i="3"/>
  <c r="AG2019" i="3"/>
  <c r="M2017" i="3"/>
  <c r="AC2017" i="3"/>
  <c r="BI2017" i="3"/>
  <c r="Z2017" i="3"/>
  <c r="AP2017" i="3"/>
  <c r="AA2017" i="3"/>
  <c r="AQ2017" i="3"/>
  <c r="BG2017" i="3"/>
  <c r="X2011" i="3"/>
  <c r="AG1982" i="3"/>
  <c r="P2014" i="3"/>
  <c r="AM2013" i="3"/>
  <c r="U2011" i="3"/>
  <c r="AG2011" i="3"/>
  <c r="N2011" i="3"/>
  <c r="Z2011" i="3"/>
  <c r="BF2011" i="3"/>
  <c r="S2011" i="3"/>
  <c r="AY2011" i="3"/>
  <c r="AC2009" i="3"/>
  <c r="AL2007" i="3"/>
  <c r="T2011" i="3"/>
  <c r="K2010" i="3"/>
  <c r="K2008" i="3"/>
  <c r="R2005" i="3"/>
  <c r="Z2005" i="3"/>
  <c r="AT2005" i="3"/>
  <c r="AK2005" i="3"/>
  <c r="AQ2005" i="3"/>
  <c r="AB2005" i="3"/>
  <c r="BH2005" i="3"/>
  <c r="X2005" i="3"/>
  <c r="AY2005" i="3"/>
  <c r="P2003" i="3"/>
  <c r="T2003" i="3"/>
  <c r="X2003" i="3"/>
  <c r="AB2003" i="3"/>
  <c r="AF2003" i="3"/>
  <c r="AJ2003" i="3"/>
  <c r="AN2003" i="3"/>
  <c r="AR2003" i="3"/>
  <c r="AV2003" i="3"/>
  <c r="AZ2003" i="3"/>
  <c r="BD2003" i="3"/>
  <c r="BH2003" i="3"/>
  <c r="M2003" i="3"/>
  <c r="Q2003" i="3"/>
  <c r="U2003" i="3"/>
  <c r="Y2003" i="3"/>
  <c r="AC2003" i="3"/>
  <c r="AG2003" i="3"/>
  <c r="AK2003" i="3"/>
  <c r="AO2003" i="3"/>
  <c r="AS2003" i="3"/>
  <c r="AW2003" i="3"/>
  <c r="BA2003" i="3"/>
  <c r="BE2003" i="3"/>
  <c r="BI2003" i="3"/>
  <c r="N2003" i="3"/>
  <c r="R2003" i="3"/>
  <c r="V2003" i="3"/>
  <c r="Z2003" i="3"/>
  <c r="AD2003" i="3"/>
  <c r="AH2003" i="3"/>
  <c r="AL2003" i="3"/>
  <c r="AP2003" i="3"/>
  <c r="AT2003" i="3"/>
  <c r="AX2003" i="3"/>
  <c r="BB2003" i="3"/>
  <c r="BF2003" i="3"/>
  <c r="AA2003" i="3"/>
  <c r="AQ2003" i="3"/>
  <c r="BG2003" i="3"/>
  <c r="O2003" i="3"/>
  <c r="AE2003" i="3"/>
  <c r="AU2003" i="3"/>
  <c r="S2003" i="3"/>
  <c r="AI2003" i="3"/>
  <c r="AY2003" i="3"/>
  <c r="BH1995" i="3"/>
  <c r="L2006" i="3"/>
  <c r="AT2006" i="3" s="1"/>
  <c r="L2004" i="3"/>
  <c r="AO2002" i="3"/>
  <c r="AG2001" i="3"/>
  <c r="AC2000" i="3"/>
  <c r="AQ1999" i="3"/>
  <c r="AE1997" i="3"/>
  <c r="T1996" i="3"/>
  <c r="Z1996" i="3"/>
  <c r="O1988" i="3"/>
  <c r="S1988" i="3"/>
  <c r="Q1988" i="3"/>
  <c r="Z1988" i="3"/>
  <c r="AD1988" i="3"/>
  <c r="AH1988" i="3"/>
  <c r="AP1988" i="3"/>
  <c r="AT1988" i="3"/>
  <c r="AX1988" i="3"/>
  <c r="BF1988" i="3"/>
  <c r="M1988" i="3"/>
  <c r="R1988" i="3"/>
  <c r="AA1988" i="3"/>
  <c r="AE1988" i="3"/>
  <c r="AI1988" i="3"/>
  <c r="AQ1988" i="3"/>
  <c r="AU1988" i="3"/>
  <c r="AY1988" i="3"/>
  <c r="BG1988" i="3"/>
  <c r="N1988" i="3"/>
  <c r="T1988" i="3"/>
  <c r="AB1988" i="3"/>
  <c r="AF1988" i="3"/>
  <c r="AJ1988" i="3"/>
  <c r="AR1988" i="3"/>
  <c r="AV1988" i="3"/>
  <c r="AZ1988" i="3"/>
  <c r="BH1988" i="3"/>
  <c r="P1988" i="3"/>
  <c r="AG1988" i="3"/>
  <c r="U1988" i="3"/>
  <c r="AK1988" i="3"/>
  <c r="BA1988" i="3"/>
  <c r="AO1988" i="3"/>
  <c r="BE1988" i="3"/>
  <c r="AC1988" i="3"/>
  <c r="BI1988" i="3"/>
  <c r="Z2002" i="3"/>
  <c r="AD2002" i="3"/>
  <c r="AT2002" i="3"/>
  <c r="AX2002" i="3"/>
  <c r="S2002" i="3"/>
  <c r="AA2002" i="3"/>
  <c r="AQ2002" i="3"/>
  <c r="AU2002" i="3"/>
  <c r="P2002" i="3"/>
  <c r="T2002" i="3"/>
  <c r="AJ2002" i="3"/>
  <c r="AR2002" i="3"/>
  <c r="BH2002" i="3"/>
  <c r="P1999" i="3"/>
  <c r="T1999" i="3"/>
  <c r="AB1999" i="3"/>
  <c r="AF1999" i="3"/>
  <c r="AJ1999" i="3"/>
  <c r="AR1999" i="3"/>
  <c r="AV1999" i="3"/>
  <c r="AZ1999" i="3"/>
  <c r="BH1999" i="3"/>
  <c r="M1999" i="3"/>
  <c r="Q1999" i="3"/>
  <c r="Y1999" i="3"/>
  <c r="AC1999" i="3"/>
  <c r="AG1999" i="3"/>
  <c r="AO1999" i="3"/>
  <c r="AS1999" i="3"/>
  <c r="AW1999" i="3"/>
  <c r="BE1999" i="3"/>
  <c r="BI1999" i="3"/>
  <c r="N1999" i="3"/>
  <c r="V1999" i="3"/>
  <c r="Z1999" i="3"/>
  <c r="AD1999" i="3"/>
  <c r="AL1999" i="3"/>
  <c r="AP1999" i="3"/>
  <c r="AT1999" i="3"/>
  <c r="BB1999" i="3"/>
  <c r="BF1999" i="3"/>
  <c r="P1997" i="3"/>
  <c r="X1997" i="3"/>
  <c r="AB1997" i="3"/>
  <c r="AF1997" i="3"/>
  <c r="AN1997" i="3"/>
  <c r="AR1997" i="3"/>
  <c r="AV1997" i="3"/>
  <c r="BD1997" i="3"/>
  <c r="BH1997" i="3"/>
  <c r="M1997" i="3"/>
  <c r="U1997" i="3"/>
  <c r="Y1997" i="3"/>
  <c r="AC1997" i="3"/>
  <c r="AK1997" i="3"/>
  <c r="AO1997" i="3"/>
  <c r="AS1997" i="3"/>
  <c r="BA1997" i="3"/>
  <c r="BE1997" i="3"/>
  <c r="BI1997" i="3"/>
  <c r="R1997" i="3"/>
  <c r="V1997" i="3"/>
  <c r="Z1997" i="3"/>
  <c r="AH1997" i="3"/>
  <c r="AL1997" i="3"/>
  <c r="AP1997" i="3"/>
  <c r="AX1997" i="3"/>
  <c r="BB1997" i="3"/>
  <c r="BF1997" i="3"/>
  <c r="AP1995" i="3"/>
  <c r="AS1995" i="3"/>
  <c r="AU1995" i="3"/>
  <c r="BG1995" i="3"/>
  <c r="AW2002" i="3"/>
  <c r="AP2000" i="3"/>
  <c r="AA2000" i="3"/>
  <c r="AR2000" i="3"/>
  <c r="BH2000" i="3"/>
  <c r="AY1999" i="3"/>
  <c r="S1999" i="3"/>
  <c r="BC1997" i="3"/>
  <c r="AM1997" i="3"/>
  <c r="BG1994" i="3"/>
  <c r="BB1994" i="3"/>
  <c r="AQ1994" i="3"/>
  <c r="AL1994" i="3"/>
  <c r="AG1994" i="3"/>
  <c r="V1994" i="3"/>
  <c r="P1994" i="3"/>
  <c r="T1994" i="3"/>
  <c r="AB1994" i="3"/>
  <c r="AF1994" i="3"/>
  <c r="AJ1994" i="3"/>
  <c r="AR1994" i="3"/>
  <c r="AV1994" i="3"/>
  <c r="AZ1994" i="3"/>
  <c r="BH1994" i="3"/>
  <c r="AG1989" i="3"/>
  <c r="AE1989" i="3"/>
  <c r="AA1985" i="3"/>
  <c r="BG1985" i="3"/>
  <c r="AB1985" i="3"/>
  <c r="AR1985" i="3"/>
  <c r="Y1985" i="3"/>
  <c r="AO1985" i="3"/>
  <c r="BE1985" i="3"/>
  <c r="V1985" i="3"/>
  <c r="AP1985" i="3"/>
  <c r="N1993" i="3"/>
  <c r="V1993" i="3"/>
  <c r="AL1993" i="3"/>
  <c r="AP1993" i="3"/>
  <c r="BF1993" i="3"/>
  <c r="O1993" i="3"/>
  <c r="AE1993" i="3"/>
  <c r="AM1993" i="3"/>
  <c r="BC1993" i="3"/>
  <c r="BG1993" i="3"/>
  <c r="AB1993" i="3"/>
  <c r="AF1993" i="3"/>
  <c r="AV1993" i="3"/>
  <c r="BD1993" i="3"/>
  <c r="AO1991" i="3"/>
  <c r="O1991" i="3"/>
  <c r="O1992" i="3"/>
  <c r="S1992" i="3"/>
  <c r="AA1992" i="3"/>
  <c r="AE1992" i="3"/>
  <c r="AI1992" i="3"/>
  <c r="T1992" i="3"/>
  <c r="X1992" i="3"/>
  <c r="AB1992" i="3"/>
  <c r="BE1990" i="3"/>
  <c r="AO1990" i="3"/>
  <c r="O1987" i="3"/>
  <c r="W1987" i="3"/>
  <c r="AM1987" i="3"/>
  <c r="AQ1987" i="3"/>
  <c r="BG1987" i="3"/>
  <c r="P1987" i="3"/>
  <c r="AF1987" i="3"/>
  <c r="AN1987" i="3"/>
  <c r="BD1987" i="3"/>
  <c r="BH1987" i="3"/>
  <c r="Y1987" i="3"/>
  <c r="AC1987" i="3"/>
  <c r="AS1987" i="3"/>
  <c r="BA1987" i="3"/>
  <c r="AD1987" i="3"/>
  <c r="AT1987" i="3"/>
  <c r="V1987" i="3"/>
  <c r="AL1987" i="3"/>
  <c r="N1990" i="3"/>
  <c r="R1990" i="3"/>
  <c r="V1990" i="3"/>
  <c r="AD1990" i="3"/>
  <c r="AH1990" i="3"/>
  <c r="AL1990" i="3"/>
  <c r="AT1990" i="3"/>
  <c r="AX1990" i="3"/>
  <c r="BB1990" i="3"/>
  <c r="O1990" i="3"/>
  <c r="S1990" i="3"/>
  <c r="W1990" i="3"/>
  <c r="AE1990" i="3"/>
  <c r="AI1990" i="3"/>
  <c r="AM1990" i="3"/>
  <c r="AU1990" i="3"/>
  <c r="AY1990" i="3"/>
  <c r="BC1990" i="3"/>
  <c r="P1990" i="3"/>
  <c r="T1990" i="3"/>
  <c r="X1990" i="3"/>
  <c r="AF1990" i="3"/>
  <c r="AJ1990" i="3"/>
  <c r="AN1990" i="3"/>
  <c r="AV1990" i="3"/>
  <c r="AZ1990" i="3"/>
  <c r="BD1990" i="3"/>
  <c r="BF1987" i="3"/>
  <c r="BH1992" i="3"/>
  <c r="BD1992" i="3"/>
  <c r="AV1992" i="3"/>
  <c r="AR1992" i="3"/>
  <c r="AN1992" i="3"/>
  <c r="AC1992" i="3"/>
  <c r="U1992" i="3"/>
  <c r="M1992" i="3"/>
  <c r="AG1990" i="3"/>
  <c r="Q1990" i="3"/>
  <c r="AP1987" i="3"/>
  <c r="AG1986" i="3"/>
  <c r="AW1986" i="3"/>
  <c r="N1986" i="3"/>
  <c r="AT1986" i="3"/>
  <c r="O1986" i="3"/>
  <c r="AE1986" i="3"/>
  <c r="AB1986" i="3"/>
  <c r="AF1986" i="3"/>
  <c r="AZ1986" i="3"/>
  <c r="L1983" i="3"/>
  <c r="AI1983" i="3" s="1"/>
  <c r="AK1984" i="3"/>
  <c r="W1984" i="3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I1885" i="3"/>
  <c r="J1885" i="3"/>
  <c r="E1886" i="3"/>
  <c r="F1886" i="3"/>
  <c r="G1886" i="3"/>
  <c r="H1886" i="3"/>
  <c r="I1886" i="3"/>
  <c r="J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J1967" i="3"/>
  <c r="E1968" i="3"/>
  <c r="F1968" i="3"/>
  <c r="G1968" i="3"/>
  <c r="H1968" i="3"/>
  <c r="I1968" i="3"/>
  <c r="J1968" i="3"/>
  <c r="E1969" i="3"/>
  <c r="F1969" i="3"/>
  <c r="G1969" i="3"/>
  <c r="H1969" i="3"/>
  <c r="I1969" i="3"/>
  <c r="J1969" i="3"/>
  <c r="E1970" i="3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BI2005" i="3" l="1"/>
  <c r="AG2005" i="3"/>
  <c r="BC2009" i="3"/>
  <c r="BF2017" i="3"/>
  <c r="AS2017" i="3"/>
  <c r="BA2027" i="3"/>
  <c r="AV2013" i="3"/>
  <c r="V1995" i="3"/>
  <c r="BA1982" i="3"/>
  <c r="BJ2217" i="3"/>
  <c r="BM2079" i="3"/>
  <c r="BN2209" i="3"/>
  <c r="X2017" i="3"/>
  <c r="T2025" i="3"/>
  <c r="W1998" i="3"/>
  <c r="W2026" i="3"/>
  <c r="AV2011" i="3"/>
  <c r="AQ1997" i="3"/>
  <c r="AH2005" i="3"/>
  <c r="BM2171" i="3"/>
  <c r="BM2173" i="3"/>
  <c r="BL2139" i="3"/>
  <c r="BJ2035" i="3"/>
  <c r="BL2100" i="3"/>
  <c r="BJ2089" i="3"/>
  <c r="AN2005" i="3"/>
  <c r="BC2005" i="3"/>
  <c r="Q2005" i="3"/>
  <c r="U2005" i="3"/>
  <c r="AP2005" i="3"/>
  <c r="N2005" i="3"/>
  <c r="O1997" i="3"/>
  <c r="O2009" i="3"/>
  <c r="AQ2011" i="3"/>
  <c r="AT2011" i="3"/>
  <c r="BA2011" i="3"/>
  <c r="M2011" i="3"/>
  <c r="AM2023" i="3"/>
  <c r="BC2026" i="3"/>
  <c r="AE2016" i="3"/>
  <c r="BJ2171" i="3"/>
  <c r="AC2005" i="3"/>
  <c r="AW2005" i="3"/>
  <c r="BA2005" i="3"/>
  <c r="P2005" i="3"/>
  <c r="AP2007" i="3"/>
  <c r="N2009" i="3"/>
  <c r="AE2011" i="3"/>
  <c r="AH2011" i="3"/>
  <c r="AS2011" i="3"/>
  <c r="AY2018" i="3"/>
  <c r="AW2024" i="3"/>
  <c r="T2024" i="3"/>
  <c r="N1996" i="3"/>
  <c r="AD1984" i="3"/>
  <c r="AG2014" i="3"/>
  <c r="AR2012" i="3"/>
  <c r="AN1989" i="3"/>
  <c r="BL2141" i="3"/>
  <c r="BM2206" i="3"/>
  <c r="AD2026" i="3"/>
  <c r="O2015" i="3"/>
  <c r="BK2040" i="3"/>
  <c r="BM2055" i="3"/>
  <c r="BL2033" i="3"/>
  <c r="BL2185" i="3"/>
  <c r="BM2069" i="3"/>
  <c r="BM2031" i="3"/>
  <c r="BM2189" i="3"/>
  <c r="BJ2149" i="3"/>
  <c r="BN2223" i="3"/>
  <c r="BN2215" i="3"/>
  <c r="BM2188" i="3"/>
  <c r="BJ2188" i="3"/>
  <c r="BN2151" i="3"/>
  <c r="BK2075" i="3"/>
  <c r="AU1984" i="3"/>
  <c r="BE1984" i="3"/>
  <c r="BG1989" i="3"/>
  <c r="BI1991" i="3"/>
  <c r="AB1991" i="3"/>
  <c r="AM1989" i="3"/>
  <c r="BA1989" i="3"/>
  <c r="T1989" i="3"/>
  <c r="BE1995" i="3"/>
  <c r="AY1995" i="3"/>
  <c r="AT1995" i="3"/>
  <c r="AM1996" i="3"/>
  <c r="BA1996" i="3"/>
  <c r="AR1996" i="3"/>
  <c r="BG1999" i="3"/>
  <c r="BA2001" i="3"/>
  <c r="T2001" i="3"/>
  <c r="AN2014" i="3"/>
  <c r="AI2007" i="3"/>
  <c r="BG2009" i="3"/>
  <c r="V2009" i="3"/>
  <c r="AA2012" i="3"/>
  <c r="AR2007" i="3"/>
  <c r="S1982" i="3"/>
  <c r="AA2014" i="3"/>
  <c r="AE2015" i="3"/>
  <c r="Q2018" i="3"/>
  <c r="N2019" i="3"/>
  <c r="AO2020" i="3"/>
  <c r="BH2020" i="3"/>
  <c r="T2020" i="3"/>
  <c r="AQ2020" i="3"/>
  <c r="AT2020" i="3"/>
  <c r="U2026" i="3"/>
  <c r="AV2016" i="3"/>
  <c r="BC1998" i="3"/>
  <c r="AZ2005" i="3"/>
  <c r="T2013" i="3"/>
  <c r="BD2007" i="3"/>
  <c r="BD2011" i="3"/>
  <c r="Z1982" i="3"/>
  <c r="BN2059" i="3"/>
  <c r="BJ2132" i="3"/>
  <c r="BJ2143" i="3"/>
  <c r="BM2223" i="3"/>
  <c r="BM2148" i="3"/>
  <c r="BN2174" i="3"/>
  <c r="BL2224" i="3"/>
  <c r="BL2148" i="3"/>
  <c r="AX1984" i="3"/>
  <c r="Q1984" i="3"/>
  <c r="BB1991" i="3"/>
  <c r="U1991" i="3"/>
  <c r="AT1989" i="3"/>
  <c r="M1989" i="3"/>
  <c r="AK1995" i="3"/>
  <c r="Y1995" i="3"/>
  <c r="X1995" i="3"/>
  <c r="Z1995" i="3"/>
  <c r="AO1996" i="3"/>
  <c r="AT2001" i="3"/>
  <c r="BH2001" i="3"/>
  <c r="AM1995" i="3"/>
  <c r="AN1998" i="3"/>
  <c r="Q2012" i="3"/>
  <c r="N2014" i="3"/>
  <c r="AP2014" i="3"/>
  <c r="O2018" i="3"/>
  <c r="W2028" i="3"/>
  <c r="AQ1989" i="3"/>
  <c r="BH1984" i="3"/>
  <c r="BM2086" i="3"/>
  <c r="BJ2173" i="3"/>
  <c r="BM2185" i="3"/>
  <c r="BL2101" i="3"/>
  <c r="AH1991" i="3"/>
  <c r="Z1989" i="3"/>
  <c r="AF1995" i="3"/>
  <c r="T1995" i="3"/>
  <c r="M1995" i="3"/>
  <c r="AG1996" i="3"/>
  <c r="V2001" i="3"/>
  <c r="AL2012" i="3"/>
  <c r="BF2009" i="3"/>
  <c r="Y2009" i="3"/>
  <c r="AT2014" i="3"/>
  <c r="BH1982" i="3"/>
  <c r="AU2014" i="3"/>
  <c r="AO2018" i="3"/>
  <c r="AE2019" i="3"/>
  <c r="BA2020" i="3"/>
  <c r="U2020" i="3"/>
  <c r="AF2020" i="3"/>
  <c r="BC2020" i="3"/>
  <c r="W2020" i="3"/>
  <c r="AD2020" i="3"/>
  <c r="AV2015" i="3"/>
  <c r="BL2119" i="3"/>
  <c r="BK2035" i="3"/>
  <c r="BM2140" i="3"/>
  <c r="BM2144" i="3"/>
  <c r="BL2183" i="3"/>
  <c r="BL2136" i="3"/>
  <c r="BL2213" i="3"/>
  <c r="BM2187" i="3"/>
  <c r="BN2187" i="3"/>
  <c r="BL2174" i="3"/>
  <c r="BM2179" i="3"/>
  <c r="BJ2157" i="3"/>
  <c r="BJ2131" i="3"/>
  <c r="BM2131" i="3"/>
  <c r="BL2221" i="3"/>
  <c r="BJ2221" i="3"/>
  <c r="BL2217" i="3"/>
  <c r="BJ2185" i="3"/>
  <c r="BJ2148" i="3"/>
  <c r="BM2104" i="3"/>
  <c r="BM2110" i="3"/>
  <c r="BN2110" i="3"/>
  <c r="BJ2058" i="3"/>
  <c r="BM2126" i="3"/>
  <c r="BJ2079" i="3"/>
  <c r="BL2069" i="3"/>
  <c r="BJ2069" i="3"/>
  <c r="BL2065" i="3"/>
  <c r="BK2031" i="3"/>
  <c r="BJ2209" i="3"/>
  <c r="BN2149" i="3"/>
  <c r="BN2219" i="3"/>
  <c r="BL2188" i="3"/>
  <c r="BL2075" i="3"/>
  <c r="AS2005" i="3"/>
  <c r="S2005" i="3"/>
  <c r="AM2005" i="3"/>
  <c r="BG2005" i="3"/>
  <c r="AF2005" i="3"/>
  <c r="AX2005" i="3"/>
  <c r="AD2005" i="3"/>
  <c r="AZ2007" i="3"/>
  <c r="AZ2011" i="3"/>
  <c r="AM2007" i="3"/>
  <c r="BA2007" i="3"/>
  <c r="AU2011" i="3"/>
  <c r="AA2011" i="3"/>
  <c r="AX2011" i="3"/>
  <c r="AD2011" i="3"/>
  <c r="BI2011" i="3"/>
  <c r="AK2011" i="3"/>
  <c r="Q2011" i="3"/>
  <c r="AQ1982" i="3"/>
  <c r="AA1997" i="3"/>
  <c r="AF2009" i="3"/>
  <c r="AN2011" i="3"/>
  <c r="Q2015" i="3"/>
  <c r="AU2017" i="3"/>
  <c r="AE2017" i="3"/>
  <c r="O2017" i="3"/>
  <c r="AT2017" i="3"/>
  <c r="AD2017" i="3"/>
  <c r="N2017" i="3"/>
  <c r="AW2017" i="3"/>
  <c r="AG2017" i="3"/>
  <c r="Q2017" i="3"/>
  <c r="AJ2018" i="3"/>
  <c r="AX2019" i="3"/>
  <c r="BE2023" i="3"/>
  <c r="BH2017" i="3"/>
  <c r="AF2027" i="3"/>
  <c r="P2017" i="3"/>
  <c r="AC1996" i="3"/>
  <c r="BI1994" i="3"/>
  <c r="AN2026" i="3"/>
  <c r="P2011" i="3"/>
  <c r="Z1990" i="3"/>
  <c r="Y2005" i="3"/>
  <c r="BN2108" i="3"/>
  <c r="BJ2040" i="3"/>
  <c r="BK2209" i="3"/>
  <c r="BN2197" i="3"/>
  <c r="BN2189" i="3"/>
  <c r="BL2215" i="3"/>
  <c r="BN2181" i="3"/>
  <c r="BK2170" i="3"/>
  <c r="BK2123" i="3"/>
  <c r="BL2057" i="3"/>
  <c r="BM2051" i="3"/>
  <c r="BM2203" i="3"/>
  <c r="BL2090" i="3"/>
  <c r="BG2011" i="3"/>
  <c r="AI2011" i="3"/>
  <c r="O2011" i="3"/>
  <c r="AP2011" i="3"/>
  <c r="R2011" i="3"/>
  <c r="AW2011" i="3"/>
  <c r="AC2011" i="3"/>
  <c r="AR2011" i="3"/>
  <c r="AZ1982" i="3"/>
  <c r="AT1982" i="3"/>
  <c r="M1982" i="3"/>
  <c r="AF2011" i="3"/>
  <c r="BC2017" i="3"/>
  <c r="AM2017" i="3"/>
  <c r="W2017" i="3"/>
  <c r="BB2017" i="3"/>
  <c r="AL2017" i="3"/>
  <c r="V2017" i="3"/>
  <c r="BE2017" i="3"/>
  <c r="AO2017" i="3"/>
  <c r="Y2017" i="3"/>
  <c r="W2023" i="3"/>
  <c r="AV2017" i="3"/>
  <c r="BD2017" i="3"/>
  <c r="AB2017" i="3"/>
  <c r="BM2142" i="3"/>
  <c r="L1884" i="3"/>
  <c r="P1982" i="3"/>
  <c r="AY2017" i="3"/>
  <c r="AI2017" i="3"/>
  <c r="S2017" i="3"/>
  <c r="AX2017" i="3"/>
  <c r="AH2017" i="3"/>
  <c r="R2017" i="3"/>
  <c r="BA2017" i="3"/>
  <c r="AK2017" i="3"/>
  <c r="U2017" i="3"/>
  <c r="V2023" i="3"/>
  <c r="U2027" i="3"/>
  <c r="BC1999" i="3"/>
  <c r="AO2025" i="3"/>
  <c r="P2016" i="3"/>
  <c r="X2012" i="3"/>
  <c r="AC2007" i="3"/>
  <c r="BJ2087" i="3"/>
  <c r="BC2007" i="3"/>
  <c r="BF2007" i="3"/>
  <c r="R2007" i="3"/>
  <c r="Y2007" i="3"/>
  <c r="AE2009" i="3"/>
  <c r="AL2009" i="3"/>
  <c r="AS2009" i="3"/>
  <c r="AK2012" i="3"/>
  <c r="AY2012" i="3"/>
  <c r="AF2007" i="3"/>
  <c r="AW2015" i="3"/>
  <c r="AS2018" i="3"/>
  <c r="AR2018" i="3"/>
  <c r="S2018" i="3"/>
  <c r="AI2019" i="3"/>
  <c r="BF2019" i="3"/>
  <c r="R2019" i="3"/>
  <c r="AK2019" i="3"/>
  <c r="BH2025" i="3"/>
  <c r="P2025" i="3"/>
  <c r="AZ2027" i="3"/>
  <c r="BA2026" i="3"/>
  <c r="P2026" i="3"/>
  <c r="AB2011" i="3"/>
  <c r="Q2016" i="3"/>
  <c r="AY2016" i="3"/>
  <c r="AQ2027" i="3"/>
  <c r="Z2027" i="3"/>
  <c r="M2027" i="3"/>
  <c r="AN2027" i="3"/>
  <c r="AR2014" i="3"/>
  <c r="BL2144" i="3"/>
  <c r="BL2089" i="3"/>
  <c r="BM2160" i="3"/>
  <c r="BJ2116" i="3"/>
  <c r="BM2209" i="3"/>
  <c r="BL2209" i="3"/>
  <c r="BJ2215" i="3"/>
  <c r="BL2170" i="3"/>
  <c r="BM2108" i="3"/>
  <c r="BJ2128" i="3"/>
  <c r="BN2128" i="3"/>
  <c r="BL2160" i="3"/>
  <c r="BJ2134" i="3"/>
  <c r="BM2121" i="3"/>
  <c r="BM2159" i="3"/>
  <c r="BM2133" i="3"/>
  <c r="BM2095" i="3"/>
  <c r="BM2082" i="3"/>
  <c r="BM2084" i="3"/>
  <c r="BK2180" i="3"/>
  <c r="BL2169" i="3"/>
  <c r="BJ2169" i="3"/>
  <c r="BL2159" i="3"/>
  <c r="BL2151" i="3"/>
  <c r="BK2134" i="3"/>
  <c r="BL2134" i="3"/>
  <c r="BK2105" i="3"/>
  <c r="BL2060" i="3"/>
  <c r="BJ2060" i="3"/>
  <c r="BJ2084" i="3"/>
  <c r="AY2019" i="3"/>
  <c r="S2019" i="3"/>
  <c r="AH2019" i="3"/>
  <c r="BA2019" i="3"/>
  <c r="U2019" i="3"/>
  <c r="AR2027" i="3"/>
  <c r="AV2027" i="3"/>
  <c r="BB2025" i="3"/>
  <c r="AX2016" i="3"/>
  <c r="AW2016" i="3"/>
  <c r="AJ2016" i="3"/>
  <c r="S2016" i="3"/>
  <c r="BF2027" i="3"/>
  <c r="AS2027" i="3"/>
  <c r="AZ2019" i="3"/>
  <c r="AX2012" i="3"/>
  <c r="AM1999" i="3"/>
  <c r="BL2143" i="3"/>
  <c r="BL2135" i="3"/>
  <c r="BL2173" i="3"/>
  <c r="BM2139" i="3"/>
  <c r="BM2116" i="3"/>
  <c r="BM2080" i="3"/>
  <c r="BM2124" i="3"/>
  <c r="BM2213" i="3"/>
  <c r="BM2152" i="3"/>
  <c r="BK2069" i="3"/>
  <c r="BK2215" i="3"/>
  <c r="BL2147" i="3"/>
  <c r="BL2108" i="3"/>
  <c r="BL2064" i="3"/>
  <c r="BK2051" i="3"/>
  <c r="BG2007" i="3"/>
  <c r="S2007" i="3"/>
  <c r="V2007" i="3"/>
  <c r="AM2009" i="3"/>
  <c r="AP2009" i="3"/>
  <c r="AW2009" i="3"/>
  <c r="BE2012" i="3"/>
  <c r="P2009" i="3"/>
  <c r="BI2018" i="3"/>
  <c r="M2018" i="3"/>
  <c r="AU2019" i="3"/>
  <c r="O2019" i="3"/>
  <c r="AD2019" i="3"/>
  <c r="AW2019" i="3"/>
  <c r="Q2019" i="3"/>
  <c r="BH2027" i="3"/>
  <c r="AC2016" i="3"/>
  <c r="AY2027" i="3"/>
  <c r="AH2027" i="3"/>
  <c r="W1999" i="3"/>
  <c r="BM2156" i="3"/>
  <c r="BN2035" i="3"/>
  <c r="BL2124" i="3"/>
  <c r="BL2152" i="3"/>
  <c r="BK2043" i="3"/>
  <c r="BJ2110" i="3"/>
  <c r="AN2021" i="3"/>
  <c r="AR2021" i="3"/>
  <c r="Q2021" i="3"/>
  <c r="BF2013" i="3"/>
  <c r="BH2013" i="3"/>
  <c r="BE2013" i="3"/>
  <c r="AN2013" i="3"/>
  <c r="AL2013" i="3"/>
  <c r="X1996" i="3"/>
  <c r="AN1996" i="3"/>
  <c r="BD1996" i="3"/>
  <c r="Y1996" i="3"/>
  <c r="AT1996" i="3"/>
  <c r="U1996" i="3"/>
  <c r="AP1996" i="3"/>
  <c r="Q1996" i="3"/>
  <c r="AL1996" i="3"/>
  <c r="BG1996" i="3"/>
  <c r="BI1996" i="3"/>
  <c r="W1996" i="3"/>
  <c r="AJ1984" i="3"/>
  <c r="X1984" i="3"/>
  <c r="AV1984" i="3"/>
  <c r="M1984" i="3"/>
  <c r="AC1984" i="3"/>
  <c r="AS1984" i="3"/>
  <c r="BI1984" i="3"/>
  <c r="Z1984" i="3"/>
  <c r="AP1984" i="3"/>
  <c r="BF1984" i="3"/>
  <c r="AA1984" i="3"/>
  <c r="AQ1984" i="3"/>
  <c r="BG1984" i="3"/>
  <c r="BD1984" i="3"/>
  <c r="W1991" i="3"/>
  <c r="T1991" i="3"/>
  <c r="AJ1991" i="3"/>
  <c r="AZ1991" i="3"/>
  <c r="Q1991" i="3"/>
  <c r="AG1991" i="3"/>
  <c r="AW1991" i="3"/>
  <c r="N1991" i="3"/>
  <c r="AD1991" i="3"/>
  <c r="AT1991" i="3"/>
  <c r="AA1991" i="3"/>
  <c r="AE1991" i="3"/>
  <c r="AY1991" i="3"/>
  <c r="AM1991" i="3"/>
  <c r="Y1982" i="3"/>
  <c r="AO1982" i="3"/>
  <c r="BE1982" i="3"/>
  <c r="V1982" i="3"/>
  <c r="AL1982" i="3"/>
  <c r="BB1982" i="3"/>
  <c r="W1982" i="3"/>
  <c r="AM1982" i="3"/>
  <c r="BC1982" i="3"/>
  <c r="AV1982" i="3"/>
  <c r="X1982" i="3"/>
  <c r="AR1982" i="3"/>
  <c r="AU2001" i="3"/>
  <c r="AE2001" i="3"/>
  <c r="W2001" i="3"/>
  <c r="P2001" i="3"/>
  <c r="AF2001" i="3"/>
  <c r="AV2001" i="3"/>
  <c r="M2001" i="3"/>
  <c r="AC2001" i="3"/>
  <c r="AS2001" i="3"/>
  <c r="BI2001" i="3"/>
  <c r="Z2001" i="3"/>
  <c r="AP2001" i="3"/>
  <c r="BF2001" i="3"/>
  <c r="S2001" i="3"/>
  <c r="AM2001" i="3"/>
  <c r="N2012" i="3"/>
  <c r="Z2012" i="3"/>
  <c r="O2012" i="3"/>
  <c r="AE2012" i="3"/>
  <c r="AU2012" i="3"/>
  <c r="P2012" i="3"/>
  <c r="AF2012" i="3"/>
  <c r="AV2012" i="3"/>
  <c r="M2012" i="3"/>
  <c r="AC2012" i="3"/>
  <c r="AS2012" i="3"/>
  <c r="BI2012" i="3"/>
  <c r="BB2012" i="3"/>
  <c r="AB1989" i="3"/>
  <c r="AR1989" i="3"/>
  <c r="BH1989" i="3"/>
  <c r="Y1989" i="3"/>
  <c r="AO1989" i="3"/>
  <c r="BE1989" i="3"/>
  <c r="V1989" i="3"/>
  <c r="AL1989" i="3"/>
  <c r="BB1989" i="3"/>
  <c r="AU1989" i="3"/>
  <c r="W1989" i="3"/>
  <c r="AA1989" i="3"/>
  <c r="BM2174" i="3"/>
  <c r="BJ2141" i="3"/>
  <c r="BN2141" i="3"/>
  <c r="BJ2074" i="3"/>
  <c r="BM2074" i="3"/>
  <c r="BN2058" i="3"/>
  <c r="BK2058" i="3"/>
  <c r="BN2127" i="3"/>
  <c r="BJ2127" i="3"/>
  <c r="BL2127" i="3"/>
  <c r="BM2127" i="3"/>
  <c r="BM2197" i="3"/>
  <c r="BK2223" i="3"/>
  <c r="BJ2223" i="3"/>
  <c r="BM2219" i="3"/>
  <c r="BL2219" i="3"/>
  <c r="BM2215" i="3"/>
  <c r="BL2181" i="3"/>
  <c r="BM2155" i="3"/>
  <c r="BM2123" i="3"/>
  <c r="BM2115" i="3"/>
  <c r="BJ2115" i="3"/>
  <c r="BM2057" i="3"/>
  <c r="BJ2057" i="3"/>
  <c r="BM2106" i="3"/>
  <c r="BL2180" i="3"/>
  <c r="BN2125" i="3"/>
  <c r="BL2125" i="3"/>
  <c r="BL2107" i="3"/>
  <c r="BJ2107" i="3"/>
  <c r="BN2076" i="3"/>
  <c r="BK2076" i="3"/>
  <c r="BL2133" i="3"/>
  <c r="BN2133" i="3"/>
  <c r="BK2133" i="3"/>
  <c r="BL2126" i="3"/>
  <c r="BN2203" i="3"/>
  <c r="BJ2180" i="3"/>
  <c r="BK2169" i="3"/>
  <c r="BJ2075" i="3"/>
  <c r="BN2075" i="3"/>
  <c r="BL2099" i="3"/>
  <c r="K1888" i="3"/>
  <c r="K1886" i="3"/>
  <c r="AM1984" i="3"/>
  <c r="S1984" i="3"/>
  <c r="AT1984" i="3"/>
  <c r="V1984" i="3"/>
  <c r="BA1984" i="3"/>
  <c r="AG1984" i="3"/>
  <c r="AI1991" i="3"/>
  <c r="BG1991" i="3"/>
  <c r="AX1991" i="3"/>
  <c r="Z1991" i="3"/>
  <c r="BE1991" i="3"/>
  <c r="AK1991" i="3"/>
  <c r="M1991" i="3"/>
  <c r="AR1991" i="3"/>
  <c r="X1991" i="3"/>
  <c r="AY1989" i="3"/>
  <c r="O1989" i="3"/>
  <c r="AP1989" i="3"/>
  <c r="R1989" i="3"/>
  <c r="AW1989" i="3"/>
  <c r="AC1989" i="3"/>
  <c r="BD1989" i="3"/>
  <c r="AJ1989" i="3"/>
  <c r="P1989" i="3"/>
  <c r="BB1996" i="3"/>
  <c r="AA1996" i="3"/>
  <c r="AU1996" i="3"/>
  <c r="O1996" i="3"/>
  <c r="AI1996" i="3"/>
  <c r="BH1996" i="3"/>
  <c r="AJ1996" i="3"/>
  <c r="P1996" i="3"/>
  <c r="AL2001" i="3"/>
  <c r="R2001" i="3"/>
  <c r="AW2001" i="3"/>
  <c r="Y2001" i="3"/>
  <c r="BD2001" i="3"/>
  <c r="AJ2001" i="3"/>
  <c r="P2013" i="3"/>
  <c r="R2014" i="3"/>
  <c r="AS2014" i="3"/>
  <c r="BA2012" i="3"/>
  <c r="AG2012" i="3"/>
  <c r="BH2012" i="3"/>
  <c r="AN2012" i="3"/>
  <c r="T2012" i="3"/>
  <c r="AQ2012" i="3"/>
  <c r="W2012" i="3"/>
  <c r="W2013" i="3"/>
  <c r="Y2014" i="3"/>
  <c r="AZ2014" i="3"/>
  <c r="AD2012" i="3"/>
  <c r="U2014" i="3"/>
  <c r="AV2014" i="3"/>
  <c r="AB1982" i="3"/>
  <c r="AJ1982" i="3"/>
  <c r="BG1982" i="3"/>
  <c r="AI1982" i="3"/>
  <c r="O1982" i="3"/>
  <c r="AP1982" i="3"/>
  <c r="R1982" i="3"/>
  <c r="AW1982" i="3"/>
  <c r="AC1982" i="3"/>
  <c r="AQ2014" i="3"/>
  <c r="W2014" i="3"/>
  <c r="BB2014" i="3"/>
  <c r="AB2014" i="3"/>
  <c r="AX2018" i="3"/>
  <c r="W2018" i="3"/>
  <c r="AM2018" i="3"/>
  <c r="BC2018" i="3"/>
  <c r="X2018" i="3"/>
  <c r="AZ2018" i="3"/>
  <c r="AV2018" i="3"/>
  <c r="U2018" i="3"/>
  <c r="AK2018" i="3"/>
  <c r="BA2018" i="3"/>
  <c r="AA2018" i="3"/>
  <c r="AQ2018" i="3"/>
  <c r="BG2018" i="3"/>
  <c r="AF2018" i="3"/>
  <c r="BH2018" i="3"/>
  <c r="BD2018" i="3"/>
  <c r="Y2018" i="3"/>
  <c r="BF2000" i="3"/>
  <c r="AB2000" i="3"/>
  <c r="W1995" i="3"/>
  <c r="R1995" i="3"/>
  <c r="AH1995" i="3"/>
  <c r="AX1995" i="3"/>
  <c r="S1995" i="3"/>
  <c r="AN1995" i="3"/>
  <c r="BI1995" i="3"/>
  <c r="AE1995" i="3"/>
  <c r="AZ1995" i="3"/>
  <c r="AA1995" i="3"/>
  <c r="AV1995" i="3"/>
  <c r="AN1984" i="3"/>
  <c r="AY2001" i="3"/>
  <c r="Z1987" i="3"/>
  <c r="S1987" i="3"/>
  <c r="AI1987" i="3"/>
  <c r="AY1987" i="3"/>
  <c r="T1987" i="3"/>
  <c r="AJ1987" i="3"/>
  <c r="AZ1987" i="3"/>
  <c r="Q1987" i="3"/>
  <c r="AG1987" i="3"/>
  <c r="AW1987" i="3"/>
  <c r="N1987" i="3"/>
  <c r="AH1987" i="3"/>
  <c r="BB1987" i="3"/>
  <c r="AN2009" i="3"/>
  <c r="AV2009" i="3"/>
  <c r="U2009" i="3"/>
  <c r="AK2009" i="3"/>
  <c r="BA2009" i="3"/>
  <c r="R2009" i="3"/>
  <c r="AH2009" i="3"/>
  <c r="AX2009" i="3"/>
  <c r="S2009" i="3"/>
  <c r="AI2009" i="3"/>
  <c r="AY2009" i="3"/>
  <c r="AJ2009" i="3"/>
  <c r="AB1984" i="3"/>
  <c r="V2002" i="3"/>
  <c r="AL2002" i="3"/>
  <c r="BB2002" i="3"/>
  <c r="W2002" i="3"/>
  <c r="AM2002" i="3"/>
  <c r="BC2002" i="3"/>
  <c r="X2002" i="3"/>
  <c r="AN2002" i="3"/>
  <c r="BD2002" i="3"/>
  <c r="AG2002" i="3"/>
  <c r="AG2015" i="3"/>
  <c r="AT2015" i="3"/>
  <c r="BH2015" i="3"/>
  <c r="Y1993" i="3"/>
  <c r="BE1993" i="3"/>
  <c r="M1993" i="3"/>
  <c r="AC1993" i="3"/>
  <c r="R1993" i="3"/>
  <c r="AH1993" i="3"/>
  <c r="AX1993" i="3"/>
  <c r="S1993" i="3"/>
  <c r="AI1993" i="3"/>
  <c r="AY1993" i="3"/>
  <c r="T1993" i="3"/>
  <c r="AJ1993" i="3"/>
  <c r="AZ1993" i="3"/>
  <c r="U1993" i="3"/>
  <c r="AK1993" i="3"/>
  <c r="W2016" i="3"/>
  <c r="AM2016" i="3"/>
  <c r="BC2016" i="3"/>
  <c r="X2016" i="3"/>
  <c r="AN2016" i="3"/>
  <c r="BD2016" i="3"/>
  <c r="U2016" i="3"/>
  <c r="AK2016" i="3"/>
  <c r="BA2016" i="3"/>
  <c r="AH2016" i="3"/>
  <c r="N2016" i="3"/>
  <c r="BF2016" i="3"/>
  <c r="V2016" i="3"/>
  <c r="AA2016" i="3"/>
  <c r="AQ2016" i="3"/>
  <c r="BG2016" i="3"/>
  <c r="AB2016" i="3"/>
  <c r="AR2016" i="3"/>
  <c r="BH2016" i="3"/>
  <c r="Y2016" i="3"/>
  <c r="AO2016" i="3"/>
  <c r="BE2016" i="3"/>
  <c r="R2016" i="3"/>
  <c r="AB2007" i="3"/>
  <c r="P2007" i="3"/>
  <c r="BH2007" i="3"/>
  <c r="Q2007" i="3"/>
  <c r="AG2007" i="3"/>
  <c r="AW2007" i="3"/>
  <c r="N2007" i="3"/>
  <c r="AD2007" i="3"/>
  <c r="AT2007" i="3"/>
  <c r="O2007" i="3"/>
  <c r="AE2007" i="3"/>
  <c r="AU2007" i="3"/>
  <c r="AJ2007" i="3"/>
  <c r="BN2131" i="3"/>
  <c r="BM2141" i="3"/>
  <c r="BL2179" i="3"/>
  <c r="BJ2106" i="3"/>
  <c r="BM2065" i="3"/>
  <c r="BK2159" i="3"/>
  <c r="BL2156" i="3"/>
  <c r="BM2068" i="3"/>
  <c r="BJ2068" i="3"/>
  <c r="BM2035" i="3"/>
  <c r="BL2035" i="3"/>
  <c r="BJ2159" i="3"/>
  <c r="BJ2155" i="3"/>
  <c r="BN2155" i="3"/>
  <c r="BJ2124" i="3"/>
  <c r="BN2124" i="3"/>
  <c r="BM2081" i="3"/>
  <c r="BN2213" i="3"/>
  <c r="BJ2213" i="3"/>
  <c r="BM2157" i="3"/>
  <c r="BL2157" i="3"/>
  <c r="BM2224" i="3"/>
  <c r="BJ2224" i="3"/>
  <c r="BM2217" i="3"/>
  <c r="BM2058" i="3"/>
  <c r="BL2096" i="3"/>
  <c r="BM2096" i="3"/>
  <c r="BK2071" i="3"/>
  <c r="BM2071" i="3"/>
  <c r="BJ2065" i="3"/>
  <c r="BM2052" i="3"/>
  <c r="BJ2197" i="3"/>
  <c r="BL2197" i="3"/>
  <c r="BJ2189" i="3"/>
  <c r="BL2223" i="3"/>
  <c r="BJ2219" i="3"/>
  <c r="BK2188" i="3"/>
  <c r="BM2181" i="3"/>
  <c r="BM2170" i="3"/>
  <c r="BK2147" i="3"/>
  <c r="BJ2147" i="3"/>
  <c r="BJ2123" i="3"/>
  <c r="BJ2064" i="3"/>
  <c r="BM2064" i="3"/>
  <c r="BM2043" i="3"/>
  <c r="BJ2039" i="3"/>
  <c r="BM2039" i="3"/>
  <c r="BK2181" i="3"/>
  <c r="BL2117" i="3"/>
  <c r="BK2110" i="3"/>
  <c r="BM2132" i="3"/>
  <c r="BC1984" i="3"/>
  <c r="AI1984" i="3"/>
  <c r="O1984" i="3"/>
  <c r="AL1984" i="3"/>
  <c r="R1984" i="3"/>
  <c r="AW1984" i="3"/>
  <c r="Y1984" i="3"/>
  <c r="BB1983" i="3"/>
  <c r="AX1987" i="3"/>
  <c r="BI1987" i="3"/>
  <c r="AO1987" i="3"/>
  <c r="U1987" i="3"/>
  <c r="AV1987" i="3"/>
  <c r="AB1987" i="3"/>
  <c r="BC1987" i="3"/>
  <c r="AE1987" i="3"/>
  <c r="S1991" i="3"/>
  <c r="AQ1991" i="3"/>
  <c r="AP1991" i="3"/>
  <c r="V1991" i="3"/>
  <c r="BA1991" i="3"/>
  <c r="AC1991" i="3"/>
  <c r="BH1991" i="3"/>
  <c r="AN1991" i="3"/>
  <c r="P1991" i="3"/>
  <c r="AR1993" i="3"/>
  <c r="X1993" i="3"/>
  <c r="AU1993" i="3"/>
  <c r="AA1993" i="3"/>
  <c r="BB1993" i="3"/>
  <c r="AD1993" i="3"/>
  <c r="AI1989" i="3"/>
  <c r="BF1989" i="3"/>
  <c r="AH1989" i="3"/>
  <c r="N1989" i="3"/>
  <c r="AS1989" i="3"/>
  <c r="U1989" i="3"/>
  <c r="AZ1989" i="3"/>
  <c r="AF1989" i="3"/>
  <c r="AS1993" i="3"/>
  <c r="BG2000" i="3"/>
  <c r="Z2000" i="3"/>
  <c r="BA1995" i="3"/>
  <c r="U1995" i="3"/>
  <c r="AO1995" i="3"/>
  <c r="O1995" i="3"/>
  <c r="AI1995" i="3"/>
  <c r="BF1995" i="3"/>
  <c r="AL1995" i="3"/>
  <c r="N1995" i="3"/>
  <c r="AZ2002" i="3"/>
  <c r="AF2002" i="3"/>
  <c r="BG2002" i="3"/>
  <c r="AI2002" i="3"/>
  <c r="O2002" i="3"/>
  <c r="AP2002" i="3"/>
  <c r="R2002" i="3"/>
  <c r="AW1996" i="3"/>
  <c r="V1996" i="3"/>
  <c r="AK1996" i="3"/>
  <c r="BE1996" i="3"/>
  <c r="AD1996" i="3"/>
  <c r="AZ1996" i="3"/>
  <c r="AF1996" i="3"/>
  <c r="BB2001" i="3"/>
  <c r="AH2001" i="3"/>
  <c r="N2001" i="3"/>
  <c r="AO2001" i="3"/>
  <c r="U2001" i="3"/>
  <c r="AZ2001" i="3"/>
  <c r="AB2001" i="3"/>
  <c r="BE2002" i="3"/>
  <c r="AB1995" i="3"/>
  <c r="Q1995" i="3"/>
  <c r="T2009" i="3"/>
  <c r="X2013" i="3"/>
  <c r="X2014" i="3"/>
  <c r="BC2014" i="3"/>
  <c r="AY2007" i="3"/>
  <c r="AA2007" i="3"/>
  <c r="BB2007" i="3"/>
  <c r="AH2007" i="3"/>
  <c r="BI2007" i="3"/>
  <c r="AO2007" i="3"/>
  <c r="U2007" i="3"/>
  <c r="AU2009" i="3"/>
  <c r="AA2009" i="3"/>
  <c r="BB2009" i="3"/>
  <c r="AD2009" i="3"/>
  <c r="BI2009" i="3"/>
  <c r="AO2009" i="3"/>
  <c r="Q2009" i="3"/>
  <c r="AW2012" i="3"/>
  <c r="Y2012" i="3"/>
  <c r="BD2012" i="3"/>
  <c r="AJ2012" i="3"/>
  <c r="BG2012" i="3"/>
  <c r="AM2012" i="3"/>
  <c r="S2012" i="3"/>
  <c r="AO2013" i="3"/>
  <c r="AD2014" i="3"/>
  <c r="BD2014" i="3"/>
  <c r="AR2009" i="3"/>
  <c r="AT2012" i="3"/>
  <c r="Z2014" i="3"/>
  <c r="BE2014" i="3"/>
  <c r="BD1982" i="3"/>
  <c r="T1982" i="3"/>
  <c r="AY1982" i="3"/>
  <c r="AE1982" i="3"/>
  <c r="BF1982" i="3"/>
  <c r="AH1982" i="3"/>
  <c r="N1982" i="3"/>
  <c r="AS1982" i="3"/>
  <c r="U1982" i="3"/>
  <c r="AM2014" i="3"/>
  <c r="O2014" i="3"/>
  <c r="AN2007" i="3"/>
  <c r="BD2009" i="3"/>
  <c r="AW2014" i="3"/>
  <c r="V2014" i="3"/>
  <c r="AD2015" i="3"/>
  <c r="Z2016" i="3"/>
  <c r="BE2018" i="3"/>
  <c r="AG2018" i="3"/>
  <c r="AN2018" i="3"/>
  <c r="T2018" i="3"/>
  <c r="AI2018" i="3"/>
  <c r="AU2021" i="3"/>
  <c r="AD2016" i="3"/>
  <c r="AD2018" i="3"/>
  <c r="AS2016" i="3"/>
  <c r="M2016" i="3"/>
  <c r="AF2016" i="3"/>
  <c r="AU2016" i="3"/>
  <c r="O2016" i="3"/>
  <c r="AZ1984" i="3"/>
  <c r="AI2001" i="3"/>
  <c r="AU2005" i="3"/>
  <c r="V2005" i="3"/>
  <c r="AL2005" i="3"/>
  <c r="BB2005" i="3"/>
  <c r="AA2005" i="3"/>
  <c r="AV2005" i="3"/>
  <c r="W2005" i="3"/>
  <c r="AR2005" i="3"/>
  <c r="M2005" i="3"/>
  <c r="AI2005" i="3"/>
  <c r="BD2005" i="3"/>
  <c r="BE2005" i="3"/>
  <c r="AE2005" i="3"/>
  <c r="AM2026" i="3"/>
  <c r="X2026" i="3"/>
  <c r="BD2026" i="3"/>
  <c r="AK2026" i="3"/>
  <c r="O2026" i="3"/>
  <c r="AU2026" i="3"/>
  <c r="AF2026" i="3"/>
  <c r="M2026" i="3"/>
  <c r="AS2026" i="3"/>
  <c r="AT2026" i="3"/>
  <c r="BG1997" i="3"/>
  <c r="Q2014" i="3"/>
  <c r="BJ2051" i="3"/>
  <c r="BJ2080" i="3"/>
  <c r="BJ2174" i="3"/>
  <c r="BN2185" i="3"/>
  <c r="BK2148" i="3"/>
  <c r="BJ2139" i="3"/>
  <c r="BJ2095" i="3"/>
  <c r="BN2170" i="3"/>
  <c r="BM2169" i="3"/>
  <c r="BN2069" i="3"/>
  <c r="BN2169" i="3"/>
  <c r="BM2143" i="3"/>
  <c r="BJ2135" i="3"/>
  <c r="BL2171" i="3"/>
  <c r="BN2116" i="3"/>
  <c r="BL2116" i="3"/>
  <c r="BM2087" i="3"/>
  <c r="BM2177" i="3"/>
  <c r="BJ2177" i="3"/>
  <c r="BM2183" i="3"/>
  <c r="BL2140" i="3"/>
  <c r="BN2081" i="3"/>
  <c r="BL2081" i="3"/>
  <c r="BM2089" i="3"/>
  <c r="BL2095" i="3"/>
  <c r="BL2053" i="3"/>
  <c r="BM2053" i="3"/>
  <c r="BL2058" i="3"/>
  <c r="BJ2071" i="3"/>
  <c r="BJ2052" i="3"/>
  <c r="BL2106" i="3"/>
  <c r="BN2117" i="3"/>
  <c r="BK2117" i="3"/>
  <c r="BL2084" i="3"/>
  <c r="BK2033" i="3"/>
  <c r="BN2033" i="3"/>
  <c r="BN2090" i="3"/>
  <c r="BK2090" i="3"/>
  <c r="BL2128" i="3"/>
  <c r="BJ2105" i="3"/>
  <c r="BL2105" i="3"/>
  <c r="BJ2133" i="3"/>
  <c r="K1832" i="3"/>
  <c r="AY1984" i="3"/>
  <c r="AE1984" i="3"/>
  <c r="BB1984" i="3"/>
  <c r="AH1984" i="3"/>
  <c r="N1984" i="3"/>
  <c r="AO1984" i="3"/>
  <c r="U1984" i="3"/>
  <c r="AF1984" i="3"/>
  <c r="R1987" i="3"/>
  <c r="BE1987" i="3"/>
  <c r="AK1987" i="3"/>
  <c r="M1987" i="3"/>
  <c r="AR1987" i="3"/>
  <c r="X1987" i="3"/>
  <c r="AU1987" i="3"/>
  <c r="AA1987" i="3"/>
  <c r="AU1991" i="3"/>
  <c r="BF1991" i="3"/>
  <c r="AL1991" i="3"/>
  <c r="R1991" i="3"/>
  <c r="AS1991" i="3"/>
  <c r="Y1991" i="3"/>
  <c r="BD1991" i="3"/>
  <c r="AF1991" i="3"/>
  <c r="BH1993" i="3"/>
  <c r="AN1993" i="3"/>
  <c r="P1993" i="3"/>
  <c r="AQ1993" i="3"/>
  <c r="W1993" i="3"/>
  <c r="AT1993" i="3"/>
  <c r="Z1993" i="3"/>
  <c r="BC1989" i="3"/>
  <c r="S1989" i="3"/>
  <c r="AX1989" i="3"/>
  <c r="AD1989" i="3"/>
  <c r="BI1989" i="3"/>
  <c r="AK1989" i="3"/>
  <c r="Q1989" i="3"/>
  <c r="AV1989" i="3"/>
  <c r="X1989" i="3"/>
  <c r="BI1993" i="3"/>
  <c r="M1996" i="3"/>
  <c r="AQ2000" i="3"/>
  <c r="Q2002" i="3"/>
  <c r="AQ1995" i="3"/>
  <c r="P1995" i="3"/>
  <c r="AJ1995" i="3"/>
  <c r="BD1995" i="3"/>
  <c r="AC1995" i="3"/>
  <c r="BB1995" i="3"/>
  <c r="AD1995" i="3"/>
  <c r="R1996" i="3"/>
  <c r="AV2002" i="3"/>
  <c r="AB2002" i="3"/>
  <c r="AY2002" i="3"/>
  <c r="AE2002" i="3"/>
  <c r="BF2002" i="3"/>
  <c r="AH2002" i="3"/>
  <c r="N2002" i="3"/>
  <c r="AQ1996" i="3"/>
  <c r="BF1996" i="3"/>
  <c r="AE1996" i="3"/>
  <c r="AY1996" i="3"/>
  <c r="S1996" i="3"/>
  <c r="AV1996" i="3"/>
  <c r="AB1996" i="3"/>
  <c r="AX2001" i="3"/>
  <c r="AD2001" i="3"/>
  <c r="BE2001" i="3"/>
  <c r="AK2001" i="3"/>
  <c r="Q2001" i="3"/>
  <c r="AR2001" i="3"/>
  <c r="X2001" i="3"/>
  <c r="AR1995" i="3"/>
  <c r="T2007" i="3"/>
  <c r="AZ2009" i="3"/>
  <c r="V2012" i="3"/>
  <c r="AF2013" i="3"/>
  <c r="AH2014" i="3"/>
  <c r="BG2014" i="3"/>
  <c r="AQ2007" i="3"/>
  <c r="W2007" i="3"/>
  <c r="AX2007" i="3"/>
  <c r="Z2007" i="3"/>
  <c r="BE2007" i="3"/>
  <c r="AK2007" i="3"/>
  <c r="M2007" i="3"/>
  <c r="AQ2009" i="3"/>
  <c r="W2009" i="3"/>
  <c r="AT2009" i="3"/>
  <c r="Z2009" i="3"/>
  <c r="BE2009" i="3"/>
  <c r="AG2009" i="3"/>
  <c r="M2009" i="3"/>
  <c r="AO2012" i="3"/>
  <c r="U2012" i="3"/>
  <c r="AZ2012" i="3"/>
  <c r="AB2012" i="3"/>
  <c r="BC2012" i="3"/>
  <c r="AI2012" i="3"/>
  <c r="BC2013" i="3"/>
  <c r="Y2013" i="3"/>
  <c r="AJ2014" i="3"/>
  <c r="S1997" i="3"/>
  <c r="BH2009" i="3"/>
  <c r="AB2013" i="3"/>
  <c r="AK2014" i="3"/>
  <c r="BI2014" i="3"/>
  <c r="AN1982" i="3"/>
  <c r="AF1982" i="3"/>
  <c r="AU1982" i="3"/>
  <c r="AA1982" i="3"/>
  <c r="AX1982" i="3"/>
  <c r="AD1982" i="3"/>
  <c r="BI1982" i="3"/>
  <c r="AK1982" i="3"/>
  <c r="Q1982" i="3"/>
  <c r="M2014" i="3"/>
  <c r="AE2014" i="3"/>
  <c r="AV2007" i="3"/>
  <c r="X2007" i="3"/>
  <c r="X2009" i="3"/>
  <c r="AU2015" i="3"/>
  <c r="N2015" i="3"/>
  <c r="AP2016" i="3"/>
  <c r="AW2018" i="3"/>
  <c r="AC2018" i="3"/>
  <c r="AB2018" i="3"/>
  <c r="P2018" i="3"/>
  <c r="AE2018" i="3"/>
  <c r="N2021" i="3"/>
  <c r="AT2016" i="3"/>
  <c r="AT2018" i="3"/>
  <c r="N2026" i="3"/>
  <c r="BI2026" i="3"/>
  <c r="AV2026" i="3"/>
  <c r="AE2026" i="3"/>
  <c r="Z2013" i="3"/>
  <c r="AX2020" i="3"/>
  <c r="O2020" i="3"/>
  <c r="AE2020" i="3"/>
  <c r="AU2020" i="3"/>
  <c r="AV2020" i="3"/>
  <c r="X2020" i="3"/>
  <c r="AN2020" i="3"/>
  <c r="M2020" i="3"/>
  <c r="AC2020" i="3"/>
  <c r="AS2020" i="3"/>
  <c r="BI2020" i="3"/>
  <c r="S2020" i="3"/>
  <c r="AI2020" i="3"/>
  <c r="AY2020" i="3"/>
  <c r="BD2020" i="3"/>
  <c r="AB2020" i="3"/>
  <c r="AR2020" i="3"/>
  <c r="Q2020" i="3"/>
  <c r="AG2020" i="3"/>
  <c r="AW2020" i="3"/>
  <c r="R2026" i="3"/>
  <c r="AG2016" i="3"/>
  <c r="AZ2016" i="3"/>
  <c r="T2016" i="3"/>
  <c r="AI2016" i="3"/>
  <c r="BA1993" i="3"/>
  <c r="R2012" i="3"/>
  <c r="BD2019" i="3"/>
  <c r="AN2019" i="3"/>
  <c r="AB2019" i="3"/>
  <c r="AV2019" i="3"/>
  <c r="BH2019" i="3"/>
  <c r="Y2019" i="3"/>
  <c r="AO2019" i="3"/>
  <c r="BE2019" i="3"/>
  <c r="V2019" i="3"/>
  <c r="AL2019" i="3"/>
  <c r="AP2019" i="3"/>
  <c r="W2019" i="3"/>
  <c r="AM2019" i="3"/>
  <c r="BC2019" i="3"/>
  <c r="AJ2019" i="3"/>
  <c r="AF2019" i="3"/>
  <c r="AR2019" i="3"/>
  <c r="M2019" i="3"/>
  <c r="AC2019" i="3"/>
  <c r="AS2019" i="3"/>
  <c r="BI2019" i="3"/>
  <c r="Z2019" i="3"/>
  <c r="AT2019" i="3"/>
  <c r="BB2019" i="3"/>
  <c r="AA2019" i="3"/>
  <c r="AQ2019" i="3"/>
  <c r="BG2019" i="3"/>
  <c r="X2027" i="3"/>
  <c r="AC2027" i="3"/>
  <c r="BI2027" i="3"/>
  <c r="AP2027" i="3"/>
  <c r="AA2027" i="3"/>
  <c r="BG2027" i="3"/>
  <c r="T2027" i="3"/>
  <c r="P2027" i="3"/>
  <c r="AB2027" i="3"/>
  <c r="AK2027" i="3"/>
  <c r="R2027" i="3"/>
  <c r="AX2027" i="3"/>
  <c r="AI2027" i="3"/>
  <c r="AJ2027" i="3"/>
  <c r="AH2012" i="3"/>
  <c r="W1992" i="3"/>
  <c r="P1992" i="3"/>
  <c r="AF1992" i="3"/>
  <c r="AZ1992" i="3"/>
  <c r="AJ1992" i="3"/>
  <c r="BF2012" i="3"/>
  <c r="AL1998" i="3"/>
  <c r="BE1998" i="3"/>
  <c r="BC1991" i="3"/>
  <c r="BG2001" i="3"/>
  <c r="O2001" i="3"/>
  <c r="AP2012" i="3"/>
  <c r="AO2023" i="3"/>
  <c r="BB2023" i="3"/>
  <c r="BK2104" i="3"/>
  <c r="BL2121" i="3"/>
  <c r="BM2135" i="3"/>
  <c r="BM2107" i="3"/>
  <c r="BN2156" i="3"/>
  <c r="BL2155" i="3"/>
  <c r="BM2113" i="3"/>
  <c r="BM2221" i="3"/>
  <c r="BK2152" i="3"/>
  <c r="BM2130" i="3"/>
  <c r="BM2136" i="3"/>
  <c r="BM2099" i="3"/>
  <c r="BL2082" i="3"/>
  <c r="BM2076" i="3"/>
  <c r="BJ2076" i="3"/>
  <c r="AW1994" i="3"/>
  <c r="AA1994" i="3"/>
  <c r="X1994" i="3"/>
  <c r="AN1994" i="3"/>
  <c r="BD1994" i="3"/>
  <c r="AY1994" i="3"/>
  <c r="V1988" i="3"/>
  <c r="AL1988" i="3"/>
  <c r="BB1988" i="3"/>
  <c r="W1988" i="3"/>
  <c r="AM1988" i="3"/>
  <c r="BC1988" i="3"/>
  <c r="X1988" i="3"/>
  <c r="AN1988" i="3"/>
  <c r="BD1988" i="3"/>
  <c r="AW1988" i="3"/>
  <c r="Y1988" i="3"/>
  <c r="AS1988" i="3"/>
  <c r="BJ2130" i="3"/>
  <c r="BN2130" i="3"/>
  <c r="BJ2203" i="3"/>
  <c r="BN2159" i="3"/>
  <c r="BM2151" i="3"/>
  <c r="BM2075" i="3"/>
  <c r="BJ2121" i="3"/>
  <c r="BM2105" i="3"/>
  <c r="BM2090" i="3"/>
  <c r="BM2117" i="3"/>
  <c r="P2022" i="3"/>
  <c r="O1985" i="3"/>
  <c r="AN2023" i="3"/>
  <c r="R1998" i="3"/>
  <c r="AF2004" i="3"/>
  <c r="BB2016" i="3"/>
  <c r="BL2110" i="3"/>
  <c r="BN2043" i="3"/>
  <c r="BK2125" i="3"/>
  <c r="AU1986" i="3"/>
  <c r="AD1986" i="3"/>
  <c r="Q1986" i="3"/>
  <c r="AW1990" i="3"/>
  <c r="BH1990" i="3"/>
  <c r="AR1990" i="3"/>
  <c r="AB1990" i="3"/>
  <c r="BG1990" i="3"/>
  <c r="AQ1990" i="3"/>
  <c r="AA1990" i="3"/>
  <c r="BF1990" i="3"/>
  <c r="AP1990" i="3"/>
  <c r="AT1985" i="3"/>
  <c r="BH1985" i="3"/>
  <c r="AQ1985" i="3"/>
  <c r="W1997" i="3"/>
  <c r="AI1999" i="3"/>
  <c r="AT1997" i="3"/>
  <c r="AD1997" i="3"/>
  <c r="N1997" i="3"/>
  <c r="AW1997" i="3"/>
  <c r="AG1997" i="3"/>
  <c r="Q1997" i="3"/>
  <c r="AZ1997" i="3"/>
  <c r="AJ1997" i="3"/>
  <c r="T1997" i="3"/>
  <c r="AX1999" i="3"/>
  <c r="AH1999" i="3"/>
  <c r="R1999" i="3"/>
  <c r="BA1999" i="3"/>
  <c r="AK1999" i="3"/>
  <c r="U1999" i="3"/>
  <c r="BD1999" i="3"/>
  <c r="AN1999" i="3"/>
  <c r="X1999" i="3"/>
  <c r="AU1997" i="3"/>
  <c r="AY1997" i="3"/>
  <c r="AJ2011" i="3"/>
  <c r="AC2014" i="3"/>
  <c r="AX2014" i="3"/>
  <c r="BC2011" i="3"/>
  <c r="AM2011" i="3"/>
  <c r="W2011" i="3"/>
  <c r="BB2011" i="3"/>
  <c r="AL2011" i="3"/>
  <c r="V2011" i="3"/>
  <c r="BE2011" i="3"/>
  <c r="AO2011" i="3"/>
  <c r="Y2011" i="3"/>
  <c r="T2014" i="3"/>
  <c r="AO2014" i="3"/>
  <c r="BH2014" i="3"/>
  <c r="BH2011" i="3"/>
  <c r="AF2014" i="3"/>
  <c r="BA2014" i="3"/>
  <c r="AY2014" i="3"/>
  <c r="AI2014" i="3"/>
  <c r="S2014" i="3"/>
  <c r="BF2014" i="3"/>
  <c r="AL2014" i="3"/>
  <c r="BC2023" i="3"/>
  <c r="AL2023" i="3"/>
  <c r="Y2023" i="3"/>
  <c r="AD2024" i="3"/>
  <c r="AA1999" i="3"/>
  <c r="AZ2021" i="3"/>
  <c r="BE2025" i="3"/>
  <c r="AE1994" i="3"/>
  <c r="BK2059" i="3"/>
  <c r="BM2048" i="3"/>
  <c r="BJ2046" i="3"/>
  <c r="BM2134" i="3"/>
  <c r="BL2130" i="3"/>
  <c r="BL2166" i="3"/>
  <c r="BK2164" i="3"/>
  <c r="BN2164" i="3"/>
  <c r="BK2063" i="3"/>
  <c r="BN2063" i="3"/>
  <c r="BL2063" i="3"/>
  <c r="BM2046" i="3"/>
  <c r="BK2046" i="3"/>
  <c r="BJ2061" i="3"/>
  <c r="BK2048" i="3"/>
  <c r="BN2048" i="3"/>
  <c r="BK2061" i="3"/>
  <c r="BN2061" i="3"/>
  <c r="BM2166" i="3"/>
  <c r="BJ2166" i="3"/>
  <c r="BJ2164" i="3"/>
  <c r="BJ2063" i="3"/>
  <c r="BL2046" i="3"/>
  <c r="BN2163" i="3"/>
  <c r="BK2163" i="3"/>
  <c r="BK2166" i="3"/>
  <c r="BN2166" i="3"/>
  <c r="BL2164" i="3"/>
  <c r="BJ2163" i="3"/>
  <c r="BL2061" i="3"/>
  <c r="BM2164" i="3"/>
  <c r="BM2059" i="3"/>
  <c r="BM2061" i="3"/>
  <c r="BL2048" i="3"/>
  <c r="BL2163" i="3"/>
  <c r="BJ2059" i="3"/>
  <c r="BM2163" i="3"/>
  <c r="BL2059" i="3"/>
  <c r="BM2063" i="3"/>
  <c r="BJ2048" i="3"/>
  <c r="BN2046" i="3"/>
  <c r="L1848" i="3"/>
  <c r="L1846" i="3"/>
  <c r="L1840" i="3"/>
  <c r="AJ1986" i="3"/>
  <c r="P1986" i="3"/>
  <c r="BG1986" i="3"/>
  <c r="AQ1986" i="3"/>
  <c r="AA1986" i="3"/>
  <c r="BF1986" i="3"/>
  <c r="AP1986" i="3"/>
  <c r="Z1986" i="3"/>
  <c r="BI1986" i="3"/>
  <c r="AS1986" i="3"/>
  <c r="AC1986" i="3"/>
  <c r="M1986" i="3"/>
  <c r="Z1985" i="3"/>
  <c r="AX1985" i="3"/>
  <c r="AD1985" i="3"/>
  <c r="BA1985" i="3"/>
  <c r="AK1985" i="3"/>
  <c r="U1985" i="3"/>
  <c r="BD1985" i="3"/>
  <c r="AN1985" i="3"/>
  <c r="X1985" i="3"/>
  <c r="BC1985" i="3"/>
  <c r="AM1985" i="3"/>
  <c r="W1985" i="3"/>
  <c r="AR2004" i="3"/>
  <c r="AK1998" i="3"/>
  <c r="AW1998" i="3"/>
  <c r="AO1998" i="3"/>
  <c r="AJ1998" i="3"/>
  <c r="AY1998" i="3"/>
  <c r="S1998" i="3"/>
  <c r="AH1998" i="3"/>
  <c r="AE2021" i="3"/>
  <c r="AD2021" i="3"/>
  <c r="AC2022" i="3"/>
  <c r="AY2023" i="3"/>
  <c r="AI2023" i="3"/>
  <c r="S2023" i="3"/>
  <c r="AX2023" i="3"/>
  <c r="AH2023" i="3"/>
  <c r="R2023" i="3"/>
  <c r="BA2023" i="3"/>
  <c r="AK2023" i="3"/>
  <c r="U2023" i="3"/>
  <c r="AG2024" i="3"/>
  <c r="AY2024" i="3"/>
  <c r="AR2023" i="3"/>
  <c r="AJ2025" i="3"/>
  <c r="BC2025" i="3"/>
  <c r="AL2025" i="3"/>
  <c r="Y2025" i="3"/>
  <c r="P2023" i="3"/>
  <c r="X2025" i="3"/>
  <c r="BD2023" i="3"/>
  <c r="AE1999" i="3"/>
  <c r="AW1993" i="3"/>
  <c r="T1986" i="3"/>
  <c r="BH1986" i="3"/>
  <c r="BC1986" i="3"/>
  <c r="AM1986" i="3"/>
  <c r="W1986" i="3"/>
  <c r="BB1986" i="3"/>
  <c r="AL1986" i="3"/>
  <c r="V1986" i="3"/>
  <c r="BE1986" i="3"/>
  <c r="AO1986" i="3"/>
  <c r="Y1986" i="3"/>
  <c r="BB1985" i="3"/>
  <c r="AH1985" i="3"/>
  <c r="N1985" i="3"/>
  <c r="AW1985" i="3"/>
  <c r="AG1985" i="3"/>
  <c r="Q1985" i="3"/>
  <c r="AZ1985" i="3"/>
  <c r="AJ1985" i="3"/>
  <c r="T1985" i="3"/>
  <c r="AY1985" i="3"/>
  <c r="AI1985" i="3"/>
  <c r="S1985" i="3"/>
  <c r="BI1998" i="3"/>
  <c r="BD1998" i="3"/>
  <c r="X1998" i="3"/>
  <c r="AM1998" i="3"/>
  <c r="BB1998" i="3"/>
  <c r="V1998" i="3"/>
  <c r="O2021" i="3"/>
  <c r="AW2021" i="3"/>
  <c r="AU2023" i="3"/>
  <c r="AE2023" i="3"/>
  <c r="O2023" i="3"/>
  <c r="AT2023" i="3"/>
  <c r="AD2023" i="3"/>
  <c r="N2023" i="3"/>
  <c r="AW2023" i="3"/>
  <c r="AG2023" i="3"/>
  <c r="Q2023" i="3"/>
  <c r="Q2024" i="3"/>
  <c r="S2024" i="3"/>
  <c r="BH2023" i="3"/>
  <c r="AM2025" i="3"/>
  <c r="V2025" i="3"/>
  <c r="AF2023" i="3"/>
  <c r="X2023" i="3"/>
  <c r="N2000" i="3"/>
  <c r="AL2016" i="3"/>
  <c r="AR1984" i="3"/>
  <c r="T1984" i="3"/>
  <c r="AU1999" i="3"/>
  <c r="AA2001" i="3"/>
  <c r="BL2001" i="3" s="1"/>
  <c r="AQ2001" i="3"/>
  <c r="L1977" i="3"/>
  <c r="L1973" i="3"/>
  <c r="L1969" i="3"/>
  <c r="L1967" i="3"/>
  <c r="L1965" i="3"/>
  <c r="K1869" i="3"/>
  <c r="K1857" i="3"/>
  <c r="K1853" i="3"/>
  <c r="K1849" i="3"/>
  <c r="Q1983" i="3"/>
  <c r="AV1986" i="3"/>
  <c r="AR1986" i="3"/>
  <c r="AY1986" i="3"/>
  <c r="AI1986" i="3"/>
  <c r="S1986" i="3"/>
  <c r="AX1986" i="3"/>
  <c r="AH1986" i="3"/>
  <c r="R1986" i="3"/>
  <c r="BA1986" i="3"/>
  <c r="AK1986" i="3"/>
  <c r="BF1985" i="3"/>
  <c r="AL1985" i="3"/>
  <c r="R1985" i="3"/>
  <c r="BI1985" i="3"/>
  <c r="AS1985" i="3"/>
  <c r="AC1985" i="3"/>
  <c r="M1985" i="3"/>
  <c r="AV1985" i="3"/>
  <c r="AF1985" i="3"/>
  <c r="P1985" i="3"/>
  <c r="AU1985" i="3"/>
  <c r="AE1985" i="3"/>
  <c r="S2004" i="3"/>
  <c r="AS1998" i="3"/>
  <c r="AZ1998" i="3"/>
  <c r="T1998" i="3"/>
  <c r="AI1998" i="3"/>
  <c r="AX1998" i="3"/>
  <c r="AH2021" i="3"/>
  <c r="AG2021" i="3"/>
  <c r="BG2023" i="3"/>
  <c r="AQ2023" i="3"/>
  <c r="AA2023" i="3"/>
  <c r="BF2023" i="3"/>
  <c r="AP2023" i="3"/>
  <c r="Z2023" i="3"/>
  <c r="BI2023" i="3"/>
  <c r="AS2023" i="3"/>
  <c r="AC2023" i="3"/>
  <c r="M2023" i="3"/>
  <c r="AJ2024" i="3"/>
  <c r="AP2028" i="3"/>
  <c r="N2028" i="3"/>
  <c r="W2025" i="3"/>
  <c r="AV2023" i="3"/>
  <c r="AB2023" i="3"/>
  <c r="AG1993" i="3"/>
  <c r="AO1993" i="3"/>
  <c r="K1882" i="3"/>
  <c r="K1818" i="3"/>
  <c r="AH1983" i="3"/>
  <c r="AJ1983" i="3"/>
  <c r="BD2000" i="3"/>
  <c r="AN2000" i="3"/>
  <c r="X2000" i="3"/>
  <c r="BC2000" i="3"/>
  <c r="AM2000" i="3"/>
  <c r="W2000" i="3"/>
  <c r="BB2000" i="3"/>
  <c r="AL2000" i="3"/>
  <c r="V2000" i="3"/>
  <c r="AS2000" i="3"/>
  <c r="T2004" i="3"/>
  <c r="AH2013" i="3"/>
  <c r="N2013" i="3"/>
  <c r="AT2013" i="3"/>
  <c r="AZ2013" i="3"/>
  <c r="M2013" i="3"/>
  <c r="AC2013" i="3"/>
  <c r="AS2013" i="3"/>
  <c r="BI2013" i="3"/>
  <c r="AA2013" i="3"/>
  <c r="AQ2013" i="3"/>
  <c r="BG2013" i="3"/>
  <c r="AP2013" i="3"/>
  <c r="V2013" i="3"/>
  <c r="BB2013" i="3"/>
  <c r="AR2013" i="3"/>
  <c r="Q2013" i="3"/>
  <c r="AG2013" i="3"/>
  <c r="AW2013" i="3"/>
  <c r="O2013" i="3"/>
  <c r="AE2013" i="3"/>
  <c r="AU2013" i="3"/>
  <c r="BD2013" i="3"/>
  <c r="R2013" i="3"/>
  <c r="AX2013" i="3"/>
  <c r="AD2013" i="3"/>
  <c r="AJ2013" i="3"/>
  <c r="U2013" i="3"/>
  <c r="AK2013" i="3"/>
  <c r="BA2013" i="3"/>
  <c r="S2013" i="3"/>
  <c r="AI2013" i="3"/>
  <c r="AY2013" i="3"/>
  <c r="AU1994" i="3"/>
  <c r="K1969" i="3"/>
  <c r="K1967" i="3"/>
  <c r="K1965" i="3"/>
  <c r="K1824" i="3"/>
  <c r="AY1983" i="3"/>
  <c r="AZ2000" i="3"/>
  <c r="AJ2000" i="3"/>
  <c r="T2000" i="3"/>
  <c r="AY2000" i="3"/>
  <c r="AI2000" i="3"/>
  <c r="S2000" i="3"/>
  <c r="AX2000" i="3"/>
  <c r="AH2000" i="3"/>
  <c r="R2000" i="3"/>
  <c r="BI2000" i="3"/>
  <c r="AZ2004" i="3"/>
  <c r="W2004" i="3"/>
  <c r="O2022" i="3"/>
  <c r="AF2022" i="3"/>
  <c r="AS2022" i="3"/>
  <c r="AE2022" i="3"/>
  <c r="AV2022" i="3"/>
  <c r="BI2022" i="3"/>
  <c r="AU2022" i="3"/>
  <c r="M2022" i="3"/>
  <c r="N2024" i="3"/>
  <c r="AL2024" i="3"/>
  <c r="W2024" i="3"/>
  <c r="AM2024" i="3"/>
  <c r="BC2024" i="3"/>
  <c r="X2024" i="3"/>
  <c r="AN2024" i="3"/>
  <c r="BD2024" i="3"/>
  <c r="U2024" i="3"/>
  <c r="AK2024" i="3"/>
  <c r="BA2024" i="3"/>
  <c r="BF2024" i="3"/>
  <c r="AA2024" i="3"/>
  <c r="AQ2024" i="3"/>
  <c r="BG2024" i="3"/>
  <c r="AB2024" i="3"/>
  <c r="AR2024" i="3"/>
  <c r="BH2024" i="3"/>
  <c r="Y2024" i="3"/>
  <c r="AO2024" i="3"/>
  <c r="BE2024" i="3"/>
  <c r="R2024" i="3"/>
  <c r="AP2024" i="3"/>
  <c r="AT2024" i="3"/>
  <c r="O2024" i="3"/>
  <c r="AE2024" i="3"/>
  <c r="AU2024" i="3"/>
  <c r="P2024" i="3"/>
  <c r="AF2024" i="3"/>
  <c r="AV2024" i="3"/>
  <c r="M2024" i="3"/>
  <c r="AC2024" i="3"/>
  <c r="AS2024" i="3"/>
  <c r="BI2024" i="3"/>
  <c r="Z1998" i="3"/>
  <c r="AP1998" i="3"/>
  <c r="BF1998" i="3"/>
  <c r="AA1998" i="3"/>
  <c r="AQ1998" i="3"/>
  <c r="BG1998" i="3"/>
  <c r="AB1998" i="3"/>
  <c r="AR1998" i="3"/>
  <c r="BH1998" i="3"/>
  <c r="M1998" i="3"/>
  <c r="Q1998" i="3"/>
  <c r="N1998" i="3"/>
  <c r="AD1998" i="3"/>
  <c r="AT1998" i="3"/>
  <c r="O1998" i="3"/>
  <c r="AE1998" i="3"/>
  <c r="AU1998" i="3"/>
  <c r="P1998" i="3"/>
  <c r="AF1998" i="3"/>
  <c r="AV1998" i="3"/>
  <c r="Y1998" i="3"/>
  <c r="AC1998" i="3"/>
  <c r="AG1998" i="3"/>
  <c r="BD2021" i="3"/>
  <c r="AV2021" i="3"/>
  <c r="U2021" i="3"/>
  <c r="AK2021" i="3"/>
  <c r="BA2021" i="3"/>
  <c r="AL2021" i="3"/>
  <c r="R2021" i="3"/>
  <c r="AP2021" i="3"/>
  <c r="S2021" i="3"/>
  <c r="AI2021" i="3"/>
  <c r="AY2021" i="3"/>
  <c r="AB2021" i="3"/>
  <c r="AJ2021" i="3"/>
  <c r="AF2021" i="3"/>
  <c r="Y2021" i="3"/>
  <c r="AO2021" i="3"/>
  <c r="BE2021" i="3"/>
  <c r="AT2021" i="3"/>
  <c r="V2021" i="3"/>
  <c r="AX2021" i="3"/>
  <c r="W2021" i="3"/>
  <c r="AM2021" i="3"/>
  <c r="BC2021" i="3"/>
  <c r="X2021" i="3"/>
  <c r="T2021" i="3"/>
  <c r="P2021" i="3"/>
  <c r="BH2021" i="3"/>
  <c r="M2021" i="3"/>
  <c r="AC2021" i="3"/>
  <c r="AS2021" i="3"/>
  <c r="BI2021" i="3"/>
  <c r="BB2021" i="3"/>
  <c r="Z2021" i="3"/>
  <c r="BF2021" i="3"/>
  <c r="AA2021" i="3"/>
  <c r="AQ2021" i="3"/>
  <c r="BG2021" i="3"/>
  <c r="AD1994" i="3"/>
  <c r="BF1994" i="3"/>
  <c r="AM1994" i="3"/>
  <c r="N1994" i="3"/>
  <c r="AP1994" i="3"/>
  <c r="Z1994" i="3"/>
  <c r="BC1994" i="3"/>
  <c r="AK1994" i="3"/>
  <c r="R1994" i="3"/>
  <c r="AT1994" i="3"/>
  <c r="U1994" i="3"/>
  <c r="AX1994" i="3"/>
  <c r="AH1994" i="3"/>
  <c r="BE1994" i="3"/>
  <c r="Q1994" i="3"/>
  <c r="O1994" i="3"/>
  <c r="AS1994" i="3"/>
  <c r="Y1994" i="3"/>
  <c r="BA1994" i="3"/>
  <c r="AC1994" i="3"/>
  <c r="M1994" i="3"/>
  <c r="AO1994" i="3"/>
  <c r="AK1990" i="3"/>
  <c r="AC1990" i="3"/>
  <c r="BI1990" i="3"/>
  <c r="BA1990" i="3"/>
  <c r="M1990" i="3"/>
  <c r="U1990" i="3"/>
  <c r="U2002" i="3"/>
  <c r="AS2002" i="3"/>
  <c r="M2002" i="3"/>
  <c r="Y2002" i="3"/>
  <c r="BA2002" i="3"/>
  <c r="AJ2015" i="3"/>
  <c r="BD2015" i="3"/>
  <c r="AF2015" i="3"/>
  <c r="AR2015" i="3"/>
  <c r="U2015" i="3"/>
  <c r="AK2015" i="3"/>
  <c r="BA2015" i="3"/>
  <c r="R2015" i="3"/>
  <c r="AH2015" i="3"/>
  <c r="AX2015" i="3"/>
  <c r="S2015" i="3"/>
  <c r="AI2015" i="3"/>
  <c r="AY2015" i="3"/>
  <c r="X2015" i="3"/>
  <c r="AZ2015" i="3"/>
  <c r="AN2015" i="3"/>
  <c r="P2015" i="3"/>
  <c r="Y2015" i="3"/>
  <c r="AO2015" i="3"/>
  <c r="BE2015" i="3"/>
  <c r="V2015" i="3"/>
  <c r="AL2015" i="3"/>
  <c r="BB2015" i="3"/>
  <c r="W2015" i="3"/>
  <c r="AM2015" i="3"/>
  <c r="BC2015" i="3"/>
  <c r="AB2015" i="3"/>
  <c r="T2015" i="3"/>
  <c r="M2015" i="3"/>
  <c r="AC2015" i="3"/>
  <c r="AS2015" i="3"/>
  <c r="BI2015" i="3"/>
  <c r="Z2015" i="3"/>
  <c r="AP2015" i="3"/>
  <c r="BF2015" i="3"/>
  <c r="AA2015" i="3"/>
  <c r="AQ2015" i="3"/>
  <c r="BG2015" i="3"/>
  <c r="K1977" i="3"/>
  <c r="L1978" i="3"/>
  <c r="K1932" i="3"/>
  <c r="K1928" i="3"/>
  <c r="K1920" i="3"/>
  <c r="L1917" i="3"/>
  <c r="L1915" i="3"/>
  <c r="K1910" i="3"/>
  <c r="L1892" i="3"/>
  <c r="K1892" i="3"/>
  <c r="L1888" i="3"/>
  <c r="L1886" i="3"/>
  <c r="L1883" i="3"/>
  <c r="K1883" i="3"/>
  <c r="AW1983" i="3"/>
  <c r="S1983" i="3"/>
  <c r="AV2000" i="3"/>
  <c r="AF2000" i="3"/>
  <c r="P2000" i="3"/>
  <c r="AU2000" i="3"/>
  <c r="AE2000" i="3"/>
  <c r="O2000" i="3"/>
  <c r="AT2000" i="3"/>
  <c r="AD2000" i="3"/>
  <c r="AZ2024" i="3"/>
  <c r="AI2024" i="3"/>
  <c r="AN2025" i="3"/>
  <c r="M2025" i="3"/>
  <c r="AC2025" i="3"/>
  <c r="AS2025" i="3"/>
  <c r="BI2025" i="3"/>
  <c r="Z2025" i="3"/>
  <c r="AP2025" i="3"/>
  <c r="BF2025" i="3"/>
  <c r="AA2025" i="3"/>
  <c r="AQ2025" i="3"/>
  <c r="BG2025" i="3"/>
  <c r="AR2025" i="3"/>
  <c r="BD2025" i="3"/>
  <c r="Q2025" i="3"/>
  <c r="AG2025" i="3"/>
  <c r="AW2025" i="3"/>
  <c r="N2025" i="3"/>
  <c r="AD2025" i="3"/>
  <c r="AT2025" i="3"/>
  <c r="O2025" i="3"/>
  <c r="AE2025" i="3"/>
  <c r="AU2025" i="3"/>
  <c r="AV2025" i="3"/>
  <c r="AB2025" i="3"/>
  <c r="U2025" i="3"/>
  <c r="AK2025" i="3"/>
  <c r="BA2025" i="3"/>
  <c r="R2025" i="3"/>
  <c r="AH2025" i="3"/>
  <c r="AX2025" i="3"/>
  <c r="S2025" i="3"/>
  <c r="AI2025" i="3"/>
  <c r="AY2025" i="3"/>
  <c r="AZ2025" i="3"/>
  <c r="AF2025" i="3"/>
  <c r="AI1994" i="3"/>
  <c r="W1994" i="3"/>
  <c r="AJ2005" i="3"/>
  <c r="BL2005" i="3" s="1"/>
  <c r="AO2005" i="3"/>
  <c r="O2005" i="3"/>
  <c r="Y1990" i="3"/>
  <c r="BJ1990" i="3" s="1"/>
  <c r="T2017" i="3"/>
  <c r="AN2017" i="3"/>
  <c r="AZ2017" i="3"/>
  <c r="P1984" i="3"/>
  <c r="AK2002" i="3"/>
  <c r="AC2002" i="3"/>
  <c r="BI2002" i="3"/>
  <c r="T2005" i="3"/>
  <c r="L1970" i="3"/>
  <c r="L1934" i="3"/>
  <c r="L1875" i="3"/>
  <c r="K1828" i="3"/>
  <c r="L1809" i="3"/>
  <c r="L1807" i="3"/>
  <c r="L1805" i="3"/>
  <c r="R1983" i="3"/>
  <c r="V1983" i="3"/>
  <c r="BE1983" i="3"/>
  <c r="Y1983" i="3"/>
  <c r="AR1983" i="3"/>
  <c r="BG1983" i="3"/>
  <c r="AA1983" i="3"/>
  <c r="BK1993" i="3"/>
  <c r="BJ2001" i="3"/>
  <c r="BH2004" i="3"/>
  <c r="AJ2004" i="3"/>
  <c r="P2004" i="3"/>
  <c r="BM2003" i="3"/>
  <c r="Z2028" i="3"/>
  <c r="AT2028" i="3"/>
  <c r="AH2028" i="3"/>
  <c r="AL2026" i="3"/>
  <c r="BE2026" i="3"/>
  <c r="AO2026" i="3"/>
  <c r="Y2026" i="3"/>
  <c r="BH2026" i="3"/>
  <c r="AR2026" i="3"/>
  <c r="AB2026" i="3"/>
  <c r="BG2026" i="3"/>
  <c r="AQ2026" i="3"/>
  <c r="AA2026" i="3"/>
  <c r="BI2028" i="3"/>
  <c r="AJ2028" i="3"/>
  <c r="S2028" i="3"/>
  <c r="AH2026" i="3"/>
  <c r="BF2026" i="3"/>
  <c r="AU2027" i="3"/>
  <c r="AE2027" i="3"/>
  <c r="O2027" i="3"/>
  <c r="AT2027" i="3"/>
  <c r="AD2027" i="3"/>
  <c r="N2027" i="3"/>
  <c r="AW2027" i="3"/>
  <c r="AG2027" i="3"/>
  <c r="Q2027" i="3"/>
  <c r="T2019" i="3"/>
  <c r="X2019" i="3"/>
  <c r="T2023" i="3"/>
  <c r="BD2027" i="3"/>
  <c r="AH1996" i="3"/>
  <c r="BC1996" i="3"/>
  <c r="K1970" i="3"/>
  <c r="K1823" i="3"/>
  <c r="BJ2016" i="3"/>
  <c r="AS2028" i="3"/>
  <c r="T2028" i="3"/>
  <c r="V2028" i="3"/>
  <c r="N1992" i="3"/>
  <c r="Y1992" i="3"/>
  <c r="AH1992" i="3"/>
  <c r="AO1992" i="3"/>
  <c r="AT1992" i="3"/>
  <c r="AY1992" i="3"/>
  <c r="BE1992" i="3"/>
  <c r="Q1992" i="3"/>
  <c r="Z1992" i="3"/>
  <c r="AK1992" i="3"/>
  <c r="AP1992" i="3"/>
  <c r="AU1992" i="3"/>
  <c r="BA1992" i="3"/>
  <c r="BF1992" i="3"/>
  <c r="AG1992" i="3"/>
  <c r="AS1992" i="3"/>
  <c r="BC1992" i="3"/>
  <c r="R1992" i="3"/>
  <c r="AD1992" i="3"/>
  <c r="AL1992" i="3"/>
  <c r="AQ1992" i="3"/>
  <c r="AW1992" i="3"/>
  <c r="BB1992" i="3"/>
  <c r="BG1992" i="3"/>
  <c r="V1992" i="3"/>
  <c r="AM1992" i="3"/>
  <c r="AX1992" i="3"/>
  <c r="BI1992" i="3"/>
  <c r="U1998" i="3"/>
  <c r="BA1998" i="3"/>
  <c r="AS1996" i="3"/>
  <c r="K1874" i="3"/>
  <c r="AO1983" i="3"/>
  <c r="BH1983" i="3"/>
  <c r="AB1983" i="3"/>
  <c r="AQ1983" i="3"/>
  <c r="BK1990" i="3"/>
  <c r="AV2004" i="3"/>
  <c r="AB2004" i="3"/>
  <c r="O2004" i="3"/>
  <c r="BB2028" i="3"/>
  <c r="AW2026" i="3"/>
  <c r="AG2026" i="3"/>
  <c r="Q2026" i="3"/>
  <c r="AZ2026" i="3"/>
  <c r="AJ2026" i="3"/>
  <c r="T2026" i="3"/>
  <c r="AY2026" i="3"/>
  <c r="AI2026" i="3"/>
  <c r="S2026" i="3"/>
  <c r="AC2028" i="3"/>
  <c r="AY2028" i="3"/>
  <c r="AH2018" i="3"/>
  <c r="AX2024" i="3"/>
  <c r="V2024" i="3"/>
  <c r="BC2027" i="3"/>
  <c r="AM2027" i="3"/>
  <c r="W2027" i="3"/>
  <c r="BB2027" i="3"/>
  <c r="AL2027" i="3"/>
  <c r="V2027" i="3"/>
  <c r="BK2027" i="3" s="1"/>
  <c r="BE2027" i="3"/>
  <c r="AO2027" i="3"/>
  <c r="Y2027" i="3"/>
  <c r="AJ2023" i="3"/>
  <c r="BL2023" i="3" s="1"/>
  <c r="AX1996" i="3"/>
  <c r="X1986" i="3"/>
  <c r="AN1986" i="3"/>
  <c r="BD1986" i="3"/>
  <c r="BL1986" i="3" s="1"/>
  <c r="AG1995" i="3"/>
  <c r="BC1995" i="3"/>
  <c r="L1905" i="3"/>
  <c r="AF1892" i="3"/>
  <c r="L1870" i="3"/>
  <c r="L1868" i="3"/>
  <c r="L1854" i="3"/>
  <c r="L1852" i="3"/>
  <c r="L1850" i="3"/>
  <c r="L1811" i="3"/>
  <c r="AG1983" i="3"/>
  <c r="AZ1983" i="3"/>
  <c r="T1983" i="3"/>
  <c r="BM1999" i="3"/>
  <c r="BL1999" i="3"/>
  <c r="BJ2012" i="3"/>
  <c r="M2028" i="3"/>
  <c r="AI2028" i="3"/>
  <c r="M2000" i="3"/>
  <c r="U2000" i="3"/>
  <c r="AO2000" i="3"/>
  <c r="Y2000" i="3"/>
  <c r="AW2000" i="3"/>
  <c r="AG2000" i="3"/>
  <c r="BA2000" i="3"/>
  <c r="Q2000" i="3"/>
  <c r="AK2000" i="3"/>
  <c r="BE2000" i="3"/>
  <c r="BJ1989" i="3"/>
  <c r="BN1996" i="3"/>
  <c r="BK1996" i="3"/>
  <c r="BN1999" i="3"/>
  <c r="BK1999" i="3"/>
  <c r="BJ2011" i="3"/>
  <c r="Z2022" i="3"/>
  <c r="AP2022" i="3"/>
  <c r="BF2022" i="3"/>
  <c r="AL2022" i="3"/>
  <c r="V2022" i="3"/>
  <c r="BB2022" i="3"/>
  <c r="Z1983" i="3"/>
  <c r="AP1983" i="3"/>
  <c r="BF1983" i="3"/>
  <c r="N1983" i="3"/>
  <c r="AD1983" i="3"/>
  <c r="AT1983" i="3"/>
  <c r="BA1983" i="3"/>
  <c r="AK1983" i="3"/>
  <c r="U1983" i="3"/>
  <c r="BD1983" i="3"/>
  <c r="AN1983" i="3"/>
  <c r="X1983" i="3"/>
  <c r="BC1983" i="3"/>
  <c r="AM1983" i="3"/>
  <c r="W1983" i="3"/>
  <c r="BN1986" i="3"/>
  <c r="BK1986" i="3"/>
  <c r="BJ1987" i="3"/>
  <c r="BM1987" i="3"/>
  <c r="BJ1991" i="3"/>
  <c r="BM1993" i="3"/>
  <c r="BM1989" i="3"/>
  <c r="BN1989" i="3"/>
  <c r="BK1989" i="3"/>
  <c r="BL1995" i="3"/>
  <c r="BL2002" i="3"/>
  <c r="BJ2002" i="3"/>
  <c r="BJ1988" i="3"/>
  <c r="BN1988" i="3"/>
  <c r="BK1988" i="3"/>
  <c r="BM1988" i="3"/>
  <c r="BN2001" i="3"/>
  <c r="BK2001" i="3"/>
  <c r="BD2004" i="3"/>
  <c r="AN2004" i="3"/>
  <c r="X2004" i="3"/>
  <c r="BN2005" i="3"/>
  <c r="BK2005" i="3"/>
  <c r="AL2006" i="3"/>
  <c r="BI2006" i="3"/>
  <c r="AS2006" i="3"/>
  <c r="AC2006" i="3"/>
  <c r="BH2006" i="3"/>
  <c r="AR2006" i="3"/>
  <c r="AB2006" i="3"/>
  <c r="BG2006" i="3"/>
  <c r="AQ2006" i="3"/>
  <c r="AA2006" i="3"/>
  <c r="T2006" i="3"/>
  <c r="BM2007" i="3"/>
  <c r="BN2011" i="3"/>
  <c r="BK2011" i="3"/>
  <c r="BM2012" i="3"/>
  <c r="BM2013" i="3"/>
  <c r="BN1982" i="3"/>
  <c r="BK1982" i="3"/>
  <c r="BM2014" i="3"/>
  <c r="BM2017" i="3"/>
  <c r="BN2019" i="3"/>
  <c r="BK2019" i="3"/>
  <c r="BE2022" i="3"/>
  <c r="AO2022" i="3"/>
  <c r="Y2022" i="3"/>
  <c r="BH2022" i="3"/>
  <c r="AR2022" i="3"/>
  <c r="AB2022" i="3"/>
  <c r="BG2022" i="3"/>
  <c r="AQ2022" i="3"/>
  <c r="AA2022" i="3"/>
  <c r="BN2023" i="3"/>
  <c r="BK2023" i="3"/>
  <c r="AD2022" i="3"/>
  <c r="AD2028" i="3"/>
  <c r="AX2028" i="3"/>
  <c r="AL2028" i="3"/>
  <c r="BE2028" i="3"/>
  <c r="AO2028" i="3"/>
  <c r="Y2028" i="3"/>
  <c r="AV2028" i="3"/>
  <c r="AF2028" i="3"/>
  <c r="P2028" i="3"/>
  <c r="AU2028" i="3"/>
  <c r="AE2028" i="3"/>
  <c r="O2028" i="3"/>
  <c r="Z2020" i="3"/>
  <c r="AP2020" i="3"/>
  <c r="BF2020" i="3"/>
  <c r="V2020" i="3"/>
  <c r="BB2020" i="3"/>
  <c r="AL2020" i="3"/>
  <c r="R2022" i="3"/>
  <c r="AH2024" i="3"/>
  <c r="BL2024" i="3" s="1"/>
  <c r="AX2026" i="3"/>
  <c r="BB2024" i="3"/>
  <c r="BJ2024" i="3" s="1"/>
  <c r="AZ2028" i="3"/>
  <c r="N2020" i="3"/>
  <c r="BM1996" i="3"/>
  <c r="Z2006" i="3"/>
  <c r="AP2006" i="3"/>
  <c r="BF2006" i="3"/>
  <c r="O2006" i="3"/>
  <c r="AH2006" i="3"/>
  <c r="AX2006" i="3"/>
  <c r="AG2006" i="3"/>
  <c r="AV2006" i="3"/>
  <c r="M2006" i="3"/>
  <c r="AE2006" i="3"/>
  <c r="X2006" i="3"/>
  <c r="BL2011" i="3"/>
  <c r="BJ2014" i="3"/>
  <c r="BK2014" i="3"/>
  <c r="BN2014" i="3"/>
  <c r="BM1984" i="3"/>
  <c r="BK1987" i="3"/>
  <c r="BN1987" i="3"/>
  <c r="BL1987" i="3"/>
  <c r="BL1991" i="3"/>
  <c r="BN1991" i="3"/>
  <c r="BK1991" i="3"/>
  <c r="BL1993" i="3"/>
  <c r="BJ1993" i="3"/>
  <c r="BJ1985" i="3"/>
  <c r="BM1985" i="3"/>
  <c r="BN1993" i="3"/>
  <c r="BJ1997" i="3"/>
  <c r="BL1988" i="3"/>
  <c r="BJ2003" i="3"/>
  <c r="BB2006" i="3"/>
  <c r="O2008" i="3"/>
  <c r="S2008" i="3"/>
  <c r="W2008" i="3"/>
  <c r="AA2008" i="3"/>
  <c r="AE2008" i="3"/>
  <c r="AI2008" i="3"/>
  <c r="AM2008" i="3"/>
  <c r="AQ2008" i="3"/>
  <c r="AU2008" i="3"/>
  <c r="AY2008" i="3"/>
  <c r="BC2008" i="3"/>
  <c r="BG2008" i="3"/>
  <c r="P2008" i="3"/>
  <c r="T2008" i="3"/>
  <c r="X2008" i="3"/>
  <c r="AB2008" i="3"/>
  <c r="AF2008" i="3"/>
  <c r="AJ2008" i="3"/>
  <c r="AN2008" i="3"/>
  <c r="AR2008" i="3"/>
  <c r="AV2008" i="3"/>
  <c r="AZ2008" i="3"/>
  <c r="BD2008" i="3"/>
  <c r="BH2008" i="3"/>
  <c r="M2008" i="3"/>
  <c r="Q2008" i="3"/>
  <c r="U2008" i="3"/>
  <c r="Y2008" i="3"/>
  <c r="AC2008" i="3"/>
  <c r="AG2008" i="3"/>
  <c r="AK2008" i="3"/>
  <c r="AO2008" i="3"/>
  <c r="AS2008" i="3"/>
  <c r="AW2008" i="3"/>
  <c r="BA2008" i="3"/>
  <c r="BE2008" i="3"/>
  <c r="BI2008" i="3"/>
  <c r="V2008" i="3"/>
  <c r="AL2008" i="3"/>
  <c r="BB2008" i="3"/>
  <c r="Z2008" i="3"/>
  <c r="AP2008" i="3"/>
  <c r="BF2008" i="3"/>
  <c r="N2008" i="3"/>
  <c r="AD2008" i="3"/>
  <c r="AT2008" i="3"/>
  <c r="R2008" i="3"/>
  <c r="AH2008" i="3"/>
  <c r="AX2008" i="3"/>
  <c r="O2010" i="3"/>
  <c r="S2010" i="3"/>
  <c r="W2010" i="3"/>
  <c r="AA2010" i="3"/>
  <c r="AE2010" i="3"/>
  <c r="AI2010" i="3"/>
  <c r="AM2010" i="3"/>
  <c r="AQ2010" i="3"/>
  <c r="AU2010" i="3"/>
  <c r="AY2010" i="3"/>
  <c r="BC2010" i="3"/>
  <c r="BG2010" i="3"/>
  <c r="P2010" i="3"/>
  <c r="T2010" i="3"/>
  <c r="X2010" i="3"/>
  <c r="AB2010" i="3"/>
  <c r="AF2010" i="3"/>
  <c r="AJ2010" i="3"/>
  <c r="AN2010" i="3"/>
  <c r="AR2010" i="3"/>
  <c r="AV2010" i="3"/>
  <c r="AZ2010" i="3"/>
  <c r="BD2010" i="3"/>
  <c r="BH2010" i="3"/>
  <c r="M2010" i="3"/>
  <c r="Q2010" i="3"/>
  <c r="U2010" i="3"/>
  <c r="Y2010" i="3"/>
  <c r="AC2010" i="3"/>
  <c r="AG2010" i="3"/>
  <c r="AK2010" i="3"/>
  <c r="AO2010" i="3"/>
  <c r="AS2010" i="3"/>
  <c r="AW2010" i="3"/>
  <c r="BA2010" i="3"/>
  <c r="BE2010" i="3"/>
  <c r="BI2010" i="3"/>
  <c r="V2010" i="3"/>
  <c r="AL2010" i="3"/>
  <c r="BB2010" i="3"/>
  <c r="Z2010" i="3"/>
  <c r="AP2010" i="3"/>
  <c r="BF2010" i="3"/>
  <c r="N2010" i="3"/>
  <c r="AD2010" i="3"/>
  <c r="AT2010" i="3"/>
  <c r="R2010" i="3"/>
  <c r="AH2010" i="3"/>
  <c r="AX2010" i="3"/>
  <c r="BL1998" i="3"/>
  <c r="BJ1998" i="3"/>
  <c r="BE2006" i="3"/>
  <c r="AO2006" i="3"/>
  <c r="Y2006" i="3"/>
  <c r="BD2006" i="3"/>
  <c r="AN2006" i="3"/>
  <c r="W2006" i="3"/>
  <c r="BC2006" i="3"/>
  <c r="AM2006" i="3"/>
  <c r="V2006" i="3"/>
  <c r="P2006" i="3"/>
  <c r="BL2007" i="3"/>
  <c r="BJ2007" i="3"/>
  <c r="BM2009" i="3"/>
  <c r="BK2012" i="3"/>
  <c r="BN2012" i="3"/>
  <c r="BL2012" i="3"/>
  <c r="BL2013" i="3"/>
  <c r="BM1997" i="3"/>
  <c r="BN2002" i="3"/>
  <c r="BL2014" i="3"/>
  <c r="BL2015" i="3"/>
  <c r="BJ2015" i="3"/>
  <c r="BL2017" i="3"/>
  <c r="BJ2017" i="3"/>
  <c r="BN2020" i="3"/>
  <c r="BL2021" i="3"/>
  <c r="BJ2021" i="3"/>
  <c r="BA2022" i="3"/>
  <c r="AK2022" i="3"/>
  <c r="U2022" i="3"/>
  <c r="BD2022" i="3"/>
  <c r="AN2022" i="3"/>
  <c r="X2022" i="3"/>
  <c r="BC2022" i="3"/>
  <c r="AM2022" i="3"/>
  <c r="W2022" i="3"/>
  <c r="BN2024" i="3"/>
  <c r="AT2022" i="3"/>
  <c r="BF2028" i="3"/>
  <c r="BH2028" i="3"/>
  <c r="BN2025" i="3"/>
  <c r="BK2025" i="3"/>
  <c r="BA2028" i="3"/>
  <c r="AK2028" i="3"/>
  <c r="U2028" i="3"/>
  <c r="AR2028" i="3"/>
  <c r="AB2028" i="3"/>
  <c r="BG2028" i="3"/>
  <c r="AQ2028" i="3"/>
  <c r="AA2028" i="3"/>
  <c r="BJ2013" i="3"/>
  <c r="Z2018" i="3"/>
  <c r="AP2018" i="3"/>
  <c r="BF2018" i="3"/>
  <c r="BB2018" i="3"/>
  <c r="V2018" i="3"/>
  <c r="AL2018" i="3"/>
  <c r="AH2022" i="3"/>
  <c r="AD2006" i="3"/>
  <c r="BM2016" i="3"/>
  <c r="V2026" i="3"/>
  <c r="BK2026" i="3" s="1"/>
  <c r="Z2026" i="3"/>
  <c r="N2018" i="3"/>
  <c r="N2022" i="3"/>
  <c r="BN1984" i="3"/>
  <c r="BK1984" i="3"/>
  <c r="BJ1986" i="3"/>
  <c r="BL1989" i="3"/>
  <c r="BN1990" i="3"/>
  <c r="BL1996" i="3"/>
  <c r="BM2005" i="3"/>
  <c r="U2006" i="3"/>
  <c r="BL1997" i="3"/>
  <c r="AW2006" i="3"/>
  <c r="N2006" i="3"/>
  <c r="AF2006" i="3"/>
  <c r="AU2006" i="3"/>
  <c r="BN2009" i="3"/>
  <c r="BK2009" i="3"/>
  <c r="BL1982" i="3"/>
  <c r="BJ1982" i="3"/>
  <c r="BL2019" i="3"/>
  <c r="BJ2019" i="3"/>
  <c r="BM2025" i="3"/>
  <c r="AX1983" i="3"/>
  <c r="BL1984" i="3"/>
  <c r="BJ1984" i="3"/>
  <c r="AL1983" i="3"/>
  <c r="BI1983" i="3"/>
  <c r="AS1983" i="3"/>
  <c r="AC1983" i="3"/>
  <c r="M1983" i="3"/>
  <c r="AV1983" i="3"/>
  <c r="AF1983" i="3"/>
  <c r="P1983" i="3"/>
  <c r="AU1983" i="3"/>
  <c r="AE1983" i="3"/>
  <c r="O1983" i="3"/>
  <c r="BM1990" i="3"/>
  <c r="BL1992" i="3"/>
  <c r="BM1991" i="3"/>
  <c r="BK1985" i="3"/>
  <c r="BN1985" i="3"/>
  <c r="BL1985" i="3"/>
  <c r="BM1994" i="3"/>
  <c r="BN1995" i="3"/>
  <c r="BK1995" i="3"/>
  <c r="BJ1995" i="3"/>
  <c r="BN1997" i="3"/>
  <c r="BK1997" i="3"/>
  <c r="BJ1999" i="3"/>
  <c r="M2004" i="3"/>
  <c r="U2004" i="3"/>
  <c r="AA2004" i="3"/>
  <c r="AG2004" i="3"/>
  <c r="AL2004" i="3"/>
  <c r="AQ2004" i="3"/>
  <c r="AW2004" i="3"/>
  <c r="BB2004" i="3"/>
  <c r="BG2004" i="3"/>
  <c r="N2004" i="3"/>
  <c r="V2004" i="3"/>
  <c r="AC2004" i="3"/>
  <c r="AH2004" i="3"/>
  <c r="AM2004" i="3"/>
  <c r="AS2004" i="3"/>
  <c r="AX2004" i="3"/>
  <c r="BC2004" i="3"/>
  <c r="BI2004" i="3"/>
  <c r="Q2004" i="3"/>
  <c r="Y2004" i="3"/>
  <c r="AD2004" i="3"/>
  <c r="AI2004" i="3"/>
  <c r="AO2004" i="3"/>
  <c r="AT2004" i="3"/>
  <c r="AY2004" i="3"/>
  <c r="BE2004" i="3"/>
  <c r="Z2004" i="3"/>
  <c r="AU2004" i="3"/>
  <c r="AE2004" i="3"/>
  <c r="BA2004" i="3"/>
  <c r="AK2004" i="3"/>
  <c r="BF2004" i="3"/>
  <c r="R2004" i="3"/>
  <c r="AP2004" i="3"/>
  <c r="BL2003" i="3"/>
  <c r="BN2003" i="3"/>
  <c r="BK2003" i="3"/>
  <c r="BJ2005" i="3"/>
  <c r="BN1998" i="3"/>
  <c r="BK1998" i="3"/>
  <c r="BA2006" i="3"/>
  <c r="AK2006" i="3"/>
  <c r="S2006" i="3"/>
  <c r="AZ2006" i="3"/>
  <c r="AJ2006" i="3"/>
  <c r="R2006" i="3"/>
  <c r="AY2006" i="3"/>
  <c r="AI2006" i="3"/>
  <c r="Q2006" i="3"/>
  <c r="BN2007" i="3"/>
  <c r="BK2007" i="3"/>
  <c r="BL2009" i="3"/>
  <c r="BJ2009" i="3"/>
  <c r="BM2011" i="3"/>
  <c r="BK2013" i="3"/>
  <c r="BN2013" i="3"/>
  <c r="BM1982" i="3"/>
  <c r="BN2015" i="3"/>
  <c r="BK2015" i="3"/>
  <c r="BN2017" i="3"/>
  <c r="BK2017" i="3"/>
  <c r="BM2019" i="3"/>
  <c r="BN2021" i="3"/>
  <c r="BK2021" i="3"/>
  <c r="AW2022" i="3"/>
  <c r="AG2022" i="3"/>
  <c r="Q2022" i="3"/>
  <c r="AZ2022" i="3"/>
  <c r="AJ2022" i="3"/>
  <c r="T2022" i="3"/>
  <c r="AY2022" i="3"/>
  <c r="AI2022" i="3"/>
  <c r="S2022" i="3"/>
  <c r="BD2028" i="3"/>
  <c r="R2028" i="3"/>
  <c r="BN2026" i="3"/>
  <c r="AW2028" i="3"/>
  <c r="AG2028" i="3"/>
  <c r="Q2028" i="3"/>
  <c r="AN2028" i="3"/>
  <c r="X2028" i="3"/>
  <c r="BC2028" i="3"/>
  <c r="AM2028" i="3"/>
  <c r="R2018" i="3"/>
  <c r="BL2018" i="3" s="1"/>
  <c r="AH2020" i="3"/>
  <c r="AX2022" i="3"/>
  <c r="BK2016" i="3"/>
  <c r="BN2016" i="3"/>
  <c r="BL2016" i="3"/>
  <c r="BB2026" i="3"/>
  <c r="AP2026" i="3"/>
  <c r="T1888" i="3"/>
  <c r="K1936" i="3"/>
  <c r="L1931" i="3"/>
  <c r="K1890" i="3"/>
  <c r="K1875" i="3"/>
  <c r="BB1875" i="3" s="1"/>
  <c r="L1865" i="3"/>
  <c r="K1865" i="3"/>
  <c r="K1861" i="3"/>
  <c r="L1856" i="3"/>
  <c r="K1856" i="3"/>
  <c r="K1850" i="3"/>
  <c r="K1919" i="3"/>
  <c r="K1909" i="3"/>
  <c r="K1907" i="3"/>
  <c r="L1880" i="3"/>
  <c r="K1880" i="3"/>
  <c r="L1878" i="3"/>
  <c r="K1878" i="3"/>
  <c r="L1857" i="3"/>
  <c r="N1857" i="3" s="1"/>
  <c r="L1822" i="3"/>
  <c r="K1811" i="3"/>
  <c r="AO1811" i="3" s="1"/>
  <c r="K1809" i="3"/>
  <c r="AJ1809" i="3" s="1"/>
  <c r="K1807" i="3"/>
  <c r="L1932" i="3"/>
  <c r="AM1932" i="3" s="1"/>
  <c r="L1924" i="3"/>
  <c r="L1920" i="3"/>
  <c r="L1912" i="3"/>
  <c r="L1910" i="3"/>
  <c r="AP1910" i="3" s="1"/>
  <c r="L1902" i="3"/>
  <c r="L1900" i="3"/>
  <c r="L1898" i="3"/>
  <c r="L1882" i="3"/>
  <c r="AJ1882" i="3" s="1"/>
  <c r="L1874" i="3"/>
  <c r="AR1874" i="3" s="1"/>
  <c r="L1828" i="3"/>
  <c r="L1816" i="3"/>
  <c r="L1974" i="3"/>
  <c r="K1896" i="3"/>
  <c r="K1893" i="3"/>
  <c r="K1891" i="3"/>
  <c r="L1890" i="3"/>
  <c r="K1876" i="3"/>
  <c r="K1862" i="3"/>
  <c r="K1844" i="3"/>
  <c r="K1842" i="3"/>
  <c r="K1829" i="3"/>
  <c r="L1814" i="3"/>
  <c r="K1814" i="3"/>
  <c r="K1812" i="3"/>
  <c r="L1804" i="3"/>
  <c r="K1804" i="3"/>
  <c r="AW1804" i="3" s="1"/>
  <c r="L1980" i="3"/>
  <c r="L1896" i="3"/>
  <c r="L1893" i="3"/>
  <c r="S1892" i="3"/>
  <c r="L1891" i="3"/>
  <c r="L1976" i="3"/>
  <c r="L1972" i="3"/>
  <c r="K1934" i="3"/>
  <c r="AR1934" i="3" s="1"/>
  <c r="AR1932" i="3"/>
  <c r="K1900" i="3"/>
  <c r="K1897" i="3"/>
  <c r="BA1892" i="3"/>
  <c r="K1884" i="3"/>
  <c r="AB1884" i="3" s="1"/>
  <c r="L1876" i="3"/>
  <c r="K1871" i="3"/>
  <c r="L1860" i="3"/>
  <c r="K1838" i="3"/>
  <c r="K1836" i="3"/>
  <c r="K1834" i="3"/>
  <c r="L1827" i="3"/>
  <c r="K1827" i="3"/>
  <c r="L1821" i="3"/>
  <c r="L1820" i="3"/>
  <c r="K1820" i="3"/>
  <c r="L1808" i="3"/>
  <c r="K1978" i="3"/>
  <c r="T1978" i="3" s="1"/>
  <c r="L1936" i="3"/>
  <c r="L1926" i="3"/>
  <c r="K1898" i="3"/>
  <c r="AQ1892" i="3"/>
  <c r="K1830" i="3"/>
  <c r="K1826" i="3"/>
  <c r="K1816" i="3"/>
  <c r="L1815" i="3"/>
  <c r="K1815" i="3"/>
  <c r="L1813" i="3"/>
  <c r="K1813" i="3"/>
  <c r="K1805" i="3"/>
  <c r="AB1805" i="3" s="1"/>
  <c r="L1803" i="3"/>
  <c r="K1803" i="3"/>
  <c r="K1976" i="3"/>
  <c r="L1975" i="3"/>
  <c r="K1975" i="3"/>
  <c r="K1935" i="3"/>
  <c r="K1933" i="3"/>
  <c r="K1981" i="3"/>
  <c r="K1974" i="3"/>
  <c r="K1973" i="3"/>
  <c r="K1968" i="3"/>
  <c r="K1966" i="3"/>
  <c r="K1964" i="3"/>
  <c r="K1962" i="3"/>
  <c r="K1960" i="3"/>
  <c r="K1958" i="3"/>
  <c r="K1956" i="3"/>
  <c r="K1954" i="3"/>
  <c r="K1952" i="3"/>
  <c r="K1950" i="3"/>
  <c r="K1948" i="3"/>
  <c r="K1946" i="3"/>
  <c r="K1944" i="3"/>
  <c r="K1942" i="3"/>
  <c r="K1940" i="3"/>
  <c r="K1938" i="3"/>
  <c r="L1933" i="3"/>
  <c r="BH1932" i="3"/>
  <c r="K1930" i="3"/>
  <c r="N1910" i="3"/>
  <c r="BB1910" i="3"/>
  <c r="Z1910" i="3"/>
  <c r="L1981" i="3"/>
  <c r="K1980" i="3"/>
  <c r="BD1980" i="3" s="1"/>
  <c r="L1979" i="3"/>
  <c r="K1979" i="3"/>
  <c r="K1972" i="3"/>
  <c r="L1971" i="3"/>
  <c r="K1971" i="3"/>
  <c r="L1968" i="3"/>
  <c r="L1966" i="3"/>
  <c r="L1964" i="3"/>
  <c r="K1963" i="3"/>
  <c r="L1962" i="3"/>
  <c r="K1961" i="3"/>
  <c r="L1960" i="3"/>
  <c r="K1959" i="3"/>
  <c r="L1958" i="3"/>
  <c r="K1957" i="3"/>
  <c r="L1956" i="3"/>
  <c r="K1955" i="3"/>
  <c r="L1954" i="3"/>
  <c r="K1953" i="3"/>
  <c r="L1952" i="3"/>
  <c r="K1951" i="3"/>
  <c r="L1950" i="3"/>
  <c r="K1949" i="3"/>
  <c r="L1948" i="3"/>
  <c r="K1947" i="3"/>
  <c r="L1946" i="3"/>
  <c r="K1945" i="3"/>
  <c r="L1944" i="3"/>
  <c r="K1943" i="3"/>
  <c r="M1888" i="3"/>
  <c r="AB1888" i="3"/>
  <c r="AV1888" i="3"/>
  <c r="AF1888" i="3"/>
  <c r="BD1888" i="3"/>
  <c r="P1888" i="3"/>
  <c r="AN1888" i="3"/>
  <c r="BH1888" i="3"/>
  <c r="K1924" i="3"/>
  <c r="L1922" i="3"/>
  <c r="K1922" i="3"/>
  <c r="K1921" i="3"/>
  <c r="L1919" i="3"/>
  <c r="AZ1919" i="3" s="1"/>
  <c r="K1912" i="3"/>
  <c r="K1911" i="3"/>
  <c r="L1909" i="3"/>
  <c r="L1907" i="3"/>
  <c r="K1902" i="3"/>
  <c r="K1901" i="3"/>
  <c r="K1899" i="3"/>
  <c r="L1897" i="3"/>
  <c r="V1883" i="3"/>
  <c r="AL1883" i="3"/>
  <c r="L1942" i="3"/>
  <c r="K1941" i="3"/>
  <c r="L1940" i="3"/>
  <c r="K1939" i="3"/>
  <c r="L1938" i="3"/>
  <c r="K1937" i="3"/>
  <c r="L1935" i="3"/>
  <c r="L1930" i="3"/>
  <c r="L1929" i="3"/>
  <c r="L1928" i="3"/>
  <c r="AL1928" i="3" s="1"/>
  <c r="L1927" i="3"/>
  <c r="K1926" i="3"/>
  <c r="K1925" i="3"/>
  <c r="K1923" i="3"/>
  <c r="L1921" i="3"/>
  <c r="L1916" i="3"/>
  <c r="K1916" i="3"/>
  <c r="L1914" i="3"/>
  <c r="K1914" i="3"/>
  <c r="K1913" i="3"/>
  <c r="L1911" i="3"/>
  <c r="L1904" i="3"/>
  <c r="K1904" i="3"/>
  <c r="K1903" i="3"/>
  <c r="L1901" i="3"/>
  <c r="L1899" i="3"/>
  <c r="L1895" i="3"/>
  <c r="L1894" i="3"/>
  <c r="AR1888" i="3"/>
  <c r="AR1884" i="3"/>
  <c r="P1884" i="3"/>
  <c r="AV1884" i="3"/>
  <c r="AJ1884" i="3"/>
  <c r="AZ1884" i="3"/>
  <c r="BD1884" i="3"/>
  <c r="M1880" i="3"/>
  <c r="AV1880" i="3"/>
  <c r="AF1880" i="3"/>
  <c r="BD1880" i="3"/>
  <c r="AN1880" i="3"/>
  <c r="BH1880" i="3"/>
  <c r="L1925" i="3"/>
  <c r="L1923" i="3"/>
  <c r="L1918" i="3"/>
  <c r="K1918" i="3"/>
  <c r="K1917" i="3"/>
  <c r="AZ1917" i="3" s="1"/>
  <c r="K1915" i="3"/>
  <c r="L1913" i="3"/>
  <c r="L1908" i="3"/>
  <c r="K1908" i="3"/>
  <c r="L1906" i="3"/>
  <c r="K1906" i="3"/>
  <c r="K1905" i="3"/>
  <c r="AJ1905" i="3" s="1"/>
  <c r="L1903" i="3"/>
  <c r="T1892" i="3"/>
  <c r="W1892" i="3"/>
  <c r="AI1892" i="3"/>
  <c r="AS1892" i="3"/>
  <c r="BD1892" i="3"/>
  <c r="AA1892" i="3"/>
  <c r="AK1892" i="3"/>
  <c r="AV1892" i="3"/>
  <c r="BG1892" i="3"/>
  <c r="O1892" i="3"/>
  <c r="AC1892" i="3"/>
  <c r="AN1892" i="3"/>
  <c r="AY1892" i="3"/>
  <c r="BI1892" i="3"/>
  <c r="BA1891" i="3"/>
  <c r="X1888" i="3"/>
  <c r="BB1883" i="3"/>
  <c r="AR1882" i="3"/>
  <c r="T1882" i="3"/>
  <c r="AZ1882" i="3"/>
  <c r="AB1882" i="3"/>
  <c r="BH1882" i="3"/>
  <c r="K1895" i="3"/>
  <c r="L1887" i="3"/>
  <c r="K1887" i="3"/>
  <c r="L1879" i="3"/>
  <c r="K1879" i="3"/>
  <c r="L1867" i="3"/>
  <c r="K1867" i="3"/>
  <c r="K1864" i="3"/>
  <c r="L1862" i="3"/>
  <c r="AZ1862" i="3" s="1"/>
  <c r="L1859" i="3"/>
  <c r="K1859" i="3"/>
  <c r="AX1857" i="3"/>
  <c r="AS1850" i="3"/>
  <c r="L1842" i="3"/>
  <c r="T1842" i="3" s="1"/>
  <c r="BA1809" i="3"/>
  <c r="AZ1807" i="3"/>
  <c r="AJ1805" i="3"/>
  <c r="K1872" i="3"/>
  <c r="L1869" i="3"/>
  <c r="K1866" i="3"/>
  <c r="L1864" i="3"/>
  <c r="L1861" i="3"/>
  <c r="V1857" i="3"/>
  <c r="AP1857" i="3"/>
  <c r="AC1850" i="3"/>
  <c r="AK1850" i="3"/>
  <c r="AP1815" i="3"/>
  <c r="K1894" i="3"/>
  <c r="L1871" i="3"/>
  <c r="K1870" i="3"/>
  <c r="K1868" i="3"/>
  <c r="L1866" i="3"/>
  <c r="L1863" i="3"/>
  <c r="K1863" i="3"/>
  <c r="K1860" i="3"/>
  <c r="L1858" i="3"/>
  <c r="BF1857" i="3"/>
  <c r="AH1857" i="3"/>
  <c r="U1850" i="3"/>
  <c r="L1844" i="3"/>
  <c r="L1855" i="3"/>
  <c r="K1855" i="3"/>
  <c r="BA1850" i="3"/>
  <c r="M1850" i="3"/>
  <c r="K1846" i="3"/>
  <c r="P1846" i="3" s="1"/>
  <c r="K1843" i="3"/>
  <c r="K1841" i="3"/>
  <c r="L1839" i="3"/>
  <c r="K1839" i="3"/>
  <c r="L1837" i="3"/>
  <c r="K1837" i="3"/>
  <c r="L1835" i="3"/>
  <c r="K1835" i="3"/>
  <c r="L1833" i="3"/>
  <c r="K1833" i="3"/>
  <c r="L1826" i="3"/>
  <c r="L1825" i="3"/>
  <c r="K1825" i="3"/>
  <c r="K1822" i="3"/>
  <c r="K1819" i="3"/>
  <c r="K1858" i="3"/>
  <c r="K1854" i="3"/>
  <c r="K1852" i="3"/>
  <c r="K1848" i="3"/>
  <c r="P1848" i="3" s="1"/>
  <c r="K1845" i="3"/>
  <c r="K1840" i="3"/>
  <c r="L1832" i="3"/>
  <c r="L1831" i="3"/>
  <c r="K1831" i="3"/>
  <c r="L1818" i="3"/>
  <c r="K1808" i="3"/>
  <c r="K1851" i="3"/>
  <c r="K1847" i="3"/>
  <c r="L1838" i="3"/>
  <c r="L1836" i="3"/>
  <c r="L1834" i="3"/>
  <c r="L1830" i="3"/>
  <c r="L1829" i="3"/>
  <c r="L1824" i="3"/>
  <c r="AC1824" i="3" s="1"/>
  <c r="K1821" i="3"/>
  <c r="K1817" i="3"/>
  <c r="K1810" i="3"/>
  <c r="AG1958" i="3"/>
  <c r="Q1952" i="3"/>
  <c r="N1977" i="3"/>
  <c r="R1977" i="3"/>
  <c r="V1977" i="3"/>
  <c r="Z1977" i="3"/>
  <c r="AD1977" i="3"/>
  <c r="AH1977" i="3"/>
  <c r="AL1977" i="3"/>
  <c r="AP1977" i="3"/>
  <c r="AT1977" i="3"/>
  <c r="AX1977" i="3"/>
  <c r="BB1977" i="3"/>
  <c r="BF1977" i="3"/>
  <c r="M1977" i="3"/>
  <c r="Q1977" i="3"/>
  <c r="U1977" i="3"/>
  <c r="Y1977" i="3"/>
  <c r="AC1977" i="3"/>
  <c r="AG1977" i="3"/>
  <c r="AK1977" i="3"/>
  <c r="AO1977" i="3"/>
  <c r="AS1977" i="3"/>
  <c r="AW1977" i="3"/>
  <c r="BA1977" i="3"/>
  <c r="BE1977" i="3"/>
  <c r="BI1977" i="3"/>
  <c r="O1977" i="3"/>
  <c r="S1977" i="3"/>
  <c r="W1977" i="3"/>
  <c r="AA1977" i="3"/>
  <c r="AE1977" i="3"/>
  <c r="AI1977" i="3"/>
  <c r="AM1977" i="3"/>
  <c r="AQ1977" i="3"/>
  <c r="AU1977" i="3"/>
  <c r="AY1977" i="3"/>
  <c r="BC1977" i="3"/>
  <c r="BG1977" i="3"/>
  <c r="P1977" i="3"/>
  <c r="T1977" i="3"/>
  <c r="X1977" i="3"/>
  <c r="AB1977" i="3"/>
  <c r="AF1977" i="3"/>
  <c r="AJ1977" i="3"/>
  <c r="AN1977" i="3"/>
  <c r="AR1977" i="3"/>
  <c r="AV1977" i="3"/>
  <c r="AZ1977" i="3"/>
  <c r="BD1977" i="3"/>
  <c r="BH1977" i="3"/>
  <c r="AB1970" i="3"/>
  <c r="AO1970" i="3"/>
  <c r="BG1970" i="3"/>
  <c r="N1969" i="3"/>
  <c r="R1969" i="3"/>
  <c r="V1969" i="3"/>
  <c r="Z1969" i="3"/>
  <c r="AD1969" i="3"/>
  <c r="AH1969" i="3"/>
  <c r="AL1969" i="3"/>
  <c r="AP1969" i="3"/>
  <c r="AT1969" i="3"/>
  <c r="AX1969" i="3"/>
  <c r="BB1969" i="3"/>
  <c r="BF1969" i="3"/>
  <c r="AK1969" i="3"/>
  <c r="AS1969" i="3"/>
  <c r="BA1969" i="3"/>
  <c r="BI1969" i="3"/>
  <c r="O1969" i="3"/>
  <c r="S1969" i="3"/>
  <c r="W1969" i="3"/>
  <c r="AA1969" i="3"/>
  <c r="AE1969" i="3"/>
  <c r="AI1969" i="3"/>
  <c r="AM1969" i="3"/>
  <c r="AQ1969" i="3"/>
  <c r="AU1969" i="3"/>
  <c r="AY1969" i="3"/>
  <c r="BC1969" i="3"/>
  <c r="BG1969" i="3"/>
  <c r="M1969" i="3"/>
  <c r="Q1969" i="3"/>
  <c r="U1969" i="3"/>
  <c r="Y1969" i="3"/>
  <c r="AC1969" i="3"/>
  <c r="AG1969" i="3"/>
  <c r="AO1969" i="3"/>
  <c r="AW1969" i="3"/>
  <c r="BE1969" i="3"/>
  <c r="P1969" i="3"/>
  <c r="T1969" i="3"/>
  <c r="X1969" i="3"/>
  <c r="AB1969" i="3"/>
  <c r="AF1969" i="3"/>
  <c r="AJ1969" i="3"/>
  <c r="AN1969" i="3"/>
  <c r="AR1969" i="3"/>
  <c r="AV1969" i="3"/>
  <c r="AZ1969" i="3"/>
  <c r="BD1969" i="3"/>
  <c r="BH1969" i="3"/>
  <c r="P1967" i="3"/>
  <c r="T1967" i="3"/>
  <c r="X1967" i="3"/>
  <c r="AB1967" i="3"/>
  <c r="AF1967" i="3"/>
  <c r="AJ1967" i="3"/>
  <c r="AN1967" i="3"/>
  <c r="AR1967" i="3"/>
  <c r="AV1967" i="3"/>
  <c r="AZ1967" i="3"/>
  <c r="BD1967" i="3"/>
  <c r="BH1967" i="3"/>
  <c r="N1967" i="3"/>
  <c r="S1967" i="3"/>
  <c r="Y1967" i="3"/>
  <c r="AD1967" i="3"/>
  <c r="AI1967" i="3"/>
  <c r="AO1967" i="3"/>
  <c r="AT1967" i="3"/>
  <c r="AY1967" i="3"/>
  <c r="BE1967" i="3"/>
  <c r="O1967" i="3"/>
  <c r="U1967" i="3"/>
  <c r="Z1967" i="3"/>
  <c r="AE1967" i="3"/>
  <c r="AK1967" i="3"/>
  <c r="AP1967" i="3"/>
  <c r="AU1967" i="3"/>
  <c r="BA1967" i="3"/>
  <c r="BF1967" i="3"/>
  <c r="AM1967" i="3"/>
  <c r="BC1967" i="3"/>
  <c r="Q1967" i="3"/>
  <c r="V1967" i="3"/>
  <c r="AA1967" i="3"/>
  <c r="AG1967" i="3"/>
  <c r="AL1967" i="3"/>
  <c r="AQ1967" i="3"/>
  <c r="AW1967" i="3"/>
  <c r="BB1967" i="3"/>
  <c r="BG1967" i="3"/>
  <c r="M1967" i="3"/>
  <c r="R1967" i="3"/>
  <c r="W1967" i="3"/>
  <c r="AC1967" i="3"/>
  <c r="AH1967" i="3"/>
  <c r="AS1967" i="3"/>
  <c r="AX1967" i="3"/>
  <c r="BI1967" i="3"/>
  <c r="P1965" i="3"/>
  <c r="T1965" i="3"/>
  <c r="X1965" i="3"/>
  <c r="AB1965" i="3"/>
  <c r="AF1965" i="3"/>
  <c r="AJ1965" i="3"/>
  <c r="AN1965" i="3"/>
  <c r="AR1965" i="3"/>
  <c r="AV1965" i="3"/>
  <c r="AZ1965" i="3"/>
  <c r="BD1965" i="3"/>
  <c r="BH1965" i="3"/>
  <c r="N1965" i="3"/>
  <c r="S1965" i="3"/>
  <c r="Y1965" i="3"/>
  <c r="AD1965" i="3"/>
  <c r="AI1965" i="3"/>
  <c r="AO1965" i="3"/>
  <c r="AT1965" i="3"/>
  <c r="AY1965" i="3"/>
  <c r="BE1965" i="3"/>
  <c r="R1965" i="3"/>
  <c r="AC1965" i="3"/>
  <c r="AM1965" i="3"/>
  <c r="AX1965" i="3"/>
  <c r="BI1965" i="3"/>
  <c r="O1965" i="3"/>
  <c r="U1965" i="3"/>
  <c r="Z1965" i="3"/>
  <c r="AE1965" i="3"/>
  <c r="AK1965" i="3"/>
  <c r="AP1965" i="3"/>
  <c r="AU1965" i="3"/>
  <c r="BA1965" i="3"/>
  <c r="BF1965" i="3"/>
  <c r="Q1965" i="3"/>
  <c r="V1965" i="3"/>
  <c r="AA1965" i="3"/>
  <c r="AG1965" i="3"/>
  <c r="AL1965" i="3"/>
  <c r="AQ1965" i="3"/>
  <c r="AW1965" i="3"/>
  <c r="BB1965" i="3"/>
  <c r="BG1965" i="3"/>
  <c r="M1965" i="3"/>
  <c r="W1965" i="3"/>
  <c r="AH1965" i="3"/>
  <c r="AS1965" i="3"/>
  <c r="BC1965" i="3"/>
  <c r="X1936" i="3"/>
  <c r="BE1936" i="3"/>
  <c r="AA1936" i="3"/>
  <c r="AQ1936" i="3"/>
  <c r="W1936" i="3"/>
  <c r="AR1936" i="3"/>
  <c r="N1979" i="3"/>
  <c r="AD1979" i="3"/>
  <c r="AH1979" i="3"/>
  <c r="AT1979" i="3"/>
  <c r="M1979" i="3"/>
  <c r="U1979" i="3"/>
  <c r="AO1979" i="3"/>
  <c r="AS1979" i="3"/>
  <c r="O1979" i="3"/>
  <c r="S1979" i="3"/>
  <c r="AE1979" i="3"/>
  <c r="AI1979" i="3"/>
  <c r="AU1979" i="3"/>
  <c r="AY1979" i="3"/>
  <c r="Q1979" i="3"/>
  <c r="AC1979" i="3"/>
  <c r="BE1979" i="3"/>
  <c r="P1979" i="3"/>
  <c r="AB1979" i="3"/>
  <c r="AF1979" i="3"/>
  <c r="AR1979" i="3"/>
  <c r="AV1979" i="3"/>
  <c r="BH1979" i="3"/>
  <c r="AN1960" i="3"/>
  <c r="AF1954" i="3"/>
  <c r="AN1954" i="3"/>
  <c r="M1954" i="3"/>
  <c r="U1954" i="3"/>
  <c r="AS1954" i="3"/>
  <c r="BA1954" i="3"/>
  <c r="Y1954" i="3"/>
  <c r="AG1954" i="3"/>
  <c r="BE1954" i="3"/>
  <c r="T1946" i="3"/>
  <c r="X1946" i="3"/>
  <c r="AN1946" i="3"/>
  <c r="AF1946" i="3"/>
  <c r="AV1946" i="3"/>
  <c r="BH1946" i="3"/>
  <c r="AN1980" i="3"/>
  <c r="BA1980" i="3"/>
  <c r="Z1980" i="3"/>
  <c r="BD1972" i="3"/>
  <c r="BA1972" i="3"/>
  <c r="BC1972" i="3"/>
  <c r="BB1972" i="3"/>
  <c r="X1962" i="3"/>
  <c r="AF1962" i="3"/>
  <c r="BD1962" i="3"/>
  <c r="M1962" i="3"/>
  <c r="AK1962" i="3"/>
  <c r="AS1962" i="3"/>
  <c r="AG1956" i="3"/>
  <c r="AV1950" i="3"/>
  <c r="AO1950" i="3"/>
  <c r="AC1950" i="3"/>
  <c r="AB1950" i="3"/>
  <c r="AR1948" i="3"/>
  <c r="AB1940" i="3"/>
  <c r="V1975" i="3"/>
  <c r="AT1975" i="3"/>
  <c r="Q1975" i="3"/>
  <c r="AK1975" i="3"/>
  <c r="BI1975" i="3"/>
  <c r="AE1975" i="3"/>
  <c r="AY1975" i="3"/>
  <c r="T1975" i="3"/>
  <c r="AJ1975" i="3"/>
  <c r="AZ1975" i="3"/>
  <c r="R1981" i="3"/>
  <c r="AH1981" i="3"/>
  <c r="AX1981" i="3"/>
  <c r="Q1981" i="3"/>
  <c r="AG1981" i="3"/>
  <c r="AW1981" i="3"/>
  <c r="O1981" i="3"/>
  <c r="AE1981" i="3"/>
  <c r="AU1981" i="3"/>
  <c r="P1981" i="3"/>
  <c r="AF1981" i="3"/>
  <c r="AV1981" i="3"/>
  <c r="T1974" i="3"/>
  <c r="AI1974" i="3"/>
  <c r="Q1974" i="3"/>
  <c r="O1974" i="3"/>
  <c r="AM1974" i="3"/>
  <c r="AX1974" i="3"/>
  <c r="BB1974" i="3"/>
  <c r="N1973" i="3"/>
  <c r="R1973" i="3"/>
  <c r="Z1973" i="3"/>
  <c r="AD1973" i="3"/>
  <c r="AH1973" i="3"/>
  <c r="AP1973" i="3"/>
  <c r="AT1973" i="3"/>
  <c r="AX1973" i="3"/>
  <c r="BF1973" i="3"/>
  <c r="M1973" i="3"/>
  <c r="Q1973" i="3"/>
  <c r="U1973" i="3"/>
  <c r="Y1973" i="3"/>
  <c r="AC1973" i="3"/>
  <c r="AG1973" i="3"/>
  <c r="AK1973" i="3"/>
  <c r="AO1973" i="3"/>
  <c r="AW1973" i="3"/>
  <c r="BA1973" i="3"/>
  <c r="BI1973" i="3"/>
  <c r="O1973" i="3"/>
  <c r="S1973" i="3"/>
  <c r="W1973" i="3"/>
  <c r="AA1973" i="3"/>
  <c r="AE1973" i="3"/>
  <c r="AI1973" i="3"/>
  <c r="AM1973" i="3"/>
  <c r="AQ1973" i="3"/>
  <c r="AU1973" i="3"/>
  <c r="AY1973" i="3"/>
  <c r="BC1973" i="3"/>
  <c r="BG1973" i="3"/>
  <c r="AS1973" i="3"/>
  <c r="BE1973" i="3"/>
  <c r="P1973" i="3"/>
  <c r="T1973" i="3"/>
  <c r="X1973" i="3"/>
  <c r="AB1973" i="3"/>
  <c r="AF1973" i="3"/>
  <c r="AJ1973" i="3"/>
  <c r="AN1973" i="3"/>
  <c r="AR1973" i="3"/>
  <c r="AV1973" i="3"/>
  <c r="AZ1973" i="3"/>
  <c r="BD1973" i="3"/>
  <c r="BH1973" i="3"/>
  <c r="N1968" i="3"/>
  <c r="R1968" i="3"/>
  <c r="V1968" i="3"/>
  <c r="Z1968" i="3"/>
  <c r="AD1968" i="3"/>
  <c r="AH1968" i="3"/>
  <c r="AL1968" i="3"/>
  <c r="AP1968" i="3"/>
  <c r="AT1968" i="3"/>
  <c r="AX1968" i="3"/>
  <c r="BB1968" i="3"/>
  <c r="BF1968" i="3"/>
  <c r="M1968" i="3"/>
  <c r="S1968" i="3"/>
  <c r="X1968" i="3"/>
  <c r="AC1968" i="3"/>
  <c r="AI1968" i="3"/>
  <c r="AN1968" i="3"/>
  <c r="AS1968" i="3"/>
  <c r="AY1968" i="3"/>
  <c r="BD1968" i="3"/>
  <c r="BI1968" i="3"/>
  <c r="O1968" i="3"/>
  <c r="T1968" i="3"/>
  <c r="Y1968" i="3"/>
  <c r="AE1968" i="3"/>
  <c r="AJ1968" i="3"/>
  <c r="AO1968" i="3"/>
  <c r="AU1968" i="3"/>
  <c r="AZ1968" i="3"/>
  <c r="BE1968" i="3"/>
  <c r="Q1968" i="3"/>
  <c r="W1968" i="3"/>
  <c r="AB1968" i="3"/>
  <c r="AG1968" i="3"/>
  <c r="AM1968" i="3"/>
  <c r="AR1968" i="3"/>
  <c r="AW1968" i="3"/>
  <c r="BC1968" i="3"/>
  <c r="BH1968" i="3"/>
  <c r="P1968" i="3"/>
  <c r="U1968" i="3"/>
  <c r="AA1968" i="3"/>
  <c r="AF1968" i="3"/>
  <c r="AK1968" i="3"/>
  <c r="AQ1968" i="3"/>
  <c r="AV1968" i="3"/>
  <c r="BA1968" i="3"/>
  <c r="BG1968" i="3"/>
  <c r="N1966" i="3"/>
  <c r="R1966" i="3"/>
  <c r="AD1966" i="3"/>
  <c r="AH1966" i="3"/>
  <c r="AT1966" i="3"/>
  <c r="AX1966" i="3"/>
  <c r="M1966" i="3"/>
  <c r="S1966" i="3"/>
  <c r="AI1966" i="3"/>
  <c r="AN1966" i="3"/>
  <c r="BD1966" i="3"/>
  <c r="BI1966" i="3"/>
  <c r="Y1966" i="3"/>
  <c r="AE1966" i="3"/>
  <c r="AU1966" i="3"/>
  <c r="AZ1966" i="3"/>
  <c r="U1966" i="3"/>
  <c r="AA1966" i="3"/>
  <c r="AQ1966" i="3"/>
  <c r="AV1966" i="3"/>
  <c r="Q1966" i="3"/>
  <c r="W1966" i="3"/>
  <c r="AM1966" i="3"/>
  <c r="AR1966" i="3"/>
  <c r="BH1966" i="3"/>
  <c r="N1964" i="3"/>
  <c r="R1964" i="3"/>
  <c r="V1964" i="3"/>
  <c r="Z1964" i="3"/>
  <c r="AD1964" i="3"/>
  <c r="AH1964" i="3"/>
  <c r="AL1964" i="3"/>
  <c r="AP1964" i="3"/>
  <c r="AT1964" i="3"/>
  <c r="AX1964" i="3"/>
  <c r="BB1964" i="3"/>
  <c r="BF1964" i="3"/>
  <c r="M1964" i="3"/>
  <c r="S1964" i="3"/>
  <c r="X1964" i="3"/>
  <c r="AC1964" i="3"/>
  <c r="AI1964" i="3"/>
  <c r="AN1964" i="3"/>
  <c r="AS1964" i="3"/>
  <c r="AY1964" i="3"/>
  <c r="BD1964" i="3"/>
  <c r="BI1964" i="3"/>
  <c r="Q1964" i="3"/>
  <c r="W1964" i="3"/>
  <c r="AB1964" i="3"/>
  <c r="AG1964" i="3"/>
  <c r="AM1964" i="3"/>
  <c r="AR1964" i="3"/>
  <c r="AW1964" i="3"/>
  <c r="BH1964" i="3"/>
  <c r="O1964" i="3"/>
  <c r="T1964" i="3"/>
  <c r="Y1964" i="3"/>
  <c r="AE1964" i="3"/>
  <c r="AJ1964" i="3"/>
  <c r="AO1964" i="3"/>
  <c r="AU1964" i="3"/>
  <c r="AZ1964" i="3"/>
  <c r="BE1964" i="3"/>
  <c r="P1964" i="3"/>
  <c r="U1964" i="3"/>
  <c r="AA1964" i="3"/>
  <c r="AF1964" i="3"/>
  <c r="AK1964" i="3"/>
  <c r="AQ1964" i="3"/>
  <c r="AV1964" i="3"/>
  <c r="BA1964" i="3"/>
  <c r="BG1964" i="3"/>
  <c r="BC1964" i="3"/>
  <c r="Q1962" i="3"/>
  <c r="Q1960" i="3"/>
  <c r="T1958" i="3"/>
  <c r="T1956" i="3"/>
  <c r="T1954" i="3"/>
  <c r="N1933" i="3"/>
  <c r="T1933" i="3"/>
  <c r="Y1933" i="3"/>
  <c r="AD1933" i="3"/>
  <c r="AJ1933" i="3"/>
  <c r="AO1933" i="3"/>
  <c r="AT1933" i="3"/>
  <c r="AZ1933" i="3"/>
  <c r="BE1933" i="3"/>
  <c r="X1930" i="3"/>
  <c r="BD1930" i="3"/>
  <c r="AP1930" i="3"/>
  <c r="AB1930" i="3"/>
  <c r="BH1930" i="3"/>
  <c r="AN1926" i="3"/>
  <c r="Z1926" i="3"/>
  <c r="BF1926" i="3"/>
  <c r="AR1926" i="3"/>
  <c r="M1919" i="3"/>
  <c r="Q1919" i="3"/>
  <c r="U1919" i="3"/>
  <c r="Y1919" i="3"/>
  <c r="AC1919" i="3"/>
  <c r="AG1919" i="3"/>
  <c r="AK1919" i="3"/>
  <c r="AO1919" i="3"/>
  <c r="AS1919" i="3"/>
  <c r="AW1919" i="3"/>
  <c r="BA1919" i="3"/>
  <c r="BE1919" i="3"/>
  <c r="BI1919" i="3"/>
  <c r="N1919" i="3"/>
  <c r="R1919" i="3"/>
  <c r="V1919" i="3"/>
  <c r="Z1919" i="3"/>
  <c r="AD1919" i="3"/>
  <c r="AH1919" i="3"/>
  <c r="AL1919" i="3"/>
  <c r="AP1919" i="3"/>
  <c r="AT1919" i="3"/>
  <c r="AX1919" i="3"/>
  <c r="BB1919" i="3"/>
  <c r="BF1919" i="3"/>
  <c r="O1919" i="3"/>
  <c r="S1919" i="3"/>
  <c r="W1919" i="3"/>
  <c r="AA1919" i="3"/>
  <c r="AE1919" i="3"/>
  <c r="AI1919" i="3"/>
  <c r="AM1919" i="3"/>
  <c r="AQ1919" i="3"/>
  <c r="AU1919" i="3"/>
  <c r="AY1919" i="3"/>
  <c r="BC1919" i="3"/>
  <c r="BG1919" i="3"/>
  <c r="X1919" i="3"/>
  <c r="AN1919" i="3"/>
  <c r="BD1919" i="3"/>
  <c r="AB1919" i="3"/>
  <c r="AR1919" i="3"/>
  <c r="BH1919" i="3"/>
  <c r="P1919" i="3"/>
  <c r="AF1919" i="3"/>
  <c r="AV1919" i="3"/>
  <c r="Q1911" i="3"/>
  <c r="AG1911" i="3"/>
  <c r="AW1911" i="3"/>
  <c r="AD1911" i="3"/>
  <c r="AT1911" i="3"/>
  <c r="O1911" i="3"/>
  <c r="AU1911" i="3"/>
  <c r="X1911" i="3"/>
  <c r="AR1911" i="3"/>
  <c r="Y1903" i="3"/>
  <c r="AO1903" i="3"/>
  <c r="BE1903" i="3"/>
  <c r="V1903" i="3"/>
  <c r="AL1903" i="3"/>
  <c r="BB1903" i="3"/>
  <c r="W1903" i="3"/>
  <c r="AM1903" i="3"/>
  <c r="BC1903" i="3"/>
  <c r="BD1903" i="3"/>
  <c r="P1903" i="3"/>
  <c r="AF1803" i="3"/>
  <c r="AZ1803" i="3"/>
  <c r="AI1803" i="3"/>
  <c r="BD1803" i="3"/>
  <c r="L1963" i="3"/>
  <c r="T1963" i="3" s="1"/>
  <c r="BH1962" i="3"/>
  <c r="AZ1962" i="3"/>
  <c r="AR1962" i="3"/>
  <c r="AJ1962" i="3"/>
  <c r="AB1962" i="3"/>
  <c r="T1962" i="3"/>
  <c r="L1961" i="3"/>
  <c r="BH1960" i="3"/>
  <c r="AZ1960" i="3"/>
  <c r="AR1960" i="3"/>
  <c r="AJ1960" i="3"/>
  <c r="AB1960" i="3"/>
  <c r="T1960" i="3"/>
  <c r="L1959" i="3"/>
  <c r="X1959" i="3" s="1"/>
  <c r="BH1958" i="3"/>
  <c r="AR1958" i="3"/>
  <c r="AJ1958" i="3"/>
  <c r="AB1958" i="3"/>
  <c r="L1957" i="3"/>
  <c r="BH1956" i="3"/>
  <c r="AZ1956" i="3"/>
  <c r="AR1956" i="3"/>
  <c r="AJ1956" i="3"/>
  <c r="AB1956" i="3"/>
  <c r="L1955" i="3"/>
  <c r="AB1955" i="3" s="1"/>
  <c r="BH1954" i="3"/>
  <c r="AZ1954" i="3"/>
  <c r="AR1954" i="3"/>
  <c r="AJ1954" i="3"/>
  <c r="AB1954" i="3"/>
  <c r="L1953" i="3"/>
  <c r="L1951" i="3"/>
  <c r="AB1951" i="3" s="1"/>
  <c r="L1949" i="3"/>
  <c r="T1949" i="3" s="1"/>
  <c r="N1935" i="3"/>
  <c r="T1935" i="3"/>
  <c r="Y1935" i="3"/>
  <c r="AD1935" i="3"/>
  <c r="AJ1935" i="3"/>
  <c r="AO1935" i="3"/>
  <c r="AT1935" i="3"/>
  <c r="AZ1935" i="3"/>
  <c r="BE1935" i="3"/>
  <c r="BD1933" i="3"/>
  <c r="AH1933" i="3"/>
  <c r="M1933" i="3"/>
  <c r="AT1926" i="3"/>
  <c r="AK1925" i="3"/>
  <c r="BA1925" i="3"/>
  <c r="R1925" i="3"/>
  <c r="AX1925" i="3"/>
  <c r="S1925" i="3"/>
  <c r="AI1925" i="3"/>
  <c r="AN1925" i="3"/>
  <c r="BH1925" i="3"/>
  <c r="T1921" i="3"/>
  <c r="AJ1919" i="3"/>
  <c r="M1917" i="3"/>
  <c r="Q1917" i="3"/>
  <c r="U1917" i="3"/>
  <c r="Y1917" i="3"/>
  <c r="AC1917" i="3"/>
  <c r="AG1917" i="3"/>
  <c r="AK1917" i="3"/>
  <c r="AO1917" i="3"/>
  <c r="AS1917" i="3"/>
  <c r="AW1917" i="3"/>
  <c r="BA1917" i="3"/>
  <c r="BE1917" i="3"/>
  <c r="BI1917" i="3"/>
  <c r="N1917" i="3"/>
  <c r="R1917" i="3"/>
  <c r="V1917" i="3"/>
  <c r="Z1917" i="3"/>
  <c r="AD1917" i="3"/>
  <c r="AH1917" i="3"/>
  <c r="AL1917" i="3"/>
  <c r="AP1917" i="3"/>
  <c r="AT1917" i="3"/>
  <c r="AX1917" i="3"/>
  <c r="BB1917" i="3"/>
  <c r="BF1917" i="3"/>
  <c r="O1917" i="3"/>
  <c r="S1917" i="3"/>
  <c r="W1917" i="3"/>
  <c r="AA1917" i="3"/>
  <c r="AE1917" i="3"/>
  <c r="AI1917" i="3"/>
  <c r="AM1917" i="3"/>
  <c r="AQ1917" i="3"/>
  <c r="AU1917" i="3"/>
  <c r="AY1917" i="3"/>
  <c r="BC1917" i="3"/>
  <c r="BG1917" i="3"/>
  <c r="X1917" i="3"/>
  <c r="AN1917" i="3"/>
  <c r="BD1917" i="3"/>
  <c r="AB1917" i="3"/>
  <c r="AR1917" i="3"/>
  <c r="BH1917" i="3"/>
  <c r="P1917" i="3"/>
  <c r="AF1917" i="3"/>
  <c r="AV1917" i="3"/>
  <c r="M1909" i="3"/>
  <c r="Q1909" i="3"/>
  <c r="U1909" i="3"/>
  <c r="Y1909" i="3"/>
  <c r="AC1909" i="3"/>
  <c r="AG1909" i="3"/>
  <c r="AK1909" i="3"/>
  <c r="AO1909" i="3"/>
  <c r="AS1909" i="3"/>
  <c r="AW1909" i="3"/>
  <c r="BA1909" i="3"/>
  <c r="BE1909" i="3"/>
  <c r="BI1909" i="3"/>
  <c r="N1909" i="3"/>
  <c r="R1909" i="3"/>
  <c r="V1909" i="3"/>
  <c r="Z1909" i="3"/>
  <c r="AD1909" i="3"/>
  <c r="AH1909" i="3"/>
  <c r="AL1909" i="3"/>
  <c r="AP1909" i="3"/>
  <c r="AT1909" i="3"/>
  <c r="AX1909" i="3"/>
  <c r="BB1909" i="3"/>
  <c r="BF1909" i="3"/>
  <c r="O1909" i="3"/>
  <c r="S1909" i="3"/>
  <c r="W1909" i="3"/>
  <c r="AA1909" i="3"/>
  <c r="AE1909" i="3"/>
  <c r="AI1909" i="3"/>
  <c r="AM1909" i="3"/>
  <c r="AQ1909" i="3"/>
  <c r="AU1909" i="3"/>
  <c r="AY1909" i="3"/>
  <c r="BC1909" i="3"/>
  <c r="BG1909" i="3"/>
  <c r="X1909" i="3"/>
  <c r="AN1909" i="3"/>
  <c r="BD1909" i="3"/>
  <c r="AB1909" i="3"/>
  <c r="AR1909" i="3"/>
  <c r="BH1909" i="3"/>
  <c r="P1909" i="3"/>
  <c r="AF1909" i="3"/>
  <c r="AV1909" i="3"/>
  <c r="T1905" i="3"/>
  <c r="U1901" i="3"/>
  <c r="AK1901" i="3"/>
  <c r="BA1901" i="3"/>
  <c r="R1901" i="3"/>
  <c r="AH1901" i="3"/>
  <c r="AX1901" i="3"/>
  <c r="S1901" i="3"/>
  <c r="AI1901" i="3"/>
  <c r="AY1901" i="3"/>
  <c r="AN1901" i="3"/>
  <c r="BH1901" i="3"/>
  <c r="T1897" i="3"/>
  <c r="O1878" i="3"/>
  <c r="S1878" i="3"/>
  <c r="W1878" i="3"/>
  <c r="AA1878" i="3"/>
  <c r="AE1878" i="3"/>
  <c r="AI1878" i="3"/>
  <c r="AM1878" i="3"/>
  <c r="AQ1878" i="3"/>
  <c r="AU1878" i="3"/>
  <c r="AY1878" i="3"/>
  <c r="BC1878" i="3"/>
  <c r="BG1878" i="3"/>
  <c r="P1878" i="3"/>
  <c r="AF1878" i="3"/>
  <c r="AV1878" i="3"/>
  <c r="T1878" i="3"/>
  <c r="AJ1878" i="3"/>
  <c r="AZ1878" i="3"/>
  <c r="X1878" i="3"/>
  <c r="AN1878" i="3"/>
  <c r="BD1878" i="3"/>
  <c r="AB1878" i="3"/>
  <c r="AR1878" i="3"/>
  <c r="BH1878" i="3"/>
  <c r="BI1933" i="3"/>
  <c r="AN1933" i="3"/>
  <c r="R1933" i="3"/>
  <c r="BE1962" i="3"/>
  <c r="AW1962" i="3"/>
  <c r="AO1962" i="3"/>
  <c r="AG1962" i="3"/>
  <c r="Y1962" i="3"/>
  <c r="BE1960" i="3"/>
  <c r="AW1960" i="3"/>
  <c r="AO1960" i="3"/>
  <c r="AG1960" i="3"/>
  <c r="Y1960" i="3"/>
  <c r="BD1935" i="3"/>
  <c r="AH1935" i="3"/>
  <c r="M1935" i="3"/>
  <c r="AX1933" i="3"/>
  <c r="AC1933" i="3"/>
  <c r="N1932" i="3"/>
  <c r="S1932" i="3"/>
  <c r="X1932" i="3"/>
  <c r="AD1932" i="3"/>
  <c r="AI1932" i="3"/>
  <c r="AN1932" i="3"/>
  <c r="AT1932" i="3"/>
  <c r="AY1932" i="3"/>
  <c r="BD1932" i="3"/>
  <c r="P1932" i="3"/>
  <c r="V1932" i="3"/>
  <c r="AA1932" i="3"/>
  <c r="AF1932" i="3"/>
  <c r="AL1932" i="3"/>
  <c r="AQ1932" i="3"/>
  <c r="AV1932" i="3"/>
  <c r="BB1932" i="3"/>
  <c r="BG1932" i="3"/>
  <c r="P1928" i="3"/>
  <c r="X1928" i="3"/>
  <c r="AF1928" i="3"/>
  <c r="AN1928" i="3"/>
  <c r="AV1928" i="3"/>
  <c r="BD1928" i="3"/>
  <c r="R1928" i="3"/>
  <c r="Z1928" i="3"/>
  <c r="AH1928" i="3"/>
  <c r="AP1928" i="3"/>
  <c r="AX1928" i="3"/>
  <c r="BF1928" i="3"/>
  <c r="T1928" i="3"/>
  <c r="AB1928" i="3"/>
  <c r="AJ1928" i="3"/>
  <c r="AR1928" i="3"/>
  <c r="AZ1928" i="3"/>
  <c r="BH1928" i="3"/>
  <c r="M1923" i="3"/>
  <c r="Q1923" i="3"/>
  <c r="U1923" i="3"/>
  <c r="Y1923" i="3"/>
  <c r="AC1923" i="3"/>
  <c r="AG1923" i="3"/>
  <c r="AK1923" i="3"/>
  <c r="AO1923" i="3"/>
  <c r="AS1923" i="3"/>
  <c r="AW1923" i="3"/>
  <c r="BA1923" i="3"/>
  <c r="BE1923" i="3"/>
  <c r="BI1923" i="3"/>
  <c r="N1923" i="3"/>
  <c r="R1923" i="3"/>
  <c r="V1923" i="3"/>
  <c r="Z1923" i="3"/>
  <c r="AD1923" i="3"/>
  <c r="AH1923" i="3"/>
  <c r="AL1923" i="3"/>
  <c r="AP1923" i="3"/>
  <c r="AT1923" i="3"/>
  <c r="AX1923" i="3"/>
  <c r="BB1923" i="3"/>
  <c r="BF1923" i="3"/>
  <c r="O1923" i="3"/>
  <c r="S1923" i="3"/>
  <c r="W1923" i="3"/>
  <c r="AA1923" i="3"/>
  <c r="AE1923" i="3"/>
  <c r="AI1923" i="3"/>
  <c r="AM1923" i="3"/>
  <c r="AQ1923" i="3"/>
  <c r="AU1923" i="3"/>
  <c r="AY1923" i="3"/>
  <c r="BC1923" i="3"/>
  <c r="BG1923" i="3"/>
  <c r="X1923" i="3"/>
  <c r="AN1923" i="3"/>
  <c r="BD1923" i="3"/>
  <c r="AB1923" i="3"/>
  <c r="AR1923" i="3"/>
  <c r="BH1923" i="3"/>
  <c r="P1923" i="3"/>
  <c r="AF1923" i="3"/>
  <c r="AV1923" i="3"/>
  <c r="T1919" i="3"/>
  <c r="AJ1917" i="3"/>
  <c r="M1915" i="3"/>
  <c r="Q1915" i="3"/>
  <c r="U1915" i="3"/>
  <c r="Y1915" i="3"/>
  <c r="AC1915" i="3"/>
  <c r="AG1915" i="3"/>
  <c r="AK1915" i="3"/>
  <c r="AO1915" i="3"/>
  <c r="AS1915" i="3"/>
  <c r="AW1915" i="3"/>
  <c r="BA1915" i="3"/>
  <c r="BE1915" i="3"/>
  <c r="BI1915" i="3"/>
  <c r="N1915" i="3"/>
  <c r="R1915" i="3"/>
  <c r="V1915" i="3"/>
  <c r="Z1915" i="3"/>
  <c r="AD1915" i="3"/>
  <c r="AH1915" i="3"/>
  <c r="AL1915" i="3"/>
  <c r="AP1915" i="3"/>
  <c r="AT1915" i="3"/>
  <c r="AX1915" i="3"/>
  <c r="BB1915" i="3"/>
  <c r="BF1915" i="3"/>
  <c r="O1915" i="3"/>
  <c r="S1915" i="3"/>
  <c r="W1915" i="3"/>
  <c r="AA1915" i="3"/>
  <c r="AE1915" i="3"/>
  <c r="AI1915" i="3"/>
  <c r="AM1915" i="3"/>
  <c r="AQ1915" i="3"/>
  <c r="AU1915" i="3"/>
  <c r="AY1915" i="3"/>
  <c r="BC1915" i="3"/>
  <c r="BG1915" i="3"/>
  <c r="X1915" i="3"/>
  <c r="AN1915" i="3"/>
  <c r="BD1915" i="3"/>
  <c r="AB1915" i="3"/>
  <c r="AR1915" i="3"/>
  <c r="BH1915" i="3"/>
  <c r="P1915" i="3"/>
  <c r="AF1915" i="3"/>
  <c r="AV1915" i="3"/>
  <c r="AJ1909" i="3"/>
  <c r="M1907" i="3"/>
  <c r="Q1907" i="3"/>
  <c r="U1907" i="3"/>
  <c r="Y1907" i="3"/>
  <c r="AC1907" i="3"/>
  <c r="AG1907" i="3"/>
  <c r="AK1907" i="3"/>
  <c r="AO1907" i="3"/>
  <c r="AS1907" i="3"/>
  <c r="AW1907" i="3"/>
  <c r="BA1907" i="3"/>
  <c r="BE1907" i="3"/>
  <c r="BI1907" i="3"/>
  <c r="N1907" i="3"/>
  <c r="R1907" i="3"/>
  <c r="V1907" i="3"/>
  <c r="Z1907" i="3"/>
  <c r="AD1907" i="3"/>
  <c r="AH1907" i="3"/>
  <c r="AL1907" i="3"/>
  <c r="AP1907" i="3"/>
  <c r="AT1907" i="3"/>
  <c r="AX1907" i="3"/>
  <c r="BB1907" i="3"/>
  <c r="BF1907" i="3"/>
  <c r="O1907" i="3"/>
  <c r="S1907" i="3"/>
  <c r="W1907" i="3"/>
  <c r="AA1907" i="3"/>
  <c r="AE1907" i="3"/>
  <c r="AI1907" i="3"/>
  <c r="AM1907" i="3"/>
  <c r="AQ1907" i="3"/>
  <c r="AU1907" i="3"/>
  <c r="AY1907" i="3"/>
  <c r="BC1907" i="3"/>
  <c r="BG1907" i="3"/>
  <c r="X1907" i="3"/>
  <c r="AN1907" i="3"/>
  <c r="BD1907" i="3"/>
  <c r="AB1907" i="3"/>
  <c r="AR1907" i="3"/>
  <c r="BH1907" i="3"/>
  <c r="P1907" i="3"/>
  <c r="AF1907" i="3"/>
  <c r="AV1907" i="3"/>
  <c r="T1903" i="3"/>
  <c r="M1899" i="3"/>
  <c r="Q1899" i="3"/>
  <c r="U1899" i="3"/>
  <c r="Y1899" i="3"/>
  <c r="AC1899" i="3"/>
  <c r="AG1899" i="3"/>
  <c r="AK1899" i="3"/>
  <c r="AO1899" i="3"/>
  <c r="AS1899" i="3"/>
  <c r="AW1899" i="3"/>
  <c r="BA1899" i="3"/>
  <c r="BE1899" i="3"/>
  <c r="BI1899" i="3"/>
  <c r="N1899" i="3"/>
  <c r="R1899" i="3"/>
  <c r="V1899" i="3"/>
  <c r="Z1899" i="3"/>
  <c r="AD1899" i="3"/>
  <c r="AH1899" i="3"/>
  <c r="AL1899" i="3"/>
  <c r="AP1899" i="3"/>
  <c r="AT1899" i="3"/>
  <c r="AX1899" i="3"/>
  <c r="BB1899" i="3"/>
  <c r="BF1899" i="3"/>
  <c r="O1899" i="3"/>
  <c r="S1899" i="3"/>
  <c r="W1899" i="3"/>
  <c r="AA1899" i="3"/>
  <c r="AE1899" i="3"/>
  <c r="AI1899" i="3"/>
  <c r="AM1899" i="3"/>
  <c r="AQ1899" i="3"/>
  <c r="AU1899" i="3"/>
  <c r="AY1899" i="3"/>
  <c r="BC1899" i="3"/>
  <c r="BG1899" i="3"/>
  <c r="X1899" i="3"/>
  <c r="AN1899" i="3"/>
  <c r="BD1899" i="3"/>
  <c r="AB1899" i="3"/>
  <c r="AR1899" i="3"/>
  <c r="BH1899" i="3"/>
  <c r="P1899" i="3"/>
  <c r="AF1899" i="3"/>
  <c r="AV1899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P1886" i="3"/>
  <c r="AF1886" i="3"/>
  <c r="AV1886" i="3"/>
  <c r="T1886" i="3"/>
  <c r="AJ1886" i="3"/>
  <c r="AZ1886" i="3"/>
  <c r="X1886" i="3"/>
  <c r="AN1886" i="3"/>
  <c r="BD1886" i="3"/>
  <c r="AB1886" i="3"/>
  <c r="AR1886" i="3"/>
  <c r="BH1886" i="3"/>
  <c r="N1962" i="3"/>
  <c r="R1962" i="3"/>
  <c r="V1962" i="3"/>
  <c r="Z1962" i="3"/>
  <c r="AD1962" i="3"/>
  <c r="AH1962" i="3"/>
  <c r="AL1962" i="3"/>
  <c r="AP1962" i="3"/>
  <c r="AT1962" i="3"/>
  <c r="AX1962" i="3"/>
  <c r="BB1962" i="3"/>
  <c r="BF1962" i="3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N1960" i="3"/>
  <c r="R1960" i="3"/>
  <c r="V1960" i="3"/>
  <c r="Z1960" i="3"/>
  <c r="AD1960" i="3"/>
  <c r="AH1960" i="3"/>
  <c r="AL1960" i="3"/>
  <c r="AP1960" i="3"/>
  <c r="AT1960" i="3"/>
  <c r="AX1960" i="3"/>
  <c r="BB1960" i="3"/>
  <c r="BF1960" i="3"/>
  <c r="O1960" i="3"/>
  <c r="S1960" i="3"/>
  <c r="W1960" i="3"/>
  <c r="AA1960" i="3"/>
  <c r="AE1960" i="3"/>
  <c r="AI1960" i="3"/>
  <c r="AM1960" i="3"/>
  <c r="AQ1960" i="3"/>
  <c r="AU1960" i="3"/>
  <c r="AY1960" i="3"/>
  <c r="BC1960" i="3"/>
  <c r="BG1960" i="3"/>
  <c r="N1958" i="3"/>
  <c r="R1958" i="3"/>
  <c r="V1958" i="3"/>
  <c r="Z1958" i="3"/>
  <c r="AD1958" i="3"/>
  <c r="AH1958" i="3"/>
  <c r="AL1958" i="3"/>
  <c r="AP1958" i="3"/>
  <c r="AT1958" i="3"/>
  <c r="AX1958" i="3"/>
  <c r="BB1958" i="3"/>
  <c r="BF1958" i="3"/>
  <c r="O1958" i="3"/>
  <c r="S1958" i="3"/>
  <c r="W1958" i="3"/>
  <c r="AA1958" i="3"/>
  <c r="AE1958" i="3"/>
  <c r="AI1958" i="3"/>
  <c r="AM1958" i="3"/>
  <c r="AQ1958" i="3"/>
  <c r="AU1958" i="3"/>
  <c r="AY1958" i="3"/>
  <c r="BC1958" i="3"/>
  <c r="BG1958" i="3"/>
  <c r="N1956" i="3"/>
  <c r="R1956" i="3"/>
  <c r="V1956" i="3"/>
  <c r="Z1956" i="3"/>
  <c r="AD1956" i="3"/>
  <c r="AH1956" i="3"/>
  <c r="AL1956" i="3"/>
  <c r="AP1956" i="3"/>
  <c r="AT1956" i="3"/>
  <c r="AX1956" i="3"/>
  <c r="BB1956" i="3"/>
  <c r="BF1956" i="3"/>
  <c r="O1956" i="3"/>
  <c r="S1956" i="3"/>
  <c r="W1956" i="3"/>
  <c r="AA1956" i="3"/>
  <c r="AE1956" i="3"/>
  <c r="AI1956" i="3"/>
  <c r="AM1956" i="3"/>
  <c r="AQ1956" i="3"/>
  <c r="AU1956" i="3"/>
  <c r="AY1956" i="3"/>
  <c r="BC1956" i="3"/>
  <c r="BG1956" i="3"/>
  <c r="N1954" i="3"/>
  <c r="R1954" i="3"/>
  <c r="V1954" i="3"/>
  <c r="Z1954" i="3"/>
  <c r="AD1954" i="3"/>
  <c r="AH1954" i="3"/>
  <c r="AL1954" i="3"/>
  <c r="AP1954" i="3"/>
  <c r="AT1954" i="3"/>
  <c r="AX1954" i="3"/>
  <c r="BB1954" i="3"/>
  <c r="BF1954" i="3"/>
  <c r="O1954" i="3"/>
  <c r="S1954" i="3"/>
  <c r="W1954" i="3"/>
  <c r="AA1954" i="3"/>
  <c r="AE1954" i="3"/>
  <c r="AI1954" i="3"/>
  <c r="AM1954" i="3"/>
  <c r="AQ1954" i="3"/>
  <c r="AU1954" i="3"/>
  <c r="AY1954" i="3"/>
  <c r="BC1954" i="3"/>
  <c r="BG1954" i="3"/>
  <c r="N1952" i="3"/>
  <c r="R1952" i="3"/>
  <c r="V1952" i="3"/>
  <c r="Z1952" i="3"/>
  <c r="AD1952" i="3"/>
  <c r="AH1952" i="3"/>
  <c r="AL1952" i="3"/>
  <c r="AP1952" i="3"/>
  <c r="AT1952" i="3"/>
  <c r="AX1952" i="3"/>
  <c r="BB1952" i="3"/>
  <c r="BF1952" i="3"/>
  <c r="O1952" i="3"/>
  <c r="S1952" i="3"/>
  <c r="W1952" i="3"/>
  <c r="AA1952" i="3"/>
  <c r="AE1952" i="3"/>
  <c r="AI1952" i="3"/>
  <c r="AM1952" i="3"/>
  <c r="AQ1952" i="3"/>
  <c r="AU1952" i="3"/>
  <c r="AY1952" i="3"/>
  <c r="BC1952" i="3"/>
  <c r="BG1952" i="3"/>
  <c r="N1950" i="3"/>
  <c r="R1950" i="3"/>
  <c r="V1950" i="3"/>
  <c r="Z1950" i="3"/>
  <c r="AD1950" i="3"/>
  <c r="AH1950" i="3"/>
  <c r="AL1950" i="3"/>
  <c r="AP1950" i="3"/>
  <c r="AT1950" i="3"/>
  <c r="AX1950" i="3"/>
  <c r="BB1950" i="3"/>
  <c r="BF1950" i="3"/>
  <c r="O1950" i="3"/>
  <c r="S1950" i="3"/>
  <c r="W1950" i="3"/>
  <c r="AA1950" i="3"/>
  <c r="AE1950" i="3"/>
  <c r="AI1950" i="3"/>
  <c r="AM1950" i="3"/>
  <c r="AQ1950" i="3"/>
  <c r="AU1950" i="3"/>
  <c r="AY1950" i="3"/>
  <c r="BC1950" i="3"/>
  <c r="BG1950" i="3"/>
  <c r="N1948" i="3"/>
  <c r="R1948" i="3"/>
  <c r="V1948" i="3"/>
  <c r="Z1948" i="3"/>
  <c r="AD1948" i="3"/>
  <c r="AH1948" i="3"/>
  <c r="AL1948" i="3"/>
  <c r="AP1948" i="3"/>
  <c r="AT1948" i="3"/>
  <c r="AX1948" i="3"/>
  <c r="BB1948" i="3"/>
  <c r="BF1948" i="3"/>
  <c r="O1948" i="3"/>
  <c r="S1948" i="3"/>
  <c r="W1948" i="3"/>
  <c r="AA1948" i="3"/>
  <c r="AE1948" i="3"/>
  <c r="AI1948" i="3"/>
  <c r="AM1948" i="3"/>
  <c r="AQ1948" i="3"/>
  <c r="AU1948" i="3"/>
  <c r="AY1948" i="3"/>
  <c r="BC1948" i="3"/>
  <c r="BG1948" i="3"/>
  <c r="L1947" i="3"/>
  <c r="AU1947" i="3" s="1"/>
  <c r="M1946" i="3"/>
  <c r="Q1946" i="3"/>
  <c r="U1946" i="3"/>
  <c r="Y1946" i="3"/>
  <c r="AC1946" i="3"/>
  <c r="AG1946" i="3"/>
  <c r="AK1946" i="3"/>
  <c r="AO1946" i="3"/>
  <c r="AS1946" i="3"/>
  <c r="AW1946" i="3"/>
  <c r="BA1946" i="3"/>
  <c r="BE1946" i="3"/>
  <c r="BI1946" i="3"/>
  <c r="N1946" i="3"/>
  <c r="R1946" i="3"/>
  <c r="V1946" i="3"/>
  <c r="Z1946" i="3"/>
  <c r="AD1946" i="3"/>
  <c r="AH1946" i="3"/>
  <c r="AL1946" i="3"/>
  <c r="AP1946" i="3"/>
  <c r="AT1946" i="3"/>
  <c r="AX1946" i="3"/>
  <c r="BB1946" i="3"/>
  <c r="BF1946" i="3"/>
  <c r="O1946" i="3"/>
  <c r="S1946" i="3"/>
  <c r="W1946" i="3"/>
  <c r="AA1946" i="3"/>
  <c r="AE1946" i="3"/>
  <c r="AI1946" i="3"/>
  <c r="AM1946" i="3"/>
  <c r="AQ1946" i="3"/>
  <c r="AU1946" i="3"/>
  <c r="AY1946" i="3"/>
  <c r="BC1946" i="3"/>
  <c r="BG1946" i="3"/>
  <c r="L1945" i="3"/>
  <c r="M1944" i="3"/>
  <c r="Q1944" i="3"/>
  <c r="U1944" i="3"/>
  <c r="Y1944" i="3"/>
  <c r="AC1944" i="3"/>
  <c r="AG1944" i="3"/>
  <c r="AK1944" i="3"/>
  <c r="AO1944" i="3"/>
  <c r="AS1944" i="3"/>
  <c r="AW1944" i="3"/>
  <c r="BA1944" i="3"/>
  <c r="BE1944" i="3"/>
  <c r="BI1944" i="3"/>
  <c r="N1944" i="3"/>
  <c r="R1944" i="3"/>
  <c r="V1944" i="3"/>
  <c r="Z1944" i="3"/>
  <c r="AD1944" i="3"/>
  <c r="AH1944" i="3"/>
  <c r="AL1944" i="3"/>
  <c r="AP1944" i="3"/>
  <c r="AT1944" i="3"/>
  <c r="AX1944" i="3"/>
  <c r="BB1944" i="3"/>
  <c r="BF1944" i="3"/>
  <c r="O1944" i="3"/>
  <c r="S1944" i="3"/>
  <c r="W1944" i="3"/>
  <c r="AA1944" i="3"/>
  <c r="AE1944" i="3"/>
  <c r="AI1944" i="3"/>
  <c r="AM1944" i="3"/>
  <c r="AQ1944" i="3"/>
  <c r="AU1944" i="3"/>
  <c r="AY1944" i="3"/>
  <c r="BC1944" i="3"/>
  <c r="BG1944" i="3"/>
  <c r="L1943" i="3"/>
  <c r="AN1943" i="3" s="1"/>
  <c r="Q1942" i="3"/>
  <c r="AG1942" i="3"/>
  <c r="AW1942" i="3"/>
  <c r="N1942" i="3"/>
  <c r="AD1942" i="3"/>
  <c r="AT1942" i="3"/>
  <c r="O1942" i="3"/>
  <c r="AE1942" i="3"/>
  <c r="AU1942" i="3"/>
  <c r="L1941" i="3"/>
  <c r="N1941" i="3" s="1"/>
  <c r="M1940" i="3"/>
  <c r="Q1940" i="3"/>
  <c r="U1940" i="3"/>
  <c r="Y1940" i="3"/>
  <c r="AC1940" i="3"/>
  <c r="AG1940" i="3"/>
  <c r="AK1940" i="3"/>
  <c r="AO1940" i="3"/>
  <c r="AS1940" i="3"/>
  <c r="AW1940" i="3"/>
  <c r="BA1940" i="3"/>
  <c r="BE1940" i="3"/>
  <c r="BI1940" i="3"/>
  <c r="N1940" i="3"/>
  <c r="R1940" i="3"/>
  <c r="V1940" i="3"/>
  <c r="Z1940" i="3"/>
  <c r="AD1940" i="3"/>
  <c r="AH1940" i="3"/>
  <c r="AL1940" i="3"/>
  <c r="AP1940" i="3"/>
  <c r="AT1940" i="3"/>
  <c r="AX1940" i="3"/>
  <c r="BB1940" i="3"/>
  <c r="BF1940" i="3"/>
  <c r="O1940" i="3"/>
  <c r="S1940" i="3"/>
  <c r="W1940" i="3"/>
  <c r="AA1940" i="3"/>
  <c r="AE1940" i="3"/>
  <c r="AI1940" i="3"/>
  <c r="AM1940" i="3"/>
  <c r="AQ1940" i="3"/>
  <c r="AU1940" i="3"/>
  <c r="AY1940" i="3"/>
  <c r="BC1940" i="3"/>
  <c r="BG1940" i="3"/>
  <c r="L1939" i="3"/>
  <c r="N1939" i="3" s="1"/>
  <c r="M1938" i="3"/>
  <c r="AC1938" i="3"/>
  <c r="AS1938" i="3"/>
  <c r="BI1938" i="3"/>
  <c r="Z1938" i="3"/>
  <c r="AP1938" i="3"/>
  <c r="BF1938" i="3"/>
  <c r="AA1938" i="3"/>
  <c r="AQ1938" i="3"/>
  <c r="BG1938" i="3"/>
  <c r="L1937" i="3"/>
  <c r="AX1935" i="3"/>
  <c r="AC1935" i="3"/>
  <c r="N1934" i="3"/>
  <c r="S1934" i="3"/>
  <c r="X1934" i="3"/>
  <c r="AD1934" i="3"/>
  <c r="AI1934" i="3"/>
  <c r="AN1934" i="3"/>
  <c r="AT1934" i="3"/>
  <c r="AY1934" i="3"/>
  <c r="BD1934" i="3"/>
  <c r="P1934" i="3"/>
  <c r="V1934" i="3"/>
  <c r="AA1934" i="3"/>
  <c r="AF1934" i="3"/>
  <c r="AL1934" i="3"/>
  <c r="AQ1934" i="3"/>
  <c r="AV1934" i="3"/>
  <c r="BB1934" i="3"/>
  <c r="BG1934" i="3"/>
  <c r="AS1933" i="3"/>
  <c r="X1933" i="3"/>
  <c r="P1933" i="3"/>
  <c r="AX1932" i="3"/>
  <c r="AB1932" i="3"/>
  <c r="AT1928" i="3"/>
  <c r="N1928" i="3"/>
  <c r="T1925" i="3"/>
  <c r="AJ1923" i="3"/>
  <c r="M1921" i="3"/>
  <c r="Q1921" i="3"/>
  <c r="U1921" i="3"/>
  <c r="Y1921" i="3"/>
  <c r="AC1921" i="3"/>
  <c r="AG1921" i="3"/>
  <c r="AK1921" i="3"/>
  <c r="AO1921" i="3"/>
  <c r="AS1921" i="3"/>
  <c r="AW1921" i="3"/>
  <c r="BA1921" i="3"/>
  <c r="BE1921" i="3"/>
  <c r="BI1921" i="3"/>
  <c r="N1921" i="3"/>
  <c r="R1921" i="3"/>
  <c r="V1921" i="3"/>
  <c r="Z1921" i="3"/>
  <c r="AD1921" i="3"/>
  <c r="AH1921" i="3"/>
  <c r="AL1921" i="3"/>
  <c r="AP1921" i="3"/>
  <c r="AT1921" i="3"/>
  <c r="AX1921" i="3"/>
  <c r="BB1921" i="3"/>
  <c r="BF1921" i="3"/>
  <c r="O1921" i="3"/>
  <c r="S1921" i="3"/>
  <c r="W1921" i="3"/>
  <c r="AA1921" i="3"/>
  <c r="AE1921" i="3"/>
  <c r="AI1921" i="3"/>
  <c r="AM1921" i="3"/>
  <c r="AQ1921" i="3"/>
  <c r="AU1921" i="3"/>
  <c r="AY1921" i="3"/>
  <c r="BC1921" i="3"/>
  <c r="BG1921" i="3"/>
  <c r="X1921" i="3"/>
  <c r="AN1921" i="3"/>
  <c r="BD1921" i="3"/>
  <c r="AB1921" i="3"/>
  <c r="AR1921" i="3"/>
  <c r="BH1921" i="3"/>
  <c r="P1921" i="3"/>
  <c r="AF1921" i="3"/>
  <c r="AV1921" i="3"/>
  <c r="T1917" i="3"/>
  <c r="AJ1915" i="3"/>
  <c r="M1913" i="3"/>
  <c r="AC1913" i="3"/>
  <c r="AS1913" i="3"/>
  <c r="BI1913" i="3"/>
  <c r="Z1913" i="3"/>
  <c r="AP1913" i="3"/>
  <c r="BF1913" i="3"/>
  <c r="AA1913" i="3"/>
  <c r="AQ1913" i="3"/>
  <c r="BG1913" i="3"/>
  <c r="AB1913" i="3"/>
  <c r="AF1913" i="3"/>
  <c r="T1909" i="3"/>
  <c r="AJ1907" i="3"/>
  <c r="M1905" i="3"/>
  <c r="Q1905" i="3"/>
  <c r="U1905" i="3"/>
  <c r="Y1905" i="3"/>
  <c r="AC1905" i="3"/>
  <c r="AG1905" i="3"/>
  <c r="AK1905" i="3"/>
  <c r="AO1905" i="3"/>
  <c r="AS1905" i="3"/>
  <c r="AW1905" i="3"/>
  <c r="BA1905" i="3"/>
  <c r="BE1905" i="3"/>
  <c r="BI1905" i="3"/>
  <c r="N1905" i="3"/>
  <c r="R1905" i="3"/>
  <c r="V1905" i="3"/>
  <c r="Z1905" i="3"/>
  <c r="AD1905" i="3"/>
  <c r="AH1905" i="3"/>
  <c r="AL1905" i="3"/>
  <c r="AP1905" i="3"/>
  <c r="AT1905" i="3"/>
  <c r="AX1905" i="3"/>
  <c r="BB1905" i="3"/>
  <c r="BF1905" i="3"/>
  <c r="O1905" i="3"/>
  <c r="S1905" i="3"/>
  <c r="W1905" i="3"/>
  <c r="AA1905" i="3"/>
  <c r="AE1905" i="3"/>
  <c r="AI1905" i="3"/>
  <c r="AM1905" i="3"/>
  <c r="AQ1905" i="3"/>
  <c r="AU1905" i="3"/>
  <c r="AY1905" i="3"/>
  <c r="BC1905" i="3"/>
  <c r="BG1905" i="3"/>
  <c r="X1905" i="3"/>
  <c r="AN1905" i="3"/>
  <c r="BD1905" i="3"/>
  <c r="AB1905" i="3"/>
  <c r="AR1905" i="3"/>
  <c r="BH1905" i="3"/>
  <c r="P1905" i="3"/>
  <c r="AF1905" i="3"/>
  <c r="AV1905" i="3"/>
  <c r="T1901" i="3"/>
  <c r="AJ1899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R1897" i="3"/>
  <c r="V1897" i="3"/>
  <c r="Z1897" i="3"/>
  <c r="AD1897" i="3"/>
  <c r="AH1897" i="3"/>
  <c r="AL1897" i="3"/>
  <c r="AP1897" i="3"/>
  <c r="AT1897" i="3"/>
  <c r="AX1897" i="3"/>
  <c r="BB1897" i="3"/>
  <c r="BF1897" i="3"/>
  <c r="O1897" i="3"/>
  <c r="S1897" i="3"/>
  <c r="W1897" i="3"/>
  <c r="AA1897" i="3"/>
  <c r="AE1897" i="3"/>
  <c r="AI1897" i="3"/>
  <c r="AM1897" i="3"/>
  <c r="AQ1897" i="3"/>
  <c r="AU1897" i="3"/>
  <c r="AY1897" i="3"/>
  <c r="BC1897" i="3"/>
  <c r="BG1897" i="3"/>
  <c r="X1897" i="3"/>
  <c r="AN1897" i="3"/>
  <c r="BD1897" i="3"/>
  <c r="AB1897" i="3"/>
  <c r="AR1897" i="3"/>
  <c r="BH1897" i="3"/>
  <c r="P1897" i="3"/>
  <c r="AF1897" i="3"/>
  <c r="AV1897" i="3"/>
  <c r="M1936" i="3"/>
  <c r="Q1936" i="3"/>
  <c r="U1936" i="3"/>
  <c r="Y1936" i="3"/>
  <c r="BH1935" i="3"/>
  <c r="BB1935" i="3"/>
  <c r="AW1935" i="3"/>
  <c r="AR1935" i="3"/>
  <c r="AL1935" i="3"/>
  <c r="AG1935" i="3"/>
  <c r="AB1935" i="3"/>
  <c r="V1935" i="3"/>
  <c r="Q1935" i="3"/>
  <c r="M1934" i="3"/>
  <c r="Q1934" i="3"/>
  <c r="U1934" i="3"/>
  <c r="Y1934" i="3"/>
  <c r="AC1934" i="3"/>
  <c r="AG1934" i="3"/>
  <c r="AK1934" i="3"/>
  <c r="AO1934" i="3"/>
  <c r="AS1934" i="3"/>
  <c r="AW1934" i="3"/>
  <c r="BA1934" i="3"/>
  <c r="BE1934" i="3"/>
  <c r="BI1934" i="3"/>
  <c r="BH1933" i="3"/>
  <c r="BB1933" i="3"/>
  <c r="AW1933" i="3"/>
  <c r="AR1933" i="3"/>
  <c r="AL1933" i="3"/>
  <c r="AG1933" i="3"/>
  <c r="AB1933" i="3"/>
  <c r="V1933" i="3"/>
  <c r="Q1933" i="3"/>
  <c r="M1932" i="3"/>
  <c r="Q1932" i="3"/>
  <c r="U1932" i="3"/>
  <c r="Y1932" i="3"/>
  <c r="AC1932" i="3"/>
  <c r="AG1932" i="3"/>
  <c r="AK1932" i="3"/>
  <c r="AO1932" i="3"/>
  <c r="AS1932" i="3"/>
  <c r="AW1932" i="3"/>
  <c r="BA1932" i="3"/>
  <c r="BE1932" i="3"/>
  <c r="BI1932" i="3"/>
  <c r="K1931" i="3"/>
  <c r="K1929" i="3"/>
  <c r="K1927" i="3"/>
  <c r="AX1924" i="3"/>
  <c r="AH1924" i="3"/>
  <c r="R1924" i="3"/>
  <c r="AX1922" i="3"/>
  <c r="AH1922" i="3"/>
  <c r="R1922" i="3"/>
  <c r="AX1920" i="3"/>
  <c r="AH1920" i="3"/>
  <c r="R1920" i="3"/>
  <c r="AX1918" i="3"/>
  <c r="AH1918" i="3"/>
  <c r="R1918" i="3"/>
  <c r="AX1914" i="3"/>
  <c r="AH1914" i="3"/>
  <c r="R1914" i="3"/>
  <c r="AX1912" i="3"/>
  <c r="AH1912" i="3"/>
  <c r="R1912" i="3"/>
  <c r="AX1910" i="3"/>
  <c r="AH1910" i="3"/>
  <c r="R1910" i="3"/>
  <c r="AX1908" i="3"/>
  <c r="AH1908" i="3"/>
  <c r="R1908" i="3"/>
  <c r="AX1906" i="3"/>
  <c r="AH1906" i="3"/>
  <c r="R1906" i="3"/>
  <c r="AX1904" i="3"/>
  <c r="AH1904" i="3"/>
  <c r="R1904" i="3"/>
  <c r="AX1902" i="3"/>
  <c r="AH1902" i="3"/>
  <c r="R1902" i="3"/>
  <c r="AX1898" i="3"/>
  <c r="AH1898" i="3"/>
  <c r="R1898" i="3"/>
  <c r="BE1895" i="3"/>
  <c r="AI1895" i="3"/>
  <c r="BF1936" i="3"/>
  <c r="BB1936" i="3"/>
  <c r="AX1936" i="3"/>
  <c r="AT1936" i="3"/>
  <c r="AP1936" i="3"/>
  <c r="AL1936" i="3"/>
  <c r="AH1936" i="3"/>
  <c r="AD1936" i="3"/>
  <c r="Z1936" i="3"/>
  <c r="T1936" i="3"/>
  <c r="O1936" i="3"/>
  <c r="BF1935" i="3"/>
  <c r="BA1935" i="3"/>
  <c r="AV1935" i="3"/>
  <c r="AP1935" i="3"/>
  <c r="AK1935" i="3"/>
  <c r="AF1935" i="3"/>
  <c r="Z1935" i="3"/>
  <c r="U1935" i="3"/>
  <c r="BF1934" i="3"/>
  <c r="AZ1934" i="3"/>
  <c r="AU1934" i="3"/>
  <c r="AP1934" i="3"/>
  <c r="AJ1934" i="3"/>
  <c r="AE1934" i="3"/>
  <c r="Z1934" i="3"/>
  <c r="T1934" i="3"/>
  <c r="O1934" i="3"/>
  <c r="BF1933" i="3"/>
  <c r="BA1933" i="3"/>
  <c r="AV1933" i="3"/>
  <c r="AP1933" i="3"/>
  <c r="AK1933" i="3"/>
  <c r="AF1933" i="3"/>
  <c r="Z1933" i="3"/>
  <c r="U1933" i="3"/>
  <c r="BF1932" i="3"/>
  <c r="AZ1932" i="3"/>
  <c r="AU1932" i="3"/>
  <c r="AP1932" i="3"/>
  <c r="AJ1932" i="3"/>
  <c r="AE1932" i="3"/>
  <c r="Z1932" i="3"/>
  <c r="T1932" i="3"/>
  <c r="O1932" i="3"/>
  <c r="O1930" i="3"/>
  <c r="AE1930" i="3"/>
  <c r="AU1930" i="3"/>
  <c r="M1930" i="3"/>
  <c r="AC1930" i="3"/>
  <c r="AS1930" i="3"/>
  <c r="BI1930" i="3"/>
  <c r="O1928" i="3"/>
  <c r="S1928" i="3"/>
  <c r="W1928" i="3"/>
  <c r="AA1928" i="3"/>
  <c r="AE1928" i="3"/>
  <c r="AI1928" i="3"/>
  <c r="AM1928" i="3"/>
  <c r="AQ1928" i="3"/>
  <c r="AU1928" i="3"/>
  <c r="AY1928" i="3"/>
  <c r="BC1928" i="3"/>
  <c r="BG1928" i="3"/>
  <c r="M1928" i="3"/>
  <c r="Q1928" i="3"/>
  <c r="U1928" i="3"/>
  <c r="Y1928" i="3"/>
  <c r="AC1928" i="3"/>
  <c r="AG1928" i="3"/>
  <c r="AK1928" i="3"/>
  <c r="AO1928" i="3"/>
  <c r="AS1928" i="3"/>
  <c r="AW1928" i="3"/>
  <c r="BA1928" i="3"/>
  <c r="BE1928" i="3"/>
  <c r="BI1928" i="3"/>
  <c r="W1926" i="3"/>
  <c r="AM1926" i="3"/>
  <c r="BC1926" i="3"/>
  <c r="U1926" i="3"/>
  <c r="AK1926" i="3"/>
  <c r="BA1926" i="3"/>
  <c r="AT1924" i="3"/>
  <c r="AD1924" i="3"/>
  <c r="AT1922" i="3"/>
  <c r="AD1922" i="3"/>
  <c r="AT1920" i="3"/>
  <c r="AD1920" i="3"/>
  <c r="AT1918" i="3"/>
  <c r="AD1918" i="3"/>
  <c r="AT1914" i="3"/>
  <c r="AD1914" i="3"/>
  <c r="AT1912" i="3"/>
  <c r="AD1912" i="3"/>
  <c r="AT1910" i="3"/>
  <c r="AD1910" i="3"/>
  <c r="AT1908" i="3"/>
  <c r="AD1908" i="3"/>
  <c r="AT1906" i="3"/>
  <c r="AD1906" i="3"/>
  <c r="AT1904" i="3"/>
  <c r="AD1904" i="3"/>
  <c r="AT1902" i="3"/>
  <c r="AD1902" i="3"/>
  <c r="AT1898" i="3"/>
  <c r="AD1898" i="3"/>
  <c r="AY1894" i="3"/>
  <c r="AY1893" i="3"/>
  <c r="O1935" i="3"/>
  <c r="S1935" i="3"/>
  <c r="W1935" i="3"/>
  <c r="AA1935" i="3"/>
  <c r="AE1935" i="3"/>
  <c r="AI1935" i="3"/>
  <c r="AM1935" i="3"/>
  <c r="AQ1935" i="3"/>
  <c r="AU1935" i="3"/>
  <c r="AY1935" i="3"/>
  <c r="BC1935" i="3"/>
  <c r="BG1935" i="3"/>
  <c r="O1933" i="3"/>
  <c r="S1933" i="3"/>
  <c r="W1933" i="3"/>
  <c r="AA1933" i="3"/>
  <c r="AE1933" i="3"/>
  <c r="AI1933" i="3"/>
  <c r="AM1933" i="3"/>
  <c r="AQ1933" i="3"/>
  <c r="AU1933" i="3"/>
  <c r="AY1933" i="3"/>
  <c r="BC1933" i="3"/>
  <c r="BG1933" i="3"/>
  <c r="O1924" i="3"/>
  <c r="S1924" i="3"/>
  <c r="W1924" i="3"/>
  <c r="AA1924" i="3"/>
  <c r="AE1924" i="3"/>
  <c r="AI1924" i="3"/>
  <c r="AM1924" i="3"/>
  <c r="AQ1924" i="3"/>
  <c r="AU1924" i="3"/>
  <c r="AY1924" i="3"/>
  <c r="BC1924" i="3"/>
  <c r="BG1924" i="3"/>
  <c r="P1924" i="3"/>
  <c r="T1924" i="3"/>
  <c r="X1924" i="3"/>
  <c r="AB1924" i="3"/>
  <c r="AF1924" i="3"/>
  <c r="AJ1924" i="3"/>
  <c r="AN1924" i="3"/>
  <c r="AR1924" i="3"/>
  <c r="AV1924" i="3"/>
  <c r="AZ1924" i="3"/>
  <c r="BD1924" i="3"/>
  <c r="BH1924" i="3"/>
  <c r="M1924" i="3"/>
  <c r="Q1924" i="3"/>
  <c r="U1924" i="3"/>
  <c r="Y1924" i="3"/>
  <c r="AC1924" i="3"/>
  <c r="AG1924" i="3"/>
  <c r="AK1924" i="3"/>
  <c r="AO1924" i="3"/>
  <c r="AS1924" i="3"/>
  <c r="AW1924" i="3"/>
  <c r="BA1924" i="3"/>
  <c r="BE1924" i="3"/>
  <c r="BI1924" i="3"/>
  <c r="O1922" i="3"/>
  <c r="S1922" i="3"/>
  <c r="W1922" i="3"/>
  <c r="AA1922" i="3"/>
  <c r="AE1922" i="3"/>
  <c r="AI1922" i="3"/>
  <c r="AM1922" i="3"/>
  <c r="AQ1922" i="3"/>
  <c r="AU1922" i="3"/>
  <c r="AY1922" i="3"/>
  <c r="BC1922" i="3"/>
  <c r="BG1922" i="3"/>
  <c r="P1922" i="3"/>
  <c r="T1922" i="3"/>
  <c r="X1922" i="3"/>
  <c r="AB1922" i="3"/>
  <c r="AF1922" i="3"/>
  <c r="AJ1922" i="3"/>
  <c r="AN1922" i="3"/>
  <c r="AR1922" i="3"/>
  <c r="AV1922" i="3"/>
  <c r="AZ1922" i="3"/>
  <c r="BD1922" i="3"/>
  <c r="BH1922" i="3"/>
  <c r="M1922" i="3"/>
  <c r="Q1922" i="3"/>
  <c r="U1922" i="3"/>
  <c r="Y1922" i="3"/>
  <c r="AC1922" i="3"/>
  <c r="AG1922" i="3"/>
  <c r="AK1922" i="3"/>
  <c r="AO1922" i="3"/>
  <c r="AS1922" i="3"/>
  <c r="AW1922" i="3"/>
  <c r="BA1922" i="3"/>
  <c r="BE1922" i="3"/>
  <c r="BI1922" i="3"/>
  <c r="O1920" i="3"/>
  <c r="S1920" i="3"/>
  <c r="W1920" i="3"/>
  <c r="AA1920" i="3"/>
  <c r="AE1920" i="3"/>
  <c r="AI1920" i="3"/>
  <c r="AM1920" i="3"/>
  <c r="AQ1920" i="3"/>
  <c r="AU1920" i="3"/>
  <c r="AY1920" i="3"/>
  <c r="BC1920" i="3"/>
  <c r="BG1920" i="3"/>
  <c r="P1920" i="3"/>
  <c r="T1920" i="3"/>
  <c r="X1920" i="3"/>
  <c r="AB1920" i="3"/>
  <c r="AF1920" i="3"/>
  <c r="AJ1920" i="3"/>
  <c r="AN1920" i="3"/>
  <c r="AR1920" i="3"/>
  <c r="AV1920" i="3"/>
  <c r="AZ1920" i="3"/>
  <c r="BD1920" i="3"/>
  <c r="BH1920" i="3"/>
  <c r="M1920" i="3"/>
  <c r="Q1920" i="3"/>
  <c r="U1920" i="3"/>
  <c r="Y1920" i="3"/>
  <c r="AC1920" i="3"/>
  <c r="AG1920" i="3"/>
  <c r="AK1920" i="3"/>
  <c r="AO1920" i="3"/>
  <c r="AS1920" i="3"/>
  <c r="AW1920" i="3"/>
  <c r="BA1920" i="3"/>
  <c r="BE1920" i="3"/>
  <c r="BI1920" i="3"/>
  <c r="O1918" i="3"/>
  <c r="S1918" i="3"/>
  <c r="W1918" i="3"/>
  <c r="AA1918" i="3"/>
  <c r="AE1918" i="3"/>
  <c r="AI1918" i="3"/>
  <c r="AM1918" i="3"/>
  <c r="AQ1918" i="3"/>
  <c r="AU1918" i="3"/>
  <c r="AY1918" i="3"/>
  <c r="BC1918" i="3"/>
  <c r="BG1918" i="3"/>
  <c r="P1918" i="3"/>
  <c r="T1918" i="3"/>
  <c r="X1918" i="3"/>
  <c r="AB1918" i="3"/>
  <c r="AF1918" i="3"/>
  <c r="AJ1918" i="3"/>
  <c r="AN1918" i="3"/>
  <c r="AR1918" i="3"/>
  <c r="AV1918" i="3"/>
  <c r="AZ1918" i="3"/>
  <c r="BD1918" i="3"/>
  <c r="BH1918" i="3"/>
  <c r="M1918" i="3"/>
  <c r="Q1918" i="3"/>
  <c r="U1918" i="3"/>
  <c r="Y1918" i="3"/>
  <c r="AC1918" i="3"/>
  <c r="AG1918" i="3"/>
  <c r="AK1918" i="3"/>
  <c r="AO1918" i="3"/>
  <c r="AS1918" i="3"/>
  <c r="AW1918" i="3"/>
  <c r="BA1918" i="3"/>
  <c r="BE1918" i="3"/>
  <c r="BI1918" i="3"/>
  <c r="AE1916" i="3"/>
  <c r="BC1916" i="3"/>
  <c r="AB1916" i="3"/>
  <c r="AV1916" i="3"/>
  <c r="U1916" i="3"/>
  <c r="AO1916" i="3"/>
  <c r="BI1916" i="3"/>
  <c r="O1914" i="3"/>
  <c r="S1914" i="3"/>
  <c r="W1914" i="3"/>
  <c r="AA1914" i="3"/>
  <c r="AE1914" i="3"/>
  <c r="AI1914" i="3"/>
  <c r="AM1914" i="3"/>
  <c r="AQ1914" i="3"/>
  <c r="AU1914" i="3"/>
  <c r="AY1914" i="3"/>
  <c r="BC1914" i="3"/>
  <c r="BG1914" i="3"/>
  <c r="P1914" i="3"/>
  <c r="T1914" i="3"/>
  <c r="X1914" i="3"/>
  <c r="AB1914" i="3"/>
  <c r="AF1914" i="3"/>
  <c r="AJ1914" i="3"/>
  <c r="AN1914" i="3"/>
  <c r="AR1914" i="3"/>
  <c r="AV1914" i="3"/>
  <c r="AZ1914" i="3"/>
  <c r="BD1914" i="3"/>
  <c r="BH1914" i="3"/>
  <c r="M1914" i="3"/>
  <c r="Q1914" i="3"/>
  <c r="U1914" i="3"/>
  <c r="Y1914" i="3"/>
  <c r="AC1914" i="3"/>
  <c r="AG1914" i="3"/>
  <c r="AK1914" i="3"/>
  <c r="AO1914" i="3"/>
  <c r="AS1914" i="3"/>
  <c r="AW1914" i="3"/>
  <c r="BA1914" i="3"/>
  <c r="BE1914" i="3"/>
  <c r="BI1914" i="3"/>
  <c r="O1912" i="3"/>
  <c r="S1912" i="3"/>
  <c r="W1912" i="3"/>
  <c r="AA1912" i="3"/>
  <c r="AE1912" i="3"/>
  <c r="AI1912" i="3"/>
  <c r="AM1912" i="3"/>
  <c r="AQ1912" i="3"/>
  <c r="AU1912" i="3"/>
  <c r="AY1912" i="3"/>
  <c r="BC1912" i="3"/>
  <c r="BG1912" i="3"/>
  <c r="P1912" i="3"/>
  <c r="T1912" i="3"/>
  <c r="X1912" i="3"/>
  <c r="AB1912" i="3"/>
  <c r="AF1912" i="3"/>
  <c r="AJ1912" i="3"/>
  <c r="AN1912" i="3"/>
  <c r="AR1912" i="3"/>
  <c r="AV1912" i="3"/>
  <c r="AZ1912" i="3"/>
  <c r="BD1912" i="3"/>
  <c r="BH1912" i="3"/>
  <c r="M1912" i="3"/>
  <c r="Q1912" i="3"/>
  <c r="U1912" i="3"/>
  <c r="Y1912" i="3"/>
  <c r="AC1912" i="3"/>
  <c r="AG1912" i="3"/>
  <c r="AK1912" i="3"/>
  <c r="AO1912" i="3"/>
  <c r="AS1912" i="3"/>
  <c r="AW1912" i="3"/>
  <c r="BA1912" i="3"/>
  <c r="BE1912" i="3"/>
  <c r="BI1912" i="3"/>
  <c r="O1910" i="3"/>
  <c r="S1910" i="3"/>
  <c r="W1910" i="3"/>
  <c r="AA1910" i="3"/>
  <c r="AE1910" i="3"/>
  <c r="AI1910" i="3"/>
  <c r="AM1910" i="3"/>
  <c r="AQ1910" i="3"/>
  <c r="AU1910" i="3"/>
  <c r="AY1910" i="3"/>
  <c r="BC1910" i="3"/>
  <c r="BG1910" i="3"/>
  <c r="P1910" i="3"/>
  <c r="T1910" i="3"/>
  <c r="X1910" i="3"/>
  <c r="AB1910" i="3"/>
  <c r="AF1910" i="3"/>
  <c r="AJ1910" i="3"/>
  <c r="AN1910" i="3"/>
  <c r="AR1910" i="3"/>
  <c r="AV1910" i="3"/>
  <c r="AZ1910" i="3"/>
  <c r="BD1910" i="3"/>
  <c r="BH1910" i="3"/>
  <c r="M1910" i="3"/>
  <c r="Q1910" i="3"/>
  <c r="U1910" i="3"/>
  <c r="Y1910" i="3"/>
  <c r="AC1910" i="3"/>
  <c r="AG1910" i="3"/>
  <c r="AK1910" i="3"/>
  <c r="AO1910" i="3"/>
  <c r="AS1910" i="3"/>
  <c r="AW1910" i="3"/>
  <c r="BA1910" i="3"/>
  <c r="BE1910" i="3"/>
  <c r="BI1910" i="3"/>
  <c r="O1908" i="3"/>
  <c r="S1908" i="3"/>
  <c r="W1908" i="3"/>
  <c r="AA1908" i="3"/>
  <c r="AE1908" i="3"/>
  <c r="AI1908" i="3"/>
  <c r="AM1908" i="3"/>
  <c r="AQ1908" i="3"/>
  <c r="AU1908" i="3"/>
  <c r="AY1908" i="3"/>
  <c r="BC1908" i="3"/>
  <c r="BG1908" i="3"/>
  <c r="P1908" i="3"/>
  <c r="T1908" i="3"/>
  <c r="X1908" i="3"/>
  <c r="AB1908" i="3"/>
  <c r="AF1908" i="3"/>
  <c r="AJ1908" i="3"/>
  <c r="AN1908" i="3"/>
  <c r="AR1908" i="3"/>
  <c r="AV1908" i="3"/>
  <c r="AZ1908" i="3"/>
  <c r="BD1908" i="3"/>
  <c r="BH1908" i="3"/>
  <c r="M1908" i="3"/>
  <c r="Q1908" i="3"/>
  <c r="U1908" i="3"/>
  <c r="Y1908" i="3"/>
  <c r="AC1908" i="3"/>
  <c r="AG1908" i="3"/>
  <c r="AK1908" i="3"/>
  <c r="AO1908" i="3"/>
  <c r="AS1908" i="3"/>
  <c r="AW1908" i="3"/>
  <c r="BA1908" i="3"/>
  <c r="BE1908" i="3"/>
  <c r="BI1908" i="3"/>
  <c r="O1906" i="3"/>
  <c r="S1906" i="3"/>
  <c r="W1906" i="3"/>
  <c r="AA1906" i="3"/>
  <c r="AE1906" i="3"/>
  <c r="AI1906" i="3"/>
  <c r="AM1906" i="3"/>
  <c r="AQ1906" i="3"/>
  <c r="AU1906" i="3"/>
  <c r="AY1906" i="3"/>
  <c r="BC1906" i="3"/>
  <c r="BG1906" i="3"/>
  <c r="P1906" i="3"/>
  <c r="T1906" i="3"/>
  <c r="X1906" i="3"/>
  <c r="AB1906" i="3"/>
  <c r="AF1906" i="3"/>
  <c r="AJ1906" i="3"/>
  <c r="AN1906" i="3"/>
  <c r="AR1906" i="3"/>
  <c r="AV1906" i="3"/>
  <c r="AZ1906" i="3"/>
  <c r="BD1906" i="3"/>
  <c r="BH1906" i="3"/>
  <c r="M1906" i="3"/>
  <c r="Q1906" i="3"/>
  <c r="U1906" i="3"/>
  <c r="Y1906" i="3"/>
  <c r="AC1906" i="3"/>
  <c r="AG1906" i="3"/>
  <c r="AK1906" i="3"/>
  <c r="AO1906" i="3"/>
  <c r="AS1906" i="3"/>
  <c r="AW1906" i="3"/>
  <c r="BA1906" i="3"/>
  <c r="BE1906" i="3"/>
  <c r="BI1906" i="3"/>
  <c r="O1904" i="3"/>
  <c r="S1904" i="3"/>
  <c r="W1904" i="3"/>
  <c r="AA1904" i="3"/>
  <c r="AE1904" i="3"/>
  <c r="AI1904" i="3"/>
  <c r="AM1904" i="3"/>
  <c r="AQ1904" i="3"/>
  <c r="AU1904" i="3"/>
  <c r="AY1904" i="3"/>
  <c r="BC1904" i="3"/>
  <c r="BG1904" i="3"/>
  <c r="P1904" i="3"/>
  <c r="T1904" i="3"/>
  <c r="X1904" i="3"/>
  <c r="AB1904" i="3"/>
  <c r="AF1904" i="3"/>
  <c r="AJ1904" i="3"/>
  <c r="AN1904" i="3"/>
  <c r="AR1904" i="3"/>
  <c r="AV1904" i="3"/>
  <c r="AZ1904" i="3"/>
  <c r="BD1904" i="3"/>
  <c r="BH1904" i="3"/>
  <c r="M1904" i="3"/>
  <c r="Q1904" i="3"/>
  <c r="U1904" i="3"/>
  <c r="Y1904" i="3"/>
  <c r="AC1904" i="3"/>
  <c r="AG1904" i="3"/>
  <c r="AK1904" i="3"/>
  <c r="AO1904" i="3"/>
  <c r="AS1904" i="3"/>
  <c r="AW1904" i="3"/>
  <c r="BA1904" i="3"/>
  <c r="BE1904" i="3"/>
  <c r="BI1904" i="3"/>
  <c r="O1902" i="3"/>
  <c r="S1902" i="3"/>
  <c r="W1902" i="3"/>
  <c r="AA1902" i="3"/>
  <c r="AE1902" i="3"/>
  <c r="AI1902" i="3"/>
  <c r="AM1902" i="3"/>
  <c r="AQ1902" i="3"/>
  <c r="AU1902" i="3"/>
  <c r="AY1902" i="3"/>
  <c r="BC1902" i="3"/>
  <c r="BG1902" i="3"/>
  <c r="P1902" i="3"/>
  <c r="T1902" i="3"/>
  <c r="X1902" i="3"/>
  <c r="AB1902" i="3"/>
  <c r="AF1902" i="3"/>
  <c r="AJ1902" i="3"/>
  <c r="AN1902" i="3"/>
  <c r="AR1902" i="3"/>
  <c r="AV1902" i="3"/>
  <c r="AZ1902" i="3"/>
  <c r="BD1902" i="3"/>
  <c r="BH1902" i="3"/>
  <c r="M1902" i="3"/>
  <c r="Q1902" i="3"/>
  <c r="U1902" i="3"/>
  <c r="Y1902" i="3"/>
  <c r="AC1902" i="3"/>
  <c r="AG1902" i="3"/>
  <c r="AK1902" i="3"/>
  <c r="AO1902" i="3"/>
  <c r="AS1902" i="3"/>
  <c r="AW1902" i="3"/>
  <c r="BA1902" i="3"/>
  <c r="BE1902" i="3"/>
  <c r="BI1902" i="3"/>
  <c r="AE1900" i="3"/>
  <c r="AV1900" i="3"/>
  <c r="BI1900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P1898" i="3"/>
  <c r="T1898" i="3"/>
  <c r="X1898" i="3"/>
  <c r="AB1898" i="3"/>
  <c r="AF1898" i="3"/>
  <c r="AJ1898" i="3"/>
  <c r="AN1898" i="3"/>
  <c r="AR1898" i="3"/>
  <c r="AV1898" i="3"/>
  <c r="AZ1898" i="3"/>
  <c r="BD1898" i="3"/>
  <c r="BH1898" i="3"/>
  <c r="M1898" i="3"/>
  <c r="Q1898" i="3"/>
  <c r="U1898" i="3"/>
  <c r="Y1898" i="3"/>
  <c r="AC1898" i="3"/>
  <c r="AG1898" i="3"/>
  <c r="AK1898" i="3"/>
  <c r="AO1898" i="3"/>
  <c r="AS1898" i="3"/>
  <c r="AW1898" i="3"/>
  <c r="BA1898" i="3"/>
  <c r="BE1898" i="3"/>
  <c r="BI1898" i="3"/>
  <c r="AM1896" i="3"/>
  <c r="BH1896" i="3"/>
  <c r="P1895" i="3"/>
  <c r="X1895" i="3"/>
  <c r="AB1895" i="3"/>
  <c r="AF1895" i="3"/>
  <c r="AN1895" i="3"/>
  <c r="AR1895" i="3"/>
  <c r="AV1895" i="3"/>
  <c r="BD1895" i="3"/>
  <c r="BH1895" i="3"/>
  <c r="O1895" i="3"/>
  <c r="Z1895" i="3"/>
  <c r="AE1895" i="3"/>
  <c r="AK1895" i="3"/>
  <c r="AU1895" i="3"/>
  <c r="BA1895" i="3"/>
  <c r="BF1895" i="3"/>
  <c r="V1895" i="3"/>
  <c r="AA1895" i="3"/>
  <c r="AG1895" i="3"/>
  <c r="AQ1895" i="3"/>
  <c r="AW1895" i="3"/>
  <c r="BB1895" i="3"/>
  <c r="BG1895" i="3"/>
  <c r="M1895" i="3"/>
  <c r="R1895" i="3"/>
  <c r="W1895" i="3"/>
  <c r="AC1895" i="3"/>
  <c r="AH1895" i="3"/>
  <c r="AM1895" i="3"/>
  <c r="AS1895" i="3"/>
  <c r="AX1895" i="3"/>
  <c r="BC1895" i="3"/>
  <c r="BI1895" i="3"/>
  <c r="N1894" i="3"/>
  <c r="R1894" i="3"/>
  <c r="V1894" i="3"/>
  <c r="Z1894" i="3"/>
  <c r="AD1894" i="3"/>
  <c r="AH1894" i="3"/>
  <c r="AL1894" i="3"/>
  <c r="AP1894" i="3"/>
  <c r="AT1894" i="3"/>
  <c r="AX1894" i="3"/>
  <c r="BB1894" i="3"/>
  <c r="BF1894" i="3"/>
  <c r="O1894" i="3"/>
  <c r="T1894" i="3"/>
  <c r="Y1894" i="3"/>
  <c r="AE1894" i="3"/>
  <c r="AJ1894" i="3"/>
  <c r="AO1894" i="3"/>
  <c r="AU1894" i="3"/>
  <c r="AZ1894" i="3"/>
  <c r="BE1894" i="3"/>
  <c r="P1894" i="3"/>
  <c r="U1894" i="3"/>
  <c r="AA1894" i="3"/>
  <c r="AF1894" i="3"/>
  <c r="AK1894" i="3"/>
  <c r="AQ1894" i="3"/>
  <c r="AV1894" i="3"/>
  <c r="BA1894" i="3"/>
  <c r="BG1894" i="3"/>
  <c r="Q1894" i="3"/>
  <c r="W1894" i="3"/>
  <c r="AB1894" i="3"/>
  <c r="AG1894" i="3"/>
  <c r="AM1894" i="3"/>
  <c r="AR1894" i="3"/>
  <c r="AW1894" i="3"/>
  <c r="BC1894" i="3"/>
  <c r="BH1894" i="3"/>
  <c r="P1893" i="3"/>
  <c r="T1893" i="3"/>
  <c r="X1893" i="3"/>
  <c r="AB1893" i="3"/>
  <c r="AF1893" i="3"/>
  <c r="AJ1893" i="3"/>
  <c r="AN1893" i="3"/>
  <c r="AR1893" i="3"/>
  <c r="AV1893" i="3"/>
  <c r="AZ1893" i="3"/>
  <c r="BD1893" i="3"/>
  <c r="BH1893" i="3"/>
  <c r="O1893" i="3"/>
  <c r="U1893" i="3"/>
  <c r="Z1893" i="3"/>
  <c r="AE1893" i="3"/>
  <c r="AK1893" i="3"/>
  <c r="AP1893" i="3"/>
  <c r="AU1893" i="3"/>
  <c r="BA1893" i="3"/>
  <c r="BF1893" i="3"/>
  <c r="Q1893" i="3"/>
  <c r="V1893" i="3"/>
  <c r="AA1893" i="3"/>
  <c r="AG1893" i="3"/>
  <c r="AL1893" i="3"/>
  <c r="AQ1893" i="3"/>
  <c r="AW1893" i="3"/>
  <c r="BB1893" i="3"/>
  <c r="BG1893" i="3"/>
  <c r="M1893" i="3"/>
  <c r="R1893" i="3"/>
  <c r="W1893" i="3"/>
  <c r="AC1893" i="3"/>
  <c r="AH1893" i="3"/>
  <c r="AM1893" i="3"/>
  <c r="AS1893" i="3"/>
  <c r="AX1893" i="3"/>
  <c r="BC1893" i="3"/>
  <c r="BI1893" i="3"/>
  <c r="O1891" i="3"/>
  <c r="S1891" i="3"/>
  <c r="W1891" i="3"/>
  <c r="AA1891" i="3"/>
  <c r="AE1891" i="3"/>
  <c r="AI1891" i="3"/>
  <c r="AM1891" i="3"/>
  <c r="AQ1891" i="3"/>
  <c r="AU1891" i="3"/>
  <c r="AY1891" i="3"/>
  <c r="BC1891" i="3"/>
  <c r="BG1891" i="3"/>
  <c r="P1891" i="3"/>
  <c r="T1891" i="3"/>
  <c r="X1891" i="3"/>
  <c r="AB1891" i="3"/>
  <c r="AF1891" i="3"/>
  <c r="AJ1891" i="3"/>
  <c r="AN1891" i="3"/>
  <c r="AR1891" i="3"/>
  <c r="AV1891" i="3"/>
  <c r="AZ1891" i="3"/>
  <c r="BD1891" i="3"/>
  <c r="BH1891" i="3"/>
  <c r="M1891" i="3"/>
  <c r="Q1891" i="3"/>
  <c r="U1891" i="3"/>
  <c r="Y1891" i="3"/>
  <c r="AC1891" i="3"/>
  <c r="AG1891" i="3"/>
  <c r="Z1891" i="3"/>
  <c r="AL1891" i="3"/>
  <c r="AT1891" i="3"/>
  <c r="BB1891" i="3"/>
  <c r="N1891" i="3"/>
  <c r="AD1891" i="3"/>
  <c r="AO1891" i="3"/>
  <c r="AW1891" i="3"/>
  <c r="BE1891" i="3"/>
  <c r="R1891" i="3"/>
  <c r="AH1891" i="3"/>
  <c r="AP1891" i="3"/>
  <c r="AX1891" i="3"/>
  <c r="BF1891" i="3"/>
  <c r="O1883" i="3"/>
  <c r="S1883" i="3"/>
  <c r="W1883" i="3"/>
  <c r="AA1883" i="3"/>
  <c r="AE1883" i="3"/>
  <c r="AI1883" i="3"/>
  <c r="AM1883" i="3"/>
  <c r="AQ1883" i="3"/>
  <c r="AU1883" i="3"/>
  <c r="AY1883" i="3"/>
  <c r="BC1883" i="3"/>
  <c r="BG1883" i="3"/>
  <c r="P1883" i="3"/>
  <c r="T1883" i="3"/>
  <c r="X1883" i="3"/>
  <c r="AB1883" i="3"/>
  <c r="AF1883" i="3"/>
  <c r="AJ1883" i="3"/>
  <c r="AN1883" i="3"/>
  <c r="AR1883" i="3"/>
  <c r="AV1883" i="3"/>
  <c r="AZ1883" i="3"/>
  <c r="BD1883" i="3"/>
  <c r="BH1883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Z1883" i="3"/>
  <c r="AP1883" i="3"/>
  <c r="BF1883" i="3"/>
  <c r="N1883" i="3"/>
  <c r="AD1883" i="3"/>
  <c r="AT1883" i="3"/>
  <c r="R1883" i="3"/>
  <c r="AH1883" i="3"/>
  <c r="AX1883" i="3"/>
  <c r="O1875" i="3"/>
  <c r="S1875" i="3"/>
  <c r="W1875" i="3"/>
  <c r="AA1875" i="3"/>
  <c r="AE1875" i="3"/>
  <c r="AI1875" i="3"/>
  <c r="AM1875" i="3"/>
  <c r="AQ1875" i="3"/>
  <c r="AU1875" i="3"/>
  <c r="AY1875" i="3"/>
  <c r="BC1875" i="3"/>
  <c r="BG1875" i="3"/>
  <c r="P1875" i="3"/>
  <c r="T1875" i="3"/>
  <c r="X1875" i="3"/>
  <c r="AB1875" i="3"/>
  <c r="AF1875" i="3"/>
  <c r="AJ1875" i="3"/>
  <c r="AN1875" i="3"/>
  <c r="AR1875" i="3"/>
  <c r="AV1875" i="3"/>
  <c r="AZ1875" i="3"/>
  <c r="BD1875" i="3"/>
  <c r="BH1875" i="3"/>
  <c r="M1875" i="3"/>
  <c r="Q1875" i="3"/>
  <c r="U1875" i="3"/>
  <c r="Y1875" i="3"/>
  <c r="AC1875" i="3"/>
  <c r="AG1875" i="3"/>
  <c r="AK1875" i="3"/>
  <c r="AO1875" i="3"/>
  <c r="AS1875" i="3"/>
  <c r="AW1875" i="3"/>
  <c r="BA1875" i="3"/>
  <c r="BE1875" i="3"/>
  <c r="BI1875" i="3"/>
  <c r="Z1875" i="3"/>
  <c r="AP1875" i="3"/>
  <c r="BF1875" i="3"/>
  <c r="N1875" i="3"/>
  <c r="AD1875" i="3"/>
  <c r="AT1875" i="3"/>
  <c r="R1875" i="3"/>
  <c r="AH1875" i="3"/>
  <c r="AX1875" i="3"/>
  <c r="BH1892" i="3"/>
  <c r="BC1892" i="3"/>
  <c r="AW1892" i="3"/>
  <c r="AR1892" i="3"/>
  <c r="AM1892" i="3"/>
  <c r="AG1892" i="3"/>
  <c r="AB1892" i="3"/>
  <c r="AV1890" i="3"/>
  <c r="AF1890" i="3"/>
  <c r="L1889" i="3"/>
  <c r="K1889" i="3"/>
  <c r="AZ1888" i="3"/>
  <c r="AJ1888" i="3"/>
  <c r="BF1887" i="3"/>
  <c r="AP1887" i="3"/>
  <c r="M1886" i="3"/>
  <c r="O1884" i="3"/>
  <c r="S1884" i="3"/>
  <c r="W1884" i="3"/>
  <c r="AA1884" i="3"/>
  <c r="AE1884" i="3"/>
  <c r="AI1884" i="3"/>
  <c r="AM1884" i="3"/>
  <c r="AQ1884" i="3"/>
  <c r="AU1884" i="3"/>
  <c r="AY1884" i="3"/>
  <c r="BC1884" i="3"/>
  <c r="BG1884" i="3"/>
  <c r="AV1882" i="3"/>
  <c r="AF1882" i="3"/>
  <c r="L1881" i="3"/>
  <c r="K1881" i="3"/>
  <c r="AZ1880" i="3"/>
  <c r="AJ1880" i="3"/>
  <c r="BF1879" i="3"/>
  <c r="AP1879" i="3"/>
  <c r="M1878" i="3"/>
  <c r="O1876" i="3"/>
  <c r="S1876" i="3"/>
  <c r="W1876" i="3"/>
  <c r="AA1876" i="3"/>
  <c r="AE1876" i="3"/>
  <c r="AI1876" i="3"/>
  <c r="AM1876" i="3"/>
  <c r="AQ1876" i="3"/>
  <c r="AU1876" i="3"/>
  <c r="AY1876" i="3"/>
  <c r="BC1876" i="3"/>
  <c r="BG1876" i="3"/>
  <c r="AV1874" i="3"/>
  <c r="AF1874" i="3"/>
  <c r="L1873" i="3"/>
  <c r="K1873" i="3"/>
  <c r="AY1871" i="3"/>
  <c r="N1870" i="3"/>
  <c r="R1870" i="3"/>
  <c r="V1870" i="3"/>
  <c r="Z1870" i="3"/>
  <c r="AD1870" i="3"/>
  <c r="AH1870" i="3"/>
  <c r="AL1870" i="3"/>
  <c r="AP1870" i="3"/>
  <c r="AT1870" i="3"/>
  <c r="AX1870" i="3"/>
  <c r="BB1870" i="3"/>
  <c r="BF1870" i="3"/>
  <c r="O1870" i="3"/>
  <c r="S1870" i="3"/>
  <c r="W1870" i="3"/>
  <c r="AA1870" i="3"/>
  <c r="AE1870" i="3"/>
  <c r="AI1870" i="3"/>
  <c r="AM1870" i="3"/>
  <c r="AQ1870" i="3"/>
  <c r="AU1870" i="3"/>
  <c r="AY1870" i="3"/>
  <c r="BC1870" i="3"/>
  <c r="BG1870" i="3"/>
  <c r="Q1870" i="3"/>
  <c r="Y1870" i="3"/>
  <c r="AG1870" i="3"/>
  <c r="AO1870" i="3"/>
  <c r="AW1870" i="3"/>
  <c r="BE1870" i="3"/>
  <c r="T1870" i="3"/>
  <c r="AB1870" i="3"/>
  <c r="AJ1870" i="3"/>
  <c r="AR1870" i="3"/>
  <c r="AZ1870" i="3"/>
  <c r="BH1870" i="3"/>
  <c r="M1870" i="3"/>
  <c r="U1870" i="3"/>
  <c r="AC1870" i="3"/>
  <c r="AK1870" i="3"/>
  <c r="AS1870" i="3"/>
  <c r="BA1870" i="3"/>
  <c r="BI1870" i="3"/>
  <c r="M1892" i="3"/>
  <c r="Q1892" i="3"/>
  <c r="U1892" i="3"/>
  <c r="Y1892" i="3"/>
  <c r="N1892" i="3"/>
  <c r="R1892" i="3"/>
  <c r="V1892" i="3"/>
  <c r="Z1892" i="3"/>
  <c r="AD1892" i="3"/>
  <c r="AH1892" i="3"/>
  <c r="AL1892" i="3"/>
  <c r="AP1892" i="3"/>
  <c r="AT1892" i="3"/>
  <c r="AX1892" i="3"/>
  <c r="BB1892" i="3"/>
  <c r="BF1892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O1887" i="3"/>
  <c r="S1887" i="3"/>
  <c r="W1887" i="3"/>
  <c r="AA1887" i="3"/>
  <c r="AE1887" i="3"/>
  <c r="AI1887" i="3"/>
  <c r="AM1887" i="3"/>
  <c r="AQ1887" i="3"/>
  <c r="AU1887" i="3"/>
  <c r="AY1887" i="3"/>
  <c r="BC1887" i="3"/>
  <c r="BG1887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O1882" i="3"/>
  <c r="S1882" i="3"/>
  <c r="W1882" i="3"/>
  <c r="AA1882" i="3"/>
  <c r="AE1882" i="3"/>
  <c r="AI1882" i="3"/>
  <c r="AM1882" i="3"/>
  <c r="AQ1882" i="3"/>
  <c r="AU1882" i="3"/>
  <c r="AY1882" i="3"/>
  <c r="BC1882" i="3"/>
  <c r="BG1882" i="3"/>
  <c r="O1879" i="3"/>
  <c r="S1879" i="3"/>
  <c r="W1879" i="3"/>
  <c r="AA1879" i="3"/>
  <c r="AE1879" i="3"/>
  <c r="AI1879" i="3"/>
  <c r="AM1879" i="3"/>
  <c r="AQ1879" i="3"/>
  <c r="AU1879" i="3"/>
  <c r="AY1879" i="3"/>
  <c r="BC1879" i="3"/>
  <c r="BG1879" i="3"/>
  <c r="P1879" i="3"/>
  <c r="T1879" i="3"/>
  <c r="X1879" i="3"/>
  <c r="AB1879" i="3"/>
  <c r="AF1879" i="3"/>
  <c r="AJ1879" i="3"/>
  <c r="AN1879" i="3"/>
  <c r="AR1879" i="3"/>
  <c r="AV1879" i="3"/>
  <c r="AZ1879" i="3"/>
  <c r="BD1879" i="3"/>
  <c r="BH1879" i="3"/>
  <c r="M1879" i="3"/>
  <c r="Q1879" i="3"/>
  <c r="U1879" i="3"/>
  <c r="Y1879" i="3"/>
  <c r="AC1879" i="3"/>
  <c r="AG1879" i="3"/>
  <c r="AK1879" i="3"/>
  <c r="AO1879" i="3"/>
  <c r="AS1879" i="3"/>
  <c r="AW1879" i="3"/>
  <c r="BA1879" i="3"/>
  <c r="BE1879" i="3"/>
  <c r="BI1879" i="3"/>
  <c r="O1874" i="3"/>
  <c r="S1874" i="3"/>
  <c r="W1874" i="3"/>
  <c r="AA1874" i="3"/>
  <c r="AE1874" i="3"/>
  <c r="AI1874" i="3"/>
  <c r="AM1874" i="3"/>
  <c r="AQ1874" i="3"/>
  <c r="AU1874" i="3"/>
  <c r="AY1874" i="3"/>
  <c r="BC1874" i="3"/>
  <c r="BG1874" i="3"/>
  <c r="P1871" i="3"/>
  <c r="T1871" i="3"/>
  <c r="X1871" i="3"/>
  <c r="AB1871" i="3"/>
  <c r="AF1871" i="3"/>
  <c r="AJ1871" i="3"/>
  <c r="AN1871" i="3"/>
  <c r="AR1871" i="3"/>
  <c r="AV1871" i="3"/>
  <c r="M1871" i="3"/>
  <c r="Q1871" i="3"/>
  <c r="U1871" i="3"/>
  <c r="Y1871" i="3"/>
  <c r="AC1871" i="3"/>
  <c r="AG1871" i="3"/>
  <c r="AK1871" i="3"/>
  <c r="AO1871" i="3"/>
  <c r="AS1871" i="3"/>
  <c r="AW1871" i="3"/>
  <c r="BA1871" i="3"/>
  <c r="BE1871" i="3"/>
  <c r="BI1871" i="3"/>
  <c r="N1871" i="3"/>
  <c r="V1871" i="3"/>
  <c r="AD1871" i="3"/>
  <c r="AL1871" i="3"/>
  <c r="AT1871" i="3"/>
  <c r="AZ1871" i="3"/>
  <c r="BF1871" i="3"/>
  <c r="O1871" i="3"/>
  <c r="W1871" i="3"/>
  <c r="AE1871" i="3"/>
  <c r="AM1871" i="3"/>
  <c r="AU1871" i="3"/>
  <c r="BB1871" i="3"/>
  <c r="BG1871" i="3"/>
  <c r="R1871" i="3"/>
  <c r="Z1871" i="3"/>
  <c r="AH1871" i="3"/>
  <c r="AP1871" i="3"/>
  <c r="AX1871" i="3"/>
  <c r="BC1871" i="3"/>
  <c r="BH1871" i="3"/>
  <c r="M1868" i="3"/>
  <c r="Q1868" i="3"/>
  <c r="U1868" i="3"/>
  <c r="Y1868" i="3"/>
  <c r="AC1868" i="3"/>
  <c r="AG1868" i="3"/>
  <c r="AK1868" i="3"/>
  <c r="AO1868" i="3"/>
  <c r="AS1868" i="3"/>
  <c r="AW1868" i="3"/>
  <c r="BA1868" i="3"/>
  <c r="BE1868" i="3"/>
  <c r="BI1868" i="3"/>
  <c r="N1868" i="3"/>
  <c r="R1868" i="3"/>
  <c r="V1868" i="3"/>
  <c r="Z1868" i="3"/>
  <c r="AD1868" i="3"/>
  <c r="AH1868" i="3"/>
  <c r="AL1868" i="3"/>
  <c r="AP1868" i="3"/>
  <c r="AT1868" i="3"/>
  <c r="AX1868" i="3"/>
  <c r="BB1868" i="3"/>
  <c r="BF1868" i="3"/>
  <c r="O1868" i="3"/>
  <c r="S1868" i="3"/>
  <c r="W1868" i="3"/>
  <c r="AA1868" i="3"/>
  <c r="AE1868" i="3"/>
  <c r="AI1868" i="3"/>
  <c r="AM1868" i="3"/>
  <c r="AQ1868" i="3"/>
  <c r="AU1868" i="3"/>
  <c r="AY1868" i="3"/>
  <c r="BC1868" i="3"/>
  <c r="BG1868" i="3"/>
  <c r="X1868" i="3"/>
  <c r="AN1868" i="3"/>
  <c r="BD1868" i="3"/>
  <c r="AB1868" i="3"/>
  <c r="AR1868" i="3"/>
  <c r="BH1868" i="3"/>
  <c r="P1868" i="3"/>
  <c r="AF1868" i="3"/>
  <c r="AV1868" i="3"/>
  <c r="M1866" i="3"/>
  <c r="Q1866" i="3"/>
  <c r="U1866" i="3"/>
  <c r="Y1866" i="3"/>
  <c r="AC1866" i="3"/>
  <c r="AG1866" i="3"/>
  <c r="AK1866" i="3"/>
  <c r="AO1866" i="3"/>
  <c r="AS1866" i="3"/>
  <c r="AW1866" i="3"/>
  <c r="BA1866" i="3"/>
  <c r="BE1866" i="3"/>
  <c r="BI1866" i="3"/>
  <c r="N1866" i="3"/>
  <c r="R1866" i="3"/>
  <c r="V1866" i="3"/>
  <c r="Z1866" i="3"/>
  <c r="AD1866" i="3"/>
  <c r="AH1866" i="3"/>
  <c r="AL1866" i="3"/>
  <c r="AP1866" i="3"/>
  <c r="AT1866" i="3"/>
  <c r="AX1866" i="3"/>
  <c r="BB1866" i="3"/>
  <c r="BF1866" i="3"/>
  <c r="O1866" i="3"/>
  <c r="S1866" i="3"/>
  <c r="W1866" i="3"/>
  <c r="AA1866" i="3"/>
  <c r="AE1866" i="3"/>
  <c r="AI1866" i="3"/>
  <c r="AM1866" i="3"/>
  <c r="AQ1866" i="3"/>
  <c r="AU1866" i="3"/>
  <c r="AY1866" i="3"/>
  <c r="BC1866" i="3"/>
  <c r="BG1866" i="3"/>
  <c r="X1866" i="3"/>
  <c r="AN1866" i="3"/>
  <c r="BD1866" i="3"/>
  <c r="AB1866" i="3"/>
  <c r="AR1866" i="3"/>
  <c r="BH1866" i="3"/>
  <c r="P1866" i="3"/>
  <c r="AF1866" i="3"/>
  <c r="AV1866" i="3"/>
  <c r="M1864" i="3"/>
  <c r="Q1864" i="3"/>
  <c r="U1864" i="3"/>
  <c r="Y1864" i="3"/>
  <c r="AC1864" i="3"/>
  <c r="AG1864" i="3"/>
  <c r="AK1864" i="3"/>
  <c r="AO1864" i="3"/>
  <c r="AS1864" i="3"/>
  <c r="AW1864" i="3"/>
  <c r="BA1864" i="3"/>
  <c r="BE1864" i="3"/>
  <c r="BI1864" i="3"/>
  <c r="N1864" i="3"/>
  <c r="R1864" i="3"/>
  <c r="V1864" i="3"/>
  <c r="Z1864" i="3"/>
  <c r="AD1864" i="3"/>
  <c r="AH1864" i="3"/>
  <c r="AL1864" i="3"/>
  <c r="AP1864" i="3"/>
  <c r="AT1864" i="3"/>
  <c r="AX1864" i="3"/>
  <c r="BB1864" i="3"/>
  <c r="BF1864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X1864" i="3"/>
  <c r="AN1864" i="3"/>
  <c r="BD1864" i="3"/>
  <c r="AB1864" i="3"/>
  <c r="AR1864" i="3"/>
  <c r="BH1864" i="3"/>
  <c r="P1864" i="3"/>
  <c r="AF1864" i="3"/>
  <c r="AV1864" i="3"/>
  <c r="M1862" i="3"/>
  <c r="Q1862" i="3"/>
  <c r="U1862" i="3"/>
  <c r="Y1862" i="3"/>
  <c r="AC1862" i="3"/>
  <c r="AG1862" i="3"/>
  <c r="AK1862" i="3"/>
  <c r="AO1862" i="3"/>
  <c r="AS1862" i="3"/>
  <c r="AW1862" i="3"/>
  <c r="BA1862" i="3"/>
  <c r="BE1862" i="3"/>
  <c r="BI1862" i="3"/>
  <c r="N1862" i="3"/>
  <c r="R1862" i="3"/>
  <c r="V1862" i="3"/>
  <c r="Z1862" i="3"/>
  <c r="AD1862" i="3"/>
  <c r="AH1862" i="3"/>
  <c r="AL1862" i="3"/>
  <c r="AP1862" i="3"/>
  <c r="AT1862" i="3"/>
  <c r="AX1862" i="3"/>
  <c r="BB1862" i="3"/>
  <c r="BF1862" i="3"/>
  <c r="O1862" i="3"/>
  <c r="S1862" i="3"/>
  <c r="W1862" i="3"/>
  <c r="AA1862" i="3"/>
  <c r="AE1862" i="3"/>
  <c r="AI1862" i="3"/>
  <c r="AM1862" i="3"/>
  <c r="AQ1862" i="3"/>
  <c r="AU1862" i="3"/>
  <c r="AY1862" i="3"/>
  <c r="BC1862" i="3"/>
  <c r="BG1862" i="3"/>
  <c r="X1862" i="3"/>
  <c r="AN1862" i="3"/>
  <c r="BD1862" i="3"/>
  <c r="AB1862" i="3"/>
  <c r="AR1862" i="3"/>
  <c r="BH1862" i="3"/>
  <c r="P1862" i="3"/>
  <c r="AF1862" i="3"/>
  <c r="AV1862" i="3"/>
  <c r="M1860" i="3"/>
  <c r="Q1860" i="3"/>
  <c r="U1860" i="3"/>
  <c r="Y1860" i="3"/>
  <c r="AC1860" i="3"/>
  <c r="AG1860" i="3"/>
  <c r="AK1860" i="3"/>
  <c r="AO1860" i="3"/>
  <c r="AS1860" i="3"/>
  <c r="AW1860" i="3"/>
  <c r="BA1860" i="3"/>
  <c r="BE1860" i="3"/>
  <c r="BI1860" i="3"/>
  <c r="N1860" i="3"/>
  <c r="R1860" i="3"/>
  <c r="V1860" i="3"/>
  <c r="Z1860" i="3"/>
  <c r="AD1860" i="3"/>
  <c r="AH1860" i="3"/>
  <c r="AL1860" i="3"/>
  <c r="AP1860" i="3"/>
  <c r="AT1860" i="3"/>
  <c r="AX1860" i="3"/>
  <c r="BB1860" i="3"/>
  <c r="BF1860" i="3"/>
  <c r="O1860" i="3"/>
  <c r="S1860" i="3"/>
  <c r="W1860" i="3"/>
  <c r="AA1860" i="3"/>
  <c r="AE1860" i="3"/>
  <c r="AI1860" i="3"/>
  <c r="AM1860" i="3"/>
  <c r="AQ1860" i="3"/>
  <c r="AU1860" i="3"/>
  <c r="AY1860" i="3"/>
  <c r="BC1860" i="3"/>
  <c r="BG1860" i="3"/>
  <c r="X1860" i="3"/>
  <c r="AN1860" i="3"/>
  <c r="BD1860" i="3"/>
  <c r="AB1860" i="3"/>
  <c r="AR1860" i="3"/>
  <c r="BH1860" i="3"/>
  <c r="P1860" i="3"/>
  <c r="AF1860" i="3"/>
  <c r="AV1860" i="3"/>
  <c r="M1858" i="3"/>
  <c r="Q1858" i="3"/>
  <c r="U1858" i="3"/>
  <c r="Y1858" i="3"/>
  <c r="AC1858" i="3"/>
  <c r="AG1858" i="3"/>
  <c r="AK1858" i="3"/>
  <c r="AO1858" i="3"/>
  <c r="AS1858" i="3"/>
  <c r="AW1858" i="3"/>
  <c r="BA1858" i="3"/>
  <c r="BE1858" i="3"/>
  <c r="BI1858" i="3"/>
  <c r="N1858" i="3"/>
  <c r="R1858" i="3"/>
  <c r="V1858" i="3"/>
  <c r="Z1858" i="3"/>
  <c r="AD1858" i="3"/>
  <c r="AH1858" i="3"/>
  <c r="AL1858" i="3"/>
  <c r="AP1858" i="3"/>
  <c r="AT1858" i="3"/>
  <c r="AX1858" i="3"/>
  <c r="BB1858" i="3"/>
  <c r="BF1858" i="3"/>
  <c r="O1858" i="3"/>
  <c r="S1858" i="3"/>
  <c r="W1858" i="3"/>
  <c r="AA1858" i="3"/>
  <c r="AE1858" i="3"/>
  <c r="AI1858" i="3"/>
  <c r="AM1858" i="3"/>
  <c r="AQ1858" i="3"/>
  <c r="AU1858" i="3"/>
  <c r="AY1858" i="3"/>
  <c r="BC1858" i="3"/>
  <c r="BG1858" i="3"/>
  <c r="X1858" i="3"/>
  <c r="AN1858" i="3"/>
  <c r="BD1858" i="3"/>
  <c r="AB1858" i="3"/>
  <c r="AR1858" i="3"/>
  <c r="BH1858" i="3"/>
  <c r="P1858" i="3"/>
  <c r="AF1858" i="3"/>
  <c r="AV1858" i="3"/>
  <c r="BE1892" i="3"/>
  <c r="AZ1892" i="3"/>
  <c r="AU1892" i="3"/>
  <c r="AO1892" i="3"/>
  <c r="AJ1892" i="3"/>
  <c r="AE1892" i="3"/>
  <c r="X1892" i="3"/>
  <c r="P1892" i="3"/>
  <c r="BD1890" i="3"/>
  <c r="AN1890" i="3"/>
  <c r="X1890" i="3"/>
  <c r="M1890" i="3"/>
  <c r="O1888" i="3"/>
  <c r="S1888" i="3"/>
  <c r="W1888" i="3"/>
  <c r="AA1888" i="3"/>
  <c r="AE1888" i="3"/>
  <c r="AI1888" i="3"/>
  <c r="AM1888" i="3"/>
  <c r="AQ1888" i="3"/>
  <c r="AU1888" i="3"/>
  <c r="AY1888" i="3"/>
  <c r="BC1888" i="3"/>
  <c r="BG1888" i="3"/>
  <c r="AX1887" i="3"/>
  <c r="AH1887" i="3"/>
  <c r="R1887" i="3"/>
  <c r="L1885" i="3"/>
  <c r="K1885" i="3"/>
  <c r="BD1882" i="3"/>
  <c r="AN1882" i="3"/>
  <c r="X1882" i="3"/>
  <c r="M1882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AX1879" i="3"/>
  <c r="AH1879" i="3"/>
  <c r="R1879" i="3"/>
  <c r="L1877" i="3"/>
  <c r="K1877" i="3"/>
  <c r="BD1874" i="3"/>
  <c r="AN1874" i="3"/>
  <c r="X1874" i="3"/>
  <c r="M1874" i="3"/>
  <c r="L1872" i="3"/>
  <c r="AI1871" i="3"/>
  <c r="AX1869" i="3"/>
  <c r="AH1869" i="3"/>
  <c r="N1856" i="3"/>
  <c r="R1856" i="3"/>
  <c r="V1856" i="3"/>
  <c r="Z1856" i="3"/>
  <c r="AD1856" i="3"/>
  <c r="AH1856" i="3"/>
  <c r="AL1856" i="3"/>
  <c r="AP1856" i="3"/>
  <c r="AT1856" i="3"/>
  <c r="AX1856" i="3"/>
  <c r="BB1856" i="3"/>
  <c r="O1856" i="3"/>
  <c r="T1856" i="3"/>
  <c r="Y1856" i="3"/>
  <c r="AE1856" i="3"/>
  <c r="AJ1856" i="3"/>
  <c r="AO1856" i="3"/>
  <c r="AU1856" i="3"/>
  <c r="AZ1856" i="3"/>
  <c r="BE1856" i="3"/>
  <c r="BI1856" i="3"/>
  <c r="P1856" i="3"/>
  <c r="U1856" i="3"/>
  <c r="AA1856" i="3"/>
  <c r="AF1856" i="3"/>
  <c r="AK1856" i="3"/>
  <c r="AQ1856" i="3"/>
  <c r="AV1856" i="3"/>
  <c r="BA1856" i="3"/>
  <c r="BF1856" i="3"/>
  <c r="Q1856" i="3"/>
  <c r="W1856" i="3"/>
  <c r="AB1856" i="3"/>
  <c r="AG1856" i="3"/>
  <c r="AM1856" i="3"/>
  <c r="AR1856" i="3"/>
  <c r="AW1856" i="3"/>
  <c r="BC1856" i="3"/>
  <c r="BG1856" i="3"/>
  <c r="T1855" i="3"/>
  <c r="X1855" i="3"/>
  <c r="AB1855" i="3"/>
  <c r="AJ1855" i="3"/>
  <c r="AN1855" i="3"/>
  <c r="AR1855" i="3"/>
  <c r="AV1855" i="3"/>
  <c r="AZ1855" i="3"/>
  <c r="BD1855" i="3"/>
  <c r="BH1855" i="3"/>
  <c r="O1855" i="3"/>
  <c r="U1855" i="3"/>
  <c r="Z1855" i="3"/>
  <c r="AE1855" i="3"/>
  <c r="AK1855" i="3"/>
  <c r="AP1855" i="3"/>
  <c r="AU1855" i="3"/>
  <c r="BA1855" i="3"/>
  <c r="BF1855" i="3"/>
  <c r="Q1855" i="3"/>
  <c r="V1855" i="3"/>
  <c r="AA1855" i="3"/>
  <c r="AG1855" i="3"/>
  <c r="AL1855" i="3"/>
  <c r="AQ1855" i="3"/>
  <c r="AW1855" i="3"/>
  <c r="BB1855" i="3"/>
  <c r="BG1855" i="3"/>
  <c r="M1855" i="3"/>
  <c r="R1855" i="3"/>
  <c r="W1855" i="3"/>
  <c r="AC1855" i="3"/>
  <c r="AH1855" i="3"/>
  <c r="AM1855" i="3"/>
  <c r="AS1855" i="3"/>
  <c r="AX1855" i="3"/>
  <c r="BC1855" i="3"/>
  <c r="BI1855" i="3"/>
  <c r="P1852" i="3"/>
  <c r="X1852" i="3"/>
  <c r="AF1852" i="3"/>
  <c r="AN1852" i="3"/>
  <c r="AV1852" i="3"/>
  <c r="BD1852" i="3"/>
  <c r="N1839" i="3"/>
  <c r="R1839" i="3"/>
  <c r="V1839" i="3"/>
  <c r="Z1839" i="3"/>
  <c r="AD1839" i="3"/>
  <c r="O1839" i="3"/>
  <c r="T1839" i="3"/>
  <c r="Y1839" i="3"/>
  <c r="AE1839" i="3"/>
  <c r="AI1839" i="3"/>
  <c r="AM1839" i="3"/>
  <c r="AQ1839" i="3"/>
  <c r="AU1839" i="3"/>
  <c r="AY1839" i="3"/>
  <c r="BC1839" i="3"/>
  <c r="BG1839" i="3"/>
  <c r="P1839" i="3"/>
  <c r="U1839" i="3"/>
  <c r="AA1839" i="3"/>
  <c r="AF1839" i="3"/>
  <c r="AJ1839" i="3"/>
  <c r="AN1839" i="3"/>
  <c r="AR1839" i="3"/>
  <c r="AV1839" i="3"/>
  <c r="AZ1839" i="3"/>
  <c r="BD1839" i="3"/>
  <c r="BH1839" i="3"/>
  <c r="Q1839" i="3"/>
  <c r="W1839" i="3"/>
  <c r="AB1839" i="3"/>
  <c r="AG1839" i="3"/>
  <c r="AK1839" i="3"/>
  <c r="AO1839" i="3"/>
  <c r="AS1839" i="3"/>
  <c r="AW1839" i="3"/>
  <c r="BA1839" i="3"/>
  <c r="BE1839" i="3"/>
  <c r="BI1839" i="3"/>
  <c r="AC1839" i="3"/>
  <c r="AT1839" i="3"/>
  <c r="M1839" i="3"/>
  <c r="AH1839" i="3"/>
  <c r="AX1839" i="3"/>
  <c r="S1839" i="3"/>
  <c r="AL1839" i="3"/>
  <c r="BB1839" i="3"/>
  <c r="P1838" i="3"/>
  <c r="T1838" i="3"/>
  <c r="X1838" i="3"/>
  <c r="AB1838" i="3"/>
  <c r="AF1838" i="3"/>
  <c r="AJ1838" i="3"/>
  <c r="AN1838" i="3"/>
  <c r="AR1838" i="3"/>
  <c r="AV1838" i="3"/>
  <c r="AZ1838" i="3"/>
  <c r="BD1838" i="3"/>
  <c r="BH1838" i="3"/>
  <c r="O1838" i="3"/>
  <c r="U1838" i="3"/>
  <c r="Z1838" i="3"/>
  <c r="AE1838" i="3"/>
  <c r="AK1838" i="3"/>
  <c r="AP1838" i="3"/>
  <c r="AU1838" i="3"/>
  <c r="BA1838" i="3"/>
  <c r="BF1838" i="3"/>
  <c r="Q1838" i="3"/>
  <c r="V1838" i="3"/>
  <c r="AA1838" i="3"/>
  <c r="AG1838" i="3"/>
  <c r="AL1838" i="3"/>
  <c r="AQ1838" i="3"/>
  <c r="AW1838" i="3"/>
  <c r="BB1838" i="3"/>
  <c r="BG1838" i="3"/>
  <c r="M1838" i="3"/>
  <c r="R1838" i="3"/>
  <c r="W1838" i="3"/>
  <c r="AC1838" i="3"/>
  <c r="AH1838" i="3"/>
  <c r="AM1838" i="3"/>
  <c r="AS1838" i="3"/>
  <c r="AX1838" i="3"/>
  <c r="BC1838" i="3"/>
  <c r="BI1838" i="3"/>
  <c r="AD1838" i="3"/>
  <c r="AY1838" i="3"/>
  <c r="N1838" i="3"/>
  <c r="AI1838" i="3"/>
  <c r="BE1838" i="3"/>
  <c r="S1838" i="3"/>
  <c r="AO1838" i="3"/>
  <c r="N1837" i="3"/>
  <c r="R1837" i="3"/>
  <c r="V1837" i="3"/>
  <c r="Z1837" i="3"/>
  <c r="AD1837" i="3"/>
  <c r="AH1837" i="3"/>
  <c r="AL1837" i="3"/>
  <c r="AP1837" i="3"/>
  <c r="AT1837" i="3"/>
  <c r="AX1837" i="3"/>
  <c r="BB1837" i="3"/>
  <c r="BF1837" i="3"/>
  <c r="O1837" i="3"/>
  <c r="T1837" i="3"/>
  <c r="Y1837" i="3"/>
  <c r="AE1837" i="3"/>
  <c r="AJ1837" i="3"/>
  <c r="AO1837" i="3"/>
  <c r="AU1837" i="3"/>
  <c r="AZ1837" i="3"/>
  <c r="BE1837" i="3"/>
  <c r="P1837" i="3"/>
  <c r="U1837" i="3"/>
  <c r="AA1837" i="3"/>
  <c r="AF1837" i="3"/>
  <c r="AK1837" i="3"/>
  <c r="AQ1837" i="3"/>
  <c r="AV1837" i="3"/>
  <c r="BA1837" i="3"/>
  <c r="BG1837" i="3"/>
  <c r="Q1837" i="3"/>
  <c r="W1837" i="3"/>
  <c r="AB1837" i="3"/>
  <c r="AG1837" i="3"/>
  <c r="AM1837" i="3"/>
  <c r="AR1837" i="3"/>
  <c r="AW1837" i="3"/>
  <c r="BC1837" i="3"/>
  <c r="BH1837" i="3"/>
  <c r="AC1837" i="3"/>
  <c r="AY1837" i="3"/>
  <c r="M1837" i="3"/>
  <c r="AI1837" i="3"/>
  <c r="BD1837" i="3"/>
  <c r="S1837" i="3"/>
  <c r="AN1837" i="3"/>
  <c r="BI1837" i="3"/>
  <c r="P1836" i="3"/>
  <c r="T1836" i="3"/>
  <c r="X1836" i="3"/>
  <c r="AB1836" i="3"/>
  <c r="AF1836" i="3"/>
  <c r="AJ1836" i="3"/>
  <c r="AN1836" i="3"/>
  <c r="AR1836" i="3"/>
  <c r="AV1836" i="3"/>
  <c r="AZ1836" i="3"/>
  <c r="BD1836" i="3"/>
  <c r="BH1836" i="3"/>
  <c r="O1836" i="3"/>
  <c r="U1836" i="3"/>
  <c r="Z1836" i="3"/>
  <c r="AE1836" i="3"/>
  <c r="AK1836" i="3"/>
  <c r="AP1836" i="3"/>
  <c r="AU1836" i="3"/>
  <c r="BA1836" i="3"/>
  <c r="BF1836" i="3"/>
  <c r="Q1836" i="3"/>
  <c r="V1836" i="3"/>
  <c r="AA1836" i="3"/>
  <c r="AG1836" i="3"/>
  <c r="AL1836" i="3"/>
  <c r="AQ1836" i="3"/>
  <c r="AW1836" i="3"/>
  <c r="BB1836" i="3"/>
  <c r="BG1836" i="3"/>
  <c r="M1836" i="3"/>
  <c r="R1836" i="3"/>
  <c r="W1836" i="3"/>
  <c r="AC1836" i="3"/>
  <c r="AH1836" i="3"/>
  <c r="AM1836" i="3"/>
  <c r="AS1836" i="3"/>
  <c r="AX1836" i="3"/>
  <c r="BC1836" i="3"/>
  <c r="BI1836" i="3"/>
  <c r="AD1836" i="3"/>
  <c r="AY1836" i="3"/>
  <c r="N1836" i="3"/>
  <c r="AI1836" i="3"/>
  <c r="BE1836" i="3"/>
  <c r="S1836" i="3"/>
  <c r="AO1836" i="3"/>
  <c r="N1835" i="3"/>
  <c r="R1835" i="3"/>
  <c r="V1835" i="3"/>
  <c r="Z1835" i="3"/>
  <c r="AD1835" i="3"/>
  <c r="AH1835" i="3"/>
  <c r="AL1835" i="3"/>
  <c r="AP1835" i="3"/>
  <c r="AT1835" i="3"/>
  <c r="AX1835" i="3"/>
  <c r="BB1835" i="3"/>
  <c r="BF1835" i="3"/>
  <c r="O1835" i="3"/>
  <c r="T1835" i="3"/>
  <c r="Y1835" i="3"/>
  <c r="AE1835" i="3"/>
  <c r="AJ1835" i="3"/>
  <c r="AO1835" i="3"/>
  <c r="AU1835" i="3"/>
  <c r="AZ1835" i="3"/>
  <c r="BE1835" i="3"/>
  <c r="P1835" i="3"/>
  <c r="U1835" i="3"/>
  <c r="AA1835" i="3"/>
  <c r="AF1835" i="3"/>
  <c r="AK1835" i="3"/>
  <c r="AQ1835" i="3"/>
  <c r="AV1835" i="3"/>
  <c r="BA1835" i="3"/>
  <c r="BG1835" i="3"/>
  <c r="Q1835" i="3"/>
  <c r="W1835" i="3"/>
  <c r="AB1835" i="3"/>
  <c r="AG1835" i="3"/>
  <c r="AM1835" i="3"/>
  <c r="AR1835" i="3"/>
  <c r="AW1835" i="3"/>
  <c r="BC1835" i="3"/>
  <c r="BH1835" i="3"/>
  <c r="AC1835" i="3"/>
  <c r="AY1835" i="3"/>
  <c r="M1835" i="3"/>
  <c r="AI1835" i="3"/>
  <c r="BD1835" i="3"/>
  <c r="S1835" i="3"/>
  <c r="AN1835" i="3"/>
  <c r="BI1835" i="3"/>
  <c r="BF1890" i="3"/>
  <c r="BB1890" i="3"/>
  <c r="AX1890" i="3"/>
  <c r="AT1890" i="3"/>
  <c r="AP1890" i="3"/>
  <c r="AL1890" i="3"/>
  <c r="AH1890" i="3"/>
  <c r="AD1890" i="3"/>
  <c r="Z1890" i="3"/>
  <c r="V1890" i="3"/>
  <c r="R1890" i="3"/>
  <c r="N1890" i="3"/>
  <c r="BF1888" i="3"/>
  <c r="BB1888" i="3"/>
  <c r="AX1888" i="3"/>
  <c r="AT1888" i="3"/>
  <c r="AP1888" i="3"/>
  <c r="AL1888" i="3"/>
  <c r="AH1888" i="3"/>
  <c r="AD1888" i="3"/>
  <c r="Z1888" i="3"/>
  <c r="V1888" i="3"/>
  <c r="R1888" i="3"/>
  <c r="N1888" i="3"/>
  <c r="BF1886" i="3"/>
  <c r="BB1886" i="3"/>
  <c r="AX1886" i="3"/>
  <c r="AT1886" i="3"/>
  <c r="AP1886" i="3"/>
  <c r="AL1886" i="3"/>
  <c r="AH1886" i="3"/>
  <c r="AD1886" i="3"/>
  <c r="Z1886" i="3"/>
  <c r="V1886" i="3"/>
  <c r="R1886" i="3"/>
  <c r="N1886" i="3"/>
  <c r="BF1884" i="3"/>
  <c r="BB1884" i="3"/>
  <c r="AX1884" i="3"/>
  <c r="AT1884" i="3"/>
  <c r="AP1884" i="3"/>
  <c r="AL1884" i="3"/>
  <c r="AH1884" i="3"/>
  <c r="AD1884" i="3"/>
  <c r="Z1884" i="3"/>
  <c r="V1884" i="3"/>
  <c r="R1884" i="3"/>
  <c r="N1884" i="3"/>
  <c r="BF1882" i="3"/>
  <c r="BB1882" i="3"/>
  <c r="AX1882" i="3"/>
  <c r="AT1882" i="3"/>
  <c r="AP1882" i="3"/>
  <c r="AL1882" i="3"/>
  <c r="AH1882" i="3"/>
  <c r="AD1882" i="3"/>
  <c r="Z1882" i="3"/>
  <c r="V1882" i="3"/>
  <c r="R1882" i="3"/>
  <c r="N1882" i="3"/>
  <c r="BF1880" i="3"/>
  <c r="BB1880" i="3"/>
  <c r="AX1880" i="3"/>
  <c r="AT1880" i="3"/>
  <c r="AP1880" i="3"/>
  <c r="AL1880" i="3"/>
  <c r="AH1880" i="3"/>
  <c r="AD1880" i="3"/>
  <c r="Z1880" i="3"/>
  <c r="V1880" i="3"/>
  <c r="R1880" i="3"/>
  <c r="N1880" i="3"/>
  <c r="BF1878" i="3"/>
  <c r="BB1878" i="3"/>
  <c r="AX1878" i="3"/>
  <c r="AT1878" i="3"/>
  <c r="AP1878" i="3"/>
  <c r="AL1878" i="3"/>
  <c r="AH1878" i="3"/>
  <c r="AD1878" i="3"/>
  <c r="Z1878" i="3"/>
  <c r="V1878" i="3"/>
  <c r="R1878" i="3"/>
  <c r="N1878" i="3"/>
  <c r="BF1876" i="3"/>
  <c r="BB1876" i="3"/>
  <c r="AX1876" i="3"/>
  <c r="AT1876" i="3"/>
  <c r="AP1876" i="3"/>
  <c r="AL1876" i="3"/>
  <c r="AH1876" i="3"/>
  <c r="AD1876" i="3"/>
  <c r="Z1876" i="3"/>
  <c r="V1876" i="3"/>
  <c r="R1876" i="3"/>
  <c r="N1876" i="3"/>
  <c r="BF1874" i="3"/>
  <c r="BB1874" i="3"/>
  <c r="AX1874" i="3"/>
  <c r="AT1874" i="3"/>
  <c r="AP1874" i="3"/>
  <c r="AL1874" i="3"/>
  <c r="AH1874" i="3"/>
  <c r="AD1874" i="3"/>
  <c r="Z1874" i="3"/>
  <c r="V1874" i="3"/>
  <c r="R1874" i="3"/>
  <c r="N1874" i="3"/>
  <c r="AT1869" i="3"/>
  <c r="AD1869" i="3"/>
  <c r="AT1867" i="3"/>
  <c r="AD1867" i="3"/>
  <c r="AT1865" i="3"/>
  <c r="AD1865" i="3"/>
  <c r="AT1863" i="3"/>
  <c r="AD1863" i="3"/>
  <c r="AT1861" i="3"/>
  <c r="AD1861" i="3"/>
  <c r="AT1859" i="3"/>
  <c r="AD1859" i="3"/>
  <c r="AT1857" i="3"/>
  <c r="AD1857" i="3"/>
  <c r="BH1856" i="3"/>
  <c r="AN1856" i="3"/>
  <c r="S1856" i="3"/>
  <c r="AO1855" i="3"/>
  <c r="S1855" i="3"/>
  <c r="AS1852" i="3"/>
  <c r="M1852" i="3"/>
  <c r="BI1850" i="3"/>
  <c r="Q1850" i="3"/>
  <c r="AP1839" i="3"/>
  <c r="AT1838" i="3"/>
  <c r="AS1837" i="3"/>
  <c r="AT1836" i="3"/>
  <c r="AS1835" i="3"/>
  <c r="BI1890" i="3"/>
  <c r="BE1890" i="3"/>
  <c r="BA1890" i="3"/>
  <c r="AW1890" i="3"/>
  <c r="AS1890" i="3"/>
  <c r="AO1890" i="3"/>
  <c r="AK1890" i="3"/>
  <c r="AG1890" i="3"/>
  <c r="AC1890" i="3"/>
  <c r="Y1890" i="3"/>
  <c r="U1890" i="3"/>
  <c r="Q1890" i="3"/>
  <c r="BI1888" i="3"/>
  <c r="BE1888" i="3"/>
  <c r="BA1888" i="3"/>
  <c r="AW1888" i="3"/>
  <c r="AS1888" i="3"/>
  <c r="AO1888" i="3"/>
  <c r="AK1888" i="3"/>
  <c r="AG1888" i="3"/>
  <c r="AC1888" i="3"/>
  <c r="Y1888" i="3"/>
  <c r="U1888" i="3"/>
  <c r="Q1888" i="3"/>
  <c r="BI1886" i="3"/>
  <c r="BE1886" i="3"/>
  <c r="BA1886" i="3"/>
  <c r="AW1886" i="3"/>
  <c r="AS1886" i="3"/>
  <c r="AO1886" i="3"/>
  <c r="AK1886" i="3"/>
  <c r="AG1886" i="3"/>
  <c r="AC1886" i="3"/>
  <c r="Y1886" i="3"/>
  <c r="U1886" i="3"/>
  <c r="Q1886" i="3"/>
  <c r="BI1884" i="3"/>
  <c r="BE1884" i="3"/>
  <c r="BA1884" i="3"/>
  <c r="AW1884" i="3"/>
  <c r="AS1884" i="3"/>
  <c r="AO1884" i="3"/>
  <c r="AK1884" i="3"/>
  <c r="AG1884" i="3"/>
  <c r="AC1884" i="3"/>
  <c r="Y1884" i="3"/>
  <c r="U1884" i="3"/>
  <c r="Q1884" i="3"/>
  <c r="BI1882" i="3"/>
  <c r="BE1882" i="3"/>
  <c r="BA1882" i="3"/>
  <c r="AW1882" i="3"/>
  <c r="AS1882" i="3"/>
  <c r="AO1882" i="3"/>
  <c r="AK1882" i="3"/>
  <c r="AG1882" i="3"/>
  <c r="AC1882" i="3"/>
  <c r="Y1882" i="3"/>
  <c r="U1882" i="3"/>
  <c r="Q1882" i="3"/>
  <c r="BI1880" i="3"/>
  <c r="BE1880" i="3"/>
  <c r="BA1880" i="3"/>
  <c r="AW1880" i="3"/>
  <c r="AS1880" i="3"/>
  <c r="AO1880" i="3"/>
  <c r="AK1880" i="3"/>
  <c r="AG1880" i="3"/>
  <c r="AC1880" i="3"/>
  <c r="Y1880" i="3"/>
  <c r="U1880" i="3"/>
  <c r="Q1880" i="3"/>
  <c r="BI1878" i="3"/>
  <c r="BE1878" i="3"/>
  <c r="BA1878" i="3"/>
  <c r="AW1878" i="3"/>
  <c r="AS1878" i="3"/>
  <c r="AO1878" i="3"/>
  <c r="AK1878" i="3"/>
  <c r="AG1878" i="3"/>
  <c r="AC1878" i="3"/>
  <c r="Y1878" i="3"/>
  <c r="U1878" i="3"/>
  <c r="Q1878" i="3"/>
  <c r="BI1876" i="3"/>
  <c r="BE1876" i="3"/>
  <c r="BA1876" i="3"/>
  <c r="AW1876" i="3"/>
  <c r="AS1876" i="3"/>
  <c r="AO1876" i="3"/>
  <c r="AK1876" i="3"/>
  <c r="AG1876" i="3"/>
  <c r="AC1876" i="3"/>
  <c r="Y1876" i="3"/>
  <c r="U1876" i="3"/>
  <c r="Q1876" i="3"/>
  <c r="BI1874" i="3"/>
  <c r="BE1874" i="3"/>
  <c r="BA1874" i="3"/>
  <c r="AW1874" i="3"/>
  <c r="AS1874" i="3"/>
  <c r="AO1874" i="3"/>
  <c r="AK1874" i="3"/>
  <c r="AG1874" i="3"/>
  <c r="AC1874" i="3"/>
  <c r="Y1874" i="3"/>
  <c r="U1874" i="3"/>
  <c r="Q1874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M1869" i="3"/>
  <c r="Q1869" i="3"/>
  <c r="U1869" i="3"/>
  <c r="Y1869" i="3"/>
  <c r="AC1869" i="3"/>
  <c r="AG1869" i="3"/>
  <c r="AK1869" i="3"/>
  <c r="AO1869" i="3"/>
  <c r="AS1869" i="3"/>
  <c r="AW1869" i="3"/>
  <c r="BA1869" i="3"/>
  <c r="BE1869" i="3"/>
  <c r="BI1869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O1865" i="3"/>
  <c r="S1865" i="3"/>
  <c r="W1865" i="3"/>
  <c r="AA1865" i="3"/>
  <c r="AE1865" i="3"/>
  <c r="AI1865" i="3"/>
  <c r="AM1865" i="3"/>
  <c r="AQ1865" i="3"/>
  <c r="AU1865" i="3"/>
  <c r="AY1865" i="3"/>
  <c r="BC1865" i="3"/>
  <c r="BG1865" i="3"/>
  <c r="P1865" i="3"/>
  <c r="T1865" i="3"/>
  <c r="X1865" i="3"/>
  <c r="AB1865" i="3"/>
  <c r="AF1865" i="3"/>
  <c r="AJ1865" i="3"/>
  <c r="AN1865" i="3"/>
  <c r="AR1865" i="3"/>
  <c r="AV1865" i="3"/>
  <c r="AZ1865" i="3"/>
  <c r="BD1865" i="3"/>
  <c r="BH1865" i="3"/>
  <c r="M1865" i="3"/>
  <c r="Q1865" i="3"/>
  <c r="U1865" i="3"/>
  <c r="Y1865" i="3"/>
  <c r="AC1865" i="3"/>
  <c r="AG1865" i="3"/>
  <c r="AK1865" i="3"/>
  <c r="AO1865" i="3"/>
  <c r="AS1865" i="3"/>
  <c r="AW1865" i="3"/>
  <c r="BA1865" i="3"/>
  <c r="BE1865" i="3"/>
  <c r="BI1865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O1857" i="3"/>
  <c r="S1857" i="3"/>
  <c r="W1857" i="3"/>
  <c r="AA1857" i="3"/>
  <c r="AE1857" i="3"/>
  <c r="AI1857" i="3"/>
  <c r="AM1857" i="3"/>
  <c r="AQ1857" i="3"/>
  <c r="AU1857" i="3"/>
  <c r="AY1857" i="3"/>
  <c r="BC1857" i="3"/>
  <c r="BG1857" i="3"/>
  <c r="P1857" i="3"/>
  <c r="T1857" i="3"/>
  <c r="X1857" i="3"/>
  <c r="AB1857" i="3"/>
  <c r="AF1857" i="3"/>
  <c r="AJ1857" i="3"/>
  <c r="AN1857" i="3"/>
  <c r="AR1857" i="3"/>
  <c r="AV1857" i="3"/>
  <c r="AZ1857" i="3"/>
  <c r="BD1857" i="3"/>
  <c r="BH1857" i="3"/>
  <c r="M1857" i="3"/>
  <c r="Q1857" i="3"/>
  <c r="U1857" i="3"/>
  <c r="Y1857" i="3"/>
  <c r="AC1857" i="3"/>
  <c r="AG1857" i="3"/>
  <c r="AK1857" i="3"/>
  <c r="AO1857" i="3"/>
  <c r="AS1857" i="3"/>
  <c r="AW1857" i="3"/>
  <c r="BA1857" i="3"/>
  <c r="BE1857" i="3"/>
  <c r="BI1857" i="3"/>
  <c r="BD1856" i="3"/>
  <c r="AI1856" i="3"/>
  <c r="M1856" i="3"/>
  <c r="BE1855" i="3"/>
  <c r="AI1855" i="3"/>
  <c r="N1855" i="3"/>
  <c r="P1854" i="3"/>
  <c r="X1854" i="3"/>
  <c r="AF1854" i="3"/>
  <c r="AN1854" i="3"/>
  <c r="AV1854" i="3"/>
  <c r="BD1854" i="3"/>
  <c r="AK1852" i="3"/>
  <c r="P1850" i="3"/>
  <c r="X1850" i="3"/>
  <c r="AF1850" i="3"/>
  <c r="AN1850" i="3"/>
  <c r="AV1850" i="3"/>
  <c r="BD1850" i="3"/>
  <c r="X1839" i="3"/>
  <c r="Y1838" i="3"/>
  <c r="X1837" i="3"/>
  <c r="Y1836" i="3"/>
  <c r="BH1854" i="3"/>
  <c r="AZ1854" i="3"/>
  <c r="AR1854" i="3"/>
  <c r="AJ1854" i="3"/>
  <c r="AB1854" i="3"/>
  <c r="T1854" i="3"/>
  <c r="L1853" i="3"/>
  <c r="U1853" i="3" s="1"/>
  <c r="BH1852" i="3"/>
  <c r="AZ1852" i="3"/>
  <c r="AR1852" i="3"/>
  <c r="AJ1852" i="3"/>
  <c r="AB1852" i="3"/>
  <c r="T1852" i="3"/>
  <c r="L1851" i="3"/>
  <c r="AK1851" i="3" s="1"/>
  <c r="BH1850" i="3"/>
  <c r="AZ1850" i="3"/>
  <c r="AR1850" i="3"/>
  <c r="AJ1850" i="3"/>
  <c r="AB1850" i="3"/>
  <c r="T1850" i="3"/>
  <c r="L1849" i="3"/>
  <c r="AB1849" i="3" s="1"/>
  <c r="AZ1848" i="3"/>
  <c r="AJ1848" i="3"/>
  <c r="T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O1848" i="3"/>
  <c r="S1848" i="3"/>
  <c r="W1848" i="3"/>
  <c r="AA1848" i="3"/>
  <c r="AE1848" i="3"/>
  <c r="AI1848" i="3"/>
  <c r="AM1848" i="3"/>
  <c r="AQ1848" i="3"/>
  <c r="AU1848" i="3"/>
  <c r="AY1848" i="3"/>
  <c r="BC1848" i="3"/>
  <c r="BG1848" i="3"/>
  <c r="L1847" i="3"/>
  <c r="AT1847" i="3" s="1"/>
  <c r="AZ1846" i="3"/>
  <c r="AJ1846" i="3"/>
  <c r="T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N1846" i="3"/>
  <c r="R1846" i="3"/>
  <c r="V1846" i="3"/>
  <c r="Z1846" i="3"/>
  <c r="AD1846" i="3"/>
  <c r="AH1846" i="3"/>
  <c r="AL1846" i="3"/>
  <c r="AP1846" i="3"/>
  <c r="AT1846" i="3"/>
  <c r="AX1846" i="3"/>
  <c r="BB1846" i="3"/>
  <c r="BF1846" i="3"/>
  <c r="O1846" i="3"/>
  <c r="S1846" i="3"/>
  <c r="W1846" i="3"/>
  <c r="AA1846" i="3"/>
  <c r="AE1846" i="3"/>
  <c r="AI1846" i="3"/>
  <c r="AM1846" i="3"/>
  <c r="AQ1846" i="3"/>
  <c r="AU1846" i="3"/>
  <c r="AY1846" i="3"/>
  <c r="BC1846" i="3"/>
  <c r="BG1846" i="3"/>
  <c r="L1845" i="3"/>
  <c r="AZ1844" i="3"/>
  <c r="AJ1844" i="3"/>
  <c r="M1844" i="3"/>
  <c r="Q1844" i="3"/>
  <c r="U1844" i="3"/>
  <c r="Y1844" i="3"/>
  <c r="AC1844" i="3"/>
  <c r="AG1844" i="3"/>
  <c r="AK1844" i="3"/>
  <c r="AO1844" i="3"/>
  <c r="AS1844" i="3"/>
  <c r="AW1844" i="3"/>
  <c r="BA1844" i="3"/>
  <c r="BE1844" i="3"/>
  <c r="BI1844" i="3"/>
  <c r="N1844" i="3"/>
  <c r="R1844" i="3"/>
  <c r="V1844" i="3"/>
  <c r="Z1844" i="3"/>
  <c r="AD1844" i="3"/>
  <c r="AH1844" i="3"/>
  <c r="AL1844" i="3"/>
  <c r="AP1844" i="3"/>
  <c r="AT1844" i="3"/>
  <c r="AX1844" i="3"/>
  <c r="BB1844" i="3"/>
  <c r="BF1844" i="3"/>
  <c r="O1844" i="3"/>
  <c r="S1844" i="3"/>
  <c r="W1844" i="3"/>
  <c r="AA1844" i="3"/>
  <c r="AE1844" i="3"/>
  <c r="AI1844" i="3"/>
  <c r="AM1844" i="3"/>
  <c r="AQ1844" i="3"/>
  <c r="AU1844" i="3"/>
  <c r="AY1844" i="3"/>
  <c r="BC1844" i="3"/>
  <c r="BG1844" i="3"/>
  <c r="L1843" i="3"/>
  <c r="AB1843" i="3" s="1"/>
  <c r="AJ1842" i="3"/>
  <c r="M1842" i="3"/>
  <c r="Q1842" i="3"/>
  <c r="U1842" i="3"/>
  <c r="Y1842" i="3"/>
  <c r="AC1842" i="3"/>
  <c r="AG1842" i="3"/>
  <c r="AK1842" i="3"/>
  <c r="AO1842" i="3"/>
  <c r="AS1842" i="3"/>
  <c r="AW1842" i="3"/>
  <c r="BA1842" i="3"/>
  <c r="BE1842" i="3"/>
  <c r="BI1842" i="3"/>
  <c r="N1842" i="3"/>
  <c r="R1842" i="3"/>
  <c r="V1842" i="3"/>
  <c r="Z1842" i="3"/>
  <c r="AD1842" i="3"/>
  <c r="AH1842" i="3"/>
  <c r="AL1842" i="3"/>
  <c r="AP1842" i="3"/>
  <c r="AT1842" i="3"/>
  <c r="AX1842" i="3"/>
  <c r="BB1842" i="3"/>
  <c r="BF1842" i="3"/>
  <c r="O1842" i="3"/>
  <c r="S1842" i="3"/>
  <c r="W1842" i="3"/>
  <c r="AA1842" i="3"/>
  <c r="AE1842" i="3"/>
  <c r="AI1842" i="3"/>
  <c r="AM1842" i="3"/>
  <c r="AQ1842" i="3"/>
  <c r="AU1842" i="3"/>
  <c r="AY1842" i="3"/>
  <c r="BC1842" i="3"/>
  <c r="BG1842" i="3"/>
  <c r="L1841" i="3"/>
  <c r="BC1841" i="3" s="1"/>
  <c r="M1840" i="3"/>
  <c r="Q1840" i="3"/>
  <c r="U1840" i="3"/>
  <c r="Y1840" i="3"/>
  <c r="AC1840" i="3"/>
  <c r="AG1840" i="3"/>
  <c r="AK1840" i="3"/>
  <c r="AO1840" i="3"/>
  <c r="AS1840" i="3"/>
  <c r="AW1840" i="3"/>
  <c r="BA1840" i="3"/>
  <c r="BE1840" i="3"/>
  <c r="BI1840" i="3"/>
  <c r="N1840" i="3"/>
  <c r="R1840" i="3"/>
  <c r="V1840" i="3"/>
  <c r="Z1840" i="3"/>
  <c r="AD1840" i="3"/>
  <c r="AH1840" i="3"/>
  <c r="AL1840" i="3"/>
  <c r="AP1840" i="3"/>
  <c r="AT1840" i="3"/>
  <c r="AX1840" i="3"/>
  <c r="BB1840" i="3"/>
  <c r="BF1840" i="3"/>
  <c r="O1840" i="3"/>
  <c r="S1840" i="3"/>
  <c r="W1840" i="3"/>
  <c r="AA1840" i="3"/>
  <c r="AE1840" i="3"/>
  <c r="AI1840" i="3"/>
  <c r="AM1840" i="3"/>
  <c r="AQ1840" i="3"/>
  <c r="AU1840" i="3"/>
  <c r="AY1840" i="3"/>
  <c r="BC1840" i="3"/>
  <c r="BG1840" i="3"/>
  <c r="AO1834" i="3"/>
  <c r="BE1854" i="3"/>
  <c r="AW1854" i="3"/>
  <c r="AO1854" i="3"/>
  <c r="AG1854" i="3"/>
  <c r="Y1854" i="3"/>
  <c r="BE1852" i="3"/>
  <c r="AW1852" i="3"/>
  <c r="AO1852" i="3"/>
  <c r="AG1852" i="3"/>
  <c r="Y1852" i="3"/>
  <c r="BE1850" i="3"/>
  <c r="AW1850" i="3"/>
  <c r="AO1850" i="3"/>
  <c r="AG1850" i="3"/>
  <c r="Y1850" i="3"/>
  <c r="AV1848" i="3"/>
  <c r="AF1848" i="3"/>
  <c r="AV1846" i="3"/>
  <c r="AF1846" i="3"/>
  <c r="AV1844" i="3"/>
  <c r="AF1844" i="3"/>
  <c r="P1844" i="3"/>
  <c r="AV1842" i="3"/>
  <c r="AF1842" i="3"/>
  <c r="P1842" i="3"/>
  <c r="AV1840" i="3"/>
  <c r="AF1840" i="3"/>
  <c r="P1840" i="3"/>
  <c r="BE183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O1854" i="3"/>
  <c r="S1854" i="3"/>
  <c r="W1854" i="3"/>
  <c r="AA1854" i="3"/>
  <c r="AE1854" i="3"/>
  <c r="AI1854" i="3"/>
  <c r="AM1854" i="3"/>
  <c r="AQ1854" i="3"/>
  <c r="AU1854" i="3"/>
  <c r="AY1854" i="3"/>
  <c r="BC1854" i="3"/>
  <c r="BG1854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O1852" i="3"/>
  <c r="S1852" i="3"/>
  <c r="W1852" i="3"/>
  <c r="AA1852" i="3"/>
  <c r="AE1852" i="3"/>
  <c r="AI1852" i="3"/>
  <c r="AM1852" i="3"/>
  <c r="AQ1852" i="3"/>
  <c r="AU1852" i="3"/>
  <c r="AY1852" i="3"/>
  <c r="BC1852" i="3"/>
  <c r="BG1852" i="3"/>
  <c r="N1850" i="3"/>
  <c r="R1850" i="3"/>
  <c r="V1850" i="3"/>
  <c r="Z1850" i="3"/>
  <c r="AD1850" i="3"/>
  <c r="AH1850" i="3"/>
  <c r="AL1850" i="3"/>
  <c r="AP1850" i="3"/>
  <c r="AT1850" i="3"/>
  <c r="AX1850" i="3"/>
  <c r="BB1850" i="3"/>
  <c r="BF1850" i="3"/>
  <c r="O1850" i="3"/>
  <c r="S1850" i="3"/>
  <c r="W1850" i="3"/>
  <c r="AA1850" i="3"/>
  <c r="AE1850" i="3"/>
  <c r="AI1850" i="3"/>
  <c r="AM1850" i="3"/>
  <c r="AQ1850" i="3"/>
  <c r="AU1850" i="3"/>
  <c r="AY1850" i="3"/>
  <c r="BC1850" i="3"/>
  <c r="BG1850" i="3"/>
  <c r="P1834" i="3"/>
  <c r="T1834" i="3"/>
  <c r="X1834" i="3"/>
  <c r="AB1834" i="3"/>
  <c r="AF1834" i="3"/>
  <c r="AJ1834" i="3"/>
  <c r="AN1834" i="3"/>
  <c r="AR1834" i="3"/>
  <c r="AV1834" i="3"/>
  <c r="AZ1834" i="3"/>
  <c r="BD1834" i="3"/>
  <c r="BH1834" i="3"/>
  <c r="N1834" i="3"/>
  <c r="R1834" i="3"/>
  <c r="V1834" i="3"/>
  <c r="Z1834" i="3"/>
  <c r="Q1834" i="3"/>
  <c r="Y1834" i="3"/>
  <c r="AE1834" i="3"/>
  <c r="AK1834" i="3"/>
  <c r="AP1834" i="3"/>
  <c r="AU1834" i="3"/>
  <c r="BA1834" i="3"/>
  <c r="BF1834" i="3"/>
  <c r="S1834" i="3"/>
  <c r="AA1834" i="3"/>
  <c r="AG1834" i="3"/>
  <c r="AL1834" i="3"/>
  <c r="AQ1834" i="3"/>
  <c r="AW1834" i="3"/>
  <c r="BB1834" i="3"/>
  <c r="BG1834" i="3"/>
  <c r="M1834" i="3"/>
  <c r="U1834" i="3"/>
  <c r="AC1834" i="3"/>
  <c r="AH1834" i="3"/>
  <c r="AM1834" i="3"/>
  <c r="AS1834" i="3"/>
  <c r="AX1834" i="3"/>
  <c r="BC1834" i="3"/>
  <c r="BI1834" i="3"/>
  <c r="BE1833" i="3"/>
  <c r="AW1833" i="3"/>
  <c r="AO1833" i="3"/>
  <c r="AG1833" i="3"/>
  <c r="Y1833" i="3"/>
  <c r="M1833" i="3"/>
  <c r="BG1832" i="3"/>
  <c r="AQ1832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BI1831" i="3"/>
  <c r="AS1831" i="3"/>
  <c r="AC1831" i="3"/>
  <c r="M1831" i="3"/>
  <c r="BG1830" i="3"/>
  <c r="AQ1830" i="3"/>
  <c r="P1830" i="3"/>
  <c r="T1830" i="3"/>
  <c r="X1830" i="3"/>
  <c r="AB1830" i="3"/>
  <c r="AF1830" i="3"/>
  <c r="AJ1830" i="3"/>
  <c r="AN1830" i="3"/>
  <c r="AR1830" i="3"/>
  <c r="AV1830" i="3"/>
  <c r="AZ1830" i="3"/>
  <c r="BD1830" i="3"/>
  <c r="BH1830" i="3"/>
  <c r="M1830" i="3"/>
  <c r="Q1830" i="3"/>
  <c r="U1830" i="3"/>
  <c r="Y1830" i="3"/>
  <c r="AC1830" i="3"/>
  <c r="AG1830" i="3"/>
  <c r="AK1830" i="3"/>
  <c r="AO1830" i="3"/>
  <c r="AS1830" i="3"/>
  <c r="AW1830" i="3"/>
  <c r="BA1830" i="3"/>
  <c r="BE1830" i="3"/>
  <c r="BI1830" i="3"/>
  <c r="N1830" i="3"/>
  <c r="R1830" i="3"/>
  <c r="V1830" i="3"/>
  <c r="Z1830" i="3"/>
  <c r="AD1830" i="3"/>
  <c r="AH1830" i="3"/>
  <c r="AL1830" i="3"/>
  <c r="AP1830" i="3"/>
  <c r="AT1830" i="3"/>
  <c r="AX1830" i="3"/>
  <c r="BB1830" i="3"/>
  <c r="BF1830" i="3"/>
  <c r="BI1829" i="3"/>
  <c r="AS1829" i="3"/>
  <c r="AC1829" i="3"/>
  <c r="M1829" i="3"/>
  <c r="BG1828" i="3"/>
  <c r="AQ1828" i="3"/>
  <c r="P1828" i="3"/>
  <c r="T1828" i="3"/>
  <c r="X1828" i="3"/>
  <c r="AB1828" i="3"/>
  <c r="AF1828" i="3"/>
  <c r="AJ1828" i="3"/>
  <c r="AN1828" i="3"/>
  <c r="AR1828" i="3"/>
  <c r="AV1828" i="3"/>
  <c r="AZ1828" i="3"/>
  <c r="BD1828" i="3"/>
  <c r="BH1828" i="3"/>
  <c r="M1828" i="3"/>
  <c r="Q1828" i="3"/>
  <c r="U1828" i="3"/>
  <c r="Y1828" i="3"/>
  <c r="AC1828" i="3"/>
  <c r="AG1828" i="3"/>
  <c r="AK1828" i="3"/>
  <c r="AO1828" i="3"/>
  <c r="AS1828" i="3"/>
  <c r="AW1828" i="3"/>
  <c r="BA1828" i="3"/>
  <c r="BE1828" i="3"/>
  <c r="BI1828" i="3"/>
  <c r="N1828" i="3"/>
  <c r="R1828" i="3"/>
  <c r="V1828" i="3"/>
  <c r="Z1828" i="3"/>
  <c r="AD1828" i="3"/>
  <c r="AH1828" i="3"/>
  <c r="AL1828" i="3"/>
  <c r="AP1828" i="3"/>
  <c r="AT1828" i="3"/>
  <c r="AX1828" i="3"/>
  <c r="BB1828" i="3"/>
  <c r="BF1828" i="3"/>
  <c r="BI1827" i="3"/>
  <c r="AS1827" i="3"/>
  <c r="AC1827" i="3"/>
  <c r="M1827" i="3"/>
  <c r="P1826" i="3"/>
  <c r="T1826" i="3"/>
  <c r="X1826" i="3"/>
  <c r="AB1826" i="3"/>
  <c r="AF1826" i="3"/>
  <c r="AJ1826" i="3"/>
  <c r="AN1826" i="3"/>
  <c r="AR1826" i="3"/>
  <c r="AV1826" i="3"/>
  <c r="AZ1826" i="3"/>
  <c r="BD1826" i="3"/>
  <c r="BH1826" i="3"/>
  <c r="M1826" i="3"/>
  <c r="Q1826" i="3"/>
  <c r="U1826" i="3"/>
  <c r="Y1826" i="3"/>
  <c r="AC1826" i="3"/>
  <c r="AG1826" i="3"/>
  <c r="AK1826" i="3"/>
  <c r="AO1826" i="3"/>
  <c r="AS1826" i="3"/>
  <c r="AW1826" i="3"/>
  <c r="BA1826" i="3"/>
  <c r="BE1826" i="3"/>
  <c r="BI1826" i="3"/>
  <c r="N1826" i="3"/>
  <c r="R1826" i="3"/>
  <c r="V1826" i="3"/>
  <c r="Z1826" i="3"/>
  <c r="AD1826" i="3"/>
  <c r="AH1826" i="3"/>
  <c r="AL1826" i="3"/>
  <c r="AP1826" i="3"/>
  <c r="AT1826" i="3"/>
  <c r="AX1826" i="3"/>
  <c r="BB1826" i="3"/>
  <c r="BF1826" i="3"/>
  <c r="BI1825" i="3"/>
  <c r="AS1825" i="3"/>
  <c r="AC1825" i="3"/>
  <c r="N1824" i="3"/>
  <c r="R1824" i="3"/>
  <c r="V1824" i="3"/>
  <c r="Z1824" i="3"/>
  <c r="AD1824" i="3"/>
  <c r="AH1824" i="3"/>
  <c r="AL1824" i="3"/>
  <c r="AP1824" i="3"/>
  <c r="AT1824" i="3"/>
  <c r="AX1824" i="3"/>
  <c r="BB1824" i="3"/>
  <c r="BF1824" i="3"/>
  <c r="P1824" i="3"/>
  <c r="U1824" i="3"/>
  <c r="AA1824" i="3"/>
  <c r="AF1824" i="3"/>
  <c r="AK1824" i="3"/>
  <c r="AQ1824" i="3"/>
  <c r="AV1824" i="3"/>
  <c r="Q1824" i="3"/>
  <c r="X1824" i="3"/>
  <c r="AE1824" i="3"/>
  <c r="AM1824" i="3"/>
  <c r="AS1824" i="3"/>
  <c r="AZ1824" i="3"/>
  <c r="BE1824" i="3"/>
  <c r="S1824" i="3"/>
  <c r="Y1824" i="3"/>
  <c r="AG1824" i="3"/>
  <c r="AN1824" i="3"/>
  <c r="AU1824" i="3"/>
  <c r="BA1824" i="3"/>
  <c r="BG1824" i="3"/>
  <c r="M1824" i="3"/>
  <c r="T1824" i="3"/>
  <c r="AB1824" i="3"/>
  <c r="AI1824" i="3"/>
  <c r="AO1824" i="3"/>
  <c r="AW1824" i="3"/>
  <c r="BC1824" i="3"/>
  <c r="BH1824" i="3"/>
  <c r="BC1833" i="3"/>
  <c r="AU1833" i="3"/>
  <c r="AM1833" i="3"/>
  <c r="AE1833" i="3"/>
  <c r="BC1832" i="3"/>
  <c r="AM1832" i="3"/>
  <c r="W1832" i="3"/>
  <c r="BE1831" i="3"/>
  <c r="AO1831" i="3"/>
  <c r="BC1830" i="3"/>
  <c r="AM1830" i="3"/>
  <c r="W1830" i="3"/>
  <c r="BE1829" i="3"/>
  <c r="AO1829" i="3"/>
  <c r="BC1828" i="3"/>
  <c r="AM1828" i="3"/>
  <c r="W1828" i="3"/>
  <c r="BE1827" i="3"/>
  <c r="AO1827" i="3"/>
  <c r="BC1826" i="3"/>
  <c r="AM1826" i="3"/>
  <c r="W1826" i="3"/>
  <c r="BE1825" i="3"/>
  <c r="AO1825" i="3"/>
  <c r="AY1824" i="3"/>
  <c r="W1824" i="3"/>
  <c r="N1818" i="3"/>
  <c r="R1818" i="3"/>
  <c r="V1818" i="3"/>
  <c r="Z1818" i="3"/>
  <c r="AD1818" i="3"/>
  <c r="AH1818" i="3"/>
  <c r="AL1818" i="3"/>
  <c r="AP1818" i="3"/>
  <c r="AT1818" i="3"/>
  <c r="AX1818" i="3"/>
  <c r="BB1818" i="3"/>
  <c r="BF1818" i="3"/>
  <c r="Q1818" i="3"/>
  <c r="W1818" i="3"/>
  <c r="AB1818" i="3"/>
  <c r="AG1818" i="3"/>
  <c r="AM1818" i="3"/>
  <c r="AR1818" i="3"/>
  <c r="AW1818" i="3"/>
  <c r="BC1818" i="3"/>
  <c r="BH1818" i="3"/>
  <c r="M1818" i="3"/>
  <c r="S1818" i="3"/>
  <c r="X1818" i="3"/>
  <c r="AC1818" i="3"/>
  <c r="AI1818" i="3"/>
  <c r="AN1818" i="3"/>
  <c r="AS1818" i="3"/>
  <c r="AY1818" i="3"/>
  <c r="BD1818" i="3"/>
  <c r="BI1818" i="3"/>
  <c r="P1818" i="3"/>
  <c r="AA1818" i="3"/>
  <c r="AK1818" i="3"/>
  <c r="AV1818" i="3"/>
  <c r="BG1818" i="3"/>
  <c r="T1818" i="3"/>
  <c r="AE1818" i="3"/>
  <c r="AO1818" i="3"/>
  <c r="AZ1818" i="3"/>
  <c r="O1818" i="3"/>
  <c r="AJ1818" i="3"/>
  <c r="BE1818" i="3"/>
  <c r="U1818" i="3"/>
  <c r="AQ1818" i="3"/>
  <c r="Y1818" i="3"/>
  <c r="AU1818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R1831" i="3"/>
  <c r="V1831" i="3"/>
  <c r="Z1831" i="3"/>
  <c r="AD1831" i="3"/>
  <c r="AH1831" i="3"/>
  <c r="AL1831" i="3"/>
  <c r="AP1831" i="3"/>
  <c r="AT1831" i="3"/>
  <c r="AX1831" i="3"/>
  <c r="BB1831" i="3"/>
  <c r="BF1831" i="3"/>
  <c r="O1831" i="3"/>
  <c r="S1831" i="3"/>
  <c r="W1831" i="3"/>
  <c r="AA1831" i="3"/>
  <c r="AE1831" i="3"/>
  <c r="AI1831" i="3"/>
  <c r="AM1831" i="3"/>
  <c r="AQ1831" i="3"/>
  <c r="AU1831" i="3"/>
  <c r="AY1831" i="3"/>
  <c r="BC1831" i="3"/>
  <c r="BG1831" i="3"/>
  <c r="P1831" i="3"/>
  <c r="T1831" i="3"/>
  <c r="X1831" i="3"/>
  <c r="AB1831" i="3"/>
  <c r="AF1831" i="3"/>
  <c r="AJ1831" i="3"/>
  <c r="AN1831" i="3"/>
  <c r="AR1831" i="3"/>
  <c r="AV1831" i="3"/>
  <c r="AZ1831" i="3"/>
  <c r="BD1831" i="3"/>
  <c r="BH1831" i="3"/>
  <c r="N1829" i="3"/>
  <c r="R1829" i="3"/>
  <c r="V1829" i="3"/>
  <c r="Z1829" i="3"/>
  <c r="AD1829" i="3"/>
  <c r="AH1829" i="3"/>
  <c r="AL1829" i="3"/>
  <c r="AP1829" i="3"/>
  <c r="AT1829" i="3"/>
  <c r="AX1829" i="3"/>
  <c r="BB1829" i="3"/>
  <c r="BF1829" i="3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N1827" i="3"/>
  <c r="R1827" i="3"/>
  <c r="V1827" i="3"/>
  <c r="Z1827" i="3"/>
  <c r="AD1827" i="3"/>
  <c r="AH1827" i="3"/>
  <c r="AL1827" i="3"/>
  <c r="AP1827" i="3"/>
  <c r="AT1827" i="3"/>
  <c r="AX1827" i="3"/>
  <c r="BB1827" i="3"/>
  <c r="BF1827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AY1826" i="3"/>
  <c r="AI1826" i="3"/>
  <c r="S1826" i="3"/>
  <c r="N1825" i="3"/>
  <c r="R1825" i="3"/>
  <c r="V1825" i="3"/>
  <c r="Z1825" i="3"/>
  <c r="AD1825" i="3"/>
  <c r="AH1825" i="3"/>
  <c r="AL1825" i="3"/>
  <c r="AP1825" i="3"/>
  <c r="AT1825" i="3"/>
  <c r="AX1825" i="3"/>
  <c r="BB1825" i="3"/>
  <c r="BF1825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AR1824" i="3"/>
  <c r="O1824" i="3"/>
  <c r="S1814" i="3"/>
  <c r="AI1814" i="3"/>
  <c r="AY1814" i="3"/>
  <c r="T1814" i="3"/>
  <c r="AJ1814" i="3"/>
  <c r="AZ1814" i="3"/>
  <c r="AA1814" i="3"/>
  <c r="AQ1814" i="3"/>
  <c r="BG1814" i="3"/>
  <c r="AB1814" i="3"/>
  <c r="AR1814" i="3"/>
  <c r="BH1814" i="3"/>
  <c r="L1823" i="3"/>
  <c r="AB1823" i="3" s="1"/>
  <c r="BE1822" i="3"/>
  <c r="AS1822" i="3"/>
  <c r="AJ1822" i="3"/>
  <c r="Y1822" i="3"/>
  <c r="BC1821" i="3"/>
  <c r="AT1821" i="3"/>
  <c r="AH1821" i="3"/>
  <c r="W1821" i="3"/>
  <c r="M1820" i="3"/>
  <c r="U1820" i="3"/>
  <c r="AC1820" i="3"/>
  <c r="AK1820" i="3"/>
  <c r="AS1820" i="3"/>
  <c r="BA1820" i="3"/>
  <c r="BI1820" i="3"/>
  <c r="P1820" i="3"/>
  <c r="X1820" i="3"/>
  <c r="AF1820" i="3"/>
  <c r="AN1820" i="3"/>
  <c r="AV1820" i="3"/>
  <c r="BD1820" i="3"/>
  <c r="P1822" i="3"/>
  <c r="X1822" i="3"/>
  <c r="AF1822" i="3"/>
  <c r="AN1822" i="3"/>
  <c r="AV1822" i="3"/>
  <c r="BD1822" i="3"/>
  <c r="P1821" i="3"/>
  <c r="T1821" i="3"/>
  <c r="X1821" i="3"/>
  <c r="AB1821" i="3"/>
  <c r="AF1821" i="3"/>
  <c r="AJ1821" i="3"/>
  <c r="AN1821" i="3"/>
  <c r="AR1821" i="3"/>
  <c r="AV1821" i="3"/>
  <c r="AZ1821" i="3"/>
  <c r="BD1821" i="3"/>
  <c r="BH1821" i="3"/>
  <c r="M1821" i="3"/>
  <c r="Q1821" i="3"/>
  <c r="U1821" i="3"/>
  <c r="Y1821" i="3"/>
  <c r="AC1821" i="3"/>
  <c r="AG1821" i="3"/>
  <c r="AK1821" i="3"/>
  <c r="AO1821" i="3"/>
  <c r="AS1821" i="3"/>
  <c r="AW1821" i="3"/>
  <c r="BA1821" i="3"/>
  <c r="BE1821" i="3"/>
  <c r="BI1821" i="3"/>
  <c r="S1821" i="3"/>
  <c r="AA1821" i="3"/>
  <c r="AI1821" i="3"/>
  <c r="AQ1821" i="3"/>
  <c r="AY1821" i="3"/>
  <c r="BG1821" i="3"/>
  <c r="M1807" i="3"/>
  <c r="Q1807" i="3"/>
  <c r="U1807" i="3"/>
  <c r="Y1807" i="3"/>
  <c r="AC1807" i="3"/>
  <c r="AG1807" i="3"/>
  <c r="AK1807" i="3"/>
  <c r="AO1807" i="3"/>
  <c r="AS1807" i="3"/>
  <c r="AW1807" i="3"/>
  <c r="BA1807" i="3"/>
  <c r="BE1807" i="3"/>
  <c r="BI1807" i="3"/>
  <c r="N1807" i="3"/>
  <c r="R1807" i="3"/>
  <c r="V1807" i="3"/>
  <c r="Z1807" i="3"/>
  <c r="AD1807" i="3"/>
  <c r="AH1807" i="3"/>
  <c r="AL1807" i="3"/>
  <c r="AP1807" i="3"/>
  <c r="AT1807" i="3"/>
  <c r="AX1807" i="3"/>
  <c r="BB1807" i="3"/>
  <c r="BF1807" i="3"/>
  <c r="O1807" i="3"/>
  <c r="W1807" i="3"/>
  <c r="AE1807" i="3"/>
  <c r="AM1807" i="3"/>
  <c r="AU1807" i="3"/>
  <c r="BC1807" i="3"/>
  <c r="P1807" i="3"/>
  <c r="AA1807" i="3"/>
  <c r="AJ1807" i="3"/>
  <c r="AV1807" i="3"/>
  <c r="BG1807" i="3"/>
  <c r="S1807" i="3"/>
  <c r="AB1807" i="3"/>
  <c r="AN1807" i="3"/>
  <c r="AY1807" i="3"/>
  <c r="BH1807" i="3"/>
  <c r="T1807" i="3"/>
  <c r="AQ1807" i="3"/>
  <c r="X1807" i="3"/>
  <c r="AR1807" i="3"/>
  <c r="BD1807" i="3"/>
  <c r="AF1807" i="3"/>
  <c r="AI1807" i="3"/>
  <c r="BI1822" i="3"/>
  <c r="AZ1822" i="3"/>
  <c r="AO1822" i="3"/>
  <c r="AC1822" i="3"/>
  <c r="T1822" i="3"/>
  <c r="AX1821" i="3"/>
  <c r="AM1821" i="3"/>
  <c r="AD1821" i="3"/>
  <c r="R1821" i="3"/>
  <c r="AZ1820" i="3"/>
  <c r="AJ1820" i="3"/>
  <c r="T1820" i="3"/>
  <c r="N1816" i="3"/>
  <c r="R1816" i="3"/>
  <c r="V1816" i="3"/>
  <c r="Z1816" i="3"/>
  <c r="AD1816" i="3"/>
  <c r="AH1816" i="3"/>
  <c r="AL1816" i="3"/>
  <c r="AP1816" i="3"/>
  <c r="AT1816" i="3"/>
  <c r="AX1816" i="3"/>
  <c r="BB1816" i="3"/>
  <c r="BF1816" i="3"/>
  <c r="Q1816" i="3"/>
  <c r="W1816" i="3"/>
  <c r="AB1816" i="3"/>
  <c r="AG1816" i="3"/>
  <c r="AM1816" i="3"/>
  <c r="AR1816" i="3"/>
  <c r="AW1816" i="3"/>
  <c r="BC1816" i="3"/>
  <c r="BH1816" i="3"/>
  <c r="M1816" i="3"/>
  <c r="S1816" i="3"/>
  <c r="X1816" i="3"/>
  <c r="AC1816" i="3"/>
  <c r="AI1816" i="3"/>
  <c r="AN1816" i="3"/>
  <c r="AS1816" i="3"/>
  <c r="AY1816" i="3"/>
  <c r="BD1816" i="3"/>
  <c r="BI1816" i="3"/>
  <c r="U1816" i="3"/>
  <c r="AF1816" i="3"/>
  <c r="AQ1816" i="3"/>
  <c r="BA1816" i="3"/>
  <c r="O1816" i="3"/>
  <c r="Y1816" i="3"/>
  <c r="AJ1816" i="3"/>
  <c r="AU1816" i="3"/>
  <c r="BE1816" i="3"/>
  <c r="N1822" i="3"/>
  <c r="R1822" i="3"/>
  <c r="V1822" i="3"/>
  <c r="Z1822" i="3"/>
  <c r="AD1822" i="3"/>
  <c r="AH1822" i="3"/>
  <c r="AL1822" i="3"/>
  <c r="AP1822" i="3"/>
  <c r="AT1822" i="3"/>
  <c r="AX1822" i="3"/>
  <c r="BB1822" i="3"/>
  <c r="BF1822" i="3"/>
  <c r="O1822" i="3"/>
  <c r="S1822" i="3"/>
  <c r="W1822" i="3"/>
  <c r="AA1822" i="3"/>
  <c r="AE1822" i="3"/>
  <c r="AI1822" i="3"/>
  <c r="AM1822" i="3"/>
  <c r="AQ1822" i="3"/>
  <c r="AU1822" i="3"/>
  <c r="AY1822" i="3"/>
  <c r="BC1822" i="3"/>
  <c r="BG1822" i="3"/>
  <c r="N1820" i="3"/>
  <c r="R1820" i="3"/>
  <c r="V1820" i="3"/>
  <c r="Z1820" i="3"/>
  <c r="AD1820" i="3"/>
  <c r="AH1820" i="3"/>
  <c r="AL1820" i="3"/>
  <c r="AP1820" i="3"/>
  <c r="AT1820" i="3"/>
  <c r="AX1820" i="3"/>
  <c r="BB1820" i="3"/>
  <c r="BF1820" i="3"/>
  <c r="O1820" i="3"/>
  <c r="S1820" i="3"/>
  <c r="W1820" i="3"/>
  <c r="AA1820" i="3"/>
  <c r="AE1820" i="3"/>
  <c r="AI1820" i="3"/>
  <c r="AM1820" i="3"/>
  <c r="AQ1820" i="3"/>
  <c r="AU1820" i="3"/>
  <c r="AY1820" i="3"/>
  <c r="BC1820" i="3"/>
  <c r="BG1820" i="3"/>
  <c r="BF1815" i="3"/>
  <c r="AU1815" i="3"/>
  <c r="AK1815" i="3"/>
  <c r="Z1815" i="3"/>
  <c r="O1815" i="3"/>
  <c r="M1814" i="3"/>
  <c r="Q1814" i="3"/>
  <c r="U1814" i="3"/>
  <c r="Y1814" i="3"/>
  <c r="AC1814" i="3"/>
  <c r="AG1814" i="3"/>
  <c r="AK1814" i="3"/>
  <c r="AO1814" i="3"/>
  <c r="AS1814" i="3"/>
  <c r="AW1814" i="3"/>
  <c r="BA1814" i="3"/>
  <c r="BE1814" i="3"/>
  <c r="BI1814" i="3"/>
  <c r="N1814" i="3"/>
  <c r="R1814" i="3"/>
  <c r="V1814" i="3"/>
  <c r="Z1814" i="3"/>
  <c r="AD1814" i="3"/>
  <c r="AH1814" i="3"/>
  <c r="AL1814" i="3"/>
  <c r="AP1814" i="3"/>
  <c r="AT1814" i="3"/>
  <c r="AX1814" i="3"/>
  <c r="BB1814" i="3"/>
  <c r="BF1814" i="3"/>
  <c r="O1814" i="3"/>
  <c r="W1814" i="3"/>
  <c r="AE1814" i="3"/>
  <c r="AM1814" i="3"/>
  <c r="AU1814" i="3"/>
  <c r="BC1814" i="3"/>
  <c r="P1814" i="3"/>
  <c r="X1814" i="3"/>
  <c r="AF1814" i="3"/>
  <c r="AN1814" i="3"/>
  <c r="AV1814" i="3"/>
  <c r="BD1814" i="3"/>
  <c r="AW1813" i="3"/>
  <c r="AG1813" i="3"/>
  <c r="Q1813" i="3"/>
  <c r="AZ1811" i="3"/>
  <c r="BB1815" i="3"/>
  <c r="AQ1815" i="3"/>
  <c r="AG1815" i="3"/>
  <c r="BF1813" i="3"/>
  <c r="AP1813" i="3"/>
  <c r="N1811" i="3"/>
  <c r="R1811" i="3"/>
  <c r="V1811" i="3"/>
  <c r="Z1811" i="3"/>
  <c r="AD1811" i="3"/>
  <c r="AH1811" i="3"/>
  <c r="AL1811" i="3"/>
  <c r="AP1811" i="3"/>
  <c r="AT1811" i="3"/>
  <c r="AX1811" i="3"/>
  <c r="BB1811" i="3"/>
  <c r="BF1811" i="3"/>
  <c r="Q1811" i="3"/>
  <c r="W1811" i="3"/>
  <c r="AB1811" i="3"/>
  <c r="AG1811" i="3"/>
  <c r="AM1811" i="3"/>
  <c r="AR1811" i="3"/>
  <c r="AW1811" i="3"/>
  <c r="BC1811" i="3"/>
  <c r="BH1811" i="3"/>
  <c r="M1811" i="3"/>
  <c r="S1811" i="3"/>
  <c r="X1811" i="3"/>
  <c r="AC1811" i="3"/>
  <c r="AI1811" i="3"/>
  <c r="AN1811" i="3"/>
  <c r="AS1811" i="3"/>
  <c r="AY1811" i="3"/>
  <c r="BD1811" i="3"/>
  <c r="BI1811" i="3"/>
  <c r="U1811" i="3"/>
  <c r="AF1811" i="3"/>
  <c r="AQ1811" i="3"/>
  <c r="BA1811" i="3"/>
  <c r="O1811" i="3"/>
  <c r="Y1811" i="3"/>
  <c r="AJ1811" i="3"/>
  <c r="AU1811" i="3"/>
  <c r="BE1811" i="3"/>
  <c r="P1815" i="3"/>
  <c r="T1815" i="3"/>
  <c r="X1815" i="3"/>
  <c r="AB1815" i="3"/>
  <c r="AF1815" i="3"/>
  <c r="AJ1815" i="3"/>
  <c r="AN1815" i="3"/>
  <c r="AR1815" i="3"/>
  <c r="AV1815" i="3"/>
  <c r="AZ1815" i="3"/>
  <c r="BD1815" i="3"/>
  <c r="BH1815" i="3"/>
  <c r="M1815" i="3"/>
  <c r="R1815" i="3"/>
  <c r="W1815" i="3"/>
  <c r="AC1815" i="3"/>
  <c r="AH1815" i="3"/>
  <c r="AM1815" i="3"/>
  <c r="AS1815" i="3"/>
  <c r="AX1815" i="3"/>
  <c r="BC1815" i="3"/>
  <c r="BI1815" i="3"/>
  <c r="N1815" i="3"/>
  <c r="S1815" i="3"/>
  <c r="Y1815" i="3"/>
  <c r="AD1815" i="3"/>
  <c r="AI1815" i="3"/>
  <c r="AO1815" i="3"/>
  <c r="AT1815" i="3"/>
  <c r="AY1815" i="3"/>
  <c r="BE1815" i="3"/>
  <c r="O1813" i="3"/>
  <c r="S1813" i="3"/>
  <c r="W1813" i="3"/>
  <c r="AA1813" i="3"/>
  <c r="AE1813" i="3"/>
  <c r="AI1813" i="3"/>
  <c r="AM1813" i="3"/>
  <c r="AQ1813" i="3"/>
  <c r="AU1813" i="3"/>
  <c r="AY1813" i="3"/>
  <c r="BC1813" i="3"/>
  <c r="BG1813" i="3"/>
  <c r="P1813" i="3"/>
  <c r="T1813" i="3"/>
  <c r="X1813" i="3"/>
  <c r="AB1813" i="3"/>
  <c r="AF1813" i="3"/>
  <c r="AJ1813" i="3"/>
  <c r="AN1813" i="3"/>
  <c r="AR1813" i="3"/>
  <c r="AV1813" i="3"/>
  <c r="AZ1813" i="3"/>
  <c r="BD1813" i="3"/>
  <c r="BH1813" i="3"/>
  <c r="M1813" i="3"/>
  <c r="U1813" i="3"/>
  <c r="AC1813" i="3"/>
  <c r="AK1813" i="3"/>
  <c r="AS1813" i="3"/>
  <c r="BA1813" i="3"/>
  <c r="BI1813" i="3"/>
  <c r="N1813" i="3"/>
  <c r="V1813" i="3"/>
  <c r="AD1813" i="3"/>
  <c r="AL1813" i="3"/>
  <c r="AT1813" i="3"/>
  <c r="BB1813" i="3"/>
  <c r="M1803" i="3"/>
  <c r="Q1803" i="3"/>
  <c r="U1803" i="3"/>
  <c r="Y1803" i="3"/>
  <c r="AC1803" i="3"/>
  <c r="AG1803" i="3"/>
  <c r="AK1803" i="3"/>
  <c r="AO1803" i="3"/>
  <c r="AS1803" i="3"/>
  <c r="AW1803" i="3"/>
  <c r="BA1803" i="3"/>
  <c r="BE1803" i="3"/>
  <c r="BI1803" i="3"/>
  <c r="N1803" i="3"/>
  <c r="R1803" i="3"/>
  <c r="V1803" i="3"/>
  <c r="Z1803" i="3"/>
  <c r="AD1803" i="3"/>
  <c r="AH1803" i="3"/>
  <c r="AL1803" i="3"/>
  <c r="AP1803" i="3"/>
  <c r="AT1803" i="3"/>
  <c r="AX1803" i="3"/>
  <c r="BB1803" i="3"/>
  <c r="BF1803" i="3"/>
  <c r="O1803" i="3"/>
  <c r="W1803" i="3"/>
  <c r="AE1803" i="3"/>
  <c r="AM1803" i="3"/>
  <c r="AU1803" i="3"/>
  <c r="BC1803" i="3"/>
  <c r="P1803" i="3"/>
  <c r="AA1803" i="3"/>
  <c r="AJ1803" i="3"/>
  <c r="AV1803" i="3"/>
  <c r="BG1803" i="3"/>
  <c r="S1803" i="3"/>
  <c r="AB1803" i="3"/>
  <c r="AN1803" i="3"/>
  <c r="AY1803" i="3"/>
  <c r="BH1803" i="3"/>
  <c r="L1819" i="3"/>
  <c r="M1819" i="3" s="1"/>
  <c r="L1817" i="3"/>
  <c r="N1817" i="3" s="1"/>
  <c r="O1808" i="3"/>
  <c r="S1808" i="3"/>
  <c r="W1808" i="3"/>
  <c r="AA1808" i="3"/>
  <c r="AE1808" i="3"/>
  <c r="AI1808" i="3"/>
  <c r="AM1808" i="3"/>
  <c r="AQ1808" i="3"/>
  <c r="AU1808" i="3"/>
  <c r="AY1808" i="3"/>
  <c r="BC1808" i="3"/>
  <c r="BG1808" i="3"/>
  <c r="P1808" i="3"/>
  <c r="T1808" i="3"/>
  <c r="X1808" i="3"/>
  <c r="AB1808" i="3"/>
  <c r="AF1808" i="3"/>
  <c r="AJ1808" i="3"/>
  <c r="AN1808" i="3"/>
  <c r="AR1808" i="3"/>
  <c r="AV1808" i="3"/>
  <c r="AZ1808" i="3"/>
  <c r="BD1808" i="3"/>
  <c r="BH1808" i="3"/>
  <c r="M1808" i="3"/>
  <c r="U1808" i="3"/>
  <c r="AC1808" i="3"/>
  <c r="AK1808" i="3"/>
  <c r="AS1808" i="3"/>
  <c r="BA1808" i="3"/>
  <c r="BI1808" i="3"/>
  <c r="V1808" i="3"/>
  <c r="AG1808" i="3"/>
  <c r="AP1808" i="3"/>
  <c r="BB1808" i="3"/>
  <c r="N1808" i="3"/>
  <c r="Y1808" i="3"/>
  <c r="AH1808" i="3"/>
  <c r="AT1808" i="3"/>
  <c r="BE1808" i="3"/>
  <c r="O1804" i="3"/>
  <c r="S1804" i="3"/>
  <c r="W1804" i="3"/>
  <c r="AA1804" i="3"/>
  <c r="AE1804" i="3"/>
  <c r="AI1804" i="3"/>
  <c r="AM1804" i="3"/>
  <c r="AQ1804" i="3"/>
  <c r="AU1804" i="3"/>
  <c r="AY1804" i="3"/>
  <c r="BC1804" i="3"/>
  <c r="BG1804" i="3"/>
  <c r="P1804" i="3"/>
  <c r="T1804" i="3"/>
  <c r="X1804" i="3"/>
  <c r="AB1804" i="3"/>
  <c r="AF1804" i="3"/>
  <c r="AJ1804" i="3"/>
  <c r="AN1804" i="3"/>
  <c r="AR1804" i="3"/>
  <c r="AV1804" i="3"/>
  <c r="AZ1804" i="3"/>
  <c r="BD1804" i="3"/>
  <c r="BH1804" i="3"/>
  <c r="M1804" i="3"/>
  <c r="U1804" i="3"/>
  <c r="AC1804" i="3"/>
  <c r="AK1804" i="3"/>
  <c r="AS1804" i="3"/>
  <c r="BA1804" i="3"/>
  <c r="BI1804" i="3"/>
  <c r="V1804" i="3"/>
  <c r="AG1804" i="3"/>
  <c r="AP1804" i="3"/>
  <c r="BB1804" i="3"/>
  <c r="N1804" i="3"/>
  <c r="Y1804" i="3"/>
  <c r="AH1804" i="3"/>
  <c r="AT1804" i="3"/>
  <c r="BE1804" i="3"/>
  <c r="AR1803" i="3"/>
  <c r="X1803" i="3"/>
  <c r="AO1804" i="3"/>
  <c r="R1804" i="3"/>
  <c r="AQ1803" i="3"/>
  <c r="T1803" i="3"/>
  <c r="L1812" i="3"/>
  <c r="L1810" i="3"/>
  <c r="AV1810" i="3" s="1"/>
  <c r="BI1809" i="3"/>
  <c r="BD1809" i="3"/>
  <c r="AY1809" i="3"/>
  <c r="AS1809" i="3"/>
  <c r="AN1809" i="3"/>
  <c r="AI1809" i="3"/>
  <c r="AC1809" i="3"/>
  <c r="X1809" i="3"/>
  <c r="L1806" i="3"/>
  <c r="K1806" i="3"/>
  <c r="BD1805" i="3"/>
  <c r="AR1805" i="3"/>
  <c r="AI1805" i="3"/>
  <c r="N1809" i="3"/>
  <c r="M1809" i="3"/>
  <c r="R1809" i="3"/>
  <c r="V1809" i="3"/>
  <c r="Z1809" i="3"/>
  <c r="AD1809" i="3"/>
  <c r="AH1809" i="3"/>
  <c r="AL1809" i="3"/>
  <c r="AP1809" i="3"/>
  <c r="AT1809" i="3"/>
  <c r="AX1809" i="3"/>
  <c r="BB1809" i="3"/>
  <c r="BF1809" i="3"/>
  <c r="M1805" i="3"/>
  <c r="Q1805" i="3"/>
  <c r="U1805" i="3"/>
  <c r="Y1805" i="3"/>
  <c r="AC1805" i="3"/>
  <c r="AG1805" i="3"/>
  <c r="AK1805" i="3"/>
  <c r="AO1805" i="3"/>
  <c r="AS1805" i="3"/>
  <c r="AW1805" i="3"/>
  <c r="BA1805" i="3"/>
  <c r="BE1805" i="3"/>
  <c r="BI1805" i="3"/>
  <c r="N1805" i="3"/>
  <c r="R1805" i="3"/>
  <c r="V1805" i="3"/>
  <c r="Z1805" i="3"/>
  <c r="AD1805" i="3"/>
  <c r="AH1805" i="3"/>
  <c r="AL1805" i="3"/>
  <c r="AP1805" i="3"/>
  <c r="AT1805" i="3"/>
  <c r="AX1805" i="3"/>
  <c r="BB1805" i="3"/>
  <c r="BF1805" i="3"/>
  <c r="O1805" i="3"/>
  <c r="W1805" i="3"/>
  <c r="AE1805" i="3"/>
  <c r="AM1805" i="3"/>
  <c r="AU1805" i="3"/>
  <c r="BC1805" i="3"/>
  <c r="E1765" i="3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BH1884" i="3" l="1"/>
  <c r="T1876" i="3"/>
  <c r="Z1966" i="3"/>
  <c r="AV1938" i="3"/>
  <c r="X1884" i="3"/>
  <c r="AF1884" i="3"/>
  <c r="BC1932" i="3"/>
  <c r="BF1910" i="3"/>
  <c r="AJ1974" i="3"/>
  <c r="BN2027" i="3"/>
  <c r="AN1942" i="3"/>
  <c r="BC1934" i="3"/>
  <c r="BJ1996" i="3"/>
  <c r="BL1990" i="3"/>
  <c r="AN1884" i="3"/>
  <c r="T1884" i="3"/>
  <c r="M1884" i="3"/>
  <c r="W1932" i="3"/>
  <c r="R1979" i="3"/>
  <c r="AL1910" i="3"/>
  <c r="V1910" i="3"/>
  <c r="AH1932" i="3"/>
  <c r="Q1815" i="3"/>
  <c r="BH1876" i="3"/>
  <c r="BJ2020" i="3"/>
  <c r="BJ1994" i="3"/>
  <c r="BL2025" i="3"/>
  <c r="BJ2025" i="3"/>
  <c r="BM2015" i="3"/>
  <c r="BM2002" i="3"/>
  <c r="BM2021" i="3"/>
  <c r="BM1998" i="3"/>
  <c r="BF1978" i="3"/>
  <c r="AF1805" i="3"/>
  <c r="P1811" i="3"/>
  <c r="AC1960" i="3"/>
  <c r="AF1940" i="3"/>
  <c r="AN1948" i="3"/>
  <c r="AN1956" i="3"/>
  <c r="BK2020" i="3"/>
  <c r="BM1995" i="3"/>
  <c r="BN1994" i="3"/>
  <c r="AX1979" i="3"/>
  <c r="AG1978" i="3"/>
  <c r="AI1830" i="3"/>
  <c r="R1932" i="3"/>
  <c r="N1898" i="3"/>
  <c r="AR1880" i="3"/>
  <c r="BK2002" i="3"/>
  <c r="BL2000" i="3"/>
  <c r="AZ1940" i="3"/>
  <c r="BE1948" i="3"/>
  <c r="BA1956" i="3"/>
  <c r="BC1980" i="3"/>
  <c r="AK1980" i="3"/>
  <c r="X1980" i="3"/>
  <c r="AP1978" i="3"/>
  <c r="AZ1978" i="3"/>
  <c r="P1874" i="3"/>
  <c r="AB1874" i="3"/>
  <c r="BK2000" i="3"/>
  <c r="BL1994" i="3"/>
  <c r="AH1974" i="3"/>
  <c r="AW1974" i="3"/>
  <c r="AZ1974" i="3"/>
  <c r="BA1948" i="3"/>
  <c r="Y1948" i="3"/>
  <c r="U1956" i="3"/>
  <c r="BF1980" i="3"/>
  <c r="AI1980" i="3"/>
  <c r="U1980" i="3"/>
  <c r="AK1960" i="3"/>
  <c r="AY1978" i="3"/>
  <c r="AJ1978" i="3"/>
  <c r="AL1875" i="3"/>
  <c r="AZ1874" i="3"/>
  <c r="AS1952" i="3"/>
  <c r="BK2024" i="3"/>
  <c r="BM2001" i="3"/>
  <c r="L1773" i="3"/>
  <c r="R1974" i="3"/>
  <c r="AG1974" i="3"/>
  <c r="U1948" i="3"/>
  <c r="AP1980" i="3"/>
  <c r="S1980" i="3"/>
  <c r="AA1978" i="3"/>
  <c r="AW1978" i="3"/>
  <c r="AA1811" i="3"/>
  <c r="P1882" i="3"/>
  <c r="L1775" i="3"/>
  <c r="L1771" i="3"/>
  <c r="BB1898" i="3"/>
  <c r="P1880" i="3"/>
  <c r="BN1880" i="3" s="1"/>
  <c r="AB1880" i="3"/>
  <c r="Z1898" i="3"/>
  <c r="M1876" i="3"/>
  <c r="AP1898" i="3"/>
  <c r="U1827" i="3"/>
  <c r="AJ1874" i="3"/>
  <c r="AY1856" i="3"/>
  <c r="BK2018" i="3"/>
  <c r="BJ2000" i="3"/>
  <c r="BM2000" i="3"/>
  <c r="BM1986" i="3"/>
  <c r="BK2028" i="3"/>
  <c r="K1767" i="3"/>
  <c r="K1765" i="3"/>
  <c r="AL1898" i="3"/>
  <c r="AL1857" i="3"/>
  <c r="BK2022" i="3"/>
  <c r="BN2018" i="3"/>
  <c r="BJ2018" i="3"/>
  <c r="BK1994" i="3"/>
  <c r="N1911" i="3"/>
  <c r="U1925" i="3"/>
  <c r="V1966" i="3"/>
  <c r="V1981" i="3"/>
  <c r="BE1820" i="3"/>
  <c r="AO1893" i="3"/>
  <c r="R1857" i="3"/>
  <c r="AZ1816" i="3"/>
  <c r="BM2027" i="3"/>
  <c r="BL2027" i="3"/>
  <c r="AB1972" i="3"/>
  <c r="BH1972" i="3"/>
  <c r="AO1972" i="3"/>
  <c r="AA1972" i="3"/>
  <c r="Z1972" i="3"/>
  <c r="BF1972" i="3"/>
  <c r="AN1950" i="3"/>
  <c r="Y1950" i="3"/>
  <c r="BE1950" i="3"/>
  <c r="AK1950" i="3"/>
  <c r="T1950" i="3"/>
  <c r="AZ1950" i="3"/>
  <c r="AN1958" i="3"/>
  <c r="U1958" i="3"/>
  <c r="BI1958" i="3"/>
  <c r="AO1958" i="3"/>
  <c r="P1958" i="3"/>
  <c r="AV1958" i="3"/>
  <c r="AC1958" i="3"/>
  <c r="Q1958" i="3"/>
  <c r="AW1958" i="3"/>
  <c r="X1958" i="3"/>
  <c r="BD1958" i="3"/>
  <c r="AK1958" i="3"/>
  <c r="Y1958" i="3"/>
  <c r="BE1958" i="3"/>
  <c r="Z1975" i="3"/>
  <c r="AP1975" i="3"/>
  <c r="BF1975" i="3"/>
  <c r="Y1975" i="3"/>
  <c r="AO1975" i="3"/>
  <c r="BE1975" i="3"/>
  <c r="W1975" i="3"/>
  <c r="AM1975" i="3"/>
  <c r="P1970" i="3"/>
  <c r="AF1970" i="3"/>
  <c r="AV1970" i="3"/>
  <c r="M1970" i="3"/>
  <c r="AC1970" i="3"/>
  <c r="AS1970" i="3"/>
  <c r="BI1970" i="3"/>
  <c r="AA1970" i="3"/>
  <c r="AQ1970" i="3"/>
  <c r="N1970" i="3"/>
  <c r="AD1970" i="3"/>
  <c r="AT1970" i="3"/>
  <c r="AY1970" i="3"/>
  <c r="T1970" i="3"/>
  <c r="AJ1970" i="3"/>
  <c r="AZ1970" i="3"/>
  <c r="Q1970" i="3"/>
  <c r="AG1970" i="3"/>
  <c r="AW1970" i="3"/>
  <c r="O1970" i="3"/>
  <c r="AE1970" i="3"/>
  <c r="AU1970" i="3"/>
  <c r="R1970" i="3"/>
  <c r="AH1970" i="3"/>
  <c r="AX1970" i="3"/>
  <c r="X1970" i="3"/>
  <c r="AN1970" i="3"/>
  <c r="BD1970" i="3"/>
  <c r="U1970" i="3"/>
  <c r="AK1970" i="3"/>
  <c r="BA1970" i="3"/>
  <c r="S1970" i="3"/>
  <c r="AI1970" i="3"/>
  <c r="BC1970" i="3"/>
  <c r="V1970" i="3"/>
  <c r="AL1970" i="3"/>
  <c r="BB1970" i="3"/>
  <c r="BJ2023" i="3"/>
  <c r="BM2023" i="3"/>
  <c r="BL2026" i="3"/>
  <c r="AU1828" i="3"/>
  <c r="S1828" i="3"/>
  <c r="AY1828" i="3"/>
  <c r="AE1828" i="3"/>
  <c r="AI1828" i="3"/>
  <c r="BC1966" i="3"/>
  <c r="AG1966" i="3"/>
  <c r="BG1966" i="3"/>
  <c r="AK1966" i="3"/>
  <c r="P1966" i="3"/>
  <c r="AO1966" i="3"/>
  <c r="T1966" i="3"/>
  <c r="AY1966" i="3"/>
  <c r="AC1966" i="3"/>
  <c r="BF1966" i="3"/>
  <c r="AP1966" i="3"/>
  <c r="BH1981" i="3"/>
  <c r="AR1981" i="3"/>
  <c r="AB1981" i="3"/>
  <c r="BG1981" i="3"/>
  <c r="AQ1981" i="3"/>
  <c r="AA1981" i="3"/>
  <c r="BI1981" i="3"/>
  <c r="AS1981" i="3"/>
  <c r="AC1981" i="3"/>
  <c r="M1981" i="3"/>
  <c r="AT1981" i="3"/>
  <c r="AD1981" i="3"/>
  <c r="N1981" i="3"/>
  <c r="AV1975" i="3"/>
  <c r="AF1975" i="3"/>
  <c r="P1975" i="3"/>
  <c r="AU1975" i="3"/>
  <c r="AA1975" i="3"/>
  <c r="BA1975" i="3"/>
  <c r="AG1975" i="3"/>
  <c r="M1975" i="3"/>
  <c r="AL1975" i="3"/>
  <c r="R1975" i="3"/>
  <c r="BH1950" i="3"/>
  <c r="BI1950" i="3"/>
  <c r="U1950" i="3"/>
  <c r="AG1950" i="3"/>
  <c r="AF1950" i="3"/>
  <c r="AP1972" i="3"/>
  <c r="AU1972" i="3"/>
  <c r="AK1972" i="3"/>
  <c r="AR1972" i="3"/>
  <c r="BF1970" i="3"/>
  <c r="AM1970" i="3"/>
  <c r="Y1970" i="3"/>
  <c r="BA1958" i="3"/>
  <c r="Z1813" i="3"/>
  <c r="Y1813" i="3"/>
  <c r="X1978" i="3"/>
  <c r="AN1978" i="3"/>
  <c r="BD1978" i="3"/>
  <c r="U1978" i="3"/>
  <c r="AK1978" i="3"/>
  <c r="BA1978" i="3"/>
  <c r="N1978" i="3"/>
  <c r="AD1978" i="3"/>
  <c r="AT1978" i="3"/>
  <c r="O1978" i="3"/>
  <c r="AE1978" i="3"/>
  <c r="AU1978" i="3"/>
  <c r="AB1978" i="3"/>
  <c r="AR1978" i="3"/>
  <c r="BH1978" i="3"/>
  <c r="Y1978" i="3"/>
  <c r="AO1978" i="3"/>
  <c r="BE1978" i="3"/>
  <c r="R1978" i="3"/>
  <c r="AH1978" i="3"/>
  <c r="AX1978" i="3"/>
  <c r="S1978" i="3"/>
  <c r="AI1978" i="3"/>
  <c r="BC1978" i="3"/>
  <c r="P1978" i="3"/>
  <c r="AF1978" i="3"/>
  <c r="AV1978" i="3"/>
  <c r="M1978" i="3"/>
  <c r="AC1978" i="3"/>
  <c r="AS1978" i="3"/>
  <c r="BI1978" i="3"/>
  <c r="V1978" i="3"/>
  <c r="AL1978" i="3"/>
  <c r="BB1978" i="3"/>
  <c r="W1978" i="3"/>
  <c r="AM1978" i="3"/>
  <c r="BG1978" i="3"/>
  <c r="BL2022" i="3"/>
  <c r="BM2028" i="3"/>
  <c r="BM1992" i="3"/>
  <c r="BK1992" i="3"/>
  <c r="BJ1992" i="3"/>
  <c r="BN1992" i="3"/>
  <c r="K1799" i="3"/>
  <c r="K1785" i="3"/>
  <c r="AY1925" i="3"/>
  <c r="AH1925" i="3"/>
  <c r="X1953" i="3"/>
  <c r="AB1957" i="3"/>
  <c r="AZ1958" i="3"/>
  <c r="AV1911" i="3"/>
  <c r="AE1911" i="3"/>
  <c r="AW1966" i="3"/>
  <c r="AB1966" i="3"/>
  <c r="BA1966" i="3"/>
  <c r="AF1966" i="3"/>
  <c r="BE1966" i="3"/>
  <c r="AJ1966" i="3"/>
  <c r="O1966" i="3"/>
  <c r="AS1966" i="3"/>
  <c r="X1966" i="3"/>
  <c r="BB1966" i="3"/>
  <c r="AL1966" i="3"/>
  <c r="BD1981" i="3"/>
  <c r="AN1981" i="3"/>
  <c r="X1981" i="3"/>
  <c r="BC1981" i="3"/>
  <c r="AM1981" i="3"/>
  <c r="W1981" i="3"/>
  <c r="BE1981" i="3"/>
  <c r="AO1981" i="3"/>
  <c r="Y1981" i="3"/>
  <c r="BF1981" i="3"/>
  <c r="AP1981" i="3"/>
  <c r="Z1981" i="3"/>
  <c r="BH1975" i="3"/>
  <c r="AR1975" i="3"/>
  <c r="AB1975" i="3"/>
  <c r="BG1975" i="3"/>
  <c r="AQ1975" i="3"/>
  <c r="S1975" i="3"/>
  <c r="AW1975" i="3"/>
  <c r="AC1975" i="3"/>
  <c r="BB1975" i="3"/>
  <c r="AH1975" i="3"/>
  <c r="N1975" i="3"/>
  <c r="AR1950" i="3"/>
  <c r="BA1950" i="3"/>
  <c r="M1950" i="3"/>
  <c r="Q1950" i="3"/>
  <c r="X1950" i="3"/>
  <c r="AY1972" i="3"/>
  <c r="AL1972" i="3"/>
  <c r="S1972" i="3"/>
  <c r="Y1972" i="3"/>
  <c r="AN1972" i="3"/>
  <c r="AP1970" i="3"/>
  <c r="W1970" i="3"/>
  <c r="BH1970" i="3"/>
  <c r="AQ1978" i="3"/>
  <c r="Z1978" i="3"/>
  <c r="Q1978" i="3"/>
  <c r="M1958" i="3"/>
  <c r="O1830" i="3"/>
  <c r="O1828" i="3"/>
  <c r="N1920" i="3"/>
  <c r="BF1920" i="3"/>
  <c r="P1809" i="3"/>
  <c r="T1809" i="3"/>
  <c r="BC1809" i="3"/>
  <c r="AR1809" i="3"/>
  <c r="AG1809" i="3"/>
  <c r="S1809" i="3"/>
  <c r="Y1809" i="3"/>
  <c r="N1865" i="3"/>
  <c r="V1865" i="3"/>
  <c r="AO1936" i="3"/>
  <c r="BG1936" i="3"/>
  <c r="AK1811" i="3"/>
  <c r="AV1811" i="3"/>
  <c r="K1801" i="3"/>
  <c r="AZ1981" i="3"/>
  <c r="AJ1981" i="3"/>
  <c r="T1981" i="3"/>
  <c r="AY1981" i="3"/>
  <c r="AI1981" i="3"/>
  <c r="S1981" i="3"/>
  <c r="BA1981" i="3"/>
  <c r="AK1981" i="3"/>
  <c r="U1981" i="3"/>
  <c r="BB1981" i="3"/>
  <c r="AL1981" i="3"/>
  <c r="BD1975" i="3"/>
  <c r="AN1975" i="3"/>
  <c r="X1975" i="3"/>
  <c r="BC1975" i="3"/>
  <c r="AI1975" i="3"/>
  <c r="O1975" i="3"/>
  <c r="AS1975" i="3"/>
  <c r="U1975" i="3"/>
  <c r="AX1975" i="3"/>
  <c r="AD1975" i="3"/>
  <c r="T1938" i="3"/>
  <c r="AJ1950" i="3"/>
  <c r="AS1950" i="3"/>
  <c r="AW1950" i="3"/>
  <c r="BD1950" i="3"/>
  <c r="P1950" i="3"/>
  <c r="AQ1972" i="3"/>
  <c r="V1972" i="3"/>
  <c r="BE1972" i="3"/>
  <c r="U1972" i="3"/>
  <c r="X1972" i="3"/>
  <c r="Z1970" i="3"/>
  <c r="BE1970" i="3"/>
  <c r="AR1970" i="3"/>
  <c r="AS1958" i="3"/>
  <c r="AF1958" i="3"/>
  <c r="R1934" i="3"/>
  <c r="W1934" i="3"/>
  <c r="AH1934" i="3"/>
  <c r="AM1934" i="3"/>
  <c r="AX1934" i="3"/>
  <c r="BH1934" i="3"/>
  <c r="AB1934" i="3"/>
  <c r="AZ1890" i="3"/>
  <c r="P1890" i="3"/>
  <c r="BJ2027" i="3"/>
  <c r="AQ1826" i="3"/>
  <c r="X1835" i="3"/>
  <c r="BM1835" i="3" s="1"/>
  <c r="AQ1871" i="3"/>
  <c r="BL2020" i="3"/>
  <c r="V1875" i="3"/>
  <c r="BF1898" i="3"/>
  <c r="BL1898" i="3" s="1"/>
  <c r="T1874" i="3"/>
  <c r="AZ1909" i="3"/>
  <c r="T1811" i="3"/>
  <c r="AE1811" i="3"/>
  <c r="BB1857" i="3"/>
  <c r="X1880" i="3"/>
  <c r="BM2006" i="3"/>
  <c r="BL2004" i="3"/>
  <c r="BM1983" i="3"/>
  <c r="AZ1868" i="3"/>
  <c r="V1898" i="3"/>
  <c r="BH1874" i="3"/>
  <c r="BG1811" i="3"/>
  <c r="AN1876" i="3"/>
  <c r="AA1828" i="3"/>
  <c r="BJ2026" i="3"/>
  <c r="BN2028" i="3"/>
  <c r="BM2004" i="3"/>
  <c r="BM2026" i="3"/>
  <c r="BM2024" i="3"/>
  <c r="BM2020" i="3"/>
  <c r="BN2000" i="3"/>
  <c r="BJ2022" i="3"/>
  <c r="BM2022" i="3"/>
  <c r="BM2018" i="3"/>
  <c r="BJ2004" i="3"/>
  <c r="BL1983" i="3"/>
  <c r="BJ2028" i="3"/>
  <c r="BJ2010" i="3"/>
  <c r="BK2008" i="3"/>
  <c r="BN2008" i="3"/>
  <c r="BL2008" i="3"/>
  <c r="BJ2006" i="3"/>
  <c r="BK2010" i="3"/>
  <c r="BN2010" i="3"/>
  <c r="BN2004" i="3"/>
  <c r="BK2004" i="3"/>
  <c r="BJ2008" i="3"/>
  <c r="BK2006" i="3"/>
  <c r="BN2006" i="3"/>
  <c r="BL2010" i="3"/>
  <c r="BM2008" i="3"/>
  <c r="BJ1983" i="3"/>
  <c r="BK1983" i="3"/>
  <c r="BN1983" i="3"/>
  <c r="BN2022" i="3"/>
  <c r="BM2010" i="3"/>
  <c r="BL2006" i="3"/>
  <c r="BL2028" i="3"/>
  <c r="AP1900" i="3"/>
  <c r="BB1900" i="3"/>
  <c r="N1900" i="3"/>
  <c r="BF1900" i="3"/>
  <c r="V1900" i="3"/>
  <c r="Z1900" i="3"/>
  <c r="AL1900" i="3"/>
  <c r="AH1900" i="3"/>
  <c r="S1900" i="3"/>
  <c r="AI1900" i="3"/>
  <c r="AY1900" i="3"/>
  <c r="T1900" i="3"/>
  <c r="AJ1900" i="3"/>
  <c r="AZ1900" i="3"/>
  <c r="Q1900" i="3"/>
  <c r="AG1900" i="3"/>
  <c r="AW1900" i="3"/>
  <c r="R1900" i="3"/>
  <c r="AT1900" i="3"/>
  <c r="W1900" i="3"/>
  <c r="AM1900" i="3"/>
  <c r="BC1900" i="3"/>
  <c r="X1900" i="3"/>
  <c r="AN1900" i="3"/>
  <c r="BD1900" i="3"/>
  <c r="U1900" i="3"/>
  <c r="AK1900" i="3"/>
  <c r="BA1900" i="3"/>
  <c r="AD1900" i="3"/>
  <c r="AA1900" i="3"/>
  <c r="AQ1900" i="3"/>
  <c r="BG1900" i="3"/>
  <c r="AB1900" i="3"/>
  <c r="AR1900" i="3"/>
  <c r="BH1900" i="3"/>
  <c r="Y1900" i="3"/>
  <c r="AO1900" i="3"/>
  <c r="BE1900" i="3"/>
  <c r="AB1976" i="3"/>
  <c r="BH1976" i="3"/>
  <c r="AO1976" i="3"/>
  <c r="AQ1976" i="3"/>
  <c r="AH1976" i="3"/>
  <c r="S1976" i="3"/>
  <c r="AF1976" i="3"/>
  <c r="M1976" i="3"/>
  <c r="AS1976" i="3"/>
  <c r="AY1976" i="3"/>
  <c r="AL1976" i="3"/>
  <c r="W1976" i="3"/>
  <c r="AR1976" i="3"/>
  <c r="Y1976" i="3"/>
  <c r="BE1976" i="3"/>
  <c r="R1976" i="3"/>
  <c r="AX1976" i="3"/>
  <c r="AU1976" i="3"/>
  <c r="BI1976" i="3"/>
  <c r="P1976" i="3"/>
  <c r="V1976" i="3"/>
  <c r="AV1976" i="3"/>
  <c r="BB1976" i="3"/>
  <c r="X1896" i="3"/>
  <c r="AP1896" i="3"/>
  <c r="BB1896" i="3"/>
  <c r="BF1896" i="3"/>
  <c r="S1896" i="3"/>
  <c r="Z1896" i="3"/>
  <c r="Y1896" i="3"/>
  <c r="AQ1896" i="3"/>
  <c r="BG1896" i="3"/>
  <c r="AF1896" i="3"/>
  <c r="AV1896" i="3"/>
  <c r="Q1896" i="3"/>
  <c r="AK1896" i="3"/>
  <c r="BA1896" i="3"/>
  <c r="AC1896" i="3"/>
  <c r="AX1896" i="3"/>
  <c r="AT1896" i="3"/>
  <c r="N1896" i="3"/>
  <c r="AD1896" i="3"/>
  <c r="AE1896" i="3"/>
  <c r="AU1896" i="3"/>
  <c r="P1896" i="3"/>
  <c r="AJ1896" i="3"/>
  <c r="AZ1896" i="3"/>
  <c r="W1896" i="3"/>
  <c r="AO1896" i="3"/>
  <c r="BE1896" i="3"/>
  <c r="AH1896" i="3"/>
  <c r="R1896" i="3"/>
  <c r="O1896" i="3"/>
  <c r="AI1896" i="3"/>
  <c r="AY1896" i="3"/>
  <c r="U1896" i="3"/>
  <c r="AN1896" i="3"/>
  <c r="BD1896" i="3"/>
  <c r="AB1896" i="3"/>
  <c r="AS1896" i="3"/>
  <c r="BI1896" i="3"/>
  <c r="K1797" i="3"/>
  <c r="K1781" i="3"/>
  <c r="AT1849" i="3"/>
  <c r="AR1896" i="3"/>
  <c r="T1896" i="3"/>
  <c r="AS1900" i="3"/>
  <c r="AF1900" i="3"/>
  <c r="O1900" i="3"/>
  <c r="AQ1937" i="3"/>
  <c r="AB1937" i="3"/>
  <c r="AR1937" i="3"/>
  <c r="BB1937" i="3"/>
  <c r="AF1818" i="3"/>
  <c r="BA1818" i="3"/>
  <c r="P1855" i="3"/>
  <c r="AF1855" i="3"/>
  <c r="K1795" i="3"/>
  <c r="K1793" i="3"/>
  <c r="L1799" i="3"/>
  <c r="K1790" i="3"/>
  <c r="K1788" i="3"/>
  <c r="L1781" i="3"/>
  <c r="AJ1781" i="3" s="1"/>
  <c r="L1779" i="3"/>
  <c r="L1777" i="3"/>
  <c r="AW1896" i="3"/>
  <c r="AA1896" i="3"/>
  <c r="V1896" i="3"/>
  <c r="AC1900" i="3"/>
  <c r="P1900" i="3"/>
  <c r="AV1939" i="3"/>
  <c r="BC1976" i="3"/>
  <c r="L1770" i="3"/>
  <c r="K1770" i="3"/>
  <c r="AG1896" i="3"/>
  <c r="BC1896" i="3"/>
  <c r="M1900" i="3"/>
  <c r="AU1900" i="3"/>
  <c r="M1896" i="3"/>
  <c r="AX1900" i="3"/>
  <c r="AC1976" i="3"/>
  <c r="M1903" i="3"/>
  <c r="AC1903" i="3"/>
  <c r="AS1903" i="3"/>
  <c r="BI1903" i="3"/>
  <c r="Z1903" i="3"/>
  <c r="AP1903" i="3"/>
  <c r="BF1903" i="3"/>
  <c r="AA1903" i="3"/>
  <c r="AQ1903" i="3"/>
  <c r="BG1903" i="3"/>
  <c r="AB1903" i="3"/>
  <c r="AF1903" i="3"/>
  <c r="AJ1903" i="3"/>
  <c r="Q1903" i="3"/>
  <c r="AG1903" i="3"/>
  <c r="AW1903" i="3"/>
  <c r="N1903" i="3"/>
  <c r="AD1903" i="3"/>
  <c r="AT1903" i="3"/>
  <c r="O1903" i="3"/>
  <c r="AE1903" i="3"/>
  <c r="AU1903" i="3"/>
  <c r="X1903" i="3"/>
  <c r="AR1903" i="3"/>
  <c r="AV1903" i="3"/>
  <c r="U1903" i="3"/>
  <c r="AK1903" i="3"/>
  <c r="BA1903" i="3"/>
  <c r="R1903" i="3"/>
  <c r="AH1903" i="3"/>
  <c r="AX1903" i="3"/>
  <c r="S1903" i="3"/>
  <c r="AI1903" i="3"/>
  <c r="AY1903" i="3"/>
  <c r="AN1903" i="3"/>
  <c r="BH1903" i="3"/>
  <c r="T1913" i="3"/>
  <c r="Q1913" i="3"/>
  <c r="AG1913" i="3"/>
  <c r="AW1913" i="3"/>
  <c r="N1913" i="3"/>
  <c r="AD1913" i="3"/>
  <c r="AT1913" i="3"/>
  <c r="O1913" i="3"/>
  <c r="AE1913" i="3"/>
  <c r="AU1913" i="3"/>
  <c r="X1913" i="3"/>
  <c r="AR1913" i="3"/>
  <c r="AV1913" i="3"/>
  <c r="U1913" i="3"/>
  <c r="AK1913" i="3"/>
  <c r="BA1913" i="3"/>
  <c r="R1913" i="3"/>
  <c r="AH1913" i="3"/>
  <c r="AX1913" i="3"/>
  <c r="S1913" i="3"/>
  <c r="AI1913" i="3"/>
  <c r="AY1913" i="3"/>
  <c r="AN1913" i="3"/>
  <c r="BH1913" i="3"/>
  <c r="Y1913" i="3"/>
  <c r="AO1913" i="3"/>
  <c r="BE1913" i="3"/>
  <c r="V1913" i="3"/>
  <c r="AL1913" i="3"/>
  <c r="BB1913" i="3"/>
  <c r="W1913" i="3"/>
  <c r="AM1913" i="3"/>
  <c r="BC1913" i="3"/>
  <c r="BD1913" i="3"/>
  <c r="P1913" i="3"/>
  <c r="AH1916" i="3"/>
  <c r="O1916" i="3"/>
  <c r="AM1916" i="3"/>
  <c r="BG1916" i="3"/>
  <c r="AF1916" i="3"/>
  <c r="BD1916" i="3"/>
  <c r="Y1916" i="3"/>
  <c r="AS1916" i="3"/>
  <c r="R1916" i="3"/>
  <c r="W1916" i="3"/>
  <c r="AQ1916" i="3"/>
  <c r="P1916" i="3"/>
  <c r="AN1916" i="3"/>
  <c r="BH1916" i="3"/>
  <c r="AC1916" i="3"/>
  <c r="BA1916" i="3"/>
  <c r="AT1916" i="3"/>
  <c r="AA1916" i="3"/>
  <c r="AU1916" i="3"/>
  <c r="X1916" i="3"/>
  <c r="AR1916" i="3"/>
  <c r="M1916" i="3"/>
  <c r="AK1916" i="3"/>
  <c r="BE1916" i="3"/>
  <c r="P1926" i="3"/>
  <c r="AV1926" i="3"/>
  <c r="AH1926" i="3"/>
  <c r="T1926" i="3"/>
  <c r="AZ1926" i="3"/>
  <c r="N1926" i="3"/>
  <c r="AD1926" i="3"/>
  <c r="AA1926" i="3"/>
  <c r="AQ1926" i="3"/>
  <c r="BG1926" i="3"/>
  <c r="Y1926" i="3"/>
  <c r="AO1926" i="3"/>
  <c r="BE1926" i="3"/>
  <c r="X1926" i="3"/>
  <c r="BD1926" i="3"/>
  <c r="AP1926" i="3"/>
  <c r="AB1926" i="3"/>
  <c r="BH1926" i="3"/>
  <c r="AL1926" i="3"/>
  <c r="O1926" i="3"/>
  <c r="AE1926" i="3"/>
  <c r="AU1926" i="3"/>
  <c r="M1926" i="3"/>
  <c r="AC1926" i="3"/>
  <c r="AS1926" i="3"/>
  <c r="BI1926" i="3"/>
  <c r="AF1926" i="3"/>
  <c r="R1926" i="3"/>
  <c r="AX1926" i="3"/>
  <c r="AJ1926" i="3"/>
  <c r="S1926" i="3"/>
  <c r="AI1926" i="3"/>
  <c r="AY1926" i="3"/>
  <c r="Q1926" i="3"/>
  <c r="AG1926" i="3"/>
  <c r="AW1926" i="3"/>
  <c r="AF1930" i="3"/>
  <c r="R1930" i="3"/>
  <c r="AX1930" i="3"/>
  <c r="AJ1930" i="3"/>
  <c r="S1930" i="3"/>
  <c r="AI1930" i="3"/>
  <c r="AY1930" i="3"/>
  <c r="Q1930" i="3"/>
  <c r="AG1930" i="3"/>
  <c r="AW1930" i="3"/>
  <c r="AN1930" i="3"/>
  <c r="Z1930" i="3"/>
  <c r="BF1930" i="3"/>
  <c r="AR1930" i="3"/>
  <c r="AT1930" i="3"/>
  <c r="AD1930" i="3"/>
  <c r="W1930" i="3"/>
  <c r="AM1930" i="3"/>
  <c r="BC1930" i="3"/>
  <c r="U1930" i="3"/>
  <c r="AK1930" i="3"/>
  <c r="BA1930" i="3"/>
  <c r="P1930" i="3"/>
  <c r="AV1930" i="3"/>
  <c r="AH1930" i="3"/>
  <c r="T1930" i="3"/>
  <c r="AZ1930" i="3"/>
  <c r="N1930" i="3"/>
  <c r="AL1930" i="3"/>
  <c r="AA1930" i="3"/>
  <c r="AQ1930" i="3"/>
  <c r="BG1930" i="3"/>
  <c r="Y1930" i="3"/>
  <c r="AO1930" i="3"/>
  <c r="BE1930" i="3"/>
  <c r="M1939" i="3"/>
  <c r="T1941" i="3"/>
  <c r="AJ1944" i="3"/>
  <c r="T1944" i="3"/>
  <c r="AN1944" i="3"/>
  <c r="BH1944" i="3"/>
  <c r="AN1952" i="3"/>
  <c r="AW1952" i="3"/>
  <c r="AJ1952" i="3"/>
  <c r="AF1952" i="3"/>
  <c r="M1952" i="3"/>
  <c r="P1960" i="3"/>
  <c r="AV1960" i="3"/>
  <c r="AS1960" i="3"/>
  <c r="BI1960" i="3"/>
  <c r="X1960" i="3"/>
  <c r="BD1960" i="3"/>
  <c r="BA1960" i="3"/>
  <c r="AF1960" i="3"/>
  <c r="M1960" i="3"/>
  <c r="U1960" i="3"/>
  <c r="AL1971" i="3"/>
  <c r="AE1971" i="3"/>
  <c r="T1971" i="3"/>
  <c r="AB1980" i="3"/>
  <c r="AR1980" i="3"/>
  <c r="BH1980" i="3"/>
  <c r="Y1980" i="3"/>
  <c r="AO1980" i="3"/>
  <c r="BE1980" i="3"/>
  <c r="W1980" i="3"/>
  <c r="AM1980" i="3"/>
  <c r="N1980" i="3"/>
  <c r="AD1980" i="3"/>
  <c r="AT1980" i="3"/>
  <c r="AQ1980" i="3"/>
  <c r="P1980" i="3"/>
  <c r="AF1980" i="3"/>
  <c r="AV1980" i="3"/>
  <c r="M1980" i="3"/>
  <c r="AC1980" i="3"/>
  <c r="AS1980" i="3"/>
  <c r="BI1980" i="3"/>
  <c r="AA1980" i="3"/>
  <c r="AU1980" i="3"/>
  <c r="R1980" i="3"/>
  <c r="AH1980" i="3"/>
  <c r="AX1980" i="3"/>
  <c r="BG1980" i="3"/>
  <c r="T1980" i="3"/>
  <c r="AJ1980" i="3"/>
  <c r="AZ1980" i="3"/>
  <c r="Q1980" i="3"/>
  <c r="AG1980" i="3"/>
  <c r="AW1980" i="3"/>
  <c r="O1980" i="3"/>
  <c r="AE1980" i="3"/>
  <c r="AY1980" i="3"/>
  <c r="V1980" i="3"/>
  <c r="AL1980" i="3"/>
  <c r="BB1980" i="3"/>
  <c r="X1940" i="3"/>
  <c r="AR1940" i="3"/>
  <c r="AV1940" i="3"/>
  <c r="T1940" i="3"/>
  <c r="AN1940" i="3"/>
  <c r="BH1940" i="3"/>
  <c r="AJ1940" i="3"/>
  <c r="BD1940" i="3"/>
  <c r="P1940" i="3"/>
  <c r="BK1940" i="3" s="1"/>
  <c r="P1948" i="3"/>
  <c r="AV1948" i="3"/>
  <c r="AG1948" i="3"/>
  <c r="T1948" i="3"/>
  <c r="AZ1948" i="3"/>
  <c r="AC1948" i="3"/>
  <c r="BI1948" i="3"/>
  <c r="X1948" i="3"/>
  <c r="BD1948" i="3"/>
  <c r="AO1948" i="3"/>
  <c r="AB1948" i="3"/>
  <c r="BH1948" i="3"/>
  <c r="AK1948" i="3"/>
  <c r="AF1948" i="3"/>
  <c r="Q1948" i="3"/>
  <c r="AW1948" i="3"/>
  <c r="AJ1948" i="3"/>
  <c r="M1948" i="3"/>
  <c r="AS1948" i="3"/>
  <c r="P1956" i="3"/>
  <c r="AV1956" i="3"/>
  <c r="AC1956" i="3"/>
  <c r="BI1956" i="3"/>
  <c r="AO1956" i="3"/>
  <c r="X1956" i="3"/>
  <c r="BD1956" i="3"/>
  <c r="AK1956" i="3"/>
  <c r="Q1956" i="3"/>
  <c r="AW1956" i="3"/>
  <c r="AF1956" i="3"/>
  <c r="M1956" i="3"/>
  <c r="AS1956" i="3"/>
  <c r="Y1956" i="3"/>
  <c r="BE1956" i="3"/>
  <c r="X1974" i="3"/>
  <c r="AN1974" i="3"/>
  <c r="BD1974" i="3"/>
  <c r="AQ1974" i="3"/>
  <c r="U1974" i="3"/>
  <c r="AK1974" i="3"/>
  <c r="BA1974" i="3"/>
  <c r="S1974" i="3"/>
  <c r="AU1974" i="3"/>
  <c r="V1974" i="3"/>
  <c r="AL1974" i="3"/>
  <c r="AB1974" i="3"/>
  <c r="AR1974" i="3"/>
  <c r="BH1974" i="3"/>
  <c r="AY1974" i="3"/>
  <c r="Y1974" i="3"/>
  <c r="AO1974" i="3"/>
  <c r="BE1974" i="3"/>
  <c r="W1974" i="3"/>
  <c r="BG1974" i="3"/>
  <c r="Z1974" i="3"/>
  <c r="AP1974" i="3"/>
  <c r="BF1974" i="3"/>
  <c r="P1974" i="3"/>
  <c r="AF1974" i="3"/>
  <c r="AV1974" i="3"/>
  <c r="AA1974" i="3"/>
  <c r="M1974" i="3"/>
  <c r="AC1974" i="3"/>
  <c r="AS1974" i="3"/>
  <c r="BI1974" i="3"/>
  <c r="AE1974" i="3"/>
  <c r="N1974" i="3"/>
  <c r="AD1974" i="3"/>
  <c r="AT1974" i="3"/>
  <c r="BC1974" i="3"/>
  <c r="AO1813" i="3"/>
  <c r="BE1813" i="3"/>
  <c r="R1813" i="3"/>
  <c r="AX1813" i="3"/>
  <c r="T1816" i="3"/>
  <c r="AA1816" i="3"/>
  <c r="P1816" i="3"/>
  <c r="AV1816" i="3"/>
  <c r="AK1816" i="3"/>
  <c r="AE1816" i="3"/>
  <c r="BG1816" i="3"/>
  <c r="AO1816" i="3"/>
  <c r="AC1936" i="3"/>
  <c r="AS1936" i="3"/>
  <c r="BI1936" i="3"/>
  <c r="AE1936" i="3"/>
  <c r="AU1936" i="3"/>
  <c r="R1936" i="3"/>
  <c r="AN1936" i="3"/>
  <c r="BH1936" i="3"/>
  <c r="N1936" i="3"/>
  <c r="AG1936" i="3"/>
  <c r="AW1936" i="3"/>
  <c r="P1936" i="3"/>
  <c r="AI1936" i="3"/>
  <c r="AY1936" i="3"/>
  <c r="AJ1936" i="3"/>
  <c r="BD1936" i="3"/>
  <c r="AF1936" i="3"/>
  <c r="S1936" i="3"/>
  <c r="AK1936" i="3"/>
  <c r="BA1936" i="3"/>
  <c r="V1936" i="3"/>
  <c r="AM1936" i="3"/>
  <c r="BC1936" i="3"/>
  <c r="AZ1936" i="3"/>
  <c r="AB1936" i="3"/>
  <c r="AV1936" i="3"/>
  <c r="AP1920" i="3"/>
  <c r="V1920" i="3"/>
  <c r="AL1920" i="3"/>
  <c r="BB1920" i="3"/>
  <c r="Z1920" i="3"/>
  <c r="O1809" i="3"/>
  <c r="AQ1809" i="3"/>
  <c r="W1809" i="3"/>
  <c r="AZ1809" i="3"/>
  <c r="AF1809" i="3"/>
  <c r="BH1809" i="3"/>
  <c r="U1809" i="3"/>
  <c r="AW1809" i="3"/>
  <c r="AE1809" i="3"/>
  <c r="BG1809" i="3"/>
  <c r="AM1809" i="3"/>
  <c r="AO1809" i="3"/>
  <c r="AA1809" i="3"/>
  <c r="AB1809" i="3"/>
  <c r="BE1809" i="3"/>
  <c r="AK1809" i="3"/>
  <c r="Q1809" i="3"/>
  <c r="AU1809" i="3"/>
  <c r="AV1809" i="3"/>
  <c r="X1856" i="3"/>
  <c r="AS1856" i="3"/>
  <c r="AC1856" i="3"/>
  <c r="R1865" i="3"/>
  <c r="AP1865" i="3"/>
  <c r="AL1865" i="3"/>
  <c r="Z1865" i="3"/>
  <c r="AH1865" i="3"/>
  <c r="BF1865" i="3"/>
  <c r="AX1865" i="3"/>
  <c r="BB1941" i="3"/>
  <c r="Z1804" i="3"/>
  <c r="BF1804" i="3"/>
  <c r="AL1804" i="3"/>
  <c r="AX1804" i="3"/>
  <c r="Q1804" i="3"/>
  <c r="AS1891" i="3"/>
  <c r="V1891" i="3"/>
  <c r="BI1891" i="3"/>
  <c r="AK1891" i="3"/>
  <c r="M1825" i="3"/>
  <c r="AI1834" i="3"/>
  <c r="AZ1858" i="3"/>
  <c r="T1907" i="3"/>
  <c r="T1880" i="3"/>
  <c r="BB1865" i="3"/>
  <c r="Z1857" i="3"/>
  <c r="L1802" i="3"/>
  <c r="AT1781" i="3"/>
  <c r="K1773" i="3"/>
  <c r="K1771" i="3"/>
  <c r="AJ1771" i="3" s="1"/>
  <c r="AG1810" i="3"/>
  <c r="AX1810" i="3"/>
  <c r="AB1810" i="3"/>
  <c r="AL1841" i="3"/>
  <c r="AC1841" i="3"/>
  <c r="P1841" i="3"/>
  <c r="BC1851" i="3"/>
  <c r="AO1810" i="3"/>
  <c r="W1810" i="3"/>
  <c r="AD1841" i="3"/>
  <c r="BD1841" i="3"/>
  <c r="AE1841" i="3"/>
  <c r="BK1884" i="3"/>
  <c r="BM1838" i="3"/>
  <c r="BA1851" i="3"/>
  <c r="K1802" i="3"/>
  <c r="K1784" i="3"/>
  <c r="K1782" i="3"/>
  <c r="L1769" i="3"/>
  <c r="K1769" i="3"/>
  <c r="X1769" i="3" s="1"/>
  <c r="AI1810" i="3"/>
  <c r="BH1810" i="3"/>
  <c r="AP1810" i="3"/>
  <c r="AP1819" i="3"/>
  <c r="AS1817" i="3"/>
  <c r="BI1841" i="3"/>
  <c r="AV1841" i="3"/>
  <c r="W1841" i="3"/>
  <c r="AA1945" i="3"/>
  <c r="AR1945" i="3"/>
  <c r="N1895" i="3"/>
  <c r="AY1895" i="3"/>
  <c r="T1895" i="3"/>
  <c r="AJ1895" i="3"/>
  <c r="AZ1895" i="3"/>
  <c r="U1895" i="3"/>
  <c r="AP1895" i="3"/>
  <c r="Q1895" i="3"/>
  <c r="AL1895" i="3"/>
  <c r="Y1901" i="3"/>
  <c r="AO1901" i="3"/>
  <c r="BE1901" i="3"/>
  <c r="V1901" i="3"/>
  <c r="AL1901" i="3"/>
  <c r="BB1901" i="3"/>
  <c r="W1901" i="3"/>
  <c r="AM1901" i="3"/>
  <c r="BC1901" i="3"/>
  <c r="BD1901" i="3"/>
  <c r="P1901" i="3"/>
  <c r="M1901" i="3"/>
  <c r="AC1901" i="3"/>
  <c r="AS1901" i="3"/>
  <c r="BI1901" i="3"/>
  <c r="Z1901" i="3"/>
  <c r="AP1901" i="3"/>
  <c r="BF1901" i="3"/>
  <c r="AA1901" i="3"/>
  <c r="AQ1901" i="3"/>
  <c r="BG1901" i="3"/>
  <c r="AB1901" i="3"/>
  <c r="AF1901" i="3"/>
  <c r="Q1901" i="3"/>
  <c r="AG1901" i="3"/>
  <c r="AW1901" i="3"/>
  <c r="N1901" i="3"/>
  <c r="AD1901" i="3"/>
  <c r="AT1901" i="3"/>
  <c r="O1901" i="3"/>
  <c r="AE1901" i="3"/>
  <c r="AU1901" i="3"/>
  <c r="X1901" i="3"/>
  <c r="AR1901" i="3"/>
  <c r="AV1901" i="3"/>
  <c r="AJ1901" i="3"/>
  <c r="U1911" i="3"/>
  <c r="AK1911" i="3"/>
  <c r="BA1911" i="3"/>
  <c r="R1911" i="3"/>
  <c r="AH1911" i="3"/>
  <c r="AX1911" i="3"/>
  <c r="S1911" i="3"/>
  <c r="AI1911" i="3"/>
  <c r="AY1911" i="3"/>
  <c r="AN1911" i="3"/>
  <c r="BH1911" i="3"/>
  <c r="AJ1911" i="3"/>
  <c r="Y1911" i="3"/>
  <c r="AO1911" i="3"/>
  <c r="BE1911" i="3"/>
  <c r="V1911" i="3"/>
  <c r="AL1911" i="3"/>
  <c r="BB1911" i="3"/>
  <c r="W1911" i="3"/>
  <c r="AM1911" i="3"/>
  <c r="BC1911" i="3"/>
  <c r="BD1911" i="3"/>
  <c r="P1911" i="3"/>
  <c r="T1911" i="3"/>
  <c r="M1911" i="3"/>
  <c r="AC1911" i="3"/>
  <c r="AS1911" i="3"/>
  <c r="BI1911" i="3"/>
  <c r="Z1911" i="3"/>
  <c r="AP1911" i="3"/>
  <c r="BF1911" i="3"/>
  <c r="AA1911" i="3"/>
  <c r="AQ1911" i="3"/>
  <c r="BG1911" i="3"/>
  <c r="AB1911" i="3"/>
  <c r="AF1911" i="3"/>
  <c r="AX1916" i="3"/>
  <c r="AD1916" i="3"/>
  <c r="S1916" i="3"/>
  <c r="AI1916" i="3"/>
  <c r="AY1916" i="3"/>
  <c r="T1916" i="3"/>
  <c r="AJ1916" i="3"/>
  <c r="AZ1916" i="3"/>
  <c r="Q1916" i="3"/>
  <c r="AG1916" i="3"/>
  <c r="AW1916" i="3"/>
  <c r="Y1925" i="3"/>
  <c r="AO1925" i="3"/>
  <c r="BE1925" i="3"/>
  <c r="V1925" i="3"/>
  <c r="AL1925" i="3"/>
  <c r="BB1925" i="3"/>
  <c r="W1925" i="3"/>
  <c r="AM1925" i="3"/>
  <c r="BC1925" i="3"/>
  <c r="BD1925" i="3"/>
  <c r="P1925" i="3"/>
  <c r="M1925" i="3"/>
  <c r="AC1925" i="3"/>
  <c r="AS1925" i="3"/>
  <c r="BI1925" i="3"/>
  <c r="Z1925" i="3"/>
  <c r="AP1925" i="3"/>
  <c r="BF1925" i="3"/>
  <c r="AA1925" i="3"/>
  <c r="AQ1925" i="3"/>
  <c r="BG1925" i="3"/>
  <c r="AB1925" i="3"/>
  <c r="AF1925" i="3"/>
  <c r="Q1925" i="3"/>
  <c r="AG1925" i="3"/>
  <c r="AW1925" i="3"/>
  <c r="N1925" i="3"/>
  <c r="AD1925" i="3"/>
  <c r="AT1925" i="3"/>
  <c r="O1925" i="3"/>
  <c r="AE1925" i="3"/>
  <c r="AU1925" i="3"/>
  <c r="X1925" i="3"/>
  <c r="AR1925" i="3"/>
  <c r="AV1925" i="3"/>
  <c r="AJ1925" i="3"/>
  <c r="X1938" i="3"/>
  <c r="BH1938" i="3"/>
  <c r="Q1938" i="3"/>
  <c r="AG1938" i="3"/>
  <c r="AW1938" i="3"/>
  <c r="N1938" i="3"/>
  <c r="AD1938" i="3"/>
  <c r="AT1938" i="3"/>
  <c r="O1938" i="3"/>
  <c r="AE1938" i="3"/>
  <c r="AU1938" i="3"/>
  <c r="AN1938" i="3"/>
  <c r="U1938" i="3"/>
  <c r="AK1938" i="3"/>
  <c r="BA1938" i="3"/>
  <c r="R1938" i="3"/>
  <c r="AH1938" i="3"/>
  <c r="AX1938" i="3"/>
  <c r="S1938" i="3"/>
  <c r="AI1938" i="3"/>
  <c r="AY1938" i="3"/>
  <c r="AF1938" i="3"/>
  <c r="Y1938" i="3"/>
  <c r="AO1938" i="3"/>
  <c r="BE1938" i="3"/>
  <c r="V1938" i="3"/>
  <c r="AL1938" i="3"/>
  <c r="BB1938" i="3"/>
  <c r="W1938" i="3"/>
  <c r="AM1938" i="3"/>
  <c r="BC1938" i="3"/>
  <c r="AJ1942" i="3"/>
  <c r="BD1942" i="3"/>
  <c r="AB1942" i="3"/>
  <c r="AZ1942" i="3"/>
  <c r="P1942" i="3"/>
  <c r="AR1942" i="3"/>
  <c r="AF1942" i="3"/>
  <c r="U1942" i="3"/>
  <c r="AK1942" i="3"/>
  <c r="BA1942" i="3"/>
  <c r="R1942" i="3"/>
  <c r="AH1942" i="3"/>
  <c r="AX1942" i="3"/>
  <c r="S1942" i="3"/>
  <c r="AI1942" i="3"/>
  <c r="AY1942" i="3"/>
  <c r="T1942" i="3"/>
  <c r="AV1942" i="3"/>
  <c r="Y1942" i="3"/>
  <c r="AO1942" i="3"/>
  <c r="BE1942" i="3"/>
  <c r="V1942" i="3"/>
  <c r="AL1942" i="3"/>
  <c r="BB1942" i="3"/>
  <c r="W1942" i="3"/>
  <c r="AM1942" i="3"/>
  <c r="BC1942" i="3"/>
  <c r="X1942" i="3"/>
  <c r="BH1942" i="3"/>
  <c r="M1942" i="3"/>
  <c r="AC1942" i="3"/>
  <c r="AS1942" i="3"/>
  <c r="BI1942" i="3"/>
  <c r="Z1942" i="3"/>
  <c r="AP1942" i="3"/>
  <c r="BF1942" i="3"/>
  <c r="AA1942" i="3"/>
  <c r="AQ1942" i="3"/>
  <c r="BG1942" i="3"/>
  <c r="K1787" i="3"/>
  <c r="K1775" i="3"/>
  <c r="AX1775" i="3" s="1"/>
  <c r="K1774" i="3"/>
  <c r="L1767" i="3"/>
  <c r="P1767" i="3" s="1"/>
  <c r="O1810" i="3"/>
  <c r="BC1810" i="3"/>
  <c r="AN1810" i="3"/>
  <c r="AK1841" i="3"/>
  <c r="X1841" i="3"/>
  <c r="Y1849" i="3"/>
  <c r="BB1869" i="3"/>
  <c r="N1869" i="3"/>
  <c r="V1869" i="3"/>
  <c r="AL1869" i="3"/>
  <c r="BE1937" i="3"/>
  <c r="AA1937" i="3"/>
  <c r="AU1939" i="3"/>
  <c r="N1861" i="3"/>
  <c r="AX1861" i="3"/>
  <c r="Z1861" i="3"/>
  <c r="R1861" i="3"/>
  <c r="AO1937" i="3"/>
  <c r="BI1939" i="3"/>
  <c r="AE1939" i="3"/>
  <c r="BB1971" i="3"/>
  <c r="AU1971" i="3"/>
  <c r="AJ1971" i="3"/>
  <c r="AK1971" i="3"/>
  <c r="M1971" i="3"/>
  <c r="AZ1971" i="3"/>
  <c r="V1971" i="3"/>
  <c r="O1971" i="3"/>
  <c r="AO1971" i="3"/>
  <c r="V1979" i="3"/>
  <c r="AL1979" i="3"/>
  <c r="BB1979" i="3"/>
  <c r="Y1979" i="3"/>
  <c r="BA1979" i="3"/>
  <c r="W1979" i="3"/>
  <c r="AM1979" i="3"/>
  <c r="BC1979" i="3"/>
  <c r="AK1979" i="3"/>
  <c r="T1979" i="3"/>
  <c r="AJ1979" i="3"/>
  <c r="AZ1979" i="3"/>
  <c r="Z1979" i="3"/>
  <c r="AP1979" i="3"/>
  <c r="BF1979" i="3"/>
  <c r="AG1979" i="3"/>
  <c r="BI1979" i="3"/>
  <c r="AA1979" i="3"/>
  <c r="AQ1979" i="3"/>
  <c r="BG1979" i="3"/>
  <c r="AW1979" i="3"/>
  <c r="X1979" i="3"/>
  <c r="AN1979" i="3"/>
  <c r="BD1979" i="3"/>
  <c r="AJ1938" i="3"/>
  <c r="BD1938" i="3"/>
  <c r="AB1938" i="3"/>
  <c r="AZ1938" i="3"/>
  <c r="P1938" i="3"/>
  <c r="AR1938" i="3"/>
  <c r="AJ1946" i="3"/>
  <c r="BD1946" i="3"/>
  <c r="AB1946" i="3"/>
  <c r="AZ1946" i="3"/>
  <c r="P1946" i="3"/>
  <c r="AR1946" i="3"/>
  <c r="P1954" i="3"/>
  <c r="AV1954" i="3"/>
  <c r="AC1954" i="3"/>
  <c r="BI1954" i="3"/>
  <c r="AO1954" i="3"/>
  <c r="X1954" i="3"/>
  <c r="BD1954" i="3"/>
  <c r="AK1954" i="3"/>
  <c r="Q1954" i="3"/>
  <c r="AW1954" i="3"/>
  <c r="AN1962" i="3"/>
  <c r="U1962" i="3"/>
  <c r="BA1962" i="3"/>
  <c r="P1962" i="3"/>
  <c r="AV1962" i="3"/>
  <c r="AC1962" i="3"/>
  <c r="BI1962" i="3"/>
  <c r="V1973" i="3"/>
  <c r="AL1973" i="3"/>
  <c r="BB1973" i="3"/>
  <c r="T1976" i="3"/>
  <c r="AJ1976" i="3"/>
  <c r="AZ1976" i="3"/>
  <c r="Q1976" i="3"/>
  <c r="AG1976" i="3"/>
  <c r="AW1976" i="3"/>
  <c r="AA1976" i="3"/>
  <c r="BG1976" i="3"/>
  <c r="Z1976" i="3"/>
  <c r="AP1976" i="3"/>
  <c r="BF1976" i="3"/>
  <c r="AE1976" i="3"/>
  <c r="X1976" i="3"/>
  <c r="AN1976" i="3"/>
  <c r="BD1976" i="3"/>
  <c r="U1976" i="3"/>
  <c r="AK1976" i="3"/>
  <c r="BA1976" i="3"/>
  <c r="AI1976" i="3"/>
  <c r="N1976" i="3"/>
  <c r="AD1976" i="3"/>
  <c r="AT1976" i="3"/>
  <c r="O1976" i="3"/>
  <c r="AM1976" i="3"/>
  <c r="AZ1805" i="3"/>
  <c r="AN1805" i="3"/>
  <c r="AQ1805" i="3"/>
  <c r="AV1805" i="3"/>
  <c r="AY1805" i="3"/>
  <c r="X1805" i="3"/>
  <c r="BG1805" i="3"/>
  <c r="BH1805" i="3"/>
  <c r="P1805" i="3"/>
  <c r="BN1805" i="3" s="1"/>
  <c r="S1805" i="3"/>
  <c r="T1805" i="3"/>
  <c r="AA1805" i="3"/>
  <c r="V1815" i="3"/>
  <c r="AL1815" i="3"/>
  <c r="AW1815" i="3"/>
  <c r="AE1815" i="3"/>
  <c r="BG1815" i="3"/>
  <c r="BA1815" i="3"/>
  <c r="U1815" i="3"/>
  <c r="AR1820" i="3"/>
  <c r="Y1820" i="3"/>
  <c r="AB1820" i="3"/>
  <c r="Q1820" i="3"/>
  <c r="AW1820" i="3"/>
  <c r="AO1820" i="3"/>
  <c r="AG1820" i="3"/>
  <c r="BH1820" i="3"/>
  <c r="AK1827" i="3"/>
  <c r="BA1827" i="3"/>
  <c r="Q1827" i="3"/>
  <c r="AG1827" i="3"/>
  <c r="AW1827" i="3"/>
  <c r="AR1876" i="3"/>
  <c r="P1876" i="3"/>
  <c r="AJ1876" i="3"/>
  <c r="BD1876" i="3"/>
  <c r="AF1876" i="3"/>
  <c r="AZ1876" i="3"/>
  <c r="AB1876" i="3"/>
  <c r="AV1876" i="3"/>
  <c r="X1876" i="3"/>
  <c r="P1972" i="3"/>
  <c r="AF1972" i="3"/>
  <c r="AV1972" i="3"/>
  <c r="M1972" i="3"/>
  <c r="AC1972" i="3"/>
  <c r="AS1972" i="3"/>
  <c r="BI1972" i="3"/>
  <c r="AE1972" i="3"/>
  <c r="N1972" i="3"/>
  <c r="AD1972" i="3"/>
  <c r="AT1972" i="3"/>
  <c r="W1972" i="3"/>
  <c r="BG1972" i="3"/>
  <c r="T1972" i="3"/>
  <c r="AJ1972" i="3"/>
  <c r="AZ1972" i="3"/>
  <c r="Q1972" i="3"/>
  <c r="AG1972" i="3"/>
  <c r="AW1972" i="3"/>
  <c r="O1972" i="3"/>
  <c r="AM1972" i="3"/>
  <c r="R1972" i="3"/>
  <c r="AH1972" i="3"/>
  <c r="AX1972" i="3"/>
  <c r="AI1972" i="3"/>
  <c r="AD1893" i="3"/>
  <c r="S1893" i="3"/>
  <c r="AI1893" i="3"/>
  <c r="AT1893" i="3"/>
  <c r="N1893" i="3"/>
  <c r="BH1844" i="3"/>
  <c r="AN1844" i="3"/>
  <c r="BD1844" i="3"/>
  <c r="AJ1890" i="3"/>
  <c r="AB1890" i="3"/>
  <c r="AR1890" i="3"/>
  <c r="BH1890" i="3"/>
  <c r="T1890" i="3"/>
  <c r="AG1941" i="3"/>
  <c r="Y1827" i="3"/>
  <c r="AZ1864" i="3"/>
  <c r="BD1871" i="3"/>
  <c r="AZ1897" i="3"/>
  <c r="Z1971" i="3"/>
  <c r="X1844" i="3"/>
  <c r="AZ1913" i="3"/>
  <c r="AZ1921" i="3"/>
  <c r="AH1813" i="3"/>
  <c r="AD1804" i="3"/>
  <c r="Y1893" i="3"/>
  <c r="BE1893" i="3"/>
  <c r="AA1815" i="3"/>
  <c r="AL1896" i="3"/>
  <c r="AI1775" i="3"/>
  <c r="BC1775" i="3"/>
  <c r="AZ1775" i="3"/>
  <c r="T1773" i="3"/>
  <c r="S1773" i="3"/>
  <c r="AE1773" i="3"/>
  <c r="AN1773" i="3"/>
  <c r="AY1773" i="3"/>
  <c r="AM1773" i="3"/>
  <c r="W1773" i="3"/>
  <c r="AF1773" i="3"/>
  <c r="AQ1773" i="3"/>
  <c r="BC1773" i="3"/>
  <c r="O1773" i="3"/>
  <c r="X1773" i="3"/>
  <c r="AI1773" i="3"/>
  <c r="AU1773" i="3"/>
  <c r="BD1773" i="3"/>
  <c r="P1773" i="3"/>
  <c r="AA1773" i="3"/>
  <c r="AV1773" i="3"/>
  <c r="BG1773" i="3"/>
  <c r="AB1771" i="3"/>
  <c r="BH1771" i="3"/>
  <c r="AQ1771" i="3"/>
  <c r="W1771" i="3"/>
  <c r="BC1771" i="3"/>
  <c r="AN1771" i="3"/>
  <c r="P1769" i="3"/>
  <c r="AV1769" i="3"/>
  <c r="AI1769" i="3"/>
  <c r="T1769" i="3"/>
  <c r="AZ1769" i="3"/>
  <c r="AE1769" i="3"/>
  <c r="M1767" i="3"/>
  <c r="X1767" i="3"/>
  <c r="AB1767" i="3"/>
  <c r="BE1781" i="3"/>
  <c r="AD1781" i="3"/>
  <c r="O1872" i="3"/>
  <c r="AV1872" i="3"/>
  <c r="AC1872" i="3"/>
  <c r="T1872" i="3"/>
  <c r="AE1872" i="3"/>
  <c r="Q1872" i="3"/>
  <c r="AX1872" i="3"/>
  <c r="AI1823" i="3"/>
  <c r="L1801" i="3"/>
  <c r="O1801" i="3" s="1"/>
  <c r="L1797" i="3"/>
  <c r="K1796" i="3"/>
  <c r="L1795" i="3"/>
  <c r="K1794" i="3"/>
  <c r="L1793" i="3"/>
  <c r="K1792" i="3"/>
  <c r="L1790" i="3"/>
  <c r="L1788" i="3"/>
  <c r="M1788" i="3" s="1"/>
  <c r="L1787" i="3"/>
  <c r="L1786" i="3"/>
  <c r="K1786" i="3"/>
  <c r="AZ1781" i="3"/>
  <c r="V1781" i="3"/>
  <c r="L1778" i="3"/>
  <c r="K1778" i="3"/>
  <c r="L1776" i="3"/>
  <c r="K1776" i="3"/>
  <c r="L1765" i="3"/>
  <c r="AU1810" i="3"/>
  <c r="V1810" i="3"/>
  <c r="Y1810" i="3"/>
  <c r="AH1810" i="3"/>
  <c r="BD1810" i="3"/>
  <c r="X1810" i="3"/>
  <c r="BE1819" i="3"/>
  <c r="BC1823" i="3"/>
  <c r="BH1823" i="3"/>
  <c r="AL1817" i="3"/>
  <c r="AN1817" i="3"/>
  <c r="AX1841" i="3"/>
  <c r="BA1841" i="3"/>
  <c r="U1841" i="3"/>
  <c r="AN1841" i="3"/>
  <c r="N1849" i="3"/>
  <c r="BH1849" i="3"/>
  <c r="BH1872" i="3"/>
  <c r="W1851" i="3"/>
  <c r="Z1872" i="3"/>
  <c r="AQ1945" i="3"/>
  <c r="BH1945" i="3"/>
  <c r="BG1945" i="3"/>
  <c r="Y1945" i="3"/>
  <c r="BB1945" i="3"/>
  <c r="AB1945" i="3"/>
  <c r="AO1945" i="3"/>
  <c r="V1945" i="3"/>
  <c r="M1947" i="3"/>
  <c r="AG1823" i="3"/>
  <c r="AL1872" i="3"/>
  <c r="K1800" i="3"/>
  <c r="L1791" i="3"/>
  <c r="K1791" i="3"/>
  <c r="L1789" i="3"/>
  <c r="K1789" i="3"/>
  <c r="L1785" i="3"/>
  <c r="AA1785" i="3" s="1"/>
  <c r="L1784" i="3"/>
  <c r="L1783" i="3"/>
  <c r="K1783" i="3"/>
  <c r="L1782" i="3"/>
  <c r="AT1782" i="3" s="1"/>
  <c r="L1780" i="3"/>
  <c r="K1780" i="3"/>
  <c r="K1779" i="3"/>
  <c r="AF1779" i="3" s="1"/>
  <c r="K1777" i="3"/>
  <c r="AV1777" i="3" s="1"/>
  <c r="L1772" i="3"/>
  <c r="K1772" i="3"/>
  <c r="AD1770" i="3"/>
  <c r="Z1810" i="3"/>
  <c r="BE1810" i="3"/>
  <c r="N1810" i="3"/>
  <c r="AC1810" i="3"/>
  <c r="BK1825" i="3"/>
  <c r="BL1818" i="3"/>
  <c r="AZ1819" i="3"/>
  <c r="AS1823" i="3"/>
  <c r="Z1823" i="3"/>
  <c r="AR1823" i="3"/>
  <c r="AU1817" i="3"/>
  <c r="X1817" i="3"/>
  <c r="O1841" i="3"/>
  <c r="AU1841" i="3"/>
  <c r="O1847" i="3"/>
  <c r="BG1847" i="3"/>
  <c r="Y1847" i="3"/>
  <c r="V1847" i="3"/>
  <c r="AB1847" i="3"/>
  <c r="AO1847" i="3"/>
  <c r="AP1847" i="3"/>
  <c r="AA1847" i="3"/>
  <c r="AR1847" i="3"/>
  <c r="BE1847" i="3"/>
  <c r="AB1851" i="3"/>
  <c r="U1851" i="3"/>
  <c r="BG1851" i="3"/>
  <c r="BF1851" i="3"/>
  <c r="X1851" i="3"/>
  <c r="R1841" i="3"/>
  <c r="AS1841" i="3"/>
  <c r="M1841" i="3"/>
  <c r="AF1841" i="3"/>
  <c r="AM1841" i="3"/>
  <c r="AI1849" i="3"/>
  <c r="BN1884" i="3"/>
  <c r="AL1851" i="3"/>
  <c r="BD1851" i="3"/>
  <c r="AU1872" i="3"/>
  <c r="BH1847" i="3"/>
  <c r="BE1945" i="3"/>
  <c r="K1798" i="3"/>
  <c r="L1774" i="3"/>
  <c r="R1774" i="3" s="1"/>
  <c r="BE1770" i="3"/>
  <c r="BJ1813" i="3"/>
  <c r="BL1814" i="3"/>
  <c r="AL1819" i="3"/>
  <c r="AH1819" i="3"/>
  <c r="O1823" i="3"/>
  <c r="BB1823" i="3"/>
  <c r="X1849" i="3"/>
  <c r="AR1849" i="3"/>
  <c r="BE1849" i="3"/>
  <c r="AE1849" i="3"/>
  <c r="AO1849" i="3"/>
  <c r="AA1851" i="3"/>
  <c r="AN1851" i="3"/>
  <c r="BF1872" i="3"/>
  <c r="BL1892" i="3"/>
  <c r="BJ1875" i="3"/>
  <c r="AQ1847" i="3"/>
  <c r="AT1947" i="3"/>
  <c r="P1947" i="3"/>
  <c r="AC1947" i="3"/>
  <c r="O1947" i="3"/>
  <c r="AF1947" i="3"/>
  <c r="AS1947" i="3"/>
  <c r="AE1947" i="3"/>
  <c r="AV1947" i="3"/>
  <c r="BI1947" i="3"/>
  <c r="AL1947" i="3"/>
  <c r="AD1947" i="3"/>
  <c r="AB1961" i="3"/>
  <c r="BD1961" i="3"/>
  <c r="AA1961" i="3"/>
  <c r="AE1961" i="3"/>
  <c r="U1961" i="3"/>
  <c r="BG1961" i="3"/>
  <c r="Z1961" i="3"/>
  <c r="X1961" i="3"/>
  <c r="AK1961" i="3"/>
  <c r="N1961" i="3"/>
  <c r="AN1961" i="3"/>
  <c r="BA1961" i="3"/>
  <c r="AT1961" i="3"/>
  <c r="BF1959" i="3"/>
  <c r="AG1959" i="3"/>
  <c r="T1959" i="3"/>
  <c r="AM1951" i="3"/>
  <c r="BG1951" i="3"/>
  <c r="U1951" i="3"/>
  <c r="BB1949" i="3"/>
  <c r="AS1949" i="3"/>
  <c r="AF1949" i="3"/>
  <c r="BC1955" i="3"/>
  <c r="AA1955" i="3"/>
  <c r="BD1955" i="3"/>
  <c r="AG1829" i="3"/>
  <c r="U1829" i="3"/>
  <c r="BA1829" i="3"/>
  <c r="R1808" i="3"/>
  <c r="AO1808" i="3"/>
  <c r="Z1808" i="3"/>
  <c r="AW1808" i="3"/>
  <c r="AD1808" i="3"/>
  <c r="AX1808" i="3"/>
  <c r="AL1808" i="3"/>
  <c r="BK1808" i="3" s="1"/>
  <c r="BF1808" i="3"/>
  <c r="Q1808" i="3"/>
  <c r="AA1832" i="3"/>
  <c r="AI1832" i="3"/>
  <c r="Q1852" i="3"/>
  <c r="AC1852" i="3"/>
  <c r="BA1852" i="3"/>
  <c r="BI1852" i="3"/>
  <c r="U1852" i="3"/>
  <c r="AG1822" i="3"/>
  <c r="BA1822" i="3"/>
  <c r="Q1822" i="3"/>
  <c r="AK1822" i="3"/>
  <c r="BH1822" i="3"/>
  <c r="U1822" i="3"/>
  <c r="AR1822" i="3"/>
  <c r="AB1822" i="3"/>
  <c r="AW1822" i="3"/>
  <c r="AU1832" i="3"/>
  <c r="BL1832" i="3" s="1"/>
  <c r="N1863" i="3"/>
  <c r="AH1863" i="3"/>
  <c r="BB1863" i="3"/>
  <c r="R1863" i="3"/>
  <c r="AL1863" i="3"/>
  <c r="BF1863" i="3"/>
  <c r="V1863" i="3"/>
  <c r="AP1863" i="3"/>
  <c r="AX1863" i="3"/>
  <c r="Z1863" i="3"/>
  <c r="AA1826" i="3"/>
  <c r="N1859" i="3"/>
  <c r="V1859" i="3"/>
  <c r="AP1859" i="3"/>
  <c r="Z1859" i="3"/>
  <c r="AX1859" i="3"/>
  <c r="AH1859" i="3"/>
  <c r="BB1859" i="3"/>
  <c r="R1859" i="3"/>
  <c r="AL1859" i="3"/>
  <c r="BF1859" i="3"/>
  <c r="AZ1842" i="3"/>
  <c r="AN1842" i="3"/>
  <c r="N1908" i="3"/>
  <c r="AP1908" i="3"/>
  <c r="V1908" i="3"/>
  <c r="BB1908" i="3"/>
  <c r="Z1908" i="3"/>
  <c r="BF1908" i="3"/>
  <c r="AL1908" i="3"/>
  <c r="N1916" i="3"/>
  <c r="AL1916" i="3"/>
  <c r="AP1916" i="3"/>
  <c r="V1916" i="3"/>
  <c r="BB1916" i="3"/>
  <c r="Z1916" i="3"/>
  <c r="BF1916" i="3"/>
  <c r="AZ1925" i="3"/>
  <c r="N1902" i="3"/>
  <c r="Z1902" i="3"/>
  <c r="BF1902" i="3"/>
  <c r="AL1902" i="3"/>
  <c r="AP1902" i="3"/>
  <c r="V1902" i="3"/>
  <c r="BB1902" i="3"/>
  <c r="AZ1911" i="3"/>
  <c r="N1922" i="3"/>
  <c r="Z1922" i="3"/>
  <c r="BF1922" i="3"/>
  <c r="AL1922" i="3"/>
  <c r="AP1922" i="3"/>
  <c r="V1922" i="3"/>
  <c r="BB1922" i="3"/>
  <c r="BB1930" i="3"/>
  <c r="V1930" i="3"/>
  <c r="BJ1910" i="3"/>
  <c r="Q1941" i="3"/>
  <c r="AY1941" i="3"/>
  <c r="AU1959" i="3"/>
  <c r="AY1959" i="3"/>
  <c r="Q1959" i="3"/>
  <c r="BF1951" i="3"/>
  <c r="AA1951" i="3"/>
  <c r="BD1951" i="3"/>
  <c r="AV1944" i="3"/>
  <c r="AR1944" i="3"/>
  <c r="X1944" i="3"/>
  <c r="BF1949" i="3"/>
  <c r="V1949" i="3"/>
  <c r="AC1949" i="3"/>
  <c r="P1949" i="3"/>
  <c r="AK1952" i="3"/>
  <c r="BH1952" i="3"/>
  <c r="AB1952" i="3"/>
  <c r="AO1952" i="3"/>
  <c r="BD1952" i="3"/>
  <c r="X1952" i="3"/>
  <c r="W1955" i="3"/>
  <c r="BA1955" i="3"/>
  <c r="AN1955" i="3"/>
  <c r="AV1971" i="3"/>
  <c r="AF1971" i="3"/>
  <c r="P1971" i="3"/>
  <c r="AG1971" i="3"/>
  <c r="BG1971" i="3"/>
  <c r="AQ1971" i="3"/>
  <c r="AA1971" i="3"/>
  <c r="BI1971" i="3"/>
  <c r="AC1971" i="3"/>
  <c r="AX1971" i="3"/>
  <c r="AH1971" i="3"/>
  <c r="R1971" i="3"/>
  <c r="N1821" i="3"/>
  <c r="AE1821" i="3"/>
  <c r="BB1821" i="3"/>
  <c r="O1821" i="3"/>
  <c r="AL1821" i="3"/>
  <c r="BF1821" i="3"/>
  <c r="V1821" i="3"/>
  <c r="AP1821" i="3"/>
  <c r="BJ1821" i="3" s="1"/>
  <c r="Z1821" i="3"/>
  <c r="AU1821" i="3"/>
  <c r="AA1830" i="3"/>
  <c r="AU1830" i="3"/>
  <c r="T1840" i="3"/>
  <c r="AN1840" i="3"/>
  <c r="BH1840" i="3"/>
  <c r="X1840" i="3"/>
  <c r="AR1840" i="3"/>
  <c r="AB1840" i="3"/>
  <c r="AZ1840" i="3"/>
  <c r="BD1840" i="3"/>
  <c r="AJ1840" i="3"/>
  <c r="Q1854" i="3"/>
  <c r="AC1854" i="3"/>
  <c r="BI1854" i="3"/>
  <c r="AK1854" i="3"/>
  <c r="AS1854" i="3"/>
  <c r="BA1854" i="3"/>
  <c r="M1854" i="3"/>
  <c r="U1854" i="3"/>
  <c r="Q1829" i="3"/>
  <c r="BN1829" i="3" s="1"/>
  <c r="W1834" i="3"/>
  <c r="AD1855" i="3"/>
  <c r="Y1855" i="3"/>
  <c r="AT1855" i="3"/>
  <c r="AY1855" i="3"/>
  <c r="AE1832" i="3"/>
  <c r="O1832" i="3"/>
  <c r="T1860" i="3"/>
  <c r="AJ1860" i="3"/>
  <c r="BL1860" i="3" s="1"/>
  <c r="AN1870" i="3"/>
  <c r="AV1870" i="3"/>
  <c r="P1870" i="3"/>
  <c r="BN1870" i="3" s="1"/>
  <c r="BD1870" i="3"/>
  <c r="X1870" i="3"/>
  <c r="AU1826" i="3"/>
  <c r="AH1861" i="3"/>
  <c r="BB1861" i="3"/>
  <c r="V1861" i="3"/>
  <c r="AP1861" i="3"/>
  <c r="R1869" i="3"/>
  <c r="AP1869" i="3"/>
  <c r="Z1869" i="3"/>
  <c r="BF1869" i="3"/>
  <c r="AE1830" i="3"/>
  <c r="T1864" i="3"/>
  <c r="AJ1864" i="3"/>
  <c r="Z1879" i="3"/>
  <c r="N1879" i="3"/>
  <c r="AT1879" i="3"/>
  <c r="BL1879" i="3" s="1"/>
  <c r="V1879" i="3"/>
  <c r="BB1879" i="3"/>
  <c r="AD1879" i="3"/>
  <c r="AL1879" i="3"/>
  <c r="AD1895" i="3"/>
  <c r="Y1895" i="3"/>
  <c r="AO1895" i="3"/>
  <c r="AT1895" i="3"/>
  <c r="S1895" i="3"/>
  <c r="X1842" i="3"/>
  <c r="N1918" i="3"/>
  <c r="AP1918" i="3"/>
  <c r="V1918" i="3"/>
  <c r="BB1918" i="3"/>
  <c r="Z1918" i="3"/>
  <c r="BF1918" i="3"/>
  <c r="BL1918" i="3" s="1"/>
  <c r="AL1918" i="3"/>
  <c r="AE1826" i="3"/>
  <c r="S1871" i="3"/>
  <c r="BK1871" i="3" s="1"/>
  <c r="AZ1903" i="3"/>
  <c r="AJ1913" i="3"/>
  <c r="V1926" i="3"/>
  <c r="BB1926" i="3"/>
  <c r="AY1834" i="3"/>
  <c r="BK1834" i="3" s="1"/>
  <c r="T1899" i="3"/>
  <c r="AZ1899" i="3"/>
  <c r="N1912" i="3"/>
  <c r="Z1912" i="3"/>
  <c r="BF1912" i="3"/>
  <c r="AL1912" i="3"/>
  <c r="AP1912" i="3"/>
  <c r="V1912" i="3"/>
  <c r="BB1912" i="3"/>
  <c r="BJ1912" i="3" s="1"/>
  <c r="AZ1860" i="3"/>
  <c r="AD1928" i="3"/>
  <c r="AJ1897" i="3"/>
  <c r="V1941" i="3"/>
  <c r="Y1937" i="3"/>
  <c r="BG1937" i="3"/>
  <c r="AS1939" i="3"/>
  <c r="AF1939" i="3"/>
  <c r="O1939" i="3"/>
  <c r="AZ1941" i="3"/>
  <c r="AI1941" i="3"/>
  <c r="O1959" i="3"/>
  <c r="S1959" i="3"/>
  <c r="AZ1959" i="3"/>
  <c r="Z1951" i="3"/>
  <c r="BA1951" i="3"/>
  <c r="AN1951" i="3"/>
  <c r="AF1944" i="3"/>
  <c r="AB1944" i="3"/>
  <c r="AZ1944" i="3"/>
  <c r="Z1949" i="3"/>
  <c r="AQ1949" i="3"/>
  <c r="M1949" i="3"/>
  <c r="BI1952" i="3"/>
  <c r="AC1952" i="3"/>
  <c r="AZ1952" i="3"/>
  <c r="T1952" i="3"/>
  <c r="AG1952" i="3"/>
  <c r="AV1952" i="3"/>
  <c r="P1952" i="3"/>
  <c r="AL1955" i="3"/>
  <c r="AK1955" i="3"/>
  <c r="X1955" i="3"/>
  <c r="BH1971" i="3"/>
  <c r="AR1971" i="3"/>
  <c r="AB1971" i="3"/>
  <c r="BE1971" i="3"/>
  <c r="Y1971" i="3"/>
  <c r="BC1971" i="3"/>
  <c r="AM1971" i="3"/>
  <c r="W1971" i="3"/>
  <c r="BA1971" i="3"/>
  <c r="Q1971" i="3"/>
  <c r="AT1971" i="3"/>
  <c r="AD1971" i="3"/>
  <c r="N1971" i="3"/>
  <c r="BD1824" i="3"/>
  <c r="AJ1824" i="3"/>
  <c r="Y1831" i="3"/>
  <c r="U1831" i="3"/>
  <c r="BA1831" i="3"/>
  <c r="AG1831" i="3"/>
  <c r="AK1831" i="3"/>
  <c r="Q1831" i="3"/>
  <c r="BN1831" i="3" s="1"/>
  <c r="AW1831" i="3"/>
  <c r="AJ1858" i="3"/>
  <c r="T1858" i="3"/>
  <c r="Y1825" i="3"/>
  <c r="Q1825" i="3"/>
  <c r="BN1825" i="3" s="1"/>
  <c r="AW1825" i="3"/>
  <c r="U1825" i="3"/>
  <c r="BA1825" i="3"/>
  <c r="AG1825" i="3"/>
  <c r="AK1825" i="3"/>
  <c r="AW1829" i="3"/>
  <c r="BF1839" i="3"/>
  <c r="BM1839" i="3" s="1"/>
  <c r="AR1846" i="3"/>
  <c r="X1846" i="3"/>
  <c r="BJ1846" i="3" s="1"/>
  <c r="BD1846" i="3"/>
  <c r="AB1846" i="3"/>
  <c r="BH1846" i="3"/>
  <c r="AN1846" i="3"/>
  <c r="AY1832" i="3"/>
  <c r="T1844" i="3"/>
  <c r="AB1844" i="3"/>
  <c r="AZ1866" i="3"/>
  <c r="M1822" i="3"/>
  <c r="BK1822" i="3" s="1"/>
  <c r="O1826" i="3"/>
  <c r="BN1826" i="3" s="1"/>
  <c r="AR1844" i="3"/>
  <c r="BI1824" i="3"/>
  <c r="AY1830" i="3"/>
  <c r="AL1861" i="3"/>
  <c r="N1867" i="3"/>
  <c r="V1867" i="3"/>
  <c r="AP1867" i="3"/>
  <c r="Z1867" i="3"/>
  <c r="AX1867" i="3"/>
  <c r="AH1867" i="3"/>
  <c r="BB1867" i="3"/>
  <c r="R1867" i="3"/>
  <c r="AL1867" i="3"/>
  <c r="BF1867" i="3"/>
  <c r="BD1842" i="3"/>
  <c r="AR1842" i="3"/>
  <c r="N1906" i="3"/>
  <c r="AP1906" i="3"/>
  <c r="V1906" i="3"/>
  <c r="BB1906" i="3"/>
  <c r="Z1906" i="3"/>
  <c r="BF1906" i="3"/>
  <c r="AL1906" i="3"/>
  <c r="AF1870" i="3"/>
  <c r="N1904" i="3"/>
  <c r="AL1904" i="3"/>
  <c r="AP1904" i="3"/>
  <c r="V1904" i="3"/>
  <c r="BB1904" i="3"/>
  <c r="Z1904" i="3"/>
  <c r="BF1904" i="3"/>
  <c r="BL1904" i="3" s="1"/>
  <c r="N1914" i="3"/>
  <c r="AL1914" i="3"/>
  <c r="AP1914" i="3"/>
  <c r="V1914" i="3"/>
  <c r="BB1914" i="3"/>
  <c r="BF1914" i="3"/>
  <c r="BL1914" i="3" s="1"/>
  <c r="Z1914" i="3"/>
  <c r="AZ1907" i="3"/>
  <c r="N1924" i="3"/>
  <c r="BN1924" i="3" s="1"/>
  <c r="Z1924" i="3"/>
  <c r="BF1924" i="3"/>
  <c r="AL1924" i="3"/>
  <c r="AP1924" i="3"/>
  <c r="V1924" i="3"/>
  <c r="BB1924" i="3"/>
  <c r="AJ1862" i="3"/>
  <c r="AZ1905" i="3"/>
  <c r="BM1905" i="3" s="1"/>
  <c r="V1928" i="3"/>
  <c r="P1935" i="3"/>
  <c r="BK1935" i="3" s="1"/>
  <c r="X1935" i="3"/>
  <c r="BI1935" i="3"/>
  <c r="R1935" i="3"/>
  <c r="AN1935" i="3"/>
  <c r="AS1935" i="3"/>
  <c r="BB1928" i="3"/>
  <c r="BJ1928" i="3" s="1"/>
  <c r="V1937" i="3"/>
  <c r="AL1939" i="3"/>
  <c r="AL1941" i="3"/>
  <c r="BH1937" i="3"/>
  <c r="AC1939" i="3"/>
  <c r="P1939" i="3"/>
  <c r="AW1941" i="3"/>
  <c r="AJ1941" i="3"/>
  <c r="S1941" i="3"/>
  <c r="AD1939" i="3"/>
  <c r="AL1959" i="3"/>
  <c r="AW1959" i="3"/>
  <c r="AJ1959" i="3"/>
  <c r="AL1951" i="3"/>
  <c r="AK1951" i="3"/>
  <c r="X1951" i="3"/>
  <c r="P1944" i="3"/>
  <c r="BN1944" i="3" s="1"/>
  <c r="BD1944" i="3"/>
  <c r="AM1949" i="3"/>
  <c r="BI1949" i="3"/>
  <c r="AV1949" i="3"/>
  <c r="BA1952" i="3"/>
  <c r="U1952" i="3"/>
  <c r="AR1952" i="3"/>
  <c r="BE1952" i="3"/>
  <c r="Y1952" i="3"/>
  <c r="AP1955" i="3"/>
  <c r="BG1955" i="3"/>
  <c r="U1955" i="3"/>
  <c r="BD1971" i="3"/>
  <c r="AN1971" i="3"/>
  <c r="X1971" i="3"/>
  <c r="AW1971" i="3"/>
  <c r="U1971" i="3"/>
  <c r="AY1971" i="3"/>
  <c r="AI1971" i="3"/>
  <c r="S1971" i="3"/>
  <c r="AS1971" i="3"/>
  <c r="BF1971" i="3"/>
  <c r="AP1971" i="3"/>
  <c r="Y1829" i="3"/>
  <c r="O1834" i="3"/>
  <c r="BN1834" i="3" s="1"/>
  <c r="AT1834" i="3"/>
  <c r="AD1834" i="3"/>
  <c r="X1848" i="3"/>
  <c r="BD1848" i="3"/>
  <c r="AB1848" i="3"/>
  <c r="BH1848" i="3"/>
  <c r="AN1848" i="3"/>
  <c r="AR1848" i="3"/>
  <c r="W1833" i="3"/>
  <c r="Q1833" i="3"/>
  <c r="BN1833" i="3" s="1"/>
  <c r="AI1833" i="3"/>
  <c r="AY1833" i="3"/>
  <c r="U1833" i="3"/>
  <c r="AK1833" i="3"/>
  <c r="BA1833" i="3"/>
  <c r="AA1833" i="3"/>
  <c r="AQ1833" i="3"/>
  <c r="BG1833" i="3"/>
  <c r="AC1833" i="3"/>
  <c r="AS1833" i="3"/>
  <c r="BI1833" i="3"/>
  <c r="S1832" i="3"/>
  <c r="BK1832" i="3" s="1"/>
  <c r="T1868" i="3"/>
  <c r="AJ1868" i="3"/>
  <c r="AC1894" i="3"/>
  <c r="M1894" i="3"/>
  <c r="BN1894" i="3" s="1"/>
  <c r="AN1894" i="3"/>
  <c r="X1894" i="3"/>
  <c r="BI1894" i="3"/>
  <c r="AI1894" i="3"/>
  <c r="AS1894" i="3"/>
  <c r="S1894" i="3"/>
  <c r="BD1894" i="3"/>
  <c r="BG1826" i="3"/>
  <c r="BM1826" i="3" s="1"/>
  <c r="AJ1866" i="3"/>
  <c r="BL1866" i="3" s="1"/>
  <c r="T1866" i="3"/>
  <c r="AK1829" i="3"/>
  <c r="S1830" i="3"/>
  <c r="BF1861" i="3"/>
  <c r="Z1887" i="3"/>
  <c r="N1887" i="3"/>
  <c r="AT1887" i="3"/>
  <c r="BL1887" i="3" s="1"/>
  <c r="V1887" i="3"/>
  <c r="BB1887" i="3"/>
  <c r="AD1887" i="3"/>
  <c r="AL1887" i="3"/>
  <c r="AB1842" i="3"/>
  <c r="BH1842" i="3"/>
  <c r="T1915" i="3"/>
  <c r="AZ1915" i="3"/>
  <c r="AA1871" i="3"/>
  <c r="BL1871" i="3" s="1"/>
  <c r="AZ1923" i="3"/>
  <c r="T1923" i="3"/>
  <c r="AZ1901" i="3"/>
  <c r="BJ1901" i="3" s="1"/>
  <c r="AJ1921" i="3"/>
  <c r="BL1921" i="3" s="1"/>
  <c r="T1862" i="3"/>
  <c r="BJ1814" i="3"/>
  <c r="BL1804" i="3"/>
  <c r="BN1840" i="3"/>
  <c r="BK1840" i="3"/>
  <c r="BF1845" i="3"/>
  <c r="Z1845" i="3"/>
  <c r="AP1845" i="3"/>
  <c r="S1845" i="3"/>
  <c r="AI1845" i="3"/>
  <c r="AY1845" i="3"/>
  <c r="T1845" i="3"/>
  <c r="AJ1845" i="3"/>
  <c r="AZ1845" i="3"/>
  <c r="Q1845" i="3"/>
  <c r="AG1845" i="3"/>
  <c r="AW1845" i="3"/>
  <c r="N1845" i="3"/>
  <c r="AH1845" i="3"/>
  <c r="BB1845" i="3"/>
  <c r="W1845" i="3"/>
  <c r="AM1845" i="3"/>
  <c r="BC1845" i="3"/>
  <c r="X1845" i="3"/>
  <c r="AN1845" i="3"/>
  <c r="BD1845" i="3"/>
  <c r="U1845" i="3"/>
  <c r="AK1845" i="3"/>
  <c r="BA1845" i="3"/>
  <c r="AD1845" i="3"/>
  <c r="AX1845" i="3"/>
  <c r="AA1845" i="3"/>
  <c r="AQ1845" i="3"/>
  <c r="BG1845" i="3"/>
  <c r="AB1845" i="3"/>
  <c r="AR1845" i="3"/>
  <c r="BH1845" i="3"/>
  <c r="Y1845" i="3"/>
  <c r="AO1845" i="3"/>
  <c r="BE1845" i="3"/>
  <c r="AT1845" i="3"/>
  <c r="V1845" i="3"/>
  <c r="BI1845" i="3"/>
  <c r="AE1810" i="3"/>
  <c r="BA1810" i="3"/>
  <c r="AA1810" i="3"/>
  <c r="AW1810" i="3"/>
  <c r="U1810" i="3"/>
  <c r="AL1810" i="3"/>
  <c r="P1810" i="3"/>
  <c r="AF1810" i="3"/>
  <c r="Q1810" i="3"/>
  <c r="T1810" i="3"/>
  <c r="AJ1810" i="3"/>
  <c r="AZ1810" i="3"/>
  <c r="R1810" i="3"/>
  <c r="AM1810" i="3"/>
  <c r="BI1810" i="3"/>
  <c r="AD1810" i="3"/>
  <c r="AY1810" i="3"/>
  <c r="AQ1810" i="3"/>
  <c r="AK1810" i="3"/>
  <c r="AB1817" i="3"/>
  <c r="AR1817" i="3"/>
  <c r="BH1817" i="3"/>
  <c r="AC1817" i="3"/>
  <c r="AX1817" i="3"/>
  <c r="S1817" i="3"/>
  <c r="AO1817" i="3"/>
  <c r="O1817" i="3"/>
  <c r="BF1817" i="3"/>
  <c r="AW1817" i="3"/>
  <c r="AE1817" i="3"/>
  <c r="U1817" i="3"/>
  <c r="P1817" i="3"/>
  <c r="AF1817" i="3"/>
  <c r="AV1817" i="3"/>
  <c r="M1817" i="3"/>
  <c r="AH1817" i="3"/>
  <c r="BC1817" i="3"/>
  <c r="Y1817" i="3"/>
  <c r="AT1817" i="3"/>
  <c r="Z1817" i="3"/>
  <c r="Q1817" i="3"/>
  <c r="BG1817" i="3"/>
  <c r="BA1817" i="3"/>
  <c r="AP1817" i="3"/>
  <c r="T1817" i="3"/>
  <c r="AJ1817" i="3"/>
  <c r="AZ1817" i="3"/>
  <c r="R1817" i="3"/>
  <c r="AM1817" i="3"/>
  <c r="BI1817" i="3"/>
  <c r="AD1817" i="3"/>
  <c r="AY1817" i="3"/>
  <c r="AK1817" i="3"/>
  <c r="AA1817" i="3"/>
  <c r="V1817" i="3"/>
  <c r="AG1817" i="3"/>
  <c r="BF1810" i="3"/>
  <c r="BB1810" i="3"/>
  <c r="AT1810" i="3"/>
  <c r="S1810" i="3"/>
  <c r="AS1810" i="3"/>
  <c r="M1810" i="3"/>
  <c r="AR1810" i="3"/>
  <c r="BG1810" i="3"/>
  <c r="O1819" i="3"/>
  <c r="AO1819" i="3"/>
  <c r="BB1817" i="3"/>
  <c r="BE1817" i="3"/>
  <c r="W1817" i="3"/>
  <c r="BJ1857" i="3"/>
  <c r="BJ1865" i="3"/>
  <c r="AS1845" i="3"/>
  <c r="AF1845" i="3"/>
  <c r="O1845" i="3"/>
  <c r="W1853" i="3"/>
  <c r="BA1853" i="3"/>
  <c r="AN1853" i="3"/>
  <c r="AT1843" i="3"/>
  <c r="BH1843" i="3"/>
  <c r="AQ1843" i="3"/>
  <c r="BL1874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Q1873" i="3"/>
  <c r="U1873" i="3"/>
  <c r="Y1873" i="3"/>
  <c r="AC1873" i="3"/>
  <c r="AG1873" i="3"/>
  <c r="AK1873" i="3"/>
  <c r="AO1873" i="3"/>
  <c r="AS1873" i="3"/>
  <c r="AW1873" i="3"/>
  <c r="BA1873" i="3"/>
  <c r="BE1873" i="3"/>
  <c r="BI1873" i="3"/>
  <c r="N1873" i="3"/>
  <c r="AD1873" i="3"/>
  <c r="AT1873" i="3"/>
  <c r="R1873" i="3"/>
  <c r="AH1873" i="3"/>
  <c r="AX1873" i="3"/>
  <c r="V1873" i="3"/>
  <c r="AL1873" i="3"/>
  <c r="BB1873" i="3"/>
  <c r="AP1873" i="3"/>
  <c r="BF1873" i="3"/>
  <c r="Z1873" i="3"/>
  <c r="BN1878" i="3"/>
  <c r="BK1878" i="3"/>
  <c r="BL1884" i="3"/>
  <c r="BN1930" i="3"/>
  <c r="M1927" i="3"/>
  <c r="Q1927" i="3"/>
  <c r="U1927" i="3"/>
  <c r="Y1927" i="3"/>
  <c r="AC1927" i="3"/>
  <c r="AG1927" i="3"/>
  <c r="AK1927" i="3"/>
  <c r="AO1927" i="3"/>
  <c r="AS1927" i="3"/>
  <c r="AW1927" i="3"/>
  <c r="BA1927" i="3"/>
  <c r="BE1927" i="3"/>
  <c r="BI1927" i="3"/>
  <c r="O1927" i="3"/>
  <c r="S1927" i="3"/>
  <c r="W1927" i="3"/>
  <c r="AA1927" i="3"/>
  <c r="AE1927" i="3"/>
  <c r="AI1927" i="3"/>
  <c r="AM1927" i="3"/>
  <c r="AQ1927" i="3"/>
  <c r="AU1927" i="3"/>
  <c r="AY1927" i="3"/>
  <c r="BC1927" i="3"/>
  <c r="BG1927" i="3"/>
  <c r="T1927" i="3"/>
  <c r="AB1927" i="3"/>
  <c r="AJ1927" i="3"/>
  <c r="AR1927" i="3"/>
  <c r="AZ1927" i="3"/>
  <c r="BH1927" i="3"/>
  <c r="N1927" i="3"/>
  <c r="V1927" i="3"/>
  <c r="AD1927" i="3"/>
  <c r="AL1927" i="3"/>
  <c r="AT1927" i="3"/>
  <c r="BB1927" i="3"/>
  <c r="P1927" i="3"/>
  <c r="X1927" i="3"/>
  <c r="AF1927" i="3"/>
  <c r="AN1927" i="3"/>
  <c r="AV1927" i="3"/>
  <c r="BD1927" i="3"/>
  <c r="Z1927" i="3"/>
  <c r="BF1927" i="3"/>
  <c r="AH1927" i="3"/>
  <c r="AP1927" i="3"/>
  <c r="R1927" i="3"/>
  <c r="AX1927" i="3"/>
  <c r="BJ1921" i="3"/>
  <c r="BA1943" i="3"/>
  <c r="BJ1824" i="3"/>
  <c r="BK1829" i="3"/>
  <c r="BK1805" i="3"/>
  <c r="BN1809" i="3"/>
  <c r="BK1809" i="3"/>
  <c r="U1812" i="3"/>
  <c r="AK1812" i="3"/>
  <c r="BA1812" i="3"/>
  <c r="R1812" i="3"/>
  <c r="AH1812" i="3"/>
  <c r="AX1812" i="3"/>
  <c r="W1812" i="3"/>
  <c r="BC1812" i="3"/>
  <c r="AN1812" i="3"/>
  <c r="AI1812" i="3"/>
  <c r="AZ1812" i="3"/>
  <c r="AB1812" i="3"/>
  <c r="Y1812" i="3"/>
  <c r="AO1812" i="3"/>
  <c r="BE1812" i="3"/>
  <c r="V1812" i="3"/>
  <c r="AL1812" i="3"/>
  <c r="BB1812" i="3"/>
  <c r="AE1812" i="3"/>
  <c r="P1812" i="3"/>
  <c r="AV1812" i="3"/>
  <c r="AY1812" i="3"/>
  <c r="AA1812" i="3"/>
  <c r="AR1812" i="3"/>
  <c r="M1812" i="3"/>
  <c r="AC1812" i="3"/>
  <c r="AS1812" i="3"/>
  <c r="BI1812" i="3"/>
  <c r="Z1812" i="3"/>
  <c r="AP1812" i="3"/>
  <c r="BF1812" i="3"/>
  <c r="AM1812" i="3"/>
  <c r="X1812" i="3"/>
  <c r="BD1812" i="3"/>
  <c r="T1812" i="3"/>
  <c r="AQ1812" i="3"/>
  <c r="BH1812" i="3"/>
  <c r="Q1812" i="3"/>
  <c r="AG1812" i="3"/>
  <c r="AW1812" i="3"/>
  <c r="N1812" i="3"/>
  <c r="AD1812" i="3"/>
  <c r="AT1812" i="3"/>
  <c r="O1812" i="3"/>
  <c r="AU1812" i="3"/>
  <c r="AF1812" i="3"/>
  <c r="S1812" i="3"/>
  <c r="AJ1812" i="3"/>
  <c r="BG1812" i="3"/>
  <c r="AU1819" i="3"/>
  <c r="P1819" i="3"/>
  <c r="AF1819" i="3"/>
  <c r="R1819" i="3"/>
  <c r="AM1819" i="3"/>
  <c r="BD1819" i="3"/>
  <c r="Y1819" i="3"/>
  <c r="AS1819" i="3"/>
  <c r="BI1819" i="3"/>
  <c r="AX1819" i="3"/>
  <c r="AQ1819" i="3"/>
  <c r="AK1819" i="3"/>
  <c r="BC1819" i="3"/>
  <c r="AA1819" i="3"/>
  <c r="T1819" i="3"/>
  <c r="AJ1819" i="3"/>
  <c r="W1819" i="3"/>
  <c r="AR1819" i="3"/>
  <c r="BH1819" i="3"/>
  <c r="AD1819" i="3"/>
  <c r="AW1819" i="3"/>
  <c r="U1819" i="3"/>
  <c r="BF1819" i="3"/>
  <c r="AY1819" i="3"/>
  <c r="BB1819" i="3"/>
  <c r="Z1819" i="3"/>
  <c r="X1819" i="3"/>
  <c r="AN1819" i="3"/>
  <c r="AC1819" i="3"/>
  <c r="AV1819" i="3"/>
  <c r="N1819" i="3"/>
  <c r="AI1819" i="3"/>
  <c r="BA1819" i="3"/>
  <c r="AE1819" i="3"/>
  <c r="V1819" i="3"/>
  <c r="BG1819" i="3"/>
  <c r="Q1819" i="3"/>
  <c r="AT1819" i="3"/>
  <c r="BL1803" i="3"/>
  <c r="BJ1803" i="3"/>
  <c r="BL1829" i="3"/>
  <c r="AG1819" i="3"/>
  <c r="S1819" i="3"/>
  <c r="AB1819" i="3"/>
  <c r="BL1828" i="3"/>
  <c r="AQ1817" i="3"/>
  <c r="AI1817" i="3"/>
  <c r="BD1817" i="3"/>
  <c r="AL1845" i="3"/>
  <c r="AC1845" i="3"/>
  <c r="P1845" i="3"/>
  <c r="AL1853" i="3"/>
  <c r="AK1853" i="3"/>
  <c r="X1853" i="3"/>
  <c r="BE1843" i="3"/>
  <c r="AR1843" i="3"/>
  <c r="AA1843" i="3"/>
  <c r="BM1880" i="3"/>
  <c r="BN1858" i="3"/>
  <c r="BK1858" i="3"/>
  <c r="BN1862" i="3"/>
  <c r="BK1862" i="3"/>
  <c r="BN1866" i="3"/>
  <c r="BK1866" i="3"/>
  <c r="BN1871" i="3"/>
  <c r="BM1892" i="3"/>
  <c r="BK1913" i="3"/>
  <c r="Z1943" i="3"/>
  <c r="AP1943" i="3"/>
  <c r="BF1943" i="3"/>
  <c r="R1943" i="3"/>
  <c r="AH1943" i="3"/>
  <c r="AX1943" i="3"/>
  <c r="AA1943" i="3"/>
  <c r="AQ1943" i="3"/>
  <c r="BG1943" i="3"/>
  <c r="AB1943" i="3"/>
  <c r="AR1943" i="3"/>
  <c r="BH1943" i="3"/>
  <c r="Y1943" i="3"/>
  <c r="AO1943" i="3"/>
  <c r="BE1943" i="3"/>
  <c r="BB1943" i="3"/>
  <c r="O1943" i="3"/>
  <c r="AE1943" i="3"/>
  <c r="AU1943" i="3"/>
  <c r="P1943" i="3"/>
  <c r="AF1943" i="3"/>
  <c r="AV1943" i="3"/>
  <c r="M1943" i="3"/>
  <c r="AC1943" i="3"/>
  <c r="AS1943" i="3"/>
  <c r="BI1943" i="3"/>
  <c r="AL1943" i="3"/>
  <c r="N1943" i="3"/>
  <c r="AT1943" i="3"/>
  <c r="S1943" i="3"/>
  <c r="AI1943" i="3"/>
  <c r="AY1943" i="3"/>
  <c r="T1943" i="3"/>
  <c r="AJ1943" i="3"/>
  <c r="AZ1943" i="3"/>
  <c r="Q1943" i="3"/>
  <c r="AG1943" i="3"/>
  <c r="AW1943" i="3"/>
  <c r="V1943" i="3"/>
  <c r="AD1943" i="3"/>
  <c r="W1943" i="3"/>
  <c r="AM1943" i="3"/>
  <c r="BC1943" i="3"/>
  <c r="X1943" i="3"/>
  <c r="BJ1946" i="3"/>
  <c r="BL1915" i="3"/>
  <c r="BM1932" i="3"/>
  <c r="AK1943" i="3"/>
  <c r="BJ1818" i="3"/>
  <c r="BK1826" i="3"/>
  <c r="BM1850" i="3"/>
  <c r="BN1856" i="3"/>
  <c r="BK1856" i="3"/>
  <c r="BK1859" i="3"/>
  <c r="BK1867" i="3"/>
  <c r="R1845" i="3"/>
  <c r="M1845" i="3"/>
  <c r="AU1845" i="3"/>
  <c r="BG1853" i="3"/>
  <c r="AP1843" i="3"/>
  <c r="AO1843" i="3"/>
  <c r="BK1876" i="3"/>
  <c r="BK1895" i="3"/>
  <c r="BN1895" i="3"/>
  <c r="BJ1896" i="3"/>
  <c r="BM1898" i="3"/>
  <c r="BN1904" i="3"/>
  <c r="BK1912" i="3"/>
  <c r="BN1912" i="3"/>
  <c r="BL1912" i="3"/>
  <c r="BK1920" i="3"/>
  <c r="BN1920" i="3"/>
  <c r="BL1920" i="3"/>
  <c r="BJ1922" i="3"/>
  <c r="BN1854" i="3"/>
  <c r="BN1907" i="3"/>
  <c r="BK1907" i="3"/>
  <c r="U1943" i="3"/>
  <c r="BN1820" i="3"/>
  <c r="BK1820" i="3"/>
  <c r="BN1830" i="3"/>
  <c r="BK1804" i="3"/>
  <c r="BL1808" i="3"/>
  <c r="O1843" i="3"/>
  <c r="AE1843" i="3"/>
  <c r="AU1843" i="3"/>
  <c r="P1843" i="3"/>
  <c r="AF1843" i="3"/>
  <c r="AV1843" i="3"/>
  <c r="M1843" i="3"/>
  <c r="AC1843" i="3"/>
  <c r="AS1843" i="3"/>
  <c r="BI1843" i="3"/>
  <c r="R1843" i="3"/>
  <c r="AL1843" i="3"/>
  <c r="BF1843" i="3"/>
  <c r="S1843" i="3"/>
  <c r="AI1843" i="3"/>
  <c r="AY1843" i="3"/>
  <c r="T1843" i="3"/>
  <c r="AJ1843" i="3"/>
  <c r="AZ1843" i="3"/>
  <c r="Q1843" i="3"/>
  <c r="AG1843" i="3"/>
  <c r="AW1843" i="3"/>
  <c r="N1843" i="3"/>
  <c r="AH1843" i="3"/>
  <c r="BB1843" i="3"/>
  <c r="W1843" i="3"/>
  <c r="AM1843" i="3"/>
  <c r="BC1843" i="3"/>
  <c r="X1843" i="3"/>
  <c r="AN1843" i="3"/>
  <c r="BD1843" i="3"/>
  <c r="U1843" i="3"/>
  <c r="AK1843" i="3"/>
  <c r="BA1843" i="3"/>
  <c r="AD1843" i="3"/>
  <c r="AX1843" i="3"/>
  <c r="Z1843" i="3"/>
  <c r="AP1853" i="3"/>
  <c r="R1853" i="3"/>
  <c r="AX1853" i="3"/>
  <c r="BF1853" i="3"/>
  <c r="Z1853" i="3"/>
  <c r="AB1853" i="3"/>
  <c r="AR1853" i="3"/>
  <c r="BH1853" i="3"/>
  <c r="Y1853" i="3"/>
  <c r="AO1853" i="3"/>
  <c r="BE1853" i="3"/>
  <c r="AI1853" i="3"/>
  <c r="N1853" i="3"/>
  <c r="AT1853" i="3"/>
  <c r="AE1853" i="3"/>
  <c r="P1853" i="3"/>
  <c r="AF1853" i="3"/>
  <c r="AV1853" i="3"/>
  <c r="M1853" i="3"/>
  <c r="AC1853" i="3"/>
  <c r="AS1853" i="3"/>
  <c r="BI1853" i="3"/>
  <c r="AQ1853" i="3"/>
  <c r="V1853" i="3"/>
  <c r="BB1853" i="3"/>
  <c r="AM1853" i="3"/>
  <c r="AH1853" i="3"/>
  <c r="T1853" i="3"/>
  <c r="AJ1853" i="3"/>
  <c r="AZ1853" i="3"/>
  <c r="Q1853" i="3"/>
  <c r="AG1853" i="3"/>
  <c r="AW1853" i="3"/>
  <c r="S1853" i="3"/>
  <c r="AY1853" i="3"/>
  <c r="AD1853" i="3"/>
  <c r="O1853" i="3"/>
  <c r="AU1853" i="3"/>
  <c r="BK1850" i="3"/>
  <c r="AV1845" i="3"/>
  <c r="AE1845" i="3"/>
  <c r="BC1853" i="3"/>
  <c r="AA1853" i="3"/>
  <c r="BD1853" i="3"/>
  <c r="BL1835" i="3"/>
  <c r="BJ1835" i="3"/>
  <c r="BJ1856" i="3"/>
  <c r="V1843" i="3"/>
  <c r="Y1843" i="3"/>
  <c r="BG1843" i="3"/>
  <c r="BK1875" i="3"/>
  <c r="BN1875" i="3"/>
  <c r="BL1875" i="3"/>
  <c r="BJ1891" i="3"/>
  <c r="BJ1900" i="3"/>
  <c r="BM1948" i="3"/>
  <c r="BM1956" i="3"/>
  <c r="BM1960" i="3"/>
  <c r="BM1886" i="3"/>
  <c r="BD1943" i="3"/>
  <c r="BN1901" i="3"/>
  <c r="BL1909" i="3"/>
  <c r="BJ1909" i="3"/>
  <c r="BM1917" i="3"/>
  <c r="BK1933" i="3"/>
  <c r="BN1933" i="3"/>
  <c r="BM1911" i="3"/>
  <c r="BL1919" i="3"/>
  <c r="BJ1919" i="3"/>
  <c r="BM1964" i="3"/>
  <c r="BL1966" i="3"/>
  <c r="BM1973" i="3"/>
  <c r="BN1973" i="3"/>
  <c r="BK1973" i="3"/>
  <c r="BJ1973" i="3"/>
  <c r="BM1981" i="3"/>
  <c r="BN1976" i="3"/>
  <c r="BK1976" i="3"/>
  <c r="BK1950" i="3"/>
  <c r="AH1953" i="3"/>
  <c r="AM1953" i="3"/>
  <c r="BB1953" i="3"/>
  <c r="V1953" i="3"/>
  <c r="AY1953" i="3"/>
  <c r="S1953" i="3"/>
  <c r="AW1953" i="3"/>
  <c r="AG1953" i="3"/>
  <c r="Q1953" i="3"/>
  <c r="AZ1953" i="3"/>
  <c r="AJ1953" i="3"/>
  <c r="T1953" i="3"/>
  <c r="BN1962" i="3"/>
  <c r="BK1962" i="3"/>
  <c r="BN1980" i="3"/>
  <c r="AP1957" i="3"/>
  <c r="BC1957" i="3"/>
  <c r="W1957" i="3"/>
  <c r="AL1957" i="3"/>
  <c r="BG1957" i="3"/>
  <c r="AA1957" i="3"/>
  <c r="BA1957" i="3"/>
  <c r="AK1957" i="3"/>
  <c r="U1957" i="3"/>
  <c r="BD1957" i="3"/>
  <c r="AN1957" i="3"/>
  <c r="X1957" i="3"/>
  <c r="BC1963" i="3"/>
  <c r="W1963" i="3"/>
  <c r="AT1963" i="3"/>
  <c r="N1963" i="3"/>
  <c r="AH1963" i="3"/>
  <c r="AQ1963" i="3"/>
  <c r="BI1963" i="3"/>
  <c r="AS1963" i="3"/>
  <c r="AC1963" i="3"/>
  <c r="M1963" i="3"/>
  <c r="AV1963" i="3"/>
  <c r="AF1963" i="3"/>
  <c r="P1963" i="3"/>
  <c r="BM1979" i="3"/>
  <c r="BK1965" i="3"/>
  <c r="BN1965" i="3"/>
  <c r="BJ1965" i="3"/>
  <c r="BK1967" i="3"/>
  <c r="BN1967" i="3"/>
  <c r="BL1967" i="3"/>
  <c r="BM1967" i="3"/>
  <c r="BN1977" i="3"/>
  <c r="BK1977" i="3"/>
  <c r="BJ1977" i="3"/>
  <c r="BJ1809" i="3"/>
  <c r="O1806" i="3"/>
  <c r="S1806" i="3"/>
  <c r="W1806" i="3"/>
  <c r="AA1806" i="3"/>
  <c r="AE1806" i="3"/>
  <c r="AI1806" i="3"/>
  <c r="AM1806" i="3"/>
  <c r="AQ1806" i="3"/>
  <c r="AU1806" i="3"/>
  <c r="AY1806" i="3"/>
  <c r="BC1806" i="3"/>
  <c r="BG1806" i="3"/>
  <c r="P1806" i="3"/>
  <c r="T1806" i="3"/>
  <c r="X1806" i="3"/>
  <c r="AB1806" i="3"/>
  <c r="AF1806" i="3"/>
  <c r="AJ1806" i="3"/>
  <c r="AN1806" i="3"/>
  <c r="AR1806" i="3"/>
  <c r="AV1806" i="3"/>
  <c r="AZ1806" i="3"/>
  <c r="BD1806" i="3"/>
  <c r="BH1806" i="3"/>
  <c r="M1806" i="3"/>
  <c r="U1806" i="3"/>
  <c r="AC1806" i="3"/>
  <c r="AK1806" i="3"/>
  <c r="AS1806" i="3"/>
  <c r="BA1806" i="3"/>
  <c r="BI1806" i="3"/>
  <c r="Q1806" i="3"/>
  <c r="Z1806" i="3"/>
  <c r="AL1806" i="3"/>
  <c r="AW1806" i="3"/>
  <c r="BF1806" i="3"/>
  <c r="R1806" i="3"/>
  <c r="AD1806" i="3"/>
  <c r="AO1806" i="3"/>
  <c r="AX1806" i="3"/>
  <c r="AG1806" i="3"/>
  <c r="BB1806" i="3"/>
  <c r="N1806" i="3"/>
  <c r="AH1806" i="3"/>
  <c r="BE1806" i="3"/>
  <c r="Y1806" i="3"/>
  <c r="AP1806" i="3"/>
  <c r="AT1806" i="3"/>
  <c r="V1806" i="3"/>
  <c r="BM1804" i="3"/>
  <c r="BM1803" i="3"/>
  <c r="BN1803" i="3"/>
  <c r="BK1803" i="3"/>
  <c r="BL1811" i="3"/>
  <c r="BN1814" i="3"/>
  <c r="BK1814" i="3"/>
  <c r="BN1816" i="3"/>
  <c r="BK1816" i="3"/>
  <c r="BL1807" i="3"/>
  <c r="BJ1807" i="3"/>
  <c r="BK1821" i="3"/>
  <c r="BN1821" i="3"/>
  <c r="Y1823" i="3"/>
  <c r="BA1823" i="3"/>
  <c r="AE1823" i="3"/>
  <c r="BI1823" i="3"/>
  <c r="AM1823" i="3"/>
  <c r="R1823" i="3"/>
  <c r="AT1823" i="3"/>
  <c r="BM1814" i="3"/>
  <c r="AK1823" i="3"/>
  <c r="BE1823" i="3"/>
  <c r="AC1823" i="3"/>
  <c r="AU1823" i="3"/>
  <c r="S1823" i="3"/>
  <c r="AW1823" i="3"/>
  <c r="AA1823" i="3"/>
  <c r="BD1823" i="3"/>
  <c r="AN1823" i="3"/>
  <c r="X1823" i="3"/>
  <c r="BN1827" i="3"/>
  <c r="BK1827" i="3"/>
  <c r="BN1828" i="3"/>
  <c r="BK1828" i="3"/>
  <c r="BL1850" i="3"/>
  <c r="BJ1850" i="3"/>
  <c r="BL1852" i="3"/>
  <c r="BJ1852" i="3"/>
  <c r="AP1841" i="3"/>
  <c r="BF1841" i="3"/>
  <c r="BN1844" i="3"/>
  <c r="BK1844" i="3"/>
  <c r="BN1846" i="3"/>
  <c r="BK1846" i="3"/>
  <c r="BB1841" i="3"/>
  <c r="AH1841" i="3"/>
  <c r="N1841" i="3"/>
  <c r="AW1841" i="3"/>
  <c r="AG1841" i="3"/>
  <c r="Q1841" i="3"/>
  <c r="AZ1841" i="3"/>
  <c r="AJ1841" i="3"/>
  <c r="T1841" i="3"/>
  <c r="AY1841" i="3"/>
  <c r="AI1841" i="3"/>
  <c r="S1841" i="3"/>
  <c r="BJ1855" i="3"/>
  <c r="BN1861" i="3"/>
  <c r="BN1869" i="3"/>
  <c r="BC1849" i="3"/>
  <c r="W1849" i="3"/>
  <c r="AL1849" i="3"/>
  <c r="BG1849" i="3"/>
  <c r="AA1849" i="3"/>
  <c r="BA1849" i="3"/>
  <c r="AK1849" i="3"/>
  <c r="U1849" i="3"/>
  <c r="BD1849" i="3"/>
  <c r="AN1849" i="3"/>
  <c r="BM1856" i="3"/>
  <c r="BJ1836" i="3"/>
  <c r="BK1836" i="3"/>
  <c r="BN1836" i="3"/>
  <c r="BN1837" i="3"/>
  <c r="BK1837" i="3"/>
  <c r="BL1838" i="3"/>
  <c r="BL1855" i="3"/>
  <c r="BL1856" i="3"/>
  <c r="Y1872" i="3"/>
  <c r="AT1872" i="3"/>
  <c r="BD1872" i="3"/>
  <c r="N1872" i="3"/>
  <c r="AJ1872" i="3"/>
  <c r="BN1874" i="3"/>
  <c r="BK1874" i="3"/>
  <c r="O1877" i="3"/>
  <c r="S1877" i="3"/>
  <c r="W1877" i="3"/>
  <c r="AA1877" i="3"/>
  <c r="AE1877" i="3"/>
  <c r="AI1877" i="3"/>
  <c r="AM1877" i="3"/>
  <c r="AQ1877" i="3"/>
  <c r="AU1877" i="3"/>
  <c r="AY1877" i="3"/>
  <c r="BC1877" i="3"/>
  <c r="BG1877" i="3"/>
  <c r="P1877" i="3"/>
  <c r="T1877" i="3"/>
  <c r="X1877" i="3"/>
  <c r="AB1877" i="3"/>
  <c r="AF1877" i="3"/>
  <c r="AJ1877" i="3"/>
  <c r="AN1877" i="3"/>
  <c r="AR1877" i="3"/>
  <c r="AV1877" i="3"/>
  <c r="AZ1877" i="3"/>
  <c r="BD1877" i="3"/>
  <c r="BH1877" i="3"/>
  <c r="M1877" i="3"/>
  <c r="Q1877" i="3"/>
  <c r="U1877" i="3"/>
  <c r="Y1877" i="3"/>
  <c r="AC1877" i="3"/>
  <c r="AG1877" i="3"/>
  <c r="AK1877" i="3"/>
  <c r="AO1877" i="3"/>
  <c r="AS1877" i="3"/>
  <c r="AW1877" i="3"/>
  <c r="BA1877" i="3"/>
  <c r="BE1877" i="3"/>
  <c r="BI1877" i="3"/>
  <c r="V1877" i="3"/>
  <c r="AL1877" i="3"/>
  <c r="BB1877" i="3"/>
  <c r="Z1877" i="3"/>
  <c r="AP1877" i="3"/>
  <c r="BF1877" i="3"/>
  <c r="N1877" i="3"/>
  <c r="AD1877" i="3"/>
  <c r="AT1877" i="3"/>
  <c r="R1877" i="3"/>
  <c r="AH1877" i="3"/>
  <c r="AX1877" i="3"/>
  <c r="BL1880" i="3"/>
  <c r="BM1888" i="3"/>
  <c r="Z1851" i="3"/>
  <c r="AU1851" i="3"/>
  <c r="O1851" i="3"/>
  <c r="AD1851" i="3"/>
  <c r="AY1851" i="3"/>
  <c r="S1851" i="3"/>
  <c r="AW1851" i="3"/>
  <c r="AG1851" i="3"/>
  <c r="Q1851" i="3"/>
  <c r="AZ1851" i="3"/>
  <c r="AJ1851" i="3"/>
  <c r="T1851" i="3"/>
  <c r="BJ1860" i="3"/>
  <c r="BL1864" i="3"/>
  <c r="BJ1864" i="3"/>
  <c r="BL1868" i="3"/>
  <c r="BJ1868" i="3"/>
  <c r="AS1872" i="3"/>
  <c r="X1872" i="3"/>
  <c r="BB1872" i="3"/>
  <c r="AG1872" i="3"/>
  <c r="BI1872" i="3"/>
  <c r="AP1872" i="3"/>
  <c r="U1872" i="3"/>
  <c r="AQ1872" i="3"/>
  <c r="AA1872" i="3"/>
  <c r="BM1890" i="3"/>
  <c r="BK1870" i="3"/>
  <c r="BJ1870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P1881" i="3"/>
  <c r="T1881" i="3"/>
  <c r="X1881" i="3"/>
  <c r="AB1881" i="3"/>
  <c r="AF1881" i="3"/>
  <c r="AJ1881" i="3"/>
  <c r="AN1881" i="3"/>
  <c r="AR1881" i="3"/>
  <c r="AV1881" i="3"/>
  <c r="AZ1881" i="3"/>
  <c r="BD1881" i="3"/>
  <c r="BH1881" i="3"/>
  <c r="M1881" i="3"/>
  <c r="Q1881" i="3"/>
  <c r="U1881" i="3"/>
  <c r="Y1881" i="3"/>
  <c r="AC1881" i="3"/>
  <c r="AG1881" i="3"/>
  <c r="AK1881" i="3"/>
  <c r="AO1881" i="3"/>
  <c r="AS1881" i="3"/>
  <c r="AW1881" i="3"/>
  <c r="BA1881" i="3"/>
  <c r="BE1881" i="3"/>
  <c r="BI1881" i="3"/>
  <c r="N1881" i="3"/>
  <c r="AD1881" i="3"/>
  <c r="AT1881" i="3"/>
  <c r="R1881" i="3"/>
  <c r="AH1881" i="3"/>
  <c r="AX1881" i="3"/>
  <c r="V1881" i="3"/>
  <c r="AL1881" i="3"/>
  <c r="BB1881" i="3"/>
  <c r="AP1881" i="3"/>
  <c r="BF1881" i="3"/>
  <c r="Z1881" i="3"/>
  <c r="BN1886" i="3"/>
  <c r="BK1886" i="3"/>
  <c r="BM1883" i="3"/>
  <c r="BK1893" i="3"/>
  <c r="BN1893" i="3"/>
  <c r="BJ1895" i="3"/>
  <c r="BK1898" i="3"/>
  <c r="BN1898" i="3"/>
  <c r="BM1900" i="3"/>
  <c r="BN1906" i="3"/>
  <c r="BL1906" i="3"/>
  <c r="BM1908" i="3"/>
  <c r="BM1916" i="3"/>
  <c r="BK1922" i="3"/>
  <c r="BN1922" i="3"/>
  <c r="BL1922" i="3"/>
  <c r="BM1933" i="3"/>
  <c r="BM1935" i="3"/>
  <c r="Z1847" i="3"/>
  <c r="AX1847" i="3"/>
  <c r="AD1847" i="3"/>
  <c r="BA1847" i="3"/>
  <c r="AK1847" i="3"/>
  <c r="U1847" i="3"/>
  <c r="BD1847" i="3"/>
  <c r="AN1847" i="3"/>
  <c r="X1847" i="3"/>
  <c r="BC1847" i="3"/>
  <c r="AM1847" i="3"/>
  <c r="W1847" i="3"/>
  <c r="BL1932" i="3"/>
  <c r="BK1888" i="3"/>
  <c r="M1929" i="3"/>
  <c r="Q1929" i="3"/>
  <c r="U1929" i="3"/>
  <c r="Y1929" i="3"/>
  <c r="AC1929" i="3"/>
  <c r="AG1929" i="3"/>
  <c r="AK1929" i="3"/>
  <c r="AO1929" i="3"/>
  <c r="AS1929" i="3"/>
  <c r="AW1929" i="3"/>
  <c r="BA1929" i="3"/>
  <c r="BE1929" i="3"/>
  <c r="BI1929" i="3"/>
  <c r="O1929" i="3"/>
  <c r="S1929" i="3"/>
  <c r="W1929" i="3"/>
  <c r="AA1929" i="3"/>
  <c r="AE1929" i="3"/>
  <c r="AI1929" i="3"/>
  <c r="AM1929" i="3"/>
  <c r="AQ1929" i="3"/>
  <c r="AU1929" i="3"/>
  <c r="AY1929" i="3"/>
  <c r="BC1929" i="3"/>
  <c r="BG1929" i="3"/>
  <c r="T1929" i="3"/>
  <c r="AB1929" i="3"/>
  <c r="AJ1929" i="3"/>
  <c r="AR1929" i="3"/>
  <c r="AZ1929" i="3"/>
  <c r="BH1929" i="3"/>
  <c r="N1929" i="3"/>
  <c r="V1929" i="3"/>
  <c r="AD1929" i="3"/>
  <c r="AL1929" i="3"/>
  <c r="AT1929" i="3"/>
  <c r="BB1929" i="3"/>
  <c r="P1929" i="3"/>
  <c r="X1929" i="3"/>
  <c r="AF1929" i="3"/>
  <c r="AN1929" i="3"/>
  <c r="AV1929" i="3"/>
  <c r="BD1929" i="3"/>
  <c r="AP1929" i="3"/>
  <c r="R1929" i="3"/>
  <c r="AX1929" i="3"/>
  <c r="Z1929" i="3"/>
  <c r="BF1929" i="3"/>
  <c r="AH1929" i="3"/>
  <c r="BK1934" i="3"/>
  <c r="BN1934" i="3"/>
  <c r="BJ1897" i="3"/>
  <c r="BN1921" i="3"/>
  <c r="BK1921" i="3"/>
  <c r="Z1937" i="3"/>
  <c r="AP1937" i="3"/>
  <c r="BF1937" i="3"/>
  <c r="N1937" i="3"/>
  <c r="AD1937" i="3"/>
  <c r="AT1937" i="3"/>
  <c r="R1937" i="3"/>
  <c r="AH1937" i="3"/>
  <c r="AX1937" i="3"/>
  <c r="BK1938" i="3"/>
  <c r="BB1939" i="3"/>
  <c r="BL1940" i="3"/>
  <c r="BM1942" i="3"/>
  <c r="Z1945" i="3"/>
  <c r="AP1945" i="3"/>
  <c r="BF1945" i="3"/>
  <c r="R1945" i="3"/>
  <c r="AH1945" i="3"/>
  <c r="AX1945" i="3"/>
  <c r="BN1946" i="3"/>
  <c r="BK1946" i="3"/>
  <c r="BB1947" i="3"/>
  <c r="BL1948" i="3"/>
  <c r="BL1950" i="3"/>
  <c r="BL1954" i="3"/>
  <c r="BL1956" i="3"/>
  <c r="BL1958" i="3"/>
  <c r="BL1960" i="3"/>
  <c r="BL1962" i="3"/>
  <c r="BL1886" i="3"/>
  <c r="BM1899" i="3"/>
  <c r="BN1915" i="3"/>
  <c r="BK1915" i="3"/>
  <c r="BL1923" i="3"/>
  <c r="BJ1932" i="3"/>
  <c r="BA1937" i="3"/>
  <c r="AK1937" i="3"/>
  <c r="U1937" i="3"/>
  <c r="BD1937" i="3"/>
  <c r="AN1937" i="3"/>
  <c r="X1937" i="3"/>
  <c r="BC1937" i="3"/>
  <c r="AM1937" i="3"/>
  <c r="W1937" i="3"/>
  <c r="BE1939" i="3"/>
  <c r="AO1939" i="3"/>
  <c r="Y1939" i="3"/>
  <c r="BH1939" i="3"/>
  <c r="AR1939" i="3"/>
  <c r="AB1939" i="3"/>
  <c r="BG1939" i="3"/>
  <c r="AQ1939" i="3"/>
  <c r="AA1939" i="3"/>
  <c r="BI1941" i="3"/>
  <c r="AS1941" i="3"/>
  <c r="AC1941" i="3"/>
  <c r="M1941" i="3"/>
  <c r="AV1941" i="3"/>
  <c r="AF1941" i="3"/>
  <c r="P1941" i="3"/>
  <c r="AU1941" i="3"/>
  <c r="AE1941" i="3"/>
  <c r="O1941" i="3"/>
  <c r="BA1945" i="3"/>
  <c r="AK1945" i="3"/>
  <c r="U1945" i="3"/>
  <c r="BD1945" i="3"/>
  <c r="AN1945" i="3"/>
  <c r="X1945" i="3"/>
  <c r="BC1945" i="3"/>
  <c r="AM1945" i="3"/>
  <c r="W1945" i="3"/>
  <c r="BE1947" i="3"/>
  <c r="AO1947" i="3"/>
  <c r="Y1947" i="3"/>
  <c r="BH1947" i="3"/>
  <c r="AR1947" i="3"/>
  <c r="AB1947" i="3"/>
  <c r="BG1947" i="3"/>
  <c r="AQ1947" i="3"/>
  <c r="AA1947" i="3"/>
  <c r="BM1878" i="3"/>
  <c r="BN1909" i="3"/>
  <c r="BK1909" i="3"/>
  <c r="BL1917" i="3"/>
  <c r="BJ1917" i="3"/>
  <c r="AT1939" i="3"/>
  <c r="BL1911" i="3"/>
  <c r="BN1919" i="3"/>
  <c r="BK1919" i="3"/>
  <c r="BN1964" i="3"/>
  <c r="BK1964" i="3"/>
  <c r="BJ1964" i="3"/>
  <c r="BL1968" i="3"/>
  <c r="BL1973" i="3"/>
  <c r="BJ1974" i="3"/>
  <c r="BN1974" i="3"/>
  <c r="BM1975" i="3"/>
  <c r="BN1948" i="3"/>
  <c r="BK1948" i="3"/>
  <c r="BF1953" i="3"/>
  <c r="Z1953" i="3"/>
  <c r="AE1953" i="3"/>
  <c r="AT1953" i="3"/>
  <c r="N1953" i="3"/>
  <c r="AQ1953" i="3"/>
  <c r="BI1953" i="3"/>
  <c r="AS1953" i="3"/>
  <c r="AC1953" i="3"/>
  <c r="M1953" i="3"/>
  <c r="AV1953" i="3"/>
  <c r="AF1953" i="3"/>
  <c r="P1953" i="3"/>
  <c r="AX1959" i="3"/>
  <c r="AM1959" i="3"/>
  <c r="AH1959" i="3"/>
  <c r="AD1959" i="3"/>
  <c r="AP1959" i="3"/>
  <c r="AQ1959" i="3"/>
  <c r="BI1959" i="3"/>
  <c r="AS1959" i="3"/>
  <c r="AC1959" i="3"/>
  <c r="M1959" i="3"/>
  <c r="AV1959" i="3"/>
  <c r="AF1959" i="3"/>
  <c r="P1959" i="3"/>
  <c r="BM1972" i="3"/>
  <c r="AE1951" i="3"/>
  <c r="AX1951" i="3"/>
  <c r="R1951" i="3"/>
  <c r="AD1951" i="3"/>
  <c r="AY1951" i="3"/>
  <c r="S1951" i="3"/>
  <c r="AW1951" i="3"/>
  <c r="AG1951" i="3"/>
  <c r="Q1951" i="3"/>
  <c r="AZ1951" i="3"/>
  <c r="AJ1951" i="3"/>
  <c r="T1951" i="3"/>
  <c r="AH1957" i="3"/>
  <c r="AU1957" i="3"/>
  <c r="O1957" i="3"/>
  <c r="AD1957" i="3"/>
  <c r="AY1957" i="3"/>
  <c r="S1957" i="3"/>
  <c r="AW1957" i="3"/>
  <c r="AG1957" i="3"/>
  <c r="Q1957" i="3"/>
  <c r="AZ1957" i="3"/>
  <c r="AJ1957" i="3"/>
  <c r="T1957" i="3"/>
  <c r="BN1960" i="3"/>
  <c r="BK1960" i="3"/>
  <c r="AU1963" i="3"/>
  <c r="O1963" i="3"/>
  <c r="AL1963" i="3"/>
  <c r="BF1963" i="3"/>
  <c r="Z1963" i="3"/>
  <c r="AI1963" i="3"/>
  <c r="BE1963" i="3"/>
  <c r="AO1963" i="3"/>
  <c r="Y1963" i="3"/>
  <c r="BH1963" i="3"/>
  <c r="AR1963" i="3"/>
  <c r="AB1963" i="3"/>
  <c r="BL1979" i="3"/>
  <c r="BN1979" i="3"/>
  <c r="BK1979" i="3"/>
  <c r="BJ1967" i="3"/>
  <c r="BM1969" i="3"/>
  <c r="BM1970" i="3"/>
  <c r="BK1978" i="3"/>
  <c r="AX1949" i="3"/>
  <c r="R1949" i="3"/>
  <c r="AE1949" i="3"/>
  <c r="AT1949" i="3"/>
  <c r="N1949" i="3"/>
  <c r="AI1949" i="3"/>
  <c r="BE1949" i="3"/>
  <c r="AO1949" i="3"/>
  <c r="Y1949" i="3"/>
  <c r="BH1949" i="3"/>
  <c r="AR1949" i="3"/>
  <c r="AB1949" i="3"/>
  <c r="AH1955" i="3"/>
  <c r="AU1955" i="3"/>
  <c r="O1955" i="3"/>
  <c r="AD1955" i="3"/>
  <c r="AY1955" i="3"/>
  <c r="S1955" i="3"/>
  <c r="AW1955" i="3"/>
  <c r="AG1955" i="3"/>
  <c r="Q1955" i="3"/>
  <c r="AZ1955" i="3"/>
  <c r="AJ1955" i="3"/>
  <c r="T1955" i="3"/>
  <c r="BC1961" i="3"/>
  <c r="W1961" i="3"/>
  <c r="AL1961" i="3"/>
  <c r="AX1961" i="3"/>
  <c r="AY1961" i="3"/>
  <c r="S1961" i="3"/>
  <c r="AW1961" i="3"/>
  <c r="AG1961" i="3"/>
  <c r="Q1961" i="3"/>
  <c r="AZ1961" i="3"/>
  <c r="AJ1961" i="3"/>
  <c r="T1961" i="3"/>
  <c r="BK1971" i="3"/>
  <c r="BM1813" i="3"/>
  <c r="BN1815" i="3"/>
  <c r="BK1815" i="3"/>
  <c r="BL1815" i="3"/>
  <c r="BL1820" i="3"/>
  <c r="BJ1820" i="3"/>
  <c r="BJ1822" i="3"/>
  <c r="BM1807" i="3"/>
  <c r="BN1807" i="3"/>
  <c r="BK1807" i="3"/>
  <c r="BM1818" i="3"/>
  <c r="BF1823" i="3"/>
  <c r="AD1823" i="3"/>
  <c r="AX1823" i="3"/>
  <c r="U1823" i="3"/>
  <c r="AO1823" i="3"/>
  <c r="M1823" i="3"/>
  <c r="AQ1823" i="3"/>
  <c r="V1823" i="3"/>
  <c r="AZ1823" i="3"/>
  <c r="AJ1823" i="3"/>
  <c r="T1823" i="3"/>
  <c r="BJ1832" i="3"/>
  <c r="BM1840" i="3"/>
  <c r="BN1842" i="3"/>
  <c r="BK1842" i="3"/>
  <c r="BN1848" i="3"/>
  <c r="BK1848" i="3"/>
  <c r="AH1849" i="3"/>
  <c r="AP1849" i="3"/>
  <c r="R1849" i="3"/>
  <c r="AX1849" i="3"/>
  <c r="BF1849" i="3"/>
  <c r="Z1849" i="3"/>
  <c r="BM1857" i="3"/>
  <c r="BK1863" i="3"/>
  <c r="BN1863" i="3"/>
  <c r="BL1863" i="3"/>
  <c r="AU1849" i="3"/>
  <c r="O1849" i="3"/>
  <c r="AD1849" i="3"/>
  <c r="AY1849" i="3"/>
  <c r="S1849" i="3"/>
  <c r="AW1849" i="3"/>
  <c r="AG1849" i="3"/>
  <c r="Q1849" i="3"/>
  <c r="AZ1849" i="3"/>
  <c r="AJ1849" i="3"/>
  <c r="T1849" i="3"/>
  <c r="BN1852" i="3"/>
  <c r="BK1852" i="3"/>
  <c r="BJ1874" i="3"/>
  <c r="BJ1876" i="3"/>
  <c r="BJ1878" i="3"/>
  <c r="BJ1880" i="3"/>
  <c r="BJ1882" i="3"/>
  <c r="BJ1884" i="3"/>
  <c r="BJ1886" i="3"/>
  <c r="BJ1888" i="3"/>
  <c r="BM1836" i="3"/>
  <c r="BM1837" i="3"/>
  <c r="BL1837" i="3"/>
  <c r="BJ1837" i="3"/>
  <c r="BL1839" i="3"/>
  <c r="BN1882" i="3"/>
  <c r="BK1882" i="3"/>
  <c r="O1885" i="3"/>
  <c r="S1885" i="3"/>
  <c r="W1885" i="3"/>
  <c r="AA1885" i="3"/>
  <c r="AE1885" i="3"/>
  <c r="AI1885" i="3"/>
  <c r="AM1885" i="3"/>
  <c r="AQ1885" i="3"/>
  <c r="AU1885" i="3"/>
  <c r="AY1885" i="3"/>
  <c r="BC1885" i="3"/>
  <c r="BG1885" i="3"/>
  <c r="P1885" i="3"/>
  <c r="T1885" i="3"/>
  <c r="X1885" i="3"/>
  <c r="AB1885" i="3"/>
  <c r="AF1885" i="3"/>
  <c r="AJ1885" i="3"/>
  <c r="AN1885" i="3"/>
  <c r="AR1885" i="3"/>
  <c r="AV1885" i="3"/>
  <c r="AZ1885" i="3"/>
  <c r="BD1885" i="3"/>
  <c r="BH1885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BI1885" i="3"/>
  <c r="V1885" i="3"/>
  <c r="AL1885" i="3"/>
  <c r="BB1885" i="3"/>
  <c r="Z1885" i="3"/>
  <c r="AP1885" i="3"/>
  <c r="BF1885" i="3"/>
  <c r="N1885" i="3"/>
  <c r="AD1885" i="3"/>
  <c r="AT1885" i="3"/>
  <c r="R1885" i="3"/>
  <c r="AH1885" i="3"/>
  <c r="AX1885" i="3"/>
  <c r="BL1888" i="3"/>
  <c r="AX1851" i="3"/>
  <c r="AM1851" i="3"/>
  <c r="BB1851" i="3"/>
  <c r="V1851" i="3"/>
  <c r="AQ1851" i="3"/>
  <c r="BI1851" i="3"/>
  <c r="AS1851" i="3"/>
  <c r="AC1851" i="3"/>
  <c r="M1851" i="3"/>
  <c r="AV1851" i="3"/>
  <c r="AF1851" i="3"/>
  <c r="P1851" i="3"/>
  <c r="BM1858" i="3"/>
  <c r="BN1860" i="3"/>
  <c r="BK1860" i="3"/>
  <c r="BN1864" i="3"/>
  <c r="BK1864" i="3"/>
  <c r="BM1866" i="3"/>
  <c r="BN1868" i="3"/>
  <c r="BK1868" i="3"/>
  <c r="BG1872" i="3"/>
  <c r="AN1872" i="3"/>
  <c r="R1872" i="3"/>
  <c r="AW1872" i="3"/>
  <c r="AB1872" i="3"/>
  <c r="BE1872" i="3"/>
  <c r="AK1872" i="3"/>
  <c r="P1872" i="3"/>
  <c r="AM1872" i="3"/>
  <c r="W1872" i="3"/>
  <c r="BN1876" i="3"/>
  <c r="BJ1879" i="3"/>
  <c r="BM1882" i="3"/>
  <c r="BN1887" i="3"/>
  <c r="BL1890" i="3"/>
  <c r="BJ1892" i="3"/>
  <c r="BN1892" i="3"/>
  <c r="BK1892" i="3"/>
  <c r="BM1876" i="3"/>
  <c r="O1889" i="3"/>
  <c r="S1889" i="3"/>
  <c r="W1889" i="3"/>
  <c r="AA1889" i="3"/>
  <c r="AE1889" i="3"/>
  <c r="AI1889" i="3"/>
  <c r="AM1889" i="3"/>
  <c r="AQ1889" i="3"/>
  <c r="AU1889" i="3"/>
  <c r="AY1889" i="3"/>
  <c r="BC1889" i="3"/>
  <c r="BG1889" i="3"/>
  <c r="P1889" i="3"/>
  <c r="T1889" i="3"/>
  <c r="X1889" i="3"/>
  <c r="AB1889" i="3"/>
  <c r="AF1889" i="3"/>
  <c r="AJ1889" i="3"/>
  <c r="AN1889" i="3"/>
  <c r="AR1889" i="3"/>
  <c r="AV1889" i="3"/>
  <c r="AZ1889" i="3"/>
  <c r="BD1889" i="3"/>
  <c r="BH1889" i="3"/>
  <c r="M1889" i="3"/>
  <c r="Q1889" i="3"/>
  <c r="U1889" i="3"/>
  <c r="Y1889" i="3"/>
  <c r="AC1889" i="3"/>
  <c r="AG1889" i="3"/>
  <c r="AK1889" i="3"/>
  <c r="AO1889" i="3"/>
  <c r="AS1889" i="3"/>
  <c r="AW1889" i="3"/>
  <c r="BA1889" i="3"/>
  <c r="BE1889" i="3"/>
  <c r="BI1889" i="3"/>
  <c r="N1889" i="3"/>
  <c r="AD1889" i="3"/>
  <c r="AT1889" i="3"/>
  <c r="R1889" i="3"/>
  <c r="AH1889" i="3"/>
  <c r="AX1889" i="3"/>
  <c r="V1889" i="3"/>
  <c r="AL1889" i="3"/>
  <c r="BB1889" i="3"/>
  <c r="AP1889" i="3"/>
  <c r="BF1889" i="3"/>
  <c r="Z1889" i="3"/>
  <c r="BN1850" i="3"/>
  <c r="AD1872" i="3"/>
  <c r="BJ1883" i="3"/>
  <c r="BK1883" i="3"/>
  <c r="BN1883" i="3"/>
  <c r="BL1883" i="3"/>
  <c r="BK1891" i="3"/>
  <c r="BN1891" i="3"/>
  <c r="BL1891" i="3"/>
  <c r="BJ1893" i="3"/>
  <c r="BL1894" i="3"/>
  <c r="BL1895" i="3"/>
  <c r="BN1900" i="3"/>
  <c r="BM1902" i="3"/>
  <c r="BK1908" i="3"/>
  <c r="BN1908" i="3"/>
  <c r="BL1908" i="3"/>
  <c r="BM1910" i="3"/>
  <c r="BN1916" i="3"/>
  <c r="BM1918" i="3"/>
  <c r="BL1924" i="3"/>
  <c r="BL1933" i="3"/>
  <c r="BB1847" i="3"/>
  <c r="AH1847" i="3"/>
  <c r="N1847" i="3"/>
  <c r="AW1847" i="3"/>
  <c r="AG1847" i="3"/>
  <c r="Q1847" i="3"/>
  <c r="AZ1847" i="3"/>
  <c r="AJ1847" i="3"/>
  <c r="T1847" i="3"/>
  <c r="AY1847" i="3"/>
  <c r="AI1847" i="3"/>
  <c r="S1847" i="3"/>
  <c r="BK1926" i="3"/>
  <c r="BL1926" i="3"/>
  <c r="BL1934" i="3"/>
  <c r="AP1851" i="3"/>
  <c r="BN1888" i="3"/>
  <c r="M1931" i="3"/>
  <c r="Q1931" i="3"/>
  <c r="U1931" i="3"/>
  <c r="Y1931" i="3"/>
  <c r="AC1931" i="3"/>
  <c r="AG1931" i="3"/>
  <c r="AK1931" i="3"/>
  <c r="AO1931" i="3"/>
  <c r="AS1931" i="3"/>
  <c r="AW1931" i="3"/>
  <c r="BA1931" i="3"/>
  <c r="BE1931" i="3"/>
  <c r="BI1931" i="3"/>
  <c r="O1931" i="3"/>
  <c r="S1931" i="3"/>
  <c r="W1931" i="3"/>
  <c r="AA1931" i="3"/>
  <c r="AE1931" i="3"/>
  <c r="AI1931" i="3"/>
  <c r="AM1931" i="3"/>
  <c r="AQ1931" i="3"/>
  <c r="AU1931" i="3"/>
  <c r="AY1931" i="3"/>
  <c r="BC1931" i="3"/>
  <c r="BG1931" i="3"/>
  <c r="T1931" i="3"/>
  <c r="AB1931" i="3"/>
  <c r="AJ1931" i="3"/>
  <c r="AR1931" i="3"/>
  <c r="AZ1931" i="3"/>
  <c r="BH1931" i="3"/>
  <c r="N1931" i="3"/>
  <c r="V1931" i="3"/>
  <c r="AD1931" i="3"/>
  <c r="AL1931" i="3"/>
  <c r="AT1931" i="3"/>
  <c r="BB1931" i="3"/>
  <c r="P1931" i="3"/>
  <c r="X1931" i="3"/>
  <c r="AF1931" i="3"/>
  <c r="AN1931" i="3"/>
  <c r="AV1931" i="3"/>
  <c r="BD1931" i="3"/>
  <c r="Z1931" i="3"/>
  <c r="BF1931" i="3"/>
  <c r="AH1931" i="3"/>
  <c r="AP1931" i="3"/>
  <c r="R1931" i="3"/>
  <c r="AX1931" i="3"/>
  <c r="BN1936" i="3"/>
  <c r="BN1897" i="3"/>
  <c r="BK1897" i="3"/>
  <c r="BL1905" i="3"/>
  <c r="BM1913" i="3"/>
  <c r="BJ1934" i="3"/>
  <c r="Z1939" i="3"/>
  <c r="AP1939" i="3"/>
  <c r="BF1939" i="3"/>
  <c r="R1939" i="3"/>
  <c r="AH1939" i="3"/>
  <c r="AX1939" i="3"/>
  <c r="BN1940" i="3"/>
  <c r="BL1942" i="3"/>
  <c r="BM1944" i="3"/>
  <c r="Z1947" i="3"/>
  <c r="AP1947" i="3"/>
  <c r="BF1947" i="3"/>
  <c r="R1947" i="3"/>
  <c r="AH1947" i="3"/>
  <c r="AX1947" i="3"/>
  <c r="BL1899" i="3"/>
  <c r="BJ1899" i="3"/>
  <c r="BN1923" i="3"/>
  <c r="BK1923" i="3"/>
  <c r="AW1937" i="3"/>
  <c r="AG1937" i="3"/>
  <c r="Q1937" i="3"/>
  <c r="AZ1937" i="3"/>
  <c r="AJ1937" i="3"/>
  <c r="T1937" i="3"/>
  <c r="AY1937" i="3"/>
  <c r="AI1937" i="3"/>
  <c r="S1937" i="3"/>
  <c r="BA1939" i="3"/>
  <c r="AK1939" i="3"/>
  <c r="U1939" i="3"/>
  <c r="BD1939" i="3"/>
  <c r="AN1939" i="3"/>
  <c r="X1939" i="3"/>
  <c r="BC1939" i="3"/>
  <c r="AM1939" i="3"/>
  <c r="W1939" i="3"/>
  <c r="BE1941" i="3"/>
  <c r="AO1941" i="3"/>
  <c r="Y1941" i="3"/>
  <c r="BH1941" i="3"/>
  <c r="AR1941" i="3"/>
  <c r="AB1941" i="3"/>
  <c r="BG1941" i="3"/>
  <c r="AQ1941" i="3"/>
  <c r="AA1941" i="3"/>
  <c r="AW1945" i="3"/>
  <c r="AG1945" i="3"/>
  <c r="Q1945" i="3"/>
  <c r="AZ1945" i="3"/>
  <c r="AJ1945" i="3"/>
  <c r="T1945" i="3"/>
  <c r="AY1945" i="3"/>
  <c r="AI1945" i="3"/>
  <c r="S1945" i="3"/>
  <c r="BA1947" i="3"/>
  <c r="AK1947" i="3"/>
  <c r="U1947" i="3"/>
  <c r="BD1947" i="3"/>
  <c r="AN1947" i="3"/>
  <c r="X1947" i="3"/>
  <c r="BC1947" i="3"/>
  <c r="AM1947" i="3"/>
  <c r="W1947" i="3"/>
  <c r="BL1878" i="3"/>
  <c r="BN1917" i="3"/>
  <c r="BK1917" i="3"/>
  <c r="BJ1925" i="3"/>
  <c r="AD1941" i="3"/>
  <c r="AD1945" i="3"/>
  <c r="BL1903" i="3"/>
  <c r="BN1911" i="3"/>
  <c r="BN1966" i="3"/>
  <c r="BK1966" i="3"/>
  <c r="BJ1966" i="3"/>
  <c r="BM1968" i="3"/>
  <c r="BN1981" i="3"/>
  <c r="BK1981" i="3"/>
  <c r="BJ1981" i="3"/>
  <c r="BL1975" i="3"/>
  <c r="BL1976" i="3"/>
  <c r="N1945" i="3"/>
  <c r="AX1953" i="3"/>
  <c r="BC1953" i="3"/>
  <c r="W1953" i="3"/>
  <c r="AL1953" i="3"/>
  <c r="R1953" i="3"/>
  <c r="AI1953" i="3"/>
  <c r="BE1953" i="3"/>
  <c r="AO1953" i="3"/>
  <c r="Y1953" i="3"/>
  <c r="BH1953" i="3"/>
  <c r="AR1953" i="3"/>
  <c r="AB1953" i="3"/>
  <c r="BK1956" i="3"/>
  <c r="R1959" i="3"/>
  <c r="AE1959" i="3"/>
  <c r="BB1959" i="3"/>
  <c r="V1959" i="3"/>
  <c r="Z1959" i="3"/>
  <c r="AI1959" i="3"/>
  <c r="BE1959" i="3"/>
  <c r="AO1959" i="3"/>
  <c r="Y1959" i="3"/>
  <c r="BH1959" i="3"/>
  <c r="AR1959" i="3"/>
  <c r="AB1959" i="3"/>
  <c r="BM1980" i="3"/>
  <c r="BC1951" i="3"/>
  <c r="W1951" i="3"/>
  <c r="AP1951" i="3"/>
  <c r="BB1951" i="3"/>
  <c r="V1951" i="3"/>
  <c r="AQ1951" i="3"/>
  <c r="BI1951" i="3"/>
  <c r="AS1951" i="3"/>
  <c r="AC1951" i="3"/>
  <c r="M1951" i="3"/>
  <c r="AV1951" i="3"/>
  <c r="AF1951" i="3"/>
  <c r="P1951" i="3"/>
  <c r="BF1957" i="3"/>
  <c r="Z1957" i="3"/>
  <c r="AM1957" i="3"/>
  <c r="BB1957" i="3"/>
  <c r="V1957" i="3"/>
  <c r="AQ1957" i="3"/>
  <c r="BI1957" i="3"/>
  <c r="AS1957" i="3"/>
  <c r="AC1957" i="3"/>
  <c r="M1957" i="3"/>
  <c r="AV1957" i="3"/>
  <c r="AF1957" i="3"/>
  <c r="P1957" i="3"/>
  <c r="AM1963" i="3"/>
  <c r="R1963" i="3"/>
  <c r="AD1963" i="3"/>
  <c r="AX1963" i="3"/>
  <c r="BG1963" i="3"/>
  <c r="AA1963" i="3"/>
  <c r="BA1963" i="3"/>
  <c r="AK1963" i="3"/>
  <c r="U1963" i="3"/>
  <c r="BD1963" i="3"/>
  <c r="AN1963" i="3"/>
  <c r="X1963" i="3"/>
  <c r="BL1965" i="3"/>
  <c r="BN1969" i="3"/>
  <c r="BK1969" i="3"/>
  <c r="BL1969" i="3"/>
  <c r="BJ1969" i="3"/>
  <c r="BL1970" i="3"/>
  <c r="BM1977" i="3"/>
  <c r="BM1978" i="3"/>
  <c r="AP1949" i="3"/>
  <c r="BC1949" i="3"/>
  <c r="W1949" i="3"/>
  <c r="AL1949" i="3"/>
  <c r="BG1949" i="3"/>
  <c r="AA1949" i="3"/>
  <c r="BA1949" i="3"/>
  <c r="AK1949" i="3"/>
  <c r="U1949" i="3"/>
  <c r="BD1949" i="3"/>
  <c r="AN1949" i="3"/>
  <c r="X1949" i="3"/>
  <c r="BF1955" i="3"/>
  <c r="Z1955" i="3"/>
  <c r="AM1955" i="3"/>
  <c r="BB1955" i="3"/>
  <c r="V1955" i="3"/>
  <c r="AQ1955" i="3"/>
  <c r="BI1955" i="3"/>
  <c r="AS1955" i="3"/>
  <c r="AC1955" i="3"/>
  <c r="M1955" i="3"/>
  <c r="AV1955" i="3"/>
  <c r="AF1955" i="3"/>
  <c r="P1955" i="3"/>
  <c r="BF1961" i="3"/>
  <c r="AU1961" i="3"/>
  <c r="O1961" i="3"/>
  <c r="AD1961" i="3"/>
  <c r="AH1961" i="3"/>
  <c r="AQ1961" i="3"/>
  <c r="BI1961" i="3"/>
  <c r="AS1961" i="3"/>
  <c r="AC1961" i="3"/>
  <c r="M1961" i="3"/>
  <c r="AV1961" i="3"/>
  <c r="AF1961" i="3"/>
  <c r="P1961" i="3"/>
  <c r="BK1813" i="3"/>
  <c r="BN1813" i="3"/>
  <c r="BL1813" i="3"/>
  <c r="BN1811" i="3"/>
  <c r="BK1811" i="3"/>
  <c r="BL1816" i="3"/>
  <c r="BL1827" i="3"/>
  <c r="BJ1827" i="3"/>
  <c r="BM1833" i="3"/>
  <c r="BN1818" i="3"/>
  <c r="BK1818" i="3"/>
  <c r="AY1823" i="3"/>
  <c r="W1823" i="3"/>
  <c r="AP1823" i="3"/>
  <c r="N1823" i="3"/>
  <c r="AH1823" i="3"/>
  <c r="BG1823" i="3"/>
  <c r="AL1823" i="3"/>
  <c r="Q1823" i="3"/>
  <c r="AV1823" i="3"/>
  <c r="AF1823" i="3"/>
  <c r="P1823" i="3"/>
  <c r="BN1824" i="3"/>
  <c r="BK1824" i="3"/>
  <c r="BJ1826" i="3"/>
  <c r="BJ1830" i="3"/>
  <c r="BK1831" i="3"/>
  <c r="BN1832" i="3"/>
  <c r="BN1822" i="3"/>
  <c r="BJ1840" i="3"/>
  <c r="BM1846" i="3"/>
  <c r="V1841" i="3"/>
  <c r="AT1841" i="3"/>
  <c r="BE1841" i="3"/>
  <c r="AO1841" i="3"/>
  <c r="Y1841" i="3"/>
  <c r="BH1841" i="3"/>
  <c r="AR1841" i="3"/>
  <c r="AB1841" i="3"/>
  <c r="BG1841" i="3"/>
  <c r="AQ1841" i="3"/>
  <c r="AA1841" i="3"/>
  <c r="BK1857" i="3"/>
  <c r="BN1857" i="3"/>
  <c r="BL1857" i="3"/>
  <c r="BK1865" i="3"/>
  <c r="BL1865" i="3"/>
  <c r="AM1849" i="3"/>
  <c r="BB1849" i="3"/>
  <c r="V1849" i="3"/>
  <c r="AQ1849" i="3"/>
  <c r="BI1849" i="3"/>
  <c r="AS1849" i="3"/>
  <c r="AC1849" i="3"/>
  <c r="M1849" i="3"/>
  <c r="AV1849" i="3"/>
  <c r="AF1849" i="3"/>
  <c r="P1849" i="3"/>
  <c r="BN1835" i="3"/>
  <c r="BK1835" i="3"/>
  <c r="BL1836" i="3"/>
  <c r="BJ1838" i="3"/>
  <c r="BK1838" i="3"/>
  <c r="BN1838" i="3"/>
  <c r="BK1839" i="3"/>
  <c r="BN1839" i="3"/>
  <c r="BJ1839" i="3"/>
  <c r="BN1855" i="3"/>
  <c r="AO1872" i="3"/>
  <c r="BN1890" i="3"/>
  <c r="BK1890" i="3"/>
  <c r="AH1851" i="3"/>
  <c r="R1851" i="3"/>
  <c r="AE1851" i="3"/>
  <c r="AT1851" i="3"/>
  <c r="N1851" i="3"/>
  <c r="AI1851" i="3"/>
  <c r="BE1851" i="3"/>
  <c r="AO1851" i="3"/>
  <c r="Y1851" i="3"/>
  <c r="BH1851" i="3"/>
  <c r="AR1851" i="3"/>
  <c r="BL1858" i="3"/>
  <c r="BJ1858" i="3"/>
  <c r="BL1862" i="3"/>
  <c r="BJ1862" i="3"/>
  <c r="BJ1866" i="3"/>
  <c r="BJ1871" i="3"/>
  <c r="BC1872" i="3"/>
  <c r="AH1872" i="3"/>
  <c r="M1872" i="3"/>
  <c r="AR1872" i="3"/>
  <c r="V1872" i="3"/>
  <c r="BA1872" i="3"/>
  <c r="AF1872" i="3"/>
  <c r="AY1872" i="3"/>
  <c r="AI1872" i="3"/>
  <c r="S1872" i="3"/>
  <c r="BM1874" i="3"/>
  <c r="BN1879" i="3"/>
  <c r="BL1882" i="3"/>
  <c r="AZ1872" i="3"/>
  <c r="BL1876" i="3"/>
  <c r="BM1884" i="3"/>
  <c r="BM1875" i="3"/>
  <c r="BL1896" i="3"/>
  <c r="BK1902" i="3"/>
  <c r="BN1902" i="3"/>
  <c r="BL1902" i="3"/>
  <c r="BK1910" i="3"/>
  <c r="BN1910" i="3"/>
  <c r="BL1910" i="3"/>
  <c r="BM1912" i="3"/>
  <c r="BK1918" i="3"/>
  <c r="BN1918" i="3"/>
  <c r="BM1920" i="3"/>
  <c r="BF1847" i="3"/>
  <c r="AL1847" i="3"/>
  <c r="R1847" i="3"/>
  <c r="BI1847" i="3"/>
  <c r="AS1847" i="3"/>
  <c r="AC1847" i="3"/>
  <c r="M1847" i="3"/>
  <c r="AV1847" i="3"/>
  <c r="AF1847" i="3"/>
  <c r="P1847" i="3"/>
  <c r="AU1847" i="3"/>
  <c r="AE1847" i="3"/>
  <c r="BK1928" i="3"/>
  <c r="BN1928" i="3"/>
  <c r="BL1928" i="3"/>
  <c r="BM1930" i="3"/>
  <c r="BL1936" i="3"/>
  <c r="BK1896" i="3"/>
  <c r="BN1896" i="3"/>
  <c r="BK1932" i="3"/>
  <c r="BN1932" i="3"/>
  <c r="BN1905" i="3"/>
  <c r="BK1905" i="3"/>
  <c r="BL1913" i="3"/>
  <c r="BJ1913" i="3"/>
  <c r="BM1921" i="3"/>
  <c r="AL1937" i="3"/>
  <c r="BM1938" i="3"/>
  <c r="V1939" i="3"/>
  <c r="Z1941" i="3"/>
  <c r="AP1941" i="3"/>
  <c r="BF1941" i="3"/>
  <c r="R1941" i="3"/>
  <c r="AH1941" i="3"/>
  <c r="AX1941" i="3"/>
  <c r="BN1942" i="3"/>
  <c r="BK1942" i="3"/>
  <c r="BL1944" i="3"/>
  <c r="BJ1944" i="3"/>
  <c r="AL1945" i="3"/>
  <c r="BM1946" i="3"/>
  <c r="V1947" i="3"/>
  <c r="BN1899" i="3"/>
  <c r="BK1899" i="3"/>
  <c r="BL1907" i="3"/>
  <c r="BJ1907" i="3"/>
  <c r="BI1937" i="3"/>
  <c r="AS1937" i="3"/>
  <c r="AC1937" i="3"/>
  <c r="M1937" i="3"/>
  <c r="AV1937" i="3"/>
  <c r="AF1937" i="3"/>
  <c r="P1937" i="3"/>
  <c r="AU1937" i="3"/>
  <c r="AE1937" i="3"/>
  <c r="O1937" i="3"/>
  <c r="AW1939" i="3"/>
  <c r="AG1939" i="3"/>
  <c r="Q1939" i="3"/>
  <c r="AZ1939" i="3"/>
  <c r="AJ1939" i="3"/>
  <c r="T1939" i="3"/>
  <c r="AY1939" i="3"/>
  <c r="AI1939" i="3"/>
  <c r="S1939" i="3"/>
  <c r="BA1941" i="3"/>
  <c r="AK1941" i="3"/>
  <c r="U1941" i="3"/>
  <c r="BD1941" i="3"/>
  <c r="AN1941" i="3"/>
  <c r="X1941" i="3"/>
  <c r="BC1941" i="3"/>
  <c r="AM1941" i="3"/>
  <c r="W1941" i="3"/>
  <c r="BI1945" i="3"/>
  <c r="AS1945" i="3"/>
  <c r="AC1945" i="3"/>
  <c r="M1945" i="3"/>
  <c r="AV1945" i="3"/>
  <c r="AF1945" i="3"/>
  <c r="P1945" i="3"/>
  <c r="AU1945" i="3"/>
  <c r="AE1945" i="3"/>
  <c r="O1945" i="3"/>
  <c r="AW1947" i="3"/>
  <c r="AG1947" i="3"/>
  <c r="Q1947" i="3"/>
  <c r="AZ1947" i="3"/>
  <c r="AJ1947" i="3"/>
  <c r="T1947" i="3"/>
  <c r="AY1947" i="3"/>
  <c r="AI1947" i="3"/>
  <c r="S1947" i="3"/>
  <c r="BL1901" i="3"/>
  <c r="BM1909" i="3"/>
  <c r="BK1925" i="3"/>
  <c r="BN1925" i="3"/>
  <c r="BJ1935" i="3"/>
  <c r="AT1941" i="3"/>
  <c r="AT1945" i="3"/>
  <c r="Z1841" i="3"/>
  <c r="BN1903" i="3"/>
  <c r="BK1903" i="3"/>
  <c r="BM1919" i="3"/>
  <c r="BJ1933" i="3"/>
  <c r="BL1964" i="3"/>
  <c r="BN1968" i="3"/>
  <c r="BK1968" i="3"/>
  <c r="BJ1968" i="3"/>
  <c r="BM1974" i="3"/>
  <c r="BN1975" i="3"/>
  <c r="BK1975" i="3"/>
  <c r="BJ1975" i="3"/>
  <c r="AP1953" i="3"/>
  <c r="AU1953" i="3"/>
  <c r="O1953" i="3"/>
  <c r="AD1953" i="3"/>
  <c r="BG1953" i="3"/>
  <c r="AA1953" i="3"/>
  <c r="BA1953" i="3"/>
  <c r="AK1953" i="3"/>
  <c r="U1953" i="3"/>
  <c r="BD1953" i="3"/>
  <c r="AN1953" i="3"/>
  <c r="BC1959" i="3"/>
  <c r="W1959" i="3"/>
  <c r="AT1959" i="3"/>
  <c r="N1959" i="3"/>
  <c r="BG1959" i="3"/>
  <c r="AA1959" i="3"/>
  <c r="BA1959" i="3"/>
  <c r="AK1959" i="3"/>
  <c r="U1959" i="3"/>
  <c r="BD1959" i="3"/>
  <c r="AN1959" i="3"/>
  <c r="BJ1972" i="3"/>
  <c r="BK1972" i="3"/>
  <c r="BN1972" i="3"/>
  <c r="BL1980" i="3"/>
  <c r="AU1951" i="3"/>
  <c r="O1951" i="3"/>
  <c r="AH1951" i="3"/>
  <c r="AT1951" i="3"/>
  <c r="N1951" i="3"/>
  <c r="AI1951" i="3"/>
  <c r="BE1951" i="3"/>
  <c r="AO1951" i="3"/>
  <c r="Y1951" i="3"/>
  <c r="BH1951" i="3"/>
  <c r="AR1951" i="3"/>
  <c r="BN1954" i="3"/>
  <c r="BK1954" i="3"/>
  <c r="AX1957" i="3"/>
  <c r="R1957" i="3"/>
  <c r="AE1957" i="3"/>
  <c r="AT1957" i="3"/>
  <c r="N1957" i="3"/>
  <c r="AI1957" i="3"/>
  <c r="BE1957" i="3"/>
  <c r="AO1957" i="3"/>
  <c r="Y1957" i="3"/>
  <c r="BH1957" i="3"/>
  <c r="AR1957" i="3"/>
  <c r="AE1963" i="3"/>
  <c r="BB1963" i="3"/>
  <c r="V1963" i="3"/>
  <c r="AP1963" i="3"/>
  <c r="AY1963" i="3"/>
  <c r="S1963" i="3"/>
  <c r="AW1963" i="3"/>
  <c r="AG1963" i="3"/>
  <c r="Q1963" i="3"/>
  <c r="AZ1963" i="3"/>
  <c r="AJ1963" i="3"/>
  <c r="BJ1936" i="3"/>
  <c r="BM1965" i="3"/>
  <c r="BJ1970" i="3"/>
  <c r="BK1970" i="3"/>
  <c r="BN1970" i="3"/>
  <c r="BL1977" i="3"/>
  <c r="BL1978" i="3"/>
  <c r="BJ1978" i="3"/>
  <c r="N1947" i="3"/>
  <c r="AH1949" i="3"/>
  <c r="AU1949" i="3"/>
  <c r="O1949" i="3"/>
  <c r="AD1949" i="3"/>
  <c r="AY1949" i="3"/>
  <c r="S1949" i="3"/>
  <c r="AW1949" i="3"/>
  <c r="AG1949" i="3"/>
  <c r="Q1949" i="3"/>
  <c r="AZ1949" i="3"/>
  <c r="AJ1949" i="3"/>
  <c r="BN1952" i="3"/>
  <c r="BK1952" i="3"/>
  <c r="AX1955" i="3"/>
  <c r="R1955" i="3"/>
  <c r="AE1955" i="3"/>
  <c r="AT1955" i="3"/>
  <c r="N1955" i="3"/>
  <c r="AI1955" i="3"/>
  <c r="BE1955" i="3"/>
  <c r="AO1955" i="3"/>
  <c r="Y1955" i="3"/>
  <c r="BH1955" i="3"/>
  <c r="AR1955" i="3"/>
  <c r="BN1958" i="3"/>
  <c r="BK1958" i="3"/>
  <c r="AP1961" i="3"/>
  <c r="AM1961" i="3"/>
  <c r="BB1961" i="3"/>
  <c r="V1961" i="3"/>
  <c r="R1961" i="3"/>
  <c r="AI1961" i="3"/>
  <c r="BE1961" i="3"/>
  <c r="AO1961" i="3"/>
  <c r="Y1961" i="3"/>
  <c r="BH1961" i="3"/>
  <c r="AR1961" i="3"/>
  <c r="O1799" i="3"/>
  <c r="T1799" i="3"/>
  <c r="Y1799" i="3"/>
  <c r="AE1799" i="3"/>
  <c r="AJ1799" i="3"/>
  <c r="AO1799" i="3"/>
  <c r="AU1799" i="3"/>
  <c r="AZ1799" i="3"/>
  <c r="BE1799" i="3"/>
  <c r="P1799" i="3"/>
  <c r="U1799" i="3"/>
  <c r="AA1799" i="3"/>
  <c r="AF1799" i="3"/>
  <c r="AK1799" i="3"/>
  <c r="AQ1799" i="3"/>
  <c r="AV1799" i="3"/>
  <c r="BA1799" i="3"/>
  <c r="BG1799" i="3"/>
  <c r="Q1799" i="3"/>
  <c r="AM1799" i="3"/>
  <c r="BH1799" i="3"/>
  <c r="W1799" i="3"/>
  <c r="AR1799" i="3"/>
  <c r="AB1799" i="3"/>
  <c r="AW1799" i="3"/>
  <c r="AG1799" i="3"/>
  <c r="BC1799" i="3"/>
  <c r="AB1797" i="3"/>
  <c r="Q1795" i="3"/>
  <c r="Y1795" i="3"/>
  <c r="AG1795" i="3"/>
  <c r="AO1795" i="3"/>
  <c r="AW1795" i="3"/>
  <c r="M1795" i="3"/>
  <c r="U1795" i="3"/>
  <c r="AC1795" i="3"/>
  <c r="AK1795" i="3"/>
  <c r="AS1795" i="3"/>
  <c r="BA1795" i="3"/>
  <c r="BI1795" i="3"/>
  <c r="BE1795" i="3"/>
  <c r="P1795" i="3"/>
  <c r="X1795" i="3"/>
  <c r="AF1795" i="3"/>
  <c r="AN1795" i="3"/>
  <c r="AV1795" i="3"/>
  <c r="BD1795" i="3"/>
  <c r="T1793" i="3"/>
  <c r="AJ1793" i="3"/>
  <c r="AZ1793" i="3"/>
  <c r="P1793" i="3"/>
  <c r="AV1793" i="3"/>
  <c r="X1793" i="3"/>
  <c r="AN1793" i="3"/>
  <c r="BD1793" i="3"/>
  <c r="AF1793" i="3"/>
  <c r="AB1793" i="3"/>
  <c r="AR1793" i="3"/>
  <c r="BH1793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P1765" i="3"/>
  <c r="AF1765" i="3"/>
  <c r="AV1765" i="3"/>
  <c r="T1765" i="3"/>
  <c r="AJ1765" i="3"/>
  <c r="AZ1765" i="3"/>
  <c r="X1765" i="3"/>
  <c r="AN1765" i="3"/>
  <c r="BD1765" i="3"/>
  <c r="AB1765" i="3"/>
  <c r="AR1765" i="3"/>
  <c r="BH1765" i="3"/>
  <c r="BA1802" i="3"/>
  <c r="AK1802" i="3"/>
  <c r="U1802" i="3"/>
  <c r="N1802" i="3"/>
  <c r="R1802" i="3"/>
  <c r="V1802" i="3"/>
  <c r="Z1802" i="3"/>
  <c r="AD1802" i="3"/>
  <c r="AH1802" i="3"/>
  <c r="AL1802" i="3"/>
  <c r="AP1802" i="3"/>
  <c r="AT1802" i="3"/>
  <c r="AX1802" i="3"/>
  <c r="BB1802" i="3"/>
  <c r="BF1802" i="3"/>
  <c r="O1802" i="3"/>
  <c r="S1802" i="3"/>
  <c r="W1802" i="3"/>
  <c r="AA1802" i="3"/>
  <c r="AE1802" i="3"/>
  <c r="AI1802" i="3"/>
  <c r="AM1802" i="3"/>
  <c r="AQ1802" i="3"/>
  <c r="AU1802" i="3"/>
  <c r="AY1802" i="3"/>
  <c r="BC1802" i="3"/>
  <c r="BG1802" i="3"/>
  <c r="P1802" i="3"/>
  <c r="T1802" i="3"/>
  <c r="X1802" i="3"/>
  <c r="AB1802" i="3"/>
  <c r="AF1802" i="3"/>
  <c r="AJ1802" i="3"/>
  <c r="AN1802" i="3"/>
  <c r="AR1802" i="3"/>
  <c r="AV1802" i="3"/>
  <c r="AZ1802" i="3"/>
  <c r="BD1802" i="3"/>
  <c r="BH1802" i="3"/>
  <c r="AY1801" i="3"/>
  <c r="AI1801" i="3"/>
  <c r="S1801" i="3"/>
  <c r="AR1797" i="3"/>
  <c r="AW1802" i="3"/>
  <c r="AG1802" i="3"/>
  <c r="Q1802" i="3"/>
  <c r="AU1801" i="3"/>
  <c r="AE1801" i="3"/>
  <c r="BH1797" i="3"/>
  <c r="Q1797" i="3"/>
  <c r="W1797" i="3"/>
  <c r="O1797" i="3"/>
  <c r="T1797" i="3"/>
  <c r="Y1797" i="3"/>
  <c r="AE1797" i="3"/>
  <c r="AJ1797" i="3"/>
  <c r="AO1797" i="3"/>
  <c r="AU1797" i="3"/>
  <c r="AZ1797" i="3"/>
  <c r="BE1797" i="3"/>
  <c r="P1797" i="3"/>
  <c r="U1797" i="3"/>
  <c r="AA1797" i="3"/>
  <c r="AF1797" i="3"/>
  <c r="AK1797" i="3"/>
  <c r="AQ1797" i="3"/>
  <c r="AV1797" i="3"/>
  <c r="BA1797" i="3"/>
  <c r="BG1797" i="3"/>
  <c r="BI1802" i="3"/>
  <c r="AS1802" i="3"/>
  <c r="AC1802" i="3"/>
  <c r="P1801" i="3"/>
  <c r="T1801" i="3"/>
  <c r="X1801" i="3"/>
  <c r="AB1801" i="3"/>
  <c r="AF1801" i="3"/>
  <c r="AJ1801" i="3"/>
  <c r="AN1801" i="3"/>
  <c r="AR1801" i="3"/>
  <c r="AV1801" i="3"/>
  <c r="AZ1801" i="3"/>
  <c r="BD1801" i="3"/>
  <c r="BH1801" i="3"/>
  <c r="M1801" i="3"/>
  <c r="Q1801" i="3"/>
  <c r="U1801" i="3"/>
  <c r="Y1801" i="3"/>
  <c r="AC1801" i="3"/>
  <c r="AG1801" i="3"/>
  <c r="AK1801" i="3"/>
  <c r="AO1801" i="3"/>
  <c r="AS1801" i="3"/>
  <c r="AW1801" i="3"/>
  <c r="BA1801" i="3"/>
  <c r="BI1801" i="3"/>
  <c r="BE1801" i="3"/>
  <c r="N1801" i="3"/>
  <c r="R1801" i="3"/>
  <c r="V1801" i="3"/>
  <c r="Z1801" i="3"/>
  <c r="AD1801" i="3"/>
  <c r="AH1801" i="3"/>
  <c r="AL1801" i="3"/>
  <c r="AP1801" i="3"/>
  <c r="AT1801" i="3"/>
  <c r="AX1801" i="3"/>
  <c r="BB1801" i="3"/>
  <c r="BF1801" i="3"/>
  <c r="BC1797" i="3"/>
  <c r="AG1797" i="3"/>
  <c r="P1791" i="3"/>
  <c r="T1791" i="3"/>
  <c r="X1791" i="3"/>
  <c r="AB1791" i="3"/>
  <c r="AF1791" i="3"/>
  <c r="AJ1791" i="3"/>
  <c r="AN1791" i="3"/>
  <c r="AR1791" i="3"/>
  <c r="AV1791" i="3"/>
  <c r="N1791" i="3"/>
  <c r="R1791" i="3"/>
  <c r="V1791" i="3"/>
  <c r="Z1791" i="3"/>
  <c r="AD1791" i="3"/>
  <c r="AH1791" i="3"/>
  <c r="AL1791" i="3"/>
  <c r="AP1791" i="3"/>
  <c r="AT1791" i="3"/>
  <c r="AX1791" i="3"/>
  <c r="BB1791" i="3"/>
  <c r="BF1791" i="3"/>
  <c r="O1791" i="3"/>
  <c r="W1791" i="3"/>
  <c r="AE1791" i="3"/>
  <c r="AM1791" i="3"/>
  <c r="AU1791" i="3"/>
  <c r="BA1791" i="3"/>
  <c r="BG1791" i="3"/>
  <c r="Q1791" i="3"/>
  <c r="Y1791" i="3"/>
  <c r="AG1791" i="3"/>
  <c r="AO1791" i="3"/>
  <c r="AW1791" i="3"/>
  <c r="BC1791" i="3"/>
  <c r="BH1791" i="3"/>
  <c r="S1791" i="3"/>
  <c r="AA1791" i="3"/>
  <c r="AI1791" i="3"/>
  <c r="AQ1791" i="3"/>
  <c r="AY1791" i="3"/>
  <c r="BD1791" i="3"/>
  <c r="BI1791" i="3"/>
  <c r="N1799" i="3"/>
  <c r="R1799" i="3"/>
  <c r="V1799" i="3"/>
  <c r="Z1799" i="3"/>
  <c r="AD1799" i="3"/>
  <c r="AH1799" i="3"/>
  <c r="AL1799" i="3"/>
  <c r="AP1799" i="3"/>
  <c r="AT1799" i="3"/>
  <c r="AX1799" i="3"/>
  <c r="BB1799" i="3"/>
  <c r="BF1799" i="3"/>
  <c r="N1797" i="3"/>
  <c r="R1797" i="3"/>
  <c r="V1797" i="3"/>
  <c r="Z1797" i="3"/>
  <c r="AD1797" i="3"/>
  <c r="AH1797" i="3"/>
  <c r="AL1797" i="3"/>
  <c r="AP1797" i="3"/>
  <c r="AT1797" i="3"/>
  <c r="AX1797" i="3"/>
  <c r="BB1797" i="3"/>
  <c r="BF1797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AZ1791" i="3"/>
  <c r="U1791" i="3"/>
  <c r="P1789" i="3"/>
  <c r="T1789" i="3"/>
  <c r="X1789" i="3"/>
  <c r="AB1789" i="3"/>
  <c r="AF1789" i="3"/>
  <c r="AJ1789" i="3"/>
  <c r="AN1789" i="3"/>
  <c r="AR1789" i="3"/>
  <c r="AV1789" i="3"/>
  <c r="AZ1789" i="3"/>
  <c r="BD1789" i="3"/>
  <c r="BH1789" i="3"/>
  <c r="N1789" i="3"/>
  <c r="R1789" i="3"/>
  <c r="V1789" i="3"/>
  <c r="Z1789" i="3"/>
  <c r="AD1789" i="3"/>
  <c r="AH1789" i="3"/>
  <c r="AL1789" i="3"/>
  <c r="AP1789" i="3"/>
  <c r="AT1789" i="3"/>
  <c r="AX1789" i="3"/>
  <c r="BB1789" i="3"/>
  <c r="BF1789" i="3"/>
  <c r="O1789" i="3"/>
  <c r="W1789" i="3"/>
  <c r="AE1789" i="3"/>
  <c r="AM1789" i="3"/>
  <c r="AU1789" i="3"/>
  <c r="BC1789" i="3"/>
  <c r="Q1789" i="3"/>
  <c r="Y1789" i="3"/>
  <c r="AG1789" i="3"/>
  <c r="AO1789" i="3"/>
  <c r="AW1789" i="3"/>
  <c r="BE1789" i="3"/>
  <c r="S1789" i="3"/>
  <c r="AA1789" i="3"/>
  <c r="AI1789" i="3"/>
  <c r="AQ1789" i="3"/>
  <c r="AY1789" i="3"/>
  <c r="BG1789" i="3"/>
  <c r="AS1791" i="3"/>
  <c r="M1791" i="3"/>
  <c r="O1783" i="3"/>
  <c r="S1783" i="3"/>
  <c r="W1783" i="3"/>
  <c r="AA1783" i="3"/>
  <c r="AE1783" i="3"/>
  <c r="AI1783" i="3"/>
  <c r="AM1783" i="3"/>
  <c r="AQ1783" i="3"/>
  <c r="AU1783" i="3"/>
  <c r="AY1783" i="3"/>
  <c r="BC1783" i="3"/>
  <c r="BG1783" i="3"/>
  <c r="P1783" i="3"/>
  <c r="U1783" i="3"/>
  <c r="Z1783" i="3"/>
  <c r="AF1783" i="3"/>
  <c r="AK1783" i="3"/>
  <c r="AP1783" i="3"/>
  <c r="AV1783" i="3"/>
  <c r="BA1783" i="3"/>
  <c r="BF1783" i="3"/>
  <c r="Q1783" i="3"/>
  <c r="V1783" i="3"/>
  <c r="AB1783" i="3"/>
  <c r="AG1783" i="3"/>
  <c r="AL1783" i="3"/>
  <c r="AR1783" i="3"/>
  <c r="AW1783" i="3"/>
  <c r="BB1783" i="3"/>
  <c r="BH1783" i="3"/>
  <c r="M1783" i="3"/>
  <c r="R1783" i="3"/>
  <c r="X1783" i="3"/>
  <c r="AC1783" i="3"/>
  <c r="AH1783" i="3"/>
  <c r="AN1783" i="3"/>
  <c r="AS1783" i="3"/>
  <c r="AX1783" i="3"/>
  <c r="BD1783" i="3"/>
  <c r="BI1783" i="3"/>
  <c r="AD1783" i="3"/>
  <c r="AZ1783" i="3"/>
  <c r="N1783" i="3"/>
  <c r="AJ1783" i="3"/>
  <c r="BE1783" i="3"/>
  <c r="T1783" i="3"/>
  <c r="AO1783" i="3"/>
  <c r="P1782" i="3"/>
  <c r="V1782" i="3"/>
  <c r="AA1782" i="3"/>
  <c r="AF1782" i="3"/>
  <c r="AL1782" i="3"/>
  <c r="AQ1782" i="3"/>
  <c r="AV1782" i="3"/>
  <c r="BB1782" i="3"/>
  <c r="BG1782" i="3"/>
  <c r="AD1782" i="3"/>
  <c r="AY1782" i="3"/>
  <c r="N1782" i="3"/>
  <c r="AI1782" i="3"/>
  <c r="BD1782" i="3"/>
  <c r="S1782" i="3"/>
  <c r="AN1782" i="3"/>
  <c r="L1800" i="3"/>
  <c r="N1800" i="3" s="1"/>
  <c r="BI1799" i="3"/>
  <c r="BD1799" i="3"/>
  <c r="AY1799" i="3"/>
  <c r="AS1799" i="3"/>
  <c r="AN1799" i="3"/>
  <c r="AI1799" i="3"/>
  <c r="AC1799" i="3"/>
  <c r="X1799" i="3"/>
  <c r="S1799" i="3"/>
  <c r="M1799" i="3"/>
  <c r="L1798" i="3"/>
  <c r="X1798" i="3" s="1"/>
  <c r="BI1797" i="3"/>
  <c r="BD1797" i="3"/>
  <c r="AY1797" i="3"/>
  <c r="AS1797" i="3"/>
  <c r="AN1797" i="3"/>
  <c r="AI1797" i="3"/>
  <c r="AC1797" i="3"/>
  <c r="X1797" i="3"/>
  <c r="S1797" i="3"/>
  <c r="M1797" i="3"/>
  <c r="L1796" i="3"/>
  <c r="P1796" i="3" s="1"/>
  <c r="BH1795" i="3"/>
  <c r="AZ1795" i="3"/>
  <c r="AR1795" i="3"/>
  <c r="AJ1795" i="3"/>
  <c r="AB1795" i="3"/>
  <c r="T1795" i="3"/>
  <c r="L1794" i="3"/>
  <c r="T1794" i="3" s="1"/>
  <c r="M1793" i="3"/>
  <c r="Q1793" i="3"/>
  <c r="U1793" i="3"/>
  <c r="Y1793" i="3"/>
  <c r="AC1793" i="3"/>
  <c r="AG1793" i="3"/>
  <c r="AK1793" i="3"/>
  <c r="AO1793" i="3"/>
  <c r="AS1793" i="3"/>
  <c r="AW1793" i="3"/>
  <c r="BA1793" i="3"/>
  <c r="BE1793" i="3"/>
  <c r="BI1793" i="3"/>
  <c r="N1793" i="3"/>
  <c r="R1793" i="3"/>
  <c r="V1793" i="3"/>
  <c r="Z1793" i="3"/>
  <c r="AD1793" i="3"/>
  <c r="AH1793" i="3"/>
  <c r="AL1793" i="3"/>
  <c r="AP1793" i="3"/>
  <c r="AT1793" i="3"/>
  <c r="AX1793" i="3"/>
  <c r="BB1793" i="3"/>
  <c r="BF1793" i="3"/>
  <c r="O1793" i="3"/>
  <c r="S1793" i="3"/>
  <c r="W1793" i="3"/>
  <c r="AA1793" i="3"/>
  <c r="AE1793" i="3"/>
  <c r="AI1793" i="3"/>
  <c r="AM1793" i="3"/>
  <c r="AQ1793" i="3"/>
  <c r="AU1793" i="3"/>
  <c r="AY1793" i="3"/>
  <c r="BC1793" i="3"/>
  <c r="BG1793" i="3"/>
  <c r="AK1791" i="3"/>
  <c r="AT1783" i="3"/>
  <c r="T1779" i="3"/>
  <c r="AJ1779" i="3"/>
  <c r="AZ1779" i="3"/>
  <c r="X1779" i="3"/>
  <c r="AN1779" i="3"/>
  <c r="BD1779" i="3"/>
  <c r="AB1779" i="3"/>
  <c r="AR1779" i="3"/>
  <c r="BH1779" i="3"/>
  <c r="AV1779" i="3"/>
  <c r="P1779" i="3"/>
  <c r="L1792" i="3"/>
  <c r="X1792" i="3" s="1"/>
  <c r="BC1790" i="3"/>
  <c r="AU1790" i="3"/>
  <c r="AM1790" i="3"/>
  <c r="AE1790" i="3"/>
  <c r="W1790" i="3"/>
  <c r="O1790" i="3"/>
  <c r="BC1788" i="3"/>
  <c r="AU1788" i="3"/>
  <c r="AM1788" i="3"/>
  <c r="AE1788" i="3"/>
  <c r="W1788" i="3"/>
  <c r="O1788" i="3"/>
  <c r="BG1787" i="3"/>
  <c r="AY1787" i="3"/>
  <c r="AQ1787" i="3"/>
  <c r="AI1787" i="3"/>
  <c r="AA1787" i="3"/>
  <c r="P1787" i="3"/>
  <c r="T1787" i="3"/>
  <c r="X1787" i="3"/>
  <c r="AB1787" i="3"/>
  <c r="AF1787" i="3"/>
  <c r="AJ1787" i="3"/>
  <c r="AN1787" i="3"/>
  <c r="AR1787" i="3"/>
  <c r="AV1787" i="3"/>
  <c r="AZ1787" i="3"/>
  <c r="BD1787" i="3"/>
  <c r="BH1787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BI1786" i="3"/>
  <c r="AS1786" i="3"/>
  <c r="AC1786" i="3"/>
  <c r="M1786" i="3"/>
  <c r="BG1785" i="3"/>
  <c r="AQ1785" i="3"/>
  <c r="P1785" i="3"/>
  <c r="T1785" i="3"/>
  <c r="X1785" i="3"/>
  <c r="AB1785" i="3"/>
  <c r="AF1785" i="3"/>
  <c r="AJ1785" i="3"/>
  <c r="AN1785" i="3"/>
  <c r="AR1785" i="3"/>
  <c r="AV1785" i="3"/>
  <c r="AZ1785" i="3"/>
  <c r="BD1785" i="3"/>
  <c r="BH1785" i="3"/>
  <c r="M1785" i="3"/>
  <c r="Q1785" i="3"/>
  <c r="U1785" i="3"/>
  <c r="Y1785" i="3"/>
  <c r="AC1785" i="3"/>
  <c r="AG1785" i="3"/>
  <c r="AK1785" i="3"/>
  <c r="AO1785" i="3"/>
  <c r="AS1785" i="3"/>
  <c r="AW1785" i="3"/>
  <c r="BA1785" i="3"/>
  <c r="BE1785" i="3"/>
  <c r="BI1785" i="3"/>
  <c r="N1785" i="3"/>
  <c r="R1785" i="3"/>
  <c r="V1785" i="3"/>
  <c r="Z1785" i="3"/>
  <c r="AD1785" i="3"/>
  <c r="AH1785" i="3"/>
  <c r="AL1785" i="3"/>
  <c r="AP1785" i="3"/>
  <c r="AT1785" i="3"/>
  <c r="AX1785" i="3"/>
  <c r="BB1785" i="3"/>
  <c r="BF1785" i="3"/>
  <c r="BI1784" i="3"/>
  <c r="AS1784" i="3"/>
  <c r="AC1784" i="3"/>
  <c r="M1784" i="3"/>
  <c r="P1781" i="3"/>
  <c r="X1781" i="3"/>
  <c r="AF1781" i="3"/>
  <c r="AK1781" i="3"/>
  <c r="AP1781" i="3"/>
  <c r="AV1781" i="3"/>
  <c r="BA1781" i="3"/>
  <c r="BF1781" i="3"/>
  <c r="R1781" i="3"/>
  <c r="Z1781" i="3"/>
  <c r="AG1781" i="3"/>
  <c r="AL1781" i="3"/>
  <c r="AR1781" i="3"/>
  <c r="AW1781" i="3"/>
  <c r="BB1781" i="3"/>
  <c r="BH1781" i="3"/>
  <c r="T1781" i="3"/>
  <c r="AB1781" i="3"/>
  <c r="AH1781" i="3"/>
  <c r="AN1781" i="3"/>
  <c r="AS1781" i="3"/>
  <c r="AX1781" i="3"/>
  <c r="BD1781" i="3"/>
  <c r="BI1781" i="3"/>
  <c r="BI1790" i="3"/>
  <c r="BA1790" i="3"/>
  <c r="AS1790" i="3"/>
  <c r="AK1790" i="3"/>
  <c r="AC1790" i="3"/>
  <c r="U1790" i="3"/>
  <c r="BI1788" i="3"/>
  <c r="BA1788" i="3"/>
  <c r="AS1788" i="3"/>
  <c r="AK1788" i="3"/>
  <c r="AC1788" i="3"/>
  <c r="U1788" i="3"/>
  <c r="BE1787" i="3"/>
  <c r="AW1787" i="3"/>
  <c r="AO1787" i="3"/>
  <c r="AG1787" i="3"/>
  <c r="Y1787" i="3"/>
  <c r="Q1787" i="3"/>
  <c r="BE1786" i="3"/>
  <c r="AO1786" i="3"/>
  <c r="BC1785" i="3"/>
  <c r="AM1785" i="3"/>
  <c r="W1785" i="3"/>
  <c r="BE1784" i="3"/>
  <c r="AO1784" i="3"/>
  <c r="N1784" i="3"/>
  <c r="AO1781" i="3"/>
  <c r="N1781" i="3"/>
  <c r="N1790" i="3"/>
  <c r="R1790" i="3"/>
  <c r="V1790" i="3"/>
  <c r="Z1790" i="3"/>
  <c r="AD1790" i="3"/>
  <c r="AH1790" i="3"/>
  <c r="AL1790" i="3"/>
  <c r="AP1790" i="3"/>
  <c r="AT1790" i="3"/>
  <c r="AX1790" i="3"/>
  <c r="BB1790" i="3"/>
  <c r="BF1790" i="3"/>
  <c r="P1790" i="3"/>
  <c r="T1790" i="3"/>
  <c r="X1790" i="3"/>
  <c r="AB1790" i="3"/>
  <c r="AF1790" i="3"/>
  <c r="AJ1790" i="3"/>
  <c r="AN1790" i="3"/>
  <c r="AR1790" i="3"/>
  <c r="AV1790" i="3"/>
  <c r="AZ1790" i="3"/>
  <c r="BD1790" i="3"/>
  <c r="BH1790" i="3"/>
  <c r="N1788" i="3"/>
  <c r="R1788" i="3"/>
  <c r="V1788" i="3"/>
  <c r="Z1788" i="3"/>
  <c r="AD1788" i="3"/>
  <c r="AH1788" i="3"/>
  <c r="AL1788" i="3"/>
  <c r="AP1788" i="3"/>
  <c r="AT1788" i="3"/>
  <c r="AX1788" i="3"/>
  <c r="BB1788" i="3"/>
  <c r="BF1788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O1786" i="3"/>
  <c r="S1786" i="3"/>
  <c r="W1786" i="3"/>
  <c r="AA1786" i="3"/>
  <c r="AE1786" i="3"/>
  <c r="AI1786" i="3"/>
  <c r="AM1786" i="3"/>
  <c r="AQ1786" i="3"/>
  <c r="AU1786" i="3"/>
  <c r="AY1786" i="3"/>
  <c r="BC1786" i="3"/>
  <c r="BG1786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O1784" i="3"/>
  <c r="S1784" i="3"/>
  <c r="W1784" i="3"/>
  <c r="AA1784" i="3"/>
  <c r="AE1784" i="3"/>
  <c r="AI1784" i="3"/>
  <c r="AM1784" i="3"/>
  <c r="AQ1784" i="3"/>
  <c r="AU1784" i="3"/>
  <c r="AY1784" i="3"/>
  <c r="BC1784" i="3"/>
  <c r="BG1784" i="3"/>
  <c r="R1782" i="3"/>
  <c r="T1777" i="3"/>
  <c r="AJ1777" i="3"/>
  <c r="AZ1777" i="3"/>
  <c r="X1777" i="3"/>
  <c r="AN1777" i="3"/>
  <c r="BD1777" i="3"/>
  <c r="AB1777" i="3"/>
  <c r="AR1777" i="3"/>
  <c r="BH1777" i="3"/>
  <c r="BH1784" i="3"/>
  <c r="BD1784" i="3"/>
  <c r="AZ1784" i="3"/>
  <c r="AV1784" i="3"/>
  <c r="AR1784" i="3"/>
  <c r="AN1784" i="3"/>
  <c r="AJ1784" i="3"/>
  <c r="AF1784" i="3"/>
  <c r="AB1784" i="3"/>
  <c r="X1784" i="3"/>
  <c r="T1784" i="3"/>
  <c r="P1784" i="3"/>
  <c r="BH1782" i="3"/>
  <c r="BC1782" i="3"/>
  <c r="AX1782" i="3"/>
  <c r="AR1782" i="3"/>
  <c r="AM1782" i="3"/>
  <c r="AH1782" i="3"/>
  <c r="AB1782" i="3"/>
  <c r="W1782" i="3"/>
  <c r="AT1780" i="3"/>
  <c r="AD1780" i="3"/>
  <c r="AT1778" i="3"/>
  <c r="AD1778" i="3"/>
  <c r="AT1776" i="3"/>
  <c r="AD1776" i="3"/>
  <c r="M1782" i="3"/>
  <c r="Q1782" i="3"/>
  <c r="U1782" i="3"/>
  <c r="Y1782" i="3"/>
  <c r="AC1782" i="3"/>
  <c r="AG1782" i="3"/>
  <c r="AK1782" i="3"/>
  <c r="AO1782" i="3"/>
  <c r="AS1782" i="3"/>
  <c r="AW1782" i="3"/>
  <c r="BA1782" i="3"/>
  <c r="BE1782" i="3"/>
  <c r="BI1782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P1780" i="3"/>
  <c r="T1780" i="3"/>
  <c r="X1780" i="3"/>
  <c r="AB1780" i="3"/>
  <c r="AF1780" i="3"/>
  <c r="AJ1780" i="3"/>
  <c r="AN1780" i="3"/>
  <c r="AR1780" i="3"/>
  <c r="AV1780" i="3"/>
  <c r="AZ1780" i="3"/>
  <c r="BD1780" i="3"/>
  <c r="BH1780" i="3"/>
  <c r="M1780" i="3"/>
  <c r="Q1780" i="3"/>
  <c r="U1780" i="3"/>
  <c r="Y1780" i="3"/>
  <c r="AC1780" i="3"/>
  <c r="AG1780" i="3"/>
  <c r="AK1780" i="3"/>
  <c r="AO1780" i="3"/>
  <c r="AS1780" i="3"/>
  <c r="AW1780" i="3"/>
  <c r="BA1780" i="3"/>
  <c r="BE1780" i="3"/>
  <c r="BI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P1778" i="3"/>
  <c r="T1778" i="3"/>
  <c r="X1778" i="3"/>
  <c r="AB1778" i="3"/>
  <c r="AF1778" i="3"/>
  <c r="AJ1778" i="3"/>
  <c r="AN1778" i="3"/>
  <c r="AR1778" i="3"/>
  <c r="AV1778" i="3"/>
  <c r="AZ1778" i="3"/>
  <c r="BD1778" i="3"/>
  <c r="BH1778" i="3"/>
  <c r="M1778" i="3"/>
  <c r="Q1778" i="3"/>
  <c r="U1778" i="3"/>
  <c r="Y1778" i="3"/>
  <c r="AC1778" i="3"/>
  <c r="AG1778" i="3"/>
  <c r="AK1778" i="3"/>
  <c r="AO1778" i="3"/>
  <c r="AS1778" i="3"/>
  <c r="AW1778" i="3"/>
  <c r="BA1778" i="3"/>
  <c r="BE1778" i="3"/>
  <c r="BI1778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P1776" i="3"/>
  <c r="T1776" i="3"/>
  <c r="X1776" i="3"/>
  <c r="AB1776" i="3"/>
  <c r="AF1776" i="3"/>
  <c r="AJ1776" i="3"/>
  <c r="AN1776" i="3"/>
  <c r="AR1776" i="3"/>
  <c r="AV1776" i="3"/>
  <c r="AZ1776" i="3"/>
  <c r="BD1776" i="3"/>
  <c r="BH1776" i="3"/>
  <c r="M1776" i="3"/>
  <c r="Q1776" i="3"/>
  <c r="U1776" i="3"/>
  <c r="Y1776" i="3"/>
  <c r="AC1776" i="3"/>
  <c r="AG1776" i="3"/>
  <c r="AK1776" i="3"/>
  <c r="AO1776" i="3"/>
  <c r="AS1776" i="3"/>
  <c r="AW1776" i="3"/>
  <c r="BA1776" i="3"/>
  <c r="BE1776" i="3"/>
  <c r="BI1776" i="3"/>
  <c r="BF1784" i="3"/>
  <c r="BB1784" i="3"/>
  <c r="AX1784" i="3"/>
  <c r="AT1784" i="3"/>
  <c r="AP1784" i="3"/>
  <c r="AL1784" i="3"/>
  <c r="AH1784" i="3"/>
  <c r="AD1784" i="3"/>
  <c r="Z1784" i="3"/>
  <c r="V1784" i="3"/>
  <c r="R1784" i="3"/>
  <c r="BF1782" i="3"/>
  <c r="AZ1782" i="3"/>
  <c r="AU1782" i="3"/>
  <c r="AP1782" i="3"/>
  <c r="AJ1782" i="3"/>
  <c r="AE1782" i="3"/>
  <c r="Z1782" i="3"/>
  <c r="T1782" i="3"/>
  <c r="O1782" i="3"/>
  <c r="M1781" i="3"/>
  <c r="Q1781" i="3"/>
  <c r="U1781" i="3"/>
  <c r="Y1781" i="3"/>
  <c r="AC1781" i="3"/>
  <c r="O1781" i="3"/>
  <c r="S1781" i="3"/>
  <c r="W1781" i="3"/>
  <c r="AA1781" i="3"/>
  <c r="AE1781" i="3"/>
  <c r="AI1781" i="3"/>
  <c r="AM1781" i="3"/>
  <c r="AQ1781" i="3"/>
  <c r="AU1781" i="3"/>
  <c r="AY1781" i="3"/>
  <c r="BC1781" i="3"/>
  <c r="BG1781" i="3"/>
  <c r="BB1780" i="3"/>
  <c r="AL1780" i="3"/>
  <c r="V1780" i="3"/>
  <c r="M1779" i="3"/>
  <c r="Q1779" i="3"/>
  <c r="U1779" i="3"/>
  <c r="Y1779" i="3"/>
  <c r="AC1779" i="3"/>
  <c r="AG1779" i="3"/>
  <c r="AK1779" i="3"/>
  <c r="AO1779" i="3"/>
  <c r="AS1779" i="3"/>
  <c r="AW1779" i="3"/>
  <c r="BA1779" i="3"/>
  <c r="BE1779" i="3"/>
  <c r="BI1779" i="3"/>
  <c r="N1779" i="3"/>
  <c r="R1779" i="3"/>
  <c r="V1779" i="3"/>
  <c r="Z1779" i="3"/>
  <c r="AD1779" i="3"/>
  <c r="AH1779" i="3"/>
  <c r="AL1779" i="3"/>
  <c r="AP1779" i="3"/>
  <c r="AT1779" i="3"/>
  <c r="AX1779" i="3"/>
  <c r="BB1779" i="3"/>
  <c r="BF1779" i="3"/>
  <c r="O1779" i="3"/>
  <c r="S1779" i="3"/>
  <c r="W1779" i="3"/>
  <c r="AA1779" i="3"/>
  <c r="AE1779" i="3"/>
  <c r="AI1779" i="3"/>
  <c r="AM1779" i="3"/>
  <c r="AQ1779" i="3"/>
  <c r="AU1779" i="3"/>
  <c r="AY1779" i="3"/>
  <c r="BC1779" i="3"/>
  <c r="BG1779" i="3"/>
  <c r="BB1778" i="3"/>
  <c r="AL1778" i="3"/>
  <c r="V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N1777" i="3"/>
  <c r="R1777" i="3"/>
  <c r="V1777" i="3"/>
  <c r="Z1777" i="3"/>
  <c r="AD1777" i="3"/>
  <c r="AH1777" i="3"/>
  <c r="AL1777" i="3"/>
  <c r="AP1777" i="3"/>
  <c r="AT1777" i="3"/>
  <c r="AX1777" i="3"/>
  <c r="BB1777" i="3"/>
  <c r="BF1777" i="3"/>
  <c r="O1777" i="3"/>
  <c r="S1777" i="3"/>
  <c r="W1777" i="3"/>
  <c r="AA1777" i="3"/>
  <c r="AE1777" i="3"/>
  <c r="AI1777" i="3"/>
  <c r="AM1777" i="3"/>
  <c r="AQ1777" i="3"/>
  <c r="AU1777" i="3"/>
  <c r="AY1777" i="3"/>
  <c r="BC1777" i="3"/>
  <c r="BG1777" i="3"/>
  <c r="BB1776" i="3"/>
  <c r="AL1776" i="3"/>
  <c r="V1776" i="3"/>
  <c r="BD1775" i="3"/>
  <c r="AY1775" i="3"/>
  <c r="AR1775" i="3"/>
  <c r="AJ1775" i="3"/>
  <c r="AB1775" i="3"/>
  <c r="BF1774" i="3"/>
  <c r="AX1774" i="3"/>
  <c r="AP1774" i="3"/>
  <c r="AH1774" i="3"/>
  <c r="Z1774" i="3"/>
  <c r="BH1773" i="3"/>
  <c r="AZ1773" i="3"/>
  <c r="AR1773" i="3"/>
  <c r="AJ1773" i="3"/>
  <c r="AB1773" i="3"/>
  <c r="BF1772" i="3"/>
  <c r="AX1772" i="3"/>
  <c r="AP1772" i="3"/>
  <c r="AH1772" i="3"/>
  <c r="Z1772" i="3"/>
  <c r="M1772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N1775" i="3"/>
  <c r="R1775" i="3"/>
  <c r="V1775" i="3"/>
  <c r="Z1775" i="3"/>
  <c r="AD1775" i="3"/>
  <c r="AH1775" i="3"/>
  <c r="AL1775" i="3"/>
  <c r="AP1775" i="3"/>
  <c r="AT1775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P1774" i="3"/>
  <c r="T1774" i="3"/>
  <c r="X1774" i="3"/>
  <c r="AB1774" i="3"/>
  <c r="AF1774" i="3"/>
  <c r="AJ1774" i="3"/>
  <c r="AN1774" i="3"/>
  <c r="AR1774" i="3"/>
  <c r="AV1774" i="3"/>
  <c r="AZ1774" i="3"/>
  <c r="BD1774" i="3"/>
  <c r="BH1774" i="3"/>
  <c r="M1773" i="3"/>
  <c r="Q1773" i="3"/>
  <c r="U1773" i="3"/>
  <c r="Y1773" i="3"/>
  <c r="AC1773" i="3"/>
  <c r="AG1773" i="3"/>
  <c r="AK1773" i="3"/>
  <c r="AO1773" i="3"/>
  <c r="AS1773" i="3"/>
  <c r="AW1773" i="3"/>
  <c r="BA1773" i="3"/>
  <c r="BE1773" i="3"/>
  <c r="BI1773" i="3"/>
  <c r="N1773" i="3"/>
  <c r="R1773" i="3"/>
  <c r="V1773" i="3"/>
  <c r="Z1773" i="3"/>
  <c r="AD1773" i="3"/>
  <c r="AH1773" i="3"/>
  <c r="AL1773" i="3"/>
  <c r="AP1773" i="3"/>
  <c r="AT1773" i="3"/>
  <c r="AX1773" i="3"/>
  <c r="BB1773" i="3"/>
  <c r="BF1773" i="3"/>
  <c r="BE1772" i="3"/>
  <c r="AW1772" i="3"/>
  <c r="AO1772" i="3"/>
  <c r="AG1772" i="3"/>
  <c r="P1775" i="3"/>
  <c r="N1772" i="3"/>
  <c r="R1772" i="3"/>
  <c r="V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P1772" i="3"/>
  <c r="T1772" i="3"/>
  <c r="X1772" i="3"/>
  <c r="AB1772" i="3"/>
  <c r="AF1772" i="3"/>
  <c r="AJ1772" i="3"/>
  <c r="AN1772" i="3"/>
  <c r="AR1772" i="3"/>
  <c r="AV1772" i="3"/>
  <c r="AZ1772" i="3"/>
  <c r="BD1772" i="3"/>
  <c r="BH1772" i="3"/>
  <c r="BF1771" i="3"/>
  <c r="BB1771" i="3"/>
  <c r="AX1771" i="3"/>
  <c r="AT1771" i="3"/>
  <c r="AP1771" i="3"/>
  <c r="AL1771" i="3"/>
  <c r="AH1771" i="3"/>
  <c r="AD1771" i="3"/>
  <c r="Z1771" i="3"/>
  <c r="V1771" i="3"/>
  <c r="R1771" i="3"/>
  <c r="M1771" i="3"/>
  <c r="BI1770" i="3"/>
  <c r="BA1770" i="3"/>
  <c r="AS1770" i="3"/>
  <c r="AK1770" i="3"/>
  <c r="AC1770" i="3"/>
  <c r="U1770" i="3"/>
  <c r="L1768" i="3"/>
  <c r="K1768" i="3"/>
  <c r="M1765" i="3"/>
  <c r="BI1771" i="3"/>
  <c r="BE1771" i="3"/>
  <c r="BA1771" i="3"/>
  <c r="AW1771" i="3"/>
  <c r="AS1771" i="3"/>
  <c r="AO1771" i="3"/>
  <c r="AK1771" i="3"/>
  <c r="AG1771" i="3"/>
  <c r="AC1771" i="3"/>
  <c r="Y1771" i="3"/>
  <c r="U1771" i="3"/>
  <c r="Q1771" i="3"/>
  <c r="BF1770" i="3"/>
  <c r="AX1770" i="3"/>
  <c r="AP1770" i="3"/>
  <c r="AH1770" i="3"/>
  <c r="Z1770" i="3"/>
  <c r="AV1767" i="3"/>
  <c r="AF1767" i="3"/>
  <c r="L1766" i="3"/>
  <c r="K1766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P1770" i="3"/>
  <c r="T1770" i="3"/>
  <c r="X1770" i="3"/>
  <c r="AB1770" i="3"/>
  <c r="AF1770" i="3"/>
  <c r="AJ1770" i="3"/>
  <c r="AN1770" i="3"/>
  <c r="AR1770" i="3"/>
  <c r="AV1770" i="3"/>
  <c r="AZ1770" i="3"/>
  <c r="BD1770" i="3"/>
  <c r="BH1770" i="3"/>
  <c r="O1767" i="3"/>
  <c r="S1767" i="3"/>
  <c r="W1767" i="3"/>
  <c r="AA1767" i="3"/>
  <c r="AE1767" i="3"/>
  <c r="AI1767" i="3"/>
  <c r="AM1767" i="3"/>
  <c r="AQ1767" i="3"/>
  <c r="AU1767" i="3"/>
  <c r="AY1767" i="3"/>
  <c r="BC1767" i="3"/>
  <c r="BG1767" i="3"/>
  <c r="BF1769" i="3"/>
  <c r="BB1769" i="3"/>
  <c r="AX1769" i="3"/>
  <c r="AT1769" i="3"/>
  <c r="AP1769" i="3"/>
  <c r="AL1769" i="3"/>
  <c r="AH1769" i="3"/>
  <c r="AD1769" i="3"/>
  <c r="Z1769" i="3"/>
  <c r="V1769" i="3"/>
  <c r="R1769" i="3"/>
  <c r="N1769" i="3"/>
  <c r="BF1767" i="3"/>
  <c r="BB1767" i="3"/>
  <c r="AX1767" i="3"/>
  <c r="AT1767" i="3"/>
  <c r="AP1767" i="3"/>
  <c r="AL1767" i="3"/>
  <c r="AH1767" i="3"/>
  <c r="AD1767" i="3"/>
  <c r="Z1767" i="3"/>
  <c r="V1767" i="3"/>
  <c r="R1767" i="3"/>
  <c r="N1767" i="3"/>
  <c r="BF1765" i="3"/>
  <c r="BB1765" i="3"/>
  <c r="AX1765" i="3"/>
  <c r="AT1765" i="3"/>
  <c r="AP1765" i="3"/>
  <c r="AL1765" i="3"/>
  <c r="AH1765" i="3"/>
  <c r="AD1765" i="3"/>
  <c r="Z1765" i="3"/>
  <c r="V1765" i="3"/>
  <c r="R1765" i="3"/>
  <c r="N1765" i="3"/>
  <c r="BI1769" i="3"/>
  <c r="BE1769" i="3"/>
  <c r="BA1769" i="3"/>
  <c r="AW1769" i="3"/>
  <c r="AS1769" i="3"/>
  <c r="AO1769" i="3"/>
  <c r="AK1769" i="3"/>
  <c r="AG1769" i="3"/>
  <c r="AC1769" i="3"/>
  <c r="Y1769" i="3"/>
  <c r="U1769" i="3"/>
  <c r="Q1769" i="3"/>
  <c r="BI1767" i="3"/>
  <c r="BE1767" i="3"/>
  <c r="BA1767" i="3"/>
  <c r="AW1767" i="3"/>
  <c r="AS1767" i="3"/>
  <c r="AO1767" i="3"/>
  <c r="AK1767" i="3"/>
  <c r="AG1767" i="3"/>
  <c r="AC1767" i="3"/>
  <c r="Y1767" i="3"/>
  <c r="U1767" i="3"/>
  <c r="Q1767" i="3"/>
  <c r="BI1765" i="3"/>
  <c r="BE1765" i="3"/>
  <c r="BA1765" i="3"/>
  <c r="AW1765" i="3"/>
  <c r="AS1765" i="3"/>
  <c r="AO1765" i="3"/>
  <c r="AK1765" i="3"/>
  <c r="AG1765" i="3"/>
  <c r="AC1765" i="3"/>
  <c r="Y1765" i="3"/>
  <c r="U1765" i="3"/>
  <c r="Q1765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BN1935" i="3" l="1"/>
  <c r="BJ1869" i="3"/>
  <c r="BD1767" i="3"/>
  <c r="BH1767" i="3"/>
  <c r="BC1769" i="3"/>
  <c r="W1769" i="3"/>
  <c r="AR1769" i="3"/>
  <c r="BG1769" i="3"/>
  <c r="AA1769" i="3"/>
  <c r="AN1769" i="3"/>
  <c r="M1769" i="3"/>
  <c r="AF1771" i="3"/>
  <c r="AU1771" i="3"/>
  <c r="O1771" i="3"/>
  <c r="AI1771" i="3"/>
  <c r="AZ1771" i="3"/>
  <c r="T1771" i="3"/>
  <c r="BK1861" i="3"/>
  <c r="AJ1767" i="3"/>
  <c r="AN1767" i="3"/>
  <c r="AU1769" i="3"/>
  <c r="O1769" i="3"/>
  <c r="AJ1769" i="3"/>
  <c r="AY1769" i="3"/>
  <c r="S1769" i="3"/>
  <c r="AF1769" i="3"/>
  <c r="BD1771" i="3"/>
  <c r="X1771" i="3"/>
  <c r="AM1771" i="3"/>
  <c r="BG1771" i="3"/>
  <c r="AA1771" i="3"/>
  <c r="AR1771" i="3"/>
  <c r="N1771" i="3"/>
  <c r="BJ1954" i="3"/>
  <c r="AZ1767" i="3"/>
  <c r="AR1767" i="3"/>
  <c r="T1767" i="3"/>
  <c r="AM1769" i="3"/>
  <c r="BH1769" i="3"/>
  <c r="AB1769" i="3"/>
  <c r="AQ1769" i="3"/>
  <c r="BD1769" i="3"/>
  <c r="AV1771" i="3"/>
  <c r="P1771" i="3"/>
  <c r="AE1771" i="3"/>
  <c r="AY1771" i="3"/>
  <c r="S1771" i="3"/>
  <c r="BJ1815" i="3"/>
  <c r="BJ1816" i="3"/>
  <c r="BJ1811" i="3"/>
  <c r="BJ1898" i="3"/>
  <c r="BM1915" i="3"/>
  <c r="BL1848" i="3"/>
  <c r="BK1904" i="3"/>
  <c r="BM1924" i="3"/>
  <c r="BM1914" i="3"/>
  <c r="BL1867" i="3"/>
  <c r="BJ1825" i="3"/>
  <c r="BJ1971" i="3"/>
  <c r="BJ1854" i="3"/>
  <c r="BL1805" i="3"/>
  <c r="BL1821" i="3"/>
  <c r="BM1904" i="3"/>
  <c r="BM1901" i="3"/>
  <c r="BJ1905" i="3"/>
  <c r="BM1825" i="3"/>
  <c r="BJ1894" i="3"/>
  <c r="BK1833" i="3"/>
  <c r="BL1824" i="3"/>
  <c r="BM1864" i="3"/>
  <c r="BK1854" i="3"/>
  <c r="BN1859" i="3"/>
  <c r="BJ1924" i="3"/>
  <c r="BJ1914" i="3"/>
  <c r="AL1770" i="3"/>
  <c r="BJ1915" i="3"/>
  <c r="BK1906" i="3"/>
  <c r="BM1832" i="3"/>
  <c r="BL1831" i="3"/>
  <c r="BM1926" i="3"/>
  <c r="BL1869" i="3"/>
  <c r="BL1854" i="3"/>
  <c r="BM1805" i="3"/>
  <c r="Q1770" i="3"/>
  <c r="BM1907" i="3"/>
  <c r="BM1891" i="3"/>
  <c r="BM1865" i="3"/>
  <c r="BN1865" i="3"/>
  <c r="BK1974" i="3"/>
  <c r="BJ1956" i="3"/>
  <c r="BK1980" i="3"/>
  <c r="BJ1960" i="3"/>
  <c r="BL1930" i="3"/>
  <c r="BJ1930" i="3"/>
  <c r="BJ1926" i="3"/>
  <c r="BN1926" i="3"/>
  <c r="BN1913" i="3"/>
  <c r="BK1900" i="3"/>
  <c r="V1770" i="3"/>
  <c r="BL1900" i="3"/>
  <c r="BM1896" i="3"/>
  <c r="BJ1890" i="3"/>
  <c r="BM1934" i="3"/>
  <c r="BL1981" i="3"/>
  <c r="BN1950" i="3"/>
  <c r="BN1978" i="3"/>
  <c r="BM1950" i="3"/>
  <c r="BM1966" i="3"/>
  <c r="BM1828" i="3"/>
  <c r="BJ1958" i="3"/>
  <c r="BM1958" i="3"/>
  <c r="BN1914" i="3"/>
  <c r="BK1887" i="3"/>
  <c r="BL1861" i="3"/>
  <c r="BM1971" i="3"/>
  <c r="BL1952" i="3"/>
  <c r="BL1935" i="3"/>
  <c r="BM1928" i="3"/>
  <c r="BK1924" i="3"/>
  <c r="BJ1906" i="3"/>
  <c r="BM1867" i="3"/>
  <c r="BN1867" i="3"/>
  <c r="BJ1831" i="3"/>
  <c r="BJ1952" i="3"/>
  <c r="BL1840" i="3"/>
  <c r="BM1830" i="3"/>
  <c r="BM1922" i="3"/>
  <c r="BJ1908" i="3"/>
  <c r="BM1859" i="3"/>
  <c r="BM1863" i="3"/>
  <c r="BJ1863" i="3"/>
  <c r="BL1822" i="3"/>
  <c r="BM1852" i="3"/>
  <c r="BM1808" i="3"/>
  <c r="Y1784" i="3"/>
  <c r="S1787" i="3"/>
  <c r="AM1797" i="3"/>
  <c r="BJ1797" i="3" s="1"/>
  <c r="BM1827" i="3"/>
  <c r="BJ1844" i="3"/>
  <c r="BL1893" i="3"/>
  <c r="BL1972" i="3"/>
  <c r="BM1820" i="3"/>
  <c r="BJ1805" i="3"/>
  <c r="BM1954" i="3"/>
  <c r="BL1946" i="3"/>
  <c r="BN1938" i="3"/>
  <c r="BL1938" i="3"/>
  <c r="BJ1979" i="3"/>
  <c r="BL1925" i="3"/>
  <c r="BK1916" i="3"/>
  <c r="BK1911" i="3"/>
  <c r="BJ1911" i="3"/>
  <c r="BK1901" i="3"/>
  <c r="BJ1848" i="3"/>
  <c r="BM1848" i="3"/>
  <c r="BJ1829" i="3"/>
  <c r="BM1829" i="3"/>
  <c r="BL1844" i="3"/>
  <c r="BM1844" i="3"/>
  <c r="BM1897" i="3"/>
  <c r="BL1897" i="3"/>
  <c r="BK1879" i="3"/>
  <c r="BM1879" i="3"/>
  <c r="BM1855" i="3"/>
  <c r="BK1855" i="3"/>
  <c r="BM1834" i="3"/>
  <c r="BL1971" i="3"/>
  <c r="BN1971" i="3"/>
  <c r="BJ1916" i="3"/>
  <c r="BM1822" i="3"/>
  <c r="BN1808" i="3"/>
  <c r="BJ1808" i="3"/>
  <c r="AO1802" i="3"/>
  <c r="Y1802" i="3"/>
  <c r="BJ1804" i="3"/>
  <c r="BN1804" i="3"/>
  <c r="BL1809" i="3"/>
  <c r="BK1936" i="3"/>
  <c r="BM1936" i="3"/>
  <c r="BM1816" i="3"/>
  <c r="BL1974" i="3"/>
  <c r="BN1956" i="3"/>
  <c r="BJ1948" i="3"/>
  <c r="BM1940" i="3"/>
  <c r="BJ1940" i="3"/>
  <c r="BJ1980" i="3"/>
  <c r="BK1930" i="3"/>
  <c r="BL1916" i="3"/>
  <c r="BM1903" i="3"/>
  <c r="BJ1903" i="3"/>
  <c r="BJ1920" i="3"/>
  <c r="BL1859" i="3"/>
  <c r="BM1854" i="3"/>
  <c r="BM1871" i="3"/>
  <c r="BM1809" i="3"/>
  <c r="BK1944" i="3"/>
  <c r="BK1914" i="3"/>
  <c r="BM1842" i="3"/>
  <c r="BM1861" i="3"/>
  <c r="BL1870" i="3"/>
  <c r="BL1810" i="3"/>
  <c r="BM1815" i="3"/>
  <c r="BM1976" i="3"/>
  <c r="BJ1976" i="3"/>
  <c r="BM1962" i="3"/>
  <c r="BJ1962" i="3"/>
  <c r="BM1869" i="3"/>
  <c r="BK1869" i="3"/>
  <c r="AU1775" i="3"/>
  <c r="AA1775" i="3"/>
  <c r="S1775" i="3"/>
  <c r="BF1775" i="3"/>
  <c r="BG1775" i="3"/>
  <c r="T1775" i="3"/>
  <c r="BB1775" i="3"/>
  <c r="AM1775" i="3"/>
  <c r="AE1775" i="3"/>
  <c r="AF1775" i="3"/>
  <c r="W1775" i="3"/>
  <c r="X1775" i="3"/>
  <c r="BH1775" i="3"/>
  <c r="AV1775" i="3"/>
  <c r="AN1775" i="3"/>
  <c r="AQ1775" i="3"/>
  <c r="BJ1942" i="3"/>
  <c r="BJ1938" i="3"/>
  <c r="BM1925" i="3"/>
  <c r="BM1824" i="3"/>
  <c r="BJ1834" i="3"/>
  <c r="BM1952" i="3"/>
  <c r="O1775" i="3"/>
  <c r="BK1841" i="3"/>
  <c r="BJ1842" i="3"/>
  <c r="AT1770" i="3"/>
  <c r="BB1770" i="3"/>
  <c r="BJ1904" i="3"/>
  <c r="BM1860" i="3"/>
  <c r="Y1770" i="3"/>
  <c r="R1770" i="3"/>
  <c r="AG1770" i="3"/>
  <c r="AA1790" i="3"/>
  <c r="BE1802" i="3"/>
  <c r="BJ1828" i="3"/>
  <c r="BM1811" i="3"/>
  <c r="BJ1950" i="3"/>
  <c r="BK1880" i="3"/>
  <c r="BM1862" i="3"/>
  <c r="BJ1923" i="3"/>
  <c r="BL1842" i="3"/>
  <c r="AO1770" i="3"/>
  <c r="N1770" i="3"/>
  <c r="AW1770" i="3"/>
  <c r="BL1825" i="3"/>
  <c r="M1770" i="3"/>
  <c r="BJ1887" i="3"/>
  <c r="BK1894" i="3"/>
  <c r="BM1868" i="3"/>
  <c r="BL1833" i="3"/>
  <c r="BJ1833" i="3"/>
  <c r="BL1834" i="3"/>
  <c r="BN1841" i="3"/>
  <c r="BJ1817" i="3"/>
  <c r="BM1893" i="3"/>
  <c r="BJ1947" i="3"/>
  <c r="BJ1810" i="3"/>
  <c r="BM1906" i="3"/>
  <c r="BJ1867" i="3"/>
  <c r="BK1830" i="3"/>
  <c r="BL1846" i="3"/>
  <c r="BM1831" i="3"/>
  <c r="BM1895" i="3"/>
  <c r="BJ1861" i="3"/>
  <c r="BL1826" i="3"/>
  <c r="BM1870" i="3"/>
  <c r="BM1821" i="3"/>
  <c r="BJ1902" i="3"/>
  <c r="BK1770" i="3"/>
  <c r="BN1939" i="3"/>
  <c r="BM1887" i="3"/>
  <c r="BM1923" i="3"/>
  <c r="BJ1859" i="3"/>
  <c r="BM1959" i="3"/>
  <c r="BJ1941" i="3"/>
  <c r="BL1841" i="3"/>
  <c r="BM1894" i="3"/>
  <c r="BL1830" i="3"/>
  <c r="BJ1918" i="3"/>
  <c r="M1802" i="3"/>
  <c r="K1763" i="3"/>
  <c r="BL1773" i="3"/>
  <c r="BM1773" i="3"/>
  <c r="U1792" i="3"/>
  <c r="AZ1792" i="3"/>
  <c r="AI1792" i="3"/>
  <c r="AU1798" i="3"/>
  <c r="BH1798" i="3"/>
  <c r="AK1800" i="3"/>
  <c r="BI1796" i="3"/>
  <c r="AM1796" i="3"/>
  <c r="AR1796" i="3"/>
  <c r="AF1800" i="3"/>
  <c r="O1800" i="3"/>
  <c r="BM1819" i="3"/>
  <c r="Q1774" i="3"/>
  <c r="AC1774" i="3"/>
  <c r="AL1774" i="3"/>
  <c r="AW1774" i="3"/>
  <c r="BI1774" i="3"/>
  <c r="N1774" i="3"/>
  <c r="Y1774" i="3"/>
  <c r="AK1774" i="3"/>
  <c r="AT1774" i="3"/>
  <c r="BE1774" i="3"/>
  <c r="AD1774" i="3"/>
  <c r="Y1783" i="3"/>
  <c r="U1789" i="3"/>
  <c r="BA1789" i="3"/>
  <c r="M1789" i="3"/>
  <c r="AS1789" i="3"/>
  <c r="AC1789" i="3"/>
  <c r="BI1789" i="3"/>
  <c r="AK1789" i="3"/>
  <c r="AS1774" i="3"/>
  <c r="N1778" i="3"/>
  <c r="Z1778" i="3"/>
  <c r="BF1778" i="3"/>
  <c r="AH1778" i="3"/>
  <c r="R1778" i="3"/>
  <c r="AX1778" i="3"/>
  <c r="AP1778" i="3"/>
  <c r="Y1786" i="3"/>
  <c r="Q1786" i="3"/>
  <c r="AW1786" i="3"/>
  <c r="U1786" i="3"/>
  <c r="BA1786" i="3"/>
  <c r="AG1786" i="3"/>
  <c r="AK1786" i="3"/>
  <c r="AG1784" i="3"/>
  <c r="U1784" i="3"/>
  <c r="S1785" i="3"/>
  <c r="AO1788" i="3"/>
  <c r="S1788" i="3"/>
  <c r="BG1788" i="3"/>
  <c r="BE1790" i="3"/>
  <c r="S1790" i="3"/>
  <c r="Q1790" i="3"/>
  <c r="M1790" i="3"/>
  <c r="BA1787" i="3"/>
  <c r="AE1787" i="3"/>
  <c r="AC1787" i="3"/>
  <c r="W1787" i="3"/>
  <c r="BC1801" i="3"/>
  <c r="BM1769" i="3"/>
  <c r="BJ1771" i="3"/>
  <c r="BL1771" i="3"/>
  <c r="BL1781" i="3"/>
  <c r="BA1792" i="3"/>
  <c r="AJ1792" i="3"/>
  <c r="Q1792" i="3"/>
  <c r="Z1798" i="3"/>
  <c r="AR1798" i="3"/>
  <c r="AW1800" i="3"/>
  <c r="W1796" i="3"/>
  <c r="AY1796" i="3"/>
  <c r="AB1796" i="3"/>
  <c r="P1800" i="3"/>
  <c r="AT1800" i="3"/>
  <c r="BM1941" i="3"/>
  <c r="BL1939" i="3"/>
  <c r="AO1774" i="3"/>
  <c r="N1780" i="3"/>
  <c r="AH1780" i="3"/>
  <c r="AP1780" i="3"/>
  <c r="R1780" i="3"/>
  <c r="AX1780" i="3"/>
  <c r="Z1780" i="3"/>
  <c r="BF1780" i="3"/>
  <c r="M1774" i="3"/>
  <c r="BB1774" i="3"/>
  <c r="X1782" i="3"/>
  <c r="BM1782" i="3" s="1"/>
  <c r="AW1784" i="3"/>
  <c r="AI1785" i="3"/>
  <c r="AU1785" i="3"/>
  <c r="Y1788" i="3"/>
  <c r="AW1788" i="3"/>
  <c r="AQ1788" i="3"/>
  <c r="Y1790" i="3"/>
  <c r="AO1790" i="3"/>
  <c r="BG1790" i="3"/>
  <c r="AW1797" i="3"/>
  <c r="AK1787" i="3"/>
  <c r="O1787" i="3"/>
  <c r="M1787" i="3"/>
  <c r="BK1787" i="3" s="1"/>
  <c r="AM1801" i="3"/>
  <c r="W1801" i="3"/>
  <c r="BK1769" i="3"/>
  <c r="BK1767" i="3"/>
  <c r="BM1771" i="3"/>
  <c r="BM1799" i="3"/>
  <c r="AK1792" i="3"/>
  <c r="R1792" i="3"/>
  <c r="AQ1798" i="3"/>
  <c r="AY1798" i="3"/>
  <c r="AB1798" i="3"/>
  <c r="BB1796" i="3"/>
  <c r="AU1796" i="3"/>
  <c r="AD1796" i="3"/>
  <c r="W1800" i="3"/>
  <c r="AD1800" i="3"/>
  <c r="BL1947" i="3"/>
  <c r="BJ1849" i="3"/>
  <c r="Y1772" i="3"/>
  <c r="U1772" i="3"/>
  <c r="AL1772" i="3"/>
  <c r="BB1772" i="3"/>
  <c r="AC1772" i="3"/>
  <c r="AS1772" i="3"/>
  <c r="BI1772" i="3"/>
  <c r="Q1772" i="3"/>
  <c r="AK1772" i="3"/>
  <c r="AD1772" i="3"/>
  <c r="AT1772" i="3"/>
  <c r="BA1772" i="3"/>
  <c r="BA1774" i="3"/>
  <c r="BE1791" i="3"/>
  <c r="AC1791" i="3"/>
  <c r="V1774" i="3"/>
  <c r="N1776" i="3"/>
  <c r="Z1776" i="3"/>
  <c r="BF1776" i="3"/>
  <c r="AH1776" i="3"/>
  <c r="AP1776" i="3"/>
  <c r="R1776" i="3"/>
  <c r="AX1776" i="3"/>
  <c r="Q1784" i="3"/>
  <c r="BN1784" i="3" s="1"/>
  <c r="AE1785" i="3"/>
  <c r="O1785" i="3"/>
  <c r="BL1785" i="3" s="1"/>
  <c r="AY1788" i="3"/>
  <c r="AG1788" i="3"/>
  <c r="AA1788" i="3"/>
  <c r="AY1790" i="3"/>
  <c r="AW1790" i="3"/>
  <c r="AQ1790" i="3"/>
  <c r="U1774" i="3"/>
  <c r="U1787" i="3"/>
  <c r="BI1787" i="3"/>
  <c r="BC1787" i="3"/>
  <c r="BG1801" i="3"/>
  <c r="AQ1801" i="3"/>
  <c r="S1792" i="3"/>
  <c r="AY1792" i="3"/>
  <c r="V1798" i="3"/>
  <c r="AD1798" i="3"/>
  <c r="M1800" i="3"/>
  <c r="BK1802" i="3"/>
  <c r="BN1802" i="3"/>
  <c r="AG1796" i="3"/>
  <c r="Z1796" i="3"/>
  <c r="BH1796" i="3"/>
  <c r="AV1800" i="3"/>
  <c r="AM1800" i="3"/>
  <c r="BL1847" i="3"/>
  <c r="BL1959" i="3"/>
  <c r="BL1872" i="3"/>
  <c r="BJ1961" i="3"/>
  <c r="BN1949" i="3"/>
  <c r="BL1823" i="3"/>
  <c r="BK1819" i="3"/>
  <c r="AF1777" i="3"/>
  <c r="BJ1777" i="3" s="1"/>
  <c r="P1777" i="3"/>
  <c r="BN1777" i="3" s="1"/>
  <c r="AG1774" i="3"/>
  <c r="AK1784" i="3"/>
  <c r="BA1784" i="3"/>
  <c r="AY1785" i="3"/>
  <c r="BK1785" i="3" s="1"/>
  <c r="BE1788" i="3"/>
  <c r="AI1788" i="3"/>
  <c r="Q1788" i="3"/>
  <c r="BN1788" i="3" s="1"/>
  <c r="AI1790" i="3"/>
  <c r="AG1790" i="3"/>
  <c r="AU1787" i="3"/>
  <c r="AS1787" i="3"/>
  <c r="AM1787" i="3"/>
  <c r="AA1801" i="3"/>
  <c r="BM1949" i="3"/>
  <c r="BM1963" i="3"/>
  <c r="BJ1957" i="3"/>
  <c r="BL1951" i="3"/>
  <c r="BK1945" i="3"/>
  <c r="BN1945" i="3"/>
  <c r="BK1937" i="3"/>
  <c r="BN1937" i="3"/>
  <c r="BK1847" i="3"/>
  <c r="BN1847" i="3"/>
  <c r="BK1849" i="3"/>
  <c r="BN1849" i="3"/>
  <c r="BL1961" i="3"/>
  <c r="BK1957" i="3"/>
  <c r="BN1957" i="3"/>
  <c r="BM1945" i="3"/>
  <c r="BM1931" i="3"/>
  <c r="BK1889" i="3"/>
  <c r="BN1889" i="3"/>
  <c r="BL1889" i="3"/>
  <c r="BM1885" i="3"/>
  <c r="BL1955" i="3"/>
  <c r="BM1957" i="3"/>
  <c r="BM1951" i="3"/>
  <c r="BK1953" i="3"/>
  <c r="BN1953" i="3"/>
  <c r="BK1941" i="3"/>
  <c r="BN1941" i="3"/>
  <c r="BM1929" i="3"/>
  <c r="BM1851" i="3"/>
  <c r="BK1877" i="3"/>
  <c r="BN1877" i="3"/>
  <c r="BL1877" i="3"/>
  <c r="BJ1872" i="3"/>
  <c r="BJ1841" i="3"/>
  <c r="BM1823" i="3"/>
  <c r="BK1806" i="3"/>
  <c r="BN1806" i="3"/>
  <c r="BL1806" i="3"/>
  <c r="BN1963" i="3"/>
  <c r="BK1963" i="3"/>
  <c r="BN1947" i="3"/>
  <c r="BM1853" i="3"/>
  <c r="BM1843" i="3"/>
  <c r="BL1943" i="3"/>
  <c r="BJ1927" i="3"/>
  <c r="BL1845" i="3"/>
  <c r="BL1819" i="3"/>
  <c r="BM1810" i="3"/>
  <c r="BJ1845" i="3"/>
  <c r="BJ1955" i="3"/>
  <c r="BJ1951" i="3"/>
  <c r="BJ1959" i="3"/>
  <c r="BL1953" i="3"/>
  <c r="BM1947" i="3"/>
  <c r="BM1939" i="3"/>
  <c r="BN1872" i="3"/>
  <c r="BK1872" i="3"/>
  <c r="BJ1851" i="3"/>
  <c r="BN1961" i="3"/>
  <c r="BK1961" i="3"/>
  <c r="BN1951" i="3"/>
  <c r="BK1951" i="3"/>
  <c r="BL1931" i="3"/>
  <c r="BK1885" i="3"/>
  <c r="BN1885" i="3"/>
  <c r="BL1885" i="3"/>
  <c r="BL1849" i="3"/>
  <c r="BM1961" i="3"/>
  <c r="BM1955" i="3"/>
  <c r="BJ1953" i="3"/>
  <c r="BJ1937" i="3"/>
  <c r="BL1929" i="3"/>
  <c r="BJ1877" i="3"/>
  <c r="BK1949" i="3"/>
  <c r="BK1947" i="3"/>
  <c r="BL1853" i="3"/>
  <c r="BJ1853" i="3"/>
  <c r="BL1843" i="3"/>
  <c r="BJ1943" i="3"/>
  <c r="BJ1812" i="3"/>
  <c r="BN1812" i="3"/>
  <c r="BK1812" i="3"/>
  <c r="BM1927" i="3"/>
  <c r="BN1817" i="3"/>
  <c r="BK1817" i="3"/>
  <c r="BL1817" i="3"/>
  <c r="BM1845" i="3"/>
  <c r="BL1945" i="3"/>
  <c r="BL1937" i="3"/>
  <c r="BM1872" i="3"/>
  <c r="BK1955" i="3"/>
  <c r="BN1955" i="3"/>
  <c r="BK1931" i="3"/>
  <c r="BN1931" i="3"/>
  <c r="BM1847" i="3"/>
  <c r="BJ1885" i="3"/>
  <c r="BM1849" i="3"/>
  <c r="BJ1949" i="3"/>
  <c r="BL1963" i="3"/>
  <c r="BL1941" i="3"/>
  <c r="BK1929" i="3"/>
  <c r="BN1929" i="3"/>
  <c r="BJ1881" i="3"/>
  <c r="BM1881" i="3"/>
  <c r="BJ1806" i="3"/>
  <c r="BJ1963" i="3"/>
  <c r="BM1953" i="3"/>
  <c r="BK1845" i="3"/>
  <c r="BN1845" i="3"/>
  <c r="BK1943" i="3"/>
  <c r="BN1943" i="3"/>
  <c r="BJ1939" i="3"/>
  <c r="BJ1819" i="3"/>
  <c r="BL1812" i="3"/>
  <c r="BL1927" i="3"/>
  <c r="BJ1873" i="3"/>
  <c r="BM1873" i="3"/>
  <c r="BN1810" i="3"/>
  <c r="BK1810" i="3"/>
  <c r="BL1949" i="3"/>
  <c r="BJ1823" i="3"/>
  <c r="BJ1945" i="3"/>
  <c r="BM1937" i="3"/>
  <c r="BJ1931" i="3"/>
  <c r="BJ1847" i="3"/>
  <c r="BJ1889" i="3"/>
  <c r="BM1889" i="3"/>
  <c r="BK1851" i="3"/>
  <c r="BN1851" i="3"/>
  <c r="BK1823" i="3"/>
  <c r="BN1823" i="3"/>
  <c r="BL1957" i="3"/>
  <c r="BK1959" i="3"/>
  <c r="BN1959" i="3"/>
  <c r="BJ1929" i="3"/>
  <c r="BK1881" i="3"/>
  <c r="BN1881" i="3"/>
  <c r="BL1881" i="3"/>
  <c r="BL1851" i="3"/>
  <c r="BM1877" i="3"/>
  <c r="BM1841" i="3"/>
  <c r="BM1806" i="3"/>
  <c r="BK1853" i="3"/>
  <c r="BN1853" i="3"/>
  <c r="BJ1843" i="3"/>
  <c r="BK1843" i="3"/>
  <c r="BN1843" i="3"/>
  <c r="BM1943" i="3"/>
  <c r="BM1812" i="3"/>
  <c r="BK1939" i="3"/>
  <c r="BK1927" i="3"/>
  <c r="BN1927" i="3"/>
  <c r="BK1873" i="3"/>
  <c r="BN1873" i="3"/>
  <c r="BL1873" i="3"/>
  <c r="BM1817" i="3"/>
  <c r="BN1819" i="3"/>
  <c r="BL1767" i="3"/>
  <c r="BL1779" i="3"/>
  <c r="BN1797" i="3"/>
  <c r="BK1797" i="3"/>
  <c r="BG1794" i="3"/>
  <c r="BB1794" i="3"/>
  <c r="AM1794" i="3"/>
  <c r="AS1794" i="3"/>
  <c r="AC1794" i="3"/>
  <c r="AV1794" i="3"/>
  <c r="AF1794" i="3"/>
  <c r="P1794" i="3"/>
  <c r="BJ1765" i="3"/>
  <c r="BJ1767" i="3"/>
  <c r="BJ1769" i="3"/>
  <c r="BN1769" i="3"/>
  <c r="BJ1770" i="3"/>
  <c r="BM1770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P1768" i="3"/>
  <c r="T1768" i="3"/>
  <c r="X1768" i="3"/>
  <c r="AB1768" i="3"/>
  <c r="AF1768" i="3"/>
  <c r="AJ1768" i="3"/>
  <c r="AN1768" i="3"/>
  <c r="AR1768" i="3"/>
  <c r="AV1768" i="3"/>
  <c r="AZ1768" i="3"/>
  <c r="BD1768" i="3"/>
  <c r="BH1768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N1768" i="3"/>
  <c r="AD1768" i="3"/>
  <c r="AT1768" i="3"/>
  <c r="R1768" i="3"/>
  <c r="AH1768" i="3"/>
  <c r="AX1768" i="3"/>
  <c r="V1768" i="3"/>
  <c r="AL1768" i="3"/>
  <c r="BB1768" i="3"/>
  <c r="Z1768" i="3"/>
  <c r="AP1768" i="3"/>
  <c r="BF1768" i="3"/>
  <c r="BN1771" i="3"/>
  <c r="BK1771" i="3"/>
  <c r="BJ1773" i="3"/>
  <c r="BN1775" i="3"/>
  <c r="BK1775" i="3"/>
  <c r="BN1779" i="3"/>
  <c r="BK1779" i="3"/>
  <c r="BK1781" i="3"/>
  <c r="BN1781" i="3"/>
  <c r="BK1776" i="3"/>
  <c r="BN1786" i="3"/>
  <c r="BK1786" i="3"/>
  <c r="AL1792" i="3"/>
  <c r="BM1793" i="3"/>
  <c r="BE1800" i="3"/>
  <c r="Y1800" i="3"/>
  <c r="AO1800" i="3"/>
  <c r="BL1783" i="3"/>
  <c r="AW1792" i="3"/>
  <c r="AG1792" i="3"/>
  <c r="N1792" i="3"/>
  <c r="AV1792" i="3"/>
  <c r="AF1792" i="3"/>
  <c r="M1792" i="3"/>
  <c r="AU1792" i="3"/>
  <c r="AE1792" i="3"/>
  <c r="BL1791" i="3"/>
  <c r="BJ1791" i="3"/>
  <c r="BG1798" i="3"/>
  <c r="AL1798" i="3"/>
  <c r="Q1798" i="3"/>
  <c r="AP1798" i="3"/>
  <c r="U1798" i="3"/>
  <c r="AT1798" i="3"/>
  <c r="Y1798" i="3"/>
  <c r="BD1798" i="3"/>
  <c r="AN1798" i="3"/>
  <c r="AC1800" i="3"/>
  <c r="AY1794" i="3"/>
  <c r="S1794" i="3"/>
  <c r="AH1794" i="3"/>
  <c r="AT1794" i="3"/>
  <c r="N1794" i="3"/>
  <c r="AE1794" i="3"/>
  <c r="BE1794" i="3"/>
  <c r="AO1794" i="3"/>
  <c r="Y1794" i="3"/>
  <c r="BH1794" i="3"/>
  <c r="AR1794" i="3"/>
  <c r="AB1794" i="3"/>
  <c r="BA1800" i="3"/>
  <c r="BN1795" i="3"/>
  <c r="BK1795" i="3"/>
  <c r="AW1796" i="3"/>
  <c r="AA1796" i="3"/>
  <c r="AX1796" i="3"/>
  <c r="M1796" i="3"/>
  <c r="AP1796" i="3"/>
  <c r="U1796" i="3"/>
  <c r="AC1796" i="3"/>
  <c r="AT1796" i="3"/>
  <c r="Y1796" i="3"/>
  <c r="BD1796" i="3"/>
  <c r="AN1796" i="3"/>
  <c r="X1796" i="3"/>
  <c r="BH1800" i="3"/>
  <c r="AR1800" i="3"/>
  <c r="AB1800" i="3"/>
  <c r="BC1800" i="3"/>
  <c r="BG1800" i="3"/>
  <c r="AE1800" i="3"/>
  <c r="BF1800" i="3"/>
  <c r="AP1800" i="3"/>
  <c r="Z1800" i="3"/>
  <c r="BL1799" i="3"/>
  <c r="BN1765" i="3"/>
  <c r="BK1765" i="3"/>
  <c r="BL1777" i="3"/>
  <c r="BJ1779" i="3"/>
  <c r="BK1782" i="3"/>
  <c r="BN1782" i="3"/>
  <c r="BJ1784" i="3"/>
  <c r="BM1783" i="3"/>
  <c r="AA1794" i="3"/>
  <c r="V1794" i="3"/>
  <c r="BI1794" i="3"/>
  <c r="M1794" i="3"/>
  <c r="BL1802" i="3"/>
  <c r="BL1769" i="3"/>
  <c r="BL1770" i="3"/>
  <c r="BN1770" i="3"/>
  <c r="BN1773" i="3"/>
  <c r="BK1773" i="3"/>
  <c r="BL1782" i="3"/>
  <c r="BK1778" i="3"/>
  <c r="BN1778" i="3"/>
  <c r="BL1778" i="3"/>
  <c r="BL1784" i="3"/>
  <c r="BJ1781" i="3"/>
  <c r="BK1784" i="3"/>
  <c r="BN1785" i="3"/>
  <c r="BL1788" i="3"/>
  <c r="AX1792" i="3"/>
  <c r="Z1792" i="3"/>
  <c r="AP1792" i="3"/>
  <c r="BF1792" i="3"/>
  <c r="O1792" i="3"/>
  <c r="AD1792" i="3"/>
  <c r="AT1792" i="3"/>
  <c r="AH1792" i="3"/>
  <c r="BB1792" i="3"/>
  <c r="BL1793" i="3"/>
  <c r="BJ1793" i="3"/>
  <c r="AC1798" i="3"/>
  <c r="AX1798" i="3"/>
  <c r="AS1798" i="3"/>
  <c r="M1798" i="3"/>
  <c r="AH1798" i="3"/>
  <c r="BC1798" i="3"/>
  <c r="AM1798" i="3"/>
  <c r="BI1798" i="3"/>
  <c r="W1798" i="3"/>
  <c r="BN1791" i="3"/>
  <c r="BK1791" i="3"/>
  <c r="BI1792" i="3"/>
  <c r="AS1792" i="3"/>
  <c r="AC1792" i="3"/>
  <c r="BH1792" i="3"/>
  <c r="AR1792" i="3"/>
  <c r="AB1792" i="3"/>
  <c r="BG1792" i="3"/>
  <c r="AQ1792" i="3"/>
  <c r="AA1792" i="3"/>
  <c r="T1792" i="3"/>
  <c r="BM1795" i="3"/>
  <c r="BB1798" i="3"/>
  <c r="AG1798" i="3"/>
  <c r="BF1798" i="3"/>
  <c r="AK1798" i="3"/>
  <c r="O1798" i="3"/>
  <c r="AO1798" i="3"/>
  <c r="S1798" i="3"/>
  <c r="AZ1798" i="3"/>
  <c r="AJ1798" i="3"/>
  <c r="T1798" i="3"/>
  <c r="AS1800" i="3"/>
  <c r="AQ1794" i="3"/>
  <c r="BF1794" i="3"/>
  <c r="Z1794" i="3"/>
  <c r="AL1794" i="3"/>
  <c r="BC1794" i="3"/>
  <c r="W1794" i="3"/>
  <c r="BA1794" i="3"/>
  <c r="AK1794" i="3"/>
  <c r="U1794" i="3"/>
  <c r="BD1794" i="3"/>
  <c r="AN1794" i="3"/>
  <c r="X1794" i="3"/>
  <c r="BL1797" i="3"/>
  <c r="Q1800" i="3"/>
  <c r="BM1765" i="3"/>
  <c r="AQ1796" i="3"/>
  <c r="V1796" i="3"/>
  <c r="AS1796" i="3"/>
  <c r="BF1796" i="3"/>
  <c r="AK1796" i="3"/>
  <c r="O1796" i="3"/>
  <c r="R1796" i="3"/>
  <c r="AO1796" i="3"/>
  <c r="S1796" i="3"/>
  <c r="AZ1796" i="3"/>
  <c r="AJ1796" i="3"/>
  <c r="T1796" i="3"/>
  <c r="BD1800" i="3"/>
  <c r="AN1800" i="3"/>
  <c r="X1800" i="3"/>
  <c r="AU1800" i="3"/>
  <c r="AY1800" i="3"/>
  <c r="AA1800" i="3"/>
  <c r="BB1800" i="3"/>
  <c r="AL1800" i="3"/>
  <c r="V1800" i="3"/>
  <c r="BN1801" i="3"/>
  <c r="BK1801" i="3"/>
  <c r="AP1794" i="3"/>
  <c r="BJ1802" i="3"/>
  <c r="BM1767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P1766" i="3"/>
  <c r="T1766" i="3"/>
  <c r="X1766" i="3"/>
  <c r="AB1766" i="3"/>
  <c r="AF1766" i="3"/>
  <c r="AJ1766" i="3"/>
  <c r="AN1766" i="3"/>
  <c r="AR1766" i="3"/>
  <c r="AV1766" i="3"/>
  <c r="AZ1766" i="3"/>
  <c r="BD1766" i="3"/>
  <c r="BH1766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R1766" i="3"/>
  <c r="AH1766" i="3"/>
  <c r="AX1766" i="3"/>
  <c r="V1766" i="3"/>
  <c r="AL1766" i="3"/>
  <c r="BB1766" i="3"/>
  <c r="Z1766" i="3"/>
  <c r="AP1766" i="3"/>
  <c r="BF1766" i="3"/>
  <c r="N1766" i="3"/>
  <c r="AD1766" i="3"/>
  <c r="AT1766" i="3"/>
  <c r="BK1772" i="3"/>
  <c r="BN1772" i="3"/>
  <c r="BM1779" i="3"/>
  <c r="BM1781" i="3"/>
  <c r="BN1767" i="3"/>
  <c r="BK1780" i="3"/>
  <c r="BN1780" i="3"/>
  <c r="BJ1786" i="3"/>
  <c r="BN1793" i="3"/>
  <c r="BK1793" i="3"/>
  <c r="BN1799" i="3"/>
  <c r="BK1799" i="3"/>
  <c r="BJ1782" i="3"/>
  <c r="BJ1783" i="3"/>
  <c r="BK1783" i="3"/>
  <c r="BN1783" i="3"/>
  <c r="BM1789" i="3"/>
  <c r="BJ1789" i="3"/>
  <c r="BE1792" i="3"/>
  <c r="AO1792" i="3"/>
  <c r="Y1792" i="3"/>
  <c r="BD1792" i="3"/>
  <c r="AN1792" i="3"/>
  <c r="W1792" i="3"/>
  <c r="BC1792" i="3"/>
  <c r="AM1792" i="3"/>
  <c r="V1792" i="3"/>
  <c r="P1792" i="3"/>
  <c r="BL1795" i="3"/>
  <c r="BJ1795" i="3"/>
  <c r="BJ1799" i="3"/>
  <c r="BM1791" i="3"/>
  <c r="AW1798" i="3"/>
  <c r="AA1798" i="3"/>
  <c r="BA1798" i="3"/>
  <c r="AE1798" i="3"/>
  <c r="BE1798" i="3"/>
  <c r="AI1798" i="3"/>
  <c r="N1798" i="3"/>
  <c r="AV1798" i="3"/>
  <c r="AF1798" i="3"/>
  <c r="P1798" i="3"/>
  <c r="BI1800" i="3"/>
  <c r="BJ1801" i="3"/>
  <c r="AI1794" i="3"/>
  <c r="AX1794" i="3"/>
  <c r="R1794" i="3"/>
  <c r="AD1794" i="3"/>
  <c r="AU1794" i="3"/>
  <c r="O1794" i="3"/>
  <c r="AW1794" i="3"/>
  <c r="AG1794" i="3"/>
  <c r="Q1794" i="3"/>
  <c r="AZ1794" i="3"/>
  <c r="AJ1794" i="3"/>
  <c r="AG1800" i="3"/>
  <c r="U1800" i="3"/>
  <c r="BL1765" i="3"/>
  <c r="BG1796" i="3"/>
  <c r="AL1796" i="3"/>
  <c r="Q1796" i="3"/>
  <c r="AH1796" i="3"/>
  <c r="BA1796" i="3"/>
  <c r="AE1796" i="3"/>
  <c r="BC1796" i="3"/>
  <c r="BE1796" i="3"/>
  <c r="AI1796" i="3"/>
  <c r="N1796" i="3"/>
  <c r="AV1796" i="3"/>
  <c r="AF1796" i="3"/>
  <c r="AZ1800" i="3"/>
  <c r="AJ1800" i="3"/>
  <c r="T1800" i="3"/>
  <c r="AI1800" i="3"/>
  <c r="AQ1800" i="3"/>
  <c r="S1800" i="3"/>
  <c r="AX1800" i="3"/>
  <c r="AH1800" i="3"/>
  <c r="R1800" i="3"/>
  <c r="R1798" i="3"/>
  <c r="L1763" i="3"/>
  <c r="AZ1763" i="3" s="1"/>
  <c r="L1761" i="3"/>
  <c r="L1759" i="3"/>
  <c r="K1759" i="3"/>
  <c r="K1757" i="3"/>
  <c r="L1757" i="3"/>
  <c r="L1755" i="3"/>
  <c r="L1762" i="3"/>
  <c r="K1762" i="3"/>
  <c r="K1761" i="3"/>
  <c r="AA1761" i="3" s="1"/>
  <c r="K1755" i="3"/>
  <c r="AA1755" i="3" s="1"/>
  <c r="W1763" i="3"/>
  <c r="AI1763" i="3"/>
  <c r="L1760" i="3"/>
  <c r="K1758" i="3"/>
  <c r="K1764" i="3"/>
  <c r="AU1763" i="3"/>
  <c r="L1756" i="3"/>
  <c r="K1756" i="3"/>
  <c r="S1763" i="3"/>
  <c r="K1760" i="3"/>
  <c r="AN1760" i="3" s="1"/>
  <c r="L1758" i="3"/>
  <c r="R1758" i="3" s="1"/>
  <c r="AA1763" i="3"/>
  <c r="L1754" i="3"/>
  <c r="K1754" i="3"/>
  <c r="L1764" i="3"/>
  <c r="AC1763" i="3"/>
  <c r="V1763" i="3"/>
  <c r="Z1763" i="3"/>
  <c r="BB1763" i="3"/>
  <c r="BF1763" i="3"/>
  <c r="AV1763" i="3"/>
  <c r="P1763" i="3"/>
  <c r="W1760" i="3"/>
  <c r="AC1755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AN1763" i="3" l="1"/>
  <c r="AP1763" i="3"/>
  <c r="AW1763" i="3"/>
  <c r="AR1763" i="3"/>
  <c r="AL1763" i="3"/>
  <c r="AG1763" i="3"/>
  <c r="O1763" i="3"/>
  <c r="AJ1761" i="3"/>
  <c r="BN1790" i="3"/>
  <c r="U1762" i="3"/>
  <c r="BM1778" i="3"/>
  <c r="BC1763" i="3"/>
  <c r="BM1775" i="3"/>
  <c r="BL1775" i="3"/>
  <c r="BM1802" i="3"/>
  <c r="BL1780" i="3"/>
  <c r="BE1763" i="3"/>
  <c r="M1763" i="3"/>
  <c r="BL1776" i="3"/>
  <c r="BM1774" i="3"/>
  <c r="BJ1772" i="3"/>
  <c r="S1755" i="3"/>
  <c r="AV1755" i="3"/>
  <c r="X1763" i="3"/>
  <c r="BD1763" i="3"/>
  <c r="AX1763" i="3"/>
  <c r="AH1763" i="3"/>
  <c r="N1763" i="3"/>
  <c r="AS1763" i="3"/>
  <c r="Y1763" i="3"/>
  <c r="BH1763" i="3"/>
  <c r="AQ1763" i="3"/>
  <c r="T1763" i="3"/>
  <c r="W1757" i="3"/>
  <c r="BJ1775" i="3"/>
  <c r="BM1797" i="3"/>
  <c r="AP1755" i="3"/>
  <c r="P1755" i="3"/>
  <c r="AF1763" i="3"/>
  <c r="AT1762" i="3"/>
  <c r="AT1763" i="3"/>
  <c r="AD1763" i="3"/>
  <c r="BI1763" i="3"/>
  <c r="AO1763" i="3"/>
  <c r="Q1763" i="3"/>
  <c r="AB1763" i="3"/>
  <c r="AM1763" i="3"/>
  <c r="BI1755" i="3"/>
  <c r="BK1790" i="3"/>
  <c r="AV1757" i="3"/>
  <c r="BN1774" i="3"/>
  <c r="R1761" i="3"/>
  <c r="R1759" i="3"/>
  <c r="BJ1787" i="3"/>
  <c r="BL1774" i="3"/>
  <c r="BN1776" i="3"/>
  <c r="BL1772" i="3"/>
  <c r="P1762" i="3"/>
  <c r="O1757" i="3"/>
  <c r="BI1757" i="3"/>
  <c r="BB1754" i="3"/>
  <c r="BH1756" i="3"/>
  <c r="AV1758" i="3"/>
  <c r="BL1786" i="3"/>
  <c r="BJ1778" i="3"/>
  <c r="BF1755" i="3"/>
  <c r="Z1755" i="3"/>
  <c r="AS1755" i="3"/>
  <c r="M1755" i="3"/>
  <c r="AF1755" i="3"/>
  <c r="N1758" i="3"/>
  <c r="BG1755" i="3"/>
  <c r="M1757" i="3"/>
  <c r="AT1755" i="3"/>
  <c r="N1755" i="3"/>
  <c r="AG1755" i="3"/>
  <c r="AZ1755" i="3"/>
  <c r="T1755" i="3"/>
  <c r="AM1755" i="3"/>
  <c r="BM1801" i="3"/>
  <c r="BJ1785" i="3"/>
  <c r="BM1772" i="3"/>
  <c r="BM1780" i="3"/>
  <c r="BJ1790" i="3"/>
  <c r="BM1784" i="3"/>
  <c r="BL1789" i="3"/>
  <c r="BJ1774" i="3"/>
  <c r="AD1755" i="3"/>
  <c r="AW1755" i="3"/>
  <c r="Q1755" i="3"/>
  <c r="AJ1755" i="3"/>
  <c r="BI1754" i="3"/>
  <c r="P1758" i="3"/>
  <c r="BF1757" i="3"/>
  <c r="AS1757" i="3"/>
  <c r="AF1757" i="3"/>
  <c r="AW1761" i="3"/>
  <c r="P1761" i="3"/>
  <c r="BN1787" i="3"/>
  <c r="BM1786" i="3"/>
  <c r="BK1774" i="3"/>
  <c r="BI1758" i="3"/>
  <c r="AE1758" i="3"/>
  <c r="S1761" i="3"/>
  <c r="AP1757" i="3"/>
  <c r="AC1757" i="3"/>
  <c r="P1757" i="3"/>
  <c r="AC1761" i="3"/>
  <c r="BM1777" i="3"/>
  <c r="BL1801" i="3"/>
  <c r="BK1788" i="3"/>
  <c r="BM1776" i="3"/>
  <c r="L1733" i="3"/>
  <c r="L1731" i="3"/>
  <c r="X1754" i="3"/>
  <c r="AT1758" i="3"/>
  <c r="AE1761" i="3"/>
  <c r="R1763" i="3"/>
  <c r="BA1763" i="3"/>
  <c r="AK1763" i="3"/>
  <c r="U1763" i="3"/>
  <c r="AI1757" i="3"/>
  <c r="Z1757" i="3"/>
  <c r="AP1761" i="3"/>
  <c r="BD1761" i="3"/>
  <c r="AJ1763" i="3"/>
  <c r="BG1763" i="3"/>
  <c r="AY1763" i="3"/>
  <c r="AE1763" i="3"/>
  <c r="BL1790" i="3"/>
  <c r="L1742" i="3"/>
  <c r="K1742" i="3"/>
  <c r="K1740" i="3"/>
  <c r="L1738" i="3"/>
  <c r="K1738" i="3"/>
  <c r="K1737" i="3"/>
  <c r="K1735" i="3"/>
  <c r="K1726" i="3"/>
  <c r="BC1754" i="3"/>
  <c r="AL1754" i="3"/>
  <c r="AG1758" i="3"/>
  <c r="AJ1758" i="3"/>
  <c r="AY1758" i="3"/>
  <c r="S1758" i="3"/>
  <c r="AH1758" i="3"/>
  <c r="AU1761" i="3"/>
  <c r="AI1761" i="3"/>
  <c r="S1757" i="3"/>
  <c r="BG1757" i="3"/>
  <c r="BB1757" i="3"/>
  <c r="AL1757" i="3"/>
  <c r="V1757" i="3"/>
  <c r="BE1757" i="3"/>
  <c r="AO1757" i="3"/>
  <c r="Y1757" i="3"/>
  <c r="BH1757" i="3"/>
  <c r="AR1757" i="3"/>
  <c r="AB1757" i="3"/>
  <c r="BF1761" i="3"/>
  <c r="AH1761" i="3"/>
  <c r="N1761" i="3"/>
  <c r="AS1761" i="3"/>
  <c r="U1761" i="3"/>
  <c r="AZ1761" i="3"/>
  <c r="AF1761" i="3"/>
  <c r="AO1762" i="3"/>
  <c r="AM1761" i="3"/>
  <c r="BM1787" i="3"/>
  <c r="BJ1780" i="3"/>
  <c r="BD1754" i="3"/>
  <c r="AM1754" i="3"/>
  <c r="V1754" i="3"/>
  <c r="BE1754" i="3"/>
  <c r="AW1758" i="3"/>
  <c r="AF1758" i="3"/>
  <c r="AU1758" i="3"/>
  <c r="O1758" i="3"/>
  <c r="AD1758" i="3"/>
  <c r="AY1761" i="3"/>
  <c r="AU1757" i="3"/>
  <c r="AQ1757" i="3"/>
  <c r="AX1757" i="3"/>
  <c r="AH1757" i="3"/>
  <c r="R1757" i="3"/>
  <c r="BA1757" i="3"/>
  <c r="AK1757" i="3"/>
  <c r="U1757" i="3"/>
  <c r="BD1757" i="3"/>
  <c r="AN1757" i="3"/>
  <c r="X1757" i="3"/>
  <c r="AX1761" i="3"/>
  <c r="AD1761" i="3"/>
  <c r="BI1761" i="3"/>
  <c r="AK1761" i="3"/>
  <c r="Q1761" i="3"/>
  <c r="AV1761" i="3"/>
  <c r="X1761" i="3"/>
  <c r="BC1757" i="3"/>
  <c r="BG1761" i="3"/>
  <c r="BM1790" i="3"/>
  <c r="BJ1788" i="3"/>
  <c r="BK1777" i="3"/>
  <c r="BM1785" i="3"/>
  <c r="BJ1776" i="3"/>
  <c r="AN1754" i="3"/>
  <c r="W1754" i="3"/>
  <c r="AS1758" i="3"/>
  <c r="AZ1758" i="3"/>
  <c r="T1758" i="3"/>
  <c r="AI1758" i="3"/>
  <c r="AX1758" i="3"/>
  <c r="O1761" i="3"/>
  <c r="AY1757" i="3"/>
  <c r="AE1757" i="3"/>
  <c r="AA1757" i="3"/>
  <c r="AT1757" i="3"/>
  <c r="AD1757" i="3"/>
  <c r="N1757" i="3"/>
  <c r="AW1757" i="3"/>
  <c r="AG1757" i="3"/>
  <c r="Q1757" i="3"/>
  <c r="AZ1757" i="3"/>
  <c r="AJ1757" i="3"/>
  <c r="T1757" i="3"/>
  <c r="AT1761" i="3"/>
  <c r="Z1761" i="3"/>
  <c r="BA1761" i="3"/>
  <c r="AG1761" i="3"/>
  <c r="M1761" i="3"/>
  <c r="AN1761" i="3"/>
  <c r="T1761" i="3"/>
  <c r="AS1754" i="3"/>
  <c r="AM1757" i="3"/>
  <c r="BL1800" i="3"/>
  <c r="BM1788" i="3"/>
  <c r="L1752" i="3"/>
  <c r="L1750" i="3"/>
  <c r="L1747" i="3"/>
  <c r="V1758" i="3"/>
  <c r="W1755" i="3"/>
  <c r="W1761" i="3"/>
  <c r="AQ1761" i="3"/>
  <c r="BD1759" i="3"/>
  <c r="BM1800" i="3"/>
  <c r="BJ1796" i="3"/>
  <c r="BJ1800" i="3"/>
  <c r="BN1800" i="3"/>
  <c r="BL1787" i="3"/>
  <c r="BN1789" i="3"/>
  <c r="BK1789" i="3"/>
  <c r="BM1792" i="3"/>
  <c r="L1735" i="3"/>
  <c r="BB1761" i="3"/>
  <c r="AL1761" i="3"/>
  <c r="V1761" i="3"/>
  <c r="BE1761" i="3"/>
  <c r="AO1761" i="3"/>
  <c r="Y1761" i="3"/>
  <c r="BH1761" i="3"/>
  <c r="AR1761" i="3"/>
  <c r="AB1761" i="3"/>
  <c r="V1760" i="3"/>
  <c r="AP1756" i="3"/>
  <c r="AI1764" i="3"/>
  <c r="BG1759" i="3"/>
  <c r="AQ1755" i="3"/>
  <c r="BC1761" i="3"/>
  <c r="BM1798" i="3"/>
  <c r="BJ1766" i="3"/>
  <c r="BK1798" i="3"/>
  <c r="BN1798" i="3"/>
  <c r="BJ1794" i="3"/>
  <c r="BJ1798" i="3"/>
  <c r="BM1766" i="3"/>
  <c r="BL1796" i="3"/>
  <c r="BL1798" i="3"/>
  <c r="BN1796" i="3"/>
  <c r="BK1796" i="3"/>
  <c r="BJ1792" i="3"/>
  <c r="BJ1768" i="3"/>
  <c r="BM1768" i="3"/>
  <c r="BL1794" i="3"/>
  <c r="BK1766" i="3"/>
  <c r="BN1766" i="3"/>
  <c r="BL1766" i="3"/>
  <c r="BM1796" i="3"/>
  <c r="BL1792" i="3"/>
  <c r="BK1794" i="3"/>
  <c r="BN1794" i="3"/>
  <c r="BK1800" i="3"/>
  <c r="BM1794" i="3"/>
  <c r="BK1792" i="3"/>
  <c r="BN1792" i="3"/>
  <c r="BK1768" i="3"/>
  <c r="BN1768" i="3"/>
  <c r="BL1768" i="3"/>
  <c r="BA1759" i="3"/>
  <c r="AQ1756" i="3"/>
  <c r="BB1760" i="3"/>
  <c r="AD1762" i="3"/>
  <c r="AV1759" i="3"/>
  <c r="L1745" i="3"/>
  <c r="L1743" i="3"/>
  <c r="K1733" i="3"/>
  <c r="AX1759" i="3"/>
  <c r="AK1759" i="3"/>
  <c r="AI1755" i="3"/>
  <c r="Z1756" i="3"/>
  <c r="AB1759" i="3"/>
  <c r="BB1755" i="3"/>
  <c r="AL1755" i="3"/>
  <c r="V1755" i="3"/>
  <c r="BE1755" i="3"/>
  <c r="AO1755" i="3"/>
  <c r="Y1755" i="3"/>
  <c r="BH1755" i="3"/>
  <c r="AR1755" i="3"/>
  <c r="AB1755" i="3"/>
  <c r="BH1758" i="3"/>
  <c r="AR1758" i="3"/>
  <c r="AB1758" i="3"/>
  <c r="BG1758" i="3"/>
  <c r="AQ1758" i="3"/>
  <c r="AA1758" i="3"/>
  <c r="BF1758" i="3"/>
  <c r="AP1758" i="3"/>
  <c r="Z1758" i="3"/>
  <c r="AE1759" i="3"/>
  <c r="BC1760" i="3"/>
  <c r="AL1760" i="3"/>
  <c r="AV1762" i="3"/>
  <c r="AE1762" i="3"/>
  <c r="N1762" i="3"/>
  <c r="AN1759" i="3"/>
  <c r="BC1755" i="3"/>
  <c r="AU1755" i="3"/>
  <c r="O1755" i="3"/>
  <c r="P1764" i="3"/>
  <c r="X1760" i="3"/>
  <c r="AU1762" i="3"/>
  <c r="AC1758" i="3"/>
  <c r="AH1759" i="3"/>
  <c r="U1759" i="3"/>
  <c r="AY1755" i="3"/>
  <c r="Q1758" i="3"/>
  <c r="BH1759" i="3"/>
  <c r="AX1755" i="3"/>
  <c r="AH1755" i="3"/>
  <c r="R1755" i="3"/>
  <c r="BA1755" i="3"/>
  <c r="AK1755" i="3"/>
  <c r="U1755" i="3"/>
  <c r="BD1755" i="3"/>
  <c r="AN1755" i="3"/>
  <c r="X1755" i="3"/>
  <c r="BD1758" i="3"/>
  <c r="AN1758" i="3"/>
  <c r="X1758" i="3"/>
  <c r="BC1758" i="3"/>
  <c r="AM1758" i="3"/>
  <c r="W1758" i="3"/>
  <c r="BB1758" i="3"/>
  <c r="AL1758" i="3"/>
  <c r="BD1760" i="3"/>
  <c r="AM1760" i="3"/>
  <c r="Q1762" i="3"/>
  <c r="AF1762" i="3"/>
  <c r="O1762" i="3"/>
  <c r="AE1755" i="3"/>
  <c r="L1744" i="3"/>
  <c r="K1741" i="3"/>
  <c r="L1730" i="3"/>
  <c r="L1728" i="3"/>
  <c r="K1728" i="3"/>
  <c r="AZ1754" i="3"/>
  <c r="AJ1754" i="3"/>
  <c r="T1754" i="3"/>
  <c r="AY1754" i="3"/>
  <c r="AI1754" i="3"/>
  <c r="S1754" i="3"/>
  <c r="AX1754" i="3"/>
  <c r="AH1754" i="3"/>
  <c r="R1754" i="3"/>
  <c r="AT1759" i="3"/>
  <c r="AD1759" i="3"/>
  <c r="N1759" i="3"/>
  <c r="AW1759" i="3"/>
  <c r="AG1759" i="3"/>
  <c r="Q1759" i="3"/>
  <c r="AR1756" i="3"/>
  <c r="AA1756" i="3"/>
  <c r="AJ1759" i="3"/>
  <c r="M1754" i="3"/>
  <c r="AM1759" i="3"/>
  <c r="AG1762" i="3"/>
  <c r="T1764" i="3"/>
  <c r="S1764" i="3"/>
  <c r="BH1762" i="3"/>
  <c r="AR1762" i="3"/>
  <c r="AB1762" i="3"/>
  <c r="BG1762" i="3"/>
  <c r="AQ1762" i="3"/>
  <c r="AA1762" i="3"/>
  <c r="BF1762" i="3"/>
  <c r="AP1762" i="3"/>
  <c r="Z1762" i="3"/>
  <c r="AK1762" i="3"/>
  <c r="BE1762" i="3"/>
  <c r="AS1762" i="3"/>
  <c r="AQ1759" i="3"/>
  <c r="AF1759" i="3"/>
  <c r="X1759" i="3"/>
  <c r="K1753" i="3"/>
  <c r="K1751" i="3"/>
  <c r="K1749" i="3"/>
  <c r="L1741" i="3"/>
  <c r="AG1741" i="3" s="1"/>
  <c r="AV1754" i="3"/>
  <c r="AF1754" i="3"/>
  <c r="P1754" i="3"/>
  <c r="AU1754" i="3"/>
  <c r="AE1754" i="3"/>
  <c r="O1754" i="3"/>
  <c r="AT1754" i="3"/>
  <c r="AD1754" i="3"/>
  <c r="N1754" i="3"/>
  <c r="BF1759" i="3"/>
  <c r="AP1759" i="3"/>
  <c r="Z1759" i="3"/>
  <c r="BI1759" i="3"/>
  <c r="AS1759" i="3"/>
  <c r="AC1759" i="3"/>
  <c r="M1759" i="3"/>
  <c r="AB1756" i="3"/>
  <c r="BF1756" i="3"/>
  <c r="AR1759" i="3"/>
  <c r="AC1754" i="3"/>
  <c r="O1759" i="3"/>
  <c r="AU1759" i="3"/>
  <c r="AW1762" i="3"/>
  <c r="AO1764" i="3"/>
  <c r="BD1762" i="3"/>
  <c r="AN1762" i="3"/>
  <c r="X1762" i="3"/>
  <c r="BC1762" i="3"/>
  <c r="AM1762" i="3"/>
  <c r="W1762" i="3"/>
  <c r="BB1762" i="3"/>
  <c r="AL1762" i="3"/>
  <c r="V1762" i="3"/>
  <c r="BA1762" i="3"/>
  <c r="BI1762" i="3"/>
  <c r="Y1762" i="3"/>
  <c r="AY1759" i="3"/>
  <c r="AA1759" i="3"/>
  <c r="P1759" i="3"/>
  <c r="T1759" i="3"/>
  <c r="K1748" i="3"/>
  <c r="K1730" i="3"/>
  <c r="BH1754" i="3"/>
  <c r="AR1754" i="3"/>
  <c r="AB1754" i="3"/>
  <c r="BG1754" i="3"/>
  <c r="AQ1754" i="3"/>
  <c r="AA1754" i="3"/>
  <c r="BF1754" i="3"/>
  <c r="AP1754" i="3"/>
  <c r="Z1754" i="3"/>
  <c r="BB1759" i="3"/>
  <c r="AL1759" i="3"/>
  <c r="V1759" i="3"/>
  <c r="BE1759" i="3"/>
  <c r="AO1759" i="3"/>
  <c r="Y1759" i="3"/>
  <c r="AO1754" i="3"/>
  <c r="BG1756" i="3"/>
  <c r="AZ1759" i="3"/>
  <c r="W1759" i="3"/>
  <c r="BC1759" i="3"/>
  <c r="BG1764" i="3"/>
  <c r="AZ1762" i="3"/>
  <c r="AJ1762" i="3"/>
  <c r="T1762" i="3"/>
  <c r="AY1762" i="3"/>
  <c r="AI1762" i="3"/>
  <c r="S1762" i="3"/>
  <c r="AX1762" i="3"/>
  <c r="AH1762" i="3"/>
  <c r="R1762" i="3"/>
  <c r="AC1762" i="3"/>
  <c r="S1759" i="3"/>
  <c r="AI1759" i="3"/>
  <c r="M1762" i="3"/>
  <c r="L1751" i="3"/>
  <c r="K1750" i="3"/>
  <c r="L1748" i="3"/>
  <c r="K1739" i="3"/>
  <c r="L1746" i="3"/>
  <c r="L1740" i="3"/>
  <c r="M1760" i="3"/>
  <c r="Q1760" i="3"/>
  <c r="AK1760" i="3"/>
  <c r="BE1760" i="3"/>
  <c r="Y1760" i="3"/>
  <c r="AW1760" i="3"/>
  <c r="U1760" i="3"/>
  <c r="AO1760" i="3"/>
  <c r="AG1760" i="3"/>
  <c r="BA1760" i="3"/>
  <c r="AC1760" i="3"/>
  <c r="BI1760" i="3"/>
  <c r="Z1760" i="3"/>
  <c r="AP1760" i="3"/>
  <c r="BF1760" i="3"/>
  <c r="AA1760" i="3"/>
  <c r="AQ1760" i="3"/>
  <c r="BG1760" i="3"/>
  <c r="AB1760" i="3"/>
  <c r="AR1760" i="3"/>
  <c r="BH1760" i="3"/>
  <c r="AS1760" i="3"/>
  <c r="N1760" i="3"/>
  <c r="AD1760" i="3"/>
  <c r="AT1760" i="3"/>
  <c r="O1760" i="3"/>
  <c r="AE1760" i="3"/>
  <c r="AU1760" i="3"/>
  <c r="P1760" i="3"/>
  <c r="AF1760" i="3"/>
  <c r="AV1760" i="3"/>
  <c r="R1760" i="3"/>
  <c r="AH1760" i="3"/>
  <c r="AX1760" i="3"/>
  <c r="S1760" i="3"/>
  <c r="AI1760" i="3"/>
  <c r="AY1760" i="3"/>
  <c r="T1760" i="3"/>
  <c r="AJ1760" i="3"/>
  <c r="AZ1760" i="3"/>
  <c r="Q1756" i="3"/>
  <c r="AK1756" i="3"/>
  <c r="BA1756" i="3"/>
  <c r="AC1756" i="3"/>
  <c r="AS1756" i="3"/>
  <c r="BI1756" i="3"/>
  <c r="M1756" i="3"/>
  <c r="AG1756" i="3"/>
  <c r="AW1756" i="3"/>
  <c r="U1756" i="3"/>
  <c r="AO1756" i="3"/>
  <c r="BE1756" i="3"/>
  <c r="N1756" i="3"/>
  <c r="AD1756" i="3"/>
  <c r="AT1756" i="3"/>
  <c r="O1756" i="3"/>
  <c r="AE1756" i="3"/>
  <c r="AU1756" i="3"/>
  <c r="P1756" i="3"/>
  <c r="AF1756" i="3"/>
  <c r="AV1756" i="3"/>
  <c r="V1756" i="3"/>
  <c r="AL1756" i="3"/>
  <c r="W1756" i="3"/>
  <c r="AM1756" i="3"/>
  <c r="X1756" i="3"/>
  <c r="BD1756" i="3"/>
  <c r="R1756" i="3"/>
  <c r="AH1756" i="3"/>
  <c r="AX1756" i="3"/>
  <c r="S1756" i="3"/>
  <c r="AI1756" i="3"/>
  <c r="AY1756" i="3"/>
  <c r="T1756" i="3"/>
  <c r="AJ1756" i="3"/>
  <c r="AZ1756" i="3"/>
  <c r="BB1756" i="3"/>
  <c r="BC1756" i="3"/>
  <c r="AN1756" i="3"/>
  <c r="AG1742" i="3"/>
  <c r="L1753" i="3"/>
  <c r="BI1753" i="3" s="1"/>
  <c r="K1752" i="3"/>
  <c r="M1752" i="3" s="1"/>
  <c r="L1749" i="3"/>
  <c r="X1749" i="3" s="1"/>
  <c r="L1739" i="3"/>
  <c r="U1738" i="3"/>
  <c r="AK1738" i="3"/>
  <c r="BA1738" i="3"/>
  <c r="U1764" i="3"/>
  <c r="W1764" i="3"/>
  <c r="AM1764" i="3"/>
  <c r="BC1764" i="3"/>
  <c r="AJ1764" i="3"/>
  <c r="N1764" i="3"/>
  <c r="Z1764" i="3"/>
  <c r="AA1764" i="3"/>
  <c r="AQ1764" i="3"/>
  <c r="AY1764" i="3"/>
  <c r="AD1764" i="3"/>
  <c r="O1764" i="3"/>
  <c r="AE1764" i="3"/>
  <c r="AU1764" i="3"/>
  <c r="AT1764" i="3"/>
  <c r="Y1764" i="3"/>
  <c r="K1732" i="3"/>
  <c r="K1731" i="3"/>
  <c r="BG1731" i="3" s="1"/>
  <c r="K1744" i="3"/>
  <c r="R1744" i="3" s="1"/>
  <c r="K1743" i="3"/>
  <c r="V1743" i="3" s="1"/>
  <c r="L1734" i="3"/>
  <c r="K1734" i="3"/>
  <c r="K1727" i="3"/>
  <c r="U1758" i="3"/>
  <c r="BA1758" i="3"/>
  <c r="Y1758" i="3"/>
  <c r="BE1758" i="3"/>
  <c r="AK1758" i="3"/>
  <c r="AO1758" i="3"/>
  <c r="K1747" i="3"/>
  <c r="Q1747" i="3" s="1"/>
  <c r="K1746" i="3"/>
  <c r="L1737" i="3"/>
  <c r="AI1737" i="3" s="1"/>
  <c r="L1732" i="3"/>
  <c r="K1729" i="3"/>
  <c r="L1726" i="3"/>
  <c r="M1758" i="3"/>
  <c r="Y1754" i="3"/>
  <c r="AG1754" i="3"/>
  <c r="U1754" i="3"/>
  <c r="AK1754" i="3"/>
  <c r="Q1754" i="3"/>
  <c r="AW1754" i="3"/>
  <c r="BA1754" i="3"/>
  <c r="Y1756" i="3"/>
  <c r="AK1764" i="3"/>
  <c r="AV1764" i="3"/>
  <c r="BD1764" i="3"/>
  <c r="AG1764" i="3"/>
  <c r="AW1764" i="3"/>
  <c r="BI1764" i="3"/>
  <c r="R1764" i="3"/>
  <c r="AC1764" i="3"/>
  <c r="AS1764" i="3"/>
  <c r="BF1764" i="3"/>
  <c r="AF1764" i="3"/>
  <c r="AP1764" i="3"/>
  <c r="AZ1764" i="3"/>
  <c r="BH1764" i="3"/>
  <c r="Q1764" i="3"/>
  <c r="V1764" i="3"/>
  <c r="AB1764" i="3"/>
  <c r="AL1764" i="3"/>
  <c r="BA1764" i="3"/>
  <c r="AH1764" i="3"/>
  <c r="AX1764" i="3"/>
  <c r="AR1764" i="3"/>
  <c r="BE1764" i="3"/>
  <c r="M1764" i="3"/>
  <c r="X1764" i="3"/>
  <c r="AN1764" i="3"/>
  <c r="BB1764" i="3"/>
  <c r="BN1763" i="3"/>
  <c r="N1753" i="3"/>
  <c r="AP1753" i="3"/>
  <c r="BG1753" i="3"/>
  <c r="AF1753" i="3"/>
  <c r="AP1748" i="3"/>
  <c r="M1748" i="3"/>
  <c r="AC1748" i="3"/>
  <c r="AS1748" i="3"/>
  <c r="BI1748" i="3"/>
  <c r="AA1748" i="3"/>
  <c r="AQ1748" i="3"/>
  <c r="BG1748" i="3"/>
  <c r="AN1748" i="3"/>
  <c r="K1745" i="3"/>
  <c r="AB1742" i="3"/>
  <c r="AR1742" i="3"/>
  <c r="AC1742" i="3"/>
  <c r="AW1742" i="3"/>
  <c r="N1742" i="3"/>
  <c r="AI1742" i="3"/>
  <c r="BB1742" i="3"/>
  <c r="Z1742" i="3"/>
  <c r="AU1742" i="3"/>
  <c r="AQ1739" i="3"/>
  <c r="AT174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O1738" i="3"/>
  <c r="S1738" i="3"/>
  <c r="W1738" i="3"/>
  <c r="AA1738" i="3"/>
  <c r="AE1738" i="3"/>
  <c r="AI1738" i="3"/>
  <c r="AM1738" i="3"/>
  <c r="AQ1738" i="3"/>
  <c r="AU1738" i="3"/>
  <c r="AY1738" i="3"/>
  <c r="BC1738" i="3"/>
  <c r="BG1738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Y1738" i="3"/>
  <c r="AO1738" i="3"/>
  <c r="BE1738" i="3"/>
  <c r="M1738" i="3"/>
  <c r="AC1738" i="3"/>
  <c r="AS1738" i="3"/>
  <c r="BI1738" i="3"/>
  <c r="Q1738" i="3"/>
  <c r="AG1738" i="3"/>
  <c r="AW1738" i="3"/>
  <c r="AB1741" i="3"/>
  <c r="L1736" i="3"/>
  <c r="K1736" i="3"/>
  <c r="AE1733" i="3"/>
  <c r="AD1732" i="3"/>
  <c r="AT1732" i="3"/>
  <c r="U1735" i="3"/>
  <c r="AH1735" i="3"/>
  <c r="AV1733" i="3"/>
  <c r="BI1733" i="3"/>
  <c r="BH1732" i="3"/>
  <c r="AR1732" i="3"/>
  <c r="AB1732" i="3"/>
  <c r="L1729" i="3"/>
  <c r="AU1732" i="3"/>
  <c r="AE1732" i="3"/>
  <c r="L1727" i="3"/>
  <c r="O1732" i="3"/>
  <c r="BD1731" i="3"/>
  <c r="AX1728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BA1744" i="3" l="1"/>
  <c r="BK1757" i="3"/>
  <c r="P1732" i="3"/>
  <c r="BM1761" i="3"/>
  <c r="AK1735" i="3"/>
  <c r="M1733" i="3"/>
  <c r="BM1763" i="3"/>
  <c r="AG1739" i="3"/>
  <c r="AI1732" i="3"/>
  <c r="AY1732" i="3"/>
  <c r="M1732" i="3"/>
  <c r="AF1732" i="3"/>
  <c r="AV1732" i="3"/>
  <c r="BF1733" i="3"/>
  <c r="AS1733" i="3"/>
  <c r="AF1733" i="3"/>
  <c r="R1735" i="3"/>
  <c r="BF1732" i="3"/>
  <c r="AP1732" i="3"/>
  <c r="Z1732" i="3"/>
  <c r="AJ1735" i="3"/>
  <c r="AD1752" i="3"/>
  <c r="BN1758" i="3"/>
  <c r="AY1733" i="3"/>
  <c r="AY1735" i="3"/>
  <c r="W1732" i="3"/>
  <c r="V1732" i="3"/>
  <c r="AM1732" i="3"/>
  <c r="BC1732" i="3"/>
  <c r="R1732" i="3"/>
  <c r="AJ1732" i="3"/>
  <c r="AZ1732" i="3"/>
  <c r="AP1733" i="3"/>
  <c r="AC1733" i="3"/>
  <c r="P1733" i="3"/>
  <c r="BA1735" i="3"/>
  <c r="BB1732" i="3"/>
  <c r="AL1732" i="3"/>
  <c r="U1732" i="3"/>
  <c r="AP1741" i="3"/>
  <c r="AC1752" i="3"/>
  <c r="AE1753" i="3"/>
  <c r="AG1753" i="3"/>
  <c r="AL1740" i="3"/>
  <c r="AV1750" i="3"/>
  <c r="M1730" i="3"/>
  <c r="S1732" i="3"/>
  <c r="AA1732" i="3"/>
  <c r="AQ1732" i="3"/>
  <c r="BG1732" i="3"/>
  <c r="X1732" i="3"/>
  <c r="AN1732" i="3"/>
  <c r="BD1732" i="3"/>
  <c r="Z1733" i="3"/>
  <c r="AX1735" i="3"/>
  <c r="AX1732" i="3"/>
  <c r="AH1732" i="3"/>
  <c r="BC1741" i="3"/>
  <c r="AJ1753" i="3"/>
  <c r="AT1753" i="3"/>
  <c r="AC1753" i="3"/>
  <c r="AC1734" i="3"/>
  <c r="S1735" i="3"/>
  <c r="W1733" i="3"/>
  <c r="AT1737" i="3"/>
  <c r="U1743" i="3"/>
  <c r="AZ1740" i="3"/>
  <c r="AA1735" i="3"/>
  <c r="BC1733" i="3"/>
  <c r="AF1735" i="3"/>
  <c r="M1737" i="3"/>
  <c r="AE1743" i="3"/>
  <c r="AI1735" i="3"/>
  <c r="S1733" i="3"/>
  <c r="AB1753" i="3"/>
  <c r="AA1753" i="3"/>
  <c r="T1739" i="3"/>
  <c r="N1748" i="3"/>
  <c r="AA1741" i="3"/>
  <c r="BN1762" i="3"/>
  <c r="K1609" i="3"/>
  <c r="L1570" i="3"/>
  <c r="AA1728" i="3"/>
  <c r="V1742" i="3"/>
  <c r="BJ1763" i="3"/>
  <c r="Z1737" i="3"/>
  <c r="AN1737" i="3"/>
  <c r="AV1743" i="3"/>
  <c r="AL1743" i="3"/>
  <c r="BG1737" i="3"/>
  <c r="X1746" i="3"/>
  <c r="X1751" i="3"/>
  <c r="BJ1757" i="3"/>
  <c r="BN1761" i="3"/>
  <c r="BJ1761" i="3"/>
  <c r="BL1757" i="3"/>
  <c r="BM1757" i="3"/>
  <c r="O1737" i="3"/>
  <c r="BL1763" i="3"/>
  <c r="BK1761" i="3"/>
  <c r="BA1737" i="3"/>
  <c r="T1737" i="3"/>
  <c r="BI1743" i="3"/>
  <c r="AB1743" i="3"/>
  <c r="AG1737" i="3"/>
  <c r="AQ1749" i="3"/>
  <c r="AO1743" i="3"/>
  <c r="BC1743" i="3"/>
  <c r="K1545" i="3"/>
  <c r="R1728" i="3"/>
  <c r="AT1735" i="3"/>
  <c r="AD1735" i="3"/>
  <c r="N1735" i="3"/>
  <c r="AW1735" i="3"/>
  <c r="AG1735" i="3"/>
  <c r="Q1735" i="3"/>
  <c r="AR1735" i="3"/>
  <c r="W1737" i="3"/>
  <c r="AP1737" i="3"/>
  <c r="R1737" i="3"/>
  <c r="AW1737" i="3"/>
  <c r="AC1737" i="3"/>
  <c r="BD1737" i="3"/>
  <c r="AJ1737" i="3"/>
  <c r="P1737" i="3"/>
  <c r="V1746" i="3"/>
  <c r="BG1742" i="3"/>
  <c r="AP1742" i="3"/>
  <c r="U1742" i="3"/>
  <c r="AX1742" i="3"/>
  <c r="AD1742" i="3"/>
  <c r="BI1742" i="3"/>
  <c r="AS1742" i="3"/>
  <c r="W1742" i="3"/>
  <c r="AN1742" i="3"/>
  <c r="X1742" i="3"/>
  <c r="BE1743" i="3"/>
  <c r="AK1743" i="3"/>
  <c r="M1743" i="3"/>
  <c r="AR1743" i="3"/>
  <c r="X1743" i="3"/>
  <c r="AU1743" i="3"/>
  <c r="AA1743" i="3"/>
  <c r="BB1743" i="3"/>
  <c r="AQ1737" i="3"/>
  <c r="AF1752" i="3"/>
  <c r="BN1757" i="3"/>
  <c r="BL1761" i="3"/>
  <c r="AI1746" i="3"/>
  <c r="BG1735" i="3"/>
  <c r="P1735" i="3"/>
  <c r="X1735" i="3"/>
  <c r="Q1742" i="3"/>
  <c r="BI1741" i="3"/>
  <c r="AN1735" i="3"/>
  <c r="AQ1735" i="3"/>
  <c r="AU1728" i="3"/>
  <c r="AO1728" i="3"/>
  <c r="BF1735" i="3"/>
  <c r="AP1735" i="3"/>
  <c r="Z1735" i="3"/>
  <c r="BI1735" i="3"/>
  <c r="AS1735" i="3"/>
  <c r="AC1735" i="3"/>
  <c r="M1735" i="3"/>
  <c r="AZ1735" i="3"/>
  <c r="AM1737" i="3"/>
  <c r="BF1737" i="3"/>
  <c r="AH1737" i="3"/>
  <c r="N1737" i="3"/>
  <c r="AS1737" i="3"/>
  <c r="U1737" i="3"/>
  <c r="AZ1737" i="3"/>
  <c r="AF1737" i="3"/>
  <c r="BC1742" i="3"/>
  <c r="AK1742" i="3"/>
  <c r="O1742" i="3"/>
  <c r="AT1742" i="3"/>
  <c r="Y1742" i="3"/>
  <c r="BE1742" i="3"/>
  <c r="AM1742" i="3"/>
  <c r="R1742" i="3"/>
  <c r="AJ1742" i="3"/>
  <c r="T1742" i="3"/>
  <c r="BA1743" i="3"/>
  <c r="AC1743" i="3"/>
  <c r="BH1743" i="3"/>
  <c r="AN1743" i="3"/>
  <c r="P1743" i="3"/>
  <c r="AQ1743" i="3"/>
  <c r="W1743" i="3"/>
  <c r="AU1737" i="3"/>
  <c r="AL1742" i="3"/>
  <c r="X1752" i="3"/>
  <c r="AV1735" i="3"/>
  <c r="BD1735" i="3"/>
  <c r="O1735" i="3"/>
  <c r="AA1742" i="3"/>
  <c r="AQ1742" i="3"/>
  <c r="BC1735" i="3"/>
  <c r="AZ1748" i="3"/>
  <c r="BI1730" i="3"/>
  <c r="AE1735" i="3"/>
  <c r="K1540" i="3"/>
  <c r="K1538" i="3"/>
  <c r="BB1735" i="3"/>
  <c r="AL1735" i="3"/>
  <c r="V1735" i="3"/>
  <c r="BE1735" i="3"/>
  <c r="AO1735" i="3"/>
  <c r="Y1735" i="3"/>
  <c r="AB1735" i="3"/>
  <c r="BH1735" i="3"/>
  <c r="BC1737" i="3"/>
  <c r="AX1737" i="3"/>
  <c r="AD1737" i="3"/>
  <c r="BI1737" i="3"/>
  <c r="AK1737" i="3"/>
  <c r="Q1737" i="3"/>
  <c r="AV1737" i="3"/>
  <c r="X1737" i="3"/>
  <c r="AY1742" i="3"/>
  <c r="AE1742" i="3"/>
  <c r="BF1742" i="3"/>
  <c r="AO1742" i="3"/>
  <c r="S1742" i="3"/>
  <c r="BA1742" i="3"/>
  <c r="AH1742" i="3"/>
  <c r="M1742" i="3"/>
  <c r="AF1742" i="3"/>
  <c r="P1742" i="3"/>
  <c r="AS1743" i="3"/>
  <c r="Y1743" i="3"/>
  <c r="BD1743" i="3"/>
  <c r="AF1743" i="3"/>
  <c r="BG1743" i="3"/>
  <c r="AM1743" i="3"/>
  <c r="O1743" i="3"/>
  <c r="BD1742" i="3"/>
  <c r="AW1752" i="3"/>
  <c r="AE1752" i="3"/>
  <c r="BK1763" i="3"/>
  <c r="AM1735" i="3"/>
  <c r="AU1735" i="3"/>
  <c r="T1735" i="3"/>
  <c r="AZ1742" i="3"/>
  <c r="BH1742" i="3"/>
  <c r="AV1742" i="3"/>
  <c r="W1735" i="3"/>
  <c r="L1543" i="3"/>
  <c r="AQ1730" i="3"/>
  <c r="BB1733" i="3"/>
  <c r="AL1733" i="3"/>
  <c r="V1733" i="3"/>
  <c r="BE1733" i="3"/>
  <c r="AO1733" i="3"/>
  <c r="Y1733" i="3"/>
  <c r="BH1733" i="3"/>
  <c r="AR1733" i="3"/>
  <c r="AB1733" i="3"/>
  <c r="AQ1733" i="3"/>
  <c r="AU1733" i="3"/>
  <c r="Z1741" i="3"/>
  <c r="Q1741" i="3"/>
  <c r="V1748" i="3"/>
  <c r="BB1748" i="3"/>
  <c r="P1748" i="3"/>
  <c r="AV1748" i="3"/>
  <c r="AF1740" i="3"/>
  <c r="AM1746" i="3"/>
  <c r="BC1748" i="3"/>
  <c r="AM1748" i="3"/>
  <c r="W1748" i="3"/>
  <c r="BE1748" i="3"/>
  <c r="AO1748" i="3"/>
  <c r="Y1748" i="3"/>
  <c r="R1748" i="3"/>
  <c r="AX1748" i="3"/>
  <c r="AA1733" i="3"/>
  <c r="W1741" i="3"/>
  <c r="L1676" i="3"/>
  <c r="K1642" i="3"/>
  <c r="K1640" i="3"/>
  <c r="L1632" i="3"/>
  <c r="L1614" i="3"/>
  <c r="L1612" i="3"/>
  <c r="AT1730" i="3"/>
  <c r="AX1733" i="3"/>
  <c r="AH1733" i="3"/>
  <c r="R1733" i="3"/>
  <c r="BA1733" i="3"/>
  <c r="AK1733" i="3"/>
  <c r="U1733" i="3"/>
  <c r="BD1733" i="3"/>
  <c r="AN1733" i="3"/>
  <c r="X1733" i="3"/>
  <c r="BG1733" i="3"/>
  <c r="R1741" i="3"/>
  <c r="M1741" i="3"/>
  <c r="AD1748" i="3"/>
  <c r="U1749" i="3"/>
  <c r="X1748" i="3"/>
  <c r="BD1748" i="3"/>
  <c r="O1740" i="3"/>
  <c r="AY1744" i="3"/>
  <c r="Z1746" i="3"/>
  <c r="AY1748" i="3"/>
  <c r="AI1748" i="3"/>
  <c r="S1748" i="3"/>
  <c r="BA1748" i="3"/>
  <c r="AK1748" i="3"/>
  <c r="U1748" i="3"/>
  <c r="Z1748" i="3"/>
  <c r="BF1748" i="3"/>
  <c r="AI1733" i="3"/>
  <c r="AM1733" i="3"/>
  <c r="AJ1748" i="3"/>
  <c r="AM1741" i="3"/>
  <c r="BM1759" i="3"/>
  <c r="BK1754" i="3"/>
  <c r="BK1755" i="3"/>
  <c r="AT1733" i="3"/>
  <c r="AD1733" i="3"/>
  <c r="N1733" i="3"/>
  <c r="AW1733" i="3"/>
  <c r="AG1733" i="3"/>
  <c r="Q1733" i="3"/>
  <c r="AZ1733" i="3"/>
  <c r="AJ1733" i="3"/>
  <c r="T1733" i="3"/>
  <c r="O1733" i="3"/>
  <c r="AW1741" i="3"/>
  <c r="AT1741" i="3"/>
  <c r="AK1741" i="3"/>
  <c r="AJ1741" i="3"/>
  <c r="AL1748" i="3"/>
  <c r="BG1749" i="3"/>
  <c r="AF1748" i="3"/>
  <c r="BH1749" i="3"/>
  <c r="AX1746" i="3"/>
  <c r="AU1748" i="3"/>
  <c r="AE1748" i="3"/>
  <c r="O1748" i="3"/>
  <c r="AW1748" i="3"/>
  <c r="AG1748" i="3"/>
  <c r="Q1748" i="3"/>
  <c r="AH1748" i="3"/>
  <c r="AB1748" i="3"/>
  <c r="BH1748" i="3"/>
  <c r="K1632" i="3"/>
  <c r="K1630" i="3"/>
  <c r="K1614" i="3"/>
  <c r="K1610" i="3"/>
  <c r="L1587" i="3"/>
  <c r="BK1758" i="3"/>
  <c r="L1644" i="3"/>
  <c r="L1642" i="3"/>
  <c r="L1638" i="3"/>
  <c r="K1559" i="3"/>
  <c r="K1553" i="3"/>
  <c r="K1551" i="3"/>
  <c r="BE1729" i="3"/>
  <c r="BJ1758" i="3"/>
  <c r="AQ1734" i="3"/>
  <c r="L1646" i="3"/>
  <c r="L1636" i="3"/>
  <c r="L1634" i="3"/>
  <c r="K1607" i="3"/>
  <c r="K1579" i="3"/>
  <c r="L1545" i="3"/>
  <c r="BC1545" i="3" s="1"/>
  <c r="BE1751" i="3"/>
  <c r="BL1762" i="3"/>
  <c r="BM1755" i="3"/>
  <c r="BL1759" i="3"/>
  <c r="AN1730" i="3"/>
  <c r="Q1730" i="3"/>
  <c r="AW1730" i="3"/>
  <c r="AD1730" i="3"/>
  <c r="O1730" i="3"/>
  <c r="AU1730" i="3"/>
  <c r="AJ1728" i="3"/>
  <c r="Y1728" i="3"/>
  <c r="BA1728" i="3"/>
  <c r="V1728" i="3"/>
  <c r="AP1728" i="3"/>
  <c r="S1728" i="3"/>
  <c r="AI1728" i="3"/>
  <c r="AY1728" i="3"/>
  <c r="K1658" i="3"/>
  <c r="K1646" i="3"/>
  <c r="P1646" i="3" s="1"/>
  <c r="K1596" i="3"/>
  <c r="L1591" i="3"/>
  <c r="AQ1728" i="3"/>
  <c r="W1728" i="3"/>
  <c r="AL1728" i="3"/>
  <c r="BI1728" i="3"/>
  <c r="AC1728" i="3"/>
  <c r="O1731" i="3"/>
  <c r="AE1730" i="3"/>
  <c r="AP1730" i="3"/>
  <c r="AS1730" i="3"/>
  <c r="Z1751" i="3"/>
  <c r="AR1752" i="3"/>
  <c r="S1752" i="3"/>
  <c r="AA1752" i="3"/>
  <c r="N1752" i="3"/>
  <c r="Z1752" i="3"/>
  <c r="Y1752" i="3"/>
  <c r="BJ1754" i="3"/>
  <c r="U1753" i="3"/>
  <c r="AK1753" i="3"/>
  <c r="BA1753" i="3"/>
  <c r="R1753" i="3"/>
  <c r="AH1753" i="3"/>
  <c r="AX1753" i="3"/>
  <c r="S1753" i="3"/>
  <c r="AI1753" i="3"/>
  <c r="AY1753" i="3"/>
  <c r="AR1753" i="3"/>
  <c r="T1753" i="3"/>
  <c r="AN1753" i="3"/>
  <c r="Y1753" i="3"/>
  <c r="AO1753" i="3"/>
  <c r="BE1753" i="3"/>
  <c r="V1753" i="3"/>
  <c r="AL1753" i="3"/>
  <c r="BB1753" i="3"/>
  <c r="W1753" i="3"/>
  <c r="AM1753" i="3"/>
  <c r="BC1753" i="3"/>
  <c r="AZ1753" i="3"/>
  <c r="X1753" i="3"/>
  <c r="AV1753" i="3"/>
  <c r="BN1754" i="3"/>
  <c r="BD1741" i="3"/>
  <c r="AY1741" i="3"/>
  <c r="AE1741" i="3"/>
  <c r="O1741" i="3"/>
  <c r="BA1741" i="3"/>
  <c r="AZ1741" i="3"/>
  <c r="P1741" i="3"/>
  <c r="AF1741" i="3"/>
  <c r="AV1741" i="3"/>
  <c r="Y1741" i="3"/>
  <c r="AO1741" i="3"/>
  <c r="V1741" i="3"/>
  <c r="AL1741" i="3"/>
  <c r="BB1741" i="3"/>
  <c r="BH1741" i="3"/>
  <c r="S1741" i="3"/>
  <c r="BJ1755" i="3"/>
  <c r="BL1755" i="3"/>
  <c r="K1666" i="3"/>
  <c r="K1654" i="3"/>
  <c r="K1650" i="3"/>
  <c r="L1605" i="3"/>
  <c r="K1604" i="3"/>
  <c r="L1599" i="3"/>
  <c r="L1593" i="3"/>
  <c r="K1592" i="3"/>
  <c r="L1625" i="3"/>
  <c r="K1625" i="3"/>
  <c r="L1623" i="3"/>
  <c r="K1623" i="3"/>
  <c r="L1619" i="3"/>
  <c r="K1619" i="3"/>
  <c r="L1617" i="3"/>
  <c r="K1606" i="3"/>
  <c r="L1577" i="3"/>
  <c r="L1568" i="3"/>
  <c r="L1555" i="3"/>
  <c r="L1554" i="3"/>
  <c r="K1536" i="3"/>
  <c r="BG1728" i="3"/>
  <c r="AM1728" i="3"/>
  <c r="BF1728" i="3"/>
  <c r="AH1728" i="3"/>
  <c r="BE1728" i="3"/>
  <c r="M1728" i="3"/>
  <c r="AV1728" i="3"/>
  <c r="AA1730" i="3"/>
  <c r="Z1730" i="3"/>
  <c r="AG1730" i="3"/>
  <c r="BF1741" i="3"/>
  <c r="AH1741" i="3"/>
  <c r="N1741" i="3"/>
  <c r="AC1741" i="3"/>
  <c r="AR1741" i="3"/>
  <c r="X1741" i="3"/>
  <c r="AQ1741" i="3"/>
  <c r="AX1752" i="3"/>
  <c r="AB1752" i="3"/>
  <c r="AZ1752" i="3"/>
  <c r="BF1752" i="3"/>
  <c r="AY1752" i="3"/>
  <c r="AS1752" i="3"/>
  <c r="P1753" i="3"/>
  <c r="AU1753" i="3"/>
  <c r="O1753" i="3"/>
  <c r="AD1753" i="3"/>
  <c r="AW1753" i="3"/>
  <c r="Q1753" i="3"/>
  <c r="AZ1728" i="3"/>
  <c r="BG1741" i="3"/>
  <c r="Q1752" i="3"/>
  <c r="AG1752" i="3"/>
  <c r="O1752" i="3"/>
  <c r="AJ1752" i="3"/>
  <c r="BC1752" i="3"/>
  <c r="AI1752" i="3"/>
  <c r="P1752" i="3"/>
  <c r="AL1752" i="3"/>
  <c r="BD1752" i="3"/>
  <c r="AT1752" i="3"/>
  <c r="AH1752" i="3"/>
  <c r="BA1752" i="3"/>
  <c r="U1752" i="3"/>
  <c r="AK1752" i="3"/>
  <c r="T1752" i="3"/>
  <c r="AP1752" i="3"/>
  <c r="BG1752" i="3"/>
  <c r="AN1752" i="3"/>
  <c r="V1752" i="3"/>
  <c r="AQ1752" i="3"/>
  <c r="BH1752" i="3"/>
  <c r="R1752" i="3"/>
  <c r="AM1752" i="3"/>
  <c r="BE1752" i="3"/>
  <c r="K1670" i="3"/>
  <c r="K1662" i="3"/>
  <c r="L1669" i="3"/>
  <c r="L1661" i="3"/>
  <c r="L1653" i="3"/>
  <c r="K1613" i="3"/>
  <c r="L1611" i="3"/>
  <c r="K1611" i="3"/>
  <c r="L1609" i="3"/>
  <c r="AM1609" i="3" s="1"/>
  <c r="L1584" i="3"/>
  <c r="L1580" i="3"/>
  <c r="L1578" i="3"/>
  <c r="K1570" i="3"/>
  <c r="AA1570" i="3" s="1"/>
  <c r="K1543" i="3"/>
  <c r="BC1728" i="3"/>
  <c r="AE1728" i="3"/>
  <c r="BB1728" i="3"/>
  <c r="Z1728" i="3"/>
  <c r="AS1728" i="3"/>
  <c r="AS1731" i="3"/>
  <c r="BG1730" i="3"/>
  <c r="BF1730" i="3"/>
  <c r="N1730" i="3"/>
  <c r="AC1730" i="3"/>
  <c r="AI1741" i="3"/>
  <c r="AX1741" i="3"/>
  <c r="AD1741" i="3"/>
  <c r="AS1741" i="3"/>
  <c r="U1741" i="3"/>
  <c r="AN1741" i="3"/>
  <c r="T1741" i="3"/>
  <c r="BE1741" i="3"/>
  <c r="BI1752" i="3"/>
  <c r="W1752" i="3"/>
  <c r="AV1752" i="3"/>
  <c r="BB1752" i="3"/>
  <c r="AU1752" i="3"/>
  <c r="AO1752" i="3"/>
  <c r="BD1753" i="3"/>
  <c r="BH1753" i="3"/>
  <c r="AQ1753" i="3"/>
  <c r="BF1753" i="3"/>
  <c r="Z1753" i="3"/>
  <c r="AS1753" i="3"/>
  <c r="M1753" i="3"/>
  <c r="BN1755" i="3"/>
  <c r="AM1726" i="3"/>
  <c r="BA1726" i="3"/>
  <c r="AH1726" i="3"/>
  <c r="AM1744" i="3"/>
  <c r="AV1744" i="3"/>
  <c r="AL1749" i="3"/>
  <c r="AA1749" i="3"/>
  <c r="AP1749" i="3"/>
  <c r="AT1739" i="3"/>
  <c r="AU1741" i="3"/>
  <c r="K1549" i="3"/>
  <c r="BH1545" i="3"/>
  <c r="L1536" i="3"/>
  <c r="BB1737" i="3"/>
  <c r="AL1737" i="3"/>
  <c r="V1737" i="3"/>
  <c r="BE1737" i="3"/>
  <c r="AO1737" i="3"/>
  <c r="Y1737" i="3"/>
  <c r="BH1737" i="3"/>
  <c r="AR1737" i="3"/>
  <c r="AB1737" i="3"/>
  <c r="AW1743" i="3"/>
  <c r="AG1743" i="3"/>
  <c r="Q1743" i="3"/>
  <c r="AZ1743" i="3"/>
  <c r="AJ1743" i="3"/>
  <c r="T1743" i="3"/>
  <c r="AY1743" i="3"/>
  <c r="AI1743" i="3"/>
  <c r="S1743" i="3"/>
  <c r="AE1737" i="3"/>
  <c r="AA1737" i="3"/>
  <c r="BL1760" i="3"/>
  <c r="X1727" i="3"/>
  <c r="AS1727" i="3"/>
  <c r="AL1727" i="3"/>
  <c r="BA1727" i="3"/>
  <c r="AB1729" i="3"/>
  <c r="AP1729" i="3"/>
  <c r="BH1729" i="3"/>
  <c r="AA1729" i="3"/>
  <c r="AO1729" i="3"/>
  <c r="AM1747" i="3"/>
  <c r="U1747" i="3"/>
  <c r="BA1747" i="3"/>
  <c r="T1747" i="3"/>
  <c r="AH1747" i="3"/>
  <c r="AN1747" i="3"/>
  <c r="AY1747" i="3"/>
  <c r="AG1747" i="3"/>
  <c r="BE1747" i="3"/>
  <c r="AZ1747" i="3"/>
  <c r="R1747" i="3"/>
  <c r="AV1747" i="3"/>
  <c r="S1747" i="3"/>
  <c r="BG1747" i="3"/>
  <c r="AK1747" i="3"/>
  <c r="AR1747" i="3"/>
  <c r="AX1747" i="3"/>
  <c r="BA1734" i="3"/>
  <c r="AD1734" i="3"/>
  <c r="AX1734" i="3"/>
  <c r="AA1734" i="3"/>
  <c r="AU1734" i="3"/>
  <c r="T1734" i="3"/>
  <c r="AR1734" i="3"/>
  <c r="Y1734" i="3"/>
  <c r="AS1734" i="3"/>
  <c r="U1734" i="3"/>
  <c r="N1734" i="3"/>
  <c r="AH1734" i="3"/>
  <c r="BF1734" i="3"/>
  <c r="AE1734" i="3"/>
  <c r="AY1734" i="3"/>
  <c r="AB1734" i="3"/>
  <c r="AV1734" i="3"/>
  <c r="AO1734" i="3"/>
  <c r="Q1734" i="3"/>
  <c r="AK1734" i="3"/>
  <c r="R1734" i="3"/>
  <c r="AP1734" i="3"/>
  <c r="O1734" i="3"/>
  <c r="AI1734" i="3"/>
  <c r="BG1734" i="3"/>
  <c r="AF1734" i="3"/>
  <c r="AZ1734" i="3"/>
  <c r="M1734" i="3"/>
  <c r="AG1734" i="3"/>
  <c r="AX1731" i="3"/>
  <c r="W1731" i="3"/>
  <c r="AQ1731" i="3"/>
  <c r="P1731" i="3"/>
  <c r="AN1731" i="3"/>
  <c r="BH1731" i="3"/>
  <c r="AC1731" i="3"/>
  <c r="BA1731" i="3"/>
  <c r="AH1731" i="3"/>
  <c r="AT1731" i="3"/>
  <c r="AA1731" i="3"/>
  <c r="AU1731" i="3"/>
  <c r="X1731" i="3"/>
  <c r="AR1731" i="3"/>
  <c r="M1731" i="3"/>
  <c r="AK1731" i="3"/>
  <c r="BE1731" i="3"/>
  <c r="BG1739" i="3"/>
  <c r="X1739" i="3"/>
  <c r="AN1739" i="3"/>
  <c r="BD1739" i="3"/>
  <c r="U1739" i="3"/>
  <c r="AK1739" i="3"/>
  <c r="BA1739" i="3"/>
  <c r="R1739" i="3"/>
  <c r="AH1739" i="3"/>
  <c r="AX1739" i="3"/>
  <c r="W1739" i="3"/>
  <c r="O1739" i="3"/>
  <c r="AB1739" i="3"/>
  <c r="AR1739" i="3"/>
  <c r="BH1739" i="3"/>
  <c r="Y1739" i="3"/>
  <c r="AO1739" i="3"/>
  <c r="BE1739" i="3"/>
  <c r="V1739" i="3"/>
  <c r="AL1739" i="3"/>
  <c r="BB1739" i="3"/>
  <c r="AA1739" i="3"/>
  <c r="AE1739" i="3"/>
  <c r="P1739" i="3"/>
  <c r="AF1739" i="3"/>
  <c r="AV1739" i="3"/>
  <c r="M1739" i="3"/>
  <c r="AC1739" i="3"/>
  <c r="AS1739" i="3"/>
  <c r="BI1739" i="3"/>
  <c r="Z1739" i="3"/>
  <c r="AP1739" i="3"/>
  <c r="BF1739" i="3"/>
  <c r="BC1739" i="3"/>
  <c r="L1721" i="3"/>
  <c r="L1715" i="3"/>
  <c r="L1713" i="3"/>
  <c r="L1709" i="3"/>
  <c r="L1707" i="3"/>
  <c r="L1705" i="3"/>
  <c r="L1703" i="3"/>
  <c r="L1701" i="3"/>
  <c r="L1699" i="3"/>
  <c r="L1697" i="3"/>
  <c r="L1695" i="3"/>
  <c r="L1693" i="3"/>
  <c r="L1691" i="3"/>
  <c r="L1689" i="3"/>
  <c r="L1687" i="3"/>
  <c r="L1685" i="3"/>
  <c r="L1683" i="3"/>
  <c r="L1679" i="3"/>
  <c r="L1675" i="3"/>
  <c r="K1673" i="3"/>
  <c r="L1672" i="3"/>
  <c r="K1672" i="3"/>
  <c r="L1640" i="3"/>
  <c r="K1634" i="3"/>
  <c r="K1621" i="3"/>
  <c r="K1615" i="3"/>
  <c r="L1602" i="3"/>
  <c r="L1600" i="3"/>
  <c r="K1574" i="3"/>
  <c r="K1569" i="3"/>
  <c r="AO1731" i="3"/>
  <c r="AV1731" i="3"/>
  <c r="BC1731" i="3"/>
  <c r="V1727" i="3"/>
  <c r="BC1727" i="3"/>
  <c r="AQ1729" i="3"/>
  <c r="AD1739" i="3"/>
  <c r="Q1739" i="3"/>
  <c r="BH1734" i="3"/>
  <c r="S1734" i="3"/>
  <c r="AJ1747" i="3"/>
  <c r="AI1747" i="3"/>
  <c r="AK1740" i="3"/>
  <c r="V1740" i="3"/>
  <c r="AT1740" i="3"/>
  <c r="S1740" i="3"/>
  <c r="AM1740" i="3"/>
  <c r="P1740" i="3"/>
  <c r="AJ1740" i="3"/>
  <c r="BD1740" i="3"/>
  <c r="AC1740" i="3"/>
  <c r="AW1740" i="3"/>
  <c r="AD1740" i="3"/>
  <c r="AX1740" i="3"/>
  <c r="W1740" i="3"/>
  <c r="AU1740" i="3"/>
  <c r="T1740" i="3"/>
  <c r="AN1740" i="3"/>
  <c r="Y1740" i="3"/>
  <c r="AS1740" i="3"/>
  <c r="U1740" i="3"/>
  <c r="N1740" i="3"/>
  <c r="AH1740" i="3"/>
  <c r="BB1740" i="3"/>
  <c r="AE1740" i="3"/>
  <c r="AY1740" i="3"/>
  <c r="X1740" i="3"/>
  <c r="AV1740" i="3"/>
  <c r="AO1740" i="3"/>
  <c r="BI1740" i="3"/>
  <c r="BM1762" i="3"/>
  <c r="BJ1762" i="3"/>
  <c r="P1730" i="3"/>
  <c r="AJ1730" i="3"/>
  <c r="BD1730" i="3"/>
  <c r="AB1730" i="3"/>
  <c r="AF1730" i="3"/>
  <c r="AZ1730" i="3"/>
  <c r="U1730" i="3"/>
  <c r="AK1730" i="3"/>
  <c r="BA1730" i="3"/>
  <c r="R1730" i="3"/>
  <c r="AH1730" i="3"/>
  <c r="AX1730" i="3"/>
  <c r="S1730" i="3"/>
  <c r="AI1730" i="3"/>
  <c r="AY1730" i="3"/>
  <c r="AR1730" i="3"/>
  <c r="AV1730" i="3"/>
  <c r="X1730" i="3"/>
  <c r="Y1730" i="3"/>
  <c r="AO1730" i="3"/>
  <c r="BE1730" i="3"/>
  <c r="V1730" i="3"/>
  <c r="AL1730" i="3"/>
  <c r="BB1730" i="3"/>
  <c r="W1730" i="3"/>
  <c r="AM1730" i="3"/>
  <c r="BC1730" i="3"/>
  <c r="BN1759" i="3"/>
  <c r="BK1759" i="3"/>
  <c r="M1751" i="3"/>
  <c r="N1751" i="3"/>
  <c r="AI1751" i="3"/>
  <c r="BF1751" i="3"/>
  <c r="AY1751" i="3"/>
  <c r="AL1751" i="3"/>
  <c r="BA1751" i="3"/>
  <c r="AN1751" i="3"/>
  <c r="AG1751" i="3"/>
  <c r="AF1751" i="3"/>
  <c r="BJ1759" i="3"/>
  <c r="X1728" i="3"/>
  <c r="AR1728" i="3"/>
  <c r="T1728" i="3"/>
  <c r="BD1728" i="3"/>
  <c r="AN1728" i="3"/>
  <c r="AF1728" i="3"/>
  <c r="Q1728" i="3"/>
  <c r="AG1728" i="3"/>
  <c r="AW1728" i="3"/>
  <c r="N1728" i="3"/>
  <c r="AD1728" i="3"/>
  <c r="AT1728" i="3"/>
  <c r="O1728" i="3"/>
  <c r="AB1728" i="3"/>
  <c r="BH1728" i="3"/>
  <c r="U1728" i="3"/>
  <c r="AK1728" i="3"/>
  <c r="L1723" i="3"/>
  <c r="L1719" i="3"/>
  <c r="L1717" i="3"/>
  <c r="L1711" i="3"/>
  <c r="L1648" i="3"/>
  <c r="K1648" i="3"/>
  <c r="K1638" i="3"/>
  <c r="AR1638" i="3" s="1"/>
  <c r="L1621" i="3"/>
  <c r="AI1621" i="3" s="1"/>
  <c r="L1538" i="3"/>
  <c r="R1727" i="3"/>
  <c r="Y1731" i="3"/>
  <c r="AF1731" i="3"/>
  <c r="AM1731" i="3"/>
  <c r="O1729" i="3"/>
  <c r="AM1739" i="3"/>
  <c r="N1739" i="3"/>
  <c r="AZ1739" i="3"/>
  <c r="AJ1734" i="3"/>
  <c r="AT1734" i="3"/>
  <c r="AG1740" i="3"/>
  <c r="BC1740" i="3"/>
  <c r="R1740" i="3"/>
  <c r="AT1747" i="3"/>
  <c r="BN1760" i="3"/>
  <c r="T1730" i="3"/>
  <c r="L1725" i="3"/>
  <c r="L1724" i="3"/>
  <c r="L1722" i="3"/>
  <c r="L1720" i="3"/>
  <c r="L1718" i="3"/>
  <c r="L1716" i="3"/>
  <c r="L1714" i="3"/>
  <c r="L1712" i="3"/>
  <c r="L1710" i="3"/>
  <c r="L1708" i="3"/>
  <c r="L1706" i="3"/>
  <c r="L1704" i="3"/>
  <c r="L1702" i="3"/>
  <c r="L1700" i="3"/>
  <c r="L1698" i="3"/>
  <c r="L1696" i="3"/>
  <c r="L1694" i="3"/>
  <c r="L1692" i="3"/>
  <c r="L1690" i="3"/>
  <c r="L1688" i="3"/>
  <c r="L1686" i="3"/>
  <c r="L1684" i="3"/>
  <c r="L1680" i="3"/>
  <c r="K1680" i="3"/>
  <c r="K1679" i="3"/>
  <c r="L1670" i="3"/>
  <c r="L1662" i="3"/>
  <c r="AF1662" i="3" s="1"/>
  <c r="L1654" i="3"/>
  <c r="AF1654" i="3" s="1"/>
  <c r="K1644" i="3"/>
  <c r="K1627" i="3"/>
  <c r="K1616" i="3"/>
  <c r="L1613" i="3"/>
  <c r="BC1613" i="3" s="1"/>
  <c r="K1605" i="3"/>
  <c r="K1603" i="3"/>
  <c r="K1595" i="3"/>
  <c r="K1589" i="3"/>
  <c r="K1573" i="3"/>
  <c r="L1572" i="3"/>
  <c r="K1572" i="3"/>
  <c r="L1565" i="3"/>
  <c r="K1565" i="3"/>
  <c r="L1563" i="3"/>
  <c r="K1563" i="3"/>
  <c r="L1542" i="3"/>
  <c r="K1542" i="3"/>
  <c r="L1540" i="3"/>
  <c r="L1539" i="3"/>
  <c r="K1539" i="3"/>
  <c r="BI1731" i="3"/>
  <c r="U1731" i="3"/>
  <c r="AB1731" i="3"/>
  <c r="AE1731" i="3"/>
  <c r="AW1739" i="3"/>
  <c r="AJ1739" i="3"/>
  <c r="AW1734" i="3"/>
  <c r="P1734" i="3"/>
  <c r="Z1734" i="3"/>
  <c r="AP1747" i="3"/>
  <c r="AU1739" i="3"/>
  <c r="BE1740" i="3"/>
  <c r="AI1740" i="3"/>
  <c r="AO1747" i="3"/>
  <c r="AX1749" i="3"/>
  <c r="BB1749" i="3"/>
  <c r="AG1749" i="3"/>
  <c r="O1749" i="3"/>
  <c r="AE1749" i="3"/>
  <c r="AU1749" i="3"/>
  <c r="BF1749" i="3"/>
  <c r="AK1749" i="3"/>
  <c r="P1749" i="3"/>
  <c r="AZ1749" i="3"/>
  <c r="N1749" i="3"/>
  <c r="AS1749" i="3"/>
  <c r="AW1749" i="3"/>
  <c r="AB1749" i="3"/>
  <c r="S1749" i="3"/>
  <c r="AI1749" i="3"/>
  <c r="AY1749" i="3"/>
  <c r="BA1749" i="3"/>
  <c r="AF1749" i="3"/>
  <c r="BE1749" i="3"/>
  <c r="AC1749" i="3"/>
  <c r="AR1749" i="3"/>
  <c r="V1749" i="3"/>
  <c r="W1749" i="3"/>
  <c r="AM1749" i="3"/>
  <c r="BC1749" i="3"/>
  <c r="AV1749" i="3"/>
  <c r="Z1749" i="3"/>
  <c r="BH1730" i="3"/>
  <c r="BK1762" i="3"/>
  <c r="AV1726" i="3"/>
  <c r="AR1748" i="3"/>
  <c r="P1728" i="3"/>
  <c r="S1737" i="3"/>
  <c r="BM1760" i="3"/>
  <c r="P1644" i="3"/>
  <c r="AJ1644" i="3"/>
  <c r="AB1638" i="3"/>
  <c r="M1632" i="3"/>
  <c r="BH1632" i="3"/>
  <c r="X1632" i="3"/>
  <c r="T1646" i="3"/>
  <c r="AZ1646" i="3"/>
  <c r="AB1646" i="3"/>
  <c r="BH1646" i="3"/>
  <c r="AJ1646" i="3"/>
  <c r="AR1646" i="3"/>
  <c r="K1725" i="3"/>
  <c r="K1721" i="3"/>
  <c r="K1720" i="3"/>
  <c r="K1717" i="3"/>
  <c r="K1716" i="3"/>
  <c r="K1713" i="3"/>
  <c r="K1712" i="3"/>
  <c r="K1709" i="3"/>
  <c r="K1708" i="3"/>
  <c r="K1705" i="3"/>
  <c r="K1704" i="3"/>
  <c r="K1702" i="3"/>
  <c r="K1699" i="3"/>
  <c r="K1698" i="3"/>
  <c r="K1697" i="3"/>
  <c r="K1696" i="3"/>
  <c r="K1694" i="3"/>
  <c r="K1691" i="3"/>
  <c r="K1690" i="3"/>
  <c r="K1687" i="3"/>
  <c r="K1686" i="3"/>
  <c r="U1686" i="3" s="1"/>
  <c r="K1683" i="3"/>
  <c r="K1676" i="3"/>
  <c r="L1666" i="3"/>
  <c r="L1665" i="3"/>
  <c r="L1658" i="3"/>
  <c r="AF1658" i="3" s="1"/>
  <c r="L1657" i="3"/>
  <c r="L1650" i="3"/>
  <c r="AF1650" i="3" s="1"/>
  <c r="AM1621" i="3"/>
  <c r="P1570" i="3"/>
  <c r="AF1570" i="3"/>
  <c r="AU1570" i="3"/>
  <c r="BG1570" i="3"/>
  <c r="Y1570" i="3"/>
  <c r="AK1570" i="3"/>
  <c r="BA1570" i="3"/>
  <c r="BC1543" i="3"/>
  <c r="W1543" i="3"/>
  <c r="Y1750" i="3"/>
  <c r="AO1750" i="3"/>
  <c r="BE1750" i="3"/>
  <c r="Z1750" i="3"/>
  <c r="AU1750" i="3"/>
  <c r="BD1750" i="3"/>
  <c r="AF1750" i="3"/>
  <c r="BB1750" i="3"/>
  <c r="W1750" i="3"/>
  <c r="AR1750" i="3"/>
  <c r="N1750" i="3"/>
  <c r="AN1750" i="3"/>
  <c r="M1750" i="3"/>
  <c r="AC1750" i="3"/>
  <c r="AS1750" i="3"/>
  <c r="BI1750" i="3"/>
  <c r="AE1750" i="3"/>
  <c r="AZ1750" i="3"/>
  <c r="P1750" i="3"/>
  <c r="AL1750" i="3"/>
  <c r="BG1750" i="3"/>
  <c r="AB1750" i="3"/>
  <c r="AX1750" i="3"/>
  <c r="S1750" i="3"/>
  <c r="AY1750" i="3"/>
  <c r="Q1750" i="3"/>
  <c r="AW1750" i="3"/>
  <c r="AJ1750" i="3"/>
  <c r="V1750" i="3"/>
  <c r="AD1750" i="3"/>
  <c r="BC1750" i="3"/>
  <c r="AG1750" i="3"/>
  <c r="T1750" i="3"/>
  <c r="AA1750" i="3"/>
  <c r="AH1750" i="3"/>
  <c r="AI1750" i="3"/>
  <c r="AK1750" i="3"/>
  <c r="AP1750" i="3"/>
  <c r="AQ1750" i="3"/>
  <c r="AM1750" i="3"/>
  <c r="O1750" i="3"/>
  <c r="R1750" i="3"/>
  <c r="BF1750" i="3"/>
  <c r="BH1750" i="3"/>
  <c r="U1750" i="3"/>
  <c r="AT1750" i="3"/>
  <c r="X1750" i="3"/>
  <c r="K1724" i="3"/>
  <c r="K1723" i="3"/>
  <c r="K1722" i="3"/>
  <c r="K1719" i="3"/>
  <c r="K1718" i="3"/>
  <c r="K1715" i="3"/>
  <c r="K1714" i="3"/>
  <c r="K1711" i="3"/>
  <c r="K1710" i="3"/>
  <c r="K1707" i="3"/>
  <c r="K1706" i="3"/>
  <c r="K1703" i="3"/>
  <c r="K1701" i="3"/>
  <c r="K1700" i="3"/>
  <c r="K1695" i="3"/>
  <c r="K1693" i="3"/>
  <c r="K1692" i="3"/>
  <c r="K1689" i="3"/>
  <c r="K1688" i="3"/>
  <c r="K1685" i="3"/>
  <c r="K1684" i="3"/>
  <c r="K1675" i="3"/>
  <c r="L1681" i="3"/>
  <c r="L1678" i="3"/>
  <c r="K1678" i="3"/>
  <c r="K1677" i="3"/>
  <c r="L1673" i="3"/>
  <c r="L1671" i="3"/>
  <c r="K1671" i="3"/>
  <c r="K1668" i="3"/>
  <c r="L1664" i="3"/>
  <c r="L1663" i="3"/>
  <c r="K1660" i="3"/>
  <c r="L1656" i="3"/>
  <c r="L1655" i="3"/>
  <c r="K1652" i="3"/>
  <c r="L1647" i="3"/>
  <c r="K1647" i="3"/>
  <c r="L1643" i="3"/>
  <c r="K1643" i="3"/>
  <c r="L1630" i="3"/>
  <c r="AJ1630" i="3" s="1"/>
  <c r="L1627" i="3"/>
  <c r="BC1625" i="3"/>
  <c r="O1570" i="3"/>
  <c r="L1547" i="3"/>
  <c r="BA1750" i="3"/>
  <c r="L1631" i="3"/>
  <c r="K1631" i="3"/>
  <c r="BG1623" i="3"/>
  <c r="BC1609" i="3"/>
  <c r="BE1570" i="3"/>
  <c r="K1564" i="3"/>
  <c r="K1560" i="3"/>
  <c r="AC1542" i="3"/>
  <c r="M1542" i="3"/>
  <c r="Y1672" i="3"/>
  <c r="L1682" i="3"/>
  <c r="K1682" i="3"/>
  <c r="K1681" i="3"/>
  <c r="L1677" i="3"/>
  <c r="L1674" i="3"/>
  <c r="K1674" i="3"/>
  <c r="BA1672" i="3"/>
  <c r="L1668" i="3"/>
  <c r="L1667" i="3"/>
  <c r="K1664" i="3"/>
  <c r="L1660" i="3"/>
  <c r="L1659" i="3"/>
  <c r="K1656" i="3"/>
  <c r="L1652" i="3"/>
  <c r="L1651" i="3"/>
  <c r="L1639" i="3"/>
  <c r="K1639" i="3"/>
  <c r="AA1623" i="3"/>
  <c r="AU1621" i="3"/>
  <c r="L1616" i="3"/>
  <c r="BE1616" i="3" s="1"/>
  <c r="AQ1570" i="3"/>
  <c r="U1570" i="3"/>
  <c r="AO1539" i="3"/>
  <c r="AS1539" i="3"/>
  <c r="AA1609" i="3"/>
  <c r="O1609" i="3"/>
  <c r="AU1609" i="3"/>
  <c r="L1608" i="3"/>
  <c r="K1608" i="3"/>
  <c r="L1607" i="3"/>
  <c r="K1601" i="3"/>
  <c r="K1598" i="3"/>
  <c r="K1597" i="3"/>
  <c r="L1589" i="3"/>
  <c r="T1589" i="3" s="1"/>
  <c r="K1581" i="3"/>
  <c r="L1579" i="3"/>
  <c r="T1579" i="3" s="1"/>
  <c r="K1576" i="3"/>
  <c r="K1571" i="3"/>
  <c r="L1566" i="3"/>
  <c r="K1566" i="3"/>
  <c r="L1564" i="3"/>
  <c r="L1560" i="3"/>
  <c r="K1557" i="3"/>
  <c r="K1547" i="3"/>
  <c r="AH1545" i="3"/>
  <c r="K1544" i="3"/>
  <c r="BL1754" i="3"/>
  <c r="BM1754" i="3"/>
  <c r="M1726" i="3"/>
  <c r="AC1726" i="3"/>
  <c r="AS1726" i="3"/>
  <c r="BI1726" i="3"/>
  <c r="Z1726" i="3"/>
  <c r="AP1726" i="3"/>
  <c r="BF1726" i="3"/>
  <c r="AA1726" i="3"/>
  <c r="AQ1726" i="3"/>
  <c r="BG1726" i="3"/>
  <c r="T1726" i="3"/>
  <c r="AN1726" i="3"/>
  <c r="BH1726" i="3"/>
  <c r="Q1726" i="3"/>
  <c r="AG1726" i="3"/>
  <c r="AW1726" i="3"/>
  <c r="N1726" i="3"/>
  <c r="AD1726" i="3"/>
  <c r="AT1726" i="3"/>
  <c r="O1726" i="3"/>
  <c r="AE1726" i="3"/>
  <c r="AU1726" i="3"/>
  <c r="P1726" i="3"/>
  <c r="AJ1726" i="3"/>
  <c r="BD1726" i="3"/>
  <c r="AK1726" i="3"/>
  <c r="R1726" i="3"/>
  <c r="AX1726" i="3"/>
  <c r="AI1726" i="3"/>
  <c r="AF1726" i="3"/>
  <c r="AB1726" i="3"/>
  <c r="U1726" i="3"/>
  <c r="BE1726" i="3"/>
  <c r="BB1726" i="3"/>
  <c r="AY1726" i="3"/>
  <c r="X1726" i="3"/>
  <c r="Y1726" i="3"/>
  <c r="V1726" i="3"/>
  <c r="S1726" i="3"/>
  <c r="BC1726" i="3"/>
  <c r="AR1726" i="3"/>
  <c r="AJ1746" i="3"/>
  <c r="AR1746" i="3"/>
  <c r="T1746" i="3"/>
  <c r="AZ1746" i="3"/>
  <c r="AB1746" i="3"/>
  <c r="BH1746" i="3"/>
  <c r="AP1746" i="3"/>
  <c r="M1746" i="3"/>
  <c r="AC1746" i="3"/>
  <c r="AS1746" i="3"/>
  <c r="BI1746" i="3"/>
  <c r="AA1746" i="3"/>
  <c r="AQ1746" i="3"/>
  <c r="BG1746" i="3"/>
  <c r="AH1746" i="3"/>
  <c r="Q1746" i="3"/>
  <c r="AG1746" i="3"/>
  <c r="AW1746" i="3"/>
  <c r="O1746" i="3"/>
  <c r="AE1746" i="3"/>
  <c r="AU1746" i="3"/>
  <c r="R1746" i="3"/>
  <c r="AO1746" i="3"/>
  <c r="W1746" i="3"/>
  <c r="BC1746" i="3"/>
  <c r="AN1746" i="3"/>
  <c r="AL1746" i="3"/>
  <c r="U1746" i="3"/>
  <c r="BE1746" i="3"/>
  <c r="AY1746" i="3"/>
  <c r="BD1746" i="3"/>
  <c r="P1746" i="3"/>
  <c r="AT1746" i="3"/>
  <c r="BF1746" i="3"/>
  <c r="Y1746" i="3"/>
  <c r="S1746" i="3"/>
  <c r="AV1746" i="3"/>
  <c r="AD1746" i="3"/>
  <c r="BL1758" i="3"/>
  <c r="BM1758" i="3"/>
  <c r="AE1727" i="3"/>
  <c r="P1727" i="3"/>
  <c r="AV1727" i="3"/>
  <c r="AC1727" i="3"/>
  <c r="BI1727" i="3"/>
  <c r="BB1727" i="3"/>
  <c r="AM1727" i="3"/>
  <c r="AF1727" i="3"/>
  <c r="U1727" i="3"/>
  <c r="AU1727" i="3"/>
  <c r="AN1727" i="3"/>
  <c r="AK1727" i="3"/>
  <c r="AX1727" i="3"/>
  <c r="BH1744" i="3"/>
  <c r="AR1744" i="3"/>
  <c r="P1744" i="3"/>
  <c r="M1744" i="3"/>
  <c r="AC1744" i="3"/>
  <c r="AS1744" i="3"/>
  <c r="BI1744" i="3"/>
  <c r="Z1744" i="3"/>
  <c r="AP1744" i="3"/>
  <c r="BF1744" i="3"/>
  <c r="AA1744" i="3"/>
  <c r="AQ1744" i="3"/>
  <c r="BG1744" i="3"/>
  <c r="BD1744" i="3"/>
  <c r="Q1744" i="3"/>
  <c r="AG1744" i="3"/>
  <c r="AW1744" i="3"/>
  <c r="N1744" i="3"/>
  <c r="AD1744" i="3"/>
  <c r="AT1744" i="3"/>
  <c r="O1744" i="3"/>
  <c r="AE1744" i="3"/>
  <c r="AU1744" i="3"/>
  <c r="Y1744" i="3"/>
  <c r="BE1744" i="3"/>
  <c r="AL1744" i="3"/>
  <c r="W1744" i="3"/>
  <c r="BC1744" i="3"/>
  <c r="AF1744" i="3"/>
  <c r="AB1744" i="3"/>
  <c r="AK1744" i="3"/>
  <c r="V1744" i="3"/>
  <c r="S1744" i="3"/>
  <c r="T1744" i="3"/>
  <c r="AN1744" i="3"/>
  <c r="AO1744" i="3"/>
  <c r="AH1744" i="3"/>
  <c r="AI1744" i="3"/>
  <c r="L1635" i="3"/>
  <c r="K1635" i="3"/>
  <c r="L1626" i="3"/>
  <c r="K1626" i="3"/>
  <c r="K1617" i="3"/>
  <c r="L1615" i="3"/>
  <c r="BC1615" i="3" s="1"/>
  <c r="W1611" i="3"/>
  <c r="AE1609" i="3"/>
  <c r="L1604" i="3"/>
  <c r="L1603" i="3"/>
  <c r="K1602" i="3"/>
  <c r="L1601" i="3"/>
  <c r="L1594" i="3"/>
  <c r="K1593" i="3"/>
  <c r="AZ1593" i="3" s="1"/>
  <c r="L1592" i="3"/>
  <c r="AL1592" i="3" s="1"/>
  <c r="L1588" i="3"/>
  <c r="K1588" i="3"/>
  <c r="K1587" i="3"/>
  <c r="K1586" i="3"/>
  <c r="L1585" i="3"/>
  <c r="K1582" i="3"/>
  <c r="L1581" i="3"/>
  <c r="AV1570" i="3"/>
  <c r="AJ1570" i="3"/>
  <c r="K1568" i="3"/>
  <c r="L1562" i="3"/>
  <c r="K1562" i="3"/>
  <c r="L1561" i="3"/>
  <c r="K1561" i="3"/>
  <c r="K1555" i="3"/>
  <c r="L1553" i="3"/>
  <c r="AF1553" i="3" s="1"/>
  <c r="L1552" i="3"/>
  <c r="AM1545" i="3"/>
  <c r="L1537" i="3"/>
  <c r="K1537" i="3"/>
  <c r="AH1727" i="3"/>
  <c r="M1727" i="3"/>
  <c r="W1727" i="3"/>
  <c r="BB1746" i="3"/>
  <c r="AJ1744" i="3"/>
  <c r="AF1746" i="3"/>
  <c r="BB1744" i="3"/>
  <c r="U1744" i="3"/>
  <c r="BA1746" i="3"/>
  <c r="W1726" i="3"/>
  <c r="AO1726" i="3"/>
  <c r="L1620" i="3"/>
  <c r="K1620" i="3"/>
  <c r="K1612" i="3"/>
  <c r="S1611" i="3"/>
  <c r="L1610" i="3"/>
  <c r="Q1610" i="3" s="1"/>
  <c r="W1609" i="3"/>
  <c r="K1600" i="3"/>
  <c r="K1599" i="3"/>
  <c r="AJ1599" i="3" s="1"/>
  <c r="L1586" i="3"/>
  <c r="K1584" i="3"/>
  <c r="K1583" i="3"/>
  <c r="K1578" i="3"/>
  <c r="K1577" i="3"/>
  <c r="L1575" i="3"/>
  <c r="Q1570" i="3"/>
  <c r="T1570" i="3"/>
  <c r="AE1570" i="3"/>
  <c r="AO1570" i="3"/>
  <c r="AZ1570" i="3"/>
  <c r="L1559" i="3"/>
  <c r="AS1559" i="3" s="1"/>
  <c r="L1558" i="3"/>
  <c r="K1558" i="3"/>
  <c r="L1557" i="3"/>
  <c r="L1556" i="3"/>
  <c r="L1551" i="3"/>
  <c r="AV1551" i="3" s="1"/>
  <c r="L1550" i="3"/>
  <c r="L1549" i="3"/>
  <c r="L1548" i="3"/>
  <c r="R1545" i="3"/>
  <c r="L1541" i="3"/>
  <c r="K1541" i="3"/>
  <c r="BD1727" i="3"/>
  <c r="O1727" i="3"/>
  <c r="AZ1744" i="3"/>
  <c r="AX1744" i="3"/>
  <c r="X1744" i="3"/>
  <c r="AK1746" i="3"/>
  <c r="AZ1726" i="3"/>
  <c r="AL1726" i="3"/>
  <c r="BM1756" i="3"/>
  <c r="BL1756" i="3"/>
  <c r="BJ1760" i="3"/>
  <c r="AZ1751" i="3"/>
  <c r="AD1751" i="3"/>
  <c r="BD1751" i="3"/>
  <c r="AH1751" i="3"/>
  <c r="AA1751" i="3"/>
  <c r="AQ1751" i="3"/>
  <c r="BG1751" i="3"/>
  <c r="AT1751" i="3"/>
  <c r="Y1751" i="3"/>
  <c r="AX1751" i="3"/>
  <c r="AC1751" i="3"/>
  <c r="O1751" i="3"/>
  <c r="AE1751" i="3"/>
  <c r="AU1751" i="3"/>
  <c r="BB1751" i="3"/>
  <c r="AO1751" i="3"/>
  <c r="AS1751" i="3"/>
  <c r="AM1751" i="3"/>
  <c r="AR1751" i="3"/>
  <c r="V1751" i="3"/>
  <c r="AP1751" i="3"/>
  <c r="U1751" i="3"/>
  <c r="L1629" i="3"/>
  <c r="K1629" i="3"/>
  <c r="L1624" i="3"/>
  <c r="K1624" i="3"/>
  <c r="L1622" i="3"/>
  <c r="K1622" i="3"/>
  <c r="L1618" i="3"/>
  <c r="K1618" i="3"/>
  <c r="L1598" i="3"/>
  <c r="L1597" i="3"/>
  <c r="L1596" i="3"/>
  <c r="BB1596" i="3" s="1"/>
  <c r="L1595" i="3"/>
  <c r="AZ1595" i="3" s="1"/>
  <c r="K1594" i="3"/>
  <c r="K1591" i="3"/>
  <c r="L1590" i="3"/>
  <c r="K1590" i="3"/>
  <c r="K1585" i="3"/>
  <c r="L1583" i="3"/>
  <c r="L1582" i="3"/>
  <c r="K1580" i="3"/>
  <c r="L1576" i="3"/>
  <c r="K1575" i="3"/>
  <c r="L1574" i="3"/>
  <c r="L1567" i="3"/>
  <c r="K1567" i="3"/>
  <c r="AT1729" i="3"/>
  <c r="AR1729" i="3"/>
  <c r="AK1751" i="3"/>
  <c r="Q1751" i="3"/>
  <c r="AW1751" i="3"/>
  <c r="W1751" i="3"/>
  <c r="BI1751" i="3"/>
  <c r="T1751" i="3"/>
  <c r="BG1729" i="3"/>
  <c r="S1727" i="3"/>
  <c r="P1751" i="3"/>
  <c r="AV1751" i="3"/>
  <c r="AB1751" i="3"/>
  <c r="BH1751" i="3"/>
  <c r="BC1751" i="3"/>
  <c r="S1751" i="3"/>
  <c r="R1751" i="3"/>
  <c r="AJ1751" i="3"/>
  <c r="N1747" i="3"/>
  <c r="AF1747" i="3"/>
  <c r="X1747" i="3"/>
  <c r="AD1747" i="3"/>
  <c r="AA1747" i="3"/>
  <c r="AQ1747" i="3"/>
  <c r="BD1747" i="3"/>
  <c r="P1747" i="3"/>
  <c r="BB1747" i="3"/>
  <c r="V1747" i="3"/>
  <c r="O1747" i="3"/>
  <c r="AE1747" i="3"/>
  <c r="AU1747" i="3"/>
  <c r="M1747" i="3"/>
  <c r="AC1747" i="3"/>
  <c r="AS1747" i="3"/>
  <c r="BI1747" i="3"/>
  <c r="N1731" i="3"/>
  <c r="Z1731" i="3"/>
  <c r="BF1731" i="3"/>
  <c r="AL1731" i="3"/>
  <c r="AP1731" i="3"/>
  <c r="V1731" i="3"/>
  <c r="BB1731" i="3"/>
  <c r="AO1749" i="3"/>
  <c r="AD1749" i="3"/>
  <c r="BI1749" i="3"/>
  <c r="AN1749" i="3"/>
  <c r="R1749" i="3"/>
  <c r="AT1749" i="3"/>
  <c r="Y1749" i="3"/>
  <c r="BD1749" i="3"/>
  <c r="AH1749" i="3"/>
  <c r="M1749" i="3"/>
  <c r="BN1756" i="3"/>
  <c r="BJ1756" i="3"/>
  <c r="BK1760" i="3"/>
  <c r="BA1740" i="3"/>
  <c r="Z1740" i="3"/>
  <c r="AP1740" i="3"/>
  <c r="BF1740" i="3"/>
  <c r="AA1740" i="3"/>
  <c r="AQ1740" i="3"/>
  <c r="BG1740" i="3"/>
  <c r="AB1740" i="3"/>
  <c r="AR1740" i="3"/>
  <c r="BH1740" i="3"/>
  <c r="M1740" i="3"/>
  <c r="Q1740" i="3"/>
  <c r="S1739" i="3"/>
  <c r="AI1739" i="3"/>
  <c r="L1535" i="3"/>
  <c r="K1535" i="3"/>
  <c r="AW1731" i="3"/>
  <c r="AG1731" i="3"/>
  <c r="Q1731" i="3"/>
  <c r="AZ1731" i="3"/>
  <c r="AJ1731" i="3"/>
  <c r="T1731" i="3"/>
  <c r="AY1731" i="3"/>
  <c r="AI1731" i="3"/>
  <c r="S1731" i="3"/>
  <c r="AD1731" i="3"/>
  <c r="R1731" i="3"/>
  <c r="BL1735" i="3"/>
  <c r="V1729" i="3"/>
  <c r="Y1729" i="3"/>
  <c r="BI1734" i="3"/>
  <c r="BE1734" i="3"/>
  <c r="BD1734" i="3"/>
  <c r="AN1734" i="3"/>
  <c r="X1734" i="3"/>
  <c r="BC1734" i="3"/>
  <c r="AM1734" i="3"/>
  <c r="W1734" i="3"/>
  <c r="BB1734" i="3"/>
  <c r="AL1734" i="3"/>
  <c r="V1734" i="3"/>
  <c r="Z1747" i="3"/>
  <c r="BF1747" i="3"/>
  <c r="AB1747" i="3"/>
  <c r="BH1747" i="3"/>
  <c r="AW1747" i="3"/>
  <c r="Y1747" i="3"/>
  <c r="BC1747" i="3"/>
  <c r="W1747" i="3"/>
  <c r="AL1747" i="3"/>
  <c r="T1749" i="3"/>
  <c r="AJ1749" i="3"/>
  <c r="Q1749" i="3"/>
  <c r="BJ1764" i="3"/>
  <c r="BM1764" i="3"/>
  <c r="BL1764" i="3"/>
  <c r="Q1732" i="3"/>
  <c r="T1732" i="3"/>
  <c r="AK1732" i="3"/>
  <c r="BA1732" i="3"/>
  <c r="Y1732" i="3"/>
  <c r="AO1732" i="3"/>
  <c r="BE1732" i="3"/>
  <c r="AC1732" i="3"/>
  <c r="AS1732" i="3"/>
  <c r="BI1732" i="3"/>
  <c r="N1732" i="3"/>
  <c r="AG1732" i="3"/>
  <c r="AW1732" i="3"/>
  <c r="AY1739" i="3"/>
  <c r="N1746" i="3"/>
  <c r="AY1737" i="3"/>
  <c r="R1743" i="3"/>
  <c r="AP1743" i="3"/>
  <c r="Z1743" i="3"/>
  <c r="AT1743" i="3"/>
  <c r="AD1743" i="3"/>
  <c r="AX1743" i="3"/>
  <c r="N1743" i="3"/>
  <c r="BF1743" i="3"/>
  <c r="AH1743" i="3"/>
  <c r="BK1756" i="3"/>
  <c r="T1748" i="3"/>
  <c r="BJ1748" i="3" s="1"/>
  <c r="BK1764" i="3"/>
  <c r="BN1764" i="3"/>
  <c r="BN1733" i="3"/>
  <c r="BK1733" i="3"/>
  <c r="BM1738" i="3"/>
  <c r="AW1727" i="3"/>
  <c r="AG1727" i="3"/>
  <c r="Q1727" i="3"/>
  <c r="AZ1727" i="3"/>
  <c r="AJ1727" i="3"/>
  <c r="T1727" i="3"/>
  <c r="AY1727" i="3"/>
  <c r="AI1727" i="3"/>
  <c r="O1736" i="3"/>
  <c r="S1736" i="3"/>
  <c r="W1736" i="3"/>
  <c r="AA1736" i="3"/>
  <c r="AE1736" i="3"/>
  <c r="AI1736" i="3"/>
  <c r="AM1736" i="3"/>
  <c r="AQ1736" i="3"/>
  <c r="AU1736" i="3"/>
  <c r="AY1736" i="3"/>
  <c r="Q1736" i="3"/>
  <c r="V1736" i="3"/>
  <c r="AB1736" i="3"/>
  <c r="AG1736" i="3"/>
  <c r="AL1736" i="3"/>
  <c r="AR1736" i="3"/>
  <c r="AW1736" i="3"/>
  <c r="BB1736" i="3"/>
  <c r="BF1736" i="3"/>
  <c r="M1736" i="3"/>
  <c r="R1736" i="3"/>
  <c r="X1736" i="3"/>
  <c r="AC1736" i="3"/>
  <c r="AH1736" i="3"/>
  <c r="AN1736" i="3"/>
  <c r="AS1736" i="3"/>
  <c r="AX1736" i="3"/>
  <c r="BC1736" i="3"/>
  <c r="BG1736" i="3"/>
  <c r="N1736" i="3"/>
  <c r="T1736" i="3"/>
  <c r="Y1736" i="3"/>
  <c r="AD1736" i="3"/>
  <c r="AJ1736" i="3"/>
  <c r="AO1736" i="3"/>
  <c r="AT1736" i="3"/>
  <c r="AZ1736" i="3"/>
  <c r="BD1736" i="3"/>
  <c r="BH1736" i="3"/>
  <c r="P1736" i="3"/>
  <c r="AK1736" i="3"/>
  <c r="BE1736" i="3"/>
  <c r="U1736" i="3"/>
  <c r="AP1736" i="3"/>
  <c r="BI1736" i="3"/>
  <c r="Z1736" i="3"/>
  <c r="AV1736" i="3"/>
  <c r="AF1736" i="3"/>
  <c r="BA1736" i="3"/>
  <c r="Z1729" i="3"/>
  <c r="AX1729" i="3"/>
  <c r="AD1729" i="3"/>
  <c r="BA1729" i="3"/>
  <c r="AK1729" i="3"/>
  <c r="U1729" i="3"/>
  <c r="BD1729" i="3"/>
  <c r="AN1729" i="3"/>
  <c r="X1729" i="3"/>
  <c r="BC1729" i="3"/>
  <c r="AM1729" i="3"/>
  <c r="W1729" i="3"/>
  <c r="BL1738" i="3"/>
  <c r="BJ1738" i="3"/>
  <c r="BN1742" i="3"/>
  <c r="BK1742" i="3"/>
  <c r="BK1752" i="3"/>
  <c r="BN1753" i="3"/>
  <c r="BK173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P1745" i="3"/>
  <c r="T1745" i="3"/>
  <c r="X1745" i="3"/>
  <c r="AB1745" i="3"/>
  <c r="AF1745" i="3"/>
  <c r="AJ1745" i="3"/>
  <c r="AN1745" i="3"/>
  <c r="AR1745" i="3"/>
  <c r="AV1745" i="3"/>
  <c r="AZ1745" i="3"/>
  <c r="BD1745" i="3"/>
  <c r="BH1745" i="3"/>
  <c r="M1745" i="3"/>
  <c r="Q1745" i="3"/>
  <c r="U1745" i="3"/>
  <c r="Y1745" i="3"/>
  <c r="AC1745" i="3"/>
  <c r="AG1745" i="3"/>
  <c r="AK1745" i="3"/>
  <c r="AO1745" i="3"/>
  <c r="AS1745" i="3"/>
  <c r="AW1745" i="3"/>
  <c r="BA1745" i="3"/>
  <c r="BE1745" i="3"/>
  <c r="BI1745" i="3"/>
  <c r="R1745" i="3"/>
  <c r="AH1745" i="3"/>
  <c r="AX1745" i="3"/>
  <c r="V1745" i="3"/>
  <c r="AL1745" i="3"/>
  <c r="BB1745" i="3"/>
  <c r="N1745" i="3"/>
  <c r="AT1745" i="3"/>
  <c r="Z1745" i="3"/>
  <c r="AP1745" i="3"/>
  <c r="BF1745" i="3"/>
  <c r="AD1745" i="3"/>
  <c r="BB1729" i="3"/>
  <c r="AH1729" i="3"/>
  <c r="N1729" i="3"/>
  <c r="AW1729" i="3"/>
  <c r="AG1729" i="3"/>
  <c r="Q1729" i="3"/>
  <c r="AZ1729" i="3"/>
  <c r="AJ1729" i="3"/>
  <c r="T1729" i="3"/>
  <c r="AY1729" i="3"/>
  <c r="AI1729" i="3"/>
  <c r="S1729" i="3"/>
  <c r="BN1737" i="3"/>
  <c r="BN1738" i="3"/>
  <c r="BK1738" i="3"/>
  <c r="BJ1742" i="3"/>
  <c r="BK1743" i="3"/>
  <c r="BK1749" i="3"/>
  <c r="BL1742" i="3"/>
  <c r="Z1727" i="3"/>
  <c r="AP1727" i="3"/>
  <c r="BF1727" i="3"/>
  <c r="N1727" i="3"/>
  <c r="AD1727" i="3"/>
  <c r="AT1727" i="3"/>
  <c r="BE1727" i="3"/>
  <c r="AO1727" i="3"/>
  <c r="Y1727" i="3"/>
  <c r="BH1727" i="3"/>
  <c r="AR1727" i="3"/>
  <c r="AB1727" i="3"/>
  <c r="BG1727" i="3"/>
  <c r="AQ1727" i="3"/>
  <c r="AA1727" i="3"/>
  <c r="BK1732" i="3"/>
  <c r="BJ1733" i="3"/>
  <c r="BF1729" i="3"/>
  <c r="AL1729" i="3"/>
  <c r="R1729" i="3"/>
  <c r="BI1729" i="3"/>
  <c r="AS1729" i="3"/>
  <c r="AC1729" i="3"/>
  <c r="M1729" i="3"/>
  <c r="AV1729" i="3"/>
  <c r="AF1729" i="3"/>
  <c r="P1729" i="3"/>
  <c r="AU1729" i="3"/>
  <c r="AE1729" i="3"/>
  <c r="BK1739" i="3"/>
  <c r="BN1748" i="3"/>
  <c r="BL1750" i="3"/>
  <c r="K1636" i="3"/>
  <c r="M1636" i="3" s="1"/>
  <c r="P1679" i="3"/>
  <c r="T1679" i="3"/>
  <c r="X1679" i="3"/>
  <c r="AB1679" i="3"/>
  <c r="AF1679" i="3"/>
  <c r="AJ1679" i="3"/>
  <c r="AN1679" i="3"/>
  <c r="AR1679" i="3"/>
  <c r="AV1679" i="3"/>
  <c r="AZ1679" i="3"/>
  <c r="BD1679" i="3"/>
  <c r="BH1679" i="3"/>
  <c r="M1679" i="3"/>
  <c r="Q1679" i="3"/>
  <c r="U1679" i="3"/>
  <c r="Y1679" i="3"/>
  <c r="AC1679" i="3"/>
  <c r="AG1679" i="3"/>
  <c r="AK1679" i="3"/>
  <c r="AO1679" i="3"/>
  <c r="AS1679" i="3"/>
  <c r="AW1679" i="3"/>
  <c r="BA1679" i="3"/>
  <c r="BE1679" i="3"/>
  <c r="BI1679" i="3"/>
  <c r="N1679" i="3"/>
  <c r="R1679" i="3"/>
  <c r="V1679" i="3"/>
  <c r="Z1679" i="3"/>
  <c r="AD1679" i="3"/>
  <c r="AH1679" i="3"/>
  <c r="AL1679" i="3"/>
  <c r="AP1679" i="3"/>
  <c r="AT1679" i="3"/>
  <c r="AX1679" i="3"/>
  <c r="BB1679" i="3"/>
  <c r="BF1679" i="3"/>
  <c r="O1679" i="3"/>
  <c r="AE1679" i="3"/>
  <c r="AU1679" i="3"/>
  <c r="AA1679" i="3"/>
  <c r="AQ1679" i="3"/>
  <c r="BG1679" i="3"/>
  <c r="S1679" i="3"/>
  <c r="AI1679" i="3"/>
  <c r="AY1679" i="3"/>
  <c r="W1679" i="3"/>
  <c r="AM1679" i="3"/>
  <c r="BC1679" i="3"/>
  <c r="AF1725" i="3"/>
  <c r="AV1725" i="3"/>
  <c r="AS1725" i="3"/>
  <c r="AQ1725" i="3"/>
  <c r="Z1725" i="3"/>
  <c r="AF1723" i="3"/>
  <c r="AJ1723" i="3"/>
  <c r="Y1723" i="3"/>
  <c r="AG1723" i="3"/>
  <c r="AA1723" i="3"/>
  <c r="AE1723" i="3"/>
  <c r="M1723" i="3"/>
  <c r="Q1723" i="3"/>
  <c r="AY1723" i="3"/>
  <c r="N1723" i="3"/>
  <c r="AP1723" i="3"/>
  <c r="AT1723" i="3"/>
  <c r="AB1721" i="3"/>
  <c r="AF1721" i="3"/>
  <c r="AR1721" i="3"/>
  <c r="BH1721" i="3"/>
  <c r="M1721" i="3"/>
  <c r="Y1721" i="3"/>
  <c r="AC1721" i="3"/>
  <c r="AO1721" i="3"/>
  <c r="AS1721" i="3"/>
  <c r="BE1721" i="3"/>
  <c r="BI1721" i="3"/>
  <c r="BG1721" i="3"/>
  <c r="O1721" i="3"/>
  <c r="AE1721" i="3"/>
  <c r="AI1721" i="3"/>
  <c r="AU1721" i="3"/>
  <c r="BC1721" i="3"/>
  <c r="V1721" i="3"/>
  <c r="Z1721" i="3"/>
  <c r="AL1721" i="3"/>
  <c r="AP1721" i="3"/>
  <c r="BB1721" i="3"/>
  <c r="BF1721" i="3"/>
  <c r="T1719" i="3"/>
  <c r="AB1719" i="3"/>
  <c r="AJ1719" i="3"/>
  <c r="AR1719" i="3"/>
  <c r="AZ1719" i="3"/>
  <c r="BH1719" i="3"/>
  <c r="Y1719" i="3"/>
  <c r="AO1719" i="3"/>
  <c r="BE1719" i="3"/>
  <c r="W1719" i="3"/>
  <c r="AM1719" i="3"/>
  <c r="BC1719" i="3"/>
  <c r="U1719" i="3"/>
  <c r="AK1719" i="3"/>
  <c r="BA1719" i="3"/>
  <c r="S1719" i="3"/>
  <c r="AI1719" i="3"/>
  <c r="AY1719" i="3"/>
  <c r="N1719" i="3"/>
  <c r="V1719" i="3"/>
  <c r="AD1719" i="3"/>
  <c r="AL1719" i="3"/>
  <c r="AT1719" i="3"/>
  <c r="BB1719" i="3"/>
  <c r="P1677" i="3"/>
  <c r="AF1677" i="3"/>
  <c r="AN1677" i="3"/>
  <c r="M1677" i="3"/>
  <c r="U1677" i="3"/>
  <c r="AC1677" i="3"/>
  <c r="BA1677" i="3"/>
  <c r="BI1677" i="3"/>
  <c r="Z1677" i="3"/>
  <c r="AP1677" i="3"/>
  <c r="BF1677" i="3"/>
  <c r="AE1677" i="3"/>
  <c r="AI1677" i="3"/>
  <c r="W1677" i="3"/>
  <c r="BC1677" i="3"/>
  <c r="X1681" i="3"/>
  <c r="AB1681" i="3"/>
  <c r="AJ1681" i="3"/>
  <c r="AR1681" i="3"/>
  <c r="AZ1681" i="3"/>
  <c r="BD1681" i="3"/>
  <c r="Q1681" i="3"/>
  <c r="U1681" i="3"/>
  <c r="Y1681" i="3"/>
  <c r="AK1681" i="3"/>
  <c r="AO1681" i="3"/>
  <c r="AW1681" i="3"/>
  <c r="BE1681" i="3"/>
  <c r="N1681" i="3"/>
  <c r="R1681" i="3"/>
  <c r="AD1681" i="3"/>
  <c r="AH1681" i="3"/>
  <c r="AL1681" i="3"/>
  <c r="AX1681" i="3"/>
  <c r="BB1681" i="3"/>
  <c r="O1681" i="3"/>
  <c r="AU1681" i="3"/>
  <c r="AI1681" i="3"/>
  <c r="AY1681" i="3"/>
  <c r="BG1681" i="3"/>
  <c r="W1681" i="3"/>
  <c r="AM1681" i="3"/>
  <c r="N1724" i="3"/>
  <c r="R1724" i="3"/>
  <c r="V1724" i="3"/>
  <c r="AD1724" i="3"/>
  <c r="AH1724" i="3"/>
  <c r="AL1724" i="3"/>
  <c r="AT1724" i="3"/>
  <c r="AX1724" i="3"/>
  <c r="BB1724" i="3"/>
  <c r="BF1724" i="3"/>
  <c r="O1724" i="3"/>
  <c r="S1724" i="3"/>
  <c r="W1724" i="3"/>
  <c r="AA1724" i="3"/>
  <c r="AE1724" i="3"/>
  <c r="AI1724" i="3"/>
  <c r="AM1724" i="3"/>
  <c r="AQ1724" i="3"/>
  <c r="AU1724" i="3"/>
  <c r="AY1724" i="3"/>
  <c r="BC1724" i="3"/>
  <c r="BG1724" i="3"/>
  <c r="P1724" i="3"/>
  <c r="T1724" i="3"/>
  <c r="X1724" i="3"/>
  <c r="AB1724" i="3"/>
  <c r="AF1724" i="3"/>
  <c r="AJ1724" i="3"/>
  <c r="AN1724" i="3"/>
  <c r="AR1724" i="3"/>
  <c r="AV1724" i="3"/>
  <c r="AZ1724" i="3"/>
  <c r="BD1724" i="3"/>
  <c r="BH1724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2" i="3"/>
  <c r="R1722" i="3"/>
  <c r="V1722" i="3"/>
  <c r="Z1722" i="3"/>
  <c r="AD1722" i="3"/>
  <c r="AH1722" i="3"/>
  <c r="AL1722" i="3"/>
  <c r="AP1722" i="3"/>
  <c r="AT1722" i="3"/>
  <c r="AX1722" i="3"/>
  <c r="BB1722" i="3"/>
  <c r="BF1722" i="3"/>
  <c r="O1722" i="3"/>
  <c r="S1722" i="3"/>
  <c r="W1722" i="3"/>
  <c r="AA1722" i="3"/>
  <c r="AE1722" i="3"/>
  <c r="AI1722" i="3"/>
  <c r="AM1722" i="3"/>
  <c r="AQ1722" i="3"/>
  <c r="AU1722" i="3"/>
  <c r="AY1722" i="3"/>
  <c r="BC1722" i="3"/>
  <c r="BG1722" i="3"/>
  <c r="P1722" i="3"/>
  <c r="T1722" i="3"/>
  <c r="X1722" i="3"/>
  <c r="AB1722" i="3"/>
  <c r="AF1722" i="3"/>
  <c r="AJ1722" i="3"/>
  <c r="AN1722" i="3"/>
  <c r="AR1722" i="3"/>
  <c r="AV1722" i="3"/>
  <c r="AZ1722" i="3"/>
  <c r="BD1722" i="3"/>
  <c r="BH1722" i="3"/>
  <c r="M1722" i="3"/>
  <c r="Q1722" i="3"/>
  <c r="U1722" i="3"/>
  <c r="Y1722" i="3"/>
  <c r="AC1722" i="3"/>
  <c r="AG1722" i="3"/>
  <c r="AK1722" i="3"/>
  <c r="AO1722" i="3"/>
  <c r="AS1722" i="3"/>
  <c r="AW1722" i="3"/>
  <c r="BA1722" i="3"/>
  <c r="BE1722" i="3"/>
  <c r="BI1722" i="3"/>
  <c r="N1720" i="3"/>
  <c r="R1720" i="3"/>
  <c r="V1720" i="3"/>
  <c r="Z1720" i="3"/>
  <c r="AD1720" i="3"/>
  <c r="AH1720" i="3"/>
  <c r="AL1720" i="3"/>
  <c r="AP1720" i="3"/>
  <c r="AT1720" i="3"/>
  <c r="AX1720" i="3"/>
  <c r="BB1720" i="3"/>
  <c r="BF1720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P1720" i="3"/>
  <c r="T1720" i="3"/>
  <c r="X1720" i="3"/>
  <c r="AB1720" i="3"/>
  <c r="AF1720" i="3"/>
  <c r="AJ1720" i="3"/>
  <c r="AN1720" i="3"/>
  <c r="AR1720" i="3"/>
  <c r="AV1720" i="3"/>
  <c r="AZ1720" i="3"/>
  <c r="BD1720" i="3"/>
  <c r="BH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N1718" i="3"/>
  <c r="R1718" i="3"/>
  <c r="V1718" i="3"/>
  <c r="Z1718" i="3"/>
  <c r="AD1718" i="3"/>
  <c r="AH1718" i="3"/>
  <c r="AL1718" i="3"/>
  <c r="AP1718" i="3"/>
  <c r="AT1718" i="3"/>
  <c r="AX1718" i="3"/>
  <c r="BB1718" i="3"/>
  <c r="BF1718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P1717" i="3"/>
  <c r="T1717" i="3"/>
  <c r="X1717" i="3"/>
  <c r="AB1717" i="3"/>
  <c r="AF1717" i="3"/>
  <c r="AJ1717" i="3"/>
  <c r="AN1717" i="3"/>
  <c r="AR1717" i="3"/>
  <c r="AV1717" i="3"/>
  <c r="AZ1717" i="3"/>
  <c r="BD1717" i="3"/>
  <c r="BH1717" i="3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S1717" i="3"/>
  <c r="AE1717" i="3"/>
  <c r="AM1717" i="3"/>
  <c r="AU1717" i="3"/>
  <c r="BC1717" i="3"/>
  <c r="O1717" i="3"/>
  <c r="W1717" i="3"/>
  <c r="AA1717" i="3"/>
  <c r="AI1717" i="3"/>
  <c r="AQ1717" i="3"/>
  <c r="AY1717" i="3"/>
  <c r="BG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N1716" i="3"/>
  <c r="R1716" i="3"/>
  <c r="V1716" i="3"/>
  <c r="Z1716" i="3"/>
  <c r="AD1716" i="3"/>
  <c r="AH1716" i="3"/>
  <c r="AL1716" i="3"/>
  <c r="AP1716" i="3"/>
  <c r="AT1716" i="3"/>
  <c r="AX1716" i="3"/>
  <c r="BB1716" i="3"/>
  <c r="BF1716" i="3"/>
  <c r="O1716" i="3"/>
  <c r="S1716" i="3"/>
  <c r="W1716" i="3"/>
  <c r="AA1716" i="3"/>
  <c r="AE1716" i="3"/>
  <c r="AI1716" i="3"/>
  <c r="AM1716" i="3"/>
  <c r="AQ1716" i="3"/>
  <c r="AU1716" i="3"/>
  <c r="AY1716" i="3"/>
  <c r="BC1716" i="3"/>
  <c r="BG1716" i="3"/>
  <c r="P1716" i="3"/>
  <c r="T1716" i="3"/>
  <c r="X1716" i="3"/>
  <c r="AB1716" i="3"/>
  <c r="AF1716" i="3"/>
  <c r="AJ1716" i="3"/>
  <c r="AN1716" i="3"/>
  <c r="AR1716" i="3"/>
  <c r="AV1716" i="3"/>
  <c r="AZ1716" i="3"/>
  <c r="BD1716" i="3"/>
  <c r="BH1716" i="3"/>
  <c r="M1716" i="3"/>
  <c r="Q1716" i="3"/>
  <c r="U1716" i="3"/>
  <c r="Y1716" i="3"/>
  <c r="AC1716" i="3"/>
  <c r="AG1716" i="3"/>
  <c r="AK1716" i="3"/>
  <c r="AO1716" i="3"/>
  <c r="AS1716" i="3"/>
  <c r="AW1716" i="3"/>
  <c r="BA1716" i="3"/>
  <c r="BE1716" i="3"/>
  <c r="BI1716" i="3"/>
  <c r="P1715" i="3"/>
  <c r="T1715" i="3"/>
  <c r="X1715" i="3"/>
  <c r="AB1715" i="3"/>
  <c r="AF1715" i="3"/>
  <c r="AJ1715" i="3"/>
  <c r="AN1715" i="3"/>
  <c r="AR1715" i="3"/>
  <c r="AV1715" i="3"/>
  <c r="AZ1715" i="3"/>
  <c r="BD1715" i="3"/>
  <c r="BH1715" i="3"/>
  <c r="AY1715" i="3"/>
  <c r="M1715" i="3"/>
  <c r="Q1715" i="3"/>
  <c r="U1715" i="3"/>
  <c r="Y1715" i="3"/>
  <c r="AC1715" i="3"/>
  <c r="AG1715" i="3"/>
  <c r="AK1715" i="3"/>
  <c r="AO1715" i="3"/>
  <c r="AS1715" i="3"/>
  <c r="AW1715" i="3"/>
  <c r="BA1715" i="3"/>
  <c r="BE1715" i="3"/>
  <c r="BI1715" i="3"/>
  <c r="O1715" i="3"/>
  <c r="S1715" i="3"/>
  <c r="W1715" i="3"/>
  <c r="AA1715" i="3"/>
  <c r="AE1715" i="3"/>
  <c r="AI1715" i="3"/>
  <c r="AM1715" i="3"/>
  <c r="AQ1715" i="3"/>
  <c r="AU1715" i="3"/>
  <c r="BC1715" i="3"/>
  <c r="BG1715" i="3"/>
  <c r="N1715" i="3"/>
  <c r="R1715" i="3"/>
  <c r="V1715" i="3"/>
  <c r="Z1715" i="3"/>
  <c r="AD1715" i="3"/>
  <c r="AH1715" i="3"/>
  <c r="AL1715" i="3"/>
  <c r="AP1715" i="3"/>
  <c r="AT1715" i="3"/>
  <c r="AX1715" i="3"/>
  <c r="BB1715" i="3"/>
  <c r="BF1715" i="3"/>
  <c r="N1714" i="3"/>
  <c r="R1714" i="3"/>
  <c r="V1714" i="3"/>
  <c r="Z1714" i="3"/>
  <c r="AD1714" i="3"/>
  <c r="AH1714" i="3"/>
  <c r="AL1714" i="3"/>
  <c r="AP1714" i="3"/>
  <c r="AT1714" i="3"/>
  <c r="AX1714" i="3"/>
  <c r="BB1714" i="3"/>
  <c r="BF1714" i="3"/>
  <c r="O1714" i="3"/>
  <c r="S1714" i="3"/>
  <c r="W1714" i="3"/>
  <c r="AA1714" i="3"/>
  <c r="AE1714" i="3"/>
  <c r="AI1714" i="3"/>
  <c r="AM1714" i="3"/>
  <c r="AQ1714" i="3"/>
  <c r="AU1714" i="3"/>
  <c r="AY1714" i="3"/>
  <c r="BC1714" i="3"/>
  <c r="BG1714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P1714" i="3"/>
  <c r="T1714" i="3"/>
  <c r="X1714" i="3"/>
  <c r="AB1714" i="3"/>
  <c r="AF1714" i="3"/>
  <c r="AJ1714" i="3"/>
  <c r="AN1714" i="3"/>
  <c r="AR1714" i="3"/>
  <c r="AV1714" i="3"/>
  <c r="AZ1714" i="3"/>
  <c r="BD1714" i="3"/>
  <c r="BH1714" i="3"/>
  <c r="P1713" i="3"/>
  <c r="T1713" i="3"/>
  <c r="X1713" i="3"/>
  <c r="AB1713" i="3"/>
  <c r="AF1713" i="3"/>
  <c r="AJ1713" i="3"/>
  <c r="AN1713" i="3"/>
  <c r="AR1713" i="3"/>
  <c r="AV1713" i="3"/>
  <c r="AZ1713" i="3"/>
  <c r="BD1713" i="3"/>
  <c r="BH1713" i="3"/>
  <c r="M1713" i="3"/>
  <c r="Q1713" i="3"/>
  <c r="U1713" i="3"/>
  <c r="Y1713" i="3"/>
  <c r="AC1713" i="3"/>
  <c r="AG1713" i="3"/>
  <c r="AK1713" i="3"/>
  <c r="AO1713" i="3"/>
  <c r="AS1713" i="3"/>
  <c r="AW1713" i="3"/>
  <c r="BA1713" i="3"/>
  <c r="BE1713" i="3"/>
  <c r="BI1713" i="3"/>
  <c r="W1713" i="3"/>
  <c r="AM1713" i="3"/>
  <c r="AU1713" i="3"/>
  <c r="BC1713" i="3"/>
  <c r="N1713" i="3"/>
  <c r="R1713" i="3"/>
  <c r="V1713" i="3"/>
  <c r="Z1713" i="3"/>
  <c r="AD1713" i="3"/>
  <c r="AH1713" i="3"/>
  <c r="AL1713" i="3"/>
  <c r="AP1713" i="3"/>
  <c r="AT1713" i="3"/>
  <c r="AX1713" i="3"/>
  <c r="BB1713" i="3"/>
  <c r="BF1713" i="3"/>
  <c r="O1713" i="3"/>
  <c r="S1713" i="3"/>
  <c r="AA1713" i="3"/>
  <c r="AE1713" i="3"/>
  <c r="AI1713" i="3"/>
  <c r="AQ1713" i="3"/>
  <c r="AY1713" i="3"/>
  <c r="BG1713" i="3"/>
  <c r="N1712" i="3"/>
  <c r="R1712" i="3"/>
  <c r="V1712" i="3"/>
  <c r="Z1712" i="3"/>
  <c r="AD1712" i="3"/>
  <c r="AH1712" i="3"/>
  <c r="AL1712" i="3"/>
  <c r="AP1712" i="3"/>
  <c r="AT1712" i="3"/>
  <c r="AX1712" i="3"/>
  <c r="BB1712" i="3"/>
  <c r="BF1712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O1712" i="3"/>
  <c r="S1712" i="3"/>
  <c r="W1712" i="3"/>
  <c r="AA1712" i="3"/>
  <c r="AE1712" i="3"/>
  <c r="AI1712" i="3"/>
  <c r="AM1712" i="3"/>
  <c r="AQ1712" i="3"/>
  <c r="AU1712" i="3"/>
  <c r="AY1712" i="3"/>
  <c r="BC1712" i="3"/>
  <c r="BG1712" i="3"/>
  <c r="P1712" i="3"/>
  <c r="T1712" i="3"/>
  <c r="X1712" i="3"/>
  <c r="AB1712" i="3"/>
  <c r="AF1712" i="3"/>
  <c r="AJ1712" i="3"/>
  <c r="AN1712" i="3"/>
  <c r="AR1712" i="3"/>
  <c r="AV1712" i="3"/>
  <c r="AZ1712" i="3"/>
  <c r="BD1712" i="3"/>
  <c r="BH1712" i="3"/>
  <c r="P1711" i="3"/>
  <c r="T1711" i="3"/>
  <c r="X1711" i="3"/>
  <c r="AB1711" i="3"/>
  <c r="AF1711" i="3"/>
  <c r="AJ1711" i="3"/>
  <c r="AN1711" i="3"/>
  <c r="AR1711" i="3"/>
  <c r="AV1711" i="3"/>
  <c r="AZ1711" i="3"/>
  <c r="BD1711" i="3"/>
  <c r="BH1711" i="3"/>
  <c r="M1711" i="3"/>
  <c r="Q1711" i="3"/>
  <c r="U1711" i="3"/>
  <c r="Y1711" i="3"/>
  <c r="AC1711" i="3"/>
  <c r="AG1711" i="3"/>
  <c r="AK1711" i="3"/>
  <c r="AO1711" i="3"/>
  <c r="AS1711" i="3"/>
  <c r="AW1711" i="3"/>
  <c r="BA1711" i="3"/>
  <c r="BE1711" i="3"/>
  <c r="BI1711" i="3"/>
  <c r="N1711" i="3"/>
  <c r="R1711" i="3"/>
  <c r="V1711" i="3"/>
  <c r="Z1711" i="3"/>
  <c r="AD1711" i="3"/>
  <c r="AH1711" i="3"/>
  <c r="AL1711" i="3"/>
  <c r="AP1711" i="3"/>
  <c r="AT1711" i="3"/>
  <c r="AX1711" i="3"/>
  <c r="BB1711" i="3"/>
  <c r="BF1711" i="3"/>
  <c r="O1711" i="3"/>
  <c r="S1711" i="3"/>
  <c r="W1711" i="3"/>
  <c r="AA1711" i="3"/>
  <c r="AE1711" i="3"/>
  <c r="AI1711" i="3"/>
  <c r="AM1711" i="3"/>
  <c r="AQ1711" i="3"/>
  <c r="AU1711" i="3"/>
  <c r="AY1711" i="3"/>
  <c r="BC1711" i="3"/>
  <c r="BG1711" i="3"/>
  <c r="N1710" i="3"/>
  <c r="R1710" i="3"/>
  <c r="V1710" i="3"/>
  <c r="Z1710" i="3"/>
  <c r="AD1710" i="3"/>
  <c r="AH1710" i="3"/>
  <c r="AL1710" i="3"/>
  <c r="AP1710" i="3"/>
  <c r="AT1710" i="3"/>
  <c r="AX1710" i="3"/>
  <c r="BB1710" i="3"/>
  <c r="BF1710" i="3"/>
  <c r="O1710" i="3"/>
  <c r="S1710" i="3"/>
  <c r="W1710" i="3"/>
  <c r="AA1710" i="3"/>
  <c r="AE1710" i="3"/>
  <c r="AI1710" i="3"/>
  <c r="AM1710" i="3"/>
  <c r="AQ1710" i="3"/>
  <c r="AU1710" i="3"/>
  <c r="AY1710" i="3"/>
  <c r="BC1710" i="3"/>
  <c r="BG1710" i="3"/>
  <c r="M1710" i="3"/>
  <c r="Q1710" i="3"/>
  <c r="U1710" i="3"/>
  <c r="Y1710" i="3"/>
  <c r="AC1710" i="3"/>
  <c r="AG1710" i="3"/>
  <c r="AK1710" i="3"/>
  <c r="AO1710" i="3"/>
  <c r="AS1710" i="3"/>
  <c r="AW1710" i="3"/>
  <c r="BA1710" i="3"/>
  <c r="BE1710" i="3"/>
  <c r="BI1710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P1709" i="3"/>
  <c r="T1709" i="3"/>
  <c r="X1709" i="3"/>
  <c r="AB1709" i="3"/>
  <c r="AF1709" i="3"/>
  <c r="AJ1709" i="3"/>
  <c r="AN1709" i="3"/>
  <c r="AR1709" i="3"/>
  <c r="AV1709" i="3"/>
  <c r="AZ1709" i="3"/>
  <c r="BD1709" i="3"/>
  <c r="BH1709" i="3"/>
  <c r="M1709" i="3"/>
  <c r="Q1709" i="3"/>
  <c r="U1709" i="3"/>
  <c r="Y1709" i="3"/>
  <c r="AC1709" i="3"/>
  <c r="AG1709" i="3"/>
  <c r="AK1709" i="3"/>
  <c r="AO1709" i="3"/>
  <c r="AS1709" i="3"/>
  <c r="AW1709" i="3"/>
  <c r="BA1709" i="3"/>
  <c r="BE1709" i="3"/>
  <c r="BI1709" i="3"/>
  <c r="AY1709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BC1709" i="3"/>
  <c r="BG1709" i="3"/>
  <c r="N1708" i="3"/>
  <c r="BJ1708" i="3" s="1"/>
  <c r="R1708" i="3"/>
  <c r="V1708" i="3"/>
  <c r="Z1708" i="3"/>
  <c r="AD1708" i="3"/>
  <c r="AH1708" i="3"/>
  <c r="AL1708" i="3"/>
  <c r="AP1708" i="3"/>
  <c r="AT1708" i="3"/>
  <c r="AX1708" i="3"/>
  <c r="BB1708" i="3"/>
  <c r="BF1708" i="3"/>
  <c r="M1708" i="3"/>
  <c r="Q1708" i="3"/>
  <c r="U1708" i="3"/>
  <c r="Y1708" i="3"/>
  <c r="AC1708" i="3"/>
  <c r="AG1708" i="3"/>
  <c r="AK1708" i="3"/>
  <c r="AO1708" i="3"/>
  <c r="AS1708" i="3"/>
  <c r="AW1708" i="3"/>
  <c r="BA1708" i="3"/>
  <c r="BE1708" i="3"/>
  <c r="BI1708" i="3"/>
  <c r="O1708" i="3"/>
  <c r="BL1708" i="3" s="1"/>
  <c r="S1708" i="3"/>
  <c r="BM1708" i="3" s="1"/>
  <c r="W1708" i="3"/>
  <c r="AA1708" i="3"/>
  <c r="AE1708" i="3"/>
  <c r="AI1708" i="3"/>
  <c r="AM1708" i="3"/>
  <c r="AQ1708" i="3"/>
  <c r="AU1708" i="3"/>
  <c r="AY1708" i="3"/>
  <c r="BC1708" i="3"/>
  <c r="BG1708" i="3"/>
  <c r="P1708" i="3"/>
  <c r="T1708" i="3"/>
  <c r="X1708" i="3"/>
  <c r="AB1708" i="3"/>
  <c r="AF1708" i="3"/>
  <c r="AJ1708" i="3"/>
  <c r="AN1708" i="3"/>
  <c r="AR1708" i="3"/>
  <c r="AV1708" i="3"/>
  <c r="AZ1708" i="3"/>
  <c r="BD1708" i="3"/>
  <c r="BH1708" i="3"/>
  <c r="P1707" i="3"/>
  <c r="T1707" i="3"/>
  <c r="X1707" i="3"/>
  <c r="AB1707" i="3"/>
  <c r="AF1707" i="3"/>
  <c r="AJ1707" i="3"/>
  <c r="AN1707" i="3"/>
  <c r="AR1707" i="3"/>
  <c r="AV1707" i="3"/>
  <c r="AZ1707" i="3"/>
  <c r="BD1707" i="3"/>
  <c r="BH1707" i="3"/>
  <c r="N1707" i="3"/>
  <c r="R1707" i="3"/>
  <c r="V1707" i="3"/>
  <c r="Z1707" i="3"/>
  <c r="AD1707" i="3"/>
  <c r="AH1707" i="3"/>
  <c r="AL1707" i="3"/>
  <c r="AP1707" i="3"/>
  <c r="AT1707" i="3"/>
  <c r="AX1707" i="3"/>
  <c r="M1707" i="3"/>
  <c r="U1707" i="3"/>
  <c r="AC1707" i="3"/>
  <c r="AK1707" i="3"/>
  <c r="AS1707" i="3"/>
  <c r="BA1707" i="3"/>
  <c r="BF1707" i="3"/>
  <c r="O1707" i="3"/>
  <c r="W1707" i="3"/>
  <c r="AE1707" i="3"/>
  <c r="AM1707" i="3"/>
  <c r="AU1707" i="3"/>
  <c r="BB1707" i="3"/>
  <c r="BG1707" i="3"/>
  <c r="Q1707" i="3"/>
  <c r="Y1707" i="3"/>
  <c r="AG1707" i="3"/>
  <c r="AO1707" i="3"/>
  <c r="AW1707" i="3"/>
  <c r="BC1707" i="3"/>
  <c r="BI1707" i="3"/>
  <c r="S1707" i="3"/>
  <c r="AA1707" i="3"/>
  <c r="AI1707" i="3"/>
  <c r="AQ1707" i="3"/>
  <c r="AY1707" i="3"/>
  <c r="BE1707" i="3"/>
  <c r="N1706" i="3"/>
  <c r="R1706" i="3"/>
  <c r="V1706" i="3"/>
  <c r="Z1706" i="3"/>
  <c r="AD1706" i="3"/>
  <c r="AH1706" i="3"/>
  <c r="AL1706" i="3"/>
  <c r="AP1706" i="3"/>
  <c r="AT1706" i="3"/>
  <c r="AX1706" i="3"/>
  <c r="BB1706" i="3"/>
  <c r="BF1706" i="3"/>
  <c r="P1706" i="3"/>
  <c r="T1706" i="3"/>
  <c r="X1706" i="3"/>
  <c r="AB1706" i="3"/>
  <c r="AF1706" i="3"/>
  <c r="AJ1706" i="3"/>
  <c r="AN1706" i="3"/>
  <c r="AR1706" i="3"/>
  <c r="AV1706" i="3"/>
  <c r="AZ1706" i="3"/>
  <c r="BD1706" i="3"/>
  <c r="BH1706" i="3"/>
  <c r="Q1706" i="3"/>
  <c r="Y1706" i="3"/>
  <c r="AG1706" i="3"/>
  <c r="AO1706" i="3"/>
  <c r="AW1706" i="3"/>
  <c r="BE1706" i="3"/>
  <c r="S1706" i="3"/>
  <c r="AA1706" i="3"/>
  <c r="AI1706" i="3"/>
  <c r="AQ1706" i="3"/>
  <c r="AY1706" i="3"/>
  <c r="BG1706" i="3"/>
  <c r="O1706" i="3"/>
  <c r="AM1706" i="3"/>
  <c r="BC1706" i="3"/>
  <c r="M1706" i="3"/>
  <c r="U1706" i="3"/>
  <c r="AC1706" i="3"/>
  <c r="AK1706" i="3"/>
  <c r="AS1706" i="3"/>
  <c r="BA1706" i="3"/>
  <c r="BI1706" i="3"/>
  <c r="W1706" i="3"/>
  <c r="AE1706" i="3"/>
  <c r="AU1706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M1705" i="3"/>
  <c r="U1705" i="3"/>
  <c r="AC1705" i="3"/>
  <c r="AK1705" i="3"/>
  <c r="AS1705" i="3"/>
  <c r="BA1705" i="3"/>
  <c r="BI1705" i="3"/>
  <c r="O1705" i="3"/>
  <c r="W1705" i="3"/>
  <c r="AE1705" i="3"/>
  <c r="AM1705" i="3"/>
  <c r="AU1705" i="3"/>
  <c r="BC1705" i="3"/>
  <c r="Q1705" i="3"/>
  <c r="Y1705" i="3"/>
  <c r="AG1705" i="3"/>
  <c r="AO1705" i="3"/>
  <c r="AW1705" i="3"/>
  <c r="BE1705" i="3"/>
  <c r="S1705" i="3"/>
  <c r="AA1705" i="3"/>
  <c r="AI1705" i="3"/>
  <c r="AQ1705" i="3"/>
  <c r="AY1705" i="3"/>
  <c r="BG1705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Q1704" i="3"/>
  <c r="Y1704" i="3"/>
  <c r="AG1704" i="3"/>
  <c r="AO1704" i="3"/>
  <c r="AW1704" i="3"/>
  <c r="BE1704" i="3"/>
  <c r="S1704" i="3"/>
  <c r="AA1704" i="3"/>
  <c r="AI1704" i="3"/>
  <c r="AQ1704" i="3"/>
  <c r="AY1704" i="3"/>
  <c r="BG1704" i="3"/>
  <c r="M1704" i="3"/>
  <c r="U1704" i="3"/>
  <c r="AC1704" i="3"/>
  <c r="AK1704" i="3"/>
  <c r="AS1704" i="3"/>
  <c r="BA1704" i="3"/>
  <c r="BI1704" i="3"/>
  <c r="O1704" i="3"/>
  <c r="W1704" i="3"/>
  <c r="AE1704" i="3"/>
  <c r="AM1704" i="3"/>
  <c r="AU1704" i="3"/>
  <c r="BC1704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3" i="3"/>
  <c r="BJ1703" i="3" s="1"/>
  <c r="R1703" i="3"/>
  <c r="V1703" i="3"/>
  <c r="Z1703" i="3"/>
  <c r="AD1703" i="3"/>
  <c r="AH1703" i="3"/>
  <c r="AL1703" i="3"/>
  <c r="AP1703" i="3"/>
  <c r="AT1703" i="3"/>
  <c r="AX1703" i="3"/>
  <c r="BB1703" i="3"/>
  <c r="BF1703" i="3"/>
  <c r="M1703" i="3"/>
  <c r="U1703" i="3"/>
  <c r="AC1703" i="3"/>
  <c r="AK1703" i="3"/>
  <c r="AS1703" i="3"/>
  <c r="BA1703" i="3"/>
  <c r="BI1703" i="3"/>
  <c r="BG1703" i="3"/>
  <c r="O1703" i="3"/>
  <c r="BL1703" i="3" s="1"/>
  <c r="W1703" i="3"/>
  <c r="AE1703" i="3"/>
  <c r="AM1703" i="3"/>
  <c r="AU1703" i="3"/>
  <c r="BC1703" i="3"/>
  <c r="Q1703" i="3"/>
  <c r="Y1703" i="3"/>
  <c r="AG1703" i="3"/>
  <c r="AO1703" i="3"/>
  <c r="AW1703" i="3"/>
  <c r="BE1703" i="3"/>
  <c r="S1703" i="3"/>
  <c r="BM1703" i="3" s="1"/>
  <c r="AA1703" i="3"/>
  <c r="AI1703" i="3"/>
  <c r="AQ1703" i="3"/>
  <c r="AY1703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Q1702" i="3"/>
  <c r="Y1702" i="3"/>
  <c r="AG1702" i="3"/>
  <c r="AO1702" i="3"/>
  <c r="AW1702" i="3"/>
  <c r="BE1702" i="3"/>
  <c r="S1702" i="3"/>
  <c r="AA1702" i="3"/>
  <c r="AI1702" i="3"/>
  <c r="AQ1702" i="3"/>
  <c r="AY1702" i="3"/>
  <c r="BG1702" i="3"/>
  <c r="O1702" i="3"/>
  <c r="W1702" i="3"/>
  <c r="AE1702" i="3"/>
  <c r="AM1702" i="3"/>
  <c r="AU1702" i="3"/>
  <c r="BC1702" i="3"/>
  <c r="M1702" i="3"/>
  <c r="U1702" i="3"/>
  <c r="AC1702" i="3"/>
  <c r="AK1702" i="3"/>
  <c r="AS1702" i="3"/>
  <c r="BA1702" i="3"/>
  <c r="BI1702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N1701" i="3"/>
  <c r="BJ1701" i="3" s="1"/>
  <c r="R1701" i="3"/>
  <c r="V1701" i="3"/>
  <c r="Z1701" i="3"/>
  <c r="AD1701" i="3"/>
  <c r="AH1701" i="3"/>
  <c r="AL1701" i="3"/>
  <c r="AP1701" i="3"/>
  <c r="AT1701" i="3"/>
  <c r="AX1701" i="3"/>
  <c r="BB1701" i="3"/>
  <c r="BF1701" i="3"/>
  <c r="M1701" i="3"/>
  <c r="U1701" i="3"/>
  <c r="AC1701" i="3"/>
  <c r="AK1701" i="3"/>
  <c r="AS1701" i="3"/>
  <c r="BA1701" i="3"/>
  <c r="BI1701" i="3"/>
  <c r="S1701" i="3"/>
  <c r="BM1701" i="3" s="1"/>
  <c r="AA1701" i="3"/>
  <c r="AI1701" i="3"/>
  <c r="AQ1701" i="3"/>
  <c r="AY1701" i="3"/>
  <c r="BG1701" i="3"/>
  <c r="O1701" i="3"/>
  <c r="BL1701" i="3" s="1"/>
  <c r="W1701" i="3"/>
  <c r="AE1701" i="3"/>
  <c r="AM1701" i="3"/>
  <c r="AU1701" i="3"/>
  <c r="BC1701" i="3"/>
  <c r="Q1701" i="3"/>
  <c r="Y1701" i="3"/>
  <c r="AG1701" i="3"/>
  <c r="AO1701" i="3"/>
  <c r="AW1701" i="3"/>
  <c r="BE1701" i="3"/>
  <c r="N1700" i="3"/>
  <c r="BJ1700" i="3" s="1"/>
  <c r="R1700" i="3"/>
  <c r="V1700" i="3"/>
  <c r="Z1700" i="3"/>
  <c r="AD1700" i="3"/>
  <c r="AH1700" i="3"/>
  <c r="AL1700" i="3"/>
  <c r="AP1700" i="3"/>
  <c r="AT1700" i="3"/>
  <c r="AX1700" i="3"/>
  <c r="BB1700" i="3"/>
  <c r="BF1700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Q1700" i="3"/>
  <c r="Y1700" i="3"/>
  <c r="AG1700" i="3"/>
  <c r="AO1700" i="3"/>
  <c r="AW1700" i="3"/>
  <c r="BE1700" i="3"/>
  <c r="S1700" i="3"/>
  <c r="BM1700" i="3" s="1"/>
  <c r="AA1700" i="3"/>
  <c r="AI1700" i="3"/>
  <c r="AQ1700" i="3"/>
  <c r="AY1700" i="3"/>
  <c r="BG1700" i="3"/>
  <c r="M1700" i="3"/>
  <c r="U1700" i="3"/>
  <c r="AC1700" i="3"/>
  <c r="AK1700" i="3"/>
  <c r="AS1700" i="3"/>
  <c r="BA1700" i="3"/>
  <c r="BI1700" i="3"/>
  <c r="O1700" i="3"/>
  <c r="BL1700" i="3" s="1"/>
  <c r="W1700" i="3"/>
  <c r="AE1700" i="3"/>
  <c r="AM1700" i="3"/>
  <c r="AU1700" i="3"/>
  <c r="BC1700" i="3"/>
  <c r="P1699" i="3"/>
  <c r="T1699" i="3"/>
  <c r="X1699" i="3"/>
  <c r="AB1699" i="3"/>
  <c r="AF1699" i="3"/>
  <c r="AJ1699" i="3"/>
  <c r="AN1699" i="3"/>
  <c r="AR1699" i="3"/>
  <c r="AV1699" i="3"/>
  <c r="AZ1699" i="3"/>
  <c r="BD1699" i="3"/>
  <c r="BH1699" i="3"/>
  <c r="N1699" i="3"/>
  <c r="R1699" i="3"/>
  <c r="V1699" i="3"/>
  <c r="Z1699" i="3"/>
  <c r="AD1699" i="3"/>
  <c r="AH1699" i="3"/>
  <c r="AL1699" i="3"/>
  <c r="AP1699" i="3"/>
  <c r="AT1699" i="3"/>
  <c r="AX1699" i="3"/>
  <c r="BB1699" i="3"/>
  <c r="BF1699" i="3"/>
  <c r="M1699" i="3"/>
  <c r="U1699" i="3"/>
  <c r="AC1699" i="3"/>
  <c r="AK1699" i="3"/>
  <c r="AS1699" i="3"/>
  <c r="BA1699" i="3"/>
  <c r="BI1699" i="3"/>
  <c r="S1699" i="3"/>
  <c r="AA1699" i="3"/>
  <c r="AI1699" i="3"/>
  <c r="AQ1699" i="3"/>
  <c r="AY1699" i="3"/>
  <c r="BG1699" i="3"/>
  <c r="O1699" i="3"/>
  <c r="W1699" i="3"/>
  <c r="AE1699" i="3"/>
  <c r="AM1699" i="3"/>
  <c r="AU1699" i="3"/>
  <c r="BC1699" i="3"/>
  <c r="Q1699" i="3"/>
  <c r="Y1699" i="3"/>
  <c r="AG1699" i="3"/>
  <c r="AO1699" i="3"/>
  <c r="AW1699" i="3"/>
  <c r="BE1699" i="3"/>
  <c r="N1698" i="3"/>
  <c r="R1698" i="3"/>
  <c r="V1698" i="3"/>
  <c r="Z1698" i="3"/>
  <c r="AD1698" i="3"/>
  <c r="AH1698" i="3"/>
  <c r="AL1698" i="3"/>
  <c r="AP1698" i="3"/>
  <c r="AT1698" i="3"/>
  <c r="AX1698" i="3"/>
  <c r="BB1698" i="3"/>
  <c r="BF1698" i="3"/>
  <c r="P1698" i="3"/>
  <c r="T1698" i="3"/>
  <c r="X1698" i="3"/>
  <c r="AB1698" i="3"/>
  <c r="AF1698" i="3"/>
  <c r="AJ1698" i="3"/>
  <c r="AN1698" i="3"/>
  <c r="AR1698" i="3"/>
  <c r="AV1698" i="3"/>
  <c r="AZ1698" i="3"/>
  <c r="BD1698" i="3"/>
  <c r="BH1698" i="3"/>
  <c r="Q1698" i="3"/>
  <c r="Y1698" i="3"/>
  <c r="AG1698" i="3"/>
  <c r="AO1698" i="3"/>
  <c r="AW1698" i="3"/>
  <c r="BE1698" i="3"/>
  <c r="S1698" i="3"/>
  <c r="AA1698" i="3"/>
  <c r="AI1698" i="3"/>
  <c r="AQ1698" i="3"/>
  <c r="AY1698" i="3"/>
  <c r="BG1698" i="3"/>
  <c r="M1698" i="3"/>
  <c r="U1698" i="3"/>
  <c r="AC1698" i="3"/>
  <c r="AK1698" i="3"/>
  <c r="AS1698" i="3"/>
  <c r="BA1698" i="3"/>
  <c r="BI1698" i="3"/>
  <c r="O1698" i="3"/>
  <c r="W1698" i="3"/>
  <c r="AE1698" i="3"/>
  <c r="AM1698" i="3"/>
  <c r="AU1698" i="3"/>
  <c r="BC1698" i="3"/>
  <c r="P1697" i="3"/>
  <c r="T1697" i="3"/>
  <c r="X1697" i="3"/>
  <c r="AB1697" i="3"/>
  <c r="AF1697" i="3"/>
  <c r="AJ1697" i="3"/>
  <c r="AN1697" i="3"/>
  <c r="AR1697" i="3"/>
  <c r="AV1697" i="3"/>
  <c r="AZ1697" i="3"/>
  <c r="BD1697" i="3"/>
  <c r="BH1697" i="3"/>
  <c r="N1697" i="3"/>
  <c r="R1697" i="3"/>
  <c r="V1697" i="3"/>
  <c r="Z1697" i="3"/>
  <c r="AD1697" i="3"/>
  <c r="AH1697" i="3"/>
  <c r="AL1697" i="3"/>
  <c r="AP1697" i="3"/>
  <c r="AT1697" i="3"/>
  <c r="AX1697" i="3"/>
  <c r="BB1697" i="3"/>
  <c r="BF1697" i="3"/>
  <c r="M1697" i="3"/>
  <c r="U1697" i="3"/>
  <c r="AC1697" i="3"/>
  <c r="AK1697" i="3"/>
  <c r="AS1697" i="3"/>
  <c r="BA1697" i="3"/>
  <c r="BI1697" i="3"/>
  <c r="AU1697" i="3"/>
  <c r="O1697" i="3"/>
  <c r="W1697" i="3"/>
  <c r="AE1697" i="3"/>
  <c r="AM1697" i="3"/>
  <c r="BC1697" i="3"/>
  <c r="Q1697" i="3"/>
  <c r="Y1697" i="3"/>
  <c r="AG1697" i="3"/>
  <c r="AO1697" i="3"/>
  <c r="AW1697" i="3"/>
  <c r="BE1697" i="3"/>
  <c r="S1697" i="3"/>
  <c r="AA1697" i="3"/>
  <c r="AI1697" i="3"/>
  <c r="AQ1697" i="3"/>
  <c r="AY1697" i="3"/>
  <c r="BG1697" i="3"/>
  <c r="N1696" i="3"/>
  <c r="BJ1696" i="3" s="1"/>
  <c r="R1696" i="3"/>
  <c r="V1696" i="3"/>
  <c r="Z1696" i="3"/>
  <c r="AD1696" i="3"/>
  <c r="AH1696" i="3"/>
  <c r="AL1696" i="3"/>
  <c r="AP1696" i="3"/>
  <c r="AT1696" i="3"/>
  <c r="AX1696" i="3"/>
  <c r="BB1696" i="3"/>
  <c r="BF1696" i="3"/>
  <c r="P1696" i="3"/>
  <c r="T1696" i="3"/>
  <c r="X1696" i="3"/>
  <c r="AB1696" i="3"/>
  <c r="AF1696" i="3"/>
  <c r="AJ1696" i="3"/>
  <c r="AN1696" i="3"/>
  <c r="AR1696" i="3"/>
  <c r="AV1696" i="3"/>
  <c r="AZ1696" i="3"/>
  <c r="BD1696" i="3"/>
  <c r="BH1696" i="3"/>
  <c r="Q1696" i="3"/>
  <c r="Y1696" i="3"/>
  <c r="AG1696" i="3"/>
  <c r="AO1696" i="3"/>
  <c r="AW1696" i="3"/>
  <c r="BE1696" i="3"/>
  <c r="S1696" i="3"/>
  <c r="BM1696" i="3" s="1"/>
  <c r="AA1696" i="3"/>
  <c r="AI1696" i="3"/>
  <c r="AQ1696" i="3"/>
  <c r="AY1696" i="3"/>
  <c r="BG1696" i="3"/>
  <c r="AM1696" i="3"/>
  <c r="BC1696" i="3"/>
  <c r="M1696" i="3"/>
  <c r="U1696" i="3"/>
  <c r="AC1696" i="3"/>
  <c r="AK1696" i="3"/>
  <c r="AS1696" i="3"/>
  <c r="BA1696" i="3"/>
  <c r="BI1696" i="3"/>
  <c r="O1696" i="3"/>
  <c r="BL1696" i="3" s="1"/>
  <c r="W1696" i="3"/>
  <c r="AE1696" i="3"/>
  <c r="AU1696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N1695" i="3"/>
  <c r="R1695" i="3"/>
  <c r="V1695" i="3"/>
  <c r="Z1695" i="3"/>
  <c r="AD1695" i="3"/>
  <c r="AH1695" i="3"/>
  <c r="AL1695" i="3"/>
  <c r="AP1695" i="3"/>
  <c r="AT1695" i="3"/>
  <c r="AX1695" i="3"/>
  <c r="BB1695" i="3"/>
  <c r="BF1695" i="3"/>
  <c r="M1695" i="3"/>
  <c r="U1695" i="3"/>
  <c r="AC1695" i="3"/>
  <c r="AK1695" i="3"/>
  <c r="AS1695" i="3"/>
  <c r="BA1695" i="3"/>
  <c r="BI1695" i="3"/>
  <c r="O1695" i="3"/>
  <c r="W1695" i="3"/>
  <c r="AE1695" i="3"/>
  <c r="AM1695" i="3"/>
  <c r="AU1695" i="3"/>
  <c r="BC1695" i="3"/>
  <c r="S1695" i="3"/>
  <c r="AA1695" i="3"/>
  <c r="AI1695" i="3"/>
  <c r="AQ1695" i="3"/>
  <c r="AY1695" i="3"/>
  <c r="BG1695" i="3"/>
  <c r="Q1695" i="3"/>
  <c r="Y1695" i="3"/>
  <c r="AG1695" i="3"/>
  <c r="AO1695" i="3"/>
  <c r="AW1695" i="3"/>
  <c r="BE1695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M1693" i="3"/>
  <c r="Q1693" i="3"/>
  <c r="U1693" i="3"/>
  <c r="Y1693" i="3"/>
  <c r="AC1693" i="3"/>
  <c r="AG1693" i="3"/>
  <c r="AK1693" i="3"/>
  <c r="AO1693" i="3"/>
  <c r="AS1693" i="3"/>
  <c r="AW1693" i="3"/>
  <c r="BA1693" i="3"/>
  <c r="BE1693" i="3"/>
  <c r="BI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O1693" i="3"/>
  <c r="AE1693" i="3"/>
  <c r="AU1693" i="3"/>
  <c r="S1693" i="3"/>
  <c r="AI1693" i="3"/>
  <c r="AY1693" i="3"/>
  <c r="AQ1693" i="3"/>
  <c r="BG1693" i="3"/>
  <c r="W1693" i="3"/>
  <c r="AM1693" i="3"/>
  <c r="BC1693" i="3"/>
  <c r="AA1693" i="3"/>
  <c r="P1691" i="3"/>
  <c r="T1691" i="3"/>
  <c r="X1691" i="3"/>
  <c r="AB1691" i="3"/>
  <c r="AF1691" i="3"/>
  <c r="AJ1691" i="3"/>
  <c r="AN1691" i="3"/>
  <c r="AR1691" i="3"/>
  <c r="AV1691" i="3"/>
  <c r="AZ1691" i="3"/>
  <c r="BD1691" i="3"/>
  <c r="BH1691" i="3"/>
  <c r="M1691" i="3"/>
  <c r="Q1691" i="3"/>
  <c r="U1691" i="3"/>
  <c r="Y1691" i="3"/>
  <c r="AC1691" i="3"/>
  <c r="AG1691" i="3"/>
  <c r="AK1691" i="3"/>
  <c r="AO1691" i="3"/>
  <c r="AS1691" i="3"/>
  <c r="AW1691" i="3"/>
  <c r="BA1691" i="3"/>
  <c r="BE1691" i="3"/>
  <c r="BI1691" i="3"/>
  <c r="N1691" i="3"/>
  <c r="R1691" i="3"/>
  <c r="V1691" i="3"/>
  <c r="Z1691" i="3"/>
  <c r="AD1691" i="3"/>
  <c r="AH1691" i="3"/>
  <c r="AL1691" i="3"/>
  <c r="AP1691" i="3"/>
  <c r="AT1691" i="3"/>
  <c r="AX1691" i="3"/>
  <c r="BB1691" i="3"/>
  <c r="BF1691" i="3"/>
  <c r="O1691" i="3"/>
  <c r="AE1691" i="3"/>
  <c r="AU1691" i="3"/>
  <c r="AA1691" i="3"/>
  <c r="AQ1691" i="3"/>
  <c r="BG1691" i="3"/>
  <c r="S1691" i="3"/>
  <c r="AI1691" i="3"/>
  <c r="AY1691" i="3"/>
  <c r="W1691" i="3"/>
  <c r="AM1691" i="3"/>
  <c r="BC1691" i="3"/>
  <c r="P1689" i="3"/>
  <c r="T1689" i="3"/>
  <c r="X1689" i="3"/>
  <c r="AB1689" i="3"/>
  <c r="AF1689" i="3"/>
  <c r="AJ1689" i="3"/>
  <c r="AN1689" i="3"/>
  <c r="AR1689" i="3"/>
  <c r="AV1689" i="3"/>
  <c r="AZ1689" i="3"/>
  <c r="BD1689" i="3"/>
  <c r="BH1689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AE1689" i="3"/>
  <c r="AU1689" i="3"/>
  <c r="S1689" i="3"/>
  <c r="AI1689" i="3"/>
  <c r="AY1689" i="3"/>
  <c r="AA1689" i="3"/>
  <c r="AQ1689" i="3"/>
  <c r="BG1689" i="3"/>
  <c r="W1689" i="3"/>
  <c r="AM1689" i="3"/>
  <c r="BC1689" i="3"/>
  <c r="P1687" i="3"/>
  <c r="T1687" i="3"/>
  <c r="X1687" i="3"/>
  <c r="AB1687" i="3"/>
  <c r="AF1687" i="3"/>
  <c r="AJ1687" i="3"/>
  <c r="AN1687" i="3"/>
  <c r="AR1687" i="3"/>
  <c r="AV1687" i="3"/>
  <c r="AZ1687" i="3"/>
  <c r="BD1687" i="3"/>
  <c r="BH1687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AE1687" i="3"/>
  <c r="AU1687" i="3"/>
  <c r="S1687" i="3"/>
  <c r="AI1687" i="3"/>
  <c r="AY1687" i="3"/>
  <c r="AA1687" i="3"/>
  <c r="AQ1687" i="3"/>
  <c r="BG1687" i="3"/>
  <c r="W1687" i="3"/>
  <c r="AM1687" i="3"/>
  <c r="BC1687" i="3"/>
  <c r="P1685" i="3"/>
  <c r="T1685" i="3"/>
  <c r="X1685" i="3"/>
  <c r="AB1685" i="3"/>
  <c r="AF1685" i="3"/>
  <c r="AJ1685" i="3"/>
  <c r="AN1685" i="3"/>
  <c r="AR1685" i="3"/>
  <c r="AV1685" i="3"/>
  <c r="AZ1685" i="3"/>
  <c r="BD1685" i="3"/>
  <c r="BH1685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AE1685" i="3"/>
  <c r="AU1685" i="3"/>
  <c r="AA1685" i="3"/>
  <c r="AQ1685" i="3"/>
  <c r="BG1685" i="3"/>
  <c r="S1685" i="3"/>
  <c r="AI1685" i="3"/>
  <c r="AY1685" i="3"/>
  <c r="W1685" i="3"/>
  <c r="AM1685" i="3"/>
  <c r="BC1685" i="3"/>
  <c r="P1683" i="3"/>
  <c r="T1683" i="3"/>
  <c r="X1683" i="3"/>
  <c r="AB1683" i="3"/>
  <c r="AF1683" i="3"/>
  <c r="AJ1683" i="3"/>
  <c r="AN1683" i="3"/>
  <c r="AR1683" i="3"/>
  <c r="AV1683" i="3"/>
  <c r="AZ1683" i="3"/>
  <c r="BD1683" i="3"/>
  <c r="BH1683" i="3"/>
  <c r="M1683" i="3"/>
  <c r="Q1683" i="3"/>
  <c r="U1683" i="3"/>
  <c r="Y1683" i="3"/>
  <c r="AC1683" i="3"/>
  <c r="AG1683" i="3"/>
  <c r="AK1683" i="3"/>
  <c r="AO1683" i="3"/>
  <c r="AS1683" i="3"/>
  <c r="AW1683" i="3"/>
  <c r="BA1683" i="3"/>
  <c r="BE1683" i="3"/>
  <c r="BI1683" i="3"/>
  <c r="N1683" i="3"/>
  <c r="R1683" i="3"/>
  <c r="V1683" i="3"/>
  <c r="Z1683" i="3"/>
  <c r="AD1683" i="3"/>
  <c r="AH1683" i="3"/>
  <c r="AL1683" i="3"/>
  <c r="AP1683" i="3"/>
  <c r="AT1683" i="3"/>
  <c r="AX1683" i="3"/>
  <c r="BB1683" i="3"/>
  <c r="BF1683" i="3"/>
  <c r="O1683" i="3"/>
  <c r="AE1683" i="3"/>
  <c r="AU1683" i="3"/>
  <c r="S1683" i="3"/>
  <c r="AI1683" i="3"/>
  <c r="AY1683" i="3"/>
  <c r="W1683" i="3"/>
  <c r="AM1683" i="3"/>
  <c r="BC1683" i="3"/>
  <c r="AA1683" i="3"/>
  <c r="AQ1683" i="3"/>
  <c r="BG1683" i="3"/>
  <c r="P1675" i="3"/>
  <c r="T1675" i="3"/>
  <c r="X1675" i="3"/>
  <c r="AB1675" i="3"/>
  <c r="AF1675" i="3"/>
  <c r="AJ1675" i="3"/>
  <c r="AN1675" i="3"/>
  <c r="AR1675" i="3"/>
  <c r="AV1675" i="3"/>
  <c r="AZ1675" i="3"/>
  <c r="BD1675" i="3"/>
  <c r="BH1675" i="3"/>
  <c r="M1675" i="3"/>
  <c r="Q1675" i="3"/>
  <c r="U1675" i="3"/>
  <c r="Y1675" i="3"/>
  <c r="AC1675" i="3"/>
  <c r="AG1675" i="3"/>
  <c r="AK1675" i="3"/>
  <c r="AO1675" i="3"/>
  <c r="AS1675" i="3"/>
  <c r="AW1675" i="3"/>
  <c r="BA1675" i="3"/>
  <c r="BE1675" i="3"/>
  <c r="BI1675" i="3"/>
  <c r="N1675" i="3"/>
  <c r="R1675" i="3"/>
  <c r="V1675" i="3"/>
  <c r="Z1675" i="3"/>
  <c r="AD1675" i="3"/>
  <c r="AH1675" i="3"/>
  <c r="AL1675" i="3"/>
  <c r="AP1675" i="3"/>
  <c r="AT1675" i="3"/>
  <c r="AX1675" i="3"/>
  <c r="BB1675" i="3"/>
  <c r="BF1675" i="3"/>
  <c r="O1675" i="3"/>
  <c r="AE1675" i="3"/>
  <c r="AU1675" i="3"/>
  <c r="S1675" i="3"/>
  <c r="AI1675" i="3"/>
  <c r="AY1675" i="3"/>
  <c r="AA1675" i="3"/>
  <c r="AQ1675" i="3"/>
  <c r="BG1675" i="3"/>
  <c r="W1675" i="3"/>
  <c r="AM1675" i="3"/>
  <c r="BC1675" i="3"/>
  <c r="P1673" i="3"/>
  <c r="T1673" i="3"/>
  <c r="X1673" i="3"/>
  <c r="AB1673" i="3"/>
  <c r="AF1673" i="3"/>
  <c r="AJ1673" i="3"/>
  <c r="AN1673" i="3"/>
  <c r="AR1673" i="3"/>
  <c r="AV1673" i="3"/>
  <c r="AZ1673" i="3"/>
  <c r="BD1673" i="3"/>
  <c r="BH1673" i="3"/>
  <c r="M1673" i="3"/>
  <c r="Q1673" i="3"/>
  <c r="U1673" i="3"/>
  <c r="Y1673" i="3"/>
  <c r="AC1673" i="3"/>
  <c r="AG1673" i="3"/>
  <c r="AK1673" i="3"/>
  <c r="AO1673" i="3"/>
  <c r="AS1673" i="3"/>
  <c r="AW1673" i="3"/>
  <c r="BA1673" i="3"/>
  <c r="BE1673" i="3"/>
  <c r="BI1673" i="3"/>
  <c r="N1673" i="3"/>
  <c r="R1673" i="3"/>
  <c r="V1673" i="3"/>
  <c r="Z1673" i="3"/>
  <c r="AD1673" i="3"/>
  <c r="AH1673" i="3"/>
  <c r="AL1673" i="3"/>
  <c r="AP1673" i="3"/>
  <c r="AT1673" i="3"/>
  <c r="AX1673" i="3"/>
  <c r="BB1673" i="3"/>
  <c r="BF1673" i="3"/>
  <c r="R1670" i="3"/>
  <c r="Z1670" i="3"/>
  <c r="AH1670" i="3"/>
  <c r="AP1670" i="3"/>
  <c r="AV1670" i="3"/>
  <c r="BB1670" i="3"/>
  <c r="BG1670" i="3"/>
  <c r="X1668" i="3"/>
  <c r="AN1668" i="3"/>
  <c r="BD1668" i="3"/>
  <c r="X1666" i="3"/>
  <c r="AN1666" i="3"/>
  <c r="BD1666" i="3"/>
  <c r="X1664" i="3"/>
  <c r="AN1664" i="3"/>
  <c r="BD1664" i="3"/>
  <c r="X1662" i="3"/>
  <c r="AN1662" i="3"/>
  <c r="BD1662" i="3"/>
  <c r="X1660" i="3"/>
  <c r="AN1660" i="3"/>
  <c r="BD1660" i="3"/>
  <c r="X1658" i="3"/>
  <c r="AN1658" i="3"/>
  <c r="BD1658" i="3"/>
  <c r="X1656" i="3"/>
  <c r="AN1656" i="3"/>
  <c r="BD1656" i="3"/>
  <c r="X1654" i="3"/>
  <c r="AN1654" i="3"/>
  <c r="BD1654" i="3"/>
  <c r="X1652" i="3"/>
  <c r="AN1652" i="3"/>
  <c r="BD1652" i="3"/>
  <c r="X1650" i="3"/>
  <c r="AN1650" i="3"/>
  <c r="BD1650" i="3"/>
  <c r="O1647" i="3"/>
  <c r="S1647" i="3"/>
  <c r="W1647" i="3"/>
  <c r="AA1647" i="3"/>
  <c r="AE1647" i="3"/>
  <c r="AI1647" i="3"/>
  <c r="AM1647" i="3"/>
  <c r="AQ1647" i="3"/>
  <c r="AU1647" i="3"/>
  <c r="AY1647" i="3"/>
  <c r="BC1647" i="3"/>
  <c r="BG1647" i="3"/>
  <c r="P1647" i="3"/>
  <c r="T1647" i="3"/>
  <c r="X1647" i="3"/>
  <c r="AB1647" i="3"/>
  <c r="AF1647" i="3"/>
  <c r="AJ1647" i="3"/>
  <c r="AN1647" i="3"/>
  <c r="AR1647" i="3"/>
  <c r="AV1647" i="3"/>
  <c r="AZ1647" i="3"/>
  <c r="BD1647" i="3"/>
  <c r="BH1647" i="3"/>
  <c r="M1647" i="3"/>
  <c r="Q1647" i="3"/>
  <c r="U1647" i="3"/>
  <c r="Y1647" i="3"/>
  <c r="AC1647" i="3"/>
  <c r="AG1647" i="3"/>
  <c r="AK1647" i="3"/>
  <c r="AO1647" i="3"/>
  <c r="AS1647" i="3"/>
  <c r="AW1647" i="3"/>
  <c r="BA1647" i="3"/>
  <c r="BE1647" i="3"/>
  <c r="BI1647" i="3"/>
  <c r="Z1647" i="3"/>
  <c r="AP1647" i="3"/>
  <c r="BF1647" i="3"/>
  <c r="N1647" i="3"/>
  <c r="AD1647" i="3"/>
  <c r="AT1647" i="3"/>
  <c r="R1647" i="3"/>
  <c r="AH1647" i="3"/>
  <c r="AX1647" i="3"/>
  <c r="N1642" i="3"/>
  <c r="R1642" i="3"/>
  <c r="V1642" i="3"/>
  <c r="Z1642" i="3"/>
  <c r="AD1642" i="3"/>
  <c r="AH1642" i="3"/>
  <c r="AL1642" i="3"/>
  <c r="AP1642" i="3"/>
  <c r="AT1642" i="3"/>
  <c r="AX1642" i="3"/>
  <c r="BB1642" i="3"/>
  <c r="BF1642" i="3"/>
  <c r="O1642" i="3"/>
  <c r="S1642" i="3"/>
  <c r="W1642" i="3"/>
  <c r="AA1642" i="3"/>
  <c r="AE1642" i="3"/>
  <c r="AI1642" i="3"/>
  <c r="AM1642" i="3"/>
  <c r="AQ1642" i="3"/>
  <c r="AU1642" i="3"/>
  <c r="AY1642" i="3"/>
  <c r="BC1642" i="3"/>
  <c r="BG1642" i="3"/>
  <c r="P1642" i="3"/>
  <c r="AF1642" i="3"/>
  <c r="AV1642" i="3"/>
  <c r="T1642" i="3"/>
  <c r="AJ1642" i="3"/>
  <c r="AZ1642" i="3"/>
  <c r="X1642" i="3"/>
  <c r="AN1642" i="3"/>
  <c r="BD1642" i="3"/>
  <c r="O1639" i="3"/>
  <c r="BL1639" i="3" s="1"/>
  <c r="S1639" i="3"/>
  <c r="BM1639" i="3" s="1"/>
  <c r="W1639" i="3"/>
  <c r="AA1639" i="3"/>
  <c r="AE1639" i="3"/>
  <c r="AI1639" i="3"/>
  <c r="AM1639" i="3"/>
  <c r="AQ1639" i="3"/>
  <c r="AU1639" i="3"/>
  <c r="AY1639" i="3"/>
  <c r="BC1639" i="3"/>
  <c r="BG1639" i="3"/>
  <c r="P1639" i="3"/>
  <c r="T1639" i="3"/>
  <c r="X1639" i="3"/>
  <c r="AB1639" i="3"/>
  <c r="AF1639" i="3"/>
  <c r="AJ1639" i="3"/>
  <c r="AN1639" i="3"/>
  <c r="AR1639" i="3"/>
  <c r="AV1639" i="3"/>
  <c r="AZ1639" i="3"/>
  <c r="BD1639" i="3"/>
  <c r="BH1639" i="3"/>
  <c r="M1639" i="3"/>
  <c r="Q1639" i="3"/>
  <c r="U1639" i="3"/>
  <c r="Y1639" i="3"/>
  <c r="AC1639" i="3"/>
  <c r="AG1639" i="3"/>
  <c r="AK1639" i="3"/>
  <c r="AO1639" i="3"/>
  <c r="AS1639" i="3"/>
  <c r="AW1639" i="3"/>
  <c r="BA1639" i="3"/>
  <c r="BE1639" i="3"/>
  <c r="BI1639" i="3"/>
  <c r="Z1639" i="3"/>
  <c r="AP1639" i="3"/>
  <c r="BF1639" i="3"/>
  <c r="N1639" i="3"/>
  <c r="BJ1639" i="3" s="1"/>
  <c r="AD1639" i="3"/>
  <c r="AT1639" i="3"/>
  <c r="R1639" i="3"/>
  <c r="AH1639" i="3"/>
  <c r="AX1639" i="3"/>
  <c r="O1634" i="3"/>
  <c r="S1634" i="3"/>
  <c r="W1634" i="3"/>
  <c r="AA1634" i="3"/>
  <c r="AE1634" i="3"/>
  <c r="AI1634" i="3"/>
  <c r="AM1634" i="3"/>
  <c r="AQ1634" i="3"/>
  <c r="AU1634" i="3"/>
  <c r="AY1634" i="3"/>
  <c r="BC1634" i="3"/>
  <c r="BG1634" i="3"/>
  <c r="P1634" i="3"/>
  <c r="AF1634" i="3"/>
  <c r="AV1634" i="3"/>
  <c r="T1634" i="3"/>
  <c r="AJ1634" i="3"/>
  <c r="AZ1634" i="3"/>
  <c r="X1634" i="3"/>
  <c r="AN1634" i="3"/>
  <c r="BD1634" i="3"/>
  <c r="O1631" i="3"/>
  <c r="S1631" i="3"/>
  <c r="W1631" i="3"/>
  <c r="AA1631" i="3"/>
  <c r="AE1631" i="3"/>
  <c r="AI1631" i="3"/>
  <c r="AM1631" i="3"/>
  <c r="AQ1631" i="3"/>
  <c r="AU1631" i="3"/>
  <c r="AY1631" i="3"/>
  <c r="BC1631" i="3"/>
  <c r="BG1631" i="3"/>
  <c r="P1631" i="3"/>
  <c r="T1631" i="3"/>
  <c r="X1631" i="3"/>
  <c r="AB1631" i="3"/>
  <c r="AF1631" i="3"/>
  <c r="AJ1631" i="3"/>
  <c r="AN1631" i="3"/>
  <c r="AR1631" i="3"/>
  <c r="AV1631" i="3"/>
  <c r="AZ1631" i="3"/>
  <c r="BD1631" i="3"/>
  <c r="BH1631" i="3"/>
  <c r="M1631" i="3"/>
  <c r="Q1631" i="3"/>
  <c r="U1631" i="3"/>
  <c r="Y1631" i="3"/>
  <c r="AC1631" i="3"/>
  <c r="AG1631" i="3"/>
  <c r="AK1631" i="3"/>
  <c r="AO1631" i="3"/>
  <c r="AS1631" i="3"/>
  <c r="AW1631" i="3"/>
  <c r="BA1631" i="3"/>
  <c r="BE1631" i="3"/>
  <c r="BI1631" i="3"/>
  <c r="Z1631" i="3"/>
  <c r="AP1631" i="3"/>
  <c r="BF1631" i="3"/>
  <c r="N1631" i="3"/>
  <c r="AD1631" i="3"/>
  <c r="AT1631" i="3"/>
  <c r="R1631" i="3"/>
  <c r="AH1631" i="3"/>
  <c r="AX1631" i="3"/>
  <c r="X1591" i="3"/>
  <c r="AN1591" i="3"/>
  <c r="BD1591" i="3"/>
  <c r="AB1591" i="3"/>
  <c r="AR1591" i="3"/>
  <c r="BH1591" i="3"/>
  <c r="N1591" i="3"/>
  <c r="AF1591" i="3"/>
  <c r="AV1591" i="3"/>
  <c r="AZ1591" i="3"/>
  <c r="T1591" i="3"/>
  <c r="AJ1591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N1585" i="3"/>
  <c r="R1585" i="3"/>
  <c r="V1585" i="3"/>
  <c r="Z1585" i="3"/>
  <c r="AD1585" i="3"/>
  <c r="AH1585" i="3"/>
  <c r="AL1585" i="3"/>
  <c r="AP1585" i="3"/>
  <c r="AT1585" i="3"/>
  <c r="AX1585" i="3"/>
  <c r="BB1585" i="3"/>
  <c r="BF1585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X1585" i="3"/>
  <c r="AN1585" i="3"/>
  <c r="BD1585" i="3"/>
  <c r="AB1585" i="3"/>
  <c r="AR1585" i="3"/>
  <c r="BH1585" i="3"/>
  <c r="P1585" i="3"/>
  <c r="AF1585" i="3"/>
  <c r="AV1585" i="3"/>
  <c r="T1585" i="3"/>
  <c r="AJ1585" i="3"/>
  <c r="AZ1585" i="3"/>
  <c r="BE1694" i="3"/>
  <c r="AO1694" i="3"/>
  <c r="BE1692" i="3"/>
  <c r="AO1692" i="3"/>
  <c r="BE1690" i="3"/>
  <c r="AO1690" i="3"/>
  <c r="BE1688" i="3"/>
  <c r="AO1688" i="3"/>
  <c r="BE1686" i="3"/>
  <c r="AO1686" i="3"/>
  <c r="BE1684" i="3"/>
  <c r="AO1684" i="3"/>
  <c r="BE1682" i="3"/>
  <c r="AO1682" i="3"/>
  <c r="BE1680" i="3"/>
  <c r="AO1680" i="3"/>
  <c r="BE1678" i="3"/>
  <c r="AO1678" i="3"/>
  <c r="BE1676" i="3"/>
  <c r="AO1676" i="3"/>
  <c r="BE1674" i="3"/>
  <c r="AO1674" i="3"/>
  <c r="BC1673" i="3"/>
  <c r="AM1673" i="3"/>
  <c r="W1673" i="3"/>
  <c r="BE1672" i="3"/>
  <c r="AO1672" i="3"/>
  <c r="O1671" i="3"/>
  <c r="P1671" i="3"/>
  <c r="T1671" i="3"/>
  <c r="X1671" i="3"/>
  <c r="AB1671" i="3"/>
  <c r="AF1671" i="3"/>
  <c r="AJ1671" i="3"/>
  <c r="AN1671" i="3"/>
  <c r="AR1671" i="3"/>
  <c r="AV1671" i="3"/>
  <c r="AZ1671" i="3"/>
  <c r="BD1671" i="3"/>
  <c r="BH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M1671" i="3"/>
  <c r="R1671" i="3"/>
  <c r="V1671" i="3"/>
  <c r="Z1671" i="3"/>
  <c r="AD1671" i="3"/>
  <c r="AH1671" i="3"/>
  <c r="AL1671" i="3"/>
  <c r="AP1671" i="3"/>
  <c r="AT1671" i="3"/>
  <c r="AX1671" i="3"/>
  <c r="BB1671" i="3"/>
  <c r="BF1671" i="3"/>
  <c r="AT1670" i="3"/>
  <c r="N1670" i="3"/>
  <c r="P1668" i="3"/>
  <c r="P1666" i="3"/>
  <c r="P1664" i="3"/>
  <c r="P1662" i="3"/>
  <c r="P1660" i="3"/>
  <c r="P1658" i="3"/>
  <c r="P1656" i="3"/>
  <c r="P1654" i="3"/>
  <c r="P1652" i="3"/>
  <c r="P1650" i="3"/>
  <c r="AL1647" i="3"/>
  <c r="BH1642" i="3"/>
  <c r="AL1639" i="3"/>
  <c r="BH1634" i="3"/>
  <c r="AL1631" i="3"/>
  <c r="AA1619" i="3"/>
  <c r="AQ1619" i="3"/>
  <c r="BG1619" i="3"/>
  <c r="S1619" i="3"/>
  <c r="AI1619" i="3"/>
  <c r="AY1619" i="3"/>
  <c r="W1619" i="3"/>
  <c r="AM1619" i="3"/>
  <c r="N1608" i="3"/>
  <c r="R1608" i="3"/>
  <c r="V1608" i="3"/>
  <c r="Z1608" i="3"/>
  <c r="AD1608" i="3"/>
  <c r="AH1608" i="3"/>
  <c r="AL1608" i="3"/>
  <c r="AP1608" i="3"/>
  <c r="AT1608" i="3"/>
  <c r="AX1608" i="3"/>
  <c r="BB1608" i="3"/>
  <c r="BF1608" i="3"/>
  <c r="O1608" i="3"/>
  <c r="S1608" i="3"/>
  <c r="W1608" i="3"/>
  <c r="AA1608" i="3"/>
  <c r="AE1608" i="3"/>
  <c r="AI1608" i="3"/>
  <c r="AM1608" i="3"/>
  <c r="AQ1608" i="3"/>
  <c r="AU1608" i="3"/>
  <c r="AY1608" i="3"/>
  <c r="BC1608" i="3"/>
  <c r="BG1608" i="3"/>
  <c r="P1608" i="3"/>
  <c r="T1608" i="3"/>
  <c r="X1608" i="3"/>
  <c r="AB1608" i="3"/>
  <c r="AF1608" i="3"/>
  <c r="AJ1608" i="3"/>
  <c r="AN1608" i="3"/>
  <c r="AR1608" i="3"/>
  <c r="AV1608" i="3"/>
  <c r="AZ1608" i="3"/>
  <c r="BD1608" i="3"/>
  <c r="BH1608" i="3"/>
  <c r="Y1608" i="3"/>
  <c r="AO1608" i="3"/>
  <c r="BE1608" i="3"/>
  <c r="M1608" i="3"/>
  <c r="AC1608" i="3"/>
  <c r="AS1608" i="3"/>
  <c r="BI1608" i="3"/>
  <c r="Q1608" i="3"/>
  <c r="AG1608" i="3"/>
  <c r="AW1608" i="3"/>
  <c r="U1608" i="3"/>
  <c r="AK1608" i="3"/>
  <c r="BA1694" i="3"/>
  <c r="AK1694" i="3"/>
  <c r="N1694" i="3"/>
  <c r="R1694" i="3"/>
  <c r="V1694" i="3"/>
  <c r="Z1694" i="3"/>
  <c r="AD1694" i="3"/>
  <c r="AH1694" i="3"/>
  <c r="AL1694" i="3"/>
  <c r="AP1694" i="3"/>
  <c r="AT1694" i="3"/>
  <c r="AX1694" i="3"/>
  <c r="BB1694" i="3"/>
  <c r="BF1694" i="3"/>
  <c r="O1694" i="3"/>
  <c r="S1694" i="3"/>
  <c r="W1694" i="3"/>
  <c r="AA1694" i="3"/>
  <c r="AE1694" i="3"/>
  <c r="AI1694" i="3"/>
  <c r="AM1694" i="3"/>
  <c r="AQ1694" i="3"/>
  <c r="AU1694" i="3"/>
  <c r="AY1694" i="3"/>
  <c r="BC1694" i="3"/>
  <c r="BG1694" i="3"/>
  <c r="P1694" i="3"/>
  <c r="T1694" i="3"/>
  <c r="X1694" i="3"/>
  <c r="AB1694" i="3"/>
  <c r="AF1694" i="3"/>
  <c r="AJ1694" i="3"/>
  <c r="AN1694" i="3"/>
  <c r="AR1694" i="3"/>
  <c r="AV1694" i="3"/>
  <c r="AZ1694" i="3"/>
  <c r="BD1694" i="3"/>
  <c r="BH1694" i="3"/>
  <c r="BA1692" i="3"/>
  <c r="AK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O1692" i="3"/>
  <c r="S1692" i="3"/>
  <c r="W1692" i="3"/>
  <c r="AA1692" i="3"/>
  <c r="AE1692" i="3"/>
  <c r="AI1692" i="3"/>
  <c r="AM1692" i="3"/>
  <c r="AQ1692" i="3"/>
  <c r="AU1692" i="3"/>
  <c r="AY1692" i="3"/>
  <c r="BC1692" i="3"/>
  <c r="BG1692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BA1690" i="3"/>
  <c r="AK1690" i="3"/>
  <c r="N1686" i="3"/>
  <c r="R1686" i="3"/>
  <c r="V1686" i="3"/>
  <c r="Z1686" i="3"/>
  <c r="AD1686" i="3"/>
  <c r="AH1686" i="3"/>
  <c r="AL1686" i="3"/>
  <c r="AP1686" i="3"/>
  <c r="AT1686" i="3"/>
  <c r="AX1686" i="3"/>
  <c r="BB1686" i="3"/>
  <c r="BF1686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BA1684" i="3"/>
  <c r="AK1684" i="3"/>
  <c r="N1684" i="3"/>
  <c r="R1684" i="3"/>
  <c r="V1684" i="3"/>
  <c r="Z1684" i="3"/>
  <c r="AD1684" i="3"/>
  <c r="AH1684" i="3"/>
  <c r="AL1684" i="3"/>
  <c r="AP1684" i="3"/>
  <c r="AT1684" i="3"/>
  <c r="AX1684" i="3"/>
  <c r="BB1684" i="3"/>
  <c r="BF1684" i="3"/>
  <c r="O1684" i="3"/>
  <c r="S1684" i="3"/>
  <c r="W1684" i="3"/>
  <c r="AA1684" i="3"/>
  <c r="AE1684" i="3"/>
  <c r="AI1684" i="3"/>
  <c r="AM1684" i="3"/>
  <c r="AQ1684" i="3"/>
  <c r="AU1684" i="3"/>
  <c r="AY1684" i="3"/>
  <c r="BC1684" i="3"/>
  <c r="BG1684" i="3"/>
  <c r="P1684" i="3"/>
  <c r="T1684" i="3"/>
  <c r="X1684" i="3"/>
  <c r="AB1684" i="3"/>
  <c r="AF1684" i="3"/>
  <c r="AJ1684" i="3"/>
  <c r="AN1684" i="3"/>
  <c r="AR1684" i="3"/>
  <c r="AV1684" i="3"/>
  <c r="AZ1684" i="3"/>
  <c r="BD1684" i="3"/>
  <c r="BH1684" i="3"/>
  <c r="N1682" i="3"/>
  <c r="R1682" i="3"/>
  <c r="V1682" i="3"/>
  <c r="Z1682" i="3"/>
  <c r="AD1682" i="3"/>
  <c r="AH1682" i="3"/>
  <c r="AL1682" i="3"/>
  <c r="AP1682" i="3"/>
  <c r="AT1682" i="3"/>
  <c r="AX1682" i="3"/>
  <c r="BB1682" i="3"/>
  <c r="BF1682" i="3"/>
  <c r="O1682" i="3"/>
  <c r="S1682" i="3"/>
  <c r="W1682" i="3"/>
  <c r="AA1682" i="3"/>
  <c r="AE1682" i="3"/>
  <c r="AI1682" i="3"/>
  <c r="AM1682" i="3"/>
  <c r="AQ1682" i="3"/>
  <c r="AU1682" i="3"/>
  <c r="AY1682" i="3"/>
  <c r="BC1682" i="3"/>
  <c r="BG1682" i="3"/>
  <c r="P1682" i="3"/>
  <c r="T1682" i="3"/>
  <c r="X1682" i="3"/>
  <c r="AB1682" i="3"/>
  <c r="AF1682" i="3"/>
  <c r="AJ1682" i="3"/>
  <c r="AN1682" i="3"/>
  <c r="AR1682" i="3"/>
  <c r="AV1682" i="3"/>
  <c r="AZ1682" i="3"/>
  <c r="BD1682" i="3"/>
  <c r="BH1682" i="3"/>
  <c r="N1680" i="3"/>
  <c r="R1680" i="3"/>
  <c r="V1680" i="3"/>
  <c r="Z1680" i="3"/>
  <c r="AD1680" i="3"/>
  <c r="AH1680" i="3"/>
  <c r="AL1680" i="3"/>
  <c r="AP1680" i="3"/>
  <c r="AT1680" i="3"/>
  <c r="AX1680" i="3"/>
  <c r="BB1680" i="3"/>
  <c r="BF1680" i="3"/>
  <c r="O1680" i="3"/>
  <c r="S1680" i="3"/>
  <c r="W1680" i="3"/>
  <c r="AA1680" i="3"/>
  <c r="AE1680" i="3"/>
  <c r="AI1680" i="3"/>
  <c r="AM1680" i="3"/>
  <c r="AQ1680" i="3"/>
  <c r="AU1680" i="3"/>
  <c r="AY1680" i="3"/>
  <c r="BC1680" i="3"/>
  <c r="BG1680" i="3"/>
  <c r="P1680" i="3"/>
  <c r="T1680" i="3"/>
  <c r="X1680" i="3"/>
  <c r="AB1680" i="3"/>
  <c r="AF1680" i="3"/>
  <c r="AJ1680" i="3"/>
  <c r="AN1680" i="3"/>
  <c r="AR1680" i="3"/>
  <c r="AV1680" i="3"/>
  <c r="AZ1680" i="3"/>
  <c r="BD1680" i="3"/>
  <c r="BH1680" i="3"/>
  <c r="N1678" i="3"/>
  <c r="R1678" i="3"/>
  <c r="V1678" i="3"/>
  <c r="Z1678" i="3"/>
  <c r="AD1678" i="3"/>
  <c r="AH1678" i="3"/>
  <c r="AL1678" i="3"/>
  <c r="AP1678" i="3"/>
  <c r="AT1678" i="3"/>
  <c r="AX1678" i="3"/>
  <c r="BB1678" i="3"/>
  <c r="BF1678" i="3"/>
  <c r="O1678" i="3"/>
  <c r="S1678" i="3"/>
  <c r="W1678" i="3"/>
  <c r="AA1678" i="3"/>
  <c r="AE1678" i="3"/>
  <c r="AI1678" i="3"/>
  <c r="AM1678" i="3"/>
  <c r="AQ1678" i="3"/>
  <c r="AU1678" i="3"/>
  <c r="AY1678" i="3"/>
  <c r="BC1678" i="3"/>
  <c r="BG1678" i="3"/>
  <c r="P1678" i="3"/>
  <c r="T1678" i="3"/>
  <c r="X1678" i="3"/>
  <c r="AB1678" i="3"/>
  <c r="AF1678" i="3"/>
  <c r="AJ1678" i="3"/>
  <c r="AN1678" i="3"/>
  <c r="AR1678" i="3"/>
  <c r="AV1678" i="3"/>
  <c r="AZ1678" i="3"/>
  <c r="BD1678" i="3"/>
  <c r="BH1678" i="3"/>
  <c r="N1676" i="3"/>
  <c r="R1676" i="3"/>
  <c r="V1676" i="3"/>
  <c r="Z1676" i="3"/>
  <c r="AD1676" i="3"/>
  <c r="AH1676" i="3"/>
  <c r="AL1676" i="3"/>
  <c r="AP1676" i="3"/>
  <c r="AT1676" i="3"/>
  <c r="AX1676" i="3"/>
  <c r="BB1676" i="3"/>
  <c r="BF1676" i="3"/>
  <c r="O1676" i="3"/>
  <c r="S1676" i="3"/>
  <c r="W1676" i="3"/>
  <c r="AA1676" i="3"/>
  <c r="AE1676" i="3"/>
  <c r="AI1676" i="3"/>
  <c r="AM1676" i="3"/>
  <c r="AQ1676" i="3"/>
  <c r="AU1676" i="3"/>
  <c r="AY1676" i="3"/>
  <c r="BC1676" i="3"/>
  <c r="BG1676" i="3"/>
  <c r="P1676" i="3"/>
  <c r="T1676" i="3"/>
  <c r="X1676" i="3"/>
  <c r="AB1676" i="3"/>
  <c r="AF1676" i="3"/>
  <c r="AJ1676" i="3"/>
  <c r="AN1676" i="3"/>
  <c r="AR1676" i="3"/>
  <c r="AV1676" i="3"/>
  <c r="AZ1676" i="3"/>
  <c r="BD1676" i="3"/>
  <c r="BH1676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O1674" i="3"/>
  <c r="S1674" i="3"/>
  <c r="W1674" i="3"/>
  <c r="AA1674" i="3"/>
  <c r="AE1674" i="3"/>
  <c r="AI1674" i="3"/>
  <c r="AM1674" i="3"/>
  <c r="AQ1674" i="3"/>
  <c r="AU1674" i="3"/>
  <c r="AY1674" i="3"/>
  <c r="BC1674" i="3"/>
  <c r="BG1674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AY1673" i="3"/>
  <c r="AI1673" i="3"/>
  <c r="S1673" i="3"/>
  <c r="N1672" i="3"/>
  <c r="R1672" i="3"/>
  <c r="V1672" i="3"/>
  <c r="Z1672" i="3"/>
  <c r="AD1672" i="3"/>
  <c r="AH1672" i="3"/>
  <c r="AL1672" i="3"/>
  <c r="AP1672" i="3"/>
  <c r="AT1672" i="3"/>
  <c r="AX1672" i="3"/>
  <c r="BB1672" i="3"/>
  <c r="BF1672" i="3"/>
  <c r="O1672" i="3"/>
  <c r="S1672" i="3"/>
  <c r="W1672" i="3"/>
  <c r="AA1672" i="3"/>
  <c r="AE1672" i="3"/>
  <c r="AI1672" i="3"/>
  <c r="AM1672" i="3"/>
  <c r="AQ1672" i="3"/>
  <c r="AU1672" i="3"/>
  <c r="AY1672" i="3"/>
  <c r="BC1672" i="3"/>
  <c r="BG1672" i="3"/>
  <c r="P1672" i="3"/>
  <c r="T1672" i="3"/>
  <c r="X1672" i="3"/>
  <c r="AB1672" i="3"/>
  <c r="AF1672" i="3"/>
  <c r="AJ1672" i="3"/>
  <c r="AN1672" i="3"/>
  <c r="AR1672" i="3"/>
  <c r="AV1672" i="3"/>
  <c r="AZ1672" i="3"/>
  <c r="BD1672" i="3"/>
  <c r="BH1672" i="3"/>
  <c r="AL1670" i="3"/>
  <c r="T1670" i="3"/>
  <c r="AB1668" i="3"/>
  <c r="AB1666" i="3"/>
  <c r="AB1664" i="3"/>
  <c r="AB1662" i="3"/>
  <c r="AB1660" i="3"/>
  <c r="AB1658" i="3"/>
  <c r="AB1656" i="3"/>
  <c r="AB1654" i="3"/>
  <c r="AB1652" i="3"/>
  <c r="AB1650" i="3"/>
  <c r="V1647" i="3"/>
  <c r="AR1642" i="3"/>
  <c r="V1639" i="3"/>
  <c r="AR1634" i="3"/>
  <c r="V1631" i="3"/>
  <c r="O1629" i="3"/>
  <c r="S1629" i="3"/>
  <c r="W1629" i="3"/>
  <c r="AA1629" i="3"/>
  <c r="AE1629" i="3"/>
  <c r="AI1629" i="3"/>
  <c r="AM1629" i="3"/>
  <c r="AQ1629" i="3"/>
  <c r="AU1629" i="3"/>
  <c r="AY1629" i="3"/>
  <c r="BC1629" i="3"/>
  <c r="BG1629" i="3"/>
  <c r="P1629" i="3"/>
  <c r="T1629" i="3"/>
  <c r="X1629" i="3"/>
  <c r="AB1629" i="3"/>
  <c r="AF1629" i="3"/>
  <c r="AJ1629" i="3"/>
  <c r="AN1629" i="3"/>
  <c r="AR1629" i="3"/>
  <c r="AV1629" i="3"/>
  <c r="AZ1629" i="3"/>
  <c r="BD1629" i="3"/>
  <c r="BH1629" i="3"/>
  <c r="M1629" i="3"/>
  <c r="Q1629" i="3"/>
  <c r="U1629" i="3"/>
  <c r="Y1629" i="3"/>
  <c r="AC1629" i="3"/>
  <c r="AG1629" i="3"/>
  <c r="AK1629" i="3"/>
  <c r="AO1629" i="3"/>
  <c r="AS1629" i="3"/>
  <c r="AW1629" i="3"/>
  <c r="BA1629" i="3"/>
  <c r="BE1629" i="3"/>
  <c r="BI1629" i="3"/>
  <c r="N1629" i="3"/>
  <c r="AD1629" i="3"/>
  <c r="AT1629" i="3"/>
  <c r="R1629" i="3"/>
  <c r="AH1629" i="3"/>
  <c r="AX1629" i="3"/>
  <c r="V1629" i="3"/>
  <c r="AL1629" i="3"/>
  <c r="BB1629" i="3"/>
  <c r="Z1602" i="3"/>
  <c r="AP1602" i="3"/>
  <c r="BF1602" i="3"/>
  <c r="V1602" i="3"/>
  <c r="AL1602" i="3"/>
  <c r="BB1602" i="3"/>
  <c r="N1690" i="3"/>
  <c r="R1690" i="3"/>
  <c r="V1690" i="3"/>
  <c r="Z1690" i="3"/>
  <c r="AD1690" i="3"/>
  <c r="AH1690" i="3"/>
  <c r="AL1690" i="3"/>
  <c r="AP1690" i="3"/>
  <c r="AT1690" i="3"/>
  <c r="AX1690" i="3"/>
  <c r="BB1690" i="3"/>
  <c r="BF1690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BA1688" i="3"/>
  <c r="AK1688" i="3"/>
  <c r="N1688" i="3"/>
  <c r="R1688" i="3"/>
  <c r="V1688" i="3"/>
  <c r="Z1688" i="3"/>
  <c r="AD1688" i="3"/>
  <c r="AH1688" i="3"/>
  <c r="AL1688" i="3"/>
  <c r="AP1688" i="3"/>
  <c r="AT1688" i="3"/>
  <c r="AX1688" i="3"/>
  <c r="BB1688" i="3"/>
  <c r="BF1688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P1688" i="3"/>
  <c r="T1688" i="3"/>
  <c r="X1688" i="3"/>
  <c r="AB1688" i="3"/>
  <c r="AF1688" i="3"/>
  <c r="AJ1688" i="3"/>
  <c r="AN1688" i="3"/>
  <c r="AR1688" i="3"/>
  <c r="AV1688" i="3"/>
  <c r="AZ1688" i="3"/>
  <c r="BD1688" i="3"/>
  <c r="BH1688" i="3"/>
  <c r="BA1686" i="3"/>
  <c r="AK1686" i="3"/>
  <c r="AW1694" i="3"/>
  <c r="AG1694" i="3"/>
  <c r="Q1694" i="3"/>
  <c r="AW1692" i="3"/>
  <c r="AG1692" i="3"/>
  <c r="Q1692" i="3"/>
  <c r="AW1690" i="3"/>
  <c r="AG1690" i="3"/>
  <c r="Q1690" i="3"/>
  <c r="AW1688" i="3"/>
  <c r="AG1688" i="3"/>
  <c r="Q1688" i="3"/>
  <c r="AW1686" i="3"/>
  <c r="AG1686" i="3"/>
  <c r="Q1686" i="3"/>
  <c r="AW1684" i="3"/>
  <c r="AG1684" i="3"/>
  <c r="Q1684" i="3"/>
  <c r="AW1682" i="3"/>
  <c r="AG1682" i="3"/>
  <c r="Q1682" i="3"/>
  <c r="AW1680" i="3"/>
  <c r="AG1680" i="3"/>
  <c r="Q1680" i="3"/>
  <c r="AW1678" i="3"/>
  <c r="AG1678" i="3"/>
  <c r="Q1678" i="3"/>
  <c r="AW1676" i="3"/>
  <c r="AG1676" i="3"/>
  <c r="Q1676" i="3"/>
  <c r="AW1674" i="3"/>
  <c r="AG1674" i="3"/>
  <c r="Q1674" i="3"/>
  <c r="AU1673" i="3"/>
  <c r="AE1673" i="3"/>
  <c r="O1673" i="3"/>
  <c r="AW1672" i="3"/>
  <c r="AG1672" i="3"/>
  <c r="Q1672" i="3"/>
  <c r="AU1671" i="3"/>
  <c r="AE1671" i="3"/>
  <c r="N1671" i="3"/>
  <c r="BD1670" i="3"/>
  <c r="AD1670" i="3"/>
  <c r="AV1668" i="3"/>
  <c r="AV1666" i="3"/>
  <c r="AV1664" i="3"/>
  <c r="AV1662" i="3"/>
  <c r="AV1660" i="3"/>
  <c r="AV1658" i="3"/>
  <c r="AV1656" i="3"/>
  <c r="AV1654" i="3"/>
  <c r="AV1652" i="3"/>
  <c r="AV1650" i="3"/>
  <c r="AB1642" i="3"/>
  <c r="AB1634" i="3"/>
  <c r="BF1629" i="3"/>
  <c r="BC1619" i="3"/>
  <c r="AA1615" i="3"/>
  <c r="AQ1615" i="3"/>
  <c r="BG1615" i="3"/>
  <c r="O1615" i="3"/>
  <c r="AE1615" i="3"/>
  <c r="AU1615" i="3"/>
  <c r="W1615" i="3"/>
  <c r="AM1615" i="3"/>
  <c r="BA1608" i="3"/>
  <c r="BH1670" i="3"/>
  <c r="BC1670" i="3"/>
  <c r="AX1670" i="3"/>
  <c r="AR1670" i="3"/>
  <c r="AJ1670" i="3"/>
  <c r="AB1670" i="3"/>
  <c r="BH1668" i="3"/>
  <c r="AR1668" i="3"/>
  <c r="BH1666" i="3"/>
  <c r="AR1666" i="3"/>
  <c r="BH1664" i="3"/>
  <c r="AR1664" i="3"/>
  <c r="BH1662" i="3"/>
  <c r="AR1662" i="3"/>
  <c r="BH1660" i="3"/>
  <c r="AR1660" i="3"/>
  <c r="BH1658" i="3"/>
  <c r="AR1658" i="3"/>
  <c r="BH1656" i="3"/>
  <c r="AR1656" i="3"/>
  <c r="BH1654" i="3"/>
  <c r="AR1654" i="3"/>
  <c r="BH1652" i="3"/>
  <c r="AR1652" i="3"/>
  <c r="BH1650" i="3"/>
  <c r="AR1650" i="3"/>
  <c r="N1648" i="3"/>
  <c r="R1648" i="3"/>
  <c r="V1648" i="3"/>
  <c r="Z1648" i="3"/>
  <c r="AD1648" i="3"/>
  <c r="AH1648" i="3"/>
  <c r="AL1648" i="3"/>
  <c r="AP1648" i="3"/>
  <c r="AT1648" i="3"/>
  <c r="AX1648" i="3"/>
  <c r="BB1648" i="3"/>
  <c r="BF1648" i="3"/>
  <c r="O1648" i="3"/>
  <c r="S1648" i="3"/>
  <c r="W1648" i="3"/>
  <c r="AA1648" i="3"/>
  <c r="AE1648" i="3"/>
  <c r="AI1648" i="3"/>
  <c r="AM1648" i="3"/>
  <c r="AQ1648" i="3"/>
  <c r="AU1648" i="3"/>
  <c r="AY1648" i="3"/>
  <c r="BC1648" i="3"/>
  <c r="BG1648" i="3"/>
  <c r="AV1646" i="3"/>
  <c r="AF1646" i="3"/>
  <c r="L1645" i="3"/>
  <c r="K1645" i="3"/>
  <c r="BF1643" i="3"/>
  <c r="AP1643" i="3"/>
  <c r="M1642" i="3"/>
  <c r="R1640" i="3"/>
  <c r="V1640" i="3"/>
  <c r="Z1640" i="3"/>
  <c r="AD1640" i="3"/>
  <c r="AH1640" i="3"/>
  <c r="AL1640" i="3"/>
  <c r="AP1640" i="3"/>
  <c r="AT1640" i="3"/>
  <c r="AX1640" i="3"/>
  <c r="BB1640" i="3"/>
  <c r="BF1640" i="3"/>
  <c r="O1640" i="3"/>
  <c r="BL1640" i="3" s="1"/>
  <c r="S1640" i="3"/>
  <c r="BM1640" i="3" s="1"/>
  <c r="W1640" i="3"/>
  <c r="AA1640" i="3"/>
  <c r="AE1640" i="3"/>
  <c r="AI1640" i="3"/>
  <c r="AM1640" i="3"/>
  <c r="AQ1640" i="3"/>
  <c r="AU1640" i="3"/>
  <c r="AY1640" i="3"/>
  <c r="BC1640" i="3"/>
  <c r="BG1640" i="3"/>
  <c r="AV1638" i="3"/>
  <c r="AF1638" i="3"/>
  <c r="L1637" i="3"/>
  <c r="K1637" i="3"/>
  <c r="BF1635" i="3"/>
  <c r="AP1635" i="3"/>
  <c r="M1634" i="3"/>
  <c r="O1632" i="3"/>
  <c r="S1632" i="3"/>
  <c r="W1632" i="3"/>
  <c r="AA1632" i="3"/>
  <c r="AE1632" i="3"/>
  <c r="AI1632" i="3"/>
  <c r="AM1632" i="3"/>
  <c r="AQ1632" i="3"/>
  <c r="AU1632" i="3"/>
  <c r="AY1632" i="3"/>
  <c r="BC1632" i="3"/>
  <c r="BG1632" i="3"/>
  <c r="AV1630" i="3"/>
  <c r="AF1630" i="3"/>
  <c r="L1628" i="3"/>
  <c r="P1627" i="3"/>
  <c r="V1627" i="3"/>
  <c r="AA1627" i="3"/>
  <c r="AF1627" i="3"/>
  <c r="AL1627" i="3"/>
  <c r="AQ1627" i="3"/>
  <c r="AV1627" i="3"/>
  <c r="BB1627" i="3"/>
  <c r="BG1627" i="3"/>
  <c r="N1627" i="3"/>
  <c r="S1627" i="3"/>
  <c r="X1627" i="3"/>
  <c r="AD1627" i="3"/>
  <c r="AI1627" i="3"/>
  <c r="AN1627" i="3"/>
  <c r="AT1627" i="3"/>
  <c r="AY1627" i="3"/>
  <c r="BD1627" i="3"/>
  <c r="P1613" i="3"/>
  <c r="T1613" i="3"/>
  <c r="X1613" i="3"/>
  <c r="AB1613" i="3"/>
  <c r="AF1613" i="3"/>
  <c r="AJ1613" i="3"/>
  <c r="AN1613" i="3"/>
  <c r="AR1613" i="3"/>
  <c r="AV1613" i="3"/>
  <c r="AZ1613" i="3"/>
  <c r="BD1613" i="3"/>
  <c r="BH161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AA1613" i="3"/>
  <c r="AQ1613" i="3"/>
  <c r="BG1613" i="3"/>
  <c r="O1613" i="3"/>
  <c r="AE1613" i="3"/>
  <c r="AU1613" i="3"/>
  <c r="S1613" i="3"/>
  <c r="AI1613" i="3"/>
  <c r="AY1613" i="3"/>
  <c r="AF1607" i="3"/>
  <c r="BC1607" i="3"/>
  <c r="AN1607" i="3"/>
  <c r="BG1607" i="3"/>
  <c r="Z1598" i="3"/>
  <c r="AP1598" i="3"/>
  <c r="BF1598" i="3"/>
  <c r="V1598" i="3"/>
  <c r="AL1598" i="3"/>
  <c r="M1587" i="3"/>
  <c r="U1587" i="3"/>
  <c r="AC1587" i="3"/>
  <c r="AK1587" i="3"/>
  <c r="AS1587" i="3"/>
  <c r="BA1587" i="3"/>
  <c r="BI1587" i="3"/>
  <c r="P1587" i="3"/>
  <c r="X1587" i="3"/>
  <c r="AF1587" i="3"/>
  <c r="AN1587" i="3"/>
  <c r="AV1587" i="3"/>
  <c r="BD1587" i="3"/>
  <c r="Q1587" i="3"/>
  <c r="Y1587" i="3"/>
  <c r="AG1587" i="3"/>
  <c r="AO1587" i="3"/>
  <c r="AW1587" i="3"/>
  <c r="BE1587" i="3"/>
  <c r="T1587" i="3"/>
  <c r="AZ1587" i="3"/>
  <c r="AB1587" i="3"/>
  <c r="BH1587" i="3"/>
  <c r="AJ1587" i="3"/>
  <c r="AR1587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O1670" i="3"/>
  <c r="S1670" i="3"/>
  <c r="W1670" i="3"/>
  <c r="AA1670" i="3"/>
  <c r="AE1670" i="3"/>
  <c r="AI1670" i="3"/>
  <c r="AM1670" i="3"/>
  <c r="AQ1670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N1668" i="3"/>
  <c r="R1668" i="3"/>
  <c r="V1668" i="3"/>
  <c r="Z1668" i="3"/>
  <c r="AD1668" i="3"/>
  <c r="AH1668" i="3"/>
  <c r="AL1668" i="3"/>
  <c r="AP1668" i="3"/>
  <c r="AT1668" i="3"/>
  <c r="AX1668" i="3"/>
  <c r="BB1668" i="3"/>
  <c r="BF1668" i="3"/>
  <c r="O1668" i="3"/>
  <c r="S1668" i="3"/>
  <c r="W1668" i="3"/>
  <c r="AA1668" i="3"/>
  <c r="AE1668" i="3"/>
  <c r="AI1668" i="3"/>
  <c r="AM1668" i="3"/>
  <c r="AQ1668" i="3"/>
  <c r="AU1668" i="3"/>
  <c r="AY1668" i="3"/>
  <c r="BC1668" i="3"/>
  <c r="BG1668" i="3"/>
  <c r="M1666" i="3"/>
  <c r="Q1666" i="3"/>
  <c r="U1666" i="3"/>
  <c r="Y1666" i="3"/>
  <c r="AC1666" i="3"/>
  <c r="AG1666" i="3"/>
  <c r="AK1666" i="3"/>
  <c r="AO1666" i="3"/>
  <c r="AS1666" i="3"/>
  <c r="AW1666" i="3"/>
  <c r="BA1666" i="3"/>
  <c r="BE1666" i="3"/>
  <c r="BI1666" i="3"/>
  <c r="N1666" i="3"/>
  <c r="R1666" i="3"/>
  <c r="V1666" i="3"/>
  <c r="Z1666" i="3"/>
  <c r="AD1666" i="3"/>
  <c r="AH1666" i="3"/>
  <c r="AL1666" i="3"/>
  <c r="AP1666" i="3"/>
  <c r="AT1666" i="3"/>
  <c r="AX1666" i="3"/>
  <c r="BB1666" i="3"/>
  <c r="BF1666" i="3"/>
  <c r="O1666" i="3"/>
  <c r="S1666" i="3"/>
  <c r="W1666" i="3"/>
  <c r="AA1666" i="3"/>
  <c r="AE1666" i="3"/>
  <c r="AI1666" i="3"/>
  <c r="AM1666" i="3"/>
  <c r="AQ1666" i="3"/>
  <c r="AU1666" i="3"/>
  <c r="AY1666" i="3"/>
  <c r="BC1666" i="3"/>
  <c r="BG1666" i="3"/>
  <c r="M1664" i="3"/>
  <c r="Q1664" i="3"/>
  <c r="U1664" i="3"/>
  <c r="Y1664" i="3"/>
  <c r="AC1664" i="3"/>
  <c r="AG1664" i="3"/>
  <c r="AK1664" i="3"/>
  <c r="AO1664" i="3"/>
  <c r="AS1664" i="3"/>
  <c r="AW1664" i="3"/>
  <c r="BA1664" i="3"/>
  <c r="BE1664" i="3"/>
  <c r="BI1664" i="3"/>
  <c r="N1664" i="3"/>
  <c r="R1664" i="3"/>
  <c r="V1664" i="3"/>
  <c r="Z1664" i="3"/>
  <c r="AD1664" i="3"/>
  <c r="AH1664" i="3"/>
  <c r="AL1664" i="3"/>
  <c r="AP1664" i="3"/>
  <c r="AT1664" i="3"/>
  <c r="AX1664" i="3"/>
  <c r="BB1664" i="3"/>
  <c r="BF1664" i="3"/>
  <c r="O1664" i="3"/>
  <c r="S1664" i="3"/>
  <c r="W1664" i="3"/>
  <c r="AA1664" i="3"/>
  <c r="AE1664" i="3"/>
  <c r="AI1664" i="3"/>
  <c r="AM1664" i="3"/>
  <c r="AQ1664" i="3"/>
  <c r="AU1664" i="3"/>
  <c r="AY1664" i="3"/>
  <c r="BC1664" i="3"/>
  <c r="BG1664" i="3"/>
  <c r="M1662" i="3"/>
  <c r="Q1662" i="3"/>
  <c r="U1662" i="3"/>
  <c r="Y1662" i="3"/>
  <c r="AC1662" i="3"/>
  <c r="AG1662" i="3"/>
  <c r="AK1662" i="3"/>
  <c r="AO1662" i="3"/>
  <c r="AS1662" i="3"/>
  <c r="AW1662" i="3"/>
  <c r="BA1662" i="3"/>
  <c r="BE1662" i="3"/>
  <c r="BI1662" i="3"/>
  <c r="N1662" i="3"/>
  <c r="R1662" i="3"/>
  <c r="V1662" i="3"/>
  <c r="Z1662" i="3"/>
  <c r="AD1662" i="3"/>
  <c r="AH1662" i="3"/>
  <c r="AL1662" i="3"/>
  <c r="AP1662" i="3"/>
  <c r="AT1662" i="3"/>
  <c r="AX1662" i="3"/>
  <c r="BB1662" i="3"/>
  <c r="BF1662" i="3"/>
  <c r="O1662" i="3"/>
  <c r="S1662" i="3"/>
  <c r="W1662" i="3"/>
  <c r="AA1662" i="3"/>
  <c r="AE1662" i="3"/>
  <c r="AI1662" i="3"/>
  <c r="AM1662" i="3"/>
  <c r="AQ1662" i="3"/>
  <c r="AU1662" i="3"/>
  <c r="AY1662" i="3"/>
  <c r="BC1662" i="3"/>
  <c r="BG1662" i="3"/>
  <c r="M1660" i="3"/>
  <c r="Q1660" i="3"/>
  <c r="U1660" i="3"/>
  <c r="Y1660" i="3"/>
  <c r="AC1660" i="3"/>
  <c r="AG1660" i="3"/>
  <c r="AK1660" i="3"/>
  <c r="AO1660" i="3"/>
  <c r="AS1660" i="3"/>
  <c r="AW1660" i="3"/>
  <c r="BA1660" i="3"/>
  <c r="BE1660" i="3"/>
  <c r="BI1660" i="3"/>
  <c r="N1660" i="3"/>
  <c r="R1660" i="3"/>
  <c r="V1660" i="3"/>
  <c r="Z1660" i="3"/>
  <c r="AD1660" i="3"/>
  <c r="AH1660" i="3"/>
  <c r="AL1660" i="3"/>
  <c r="AP1660" i="3"/>
  <c r="AT1660" i="3"/>
  <c r="AX1660" i="3"/>
  <c r="BB1660" i="3"/>
  <c r="BF1660" i="3"/>
  <c r="O1660" i="3"/>
  <c r="S1660" i="3"/>
  <c r="W1660" i="3"/>
  <c r="AA1660" i="3"/>
  <c r="AE1660" i="3"/>
  <c r="AI1660" i="3"/>
  <c r="AM1660" i="3"/>
  <c r="AQ1660" i="3"/>
  <c r="AU1660" i="3"/>
  <c r="AY1660" i="3"/>
  <c r="BC1660" i="3"/>
  <c r="BG1660" i="3"/>
  <c r="M1658" i="3"/>
  <c r="Q1658" i="3"/>
  <c r="U1658" i="3"/>
  <c r="Y1658" i="3"/>
  <c r="AC1658" i="3"/>
  <c r="AG1658" i="3"/>
  <c r="AK1658" i="3"/>
  <c r="AO1658" i="3"/>
  <c r="AS1658" i="3"/>
  <c r="AW1658" i="3"/>
  <c r="BA1658" i="3"/>
  <c r="BE1658" i="3"/>
  <c r="BI1658" i="3"/>
  <c r="N1658" i="3"/>
  <c r="R1658" i="3"/>
  <c r="V1658" i="3"/>
  <c r="Z1658" i="3"/>
  <c r="AD1658" i="3"/>
  <c r="AH1658" i="3"/>
  <c r="AL1658" i="3"/>
  <c r="AP1658" i="3"/>
  <c r="AT1658" i="3"/>
  <c r="AX1658" i="3"/>
  <c r="BB1658" i="3"/>
  <c r="BF1658" i="3"/>
  <c r="O1658" i="3"/>
  <c r="S1658" i="3"/>
  <c r="W1658" i="3"/>
  <c r="AA1658" i="3"/>
  <c r="AE1658" i="3"/>
  <c r="AI1658" i="3"/>
  <c r="AM1658" i="3"/>
  <c r="AQ1658" i="3"/>
  <c r="AU1658" i="3"/>
  <c r="AY1658" i="3"/>
  <c r="BC1658" i="3"/>
  <c r="BG1658" i="3"/>
  <c r="M1656" i="3"/>
  <c r="Q1656" i="3"/>
  <c r="U1656" i="3"/>
  <c r="Y1656" i="3"/>
  <c r="AC1656" i="3"/>
  <c r="AG1656" i="3"/>
  <c r="AK1656" i="3"/>
  <c r="AO1656" i="3"/>
  <c r="AS1656" i="3"/>
  <c r="AW1656" i="3"/>
  <c r="BA1656" i="3"/>
  <c r="BE1656" i="3"/>
  <c r="BI1656" i="3"/>
  <c r="N1656" i="3"/>
  <c r="R1656" i="3"/>
  <c r="V1656" i="3"/>
  <c r="Z1656" i="3"/>
  <c r="AD1656" i="3"/>
  <c r="AH1656" i="3"/>
  <c r="AL1656" i="3"/>
  <c r="AP1656" i="3"/>
  <c r="AT1656" i="3"/>
  <c r="AX1656" i="3"/>
  <c r="BB1656" i="3"/>
  <c r="BF1656" i="3"/>
  <c r="O1656" i="3"/>
  <c r="S1656" i="3"/>
  <c r="W1656" i="3"/>
  <c r="AA1656" i="3"/>
  <c r="AE1656" i="3"/>
  <c r="AI1656" i="3"/>
  <c r="AM1656" i="3"/>
  <c r="AQ1656" i="3"/>
  <c r="AU1656" i="3"/>
  <c r="AY1656" i="3"/>
  <c r="BC1656" i="3"/>
  <c r="BG1656" i="3"/>
  <c r="M1654" i="3"/>
  <c r="Q1654" i="3"/>
  <c r="U1654" i="3"/>
  <c r="Y1654" i="3"/>
  <c r="AC1654" i="3"/>
  <c r="AG1654" i="3"/>
  <c r="AK1654" i="3"/>
  <c r="AO1654" i="3"/>
  <c r="AS1654" i="3"/>
  <c r="AW1654" i="3"/>
  <c r="BA1654" i="3"/>
  <c r="BE1654" i="3"/>
  <c r="BI1654" i="3"/>
  <c r="N1654" i="3"/>
  <c r="R1654" i="3"/>
  <c r="V1654" i="3"/>
  <c r="Z1654" i="3"/>
  <c r="AD1654" i="3"/>
  <c r="AH1654" i="3"/>
  <c r="AL1654" i="3"/>
  <c r="AP1654" i="3"/>
  <c r="AT1654" i="3"/>
  <c r="AX1654" i="3"/>
  <c r="BB1654" i="3"/>
  <c r="BF1654" i="3"/>
  <c r="O1654" i="3"/>
  <c r="S1654" i="3"/>
  <c r="W1654" i="3"/>
  <c r="AA1654" i="3"/>
  <c r="AE1654" i="3"/>
  <c r="AI1654" i="3"/>
  <c r="AM1654" i="3"/>
  <c r="AQ1654" i="3"/>
  <c r="AU1654" i="3"/>
  <c r="AY1654" i="3"/>
  <c r="BC1654" i="3"/>
  <c r="BG1654" i="3"/>
  <c r="M1652" i="3"/>
  <c r="Q1652" i="3"/>
  <c r="U1652" i="3"/>
  <c r="Y1652" i="3"/>
  <c r="AC1652" i="3"/>
  <c r="AG1652" i="3"/>
  <c r="AK1652" i="3"/>
  <c r="AO1652" i="3"/>
  <c r="AS1652" i="3"/>
  <c r="AW1652" i="3"/>
  <c r="BA1652" i="3"/>
  <c r="BE1652" i="3"/>
  <c r="BI1652" i="3"/>
  <c r="N1652" i="3"/>
  <c r="R1652" i="3"/>
  <c r="V1652" i="3"/>
  <c r="Z1652" i="3"/>
  <c r="AD1652" i="3"/>
  <c r="AH1652" i="3"/>
  <c r="AL1652" i="3"/>
  <c r="AP1652" i="3"/>
  <c r="AT1652" i="3"/>
  <c r="AX1652" i="3"/>
  <c r="BB1652" i="3"/>
  <c r="BF1652" i="3"/>
  <c r="O1652" i="3"/>
  <c r="S1652" i="3"/>
  <c r="W1652" i="3"/>
  <c r="AA1652" i="3"/>
  <c r="AE1652" i="3"/>
  <c r="AI1652" i="3"/>
  <c r="AM1652" i="3"/>
  <c r="AQ1652" i="3"/>
  <c r="AU1652" i="3"/>
  <c r="AY1652" i="3"/>
  <c r="BC1652" i="3"/>
  <c r="BG1652" i="3"/>
  <c r="M1650" i="3"/>
  <c r="Q1650" i="3"/>
  <c r="U1650" i="3"/>
  <c r="Y1650" i="3"/>
  <c r="AC1650" i="3"/>
  <c r="AG1650" i="3"/>
  <c r="AK1650" i="3"/>
  <c r="AO1650" i="3"/>
  <c r="AS1650" i="3"/>
  <c r="AW1650" i="3"/>
  <c r="BA1650" i="3"/>
  <c r="BE1650" i="3"/>
  <c r="BI1650" i="3"/>
  <c r="N1650" i="3"/>
  <c r="R1650" i="3"/>
  <c r="V1650" i="3"/>
  <c r="Z1650" i="3"/>
  <c r="AD1650" i="3"/>
  <c r="AH1650" i="3"/>
  <c r="AL1650" i="3"/>
  <c r="AP1650" i="3"/>
  <c r="AT1650" i="3"/>
  <c r="AX1650" i="3"/>
  <c r="BB1650" i="3"/>
  <c r="BF1650" i="3"/>
  <c r="O1650" i="3"/>
  <c r="S1650" i="3"/>
  <c r="W1650" i="3"/>
  <c r="AA1650" i="3"/>
  <c r="AE1650" i="3"/>
  <c r="AI1650" i="3"/>
  <c r="AM1650" i="3"/>
  <c r="AQ1650" i="3"/>
  <c r="AU1650" i="3"/>
  <c r="AY1650" i="3"/>
  <c r="BC1650" i="3"/>
  <c r="BG1650" i="3"/>
  <c r="N1646" i="3"/>
  <c r="R1646" i="3"/>
  <c r="V1646" i="3"/>
  <c r="Z1646" i="3"/>
  <c r="AD1646" i="3"/>
  <c r="AH1646" i="3"/>
  <c r="AL1646" i="3"/>
  <c r="AP1646" i="3"/>
  <c r="AT1646" i="3"/>
  <c r="AX1646" i="3"/>
  <c r="BB1646" i="3"/>
  <c r="BF1646" i="3"/>
  <c r="O1646" i="3"/>
  <c r="S1646" i="3"/>
  <c r="W1646" i="3"/>
  <c r="AA1646" i="3"/>
  <c r="AE1646" i="3"/>
  <c r="AI1646" i="3"/>
  <c r="AM1646" i="3"/>
  <c r="AQ1646" i="3"/>
  <c r="AU1646" i="3"/>
  <c r="AY1646" i="3"/>
  <c r="BC1646" i="3"/>
  <c r="BG1646" i="3"/>
  <c r="O1643" i="3"/>
  <c r="S1643" i="3"/>
  <c r="W1643" i="3"/>
  <c r="AA1643" i="3"/>
  <c r="AE1643" i="3"/>
  <c r="AI1643" i="3"/>
  <c r="AM1643" i="3"/>
  <c r="AQ1643" i="3"/>
  <c r="AU1643" i="3"/>
  <c r="AY1643" i="3"/>
  <c r="BC1643" i="3"/>
  <c r="BG1643" i="3"/>
  <c r="P1643" i="3"/>
  <c r="T1643" i="3"/>
  <c r="X1643" i="3"/>
  <c r="AB1643" i="3"/>
  <c r="AF1643" i="3"/>
  <c r="AJ1643" i="3"/>
  <c r="AN1643" i="3"/>
  <c r="AR1643" i="3"/>
  <c r="AV1643" i="3"/>
  <c r="AZ1643" i="3"/>
  <c r="BD1643" i="3"/>
  <c r="BH1643" i="3"/>
  <c r="M1643" i="3"/>
  <c r="Q1643" i="3"/>
  <c r="U1643" i="3"/>
  <c r="Y1643" i="3"/>
  <c r="AC1643" i="3"/>
  <c r="AG1643" i="3"/>
  <c r="AK1643" i="3"/>
  <c r="AO1643" i="3"/>
  <c r="AS1643" i="3"/>
  <c r="AW1643" i="3"/>
  <c r="BA1643" i="3"/>
  <c r="BE1643" i="3"/>
  <c r="BI1643" i="3"/>
  <c r="O1638" i="3"/>
  <c r="BL1638" i="3" s="1"/>
  <c r="S1638" i="3"/>
  <c r="BM1638" i="3" s="1"/>
  <c r="W1638" i="3"/>
  <c r="AA1638" i="3"/>
  <c r="AE1638" i="3"/>
  <c r="AI1638" i="3"/>
  <c r="AM1638" i="3"/>
  <c r="AQ1638" i="3"/>
  <c r="AU1638" i="3"/>
  <c r="AY1638" i="3"/>
  <c r="BC1638" i="3"/>
  <c r="BG1638" i="3"/>
  <c r="O1635" i="3"/>
  <c r="S1635" i="3"/>
  <c r="W1635" i="3"/>
  <c r="AA1635" i="3"/>
  <c r="AE1635" i="3"/>
  <c r="AI1635" i="3"/>
  <c r="AM1635" i="3"/>
  <c r="AQ1635" i="3"/>
  <c r="AU1635" i="3"/>
  <c r="AY1635" i="3"/>
  <c r="BC1635" i="3"/>
  <c r="BG1635" i="3"/>
  <c r="P1635" i="3"/>
  <c r="T1635" i="3"/>
  <c r="X1635" i="3"/>
  <c r="AB1635" i="3"/>
  <c r="AF1635" i="3"/>
  <c r="AJ1635" i="3"/>
  <c r="AN1635" i="3"/>
  <c r="AR1635" i="3"/>
  <c r="AV1635" i="3"/>
  <c r="AZ1635" i="3"/>
  <c r="BD1635" i="3"/>
  <c r="BH1635" i="3"/>
  <c r="M1635" i="3"/>
  <c r="Q1635" i="3"/>
  <c r="U1635" i="3"/>
  <c r="Y1635" i="3"/>
  <c r="AC1635" i="3"/>
  <c r="AG1635" i="3"/>
  <c r="AK1635" i="3"/>
  <c r="AO1635" i="3"/>
  <c r="AS1635" i="3"/>
  <c r="AW1635" i="3"/>
  <c r="BA1635" i="3"/>
  <c r="BE1635" i="3"/>
  <c r="BI1635" i="3"/>
  <c r="O1630" i="3"/>
  <c r="S1630" i="3"/>
  <c r="W1630" i="3"/>
  <c r="AA1630" i="3"/>
  <c r="AE1630" i="3"/>
  <c r="AI1630" i="3"/>
  <c r="AM1630" i="3"/>
  <c r="AQ1630" i="3"/>
  <c r="AU1630" i="3"/>
  <c r="AY1630" i="3"/>
  <c r="BC1630" i="3"/>
  <c r="BG1630" i="3"/>
  <c r="N1622" i="3"/>
  <c r="R1622" i="3"/>
  <c r="V1622" i="3"/>
  <c r="Z1622" i="3"/>
  <c r="AD1622" i="3"/>
  <c r="AH1622" i="3"/>
  <c r="AL1622" i="3"/>
  <c r="AP1622" i="3"/>
  <c r="AT1622" i="3"/>
  <c r="AX1622" i="3"/>
  <c r="BB1622" i="3"/>
  <c r="BF1622" i="3"/>
  <c r="O1622" i="3"/>
  <c r="S1622" i="3"/>
  <c r="W1622" i="3"/>
  <c r="AA1622" i="3"/>
  <c r="AE1622" i="3"/>
  <c r="AI1622" i="3"/>
  <c r="AM1622" i="3"/>
  <c r="AQ1622" i="3"/>
  <c r="AU1622" i="3"/>
  <c r="AY1622" i="3"/>
  <c r="BC1622" i="3"/>
  <c r="BG1622" i="3"/>
  <c r="P1622" i="3"/>
  <c r="T1622" i="3"/>
  <c r="X1622" i="3"/>
  <c r="AB1622" i="3"/>
  <c r="AF1622" i="3"/>
  <c r="AJ1622" i="3"/>
  <c r="AN1622" i="3"/>
  <c r="AR1622" i="3"/>
  <c r="AV1622" i="3"/>
  <c r="AZ1622" i="3"/>
  <c r="BD1622" i="3"/>
  <c r="BH1622" i="3"/>
  <c r="Y1622" i="3"/>
  <c r="AO1622" i="3"/>
  <c r="BE1622" i="3"/>
  <c r="M1622" i="3"/>
  <c r="AC1622" i="3"/>
  <c r="AS1622" i="3"/>
  <c r="BI1622" i="3"/>
  <c r="Q1622" i="3"/>
  <c r="AG1622" i="3"/>
  <c r="AW1622" i="3"/>
  <c r="AA1617" i="3"/>
  <c r="AQ1617" i="3"/>
  <c r="BG1617" i="3"/>
  <c r="S1617" i="3"/>
  <c r="AI1617" i="3"/>
  <c r="AY1617" i="3"/>
  <c r="AM1613" i="3"/>
  <c r="T1599" i="3"/>
  <c r="BF1670" i="3"/>
  <c r="AZ1670" i="3"/>
  <c r="AU1670" i="3"/>
  <c r="AN1670" i="3"/>
  <c r="AF1670" i="3"/>
  <c r="X1670" i="3"/>
  <c r="P1670" i="3"/>
  <c r="K1669" i="3"/>
  <c r="AZ1668" i="3"/>
  <c r="AJ1668" i="3"/>
  <c r="T1668" i="3"/>
  <c r="K1667" i="3"/>
  <c r="AZ1666" i="3"/>
  <c r="AJ1666" i="3"/>
  <c r="T1666" i="3"/>
  <c r="K1665" i="3"/>
  <c r="AZ1664" i="3"/>
  <c r="AJ1664" i="3"/>
  <c r="T1664" i="3"/>
  <c r="K1663" i="3"/>
  <c r="AZ1662" i="3"/>
  <c r="AJ1662" i="3"/>
  <c r="T1662" i="3"/>
  <c r="K1661" i="3"/>
  <c r="AZ1660" i="3"/>
  <c r="AJ1660" i="3"/>
  <c r="T1660" i="3"/>
  <c r="K1659" i="3"/>
  <c r="AZ1658" i="3"/>
  <c r="AJ1658" i="3"/>
  <c r="T1658" i="3"/>
  <c r="K1657" i="3"/>
  <c r="AZ1656" i="3"/>
  <c r="AJ1656" i="3"/>
  <c r="T1656" i="3"/>
  <c r="K1655" i="3"/>
  <c r="AZ1654" i="3"/>
  <c r="AJ1654" i="3"/>
  <c r="T1654" i="3"/>
  <c r="K1653" i="3"/>
  <c r="AZ1652" i="3"/>
  <c r="AJ1652" i="3"/>
  <c r="T1652" i="3"/>
  <c r="K1651" i="3"/>
  <c r="AZ1650" i="3"/>
  <c r="AJ1650" i="3"/>
  <c r="T1650" i="3"/>
  <c r="L1649" i="3"/>
  <c r="K1649" i="3"/>
  <c r="AZ1648" i="3"/>
  <c r="AJ1648" i="3"/>
  <c r="T1648" i="3"/>
  <c r="BD1646" i="3"/>
  <c r="AN1646" i="3"/>
  <c r="X1646" i="3"/>
  <c r="M1646" i="3"/>
  <c r="N1644" i="3"/>
  <c r="R1644" i="3"/>
  <c r="V1644" i="3"/>
  <c r="Z1644" i="3"/>
  <c r="AD1644" i="3"/>
  <c r="AH1644" i="3"/>
  <c r="AL1644" i="3"/>
  <c r="AP1644" i="3"/>
  <c r="AT1644" i="3"/>
  <c r="AX1644" i="3"/>
  <c r="BB1644" i="3"/>
  <c r="BF1644" i="3"/>
  <c r="O1644" i="3"/>
  <c r="S1644" i="3"/>
  <c r="W1644" i="3"/>
  <c r="AA1644" i="3"/>
  <c r="AE1644" i="3"/>
  <c r="AI1644" i="3"/>
  <c r="AM1644" i="3"/>
  <c r="AQ1644" i="3"/>
  <c r="AU1644" i="3"/>
  <c r="AY1644" i="3"/>
  <c r="BC1644" i="3"/>
  <c r="BG1644" i="3"/>
  <c r="AX1643" i="3"/>
  <c r="AH1643" i="3"/>
  <c r="R1643" i="3"/>
  <c r="L1641" i="3"/>
  <c r="K1641" i="3"/>
  <c r="AZ1640" i="3"/>
  <c r="AJ1640" i="3"/>
  <c r="T1640" i="3"/>
  <c r="BD1638" i="3"/>
  <c r="AN1638" i="3"/>
  <c r="X1638" i="3"/>
  <c r="M1638" i="3"/>
  <c r="O1636" i="3"/>
  <c r="BL1636" i="3" s="1"/>
  <c r="S1636" i="3"/>
  <c r="BM1636" i="3" s="1"/>
  <c r="W1636" i="3"/>
  <c r="AA1636" i="3"/>
  <c r="AE1636" i="3"/>
  <c r="AI1636" i="3"/>
  <c r="AM1636" i="3"/>
  <c r="AQ1636" i="3"/>
  <c r="AU1636" i="3"/>
  <c r="AY1636" i="3"/>
  <c r="BC1636" i="3"/>
  <c r="BG1636" i="3"/>
  <c r="AX1635" i="3"/>
  <c r="AH1635" i="3"/>
  <c r="R1635" i="3"/>
  <c r="L1633" i="3"/>
  <c r="K1633" i="3"/>
  <c r="AZ1632" i="3"/>
  <c r="AJ1632" i="3"/>
  <c r="T1632" i="3"/>
  <c r="BD1630" i="3"/>
  <c r="AN1630" i="3"/>
  <c r="X1630" i="3"/>
  <c r="M1630" i="3"/>
  <c r="BF1627" i="3"/>
  <c r="AJ1627" i="3"/>
  <c r="O1627" i="3"/>
  <c r="AK1622" i="3"/>
  <c r="O1619" i="3"/>
  <c r="S1615" i="3"/>
  <c r="W1613" i="3"/>
  <c r="Z1594" i="3"/>
  <c r="AP1594" i="3"/>
  <c r="BF1594" i="3"/>
  <c r="V1594" i="3"/>
  <c r="AL1594" i="3"/>
  <c r="K1628" i="3"/>
  <c r="P1625" i="3"/>
  <c r="T1625" i="3"/>
  <c r="X1625" i="3"/>
  <c r="AB1625" i="3"/>
  <c r="AF1625" i="3"/>
  <c r="AJ1625" i="3"/>
  <c r="AN1625" i="3"/>
  <c r="AR1625" i="3"/>
  <c r="AV1625" i="3"/>
  <c r="AZ1625" i="3"/>
  <c r="BD1625" i="3"/>
  <c r="BH1625" i="3"/>
  <c r="M1625" i="3"/>
  <c r="Q1625" i="3"/>
  <c r="U1625" i="3"/>
  <c r="Y1625" i="3"/>
  <c r="AC1625" i="3"/>
  <c r="AG1625" i="3"/>
  <c r="AK1625" i="3"/>
  <c r="AO1625" i="3"/>
  <c r="AS1625" i="3"/>
  <c r="AW1625" i="3"/>
  <c r="BA1625" i="3"/>
  <c r="BE1625" i="3"/>
  <c r="BI1625" i="3"/>
  <c r="N1625" i="3"/>
  <c r="R1625" i="3"/>
  <c r="V1625" i="3"/>
  <c r="Z1625" i="3"/>
  <c r="AD1625" i="3"/>
  <c r="AH1625" i="3"/>
  <c r="AL1625" i="3"/>
  <c r="AP1625" i="3"/>
  <c r="AT1625" i="3"/>
  <c r="AX1625" i="3"/>
  <c r="BB1625" i="3"/>
  <c r="BF1625" i="3"/>
  <c r="N1620" i="3"/>
  <c r="R1620" i="3"/>
  <c r="V1620" i="3"/>
  <c r="Z1620" i="3"/>
  <c r="AD1620" i="3"/>
  <c r="AH1620" i="3"/>
  <c r="AL1620" i="3"/>
  <c r="AP1620" i="3"/>
  <c r="AT1620" i="3"/>
  <c r="AX1620" i="3"/>
  <c r="BB1620" i="3"/>
  <c r="BF1620" i="3"/>
  <c r="O1620" i="3"/>
  <c r="S1620" i="3"/>
  <c r="W1620" i="3"/>
  <c r="AA1620" i="3"/>
  <c r="AE1620" i="3"/>
  <c r="AI1620" i="3"/>
  <c r="AM1620" i="3"/>
  <c r="AQ1620" i="3"/>
  <c r="AU1620" i="3"/>
  <c r="AY1620" i="3"/>
  <c r="BC1620" i="3"/>
  <c r="BG1620" i="3"/>
  <c r="P1620" i="3"/>
  <c r="T1620" i="3"/>
  <c r="X1620" i="3"/>
  <c r="AB1620" i="3"/>
  <c r="AF1620" i="3"/>
  <c r="AJ1620" i="3"/>
  <c r="AN1620" i="3"/>
  <c r="AR1620" i="3"/>
  <c r="AV1620" i="3"/>
  <c r="AZ1620" i="3"/>
  <c r="BD1620" i="3"/>
  <c r="BH1620" i="3"/>
  <c r="N1618" i="3"/>
  <c r="R1618" i="3"/>
  <c r="V1618" i="3"/>
  <c r="Z1618" i="3"/>
  <c r="AD1618" i="3"/>
  <c r="AH1618" i="3"/>
  <c r="AL1618" i="3"/>
  <c r="AP1618" i="3"/>
  <c r="AT1618" i="3"/>
  <c r="AX1618" i="3"/>
  <c r="BB1618" i="3"/>
  <c r="BF1618" i="3"/>
  <c r="O1618" i="3"/>
  <c r="S1618" i="3"/>
  <c r="W1618" i="3"/>
  <c r="AA1618" i="3"/>
  <c r="AE1618" i="3"/>
  <c r="AI1618" i="3"/>
  <c r="AM1618" i="3"/>
  <c r="AQ1618" i="3"/>
  <c r="AU1618" i="3"/>
  <c r="AY1618" i="3"/>
  <c r="BC1618" i="3"/>
  <c r="BG1618" i="3"/>
  <c r="P1618" i="3"/>
  <c r="T1618" i="3"/>
  <c r="X1618" i="3"/>
  <c r="AB1618" i="3"/>
  <c r="AF1618" i="3"/>
  <c r="AJ1618" i="3"/>
  <c r="AN1618" i="3"/>
  <c r="AR1618" i="3"/>
  <c r="AV1618" i="3"/>
  <c r="AZ1618" i="3"/>
  <c r="BD1618" i="3"/>
  <c r="BH1618" i="3"/>
  <c r="N1616" i="3"/>
  <c r="R1616" i="3"/>
  <c r="V1616" i="3"/>
  <c r="Z1616" i="3"/>
  <c r="AD1616" i="3"/>
  <c r="AH1616" i="3"/>
  <c r="AL1616" i="3"/>
  <c r="AP1616" i="3"/>
  <c r="AT1616" i="3"/>
  <c r="AX1616" i="3"/>
  <c r="BB1616" i="3"/>
  <c r="BF1616" i="3"/>
  <c r="O1616" i="3"/>
  <c r="S1616" i="3"/>
  <c r="W1616" i="3"/>
  <c r="AA1616" i="3"/>
  <c r="AE1616" i="3"/>
  <c r="AI1616" i="3"/>
  <c r="AM1616" i="3"/>
  <c r="AQ1616" i="3"/>
  <c r="AU1616" i="3"/>
  <c r="AY1616" i="3"/>
  <c r="BC1616" i="3"/>
  <c r="BG1616" i="3"/>
  <c r="P1616" i="3"/>
  <c r="T1616" i="3"/>
  <c r="X1616" i="3"/>
  <c r="AB1616" i="3"/>
  <c r="AF1616" i="3"/>
  <c r="AJ1616" i="3"/>
  <c r="AN1616" i="3"/>
  <c r="AR1616" i="3"/>
  <c r="AV1616" i="3"/>
  <c r="AZ1616" i="3"/>
  <c r="BD1616" i="3"/>
  <c r="BH1616" i="3"/>
  <c r="AY1615" i="3"/>
  <c r="AI1615" i="3"/>
  <c r="N1614" i="3"/>
  <c r="R1614" i="3"/>
  <c r="V1614" i="3"/>
  <c r="Z1614" i="3"/>
  <c r="AD1614" i="3"/>
  <c r="AH1614" i="3"/>
  <c r="AL1614" i="3"/>
  <c r="AP1614" i="3"/>
  <c r="AT1614" i="3"/>
  <c r="AX1614" i="3"/>
  <c r="BB1614" i="3"/>
  <c r="BF1614" i="3"/>
  <c r="O1614" i="3"/>
  <c r="S1614" i="3"/>
  <c r="W1614" i="3"/>
  <c r="AA1614" i="3"/>
  <c r="AE1614" i="3"/>
  <c r="AI1614" i="3"/>
  <c r="AM1614" i="3"/>
  <c r="AQ1614" i="3"/>
  <c r="AU1614" i="3"/>
  <c r="AY1614" i="3"/>
  <c r="BC1614" i="3"/>
  <c r="BG1614" i="3"/>
  <c r="P1614" i="3"/>
  <c r="T1614" i="3"/>
  <c r="X1614" i="3"/>
  <c r="AB1614" i="3"/>
  <c r="AF1614" i="3"/>
  <c r="AJ1614" i="3"/>
  <c r="AN1614" i="3"/>
  <c r="AR1614" i="3"/>
  <c r="AV1614" i="3"/>
  <c r="AZ1614" i="3"/>
  <c r="BD1614" i="3"/>
  <c r="BH1614" i="3"/>
  <c r="BE1612" i="3"/>
  <c r="AO1612" i="3"/>
  <c r="P1611" i="3"/>
  <c r="T1611" i="3"/>
  <c r="X1611" i="3"/>
  <c r="AB1611" i="3"/>
  <c r="AF1611" i="3"/>
  <c r="AJ1611" i="3"/>
  <c r="AN1611" i="3"/>
  <c r="AR1611" i="3"/>
  <c r="AV1611" i="3"/>
  <c r="AZ1611" i="3"/>
  <c r="BD1611" i="3"/>
  <c r="BH1611" i="3"/>
  <c r="M1611" i="3"/>
  <c r="Q1611" i="3"/>
  <c r="U1611" i="3"/>
  <c r="Y1611" i="3"/>
  <c r="AC1611" i="3"/>
  <c r="AG1611" i="3"/>
  <c r="AK1611" i="3"/>
  <c r="AO1611" i="3"/>
  <c r="AS1611" i="3"/>
  <c r="AW1611" i="3"/>
  <c r="BA1611" i="3"/>
  <c r="BE1611" i="3"/>
  <c r="BI1611" i="3"/>
  <c r="N1611" i="3"/>
  <c r="R1611" i="3"/>
  <c r="V1611" i="3"/>
  <c r="Z1611" i="3"/>
  <c r="AD1611" i="3"/>
  <c r="AH1611" i="3"/>
  <c r="AL1611" i="3"/>
  <c r="AP1611" i="3"/>
  <c r="AT1611" i="3"/>
  <c r="AX1611" i="3"/>
  <c r="BB1611" i="3"/>
  <c r="BF1611" i="3"/>
  <c r="BI1610" i="3"/>
  <c r="AS1610" i="3"/>
  <c r="AC1610" i="3"/>
  <c r="BG1609" i="3"/>
  <c r="AQ1609" i="3"/>
  <c r="AU1607" i="3"/>
  <c r="AF1605" i="3"/>
  <c r="N1605" i="3"/>
  <c r="R1605" i="3"/>
  <c r="V1605" i="3"/>
  <c r="Z1605" i="3"/>
  <c r="AD1605" i="3"/>
  <c r="AH1605" i="3"/>
  <c r="AL1605" i="3"/>
  <c r="AP1605" i="3"/>
  <c r="AT1605" i="3"/>
  <c r="AX1605" i="3"/>
  <c r="BB1605" i="3"/>
  <c r="BF1605" i="3"/>
  <c r="O1605" i="3"/>
  <c r="S1605" i="3"/>
  <c r="W1605" i="3"/>
  <c r="AA1605" i="3"/>
  <c r="AE1605" i="3"/>
  <c r="AI1605" i="3"/>
  <c r="AM1605" i="3"/>
  <c r="AQ1605" i="3"/>
  <c r="AU1605" i="3"/>
  <c r="AY1605" i="3"/>
  <c r="BC1605" i="3"/>
  <c r="BG1605" i="3"/>
  <c r="Q1605" i="3"/>
  <c r="Y1605" i="3"/>
  <c r="AG1605" i="3"/>
  <c r="AO1605" i="3"/>
  <c r="AW1605" i="3"/>
  <c r="BE1605" i="3"/>
  <c r="T1605" i="3"/>
  <c r="AB1605" i="3"/>
  <c r="AJ1605" i="3"/>
  <c r="AR1605" i="3"/>
  <c r="AZ1605" i="3"/>
  <c r="BH1605" i="3"/>
  <c r="M1605" i="3"/>
  <c r="U1605" i="3"/>
  <c r="AC1605" i="3"/>
  <c r="AK1605" i="3"/>
  <c r="AS1605" i="3"/>
  <c r="BA1605" i="3"/>
  <c r="BI1605" i="3"/>
  <c r="N1604" i="3"/>
  <c r="AZ1601" i="3"/>
  <c r="M1601" i="3"/>
  <c r="Q1601" i="3"/>
  <c r="U1601" i="3"/>
  <c r="Y1601" i="3"/>
  <c r="AC1601" i="3"/>
  <c r="AG1601" i="3"/>
  <c r="AK1601" i="3"/>
  <c r="AO1601" i="3"/>
  <c r="AS1601" i="3"/>
  <c r="AW1601" i="3"/>
  <c r="BA1601" i="3"/>
  <c r="BE1601" i="3"/>
  <c r="BI1601" i="3"/>
  <c r="N1601" i="3"/>
  <c r="R1601" i="3"/>
  <c r="V1601" i="3"/>
  <c r="Z1601" i="3"/>
  <c r="AD1601" i="3"/>
  <c r="AH1601" i="3"/>
  <c r="AL1601" i="3"/>
  <c r="AP1601" i="3"/>
  <c r="AT1601" i="3"/>
  <c r="AX1601" i="3"/>
  <c r="BB1601" i="3"/>
  <c r="BF1601" i="3"/>
  <c r="O1601" i="3"/>
  <c r="S1601" i="3"/>
  <c r="W1601" i="3"/>
  <c r="AA1601" i="3"/>
  <c r="AE1601" i="3"/>
  <c r="AI1601" i="3"/>
  <c r="AM1601" i="3"/>
  <c r="AQ1601" i="3"/>
  <c r="AU1601" i="3"/>
  <c r="AY1601" i="3"/>
  <c r="BC1601" i="3"/>
  <c r="BG1601" i="3"/>
  <c r="X1601" i="3"/>
  <c r="AN1601" i="3"/>
  <c r="BD1601" i="3"/>
  <c r="AB1601" i="3"/>
  <c r="AR1601" i="3"/>
  <c r="BH1601" i="3"/>
  <c r="P1601" i="3"/>
  <c r="AF1601" i="3"/>
  <c r="AV1601" i="3"/>
  <c r="N1600" i="3"/>
  <c r="AZ1597" i="3"/>
  <c r="M1597" i="3"/>
  <c r="Q1597" i="3"/>
  <c r="U1597" i="3"/>
  <c r="Y1597" i="3"/>
  <c r="AC1597" i="3"/>
  <c r="AG1597" i="3"/>
  <c r="AK1597" i="3"/>
  <c r="AO1597" i="3"/>
  <c r="AS1597" i="3"/>
  <c r="AW1597" i="3"/>
  <c r="BA1597" i="3"/>
  <c r="BE1597" i="3"/>
  <c r="BI1597" i="3"/>
  <c r="N1597" i="3"/>
  <c r="R1597" i="3"/>
  <c r="V1597" i="3"/>
  <c r="Z1597" i="3"/>
  <c r="AD1597" i="3"/>
  <c r="AH1597" i="3"/>
  <c r="AL1597" i="3"/>
  <c r="AP1597" i="3"/>
  <c r="AT1597" i="3"/>
  <c r="AX1597" i="3"/>
  <c r="BB1597" i="3"/>
  <c r="BF1597" i="3"/>
  <c r="O1597" i="3"/>
  <c r="S1597" i="3"/>
  <c r="W1597" i="3"/>
  <c r="AA1597" i="3"/>
  <c r="AE1597" i="3"/>
  <c r="AI1597" i="3"/>
  <c r="AM1597" i="3"/>
  <c r="AQ1597" i="3"/>
  <c r="AU1597" i="3"/>
  <c r="AY1597" i="3"/>
  <c r="BC1597" i="3"/>
  <c r="BG1597" i="3"/>
  <c r="X1597" i="3"/>
  <c r="AN1597" i="3"/>
  <c r="BD1597" i="3"/>
  <c r="AB1597" i="3"/>
  <c r="AR1597" i="3"/>
  <c r="BH1597" i="3"/>
  <c r="P1597" i="3"/>
  <c r="AF1597" i="3"/>
  <c r="AV1597" i="3"/>
  <c r="N1596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N1593" i="3"/>
  <c r="R1593" i="3"/>
  <c r="V1593" i="3"/>
  <c r="Z1593" i="3"/>
  <c r="AD1593" i="3"/>
  <c r="AH1593" i="3"/>
  <c r="AL1593" i="3"/>
  <c r="AP1593" i="3"/>
  <c r="AT1593" i="3"/>
  <c r="AX1593" i="3"/>
  <c r="BB1593" i="3"/>
  <c r="BF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X1593" i="3"/>
  <c r="AN1593" i="3"/>
  <c r="BD1593" i="3"/>
  <c r="AB1593" i="3"/>
  <c r="AR1593" i="3"/>
  <c r="BH1593" i="3"/>
  <c r="P1593" i="3"/>
  <c r="AF1593" i="3"/>
  <c r="AV1593" i="3"/>
  <c r="N1592" i="3"/>
  <c r="P1588" i="3"/>
  <c r="T1588" i="3"/>
  <c r="X1588" i="3"/>
  <c r="AB1588" i="3"/>
  <c r="AF1588" i="3"/>
  <c r="AJ1588" i="3"/>
  <c r="AN1588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R1588" i="3"/>
  <c r="Z1588" i="3"/>
  <c r="AH1588" i="3"/>
  <c r="AP1588" i="3"/>
  <c r="AU1588" i="3"/>
  <c r="AZ1588" i="3"/>
  <c r="BF1588" i="3"/>
  <c r="S1588" i="3"/>
  <c r="AA1588" i="3"/>
  <c r="AI1588" i="3"/>
  <c r="AQ1588" i="3"/>
  <c r="AV1588" i="3"/>
  <c r="BB1588" i="3"/>
  <c r="BG1588" i="3"/>
  <c r="N1588" i="3"/>
  <c r="V1588" i="3"/>
  <c r="AD1588" i="3"/>
  <c r="AL1588" i="3"/>
  <c r="AR1588" i="3"/>
  <c r="AX1588" i="3"/>
  <c r="BC1588" i="3"/>
  <c r="BH1588" i="3"/>
  <c r="O1588" i="3"/>
  <c r="AT1588" i="3"/>
  <c r="W1588" i="3"/>
  <c r="AY1588" i="3"/>
  <c r="AE1588" i="3"/>
  <c r="BD1588" i="3"/>
  <c r="N1640" i="3"/>
  <c r="BJ1640" i="3" s="1"/>
  <c r="BF1638" i="3"/>
  <c r="BB1638" i="3"/>
  <c r="AX1638" i="3"/>
  <c r="AT1638" i="3"/>
  <c r="AP1638" i="3"/>
  <c r="AL1638" i="3"/>
  <c r="AH1638" i="3"/>
  <c r="AD1638" i="3"/>
  <c r="Z1638" i="3"/>
  <c r="V1638" i="3"/>
  <c r="R1638" i="3"/>
  <c r="N1638" i="3"/>
  <c r="BJ1638" i="3" s="1"/>
  <c r="BF1636" i="3"/>
  <c r="BB1636" i="3"/>
  <c r="AX1636" i="3"/>
  <c r="AT1636" i="3"/>
  <c r="AP1636" i="3"/>
  <c r="AL1636" i="3"/>
  <c r="AH1636" i="3"/>
  <c r="AD1636" i="3"/>
  <c r="Z1636" i="3"/>
  <c r="V1636" i="3"/>
  <c r="R1636" i="3"/>
  <c r="N1636" i="3"/>
  <c r="BJ1636" i="3" s="1"/>
  <c r="BF1634" i="3"/>
  <c r="BB1634" i="3"/>
  <c r="AX1634" i="3"/>
  <c r="AT1634" i="3"/>
  <c r="AP1634" i="3"/>
  <c r="AL1634" i="3"/>
  <c r="AH1634" i="3"/>
  <c r="AD1634" i="3"/>
  <c r="Z1634" i="3"/>
  <c r="V1634" i="3"/>
  <c r="R1634" i="3"/>
  <c r="N1634" i="3"/>
  <c r="BF1632" i="3"/>
  <c r="BB1632" i="3"/>
  <c r="AX1632" i="3"/>
  <c r="AT1632" i="3"/>
  <c r="AP1632" i="3"/>
  <c r="AL1632" i="3"/>
  <c r="AH1632" i="3"/>
  <c r="AD1632" i="3"/>
  <c r="Z1632" i="3"/>
  <c r="V1632" i="3"/>
  <c r="R1632" i="3"/>
  <c r="N1632" i="3"/>
  <c r="BF1630" i="3"/>
  <c r="BB1630" i="3"/>
  <c r="AX1630" i="3"/>
  <c r="AT1630" i="3"/>
  <c r="AP1630" i="3"/>
  <c r="AL1630" i="3"/>
  <c r="AH1630" i="3"/>
  <c r="AD1630" i="3"/>
  <c r="Z1630" i="3"/>
  <c r="V1630" i="3"/>
  <c r="R1630" i="3"/>
  <c r="N1630" i="3"/>
  <c r="BH1627" i="3"/>
  <c r="BC1627" i="3"/>
  <c r="AX1627" i="3"/>
  <c r="AR1627" i="3"/>
  <c r="AM1627" i="3"/>
  <c r="AH1627" i="3"/>
  <c r="AB1627" i="3"/>
  <c r="W1627" i="3"/>
  <c r="N1626" i="3"/>
  <c r="R1626" i="3"/>
  <c r="V1626" i="3"/>
  <c r="Z1626" i="3"/>
  <c r="AD1626" i="3"/>
  <c r="AH1626" i="3"/>
  <c r="AL1626" i="3"/>
  <c r="AP1626" i="3"/>
  <c r="AT1626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P1626" i="3"/>
  <c r="T1626" i="3"/>
  <c r="X1626" i="3"/>
  <c r="AB1626" i="3"/>
  <c r="AF1626" i="3"/>
  <c r="AJ1626" i="3"/>
  <c r="AN1626" i="3"/>
  <c r="AR1626" i="3"/>
  <c r="AV1626" i="3"/>
  <c r="AZ1626" i="3"/>
  <c r="BD1626" i="3"/>
  <c r="BH1626" i="3"/>
  <c r="AY1625" i="3"/>
  <c r="AI1625" i="3"/>
  <c r="S1625" i="3"/>
  <c r="BE1624" i="3"/>
  <c r="AO1624" i="3"/>
  <c r="P1623" i="3"/>
  <c r="T1623" i="3"/>
  <c r="X1623" i="3"/>
  <c r="AB1623" i="3"/>
  <c r="AF1623" i="3"/>
  <c r="AJ1623" i="3"/>
  <c r="AN1623" i="3"/>
  <c r="AR1623" i="3"/>
  <c r="AV1623" i="3"/>
  <c r="AZ1623" i="3"/>
  <c r="BD1623" i="3"/>
  <c r="BH1623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R1623" i="3"/>
  <c r="V1623" i="3"/>
  <c r="Z1623" i="3"/>
  <c r="AD1623" i="3"/>
  <c r="AH1623" i="3"/>
  <c r="AL1623" i="3"/>
  <c r="AP1623" i="3"/>
  <c r="AT1623" i="3"/>
  <c r="AX1623" i="3"/>
  <c r="BB1623" i="3"/>
  <c r="BF1623" i="3"/>
  <c r="BG1621" i="3"/>
  <c r="AQ1621" i="3"/>
  <c r="AW1620" i="3"/>
  <c r="AG1620" i="3"/>
  <c r="Q1620" i="3"/>
  <c r="AU1619" i="3"/>
  <c r="AE1619" i="3"/>
  <c r="AW1618" i="3"/>
  <c r="AG1618" i="3"/>
  <c r="Q1618" i="3"/>
  <c r="AU1617" i="3"/>
  <c r="AE1617" i="3"/>
  <c r="AW1616" i="3"/>
  <c r="AG1616" i="3"/>
  <c r="N1612" i="3"/>
  <c r="R1612" i="3"/>
  <c r="V1612" i="3"/>
  <c r="Z1612" i="3"/>
  <c r="AD1612" i="3"/>
  <c r="AH1612" i="3"/>
  <c r="AL1612" i="3"/>
  <c r="AP1612" i="3"/>
  <c r="AT1612" i="3"/>
  <c r="AX1612" i="3"/>
  <c r="BB1612" i="3"/>
  <c r="BF1612" i="3"/>
  <c r="O1612" i="3"/>
  <c r="S1612" i="3"/>
  <c r="W1612" i="3"/>
  <c r="AA1612" i="3"/>
  <c r="AE1612" i="3"/>
  <c r="AI1612" i="3"/>
  <c r="AM1612" i="3"/>
  <c r="AQ1612" i="3"/>
  <c r="AU1612" i="3"/>
  <c r="AY1612" i="3"/>
  <c r="BC1612" i="3"/>
  <c r="BG1612" i="3"/>
  <c r="P1612" i="3"/>
  <c r="T1612" i="3"/>
  <c r="X1612" i="3"/>
  <c r="AB1612" i="3"/>
  <c r="AF1612" i="3"/>
  <c r="AJ1612" i="3"/>
  <c r="AN1612" i="3"/>
  <c r="AR1612" i="3"/>
  <c r="AV1612" i="3"/>
  <c r="AZ1612" i="3"/>
  <c r="BD1612" i="3"/>
  <c r="BH1612" i="3"/>
  <c r="P1609" i="3"/>
  <c r="T1609" i="3"/>
  <c r="X1609" i="3"/>
  <c r="AB1609" i="3"/>
  <c r="AF1609" i="3"/>
  <c r="AJ1609" i="3"/>
  <c r="AN1609" i="3"/>
  <c r="AR1609" i="3"/>
  <c r="AV1609" i="3"/>
  <c r="AZ1609" i="3"/>
  <c r="BD1609" i="3"/>
  <c r="BH1609" i="3"/>
  <c r="M1609" i="3"/>
  <c r="Q1609" i="3"/>
  <c r="U1609" i="3"/>
  <c r="Y1609" i="3"/>
  <c r="AC1609" i="3"/>
  <c r="AG1609" i="3"/>
  <c r="AK1609" i="3"/>
  <c r="AO1609" i="3"/>
  <c r="AS1609" i="3"/>
  <c r="AW1609" i="3"/>
  <c r="BA1609" i="3"/>
  <c r="BE1609" i="3"/>
  <c r="BI1609" i="3"/>
  <c r="N1609" i="3"/>
  <c r="R1609" i="3"/>
  <c r="V1609" i="3"/>
  <c r="Z1609" i="3"/>
  <c r="AD1609" i="3"/>
  <c r="AH1609" i="3"/>
  <c r="AL1609" i="3"/>
  <c r="AP1609" i="3"/>
  <c r="AT1609" i="3"/>
  <c r="AX1609" i="3"/>
  <c r="BB1609" i="3"/>
  <c r="BF1609" i="3"/>
  <c r="Z1604" i="3"/>
  <c r="AP1604" i="3"/>
  <c r="BF1604" i="3"/>
  <c r="Z1600" i="3"/>
  <c r="AP1600" i="3"/>
  <c r="BF1600" i="3"/>
  <c r="Z1596" i="3"/>
  <c r="AP1596" i="3"/>
  <c r="BF1596" i="3"/>
  <c r="Z1592" i="3"/>
  <c r="AP1592" i="3"/>
  <c r="BF1592" i="3"/>
  <c r="R1592" i="3"/>
  <c r="AH1592" i="3"/>
  <c r="AX1592" i="3"/>
  <c r="M1577" i="3"/>
  <c r="Q1577" i="3"/>
  <c r="U1577" i="3"/>
  <c r="Y1577" i="3"/>
  <c r="AC1577" i="3"/>
  <c r="AG1577" i="3"/>
  <c r="AK1577" i="3"/>
  <c r="AO1577" i="3"/>
  <c r="AS1577" i="3"/>
  <c r="AW1577" i="3"/>
  <c r="BA1577" i="3"/>
  <c r="BE1577" i="3"/>
  <c r="BI1577" i="3"/>
  <c r="N1577" i="3"/>
  <c r="R1577" i="3"/>
  <c r="V1577" i="3"/>
  <c r="Z1577" i="3"/>
  <c r="AD1577" i="3"/>
  <c r="AH1577" i="3"/>
  <c r="AL1577" i="3"/>
  <c r="AP1577" i="3"/>
  <c r="AT1577" i="3"/>
  <c r="AX1577" i="3"/>
  <c r="BB1577" i="3"/>
  <c r="BF1577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X1577" i="3"/>
  <c r="AN1577" i="3"/>
  <c r="BD1577" i="3"/>
  <c r="AB1577" i="3"/>
  <c r="AR1577" i="3"/>
  <c r="BH1577" i="3"/>
  <c r="P1577" i="3"/>
  <c r="AF1577" i="3"/>
  <c r="AV1577" i="3"/>
  <c r="T1577" i="3"/>
  <c r="AJ1577" i="3"/>
  <c r="BI1648" i="3"/>
  <c r="BE1648" i="3"/>
  <c r="BA1648" i="3"/>
  <c r="AW1648" i="3"/>
  <c r="AS1648" i="3"/>
  <c r="AO1648" i="3"/>
  <c r="AK1648" i="3"/>
  <c r="AG1648" i="3"/>
  <c r="AC1648" i="3"/>
  <c r="Y1648" i="3"/>
  <c r="U1648" i="3"/>
  <c r="Q1648" i="3"/>
  <c r="BI1646" i="3"/>
  <c r="BE1646" i="3"/>
  <c r="BA1646" i="3"/>
  <c r="AW1646" i="3"/>
  <c r="AS1646" i="3"/>
  <c r="AO1646" i="3"/>
  <c r="AK1646" i="3"/>
  <c r="AG1646" i="3"/>
  <c r="AC1646" i="3"/>
  <c r="Y1646" i="3"/>
  <c r="U1646" i="3"/>
  <c r="Q1646" i="3"/>
  <c r="BI1644" i="3"/>
  <c r="BE1644" i="3"/>
  <c r="BA1644" i="3"/>
  <c r="AW1644" i="3"/>
  <c r="AS1644" i="3"/>
  <c r="AO1644" i="3"/>
  <c r="AK1644" i="3"/>
  <c r="AG1644" i="3"/>
  <c r="AC1644" i="3"/>
  <c r="Y1644" i="3"/>
  <c r="U1644" i="3"/>
  <c r="Q1644" i="3"/>
  <c r="BI1642" i="3"/>
  <c r="BE1642" i="3"/>
  <c r="BA1642" i="3"/>
  <c r="AW1642" i="3"/>
  <c r="AS1642" i="3"/>
  <c r="AO1642" i="3"/>
  <c r="AK1642" i="3"/>
  <c r="AG1642" i="3"/>
  <c r="AC1642" i="3"/>
  <c r="Y1642" i="3"/>
  <c r="U1642" i="3"/>
  <c r="Q1642" i="3"/>
  <c r="BI1640" i="3"/>
  <c r="BE1640" i="3"/>
  <c r="BA1640" i="3"/>
  <c r="AW1640" i="3"/>
  <c r="AS1640" i="3"/>
  <c r="AO1640" i="3"/>
  <c r="AK1640" i="3"/>
  <c r="AG1640" i="3"/>
  <c r="AC1640" i="3"/>
  <c r="Y1640" i="3"/>
  <c r="U1640" i="3"/>
  <c r="Q1640" i="3"/>
  <c r="BI1638" i="3"/>
  <c r="BE1638" i="3"/>
  <c r="BA1638" i="3"/>
  <c r="AW1638" i="3"/>
  <c r="AS1638" i="3"/>
  <c r="AO1638" i="3"/>
  <c r="AK1638" i="3"/>
  <c r="AG1638" i="3"/>
  <c r="AC1638" i="3"/>
  <c r="Y1638" i="3"/>
  <c r="U1638" i="3"/>
  <c r="Q1638" i="3"/>
  <c r="BI1636" i="3"/>
  <c r="BE1636" i="3"/>
  <c r="BA1636" i="3"/>
  <c r="AW1636" i="3"/>
  <c r="AS1636" i="3"/>
  <c r="AO1636" i="3"/>
  <c r="AK1636" i="3"/>
  <c r="AG1636" i="3"/>
  <c r="AC1636" i="3"/>
  <c r="Y1636" i="3"/>
  <c r="U1636" i="3"/>
  <c r="Q1636" i="3"/>
  <c r="BI1634" i="3"/>
  <c r="BE1634" i="3"/>
  <c r="BA1634" i="3"/>
  <c r="AW1634" i="3"/>
  <c r="AS1634" i="3"/>
  <c r="AO1634" i="3"/>
  <c r="AK1634" i="3"/>
  <c r="AG1634" i="3"/>
  <c r="AC1634" i="3"/>
  <c r="Y1634" i="3"/>
  <c r="U1634" i="3"/>
  <c r="Q1634" i="3"/>
  <c r="BI1632" i="3"/>
  <c r="BE1632" i="3"/>
  <c r="BA1632" i="3"/>
  <c r="AW1632" i="3"/>
  <c r="AS1632" i="3"/>
  <c r="AO1632" i="3"/>
  <c r="AK1632" i="3"/>
  <c r="AG1632" i="3"/>
  <c r="AC1632" i="3"/>
  <c r="Y1632" i="3"/>
  <c r="U1632" i="3"/>
  <c r="Q1632" i="3"/>
  <c r="BI1630" i="3"/>
  <c r="BE1630" i="3"/>
  <c r="BA1630" i="3"/>
  <c r="AW1630" i="3"/>
  <c r="AS1630" i="3"/>
  <c r="AO1630" i="3"/>
  <c r="AK1630" i="3"/>
  <c r="AG1630" i="3"/>
  <c r="AC1630" i="3"/>
  <c r="Y1630" i="3"/>
  <c r="U1630" i="3"/>
  <c r="Q1630" i="3"/>
  <c r="M1627" i="3"/>
  <c r="Q1627" i="3"/>
  <c r="U1627" i="3"/>
  <c r="Y1627" i="3"/>
  <c r="AC1627" i="3"/>
  <c r="AG1627" i="3"/>
  <c r="AK1627" i="3"/>
  <c r="AO1627" i="3"/>
  <c r="AS1627" i="3"/>
  <c r="AW1627" i="3"/>
  <c r="BA1627" i="3"/>
  <c r="BE1627" i="3"/>
  <c r="BI1627" i="3"/>
  <c r="AU1625" i="3"/>
  <c r="AE1625" i="3"/>
  <c r="O1625" i="3"/>
  <c r="N1624" i="3"/>
  <c r="R1624" i="3"/>
  <c r="V1624" i="3"/>
  <c r="Z1624" i="3"/>
  <c r="AD1624" i="3"/>
  <c r="AH1624" i="3"/>
  <c r="AL1624" i="3"/>
  <c r="AP1624" i="3"/>
  <c r="AT1624" i="3"/>
  <c r="AX1624" i="3"/>
  <c r="BB1624" i="3"/>
  <c r="BF1624" i="3"/>
  <c r="O1624" i="3"/>
  <c r="S1624" i="3"/>
  <c r="W1624" i="3"/>
  <c r="AA1624" i="3"/>
  <c r="AE1624" i="3"/>
  <c r="AI1624" i="3"/>
  <c r="AM1624" i="3"/>
  <c r="AQ1624" i="3"/>
  <c r="AU1624" i="3"/>
  <c r="AY1624" i="3"/>
  <c r="BC1624" i="3"/>
  <c r="BG1624" i="3"/>
  <c r="P1624" i="3"/>
  <c r="T1624" i="3"/>
  <c r="X1624" i="3"/>
  <c r="AB1624" i="3"/>
  <c r="AF1624" i="3"/>
  <c r="AJ1624" i="3"/>
  <c r="AN1624" i="3"/>
  <c r="AR1624" i="3"/>
  <c r="AV1624" i="3"/>
  <c r="AZ1624" i="3"/>
  <c r="BD1624" i="3"/>
  <c r="BH1624" i="3"/>
  <c r="P1621" i="3"/>
  <c r="T1621" i="3"/>
  <c r="X1621" i="3"/>
  <c r="AB1621" i="3"/>
  <c r="AF1621" i="3"/>
  <c r="AJ1621" i="3"/>
  <c r="AN1621" i="3"/>
  <c r="AR1621" i="3"/>
  <c r="AV1621" i="3"/>
  <c r="AZ1621" i="3"/>
  <c r="BD1621" i="3"/>
  <c r="BH1621" i="3"/>
  <c r="M1621" i="3"/>
  <c r="Q1621" i="3"/>
  <c r="U1621" i="3"/>
  <c r="Y1621" i="3"/>
  <c r="AC1621" i="3"/>
  <c r="AG1621" i="3"/>
  <c r="AK1621" i="3"/>
  <c r="AO1621" i="3"/>
  <c r="AS1621" i="3"/>
  <c r="AW1621" i="3"/>
  <c r="BA1621" i="3"/>
  <c r="BE1621" i="3"/>
  <c r="BI1621" i="3"/>
  <c r="N1621" i="3"/>
  <c r="R1621" i="3"/>
  <c r="V1621" i="3"/>
  <c r="Z1621" i="3"/>
  <c r="AD1621" i="3"/>
  <c r="AH1621" i="3"/>
  <c r="AL1621" i="3"/>
  <c r="AP1621" i="3"/>
  <c r="AT1621" i="3"/>
  <c r="AX1621" i="3"/>
  <c r="BB1621" i="3"/>
  <c r="BF1621" i="3"/>
  <c r="BI1620" i="3"/>
  <c r="AS1620" i="3"/>
  <c r="AC1620" i="3"/>
  <c r="M1620" i="3"/>
  <c r="P1619" i="3"/>
  <c r="T1619" i="3"/>
  <c r="X1619" i="3"/>
  <c r="AB1619" i="3"/>
  <c r="AF1619" i="3"/>
  <c r="AJ1619" i="3"/>
  <c r="AN1619" i="3"/>
  <c r="AR1619" i="3"/>
  <c r="AV1619" i="3"/>
  <c r="AZ1619" i="3"/>
  <c r="BD1619" i="3"/>
  <c r="BH1619" i="3"/>
  <c r="M1619" i="3"/>
  <c r="Q1619" i="3"/>
  <c r="U1619" i="3"/>
  <c r="Y1619" i="3"/>
  <c r="AC1619" i="3"/>
  <c r="AG1619" i="3"/>
  <c r="AK1619" i="3"/>
  <c r="AO1619" i="3"/>
  <c r="AS1619" i="3"/>
  <c r="AW1619" i="3"/>
  <c r="BA1619" i="3"/>
  <c r="BE1619" i="3"/>
  <c r="BI1619" i="3"/>
  <c r="N1619" i="3"/>
  <c r="R1619" i="3"/>
  <c r="V1619" i="3"/>
  <c r="Z1619" i="3"/>
  <c r="AD1619" i="3"/>
  <c r="AH1619" i="3"/>
  <c r="AL1619" i="3"/>
  <c r="AP1619" i="3"/>
  <c r="AT1619" i="3"/>
  <c r="AX1619" i="3"/>
  <c r="BB1619" i="3"/>
  <c r="BF1619" i="3"/>
  <c r="BI1618" i="3"/>
  <c r="AS1618" i="3"/>
  <c r="AC1618" i="3"/>
  <c r="M1618" i="3"/>
  <c r="P1617" i="3"/>
  <c r="T1617" i="3"/>
  <c r="X1617" i="3"/>
  <c r="AB1617" i="3"/>
  <c r="AF1617" i="3"/>
  <c r="AJ1617" i="3"/>
  <c r="AN1617" i="3"/>
  <c r="AR1617" i="3"/>
  <c r="AV1617" i="3"/>
  <c r="AZ1617" i="3"/>
  <c r="BD1617" i="3"/>
  <c r="BH1617" i="3"/>
  <c r="M1617" i="3"/>
  <c r="Q1617" i="3"/>
  <c r="U1617" i="3"/>
  <c r="Y1617" i="3"/>
  <c r="AC1617" i="3"/>
  <c r="AG1617" i="3"/>
  <c r="AK1617" i="3"/>
  <c r="AO1617" i="3"/>
  <c r="AS1617" i="3"/>
  <c r="AW1617" i="3"/>
  <c r="BA1617" i="3"/>
  <c r="BE1617" i="3"/>
  <c r="BI1617" i="3"/>
  <c r="N1617" i="3"/>
  <c r="R1617" i="3"/>
  <c r="V1617" i="3"/>
  <c r="Z1617" i="3"/>
  <c r="AD1617" i="3"/>
  <c r="AH1617" i="3"/>
  <c r="AL1617" i="3"/>
  <c r="AP1617" i="3"/>
  <c r="AT1617" i="3"/>
  <c r="AX1617" i="3"/>
  <c r="BB1617" i="3"/>
  <c r="BF1617" i="3"/>
  <c r="BI1616" i="3"/>
  <c r="AS1616" i="3"/>
  <c r="AC1616" i="3"/>
  <c r="M1616" i="3"/>
  <c r="P1615" i="3"/>
  <c r="T1615" i="3"/>
  <c r="X1615" i="3"/>
  <c r="AB1615" i="3"/>
  <c r="AF1615" i="3"/>
  <c r="AJ1615" i="3"/>
  <c r="AN1615" i="3"/>
  <c r="AR1615" i="3"/>
  <c r="AV1615" i="3"/>
  <c r="AZ1615" i="3"/>
  <c r="BD1615" i="3"/>
  <c r="BH1615" i="3"/>
  <c r="M1615" i="3"/>
  <c r="Q1615" i="3"/>
  <c r="U1615" i="3"/>
  <c r="Y1615" i="3"/>
  <c r="AC1615" i="3"/>
  <c r="AG1615" i="3"/>
  <c r="AK1615" i="3"/>
  <c r="AO1615" i="3"/>
  <c r="AS1615" i="3"/>
  <c r="AW1615" i="3"/>
  <c r="BA1615" i="3"/>
  <c r="BE1615" i="3"/>
  <c r="BI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BI1614" i="3"/>
  <c r="AS1614" i="3"/>
  <c r="AC1614" i="3"/>
  <c r="AW1612" i="3"/>
  <c r="AG1612" i="3"/>
  <c r="Q1612" i="3"/>
  <c r="N1610" i="3"/>
  <c r="R1610" i="3"/>
  <c r="V1610" i="3"/>
  <c r="Z1610" i="3"/>
  <c r="AD1610" i="3"/>
  <c r="AH1610" i="3"/>
  <c r="AL1610" i="3"/>
  <c r="AP1610" i="3"/>
  <c r="AT1610" i="3"/>
  <c r="AX1610" i="3"/>
  <c r="BB1610" i="3"/>
  <c r="BF1610" i="3"/>
  <c r="O1610" i="3"/>
  <c r="S1610" i="3"/>
  <c r="W1610" i="3"/>
  <c r="AA1610" i="3"/>
  <c r="AE1610" i="3"/>
  <c r="AI1610" i="3"/>
  <c r="AM1610" i="3"/>
  <c r="AQ1610" i="3"/>
  <c r="AU1610" i="3"/>
  <c r="AY1610" i="3"/>
  <c r="BC1610" i="3"/>
  <c r="BG1610" i="3"/>
  <c r="P1610" i="3"/>
  <c r="T1610" i="3"/>
  <c r="X1610" i="3"/>
  <c r="AB1610" i="3"/>
  <c r="AF1610" i="3"/>
  <c r="AJ1610" i="3"/>
  <c r="AN1610" i="3"/>
  <c r="AR1610" i="3"/>
  <c r="AV1610" i="3"/>
  <c r="AZ1610" i="3"/>
  <c r="BD1610" i="3"/>
  <c r="BH1610" i="3"/>
  <c r="AY1609" i="3"/>
  <c r="AI1609" i="3"/>
  <c r="S1609" i="3"/>
  <c r="N1607" i="3"/>
  <c r="R1607" i="3"/>
  <c r="V1607" i="3"/>
  <c r="Z1607" i="3"/>
  <c r="AD1607" i="3"/>
  <c r="AH1607" i="3"/>
  <c r="AL1607" i="3"/>
  <c r="AP1607" i="3"/>
  <c r="AT1607" i="3"/>
  <c r="O1607" i="3"/>
  <c r="S1607" i="3"/>
  <c r="W1607" i="3"/>
  <c r="AA1607" i="3"/>
  <c r="AE1607" i="3"/>
  <c r="AI1607" i="3"/>
  <c r="AM1607" i="3"/>
  <c r="AQ1607" i="3"/>
  <c r="Q1607" i="3"/>
  <c r="Y1607" i="3"/>
  <c r="AG1607" i="3"/>
  <c r="AO1607" i="3"/>
  <c r="AV1607" i="3"/>
  <c r="AZ1607" i="3"/>
  <c r="BD1607" i="3"/>
  <c r="BH1607" i="3"/>
  <c r="T1607" i="3"/>
  <c r="AB1607" i="3"/>
  <c r="AJ1607" i="3"/>
  <c r="AR1607" i="3"/>
  <c r="AW1607" i="3"/>
  <c r="BA1607" i="3"/>
  <c r="BE1607" i="3"/>
  <c r="BI1607" i="3"/>
  <c r="M1607" i="3"/>
  <c r="U1607" i="3"/>
  <c r="AC1607" i="3"/>
  <c r="AK1607" i="3"/>
  <c r="AS1607" i="3"/>
  <c r="AX1607" i="3"/>
  <c r="BB1607" i="3"/>
  <c r="BF1607" i="3"/>
  <c r="AV1605" i="3"/>
  <c r="AL1604" i="3"/>
  <c r="M1603" i="3"/>
  <c r="Q1603" i="3"/>
  <c r="U1603" i="3"/>
  <c r="Y1603" i="3"/>
  <c r="AC1603" i="3"/>
  <c r="AG1603" i="3"/>
  <c r="AK1603" i="3"/>
  <c r="AO1603" i="3"/>
  <c r="AS1603" i="3"/>
  <c r="AW1603" i="3"/>
  <c r="BA1603" i="3"/>
  <c r="BE1603" i="3"/>
  <c r="BI1603" i="3"/>
  <c r="N1603" i="3"/>
  <c r="R1603" i="3"/>
  <c r="V1603" i="3"/>
  <c r="Z1603" i="3"/>
  <c r="AD1603" i="3"/>
  <c r="AH1603" i="3"/>
  <c r="AL1603" i="3"/>
  <c r="AP1603" i="3"/>
  <c r="AT1603" i="3"/>
  <c r="AX1603" i="3"/>
  <c r="BB1603" i="3"/>
  <c r="BF1603" i="3"/>
  <c r="O1603" i="3"/>
  <c r="S1603" i="3"/>
  <c r="W1603" i="3"/>
  <c r="AA1603" i="3"/>
  <c r="AE1603" i="3"/>
  <c r="AI1603" i="3"/>
  <c r="AM1603" i="3"/>
  <c r="AQ1603" i="3"/>
  <c r="AU1603" i="3"/>
  <c r="AY1603" i="3"/>
  <c r="BC1603" i="3"/>
  <c r="BG1603" i="3"/>
  <c r="X1603" i="3"/>
  <c r="AN1603" i="3"/>
  <c r="BD1603" i="3"/>
  <c r="AB1603" i="3"/>
  <c r="AR1603" i="3"/>
  <c r="BH1603" i="3"/>
  <c r="P1603" i="3"/>
  <c r="AF1603" i="3"/>
  <c r="AV1603" i="3"/>
  <c r="N1602" i="3"/>
  <c r="AL1600" i="3"/>
  <c r="M1599" i="3"/>
  <c r="Q1599" i="3"/>
  <c r="U1599" i="3"/>
  <c r="Y1599" i="3"/>
  <c r="AC1599" i="3"/>
  <c r="AG1599" i="3"/>
  <c r="AK1599" i="3"/>
  <c r="AO1599" i="3"/>
  <c r="AS1599" i="3"/>
  <c r="AW1599" i="3"/>
  <c r="BA1599" i="3"/>
  <c r="BE1599" i="3"/>
  <c r="BI1599" i="3"/>
  <c r="N1599" i="3"/>
  <c r="R1599" i="3"/>
  <c r="V1599" i="3"/>
  <c r="Z1599" i="3"/>
  <c r="AD1599" i="3"/>
  <c r="AH1599" i="3"/>
  <c r="AL1599" i="3"/>
  <c r="AP1599" i="3"/>
  <c r="AT1599" i="3"/>
  <c r="AX1599" i="3"/>
  <c r="BB1599" i="3"/>
  <c r="BF1599" i="3"/>
  <c r="O1599" i="3"/>
  <c r="S1599" i="3"/>
  <c r="W1599" i="3"/>
  <c r="AA1599" i="3"/>
  <c r="AE1599" i="3"/>
  <c r="AI1599" i="3"/>
  <c r="AM1599" i="3"/>
  <c r="AQ1599" i="3"/>
  <c r="AU1599" i="3"/>
  <c r="AY1599" i="3"/>
  <c r="BC1599" i="3"/>
  <c r="BG1599" i="3"/>
  <c r="X1599" i="3"/>
  <c r="AN1599" i="3"/>
  <c r="BD1599" i="3"/>
  <c r="AB1599" i="3"/>
  <c r="AR1599" i="3"/>
  <c r="BH1599" i="3"/>
  <c r="P1599" i="3"/>
  <c r="AF1599" i="3"/>
  <c r="AV1599" i="3"/>
  <c r="N1598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N1595" i="3"/>
  <c r="R1595" i="3"/>
  <c r="V1595" i="3"/>
  <c r="Z1595" i="3"/>
  <c r="AD1595" i="3"/>
  <c r="AH1595" i="3"/>
  <c r="AL1595" i="3"/>
  <c r="AP1595" i="3"/>
  <c r="AT1595" i="3"/>
  <c r="AX1595" i="3"/>
  <c r="BB1595" i="3"/>
  <c r="BF1595" i="3"/>
  <c r="O1595" i="3"/>
  <c r="S1595" i="3"/>
  <c r="W1595" i="3"/>
  <c r="AA1595" i="3"/>
  <c r="AE1595" i="3"/>
  <c r="AI1595" i="3"/>
  <c r="AM1595" i="3"/>
  <c r="AQ1595" i="3"/>
  <c r="AU1595" i="3"/>
  <c r="AY1595" i="3"/>
  <c r="BC1595" i="3"/>
  <c r="BG1595" i="3"/>
  <c r="X1595" i="3"/>
  <c r="AN1595" i="3"/>
  <c r="BD1595" i="3"/>
  <c r="AB1595" i="3"/>
  <c r="AR1595" i="3"/>
  <c r="BH1595" i="3"/>
  <c r="P1595" i="3"/>
  <c r="AF1595" i="3"/>
  <c r="AV1595" i="3"/>
  <c r="N1594" i="3"/>
  <c r="Y1589" i="3"/>
  <c r="AT1589" i="3"/>
  <c r="AD1589" i="3"/>
  <c r="AZ1589" i="3"/>
  <c r="N1589" i="3"/>
  <c r="AJ1589" i="3"/>
  <c r="BE1589" i="3"/>
  <c r="M1581" i="3"/>
  <c r="Q1581" i="3"/>
  <c r="U1581" i="3"/>
  <c r="Y1581" i="3"/>
  <c r="AC1581" i="3"/>
  <c r="AG1581" i="3"/>
  <c r="AK1581" i="3"/>
  <c r="AO1581" i="3"/>
  <c r="AS1581" i="3"/>
  <c r="AW1581" i="3"/>
  <c r="BA1581" i="3"/>
  <c r="BE1581" i="3"/>
  <c r="BI1581" i="3"/>
  <c r="N1581" i="3"/>
  <c r="R1581" i="3"/>
  <c r="V1581" i="3"/>
  <c r="Z1581" i="3"/>
  <c r="AD1581" i="3"/>
  <c r="AH1581" i="3"/>
  <c r="AL1581" i="3"/>
  <c r="AP1581" i="3"/>
  <c r="AT1581" i="3"/>
  <c r="AX1581" i="3"/>
  <c r="BB1581" i="3"/>
  <c r="BF1581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X1581" i="3"/>
  <c r="AN1581" i="3"/>
  <c r="BD1581" i="3"/>
  <c r="AB1581" i="3"/>
  <c r="AR1581" i="3"/>
  <c r="BH1581" i="3"/>
  <c r="P1581" i="3"/>
  <c r="AF1581" i="3"/>
  <c r="AV1581" i="3"/>
  <c r="T1581" i="3"/>
  <c r="AJ1581" i="3"/>
  <c r="AX1604" i="3"/>
  <c r="AH1604" i="3"/>
  <c r="R1604" i="3"/>
  <c r="AX1602" i="3"/>
  <c r="AH1602" i="3"/>
  <c r="R1602" i="3"/>
  <c r="AX1600" i="3"/>
  <c r="AH1600" i="3"/>
  <c r="R1600" i="3"/>
  <c r="AX1598" i="3"/>
  <c r="AH1598" i="3"/>
  <c r="R1598" i="3"/>
  <c r="AX1596" i="3"/>
  <c r="AH1596" i="3"/>
  <c r="R1596" i="3"/>
  <c r="AX1594" i="3"/>
  <c r="AH1594" i="3"/>
  <c r="R1594" i="3"/>
  <c r="Z1584" i="3"/>
  <c r="AP1584" i="3"/>
  <c r="BF1584" i="3"/>
  <c r="Z1580" i="3"/>
  <c r="AP1580" i="3"/>
  <c r="BF1580" i="3"/>
  <c r="Z1576" i="3"/>
  <c r="AP1576" i="3"/>
  <c r="BF1576" i="3"/>
  <c r="P1565" i="3"/>
  <c r="T1565" i="3"/>
  <c r="X1565" i="3"/>
  <c r="AB1565" i="3"/>
  <c r="AF1565" i="3"/>
  <c r="AJ1565" i="3"/>
  <c r="AN1565" i="3"/>
  <c r="AR1565" i="3"/>
  <c r="AV1565" i="3"/>
  <c r="AZ1565" i="3"/>
  <c r="BD1565" i="3"/>
  <c r="BH1565" i="3"/>
  <c r="N1565" i="3"/>
  <c r="R1565" i="3"/>
  <c r="V1565" i="3"/>
  <c r="Z1565" i="3"/>
  <c r="AD1565" i="3"/>
  <c r="AH1565" i="3"/>
  <c r="AL1565" i="3"/>
  <c r="AP1565" i="3"/>
  <c r="AT1565" i="3"/>
  <c r="AX1565" i="3"/>
  <c r="BB1565" i="3"/>
  <c r="BF1565" i="3"/>
  <c r="M1565" i="3"/>
  <c r="U1565" i="3"/>
  <c r="AC1565" i="3"/>
  <c r="AK1565" i="3"/>
  <c r="AS1565" i="3"/>
  <c r="BA1565" i="3"/>
  <c r="BI1565" i="3"/>
  <c r="O1565" i="3"/>
  <c r="Y1565" i="3"/>
  <c r="AI1565" i="3"/>
  <c r="AU1565" i="3"/>
  <c r="BE1565" i="3"/>
  <c r="Q1565" i="3"/>
  <c r="AA1565" i="3"/>
  <c r="AM1565" i="3"/>
  <c r="AW1565" i="3"/>
  <c r="BG1565" i="3"/>
  <c r="S1565" i="3"/>
  <c r="AE1565" i="3"/>
  <c r="AO1565" i="3"/>
  <c r="AY1565" i="3"/>
  <c r="W1565" i="3"/>
  <c r="AG1565" i="3"/>
  <c r="AQ1565" i="3"/>
  <c r="L1606" i="3"/>
  <c r="AB1606" i="3" s="1"/>
  <c r="AT1604" i="3"/>
  <c r="AD1604" i="3"/>
  <c r="AT1602" i="3"/>
  <c r="AD1602" i="3"/>
  <c r="AT1600" i="3"/>
  <c r="AD1600" i="3"/>
  <c r="AT1598" i="3"/>
  <c r="AD1598" i="3"/>
  <c r="AT1596" i="3"/>
  <c r="AD1596" i="3"/>
  <c r="AT1594" i="3"/>
  <c r="AD1594" i="3"/>
  <c r="AT1592" i="3"/>
  <c r="AD1592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O1590" i="3"/>
  <c r="T1590" i="3"/>
  <c r="Z1590" i="3"/>
  <c r="AE1590" i="3"/>
  <c r="AJ1590" i="3"/>
  <c r="AP1590" i="3"/>
  <c r="AU1590" i="3"/>
  <c r="AZ1590" i="3"/>
  <c r="BF1590" i="3"/>
  <c r="P1590" i="3"/>
  <c r="V1590" i="3"/>
  <c r="AA1590" i="3"/>
  <c r="AF1590" i="3"/>
  <c r="AL1590" i="3"/>
  <c r="AQ1590" i="3"/>
  <c r="AV1590" i="3"/>
  <c r="BB1590" i="3"/>
  <c r="BG1590" i="3"/>
  <c r="R1590" i="3"/>
  <c r="W1590" i="3"/>
  <c r="AB1590" i="3"/>
  <c r="AH1590" i="3"/>
  <c r="AM1590" i="3"/>
  <c r="AR1590" i="3"/>
  <c r="AX1590" i="3"/>
  <c r="BC1590" i="3"/>
  <c r="BH1590" i="3"/>
  <c r="P1586" i="3"/>
  <c r="T1586" i="3"/>
  <c r="X1586" i="3"/>
  <c r="AB1586" i="3"/>
  <c r="AF1586" i="3"/>
  <c r="AJ1586" i="3"/>
  <c r="AN1586" i="3"/>
  <c r="AR1586" i="3"/>
  <c r="AV1586" i="3"/>
  <c r="AZ1586" i="3"/>
  <c r="BD1586" i="3"/>
  <c r="BH1586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R1586" i="3"/>
  <c r="Z1586" i="3"/>
  <c r="AH1586" i="3"/>
  <c r="AP1586" i="3"/>
  <c r="AX1586" i="3"/>
  <c r="BF1586" i="3"/>
  <c r="S1586" i="3"/>
  <c r="AA1586" i="3"/>
  <c r="AI1586" i="3"/>
  <c r="AQ1586" i="3"/>
  <c r="AY1586" i="3"/>
  <c r="BG1586" i="3"/>
  <c r="N1586" i="3"/>
  <c r="V1586" i="3"/>
  <c r="AD1586" i="3"/>
  <c r="AL1586" i="3"/>
  <c r="AT1586" i="3"/>
  <c r="BB1586" i="3"/>
  <c r="AL1584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N1583" i="3"/>
  <c r="R1583" i="3"/>
  <c r="V1583" i="3"/>
  <c r="Z1583" i="3"/>
  <c r="AD1583" i="3"/>
  <c r="AH1583" i="3"/>
  <c r="AL1583" i="3"/>
  <c r="AP1583" i="3"/>
  <c r="AT1583" i="3"/>
  <c r="AX1583" i="3"/>
  <c r="BB1583" i="3"/>
  <c r="BF1583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X1583" i="3"/>
  <c r="AN1583" i="3"/>
  <c r="BD1583" i="3"/>
  <c r="AB1583" i="3"/>
  <c r="AR1583" i="3"/>
  <c r="BH1583" i="3"/>
  <c r="P1583" i="3"/>
  <c r="AF1583" i="3"/>
  <c r="AV1583" i="3"/>
  <c r="AL1580" i="3"/>
  <c r="M1579" i="3"/>
  <c r="Q1579" i="3"/>
  <c r="U1579" i="3"/>
  <c r="Y1579" i="3"/>
  <c r="AC1579" i="3"/>
  <c r="AG1579" i="3"/>
  <c r="AK1579" i="3"/>
  <c r="AO1579" i="3"/>
  <c r="AS1579" i="3"/>
  <c r="AW1579" i="3"/>
  <c r="BA1579" i="3"/>
  <c r="BE1579" i="3"/>
  <c r="BI1579" i="3"/>
  <c r="N1579" i="3"/>
  <c r="R1579" i="3"/>
  <c r="V1579" i="3"/>
  <c r="Z1579" i="3"/>
  <c r="AD1579" i="3"/>
  <c r="AH1579" i="3"/>
  <c r="AL1579" i="3"/>
  <c r="AP1579" i="3"/>
  <c r="AT1579" i="3"/>
  <c r="AX1579" i="3"/>
  <c r="BB1579" i="3"/>
  <c r="BF1579" i="3"/>
  <c r="O1579" i="3"/>
  <c r="S1579" i="3"/>
  <c r="W1579" i="3"/>
  <c r="AA1579" i="3"/>
  <c r="AE1579" i="3"/>
  <c r="AI1579" i="3"/>
  <c r="AM1579" i="3"/>
  <c r="AQ1579" i="3"/>
  <c r="AU1579" i="3"/>
  <c r="AY1579" i="3"/>
  <c r="BC1579" i="3"/>
  <c r="BG1579" i="3"/>
  <c r="X1579" i="3"/>
  <c r="AN1579" i="3"/>
  <c r="BD1579" i="3"/>
  <c r="AB1579" i="3"/>
  <c r="AR1579" i="3"/>
  <c r="BH1579" i="3"/>
  <c r="P1579" i="3"/>
  <c r="AF1579" i="3"/>
  <c r="AV1579" i="3"/>
  <c r="AL1576" i="3"/>
  <c r="M1575" i="3"/>
  <c r="Q1575" i="3"/>
  <c r="U1575" i="3"/>
  <c r="Y1575" i="3"/>
  <c r="AC1575" i="3"/>
  <c r="AG1575" i="3"/>
  <c r="AK1575" i="3"/>
  <c r="AO1575" i="3"/>
  <c r="AS1575" i="3"/>
  <c r="AW1575" i="3"/>
  <c r="BA1575" i="3"/>
  <c r="BE1575" i="3"/>
  <c r="BI1575" i="3"/>
  <c r="N1575" i="3"/>
  <c r="R1575" i="3"/>
  <c r="V1575" i="3"/>
  <c r="Z1575" i="3"/>
  <c r="AD1575" i="3"/>
  <c r="AH1575" i="3"/>
  <c r="AL1575" i="3"/>
  <c r="AP1575" i="3"/>
  <c r="AT1575" i="3"/>
  <c r="AX1575" i="3"/>
  <c r="BB1575" i="3"/>
  <c r="BF1575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X1575" i="3"/>
  <c r="AN1575" i="3"/>
  <c r="BD1575" i="3"/>
  <c r="AB1575" i="3"/>
  <c r="AR1575" i="3"/>
  <c r="BH1575" i="3"/>
  <c r="P1575" i="3"/>
  <c r="AF1575" i="3"/>
  <c r="AV1575" i="3"/>
  <c r="N1562" i="3"/>
  <c r="R1562" i="3"/>
  <c r="V1562" i="3"/>
  <c r="Z1562" i="3"/>
  <c r="AD1562" i="3"/>
  <c r="AH1562" i="3"/>
  <c r="AL1562" i="3"/>
  <c r="AP1562" i="3"/>
  <c r="AT1562" i="3"/>
  <c r="AX1562" i="3"/>
  <c r="BB1562" i="3"/>
  <c r="BF1562" i="3"/>
  <c r="P1562" i="3"/>
  <c r="T1562" i="3"/>
  <c r="X1562" i="3"/>
  <c r="AB1562" i="3"/>
  <c r="AF1562" i="3"/>
  <c r="AJ1562" i="3"/>
  <c r="AN1562" i="3"/>
  <c r="AR1562" i="3"/>
  <c r="AV1562" i="3"/>
  <c r="AZ1562" i="3"/>
  <c r="BD1562" i="3"/>
  <c r="BH1562" i="3"/>
  <c r="Q1562" i="3"/>
  <c r="Y1562" i="3"/>
  <c r="AG1562" i="3"/>
  <c r="AO1562" i="3"/>
  <c r="AW1562" i="3"/>
  <c r="BE1562" i="3"/>
  <c r="O1562" i="3"/>
  <c r="AA1562" i="3"/>
  <c r="AK1562" i="3"/>
  <c r="AU1562" i="3"/>
  <c r="BG1562" i="3"/>
  <c r="S1562" i="3"/>
  <c r="AC1562" i="3"/>
  <c r="AM1562" i="3"/>
  <c r="AY1562" i="3"/>
  <c r="BI1562" i="3"/>
  <c r="U1562" i="3"/>
  <c r="AE1562" i="3"/>
  <c r="AQ1562" i="3"/>
  <c r="BA1562" i="3"/>
  <c r="AS1562" i="3"/>
  <c r="M1562" i="3"/>
  <c r="BC1562" i="3"/>
  <c r="W1562" i="3"/>
  <c r="O1604" i="3"/>
  <c r="S1604" i="3"/>
  <c r="W1604" i="3"/>
  <c r="AA1604" i="3"/>
  <c r="AE1604" i="3"/>
  <c r="AI1604" i="3"/>
  <c r="AM1604" i="3"/>
  <c r="AQ1604" i="3"/>
  <c r="AU1604" i="3"/>
  <c r="AY1604" i="3"/>
  <c r="BC1604" i="3"/>
  <c r="BG1604" i="3"/>
  <c r="P1604" i="3"/>
  <c r="T1604" i="3"/>
  <c r="X1604" i="3"/>
  <c r="AB1604" i="3"/>
  <c r="AF1604" i="3"/>
  <c r="AJ1604" i="3"/>
  <c r="AN1604" i="3"/>
  <c r="AR1604" i="3"/>
  <c r="AV1604" i="3"/>
  <c r="AZ1604" i="3"/>
  <c r="BD1604" i="3"/>
  <c r="BH1604" i="3"/>
  <c r="M1604" i="3"/>
  <c r="Q1604" i="3"/>
  <c r="U1604" i="3"/>
  <c r="Y1604" i="3"/>
  <c r="AC1604" i="3"/>
  <c r="AG1604" i="3"/>
  <c r="AK1604" i="3"/>
  <c r="AO1604" i="3"/>
  <c r="AS1604" i="3"/>
  <c r="AW1604" i="3"/>
  <c r="BA1604" i="3"/>
  <c r="BE1604" i="3"/>
  <c r="BI1604" i="3"/>
  <c r="O1602" i="3"/>
  <c r="S1602" i="3"/>
  <c r="W1602" i="3"/>
  <c r="AA1602" i="3"/>
  <c r="AE1602" i="3"/>
  <c r="AI1602" i="3"/>
  <c r="AM1602" i="3"/>
  <c r="AQ1602" i="3"/>
  <c r="AU1602" i="3"/>
  <c r="AY1602" i="3"/>
  <c r="BC1602" i="3"/>
  <c r="BG1602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M1602" i="3"/>
  <c r="Q1602" i="3"/>
  <c r="U1602" i="3"/>
  <c r="Y1602" i="3"/>
  <c r="AC1602" i="3"/>
  <c r="AG1602" i="3"/>
  <c r="AK1602" i="3"/>
  <c r="AO1602" i="3"/>
  <c r="AS1602" i="3"/>
  <c r="AW1602" i="3"/>
  <c r="BA1602" i="3"/>
  <c r="BE1602" i="3"/>
  <c r="BI1602" i="3"/>
  <c r="O1600" i="3"/>
  <c r="S1600" i="3"/>
  <c r="W1600" i="3"/>
  <c r="AA1600" i="3"/>
  <c r="AE1600" i="3"/>
  <c r="AI1600" i="3"/>
  <c r="AM1600" i="3"/>
  <c r="AQ1600" i="3"/>
  <c r="AU1600" i="3"/>
  <c r="AY1600" i="3"/>
  <c r="BC1600" i="3"/>
  <c r="BG1600" i="3"/>
  <c r="P1600" i="3"/>
  <c r="T1600" i="3"/>
  <c r="X1600" i="3"/>
  <c r="AB1600" i="3"/>
  <c r="AF1600" i="3"/>
  <c r="AJ1600" i="3"/>
  <c r="AN1600" i="3"/>
  <c r="AR1600" i="3"/>
  <c r="AV1600" i="3"/>
  <c r="AZ1600" i="3"/>
  <c r="BD1600" i="3"/>
  <c r="BH1600" i="3"/>
  <c r="M1600" i="3"/>
  <c r="Q1600" i="3"/>
  <c r="U1600" i="3"/>
  <c r="Y1600" i="3"/>
  <c r="AC1600" i="3"/>
  <c r="AG1600" i="3"/>
  <c r="AK1600" i="3"/>
  <c r="AO1600" i="3"/>
  <c r="AS1600" i="3"/>
  <c r="AW1600" i="3"/>
  <c r="BA1600" i="3"/>
  <c r="BE1600" i="3"/>
  <c r="BI1600" i="3"/>
  <c r="O1598" i="3"/>
  <c r="S1598" i="3"/>
  <c r="W1598" i="3"/>
  <c r="AA1598" i="3"/>
  <c r="AE1598" i="3"/>
  <c r="AI1598" i="3"/>
  <c r="AM1598" i="3"/>
  <c r="AQ1598" i="3"/>
  <c r="AU1598" i="3"/>
  <c r="AY1598" i="3"/>
  <c r="BC1598" i="3"/>
  <c r="BG1598" i="3"/>
  <c r="P1598" i="3"/>
  <c r="T1598" i="3"/>
  <c r="X1598" i="3"/>
  <c r="AB1598" i="3"/>
  <c r="AF1598" i="3"/>
  <c r="AJ1598" i="3"/>
  <c r="AN1598" i="3"/>
  <c r="AR1598" i="3"/>
  <c r="AV1598" i="3"/>
  <c r="AZ1598" i="3"/>
  <c r="BD1598" i="3"/>
  <c r="BH1598" i="3"/>
  <c r="M1598" i="3"/>
  <c r="Q1598" i="3"/>
  <c r="U1598" i="3"/>
  <c r="Y1598" i="3"/>
  <c r="AC1598" i="3"/>
  <c r="AG1598" i="3"/>
  <c r="AK1598" i="3"/>
  <c r="AO1598" i="3"/>
  <c r="AS1598" i="3"/>
  <c r="AW1598" i="3"/>
  <c r="BA1598" i="3"/>
  <c r="BE1598" i="3"/>
  <c r="BI1598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P1596" i="3"/>
  <c r="T1596" i="3"/>
  <c r="X1596" i="3"/>
  <c r="AB1596" i="3"/>
  <c r="AF1596" i="3"/>
  <c r="AJ1596" i="3"/>
  <c r="AN1596" i="3"/>
  <c r="AR1596" i="3"/>
  <c r="AV1596" i="3"/>
  <c r="AZ1596" i="3"/>
  <c r="BD1596" i="3"/>
  <c r="BH1596" i="3"/>
  <c r="M1596" i="3"/>
  <c r="Q1596" i="3"/>
  <c r="U1596" i="3"/>
  <c r="Y1596" i="3"/>
  <c r="AC1596" i="3"/>
  <c r="AG1596" i="3"/>
  <c r="AK1596" i="3"/>
  <c r="AO1596" i="3"/>
  <c r="AS1596" i="3"/>
  <c r="AW1596" i="3"/>
  <c r="BA1596" i="3"/>
  <c r="BE1596" i="3"/>
  <c r="BI1596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P1594" i="3"/>
  <c r="T1594" i="3"/>
  <c r="X1594" i="3"/>
  <c r="AB1594" i="3"/>
  <c r="AF1594" i="3"/>
  <c r="AJ1594" i="3"/>
  <c r="AN1594" i="3"/>
  <c r="AR1594" i="3"/>
  <c r="AV1594" i="3"/>
  <c r="AZ1594" i="3"/>
  <c r="BD1594" i="3"/>
  <c r="BH1594" i="3"/>
  <c r="M1594" i="3"/>
  <c r="Q1594" i="3"/>
  <c r="U1594" i="3"/>
  <c r="Y1594" i="3"/>
  <c r="AC1594" i="3"/>
  <c r="AG1594" i="3"/>
  <c r="AK1594" i="3"/>
  <c r="AO1594" i="3"/>
  <c r="AS1594" i="3"/>
  <c r="AW1594" i="3"/>
  <c r="BA1594" i="3"/>
  <c r="BE1594" i="3"/>
  <c r="BI1594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P1592" i="3"/>
  <c r="T1592" i="3"/>
  <c r="X1592" i="3"/>
  <c r="AB1592" i="3"/>
  <c r="AF1592" i="3"/>
  <c r="AJ1592" i="3"/>
  <c r="AN1592" i="3"/>
  <c r="AR1592" i="3"/>
  <c r="AV1592" i="3"/>
  <c r="AZ1592" i="3"/>
  <c r="BD1592" i="3"/>
  <c r="BH1592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O1591" i="3"/>
  <c r="S1591" i="3"/>
  <c r="P1591" i="3"/>
  <c r="U1591" i="3"/>
  <c r="Y1591" i="3"/>
  <c r="AC1591" i="3"/>
  <c r="AG1591" i="3"/>
  <c r="AK1591" i="3"/>
  <c r="AO1591" i="3"/>
  <c r="AS1591" i="3"/>
  <c r="AW1591" i="3"/>
  <c r="BA1591" i="3"/>
  <c r="BE1591" i="3"/>
  <c r="BI1591" i="3"/>
  <c r="Q1591" i="3"/>
  <c r="V1591" i="3"/>
  <c r="Z1591" i="3"/>
  <c r="AD1591" i="3"/>
  <c r="AH1591" i="3"/>
  <c r="AL1591" i="3"/>
  <c r="AP1591" i="3"/>
  <c r="AT1591" i="3"/>
  <c r="AX1591" i="3"/>
  <c r="BB1591" i="3"/>
  <c r="BF1591" i="3"/>
  <c r="M1591" i="3"/>
  <c r="R1591" i="3"/>
  <c r="W1591" i="3"/>
  <c r="AA1591" i="3"/>
  <c r="AE1591" i="3"/>
  <c r="AI1591" i="3"/>
  <c r="AM1591" i="3"/>
  <c r="AQ1591" i="3"/>
  <c r="AU1591" i="3"/>
  <c r="AY1591" i="3"/>
  <c r="BC1591" i="3"/>
  <c r="BG1591" i="3"/>
  <c r="AT1590" i="3"/>
  <c r="X1590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P1589" i="3"/>
  <c r="U1589" i="3"/>
  <c r="Z1589" i="3"/>
  <c r="AF1589" i="3"/>
  <c r="AK1589" i="3"/>
  <c r="AP1589" i="3"/>
  <c r="AV1589" i="3"/>
  <c r="BA1589" i="3"/>
  <c r="BF1589" i="3"/>
  <c r="Q1589" i="3"/>
  <c r="V1589" i="3"/>
  <c r="AB1589" i="3"/>
  <c r="AG1589" i="3"/>
  <c r="AL1589" i="3"/>
  <c r="AR1589" i="3"/>
  <c r="AW1589" i="3"/>
  <c r="BB1589" i="3"/>
  <c r="BH1589" i="3"/>
  <c r="M1589" i="3"/>
  <c r="R1589" i="3"/>
  <c r="X1589" i="3"/>
  <c r="AC1589" i="3"/>
  <c r="AH1589" i="3"/>
  <c r="AN1589" i="3"/>
  <c r="AS1589" i="3"/>
  <c r="AX1589" i="3"/>
  <c r="BD1589" i="3"/>
  <c r="BI1589" i="3"/>
  <c r="AE1586" i="3"/>
  <c r="V1584" i="3"/>
  <c r="AJ1583" i="3"/>
  <c r="Z1582" i="3"/>
  <c r="AP1582" i="3"/>
  <c r="BF1582" i="3"/>
  <c r="V1580" i="3"/>
  <c r="AJ1579" i="3"/>
  <c r="Z1578" i="3"/>
  <c r="AP1578" i="3"/>
  <c r="BF1578" i="3"/>
  <c r="V1576" i="3"/>
  <c r="AJ1575" i="3"/>
  <c r="AX1584" i="3"/>
  <c r="AH1584" i="3"/>
  <c r="R1584" i="3"/>
  <c r="AX1582" i="3"/>
  <c r="AH1582" i="3"/>
  <c r="R1582" i="3"/>
  <c r="AX1580" i="3"/>
  <c r="AH1580" i="3"/>
  <c r="R1580" i="3"/>
  <c r="AX1578" i="3"/>
  <c r="AH1578" i="3"/>
  <c r="R1578" i="3"/>
  <c r="AX1576" i="3"/>
  <c r="AH1576" i="3"/>
  <c r="R1576" i="3"/>
  <c r="AZ1572" i="3"/>
  <c r="AE1572" i="3"/>
  <c r="Q1572" i="3"/>
  <c r="AQ1567" i="3"/>
  <c r="O1567" i="3"/>
  <c r="P1563" i="3"/>
  <c r="T1563" i="3"/>
  <c r="X1563" i="3"/>
  <c r="AB1563" i="3"/>
  <c r="AF1563" i="3"/>
  <c r="AJ1563" i="3"/>
  <c r="AN1563" i="3"/>
  <c r="AR1563" i="3"/>
  <c r="AV1563" i="3"/>
  <c r="AZ1563" i="3"/>
  <c r="BD1563" i="3"/>
  <c r="BH1563" i="3"/>
  <c r="N1563" i="3"/>
  <c r="R1563" i="3"/>
  <c r="V1563" i="3"/>
  <c r="Z1563" i="3"/>
  <c r="AD1563" i="3"/>
  <c r="AH1563" i="3"/>
  <c r="AL1563" i="3"/>
  <c r="AP1563" i="3"/>
  <c r="AT1563" i="3"/>
  <c r="AX1563" i="3"/>
  <c r="BB1563" i="3"/>
  <c r="BF1563" i="3"/>
  <c r="M1563" i="3"/>
  <c r="U1563" i="3"/>
  <c r="AC1563" i="3"/>
  <c r="AK1563" i="3"/>
  <c r="AS1563" i="3"/>
  <c r="BA1563" i="3"/>
  <c r="BI1563" i="3"/>
  <c r="S1563" i="3"/>
  <c r="AE1563" i="3"/>
  <c r="AO1563" i="3"/>
  <c r="AY1563" i="3"/>
  <c r="W1563" i="3"/>
  <c r="AG1563" i="3"/>
  <c r="AQ1563" i="3"/>
  <c r="BC1563" i="3"/>
  <c r="O1563" i="3"/>
  <c r="Y1563" i="3"/>
  <c r="AI1563" i="3"/>
  <c r="AU1563" i="3"/>
  <c r="BE1563" i="3"/>
  <c r="N1587" i="3"/>
  <c r="R1587" i="3"/>
  <c r="V1587" i="3"/>
  <c r="Z1587" i="3"/>
  <c r="AD1587" i="3"/>
  <c r="AH1587" i="3"/>
  <c r="AL1587" i="3"/>
  <c r="AP1587" i="3"/>
  <c r="AT1587" i="3"/>
  <c r="AX1587" i="3"/>
  <c r="BB1587" i="3"/>
  <c r="BF1587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AT1584" i="3"/>
  <c r="AD1584" i="3"/>
  <c r="AT1582" i="3"/>
  <c r="AD1582" i="3"/>
  <c r="AT1580" i="3"/>
  <c r="AD1580" i="3"/>
  <c r="AT1578" i="3"/>
  <c r="AD1578" i="3"/>
  <c r="AT1576" i="3"/>
  <c r="AD1576" i="3"/>
  <c r="P1574" i="3"/>
  <c r="U1574" i="3"/>
  <c r="AA1574" i="3"/>
  <c r="AF1574" i="3"/>
  <c r="AK1574" i="3"/>
  <c r="AQ1574" i="3"/>
  <c r="AV1574" i="3"/>
  <c r="BA1574" i="3"/>
  <c r="BG1574" i="3"/>
  <c r="AU1572" i="3"/>
  <c r="N1566" i="3"/>
  <c r="R1566" i="3"/>
  <c r="V1566" i="3"/>
  <c r="Z1566" i="3"/>
  <c r="AD1566" i="3"/>
  <c r="AH1566" i="3"/>
  <c r="AL1566" i="3"/>
  <c r="AP1566" i="3"/>
  <c r="AT1566" i="3"/>
  <c r="AX1566" i="3"/>
  <c r="BB1566" i="3"/>
  <c r="BF1566" i="3"/>
  <c r="P1566" i="3"/>
  <c r="T1566" i="3"/>
  <c r="X1566" i="3"/>
  <c r="AB1566" i="3"/>
  <c r="AF1566" i="3"/>
  <c r="AJ1566" i="3"/>
  <c r="AN1566" i="3"/>
  <c r="AR1566" i="3"/>
  <c r="AV1566" i="3"/>
  <c r="AZ1566" i="3"/>
  <c r="BD1566" i="3"/>
  <c r="BH1566" i="3"/>
  <c r="Q1566" i="3"/>
  <c r="Y1566" i="3"/>
  <c r="AG1566" i="3"/>
  <c r="AO1566" i="3"/>
  <c r="AW1566" i="3"/>
  <c r="BE1566" i="3"/>
  <c r="O1566" i="3"/>
  <c r="AA1566" i="3"/>
  <c r="AK1566" i="3"/>
  <c r="AU1566" i="3"/>
  <c r="BG1566" i="3"/>
  <c r="S1566" i="3"/>
  <c r="AC1566" i="3"/>
  <c r="AM1566" i="3"/>
  <c r="AY1566" i="3"/>
  <c r="BI1566" i="3"/>
  <c r="U1566" i="3"/>
  <c r="AE1566" i="3"/>
  <c r="AQ1566" i="3"/>
  <c r="BA1566" i="3"/>
  <c r="AA1563" i="3"/>
  <c r="M1557" i="3"/>
  <c r="Q1557" i="3"/>
  <c r="U1557" i="3"/>
  <c r="Y1557" i="3"/>
  <c r="AC1557" i="3"/>
  <c r="AG1557" i="3"/>
  <c r="AK1557" i="3"/>
  <c r="AO1557" i="3"/>
  <c r="AS1557" i="3"/>
  <c r="AW1557" i="3"/>
  <c r="BA1557" i="3"/>
  <c r="BE1557" i="3"/>
  <c r="BI1557" i="3"/>
  <c r="N1557" i="3"/>
  <c r="R1557" i="3"/>
  <c r="V1557" i="3"/>
  <c r="Z1557" i="3"/>
  <c r="AD1557" i="3"/>
  <c r="AH1557" i="3"/>
  <c r="AL1557" i="3"/>
  <c r="AP1557" i="3"/>
  <c r="AT1557" i="3"/>
  <c r="AX1557" i="3"/>
  <c r="BB1557" i="3"/>
  <c r="BF1557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T1557" i="3"/>
  <c r="AJ1557" i="3"/>
  <c r="AZ1557" i="3"/>
  <c r="AB1557" i="3"/>
  <c r="AR1557" i="3"/>
  <c r="BH1557" i="3"/>
  <c r="P1557" i="3"/>
  <c r="AV1557" i="3"/>
  <c r="X1557" i="3"/>
  <c r="BD1557" i="3"/>
  <c r="AF1557" i="3"/>
  <c r="AN1557" i="3"/>
  <c r="O1584" i="3"/>
  <c r="S1584" i="3"/>
  <c r="W1584" i="3"/>
  <c r="AA1584" i="3"/>
  <c r="AE1584" i="3"/>
  <c r="AI1584" i="3"/>
  <c r="AM1584" i="3"/>
  <c r="AQ1584" i="3"/>
  <c r="AU1584" i="3"/>
  <c r="AY1584" i="3"/>
  <c r="BC1584" i="3"/>
  <c r="BG1584" i="3"/>
  <c r="P1584" i="3"/>
  <c r="T1584" i="3"/>
  <c r="X1584" i="3"/>
  <c r="AB1584" i="3"/>
  <c r="AF1584" i="3"/>
  <c r="AJ1584" i="3"/>
  <c r="AN1584" i="3"/>
  <c r="AR1584" i="3"/>
  <c r="AV1584" i="3"/>
  <c r="AZ1584" i="3"/>
  <c r="BD1584" i="3"/>
  <c r="BH1584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P1582" i="3"/>
  <c r="T1582" i="3"/>
  <c r="X1582" i="3"/>
  <c r="AB1582" i="3"/>
  <c r="AF1582" i="3"/>
  <c r="AJ1582" i="3"/>
  <c r="AN1582" i="3"/>
  <c r="AR1582" i="3"/>
  <c r="AV1582" i="3"/>
  <c r="AZ1582" i="3"/>
  <c r="BD1582" i="3"/>
  <c r="BH1582" i="3"/>
  <c r="M1582" i="3"/>
  <c r="Q1582" i="3"/>
  <c r="U1582" i="3"/>
  <c r="Y1582" i="3"/>
  <c r="AC1582" i="3"/>
  <c r="AG1582" i="3"/>
  <c r="AK1582" i="3"/>
  <c r="AO1582" i="3"/>
  <c r="AS1582" i="3"/>
  <c r="AW1582" i="3"/>
  <c r="BA1582" i="3"/>
  <c r="BE1582" i="3"/>
  <c r="BI1582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P1580" i="3"/>
  <c r="T1580" i="3"/>
  <c r="X1580" i="3"/>
  <c r="AB1580" i="3"/>
  <c r="AF1580" i="3"/>
  <c r="AJ1580" i="3"/>
  <c r="AN1580" i="3"/>
  <c r="AR1580" i="3"/>
  <c r="AV1580" i="3"/>
  <c r="AZ1580" i="3"/>
  <c r="BD1580" i="3"/>
  <c r="BH1580" i="3"/>
  <c r="M1580" i="3"/>
  <c r="Q1580" i="3"/>
  <c r="U1580" i="3"/>
  <c r="Y1580" i="3"/>
  <c r="AC1580" i="3"/>
  <c r="AG1580" i="3"/>
  <c r="AK1580" i="3"/>
  <c r="AO1580" i="3"/>
  <c r="AS1580" i="3"/>
  <c r="AW1580" i="3"/>
  <c r="BA1580" i="3"/>
  <c r="BE1580" i="3"/>
  <c r="BI1580" i="3"/>
  <c r="O1578" i="3"/>
  <c r="S1578" i="3"/>
  <c r="W1578" i="3"/>
  <c r="AA1578" i="3"/>
  <c r="AE1578" i="3"/>
  <c r="AI1578" i="3"/>
  <c r="AM1578" i="3"/>
  <c r="AQ1578" i="3"/>
  <c r="AU1578" i="3"/>
  <c r="AY1578" i="3"/>
  <c r="BC1578" i="3"/>
  <c r="BG1578" i="3"/>
  <c r="P1578" i="3"/>
  <c r="T1578" i="3"/>
  <c r="X1578" i="3"/>
  <c r="AB1578" i="3"/>
  <c r="AF1578" i="3"/>
  <c r="AJ1578" i="3"/>
  <c r="AN1578" i="3"/>
  <c r="AR1578" i="3"/>
  <c r="AV1578" i="3"/>
  <c r="AZ1578" i="3"/>
  <c r="BD1578" i="3"/>
  <c r="BH1578" i="3"/>
  <c r="M1578" i="3"/>
  <c r="Q1578" i="3"/>
  <c r="U1578" i="3"/>
  <c r="Y1578" i="3"/>
  <c r="AC1578" i="3"/>
  <c r="AG1578" i="3"/>
  <c r="AK1578" i="3"/>
  <c r="AO1578" i="3"/>
  <c r="AS1578" i="3"/>
  <c r="AW1578" i="3"/>
  <c r="BA1578" i="3"/>
  <c r="BE1578" i="3"/>
  <c r="BI1578" i="3"/>
  <c r="O1576" i="3"/>
  <c r="S1576" i="3"/>
  <c r="W1576" i="3"/>
  <c r="AA1576" i="3"/>
  <c r="AE1576" i="3"/>
  <c r="AI1576" i="3"/>
  <c r="AM1576" i="3"/>
  <c r="AQ1576" i="3"/>
  <c r="AU1576" i="3"/>
  <c r="AY1576" i="3"/>
  <c r="BC1576" i="3"/>
  <c r="BG1576" i="3"/>
  <c r="P1576" i="3"/>
  <c r="T1576" i="3"/>
  <c r="X1576" i="3"/>
  <c r="AB1576" i="3"/>
  <c r="AF1576" i="3"/>
  <c r="AJ1576" i="3"/>
  <c r="AN1576" i="3"/>
  <c r="AR1576" i="3"/>
  <c r="AV1576" i="3"/>
  <c r="AZ1576" i="3"/>
  <c r="BD1576" i="3"/>
  <c r="BH1576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P1572" i="3"/>
  <c r="U1572" i="3"/>
  <c r="AA1572" i="3"/>
  <c r="AF1572" i="3"/>
  <c r="AK1572" i="3"/>
  <c r="AQ1572" i="3"/>
  <c r="AV1572" i="3"/>
  <c r="BA1572" i="3"/>
  <c r="BG1572" i="3"/>
  <c r="N1567" i="3"/>
  <c r="R1567" i="3"/>
  <c r="V1567" i="3"/>
  <c r="Z1567" i="3"/>
  <c r="AD1567" i="3"/>
  <c r="AH1567" i="3"/>
  <c r="AL1567" i="3"/>
  <c r="AP1567" i="3"/>
  <c r="AT1567" i="3"/>
  <c r="AX1567" i="3"/>
  <c r="BB1567" i="3"/>
  <c r="BF1567" i="3"/>
  <c r="Q1567" i="3"/>
  <c r="W1567" i="3"/>
  <c r="AB1567" i="3"/>
  <c r="AG1567" i="3"/>
  <c r="AM1567" i="3"/>
  <c r="AR1567" i="3"/>
  <c r="AW1567" i="3"/>
  <c r="BC1567" i="3"/>
  <c r="BH1567" i="3"/>
  <c r="P1567" i="3"/>
  <c r="X1567" i="3"/>
  <c r="AE1567" i="3"/>
  <c r="AK1567" i="3"/>
  <c r="AS1567" i="3"/>
  <c r="AZ1567" i="3"/>
  <c r="BG1567" i="3"/>
  <c r="S1567" i="3"/>
  <c r="Y1567" i="3"/>
  <c r="AF1567" i="3"/>
  <c r="AN1567" i="3"/>
  <c r="AU1567" i="3"/>
  <c r="BA1567" i="3"/>
  <c r="BI1567" i="3"/>
  <c r="M1567" i="3"/>
  <c r="T1567" i="3"/>
  <c r="AA1567" i="3"/>
  <c r="AI1567" i="3"/>
  <c r="AO1567" i="3"/>
  <c r="AV1567" i="3"/>
  <c r="BD1567" i="3"/>
  <c r="BG1563" i="3"/>
  <c r="BI1574" i="3"/>
  <c r="BD1574" i="3"/>
  <c r="AY1574" i="3"/>
  <c r="AS1574" i="3"/>
  <c r="AN1574" i="3"/>
  <c r="AI1574" i="3"/>
  <c r="AC1574" i="3"/>
  <c r="X1574" i="3"/>
  <c r="S1574" i="3"/>
  <c r="M1574" i="3"/>
  <c r="L1573" i="3"/>
  <c r="X1573" i="3" s="1"/>
  <c r="BI1572" i="3"/>
  <c r="BD1572" i="3"/>
  <c r="AY1572" i="3"/>
  <c r="AS1572" i="3"/>
  <c r="AN1572" i="3"/>
  <c r="AI1572" i="3"/>
  <c r="AC1572" i="3"/>
  <c r="X1572" i="3"/>
  <c r="S1572" i="3"/>
  <c r="M1572" i="3"/>
  <c r="L1571" i="3"/>
  <c r="X1571" i="3" s="1"/>
  <c r="BI1570" i="3"/>
  <c r="BD1570" i="3"/>
  <c r="AY1570" i="3"/>
  <c r="AS1570" i="3"/>
  <c r="AN1570" i="3"/>
  <c r="AI1570" i="3"/>
  <c r="AC1570" i="3"/>
  <c r="X1570" i="3"/>
  <c r="S1570" i="3"/>
  <c r="M1570" i="3"/>
  <c r="L1569" i="3"/>
  <c r="X1569" i="3" s="1"/>
  <c r="BI1568" i="3"/>
  <c r="BD1568" i="3"/>
  <c r="AY1568" i="3"/>
  <c r="AS1568" i="3"/>
  <c r="AN1568" i="3"/>
  <c r="AI1568" i="3"/>
  <c r="AC1568" i="3"/>
  <c r="X1568" i="3"/>
  <c r="S1568" i="3"/>
  <c r="M1568" i="3"/>
  <c r="BG1564" i="3"/>
  <c r="AU1564" i="3"/>
  <c r="AK1564" i="3"/>
  <c r="AA1564" i="3"/>
  <c r="O1564" i="3"/>
  <c r="P1561" i="3"/>
  <c r="T1561" i="3"/>
  <c r="X1561" i="3"/>
  <c r="AB1561" i="3"/>
  <c r="AF1561" i="3"/>
  <c r="AJ1561" i="3"/>
  <c r="AN1561" i="3"/>
  <c r="AR1561" i="3"/>
  <c r="AV1561" i="3"/>
  <c r="AZ1561" i="3"/>
  <c r="BD1561" i="3"/>
  <c r="BH1561" i="3"/>
  <c r="N1561" i="3"/>
  <c r="R1561" i="3"/>
  <c r="V1561" i="3"/>
  <c r="Z1561" i="3"/>
  <c r="AD1561" i="3"/>
  <c r="AH1561" i="3"/>
  <c r="AL1561" i="3"/>
  <c r="AP1561" i="3"/>
  <c r="AT1561" i="3"/>
  <c r="AX1561" i="3"/>
  <c r="BB1561" i="3"/>
  <c r="BF1561" i="3"/>
  <c r="S1561" i="3"/>
  <c r="AA1561" i="3"/>
  <c r="AI1561" i="3"/>
  <c r="AQ1561" i="3"/>
  <c r="M1561" i="3"/>
  <c r="U1561" i="3"/>
  <c r="AC1561" i="3"/>
  <c r="AK1561" i="3"/>
  <c r="AS1561" i="3"/>
  <c r="BA1561" i="3"/>
  <c r="BI1561" i="3"/>
  <c r="AY1560" i="3"/>
  <c r="AI1560" i="3"/>
  <c r="S1560" i="3"/>
  <c r="BH1574" i="3"/>
  <c r="BC1574" i="3"/>
  <c r="AW1574" i="3"/>
  <c r="AR1574" i="3"/>
  <c r="AM1574" i="3"/>
  <c r="AG1574" i="3"/>
  <c r="AB1574" i="3"/>
  <c r="W1574" i="3"/>
  <c r="BH1572" i="3"/>
  <c r="BC1572" i="3"/>
  <c r="AW1572" i="3"/>
  <c r="AR1572" i="3"/>
  <c r="AM1572" i="3"/>
  <c r="AG1572" i="3"/>
  <c r="AB1572" i="3"/>
  <c r="W1572" i="3"/>
  <c r="BH1570" i="3"/>
  <c r="BC1570" i="3"/>
  <c r="AW1570" i="3"/>
  <c r="AR1570" i="3"/>
  <c r="AM1570" i="3"/>
  <c r="AG1570" i="3"/>
  <c r="AB1570" i="3"/>
  <c r="W1570" i="3"/>
  <c r="BH1568" i="3"/>
  <c r="BC1568" i="3"/>
  <c r="AW1568" i="3"/>
  <c r="AR1568" i="3"/>
  <c r="AM1568" i="3"/>
  <c r="AG1568" i="3"/>
  <c r="AB1568" i="3"/>
  <c r="W1568" i="3"/>
  <c r="BC1564" i="3"/>
  <c r="AS1564" i="3"/>
  <c r="AI1564" i="3"/>
  <c r="W1564" i="3"/>
  <c r="BI1560" i="3"/>
  <c r="AS1560" i="3"/>
  <c r="AC1560" i="3"/>
  <c r="AB1549" i="3"/>
  <c r="AX1549" i="3"/>
  <c r="AH1549" i="3"/>
  <c r="BC1549" i="3"/>
  <c r="R1549" i="3"/>
  <c r="AM1549" i="3"/>
  <c r="BH1549" i="3"/>
  <c r="W1549" i="3"/>
  <c r="N1574" i="3"/>
  <c r="R1574" i="3"/>
  <c r="V1574" i="3"/>
  <c r="Z1574" i="3"/>
  <c r="AD1574" i="3"/>
  <c r="AH1574" i="3"/>
  <c r="AL1574" i="3"/>
  <c r="AP1574" i="3"/>
  <c r="AT1574" i="3"/>
  <c r="AX1574" i="3"/>
  <c r="BB1574" i="3"/>
  <c r="BF1574" i="3"/>
  <c r="N1572" i="3"/>
  <c r="R1572" i="3"/>
  <c r="V1572" i="3"/>
  <c r="Z1572" i="3"/>
  <c r="AD1572" i="3"/>
  <c r="AH1572" i="3"/>
  <c r="AL1572" i="3"/>
  <c r="AP1572" i="3"/>
  <c r="AT1572" i="3"/>
  <c r="AX1572" i="3"/>
  <c r="BB1572" i="3"/>
  <c r="BF1572" i="3"/>
  <c r="N1570" i="3"/>
  <c r="R1570" i="3"/>
  <c r="V1570" i="3"/>
  <c r="Z1570" i="3"/>
  <c r="AD1570" i="3"/>
  <c r="AH1570" i="3"/>
  <c r="AL1570" i="3"/>
  <c r="AP1570" i="3"/>
  <c r="AT1570" i="3"/>
  <c r="AX1570" i="3"/>
  <c r="BB1570" i="3"/>
  <c r="BF1570" i="3"/>
  <c r="N1568" i="3"/>
  <c r="R1568" i="3"/>
  <c r="V1568" i="3"/>
  <c r="Z1568" i="3"/>
  <c r="AD1568" i="3"/>
  <c r="AH1568" i="3"/>
  <c r="AL1568" i="3"/>
  <c r="AP1568" i="3"/>
  <c r="AT1568" i="3"/>
  <c r="AX1568" i="3"/>
  <c r="BB1568" i="3"/>
  <c r="BF1568" i="3"/>
  <c r="N1564" i="3"/>
  <c r="R1564" i="3"/>
  <c r="V1564" i="3"/>
  <c r="Z1564" i="3"/>
  <c r="AD1564" i="3"/>
  <c r="AH1564" i="3"/>
  <c r="AL1564" i="3"/>
  <c r="AP1564" i="3"/>
  <c r="AT1564" i="3"/>
  <c r="AX1564" i="3"/>
  <c r="BB1564" i="3"/>
  <c r="BF1564" i="3"/>
  <c r="P1564" i="3"/>
  <c r="T1564" i="3"/>
  <c r="X1564" i="3"/>
  <c r="AB1564" i="3"/>
  <c r="AF1564" i="3"/>
  <c r="AJ1564" i="3"/>
  <c r="AN1564" i="3"/>
  <c r="AR1564" i="3"/>
  <c r="AV1564" i="3"/>
  <c r="AZ1564" i="3"/>
  <c r="BD1564" i="3"/>
  <c r="BH1564" i="3"/>
  <c r="Q1564" i="3"/>
  <c r="Y1564" i="3"/>
  <c r="AG1564" i="3"/>
  <c r="AO1564" i="3"/>
  <c r="AW1564" i="3"/>
  <c r="BE1564" i="3"/>
  <c r="N1560" i="3"/>
  <c r="R1560" i="3"/>
  <c r="V1560" i="3"/>
  <c r="Z1560" i="3"/>
  <c r="AD1560" i="3"/>
  <c r="AH1560" i="3"/>
  <c r="AL1560" i="3"/>
  <c r="AP1560" i="3"/>
  <c r="AT1560" i="3"/>
  <c r="AX1560" i="3"/>
  <c r="BB1560" i="3"/>
  <c r="BF1560" i="3"/>
  <c r="P1560" i="3"/>
  <c r="T1560" i="3"/>
  <c r="X1560" i="3"/>
  <c r="AB1560" i="3"/>
  <c r="AF1560" i="3"/>
  <c r="AJ1560" i="3"/>
  <c r="AN1560" i="3"/>
  <c r="AR1560" i="3"/>
  <c r="AV1560" i="3"/>
  <c r="AZ1560" i="3"/>
  <c r="BD1560" i="3"/>
  <c r="BH1560" i="3"/>
  <c r="O1560" i="3"/>
  <c r="W1560" i="3"/>
  <c r="AE1560" i="3"/>
  <c r="AM1560" i="3"/>
  <c r="AU1560" i="3"/>
  <c r="BC1560" i="3"/>
  <c r="Q1560" i="3"/>
  <c r="Y1560" i="3"/>
  <c r="AG1560" i="3"/>
  <c r="AO1560" i="3"/>
  <c r="AW1560" i="3"/>
  <c r="BE1560" i="3"/>
  <c r="AR1549" i="3"/>
  <c r="X1555" i="3"/>
  <c r="AN1555" i="3"/>
  <c r="BD1555" i="3"/>
  <c r="X1553" i="3"/>
  <c r="AN1553" i="3"/>
  <c r="BD1553" i="3"/>
  <c r="X1551" i="3"/>
  <c r="AN1551" i="3"/>
  <c r="BD1551" i="3"/>
  <c r="R1559" i="3"/>
  <c r="Z1559" i="3"/>
  <c r="AF1559" i="3"/>
  <c r="AJ1559" i="3"/>
  <c r="AN1559" i="3"/>
  <c r="AR1559" i="3"/>
  <c r="AV1559" i="3"/>
  <c r="AZ1559" i="3"/>
  <c r="BD1559" i="3"/>
  <c r="BH1559" i="3"/>
  <c r="N1559" i="3"/>
  <c r="V1559" i="3"/>
  <c r="AC1559" i="3"/>
  <c r="AH1559" i="3"/>
  <c r="AL1559" i="3"/>
  <c r="AP1559" i="3"/>
  <c r="AT1559" i="3"/>
  <c r="AX1559" i="3"/>
  <c r="BB1559" i="3"/>
  <c r="BF1559" i="3"/>
  <c r="BH1558" i="3"/>
  <c r="AR1558" i="3"/>
  <c r="P1555" i="3"/>
  <c r="P1553" i="3"/>
  <c r="P1551" i="3"/>
  <c r="O1558" i="3"/>
  <c r="S1558" i="3"/>
  <c r="W1558" i="3"/>
  <c r="AA1558" i="3"/>
  <c r="AE1558" i="3"/>
  <c r="AI1558" i="3"/>
  <c r="AM1558" i="3"/>
  <c r="AQ1558" i="3"/>
  <c r="AU1558" i="3"/>
  <c r="AY1558" i="3"/>
  <c r="BC1558" i="3"/>
  <c r="BG1558" i="3"/>
  <c r="P1558" i="3"/>
  <c r="T1558" i="3"/>
  <c r="X1558" i="3"/>
  <c r="AB1558" i="3"/>
  <c r="AF1558" i="3"/>
  <c r="AJ1558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V1558" i="3"/>
  <c r="AL1558" i="3"/>
  <c r="AT1558" i="3"/>
  <c r="BB1558" i="3"/>
  <c r="N1558" i="3"/>
  <c r="AD1558" i="3"/>
  <c r="AP1558" i="3"/>
  <c r="AX1558" i="3"/>
  <c r="BF1558" i="3"/>
  <c r="AB1555" i="3"/>
  <c r="AB1553" i="3"/>
  <c r="AB1551" i="3"/>
  <c r="BH1555" i="3"/>
  <c r="AR1555" i="3"/>
  <c r="BH1553" i="3"/>
  <c r="AR1553" i="3"/>
  <c r="BH1551" i="3"/>
  <c r="AR1551" i="3"/>
  <c r="M1555" i="3"/>
  <c r="Q1555" i="3"/>
  <c r="U1555" i="3"/>
  <c r="Y1555" i="3"/>
  <c r="AC1555" i="3"/>
  <c r="AG1555" i="3"/>
  <c r="AK1555" i="3"/>
  <c r="AO1555" i="3"/>
  <c r="AS1555" i="3"/>
  <c r="AW1555" i="3"/>
  <c r="BA1555" i="3"/>
  <c r="BE1555" i="3"/>
  <c r="BI1555" i="3"/>
  <c r="N1555" i="3"/>
  <c r="R1555" i="3"/>
  <c r="V1555" i="3"/>
  <c r="Z1555" i="3"/>
  <c r="AD1555" i="3"/>
  <c r="AH1555" i="3"/>
  <c r="AL1555" i="3"/>
  <c r="AP1555" i="3"/>
  <c r="AT1555" i="3"/>
  <c r="AX1555" i="3"/>
  <c r="BB1555" i="3"/>
  <c r="BF1555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N1553" i="3"/>
  <c r="R1553" i="3"/>
  <c r="V1553" i="3"/>
  <c r="Z1553" i="3"/>
  <c r="AD1553" i="3"/>
  <c r="AH1553" i="3"/>
  <c r="AL1553" i="3"/>
  <c r="AP1553" i="3"/>
  <c r="AT1553" i="3"/>
  <c r="AX1553" i="3"/>
  <c r="BB1553" i="3"/>
  <c r="BF1553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N1551" i="3"/>
  <c r="R1551" i="3"/>
  <c r="V1551" i="3"/>
  <c r="Z1551" i="3"/>
  <c r="AD1551" i="3"/>
  <c r="AH1551" i="3"/>
  <c r="AL1551" i="3"/>
  <c r="AP1551" i="3"/>
  <c r="AT1551" i="3"/>
  <c r="AX1551" i="3"/>
  <c r="BB1551" i="3"/>
  <c r="BF155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M1559" i="3"/>
  <c r="Q1559" i="3"/>
  <c r="U1559" i="3"/>
  <c r="Y1559" i="3"/>
  <c r="O1559" i="3"/>
  <c r="S1559" i="3"/>
  <c r="W1559" i="3"/>
  <c r="AA1559" i="3"/>
  <c r="AE1559" i="3"/>
  <c r="K1556" i="3"/>
  <c r="AZ1555" i="3"/>
  <c r="AJ1555" i="3"/>
  <c r="T1555" i="3"/>
  <c r="K1554" i="3"/>
  <c r="AZ1553" i="3"/>
  <c r="AJ1553" i="3"/>
  <c r="T1553" i="3"/>
  <c r="K1552" i="3"/>
  <c r="AZ1551" i="3"/>
  <c r="AJ1551" i="3"/>
  <c r="T1551" i="3"/>
  <c r="K1550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N1549" i="3"/>
  <c r="S1549" i="3"/>
  <c r="X1549" i="3"/>
  <c r="AD1549" i="3"/>
  <c r="AI1549" i="3"/>
  <c r="AN1549" i="3"/>
  <c r="AT1549" i="3"/>
  <c r="AY1549" i="3"/>
  <c r="BD1549" i="3"/>
  <c r="BI1549" i="3"/>
  <c r="O1549" i="3"/>
  <c r="T1549" i="3"/>
  <c r="Z1549" i="3"/>
  <c r="AE1549" i="3"/>
  <c r="AJ1549" i="3"/>
  <c r="AP1549" i="3"/>
  <c r="AU1549" i="3"/>
  <c r="AZ1549" i="3"/>
  <c r="BF1549" i="3"/>
  <c r="P1549" i="3"/>
  <c r="V1549" i="3"/>
  <c r="AA1549" i="3"/>
  <c r="AF1549" i="3"/>
  <c r="AL1549" i="3"/>
  <c r="AQ1549" i="3"/>
  <c r="AV1549" i="3"/>
  <c r="BB1549" i="3"/>
  <c r="BG1549" i="3"/>
  <c r="P1545" i="3"/>
  <c r="V1545" i="3"/>
  <c r="AA1545" i="3"/>
  <c r="AF1545" i="3"/>
  <c r="AL1545" i="3"/>
  <c r="AQ1545" i="3"/>
  <c r="AV1545" i="3"/>
  <c r="BB1545" i="3"/>
  <c r="BG1545" i="3"/>
  <c r="P1538" i="3"/>
  <c r="T1538" i="3"/>
  <c r="X1538" i="3"/>
  <c r="AB1538" i="3"/>
  <c r="AF1538" i="3"/>
  <c r="AJ1538" i="3"/>
  <c r="AN1538" i="3"/>
  <c r="AR1538" i="3"/>
  <c r="AV1538" i="3"/>
  <c r="AZ1538" i="3"/>
  <c r="BD1538" i="3"/>
  <c r="BH1538" i="3"/>
  <c r="M1538" i="3"/>
  <c r="Q1538" i="3"/>
  <c r="U1538" i="3"/>
  <c r="Y1538" i="3"/>
  <c r="AC1538" i="3"/>
  <c r="AG1538" i="3"/>
  <c r="AK1538" i="3"/>
  <c r="AO1538" i="3"/>
  <c r="AS1538" i="3"/>
  <c r="AW1538" i="3"/>
  <c r="BA1538" i="3"/>
  <c r="BE1538" i="3"/>
  <c r="BI1538" i="3"/>
  <c r="N1538" i="3"/>
  <c r="R1538" i="3"/>
  <c r="V1538" i="3"/>
  <c r="Z1538" i="3"/>
  <c r="AD1538" i="3"/>
  <c r="AH1538" i="3"/>
  <c r="AL1538" i="3"/>
  <c r="AP1538" i="3"/>
  <c r="AT1538" i="3"/>
  <c r="AX1538" i="3"/>
  <c r="BB1538" i="3"/>
  <c r="BF1538" i="3"/>
  <c r="AA1538" i="3"/>
  <c r="AQ1538" i="3"/>
  <c r="BG1538" i="3"/>
  <c r="O1538" i="3"/>
  <c r="AE1538" i="3"/>
  <c r="AU1538" i="3"/>
  <c r="S1538" i="3"/>
  <c r="AI1538" i="3"/>
  <c r="AY1538" i="3"/>
  <c r="W1538" i="3"/>
  <c r="AM1538" i="3"/>
  <c r="L1546" i="3"/>
  <c r="K1546" i="3"/>
  <c r="AX1545" i="3"/>
  <c r="AB1545" i="3"/>
  <c r="P1543" i="3"/>
  <c r="T1543" i="3"/>
  <c r="X1543" i="3"/>
  <c r="AB1543" i="3"/>
  <c r="AF1543" i="3"/>
  <c r="AJ1543" i="3"/>
  <c r="AN1543" i="3"/>
  <c r="AR1543" i="3"/>
  <c r="AV1543" i="3"/>
  <c r="AZ1543" i="3"/>
  <c r="BD1543" i="3"/>
  <c r="BH1543" i="3"/>
  <c r="M1543" i="3"/>
  <c r="Q1543" i="3"/>
  <c r="U1543" i="3"/>
  <c r="Y1543" i="3"/>
  <c r="AC1543" i="3"/>
  <c r="AG1543" i="3"/>
  <c r="AK1543" i="3"/>
  <c r="AO1543" i="3"/>
  <c r="AS1543" i="3"/>
  <c r="AW1543" i="3"/>
  <c r="BA1543" i="3"/>
  <c r="BE1543" i="3"/>
  <c r="BI1543" i="3"/>
  <c r="N1543" i="3"/>
  <c r="R1543" i="3"/>
  <c r="V1543" i="3"/>
  <c r="Z1543" i="3"/>
  <c r="AD1543" i="3"/>
  <c r="AH1543" i="3"/>
  <c r="AL1543" i="3"/>
  <c r="AP1543" i="3"/>
  <c r="AT1543" i="3"/>
  <c r="AX1543" i="3"/>
  <c r="BB1543" i="3"/>
  <c r="BF1543" i="3"/>
  <c r="AA1543" i="3"/>
  <c r="AQ1543" i="3"/>
  <c r="BG1543" i="3"/>
  <c r="O1543" i="3"/>
  <c r="AE1543" i="3"/>
  <c r="AU1543" i="3"/>
  <c r="S1543" i="3"/>
  <c r="AI1543" i="3"/>
  <c r="AY1543" i="3"/>
  <c r="K1548" i="3"/>
  <c r="BG1547" i="3"/>
  <c r="AY1547" i="3"/>
  <c r="AQ1547" i="3"/>
  <c r="AI1547" i="3"/>
  <c r="AA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R1547" i="3"/>
  <c r="V1547" i="3"/>
  <c r="Z1547" i="3"/>
  <c r="AD1547" i="3"/>
  <c r="AH1547" i="3"/>
  <c r="AL1547" i="3"/>
  <c r="AP1547" i="3"/>
  <c r="AT1547" i="3"/>
  <c r="AX1547" i="3"/>
  <c r="BB1547" i="3"/>
  <c r="BF1547" i="3"/>
  <c r="AR1545" i="3"/>
  <c r="W1545" i="3"/>
  <c r="AM1543" i="3"/>
  <c r="BC1538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L1544" i="3"/>
  <c r="O1544" i="3" s="1"/>
  <c r="P1541" i="3"/>
  <c r="T1541" i="3"/>
  <c r="X1541" i="3"/>
  <c r="AB1541" i="3"/>
  <c r="AF1541" i="3"/>
  <c r="AJ1541" i="3"/>
  <c r="AN1541" i="3"/>
  <c r="AR1541" i="3"/>
  <c r="AV1541" i="3"/>
  <c r="AZ1541" i="3"/>
  <c r="BD1541" i="3"/>
  <c r="BH1541" i="3"/>
  <c r="M1541" i="3"/>
  <c r="Q1541" i="3"/>
  <c r="U1541" i="3"/>
  <c r="Y1541" i="3"/>
  <c r="AC1541" i="3"/>
  <c r="AG1541" i="3"/>
  <c r="AK1541" i="3"/>
  <c r="AO1541" i="3"/>
  <c r="AS1541" i="3"/>
  <c r="AW1541" i="3"/>
  <c r="BA1541" i="3"/>
  <c r="BE1541" i="3"/>
  <c r="BI1541" i="3"/>
  <c r="N1541" i="3"/>
  <c r="R1541" i="3"/>
  <c r="V1541" i="3"/>
  <c r="Z1541" i="3"/>
  <c r="AD1541" i="3"/>
  <c r="AH1541" i="3"/>
  <c r="AL1541" i="3"/>
  <c r="AP1541" i="3"/>
  <c r="AT1541" i="3"/>
  <c r="AX1541" i="3"/>
  <c r="BB1541" i="3"/>
  <c r="BF1541" i="3"/>
  <c r="BF1545" i="3"/>
  <c r="AZ1545" i="3"/>
  <c r="AU1545" i="3"/>
  <c r="AP1545" i="3"/>
  <c r="AJ1545" i="3"/>
  <c r="AE1545" i="3"/>
  <c r="Z1545" i="3"/>
  <c r="T1545" i="3"/>
  <c r="O1545" i="3"/>
  <c r="N1542" i="3"/>
  <c r="R1542" i="3"/>
  <c r="V1542" i="3"/>
  <c r="Z1542" i="3"/>
  <c r="AD1542" i="3"/>
  <c r="AH1542" i="3"/>
  <c r="AL1542" i="3"/>
  <c r="AP1542" i="3"/>
  <c r="AT1542" i="3"/>
  <c r="AX1542" i="3"/>
  <c r="BB1542" i="3"/>
  <c r="BF1542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P1542" i="3"/>
  <c r="T1542" i="3"/>
  <c r="X1542" i="3"/>
  <c r="AB1542" i="3"/>
  <c r="AF1542" i="3"/>
  <c r="AJ1542" i="3"/>
  <c r="AN1542" i="3"/>
  <c r="AR1542" i="3"/>
  <c r="AV1542" i="3"/>
  <c r="AZ1542" i="3"/>
  <c r="BD1542" i="3"/>
  <c r="BH1542" i="3"/>
  <c r="AY1541" i="3"/>
  <c r="AI1541" i="3"/>
  <c r="S1541" i="3"/>
  <c r="BI1545" i="3"/>
  <c r="BD1545" i="3"/>
  <c r="AY1545" i="3"/>
  <c r="AT1545" i="3"/>
  <c r="AN1545" i="3"/>
  <c r="AI1545" i="3"/>
  <c r="AD1545" i="3"/>
  <c r="X1545" i="3"/>
  <c r="S1545" i="3"/>
  <c r="N1545" i="3"/>
  <c r="AW1542" i="3"/>
  <c r="AG1542" i="3"/>
  <c r="AU1541" i="3"/>
  <c r="AE1541" i="3"/>
  <c r="O1541" i="3"/>
  <c r="AU1540" i="3"/>
  <c r="AE1540" i="3"/>
  <c r="O1540" i="3"/>
  <c r="N1539" i="3"/>
  <c r="R1539" i="3"/>
  <c r="V1539" i="3"/>
  <c r="Z1539" i="3"/>
  <c r="AD1539" i="3"/>
  <c r="AH1539" i="3"/>
  <c r="AL1539" i="3"/>
  <c r="AP1539" i="3"/>
  <c r="AT1539" i="3"/>
  <c r="AX1539" i="3"/>
  <c r="BB1539" i="3"/>
  <c r="BF1539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P1539" i="3"/>
  <c r="T1539" i="3"/>
  <c r="X1539" i="3"/>
  <c r="AB1539" i="3"/>
  <c r="AF1539" i="3"/>
  <c r="AJ1539" i="3"/>
  <c r="AN1539" i="3"/>
  <c r="AR1539" i="3"/>
  <c r="AV1539" i="3"/>
  <c r="AZ1539" i="3"/>
  <c r="BD1539" i="3"/>
  <c r="BH1539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R1536" i="3"/>
  <c r="V1536" i="3"/>
  <c r="Z1536" i="3"/>
  <c r="AD1536" i="3"/>
  <c r="AH1536" i="3"/>
  <c r="AL1536" i="3"/>
  <c r="AP1536" i="3"/>
  <c r="AT1536" i="3"/>
  <c r="AX1536" i="3"/>
  <c r="BB1536" i="3"/>
  <c r="BF1536" i="3"/>
  <c r="BI1535" i="3"/>
  <c r="AS1535" i="3"/>
  <c r="AC1535" i="3"/>
  <c r="M1535" i="3"/>
  <c r="BG1540" i="3"/>
  <c r="AQ1540" i="3"/>
  <c r="AW1539" i="3"/>
  <c r="AG1539" i="3"/>
  <c r="Q1539" i="3"/>
  <c r="N1537" i="3"/>
  <c r="R1537" i="3"/>
  <c r="V1537" i="3"/>
  <c r="Z1537" i="3"/>
  <c r="AD1537" i="3"/>
  <c r="AH1537" i="3"/>
  <c r="AL1537" i="3"/>
  <c r="AP1537" i="3"/>
  <c r="AT1537" i="3"/>
  <c r="AX1537" i="3"/>
  <c r="BB1537" i="3"/>
  <c r="BF1537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P1537" i="3"/>
  <c r="T1537" i="3"/>
  <c r="X1537" i="3"/>
  <c r="AB1537" i="3"/>
  <c r="AF1537" i="3"/>
  <c r="AJ1537" i="3"/>
  <c r="AN1537" i="3"/>
  <c r="AR1537" i="3"/>
  <c r="AV1537" i="3"/>
  <c r="AZ1537" i="3"/>
  <c r="BD1537" i="3"/>
  <c r="BH1537" i="3"/>
  <c r="AY1536" i="3"/>
  <c r="AI1536" i="3"/>
  <c r="S1536" i="3"/>
  <c r="BE1535" i="3"/>
  <c r="AO1535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N1540" i="3"/>
  <c r="R1540" i="3"/>
  <c r="V1540" i="3"/>
  <c r="Z1540" i="3"/>
  <c r="AD1540" i="3"/>
  <c r="AH1540" i="3"/>
  <c r="AL1540" i="3"/>
  <c r="AP1540" i="3"/>
  <c r="AT1540" i="3"/>
  <c r="AX1540" i="3"/>
  <c r="BB1540" i="3"/>
  <c r="BF1540" i="3"/>
  <c r="N1535" i="3"/>
  <c r="R1535" i="3"/>
  <c r="V1535" i="3"/>
  <c r="Z1535" i="3"/>
  <c r="AD1535" i="3"/>
  <c r="AH1535" i="3"/>
  <c r="AL1535" i="3"/>
  <c r="AP1535" i="3"/>
  <c r="AT1535" i="3"/>
  <c r="AX1535" i="3"/>
  <c r="BB1535" i="3"/>
  <c r="BF1535" i="3"/>
  <c r="O1535" i="3"/>
  <c r="S1535" i="3"/>
  <c r="W1535" i="3"/>
  <c r="AA1535" i="3"/>
  <c r="AE1535" i="3"/>
  <c r="AI1535" i="3"/>
  <c r="AM1535" i="3"/>
  <c r="AQ1535" i="3"/>
  <c r="AU1535" i="3"/>
  <c r="AY1535" i="3"/>
  <c r="BC1535" i="3"/>
  <c r="BG1535" i="3"/>
  <c r="P1535" i="3"/>
  <c r="T1535" i="3"/>
  <c r="X1535" i="3"/>
  <c r="AB1535" i="3"/>
  <c r="AF1535" i="3"/>
  <c r="AJ1535" i="3"/>
  <c r="AN1535" i="3"/>
  <c r="AR1535" i="3"/>
  <c r="AV1535" i="3"/>
  <c r="AZ1535" i="3"/>
  <c r="BD1535" i="3"/>
  <c r="BH1535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AL1544" i="3" l="1"/>
  <c r="AK1544" i="3"/>
  <c r="BH1544" i="3"/>
  <c r="BH1630" i="3"/>
  <c r="AS1680" i="3"/>
  <c r="BK1748" i="3"/>
  <c r="BC1565" i="3"/>
  <c r="BJ1565" i="3" s="1"/>
  <c r="P1648" i="3"/>
  <c r="BJ1753" i="3"/>
  <c r="BD1605" i="3"/>
  <c r="BJ1741" i="3"/>
  <c r="BK1741" i="3"/>
  <c r="AF1632" i="3"/>
  <c r="BL1733" i="3"/>
  <c r="BM1735" i="3"/>
  <c r="BM1742" i="3"/>
  <c r="BJ1735" i="3"/>
  <c r="BN1735" i="3"/>
  <c r="BJ1739" i="3"/>
  <c r="BN1730" i="3"/>
  <c r="BN1731" i="3"/>
  <c r="X1677" i="3"/>
  <c r="BD1677" i="3"/>
  <c r="AK1677" i="3"/>
  <c r="R1677" i="3"/>
  <c r="AX1677" i="3"/>
  <c r="BG1677" i="3"/>
  <c r="X1723" i="3"/>
  <c r="AN1723" i="3"/>
  <c r="BD1723" i="3"/>
  <c r="AO1723" i="3"/>
  <c r="S1723" i="3"/>
  <c r="AI1723" i="3"/>
  <c r="BC1723" i="3"/>
  <c r="U1723" i="3"/>
  <c r="BA1723" i="3"/>
  <c r="R1723" i="3"/>
  <c r="AH1723" i="3"/>
  <c r="AX1723" i="3"/>
  <c r="AB1723" i="3"/>
  <c r="AR1723" i="3"/>
  <c r="BH1723" i="3"/>
  <c r="AW1723" i="3"/>
  <c r="W1723" i="3"/>
  <c r="AM1723" i="3"/>
  <c r="BG1723" i="3"/>
  <c r="AC1723" i="3"/>
  <c r="BI1723" i="3"/>
  <c r="V1723" i="3"/>
  <c r="AL1723" i="3"/>
  <c r="BB1723" i="3"/>
  <c r="BK1750" i="3"/>
  <c r="AQ1623" i="3"/>
  <c r="AM1623" i="3"/>
  <c r="O1623" i="3"/>
  <c r="AY1623" i="3"/>
  <c r="W1623" i="3"/>
  <c r="AE1623" i="3"/>
  <c r="AI1623" i="3"/>
  <c r="AU1623" i="3"/>
  <c r="BC1623" i="3"/>
  <c r="BB1592" i="3"/>
  <c r="BK1728" i="3"/>
  <c r="AN1644" i="3"/>
  <c r="BH1644" i="3"/>
  <c r="T1644" i="3"/>
  <c r="AG1614" i="3"/>
  <c r="AO1614" i="3"/>
  <c r="U1614" i="3"/>
  <c r="M1614" i="3"/>
  <c r="BA1614" i="3"/>
  <c r="BE1614" i="3"/>
  <c r="AW1614" i="3"/>
  <c r="AK1614" i="3"/>
  <c r="BM1733" i="3"/>
  <c r="BL1732" i="3"/>
  <c r="BN1740" i="3"/>
  <c r="P1681" i="3"/>
  <c r="AF1681" i="3"/>
  <c r="AV1681" i="3"/>
  <c r="M1681" i="3"/>
  <c r="AC1681" i="3"/>
  <c r="AS1681" i="3"/>
  <c r="BI1681" i="3"/>
  <c r="Z1681" i="3"/>
  <c r="AP1681" i="3"/>
  <c r="BF1681" i="3"/>
  <c r="S1681" i="3"/>
  <c r="AQ1681" i="3"/>
  <c r="BC1681" i="3"/>
  <c r="M1725" i="3"/>
  <c r="AI1725" i="3"/>
  <c r="AP1725" i="3"/>
  <c r="P1725" i="3"/>
  <c r="AC1725" i="3"/>
  <c r="BC1725" i="3"/>
  <c r="BF1725" i="3"/>
  <c r="BM1730" i="3"/>
  <c r="W1621" i="3"/>
  <c r="AA1621" i="3"/>
  <c r="AY1621" i="3"/>
  <c r="S1621" i="3"/>
  <c r="AE1621" i="3"/>
  <c r="O1621" i="3"/>
  <c r="U1672" i="3"/>
  <c r="AS1672" i="3"/>
  <c r="T1721" i="3"/>
  <c r="AJ1721" i="3"/>
  <c r="AZ1721" i="3"/>
  <c r="Q1721" i="3"/>
  <c r="AG1721" i="3"/>
  <c r="AW1721" i="3"/>
  <c r="AA1721" i="3"/>
  <c r="S1721" i="3"/>
  <c r="AM1721" i="3"/>
  <c r="N1721" i="3"/>
  <c r="AD1721" i="3"/>
  <c r="AT1721" i="3"/>
  <c r="X1721" i="3"/>
  <c r="AN1721" i="3"/>
  <c r="BD1721" i="3"/>
  <c r="U1721" i="3"/>
  <c r="AK1721" i="3"/>
  <c r="BA1721" i="3"/>
  <c r="AY1721" i="3"/>
  <c r="W1721" i="3"/>
  <c r="AQ1721" i="3"/>
  <c r="R1721" i="3"/>
  <c r="AH1721" i="3"/>
  <c r="AX1721" i="3"/>
  <c r="BN1739" i="3"/>
  <c r="BC1536" i="3"/>
  <c r="AA1536" i="3"/>
  <c r="AY1611" i="3"/>
  <c r="AA1611" i="3"/>
  <c r="AA1681" i="3"/>
  <c r="AE1681" i="3"/>
  <c r="AT1681" i="3"/>
  <c r="V1681" i="3"/>
  <c r="BA1681" i="3"/>
  <c r="AG1681" i="3"/>
  <c r="BH1681" i="3"/>
  <c r="AN1681" i="3"/>
  <c r="T1681" i="3"/>
  <c r="AA1677" i="3"/>
  <c r="AH1677" i="3"/>
  <c r="AS1677" i="3"/>
  <c r="AV1677" i="3"/>
  <c r="AV1721" i="3"/>
  <c r="P1721" i="3"/>
  <c r="AD1723" i="3"/>
  <c r="AS1723" i="3"/>
  <c r="AU1723" i="3"/>
  <c r="O1723" i="3"/>
  <c r="AZ1723" i="3"/>
  <c r="T1723" i="3"/>
  <c r="S1725" i="3"/>
  <c r="X1605" i="3"/>
  <c r="Y1614" i="3"/>
  <c r="Q1614" i="3"/>
  <c r="M1672" i="3"/>
  <c r="BD1644" i="3"/>
  <c r="Z1724" i="3"/>
  <c r="AP1724" i="3"/>
  <c r="BF1723" i="3"/>
  <c r="Z1723" i="3"/>
  <c r="AK1723" i="3"/>
  <c r="AQ1723" i="3"/>
  <c r="BE1723" i="3"/>
  <c r="AV1723" i="3"/>
  <c r="P1723" i="3"/>
  <c r="BC1621" i="3"/>
  <c r="BA1542" i="3"/>
  <c r="AO1542" i="3"/>
  <c r="AK1542" i="3"/>
  <c r="U1542" i="3"/>
  <c r="BE1542" i="3"/>
  <c r="BI1542" i="3"/>
  <c r="AS1542" i="3"/>
  <c r="P1605" i="3"/>
  <c r="AN1605" i="3"/>
  <c r="M1644" i="3"/>
  <c r="AY1607" i="3"/>
  <c r="AR1632" i="3"/>
  <c r="AB1632" i="3"/>
  <c r="Q1542" i="3"/>
  <c r="BK1740" i="3"/>
  <c r="BJ1743" i="3"/>
  <c r="BN1743" i="3"/>
  <c r="BN1732" i="3"/>
  <c r="BK1734" i="3"/>
  <c r="BL1739" i="3"/>
  <c r="BJ1740" i="3"/>
  <c r="BN1747" i="3"/>
  <c r="BL1751" i="3"/>
  <c r="Y1574" i="3"/>
  <c r="BE1610" i="3"/>
  <c r="P1632" i="3"/>
  <c r="BD1632" i="3"/>
  <c r="AJ1638" i="3"/>
  <c r="AV1644" i="3"/>
  <c r="AR1644" i="3"/>
  <c r="X1644" i="3"/>
  <c r="BI1539" i="3"/>
  <c r="BA1616" i="3"/>
  <c r="T1601" i="3"/>
  <c r="P1638" i="3"/>
  <c r="AQ1673" i="3"/>
  <c r="AV1632" i="3"/>
  <c r="AN1632" i="3"/>
  <c r="AZ1644" i="3"/>
  <c r="AF1644" i="3"/>
  <c r="AB1644" i="3"/>
  <c r="BL1748" i="3"/>
  <c r="BL1744" i="3"/>
  <c r="M1539" i="3"/>
  <c r="U1539" i="3"/>
  <c r="U1688" i="3"/>
  <c r="AZ1638" i="3"/>
  <c r="AM1563" i="3"/>
  <c r="AC1680" i="3"/>
  <c r="BJ1730" i="3"/>
  <c r="K1483" i="3"/>
  <c r="K1473" i="3"/>
  <c r="K1458" i="3"/>
  <c r="BA1539" i="3"/>
  <c r="AK1539" i="3"/>
  <c r="T1638" i="3"/>
  <c r="Y1539" i="3"/>
  <c r="BH1638" i="3"/>
  <c r="BL1737" i="3"/>
  <c r="BM1753" i="3"/>
  <c r="O1611" i="3"/>
  <c r="BN1752" i="3"/>
  <c r="AQ1625" i="3"/>
  <c r="BN1744" i="3"/>
  <c r="BN1726" i="3"/>
  <c r="S1623" i="3"/>
  <c r="BL1731" i="3"/>
  <c r="U1690" i="3"/>
  <c r="BK1751" i="3"/>
  <c r="BN1734" i="3"/>
  <c r="K1405" i="3"/>
  <c r="BK1731" i="3"/>
  <c r="BK1747" i="3"/>
  <c r="Y1616" i="3"/>
  <c r="M1610" i="3"/>
  <c r="BK1610" i="3" s="1"/>
  <c r="AM1588" i="3"/>
  <c r="BL1752" i="3"/>
  <c r="BM1752" i="3"/>
  <c r="BK1753" i="3"/>
  <c r="BM1741" i="3"/>
  <c r="BL1741" i="3"/>
  <c r="BG1536" i="3"/>
  <c r="BN1741" i="3"/>
  <c r="BL1753" i="3"/>
  <c r="R1571" i="3"/>
  <c r="BE1573" i="3"/>
  <c r="Z1627" i="3"/>
  <c r="AZ1627" i="3"/>
  <c r="AU1627" i="3"/>
  <c r="AP1627" i="3"/>
  <c r="X1719" i="3"/>
  <c r="AN1719" i="3"/>
  <c r="BD1719" i="3"/>
  <c r="AG1719" i="3"/>
  <c r="O1719" i="3"/>
  <c r="AU1719" i="3"/>
  <c r="AC1719" i="3"/>
  <c r="BI1719" i="3"/>
  <c r="AQ1719" i="3"/>
  <c r="R1719" i="3"/>
  <c r="AH1719" i="3"/>
  <c r="AX1719" i="3"/>
  <c r="P1719" i="3"/>
  <c r="AF1719" i="3"/>
  <c r="AV1719" i="3"/>
  <c r="Q1719" i="3"/>
  <c r="AW1719" i="3"/>
  <c r="AE1719" i="3"/>
  <c r="M1719" i="3"/>
  <c r="AS1719" i="3"/>
  <c r="AA1719" i="3"/>
  <c r="BG1719" i="3"/>
  <c r="Z1719" i="3"/>
  <c r="AP1719" i="3"/>
  <c r="BF1719" i="3"/>
  <c r="AR1648" i="3"/>
  <c r="BK1730" i="3"/>
  <c r="BL1728" i="3"/>
  <c r="BE1571" i="3"/>
  <c r="AR1571" i="3"/>
  <c r="W1573" i="3"/>
  <c r="BM1748" i="3"/>
  <c r="T1725" i="3"/>
  <c r="AJ1725" i="3"/>
  <c r="AZ1725" i="3"/>
  <c r="Q1725" i="3"/>
  <c r="AG1725" i="3"/>
  <c r="BA1725" i="3"/>
  <c r="W1725" i="3"/>
  <c r="AM1725" i="3"/>
  <c r="BG1725" i="3"/>
  <c r="N1725" i="3"/>
  <c r="AD1725" i="3"/>
  <c r="AT1725" i="3"/>
  <c r="X1725" i="3"/>
  <c r="AN1725" i="3"/>
  <c r="BD1725" i="3"/>
  <c r="U1725" i="3"/>
  <c r="AK1725" i="3"/>
  <c r="BE1725" i="3"/>
  <c r="AA1725" i="3"/>
  <c r="AU1725" i="3"/>
  <c r="AW1725" i="3"/>
  <c r="R1725" i="3"/>
  <c r="AH1725" i="3"/>
  <c r="AX1725" i="3"/>
  <c r="AB1725" i="3"/>
  <c r="AR1725" i="3"/>
  <c r="BH1725" i="3"/>
  <c r="Y1725" i="3"/>
  <c r="AO1725" i="3"/>
  <c r="O1725" i="3"/>
  <c r="AE1725" i="3"/>
  <c r="AY1725" i="3"/>
  <c r="BI1725" i="3"/>
  <c r="V1725" i="3"/>
  <c r="AL1725" i="3"/>
  <c r="BB1725" i="3"/>
  <c r="AY1571" i="3"/>
  <c r="AN1571" i="3"/>
  <c r="AL1606" i="3"/>
  <c r="BM1726" i="3"/>
  <c r="BN1749" i="3"/>
  <c r="BL1749" i="3"/>
  <c r="AA1540" i="3"/>
  <c r="AM1540" i="3"/>
  <c r="AI1540" i="3"/>
  <c r="BL1540" i="3" s="1"/>
  <c r="BE1572" i="3"/>
  <c r="O1572" i="3"/>
  <c r="T1572" i="3"/>
  <c r="M1680" i="3"/>
  <c r="BN1680" i="3" s="1"/>
  <c r="BA1680" i="3"/>
  <c r="Y1680" i="3"/>
  <c r="BI1680" i="3"/>
  <c r="U1680" i="3"/>
  <c r="M1648" i="3"/>
  <c r="AN1648" i="3"/>
  <c r="AB1648" i="3"/>
  <c r="AF1648" i="3"/>
  <c r="BH1648" i="3"/>
  <c r="AV1648" i="3"/>
  <c r="BD1648" i="3"/>
  <c r="X1648" i="3"/>
  <c r="BN1728" i="3"/>
  <c r="BJ1728" i="3"/>
  <c r="BM1728" i="3"/>
  <c r="BJ1751" i="3"/>
  <c r="BL1730" i="3"/>
  <c r="BL1740" i="3"/>
  <c r="AF1640" i="3"/>
  <c r="AB1640" i="3"/>
  <c r="M1640" i="3"/>
  <c r="AR1640" i="3"/>
  <c r="AV1640" i="3"/>
  <c r="BH1640" i="3"/>
  <c r="BD1640" i="3"/>
  <c r="X1640" i="3"/>
  <c r="AN1640" i="3"/>
  <c r="W1571" i="3"/>
  <c r="BK1632" i="3"/>
  <c r="BL1588" i="3"/>
  <c r="BM1731" i="3"/>
  <c r="BM1740" i="3"/>
  <c r="BJ1749" i="3"/>
  <c r="BM1747" i="3"/>
  <c r="BK1727" i="3"/>
  <c r="BM1751" i="3"/>
  <c r="W1540" i="3"/>
  <c r="AO1572" i="3"/>
  <c r="T1677" i="3"/>
  <c r="AJ1677" i="3"/>
  <c r="AZ1677" i="3"/>
  <c r="Q1677" i="3"/>
  <c r="AG1677" i="3"/>
  <c r="AW1677" i="3"/>
  <c r="N1677" i="3"/>
  <c r="AD1677" i="3"/>
  <c r="AT1677" i="3"/>
  <c r="O1677" i="3"/>
  <c r="AQ1677" i="3"/>
  <c r="AY1677" i="3"/>
  <c r="AB1677" i="3"/>
  <c r="AR1677" i="3"/>
  <c r="BH1677" i="3"/>
  <c r="Y1677" i="3"/>
  <c r="AO1677" i="3"/>
  <c r="BE1677" i="3"/>
  <c r="V1677" i="3"/>
  <c r="AL1677" i="3"/>
  <c r="BB1677" i="3"/>
  <c r="AU1677" i="3"/>
  <c r="S1677" i="3"/>
  <c r="AM1677" i="3"/>
  <c r="AK1680" i="3"/>
  <c r="BJ1750" i="3"/>
  <c r="BM1750" i="3"/>
  <c r="BN1750" i="3"/>
  <c r="AW1563" i="3"/>
  <c r="P1640" i="3"/>
  <c r="BJ1752" i="3"/>
  <c r="BM1743" i="3"/>
  <c r="BJ1737" i="3"/>
  <c r="BM1734" i="3"/>
  <c r="BJ1734" i="3"/>
  <c r="BL1734" i="3"/>
  <c r="AM1611" i="3"/>
  <c r="AE1536" i="3"/>
  <c r="AZ1603" i="3"/>
  <c r="AU1611" i="3"/>
  <c r="BM1744" i="3"/>
  <c r="BJ1744" i="3"/>
  <c r="BM1746" i="3"/>
  <c r="BK1746" i="3"/>
  <c r="BN1746" i="3"/>
  <c r="BL1726" i="3"/>
  <c r="BK1726" i="3"/>
  <c r="BJ1726" i="3"/>
  <c r="U1616" i="3"/>
  <c r="AF1664" i="3"/>
  <c r="W1625" i="3"/>
  <c r="BB1647" i="3"/>
  <c r="AQ1536" i="3"/>
  <c r="AY1670" i="3"/>
  <c r="AE1611" i="3"/>
  <c r="AI1611" i="3"/>
  <c r="AU1536" i="3"/>
  <c r="O1536" i="3"/>
  <c r="BB1604" i="3"/>
  <c r="BG1611" i="3"/>
  <c r="W1536" i="3"/>
  <c r="AA1625" i="3"/>
  <c r="AM1536" i="3"/>
  <c r="BC1611" i="3"/>
  <c r="AM1625" i="3"/>
  <c r="AZ1577" i="3"/>
  <c r="BJ1577" i="3" s="1"/>
  <c r="AQ1611" i="3"/>
  <c r="BG1625" i="3"/>
  <c r="AF1666" i="3"/>
  <c r="AJ1572" i="3"/>
  <c r="K1414" i="3"/>
  <c r="BN1539" i="3"/>
  <c r="N1571" i="3"/>
  <c r="AG1571" i="3"/>
  <c r="AL1569" i="3"/>
  <c r="AR1573" i="3"/>
  <c r="M1606" i="3"/>
  <c r="X1636" i="3"/>
  <c r="BN1727" i="3"/>
  <c r="BL1746" i="3"/>
  <c r="BL1747" i="3"/>
  <c r="BM1749" i="3"/>
  <c r="BN1751" i="3"/>
  <c r="BM1737" i="3"/>
  <c r="BJ1747" i="3"/>
  <c r="AI1559" i="3"/>
  <c r="AJ1603" i="3"/>
  <c r="AK1610" i="3"/>
  <c r="T1630" i="3"/>
  <c r="R1627" i="3"/>
  <c r="Y1542" i="3"/>
  <c r="K1462" i="3"/>
  <c r="K1377" i="3"/>
  <c r="BI1571" i="3"/>
  <c r="AA1571" i="3"/>
  <c r="Q1569" i="3"/>
  <c r="BK1648" i="3"/>
  <c r="AP1606" i="3"/>
  <c r="AV1606" i="3"/>
  <c r="BH1636" i="3"/>
  <c r="BK1744" i="3"/>
  <c r="BL1743" i="3"/>
  <c r="BM1732" i="3"/>
  <c r="BB1631" i="3"/>
  <c r="AC1539" i="3"/>
  <c r="BK1539" i="3" s="1"/>
  <c r="BE1539" i="3"/>
  <c r="S1569" i="3"/>
  <c r="P1569" i="3"/>
  <c r="X1559" i="3"/>
  <c r="X1607" i="3"/>
  <c r="V1670" i="3"/>
  <c r="AX1569" i="3"/>
  <c r="BI1606" i="3"/>
  <c r="AF1636" i="3"/>
  <c r="BK1737" i="3"/>
  <c r="BJ1732" i="3"/>
  <c r="BM1739" i="3"/>
  <c r="T1597" i="3"/>
  <c r="T1559" i="3"/>
  <c r="AB1630" i="3"/>
  <c r="AF1668" i="3"/>
  <c r="BM1668" i="3" s="1"/>
  <c r="BC1540" i="3"/>
  <c r="S1540" i="3"/>
  <c r="Q1563" i="3"/>
  <c r="Y1572" i="3"/>
  <c r="AK1672" i="3"/>
  <c r="AC1672" i="3"/>
  <c r="BI1672" i="3"/>
  <c r="AY1540" i="3"/>
  <c r="BN1636" i="3"/>
  <c r="BK1636" i="3"/>
  <c r="BL1727" i="3"/>
  <c r="BJ1729" i="3"/>
  <c r="Y1535" i="3"/>
  <c r="AG1535" i="3"/>
  <c r="AK1535" i="3"/>
  <c r="AW1535" i="3"/>
  <c r="Q1535" i="3"/>
  <c r="U1535" i="3"/>
  <c r="BA1535" i="3"/>
  <c r="AJ1567" i="3"/>
  <c r="AY1567" i="3"/>
  <c r="BE1567" i="3"/>
  <c r="U1567" i="3"/>
  <c r="AC1567" i="3"/>
  <c r="R1558" i="3"/>
  <c r="Z1558" i="3"/>
  <c r="AZ1558" i="3"/>
  <c r="BD1558" i="3"/>
  <c r="AH1558" i="3"/>
  <c r="AN1558" i="3"/>
  <c r="AV1558" i="3"/>
  <c r="N1584" i="3"/>
  <c r="BB1584" i="3"/>
  <c r="Y1612" i="3"/>
  <c r="U1612" i="3"/>
  <c r="BA1612" i="3"/>
  <c r="AK1612" i="3"/>
  <c r="AS1612" i="3"/>
  <c r="M1612" i="3"/>
  <c r="BI1612" i="3"/>
  <c r="AC1612" i="3"/>
  <c r="O1561" i="3"/>
  <c r="AE1561" i="3"/>
  <c r="AU1561" i="3"/>
  <c r="BE1561" i="3"/>
  <c r="W1561" i="3"/>
  <c r="AO1561" i="3"/>
  <c r="BG1561" i="3"/>
  <c r="Y1561" i="3"/>
  <c r="AW1561" i="3"/>
  <c r="AG1561" i="3"/>
  <c r="AY1561" i="3"/>
  <c r="BC1561" i="3"/>
  <c r="Q1561" i="3"/>
  <c r="AM1561" i="3"/>
  <c r="Q1568" i="3"/>
  <c r="T1568" i="3"/>
  <c r="AE1568" i="3"/>
  <c r="AO1568" i="3"/>
  <c r="AZ1568" i="3"/>
  <c r="O1568" i="3"/>
  <c r="AA1568" i="3"/>
  <c r="AQ1568" i="3"/>
  <c r="BE1568" i="3"/>
  <c r="P1568" i="3"/>
  <c r="AF1568" i="3"/>
  <c r="AU1568" i="3"/>
  <c r="BG1568" i="3"/>
  <c r="U1568" i="3"/>
  <c r="AJ1568" i="3"/>
  <c r="AV1568" i="3"/>
  <c r="AK1568" i="3"/>
  <c r="BA1568" i="3"/>
  <c r="Y1568" i="3"/>
  <c r="N1582" i="3"/>
  <c r="BB1582" i="3"/>
  <c r="V1582" i="3"/>
  <c r="AL1582" i="3"/>
  <c r="BB1594" i="3"/>
  <c r="BJ1594" i="3" s="1"/>
  <c r="Z1635" i="3"/>
  <c r="AD1635" i="3"/>
  <c r="AT1635" i="3"/>
  <c r="BL1635" i="3" s="1"/>
  <c r="N1635" i="3"/>
  <c r="BB1635" i="3"/>
  <c r="V1635" i="3"/>
  <c r="AL1635" i="3"/>
  <c r="T1547" i="3"/>
  <c r="AE1547" i="3"/>
  <c r="AN1547" i="3"/>
  <c r="AZ1547" i="3"/>
  <c r="X1547" i="3"/>
  <c r="AM1547" i="3"/>
  <c r="BC1547" i="3"/>
  <c r="O1547" i="3"/>
  <c r="AB1547" i="3"/>
  <c r="AR1547" i="3"/>
  <c r="BD1547" i="3"/>
  <c r="P1547" i="3"/>
  <c r="AF1547" i="3"/>
  <c r="AU1547" i="3"/>
  <c r="BH1547" i="3"/>
  <c r="W1547" i="3"/>
  <c r="AJ1547" i="3"/>
  <c r="AV1547" i="3"/>
  <c r="BA1559" i="3"/>
  <c r="AJ1601" i="3"/>
  <c r="BM1601" i="3" s="1"/>
  <c r="AZ1574" i="3"/>
  <c r="M1560" i="3"/>
  <c r="BN1560" i="3" s="1"/>
  <c r="U1560" i="3"/>
  <c r="BA1560" i="3"/>
  <c r="BG1560" i="3"/>
  <c r="AA1560" i="3"/>
  <c r="AK1560" i="3"/>
  <c r="AQ1560" i="3"/>
  <c r="T1595" i="3"/>
  <c r="S1547" i="3"/>
  <c r="AJ1574" i="3"/>
  <c r="T1574" i="3"/>
  <c r="Y1684" i="3"/>
  <c r="BJ1684" i="3" s="1"/>
  <c r="BI1684" i="3"/>
  <c r="AC1684" i="3"/>
  <c r="AS1684" i="3"/>
  <c r="M1684" i="3"/>
  <c r="Y1694" i="3"/>
  <c r="BI1694" i="3"/>
  <c r="M1694" i="3"/>
  <c r="BN1694" i="3" s="1"/>
  <c r="AC1694" i="3"/>
  <c r="AS1694" i="3"/>
  <c r="AA1673" i="3"/>
  <c r="AQ1544" i="3"/>
  <c r="K1374" i="3"/>
  <c r="AS1544" i="3"/>
  <c r="AT1544" i="3"/>
  <c r="AV1544" i="3"/>
  <c r="P1544" i="3"/>
  <c r="AE1544" i="3"/>
  <c r="BL1543" i="3"/>
  <c r="BL1538" i="3"/>
  <c r="BL1570" i="3"/>
  <c r="AI1573" i="3"/>
  <c r="BB1573" i="3"/>
  <c r="AB1573" i="3"/>
  <c r="BL1613" i="3"/>
  <c r="BJ1631" i="3"/>
  <c r="P1636" i="3"/>
  <c r="AZ1636" i="3"/>
  <c r="AR1636" i="3"/>
  <c r="BJ1731" i="3"/>
  <c r="N1580" i="3"/>
  <c r="BB1580" i="3"/>
  <c r="BM1580" i="3" s="1"/>
  <c r="AI1590" i="3"/>
  <c r="AN1590" i="3"/>
  <c r="N1590" i="3"/>
  <c r="AY1590" i="3"/>
  <c r="S1590" i="3"/>
  <c r="BD1590" i="3"/>
  <c r="AD1590" i="3"/>
  <c r="AK1618" i="3"/>
  <c r="U1618" i="3"/>
  <c r="BE1618" i="3"/>
  <c r="Y1618" i="3"/>
  <c r="AO1618" i="3"/>
  <c r="BA1618" i="3"/>
  <c r="Y1624" i="3"/>
  <c r="U1624" i="3"/>
  <c r="AS1624" i="3"/>
  <c r="AG1624" i="3"/>
  <c r="BI1624" i="3"/>
  <c r="M1624" i="3"/>
  <c r="AK1624" i="3"/>
  <c r="Q1624" i="3"/>
  <c r="AC1624" i="3"/>
  <c r="AW1624" i="3"/>
  <c r="BA1624" i="3"/>
  <c r="AU1559" i="3"/>
  <c r="V1600" i="3"/>
  <c r="BB1600" i="3"/>
  <c r="AG1610" i="3"/>
  <c r="U1610" i="3"/>
  <c r="AW1610" i="3"/>
  <c r="Y1610" i="3"/>
  <c r="BA1610" i="3"/>
  <c r="AO1620" i="3"/>
  <c r="AK1620" i="3"/>
  <c r="BA1620" i="3"/>
  <c r="U1620" i="3"/>
  <c r="Y1620" i="3"/>
  <c r="BE1620" i="3"/>
  <c r="M1537" i="3"/>
  <c r="AC1537" i="3"/>
  <c r="AS1537" i="3"/>
  <c r="BI1537" i="3"/>
  <c r="U1537" i="3"/>
  <c r="AO1537" i="3"/>
  <c r="Y1537" i="3"/>
  <c r="AW1537" i="3"/>
  <c r="AG1537" i="3"/>
  <c r="BA1537" i="3"/>
  <c r="BE1537" i="3"/>
  <c r="Q1537" i="3"/>
  <c r="AK1537" i="3"/>
  <c r="AM1559" i="3"/>
  <c r="O1617" i="3"/>
  <c r="BL1617" i="3" s="1"/>
  <c r="AM1617" i="3"/>
  <c r="BC1617" i="3"/>
  <c r="W1617" i="3"/>
  <c r="BJ1746" i="3"/>
  <c r="AF1551" i="3"/>
  <c r="BJ1551" i="3" s="1"/>
  <c r="N1576" i="3"/>
  <c r="BB1576" i="3"/>
  <c r="BM1576" i="3" s="1"/>
  <c r="V1592" i="3"/>
  <c r="T1603" i="3"/>
  <c r="AL1596" i="3"/>
  <c r="Q1616" i="3"/>
  <c r="BN1616" i="3" s="1"/>
  <c r="AK1616" i="3"/>
  <c r="AO1616" i="3"/>
  <c r="AF1656" i="3"/>
  <c r="Y1674" i="3"/>
  <c r="AC1674" i="3"/>
  <c r="BI1674" i="3"/>
  <c r="M1674" i="3"/>
  <c r="AS1674" i="3"/>
  <c r="U1674" i="3"/>
  <c r="BA1674" i="3"/>
  <c r="AK1674" i="3"/>
  <c r="M1564" i="3"/>
  <c r="BN1564" i="3" s="1"/>
  <c r="S1564" i="3"/>
  <c r="AM1564" i="3"/>
  <c r="BI1564" i="3"/>
  <c r="AQ1564" i="3"/>
  <c r="U1564" i="3"/>
  <c r="AY1564" i="3"/>
  <c r="AC1564" i="3"/>
  <c r="BA1564" i="3"/>
  <c r="AE1564" i="3"/>
  <c r="AZ1599" i="3"/>
  <c r="BM1599" i="3" s="1"/>
  <c r="P1607" i="3"/>
  <c r="BN1607" i="3" s="1"/>
  <c r="BE1574" i="3"/>
  <c r="Q1574" i="3"/>
  <c r="AF1660" i="3"/>
  <c r="BJ1660" i="3" s="1"/>
  <c r="S1671" i="3"/>
  <c r="AM1671" i="3"/>
  <c r="BG1671" i="3"/>
  <c r="W1671" i="3"/>
  <c r="AQ1671" i="3"/>
  <c r="AA1671" i="3"/>
  <c r="AY1671" i="3"/>
  <c r="AI1671" i="3"/>
  <c r="BC1671" i="3"/>
  <c r="Y1678" i="3"/>
  <c r="M1678" i="3"/>
  <c r="AS1678" i="3"/>
  <c r="AC1678" i="3"/>
  <c r="BI1678" i="3"/>
  <c r="U1678" i="3"/>
  <c r="BA1678" i="3"/>
  <c r="AK1678" i="3"/>
  <c r="AZ1579" i="3"/>
  <c r="BM1579" i="3" s="1"/>
  <c r="U1684" i="3"/>
  <c r="Y1690" i="3"/>
  <c r="BJ1690" i="3" s="1"/>
  <c r="BI1690" i="3"/>
  <c r="M1690" i="3"/>
  <c r="BN1690" i="3" s="1"/>
  <c r="AC1690" i="3"/>
  <c r="AS1690" i="3"/>
  <c r="U1694" i="3"/>
  <c r="L1524" i="3"/>
  <c r="K1406" i="3"/>
  <c r="K1403" i="3"/>
  <c r="K1399" i="3"/>
  <c r="K1397" i="3"/>
  <c r="L1394" i="3"/>
  <c r="L1392" i="3"/>
  <c r="L1390" i="3"/>
  <c r="L1388" i="3"/>
  <c r="K1363" i="3"/>
  <c r="K1359" i="3"/>
  <c r="K1357" i="3"/>
  <c r="K1349" i="3"/>
  <c r="K1339" i="3"/>
  <c r="L1335" i="3"/>
  <c r="BJ1545" i="3"/>
  <c r="BK1542" i="3"/>
  <c r="BN1542" i="3"/>
  <c r="AR1544" i="3"/>
  <c r="BG1544" i="3"/>
  <c r="AA1544" i="3"/>
  <c r="AI1571" i="3"/>
  <c r="AS1571" i="3"/>
  <c r="BB1571" i="3"/>
  <c r="BH1571" i="3"/>
  <c r="AB1571" i="3"/>
  <c r="BM1587" i="3"/>
  <c r="AC1569" i="3"/>
  <c r="AV1569" i="3"/>
  <c r="N1573" i="3"/>
  <c r="AG1573" i="3"/>
  <c r="AI1606" i="3"/>
  <c r="BL1621" i="3"/>
  <c r="BC1606" i="3"/>
  <c r="AS1606" i="3"/>
  <c r="AF1606" i="3"/>
  <c r="BL1609" i="3"/>
  <c r="BJ1623" i="3"/>
  <c r="BJ1632" i="3"/>
  <c r="BJ1634" i="3"/>
  <c r="BD1636" i="3"/>
  <c r="AJ1636" i="3"/>
  <c r="AB1636" i="3"/>
  <c r="BM1727" i="3"/>
  <c r="AD1559" i="3"/>
  <c r="AO1559" i="3"/>
  <c r="AY1559" i="3"/>
  <c r="BC1559" i="3"/>
  <c r="P1559" i="3"/>
  <c r="AG1559" i="3"/>
  <c r="AQ1559" i="3"/>
  <c r="BE1559" i="3"/>
  <c r="N1578" i="3"/>
  <c r="V1578" i="3"/>
  <c r="AL1578" i="3"/>
  <c r="BB1578" i="3"/>
  <c r="AW1559" i="3"/>
  <c r="AI1562" i="3"/>
  <c r="BM1562" i="3" s="1"/>
  <c r="O1586" i="3"/>
  <c r="BC1586" i="3"/>
  <c r="AU1586" i="3"/>
  <c r="W1586" i="3"/>
  <c r="AM1586" i="3"/>
  <c r="M1626" i="3"/>
  <c r="AC1626" i="3"/>
  <c r="AS1626" i="3"/>
  <c r="BB1626" i="3"/>
  <c r="U1626" i="3"/>
  <c r="AO1626" i="3"/>
  <c r="BE1626" i="3"/>
  <c r="Y1626" i="3"/>
  <c r="AW1626" i="3"/>
  <c r="BF1626" i="3"/>
  <c r="AG1626" i="3"/>
  <c r="BI1626" i="3"/>
  <c r="AK1626" i="3"/>
  <c r="AX1626" i="3"/>
  <c r="Q1626" i="3"/>
  <c r="BA1626" i="3"/>
  <c r="AK1559" i="3"/>
  <c r="W1566" i="3"/>
  <c r="M1566" i="3"/>
  <c r="BK1566" i="3" s="1"/>
  <c r="AI1566" i="3"/>
  <c r="AS1566" i="3"/>
  <c r="BC1566" i="3"/>
  <c r="AJ1597" i="3"/>
  <c r="V1604" i="3"/>
  <c r="V1596" i="3"/>
  <c r="AU1574" i="3"/>
  <c r="AE1574" i="3"/>
  <c r="AO1589" i="3"/>
  <c r="AO1610" i="3"/>
  <c r="AE1627" i="3"/>
  <c r="T1627" i="3"/>
  <c r="Z1643" i="3"/>
  <c r="N1643" i="3"/>
  <c r="AT1643" i="3"/>
  <c r="BL1643" i="3" s="1"/>
  <c r="V1643" i="3"/>
  <c r="BB1643" i="3"/>
  <c r="AD1643" i="3"/>
  <c r="AL1643" i="3"/>
  <c r="AF1652" i="3"/>
  <c r="BJ1652" i="3" s="1"/>
  <c r="Y1692" i="3"/>
  <c r="BI1692" i="3"/>
  <c r="AC1692" i="3"/>
  <c r="AS1692" i="3"/>
  <c r="M1692" i="3"/>
  <c r="AV1553" i="3"/>
  <c r="Y1686" i="3"/>
  <c r="BI1686" i="3"/>
  <c r="AC1686" i="3"/>
  <c r="AS1686" i="3"/>
  <c r="M1686" i="3"/>
  <c r="BG1673" i="3"/>
  <c r="BL1673" i="3" s="1"/>
  <c r="AB1544" i="3"/>
  <c r="K1534" i="3"/>
  <c r="K1530" i="3"/>
  <c r="K1526" i="3"/>
  <c r="K1454" i="3"/>
  <c r="K1444" i="3"/>
  <c r="M1544" i="3"/>
  <c r="N1544" i="3"/>
  <c r="AF1544" i="3"/>
  <c r="AU1544" i="3"/>
  <c r="BK1560" i="3"/>
  <c r="BJ1584" i="3"/>
  <c r="Z1569" i="3"/>
  <c r="AD1571" i="3"/>
  <c r="AM1571" i="3"/>
  <c r="AW1571" i="3"/>
  <c r="BD1571" i="3"/>
  <c r="AO1569" i="3"/>
  <c r="BG1569" i="3"/>
  <c r="AF1569" i="3"/>
  <c r="AS1573" i="3"/>
  <c r="BH1573" i="3"/>
  <c r="W1606" i="3"/>
  <c r="AC1606" i="3"/>
  <c r="P1606" i="3"/>
  <c r="BK1614" i="3"/>
  <c r="BK1644" i="3"/>
  <c r="BL1685" i="3"/>
  <c r="BL1693" i="3"/>
  <c r="AV1636" i="3"/>
  <c r="AN1636" i="3"/>
  <c r="T1636" i="3"/>
  <c r="BL1729" i="3"/>
  <c r="AZ1575" i="3"/>
  <c r="T1575" i="3"/>
  <c r="U1622" i="3"/>
  <c r="BA1622" i="3"/>
  <c r="BJ1622" i="3" s="1"/>
  <c r="Z1629" i="3"/>
  <c r="AP1629" i="3"/>
  <c r="AQ1541" i="3"/>
  <c r="AM1541" i="3"/>
  <c r="BC1541" i="3"/>
  <c r="W1541" i="3"/>
  <c r="BG1541" i="3"/>
  <c r="AA1541" i="3"/>
  <c r="AZ1583" i="3"/>
  <c r="T1583" i="3"/>
  <c r="AF1555" i="3"/>
  <c r="AV1555" i="3"/>
  <c r="BL1555" i="3" s="1"/>
  <c r="BG1559" i="3"/>
  <c r="AJ1593" i="3"/>
  <c r="T1593" i="3"/>
  <c r="BI1559" i="3"/>
  <c r="AB1559" i="3"/>
  <c r="AZ1581" i="3"/>
  <c r="BM1581" i="3" s="1"/>
  <c r="BB1598" i="3"/>
  <c r="BB1639" i="3"/>
  <c r="Y1682" i="3"/>
  <c r="AC1682" i="3"/>
  <c r="BI1682" i="3"/>
  <c r="M1682" i="3"/>
  <c r="AS1682" i="3"/>
  <c r="AK1682" i="3"/>
  <c r="U1682" i="3"/>
  <c r="BA1682" i="3"/>
  <c r="AJ1595" i="3"/>
  <c r="BL1595" i="3" s="1"/>
  <c r="O1574" i="3"/>
  <c r="AO1574" i="3"/>
  <c r="P1630" i="3"/>
  <c r="BN1630" i="3" s="1"/>
  <c r="AR1630" i="3"/>
  <c r="Y1688" i="3"/>
  <c r="BJ1688" i="3" s="1"/>
  <c r="BI1688" i="3"/>
  <c r="AC1688" i="3"/>
  <c r="AS1688" i="3"/>
  <c r="M1688" i="3"/>
  <c r="AZ1630" i="3"/>
  <c r="BJ1630" i="3" s="1"/>
  <c r="Y1676" i="3"/>
  <c r="AK1676" i="3"/>
  <c r="U1676" i="3"/>
  <c r="BA1676" i="3"/>
  <c r="AC1676" i="3"/>
  <c r="BI1676" i="3"/>
  <c r="M1676" i="3"/>
  <c r="AS1676" i="3"/>
  <c r="U1692" i="3"/>
  <c r="BK1745" i="3"/>
  <c r="BN1745" i="3"/>
  <c r="BL1745" i="3"/>
  <c r="BN1736" i="3"/>
  <c r="BK1736" i="3"/>
  <c r="BM1745" i="3"/>
  <c r="BJ1727" i="3"/>
  <c r="BJ1745" i="3"/>
  <c r="BL1736" i="3"/>
  <c r="BK1729" i="3"/>
  <c r="BN1729" i="3"/>
  <c r="BM1729" i="3"/>
  <c r="BJ1736" i="3"/>
  <c r="BM1736" i="3"/>
  <c r="BK1594" i="3"/>
  <c r="BN1594" i="3"/>
  <c r="BL1594" i="3"/>
  <c r="BK1602" i="3"/>
  <c r="BN1602" i="3"/>
  <c r="BL1599" i="3"/>
  <c r="BL1610" i="3"/>
  <c r="BK1627" i="3"/>
  <c r="BN1577" i="3"/>
  <c r="BK1577" i="3"/>
  <c r="O1649" i="3"/>
  <c r="S1649" i="3"/>
  <c r="W1649" i="3"/>
  <c r="AA1649" i="3"/>
  <c r="AE1649" i="3"/>
  <c r="AI1649" i="3"/>
  <c r="AM1649" i="3"/>
  <c r="AQ1649" i="3"/>
  <c r="AU1649" i="3"/>
  <c r="AY1649" i="3"/>
  <c r="BC1649" i="3"/>
  <c r="BG1649" i="3"/>
  <c r="P1649" i="3"/>
  <c r="T1649" i="3"/>
  <c r="X1649" i="3"/>
  <c r="AB1649" i="3"/>
  <c r="AF1649" i="3"/>
  <c r="AJ1649" i="3"/>
  <c r="AN1649" i="3"/>
  <c r="AR1649" i="3"/>
  <c r="AV1649" i="3"/>
  <c r="AZ1649" i="3"/>
  <c r="BD1649" i="3"/>
  <c r="BH1649" i="3"/>
  <c r="M1649" i="3"/>
  <c r="Q1649" i="3"/>
  <c r="U1649" i="3"/>
  <c r="Y1649" i="3"/>
  <c r="AC1649" i="3"/>
  <c r="AG1649" i="3"/>
  <c r="AK1649" i="3"/>
  <c r="AO1649" i="3"/>
  <c r="AS1649" i="3"/>
  <c r="AW1649" i="3"/>
  <c r="BA1649" i="3"/>
  <c r="BE1649" i="3"/>
  <c r="BI1649" i="3"/>
  <c r="V1649" i="3"/>
  <c r="AL1649" i="3"/>
  <c r="BB1649" i="3"/>
  <c r="Z1649" i="3"/>
  <c r="AP1649" i="3"/>
  <c r="BF1649" i="3"/>
  <c r="N1649" i="3"/>
  <c r="AD1649" i="3"/>
  <c r="AT1649" i="3"/>
  <c r="R1649" i="3"/>
  <c r="AH1649" i="3"/>
  <c r="AX1649" i="3"/>
  <c r="BL1656" i="3"/>
  <c r="BM1666" i="3"/>
  <c r="O1548" i="3"/>
  <c r="S1548" i="3"/>
  <c r="W1548" i="3"/>
  <c r="AA1548" i="3"/>
  <c r="AE1548" i="3"/>
  <c r="AI1548" i="3"/>
  <c r="AM1548" i="3"/>
  <c r="AQ1548" i="3"/>
  <c r="AU1548" i="3"/>
  <c r="AY1548" i="3"/>
  <c r="BC1548" i="3"/>
  <c r="BG1548" i="3"/>
  <c r="N1548" i="3"/>
  <c r="T1548" i="3"/>
  <c r="Y1548" i="3"/>
  <c r="AD1548" i="3"/>
  <c r="AJ1548" i="3"/>
  <c r="AO1548" i="3"/>
  <c r="AT1548" i="3"/>
  <c r="AZ1548" i="3"/>
  <c r="BE1548" i="3"/>
  <c r="P1548" i="3"/>
  <c r="U1548" i="3"/>
  <c r="Z1548" i="3"/>
  <c r="AF1548" i="3"/>
  <c r="AK1548" i="3"/>
  <c r="AP1548" i="3"/>
  <c r="AV1548" i="3"/>
  <c r="BA1548" i="3"/>
  <c r="BF1548" i="3"/>
  <c r="Q1548" i="3"/>
  <c r="V1548" i="3"/>
  <c r="AB1548" i="3"/>
  <c r="AG1548" i="3"/>
  <c r="AL1548" i="3"/>
  <c r="AR1548" i="3"/>
  <c r="AW1548" i="3"/>
  <c r="BB1548" i="3"/>
  <c r="BH1548" i="3"/>
  <c r="M1548" i="3"/>
  <c r="AH1548" i="3"/>
  <c r="BD1548" i="3"/>
  <c r="R1548" i="3"/>
  <c r="AN1548" i="3"/>
  <c r="BI1548" i="3"/>
  <c r="X1548" i="3"/>
  <c r="AS1548" i="3"/>
  <c r="AC1548" i="3"/>
  <c r="AX1548" i="3"/>
  <c r="BM1549" i="3"/>
  <c r="BN1551" i="3"/>
  <c r="BK1551" i="3"/>
  <c r="BL1564" i="3"/>
  <c r="BL1602" i="3"/>
  <c r="BL1603" i="3"/>
  <c r="BL1607" i="3"/>
  <c r="BM1605" i="3"/>
  <c r="BJ1656" i="3"/>
  <c r="BL1664" i="3"/>
  <c r="BN1613" i="3"/>
  <c r="BK1613" i="3"/>
  <c r="BJ1692" i="3"/>
  <c r="BL1631" i="3"/>
  <c r="BJ1642" i="3"/>
  <c r="BM1683" i="3"/>
  <c r="BN1683" i="3"/>
  <c r="BK1683" i="3"/>
  <c r="BJ1697" i="3"/>
  <c r="BM1545" i="3"/>
  <c r="Q1544" i="3"/>
  <c r="Y1544" i="3"/>
  <c r="AG1544" i="3"/>
  <c r="AO1544" i="3"/>
  <c r="AW1544" i="3"/>
  <c r="BE1544" i="3"/>
  <c r="R1544" i="3"/>
  <c r="AX1544" i="3"/>
  <c r="Z1544" i="3"/>
  <c r="BF1544" i="3"/>
  <c r="AH1544" i="3"/>
  <c r="AP1544" i="3"/>
  <c r="BN1545" i="3"/>
  <c r="BK1545" i="3"/>
  <c r="BM1543" i="3"/>
  <c r="BJ1549" i="3"/>
  <c r="BM1584" i="3"/>
  <c r="BM1557" i="3"/>
  <c r="Z1573" i="3"/>
  <c r="BL1587" i="3"/>
  <c r="BJ1587" i="3"/>
  <c r="BN1563" i="3"/>
  <c r="BK1563" i="3"/>
  <c r="BJ1563" i="3"/>
  <c r="BE1569" i="3"/>
  <c r="AI1569" i="3"/>
  <c r="N1569" i="3"/>
  <c r="AS1569" i="3"/>
  <c r="W1569" i="3"/>
  <c r="BB1569" i="3"/>
  <c r="AG1569" i="3"/>
  <c r="BH1569" i="3"/>
  <c r="AR1569" i="3"/>
  <c r="AB1569" i="3"/>
  <c r="AY1573" i="3"/>
  <c r="AD1573" i="3"/>
  <c r="BI1573" i="3"/>
  <c r="AM1573" i="3"/>
  <c r="R1573" i="3"/>
  <c r="AW1573" i="3"/>
  <c r="AA1573" i="3"/>
  <c r="BD1573" i="3"/>
  <c r="AN1573" i="3"/>
  <c r="BK1589" i="3"/>
  <c r="BN1589" i="3"/>
  <c r="BN1591" i="3"/>
  <c r="BK1591" i="3"/>
  <c r="BM1591" i="3"/>
  <c r="BN1596" i="3"/>
  <c r="BL1596" i="3"/>
  <c r="BM1598" i="3"/>
  <c r="BK1604" i="3"/>
  <c r="BN1604" i="3"/>
  <c r="BL1604" i="3"/>
  <c r="BJ1562" i="3"/>
  <c r="BN1599" i="3"/>
  <c r="BK1599" i="3"/>
  <c r="BN1603" i="3"/>
  <c r="BK1603" i="3"/>
  <c r="BK1616" i="3"/>
  <c r="BN1617" i="3"/>
  <c r="BK1617" i="3"/>
  <c r="BJ1619" i="3"/>
  <c r="AH1606" i="3"/>
  <c r="AU1606" i="3"/>
  <c r="O1606" i="3"/>
  <c r="AD1606" i="3"/>
  <c r="BE1606" i="3"/>
  <c r="AO1606" i="3"/>
  <c r="Y1606" i="3"/>
  <c r="BH1606" i="3"/>
  <c r="AR1606" i="3"/>
  <c r="BN1609" i="3"/>
  <c r="BK1609" i="3"/>
  <c r="BK1623" i="3"/>
  <c r="BN1593" i="3"/>
  <c r="BK1593" i="3"/>
  <c r="BN1605" i="3"/>
  <c r="BK1605" i="3"/>
  <c r="BL1605" i="3"/>
  <c r="BJ1605" i="3"/>
  <c r="BJ1611" i="3"/>
  <c r="BN1624" i="3"/>
  <c r="BM1615" i="3"/>
  <c r="BN1638" i="3"/>
  <c r="BK1638" i="3"/>
  <c r="BN1646" i="3"/>
  <c r="BK1646" i="3"/>
  <c r="O1651" i="3"/>
  <c r="S1651" i="3"/>
  <c r="W1651" i="3"/>
  <c r="AA1651" i="3"/>
  <c r="AE1651" i="3"/>
  <c r="AI1651" i="3"/>
  <c r="AM1651" i="3"/>
  <c r="AQ1651" i="3"/>
  <c r="AU1651" i="3"/>
  <c r="AY1651" i="3"/>
  <c r="BC1651" i="3"/>
  <c r="BG1651" i="3"/>
  <c r="P1651" i="3"/>
  <c r="T1651" i="3"/>
  <c r="X1651" i="3"/>
  <c r="AB1651" i="3"/>
  <c r="AF1651" i="3"/>
  <c r="AJ1651" i="3"/>
  <c r="AN1651" i="3"/>
  <c r="AR1651" i="3"/>
  <c r="AV1651" i="3"/>
  <c r="AZ1651" i="3"/>
  <c r="BD1651" i="3"/>
  <c r="BH1651" i="3"/>
  <c r="M1651" i="3"/>
  <c r="Q1651" i="3"/>
  <c r="U1651" i="3"/>
  <c r="Y1651" i="3"/>
  <c r="AC1651" i="3"/>
  <c r="AG1651" i="3"/>
  <c r="AK1651" i="3"/>
  <c r="AO1651" i="3"/>
  <c r="AS1651" i="3"/>
  <c r="AW1651" i="3"/>
  <c r="BA1651" i="3"/>
  <c r="BE1651" i="3"/>
  <c r="BI1651" i="3"/>
  <c r="V1651" i="3"/>
  <c r="AL1651" i="3"/>
  <c r="BB1651" i="3"/>
  <c r="Z1651" i="3"/>
  <c r="AP1651" i="3"/>
  <c r="BF1651" i="3"/>
  <c r="N1651" i="3"/>
  <c r="AD1651" i="3"/>
  <c r="AT1651" i="3"/>
  <c r="R1651" i="3"/>
  <c r="AH1651" i="3"/>
  <c r="AX1651" i="3"/>
  <c r="O1653" i="3"/>
  <c r="S1653" i="3"/>
  <c r="W1653" i="3"/>
  <c r="AA1653" i="3"/>
  <c r="AE1653" i="3"/>
  <c r="AI1653" i="3"/>
  <c r="AM1653" i="3"/>
  <c r="AQ1653" i="3"/>
  <c r="AU1653" i="3"/>
  <c r="AY1653" i="3"/>
  <c r="BC1653" i="3"/>
  <c r="BG1653" i="3"/>
  <c r="P1653" i="3"/>
  <c r="T1653" i="3"/>
  <c r="X1653" i="3"/>
  <c r="AB1653" i="3"/>
  <c r="AF1653" i="3"/>
  <c r="AJ1653" i="3"/>
  <c r="AN1653" i="3"/>
  <c r="AR1653" i="3"/>
  <c r="AV1653" i="3"/>
  <c r="AZ1653" i="3"/>
  <c r="BD1653" i="3"/>
  <c r="BH1653" i="3"/>
  <c r="M1653" i="3"/>
  <c r="Q1653" i="3"/>
  <c r="U1653" i="3"/>
  <c r="Y1653" i="3"/>
  <c r="AC1653" i="3"/>
  <c r="AG1653" i="3"/>
  <c r="AK1653" i="3"/>
  <c r="AO1653" i="3"/>
  <c r="AS1653" i="3"/>
  <c r="AW1653" i="3"/>
  <c r="BA1653" i="3"/>
  <c r="BE1653" i="3"/>
  <c r="BI1653" i="3"/>
  <c r="V1653" i="3"/>
  <c r="AL1653" i="3"/>
  <c r="BB1653" i="3"/>
  <c r="Z1653" i="3"/>
  <c r="AP1653" i="3"/>
  <c r="BF1653" i="3"/>
  <c r="N1653" i="3"/>
  <c r="AD1653" i="3"/>
  <c r="AT1653" i="3"/>
  <c r="R1653" i="3"/>
  <c r="AH1653" i="3"/>
  <c r="AX1653" i="3"/>
  <c r="O1655" i="3"/>
  <c r="S1655" i="3"/>
  <c r="W1655" i="3"/>
  <c r="AA1655" i="3"/>
  <c r="AE1655" i="3"/>
  <c r="AI1655" i="3"/>
  <c r="AM1655" i="3"/>
  <c r="AQ1655" i="3"/>
  <c r="AU1655" i="3"/>
  <c r="AY1655" i="3"/>
  <c r="BC1655" i="3"/>
  <c r="BG1655" i="3"/>
  <c r="P1655" i="3"/>
  <c r="T1655" i="3"/>
  <c r="X1655" i="3"/>
  <c r="AB1655" i="3"/>
  <c r="AF1655" i="3"/>
  <c r="AJ1655" i="3"/>
  <c r="AN1655" i="3"/>
  <c r="AR1655" i="3"/>
  <c r="AV1655" i="3"/>
  <c r="AZ1655" i="3"/>
  <c r="BD1655" i="3"/>
  <c r="BH1655" i="3"/>
  <c r="M1655" i="3"/>
  <c r="Q1655" i="3"/>
  <c r="U1655" i="3"/>
  <c r="Y1655" i="3"/>
  <c r="AC1655" i="3"/>
  <c r="AG1655" i="3"/>
  <c r="AK1655" i="3"/>
  <c r="AO1655" i="3"/>
  <c r="AS1655" i="3"/>
  <c r="AW1655" i="3"/>
  <c r="BA1655" i="3"/>
  <c r="BE1655" i="3"/>
  <c r="BI1655" i="3"/>
  <c r="V1655" i="3"/>
  <c r="AL1655" i="3"/>
  <c r="BB1655" i="3"/>
  <c r="Z1655" i="3"/>
  <c r="AP1655" i="3"/>
  <c r="BF1655" i="3"/>
  <c r="N1655" i="3"/>
  <c r="AD1655" i="3"/>
  <c r="AT1655" i="3"/>
  <c r="R1655" i="3"/>
  <c r="AH1655" i="3"/>
  <c r="AX1655" i="3"/>
  <c r="O1657" i="3"/>
  <c r="S1657" i="3"/>
  <c r="W1657" i="3"/>
  <c r="AA1657" i="3"/>
  <c r="AE1657" i="3"/>
  <c r="AI1657" i="3"/>
  <c r="AM1657" i="3"/>
  <c r="AQ1657" i="3"/>
  <c r="AU1657" i="3"/>
  <c r="AY1657" i="3"/>
  <c r="BC1657" i="3"/>
  <c r="BG1657" i="3"/>
  <c r="P1657" i="3"/>
  <c r="T1657" i="3"/>
  <c r="X1657" i="3"/>
  <c r="AB1657" i="3"/>
  <c r="AF1657" i="3"/>
  <c r="AJ1657" i="3"/>
  <c r="AN1657" i="3"/>
  <c r="AR1657" i="3"/>
  <c r="AV1657" i="3"/>
  <c r="AZ1657" i="3"/>
  <c r="BD1657" i="3"/>
  <c r="BH1657" i="3"/>
  <c r="M1657" i="3"/>
  <c r="Q1657" i="3"/>
  <c r="U1657" i="3"/>
  <c r="Y1657" i="3"/>
  <c r="AC1657" i="3"/>
  <c r="AG1657" i="3"/>
  <c r="AK1657" i="3"/>
  <c r="AO1657" i="3"/>
  <c r="AS1657" i="3"/>
  <c r="AW1657" i="3"/>
  <c r="BA1657" i="3"/>
  <c r="BE1657" i="3"/>
  <c r="BI1657" i="3"/>
  <c r="V1657" i="3"/>
  <c r="AL1657" i="3"/>
  <c r="BB1657" i="3"/>
  <c r="Z1657" i="3"/>
  <c r="AP1657" i="3"/>
  <c r="BF1657" i="3"/>
  <c r="N1657" i="3"/>
  <c r="AD1657" i="3"/>
  <c r="AT1657" i="3"/>
  <c r="R1657" i="3"/>
  <c r="AH1657" i="3"/>
  <c r="AX1657" i="3"/>
  <c r="O1659" i="3"/>
  <c r="S1659" i="3"/>
  <c r="W1659" i="3"/>
  <c r="AA1659" i="3"/>
  <c r="AE1659" i="3"/>
  <c r="AI1659" i="3"/>
  <c r="AM1659" i="3"/>
  <c r="AQ1659" i="3"/>
  <c r="AU1659" i="3"/>
  <c r="AY1659" i="3"/>
  <c r="BC1659" i="3"/>
  <c r="BG1659" i="3"/>
  <c r="P1659" i="3"/>
  <c r="T1659" i="3"/>
  <c r="X1659" i="3"/>
  <c r="AB1659" i="3"/>
  <c r="AF1659" i="3"/>
  <c r="AJ1659" i="3"/>
  <c r="AN1659" i="3"/>
  <c r="AR1659" i="3"/>
  <c r="AV1659" i="3"/>
  <c r="AZ1659" i="3"/>
  <c r="BD1659" i="3"/>
  <c r="BH1659" i="3"/>
  <c r="M1659" i="3"/>
  <c r="Q1659" i="3"/>
  <c r="U1659" i="3"/>
  <c r="Y1659" i="3"/>
  <c r="AC1659" i="3"/>
  <c r="AG1659" i="3"/>
  <c r="AK1659" i="3"/>
  <c r="AO1659" i="3"/>
  <c r="AS1659" i="3"/>
  <c r="AW1659" i="3"/>
  <c r="BA1659" i="3"/>
  <c r="BE1659" i="3"/>
  <c r="BI1659" i="3"/>
  <c r="V1659" i="3"/>
  <c r="AL1659" i="3"/>
  <c r="BB1659" i="3"/>
  <c r="Z1659" i="3"/>
  <c r="AP1659" i="3"/>
  <c r="BF1659" i="3"/>
  <c r="N1659" i="3"/>
  <c r="AD1659" i="3"/>
  <c r="AT1659" i="3"/>
  <c r="R1659" i="3"/>
  <c r="AH1659" i="3"/>
  <c r="AX1659" i="3"/>
  <c r="O1661" i="3"/>
  <c r="S1661" i="3"/>
  <c r="W1661" i="3"/>
  <c r="AA1661" i="3"/>
  <c r="AE1661" i="3"/>
  <c r="AI1661" i="3"/>
  <c r="AM1661" i="3"/>
  <c r="AQ1661" i="3"/>
  <c r="AU1661" i="3"/>
  <c r="AY1661" i="3"/>
  <c r="BC1661" i="3"/>
  <c r="BG1661" i="3"/>
  <c r="P1661" i="3"/>
  <c r="T1661" i="3"/>
  <c r="X1661" i="3"/>
  <c r="AB1661" i="3"/>
  <c r="AF1661" i="3"/>
  <c r="AJ1661" i="3"/>
  <c r="AN1661" i="3"/>
  <c r="AR1661" i="3"/>
  <c r="AV1661" i="3"/>
  <c r="AZ1661" i="3"/>
  <c r="BD1661" i="3"/>
  <c r="BH1661" i="3"/>
  <c r="M1661" i="3"/>
  <c r="Q1661" i="3"/>
  <c r="U1661" i="3"/>
  <c r="Y1661" i="3"/>
  <c r="AC1661" i="3"/>
  <c r="AG1661" i="3"/>
  <c r="AK1661" i="3"/>
  <c r="AO1661" i="3"/>
  <c r="AS1661" i="3"/>
  <c r="AW1661" i="3"/>
  <c r="BA1661" i="3"/>
  <c r="BE1661" i="3"/>
  <c r="BI1661" i="3"/>
  <c r="V1661" i="3"/>
  <c r="AL1661" i="3"/>
  <c r="BB1661" i="3"/>
  <c r="Z1661" i="3"/>
  <c r="AP1661" i="3"/>
  <c r="BF1661" i="3"/>
  <c r="N1661" i="3"/>
  <c r="AD1661" i="3"/>
  <c r="AT1661" i="3"/>
  <c r="R1661" i="3"/>
  <c r="AH1661" i="3"/>
  <c r="AX1661" i="3"/>
  <c r="O1663" i="3"/>
  <c r="S1663" i="3"/>
  <c r="W1663" i="3"/>
  <c r="AA1663" i="3"/>
  <c r="AE1663" i="3"/>
  <c r="AI1663" i="3"/>
  <c r="AM1663" i="3"/>
  <c r="AQ1663" i="3"/>
  <c r="AU1663" i="3"/>
  <c r="AY1663" i="3"/>
  <c r="BC1663" i="3"/>
  <c r="BG1663" i="3"/>
  <c r="P1663" i="3"/>
  <c r="T1663" i="3"/>
  <c r="X1663" i="3"/>
  <c r="AB1663" i="3"/>
  <c r="AF1663" i="3"/>
  <c r="AJ1663" i="3"/>
  <c r="AN1663" i="3"/>
  <c r="AR1663" i="3"/>
  <c r="AV1663" i="3"/>
  <c r="AZ1663" i="3"/>
  <c r="BD1663" i="3"/>
  <c r="BH1663" i="3"/>
  <c r="M1663" i="3"/>
  <c r="Q1663" i="3"/>
  <c r="U1663" i="3"/>
  <c r="Y1663" i="3"/>
  <c r="AC1663" i="3"/>
  <c r="AG1663" i="3"/>
  <c r="AK1663" i="3"/>
  <c r="AO1663" i="3"/>
  <c r="AS1663" i="3"/>
  <c r="AW1663" i="3"/>
  <c r="BA1663" i="3"/>
  <c r="BE1663" i="3"/>
  <c r="BI1663" i="3"/>
  <c r="V1663" i="3"/>
  <c r="AL1663" i="3"/>
  <c r="BB1663" i="3"/>
  <c r="Z1663" i="3"/>
  <c r="AP1663" i="3"/>
  <c r="BF1663" i="3"/>
  <c r="N1663" i="3"/>
  <c r="AD1663" i="3"/>
  <c r="AT1663" i="3"/>
  <c r="R1663" i="3"/>
  <c r="AH1663" i="3"/>
  <c r="AX1663" i="3"/>
  <c r="O1665" i="3"/>
  <c r="S1665" i="3"/>
  <c r="W1665" i="3"/>
  <c r="AA1665" i="3"/>
  <c r="AE1665" i="3"/>
  <c r="AI1665" i="3"/>
  <c r="AM1665" i="3"/>
  <c r="AQ1665" i="3"/>
  <c r="AU1665" i="3"/>
  <c r="AY1665" i="3"/>
  <c r="BC1665" i="3"/>
  <c r="BG1665" i="3"/>
  <c r="P1665" i="3"/>
  <c r="T1665" i="3"/>
  <c r="X1665" i="3"/>
  <c r="AB1665" i="3"/>
  <c r="AF1665" i="3"/>
  <c r="AJ1665" i="3"/>
  <c r="AN1665" i="3"/>
  <c r="AR1665" i="3"/>
  <c r="AV1665" i="3"/>
  <c r="AZ1665" i="3"/>
  <c r="BD1665" i="3"/>
  <c r="BH1665" i="3"/>
  <c r="M1665" i="3"/>
  <c r="Q1665" i="3"/>
  <c r="U1665" i="3"/>
  <c r="Y1665" i="3"/>
  <c r="AC1665" i="3"/>
  <c r="AG1665" i="3"/>
  <c r="AK1665" i="3"/>
  <c r="AO1665" i="3"/>
  <c r="AS1665" i="3"/>
  <c r="AW1665" i="3"/>
  <c r="BA1665" i="3"/>
  <c r="BE1665" i="3"/>
  <c r="BI1665" i="3"/>
  <c r="V1665" i="3"/>
  <c r="AL1665" i="3"/>
  <c r="BB1665" i="3"/>
  <c r="Z1665" i="3"/>
  <c r="AP1665" i="3"/>
  <c r="BF1665" i="3"/>
  <c r="N1665" i="3"/>
  <c r="AD1665" i="3"/>
  <c r="AT1665" i="3"/>
  <c r="R1665" i="3"/>
  <c r="AH1665" i="3"/>
  <c r="AX1665" i="3"/>
  <c r="O1667" i="3"/>
  <c r="S1667" i="3"/>
  <c r="W1667" i="3"/>
  <c r="AA1667" i="3"/>
  <c r="AE1667" i="3"/>
  <c r="AI1667" i="3"/>
  <c r="AM1667" i="3"/>
  <c r="AQ1667" i="3"/>
  <c r="AU1667" i="3"/>
  <c r="AY1667" i="3"/>
  <c r="BC1667" i="3"/>
  <c r="BG1667" i="3"/>
  <c r="P1667" i="3"/>
  <c r="T1667" i="3"/>
  <c r="X1667" i="3"/>
  <c r="AB1667" i="3"/>
  <c r="AF1667" i="3"/>
  <c r="AJ1667" i="3"/>
  <c r="AN1667" i="3"/>
  <c r="AR1667" i="3"/>
  <c r="AV1667" i="3"/>
  <c r="AZ1667" i="3"/>
  <c r="BD1667" i="3"/>
  <c r="BH1667" i="3"/>
  <c r="M1667" i="3"/>
  <c r="Q1667" i="3"/>
  <c r="U1667" i="3"/>
  <c r="Y1667" i="3"/>
  <c r="AC1667" i="3"/>
  <c r="AG1667" i="3"/>
  <c r="AK1667" i="3"/>
  <c r="AO1667" i="3"/>
  <c r="AS1667" i="3"/>
  <c r="AW1667" i="3"/>
  <c r="BA1667" i="3"/>
  <c r="BE1667" i="3"/>
  <c r="BI1667" i="3"/>
  <c r="V1667" i="3"/>
  <c r="AL1667" i="3"/>
  <c r="BB1667" i="3"/>
  <c r="Z1667" i="3"/>
  <c r="AP1667" i="3"/>
  <c r="BF1667" i="3"/>
  <c r="N1667" i="3"/>
  <c r="AD1667" i="3"/>
  <c r="AT1667" i="3"/>
  <c r="R1667" i="3"/>
  <c r="AH1667" i="3"/>
  <c r="AX1667" i="3"/>
  <c r="O1669" i="3"/>
  <c r="S1669" i="3"/>
  <c r="W1669" i="3"/>
  <c r="AA1669" i="3"/>
  <c r="AE1669" i="3"/>
  <c r="AI1669" i="3"/>
  <c r="AM1669" i="3"/>
  <c r="AQ1669" i="3"/>
  <c r="AU1669" i="3"/>
  <c r="AY1669" i="3"/>
  <c r="BC1669" i="3"/>
  <c r="BG1669" i="3"/>
  <c r="P1669" i="3"/>
  <c r="T1669" i="3"/>
  <c r="X1669" i="3"/>
  <c r="AB1669" i="3"/>
  <c r="AF1669" i="3"/>
  <c r="AJ1669" i="3"/>
  <c r="AN1669" i="3"/>
  <c r="AR1669" i="3"/>
  <c r="AV1669" i="3"/>
  <c r="AZ1669" i="3"/>
  <c r="BD1669" i="3"/>
  <c r="BH1669" i="3"/>
  <c r="M1669" i="3"/>
  <c r="Q1669" i="3"/>
  <c r="U1669" i="3"/>
  <c r="Y1669" i="3"/>
  <c r="AC1669" i="3"/>
  <c r="AG1669" i="3"/>
  <c r="AK1669" i="3"/>
  <c r="AO1669" i="3"/>
  <c r="AS1669" i="3"/>
  <c r="AW1669" i="3"/>
  <c r="BA1669" i="3"/>
  <c r="BE1669" i="3"/>
  <c r="BI1669" i="3"/>
  <c r="V1669" i="3"/>
  <c r="AL1669" i="3"/>
  <c r="BB1669" i="3"/>
  <c r="Z1669" i="3"/>
  <c r="AP1669" i="3"/>
  <c r="BF1669" i="3"/>
  <c r="N1669" i="3"/>
  <c r="AD1669" i="3"/>
  <c r="AT1669" i="3"/>
  <c r="R1669" i="3"/>
  <c r="AH1669" i="3"/>
  <c r="AX1669" i="3"/>
  <c r="BL1622" i="3"/>
  <c r="BL1630" i="3"/>
  <c r="BN1648" i="3"/>
  <c r="BL1650" i="3"/>
  <c r="BJ1650" i="3"/>
  <c r="BN1656" i="3"/>
  <c r="BK1656" i="3"/>
  <c r="BL1658" i="3"/>
  <c r="BJ1658" i="3"/>
  <c r="BM1660" i="3"/>
  <c r="BN1664" i="3"/>
  <c r="BK1664" i="3"/>
  <c r="BL1666" i="3"/>
  <c r="BJ1666" i="3"/>
  <c r="BN1587" i="3"/>
  <c r="BK1587" i="3"/>
  <c r="BM1613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P1645" i="3"/>
  <c r="T1645" i="3"/>
  <c r="X1645" i="3"/>
  <c r="AB1645" i="3"/>
  <c r="AF1645" i="3"/>
  <c r="AJ1645" i="3"/>
  <c r="AN1645" i="3"/>
  <c r="AR1645" i="3"/>
  <c r="AV1645" i="3"/>
  <c r="AZ1645" i="3"/>
  <c r="BD1645" i="3"/>
  <c r="BH1645" i="3"/>
  <c r="M1645" i="3"/>
  <c r="Q1645" i="3"/>
  <c r="U1645" i="3"/>
  <c r="Y1645" i="3"/>
  <c r="AC1645" i="3"/>
  <c r="AG1645" i="3"/>
  <c r="AK1645" i="3"/>
  <c r="AO1645" i="3"/>
  <c r="AS1645" i="3"/>
  <c r="AW1645" i="3"/>
  <c r="BA1645" i="3"/>
  <c r="BE1645" i="3"/>
  <c r="BI1645" i="3"/>
  <c r="N1645" i="3"/>
  <c r="AD1645" i="3"/>
  <c r="AT1645" i="3"/>
  <c r="R1645" i="3"/>
  <c r="AH1645" i="3"/>
  <c r="AX1645" i="3"/>
  <c r="V1645" i="3"/>
  <c r="AL1645" i="3"/>
  <c r="BB1645" i="3"/>
  <c r="BF1645" i="3"/>
  <c r="Z1645" i="3"/>
  <c r="AP1645" i="3"/>
  <c r="BN1614" i="3"/>
  <c r="BL1688" i="3"/>
  <c r="BL1672" i="3"/>
  <c r="BJ1672" i="3"/>
  <c r="BM1608" i="3"/>
  <c r="BL1634" i="3"/>
  <c r="BM1647" i="3"/>
  <c r="BN1672" i="3"/>
  <c r="BJ1673" i="3"/>
  <c r="BN1685" i="3"/>
  <c r="BK1685" i="3"/>
  <c r="BL1687" i="3"/>
  <c r="BJ1687" i="3"/>
  <c r="BM1691" i="3"/>
  <c r="BM1693" i="3"/>
  <c r="BN1693" i="3"/>
  <c r="BK1693" i="3"/>
  <c r="BM1695" i="3"/>
  <c r="BN1696" i="3"/>
  <c r="BK1696" i="3"/>
  <c r="BM1697" i="3"/>
  <c r="BN1698" i="3"/>
  <c r="BK1698" i="3"/>
  <c r="BJ1698" i="3"/>
  <c r="BL1699" i="3"/>
  <c r="BL1702" i="3"/>
  <c r="BJ1702" i="3"/>
  <c r="BM1704" i="3"/>
  <c r="BM1705" i="3"/>
  <c r="BL1705" i="3"/>
  <c r="BL1706" i="3"/>
  <c r="BJ1706" i="3"/>
  <c r="BL1707" i="3"/>
  <c r="BM1709" i="3"/>
  <c r="BN1710" i="3"/>
  <c r="BK1710" i="3"/>
  <c r="BL1710" i="3"/>
  <c r="BJ1710" i="3"/>
  <c r="BL1711" i="3"/>
  <c r="BJ1711" i="3"/>
  <c r="BM1712" i="3"/>
  <c r="BN1714" i="3"/>
  <c r="BK1714" i="3"/>
  <c r="BL1714" i="3"/>
  <c r="BJ1714" i="3"/>
  <c r="BJ1715" i="3"/>
  <c r="BK1715" i="3"/>
  <c r="BN1715" i="3"/>
  <c r="BN1718" i="3"/>
  <c r="BK1718" i="3"/>
  <c r="BL1718" i="3"/>
  <c r="BJ1718" i="3"/>
  <c r="BM1720" i="3"/>
  <c r="BN1681" i="3"/>
  <c r="BJ1677" i="3"/>
  <c r="BN1541" i="3"/>
  <c r="BK1541" i="3"/>
  <c r="BN1543" i="3"/>
  <c r="BK1543" i="3"/>
  <c r="BJ1553" i="3"/>
  <c r="BN1570" i="3"/>
  <c r="BK1570" i="3"/>
  <c r="BN1567" i="3"/>
  <c r="BK1567" i="3"/>
  <c r="BN1562" i="3"/>
  <c r="BK1562" i="3"/>
  <c r="BN1581" i="3"/>
  <c r="BK1581" i="3"/>
  <c r="BN1597" i="3"/>
  <c r="BK1597" i="3"/>
  <c r="BN1601" i="3"/>
  <c r="BK1601" i="3"/>
  <c r="BL1614" i="3"/>
  <c r="O1641" i="3"/>
  <c r="S1641" i="3"/>
  <c r="W1641" i="3"/>
  <c r="AA1641" i="3"/>
  <c r="AE1641" i="3"/>
  <c r="AI1641" i="3"/>
  <c r="AM1641" i="3"/>
  <c r="AQ1641" i="3"/>
  <c r="AU1641" i="3"/>
  <c r="AY1641" i="3"/>
  <c r="BC1641" i="3"/>
  <c r="BG1641" i="3"/>
  <c r="P1641" i="3"/>
  <c r="T1641" i="3"/>
  <c r="X1641" i="3"/>
  <c r="AB1641" i="3"/>
  <c r="AF1641" i="3"/>
  <c r="AJ1641" i="3"/>
  <c r="AN1641" i="3"/>
  <c r="AR1641" i="3"/>
  <c r="AV1641" i="3"/>
  <c r="AZ1641" i="3"/>
  <c r="BD1641" i="3"/>
  <c r="BH1641" i="3"/>
  <c r="M1641" i="3"/>
  <c r="Q1641" i="3"/>
  <c r="U1641" i="3"/>
  <c r="Y1641" i="3"/>
  <c r="AC1641" i="3"/>
  <c r="AG1641" i="3"/>
  <c r="AK1641" i="3"/>
  <c r="AO1641" i="3"/>
  <c r="AS1641" i="3"/>
  <c r="AW1641" i="3"/>
  <c r="BA1641" i="3"/>
  <c r="BE1641" i="3"/>
  <c r="BI1641" i="3"/>
  <c r="V1641" i="3"/>
  <c r="AL1641" i="3"/>
  <c r="BB1641" i="3"/>
  <c r="Z1641" i="3"/>
  <c r="AP1641" i="3"/>
  <c r="BF1641" i="3"/>
  <c r="N1641" i="3"/>
  <c r="AD1641" i="3"/>
  <c r="AT1641" i="3"/>
  <c r="R1641" i="3"/>
  <c r="AH1641" i="3"/>
  <c r="AX1641" i="3"/>
  <c r="BL1644" i="3"/>
  <c r="BM1650" i="3"/>
  <c r="BN1654" i="3"/>
  <c r="BK1654" i="3"/>
  <c r="BM1658" i="3"/>
  <c r="BN1662" i="3"/>
  <c r="BK1662" i="3"/>
  <c r="BN1634" i="3"/>
  <c r="BK1634" i="3"/>
  <c r="BM1672" i="3"/>
  <c r="BN1585" i="3"/>
  <c r="BK1585" i="3"/>
  <c r="BL1642" i="3"/>
  <c r="BJ1685" i="3"/>
  <c r="BN1691" i="3"/>
  <c r="BK1691" i="3"/>
  <c r="BL1697" i="3"/>
  <c r="BN1697" i="3"/>
  <c r="BK1697" i="3"/>
  <c r="BN1705" i="3"/>
  <c r="BK1705" i="3"/>
  <c r="BK1707" i="3"/>
  <c r="BN1707" i="3"/>
  <c r="BM1710" i="3"/>
  <c r="BK1713" i="3"/>
  <c r="BN1713" i="3"/>
  <c r="BK1717" i="3"/>
  <c r="BN1717" i="3"/>
  <c r="BL1724" i="3"/>
  <c r="BJ1724" i="3"/>
  <c r="BK1721" i="3"/>
  <c r="BN1721" i="3"/>
  <c r="BJ1539" i="3"/>
  <c r="BN1549" i="3"/>
  <c r="BK1549" i="3"/>
  <c r="BN1553" i="3"/>
  <c r="BK1553" i="3"/>
  <c r="U1573" i="3"/>
  <c r="AP1573" i="3"/>
  <c r="AE1573" i="3"/>
  <c r="BA1573" i="3"/>
  <c r="BF1573" i="3"/>
  <c r="O1573" i="3"/>
  <c r="AK1573" i="3"/>
  <c r="BD1544" i="3"/>
  <c r="X1544" i="3"/>
  <c r="AM1544" i="3"/>
  <c r="O1550" i="3"/>
  <c r="S1550" i="3"/>
  <c r="W1550" i="3"/>
  <c r="AA1550" i="3"/>
  <c r="AE1550" i="3"/>
  <c r="AI1550" i="3"/>
  <c r="AM1550" i="3"/>
  <c r="AQ1550" i="3"/>
  <c r="AU1550" i="3"/>
  <c r="AY1550" i="3"/>
  <c r="BC1550" i="3"/>
  <c r="BG1550" i="3"/>
  <c r="P1550" i="3"/>
  <c r="T1550" i="3"/>
  <c r="X1550" i="3"/>
  <c r="AB1550" i="3"/>
  <c r="AF1550" i="3"/>
  <c r="AJ1550" i="3"/>
  <c r="AN1550" i="3"/>
  <c r="AR1550" i="3"/>
  <c r="AV1550" i="3"/>
  <c r="AZ1550" i="3"/>
  <c r="BD1550" i="3"/>
  <c r="BH155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V1550" i="3"/>
  <c r="AL1550" i="3"/>
  <c r="BB1550" i="3"/>
  <c r="Z1550" i="3"/>
  <c r="AP1550" i="3"/>
  <c r="BF1550" i="3"/>
  <c r="N1550" i="3"/>
  <c r="AD1550" i="3"/>
  <c r="AT1550" i="3"/>
  <c r="AH1550" i="3"/>
  <c r="AX1550" i="3"/>
  <c r="R1550" i="3"/>
  <c r="O1552" i="3"/>
  <c r="S1552" i="3"/>
  <c r="W1552" i="3"/>
  <c r="AA1552" i="3"/>
  <c r="AE1552" i="3"/>
  <c r="AI1552" i="3"/>
  <c r="AM1552" i="3"/>
  <c r="AQ1552" i="3"/>
  <c r="AU1552" i="3"/>
  <c r="AY1552" i="3"/>
  <c r="BC1552" i="3"/>
  <c r="BG1552" i="3"/>
  <c r="P1552" i="3"/>
  <c r="T1552" i="3"/>
  <c r="X1552" i="3"/>
  <c r="AB1552" i="3"/>
  <c r="AF1552" i="3"/>
  <c r="AJ1552" i="3"/>
  <c r="AN1552" i="3"/>
  <c r="AR1552" i="3"/>
  <c r="AV1552" i="3"/>
  <c r="AZ1552" i="3"/>
  <c r="BD1552" i="3"/>
  <c r="BH1552" i="3"/>
  <c r="M1552" i="3"/>
  <c r="Q1552" i="3"/>
  <c r="U1552" i="3"/>
  <c r="Y1552" i="3"/>
  <c r="AC1552" i="3"/>
  <c r="AG1552" i="3"/>
  <c r="AK1552" i="3"/>
  <c r="AO1552" i="3"/>
  <c r="AS1552" i="3"/>
  <c r="AW1552" i="3"/>
  <c r="BA1552" i="3"/>
  <c r="BE1552" i="3"/>
  <c r="BI1552" i="3"/>
  <c r="V1552" i="3"/>
  <c r="AL1552" i="3"/>
  <c r="BB1552" i="3"/>
  <c r="Z1552" i="3"/>
  <c r="AP1552" i="3"/>
  <c r="BF1552" i="3"/>
  <c r="N1552" i="3"/>
  <c r="AD1552" i="3"/>
  <c r="AT1552" i="3"/>
  <c r="AH1552" i="3"/>
  <c r="AX1552" i="3"/>
  <c r="R1552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P1554" i="3"/>
  <c r="T1554" i="3"/>
  <c r="X1554" i="3"/>
  <c r="AB1554" i="3"/>
  <c r="AF1554" i="3"/>
  <c r="AJ1554" i="3"/>
  <c r="AN1554" i="3"/>
  <c r="AR1554" i="3"/>
  <c r="AV1554" i="3"/>
  <c r="AZ1554" i="3"/>
  <c r="BD1554" i="3"/>
  <c r="BH1554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V1554" i="3"/>
  <c r="AL1554" i="3"/>
  <c r="BB1554" i="3"/>
  <c r="Z1554" i="3"/>
  <c r="AP1554" i="3"/>
  <c r="BF1554" i="3"/>
  <c r="N1554" i="3"/>
  <c r="AD1554" i="3"/>
  <c r="AT1554" i="3"/>
  <c r="AH1554" i="3"/>
  <c r="AX1554" i="3"/>
  <c r="R1554" i="3"/>
  <c r="O1556" i="3"/>
  <c r="S1556" i="3"/>
  <c r="W1556" i="3"/>
  <c r="AA1556" i="3"/>
  <c r="AE1556" i="3"/>
  <c r="AI1556" i="3"/>
  <c r="AM1556" i="3"/>
  <c r="AQ1556" i="3"/>
  <c r="AU1556" i="3"/>
  <c r="AY1556" i="3"/>
  <c r="BC1556" i="3"/>
  <c r="BG1556" i="3"/>
  <c r="P1556" i="3"/>
  <c r="T1556" i="3"/>
  <c r="X1556" i="3"/>
  <c r="AB1556" i="3"/>
  <c r="AF1556" i="3"/>
  <c r="AJ1556" i="3"/>
  <c r="AN1556" i="3"/>
  <c r="AR1556" i="3"/>
  <c r="AV1556" i="3"/>
  <c r="AZ1556" i="3"/>
  <c r="BD1556" i="3"/>
  <c r="BH1556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V1556" i="3"/>
  <c r="AL1556" i="3"/>
  <c r="BB1556" i="3"/>
  <c r="N1556" i="3"/>
  <c r="AD1556" i="3"/>
  <c r="AT1556" i="3"/>
  <c r="Z1556" i="3"/>
  <c r="BF1556" i="3"/>
  <c r="AH1556" i="3"/>
  <c r="AP1556" i="3"/>
  <c r="R1556" i="3"/>
  <c r="AX1556" i="3"/>
  <c r="BM1551" i="3"/>
  <c r="BN1555" i="3"/>
  <c r="BK1555" i="3"/>
  <c r="BK1558" i="3"/>
  <c r="BN1558" i="3"/>
  <c r="BJ1570" i="3"/>
  <c r="Z1571" i="3"/>
  <c r="AU1571" i="3"/>
  <c r="AE1571" i="3"/>
  <c r="BA1571" i="3"/>
  <c r="O1571" i="3"/>
  <c r="AK1571" i="3"/>
  <c r="BF1571" i="3"/>
  <c r="U1571" i="3"/>
  <c r="AP1571" i="3"/>
  <c r="BK1574" i="3"/>
  <c r="BK1576" i="3"/>
  <c r="BN1576" i="3"/>
  <c r="BL1576" i="3"/>
  <c r="BK1584" i="3"/>
  <c r="BN1584" i="3"/>
  <c r="BL1584" i="3"/>
  <c r="BL1557" i="3"/>
  <c r="BJ1557" i="3"/>
  <c r="AU1569" i="3"/>
  <c r="AT1571" i="3"/>
  <c r="Y1571" i="3"/>
  <c r="BC1571" i="3"/>
  <c r="AH1571" i="3"/>
  <c r="M1571" i="3"/>
  <c r="AQ1571" i="3"/>
  <c r="V1571" i="3"/>
  <c r="AZ1571" i="3"/>
  <c r="AJ1571" i="3"/>
  <c r="T1571" i="3"/>
  <c r="AU1573" i="3"/>
  <c r="BL1563" i="3"/>
  <c r="BM1563" i="3"/>
  <c r="AY1569" i="3"/>
  <c r="AD1569" i="3"/>
  <c r="BI1569" i="3"/>
  <c r="AM1569" i="3"/>
  <c r="R1569" i="3"/>
  <c r="AW1569" i="3"/>
  <c r="AA1569" i="3"/>
  <c r="BD1569" i="3"/>
  <c r="AN1569" i="3"/>
  <c r="AT1573" i="3"/>
  <c r="Y1573" i="3"/>
  <c r="BC1573" i="3"/>
  <c r="AH1573" i="3"/>
  <c r="M1573" i="3"/>
  <c r="AQ1573" i="3"/>
  <c r="V1573" i="3"/>
  <c r="AZ1573" i="3"/>
  <c r="AJ1573" i="3"/>
  <c r="T1573" i="3"/>
  <c r="BM1589" i="3"/>
  <c r="BL1591" i="3"/>
  <c r="BM1592" i="3"/>
  <c r="BK1598" i="3"/>
  <c r="BN1598" i="3"/>
  <c r="BL1598" i="3"/>
  <c r="BL1575" i="3"/>
  <c r="BL1579" i="3"/>
  <c r="BJ1579" i="3"/>
  <c r="BL1583" i="3"/>
  <c r="AQ1606" i="3"/>
  <c r="AA1606" i="3"/>
  <c r="BG1606" i="3"/>
  <c r="BN1565" i="3"/>
  <c r="BK1565" i="3"/>
  <c r="BN1595" i="3"/>
  <c r="BK1595" i="3"/>
  <c r="BM1609" i="3"/>
  <c r="BN1618" i="3"/>
  <c r="BK1618" i="3"/>
  <c r="BN1619" i="3"/>
  <c r="BK1619" i="3"/>
  <c r="BF1606" i="3"/>
  <c r="Z1606" i="3"/>
  <c r="AM1606" i="3"/>
  <c r="BB1606" i="3"/>
  <c r="V1606" i="3"/>
  <c r="BA1606" i="3"/>
  <c r="AK1606" i="3"/>
  <c r="U1606" i="3"/>
  <c r="BD1606" i="3"/>
  <c r="AN1606" i="3"/>
  <c r="X1606" i="3"/>
  <c r="BJ1596" i="3"/>
  <c r="BM1597" i="3"/>
  <c r="BJ1600" i="3"/>
  <c r="BJ1604" i="3"/>
  <c r="BN1611" i="3"/>
  <c r="BK1611" i="3"/>
  <c r="BL1616" i="3"/>
  <c r="BJ1620" i="3"/>
  <c r="BN1625" i="3"/>
  <c r="BK1625" i="3"/>
  <c r="S1606" i="3"/>
  <c r="BL1619" i="3"/>
  <c r="BN1622" i="3"/>
  <c r="BK1622" i="3"/>
  <c r="BM1646" i="3"/>
  <c r="BN1650" i="3"/>
  <c r="BK1650" i="3"/>
  <c r="BL1652" i="3"/>
  <c r="BM1654" i="3"/>
  <c r="BN1658" i="3"/>
  <c r="BK1658" i="3"/>
  <c r="BL1660" i="3"/>
  <c r="BM1662" i="3"/>
  <c r="BN1666" i="3"/>
  <c r="BK1666" i="3"/>
  <c r="BL1668" i="3"/>
  <c r="BN1642" i="3"/>
  <c r="BK1642" i="3"/>
  <c r="BL1615" i="3"/>
  <c r="BJ1686" i="3"/>
  <c r="BL1694" i="3"/>
  <c r="BJ1694" i="3"/>
  <c r="BN1674" i="3"/>
  <c r="BL1608" i="3"/>
  <c r="BJ1608" i="3"/>
  <c r="BN1644" i="3"/>
  <c r="BM1585" i="3"/>
  <c r="BJ1591" i="3"/>
  <c r="BJ1647" i="3"/>
  <c r="BK1647" i="3"/>
  <c r="BN1647" i="3"/>
  <c r="BL1647" i="3"/>
  <c r="BN1673" i="3"/>
  <c r="BK1673" i="3"/>
  <c r="BL1675" i="3"/>
  <c r="BJ1675" i="3"/>
  <c r="BM1685" i="3"/>
  <c r="BM1687" i="3"/>
  <c r="BN1687" i="3"/>
  <c r="BK1687" i="3"/>
  <c r="BL1689" i="3"/>
  <c r="BJ1689" i="3"/>
  <c r="BN1695" i="3"/>
  <c r="BK1695" i="3"/>
  <c r="BJ1695" i="3"/>
  <c r="BL1698" i="3"/>
  <c r="BN1699" i="3"/>
  <c r="BK1699" i="3"/>
  <c r="BJ1699" i="3"/>
  <c r="BN1703" i="3"/>
  <c r="BK1703" i="3"/>
  <c r="BN1706" i="3"/>
  <c r="BK1706" i="3"/>
  <c r="BJ1707" i="3"/>
  <c r="BL1709" i="3"/>
  <c r="BJ1709" i="3"/>
  <c r="BN1711" i="3"/>
  <c r="BK1711" i="3"/>
  <c r="BL1712" i="3"/>
  <c r="BM1713" i="3"/>
  <c r="BM1716" i="3"/>
  <c r="BL1717" i="3"/>
  <c r="BN1720" i="3"/>
  <c r="BK1720" i="3"/>
  <c r="BL1720" i="3"/>
  <c r="BJ1720" i="3"/>
  <c r="BM1722" i="3"/>
  <c r="BK1677" i="3"/>
  <c r="BL1679" i="3"/>
  <c r="BJ1679" i="3"/>
  <c r="BJ1542" i="3"/>
  <c r="BN1538" i="3"/>
  <c r="BK1538" i="3"/>
  <c r="BM1555" i="3"/>
  <c r="BK1580" i="3"/>
  <c r="BN1580" i="3"/>
  <c r="BL1580" i="3"/>
  <c r="BM1604" i="3"/>
  <c r="BN1615" i="3"/>
  <c r="BK1615" i="3"/>
  <c r="BJ1609" i="3"/>
  <c r="BJ1588" i="3"/>
  <c r="BJ1593" i="3"/>
  <c r="O1633" i="3"/>
  <c r="S1633" i="3"/>
  <c r="W1633" i="3"/>
  <c r="AA1633" i="3"/>
  <c r="AE1633" i="3"/>
  <c r="AI1633" i="3"/>
  <c r="AM1633" i="3"/>
  <c r="AQ1633" i="3"/>
  <c r="AU1633" i="3"/>
  <c r="AY1633" i="3"/>
  <c r="BC1633" i="3"/>
  <c r="BG1633" i="3"/>
  <c r="P1633" i="3"/>
  <c r="T1633" i="3"/>
  <c r="X1633" i="3"/>
  <c r="AB1633" i="3"/>
  <c r="AF1633" i="3"/>
  <c r="AJ1633" i="3"/>
  <c r="AN1633" i="3"/>
  <c r="AR1633" i="3"/>
  <c r="AV1633" i="3"/>
  <c r="AZ1633" i="3"/>
  <c r="BD1633" i="3"/>
  <c r="BH1633" i="3"/>
  <c r="M1633" i="3"/>
  <c r="Q1633" i="3"/>
  <c r="U1633" i="3"/>
  <c r="Y1633" i="3"/>
  <c r="AC1633" i="3"/>
  <c r="AG1633" i="3"/>
  <c r="AK1633" i="3"/>
  <c r="AO1633" i="3"/>
  <c r="AS1633" i="3"/>
  <c r="AW1633" i="3"/>
  <c r="BA1633" i="3"/>
  <c r="BE1633" i="3"/>
  <c r="BI1633" i="3"/>
  <c r="V1633" i="3"/>
  <c r="AL1633" i="3"/>
  <c r="BB1633" i="3"/>
  <c r="Z1633" i="3"/>
  <c r="AP1633" i="3"/>
  <c r="BF1633" i="3"/>
  <c r="N1633" i="3"/>
  <c r="AD1633" i="3"/>
  <c r="AT1633" i="3"/>
  <c r="R1633" i="3"/>
  <c r="AH1633" i="3"/>
  <c r="AX1633" i="3"/>
  <c r="BN1670" i="3"/>
  <c r="BL1648" i="3"/>
  <c r="BJ1680" i="3"/>
  <c r="BK1631" i="3"/>
  <c r="BN1631" i="3"/>
  <c r="BM1634" i="3"/>
  <c r="BK1672" i="3"/>
  <c r="BJ1693" i="3"/>
  <c r="BN1701" i="3"/>
  <c r="BK1701" i="3"/>
  <c r="BL1704" i="3"/>
  <c r="BJ1705" i="3"/>
  <c r="BN1709" i="3"/>
  <c r="BK1709" i="3"/>
  <c r="BM1711" i="3"/>
  <c r="BM1714" i="3"/>
  <c r="BL1715" i="3"/>
  <c r="BM1718" i="3"/>
  <c r="BN1724" i="3"/>
  <c r="BK1724" i="3"/>
  <c r="BM1679" i="3"/>
  <c r="BN1535" i="3"/>
  <c r="BK1535" i="3"/>
  <c r="BK1536" i="3"/>
  <c r="BM1538" i="3"/>
  <c r="BJ1555" i="3"/>
  <c r="BN1568" i="3"/>
  <c r="BK1568" i="3"/>
  <c r="BM1570" i="3"/>
  <c r="BL1582" i="3"/>
  <c r="BN1540" i="3"/>
  <c r="U1544" i="3"/>
  <c r="BA1544" i="3"/>
  <c r="V1544" i="3"/>
  <c r="BB1544" i="3"/>
  <c r="AN1544" i="3"/>
  <c r="BC1544" i="3"/>
  <c r="W1544" i="3"/>
  <c r="AC1544" i="3"/>
  <c r="BI1544" i="3"/>
  <c r="AD1544" i="3"/>
  <c r="BL1545" i="3"/>
  <c r="AZ1544" i="3"/>
  <c r="AJ1544" i="3"/>
  <c r="T1544" i="3"/>
  <c r="AY1544" i="3"/>
  <c r="AI1544" i="3"/>
  <c r="S1544" i="3"/>
  <c r="BJ1543" i="3"/>
  <c r="O1546" i="3"/>
  <c r="S1546" i="3"/>
  <c r="W1546" i="3"/>
  <c r="AA1546" i="3"/>
  <c r="AE1546" i="3"/>
  <c r="AI1546" i="3"/>
  <c r="AM1546" i="3"/>
  <c r="AQ1546" i="3"/>
  <c r="AU1546" i="3"/>
  <c r="AY1546" i="3"/>
  <c r="BC1546" i="3"/>
  <c r="BG1546" i="3"/>
  <c r="P1546" i="3"/>
  <c r="T1546" i="3"/>
  <c r="X1546" i="3"/>
  <c r="AB1546" i="3"/>
  <c r="AF1546" i="3"/>
  <c r="AJ1546" i="3"/>
  <c r="AN1546" i="3"/>
  <c r="AR1546" i="3"/>
  <c r="AV1546" i="3"/>
  <c r="AZ1546" i="3"/>
  <c r="BD1546" i="3"/>
  <c r="BH1546" i="3"/>
  <c r="M1546" i="3"/>
  <c r="Q1546" i="3"/>
  <c r="U1546" i="3"/>
  <c r="Y1546" i="3"/>
  <c r="AC1546" i="3"/>
  <c r="AG1546" i="3"/>
  <c r="AK1546" i="3"/>
  <c r="AO1546" i="3"/>
  <c r="AS1546" i="3"/>
  <c r="R1546" i="3"/>
  <c r="AH1546" i="3"/>
  <c r="AW1546" i="3"/>
  <c r="BE1546" i="3"/>
  <c r="V1546" i="3"/>
  <c r="AL1546" i="3"/>
  <c r="AX1546" i="3"/>
  <c r="BF1546" i="3"/>
  <c r="Z1546" i="3"/>
  <c r="AP1546" i="3"/>
  <c r="BA1546" i="3"/>
  <c r="BI1546" i="3"/>
  <c r="AT1546" i="3"/>
  <c r="BB1546" i="3"/>
  <c r="N1546" i="3"/>
  <c r="AD1546" i="3"/>
  <c r="BJ1538" i="3"/>
  <c r="BL1549" i="3"/>
  <c r="BL1551" i="3"/>
  <c r="BJ1560" i="3"/>
  <c r="BN1561" i="3"/>
  <c r="BK1561" i="3"/>
  <c r="U1569" i="3"/>
  <c r="AP1569" i="3"/>
  <c r="AE1569" i="3"/>
  <c r="BA1569" i="3"/>
  <c r="O1569" i="3"/>
  <c r="AK1569" i="3"/>
  <c r="BF1569" i="3"/>
  <c r="BN1572" i="3"/>
  <c r="BK1572" i="3"/>
  <c r="BJ1567" i="3"/>
  <c r="BN1578" i="3"/>
  <c r="BL1578" i="3"/>
  <c r="BN1557" i="3"/>
  <c r="BK1557" i="3"/>
  <c r="AO1571" i="3"/>
  <c r="S1571" i="3"/>
  <c r="AX1571" i="3"/>
  <c r="AC1571" i="3"/>
  <c r="BG1571" i="3"/>
  <c r="AL1571" i="3"/>
  <c r="Q1571" i="3"/>
  <c r="AV1571" i="3"/>
  <c r="AF1571" i="3"/>
  <c r="P1571" i="3"/>
  <c r="AT1569" i="3"/>
  <c r="Y1569" i="3"/>
  <c r="BC1569" i="3"/>
  <c r="AH1569" i="3"/>
  <c r="M1569" i="3"/>
  <c r="AQ1569" i="3"/>
  <c r="V1569" i="3"/>
  <c r="AZ1569" i="3"/>
  <c r="AJ1569" i="3"/>
  <c r="T1569" i="3"/>
  <c r="AO1573" i="3"/>
  <c r="S1573" i="3"/>
  <c r="AX1573" i="3"/>
  <c r="AC1573" i="3"/>
  <c r="BG1573" i="3"/>
  <c r="AL1573" i="3"/>
  <c r="Q1573" i="3"/>
  <c r="AV1573" i="3"/>
  <c r="AF1573" i="3"/>
  <c r="P1573" i="3"/>
  <c r="BL1589" i="3"/>
  <c r="BK1592" i="3"/>
  <c r="BN1592" i="3"/>
  <c r="BL1592" i="3"/>
  <c r="BM1594" i="3"/>
  <c r="BN1600" i="3"/>
  <c r="BL1600" i="3"/>
  <c r="BM1602" i="3"/>
  <c r="BN1575" i="3"/>
  <c r="BK1575" i="3"/>
  <c r="BN1579" i="3"/>
  <c r="BK1579" i="3"/>
  <c r="BN1583" i="3"/>
  <c r="BK1583" i="3"/>
  <c r="BN1586" i="3"/>
  <c r="BK1586" i="3"/>
  <c r="BK1590" i="3"/>
  <c r="BN1590" i="3"/>
  <c r="BL1565" i="3"/>
  <c r="BL1581" i="3"/>
  <c r="BJ1581" i="3"/>
  <c r="BJ1589" i="3"/>
  <c r="BJ1598" i="3"/>
  <c r="BJ1602" i="3"/>
  <c r="BJ1615" i="3"/>
  <c r="BN1620" i="3"/>
  <c r="BK1620" i="3"/>
  <c r="BN1621" i="3"/>
  <c r="BK1621" i="3"/>
  <c r="BL1577" i="3"/>
  <c r="AX1606" i="3"/>
  <c r="R1606" i="3"/>
  <c r="AE1606" i="3"/>
  <c r="AT1606" i="3"/>
  <c r="N1606" i="3"/>
  <c r="AW1606" i="3"/>
  <c r="AG1606" i="3"/>
  <c r="Q1606" i="3"/>
  <c r="AZ1606" i="3"/>
  <c r="AJ1606" i="3"/>
  <c r="T1606" i="3"/>
  <c r="BM1588" i="3"/>
  <c r="BK1588" i="3"/>
  <c r="BN1588" i="3"/>
  <c r="BJ1592" i="3"/>
  <c r="BL1597" i="3"/>
  <c r="BJ1597" i="3"/>
  <c r="BL1601" i="3"/>
  <c r="BJ1601" i="3"/>
  <c r="AY1606" i="3"/>
  <c r="O1628" i="3"/>
  <c r="S1628" i="3"/>
  <c r="W1628" i="3"/>
  <c r="AA1628" i="3"/>
  <c r="AE1628" i="3"/>
  <c r="AI1628" i="3"/>
  <c r="AM1628" i="3"/>
  <c r="AQ1628" i="3"/>
  <c r="AU1628" i="3"/>
  <c r="AY1628" i="3"/>
  <c r="BC1628" i="3"/>
  <c r="BG1628" i="3"/>
  <c r="Q1628" i="3"/>
  <c r="V1628" i="3"/>
  <c r="AB1628" i="3"/>
  <c r="AG1628" i="3"/>
  <c r="AL1628" i="3"/>
  <c r="AR1628" i="3"/>
  <c r="AW1628" i="3"/>
  <c r="BB1628" i="3"/>
  <c r="BH1628" i="3"/>
  <c r="M1628" i="3"/>
  <c r="R1628" i="3"/>
  <c r="X1628" i="3"/>
  <c r="AC1628" i="3"/>
  <c r="AH1628" i="3"/>
  <c r="AN1628" i="3"/>
  <c r="AS1628" i="3"/>
  <c r="AX1628" i="3"/>
  <c r="BD1628" i="3"/>
  <c r="BI1628" i="3"/>
  <c r="N1628" i="3"/>
  <c r="T1628" i="3"/>
  <c r="Y1628" i="3"/>
  <c r="AD1628" i="3"/>
  <c r="AJ1628" i="3"/>
  <c r="AO1628" i="3"/>
  <c r="AT1628" i="3"/>
  <c r="AZ1628" i="3"/>
  <c r="BE1628" i="3"/>
  <c r="P1628" i="3"/>
  <c r="AK1628" i="3"/>
  <c r="BF1628" i="3"/>
  <c r="U1628" i="3"/>
  <c r="AP1628" i="3"/>
  <c r="Z1628" i="3"/>
  <c r="AV1628" i="3"/>
  <c r="AF1628" i="3"/>
  <c r="BA1628" i="3"/>
  <c r="BN1632" i="3"/>
  <c r="BM1635" i="3"/>
  <c r="BN1643" i="3"/>
  <c r="BL1646" i="3"/>
  <c r="BJ1646" i="3"/>
  <c r="BN1652" i="3"/>
  <c r="BK1652" i="3"/>
  <c r="BL1654" i="3"/>
  <c r="BJ1654" i="3"/>
  <c r="BM1656" i="3"/>
  <c r="BN1660" i="3"/>
  <c r="BK1660" i="3"/>
  <c r="BL1662" i="3"/>
  <c r="BJ1662" i="3"/>
  <c r="BN1668" i="3"/>
  <c r="BK1668" i="3"/>
  <c r="BL1670" i="3"/>
  <c r="BJ1613" i="3"/>
  <c r="O1637" i="3"/>
  <c r="BL1637" i="3" s="1"/>
  <c r="S1637" i="3"/>
  <c r="BM1637" i="3" s="1"/>
  <c r="W1637" i="3"/>
  <c r="AA1637" i="3"/>
  <c r="AE1637" i="3"/>
  <c r="AI1637" i="3"/>
  <c r="AM1637" i="3"/>
  <c r="AQ1637" i="3"/>
  <c r="AU1637" i="3"/>
  <c r="AY1637" i="3"/>
  <c r="BC1637" i="3"/>
  <c r="BG1637" i="3"/>
  <c r="P1637" i="3"/>
  <c r="T1637" i="3"/>
  <c r="X1637" i="3"/>
  <c r="AB1637" i="3"/>
  <c r="AF1637" i="3"/>
  <c r="AJ1637" i="3"/>
  <c r="AN1637" i="3"/>
  <c r="AR1637" i="3"/>
  <c r="AV1637" i="3"/>
  <c r="AZ1637" i="3"/>
  <c r="BD1637" i="3"/>
  <c r="BH1637" i="3"/>
  <c r="M1637" i="3"/>
  <c r="Q1637" i="3"/>
  <c r="U1637" i="3"/>
  <c r="Y1637" i="3"/>
  <c r="AC1637" i="3"/>
  <c r="AG1637" i="3"/>
  <c r="AK1637" i="3"/>
  <c r="AO1637" i="3"/>
  <c r="AS1637" i="3"/>
  <c r="AW1637" i="3"/>
  <c r="BA1637" i="3"/>
  <c r="BE1637" i="3"/>
  <c r="BI1637" i="3"/>
  <c r="N1637" i="3"/>
  <c r="BJ1637" i="3" s="1"/>
  <c r="AD1637" i="3"/>
  <c r="AT1637" i="3"/>
  <c r="R1637" i="3"/>
  <c r="AH1637" i="3"/>
  <c r="AX1637" i="3"/>
  <c r="V1637" i="3"/>
  <c r="AL1637" i="3"/>
  <c r="BB1637" i="3"/>
  <c r="BF1637" i="3"/>
  <c r="Z1637" i="3"/>
  <c r="AP1637" i="3"/>
  <c r="BN1688" i="3"/>
  <c r="BN1692" i="3"/>
  <c r="BK1629" i="3"/>
  <c r="BN1629" i="3"/>
  <c r="BL1629" i="3"/>
  <c r="BN1608" i="3"/>
  <c r="BK1608" i="3"/>
  <c r="BM1619" i="3"/>
  <c r="BN1671" i="3"/>
  <c r="BK1671" i="3"/>
  <c r="BL1585" i="3"/>
  <c r="BJ1585" i="3"/>
  <c r="BM1631" i="3"/>
  <c r="BK1639" i="3"/>
  <c r="BN1639" i="3"/>
  <c r="BM1642" i="3"/>
  <c r="BM1675" i="3"/>
  <c r="BN1675" i="3"/>
  <c r="BK1675" i="3"/>
  <c r="BL1683" i="3"/>
  <c r="BJ1683" i="3"/>
  <c r="BM1689" i="3"/>
  <c r="BN1689" i="3"/>
  <c r="BK1689" i="3"/>
  <c r="BL1691" i="3"/>
  <c r="BJ1691" i="3"/>
  <c r="BL1695" i="3"/>
  <c r="BM1698" i="3"/>
  <c r="BM1699" i="3"/>
  <c r="BN1700" i="3"/>
  <c r="BK1700" i="3"/>
  <c r="BN1702" i="3"/>
  <c r="BK1702" i="3"/>
  <c r="BM1702" i="3"/>
  <c r="BN1704" i="3"/>
  <c r="BK1704" i="3"/>
  <c r="BJ1704" i="3"/>
  <c r="BM1706" i="3"/>
  <c r="BM1707" i="3"/>
  <c r="BN1708" i="3"/>
  <c r="BK1708" i="3"/>
  <c r="BN1712" i="3"/>
  <c r="BK1712" i="3"/>
  <c r="BJ1712" i="3"/>
  <c r="BL1713" i="3"/>
  <c r="BJ1713" i="3"/>
  <c r="BM1715" i="3"/>
  <c r="BN1716" i="3"/>
  <c r="BK1716" i="3"/>
  <c r="BL1716" i="3"/>
  <c r="BJ1716" i="3"/>
  <c r="BJ1717" i="3"/>
  <c r="BM1717" i="3"/>
  <c r="BN1722" i="3"/>
  <c r="BK1722" i="3"/>
  <c r="BL1722" i="3"/>
  <c r="BJ1722" i="3"/>
  <c r="BN1679" i="3"/>
  <c r="BK1679" i="3"/>
  <c r="K1520" i="3"/>
  <c r="L1517" i="3"/>
  <c r="L1509" i="3"/>
  <c r="K1472" i="3"/>
  <c r="K1524" i="3"/>
  <c r="AA1524" i="3" s="1"/>
  <c r="L1443" i="3"/>
  <c r="L1435" i="3"/>
  <c r="K1435" i="3"/>
  <c r="L1433" i="3"/>
  <c r="K1522" i="3"/>
  <c r="L1526" i="3"/>
  <c r="AZ1526" i="3" s="1"/>
  <c r="L1497" i="3"/>
  <c r="L1495" i="3"/>
  <c r="L1493" i="3"/>
  <c r="L1487" i="3"/>
  <c r="L1380" i="3"/>
  <c r="K1376" i="3"/>
  <c r="L1374" i="3"/>
  <c r="AA1374" i="3" s="1"/>
  <c r="K1368" i="3"/>
  <c r="K1525" i="3"/>
  <c r="L1522" i="3"/>
  <c r="L1480" i="3"/>
  <c r="L1470" i="3"/>
  <c r="L1466" i="3"/>
  <c r="L1504" i="3"/>
  <c r="L1502" i="3"/>
  <c r="L1494" i="3"/>
  <c r="L1492" i="3"/>
  <c r="L1490" i="3"/>
  <c r="K1450" i="3"/>
  <c r="L1414" i="3"/>
  <c r="O1414" i="3" s="1"/>
  <c r="L1412" i="3"/>
  <c r="K1412" i="3"/>
  <c r="K1410" i="3"/>
  <c r="L1405" i="3"/>
  <c r="L1401" i="3"/>
  <c r="K1372" i="3"/>
  <c r="L1358" i="3"/>
  <c r="L1346" i="3"/>
  <c r="K1480" i="3"/>
  <c r="L1478" i="3"/>
  <c r="K1478" i="3"/>
  <c r="K1532" i="3"/>
  <c r="L1501" i="3"/>
  <c r="K1464" i="3"/>
  <c r="K1452" i="3"/>
  <c r="K1438" i="3"/>
  <c r="L1367" i="3"/>
  <c r="L1347" i="3"/>
  <c r="L1345" i="3"/>
  <c r="K1345" i="3"/>
  <c r="K1341" i="3"/>
  <c r="K1528" i="3"/>
  <c r="L1488" i="3"/>
  <c r="K1506" i="3"/>
  <c r="L1534" i="3"/>
  <c r="P1534" i="3" s="1"/>
  <c r="L1530" i="3"/>
  <c r="BC1530" i="3" s="1"/>
  <c r="L1514" i="3"/>
  <c r="L1510" i="3"/>
  <c r="K1498" i="3"/>
  <c r="L1483" i="3"/>
  <c r="L1481" i="3"/>
  <c r="L1475" i="3"/>
  <c r="L1450" i="3"/>
  <c r="L1448" i="3"/>
  <c r="K1424" i="3"/>
  <c r="K1422" i="3"/>
  <c r="K1420" i="3"/>
  <c r="K1418" i="3"/>
  <c r="L1409" i="3"/>
  <c r="K1409" i="3"/>
  <c r="L1385" i="3"/>
  <c r="K1385" i="3"/>
  <c r="K1375" i="3"/>
  <c r="K1352" i="3"/>
  <c r="L1340" i="3"/>
  <c r="L1338" i="3"/>
  <c r="L1513" i="3"/>
  <c r="L1507" i="3"/>
  <c r="L1505" i="3"/>
  <c r="L1503" i="3"/>
  <c r="L1471" i="3"/>
  <c r="K1471" i="3"/>
  <c r="L1469" i="3"/>
  <c r="K1469" i="3"/>
  <c r="L1465" i="3"/>
  <c r="K1465" i="3"/>
  <c r="K1442" i="3"/>
  <c r="L1438" i="3"/>
  <c r="L1436" i="3"/>
  <c r="K1436" i="3"/>
  <c r="K1432" i="3"/>
  <c r="K1416" i="3"/>
  <c r="K1390" i="3"/>
  <c r="L1383" i="3"/>
  <c r="AJ1383" i="3" s="1"/>
  <c r="L1381" i="3"/>
  <c r="L1359" i="3"/>
  <c r="L1357" i="3"/>
  <c r="AR1357" i="3" s="1"/>
  <c r="L1355" i="3"/>
  <c r="L1353" i="3"/>
  <c r="L1351" i="3"/>
  <c r="L1349" i="3"/>
  <c r="AA1349" i="3" s="1"/>
  <c r="L1518" i="3"/>
  <c r="L1499" i="3"/>
  <c r="K1497" i="3"/>
  <c r="K1493" i="3"/>
  <c r="K1485" i="3"/>
  <c r="K1479" i="3"/>
  <c r="L1460" i="3"/>
  <c r="K1460" i="3"/>
  <c r="K1453" i="3"/>
  <c r="L1431" i="3"/>
  <c r="L1429" i="3"/>
  <c r="K1429" i="3"/>
  <c r="K1408" i="3"/>
  <c r="K1401" i="3"/>
  <c r="L1389" i="3"/>
  <c r="K1389" i="3"/>
  <c r="L1386" i="3"/>
  <c r="K1383" i="3"/>
  <c r="K1381" i="3"/>
  <c r="K1380" i="3"/>
  <c r="AN1380" i="3" s="1"/>
  <c r="K1370" i="3"/>
  <c r="K1367" i="3"/>
  <c r="BA1367" i="3" s="1"/>
  <c r="L1348" i="3"/>
  <c r="K1348" i="3"/>
  <c r="L1344" i="3"/>
  <c r="K1344" i="3"/>
  <c r="L1532" i="3"/>
  <c r="K1527" i="3"/>
  <c r="K1521" i="3"/>
  <c r="K1519" i="3"/>
  <c r="L1515" i="3"/>
  <c r="L1491" i="3"/>
  <c r="K1481" i="3"/>
  <c r="K1477" i="3"/>
  <c r="K1475" i="3"/>
  <c r="K1470" i="3"/>
  <c r="AO1470" i="3" s="1"/>
  <c r="K1468" i="3"/>
  <c r="K1466" i="3"/>
  <c r="K1456" i="3"/>
  <c r="K1448" i="3"/>
  <c r="K1443" i="3"/>
  <c r="K1434" i="3"/>
  <c r="K1433" i="3"/>
  <c r="L1411" i="3"/>
  <c r="K1411" i="3"/>
  <c r="L1404" i="3"/>
  <c r="K1404" i="3"/>
  <c r="L1399" i="3"/>
  <c r="BI1399" i="3" s="1"/>
  <c r="K1388" i="3"/>
  <c r="K1384" i="3"/>
  <c r="K1379" i="3"/>
  <c r="L1377" i="3"/>
  <c r="L1373" i="3"/>
  <c r="K1373" i="3"/>
  <c r="L1372" i="3"/>
  <c r="L1365" i="3"/>
  <c r="L1361" i="3"/>
  <c r="L1360" i="3"/>
  <c r="K1347" i="3"/>
  <c r="K1346" i="3"/>
  <c r="AA1346" i="3" s="1"/>
  <c r="K1342" i="3"/>
  <c r="L1336" i="3"/>
  <c r="L1334" i="3"/>
  <c r="L1528" i="3"/>
  <c r="L1520" i="3"/>
  <c r="L1511" i="3"/>
  <c r="K1491" i="3"/>
  <c r="L1489" i="3"/>
  <c r="L1473" i="3"/>
  <c r="AA1473" i="3" s="1"/>
  <c r="L1464" i="3"/>
  <c r="L1449" i="3"/>
  <c r="K1449" i="3"/>
  <c r="L1444" i="3"/>
  <c r="L1441" i="3"/>
  <c r="K1441" i="3"/>
  <c r="K1430" i="3"/>
  <c r="K1428" i="3"/>
  <c r="K1426" i="3"/>
  <c r="L1406" i="3"/>
  <c r="O1406" i="3" s="1"/>
  <c r="L1387" i="3"/>
  <c r="L1376" i="3"/>
  <c r="L1368" i="3"/>
  <c r="AU1368" i="3" s="1"/>
  <c r="K1356" i="3"/>
  <c r="L1343" i="3"/>
  <c r="K1343" i="3"/>
  <c r="L1341" i="3"/>
  <c r="AA1341" i="3" s="1"/>
  <c r="L1337" i="3"/>
  <c r="K1336" i="3"/>
  <c r="AJ1336" i="3" s="1"/>
  <c r="K1334" i="3"/>
  <c r="L1533" i="3"/>
  <c r="L1529" i="3"/>
  <c r="L1523" i="3"/>
  <c r="K1523" i="3"/>
  <c r="L1516" i="3"/>
  <c r="L1512" i="3"/>
  <c r="L1508" i="3"/>
  <c r="K1504" i="3"/>
  <c r="L1500" i="3"/>
  <c r="L1496" i="3"/>
  <c r="K1495" i="3"/>
  <c r="K1492" i="3"/>
  <c r="K1446" i="3"/>
  <c r="K1440" i="3"/>
  <c r="AC1440" i="3" s="1"/>
  <c r="K1518" i="3"/>
  <c r="AJ1518" i="3" s="1"/>
  <c r="K1514" i="3"/>
  <c r="K1510" i="3"/>
  <c r="L1506" i="3"/>
  <c r="K1502" i="3"/>
  <c r="L1498" i="3"/>
  <c r="K1494" i="3"/>
  <c r="K1431" i="3"/>
  <c r="K1516" i="3"/>
  <c r="K1512" i="3"/>
  <c r="K1508" i="3"/>
  <c r="Y1508" i="3" s="1"/>
  <c r="K1500" i="3"/>
  <c r="K1496" i="3"/>
  <c r="K1490" i="3"/>
  <c r="K1487" i="3"/>
  <c r="AF1487" i="3" s="1"/>
  <c r="K1486" i="3"/>
  <c r="L1485" i="3"/>
  <c r="L1477" i="3"/>
  <c r="L1474" i="3"/>
  <c r="K1474" i="3"/>
  <c r="L1468" i="3"/>
  <c r="L1456" i="3"/>
  <c r="L1451" i="3"/>
  <c r="K1451" i="3"/>
  <c r="L1447" i="3"/>
  <c r="K1447" i="3"/>
  <c r="L1446" i="3"/>
  <c r="L1445" i="3"/>
  <c r="K1445" i="3"/>
  <c r="L1440" i="3"/>
  <c r="L1434" i="3"/>
  <c r="L1459" i="3"/>
  <c r="K1459" i="3"/>
  <c r="L1455" i="3"/>
  <c r="K1455" i="3"/>
  <c r="L1454" i="3"/>
  <c r="L1453" i="3"/>
  <c r="AT1453" i="3" s="1"/>
  <c r="L1427" i="3"/>
  <c r="L1425" i="3"/>
  <c r="L1423" i="3"/>
  <c r="L1421" i="3"/>
  <c r="L1419" i="3"/>
  <c r="K1489" i="3"/>
  <c r="K1488" i="3"/>
  <c r="L1486" i="3"/>
  <c r="L1484" i="3"/>
  <c r="K1484" i="3"/>
  <c r="L1482" i="3"/>
  <c r="K1482" i="3"/>
  <c r="L1479" i="3"/>
  <c r="L1476" i="3"/>
  <c r="K1476" i="3"/>
  <c r="L1472" i="3"/>
  <c r="L1467" i="3"/>
  <c r="K1467" i="3"/>
  <c r="L1463" i="3"/>
  <c r="K1463" i="3"/>
  <c r="L1462" i="3"/>
  <c r="L1461" i="3"/>
  <c r="K1461" i="3"/>
  <c r="L1458" i="3"/>
  <c r="O1458" i="3" s="1"/>
  <c r="L1457" i="3"/>
  <c r="K1457" i="3"/>
  <c r="L1452" i="3"/>
  <c r="L1442" i="3"/>
  <c r="L1439" i="3"/>
  <c r="K1439" i="3"/>
  <c r="L1437" i="3"/>
  <c r="K1437" i="3"/>
  <c r="K1427" i="3"/>
  <c r="K1425" i="3"/>
  <c r="K1423" i="3"/>
  <c r="K1421" i="3"/>
  <c r="K1419" i="3"/>
  <c r="K1417" i="3"/>
  <c r="L1413" i="3"/>
  <c r="K1413" i="3"/>
  <c r="K1395" i="3"/>
  <c r="K1393" i="3"/>
  <c r="K1391" i="3"/>
  <c r="L1378" i="3"/>
  <c r="K1378" i="3"/>
  <c r="L1417" i="3"/>
  <c r="L1398" i="3"/>
  <c r="L1396" i="3"/>
  <c r="L1416" i="3"/>
  <c r="L1415" i="3"/>
  <c r="K1415" i="3"/>
  <c r="L1410" i="3"/>
  <c r="L1408" i="3"/>
  <c r="L1407" i="3"/>
  <c r="K1407" i="3"/>
  <c r="L1395" i="3"/>
  <c r="BD1388" i="3"/>
  <c r="K1387" i="3"/>
  <c r="L1382" i="3"/>
  <c r="K1382" i="3"/>
  <c r="L1375" i="3"/>
  <c r="L1371" i="3"/>
  <c r="K1371" i="3"/>
  <c r="L1370" i="3"/>
  <c r="L1403" i="3"/>
  <c r="L1402" i="3"/>
  <c r="K1402" i="3"/>
  <c r="L1400" i="3"/>
  <c r="L1391" i="3"/>
  <c r="K1386" i="3"/>
  <c r="L1379" i="3"/>
  <c r="L1369" i="3"/>
  <c r="K1369" i="3"/>
  <c r="K1365" i="3"/>
  <c r="L1364" i="3"/>
  <c r="L1363" i="3"/>
  <c r="L1356" i="3"/>
  <c r="K1354" i="3"/>
  <c r="L1352" i="3"/>
  <c r="K1350" i="3"/>
  <c r="K1361" i="3"/>
  <c r="K1355" i="3"/>
  <c r="L1354" i="3"/>
  <c r="K1351" i="3"/>
  <c r="L1350" i="3"/>
  <c r="L1339" i="3"/>
  <c r="K1338" i="3"/>
  <c r="K1337" i="3"/>
  <c r="K1353" i="3"/>
  <c r="K1335" i="3"/>
  <c r="AS1526" i="3"/>
  <c r="BF1526" i="3"/>
  <c r="AM1530" i="3"/>
  <c r="T1524" i="3"/>
  <c r="AN1524" i="3"/>
  <c r="AZ1524" i="3"/>
  <c r="BD1524" i="3"/>
  <c r="AG1524" i="3"/>
  <c r="AK1524" i="3"/>
  <c r="BA1524" i="3"/>
  <c r="N1524" i="3"/>
  <c r="R1524" i="3"/>
  <c r="AH1524" i="3"/>
  <c r="AT1524" i="3"/>
  <c r="AX1524" i="3"/>
  <c r="L1521" i="3"/>
  <c r="Z1500" i="3"/>
  <c r="L1527" i="3"/>
  <c r="AI1524" i="3"/>
  <c r="L1519" i="3"/>
  <c r="K1533" i="3"/>
  <c r="L1531" i="3"/>
  <c r="K1531" i="3"/>
  <c r="AQ1530" i="3"/>
  <c r="AG1530" i="3"/>
  <c r="AK1530" i="3"/>
  <c r="N1530" i="3"/>
  <c r="AT1530" i="3"/>
  <c r="AX1530" i="3"/>
  <c r="K1529" i="3"/>
  <c r="L1525" i="3"/>
  <c r="AU1524" i="3"/>
  <c r="AB1520" i="3"/>
  <c r="BH1520" i="3"/>
  <c r="AF1504" i="3"/>
  <c r="AX1495" i="3"/>
  <c r="AN1485" i="3"/>
  <c r="Q1477" i="3"/>
  <c r="N1473" i="3"/>
  <c r="AD1473" i="3"/>
  <c r="AT1473" i="3"/>
  <c r="P1473" i="3"/>
  <c r="AF1473" i="3"/>
  <c r="AV1473" i="3"/>
  <c r="M1473" i="3"/>
  <c r="AS1473" i="3"/>
  <c r="W1473" i="3"/>
  <c r="BC1473" i="3"/>
  <c r="AO1473" i="3"/>
  <c r="S1469" i="3"/>
  <c r="P1453" i="3"/>
  <c r="AA1495" i="3"/>
  <c r="AU1495" i="3"/>
  <c r="AB1495" i="3"/>
  <c r="AR1495" i="3"/>
  <c r="M1495" i="3"/>
  <c r="AO1495" i="3"/>
  <c r="BE1495" i="3"/>
  <c r="K1517" i="3"/>
  <c r="K1515" i="3"/>
  <c r="K1513" i="3"/>
  <c r="K1511" i="3"/>
  <c r="K1509" i="3"/>
  <c r="K1507" i="3"/>
  <c r="AZ1506" i="3"/>
  <c r="K1505" i="3"/>
  <c r="K1503" i="3"/>
  <c r="K1501" i="3"/>
  <c r="BH1500" i="3"/>
  <c r="AZ1500" i="3"/>
  <c r="AR1500" i="3"/>
  <c r="AJ1500" i="3"/>
  <c r="AB1500" i="3"/>
  <c r="K1499" i="3"/>
  <c r="AF1482" i="3"/>
  <c r="AZ1482" i="3"/>
  <c r="AL1482" i="3"/>
  <c r="Y1482" i="3"/>
  <c r="AW1482" i="3"/>
  <c r="M1482" i="3"/>
  <c r="U1482" i="3"/>
  <c r="BA1482" i="3"/>
  <c r="Z1463" i="3"/>
  <c r="AL1463" i="3"/>
  <c r="AP1463" i="3"/>
  <c r="AA1463" i="3"/>
  <c r="AQ1463" i="3"/>
  <c r="BG1463" i="3"/>
  <c r="AN1463" i="3"/>
  <c r="BH1463" i="3"/>
  <c r="BE1463" i="3"/>
  <c r="O1462" i="3"/>
  <c r="AA1458" i="3"/>
  <c r="AQ1458" i="3"/>
  <c r="AW1510" i="3"/>
  <c r="AC1504" i="3"/>
  <c r="AS1504" i="3"/>
  <c r="AQ1504" i="3"/>
  <c r="BG1504" i="3"/>
  <c r="M1500" i="3"/>
  <c r="Q1500" i="3"/>
  <c r="U1500" i="3"/>
  <c r="Y1500" i="3"/>
  <c r="AC1500" i="3"/>
  <c r="AG1500" i="3"/>
  <c r="AK1500" i="3"/>
  <c r="AO1500" i="3"/>
  <c r="AS1500" i="3"/>
  <c r="AW1500" i="3"/>
  <c r="BA1500" i="3"/>
  <c r="BE1500" i="3"/>
  <c r="BI1500" i="3"/>
  <c r="O1500" i="3"/>
  <c r="S1500" i="3"/>
  <c r="W1500" i="3"/>
  <c r="AA1500" i="3"/>
  <c r="AE1500" i="3"/>
  <c r="AI1500" i="3"/>
  <c r="AM1500" i="3"/>
  <c r="AQ1500" i="3"/>
  <c r="AU1500" i="3"/>
  <c r="AY1500" i="3"/>
  <c r="BC1500" i="3"/>
  <c r="BG1500" i="3"/>
  <c r="Z1495" i="3"/>
  <c r="AS1490" i="3"/>
  <c r="BF1490" i="3"/>
  <c r="V1483" i="3"/>
  <c r="T1483" i="3"/>
  <c r="M1483" i="3"/>
  <c r="AM1483" i="3"/>
  <c r="R1479" i="3"/>
  <c r="AH1479" i="3"/>
  <c r="AP1479" i="3"/>
  <c r="AX1479" i="3"/>
  <c r="T1479" i="3"/>
  <c r="AB1479" i="3"/>
  <c r="AJ1479" i="3"/>
  <c r="AZ1479" i="3"/>
  <c r="BH1479" i="3"/>
  <c r="U1479" i="3"/>
  <c r="BA1479" i="3"/>
  <c r="O1479" i="3"/>
  <c r="AE1479" i="3"/>
  <c r="Q1479" i="3"/>
  <c r="AG1479" i="3"/>
  <c r="AW1479" i="3"/>
  <c r="AM1444" i="3"/>
  <c r="AA1444" i="3"/>
  <c r="BG1444" i="3"/>
  <c r="AE1444" i="3"/>
  <c r="AL1442" i="3"/>
  <c r="X1442" i="3"/>
  <c r="BD1442" i="3"/>
  <c r="BI1442" i="3"/>
  <c r="Y1442" i="3"/>
  <c r="BG1442" i="3"/>
  <c r="AE1462" i="3"/>
  <c r="AU1458" i="3"/>
  <c r="AE1458" i="3"/>
  <c r="AB1468" i="3"/>
  <c r="AR1468" i="3"/>
  <c r="BH1468" i="3"/>
  <c r="Y1468" i="3"/>
  <c r="AO1468" i="3"/>
  <c r="BE1468" i="3"/>
  <c r="V1468" i="3"/>
  <c r="AL1468" i="3"/>
  <c r="BB1468" i="3"/>
  <c r="P1462" i="3"/>
  <c r="T1462" i="3"/>
  <c r="X1462" i="3"/>
  <c r="AB1462" i="3"/>
  <c r="AF1462" i="3"/>
  <c r="AJ1462" i="3"/>
  <c r="AN1462" i="3"/>
  <c r="AR1462" i="3"/>
  <c r="AV1462" i="3"/>
  <c r="AZ1462" i="3"/>
  <c r="BD1462" i="3"/>
  <c r="BH1462" i="3"/>
  <c r="M1462" i="3"/>
  <c r="Q1462" i="3"/>
  <c r="U1462" i="3"/>
  <c r="Y1462" i="3"/>
  <c r="AC1462" i="3"/>
  <c r="AG1462" i="3"/>
  <c r="AK1462" i="3"/>
  <c r="AO1462" i="3"/>
  <c r="AS1462" i="3"/>
  <c r="AW1462" i="3"/>
  <c r="BA1462" i="3"/>
  <c r="BE1462" i="3"/>
  <c r="BI1462" i="3"/>
  <c r="N1462" i="3"/>
  <c r="R1462" i="3"/>
  <c r="V1462" i="3"/>
  <c r="Z1462" i="3"/>
  <c r="AD1462" i="3"/>
  <c r="AH1462" i="3"/>
  <c r="AL1462" i="3"/>
  <c r="AP1462" i="3"/>
  <c r="AT1462" i="3"/>
  <c r="AX1462" i="3"/>
  <c r="BB1462" i="3"/>
  <c r="BF1462" i="3"/>
  <c r="P1458" i="3"/>
  <c r="T1458" i="3"/>
  <c r="X1458" i="3"/>
  <c r="AB1458" i="3"/>
  <c r="AF1458" i="3"/>
  <c r="AJ1458" i="3"/>
  <c r="AN1458" i="3"/>
  <c r="AR1458" i="3"/>
  <c r="AV1458" i="3"/>
  <c r="AZ1458" i="3"/>
  <c r="BD1458" i="3"/>
  <c r="BH1458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N1458" i="3"/>
  <c r="R1458" i="3"/>
  <c r="V1458" i="3"/>
  <c r="Z1458" i="3"/>
  <c r="AD1458" i="3"/>
  <c r="AH1458" i="3"/>
  <c r="AL1458" i="3"/>
  <c r="AP1458" i="3"/>
  <c r="AT1458" i="3"/>
  <c r="AX1458" i="3"/>
  <c r="BB1458" i="3"/>
  <c r="BF1458" i="3"/>
  <c r="T1454" i="3"/>
  <c r="AJ1454" i="3"/>
  <c r="AG1454" i="3"/>
  <c r="AW1454" i="3"/>
  <c r="AT1454" i="3"/>
  <c r="AL1446" i="3"/>
  <c r="P1444" i="3"/>
  <c r="T1444" i="3"/>
  <c r="X1444" i="3"/>
  <c r="AB1444" i="3"/>
  <c r="AF1444" i="3"/>
  <c r="AJ1444" i="3"/>
  <c r="AN1444" i="3"/>
  <c r="AR1444" i="3"/>
  <c r="AV1444" i="3"/>
  <c r="AZ1444" i="3"/>
  <c r="BD1444" i="3"/>
  <c r="BH1444" i="3"/>
  <c r="M1444" i="3"/>
  <c r="Q1444" i="3"/>
  <c r="U1444" i="3"/>
  <c r="Y1444" i="3"/>
  <c r="AC1444" i="3"/>
  <c r="AG1444" i="3"/>
  <c r="AK1444" i="3"/>
  <c r="AO1444" i="3"/>
  <c r="AS1444" i="3"/>
  <c r="AW1444" i="3"/>
  <c r="BA1444" i="3"/>
  <c r="BE1444" i="3"/>
  <c r="BI1444" i="3"/>
  <c r="N1444" i="3"/>
  <c r="R1444" i="3"/>
  <c r="V1444" i="3"/>
  <c r="Z1444" i="3"/>
  <c r="AD1444" i="3"/>
  <c r="AH1444" i="3"/>
  <c r="AL1444" i="3"/>
  <c r="AP1444" i="3"/>
  <c r="AT1444" i="3"/>
  <c r="AX1444" i="3"/>
  <c r="BB1444" i="3"/>
  <c r="BF1444" i="3"/>
  <c r="BC1435" i="3"/>
  <c r="AM1468" i="3"/>
  <c r="BC1462" i="3"/>
  <c r="AM1462" i="3"/>
  <c r="W1462" i="3"/>
  <c r="BC1458" i="3"/>
  <c r="AM1458" i="3"/>
  <c r="W1458" i="3"/>
  <c r="T1437" i="3"/>
  <c r="X1437" i="3"/>
  <c r="AF1437" i="3"/>
  <c r="AJ1437" i="3"/>
  <c r="AN1437" i="3"/>
  <c r="AR1437" i="3"/>
  <c r="AV1437" i="3"/>
  <c r="AZ1437" i="3"/>
  <c r="BD1437" i="3"/>
  <c r="BH1437" i="3"/>
  <c r="N1437" i="3"/>
  <c r="R1437" i="3"/>
  <c r="V1437" i="3"/>
  <c r="Z1437" i="3"/>
  <c r="AD1437" i="3"/>
  <c r="AH1437" i="3"/>
  <c r="AL1437" i="3"/>
  <c r="AP1437" i="3"/>
  <c r="AT1437" i="3"/>
  <c r="AX1437" i="3"/>
  <c r="BB1437" i="3"/>
  <c r="BF1437" i="3"/>
  <c r="Q1437" i="3"/>
  <c r="Y1437" i="3"/>
  <c r="AG1437" i="3"/>
  <c r="AO1437" i="3"/>
  <c r="AW1437" i="3"/>
  <c r="BE1437" i="3"/>
  <c r="S1437" i="3"/>
  <c r="AA1437" i="3"/>
  <c r="AI1437" i="3"/>
  <c r="AQ1437" i="3"/>
  <c r="AY1437" i="3"/>
  <c r="BG1437" i="3"/>
  <c r="M1437" i="3"/>
  <c r="U1437" i="3"/>
  <c r="AC1437" i="3"/>
  <c r="AK1437" i="3"/>
  <c r="AS1437" i="3"/>
  <c r="BA1437" i="3"/>
  <c r="BI1437" i="3"/>
  <c r="P1433" i="3"/>
  <c r="X1433" i="3"/>
  <c r="AB1433" i="3"/>
  <c r="AF1433" i="3"/>
  <c r="AN1433" i="3"/>
  <c r="AR1433" i="3"/>
  <c r="AV1433" i="3"/>
  <c r="BD1433" i="3"/>
  <c r="BH1433" i="3"/>
  <c r="N1433" i="3"/>
  <c r="V1433" i="3"/>
  <c r="Z1433" i="3"/>
  <c r="AD1433" i="3"/>
  <c r="AL1433" i="3"/>
  <c r="AP1433" i="3"/>
  <c r="AT1433" i="3"/>
  <c r="BB1433" i="3"/>
  <c r="BF1433" i="3"/>
  <c r="Q1433" i="3"/>
  <c r="AG1433" i="3"/>
  <c r="AO1433" i="3"/>
  <c r="AW1433" i="3"/>
  <c r="S1433" i="3"/>
  <c r="AA1433" i="3"/>
  <c r="AI1433" i="3"/>
  <c r="AY1433" i="3"/>
  <c r="BG1433" i="3"/>
  <c r="M1433" i="3"/>
  <c r="AC1433" i="3"/>
  <c r="AK1433" i="3"/>
  <c r="AS1433" i="3"/>
  <c r="BI1433" i="3"/>
  <c r="M1427" i="3"/>
  <c r="U1427" i="3"/>
  <c r="AK1427" i="3"/>
  <c r="AS1427" i="3"/>
  <c r="BA1427" i="3"/>
  <c r="P1427" i="3"/>
  <c r="X1427" i="3"/>
  <c r="AF1427" i="3"/>
  <c r="AV1427" i="3"/>
  <c r="BD1427" i="3"/>
  <c r="Q1427" i="3"/>
  <c r="AG1427" i="3"/>
  <c r="AO1427" i="3"/>
  <c r="AW1427" i="3"/>
  <c r="BH1423" i="3"/>
  <c r="T1423" i="3"/>
  <c r="AN1423" i="3"/>
  <c r="AB1421" i="3"/>
  <c r="AR1421" i="3"/>
  <c r="BH1421" i="3"/>
  <c r="P1421" i="3"/>
  <c r="AF1421" i="3"/>
  <c r="AV1421" i="3"/>
  <c r="T1421" i="3"/>
  <c r="AJ1421" i="3"/>
  <c r="AZ1421" i="3"/>
  <c r="X1421" i="3"/>
  <c r="AN1421" i="3"/>
  <c r="BD1421" i="3"/>
  <c r="AB1419" i="3"/>
  <c r="AR1419" i="3"/>
  <c r="BH1419" i="3"/>
  <c r="AF1419" i="3"/>
  <c r="AV1419" i="3"/>
  <c r="T1419" i="3"/>
  <c r="AZ1419" i="3"/>
  <c r="X1419" i="3"/>
  <c r="AN1419" i="3"/>
  <c r="BH1417" i="3"/>
  <c r="AN1417" i="3"/>
  <c r="M1334" i="3"/>
  <c r="U1334" i="3"/>
  <c r="Y1334" i="3"/>
  <c r="AC1334" i="3"/>
  <c r="AK1334" i="3"/>
  <c r="AO1334" i="3"/>
  <c r="AS1334" i="3"/>
  <c r="BA1334" i="3"/>
  <c r="BE1334" i="3"/>
  <c r="BI1334" i="3"/>
  <c r="R1334" i="3"/>
  <c r="V1334" i="3"/>
  <c r="Z1334" i="3"/>
  <c r="AH1334" i="3"/>
  <c r="AL1334" i="3"/>
  <c r="AP1334" i="3"/>
  <c r="AX1334" i="3"/>
  <c r="BB1334" i="3"/>
  <c r="BF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P1334" i="3"/>
  <c r="AF1334" i="3"/>
  <c r="AV1334" i="3"/>
  <c r="T1334" i="3"/>
  <c r="AJ1334" i="3"/>
  <c r="AZ1334" i="3"/>
  <c r="X1334" i="3"/>
  <c r="AN1334" i="3"/>
  <c r="BD1334" i="3"/>
  <c r="AB1334" i="3"/>
  <c r="AR1334" i="3"/>
  <c r="BH1334" i="3"/>
  <c r="BG1431" i="3"/>
  <c r="BA1431" i="3"/>
  <c r="AV1431" i="3"/>
  <c r="AQ1431" i="3"/>
  <c r="AK1431" i="3"/>
  <c r="AF1431" i="3"/>
  <c r="AA1431" i="3"/>
  <c r="U1431" i="3"/>
  <c r="P1431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O1427" i="3"/>
  <c r="S1427" i="3"/>
  <c r="W1427" i="3"/>
  <c r="AA1427" i="3"/>
  <c r="AE1427" i="3"/>
  <c r="AI1427" i="3"/>
  <c r="AM1427" i="3"/>
  <c r="AQ1427" i="3"/>
  <c r="AU1427" i="3"/>
  <c r="AY1427" i="3"/>
  <c r="BC1427" i="3"/>
  <c r="BG1427" i="3"/>
  <c r="AX1425" i="3"/>
  <c r="W1425" i="3"/>
  <c r="L1424" i="3"/>
  <c r="Y1423" i="3"/>
  <c r="AO1423" i="3"/>
  <c r="BE1423" i="3"/>
  <c r="V1423" i="3"/>
  <c r="AL1423" i="3"/>
  <c r="BB1423" i="3"/>
  <c r="W1423" i="3"/>
  <c r="AM1423" i="3"/>
  <c r="BC1423" i="3"/>
  <c r="L1422" i="3"/>
  <c r="O1422" i="3" s="1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O1421" i="3"/>
  <c r="S1421" i="3"/>
  <c r="W1421" i="3"/>
  <c r="AA1421" i="3"/>
  <c r="AE1421" i="3"/>
  <c r="AI1421" i="3"/>
  <c r="AM1421" i="3"/>
  <c r="AQ1421" i="3"/>
  <c r="AU1421" i="3"/>
  <c r="AY1421" i="3"/>
  <c r="BC1421" i="3"/>
  <c r="BG1421" i="3"/>
  <c r="L1420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O1419" i="3"/>
  <c r="S1419" i="3"/>
  <c r="W1419" i="3"/>
  <c r="AA1419" i="3"/>
  <c r="AE1419" i="3"/>
  <c r="AI1419" i="3"/>
  <c r="AM1419" i="3"/>
  <c r="AQ1419" i="3"/>
  <c r="AU1419" i="3"/>
  <c r="AY1419" i="3"/>
  <c r="BC1419" i="3"/>
  <c r="BG1419" i="3"/>
  <c r="L1418" i="3"/>
  <c r="AU1418" i="3" s="1"/>
  <c r="R1417" i="3"/>
  <c r="AL1417" i="3"/>
  <c r="AM1417" i="3"/>
  <c r="BC1417" i="3"/>
  <c r="P1416" i="3"/>
  <c r="U1416" i="3"/>
  <c r="AA1416" i="3"/>
  <c r="AE1416" i="3"/>
  <c r="AI1416" i="3"/>
  <c r="AM1416" i="3"/>
  <c r="AQ1416" i="3"/>
  <c r="AU1416" i="3"/>
  <c r="AY1416" i="3"/>
  <c r="BC1416" i="3"/>
  <c r="BG1416" i="3"/>
  <c r="AS1413" i="3"/>
  <c r="BE1431" i="3"/>
  <c r="AZ1431" i="3"/>
  <c r="AU1431" i="3"/>
  <c r="AO1431" i="3"/>
  <c r="AJ1431" i="3"/>
  <c r="AE1431" i="3"/>
  <c r="Y1431" i="3"/>
  <c r="T1431" i="3"/>
  <c r="O1431" i="3"/>
  <c r="T1415" i="3"/>
  <c r="AN1415" i="3"/>
  <c r="AZ1415" i="3"/>
  <c r="V1415" i="3"/>
  <c r="AH1415" i="3"/>
  <c r="BB1415" i="3"/>
  <c r="W1415" i="3"/>
  <c r="Q1415" i="3"/>
  <c r="AO1415" i="3"/>
  <c r="AI1415" i="3"/>
  <c r="BG1415" i="3"/>
  <c r="X1407" i="3"/>
  <c r="AB1407" i="3"/>
  <c r="AR1407" i="3"/>
  <c r="AZ1407" i="3"/>
  <c r="R1407" i="3"/>
  <c r="V1407" i="3"/>
  <c r="AL1407" i="3"/>
  <c r="AP1407" i="3"/>
  <c r="BF1407" i="3"/>
  <c r="W1407" i="3"/>
  <c r="BC1407" i="3"/>
  <c r="Q1407" i="3"/>
  <c r="AW1407" i="3"/>
  <c r="BE1407" i="3"/>
  <c r="AQ1407" i="3"/>
  <c r="BG1407" i="3"/>
  <c r="P1378" i="3"/>
  <c r="T1378" i="3"/>
  <c r="X1378" i="3"/>
  <c r="AB1378" i="3"/>
  <c r="AF1378" i="3"/>
  <c r="AJ1378" i="3"/>
  <c r="AN1378" i="3"/>
  <c r="AR1378" i="3"/>
  <c r="AV1378" i="3"/>
  <c r="AZ1378" i="3"/>
  <c r="BD1378" i="3"/>
  <c r="BH1378" i="3"/>
  <c r="N1378" i="3"/>
  <c r="R1378" i="3"/>
  <c r="V1378" i="3"/>
  <c r="Z1378" i="3"/>
  <c r="AD1378" i="3"/>
  <c r="AH1378" i="3"/>
  <c r="AL1378" i="3"/>
  <c r="AP1378" i="3"/>
  <c r="AT1378" i="3"/>
  <c r="AX1378" i="3"/>
  <c r="BB1378" i="3"/>
  <c r="BF1378" i="3"/>
  <c r="Q1378" i="3"/>
  <c r="Y1378" i="3"/>
  <c r="AG1378" i="3"/>
  <c r="AO1378" i="3"/>
  <c r="AW1378" i="3"/>
  <c r="BE1378" i="3"/>
  <c r="S1378" i="3"/>
  <c r="AA1378" i="3"/>
  <c r="AI1378" i="3"/>
  <c r="AQ1378" i="3"/>
  <c r="AY1378" i="3"/>
  <c r="BG1378" i="3"/>
  <c r="M1378" i="3"/>
  <c r="U1378" i="3"/>
  <c r="AC1378" i="3"/>
  <c r="AK1378" i="3"/>
  <c r="AS1378" i="3"/>
  <c r="BA1378" i="3"/>
  <c r="BI1378" i="3"/>
  <c r="AM1378" i="3"/>
  <c r="O1378" i="3"/>
  <c r="AU1378" i="3"/>
  <c r="W1378" i="3"/>
  <c r="BC1378" i="3"/>
  <c r="AE1378" i="3"/>
  <c r="L1432" i="3"/>
  <c r="BI1431" i="3"/>
  <c r="BD1431" i="3"/>
  <c r="AY1431" i="3"/>
  <c r="AS1431" i="3"/>
  <c r="AN1431" i="3"/>
  <c r="AI1431" i="3"/>
  <c r="AC1431" i="3"/>
  <c r="X1431" i="3"/>
  <c r="S1431" i="3"/>
  <c r="L1430" i="3"/>
  <c r="L1428" i="3"/>
  <c r="X1428" i="3" s="1"/>
  <c r="BH1427" i="3"/>
  <c r="AZ1427" i="3"/>
  <c r="AR1427" i="3"/>
  <c r="AJ1427" i="3"/>
  <c r="AB1427" i="3"/>
  <c r="T1427" i="3"/>
  <c r="L1426" i="3"/>
  <c r="X1413" i="3"/>
  <c r="AN1413" i="3"/>
  <c r="BD1413" i="3"/>
  <c r="V1413" i="3"/>
  <c r="AL1413" i="3"/>
  <c r="BB1413" i="3"/>
  <c r="AE1413" i="3"/>
  <c r="Q1413" i="3"/>
  <c r="AW1413" i="3"/>
  <c r="AI1413" i="3"/>
  <c r="BG1387" i="3"/>
  <c r="AS1387" i="3"/>
  <c r="BI1416" i="3"/>
  <c r="BE1416" i="3"/>
  <c r="BA1416" i="3"/>
  <c r="AW1416" i="3"/>
  <c r="AS1416" i="3"/>
  <c r="AO1416" i="3"/>
  <c r="AK1416" i="3"/>
  <c r="AG1416" i="3"/>
  <c r="AC1416" i="3"/>
  <c r="X1416" i="3"/>
  <c r="S1416" i="3"/>
  <c r="M1416" i="3"/>
  <c r="BC1412" i="3"/>
  <c r="BC1408" i="3"/>
  <c r="AU1408" i="3"/>
  <c r="AM1408" i="3"/>
  <c r="AE1408" i="3"/>
  <c r="W1408" i="3"/>
  <c r="O1408" i="3"/>
  <c r="BG1403" i="3"/>
  <c r="AQ1403" i="3"/>
  <c r="P1403" i="3"/>
  <c r="T1403" i="3"/>
  <c r="X1403" i="3"/>
  <c r="AB1403" i="3"/>
  <c r="AF1403" i="3"/>
  <c r="AJ1403" i="3"/>
  <c r="AN1403" i="3"/>
  <c r="AR1403" i="3"/>
  <c r="AV1403" i="3"/>
  <c r="AZ1403" i="3"/>
  <c r="BD1403" i="3"/>
  <c r="BH1403" i="3"/>
  <c r="M1403" i="3"/>
  <c r="Q1403" i="3"/>
  <c r="U1403" i="3"/>
  <c r="Y1403" i="3"/>
  <c r="AC1403" i="3"/>
  <c r="AG1403" i="3"/>
  <c r="AK1403" i="3"/>
  <c r="AO1403" i="3"/>
  <c r="AS1403" i="3"/>
  <c r="AW1403" i="3"/>
  <c r="BA1403" i="3"/>
  <c r="BE1403" i="3"/>
  <c r="BI1403" i="3"/>
  <c r="N1403" i="3"/>
  <c r="R1403" i="3"/>
  <c r="V1403" i="3"/>
  <c r="Z1403" i="3"/>
  <c r="AD1403" i="3"/>
  <c r="AH1403" i="3"/>
  <c r="AL1403" i="3"/>
  <c r="AP1403" i="3"/>
  <c r="AT1403" i="3"/>
  <c r="AX1403" i="3"/>
  <c r="BB1403" i="3"/>
  <c r="BF1403" i="3"/>
  <c r="BI1402" i="3"/>
  <c r="AS1402" i="3"/>
  <c r="AC1402" i="3"/>
  <c r="M1402" i="3"/>
  <c r="BG1401" i="3"/>
  <c r="U1401" i="3"/>
  <c r="AH1401" i="3"/>
  <c r="AC1399" i="3"/>
  <c r="BD1399" i="3"/>
  <c r="AV1399" i="3"/>
  <c r="L1397" i="3"/>
  <c r="R1397" i="3" s="1"/>
  <c r="AP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M1395" i="3"/>
  <c r="Q1395" i="3"/>
  <c r="U1395" i="3"/>
  <c r="Y1395" i="3"/>
  <c r="AC1395" i="3"/>
  <c r="AG1395" i="3"/>
  <c r="AK1395" i="3"/>
  <c r="AO1395" i="3"/>
  <c r="AS1395" i="3"/>
  <c r="AW1395" i="3"/>
  <c r="BA1395" i="3"/>
  <c r="BE1395" i="3"/>
  <c r="BI1395" i="3"/>
  <c r="T1395" i="3"/>
  <c r="AB1395" i="3"/>
  <c r="AJ1395" i="3"/>
  <c r="AR1395" i="3"/>
  <c r="AZ1395" i="3"/>
  <c r="BH1395" i="3"/>
  <c r="N1395" i="3"/>
  <c r="V1395" i="3"/>
  <c r="AD1395" i="3"/>
  <c r="AL1395" i="3"/>
  <c r="AT1395" i="3"/>
  <c r="BB1395" i="3"/>
  <c r="P1395" i="3"/>
  <c r="X1395" i="3"/>
  <c r="AF1395" i="3"/>
  <c r="AN1395" i="3"/>
  <c r="AV1395" i="3"/>
  <c r="BD1395" i="3"/>
  <c r="L1393" i="3"/>
  <c r="W1393" i="3" s="1"/>
  <c r="O1391" i="3"/>
  <c r="AE1391" i="3"/>
  <c r="AU1391" i="3"/>
  <c r="M1391" i="3"/>
  <c r="AC1391" i="3"/>
  <c r="AS1391" i="3"/>
  <c r="BI1391" i="3"/>
  <c r="AR1391" i="3"/>
  <c r="V1391" i="3"/>
  <c r="BB1391" i="3"/>
  <c r="AN1391" i="3"/>
  <c r="BH1416" i="3"/>
  <c r="BD1416" i="3"/>
  <c r="AZ1416" i="3"/>
  <c r="AV1416" i="3"/>
  <c r="AR1416" i="3"/>
  <c r="AN1416" i="3"/>
  <c r="AJ1416" i="3"/>
  <c r="AF1416" i="3"/>
  <c r="AB1416" i="3"/>
  <c r="W1416" i="3"/>
  <c r="AS1414" i="3"/>
  <c r="AK1412" i="3"/>
  <c r="BI1408" i="3"/>
  <c r="BA1408" i="3"/>
  <c r="AS1408" i="3"/>
  <c r="AK1408" i="3"/>
  <c r="AC1408" i="3"/>
  <c r="U1408" i="3"/>
  <c r="AS1406" i="3"/>
  <c r="BC1403" i="3"/>
  <c r="AM1403" i="3"/>
  <c r="W1403" i="3"/>
  <c r="BE1402" i="3"/>
  <c r="AO1402" i="3"/>
  <c r="W1401" i="3"/>
  <c r="P1389" i="3"/>
  <c r="AC1389" i="3"/>
  <c r="AL1389" i="3"/>
  <c r="N1416" i="3"/>
  <c r="R1416" i="3"/>
  <c r="V1416" i="3"/>
  <c r="Z1416" i="3"/>
  <c r="AL1414" i="3"/>
  <c r="X1414" i="3"/>
  <c r="BD1414" i="3"/>
  <c r="AH1412" i="3"/>
  <c r="AZ1412" i="3"/>
  <c r="AX1410" i="3"/>
  <c r="N1408" i="3"/>
  <c r="R1408" i="3"/>
  <c r="V1408" i="3"/>
  <c r="Z1408" i="3"/>
  <c r="AD1408" i="3"/>
  <c r="AH1408" i="3"/>
  <c r="AL1408" i="3"/>
  <c r="AP1408" i="3"/>
  <c r="AT1408" i="3"/>
  <c r="AX1408" i="3"/>
  <c r="BB1408" i="3"/>
  <c r="BF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AL1406" i="3"/>
  <c r="X1406" i="3"/>
  <c r="BD1406" i="3"/>
  <c r="W1404" i="3"/>
  <c r="N1402" i="3"/>
  <c r="R1402" i="3"/>
  <c r="V1402" i="3"/>
  <c r="Z1402" i="3"/>
  <c r="AD1402" i="3"/>
  <c r="AH1402" i="3"/>
  <c r="AL1402" i="3"/>
  <c r="AP1402" i="3"/>
  <c r="AT1402" i="3"/>
  <c r="AX1402" i="3"/>
  <c r="BB1402" i="3"/>
  <c r="BF1402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W1397" i="3"/>
  <c r="AL1397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Q1382" i="3"/>
  <c r="Y1382" i="3"/>
  <c r="AG1382" i="3"/>
  <c r="AO1382" i="3"/>
  <c r="AW1382" i="3"/>
  <c r="BE1382" i="3"/>
  <c r="S1382" i="3"/>
  <c r="AA1382" i="3"/>
  <c r="AI1382" i="3"/>
  <c r="AQ1382" i="3"/>
  <c r="AY1382" i="3"/>
  <c r="BG1382" i="3"/>
  <c r="M1382" i="3"/>
  <c r="U1382" i="3"/>
  <c r="AC1382" i="3"/>
  <c r="AK1382" i="3"/>
  <c r="AS1382" i="3"/>
  <c r="BA1382" i="3"/>
  <c r="BI1382" i="3"/>
  <c r="AM1382" i="3"/>
  <c r="O1382" i="3"/>
  <c r="AU1382" i="3"/>
  <c r="W1382" i="3"/>
  <c r="BC1382" i="3"/>
  <c r="AL1373" i="3"/>
  <c r="BC1373" i="3"/>
  <c r="BE1373" i="3"/>
  <c r="M1388" i="3"/>
  <c r="Q1388" i="3"/>
  <c r="U1388" i="3"/>
  <c r="Y1388" i="3"/>
  <c r="AC1388" i="3"/>
  <c r="AG1388" i="3"/>
  <c r="AK1388" i="3"/>
  <c r="AO1388" i="3"/>
  <c r="AS1388" i="3"/>
  <c r="AW1388" i="3"/>
  <c r="BA1388" i="3"/>
  <c r="BE1388" i="3"/>
  <c r="BI1388" i="3"/>
  <c r="N1388" i="3"/>
  <c r="R1388" i="3"/>
  <c r="V1388" i="3"/>
  <c r="Z1388" i="3"/>
  <c r="AD1388" i="3"/>
  <c r="AH1388" i="3"/>
  <c r="AL1388" i="3"/>
  <c r="AP1388" i="3"/>
  <c r="AT1388" i="3"/>
  <c r="AX1388" i="3"/>
  <c r="BB1388" i="3"/>
  <c r="BF1388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M1386" i="3"/>
  <c r="Q1386" i="3"/>
  <c r="U1386" i="3"/>
  <c r="Y1386" i="3"/>
  <c r="AC1386" i="3"/>
  <c r="AG1386" i="3"/>
  <c r="AK1386" i="3"/>
  <c r="AO1386" i="3"/>
  <c r="AS1386" i="3"/>
  <c r="AW1386" i="3"/>
  <c r="BA1386" i="3"/>
  <c r="BE1386" i="3"/>
  <c r="BI1386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N1383" i="3"/>
  <c r="R1383" i="3"/>
  <c r="V1383" i="3"/>
  <c r="Z1383" i="3"/>
  <c r="AD1383" i="3"/>
  <c r="AH1383" i="3"/>
  <c r="AL1383" i="3"/>
  <c r="AP1383" i="3"/>
  <c r="AT1383" i="3"/>
  <c r="AX1383" i="3"/>
  <c r="BB1383" i="3"/>
  <c r="BF1383" i="3"/>
  <c r="P1383" i="3"/>
  <c r="T1383" i="3"/>
  <c r="M1383" i="3"/>
  <c r="U1383" i="3"/>
  <c r="AA1383" i="3"/>
  <c r="AF1383" i="3"/>
  <c r="AK1383" i="3"/>
  <c r="AQ1383" i="3"/>
  <c r="AV1383" i="3"/>
  <c r="BA1383" i="3"/>
  <c r="BG1383" i="3"/>
  <c r="O1383" i="3"/>
  <c r="W1383" i="3"/>
  <c r="AB1383" i="3"/>
  <c r="AG1383" i="3"/>
  <c r="AM1383" i="3"/>
  <c r="AR1383" i="3"/>
  <c r="AW1383" i="3"/>
  <c r="BC1383" i="3"/>
  <c r="BH1383" i="3"/>
  <c r="Q1383" i="3"/>
  <c r="X1383" i="3"/>
  <c r="AC1383" i="3"/>
  <c r="AI1383" i="3"/>
  <c r="AN1383" i="3"/>
  <c r="AS1383" i="3"/>
  <c r="AY1383" i="3"/>
  <c r="BD1383" i="3"/>
  <c r="BI1383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M1379" i="3"/>
  <c r="U1379" i="3"/>
  <c r="AC1379" i="3"/>
  <c r="AK1379" i="3"/>
  <c r="AS1379" i="3"/>
  <c r="BA1379" i="3"/>
  <c r="BI1379" i="3"/>
  <c r="O1379" i="3"/>
  <c r="W1379" i="3"/>
  <c r="AE1379" i="3"/>
  <c r="AM1379" i="3"/>
  <c r="AU1379" i="3"/>
  <c r="BC1379" i="3"/>
  <c r="Q1379" i="3"/>
  <c r="Y1379" i="3"/>
  <c r="AG1379" i="3"/>
  <c r="AO1379" i="3"/>
  <c r="AW1379" i="3"/>
  <c r="BE1379" i="3"/>
  <c r="AH1375" i="3"/>
  <c r="AA1370" i="3"/>
  <c r="AQ1370" i="3"/>
  <c r="BG1370" i="3"/>
  <c r="N1367" i="3"/>
  <c r="R1367" i="3"/>
  <c r="V1367" i="3"/>
  <c r="Z1367" i="3"/>
  <c r="AD1367" i="3"/>
  <c r="AH1367" i="3"/>
  <c r="AL1367" i="3"/>
  <c r="AP1367" i="3"/>
  <c r="AT1367" i="3"/>
  <c r="AX1367" i="3"/>
  <c r="BB1367" i="3"/>
  <c r="BF1367" i="3"/>
  <c r="O1367" i="3"/>
  <c r="S1367" i="3"/>
  <c r="W1367" i="3"/>
  <c r="AA1367" i="3"/>
  <c r="AE1367" i="3"/>
  <c r="AI1367" i="3"/>
  <c r="AM1367" i="3"/>
  <c r="AQ1367" i="3"/>
  <c r="AU1367" i="3"/>
  <c r="AY1367" i="3"/>
  <c r="BC1367" i="3"/>
  <c r="BG1367" i="3"/>
  <c r="P1367" i="3"/>
  <c r="T1367" i="3"/>
  <c r="X1367" i="3"/>
  <c r="AB1367" i="3"/>
  <c r="AF1367" i="3"/>
  <c r="AJ1367" i="3"/>
  <c r="AN1367" i="3"/>
  <c r="AR1367" i="3"/>
  <c r="AV1367" i="3"/>
  <c r="AZ1367" i="3"/>
  <c r="BD1367" i="3"/>
  <c r="BH1367" i="3"/>
  <c r="Y1367" i="3"/>
  <c r="AO1367" i="3"/>
  <c r="BE1367" i="3"/>
  <c r="M1367" i="3"/>
  <c r="AC1367" i="3"/>
  <c r="AS1367" i="3"/>
  <c r="BI1367" i="3"/>
  <c r="Q1367" i="3"/>
  <c r="AG1367" i="3"/>
  <c r="AW1367" i="3"/>
  <c r="M1359" i="3"/>
  <c r="Q1359" i="3"/>
  <c r="U1359" i="3"/>
  <c r="Y1359" i="3"/>
  <c r="AC1359" i="3"/>
  <c r="AG1359" i="3"/>
  <c r="AK1359" i="3"/>
  <c r="AO1359" i="3"/>
  <c r="AS1359" i="3"/>
  <c r="AW1359" i="3"/>
  <c r="BA1359" i="3"/>
  <c r="BE1359" i="3"/>
  <c r="BI1359" i="3"/>
  <c r="N1359" i="3"/>
  <c r="R1359" i="3"/>
  <c r="V1359" i="3"/>
  <c r="Z1359" i="3"/>
  <c r="AD1359" i="3"/>
  <c r="AH1359" i="3"/>
  <c r="AL1359" i="3"/>
  <c r="AP1359" i="3"/>
  <c r="AT1359" i="3"/>
  <c r="AX1359" i="3"/>
  <c r="BB1359" i="3"/>
  <c r="BF1359" i="3"/>
  <c r="O1359" i="3"/>
  <c r="S1359" i="3"/>
  <c r="W1359" i="3"/>
  <c r="AA1359" i="3"/>
  <c r="AE1359" i="3"/>
  <c r="AI1359" i="3"/>
  <c r="AM1359" i="3"/>
  <c r="AQ1359" i="3"/>
  <c r="AU1359" i="3"/>
  <c r="AY1359" i="3"/>
  <c r="BC1359" i="3"/>
  <c r="BG1359" i="3"/>
  <c r="AB1359" i="3"/>
  <c r="AR1359" i="3"/>
  <c r="BH1359" i="3"/>
  <c r="P1359" i="3"/>
  <c r="AF1359" i="3"/>
  <c r="AV1359" i="3"/>
  <c r="T1359" i="3"/>
  <c r="AJ1359" i="3"/>
  <c r="AZ1359" i="3"/>
  <c r="X1359" i="3"/>
  <c r="AN1359" i="3"/>
  <c r="P1354" i="3"/>
  <c r="AF1354" i="3"/>
  <c r="AV1354" i="3"/>
  <c r="T1354" i="3"/>
  <c r="AJ1354" i="3"/>
  <c r="AZ1354" i="3"/>
  <c r="BD1354" i="3"/>
  <c r="X1354" i="3"/>
  <c r="AN1354" i="3"/>
  <c r="AV1388" i="3"/>
  <c r="AF1388" i="3"/>
  <c r="P1388" i="3"/>
  <c r="AV1386" i="3"/>
  <c r="AF1386" i="3"/>
  <c r="P1386" i="3"/>
  <c r="AZ1383" i="3"/>
  <c r="AE1383" i="3"/>
  <c r="AL1380" i="3"/>
  <c r="AI1379" i="3"/>
  <c r="P1376" i="3"/>
  <c r="T1376" i="3"/>
  <c r="X1376" i="3"/>
  <c r="AB1376" i="3"/>
  <c r="AF1376" i="3"/>
  <c r="AJ1376" i="3"/>
  <c r="AN1376" i="3"/>
  <c r="AR1376" i="3"/>
  <c r="AV1376" i="3"/>
  <c r="AZ1376" i="3"/>
  <c r="BD1376" i="3"/>
  <c r="BH1376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Q1376" i="3"/>
  <c r="Y1376" i="3"/>
  <c r="AG1376" i="3"/>
  <c r="AO1376" i="3"/>
  <c r="AW1376" i="3"/>
  <c r="BE1376" i="3"/>
  <c r="S1376" i="3"/>
  <c r="AA1376" i="3"/>
  <c r="AI1376" i="3"/>
  <c r="AQ1376" i="3"/>
  <c r="AY1376" i="3"/>
  <c r="BG1376" i="3"/>
  <c r="M1376" i="3"/>
  <c r="U1376" i="3"/>
  <c r="AC1376" i="3"/>
  <c r="AK1376" i="3"/>
  <c r="AS1376" i="3"/>
  <c r="BA1376" i="3"/>
  <c r="BI1376" i="3"/>
  <c r="AA1372" i="3"/>
  <c r="AQ1372" i="3"/>
  <c r="BG1372" i="3"/>
  <c r="S1370" i="3"/>
  <c r="N1369" i="3"/>
  <c r="R1369" i="3"/>
  <c r="V1369" i="3"/>
  <c r="Z1369" i="3"/>
  <c r="AD1369" i="3"/>
  <c r="AH1369" i="3"/>
  <c r="AL1369" i="3"/>
  <c r="AP1369" i="3"/>
  <c r="AT1369" i="3"/>
  <c r="AX1369" i="3"/>
  <c r="BB1369" i="3"/>
  <c r="BF1369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Y1369" i="3"/>
  <c r="AO1369" i="3"/>
  <c r="BE1369" i="3"/>
  <c r="M1369" i="3"/>
  <c r="AC1369" i="3"/>
  <c r="AS1369" i="3"/>
  <c r="BI1369" i="3"/>
  <c r="Q1369" i="3"/>
  <c r="AG1369" i="3"/>
  <c r="AW1369" i="3"/>
  <c r="AK1367" i="3"/>
  <c r="K1400" i="3"/>
  <c r="K1398" i="3"/>
  <c r="K1396" i="3"/>
  <c r="K1394" i="3"/>
  <c r="K1392" i="3"/>
  <c r="BH1388" i="3"/>
  <c r="AR1388" i="3"/>
  <c r="AB1388" i="3"/>
  <c r="BH1386" i="3"/>
  <c r="AR1386" i="3"/>
  <c r="AB1386" i="3"/>
  <c r="AU1383" i="3"/>
  <c r="Y1383" i="3"/>
  <c r="R1381" i="3"/>
  <c r="AH1381" i="3"/>
  <c r="AX1381" i="3"/>
  <c r="T1381" i="3"/>
  <c r="AJ1381" i="3"/>
  <c r="AZ1381" i="3"/>
  <c r="U1381" i="3"/>
  <c r="BA1381" i="3"/>
  <c r="AE1381" i="3"/>
  <c r="Q1381" i="3"/>
  <c r="AW1381" i="3"/>
  <c r="BG1379" i="3"/>
  <c r="AA1379" i="3"/>
  <c r="Z1377" i="3"/>
  <c r="BF1377" i="3"/>
  <c r="AR1377" i="3"/>
  <c r="AK1377" i="3"/>
  <c r="AU1377" i="3"/>
  <c r="BG1375" i="3"/>
  <c r="N1371" i="3"/>
  <c r="R1371" i="3"/>
  <c r="V1371" i="3"/>
  <c r="Z1371" i="3"/>
  <c r="AD1371" i="3"/>
  <c r="AH1371" i="3"/>
  <c r="AL1371" i="3"/>
  <c r="AP1371" i="3"/>
  <c r="AT1371" i="3"/>
  <c r="AX1371" i="3"/>
  <c r="BB1371" i="3"/>
  <c r="BF1371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Y1371" i="3"/>
  <c r="AO1371" i="3"/>
  <c r="BE1371" i="3"/>
  <c r="M1371" i="3"/>
  <c r="AC1371" i="3"/>
  <c r="AS1371" i="3"/>
  <c r="BI1371" i="3"/>
  <c r="Q1371" i="3"/>
  <c r="AG1371" i="3"/>
  <c r="AW1371" i="3"/>
  <c r="O1370" i="3"/>
  <c r="U1367" i="3"/>
  <c r="R1363" i="3"/>
  <c r="Z1363" i="3"/>
  <c r="AH1363" i="3"/>
  <c r="AP1363" i="3"/>
  <c r="AX1363" i="3"/>
  <c r="BF1363" i="3"/>
  <c r="AD1363" i="3"/>
  <c r="AL1363" i="3"/>
  <c r="N1363" i="3"/>
  <c r="AT1363" i="3"/>
  <c r="BD1359" i="3"/>
  <c r="BE1385" i="3"/>
  <c r="AO1385" i="3"/>
  <c r="Y1385" i="3"/>
  <c r="L1384" i="3"/>
  <c r="BA1374" i="3"/>
  <c r="AU1372" i="3"/>
  <c r="AE1372" i="3"/>
  <c r="AU1370" i="3"/>
  <c r="AE1370" i="3"/>
  <c r="L1366" i="3"/>
  <c r="L1362" i="3"/>
  <c r="P1350" i="3"/>
  <c r="AF1350" i="3"/>
  <c r="AV1350" i="3"/>
  <c r="T1350" i="3"/>
  <c r="AJ1350" i="3"/>
  <c r="AZ1350" i="3"/>
  <c r="BD1350" i="3"/>
  <c r="X1350" i="3"/>
  <c r="AB1374" i="3"/>
  <c r="AR1374" i="3"/>
  <c r="BH1374" i="3"/>
  <c r="Y1374" i="3"/>
  <c r="AO1374" i="3"/>
  <c r="Z1374" i="3"/>
  <c r="AP1374" i="3"/>
  <c r="BF1374" i="3"/>
  <c r="P1372" i="3"/>
  <c r="T1372" i="3"/>
  <c r="X1372" i="3"/>
  <c r="AB1372" i="3"/>
  <c r="AF1372" i="3"/>
  <c r="AJ1372" i="3"/>
  <c r="AN1372" i="3"/>
  <c r="AR1372" i="3"/>
  <c r="AV1372" i="3"/>
  <c r="AZ1372" i="3"/>
  <c r="BD1372" i="3"/>
  <c r="BH1372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P1370" i="3"/>
  <c r="T1370" i="3"/>
  <c r="X1370" i="3"/>
  <c r="AB1370" i="3"/>
  <c r="AF1370" i="3"/>
  <c r="AJ1370" i="3"/>
  <c r="AN1370" i="3"/>
  <c r="AR1370" i="3"/>
  <c r="AV1370" i="3"/>
  <c r="AZ1370" i="3"/>
  <c r="BD1370" i="3"/>
  <c r="BH1370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BD1368" i="3"/>
  <c r="R1368" i="3"/>
  <c r="AP1365" i="3"/>
  <c r="T1363" i="3"/>
  <c r="AH1361" i="3"/>
  <c r="T1361" i="3"/>
  <c r="AZ1361" i="3"/>
  <c r="AN1350" i="3"/>
  <c r="BC1385" i="3"/>
  <c r="AU1385" i="3"/>
  <c r="AM1385" i="3"/>
  <c r="AE1385" i="3"/>
  <c r="W1385" i="3"/>
  <c r="W1374" i="3"/>
  <c r="BC1372" i="3"/>
  <c r="AM1372" i="3"/>
  <c r="W1372" i="3"/>
  <c r="BC1370" i="3"/>
  <c r="AM1370" i="3"/>
  <c r="W1370" i="3"/>
  <c r="N1365" i="3"/>
  <c r="K1366" i="3"/>
  <c r="AR1365" i="3"/>
  <c r="K1364" i="3"/>
  <c r="BH1363" i="3"/>
  <c r="AZ1363" i="3"/>
  <c r="AR1363" i="3"/>
  <c r="AJ1363" i="3"/>
  <c r="AB1363" i="3"/>
  <c r="K1362" i="3"/>
  <c r="K1360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P1355" i="3"/>
  <c r="T1355" i="3"/>
  <c r="X1355" i="3"/>
  <c r="AB1355" i="3"/>
  <c r="AF1355" i="3"/>
  <c r="AJ1355" i="3"/>
  <c r="AN1355" i="3"/>
  <c r="AR1355" i="3"/>
  <c r="AV1355" i="3"/>
  <c r="AZ1355" i="3"/>
  <c r="BD1355" i="3"/>
  <c r="BH1355" i="3"/>
  <c r="M1355" i="3"/>
  <c r="Q1355" i="3"/>
  <c r="U1355" i="3"/>
  <c r="Y1355" i="3"/>
  <c r="AC1355" i="3"/>
  <c r="AG1355" i="3"/>
  <c r="AK1355" i="3"/>
  <c r="AO1355" i="3"/>
  <c r="AS1355" i="3"/>
  <c r="AW1355" i="3"/>
  <c r="BA1355" i="3"/>
  <c r="BE1355" i="3"/>
  <c r="BI1355" i="3"/>
  <c r="N1355" i="3"/>
  <c r="AD1355" i="3"/>
  <c r="AT1355" i="3"/>
  <c r="R1355" i="3"/>
  <c r="AH1355" i="3"/>
  <c r="AX1355" i="3"/>
  <c r="V1355" i="3"/>
  <c r="AL1355" i="3"/>
  <c r="BB1355" i="3"/>
  <c r="O1351" i="3"/>
  <c r="S1351" i="3"/>
  <c r="W1351" i="3"/>
  <c r="AA1351" i="3"/>
  <c r="AE1351" i="3"/>
  <c r="AI1351" i="3"/>
  <c r="AM1351" i="3"/>
  <c r="AQ1351" i="3"/>
  <c r="AU1351" i="3"/>
  <c r="AY1351" i="3"/>
  <c r="BC1351" i="3"/>
  <c r="BG1351" i="3"/>
  <c r="P1351" i="3"/>
  <c r="T1351" i="3"/>
  <c r="X1351" i="3"/>
  <c r="AB1351" i="3"/>
  <c r="AF1351" i="3"/>
  <c r="AJ1351" i="3"/>
  <c r="AN1351" i="3"/>
  <c r="AR1351" i="3"/>
  <c r="AV1351" i="3"/>
  <c r="AZ1351" i="3"/>
  <c r="BD1351" i="3"/>
  <c r="BH1351" i="3"/>
  <c r="M1351" i="3"/>
  <c r="Q1351" i="3"/>
  <c r="U1351" i="3"/>
  <c r="Y1351" i="3"/>
  <c r="AC1351" i="3"/>
  <c r="AG1351" i="3"/>
  <c r="AK1351" i="3"/>
  <c r="AO1351" i="3"/>
  <c r="AS1351" i="3"/>
  <c r="AW1351" i="3"/>
  <c r="BA1351" i="3"/>
  <c r="BE1351" i="3"/>
  <c r="BI1351" i="3"/>
  <c r="N1351" i="3"/>
  <c r="AD1351" i="3"/>
  <c r="AT1351" i="3"/>
  <c r="R1351" i="3"/>
  <c r="AH1351" i="3"/>
  <c r="AX1351" i="3"/>
  <c r="V1351" i="3"/>
  <c r="AL1351" i="3"/>
  <c r="BB1351" i="3"/>
  <c r="Q1365" i="3"/>
  <c r="AG1365" i="3"/>
  <c r="AW1365" i="3"/>
  <c r="O1365" i="3"/>
  <c r="AE1365" i="3"/>
  <c r="AU1365" i="3"/>
  <c r="M1363" i="3"/>
  <c r="Q1363" i="3"/>
  <c r="U1363" i="3"/>
  <c r="Y1363" i="3"/>
  <c r="AC1363" i="3"/>
  <c r="AG1363" i="3"/>
  <c r="AK1363" i="3"/>
  <c r="AO1363" i="3"/>
  <c r="AS1363" i="3"/>
  <c r="AW1363" i="3"/>
  <c r="BA1363" i="3"/>
  <c r="BE1363" i="3"/>
  <c r="BI1363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M1361" i="3"/>
  <c r="AC1361" i="3"/>
  <c r="AS1361" i="3"/>
  <c r="BI1361" i="3"/>
  <c r="AA1361" i="3"/>
  <c r="AQ1361" i="3"/>
  <c r="BG1361" i="3"/>
  <c r="M1356" i="3"/>
  <c r="U1356" i="3"/>
  <c r="AC1356" i="3"/>
  <c r="AK1356" i="3"/>
  <c r="AS1356" i="3"/>
  <c r="BA1356" i="3"/>
  <c r="BI1356" i="3"/>
  <c r="P1356" i="3"/>
  <c r="X1356" i="3"/>
  <c r="AF1356" i="3"/>
  <c r="AN1356" i="3"/>
  <c r="AV1356" i="3"/>
  <c r="BD1356" i="3"/>
  <c r="BF1355" i="3"/>
  <c r="P1352" i="3"/>
  <c r="AF1352" i="3"/>
  <c r="AV1352" i="3"/>
  <c r="T1352" i="3"/>
  <c r="AJ1352" i="3"/>
  <c r="AZ1352" i="3"/>
  <c r="BF1351" i="3"/>
  <c r="AF1365" i="3"/>
  <c r="BD1363" i="3"/>
  <c r="AV1363" i="3"/>
  <c r="AN1363" i="3"/>
  <c r="AF1363" i="3"/>
  <c r="X1363" i="3"/>
  <c r="P1363" i="3"/>
  <c r="AV1361" i="3"/>
  <c r="P1361" i="3"/>
  <c r="U1357" i="3"/>
  <c r="BA1357" i="3"/>
  <c r="AN1357" i="3"/>
  <c r="AJ1357" i="3"/>
  <c r="AF1357" i="3"/>
  <c r="AP1355" i="3"/>
  <c r="S1353" i="3"/>
  <c r="AA1353" i="3"/>
  <c r="AI1353" i="3"/>
  <c r="AQ1353" i="3"/>
  <c r="AY1353" i="3"/>
  <c r="BG1353" i="3"/>
  <c r="T1353" i="3"/>
  <c r="AB1353" i="3"/>
  <c r="AJ1353" i="3"/>
  <c r="AR1353" i="3"/>
  <c r="AZ1353" i="3"/>
  <c r="BH1353" i="3"/>
  <c r="Q1353" i="3"/>
  <c r="Y1353" i="3"/>
  <c r="AG1353" i="3"/>
  <c r="AO1353" i="3"/>
  <c r="AW1353" i="3"/>
  <c r="BE1353" i="3"/>
  <c r="N1353" i="3"/>
  <c r="AT1353" i="3"/>
  <c r="AH1353" i="3"/>
  <c r="V1353" i="3"/>
  <c r="BB1353" i="3"/>
  <c r="X1352" i="3"/>
  <c r="S1349" i="3"/>
  <c r="AY1349" i="3"/>
  <c r="AJ1349" i="3"/>
  <c r="Q1349" i="3"/>
  <c r="AW1349" i="3"/>
  <c r="AH1349" i="3"/>
  <c r="N1356" i="3"/>
  <c r="R1356" i="3"/>
  <c r="V1356" i="3"/>
  <c r="Z1356" i="3"/>
  <c r="AD1356" i="3"/>
  <c r="AH1356" i="3"/>
  <c r="AL1356" i="3"/>
  <c r="AP1356" i="3"/>
  <c r="AT1356" i="3"/>
  <c r="AX1356" i="3"/>
  <c r="BB1356" i="3"/>
  <c r="BF1356" i="3"/>
  <c r="O1356" i="3"/>
  <c r="S1356" i="3"/>
  <c r="W1356" i="3"/>
  <c r="AA1356" i="3"/>
  <c r="AE1356" i="3"/>
  <c r="AI1356" i="3"/>
  <c r="AM1356" i="3"/>
  <c r="AQ1356" i="3"/>
  <c r="AU1356" i="3"/>
  <c r="AY1356" i="3"/>
  <c r="BC1356" i="3"/>
  <c r="BG1356" i="3"/>
  <c r="M1354" i="3"/>
  <c r="Q1354" i="3"/>
  <c r="U1354" i="3"/>
  <c r="Y1354" i="3"/>
  <c r="AC1354" i="3"/>
  <c r="AG1354" i="3"/>
  <c r="AK1354" i="3"/>
  <c r="AO1354" i="3"/>
  <c r="AS1354" i="3"/>
  <c r="AW1354" i="3"/>
  <c r="BA1354" i="3"/>
  <c r="BE1354" i="3"/>
  <c r="BI1354" i="3"/>
  <c r="N1354" i="3"/>
  <c r="R1354" i="3"/>
  <c r="V1354" i="3"/>
  <c r="Z1354" i="3"/>
  <c r="AD1354" i="3"/>
  <c r="AH1354" i="3"/>
  <c r="AL1354" i="3"/>
  <c r="AP1354" i="3"/>
  <c r="AT1354" i="3"/>
  <c r="AX1354" i="3"/>
  <c r="BB1354" i="3"/>
  <c r="BF1354" i="3"/>
  <c r="O1354" i="3"/>
  <c r="S1354" i="3"/>
  <c r="W1354" i="3"/>
  <c r="AA1354" i="3"/>
  <c r="AE1354" i="3"/>
  <c r="AI1354" i="3"/>
  <c r="AM1354" i="3"/>
  <c r="AQ1354" i="3"/>
  <c r="AU1354" i="3"/>
  <c r="AY1354" i="3"/>
  <c r="BC1354" i="3"/>
  <c r="BG1354" i="3"/>
  <c r="M1352" i="3"/>
  <c r="Q1352" i="3"/>
  <c r="U1352" i="3"/>
  <c r="Y1352" i="3"/>
  <c r="AC1352" i="3"/>
  <c r="AG1352" i="3"/>
  <c r="AK1352" i="3"/>
  <c r="AO1352" i="3"/>
  <c r="AS1352" i="3"/>
  <c r="AW1352" i="3"/>
  <c r="BA1352" i="3"/>
  <c r="BE1352" i="3"/>
  <c r="BI1352" i="3"/>
  <c r="N1352" i="3"/>
  <c r="R1352" i="3"/>
  <c r="V1352" i="3"/>
  <c r="Z1352" i="3"/>
  <c r="AD1352" i="3"/>
  <c r="AH1352" i="3"/>
  <c r="AL1352" i="3"/>
  <c r="AP1352" i="3"/>
  <c r="AT1352" i="3"/>
  <c r="AX1352" i="3"/>
  <c r="BB1352" i="3"/>
  <c r="BF1352" i="3"/>
  <c r="O1352" i="3"/>
  <c r="S1352" i="3"/>
  <c r="W1352" i="3"/>
  <c r="AA1352" i="3"/>
  <c r="AE1352" i="3"/>
  <c r="AI1352" i="3"/>
  <c r="AM1352" i="3"/>
  <c r="AQ1352" i="3"/>
  <c r="AU1352" i="3"/>
  <c r="AY1352" i="3"/>
  <c r="BC1352" i="3"/>
  <c r="BG1352" i="3"/>
  <c r="M1350" i="3"/>
  <c r="Q1350" i="3"/>
  <c r="U1350" i="3"/>
  <c r="Y1350" i="3"/>
  <c r="AC1350" i="3"/>
  <c r="AG1350" i="3"/>
  <c r="AK1350" i="3"/>
  <c r="AO1350" i="3"/>
  <c r="AS1350" i="3"/>
  <c r="AW1350" i="3"/>
  <c r="BA1350" i="3"/>
  <c r="BE1350" i="3"/>
  <c r="BI1350" i="3"/>
  <c r="N1350" i="3"/>
  <c r="R1350" i="3"/>
  <c r="V1350" i="3"/>
  <c r="Z1350" i="3"/>
  <c r="AD1350" i="3"/>
  <c r="AH1350" i="3"/>
  <c r="AL1350" i="3"/>
  <c r="AP1350" i="3"/>
  <c r="AT1350" i="3"/>
  <c r="AX1350" i="3"/>
  <c r="BB1350" i="3"/>
  <c r="BF1350" i="3"/>
  <c r="O1350" i="3"/>
  <c r="S1350" i="3"/>
  <c r="W1350" i="3"/>
  <c r="AA1350" i="3"/>
  <c r="AE1350" i="3"/>
  <c r="AI1350" i="3"/>
  <c r="AM1350" i="3"/>
  <c r="AQ1350" i="3"/>
  <c r="AU1350" i="3"/>
  <c r="AY1350" i="3"/>
  <c r="BC1350" i="3"/>
  <c r="BG1350" i="3"/>
  <c r="R1339" i="3"/>
  <c r="Z1339" i="3"/>
  <c r="AH1339" i="3"/>
  <c r="AP1339" i="3"/>
  <c r="AX1339" i="3"/>
  <c r="BF1339" i="3"/>
  <c r="N1339" i="3"/>
  <c r="V1339" i="3"/>
  <c r="AD1339" i="3"/>
  <c r="AL1339" i="3"/>
  <c r="AT1339" i="3"/>
  <c r="BB1339" i="3"/>
  <c r="AF1339" i="3"/>
  <c r="AN1339" i="3"/>
  <c r="P1339" i="3"/>
  <c r="AV1339" i="3"/>
  <c r="X1339" i="3"/>
  <c r="BD1339" i="3"/>
  <c r="K1358" i="3"/>
  <c r="BH1356" i="3"/>
  <c r="AZ1356" i="3"/>
  <c r="AR1356" i="3"/>
  <c r="AJ1356" i="3"/>
  <c r="AB1356" i="3"/>
  <c r="T1356" i="3"/>
  <c r="BH1354" i="3"/>
  <c r="AR1354" i="3"/>
  <c r="AB1354" i="3"/>
  <c r="BH1352" i="3"/>
  <c r="AR1352" i="3"/>
  <c r="AB1352" i="3"/>
  <c r="BH1350" i="3"/>
  <c r="AR1350" i="3"/>
  <c r="AB1350" i="3"/>
  <c r="W1345" i="3"/>
  <c r="BC1345" i="3"/>
  <c r="AN1345" i="3"/>
  <c r="U1345" i="3"/>
  <c r="BA1345" i="3"/>
  <c r="AT1345" i="3"/>
  <c r="AY1348" i="3"/>
  <c r="AI1348" i="3"/>
  <c r="S1348" i="3"/>
  <c r="BI1347" i="3"/>
  <c r="BA1347" i="3"/>
  <c r="AS1347" i="3"/>
  <c r="AK1347" i="3"/>
  <c r="AC1347" i="3"/>
  <c r="U1347" i="3"/>
  <c r="M1347" i="3"/>
  <c r="AV1344" i="3"/>
  <c r="AF1344" i="3"/>
  <c r="X1343" i="3"/>
  <c r="AN1343" i="3"/>
  <c r="BD1343" i="3"/>
  <c r="U1343" i="3"/>
  <c r="AK1343" i="3"/>
  <c r="BA1343" i="3"/>
  <c r="V1343" i="3"/>
  <c r="BB1343" i="3"/>
  <c r="AM1343" i="3"/>
  <c r="Z1343" i="3"/>
  <c r="BF1343" i="3"/>
  <c r="L1342" i="3"/>
  <c r="AX1348" i="3"/>
  <c r="AH1348" i="3"/>
  <c r="BF1347" i="3"/>
  <c r="AX1347" i="3"/>
  <c r="AP1347" i="3"/>
  <c r="AH1347" i="3"/>
  <c r="Z1347" i="3"/>
  <c r="O1344" i="3"/>
  <c r="S1344" i="3"/>
  <c r="W1344" i="3"/>
  <c r="AA1344" i="3"/>
  <c r="AE1344" i="3"/>
  <c r="AI1344" i="3"/>
  <c r="AM1344" i="3"/>
  <c r="AQ1344" i="3"/>
  <c r="AU1344" i="3"/>
  <c r="AY1344" i="3"/>
  <c r="BC1344" i="3"/>
  <c r="BG1344" i="3"/>
  <c r="O1347" i="3"/>
  <c r="S1347" i="3"/>
  <c r="W1347" i="3"/>
  <c r="AA1347" i="3"/>
  <c r="AE1347" i="3"/>
  <c r="AI1347" i="3"/>
  <c r="AM1347" i="3"/>
  <c r="AQ1347" i="3"/>
  <c r="AU1347" i="3"/>
  <c r="AY1347" i="3"/>
  <c r="BC1347" i="3"/>
  <c r="BG1347" i="3"/>
  <c r="P1347" i="3"/>
  <c r="T1347" i="3"/>
  <c r="X1347" i="3"/>
  <c r="AB1347" i="3"/>
  <c r="AF1347" i="3"/>
  <c r="AJ1347" i="3"/>
  <c r="AN1347" i="3"/>
  <c r="AR1347" i="3"/>
  <c r="AV1347" i="3"/>
  <c r="AZ1347" i="3"/>
  <c r="BD1347" i="3"/>
  <c r="BH1347" i="3"/>
  <c r="P1341" i="3"/>
  <c r="AC1341" i="3"/>
  <c r="W1341" i="3"/>
  <c r="AZ1338" i="3"/>
  <c r="P1336" i="3"/>
  <c r="AD1346" i="3"/>
  <c r="BF1344" i="3"/>
  <c r="BB1344" i="3"/>
  <c r="AX1344" i="3"/>
  <c r="AT1344" i="3"/>
  <c r="AP1344" i="3"/>
  <c r="AL1344" i="3"/>
  <c r="AH1344" i="3"/>
  <c r="AD1344" i="3"/>
  <c r="Z1344" i="3"/>
  <c r="V1344" i="3"/>
  <c r="R1344" i="3"/>
  <c r="N1344" i="3"/>
  <c r="T1339" i="3"/>
  <c r="R1338" i="3"/>
  <c r="Z1338" i="3"/>
  <c r="AH1338" i="3"/>
  <c r="AP1338" i="3"/>
  <c r="AX1338" i="3"/>
  <c r="BF1338" i="3"/>
  <c r="BI1344" i="3"/>
  <c r="BE1344" i="3"/>
  <c r="BA1344" i="3"/>
  <c r="AW1344" i="3"/>
  <c r="AS1344" i="3"/>
  <c r="AO1344" i="3"/>
  <c r="AK1344" i="3"/>
  <c r="AG1344" i="3"/>
  <c r="AC1344" i="3"/>
  <c r="Y1344" i="3"/>
  <c r="U1344" i="3"/>
  <c r="Q1344" i="3"/>
  <c r="AJ1338" i="3"/>
  <c r="M1338" i="3"/>
  <c r="Q1338" i="3"/>
  <c r="U1338" i="3"/>
  <c r="Y1338" i="3"/>
  <c r="AC1338" i="3"/>
  <c r="AG1338" i="3"/>
  <c r="AK1338" i="3"/>
  <c r="AO1338" i="3"/>
  <c r="AS1338" i="3"/>
  <c r="AW1338" i="3"/>
  <c r="BA1338" i="3"/>
  <c r="BE1338" i="3"/>
  <c r="BI1338" i="3"/>
  <c r="O1338" i="3"/>
  <c r="S1338" i="3"/>
  <c r="W1338" i="3"/>
  <c r="AA1338" i="3"/>
  <c r="AE1338" i="3"/>
  <c r="AI1338" i="3"/>
  <c r="AM1338" i="3"/>
  <c r="AQ1338" i="3"/>
  <c r="AU1338" i="3"/>
  <c r="AY1338" i="3"/>
  <c r="BC1338" i="3"/>
  <c r="BG1338" i="3"/>
  <c r="O1337" i="3"/>
  <c r="S1337" i="3"/>
  <c r="W1337" i="3"/>
  <c r="AA1337" i="3"/>
  <c r="AE1337" i="3"/>
  <c r="AI1337" i="3"/>
  <c r="AM1337" i="3"/>
  <c r="AQ1337" i="3"/>
  <c r="AU1337" i="3"/>
  <c r="AY1337" i="3"/>
  <c r="BC1337" i="3"/>
  <c r="BG1337" i="3"/>
  <c r="P1337" i="3"/>
  <c r="T1337" i="3"/>
  <c r="X1337" i="3"/>
  <c r="AB1337" i="3"/>
  <c r="AF1337" i="3"/>
  <c r="AJ1337" i="3"/>
  <c r="AN1337" i="3"/>
  <c r="AR1337" i="3"/>
  <c r="AV1337" i="3"/>
  <c r="AZ1337" i="3"/>
  <c r="BD1337" i="3"/>
  <c r="BH1337" i="3"/>
  <c r="M1337" i="3"/>
  <c r="Q1337" i="3"/>
  <c r="U1337" i="3"/>
  <c r="Y1337" i="3"/>
  <c r="AC1337" i="3"/>
  <c r="AG1337" i="3"/>
  <c r="AK1337" i="3"/>
  <c r="AO1337" i="3"/>
  <c r="AS1337" i="3"/>
  <c r="AW1337" i="3"/>
  <c r="BA1337" i="3"/>
  <c r="BE1337" i="3"/>
  <c r="BI1337" i="3"/>
  <c r="O1335" i="3"/>
  <c r="S1335" i="3"/>
  <c r="W1335" i="3"/>
  <c r="AA1335" i="3"/>
  <c r="AE1335" i="3"/>
  <c r="AI1335" i="3"/>
  <c r="AM1335" i="3"/>
  <c r="AQ1335" i="3"/>
  <c r="AU1335" i="3"/>
  <c r="AY1335" i="3"/>
  <c r="BC1335" i="3"/>
  <c r="BG1335" i="3"/>
  <c r="P1335" i="3"/>
  <c r="T1335" i="3"/>
  <c r="X1335" i="3"/>
  <c r="AB1335" i="3"/>
  <c r="AF1335" i="3"/>
  <c r="AJ1335" i="3"/>
  <c r="AN1335" i="3"/>
  <c r="AR1335" i="3"/>
  <c r="AV1335" i="3"/>
  <c r="AZ1335" i="3"/>
  <c r="BD1335" i="3"/>
  <c r="BH1335" i="3"/>
  <c r="M1335" i="3"/>
  <c r="Q1335" i="3"/>
  <c r="U1335" i="3"/>
  <c r="Y1335" i="3"/>
  <c r="AC1335" i="3"/>
  <c r="AG1335" i="3"/>
  <c r="AK1335" i="3"/>
  <c r="AO1335" i="3"/>
  <c r="AS1335" i="3"/>
  <c r="AW1335" i="3"/>
  <c r="BA1335" i="3"/>
  <c r="BE1335" i="3"/>
  <c r="BI1335" i="3"/>
  <c r="K1340" i="3"/>
  <c r="BH1339" i="3"/>
  <c r="AZ1339" i="3"/>
  <c r="AR1339" i="3"/>
  <c r="AJ1339" i="3"/>
  <c r="AB1339" i="3"/>
  <c r="BD1338" i="3"/>
  <c r="AV1338" i="3"/>
  <c r="AN1338" i="3"/>
  <c r="AF1338" i="3"/>
  <c r="X1338" i="3"/>
  <c r="P1338" i="3"/>
  <c r="BB1337" i="3"/>
  <c r="AL1337" i="3"/>
  <c r="V1337" i="3"/>
  <c r="Y1336" i="3"/>
  <c r="BE1336" i="3"/>
  <c r="AL1336" i="3"/>
  <c r="W1336" i="3"/>
  <c r="BC1336" i="3"/>
  <c r="BB1335" i="3"/>
  <c r="AL1335" i="3"/>
  <c r="V1335" i="3"/>
  <c r="O1339" i="3"/>
  <c r="S1339" i="3"/>
  <c r="W1339" i="3"/>
  <c r="AA1339" i="3"/>
  <c r="AE1339" i="3"/>
  <c r="AI1339" i="3"/>
  <c r="AM1339" i="3"/>
  <c r="AQ1339" i="3"/>
  <c r="AU1339" i="3"/>
  <c r="AY1339" i="3"/>
  <c r="BC1339" i="3"/>
  <c r="BG1339" i="3"/>
  <c r="M1339" i="3"/>
  <c r="Q1339" i="3"/>
  <c r="U1339" i="3"/>
  <c r="Y1339" i="3"/>
  <c r="AC1339" i="3"/>
  <c r="AG1339" i="3"/>
  <c r="AK1339" i="3"/>
  <c r="AO1339" i="3"/>
  <c r="AS1339" i="3"/>
  <c r="AW1339" i="3"/>
  <c r="BA1339" i="3"/>
  <c r="BE1339" i="3"/>
  <c r="BI1339" i="3"/>
  <c r="BB1338" i="3"/>
  <c r="AT1338" i="3"/>
  <c r="AL1338" i="3"/>
  <c r="AD1338" i="3"/>
  <c r="V1338" i="3"/>
  <c r="N1338" i="3"/>
  <c r="AX1337" i="3"/>
  <c r="AH1337" i="3"/>
  <c r="R1337" i="3"/>
  <c r="AX1335" i="3"/>
  <c r="AH1335" i="3"/>
  <c r="R1335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P1500" i="3" l="1"/>
  <c r="AB1343" i="3"/>
  <c r="AZ1448" i="3"/>
  <c r="AU1348" i="3"/>
  <c r="AZ1429" i="3"/>
  <c r="AD1441" i="3"/>
  <c r="BB1373" i="3"/>
  <c r="BC1404" i="3"/>
  <c r="W1463" i="3"/>
  <c r="V1482" i="3"/>
  <c r="BM1724" i="3"/>
  <c r="R1365" i="3"/>
  <c r="AE1471" i="3"/>
  <c r="Z1488" i="3"/>
  <c r="AA1345" i="3"/>
  <c r="O1410" i="3"/>
  <c r="BA1502" i="3"/>
  <c r="U1522" i="3"/>
  <c r="AL1500" i="3"/>
  <c r="W1387" i="3"/>
  <c r="AQ1387" i="3"/>
  <c r="P1387" i="3"/>
  <c r="AN1387" i="3"/>
  <c r="BH1387" i="3"/>
  <c r="AC1387" i="3"/>
  <c r="BA1387" i="3"/>
  <c r="AT1387" i="3"/>
  <c r="AL1387" i="3"/>
  <c r="BF1387" i="3"/>
  <c r="AA1387" i="3"/>
  <c r="AU1387" i="3"/>
  <c r="X1387" i="3"/>
  <c r="AR1387" i="3"/>
  <c r="M1387" i="3"/>
  <c r="AK1387" i="3"/>
  <c r="BE1387" i="3"/>
  <c r="R1387" i="3"/>
  <c r="BB1387" i="3"/>
  <c r="AE1387" i="3"/>
  <c r="BC1387" i="3"/>
  <c r="AB1387" i="3"/>
  <c r="AV1387" i="3"/>
  <c r="U1387" i="3"/>
  <c r="AO1387" i="3"/>
  <c r="BI1387" i="3"/>
  <c r="AX1387" i="3"/>
  <c r="Z1387" i="3"/>
  <c r="AA1377" i="3"/>
  <c r="N1377" i="3"/>
  <c r="AD1377" i="3"/>
  <c r="AT1377" i="3"/>
  <c r="P1377" i="3"/>
  <c r="AF1377" i="3"/>
  <c r="AV1377" i="3"/>
  <c r="M1377" i="3"/>
  <c r="AS1377" i="3"/>
  <c r="W1377" i="3"/>
  <c r="BC1377" i="3"/>
  <c r="AO1377" i="3"/>
  <c r="R1377" i="3"/>
  <c r="AH1377" i="3"/>
  <c r="AX1377" i="3"/>
  <c r="T1377" i="3"/>
  <c r="AJ1377" i="3"/>
  <c r="AZ1377" i="3"/>
  <c r="U1377" i="3"/>
  <c r="BA1377" i="3"/>
  <c r="AE1377" i="3"/>
  <c r="Q1377" i="3"/>
  <c r="AW1377" i="3"/>
  <c r="P1411" i="3"/>
  <c r="AF1411" i="3"/>
  <c r="AV1411" i="3"/>
  <c r="N1411" i="3"/>
  <c r="AD1411" i="3"/>
  <c r="AT1411" i="3"/>
  <c r="O1411" i="3"/>
  <c r="AU1411" i="3"/>
  <c r="AG1411" i="3"/>
  <c r="S1411" i="3"/>
  <c r="AY1411" i="3"/>
  <c r="T1411" i="3"/>
  <c r="AJ1411" i="3"/>
  <c r="AZ1411" i="3"/>
  <c r="R1411" i="3"/>
  <c r="AH1411" i="3"/>
  <c r="AX1411" i="3"/>
  <c r="W1411" i="3"/>
  <c r="BC1411" i="3"/>
  <c r="AO1411" i="3"/>
  <c r="AA1411" i="3"/>
  <c r="BG1411" i="3"/>
  <c r="BA1411" i="3"/>
  <c r="M1411" i="3"/>
  <c r="X1411" i="3"/>
  <c r="AN1411" i="3"/>
  <c r="BD1411" i="3"/>
  <c r="V1411" i="3"/>
  <c r="AL1411" i="3"/>
  <c r="BB1411" i="3"/>
  <c r="AE1411" i="3"/>
  <c r="Q1411" i="3"/>
  <c r="AW1411" i="3"/>
  <c r="AI1411" i="3"/>
  <c r="U1411" i="3"/>
  <c r="AB1411" i="3"/>
  <c r="AP1411" i="3"/>
  <c r="BE1411" i="3"/>
  <c r="AS1411" i="3"/>
  <c r="AR1411" i="3"/>
  <c r="BF1411" i="3"/>
  <c r="AQ1411" i="3"/>
  <c r="BH1411" i="3"/>
  <c r="AM1411" i="3"/>
  <c r="AK1411" i="3"/>
  <c r="S1389" i="3"/>
  <c r="AI1389" i="3"/>
  <c r="AY1389" i="3"/>
  <c r="T1389" i="3"/>
  <c r="AJ1389" i="3"/>
  <c r="AZ1389" i="3"/>
  <c r="Q1389" i="3"/>
  <c r="AG1389" i="3"/>
  <c r="AW1389" i="3"/>
  <c r="N1389" i="3"/>
  <c r="AH1389" i="3"/>
  <c r="BB1389" i="3"/>
  <c r="W1389" i="3"/>
  <c r="AM1389" i="3"/>
  <c r="BC1389" i="3"/>
  <c r="X1389" i="3"/>
  <c r="AN1389" i="3"/>
  <c r="BD1389" i="3"/>
  <c r="U1389" i="3"/>
  <c r="AK1389" i="3"/>
  <c r="BA1389" i="3"/>
  <c r="AD1389" i="3"/>
  <c r="AX1389" i="3"/>
  <c r="BF1389" i="3"/>
  <c r="AA1389" i="3"/>
  <c r="AQ1389" i="3"/>
  <c r="BG1389" i="3"/>
  <c r="AB1389" i="3"/>
  <c r="AR1389" i="3"/>
  <c r="BH1389" i="3"/>
  <c r="Y1389" i="3"/>
  <c r="AO1389" i="3"/>
  <c r="BE1389" i="3"/>
  <c r="AT1389" i="3"/>
  <c r="V1389" i="3"/>
  <c r="AF1375" i="3"/>
  <c r="Q1375" i="3"/>
  <c r="N1375" i="3"/>
  <c r="AZ1375" i="3"/>
  <c r="BE1375" i="3"/>
  <c r="AY1336" i="3"/>
  <c r="S1336" i="3"/>
  <c r="AH1336" i="3"/>
  <c r="BA1336" i="3"/>
  <c r="U1336" i="3"/>
  <c r="AC1346" i="3"/>
  <c r="AT1346" i="3"/>
  <c r="R1348" i="3"/>
  <c r="V1348" i="3"/>
  <c r="AL1348" i="3"/>
  <c r="BB1348" i="3"/>
  <c r="AX1343" i="3"/>
  <c r="R1343" i="3"/>
  <c r="AE1343" i="3"/>
  <c r="AT1343" i="3"/>
  <c r="N1343" i="3"/>
  <c r="AW1343" i="3"/>
  <c r="AG1343" i="3"/>
  <c r="Q1343" i="3"/>
  <c r="AZ1343" i="3"/>
  <c r="AJ1343" i="3"/>
  <c r="T1343" i="3"/>
  <c r="BG1346" i="3"/>
  <c r="W1348" i="3"/>
  <c r="AM1348" i="3"/>
  <c r="BC1348" i="3"/>
  <c r="BF1345" i="3"/>
  <c r="AO1345" i="3"/>
  <c r="BH1345" i="3"/>
  <c r="AB1345" i="3"/>
  <c r="AQ1345" i="3"/>
  <c r="AD1349" i="3"/>
  <c r="AK1349" i="3"/>
  <c r="BD1349" i="3"/>
  <c r="X1349" i="3"/>
  <c r="AM1349" i="3"/>
  <c r="AA1357" i="3"/>
  <c r="AE1357" i="3"/>
  <c r="AI1357" i="3"/>
  <c r="AW1357" i="3"/>
  <c r="Q1357" i="3"/>
  <c r="AN1365" i="3"/>
  <c r="BG1365" i="3"/>
  <c r="AQ1365" i="3"/>
  <c r="AA1365" i="3"/>
  <c r="BI1365" i="3"/>
  <c r="AS1365" i="3"/>
  <c r="AC1365" i="3"/>
  <c r="M1365" i="3"/>
  <c r="AZ1365" i="3"/>
  <c r="AT1365" i="3"/>
  <c r="AM1374" i="3"/>
  <c r="AH1365" i="3"/>
  <c r="BB1374" i="3"/>
  <c r="AL1374" i="3"/>
  <c r="V1374" i="3"/>
  <c r="AK1374" i="3"/>
  <c r="U1374" i="3"/>
  <c r="BD1374" i="3"/>
  <c r="AN1374" i="3"/>
  <c r="X1374" i="3"/>
  <c r="BI1374" i="3"/>
  <c r="BG1374" i="3"/>
  <c r="BE1377" i="3"/>
  <c r="AM1377" i="3"/>
  <c r="AC1377" i="3"/>
  <c r="AN1377" i="3"/>
  <c r="BB1377" i="3"/>
  <c r="V1377" i="3"/>
  <c r="AC1380" i="3"/>
  <c r="W1375" i="3"/>
  <c r="AZ1410" i="3"/>
  <c r="AH1410" i="3"/>
  <c r="R1389" i="3"/>
  <c r="M1389" i="3"/>
  <c r="AU1389" i="3"/>
  <c r="AC1410" i="3"/>
  <c r="AA1399" i="3"/>
  <c r="AI1399" i="3"/>
  <c r="M1399" i="3"/>
  <c r="AP1387" i="3"/>
  <c r="Y1387" i="3"/>
  <c r="AM1387" i="3"/>
  <c r="M1429" i="3"/>
  <c r="AH1429" i="3"/>
  <c r="Y1411" i="3"/>
  <c r="BD1380" i="3"/>
  <c r="AG1380" i="3"/>
  <c r="BI1380" i="3"/>
  <c r="V1380" i="3"/>
  <c r="S1380" i="3"/>
  <c r="BI1450" i="3"/>
  <c r="P1450" i="3"/>
  <c r="AP1450" i="3"/>
  <c r="W1450" i="3"/>
  <c r="AV1450" i="3"/>
  <c r="AC1450" i="3"/>
  <c r="AP1443" i="3"/>
  <c r="BG1443" i="3"/>
  <c r="AB1443" i="3"/>
  <c r="BF1443" i="3"/>
  <c r="AK1443" i="3"/>
  <c r="BC1443" i="3"/>
  <c r="AR1443" i="3"/>
  <c r="AO1443" i="3"/>
  <c r="R1443" i="3"/>
  <c r="AM1336" i="3"/>
  <c r="BB1336" i="3"/>
  <c r="V1336" i="3"/>
  <c r="AO1336" i="3"/>
  <c r="AS1346" i="3"/>
  <c r="BD1336" i="3"/>
  <c r="N1348" i="3"/>
  <c r="Z1348" i="3"/>
  <c r="AP1348" i="3"/>
  <c r="BF1348" i="3"/>
  <c r="AP1343" i="3"/>
  <c r="BC1343" i="3"/>
  <c r="W1343" i="3"/>
  <c r="AL1343" i="3"/>
  <c r="BI1343" i="3"/>
  <c r="AS1343" i="3"/>
  <c r="AC1343" i="3"/>
  <c r="M1343" i="3"/>
  <c r="AV1343" i="3"/>
  <c r="AF1343" i="3"/>
  <c r="P1343" i="3"/>
  <c r="AQ1346" i="3"/>
  <c r="AA1348" i="3"/>
  <c r="AQ1348" i="3"/>
  <c r="BG1348" i="3"/>
  <c r="AP1345" i="3"/>
  <c r="AK1345" i="3"/>
  <c r="BD1345" i="3"/>
  <c r="X1345" i="3"/>
  <c r="AM1345" i="3"/>
  <c r="BB1349" i="3"/>
  <c r="N1349" i="3"/>
  <c r="AG1349" i="3"/>
  <c r="AZ1349" i="3"/>
  <c r="T1349" i="3"/>
  <c r="AI1349" i="3"/>
  <c r="BB1357" i="3"/>
  <c r="BF1357" i="3"/>
  <c r="O1357" i="3"/>
  <c r="S1357" i="3"/>
  <c r="AK1357" i="3"/>
  <c r="P1365" i="3"/>
  <c r="AV1365" i="3"/>
  <c r="BC1365" i="3"/>
  <c r="AM1365" i="3"/>
  <c r="W1365" i="3"/>
  <c r="BE1365" i="3"/>
  <c r="AO1365" i="3"/>
  <c r="Y1365" i="3"/>
  <c r="AB1365" i="3"/>
  <c r="BH1365" i="3"/>
  <c r="AW1374" i="3"/>
  <c r="BF1365" i="3"/>
  <c r="Z1365" i="3"/>
  <c r="AX1374" i="3"/>
  <c r="AH1374" i="3"/>
  <c r="R1374" i="3"/>
  <c r="AG1374" i="3"/>
  <c r="Q1374" i="3"/>
  <c r="AZ1374" i="3"/>
  <c r="AJ1374" i="3"/>
  <c r="T1374" i="3"/>
  <c r="AE1374" i="3"/>
  <c r="AY1374" i="3"/>
  <c r="AG1377" i="3"/>
  <c r="O1377" i="3"/>
  <c r="BH1377" i="3"/>
  <c r="AB1377" i="3"/>
  <c r="AP1377" i="3"/>
  <c r="AY1380" i="3"/>
  <c r="X1380" i="3"/>
  <c r="AC1375" i="3"/>
  <c r="AJ1410" i="3"/>
  <c r="R1410" i="3"/>
  <c r="BI1389" i="3"/>
  <c r="AV1389" i="3"/>
  <c r="AE1389" i="3"/>
  <c r="BI1410" i="3"/>
  <c r="AZ1399" i="3"/>
  <c r="V1387" i="3"/>
  <c r="BD1387" i="3"/>
  <c r="O1387" i="3"/>
  <c r="AN1429" i="3"/>
  <c r="Z1411" i="3"/>
  <c r="R1399" i="3"/>
  <c r="BC1399" i="3"/>
  <c r="Q1399" i="3"/>
  <c r="AG1399" i="3"/>
  <c r="AW1399" i="3"/>
  <c r="S1399" i="3"/>
  <c r="AN1399" i="3"/>
  <c r="N1399" i="3"/>
  <c r="AJ1399" i="3"/>
  <c r="BF1399" i="3"/>
  <c r="AF1399" i="3"/>
  <c r="BB1399" i="3"/>
  <c r="AH1399" i="3"/>
  <c r="U1399" i="3"/>
  <c r="AK1399" i="3"/>
  <c r="BA1399" i="3"/>
  <c r="X1399" i="3"/>
  <c r="AT1399" i="3"/>
  <c r="T1399" i="3"/>
  <c r="AP1399" i="3"/>
  <c r="P1399" i="3"/>
  <c r="AL1399" i="3"/>
  <c r="BG1399" i="3"/>
  <c r="O1399" i="3"/>
  <c r="Y1399" i="3"/>
  <c r="AO1399" i="3"/>
  <c r="BE1399" i="3"/>
  <c r="AD1399" i="3"/>
  <c r="AY1399" i="3"/>
  <c r="Z1399" i="3"/>
  <c r="AU1399" i="3"/>
  <c r="V1399" i="3"/>
  <c r="AQ1399" i="3"/>
  <c r="AX1399" i="3"/>
  <c r="AF1448" i="3"/>
  <c r="M1448" i="3"/>
  <c r="AS1448" i="3"/>
  <c r="Z1448" i="3"/>
  <c r="BF1448" i="3"/>
  <c r="AJ1448" i="3"/>
  <c r="Q1448" i="3"/>
  <c r="AW1448" i="3"/>
  <c r="AD1448" i="3"/>
  <c r="P1448" i="3"/>
  <c r="AV1448" i="3"/>
  <c r="AC1448" i="3"/>
  <c r="BI1448" i="3"/>
  <c r="AP1448" i="3"/>
  <c r="AG1448" i="3"/>
  <c r="N1448" i="3"/>
  <c r="T1448" i="3"/>
  <c r="AT1448" i="3"/>
  <c r="AF1429" i="3"/>
  <c r="R1429" i="3"/>
  <c r="AL1429" i="3"/>
  <c r="BA1429" i="3"/>
  <c r="AA1429" i="3"/>
  <c r="V1429" i="3"/>
  <c r="AT1429" i="3"/>
  <c r="AO1429" i="3"/>
  <c r="T1429" i="3"/>
  <c r="AV1429" i="3"/>
  <c r="U1429" i="3"/>
  <c r="AD1429" i="3"/>
  <c r="AX1429" i="3"/>
  <c r="BE1429" i="3"/>
  <c r="AJ1429" i="3"/>
  <c r="AY1429" i="3"/>
  <c r="AC1429" i="3"/>
  <c r="BB1429" i="3"/>
  <c r="AU1429" i="3"/>
  <c r="BI1429" i="3"/>
  <c r="AI1429" i="3"/>
  <c r="AQ1429" i="3"/>
  <c r="AE1429" i="3"/>
  <c r="BD1429" i="3"/>
  <c r="X1429" i="3"/>
  <c r="N1429" i="3"/>
  <c r="Y1429" i="3"/>
  <c r="AS1429" i="3"/>
  <c r="S1429" i="3"/>
  <c r="BC1460" i="3"/>
  <c r="BD1460" i="3"/>
  <c r="AL1460" i="3"/>
  <c r="AJ1390" i="3"/>
  <c r="AX1390" i="3"/>
  <c r="BE1390" i="3"/>
  <c r="P1390" i="3"/>
  <c r="Z1409" i="3"/>
  <c r="Y1409" i="3"/>
  <c r="AL1452" i="3"/>
  <c r="BC1452" i="3"/>
  <c r="AR1452" i="3"/>
  <c r="Y1452" i="3"/>
  <c r="BG1452" i="3"/>
  <c r="BE1452" i="3"/>
  <c r="AM1410" i="3"/>
  <c r="BA1410" i="3"/>
  <c r="U1410" i="3"/>
  <c r="V1410" i="3"/>
  <c r="AL1410" i="3"/>
  <c r="BB1410" i="3"/>
  <c r="X1410" i="3"/>
  <c r="AN1410" i="3"/>
  <c r="BD1410" i="3"/>
  <c r="AE1410" i="3"/>
  <c r="AS1410" i="3"/>
  <c r="Z1410" i="3"/>
  <c r="AP1410" i="3"/>
  <c r="BF1410" i="3"/>
  <c r="AB1410" i="3"/>
  <c r="AR1410" i="3"/>
  <c r="BH1410" i="3"/>
  <c r="BC1410" i="3"/>
  <c r="W1410" i="3"/>
  <c r="AK1410" i="3"/>
  <c r="N1410" i="3"/>
  <c r="AD1410" i="3"/>
  <c r="AT1410" i="3"/>
  <c r="P1410" i="3"/>
  <c r="AF1410" i="3"/>
  <c r="AV1410" i="3"/>
  <c r="AX1480" i="3"/>
  <c r="BA1480" i="3"/>
  <c r="T1480" i="3"/>
  <c r="AZ1480" i="3"/>
  <c r="AI1336" i="3"/>
  <c r="AX1336" i="3"/>
  <c r="R1336" i="3"/>
  <c r="AK1336" i="3"/>
  <c r="BI1346" i="3"/>
  <c r="N1346" i="3"/>
  <c r="AI1343" i="3"/>
  <c r="AD1348" i="3"/>
  <c r="AT1348" i="3"/>
  <c r="AH1343" i="3"/>
  <c r="AU1343" i="3"/>
  <c r="O1343" i="3"/>
  <c r="AD1343" i="3"/>
  <c r="BE1343" i="3"/>
  <c r="AO1343" i="3"/>
  <c r="Y1343" i="3"/>
  <c r="BH1343" i="3"/>
  <c r="AR1343" i="3"/>
  <c r="M1348" i="3"/>
  <c r="AE1348" i="3"/>
  <c r="R1345" i="3"/>
  <c r="BE1345" i="3"/>
  <c r="Y1345" i="3"/>
  <c r="AR1345" i="3"/>
  <c r="BG1345" i="3"/>
  <c r="AX1349" i="3"/>
  <c r="BA1349" i="3"/>
  <c r="U1349" i="3"/>
  <c r="AN1349" i="3"/>
  <c r="BC1349" i="3"/>
  <c r="W1349" i="3"/>
  <c r="AV1357" i="3"/>
  <c r="AZ1357" i="3"/>
  <c r="BD1357" i="3"/>
  <c r="N1357" i="3"/>
  <c r="AG1357" i="3"/>
  <c r="X1365" i="3"/>
  <c r="BD1365" i="3"/>
  <c r="AY1365" i="3"/>
  <c r="AI1365" i="3"/>
  <c r="S1365" i="3"/>
  <c r="BA1365" i="3"/>
  <c r="AK1365" i="3"/>
  <c r="U1365" i="3"/>
  <c r="AJ1365" i="3"/>
  <c r="BE1374" i="3"/>
  <c r="AX1365" i="3"/>
  <c r="AT1374" i="3"/>
  <c r="AD1374" i="3"/>
  <c r="N1374" i="3"/>
  <c r="AC1374" i="3"/>
  <c r="M1374" i="3"/>
  <c r="AV1374" i="3"/>
  <c r="AF1374" i="3"/>
  <c r="P1374" i="3"/>
  <c r="AS1374" i="3"/>
  <c r="AQ1374" i="3"/>
  <c r="Y1377" i="3"/>
  <c r="BI1377" i="3"/>
  <c r="BD1377" i="3"/>
  <c r="X1377" i="3"/>
  <c r="AL1377" i="3"/>
  <c r="AV1390" i="3"/>
  <c r="AY1377" i="3"/>
  <c r="BB1380" i="3"/>
  <c r="BB1375" i="3"/>
  <c r="AU1390" i="3"/>
  <c r="T1410" i="3"/>
  <c r="AS1389" i="3"/>
  <c r="AF1389" i="3"/>
  <c r="O1389" i="3"/>
  <c r="AE1399" i="3"/>
  <c r="AS1399" i="3"/>
  <c r="AU1410" i="3"/>
  <c r="AD1387" i="3"/>
  <c r="AF1387" i="3"/>
  <c r="AB1430" i="3"/>
  <c r="AA1443" i="3"/>
  <c r="S1387" i="3"/>
  <c r="AI1387" i="3"/>
  <c r="AY1387" i="3"/>
  <c r="T1387" i="3"/>
  <c r="AJ1387" i="3"/>
  <c r="AZ1387" i="3"/>
  <c r="Q1387" i="3"/>
  <c r="AG1387" i="3"/>
  <c r="AW1387" i="3"/>
  <c r="N1387" i="3"/>
  <c r="AH1387" i="3"/>
  <c r="P1407" i="3"/>
  <c r="AF1407" i="3"/>
  <c r="AV1407" i="3"/>
  <c r="N1407" i="3"/>
  <c r="AD1407" i="3"/>
  <c r="AT1407" i="3"/>
  <c r="O1407" i="3"/>
  <c r="AU1407" i="3"/>
  <c r="AG1407" i="3"/>
  <c r="S1407" i="3"/>
  <c r="AY1407" i="3"/>
  <c r="AB1415" i="3"/>
  <c r="AR1415" i="3"/>
  <c r="BH1415" i="3"/>
  <c r="Z1415" i="3"/>
  <c r="AP1415" i="3"/>
  <c r="BF1415" i="3"/>
  <c r="AM1415" i="3"/>
  <c r="Y1415" i="3"/>
  <c r="BE1415" i="3"/>
  <c r="AQ1415" i="3"/>
  <c r="P1415" i="3"/>
  <c r="AF1415" i="3"/>
  <c r="AV1415" i="3"/>
  <c r="N1415" i="3"/>
  <c r="AD1415" i="3"/>
  <c r="AT1415" i="3"/>
  <c r="O1415" i="3"/>
  <c r="AU1415" i="3"/>
  <c r="AG1415" i="3"/>
  <c r="S1415" i="3"/>
  <c r="AY1415" i="3"/>
  <c r="AF1417" i="3"/>
  <c r="AG1417" i="3"/>
  <c r="BA1417" i="3"/>
  <c r="V1417" i="3"/>
  <c r="AP1417" i="3"/>
  <c r="BF1417" i="3"/>
  <c r="AA1417" i="3"/>
  <c r="AQ1417" i="3"/>
  <c r="BG1417" i="3"/>
  <c r="T1417" i="3"/>
  <c r="Q1417" i="3"/>
  <c r="AK1417" i="3"/>
  <c r="BE1417" i="3"/>
  <c r="AD1417" i="3"/>
  <c r="AT1417" i="3"/>
  <c r="O1417" i="3"/>
  <c r="AE1417" i="3"/>
  <c r="AU1417" i="3"/>
  <c r="AB1417" i="3"/>
  <c r="AZ1417" i="3"/>
  <c r="U1417" i="3"/>
  <c r="AO1417" i="3"/>
  <c r="N1417" i="3"/>
  <c r="AH1417" i="3"/>
  <c r="AX1417" i="3"/>
  <c r="S1417" i="3"/>
  <c r="AI1417" i="3"/>
  <c r="AY1417" i="3"/>
  <c r="AK1425" i="3"/>
  <c r="Y1425" i="3"/>
  <c r="N1425" i="3"/>
  <c r="AH1425" i="3"/>
  <c r="BB1425" i="3"/>
  <c r="AE1425" i="3"/>
  <c r="AY1425" i="3"/>
  <c r="AB1425" i="3"/>
  <c r="BI1425" i="3"/>
  <c r="AO1425" i="3"/>
  <c r="R1425" i="3"/>
  <c r="AL1425" i="3"/>
  <c r="O1425" i="3"/>
  <c r="AI1425" i="3"/>
  <c r="BC1425" i="3"/>
  <c r="AZ1425" i="3"/>
  <c r="X1425" i="3"/>
  <c r="V1425" i="3"/>
  <c r="AT1425" i="3"/>
  <c r="S1425" i="3"/>
  <c r="AM1425" i="3"/>
  <c r="AH1455" i="3"/>
  <c r="AO1455" i="3"/>
  <c r="M1446" i="3"/>
  <c r="BE1446" i="3"/>
  <c r="V1474" i="3"/>
  <c r="BB1474" i="3"/>
  <c r="AI1407" i="3"/>
  <c r="AO1407" i="3"/>
  <c r="AM1407" i="3"/>
  <c r="BB1407" i="3"/>
  <c r="AH1407" i="3"/>
  <c r="BH1407" i="3"/>
  <c r="AN1407" i="3"/>
  <c r="T1407" i="3"/>
  <c r="AA1415" i="3"/>
  <c r="BC1415" i="3"/>
  <c r="AX1415" i="3"/>
  <c r="R1415" i="3"/>
  <c r="AJ1415" i="3"/>
  <c r="W1417" i="3"/>
  <c r="AW1417" i="3"/>
  <c r="AD1425" i="3"/>
  <c r="AV1425" i="3"/>
  <c r="AA1407" i="3"/>
  <c r="Y1407" i="3"/>
  <c r="AE1407" i="3"/>
  <c r="AX1407" i="3"/>
  <c r="Z1407" i="3"/>
  <c r="BD1407" i="3"/>
  <c r="AJ1407" i="3"/>
  <c r="AW1415" i="3"/>
  <c r="AE1415" i="3"/>
  <c r="AL1415" i="3"/>
  <c r="BD1415" i="3"/>
  <c r="X1415" i="3"/>
  <c r="BB1417" i="3"/>
  <c r="Y1417" i="3"/>
  <c r="AU1425" i="3"/>
  <c r="M1425" i="3"/>
  <c r="W1496" i="3"/>
  <c r="BJ1583" i="3"/>
  <c r="BJ1627" i="3"/>
  <c r="BG1458" i="3"/>
  <c r="M1463" i="3"/>
  <c r="AB1463" i="3"/>
  <c r="BE1482" i="3"/>
  <c r="AG1534" i="3"/>
  <c r="U1524" i="3"/>
  <c r="X1524" i="3"/>
  <c r="AS1488" i="3"/>
  <c r="BC1524" i="3"/>
  <c r="AW1460" i="3"/>
  <c r="BJ1541" i="3"/>
  <c r="BJ1575" i="3"/>
  <c r="BK1559" i="3"/>
  <c r="BK1537" i="3"/>
  <c r="BJ1618" i="3"/>
  <c r="BL1618" i="3"/>
  <c r="BF1488" i="3"/>
  <c r="O1452" i="3"/>
  <c r="AJ1478" i="3"/>
  <c r="BH1502" i="3"/>
  <c r="AQ1480" i="3"/>
  <c r="AH1522" i="3"/>
  <c r="P1528" i="3"/>
  <c r="AJ1504" i="3"/>
  <c r="W1376" i="3"/>
  <c r="BB1520" i="3"/>
  <c r="BL1558" i="3"/>
  <c r="AF1336" i="3"/>
  <c r="AH1477" i="3"/>
  <c r="BN1544" i="3"/>
  <c r="AN1388" i="3"/>
  <c r="BF1463" i="3"/>
  <c r="AV1482" i="3"/>
  <c r="S1474" i="3"/>
  <c r="AI1405" i="3"/>
  <c r="BJ1625" i="3"/>
  <c r="BL1721" i="3"/>
  <c r="BM1623" i="3"/>
  <c r="BL1723" i="3"/>
  <c r="AQ1464" i="3"/>
  <c r="Z1464" i="3"/>
  <c r="M1464" i="3"/>
  <c r="AQ1483" i="3"/>
  <c r="Z1483" i="3"/>
  <c r="AP1483" i="3"/>
  <c r="BF1483" i="3"/>
  <c r="AB1483" i="3"/>
  <c r="AR1483" i="3"/>
  <c r="BH1483" i="3"/>
  <c r="AK1483" i="3"/>
  <c r="O1483" i="3"/>
  <c r="AU1483" i="3"/>
  <c r="AG1483" i="3"/>
  <c r="AD1483" i="3"/>
  <c r="AX1483" i="3"/>
  <c r="X1483" i="3"/>
  <c r="AV1483" i="3"/>
  <c r="U1483" i="3"/>
  <c r="BI1483" i="3"/>
  <c r="BC1483" i="3"/>
  <c r="AW1483" i="3"/>
  <c r="R1483" i="3"/>
  <c r="AL1483" i="3"/>
  <c r="P1483" i="3"/>
  <c r="AJ1483" i="3"/>
  <c r="BD1483" i="3"/>
  <c r="AS1483" i="3"/>
  <c r="AE1483" i="3"/>
  <c r="Y1483" i="3"/>
  <c r="BM1644" i="3"/>
  <c r="BJ1644" i="3"/>
  <c r="BM1632" i="3"/>
  <c r="BL1632" i="3"/>
  <c r="BK1607" i="3"/>
  <c r="BJ1607" i="3"/>
  <c r="BM1542" i="3"/>
  <c r="BL1542" i="3"/>
  <c r="BK1723" i="3"/>
  <c r="BN1723" i="3"/>
  <c r="BJ1614" i="3"/>
  <c r="BM1614" i="3"/>
  <c r="BJ1723" i="3"/>
  <c r="BM1681" i="3"/>
  <c r="BK1681" i="3"/>
  <c r="BM1611" i="3"/>
  <c r="BL1611" i="3"/>
  <c r="BJ1721" i="3"/>
  <c r="BM1721" i="3"/>
  <c r="BJ1621" i="3"/>
  <c r="BM1621" i="3"/>
  <c r="BK1725" i="3"/>
  <c r="BN1725" i="3"/>
  <c r="BL1681" i="3"/>
  <c r="BJ1681" i="3"/>
  <c r="BL1623" i="3"/>
  <c r="BN1623" i="3"/>
  <c r="AU1336" i="3"/>
  <c r="AE1336" i="3"/>
  <c r="O1336" i="3"/>
  <c r="AT1336" i="3"/>
  <c r="AD1336" i="3"/>
  <c r="N1336" i="3"/>
  <c r="AW1336" i="3"/>
  <c r="AG1336" i="3"/>
  <c r="Q1336" i="3"/>
  <c r="AR1336" i="3"/>
  <c r="AN1336" i="3"/>
  <c r="T1336" i="3"/>
  <c r="AL1341" i="3"/>
  <c r="M1341" i="3"/>
  <c r="BA1368" i="3"/>
  <c r="AN1368" i="3"/>
  <c r="BD1373" i="3"/>
  <c r="AM1373" i="3"/>
  <c r="V1373" i="3"/>
  <c r="AL1404" i="3"/>
  <c r="AD1422" i="3"/>
  <c r="BF1464" i="3"/>
  <c r="BE1483" i="3"/>
  <c r="W1483" i="3"/>
  <c r="AZ1483" i="3"/>
  <c r="BB1483" i="3"/>
  <c r="N1483" i="3"/>
  <c r="P1417" i="3"/>
  <c r="AJ1417" i="3"/>
  <c r="BD1417" i="3"/>
  <c r="AR1417" i="3"/>
  <c r="AV1417" i="3"/>
  <c r="X1417" i="3"/>
  <c r="M1417" i="3"/>
  <c r="AC1417" i="3"/>
  <c r="AS1417" i="3"/>
  <c r="BI1417" i="3"/>
  <c r="Z1417" i="3"/>
  <c r="AJ1425" i="3"/>
  <c r="AC1425" i="3"/>
  <c r="P1425" i="3"/>
  <c r="BD1425" i="3"/>
  <c r="BE1425" i="3"/>
  <c r="T1425" i="3"/>
  <c r="BH1425" i="3"/>
  <c r="AS1425" i="3"/>
  <c r="AN1425" i="3"/>
  <c r="AG1425" i="3"/>
  <c r="Z1425" i="3"/>
  <c r="AP1425" i="3"/>
  <c r="BF1425" i="3"/>
  <c r="AA1425" i="3"/>
  <c r="AQ1425" i="3"/>
  <c r="BG1425" i="3"/>
  <c r="AJ1455" i="3"/>
  <c r="AY1455" i="3"/>
  <c r="Y1446" i="3"/>
  <c r="AR1446" i="3"/>
  <c r="Z1446" i="3"/>
  <c r="AS1487" i="3"/>
  <c r="M1487" i="3"/>
  <c r="O1487" i="3"/>
  <c r="AH1495" i="3"/>
  <c r="AE1495" i="3"/>
  <c r="P1495" i="3"/>
  <c r="AV1495" i="3"/>
  <c r="AC1495" i="3"/>
  <c r="BI1495" i="3"/>
  <c r="O1495" i="3"/>
  <c r="BG1495" i="3"/>
  <c r="BH1495" i="3"/>
  <c r="AS1495" i="3"/>
  <c r="N1495" i="3"/>
  <c r="AQ1495" i="3"/>
  <c r="AF1495" i="3"/>
  <c r="Y1495" i="3"/>
  <c r="BG1336" i="3"/>
  <c r="AQ1336" i="3"/>
  <c r="AA1336" i="3"/>
  <c r="BF1336" i="3"/>
  <c r="AP1336" i="3"/>
  <c r="Z1336" i="3"/>
  <c r="BI1336" i="3"/>
  <c r="AS1336" i="3"/>
  <c r="AC1336" i="3"/>
  <c r="M1336" i="3"/>
  <c r="X1336" i="3"/>
  <c r="AV1336" i="3"/>
  <c r="AP1341" i="3"/>
  <c r="BI1341" i="3"/>
  <c r="AV1341" i="3"/>
  <c r="AX1368" i="3"/>
  <c r="AK1368" i="3"/>
  <c r="X1368" i="3"/>
  <c r="U1373" i="3"/>
  <c r="AN1373" i="3"/>
  <c r="W1373" i="3"/>
  <c r="AN1404" i="3"/>
  <c r="AC1404" i="3"/>
  <c r="X1426" i="3"/>
  <c r="AS1464" i="3"/>
  <c r="AO1483" i="3"/>
  <c r="BA1483" i="3"/>
  <c r="AN1483" i="3"/>
  <c r="AT1483" i="3"/>
  <c r="BG1429" i="3"/>
  <c r="AK1429" i="3"/>
  <c r="P1429" i="3"/>
  <c r="Z1429" i="3"/>
  <c r="AP1429" i="3"/>
  <c r="BF1429" i="3"/>
  <c r="BF1436" i="3"/>
  <c r="AK1436" i="3"/>
  <c r="AF1452" i="3"/>
  <c r="AS1452" i="3"/>
  <c r="BF1452" i="3"/>
  <c r="AM1452" i="3"/>
  <c r="M1452" i="3"/>
  <c r="Z1452" i="3"/>
  <c r="U1478" i="3"/>
  <c r="BC1478" i="3"/>
  <c r="M1450" i="3"/>
  <c r="Z1450" i="3"/>
  <c r="AF1450" i="3"/>
  <c r="AS1450" i="3"/>
  <c r="BF1450" i="3"/>
  <c r="BC1480" i="3"/>
  <c r="R1480" i="3"/>
  <c r="BE1480" i="3"/>
  <c r="AM1480" i="3"/>
  <c r="AH1480" i="3"/>
  <c r="U1480" i="3"/>
  <c r="AJ1480" i="3"/>
  <c r="Y1480" i="3"/>
  <c r="AU1480" i="3"/>
  <c r="AK1522" i="3"/>
  <c r="AX1522" i="3"/>
  <c r="BG1522" i="3"/>
  <c r="AB1522" i="3"/>
  <c r="BA1522" i="3"/>
  <c r="AZ1522" i="3"/>
  <c r="R1522" i="3"/>
  <c r="T1443" i="3"/>
  <c r="AZ1443" i="3"/>
  <c r="AH1443" i="3"/>
  <c r="BH1443" i="3"/>
  <c r="AX1443" i="3"/>
  <c r="BE1443" i="3"/>
  <c r="U1443" i="3"/>
  <c r="AJ1443" i="3"/>
  <c r="Z1443" i="3"/>
  <c r="Y1443" i="3"/>
  <c r="AQ1443" i="3"/>
  <c r="BA1443" i="3"/>
  <c r="W1443" i="3"/>
  <c r="BM1723" i="3"/>
  <c r="BM1607" i="3"/>
  <c r="AZ1336" i="3"/>
  <c r="BC1341" i="3"/>
  <c r="AS1341" i="3"/>
  <c r="AF1341" i="3"/>
  <c r="BC1368" i="3"/>
  <c r="AH1368" i="3"/>
  <c r="U1368" i="3"/>
  <c r="BI1373" i="3"/>
  <c r="X1373" i="3"/>
  <c r="Y1405" i="3"/>
  <c r="W1464" i="3"/>
  <c r="AF1464" i="3"/>
  <c r="Q1483" i="3"/>
  <c r="AC1483" i="3"/>
  <c r="AF1483" i="3"/>
  <c r="AH1483" i="3"/>
  <c r="AI1483" i="3"/>
  <c r="BL1574" i="3"/>
  <c r="BN1574" i="3"/>
  <c r="BM1593" i="3"/>
  <c r="BL1593" i="3"/>
  <c r="BJ1629" i="3"/>
  <c r="BM1629" i="3"/>
  <c r="BI1504" i="3"/>
  <c r="Q1463" i="3"/>
  <c r="AR1463" i="3"/>
  <c r="BC1463" i="3"/>
  <c r="AQ1482" i="3"/>
  <c r="AT1482" i="3"/>
  <c r="R1530" i="3"/>
  <c r="AI1530" i="3"/>
  <c r="AY1524" i="3"/>
  <c r="AD1524" i="3"/>
  <c r="AW1524" i="3"/>
  <c r="Q1524" i="3"/>
  <c r="AJ1524" i="3"/>
  <c r="T1416" i="3"/>
  <c r="BN1559" i="3"/>
  <c r="AE1530" i="3"/>
  <c r="Q1530" i="3"/>
  <c r="AW1530" i="3"/>
  <c r="AD1530" i="3"/>
  <c r="U1530" i="3"/>
  <c r="BA1530" i="3"/>
  <c r="AH1530" i="3"/>
  <c r="BJ1566" i="3"/>
  <c r="BJ1582" i="3"/>
  <c r="BN1582" i="3"/>
  <c r="V1463" i="3"/>
  <c r="BB1463" i="3"/>
  <c r="AM1463" i="3"/>
  <c r="X1463" i="3"/>
  <c r="BD1463" i="3"/>
  <c r="BI1463" i="3"/>
  <c r="X1482" i="3"/>
  <c r="R1482" i="3"/>
  <c r="Q1482" i="3"/>
  <c r="AI1482" i="3"/>
  <c r="AS1482" i="3"/>
  <c r="M1488" i="3"/>
  <c r="AQ1488" i="3"/>
  <c r="AA1483" i="3"/>
  <c r="AT1504" i="3"/>
  <c r="M1504" i="3"/>
  <c r="AA1504" i="3"/>
  <c r="AM1524" i="3"/>
  <c r="AQ1524" i="3"/>
  <c r="W1524" i="3"/>
  <c r="AB1524" i="3"/>
  <c r="AR1524" i="3"/>
  <c r="BH1524" i="3"/>
  <c r="Y1524" i="3"/>
  <c r="AO1524" i="3"/>
  <c r="BE1524" i="3"/>
  <c r="V1524" i="3"/>
  <c r="AL1524" i="3"/>
  <c r="BB1524" i="3"/>
  <c r="S1524" i="3"/>
  <c r="AE1524" i="3"/>
  <c r="BG1524" i="3"/>
  <c r="P1524" i="3"/>
  <c r="AF1524" i="3"/>
  <c r="AV1524" i="3"/>
  <c r="M1524" i="3"/>
  <c r="AC1524" i="3"/>
  <c r="AS1524" i="3"/>
  <c r="BI1524" i="3"/>
  <c r="Z1524" i="3"/>
  <c r="AP1524" i="3"/>
  <c r="BF1524" i="3"/>
  <c r="O1524" i="3"/>
  <c r="AO1520" i="3"/>
  <c r="V1520" i="3"/>
  <c r="T1338" i="3"/>
  <c r="AU1376" i="3"/>
  <c r="S1520" i="3"/>
  <c r="AZ1388" i="3"/>
  <c r="BM1565" i="3"/>
  <c r="BH1459" i="3"/>
  <c r="X1388" i="3"/>
  <c r="X1448" i="3"/>
  <c r="AQ1461" i="3"/>
  <c r="M1460" i="3"/>
  <c r="BM1583" i="3"/>
  <c r="BM1575" i="3"/>
  <c r="BK1635" i="3"/>
  <c r="BK1582" i="3"/>
  <c r="AF1526" i="3"/>
  <c r="BL1560" i="3"/>
  <c r="BK1612" i="3"/>
  <c r="BK1540" i="3"/>
  <c r="BL1572" i="3"/>
  <c r="BK1719" i="3"/>
  <c r="AF1439" i="3"/>
  <c r="Y1457" i="3"/>
  <c r="AF1456" i="3"/>
  <c r="BH1514" i="3"/>
  <c r="AC1488" i="3"/>
  <c r="AH1478" i="3"/>
  <c r="N1494" i="3"/>
  <c r="AU1470" i="3"/>
  <c r="AR1435" i="3"/>
  <c r="BL1676" i="3"/>
  <c r="BL1682" i="3"/>
  <c r="AH1385" i="3"/>
  <c r="AA1450" i="3"/>
  <c r="AV1453" i="3"/>
  <c r="AL1506" i="3"/>
  <c r="AX1472" i="3"/>
  <c r="BK1692" i="3"/>
  <c r="BK1674" i="3"/>
  <c r="BM1596" i="3"/>
  <c r="BJ1576" i="3"/>
  <c r="BJ1610" i="3"/>
  <c r="BK1547" i="3"/>
  <c r="BL1561" i="3"/>
  <c r="BJ1612" i="3"/>
  <c r="P1419" i="3"/>
  <c r="AJ1419" i="3"/>
  <c r="BD1419" i="3"/>
  <c r="AC1427" i="3"/>
  <c r="BI1427" i="3"/>
  <c r="AN1427" i="3"/>
  <c r="Y1427" i="3"/>
  <c r="BE1427" i="3"/>
  <c r="P1476" i="3"/>
  <c r="AD1476" i="3"/>
  <c r="AR1425" i="3"/>
  <c r="U1425" i="3"/>
  <c r="BA1425" i="3"/>
  <c r="AF1425" i="3"/>
  <c r="Q1425" i="3"/>
  <c r="AW1425" i="3"/>
  <c r="V1455" i="3"/>
  <c r="AL1455" i="3"/>
  <c r="BB1455" i="3"/>
  <c r="W1455" i="3"/>
  <c r="AM1455" i="3"/>
  <c r="BC1455" i="3"/>
  <c r="X1455" i="3"/>
  <c r="AN1455" i="3"/>
  <c r="BD1455" i="3"/>
  <c r="BE1455" i="3"/>
  <c r="BI1455" i="3"/>
  <c r="Z1455" i="3"/>
  <c r="AP1455" i="3"/>
  <c r="BF1455" i="3"/>
  <c r="AA1455" i="3"/>
  <c r="AQ1455" i="3"/>
  <c r="BG1455" i="3"/>
  <c r="AB1455" i="3"/>
  <c r="AR1455" i="3"/>
  <c r="BH1455" i="3"/>
  <c r="M1455" i="3"/>
  <c r="Q1455" i="3"/>
  <c r="R1455" i="3"/>
  <c r="AX1455" i="3"/>
  <c r="AI1455" i="3"/>
  <c r="T1455" i="3"/>
  <c r="AZ1455" i="3"/>
  <c r="AS1455" i="3"/>
  <c r="AD1455" i="3"/>
  <c r="O1455" i="3"/>
  <c r="AU1455" i="3"/>
  <c r="AF1455" i="3"/>
  <c r="Y1455" i="3"/>
  <c r="AG1455" i="3"/>
  <c r="N1455" i="3"/>
  <c r="AT1455" i="3"/>
  <c r="AE1455" i="3"/>
  <c r="P1455" i="3"/>
  <c r="AV1455" i="3"/>
  <c r="AC1455" i="3"/>
  <c r="AY1446" i="3"/>
  <c r="T1446" i="3"/>
  <c r="AJ1446" i="3"/>
  <c r="AZ1446" i="3"/>
  <c r="Q1446" i="3"/>
  <c r="AG1446" i="3"/>
  <c r="AW1446" i="3"/>
  <c r="N1446" i="3"/>
  <c r="AD1446" i="3"/>
  <c r="AT1446" i="3"/>
  <c r="X1446" i="3"/>
  <c r="AN1446" i="3"/>
  <c r="BD1446" i="3"/>
  <c r="U1446" i="3"/>
  <c r="AK1446" i="3"/>
  <c r="BA1446" i="3"/>
  <c r="R1446" i="3"/>
  <c r="AH1446" i="3"/>
  <c r="AX1446" i="3"/>
  <c r="P1446" i="3"/>
  <c r="AV1446" i="3"/>
  <c r="AC1446" i="3"/>
  <c r="BI1446" i="3"/>
  <c r="AP1446" i="3"/>
  <c r="AB1446" i="3"/>
  <c r="BH1446" i="3"/>
  <c r="AO1446" i="3"/>
  <c r="V1446" i="3"/>
  <c r="BB1446" i="3"/>
  <c r="X1474" i="3"/>
  <c r="BD1474" i="3"/>
  <c r="AL1474" i="3"/>
  <c r="AG1474" i="3"/>
  <c r="AY1474" i="3"/>
  <c r="BI1474" i="3"/>
  <c r="AJ1474" i="3"/>
  <c r="R1474" i="3"/>
  <c r="AX1474" i="3"/>
  <c r="BE1474" i="3"/>
  <c r="U1474" i="3"/>
  <c r="T1474" i="3"/>
  <c r="AZ1474" i="3"/>
  <c r="AH1474" i="3"/>
  <c r="Y1474" i="3"/>
  <c r="AQ1474" i="3"/>
  <c r="BA1474" i="3"/>
  <c r="BC1474" i="3"/>
  <c r="W1487" i="3"/>
  <c r="AM1487" i="3"/>
  <c r="BC1487" i="3"/>
  <c r="X1487" i="3"/>
  <c r="AN1487" i="3"/>
  <c r="BD1487" i="3"/>
  <c r="U1487" i="3"/>
  <c r="AK1487" i="3"/>
  <c r="BA1487" i="3"/>
  <c r="AP1487" i="3"/>
  <c r="AA1487" i="3"/>
  <c r="AQ1487" i="3"/>
  <c r="BG1487" i="3"/>
  <c r="AB1487" i="3"/>
  <c r="AR1487" i="3"/>
  <c r="BH1487" i="3"/>
  <c r="Y1487" i="3"/>
  <c r="AO1487" i="3"/>
  <c r="BE1487" i="3"/>
  <c r="AT1487" i="3"/>
  <c r="Z1487" i="3"/>
  <c r="AE1487" i="3"/>
  <c r="P1487" i="3"/>
  <c r="AV1487" i="3"/>
  <c r="AC1487" i="3"/>
  <c r="BI1487" i="3"/>
  <c r="AD1487" i="3"/>
  <c r="AI1487" i="3"/>
  <c r="T1487" i="3"/>
  <c r="AZ1487" i="3"/>
  <c r="AG1487" i="3"/>
  <c r="N1487" i="3"/>
  <c r="BF1487" i="3"/>
  <c r="S1487" i="3"/>
  <c r="AY1487" i="3"/>
  <c r="AJ1487" i="3"/>
  <c r="Q1487" i="3"/>
  <c r="AW1487" i="3"/>
  <c r="AR1516" i="3"/>
  <c r="S1516" i="3"/>
  <c r="R1502" i="3"/>
  <c r="AB1502" i="3"/>
  <c r="U1502" i="3"/>
  <c r="AI1502" i="3"/>
  <c r="AK1502" i="3"/>
  <c r="AY1502" i="3"/>
  <c r="S1502" i="3"/>
  <c r="AE1518" i="3"/>
  <c r="BG1518" i="3"/>
  <c r="Q1518" i="3"/>
  <c r="O1518" i="3"/>
  <c r="AG1518" i="3"/>
  <c r="BB1440" i="3"/>
  <c r="BE1440" i="3"/>
  <c r="AN1440" i="3"/>
  <c r="AM1440" i="3"/>
  <c r="AI1441" i="3"/>
  <c r="P1441" i="3"/>
  <c r="AE1464" i="3"/>
  <c r="X1464" i="3"/>
  <c r="AN1464" i="3"/>
  <c r="BD1464" i="3"/>
  <c r="U1464" i="3"/>
  <c r="AK1464" i="3"/>
  <c r="BA1464" i="3"/>
  <c r="R1464" i="3"/>
  <c r="AH1464" i="3"/>
  <c r="AX1464" i="3"/>
  <c r="AB1464" i="3"/>
  <c r="AR1464" i="3"/>
  <c r="BH1464" i="3"/>
  <c r="Y1464" i="3"/>
  <c r="AO1464" i="3"/>
  <c r="BE1464" i="3"/>
  <c r="V1464" i="3"/>
  <c r="AL1464" i="3"/>
  <c r="BB1464" i="3"/>
  <c r="BC1464" i="3"/>
  <c r="P1464" i="3"/>
  <c r="AV1464" i="3"/>
  <c r="AC1464" i="3"/>
  <c r="BI1464" i="3"/>
  <c r="AP1464" i="3"/>
  <c r="AM1464" i="3"/>
  <c r="T1464" i="3"/>
  <c r="AZ1464" i="3"/>
  <c r="AG1464" i="3"/>
  <c r="N1464" i="3"/>
  <c r="AT1464" i="3"/>
  <c r="AJ1464" i="3"/>
  <c r="Q1464" i="3"/>
  <c r="AW1464" i="3"/>
  <c r="AD1464" i="3"/>
  <c r="Q1334" i="3"/>
  <c r="AG1334" i="3"/>
  <c r="AW1334" i="3"/>
  <c r="N1334" i="3"/>
  <c r="AD1334" i="3"/>
  <c r="AT1334" i="3"/>
  <c r="O1334" i="3"/>
  <c r="O1433" i="3"/>
  <c r="AU1433" i="3"/>
  <c r="T1433" i="3"/>
  <c r="AJ1433" i="3"/>
  <c r="AZ1433" i="3"/>
  <c r="R1433" i="3"/>
  <c r="AH1433" i="3"/>
  <c r="AX1433" i="3"/>
  <c r="Y1433" i="3"/>
  <c r="BE1433" i="3"/>
  <c r="AQ1433" i="3"/>
  <c r="U1433" i="3"/>
  <c r="BA1433" i="3"/>
  <c r="V1440" i="3"/>
  <c r="BF1446" i="3"/>
  <c r="AS1446" i="3"/>
  <c r="AF1446" i="3"/>
  <c r="AW1455" i="3"/>
  <c r="S1455" i="3"/>
  <c r="AC1474" i="3"/>
  <c r="AN1474" i="3"/>
  <c r="AU1487" i="3"/>
  <c r="AR1518" i="3"/>
  <c r="AP1460" i="3"/>
  <c r="BA1460" i="3"/>
  <c r="AU1488" i="3"/>
  <c r="O1488" i="3"/>
  <c r="AD1488" i="3"/>
  <c r="AW1488" i="3"/>
  <c r="Q1488" i="3"/>
  <c r="BH1488" i="3"/>
  <c r="AE1526" i="3"/>
  <c r="N1526" i="3"/>
  <c r="AU1437" i="3"/>
  <c r="AB1437" i="3"/>
  <c r="O1437" i="3"/>
  <c r="P1437" i="3"/>
  <c r="BH1461" i="3"/>
  <c r="N1463" i="3"/>
  <c r="AD1463" i="3"/>
  <c r="AT1463" i="3"/>
  <c r="O1463" i="3"/>
  <c r="AE1463" i="3"/>
  <c r="AU1463" i="3"/>
  <c r="P1463" i="3"/>
  <c r="AF1463" i="3"/>
  <c r="AV1463" i="3"/>
  <c r="Y1463" i="3"/>
  <c r="AC1463" i="3"/>
  <c r="AG1463" i="3"/>
  <c r="R1463" i="3"/>
  <c r="AH1463" i="3"/>
  <c r="AX1463" i="3"/>
  <c r="S1463" i="3"/>
  <c r="AI1463" i="3"/>
  <c r="AY1463" i="3"/>
  <c r="T1463" i="3"/>
  <c r="AJ1463" i="3"/>
  <c r="AZ1463" i="3"/>
  <c r="AO1463" i="3"/>
  <c r="AS1463" i="3"/>
  <c r="AW1463" i="3"/>
  <c r="AI1476" i="3"/>
  <c r="P1482" i="3"/>
  <c r="AJ1482" i="3"/>
  <c r="BD1482" i="3"/>
  <c r="AD1482" i="3"/>
  <c r="AX1482" i="3"/>
  <c r="AG1482" i="3"/>
  <c r="S1482" i="3"/>
  <c r="AY1482" i="3"/>
  <c r="AC1482" i="3"/>
  <c r="BI1482" i="3"/>
  <c r="T1482" i="3"/>
  <c r="AN1482" i="3"/>
  <c r="N1482" i="3"/>
  <c r="AH1482" i="3"/>
  <c r="BB1482" i="3"/>
  <c r="AO1482" i="3"/>
  <c r="AA1482" i="3"/>
  <c r="BG1482" i="3"/>
  <c r="AK1482" i="3"/>
  <c r="BC1482" i="3"/>
  <c r="AF1488" i="3"/>
  <c r="AR1488" i="3"/>
  <c r="U1488" i="3"/>
  <c r="AK1488" i="3"/>
  <c r="BA1488" i="3"/>
  <c r="R1488" i="3"/>
  <c r="AH1488" i="3"/>
  <c r="AX1488" i="3"/>
  <c r="S1488" i="3"/>
  <c r="AI1488" i="3"/>
  <c r="AY1488" i="3"/>
  <c r="P1488" i="3"/>
  <c r="Y1488" i="3"/>
  <c r="AO1488" i="3"/>
  <c r="BE1488" i="3"/>
  <c r="V1488" i="3"/>
  <c r="AL1488" i="3"/>
  <c r="BB1488" i="3"/>
  <c r="W1488" i="3"/>
  <c r="AM1488" i="3"/>
  <c r="BC1488" i="3"/>
  <c r="AZ1454" i="3"/>
  <c r="N1454" i="3"/>
  <c r="Q1454" i="3"/>
  <c r="AD1454" i="3"/>
  <c r="BC1454" i="3"/>
  <c r="U1451" i="3"/>
  <c r="AB1474" i="3"/>
  <c r="AR1474" i="3"/>
  <c r="BH1474" i="3"/>
  <c r="Z1474" i="3"/>
  <c r="AP1474" i="3"/>
  <c r="BF1474" i="3"/>
  <c r="AO1474" i="3"/>
  <c r="AA1474" i="3"/>
  <c r="BG1474" i="3"/>
  <c r="AK1474" i="3"/>
  <c r="P1474" i="3"/>
  <c r="AF1474" i="3"/>
  <c r="AV1474" i="3"/>
  <c r="N1474" i="3"/>
  <c r="AD1474" i="3"/>
  <c r="AT1474" i="3"/>
  <c r="Q1474" i="3"/>
  <c r="AW1474" i="3"/>
  <c r="AI1474" i="3"/>
  <c r="M1474" i="3"/>
  <c r="AS1474" i="3"/>
  <c r="BB1470" i="3"/>
  <c r="T1475" i="3"/>
  <c r="AU1475" i="3"/>
  <c r="P1460" i="3"/>
  <c r="AV1460" i="3"/>
  <c r="Q1460" i="3"/>
  <c r="AK1460" i="3"/>
  <c r="BI1460" i="3"/>
  <c r="AD1460" i="3"/>
  <c r="AT1460" i="3"/>
  <c r="AM1460" i="3"/>
  <c r="AF1460" i="3"/>
  <c r="AZ1460" i="3"/>
  <c r="U1460" i="3"/>
  <c r="AS1460" i="3"/>
  <c r="N1460" i="3"/>
  <c r="AH1460" i="3"/>
  <c r="AX1460" i="3"/>
  <c r="W1460" i="3"/>
  <c r="AB1493" i="3"/>
  <c r="AO1493" i="3"/>
  <c r="AU1452" i="3"/>
  <c r="T1452" i="3"/>
  <c r="AJ1452" i="3"/>
  <c r="AZ1452" i="3"/>
  <c r="Q1452" i="3"/>
  <c r="AG1452" i="3"/>
  <c r="AW1452" i="3"/>
  <c r="N1452" i="3"/>
  <c r="AD1452" i="3"/>
  <c r="AT1452" i="3"/>
  <c r="W1452" i="3"/>
  <c r="AA1452" i="3"/>
  <c r="AE1452" i="3"/>
  <c r="X1452" i="3"/>
  <c r="AN1452" i="3"/>
  <c r="BD1452" i="3"/>
  <c r="U1452" i="3"/>
  <c r="AK1452" i="3"/>
  <c r="BA1452" i="3"/>
  <c r="R1452" i="3"/>
  <c r="AH1452" i="3"/>
  <c r="AX1452" i="3"/>
  <c r="AZ1478" i="3"/>
  <c r="Y1478" i="3"/>
  <c r="BA1478" i="3"/>
  <c r="R1478" i="3"/>
  <c r="BE1478" i="3"/>
  <c r="X1526" i="3"/>
  <c r="AJ1526" i="3"/>
  <c r="Q1526" i="3"/>
  <c r="AW1526" i="3"/>
  <c r="AD1526" i="3"/>
  <c r="AA1526" i="3"/>
  <c r="S1526" i="3"/>
  <c r="P1526" i="3"/>
  <c r="AV1526" i="3"/>
  <c r="AC1526" i="3"/>
  <c r="BI1526" i="3"/>
  <c r="AP1526" i="3"/>
  <c r="O1526" i="3"/>
  <c r="AM1526" i="3"/>
  <c r="BB1452" i="3"/>
  <c r="V1452" i="3"/>
  <c r="AO1452" i="3"/>
  <c r="BH1452" i="3"/>
  <c r="AB1452" i="3"/>
  <c r="BF1460" i="3"/>
  <c r="Z1460" i="3"/>
  <c r="AG1460" i="3"/>
  <c r="AN1460" i="3"/>
  <c r="AB1470" i="3"/>
  <c r="AQ1452" i="3"/>
  <c r="AE1488" i="3"/>
  <c r="AT1488" i="3"/>
  <c r="N1488" i="3"/>
  <c r="AG1488" i="3"/>
  <c r="AQ1478" i="3"/>
  <c r="T1478" i="3"/>
  <c r="AT1526" i="3"/>
  <c r="AG1526" i="3"/>
  <c r="T1526" i="3"/>
  <c r="AP1452" i="3"/>
  <c r="BI1452" i="3"/>
  <c r="AC1452" i="3"/>
  <c r="AV1452" i="3"/>
  <c r="P1452" i="3"/>
  <c r="BB1460" i="3"/>
  <c r="R1460" i="3"/>
  <c r="AC1460" i="3"/>
  <c r="AJ1460" i="3"/>
  <c r="BG1460" i="3"/>
  <c r="BG1488" i="3"/>
  <c r="AA1488" i="3"/>
  <c r="AP1488" i="3"/>
  <c r="BI1488" i="3"/>
  <c r="AX1478" i="3"/>
  <c r="BC1526" i="3"/>
  <c r="Z1526" i="3"/>
  <c r="M1526" i="3"/>
  <c r="BB1448" i="3"/>
  <c r="AL1448" i="3"/>
  <c r="V1448" i="3"/>
  <c r="BE1448" i="3"/>
  <c r="AO1448" i="3"/>
  <c r="Y1448" i="3"/>
  <c r="BH1448" i="3"/>
  <c r="AR1448" i="3"/>
  <c r="AB1448" i="3"/>
  <c r="AP1495" i="3"/>
  <c r="AD1495" i="3"/>
  <c r="BA1495" i="3"/>
  <c r="AK1495" i="3"/>
  <c r="U1495" i="3"/>
  <c r="BD1495" i="3"/>
  <c r="AN1495" i="3"/>
  <c r="X1495" i="3"/>
  <c r="BC1495" i="3"/>
  <c r="AM1495" i="3"/>
  <c r="W1495" i="3"/>
  <c r="AC1453" i="3"/>
  <c r="N1453" i="3"/>
  <c r="AN1352" i="3"/>
  <c r="AA1457" i="3"/>
  <c r="AM1484" i="3"/>
  <c r="AD1440" i="3"/>
  <c r="AS1456" i="3"/>
  <c r="AP1506" i="3"/>
  <c r="U1348" i="3"/>
  <c r="BL1690" i="3"/>
  <c r="BJ1678" i="3"/>
  <c r="BN1537" i="3"/>
  <c r="BM1618" i="3"/>
  <c r="AX1448" i="3"/>
  <c r="AH1448" i="3"/>
  <c r="R1448" i="3"/>
  <c r="BA1448" i="3"/>
  <c r="AK1448" i="3"/>
  <c r="U1448" i="3"/>
  <c r="BD1448" i="3"/>
  <c r="AN1448" i="3"/>
  <c r="BF1495" i="3"/>
  <c r="AW1506" i="3"/>
  <c r="AT1495" i="3"/>
  <c r="AW1495" i="3"/>
  <c r="AG1495" i="3"/>
  <c r="Q1495" i="3"/>
  <c r="AZ1495" i="3"/>
  <c r="AJ1495" i="3"/>
  <c r="T1495" i="3"/>
  <c r="AY1495" i="3"/>
  <c r="AI1495" i="3"/>
  <c r="S1495" i="3"/>
  <c r="Z1355" i="3"/>
  <c r="BA1485" i="3"/>
  <c r="AP1353" i="3"/>
  <c r="AY1381" i="3"/>
  <c r="AD1420" i="3"/>
  <c r="BK1688" i="3"/>
  <c r="BM1682" i="3"/>
  <c r="BL1686" i="3"/>
  <c r="BM1643" i="3"/>
  <c r="BM1610" i="3"/>
  <c r="BK1596" i="3"/>
  <c r="BL1566" i="3"/>
  <c r="BK1678" i="3"/>
  <c r="AB1346" i="3"/>
  <c r="AI1374" i="3"/>
  <c r="BM1694" i="3"/>
  <c r="BM1595" i="3"/>
  <c r="BM1612" i="3"/>
  <c r="BM1558" i="3"/>
  <c r="BJ1558" i="3"/>
  <c r="BM1567" i="3"/>
  <c r="BM1535" i="3"/>
  <c r="BL1677" i="3"/>
  <c r="BL1725" i="3"/>
  <c r="V1405" i="3"/>
  <c r="AP1445" i="3"/>
  <c r="AB1445" i="3"/>
  <c r="AR1445" i="3"/>
  <c r="AK1445" i="3"/>
  <c r="BF1445" i="3"/>
  <c r="Q1445" i="3"/>
  <c r="AZ1447" i="3"/>
  <c r="R1447" i="3"/>
  <c r="O1468" i="3"/>
  <c r="AQ1468" i="3"/>
  <c r="AU1468" i="3"/>
  <c r="AO1508" i="3"/>
  <c r="BC1508" i="3"/>
  <c r="AZ1508" i="3"/>
  <c r="BE1508" i="3"/>
  <c r="W1508" i="3"/>
  <c r="AP1510" i="3"/>
  <c r="AH1510" i="3"/>
  <c r="T1510" i="3"/>
  <c r="AF1510" i="3"/>
  <c r="AL1510" i="3"/>
  <c r="AZ1510" i="3"/>
  <c r="U1510" i="3"/>
  <c r="AK1510" i="3"/>
  <c r="BA1510" i="3"/>
  <c r="S1510" i="3"/>
  <c r="AI1510" i="3"/>
  <c r="AY1510" i="3"/>
  <c r="BF1510" i="3"/>
  <c r="AD1510" i="3"/>
  <c r="AR1510" i="3"/>
  <c r="Y1510" i="3"/>
  <c r="AO1510" i="3"/>
  <c r="BE1510" i="3"/>
  <c r="W1510" i="3"/>
  <c r="AM1510" i="3"/>
  <c r="BC1510" i="3"/>
  <c r="AJ1510" i="3"/>
  <c r="M1510" i="3"/>
  <c r="AC1510" i="3"/>
  <c r="AS1510" i="3"/>
  <c r="BI1510" i="3"/>
  <c r="AA1510" i="3"/>
  <c r="AQ1510" i="3"/>
  <c r="BG1510" i="3"/>
  <c r="Z1442" i="3"/>
  <c r="AP1442" i="3"/>
  <c r="BF1442" i="3"/>
  <c r="AB1442" i="3"/>
  <c r="AR1442" i="3"/>
  <c r="BH1442" i="3"/>
  <c r="AK1442" i="3"/>
  <c r="O1442" i="3"/>
  <c r="AU1442" i="3"/>
  <c r="AG1442" i="3"/>
  <c r="S1442" i="3"/>
  <c r="AI1442" i="3"/>
  <c r="R1442" i="3"/>
  <c r="AH1442" i="3"/>
  <c r="AX1442" i="3"/>
  <c r="T1442" i="3"/>
  <c r="AJ1442" i="3"/>
  <c r="AZ1442" i="3"/>
  <c r="U1442" i="3"/>
  <c r="BA1442" i="3"/>
  <c r="AE1442" i="3"/>
  <c r="Q1442" i="3"/>
  <c r="AW1442" i="3"/>
  <c r="AA1442" i="3"/>
  <c r="AL1469" i="3"/>
  <c r="AI1469" i="3"/>
  <c r="AF1469" i="3"/>
  <c r="Y1469" i="3"/>
  <c r="AG1469" i="3"/>
  <c r="AK1469" i="3"/>
  <c r="AT1469" i="3"/>
  <c r="AM1469" i="3"/>
  <c r="AJ1469" i="3"/>
  <c r="AO1469" i="3"/>
  <c r="AW1469" i="3"/>
  <c r="U1469" i="3"/>
  <c r="R1469" i="3"/>
  <c r="O1469" i="3"/>
  <c r="BC1469" i="3"/>
  <c r="AV1469" i="3"/>
  <c r="AC1469" i="3"/>
  <c r="AB1498" i="3"/>
  <c r="AK1498" i="3"/>
  <c r="AY1498" i="3"/>
  <c r="S1498" i="3"/>
  <c r="BK1684" i="3"/>
  <c r="BN1684" i="3"/>
  <c r="BJ1547" i="3"/>
  <c r="BJ1635" i="3"/>
  <c r="BN1635" i="3"/>
  <c r="BJ1561" i="3"/>
  <c r="BM1572" i="3"/>
  <c r="BJ1572" i="3"/>
  <c r="BL1539" i="3"/>
  <c r="BM1539" i="3"/>
  <c r="BN1627" i="3"/>
  <c r="BL1627" i="3"/>
  <c r="BM1625" i="3"/>
  <c r="BL1625" i="3"/>
  <c r="BL1536" i="3"/>
  <c r="BN1536" i="3"/>
  <c r="BM1670" i="3"/>
  <c r="BJ1670" i="3"/>
  <c r="BJ1664" i="3"/>
  <c r="BM1664" i="3"/>
  <c r="BJ1536" i="3"/>
  <c r="BM1536" i="3"/>
  <c r="BM1677" i="3"/>
  <c r="BM1648" i="3"/>
  <c r="BJ1648" i="3"/>
  <c r="BM1680" i="3"/>
  <c r="BL1680" i="3"/>
  <c r="BM1540" i="3"/>
  <c r="BJ1725" i="3"/>
  <c r="BM1725" i="3"/>
  <c r="BL1719" i="3"/>
  <c r="BJ1719" i="3"/>
  <c r="AX1353" i="3"/>
  <c r="AD1353" i="3"/>
  <c r="BA1353" i="3"/>
  <c r="AK1353" i="3"/>
  <c r="U1353" i="3"/>
  <c r="BD1353" i="3"/>
  <c r="AN1353" i="3"/>
  <c r="X1353" i="3"/>
  <c r="BC1353" i="3"/>
  <c r="AM1353" i="3"/>
  <c r="W1353" i="3"/>
  <c r="S1385" i="3"/>
  <c r="AI1385" i="3"/>
  <c r="AY1385" i="3"/>
  <c r="AC1385" i="3"/>
  <c r="AS1385" i="3"/>
  <c r="BI1385" i="3"/>
  <c r="AO1381" i="3"/>
  <c r="BC1381" i="3"/>
  <c r="W1381" i="3"/>
  <c r="AS1381" i="3"/>
  <c r="M1381" i="3"/>
  <c r="AV1381" i="3"/>
  <c r="AF1381" i="3"/>
  <c r="P1381" i="3"/>
  <c r="AT1381" i="3"/>
  <c r="AD1381" i="3"/>
  <c r="N1381" i="3"/>
  <c r="AT1432" i="3"/>
  <c r="AH1422" i="3"/>
  <c r="AM1450" i="3"/>
  <c r="BC1468" i="3"/>
  <c r="BB1450" i="3"/>
  <c r="AL1450" i="3"/>
  <c r="V1450" i="3"/>
  <c r="BE1450" i="3"/>
  <c r="AO1450" i="3"/>
  <c r="Y1450" i="3"/>
  <c r="BH1450" i="3"/>
  <c r="AR1450" i="3"/>
  <c r="AB1450" i="3"/>
  <c r="AX1468" i="3"/>
  <c r="AH1468" i="3"/>
  <c r="R1468" i="3"/>
  <c r="BA1468" i="3"/>
  <c r="AK1468" i="3"/>
  <c r="U1468" i="3"/>
  <c r="BD1468" i="3"/>
  <c r="AN1468" i="3"/>
  <c r="X1468" i="3"/>
  <c r="AY1442" i="3"/>
  <c r="BC1442" i="3"/>
  <c r="AS1442" i="3"/>
  <c r="AV1442" i="3"/>
  <c r="P1442" i="3"/>
  <c r="AD1442" i="3"/>
  <c r="AI1498" i="3"/>
  <c r="AU1510" i="3"/>
  <c r="AG1510" i="3"/>
  <c r="BH1498" i="3"/>
  <c r="AB1510" i="3"/>
  <c r="AS1469" i="3"/>
  <c r="V1469" i="3"/>
  <c r="AN1510" i="3"/>
  <c r="Z1510" i="3"/>
  <c r="AM1448" i="3"/>
  <c r="BG1448" i="3"/>
  <c r="V1453" i="3"/>
  <c r="R1453" i="3"/>
  <c r="AX1453" i="3"/>
  <c r="AI1453" i="3"/>
  <c r="T1453" i="3"/>
  <c r="AZ1453" i="3"/>
  <c r="AS1453" i="3"/>
  <c r="AD1453" i="3"/>
  <c r="O1453" i="3"/>
  <c r="AU1453" i="3"/>
  <c r="AF1453" i="3"/>
  <c r="Y1453" i="3"/>
  <c r="AG1453" i="3"/>
  <c r="AK1453" i="3"/>
  <c r="AH1453" i="3"/>
  <c r="S1453" i="3"/>
  <c r="AY1453" i="3"/>
  <c r="AJ1453" i="3"/>
  <c r="AO1453" i="3"/>
  <c r="AW1453" i="3"/>
  <c r="AL1485" i="3"/>
  <c r="R1485" i="3"/>
  <c r="BI1485" i="3"/>
  <c r="BF1485" i="3"/>
  <c r="AU1485" i="3"/>
  <c r="AG1485" i="3"/>
  <c r="AZ1485" i="3"/>
  <c r="BB1518" i="3"/>
  <c r="AB1518" i="3"/>
  <c r="U1518" i="3"/>
  <c r="AK1518" i="3"/>
  <c r="BA1518" i="3"/>
  <c r="S1518" i="3"/>
  <c r="AI1518" i="3"/>
  <c r="AV1518" i="3"/>
  <c r="Y1518" i="3"/>
  <c r="AO1518" i="3"/>
  <c r="BE1518" i="3"/>
  <c r="W1518" i="3"/>
  <c r="AM1518" i="3"/>
  <c r="AQ1518" i="3"/>
  <c r="M1518" i="3"/>
  <c r="AC1518" i="3"/>
  <c r="AS1518" i="3"/>
  <c r="BI1518" i="3"/>
  <c r="AA1518" i="3"/>
  <c r="BM1684" i="3"/>
  <c r="BN1612" i="3"/>
  <c r="BJ1540" i="3"/>
  <c r="BK1670" i="3"/>
  <c r="BN1677" i="3"/>
  <c r="BN1610" i="3"/>
  <c r="BJ1668" i="3"/>
  <c r="BJ1595" i="3"/>
  <c r="BK1680" i="3"/>
  <c r="Q1385" i="3"/>
  <c r="AG1385" i="3"/>
  <c r="AW1385" i="3"/>
  <c r="AG1381" i="3"/>
  <c r="AU1381" i="3"/>
  <c r="O1381" i="3"/>
  <c r="AK1381" i="3"/>
  <c r="BH1381" i="3"/>
  <c r="AR1381" i="3"/>
  <c r="AB1381" i="3"/>
  <c r="BF1381" i="3"/>
  <c r="AP1381" i="3"/>
  <c r="Z1381" i="3"/>
  <c r="N1420" i="3"/>
  <c r="AI1420" i="3"/>
  <c r="BC1450" i="3"/>
  <c r="AX1450" i="3"/>
  <c r="AH1450" i="3"/>
  <c r="R1450" i="3"/>
  <c r="BA1450" i="3"/>
  <c r="AK1450" i="3"/>
  <c r="U1450" i="3"/>
  <c r="BD1450" i="3"/>
  <c r="AN1450" i="3"/>
  <c r="X1450" i="3"/>
  <c r="AT1468" i="3"/>
  <c r="AD1468" i="3"/>
  <c r="N1468" i="3"/>
  <c r="AW1468" i="3"/>
  <c r="AG1468" i="3"/>
  <c r="Q1468" i="3"/>
  <c r="AZ1468" i="3"/>
  <c r="AJ1468" i="3"/>
  <c r="T1468" i="3"/>
  <c r="AE1468" i="3"/>
  <c r="BE1442" i="3"/>
  <c r="AM1442" i="3"/>
  <c r="AC1442" i="3"/>
  <c r="AN1442" i="3"/>
  <c r="BB1442" i="3"/>
  <c r="V1442" i="3"/>
  <c r="BG1468" i="3"/>
  <c r="BA1498" i="3"/>
  <c r="AE1510" i="3"/>
  <c r="Q1510" i="3"/>
  <c r="AI1447" i="3"/>
  <c r="BH1510" i="3"/>
  <c r="AA1445" i="3"/>
  <c r="AZ1469" i="3"/>
  <c r="AT1534" i="3"/>
  <c r="AQ1462" i="3"/>
  <c r="AY1462" i="3"/>
  <c r="BG1462" i="3"/>
  <c r="AU1462" i="3"/>
  <c r="AH1467" i="3"/>
  <c r="AY1467" i="3"/>
  <c r="AO1467" i="3"/>
  <c r="AA1479" i="3"/>
  <c r="V1479" i="3"/>
  <c r="AL1479" i="3"/>
  <c r="BB1479" i="3"/>
  <c r="X1479" i="3"/>
  <c r="AN1479" i="3"/>
  <c r="BD1479" i="3"/>
  <c r="AC1479" i="3"/>
  <c r="BI1479" i="3"/>
  <c r="AM1479" i="3"/>
  <c r="Y1479" i="3"/>
  <c r="BE1479" i="3"/>
  <c r="AY1479" i="3"/>
  <c r="N1479" i="3"/>
  <c r="AD1479" i="3"/>
  <c r="AT1479" i="3"/>
  <c r="P1479" i="3"/>
  <c r="AF1479" i="3"/>
  <c r="AV1479" i="3"/>
  <c r="M1479" i="3"/>
  <c r="AS1479" i="3"/>
  <c r="W1479" i="3"/>
  <c r="BC1479" i="3"/>
  <c r="AO1479" i="3"/>
  <c r="BC1374" i="3"/>
  <c r="BE1512" i="3"/>
  <c r="AM1512" i="3"/>
  <c r="BM1561" i="3"/>
  <c r="BL1612" i="3"/>
  <c r="BM1577" i="3"/>
  <c r="BM1719" i="3"/>
  <c r="BJ1674" i="3"/>
  <c r="BM1674" i="3"/>
  <c r="BM1603" i="3"/>
  <c r="BJ1603" i="3"/>
  <c r="BM1600" i="3"/>
  <c r="BK1600" i="3"/>
  <c r="BM1624" i="3"/>
  <c r="AL1353" i="3"/>
  <c r="R1353" i="3"/>
  <c r="BI1353" i="3"/>
  <c r="AS1353" i="3"/>
  <c r="AC1353" i="3"/>
  <c r="M1353" i="3"/>
  <c r="AV1353" i="3"/>
  <c r="AF1353" i="3"/>
  <c r="P1353" i="3"/>
  <c r="AU1353" i="3"/>
  <c r="AE1353" i="3"/>
  <c r="O1353" i="3"/>
  <c r="AA1385" i="3"/>
  <c r="AQ1385" i="3"/>
  <c r="BG1385" i="3"/>
  <c r="U1385" i="3"/>
  <c r="AK1385" i="3"/>
  <c r="BA1385" i="3"/>
  <c r="BE1381" i="3"/>
  <c r="Y1381" i="3"/>
  <c r="AM1381" i="3"/>
  <c r="BI1381" i="3"/>
  <c r="AC1381" i="3"/>
  <c r="BD1381" i="3"/>
  <c r="AN1381" i="3"/>
  <c r="X1381" i="3"/>
  <c r="BB1381" i="3"/>
  <c r="AL1381" i="3"/>
  <c r="V1381" i="3"/>
  <c r="T1393" i="3"/>
  <c r="W1468" i="3"/>
  <c r="AT1450" i="3"/>
  <c r="AD1450" i="3"/>
  <c r="N1450" i="3"/>
  <c r="AW1450" i="3"/>
  <c r="AG1450" i="3"/>
  <c r="Q1450" i="3"/>
  <c r="AZ1450" i="3"/>
  <c r="AJ1450" i="3"/>
  <c r="T1450" i="3"/>
  <c r="BF1468" i="3"/>
  <c r="AP1468" i="3"/>
  <c r="Z1468" i="3"/>
  <c r="BI1468" i="3"/>
  <c r="AS1468" i="3"/>
  <c r="AC1468" i="3"/>
  <c r="M1468" i="3"/>
  <c r="AV1468" i="3"/>
  <c r="AF1468" i="3"/>
  <c r="P1468" i="3"/>
  <c r="AE1450" i="3"/>
  <c r="AO1442" i="3"/>
  <c r="W1442" i="3"/>
  <c r="M1442" i="3"/>
  <c r="AF1442" i="3"/>
  <c r="AT1442" i="3"/>
  <c r="N1442" i="3"/>
  <c r="AA1468" i="3"/>
  <c r="AU1479" i="3"/>
  <c r="AK1479" i="3"/>
  <c r="AR1479" i="3"/>
  <c r="BF1479" i="3"/>
  <c r="Z1479" i="3"/>
  <c r="U1498" i="3"/>
  <c r="AM1508" i="3"/>
  <c r="O1510" i="3"/>
  <c r="Y1512" i="3"/>
  <c r="AW1518" i="3"/>
  <c r="AA1462" i="3"/>
  <c r="AE1453" i="3"/>
  <c r="P1469" i="3"/>
  <c r="N1534" i="3"/>
  <c r="W1446" i="3"/>
  <c r="S1446" i="3"/>
  <c r="BG1446" i="3"/>
  <c r="S1381" i="3"/>
  <c r="BG1464" i="3"/>
  <c r="AU1464" i="3"/>
  <c r="AA1464" i="3"/>
  <c r="X1478" i="3"/>
  <c r="AN1478" i="3"/>
  <c r="BD1478" i="3"/>
  <c r="V1478" i="3"/>
  <c r="AL1478" i="3"/>
  <c r="BB1478" i="3"/>
  <c r="AG1478" i="3"/>
  <c r="S1478" i="3"/>
  <c r="AY1478" i="3"/>
  <c r="AC1478" i="3"/>
  <c r="BI1478" i="3"/>
  <c r="AB1478" i="3"/>
  <c r="AR1478" i="3"/>
  <c r="BH1478" i="3"/>
  <c r="Z1478" i="3"/>
  <c r="AP1478" i="3"/>
  <c r="BF1478" i="3"/>
  <c r="AO1478" i="3"/>
  <c r="AA1478" i="3"/>
  <c r="BG1478" i="3"/>
  <c r="AK1478" i="3"/>
  <c r="P1478" i="3"/>
  <c r="AF1478" i="3"/>
  <c r="AV1478" i="3"/>
  <c r="N1478" i="3"/>
  <c r="AD1478" i="3"/>
  <c r="AT1478" i="3"/>
  <c r="Q1478" i="3"/>
  <c r="AW1478" i="3"/>
  <c r="AI1478" i="3"/>
  <c r="M1478" i="3"/>
  <c r="AS1478" i="3"/>
  <c r="AQ1450" i="3"/>
  <c r="AU1450" i="3"/>
  <c r="BG1450" i="3"/>
  <c r="BB1502" i="3"/>
  <c r="AZ1502" i="3"/>
  <c r="Y1502" i="3"/>
  <c r="AO1502" i="3"/>
  <c r="BE1502" i="3"/>
  <c r="W1502" i="3"/>
  <c r="AM1502" i="3"/>
  <c r="BC1502" i="3"/>
  <c r="V1502" i="3"/>
  <c r="AR1502" i="3"/>
  <c r="M1502" i="3"/>
  <c r="AC1502" i="3"/>
  <c r="AS1502" i="3"/>
  <c r="BI1502" i="3"/>
  <c r="AA1502" i="3"/>
  <c r="AQ1502" i="3"/>
  <c r="BG1502" i="3"/>
  <c r="AJ1502" i="3"/>
  <c r="Q1502" i="3"/>
  <c r="AG1502" i="3"/>
  <c r="AW1502" i="3"/>
  <c r="O1502" i="3"/>
  <c r="AE1502" i="3"/>
  <c r="AU1502" i="3"/>
  <c r="X1480" i="3"/>
  <c r="AN1480" i="3"/>
  <c r="BD1480" i="3"/>
  <c r="V1480" i="3"/>
  <c r="AL1480" i="3"/>
  <c r="BB1480" i="3"/>
  <c r="AG1480" i="3"/>
  <c r="S1480" i="3"/>
  <c r="AY1480" i="3"/>
  <c r="AC1480" i="3"/>
  <c r="BI1480" i="3"/>
  <c r="O1480" i="3"/>
  <c r="AB1480" i="3"/>
  <c r="AR1480" i="3"/>
  <c r="BH1480" i="3"/>
  <c r="Z1480" i="3"/>
  <c r="AP1480" i="3"/>
  <c r="BF1480" i="3"/>
  <c r="AO1480" i="3"/>
  <c r="AA1480" i="3"/>
  <c r="BG1480" i="3"/>
  <c r="AK1480" i="3"/>
  <c r="P1480" i="3"/>
  <c r="AF1480" i="3"/>
  <c r="AV1480" i="3"/>
  <c r="N1480" i="3"/>
  <c r="AD1480" i="3"/>
  <c r="AT1480" i="3"/>
  <c r="Q1480" i="3"/>
  <c r="AW1480" i="3"/>
  <c r="AI1480" i="3"/>
  <c r="M1480" i="3"/>
  <c r="AS1480" i="3"/>
  <c r="AU1374" i="3"/>
  <c r="AX1493" i="3"/>
  <c r="AA1493" i="3"/>
  <c r="AR1493" i="3"/>
  <c r="BE1493" i="3"/>
  <c r="N1493" i="3"/>
  <c r="AQ1493" i="3"/>
  <c r="BH1493" i="3"/>
  <c r="BG1493" i="3"/>
  <c r="Y1493" i="3"/>
  <c r="O1522" i="3"/>
  <c r="AJ1522" i="3"/>
  <c r="BD1522" i="3"/>
  <c r="Y1522" i="3"/>
  <c r="AO1522" i="3"/>
  <c r="BE1522" i="3"/>
  <c r="V1522" i="3"/>
  <c r="AL1522" i="3"/>
  <c r="BB1522" i="3"/>
  <c r="AY1522" i="3"/>
  <c r="AQ1522" i="3"/>
  <c r="T1522" i="3"/>
  <c r="AN1522" i="3"/>
  <c r="BH1522" i="3"/>
  <c r="AC1522" i="3"/>
  <c r="AS1522" i="3"/>
  <c r="BI1522" i="3"/>
  <c r="Z1522" i="3"/>
  <c r="AP1522" i="3"/>
  <c r="BF1522" i="3"/>
  <c r="AI1522" i="3"/>
  <c r="AA1522" i="3"/>
  <c r="X1522" i="3"/>
  <c r="AR1522" i="3"/>
  <c r="Q1522" i="3"/>
  <c r="AG1522" i="3"/>
  <c r="AW1522" i="3"/>
  <c r="N1522" i="3"/>
  <c r="AD1522" i="3"/>
  <c r="AT1522" i="3"/>
  <c r="S1522" i="3"/>
  <c r="X1443" i="3"/>
  <c r="AN1443" i="3"/>
  <c r="BD1443" i="3"/>
  <c r="V1443" i="3"/>
  <c r="AL1443" i="3"/>
  <c r="BB1443" i="3"/>
  <c r="AG1443" i="3"/>
  <c r="S1443" i="3"/>
  <c r="AY1443" i="3"/>
  <c r="AC1443" i="3"/>
  <c r="BI1443" i="3"/>
  <c r="P1443" i="3"/>
  <c r="AF1443" i="3"/>
  <c r="AV1443" i="3"/>
  <c r="N1443" i="3"/>
  <c r="AD1443" i="3"/>
  <c r="AT1443" i="3"/>
  <c r="Q1443" i="3"/>
  <c r="AW1443" i="3"/>
  <c r="AI1443" i="3"/>
  <c r="M1443" i="3"/>
  <c r="AS1443" i="3"/>
  <c r="BN1719" i="3"/>
  <c r="W1444" i="3"/>
  <c r="AQ1444" i="3"/>
  <c r="AU1444" i="3"/>
  <c r="BC1444" i="3"/>
  <c r="O1444" i="3"/>
  <c r="AK1534" i="3"/>
  <c r="R1534" i="3"/>
  <c r="AX1534" i="3"/>
  <c r="AI1534" i="3"/>
  <c r="Q1534" i="3"/>
  <c r="AW1534" i="3"/>
  <c r="AD1534" i="3"/>
  <c r="AZ1534" i="3"/>
  <c r="U1534" i="3"/>
  <c r="BA1534" i="3"/>
  <c r="AH1534" i="3"/>
  <c r="BM1553" i="3"/>
  <c r="BL1553" i="3"/>
  <c r="BJ1643" i="3"/>
  <c r="S1391" i="3"/>
  <c r="AB1413" i="3"/>
  <c r="P1423" i="3"/>
  <c r="AQ1442" i="3"/>
  <c r="AN1451" i="3"/>
  <c r="AV1498" i="3"/>
  <c r="BF1500" i="3"/>
  <c r="BM1566" i="3"/>
  <c r="BM1560" i="3"/>
  <c r="BM1547" i="3"/>
  <c r="BJ1568" i="3"/>
  <c r="BL1567" i="3"/>
  <c r="BL1535" i="3"/>
  <c r="V1363" i="3"/>
  <c r="M1408" i="3"/>
  <c r="AQ1381" i="3"/>
  <c r="AJ1532" i="3"/>
  <c r="BK1676" i="3"/>
  <c r="AM1376" i="3"/>
  <c r="Z1461" i="3"/>
  <c r="AX1477" i="3"/>
  <c r="M1528" i="3"/>
  <c r="AD1469" i="3"/>
  <c r="AV1488" i="3"/>
  <c r="AN1405" i="3"/>
  <c r="AX1487" i="3"/>
  <c r="BM1630" i="3"/>
  <c r="AB1482" i="3"/>
  <c r="AR1482" i="3"/>
  <c r="BH1482" i="3"/>
  <c r="Z1482" i="3"/>
  <c r="AP1482" i="3"/>
  <c r="BF1482" i="3"/>
  <c r="Z1445" i="3"/>
  <c r="AQ1445" i="3"/>
  <c r="BH1445" i="3"/>
  <c r="M1445" i="3"/>
  <c r="BG1445" i="3"/>
  <c r="Q1453" i="3"/>
  <c r="M1453" i="3"/>
  <c r="BH1453" i="3"/>
  <c r="AR1453" i="3"/>
  <c r="AB1453" i="3"/>
  <c r="BG1453" i="3"/>
  <c r="AQ1453" i="3"/>
  <c r="AA1453" i="3"/>
  <c r="BF1453" i="3"/>
  <c r="AP1453" i="3"/>
  <c r="Z1453" i="3"/>
  <c r="Q1469" i="3"/>
  <c r="M1469" i="3"/>
  <c r="BH1469" i="3"/>
  <c r="AR1469" i="3"/>
  <c r="X1469" i="3"/>
  <c r="AY1469" i="3"/>
  <c r="AE1469" i="3"/>
  <c r="BB1469" i="3"/>
  <c r="AH1469" i="3"/>
  <c r="N1469" i="3"/>
  <c r="BG1483" i="3"/>
  <c r="Y1485" i="3"/>
  <c r="S1485" i="3"/>
  <c r="BB1485" i="3"/>
  <c r="AH1487" i="3"/>
  <c r="N1510" i="3"/>
  <c r="AT1510" i="3"/>
  <c r="AM1446" i="3"/>
  <c r="BF1528" i="3"/>
  <c r="BF1530" i="3"/>
  <c r="AP1530" i="3"/>
  <c r="Z1530" i="3"/>
  <c r="BI1530" i="3"/>
  <c r="AS1530" i="3"/>
  <c r="AC1530" i="3"/>
  <c r="M1530" i="3"/>
  <c r="AY1530" i="3"/>
  <c r="P1510" i="3"/>
  <c r="O1530" i="3"/>
  <c r="AU1530" i="3"/>
  <c r="AX1510" i="3"/>
  <c r="R1510" i="3"/>
  <c r="AY1526" i="3"/>
  <c r="W1526" i="3"/>
  <c r="BG1526" i="3"/>
  <c r="BB1526" i="3"/>
  <c r="AL1526" i="3"/>
  <c r="V1526" i="3"/>
  <c r="BE1526" i="3"/>
  <c r="AO1526" i="3"/>
  <c r="Y1526" i="3"/>
  <c r="BH1526" i="3"/>
  <c r="AR1526" i="3"/>
  <c r="AB1526" i="3"/>
  <c r="AQ1377" i="3"/>
  <c r="X1341" i="3"/>
  <c r="AM1433" i="3"/>
  <c r="Z1475" i="3"/>
  <c r="BD1530" i="3"/>
  <c r="AB1385" i="3"/>
  <c r="S1464" i="3"/>
  <c r="AM1478" i="3"/>
  <c r="AI1450" i="3"/>
  <c r="W1480" i="3"/>
  <c r="AU1522" i="3"/>
  <c r="BL1692" i="3"/>
  <c r="BJ1682" i="3"/>
  <c r="BL1559" i="3"/>
  <c r="BK1626" i="3"/>
  <c r="BJ1578" i="3"/>
  <c r="BN1640" i="3"/>
  <c r="BK1640" i="3"/>
  <c r="BI1453" i="3"/>
  <c r="BE1453" i="3"/>
  <c r="BD1453" i="3"/>
  <c r="AN1453" i="3"/>
  <c r="X1453" i="3"/>
  <c r="BC1453" i="3"/>
  <c r="AM1453" i="3"/>
  <c r="W1453" i="3"/>
  <c r="BB1453" i="3"/>
  <c r="AL1453" i="3"/>
  <c r="BI1469" i="3"/>
  <c r="BE1469" i="3"/>
  <c r="BD1469" i="3"/>
  <c r="AN1469" i="3"/>
  <c r="T1469" i="3"/>
  <c r="AU1469" i="3"/>
  <c r="W1469" i="3"/>
  <c r="AX1469" i="3"/>
  <c r="BE1485" i="3"/>
  <c r="O1485" i="3"/>
  <c r="M1485" i="3"/>
  <c r="AH1485" i="3"/>
  <c r="V1510" i="3"/>
  <c r="BB1510" i="3"/>
  <c r="AS1528" i="3"/>
  <c r="BB1530" i="3"/>
  <c r="AL1530" i="3"/>
  <c r="V1530" i="3"/>
  <c r="BE1530" i="3"/>
  <c r="AO1530" i="3"/>
  <c r="Y1530" i="3"/>
  <c r="AA1530" i="3"/>
  <c r="BG1530" i="3"/>
  <c r="AH1498" i="3"/>
  <c r="AV1510" i="3"/>
  <c r="W1530" i="3"/>
  <c r="AI1526" i="3"/>
  <c r="AU1526" i="3"/>
  <c r="AQ1526" i="3"/>
  <c r="AX1526" i="3"/>
  <c r="AH1526" i="3"/>
  <c r="R1526" i="3"/>
  <c r="BA1526" i="3"/>
  <c r="AK1526" i="3"/>
  <c r="U1526" i="3"/>
  <c r="BD1526" i="3"/>
  <c r="AN1526" i="3"/>
  <c r="BB1508" i="3"/>
  <c r="BN1678" i="3"/>
  <c r="BL1671" i="3"/>
  <c r="BM1616" i="3"/>
  <c r="BL1537" i="3"/>
  <c r="BL1590" i="3"/>
  <c r="AW1435" i="3"/>
  <c r="AM1486" i="3"/>
  <c r="BK1624" i="3"/>
  <c r="BJ1580" i="3"/>
  <c r="AG1393" i="3"/>
  <c r="AT1422" i="3"/>
  <c r="AX1422" i="3"/>
  <c r="AZ1477" i="3"/>
  <c r="AJ1485" i="3"/>
  <c r="AS1485" i="3"/>
  <c r="AR1485" i="3"/>
  <c r="BB1498" i="3"/>
  <c r="AQ1446" i="3"/>
  <c r="Z1528" i="3"/>
  <c r="M1522" i="3"/>
  <c r="AV1522" i="3"/>
  <c r="AF1522" i="3"/>
  <c r="P1522" i="3"/>
  <c r="T1534" i="3"/>
  <c r="AI1410" i="3"/>
  <c r="S1377" i="3"/>
  <c r="AE1433" i="3"/>
  <c r="S1374" i="3"/>
  <c r="AF1385" i="3"/>
  <c r="BC1522" i="3"/>
  <c r="AR1523" i="3"/>
  <c r="BB1434" i="3"/>
  <c r="BI1527" i="3"/>
  <c r="BH1429" i="3"/>
  <c r="BL1678" i="3"/>
  <c r="BM1671" i="3"/>
  <c r="BK1564" i="3"/>
  <c r="BJ1564" i="3"/>
  <c r="BL1674" i="3"/>
  <c r="BM1617" i="3"/>
  <c r="BJ1537" i="3"/>
  <c r="BM1537" i="3"/>
  <c r="BM1620" i="3"/>
  <c r="BL1624" i="3"/>
  <c r="BJ1624" i="3"/>
  <c r="BJ1590" i="3"/>
  <c r="L1315" i="3"/>
  <c r="L1305" i="3"/>
  <c r="X1393" i="3"/>
  <c r="BC1393" i="3"/>
  <c r="AX1418" i="3"/>
  <c r="BC1528" i="3"/>
  <c r="BM1676" i="3"/>
  <c r="BM1688" i="3"/>
  <c r="BK1682" i="3"/>
  <c r="BM1541" i="3"/>
  <c r="BL1586" i="3"/>
  <c r="BM1564" i="3"/>
  <c r="BM1590" i="3"/>
  <c r="K1331" i="3"/>
  <c r="K1317" i="3"/>
  <c r="V1393" i="3"/>
  <c r="AE1393" i="3"/>
  <c r="R1420" i="3"/>
  <c r="AU1446" i="3"/>
  <c r="AU1534" i="3"/>
  <c r="AI1377" i="3"/>
  <c r="T1388" i="3"/>
  <c r="AJ1388" i="3"/>
  <c r="O1374" i="3"/>
  <c r="AM1522" i="3"/>
  <c r="W1522" i="3"/>
  <c r="AE1522" i="3"/>
  <c r="BD1344" i="3"/>
  <c r="BH1530" i="3"/>
  <c r="BM1686" i="3"/>
  <c r="BK1643" i="3"/>
  <c r="BM1627" i="3"/>
  <c r="BM1574" i="3"/>
  <c r="BJ1626" i="3"/>
  <c r="BM1626" i="3"/>
  <c r="BL1626" i="3"/>
  <c r="BJ1586" i="3"/>
  <c r="BK1578" i="3"/>
  <c r="BJ1559" i="3"/>
  <c r="BJ1617" i="3"/>
  <c r="BL1684" i="3"/>
  <c r="BJ1574" i="3"/>
  <c r="BN1547" i="3"/>
  <c r="BJ1535" i="3"/>
  <c r="AV1439" i="3"/>
  <c r="Q1439" i="3"/>
  <c r="AS1439" i="3"/>
  <c r="N1439" i="3"/>
  <c r="AW1439" i="3"/>
  <c r="P1439" i="3"/>
  <c r="AD1439" i="3"/>
  <c r="AI1439" i="3"/>
  <c r="R1457" i="3"/>
  <c r="AL1457" i="3"/>
  <c r="BF1457" i="3"/>
  <c r="AI1457" i="3"/>
  <c r="BC1457" i="3"/>
  <c r="AB1457" i="3"/>
  <c r="AZ1457" i="3"/>
  <c r="AO1457" i="3"/>
  <c r="AS1457" i="3"/>
  <c r="AW1457" i="3"/>
  <c r="V1457" i="3"/>
  <c r="AP1457" i="3"/>
  <c r="S1457" i="3"/>
  <c r="AM1457" i="3"/>
  <c r="BG1457" i="3"/>
  <c r="AJ1457" i="3"/>
  <c r="BD1457" i="3"/>
  <c r="BE1457" i="3"/>
  <c r="BI1457" i="3"/>
  <c r="Z1457" i="3"/>
  <c r="AX1457" i="3"/>
  <c r="W1457" i="3"/>
  <c r="AQ1457" i="3"/>
  <c r="T1457" i="3"/>
  <c r="AN1457" i="3"/>
  <c r="BH1457" i="3"/>
  <c r="M1457" i="3"/>
  <c r="Q1457" i="3"/>
  <c r="N1461" i="3"/>
  <c r="AD1461" i="3"/>
  <c r="AT1461" i="3"/>
  <c r="O1461" i="3"/>
  <c r="AE1461" i="3"/>
  <c r="AU1461" i="3"/>
  <c r="P1461" i="3"/>
  <c r="AF1461" i="3"/>
  <c r="AV1461" i="3"/>
  <c r="Y1461" i="3"/>
  <c r="AC1461" i="3"/>
  <c r="AG1461" i="3"/>
  <c r="R1461" i="3"/>
  <c r="AH1461" i="3"/>
  <c r="AX1461" i="3"/>
  <c r="S1461" i="3"/>
  <c r="AI1461" i="3"/>
  <c r="AY1461" i="3"/>
  <c r="T1461" i="3"/>
  <c r="AJ1461" i="3"/>
  <c r="AZ1461" i="3"/>
  <c r="AO1461" i="3"/>
  <c r="AS1461" i="3"/>
  <c r="AW1461" i="3"/>
  <c r="V1461" i="3"/>
  <c r="AL1461" i="3"/>
  <c r="BB1461" i="3"/>
  <c r="W1461" i="3"/>
  <c r="AM1461" i="3"/>
  <c r="BC1461" i="3"/>
  <c r="X1461" i="3"/>
  <c r="AN1461" i="3"/>
  <c r="BD1461" i="3"/>
  <c r="BE1461" i="3"/>
  <c r="BI1461" i="3"/>
  <c r="V1467" i="3"/>
  <c r="AL1467" i="3"/>
  <c r="BB1467" i="3"/>
  <c r="W1467" i="3"/>
  <c r="AM1467" i="3"/>
  <c r="BC1467" i="3"/>
  <c r="X1467" i="3"/>
  <c r="AN1467" i="3"/>
  <c r="BD1467" i="3"/>
  <c r="BE1467" i="3"/>
  <c r="BI1467" i="3"/>
  <c r="U1467" i="3"/>
  <c r="Z1467" i="3"/>
  <c r="AP1467" i="3"/>
  <c r="BF1467" i="3"/>
  <c r="AA1467" i="3"/>
  <c r="AQ1467" i="3"/>
  <c r="BG1467" i="3"/>
  <c r="AB1467" i="3"/>
  <c r="AR1467" i="3"/>
  <c r="BH1467" i="3"/>
  <c r="M1467" i="3"/>
  <c r="Q1467" i="3"/>
  <c r="N1467" i="3"/>
  <c r="AD1467" i="3"/>
  <c r="AT1467" i="3"/>
  <c r="O1467" i="3"/>
  <c r="AE1467" i="3"/>
  <c r="AU1467" i="3"/>
  <c r="P1467" i="3"/>
  <c r="AF1467" i="3"/>
  <c r="AV1467" i="3"/>
  <c r="Y1467" i="3"/>
  <c r="AC1467" i="3"/>
  <c r="AG1467" i="3"/>
  <c r="T1476" i="3"/>
  <c r="AJ1476" i="3"/>
  <c r="AZ1476" i="3"/>
  <c r="R1476" i="3"/>
  <c r="AH1476" i="3"/>
  <c r="AX1476" i="3"/>
  <c r="Y1476" i="3"/>
  <c r="BE1476" i="3"/>
  <c r="AQ1476" i="3"/>
  <c r="U1476" i="3"/>
  <c r="BA1476" i="3"/>
  <c r="BC1476" i="3"/>
  <c r="X1476" i="3"/>
  <c r="AN1476" i="3"/>
  <c r="BD1476" i="3"/>
  <c r="V1476" i="3"/>
  <c r="AL1476" i="3"/>
  <c r="BB1476" i="3"/>
  <c r="AG1476" i="3"/>
  <c r="S1476" i="3"/>
  <c r="AY1476" i="3"/>
  <c r="AC1476" i="3"/>
  <c r="BI1476" i="3"/>
  <c r="AU1476" i="3"/>
  <c r="AM1476" i="3"/>
  <c r="AB1476" i="3"/>
  <c r="AR1476" i="3"/>
  <c r="BH1476" i="3"/>
  <c r="Z1476" i="3"/>
  <c r="AP1476" i="3"/>
  <c r="BF1476" i="3"/>
  <c r="AO1476" i="3"/>
  <c r="AA1476" i="3"/>
  <c r="BG1476" i="3"/>
  <c r="AK1476" i="3"/>
  <c r="O1476" i="3"/>
  <c r="AN1484" i="3"/>
  <c r="BB1484" i="3"/>
  <c r="AC1484" i="3"/>
  <c r="W1484" i="3"/>
  <c r="AU1484" i="3"/>
  <c r="T1489" i="3"/>
  <c r="AG1489" i="3"/>
  <c r="N1489" i="3"/>
  <c r="BF1489" i="3"/>
  <c r="S1489" i="3"/>
  <c r="AJ1489" i="3"/>
  <c r="AW1489" i="3"/>
  <c r="AP1489" i="3"/>
  <c r="AI1489" i="3"/>
  <c r="AZ1489" i="3"/>
  <c r="BI1489" i="3"/>
  <c r="AT1489" i="3"/>
  <c r="Z1489" i="3"/>
  <c r="AY1454" i="3"/>
  <c r="AU1454" i="3"/>
  <c r="AE1454" i="3"/>
  <c r="AP1459" i="3"/>
  <c r="BG1459" i="3"/>
  <c r="M1459" i="3"/>
  <c r="BF1459" i="3"/>
  <c r="AB1459" i="3"/>
  <c r="Q1459" i="3"/>
  <c r="AA1459" i="3"/>
  <c r="AR1459" i="3"/>
  <c r="V1447" i="3"/>
  <c r="AL1447" i="3"/>
  <c r="BB1447" i="3"/>
  <c r="W1447" i="3"/>
  <c r="AM1447" i="3"/>
  <c r="BC1447" i="3"/>
  <c r="X1447" i="3"/>
  <c r="AN1447" i="3"/>
  <c r="BD1447" i="3"/>
  <c r="BE1447" i="3"/>
  <c r="BI1447" i="3"/>
  <c r="Z1447" i="3"/>
  <c r="AP1447" i="3"/>
  <c r="BF1447" i="3"/>
  <c r="AA1447" i="3"/>
  <c r="AQ1447" i="3"/>
  <c r="BG1447" i="3"/>
  <c r="AB1447" i="3"/>
  <c r="AR1447" i="3"/>
  <c r="BH1447" i="3"/>
  <c r="M1447" i="3"/>
  <c r="Q1447" i="3"/>
  <c r="N1447" i="3"/>
  <c r="AD1447" i="3"/>
  <c r="AT1447" i="3"/>
  <c r="O1447" i="3"/>
  <c r="AE1447" i="3"/>
  <c r="AU1447" i="3"/>
  <c r="P1447" i="3"/>
  <c r="AF1447" i="3"/>
  <c r="AV1447" i="3"/>
  <c r="Y1447" i="3"/>
  <c r="AC1447" i="3"/>
  <c r="AG1447" i="3"/>
  <c r="BH1490" i="3"/>
  <c r="Q1490" i="3"/>
  <c r="AG1490" i="3"/>
  <c r="AW1490" i="3"/>
  <c r="N1490" i="3"/>
  <c r="AD1490" i="3"/>
  <c r="AT1490" i="3"/>
  <c r="O1490" i="3"/>
  <c r="AE1490" i="3"/>
  <c r="AU1490" i="3"/>
  <c r="P1490" i="3"/>
  <c r="AR1490" i="3"/>
  <c r="U1490" i="3"/>
  <c r="AK1490" i="3"/>
  <c r="BA1490" i="3"/>
  <c r="R1490" i="3"/>
  <c r="AH1490" i="3"/>
  <c r="AX1490" i="3"/>
  <c r="S1490" i="3"/>
  <c r="AI1490" i="3"/>
  <c r="AY1490" i="3"/>
  <c r="Y1490" i="3"/>
  <c r="AO1490" i="3"/>
  <c r="BE1490" i="3"/>
  <c r="V1490" i="3"/>
  <c r="AL1490" i="3"/>
  <c r="BB1490" i="3"/>
  <c r="W1490" i="3"/>
  <c r="AM1490" i="3"/>
  <c r="BC1490" i="3"/>
  <c r="AK1496" i="3"/>
  <c r="R1496" i="3"/>
  <c r="AX1496" i="3"/>
  <c r="AI1496" i="3"/>
  <c r="AR1496" i="3"/>
  <c r="AO1496" i="3"/>
  <c r="V1496" i="3"/>
  <c r="BB1496" i="3"/>
  <c r="AM1496" i="3"/>
  <c r="U1496" i="3"/>
  <c r="BA1496" i="3"/>
  <c r="AH1496" i="3"/>
  <c r="S1496" i="3"/>
  <c r="AY1496" i="3"/>
  <c r="Z1516" i="3"/>
  <c r="BF1516" i="3"/>
  <c r="P1516" i="3"/>
  <c r="AL1516" i="3"/>
  <c r="AJ1516" i="3"/>
  <c r="Y1516" i="3"/>
  <c r="AO1516" i="3"/>
  <c r="BE1516" i="3"/>
  <c r="W1516" i="3"/>
  <c r="AM1516" i="3"/>
  <c r="BC1516" i="3"/>
  <c r="AH1516" i="3"/>
  <c r="AD1516" i="3"/>
  <c r="BH1516" i="3"/>
  <c r="AB1516" i="3"/>
  <c r="M1516" i="3"/>
  <c r="AC1516" i="3"/>
  <c r="AS1516" i="3"/>
  <c r="BI1516" i="3"/>
  <c r="AA1516" i="3"/>
  <c r="AQ1516" i="3"/>
  <c r="BG1516" i="3"/>
  <c r="AP1516" i="3"/>
  <c r="BB1516" i="3"/>
  <c r="V1516" i="3"/>
  <c r="AZ1516" i="3"/>
  <c r="Q1516" i="3"/>
  <c r="AG1516" i="3"/>
  <c r="AW1516" i="3"/>
  <c r="O1516" i="3"/>
  <c r="AE1516" i="3"/>
  <c r="AU1516" i="3"/>
  <c r="AF1391" i="3"/>
  <c r="AT1391" i="3"/>
  <c r="N1391" i="3"/>
  <c r="AJ1391" i="3"/>
  <c r="BE1391" i="3"/>
  <c r="AO1391" i="3"/>
  <c r="Y1391" i="3"/>
  <c r="BG1391" i="3"/>
  <c r="AQ1391" i="3"/>
  <c r="AA1391" i="3"/>
  <c r="BG1413" i="3"/>
  <c r="AA1413" i="3"/>
  <c r="AO1413" i="3"/>
  <c r="BC1413" i="3"/>
  <c r="W1413" i="3"/>
  <c r="AX1413" i="3"/>
  <c r="AH1413" i="3"/>
  <c r="R1413" i="3"/>
  <c r="AZ1413" i="3"/>
  <c r="AJ1413" i="3"/>
  <c r="T1413" i="3"/>
  <c r="AY1423" i="3"/>
  <c r="AI1423" i="3"/>
  <c r="S1423" i="3"/>
  <c r="AX1423" i="3"/>
  <c r="AH1423" i="3"/>
  <c r="R1423" i="3"/>
  <c r="BA1423" i="3"/>
  <c r="AK1423" i="3"/>
  <c r="U1423" i="3"/>
  <c r="X1423" i="3"/>
  <c r="AV1423" i="3"/>
  <c r="AR1423" i="3"/>
  <c r="AO1440" i="3"/>
  <c r="W1440" i="3"/>
  <c r="M1440" i="3"/>
  <c r="AF1440" i="3"/>
  <c r="AT1440" i="3"/>
  <c r="N1440" i="3"/>
  <c r="BF1454" i="3"/>
  <c r="AP1454" i="3"/>
  <c r="Z1454" i="3"/>
  <c r="BI1454" i="3"/>
  <c r="AS1454" i="3"/>
  <c r="AC1454" i="3"/>
  <c r="M1454" i="3"/>
  <c r="AV1454" i="3"/>
  <c r="AF1454" i="3"/>
  <c r="P1454" i="3"/>
  <c r="AR1457" i="3"/>
  <c r="BB1457" i="3"/>
  <c r="BG1490" i="3"/>
  <c r="AP1490" i="3"/>
  <c r="AC1490" i="3"/>
  <c r="AL1496" i="3"/>
  <c r="BA1516" i="3"/>
  <c r="AW1447" i="3"/>
  <c r="AJ1447" i="3"/>
  <c r="S1447" i="3"/>
  <c r="AD1489" i="3"/>
  <c r="AQ1459" i="3"/>
  <c r="AZ1467" i="3"/>
  <c r="AI1467" i="3"/>
  <c r="R1467" i="3"/>
  <c r="AW1476" i="3"/>
  <c r="N1476" i="3"/>
  <c r="Q1489" i="3"/>
  <c r="AR1461" i="3"/>
  <c r="AA1461" i="3"/>
  <c r="AE1477" i="3"/>
  <c r="AJ1477" i="3"/>
  <c r="R1477" i="3"/>
  <c r="N1516" i="3"/>
  <c r="AV1516" i="3"/>
  <c r="AK1512" i="3"/>
  <c r="S1512" i="3"/>
  <c r="AY1512" i="3"/>
  <c r="AJ1512" i="3"/>
  <c r="AO1512" i="3"/>
  <c r="W1512" i="3"/>
  <c r="BC1512" i="3"/>
  <c r="U1512" i="3"/>
  <c r="BA1512" i="3"/>
  <c r="AI1512" i="3"/>
  <c r="K1329" i="3"/>
  <c r="K1299" i="3"/>
  <c r="K1292" i="3"/>
  <c r="K1279" i="3"/>
  <c r="K1274" i="3"/>
  <c r="K1270" i="3"/>
  <c r="BD1391" i="3"/>
  <c r="X1391" i="3"/>
  <c r="AL1391" i="3"/>
  <c r="BH1391" i="3"/>
  <c r="AB1391" i="3"/>
  <c r="BA1391" i="3"/>
  <c r="AK1391" i="3"/>
  <c r="U1391" i="3"/>
  <c r="BC1391" i="3"/>
  <c r="AM1391" i="3"/>
  <c r="W1391" i="3"/>
  <c r="AY1413" i="3"/>
  <c r="S1413" i="3"/>
  <c r="AG1413" i="3"/>
  <c r="AU1413" i="3"/>
  <c r="O1413" i="3"/>
  <c r="AT1413" i="3"/>
  <c r="AD1413" i="3"/>
  <c r="N1413" i="3"/>
  <c r="AV1413" i="3"/>
  <c r="AF1413" i="3"/>
  <c r="P1413" i="3"/>
  <c r="BB1422" i="3"/>
  <c r="AU1423" i="3"/>
  <c r="AE1423" i="3"/>
  <c r="O1423" i="3"/>
  <c r="AT1423" i="3"/>
  <c r="AD1423" i="3"/>
  <c r="N1423" i="3"/>
  <c r="AW1423" i="3"/>
  <c r="AG1423" i="3"/>
  <c r="Q1423" i="3"/>
  <c r="AW1420" i="3"/>
  <c r="AZ1423" i="3"/>
  <c r="AF1423" i="3"/>
  <c r="AB1423" i="3"/>
  <c r="W1454" i="3"/>
  <c r="Y1440" i="3"/>
  <c r="BI1440" i="3"/>
  <c r="BD1440" i="3"/>
  <c r="X1440" i="3"/>
  <c r="AL1440" i="3"/>
  <c r="BB1454" i="3"/>
  <c r="AL1454" i="3"/>
  <c r="V1454" i="3"/>
  <c r="BE1454" i="3"/>
  <c r="AO1454" i="3"/>
  <c r="Y1454" i="3"/>
  <c r="BH1454" i="3"/>
  <c r="AR1454" i="3"/>
  <c r="AB1454" i="3"/>
  <c r="BF1456" i="3"/>
  <c r="M1439" i="3"/>
  <c r="AG1457" i="3"/>
  <c r="X1457" i="3"/>
  <c r="AH1457" i="3"/>
  <c r="AQ1490" i="3"/>
  <c r="Z1490" i="3"/>
  <c r="M1490" i="3"/>
  <c r="BE1496" i="3"/>
  <c r="AY1516" i="3"/>
  <c r="AK1516" i="3"/>
  <c r="AS1447" i="3"/>
  <c r="T1447" i="3"/>
  <c r="AX1447" i="3"/>
  <c r="Z1459" i="3"/>
  <c r="AW1467" i="3"/>
  <c r="AJ1467" i="3"/>
  <c r="S1467" i="3"/>
  <c r="AS1476" i="3"/>
  <c r="Q1476" i="3"/>
  <c r="AV1476" i="3"/>
  <c r="AY1489" i="3"/>
  <c r="Q1461" i="3"/>
  <c r="AB1461" i="3"/>
  <c r="BF1461" i="3"/>
  <c r="BA1477" i="3"/>
  <c r="T1477" i="3"/>
  <c r="AT1516" i="3"/>
  <c r="AX1516" i="3"/>
  <c r="O1506" i="3"/>
  <c r="Q1506" i="3"/>
  <c r="AE1506" i="3"/>
  <c r="AG1506" i="3"/>
  <c r="AU1506" i="3"/>
  <c r="W1449" i="3"/>
  <c r="AN1449" i="3"/>
  <c r="AK1466" i="3"/>
  <c r="V1477" i="3"/>
  <c r="AL1477" i="3"/>
  <c r="BB1477" i="3"/>
  <c r="X1477" i="3"/>
  <c r="AN1477" i="3"/>
  <c r="BD1477" i="3"/>
  <c r="AC1477" i="3"/>
  <c r="BI1477" i="3"/>
  <c r="AM1477" i="3"/>
  <c r="Y1477" i="3"/>
  <c r="BE1477" i="3"/>
  <c r="Z1477" i="3"/>
  <c r="AP1477" i="3"/>
  <c r="BF1477" i="3"/>
  <c r="AB1477" i="3"/>
  <c r="AR1477" i="3"/>
  <c r="BH1477" i="3"/>
  <c r="AK1477" i="3"/>
  <c r="O1477" i="3"/>
  <c r="AU1477" i="3"/>
  <c r="AG1477" i="3"/>
  <c r="N1477" i="3"/>
  <c r="AD1477" i="3"/>
  <c r="AT1477" i="3"/>
  <c r="P1477" i="3"/>
  <c r="AF1477" i="3"/>
  <c r="AV1477" i="3"/>
  <c r="M1477" i="3"/>
  <c r="AS1477" i="3"/>
  <c r="W1477" i="3"/>
  <c r="BC1477" i="3"/>
  <c r="AO1477" i="3"/>
  <c r="BA1348" i="3"/>
  <c r="AF1348" i="3"/>
  <c r="AJ1348" i="3"/>
  <c r="T1460" i="3"/>
  <c r="AA1460" i="3"/>
  <c r="AU1460" i="3"/>
  <c r="X1460" i="3"/>
  <c r="AQ1460" i="3"/>
  <c r="AE1460" i="3"/>
  <c r="AB1460" i="3"/>
  <c r="AR1460" i="3"/>
  <c r="BH1460" i="3"/>
  <c r="Y1460" i="3"/>
  <c r="AO1460" i="3"/>
  <c r="BE1460" i="3"/>
  <c r="V1460" i="3"/>
  <c r="AH1493" i="3"/>
  <c r="O1493" i="3"/>
  <c r="AE1493" i="3"/>
  <c r="AU1493" i="3"/>
  <c r="P1493" i="3"/>
  <c r="AF1493" i="3"/>
  <c r="AV1493" i="3"/>
  <c r="M1493" i="3"/>
  <c r="AC1493" i="3"/>
  <c r="AS1493" i="3"/>
  <c r="BI1493" i="3"/>
  <c r="BF1493" i="3"/>
  <c r="S1493" i="3"/>
  <c r="AI1493" i="3"/>
  <c r="AY1493" i="3"/>
  <c r="T1493" i="3"/>
  <c r="AJ1493" i="3"/>
  <c r="AZ1493" i="3"/>
  <c r="Q1493" i="3"/>
  <c r="AG1493" i="3"/>
  <c r="AW1493" i="3"/>
  <c r="AT1493" i="3"/>
  <c r="AP1493" i="3"/>
  <c r="W1493" i="3"/>
  <c r="AM1493" i="3"/>
  <c r="BC1493" i="3"/>
  <c r="X1493" i="3"/>
  <c r="AN1493" i="3"/>
  <c r="BD1493" i="3"/>
  <c r="U1493" i="3"/>
  <c r="AK1493" i="3"/>
  <c r="BA1493" i="3"/>
  <c r="AD1493" i="3"/>
  <c r="Z1493" i="3"/>
  <c r="L1332" i="3"/>
  <c r="AV1391" i="3"/>
  <c r="P1391" i="3"/>
  <c r="AD1391" i="3"/>
  <c r="AZ1391" i="3"/>
  <c r="T1391" i="3"/>
  <c r="AW1391" i="3"/>
  <c r="AG1391" i="3"/>
  <c r="Q1391" i="3"/>
  <c r="AY1391" i="3"/>
  <c r="AI1391" i="3"/>
  <c r="AQ1413" i="3"/>
  <c r="BE1413" i="3"/>
  <c r="Y1413" i="3"/>
  <c r="AM1413" i="3"/>
  <c r="BF1413" i="3"/>
  <c r="AP1413" i="3"/>
  <c r="Z1413" i="3"/>
  <c r="BH1413" i="3"/>
  <c r="AR1413" i="3"/>
  <c r="BG1423" i="3"/>
  <c r="AQ1423" i="3"/>
  <c r="AA1423" i="3"/>
  <c r="BF1423" i="3"/>
  <c r="AP1423" i="3"/>
  <c r="Z1423" i="3"/>
  <c r="BI1423" i="3"/>
  <c r="AS1423" i="3"/>
  <c r="AC1423" i="3"/>
  <c r="M1423" i="3"/>
  <c r="BD1423" i="3"/>
  <c r="AJ1423" i="3"/>
  <c r="AM1454" i="3"/>
  <c r="W1439" i="3"/>
  <c r="BC1440" i="3"/>
  <c r="AS1440" i="3"/>
  <c r="AV1440" i="3"/>
  <c r="P1440" i="3"/>
  <c r="AX1454" i="3"/>
  <c r="AH1454" i="3"/>
  <c r="R1454" i="3"/>
  <c r="BA1454" i="3"/>
  <c r="AK1454" i="3"/>
  <c r="U1454" i="3"/>
  <c r="BD1454" i="3"/>
  <c r="AN1454" i="3"/>
  <c r="X1454" i="3"/>
  <c r="AT1439" i="3"/>
  <c r="AC1457" i="3"/>
  <c r="AY1457" i="3"/>
  <c r="AA1490" i="3"/>
  <c r="BI1490" i="3"/>
  <c r="BC1496" i="3"/>
  <c r="Y1496" i="3"/>
  <c r="AI1516" i="3"/>
  <c r="U1516" i="3"/>
  <c r="AO1447" i="3"/>
  <c r="AY1447" i="3"/>
  <c r="AH1447" i="3"/>
  <c r="O1484" i="3"/>
  <c r="AS1467" i="3"/>
  <c r="T1467" i="3"/>
  <c r="AX1467" i="3"/>
  <c r="M1476" i="3"/>
  <c r="AT1476" i="3"/>
  <c r="AF1476" i="3"/>
  <c r="M1461" i="3"/>
  <c r="BG1461" i="3"/>
  <c r="AP1461" i="3"/>
  <c r="AW1477" i="3"/>
  <c r="U1477" i="3"/>
  <c r="R1516" i="3"/>
  <c r="BL1541" i="3"/>
  <c r="P1530" i="3"/>
  <c r="AJ1530" i="3"/>
  <c r="O1460" i="3"/>
  <c r="X1530" i="3"/>
  <c r="T1530" i="3"/>
  <c r="BN1606" i="3"/>
  <c r="BJ1544" i="3"/>
  <c r="BJ1599" i="3"/>
  <c r="BM1673" i="3"/>
  <c r="BM1690" i="3"/>
  <c r="BJ1616" i="3"/>
  <c r="BM1568" i="3"/>
  <c r="BM1559" i="3"/>
  <c r="BM1652" i="3"/>
  <c r="BJ1669" i="3"/>
  <c r="BJ1661" i="3"/>
  <c r="BJ1653" i="3"/>
  <c r="BK1686" i="3"/>
  <c r="BK1694" i="3"/>
  <c r="BL1568" i="3"/>
  <c r="AY1527" i="3"/>
  <c r="AR1530" i="3"/>
  <c r="AZ1530" i="3"/>
  <c r="Q1491" i="3"/>
  <c r="BM1692" i="3"/>
  <c r="BM1678" i="3"/>
  <c r="BL1562" i="3"/>
  <c r="BM1569" i="3"/>
  <c r="BM1544" i="3"/>
  <c r="BL1544" i="3"/>
  <c r="BJ1676" i="3"/>
  <c r="BN1566" i="3"/>
  <c r="BJ1671" i="3"/>
  <c r="BL1620" i="3"/>
  <c r="BM1578" i="3"/>
  <c r="BM1622" i="3"/>
  <c r="BM1582" i="3"/>
  <c r="BK1630" i="3"/>
  <c r="BJ1649" i="3"/>
  <c r="BN1682" i="3"/>
  <c r="BN1676" i="3"/>
  <c r="BL1547" i="3"/>
  <c r="BN1626" i="3"/>
  <c r="BN1686" i="3"/>
  <c r="BK1690" i="3"/>
  <c r="BM1586" i="3"/>
  <c r="BJ1573" i="3"/>
  <c r="BJ1571" i="3"/>
  <c r="BK1637" i="3"/>
  <c r="BN1637" i="3"/>
  <c r="BL1628" i="3"/>
  <c r="BM1633" i="3"/>
  <c r="BM1556" i="3"/>
  <c r="BJ1552" i="3"/>
  <c r="BK1550" i="3"/>
  <c r="BN1550" i="3"/>
  <c r="BL1550" i="3"/>
  <c r="BL1573" i="3"/>
  <c r="BM1641" i="3"/>
  <c r="BK1667" i="3"/>
  <c r="BN1667" i="3"/>
  <c r="BL1667" i="3"/>
  <c r="BM1665" i="3"/>
  <c r="BK1659" i="3"/>
  <c r="BN1659" i="3"/>
  <c r="BL1659" i="3"/>
  <c r="BM1657" i="3"/>
  <c r="BK1651" i="3"/>
  <c r="BN1651" i="3"/>
  <c r="BL1651" i="3"/>
  <c r="BL1606" i="3"/>
  <c r="BJ1628" i="3"/>
  <c r="BN1569" i="3"/>
  <c r="BK1569" i="3"/>
  <c r="BL1569" i="3"/>
  <c r="BM1546" i="3"/>
  <c r="BK1633" i="3"/>
  <c r="BN1633" i="3"/>
  <c r="BL1633" i="3"/>
  <c r="BM1606" i="3"/>
  <c r="BN1571" i="3"/>
  <c r="BK1571" i="3"/>
  <c r="BJ1556" i="3"/>
  <c r="BK1556" i="3"/>
  <c r="BN1556" i="3"/>
  <c r="BL1556" i="3"/>
  <c r="BM1554" i="3"/>
  <c r="BJ1550" i="3"/>
  <c r="BK1544" i="3"/>
  <c r="BK1641" i="3"/>
  <c r="BN1641" i="3"/>
  <c r="BL1641" i="3"/>
  <c r="BJ1645" i="3"/>
  <c r="BM1645" i="3"/>
  <c r="BJ1667" i="3"/>
  <c r="BK1665" i="3"/>
  <c r="BN1665" i="3"/>
  <c r="BL1665" i="3"/>
  <c r="BM1663" i="3"/>
  <c r="BJ1659" i="3"/>
  <c r="BK1657" i="3"/>
  <c r="BN1657" i="3"/>
  <c r="BL1657" i="3"/>
  <c r="BM1655" i="3"/>
  <c r="BJ1651" i="3"/>
  <c r="BJ1569" i="3"/>
  <c r="BM1548" i="3"/>
  <c r="BM1573" i="3"/>
  <c r="BM1571" i="3"/>
  <c r="BK1546" i="3"/>
  <c r="BN1546" i="3"/>
  <c r="BL1546" i="3"/>
  <c r="BJ1633" i="3"/>
  <c r="BN1573" i="3"/>
  <c r="BK1573" i="3"/>
  <c r="BK1554" i="3"/>
  <c r="BN1554" i="3"/>
  <c r="BL1554" i="3"/>
  <c r="BM1552" i="3"/>
  <c r="BJ1641" i="3"/>
  <c r="BK1645" i="3"/>
  <c r="BN1645" i="3"/>
  <c r="BL1645" i="3"/>
  <c r="BM1669" i="3"/>
  <c r="BJ1665" i="3"/>
  <c r="BK1663" i="3"/>
  <c r="BN1663" i="3"/>
  <c r="BL1663" i="3"/>
  <c r="BM1661" i="3"/>
  <c r="BJ1657" i="3"/>
  <c r="BK1655" i="3"/>
  <c r="BN1655" i="3"/>
  <c r="BL1655" i="3"/>
  <c r="BM1653" i="3"/>
  <c r="BK1606" i="3"/>
  <c r="BJ1548" i="3"/>
  <c r="BL1548" i="3"/>
  <c r="BM1649" i="3"/>
  <c r="BK1628" i="3"/>
  <c r="BN1628" i="3"/>
  <c r="BM1628" i="3"/>
  <c r="BJ1606" i="3"/>
  <c r="BJ1546" i="3"/>
  <c r="BL1571" i="3"/>
  <c r="BJ1554" i="3"/>
  <c r="BK1552" i="3"/>
  <c r="BN1552" i="3"/>
  <c r="BL1552" i="3"/>
  <c r="BM1550" i="3"/>
  <c r="BK1669" i="3"/>
  <c r="BN1669" i="3"/>
  <c r="BL1669" i="3"/>
  <c r="BM1667" i="3"/>
  <c r="BJ1663" i="3"/>
  <c r="BK1661" i="3"/>
  <c r="BN1661" i="3"/>
  <c r="BL1661" i="3"/>
  <c r="BM1659" i="3"/>
  <c r="BJ1655" i="3"/>
  <c r="BK1653" i="3"/>
  <c r="BN1653" i="3"/>
  <c r="BL1653" i="3"/>
  <c r="BM1651" i="3"/>
  <c r="BK1548" i="3"/>
  <c r="BN1548" i="3"/>
  <c r="BK1649" i="3"/>
  <c r="BN1649" i="3"/>
  <c r="BL1649" i="3"/>
  <c r="AL1390" i="3"/>
  <c r="AR1390" i="3"/>
  <c r="M1390" i="3"/>
  <c r="AC1390" i="3"/>
  <c r="AS1390" i="3"/>
  <c r="BI1390" i="3"/>
  <c r="S1390" i="3"/>
  <c r="AI1390" i="3"/>
  <c r="AY1390" i="3"/>
  <c r="T1390" i="3"/>
  <c r="AZ1390" i="3"/>
  <c r="Q1390" i="3"/>
  <c r="AG1390" i="3"/>
  <c r="AW1390" i="3"/>
  <c r="N1390" i="3"/>
  <c r="W1390" i="3"/>
  <c r="AB1390" i="3"/>
  <c r="BH1390" i="3"/>
  <c r="U1390" i="3"/>
  <c r="AK1390" i="3"/>
  <c r="BA1390" i="3"/>
  <c r="R1390" i="3"/>
  <c r="AA1390" i="3"/>
  <c r="AQ1390" i="3"/>
  <c r="BG1390" i="3"/>
  <c r="AQ1436" i="3"/>
  <c r="N1436" i="3"/>
  <c r="AD1436" i="3"/>
  <c r="AT1436" i="3"/>
  <c r="P1436" i="3"/>
  <c r="AF1436" i="3"/>
  <c r="AV1436" i="3"/>
  <c r="M1436" i="3"/>
  <c r="AS1436" i="3"/>
  <c r="W1436" i="3"/>
  <c r="BC1436" i="3"/>
  <c r="AO1436" i="3"/>
  <c r="R1436" i="3"/>
  <c r="AH1436" i="3"/>
  <c r="AX1436" i="3"/>
  <c r="T1436" i="3"/>
  <c r="AJ1436" i="3"/>
  <c r="AZ1436" i="3"/>
  <c r="U1436" i="3"/>
  <c r="BA1436" i="3"/>
  <c r="AE1436" i="3"/>
  <c r="Q1436" i="3"/>
  <c r="AW1436" i="3"/>
  <c r="V1436" i="3"/>
  <c r="AL1436" i="3"/>
  <c r="BB1436" i="3"/>
  <c r="X1436" i="3"/>
  <c r="AN1436" i="3"/>
  <c r="BD1436" i="3"/>
  <c r="AC1436" i="3"/>
  <c r="BI1436" i="3"/>
  <c r="AM1436" i="3"/>
  <c r="Y1436" i="3"/>
  <c r="BE1436" i="3"/>
  <c r="AK1465" i="3"/>
  <c r="N1465" i="3"/>
  <c r="AD1465" i="3"/>
  <c r="AT1465" i="3"/>
  <c r="O1465" i="3"/>
  <c r="AE1465" i="3"/>
  <c r="AU1465" i="3"/>
  <c r="P1465" i="3"/>
  <c r="AF1465" i="3"/>
  <c r="AV1465" i="3"/>
  <c r="Y1465" i="3"/>
  <c r="AC1465" i="3"/>
  <c r="AG1465" i="3"/>
  <c r="R1465" i="3"/>
  <c r="AH1465" i="3"/>
  <c r="AX1465" i="3"/>
  <c r="S1465" i="3"/>
  <c r="AI1465" i="3"/>
  <c r="AY1465" i="3"/>
  <c r="T1465" i="3"/>
  <c r="AJ1465" i="3"/>
  <c r="AZ1465" i="3"/>
  <c r="AO1465" i="3"/>
  <c r="AS1465" i="3"/>
  <c r="AW1465" i="3"/>
  <c r="V1465" i="3"/>
  <c r="AL1465" i="3"/>
  <c r="BB1465" i="3"/>
  <c r="W1465" i="3"/>
  <c r="AM1465" i="3"/>
  <c r="BC1465" i="3"/>
  <c r="X1465" i="3"/>
  <c r="AN1465" i="3"/>
  <c r="BD1465" i="3"/>
  <c r="BE1465" i="3"/>
  <c r="BI1465" i="3"/>
  <c r="BF1465" i="3"/>
  <c r="AB1465" i="3"/>
  <c r="Q1465" i="3"/>
  <c r="AA1465" i="3"/>
  <c r="AR1465" i="3"/>
  <c r="Z1465" i="3"/>
  <c r="AQ1465" i="3"/>
  <c r="BH1465" i="3"/>
  <c r="AK1471" i="3"/>
  <c r="R1471" i="3"/>
  <c r="AH1471" i="3"/>
  <c r="AX1471" i="3"/>
  <c r="S1471" i="3"/>
  <c r="AI1471" i="3"/>
  <c r="AY1471" i="3"/>
  <c r="T1471" i="3"/>
  <c r="AJ1471" i="3"/>
  <c r="AZ1471" i="3"/>
  <c r="AO1471" i="3"/>
  <c r="AS1471" i="3"/>
  <c r="AW1471" i="3"/>
  <c r="V1471" i="3"/>
  <c r="AL1471" i="3"/>
  <c r="BB1471" i="3"/>
  <c r="W1471" i="3"/>
  <c r="AM1471" i="3"/>
  <c r="BC1471" i="3"/>
  <c r="X1471" i="3"/>
  <c r="AN1471" i="3"/>
  <c r="BD1471" i="3"/>
  <c r="BE1471" i="3"/>
  <c r="BI1471" i="3"/>
  <c r="Z1471" i="3"/>
  <c r="AP1471" i="3"/>
  <c r="BF1471" i="3"/>
  <c r="AA1471" i="3"/>
  <c r="AQ1471" i="3"/>
  <c r="BG1471" i="3"/>
  <c r="AB1471" i="3"/>
  <c r="AR1471" i="3"/>
  <c r="BH1471" i="3"/>
  <c r="M1471" i="3"/>
  <c r="Q1471" i="3"/>
  <c r="AD1471" i="3"/>
  <c r="AU1471" i="3"/>
  <c r="Y1471" i="3"/>
  <c r="AT1471" i="3"/>
  <c r="P1471" i="3"/>
  <c r="AC1471" i="3"/>
  <c r="O1471" i="3"/>
  <c r="AF1471" i="3"/>
  <c r="AG1471" i="3"/>
  <c r="Z1375" i="3"/>
  <c r="AP1375" i="3"/>
  <c r="BF1375" i="3"/>
  <c r="AB1375" i="3"/>
  <c r="AR1375" i="3"/>
  <c r="BH1375" i="3"/>
  <c r="AK1375" i="3"/>
  <c r="O1375" i="3"/>
  <c r="AU1375" i="3"/>
  <c r="AG1375" i="3"/>
  <c r="U1409" i="3"/>
  <c r="P1409" i="3"/>
  <c r="AF1409" i="3"/>
  <c r="AV1409" i="3"/>
  <c r="N1409" i="3"/>
  <c r="AD1409" i="3"/>
  <c r="AT1409" i="3"/>
  <c r="O1409" i="3"/>
  <c r="AU1409" i="3"/>
  <c r="AG1409" i="3"/>
  <c r="S1409" i="3"/>
  <c r="AY1409" i="3"/>
  <c r="T1409" i="3"/>
  <c r="AJ1409" i="3"/>
  <c r="AZ1409" i="3"/>
  <c r="R1409" i="3"/>
  <c r="AH1409" i="3"/>
  <c r="AX1409" i="3"/>
  <c r="W1409" i="3"/>
  <c r="BC1409" i="3"/>
  <c r="AO1409" i="3"/>
  <c r="AA1409" i="3"/>
  <c r="BG1409" i="3"/>
  <c r="X1409" i="3"/>
  <c r="AN1409" i="3"/>
  <c r="BD1409" i="3"/>
  <c r="V1409" i="3"/>
  <c r="AL1409" i="3"/>
  <c r="BB1409" i="3"/>
  <c r="AE1409" i="3"/>
  <c r="Q1409" i="3"/>
  <c r="AW1409" i="3"/>
  <c r="AI1409" i="3"/>
  <c r="AF1481" i="3"/>
  <c r="AO1481" i="3"/>
  <c r="N1481" i="3"/>
  <c r="M1481" i="3"/>
  <c r="AT1481" i="3"/>
  <c r="AS1481" i="3"/>
  <c r="W1481" i="3"/>
  <c r="P1481" i="3"/>
  <c r="AB1514" i="3"/>
  <c r="AG1514" i="3"/>
  <c r="AU1514" i="3"/>
  <c r="AW1514" i="3"/>
  <c r="O1514" i="3"/>
  <c r="AE1514" i="3"/>
  <c r="V1345" i="3"/>
  <c r="AL1345" i="3"/>
  <c r="BB1345" i="3"/>
  <c r="R1438" i="3"/>
  <c r="AH1438" i="3"/>
  <c r="AX1438" i="3"/>
  <c r="T1438" i="3"/>
  <c r="AJ1438" i="3"/>
  <c r="AZ1438" i="3"/>
  <c r="U1438" i="3"/>
  <c r="BA1438" i="3"/>
  <c r="AE1438" i="3"/>
  <c r="Q1438" i="3"/>
  <c r="AW1438" i="3"/>
  <c r="AA1438" i="3"/>
  <c r="V1438" i="3"/>
  <c r="AL1438" i="3"/>
  <c r="BB1438" i="3"/>
  <c r="X1438" i="3"/>
  <c r="AN1438" i="3"/>
  <c r="BD1438" i="3"/>
  <c r="AC1438" i="3"/>
  <c r="BI1438" i="3"/>
  <c r="AM1438" i="3"/>
  <c r="Y1438" i="3"/>
  <c r="BE1438" i="3"/>
  <c r="BG1438" i="3"/>
  <c r="Z1438" i="3"/>
  <c r="AP1438" i="3"/>
  <c r="BF1438" i="3"/>
  <c r="AB1438" i="3"/>
  <c r="AR1438" i="3"/>
  <c r="BH1438" i="3"/>
  <c r="AK1438" i="3"/>
  <c r="O1438" i="3"/>
  <c r="AU1438" i="3"/>
  <c r="AG1438" i="3"/>
  <c r="S1438" i="3"/>
  <c r="AI1438" i="3"/>
  <c r="AT1438" i="3"/>
  <c r="M1438" i="3"/>
  <c r="AO1438" i="3"/>
  <c r="P1438" i="3"/>
  <c r="AS1438" i="3"/>
  <c r="AY1438" i="3"/>
  <c r="N1438" i="3"/>
  <c r="AF1438" i="3"/>
  <c r="W1438" i="3"/>
  <c r="AZ1532" i="3"/>
  <c r="X1532" i="3"/>
  <c r="AR1532" i="3"/>
  <c r="AE1532" i="3"/>
  <c r="BG1532" i="3"/>
  <c r="AA1532" i="3"/>
  <c r="Y1532" i="3"/>
  <c r="AO1532" i="3"/>
  <c r="BE1532" i="3"/>
  <c r="V1532" i="3"/>
  <c r="AL1532" i="3"/>
  <c r="BB1532" i="3"/>
  <c r="P1532" i="3"/>
  <c r="AN1532" i="3"/>
  <c r="BH1532" i="3"/>
  <c r="BC1532" i="3"/>
  <c r="W1532" i="3"/>
  <c r="AY1532" i="3"/>
  <c r="M1532" i="3"/>
  <c r="AC1532" i="3"/>
  <c r="AS1532" i="3"/>
  <c r="BI1532" i="3"/>
  <c r="Z1532" i="3"/>
  <c r="AP1532" i="3"/>
  <c r="BF1532" i="3"/>
  <c r="T1532" i="3"/>
  <c r="AF1532" i="3"/>
  <c r="BD1532" i="3"/>
  <c r="AU1532" i="3"/>
  <c r="O1532" i="3"/>
  <c r="AQ1532" i="3"/>
  <c r="Q1532" i="3"/>
  <c r="AG1532" i="3"/>
  <c r="AW1532" i="3"/>
  <c r="N1532" i="3"/>
  <c r="AD1532" i="3"/>
  <c r="AT1532" i="3"/>
  <c r="AV1532" i="3"/>
  <c r="AK1532" i="3"/>
  <c r="AX1532" i="3"/>
  <c r="AB1532" i="3"/>
  <c r="BA1532" i="3"/>
  <c r="AM1532" i="3"/>
  <c r="AI1532" i="3"/>
  <c r="R1532" i="3"/>
  <c r="U1532" i="3"/>
  <c r="AH1532" i="3"/>
  <c r="AQ1401" i="3"/>
  <c r="AB1401" i="3"/>
  <c r="AR1401" i="3"/>
  <c r="BH1401" i="3"/>
  <c r="Y1401" i="3"/>
  <c r="AO1401" i="3"/>
  <c r="BE1401" i="3"/>
  <c r="V1401" i="3"/>
  <c r="AL1401" i="3"/>
  <c r="BB1401" i="3"/>
  <c r="P1401" i="3"/>
  <c r="AF1401" i="3"/>
  <c r="AV1401" i="3"/>
  <c r="M1401" i="3"/>
  <c r="AC1401" i="3"/>
  <c r="AS1401" i="3"/>
  <c r="BI1401" i="3"/>
  <c r="Z1401" i="3"/>
  <c r="AP1401" i="3"/>
  <c r="BF1401" i="3"/>
  <c r="BC1401" i="3"/>
  <c r="T1401" i="3"/>
  <c r="AJ1401" i="3"/>
  <c r="AZ1401" i="3"/>
  <c r="Q1401" i="3"/>
  <c r="AG1401" i="3"/>
  <c r="AW1401" i="3"/>
  <c r="N1401" i="3"/>
  <c r="AD1401" i="3"/>
  <c r="AT1401" i="3"/>
  <c r="AM1401" i="3"/>
  <c r="Y1412" i="3"/>
  <c r="AQ1412" i="3"/>
  <c r="AW1412" i="3"/>
  <c r="AY1412" i="3"/>
  <c r="AO1412" i="3"/>
  <c r="BG1412" i="3"/>
  <c r="S1412" i="3"/>
  <c r="BE1412" i="3"/>
  <c r="Q1412" i="3"/>
  <c r="AI1412" i="3"/>
  <c r="M1412" i="3"/>
  <c r="AA1412" i="3"/>
  <c r="AG1412" i="3"/>
  <c r="AU1412" i="3"/>
  <c r="O1412" i="3"/>
  <c r="BI1412" i="3"/>
  <c r="AC1412" i="3"/>
  <c r="V1412" i="3"/>
  <c r="AL1412" i="3"/>
  <c r="BB1412" i="3"/>
  <c r="X1412" i="3"/>
  <c r="AN1412" i="3"/>
  <c r="BD1412" i="3"/>
  <c r="AM1412" i="3"/>
  <c r="BA1412" i="3"/>
  <c r="U1412" i="3"/>
  <c r="Z1412" i="3"/>
  <c r="AP1412" i="3"/>
  <c r="BF1412" i="3"/>
  <c r="AB1412" i="3"/>
  <c r="AR1412" i="3"/>
  <c r="BH1412" i="3"/>
  <c r="AE1412" i="3"/>
  <c r="AS1412" i="3"/>
  <c r="N1412" i="3"/>
  <c r="AD1412" i="3"/>
  <c r="AT1412" i="3"/>
  <c r="P1412" i="3"/>
  <c r="AF1412" i="3"/>
  <c r="AV1412" i="3"/>
  <c r="BH1492" i="3"/>
  <c r="BI1492" i="3"/>
  <c r="AA1492" i="3"/>
  <c r="M1492" i="3"/>
  <c r="Z1492" i="3"/>
  <c r="AQ1492" i="3"/>
  <c r="AC1492" i="3"/>
  <c r="AP1492" i="3"/>
  <c r="BG1492" i="3"/>
  <c r="AF1492" i="3"/>
  <c r="BF1492" i="3"/>
  <c r="S1466" i="3"/>
  <c r="AY1466" i="3"/>
  <c r="AQ1466" i="3"/>
  <c r="AE1466" i="3"/>
  <c r="P1466" i="3"/>
  <c r="AF1466" i="3"/>
  <c r="AV1466" i="3"/>
  <c r="M1466" i="3"/>
  <c r="AC1466" i="3"/>
  <c r="AS1466" i="3"/>
  <c r="BI1466" i="3"/>
  <c r="Z1466" i="3"/>
  <c r="AP1466" i="3"/>
  <c r="BG1466" i="3"/>
  <c r="AU1466" i="3"/>
  <c r="AB1466" i="3"/>
  <c r="AZ1466" i="3"/>
  <c r="U1466" i="3"/>
  <c r="AO1466" i="3"/>
  <c r="N1466" i="3"/>
  <c r="AH1466" i="3"/>
  <c r="BB1466" i="3"/>
  <c r="W1466" i="3"/>
  <c r="AA1466" i="3"/>
  <c r="AJ1466" i="3"/>
  <c r="BD1466" i="3"/>
  <c r="Y1466" i="3"/>
  <c r="AW1466" i="3"/>
  <c r="R1466" i="3"/>
  <c r="AL1466" i="3"/>
  <c r="BF1466" i="3"/>
  <c r="O1466" i="3"/>
  <c r="T1466" i="3"/>
  <c r="AN1466" i="3"/>
  <c r="BH1466" i="3"/>
  <c r="AG1466" i="3"/>
  <c r="BA1466" i="3"/>
  <c r="V1466" i="3"/>
  <c r="AT1466" i="3"/>
  <c r="BC1466" i="3"/>
  <c r="AW1525" i="3"/>
  <c r="Q1525" i="3"/>
  <c r="AU1380" i="3"/>
  <c r="AE1380" i="3"/>
  <c r="O1380" i="3"/>
  <c r="AY1497" i="3"/>
  <c r="Q1497" i="3"/>
  <c r="N1497" i="3"/>
  <c r="T1497" i="3"/>
  <c r="AG1497" i="3"/>
  <c r="BF1497" i="3"/>
  <c r="S1497" i="3"/>
  <c r="AJ1497" i="3"/>
  <c r="AW1497" i="3"/>
  <c r="AT1497" i="3"/>
  <c r="AP1497" i="3"/>
  <c r="AI1497" i="3"/>
  <c r="AD1497" i="3"/>
  <c r="Z1497" i="3"/>
  <c r="AZ1497" i="3"/>
  <c r="AE1435" i="3"/>
  <c r="O1435" i="3"/>
  <c r="AM1435" i="3"/>
  <c r="AU1435" i="3"/>
  <c r="T1435" i="3"/>
  <c r="AJ1435" i="3"/>
  <c r="AZ1435" i="3"/>
  <c r="R1435" i="3"/>
  <c r="AH1435" i="3"/>
  <c r="AX1435" i="3"/>
  <c r="Y1435" i="3"/>
  <c r="BE1435" i="3"/>
  <c r="AQ1435" i="3"/>
  <c r="U1435" i="3"/>
  <c r="BA1435" i="3"/>
  <c r="X1435" i="3"/>
  <c r="AB1435" i="3"/>
  <c r="AV1435" i="3"/>
  <c r="V1435" i="3"/>
  <c r="AP1435" i="3"/>
  <c r="Q1435" i="3"/>
  <c r="S1435" i="3"/>
  <c r="BG1435" i="3"/>
  <c r="AS1435" i="3"/>
  <c r="W1435" i="3"/>
  <c r="AF1435" i="3"/>
  <c r="BD1435" i="3"/>
  <c r="Z1435" i="3"/>
  <c r="AT1435" i="3"/>
  <c r="AG1435" i="3"/>
  <c r="AA1435" i="3"/>
  <c r="M1435" i="3"/>
  <c r="BI1435" i="3"/>
  <c r="AN1435" i="3"/>
  <c r="BH1435" i="3"/>
  <c r="AD1435" i="3"/>
  <c r="BB1435" i="3"/>
  <c r="AO1435" i="3"/>
  <c r="AI1435" i="3"/>
  <c r="AC1435" i="3"/>
  <c r="AA1472" i="3"/>
  <c r="AQ1472" i="3"/>
  <c r="AY1472" i="3"/>
  <c r="AS1472" i="3"/>
  <c r="P1472" i="3"/>
  <c r="AF1472" i="3"/>
  <c r="AV1472" i="3"/>
  <c r="N1472" i="3"/>
  <c r="AD1472" i="3"/>
  <c r="AT1472" i="3"/>
  <c r="AK1472" i="3"/>
  <c r="S1472" i="3"/>
  <c r="BI1472" i="3"/>
  <c r="AC1472" i="3"/>
  <c r="U1472" i="3"/>
  <c r="T1472" i="3"/>
  <c r="AN1472" i="3"/>
  <c r="BH1472" i="3"/>
  <c r="AH1472" i="3"/>
  <c r="BB1472" i="3"/>
  <c r="AG1472" i="3"/>
  <c r="X1472" i="3"/>
  <c r="AR1472" i="3"/>
  <c r="R1472" i="3"/>
  <c r="AL1472" i="3"/>
  <c r="BF1472" i="3"/>
  <c r="BE1472" i="3"/>
  <c r="Y1472" i="3"/>
  <c r="BG1472" i="3"/>
  <c r="AB1472" i="3"/>
  <c r="AZ1472" i="3"/>
  <c r="V1472" i="3"/>
  <c r="AP1472" i="3"/>
  <c r="AW1472" i="3"/>
  <c r="Q1472" i="3"/>
  <c r="AX1345" i="3"/>
  <c r="AD1345" i="3"/>
  <c r="Z1345" i="3"/>
  <c r="AW1345" i="3"/>
  <c r="AG1345" i="3"/>
  <c r="Q1345" i="3"/>
  <c r="AZ1345" i="3"/>
  <c r="AJ1345" i="3"/>
  <c r="T1345" i="3"/>
  <c r="AY1345" i="3"/>
  <c r="AI1345" i="3"/>
  <c r="S1345" i="3"/>
  <c r="AL1349" i="3"/>
  <c r="R1349" i="3"/>
  <c r="BI1349" i="3"/>
  <c r="AS1349" i="3"/>
  <c r="AC1349" i="3"/>
  <c r="M1349" i="3"/>
  <c r="AV1349" i="3"/>
  <c r="AF1349" i="3"/>
  <c r="P1349" i="3"/>
  <c r="AU1349" i="3"/>
  <c r="AE1349" i="3"/>
  <c r="O1349" i="3"/>
  <c r="AQ1357" i="3"/>
  <c r="V1357" i="3"/>
  <c r="AU1357" i="3"/>
  <c r="Z1357" i="3"/>
  <c r="AY1357" i="3"/>
  <c r="AD1357" i="3"/>
  <c r="BI1357" i="3"/>
  <c r="AS1357" i="3"/>
  <c r="AC1357" i="3"/>
  <c r="M1357" i="3"/>
  <c r="BC1357" i="3"/>
  <c r="X1390" i="3"/>
  <c r="BD1390" i="3"/>
  <c r="BA1380" i="3"/>
  <c r="U1380" i="3"/>
  <c r="AQ1380" i="3"/>
  <c r="BE1380" i="3"/>
  <c r="Y1380" i="3"/>
  <c r="AX1380" i="3"/>
  <c r="AH1380" i="3"/>
  <c r="R1380" i="3"/>
  <c r="AZ1380" i="3"/>
  <c r="AJ1380" i="3"/>
  <c r="T1380" i="3"/>
  <c r="Z1390" i="3"/>
  <c r="BF1390" i="3"/>
  <c r="AW1375" i="3"/>
  <c r="BC1375" i="3"/>
  <c r="BI1375" i="3"/>
  <c r="U1375" i="3"/>
  <c r="AV1375" i="3"/>
  <c r="X1375" i="3"/>
  <c r="AX1375" i="3"/>
  <c r="AD1375" i="3"/>
  <c r="AM1390" i="3"/>
  <c r="AO1390" i="3"/>
  <c r="AJ1412" i="3"/>
  <c r="R1412" i="3"/>
  <c r="R1401" i="3"/>
  <c r="BD1401" i="3"/>
  <c r="AM1409" i="3"/>
  <c r="BH1409" i="3"/>
  <c r="AG1436" i="3"/>
  <c r="BH1436" i="3"/>
  <c r="AP1436" i="3"/>
  <c r="AX1466" i="3"/>
  <c r="Q1466" i="3"/>
  <c r="Z1472" i="3"/>
  <c r="BF1435" i="3"/>
  <c r="P1435" i="3"/>
  <c r="BC1438" i="3"/>
  <c r="M1465" i="3"/>
  <c r="AS1492" i="3"/>
  <c r="N1471" i="3"/>
  <c r="L1313" i="3"/>
  <c r="AH1345" i="3"/>
  <c r="N1345" i="3"/>
  <c r="BI1345" i="3"/>
  <c r="AS1345" i="3"/>
  <c r="AC1345" i="3"/>
  <c r="M1345" i="3"/>
  <c r="AV1345" i="3"/>
  <c r="AF1345" i="3"/>
  <c r="P1345" i="3"/>
  <c r="AU1345" i="3"/>
  <c r="AE1345" i="3"/>
  <c r="O1345" i="3"/>
  <c r="V1349" i="3"/>
  <c r="AT1349" i="3"/>
  <c r="BE1349" i="3"/>
  <c r="AO1349" i="3"/>
  <c r="Y1349" i="3"/>
  <c r="BH1349" i="3"/>
  <c r="AR1349" i="3"/>
  <c r="AB1349" i="3"/>
  <c r="BG1349" i="3"/>
  <c r="AQ1349" i="3"/>
  <c r="BG1357" i="3"/>
  <c r="AL1357" i="3"/>
  <c r="P1357" i="3"/>
  <c r="AP1357" i="3"/>
  <c r="T1357" i="3"/>
  <c r="AT1357" i="3"/>
  <c r="X1357" i="3"/>
  <c r="BE1357" i="3"/>
  <c r="AO1357" i="3"/>
  <c r="Y1357" i="3"/>
  <c r="AF1390" i="3"/>
  <c r="AI1375" i="3"/>
  <c r="AS1380" i="3"/>
  <c r="M1380" i="3"/>
  <c r="AI1380" i="3"/>
  <c r="AW1380" i="3"/>
  <c r="Q1380" i="3"/>
  <c r="AT1380" i="3"/>
  <c r="AD1380" i="3"/>
  <c r="N1380" i="3"/>
  <c r="AV1380" i="3"/>
  <c r="AF1380" i="3"/>
  <c r="P1380" i="3"/>
  <c r="AH1390" i="3"/>
  <c r="AO1375" i="3"/>
  <c r="AM1375" i="3"/>
  <c r="BA1375" i="3"/>
  <c r="M1375" i="3"/>
  <c r="AN1375" i="3"/>
  <c r="T1375" i="3"/>
  <c r="AT1375" i="3"/>
  <c r="V1375" i="3"/>
  <c r="AE1390" i="3"/>
  <c r="Y1390" i="3"/>
  <c r="T1412" i="3"/>
  <c r="BA1401" i="3"/>
  <c r="AN1401" i="3"/>
  <c r="AQ1409" i="3"/>
  <c r="BF1409" i="3"/>
  <c r="AR1409" i="3"/>
  <c r="AU1436" i="3"/>
  <c r="AR1436" i="3"/>
  <c r="Z1436" i="3"/>
  <c r="AD1466" i="3"/>
  <c r="AR1466" i="3"/>
  <c r="BD1472" i="3"/>
  <c r="AK1435" i="3"/>
  <c r="AL1435" i="3"/>
  <c r="AV1438" i="3"/>
  <c r="BG1465" i="3"/>
  <c r="L1317" i="3"/>
  <c r="L1307" i="3"/>
  <c r="L1289" i="3"/>
  <c r="L1279" i="3"/>
  <c r="L1277" i="3"/>
  <c r="AA1375" i="3"/>
  <c r="AN1390" i="3"/>
  <c r="AK1380" i="3"/>
  <c r="BG1380" i="3"/>
  <c r="AA1380" i="3"/>
  <c r="AO1380" i="3"/>
  <c r="BF1380" i="3"/>
  <c r="AP1380" i="3"/>
  <c r="Z1380" i="3"/>
  <c r="BH1380" i="3"/>
  <c r="AR1380" i="3"/>
  <c r="AB1380" i="3"/>
  <c r="AP1390" i="3"/>
  <c r="Y1375" i="3"/>
  <c r="AE1375" i="3"/>
  <c r="AS1375" i="3"/>
  <c r="BD1375" i="3"/>
  <c r="AJ1375" i="3"/>
  <c r="P1375" i="3"/>
  <c r="AL1375" i="3"/>
  <c r="R1375" i="3"/>
  <c r="BC1390" i="3"/>
  <c r="O1390" i="3"/>
  <c r="AX1412" i="3"/>
  <c r="AX1401" i="3"/>
  <c r="AK1401" i="3"/>
  <c r="X1401" i="3"/>
  <c r="W1412" i="3"/>
  <c r="BE1409" i="3"/>
  <c r="AP1409" i="3"/>
  <c r="AB1409" i="3"/>
  <c r="AM1466" i="3"/>
  <c r="AO1472" i="3"/>
  <c r="O1436" i="3"/>
  <c r="AB1436" i="3"/>
  <c r="BE1466" i="3"/>
  <c r="X1466" i="3"/>
  <c r="AJ1472" i="3"/>
  <c r="AY1435" i="3"/>
  <c r="N1435" i="3"/>
  <c r="BA1472" i="3"/>
  <c r="AD1438" i="3"/>
  <c r="AP1465" i="3"/>
  <c r="Q1514" i="3"/>
  <c r="AV1471" i="3"/>
  <c r="AT1424" i="3"/>
  <c r="AC1434" i="3"/>
  <c r="BE1434" i="3"/>
  <c r="AT1502" i="3"/>
  <c r="N1502" i="3"/>
  <c r="AL1502" i="3"/>
  <c r="AD1502" i="3"/>
  <c r="AX1497" i="3"/>
  <c r="W1497" i="3"/>
  <c r="AM1497" i="3"/>
  <c r="BC1497" i="3"/>
  <c r="X1497" i="3"/>
  <c r="AN1497" i="3"/>
  <c r="BD1497" i="3"/>
  <c r="U1497" i="3"/>
  <c r="AK1497" i="3"/>
  <c r="BA1497" i="3"/>
  <c r="AH1497" i="3"/>
  <c r="AA1497" i="3"/>
  <c r="AQ1497" i="3"/>
  <c r="BG1497" i="3"/>
  <c r="AB1497" i="3"/>
  <c r="AR1497" i="3"/>
  <c r="BH1497" i="3"/>
  <c r="Y1497" i="3"/>
  <c r="AO1497" i="3"/>
  <c r="BE1497" i="3"/>
  <c r="O1497" i="3"/>
  <c r="AE1497" i="3"/>
  <c r="AU1497" i="3"/>
  <c r="P1497" i="3"/>
  <c r="AF1497" i="3"/>
  <c r="AV1497" i="3"/>
  <c r="M1497" i="3"/>
  <c r="AC1497" i="3"/>
  <c r="AS1497" i="3"/>
  <c r="BI1497" i="3"/>
  <c r="BI1519" i="3"/>
  <c r="M1519" i="3"/>
  <c r="S1479" i="3"/>
  <c r="BK1479" i="3" s="1"/>
  <c r="BG1479" i="3"/>
  <c r="N1484" i="3"/>
  <c r="AW1484" i="3"/>
  <c r="V1484" i="3"/>
  <c r="S1484" i="3"/>
  <c r="AF1484" i="3"/>
  <c r="AT1484" i="3"/>
  <c r="M1484" i="3"/>
  <c r="BC1484" i="3"/>
  <c r="AH1500" i="3"/>
  <c r="X1500" i="3"/>
  <c r="AF1500" i="3"/>
  <c r="AD1500" i="3"/>
  <c r="AP1500" i="3"/>
  <c r="AN1500" i="3"/>
  <c r="AV1500" i="3"/>
  <c r="BB1500" i="3"/>
  <c r="V1500" i="3"/>
  <c r="R1500" i="3"/>
  <c r="AX1500" i="3"/>
  <c r="BD1500" i="3"/>
  <c r="T1500" i="3"/>
  <c r="AT1500" i="3"/>
  <c r="N1500" i="3"/>
  <c r="T1496" i="3"/>
  <c r="AF1496" i="3"/>
  <c r="BC1448" i="3"/>
  <c r="O1448" i="3"/>
  <c r="BN1448" i="3" s="1"/>
  <c r="AA1448" i="3"/>
  <c r="AE1448" i="3"/>
  <c r="W1448" i="3"/>
  <c r="AQ1448" i="3"/>
  <c r="AU1448" i="3"/>
  <c r="AE1401" i="3"/>
  <c r="AD1525" i="3"/>
  <c r="N1445" i="3"/>
  <c r="AD1445" i="3"/>
  <c r="AT1445" i="3"/>
  <c r="O1445" i="3"/>
  <c r="AE1445" i="3"/>
  <c r="AU1445" i="3"/>
  <c r="P1445" i="3"/>
  <c r="AF1445" i="3"/>
  <c r="AV1445" i="3"/>
  <c r="Y1445" i="3"/>
  <c r="AC1445" i="3"/>
  <c r="AG1445" i="3"/>
  <c r="R1445" i="3"/>
  <c r="AH1445" i="3"/>
  <c r="AX1445" i="3"/>
  <c r="S1445" i="3"/>
  <c r="AI1445" i="3"/>
  <c r="AY1445" i="3"/>
  <c r="T1445" i="3"/>
  <c r="AJ1445" i="3"/>
  <c r="AZ1445" i="3"/>
  <c r="AO1445" i="3"/>
  <c r="AS1445" i="3"/>
  <c r="AW1445" i="3"/>
  <c r="V1445" i="3"/>
  <c r="AL1445" i="3"/>
  <c r="BB1445" i="3"/>
  <c r="W1445" i="3"/>
  <c r="AM1445" i="3"/>
  <c r="BC1445" i="3"/>
  <c r="X1445" i="3"/>
  <c r="AN1445" i="3"/>
  <c r="BD1445" i="3"/>
  <c r="BE1445" i="3"/>
  <c r="BI1445" i="3"/>
  <c r="V1451" i="3"/>
  <c r="BD1451" i="3"/>
  <c r="W1451" i="3"/>
  <c r="Q1451" i="3"/>
  <c r="AK1451" i="3"/>
  <c r="AM1451" i="3"/>
  <c r="O1486" i="3"/>
  <c r="AG1486" i="3"/>
  <c r="W1489" i="3"/>
  <c r="AM1489" i="3"/>
  <c r="BC1489" i="3"/>
  <c r="X1489" i="3"/>
  <c r="AN1489" i="3"/>
  <c r="BD1489" i="3"/>
  <c r="U1489" i="3"/>
  <c r="AK1489" i="3"/>
  <c r="BA1489" i="3"/>
  <c r="AX1489" i="3"/>
  <c r="AA1489" i="3"/>
  <c r="AQ1489" i="3"/>
  <c r="BG1489" i="3"/>
  <c r="AB1489" i="3"/>
  <c r="AR1489" i="3"/>
  <c r="BH1489" i="3"/>
  <c r="Y1489" i="3"/>
  <c r="AO1489" i="3"/>
  <c r="BE1489" i="3"/>
  <c r="O1489" i="3"/>
  <c r="AE1489" i="3"/>
  <c r="AU1489" i="3"/>
  <c r="P1489" i="3"/>
  <c r="AF1489" i="3"/>
  <c r="AV1489" i="3"/>
  <c r="M1489" i="3"/>
  <c r="AC1489" i="3"/>
  <c r="AS1489" i="3"/>
  <c r="T1528" i="3"/>
  <c r="Q1528" i="3"/>
  <c r="AW1528" i="3"/>
  <c r="AD1528" i="3"/>
  <c r="AF1528" i="3"/>
  <c r="AC1528" i="3"/>
  <c r="BI1528" i="3"/>
  <c r="AP1528" i="3"/>
  <c r="W1528" i="3"/>
  <c r="AJ1528" i="3"/>
  <c r="AG1528" i="3"/>
  <c r="N1528" i="3"/>
  <c r="AT1528" i="3"/>
  <c r="BE1356" i="3"/>
  <c r="BL1356" i="3" s="1"/>
  <c r="AI1472" i="3"/>
  <c r="AP1361" i="3"/>
  <c r="BA1373" i="3"/>
  <c r="V1404" i="3"/>
  <c r="V1434" i="3"/>
  <c r="M1456" i="3"/>
  <c r="AQ1438" i="3"/>
  <c r="AH1395" i="3"/>
  <c r="AI1466" i="3"/>
  <c r="AI1464" i="3"/>
  <c r="AH1489" i="3"/>
  <c r="S1532" i="3"/>
  <c r="BM1532" i="3" s="1"/>
  <c r="AA1368" i="3"/>
  <c r="S1368" i="3"/>
  <c r="AQ1368" i="3"/>
  <c r="AI1368" i="3"/>
  <c r="BG1368" i="3"/>
  <c r="W1441" i="3"/>
  <c r="AU1441" i="3"/>
  <c r="T1441" i="3"/>
  <c r="AJ1441" i="3"/>
  <c r="AZ1441" i="3"/>
  <c r="R1441" i="3"/>
  <c r="AH1441" i="3"/>
  <c r="AX1441" i="3"/>
  <c r="Y1441" i="3"/>
  <c r="BE1441" i="3"/>
  <c r="AQ1441" i="3"/>
  <c r="U1441" i="3"/>
  <c r="BA1441" i="3"/>
  <c r="O1441" i="3"/>
  <c r="X1441" i="3"/>
  <c r="AN1441" i="3"/>
  <c r="BD1441" i="3"/>
  <c r="V1441" i="3"/>
  <c r="AL1441" i="3"/>
  <c r="BB1441" i="3"/>
  <c r="AG1441" i="3"/>
  <c r="S1441" i="3"/>
  <c r="AY1441" i="3"/>
  <c r="AC1441" i="3"/>
  <c r="BI1441" i="3"/>
  <c r="AB1441" i="3"/>
  <c r="AR1441" i="3"/>
  <c r="BH1441" i="3"/>
  <c r="Z1441" i="3"/>
  <c r="AP1441" i="3"/>
  <c r="BF1441" i="3"/>
  <c r="AO1441" i="3"/>
  <c r="AA1441" i="3"/>
  <c r="BG1441" i="3"/>
  <c r="AK1441" i="3"/>
  <c r="BA1449" i="3"/>
  <c r="U1449" i="3"/>
  <c r="Z1449" i="3"/>
  <c r="AP1449" i="3"/>
  <c r="BF1449" i="3"/>
  <c r="AA1449" i="3"/>
  <c r="AQ1449" i="3"/>
  <c r="BG1449" i="3"/>
  <c r="AB1449" i="3"/>
  <c r="AR1449" i="3"/>
  <c r="BH1449" i="3"/>
  <c r="M1449" i="3"/>
  <c r="Q1449" i="3"/>
  <c r="N1449" i="3"/>
  <c r="AD1449" i="3"/>
  <c r="AT1449" i="3"/>
  <c r="O1449" i="3"/>
  <c r="AE1449" i="3"/>
  <c r="AU1449" i="3"/>
  <c r="P1449" i="3"/>
  <c r="AF1449" i="3"/>
  <c r="AV1449" i="3"/>
  <c r="Y1449" i="3"/>
  <c r="AC1449" i="3"/>
  <c r="AG1449" i="3"/>
  <c r="R1449" i="3"/>
  <c r="AH1449" i="3"/>
  <c r="AX1449" i="3"/>
  <c r="S1449" i="3"/>
  <c r="AI1449" i="3"/>
  <c r="AY1449" i="3"/>
  <c r="T1449" i="3"/>
  <c r="AJ1449" i="3"/>
  <c r="AZ1449" i="3"/>
  <c r="AO1449" i="3"/>
  <c r="AS1449" i="3"/>
  <c r="AW1449" i="3"/>
  <c r="W1491" i="3"/>
  <c r="AM1491" i="3"/>
  <c r="BC1491" i="3"/>
  <c r="X1491" i="3"/>
  <c r="AN1491" i="3"/>
  <c r="BD1491" i="3"/>
  <c r="U1491" i="3"/>
  <c r="AK1491" i="3"/>
  <c r="BA1491" i="3"/>
  <c r="BF1491" i="3"/>
  <c r="AX1491" i="3"/>
  <c r="AA1491" i="3"/>
  <c r="AQ1491" i="3"/>
  <c r="BG1491" i="3"/>
  <c r="AB1491" i="3"/>
  <c r="AR1491" i="3"/>
  <c r="BH1491" i="3"/>
  <c r="Y1491" i="3"/>
  <c r="AO1491" i="3"/>
  <c r="BE1491" i="3"/>
  <c r="AT1491" i="3"/>
  <c r="AP1491" i="3"/>
  <c r="O1491" i="3"/>
  <c r="AE1491" i="3"/>
  <c r="AU1491" i="3"/>
  <c r="P1491" i="3"/>
  <c r="AF1491" i="3"/>
  <c r="AV1491" i="3"/>
  <c r="M1491" i="3"/>
  <c r="AC1491" i="3"/>
  <c r="AS1491" i="3"/>
  <c r="BI1491" i="3"/>
  <c r="AD1491" i="3"/>
  <c r="Z1491" i="3"/>
  <c r="T1491" i="3"/>
  <c r="AG1491" i="3"/>
  <c r="S1491" i="3"/>
  <c r="AJ1491" i="3"/>
  <c r="AW1491" i="3"/>
  <c r="AI1491" i="3"/>
  <c r="AZ1491" i="3"/>
  <c r="N1491" i="3"/>
  <c r="AR1346" i="3"/>
  <c r="AV1346" i="3"/>
  <c r="X1346" i="3"/>
  <c r="M1346" i="3"/>
  <c r="T1346" i="3"/>
  <c r="AN1346" i="3"/>
  <c r="P1346" i="3"/>
  <c r="AJ1346" i="3"/>
  <c r="BD1346" i="3"/>
  <c r="AZ1346" i="3"/>
  <c r="AF1346" i="3"/>
  <c r="BG1470" i="3"/>
  <c r="AI1470" i="3"/>
  <c r="S1470" i="3"/>
  <c r="O1470" i="3"/>
  <c r="AA1470" i="3"/>
  <c r="AE1470" i="3"/>
  <c r="P1470" i="3"/>
  <c r="AF1470" i="3"/>
  <c r="AV1470" i="3"/>
  <c r="M1470" i="3"/>
  <c r="AC1470" i="3"/>
  <c r="AS1470" i="3"/>
  <c r="BI1470" i="3"/>
  <c r="Z1470" i="3"/>
  <c r="AP1470" i="3"/>
  <c r="BF1470" i="3"/>
  <c r="W1470" i="3"/>
  <c r="AQ1470" i="3"/>
  <c r="T1470" i="3"/>
  <c r="AJ1470" i="3"/>
  <c r="AZ1470" i="3"/>
  <c r="Q1470" i="3"/>
  <c r="AG1470" i="3"/>
  <c r="AW1470" i="3"/>
  <c r="N1470" i="3"/>
  <c r="AD1470" i="3"/>
  <c r="AT1470" i="3"/>
  <c r="AY1470" i="3"/>
  <c r="X1470" i="3"/>
  <c r="AN1470" i="3"/>
  <c r="BD1470" i="3"/>
  <c r="U1470" i="3"/>
  <c r="AK1470" i="3"/>
  <c r="BA1470" i="3"/>
  <c r="R1470" i="3"/>
  <c r="AH1470" i="3"/>
  <c r="AX1470" i="3"/>
  <c r="BC1470" i="3"/>
  <c r="K1314" i="3"/>
  <c r="K1261" i="3"/>
  <c r="Q1346" i="3"/>
  <c r="AG1346" i="3"/>
  <c r="AW1346" i="3"/>
  <c r="R1346" i="3"/>
  <c r="AH1346" i="3"/>
  <c r="AX1346" i="3"/>
  <c r="AH1341" i="3"/>
  <c r="AU1341" i="3"/>
  <c r="O1341" i="3"/>
  <c r="AD1341" i="3"/>
  <c r="BE1341" i="3"/>
  <c r="AO1341" i="3"/>
  <c r="Y1341" i="3"/>
  <c r="BH1341" i="3"/>
  <c r="AR1341" i="3"/>
  <c r="AB1341" i="3"/>
  <c r="BG1341" i="3"/>
  <c r="BC1346" i="3"/>
  <c r="AM1346" i="3"/>
  <c r="W1346" i="3"/>
  <c r="X1361" i="3"/>
  <c r="BD1361" i="3"/>
  <c r="BC1361" i="3"/>
  <c r="AM1361" i="3"/>
  <c r="W1361" i="3"/>
  <c r="BE1361" i="3"/>
  <c r="AO1361" i="3"/>
  <c r="Y1361" i="3"/>
  <c r="AR1361" i="3"/>
  <c r="BF1361" i="3"/>
  <c r="Z1361" i="3"/>
  <c r="AT1368" i="3"/>
  <c r="AD1368" i="3"/>
  <c r="N1368" i="3"/>
  <c r="AW1368" i="3"/>
  <c r="AG1368" i="3"/>
  <c r="Q1368" i="3"/>
  <c r="AZ1368" i="3"/>
  <c r="AJ1368" i="3"/>
  <c r="T1368" i="3"/>
  <c r="AW1373" i="3"/>
  <c r="AS1373" i="3"/>
  <c r="AO1373" i="3"/>
  <c r="AZ1373" i="3"/>
  <c r="AJ1373" i="3"/>
  <c r="T1373" i="3"/>
  <c r="AY1373" i="3"/>
  <c r="AI1373" i="3"/>
  <c r="S1373" i="3"/>
  <c r="AX1373" i="3"/>
  <c r="AH1373" i="3"/>
  <c r="R1373" i="3"/>
  <c r="AJ1404" i="3"/>
  <c r="AY1404" i="3"/>
  <c r="S1404" i="3"/>
  <c r="AH1404" i="3"/>
  <c r="AZ1406" i="3"/>
  <c r="T1406" i="3"/>
  <c r="AH1406" i="3"/>
  <c r="AZ1414" i="3"/>
  <c r="T1414" i="3"/>
  <c r="AH1414" i="3"/>
  <c r="AW1405" i="3"/>
  <c r="AS1404" i="3"/>
  <c r="BD1405" i="3"/>
  <c r="AW1441" i="3"/>
  <c r="N1441" i="3"/>
  <c r="AM1470" i="3"/>
  <c r="AP1456" i="3"/>
  <c r="AC1456" i="3"/>
  <c r="P1456" i="3"/>
  <c r="AL1470" i="3"/>
  <c r="Y1470" i="3"/>
  <c r="Y1434" i="3"/>
  <c r="BD1434" i="3"/>
  <c r="AL1434" i="3"/>
  <c r="BI1449" i="3"/>
  <c r="X1449" i="3"/>
  <c r="BB1449" i="3"/>
  <c r="BA1475" i="3"/>
  <c r="AT1475" i="3"/>
  <c r="AY1491" i="3"/>
  <c r="AW1406" i="3"/>
  <c r="Y1406" i="3"/>
  <c r="AQ1406" i="3"/>
  <c r="AM1406" i="3"/>
  <c r="BI1406" i="3"/>
  <c r="AC1406" i="3"/>
  <c r="Z1406" i="3"/>
  <c r="AP1406" i="3"/>
  <c r="BF1406" i="3"/>
  <c r="AB1406" i="3"/>
  <c r="AR1406" i="3"/>
  <c r="BH1406" i="3"/>
  <c r="AE1406" i="3"/>
  <c r="BA1406" i="3"/>
  <c r="U1406" i="3"/>
  <c r="N1406" i="3"/>
  <c r="AD1406" i="3"/>
  <c r="AT1406" i="3"/>
  <c r="P1406" i="3"/>
  <c r="AF1406" i="3"/>
  <c r="AV1406" i="3"/>
  <c r="BC1406" i="3"/>
  <c r="W1406" i="3"/>
  <c r="BG1414" i="3"/>
  <c r="AA1414" i="3"/>
  <c r="AW1414" i="3"/>
  <c r="Y1414" i="3"/>
  <c r="AQ1414" i="3"/>
  <c r="M1414" i="3"/>
  <c r="S1414" i="3"/>
  <c r="AO1414" i="3"/>
  <c r="Q1414" i="3"/>
  <c r="AI1414" i="3"/>
  <c r="BE1414" i="3"/>
  <c r="AY1414" i="3"/>
  <c r="AG1414" i="3"/>
  <c r="AM1414" i="3"/>
  <c r="BI1414" i="3"/>
  <c r="AC1414" i="3"/>
  <c r="Z1414" i="3"/>
  <c r="AP1414" i="3"/>
  <c r="BF1414" i="3"/>
  <c r="AB1414" i="3"/>
  <c r="AR1414" i="3"/>
  <c r="BH1414" i="3"/>
  <c r="AE1414" i="3"/>
  <c r="BA1414" i="3"/>
  <c r="U1414" i="3"/>
  <c r="N1414" i="3"/>
  <c r="AD1414" i="3"/>
  <c r="AT1414" i="3"/>
  <c r="P1414" i="3"/>
  <c r="AF1414" i="3"/>
  <c r="AV1414" i="3"/>
  <c r="BC1414" i="3"/>
  <c r="W1414" i="3"/>
  <c r="K1313" i="3"/>
  <c r="L1292" i="3"/>
  <c r="K1277" i="3"/>
  <c r="U1346" i="3"/>
  <c r="AK1346" i="3"/>
  <c r="BA1346" i="3"/>
  <c r="V1346" i="3"/>
  <c r="AL1346" i="3"/>
  <c r="BB1346" i="3"/>
  <c r="BF1341" i="3"/>
  <c r="Z1341" i="3"/>
  <c r="AM1341" i="3"/>
  <c r="BB1341" i="3"/>
  <c r="V1341" i="3"/>
  <c r="BA1341" i="3"/>
  <c r="AK1341" i="3"/>
  <c r="U1341" i="3"/>
  <c r="BD1341" i="3"/>
  <c r="AN1341" i="3"/>
  <c r="AY1346" i="3"/>
  <c r="AI1346" i="3"/>
  <c r="S1346" i="3"/>
  <c r="AF1361" i="3"/>
  <c r="AY1361" i="3"/>
  <c r="AI1361" i="3"/>
  <c r="S1361" i="3"/>
  <c r="BA1361" i="3"/>
  <c r="AK1361" i="3"/>
  <c r="U1361" i="3"/>
  <c r="N1361" i="3"/>
  <c r="W1368" i="3"/>
  <c r="AJ1361" i="3"/>
  <c r="AX1361" i="3"/>
  <c r="R1361" i="3"/>
  <c r="BF1368" i="3"/>
  <c r="AP1368" i="3"/>
  <c r="Z1368" i="3"/>
  <c r="BI1368" i="3"/>
  <c r="AS1368" i="3"/>
  <c r="AC1368" i="3"/>
  <c r="M1368" i="3"/>
  <c r="AV1368" i="3"/>
  <c r="AF1368" i="3"/>
  <c r="P1368" i="3"/>
  <c r="O1368" i="3"/>
  <c r="AG1373" i="3"/>
  <c r="AC1373" i="3"/>
  <c r="Y1373" i="3"/>
  <c r="AV1373" i="3"/>
  <c r="AF1373" i="3"/>
  <c r="P1373" i="3"/>
  <c r="AU1373" i="3"/>
  <c r="AE1373" i="3"/>
  <c r="O1373" i="3"/>
  <c r="AT1373" i="3"/>
  <c r="AD1373" i="3"/>
  <c r="N1373" i="3"/>
  <c r="BD1404" i="3"/>
  <c r="X1404" i="3"/>
  <c r="AM1404" i="3"/>
  <c r="BB1404" i="3"/>
  <c r="AN1406" i="3"/>
  <c r="BB1406" i="3"/>
  <c r="V1406" i="3"/>
  <c r="AN1414" i="3"/>
  <c r="BB1414" i="3"/>
  <c r="V1414" i="3"/>
  <c r="BE1405" i="3"/>
  <c r="BB1405" i="3"/>
  <c r="AU1406" i="3"/>
  <c r="AU1414" i="3"/>
  <c r="AS1441" i="3"/>
  <c r="Q1441" i="3"/>
  <c r="AV1441" i="3"/>
  <c r="BC1456" i="3"/>
  <c r="Z1456" i="3"/>
  <c r="V1470" i="3"/>
  <c r="BH1470" i="3"/>
  <c r="AM1434" i="3"/>
  <c r="AN1434" i="3"/>
  <c r="BE1449" i="3"/>
  <c r="BC1449" i="3"/>
  <c r="AL1449" i="3"/>
  <c r="M1475" i="3"/>
  <c r="AQ1341" i="3"/>
  <c r="S1341" i="3"/>
  <c r="AI1341" i="3"/>
  <c r="U1404" i="3"/>
  <c r="M1404" i="3"/>
  <c r="BE1404" i="3"/>
  <c r="Z1404" i="3"/>
  <c r="AP1404" i="3"/>
  <c r="BF1404" i="3"/>
  <c r="AA1404" i="3"/>
  <c r="AQ1404" i="3"/>
  <c r="BG1404" i="3"/>
  <c r="AB1404" i="3"/>
  <c r="AR1404" i="3"/>
  <c r="BH1404" i="3"/>
  <c r="BI1404" i="3"/>
  <c r="AO1404" i="3"/>
  <c r="N1404" i="3"/>
  <c r="AD1404" i="3"/>
  <c r="AT1404" i="3"/>
  <c r="O1404" i="3"/>
  <c r="AE1404" i="3"/>
  <c r="AU1404" i="3"/>
  <c r="P1404" i="3"/>
  <c r="AF1404" i="3"/>
  <c r="AV1404" i="3"/>
  <c r="Z1434" i="3"/>
  <c r="AP1434" i="3"/>
  <c r="BF1434" i="3"/>
  <c r="AB1434" i="3"/>
  <c r="AR1434" i="3"/>
  <c r="BH1434" i="3"/>
  <c r="AK1434" i="3"/>
  <c r="O1434" i="3"/>
  <c r="AU1434" i="3"/>
  <c r="AG1434" i="3"/>
  <c r="S1434" i="3"/>
  <c r="AI1434" i="3"/>
  <c r="N1434" i="3"/>
  <c r="AD1434" i="3"/>
  <c r="AT1434" i="3"/>
  <c r="P1434" i="3"/>
  <c r="AF1434" i="3"/>
  <c r="AV1434" i="3"/>
  <c r="M1434" i="3"/>
  <c r="AS1434" i="3"/>
  <c r="W1434" i="3"/>
  <c r="BC1434" i="3"/>
  <c r="AO1434" i="3"/>
  <c r="AY1434" i="3"/>
  <c r="R1434" i="3"/>
  <c r="AH1434" i="3"/>
  <c r="AX1434" i="3"/>
  <c r="T1434" i="3"/>
  <c r="AJ1434" i="3"/>
  <c r="AZ1434" i="3"/>
  <c r="U1434" i="3"/>
  <c r="BA1434" i="3"/>
  <c r="AE1434" i="3"/>
  <c r="Q1434" i="3"/>
  <c r="AW1434" i="3"/>
  <c r="AA1434" i="3"/>
  <c r="O1456" i="3"/>
  <c r="AQ1456" i="3"/>
  <c r="BG1456" i="3"/>
  <c r="T1456" i="3"/>
  <c r="AJ1456" i="3"/>
  <c r="AZ1456" i="3"/>
  <c r="Q1456" i="3"/>
  <c r="AG1456" i="3"/>
  <c r="AW1456" i="3"/>
  <c r="N1456" i="3"/>
  <c r="AD1456" i="3"/>
  <c r="AT1456" i="3"/>
  <c r="AM1456" i="3"/>
  <c r="AA1456" i="3"/>
  <c r="AU1456" i="3"/>
  <c r="X1456" i="3"/>
  <c r="AN1456" i="3"/>
  <c r="BD1456" i="3"/>
  <c r="U1456" i="3"/>
  <c r="AK1456" i="3"/>
  <c r="BA1456" i="3"/>
  <c r="R1456" i="3"/>
  <c r="AH1456" i="3"/>
  <c r="AX1456" i="3"/>
  <c r="W1456" i="3"/>
  <c r="AE1456" i="3"/>
  <c r="AB1456" i="3"/>
  <c r="AR1456" i="3"/>
  <c r="BH1456" i="3"/>
  <c r="Y1456" i="3"/>
  <c r="AO1456" i="3"/>
  <c r="BE1456" i="3"/>
  <c r="V1456" i="3"/>
  <c r="AL1456" i="3"/>
  <c r="BB1456" i="3"/>
  <c r="V1475" i="3"/>
  <c r="AL1475" i="3"/>
  <c r="BB1475" i="3"/>
  <c r="X1475" i="3"/>
  <c r="AN1475" i="3"/>
  <c r="BD1475" i="3"/>
  <c r="AC1475" i="3"/>
  <c r="BI1475" i="3"/>
  <c r="AM1475" i="3"/>
  <c r="Y1475" i="3"/>
  <c r="BE1475" i="3"/>
  <c r="BG1475" i="3"/>
  <c r="AD1475" i="3"/>
  <c r="AX1475" i="3"/>
  <c r="AB1475" i="3"/>
  <c r="AV1475" i="3"/>
  <c r="U1475" i="3"/>
  <c r="O1475" i="3"/>
  <c r="BC1475" i="3"/>
  <c r="AW1475" i="3"/>
  <c r="N1475" i="3"/>
  <c r="AH1475" i="3"/>
  <c r="BF1475" i="3"/>
  <c r="AF1475" i="3"/>
  <c r="AZ1475" i="3"/>
  <c r="AK1475" i="3"/>
  <c r="W1475" i="3"/>
  <c r="Q1475" i="3"/>
  <c r="AA1475" i="3"/>
  <c r="AY1475" i="3"/>
  <c r="R1475" i="3"/>
  <c r="AP1475" i="3"/>
  <c r="P1475" i="3"/>
  <c r="AJ1475" i="3"/>
  <c r="BH1475" i="3"/>
  <c r="AS1475" i="3"/>
  <c r="AE1475" i="3"/>
  <c r="AG1475" i="3"/>
  <c r="AC1405" i="3"/>
  <c r="AE1405" i="3"/>
  <c r="BA1405" i="3"/>
  <c r="S1405" i="3"/>
  <c r="BC1405" i="3"/>
  <c r="AS1405" i="3"/>
  <c r="AU1405" i="3"/>
  <c r="W1405" i="3"/>
  <c r="AM1405" i="3"/>
  <c r="BI1405" i="3"/>
  <c r="U1405" i="3"/>
  <c r="M1405" i="3"/>
  <c r="O1405" i="3"/>
  <c r="BG1405" i="3"/>
  <c r="AA1405" i="3"/>
  <c r="AB1405" i="3"/>
  <c r="AR1405" i="3"/>
  <c r="BH1405" i="3"/>
  <c r="Z1405" i="3"/>
  <c r="AP1405" i="3"/>
  <c r="BF1405" i="3"/>
  <c r="AO1405" i="3"/>
  <c r="AK1405" i="3"/>
  <c r="AY1405" i="3"/>
  <c r="P1405" i="3"/>
  <c r="AF1405" i="3"/>
  <c r="AV1405" i="3"/>
  <c r="N1405" i="3"/>
  <c r="AD1405" i="3"/>
  <c r="AT1405" i="3"/>
  <c r="AG1405" i="3"/>
  <c r="AQ1405" i="3"/>
  <c r="T1405" i="3"/>
  <c r="AJ1405" i="3"/>
  <c r="AZ1405" i="3"/>
  <c r="R1405" i="3"/>
  <c r="AH1405" i="3"/>
  <c r="AX1405" i="3"/>
  <c r="X1494" i="3"/>
  <c r="AJ1494" i="3"/>
  <c r="AB1494" i="3"/>
  <c r="AN1494" i="3"/>
  <c r="AZ1494" i="3"/>
  <c r="AV1494" i="3"/>
  <c r="BD1494" i="3"/>
  <c r="T1494" i="3"/>
  <c r="AF1494" i="3"/>
  <c r="AR1494" i="3"/>
  <c r="U1494" i="3"/>
  <c r="AK1494" i="3"/>
  <c r="BA1494" i="3"/>
  <c r="R1494" i="3"/>
  <c r="AH1494" i="3"/>
  <c r="AX1494" i="3"/>
  <c r="S1494" i="3"/>
  <c r="AI1494" i="3"/>
  <c r="AY1494" i="3"/>
  <c r="P1494" i="3"/>
  <c r="Y1494" i="3"/>
  <c r="AO1494" i="3"/>
  <c r="BE1494" i="3"/>
  <c r="V1494" i="3"/>
  <c r="AL1494" i="3"/>
  <c r="BB1494" i="3"/>
  <c r="W1494" i="3"/>
  <c r="AM1494" i="3"/>
  <c r="BC1494" i="3"/>
  <c r="M1494" i="3"/>
  <c r="AC1494" i="3"/>
  <c r="AS1494" i="3"/>
  <c r="BI1494" i="3"/>
  <c r="Z1494" i="3"/>
  <c r="AP1494" i="3"/>
  <c r="BF1494" i="3"/>
  <c r="AA1494" i="3"/>
  <c r="AQ1494" i="3"/>
  <c r="BG1494" i="3"/>
  <c r="Q1494" i="3"/>
  <c r="AD1494" i="3"/>
  <c r="AU1494" i="3"/>
  <c r="BH1494" i="3"/>
  <c r="AG1494" i="3"/>
  <c r="AT1494" i="3"/>
  <c r="AW1494" i="3"/>
  <c r="O1494" i="3"/>
  <c r="K1303" i="3"/>
  <c r="K1301" i="3"/>
  <c r="L1270" i="3"/>
  <c r="Y1346" i="3"/>
  <c r="AO1346" i="3"/>
  <c r="BE1346" i="3"/>
  <c r="Z1346" i="3"/>
  <c r="AP1346" i="3"/>
  <c r="BF1346" i="3"/>
  <c r="AX1341" i="3"/>
  <c r="R1341" i="3"/>
  <c r="AE1341" i="3"/>
  <c r="AT1341" i="3"/>
  <c r="N1341" i="3"/>
  <c r="AW1341" i="3"/>
  <c r="AG1341" i="3"/>
  <c r="Q1341" i="3"/>
  <c r="AZ1341" i="3"/>
  <c r="AJ1341" i="3"/>
  <c r="T1341" i="3"/>
  <c r="AY1341" i="3"/>
  <c r="AU1346" i="3"/>
  <c r="AE1346" i="3"/>
  <c r="O1346" i="3"/>
  <c r="BN1346" i="3" s="1"/>
  <c r="AN1361" i="3"/>
  <c r="AU1361" i="3"/>
  <c r="AE1361" i="3"/>
  <c r="O1361" i="3"/>
  <c r="AW1361" i="3"/>
  <c r="AG1361" i="3"/>
  <c r="Q1361" i="3"/>
  <c r="AT1361" i="3"/>
  <c r="AM1368" i="3"/>
  <c r="BH1361" i="3"/>
  <c r="AB1361" i="3"/>
  <c r="BB1368" i="3"/>
  <c r="AL1368" i="3"/>
  <c r="V1368" i="3"/>
  <c r="BE1368" i="3"/>
  <c r="AO1368" i="3"/>
  <c r="Y1368" i="3"/>
  <c r="BH1368" i="3"/>
  <c r="AR1368" i="3"/>
  <c r="AB1368" i="3"/>
  <c r="AE1368" i="3"/>
  <c r="AK1373" i="3"/>
  <c r="Q1373" i="3"/>
  <c r="M1373" i="3"/>
  <c r="BH1373" i="3"/>
  <c r="AR1373" i="3"/>
  <c r="AB1373" i="3"/>
  <c r="BG1373" i="3"/>
  <c r="AQ1373" i="3"/>
  <c r="AA1373" i="3"/>
  <c r="BF1373" i="3"/>
  <c r="AP1373" i="3"/>
  <c r="Z1373" i="3"/>
  <c r="AZ1404" i="3"/>
  <c r="T1404" i="3"/>
  <c r="AI1404" i="3"/>
  <c r="AX1404" i="3"/>
  <c r="R1404" i="3"/>
  <c r="AJ1406" i="3"/>
  <c r="AX1406" i="3"/>
  <c r="R1406" i="3"/>
  <c r="AJ1414" i="3"/>
  <c r="AX1414" i="3"/>
  <c r="R1414" i="3"/>
  <c r="Q1405" i="3"/>
  <c r="AK1406" i="3"/>
  <c r="AK1414" i="3"/>
  <c r="AL1405" i="3"/>
  <c r="X1405" i="3"/>
  <c r="AY1368" i="3"/>
  <c r="M1441" i="3"/>
  <c r="AT1441" i="3"/>
  <c r="AF1441" i="3"/>
  <c r="BI1456" i="3"/>
  <c r="AV1456" i="3"/>
  <c r="BE1470" i="3"/>
  <c r="AR1470" i="3"/>
  <c r="BG1434" i="3"/>
  <c r="BI1434" i="3"/>
  <c r="X1434" i="3"/>
  <c r="BD1449" i="3"/>
  <c r="AM1449" i="3"/>
  <c r="V1449" i="3"/>
  <c r="AO1475" i="3"/>
  <c r="AR1475" i="3"/>
  <c r="AE1494" i="3"/>
  <c r="P1420" i="3"/>
  <c r="N1457" i="3"/>
  <c r="AD1457" i="3"/>
  <c r="AT1457" i="3"/>
  <c r="O1457" i="3"/>
  <c r="AE1457" i="3"/>
  <c r="AU1457" i="3"/>
  <c r="P1457" i="3"/>
  <c r="AF1457" i="3"/>
  <c r="AV1457" i="3"/>
  <c r="AH1420" i="3"/>
  <c r="AG1422" i="3"/>
  <c r="T1498" i="3"/>
  <c r="AP1498" i="3"/>
  <c r="BD1498" i="3"/>
  <c r="AT1498" i="3"/>
  <c r="AZ1498" i="3"/>
  <c r="Y1498" i="3"/>
  <c r="AO1498" i="3"/>
  <c r="BE1498" i="3"/>
  <c r="W1498" i="3"/>
  <c r="AM1498" i="3"/>
  <c r="BC1498" i="3"/>
  <c r="P1498" i="3"/>
  <c r="V1498" i="3"/>
  <c r="AR1498" i="3"/>
  <c r="M1498" i="3"/>
  <c r="AC1498" i="3"/>
  <c r="AS1498" i="3"/>
  <c r="BI1498" i="3"/>
  <c r="AA1498" i="3"/>
  <c r="AQ1498" i="3"/>
  <c r="BG1498" i="3"/>
  <c r="X1498" i="3"/>
  <c r="N1498" i="3"/>
  <c r="AJ1498" i="3"/>
  <c r="Q1498" i="3"/>
  <c r="AG1498" i="3"/>
  <c r="AW1498" i="3"/>
  <c r="O1498" i="3"/>
  <c r="AE1498" i="3"/>
  <c r="AU1498" i="3"/>
  <c r="BF1514" i="3"/>
  <c r="BB1514" i="3"/>
  <c r="N1514" i="3"/>
  <c r="AT1514" i="3"/>
  <c r="Z1514" i="3"/>
  <c r="AD1514" i="3"/>
  <c r="AZ1514" i="3"/>
  <c r="U1514" i="3"/>
  <c r="AK1514" i="3"/>
  <c r="BA1514" i="3"/>
  <c r="S1514" i="3"/>
  <c r="AI1514" i="3"/>
  <c r="AY1514" i="3"/>
  <c r="V1514" i="3"/>
  <c r="AR1514" i="3"/>
  <c r="Y1514" i="3"/>
  <c r="AO1514" i="3"/>
  <c r="BE1514" i="3"/>
  <c r="W1514" i="3"/>
  <c r="AM1514" i="3"/>
  <c r="BC1514" i="3"/>
  <c r="AJ1514" i="3"/>
  <c r="M1514" i="3"/>
  <c r="AC1514" i="3"/>
  <c r="AS1514" i="3"/>
  <c r="BI1514" i="3"/>
  <c r="AA1514" i="3"/>
  <c r="AQ1514" i="3"/>
  <c r="BG1514" i="3"/>
  <c r="AM1422" i="3"/>
  <c r="AI1454" i="3"/>
  <c r="AA1454" i="3"/>
  <c r="AQ1454" i="3"/>
  <c r="O1454" i="3"/>
  <c r="BG1454" i="3"/>
  <c r="S1454" i="3"/>
  <c r="N1459" i="3"/>
  <c r="AD1459" i="3"/>
  <c r="AT1459" i="3"/>
  <c r="O1459" i="3"/>
  <c r="AE1459" i="3"/>
  <c r="AU1459" i="3"/>
  <c r="P1459" i="3"/>
  <c r="AF1459" i="3"/>
  <c r="AV1459" i="3"/>
  <c r="Y1459" i="3"/>
  <c r="AC1459" i="3"/>
  <c r="AG1459" i="3"/>
  <c r="R1459" i="3"/>
  <c r="AH1459" i="3"/>
  <c r="AX1459" i="3"/>
  <c r="S1459" i="3"/>
  <c r="AI1459" i="3"/>
  <c r="AY1459" i="3"/>
  <c r="T1459" i="3"/>
  <c r="AJ1459" i="3"/>
  <c r="AZ1459" i="3"/>
  <c r="AO1459" i="3"/>
  <c r="AS1459" i="3"/>
  <c r="AW1459" i="3"/>
  <c r="V1459" i="3"/>
  <c r="AL1459" i="3"/>
  <c r="BB1459" i="3"/>
  <c r="W1459" i="3"/>
  <c r="AM1459" i="3"/>
  <c r="BC1459" i="3"/>
  <c r="X1459" i="3"/>
  <c r="AN1459" i="3"/>
  <c r="BD1459" i="3"/>
  <c r="BE1459" i="3"/>
  <c r="BI1459" i="3"/>
  <c r="U1459" i="3"/>
  <c r="AP1523" i="3"/>
  <c r="BG1523" i="3"/>
  <c r="V1485" i="3"/>
  <c r="AP1485" i="3"/>
  <c r="W1485" i="3"/>
  <c r="AW1485" i="3"/>
  <c r="X1485" i="3"/>
  <c r="BD1485" i="3"/>
  <c r="AE1485" i="3"/>
  <c r="Z1485" i="3"/>
  <c r="AX1485" i="3"/>
  <c r="AB1485" i="3"/>
  <c r="BC1485" i="3"/>
  <c r="AI1485" i="3"/>
  <c r="BH1518" i="3"/>
  <c r="AL1518" i="3"/>
  <c r="N1518" i="3"/>
  <c r="N1385" i="3"/>
  <c r="AT1385" i="3"/>
  <c r="AP1385" i="3"/>
  <c r="AR1385" i="3"/>
  <c r="AJ1385" i="3"/>
  <c r="V1385" i="3"/>
  <c r="BB1385" i="3"/>
  <c r="AZ1385" i="3"/>
  <c r="BD1385" i="3"/>
  <c r="AV1385" i="3"/>
  <c r="AD1385" i="3"/>
  <c r="T1385" i="3"/>
  <c r="X1385" i="3"/>
  <c r="P1385" i="3"/>
  <c r="BF1385" i="3"/>
  <c r="O1450" i="3"/>
  <c r="AY1450" i="3"/>
  <c r="S1450" i="3"/>
  <c r="R1498" i="3"/>
  <c r="AX1498" i="3"/>
  <c r="AF1498" i="3"/>
  <c r="AL1498" i="3"/>
  <c r="Z1498" i="3"/>
  <c r="BF1498" i="3"/>
  <c r="AN1498" i="3"/>
  <c r="AD1498" i="3"/>
  <c r="AQ1534" i="3"/>
  <c r="AB1534" i="3"/>
  <c r="BH1534" i="3"/>
  <c r="X1534" i="3"/>
  <c r="AM1534" i="3"/>
  <c r="Y1534" i="3"/>
  <c r="AO1534" i="3"/>
  <c r="BE1534" i="3"/>
  <c r="V1534" i="3"/>
  <c r="AL1534" i="3"/>
  <c r="BB1534" i="3"/>
  <c r="S1534" i="3"/>
  <c r="AY1534" i="3"/>
  <c r="AJ1534" i="3"/>
  <c r="AN1534" i="3"/>
  <c r="AF1534" i="3"/>
  <c r="AE1534" i="3"/>
  <c r="M1534" i="3"/>
  <c r="AC1534" i="3"/>
  <c r="AS1534" i="3"/>
  <c r="BI1534" i="3"/>
  <c r="Z1534" i="3"/>
  <c r="AP1534" i="3"/>
  <c r="BF1534" i="3"/>
  <c r="O1534" i="3"/>
  <c r="AA1534" i="3"/>
  <c r="BG1534" i="3"/>
  <c r="AR1534" i="3"/>
  <c r="BD1534" i="3"/>
  <c r="AV1534" i="3"/>
  <c r="BC1534" i="3"/>
  <c r="W1534" i="3"/>
  <c r="AM1528" i="3"/>
  <c r="AQ1528" i="3"/>
  <c r="O1528" i="3"/>
  <c r="S1528" i="3"/>
  <c r="X1528" i="3"/>
  <c r="AN1528" i="3"/>
  <c r="U1528" i="3"/>
  <c r="AK1528" i="3"/>
  <c r="BA1528" i="3"/>
  <c r="R1528" i="3"/>
  <c r="AH1528" i="3"/>
  <c r="AX1528" i="3"/>
  <c r="AY1528" i="3"/>
  <c r="AZ1528" i="3"/>
  <c r="AE1528" i="3"/>
  <c r="AV1528" i="3"/>
  <c r="AB1528" i="3"/>
  <c r="AR1528" i="3"/>
  <c r="Y1528" i="3"/>
  <c r="AO1528" i="3"/>
  <c r="BE1528" i="3"/>
  <c r="V1528" i="3"/>
  <c r="AL1528" i="3"/>
  <c r="BB1528" i="3"/>
  <c r="BG1528" i="3"/>
  <c r="BH1528" i="3"/>
  <c r="AU1528" i="3"/>
  <c r="BD1528" i="3"/>
  <c r="W1478" i="3"/>
  <c r="O1478" i="3"/>
  <c r="AE1478" i="3"/>
  <c r="AU1478" i="3"/>
  <c r="Z1519" i="3"/>
  <c r="AS1519" i="3"/>
  <c r="AG1519" i="3"/>
  <c r="AC1519" i="3"/>
  <c r="R1519" i="3"/>
  <c r="AZ1519" i="3"/>
  <c r="AL1385" i="3"/>
  <c r="AV1490" i="3"/>
  <c r="AF1490" i="3"/>
  <c r="AI1528" i="3"/>
  <c r="AA1436" i="3"/>
  <c r="S1436" i="3"/>
  <c r="AY1436" i="3"/>
  <c r="AI1436" i="3"/>
  <c r="BA1465" i="3"/>
  <c r="U1465" i="3"/>
  <c r="BA1471" i="3"/>
  <c r="BJ1471" i="3" s="1"/>
  <c r="U1471" i="3"/>
  <c r="S1527" i="3"/>
  <c r="AS1527" i="3"/>
  <c r="M1527" i="3"/>
  <c r="P1484" i="3"/>
  <c r="AV1484" i="3"/>
  <c r="AD1484" i="3"/>
  <c r="Q1484" i="3"/>
  <c r="AI1484" i="3"/>
  <c r="AS1484" i="3"/>
  <c r="X1484" i="3"/>
  <c r="BD1484" i="3"/>
  <c r="AL1484" i="3"/>
  <c r="AG1484" i="3"/>
  <c r="AY1484" i="3"/>
  <c r="BI1484" i="3"/>
  <c r="Z1385" i="3"/>
  <c r="M1385" i="3"/>
  <c r="U1485" i="3"/>
  <c r="AL1512" i="3"/>
  <c r="P1512" i="3"/>
  <c r="AA1528" i="3"/>
  <c r="BE1383" i="3"/>
  <c r="S1383" i="3"/>
  <c r="AP1349" i="3"/>
  <c r="Z1349" i="3"/>
  <c r="BF1349" i="3"/>
  <c r="BH1357" i="3"/>
  <c r="AH1357" i="3"/>
  <c r="W1357" i="3"/>
  <c r="AM1357" i="3"/>
  <c r="AB1357" i="3"/>
  <c r="R1357" i="3"/>
  <c r="AX1357" i="3"/>
  <c r="V1390" i="3"/>
  <c r="BB1390" i="3"/>
  <c r="AT1390" i="3"/>
  <c r="AD1390" i="3"/>
  <c r="AD1361" i="3"/>
  <c r="AP1391" i="3"/>
  <c r="AY1464" i="3"/>
  <c r="BH1346" i="3"/>
  <c r="AE1480" i="3"/>
  <c r="AI1458" i="3"/>
  <c r="BL1458" i="3" s="1"/>
  <c r="AQ1434" i="3"/>
  <c r="Z1440" i="3"/>
  <c r="Z1353" i="3"/>
  <c r="AY1483" i="3"/>
  <c r="AV1525" i="3"/>
  <c r="AQ1410" i="3"/>
  <c r="T1439" i="3"/>
  <c r="AK1459" i="3"/>
  <c r="AY1448" i="3"/>
  <c r="AD1426" i="3"/>
  <c r="T1506" i="3"/>
  <c r="R1506" i="3"/>
  <c r="AX1506" i="3"/>
  <c r="AV1506" i="3"/>
  <c r="Z1506" i="3"/>
  <c r="BF1506" i="3"/>
  <c r="X1506" i="3"/>
  <c r="BB1506" i="3"/>
  <c r="V1506" i="3"/>
  <c r="AH1506" i="3"/>
  <c r="P1506" i="3"/>
  <c r="AN1506" i="3"/>
  <c r="AB1492" i="3"/>
  <c r="BD1492" i="3"/>
  <c r="T1492" i="3"/>
  <c r="AV1492" i="3"/>
  <c r="X1492" i="3"/>
  <c r="AJ1492" i="3"/>
  <c r="T1504" i="3"/>
  <c r="AP1504" i="3"/>
  <c r="AN1504" i="3"/>
  <c r="AV1504" i="3"/>
  <c r="R1504" i="3"/>
  <c r="AX1504" i="3"/>
  <c r="BD1504" i="3"/>
  <c r="AL1504" i="3"/>
  <c r="Z1504" i="3"/>
  <c r="BF1504" i="3"/>
  <c r="P1504" i="3"/>
  <c r="AQ1343" i="3"/>
  <c r="S1343" i="3"/>
  <c r="BG1343" i="3"/>
  <c r="AA1343" i="3"/>
  <c r="BC1429" i="3"/>
  <c r="AG1429" i="3"/>
  <c r="Q1429" i="3"/>
  <c r="AR1429" i="3"/>
  <c r="AM1429" i="3"/>
  <c r="W1429" i="3"/>
  <c r="L1311" i="3"/>
  <c r="L1296" i="3"/>
  <c r="K1296" i="3"/>
  <c r="L1290" i="3"/>
  <c r="L1288" i="3"/>
  <c r="L1283" i="3"/>
  <c r="L1281" i="3"/>
  <c r="L1274" i="3"/>
  <c r="BC1274" i="3" s="1"/>
  <c r="K1272" i="3"/>
  <c r="K1268" i="3"/>
  <c r="L1261" i="3"/>
  <c r="BC1261" i="3" s="1"/>
  <c r="L1258" i="3"/>
  <c r="L1256" i="3"/>
  <c r="L1254" i="3"/>
  <c r="BK1346" i="3"/>
  <c r="BA1397" i="3"/>
  <c r="AH1424" i="3"/>
  <c r="BB1418" i="3"/>
  <c r="M1420" i="3"/>
  <c r="AJ1422" i="3"/>
  <c r="AU1426" i="3"/>
  <c r="AW1440" i="3"/>
  <c r="Q1440" i="3"/>
  <c r="AE1440" i="3"/>
  <c r="BA1440" i="3"/>
  <c r="U1440" i="3"/>
  <c r="AZ1440" i="3"/>
  <c r="AJ1440" i="3"/>
  <c r="T1440" i="3"/>
  <c r="AX1440" i="3"/>
  <c r="AH1440" i="3"/>
  <c r="R1440" i="3"/>
  <c r="AK1439" i="3"/>
  <c r="BG1439" i="3"/>
  <c r="AA1439" i="3"/>
  <c r="AO1439" i="3"/>
  <c r="BF1439" i="3"/>
  <c r="AP1439" i="3"/>
  <c r="Z1439" i="3"/>
  <c r="BH1439" i="3"/>
  <c r="AR1439" i="3"/>
  <c r="AB1439" i="3"/>
  <c r="BC1492" i="3"/>
  <c r="AM1492" i="3"/>
  <c r="W1492" i="3"/>
  <c r="BB1492" i="3"/>
  <c r="AL1492" i="3"/>
  <c r="V1492" i="3"/>
  <c r="BE1492" i="3"/>
  <c r="AO1492" i="3"/>
  <c r="Y1492" i="3"/>
  <c r="BC1504" i="3"/>
  <c r="AM1504" i="3"/>
  <c r="W1504" i="3"/>
  <c r="BE1504" i="3"/>
  <c r="AO1504" i="3"/>
  <c r="Y1504" i="3"/>
  <c r="BG1506" i="3"/>
  <c r="AQ1506" i="3"/>
  <c r="AA1506" i="3"/>
  <c r="BI1506" i="3"/>
  <c r="AS1506" i="3"/>
  <c r="AC1506" i="3"/>
  <c r="M1506" i="3"/>
  <c r="AR1504" i="3"/>
  <c r="AB1506" i="3"/>
  <c r="BH1506" i="3"/>
  <c r="N1504" i="3"/>
  <c r="BB1504" i="3"/>
  <c r="AT1506" i="3"/>
  <c r="AZ1492" i="3"/>
  <c r="X1504" i="3"/>
  <c r="AY1343" i="3"/>
  <c r="AP1389" i="3"/>
  <c r="Z1389" i="3"/>
  <c r="BG1408" i="3"/>
  <c r="AL1416" i="3"/>
  <c r="BA1469" i="3"/>
  <c r="Z1469" i="3"/>
  <c r="AP1469" i="3"/>
  <c r="BF1469" i="3"/>
  <c r="AA1469" i="3"/>
  <c r="AQ1469" i="3"/>
  <c r="BG1469" i="3"/>
  <c r="AB1469" i="3"/>
  <c r="AK1409" i="3"/>
  <c r="BA1409" i="3"/>
  <c r="M1409" i="3"/>
  <c r="BI1409" i="3"/>
  <c r="AS1409" i="3"/>
  <c r="AD1481" i="3"/>
  <c r="AV1481" i="3"/>
  <c r="BC1481" i="3"/>
  <c r="AH1514" i="3"/>
  <c r="AV1514" i="3"/>
  <c r="AN1514" i="3"/>
  <c r="AP1514" i="3"/>
  <c r="P1514" i="3"/>
  <c r="T1514" i="3"/>
  <c r="AL1514" i="3"/>
  <c r="R1514" i="3"/>
  <c r="AX1514" i="3"/>
  <c r="AF1514" i="3"/>
  <c r="K1309" i="3"/>
  <c r="K1307" i="3"/>
  <c r="L1303" i="3"/>
  <c r="L1299" i="3"/>
  <c r="M1299" i="3" s="1"/>
  <c r="K1258" i="3"/>
  <c r="N1258" i="3" s="1"/>
  <c r="K1252" i="3"/>
  <c r="AK1397" i="3"/>
  <c r="N1418" i="3"/>
  <c r="BI1418" i="3"/>
  <c r="BI1439" i="3"/>
  <c r="AC1439" i="3"/>
  <c r="AY1439" i="3"/>
  <c r="S1439" i="3"/>
  <c r="AG1439" i="3"/>
  <c r="BB1439" i="3"/>
  <c r="AL1439" i="3"/>
  <c r="V1439" i="3"/>
  <c r="BD1439" i="3"/>
  <c r="AN1439" i="3"/>
  <c r="X1439" i="3"/>
  <c r="AY1492" i="3"/>
  <c r="AI1492" i="3"/>
  <c r="S1492" i="3"/>
  <c r="AX1492" i="3"/>
  <c r="AH1492" i="3"/>
  <c r="R1492" i="3"/>
  <c r="BA1492" i="3"/>
  <c r="AK1492" i="3"/>
  <c r="U1492" i="3"/>
  <c r="AY1504" i="3"/>
  <c r="AI1504" i="3"/>
  <c r="S1504" i="3"/>
  <c r="BA1504" i="3"/>
  <c r="AK1504" i="3"/>
  <c r="U1504" i="3"/>
  <c r="BC1506" i="3"/>
  <c r="AM1506" i="3"/>
  <c r="W1506" i="3"/>
  <c r="BE1506" i="3"/>
  <c r="AO1506" i="3"/>
  <c r="Y1506" i="3"/>
  <c r="AZ1504" i="3"/>
  <c r="AJ1506" i="3"/>
  <c r="V1504" i="3"/>
  <c r="N1506" i="3"/>
  <c r="AN1492" i="3"/>
  <c r="AH1504" i="3"/>
  <c r="BD1506" i="3"/>
  <c r="Z1351" i="3"/>
  <c r="AP1351" i="3"/>
  <c r="AG1348" i="3"/>
  <c r="Q1348" i="3"/>
  <c r="AR1348" i="3"/>
  <c r="AC1348" i="3"/>
  <c r="BI1348" i="3"/>
  <c r="AN1348" i="3"/>
  <c r="T1348" i="3"/>
  <c r="AZ1348" i="3"/>
  <c r="AK1348" i="3"/>
  <c r="O1348" i="3"/>
  <c r="AV1348" i="3"/>
  <c r="AW1348" i="3"/>
  <c r="AB1348" i="3"/>
  <c r="BH1348" i="3"/>
  <c r="AS1348" i="3"/>
  <c r="X1348" i="3"/>
  <c r="BD1348" i="3"/>
  <c r="BG1381" i="3"/>
  <c r="AA1381" i="3"/>
  <c r="AI1381" i="3"/>
  <c r="L1314" i="3"/>
  <c r="R1314" i="3" s="1"/>
  <c r="L1293" i="3"/>
  <c r="L1286" i="3"/>
  <c r="L1285" i="3"/>
  <c r="L1276" i="3"/>
  <c r="L1273" i="3"/>
  <c r="K1273" i="3"/>
  <c r="L1265" i="3"/>
  <c r="L1263" i="3"/>
  <c r="L1260" i="3"/>
  <c r="L1259" i="3"/>
  <c r="K1259" i="3"/>
  <c r="X1397" i="3"/>
  <c r="AM1397" i="3"/>
  <c r="AV1418" i="3"/>
  <c r="S1420" i="3"/>
  <c r="BC1439" i="3"/>
  <c r="AG1440" i="3"/>
  <c r="AU1440" i="3"/>
  <c r="O1440" i="3"/>
  <c r="AK1440" i="3"/>
  <c r="BH1440" i="3"/>
  <c r="AR1440" i="3"/>
  <c r="AB1440" i="3"/>
  <c r="BF1440" i="3"/>
  <c r="AP1440" i="3"/>
  <c r="BA1439" i="3"/>
  <c r="U1439" i="3"/>
  <c r="AQ1439" i="3"/>
  <c r="BE1439" i="3"/>
  <c r="Y1439" i="3"/>
  <c r="AX1439" i="3"/>
  <c r="AH1439" i="3"/>
  <c r="R1439" i="3"/>
  <c r="AZ1439" i="3"/>
  <c r="AJ1439" i="3"/>
  <c r="AU1492" i="3"/>
  <c r="AE1492" i="3"/>
  <c r="O1492" i="3"/>
  <c r="AT1492" i="3"/>
  <c r="AD1492" i="3"/>
  <c r="N1492" i="3"/>
  <c r="AW1492" i="3"/>
  <c r="AG1492" i="3"/>
  <c r="Q1492" i="3"/>
  <c r="AU1504" i="3"/>
  <c r="AE1504" i="3"/>
  <c r="O1504" i="3"/>
  <c r="AW1504" i="3"/>
  <c r="AG1504" i="3"/>
  <c r="Q1504" i="3"/>
  <c r="AY1506" i="3"/>
  <c r="AI1506" i="3"/>
  <c r="S1506" i="3"/>
  <c r="BA1506" i="3"/>
  <c r="AK1506" i="3"/>
  <c r="U1506" i="3"/>
  <c r="AR1492" i="3"/>
  <c r="AB1504" i="3"/>
  <c r="BH1504" i="3"/>
  <c r="AR1506" i="3"/>
  <c r="P1492" i="3"/>
  <c r="AD1504" i="3"/>
  <c r="AD1506" i="3"/>
  <c r="AF1506" i="3"/>
  <c r="AL1451" i="3"/>
  <c r="BC1451" i="3"/>
  <c r="BE1451" i="3"/>
  <c r="BB1451" i="3"/>
  <c r="X1451" i="3"/>
  <c r="BI1451" i="3"/>
  <c r="T1486" i="3"/>
  <c r="BE1486" i="3"/>
  <c r="AK1486" i="3"/>
  <c r="AJ1486" i="3"/>
  <c r="Y1486" i="3"/>
  <c r="BC1486" i="3"/>
  <c r="R1486" i="3"/>
  <c r="AT1486" i="3"/>
  <c r="BD1486" i="3"/>
  <c r="AW1429" i="3"/>
  <c r="M1406" i="3"/>
  <c r="S1406" i="3"/>
  <c r="AO1406" i="3"/>
  <c r="BG1406" i="3"/>
  <c r="Q1406" i="3"/>
  <c r="AI1406" i="3"/>
  <c r="BE1406" i="3"/>
  <c r="AG1406" i="3"/>
  <c r="AY1406" i="3"/>
  <c r="AA1406" i="3"/>
  <c r="BC1441" i="3"/>
  <c r="AE1441" i="3"/>
  <c r="AM1441" i="3"/>
  <c r="V1491" i="3"/>
  <c r="AH1491" i="3"/>
  <c r="Y1404" i="3"/>
  <c r="BA1404" i="3"/>
  <c r="S1475" i="3"/>
  <c r="AQ1475" i="3"/>
  <c r="AI1475" i="3"/>
  <c r="BL1475" i="3" s="1"/>
  <c r="N1485" i="3"/>
  <c r="AD1485" i="3"/>
  <c r="AT1485" i="3"/>
  <c r="Q1485" i="3"/>
  <c r="AM1485" i="3"/>
  <c r="BH1485" i="3"/>
  <c r="AC1485" i="3"/>
  <c r="AY1485" i="3"/>
  <c r="T1485" i="3"/>
  <c r="AO1485" i="3"/>
  <c r="AH1527" i="3"/>
  <c r="AQ1375" i="3"/>
  <c r="R1385" i="3"/>
  <c r="AX1385" i="3"/>
  <c r="BL1522" i="3"/>
  <c r="AC1527" i="3"/>
  <c r="AW1527" i="3"/>
  <c r="BF1353" i="3"/>
  <c r="AE1476" i="3"/>
  <c r="U1453" i="3"/>
  <c r="BL1453" i="3" s="1"/>
  <c r="AY1456" i="3"/>
  <c r="AI1477" i="3"/>
  <c r="O1464" i="3"/>
  <c r="S1483" i="3"/>
  <c r="AF1530" i="3"/>
  <c r="S1448" i="3"/>
  <c r="AD1512" i="3"/>
  <c r="AO1383" i="3"/>
  <c r="BJ1383" i="3" s="1"/>
  <c r="BH1385" i="3"/>
  <c r="AQ1379" i="3"/>
  <c r="BI1411" i="3"/>
  <c r="AB1530" i="3"/>
  <c r="AN1385" i="3"/>
  <c r="AN1530" i="3"/>
  <c r="O1385" i="3"/>
  <c r="AK1485" i="3"/>
  <c r="S1530" i="3"/>
  <c r="AV1530" i="3"/>
  <c r="AI1448" i="3"/>
  <c r="AB1429" i="3"/>
  <c r="BG1436" i="3"/>
  <c r="BG1377" i="3"/>
  <c r="AC1409" i="3"/>
  <c r="T1313" i="3"/>
  <c r="AN1313" i="3"/>
  <c r="AY1313" i="3"/>
  <c r="AR1279" i="3"/>
  <c r="BD1270" i="3"/>
  <c r="X1270" i="3"/>
  <c r="V1342" i="3"/>
  <c r="AI1342" i="3"/>
  <c r="AY1342" i="3"/>
  <c r="R1342" i="3"/>
  <c r="AR1342" i="3"/>
  <c r="U1342" i="3"/>
  <c r="K1311" i="3"/>
  <c r="K1288" i="3"/>
  <c r="T1288" i="3" s="1"/>
  <c r="AR1277" i="3"/>
  <c r="L1262" i="3"/>
  <c r="AF1258" i="3"/>
  <c r="Z1258" i="3"/>
  <c r="AH1342" i="3"/>
  <c r="L1330" i="3"/>
  <c r="L1333" i="3"/>
  <c r="K1316" i="3"/>
  <c r="K1315" i="3"/>
  <c r="AI1315" i="3" s="1"/>
  <c r="L1310" i="3"/>
  <c r="K1310" i="3"/>
  <c r="AO1310" i="3" s="1"/>
  <c r="K1305" i="3"/>
  <c r="P1305" i="3" s="1"/>
  <c r="L1294" i="3"/>
  <c r="K1290" i="3"/>
  <c r="L1282" i="3"/>
  <c r="K1282" i="3"/>
  <c r="K1276" i="3"/>
  <c r="L1331" i="3"/>
  <c r="L1327" i="3"/>
  <c r="L1309" i="3"/>
  <c r="S1309" i="3" s="1"/>
  <c r="L1304" i="3"/>
  <c r="K1304" i="3"/>
  <c r="L1302" i="3"/>
  <c r="BA1302" i="3" s="1"/>
  <c r="K1302" i="3"/>
  <c r="L1300" i="3"/>
  <c r="K1300" i="3"/>
  <c r="K1298" i="3"/>
  <c r="K1294" i="3"/>
  <c r="K1286" i="3"/>
  <c r="K1283" i="3"/>
  <c r="BH1283" i="3" s="1"/>
  <c r="K1281" i="3"/>
  <c r="L1272" i="3"/>
  <c r="Z1393" i="3"/>
  <c r="AT1430" i="3"/>
  <c r="X1496" i="3"/>
  <c r="AJ1496" i="3"/>
  <c r="AB1496" i="3"/>
  <c r="AN1496" i="3"/>
  <c r="AZ1496" i="3"/>
  <c r="BD1496" i="3"/>
  <c r="N1523" i="3"/>
  <c r="AD1523" i="3"/>
  <c r="AT1523" i="3"/>
  <c r="O1523" i="3"/>
  <c r="AE1523" i="3"/>
  <c r="AU1523" i="3"/>
  <c r="P1523" i="3"/>
  <c r="AF1523" i="3"/>
  <c r="AV1523" i="3"/>
  <c r="R1523" i="3"/>
  <c r="AH1523" i="3"/>
  <c r="AX1523" i="3"/>
  <c r="S1523" i="3"/>
  <c r="AI1523" i="3"/>
  <c r="AY1523" i="3"/>
  <c r="V1523" i="3"/>
  <c r="AL1523" i="3"/>
  <c r="BB1523" i="3"/>
  <c r="W1523" i="3"/>
  <c r="AM1523" i="3"/>
  <c r="BC1523" i="3"/>
  <c r="X1523" i="3"/>
  <c r="AN1523" i="3"/>
  <c r="BD1523" i="3"/>
  <c r="AI1444" i="3"/>
  <c r="BL1444" i="3" s="1"/>
  <c r="AY1444" i="3"/>
  <c r="BG1473" i="3"/>
  <c r="S1473" i="3"/>
  <c r="AI1473" i="3"/>
  <c r="AY1473" i="3"/>
  <c r="AQ1473" i="3"/>
  <c r="AU1520" i="3"/>
  <c r="AM1520" i="3"/>
  <c r="P1520" i="3"/>
  <c r="AF1520" i="3"/>
  <c r="AV1520" i="3"/>
  <c r="M1520" i="3"/>
  <c r="AC1520" i="3"/>
  <c r="AS1520" i="3"/>
  <c r="BI1520" i="3"/>
  <c r="Z1520" i="3"/>
  <c r="AP1520" i="3"/>
  <c r="BF1520" i="3"/>
  <c r="AE1520" i="3"/>
  <c r="O1520" i="3"/>
  <c r="BG1520" i="3"/>
  <c r="AA1520" i="3"/>
  <c r="AY1520" i="3"/>
  <c r="AI1520" i="3"/>
  <c r="AQ1520" i="3"/>
  <c r="X1520" i="3"/>
  <c r="AN1520" i="3"/>
  <c r="BD1520" i="3"/>
  <c r="U1520" i="3"/>
  <c r="AK1520" i="3"/>
  <c r="BA1520" i="3"/>
  <c r="R1520" i="3"/>
  <c r="AH1520" i="3"/>
  <c r="AX1520" i="3"/>
  <c r="Y1347" i="3"/>
  <c r="V1347" i="3"/>
  <c r="BB1347" i="3"/>
  <c r="AG1347" i="3"/>
  <c r="AL1347" i="3"/>
  <c r="Q1347" i="3"/>
  <c r="AW1347" i="3"/>
  <c r="AD1347" i="3"/>
  <c r="BE1347" i="3"/>
  <c r="N1347" i="3"/>
  <c r="AO1347" i="3"/>
  <c r="S1372" i="3"/>
  <c r="O1372" i="3"/>
  <c r="BN1372" i="3" s="1"/>
  <c r="AY1372" i="3"/>
  <c r="W1399" i="3"/>
  <c r="BH1399" i="3"/>
  <c r="AB1399" i="3"/>
  <c r="AM1399" i="3"/>
  <c r="AM1443" i="3"/>
  <c r="AU1443" i="3"/>
  <c r="O1443" i="3"/>
  <c r="AE1443" i="3"/>
  <c r="AI1481" i="3"/>
  <c r="AQ1481" i="3"/>
  <c r="BG1481" i="3"/>
  <c r="S1481" i="3"/>
  <c r="R1521" i="3"/>
  <c r="M1521" i="3"/>
  <c r="AZ1521" i="3"/>
  <c r="U1521" i="3"/>
  <c r="P1344" i="3"/>
  <c r="X1344" i="3"/>
  <c r="AB1344" i="3"/>
  <c r="T1344" i="3"/>
  <c r="AZ1344" i="3"/>
  <c r="AN1344" i="3"/>
  <c r="AJ1344" i="3"/>
  <c r="BH1344" i="3"/>
  <c r="S1401" i="3"/>
  <c r="AI1401" i="3"/>
  <c r="AU1401" i="3"/>
  <c r="AA1401" i="3"/>
  <c r="O1401" i="3"/>
  <c r="P1393" i="3"/>
  <c r="BH1393" i="3"/>
  <c r="BA1393" i="3"/>
  <c r="AC1393" i="3"/>
  <c r="AY1393" i="3"/>
  <c r="S1393" i="3"/>
  <c r="AS1420" i="3"/>
  <c r="AV1420" i="3"/>
  <c r="AY1420" i="3"/>
  <c r="O1420" i="3"/>
  <c r="Q1422" i="3"/>
  <c r="X1422" i="3"/>
  <c r="AI1422" i="3"/>
  <c r="BH1496" i="3"/>
  <c r="AR1512" i="3"/>
  <c r="X1430" i="3"/>
  <c r="AG1473" i="3"/>
  <c r="AU1473" i="3"/>
  <c r="O1473" i="3"/>
  <c r="AK1473" i="3"/>
  <c r="BH1473" i="3"/>
  <c r="AR1473" i="3"/>
  <c r="AB1473" i="3"/>
  <c r="BF1473" i="3"/>
  <c r="AP1473" i="3"/>
  <c r="Z1473" i="3"/>
  <c r="AG1481" i="3"/>
  <c r="AU1481" i="3"/>
  <c r="O1481" i="3"/>
  <c r="AK1481" i="3"/>
  <c r="BH1481" i="3"/>
  <c r="AR1481" i="3"/>
  <c r="AB1481" i="3"/>
  <c r="BF1481" i="3"/>
  <c r="AP1481" i="3"/>
  <c r="Z1481" i="3"/>
  <c r="AV1496" i="3"/>
  <c r="N1512" i="3"/>
  <c r="AT1512" i="3"/>
  <c r="AT1520" i="3"/>
  <c r="N1520" i="3"/>
  <c r="AG1520" i="3"/>
  <c r="AZ1520" i="3"/>
  <c r="T1520" i="3"/>
  <c r="AJ1523" i="3"/>
  <c r="AQ1523" i="3"/>
  <c r="Z1523" i="3"/>
  <c r="AX1512" i="3"/>
  <c r="M1344" i="3"/>
  <c r="AI1372" i="3"/>
  <c r="AR1399" i="3"/>
  <c r="T1484" i="3"/>
  <c r="AJ1484" i="3"/>
  <c r="AZ1484" i="3"/>
  <c r="R1484" i="3"/>
  <c r="AH1484" i="3"/>
  <c r="AX1484" i="3"/>
  <c r="Y1484" i="3"/>
  <c r="BE1484" i="3"/>
  <c r="AQ1484" i="3"/>
  <c r="U1484" i="3"/>
  <c r="BA1484" i="3"/>
  <c r="AB1484" i="3"/>
  <c r="AR1484" i="3"/>
  <c r="BH1484" i="3"/>
  <c r="Z1484" i="3"/>
  <c r="AP1484" i="3"/>
  <c r="BF1484" i="3"/>
  <c r="AO1484" i="3"/>
  <c r="AA1484" i="3"/>
  <c r="BG1484" i="3"/>
  <c r="AK1484" i="3"/>
  <c r="AP1451" i="3"/>
  <c r="AA1451" i="3"/>
  <c r="BG1451" i="3"/>
  <c r="AR1451" i="3"/>
  <c r="M1451" i="3"/>
  <c r="Z1451" i="3"/>
  <c r="BF1451" i="3"/>
  <c r="AQ1451" i="3"/>
  <c r="AB1451" i="3"/>
  <c r="BH1451" i="3"/>
  <c r="X1486" i="3"/>
  <c r="W1486" i="3"/>
  <c r="BI1486" i="3"/>
  <c r="AX1486" i="3"/>
  <c r="AP1486" i="3"/>
  <c r="V1486" i="3"/>
  <c r="AN1486" i="3"/>
  <c r="AS1486" i="3"/>
  <c r="AD1486" i="3"/>
  <c r="U1486" i="3"/>
  <c r="BG1486" i="3"/>
  <c r="AZ1486" i="3"/>
  <c r="Z1512" i="3"/>
  <c r="BF1512" i="3"/>
  <c r="AV1512" i="3"/>
  <c r="AH1512" i="3"/>
  <c r="AP1512" i="3"/>
  <c r="AX1502" i="3"/>
  <c r="AV1502" i="3"/>
  <c r="AP1518" i="3"/>
  <c r="T1518" i="3"/>
  <c r="W1520" i="3"/>
  <c r="AN1270" i="3"/>
  <c r="L1255" i="3"/>
  <c r="K1253" i="3"/>
  <c r="BD1393" i="3"/>
  <c r="BB1393" i="3"/>
  <c r="AR1393" i="3"/>
  <c r="AW1393" i="3"/>
  <c r="U1393" i="3"/>
  <c r="AM1393" i="3"/>
  <c r="O1393" i="3"/>
  <c r="BH1397" i="3"/>
  <c r="U1397" i="3"/>
  <c r="AT1420" i="3"/>
  <c r="AX1420" i="3"/>
  <c r="AL1420" i="3"/>
  <c r="V1422" i="3"/>
  <c r="AE1418" i="3"/>
  <c r="AC1420" i="3"/>
  <c r="AJ1420" i="3"/>
  <c r="AU1420" i="3"/>
  <c r="AW1422" i="3"/>
  <c r="BD1422" i="3"/>
  <c r="T1422" i="3"/>
  <c r="S1422" i="3"/>
  <c r="Q1426" i="3"/>
  <c r="AZ1432" i="3"/>
  <c r="AU1496" i="3"/>
  <c r="AE1496" i="3"/>
  <c r="O1496" i="3"/>
  <c r="AT1496" i="3"/>
  <c r="AD1496" i="3"/>
  <c r="N1496" i="3"/>
  <c r="AW1496" i="3"/>
  <c r="AG1496" i="3"/>
  <c r="Q1496" i="3"/>
  <c r="AU1512" i="3"/>
  <c r="AE1512" i="3"/>
  <c r="O1512" i="3"/>
  <c r="AW1512" i="3"/>
  <c r="AG1512" i="3"/>
  <c r="Q1512" i="3"/>
  <c r="BL1480" i="3"/>
  <c r="AZ1512" i="3"/>
  <c r="BE1473" i="3"/>
  <c r="Y1473" i="3"/>
  <c r="AM1473" i="3"/>
  <c r="BI1473" i="3"/>
  <c r="AC1473" i="3"/>
  <c r="BD1473" i="3"/>
  <c r="AN1473" i="3"/>
  <c r="X1473" i="3"/>
  <c r="BB1473" i="3"/>
  <c r="AL1473" i="3"/>
  <c r="V1473" i="3"/>
  <c r="BE1481" i="3"/>
  <c r="Y1481" i="3"/>
  <c r="AM1481" i="3"/>
  <c r="BI1481" i="3"/>
  <c r="AC1481" i="3"/>
  <c r="BD1481" i="3"/>
  <c r="AN1481" i="3"/>
  <c r="X1481" i="3"/>
  <c r="BB1481" i="3"/>
  <c r="AL1481" i="3"/>
  <c r="V1481" i="3"/>
  <c r="V1512" i="3"/>
  <c r="BB1512" i="3"/>
  <c r="AL1520" i="3"/>
  <c r="BE1520" i="3"/>
  <c r="Y1520" i="3"/>
  <c r="AR1520" i="3"/>
  <c r="Y1521" i="3"/>
  <c r="BH1523" i="3"/>
  <c r="AB1523" i="3"/>
  <c r="AA1523" i="3"/>
  <c r="R1512" i="3"/>
  <c r="AA1481" i="3"/>
  <c r="S1444" i="3"/>
  <c r="AY1481" i="3"/>
  <c r="L1268" i="3"/>
  <c r="L1264" i="3"/>
  <c r="K1260" i="3"/>
  <c r="AV1393" i="3"/>
  <c r="AD1393" i="3"/>
  <c r="AB1393" i="3"/>
  <c r="AS1393" i="3"/>
  <c r="M1393" i="3"/>
  <c r="AI1393" i="3"/>
  <c r="BD1397" i="3"/>
  <c r="AB1397" i="3"/>
  <c r="BC1397" i="3"/>
  <c r="N1422" i="3"/>
  <c r="R1422" i="3"/>
  <c r="BB1420" i="3"/>
  <c r="AL1422" i="3"/>
  <c r="BI1420" i="3"/>
  <c r="Q1420" i="3"/>
  <c r="AF1420" i="3"/>
  <c r="AE1420" i="3"/>
  <c r="AK1422" i="3"/>
  <c r="AZ1422" i="3"/>
  <c r="AY1422" i="3"/>
  <c r="AD1432" i="3"/>
  <c r="BG1496" i="3"/>
  <c r="AQ1496" i="3"/>
  <c r="AA1496" i="3"/>
  <c r="BF1496" i="3"/>
  <c r="AP1496" i="3"/>
  <c r="Z1496" i="3"/>
  <c r="BI1496" i="3"/>
  <c r="AS1496" i="3"/>
  <c r="AC1496" i="3"/>
  <c r="M1496" i="3"/>
  <c r="BG1512" i="3"/>
  <c r="AQ1512" i="3"/>
  <c r="AA1512" i="3"/>
  <c r="BI1512" i="3"/>
  <c r="AS1512" i="3"/>
  <c r="AC1512" i="3"/>
  <c r="M1512" i="3"/>
  <c r="AB1512" i="3"/>
  <c r="BH1512" i="3"/>
  <c r="AL1430" i="3"/>
  <c r="AW1473" i="3"/>
  <c r="Q1473" i="3"/>
  <c r="AE1473" i="3"/>
  <c r="BA1473" i="3"/>
  <c r="U1473" i="3"/>
  <c r="AZ1473" i="3"/>
  <c r="AJ1473" i="3"/>
  <c r="T1473" i="3"/>
  <c r="AX1473" i="3"/>
  <c r="AH1473" i="3"/>
  <c r="R1473" i="3"/>
  <c r="AW1481" i="3"/>
  <c r="Q1481" i="3"/>
  <c r="AE1481" i="3"/>
  <c r="BA1481" i="3"/>
  <c r="U1481" i="3"/>
  <c r="AZ1481" i="3"/>
  <c r="AJ1481" i="3"/>
  <c r="T1481" i="3"/>
  <c r="AX1481" i="3"/>
  <c r="AH1481" i="3"/>
  <c r="R1481" i="3"/>
  <c r="P1496" i="3"/>
  <c r="AD1520" i="3"/>
  <c r="AW1520" i="3"/>
  <c r="Q1520" i="3"/>
  <c r="AJ1520" i="3"/>
  <c r="AZ1523" i="3"/>
  <c r="T1523" i="3"/>
  <c r="BF1523" i="3"/>
  <c r="R1347" i="3"/>
  <c r="AT1347" i="3"/>
  <c r="AA1403" i="3"/>
  <c r="O1403" i="3"/>
  <c r="AI1403" i="3"/>
  <c r="AY1401" i="3"/>
  <c r="BJ1401" i="3" s="1"/>
  <c r="AC1411" i="3"/>
  <c r="BK1411" i="3" s="1"/>
  <c r="BC1520" i="3"/>
  <c r="AI1460" i="3"/>
  <c r="S1460" i="3"/>
  <c r="R1493" i="3"/>
  <c r="BB1493" i="3"/>
  <c r="AL1493" i="3"/>
  <c r="V1493" i="3"/>
  <c r="AE1525" i="3"/>
  <c r="AJ1519" i="3"/>
  <c r="AX1527" i="3"/>
  <c r="AY1370" i="3"/>
  <c r="BK1370" i="3" s="1"/>
  <c r="AO1408" i="3"/>
  <c r="Y1410" i="3"/>
  <c r="BA1467" i="3"/>
  <c r="AE1484" i="3"/>
  <c r="S1375" i="3"/>
  <c r="AK1449" i="3"/>
  <c r="AK1404" i="3"/>
  <c r="AG1404" i="3"/>
  <c r="AW1404" i="3"/>
  <c r="Q1404" i="3"/>
  <c r="BC1433" i="3"/>
  <c r="W1433" i="3"/>
  <c r="P1348" i="3"/>
  <c r="AO1348" i="3"/>
  <c r="BE1348" i="3"/>
  <c r="Y1348" i="3"/>
  <c r="BC1380" i="3"/>
  <c r="W1380" i="3"/>
  <c r="AM1380" i="3"/>
  <c r="AY1460" i="3"/>
  <c r="BJ1460" i="3" s="1"/>
  <c r="R1497" i="3"/>
  <c r="V1497" i="3"/>
  <c r="AL1497" i="3"/>
  <c r="BB1497" i="3"/>
  <c r="N1525" i="3"/>
  <c r="AI1519" i="3"/>
  <c r="AY1379" i="3"/>
  <c r="S1408" i="3"/>
  <c r="M1410" i="3"/>
  <c r="AY1477" i="3"/>
  <c r="R1491" i="3"/>
  <c r="BB1491" i="3"/>
  <c r="BJ1491" i="3" s="1"/>
  <c r="AL1491" i="3"/>
  <c r="Q1519" i="3"/>
  <c r="S1519" i="3"/>
  <c r="T1527" i="3"/>
  <c r="BB1363" i="3"/>
  <c r="BJ1363" i="3" s="1"/>
  <c r="W1476" i="3"/>
  <c r="BJ1476" i="3" s="1"/>
  <c r="BF1416" i="3"/>
  <c r="AY1468" i="3"/>
  <c r="BA1453" i="3"/>
  <c r="S1477" i="3"/>
  <c r="BK1477" i="3" s="1"/>
  <c r="S1456" i="3"/>
  <c r="P1485" i="3"/>
  <c r="AB1336" i="3"/>
  <c r="BH1336" i="3"/>
  <c r="BC1376" i="3"/>
  <c r="AE1376" i="3"/>
  <c r="AR1344" i="3"/>
  <c r="O1429" i="3"/>
  <c r="O1376" i="3"/>
  <c r="O1311" i="3"/>
  <c r="S1307" i="3"/>
  <c r="O1307" i="3"/>
  <c r="X1288" i="3"/>
  <c r="T1315" i="3"/>
  <c r="AV1315" i="3"/>
  <c r="T1305" i="3"/>
  <c r="AV1305" i="3"/>
  <c r="AY1305" i="3"/>
  <c r="O1305" i="3"/>
  <c r="S1305" i="3"/>
  <c r="O1309" i="3"/>
  <c r="BD1309" i="3"/>
  <c r="T1303" i="3"/>
  <c r="O1303" i="3"/>
  <c r="X1303" i="3"/>
  <c r="AI1303" i="3"/>
  <c r="AU1303" i="3"/>
  <c r="BD1303" i="3"/>
  <c r="AA1303" i="3"/>
  <c r="AN1303" i="3"/>
  <c r="BC1303" i="3"/>
  <c r="P1303" i="3"/>
  <c r="AE1303" i="3"/>
  <c r="AQ1303" i="3"/>
  <c r="BG1303" i="3"/>
  <c r="S1303" i="3"/>
  <c r="AF1303" i="3"/>
  <c r="AV1303" i="3"/>
  <c r="W1303" i="3"/>
  <c r="AM1303" i="3"/>
  <c r="AY1303" i="3"/>
  <c r="K1333" i="3"/>
  <c r="K1327" i="3"/>
  <c r="K1325" i="3"/>
  <c r="K1323" i="3"/>
  <c r="K1321" i="3"/>
  <c r="K1319" i="3"/>
  <c r="AD1314" i="3"/>
  <c r="BC1313" i="3"/>
  <c r="AQ1313" i="3"/>
  <c r="AF1313" i="3"/>
  <c r="W1313" i="3"/>
  <c r="L1312" i="3"/>
  <c r="K1312" i="3"/>
  <c r="L1306" i="3"/>
  <c r="K1306" i="3"/>
  <c r="K1297" i="3"/>
  <c r="AB1292" i="3"/>
  <c r="K1291" i="3"/>
  <c r="M1279" i="3"/>
  <c r="X1279" i="3"/>
  <c r="BD1279" i="3"/>
  <c r="AB1279" i="3"/>
  <c r="BH1279" i="3"/>
  <c r="AN1279" i="3"/>
  <c r="T1272" i="3"/>
  <c r="AR1272" i="3"/>
  <c r="AB1272" i="3"/>
  <c r="AV1272" i="3"/>
  <c r="AF1272" i="3"/>
  <c r="AZ1272" i="3"/>
  <c r="AP1258" i="3"/>
  <c r="U1258" i="3"/>
  <c r="AE1313" i="3"/>
  <c r="S1313" i="3"/>
  <c r="P1288" i="3"/>
  <c r="AB1274" i="3"/>
  <c r="AR1274" i="3"/>
  <c r="BH1274" i="3"/>
  <c r="O1274" i="3"/>
  <c r="AE1274" i="3"/>
  <c r="AU1274" i="3"/>
  <c r="T1274" i="3"/>
  <c r="AJ1274" i="3"/>
  <c r="AZ1274" i="3"/>
  <c r="AZ1384" i="3"/>
  <c r="AH1384" i="3"/>
  <c r="V1384" i="3"/>
  <c r="BC1384" i="3"/>
  <c r="T1384" i="3"/>
  <c r="AQ1384" i="3"/>
  <c r="Y1384" i="3"/>
  <c r="AT1384" i="3"/>
  <c r="AG1304" i="3"/>
  <c r="AR1292" i="3"/>
  <c r="BH1292" i="3"/>
  <c r="L1329" i="3"/>
  <c r="BG1313" i="3"/>
  <c r="AV1313" i="3"/>
  <c r="AM1313" i="3"/>
  <c r="AA1313" i="3"/>
  <c r="P1313" i="3"/>
  <c r="L1308" i="3"/>
  <c r="K1308" i="3"/>
  <c r="AT1304" i="3"/>
  <c r="K1293" i="3"/>
  <c r="R1293" i="3" s="1"/>
  <c r="AZ1290" i="3"/>
  <c r="K1289" i="3"/>
  <c r="P1279" i="3"/>
  <c r="AG1276" i="3"/>
  <c r="AM1274" i="3"/>
  <c r="P1272" i="3"/>
  <c r="BA1258" i="3"/>
  <c r="M1258" i="3"/>
  <c r="M1384" i="3"/>
  <c r="L1325" i="3"/>
  <c r="L1323" i="3"/>
  <c r="L1321" i="3"/>
  <c r="L1319" i="3"/>
  <c r="BD1313" i="3"/>
  <c r="AU1313" i="3"/>
  <c r="AI1313" i="3"/>
  <c r="X1313" i="3"/>
  <c r="O1313" i="3"/>
  <c r="BE1304" i="3"/>
  <c r="L1301" i="3"/>
  <c r="N1294" i="3"/>
  <c r="AV1290" i="3"/>
  <c r="W1274" i="3"/>
  <c r="M1270" i="3"/>
  <c r="AB1270" i="3"/>
  <c r="AR1270" i="3"/>
  <c r="BH1270" i="3"/>
  <c r="P1270" i="3"/>
  <c r="AF1270" i="3"/>
  <c r="AV1270" i="3"/>
  <c r="T1270" i="3"/>
  <c r="AJ1270" i="3"/>
  <c r="AZ1270" i="3"/>
  <c r="BG1259" i="3"/>
  <c r="N1259" i="3"/>
  <c r="S1259" i="3"/>
  <c r="AI1259" i="3"/>
  <c r="AY1259" i="3"/>
  <c r="P1258" i="3"/>
  <c r="V1258" i="3"/>
  <c r="AB1258" i="3"/>
  <c r="AG1258" i="3"/>
  <c r="AL1258" i="3"/>
  <c r="AR1258" i="3"/>
  <c r="AW1258" i="3"/>
  <c r="BB1258" i="3"/>
  <c r="BH1258" i="3"/>
  <c r="Q1258" i="3"/>
  <c r="X1258" i="3"/>
  <c r="AC1258" i="3"/>
  <c r="AH1258" i="3"/>
  <c r="AN1258" i="3"/>
  <c r="AS1258" i="3"/>
  <c r="AX1258" i="3"/>
  <c r="BD1258" i="3"/>
  <c r="BI1258" i="3"/>
  <c r="T1258" i="3"/>
  <c r="Y1258" i="3"/>
  <c r="AD1258" i="3"/>
  <c r="AJ1258" i="3"/>
  <c r="AO1258" i="3"/>
  <c r="AT1258" i="3"/>
  <c r="AZ1258" i="3"/>
  <c r="BE1258" i="3"/>
  <c r="AJ1384" i="3"/>
  <c r="BL1450" i="3"/>
  <c r="BM1464" i="3"/>
  <c r="BL1478" i="3"/>
  <c r="AP1335" i="3"/>
  <c r="N1335" i="3"/>
  <c r="AT1335" i="3"/>
  <c r="Z1335" i="3"/>
  <c r="BF1335" i="3"/>
  <c r="AD1335" i="3"/>
  <c r="AD1337" i="3"/>
  <c r="AP1337" i="3"/>
  <c r="N1337" i="3"/>
  <c r="AT1337" i="3"/>
  <c r="Z1337" i="3"/>
  <c r="BF1337" i="3"/>
  <c r="T1365" i="3"/>
  <c r="BB1365" i="3"/>
  <c r="V1365" i="3"/>
  <c r="AL1365" i="3"/>
  <c r="AD1365" i="3"/>
  <c r="X1386" i="3"/>
  <c r="BD1386" i="3"/>
  <c r="AJ1386" i="3"/>
  <c r="AN1386" i="3"/>
  <c r="AZ1386" i="3"/>
  <c r="T1386" i="3"/>
  <c r="AK1407" i="3"/>
  <c r="AC1407" i="3"/>
  <c r="AS1407" i="3"/>
  <c r="M1407" i="3"/>
  <c r="BN1407" i="3" s="1"/>
  <c r="BA1407" i="3"/>
  <c r="BJ1407" i="3" s="1"/>
  <c r="U1407" i="3"/>
  <c r="BI1407" i="3"/>
  <c r="AK1415" i="3"/>
  <c r="AC1415" i="3"/>
  <c r="AS1415" i="3"/>
  <c r="M1415" i="3"/>
  <c r="BA1415" i="3"/>
  <c r="BJ1415" i="3" s="1"/>
  <c r="BI1415" i="3"/>
  <c r="U1415" i="3"/>
  <c r="Z1508" i="3"/>
  <c r="BF1508" i="3"/>
  <c r="BD1508" i="3"/>
  <c r="AH1508" i="3"/>
  <c r="P1508" i="3"/>
  <c r="X1508" i="3"/>
  <c r="T1508" i="3"/>
  <c r="AT1508" i="3"/>
  <c r="N1508" i="3"/>
  <c r="AP1508" i="3"/>
  <c r="AF1508" i="3"/>
  <c r="AV1508" i="3"/>
  <c r="K1295" i="3"/>
  <c r="K1278" i="3"/>
  <c r="K1257" i="3"/>
  <c r="L1252" i="3"/>
  <c r="AV1342" i="3"/>
  <c r="BE1342" i="3"/>
  <c r="S1342" i="3"/>
  <c r="AN1393" i="3"/>
  <c r="AL1393" i="3"/>
  <c r="AZ1393" i="3"/>
  <c r="BI1393" i="3"/>
  <c r="AK1393" i="3"/>
  <c r="Q1393" i="3"/>
  <c r="AU1393" i="3"/>
  <c r="AV1397" i="3"/>
  <c r="P1397" i="3"/>
  <c r="AD1397" i="3"/>
  <c r="AZ1397" i="3"/>
  <c r="T1397" i="3"/>
  <c r="AW1397" i="3"/>
  <c r="AG1397" i="3"/>
  <c r="Q1397" i="3"/>
  <c r="AY1397" i="3"/>
  <c r="AI1397" i="3"/>
  <c r="S1397" i="3"/>
  <c r="Z1397" i="3"/>
  <c r="AS1418" i="3"/>
  <c r="AF1418" i="3"/>
  <c r="O1418" i="3"/>
  <c r="AG1420" i="3"/>
  <c r="AZ1420" i="3"/>
  <c r="T1420" i="3"/>
  <c r="BA1422" i="3"/>
  <c r="U1422" i="3"/>
  <c r="AN1422" i="3"/>
  <c r="BC1422" i="3"/>
  <c r="W1422" i="3"/>
  <c r="AY1426" i="3"/>
  <c r="O1426" i="3"/>
  <c r="AZ1426" i="3"/>
  <c r="AJ1432" i="3"/>
  <c r="AB1432" i="3"/>
  <c r="BM1450" i="3"/>
  <c r="AY1508" i="3"/>
  <c r="AI1508" i="3"/>
  <c r="S1508" i="3"/>
  <c r="BA1508" i="3"/>
  <c r="AK1508" i="3"/>
  <c r="U1508" i="3"/>
  <c r="AB1508" i="3"/>
  <c r="BH1508" i="3"/>
  <c r="AX1430" i="3"/>
  <c r="Q1430" i="3"/>
  <c r="Y1430" i="3"/>
  <c r="V1508" i="3"/>
  <c r="AN1508" i="3"/>
  <c r="V1521" i="3"/>
  <c r="AH1521" i="3"/>
  <c r="AY1521" i="3"/>
  <c r="AW1521" i="3"/>
  <c r="BI1521" i="3"/>
  <c r="AX1521" i="3"/>
  <c r="T1521" i="3"/>
  <c r="AG1521" i="3"/>
  <c r="BA1521" i="3"/>
  <c r="AS1521" i="3"/>
  <c r="BE1521" i="3"/>
  <c r="S1521" i="3"/>
  <c r="AJ1521" i="3"/>
  <c r="Q1521" i="3"/>
  <c r="AK1521" i="3"/>
  <c r="AC1521" i="3"/>
  <c r="AO1521" i="3"/>
  <c r="AM1474" i="3"/>
  <c r="O1474" i="3"/>
  <c r="BN1474" i="3" s="1"/>
  <c r="AE1474" i="3"/>
  <c r="AU1474" i="3"/>
  <c r="AB1486" i="3"/>
  <c r="AR1486" i="3"/>
  <c r="AC1486" i="3"/>
  <c r="AW1486" i="3"/>
  <c r="N1486" i="3"/>
  <c r="AI1486" i="3"/>
  <c r="BB1486" i="3"/>
  <c r="Z1486" i="3"/>
  <c r="AU1486" i="3"/>
  <c r="Q1486" i="3"/>
  <c r="AQ1486" i="3"/>
  <c r="AA1486" i="3"/>
  <c r="P1486" i="3"/>
  <c r="AF1486" i="3"/>
  <c r="M1486" i="3"/>
  <c r="AH1486" i="3"/>
  <c r="BA1486" i="3"/>
  <c r="S1486" i="3"/>
  <c r="AO1486" i="3"/>
  <c r="BF1486" i="3"/>
  <c r="AE1486" i="3"/>
  <c r="AY1486" i="3"/>
  <c r="AL1486" i="3"/>
  <c r="BH1486" i="3"/>
  <c r="AV1486" i="3"/>
  <c r="Z1502" i="3"/>
  <c r="BF1502" i="3"/>
  <c r="X1502" i="3"/>
  <c r="T1502" i="3"/>
  <c r="AH1502" i="3"/>
  <c r="P1502" i="3"/>
  <c r="AN1502" i="3"/>
  <c r="AP1502" i="3"/>
  <c r="AF1502" i="3"/>
  <c r="BD1502" i="3"/>
  <c r="AY1518" i="3"/>
  <c r="X1518" i="3"/>
  <c r="R1518" i="3"/>
  <c r="AU1518" i="3"/>
  <c r="Z1518" i="3"/>
  <c r="AZ1518" i="3"/>
  <c r="AT1518" i="3"/>
  <c r="BD1518" i="3"/>
  <c r="BC1518" i="3"/>
  <c r="AD1518" i="3"/>
  <c r="AH1518" i="3"/>
  <c r="BF1518" i="3"/>
  <c r="P1518" i="3"/>
  <c r="AN1518" i="3"/>
  <c r="AF1518" i="3"/>
  <c r="AX1518" i="3"/>
  <c r="V1518" i="3"/>
  <c r="R1495" i="3"/>
  <c r="V1495" i="3"/>
  <c r="AL1495" i="3"/>
  <c r="BB1495" i="3"/>
  <c r="BJ1495" i="3" s="1"/>
  <c r="K1287" i="3"/>
  <c r="K1285" i="3"/>
  <c r="K1254" i="3"/>
  <c r="AN1254" i="3" s="1"/>
  <c r="BA1342" i="3"/>
  <c r="Y1342" i="3"/>
  <c r="AX1342" i="3"/>
  <c r="BK1385" i="3"/>
  <c r="BL1374" i="3"/>
  <c r="BM1374" i="3"/>
  <c r="BL1381" i="3"/>
  <c r="BM1381" i="3"/>
  <c r="BL1376" i="3"/>
  <c r="AN1397" i="3"/>
  <c r="BB1397" i="3"/>
  <c r="V1397" i="3"/>
  <c r="AR1397" i="3"/>
  <c r="BI1397" i="3"/>
  <c r="AS1397" i="3"/>
  <c r="AC1397" i="3"/>
  <c r="M1397" i="3"/>
  <c r="AU1397" i="3"/>
  <c r="AE1397" i="3"/>
  <c r="O1397" i="3"/>
  <c r="AX1397" i="3"/>
  <c r="BF1397" i="3"/>
  <c r="AC1418" i="3"/>
  <c r="P1418" i="3"/>
  <c r="S1426" i="3"/>
  <c r="AW1426" i="3"/>
  <c r="AJ1426" i="3"/>
  <c r="Q1432" i="3"/>
  <c r="AO1432" i="3"/>
  <c r="AU1508" i="3"/>
  <c r="AE1508" i="3"/>
  <c r="O1508" i="3"/>
  <c r="AW1508" i="3"/>
  <c r="AG1508" i="3"/>
  <c r="Q1508" i="3"/>
  <c r="AJ1508" i="3"/>
  <c r="AC1430" i="3"/>
  <c r="AP1430" i="3"/>
  <c r="BD1430" i="3"/>
  <c r="AD1508" i="3"/>
  <c r="AX1508" i="3"/>
  <c r="BC1446" i="3"/>
  <c r="O1446" i="3"/>
  <c r="AA1446" i="3"/>
  <c r="AE1446" i="3"/>
  <c r="BA1451" i="3"/>
  <c r="N1451" i="3"/>
  <c r="AD1451" i="3"/>
  <c r="AT1451" i="3"/>
  <c r="O1451" i="3"/>
  <c r="AE1451" i="3"/>
  <c r="AU1451" i="3"/>
  <c r="P1451" i="3"/>
  <c r="AF1451" i="3"/>
  <c r="AV1451" i="3"/>
  <c r="Y1451" i="3"/>
  <c r="AC1451" i="3"/>
  <c r="AG1451" i="3"/>
  <c r="R1451" i="3"/>
  <c r="AH1451" i="3"/>
  <c r="AX1451" i="3"/>
  <c r="S1451" i="3"/>
  <c r="AI1451" i="3"/>
  <c r="AY1451" i="3"/>
  <c r="T1451" i="3"/>
  <c r="AJ1451" i="3"/>
  <c r="AZ1451" i="3"/>
  <c r="AO1451" i="3"/>
  <c r="AS1451" i="3"/>
  <c r="AW1451" i="3"/>
  <c r="AB1277" i="3"/>
  <c r="S1274" i="3"/>
  <c r="K1265" i="3"/>
  <c r="Z1265" i="3" s="1"/>
  <c r="K1263" i="3"/>
  <c r="K1256" i="3"/>
  <c r="K1255" i="3"/>
  <c r="AF1397" i="3"/>
  <c r="AT1397" i="3"/>
  <c r="N1397" i="3"/>
  <c r="AJ1397" i="3"/>
  <c r="BE1397" i="3"/>
  <c r="AO1397" i="3"/>
  <c r="Y1397" i="3"/>
  <c r="BG1397" i="3"/>
  <c r="AQ1397" i="3"/>
  <c r="AA1397" i="3"/>
  <c r="M1418" i="3"/>
  <c r="AH1426" i="3"/>
  <c r="AG1426" i="3"/>
  <c r="T1426" i="3"/>
  <c r="R1432" i="3"/>
  <c r="BL1464" i="3"/>
  <c r="BG1508" i="3"/>
  <c r="AQ1508" i="3"/>
  <c r="AA1508" i="3"/>
  <c r="BI1508" i="3"/>
  <c r="AS1508" i="3"/>
  <c r="AC1508" i="3"/>
  <c r="M1508" i="3"/>
  <c r="AR1508" i="3"/>
  <c r="BG1430" i="3"/>
  <c r="U1430" i="3"/>
  <c r="AN1430" i="3"/>
  <c r="AL1508" i="3"/>
  <c r="BM1530" i="3"/>
  <c r="R1508" i="3"/>
  <c r="AI1521" i="3"/>
  <c r="AM1439" i="3"/>
  <c r="AU1439" i="3"/>
  <c r="O1439" i="3"/>
  <c r="AE1439" i="3"/>
  <c r="AY1452" i="3"/>
  <c r="S1452" i="3"/>
  <c r="AI1452" i="3"/>
  <c r="BA1463" i="3"/>
  <c r="U1463" i="3"/>
  <c r="AK1463" i="3"/>
  <c r="AU1472" i="3"/>
  <c r="O1472" i="3"/>
  <c r="AE1472" i="3"/>
  <c r="M1472" i="3"/>
  <c r="AM1472" i="3"/>
  <c r="W1472" i="3"/>
  <c r="AM1482" i="3"/>
  <c r="AU1482" i="3"/>
  <c r="O1482" i="3"/>
  <c r="AE1482" i="3"/>
  <c r="BC1472" i="3"/>
  <c r="AW1519" i="3"/>
  <c r="AF1525" i="3"/>
  <c r="O1525" i="3"/>
  <c r="T1519" i="3"/>
  <c r="AX1519" i="3"/>
  <c r="AZ1527" i="3"/>
  <c r="AI1527" i="3"/>
  <c r="R1527" i="3"/>
  <c r="AR1338" i="3"/>
  <c r="BH1338" i="3"/>
  <c r="AB1338" i="3"/>
  <c r="AG1356" i="3"/>
  <c r="AO1356" i="3"/>
  <c r="BA1369" i="3"/>
  <c r="U1369" i="3"/>
  <c r="AK1369" i="3"/>
  <c r="Y1356" i="3"/>
  <c r="R1395" i="3"/>
  <c r="BN1395" i="3" s="1"/>
  <c r="AX1395" i="3"/>
  <c r="BF1395" i="3"/>
  <c r="Z1395" i="3"/>
  <c r="AU1403" i="3"/>
  <c r="AQ1408" i="3"/>
  <c r="Y1408" i="3"/>
  <c r="AA1410" i="3"/>
  <c r="AY1410" i="3"/>
  <c r="U1457" i="3"/>
  <c r="AK1457" i="3"/>
  <c r="BA1457" i="3"/>
  <c r="U1461" i="3"/>
  <c r="BA1461" i="3"/>
  <c r="W1482" i="3"/>
  <c r="AB1488" i="3"/>
  <c r="AJ1488" i="3"/>
  <c r="T1488" i="3"/>
  <c r="AZ1488" i="3"/>
  <c r="BD1488" i="3"/>
  <c r="X1488" i="3"/>
  <c r="AN1488" i="3"/>
  <c r="AP1416" i="3"/>
  <c r="BA1459" i="3"/>
  <c r="U1447" i="3"/>
  <c r="AK1447" i="3"/>
  <c r="BA1447" i="3"/>
  <c r="BJ1447" i="3" s="1"/>
  <c r="W1474" i="3"/>
  <c r="R1487" i="3"/>
  <c r="BN1487" i="3" s="1"/>
  <c r="V1487" i="3"/>
  <c r="BB1487" i="3"/>
  <c r="BJ1487" i="3" s="1"/>
  <c r="AL1487" i="3"/>
  <c r="AI1468" i="3"/>
  <c r="BL1468" i="3" s="1"/>
  <c r="BG1477" i="3"/>
  <c r="AQ1477" i="3"/>
  <c r="T1512" i="3"/>
  <c r="BD1512" i="3"/>
  <c r="X1512" i="3"/>
  <c r="AN1512" i="3"/>
  <c r="AF1512" i="3"/>
  <c r="AB1431" i="3"/>
  <c r="AW1431" i="3"/>
  <c r="AG1431" i="3"/>
  <c r="BC1431" i="3"/>
  <c r="Q1431" i="3"/>
  <c r="AM1431" i="3"/>
  <c r="BH1431" i="3"/>
  <c r="AR1431" i="3"/>
  <c r="W1431" i="3"/>
  <c r="M1523" i="3"/>
  <c r="AC1523" i="3"/>
  <c r="AS1523" i="3"/>
  <c r="BI1523" i="3"/>
  <c r="Q1523" i="3"/>
  <c r="AG1523" i="3"/>
  <c r="AW1523" i="3"/>
  <c r="U1523" i="3"/>
  <c r="AK1523" i="3"/>
  <c r="BA1523" i="3"/>
  <c r="Y1523" i="3"/>
  <c r="AO1523" i="3"/>
  <c r="BE1523" i="3"/>
  <c r="P1525" i="3"/>
  <c r="AT1525" i="3"/>
  <c r="Q1527" i="3"/>
  <c r="AY1519" i="3"/>
  <c r="AH1519" i="3"/>
  <c r="AJ1527" i="3"/>
  <c r="BM1526" i="3"/>
  <c r="BJ1526" i="3"/>
  <c r="V1361" i="3"/>
  <c r="AL1361" i="3"/>
  <c r="BB1361" i="3"/>
  <c r="AE1382" i="3"/>
  <c r="AG1408" i="3"/>
  <c r="AW1408" i="3"/>
  <c r="AH1416" i="3"/>
  <c r="AX1416" i="3"/>
  <c r="O1416" i="3"/>
  <c r="BD1352" i="3"/>
  <c r="BM1352" i="3" s="1"/>
  <c r="AW1356" i="3"/>
  <c r="M1413" i="3"/>
  <c r="BN1413" i="3" s="1"/>
  <c r="U1413" i="3"/>
  <c r="BI1413" i="3"/>
  <c r="AC1413" i="3"/>
  <c r="AK1413" i="3"/>
  <c r="BA1413" i="3"/>
  <c r="BJ1413" i="3" s="1"/>
  <c r="AY1403" i="3"/>
  <c r="AA1408" i="3"/>
  <c r="AY1408" i="3"/>
  <c r="BE1410" i="3"/>
  <c r="AM1437" i="3"/>
  <c r="BC1437" i="3"/>
  <c r="W1437" i="3"/>
  <c r="AE1437" i="3"/>
  <c r="AK1461" i="3"/>
  <c r="AK1467" i="3"/>
  <c r="R1489" i="3"/>
  <c r="BB1489" i="3"/>
  <c r="V1489" i="3"/>
  <c r="AL1489" i="3"/>
  <c r="AT1416" i="3"/>
  <c r="Y1416" i="3"/>
  <c r="Q1416" i="3"/>
  <c r="AK1455" i="3"/>
  <c r="BA1455" i="3"/>
  <c r="U1455" i="3"/>
  <c r="U1445" i="3"/>
  <c r="BA1445" i="3"/>
  <c r="AB1490" i="3"/>
  <c r="T1490" i="3"/>
  <c r="AJ1490" i="3"/>
  <c r="AN1490" i="3"/>
  <c r="AZ1490" i="3"/>
  <c r="X1490" i="3"/>
  <c r="BD1490" i="3"/>
  <c r="S1468" i="3"/>
  <c r="AA1477" i="3"/>
  <c r="AI1479" i="3"/>
  <c r="T1516" i="3"/>
  <c r="BD1516" i="3"/>
  <c r="AN1516" i="3"/>
  <c r="X1516" i="3"/>
  <c r="AF1516" i="3"/>
  <c r="AI1456" i="3"/>
  <c r="BD1510" i="3"/>
  <c r="X1510" i="3"/>
  <c r="S1379" i="3"/>
  <c r="M1431" i="3"/>
  <c r="BK1431" i="3" s="1"/>
  <c r="AQ1479" i="3"/>
  <c r="BJ1479" i="3" s="1"/>
  <c r="BJ1528" i="3"/>
  <c r="AU1525" i="3"/>
  <c r="BL1526" i="3"/>
  <c r="Y1402" i="3"/>
  <c r="AG1402" i="3"/>
  <c r="AW1402" i="3"/>
  <c r="Q1402" i="3"/>
  <c r="BA1402" i="3"/>
  <c r="U1402" i="3"/>
  <c r="AK1402" i="3"/>
  <c r="U1371" i="3"/>
  <c r="AK1371" i="3"/>
  <c r="BA1371" i="3"/>
  <c r="AW1410" i="3"/>
  <c r="Q1410" i="3"/>
  <c r="AG1410" i="3"/>
  <c r="Q1356" i="3"/>
  <c r="Z1391" i="3"/>
  <c r="AH1391" i="3"/>
  <c r="AX1391" i="3"/>
  <c r="BJ1391" i="3" s="1"/>
  <c r="BF1391" i="3"/>
  <c r="R1391" i="3"/>
  <c r="AE1403" i="3"/>
  <c r="S1403" i="3"/>
  <c r="BE1408" i="3"/>
  <c r="AI1408" i="3"/>
  <c r="BG1410" i="3"/>
  <c r="AO1410" i="3"/>
  <c r="S1410" i="3"/>
  <c r="AY1458" i="3"/>
  <c r="S1458" i="3"/>
  <c r="S1462" i="3"/>
  <c r="BK1462" i="3" s="1"/>
  <c r="AI1462" i="3"/>
  <c r="BL1462" i="3" s="1"/>
  <c r="AY1375" i="3"/>
  <c r="AD1416" i="3"/>
  <c r="BB1416" i="3"/>
  <c r="AI1370" i="3"/>
  <c r="AF1485" i="3"/>
  <c r="AQ1485" i="3"/>
  <c r="AA1485" i="3"/>
  <c r="AV1485" i="3"/>
  <c r="BD1514" i="3"/>
  <c r="X1514" i="3"/>
  <c r="AQ1440" i="3"/>
  <c r="S1440" i="3"/>
  <c r="AY1440" i="3"/>
  <c r="AA1440" i="3"/>
  <c r="BG1440" i="3"/>
  <c r="AI1440" i="3"/>
  <c r="AI1446" i="3"/>
  <c r="Q1408" i="3"/>
  <c r="BG1485" i="3"/>
  <c r="BJ1336" i="3"/>
  <c r="O1340" i="3"/>
  <c r="M1340" i="3"/>
  <c r="R1340" i="3"/>
  <c r="V1340" i="3"/>
  <c r="Z1340" i="3"/>
  <c r="AD1340" i="3"/>
  <c r="AH1340" i="3"/>
  <c r="AL1340" i="3"/>
  <c r="AP1340" i="3"/>
  <c r="AT1340" i="3"/>
  <c r="AX1340" i="3"/>
  <c r="BB1340" i="3"/>
  <c r="BF1340" i="3"/>
  <c r="N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P1340" i="3"/>
  <c r="T1340" i="3"/>
  <c r="X1340" i="3"/>
  <c r="AB1340" i="3"/>
  <c r="AF1340" i="3"/>
  <c r="AJ1340" i="3"/>
  <c r="AN1340" i="3"/>
  <c r="AR1340" i="3"/>
  <c r="AV1340" i="3"/>
  <c r="AZ1340" i="3"/>
  <c r="BD1340" i="3"/>
  <c r="BH1340" i="3"/>
  <c r="Q1340" i="3"/>
  <c r="AG1340" i="3"/>
  <c r="AW1340" i="3"/>
  <c r="U1340" i="3"/>
  <c r="AK1340" i="3"/>
  <c r="BA1340" i="3"/>
  <c r="Y1340" i="3"/>
  <c r="AO1340" i="3"/>
  <c r="BE1340" i="3"/>
  <c r="AS1340" i="3"/>
  <c r="BI1340" i="3"/>
  <c r="AC1340" i="3"/>
  <c r="BM1350" i="3"/>
  <c r="BN1354" i="3"/>
  <c r="BK1354" i="3"/>
  <c r="BK1399" i="3"/>
  <c r="BN1399" i="3"/>
  <c r="BN1401" i="3"/>
  <c r="BM1378" i="3"/>
  <c r="BN1417" i="3"/>
  <c r="BK1417" i="3"/>
  <c r="BL1419" i="3"/>
  <c r="BJ1419" i="3"/>
  <c r="BM1421" i="3"/>
  <c r="Z1424" i="3"/>
  <c r="AP1424" i="3"/>
  <c r="BF1424" i="3"/>
  <c r="BM1334" i="3"/>
  <c r="BE1424" i="3"/>
  <c r="AO1424" i="3"/>
  <c r="Y1424" i="3"/>
  <c r="BH1424" i="3"/>
  <c r="AR1424" i="3"/>
  <c r="AB1424" i="3"/>
  <c r="BG1424" i="3"/>
  <c r="AQ1424" i="3"/>
  <c r="AA1424" i="3"/>
  <c r="BN1427" i="3"/>
  <c r="BK1427" i="3"/>
  <c r="AS1428" i="3"/>
  <c r="W1428" i="3"/>
  <c r="BB1428" i="3"/>
  <c r="AG1428" i="3"/>
  <c r="BF1428" i="3"/>
  <c r="AK1428" i="3"/>
  <c r="O1428" i="3"/>
  <c r="AO1428" i="3"/>
  <c r="S1428" i="3"/>
  <c r="AZ1428" i="3"/>
  <c r="AJ1428" i="3"/>
  <c r="T1428" i="3"/>
  <c r="BL1436" i="3"/>
  <c r="BN1440" i="3"/>
  <c r="BK1446" i="3"/>
  <c r="BN1454" i="3"/>
  <c r="BK1454" i="3"/>
  <c r="BN1462" i="3"/>
  <c r="BJ1464" i="3"/>
  <c r="BN1470" i="3"/>
  <c r="BM1465" i="3"/>
  <c r="BN1479" i="3"/>
  <c r="BM1498" i="3"/>
  <c r="BK1510" i="3"/>
  <c r="BN1510" i="3"/>
  <c r="BN1455" i="3"/>
  <c r="BK1455" i="3"/>
  <c r="BN1463" i="3"/>
  <c r="BK1463" i="3"/>
  <c r="BL1471" i="3"/>
  <c r="BK1474" i="3"/>
  <c r="BN1482" i="3"/>
  <c r="BK1482" i="3"/>
  <c r="BN1476" i="3"/>
  <c r="BK1476" i="3"/>
  <c r="BN1480" i="3"/>
  <c r="BK1480" i="3"/>
  <c r="BJ1480" i="3"/>
  <c r="BL1489" i="3"/>
  <c r="BN1461" i="3"/>
  <c r="BK1461" i="3"/>
  <c r="BJ1522" i="3"/>
  <c r="BJ1524" i="3"/>
  <c r="BL1357" i="3"/>
  <c r="BL1363" i="3"/>
  <c r="BK1351" i="3"/>
  <c r="BN1351" i="3"/>
  <c r="BL1351" i="3"/>
  <c r="O1360" i="3"/>
  <c r="S1360" i="3"/>
  <c r="W1360" i="3"/>
  <c r="AA1360" i="3"/>
  <c r="AE1360" i="3"/>
  <c r="AI1360" i="3"/>
  <c r="AM1360" i="3"/>
  <c r="AQ1360" i="3"/>
  <c r="AU1360" i="3"/>
  <c r="AY1360" i="3"/>
  <c r="BC1360" i="3"/>
  <c r="BG1360" i="3"/>
  <c r="P1360" i="3"/>
  <c r="T1360" i="3"/>
  <c r="X1360" i="3"/>
  <c r="AB1360" i="3"/>
  <c r="AF1360" i="3"/>
  <c r="AJ1360" i="3"/>
  <c r="AN1360" i="3"/>
  <c r="AR1360" i="3"/>
  <c r="AV1360" i="3"/>
  <c r="AZ1360" i="3"/>
  <c r="BD1360" i="3"/>
  <c r="M1360" i="3"/>
  <c r="Q1360" i="3"/>
  <c r="U1360" i="3"/>
  <c r="Y1360" i="3"/>
  <c r="AC1360" i="3"/>
  <c r="AG1360" i="3"/>
  <c r="AK1360" i="3"/>
  <c r="AO1360" i="3"/>
  <c r="AS1360" i="3"/>
  <c r="AW1360" i="3"/>
  <c r="BA1360" i="3"/>
  <c r="BE1360" i="3"/>
  <c r="BI1360" i="3"/>
  <c r="N1360" i="3"/>
  <c r="AD1360" i="3"/>
  <c r="AT1360" i="3"/>
  <c r="BH1360" i="3"/>
  <c r="R1360" i="3"/>
  <c r="AH1360" i="3"/>
  <c r="AX1360" i="3"/>
  <c r="V1360" i="3"/>
  <c r="AL1360" i="3"/>
  <c r="BB1360" i="3"/>
  <c r="BF1360" i="3"/>
  <c r="Z1360" i="3"/>
  <c r="AP1360" i="3"/>
  <c r="BJ1414" i="3"/>
  <c r="BK1339" i="3"/>
  <c r="BN1339" i="3"/>
  <c r="BK1335" i="3"/>
  <c r="BN1335" i="3"/>
  <c r="BN1347" i="3"/>
  <c r="BM1349" i="3"/>
  <c r="BK1353" i="3"/>
  <c r="BN1353" i="3"/>
  <c r="AF1342" i="3"/>
  <c r="P1342" i="3"/>
  <c r="AS1342" i="3"/>
  <c r="M1342" i="3"/>
  <c r="AJ1342" i="3"/>
  <c r="AW1342" i="3"/>
  <c r="Q1342" i="3"/>
  <c r="AU1342" i="3"/>
  <c r="AE1342" i="3"/>
  <c r="O1342" i="3"/>
  <c r="AT1342" i="3"/>
  <c r="AD1342" i="3"/>
  <c r="N1342" i="3"/>
  <c r="BK1363" i="3"/>
  <c r="BN1363" i="3"/>
  <c r="BL1365" i="3"/>
  <c r="O1362" i="3"/>
  <c r="S1362" i="3"/>
  <c r="W1362" i="3"/>
  <c r="AA1362" i="3"/>
  <c r="AE1362" i="3"/>
  <c r="AI1362" i="3"/>
  <c r="AM1362" i="3"/>
  <c r="AQ1362" i="3"/>
  <c r="AU1362" i="3"/>
  <c r="AY1362" i="3"/>
  <c r="BC1362" i="3"/>
  <c r="BG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T1362" i="3"/>
  <c r="AB1362" i="3"/>
  <c r="AJ1362" i="3"/>
  <c r="AR1362" i="3"/>
  <c r="AZ1362" i="3"/>
  <c r="BH1362" i="3"/>
  <c r="N1362" i="3"/>
  <c r="V1362" i="3"/>
  <c r="AD1362" i="3"/>
  <c r="AL1362" i="3"/>
  <c r="AT1362" i="3"/>
  <c r="BB1362" i="3"/>
  <c r="P1362" i="3"/>
  <c r="X1362" i="3"/>
  <c r="AF1362" i="3"/>
  <c r="AN1362" i="3"/>
  <c r="AV1362" i="3"/>
  <c r="BD1362" i="3"/>
  <c r="AP1362" i="3"/>
  <c r="R1362" i="3"/>
  <c r="AX1362" i="3"/>
  <c r="Z1362" i="3"/>
  <c r="BF1362" i="3"/>
  <c r="AH1362" i="3"/>
  <c r="O1366" i="3"/>
  <c r="S1366" i="3"/>
  <c r="W1366" i="3"/>
  <c r="AA1366" i="3"/>
  <c r="AE1366" i="3"/>
  <c r="AI1366" i="3"/>
  <c r="AM1366" i="3"/>
  <c r="AQ1366" i="3"/>
  <c r="AU1366" i="3"/>
  <c r="AY1366" i="3"/>
  <c r="BC1366" i="3"/>
  <c r="BG1366" i="3"/>
  <c r="Q1366" i="3"/>
  <c r="V1366" i="3"/>
  <c r="AB1366" i="3"/>
  <c r="AG1366" i="3"/>
  <c r="AL1366" i="3"/>
  <c r="AR1366" i="3"/>
  <c r="AW1366" i="3"/>
  <c r="BB1366" i="3"/>
  <c r="BH1366" i="3"/>
  <c r="M1366" i="3"/>
  <c r="R1366" i="3"/>
  <c r="X1366" i="3"/>
  <c r="AC1366" i="3"/>
  <c r="AH1366" i="3"/>
  <c r="AN1366" i="3"/>
  <c r="AS1366" i="3"/>
  <c r="AX1366" i="3"/>
  <c r="BD1366" i="3"/>
  <c r="BI1366" i="3"/>
  <c r="N1366" i="3"/>
  <c r="T1366" i="3"/>
  <c r="Y1366" i="3"/>
  <c r="AD1366" i="3"/>
  <c r="AJ1366" i="3"/>
  <c r="AO1366" i="3"/>
  <c r="AT1366" i="3"/>
  <c r="AZ1366" i="3"/>
  <c r="BE1366" i="3"/>
  <c r="AF1366" i="3"/>
  <c r="BA1366" i="3"/>
  <c r="P1366" i="3"/>
  <c r="AK1366" i="3"/>
  <c r="BF1366" i="3"/>
  <c r="U1366" i="3"/>
  <c r="AP1366" i="3"/>
  <c r="Z1366" i="3"/>
  <c r="AV1366" i="3"/>
  <c r="Z1384" i="3"/>
  <c r="AU1384" i="3"/>
  <c r="AE1384" i="3"/>
  <c r="BA1384" i="3"/>
  <c r="O1384" i="3"/>
  <c r="AK1384" i="3"/>
  <c r="BF1384" i="3"/>
  <c r="U1384" i="3"/>
  <c r="AP1384" i="3"/>
  <c r="BN1371" i="3"/>
  <c r="BK1371" i="3"/>
  <c r="M1392" i="3"/>
  <c r="Q1392" i="3"/>
  <c r="U1392" i="3"/>
  <c r="Y1392" i="3"/>
  <c r="AC1392" i="3"/>
  <c r="AG1392" i="3"/>
  <c r="AK1392" i="3"/>
  <c r="AO1392" i="3"/>
  <c r="AS1392" i="3"/>
  <c r="AW1392" i="3"/>
  <c r="BA1392" i="3"/>
  <c r="BE1392" i="3"/>
  <c r="BI1392" i="3"/>
  <c r="O1392" i="3"/>
  <c r="S1392" i="3"/>
  <c r="W1392" i="3"/>
  <c r="AA1392" i="3"/>
  <c r="AE1392" i="3"/>
  <c r="AI1392" i="3"/>
  <c r="AM1392" i="3"/>
  <c r="AQ1392" i="3"/>
  <c r="AU1392" i="3"/>
  <c r="AY1392" i="3"/>
  <c r="BC1392" i="3"/>
  <c r="BG1392" i="3"/>
  <c r="P1392" i="3"/>
  <c r="X1392" i="3"/>
  <c r="AF1392" i="3"/>
  <c r="AN1392" i="3"/>
  <c r="AV1392" i="3"/>
  <c r="BD1392" i="3"/>
  <c r="R1392" i="3"/>
  <c r="Z1392" i="3"/>
  <c r="AH1392" i="3"/>
  <c r="AP1392" i="3"/>
  <c r="AX1392" i="3"/>
  <c r="BF1392" i="3"/>
  <c r="T1392" i="3"/>
  <c r="AB1392" i="3"/>
  <c r="AJ1392" i="3"/>
  <c r="AR1392" i="3"/>
  <c r="AZ1392" i="3"/>
  <c r="BH1392" i="3"/>
  <c r="N1392" i="3"/>
  <c r="AT1392" i="3"/>
  <c r="V1392" i="3"/>
  <c r="BB1392" i="3"/>
  <c r="AD1392" i="3"/>
  <c r="AL1392" i="3"/>
  <c r="O1400" i="3"/>
  <c r="S1400" i="3"/>
  <c r="W1400" i="3"/>
  <c r="AA1400" i="3"/>
  <c r="N1400" i="3"/>
  <c r="T1400" i="3"/>
  <c r="Y1400" i="3"/>
  <c r="AD1400" i="3"/>
  <c r="AH1400" i="3"/>
  <c r="AL1400" i="3"/>
  <c r="AP1400" i="3"/>
  <c r="AT1400" i="3"/>
  <c r="AX1400" i="3"/>
  <c r="BB1400" i="3"/>
  <c r="BF1400" i="3"/>
  <c r="P1400" i="3"/>
  <c r="U1400" i="3"/>
  <c r="Z1400" i="3"/>
  <c r="AE1400" i="3"/>
  <c r="AI1400" i="3"/>
  <c r="AM1400" i="3"/>
  <c r="AQ1400" i="3"/>
  <c r="AU1400" i="3"/>
  <c r="AY1400" i="3"/>
  <c r="BC1400" i="3"/>
  <c r="BG1400" i="3"/>
  <c r="Q1400" i="3"/>
  <c r="V1400" i="3"/>
  <c r="AB1400" i="3"/>
  <c r="AF1400" i="3"/>
  <c r="AJ1400" i="3"/>
  <c r="AN1400" i="3"/>
  <c r="AR1400" i="3"/>
  <c r="AV1400" i="3"/>
  <c r="AZ1400" i="3"/>
  <c r="BD1400" i="3"/>
  <c r="BH1400" i="3"/>
  <c r="R1400" i="3"/>
  <c r="AK1400" i="3"/>
  <c r="BA1400" i="3"/>
  <c r="X1400" i="3"/>
  <c r="AO1400" i="3"/>
  <c r="BE1400" i="3"/>
  <c r="AC1400" i="3"/>
  <c r="AS1400" i="3"/>
  <c r="BI1400" i="3"/>
  <c r="AG1400" i="3"/>
  <c r="AW1400" i="3"/>
  <c r="M1400" i="3"/>
  <c r="BN1376" i="3"/>
  <c r="BK1376" i="3"/>
  <c r="AO1384" i="3"/>
  <c r="S1384" i="3"/>
  <c r="AX1384" i="3"/>
  <c r="AC1384" i="3"/>
  <c r="BG1384" i="3"/>
  <c r="AL1384" i="3"/>
  <c r="Q1384" i="3"/>
  <c r="AV1384" i="3"/>
  <c r="AF1384" i="3"/>
  <c r="P1384" i="3"/>
  <c r="BM1359" i="3"/>
  <c r="BL1367" i="3"/>
  <c r="BJ1367" i="3"/>
  <c r="BL1383" i="3"/>
  <c r="BM1388" i="3"/>
  <c r="BM1382" i="3"/>
  <c r="AP1393" i="3"/>
  <c r="R1393" i="3"/>
  <c r="AX1393" i="3"/>
  <c r="AH1393" i="3"/>
  <c r="BK1395" i="3"/>
  <c r="BK1416" i="3"/>
  <c r="BN1405" i="3"/>
  <c r="BK1429" i="3"/>
  <c r="U1432" i="3"/>
  <c r="AK1432" i="3"/>
  <c r="AS1432" i="3"/>
  <c r="BA1432" i="3"/>
  <c r="BI1432" i="3"/>
  <c r="Z1432" i="3"/>
  <c r="AM1432" i="3"/>
  <c r="AU1432" i="3"/>
  <c r="BC1432" i="3"/>
  <c r="AI1432" i="3"/>
  <c r="AQ1432" i="3"/>
  <c r="AY1432" i="3"/>
  <c r="BG1432" i="3"/>
  <c r="O1432" i="3"/>
  <c r="BN1411" i="3"/>
  <c r="AX1424" i="3"/>
  <c r="Z1418" i="3"/>
  <c r="AP1418" i="3"/>
  <c r="BF1418" i="3"/>
  <c r="BN1419" i="3"/>
  <c r="BK1419" i="3"/>
  <c r="BL1421" i="3"/>
  <c r="BJ1421" i="3"/>
  <c r="BM1423" i="3"/>
  <c r="V1424" i="3"/>
  <c r="BL1334" i="3"/>
  <c r="BJ1334" i="3"/>
  <c r="BE1418" i="3"/>
  <c r="AO1418" i="3"/>
  <c r="Y1418" i="3"/>
  <c r="BH1418" i="3"/>
  <c r="AR1418" i="3"/>
  <c r="AB1418" i="3"/>
  <c r="BG1418" i="3"/>
  <c r="AQ1418" i="3"/>
  <c r="AA1418" i="3"/>
  <c r="BA1424" i="3"/>
  <c r="AK1424" i="3"/>
  <c r="U1424" i="3"/>
  <c r="BD1424" i="3"/>
  <c r="AN1424" i="3"/>
  <c r="X1424" i="3"/>
  <c r="BC1424" i="3"/>
  <c r="AM1424" i="3"/>
  <c r="W1424" i="3"/>
  <c r="BB1426" i="3"/>
  <c r="V1426" i="3"/>
  <c r="AQ1426" i="3"/>
  <c r="BF1426" i="3"/>
  <c r="Z1426" i="3"/>
  <c r="AM1426" i="3"/>
  <c r="BI1426" i="3"/>
  <c r="AS1426" i="3"/>
  <c r="AC1426" i="3"/>
  <c r="M1426" i="3"/>
  <c r="AV1426" i="3"/>
  <c r="AF1426" i="3"/>
  <c r="P1426" i="3"/>
  <c r="BI1428" i="3"/>
  <c r="AM1428" i="3"/>
  <c r="R1428" i="3"/>
  <c r="AW1428" i="3"/>
  <c r="AA1428" i="3"/>
  <c r="BA1428" i="3"/>
  <c r="AE1428" i="3"/>
  <c r="BE1428" i="3"/>
  <c r="AI1428" i="3"/>
  <c r="N1428" i="3"/>
  <c r="AV1428" i="3"/>
  <c r="AF1428" i="3"/>
  <c r="P1428" i="3"/>
  <c r="AG1432" i="3"/>
  <c r="M1432" i="3"/>
  <c r="AV1432" i="3"/>
  <c r="AF1432" i="3"/>
  <c r="BF1432" i="3"/>
  <c r="AP1432" i="3"/>
  <c r="Y1432" i="3"/>
  <c r="X1432" i="3"/>
  <c r="AW1432" i="3"/>
  <c r="BN1433" i="3"/>
  <c r="BK1433" i="3"/>
  <c r="BN1437" i="3"/>
  <c r="BK1437" i="3"/>
  <c r="BN1441" i="3"/>
  <c r="BJ1450" i="3"/>
  <c r="BN1456" i="3"/>
  <c r="BJ1458" i="3"/>
  <c r="BN1464" i="3"/>
  <c r="BK1464" i="3"/>
  <c r="BL1433" i="3"/>
  <c r="BN1435" i="3"/>
  <c r="BK1435" i="3"/>
  <c r="BJ1435" i="3"/>
  <c r="BK1443" i="3"/>
  <c r="BJ1443" i="3"/>
  <c r="BK1434" i="3"/>
  <c r="BN1438" i="3"/>
  <c r="BK1438" i="3"/>
  <c r="BJ1438" i="3"/>
  <c r="BN1442" i="3"/>
  <c r="BK1442" i="3"/>
  <c r="BJ1442" i="3"/>
  <c r="BL1465" i="3"/>
  <c r="BJ1465" i="3"/>
  <c r="BN1483" i="3"/>
  <c r="BJ1483" i="3"/>
  <c r="BJ1494" i="3"/>
  <c r="BL1506" i="3"/>
  <c r="BN1471" i="3"/>
  <c r="BK1471" i="3"/>
  <c r="O1499" i="3"/>
  <c r="S1499" i="3"/>
  <c r="W1499" i="3"/>
  <c r="AA1499" i="3"/>
  <c r="AE1499" i="3"/>
  <c r="AI1499" i="3"/>
  <c r="AM1499" i="3"/>
  <c r="AQ1499" i="3"/>
  <c r="AU1499" i="3"/>
  <c r="AY1499" i="3"/>
  <c r="BC1499" i="3"/>
  <c r="BG1499" i="3"/>
  <c r="M1499" i="3"/>
  <c r="Q1499" i="3"/>
  <c r="U1499" i="3"/>
  <c r="Y1499" i="3"/>
  <c r="AC1499" i="3"/>
  <c r="AG1499" i="3"/>
  <c r="AK1499" i="3"/>
  <c r="AO1499" i="3"/>
  <c r="AS1499" i="3"/>
  <c r="AW1499" i="3"/>
  <c r="BA1499" i="3"/>
  <c r="BE1499" i="3"/>
  <c r="BI1499" i="3"/>
  <c r="N1499" i="3"/>
  <c r="V1499" i="3"/>
  <c r="AD1499" i="3"/>
  <c r="AL1499" i="3"/>
  <c r="AT1499" i="3"/>
  <c r="BB1499" i="3"/>
  <c r="P1499" i="3"/>
  <c r="X1499" i="3"/>
  <c r="AF1499" i="3"/>
  <c r="AN1499" i="3"/>
  <c r="AV1499" i="3"/>
  <c r="BD1499" i="3"/>
  <c r="AJ1499" i="3"/>
  <c r="AZ1499" i="3"/>
  <c r="R1499" i="3"/>
  <c r="Z1499" i="3"/>
  <c r="AH1499" i="3"/>
  <c r="AP1499" i="3"/>
  <c r="AX1499" i="3"/>
  <c r="BF1499" i="3"/>
  <c r="T1499" i="3"/>
  <c r="AB1499" i="3"/>
  <c r="AR1499" i="3"/>
  <c r="BH1499" i="3"/>
  <c r="O1503" i="3"/>
  <c r="S1503" i="3"/>
  <c r="W1503" i="3"/>
  <c r="AA1503" i="3"/>
  <c r="AE1503" i="3"/>
  <c r="AI1503" i="3"/>
  <c r="AM1503" i="3"/>
  <c r="AQ1503" i="3"/>
  <c r="AU1503" i="3"/>
  <c r="AY1503" i="3"/>
  <c r="BC1503" i="3"/>
  <c r="BG1503" i="3"/>
  <c r="M1503" i="3"/>
  <c r="Q1503" i="3"/>
  <c r="U1503" i="3"/>
  <c r="Y1503" i="3"/>
  <c r="AC1503" i="3"/>
  <c r="AG1503" i="3"/>
  <c r="AK1503" i="3"/>
  <c r="AO1503" i="3"/>
  <c r="AS1503" i="3"/>
  <c r="AW1503" i="3"/>
  <c r="BA1503" i="3"/>
  <c r="BE1503" i="3"/>
  <c r="BI1503" i="3"/>
  <c r="N1503" i="3"/>
  <c r="V1503" i="3"/>
  <c r="AD1503" i="3"/>
  <c r="AL1503" i="3"/>
  <c r="AT1503" i="3"/>
  <c r="BB1503" i="3"/>
  <c r="P1503" i="3"/>
  <c r="X1503" i="3"/>
  <c r="AF1503" i="3"/>
  <c r="AN1503" i="3"/>
  <c r="AV1503" i="3"/>
  <c r="BD1503" i="3"/>
  <c r="AZ1503" i="3"/>
  <c r="R1503" i="3"/>
  <c r="Z1503" i="3"/>
  <c r="AH1503" i="3"/>
  <c r="AP1503" i="3"/>
  <c r="AX1503" i="3"/>
  <c r="BF1503" i="3"/>
  <c r="T1503" i="3"/>
  <c r="AB1503" i="3"/>
  <c r="AJ1503" i="3"/>
  <c r="AR1503" i="3"/>
  <c r="BH1503" i="3"/>
  <c r="O1507" i="3"/>
  <c r="S1507" i="3"/>
  <c r="W1507" i="3"/>
  <c r="AA1507" i="3"/>
  <c r="AE1507" i="3"/>
  <c r="AI1507" i="3"/>
  <c r="AM1507" i="3"/>
  <c r="AQ1507" i="3"/>
  <c r="AU1507" i="3"/>
  <c r="AY1507" i="3"/>
  <c r="BC1507" i="3"/>
  <c r="BG1507" i="3"/>
  <c r="M1507" i="3"/>
  <c r="Q1507" i="3"/>
  <c r="U1507" i="3"/>
  <c r="Y1507" i="3"/>
  <c r="AC1507" i="3"/>
  <c r="AG1507" i="3"/>
  <c r="AK1507" i="3"/>
  <c r="AO1507" i="3"/>
  <c r="AS1507" i="3"/>
  <c r="AW1507" i="3"/>
  <c r="BA1507" i="3"/>
  <c r="BE1507" i="3"/>
  <c r="BI1507" i="3"/>
  <c r="N1507" i="3"/>
  <c r="V1507" i="3"/>
  <c r="AD1507" i="3"/>
  <c r="AL1507" i="3"/>
  <c r="AT1507" i="3"/>
  <c r="BB1507" i="3"/>
  <c r="P1507" i="3"/>
  <c r="X1507" i="3"/>
  <c r="AF1507" i="3"/>
  <c r="AN1507" i="3"/>
  <c r="AV1507" i="3"/>
  <c r="BD1507" i="3"/>
  <c r="AB1507" i="3"/>
  <c r="AJ1507" i="3"/>
  <c r="AR1507" i="3"/>
  <c r="AZ1507" i="3"/>
  <c r="BH1507" i="3"/>
  <c r="R1507" i="3"/>
  <c r="Z1507" i="3"/>
  <c r="AH1507" i="3"/>
  <c r="AP1507" i="3"/>
  <c r="AX1507" i="3"/>
  <c r="BF1507" i="3"/>
  <c r="T1507" i="3"/>
  <c r="O1511" i="3"/>
  <c r="S1511" i="3"/>
  <c r="W1511" i="3"/>
  <c r="AA1511" i="3"/>
  <c r="AE1511" i="3"/>
  <c r="AI1511" i="3"/>
  <c r="AM1511" i="3"/>
  <c r="AQ1511" i="3"/>
  <c r="AU1511" i="3"/>
  <c r="AY1511" i="3"/>
  <c r="BC1511" i="3"/>
  <c r="BG1511" i="3"/>
  <c r="M1511" i="3"/>
  <c r="Q1511" i="3"/>
  <c r="U1511" i="3"/>
  <c r="Y1511" i="3"/>
  <c r="AC1511" i="3"/>
  <c r="AG1511" i="3"/>
  <c r="AK1511" i="3"/>
  <c r="AO1511" i="3"/>
  <c r="AS1511" i="3"/>
  <c r="AW1511" i="3"/>
  <c r="BA1511" i="3"/>
  <c r="BE1511" i="3"/>
  <c r="BI1511" i="3"/>
  <c r="N1511" i="3"/>
  <c r="V1511" i="3"/>
  <c r="AD1511" i="3"/>
  <c r="AL1511" i="3"/>
  <c r="AT1511" i="3"/>
  <c r="BB1511" i="3"/>
  <c r="P1511" i="3"/>
  <c r="X1511" i="3"/>
  <c r="AF1511" i="3"/>
  <c r="AN1511" i="3"/>
  <c r="AV1511" i="3"/>
  <c r="BD1511" i="3"/>
  <c r="R1511" i="3"/>
  <c r="Z1511" i="3"/>
  <c r="AH1511" i="3"/>
  <c r="AP1511" i="3"/>
  <c r="AX1511" i="3"/>
  <c r="BF1511" i="3"/>
  <c r="T1511" i="3"/>
  <c r="AZ1511" i="3"/>
  <c r="AB1511" i="3"/>
  <c r="BH1511" i="3"/>
  <c r="AJ1511" i="3"/>
  <c r="AR1511" i="3"/>
  <c r="O1515" i="3"/>
  <c r="S1515" i="3"/>
  <c r="W1515" i="3"/>
  <c r="AA1515" i="3"/>
  <c r="AE1515" i="3"/>
  <c r="AI1515" i="3"/>
  <c r="AM1515" i="3"/>
  <c r="AQ1515" i="3"/>
  <c r="AU1515" i="3"/>
  <c r="AY1515" i="3"/>
  <c r="BC1515" i="3"/>
  <c r="BG1515" i="3"/>
  <c r="M1515" i="3"/>
  <c r="Q1515" i="3"/>
  <c r="U1515" i="3"/>
  <c r="Y1515" i="3"/>
  <c r="AC1515" i="3"/>
  <c r="AG1515" i="3"/>
  <c r="AK1515" i="3"/>
  <c r="AO1515" i="3"/>
  <c r="AS1515" i="3"/>
  <c r="AW1515" i="3"/>
  <c r="BA1515" i="3"/>
  <c r="BE1515" i="3"/>
  <c r="BI1515" i="3"/>
  <c r="N1515" i="3"/>
  <c r="V1515" i="3"/>
  <c r="AD1515" i="3"/>
  <c r="AL1515" i="3"/>
  <c r="AT1515" i="3"/>
  <c r="BB1515" i="3"/>
  <c r="P1515" i="3"/>
  <c r="X1515" i="3"/>
  <c r="AF1515" i="3"/>
  <c r="AN1515" i="3"/>
  <c r="AV1515" i="3"/>
  <c r="BD1515" i="3"/>
  <c r="R1515" i="3"/>
  <c r="Z1515" i="3"/>
  <c r="AH1515" i="3"/>
  <c r="AP1515" i="3"/>
  <c r="AX1515" i="3"/>
  <c r="BF1515" i="3"/>
  <c r="T1515" i="3"/>
  <c r="AZ1515" i="3"/>
  <c r="AB1515" i="3"/>
  <c r="BH1515" i="3"/>
  <c r="AJ1515" i="3"/>
  <c r="AR1515" i="3"/>
  <c r="AS1430" i="3"/>
  <c r="W1430" i="3"/>
  <c r="BB1430" i="3"/>
  <c r="AG1430" i="3"/>
  <c r="BF1430" i="3"/>
  <c r="AK1430" i="3"/>
  <c r="O1430" i="3"/>
  <c r="AO1430" i="3"/>
  <c r="S1430" i="3"/>
  <c r="AZ1430" i="3"/>
  <c r="AJ1430" i="3"/>
  <c r="T1430" i="3"/>
  <c r="BK1459" i="3"/>
  <c r="BM1467" i="3"/>
  <c r="BN1453" i="3"/>
  <c r="BK1453" i="3"/>
  <c r="BL1460" i="3"/>
  <c r="BL1469" i="3"/>
  <c r="BN1477" i="3"/>
  <c r="BJ1500" i="3"/>
  <c r="M1525" i="3"/>
  <c r="AS1525" i="3"/>
  <c r="U1525" i="3"/>
  <c r="AK1525" i="3"/>
  <c r="BA1525" i="3"/>
  <c r="Y1525" i="3"/>
  <c r="AO1525" i="3"/>
  <c r="BE1525" i="3"/>
  <c r="AC1525" i="3"/>
  <c r="BI1525" i="3"/>
  <c r="BN1528" i="3"/>
  <c r="BK1528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P1531" i="3"/>
  <c r="T1531" i="3"/>
  <c r="X1531" i="3"/>
  <c r="AB1531" i="3"/>
  <c r="AF1531" i="3"/>
  <c r="AJ1531" i="3"/>
  <c r="AN1531" i="3"/>
  <c r="AR1531" i="3"/>
  <c r="AV1531" i="3"/>
  <c r="AZ1531" i="3"/>
  <c r="BD1531" i="3"/>
  <c r="BH1531" i="3"/>
  <c r="Q1531" i="3"/>
  <c r="Y1531" i="3"/>
  <c r="AG1531" i="3"/>
  <c r="AO1531" i="3"/>
  <c r="AW1531" i="3"/>
  <c r="BE1531" i="3"/>
  <c r="R1531" i="3"/>
  <c r="Z1531" i="3"/>
  <c r="AH1531" i="3"/>
  <c r="AP1531" i="3"/>
  <c r="AX1531" i="3"/>
  <c r="BF1531" i="3"/>
  <c r="V1531" i="3"/>
  <c r="AL1531" i="3"/>
  <c r="BB1531" i="3"/>
  <c r="M1531" i="3"/>
  <c r="U1531" i="3"/>
  <c r="AC1531" i="3"/>
  <c r="AK1531" i="3"/>
  <c r="AS1531" i="3"/>
  <c r="BA1531" i="3"/>
  <c r="BI1531" i="3"/>
  <c r="N1531" i="3"/>
  <c r="AD1531" i="3"/>
  <c r="AT1531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P1533" i="3"/>
  <c r="T1533" i="3"/>
  <c r="X1533" i="3"/>
  <c r="AB1533" i="3"/>
  <c r="AF1533" i="3"/>
  <c r="AJ1533" i="3"/>
  <c r="AN1533" i="3"/>
  <c r="AR1533" i="3"/>
  <c r="AV1533" i="3"/>
  <c r="AZ1533" i="3"/>
  <c r="BD1533" i="3"/>
  <c r="BH1533" i="3"/>
  <c r="Q1533" i="3"/>
  <c r="Y1533" i="3"/>
  <c r="AG1533" i="3"/>
  <c r="AO1533" i="3"/>
  <c r="AW1533" i="3"/>
  <c r="BE1533" i="3"/>
  <c r="R1533" i="3"/>
  <c r="Z1533" i="3"/>
  <c r="AH1533" i="3"/>
  <c r="AP1533" i="3"/>
  <c r="AX1533" i="3"/>
  <c r="BF1533" i="3"/>
  <c r="V1533" i="3"/>
  <c r="AT1533" i="3"/>
  <c r="M1533" i="3"/>
  <c r="U1533" i="3"/>
  <c r="AC1533" i="3"/>
  <c r="AK1533" i="3"/>
  <c r="AS1533" i="3"/>
  <c r="BA1533" i="3"/>
  <c r="BI1533" i="3"/>
  <c r="N1533" i="3"/>
  <c r="AD1533" i="3"/>
  <c r="AL1533" i="3"/>
  <c r="BB1533" i="3"/>
  <c r="BN1522" i="3"/>
  <c r="BK1522" i="3"/>
  <c r="BH1525" i="3"/>
  <c r="AR1525" i="3"/>
  <c r="AB1525" i="3"/>
  <c r="BG1525" i="3"/>
  <c r="AQ1525" i="3"/>
  <c r="AA1525" i="3"/>
  <c r="BF1525" i="3"/>
  <c r="AP1525" i="3"/>
  <c r="Z1525" i="3"/>
  <c r="AO1527" i="3"/>
  <c r="U1527" i="3"/>
  <c r="AK1527" i="3"/>
  <c r="BA1527" i="3"/>
  <c r="Y1527" i="3"/>
  <c r="BE1527" i="3"/>
  <c r="AV1519" i="3"/>
  <c r="AF1519" i="3"/>
  <c r="P1519" i="3"/>
  <c r="AU1519" i="3"/>
  <c r="AE1519" i="3"/>
  <c r="O1519" i="3"/>
  <c r="AT1519" i="3"/>
  <c r="AD1519" i="3"/>
  <c r="N1519" i="3"/>
  <c r="BN1524" i="3"/>
  <c r="BK1524" i="3"/>
  <c r="AV1527" i="3"/>
  <c r="AF1527" i="3"/>
  <c r="P1527" i="3"/>
  <c r="AU1527" i="3"/>
  <c r="AE1527" i="3"/>
  <c r="O1527" i="3"/>
  <c r="AT1527" i="3"/>
  <c r="AD1527" i="3"/>
  <c r="N1527" i="3"/>
  <c r="AV1521" i="3"/>
  <c r="AF1521" i="3"/>
  <c r="P1521" i="3"/>
  <c r="AU1521" i="3"/>
  <c r="AE1521" i="3"/>
  <c r="O1521" i="3"/>
  <c r="AT1521" i="3"/>
  <c r="AD1521" i="3"/>
  <c r="N1521" i="3"/>
  <c r="BM1339" i="3"/>
  <c r="BL1346" i="3"/>
  <c r="BK1372" i="3"/>
  <c r="BJ1374" i="3"/>
  <c r="BN1374" i="3"/>
  <c r="BK1374" i="3"/>
  <c r="BM1367" i="3"/>
  <c r="BL1379" i="3"/>
  <c r="BJ1412" i="3"/>
  <c r="BK1391" i="3"/>
  <c r="BN1391" i="3"/>
  <c r="BL1339" i="3"/>
  <c r="BN1336" i="3"/>
  <c r="BK1336" i="3"/>
  <c r="BK1341" i="3"/>
  <c r="BN1341" i="3"/>
  <c r="BJ1348" i="3"/>
  <c r="BM1345" i="3"/>
  <c r="BL1350" i="3"/>
  <c r="BJ1350" i="3"/>
  <c r="BK1337" i="3"/>
  <c r="BK1343" i="3"/>
  <c r="BN1343" i="3"/>
  <c r="BJ1345" i="3"/>
  <c r="BK1345" i="3"/>
  <c r="BN1345" i="3"/>
  <c r="BL1345" i="3"/>
  <c r="O1358" i="3"/>
  <c r="S1358" i="3"/>
  <c r="W1358" i="3"/>
  <c r="AA1358" i="3"/>
  <c r="AE1358" i="3"/>
  <c r="AI1358" i="3"/>
  <c r="AM1358" i="3"/>
  <c r="AQ1358" i="3"/>
  <c r="AU1358" i="3"/>
  <c r="N1358" i="3"/>
  <c r="T1358" i="3"/>
  <c r="Y1358" i="3"/>
  <c r="AD1358" i="3"/>
  <c r="AJ1358" i="3"/>
  <c r="AO1358" i="3"/>
  <c r="AT1358" i="3"/>
  <c r="AY1358" i="3"/>
  <c r="BC1358" i="3"/>
  <c r="BG1358" i="3"/>
  <c r="P1358" i="3"/>
  <c r="U1358" i="3"/>
  <c r="Z1358" i="3"/>
  <c r="AF1358" i="3"/>
  <c r="AK1358" i="3"/>
  <c r="AP1358" i="3"/>
  <c r="AV1358" i="3"/>
  <c r="AZ1358" i="3"/>
  <c r="BD1358" i="3"/>
  <c r="BH1358" i="3"/>
  <c r="Q1358" i="3"/>
  <c r="V1358" i="3"/>
  <c r="AB1358" i="3"/>
  <c r="AG1358" i="3"/>
  <c r="AL1358" i="3"/>
  <c r="AR1358" i="3"/>
  <c r="AW1358" i="3"/>
  <c r="BA1358" i="3"/>
  <c r="BE1358" i="3"/>
  <c r="BI1358" i="3"/>
  <c r="X1358" i="3"/>
  <c r="AS1358" i="3"/>
  <c r="AC1358" i="3"/>
  <c r="AX1358" i="3"/>
  <c r="M1358" i="3"/>
  <c r="AH1358" i="3"/>
  <c r="BB1358" i="3"/>
  <c r="AN1358" i="3"/>
  <c r="BF1358" i="3"/>
  <c r="R1358" i="3"/>
  <c r="BJ1339" i="3"/>
  <c r="BN1350" i="3"/>
  <c r="BK1350" i="3"/>
  <c r="BL1352" i="3"/>
  <c r="BJ1352" i="3"/>
  <c r="BM1354" i="3"/>
  <c r="BK1349" i="3"/>
  <c r="BN1349" i="3"/>
  <c r="BL1349" i="3"/>
  <c r="BK1357" i="3"/>
  <c r="BN1357" i="3"/>
  <c r="BD1342" i="3"/>
  <c r="AN1342" i="3"/>
  <c r="AK1342" i="3"/>
  <c r="BH1342" i="3"/>
  <c r="AB1342" i="3"/>
  <c r="AO1342" i="3"/>
  <c r="BG1342" i="3"/>
  <c r="AQ1342" i="3"/>
  <c r="AA1342" i="3"/>
  <c r="BF1342" i="3"/>
  <c r="AP1342" i="3"/>
  <c r="Z1342" i="3"/>
  <c r="BN1356" i="3"/>
  <c r="BK1356" i="3"/>
  <c r="BN1365" i="3"/>
  <c r="BJ1355" i="3"/>
  <c r="BM1355" i="3"/>
  <c r="BJ1370" i="3"/>
  <c r="BN1377" i="3"/>
  <c r="BK1377" i="3"/>
  <c r="BJ1377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P1394" i="3"/>
  <c r="X1394" i="3"/>
  <c r="AF1394" i="3"/>
  <c r="AN1394" i="3"/>
  <c r="AV1394" i="3"/>
  <c r="BD1394" i="3"/>
  <c r="R1394" i="3"/>
  <c r="Z1394" i="3"/>
  <c r="AH1394" i="3"/>
  <c r="AP1394" i="3"/>
  <c r="AX1394" i="3"/>
  <c r="BF1394" i="3"/>
  <c r="T1394" i="3"/>
  <c r="AB1394" i="3"/>
  <c r="AJ1394" i="3"/>
  <c r="AR1394" i="3"/>
  <c r="AZ1394" i="3"/>
  <c r="BH1394" i="3"/>
  <c r="AD1394" i="3"/>
  <c r="AL1394" i="3"/>
  <c r="N1394" i="3"/>
  <c r="AT1394" i="3"/>
  <c r="BB1394" i="3"/>
  <c r="V1394" i="3"/>
  <c r="BN1369" i="3"/>
  <c r="BK1369" i="3"/>
  <c r="BN1380" i="3"/>
  <c r="BK1380" i="3"/>
  <c r="BE1384" i="3"/>
  <c r="AI1384" i="3"/>
  <c r="N1384" i="3"/>
  <c r="AS1384" i="3"/>
  <c r="W1384" i="3"/>
  <c r="BB1384" i="3"/>
  <c r="AG1384" i="3"/>
  <c r="BH1384" i="3"/>
  <c r="AR1384" i="3"/>
  <c r="AB1384" i="3"/>
  <c r="BN1385" i="3"/>
  <c r="BL1359" i="3"/>
  <c r="BJ1359" i="3"/>
  <c r="BN1367" i="3"/>
  <c r="BK1367" i="3"/>
  <c r="BN1383" i="3"/>
  <c r="BN1386" i="3"/>
  <c r="BK1386" i="3"/>
  <c r="BL1388" i="3"/>
  <c r="BJ1388" i="3"/>
  <c r="BK1390" i="3"/>
  <c r="BN1390" i="3"/>
  <c r="BJ1389" i="3"/>
  <c r="BM1389" i="3"/>
  <c r="BF1393" i="3"/>
  <c r="BJ1395" i="3"/>
  <c r="BJ1403" i="3"/>
  <c r="BN1404" i="3"/>
  <c r="BJ1387" i="3"/>
  <c r="BM1387" i="3"/>
  <c r="AD1418" i="3"/>
  <c r="N1424" i="3"/>
  <c r="BL1378" i="3"/>
  <c r="BN1378" i="3"/>
  <c r="BK1378" i="3"/>
  <c r="BJ1378" i="3"/>
  <c r="R1418" i="3"/>
  <c r="BM1417" i="3"/>
  <c r="V1418" i="3"/>
  <c r="Z1420" i="3"/>
  <c r="AP1420" i="3"/>
  <c r="BF1420" i="3"/>
  <c r="BN1421" i="3"/>
  <c r="BK1421" i="3"/>
  <c r="BL1423" i="3"/>
  <c r="BJ1423" i="3"/>
  <c r="AL1424" i="3"/>
  <c r="BM1425" i="3"/>
  <c r="BM1427" i="3"/>
  <c r="BN1334" i="3"/>
  <c r="BK1334" i="3"/>
  <c r="BA1418" i="3"/>
  <c r="AK1418" i="3"/>
  <c r="U1418" i="3"/>
  <c r="BD1418" i="3"/>
  <c r="AN1418" i="3"/>
  <c r="X1418" i="3"/>
  <c r="BC1418" i="3"/>
  <c r="AM1418" i="3"/>
  <c r="W1418" i="3"/>
  <c r="BE1420" i="3"/>
  <c r="AO1420" i="3"/>
  <c r="Y1420" i="3"/>
  <c r="BH1420" i="3"/>
  <c r="AR1420" i="3"/>
  <c r="AB1420" i="3"/>
  <c r="BG1420" i="3"/>
  <c r="AQ1420" i="3"/>
  <c r="AA1420" i="3"/>
  <c r="BI1422" i="3"/>
  <c r="AS1422" i="3"/>
  <c r="AC1422" i="3"/>
  <c r="M1422" i="3"/>
  <c r="AV1422" i="3"/>
  <c r="AF1422" i="3"/>
  <c r="P1422" i="3"/>
  <c r="AU1422" i="3"/>
  <c r="AE1422" i="3"/>
  <c r="AW1424" i="3"/>
  <c r="AG1424" i="3"/>
  <c r="Q1424" i="3"/>
  <c r="AZ1424" i="3"/>
  <c r="AJ1424" i="3"/>
  <c r="T1424" i="3"/>
  <c r="AY1424" i="3"/>
  <c r="AI1424" i="3"/>
  <c r="S1424" i="3"/>
  <c r="BN1425" i="3"/>
  <c r="BK1425" i="3"/>
  <c r="AT1426" i="3"/>
  <c r="N1426" i="3"/>
  <c r="AI1426" i="3"/>
  <c r="AX1426" i="3"/>
  <c r="R1426" i="3"/>
  <c r="AE1426" i="3"/>
  <c r="BE1426" i="3"/>
  <c r="AO1426" i="3"/>
  <c r="Y1426" i="3"/>
  <c r="BH1426" i="3"/>
  <c r="AR1426" i="3"/>
  <c r="AB1426" i="3"/>
  <c r="BC1428" i="3"/>
  <c r="AH1428" i="3"/>
  <c r="M1428" i="3"/>
  <c r="AQ1428" i="3"/>
  <c r="V1428" i="3"/>
  <c r="AU1428" i="3"/>
  <c r="Z1428" i="3"/>
  <c r="AY1428" i="3"/>
  <c r="AD1428" i="3"/>
  <c r="BH1428" i="3"/>
  <c r="AR1428" i="3"/>
  <c r="AB1428" i="3"/>
  <c r="AC1432" i="3"/>
  <c r="BH1432" i="3"/>
  <c r="AR1432" i="3"/>
  <c r="AA1432" i="3"/>
  <c r="BB1432" i="3"/>
  <c r="AL1432" i="3"/>
  <c r="S1432" i="3"/>
  <c r="T1432" i="3"/>
  <c r="BE1432" i="3"/>
  <c r="AE1432" i="3"/>
  <c r="BJ1444" i="3"/>
  <c r="BN1450" i="3"/>
  <c r="BK1450" i="3"/>
  <c r="BN1458" i="3"/>
  <c r="BK1458" i="3"/>
  <c r="BN1466" i="3"/>
  <c r="BK1466" i="3"/>
  <c r="BM1434" i="3"/>
  <c r="BL1434" i="3"/>
  <c r="BM1438" i="3"/>
  <c r="BL1438" i="3"/>
  <c r="BM1442" i="3"/>
  <c r="BL1442" i="3"/>
  <c r="BN1449" i="3"/>
  <c r="BK1449" i="3"/>
  <c r="BN1457" i="3"/>
  <c r="BK1457" i="3"/>
  <c r="BN1465" i="3"/>
  <c r="BK1465" i="3"/>
  <c r="BL1483" i="3"/>
  <c r="BN1488" i="3"/>
  <c r="BK1488" i="3"/>
  <c r="BN1490" i="3"/>
  <c r="BK1490" i="3"/>
  <c r="BK1494" i="3"/>
  <c r="BK1496" i="3"/>
  <c r="BK1498" i="3"/>
  <c r="BL1500" i="3"/>
  <c r="BN1514" i="3"/>
  <c r="BL1516" i="3"/>
  <c r="BL1476" i="3"/>
  <c r="BN1478" i="3"/>
  <c r="BK1478" i="3"/>
  <c r="BI1430" i="3"/>
  <c r="AM1430" i="3"/>
  <c r="R1430" i="3"/>
  <c r="AW1430" i="3"/>
  <c r="AA1430" i="3"/>
  <c r="BA1430" i="3"/>
  <c r="AE1430" i="3"/>
  <c r="BE1430" i="3"/>
  <c r="AI1430" i="3"/>
  <c r="N1430" i="3"/>
  <c r="AV1430" i="3"/>
  <c r="AF1430" i="3"/>
  <c r="P1430" i="3"/>
  <c r="BL1467" i="3"/>
  <c r="BJ1467" i="3"/>
  <c r="BM1476" i="3"/>
  <c r="BM1480" i="3"/>
  <c r="BJ1445" i="3"/>
  <c r="BL1448" i="3"/>
  <c r="BL1452" i="3"/>
  <c r="BN1469" i="3"/>
  <c r="BK1469" i="3"/>
  <c r="BL1524" i="3"/>
  <c r="O1529" i="3"/>
  <c r="S1529" i="3"/>
  <c r="W1529" i="3"/>
  <c r="AA1529" i="3"/>
  <c r="AE1529" i="3"/>
  <c r="AI1529" i="3"/>
  <c r="AM1529" i="3"/>
  <c r="AQ1529" i="3"/>
  <c r="AU1529" i="3"/>
  <c r="AY1529" i="3"/>
  <c r="BC1529" i="3"/>
  <c r="BG1529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Q1529" i="3"/>
  <c r="Y1529" i="3"/>
  <c r="AG1529" i="3"/>
  <c r="AO1529" i="3"/>
  <c r="AW1529" i="3"/>
  <c r="BE1529" i="3"/>
  <c r="R1529" i="3"/>
  <c r="Z1529" i="3"/>
  <c r="AH1529" i="3"/>
  <c r="AP1529" i="3"/>
  <c r="AX1529" i="3"/>
  <c r="BF1529" i="3"/>
  <c r="V1529" i="3"/>
  <c r="AT1529" i="3"/>
  <c r="M1529" i="3"/>
  <c r="U1529" i="3"/>
  <c r="AC1529" i="3"/>
  <c r="AK1529" i="3"/>
  <c r="AS1529" i="3"/>
  <c r="BA1529" i="3"/>
  <c r="BI1529" i="3"/>
  <c r="N1529" i="3"/>
  <c r="AD1529" i="3"/>
  <c r="AL1529" i="3"/>
  <c r="BB1529" i="3"/>
  <c r="BJ1532" i="3"/>
  <c r="BK1534" i="3"/>
  <c r="BM1524" i="3"/>
  <c r="BD1525" i="3"/>
  <c r="AN1525" i="3"/>
  <c r="X1525" i="3"/>
  <c r="BC1525" i="3"/>
  <c r="AM1525" i="3"/>
  <c r="W1525" i="3"/>
  <c r="BB1525" i="3"/>
  <c r="AL1525" i="3"/>
  <c r="V1525" i="3"/>
  <c r="BH1519" i="3"/>
  <c r="AR1519" i="3"/>
  <c r="AB1519" i="3"/>
  <c r="BG1519" i="3"/>
  <c r="AQ1519" i="3"/>
  <c r="AA1519" i="3"/>
  <c r="BF1519" i="3"/>
  <c r="AP1519" i="3"/>
  <c r="BH1527" i="3"/>
  <c r="AR1527" i="3"/>
  <c r="AB1527" i="3"/>
  <c r="BG1527" i="3"/>
  <c r="AQ1527" i="3"/>
  <c r="AA1527" i="3"/>
  <c r="BF1527" i="3"/>
  <c r="AP1527" i="3"/>
  <c r="Z1527" i="3"/>
  <c r="BH1521" i="3"/>
  <c r="AR1521" i="3"/>
  <c r="AB1521" i="3"/>
  <c r="BG1521" i="3"/>
  <c r="AQ1521" i="3"/>
  <c r="AA1521" i="3"/>
  <c r="BF1521" i="3"/>
  <c r="AP1521" i="3"/>
  <c r="Z1521" i="3"/>
  <c r="BJ1353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P1398" i="3"/>
  <c r="X1398" i="3"/>
  <c r="AF1398" i="3"/>
  <c r="AN1398" i="3"/>
  <c r="AV1398" i="3"/>
  <c r="BD1398" i="3"/>
  <c r="R1398" i="3"/>
  <c r="Z1398" i="3"/>
  <c r="AH1398" i="3"/>
  <c r="AP1398" i="3"/>
  <c r="AX1398" i="3"/>
  <c r="BF1398" i="3"/>
  <c r="T1398" i="3"/>
  <c r="AB1398" i="3"/>
  <c r="AJ1398" i="3"/>
  <c r="AR1398" i="3"/>
  <c r="AZ1398" i="3"/>
  <c r="BH1398" i="3"/>
  <c r="AD1398" i="3"/>
  <c r="AL1398" i="3"/>
  <c r="N1398" i="3"/>
  <c r="AT1398" i="3"/>
  <c r="V1398" i="3"/>
  <c r="BB1398" i="3"/>
  <c r="BN1373" i="3"/>
  <c r="BK1373" i="3"/>
  <c r="BJ1338" i="3"/>
  <c r="BK1338" i="3"/>
  <c r="BN1338" i="3"/>
  <c r="BL1343" i="3"/>
  <c r="BM1346" i="3"/>
  <c r="BN1352" i="3"/>
  <c r="BK1352" i="3"/>
  <c r="BL1354" i="3"/>
  <c r="BJ1354" i="3"/>
  <c r="X1342" i="3"/>
  <c r="BI1342" i="3"/>
  <c r="AC1342" i="3"/>
  <c r="AZ1342" i="3"/>
  <c r="T1342" i="3"/>
  <c r="AG1342" i="3"/>
  <c r="BC1342" i="3"/>
  <c r="AM1342" i="3"/>
  <c r="W1342" i="3"/>
  <c r="BB1342" i="3"/>
  <c r="AL1342" i="3"/>
  <c r="BL1361" i="3"/>
  <c r="BM1363" i="3"/>
  <c r="BJ1351" i="3"/>
  <c r="BM1351" i="3"/>
  <c r="BK1355" i="3"/>
  <c r="BN1355" i="3"/>
  <c r="BL1355" i="3"/>
  <c r="O1364" i="3"/>
  <c r="S1364" i="3"/>
  <c r="W1364" i="3"/>
  <c r="AA1364" i="3"/>
  <c r="AE1364" i="3"/>
  <c r="AI1364" i="3"/>
  <c r="AM1364" i="3"/>
  <c r="AQ1364" i="3"/>
  <c r="AU1364" i="3"/>
  <c r="AY1364" i="3"/>
  <c r="BC1364" i="3"/>
  <c r="BG1364" i="3"/>
  <c r="M1364" i="3"/>
  <c r="Q1364" i="3"/>
  <c r="U1364" i="3"/>
  <c r="Y1364" i="3"/>
  <c r="AC1364" i="3"/>
  <c r="AG1364" i="3"/>
  <c r="AK1364" i="3"/>
  <c r="AO1364" i="3"/>
  <c r="AS1364" i="3"/>
  <c r="AW1364" i="3"/>
  <c r="BA1364" i="3"/>
  <c r="BE1364" i="3"/>
  <c r="BI1364" i="3"/>
  <c r="T1364" i="3"/>
  <c r="AB1364" i="3"/>
  <c r="AJ1364" i="3"/>
  <c r="AR1364" i="3"/>
  <c r="AZ1364" i="3"/>
  <c r="BH1364" i="3"/>
  <c r="N1364" i="3"/>
  <c r="V1364" i="3"/>
  <c r="AD1364" i="3"/>
  <c r="AL1364" i="3"/>
  <c r="AT1364" i="3"/>
  <c r="BB1364" i="3"/>
  <c r="P1364" i="3"/>
  <c r="X1364" i="3"/>
  <c r="AF1364" i="3"/>
  <c r="AN1364" i="3"/>
  <c r="AV1364" i="3"/>
  <c r="BD1364" i="3"/>
  <c r="Z1364" i="3"/>
  <c r="BF1364" i="3"/>
  <c r="AH1364" i="3"/>
  <c r="AP1364" i="3"/>
  <c r="AX1364" i="3"/>
  <c r="R1364" i="3"/>
  <c r="BN1370" i="3"/>
  <c r="BJ1372" i="3"/>
  <c r="BN1381" i="3"/>
  <c r="BK1381" i="3"/>
  <c r="BJ1381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P1396" i="3"/>
  <c r="X1396" i="3"/>
  <c r="AF1396" i="3"/>
  <c r="AN1396" i="3"/>
  <c r="AV1396" i="3"/>
  <c r="BD1396" i="3"/>
  <c r="R1396" i="3"/>
  <c r="Z1396" i="3"/>
  <c r="AH1396" i="3"/>
  <c r="AP1396" i="3"/>
  <c r="AX1396" i="3"/>
  <c r="BF1396" i="3"/>
  <c r="T1396" i="3"/>
  <c r="AB1396" i="3"/>
  <c r="AJ1396" i="3"/>
  <c r="AR1396" i="3"/>
  <c r="AZ1396" i="3"/>
  <c r="BH1396" i="3"/>
  <c r="N1396" i="3"/>
  <c r="AT1396" i="3"/>
  <c r="V1396" i="3"/>
  <c r="BB1396" i="3"/>
  <c r="AD1396" i="3"/>
  <c r="AL1396" i="3"/>
  <c r="BL1368" i="3"/>
  <c r="AY1384" i="3"/>
  <c r="AD1384" i="3"/>
  <c r="BI1384" i="3"/>
  <c r="AM1384" i="3"/>
  <c r="R1384" i="3"/>
  <c r="AW1384" i="3"/>
  <c r="AA1384" i="3"/>
  <c r="BD1384" i="3"/>
  <c r="AN1384" i="3"/>
  <c r="X1384" i="3"/>
  <c r="BN1359" i="3"/>
  <c r="BK1359" i="3"/>
  <c r="BN1379" i="3"/>
  <c r="BN1388" i="3"/>
  <c r="BK1388" i="3"/>
  <c r="BL1390" i="3"/>
  <c r="BL1373" i="3"/>
  <c r="BJ1373" i="3"/>
  <c r="BL1382" i="3"/>
  <c r="BN1382" i="3"/>
  <c r="BK1382" i="3"/>
  <c r="BJ1382" i="3"/>
  <c r="AF1393" i="3"/>
  <c r="AT1393" i="3"/>
  <c r="N1393" i="3"/>
  <c r="AJ1393" i="3"/>
  <c r="BE1393" i="3"/>
  <c r="AO1393" i="3"/>
  <c r="Y1393" i="3"/>
  <c r="BG1393" i="3"/>
  <c r="AQ1393" i="3"/>
  <c r="AA1393" i="3"/>
  <c r="BL1404" i="3"/>
  <c r="BJ1404" i="3"/>
  <c r="BM1412" i="3"/>
  <c r="BM1414" i="3"/>
  <c r="BK1389" i="3"/>
  <c r="BN1389" i="3"/>
  <c r="BL1389" i="3"/>
  <c r="AP1397" i="3"/>
  <c r="AH1397" i="3"/>
  <c r="BJ1399" i="3"/>
  <c r="BN1402" i="3"/>
  <c r="BK1402" i="3"/>
  <c r="BN1403" i="3"/>
  <c r="BL1414" i="3"/>
  <c r="BK1387" i="3"/>
  <c r="BN1387" i="3"/>
  <c r="BL1387" i="3"/>
  <c r="BN1408" i="3"/>
  <c r="AT1418" i="3"/>
  <c r="AD1424" i="3"/>
  <c r="AH1418" i="3"/>
  <c r="R1424" i="3"/>
  <c r="BL1409" i="3"/>
  <c r="BJ1409" i="3"/>
  <c r="BN1412" i="3"/>
  <c r="BL1417" i="3"/>
  <c r="BJ1417" i="3"/>
  <c r="AL1418" i="3"/>
  <c r="BM1419" i="3"/>
  <c r="V1420" i="3"/>
  <c r="Z1422" i="3"/>
  <c r="AP1422" i="3"/>
  <c r="BF1422" i="3"/>
  <c r="BN1423" i="3"/>
  <c r="BK1423" i="3"/>
  <c r="BB1424" i="3"/>
  <c r="BL1425" i="3"/>
  <c r="BJ1425" i="3"/>
  <c r="BL1427" i="3"/>
  <c r="BJ1427" i="3"/>
  <c r="BN1406" i="3"/>
  <c r="BL1411" i="3"/>
  <c r="BJ1411" i="3"/>
  <c r="BN1415" i="3"/>
  <c r="AW1418" i="3"/>
  <c r="AG1418" i="3"/>
  <c r="Q1418" i="3"/>
  <c r="AZ1418" i="3"/>
  <c r="AJ1418" i="3"/>
  <c r="T1418" i="3"/>
  <c r="AY1418" i="3"/>
  <c r="AI1418" i="3"/>
  <c r="S1418" i="3"/>
  <c r="BA1420" i="3"/>
  <c r="AK1420" i="3"/>
  <c r="U1420" i="3"/>
  <c r="BD1420" i="3"/>
  <c r="AN1420" i="3"/>
  <c r="X1420" i="3"/>
  <c r="BC1420" i="3"/>
  <c r="AM1420" i="3"/>
  <c r="W1420" i="3"/>
  <c r="BE1422" i="3"/>
  <c r="AO1422" i="3"/>
  <c r="Y1422" i="3"/>
  <c r="BH1422" i="3"/>
  <c r="AR1422" i="3"/>
  <c r="AB1422" i="3"/>
  <c r="BG1422" i="3"/>
  <c r="AQ1422" i="3"/>
  <c r="AA1422" i="3"/>
  <c r="BI1424" i="3"/>
  <c r="AS1424" i="3"/>
  <c r="AC1424" i="3"/>
  <c r="M1424" i="3"/>
  <c r="AV1424" i="3"/>
  <c r="AF1424" i="3"/>
  <c r="P1424" i="3"/>
  <c r="AU1424" i="3"/>
  <c r="AE1424" i="3"/>
  <c r="O1424" i="3"/>
  <c r="AL1426" i="3"/>
  <c r="BG1426" i="3"/>
  <c r="AA1426" i="3"/>
  <c r="AP1426" i="3"/>
  <c r="BC1426" i="3"/>
  <c r="W1426" i="3"/>
  <c r="BA1426" i="3"/>
  <c r="AK1426" i="3"/>
  <c r="U1426" i="3"/>
  <c r="BD1426" i="3"/>
  <c r="AN1426" i="3"/>
  <c r="AX1428" i="3"/>
  <c r="AC1428" i="3"/>
  <c r="BG1428" i="3"/>
  <c r="AL1428" i="3"/>
  <c r="Q1428" i="3"/>
  <c r="AP1428" i="3"/>
  <c r="U1428" i="3"/>
  <c r="AT1428" i="3"/>
  <c r="Y1428" i="3"/>
  <c r="BD1428" i="3"/>
  <c r="AN1428" i="3"/>
  <c r="W1432" i="3"/>
  <c r="BD1432" i="3"/>
  <c r="AN1432" i="3"/>
  <c r="V1432" i="3"/>
  <c r="AX1432" i="3"/>
  <c r="AH1432" i="3"/>
  <c r="N1432" i="3"/>
  <c r="P1432" i="3"/>
  <c r="BN1436" i="3"/>
  <c r="BK1436" i="3"/>
  <c r="BJ1436" i="3"/>
  <c r="BN1444" i="3"/>
  <c r="BN1452" i="3"/>
  <c r="BJ1454" i="3"/>
  <c r="BN1460" i="3"/>
  <c r="BK1460" i="3"/>
  <c r="BJ1462" i="3"/>
  <c r="BN1468" i="3"/>
  <c r="BJ1470" i="3"/>
  <c r="BM1435" i="3"/>
  <c r="BL1437" i="3"/>
  <c r="BN1439" i="3"/>
  <c r="BM1443" i="3"/>
  <c r="BN1475" i="3"/>
  <c r="BJ1475" i="3"/>
  <c r="BK1500" i="3"/>
  <c r="BN1500" i="3"/>
  <c r="BL1510" i="3"/>
  <c r="BK1516" i="3"/>
  <c r="BN1516" i="3"/>
  <c r="BK1518" i="3"/>
  <c r="BN1518" i="3"/>
  <c r="BN1447" i="3"/>
  <c r="BK1447" i="3"/>
  <c r="BJ1455" i="3"/>
  <c r="BJ1463" i="3"/>
  <c r="BM1471" i="3"/>
  <c r="BJ1493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M1501" i="3"/>
  <c r="Q1501" i="3"/>
  <c r="U1501" i="3"/>
  <c r="Y1501" i="3"/>
  <c r="AC1501" i="3"/>
  <c r="AG1501" i="3"/>
  <c r="AK1501" i="3"/>
  <c r="AO1501" i="3"/>
  <c r="AS1501" i="3"/>
  <c r="AW1501" i="3"/>
  <c r="BA1501" i="3"/>
  <c r="BE1501" i="3"/>
  <c r="BI1501" i="3"/>
  <c r="N1501" i="3"/>
  <c r="V1501" i="3"/>
  <c r="AD1501" i="3"/>
  <c r="AL1501" i="3"/>
  <c r="AT1501" i="3"/>
  <c r="BB1501" i="3"/>
  <c r="P1501" i="3"/>
  <c r="X1501" i="3"/>
  <c r="AF1501" i="3"/>
  <c r="AN1501" i="3"/>
  <c r="AV1501" i="3"/>
  <c r="BD1501" i="3"/>
  <c r="T1501" i="3"/>
  <c r="AB1501" i="3"/>
  <c r="AJ1501" i="3"/>
  <c r="AZ1501" i="3"/>
  <c r="BH1501" i="3"/>
  <c r="R1501" i="3"/>
  <c r="Z1501" i="3"/>
  <c r="AH1501" i="3"/>
  <c r="AP1501" i="3"/>
  <c r="AX1501" i="3"/>
  <c r="BF1501" i="3"/>
  <c r="AR1501" i="3"/>
  <c r="O1505" i="3"/>
  <c r="S1505" i="3"/>
  <c r="W1505" i="3"/>
  <c r="AA1505" i="3"/>
  <c r="AE1505" i="3"/>
  <c r="AI1505" i="3"/>
  <c r="AM1505" i="3"/>
  <c r="AQ1505" i="3"/>
  <c r="AU1505" i="3"/>
  <c r="AY1505" i="3"/>
  <c r="BC1505" i="3"/>
  <c r="BG1505" i="3"/>
  <c r="M1505" i="3"/>
  <c r="Q1505" i="3"/>
  <c r="U1505" i="3"/>
  <c r="Y1505" i="3"/>
  <c r="AC1505" i="3"/>
  <c r="AG1505" i="3"/>
  <c r="AK1505" i="3"/>
  <c r="AO1505" i="3"/>
  <c r="AS1505" i="3"/>
  <c r="AW1505" i="3"/>
  <c r="BA1505" i="3"/>
  <c r="BE1505" i="3"/>
  <c r="BI1505" i="3"/>
  <c r="N1505" i="3"/>
  <c r="V1505" i="3"/>
  <c r="AD1505" i="3"/>
  <c r="AL1505" i="3"/>
  <c r="AT1505" i="3"/>
  <c r="BB1505" i="3"/>
  <c r="P1505" i="3"/>
  <c r="X1505" i="3"/>
  <c r="AF1505" i="3"/>
  <c r="AN1505" i="3"/>
  <c r="AV1505" i="3"/>
  <c r="BD1505" i="3"/>
  <c r="T1505" i="3"/>
  <c r="AB1505" i="3"/>
  <c r="AJ1505" i="3"/>
  <c r="AZ1505" i="3"/>
  <c r="R1505" i="3"/>
  <c r="Z1505" i="3"/>
  <c r="AH1505" i="3"/>
  <c r="AP1505" i="3"/>
  <c r="AX1505" i="3"/>
  <c r="BF1505" i="3"/>
  <c r="AR1505" i="3"/>
  <c r="BH1505" i="3"/>
  <c r="O1509" i="3"/>
  <c r="S1509" i="3"/>
  <c r="W1509" i="3"/>
  <c r="AA1509" i="3"/>
  <c r="AE1509" i="3"/>
  <c r="AI1509" i="3"/>
  <c r="AM1509" i="3"/>
  <c r="AQ1509" i="3"/>
  <c r="AU1509" i="3"/>
  <c r="AY1509" i="3"/>
  <c r="BC1509" i="3"/>
  <c r="BG1509" i="3"/>
  <c r="M1509" i="3"/>
  <c r="Q1509" i="3"/>
  <c r="U1509" i="3"/>
  <c r="Y1509" i="3"/>
  <c r="AC1509" i="3"/>
  <c r="AG1509" i="3"/>
  <c r="AK1509" i="3"/>
  <c r="AO1509" i="3"/>
  <c r="AS1509" i="3"/>
  <c r="AW1509" i="3"/>
  <c r="BA1509" i="3"/>
  <c r="BE1509" i="3"/>
  <c r="BI1509" i="3"/>
  <c r="N1509" i="3"/>
  <c r="V1509" i="3"/>
  <c r="AD1509" i="3"/>
  <c r="AL1509" i="3"/>
  <c r="AT1509" i="3"/>
  <c r="BB1509" i="3"/>
  <c r="P1509" i="3"/>
  <c r="X1509" i="3"/>
  <c r="AF1509" i="3"/>
  <c r="AN1509" i="3"/>
  <c r="AV1509" i="3"/>
  <c r="BD1509" i="3"/>
  <c r="T1509" i="3"/>
  <c r="AB1509" i="3"/>
  <c r="AJ1509" i="3"/>
  <c r="AZ1509" i="3"/>
  <c r="R1509" i="3"/>
  <c r="Z1509" i="3"/>
  <c r="AH1509" i="3"/>
  <c r="AP1509" i="3"/>
  <c r="AX1509" i="3"/>
  <c r="BF1509" i="3"/>
  <c r="AR1509" i="3"/>
  <c r="BH1509" i="3"/>
  <c r="O1513" i="3"/>
  <c r="S1513" i="3"/>
  <c r="W1513" i="3"/>
  <c r="AA1513" i="3"/>
  <c r="AE1513" i="3"/>
  <c r="AI1513" i="3"/>
  <c r="AM1513" i="3"/>
  <c r="AQ1513" i="3"/>
  <c r="AU1513" i="3"/>
  <c r="AY1513" i="3"/>
  <c r="BC1513" i="3"/>
  <c r="BG1513" i="3"/>
  <c r="M1513" i="3"/>
  <c r="Q1513" i="3"/>
  <c r="U1513" i="3"/>
  <c r="Y1513" i="3"/>
  <c r="AC1513" i="3"/>
  <c r="AG1513" i="3"/>
  <c r="AK1513" i="3"/>
  <c r="AO1513" i="3"/>
  <c r="AS1513" i="3"/>
  <c r="AW1513" i="3"/>
  <c r="BA1513" i="3"/>
  <c r="BE1513" i="3"/>
  <c r="BI1513" i="3"/>
  <c r="N1513" i="3"/>
  <c r="V1513" i="3"/>
  <c r="AD1513" i="3"/>
  <c r="AL1513" i="3"/>
  <c r="AT1513" i="3"/>
  <c r="BB1513" i="3"/>
  <c r="P1513" i="3"/>
  <c r="X1513" i="3"/>
  <c r="AF1513" i="3"/>
  <c r="AN1513" i="3"/>
  <c r="AV1513" i="3"/>
  <c r="BD1513" i="3"/>
  <c r="R1513" i="3"/>
  <c r="Z1513" i="3"/>
  <c r="AH1513" i="3"/>
  <c r="AP1513" i="3"/>
  <c r="AX1513" i="3"/>
  <c r="BF1513" i="3"/>
  <c r="AJ1513" i="3"/>
  <c r="AR1513" i="3"/>
  <c r="T1513" i="3"/>
  <c r="AZ1513" i="3"/>
  <c r="AB1513" i="3"/>
  <c r="BH1513" i="3"/>
  <c r="O1517" i="3"/>
  <c r="S1517" i="3"/>
  <c r="W1517" i="3"/>
  <c r="AA1517" i="3"/>
  <c r="AE1517" i="3"/>
  <c r="AI1517" i="3"/>
  <c r="AM1517" i="3"/>
  <c r="AQ1517" i="3"/>
  <c r="AU1517" i="3"/>
  <c r="AY1517" i="3"/>
  <c r="BC1517" i="3"/>
  <c r="BG1517" i="3"/>
  <c r="M1517" i="3"/>
  <c r="Q1517" i="3"/>
  <c r="U1517" i="3"/>
  <c r="Y1517" i="3"/>
  <c r="AC1517" i="3"/>
  <c r="AG1517" i="3"/>
  <c r="AK1517" i="3"/>
  <c r="AO1517" i="3"/>
  <c r="AS1517" i="3"/>
  <c r="AW1517" i="3"/>
  <c r="BA1517" i="3"/>
  <c r="BE1517" i="3"/>
  <c r="BI1517" i="3"/>
  <c r="N1517" i="3"/>
  <c r="V1517" i="3"/>
  <c r="AD1517" i="3"/>
  <c r="AL1517" i="3"/>
  <c r="AT1517" i="3"/>
  <c r="BB1517" i="3"/>
  <c r="P1517" i="3"/>
  <c r="X1517" i="3"/>
  <c r="AF1517" i="3"/>
  <c r="AN1517" i="3"/>
  <c r="AV1517" i="3"/>
  <c r="BD1517" i="3"/>
  <c r="R1517" i="3"/>
  <c r="Z1517" i="3"/>
  <c r="AH1517" i="3"/>
  <c r="AP1517" i="3"/>
  <c r="AX1517" i="3"/>
  <c r="BF1517" i="3"/>
  <c r="AJ1517" i="3"/>
  <c r="AR1517" i="3"/>
  <c r="T1517" i="3"/>
  <c r="AZ1517" i="3"/>
  <c r="AB1517" i="3"/>
  <c r="BH1517" i="3"/>
  <c r="BC1430" i="3"/>
  <c r="AH1430" i="3"/>
  <c r="M1430" i="3"/>
  <c r="AQ1430" i="3"/>
  <c r="V1430" i="3"/>
  <c r="AU1430" i="3"/>
  <c r="Z1430" i="3"/>
  <c r="AY1430" i="3"/>
  <c r="AD1430" i="3"/>
  <c r="BH1430" i="3"/>
  <c r="AR1430" i="3"/>
  <c r="BM1459" i="3"/>
  <c r="BN1467" i="3"/>
  <c r="BK1467" i="3"/>
  <c r="BK1487" i="3"/>
  <c r="BN1495" i="3"/>
  <c r="BL1495" i="3"/>
  <c r="BN1445" i="3"/>
  <c r="BK1445" i="3"/>
  <c r="BL1461" i="3"/>
  <c r="BJ1461" i="3"/>
  <c r="BJ1473" i="3"/>
  <c r="BJ1498" i="3"/>
  <c r="BJ1502" i="3"/>
  <c r="BJ1514" i="3"/>
  <c r="BN1484" i="3"/>
  <c r="BK1484" i="3"/>
  <c r="BM1522" i="3"/>
  <c r="AG1525" i="3"/>
  <c r="BN1530" i="3"/>
  <c r="BK1530" i="3"/>
  <c r="BN1532" i="3"/>
  <c r="BK1532" i="3"/>
  <c r="U1519" i="3"/>
  <c r="AK1519" i="3"/>
  <c r="BA1519" i="3"/>
  <c r="Y1519" i="3"/>
  <c r="AO1519" i="3"/>
  <c r="BE1519" i="3"/>
  <c r="AZ1525" i="3"/>
  <c r="AJ1525" i="3"/>
  <c r="T1525" i="3"/>
  <c r="AY1525" i="3"/>
  <c r="AI1525" i="3"/>
  <c r="S1525" i="3"/>
  <c r="AX1525" i="3"/>
  <c r="AH1525" i="3"/>
  <c r="R1525" i="3"/>
  <c r="AG1527" i="3"/>
  <c r="BD1519" i="3"/>
  <c r="AN1519" i="3"/>
  <c r="X1519" i="3"/>
  <c r="BC1519" i="3"/>
  <c r="AM1519" i="3"/>
  <c r="W1519" i="3"/>
  <c r="BB1519" i="3"/>
  <c r="AL1519" i="3"/>
  <c r="V1519" i="3"/>
  <c r="BD1527" i="3"/>
  <c r="AN1527" i="3"/>
  <c r="X1527" i="3"/>
  <c r="BC1527" i="3"/>
  <c r="AM1527" i="3"/>
  <c r="W1527" i="3"/>
  <c r="BB1527" i="3"/>
  <c r="AL1527" i="3"/>
  <c r="V1527" i="3"/>
  <c r="BD1521" i="3"/>
  <c r="AN1521" i="3"/>
  <c r="X1521" i="3"/>
  <c r="BC1521" i="3"/>
  <c r="AM1521" i="3"/>
  <c r="W1521" i="3"/>
  <c r="BB1521" i="3"/>
  <c r="AL1521" i="3"/>
  <c r="BN1526" i="3"/>
  <c r="BK1526" i="3"/>
  <c r="U1252" i="3"/>
  <c r="AK1252" i="3"/>
  <c r="BA1252" i="3"/>
  <c r="R1252" i="3"/>
  <c r="AH1252" i="3"/>
  <c r="AX1252" i="3"/>
  <c r="S1252" i="3"/>
  <c r="AI1252" i="3"/>
  <c r="AY1252" i="3"/>
  <c r="AF1252" i="3"/>
  <c r="AZ1252" i="3"/>
  <c r="AB1252" i="3"/>
  <c r="O1301" i="3"/>
  <c r="S1301" i="3"/>
  <c r="W1301" i="3"/>
  <c r="AA1301" i="3"/>
  <c r="AE1301" i="3"/>
  <c r="AI1301" i="3"/>
  <c r="AM1301" i="3"/>
  <c r="AQ1301" i="3"/>
  <c r="AU1301" i="3"/>
  <c r="AY1301" i="3"/>
  <c r="BC1301" i="3"/>
  <c r="BG1301" i="3"/>
  <c r="T1301" i="3"/>
  <c r="AJ1301" i="3"/>
  <c r="AZ1301" i="3"/>
  <c r="X1301" i="3"/>
  <c r="AN1301" i="3"/>
  <c r="BD1301" i="3"/>
  <c r="P1301" i="3"/>
  <c r="AV1301" i="3"/>
  <c r="AF1301" i="3"/>
  <c r="AR1301" i="3"/>
  <c r="AB1301" i="3"/>
  <c r="BH1301" i="3"/>
  <c r="Q1327" i="3"/>
  <c r="AG1327" i="3"/>
  <c r="AW1327" i="3"/>
  <c r="N1327" i="3"/>
  <c r="AD1327" i="3"/>
  <c r="AT1327" i="3"/>
  <c r="P1327" i="3"/>
  <c r="AV1327" i="3"/>
  <c r="AI1327" i="3"/>
  <c r="T1327" i="3"/>
  <c r="AZ1327" i="3"/>
  <c r="BC1327" i="3"/>
  <c r="M1323" i="3"/>
  <c r="U1323" i="3"/>
  <c r="Y1323" i="3"/>
  <c r="AC1323" i="3"/>
  <c r="AK1323" i="3"/>
  <c r="AO1323" i="3"/>
  <c r="AS1323" i="3"/>
  <c r="BA1323" i="3"/>
  <c r="BE1323" i="3"/>
  <c r="BI1323" i="3"/>
  <c r="R1323" i="3"/>
  <c r="V1323" i="3"/>
  <c r="Z1323" i="3"/>
  <c r="AH1323" i="3"/>
  <c r="AL1323" i="3"/>
  <c r="AP1323" i="3"/>
  <c r="AX1323" i="3"/>
  <c r="BB1323" i="3"/>
  <c r="BF1323" i="3"/>
  <c r="X1323" i="3"/>
  <c r="AF1323" i="3"/>
  <c r="AN1323" i="3"/>
  <c r="BD1323" i="3"/>
  <c r="S1323" i="3"/>
  <c r="AA1323" i="3"/>
  <c r="AQ1323" i="3"/>
  <c r="AY1323" i="3"/>
  <c r="BG1323" i="3"/>
  <c r="AB1323" i="3"/>
  <c r="AJ1323" i="3"/>
  <c r="AR1323" i="3"/>
  <c r="BH1323" i="3"/>
  <c r="O1323" i="3"/>
  <c r="AE1323" i="3"/>
  <c r="W1323" i="3"/>
  <c r="AM1323" i="3"/>
  <c r="BC1323" i="3"/>
  <c r="AA1329" i="3"/>
  <c r="AI1329" i="3"/>
  <c r="AQ1329" i="3"/>
  <c r="BD1329" i="3"/>
  <c r="W1329" i="3"/>
  <c r="AE1329" i="3"/>
  <c r="BG1329" i="3"/>
  <c r="T1329" i="3"/>
  <c r="AB1329" i="3"/>
  <c r="AR1329" i="3"/>
  <c r="AZ1329" i="3"/>
  <c r="BF1329" i="3"/>
  <c r="AM1329" i="3"/>
  <c r="BB1329" i="3"/>
  <c r="M1333" i="3"/>
  <c r="U1333" i="3"/>
  <c r="Y1333" i="3"/>
  <c r="AC1333" i="3"/>
  <c r="AK1333" i="3"/>
  <c r="AO1333" i="3"/>
  <c r="AS1333" i="3"/>
  <c r="BA1333" i="3"/>
  <c r="BE1333" i="3"/>
  <c r="BI1333" i="3"/>
  <c r="W1333" i="3"/>
  <c r="AB1333" i="3"/>
  <c r="AH1333" i="3"/>
  <c r="AR1333" i="3"/>
  <c r="AX1333" i="3"/>
  <c r="BC1333" i="3"/>
  <c r="N1333" i="3"/>
  <c r="S1333" i="3"/>
  <c r="X1333" i="3"/>
  <c r="AI1333" i="3"/>
  <c r="AN1333" i="3"/>
  <c r="AT1333" i="3"/>
  <c r="BD1333" i="3"/>
  <c r="O1333" i="3"/>
  <c r="T1333" i="3"/>
  <c r="AE1333" i="3"/>
  <c r="AJ1333" i="3"/>
  <c r="AP1333" i="3"/>
  <c r="AZ1333" i="3"/>
  <c r="BF1333" i="3"/>
  <c r="P1333" i="3"/>
  <c r="AA1333" i="3"/>
  <c r="AF1333" i="3"/>
  <c r="AL1333" i="3"/>
  <c r="AV1333" i="3"/>
  <c r="BB1333" i="3"/>
  <c r="BG1333" i="3"/>
  <c r="M1325" i="3"/>
  <c r="Y1321" i="3"/>
  <c r="AO1321" i="3"/>
  <c r="BE1321" i="3"/>
  <c r="V1321" i="3"/>
  <c r="AL1321" i="3"/>
  <c r="BB1321" i="3"/>
  <c r="AF1321" i="3"/>
  <c r="W1321" i="3"/>
  <c r="AA1321" i="3"/>
  <c r="BG1321" i="3"/>
  <c r="AR1321" i="3"/>
  <c r="AE1321" i="3"/>
  <c r="BI1319" i="3"/>
  <c r="AI1319" i="3"/>
  <c r="M1331" i="3"/>
  <c r="AC1331" i="3"/>
  <c r="AS1331" i="3"/>
  <c r="BI1331" i="3"/>
  <c r="AH1331" i="3"/>
  <c r="BC1331" i="3"/>
  <c r="X1331" i="3"/>
  <c r="AT1331" i="3"/>
  <c r="V1331" i="3"/>
  <c r="AQ1331" i="3"/>
  <c r="O1331" i="3"/>
  <c r="AJ1331" i="3"/>
  <c r="BF1331" i="3"/>
  <c r="N1317" i="3"/>
  <c r="R1317" i="3"/>
  <c r="V1317" i="3"/>
  <c r="Z1317" i="3"/>
  <c r="AD1317" i="3"/>
  <c r="AH1317" i="3"/>
  <c r="AL1317" i="3"/>
  <c r="AP1317" i="3"/>
  <c r="AT1317" i="3"/>
  <c r="AX1317" i="3"/>
  <c r="BB1317" i="3"/>
  <c r="BF1317" i="3"/>
  <c r="M1317" i="3"/>
  <c r="S1317" i="3"/>
  <c r="X1317" i="3"/>
  <c r="AC1317" i="3"/>
  <c r="AI1317" i="3"/>
  <c r="AN1317" i="3"/>
  <c r="AS1317" i="3"/>
  <c r="AY1317" i="3"/>
  <c r="BD1317" i="3"/>
  <c r="BI1317" i="3"/>
  <c r="O1317" i="3"/>
  <c r="T1317" i="3"/>
  <c r="Y1317" i="3"/>
  <c r="AE1317" i="3"/>
  <c r="AJ1317" i="3"/>
  <c r="AO1317" i="3"/>
  <c r="AU1317" i="3"/>
  <c r="AZ1317" i="3"/>
  <c r="BE1317" i="3"/>
  <c r="W1317" i="3"/>
  <c r="AG1317" i="3"/>
  <c r="AR1317" i="3"/>
  <c r="BC1317" i="3"/>
  <c r="AA1317" i="3"/>
  <c r="AV1317" i="3"/>
  <c r="Q1317" i="3"/>
  <c r="AM1317" i="3"/>
  <c r="AW1317" i="3"/>
  <c r="BH1317" i="3"/>
  <c r="AQ1317" i="3"/>
  <c r="P1317" i="3"/>
  <c r="AK1317" i="3"/>
  <c r="BG1317" i="3"/>
  <c r="AB1317" i="3"/>
  <c r="U1317" i="3"/>
  <c r="AF1317" i="3"/>
  <c r="BA1317" i="3"/>
  <c r="W1300" i="3"/>
  <c r="AA1300" i="3"/>
  <c r="AM1300" i="3"/>
  <c r="AQ1300" i="3"/>
  <c r="BC1300" i="3"/>
  <c r="BG1300" i="3"/>
  <c r="X1300" i="3"/>
  <c r="AB1300" i="3"/>
  <c r="AN1300" i="3"/>
  <c r="AR1300" i="3"/>
  <c r="BD1300" i="3"/>
  <c r="BH1300" i="3"/>
  <c r="U1300" i="3"/>
  <c r="Y1300" i="3"/>
  <c r="AK1300" i="3"/>
  <c r="AO1300" i="3"/>
  <c r="BA1300" i="3"/>
  <c r="BE1300" i="3"/>
  <c r="AP1300" i="3"/>
  <c r="BF1300" i="3"/>
  <c r="AT1300" i="3"/>
  <c r="K1326" i="3"/>
  <c r="L1324" i="3"/>
  <c r="K1322" i="3"/>
  <c r="L1320" i="3"/>
  <c r="L1318" i="3"/>
  <c r="BB1300" i="3"/>
  <c r="V1300" i="3"/>
  <c r="L1298" i="3"/>
  <c r="AA1298" i="3" s="1"/>
  <c r="K1332" i="3"/>
  <c r="K1330" i="3"/>
  <c r="M1329" i="3"/>
  <c r="Q1329" i="3"/>
  <c r="Y1329" i="3"/>
  <c r="AC1329" i="3"/>
  <c r="AG1329" i="3"/>
  <c r="AO1329" i="3"/>
  <c r="AS1329" i="3"/>
  <c r="AW1329" i="3"/>
  <c r="BE1329" i="3"/>
  <c r="BI1329" i="3"/>
  <c r="N1329" i="3"/>
  <c r="V1329" i="3"/>
  <c r="Z1329" i="3"/>
  <c r="AD1329" i="3"/>
  <c r="AL1329" i="3"/>
  <c r="AP1329" i="3"/>
  <c r="AT1329" i="3"/>
  <c r="L1328" i="3"/>
  <c r="K1328" i="3"/>
  <c r="K1324" i="3"/>
  <c r="L1322" i="3"/>
  <c r="K1320" i="3"/>
  <c r="K1318" i="3"/>
  <c r="BH1329" i="3"/>
  <c r="AV1329" i="3"/>
  <c r="AN1329" i="3"/>
  <c r="AF1329" i="3"/>
  <c r="P1329" i="3"/>
  <c r="L1326" i="3"/>
  <c r="BH1315" i="3"/>
  <c r="AR1315" i="3"/>
  <c r="AJ1315" i="3"/>
  <c r="AB1315" i="3"/>
  <c r="BF1314" i="3"/>
  <c r="AX1314" i="3"/>
  <c r="AP1314" i="3"/>
  <c r="AH1314" i="3"/>
  <c r="Z1314" i="3"/>
  <c r="BH1313" i="3"/>
  <c r="AZ1313" i="3"/>
  <c r="AR1313" i="3"/>
  <c r="AJ1313" i="3"/>
  <c r="AB1313" i="3"/>
  <c r="BF1312" i="3"/>
  <c r="AP1312" i="3"/>
  <c r="Z1312" i="3"/>
  <c r="BH1311" i="3"/>
  <c r="AJ1311" i="3"/>
  <c r="AB1311" i="3"/>
  <c r="AP1310" i="3"/>
  <c r="Z1310" i="3"/>
  <c r="BH1309" i="3"/>
  <c r="AZ1309" i="3"/>
  <c r="AJ1309" i="3"/>
  <c r="AB1309" i="3"/>
  <c r="BF1308" i="3"/>
  <c r="AP1308" i="3"/>
  <c r="AH1308" i="3"/>
  <c r="Z1308" i="3"/>
  <c r="BH1307" i="3"/>
  <c r="AZ1307" i="3"/>
  <c r="AR1307" i="3"/>
  <c r="AJ1307" i="3"/>
  <c r="AB1307" i="3"/>
  <c r="AP1306" i="3"/>
  <c r="BH1305" i="3"/>
  <c r="AZ1305" i="3"/>
  <c r="AR1305" i="3"/>
  <c r="AJ1305" i="3"/>
  <c r="AB1305" i="3"/>
  <c r="BF1304" i="3"/>
  <c r="AX1304" i="3"/>
  <c r="Z1304" i="3"/>
  <c r="BH1303" i="3"/>
  <c r="AZ1303" i="3"/>
  <c r="AR1303" i="3"/>
  <c r="AJ1303" i="3"/>
  <c r="AB1303" i="3"/>
  <c r="BF1302" i="3"/>
  <c r="AX1302" i="3"/>
  <c r="AP1302" i="3"/>
  <c r="M1301" i="3"/>
  <c r="O1299" i="3"/>
  <c r="S1299" i="3"/>
  <c r="W1299" i="3"/>
  <c r="AA1299" i="3"/>
  <c r="AE1299" i="3"/>
  <c r="AI1299" i="3"/>
  <c r="AM1299" i="3"/>
  <c r="AQ1299" i="3"/>
  <c r="AU1299" i="3"/>
  <c r="AY1299" i="3"/>
  <c r="BC1299" i="3"/>
  <c r="BG1299" i="3"/>
  <c r="P1296" i="3"/>
  <c r="U1296" i="3"/>
  <c r="AA1296" i="3"/>
  <c r="AF1296" i="3"/>
  <c r="AK1296" i="3"/>
  <c r="AQ1296" i="3"/>
  <c r="AV1296" i="3"/>
  <c r="BA1296" i="3"/>
  <c r="BG1296" i="3"/>
  <c r="Z1289" i="3"/>
  <c r="AP1289" i="3"/>
  <c r="BF1289" i="3"/>
  <c r="Y1286" i="3"/>
  <c r="AR1286" i="3"/>
  <c r="BH1286" i="3"/>
  <c r="AD1286" i="3"/>
  <c r="AV1286" i="3"/>
  <c r="N1286" i="3"/>
  <c r="AJ1286" i="3"/>
  <c r="AZ1286" i="3"/>
  <c r="L1316" i="3"/>
  <c r="V1316" i="3" s="1"/>
  <c r="M1315" i="3"/>
  <c r="U1315" i="3"/>
  <c r="Y1315" i="3"/>
  <c r="AC1315" i="3"/>
  <c r="AK1315" i="3"/>
  <c r="AO1315" i="3"/>
  <c r="AS1315" i="3"/>
  <c r="BA1315" i="3"/>
  <c r="BE1315" i="3"/>
  <c r="BI1315" i="3"/>
  <c r="R1315" i="3"/>
  <c r="V1315" i="3"/>
  <c r="Z1315" i="3"/>
  <c r="AH1315" i="3"/>
  <c r="AL1315" i="3"/>
  <c r="AP1315" i="3"/>
  <c r="AX1315" i="3"/>
  <c r="BB1315" i="3"/>
  <c r="BF1315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P1314" i="3"/>
  <c r="T1314" i="3"/>
  <c r="X1314" i="3"/>
  <c r="AB1314" i="3"/>
  <c r="AF1314" i="3"/>
  <c r="AJ1314" i="3"/>
  <c r="AN1314" i="3"/>
  <c r="AR1314" i="3"/>
  <c r="AV1314" i="3"/>
  <c r="AZ1314" i="3"/>
  <c r="BD1314" i="3"/>
  <c r="BH1314" i="3"/>
  <c r="M1313" i="3"/>
  <c r="Q1313" i="3"/>
  <c r="U1313" i="3"/>
  <c r="Y1313" i="3"/>
  <c r="AC1313" i="3"/>
  <c r="AG1313" i="3"/>
  <c r="AK1313" i="3"/>
  <c r="AO1313" i="3"/>
  <c r="AS1313" i="3"/>
  <c r="AW1313" i="3"/>
  <c r="BA1313" i="3"/>
  <c r="BE1313" i="3"/>
  <c r="BI1313" i="3"/>
  <c r="N1313" i="3"/>
  <c r="R1313" i="3"/>
  <c r="V1313" i="3"/>
  <c r="Z1313" i="3"/>
  <c r="AD1313" i="3"/>
  <c r="AH1313" i="3"/>
  <c r="AL1313" i="3"/>
  <c r="AP1313" i="3"/>
  <c r="AT1313" i="3"/>
  <c r="AX1313" i="3"/>
  <c r="BB1313" i="3"/>
  <c r="BF1313" i="3"/>
  <c r="O1312" i="3"/>
  <c r="S1312" i="3"/>
  <c r="AA1312" i="3"/>
  <c r="AI1312" i="3"/>
  <c r="AQ1312" i="3"/>
  <c r="AU1312" i="3"/>
  <c r="BG1312" i="3"/>
  <c r="P1312" i="3"/>
  <c r="T1312" i="3"/>
  <c r="AF1312" i="3"/>
  <c r="AJ1312" i="3"/>
  <c r="AR1312" i="3"/>
  <c r="AV1312" i="3"/>
  <c r="AZ1312" i="3"/>
  <c r="BH1312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N1311" i="3"/>
  <c r="R1311" i="3"/>
  <c r="V1311" i="3"/>
  <c r="Z1311" i="3"/>
  <c r="AD1311" i="3"/>
  <c r="AH1311" i="3"/>
  <c r="AL1311" i="3"/>
  <c r="AP1311" i="3"/>
  <c r="AT1311" i="3"/>
  <c r="AX1311" i="3"/>
  <c r="BB1311" i="3"/>
  <c r="BF1311" i="3"/>
  <c r="O1310" i="3"/>
  <c r="W1310" i="3"/>
  <c r="AA1310" i="3"/>
  <c r="AE1310" i="3"/>
  <c r="AM1310" i="3"/>
  <c r="AQ1310" i="3"/>
  <c r="AU1310" i="3"/>
  <c r="BC1310" i="3"/>
  <c r="BG1310" i="3"/>
  <c r="P1310" i="3"/>
  <c r="X1310" i="3"/>
  <c r="AB1310" i="3"/>
  <c r="AF1310" i="3"/>
  <c r="AN1310" i="3"/>
  <c r="AR1310" i="3"/>
  <c r="AV1310" i="3"/>
  <c r="BD1310" i="3"/>
  <c r="BH1310" i="3"/>
  <c r="M1309" i="3"/>
  <c r="U1309" i="3"/>
  <c r="Y1309" i="3"/>
  <c r="AC1309" i="3"/>
  <c r="AK1309" i="3"/>
  <c r="AO1309" i="3"/>
  <c r="AS1309" i="3"/>
  <c r="BA1309" i="3"/>
  <c r="BE1309" i="3"/>
  <c r="BI1309" i="3"/>
  <c r="R1309" i="3"/>
  <c r="V1309" i="3"/>
  <c r="Z1309" i="3"/>
  <c r="AH1309" i="3"/>
  <c r="AL1309" i="3"/>
  <c r="AP1309" i="3"/>
  <c r="AX1309" i="3"/>
  <c r="BB1309" i="3"/>
  <c r="BF1309" i="3"/>
  <c r="O1308" i="3"/>
  <c r="S1308" i="3"/>
  <c r="W1308" i="3"/>
  <c r="AA1308" i="3"/>
  <c r="AE1308" i="3"/>
  <c r="AI1308" i="3"/>
  <c r="AM1308" i="3"/>
  <c r="AQ1308" i="3"/>
  <c r="AU1308" i="3"/>
  <c r="AY1308" i="3"/>
  <c r="BC1308" i="3"/>
  <c r="BG1308" i="3"/>
  <c r="P1308" i="3"/>
  <c r="T1308" i="3"/>
  <c r="X1308" i="3"/>
  <c r="AB1308" i="3"/>
  <c r="AF1308" i="3"/>
  <c r="AJ1308" i="3"/>
  <c r="AN1308" i="3"/>
  <c r="AR1308" i="3"/>
  <c r="AV1308" i="3"/>
  <c r="AZ1308" i="3"/>
  <c r="BD1308" i="3"/>
  <c r="BH1308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N1307" i="3"/>
  <c r="R1307" i="3"/>
  <c r="V1307" i="3"/>
  <c r="Z1307" i="3"/>
  <c r="AD1307" i="3"/>
  <c r="AH1307" i="3"/>
  <c r="AL1307" i="3"/>
  <c r="AP1307" i="3"/>
  <c r="AT1307" i="3"/>
  <c r="AX1307" i="3"/>
  <c r="BB1307" i="3"/>
  <c r="BF1307" i="3"/>
  <c r="AA1306" i="3"/>
  <c r="AQ1306" i="3"/>
  <c r="BG1306" i="3"/>
  <c r="AB1306" i="3"/>
  <c r="AR1306" i="3"/>
  <c r="BH1306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N1305" i="3"/>
  <c r="R1305" i="3"/>
  <c r="V1305" i="3"/>
  <c r="Z1305" i="3"/>
  <c r="AD1305" i="3"/>
  <c r="AH1305" i="3"/>
  <c r="AL1305" i="3"/>
  <c r="AP1305" i="3"/>
  <c r="AT1305" i="3"/>
  <c r="AX1305" i="3"/>
  <c r="BB1305" i="3"/>
  <c r="BF1305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P1304" i="3"/>
  <c r="T1304" i="3"/>
  <c r="X1304" i="3"/>
  <c r="AB1304" i="3"/>
  <c r="AF1304" i="3"/>
  <c r="AJ1304" i="3"/>
  <c r="AN1304" i="3"/>
  <c r="AR1304" i="3"/>
  <c r="AV1304" i="3"/>
  <c r="AZ1304" i="3"/>
  <c r="BD1304" i="3"/>
  <c r="BH1304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R1303" i="3"/>
  <c r="V1303" i="3"/>
  <c r="Z1303" i="3"/>
  <c r="AD1303" i="3"/>
  <c r="AH1303" i="3"/>
  <c r="AL1303" i="3"/>
  <c r="AP1303" i="3"/>
  <c r="AT1303" i="3"/>
  <c r="AX1303" i="3"/>
  <c r="BB1303" i="3"/>
  <c r="BF1303" i="3"/>
  <c r="O1302" i="3"/>
  <c r="W1302" i="3"/>
  <c r="AA1302" i="3"/>
  <c r="AE1302" i="3"/>
  <c r="AM1302" i="3"/>
  <c r="AQ1302" i="3"/>
  <c r="AU1302" i="3"/>
  <c r="BC1302" i="3"/>
  <c r="BG1302" i="3"/>
  <c r="P1302" i="3"/>
  <c r="X1302" i="3"/>
  <c r="AB1302" i="3"/>
  <c r="AF1302" i="3"/>
  <c r="AN1302" i="3"/>
  <c r="AR1302" i="3"/>
  <c r="AV1302" i="3"/>
  <c r="BD1302" i="3"/>
  <c r="BH1302" i="3"/>
  <c r="M1292" i="3"/>
  <c r="Q1292" i="3"/>
  <c r="U1292" i="3"/>
  <c r="Y1292" i="3"/>
  <c r="AC1292" i="3"/>
  <c r="AG1292" i="3"/>
  <c r="AK1292" i="3"/>
  <c r="AO1292" i="3"/>
  <c r="AS1292" i="3"/>
  <c r="AW1292" i="3"/>
  <c r="BA1292" i="3"/>
  <c r="BE1292" i="3"/>
  <c r="BI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AF1292" i="3"/>
  <c r="AV1292" i="3"/>
  <c r="T1292" i="3"/>
  <c r="AJ1292" i="3"/>
  <c r="AZ1292" i="3"/>
  <c r="X1292" i="3"/>
  <c r="AN1292" i="3"/>
  <c r="BD1292" i="3"/>
  <c r="AL1289" i="3"/>
  <c r="T1286" i="3"/>
  <c r="L1297" i="3"/>
  <c r="P1297" i="3" s="1"/>
  <c r="BI1296" i="3"/>
  <c r="BD1296" i="3"/>
  <c r="AY1296" i="3"/>
  <c r="AS1296" i="3"/>
  <c r="AN1296" i="3"/>
  <c r="AI1296" i="3"/>
  <c r="AC1296" i="3"/>
  <c r="X1296" i="3"/>
  <c r="S1296" i="3"/>
  <c r="M1296" i="3"/>
  <c r="L1295" i="3"/>
  <c r="AZ1294" i="3"/>
  <c r="AJ1294" i="3"/>
  <c r="T1294" i="3"/>
  <c r="BF1293" i="3"/>
  <c r="AP1293" i="3"/>
  <c r="Z1293" i="3"/>
  <c r="O1293" i="3"/>
  <c r="S1293" i="3"/>
  <c r="W1293" i="3"/>
  <c r="AA1293" i="3"/>
  <c r="AE1293" i="3"/>
  <c r="AI1293" i="3"/>
  <c r="AM1293" i="3"/>
  <c r="AQ1293" i="3"/>
  <c r="AU1293" i="3"/>
  <c r="AY1293" i="3"/>
  <c r="BC1293" i="3"/>
  <c r="BG1293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2" i="3"/>
  <c r="M1290" i="3"/>
  <c r="Q1290" i="3"/>
  <c r="U1290" i="3"/>
  <c r="Y1290" i="3"/>
  <c r="AC1290" i="3"/>
  <c r="AG1290" i="3"/>
  <c r="AK1290" i="3"/>
  <c r="AO1290" i="3"/>
  <c r="AS1290" i="3"/>
  <c r="AW1290" i="3"/>
  <c r="BA1290" i="3"/>
  <c r="BE1290" i="3"/>
  <c r="BI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AX1289" i="3"/>
  <c r="AH1289" i="3"/>
  <c r="R1289" i="3"/>
  <c r="AV1288" i="3"/>
  <c r="AF1288" i="3"/>
  <c r="L1287" i="3"/>
  <c r="W1287" i="3" s="1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M1282" i="3"/>
  <c r="Q1282" i="3"/>
  <c r="U1282" i="3"/>
  <c r="Y1282" i="3"/>
  <c r="AC1282" i="3"/>
  <c r="AG1282" i="3"/>
  <c r="AK1282" i="3"/>
  <c r="AO1282" i="3"/>
  <c r="AS1282" i="3"/>
  <c r="AW1282" i="3"/>
  <c r="BA1282" i="3"/>
  <c r="BE1282" i="3"/>
  <c r="BI1282" i="3"/>
  <c r="Z1282" i="3"/>
  <c r="AP1282" i="3"/>
  <c r="BF1282" i="3"/>
  <c r="N1282" i="3"/>
  <c r="AD1282" i="3"/>
  <c r="AT1282" i="3"/>
  <c r="R1282" i="3"/>
  <c r="AH1282" i="3"/>
  <c r="AX1282" i="3"/>
  <c r="BF1301" i="3"/>
  <c r="BB1301" i="3"/>
  <c r="AX1301" i="3"/>
  <c r="AT1301" i="3"/>
  <c r="AP1301" i="3"/>
  <c r="AL1301" i="3"/>
  <c r="AH1301" i="3"/>
  <c r="AD1301" i="3"/>
  <c r="Z1301" i="3"/>
  <c r="V1301" i="3"/>
  <c r="R1301" i="3"/>
  <c r="N1301" i="3"/>
  <c r="BF1299" i="3"/>
  <c r="BB1299" i="3"/>
  <c r="AX1299" i="3"/>
  <c r="AT1299" i="3"/>
  <c r="AP1299" i="3"/>
  <c r="AL1299" i="3"/>
  <c r="AH1299" i="3"/>
  <c r="AD1299" i="3"/>
  <c r="Z1299" i="3"/>
  <c r="V1299" i="3"/>
  <c r="R1299" i="3"/>
  <c r="N1299" i="3"/>
  <c r="BH1296" i="3"/>
  <c r="BC1296" i="3"/>
  <c r="AW1296" i="3"/>
  <c r="AR1296" i="3"/>
  <c r="AM1296" i="3"/>
  <c r="AG1296" i="3"/>
  <c r="AB1296" i="3"/>
  <c r="W1296" i="3"/>
  <c r="AV1294" i="3"/>
  <c r="AF1294" i="3"/>
  <c r="AT1289" i="3"/>
  <c r="AD1289" i="3"/>
  <c r="M1288" i="3"/>
  <c r="Q1288" i="3"/>
  <c r="U1288" i="3"/>
  <c r="Y1288" i="3"/>
  <c r="AC1288" i="3"/>
  <c r="AG1288" i="3"/>
  <c r="AK1288" i="3"/>
  <c r="AO1288" i="3"/>
  <c r="AS1288" i="3"/>
  <c r="AW1288" i="3"/>
  <c r="BA1288" i="3"/>
  <c r="BE1288" i="3"/>
  <c r="BI1288" i="3"/>
  <c r="O1288" i="3"/>
  <c r="S1288" i="3"/>
  <c r="W1288" i="3"/>
  <c r="AA1288" i="3"/>
  <c r="AE1288" i="3"/>
  <c r="AI1288" i="3"/>
  <c r="AM1288" i="3"/>
  <c r="AQ1288" i="3"/>
  <c r="AU1288" i="3"/>
  <c r="AY1288" i="3"/>
  <c r="BC1288" i="3"/>
  <c r="BG1288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AF1277" i="3"/>
  <c r="AV1277" i="3"/>
  <c r="T1277" i="3"/>
  <c r="AJ1277" i="3"/>
  <c r="AZ1277" i="3"/>
  <c r="X1277" i="3"/>
  <c r="AN1277" i="3"/>
  <c r="BD1277" i="3"/>
  <c r="BI1301" i="3"/>
  <c r="BE1301" i="3"/>
  <c r="BA1301" i="3"/>
  <c r="AW1301" i="3"/>
  <c r="AS1301" i="3"/>
  <c r="AO1301" i="3"/>
  <c r="AK1301" i="3"/>
  <c r="AG1301" i="3"/>
  <c r="AC1301" i="3"/>
  <c r="Y1301" i="3"/>
  <c r="U1301" i="3"/>
  <c r="Q1301" i="3"/>
  <c r="BI1299" i="3"/>
  <c r="BE1299" i="3"/>
  <c r="BA1299" i="3"/>
  <c r="AW1299" i="3"/>
  <c r="AS1299" i="3"/>
  <c r="AO1299" i="3"/>
  <c r="AK1299" i="3"/>
  <c r="AG1299" i="3"/>
  <c r="AC1299" i="3"/>
  <c r="Y1299" i="3"/>
  <c r="U1299" i="3"/>
  <c r="Q1299" i="3"/>
  <c r="N1296" i="3"/>
  <c r="R1296" i="3"/>
  <c r="V1296" i="3"/>
  <c r="Z1296" i="3"/>
  <c r="AD1296" i="3"/>
  <c r="AH1296" i="3"/>
  <c r="AL1296" i="3"/>
  <c r="AP1296" i="3"/>
  <c r="AT1296" i="3"/>
  <c r="AX1296" i="3"/>
  <c r="BB1296" i="3"/>
  <c r="BF1296" i="3"/>
  <c r="M1294" i="3"/>
  <c r="Q1294" i="3"/>
  <c r="U1294" i="3"/>
  <c r="Y1294" i="3"/>
  <c r="AC1294" i="3"/>
  <c r="AG1294" i="3"/>
  <c r="AK1294" i="3"/>
  <c r="AO1294" i="3"/>
  <c r="AS1294" i="3"/>
  <c r="AW1294" i="3"/>
  <c r="BA1294" i="3"/>
  <c r="BE1294" i="3"/>
  <c r="BI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AX1293" i="3"/>
  <c r="AH1293" i="3"/>
  <c r="L1291" i="3"/>
  <c r="N1291" i="3" s="1"/>
  <c r="O1289" i="3"/>
  <c r="S1289" i="3"/>
  <c r="W1289" i="3"/>
  <c r="AA1289" i="3"/>
  <c r="AE1289" i="3"/>
  <c r="AI1289" i="3"/>
  <c r="AM1289" i="3"/>
  <c r="AQ1289" i="3"/>
  <c r="AU1289" i="3"/>
  <c r="AY1289" i="3"/>
  <c r="BC1289" i="3"/>
  <c r="BG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O1286" i="3"/>
  <c r="S1286" i="3"/>
  <c r="W1286" i="3"/>
  <c r="AA1286" i="3"/>
  <c r="AE1286" i="3"/>
  <c r="AI1286" i="3"/>
  <c r="P1286" i="3"/>
  <c r="U1286" i="3"/>
  <c r="Z1286" i="3"/>
  <c r="AF1286" i="3"/>
  <c r="AK1286" i="3"/>
  <c r="AO1286" i="3"/>
  <c r="AS1286" i="3"/>
  <c r="AW1286" i="3"/>
  <c r="BA1286" i="3"/>
  <c r="BE1286" i="3"/>
  <c r="BI1286" i="3"/>
  <c r="Q1286" i="3"/>
  <c r="V1286" i="3"/>
  <c r="AB1286" i="3"/>
  <c r="AG1286" i="3"/>
  <c r="AL1286" i="3"/>
  <c r="AP1286" i="3"/>
  <c r="AT1286" i="3"/>
  <c r="AX1286" i="3"/>
  <c r="BB1286" i="3"/>
  <c r="BF1286" i="3"/>
  <c r="M1286" i="3"/>
  <c r="R1286" i="3"/>
  <c r="X1286" i="3"/>
  <c r="AC1286" i="3"/>
  <c r="AH1286" i="3"/>
  <c r="AM1286" i="3"/>
  <c r="AQ1286" i="3"/>
  <c r="AU1286" i="3"/>
  <c r="AY1286" i="3"/>
  <c r="BC1286" i="3"/>
  <c r="BG1286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O1285" i="3"/>
  <c r="T1285" i="3"/>
  <c r="Z1285" i="3"/>
  <c r="AE1285" i="3"/>
  <c r="AJ1285" i="3"/>
  <c r="AP1285" i="3"/>
  <c r="AU1285" i="3"/>
  <c r="AZ1285" i="3"/>
  <c r="BF1285" i="3"/>
  <c r="P1285" i="3"/>
  <c r="V1285" i="3"/>
  <c r="AA1285" i="3"/>
  <c r="AF1285" i="3"/>
  <c r="AL1285" i="3"/>
  <c r="AQ1285" i="3"/>
  <c r="AV1285" i="3"/>
  <c r="BB1285" i="3"/>
  <c r="BG1285" i="3"/>
  <c r="R1285" i="3"/>
  <c r="W1285" i="3"/>
  <c r="AB1285" i="3"/>
  <c r="AH1285" i="3"/>
  <c r="AM1285" i="3"/>
  <c r="AR1285" i="3"/>
  <c r="AX1285" i="3"/>
  <c r="BC1285" i="3"/>
  <c r="BH1285" i="3"/>
  <c r="V1282" i="3"/>
  <c r="BH1277" i="3"/>
  <c r="L1280" i="3"/>
  <c r="K1280" i="3"/>
  <c r="AZ1279" i="3"/>
  <c r="AJ1279" i="3"/>
  <c r="T1279" i="3"/>
  <c r="M1277" i="3"/>
  <c r="BF1294" i="3"/>
  <c r="BB1294" i="3"/>
  <c r="AX1294" i="3"/>
  <c r="AT1294" i="3"/>
  <c r="AP1294" i="3"/>
  <c r="AL1294" i="3"/>
  <c r="AH1294" i="3"/>
  <c r="AD1294" i="3"/>
  <c r="Z1294" i="3"/>
  <c r="V1294" i="3"/>
  <c r="R1294" i="3"/>
  <c r="BF1292" i="3"/>
  <c r="BB1292" i="3"/>
  <c r="AX1292" i="3"/>
  <c r="AT1292" i="3"/>
  <c r="AP1292" i="3"/>
  <c r="AL1292" i="3"/>
  <c r="AH1292" i="3"/>
  <c r="AD1292" i="3"/>
  <c r="Z1292" i="3"/>
  <c r="V1292" i="3"/>
  <c r="R1292" i="3"/>
  <c r="BF1290" i="3"/>
  <c r="BB1290" i="3"/>
  <c r="AX1290" i="3"/>
  <c r="AT1290" i="3"/>
  <c r="AP1290" i="3"/>
  <c r="AL1290" i="3"/>
  <c r="AH1290" i="3"/>
  <c r="AD1290" i="3"/>
  <c r="Z1290" i="3"/>
  <c r="V1290" i="3"/>
  <c r="R1290" i="3"/>
  <c r="BF1288" i="3"/>
  <c r="BB1288" i="3"/>
  <c r="AX1288" i="3"/>
  <c r="AT1288" i="3"/>
  <c r="AP1288" i="3"/>
  <c r="AL1288" i="3"/>
  <c r="AH1288" i="3"/>
  <c r="AD1288" i="3"/>
  <c r="Z1288" i="3"/>
  <c r="V1288" i="3"/>
  <c r="R1288" i="3"/>
  <c r="L1284" i="3"/>
  <c r="K1284" i="3"/>
  <c r="BG1283" i="3"/>
  <c r="AY1283" i="3"/>
  <c r="AQ1283" i="3"/>
  <c r="AI1283" i="3"/>
  <c r="AA1283" i="3"/>
  <c r="M1283" i="3"/>
  <c r="Q1283" i="3"/>
  <c r="U1283" i="3"/>
  <c r="Y1283" i="3"/>
  <c r="AC1283" i="3"/>
  <c r="AG1283" i="3"/>
  <c r="AK1283" i="3"/>
  <c r="AO1283" i="3"/>
  <c r="AS1283" i="3"/>
  <c r="AW1283" i="3"/>
  <c r="BA1283" i="3"/>
  <c r="BE1283" i="3"/>
  <c r="BI1283" i="3"/>
  <c r="N1283" i="3"/>
  <c r="R1283" i="3"/>
  <c r="V1283" i="3"/>
  <c r="Z1283" i="3"/>
  <c r="AD1283" i="3"/>
  <c r="AH1283" i="3"/>
  <c r="AL1283" i="3"/>
  <c r="AP1283" i="3"/>
  <c r="AT1283" i="3"/>
  <c r="AX1283" i="3"/>
  <c r="BB1283" i="3"/>
  <c r="BF1283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AV1279" i="3"/>
  <c r="AF1279" i="3"/>
  <c r="L1278" i="3"/>
  <c r="W1278" i="3" s="1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Z1273" i="3"/>
  <c r="AP1273" i="3"/>
  <c r="BF1273" i="3"/>
  <c r="N1273" i="3"/>
  <c r="AD1273" i="3"/>
  <c r="AT1273" i="3"/>
  <c r="R1273" i="3"/>
  <c r="AH1273" i="3"/>
  <c r="AX1273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P1268" i="3"/>
  <c r="AF1268" i="3"/>
  <c r="AV1268" i="3"/>
  <c r="T1268" i="3"/>
  <c r="AJ1268" i="3"/>
  <c r="AZ1268" i="3"/>
  <c r="X1268" i="3"/>
  <c r="AN1268" i="3"/>
  <c r="BD126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BH1268" i="3"/>
  <c r="L1271" i="3"/>
  <c r="K1271" i="3"/>
  <c r="M1268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P1265" i="3"/>
  <c r="V1265" i="3"/>
  <c r="AA1265" i="3"/>
  <c r="AF1265" i="3"/>
  <c r="AL1265" i="3"/>
  <c r="AQ1265" i="3"/>
  <c r="AV1265" i="3"/>
  <c r="BB1265" i="3"/>
  <c r="BG1265" i="3"/>
  <c r="R1265" i="3"/>
  <c r="W1265" i="3"/>
  <c r="AB1265" i="3"/>
  <c r="AH1265" i="3"/>
  <c r="AM1265" i="3"/>
  <c r="AR1265" i="3"/>
  <c r="AX1265" i="3"/>
  <c r="BC1265" i="3"/>
  <c r="BH1265" i="3"/>
  <c r="N1265" i="3"/>
  <c r="S1265" i="3"/>
  <c r="X1265" i="3"/>
  <c r="AD1265" i="3"/>
  <c r="AI1265" i="3"/>
  <c r="AN1265" i="3"/>
  <c r="AT1265" i="3"/>
  <c r="AY1265" i="3"/>
  <c r="BD1265" i="3"/>
  <c r="X1263" i="3"/>
  <c r="AN1263" i="3"/>
  <c r="BD1263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H1276" i="3"/>
  <c r="BD1276" i="3"/>
  <c r="AZ1276" i="3"/>
  <c r="AV1276" i="3"/>
  <c r="AR1276" i="3"/>
  <c r="AN1276" i="3"/>
  <c r="AJ1276" i="3"/>
  <c r="AF1276" i="3"/>
  <c r="AA1276" i="3"/>
  <c r="V1276" i="3"/>
  <c r="M1276" i="3"/>
  <c r="Q1276" i="3"/>
  <c r="U1276" i="3"/>
  <c r="Y1276" i="3"/>
  <c r="AC1276" i="3"/>
  <c r="L1275" i="3"/>
  <c r="K1275" i="3"/>
  <c r="BG1274" i="3"/>
  <c r="AY1274" i="3"/>
  <c r="AQ1274" i="3"/>
  <c r="AI1274" i="3"/>
  <c r="AA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N1274" i="3"/>
  <c r="R1274" i="3"/>
  <c r="V1274" i="3"/>
  <c r="Z1274" i="3"/>
  <c r="AD1274" i="3"/>
  <c r="AH1274" i="3"/>
  <c r="AL1274" i="3"/>
  <c r="AP1274" i="3"/>
  <c r="AT1274" i="3"/>
  <c r="AX1274" i="3"/>
  <c r="BB1274" i="3"/>
  <c r="BF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L1269" i="3"/>
  <c r="K1269" i="3"/>
  <c r="AU1265" i="3"/>
  <c r="P1260" i="3"/>
  <c r="X1260" i="3"/>
  <c r="AF1260" i="3"/>
  <c r="AN1260" i="3"/>
  <c r="AV1260" i="3"/>
  <c r="BD1260" i="3"/>
  <c r="AG1260" i="3"/>
  <c r="AO1260" i="3"/>
  <c r="Q1260" i="3"/>
  <c r="AW1260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G1276" i="3"/>
  <c r="BC1276" i="3"/>
  <c r="AY1276" i="3"/>
  <c r="AU1276" i="3"/>
  <c r="AQ1276" i="3"/>
  <c r="AM1276" i="3"/>
  <c r="AI1276" i="3"/>
  <c r="AE1276" i="3"/>
  <c r="Z1276" i="3"/>
  <c r="T1276" i="3"/>
  <c r="O1276" i="3"/>
  <c r="BD1274" i="3"/>
  <c r="AV1274" i="3"/>
  <c r="AN1274" i="3"/>
  <c r="AF1274" i="3"/>
  <c r="X1274" i="3"/>
  <c r="P1274" i="3"/>
  <c r="BD1272" i="3"/>
  <c r="AN1272" i="3"/>
  <c r="X1272" i="3"/>
  <c r="M1272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L1267" i="3"/>
  <c r="K1267" i="3"/>
  <c r="L1266" i="3"/>
  <c r="AP1265" i="3"/>
  <c r="T1265" i="3"/>
  <c r="Y1260" i="3"/>
  <c r="K1266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N1263" i="3"/>
  <c r="R1263" i="3"/>
  <c r="V1263" i="3"/>
  <c r="Z1263" i="3"/>
  <c r="AD1263" i="3"/>
  <c r="AH1263" i="3"/>
  <c r="AL1263" i="3"/>
  <c r="AP1263" i="3"/>
  <c r="AT1263" i="3"/>
  <c r="AX1263" i="3"/>
  <c r="BB1263" i="3"/>
  <c r="BF1263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4" i="3"/>
  <c r="AZ1263" i="3"/>
  <c r="AJ1263" i="3"/>
  <c r="T1263" i="3"/>
  <c r="X1254" i="3"/>
  <c r="AR125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AV1263" i="3"/>
  <c r="AF1263" i="3"/>
  <c r="P1263" i="3"/>
  <c r="P1261" i="3"/>
  <c r="V1261" i="3"/>
  <c r="AA1261" i="3"/>
  <c r="AF1261" i="3"/>
  <c r="AL1261" i="3"/>
  <c r="AQ1261" i="3"/>
  <c r="AV1261" i="3"/>
  <c r="BB1261" i="3"/>
  <c r="BG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N1260" i="3"/>
  <c r="R1260" i="3"/>
  <c r="V1260" i="3"/>
  <c r="Z1260" i="3"/>
  <c r="AD1260" i="3"/>
  <c r="AH1260" i="3"/>
  <c r="AL1260" i="3"/>
  <c r="AP1260" i="3"/>
  <c r="AT1260" i="3"/>
  <c r="AX1260" i="3"/>
  <c r="BB1260" i="3"/>
  <c r="BF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P1259" i="3"/>
  <c r="T1259" i="3"/>
  <c r="X1259" i="3"/>
  <c r="AB1259" i="3"/>
  <c r="AF1259" i="3"/>
  <c r="AJ1259" i="3"/>
  <c r="AN1259" i="3"/>
  <c r="AR1259" i="3"/>
  <c r="AV1259" i="3"/>
  <c r="AZ1259" i="3"/>
  <c r="BD1259" i="3"/>
  <c r="BH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X1256" i="3"/>
  <c r="AN1256" i="3"/>
  <c r="BD1256" i="3"/>
  <c r="BF1261" i="3"/>
  <c r="AZ1261" i="3"/>
  <c r="AU1261" i="3"/>
  <c r="AP1261" i="3"/>
  <c r="AJ1261" i="3"/>
  <c r="AE1261" i="3"/>
  <c r="Z1261" i="3"/>
  <c r="T1261" i="3"/>
  <c r="O1261" i="3"/>
  <c r="BI1260" i="3"/>
  <c r="BA1260" i="3"/>
  <c r="AS1260" i="3"/>
  <c r="AK1260" i="3"/>
  <c r="AC1260" i="3"/>
  <c r="U1260" i="3"/>
  <c r="M1260" i="3"/>
  <c r="BF1259" i="3"/>
  <c r="AX1259" i="3"/>
  <c r="AP1259" i="3"/>
  <c r="AH1259" i="3"/>
  <c r="Z1259" i="3"/>
  <c r="R1259" i="3"/>
  <c r="K1262" i="3"/>
  <c r="BD1261" i="3"/>
  <c r="AY1261" i="3"/>
  <c r="AT1261" i="3"/>
  <c r="AN1261" i="3"/>
  <c r="AI1261" i="3"/>
  <c r="AD1261" i="3"/>
  <c r="X1261" i="3"/>
  <c r="S1261" i="3"/>
  <c r="N1261" i="3"/>
  <c r="BH1260" i="3"/>
  <c r="AZ1260" i="3"/>
  <c r="AR1260" i="3"/>
  <c r="AJ1260" i="3"/>
  <c r="AB1260" i="3"/>
  <c r="T1260" i="3"/>
  <c r="BC1259" i="3"/>
  <c r="AU1259" i="3"/>
  <c r="AM1259" i="3"/>
  <c r="AE1259" i="3"/>
  <c r="W1259" i="3"/>
  <c r="O1259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O1255" i="3"/>
  <c r="W1255" i="3"/>
  <c r="AE1255" i="3"/>
  <c r="AM1255" i="3"/>
  <c r="AU1255" i="3"/>
  <c r="BC1255" i="3"/>
  <c r="P1255" i="3"/>
  <c r="X1255" i="3"/>
  <c r="AF1255" i="3"/>
  <c r="AN1255" i="3"/>
  <c r="AV1255" i="3"/>
  <c r="BD1255" i="3"/>
  <c r="M1255" i="3"/>
  <c r="U1255" i="3"/>
  <c r="AC1255" i="3"/>
  <c r="AK1255" i="3"/>
  <c r="AS1255" i="3"/>
  <c r="BA1255" i="3"/>
  <c r="BI1255" i="3"/>
  <c r="Q1254" i="3"/>
  <c r="Y1254" i="3"/>
  <c r="AG1254" i="3"/>
  <c r="AO1254" i="3"/>
  <c r="AW1254" i="3"/>
  <c r="BE1254" i="3"/>
  <c r="N1254" i="3"/>
  <c r="V1254" i="3"/>
  <c r="AD1254" i="3"/>
  <c r="AL1254" i="3"/>
  <c r="AT1254" i="3"/>
  <c r="BB1254" i="3"/>
  <c r="O1254" i="3"/>
  <c r="W1254" i="3"/>
  <c r="AE1254" i="3"/>
  <c r="AM1254" i="3"/>
  <c r="AU1254" i="3"/>
  <c r="BC1254" i="3"/>
  <c r="BG1258" i="3"/>
  <c r="BC1258" i="3"/>
  <c r="AY1258" i="3"/>
  <c r="AU1258" i="3"/>
  <c r="AQ1258" i="3"/>
  <c r="AM1258" i="3"/>
  <c r="AI1258" i="3"/>
  <c r="AE1258" i="3"/>
  <c r="AA1258" i="3"/>
  <c r="W1258" i="3"/>
  <c r="R1258" i="3"/>
  <c r="L1257" i="3"/>
  <c r="AZ1256" i="3"/>
  <c r="AJ1256" i="3"/>
  <c r="T1256" i="3"/>
  <c r="BB1255" i="3"/>
  <c r="V1255" i="3"/>
  <c r="AJ1254" i="3"/>
  <c r="L1253" i="3"/>
  <c r="W1253" i="3" s="1"/>
  <c r="O1258" i="3"/>
  <c r="S1258" i="3"/>
  <c r="AV1256" i="3"/>
  <c r="AF1256" i="3"/>
  <c r="P1256" i="3"/>
  <c r="AH1255" i="3"/>
  <c r="AV1254" i="3"/>
  <c r="P125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BD1288" i="3" l="1"/>
  <c r="BN1485" i="3"/>
  <c r="AB1288" i="3"/>
  <c r="AJ1299" i="3"/>
  <c r="BE1260" i="3"/>
  <c r="BN1348" i="3"/>
  <c r="AH1261" i="3"/>
  <c r="BM1429" i="3"/>
  <c r="BM1483" i="3"/>
  <c r="AX1308" i="3"/>
  <c r="BJ1478" i="3"/>
  <c r="BL1337" i="3"/>
  <c r="S1306" i="3"/>
  <c r="T1296" i="3"/>
  <c r="AE1325" i="3"/>
  <c r="BM1409" i="3"/>
  <c r="BJ1469" i="3"/>
  <c r="BK1506" i="3"/>
  <c r="AN1281" i="3"/>
  <c r="BJ1429" i="3"/>
  <c r="BM1343" i="3"/>
  <c r="BK1504" i="3"/>
  <c r="BL1492" i="3"/>
  <c r="BN1506" i="3"/>
  <c r="BM1390" i="3"/>
  <c r="BM1357" i="3"/>
  <c r="BM1383" i="3"/>
  <c r="BL1528" i="3"/>
  <c r="BM1528" i="3"/>
  <c r="BL1534" i="3"/>
  <c r="BJ1534" i="3"/>
  <c r="BM1534" i="3"/>
  <c r="BL1498" i="3"/>
  <c r="BL1385" i="3"/>
  <c r="BL1459" i="3"/>
  <c r="BM1454" i="3"/>
  <c r="BL1454" i="3"/>
  <c r="BK1514" i="3"/>
  <c r="BL1514" i="3"/>
  <c r="BJ1457" i="3"/>
  <c r="BL1470" i="3"/>
  <c r="BM1373" i="3"/>
  <c r="BM1368" i="3"/>
  <c r="BN1361" i="3"/>
  <c r="BM1341" i="3"/>
  <c r="BL1494" i="3"/>
  <c r="BM1494" i="3"/>
  <c r="BM1405" i="3"/>
  <c r="BJ1456" i="3"/>
  <c r="BN1434" i="3"/>
  <c r="BK1404" i="3"/>
  <c r="BN1368" i="3"/>
  <c r="BJ1361" i="3"/>
  <c r="BL1341" i="3"/>
  <c r="BN1414" i="3"/>
  <c r="BJ1406" i="3"/>
  <c r="BK1456" i="3"/>
  <c r="BJ1368" i="3"/>
  <c r="BK1470" i="3"/>
  <c r="BJ1346" i="3"/>
  <c r="BN1491" i="3"/>
  <c r="BM1449" i="3"/>
  <c r="BK1441" i="3"/>
  <c r="BL1441" i="3"/>
  <c r="BJ1448" i="3"/>
  <c r="BM1500" i="3"/>
  <c r="BJ1497" i="3"/>
  <c r="BJ1466" i="3"/>
  <c r="BL1375" i="3"/>
  <c r="BJ1390" i="3"/>
  <c r="AE1307" i="3"/>
  <c r="BN1375" i="3"/>
  <c r="BJ1357" i="3"/>
  <c r="BJ1349" i="3"/>
  <c r="BL1412" i="3"/>
  <c r="BL1380" i="3"/>
  <c r="BL1435" i="3"/>
  <c r="BL1466" i="3"/>
  <c r="BK1412" i="3"/>
  <c r="BK1401" i="3"/>
  <c r="BL1532" i="3"/>
  <c r="BN1409" i="3"/>
  <c r="BM1436" i="3"/>
  <c r="BK1444" i="3"/>
  <c r="BJ1375" i="3"/>
  <c r="BJ1441" i="3"/>
  <c r="BM1506" i="3"/>
  <c r="BN1492" i="3"/>
  <c r="R1276" i="3"/>
  <c r="BL1348" i="3"/>
  <c r="BM1492" i="3"/>
  <c r="BK1439" i="3"/>
  <c r="BM1376" i="3"/>
  <c r="BM1497" i="3"/>
  <c r="BM1348" i="3"/>
  <c r="BK1493" i="3"/>
  <c r="BK1393" i="3"/>
  <c r="BN1473" i="3"/>
  <c r="BD1306" i="3"/>
  <c r="AN1306" i="3"/>
  <c r="X1306" i="3"/>
  <c r="BC1306" i="3"/>
  <c r="AM1306" i="3"/>
  <c r="W1306" i="3"/>
  <c r="AX1306" i="3"/>
  <c r="BC1325" i="3"/>
  <c r="M1321" i="3"/>
  <c r="AC1321" i="3"/>
  <c r="AS1321" i="3"/>
  <c r="BI1321" i="3"/>
  <c r="Z1321" i="3"/>
  <c r="AP1321" i="3"/>
  <c r="BF1321" i="3"/>
  <c r="AN1321" i="3"/>
  <c r="AM1321" i="3"/>
  <c r="AI1321" i="3"/>
  <c r="T1321" i="3"/>
  <c r="AZ1321" i="3"/>
  <c r="AU1321" i="3"/>
  <c r="Q1321" i="3"/>
  <c r="AG1321" i="3"/>
  <c r="AW1321" i="3"/>
  <c r="N1321" i="3"/>
  <c r="AD1321" i="3"/>
  <c r="AT1321" i="3"/>
  <c r="P1321" i="3"/>
  <c r="AV1321" i="3"/>
  <c r="BC1321" i="3"/>
  <c r="AQ1321" i="3"/>
  <c r="AB1321" i="3"/>
  <c r="BH1321" i="3"/>
  <c r="U1321" i="3"/>
  <c r="AK1321" i="3"/>
  <c r="BA1321" i="3"/>
  <c r="R1321" i="3"/>
  <c r="AH1321" i="3"/>
  <c r="AX1321" i="3"/>
  <c r="X1321" i="3"/>
  <c r="BD1321" i="3"/>
  <c r="S1321" i="3"/>
  <c r="AY1321" i="3"/>
  <c r="AJ1321" i="3"/>
  <c r="O1321" i="3"/>
  <c r="O1300" i="3"/>
  <c r="AE1300" i="3"/>
  <c r="AU1300" i="3"/>
  <c r="P1300" i="3"/>
  <c r="AF1300" i="3"/>
  <c r="AV1300" i="3"/>
  <c r="M1300" i="3"/>
  <c r="AC1300" i="3"/>
  <c r="AS1300" i="3"/>
  <c r="BI1300" i="3"/>
  <c r="N1300" i="3"/>
  <c r="AX1300" i="3"/>
  <c r="S1300" i="3"/>
  <c r="AI1300" i="3"/>
  <c r="AY1300" i="3"/>
  <c r="T1300" i="3"/>
  <c r="AJ1300" i="3"/>
  <c r="AZ1300" i="3"/>
  <c r="Q1300" i="3"/>
  <c r="AG1300" i="3"/>
  <c r="AW1300" i="3"/>
  <c r="Z1300" i="3"/>
  <c r="AD1300" i="3"/>
  <c r="R1300" i="3"/>
  <c r="AL1300" i="3"/>
  <c r="BA1304" i="3"/>
  <c r="R1304" i="3"/>
  <c r="AS1304" i="3"/>
  <c r="AD1304" i="3"/>
  <c r="AO1304" i="3"/>
  <c r="AL1304" i="3"/>
  <c r="M1304" i="3"/>
  <c r="BB1304" i="3"/>
  <c r="Q1304" i="3"/>
  <c r="AC1304" i="3"/>
  <c r="AP1304" i="3"/>
  <c r="V1304" i="3"/>
  <c r="BI1304" i="3"/>
  <c r="N1304" i="3"/>
  <c r="AH1304" i="3"/>
  <c r="Q1331" i="3"/>
  <c r="AG1331" i="3"/>
  <c r="AW1331" i="3"/>
  <c r="R1331" i="3"/>
  <c r="AM1331" i="3"/>
  <c r="BH1331" i="3"/>
  <c r="AD1331" i="3"/>
  <c r="AY1331" i="3"/>
  <c r="AA1331" i="3"/>
  <c r="AV1331" i="3"/>
  <c r="T1331" i="3"/>
  <c r="AP1331" i="3"/>
  <c r="U1331" i="3"/>
  <c r="AK1331" i="3"/>
  <c r="BA1331" i="3"/>
  <c r="W1331" i="3"/>
  <c r="AR1331" i="3"/>
  <c r="N1331" i="3"/>
  <c r="AI1331" i="3"/>
  <c r="BD1331" i="3"/>
  <c r="AF1331" i="3"/>
  <c r="BB1331" i="3"/>
  <c r="Z1331" i="3"/>
  <c r="AU1331" i="3"/>
  <c r="Y1331" i="3"/>
  <c r="AO1331" i="3"/>
  <c r="BE1331" i="3"/>
  <c r="AB1331" i="3"/>
  <c r="AX1331" i="3"/>
  <c r="S1331" i="3"/>
  <c r="AN1331" i="3"/>
  <c r="P1331" i="3"/>
  <c r="AL1331" i="3"/>
  <c r="BG1331" i="3"/>
  <c r="AE1331" i="3"/>
  <c r="AZ1331" i="3"/>
  <c r="X1290" i="3"/>
  <c r="AR1290" i="3"/>
  <c r="BF1310" i="3"/>
  <c r="AX1310" i="3"/>
  <c r="X1311" i="3"/>
  <c r="AV1311" i="3"/>
  <c r="AZ1311" i="3"/>
  <c r="AR1311" i="3"/>
  <c r="AZ1306" i="3"/>
  <c r="AJ1306" i="3"/>
  <c r="T1306" i="3"/>
  <c r="AY1306" i="3"/>
  <c r="AI1306" i="3"/>
  <c r="BJ1433" i="3"/>
  <c r="BM1433" i="3"/>
  <c r="BM1460" i="3"/>
  <c r="Z1306" i="3"/>
  <c r="BF1306" i="3"/>
  <c r="AC1325" i="3"/>
  <c r="AP1325" i="3"/>
  <c r="AI1325" i="3"/>
  <c r="AS1325" i="3"/>
  <c r="BF1325" i="3"/>
  <c r="T1325" i="3"/>
  <c r="BI1325" i="3"/>
  <c r="AN1325" i="3"/>
  <c r="AZ1325" i="3"/>
  <c r="S1257" i="3"/>
  <c r="AV1306" i="3"/>
  <c r="AF1306" i="3"/>
  <c r="P1306" i="3"/>
  <c r="AU1306" i="3"/>
  <c r="AE1306" i="3"/>
  <c r="O1306" i="3"/>
  <c r="Z1325" i="3"/>
  <c r="BM1416" i="3"/>
  <c r="BJ1452" i="3"/>
  <c r="BK1452" i="3"/>
  <c r="BM1514" i="3"/>
  <c r="BM1469" i="3"/>
  <c r="BL1405" i="3"/>
  <c r="AR1298" i="3"/>
  <c r="BN1534" i="3"/>
  <c r="BM1470" i="3"/>
  <c r="BN1498" i="3"/>
  <c r="BN1494" i="3"/>
  <c r="BK1368" i="3"/>
  <c r="BJ1341" i="3"/>
  <c r="BL1491" i="3"/>
  <c r="BN1459" i="3"/>
  <c r="BK1483" i="3"/>
  <c r="BJ1434" i="3"/>
  <c r="BM1478" i="3"/>
  <c r="BN1489" i="3"/>
  <c r="BK1408" i="3"/>
  <c r="BM1466" i="3"/>
  <c r="AR1261" i="3"/>
  <c r="BH1299" i="3"/>
  <c r="AF1307" i="3"/>
  <c r="AM1307" i="3"/>
  <c r="BM1444" i="3"/>
  <c r="BK1512" i="3"/>
  <c r="BN1420" i="3"/>
  <c r="BJ1344" i="3"/>
  <c r="BM1441" i="3"/>
  <c r="BK1492" i="3"/>
  <c r="BJ1343" i="3"/>
  <c r="BJ1492" i="3"/>
  <c r="BJ1449" i="3"/>
  <c r="BM1456" i="3"/>
  <c r="AZ1296" i="3"/>
  <c r="AG1314" i="3"/>
  <c r="T1281" i="3"/>
  <c r="AT1314" i="3"/>
  <c r="AC1314" i="3"/>
  <c r="R1261" i="3"/>
  <c r="BD1307" i="3"/>
  <c r="W1307" i="3"/>
  <c r="AA1307" i="3"/>
  <c r="BL1429" i="3"/>
  <c r="BK1497" i="3"/>
  <c r="BL1449" i="3"/>
  <c r="BM1493" i="3"/>
  <c r="BK1383" i="3"/>
  <c r="BJ1405" i="3"/>
  <c r="BM1370" i="3"/>
  <c r="BJ1459" i="3"/>
  <c r="BK1472" i="3"/>
  <c r="BL1415" i="3"/>
  <c r="BL1407" i="3"/>
  <c r="X1299" i="3"/>
  <c r="X1307" i="3"/>
  <c r="BN1429" i="3"/>
  <c r="BE1296" i="3"/>
  <c r="AE1296" i="3"/>
  <c r="AS1314" i="3"/>
  <c r="M1281" i="3"/>
  <c r="N1314" i="3"/>
  <c r="BE1314" i="3"/>
  <c r="AZ1283" i="3"/>
  <c r="AL1314" i="3"/>
  <c r="W1261" i="3"/>
  <c r="AO1314" i="3"/>
  <c r="BD1305" i="3"/>
  <c r="BC1305" i="3"/>
  <c r="AI1305" i="3"/>
  <c r="AM1305" i="3"/>
  <c r="AN1299" i="3"/>
  <c r="P1299" i="3"/>
  <c r="AR1299" i="3"/>
  <c r="AY1311" i="3"/>
  <c r="P1311" i="3"/>
  <c r="AF1311" i="3"/>
  <c r="BM1453" i="3"/>
  <c r="AK1258" i="3"/>
  <c r="BF1258" i="3"/>
  <c r="BK1409" i="3"/>
  <c r="AJ1296" i="3"/>
  <c r="Q1296" i="3"/>
  <c r="M1314" i="3"/>
  <c r="BB1314" i="3"/>
  <c r="Y1314" i="3"/>
  <c r="AW1314" i="3"/>
  <c r="AX1261" i="3"/>
  <c r="BH1261" i="3"/>
  <c r="BA1314" i="3"/>
  <c r="AU1305" i="3"/>
  <c r="AQ1305" i="3"/>
  <c r="AN1305" i="3"/>
  <c r="W1305" i="3"/>
  <c r="AA1305" i="3"/>
  <c r="T1299" i="3"/>
  <c r="AZ1299" i="3"/>
  <c r="AB1299" i="3"/>
  <c r="AN1311" i="3"/>
  <c r="BD1311" i="3"/>
  <c r="W1311" i="3"/>
  <c r="AV1258" i="3"/>
  <c r="BK1448" i="3"/>
  <c r="T1307" i="3"/>
  <c r="O1296" i="3"/>
  <c r="V1314" i="3"/>
  <c r="AK1314" i="3"/>
  <c r="Q1314" i="3"/>
  <c r="BI1314" i="3"/>
  <c r="AB1261" i="3"/>
  <c r="AM1261" i="3"/>
  <c r="Y1296" i="3"/>
  <c r="U1314" i="3"/>
  <c r="AF1305" i="3"/>
  <c r="AE1305" i="3"/>
  <c r="X1305" i="3"/>
  <c r="BG1305" i="3"/>
  <c r="AV1299" i="3"/>
  <c r="BD1299" i="3"/>
  <c r="AF1299" i="3"/>
  <c r="BG1311" i="3"/>
  <c r="BJ1440" i="3"/>
  <c r="Y1310" i="3"/>
  <c r="BB1259" i="3"/>
  <c r="AL1273" i="3"/>
  <c r="BL1490" i="3"/>
  <c r="BK1489" i="3"/>
  <c r="N1288" i="3"/>
  <c r="AQ1311" i="3"/>
  <c r="BL1371" i="3"/>
  <c r="BJ1477" i="3"/>
  <c r="BB1273" i="3"/>
  <c r="V1273" i="3"/>
  <c r="BM1482" i="3"/>
  <c r="BL1463" i="3"/>
  <c r="AT1259" i="3"/>
  <c r="AQ1259" i="3"/>
  <c r="W1309" i="3"/>
  <c r="AZ1288" i="3"/>
  <c r="BH1288" i="3"/>
  <c r="AJ1288" i="3"/>
  <c r="AU1307" i="3"/>
  <c r="BC1307" i="3"/>
  <c r="AY1307" i="3"/>
  <c r="BG1307" i="3"/>
  <c r="P1307" i="3"/>
  <c r="AE1311" i="3"/>
  <c r="AM1311" i="3"/>
  <c r="AU1311" i="3"/>
  <c r="BC1311" i="3"/>
  <c r="T1311" i="3"/>
  <c r="BK1485" i="3"/>
  <c r="BH1272" i="3"/>
  <c r="BM1448" i="3"/>
  <c r="AD1259" i="3"/>
  <c r="AA1259" i="3"/>
  <c r="AV1309" i="3"/>
  <c r="AR1288" i="3"/>
  <c r="AN1288" i="3"/>
  <c r="AI1307" i="3"/>
  <c r="AQ1307" i="3"/>
  <c r="AN1307" i="3"/>
  <c r="AV1307" i="3"/>
  <c r="S1311" i="3"/>
  <c r="AA1311" i="3"/>
  <c r="AI1311" i="3"/>
  <c r="AO1298" i="3"/>
  <c r="V1259" i="3"/>
  <c r="K1201" i="3"/>
  <c r="AH1306" i="3"/>
  <c r="L1227" i="3"/>
  <c r="K1187" i="3"/>
  <c r="K1185" i="3"/>
  <c r="K1177" i="3"/>
  <c r="BK1481" i="3"/>
  <c r="BK1344" i="3"/>
  <c r="BK1347" i="3"/>
  <c r="BL1530" i="3"/>
  <c r="K1227" i="3"/>
  <c r="L1220" i="3"/>
  <c r="K1174" i="3"/>
  <c r="K1166" i="3"/>
  <c r="K1162" i="3"/>
  <c r="K1154" i="3"/>
  <c r="BM1407" i="3"/>
  <c r="BJ1335" i="3"/>
  <c r="AK1278" i="3"/>
  <c r="AQ1298" i="3"/>
  <c r="BL1408" i="3"/>
  <c r="AO1296" i="3"/>
  <c r="AV1278" i="3"/>
  <c r="AT1298" i="3"/>
  <c r="BL1410" i="3"/>
  <c r="BL1416" i="3"/>
  <c r="BL1457" i="3"/>
  <c r="BL1369" i="3"/>
  <c r="BM1356" i="3"/>
  <c r="BM1472" i="3"/>
  <c r="BN1508" i="3"/>
  <c r="K1194" i="3"/>
  <c r="L1156" i="3"/>
  <c r="BG1278" i="3"/>
  <c r="BN1496" i="3"/>
  <c r="BN1520" i="3"/>
  <c r="BK1520" i="3"/>
  <c r="BH1298" i="3"/>
  <c r="BJ1530" i="3"/>
  <c r="BJ1379" i="3"/>
  <c r="BL1477" i="3"/>
  <c r="BL1406" i="3"/>
  <c r="BJ1506" i="3"/>
  <c r="BN1504" i="3"/>
  <c r="BM1402" i="3"/>
  <c r="BM1510" i="3"/>
  <c r="BJ1510" i="3"/>
  <c r="BM1479" i="3"/>
  <c r="BL1479" i="3"/>
  <c r="BJ1490" i="3"/>
  <c r="BM1490" i="3"/>
  <c r="BM1455" i="3"/>
  <c r="BL1455" i="3"/>
  <c r="BJ1489" i="3"/>
  <c r="BM1489" i="3"/>
  <c r="BM1439" i="3"/>
  <c r="BJ1439" i="3"/>
  <c r="BL1446" i="3"/>
  <c r="BN1446" i="3"/>
  <c r="Q1319" i="3"/>
  <c r="BB1319" i="3"/>
  <c r="AZ1319" i="3"/>
  <c r="AO1319" i="3"/>
  <c r="AN1319" i="3"/>
  <c r="AD1319" i="3"/>
  <c r="AU1319" i="3"/>
  <c r="L1223" i="3"/>
  <c r="L1221" i="3"/>
  <c r="K1217" i="3"/>
  <c r="L1194" i="3"/>
  <c r="L1177" i="3"/>
  <c r="AD1177" i="3" s="1"/>
  <c r="BD1278" i="3"/>
  <c r="O1278" i="3"/>
  <c r="BM1336" i="3"/>
  <c r="BL1336" i="3"/>
  <c r="BJ1481" i="3"/>
  <c r="BM1347" i="3"/>
  <c r="BK1473" i="3"/>
  <c r="AU1283" i="3"/>
  <c r="AM1283" i="3"/>
  <c r="AE1283" i="3"/>
  <c r="W1283" i="3"/>
  <c r="S1283" i="3"/>
  <c r="O1283" i="3"/>
  <c r="BD1283" i="3"/>
  <c r="AV1283" i="3"/>
  <c r="AN1283" i="3"/>
  <c r="AJ1283" i="3"/>
  <c r="AB1283" i="3"/>
  <c r="T1283" i="3"/>
  <c r="BC1283" i="3"/>
  <c r="AC1302" i="3"/>
  <c r="R1302" i="3"/>
  <c r="AW1302" i="3"/>
  <c r="Z1302" i="3"/>
  <c r="Y1327" i="3"/>
  <c r="AO1327" i="3"/>
  <c r="BE1327" i="3"/>
  <c r="V1327" i="3"/>
  <c r="AL1327" i="3"/>
  <c r="BB1327" i="3"/>
  <c r="AF1327" i="3"/>
  <c r="S1327" i="3"/>
  <c r="AY1327" i="3"/>
  <c r="AJ1327" i="3"/>
  <c r="W1327" i="3"/>
  <c r="AE1327" i="3"/>
  <c r="M1327" i="3"/>
  <c r="AC1327" i="3"/>
  <c r="AS1327" i="3"/>
  <c r="BI1327" i="3"/>
  <c r="Z1327" i="3"/>
  <c r="AP1327" i="3"/>
  <c r="BF1327" i="3"/>
  <c r="AN1327" i="3"/>
  <c r="AA1327" i="3"/>
  <c r="BG1327" i="3"/>
  <c r="AR1327" i="3"/>
  <c r="AM1327" i="3"/>
  <c r="AU1327" i="3"/>
  <c r="U1327" i="3"/>
  <c r="AK1327" i="3"/>
  <c r="BA1327" i="3"/>
  <c r="R1327" i="3"/>
  <c r="AH1327" i="3"/>
  <c r="AX1327" i="3"/>
  <c r="X1327" i="3"/>
  <c r="BD1327" i="3"/>
  <c r="AQ1327" i="3"/>
  <c r="AB1327" i="3"/>
  <c r="BH1327" i="3"/>
  <c r="O1327" i="3"/>
  <c r="AK1276" i="3"/>
  <c r="S1276" i="3"/>
  <c r="BB1276" i="3"/>
  <c r="AW1276" i="3"/>
  <c r="AX1276" i="3"/>
  <c r="AH1276" i="3"/>
  <c r="AS1276" i="3"/>
  <c r="AD1276" i="3"/>
  <c r="W1276" i="3"/>
  <c r="BE1276" i="3"/>
  <c r="BF1276" i="3"/>
  <c r="AB1276" i="3"/>
  <c r="BI1276" i="3"/>
  <c r="AT1276" i="3"/>
  <c r="AO1276" i="3"/>
  <c r="AB1294" i="3"/>
  <c r="P1294" i="3"/>
  <c r="AR1294" i="3"/>
  <c r="AN1294" i="3"/>
  <c r="AA1315" i="3"/>
  <c r="S1315" i="3"/>
  <c r="W1315" i="3"/>
  <c r="O1315" i="3"/>
  <c r="BD1315" i="3"/>
  <c r="AM1315" i="3"/>
  <c r="AE1315" i="3"/>
  <c r="AF1315" i="3"/>
  <c r="X1315" i="3"/>
  <c r="P1315" i="3"/>
  <c r="BG1315" i="3"/>
  <c r="AY1315" i="3"/>
  <c r="BC1315" i="3"/>
  <c r="AU1315" i="3"/>
  <c r="AZ1315" i="3"/>
  <c r="Q1315" i="3"/>
  <c r="AG1315" i="3"/>
  <c r="AW1315" i="3"/>
  <c r="N1315" i="3"/>
  <c r="AD1315" i="3"/>
  <c r="AT1315" i="3"/>
  <c r="BM1377" i="3"/>
  <c r="BL1377" i="3"/>
  <c r="BM1353" i="3"/>
  <c r="BL1353" i="3"/>
  <c r="BJ1385" i="3"/>
  <c r="BM1385" i="3"/>
  <c r="BM1475" i="3"/>
  <c r="BK1475" i="3"/>
  <c r="BM1406" i="3"/>
  <c r="BM1504" i="3"/>
  <c r="BL1504" i="3"/>
  <c r="K1225" i="3"/>
  <c r="K1192" i="3"/>
  <c r="K1151" i="3"/>
  <c r="K1141" i="3"/>
  <c r="BK1486" i="3"/>
  <c r="M1252" i="3"/>
  <c r="AC1252" i="3"/>
  <c r="AS1252" i="3"/>
  <c r="BI1252" i="3"/>
  <c r="Z1252" i="3"/>
  <c r="AP1252" i="3"/>
  <c r="BF1252" i="3"/>
  <c r="AA1252" i="3"/>
  <c r="AQ1252" i="3"/>
  <c r="BG1252" i="3"/>
  <c r="T1252" i="3"/>
  <c r="AN1252" i="3"/>
  <c r="BH1252" i="3"/>
  <c r="Q1252" i="3"/>
  <c r="AG1252" i="3"/>
  <c r="AW1252" i="3"/>
  <c r="N1252" i="3"/>
  <c r="AD1252" i="3"/>
  <c r="AT1252" i="3"/>
  <c r="O1252" i="3"/>
  <c r="AE1252" i="3"/>
  <c r="AU1252" i="3"/>
  <c r="P1252" i="3"/>
  <c r="AJ1252" i="3"/>
  <c r="BD1252" i="3"/>
  <c r="Y1252" i="3"/>
  <c r="AO1252" i="3"/>
  <c r="BE1252" i="3"/>
  <c r="V1252" i="3"/>
  <c r="AL1252" i="3"/>
  <c r="BB1252" i="3"/>
  <c r="W1252" i="3"/>
  <c r="AM1252" i="3"/>
  <c r="BC1252" i="3"/>
  <c r="AV1252" i="3"/>
  <c r="X1252" i="3"/>
  <c r="AR1252" i="3"/>
  <c r="BJ1365" i="3"/>
  <c r="BJ1337" i="3"/>
  <c r="BN1337" i="3"/>
  <c r="X1276" i="3"/>
  <c r="AL1276" i="3"/>
  <c r="P1283" i="3"/>
  <c r="N1276" i="3"/>
  <c r="AQ1315" i="3"/>
  <c r="L1250" i="3"/>
  <c r="K1250" i="3"/>
  <c r="L1248" i="3"/>
  <c r="K1248" i="3"/>
  <c r="L1246" i="3"/>
  <c r="K1246" i="3"/>
  <c r="L1244" i="3"/>
  <c r="K1244" i="3"/>
  <c r="L1242" i="3"/>
  <c r="L1240" i="3"/>
  <c r="L1238" i="3"/>
  <c r="L1236" i="3"/>
  <c r="L1234" i="3"/>
  <c r="K1195" i="3"/>
  <c r="K1150" i="3"/>
  <c r="R1253" i="3"/>
  <c r="AS1278" i="3"/>
  <c r="X1278" i="3"/>
  <c r="BJ1453" i="3"/>
  <c r="BA1276" i="3"/>
  <c r="X1283" i="3"/>
  <c r="AH1312" i="3"/>
  <c r="AE1312" i="3"/>
  <c r="AY1312" i="3"/>
  <c r="AB1312" i="3"/>
  <c r="U1325" i="3"/>
  <c r="AK1325" i="3"/>
  <c r="BA1325" i="3"/>
  <c r="R1325" i="3"/>
  <c r="AH1325" i="3"/>
  <c r="AX1325" i="3"/>
  <c r="X1325" i="3"/>
  <c r="BD1325" i="3"/>
  <c r="S1325" i="3"/>
  <c r="AY1325" i="3"/>
  <c r="AJ1325" i="3"/>
  <c r="O1325" i="3"/>
  <c r="Y1325" i="3"/>
  <c r="AO1325" i="3"/>
  <c r="BE1325" i="3"/>
  <c r="V1325" i="3"/>
  <c r="AL1325" i="3"/>
  <c r="BB1325" i="3"/>
  <c r="AF1325" i="3"/>
  <c r="W1325" i="3"/>
  <c r="AA1325" i="3"/>
  <c r="BG1325" i="3"/>
  <c r="AR1325" i="3"/>
  <c r="AM1325" i="3"/>
  <c r="Q1325" i="3"/>
  <c r="AG1325" i="3"/>
  <c r="AW1325" i="3"/>
  <c r="N1325" i="3"/>
  <c r="AD1325" i="3"/>
  <c r="AT1325" i="3"/>
  <c r="P1325" i="3"/>
  <c r="AV1325" i="3"/>
  <c r="AU1325" i="3"/>
  <c r="AQ1325" i="3"/>
  <c r="AB1325" i="3"/>
  <c r="BH1325" i="3"/>
  <c r="AN1315" i="3"/>
  <c r="BJ1504" i="3"/>
  <c r="BJ1356" i="3"/>
  <c r="BL1474" i="3"/>
  <c r="BK1415" i="3"/>
  <c r="BJ1496" i="3"/>
  <c r="BJ1485" i="3"/>
  <c r="BL1403" i="3"/>
  <c r="BK1414" i="3"/>
  <c r="K1215" i="3"/>
  <c r="AT1177" i="3"/>
  <c r="BK1405" i="3"/>
  <c r="L1139" i="3"/>
  <c r="BL1386" i="3"/>
  <c r="BM1337" i="3"/>
  <c r="L1241" i="3"/>
  <c r="L1239" i="3"/>
  <c r="L1237" i="3"/>
  <c r="L1235" i="3"/>
  <c r="L1215" i="3"/>
  <c r="L1196" i="3"/>
  <c r="K1190" i="3"/>
  <c r="L1169" i="3"/>
  <c r="L1167" i="3"/>
  <c r="K1160" i="3"/>
  <c r="K1156" i="3"/>
  <c r="P1156" i="3" s="1"/>
  <c r="BI1278" i="3"/>
  <c r="Y1278" i="3"/>
  <c r="AR1278" i="3"/>
  <c r="AU1278" i="3"/>
  <c r="BM1477" i="3"/>
  <c r="BN1344" i="3"/>
  <c r="AL1259" i="3"/>
  <c r="AP1276" i="3"/>
  <c r="AU1296" i="3"/>
  <c r="K1221" i="3"/>
  <c r="K1199" i="3"/>
  <c r="K1197" i="3"/>
  <c r="L1174" i="3"/>
  <c r="AP1174" i="3" s="1"/>
  <c r="L1146" i="3"/>
  <c r="L1140" i="3"/>
  <c r="BE1278" i="3"/>
  <c r="U1278" i="3"/>
  <c r="AB1278" i="3"/>
  <c r="AM1278" i="3"/>
  <c r="BL1482" i="3"/>
  <c r="BL1439" i="3"/>
  <c r="BK1406" i="3"/>
  <c r="K1203" i="3"/>
  <c r="L1164" i="3"/>
  <c r="L1151" i="3"/>
  <c r="L1150" i="3"/>
  <c r="L1225" i="3"/>
  <c r="L1175" i="3"/>
  <c r="K1136" i="3"/>
  <c r="AK1253" i="3"/>
  <c r="BN1299" i="3"/>
  <c r="BN1519" i="3"/>
  <c r="BM1487" i="3"/>
  <c r="BJ1482" i="3"/>
  <c r="BJ1472" i="3"/>
  <c r="BM1463" i="3"/>
  <c r="K1229" i="3"/>
  <c r="BD1227" i="3"/>
  <c r="K1226" i="3"/>
  <c r="K1219" i="3"/>
  <c r="L1217" i="3"/>
  <c r="K1210" i="3"/>
  <c r="L1204" i="3"/>
  <c r="L1165" i="3"/>
  <c r="K1165" i="3"/>
  <c r="K1163" i="3"/>
  <c r="L1154" i="3"/>
  <c r="AU1154" i="3" s="1"/>
  <c r="K1148" i="3"/>
  <c r="BB1253" i="3"/>
  <c r="AR1253" i="3"/>
  <c r="AE1278" i="3"/>
  <c r="BM1431" i="3"/>
  <c r="BL1431" i="3"/>
  <c r="BM1461" i="3"/>
  <c r="BJ1410" i="3"/>
  <c r="BL1338" i="3"/>
  <c r="BM1495" i="3"/>
  <c r="BM1502" i="3"/>
  <c r="BN1486" i="3"/>
  <c r="BM1474" i="3"/>
  <c r="BL1508" i="3"/>
  <c r="BN1410" i="3"/>
  <c r="BJ1380" i="3"/>
  <c r="BM1404" i="3"/>
  <c r="BK1375" i="3"/>
  <c r="S1255" i="3"/>
  <c r="BM1512" i="3"/>
  <c r="BL1451" i="3"/>
  <c r="BL1484" i="3"/>
  <c r="BM1372" i="3"/>
  <c r="L1214" i="3"/>
  <c r="K1213" i="3"/>
  <c r="K1196" i="3"/>
  <c r="AK1194" i="3"/>
  <c r="L1188" i="3"/>
  <c r="K1188" i="3"/>
  <c r="K1183" i="3"/>
  <c r="L1179" i="3"/>
  <c r="L1172" i="3"/>
  <c r="K1172" i="3"/>
  <c r="L1170" i="3"/>
  <c r="L1168" i="3"/>
  <c r="K1139" i="3"/>
  <c r="K1137" i="3"/>
  <c r="AY1253" i="3"/>
  <c r="BL1440" i="3"/>
  <c r="BL1402" i="3"/>
  <c r="BJ1402" i="3"/>
  <c r="BM1445" i="3"/>
  <c r="BJ1437" i="3"/>
  <c r="BK1403" i="3"/>
  <c r="BL1413" i="3"/>
  <c r="BM1457" i="3"/>
  <c r="BM1395" i="3"/>
  <c r="BJ1376" i="3"/>
  <c r="BL1347" i="3"/>
  <c r="BJ1347" i="3"/>
  <c r="P1276" i="3"/>
  <c r="AB1154" i="3"/>
  <c r="K1238" i="3"/>
  <c r="K1236" i="3"/>
  <c r="M1156" i="3"/>
  <c r="K1242" i="3"/>
  <c r="K1240" i="3"/>
  <c r="K1234" i="3"/>
  <c r="K1232" i="3"/>
  <c r="L1229" i="3"/>
  <c r="V1151" i="3"/>
  <c r="BL1301" i="3"/>
  <c r="BJ1527" i="3"/>
  <c r="BN1527" i="3"/>
  <c r="BJ1431" i="3"/>
  <c r="BN1431" i="3"/>
  <c r="BL1447" i="3"/>
  <c r="BM1447" i="3"/>
  <c r="BJ1369" i="3"/>
  <c r="BM1369" i="3"/>
  <c r="BL1518" i="3"/>
  <c r="BK1502" i="3"/>
  <c r="BN1502" i="3"/>
  <c r="U1319" i="3"/>
  <c r="AK1319" i="3"/>
  <c r="BA1319" i="3"/>
  <c r="R1319" i="3"/>
  <c r="AH1319" i="3"/>
  <c r="AX1319" i="3"/>
  <c r="X1319" i="3"/>
  <c r="BD1319" i="3"/>
  <c r="AQ1319" i="3"/>
  <c r="AE1319" i="3"/>
  <c r="AJ1319" i="3"/>
  <c r="W1319" i="3"/>
  <c r="BK1491" i="3"/>
  <c r="BM1491" i="3"/>
  <c r="BN1497" i="3"/>
  <c r="BL1497" i="3"/>
  <c r="BJ1408" i="3"/>
  <c r="BM1408" i="3"/>
  <c r="BN1493" i="3"/>
  <c r="BL1493" i="3"/>
  <c r="BJ1523" i="3"/>
  <c r="BM1518" i="3"/>
  <c r="BJ1518" i="3"/>
  <c r="BM1484" i="3"/>
  <c r="BJ1512" i="3"/>
  <c r="BN1512" i="3"/>
  <c r="AE1217" i="3"/>
  <c r="L1210" i="3"/>
  <c r="K1209" i="3"/>
  <c r="AY1177" i="3"/>
  <c r="L1152" i="3"/>
  <c r="K1146" i="3"/>
  <c r="L1144" i="3"/>
  <c r="L1142" i="3"/>
  <c r="L1137" i="3"/>
  <c r="L1136" i="3"/>
  <c r="AX1253" i="3"/>
  <c r="R1255" i="3"/>
  <c r="T1254" i="3"/>
  <c r="AL1255" i="3"/>
  <c r="Y1253" i="3"/>
  <c r="AJ1253" i="3"/>
  <c r="AM1253" i="3"/>
  <c r="AY1254" i="3"/>
  <c r="AI1254" i="3"/>
  <c r="S1254" i="3"/>
  <c r="AX1254" i="3"/>
  <c r="AH1254" i="3"/>
  <c r="R1254" i="3"/>
  <c r="BA1254" i="3"/>
  <c r="AK1254" i="3"/>
  <c r="U1254" i="3"/>
  <c r="BE1255" i="3"/>
  <c r="AO1255" i="3"/>
  <c r="Y1255" i="3"/>
  <c r="BH1255" i="3"/>
  <c r="AR1255" i="3"/>
  <c r="AB1255" i="3"/>
  <c r="BG1255" i="3"/>
  <c r="AQ1255" i="3"/>
  <c r="AA1255" i="3"/>
  <c r="BL1261" i="3"/>
  <c r="AB1254" i="3"/>
  <c r="BJ1299" i="3"/>
  <c r="BJ1301" i="3"/>
  <c r="BK1304" i="3"/>
  <c r="BC1319" i="3"/>
  <c r="AR1319" i="3"/>
  <c r="O1319" i="3"/>
  <c r="AA1319" i="3"/>
  <c r="AF1319" i="3"/>
  <c r="AT1319" i="3"/>
  <c r="Z1319" i="3"/>
  <c r="BE1319" i="3"/>
  <c r="AG1319" i="3"/>
  <c r="M1319" i="3"/>
  <c r="BJ1525" i="3"/>
  <c r="BL1502" i="3"/>
  <c r="BL1395" i="3"/>
  <c r="BM1380" i="3"/>
  <c r="BM1440" i="3"/>
  <c r="BK1440" i="3"/>
  <c r="BK1410" i="3"/>
  <c r="BM1410" i="3"/>
  <c r="BM1391" i="3"/>
  <c r="BL1391" i="3"/>
  <c r="BM1371" i="3"/>
  <c r="BJ1371" i="3"/>
  <c r="BM1379" i="3"/>
  <c r="BK1379" i="3"/>
  <c r="BM1516" i="3"/>
  <c r="BJ1516" i="3"/>
  <c r="BJ1416" i="3"/>
  <c r="BN1416" i="3"/>
  <c r="BK1361" i="3"/>
  <c r="BM1361" i="3"/>
  <c r="BJ1474" i="3"/>
  <c r="BL1488" i="3"/>
  <c r="BJ1451" i="3"/>
  <c r="BM1451" i="3"/>
  <c r="BN1451" i="3"/>
  <c r="BK1451" i="3"/>
  <c r="BJ1446" i="3"/>
  <c r="BM1446" i="3"/>
  <c r="S1329" i="3"/>
  <c r="AY1329" i="3"/>
  <c r="AU1329" i="3"/>
  <c r="AJ1329" i="3"/>
  <c r="O1329" i="3"/>
  <c r="U1329" i="3"/>
  <c r="AK1329" i="3"/>
  <c r="BA1329" i="3"/>
  <c r="R1329" i="3"/>
  <c r="AH1329" i="3"/>
  <c r="AX1329" i="3"/>
  <c r="BC1329" i="3"/>
  <c r="X1329" i="3"/>
  <c r="BK1299" i="3"/>
  <c r="BJ1468" i="3"/>
  <c r="BK1468" i="3"/>
  <c r="BM1527" i="3"/>
  <c r="BL1401" i="3"/>
  <c r="BM1401" i="3"/>
  <c r="BM1344" i="3"/>
  <c r="BL1344" i="3"/>
  <c r="BN1443" i="3"/>
  <c r="BL1443" i="3"/>
  <c r="BL1399" i="3"/>
  <c r="BM1399" i="3"/>
  <c r="BL1372" i="3"/>
  <c r="BM1520" i="3"/>
  <c r="BJ1520" i="3"/>
  <c r="BL1520" i="3"/>
  <c r="BM1473" i="3"/>
  <c r="BL1523" i="3"/>
  <c r="K1223" i="3"/>
  <c r="K1220" i="3"/>
  <c r="K1204" i="3"/>
  <c r="L1198" i="3"/>
  <c r="K1179" i="3"/>
  <c r="K1164" i="3"/>
  <c r="L1147" i="3"/>
  <c r="K1140" i="3"/>
  <c r="Q1253" i="3"/>
  <c r="AA1253" i="3"/>
  <c r="BD1254" i="3"/>
  <c r="BL1299" i="3"/>
  <c r="O1298" i="3"/>
  <c r="BG1298" i="3"/>
  <c r="Y1298" i="3"/>
  <c r="AM1319" i="3"/>
  <c r="AB1319" i="3"/>
  <c r="BG1319" i="3"/>
  <c r="S1319" i="3"/>
  <c r="P1319" i="3"/>
  <c r="AP1319" i="3"/>
  <c r="V1319" i="3"/>
  <c r="AW1319" i="3"/>
  <c r="AC1319" i="3"/>
  <c r="BJ1484" i="3"/>
  <c r="BM1338" i="3"/>
  <c r="BK1527" i="3"/>
  <c r="BL1485" i="3"/>
  <c r="BM1413" i="3"/>
  <c r="BM1508" i="3"/>
  <c r="BM1415" i="3"/>
  <c r="BJ1386" i="3"/>
  <c r="BM1386" i="3"/>
  <c r="BM1365" i="3"/>
  <c r="BK1365" i="3"/>
  <c r="BM1335" i="3"/>
  <c r="BL1335" i="3"/>
  <c r="BL1496" i="3"/>
  <c r="BM1496" i="3"/>
  <c r="AB1268" i="3"/>
  <c r="AR1268" i="3"/>
  <c r="BL1512" i="3"/>
  <c r="BM1481" i="3"/>
  <c r="BL1486" i="3"/>
  <c r="K1205" i="3"/>
  <c r="L1176" i="3"/>
  <c r="K1152" i="3"/>
  <c r="L1149" i="3"/>
  <c r="BE1253" i="3"/>
  <c r="X1253" i="3"/>
  <c r="L1233" i="3"/>
  <c r="K1233" i="3"/>
  <c r="L1231" i="3"/>
  <c r="K1231" i="3"/>
  <c r="L1224" i="3"/>
  <c r="K1224" i="3"/>
  <c r="L1222" i="3"/>
  <c r="K1222" i="3"/>
  <c r="L1219" i="3"/>
  <c r="L1218" i="3"/>
  <c r="K1218" i="3"/>
  <c r="L1216" i="3"/>
  <c r="K1216" i="3"/>
  <c r="K1214" i="3"/>
  <c r="BA1214" i="3" s="1"/>
  <c r="K1198" i="3"/>
  <c r="L1181" i="3"/>
  <c r="K1181" i="3"/>
  <c r="Y1177" i="3"/>
  <c r="K1176" i="3"/>
  <c r="K1169" i="3"/>
  <c r="X1169" i="3" s="1"/>
  <c r="K1167" i="3"/>
  <c r="L1162" i="3"/>
  <c r="AA1162" i="3" s="1"/>
  <c r="L1143" i="3"/>
  <c r="L1141" i="3"/>
  <c r="N1141" i="3" s="1"/>
  <c r="L1138" i="3"/>
  <c r="K1138" i="3"/>
  <c r="K1135" i="3"/>
  <c r="AF1254" i="3"/>
  <c r="AX1255" i="3"/>
  <c r="AX1257" i="3"/>
  <c r="V1253" i="3"/>
  <c r="AZ1254" i="3"/>
  <c r="AW1253" i="3"/>
  <c r="BD1253" i="3"/>
  <c r="BG1253" i="3"/>
  <c r="BG1254" i="3"/>
  <c r="AQ1254" i="3"/>
  <c r="AA1254" i="3"/>
  <c r="BF1254" i="3"/>
  <c r="AP1254" i="3"/>
  <c r="Z1254" i="3"/>
  <c r="BI1254" i="3"/>
  <c r="AS1254" i="3"/>
  <c r="AC1254" i="3"/>
  <c r="M1254" i="3"/>
  <c r="AW1255" i="3"/>
  <c r="AG1255" i="3"/>
  <c r="Q1255" i="3"/>
  <c r="AZ1255" i="3"/>
  <c r="AJ1255" i="3"/>
  <c r="T1255" i="3"/>
  <c r="AY1255" i="3"/>
  <c r="AI1255" i="3"/>
  <c r="BH1254" i="3"/>
  <c r="AO1278" i="3"/>
  <c r="M1278" i="3"/>
  <c r="AF1278" i="3"/>
  <c r="BC1278" i="3"/>
  <c r="AA1278" i="3"/>
  <c r="BE1298" i="3"/>
  <c r="AB1298" i="3"/>
  <c r="BH1319" i="3"/>
  <c r="T1319" i="3"/>
  <c r="AY1319" i="3"/>
  <c r="AV1319" i="3"/>
  <c r="BF1319" i="3"/>
  <c r="AL1319" i="3"/>
  <c r="N1319" i="3"/>
  <c r="AS1319" i="3"/>
  <c r="Y1319" i="3"/>
  <c r="BM1301" i="3"/>
  <c r="BK1495" i="3"/>
  <c r="BM1437" i="3"/>
  <c r="BK1418" i="3"/>
  <c r="BM1411" i="3"/>
  <c r="BK1348" i="3"/>
  <c r="BL1445" i="3"/>
  <c r="BL1370" i="3"/>
  <c r="BJ1508" i="3"/>
  <c r="BM1523" i="3"/>
  <c r="BM1488" i="3"/>
  <c r="BL1472" i="3"/>
  <c r="BN1472" i="3"/>
  <c r="BK1508" i="3"/>
  <c r="BK1397" i="3"/>
  <c r="BN1397" i="3"/>
  <c r="AX1312" i="3"/>
  <c r="W1312" i="3"/>
  <c r="AM1312" i="3"/>
  <c r="BC1312" i="3"/>
  <c r="X1312" i="3"/>
  <c r="AN1312" i="3"/>
  <c r="BD1312" i="3"/>
  <c r="Q1323" i="3"/>
  <c r="AG1323" i="3"/>
  <c r="AW1323" i="3"/>
  <c r="N1323" i="3"/>
  <c r="AD1323" i="3"/>
  <c r="AT1323" i="3"/>
  <c r="P1323" i="3"/>
  <c r="AV1323" i="3"/>
  <c r="AI1323" i="3"/>
  <c r="T1323" i="3"/>
  <c r="AZ1323" i="3"/>
  <c r="AU1323" i="3"/>
  <c r="BL1481" i="3"/>
  <c r="BN1481" i="3"/>
  <c r="BL1473" i="3"/>
  <c r="BL1487" i="3"/>
  <c r="BH1281" i="3"/>
  <c r="AB1281" i="3"/>
  <c r="AR1281" i="3"/>
  <c r="P1281" i="3"/>
  <c r="AJ1281" i="3"/>
  <c r="BD1281" i="3"/>
  <c r="AF1281" i="3"/>
  <c r="AZ1281" i="3"/>
  <c r="AV1281" i="3"/>
  <c r="X1281" i="3"/>
  <c r="V1302" i="3"/>
  <c r="Y1302" i="3"/>
  <c r="BB1302" i="3"/>
  <c r="AG1302" i="3"/>
  <c r="BI1302" i="3"/>
  <c r="Q1302" i="3"/>
  <c r="AT1302" i="3"/>
  <c r="M1302" i="3"/>
  <c r="AL1302" i="3"/>
  <c r="N1302" i="3"/>
  <c r="AK1302" i="3"/>
  <c r="U1302" i="3"/>
  <c r="BE1302" i="3"/>
  <c r="AD1302" i="3"/>
  <c r="AH1302" i="3"/>
  <c r="S1302" i="3"/>
  <c r="AI1302" i="3"/>
  <c r="AY1302" i="3"/>
  <c r="T1302" i="3"/>
  <c r="AJ1302" i="3"/>
  <c r="AZ1302" i="3"/>
  <c r="AS1302" i="3"/>
  <c r="AO1302" i="3"/>
  <c r="AE1309" i="3"/>
  <c r="AF1309" i="3"/>
  <c r="X1309" i="3"/>
  <c r="P1309" i="3"/>
  <c r="BG1309" i="3"/>
  <c r="AN1309" i="3"/>
  <c r="AQ1309" i="3"/>
  <c r="AI1309" i="3"/>
  <c r="AA1309" i="3"/>
  <c r="AR1309" i="3"/>
  <c r="Q1309" i="3"/>
  <c r="AG1309" i="3"/>
  <c r="AW1309" i="3"/>
  <c r="N1309" i="3"/>
  <c r="AD1309" i="3"/>
  <c r="AT1309" i="3"/>
  <c r="T1309" i="3"/>
  <c r="AY1309" i="3"/>
  <c r="BC1309" i="3"/>
  <c r="AU1309" i="3"/>
  <c r="AM1309" i="3"/>
  <c r="AJ1290" i="3"/>
  <c r="AF1290" i="3"/>
  <c r="AN1290" i="3"/>
  <c r="BH1290" i="3"/>
  <c r="T1290" i="3"/>
  <c r="P1290" i="3"/>
  <c r="BD1290" i="3"/>
  <c r="N1290" i="3"/>
  <c r="AB1290" i="3"/>
  <c r="U1310" i="3"/>
  <c r="Q1310" i="3"/>
  <c r="AL1310" i="3"/>
  <c r="BI1310" i="3"/>
  <c r="M1310" i="3"/>
  <c r="BB1310" i="3"/>
  <c r="V1310" i="3"/>
  <c r="AS1310" i="3"/>
  <c r="AC1310" i="3"/>
  <c r="AW1310" i="3"/>
  <c r="AG1310" i="3"/>
  <c r="BE1310" i="3"/>
  <c r="N1310" i="3"/>
  <c r="AD1310" i="3"/>
  <c r="AT1310" i="3"/>
  <c r="AH1310" i="3"/>
  <c r="S1310" i="3"/>
  <c r="AI1310" i="3"/>
  <c r="AY1310" i="3"/>
  <c r="T1310" i="3"/>
  <c r="AJ1310" i="3"/>
  <c r="AZ1310" i="3"/>
  <c r="AK1310" i="3"/>
  <c r="BA1310" i="3"/>
  <c r="R1310" i="3"/>
  <c r="Q1333" i="3"/>
  <c r="AG1333" i="3"/>
  <c r="AW1333" i="3"/>
  <c r="R1333" i="3"/>
  <c r="AM1333" i="3"/>
  <c r="BH1333" i="3"/>
  <c r="AD1333" i="3"/>
  <c r="AY1333" i="3"/>
  <c r="Z1333" i="3"/>
  <c r="AU1333" i="3"/>
  <c r="V1333" i="3"/>
  <c r="AQ1333" i="3"/>
  <c r="BL1397" i="3"/>
  <c r="BN1393" i="3"/>
  <c r="BM1462" i="3"/>
  <c r="BM1403" i="3"/>
  <c r="BM1486" i="3"/>
  <c r="AR1283" i="3"/>
  <c r="AF1283" i="3"/>
  <c r="BM1299" i="3"/>
  <c r="BM1521" i="3"/>
  <c r="BM1525" i="3"/>
  <c r="BJ1422" i="3"/>
  <c r="BL1420" i="3"/>
  <c r="BK1420" i="3"/>
  <c r="BJ1397" i="3"/>
  <c r="BL1393" i="3"/>
  <c r="BJ1398" i="3"/>
  <c r="BJ1529" i="3"/>
  <c r="BM1458" i="3"/>
  <c r="BK1413" i="3"/>
  <c r="BM1452" i="3"/>
  <c r="BJ1486" i="3"/>
  <c r="BJ1488" i="3"/>
  <c r="BM1485" i="3"/>
  <c r="AN1286" i="3"/>
  <c r="BD1286" i="3"/>
  <c r="AH1300" i="3"/>
  <c r="Y1304" i="3"/>
  <c r="AW1304" i="3"/>
  <c r="U1304" i="3"/>
  <c r="AK1304" i="3"/>
  <c r="AL1282" i="3"/>
  <c r="BB1282" i="3"/>
  <c r="AJ1272" i="3"/>
  <c r="BK1384" i="3"/>
  <c r="BJ1394" i="3"/>
  <c r="BL1527" i="3"/>
  <c r="BM1375" i="3"/>
  <c r="BM1468" i="3"/>
  <c r="BN1523" i="3"/>
  <c r="BH1294" i="3"/>
  <c r="X1294" i="3"/>
  <c r="BD1294" i="3"/>
  <c r="AJ1231" i="3"/>
  <c r="BB1231" i="3"/>
  <c r="L1232" i="3"/>
  <c r="AA1225" i="3"/>
  <c r="AM1225" i="3"/>
  <c r="O1225" i="3"/>
  <c r="AU1225" i="3"/>
  <c r="W1225" i="3"/>
  <c r="BC1225" i="3"/>
  <c r="AA1217" i="3"/>
  <c r="AM1217" i="3"/>
  <c r="O1217" i="3"/>
  <c r="AU1217" i="3"/>
  <c r="W1217" i="3"/>
  <c r="BC1217" i="3"/>
  <c r="AA1194" i="3"/>
  <c r="BG1194" i="3"/>
  <c r="AJ1146" i="3"/>
  <c r="O1137" i="3"/>
  <c r="AU1137" i="3"/>
  <c r="AA1137" i="3"/>
  <c r="BG1137" i="3"/>
  <c r="AE1137" i="3"/>
  <c r="AQ1137" i="3"/>
  <c r="L1249" i="3"/>
  <c r="L1247" i="3"/>
  <c r="L1245" i="3"/>
  <c r="O1227" i="3"/>
  <c r="AB1227" i="3"/>
  <c r="AR1227" i="3"/>
  <c r="BH1227" i="3"/>
  <c r="P1227" i="3"/>
  <c r="AF1227" i="3"/>
  <c r="AV1227" i="3"/>
  <c r="T1227" i="3"/>
  <c r="AJ1227" i="3"/>
  <c r="AZ1227" i="3"/>
  <c r="AI1223" i="3"/>
  <c r="BC1223" i="3"/>
  <c r="AM1219" i="3"/>
  <c r="AQ1219" i="3"/>
  <c r="W1219" i="3"/>
  <c r="BC1219" i="3"/>
  <c r="AA1164" i="3"/>
  <c r="AQ1164" i="3"/>
  <c r="M1152" i="3"/>
  <c r="T1152" i="3"/>
  <c r="AJ1152" i="3"/>
  <c r="AZ1152" i="3"/>
  <c r="X1152" i="3"/>
  <c r="AN1152" i="3"/>
  <c r="BD1152" i="3"/>
  <c r="AB1152" i="3"/>
  <c r="AR1152" i="3"/>
  <c r="BH1152" i="3"/>
  <c r="P1152" i="3"/>
  <c r="AF1152" i="3"/>
  <c r="AV1152" i="3"/>
  <c r="L1251" i="3"/>
  <c r="L1243" i="3"/>
  <c r="T1229" i="3"/>
  <c r="BD1229" i="3"/>
  <c r="AN1227" i="3"/>
  <c r="AE1225" i="3"/>
  <c r="BG1219" i="3"/>
  <c r="M1218" i="3"/>
  <c r="Q1218" i="3"/>
  <c r="AQ1214" i="3"/>
  <c r="AS1176" i="3"/>
  <c r="K1251" i="3"/>
  <c r="K1249" i="3"/>
  <c r="K1247" i="3"/>
  <c r="K1245" i="3"/>
  <c r="K1243" i="3"/>
  <c r="K1241" i="3"/>
  <c r="K1239" i="3"/>
  <c r="K1237" i="3"/>
  <c r="K1235" i="3"/>
  <c r="AV1229" i="3"/>
  <c r="X1227" i="3"/>
  <c r="AA1219" i="3"/>
  <c r="AF1214" i="3"/>
  <c r="U1214" i="3"/>
  <c r="AV1214" i="3"/>
  <c r="AF1196" i="3"/>
  <c r="U1196" i="3"/>
  <c r="AA1196" i="3"/>
  <c r="AQ1196" i="3"/>
  <c r="AV1196" i="3"/>
  <c r="AQ1139" i="3"/>
  <c r="O1139" i="3"/>
  <c r="AU1139" i="3"/>
  <c r="AA1139" i="3"/>
  <c r="BG1139" i="3"/>
  <c r="AE1139" i="3"/>
  <c r="K1212" i="3"/>
  <c r="K1206" i="3"/>
  <c r="BI1204" i="3"/>
  <c r="AO1204" i="3"/>
  <c r="U1204" i="3"/>
  <c r="L1203" i="3"/>
  <c r="AQ1203" i="3" s="1"/>
  <c r="L1202" i="3"/>
  <c r="K1202" i="3"/>
  <c r="L1200" i="3"/>
  <c r="K1200" i="3"/>
  <c r="AV1194" i="3"/>
  <c r="U1194" i="3"/>
  <c r="L1189" i="3"/>
  <c r="K1189" i="3"/>
  <c r="BC1188" i="3"/>
  <c r="AU1188" i="3"/>
  <c r="AG1188" i="3"/>
  <c r="Q1188" i="3"/>
  <c r="L1186" i="3"/>
  <c r="K1186" i="3"/>
  <c r="L1184" i="3"/>
  <c r="K1184" i="3"/>
  <c r="L1183" i="3"/>
  <c r="AA1183" i="3" s="1"/>
  <c r="L1182" i="3"/>
  <c r="K1182" i="3"/>
  <c r="L1180" i="3"/>
  <c r="K1180" i="3"/>
  <c r="L1178" i="3"/>
  <c r="K1178" i="3"/>
  <c r="K1171" i="3"/>
  <c r="BD1169" i="3"/>
  <c r="L1166" i="3"/>
  <c r="V1166" i="3" s="1"/>
  <c r="AC1165" i="3"/>
  <c r="L1157" i="3"/>
  <c r="K1157" i="3"/>
  <c r="BD1156" i="3"/>
  <c r="AW1156" i="3"/>
  <c r="AQ1156" i="3"/>
  <c r="AI1156" i="3"/>
  <c r="AB1156" i="3"/>
  <c r="S1156" i="3"/>
  <c r="K1155" i="3"/>
  <c r="BD1141" i="3"/>
  <c r="AV1141" i="3"/>
  <c r="AN1141" i="3"/>
  <c r="AF1141" i="3"/>
  <c r="X1141" i="3"/>
  <c r="P1141" i="3"/>
  <c r="Y1140" i="3"/>
  <c r="BA1136" i="3"/>
  <c r="BM1274" i="3"/>
  <c r="BM1283" i="3"/>
  <c r="AZ1291" i="3"/>
  <c r="AI1291" i="3"/>
  <c r="AH1287" i="3"/>
  <c r="AW1287" i="3"/>
  <c r="Q1287" i="3"/>
  <c r="AJ1287" i="3"/>
  <c r="AY1287" i="3"/>
  <c r="S1287" i="3"/>
  <c r="BL1303" i="3"/>
  <c r="BM1305" i="3"/>
  <c r="BL1311" i="3"/>
  <c r="BM1313" i="3"/>
  <c r="BI1297" i="3"/>
  <c r="AA1297" i="3"/>
  <c r="AP1316" i="3"/>
  <c r="BD1316" i="3"/>
  <c r="BM1342" i="3"/>
  <c r="BK1523" i="3"/>
  <c r="BH1256" i="3"/>
  <c r="AB1256" i="3"/>
  <c r="AR1256" i="3"/>
  <c r="BK1407" i="3"/>
  <c r="N1293" i="3"/>
  <c r="AT1293" i="3"/>
  <c r="V1293" i="3"/>
  <c r="BB1293" i="3"/>
  <c r="AD1293" i="3"/>
  <c r="AL1293" i="3"/>
  <c r="R1308" i="3"/>
  <c r="N1308" i="3"/>
  <c r="Y1308" i="3"/>
  <c r="AK1308" i="3"/>
  <c r="AT1308" i="3"/>
  <c r="BE1308" i="3"/>
  <c r="Q1308" i="3"/>
  <c r="AC1308" i="3"/>
  <c r="AL1308" i="3"/>
  <c r="AW1308" i="3"/>
  <c r="BI1308" i="3"/>
  <c r="U1308" i="3"/>
  <c r="AD1308" i="3"/>
  <c r="AO1308" i="3"/>
  <c r="BA1308" i="3"/>
  <c r="M1308" i="3"/>
  <c r="V1308" i="3"/>
  <c r="AG1308" i="3"/>
  <c r="AS1308" i="3"/>
  <c r="BB1308" i="3"/>
  <c r="R1306" i="3"/>
  <c r="N1306" i="3"/>
  <c r="Y1306" i="3"/>
  <c r="AK1306" i="3"/>
  <c r="AT1306" i="3"/>
  <c r="BE1306" i="3"/>
  <c r="V1306" i="3"/>
  <c r="AL1306" i="3"/>
  <c r="BA1306" i="3"/>
  <c r="M1306" i="3"/>
  <c r="AC1306" i="3"/>
  <c r="AO1306" i="3"/>
  <c r="BB1306" i="3"/>
  <c r="Q1306" i="3"/>
  <c r="AD1306" i="3"/>
  <c r="AS1306" i="3"/>
  <c r="BI1306" i="3"/>
  <c r="U1306" i="3"/>
  <c r="AG1306" i="3"/>
  <c r="AW1306" i="3"/>
  <c r="L1212" i="3"/>
  <c r="K1211" i="3"/>
  <c r="K1208" i="3"/>
  <c r="L1206" i="3"/>
  <c r="AC1206" i="3" s="1"/>
  <c r="BE1204" i="3"/>
  <c r="AK1204" i="3"/>
  <c r="M1204" i="3"/>
  <c r="L1201" i="3"/>
  <c r="AQ1201" i="3" s="1"/>
  <c r="AQ1194" i="3"/>
  <c r="P1194" i="3"/>
  <c r="L1193" i="3"/>
  <c r="K1193" i="3"/>
  <c r="L1192" i="3"/>
  <c r="BA1192" i="3" s="1"/>
  <c r="L1191" i="3"/>
  <c r="K1191" i="3"/>
  <c r="L1190" i="3"/>
  <c r="S1190" i="3" s="1"/>
  <c r="BI1188" i="3"/>
  <c r="BA1188" i="3"/>
  <c r="AS1188" i="3"/>
  <c r="AC1188" i="3"/>
  <c r="M1188" i="3"/>
  <c r="L1187" i="3"/>
  <c r="AA1187" i="3" s="1"/>
  <c r="L1185" i="3"/>
  <c r="AQ1185" i="3" s="1"/>
  <c r="AZ1172" i="3"/>
  <c r="L1171" i="3"/>
  <c r="BI1165" i="3"/>
  <c r="M1165" i="3"/>
  <c r="L1163" i="3"/>
  <c r="L1160" i="3"/>
  <c r="L1158" i="3"/>
  <c r="K1158" i="3"/>
  <c r="BI1156" i="3"/>
  <c r="BC1156" i="3"/>
  <c r="AV1156" i="3"/>
  <c r="AN1156" i="3"/>
  <c r="AG1156" i="3"/>
  <c r="AA1156" i="3"/>
  <c r="Q1156" i="3"/>
  <c r="BC1154" i="3"/>
  <c r="BB1151" i="3"/>
  <c r="AB1150" i="3"/>
  <c r="K1144" i="3"/>
  <c r="BI1141" i="3"/>
  <c r="BA1141" i="3"/>
  <c r="AS1141" i="3"/>
  <c r="AK1141" i="3"/>
  <c r="AC1141" i="3"/>
  <c r="U1141" i="3"/>
  <c r="M1141" i="3"/>
  <c r="BI1140" i="3"/>
  <c r="AK1140" i="3"/>
  <c r="Q1140" i="3"/>
  <c r="Y1138" i="3"/>
  <c r="AH1253" i="3"/>
  <c r="AL1253" i="3"/>
  <c r="BJ1258" i="3"/>
  <c r="BA1253" i="3"/>
  <c r="AG1253" i="3"/>
  <c r="BH1253" i="3"/>
  <c r="AN1253" i="3"/>
  <c r="T1253" i="3"/>
  <c r="AQ1253" i="3"/>
  <c r="S1253" i="3"/>
  <c r="BL1274" i="3"/>
  <c r="BJ1276" i="3"/>
  <c r="BN1279" i="3"/>
  <c r="BA1278" i="3"/>
  <c r="AC1278" i="3"/>
  <c r="BH1278" i="3"/>
  <c r="AN1278" i="3"/>
  <c r="P1278" i="3"/>
  <c r="AQ1278" i="3"/>
  <c r="AW1291" i="3"/>
  <c r="AJ1291" i="3"/>
  <c r="S1291" i="3"/>
  <c r="AT1287" i="3"/>
  <c r="AO1287" i="3"/>
  <c r="BH1287" i="3"/>
  <c r="AB1287" i="3"/>
  <c r="AQ1287" i="3"/>
  <c r="BJ1303" i="3"/>
  <c r="BL1305" i="3"/>
  <c r="BM1307" i="3"/>
  <c r="BJ1311" i="3"/>
  <c r="BM1315" i="3"/>
  <c r="BB1298" i="3"/>
  <c r="N1298" i="3"/>
  <c r="AG1298" i="3"/>
  <c r="AZ1298" i="3"/>
  <c r="T1298" i="3"/>
  <c r="AI1298" i="3"/>
  <c r="BF1297" i="3"/>
  <c r="AM1297" i="3"/>
  <c r="BD1297" i="3"/>
  <c r="U1316" i="3"/>
  <c r="AN1316" i="3"/>
  <c r="BL1321" i="3"/>
  <c r="BM1321" i="3"/>
  <c r="BL1422" i="3"/>
  <c r="BJ1418" i="3"/>
  <c r="BL1418" i="3"/>
  <c r="BN1521" i="3"/>
  <c r="BJ1366" i="3"/>
  <c r="BL1525" i="3"/>
  <c r="BH1263" i="3"/>
  <c r="AB1263" i="3"/>
  <c r="AR1263" i="3"/>
  <c r="S1285" i="3"/>
  <c r="AN1285" i="3"/>
  <c r="X1285" i="3"/>
  <c r="AT1285" i="3"/>
  <c r="AD1285" i="3"/>
  <c r="AY1285" i="3"/>
  <c r="N1285" i="3"/>
  <c r="AI1285" i="3"/>
  <c r="BD1285" i="3"/>
  <c r="N1289" i="3"/>
  <c r="V1289" i="3"/>
  <c r="BB1289" i="3"/>
  <c r="S1227" i="3"/>
  <c r="Y1220" i="3"/>
  <c r="Q1214" i="3"/>
  <c r="L1208" i="3"/>
  <c r="K1207" i="3"/>
  <c r="BA1204" i="3"/>
  <c r="BI1192" i="3"/>
  <c r="BI1190" i="3"/>
  <c r="BG1188" i="3"/>
  <c r="AY1188" i="3"/>
  <c r="AO1188" i="3"/>
  <c r="K1170" i="3"/>
  <c r="K1168" i="3"/>
  <c r="L1161" i="3"/>
  <c r="K1161" i="3"/>
  <c r="L1159" i="3"/>
  <c r="K1159" i="3"/>
  <c r="BH1156" i="3"/>
  <c r="BA1156" i="3"/>
  <c r="AS1156" i="3"/>
  <c r="AM1156" i="3"/>
  <c r="AF1156" i="3"/>
  <c r="X1156" i="3"/>
  <c r="L1148" i="3"/>
  <c r="T1148" i="3" s="1"/>
  <c r="BM1259" i="3"/>
  <c r="BL1283" i="3"/>
  <c r="BJ1288" i="3"/>
  <c r="AG1291" i="3"/>
  <c r="T1291" i="3"/>
  <c r="BB1287" i="3"/>
  <c r="N1287" i="3"/>
  <c r="AG1287" i="3"/>
  <c r="AZ1287" i="3"/>
  <c r="T1287" i="3"/>
  <c r="AI1287" i="3"/>
  <c r="BJ1314" i="3"/>
  <c r="BL1315" i="3"/>
  <c r="AY1297" i="3"/>
  <c r="R1297" i="3"/>
  <c r="AN1297" i="3"/>
  <c r="Q1316" i="3"/>
  <c r="AT1316" i="3"/>
  <c r="X1316" i="3"/>
  <c r="BJ1321" i="3"/>
  <c r="BM1426" i="3"/>
  <c r="BJ1420" i="3"/>
  <c r="AZ1265" i="3"/>
  <c r="O1265" i="3"/>
  <c r="BF1265" i="3"/>
  <c r="AE1265" i="3"/>
  <c r="AJ1265" i="3"/>
  <c r="O1201" i="3"/>
  <c r="AF1194" i="3"/>
  <c r="AA1185" i="3"/>
  <c r="K1149" i="3"/>
  <c r="K1147" i="3"/>
  <c r="K1142" i="3"/>
  <c r="BE1141" i="3"/>
  <c r="AW1141" i="3"/>
  <c r="AO1141" i="3"/>
  <c r="AG1141" i="3"/>
  <c r="Y1141" i="3"/>
  <c r="Q1141" i="3"/>
  <c r="AW1140" i="3"/>
  <c r="AC1140" i="3"/>
  <c r="M1138" i="3"/>
  <c r="L1135" i="3"/>
  <c r="BG1135" i="3" s="1"/>
  <c r="AO1253" i="3"/>
  <c r="U1253" i="3"/>
  <c r="AZ1253" i="3"/>
  <c r="AB1253" i="3"/>
  <c r="BC1253" i="3"/>
  <c r="AI1253" i="3"/>
  <c r="BM1276" i="3"/>
  <c r="BJ1294" i="3"/>
  <c r="BL1296" i="3"/>
  <c r="Q1291" i="3"/>
  <c r="AY1291" i="3"/>
  <c r="V1287" i="3"/>
  <c r="BE1287" i="3"/>
  <c r="Y1287" i="3"/>
  <c r="AR1287" i="3"/>
  <c r="BG1287" i="3"/>
  <c r="AA1287" i="3"/>
  <c r="BM1303" i="3"/>
  <c r="BL1307" i="3"/>
  <c r="BJ1307" i="3"/>
  <c r="BL1309" i="3"/>
  <c r="BM1311" i="3"/>
  <c r="BK1314" i="3"/>
  <c r="BL1313" i="3"/>
  <c r="AH1316" i="3"/>
  <c r="AH1298" i="3"/>
  <c r="AW1298" i="3"/>
  <c r="Q1298" i="3"/>
  <c r="AJ1298" i="3"/>
  <c r="AY1298" i="3"/>
  <c r="S1298" i="3"/>
  <c r="AX1316" i="3"/>
  <c r="AD1297" i="3"/>
  <c r="AW1297" i="3"/>
  <c r="X1297" i="3"/>
  <c r="BG1316" i="3"/>
  <c r="Y1316" i="3"/>
  <c r="BK1519" i="3"/>
  <c r="BM1519" i="3"/>
  <c r="BM1422" i="3"/>
  <c r="BM1393" i="3"/>
  <c r="BL1426" i="3"/>
  <c r="BK1521" i="3"/>
  <c r="BJ1533" i="3"/>
  <c r="BJ1531" i="3"/>
  <c r="BL1456" i="3"/>
  <c r="AP1255" i="3"/>
  <c r="N1255" i="3"/>
  <c r="AT1255" i="3"/>
  <c r="Z1255" i="3"/>
  <c r="BF1255" i="3"/>
  <c r="AD1255" i="3"/>
  <c r="R1312" i="3"/>
  <c r="U1312" i="3"/>
  <c r="AD1312" i="3"/>
  <c r="AO1312" i="3"/>
  <c r="BA1312" i="3"/>
  <c r="M1312" i="3"/>
  <c r="V1312" i="3"/>
  <c r="AG1312" i="3"/>
  <c r="AS1312" i="3"/>
  <c r="BB1312" i="3"/>
  <c r="Y1312" i="3"/>
  <c r="AT1312" i="3"/>
  <c r="N1312" i="3"/>
  <c r="AK1312" i="3"/>
  <c r="BE1312" i="3"/>
  <c r="Q1312" i="3"/>
  <c r="AC1312" i="3"/>
  <c r="AL1312" i="3"/>
  <c r="AW1312" i="3"/>
  <c r="BI1312" i="3"/>
  <c r="BK1430" i="3"/>
  <c r="BN1430" i="3"/>
  <c r="BK1513" i="3"/>
  <c r="BN1513" i="3"/>
  <c r="BL1513" i="3"/>
  <c r="BJ1509" i="3"/>
  <c r="BM1509" i="3"/>
  <c r="BK1424" i="3"/>
  <c r="BN1424" i="3"/>
  <c r="BK1396" i="3"/>
  <c r="BN1396" i="3"/>
  <c r="BL1398" i="3"/>
  <c r="BM1529" i="3"/>
  <c r="BK1422" i="3"/>
  <c r="BN1422" i="3"/>
  <c r="BJ1384" i="3"/>
  <c r="BL1394" i="3"/>
  <c r="BJ1358" i="3"/>
  <c r="BM1358" i="3"/>
  <c r="BL1533" i="3"/>
  <c r="BM1531" i="3"/>
  <c r="BK1515" i="3"/>
  <c r="BN1515" i="3"/>
  <c r="BL1515" i="3"/>
  <c r="BJ1511" i="3"/>
  <c r="BM1511" i="3"/>
  <c r="BK1499" i="3"/>
  <c r="BN1499" i="3"/>
  <c r="BL1499" i="3"/>
  <c r="BN1400" i="3"/>
  <c r="BK1400" i="3"/>
  <c r="BJ1400" i="3"/>
  <c r="BL1400" i="3"/>
  <c r="BL1392" i="3"/>
  <c r="BL1384" i="3"/>
  <c r="BJ1362" i="3"/>
  <c r="BN1342" i="3"/>
  <c r="BK1342" i="3"/>
  <c r="BM1428" i="3"/>
  <c r="BN1418" i="3"/>
  <c r="BJ1340" i="3"/>
  <c r="BN1340" i="3"/>
  <c r="BK1340" i="3"/>
  <c r="BK1509" i="3"/>
  <c r="BN1509" i="3"/>
  <c r="BL1509" i="3"/>
  <c r="BJ1505" i="3"/>
  <c r="BM1505" i="3"/>
  <c r="BJ1432" i="3"/>
  <c r="BJ1396" i="3"/>
  <c r="BM1364" i="3"/>
  <c r="BK1398" i="3"/>
  <c r="BN1398" i="3"/>
  <c r="BL1529" i="3"/>
  <c r="BM1432" i="3"/>
  <c r="BK1428" i="3"/>
  <c r="BN1428" i="3"/>
  <c r="BK1394" i="3"/>
  <c r="BN1394" i="3"/>
  <c r="BL1358" i="3"/>
  <c r="BM1397" i="3"/>
  <c r="BN1384" i="3"/>
  <c r="BL1531" i="3"/>
  <c r="BL1430" i="3"/>
  <c r="BK1511" i="3"/>
  <c r="BN1511" i="3"/>
  <c r="BL1511" i="3"/>
  <c r="BJ1507" i="3"/>
  <c r="BM1507" i="3"/>
  <c r="BN1432" i="3"/>
  <c r="BK1432" i="3"/>
  <c r="BM1384" i="3"/>
  <c r="BK1392" i="3"/>
  <c r="BN1392" i="3"/>
  <c r="BN1366" i="3"/>
  <c r="BK1366" i="3"/>
  <c r="BM1366" i="3"/>
  <c r="BM1360" i="3"/>
  <c r="BL1340" i="3"/>
  <c r="BJ1517" i="3"/>
  <c r="BM1517" i="3"/>
  <c r="BK1505" i="3"/>
  <c r="BN1505" i="3"/>
  <c r="BL1505" i="3"/>
  <c r="BJ1501" i="3"/>
  <c r="BM1501" i="3"/>
  <c r="BL1424" i="3"/>
  <c r="BM1418" i="3"/>
  <c r="BM1396" i="3"/>
  <c r="BK1364" i="3"/>
  <c r="BN1364" i="3"/>
  <c r="BL1364" i="3"/>
  <c r="BJ1430" i="3"/>
  <c r="BJ1426" i="3"/>
  <c r="BM1424" i="3"/>
  <c r="BJ1424" i="3"/>
  <c r="BK1358" i="3"/>
  <c r="BN1358" i="3"/>
  <c r="BL1521" i="3"/>
  <c r="BL1519" i="3"/>
  <c r="BK1533" i="3"/>
  <c r="BN1533" i="3"/>
  <c r="BK1531" i="3"/>
  <c r="BN1531" i="3"/>
  <c r="BK1507" i="3"/>
  <c r="BN1507" i="3"/>
  <c r="BL1507" i="3"/>
  <c r="BJ1503" i="3"/>
  <c r="BM1503" i="3"/>
  <c r="BJ1428" i="3"/>
  <c r="BL1432" i="3"/>
  <c r="BJ1392" i="3"/>
  <c r="BL1366" i="3"/>
  <c r="BM1362" i="3"/>
  <c r="BL1342" i="3"/>
  <c r="BJ1360" i="3"/>
  <c r="BL1360" i="3"/>
  <c r="BL1428" i="3"/>
  <c r="BM1420" i="3"/>
  <c r="BK1517" i="3"/>
  <c r="BN1517" i="3"/>
  <c r="BL1517" i="3"/>
  <c r="BJ1513" i="3"/>
  <c r="BM1513" i="3"/>
  <c r="BK1501" i="3"/>
  <c r="BN1501" i="3"/>
  <c r="BL1501" i="3"/>
  <c r="BJ1393" i="3"/>
  <c r="BL1396" i="3"/>
  <c r="BJ1364" i="3"/>
  <c r="BM1398" i="3"/>
  <c r="BK1529" i="3"/>
  <c r="BN1529" i="3"/>
  <c r="BM1394" i="3"/>
  <c r="BJ1521" i="3"/>
  <c r="BJ1519" i="3"/>
  <c r="BM1533" i="3"/>
  <c r="BN1525" i="3"/>
  <c r="BK1525" i="3"/>
  <c r="BM1430" i="3"/>
  <c r="BJ1515" i="3"/>
  <c r="BM1515" i="3"/>
  <c r="BK1503" i="3"/>
  <c r="BN1503" i="3"/>
  <c r="BL1503" i="3"/>
  <c r="BJ1499" i="3"/>
  <c r="BM1499" i="3"/>
  <c r="BK1426" i="3"/>
  <c r="BN1426" i="3"/>
  <c r="BM1400" i="3"/>
  <c r="BM1392" i="3"/>
  <c r="BK1362" i="3"/>
  <c r="BN1362" i="3"/>
  <c r="BL1362" i="3"/>
  <c r="BJ1342" i="3"/>
  <c r="BK1360" i="3"/>
  <c r="BN1360" i="3"/>
  <c r="BM1340" i="3"/>
  <c r="AO1257" i="3"/>
  <c r="BH1257" i="3"/>
  <c r="AB1257" i="3"/>
  <c r="BG1257" i="3"/>
  <c r="AA1257" i="3"/>
  <c r="BK1259" i="3"/>
  <c r="BN1259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P1264" i="3"/>
  <c r="T1264" i="3"/>
  <c r="X1264" i="3"/>
  <c r="AB1264" i="3"/>
  <c r="AF1264" i="3"/>
  <c r="AJ1264" i="3"/>
  <c r="AN1264" i="3"/>
  <c r="AR1264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R1264" i="3"/>
  <c r="AH1264" i="3"/>
  <c r="AV1264" i="3"/>
  <c r="BD1264" i="3"/>
  <c r="V1264" i="3"/>
  <c r="AL1264" i="3"/>
  <c r="AX1264" i="3"/>
  <c r="BF1264" i="3"/>
  <c r="Z1264" i="3"/>
  <c r="AP1264" i="3"/>
  <c r="AZ1264" i="3"/>
  <c r="BH1264" i="3"/>
  <c r="N1264" i="3"/>
  <c r="AD1264" i="3"/>
  <c r="AT1264" i="3"/>
  <c r="BB1264" i="3"/>
  <c r="BL1272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P1271" i="3"/>
  <c r="T1271" i="3"/>
  <c r="X1271" i="3"/>
  <c r="AB1271" i="3"/>
  <c r="AF1271" i="3"/>
  <c r="AJ1271" i="3"/>
  <c r="AN1271" i="3"/>
  <c r="AR1271" i="3"/>
  <c r="AV1271" i="3"/>
  <c r="AZ1271" i="3"/>
  <c r="BD1271" i="3"/>
  <c r="BH1271" i="3"/>
  <c r="M1271" i="3"/>
  <c r="Q1271" i="3"/>
  <c r="U1271" i="3"/>
  <c r="Y1271" i="3"/>
  <c r="AC1271" i="3"/>
  <c r="AG1271" i="3"/>
  <c r="AK1271" i="3"/>
  <c r="AO1271" i="3"/>
  <c r="AS1271" i="3"/>
  <c r="AW1271" i="3"/>
  <c r="BA1271" i="3"/>
  <c r="BE1271" i="3"/>
  <c r="BI1271" i="3"/>
  <c r="N1271" i="3"/>
  <c r="AD1271" i="3"/>
  <c r="AT1271" i="3"/>
  <c r="R1271" i="3"/>
  <c r="AH1271" i="3"/>
  <c r="AX1271" i="3"/>
  <c r="V1271" i="3"/>
  <c r="AL1271" i="3"/>
  <c r="BB1271" i="3"/>
  <c r="Z1271" i="3"/>
  <c r="AP1271" i="3"/>
  <c r="BF1271" i="3"/>
  <c r="BN1283" i="3"/>
  <c r="BK1283" i="3"/>
  <c r="BM1289" i="3"/>
  <c r="BL1288" i="3"/>
  <c r="BL1290" i="3"/>
  <c r="BJ1292" i="3"/>
  <c r="AP1295" i="3"/>
  <c r="AC1295" i="3"/>
  <c r="BA1295" i="3"/>
  <c r="AK1295" i="3"/>
  <c r="BF1295" i="3"/>
  <c r="BE1295" i="3"/>
  <c r="AG1295" i="3"/>
  <c r="BH1295" i="3"/>
  <c r="AI1295" i="3"/>
  <c r="BL1314" i="3"/>
  <c r="BJ1315" i="3"/>
  <c r="O1324" i="3"/>
  <c r="S1324" i="3"/>
  <c r="W1324" i="3"/>
  <c r="AA1324" i="3"/>
  <c r="AE1324" i="3"/>
  <c r="AI1324" i="3"/>
  <c r="AM1324" i="3"/>
  <c r="AQ1324" i="3"/>
  <c r="AU1324" i="3"/>
  <c r="AY1324" i="3"/>
  <c r="BC1324" i="3"/>
  <c r="BG1324" i="3"/>
  <c r="P1324" i="3"/>
  <c r="T1324" i="3"/>
  <c r="X1324" i="3"/>
  <c r="AB1324" i="3"/>
  <c r="AF1324" i="3"/>
  <c r="AJ1324" i="3"/>
  <c r="AN1324" i="3"/>
  <c r="AR1324" i="3"/>
  <c r="AV1324" i="3"/>
  <c r="AZ1324" i="3"/>
  <c r="BD1324" i="3"/>
  <c r="BH1324" i="3"/>
  <c r="N1324" i="3"/>
  <c r="V1324" i="3"/>
  <c r="AD1324" i="3"/>
  <c r="AL1324" i="3"/>
  <c r="AT1324" i="3"/>
  <c r="BB1324" i="3"/>
  <c r="Q1324" i="3"/>
  <c r="Y1324" i="3"/>
  <c r="AG1324" i="3"/>
  <c r="AO1324" i="3"/>
  <c r="AW1324" i="3"/>
  <c r="BE1324" i="3"/>
  <c r="R1324" i="3"/>
  <c r="Z1324" i="3"/>
  <c r="AH1324" i="3"/>
  <c r="AP1324" i="3"/>
  <c r="AX1324" i="3"/>
  <c r="BF1324" i="3"/>
  <c r="AK1324" i="3"/>
  <c r="BA1324" i="3"/>
  <c r="M1324" i="3"/>
  <c r="U1324" i="3"/>
  <c r="AC1324" i="3"/>
  <c r="AS1324" i="3"/>
  <c r="BI1324" i="3"/>
  <c r="BJ1300" i="3"/>
  <c r="BL1300" i="3"/>
  <c r="BN1321" i="3"/>
  <c r="BK1321" i="3"/>
  <c r="BN1327" i="3"/>
  <c r="BK1327" i="3"/>
  <c r="BL1252" i="3"/>
  <c r="BJ1252" i="3"/>
  <c r="BM1258" i="3"/>
  <c r="V1257" i="3"/>
  <c r="BL1256" i="3"/>
  <c r="BJ1256" i="3"/>
  <c r="BA1257" i="3"/>
  <c r="AK1257" i="3"/>
  <c r="U1257" i="3"/>
  <c r="BD1257" i="3"/>
  <c r="AN1257" i="3"/>
  <c r="X1257" i="3"/>
  <c r="BC1257" i="3"/>
  <c r="AM1257" i="3"/>
  <c r="W1257" i="3"/>
  <c r="BL1259" i="3"/>
  <c r="BJ1261" i="3"/>
  <c r="BN1260" i="3"/>
  <c r="BK1260" i="3"/>
  <c r="BL1260" i="3"/>
  <c r="BJ1260" i="3"/>
  <c r="BJ1268" i="3"/>
  <c r="BJ1270" i="3"/>
  <c r="BJ1272" i="3"/>
  <c r="BN1263" i="3"/>
  <c r="BK1263" i="3"/>
  <c r="BN1272" i="3"/>
  <c r="BK1272" i="3"/>
  <c r="BN1274" i="3"/>
  <c r="BK1274" i="3"/>
  <c r="BK1276" i="3"/>
  <c r="BN1276" i="3"/>
  <c r="BM1279" i="3"/>
  <c r="BM1273" i="3"/>
  <c r="R1278" i="3"/>
  <c r="AH1278" i="3"/>
  <c r="AX1278" i="3"/>
  <c r="V1278" i="3"/>
  <c r="AL1278" i="3"/>
  <c r="BB1278" i="3"/>
  <c r="Z1278" i="3"/>
  <c r="AP1278" i="3"/>
  <c r="BF1278" i="3"/>
  <c r="AD1278" i="3"/>
  <c r="AT1278" i="3"/>
  <c r="N1278" i="3"/>
  <c r="BN1285" i="3"/>
  <c r="BK1289" i="3"/>
  <c r="BL1289" i="3"/>
  <c r="BN1294" i="3"/>
  <c r="BK1294" i="3"/>
  <c r="BJ1296" i="3"/>
  <c r="BM1277" i="3"/>
  <c r="BN1288" i="3"/>
  <c r="BK1288" i="3"/>
  <c r="BI1291" i="3"/>
  <c r="AS1291" i="3"/>
  <c r="AC1291" i="3"/>
  <c r="M1291" i="3"/>
  <c r="AV1291" i="3"/>
  <c r="AF1291" i="3"/>
  <c r="P1291" i="3"/>
  <c r="AU1291" i="3"/>
  <c r="AE1291" i="3"/>
  <c r="O1291" i="3"/>
  <c r="BK1282" i="3"/>
  <c r="BN1282" i="3"/>
  <c r="BL1282" i="3"/>
  <c r="BK1293" i="3"/>
  <c r="BN1293" i="3"/>
  <c r="BL1293" i="3"/>
  <c r="BN1296" i="3"/>
  <c r="BK1296" i="3"/>
  <c r="AX1287" i="3"/>
  <c r="AD1287" i="3"/>
  <c r="BA1287" i="3"/>
  <c r="AK1287" i="3"/>
  <c r="U1287" i="3"/>
  <c r="BD1287" i="3"/>
  <c r="AN1287" i="3"/>
  <c r="X1287" i="3"/>
  <c r="BC1287" i="3"/>
  <c r="AM1287" i="3"/>
  <c r="BM1292" i="3"/>
  <c r="AY1295" i="3"/>
  <c r="Z1295" i="3"/>
  <c r="AX1295" i="3"/>
  <c r="Y1295" i="3"/>
  <c r="AW1295" i="3"/>
  <c r="V1295" i="3"/>
  <c r="BD1295" i="3"/>
  <c r="AN1295" i="3"/>
  <c r="X1295" i="3"/>
  <c r="AE1295" i="3"/>
  <c r="O1295" i="3"/>
  <c r="BN1303" i="3"/>
  <c r="BK1303" i="3"/>
  <c r="BJ1304" i="3"/>
  <c r="BN1307" i="3"/>
  <c r="BK1307" i="3"/>
  <c r="BN1311" i="3"/>
  <c r="BK1311" i="3"/>
  <c r="BM1312" i="3"/>
  <c r="BN1315" i="3"/>
  <c r="BK1315" i="3"/>
  <c r="AU1295" i="3"/>
  <c r="AS1316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P1318" i="3"/>
  <c r="T1318" i="3"/>
  <c r="X1318" i="3"/>
  <c r="AB1318" i="3"/>
  <c r="AF1318" i="3"/>
  <c r="AJ1318" i="3"/>
  <c r="AN1318" i="3"/>
  <c r="AR1318" i="3"/>
  <c r="AV1318" i="3"/>
  <c r="AZ1318" i="3"/>
  <c r="BD1318" i="3"/>
  <c r="BH1318" i="3"/>
  <c r="N1318" i="3"/>
  <c r="V1318" i="3"/>
  <c r="AD1318" i="3"/>
  <c r="AL1318" i="3"/>
  <c r="AT1318" i="3"/>
  <c r="BB1318" i="3"/>
  <c r="AW1318" i="3"/>
  <c r="Z1318" i="3"/>
  <c r="AP1318" i="3"/>
  <c r="BF1318" i="3"/>
  <c r="AK1318" i="3"/>
  <c r="BA1318" i="3"/>
  <c r="Q1318" i="3"/>
  <c r="Y1318" i="3"/>
  <c r="AG1318" i="3"/>
  <c r="AO1318" i="3"/>
  <c r="BE1318" i="3"/>
  <c r="R1318" i="3"/>
  <c r="AH1318" i="3"/>
  <c r="AX1318" i="3"/>
  <c r="M1318" i="3"/>
  <c r="U1318" i="3"/>
  <c r="AC1318" i="3"/>
  <c r="AS1318" i="3"/>
  <c r="BI131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N1328" i="3"/>
  <c r="V1328" i="3"/>
  <c r="AD1328" i="3"/>
  <c r="AL1328" i="3"/>
  <c r="AT1328" i="3"/>
  <c r="BB1328" i="3"/>
  <c r="Q1328" i="3"/>
  <c r="Y1328" i="3"/>
  <c r="AG1328" i="3"/>
  <c r="AO1328" i="3"/>
  <c r="AW1328" i="3"/>
  <c r="BE1328" i="3"/>
  <c r="M1328" i="3"/>
  <c r="U1328" i="3"/>
  <c r="AC1328" i="3"/>
  <c r="AS1328" i="3"/>
  <c r="BI1328" i="3"/>
  <c r="R1328" i="3"/>
  <c r="Z1328" i="3"/>
  <c r="AH1328" i="3"/>
  <c r="AP1328" i="3"/>
  <c r="AX1328" i="3"/>
  <c r="BF1328" i="3"/>
  <c r="AK1328" i="3"/>
  <c r="BA1328" i="3"/>
  <c r="BN1329" i="3"/>
  <c r="BK1329" i="3"/>
  <c r="R1298" i="3"/>
  <c r="BI1298" i="3"/>
  <c r="AS1298" i="3"/>
  <c r="AC1298" i="3"/>
  <c r="M1298" i="3"/>
  <c r="AV1298" i="3"/>
  <c r="AF1298" i="3"/>
  <c r="P1298" i="3"/>
  <c r="AU1298" i="3"/>
  <c r="AE1298" i="3"/>
  <c r="R1316" i="3"/>
  <c r="BI1316" i="3"/>
  <c r="AK1297" i="3"/>
  <c r="AT1297" i="3"/>
  <c r="Y1297" i="3"/>
  <c r="BC1297" i="3"/>
  <c r="AH1297" i="3"/>
  <c r="M1297" i="3"/>
  <c r="AQ1297" i="3"/>
  <c r="V1297" i="3"/>
  <c r="AZ1297" i="3"/>
  <c r="AJ1297" i="3"/>
  <c r="T1297" i="3"/>
  <c r="AA1316" i="3"/>
  <c r="O1326" i="3"/>
  <c r="S1326" i="3"/>
  <c r="W1326" i="3"/>
  <c r="AA1326" i="3"/>
  <c r="AE1326" i="3"/>
  <c r="AI1326" i="3"/>
  <c r="AM1326" i="3"/>
  <c r="AQ1326" i="3"/>
  <c r="AU1326" i="3"/>
  <c r="AY1326" i="3"/>
  <c r="BC1326" i="3"/>
  <c r="BG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N1326" i="3"/>
  <c r="V1326" i="3"/>
  <c r="AD1326" i="3"/>
  <c r="AL1326" i="3"/>
  <c r="AT1326" i="3"/>
  <c r="BB1326" i="3"/>
  <c r="AS1326" i="3"/>
  <c r="BI1326" i="3"/>
  <c r="Q1326" i="3"/>
  <c r="Y1326" i="3"/>
  <c r="AG1326" i="3"/>
  <c r="AO1326" i="3"/>
  <c r="AW1326" i="3"/>
  <c r="BE1326" i="3"/>
  <c r="R1326" i="3"/>
  <c r="Z1326" i="3"/>
  <c r="AH1326" i="3"/>
  <c r="AP1326" i="3"/>
  <c r="AX1326" i="3"/>
  <c r="BF1326" i="3"/>
  <c r="M1326" i="3"/>
  <c r="U1326" i="3"/>
  <c r="AC1326" i="3"/>
  <c r="AK1326" i="3"/>
  <c r="BA1326" i="3"/>
  <c r="BF1316" i="3"/>
  <c r="AK1316" i="3"/>
  <c r="O1316" i="3"/>
  <c r="AO1316" i="3"/>
  <c r="S1316" i="3"/>
  <c r="AZ1316" i="3"/>
  <c r="AJ1316" i="3"/>
  <c r="T1316" i="3"/>
  <c r="BL1331" i="3"/>
  <c r="BN1331" i="3"/>
  <c r="BK1331" i="3"/>
  <c r="BN1325" i="3"/>
  <c r="BK1325" i="3"/>
  <c r="BM1327" i="3"/>
  <c r="BN1252" i="3"/>
  <c r="BK1252" i="3"/>
  <c r="BM1256" i="3"/>
  <c r="BE1257" i="3"/>
  <c r="Y1257" i="3"/>
  <c r="AR1257" i="3"/>
  <c r="AQ1257" i="3"/>
  <c r="BM1260" i="3"/>
  <c r="BJ1263" i="3"/>
  <c r="BJ1274" i="3"/>
  <c r="BJ1285" i="3"/>
  <c r="AH1295" i="3"/>
  <c r="BB1295" i="3"/>
  <c r="AB1295" i="3"/>
  <c r="BK1300" i="3"/>
  <c r="BN1300" i="3"/>
  <c r="BJ1317" i="3"/>
  <c r="BL1258" i="3"/>
  <c r="BN1256" i="3"/>
  <c r="BK1256" i="3"/>
  <c r="AW1257" i="3"/>
  <c r="AG1257" i="3"/>
  <c r="Q1257" i="3"/>
  <c r="AZ1257" i="3"/>
  <c r="AJ1257" i="3"/>
  <c r="T1257" i="3"/>
  <c r="AY1257" i="3"/>
  <c r="AI1257" i="3"/>
  <c r="BM1261" i="3"/>
  <c r="O1262" i="3"/>
  <c r="S1262" i="3"/>
  <c r="W1262" i="3"/>
  <c r="AA1262" i="3"/>
  <c r="AE1262" i="3"/>
  <c r="AI1262" i="3"/>
  <c r="AM1262" i="3"/>
  <c r="AQ1262" i="3"/>
  <c r="AU1262" i="3"/>
  <c r="N1262" i="3"/>
  <c r="T1262" i="3"/>
  <c r="Y1262" i="3"/>
  <c r="AD1262" i="3"/>
  <c r="AJ1262" i="3"/>
  <c r="AO1262" i="3"/>
  <c r="AT1262" i="3"/>
  <c r="AY1262" i="3"/>
  <c r="BC1262" i="3"/>
  <c r="BG1262" i="3"/>
  <c r="P1262" i="3"/>
  <c r="U1262" i="3"/>
  <c r="Z1262" i="3"/>
  <c r="AF1262" i="3"/>
  <c r="AK1262" i="3"/>
  <c r="AP1262" i="3"/>
  <c r="AV1262" i="3"/>
  <c r="AZ1262" i="3"/>
  <c r="BD1262" i="3"/>
  <c r="BH1262" i="3"/>
  <c r="Q1262" i="3"/>
  <c r="V1262" i="3"/>
  <c r="AB1262" i="3"/>
  <c r="AG1262" i="3"/>
  <c r="AL1262" i="3"/>
  <c r="AR1262" i="3"/>
  <c r="AW1262" i="3"/>
  <c r="BA1262" i="3"/>
  <c r="BE1262" i="3"/>
  <c r="BI1262" i="3"/>
  <c r="AC1262" i="3"/>
  <c r="AX1262" i="3"/>
  <c r="M1262" i="3"/>
  <c r="AH1262" i="3"/>
  <c r="BB1262" i="3"/>
  <c r="R1262" i="3"/>
  <c r="AN1262" i="3"/>
  <c r="BF1262" i="3"/>
  <c r="X1262" i="3"/>
  <c r="AS1262" i="3"/>
  <c r="BK1261" i="3"/>
  <c r="BN1261" i="3"/>
  <c r="O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M1266" i="3"/>
  <c r="R1266" i="3"/>
  <c r="V1266" i="3"/>
  <c r="Z1266" i="3"/>
  <c r="AD1266" i="3"/>
  <c r="AH1266" i="3"/>
  <c r="AL1266" i="3"/>
  <c r="AP1266" i="3"/>
  <c r="AT1266" i="3"/>
  <c r="AX1266" i="3"/>
  <c r="BB1266" i="3"/>
  <c r="BF1266" i="3"/>
  <c r="N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T1266" i="3"/>
  <c r="AJ1266" i="3"/>
  <c r="AZ1266" i="3"/>
  <c r="X1266" i="3"/>
  <c r="AN1266" i="3"/>
  <c r="BD1266" i="3"/>
  <c r="AB1266" i="3"/>
  <c r="AR1266" i="3"/>
  <c r="BH1266" i="3"/>
  <c r="P1266" i="3"/>
  <c r="AF1266" i="3"/>
  <c r="AV1266" i="3"/>
  <c r="BK1258" i="3"/>
  <c r="BN1265" i="3"/>
  <c r="BK1265" i="3"/>
  <c r="BL1279" i="3"/>
  <c r="BJ1273" i="3"/>
  <c r="BK1273" i="3"/>
  <c r="BN1273" i="3"/>
  <c r="BL1273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N1284" i="3"/>
  <c r="V1284" i="3"/>
  <c r="AD1284" i="3"/>
  <c r="AL1284" i="3"/>
  <c r="AT1284" i="3"/>
  <c r="BB1284" i="3"/>
  <c r="Q1284" i="3"/>
  <c r="Y1284" i="3"/>
  <c r="AG1284" i="3"/>
  <c r="AO1284" i="3"/>
  <c r="AW1284" i="3"/>
  <c r="BE1284" i="3"/>
  <c r="R1284" i="3"/>
  <c r="Z1284" i="3"/>
  <c r="AH1284" i="3"/>
  <c r="AP1284" i="3"/>
  <c r="AX1284" i="3"/>
  <c r="BF1284" i="3"/>
  <c r="M1284" i="3"/>
  <c r="AS1284" i="3"/>
  <c r="U1284" i="3"/>
  <c r="BA1284" i="3"/>
  <c r="AC1284" i="3"/>
  <c r="BI1284" i="3"/>
  <c r="AK1284" i="3"/>
  <c r="BN1277" i="3"/>
  <c r="BK1277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N1280" i="3"/>
  <c r="AD1280" i="3"/>
  <c r="AT1280" i="3"/>
  <c r="R1280" i="3"/>
  <c r="AH1280" i="3"/>
  <c r="AX1280" i="3"/>
  <c r="V1280" i="3"/>
  <c r="AL1280" i="3"/>
  <c r="BB1280" i="3"/>
  <c r="AP1280" i="3"/>
  <c r="BF1280" i="3"/>
  <c r="Z1280" i="3"/>
  <c r="V1291" i="3"/>
  <c r="AL1291" i="3"/>
  <c r="BB1291" i="3"/>
  <c r="Z1291" i="3"/>
  <c r="AP1291" i="3"/>
  <c r="BF1291" i="3"/>
  <c r="R1291" i="3"/>
  <c r="AH1291" i="3"/>
  <c r="AX1291" i="3"/>
  <c r="BL1277" i="3"/>
  <c r="BE1291" i="3"/>
  <c r="AO1291" i="3"/>
  <c r="Y1291" i="3"/>
  <c r="BH1291" i="3"/>
  <c r="AR1291" i="3"/>
  <c r="AB1291" i="3"/>
  <c r="BG1291" i="3"/>
  <c r="AQ1291" i="3"/>
  <c r="AA1291" i="3"/>
  <c r="AD1291" i="3"/>
  <c r="BM1296" i="3"/>
  <c r="BL1292" i="3"/>
  <c r="AT1295" i="3"/>
  <c r="R1295" i="3"/>
  <c r="AS1295" i="3"/>
  <c r="Q1295" i="3"/>
  <c r="AQ1295" i="3"/>
  <c r="N1295" i="3"/>
  <c r="AZ1295" i="3"/>
  <c r="AJ1295" i="3"/>
  <c r="T1295" i="3"/>
  <c r="AA1295" i="3"/>
  <c r="BL1304" i="3"/>
  <c r="BJ1305" i="3"/>
  <c r="BL1312" i="3"/>
  <c r="BJ1313" i="3"/>
  <c r="AU1297" i="3"/>
  <c r="M1316" i="3"/>
  <c r="BC1316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P1320" i="3"/>
  <c r="T1320" i="3"/>
  <c r="X1320" i="3"/>
  <c r="AB1320" i="3"/>
  <c r="AF1320" i="3"/>
  <c r="AJ1320" i="3"/>
  <c r="AN1320" i="3"/>
  <c r="AR1320" i="3"/>
  <c r="AV1320" i="3"/>
  <c r="AZ1320" i="3"/>
  <c r="BD1320" i="3"/>
  <c r="BH1320" i="3"/>
  <c r="N1320" i="3"/>
  <c r="V1320" i="3"/>
  <c r="AD1320" i="3"/>
  <c r="AL1320" i="3"/>
  <c r="AT1320" i="3"/>
  <c r="BB1320" i="3"/>
  <c r="Q1320" i="3"/>
  <c r="Y1320" i="3"/>
  <c r="AG1320" i="3"/>
  <c r="AO1320" i="3"/>
  <c r="AW1320" i="3"/>
  <c r="BE1320" i="3"/>
  <c r="R1320" i="3"/>
  <c r="Z1320" i="3"/>
  <c r="AH1320" i="3"/>
  <c r="AP1320" i="3"/>
  <c r="AX1320" i="3"/>
  <c r="BF1320" i="3"/>
  <c r="AK1320" i="3"/>
  <c r="BA1320" i="3"/>
  <c r="M1320" i="3"/>
  <c r="U1320" i="3"/>
  <c r="AC1320" i="3"/>
  <c r="AS1320" i="3"/>
  <c r="BI132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M1330" i="3"/>
  <c r="R1330" i="3"/>
  <c r="X1330" i="3"/>
  <c r="AC1330" i="3"/>
  <c r="AH1330" i="3"/>
  <c r="AN1330" i="3"/>
  <c r="AS1330" i="3"/>
  <c r="AX1330" i="3"/>
  <c r="BD1330" i="3"/>
  <c r="BI1330" i="3"/>
  <c r="N1330" i="3"/>
  <c r="T1330" i="3"/>
  <c r="Y1330" i="3"/>
  <c r="AD1330" i="3"/>
  <c r="AJ1330" i="3"/>
  <c r="AO1330" i="3"/>
  <c r="AT1330" i="3"/>
  <c r="AZ1330" i="3"/>
  <c r="BE1330" i="3"/>
  <c r="P1330" i="3"/>
  <c r="U1330" i="3"/>
  <c r="Z1330" i="3"/>
  <c r="AF1330" i="3"/>
  <c r="AK1330" i="3"/>
  <c r="AP1330" i="3"/>
  <c r="AV1330" i="3"/>
  <c r="BA1330" i="3"/>
  <c r="BF1330" i="3"/>
  <c r="Q1330" i="3"/>
  <c r="V1330" i="3"/>
  <c r="AG1330" i="3"/>
  <c r="AR1330" i="3"/>
  <c r="BB1330" i="3"/>
  <c r="AB1330" i="3"/>
  <c r="AL1330" i="3"/>
  <c r="AW1330" i="3"/>
  <c r="BH1330" i="3"/>
  <c r="AL1298" i="3"/>
  <c r="AP1298" i="3"/>
  <c r="AC1316" i="3"/>
  <c r="BN1304" i="3"/>
  <c r="AP1297" i="3"/>
  <c r="O1297" i="3"/>
  <c r="AO1297" i="3"/>
  <c r="S1297" i="3"/>
  <c r="AX1297" i="3"/>
  <c r="AC1297" i="3"/>
  <c r="BG1297" i="3"/>
  <c r="AL1297" i="3"/>
  <c r="Q1297" i="3"/>
  <c r="AV1297" i="3"/>
  <c r="AF1297" i="3"/>
  <c r="BN1314" i="3"/>
  <c r="AL1316" i="3"/>
  <c r="BA1316" i="3"/>
  <c r="AE1316" i="3"/>
  <c r="BE1316" i="3"/>
  <c r="AI1316" i="3"/>
  <c r="N1316" i="3"/>
  <c r="AV1316" i="3"/>
  <c r="AF1316" i="3"/>
  <c r="P1316" i="3"/>
  <c r="AG1316" i="3"/>
  <c r="BL1317" i="3"/>
  <c r="BM1331" i="3"/>
  <c r="BL1329" i="3"/>
  <c r="BL1327" i="3"/>
  <c r="Z1298" i="3"/>
  <c r="Z1257" i="3"/>
  <c r="AP1257" i="3"/>
  <c r="BF1257" i="3"/>
  <c r="N1257" i="3"/>
  <c r="AD1257" i="3"/>
  <c r="AT1257" i="3"/>
  <c r="BL1270" i="3"/>
  <c r="BJ1277" i="3"/>
  <c r="BJ1279" i="3"/>
  <c r="BN1270" i="3"/>
  <c r="BL1285" i="3"/>
  <c r="BN1286" i="3"/>
  <c r="BK1286" i="3"/>
  <c r="BM1293" i="3"/>
  <c r="BC1295" i="3"/>
  <c r="AD1295" i="3"/>
  <c r="AR1295" i="3"/>
  <c r="S1295" i="3"/>
  <c r="BN1317" i="3"/>
  <c r="BK1317" i="3"/>
  <c r="BJ1325" i="3"/>
  <c r="R1257" i="3"/>
  <c r="AL1257" i="3"/>
  <c r="AH1257" i="3"/>
  <c r="Z1253" i="3"/>
  <c r="AP1253" i="3"/>
  <c r="BF1253" i="3"/>
  <c r="N1253" i="3"/>
  <c r="AD1253" i="3"/>
  <c r="AT1253" i="3"/>
  <c r="BB1257" i="3"/>
  <c r="BI1253" i="3"/>
  <c r="AS1253" i="3"/>
  <c r="AC1253" i="3"/>
  <c r="M1253" i="3"/>
  <c r="AV1253" i="3"/>
  <c r="AF1253" i="3"/>
  <c r="P1253" i="3"/>
  <c r="AU1253" i="3"/>
  <c r="AE1253" i="3"/>
  <c r="O1253" i="3"/>
  <c r="BI1257" i="3"/>
  <c r="AS1257" i="3"/>
  <c r="AC1257" i="3"/>
  <c r="M1257" i="3"/>
  <c r="AV1257" i="3"/>
  <c r="AF1257" i="3"/>
  <c r="P1257" i="3"/>
  <c r="AU1257" i="3"/>
  <c r="AE1257" i="3"/>
  <c r="O1257" i="3"/>
  <c r="BJ1259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P1267" i="3"/>
  <c r="T1267" i="3"/>
  <c r="X1267" i="3"/>
  <c r="AB1267" i="3"/>
  <c r="AF1267" i="3"/>
  <c r="AJ1267" i="3"/>
  <c r="AN1267" i="3"/>
  <c r="AR1267" i="3"/>
  <c r="AV1267" i="3"/>
  <c r="AZ1267" i="3"/>
  <c r="BD1267" i="3"/>
  <c r="BH1267" i="3"/>
  <c r="M1267" i="3"/>
  <c r="Q1267" i="3"/>
  <c r="U1267" i="3"/>
  <c r="Y1267" i="3"/>
  <c r="AC1267" i="3"/>
  <c r="AG1267" i="3"/>
  <c r="AK1267" i="3"/>
  <c r="AO1267" i="3"/>
  <c r="AS1267" i="3"/>
  <c r="AW1267" i="3"/>
  <c r="BA1267" i="3"/>
  <c r="BE1267" i="3"/>
  <c r="BI1267" i="3"/>
  <c r="V1267" i="3"/>
  <c r="AL1267" i="3"/>
  <c r="BB1267" i="3"/>
  <c r="Z1267" i="3"/>
  <c r="AP1267" i="3"/>
  <c r="BF1267" i="3"/>
  <c r="N1267" i="3"/>
  <c r="AD1267" i="3"/>
  <c r="AT1267" i="3"/>
  <c r="AX1267" i="3"/>
  <c r="R1267" i="3"/>
  <c r="AH1267" i="3"/>
  <c r="BM1270" i="3"/>
  <c r="BL1276" i="3"/>
  <c r="BN1258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R1269" i="3"/>
  <c r="AH1269" i="3"/>
  <c r="AX1269" i="3"/>
  <c r="V1269" i="3"/>
  <c r="AL1269" i="3"/>
  <c r="BB1269" i="3"/>
  <c r="Z1269" i="3"/>
  <c r="AP1269" i="3"/>
  <c r="BF1269" i="3"/>
  <c r="AD1269" i="3"/>
  <c r="AT1269" i="3"/>
  <c r="N1269" i="3"/>
  <c r="BM127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N1275" i="3"/>
  <c r="V1275" i="3"/>
  <c r="AD1275" i="3"/>
  <c r="AL1275" i="3"/>
  <c r="AT1275" i="3"/>
  <c r="BB1275" i="3"/>
  <c r="Q1275" i="3"/>
  <c r="Y1275" i="3"/>
  <c r="AG1275" i="3"/>
  <c r="AO1275" i="3"/>
  <c r="AW1275" i="3"/>
  <c r="BE1275" i="3"/>
  <c r="R1275" i="3"/>
  <c r="Z1275" i="3"/>
  <c r="AH1275" i="3"/>
  <c r="AP1275" i="3"/>
  <c r="AX1275" i="3"/>
  <c r="BF1275" i="3"/>
  <c r="AK1275" i="3"/>
  <c r="M1275" i="3"/>
  <c r="AS1275" i="3"/>
  <c r="U1275" i="3"/>
  <c r="BA1275" i="3"/>
  <c r="AC1275" i="3"/>
  <c r="BI1275" i="3"/>
  <c r="BN1268" i="3"/>
  <c r="BK1268" i="3"/>
  <c r="BK1270" i="3"/>
  <c r="AW1278" i="3"/>
  <c r="AG1278" i="3"/>
  <c r="Q1278" i="3"/>
  <c r="AZ1278" i="3"/>
  <c r="AJ1278" i="3"/>
  <c r="T1278" i="3"/>
  <c r="AY1278" i="3"/>
  <c r="AI1278" i="3"/>
  <c r="S1278" i="3"/>
  <c r="BL1281" i="3"/>
  <c r="BJ1283" i="3"/>
  <c r="BL1286" i="3"/>
  <c r="BK1279" i="3"/>
  <c r="BM1288" i="3"/>
  <c r="BA1291" i="3"/>
  <c r="AK1291" i="3"/>
  <c r="U1291" i="3"/>
  <c r="BD1291" i="3"/>
  <c r="AN1291" i="3"/>
  <c r="X1291" i="3"/>
  <c r="BC1291" i="3"/>
  <c r="AM1291" i="3"/>
  <c r="W1291" i="3"/>
  <c r="Z1287" i="3"/>
  <c r="AP1287" i="3"/>
  <c r="BF1287" i="3"/>
  <c r="AT1291" i="3"/>
  <c r="Z1297" i="3"/>
  <c r="BA1297" i="3"/>
  <c r="AE1297" i="3"/>
  <c r="AL1287" i="3"/>
  <c r="R1287" i="3"/>
  <c r="BI1287" i="3"/>
  <c r="AS1287" i="3"/>
  <c r="AC1287" i="3"/>
  <c r="M1287" i="3"/>
  <c r="AV1287" i="3"/>
  <c r="AF1287" i="3"/>
  <c r="P1287" i="3"/>
  <c r="AU1287" i="3"/>
  <c r="AE1287" i="3"/>
  <c r="O1287" i="3"/>
  <c r="BN1292" i="3"/>
  <c r="BK1292" i="3"/>
  <c r="AO1295" i="3"/>
  <c r="BI1295" i="3"/>
  <c r="AM1295" i="3"/>
  <c r="BG1295" i="3"/>
  <c r="AL1295" i="3"/>
  <c r="M1295" i="3"/>
  <c r="AV1295" i="3"/>
  <c r="AF1295" i="3"/>
  <c r="P1295" i="3"/>
  <c r="W1295" i="3"/>
  <c r="BN1305" i="3"/>
  <c r="BK1305" i="3"/>
  <c r="BK1309" i="3"/>
  <c r="BN1313" i="3"/>
  <c r="BK1313" i="3"/>
  <c r="BM1314" i="3"/>
  <c r="AQ1316" i="3"/>
  <c r="BB1316" i="3"/>
  <c r="BN1301" i="3"/>
  <c r="BK1301" i="3"/>
  <c r="V1298" i="3"/>
  <c r="W1316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M1332" i="3"/>
  <c r="R1332" i="3"/>
  <c r="X1332" i="3"/>
  <c r="AC1332" i="3"/>
  <c r="AH1332" i="3"/>
  <c r="AN1332" i="3"/>
  <c r="AS1332" i="3"/>
  <c r="AX1332" i="3"/>
  <c r="BD1332" i="3"/>
  <c r="BI1332" i="3"/>
  <c r="N1332" i="3"/>
  <c r="T1332" i="3"/>
  <c r="Y1332" i="3"/>
  <c r="AD1332" i="3"/>
  <c r="AJ1332" i="3"/>
  <c r="AO1332" i="3"/>
  <c r="AT1332" i="3"/>
  <c r="AZ1332" i="3"/>
  <c r="BE1332" i="3"/>
  <c r="Q1332" i="3"/>
  <c r="V1332" i="3"/>
  <c r="AB1332" i="3"/>
  <c r="AG1332" i="3"/>
  <c r="AL1332" i="3"/>
  <c r="AR1332" i="3"/>
  <c r="AW1332" i="3"/>
  <c r="BB1332" i="3"/>
  <c r="BH1332" i="3"/>
  <c r="P1332" i="3"/>
  <c r="U1332" i="3"/>
  <c r="Z1332" i="3"/>
  <c r="AF1332" i="3"/>
  <c r="AK1332" i="3"/>
  <c r="AP1332" i="3"/>
  <c r="AV1332" i="3"/>
  <c r="BA1332" i="3"/>
  <c r="BF1332" i="3"/>
  <c r="AX1298" i="3"/>
  <c r="AD1298" i="3"/>
  <c r="BA1298" i="3"/>
  <c r="AK1298" i="3"/>
  <c r="U1298" i="3"/>
  <c r="BD1298" i="3"/>
  <c r="AN1298" i="3"/>
  <c r="X1298" i="3"/>
  <c r="BC1298" i="3"/>
  <c r="AM1298" i="3"/>
  <c r="W1298" i="3"/>
  <c r="AM1316" i="3"/>
  <c r="U1297" i="3"/>
  <c r="BE1297" i="3"/>
  <c r="AI1297" i="3"/>
  <c r="N1297" i="3"/>
  <c r="AS1297" i="3"/>
  <c r="W1297" i="3"/>
  <c r="BB1297" i="3"/>
  <c r="AG1297" i="3"/>
  <c r="BH1297" i="3"/>
  <c r="AR1297" i="3"/>
  <c r="AB1297" i="3"/>
  <c r="BF1298" i="3"/>
  <c r="AW1316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P1322" i="3"/>
  <c r="T1322" i="3"/>
  <c r="X1322" i="3"/>
  <c r="AB1322" i="3"/>
  <c r="AF1322" i="3"/>
  <c r="AJ1322" i="3"/>
  <c r="AN1322" i="3"/>
  <c r="AR1322" i="3"/>
  <c r="AV1322" i="3"/>
  <c r="AZ1322" i="3"/>
  <c r="BD1322" i="3"/>
  <c r="BH1322" i="3"/>
  <c r="N1322" i="3"/>
  <c r="V1322" i="3"/>
  <c r="AD1322" i="3"/>
  <c r="AL1322" i="3"/>
  <c r="AT1322" i="3"/>
  <c r="BB1322" i="3"/>
  <c r="M1322" i="3"/>
  <c r="U1322" i="3"/>
  <c r="AC1322" i="3"/>
  <c r="AK1322" i="3"/>
  <c r="BA1322" i="3"/>
  <c r="Q1322" i="3"/>
  <c r="Y1322" i="3"/>
  <c r="AG1322" i="3"/>
  <c r="AO1322" i="3"/>
  <c r="AW1322" i="3"/>
  <c r="BE1322" i="3"/>
  <c r="R1322" i="3"/>
  <c r="Z1322" i="3"/>
  <c r="AH1322" i="3"/>
  <c r="AP1322" i="3"/>
  <c r="AX1322" i="3"/>
  <c r="BF1322" i="3"/>
  <c r="AS1322" i="3"/>
  <c r="BI1322" i="3"/>
  <c r="BM1300" i="3"/>
  <c r="AU1316" i="3"/>
  <c r="Z1316" i="3"/>
  <c r="AY1316" i="3"/>
  <c r="AD1316" i="3"/>
  <c r="BH1316" i="3"/>
  <c r="AR1316" i="3"/>
  <c r="AB1316" i="3"/>
  <c r="U1295" i="3"/>
  <c r="BM1317" i="3"/>
  <c r="BJ1331" i="3"/>
  <c r="BL1325" i="3"/>
  <c r="BM1325" i="3"/>
  <c r="BN1323" i="3"/>
  <c r="BK1323" i="3"/>
  <c r="BJ1327" i="3"/>
  <c r="BM1252" i="3"/>
  <c r="P1233" i="3"/>
  <c r="V1233" i="3"/>
  <c r="AA1233" i="3"/>
  <c r="AF1233" i="3"/>
  <c r="AL1233" i="3"/>
  <c r="AQ1233" i="3"/>
  <c r="AV1233" i="3"/>
  <c r="BB1233" i="3"/>
  <c r="BG1233" i="3"/>
  <c r="N1233" i="3"/>
  <c r="S1233" i="3"/>
  <c r="X1233" i="3"/>
  <c r="AD1233" i="3"/>
  <c r="AI1233" i="3"/>
  <c r="AN1233" i="3"/>
  <c r="AT1233" i="3"/>
  <c r="AY1233" i="3"/>
  <c r="BD1233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U1251" i="3"/>
  <c r="Y1251" i="3"/>
  <c r="AG1251" i="3"/>
  <c r="AO1251" i="3"/>
  <c r="AW1251" i="3"/>
  <c r="BA1251" i="3"/>
  <c r="BI1251" i="3"/>
  <c r="O1251" i="3"/>
  <c r="W1251" i="3"/>
  <c r="AE1251" i="3"/>
  <c r="AM1251" i="3"/>
  <c r="AU1251" i="3"/>
  <c r="BC1251" i="3"/>
  <c r="Q1251" i="3"/>
  <c r="AC1251" i="3"/>
  <c r="AK1251" i="3"/>
  <c r="AS1251" i="3"/>
  <c r="BE1251" i="3"/>
  <c r="N1251" i="3"/>
  <c r="R1251" i="3"/>
  <c r="V1251" i="3"/>
  <c r="Z1251" i="3"/>
  <c r="AD1251" i="3"/>
  <c r="AH1251" i="3"/>
  <c r="AL1251" i="3"/>
  <c r="AP1251" i="3"/>
  <c r="AT1251" i="3"/>
  <c r="AX1251" i="3"/>
  <c r="BB1251" i="3"/>
  <c r="BF1251" i="3"/>
  <c r="S1251" i="3"/>
  <c r="AA1251" i="3"/>
  <c r="AI1251" i="3"/>
  <c r="AQ1251" i="3"/>
  <c r="AY1251" i="3"/>
  <c r="BG1251" i="3"/>
  <c r="T1249" i="3"/>
  <c r="AJ1249" i="3"/>
  <c r="AZ1249" i="3"/>
  <c r="AG1249" i="3"/>
  <c r="O1249" i="3"/>
  <c r="AU1249" i="3"/>
  <c r="U1249" i="3"/>
  <c r="BA1249" i="3"/>
  <c r="AI1249" i="3"/>
  <c r="N1249" i="3"/>
  <c r="AD1249" i="3"/>
  <c r="AT1249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G1248" i="3"/>
  <c r="BA1248" i="3"/>
  <c r="BC1248" i="3"/>
  <c r="M1248" i="3"/>
  <c r="Q1248" i="3"/>
  <c r="U1248" i="3"/>
  <c r="Y1248" i="3"/>
  <c r="AC1248" i="3"/>
  <c r="AG1248" i="3"/>
  <c r="AO1248" i="3"/>
  <c r="AW1248" i="3"/>
  <c r="BI1248" i="3"/>
  <c r="P1248" i="3"/>
  <c r="T1248" i="3"/>
  <c r="X1248" i="3"/>
  <c r="AB1248" i="3"/>
  <c r="AF1248" i="3"/>
  <c r="AJ1248" i="3"/>
  <c r="AN1248" i="3"/>
  <c r="AR1248" i="3"/>
  <c r="AV1248" i="3"/>
  <c r="AZ1248" i="3"/>
  <c r="BD1248" i="3"/>
  <c r="BH1248" i="3"/>
  <c r="AK1248" i="3"/>
  <c r="AS1248" i="3"/>
  <c r="BE1248" i="3"/>
  <c r="AB1245" i="3"/>
  <c r="AR1245" i="3"/>
  <c r="BH1245" i="3"/>
  <c r="Y1245" i="3"/>
  <c r="AO1245" i="3"/>
  <c r="BI1245" i="3"/>
  <c r="R1245" i="3"/>
  <c r="AH1245" i="3"/>
  <c r="AX1245" i="3"/>
  <c r="S1245" i="3"/>
  <c r="AI1245" i="3"/>
  <c r="BC1245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Y1244" i="3"/>
  <c r="AK1244" i="3"/>
  <c r="AS1244" i="3"/>
  <c r="BA1244" i="3"/>
  <c r="BI124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U1244" i="3"/>
  <c r="AC1244" i="3"/>
  <c r="AG1244" i="3"/>
  <c r="AO1244" i="3"/>
  <c r="AW1244" i="3"/>
  <c r="BE1244" i="3"/>
  <c r="R1242" i="3"/>
  <c r="AH1242" i="3"/>
  <c r="AX1242" i="3"/>
  <c r="S1242" i="3"/>
  <c r="AI1242" i="3"/>
  <c r="AY1242" i="3"/>
  <c r="Q1242" i="3"/>
  <c r="AG1242" i="3"/>
  <c r="AW1242" i="3"/>
  <c r="P1242" i="3"/>
  <c r="AF1242" i="3"/>
  <c r="AV1242" i="3"/>
  <c r="P1239" i="3"/>
  <c r="T1239" i="3"/>
  <c r="X1239" i="3"/>
  <c r="AB1239" i="3"/>
  <c r="AF1239" i="3"/>
  <c r="AJ1239" i="3"/>
  <c r="AN1239" i="3"/>
  <c r="AR1239" i="3"/>
  <c r="AV1239" i="3"/>
  <c r="AZ1239" i="3"/>
  <c r="BD1239" i="3"/>
  <c r="BH1239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M1239" i="3"/>
  <c r="Q1239" i="3"/>
  <c r="U1239" i="3"/>
  <c r="Y1239" i="3"/>
  <c r="AC1239" i="3"/>
  <c r="AG1239" i="3"/>
  <c r="AK1239" i="3"/>
  <c r="AO1239" i="3"/>
  <c r="AS1239" i="3"/>
  <c r="AW1239" i="3"/>
  <c r="BA1239" i="3"/>
  <c r="BE1239" i="3"/>
  <c r="BI1239" i="3"/>
  <c r="N1239" i="3"/>
  <c r="R1239" i="3"/>
  <c r="V1239" i="3"/>
  <c r="Z1239" i="3"/>
  <c r="AD1239" i="3"/>
  <c r="AH1239" i="3"/>
  <c r="AL1239" i="3"/>
  <c r="AP1239" i="3"/>
  <c r="AT1239" i="3"/>
  <c r="AX1239" i="3"/>
  <c r="BB1239" i="3"/>
  <c r="BF1239" i="3"/>
  <c r="P1237" i="3"/>
  <c r="T1237" i="3"/>
  <c r="X1237" i="3"/>
  <c r="AB1237" i="3"/>
  <c r="AF1237" i="3"/>
  <c r="AJ1237" i="3"/>
  <c r="AN1237" i="3"/>
  <c r="AR1237" i="3"/>
  <c r="AV1237" i="3"/>
  <c r="AZ1237" i="3"/>
  <c r="BD1237" i="3"/>
  <c r="BH1237" i="3"/>
  <c r="O1237" i="3"/>
  <c r="S1237" i="3"/>
  <c r="W1237" i="3"/>
  <c r="AA1237" i="3"/>
  <c r="AE1237" i="3"/>
  <c r="AI1237" i="3"/>
  <c r="AM1237" i="3"/>
  <c r="AQ1237" i="3"/>
  <c r="AU1237" i="3"/>
  <c r="BC1237" i="3"/>
  <c r="BG1237" i="3"/>
  <c r="M1237" i="3"/>
  <c r="Q1237" i="3"/>
  <c r="U1237" i="3"/>
  <c r="Y1237" i="3"/>
  <c r="AC1237" i="3"/>
  <c r="AG1237" i="3"/>
  <c r="AK1237" i="3"/>
  <c r="AO1237" i="3"/>
  <c r="AS1237" i="3"/>
  <c r="AW1237" i="3"/>
  <c r="BA1237" i="3"/>
  <c r="BE1237" i="3"/>
  <c r="BI1237" i="3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AY1237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M1235" i="3"/>
  <c r="Q1235" i="3"/>
  <c r="U1235" i="3"/>
  <c r="Y1235" i="3"/>
  <c r="AC1235" i="3"/>
  <c r="AG1235" i="3"/>
  <c r="AK1235" i="3"/>
  <c r="AO1235" i="3"/>
  <c r="AS1235" i="3"/>
  <c r="AW1235" i="3"/>
  <c r="BA1235" i="3"/>
  <c r="BE1235" i="3"/>
  <c r="BI1235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AO1250" i="3"/>
  <c r="BA1250" i="3"/>
  <c r="BI1250" i="3"/>
  <c r="P1250" i="3"/>
  <c r="T1250" i="3"/>
  <c r="X1250" i="3"/>
  <c r="AB1250" i="3"/>
  <c r="AF1250" i="3"/>
  <c r="AJ1250" i="3"/>
  <c r="AN1250" i="3"/>
  <c r="AR1250" i="3"/>
  <c r="AV1250" i="3"/>
  <c r="AZ1250" i="3"/>
  <c r="BD1250" i="3"/>
  <c r="BH1250" i="3"/>
  <c r="M1250" i="3"/>
  <c r="Q1250" i="3"/>
  <c r="U1250" i="3"/>
  <c r="Y1250" i="3"/>
  <c r="AC1250" i="3"/>
  <c r="AG1250" i="3"/>
  <c r="AK1250" i="3"/>
  <c r="AS1250" i="3"/>
  <c r="AW1250" i="3"/>
  <c r="BE1250" i="3"/>
  <c r="P1247" i="3"/>
  <c r="T1247" i="3"/>
  <c r="X1247" i="3"/>
  <c r="AB1247" i="3"/>
  <c r="AF1247" i="3"/>
  <c r="AJ1247" i="3"/>
  <c r="AN1247" i="3"/>
  <c r="AR1247" i="3"/>
  <c r="AV1247" i="3"/>
  <c r="AZ1247" i="3"/>
  <c r="BD1247" i="3"/>
  <c r="BH1247" i="3"/>
  <c r="AK1247" i="3"/>
  <c r="AW1247" i="3"/>
  <c r="BE1247" i="3"/>
  <c r="AA1247" i="3"/>
  <c r="AU1247" i="3"/>
  <c r="BC1247" i="3"/>
  <c r="M1247" i="3"/>
  <c r="Q1247" i="3"/>
  <c r="U1247" i="3"/>
  <c r="Y1247" i="3"/>
  <c r="AC1247" i="3"/>
  <c r="AG1247" i="3"/>
  <c r="AO1247" i="3"/>
  <c r="AS1247" i="3"/>
  <c r="BA1247" i="3"/>
  <c r="BI1247" i="3"/>
  <c r="N1247" i="3"/>
  <c r="R1247" i="3"/>
  <c r="V1247" i="3"/>
  <c r="Z1247" i="3"/>
  <c r="AD1247" i="3"/>
  <c r="AH1247" i="3"/>
  <c r="AL1247" i="3"/>
  <c r="AP1247" i="3"/>
  <c r="AT1247" i="3"/>
  <c r="AX1247" i="3"/>
  <c r="BB1247" i="3"/>
  <c r="BF1247" i="3"/>
  <c r="O1247" i="3"/>
  <c r="S1247" i="3"/>
  <c r="W1247" i="3"/>
  <c r="AE1247" i="3"/>
  <c r="AI1247" i="3"/>
  <c r="AM1247" i="3"/>
  <c r="AQ1247" i="3"/>
  <c r="AY1247" i="3"/>
  <c r="BG1247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O1246" i="3"/>
  <c r="S1246" i="3"/>
  <c r="W1246" i="3"/>
  <c r="AA1246" i="3"/>
  <c r="AE1246" i="3"/>
  <c r="AI1246" i="3"/>
  <c r="AM1246" i="3"/>
  <c r="AQ1246" i="3"/>
  <c r="AU1246" i="3"/>
  <c r="AY1246" i="3"/>
  <c r="BG1246" i="3"/>
  <c r="BC1246" i="3"/>
  <c r="U1246" i="3"/>
  <c r="AC1246" i="3"/>
  <c r="AK1246" i="3"/>
  <c r="AS1246" i="3"/>
  <c r="BA1246" i="3"/>
  <c r="BI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M1246" i="3"/>
  <c r="Q1246" i="3"/>
  <c r="Y1246" i="3"/>
  <c r="AG1246" i="3"/>
  <c r="AO1246" i="3"/>
  <c r="AW1246" i="3"/>
  <c r="BE1246" i="3"/>
  <c r="X1243" i="3"/>
  <c r="AN1243" i="3"/>
  <c r="BD1243" i="3"/>
  <c r="W1243" i="3"/>
  <c r="AU1243" i="3"/>
  <c r="U1243" i="3"/>
  <c r="AK1243" i="3"/>
  <c r="BA1243" i="3"/>
  <c r="R1243" i="3"/>
  <c r="AH1243" i="3"/>
  <c r="AX1243" i="3"/>
  <c r="AQ1243" i="3"/>
  <c r="AY1241" i="3"/>
  <c r="N1240" i="3"/>
  <c r="R1240" i="3"/>
  <c r="V1240" i="3"/>
  <c r="Z1240" i="3"/>
  <c r="AD1240" i="3"/>
  <c r="AH1240" i="3"/>
  <c r="AL1240" i="3"/>
  <c r="AP1240" i="3"/>
  <c r="AT1240" i="3"/>
  <c r="AX1240" i="3"/>
  <c r="BB1240" i="3"/>
  <c r="BF1240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N1238" i="3"/>
  <c r="R1238" i="3"/>
  <c r="V1238" i="3"/>
  <c r="Z1238" i="3"/>
  <c r="AD1238" i="3"/>
  <c r="AH1238" i="3"/>
  <c r="AL1238" i="3"/>
  <c r="AP1238" i="3"/>
  <c r="AT1238" i="3"/>
  <c r="AX1238" i="3"/>
  <c r="BB1238" i="3"/>
  <c r="BF1238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W1236" i="3"/>
  <c r="N1234" i="3"/>
  <c r="BJ1234" i="3" s="1"/>
  <c r="R1234" i="3"/>
  <c r="V1234" i="3"/>
  <c r="Z1234" i="3"/>
  <c r="AD1234" i="3"/>
  <c r="AH1234" i="3"/>
  <c r="AL1234" i="3"/>
  <c r="AP1234" i="3"/>
  <c r="AT1234" i="3"/>
  <c r="AX1234" i="3"/>
  <c r="BB1234" i="3"/>
  <c r="BF1234" i="3"/>
  <c r="O1234" i="3"/>
  <c r="BL1234" i="3" s="1"/>
  <c r="S1234" i="3"/>
  <c r="BM1234" i="3" s="1"/>
  <c r="W1234" i="3"/>
  <c r="AA1234" i="3"/>
  <c r="AE1234" i="3"/>
  <c r="AI1234" i="3"/>
  <c r="AM1234" i="3"/>
  <c r="AQ1234" i="3"/>
  <c r="AU1234" i="3"/>
  <c r="AY1234" i="3"/>
  <c r="BC1234" i="3"/>
  <c r="BG1234" i="3"/>
  <c r="P1234" i="3"/>
  <c r="T1234" i="3"/>
  <c r="X1234" i="3"/>
  <c r="AB1234" i="3"/>
  <c r="AF1234" i="3"/>
  <c r="AJ1234" i="3"/>
  <c r="AN1234" i="3"/>
  <c r="AR1234" i="3"/>
  <c r="AV1234" i="3"/>
  <c r="AZ1234" i="3"/>
  <c r="BD1234" i="3"/>
  <c r="BH1234" i="3"/>
  <c r="M1234" i="3"/>
  <c r="Q1234" i="3"/>
  <c r="U1234" i="3"/>
  <c r="Y1234" i="3"/>
  <c r="AC1234" i="3"/>
  <c r="AG1234" i="3"/>
  <c r="AK1234" i="3"/>
  <c r="AO1234" i="3"/>
  <c r="AS1234" i="3"/>
  <c r="AW1234" i="3"/>
  <c r="BA1234" i="3"/>
  <c r="BE1234" i="3"/>
  <c r="BI1234" i="3"/>
  <c r="R1233" i="3"/>
  <c r="Q1232" i="3"/>
  <c r="AG1221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P1224" i="3"/>
  <c r="T1224" i="3"/>
  <c r="X1224" i="3"/>
  <c r="AB1224" i="3"/>
  <c r="AF1224" i="3"/>
  <c r="AJ1224" i="3"/>
  <c r="AN1224" i="3"/>
  <c r="AR1224" i="3"/>
  <c r="AV1224" i="3"/>
  <c r="AZ1224" i="3"/>
  <c r="BD1224" i="3"/>
  <c r="BH1224" i="3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P1212" i="3"/>
  <c r="X1212" i="3"/>
  <c r="AF1212" i="3"/>
  <c r="AN1212" i="3"/>
  <c r="AV1212" i="3"/>
  <c r="BD1212" i="3"/>
  <c r="AF1208" i="3"/>
  <c r="AN1208" i="3"/>
  <c r="R1170" i="3"/>
  <c r="Z1170" i="3"/>
  <c r="AH1170" i="3"/>
  <c r="AP1170" i="3"/>
  <c r="AX1170" i="3"/>
  <c r="BF1170" i="3"/>
  <c r="T1170" i="3"/>
  <c r="AZ1170" i="3"/>
  <c r="AB1170" i="3"/>
  <c r="BH1170" i="3"/>
  <c r="AJ1170" i="3"/>
  <c r="AR1170" i="3"/>
  <c r="BH1233" i="3"/>
  <c r="BC1233" i="3"/>
  <c r="AX1233" i="3"/>
  <c r="AR1233" i="3"/>
  <c r="AM1233" i="3"/>
  <c r="AH1233" i="3"/>
  <c r="AB1233" i="3"/>
  <c r="W1233" i="3"/>
  <c r="BI1232" i="3"/>
  <c r="BD1232" i="3"/>
  <c r="AX1232" i="3"/>
  <c r="AS1232" i="3"/>
  <c r="AN1232" i="3"/>
  <c r="AH1232" i="3"/>
  <c r="AC1232" i="3"/>
  <c r="X1232" i="3"/>
  <c r="R1232" i="3"/>
  <c r="M1232" i="3"/>
  <c r="AX1231" i="3"/>
  <c r="AR1231" i="3"/>
  <c r="W1231" i="3"/>
  <c r="BC1229" i="3"/>
  <c r="AE1229" i="3"/>
  <c r="W1229" i="3"/>
  <c r="BC1227" i="3"/>
  <c r="AU1227" i="3"/>
  <c r="AM1227" i="3"/>
  <c r="AE1227" i="3"/>
  <c r="W1227" i="3"/>
  <c r="BG1225" i="3"/>
  <c r="AQ1225" i="3"/>
  <c r="AW1224" i="3"/>
  <c r="AG1224" i="3"/>
  <c r="Q1224" i="3"/>
  <c r="N1222" i="3"/>
  <c r="R1222" i="3"/>
  <c r="AD1222" i="3"/>
  <c r="AH1222" i="3"/>
  <c r="AT1222" i="3"/>
  <c r="AX1222" i="3"/>
  <c r="O1222" i="3"/>
  <c r="S1222" i="3"/>
  <c r="AE1222" i="3"/>
  <c r="AI1222" i="3"/>
  <c r="AU1222" i="3"/>
  <c r="AY1222" i="3"/>
  <c r="P1222" i="3"/>
  <c r="T1222" i="3"/>
  <c r="AF1222" i="3"/>
  <c r="AJ1222" i="3"/>
  <c r="AV1222" i="3"/>
  <c r="AZ1222" i="3"/>
  <c r="BE1220" i="3"/>
  <c r="AO1220" i="3"/>
  <c r="P1219" i="3"/>
  <c r="T1219" i="3"/>
  <c r="X1219" i="3"/>
  <c r="AB1219" i="3"/>
  <c r="AF1219" i="3"/>
  <c r="AJ1219" i="3"/>
  <c r="AN1219" i="3"/>
  <c r="AR1219" i="3"/>
  <c r="AV1219" i="3"/>
  <c r="AZ1219" i="3"/>
  <c r="BD1219" i="3"/>
  <c r="BH1219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R1219" i="3"/>
  <c r="V1219" i="3"/>
  <c r="Z1219" i="3"/>
  <c r="AD1219" i="3"/>
  <c r="AH1219" i="3"/>
  <c r="AL1219" i="3"/>
  <c r="AP1219" i="3"/>
  <c r="AT1219" i="3"/>
  <c r="AX1219" i="3"/>
  <c r="BB1219" i="3"/>
  <c r="BF1219" i="3"/>
  <c r="BG1217" i="3"/>
  <c r="AQ1217" i="3"/>
  <c r="AW1216" i="3"/>
  <c r="AG1216" i="3"/>
  <c r="Q1216" i="3"/>
  <c r="AS1212" i="3"/>
  <c r="M1212" i="3"/>
  <c r="AS1208" i="3"/>
  <c r="M1208" i="3"/>
  <c r="BI1206" i="3"/>
  <c r="Q1206" i="3"/>
  <c r="BE1232" i="3"/>
  <c r="AZ1232" i="3"/>
  <c r="AT1232" i="3"/>
  <c r="AO1232" i="3"/>
  <c r="AJ1232" i="3"/>
  <c r="AD1232" i="3"/>
  <c r="Y1232" i="3"/>
  <c r="T1232" i="3"/>
  <c r="N1232" i="3"/>
  <c r="BA1224" i="3"/>
  <c r="AK1224" i="3"/>
  <c r="U1224" i="3"/>
  <c r="M1233" i="3"/>
  <c r="Q1233" i="3"/>
  <c r="U1233" i="3"/>
  <c r="Y1233" i="3"/>
  <c r="AC1233" i="3"/>
  <c r="AG1233" i="3"/>
  <c r="AK1233" i="3"/>
  <c r="AO1233" i="3"/>
  <c r="AS1233" i="3"/>
  <c r="AW1233" i="3"/>
  <c r="BA1233" i="3"/>
  <c r="BE1233" i="3"/>
  <c r="BI1233" i="3"/>
  <c r="BH1232" i="3"/>
  <c r="BB1232" i="3"/>
  <c r="AW1232" i="3"/>
  <c r="AR1232" i="3"/>
  <c r="AL1232" i="3"/>
  <c r="AG1232" i="3"/>
  <c r="AB1232" i="3"/>
  <c r="V1232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BI1224" i="3"/>
  <c r="AS1224" i="3"/>
  <c r="AC1224" i="3"/>
  <c r="M1224" i="3"/>
  <c r="N1220" i="3"/>
  <c r="R1220" i="3"/>
  <c r="V1220" i="3"/>
  <c r="Z1220" i="3"/>
  <c r="AD1220" i="3"/>
  <c r="AH1220" i="3"/>
  <c r="AL1220" i="3"/>
  <c r="AP1220" i="3"/>
  <c r="AT1220" i="3"/>
  <c r="AX1220" i="3"/>
  <c r="BB1220" i="3"/>
  <c r="BF1220" i="3"/>
  <c r="O1220" i="3"/>
  <c r="S1220" i="3"/>
  <c r="W1220" i="3"/>
  <c r="AA1220" i="3"/>
  <c r="AE1220" i="3"/>
  <c r="AI1220" i="3"/>
  <c r="AM1220" i="3"/>
  <c r="AQ1220" i="3"/>
  <c r="AU1220" i="3"/>
  <c r="AY1220" i="3"/>
  <c r="BC1220" i="3"/>
  <c r="BG1220" i="3"/>
  <c r="P1220" i="3"/>
  <c r="T1220" i="3"/>
  <c r="X1220" i="3"/>
  <c r="AB1220" i="3"/>
  <c r="AF1220" i="3"/>
  <c r="AJ1220" i="3"/>
  <c r="AN1220" i="3"/>
  <c r="AR1220" i="3"/>
  <c r="AV1220" i="3"/>
  <c r="AZ1220" i="3"/>
  <c r="BD1220" i="3"/>
  <c r="BH1220" i="3"/>
  <c r="AY1219" i="3"/>
  <c r="AI1219" i="3"/>
  <c r="S1219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R1217" i="3"/>
  <c r="V1217" i="3"/>
  <c r="Z1217" i="3"/>
  <c r="AD1217" i="3"/>
  <c r="AH1217" i="3"/>
  <c r="AL1217" i="3"/>
  <c r="AP1217" i="3"/>
  <c r="AT1217" i="3"/>
  <c r="AX1217" i="3"/>
  <c r="BB1217" i="3"/>
  <c r="BF1217" i="3"/>
  <c r="BI1216" i="3"/>
  <c r="AS1216" i="3"/>
  <c r="AC1216" i="3"/>
  <c r="M1216" i="3"/>
  <c r="P1214" i="3"/>
  <c r="W1214" i="3"/>
  <c r="AB1214" i="3"/>
  <c r="AG1214" i="3"/>
  <c r="AM1214" i="3"/>
  <c r="AR1214" i="3"/>
  <c r="AW1214" i="3"/>
  <c r="BC1214" i="3"/>
  <c r="BH1214" i="3"/>
  <c r="AK1212" i="3"/>
  <c r="P1206" i="3"/>
  <c r="X1206" i="3"/>
  <c r="AF1206" i="3"/>
  <c r="AN1206" i="3"/>
  <c r="AV1206" i="3"/>
  <c r="BD1206" i="3"/>
  <c r="N1198" i="3"/>
  <c r="Z1198" i="3"/>
  <c r="AD1198" i="3"/>
  <c r="AP1198" i="3"/>
  <c r="AT1198" i="3"/>
  <c r="BF1198" i="3"/>
  <c r="Q1198" i="3"/>
  <c r="AG1198" i="3"/>
  <c r="AM1198" i="3"/>
  <c r="BC1198" i="3"/>
  <c r="BH1198" i="3"/>
  <c r="X1198" i="3"/>
  <c r="AC1198" i="3"/>
  <c r="AS1198" i="3"/>
  <c r="AY1198" i="3"/>
  <c r="O1198" i="3"/>
  <c r="T1198" i="3"/>
  <c r="AJ1198" i="3"/>
  <c r="AO1198" i="3"/>
  <c r="BE1198" i="3"/>
  <c r="AF1198" i="3"/>
  <c r="AK1198" i="3"/>
  <c r="BG1198" i="3"/>
  <c r="O1232" i="3"/>
  <c r="S1232" i="3"/>
  <c r="W1232" i="3"/>
  <c r="AA1232" i="3"/>
  <c r="AE1232" i="3"/>
  <c r="AI1232" i="3"/>
  <c r="AM1232" i="3"/>
  <c r="AQ1232" i="3"/>
  <c r="AU1232" i="3"/>
  <c r="AY1232" i="3"/>
  <c r="BC1232" i="3"/>
  <c r="BG1232" i="3"/>
  <c r="BF1233" i="3"/>
  <c r="AZ1233" i="3"/>
  <c r="AU1233" i="3"/>
  <c r="AP1233" i="3"/>
  <c r="AJ1233" i="3"/>
  <c r="AE1233" i="3"/>
  <c r="Z1233" i="3"/>
  <c r="T1233" i="3"/>
  <c r="O1233" i="3"/>
  <c r="BF1232" i="3"/>
  <c r="BA1232" i="3"/>
  <c r="AV1232" i="3"/>
  <c r="AP1232" i="3"/>
  <c r="AK1232" i="3"/>
  <c r="AF1232" i="3"/>
  <c r="Z1232" i="3"/>
  <c r="U1232" i="3"/>
  <c r="P1232" i="3"/>
  <c r="AU1231" i="3"/>
  <c r="AP1231" i="3"/>
  <c r="M1231" i="3"/>
  <c r="Q1231" i="3"/>
  <c r="AC1231" i="3"/>
  <c r="AG1231" i="3"/>
  <c r="AS1231" i="3"/>
  <c r="AW1231" i="3"/>
  <c r="BI1231" i="3"/>
  <c r="N1231" i="3"/>
  <c r="V1231" i="3"/>
  <c r="Z1231" i="3"/>
  <c r="AD1231" i="3"/>
  <c r="AL1231" i="3"/>
  <c r="L1230" i="3"/>
  <c r="K1230" i="3"/>
  <c r="AY1229" i="3"/>
  <c r="AQ1229" i="3"/>
  <c r="AI1229" i="3"/>
  <c r="M1229" i="3"/>
  <c r="Q1229" i="3"/>
  <c r="U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L1228" i="3"/>
  <c r="K1228" i="3"/>
  <c r="BG1227" i="3"/>
  <c r="AY1227" i="3"/>
  <c r="AQ1227" i="3"/>
  <c r="AI1227" i="3"/>
  <c r="AA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L1226" i="3"/>
  <c r="AY1225" i="3"/>
  <c r="AI1225" i="3"/>
  <c r="S1225" i="3"/>
  <c r="BE1224" i="3"/>
  <c r="AO1224" i="3"/>
  <c r="Y1224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M1223" i="3"/>
  <c r="Q1223" i="3"/>
  <c r="U1223" i="3"/>
  <c r="Y1223" i="3"/>
  <c r="AC1223" i="3"/>
  <c r="AG1223" i="3"/>
  <c r="AK1223" i="3"/>
  <c r="AO1223" i="3"/>
  <c r="AS1223" i="3"/>
  <c r="AW1223" i="3"/>
  <c r="BA1223" i="3"/>
  <c r="BE1223" i="3"/>
  <c r="BI1223" i="3"/>
  <c r="N1223" i="3"/>
  <c r="R1223" i="3"/>
  <c r="V1223" i="3"/>
  <c r="Z1223" i="3"/>
  <c r="AD1223" i="3"/>
  <c r="AH1223" i="3"/>
  <c r="AL1223" i="3"/>
  <c r="AP1223" i="3"/>
  <c r="AT1223" i="3"/>
  <c r="AX1223" i="3"/>
  <c r="BB1223" i="3"/>
  <c r="BF1223" i="3"/>
  <c r="BI1222" i="3"/>
  <c r="AS1222" i="3"/>
  <c r="AC1222" i="3"/>
  <c r="M1222" i="3"/>
  <c r="AW1220" i="3"/>
  <c r="AG1220" i="3"/>
  <c r="Q1220" i="3"/>
  <c r="AU1219" i="3"/>
  <c r="AE1219" i="3"/>
  <c r="O1219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AY1217" i="3"/>
  <c r="AI1217" i="3"/>
  <c r="S1217" i="3"/>
  <c r="BE1216" i="3"/>
  <c r="AO1216" i="3"/>
  <c r="Y1216" i="3"/>
  <c r="Q1215" i="3"/>
  <c r="AD1215" i="3"/>
  <c r="BG1214" i="3"/>
  <c r="AK1214" i="3"/>
  <c r="M1214" i="3"/>
  <c r="BI1212" i="3"/>
  <c r="AC1212" i="3"/>
  <c r="Q1212" i="3"/>
  <c r="BI1208" i="3"/>
  <c r="AC1208" i="3"/>
  <c r="Q1208" i="3"/>
  <c r="AS1206" i="3"/>
  <c r="M1206" i="3"/>
  <c r="AV1198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N1193" i="3"/>
  <c r="R1193" i="3"/>
  <c r="W1193" i="3"/>
  <c r="AC1193" i="3"/>
  <c r="AH1193" i="3"/>
  <c r="AM1193" i="3"/>
  <c r="AS1193" i="3"/>
  <c r="AX1193" i="3"/>
  <c r="BC1193" i="3"/>
  <c r="BI1193" i="3"/>
  <c r="M1193" i="3"/>
  <c r="S1193" i="3"/>
  <c r="Y1193" i="3"/>
  <c r="AD1193" i="3"/>
  <c r="AI1193" i="3"/>
  <c r="AO1193" i="3"/>
  <c r="AT1193" i="3"/>
  <c r="AY1193" i="3"/>
  <c r="BE1193" i="3"/>
  <c r="O1193" i="3"/>
  <c r="U1193" i="3"/>
  <c r="Z1193" i="3"/>
  <c r="AE1193" i="3"/>
  <c r="AK1193" i="3"/>
  <c r="AP1193" i="3"/>
  <c r="AU1193" i="3"/>
  <c r="BA1193" i="3"/>
  <c r="BF1193" i="3"/>
  <c r="AG1193" i="3"/>
  <c r="BB1193" i="3"/>
  <c r="Q1193" i="3"/>
  <c r="AL1193" i="3"/>
  <c r="BG1193" i="3"/>
  <c r="V1193" i="3"/>
  <c r="AQ1193" i="3"/>
  <c r="BE1214" i="3"/>
  <c r="AZ1214" i="3"/>
  <c r="AU1214" i="3"/>
  <c r="AO1214" i="3"/>
  <c r="AJ1214" i="3"/>
  <c r="AE1214" i="3"/>
  <c r="Y1214" i="3"/>
  <c r="T1214" i="3"/>
  <c r="L1213" i="3"/>
  <c r="X1213" i="3" s="1"/>
  <c r="BH1212" i="3"/>
  <c r="AZ1212" i="3"/>
  <c r="AR1212" i="3"/>
  <c r="AJ1212" i="3"/>
  <c r="AB1212" i="3"/>
  <c r="T1212" i="3"/>
  <c r="L1211" i="3"/>
  <c r="AJ1211" i="3" s="1"/>
  <c r="L1209" i="3"/>
  <c r="AB1209" i="3" s="1"/>
  <c r="BH1208" i="3"/>
  <c r="AZ1208" i="3"/>
  <c r="AR1208" i="3"/>
  <c r="AJ1208" i="3"/>
  <c r="AB1208" i="3"/>
  <c r="T1208" i="3"/>
  <c r="L1207" i="3"/>
  <c r="Z1207" i="3" s="1"/>
  <c r="BH1206" i="3"/>
  <c r="AZ1206" i="3"/>
  <c r="AR1206" i="3"/>
  <c r="AJ1206" i="3"/>
  <c r="AB1206" i="3"/>
  <c r="T1206" i="3"/>
  <c r="L1205" i="3"/>
  <c r="AE1205" i="3" s="1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O1204" i="3"/>
  <c r="S1204" i="3"/>
  <c r="W1204" i="3"/>
  <c r="AA1204" i="3"/>
  <c r="AE1204" i="3"/>
  <c r="AI1204" i="3"/>
  <c r="AM1204" i="3"/>
  <c r="AQ1204" i="3"/>
  <c r="AU1204" i="3"/>
  <c r="AY1204" i="3"/>
  <c r="BC1204" i="3"/>
  <c r="BG1204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AY1203" i="3"/>
  <c r="AI1203" i="3"/>
  <c r="S1203" i="3"/>
  <c r="Z1202" i="3"/>
  <c r="AP1202" i="3"/>
  <c r="BF1202" i="3"/>
  <c r="AA1202" i="3"/>
  <c r="AQ1202" i="3"/>
  <c r="BG1202" i="3"/>
  <c r="AB1202" i="3"/>
  <c r="AR1202" i="3"/>
  <c r="BH1202" i="3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BG1196" i="3"/>
  <c r="AK1196" i="3"/>
  <c r="P1196" i="3"/>
  <c r="BA1194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N1191" i="3"/>
  <c r="R1191" i="3"/>
  <c r="V1191" i="3"/>
  <c r="Z1191" i="3"/>
  <c r="AD1191" i="3"/>
  <c r="AH1191" i="3"/>
  <c r="AL1191" i="3"/>
  <c r="AP1191" i="3"/>
  <c r="AT1191" i="3"/>
  <c r="AX1191" i="3"/>
  <c r="BB1191" i="3"/>
  <c r="BF1191" i="3"/>
  <c r="S1191" i="3"/>
  <c r="AA1191" i="3"/>
  <c r="AI1191" i="3"/>
  <c r="AQ1191" i="3"/>
  <c r="AY1191" i="3"/>
  <c r="BG1191" i="3"/>
  <c r="M1191" i="3"/>
  <c r="U1191" i="3"/>
  <c r="AC1191" i="3"/>
  <c r="AK1191" i="3"/>
  <c r="AS1191" i="3"/>
  <c r="BA1191" i="3"/>
  <c r="BI1191" i="3"/>
  <c r="O1191" i="3"/>
  <c r="W1191" i="3"/>
  <c r="AE1191" i="3"/>
  <c r="AM1191" i="3"/>
  <c r="AU1191" i="3"/>
  <c r="BC1191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N1187" i="3"/>
  <c r="R1187" i="3"/>
  <c r="V1187" i="3"/>
  <c r="Z1187" i="3"/>
  <c r="AD1187" i="3"/>
  <c r="AH1187" i="3"/>
  <c r="AL1187" i="3"/>
  <c r="AP1187" i="3"/>
  <c r="AT1187" i="3"/>
  <c r="AX1187" i="3"/>
  <c r="BB1187" i="3"/>
  <c r="BF1187" i="3"/>
  <c r="O1187" i="3"/>
  <c r="AE1187" i="3"/>
  <c r="AU1187" i="3"/>
  <c r="S1187" i="3"/>
  <c r="AI1187" i="3"/>
  <c r="AY1187" i="3"/>
  <c r="W1187" i="3"/>
  <c r="AM1187" i="3"/>
  <c r="BC1187" i="3"/>
  <c r="AQ1183" i="3"/>
  <c r="BI1214" i="3"/>
  <c r="BD1214" i="3"/>
  <c r="AY1214" i="3"/>
  <c r="AS1214" i="3"/>
  <c r="AN1214" i="3"/>
  <c r="AI1214" i="3"/>
  <c r="AC1214" i="3"/>
  <c r="X1214" i="3"/>
  <c r="BE1212" i="3"/>
  <c r="AW1212" i="3"/>
  <c r="AO1212" i="3"/>
  <c r="AG1212" i="3"/>
  <c r="Y1212" i="3"/>
  <c r="BE1208" i="3"/>
  <c r="AW1208" i="3"/>
  <c r="AO1208" i="3"/>
  <c r="AG1208" i="3"/>
  <c r="Y1208" i="3"/>
  <c r="BE1206" i="3"/>
  <c r="AW1206" i="3"/>
  <c r="AO1206" i="3"/>
  <c r="AG1206" i="3"/>
  <c r="Y1206" i="3"/>
  <c r="AW1204" i="3"/>
  <c r="AG1204" i="3"/>
  <c r="Q1204" i="3"/>
  <c r="AU1203" i="3"/>
  <c r="AE1203" i="3"/>
  <c r="AW1202" i="3"/>
  <c r="AU1201" i="3"/>
  <c r="AE1201" i="3"/>
  <c r="BA1196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Q1194" i="3"/>
  <c r="W1194" i="3"/>
  <c r="AB1194" i="3"/>
  <c r="AG1194" i="3"/>
  <c r="AM1194" i="3"/>
  <c r="AR1194" i="3"/>
  <c r="AW1194" i="3"/>
  <c r="BC1194" i="3"/>
  <c r="BH1194" i="3"/>
  <c r="M1194" i="3"/>
  <c r="S1194" i="3"/>
  <c r="X1194" i="3"/>
  <c r="AC1194" i="3"/>
  <c r="AI1194" i="3"/>
  <c r="AN1194" i="3"/>
  <c r="AS1194" i="3"/>
  <c r="AY1194" i="3"/>
  <c r="BD1194" i="3"/>
  <c r="BI1194" i="3"/>
  <c r="O1194" i="3"/>
  <c r="T1194" i="3"/>
  <c r="Y1194" i="3"/>
  <c r="AE1194" i="3"/>
  <c r="AJ1194" i="3"/>
  <c r="AO1194" i="3"/>
  <c r="AU1194" i="3"/>
  <c r="AZ1194" i="3"/>
  <c r="BE1194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N1189" i="3"/>
  <c r="R1189" i="3"/>
  <c r="V1189" i="3"/>
  <c r="Z1189" i="3"/>
  <c r="AD1189" i="3"/>
  <c r="AH1189" i="3"/>
  <c r="AL1189" i="3"/>
  <c r="AP1189" i="3"/>
  <c r="AT1189" i="3"/>
  <c r="AX1189" i="3"/>
  <c r="BB1189" i="3"/>
  <c r="BF1189" i="3"/>
  <c r="S1189" i="3"/>
  <c r="AA1189" i="3"/>
  <c r="AI1189" i="3"/>
  <c r="AQ1189" i="3"/>
  <c r="AY1189" i="3"/>
  <c r="BG1189" i="3"/>
  <c r="M1189" i="3"/>
  <c r="U1189" i="3"/>
  <c r="AC1189" i="3"/>
  <c r="AK1189" i="3"/>
  <c r="AS1189" i="3"/>
  <c r="BA1189" i="3"/>
  <c r="BI1189" i="3"/>
  <c r="O1189" i="3"/>
  <c r="W1189" i="3"/>
  <c r="AE1189" i="3"/>
  <c r="AM1189" i="3"/>
  <c r="AU1189" i="3"/>
  <c r="BC1189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N1185" i="3"/>
  <c r="R1185" i="3"/>
  <c r="V1185" i="3"/>
  <c r="Z1185" i="3"/>
  <c r="AD1185" i="3"/>
  <c r="AH1185" i="3"/>
  <c r="AL1185" i="3"/>
  <c r="AP1185" i="3"/>
  <c r="AT1185" i="3"/>
  <c r="AX1185" i="3"/>
  <c r="BB1185" i="3"/>
  <c r="BF1185" i="3"/>
  <c r="O1185" i="3"/>
  <c r="AE1185" i="3"/>
  <c r="AU1185" i="3"/>
  <c r="S1185" i="3"/>
  <c r="AI1185" i="3"/>
  <c r="AY1185" i="3"/>
  <c r="W1185" i="3"/>
  <c r="AM1185" i="3"/>
  <c r="BC1185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AT1210" i="3"/>
  <c r="N1208" i="3"/>
  <c r="R1208" i="3"/>
  <c r="V1208" i="3"/>
  <c r="Z1208" i="3"/>
  <c r="AD1208" i="3"/>
  <c r="AH1208" i="3"/>
  <c r="AL1208" i="3"/>
  <c r="AP1208" i="3"/>
  <c r="AT1208" i="3"/>
  <c r="AX1208" i="3"/>
  <c r="BB1208" i="3"/>
  <c r="BF1208" i="3"/>
  <c r="O1208" i="3"/>
  <c r="S1208" i="3"/>
  <c r="W1208" i="3"/>
  <c r="AA1208" i="3"/>
  <c r="AE1208" i="3"/>
  <c r="AI1208" i="3"/>
  <c r="AM1208" i="3"/>
  <c r="AQ1208" i="3"/>
  <c r="AU1208" i="3"/>
  <c r="AY1208" i="3"/>
  <c r="BC1208" i="3"/>
  <c r="BG1208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S1206" i="3"/>
  <c r="W1206" i="3"/>
  <c r="AA1206" i="3"/>
  <c r="AE1206" i="3"/>
  <c r="AI1206" i="3"/>
  <c r="AM1206" i="3"/>
  <c r="AQ1206" i="3"/>
  <c r="AU1206" i="3"/>
  <c r="AY1206" i="3"/>
  <c r="BC1206" i="3"/>
  <c r="BG1206" i="3"/>
  <c r="P1205" i="3"/>
  <c r="AB1205" i="3"/>
  <c r="AF1205" i="3"/>
  <c r="AR1205" i="3"/>
  <c r="AV1205" i="3"/>
  <c r="BH1205" i="3"/>
  <c r="M1205" i="3"/>
  <c r="Y1205" i="3"/>
  <c r="AC1205" i="3"/>
  <c r="AO1205" i="3"/>
  <c r="AS1205" i="3"/>
  <c r="BE1205" i="3"/>
  <c r="BI1205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M1203" i="3"/>
  <c r="Q1203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Q1196" i="3"/>
  <c r="W1196" i="3"/>
  <c r="AB1196" i="3"/>
  <c r="AG1196" i="3"/>
  <c r="AM1196" i="3"/>
  <c r="AR1196" i="3"/>
  <c r="AW1196" i="3"/>
  <c r="BC1196" i="3"/>
  <c r="BH1196" i="3"/>
  <c r="M1196" i="3"/>
  <c r="S1196" i="3"/>
  <c r="X1196" i="3"/>
  <c r="AC1196" i="3"/>
  <c r="AI1196" i="3"/>
  <c r="AN1196" i="3"/>
  <c r="AS1196" i="3"/>
  <c r="AY1196" i="3"/>
  <c r="BD1196" i="3"/>
  <c r="BI1196" i="3"/>
  <c r="O1196" i="3"/>
  <c r="T1196" i="3"/>
  <c r="Y1196" i="3"/>
  <c r="AE1196" i="3"/>
  <c r="AJ1196" i="3"/>
  <c r="AO1196" i="3"/>
  <c r="AU1196" i="3"/>
  <c r="AZ1196" i="3"/>
  <c r="BE1196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O1183" i="3"/>
  <c r="AE1183" i="3"/>
  <c r="AU1183" i="3"/>
  <c r="S1183" i="3"/>
  <c r="AI1183" i="3"/>
  <c r="AY1183" i="3"/>
  <c r="W1183" i="3"/>
  <c r="AM1183" i="3"/>
  <c r="BC1183" i="3"/>
  <c r="R1174" i="3"/>
  <c r="Z1174" i="3"/>
  <c r="AF1174" i="3"/>
  <c r="AM1174" i="3"/>
  <c r="AU1174" i="3"/>
  <c r="BB1174" i="3"/>
  <c r="BH1174" i="3"/>
  <c r="T1174" i="3"/>
  <c r="AV1174" i="3"/>
  <c r="AA1174" i="3"/>
  <c r="BC1174" i="3"/>
  <c r="AH1174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P1192" i="3"/>
  <c r="T1192" i="3"/>
  <c r="X1192" i="3"/>
  <c r="AB1192" i="3"/>
  <c r="AF1192" i="3"/>
  <c r="AJ1192" i="3"/>
  <c r="AN1192" i="3"/>
  <c r="AR1192" i="3"/>
  <c r="AV1192" i="3"/>
  <c r="AZ1192" i="3"/>
  <c r="BD1192" i="3"/>
  <c r="BH1192" i="3"/>
  <c r="N1190" i="3"/>
  <c r="R1190" i="3"/>
  <c r="V1190" i="3"/>
  <c r="Z1190" i="3"/>
  <c r="AD1190" i="3"/>
  <c r="AH1190" i="3"/>
  <c r="AL1190" i="3"/>
  <c r="AP1190" i="3"/>
  <c r="AT1190" i="3"/>
  <c r="AX1190" i="3"/>
  <c r="BB1190" i="3"/>
  <c r="BF1190" i="3"/>
  <c r="P1190" i="3"/>
  <c r="T1190" i="3"/>
  <c r="X1190" i="3"/>
  <c r="AB1190" i="3"/>
  <c r="AF1190" i="3"/>
  <c r="AJ1190" i="3"/>
  <c r="AN1190" i="3"/>
  <c r="AR1190" i="3"/>
  <c r="AV1190" i="3"/>
  <c r="AZ1190" i="3"/>
  <c r="BD1190" i="3"/>
  <c r="BH1190" i="3"/>
  <c r="Z1182" i="3"/>
  <c r="AD1182" i="3"/>
  <c r="AT1182" i="3"/>
  <c r="P1182" i="3"/>
  <c r="AI1182" i="3"/>
  <c r="AY1182" i="3"/>
  <c r="W1182" i="3"/>
  <c r="AN1182" i="3"/>
  <c r="BD1182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O1181" i="3"/>
  <c r="U1181" i="3"/>
  <c r="Z1181" i="3"/>
  <c r="AE1181" i="3"/>
  <c r="AK1181" i="3"/>
  <c r="AP1181" i="3"/>
  <c r="AU1181" i="3"/>
  <c r="BA1181" i="3"/>
  <c r="BF1181" i="3"/>
  <c r="Q1181" i="3"/>
  <c r="V1181" i="3"/>
  <c r="AA1181" i="3"/>
  <c r="AG1181" i="3"/>
  <c r="AL1181" i="3"/>
  <c r="AQ1181" i="3"/>
  <c r="AW1181" i="3"/>
  <c r="BB1181" i="3"/>
  <c r="BG1181" i="3"/>
  <c r="M1181" i="3"/>
  <c r="R1181" i="3"/>
  <c r="W1181" i="3"/>
  <c r="AC1181" i="3"/>
  <c r="AH1181" i="3"/>
  <c r="AM1181" i="3"/>
  <c r="AS1181" i="3"/>
  <c r="AX1181" i="3"/>
  <c r="BC1181" i="3"/>
  <c r="BI1181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O1180" i="3"/>
  <c r="T1180" i="3"/>
  <c r="Y1180" i="3"/>
  <c r="AE1180" i="3"/>
  <c r="AJ1180" i="3"/>
  <c r="AO1180" i="3"/>
  <c r="AU1180" i="3"/>
  <c r="AZ1180" i="3"/>
  <c r="BE1180" i="3"/>
  <c r="P1180" i="3"/>
  <c r="U1180" i="3"/>
  <c r="AA1180" i="3"/>
  <c r="AF1180" i="3"/>
  <c r="AK1180" i="3"/>
  <c r="AQ1180" i="3"/>
  <c r="AV1180" i="3"/>
  <c r="BA1180" i="3"/>
  <c r="BG1180" i="3"/>
  <c r="Q1180" i="3"/>
  <c r="W1180" i="3"/>
  <c r="AB1180" i="3"/>
  <c r="AG1180" i="3"/>
  <c r="AM1180" i="3"/>
  <c r="AR1180" i="3"/>
  <c r="AW1180" i="3"/>
  <c r="BC1180" i="3"/>
  <c r="BH1180" i="3"/>
  <c r="AE1179" i="3"/>
  <c r="R1179" i="3"/>
  <c r="Z1178" i="3"/>
  <c r="AP1178" i="3"/>
  <c r="BF1178" i="3"/>
  <c r="AE1178" i="3"/>
  <c r="AZ1178" i="3"/>
  <c r="AA1178" i="3"/>
  <c r="AV1178" i="3"/>
  <c r="W1178" i="3"/>
  <c r="AR1178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O1177" i="3"/>
  <c r="U1177" i="3"/>
  <c r="Z1177" i="3"/>
  <c r="AE1177" i="3"/>
  <c r="AK1177" i="3"/>
  <c r="AP1177" i="3"/>
  <c r="AU1177" i="3"/>
  <c r="BA1177" i="3"/>
  <c r="BF1177" i="3"/>
  <c r="Q1177" i="3"/>
  <c r="V1177" i="3"/>
  <c r="AA1177" i="3"/>
  <c r="AG1177" i="3"/>
  <c r="AL1177" i="3"/>
  <c r="AQ1177" i="3"/>
  <c r="AW1177" i="3"/>
  <c r="BB1177" i="3"/>
  <c r="BG1177" i="3"/>
  <c r="M1177" i="3"/>
  <c r="R1177" i="3"/>
  <c r="W1177" i="3"/>
  <c r="AC1177" i="3"/>
  <c r="AH1177" i="3"/>
  <c r="AM1177" i="3"/>
  <c r="AS1177" i="3"/>
  <c r="AX1177" i="3"/>
  <c r="BC1177" i="3"/>
  <c r="BI1177" i="3"/>
  <c r="O1172" i="3"/>
  <c r="S1172" i="3"/>
  <c r="W1172" i="3"/>
  <c r="AA1172" i="3"/>
  <c r="AE1172" i="3"/>
  <c r="AI1172" i="3"/>
  <c r="AM1172" i="3"/>
  <c r="AQ1172" i="3"/>
  <c r="AU1172" i="3"/>
  <c r="AY1172" i="3"/>
  <c r="BC1172" i="3"/>
  <c r="BG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P1172" i="3"/>
  <c r="X1172" i="3"/>
  <c r="AF1172" i="3"/>
  <c r="AN1172" i="3"/>
  <c r="AV1172" i="3"/>
  <c r="BD1172" i="3"/>
  <c r="V1172" i="3"/>
  <c r="AH1172" i="3"/>
  <c r="AR1172" i="3"/>
  <c r="BB1172" i="3"/>
  <c r="N1172" i="3"/>
  <c r="Z1172" i="3"/>
  <c r="AJ1172" i="3"/>
  <c r="AT1172" i="3"/>
  <c r="BF1172" i="3"/>
  <c r="R1172" i="3"/>
  <c r="AB1172" i="3"/>
  <c r="AL1172" i="3"/>
  <c r="AX1172" i="3"/>
  <c r="BH1172" i="3"/>
  <c r="L1199" i="3"/>
  <c r="M1199" i="3" s="1"/>
  <c r="L1197" i="3"/>
  <c r="R1197" i="3" s="1"/>
  <c r="L1195" i="3"/>
  <c r="AB1195" i="3" s="1"/>
  <c r="BE1192" i="3"/>
  <c r="AW1192" i="3"/>
  <c r="AO1192" i="3"/>
  <c r="AG1192" i="3"/>
  <c r="Y1192" i="3"/>
  <c r="Q1192" i="3"/>
  <c r="BE1190" i="3"/>
  <c r="AW1190" i="3"/>
  <c r="AO1190" i="3"/>
  <c r="AG1190" i="3"/>
  <c r="Y1190" i="3"/>
  <c r="Q1190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O1188" i="3"/>
  <c r="S1188" i="3"/>
  <c r="W1188" i="3"/>
  <c r="AA1188" i="3"/>
  <c r="AE1188" i="3"/>
  <c r="AI1188" i="3"/>
  <c r="AM1188" i="3"/>
  <c r="AQ1188" i="3"/>
  <c r="P1188" i="3"/>
  <c r="T1188" i="3"/>
  <c r="X1188" i="3"/>
  <c r="AB1188" i="3"/>
  <c r="AF1188" i="3"/>
  <c r="AJ1188" i="3"/>
  <c r="AN1188" i="3"/>
  <c r="AR1188" i="3"/>
  <c r="AV1188" i="3"/>
  <c r="AZ1188" i="3"/>
  <c r="BD1188" i="3"/>
  <c r="BH1188" i="3"/>
  <c r="N1186" i="3"/>
  <c r="AD1186" i="3"/>
  <c r="AT1186" i="3"/>
  <c r="O1186" i="3"/>
  <c r="AE1186" i="3"/>
  <c r="AU1186" i="3"/>
  <c r="P1186" i="3"/>
  <c r="AF1186" i="3"/>
  <c r="AV1186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O1184" i="3"/>
  <c r="S1184" i="3"/>
  <c r="W1184" i="3"/>
  <c r="AA1184" i="3"/>
  <c r="AE1184" i="3"/>
  <c r="AI1184" i="3"/>
  <c r="AM1184" i="3"/>
  <c r="AQ1184" i="3"/>
  <c r="AU1184" i="3"/>
  <c r="AY1184" i="3"/>
  <c r="BC1184" i="3"/>
  <c r="BG1184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BA1182" i="3"/>
  <c r="AO1181" i="3"/>
  <c r="S1181" i="3"/>
  <c r="BI1180" i="3"/>
  <c r="AN1180" i="3"/>
  <c r="S1180" i="3"/>
  <c r="S1178" i="3"/>
  <c r="AO1177" i="3"/>
  <c r="S1177" i="3"/>
  <c r="BI1176" i="3"/>
  <c r="AN1176" i="3"/>
  <c r="AP1172" i="3"/>
  <c r="BC1192" i="3"/>
  <c r="AU1192" i="3"/>
  <c r="AM1192" i="3"/>
  <c r="AE1192" i="3"/>
  <c r="W1192" i="3"/>
  <c r="O1192" i="3"/>
  <c r="BC1190" i="3"/>
  <c r="AU1190" i="3"/>
  <c r="AM1190" i="3"/>
  <c r="AE1190" i="3"/>
  <c r="W1190" i="3"/>
  <c r="O1190" i="3"/>
  <c r="M1182" i="3"/>
  <c r="BE1181" i="3"/>
  <c r="AI1181" i="3"/>
  <c r="N1181" i="3"/>
  <c r="BD1180" i="3"/>
  <c r="AI1180" i="3"/>
  <c r="M1180" i="3"/>
  <c r="M1178" i="3"/>
  <c r="BE1177" i="3"/>
  <c r="AI1177" i="3"/>
  <c r="N1177" i="3"/>
  <c r="AK1176" i="3"/>
  <c r="AQ1176" i="3"/>
  <c r="AV1176" i="3"/>
  <c r="BA1176" i="3"/>
  <c r="BG1176" i="3"/>
  <c r="Q1176" i="3"/>
  <c r="W1176" i="3"/>
  <c r="AB1176" i="3"/>
  <c r="AG1176" i="3"/>
  <c r="AM1176" i="3"/>
  <c r="AR1176" i="3"/>
  <c r="AW1176" i="3"/>
  <c r="BC1176" i="3"/>
  <c r="BH1176" i="3"/>
  <c r="AD1172" i="3"/>
  <c r="AF1169" i="3"/>
  <c r="AN1169" i="3"/>
  <c r="P1169" i="3"/>
  <c r="AV1169" i="3"/>
  <c r="M1176" i="3"/>
  <c r="N1176" i="3"/>
  <c r="R1176" i="3"/>
  <c r="V1176" i="3"/>
  <c r="Z1176" i="3"/>
  <c r="AD1176" i="3"/>
  <c r="AH1176" i="3"/>
  <c r="AL1176" i="3"/>
  <c r="AP1176" i="3"/>
  <c r="AT1176" i="3"/>
  <c r="AX1176" i="3"/>
  <c r="BB1176" i="3"/>
  <c r="BF1176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N1174" i="3"/>
  <c r="S1174" i="3"/>
  <c r="X1174" i="3"/>
  <c r="AD1174" i="3"/>
  <c r="AI1174" i="3"/>
  <c r="AN1174" i="3"/>
  <c r="AT1174" i="3"/>
  <c r="AY1174" i="3"/>
  <c r="BD1174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R1171" i="3"/>
  <c r="Z1171" i="3"/>
  <c r="AH1171" i="3"/>
  <c r="AP1171" i="3"/>
  <c r="AX1171" i="3"/>
  <c r="BF1171" i="3"/>
  <c r="T1171" i="3"/>
  <c r="AB1171" i="3"/>
  <c r="AJ1171" i="3"/>
  <c r="AR1171" i="3"/>
  <c r="AZ1171" i="3"/>
  <c r="BH1171" i="3"/>
  <c r="O1167" i="3"/>
  <c r="BL1167" i="3" s="1"/>
  <c r="AX1167" i="3"/>
  <c r="P1160" i="3"/>
  <c r="T1160" i="3"/>
  <c r="X1160" i="3"/>
  <c r="AB1160" i="3"/>
  <c r="AF1160" i="3"/>
  <c r="AJ1160" i="3"/>
  <c r="AN1160" i="3"/>
  <c r="AR1160" i="3"/>
  <c r="AV1160" i="3"/>
  <c r="AZ1160" i="3"/>
  <c r="BD1160" i="3"/>
  <c r="BH1160" i="3"/>
  <c r="M1160" i="3"/>
  <c r="Q1160" i="3"/>
  <c r="U1160" i="3"/>
  <c r="Y1160" i="3"/>
  <c r="AC1160" i="3"/>
  <c r="AG1160" i="3"/>
  <c r="AK1160" i="3"/>
  <c r="AO1160" i="3"/>
  <c r="AS1160" i="3"/>
  <c r="AW1160" i="3"/>
  <c r="BA1160" i="3"/>
  <c r="BE1160" i="3"/>
  <c r="BI1160" i="3"/>
  <c r="N1160" i="3"/>
  <c r="R1160" i="3"/>
  <c r="V1160" i="3"/>
  <c r="Z1160" i="3"/>
  <c r="AD1160" i="3"/>
  <c r="AH1160" i="3"/>
  <c r="AL1160" i="3"/>
  <c r="AP1160" i="3"/>
  <c r="AT1160" i="3"/>
  <c r="AX1160" i="3"/>
  <c r="BB1160" i="3"/>
  <c r="BF1160" i="3"/>
  <c r="O1160" i="3"/>
  <c r="AE1160" i="3"/>
  <c r="AU1160" i="3"/>
  <c r="S1160" i="3"/>
  <c r="AI1160" i="3"/>
  <c r="AY1160" i="3"/>
  <c r="W1160" i="3"/>
  <c r="AM1160" i="3"/>
  <c r="BC1160" i="3"/>
  <c r="AA1160" i="3"/>
  <c r="AQ1160" i="3"/>
  <c r="BG1160" i="3"/>
  <c r="AF1176" i="3"/>
  <c r="AA1176" i="3"/>
  <c r="U1176" i="3"/>
  <c r="P1176" i="3"/>
  <c r="BG1174" i="3"/>
  <c r="AZ1174" i="3"/>
  <c r="AR1174" i="3"/>
  <c r="AL1174" i="3"/>
  <c r="AE1174" i="3"/>
  <c r="W1174" i="3"/>
  <c r="P1174" i="3"/>
  <c r="K1173" i="3"/>
  <c r="AV1171" i="3"/>
  <c r="AF1171" i="3"/>
  <c r="P1171" i="3"/>
  <c r="AH1168" i="3"/>
  <c r="BE1176" i="3"/>
  <c r="AZ1176" i="3"/>
  <c r="AU1176" i="3"/>
  <c r="AO1176" i="3"/>
  <c r="AJ1176" i="3"/>
  <c r="AE1176" i="3"/>
  <c r="Y1176" i="3"/>
  <c r="T1176" i="3"/>
  <c r="O1176" i="3"/>
  <c r="BF1174" i="3"/>
  <c r="AX1174" i="3"/>
  <c r="AQ1174" i="3"/>
  <c r="AJ1174" i="3"/>
  <c r="AB1174" i="3"/>
  <c r="V1174" i="3"/>
  <c r="O1174" i="3"/>
  <c r="L1173" i="3"/>
  <c r="AT1171" i="3"/>
  <c r="AD1171" i="3"/>
  <c r="N1171" i="3"/>
  <c r="M1169" i="3"/>
  <c r="Q1169" i="3"/>
  <c r="U1169" i="3"/>
  <c r="Y1169" i="3"/>
  <c r="AC1169" i="3"/>
  <c r="AG1169" i="3"/>
  <c r="AK1169" i="3"/>
  <c r="AO1169" i="3"/>
  <c r="AS1169" i="3"/>
  <c r="AW1169" i="3"/>
  <c r="BA1169" i="3"/>
  <c r="BE1169" i="3"/>
  <c r="BI1169" i="3"/>
  <c r="O1169" i="3"/>
  <c r="S1169" i="3"/>
  <c r="W1169" i="3"/>
  <c r="AA1169" i="3"/>
  <c r="AE1169" i="3"/>
  <c r="AI1169" i="3"/>
  <c r="AM1169" i="3"/>
  <c r="AQ1169" i="3"/>
  <c r="AU1169" i="3"/>
  <c r="AY1169" i="3"/>
  <c r="BC1169" i="3"/>
  <c r="BG1169" i="3"/>
  <c r="R1169" i="3"/>
  <c r="Z1169" i="3"/>
  <c r="AH1169" i="3"/>
  <c r="AP1169" i="3"/>
  <c r="AX1169" i="3"/>
  <c r="BF1169" i="3"/>
  <c r="T1169" i="3"/>
  <c r="AB1169" i="3"/>
  <c r="AJ1169" i="3"/>
  <c r="AR1169" i="3"/>
  <c r="AZ1169" i="3"/>
  <c r="BH1169" i="3"/>
  <c r="N1169" i="3"/>
  <c r="V1169" i="3"/>
  <c r="AD1169" i="3"/>
  <c r="AL1169" i="3"/>
  <c r="AT1169" i="3"/>
  <c r="BB1169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M1170" i="3"/>
  <c r="Q1170" i="3"/>
  <c r="U1170" i="3"/>
  <c r="Y1170" i="3"/>
  <c r="AC1170" i="3"/>
  <c r="AG1170" i="3"/>
  <c r="AK1170" i="3"/>
  <c r="AO1170" i="3"/>
  <c r="AS1170" i="3"/>
  <c r="AW1170" i="3"/>
  <c r="BA1170" i="3"/>
  <c r="BE1170" i="3"/>
  <c r="BI1170" i="3"/>
  <c r="BG1168" i="3"/>
  <c r="P1162" i="3"/>
  <c r="T1162" i="3"/>
  <c r="X1162" i="3"/>
  <c r="AB1162" i="3"/>
  <c r="AF1162" i="3"/>
  <c r="AJ1162" i="3"/>
  <c r="AN1162" i="3"/>
  <c r="AR1162" i="3"/>
  <c r="AV1162" i="3"/>
  <c r="AZ1162" i="3"/>
  <c r="BD1162" i="3"/>
  <c r="BH1162" i="3"/>
  <c r="M1162" i="3"/>
  <c r="Q1162" i="3"/>
  <c r="U1162" i="3"/>
  <c r="Y1162" i="3"/>
  <c r="AC1162" i="3"/>
  <c r="AG1162" i="3"/>
  <c r="AK1162" i="3"/>
  <c r="AO1162" i="3"/>
  <c r="AS1162" i="3"/>
  <c r="AW1162" i="3"/>
  <c r="BA1162" i="3"/>
  <c r="BE1162" i="3"/>
  <c r="BI1162" i="3"/>
  <c r="N1162" i="3"/>
  <c r="R1162" i="3"/>
  <c r="V1162" i="3"/>
  <c r="Z1162" i="3"/>
  <c r="AD1162" i="3"/>
  <c r="AH1162" i="3"/>
  <c r="AL1162" i="3"/>
  <c r="AP1162" i="3"/>
  <c r="AT1162" i="3"/>
  <c r="AX1162" i="3"/>
  <c r="BB1162" i="3"/>
  <c r="BF1162" i="3"/>
  <c r="O1162" i="3"/>
  <c r="AE1162" i="3"/>
  <c r="AU1162" i="3"/>
  <c r="S1162" i="3"/>
  <c r="AI1162" i="3"/>
  <c r="AY1162" i="3"/>
  <c r="W1162" i="3"/>
  <c r="AM1162" i="3"/>
  <c r="BC1162" i="3"/>
  <c r="K1175" i="3"/>
  <c r="BD1170" i="3"/>
  <c r="AV1170" i="3"/>
  <c r="AN1170" i="3"/>
  <c r="AF1170" i="3"/>
  <c r="X1170" i="3"/>
  <c r="P1170" i="3"/>
  <c r="BD1166" i="3"/>
  <c r="AT1166" i="3"/>
  <c r="AI1166" i="3"/>
  <c r="Y1166" i="3"/>
  <c r="N1166" i="3"/>
  <c r="Y1165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M1164" i="3"/>
  <c r="Q1164" i="3"/>
  <c r="U1164" i="3"/>
  <c r="Y1164" i="3"/>
  <c r="AC1164" i="3"/>
  <c r="AG1164" i="3"/>
  <c r="AK1164" i="3"/>
  <c r="AO1164" i="3"/>
  <c r="AS1164" i="3"/>
  <c r="AW1164" i="3"/>
  <c r="BA1164" i="3"/>
  <c r="BE1164" i="3"/>
  <c r="BI1164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AE1164" i="3"/>
  <c r="AU1164" i="3"/>
  <c r="S1164" i="3"/>
  <c r="AI1164" i="3"/>
  <c r="AY1164" i="3"/>
  <c r="W1164" i="3"/>
  <c r="AM1164" i="3"/>
  <c r="BC1164" i="3"/>
  <c r="BG1162" i="3"/>
  <c r="O1149" i="3"/>
  <c r="S1149" i="3"/>
  <c r="W1149" i="3"/>
  <c r="AA1149" i="3"/>
  <c r="AE1149" i="3"/>
  <c r="AI1149" i="3"/>
  <c r="AM1149" i="3"/>
  <c r="AQ1149" i="3"/>
  <c r="AU1149" i="3"/>
  <c r="AY1149" i="3"/>
  <c r="BC1149" i="3"/>
  <c r="BG1149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AD1149" i="3"/>
  <c r="AT1149" i="3"/>
  <c r="R1149" i="3"/>
  <c r="AH1149" i="3"/>
  <c r="AX1149" i="3"/>
  <c r="V1149" i="3"/>
  <c r="AL1149" i="3"/>
  <c r="BB1149" i="3"/>
  <c r="Z1149" i="3"/>
  <c r="AP1149" i="3"/>
  <c r="BF1149" i="3"/>
  <c r="P1149" i="3"/>
  <c r="BB1170" i="3"/>
  <c r="AT1170" i="3"/>
  <c r="AL1170" i="3"/>
  <c r="AD1170" i="3"/>
  <c r="V1170" i="3"/>
  <c r="N1170" i="3"/>
  <c r="AL1168" i="3"/>
  <c r="BB1166" i="3"/>
  <c r="AQ1166" i="3"/>
  <c r="AG1166" i="3"/>
  <c r="P1166" i="3"/>
  <c r="T1166" i="3"/>
  <c r="X1166" i="3"/>
  <c r="AB1166" i="3"/>
  <c r="AF1166" i="3"/>
  <c r="AJ1166" i="3"/>
  <c r="AN1166" i="3"/>
  <c r="AR1166" i="3"/>
  <c r="AV1166" i="3"/>
  <c r="AZ1166" i="3"/>
  <c r="M1166" i="3"/>
  <c r="R1166" i="3"/>
  <c r="W1166" i="3"/>
  <c r="AC1166" i="3"/>
  <c r="AH1166" i="3"/>
  <c r="AM1166" i="3"/>
  <c r="AS1166" i="3"/>
  <c r="AX1166" i="3"/>
  <c r="BC1166" i="3"/>
  <c r="BG1166" i="3"/>
  <c r="O1166" i="3"/>
  <c r="U1166" i="3"/>
  <c r="Z1166" i="3"/>
  <c r="AE1166" i="3"/>
  <c r="AK1166" i="3"/>
  <c r="AP1166" i="3"/>
  <c r="AU1166" i="3"/>
  <c r="BA1166" i="3"/>
  <c r="BE1166" i="3"/>
  <c r="BI1166" i="3"/>
  <c r="BA1165" i="3"/>
  <c r="BG1164" i="3"/>
  <c r="AQ1162" i="3"/>
  <c r="BE1165" i="3"/>
  <c r="AO1165" i="3"/>
  <c r="BE1161" i="3"/>
  <c r="AO1161" i="3"/>
  <c r="AY1158" i="3"/>
  <c r="AM1154" i="3"/>
  <c r="N1165" i="3"/>
  <c r="R1165" i="3"/>
  <c r="V1165" i="3"/>
  <c r="Z1165" i="3"/>
  <c r="AD1165" i="3"/>
  <c r="AH1165" i="3"/>
  <c r="AL1165" i="3"/>
  <c r="AP1165" i="3"/>
  <c r="AT1165" i="3"/>
  <c r="AX1165" i="3"/>
  <c r="BB1165" i="3"/>
  <c r="BF1165" i="3"/>
  <c r="O1165" i="3"/>
  <c r="S1165" i="3"/>
  <c r="W1165" i="3"/>
  <c r="AA1165" i="3"/>
  <c r="AE1165" i="3"/>
  <c r="AI1165" i="3"/>
  <c r="AM1165" i="3"/>
  <c r="AQ1165" i="3"/>
  <c r="AU1165" i="3"/>
  <c r="AY1165" i="3"/>
  <c r="BC1165" i="3"/>
  <c r="BG1165" i="3"/>
  <c r="P1165" i="3"/>
  <c r="T1165" i="3"/>
  <c r="X1165" i="3"/>
  <c r="AB1165" i="3"/>
  <c r="AF1165" i="3"/>
  <c r="AJ1165" i="3"/>
  <c r="AN1165" i="3"/>
  <c r="AR1165" i="3"/>
  <c r="AV1165" i="3"/>
  <c r="AZ1165" i="3"/>
  <c r="BD1165" i="3"/>
  <c r="BH1165" i="3"/>
  <c r="AH1163" i="3"/>
  <c r="AY1163" i="3"/>
  <c r="N1161" i="3"/>
  <c r="R1161" i="3"/>
  <c r="V1161" i="3"/>
  <c r="Z1161" i="3"/>
  <c r="AD1161" i="3"/>
  <c r="AH1161" i="3"/>
  <c r="AL1161" i="3"/>
  <c r="AP1161" i="3"/>
  <c r="AT1161" i="3"/>
  <c r="AX1161" i="3"/>
  <c r="BB1161" i="3"/>
  <c r="BF1161" i="3"/>
  <c r="O1161" i="3"/>
  <c r="S1161" i="3"/>
  <c r="W1161" i="3"/>
  <c r="AA1161" i="3"/>
  <c r="AE1161" i="3"/>
  <c r="AI1161" i="3"/>
  <c r="AM1161" i="3"/>
  <c r="AQ1161" i="3"/>
  <c r="AU1161" i="3"/>
  <c r="AY1161" i="3"/>
  <c r="BC1161" i="3"/>
  <c r="BG1161" i="3"/>
  <c r="P1161" i="3"/>
  <c r="T1161" i="3"/>
  <c r="X1161" i="3"/>
  <c r="AB1161" i="3"/>
  <c r="AF1161" i="3"/>
  <c r="AJ1161" i="3"/>
  <c r="AN1161" i="3"/>
  <c r="AR1161" i="3"/>
  <c r="AV1161" i="3"/>
  <c r="AZ1161" i="3"/>
  <c r="BD1161" i="3"/>
  <c r="BH1161" i="3"/>
  <c r="R1159" i="3"/>
  <c r="AH1159" i="3"/>
  <c r="AX1159" i="3"/>
  <c r="S1159" i="3"/>
  <c r="AI1159" i="3"/>
  <c r="AY1159" i="3"/>
  <c r="T1159" i="3"/>
  <c r="AJ1159" i="3"/>
  <c r="AZ1159" i="3"/>
  <c r="N1158" i="3"/>
  <c r="R1158" i="3"/>
  <c r="V1158" i="3"/>
  <c r="Z1158" i="3"/>
  <c r="AD1158" i="3"/>
  <c r="AH1158" i="3"/>
  <c r="AL1158" i="3"/>
  <c r="AP1158" i="3"/>
  <c r="AT1158" i="3"/>
  <c r="AX1158" i="3"/>
  <c r="BB1158" i="3"/>
  <c r="BF1158" i="3"/>
  <c r="O1158" i="3"/>
  <c r="T1158" i="3"/>
  <c r="Y1158" i="3"/>
  <c r="AE1158" i="3"/>
  <c r="AJ1158" i="3"/>
  <c r="AO1158" i="3"/>
  <c r="AU1158" i="3"/>
  <c r="AZ1158" i="3"/>
  <c r="BE1158" i="3"/>
  <c r="P1158" i="3"/>
  <c r="U1158" i="3"/>
  <c r="AA1158" i="3"/>
  <c r="AF1158" i="3"/>
  <c r="AK1158" i="3"/>
  <c r="AQ1158" i="3"/>
  <c r="AV1158" i="3"/>
  <c r="BA1158" i="3"/>
  <c r="BG1158" i="3"/>
  <c r="Q1158" i="3"/>
  <c r="W1158" i="3"/>
  <c r="AB1158" i="3"/>
  <c r="AG1158" i="3"/>
  <c r="AM1158" i="3"/>
  <c r="AR1158" i="3"/>
  <c r="AW1158" i="3"/>
  <c r="BC1158" i="3"/>
  <c r="BH1158" i="3"/>
  <c r="X1157" i="3"/>
  <c r="AN1157" i="3"/>
  <c r="BD1157" i="3"/>
  <c r="Z1157" i="3"/>
  <c r="AU1157" i="3"/>
  <c r="V1157" i="3"/>
  <c r="AQ1157" i="3"/>
  <c r="M1157" i="3"/>
  <c r="AH1157" i="3"/>
  <c r="BC1157" i="3"/>
  <c r="O1151" i="3"/>
  <c r="S1151" i="3"/>
  <c r="W1151" i="3"/>
  <c r="AA1151" i="3"/>
  <c r="AE1151" i="3"/>
  <c r="AI1151" i="3"/>
  <c r="AM1151" i="3"/>
  <c r="AQ1151" i="3"/>
  <c r="AU1151" i="3"/>
  <c r="AY1151" i="3"/>
  <c r="BC1151" i="3"/>
  <c r="BG1151" i="3"/>
  <c r="P1151" i="3"/>
  <c r="T1151" i="3"/>
  <c r="X1151" i="3"/>
  <c r="AB1151" i="3"/>
  <c r="AF1151" i="3"/>
  <c r="AJ1151" i="3"/>
  <c r="AN1151" i="3"/>
  <c r="AR1151" i="3"/>
  <c r="AV1151" i="3"/>
  <c r="AZ1151" i="3"/>
  <c r="BD1151" i="3"/>
  <c r="BH1151" i="3"/>
  <c r="M1151" i="3"/>
  <c r="Q1151" i="3"/>
  <c r="U1151" i="3"/>
  <c r="Y1151" i="3"/>
  <c r="AC1151" i="3"/>
  <c r="AG1151" i="3"/>
  <c r="AK1151" i="3"/>
  <c r="AO1151" i="3"/>
  <c r="AS1151" i="3"/>
  <c r="AW1151" i="3"/>
  <c r="BA1151" i="3"/>
  <c r="BE1151" i="3"/>
  <c r="BI1151" i="3"/>
  <c r="Z1151" i="3"/>
  <c r="AP1151" i="3"/>
  <c r="BF1151" i="3"/>
  <c r="N1151" i="3"/>
  <c r="AD1151" i="3"/>
  <c r="AT1151" i="3"/>
  <c r="R1151" i="3"/>
  <c r="AH1151" i="3"/>
  <c r="AX1151" i="3"/>
  <c r="AW1165" i="3"/>
  <c r="AG1165" i="3"/>
  <c r="Q1165" i="3"/>
  <c r="Q1163" i="3"/>
  <c r="AW1161" i="3"/>
  <c r="AG1161" i="3"/>
  <c r="Q1161" i="3"/>
  <c r="AW1159" i="3"/>
  <c r="BI1158" i="3"/>
  <c r="AN1158" i="3"/>
  <c r="S1158" i="3"/>
  <c r="O1154" i="3"/>
  <c r="S1154" i="3"/>
  <c r="W1154" i="3"/>
  <c r="AA1154" i="3"/>
  <c r="AE1154" i="3"/>
  <c r="P1154" i="3"/>
  <c r="AF1154" i="3"/>
  <c r="AN1154" i="3"/>
  <c r="AV1154" i="3"/>
  <c r="BD1154" i="3"/>
  <c r="T1154" i="3"/>
  <c r="AI1154" i="3"/>
  <c r="AQ1154" i="3"/>
  <c r="AY1154" i="3"/>
  <c r="BG1154" i="3"/>
  <c r="X1154" i="3"/>
  <c r="AJ1154" i="3"/>
  <c r="AR1154" i="3"/>
  <c r="AZ1154" i="3"/>
  <c r="BH1154" i="3"/>
  <c r="AL1151" i="3"/>
  <c r="M1154" i="3"/>
  <c r="O1152" i="3"/>
  <c r="S1152" i="3"/>
  <c r="W1152" i="3"/>
  <c r="AA1152" i="3"/>
  <c r="AE1152" i="3"/>
  <c r="AI1152" i="3"/>
  <c r="AM1152" i="3"/>
  <c r="AQ1152" i="3"/>
  <c r="AU1152" i="3"/>
  <c r="AY1152" i="3"/>
  <c r="BC1152" i="3"/>
  <c r="BG1152" i="3"/>
  <c r="AB1148" i="3"/>
  <c r="U1156" i="3"/>
  <c r="N1156" i="3"/>
  <c r="R1156" i="3"/>
  <c r="V1156" i="3"/>
  <c r="Z1156" i="3"/>
  <c r="AD1156" i="3"/>
  <c r="AH1156" i="3"/>
  <c r="AL1156" i="3"/>
  <c r="AP1156" i="3"/>
  <c r="AT1156" i="3"/>
  <c r="AX1156" i="3"/>
  <c r="BB1156" i="3"/>
  <c r="BF1156" i="3"/>
  <c r="L1155" i="3"/>
  <c r="S1155" i="3" s="1"/>
  <c r="BM1155" i="3" s="1"/>
  <c r="AM1150" i="3"/>
  <c r="BE1156" i="3"/>
  <c r="AZ1156" i="3"/>
  <c r="AU1156" i="3"/>
  <c r="AO1156" i="3"/>
  <c r="AJ1156" i="3"/>
  <c r="AE1156" i="3"/>
  <c r="Y1156" i="3"/>
  <c r="T1156" i="3"/>
  <c r="O1156" i="3"/>
  <c r="L1153" i="3"/>
  <c r="K1153" i="3"/>
  <c r="X1150" i="3"/>
  <c r="X1148" i="3"/>
  <c r="AN1148" i="3"/>
  <c r="BD1148" i="3"/>
  <c r="P1148" i="3"/>
  <c r="AF1148" i="3"/>
  <c r="AV1148" i="3"/>
  <c r="M1144" i="3"/>
  <c r="Q1144" i="3"/>
  <c r="U1144" i="3"/>
  <c r="Y1144" i="3"/>
  <c r="AC1144" i="3"/>
  <c r="AG1144" i="3"/>
  <c r="AK1144" i="3"/>
  <c r="AO1144" i="3"/>
  <c r="AS1144" i="3"/>
  <c r="AW1144" i="3"/>
  <c r="BA1144" i="3"/>
  <c r="BE1144" i="3"/>
  <c r="BI1144" i="3"/>
  <c r="P1144" i="3"/>
  <c r="V1144" i="3"/>
  <c r="AA1144" i="3"/>
  <c r="AF1144" i="3"/>
  <c r="AL1144" i="3"/>
  <c r="AQ1144" i="3"/>
  <c r="AV1144" i="3"/>
  <c r="BB1144" i="3"/>
  <c r="BG1144" i="3"/>
  <c r="R1144" i="3"/>
  <c r="W1144" i="3"/>
  <c r="AB1144" i="3"/>
  <c r="AH1144" i="3"/>
  <c r="AM1144" i="3"/>
  <c r="AR1144" i="3"/>
  <c r="AX1144" i="3"/>
  <c r="BC1144" i="3"/>
  <c r="BH1144" i="3"/>
  <c r="N1144" i="3"/>
  <c r="S1144" i="3"/>
  <c r="X1144" i="3"/>
  <c r="AD1144" i="3"/>
  <c r="AI1144" i="3"/>
  <c r="AN1144" i="3"/>
  <c r="AT1144" i="3"/>
  <c r="AY1144" i="3"/>
  <c r="BD1144" i="3"/>
  <c r="BF1154" i="3"/>
  <c r="BB1154" i="3"/>
  <c r="AX1154" i="3"/>
  <c r="AT1154" i="3"/>
  <c r="AP1154" i="3"/>
  <c r="AL1154" i="3"/>
  <c r="AH1154" i="3"/>
  <c r="AD1154" i="3"/>
  <c r="Z1154" i="3"/>
  <c r="V1154" i="3"/>
  <c r="R1154" i="3"/>
  <c r="N1154" i="3"/>
  <c r="BF1152" i="3"/>
  <c r="BB1152" i="3"/>
  <c r="AX1152" i="3"/>
  <c r="AT1152" i="3"/>
  <c r="AP1152" i="3"/>
  <c r="AL1152" i="3"/>
  <c r="AH1152" i="3"/>
  <c r="AD1152" i="3"/>
  <c r="Z1152" i="3"/>
  <c r="V1152" i="3"/>
  <c r="R1152" i="3"/>
  <c r="N1152" i="3"/>
  <c r="AT1150" i="3"/>
  <c r="N1150" i="3"/>
  <c r="BH1149" i="3"/>
  <c r="BD1149" i="3"/>
  <c r="AZ1149" i="3"/>
  <c r="AV1149" i="3"/>
  <c r="AR1149" i="3"/>
  <c r="AN1149" i="3"/>
  <c r="AJ1149" i="3"/>
  <c r="AF1149" i="3"/>
  <c r="AB1149" i="3"/>
  <c r="X1149" i="3"/>
  <c r="T1149" i="3"/>
  <c r="BH1148" i="3"/>
  <c r="AR1148" i="3"/>
  <c r="AT1147" i="3"/>
  <c r="AD1147" i="3"/>
  <c r="M1146" i="3"/>
  <c r="AS1146" i="3"/>
  <c r="Z1146" i="3"/>
  <c r="BB1146" i="3"/>
  <c r="W1146" i="3"/>
  <c r="AM1146" i="3"/>
  <c r="BC1146" i="3"/>
  <c r="L1145" i="3"/>
  <c r="AU1144" i="3"/>
  <c r="Z1144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M1142" i="3"/>
  <c r="Q1142" i="3"/>
  <c r="U1142" i="3"/>
  <c r="Y1142" i="3"/>
  <c r="AC1142" i="3"/>
  <c r="AG1142" i="3"/>
  <c r="AK1142" i="3"/>
  <c r="AO1142" i="3"/>
  <c r="AS1142" i="3"/>
  <c r="AW1142" i="3"/>
  <c r="BA1142" i="3"/>
  <c r="BE1142" i="3"/>
  <c r="BI1142" i="3"/>
  <c r="R1142" i="3"/>
  <c r="Z1142" i="3"/>
  <c r="AH1142" i="3"/>
  <c r="AP1142" i="3"/>
  <c r="AX1142" i="3"/>
  <c r="BF1142" i="3"/>
  <c r="S1142" i="3"/>
  <c r="AA1142" i="3"/>
  <c r="AI1142" i="3"/>
  <c r="AQ1142" i="3"/>
  <c r="AY1142" i="3"/>
  <c r="BG1142" i="3"/>
  <c r="N1142" i="3"/>
  <c r="V1142" i="3"/>
  <c r="AD1142" i="3"/>
  <c r="AL1142" i="3"/>
  <c r="AT1142" i="3"/>
  <c r="BB1142" i="3"/>
  <c r="BI1154" i="3"/>
  <c r="BE1154" i="3"/>
  <c r="BA1154" i="3"/>
  <c r="AW1154" i="3"/>
  <c r="AS1154" i="3"/>
  <c r="AO1154" i="3"/>
  <c r="AK1154" i="3"/>
  <c r="AG1154" i="3"/>
  <c r="AC1154" i="3"/>
  <c r="Y1154" i="3"/>
  <c r="U1154" i="3"/>
  <c r="Q1154" i="3"/>
  <c r="BI1152" i="3"/>
  <c r="BE1152" i="3"/>
  <c r="BA1152" i="3"/>
  <c r="AW1152" i="3"/>
  <c r="AS1152" i="3"/>
  <c r="AO1152" i="3"/>
  <c r="AK1152" i="3"/>
  <c r="AG1152" i="3"/>
  <c r="AC1152" i="3"/>
  <c r="Y1152" i="3"/>
  <c r="U1152" i="3"/>
  <c r="Q1152" i="3"/>
  <c r="BI1150" i="3"/>
  <c r="AS1150" i="3"/>
  <c r="AC1150" i="3"/>
  <c r="M1148" i="3"/>
  <c r="Q1148" i="3"/>
  <c r="U1148" i="3"/>
  <c r="Y1148" i="3"/>
  <c r="AC1148" i="3"/>
  <c r="AG1148" i="3"/>
  <c r="AK1148" i="3"/>
  <c r="AO1148" i="3"/>
  <c r="AS1148" i="3"/>
  <c r="AW1148" i="3"/>
  <c r="BA1148" i="3"/>
  <c r="BE1148" i="3"/>
  <c r="BI1148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O1147" i="3"/>
  <c r="S1147" i="3"/>
  <c r="W1147" i="3"/>
  <c r="AA1147" i="3"/>
  <c r="AE1147" i="3"/>
  <c r="AI1147" i="3"/>
  <c r="AM1147" i="3"/>
  <c r="AQ1147" i="3"/>
  <c r="AU1147" i="3"/>
  <c r="AY1147" i="3"/>
  <c r="BC1147" i="3"/>
  <c r="BG1147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X1146" i="3"/>
  <c r="AP1144" i="3"/>
  <c r="T1144" i="3"/>
  <c r="K1145" i="3"/>
  <c r="K1143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R1139" i="3"/>
  <c r="V1139" i="3"/>
  <c r="Z1139" i="3"/>
  <c r="AD1139" i="3"/>
  <c r="AH1139" i="3"/>
  <c r="AL1139" i="3"/>
  <c r="AP1139" i="3"/>
  <c r="AT1139" i="3"/>
  <c r="AX1139" i="3"/>
  <c r="BB1139" i="3"/>
  <c r="BF1139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N1135" i="3"/>
  <c r="R1135" i="3"/>
  <c r="V1135" i="3"/>
  <c r="Z1135" i="3"/>
  <c r="AD1135" i="3"/>
  <c r="AH1135" i="3"/>
  <c r="AL1135" i="3"/>
  <c r="AP1135" i="3"/>
  <c r="AT1135" i="3"/>
  <c r="AX1135" i="3"/>
  <c r="BB1135" i="3"/>
  <c r="BF1135" i="3"/>
  <c r="P1135" i="3"/>
  <c r="T1135" i="3"/>
  <c r="X1135" i="3"/>
  <c r="AB1135" i="3"/>
  <c r="AF1135" i="3"/>
  <c r="AJ1135" i="3"/>
  <c r="AN1135" i="3"/>
  <c r="AR1135" i="3"/>
  <c r="AV1135" i="3"/>
  <c r="AZ1135" i="3"/>
  <c r="BD1135" i="3"/>
  <c r="BH1135" i="3"/>
  <c r="BG1141" i="3"/>
  <c r="BC1141" i="3"/>
  <c r="AY1141" i="3"/>
  <c r="AU1141" i="3"/>
  <c r="AQ1141" i="3"/>
  <c r="AM1141" i="3"/>
  <c r="AI1141" i="3"/>
  <c r="AE1141" i="3"/>
  <c r="AA1141" i="3"/>
  <c r="W1141" i="3"/>
  <c r="S1141" i="3"/>
  <c r="O1141" i="3"/>
  <c r="BE1140" i="3"/>
  <c r="AO1140" i="3"/>
  <c r="BC1139" i="3"/>
  <c r="AM1139" i="3"/>
  <c r="W1139" i="3"/>
  <c r="BE1138" i="3"/>
  <c r="AO1138" i="3"/>
  <c r="BC1137" i="3"/>
  <c r="AM1137" i="3"/>
  <c r="W1137" i="3"/>
  <c r="BE1136" i="3"/>
  <c r="AO1136" i="3"/>
  <c r="BC1135" i="3"/>
  <c r="AM1135" i="3"/>
  <c r="W1135" i="3"/>
  <c r="BF1141" i="3"/>
  <c r="BB1141" i="3"/>
  <c r="AX1141" i="3"/>
  <c r="AT1141" i="3"/>
  <c r="AP1141" i="3"/>
  <c r="AL1141" i="3"/>
  <c r="AH1141" i="3"/>
  <c r="AD1141" i="3"/>
  <c r="Z1141" i="3"/>
  <c r="V1141" i="3"/>
  <c r="R1141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AY1139" i="3"/>
  <c r="AI1139" i="3"/>
  <c r="S1139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P1138" i="3"/>
  <c r="T1138" i="3"/>
  <c r="X1138" i="3"/>
  <c r="AB1138" i="3"/>
  <c r="AF1138" i="3"/>
  <c r="AJ1138" i="3"/>
  <c r="AN1138" i="3"/>
  <c r="AR1138" i="3"/>
  <c r="AV1138" i="3"/>
  <c r="AZ1138" i="3"/>
  <c r="BD1138" i="3"/>
  <c r="BH1138" i="3"/>
  <c r="N1138" i="3"/>
  <c r="R1138" i="3"/>
  <c r="V1138" i="3"/>
  <c r="Z1138" i="3"/>
  <c r="AD1138" i="3"/>
  <c r="AH1138" i="3"/>
  <c r="AL1138" i="3"/>
  <c r="AP1138" i="3"/>
  <c r="AT1138" i="3"/>
  <c r="AX1138" i="3"/>
  <c r="BB1138" i="3"/>
  <c r="BF1138" i="3"/>
  <c r="AY1137" i="3"/>
  <c r="AI1137" i="3"/>
  <c r="S1137" i="3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P1136" i="3"/>
  <c r="T1136" i="3"/>
  <c r="X1136" i="3"/>
  <c r="AB1136" i="3"/>
  <c r="AF1136" i="3"/>
  <c r="AJ1136" i="3"/>
  <c r="AN1136" i="3"/>
  <c r="AR1136" i="3"/>
  <c r="AV1136" i="3"/>
  <c r="AZ1136" i="3"/>
  <c r="BD1136" i="3"/>
  <c r="BH1136" i="3"/>
  <c r="N1136" i="3"/>
  <c r="R1136" i="3"/>
  <c r="V1136" i="3"/>
  <c r="Z1136" i="3"/>
  <c r="AD1136" i="3"/>
  <c r="AH1136" i="3"/>
  <c r="AL1136" i="3"/>
  <c r="AP1136" i="3"/>
  <c r="AT1136" i="3"/>
  <c r="AX1136" i="3"/>
  <c r="BB1136" i="3"/>
  <c r="BF1136" i="3"/>
  <c r="AY1135" i="3"/>
  <c r="AI1135" i="3"/>
  <c r="S113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E1045" i="3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BA1205" i="3" l="1"/>
  <c r="AK1205" i="3"/>
  <c r="U1205" i="3"/>
  <c r="BD1205" i="3"/>
  <c r="AN1205" i="3"/>
  <c r="X1205" i="3"/>
  <c r="V1205" i="3"/>
  <c r="AW1205" i="3"/>
  <c r="AG1205" i="3"/>
  <c r="Q1205" i="3"/>
  <c r="AZ1205" i="3"/>
  <c r="AJ1205" i="3"/>
  <c r="T1205" i="3"/>
  <c r="AL1205" i="3"/>
  <c r="AD1205" i="3"/>
  <c r="BB1205" i="3"/>
  <c r="T1172" i="3"/>
  <c r="Y1188" i="3"/>
  <c r="AR1156" i="3"/>
  <c r="W1156" i="3"/>
  <c r="AC1190" i="3"/>
  <c r="BC1201" i="3"/>
  <c r="AK1156" i="3"/>
  <c r="BE1188" i="3"/>
  <c r="AS1190" i="3"/>
  <c r="AA1198" i="3"/>
  <c r="BG1156" i="3"/>
  <c r="AC1156" i="3"/>
  <c r="AY1156" i="3"/>
  <c r="U1188" i="3"/>
  <c r="L1018" i="3"/>
  <c r="AK1188" i="3"/>
  <c r="BM1304" i="3"/>
  <c r="BL1310" i="3"/>
  <c r="BL1302" i="3"/>
  <c r="BK1302" i="3"/>
  <c r="AS1165" i="3"/>
  <c r="BM1285" i="3"/>
  <c r="K1044" i="3"/>
  <c r="AW1188" i="3"/>
  <c r="K1013" i="3"/>
  <c r="BK1333" i="3"/>
  <c r="L1022" i="3"/>
  <c r="L1103" i="3"/>
  <c r="L1101" i="3"/>
  <c r="AB1231" i="3"/>
  <c r="BJ1310" i="3"/>
  <c r="BM1323" i="3"/>
  <c r="BJ1323" i="3"/>
  <c r="K1015" i="3"/>
  <c r="BM1265" i="3"/>
  <c r="BJ1265" i="3"/>
  <c r="BK1285" i="3"/>
  <c r="K1070" i="3"/>
  <c r="K1046" i="3"/>
  <c r="K1040" i="3"/>
  <c r="K1038" i="3"/>
  <c r="K1036" i="3"/>
  <c r="L1124" i="3"/>
  <c r="L1122" i="3"/>
  <c r="L1120" i="3"/>
  <c r="L1118" i="3"/>
  <c r="L1116" i="3"/>
  <c r="L1114" i="3"/>
  <c r="L1112" i="3"/>
  <c r="L1110" i="3"/>
  <c r="L1108" i="3"/>
  <c r="L1106" i="3"/>
  <c r="L1104" i="3"/>
  <c r="BM1309" i="3"/>
  <c r="BL1255" i="3"/>
  <c r="BJ1254" i="3"/>
  <c r="K1089" i="3"/>
  <c r="K1008" i="3"/>
  <c r="AT1155" i="3"/>
  <c r="BM1308" i="3"/>
  <c r="BL1308" i="3"/>
  <c r="BJ1293" i="3"/>
  <c r="Z1236" i="3"/>
  <c r="AP1236" i="3"/>
  <c r="BF1236" i="3"/>
  <c r="AA1236" i="3"/>
  <c r="AQ1236" i="3"/>
  <c r="BG1236" i="3"/>
  <c r="Y1236" i="3"/>
  <c r="AO1236" i="3"/>
  <c r="BE1236" i="3"/>
  <c r="X1236" i="3"/>
  <c r="AN1236" i="3"/>
  <c r="BD1236" i="3"/>
  <c r="N1236" i="3"/>
  <c r="AD1236" i="3"/>
  <c r="AT1236" i="3"/>
  <c r="O1236" i="3"/>
  <c r="AE1236" i="3"/>
  <c r="AU1236" i="3"/>
  <c r="M1236" i="3"/>
  <c r="AC1236" i="3"/>
  <c r="AS1236" i="3"/>
  <c r="BI1236" i="3"/>
  <c r="AB1236" i="3"/>
  <c r="AR1236" i="3"/>
  <c r="BH1236" i="3"/>
  <c r="R1236" i="3"/>
  <c r="AH1236" i="3"/>
  <c r="AX1236" i="3"/>
  <c r="S1236" i="3"/>
  <c r="AI1236" i="3"/>
  <c r="AY1236" i="3"/>
  <c r="Q1236" i="3"/>
  <c r="AG1236" i="3"/>
  <c r="AW1236" i="3"/>
  <c r="P1236" i="3"/>
  <c r="AF1236" i="3"/>
  <c r="AV1236" i="3"/>
  <c r="V1236" i="3"/>
  <c r="AM1236" i="3"/>
  <c r="BA1236" i="3"/>
  <c r="AL1236" i="3"/>
  <c r="BC1236" i="3"/>
  <c r="T1236" i="3"/>
  <c r="BB1236" i="3"/>
  <c r="U1236" i="3"/>
  <c r="AJ1236" i="3"/>
  <c r="AP1168" i="3"/>
  <c r="AJ1168" i="3"/>
  <c r="O1168" i="3"/>
  <c r="AE1168" i="3"/>
  <c r="AU1168" i="3"/>
  <c r="M1168" i="3"/>
  <c r="AC1168" i="3"/>
  <c r="AS1168" i="3"/>
  <c r="BI1168" i="3"/>
  <c r="AN1168" i="3"/>
  <c r="AD1168" i="3"/>
  <c r="R1168" i="3"/>
  <c r="AX1168" i="3"/>
  <c r="S1168" i="3"/>
  <c r="AI1168" i="3"/>
  <c r="AY1168" i="3"/>
  <c r="Q1168" i="3"/>
  <c r="AG1168" i="3"/>
  <c r="AW1168" i="3"/>
  <c r="AF1168" i="3"/>
  <c r="BB1168" i="3"/>
  <c r="V1168" i="3"/>
  <c r="Z1168" i="3"/>
  <c r="BF1168" i="3"/>
  <c r="W1168" i="3"/>
  <c r="AM1168" i="3"/>
  <c r="BC1168" i="3"/>
  <c r="U1168" i="3"/>
  <c r="AK1168" i="3"/>
  <c r="BA1168" i="3"/>
  <c r="BD1168" i="3"/>
  <c r="X1168" i="3"/>
  <c r="AT1168" i="3"/>
  <c r="N1168" i="3"/>
  <c r="P1179" i="3"/>
  <c r="AF1179" i="3"/>
  <c r="AV1179" i="3"/>
  <c r="O1179" i="3"/>
  <c r="AK1179" i="3"/>
  <c r="BF1179" i="3"/>
  <c r="AG1179" i="3"/>
  <c r="BB1179" i="3"/>
  <c r="W1179" i="3"/>
  <c r="AS1179" i="3"/>
  <c r="S1179" i="3"/>
  <c r="N1179" i="3"/>
  <c r="T1179" i="3"/>
  <c r="AJ1179" i="3"/>
  <c r="AZ1179" i="3"/>
  <c r="U1179" i="3"/>
  <c r="AP1179" i="3"/>
  <c r="Q1179" i="3"/>
  <c r="AL1179" i="3"/>
  <c r="BG1179" i="3"/>
  <c r="AC1179" i="3"/>
  <c r="AX1179" i="3"/>
  <c r="X1179" i="3"/>
  <c r="AN1179" i="3"/>
  <c r="BD1179" i="3"/>
  <c r="Z1179" i="3"/>
  <c r="AU1179" i="3"/>
  <c r="V1179" i="3"/>
  <c r="AQ1179" i="3"/>
  <c r="M1179" i="3"/>
  <c r="AH1179" i="3"/>
  <c r="BC1179" i="3"/>
  <c r="BE1179" i="3"/>
  <c r="BM1255" i="3"/>
  <c r="BK1255" i="3"/>
  <c r="M1163" i="3"/>
  <c r="BA1163" i="3"/>
  <c r="V1163" i="3"/>
  <c r="AL1163" i="3"/>
  <c r="BB1163" i="3"/>
  <c r="W1163" i="3"/>
  <c r="AM1163" i="3"/>
  <c r="BC1163" i="3"/>
  <c r="X1163" i="3"/>
  <c r="AN1163" i="3"/>
  <c r="BD1163" i="3"/>
  <c r="BE1163" i="3"/>
  <c r="Z1163" i="3"/>
  <c r="AP1163" i="3"/>
  <c r="BF1163" i="3"/>
  <c r="AA1163" i="3"/>
  <c r="AQ1163" i="3"/>
  <c r="BG1163" i="3"/>
  <c r="AB1163" i="3"/>
  <c r="AR1163" i="3"/>
  <c r="BH1163" i="3"/>
  <c r="AO1163" i="3"/>
  <c r="N1163" i="3"/>
  <c r="AD1163" i="3"/>
  <c r="AT1163" i="3"/>
  <c r="O1163" i="3"/>
  <c r="AE1163" i="3"/>
  <c r="AU1163" i="3"/>
  <c r="P1163" i="3"/>
  <c r="AF1163" i="3"/>
  <c r="AV1163" i="3"/>
  <c r="AW1163" i="3"/>
  <c r="AC1210" i="3"/>
  <c r="BI1210" i="3"/>
  <c r="AF1210" i="3"/>
  <c r="Q1210" i="3"/>
  <c r="AN1210" i="3"/>
  <c r="AK1210" i="3"/>
  <c r="BD1210" i="3"/>
  <c r="BH1210" i="3"/>
  <c r="AB1210" i="3"/>
  <c r="AO1210" i="3"/>
  <c r="R1210" i="3"/>
  <c r="AH1210" i="3"/>
  <c r="AX1210" i="3"/>
  <c r="S1210" i="3"/>
  <c r="AI1210" i="3"/>
  <c r="AY1210" i="3"/>
  <c r="P1210" i="3"/>
  <c r="AS1210" i="3"/>
  <c r="AZ1210" i="3"/>
  <c r="T1210" i="3"/>
  <c r="AG1210" i="3"/>
  <c r="V1210" i="3"/>
  <c r="AL1210" i="3"/>
  <c r="BB1210" i="3"/>
  <c r="W1210" i="3"/>
  <c r="AM1210" i="3"/>
  <c r="BC1210" i="3"/>
  <c r="X1210" i="3"/>
  <c r="M1210" i="3"/>
  <c r="AR1210" i="3"/>
  <c r="BE1210" i="3"/>
  <c r="Y1210" i="3"/>
  <c r="Z1210" i="3"/>
  <c r="AP1210" i="3"/>
  <c r="BF1210" i="3"/>
  <c r="AA1210" i="3"/>
  <c r="AQ1210" i="3"/>
  <c r="BG1210" i="3"/>
  <c r="AJ1150" i="3"/>
  <c r="P1150" i="3"/>
  <c r="BH1150" i="3"/>
  <c r="AZ1150" i="3"/>
  <c r="AR1150" i="3"/>
  <c r="AV1150" i="3"/>
  <c r="AA1150" i="3"/>
  <c r="AQ1150" i="3"/>
  <c r="BG1150" i="3"/>
  <c r="M1150" i="3"/>
  <c r="BB1150" i="3"/>
  <c r="AL1150" i="3"/>
  <c r="V1150" i="3"/>
  <c r="T1150" i="3"/>
  <c r="AF1150" i="3"/>
  <c r="O1150" i="3"/>
  <c r="AE1150" i="3"/>
  <c r="AU1150" i="3"/>
  <c r="BD1150" i="3"/>
  <c r="AX1150" i="3"/>
  <c r="AH1150" i="3"/>
  <c r="R1150" i="3"/>
  <c r="U1146" i="3"/>
  <c r="AK1146" i="3"/>
  <c r="BA1146" i="3"/>
  <c r="R1146" i="3"/>
  <c r="AH1146" i="3"/>
  <c r="AX1146" i="3"/>
  <c r="Y1146" i="3"/>
  <c r="AO1146" i="3"/>
  <c r="BE1146" i="3"/>
  <c r="V1146" i="3"/>
  <c r="AL1146" i="3"/>
  <c r="AB1221" i="3"/>
  <c r="AR1221" i="3"/>
  <c r="BH1221" i="3"/>
  <c r="Y1221" i="3"/>
  <c r="AO1221" i="3"/>
  <c r="BE1221" i="3"/>
  <c r="V1221" i="3"/>
  <c r="AL1221" i="3"/>
  <c r="BB1221" i="3"/>
  <c r="BG1221" i="3"/>
  <c r="AU1221" i="3"/>
  <c r="W1221" i="3"/>
  <c r="P1221" i="3"/>
  <c r="AF1221" i="3"/>
  <c r="AV1221" i="3"/>
  <c r="M1221" i="3"/>
  <c r="AC1221" i="3"/>
  <c r="AS1221" i="3"/>
  <c r="BI1221" i="3"/>
  <c r="Z1221" i="3"/>
  <c r="AP1221" i="3"/>
  <c r="BF1221" i="3"/>
  <c r="AM1221" i="3"/>
  <c r="S1221" i="3"/>
  <c r="BC1221" i="3"/>
  <c r="X1221" i="3"/>
  <c r="BD1221" i="3"/>
  <c r="AK1221" i="3"/>
  <c r="R1221" i="3"/>
  <c r="AX1221" i="3"/>
  <c r="AE1221" i="3"/>
  <c r="AJ1221" i="3"/>
  <c r="Q1221" i="3"/>
  <c r="AW1221" i="3"/>
  <c r="AD1221" i="3"/>
  <c r="AA1221" i="3"/>
  <c r="AI1221" i="3"/>
  <c r="AN1221" i="3"/>
  <c r="U1221" i="3"/>
  <c r="BA1221" i="3"/>
  <c r="AH1221" i="3"/>
  <c r="AQ1221" i="3"/>
  <c r="AY1221" i="3"/>
  <c r="U1167" i="3"/>
  <c r="AK1167" i="3"/>
  <c r="BA1167" i="3"/>
  <c r="S1167" i="3"/>
  <c r="BM1167" i="3" s="1"/>
  <c r="AI1167" i="3"/>
  <c r="AY1167" i="3"/>
  <c r="Z1167" i="3"/>
  <c r="BF1167" i="3"/>
  <c r="AR1167" i="3"/>
  <c r="V1167" i="3"/>
  <c r="BB1167" i="3"/>
  <c r="X1167" i="3"/>
  <c r="Y1167" i="3"/>
  <c r="AO1167" i="3"/>
  <c r="BE1167" i="3"/>
  <c r="W1167" i="3"/>
  <c r="AM1167" i="3"/>
  <c r="BC1167" i="3"/>
  <c r="AH1167" i="3"/>
  <c r="T1167" i="3"/>
  <c r="AZ1167" i="3"/>
  <c r="AD1167" i="3"/>
  <c r="AV1167" i="3"/>
  <c r="M1167" i="3"/>
  <c r="AC1167" i="3"/>
  <c r="AS1167" i="3"/>
  <c r="BI1167" i="3"/>
  <c r="AA1167" i="3"/>
  <c r="AQ1167" i="3"/>
  <c r="BG1167" i="3"/>
  <c r="AP1167" i="3"/>
  <c r="AB1167" i="3"/>
  <c r="BH1167" i="3"/>
  <c r="AL1167" i="3"/>
  <c r="P1167" i="3"/>
  <c r="AQ1215" i="3"/>
  <c r="AA1215" i="3"/>
  <c r="AI1215" i="3"/>
  <c r="AU1215" i="3"/>
  <c r="W1215" i="3"/>
  <c r="S1215" i="3"/>
  <c r="AE1215" i="3"/>
  <c r="BG1215" i="3"/>
  <c r="AM1215" i="3"/>
  <c r="BC1215" i="3"/>
  <c r="X1215" i="3"/>
  <c r="AN1215" i="3"/>
  <c r="BD1215" i="3"/>
  <c r="U1215" i="3"/>
  <c r="AK1215" i="3"/>
  <c r="BA1215" i="3"/>
  <c r="R1215" i="3"/>
  <c r="AH1215" i="3"/>
  <c r="AX1215" i="3"/>
  <c r="AB1215" i="3"/>
  <c r="AR1215" i="3"/>
  <c r="BH1215" i="3"/>
  <c r="Y1215" i="3"/>
  <c r="AO1215" i="3"/>
  <c r="BE1215" i="3"/>
  <c r="V1215" i="3"/>
  <c r="AL1215" i="3"/>
  <c r="BB1215" i="3"/>
  <c r="AY1215" i="3"/>
  <c r="P1215" i="3"/>
  <c r="AF1215" i="3"/>
  <c r="AV1215" i="3"/>
  <c r="M1215" i="3"/>
  <c r="AC1215" i="3"/>
  <c r="AS1215" i="3"/>
  <c r="BI1215" i="3"/>
  <c r="Z1215" i="3"/>
  <c r="AP1215" i="3"/>
  <c r="BF1215" i="3"/>
  <c r="AZ1241" i="3"/>
  <c r="Q1241" i="3"/>
  <c r="AD1241" i="3"/>
  <c r="S1241" i="3"/>
  <c r="AG1241" i="3"/>
  <c r="AT1241" i="3"/>
  <c r="T1241" i="3"/>
  <c r="AI1241" i="3"/>
  <c r="AW1241" i="3"/>
  <c r="L1039" i="3"/>
  <c r="L1008" i="3"/>
  <c r="BM1137" i="3"/>
  <c r="AN1146" i="3"/>
  <c r="Q1150" i="3"/>
  <c r="AG1150" i="3"/>
  <c r="AW1150" i="3"/>
  <c r="AY1146" i="3"/>
  <c r="AI1146" i="3"/>
  <c r="S1146" i="3"/>
  <c r="AT1146" i="3"/>
  <c r="N1146" i="3"/>
  <c r="AG1146" i="3"/>
  <c r="Z1150" i="3"/>
  <c r="BF1150" i="3"/>
  <c r="AN1150" i="3"/>
  <c r="AI1150" i="3"/>
  <c r="AG1163" i="3"/>
  <c r="AZ1163" i="3"/>
  <c r="AI1163" i="3"/>
  <c r="R1163" i="3"/>
  <c r="BE1168" i="3"/>
  <c r="AQ1168" i="3"/>
  <c r="AT1167" i="3"/>
  <c r="R1167" i="3"/>
  <c r="AW1167" i="3"/>
  <c r="AO1179" i="3"/>
  <c r="AW1179" i="3"/>
  <c r="BH1179" i="3"/>
  <c r="AU1210" i="3"/>
  <c r="AD1210" i="3"/>
  <c r="AW1210" i="3"/>
  <c r="N1215" i="3"/>
  <c r="AZ1215" i="3"/>
  <c r="O1221" i="3"/>
  <c r="AZ1221" i="3"/>
  <c r="AJ1241" i="3"/>
  <c r="V1159" i="3"/>
  <c r="AL1159" i="3"/>
  <c r="BB1159" i="3"/>
  <c r="W1159" i="3"/>
  <c r="AM1159" i="3"/>
  <c r="BC1159" i="3"/>
  <c r="X1159" i="3"/>
  <c r="AN1159" i="3"/>
  <c r="BD1159" i="3"/>
  <c r="BE1159" i="3"/>
  <c r="Z1159" i="3"/>
  <c r="AP1159" i="3"/>
  <c r="BF1159" i="3"/>
  <c r="AA1159" i="3"/>
  <c r="AQ1159" i="3"/>
  <c r="BG1159" i="3"/>
  <c r="AB1159" i="3"/>
  <c r="AR1159" i="3"/>
  <c r="BH1159" i="3"/>
  <c r="AG1159" i="3"/>
  <c r="AO1159" i="3"/>
  <c r="N1159" i="3"/>
  <c r="AD1159" i="3"/>
  <c r="AT1159" i="3"/>
  <c r="O1159" i="3"/>
  <c r="AE1159" i="3"/>
  <c r="AU1159" i="3"/>
  <c r="P1159" i="3"/>
  <c r="AF1159" i="3"/>
  <c r="AV1159" i="3"/>
  <c r="Q1159" i="3"/>
  <c r="U1163" i="3"/>
  <c r="BM1294" i="3"/>
  <c r="BL1294" i="3"/>
  <c r="BM1282" i="3"/>
  <c r="BJ1282" i="3"/>
  <c r="BM1286" i="3"/>
  <c r="BJ1286" i="3"/>
  <c r="BJ1333" i="3"/>
  <c r="BM1333" i="3"/>
  <c r="BN1333" i="3"/>
  <c r="BL1333" i="3"/>
  <c r="BM1310" i="3"/>
  <c r="BK1310" i="3"/>
  <c r="BN1310" i="3"/>
  <c r="BK1290" i="3"/>
  <c r="BN1290" i="3"/>
  <c r="BJ1290" i="3"/>
  <c r="BM1290" i="3"/>
  <c r="BJ1309" i="3"/>
  <c r="BN1309" i="3"/>
  <c r="BJ1302" i="3"/>
  <c r="BN1302" i="3"/>
  <c r="BM1302" i="3"/>
  <c r="BJ1281" i="3"/>
  <c r="BM1281" i="3"/>
  <c r="BK1281" i="3"/>
  <c r="BN1281" i="3"/>
  <c r="BL1319" i="3"/>
  <c r="BM1319" i="3"/>
  <c r="BN1254" i="3"/>
  <c r="BK1254" i="3"/>
  <c r="K1093" i="3"/>
  <c r="L1092" i="3"/>
  <c r="L1090" i="3"/>
  <c r="K1069" i="3"/>
  <c r="L1067" i="3"/>
  <c r="L1065" i="3"/>
  <c r="K1062" i="3"/>
  <c r="L1061" i="3"/>
  <c r="L1055" i="3"/>
  <c r="L1053" i="3"/>
  <c r="L1051" i="3"/>
  <c r="L1047" i="3"/>
  <c r="L1030" i="3"/>
  <c r="BD1146" i="3"/>
  <c r="U1150" i="3"/>
  <c r="AK1150" i="3"/>
  <c r="BA1150" i="3"/>
  <c r="AU1146" i="3"/>
  <c r="AE1146" i="3"/>
  <c r="O1146" i="3"/>
  <c r="AP1146" i="3"/>
  <c r="BI1146" i="3"/>
  <c r="AC1146" i="3"/>
  <c r="AD1150" i="3"/>
  <c r="BC1150" i="3"/>
  <c r="W1150" i="3"/>
  <c r="AJ1163" i="3"/>
  <c r="S1163" i="3"/>
  <c r="P1168" i="3"/>
  <c r="AO1168" i="3"/>
  <c r="AA1168" i="3"/>
  <c r="N1167" i="3"/>
  <c r="BJ1167" i="3" s="1"/>
  <c r="AU1167" i="3"/>
  <c r="AG1167" i="3"/>
  <c r="BI1179" i="3"/>
  <c r="AA1179" i="3"/>
  <c r="AR1179" i="3"/>
  <c r="AE1210" i="3"/>
  <c r="N1210" i="3"/>
  <c r="AW1215" i="3"/>
  <c r="AJ1215" i="3"/>
  <c r="AV1210" i="3"/>
  <c r="AT1221" i="3"/>
  <c r="T1221" i="3"/>
  <c r="AZ1236" i="3"/>
  <c r="AS1163" i="3"/>
  <c r="K1123" i="3"/>
  <c r="K1121" i="3"/>
  <c r="K1119" i="3"/>
  <c r="K1117" i="3"/>
  <c r="K1115" i="3"/>
  <c r="K1113" i="3"/>
  <c r="Y1150" i="3"/>
  <c r="AO1150" i="3"/>
  <c r="BE1150" i="3"/>
  <c r="BG1146" i="3"/>
  <c r="AQ1146" i="3"/>
  <c r="AA1146" i="3"/>
  <c r="BF1146" i="3"/>
  <c r="AD1146" i="3"/>
  <c r="AW1146" i="3"/>
  <c r="Q1146" i="3"/>
  <c r="AP1150" i="3"/>
  <c r="AY1150" i="3"/>
  <c r="S1150" i="3"/>
  <c r="T1163" i="3"/>
  <c r="AX1163" i="3"/>
  <c r="AV1168" i="3"/>
  <c r="Y1168" i="3"/>
  <c r="BD1167" i="3"/>
  <c r="AJ1167" i="3"/>
  <c r="AE1167" i="3"/>
  <c r="Q1167" i="3"/>
  <c r="AI1179" i="3"/>
  <c r="AM1179" i="3"/>
  <c r="BA1179" i="3"/>
  <c r="AB1179" i="3"/>
  <c r="O1210" i="3"/>
  <c r="AJ1210" i="3"/>
  <c r="AT1215" i="3"/>
  <c r="AG1215" i="3"/>
  <c r="T1215" i="3"/>
  <c r="O1226" i="3"/>
  <c r="AQ1226" i="3"/>
  <c r="AB1226" i="3"/>
  <c r="BH1226" i="3"/>
  <c r="N1221" i="3"/>
  <c r="AK1236" i="3"/>
  <c r="N1241" i="3"/>
  <c r="BL1306" i="3"/>
  <c r="BM1306" i="3"/>
  <c r="BK1306" i="3"/>
  <c r="BN1306" i="3"/>
  <c r="BJ1306" i="3"/>
  <c r="BJ1308" i="3"/>
  <c r="AY1157" i="3"/>
  <c r="AB1157" i="3"/>
  <c r="AR1157" i="3"/>
  <c r="BH1157" i="3"/>
  <c r="AE1157" i="3"/>
  <c r="BA1157" i="3"/>
  <c r="AA1157" i="3"/>
  <c r="AW1157" i="3"/>
  <c r="R1157" i="3"/>
  <c r="AM1157" i="3"/>
  <c r="BI1157" i="3"/>
  <c r="P1157" i="3"/>
  <c r="AF1157" i="3"/>
  <c r="AV1157" i="3"/>
  <c r="O1157" i="3"/>
  <c r="AK1157" i="3"/>
  <c r="BF1157" i="3"/>
  <c r="AG1157" i="3"/>
  <c r="BB1157" i="3"/>
  <c r="W1157" i="3"/>
  <c r="AS1157" i="3"/>
  <c r="T1157" i="3"/>
  <c r="AJ1157" i="3"/>
  <c r="AZ1157" i="3"/>
  <c r="U1157" i="3"/>
  <c r="AP1157" i="3"/>
  <c r="Q1157" i="3"/>
  <c r="AL1157" i="3"/>
  <c r="BG1157" i="3"/>
  <c r="AC1157" i="3"/>
  <c r="AX1157" i="3"/>
  <c r="AO1157" i="3"/>
  <c r="AN1167" i="3"/>
  <c r="N1178" i="3"/>
  <c r="AD1178" i="3"/>
  <c r="AT1178" i="3"/>
  <c r="O1178" i="3"/>
  <c r="AJ1178" i="3"/>
  <c r="BE1178" i="3"/>
  <c r="AF1178" i="3"/>
  <c r="BA1178" i="3"/>
  <c r="AB1178" i="3"/>
  <c r="AW1178" i="3"/>
  <c r="R1178" i="3"/>
  <c r="AH1178" i="3"/>
  <c r="AX1178" i="3"/>
  <c r="T1178" i="3"/>
  <c r="AO1178" i="3"/>
  <c r="P1178" i="3"/>
  <c r="AK1178" i="3"/>
  <c r="BG1178" i="3"/>
  <c r="AG1178" i="3"/>
  <c r="BC1178" i="3"/>
  <c r="BI1178" i="3"/>
  <c r="BD1178" i="3"/>
  <c r="V1178" i="3"/>
  <c r="AL1178" i="3"/>
  <c r="BB1178" i="3"/>
  <c r="Y1178" i="3"/>
  <c r="AU1178" i="3"/>
  <c r="U1178" i="3"/>
  <c r="AQ1178" i="3"/>
  <c r="Q1178" i="3"/>
  <c r="AM1178" i="3"/>
  <c r="BH1178" i="3"/>
  <c r="AN1178" i="3"/>
  <c r="AI1178" i="3"/>
  <c r="N1182" i="3"/>
  <c r="O1182" i="3"/>
  <c r="AH1182" i="3"/>
  <c r="AX1182" i="3"/>
  <c r="U1182" i="3"/>
  <c r="AM1182" i="3"/>
  <c r="BC1182" i="3"/>
  <c r="AB1182" i="3"/>
  <c r="AR1182" i="3"/>
  <c r="BH1182" i="3"/>
  <c r="AK1182" i="3"/>
  <c r="R1182" i="3"/>
  <c r="T1182" i="3"/>
  <c r="AL1182" i="3"/>
  <c r="BB1182" i="3"/>
  <c r="AA1182" i="3"/>
  <c r="AQ1182" i="3"/>
  <c r="BG1182" i="3"/>
  <c r="AF1182" i="3"/>
  <c r="AV1182" i="3"/>
  <c r="S1182" i="3"/>
  <c r="AW1182" i="3"/>
  <c r="V1182" i="3"/>
  <c r="Y1182" i="3"/>
  <c r="AP1182" i="3"/>
  <c r="BF1182" i="3"/>
  <c r="AE1182" i="3"/>
  <c r="AU1182" i="3"/>
  <c r="Q1182" i="3"/>
  <c r="AJ1182" i="3"/>
  <c r="AZ1182" i="3"/>
  <c r="AG1182" i="3"/>
  <c r="R1186" i="3"/>
  <c r="AH1186" i="3"/>
  <c r="AX1186" i="3"/>
  <c r="S1186" i="3"/>
  <c r="AI1186" i="3"/>
  <c r="AY1186" i="3"/>
  <c r="T1186" i="3"/>
  <c r="AJ1186" i="3"/>
  <c r="AZ1186" i="3"/>
  <c r="V1186" i="3"/>
  <c r="AL1186" i="3"/>
  <c r="BB1186" i="3"/>
  <c r="W1186" i="3"/>
  <c r="AM1186" i="3"/>
  <c r="BC1186" i="3"/>
  <c r="X1186" i="3"/>
  <c r="AN1186" i="3"/>
  <c r="BD1186" i="3"/>
  <c r="Z1186" i="3"/>
  <c r="AP1186" i="3"/>
  <c r="BF1186" i="3"/>
  <c r="AA1186" i="3"/>
  <c r="AQ1186" i="3"/>
  <c r="BG1186" i="3"/>
  <c r="AB1186" i="3"/>
  <c r="AR1186" i="3"/>
  <c r="BH1186" i="3"/>
  <c r="N1202" i="3"/>
  <c r="AD1202" i="3"/>
  <c r="AT1202" i="3"/>
  <c r="O1202" i="3"/>
  <c r="AE1202" i="3"/>
  <c r="AU1202" i="3"/>
  <c r="P1202" i="3"/>
  <c r="AF1202" i="3"/>
  <c r="AV1202" i="3"/>
  <c r="AG1202" i="3"/>
  <c r="R1202" i="3"/>
  <c r="AH1202" i="3"/>
  <c r="AX1202" i="3"/>
  <c r="S1202" i="3"/>
  <c r="AI1202" i="3"/>
  <c r="AY1202" i="3"/>
  <c r="T1202" i="3"/>
  <c r="AJ1202" i="3"/>
  <c r="AZ1202" i="3"/>
  <c r="V1202" i="3"/>
  <c r="AL1202" i="3"/>
  <c r="BB1202" i="3"/>
  <c r="W1202" i="3"/>
  <c r="AM1202" i="3"/>
  <c r="BC1202" i="3"/>
  <c r="X1202" i="3"/>
  <c r="AN1202" i="3"/>
  <c r="BD1202" i="3"/>
  <c r="O1215" i="3"/>
  <c r="AV1146" i="3"/>
  <c r="BK1165" i="3"/>
  <c r="BJ1177" i="3"/>
  <c r="AT1205" i="3"/>
  <c r="P1208" i="3"/>
  <c r="AV1208" i="3"/>
  <c r="AK1208" i="3"/>
  <c r="X1208" i="3"/>
  <c r="BD1208" i="3"/>
  <c r="P1231" i="3"/>
  <c r="AZ1229" i="3"/>
  <c r="AJ1229" i="3"/>
  <c r="P1229" i="3"/>
  <c r="AU1229" i="3"/>
  <c r="BG1229" i="3"/>
  <c r="AA1229" i="3"/>
  <c r="Y1229" i="3"/>
  <c r="AB1229" i="3"/>
  <c r="X1229" i="3"/>
  <c r="AM1229" i="3"/>
  <c r="O1229" i="3"/>
  <c r="AN1229" i="3"/>
  <c r="V1242" i="3"/>
  <c r="AL1242" i="3"/>
  <c r="BB1242" i="3"/>
  <c r="W1242" i="3"/>
  <c r="AM1242" i="3"/>
  <c r="BC1242" i="3"/>
  <c r="U1242" i="3"/>
  <c r="AK1242" i="3"/>
  <c r="BA1242" i="3"/>
  <c r="T1242" i="3"/>
  <c r="AJ1242" i="3"/>
  <c r="AZ1242" i="3"/>
  <c r="Z1242" i="3"/>
  <c r="AP1242" i="3"/>
  <c r="BF1242" i="3"/>
  <c r="AA1242" i="3"/>
  <c r="AQ1242" i="3"/>
  <c r="BG1242" i="3"/>
  <c r="Y1242" i="3"/>
  <c r="AO1242" i="3"/>
  <c r="BE1242" i="3"/>
  <c r="X1242" i="3"/>
  <c r="AN1242" i="3"/>
  <c r="BD1242" i="3"/>
  <c r="N1242" i="3"/>
  <c r="AD1242" i="3"/>
  <c r="AT1242" i="3"/>
  <c r="O1242" i="3"/>
  <c r="AE1242" i="3"/>
  <c r="AU1242" i="3"/>
  <c r="M1242" i="3"/>
  <c r="AC1242" i="3"/>
  <c r="AS1242" i="3"/>
  <c r="BI1242" i="3"/>
  <c r="AB1242" i="3"/>
  <c r="AR1242" i="3"/>
  <c r="BH1242" i="3"/>
  <c r="BJ1312" i="3"/>
  <c r="BN1255" i="3"/>
  <c r="BJ1255" i="3"/>
  <c r="X1241" i="3"/>
  <c r="AN1241" i="3"/>
  <c r="BD1241" i="3"/>
  <c r="W1241" i="3"/>
  <c r="AM1241" i="3"/>
  <c r="BC1241" i="3"/>
  <c r="U1241" i="3"/>
  <c r="AK1241" i="3"/>
  <c r="BA1241" i="3"/>
  <c r="R1241" i="3"/>
  <c r="AH1241" i="3"/>
  <c r="AX1241" i="3"/>
  <c r="AB1241" i="3"/>
  <c r="AR1241" i="3"/>
  <c r="BH1241" i="3"/>
  <c r="AA1241" i="3"/>
  <c r="AQ1241" i="3"/>
  <c r="BG1241" i="3"/>
  <c r="Y1241" i="3"/>
  <c r="AO1241" i="3"/>
  <c r="BE1241" i="3"/>
  <c r="V1241" i="3"/>
  <c r="AL1241" i="3"/>
  <c r="BB1241" i="3"/>
  <c r="P1241" i="3"/>
  <c r="AF1241" i="3"/>
  <c r="AV1241" i="3"/>
  <c r="O1241" i="3"/>
  <c r="AE1241" i="3"/>
  <c r="AU1241" i="3"/>
  <c r="M1241" i="3"/>
  <c r="AC1241" i="3"/>
  <c r="AS1241" i="3"/>
  <c r="BI1241" i="3"/>
  <c r="Z1241" i="3"/>
  <c r="AP1241" i="3"/>
  <c r="BF1241" i="3"/>
  <c r="X1249" i="3"/>
  <c r="AN1249" i="3"/>
  <c r="BD1249" i="3"/>
  <c r="AO1249" i="3"/>
  <c r="W1249" i="3"/>
  <c r="BC1249" i="3"/>
  <c r="AC1249" i="3"/>
  <c r="BI1249" i="3"/>
  <c r="AQ1249" i="3"/>
  <c r="R1249" i="3"/>
  <c r="AH1249" i="3"/>
  <c r="AX1249" i="3"/>
  <c r="AB1249" i="3"/>
  <c r="AR1249" i="3"/>
  <c r="BH1249" i="3"/>
  <c r="AW1249" i="3"/>
  <c r="AE1249" i="3"/>
  <c r="M1249" i="3"/>
  <c r="AK1249" i="3"/>
  <c r="S1249" i="3"/>
  <c r="AY1249" i="3"/>
  <c r="V1249" i="3"/>
  <c r="AL1249" i="3"/>
  <c r="BB1249" i="3"/>
  <c r="P1249" i="3"/>
  <c r="AF1249" i="3"/>
  <c r="AV1249" i="3"/>
  <c r="Y1249" i="3"/>
  <c r="BE1249" i="3"/>
  <c r="AM1249" i="3"/>
  <c r="Q1249" i="3"/>
  <c r="AS1249" i="3"/>
  <c r="AA1249" i="3"/>
  <c r="BG1249" i="3"/>
  <c r="Z1249" i="3"/>
  <c r="AP1249" i="3"/>
  <c r="BF1249" i="3"/>
  <c r="AB1243" i="3"/>
  <c r="AR1243" i="3"/>
  <c r="BH1243" i="3"/>
  <c r="AA1243" i="3"/>
  <c r="BC1243" i="3"/>
  <c r="Y1243" i="3"/>
  <c r="AO1243" i="3"/>
  <c r="BE1243" i="3"/>
  <c r="V1243" i="3"/>
  <c r="AL1243" i="3"/>
  <c r="BB1243" i="3"/>
  <c r="AY1243" i="3"/>
  <c r="P1243" i="3"/>
  <c r="AF1243" i="3"/>
  <c r="AV1243" i="3"/>
  <c r="O1243" i="3"/>
  <c r="AI1243" i="3"/>
  <c r="M1243" i="3"/>
  <c r="AC1243" i="3"/>
  <c r="AS1243" i="3"/>
  <c r="BI1243" i="3"/>
  <c r="Z1243" i="3"/>
  <c r="AP1243" i="3"/>
  <c r="BF1243" i="3"/>
  <c r="BG1243" i="3"/>
  <c r="T1243" i="3"/>
  <c r="AJ1243" i="3"/>
  <c r="AZ1243" i="3"/>
  <c r="S1243" i="3"/>
  <c r="AM1243" i="3"/>
  <c r="Q1243" i="3"/>
  <c r="AG1243" i="3"/>
  <c r="AW1243" i="3"/>
  <c r="N1243" i="3"/>
  <c r="AD1243" i="3"/>
  <c r="AT1243" i="3"/>
  <c r="AE1243" i="3"/>
  <c r="BJ1289" i="3"/>
  <c r="BN1289" i="3"/>
  <c r="BL1263" i="3"/>
  <c r="BM1263" i="3"/>
  <c r="P1245" i="3"/>
  <c r="AF1245" i="3"/>
  <c r="AV1245" i="3"/>
  <c r="M1245" i="3"/>
  <c r="AC1245" i="3"/>
  <c r="AS1245" i="3"/>
  <c r="BE1245" i="3"/>
  <c r="V1245" i="3"/>
  <c r="AL1245" i="3"/>
  <c r="BB1245" i="3"/>
  <c r="W1245" i="3"/>
  <c r="AM1245" i="3"/>
  <c r="BG1245" i="3"/>
  <c r="T1245" i="3"/>
  <c r="AJ1245" i="3"/>
  <c r="AZ1245" i="3"/>
  <c r="Q1245" i="3"/>
  <c r="AG1245" i="3"/>
  <c r="AW1245" i="3"/>
  <c r="AU1245" i="3"/>
  <c r="Z1245" i="3"/>
  <c r="AP1245" i="3"/>
  <c r="BF1245" i="3"/>
  <c r="AA1245" i="3"/>
  <c r="AQ1245" i="3"/>
  <c r="X1245" i="3"/>
  <c r="AN1245" i="3"/>
  <c r="BD1245" i="3"/>
  <c r="U1245" i="3"/>
  <c r="AK1245" i="3"/>
  <c r="BA1245" i="3"/>
  <c r="N1245" i="3"/>
  <c r="AD1245" i="3"/>
  <c r="AT1245" i="3"/>
  <c r="O1245" i="3"/>
  <c r="AE1245" i="3"/>
  <c r="AY1245" i="3"/>
  <c r="BA1138" i="3"/>
  <c r="AW1138" i="3"/>
  <c r="AG1138" i="3"/>
  <c r="AC1176" i="3"/>
  <c r="X1176" i="3"/>
  <c r="BD1176" i="3"/>
  <c r="AY1176" i="3"/>
  <c r="AI1176" i="3"/>
  <c r="R1198" i="3"/>
  <c r="AH1198" i="3"/>
  <c r="AX1198" i="3"/>
  <c r="W1198" i="3"/>
  <c r="AR1198" i="3"/>
  <c r="M1198" i="3"/>
  <c r="AI1198" i="3"/>
  <c r="BD1198" i="3"/>
  <c r="Y1198" i="3"/>
  <c r="AU1198" i="3"/>
  <c r="BA1198" i="3"/>
  <c r="U1198" i="3"/>
  <c r="V1198" i="3"/>
  <c r="AL1198" i="3"/>
  <c r="BB1198" i="3"/>
  <c r="AB1198" i="3"/>
  <c r="AW1198" i="3"/>
  <c r="S1198" i="3"/>
  <c r="AN1198" i="3"/>
  <c r="BI1198" i="3"/>
  <c r="AE1198" i="3"/>
  <c r="AZ1198" i="3"/>
  <c r="P1198" i="3"/>
  <c r="AQ1198" i="3"/>
  <c r="Y1218" i="3"/>
  <c r="AC1218" i="3"/>
  <c r="BK1218" i="3" s="1"/>
  <c r="AG1218" i="3"/>
  <c r="AK1218" i="3"/>
  <c r="AO1218" i="3"/>
  <c r="AS1218" i="3"/>
  <c r="AW1218" i="3"/>
  <c r="BE1218" i="3"/>
  <c r="BI1218" i="3"/>
  <c r="V1222" i="3"/>
  <c r="AL1222" i="3"/>
  <c r="BB1222" i="3"/>
  <c r="W1222" i="3"/>
  <c r="AM1222" i="3"/>
  <c r="BC1222" i="3"/>
  <c r="X1222" i="3"/>
  <c r="AN1222" i="3"/>
  <c r="BD1222" i="3"/>
  <c r="Z1222" i="3"/>
  <c r="AP1222" i="3"/>
  <c r="BF1222" i="3"/>
  <c r="AA1222" i="3"/>
  <c r="AQ1222" i="3"/>
  <c r="BG1222" i="3"/>
  <c r="AB1222" i="3"/>
  <c r="AR1222" i="3"/>
  <c r="BH1222" i="3"/>
  <c r="BA1222" i="3"/>
  <c r="AF1231" i="3"/>
  <c r="AY1231" i="3"/>
  <c r="X1231" i="3"/>
  <c r="AV1231" i="3"/>
  <c r="BH1231" i="3"/>
  <c r="AM1231" i="3"/>
  <c r="BF1231" i="3"/>
  <c r="AI1231" i="3"/>
  <c r="U1231" i="3"/>
  <c r="AK1231" i="3"/>
  <c r="BA1231" i="3"/>
  <c r="R1231" i="3"/>
  <c r="AH1231" i="3"/>
  <c r="AT1231" i="3"/>
  <c r="T1231" i="3"/>
  <c r="AQ1231" i="3"/>
  <c r="BC1231" i="3"/>
  <c r="AE1231" i="3"/>
  <c r="AZ1231" i="3"/>
  <c r="AA1231" i="3"/>
  <c r="Y1231" i="3"/>
  <c r="AO1231" i="3"/>
  <c r="BE1231" i="3"/>
  <c r="O1231" i="3"/>
  <c r="BN1231" i="3" s="1"/>
  <c r="BD1231" i="3"/>
  <c r="AN1231" i="3"/>
  <c r="BG1231" i="3"/>
  <c r="BM1268" i="3"/>
  <c r="BL1268" i="3"/>
  <c r="AU1223" i="3"/>
  <c r="AY1223" i="3"/>
  <c r="AA1223" i="3"/>
  <c r="W1223" i="3"/>
  <c r="AQ1223" i="3"/>
  <c r="S1223" i="3"/>
  <c r="AM1223" i="3"/>
  <c r="BG1223" i="3"/>
  <c r="AE1223" i="3"/>
  <c r="O1223" i="3"/>
  <c r="BJ1329" i="3"/>
  <c r="BM1329" i="3"/>
  <c r="BN1319" i="3"/>
  <c r="BK1319" i="3"/>
  <c r="BL1254" i="3"/>
  <c r="BM1254" i="3"/>
  <c r="AS1136" i="3"/>
  <c r="U1136" i="3"/>
  <c r="AG1136" i="3"/>
  <c r="AW1136" i="3"/>
  <c r="BI1136" i="3"/>
  <c r="M1136" i="3"/>
  <c r="Y1136" i="3"/>
  <c r="AK1136" i="3"/>
  <c r="Q1136" i="3"/>
  <c r="AF1146" i="3"/>
  <c r="BH1146" i="3"/>
  <c r="AZ1146" i="3"/>
  <c r="T1146" i="3"/>
  <c r="AB1146" i="3"/>
  <c r="P1146" i="3"/>
  <c r="AR1146" i="3"/>
  <c r="U1210" i="3"/>
  <c r="BJ1319" i="3"/>
  <c r="AC1192" i="3"/>
  <c r="Y1163" i="3"/>
  <c r="AF1167" i="3"/>
  <c r="AK1165" i="3"/>
  <c r="U1165" i="3"/>
  <c r="AS1192" i="3"/>
  <c r="BL1323" i="3"/>
  <c r="BJ1151" i="3"/>
  <c r="L1132" i="3"/>
  <c r="K1131" i="3"/>
  <c r="L1130" i="3"/>
  <c r="K1129" i="3"/>
  <c r="K1127" i="3"/>
  <c r="BB1155" i="3"/>
  <c r="AB1141" i="3"/>
  <c r="K1133" i="3"/>
  <c r="K1125" i="3"/>
  <c r="L1093" i="3"/>
  <c r="L1088" i="3"/>
  <c r="K1088" i="3"/>
  <c r="K1017" i="3"/>
  <c r="N1155" i="3"/>
  <c r="BJ1155" i="3" s="1"/>
  <c r="BK1278" i="3"/>
  <c r="BG1185" i="3"/>
  <c r="AI1192" i="3"/>
  <c r="L1070" i="3"/>
  <c r="AY1070" i="3" s="1"/>
  <c r="L1066" i="3"/>
  <c r="L1015" i="3"/>
  <c r="V1155" i="3"/>
  <c r="AV1155" i="3"/>
  <c r="AY1192" i="3"/>
  <c r="K1103" i="3"/>
  <c r="R1103" i="3" s="1"/>
  <c r="K1101" i="3"/>
  <c r="L1094" i="3"/>
  <c r="K1092" i="3"/>
  <c r="K1090" i="3"/>
  <c r="Y1090" i="3" s="1"/>
  <c r="K1066" i="3"/>
  <c r="K1064" i="3"/>
  <c r="K1060" i="3"/>
  <c r="K1058" i="3"/>
  <c r="K1056" i="3"/>
  <c r="K1054" i="3"/>
  <c r="K1050" i="3"/>
  <c r="K1048" i="3"/>
  <c r="L1040" i="3"/>
  <c r="AW1040" i="3" s="1"/>
  <c r="K1031" i="3"/>
  <c r="K1029" i="3"/>
  <c r="K1027" i="3"/>
  <c r="K1025" i="3"/>
  <c r="L1023" i="3"/>
  <c r="K1023" i="3"/>
  <c r="K1021" i="3"/>
  <c r="K1010" i="3"/>
  <c r="K1006" i="3"/>
  <c r="BN1141" i="3"/>
  <c r="AB1155" i="3"/>
  <c r="BG1201" i="3"/>
  <c r="BN1308" i="3"/>
  <c r="AG1222" i="3"/>
  <c r="Y1222" i="3"/>
  <c r="BE1222" i="3"/>
  <c r="AK1222" i="3"/>
  <c r="AW1222" i="3"/>
  <c r="Q1222" i="3"/>
  <c r="U1222" i="3"/>
  <c r="AO1222" i="3"/>
  <c r="S1176" i="3"/>
  <c r="AK1220" i="3"/>
  <c r="U1220" i="3"/>
  <c r="BI1220" i="3"/>
  <c r="AC1220" i="3"/>
  <c r="M1220" i="3"/>
  <c r="BN1220" i="3" s="1"/>
  <c r="AS1220" i="3"/>
  <c r="BA1220" i="3"/>
  <c r="BJ1220" i="3" s="1"/>
  <c r="S1229" i="3"/>
  <c r="BK1229" i="3" s="1"/>
  <c r="AF1229" i="3"/>
  <c r="L1089" i="3"/>
  <c r="AM1089" i="3" s="1"/>
  <c r="L1087" i="3"/>
  <c r="K1086" i="3"/>
  <c r="L1085" i="3"/>
  <c r="K1084" i="3"/>
  <c r="L1083" i="3"/>
  <c r="K1082" i="3"/>
  <c r="L1081" i="3"/>
  <c r="K1080" i="3"/>
  <c r="L1079" i="3"/>
  <c r="K1078" i="3"/>
  <c r="L1077" i="3"/>
  <c r="K1068" i="3"/>
  <c r="K1034" i="3"/>
  <c r="L1032" i="3"/>
  <c r="L1016" i="3"/>
  <c r="K1016" i="3"/>
  <c r="L1013" i="3"/>
  <c r="P1013" i="3" s="1"/>
  <c r="K1009" i="3"/>
  <c r="K1007" i="3"/>
  <c r="L1006" i="3"/>
  <c r="BC1155" i="3"/>
  <c r="BK1156" i="3"/>
  <c r="BK1188" i="3"/>
  <c r="W1205" i="3"/>
  <c r="AZ1226" i="3"/>
  <c r="T1226" i="3"/>
  <c r="AI1226" i="3"/>
  <c r="BN1312" i="3"/>
  <c r="AJ1141" i="3"/>
  <c r="AR1141" i="3"/>
  <c r="AZ1141" i="3"/>
  <c r="T1141" i="3"/>
  <c r="U1218" i="3"/>
  <c r="BA1218" i="3"/>
  <c r="S1231" i="3"/>
  <c r="AY1179" i="3"/>
  <c r="AD1179" i="3"/>
  <c r="AT1179" i="3"/>
  <c r="Y1179" i="3"/>
  <c r="AC1136" i="3"/>
  <c r="BK1136" i="3" s="1"/>
  <c r="AR1229" i="3"/>
  <c r="BH1229" i="3"/>
  <c r="AA1214" i="3"/>
  <c r="BM1214" i="3" s="1"/>
  <c r="K1102" i="3"/>
  <c r="K1100" i="3"/>
  <c r="K1067" i="3"/>
  <c r="K1065" i="3"/>
  <c r="K1063" i="3"/>
  <c r="K1061" i="3"/>
  <c r="K1055" i="3"/>
  <c r="K1053" i="3"/>
  <c r="K1051" i="3"/>
  <c r="K1047" i="3"/>
  <c r="K1042" i="3"/>
  <c r="L1037" i="3"/>
  <c r="L1035" i="3"/>
  <c r="K1030" i="3"/>
  <c r="BD1030" i="3" s="1"/>
  <c r="K1026" i="3"/>
  <c r="L1024" i="3"/>
  <c r="K1024" i="3"/>
  <c r="L1020" i="3"/>
  <c r="AE1155" i="3"/>
  <c r="BC1205" i="3"/>
  <c r="AR1226" i="3"/>
  <c r="BG1226" i="3"/>
  <c r="AA1226" i="3"/>
  <c r="BL1265" i="3"/>
  <c r="U1140" i="3"/>
  <c r="AG1140" i="3"/>
  <c r="AS1140" i="3"/>
  <c r="M1140" i="3"/>
  <c r="BA1140" i="3"/>
  <c r="BA1210" i="3"/>
  <c r="K1114" i="3"/>
  <c r="K1112" i="3"/>
  <c r="K1110" i="3"/>
  <c r="K1108" i="3"/>
  <c r="U1108" i="3" s="1"/>
  <c r="K1106" i="3"/>
  <c r="K1104" i="3"/>
  <c r="L1102" i="3"/>
  <c r="L1100" i="3"/>
  <c r="L1095" i="3"/>
  <c r="K1095" i="3"/>
  <c r="L1091" i="3"/>
  <c r="K1091" i="3"/>
  <c r="L1076" i="3"/>
  <c r="L1075" i="3"/>
  <c r="L1074" i="3"/>
  <c r="L1073" i="3"/>
  <c r="L1072" i="3"/>
  <c r="L1069" i="3"/>
  <c r="L1034" i="3"/>
  <c r="L1033" i="3"/>
  <c r="L1031" i="3"/>
  <c r="L1029" i="3"/>
  <c r="L1027" i="3"/>
  <c r="L1025" i="3"/>
  <c r="Q1025" i="3" s="1"/>
  <c r="K1022" i="3"/>
  <c r="K1020" i="3"/>
  <c r="K1018" i="3"/>
  <c r="L1012" i="3"/>
  <c r="K1012" i="3"/>
  <c r="L1010" i="3"/>
  <c r="BN1156" i="3"/>
  <c r="AJ1226" i="3"/>
  <c r="AY1226" i="3"/>
  <c r="S1226" i="3"/>
  <c r="AA1201" i="3"/>
  <c r="AC1138" i="3"/>
  <c r="AK1138" i="3"/>
  <c r="AS1138" i="3"/>
  <c r="Q1138" i="3"/>
  <c r="BN1138" i="3" s="1"/>
  <c r="BI1138" i="3"/>
  <c r="U1138" i="3"/>
  <c r="BH1141" i="3"/>
  <c r="AY1181" i="3"/>
  <c r="BK1181" i="3" s="1"/>
  <c r="AT1181" i="3"/>
  <c r="Y1181" i="3"/>
  <c r="AD1181" i="3"/>
  <c r="BA1216" i="3"/>
  <c r="U1216" i="3"/>
  <c r="AK1216" i="3"/>
  <c r="AC1204" i="3"/>
  <c r="BK1204" i="3" s="1"/>
  <c r="AS1204" i="3"/>
  <c r="BL1204" i="3" s="1"/>
  <c r="Y1204" i="3"/>
  <c r="L1128" i="3"/>
  <c r="L1126" i="3"/>
  <c r="L1098" i="3"/>
  <c r="L1096" i="3"/>
  <c r="L1099" i="3"/>
  <c r="K1099" i="3"/>
  <c r="L1097" i="3"/>
  <c r="K1097" i="3"/>
  <c r="Y1097" i="3" s="1"/>
  <c r="K1094" i="3"/>
  <c r="K1134" i="3"/>
  <c r="K1132" i="3"/>
  <c r="AB1132" i="3" s="1"/>
  <c r="K1130" i="3"/>
  <c r="K1128" i="3"/>
  <c r="K1126" i="3"/>
  <c r="K1124" i="3"/>
  <c r="K1122" i="3"/>
  <c r="BD1122" i="3" s="1"/>
  <c r="K1120" i="3"/>
  <c r="K1118" i="3"/>
  <c r="K1116" i="3"/>
  <c r="AJ1090" i="3"/>
  <c r="L1134" i="3"/>
  <c r="K1111" i="3"/>
  <c r="K1109" i="3"/>
  <c r="K1107" i="3"/>
  <c r="K1105" i="3"/>
  <c r="AX1103" i="3"/>
  <c r="K1087" i="3"/>
  <c r="K1074" i="3"/>
  <c r="AN1074" i="3" s="1"/>
  <c r="K1072" i="3"/>
  <c r="L1063" i="3"/>
  <c r="L1043" i="3"/>
  <c r="K1043" i="3"/>
  <c r="Z1043" i="3" s="1"/>
  <c r="L1038" i="3"/>
  <c r="K1032" i="3"/>
  <c r="K1011" i="3"/>
  <c r="BL1139" i="3"/>
  <c r="AD1155" i="3"/>
  <c r="BL1156" i="3"/>
  <c r="AR1155" i="3"/>
  <c r="X1155" i="3"/>
  <c r="AU1155" i="3"/>
  <c r="AA1155" i="3"/>
  <c r="BM1162" i="3"/>
  <c r="U1199" i="3"/>
  <c r="AZ1199" i="3"/>
  <c r="AD1197" i="3"/>
  <c r="AZ1197" i="3"/>
  <c r="O1207" i="3"/>
  <c r="BL1207" i="3" s="1"/>
  <c r="AY1207" i="3"/>
  <c r="AW1207" i="3"/>
  <c r="Q1207" i="3"/>
  <c r="AJ1207" i="3"/>
  <c r="AT1211" i="3"/>
  <c r="AI1211" i="3"/>
  <c r="AO1211" i="3"/>
  <c r="BH1211" i="3"/>
  <c r="AB1211" i="3"/>
  <c r="BL1225" i="3"/>
  <c r="V1209" i="3"/>
  <c r="AC1209" i="3"/>
  <c r="P1209" i="3"/>
  <c r="BJ1298" i="3"/>
  <c r="BL1278" i="3"/>
  <c r="AJ1148" i="3"/>
  <c r="BL1148" i="3" s="1"/>
  <c r="AA1190" i="3"/>
  <c r="AQ1190" i="3"/>
  <c r="BG1190" i="3"/>
  <c r="Q1191" i="3"/>
  <c r="BN1191" i="3" s="1"/>
  <c r="AW1191" i="3"/>
  <c r="Y1191" i="3"/>
  <c r="BE1191" i="3"/>
  <c r="BL1191" i="3" s="1"/>
  <c r="AG1191" i="3"/>
  <c r="AO1191" i="3"/>
  <c r="S1157" i="3"/>
  <c r="AY1180" i="3"/>
  <c r="X1180" i="3"/>
  <c r="AC1180" i="3"/>
  <c r="AS1180" i="3"/>
  <c r="BL1180" i="3" s="1"/>
  <c r="U1190" i="3"/>
  <c r="AK1192" i="3"/>
  <c r="Y1200" i="3"/>
  <c r="AO1200" i="3"/>
  <c r="BE1200" i="3"/>
  <c r="M1200" i="3"/>
  <c r="AC1200" i="3"/>
  <c r="AS1200" i="3"/>
  <c r="BI1200" i="3"/>
  <c r="Q1200" i="3"/>
  <c r="AG1200" i="3"/>
  <c r="AW1200" i="3"/>
  <c r="U1200" i="3"/>
  <c r="AK1200" i="3"/>
  <c r="BA1200" i="3"/>
  <c r="Q1202" i="3"/>
  <c r="U1212" i="3"/>
  <c r="BA1212" i="3"/>
  <c r="BJ1212" i="3" s="1"/>
  <c r="BG1183" i="3"/>
  <c r="BL1183" i="3" s="1"/>
  <c r="AA1203" i="3"/>
  <c r="AM1203" i="3"/>
  <c r="O1135" i="3"/>
  <c r="BN1135" i="3" s="1"/>
  <c r="AA1135" i="3"/>
  <c r="W1201" i="3"/>
  <c r="BH1166" i="3"/>
  <c r="AL1166" i="3"/>
  <c r="AW1166" i="3"/>
  <c r="L1021" i="3"/>
  <c r="L1019" i="3"/>
  <c r="K1019" i="3"/>
  <c r="O1019" i="3" s="1"/>
  <c r="L1014" i="3"/>
  <c r="K1014" i="3"/>
  <c r="BL1137" i="3"/>
  <c r="AL1155" i="3"/>
  <c r="BM1156" i="3"/>
  <c r="BH1155" i="3"/>
  <c r="AN1155" i="3"/>
  <c r="P1155" i="3"/>
  <c r="AQ1155" i="3"/>
  <c r="W1155" i="3"/>
  <c r="BM1185" i="3"/>
  <c r="BA1199" i="3"/>
  <c r="AJ1199" i="3"/>
  <c r="AU1197" i="3"/>
  <c r="BI1197" i="3"/>
  <c r="AJ1197" i="3"/>
  <c r="AT1207" i="3"/>
  <c r="AI1207" i="3"/>
  <c r="AO1207" i="3"/>
  <c r="BH1207" i="3"/>
  <c r="AB1207" i="3"/>
  <c r="AU1211" i="3"/>
  <c r="AD1211" i="3"/>
  <c r="S1211" i="3"/>
  <c r="AG1211" i="3"/>
  <c r="AZ1211" i="3"/>
  <c r="T1211" i="3"/>
  <c r="BL1217" i="3"/>
  <c r="N1205" i="3"/>
  <c r="AQ1209" i="3"/>
  <c r="M1209" i="3"/>
  <c r="BL1287" i="3"/>
  <c r="BM1287" i="3"/>
  <c r="BJ1291" i="3"/>
  <c r="BJ1267" i="3"/>
  <c r="BM1297" i="3"/>
  <c r="Y1159" i="3"/>
  <c r="U1159" i="3"/>
  <c r="BA1159" i="3"/>
  <c r="AC1159" i="3"/>
  <c r="BI1159" i="3"/>
  <c r="AK1159" i="3"/>
  <c r="M1159" i="3"/>
  <c r="AS1159" i="3"/>
  <c r="AE1144" i="3"/>
  <c r="AJ1144" i="3"/>
  <c r="AZ1144" i="3"/>
  <c r="O1144" i="3"/>
  <c r="BN1144" i="3" s="1"/>
  <c r="BF1144" i="3"/>
  <c r="U1208" i="3"/>
  <c r="BA1208" i="3"/>
  <c r="AN1171" i="3"/>
  <c r="V1171" i="3"/>
  <c r="BB1171" i="3"/>
  <c r="X1171" i="3"/>
  <c r="BD1171" i="3"/>
  <c r="BL1171" i="3" s="1"/>
  <c r="AL1171" i="3"/>
  <c r="Y1184" i="3"/>
  <c r="AO1184" i="3"/>
  <c r="BE1184" i="3"/>
  <c r="M1184" i="3"/>
  <c r="AC1184" i="3"/>
  <c r="AS1184" i="3"/>
  <c r="BI1184" i="3"/>
  <c r="Q1184" i="3"/>
  <c r="AG1184" i="3"/>
  <c r="AW1184" i="3"/>
  <c r="U1184" i="3"/>
  <c r="AK1184" i="3"/>
  <c r="BA1184" i="3"/>
  <c r="BG1187" i="3"/>
  <c r="AK1190" i="3"/>
  <c r="U1206" i="3"/>
  <c r="AK1206" i="3"/>
  <c r="BA1206" i="3"/>
  <c r="BC1203" i="3"/>
  <c r="O1203" i="3"/>
  <c r="BN1203" i="3" s="1"/>
  <c r="AQ1135" i="3"/>
  <c r="AO1166" i="3"/>
  <c r="Q1166" i="3"/>
  <c r="BN1166" i="3" s="1"/>
  <c r="AA1166" i="3"/>
  <c r="K1075" i="3"/>
  <c r="L1071" i="3"/>
  <c r="K1071" i="3"/>
  <c r="O1071" i="3" s="1"/>
  <c r="L1068" i="3"/>
  <c r="L1064" i="3"/>
  <c r="L1060" i="3"/>
  <c r="L1058" i="3"/>
  <c r="BD1058" i="3" s="1"/>
  <c r="L1057" i="3"/>
  <c r="K1057" i="3"/>
  <c r="L1056" i="3"/>
  <c r="L1054" i="3"/>
  <c r="L1050" i="3"/>
  <c r="L1048" i="3"/>
  <c r="L1045" i="3"/>
  <c r="K1045" i="3"/>
  <c r="AL1045" i="3" s="1"/>
  <c r="L1042" i="3"/>
  <c r="L1041" i="3"/>
  <c r="K1041" i="3"/>
  <c r="L1026" i="3"/>
  <c r="R1026" i="3" s="1"/>
  <c r="BN1152" i="3"/>
  <c r="BD1155" i="3"/>
  <c r="AF1155" i="3"/>
  <c r="BG1155" i="3"/>
  <c r="AM1155" i="3"/>
  <c r="O1155" i="3"/>
  <c r="BL1155" i="3" s="1"/>
  <c r="BK1152" i="3"/>
  <c r="BN1188" i="3"/>
  <c r="BB1199" i="3"/>
  <c r="AK1199" i="3"/>
  <c r="R1199" i="3"/>
  <c r="Z1197" i="3"/>
  <c r="AM1197" i="3"/>
  <c r="T1197" i="3"/>
  <c r="AU1207" i="3"/>
  <c r="AD1207" i="3"/>
  <c r="S1207" i="3"/>
  <c r="BM1207" i="3" s="1"/>
  <c r="AG1207" i="3"/>
  <c r="AZ1207" i="3"/>
  <c r="T1207" i="3"/>
  <c r="BF1209" i="3"/>
  <c r="AE1211" i="3"/>
  <c r="N1211" i="3"/>
  <c r="BE1211" i="3"/>
  <c r="Y1211" i="3"/>
  <c r="AR1211" i="3"/>
  <c r="BJ1225" i="3"/>
  <c r="AM1209" i="3"/>
  <c r="BI1209" i="3"/>
  <c r="AV1209" i="3"/>
  <c r="BM1298" i="3"/>
  <c r="BJ1287" i="3"/>
  <c r="BL1298" i="3"/>
  <c r="AM1142" i="3"/>
  <c r="O1142" i="3"/>
  <c r="AU1142" i="3"/>
  <c r="W1142" i="3"/>
  <c r="BC1142" i="3"/>
  <c r="AE1142" i="3"/>
  <c r="AZ1148" i="3"/>
  <c r="AC1158" i="3"/>
  <c r="M1158" i="3"/>
  <c r="BD1158" i="3"/>
  <c r="X1158" i="3"/>
  <c r="AI1158" i="3"/>
  <c r="AS1158" i="3"/>
  <c r="AC1163" i="3"/>
  <c r="BI1163" i="3"/>
  <c r="AK1163" i="3"/>
  <c r="AQ1187" i="3"/>
  <c r="BJ1187" i="3" s="1"/>
  <c r="AI1190" i="3"/>
  <c r="AA1192" i="3"/>
  <c r="AQ1192" i="3"/>
  <c r="BG1192" i="3"/>
  <c r="AA1193" i="3"/>
  <c r="AW1193" i="3"/>
  <c r="AY1178" i="3"/>
  <c r="X1178" i="3"/>
  <c r="AC1178" i="3"/>
  <c r="AS1178" i="3"/>
  <c r="AS1182" i="3"/>
  <c r="X1182" i="3"/>
  <c r="BE1182" i="3"/>
  <c r="AC1182" i="3"/>
  <c r="BI1182" i="3"/>
  <c r="AO1182" i="3"/>
  <c r="AO1189" i="3"/>
  <c r="AW1189" i="3"/>
  <c r="Q1189" i="3"/>
  <c r="BN1189" i="3" s="1"/>
  <c r="BE1189" i="3"/>
  <c r="Y1189" i="3"/>
  <c r="AG1189" i="3"/>
  <c r="BA1190" i="3"/>
  <c r="AM1201" i="3"/>
  <c r="W1203" i="3"/>
  <c r="AE1135" i="3"/>
  <c r="M1190" i="3"/>
  <c r="BN1190" i="3" s="1"/>
  <c r="S1166" i="3"/>
  <c r="AY1166" i="3"/>
  <c r="K1098" i="3"/>
  <c r="K1096" i="3"/>
  <c r="AO1090" i="3"/>
  <c r="K1076" i="3"/>
  <c r="K1073" i="3"/>
  <c r="R1073" i="3" s="1"/>
  <c r="L1062" i="3"/>
  <c r="S1062" i="3" s="1"/>
  <c r="L1059" i="3"/>
  <c r="K1059" i="3"/>
  <c r="L1052" i="3"/>
  <c r="Z1052" i="3" s="1"/>
  <c r="K1052" i="3"/>
  <c r="L1049" i="3"/>
  <c r="K1049" i="3"/>
  <c r="L1046" i="3"/>
  <c r="AZ1046" i="3" s="1"/>
  <c r="L1044" i="3"/>
  <c r="L1036" i="3"/>
  <c r="L1028" i="3"/>
  <c r="K1028" i="3"/>
  <c r="AP1028" i="3" s="1"/>
  <c r="BM1164" i="3"/>
  <c r="BL1160" i="3"/>
  <c r="BJ1172" i="3"/>
  <c r="BM1183" i="3"/>
  <c r="AL1199" i="3"/>
  <c r="S1199" i="3"/>
  <c r="P1199" i="3"/>
  <c r="AY1197" i="3"/>
  <c r="BN1204" i="3"/>
  <c r="AE1207" i="3"/>
  <c r="N1207" i="3"/>
  <c r="BJ1207" i="3" s="1"/>
  <c r="BE1207" i="3"/>
  <c r="Y1207" i="3"/>
  <c r="AR1207" i="3"/>
  <c r="O1211" i="3"/>
  <c r="AY1211" i="3"/>
  <c r="AW1211" i="3"/>
  <c r="Q1211" i="3"/>
  <c r="BL1227" i="3"/>
  <c r="BM1227" i="3"/>
  <c r="BB1209" i="3"/>
  <c r="AS1209" i="3"/>
  <c r="AF1209" i="3"/>
  <c r="BJ1297" i="3"/>
  <c r="BM1291" i="3"/>
  <c r="BM1253" i="3"/>
  <c r="BL1297" i="3"/>
  <c r="BM1257" i="3"/>
  <c r="N1147" i="3"/>
  <c r="AH1147" i="3"/>
  <c r="BB1147" i="3"/>
  <c r="R1147" i="3"/>
  <c r="AL1147" i="3"/>
  <c r="BF1147" i="3"/>
  <c r="V1147" i="3"/>
  <c r="AP1147" i="3"/>
  <c r="Z1147" i="3"/>
  <c r="AX1147" i="3"/>
  <c r="BK1312" i="3"/>
  <c r="Y1161" i="3"/>
  <c r="U1161" i="3"/>
  <c r="BA1161" i="3"/>
  <c r="AC1161" i="3"/>
  <c r="BI1161" i="3"/>
  <c r="AK1161" i="3"/>
  <c r="M1161" i="3"/>
  <c r="BN1161" i="3" s="1"/>
  <c r="AS1161" i="3"/>
  <c r="AB1168" i="3"/>
  <c r="AR1168" i="3"/>
  <c r="AZ1168" i="3"/>
  <c r="T1168" i="3"/>
  <c r="BH1168" i="3"/>
  <c r="AY1190" i="3"/>
  <c r="S1192" i="3"/>
  <c r="BK1308" i="3"/>
  <c r="AD1157" i="3"/>
  <c r="AT1157" i="3"/>
  <c r="N1157" i="3"/>
  <c r="BE1157" i="3"/>
  <c r="Y1157" i="3"/>
  <c r="AI1157" i="3"/>
  <c r="Y1186" i="3"/>
  <c r="AO1186" i="3"/>
  <c r="BE1186" i="3"/>
  <c r="M1186" i="3"/>
  <c r="AC1186" i="3"/>
  <c r="AS1186" i="3"/>
  <c r="BI1186" i="3"/>
  <c r="Q1186" i="3"/>
  <c r="AG1186" i="3"/>
  <c r="AW1186" i="3"/>
  <c r="U1186" i="3"/>
  <c r="AK1186" i="3"/>
  <c r="BA1186" i="3"/>
  <c r="U1192" i="3"/>
  <c r="AC1202" i="3"/>
  <c r="BA1202" i="3"/>
  <c r="M1202" i="3"/>
  <c r="AK1202" i="3"/>
  <c r="BE1202" i="3"/>
  <c r="U1202" i="3"/>
  <c r="AO1202" i="3"/>
  <c r="BI1202" i="3"/>
  <c r="Y1202" i="3"/>
  <c r="AS1202" i="3"/>
  <c r="BG1203" i="3"/>
  <c r="AU1135" i="3"/>
  <c r="BF1166" i="3"/>
  <c r="AD1166" i="3"/>
  <c r="M1192" i="3"/>
  <c r="BL1322" i="3"/>
  <c r="BJ1332" i="3"/>
  <c r="BL1280" i="3"/>
  <c r="BM1332" i="3"/>
  <c r="BJ1275" i="3"/>
  <c r="BL1275" i="3"/>
  <c r="BM1330" i="3"/>
  <c r="BK1316" i="3"/>
  <c r="BN1316" i="3"/>
  <c r="BJ1295" i="3"/>
  <c r="BK1284" i="3"/>
  <c r="BN1284" i="3"/>
  <c r="BM1266" i="3"/>
  <c r="BK1262" i="3"/>
  <c r="BN1262" i="3"/>
  <c r="BJ1262" i="3"/>
  <c r="BM1262" i="3"/>
  <c r="BM1316" i="3"/>
  <c r="BM1326" i="3"/>
  <c r="BN1297" i="3"/>
  <c r="BK1297" i="3"/>
  <c r="BK1328" i="3"/>
  <c r="BN1328" i="3"/>
  <c r="BJ1328" i="3"/>
  <c r="BL1328" i="3"/>
  <c r="BM1318" i="3"/>
  <c r="BJ1278" i="3"/>
  <c r="BN1278" i="3"/>
  <c r="BJ1264" i="3"/>
  <c r="BM1264" i="3"/>
  <c r="BK1257" i="3"/>
  <c r="BN1257" i="3"/>
  <c r="BK1253" i="3"/>
  <c r="BN1253" i="3"/>
  <c r="BM1295" i="3"/>
  <c r="BK1280" i="3"/>
  <c r="BN1280" i="3"/>
  <c r="BK1322" i="3"/>
  <c r="BN1322" i="3"/>
  <c r="BK1332" i="3"/>
  <c r="BN1332" i="3"/>
  <c r="BL1332" i="3"/>
  <c r="BK1287" i="3"/>
  <c r="BN1287" i="3"/>
  <c r="BK1275" i="3"/>
  <c r="BN1275" i="3"/>
  <c r="BM1269" i="3"/>
  <c r="BM1267" i="3"/>
  <c r="BL1257" i="3"/>
  <c r="BL1253" i="3"/>
  <c r="BK1330" i="3"/>
  <c r="BN1330" i="3"/>
  <c r="BL1330" i="3"/>
  <c r="BM1320" i="3"/>
  <c r="BM1284" i="3"/>
  <c r="BJ1266" i="3"/>
  <c r="BN1266" i="3"/>
  <c r="BK1266" i="3"/>
  <c r="BL1262" i="3"/>
  <c r="BK1326" i="3"/>
  <c r="BN1326" i="3"/>
  <c r="BJ1326" i="3"/>
  <c r="BL1326" i="3"/>
  <c r="BK1298" i="3"/>
  <c r="BN1298" i="3"/>
  <c r="BK1318" i="3"/>
  <c r="BN1318" i="3"/>
  <c r="BJ1318" i="3"/>
  <c r="BL1318" i="3"/>
  <c r="BK1291" i="3"/>
  <c r="BN1291" i="3"/>
  <c r="BM1324" i="3"/>
  <c r="BJ1271" i="3"/>
  <c r="BM1271" i="3"/>
  <c r="BK1264" i="3"/>
  <c r="BN1264" i="3"/>
  <c r="BL1264" i="3"/>
  <c r="BJ1322" i="3"/>
  <c r="BN1295" i="3"/>
  <c r="BK1295" i="3"/>
  <c r="BM1275" i="3"/>
  <c r="BJ1257" i="3"/>
  <c r="BJ1330" i="3"/>
  <c r="BM1328" i="3"/>
  <c r="BL1291" i="3"/>
  <c r="BM1322" i="3"/>
  <c r="BM1278" i="3"/>
  <c r="BJ1269" i="3"/>
  <c r="BK1269" i="3"/>
  <c r="BN1269" i="3"/>
  <c r="BL1269" i="3"/>
  <c r="BK1267" i="3"/>
  <c r="BN1267" i="3"/>
  <c r="BL1267" i="3"/>
  <c r="BJ1253" i="3"/>
  <c r="BJ1316" i="3"/>
  <c r="BK1320" i="3"/>
  <c r="BN1320" i="3"/>
  <c r="BJ1320" i="3"/>
  <c r="BL1320" i="3"/>
  <c r="BJ1280" i="3"/>
  <c r="BM1280" i="3"/>
  <c r="BJ1284" i="3"/>
  <c r="BL1284" i="3"/>
  <c r="BL1266" i="3"/>
  <c r="BL1316" i="3"/>
  <c r="BL1295" i="3"/>
  <c r="BK1324" i="3"/>
  <c r="BN1324" i="3"/>
  <c r="BJ1324" i="3"/>
  <c r="BL1324" i="3"/>
  <c r="BK1271" i="3"/>
  <c r="BN1271" i="3"/>
  <c r="BL1271" i="3"/>
  <c r="BJ1165" i="3"/>
  <c r="BK1135" i="3"/>
  <c r="O1153" i="3"/>
  <c r="S1153" i="3"/>
  <c r="W1153" i="3"/>
  <c r="AA1153" i="3"/>
  <c r="AE1153" i="3"/>
  <c r="AI1153" i="3"/>
  <c r="AM1153" i="3"/>
  <c r="AQ1153" i="3"/>
  <c r="AU1153" i="3"/>
  <c r="AY1153" i="3"/>
  <c r="BC1153" i="3"/>
  <c r="BG1153" i="3"/>
  <c r="P1153" i="3"/>
  <c r="T1153" i="3"/>
  <c r="X1153" i="3"/>
  <c r="AB1153" i="3"/>
  <c r="AF1153" i="3"/>
  <c r="AJ1153" i="3"/>
  <c r="AN1153" i="3"/>
  <c r="AR1153" i="3"/>
  <c r="AV1153" i="3"/>
  <c r="AZ1153" i="3"/>
  <c r="BD1153" i="3"/>
  <c r="BH1153" i="3"/>
  <c r="M1153" i="3"/>
  <c r="Q1153" i="3"/>
  <c r="U1153" i="3"/>
  <c r="Y1153" i="3"/>
  <c r="AC1153" i="3"/>
  <c r="AG1153" i="3"/>
  <c r="AK1153" i="3"/>
  <c r="AO1153" i="3"/>
  <c r="AS1153" i="3"/>
  <c r="AW1153" i="3"/>
  <c r="BA1153" i="3"/>
  <c r="BE1153" i="3"/>
  <c r="BI1153" i="3"/>
  <c r="V1153" i="3"/>
  <c r="AL1153" i="3"/>
  <c r="BB1153" i="3"/>
  <c r="Z1153" i="3"/>
  <c r="AP1153" i="3"/>
  <c r="BF1153" i="3"/>
  <c r="N1153" i="3"/>
  <c r="AD1153" i="3"/>
  <c r="AT1153" i="3"/>
  <c r="R1153" i="3"/>
  <c r="AH1153" i="3"/>
  <c r="AX1153" i="3"/>
  <c r="BN1154" i="3"/>
  <c r="BK1154" i="3"/>
  <c r="BM1154" i="3"/>
  <c r="BM1169" i="3"/>
  <c r="BJ1160" i="3"/>
  <c r="BN1185" i="3"/>
  <c r="BK1185" i="3"/>
  <c r="Q1195" i="3"/>
  <c r="AT1195" i="3"/>
  <c r="M1195" i="3"/>
  <c r="BJ1217" i="3"/>
  <c r="BN1208" i="3"/>
  <c r="BK1208" i="3"/>
  <c r="BE1213" i="3"/>
  <c r="BM1224" i="3"/>
  <c r="BM1238" i="3"/>
  <c r="BK1247" i="3"/>
  <c r="BN1247" i="3"/>
  <c r="BN1148" i="3"/>
  <c r="BK1148" i="3"/>
  <c r="BK1144" i="3"/>
  <c r="AZ1155" i="3"/>
  <c r="AJ1155" i="3"/>
  <c r="T1155" i="3"/>
  <c r="AY1155" i="3"/>
  <c r="AI1155" i="3"/>
  <c r="BL1154" i="3"/>
  <c r="BM1170" i="3"/>
  <c r="BJ1169" i="3"/>
  <c r="BL1169" i="3"/>
  <c r="BM1160" i="3"/>
  <c r="BN1160" i="3"/>
  <c r="BK1160" i="3"/>
  <c r="BN1171" i="3"/>
  <c r="BM1174" i="3"/>
  <c r="BN1180" i="3"/>
  <c r="BM1177" i="3"/>
  <c r="V1197" i="3"/>
  <c r="AQ1197" i="3"/>
  <c r="AA1197" i="3"/>
  <c r="AW1197" i="3"/>
  <c r="AG1197" i="3"/>
  <c r="BB1197" i="3"/>
  <c r="Q1197" i="3"/>
  <c r="AL1197" i="3"/>
  <c r="BG1197" i="3"/>
  <c r="BK1177" i="3"/>
  <c r="BN1177" i="3"/>
  <c r="BN1196" i="3"/>
  <c r="BK1196" i="3"/>
  <c r="BN1201" i="3"/>
  <c r="BK1201" i="3"/>
  <c r="BL1214" i="3"/>
  <c r="BJ1214" i="3"/>
  <c r="BK1189" i="3"/>
  <c r="BJ1194" i="3"/>
  <c r="AX1199" i="3"/>
  <c r="AH1199" i="3"/>
  <c r="O1199" i="3"/>
  <c r="AW1199" i="3"/>
  <c r="AG1199" i="3"/>
  <c r="N1199" i="3"/>
  <c r="AV1199" i="3"/>
  <c r="AF1199" i="3"/>
  <c r="BK1191" i="3"/>
  <c r="AP1197" i="3"/>
  <c r="U1197" i="3"/>
  <c r="AT1197" i="3"/>
  <c r="Y1197" i="3"/>
  <c r="BC1197" i="3"/>
  <c r="AH1197" i="3"/>
  <c r="M1197" i="3"/>
  <c r="AV1197" i="3"/>
  <c r="AF1197" i="3"/>
  <c r="P1197" i="3"/>
  <c r="AP1211" i="3"/>
  <c r="R1211" i="3"/>
  <c r="AX1211" i="3"/>
  <c r="Z1211" i="3"/>
  <c r="BF1211" i="3"/>
  <c r="AH1211" i="3"/>
  <c r="BL1193" i="3"/>
  <c r="BC1207" i="3"/>
  <c r="W1207" i="3"/>
  <c r="AL1207" i="3"/>
  <c r="BG1207" i="3"/>
  <c r="AA1207" i="3"/>
  <c r="BA1207" i="3"/>
  <c r="AK1207" i="3"/>
  <c r="U1207" i="3"/>
  <c r="BD1207" i="3"/>
  <c r="AN1207" i="3"/>
  <c r="X1207" i="3"/>
  <c r="AM1211" i="3"/>
  <c r="BB1211" i="3"/>
  <c r="V1211" i="3"/>
  <c r="AQ1211" i="3"/>
  <c r="BI1211" i="3"/>
  <c r="AS1211" i="3"/>
  <c r="AC1211" i="3"/>
  <c r="M1211" i="3"/>
  <c r="AV1211" i="3"/>
  <c r="AF1211" i="3"/>
  <c r="P1211" i="3"/>
  <c r="Z1213" i="3"/>
  <c r="BL1219" i="3"/>
  <c r="AV1226" i="3"/>
  <c r="AF1226" i="3"/>
  <c r="P1226" i="3"/>
  <c r="AU1226" i="3"/>
  <c r="AE1226" i="3"/>
  <c r="O1228" i="3"/>
  <c r="S1228" i="3"/>
  <c r="W1228" i="3"/>
  <c r="AA1228" i="3"/>
  <c r="AE1228" i="3"/>
  <c r="AI1228" i="3"/>
  <c r="AM1228" i="3"/>
  <c r="AQ1228" i="3"/>
  <c r="AU1228" i="3"/>
  <c r="AY1228" i="3"/>
  <c r="BC1228" i="3"/>
  <c r="BG1228" i="3"/>
  <c r="P1228" i="3"/>
  <c r="T1228" i="3"/>
  <c r="X1228" i="3"/>
  <c r="AB1228" i="3"/>
  <c r="AF1228" i="3"/>
  <c r="AJ1228" i="3"/>
  <c r="AN1228" i="3"/>
  <c r="AR1228" i="3"/>
  <c r="AV1228" i="3"/>
  <c r="AZ1228" i="3"/>
  <c r="BD1228" i="3"/>
  <c r="BH1228" i="3"/>
  <c r="Q1228" i="3"/>
  <c r="Y1228" i="3"/>
  <c r="AG1228" i="3"/>
  <c r="AO1228" i="3"/>
  <c r="AW1228" i="3"/>
  <c r="BE1228" i="3"/>
  <c r="AD1228" i="3"/>
  <c r="R1228" i="3"/>
  <c r="Z1228" i="3"/>
  <c r="AH1228" i="3"/>
  <c r="AP1228" i="3"/>
  <c r="AX1228" i="3"/>
  <c r="BF1228" i="3"/>
  <c r="V1228" i="3"/>
  <c r="AT1228" i="3"/>
  <c r="M1228" i="3"/>
  <c r="U1228" i="3"/>
  <c r="AC1228" i="3"/>
  <c r="AK1228" i="3"/>
  <c r="AS1228" i="3"/>
  <c r="BA1228" i="3"/>
  <c r="BI1228" i="3"/>
  <c r="N1228" i="3"/>
  <c r="AL1228" i="3"/>
  <c r="BB1228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Q1230" i="3"/>
  <c r="Y1230" i="3"/>
  <c r="AG1230" i="3"/>
  <c r="AO1230" i="3"/>
  <c r="AW1230" i="3"/>
  <c r="BE1230" i="3"/>
  <c r="V1230" i="3"/>
  <c r="AT1230" i="3"/>
  <c r="R1230" i="3"/>
  <c r="Z1230" i="3"/>
  <c r="AH1230" i="3"/>
  <c r="AP1230" i="3"/>
  <c r="AX1230" i="3"/>
  <c r="BF1230" i="3"/>
  <c r="N1230" i="3"/>
  <c r="AD1230" i="3"/>
  <c r="AL1230" i="3"/>
  <c r="BB1230" i="3"/>
  <c r="M1230" i="3"/>
  <c r="U1230" i="3"/>
  <c r="AC1230" i="3"/>
  <c r="AK1230" i="3"/>
  <c r="AS1230" i="3"/>
  <c r="BA1230" i="3"/>
  <c r="BI1230" i="3"/>
  <c r="BL1232" i="3"/>
  <c r="V1195" i="3"/>
  <c r="BF1195" i="3"/>
  <c r="AK1195" i="3"/>
  <c r="O1195" i="3"/>
  <c r="AO1195" i="3"/>
  <c r="S1195" i="3"/>
  <c r="AX1195" i="3"/>
  <c r="AC1195" i="3"/>
  <c r="BH1195" i="3"/>
  <c r="AR1195" i="3"/>
  <c r="BN1216" i="3"/>
  <c r="BK1216" i="3"/>
  <c r="BN1217" i="3"/>
  <c r="BK1217" i="3"/>
  <c r="BN1224" i="3"/>
  <c r="BK1224" i="3"/>
  <c r="BN1225" i="3"/>
  <c r="BK1225" i="3"/>
  <c r="AE1209" i="3"/>
  <c r="AT1209" i="3"/>
  <c r="N1209" i="3"/>
  <c r="AI1209" i="3"/>
  <c r="BE1209" i="3"/>
  <c r="AO1209" i="3"/>
  <c r="Y1209" i="3"/>
  <c r="BH1209" i="3"/>
  <c r="AR1209" i="3"/>
  <c r="BC1213" i="3"/>
  <c r="W1213" i="3"/>
  <c r="AL1213" i="3"/>
  <c r="BG1213" i="3"/>
  <c r="AA1213" i="3"/>
  <c r="BA1213" i="3"/>
  <c r="AK1213" i="3"/>
  <c r="U1213" i="3"/>
  <c r="BD1213" i="3"/>
  <c r="AN1213" i="3"/>
  <c r="BL1224" i="3"/>
  <c r="BJ1224" i="3"/>
  <c r="BN1238" i="3"/>
  <c r="BK1238" i="3"/>
  <c r="BL1238" i="3"/>
  <c r="BJ1238" i="3"/>
  <c r="BM1240" i="3"/>
  <c r="BL1246" i="3"/>
  <c r="BJ1246" i="3"/>
  <c r="BM1247" i="3"/>
  <c r="BJ1237" i="3"/>
  <c r="BL1237" i="3"/>
  <c r="BJ1239" i="3"/>
  <c r="BM1239" i="3"/>
  <c r="BN1248" i="3"/>
  <c r="BK1248" i="3"/>
  <c r="BM1248" i="3"/>
  <c r="BM1251" i="3"/>
  <c r="BJ1251" i="3"/>
  <c r="BM1233" i="3"/>
  <c r="BJ1154" i="3"/>
  <c r="BN1164" i="3"/>
  <c r="BK1164" i="3"/>
  <c r="AG1195" i="3"/>
  <c r="BB1195" i="3"/>
  <c r="BN1183" i="3"/>
  <c r="BK1183" i="3"/>
  <c r="BM1196" i="3"/>
  <c r="BK1203" i="3"/>
  <c r="BN1194" i="3"/>
  <c r="BK1194" i="3"/>
  <c r="AP1213" i="3"/>
  <c r="R1213" i="3"/>
  <c r="AX1213" i="3"/>
  <c r="BM1232" i="3"/>
  <c r="AP1195" i="3"/>
  <c r="Y1195" i="3"/>
  <c r="AT1213" i="3"/>
  <c r="AI1213" i="3"/>
  <c r="Y1213" i="3"/>
  <c r="BK1235" i="3"/>
  <c r="BN1235" i="3"/>
  <c r="BJ1244" i="3"/>
  <c r="BJ1137" i="3"/>
  <c r="BN1139" i="3"/>
  <c r="BK1139" i="3"/>
  <c r="O1145" i="3"/>
  <c r="S1145" i="3"/>
  <c r="W1145" i="3"/>
  <c r="AA1145" i="3"/>
  <c r="AE1145" i="3"/>
  <c r="AI1145" i="3"/>
  <c r="AM1145" i="3"/>
  <c r="AQ1145" i="3"/>
  <c r="AU1145" i="3"/>
  <c r="AY1145" i="3"/>
  <c r="BC1145" i="3"/>
  <c r="Q1145" i="3"/>
  <c r="V1145" i="3"/>
  <c r="AB1145" i="3"/>
  <c r="AG1145" i="3"/>
  <c r="AL1145" i="3"/>
  <c r="AR1145" i="3"/>
  <c r="AW1145" i="3"/>
  <c r="BB1145" i="3"/>
  <c r="BG1145" i="3"/>
  <c r="M1145" i="3"/>
  <c r="R1145" i="3"/>
  <c r="X1145" i="3"/>
  <c r="AC1145" i="3"/>
  <c r="AH1145" i="3"/>
  <c r="AN1145" i="3"/>
  <c r="AS1145" i="3"/>
  <c r="AX1145" i="3"/>
  <c r="BD1145" i="3"/>
  <c r="BH1145" i="3"/>
  <c r="N1145" i="3"/>
  <c r="T1145" i="3"/>
  <c r="Y1145" i="3"/>
  <c r="AD1145" i="3"/>
  <c r="AJ1145" i="3"/>
  <c r="AO1145" i="3"/>
  <c r="AT1145" i="3"/>
  <c r="AZ1145" i="3"/>
  <c r="BE1145" i="3"/>
  <c r="BI1145" i="3"/>
  <c r="U1145" i="3"/>
  <c r="AP1145" i="3"/>
  <c r="Z1145" i="3"/>
  <c r="AV1145" i="3"/>
  <c r="AF1145" i="3"/>
  <c r="BA1145" i="3"/>
  <c r="BF1145" i="3"/>
  <c r="P1145" i="3"/>
  <c r="AK1145" i="3"/>
  <c r="BM1152" i="3"/>
  <c r="BJ1149" i="3"/>
  <c r="BM1149" i="3"/>
  <c r="BK1170" i="3"/>
  <c r="BN1170" i="3"/>
  <c r="BL1170" i="3"/>
  <c r="BK1169" i="3"/>
  <c r="BN1169" i="3"/>
  <c r="BJ1174" i="3"/>
  <c r="AA1199" i="3"/>
  <c r="AQ1199" i="3"/>
  <c r="BG1199" i="3"/>
  <c r="AE1199" i="3"/>
  <c r="AU1199" i="3"/>
  <c r="V1199" i="3"/>
  <c r="AM1199" i="3"/>
  <c r="BC1199" i="3"/>
  <c r="BM1172" i="3"/>
  <c r="BJ1196" i="3"/>
  <c r="BL1194" i="3"/>
  <c r="AT1199" i="3"/>
  <c r="AD1199" i="3"/>
  <c r="BI1199" i="3"/>
  <c r="AS1199" i="3"/>
  <c r="AC1199" i="3"/>
  <c r="BH1199" i="3"/>
  <c r="AR1199" i="3"/>
  <c r="AB1199" i="3"/>
  <c r="X1199" i="3"/>
  <c r="BL1187" i="3"/>
  <c r="BF1197" i="3"/>
  <c r="AK1197" i="3"/>
  <c r="O1197" i="3"/>
  <c r="AO1197" i="3"/>
  <c r="S1197" i="3"/>
  <c r="AX1197" i="3"/>
  <c r="AC1197" i="3"/>
  <c r="BH1197" i="3"/>
  <c r="AR1197" i="3"/>
  <c r="AB1197" i="3"/>
  <c r="AI1199" i="3"/>
  <c r="S1205" i="3"/>
  <c r="AA1205" i="3"/>
  <c r="AI1205" i="3"/>
  <c r="AQ1205" i="3"/>
  <c r="AY1205" i="3"/>
  <c r="BG1205" i="3"/>
  <c r="Z1205" i="3"/>
  <c r="BF1205" i="3"/>
  <c r="AH1205" i="3"/>
  <c r="AP1205" i="3"/>
  <c r="R1205" i="3"/>
  <c r="AX1205" i="3"/>
  <c r="AM1205" i="3"/>
  <c r="AH1209" i="3"/>
  <c r="AP1209" i="3"/>
  <c r="R1209" i="3"/>
  <c r="AX1209" i="3"/>
  <c r="BN1193" i="3"/>
  <c r="BK1193" i="3"/>
  <c r="BF1213" i="3"/>
  <c r="BM1217" i="3"/>
  <c r="Q1226" i="3"/>
  <c r="Y1226" i="3"/>
  <c r="AG1226" i="3"/>
  <c r="AO1226" i="3"/>
  <c r="AW1226" i="3"/>
  <c r="BE1226" i="3"/>
  <c r="AL1226" i="3"/>
  <c r="R1226" i="3"/>
  <c r="Z1226" i="3"/>
  <c r="AH1226" i="3"/>
  <c r="AP1226" i="3"/>
  <c r="AX1226" i="3"/>
  <c r="BF1226" i="3"/>
  <c r="N1226" i="3"/>
  <c r="AD1226" i="3"/>
  <c r="BB1226" i="3"/>
  <c r="M1226" i="3"/>
  <c r="U1226" i="3"/>
  <c r="AC1226" i="3"/>
  <c r="AK1226" i="3"/>
  <c r="AS1226" i="3"/>
  <c r="BA1226" i="3"/>
  <c r="BI1226" i="3"/>
  <c r="V1226" i="3"/>
  <c r="AT1226" i="3"/>
  <c r="BJ1227" i="3"/>
  <c r="BL1233" i="3"/>
  <c r="AW1195" i="3"/>
  <c r="BG1195" i="3"/>
  <c r="BA1195" i="3"/>
  <c r="AE1195" i="3"/>
  <c r="BE1195" i="3"/>
  <c r="AI1195" i="3"/>
  <c r="N1195" i="3"/>
  <c r="AS1195" i="3"/>
  <c r="W1195" i="3"/>
  <c r="BD1195" i="3"/>
  <c r="AN1195" i="3"/>
  <c r="X1195" i="3"/>
  <c r="BM1219" i="3"/>
  <c r="BK1233" i="3"/>
  <c r="BN1233" i="3"/>
  <c r="BC1209" i="3"/>
  <c r="W1209" i="3"/>
  <c r="AL1209" i="3"/>
  <c r="BG1209" i="3"/>
  <c r="AA1209" i="3"/>
  <c r="BA1209" i="3"/>
  <c r="AK1209" i="3"/>
  <c r="U1209" i="3"/>
  <c r="BD1209" i="3"/>
  <c r="AN1209" i="3"/>
  <c r="X1209" i="3"/>
  <c r="AU1213" i="3"/>
  <c r="O1213" i="3"/>
  <c r="AD1213" i="3"/>
  <c r="AY1213" i="3"/>
  <c r="S1213" i="3"/>
  <c r="AW1213" i="3"/>
  <c r="AG1213" i="3"/>
  <c r="Q1213" i="3"/>
  <c r="AZ1213" i="3"/>
  <c r="AJ1213" i="3"/>
  <c r="T1213" i="3"/>
  <c r="BK1232" i="3"/>
  <c r="BN1232" i="3"/>
  <c r="BN1240" i="3"/>
  <c r="BK1240" i="3"/>
  <c r="BL1240" i="3"/>
  <c r="BJ1240" i="3"/>
  <c r="BL1247" i="3"/>
  <c r="BJ1247" i="3"/>
  <c r="BM1250" i="3"/>
  <c r="BK1237" i="3"/>
  <c r="BN1237" i="3"/>
  <c r="BK1239" i="3"/>
  <c r="BN1239" i="3"/>
  <c r="BL1239" i="3"/>
  <c r="BM1244" i="3"/>
  <c r="BL1248" i="3"/>
  <c r="BJ1248" i="3"/>
  <c r="BJ1233" i="3"/>
  <c r="BN1142" i="3"/>
  <c r="BK1142" i="3"/>
  <c r="BJ1152" i="3"/>
  <c r="BK1151" i="3"/>
  <c r="BN1151" i="3"/>
  <c r="BL1151" i="3"/>
  <c r="BN1162" i="3"/>
  <c r="BK1162" i="3"/>
  <c r="BN1165" i="3"/>
  <c r="BN1176" i="3"/>
  <c r="BJ1193" i="3"/>
  <c r="AQ1195" i="3"/>
  <c r="U1195" i="3"/>
  <c r="BC1195" i="3"/>
  <c r="AH1195" i="3"/>
  <c r="AV1195" i="3"/>
  <c r="AF1195" i="3"/>
  <c r="P1195" i="3"/>
  <c r="AE1213" i="3"/>
  <c r="N1213" i="3"/>
  <c r="AO1213" i="3"/>
  <c r="BH1213" i="3"/>
  <c r="AR1213" i="3"/>
  <c r="AB1213" i="3"/>
  <c r="BN1219" i="3"/>
  <c r="BK1219" i="3"/>
  <c r="BJ1216" i="3"/>
  <c r="BM1246" i="3"/>
  <c r="BN1250" i="3"/>
  <c r="BK1250" i="3"/>
  <c r="BL1235" i="3"/>
  <c r="BM1237" i="3"/>
  <c r="BL1251" i="3"/>
  <c r="BK1251" i="3"/>
  <c r="BN1251" i="3"/>
  <c r="BJ1139" i="3"/>
  <c r="BK1141" i="3"/>
  <c r="O1143" i="3"/>
  <c r="S1143" i="3"/>
  <c r="W1143" i="3"/>
  <c r="AA1143" i="3"/>
  <c r="AE1143" i="3"/>
  <c r="AI1143" i="3"/>
  <c r="AM1143" i="3"/>
  <c r="AQ1143" i="3"/>
  <c r="AU1143" i="3"/>
  <c r="AY1143" i="3"/>
  <c r="BC1143" i="3"/>
  <c r="BG1143" i="3"/>
  <c r="Q1143" i="3"/>
  <c r="V1143" i="3"/>
  <c r="AB1143" i="3"/>
  <c r="AG1143" i="3"/>
  <c r="AL1143" i="3"/>
  <c r="AR1143" i="3"/>
  <c r="AW1143" i="3"/>
  <c r="BB1143" i="3"/>
  <c r="BH1143" i="3"/>
  <c r="M1143" i="3"/>
  <c r="R1143" i="3"/>
  <c r="X1143" i="3"/>
  <c r="AC1143" i="3"/>
  <c r="AH1143" i="3"/>
  <c r="AN1143" i="3"/>
  <c r="AS1143" i="3"/>
  <c r="AX1143" i="3"/>
  <c r="BD1143" i="3"/>
  <c r="BI1143" i="3"/>
  <c r="N1143" i="3"/>
  <c r="T1143" i="3"/>
  <c r="Y1143" i="3"/>
  <c r="AD1143" i="3"/>
  <c r="AJ1143" i="3"/>
  <c r="AO1143" i="3"/>
  <c r="AT1143" i="3"/>
  <c r="AZ1143" i="3"/>
  <c r="BE1143" i="3"/>
  <c r="U1143" i="3"/>
  <c r="AP1143" i="3"/>
  <c r="Z1143" i="3"/>
  <c r="AV1143" i="3"/>
  <c r="AF1143" i="3"/>
  <c r="BA1143" i="3"/>
  <c r="BF1143" i="3"/>
  <c r="P1143" i="3"/>
  <c r="AK1143" i="3"/>
  <c r="BM1139" i="3"/>
  <c r="BN1137" i="3"/>
  <c r="BK1137" i="3"/>
  <c r="Q1155" i="3"/>
  <c r="Y1155" i="3"/>
  <c r="AG1155" i="3"/>
  <c r="AO1155" i="3"/>
  <c r="AW1155" i="3"/>
  <c r="BE1155" i="3"/>
  <c r="R1155" i="3"/>
  <c r="Z1155" i="3"/>
  <c r="AH1155" i="3"/>
  <c r="AP1155" i="3"/>
  <c r="AX1155" i="3"/>
  <c r="BF1155" i="3"/>
  <c r="M1155" i="3"/>
  <c r="AS1155" i="3"/>
  <c r="U1155" i="3"/>
  <c r="BA1155" i="3"/>
  <c r="AC1155" i="3"/>
  <c r="BI1155" i="3"/>
  <c r="AK1155" i="3"/>
  <c r="BJ1156" i="3"/>
  <c r="BL1152" i="3"/>
  <c r="BM1151" i="3"/>
  <c r="BM1165" i="3"/>
  <c r="BJ1170" i="3"/>
  <c r="BK1149" i="3"/>
  <c r="BN1149" i="3"/>
  <c r="BL1149" i="3"/>
  <c r="BL1164" i="3"/>
  <c r="BJ1164" i="3"/>
  <c r="O1175" i="3"/>
  <c r="S1175" i="3"/>
  <c r="W1175" i="3"/>
  <c r="AA1175" i="3"/>
  <c r="AE1175" i="3"/>
  <c r="AI1175" i="3"/>
  <c r="AM1175" i="3"/>
  <c r="AQ1175" i="3"/>
  <c r="AU1175" i="3"/>
  <c r="AY1175" i="3"/>
  <c r="BC1175" i="3"/>
  <c r="BG1175" i="3"/>
  <c r="N1175" i="3"/>
  <c r="T1175" i="3"/>
  <c r="Y1175" i="3"/>
  <c r="AD1175" i="3"/>
  <c r="AJ1175" i="3"/>
  <c r="AO1175" i="3"/>
  <c r="AT1175" i="3"/>
  <c r="AZ1175" i="3"/>
  <c r="BE1175" i="3"/>
  <c r="R1175" i="3"/>
  <c r="Z1175" i="3"/>
  <c r="AG1175" i="3"/>
  <c r="AN1175" i="3"/>
  <c r="AV1175" i="3"/>
  <c r="BB1175" i="3"/>
  <c r="BI1175" i="3"/>
  <c r="M1175" i="3"/>
  <c r="U1175" i="3"/>
  <c r="AB1175" i="3"/>
  <c r="AH1175" i="3"/>
  <c r="AP1175" i="3"/>
  <c r="AW1175" i="3"/>
  <c r="BD1175" i="3"/>
  <c r="P1175" i="3"/>
  <c r="V1175" i="3"/>
  <c r="AC1175" i="3"/>
  <c r="AK1175" i="3"/>
  <c r="AR1175" i="3"/>
  <c r="AX1175" i="3"/>
  <c r="BF1175" i="3"/>
  <c r="AL1175" i="3"/>
  <c r="Q1175" i="3"/>
  <c r="AS1175" i="3"/>
  <c r="X1175" i="3"/>
  <c r="BA1175" i="3"/>
  <c r="AF1175" i="3"/>
  <c r="BH1175" i="3"/>
  <c r="BL1162" i="3"/>
  <c r="BJ1162" i="3"/>
  <c r="BL1174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S1173" i="3"/>
  <c r="W1173" i="3"/>
  <c r="AA1173" i="3"/>
  <c r="AE1173" i="3"/>
  <c r="AI1173" i="3"/>
  <c r="AM1173" i="3"/>
  <c r="AQ1173" i="3"/>
  <c r="AU1173" i="3"/>
  <c r="AY1173" i="3"/>
  <c r="BC1173" i="3"/>
  <c r="BG1173" i="3"/>
  <c r="T1173" i="3"/>
  <c r="AB1173" i="3"/>
  <c r="AJ1173" i="3"/>
  <c r="AR1173" i="3"/>
  <c r="AZ1173" i="3"/>
  <c r="BH1173" i="3"/>
  <c r="P1173" i="3"/>
  <c r="Z1173" i="3"/>
  <c r="AL1173" i="3"/>
  <c r="AV1173" i="3"/>
  <c r="BF1173" i="3"/>
  <c r="R1173" i="3"/>
  <c r="AD1173" i="3"/>
  <c r="AN1173" i="3"/>
  <c r="AX1173" i="3"/>
  <c r="V1173" i="3"/>
  <c r="AF1173" i="3"/>
  <c r="AP1173" i="3"/>
  <c r="BB1173" i="3"/>
  <c r="AH1173" i="3"/>
  <c r="AT1173" i="3"/>
  <c r="N1173" i="3"/>
  <c r="BD1173" i="3"/>
  <c r="X1173" i="3"/>
  <c r="BN1174" i="3"/>
  <c r="BK1174" i="3"/>
  <c r="BJ1188" i="3"/>
  <c r="BK1172" i="3"/>
  <c r="BN1172" i="3"/>
  <c r="BL1172" i="3"/>
  <c r="BL1177" i="3"/>
  <c r="BN1181" i="3"/>
  <c r="BJ1183" i="3"/>
  <c r="BL1196" i="3"/>
  <c r="BL1212" i="3"/>
  <c r="BL1185" i="3"/>
  <c r="BJ1185" i="3"/>
  <c r="BM1194" i="3"/>
  <c r="BF1199" i="3"/>
  <c r="AP1199" i="3"/>
  <c r="Z1199" i="3"/>
  <c r="BE1199" i="3"/>
  <c r="AO1199" i="3"/>
  <c r="Y1199" i="3"/>
  <c r="BD1199" i="3"/>
  <c r="AN1199" i="3"/>
  <c r="W1199" i="3"/>
  <c r="T1199" i="3"/>
  <c r="BN1187" i="3"/>
  <c r="BK1187" i="3"/>
  <c r="BA1197" i="3"/>
  <c r="AE1197" i="3"/>
  <c r="BE1197" i="3"/>
  <c r="AI1197" i="3"/>
  <c r="N1197" i="3"/>
  <c r="AS1197" i="3"/>
  <c r="W1197" i="3"/>
  <c r="BD1197" i="3"/>
  <c r="AN1197" i="3"/>
  <c r="X1197" i="3"/>
  <c r="AY1199" i="3"/>
  <c r="O1205" i="3"/>
  <c r="AU1205" i="3"/>
  <c r="AP1207" i="3"/>
  <c r="R1207" i="3"/>
  <c r="AX1207" i="3"/>
  <c r="AH1207" i="3"/>
  <c r="BN1206" i="3"/>
  <c r="BK1206" i="3"/>
  <c r="AM1207" i="3"/>
  <c r="BB1207" i="3"/>
  <c r="V1207" i="3"/>
  <c r="AQ1207" i="3"/>
  <c r="BI1207" i="3"/>
  <c r="AS1207" i="3"/>
  <c r="AC1207" i="3"/>
  <c r="M1207" i="3"/>
  <c r="AV1207" i="3"/>
  <c r="AF1207" i="3"/>
  <c r="P1207" i="3"/>
  <c r="Z1209" i="3"/>
  <c r="BC1211" i="3"/>
  <c r="W1211" i="3"/>
  <c r="AL1211" i="3"/>
  <c r="BG1211" i="3"/>
  <c r="AA1211" i="3"/>
  <c r="BA1211" i="3"/>
  <c r="AK1211" i="3"/>
  <c r="U1211" i="3"/>
  <c r="BD1211" i="3"/>
  <c r="AN1211" i="3"/>
  <c r="X1211" i="3"/>
  <c r="BN1214" i="3"/>
  <c r="BK1214" i="3"/>
  <c r="BN1223" i="3"/>
  <c r="BK1223" i="3"/>
  <c r="BM1225" i="3"/>
  <c r="BD1226" i="3"/>
  <c r="AN1226" i="3"/>
  <c r="X1226" i="3"/>
  <c r="BC1226" i="3"/>
  <c r="AM1226" i="3"/>
  <c r="W1226" i="3"/>
  <c r="BN1227" i="3"/>
  <c r="BK1227" i="3"/>
  <c r="BN1229" i="3"/>
  <c r="AA1195" i="3"/>
  <c r="AL1195" i="3"/>
  <c r="AU1195" i="3"/>
  <c r="Z1195" i="3"/>
  <c r="AY1195" i="3"/>
  <c r="AD1195" i="3"/>
  <c r="BI1195" i="3"/>
  <c r="AM1195" i="3"/>
  <c r="R1195" i="3"/>
  <c r="AZ1195" i="3"/>
  <c r="AJ1195" i="3"/>
  <c r="T1195" i="3"/>
  <c r="AH1213" i="3"/>
  <c r="BJ1232" i="3"/>
  <c r="BF1207" i="3"/>
  <c r="AU1209" i="3"/>
  <c r="O1209" i="3"/>
  <c r="AD1209" i="3"/>
  <c r="AY1209" i="3"/>
  <c r="S1209" i="3"/>
  <c r="AW1209" i="3"/>
  <c r="AG1209" i="3"/>
  <c r="Q1209" i="3"/>
  <c r="AZ1209" i="3"/>
  <c r="AJ1209" i="3"/>
  <c r="T1209" i="3"/>
  <c r="BN1212" i="3"/>
  <c r="BK1212" i="3"/>
  <c r="AM1213" i="3"/>
  <c r="BB1213" i="3"/>
  <c r="V1213" i="3"/>
  <c r="AQ1213" i="3"/>
  <c r="BI1213" i="3"/>
  <c r="AS1213" i="3"/>
  <c r="AC1213" i="3"/>
  <c r="M1213" i="3"/>
  <c r="AV1213" i="3"/>
  <c r="AF1213" i="3"/>
  <c r="P1213" i="3"/>
  <c r="BN1218" i="3"/>
  <c r="BJ1219" i="3"/>
  <c r="Q1199" i="3"/>
  <c r="BN1234" i="3"/>
  <c r="BK1234" i="3"/>
  <c r="BN1246" i="3"/>
  <c r="BK1246" i="3"/>
  <c r="BL1250" i="3"/>
  <c r="BJ1250" i="3"/>
  <c r="BJ1235" i="3"/>
  <c r="BM1235" i="3"/>
  <c r="BN1244" i="3"/>
  <c r="BK1244" i="3"/>
  <c r="BL1244" i="3"/>
  <c r="U1130" i="3"/>
  <c r="P1114" i="3"/>
  <c r="AF1114" i="3"/>
  <c r="AV1114" i="3"/>
  <c r="M1114" i="3"/>
  <c r="AC1114" i="3"/>
  <c r="AS1114" i="3"/>
  <c r="BI1114" i="3"/>
  <c r="X1106" i="3"/>
  <c r="AN1106" i="3"/>
  <c r="BD1106" i="3"/>
  <c r="Y1106" i="3"/>
  <c r="AO1106" i="3"/>
  <c r="BE1106" i="3"/>
  <c r="U1106" i="3"/>
  <c r="AK1106" i="3"/>
  <c r="BA1106" i="3"/>
  <c r="T1106" i="3"/>
  <c r="AJ1106" i="3"/>
  <c r="AZ1106" i="3"/>
  <c r="AF1126" i="3"/>
  <c r="M1126" i="3"/>
  <c r="AS1126" i="3"/>
  <c r="AF1134" i="3"/>
  <c r="M1134" i="3"/>
  <c r="AS1134" i="3"/>
  <c r="P1128" i="3"/>
  <c r="X1128" i="3"/>
  <c r="AN1128" i="3"/>
  <c r="AV1128" i="3"/>
  <c r="BD1128" i="3"/>
  <c r="U1128" i="3"/>
  <c r="AC1128" i="3"/>
  <c r="AK1128" i="3"/>
  <c r="BA1128" i="3"/>
  <c r="BI1128" i="3"/>
  <c r="X1122" i="3"/>
  <c r="AR1134" i="3"/>
  <c r="BH1128" i="3"/>
  <c r="AR1128" i="3"/>
  <c r="AB1128" i="3"/>
  <c r="AR1126" i="3"/>
  <c r="L1125" i="3"/>
  <c r="L1121" i="3"/>
  <c r="L1119" i="3"/>
  <c r="L1117" i="3"/>
  <c r="L1115" i="3"/>
  <c r="X1115" i="3" s="1"/>
  <c r="BH1114" i="3"/>
  <c r="AR1114" i="3"/>
  <c r="AJ1114" i="3"/>
  <c r="AB1114" i="3"/>
  <c r="L1113" i="3"/>
  <c r="L1111" i="3"/>
  <c r="L1109" i="3"/>
  <c r="AB1109" i="3" s="1"/>
  <c r="L1107" i="3"/>
  <c r="L1105" i="3"/>
  <c r="AB1105" i="3" s="1"/>
  <c r="AA1102" i="3"/>
  <c r="T1051" i="3"/>
  <c r="X1051" i="3"/>
  <c r="AB1051" i="3"/>
  <c r="AJ1051" i="3"/>
  <c r="AN1051" i="3"/>
  <c r="AR1051" i="3"/>
  <c r="AZ1051" i="3"/>
  <c r="BD1051" i="3"/>
  <c r="BH1051" i="3"/>
  <c r="U1051" i="3"/>
  <c r="Z1051" i="3"/>
  <c r="AE1051" i="3"/>
  <c r="AP1051" i="3"/>
  <c r="AU1051" i="3"/>
  <c r="BA1051" i="3"/>
  <c r="Q1051" i="3"/>
  <c r="V1051" i="3"/>
  <c r="AA1051" i="3"/>
  <c r="AL1051" i="3"/>
  <c r="AQ1051" i="3"/>
  <c r="AW1051" i="3"/>
  <c r="BG1051" i="3"/>
  <c r="M1051" i="3"/>
  <c r="R1051" i="3"/>
  <c r="AC1051" i="3"/>
  <c r="AH1051" i="3"/>
  <c r="AM1051" i="3"/>
  <c r="AX1051" i="3"/>
  <c r="BC1051" i="3"/>
  <c r="BI1051" i="3"/>
  <c r="AY1051" i="3"/>
  <c r="N1051" i="3"/>
  <c r="AI1051" i="3"/>
  <c r="S1051" i="3"/>
  <c r="AO1051" i="3"/>
  <c r="Y1051" i="3"/>
  <c r="AN1101" i="3"/>
  <c r="AZ1134" i="3"/>
  <c r="L1133" i="3"/>
  <c r="AB1133" i="3" s="1"/>
  <c r="L1131" i="3"/>
  <c r="L1129" i="3"/>
  <c r="X1129" i="3" s="1"/>
  <c r="AZ1128" i="3"/>
  <c r="L1127" i="3"/>
  <c r="L1123" i="3"/>
  <c r="P1123" i="3" s="1"/>
  <c r="BE1134" i="3"/>
  <c r="Y1134" i="3"/>
  <c r="BE1128" i="3"/>
  <c r="AW1128" i="3"/>
  <c r="AO1128" i="3"/>
  <c r="Y1128" i="3"/>
  <c r="AO1126" i="3"/>
  <c r="AW1114" i="3"/>
  <c r="AO1114" i="3"/>
  <c r="AG1114" i="3"/>
  <c r="P1103" i="3"/>
  <c r="X1103" i="3"/>
  <c r="AB1103" i="3"/>
  <c r="AF1103" i="3"/>
  <c r="U1103" i="3"/>
  <c r="Z1103" i="3"/>
  <c r="AE1103" i="3"/>
  <c r="AN1103" i="3"/>
  <c r="AR1103" i="3"/>
  <c r="AV1103" i="3"/>
  <c r="BD1103" i="3"/>
  <c r="BH1103" i="3"/>
  <c r="Q1103" i="3"/>
  <c r="AA1103" i="3"/>
  <c r="AG1103" i="3"/>
  <c r="AK1103" i="3"/>
  <c r="AS1103" i="3"/>
  <c r="AW1103" i="3"/>
  <c r="BA1103" i="3"/>
  <c r="BI1103" i="3"/>
  <c r="AI1102" i="3"/>
  <c r="T1099" i="3"/>
  <c r="X1099" i="3"/>
  <c r="AB1099" i="3"/>
  <c r="AJ1099" i="3"/>
  <c r="AN1099" i="3"/>
  <c r="AR1099" i="3"/>
  <c r="AZ1099" i="3"/>
  <c r="BD1099" i="3"/>
  <c r="BH1099" i="3"/>
  <c r="U1099" i="3"/>
  <c r="Z1099" i="3"/>
  <c r="AE1099" i="3"/>
  <c r="AP1099" i="3"/>
  <c r="AU1099" i="3"/>
  <c r="BA1099" i="3"/>
  <c r="Q1099" i="3"/>
  <c r="V1099" i="3"/>
  <c r="AA1099" i="3"/>
  <c r="AL1099" i="3"/>
  <c r="AQ1099" i="3"/>
  <c r="AW1099" i="3"/>
  <c r="BB1099" i="3"/>
  <c r="BG1099" i="3"/>
  <c r="AM1093" i="3"/>
  <c r="S1058" i="3"/>
  <c r="R1134" i="3"/>
  <c r="AH1134" i="3"/>
  <c r="AX1134" i="3"/>
  <c r="S1134" i="3"/>
  <c r="AI1134" i="3"/>
  <c r="AY1134" i="3"/>
  <c r="AQ1132" i="3"/>
  <c r="BG1130" i="3"/>
  <c r="N1128" i="3"/>
  <c r="R1128" i="3"/>
  <c r="V1128" i="3"/>
  <c r="Z1128" i="3"/>
  <c r="AD1128" i="3"/>
  <c r="AH1128" i="3"/>
  <c r="AL1128" i="3"/>
  <c r="AP1128" i="3"/>
  <c r="AT1128" i="3"/>
  <c r="AX1128" i="3"/>
  <c r="BB1128" i="3"/>
  <c r="BF1128" i="3"/>
  <c r="O1128" i="3"/>
  <c r="S1128" i="3"/>
  <c r="W1128" i="3"/>
  <c r="AA1128" i="3"/>
  <c r="AE1128" i="3"/>
  <c r="AI1128" i="3"/>
  <c r="AM1128" i="3"/>
  <c r="AQ1128" i="3"/>
  <c r="AU1128" i="3"/>
  <c r="AY1128" i="3"/>
  <c r="BC1128" i="3"/>
  <c r="BG1128" i="3"/>
  <c r="Z1126" i="3"/>
  <c r="AP1126" i="3"/>
  <c r="BF1126" i="3"/>
  <c r="AA1126" i="3"/>
  <c r="AQ1126" i="3"/>
  <c r="BG1126" i="3"/>
  <c r="AP1124" i="3"/>
  <c r="Z1122" i="3"/>
  <c r="AQ1122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AH1112" i="3"/>
  <c r="V1110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BG1103" i="3"/>
  <c r="AY1103" i="3"/>
  <c r="AQ1103" i="3"/>
  <c r="AI1103" i="3"/>
  <c r="Y1103" i="3"/>
  <c r="N1103" i="3"/>
  <c r="BE1099" i="3"/>
  <c r="AT1099" i="3"/>
  <c r="AI1099" i="3"/>
  <c r="Y1099" i="3"/>
  <c r="N1099" i="3"/>
  <c r="AL1095" i="3"/>
  <c r="P1090" i="3"/>
  <c r="X1090" i="3"/>
  <c r="AF1090" i="3"/>
  <c r="AN1090" i="3"/>
  <c r="AV1090" i="3"/>
  <c r="BD1090" i="3"/>
  <c r="T1074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M1062" i="3"/>
  <c r="U1062" i="3"/>
  <c r="AC1062" i="3"/>
  <c r="AK1062" i="3"/>
  <c r="AS1062" i="3"/>
  <c r="BA1062" i="3"/>
  <c r="BI1062" i="3"/>
  <c r="O1062" i="3"/>
  <c r="W1062" i="3"/>
  <c r="AE1062" i="3"/>
  <c r="AM1062" i="3"/>
  <c r="AU1062" i="3"/>
  <c r="BC1062" i="3"/>
  <c r="Q1062" i="3"/>
  <c r="Y1062" i="3"/>
  <c r="AG1062" i="3"/>
  <c r="AO1062" i="3"/>
  <c r="AW1062" i="3"/>
  <c r="BE1062" i="3"/>
  <c r="AA1062" i="3"/>
  <c r="BG1062" i="3"/>
  <c r="AI1062" i="3"/>
  <c r="AQ1062" i="3"/>
  <c r="AY1062" i="3"/>
  <c r="BB1092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O1090" i="3"/>
  <c r="S1090" i="3"/>
  <c r="W1090" i="3"/>
  <c r="AA1090" i="3"/>
  <c r="AE1090" i="3"/>
  <c r="AI1090" i="3"/>
  <c r="AM1090" i="3"/>
  <c r="AQ1090" i="3"/>
  <c r="AU1090" i="3"/>
  <c r="AY1090" i="3"/>
  <c r="BC1090" i="3"/>
  <c r="BG1090" i="3"/>
  <c r="AR1089" i="3"/>
  <c r="BE1089" i="3"/>
  <c r="N1088" i="3"/>
  <c r="AE1088" i="3"/>
  <c r="L1086" i="3"/>
  <c r="L1084" i="3"/>
  <c r="L1082" i="3"/>
  <c r="L1080" i="3"/>
  <c r="L1078" i="3"/>
  <c r="T1076" i="3"/>
  <c r="AB1076" i="3"/>
  <c r="AJ1076" i="3"/>
  <c r="AR1076" i="3"/>
  <c r="AZ1076" i="3"/>
  <c r="BH1076" i="3"/>
  <c r="V1076" i="3"/>
  <c r="AD1076" i="3"/>
  <c r="AL1076" i="3"/>
  <c r="AT1076" i="3"/>
  <c r="BB1076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P1075" i="3"/>
  <c r="T1075" i="3"/>
  <c r="X1075" i="3"/>
  <c r="AB1075" i="3"/>
  <c r="AF1075" i="3"/>
  <c r="AJ1075" i="3"/>
  <c r="AN1075" i="3"/>
  <c r="AR1075" i="3"/>
  <c r="AV1075" i="3"/>
  <c r="AZ1075" i="3"/>
  <c r="BD1075" i="3"/>
  <c r="BH1075" i="3"/>
  <c r="M1075" i="3"/>
  <c r="Q1075" i="3"/>
  <c r="U1075" i="3"/>
  <c r="Y1075" i="3"/>
  <c r="AC1075" i="3"/>
  <c r="AG1075" i="3"/>
  <c r="AK1075" i="3"/>
  <c r="AO1075" i="3"/>
  <c r="AS1075" i="3"/>
  <c r="AW1075" i="3"/>
  <c r="BA1075" i="3"/>
  <c r="BE1075" i="3"/>
  <c r="BI1075" i="3"/>
  <c r="Z1075" i="3"/>
  <c r="AP1075" i="3"/>
  <c r="BF1075" i="3"/>
  <c r="N1075" i="3"/>
  <c r="AD1075" i="3"/>
  <c r="AT1075" i="3"/>
  <c r="X1072" i="3"/>
  <c r="AN1072" i="3"/>
  <c r="BD1072" i="3"/>
  <c r="AB1072" i="3"/>
  <c r="AR1072" i="3"/>
  <c r="BH1072" i="3"/>
  <c r="AJ1053" i="3"/>
  <c r="AA1056" i="3"/>
  <c r="BA1094" i="3"/>
  <c r="U1092" i="3"/>
  <c r="BI1090" i="3"/>
  <c r="BA1090" i="3"/>
  <c r="AS1090" i="3"/>
  <c r="AK1090" i="3"/>
  <c r="AC1090" i="3"/>
  <c r="U1090" i="3"/>
  <c r="M1090" i="3"/>
  <c r="AV1076" i="3"/>
  <c r="AF1076" i="3"/>
  <c r="P1076" i="3"/>
  <c r="BB1075" i="3"/>
  <c r="V1075" i="3"/>
  <c r="AV1072" i="3"/>
  <c r="P1072" i="3"/>
  <c r="AP1069" i="3"/>
  <c r="BH1069" i="3"/>
  <c r="AK1069" i="3"/>
  <c r="P1071" i="3"/>
  <c r="U1067" i="3"/>
  <c r="AI1063" i="3"/>
  <c r="N1057" i="3"/>
  <c r="V1057" i="3"/>
  <c r="AD1057" i="3"/>
  <c r="AL1057" i="3"/>
  <c r="AT1057" i="3"/>
  <c r="BB1057" i="3"/>
  <c r="O1057" i="3"/>
  <c r="W1057" i="3"/>
  <c r="AE1057" i="3"/>
  <c r="AM1057" i="3"/>
  <c r="AU1057" i="3"/>
  <c r="BC1057" i="3"/>
  <c r="P1057" i="3"/>
  <c r="X1057" i="3"/>
  <c r="AF1057" i="3"/>
  <c r="AN1057" i="3"/>
  <c r="AV1057" i="3"/>
  <c r="BD1057" i="3"/>
  <c r="Y1057" i="3"/>
  <c r="BE1057" i="3"/>
  <c r="AC1057" i="3"/>
  <c r="BI1057" i="3"/>
  <c r="AG1057" i="3"/>
  <c r="O1056" i="3"/>
  <c r="AA1048" i="3"/>
  <c r="AQ1048" i="3"/>
  <c r="BG1048" i="3"/>
  <c r="AY1048" i="3"/>
  <c r="S1048" i="3"/>
  <c r="BE1045" i="3"/>
  <c r="K1085" i="3"/>
  <c r="K1083" i="3"/>
  <c r="K1081" i="3"/>
  <c r="K1079" i="3"/>
  <c r="K1077" i="3"/>
  <c r="M1076" i="3"/>
  <c r="Q1076" i="3"/>
  <c r="U1076" i="3"/>
  <c r="Y1076" i="3"/>
  <c r="AC1076" i="3"/>
  <c r="AG1076" i="3"/>
  <c r="AK1076" i="3"/>
  <c r="AO1076" i="3"/>
  <c r="AS1076" i="3"/>
  <c r="AW1076" i="3"/>
  <c r="BA1076" i="3"/>
  <c r="BE1076" i="3"/>
  <c r="BI1076" i="3"/>
  <c r="N1076" i="3"/>
  <c r="O1076" i="3"/>
  <c r="S1076" i="3"/>
  <c r="W1076" i="3"/>
  <c r="AA1076" i="3"/>
  <c r="AE1076" i="3"/>
  <c r="AI1076" i="3"/>
  <c r="AM1076" i="3"/>
  <c r="AQ1076" i="3"/>
  <c r="AU1076" i="3"/>
  <c r="AY1076" i="3"/>
  <c r="BC1076" i="3"/>
  <c r="BG1076" i="3"/>
  <c r="AK1074" i="3"/>
  <c r="R1074" i="3"/>
  <c r="AX1074" i="3"/>
  <c r="AI1074" i="3"/>
  <c r="M1072" i="3"/>
  <c r="Q1072" i="3"/>
  <c r="U1072" i="3"/>
  <c r="Y1072" i="3"/>
  <c r="AC1072" i="3"/>
  <c r="AG1072" i="3"/>
  <c r="AK1072" i="3"/>
  <c r="AO1072" i="3"/>
  <c r="AS1072" i="3"/>
  <c r="AW1072" i="3"/>
  <c r="BA1072" i="3"/>
  <c r="BE1072" i="3"/>
  <c r="BI1072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O1068" i="3"/>
  <c r="M1064" i="3"/>
  <c r="S1060" i="3"/>
  <c r="N1059" i="3"/>
  <c r="R1059" i="3"/>
  <c r="V1059" i="3"/>
  <c r="Z1059" i="3"/>
  <c r="AD1059" i="3"/>
  <c r="AH1059" i="3"/>
  <c r="AL1059" i="3"/>
  <c r="AP1059" i="3"/>
  <c r="AT1059" i="3"/>
  <c r="AX1059" i="3"/>
  <c r="BB1059" i="3"/>
  <c r="BF1059" i="3"/>
  <c r="O1059" i="3"/>
  <c r="S1059" i="3"/>
  <c r="W1059" i="3"/>
  <c r="AA1059" i="3"/>
  <c r="AE1059" i="3"/>
  <c r="AI1059" i="3"/>
  <c r="AM1059" i="3"/>
  <c r="AQ1059" i="3"/>
  <c r="AU1059" i="3"/>
  <c r="AY1059" i="3"/>
  <c r="BC1059" i="3"/>
  <c r="BG1059" i="3"/>
  <c r="P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Y1059" i="3"/>
  <c r="AO1059" i="3"/>
  <c r="BE1059" i="3"/>
  <c r="M1059" i="3"/>
  <c r="AC1059" i="3"/>
  <c r="AS1059" i="3"/>
  <c r="BI1059" i="3"/>
  <c r="Q1059" i="3"/>
  <c r="AG1059" i="3"/>
  <c r="AW1059" i="3"/>
  <c r="AK1057" i="3"/>
  <c r="AI1048" i="3"/>
  <c r="AA1042" i="3"/>
  <c r="BG1042" i="3"/>
  <c r="AR1060" i="3"/>
  <c r="Y1060" i="3"/>
  <c r="BE1060" i="3"/>
  <c r="AL1060" i="3"/>
  <c r="BH1056" i="3"/>
  <c r="V1056" i="3"/>
  <c r="N1049" i="3"/>
  <c r="R1049" i="3"/>
  <c r="V1049" i="3"/>
  <c r="Z1049" i="3"/>
  <c r="AD1049" i="3"/>
  <c r="AH1049" i="3"/>
  <c r="AL1049" i="3"/>
  <c r="AP1049" i="3"/>
  <c r="AT1049" i="3"/>
  <c r="AX1049" i="3"/>
  <c r="BB1049" i="3"/>
  <c r="BF1049" i="3"/>
  <c r="P1049" i="3"/>
  <c r="T1049" i="3"/>
  <c r="X1049" i="3"/>
  <c r="AB1049" i="3"/>
  <c r="AF1049" i="3"/>
  <c r="AJ1049" i="3"/>
  <c r="AN1049" i="3"/>
  <c r="AR1049" i="3"/>
  <c r="AV1049" i="3"/>
  <c r="AZ1049" i="3"/>
  <c r="BD1049" i="3"/>
  <c r="BH1049" i="3"/>
  <c r="Q1049" i="3"/>
  <c r="Y1049" i="3"/>
  <c r="AG1049" i="3"/>
  <c r="AO1049" i="3"/>
  <c r="AW1049" i="3"/>
  <c r="BE1049" i="3"/>
  <c r="S1049" i="3"/>
  <c r="AA1049" i="3"/>
  <c r="AI1049" i="3"/>
  <c r="AQ1049" i="3"/>
  <c r="AY1049" i="3"/>
  <c r="BG1049" i="3"/>
  <c r="M1049" i="3"/>
  <c r="U1049" i="3"/>
  <c r="AC1049" i="3"/>
  <c r="AK1049" i="3"/>
  <c r="AS1049" i="3"/>
  <c r="BA1049" i="3"/>
  <c r="BI1049" i="3"/>
  <c r="O1048" i="3"/>
  <c r="BG1044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P1041" i="3"/>
  <c r="T1041" i="3"/>
  <c r="X1041" i="3"/>
  <c r="AB1041" i="3"/>
  <c r="AF1041" i="3"/>
  <c r="AJ1041" i="3"/>
  <c r="AN1041" i="3"/>
  <c r="AR1041" i="3"/>
  <c r="AV1041" i="3"/>
  <c r="AZ1041" i="3"/>
  <c r="BD1041" i="3"/>
  <c r="BH1041" i="3"/>
  <c r="Y1041" i="3"/>
  <c r="AO1041" i="3"/>
  <c r="BE1041" i="3"/>
  <c r="M1041" i="3"/>
  <c r="AC1041" i="3"/>
  <c r="AS1041" i="3"/>
  <c r="BI1041" i="3"/>
  <c r="Q1041" i="3"/>
  <c r="AG1041" i="3"/>
  <c r="AW1041" i="3"/>
  <c r="W1060" i="3"/>
  <c r="T1050" i="3"/>
  <c r="AN1050" i="3"/>
  <c r="N1050" i="3"/>
  <c r="AH1050" i="3"/>
  <c r="BB1050" i="3"/>
  <c r="AS1050" i="3"/>
  <c r="AE1050" i="3"/>
  <c r="Y1050" i="3"/>
  <c r="BC1049" i="3"/>
  <c r="W1049" i="3"/>
  <c r="S1044" i="3"/>
  <c r="R1043" i="3"/>
  <c r="AP1043" i="3"/>
  <c r="O1043" i="3"/>
  <c r="AI1043" i="3"/>
  <c r="BG1043" i="3"/>
  <c r="AF1043" i="3"/>
  <c r="AZ1043" i="3"/>
  <c r="M1043" i="3"/>
  <c r="AG1043" i="3"/>
  <c r="AK1041" i="3"/>
  <c r="AU1048" i="3"/>
  <c r="AE1048" i="3"/>
  <c r="AU1044" i="3"/>
  <c r="AE1042" i="3"/>
  <c r="M1038" i="3"/>
  <c r="AA1038" i="3"/>
  <c r="V1038" i="3"/>
  <c r="AH1034" i="3"/>
  <c r="P1029" i="3"/>
  <c r="AN1029" i="3"/>
  <c r="BH1029" i="3"/>
  <c r="AC1029" i="3"/>
  <c r="BA1029" i="3"/>
  <c r="V1029" i="3"/>
  <c r="AP1029" i="3"/>
  <c r="AQ1029" i="3"/>
  <c r="S1029" i="3"/>
  <c r="AA1021" i="3"/>
  <c r="BG1021" i="3"/>
  <c r="AY1021" i="3"/>
  <c r="S1021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N1048" i="3"/>
  <c r="R1048" i="3"/>
  <c r="V1048" i="3"/>
  <c r="Z1048" i="3"/>
  <c r="AD1048" i="3"/>
  <c r="AH1048" i="3"/>
  <c r="AL1048" i="3"/>
  <c r="AP1048" i="3"/>
  <c r="AT1048" i="3"/>
  <c r="AX1048" i="3"/>
  <c r="BB1048" i="3"/>
  <c r="BF1048" i="3"/>
  <c r="AF1044" i="3"/>
  <c r="AZ1044" i="3"/>
  <c r="Y1044" i="3"/>
  <c r="AS1044" i="3"/>
  <c r="N1044" i="3"/>
  <c r="AL1044" i="3"/>
  <c r="BF1044" i="3"/>
  <c r="P1042" i="3"/>
  <c r="X1042" i="3"/>
  <c r="AB1042" i="3"/>
  <c r="AF1042" i="3"/>
  <c r="AN1042" i="3"/>
  <c r="AR1042" i="3"/>
  <c r="AV1042" i="3"/>
  <c r="BD1042" i="3"/>
  <c r="BH1042" i="3"/>
  <c r="M1042" i="3"/>
  <c r="U1042" i="3"/>
  <c r="Y1042" i="3"/>
  <c r="AC1042" i="3"/>
  <c r="AK1042" i="3"/>
  <c r="AO1042" i="3"/>
  <c r="AS1042" i="3"/>
  <c r="BA1042" i="3"/>
  <c r="BE1042" i="3"/>
  <c r="BI1042" i="3"/>
  <c r="R1042" i="3"/>
  <c r="V1042" i="3"/>
  <c r="Z1042" i="3"/>
  <c r="AH1042" i="3"/>
  <c r="AL1042" i="3"/>
  <c r="AP1042" i="3"/>
  <c r="AX1042" i="3"/>
  <c r="BB1042" i="3"/>
  <c r="BF1042" i="3"/>
  <c r="BC1048" i="3"/>
  <c r="AM1048" i="3"/>
  <c r="W1048" i="3"/>
  <c r="AM1044" i="3"/>
  <c r="BC1042" i="3"/>
  <c r="AM1042" i="3"/>
  <c r="W1042" i="3"/>
  <c r="AG1040" i="3"/>
  <c r="P1040" i="3"/>
  <c r="BG1040" i="3"/>
  <c r="BC1040" i="3"/>
  <c r="AT1040" i="3"/>
  <c r="U1036" i="3"/>
  <c r="BA1036" i="3"/>
  <c r="AH1036" i="3"/>
  <c r="S1036" i="3"/>
  <c r="AY1036" i="3"/>
  <c r="AV1036" i="3"/>
  <c r="K1037" i="3"/>
  <c r="K1035" i="3"/>
  <c r="K1033" i="3"/>
  <c r="Z1022" i="3"/>
  <c r="AP1022" i="3"/>
  <c r="BF1022" i="3"/>
  <c r="AA1022" i="3"/>
  <c r="AQ1022" i="3"/>
  <c r="BG1022" i="3"/>
  <c r="AB1022" i="3"/>
  <c r="AR1022" i="3"/>
  <c r="BH1022" i="3"/>
  <c r="M1022" i="3"/>
  <c r="Q1022" i="3"/>
  <c r="O1021" i="3"/>
  <c r="K1039" i="3"/>
  <c r="Z1024" i="3"/>
  <c r="AT1024" i="3"/>
  <c r="W1024" i="3"/>
  <c r="AQ1024" i="3"/>
  <c r="P1024" i="3"/>
  <c r="AN1024" i="3"/>
  <c r="BH1024" i="3"/>
  <c r="AC1024" i="3"/>
  <c r="O1030" i="3"/>
  <c r="P1027" i="3"/>
  <c r="T1027" i="3"/>
  <c r="X1027" i="3"/>
  <c r="AB1027" i="3"/>
  <c r="AF1027" i="3"/>
  <c r="AJ1027" i="3"/>
  <c r="AN1027" i="3"/>
  <c r="AR1027" i="3"/>
  <c r="AV1027" i="3"/>
  <c r="AZ1027" i="3"/>
  <c r="BD1027" i="3"/>
  <c r="BH1027" i="3"/>
  <c r="M1027" i="3"/>
  <c r="Q1027" i="3"/>
  <c r="U1027" i="3"/>
  <c r="Y1027" i="3"/>
  <c r="AC1027" i="3"/>
  <c r="AG1027" i="3"/>
  <c r="AK1027" i="3"/>
  <c r="AO1027" i="3"/>
  <c r="AS1027" i="3"/>
  <c r="AW1027" i="3"/>
  <c r="BA1027" i="3"/>
  <c r="BE1027" i="3"/>
  <c r="BI1027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AU1021" i="3"/>
  <c r="AE1021" i="3"/>
  <c r="AA1019" i="3"/>
  <c r="AQ1019" i="3"/>
  <c r="BG1019" i="3"/>
  <c r="AB1019" i="3"/>
  <c r="AR1019" i="3"/>
  <c r="BH1019" i="3"/>
  <c r="AP1019" i="3"/>
  <c r="U1019" i="3"/>
  <c r="BA1019" i="3"/>
  <c r="AD1019" i="3"/>
  <c r="Z1028" i="3"/>
  <c r="BH1028" i="3"/>
  <c r="P1021" i="3"/>
  <c r="T1021" i="3"/>
  <c r="X1021" i="3"/>
  <c r="AB1021" i="3"/>
  <c r="AF1021" i="3"/>
  <c r="AJ1021" i="3"/>
  <c r="AN1021" i="3"/>
  <c r="AR1021" i="3"/>
  <c r="AV1021" i="3"/>
  <c r="AZ1021" i="3"/>
  <c r="BD1021" i="3"/>
  <c r="BH1021" i="3"/>
  <c r="M1021" i="3"/>
  <c r="Q1021" i="3"/>
  <c r="U1021" i="3"/>
  <c r="Y1021" i="3"/>
  <c r="AC1021" i="3"/>
  <c r="AG1021" i="3"/>
  <c r="AK1021" i="3"/>
  <c r="AO1021" i="3"/>
  <c r="AS1021" i="3"/>
  <c r="AW1021" i="3"/>
  <c r="BA1021" i="3"/>
  <c r="BE1021" i="3"/>
  <c r="BI1021" i="3"/>
  <c r="N1021" i="3"/>
  <c r="R1021" i="3"/>
  <c r="V1021" i="3"/>
  <c r="Z1021" i="3"/>
  <c r="AD1021" i="3"/>
  <c r="AH1021" i="3"/>
  <c r="AL1021" i="3"/>
  <c r="AP1021" i="3"/>
  <c r="AT1021" i="3"/>
  <c r="AX1021" i="3"/>
  <c r="BB1021" i="3"/>
  <c r="BF1021" i="3"/>
  <c r="AY1031" i="3"/>
  <c r="V1026" i="3"/>
  <c r="AM1026" i="3"/>
  <c r="BD1026" i="3"/>
  <c r="BC1021" i="3"/>
  <c r="AM1021" i="3"/>
  <c r="W1021" i="3"/>
  <c r="AV1018" i="3"/>
  <c r="AF1018" i="3"/>
  <c r="L1017" i="3"/>
  <c r="AJ1016" i="3"/>
  <c r="M1015" i="3"/>
  <c r="AC1015" i="3"/>
  <c r="AS1015" i="3"/>
  <c r="BI1015" i="3"/>
  <c r="AE1015" i="3"/>
  <c r="AZ1015" i="3"/>
  <c r="AA1015" i="3"/>
  <c r="AV1015" i="3"/>
  <c r="W1015" i="3"/>
  <c r="AR1015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BD1018" i="3"/>
  <c r="AN1018" i="3"/>
  <c r="X1018" i="3"/>
  <c r="M1018" i="3"/>
  <c r="W1016" i="3"/>
  <c r="P1016" i="3"/>
  <c r="AK1016" i="3"/>
  <c r="BA1016" i="3"/>
  <c r="V1016" i="3"/>
  <c r="AP1016" i="3"/>
  <c r="BF1016" i="3"/>
  <c r="AC1016" i="3"/>
  <c r="AU1016" i="3"/>
  <c r="BE1014" i="3"/>
  <c r="AO1014" i="3"/>
  <c r="W1012" i="3"/>
  <c r="AN1012" i="3"/>
  <c r="BF1018" i="3"/>
  <c r="BB1018" i="3"/>
  <c r="AX1018" i="3"/>
  <c r="AT1018" i="3"/>
  <c r="AP1018" i="3"/>
  <c r="AL1018" i="3"/>
  <c r="AH1018" i="3"/>
  <c r="AD1018" i="3"/>
  <c r="Z1018" i="3"/>
  <c r="V1018" i="3"/>
  <c r="R1018" i="3"/>
  <c r="N1018" i="3"/>
  <c r="N1014" i="3"/>
  <c r="R1014" i="3"/>
  <c r="V1014" i="3"/>
  <c r="Z1014" i="3"/>
  <c r="AD1014" i="3"/>
  <c r="AH1014" i="3"/>
  <c r="AL1014" i="3"/>
  <c r="AP1014" i="3"/>
  <c r="AT1014" i="3"/>
  <c r="AX1014" i="3"/>
  <c r="BB1014" i="3"/>
  <c r="BF1014" i="3"/>
  <c r="O1014" i="3"/>
  <c r="S1014" i="3"/>
  <c r="W1014" i="3"/>
  <c r="AA1014" i="3"/>
  <c r="AE1014" i="3"/>
  <c r="AI1014" i="3"/>
  <c r="AM1014" i="3"/>
  <c r="AQ1014" i="3"/>
  <c r="AU1014" i="3"/>
  <c r="AY1014" i="3"/>
  <c r="BC1014" i="3"/>
  <c r="BG1014" i="3"/>
  <c r="P1014" i="3"/>
  <c r="T1014" i="3"/>
  <c r="X1014" i="3"/>
  <c r="AB1014" i="3"/>
  <c r="AF1014" i="3"/>
  <c r="AJ1014" i="3"/>
  <c r="AN1014" i="3"/>
  <c r="AR1014" i="3"/>
  <c r="AV1014" i="3"/>
  <c r="AZ1014" i="3"/>
  <c r="BD1014" i="3"/>
  <c r="BH1014" i="3"/>
  <c r="BI1018" i="3"/>
  <c r="BE1018" i="3"/>
  <c r="BA1018" i="3"/>
  <c r="AW1018" i="3"/>
  <c r="AS1018" i="3"/>
  <c r="AO1018" i="3"/>
  <c r="AK1018" i="3"/>
  <c r="AG1018" i="3"/>
  <c r="AC1018" i="3"/>
  <c r="Y1018" i="3"/>
  <c r="U1018" i="3"/>
  <c r="Q1018" i="3"/>
  <c r="AW1014" i="3"/>
  <c r="AG1014" i="3"/>
  <c r="Q1014" i="3"/>
  <c r="L1011" i="3"/>
  <c r="AP1011" i="3" s="1"/>
  <c r="Y1010" i="3"/>
  <c r="AO1010" i="3"/>
  <c r="BE1010" i="3"/>
  <c r="V1010" i="3"/>
  <c r="AL1010" i="3"/>
  <c r="BB1010" i="3"/>
  <c r="W1010" i="3"/>
  <c r="AM1010" i="3"/>
  <c r="BC1010" i="3"/>
  <c r="L1009" i="3"/>
  <c r="AF1010" i="3"/>
  <c r="L1007" i="3"/>
  <c r="AE1007" i="3" s="1"/>
  <c r="AB1010" i="3"/>
  <c r="Y1008" i="3"/>
  <c r="AO1008" i="3"/>
  <c r="BE1008" i="3"/>
  <c r="V1008" i="3"/>
  <c r="AL1008" i="3"/>
  <c r="BB1008" i="3"/>
  <c r="W1008" i="3"/>
  <c r="AM1008" i="3"/>
  <c r="BC1008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BL1138" i="3" l="1"/>
  <c r="AS1012" i="3"/>
  <c r="BL1188" i="3"/>
  <c r="BJ1203" i="3"/>
  <c r="AP1096" i="3"/>
  <c r="AL1020" i="3"/>
  <c r="S1034" i="3"/>
  <c r="P1087" i="3"/>
  <c r="AD1006" i="3"/>
  <c r="AC1023" i="3"/>
  <c r="X1031" i="3"/>
  <c r="AO1064" i="3"/>
  <c r="AX1094" i="3"/>
  <c r="AN1093" i="3"/>
  <c r="X1008" i="3"/>
  <c r="BC1118" i="3"/>
  <c r="Q1015" i="3"/>
  <c r="AA1016" i="3"/>
  <c r="BL1165" i="3"/>
  <c r="AR1054" i="3"/>
  <c r="X1012" i="3"/>
  <c r="BB1012" i="3"/>
  <c r="AN1026" i="3"/>
  <c r="W1026" i="3"/>
  <c r="AG1028" i="3"/>
  <c r="BE1019" i="3"/>
  <c r="BF1023" i="3"/>
  <c r="AB1028" i="3"/>
  <c r="BB1019" i="3"/>
  <c r="V1019" i="3"/>
  <c r="AS1019" i="3"/>
  <c r="M1019" i="3"/>
  <c r="AH1019" i="3"/>
  <c r="BD1019" i="3"/>
  <c r="AN1019" i="3"/>
  <c r="X1019" i="3"/>
  <c r="BC1019" i="3"/>
  <c r="AM1019" i="3"/>
  <c r="W1019" i="3"/>
  <c r="AO1031" i="3"/>
  <c r="AX1031" i="3"/>
  <c r="AV1034" i="3"/>
  <c r="BA1034" i="3"/>
  <c r="Q1043" i="3"/>
  <c r="AO1043" i="3"/>
  <c r="AV1043" i="3"/>
  <c r="AB1043" i="3"/>
  <c r="AY1043" i="3"/>
  <c r="AE1043" i="3"/>
  <c r="BF1043" i="3"/>
  <c r="AH1043" i="3"/>
  <c r="N1043" i="3"/>
  <c r="W1054" i="3"/>
  <c r="AV1064" i="3"/>
  <c r="BG1074" i="3"/>
  <c r="AA1074" i="3"/>
  <c r="AP1074" i="3"/>
  <c r="BI1074" i="3"/>
  <c r="AC1074" i="3"/>
  <c r="BC1045" i="3"/>
  <c r="AM1087" i="3"/>
  <c r="AZ1052" i="3"/>
  <c r="AJ1087" i="3"/>
  <c r="AA1122" i="3"/>
  <c r="P1074" i="3"/>
  <c r="BC1097" i="3"/>
  <c r="AO1122" i="3"/>
  <c r="AJ1122" i="3"/>
  <c r="BF1097" i="3"/>
  <c r="BC1012" i="3"/>
  <c r="AL1012" i="3"/>
  <c r="X1026" i="3"/>
  <c r="BB1026" i="3"/>
  <c r="S1031" i="3"/>
  <c r="BH1020" i="3"/>
  <c r="AS1023" i="3"/>
  <c r="AQ1028" i="3"/>
  <c r="AT1019" i="3"/>
  <c r="N1019" i="3"/>
  <c r="AK1019" i="3"/>
  <c r="BF1019" i="3"/>
  <c r="Z1019" i="3"/>
  <c r="AZ1019" i="3"/>
  <c r="AJ1019" i="3"/>
  <c r="T1019" i="3"/>
  <c r="AY1019" i="3"/>
  <c r="AI1019" i="3"/>
  <c r="S1019" i="3"/>
  <c r="BI1026" i="3"/>
  <c r="BD1031" i="3"/>
  <c r="AY1034" i="3"/>
  <c r="U1034" i="3"/>
  <c r="AS1043" i="3"/>
  <c r="Y1043" i="3"/>
  <c r="AR1043" i="3"/>
  <c r="T1043" i="3"/>
  <c r="AU1043" i="3"/>
  <c r="AA1043" i="3"/>
  <c r="AX1043" i="3"/>
  <c r="AD1043" i="3"/>
  <c r="AL1054" i="3"/>
  <c r="R1058" i="3"/>
  <c r="AY1074" i="3"/>
  <c r="S1074" i="3"/>
  <c r="AH1074" i="3"/>
  <c r="BA1074" i="3"/>
  <c r="U1074" i="3"/>
  <c r="AH1071" i="3"/>
  <c r="R1087" i="3"/>
  <c r="BF1122" i="3"/>
  <c r="BH1074" i="3"/>
  <c r="T1122" i="3"/>
  <c r="AK1122" i="3"/>
  <c r="X1010" i="3"/>
  <c r="Q1095" i="3"/>
  <c r="AR1088" i="3"/>
  <c r="BD1012" i="3"/>
  <c r="AM1012" i="3"/>
  <c r="V1012" i="3"/>
  <c r="BC1026" i="3"/>
  <c r="AL1026" i="3"/>
  <c r="AI1031" i="3"/>
  <c r="V1020" i="3"/>
  <c r="AD1025" i="3"/>
  <c r="BF1028" i="3"/>
  <c r="AL1019" i="3"/>
  <c r="BI1019" i="3"/>
  <c r="AC1019" i="3"/>
  <c r="AX1019" i="3"/>
  <c r="R1019" i="3"/>
  <c r="AV1019" i="3"/>
  <c r="AF1019" i="3"/>
  <c r="P1019" i="3"/>
  <c r="AU1019" i="3"/>
  <c r="AE1019" i="3"/>
  <c r="AW1043" i="3"/>
  <c r="AC1043" i="3"/>
  <c r="BH1043" i="3"/>
  <c r="AJ1043" i="3"/>
  <c r="P1043" i="3"/>
  <c r="AQ1043" i="3"/>
  <c r="S1043" i="3"/>
  <c r="AT1043" i="3"/>
  <c r="Y1054" i="3"/>
  <c r="BF1071" i="3"/>
  <c r="AQ1074" i="3"/>
  <c r="BF1074" i="3"/>
  <c r="Z1074" i="3"/>
  <c r="AS1074" i="3"/>
  <c r="M1074" i="3"/>
  <c r="BC1071" i="3"/>
  <c r="BG1122" i="3"/>
  <c r="AP1122" i="3"/>
  <c r="AS1046" i="3"/>
  <c r="AF1046" i="3"/>
  <c r="N1046" i="3"/>
  <c r="AN1073" i="3"/>
  <c r="AK1073" i="3"/>
  <c r="W1073" i="3"/>
  <c r="BA1073" i="3"/>
  <c r="Z1045" i="3"/>
  <c r="AP1045" i="3"/>
  <c r="BF1045" i="3"/>
  <c r="AA1045" i="3"/>
  <c r="AQ1045" i="3"/>
  <c r="BG1045" i="3"/>
  <c r="AB1045" i="3"/>
  <c r="AR1045" i="3"/>
  <c r="BH1045" i="3"/>
  <c r="M1045" i="3"/>
  <c r="Q1045" i="3"/>
  <c r="AK1045" i="3"/>
  <c r="N1045" i="3"/>
  <c r="AD1045" i="3"/>
  <c r="AT1045" i="3"/>
  <c r="O1045" i="3"/>
  <c r="AE1045" i="3"/>
  <c r="AU1045" i="3"/>
  <c r="P1045" i="3"/>
  <c r="AF1045" i="3"/>
  <c r="AV1045" i="3"/>
  <c r="Y1045" i="3"/>
  <c r="AC1045" i="3"/>
  <c r="AG1045" i="3"/>
  <c r="R1045" i="3"/>
  <c r="AH1045" i="3"/>
  <c r="AX1045" i="3"/>
  <c r="S1045" i="3"/>
  <c r="AI1045" i="3"/>
  <c r="AY1045" i="3"/>
  <c r="T1045" i="3"/>
  <c r="AJ1045" i="3"/>
  <c r="AZ1045" i="3"/>
  <c r="AO1045" i="3"/>
  <c r="AS1045" i="3"/>
  <c r="AW1045" i="3"/>
  <c r="AA1058" i="3"/>
  <c r="AI1058" i="3"/>
  <c r="AE1058" i="3"/>
  <c r="AB1058" i="3"/>
  <c r="AR1058" i="3"/>
  <c r="BH1058" i="3"/>
  <c r="Y1058" i="3"/>
  <c r="AO1058" i="3"/>
  <c r="BE1058" i="3"/>
  <c r="V1058" i="3"/>
  <c r="AL1058" i="3"/>
  <c r="BB1058" i="3"/>
  <c r="AQ1058" i="3"/>
  <c r="AY1058" i="3"/>
  <c r="O1058" i="3"/>
  <c r="P1058" i="3"/>
  <c r="AF1058" i="3"/>
  <c r="AV1058" i="3"/>
  <c r="M1058" i="3"/>
  <c r="AC1058" i="3"/>
  <c r="AS1058" i="3"/>
  <c r="BI1058" i="3"/>
  <c r="Z1058" i="3"/>
  <c r="AP1058" i="3"/>
  <c r="BF1058" i="3"/>
  <c r="BC1058" i="3"/>
  <c r="BG1058" i="3"/>
  <c r="T1058" i="3"/>
  <c r="AJ1058" i="3"/>
  <c r="AZ1058" i="3"/>
  <c r="Q1058" i="3"/>
  <c r="AG1058" i="3"/>
  <c r="AW1058" i="3"/>
  <c r="N1058" i="3"/>
  <c r="AD1058" i="3"/>
  <c r="AT1058" i="3"/>
  <c r="AX1100" i="3"/>
  <c r="AK1100" i="3"/>
  <c r="AS1100" i="3"/>
  <c r="Y1034" i="3"/>
  <c r="AO1034" i="3"/>
  <c r="BE1034" i="3"/>
  <c r="V1034" i="3"/>
  <c r="AL1034" i="3"/>
  <c r="BB1034" i="3"/>
  <c r="W1034" i="3"/>
  <c r="AM1034" i="3"/>
  <c r="BC1034" i="3"/>
  <c r="BH1034" i="3"/>
  <c r="T1034" i="3"/>
  <c r="M1034" i="3"/>
  <c r="AC1034" i="3"/>
  <c r="AS1034" i="3"/>
  <c r="BI1034" i="3"/>
  <c r="Z1034" i="3"/>
  <c r="AP1034" i="3"/>
  <c r="BF1034" i="3"/>
  <c r="AA1034" i="3"/>
  <c r="AQ1034" i="3"/>
  <c r="BG1034" i="3"/>
  <c r="P1034" i="3"/>
  <c r="AJ1034" i="3"/>
  <c r="Z1087" i="3"/>
  <c r="BD1087" i="3"/>
  <c r="BE1087" i="3"/>
  <c r="AD1087" i="3"/>
  <c r="AA1087" i="3"/>
  <c r="AQ1087" i="3"/>
  <c r="BG1087" i="3"/>
  <c r="Y1087" i="3"/>
  <c r="AO1087" i="3"/>
  <c r="AN1087" i="3"/>
  <c r="AH1087" i="3"/>
  <c r="BI1087" i="3"/>
  <c r="T1087" i="3"/>
  <c r="AT1087" i="3"/>
  <c r="O1087" i="3"/>
  <c r="AE1087" i="3"/>
  <c r="AU1087" i="3"/>
  <c r="M1087" i="3"/>
  <c r="AC1087" i="3"/>
  <c r="AS1087" i="3"/>
  <c r="BH1087" i="3"/>
  <c r="AF1087" i="3"/>
  <c r="AP1087" i="3"/>
  <c r="AB1087" i="3"/>
  <c r="AZ1087" i="3"/>
  <c r="BF1087" i="3"/>
  <c r="S1087" i="3"/>
  <c r="AI1087" i="3"/>
  <c r="AY1087" i="3"/>
  <c r="Q1087" i="3"/>
  <c r="AG1087" i="3"/>
  <c r="AW1087" i="3"/>
  <c r="BB1087" i="3"/>
  <c r="X1087" i="3"/>
  <c r="S1055" i="3"/>
  <c r="BD1055" i="3"/>
  <c r="AM1055" i="3"/>
  <c r="AC1055" i="3"/>
  <c r="V1055" i="3"/>
  <c r="P1055" i="3"/>
  <c r="AW1055" i="3"/>
  <c r="AX1067" i="3"/>
  <c r="Y1067" i="3"/>
  <c r="BA1067" i="3"/>
  <c r="T1067" i="3"/>
  <c r="BE1067" i="3"/>
  <c r="R1067" i="3"/>
  <c r="AJ1067" i="3"/>
  <c r="AQ1067" i="3"/>
  <c r="BD1093" i="3"/>
  <c r="AQ1093" i="3"/>
  <c r="U1093" i="3"/>
  <c r="AX1093" i="3"/>
  <c r="X1093" i="3"/>
  <c r="AK1093" i="3"/>
  <c r="R1093" i="3"/>
  <c r="AV1110" i="3"/>
  <c r="AR1110" i="3"/>
  <c r="AL1110" i="3"/>
  <c r="BC1110" i="3"/>
  <c r="BI1110" i="3"/>
  <c r="Y1110" i="3"/>
  <c r="BB1110" i="3"/>
  <c r="W1110" i="3"/>
  <c r="M1036" i="3"/>
  <c r="AC1036" i="3"/>
  <c r="AS1036" i="3"/>
  <c r="BI1036" i="3"/>
  <c r="Z1036" i="3"/>
  <c r="AP1036" i="3"/>
  <c r="BF1036" i="3"/>
  <c r="AA1036" i="3"/>
  <c r="AQ1036" i="3"/>
  <c r="BG1036" i="3"/>
  <c r="P1036" i="3"/>
  <c r="AJ1036" i="3"/>
  <c r="Q1036" i="3"/>
  <c r="AG1036" i="3"/>
  <c r="AW1036" i="3"/>
  <c r="N1036" i="3"/>
  <c r="AD1036" i="3"/>
  <c r="AT1036" i="3"/>
  <c r="O1036" i="3"/>
  <c r="AE1036" i="3"/>
  <c r="AU1036" i="3"/>
  <c r="AB1036" i="3"/>
  <c r="AF1036" i="3"/>
  <c r="AZ1036" i="3"/>
  <c r="BH1070" i="3"/>
  <c r="AK1070" i="3"/>
  <c r="AA1070" i="3"/>
  <c r="Z1070" i="3"/>
  <c r="O1070" i="3"/>
  <c r="AB1070" i="3"/>
  <c r="AP1070" i="3"/>
  <c r="AU1070" i="3"/>
  <c r="V1031" i="3"/>
  <c r="AB1031" i="3"/>
  <c r="AR1031" i="3"/>
  <c r="BH1031" i="3"/>
  <c r="AC1031" i="3"/>
  <c r="AS1031" i="3"/>
  <c r="BI1031" i="3"/>
  <c r="O1031" i="3"/>
  <c r="AF1031" i="3"/>
  <c r="AV1031" i="3"/>
  <c r="P1031" i="3"/>
  <c r="AG1031" i="3"/>
  <c r="AW1031" i="3"/>
  <c r="N1031" i="3"/>
  <c r="T1064" i="3"/>
  <c r="AJ1064" i="3"/>
  <c r="AZ1064" i="3"/>
  <c r="R1064" i="3"/>
  <c r="AH1064" i="3"/>
  <c r="AX1064" i="3"/>
  <c r="U1064" i="3"/>
  <c r="BA1064" i="3"/>
  <c r="AE1064" i="3"/>
  <c r="Q1064" i="3"/>
  <c r="AW1064" i="3"/>
  <c r="X1064" i="3"/>
  <c r="AN1064" i="3"/>
  <c r="BD1064" i="3"/>
  <c r="V1064" i="3"/>
  <c r="AL1064" i="3"/>
  <c r="BB1064" i="3"/>
  <c r="AC1064" i="3"/>
  <c r="BI1064" i="3"/>
  <c r="AM1064" i="3"/>
  <c r="Y1064" i="3"/>
  <c r="BE1064" i="3"/>
  <c r="AB1064" i="3"/>
  <c r="AR1064" i="3"/>
  <c r="BH1064" i="3"/>
  <c r="Z1064" i="3"/>
  <c r="AP1064" i="3"/>
  <c r="BF1064" i="3"/>
  <c r="AK1064" i="3"/>
  <c r="O1064" i="3"/>
  <c r="AU1064" i="3"/>
  <c r="AG1064" i="3"/>
  <c r="P1094" i="3"/>
  <c r="AV1094" i="3"/>
  <c r="BE1094" i="3"/>
  <c r="T1094" i="3"/>
  <c r="V1094" i="3"/>
  <c r="AL1094" i="3"/>
  <c r="BB1094" i="3"/>
  <c r="W1094" i="3"/>
  <c r="AM1094" i="3"/>
  <c r="BC1094" i="3"/>
  <c r="AS1094" i="3"/>
  <c r="M1094" i="3"/>
  <c r="X1094" i="3"/>
  <c r="BD1094" i="3"/>
  <c r="AO1094" i="3"/>
  <c r="Z1094" i="3"/>
  <c r="AP1094" i="3"/>
  <c r="BF1094" i="3"/>
  <c r="AA1094" i="3"/>
  <c r="AQ1094" i="3"/>
  <c r="BG1094" i="3"/>
  <c r="AK1094" i="3"/>
  <c r="AF1094" i="3"/>
  <c r="Y1094" i="3"/>
  <c r="AZ1094" i="3"/>
  <c r="N1094" i="3"/>
  <c r="AD1094" i="3"/>
  <c r="AT1094" i="3"/>
  <c r="O1094" i="3"/>
  <c r="AE1094" i="3"/>
  <c r="AU1094" i="3"/>
  <c r="BI1094" i="3"/>
  <c r="AC1094" i="3"/>
  <c r="AY1008" i="3"/>
  <c r="AI1008" i="3"/>
  <c r="S1008" i="3"/>
  <c r="AX1008" i="3"/>
  <c r="AH1008" i="3"/>
  <c r="R1008" i="3"/>
  <c r="BA1008" i="3"/>
  <c r="AK1008" i="3"/>
  <c r="U1008" i="3"/>
  <c r="AZ1012" i="3"/>
  <c r="AJ1012" i="3"/>
  <c r="T1012" i="3"/>
  <c r="AY1012" i="3"/>
  <c r="AI1012" i="3"/>
  <c r="R1012" i="3"/>
  <c r="AX1012" i="3"/>
  <c r="AH1012" i="3"/>
  <c r="Q1012" i="3"/>
  <c r="BH1015" i="3"/>
  <c r="AM1015" i="3"/>
  <c r="R1015" i="3"/>
  <c r="AQ1015" i="3"/>
  <c r="V1015" i="3"/>
  <c r="AU1015" i="3"/>
  <c r="Z1015" i="3"/>
  <c r="BE1015" i="3"/>
  <c r="AO1015" i="3"/>
  <c r="Y1015" i="3"/>
  <c r="P1015" i="3"/>
  <c r="BC1023" i="3"/>
  <c r="AZ1026" i="3"/>
  <c r="AJ1026" i="3"/>
  <c r="T1026" i="3"/>
  <c r="AY1026" i="3"/>
  <c r="AI1026" i="3"/>
  <c r="S1026" i="3"/>
  <c r="AX1026" i="3"/>
  <c r="AH1026" i="3"/>
  <c r="AW1028" i="3"/>
  <c r="W1031" i="3"/>
  <c r="AM1031" i="3"/>
  <c r="BC1031" i="3"/>
  <c r="AA1013" i="3"/>
  <c r="AY1013" i="3"/>
  <c r="AE1013" i="3"/>
  <c r="AX1013" i="3"/>
  <c r="AH1013" i="3"/>
  <c r="R1013" i="3"/>
  <c r="BA1013" i="3"/>
  <c r="AK1013" i="3"/>
  <c r="U1013" i="3"/>
  <c r="BD1013" i="3"/>
  <c r="AN1013" i="3"/>
  <c r="X1013" i="3"/>
  <c r="AN1020" i="3"/>
  <c r="AJ1020" i="3"/>
  <c r="AK1020" i="3"/>
  <c r="AP1023" i="3"/>
  <c r="N1025" i="3"/>
  <c r="BD1028" i="3"/>
  <c r="X1028" i="3"/>
  <c r="AM1028" i="3"/>
  <c r="BB1028" i="3"/>
  <c r="V1028" i="3"/>
  <c r="R1031" i="3"/>
  <c r="AK1031" i="3"/>
  <c r="AZ1031" i="3"/>
  <c r="T1031" i="3"/>
  <c r="AL1031" i="3"/>
  <c r="BH1036" i="3"/>
  <c r="AM1036" i="3"/>
  <c r="BB1036" i="3"/>
  <c r="V1036" i="3"/>
  <c r="AO1036" i="3"/>
  <c r="BF1046" i="3"/>
  <c r="AF1034" i="3"/>
  <c r="AU1034" i="3"/>
  <c r="O1034" i="3"/>
  <c r="AD1034" i="3"/>
  <c r="AW1034" i="3"/>
  <c r="Q1034" i="3"/>
  <c r="W1058" i="3"/>
  <c r="V1054" i="3"/>
  <c r="BH1054" i="3"/>
  <c r="BA1058" i="3"/>
  <c r="AN1058" i="3"/>
  <c r="AU1058" i="3"/>
  <c r="BC1064" i="3"/>
  <c r="AT1064" i="3"/>
  <c r="AF1064" i="3"/>
  <c r="AV1087" i="3"/>
  <c r="BD1045" i="3"/>
  <c r="AM1045" i="3"/>
  <c r="V1045" i="3"/>
  <c r="AZ1067" i="3"/>
  <c r="M1071" i="3"/>
  <c r="AK1071" i="3"/>
  <c r="AK1087" i="3"/>
  <c r="W1087" i="3"/>
  <c r="AG1070" i="3"/>
  <c r="BD1052" i="3"/>
  <c r="BF1052" i="3"/>
  <c r="AY1094" i="3"/>
  <c r="AH1094" i="3"/>
  <c r="N1087" i="3"/>
  <c r="AA1096" i="3"/>
  <c r="AJ1055" i="3"/>
  <c r="X1073" i="3"/>
  <c r="X1116" i="3"/>
  <c r="T1116" i="3"/>
  <c r="AO1116" i="3"/>
  <c r="AA1116" i="3"/>
  <c r="BG1124" i="3"/>
  <c r="BH1124" i="3"/>
  <c r="P1097" i="3"/>
  <c r="AY1097" i="3"/>
  <c r="AF1097" i="3"/>
  <c r="S1097" i="3"/>
  <c r="AK1097" i="3"/>
  <c r="AQ1013" i="3"/>
  <c r="AU1013" i="3"/>
  <c r="AL1013" i="3"/>
  <c r="BE1013" i="3"/>
  <c r="Y1013" i="3"/>
  <c r="AB1013" i="3"/>
  <c r="BJ1148" i="3"/>
  <c r="BM1148" i="3"/>
  <c r="M1026" i="3"/>
  <c r="AS1026" i="3"/>
  <c r="AC1026" i="3"/>
  <c r="M1023" i="3"/>
  <c r="AA1023" i="3"/>
  <c r="P1023" i="3"/>
  <c r="AU1008" i="3"/>
  <c r="AE1008" i="3"/>
  <c r="O1008" i="3"/>
  <c r="AT1008" i="3"/>
  <c r="AD1008" i="3"/>
  <c r="N1008" i="3"/>
  <c r="AW1008" i="3"/>
  <c r="AG1008" i="3"/>
  <c r="Q1008" i="3"/>
  <c r="AF1008" i="3"/>
  <c r="AV1012" i="3"/>
  <c r="AF1012" i="3"/>
  <c r="N1012" i="3"/>
  <c r="AU1012" i="3"/>
  <c r="AE1012" i="3"/>
  <c r="M1012" i="3"/>
  <c r="AT1012" i="3"/>
  <c r="AD1012" i="3"/>
  <c r="S1012" i="3"/>
  <c r="X1015" i="3"/>
  <c r="BC1015" i="3"/>
  <c r="AH1015" i="3"/>
  <c r="BG1015" i="3"/>
  <c r="AL1015" i="3"/>
  <c r="O1015" i="3"/>
  <c r="AP1015" i="3"/>
  <c r="T1015" i="3"/>
  <c r="BA1015" i="3"/>
  <c r="AK1015" i="3"/>
  <c r="U1015" i="3"/>
  <c r="AI1025" i="3"/>
  <c r="AV1026" i="3"/>
  <c r="AF1026" i="3"/>
  <c r="P1026" i="3"/>
  <c r="AU1026" i="3"/>
  <c r="AE1026" i="3"/>
  <c r="O1026" i="3"/>
  <c r="AT1026" i="3"/>
  <c r="AD1026" i="3"/>
  <c r="N1026" i="3"/>
  <c r="AS1030" i="3"/>
  <c r="AA1031" i="3"/>
  <c r="AQ1031" i="3"/>
  <c r="BG1031" i="3"/>
  <c r="BC1013" i="3"/>
  <c r="AI1013" i="3"/>
  <c r="O1013" i="3"/>
  <c r="AT1013" i="3"/>
  <c r="AD1013" i="3"/>
  <c r="N1013" i="3"/>
  <c r="AW1013" i="3"/>
  <c r="AG1013" i="3"/>
  <c r="Q1013" i="3"/>
  <c r="AZ1013" i="3"/>
  <c r="AJ1013" i="3"/>
  <c r="T1013" i="3"/>
  <c r="BI1020" i="3"/>
  <c r="BB1020" i="3"/>
  <c r="U1020" i="3"/>
  <c r="Z1023" i="3"/>
  <c r="AV1023" i="3"/>
  <c r="AR1028" i="3"/>
  <c r="BG1028" i="3"/>
  <c r="AA1028" i="3"/>
  <c r="BE1031" i="3"/>
  <c r="Y1031" i="3"/>
  <c r="AN1031" i="3"/>
  <c r="BB1031" i="3"/>
  <c r="AN1034" i="3"/>
  <c r="AR1036" i="3"/>
  <c r="AI1036" i="3"/>
  <c r="AX1036" i="3"/>
  <c r="R1036" i="3"/>
  <c r="AK1036" i="3"/>
  <c r="BC1046" i="3"/>
  <c r="AH1046" i="3"/>
  <c r="AR1034" i="3"/>
  <c r="AI1034" i="3"/>
  <c r="AX1034" i="3"/>
  <c r="R1034" i="3"/>
  <c r="AK1034" i="3"/>
  <c r="AM1058" i="3"/>
  <c r="BE1054" i="3"/>
  <c r="AX1058" i="3"/>
  <c r="AK1058" i="3"/>
  <c r="X1058" i="3"/>
  <c r="W1064" i="3"/>
  <c r="AD1064" i="3"/>
  <c r="P1064" i="3"/>
  <c r="U1045" i="3"/>
  <c r="AN1045" i="3"/>
  <c r="W1045" i="3"/>
  <c r="AH1067" i="3"/>
  <c r="AV1071" i="3"/>
  <c r="U1087" i="3"/>
  <c r="BF1070" i="3"/>
  <c r="AR1052" i="3"/>
  <c r="AI1094" i="3"/>
  <c r="R1094" i="3"/>
  <c r="AR1087" i="3"/>
  <c r="AL1118" i="3"/>
  <c r="AT1055" i="3"/>
  <c r="AN1094" i="3"/>
  <c r="BD1118" i="3"/>
  <c r="BM1188" i="3"/>
  <c r="AO1032" i="3"/>
  <c r="AE1032" i="3"/>
  <c r="N1063" i="3"/>
  <c r="AF1063" i="3"/>
  <c r="W1013" i="3"/>
  <c r="BB1013" i="3"/>
  <c r="V1013" i="3"/>
  <c r="AO1013" i="3"/>
  <c r="BH1013" i="3"/>
  <c r="AR1013" i="3"/>
  <c r="BE1028" i="3"/>
  <c r="N1028" i="3"/>
  <c r="AD1028" i="3"/>
  <c r="AT1028" i="3"/>
  <c r="O1028" i="3"/>
  <c r="AE1028" i="3"/>
  <c r="AU1028" i="3"/>
  <c r="P1028" i="3"/>
  <c r="AF1028" i="3"/>
  <c r="AV1028" i="3"/>
  <c r="AO1028" i="3"/>
  <c r="R1028" i="3"/>
  <c r="AH1028" i="3"/>
  <c r="AX1028" i="3"/>
  <c r="S1028" i="3"/>
  <c r="AI1028" i="3"/>
  <c r="AY1028" i="3"/>
  <c r="T1028" i="3"/>
  <c r="AJ1028" i="3"/>
  <c r="AZ1028" i="3"/>
  <c r="AL1052" i="3"/>
  <c r="Y1052" i="3"/>
  <c r="U1052" i="3"/>
  <c r="Q1052" i="3"/>
  <c r="BH1052" i="3"/>
  <c r="BI1052" i="3"/>
  <c r="AS1052" i="3"/>
  <c r="AP1052" i="3"/>
  <c r="AE1052" i="3"/>
  <c r="AA1052" i="3"/>
  <c r="W1052" i="3"/>
  <c r="AC1052" i="3"/>
  <c r="X1052" i="3"/>
  <c r="V1052" i="3"/>
  <c r="BB1052" i="3"/>
  <c r="AU1052" i="3"/>
  <c r="AQ1052" i="3"/>
  <c r="AM1052" i="3"/>
  <c r="AI1052" i="3"/>
  <c r="O1098" i="3"/>
  <c r="AU1098" i="3"/>
  <c r="AS1098" i="3"/>
  <c r="T1071" i="3"/>
  <c r="AJ1071" i="3"/>
  <c r="U1071" i="3"/>
  <c r="AP1071" i="3"/>
  <c r="BG1071" i="3"/>
  <c r="AG1071" i="3"/>
  <c r="AZ1071" i="3"/>
  <c r="R1071" i="3"/>
  <c r="AM1071" i="3"/>
  <c r="BE1071" i="3"/>
  <c r="AO1071" i="3"/>
  <c r="X1071" i="3"/>
  <c r="AN1071" i="3"/>
  <c r="Z1071" i="3"/>
  <c r="AU1071" i="3"/>
  <c r="Q1071" i="3"/>
  <c r="AL1071" i="3"/>
  <c r="BD1071" i="3"/>
  <c r="W1071" i="3"/>
  <c r="AS1071" i="3"/>
  <c r="BI1071" i="3"/>
  <c r="S1071" i="3"/>
  <c r="AB1071" i="3"/>
  <c r="AR1071" i="3"/>
  <c r="AE1071" i="3"/>
  <c r="AY1071" i="3"/>
  <c r="V1071" i="3"/>
  <c r="AQ1071" i="3"/>
  <c r="BH1071" i="3"/>
  <c r="AC1071" i="3"/>
  <c r="AW1071" i="3"/>
  <c r="AB1096" i="3"/>
  <c r="BF1096" i="3"/>
  <c r="AV1096" i="3"/>
  <c r="AC1096" i="3"/>
  <c r="AE1096" i="3"/>
  <c r="AG1096" i="3"/>
  <c r="Z1096" i="3"/>
  <c r="AZ1096" i="3"/>
  <c r="T1025" i="3"/>
  <c r="AG1025" i="3"/>
  <c r="AT1025" i="3"/>
  <c r="AJ1025" i="3"/>
  <c r="AW1025" i="3"/>
  <c r="AT1091" i="3"/>
  <c r="X1091" i="3"/>
  <c r="AK1091" i="3"/>
  <c r="AT1108" i="3"/>
  <c r="AN1108" i="3"/>
  <c r="W1030" i="3"/>
  <c r="AM1030" i="3"/>
  <c r="BG1030" i="3"/>
  <c r="AQ1054" i="3"/>
  <c r="P1054" i="3"/>
  <c r="AF1054" i="3"/>
  <c r="AV1054" i="3"/>
  <c r="M1054" i="3"/>
  <c r="AC1054" i="3"/>
  <c r="AS1054" i="3"/>
  <c r="BI1054" i="3"/>
  <c r="Z1054" i="3"/>
  <c r="AP1054" i="3"/>
  <c r="BF1054" i="3"/>
  <c r="BC1054" i="3"/>
  <c r="BG1054" i="3"/>
  <c r="AU1054" i="3"/>
  <c r="T1054" i="3"/>
  <c r="AJ1054" i="3"/>
  <c r="AZ1054" i="3"/>
  <c r="Q1054" i="3"/>
  <c r="AG1054" i="3"/>
  <c r="AW1054" i="3"/>
  <c r="N1054" i="3"/>
  <c r="AD1054" i="3"/>
  <c r="AT1054" i="3"/>
  <c r="AM1054" i="3"/>
  <c r="AE1054" i="3"/>
  <c r="X1054" i="3"/>
  <c r="AN1054" i="3"/>
  <c r="BD1054" i="3"/>
  <c r="U1054" i="3"/>
  <c r="AK1054" i="3"/>
  <c r="BA1054" i="3"/>
  <c r="R1054" i="3"/>
  <c r="AH1054" i="3"/>
  <c r="AX1054" i="3"/>
  <c r="BG1008" i="3"/>
  <c r="AQ1008" i="3"/>
  <c r="AA1008" i="3"/>
  <c r="BF1008" i="3"/>
  <c r="AP1008" i="3"/>
  <c r="Z1008" i="3"/>
  <c r="BI1008" i="3"/>
  <c r="AS1008" i="3"/>
  <c r="AC1008" i="3"/>
  <c r="M1008" i="3"/>
  <c r="AV1008" i="3"/>
  <c r="BH1012" i="3"/>
  <c r="AR1012" i="3"/>
  <c r="AB1012" i="3"/>
  <c r="BG1012" i="3"/>
  <c r="AQ1012" i="3"/>
  <c r="AA1012" i="3"/>
  <c r="BF1012" i="3"/>
  <c r="AP1012" i="3"/>
  <c r="Z1012" i="3"/>
  <c r="O1012" i="3"/>
  <c r="AT1015" i="3"/>
  <c r="AX1015" i="3"/>
  <c r="AB1015" i="3"/>
  <c r="BB1015" i="3"/>
  <c r="AF1015" i="3"/>
  <c r="BF1015" i="3"/>
  <c r="AJ1015" i="3"/>
  <c r="N1015" i="3"/>
  <c r="AW1015" i="3"/>
  <c r="AG1015" i="3"/>
  <c r="BH1026" i="3"/>
  <c r="AR1026" i="3"/>
  <c r="AB1026" i="3"/>
  <c r="BG1026" i="3"/>
  <c r="AQ1026" i="3"/>
  <c r="AA1026" i="3"/>
  <c r="BF1026" i="3"/>
  <c r="AP1026" i="3"/>
  <c r="Z1026" i="3"/>
  <c r="Q1028" i="3"/>
  <c r="M1031" i="3"/>
  <c r="AE1031" i="3"/>
  <c r="AU1031" i="3"/>
  <c r="BG1013" i="3"/>
  <c r="AM1013" i="3"/>
  <c r="S1013" i="3"/>
  <c r="BF1013" i="3"/>
  <c r="AP1013" i="3"/>
  <c r="Z1013" i="3"/>
  <c r="BI1013" i="3"/>
  <c r="AS1013" i="3"/>
  <c r="AC1013" i="3"/>
  <c r="M1013" i="3"/>
  <c r="AV1013" i="3"/>
  <c r="AF1013" i="3"/>
  <c r="AM1020" i="3"/>
  <c r="BI1023" i="3"/>
  <c r="AF1023" i="3"/>
  <c r="AZ1025" i="3"/>
  <c r="AN1028" i="3"/>
  <c r="BC1028" i="3"/>
  <c r="W1028" i="3"/>
  <c r="AL1028" i="3"/>
  <c r="AU1023" i="3"/>
  <c r="AF1030" i="3"/>
  <c r="BA1031" i="3"/>
  <c r="U1031" i="3"/>
  <c r="AJ1031" i="3"/>
  <c r="AH1031" i="3"/>
  <c r="T1036" i="3"/>
  <c r="BC1036" i="3"/>
  <c r="W1036" i="3"/>
  <c r="AL1036" i="3"/>
  <c r="BE1036" i="3"/>
  <c r="Y1036" i="3"/>
  <c r="U1046" i="3"/>
  <c r="AZ1034" i="3"/>
  <c r="AB1034" i="3"/>
  <c r="AE1034" i="3"/>
  <c r="AT1034" i="3"/>
  <c r="N1034" i="3"/>
  <c r="AG1034" i="3"/>
  <c r="BB1054" i="3"/>
  <c r="AO1054" i="3"/>
  <c r="AB1054" i="3"/>
  <c r="AH1058" i="3"/>
  <c r="U1058" i="3"/>
  <c r="AA1054" i="3"/>
  <c r="AS1064" i="3"/>
  <c r="N1064" i="3"/>
  <c r="BI1045" i="3"/>
  <c r="X1045" i="3"/>
  <c r="BB1045" i="3"/>
  <c r="BA1071" i="3"/>
  <c r="AA1071" i="3"/>
  <c r="AF1071" i="3"/>
  <c r="BC1087" i="3"/>
  <c r="AR1070" i="3"/>
  <c r="U1094" i="3"/>
  <c r="AV1052" i="3"/>
  <c r="BA1093" i="3"/>
  <c r="S1094" i="3"/>
  <c r="AX1087" i="3"/>
  <c r="AJ1094" i="3"/>
  <c r="W1098" i="3"/>
  <c r="AM1110" i="3"/>
  <c r="BK1166" i="3"/>
  <c r="BM1212" i="3"/>
  <c r="BJ1180" i="3"/>
  <c r="BJ1176" i="3"/>
  <c r="Z1068" i="3"/>
  <c r="BL1206" i="3"/>
  <c r="BM1191" i="3"/>
  <c r="S1054" i="3"/>
  <c r="P1012" i="3"/>
  <c r="BJ1140" i="3"/>
  <c r="AI1023" i="3"/>
  <c r="BK1222" i="3"/>
  <c r="BM1193" i="3"/>
  <c r="BL1190" i="3"/>
  <c r="Y1020" i="3"/>
  <c r="N1022" i="3"/>
  <c r="AE1091" i="3"/>
  <c r="AQ1091" i="3"/>
  <c r="AD1091" i="3"/>
  <c r="BC1091" i="3"/>
  <c r="P1091" i="3"/>
  <c r="AF1091" i="3"/>
  <c r="AV1091" i="3"/>
  <c r="M1091" i="3"/>
  <c r="AC1091" i="3"/>
  <c r="AS1091" i="3"/>
  <c r="BI1091" i="3"/>
  <c r="BF1091" i="3"/>
  <c r="Z1091" i="3"/>
  <c r="S1091" i="3"/>
  <c r="AY1091" i="3"/>
  <c r="N1091" i="3"/>
  <c r="AM1091" i="3"/>
  <c r="T1091" i="3"/>
  <c r="AJ1091" i="3"/>
  <c r="AZ1091" i="3"/>
  <c r="Q1091" i="3"/>
  <c r="AG1091" i="3"/>
  <c r="AW1091" i="3"/>
  <c r="AX1091" i="3"/>
  <c r="R1091" i="3"/>
  <c r="AI1091" i="3"/>
  <c r="AR1091" i="3"/>
  <c r="Y1091" i="3"/>
  <c r="BE1091" i="3"/>
  <c r="AH1091" i="3"/>
  <c r="AB1091" i="3"/>
  <c r="BH1091" i="3"/>
  <c r="AO1091" i="3"/>
  <c r="AW1100" i="3"/>
  <c r="AN1100" i="3"/>
  <c r="X1100" i="3"/>
  <c r="W1100" i="3"/>
  <c r="Z1100" i="3"/>
  <c r="AP1100" i="3"/>
  <c r="BF1100" i="3"/>
  <c r="AE1100" i="3"/>
  <c r="AZ1100" i="3"/>
  <c r="AA1100" i="3"/>
  <c r="AV1100" i="3"/>
  <c r="Q1100" i="3"/>
  <c r="BH1100" i="3"/>
  <c r="AY1100" i="3"/>
  <c r="AI1100" i="3"/>
  <c r="AG1100" i="3"/>
  <c r="N1100" i="3"/>
  <c r="AD1100" i="3"/>
  <c r="AT1100" i="3"/>
  <c r="O1100" i="3"/>
  <c r="AJ1100" i="3"/>
  <c r="BE1100" i="3"/>
  <c r="AF1100" i="3"/>
  <c r="BA1100" i="3"/>
  <c r="AM1100" i="3"/>
  <c r="M1100" i="3"/>
  <c r="BC1100" i="3"/>
  <c r="AL1100" i="3"/>
  <c r="Y1100" i="3"/>
  <c r="U1100" i="3"/>
  <c r="AC1100" i="3"/>
  <c r="BD1100" i="3"/>
  <c r="V1100" i="3"/>
  <c r="BB1100" i="3"/>
  <c r="AU1100" i="3"/>
  <c r="AQ1100" i="3"/>
  <c r="X1108" i="3"/>
  <c r="BD1108" i="3"/>
  <c r="AO1108" i="3"/>
  <c r="AB1108" i="3"/>
  <c r="BH1108" i="3"/>
  <c r="AK1108" i="3"/>
  <c r="R1108" i="3"/>
  <c r="AH1108" i="3"/>
  <c r="AX1108" i="3"/>
  <c r="S1108" i="3"/>
  <c r="AI1108" i="3"/>
  <c r="AY1108" i="3"/>
  <c r="AF1108" i="3"/>
  <c r="Q1108" i="3"/>
  <c r="AW1108" i="3"/>
  <c r="AJ1108" i="3"/>
  <c r="M1108" i="3"/>
  <c r="AS1108" i="3"/>
  <c r="V1108" i="3"/>
  <c r="AL1108" i="3"/>
  <c r="BB1108" i="3"/>
  <c r="W1108" i="3"/>
  <c r="AM1108" i="3"/>
  <c r="BC1108" i="3"/>
  <c r="P1108" i="3"/>
  <c r="AG1108" i="3"/>
  <c r="AZ1108" i="3"/>
  <c r="BI1108" i="3"/>
  <c r="Z1108" i="3"/>
  <c r="BF1108" i="3"/>
  <c r="AQ1108" i="3"/>
  <c r="AV1108" i="3"/>
  <c r="T1108" i="3"/>
  <c r="AC1108" i="3"/>
  <c r="AP1108" i="3"/>
  <c r="AA1108" i="3"/>
  <c r="BG1108" i="3"/>
  <c r="BI1047" i="3"/>
  <c r="BB1047" i="3"/>
  <c r="X1061" i="3"/>
  <c r="S1061" i="3"/>
  <c r="Y1032" i="3"/>
  <c r="AW1032" i="3"/>
  <c r="R1032" i="3"/>
  <c r="AL1032" i="3"/>
  <c r="O1032" i="3"/>
  <c r="AI1032" i="3"/>
  <c r="BC1032" i="3"/>
  <c r="AF1032" i="3"/>
  <c r="X1032" i="3"/>
  <c r="AG1032" i="3"/>
  <c r="BA1032" i="3"/>
  <c r="V1032" i="3"/>
  <c r="AT1032" i="3"/>
  <c r="S1032" i="3"/>
  <c r="AM1032" i="3"/>
  <c r="AB1032" i="3"/>
  <c r="AV1032" i="3"/>
  <c r="AN1032" i="3"/>
  <c r="AK1032" i="3"/>
  <c r="AD1032" i="3"/>
  <c r="W1032" i="3"/>
  <c r="AR1032" i="3"/>
  <c r="Q1032" i="3"/>
  <c r="BE1032" i="3"/>
  <c r="AX1032" i="3"/>
  <c r="AU1032" i="3"/>
  <c r="T1032" i="3"/>
  <c r="T1029" i="3"/>
  <c r="AJ1029" i="3"/>
  <c r="AZ1029" i="3"/>
  <c r="Q1029" i="3"/>
  <c r="AG1029" i="3"/>
  <c r="AW1029" i="3"/>
  <c r="N1029" i="3"/>
  <c r="AD1029" i="3"/>
  <c r="AT1029" i="3"/>
  <c r="AA1029" i="3"/>
  <c r="AE1029" i="3"/>
  <c r="AY1029" i="3"/>
  <c r="AB1050" i="3"/>
  <c r="AR1050" i="3"/>
  <c r="BH1050" i="3"/>
  <c r="Z1050" i="3"/>
  <c r="AP1050" i="3"/>
  <c r="BF1050" i="3"/>
  <c r="AK1050" i="3"/>
  <c r="O1050" i="3"/>
  <c r="AU1050" i="3"/>
  <c r="AG1050" i="3"/>
  <c r="AA1060" i="3"/>
  <c r="AU1060" i="3"/>
  <c r="P1060" i="3"/>
  <c r="AF1060" i="3"/>
  <c r="AV1060" i="3"/>
  <c r="M1060" i="3"/>
  <c r="AC1060" i="3"/>
  <c r="AS1060" i="3"/>
  <c r="BI1060" i="3"/>
  <c r="Z1060" i="3"/>
  <c r="AP1060" i="3"/>
  <c r="BF1060" i="3"/>
  <c r="BG1060" i="3"/>
  <c r="X1060" i="3"/>
  <c r="AN1060" i="3"/>
  <c r="BD1060" i="3"/>
  <c r="U1060" i="3"/>
  <c r="AK1060" i="3"/>
  <c r="BA1060" i="3"/>
  <c r="R1060" i="3"/>
  <c r="AH1060" i="3"/>
  <c r="AX1060" i="3"/>
  <c r="BC1060" i="3"/>
  <c r="AZ1092" i="3"/>
  <c r="AW1092" i="3"/>
  <c r="AN1092" i="3"/>
  <c r="N1092" i="3"/>
  <c r="AD1092" i="3"/>
  <c r="AT1092" i="3"/>
  <c r="O1092" i="3"/>
  <c r="AE1092" i="3"/>
  <c r="AU1092" i="3"/>
  <c r="AK1092" i="3"/>
  <c r="AJ1092" i="3"/>
  <c r="AG1092" i="3"/>
  <c r="P1092" i="3"/>
  <c r="AV1092" i="3"/>
  <c r="BE1092" i="3"/>
  <c r="R1092" i="3"/>
  <c r="AH1092" i="3"/>
  <c r="AX1092" i="3"/>
  <c r="S1092" i="3"/>
  <c r="AI1092" i="3"/>
  <c r="AY1092" i="3"/>
  <c r="BI1092" i="3"/>
  <c r="AC1092" i="3"/>
  <c r="AB1092" i="3"/>
  <c r="BH1092" i="3"/>
  <c r="T1092" i="3"/>
  <c r="X1092" i="3"/>
  <c r="Y1092" i="3"/>
  <c r="AP1092" i="3"/>
  <c r="AA1092" i="3"/>
  <c r="BG1092" i="3"/>
  <c r="AS1092" i="3"/>
  <c r="AR1092" i="3"/>
  <c r="BD1092" i="3"/>
  <c r="Z1092" i="3"/>
  <c r="BF1092" i="3"/>
  <c r="AQ1092" i="3"/>
  <c r="M1092" i="3"/>
  <c r="AZ1066" i="3"/>
  <c r="U1066" i="3"/>
  <c r="AW1066" i="3"/>
  <c r="T1088" i="3"/>
  <c r="AG1088" i="3"/>
  <c r="AF1088" i="3"/>
  <c r="AO1088" i="3"/>
  <c r="R1088" i="3"/>
  <c r="AH1088" i="3"/>
  <c r="AX1088" i="3"/>
  <c r="S1088" i="3"/>
  <c r="AI1088" i="3"/>
  <c r="AY1088" i="3"/>
  <c r="AW1088" i="3"/>
  <c r="AN1088" i="3"/>
  <c r="BE1088" i="3"/>
  <c r="AJ1088" i="3"/>
  <c r="V1088" i="3"/>
  <c r="AL1088" i="3"/>
  <c r="BB1088" i="3"/>
  <c r="W1088" i="3"/>
  <c r="AM1088" i="3"/>
  <c r="BC1088" i="3"/>
  <c r="Q1088" i="3"/>
  <c r="AV1088" i="3"/>
  <c r="Z1088" i="3"/>
  <c r="BF1088" i="3"/>
  <c r="AQ1088" i="3"/>
  <c r="BI1088" i="3"/>
  <c r="AC1088" i="3"/>
  <c r="P1088" i="3"/>
  <c r="AP1088" i="3"/>
  <c r="AA1088" i="3"/>
  <c r="BG1088" i="3"/>
  <c r="AS1088" i="3"/>
  <c r="M1088" i="3"/>
  <c r="AB1130" i="3"/>
  <c r="AW1130" i="3"/>
  <c r="BF1130" i="3"/>
  <c r="AN1130" i="3"/>
  <c r="BH1130" i="3"/>
  <c r="AA1130" i="3"/>
  <c r="AQ1130" i="3"/>
  <c r="BA1130" i="3"/>
  <c r="Z1130" i="3"/>
  <c r="AW1053" i="3"/>
  <c r="S1053" i="3"/>
  <c r="AO1065" i="3"/>
  <c r="AM1065" i="3"/>
  <c r="BN1215" i="3"/>
  <c r="BN1167" i="3"/>
  <c r="BK1167" i="3"/>
  <c r="AN1116" i="3"/>
  <c r="U1116" i="3"/>
  <c r="BA1116" i="3"/>
  <c r="AR1116" i="3"/>
  <c r="AG1116" i="3"/>
  <c r="N1116" i="3"/>
  <c r="AD1116" i="3"/>
  <c r="AT1116" i="3"/>
  <c r="O1116" i="3"/>
  <c r="AE1116" i="3"/>
  <c r="AU1116" i="3"/>
  <c r="P1116" i="3"/>
  <c r="AV1116" i="3"/>
  <c r="AC1116" i="3"/>
  <c r="BI1116" i="3"/>
  <c r="AJ1116" i="3"/>
  <c r="BE1116" i="3"/>
  <c r="Y1116" i="3"/>
  <c r="R1116" i="3"/>
  <c r="AH1116" i="3"/>
  <c r="AX1116" i="3"/>
  <c r="S1116" i="3"/>
  <c r="AI1116" i="3"/>
  <c r="AY1116" i="3"/>
  <c r="M1116" i="3"/>
  <c r="AB1116" i="3"/>
  <c r="AW1116" i="3"/>
  <c r="V1116" i="3"/>
  <c r="BB1116" i="3"/>
  <c r="AM1116" i="3"/>
  <c r="AF1116" i="3"/>
  <c r="AS1116" i="3"/>
  <c r="BH1116" i="3"/>
  <c r="AL1116" i="3"/>
  <c r="W1116" i="3"/>
  <c r="BC1116" i="3"/>
  <c r="P1124" i="3"/>
  <c r="AV1124" i="3"/>
  <c r="AC1124" i="3"/>
  <c r="BI1124" i="3"/>
  <c r="T1124" i="3"/>
  <c r="AB1124" i="3"/>
  <c r="AO1124" i="3"/>
  <c r="N1124" i="3"/>
  <c r="AD1124" i="3"/>
  <c r="AT1124" i="3"/>
  <c r="O1124" i="3"/>
  <c r="AE1124" i="3"/>
  <c r="AU1124" i="3"/>
  <c r="X1124" i="3"/>
  <c r="BD1124" i="3"/>
  <c r="AK1124" i="3"/>
  <c r="AG1124" i="3"/>
  <c r="R1124" i="3"/>
  <c r="AH1124" i="3"/>
  <c r="AX1124" i="3"/>
  <c r="S1124" i="3"/>
  <c r="AI1124" i="3"/>
  <c r="AY1124" i="3"/>
  <c r="AN1124" i="3"/>
  <c r="BA1124" i="3"/>
  <c r="AZ1124" i="3"/>
  <c r="AR1124" i="3"/>
  <c r="BE1124" i="3"/>
  <c r="AL1124" i="3"/>
  <c r="W1124" i="3"/>
  <c r="BC1124" i="3"/>
  <c r="U1124" i="3"/>
  <c r="Y1124" i="3"/>
  <c r="V1124" i="3"/>
  <c r="BB1124" i="3"/>
  <c r="AM1124" i="3"/>
  <c r="BG1046" i="3"/>
  <c r="AU1046" i="3"/>
  <c r="AB1046" i="3"/>
  <c r="AR1046" i="3"/>
  <c r="BH1046" i="3"/>
  <c r="Y1046" i="3"/>
  <c r="AO1046" i="3"/>
  <c r="BE1046" i="3"/>
  <c r="V1046" i="3"/>
  <c r="AL1046" i="3"/>
  <c r="BB1046" i="3"/>
  <c r="AQ1044" i="3"/>
  <c r="X1044" i="3"/>
  <c r="AN1044" i="3"/>
  <c r="BD1044" i="3"/>
  <c r="U1044" i="3"/>
  <c r="AK1044" i="3"/>
  <c r="BA1044" i="3"/>
  <c r="R1044" i="3"/>
  <c r="AH1044" i="3"/>
  <c r="AX1044" i="3"/>
  <c r="U1030" i="3"/>
  <c r="BA1030" i="3"/>
  <c r="BE1020" i="3"/>
  <c r="AF1020" i="3"/>
  <c r="BD1020" i="3"/>
  <c r="AE1020" i="3"/>
  <c r="BC1020" i="3"/>
  <c r="AB1020" i="3"/>
  <c r="AX1020" i="3"/>
  <c r="AH1020" i="3"/>
  <c r="R1020" i="3"/>
  <c r="AG1020" i="3"/>
  <c r="Q1020" i="3"/>
  <c r="BB1023" i="3"/>
  <c r="AL1023" i="3"/>
  <c r="V1023" i="3"/>
  <c r="BE1023" i="3"/>
  <c r="AO1023" i="3"/>
  <c r="Y1023" i="3"/>
  <c r="BH1023" i="3"/>
  <c r="AR1023" i="3"/>
  <c r="AB1023" i="3"/>
  <c r="AV1030" i="3"/>
  <c r="AB1030" i="3"/>
  <c r="BC1030" i="3"/>
  <c r="AE1030" i="3"/>
  <c r="BI1022" i="3"/>
  <c r="BE1022" i="3"/>
  <c r="BD1022" i="3"/>
  <c r="AN1022" i="3"/>
  <c r="X1022" i="3"/>
  <c r="BC1022" i="3"/>
  <c r="AM1022" i="3"/>
  <c r="W1022" i="3"/>
  <c r="BB1022" i="3"/>
  <c r="AL1022" i="3"/>
  <c r="V1022" i="3"/>
  <c r="BC1044" i="3"/>
  <c r="BB1044" i="3"/>
  <c r="AD1044" i="3"/>
  <c r="BI1044" i="3"/>
  <c r="AO1044" i="3"/>
  <c r="Q1044" i="3"/>
  <c r="AV1044" i="3"/>
  <c r="AB1044" i="3"/>
  <c r="AX1046" i="3"/>
  <c r="AD1046" i="3"/>
  <c r="BI1046" i="3"/>
  <c r="AK1046" i="3"/>
  <c r="Q1046" i="3"/>
  <c r="AV1046" i="3"/>
  <c r="X1046" i="3"/>
  <c r="AM1029" i="3"/>
  <c r="AU1029" i="3"/>
  <c r="BF1029" i="3"/>
  <c r="AL1029" i="3"/>
  <c r="R1029" i="3"/>
  <c r="AS1029" i="3"/>
  <c r="Y1029" i="3"/>
  <c r="BD1029" i="3"/>
  <c r="AF1029" i="3"/>
  <c r="AE1046" i="3"/>
  <c r="AQ1046" i="3"/>
  <c r="BE1050" i="3"/>
  <c r="Q1050" i="3"/>
  <c r="W1050" i="3"/>
  <c r="AC1050" i="3"/>
  <c r="AX1050" i="3"/>
  <c r="AD1050" i="3"/>
  <c r="BD1050" i="3"/>
  <c r="AJ1050" i="3"/>
  <c r="P1050" i="3"/>
  <c r="AM1060" i="3"/>
  <c r="AA1044" i="3"/>
  <c r="AD1060" i="3"/>
  <c r="AW1060" i="3"/>
  <c r="Q1060" i="3"/>
  <c r="AJ1060" i="3"/>
  <c r="U1088" i="3"/>
  <c r="BA1092" i="3"/>
  <c r="BF1065" i="3"/>
  <c r="O1088" i="3"/>
  <c r="U1091" i="3"/>
  <c r="BC1092" i="3"/>
  <c r="AL1092" i="3"/>
  <c r="P1100" i="3"/>
  <c r="AH1100" i="3"/>
  <c r="AU1108" i="3"/>
  <c r="AD1108" i="3"/>
  <c r="BF1116" i="3"/>
  <c r="AQ1124" i="3"/>
  <c r="Z1124" i="3"/>
  <c r="AP1130" i="3"/>
  <c r="BD1088" i="3"/>
  <c r="AF1092" i="3"/>
  <c r="BG1091" i="3"/>
  <c r="AZ1116" i="3"/>
  <c r="AZ1032" i="3"/>
  <c r="BB1032" i="3"/>
  <c r="U1032" i="3"/>
  <c r="BI1100" i="3"/>
  <c r="AR1108" i="3"/>
  <c r="AS1124" i="3"/>
  <c r="AS1118" i="3"/>
  <c r="AR1118" i="3"/>
  <c r="BE1118" i="3"/>
  <c r="BB1118" i="3"/>
  <c r="W1118" i="3"/>
  <c r="P1118" i="3"/>
  <c r="V1118" i="3"/>
  <c r="AM1118" i="3"/>
  <c r="Q1126" i="3"/>
  <c r="P1126" i="3"/>
  <c r="AV1126" i="3"/>
  <c r="AC1126" i="3"/>
  <c r="BI1126" i="3"/>
  <c r="T1126" i="3"/>
  <c r="AZ1126" i="3"/>
  <c r="AG1126" i="3"/>
  <c r="N1126" i="3"/>
  <c r="AD1126" i="3"/>
  <c r="AT1126" i="3"/>
  <c r="O1126" i="3"/>
  <c r="AE1126" i="3"/>
  <c r="AU1126" i="3"/>
  <c r="X1126" i="3"/>
  <c r="BD1126" i="3"/>
  <c r="AK1126" i="3"/>
  <c r="BH1126" i="3"/>
  <c r="AJ1126" i="3"/>
  <c r="BE1126" i="3"/>
  <c r="Y1126" i="3"/>
  <c r="R1126" i="3"/>
  <c r="AH1126" i="3"/>
  <c r="AX1126" i="3"/>
  <c r="S1126" i="3"/>
  <c r="AI1126" i="3"/>
  <c r="AY1126" i="3"/>
  <c r="U1126" i="3"/>
  <c r="AL1126" i="3"/>
  <c r="W1126" i="3"/>
  <c r="BC1126" i="3"/>
  <c r="AN1126" i="3"/>
  <c r="BA1126" i="3"/>
  <c r="AB1126" i="3"/>
  <c r="AW1126" i="3"/>
  <c r="V1126" i="3"/>
  <c r="BK1126" i="3" s="1"/>
  <c r="BB1126" i="3"/>
  <c r="AM1126" i="3"/>
  <c r="P1134" i="3"/>
  <c r="AV1134" i="3"/>
  <c r="AC1134" i="3"/>
  <c r="BI1134" i="3"/>
  <c r="AB1134" i="3"/>
  <c r="T1134" i="3"/>
  <c r="AW1134" i="3"/>
  <c r="Z1134" i="3"/>
  <c r="AP1134" i="3"/>
  <c r="BF1134" i="3"/>
  <c r="AA1134" i="3"/>
  <c r="AQ1134" i="3"/>
  <c r="BG1134" i="3"/>
  <c r="X1134" i="3"/>
  <c r="BD1134" i="3"/>
  <c r="AK1134" i="3"/>
  <c r="AO1134" i="3"/>
  <c r="N1134" i="3"/>
  <c r="AD1134" i="3"/>
  <c r="AT1134" i="3"/>
  <c r="O1134" i="3"/>
  <c r="AE1134" i="3"/>
  <c r="AU1134" i="3"/>
  <c r="U1134" i="3"/>
  <c r="BH1134" i="3"/>
  <c r="AJ1134" i="3"/>
  <c r="AG1134" i="3"/>
  <c r="AL1134" i="3"/>
  <c r="W1134" i="3"/>
  <c r="BC1134" i="3"/>
  <c r="AN1134" i="3"/>
  <c r="BA1134" i="3"/>
  <c r="V1134" i="3"/>
  <c r="BB1134" i="3"/>
  <c r="AM1134" i="3"/>
  <c r="BB1007" i="3"/>
  <c r="S1009" i="3"/>
  <c r="W1023" i="3"/>
  <c r="AC1030" i="3"/>
  <c r="BI1030" i="3"/>
  <c r="AZ1020" i="3"/>
  <c r="X1020" i="3"/>
  <c r="AY1020" i="3"/>
  <c r="W1020" i="3"/>
  <c r="AW1020" i="3"/>
  <c r="T1020" i="3"/>
  <c r="AT1020" i="3"/>
  <c r="AD1020" i="3"/>
  <c r="N1020" i="3"/>
  <c r="AC1020" i="3"/>
  <c r="M1020" i="3"/>
  <c r="AX1023" i="3"/>
  <c r="AH1023" i="3"/>
  <c r="R1023" i="3"/>
  <c r="BA1023" i="3"/>
  <c r="AK1023" i="3"/>
  <c r="U1023" i="3"/>
  <c r="BD1023" i="3"/>
  <c r="AN1023" i="3"/>
  <c r="X1023" i="3"/>
  <c r="AR1030" i="3"/>
  <c r="X1030" i="3"/>
  <c r="AU1030" i="3"/>
  <c r="AA1030" i="3"/>
  <c r="AW1022" i="3"/>
  <c r="AS1022" i="3"/>
  <c r="AO1022" i="3"/>
  <c r="AZ1022" i="3"/>
  <c r="AJ1022" i="3"/>
  <c r="T1022" i="3"/>
  <c r="AY1022" i="3"/>
  <c r="AI1022" i="3"/>
  <c r="S1022" i="3"/>
  <c r="AX1022" i="3"/>
  <c r="AH1022" i="3"/>
  <c r="R1022" i="3"/>
  <c r="BG1023" i="3"/>
  <c r="W1046" i="3"/>
  <c r="AT1044" i="3"/>
  <c r="Z1044" i="3"/>
  <c r="BE1044" i="3"/>
  <c r="AG1044" i="3"/>
  <c r="M1044" i="3"/>
  <c r="AR1044" i="3"/>
  <c r="T1044" i="3"/>
  <c r="AT1046" i="3"/>
  <c r="Z1046" i="3"/>
  <c r="BA1046" i="3"/>
  <c r="AG1046" i="3"/>
  <c r="M1046" i="3"/>
  <c r="AN1046" i="3"/>
  <c r="T1046" i="3"/>
  <c r="W1029" i="3"/>
  <c r="O1029" i="3"/>
  <c r="BB1029" i="3"/>
  <c r="AH1029" i="3"/>
  <c r="BI1029" i="3"/>
  <c r="AO1029" i="3"/>
  <c r="U1029" i="3"/>
  <c r="AV1029" i="3"/>
  <c r="AB1029" i="3"/>
  <c r="AA1046" i="3"/>
  <c r="AW1050" i="3"/>
  <c r="BC1050" i="3"/>
  <c r="BI1050" i="3"/>
  <c r="U1050" i="3"/>
  <c r="AT1050" i="3"/>
  <c r="V1050" i="3"/>
  <c r="AZ1050" i="3"/>
  <c r="AF1050" i="3"/>
  <c r="BB1060" i="3"/>
  <c r="V1060" i="3"/>
  <c r="AO1060" i="3"/>
  <c r="BH1060" i="3"/>
  <c r="AB1060" i="3"/>
  <c r="X1047" i="3"/>
  <c r="AK1088" i="3"/>
  <c r="Y1078" i="3"/>
  <c r="Q1086" i="3"/>
  <c r="AT1088" i="3"/>
  <c r="BD1091" i="3"/>
  <c r="AM1092" i="3"/>
  <c r="V1092" i="3"/>
  <c r="W1091" i="3"/>
  <c r="AO1100" i="3"/>
  <c r="R1100" i="3"/>
  <c r="BN1100" i="3" s="1"/>
  <c r="AE1108" i="3"/>
  <c r="N1108" i="3"/>
  <c r="BG1116" i="3"/>
  <c r="AP1116" i="3"/>
  <c r="AA1124" i="3"/>
  <c r="X1088" i="3"/>
  <c r="AW1124" i="3"/>
  <c r="AA1091" i="3"/>
  <c r="AJ1124" i="3"/>
  <c r="BH1032" i="3"/>
  <c r="AH1032" i="3"/>
  <c r="S1100" i="3"/>
  <c r="BE1108" i="3"/>
  <c r="AK1116" i="3"/>
  <c r="M1124" i="3"/>
  <c r="AW1096" i="3"/>
  <c r="BI1096" i="3"/>
  <c r="M1096" i="3"/>
  <c r="R1096" i="3"/>
  <c r="AH1096" i="3"/>
  <c r="AX1096" i="3"/>
  <c r="T1096" i="3"/>
  <c r="AO1096" i="3"/>
  <c r="P1096" i="3"/>
  <c r="AK1096" i="3"/>
  <c r="BG1096" i="3"/>
  <c r="S1096" i="3"/>
  <c r="W1096" i="3"/>
  <c r="X1096" i="3"/>
  <c r="V1096" i="3"/>
  <c r="AL1096" i="3"/>
  <c r="BB1096" i="3"/>
  <c r="Y1096" i="3"/>
  <c r="AU1096" i="3"/>
  <c r="U1096" i="3"/>
  <c r="AQ1096" i="3"/>
  <c r="AN1096" i="3"/>
  <c r="BD1096" i="3"/>
  <c r="N1096" i="3"/>
  <c r="AT1096" i="3"/>
  <c r="AJ1096" i="3"/>
  <c r="AF1096" i="3"/>
  <c r="AM1096" i="3"/>
  <c r="BC1096" i="3"/>
  <c r="AD1096" i="3"/>
  <c r="O1096" i="3"/>
  <c r="BE1096" i="3"/>
  <c r="BA1096" i="3"/>
  <c r="BJ1192" i="3"/>
  <c r="S1042" i="3"/>
  <c r="AQ1042" i="3"/>
  <c r="O1042" i="3"/>
  <c r="AU1042" i="3"/>
  <c r="T1042" i="3"/>
  <c r="AJ1042" i="3"/>
  <c r="AZ1042" i="3"/>
  <c r="Q1042" i="3"/>
  <c r="AG1042" i="3"/>
  <c r="AW1042" i="3"/>
  <c r="N1042" i="3"/>
  <c r="AD1042" i="3"/>
  <c r="AT1042" i="3"/>
  <c r="AY1050" i="3"/>
  <c r="R1057" i="3"/>
  <c r="AH1057" i="3"/>
  <c r="AX1057" i="3"/>
  <c r="S1057" i="3"/>
  <c r="AI1057" i="3"/>
  <c r="AY1057" i="3"/>
  <c r="T1057" i="3"/>
  <c r="AJ1057" i="3"/>
  <c r="AZ1057" i="3"/>
  <c r="AO1057" i="3"/>
  <c r="AS1057" i="3"/>
  <c r="AW1057" i="3"/>
  <c r="Z1057" i="3"/>
  <c r="AP1057" i="3"/>
  <c r="BF1057" i="3"/>
  <c r="AA1057" i="3"/>
  <c r="AQ1057" i="3"/>
  <c r="BG1057" i="3"/>
  <c r="AB1057" i="3"/>
  <c r="AR1057" i="3"/>
  <c r="BH1057" i="3"/>
  <c r="M1057" i="3"/>
  <c r="Q1057" i="3"/>
  <c r="AQ1021" i="3"/>
  <c r="AI1021" i="3"/>
  <c r="BL1021" i="3" s="1"/>
  <c r="V1043" i="3"/>
  <c r="AL1043" i="3"/>
  <c r="BB1043" i="3"/>
  <c r="W1043" i="3"/>
  <c r="AM1043" i="3"/>
  <c r="BC1043" i="3"/>
  <c r="X1043" i="3"/>
  <c r="AN1043" i="3"/>
  <c r="BD1043" i="3"/>
  <c r="BE1043" i="3"/>
  <c r="BI1043" i="3"/>
  <c r="BD1074" i="3"/>
  <c r="AF1074" i="3"/>
  <c r="AB1074" i="3"/>
  <c r="AV1074" i="3"/>
  <c r="AR1074" i="3"/>
  <c r="Y1074" i="3"/>
  <c r="AO1074" i="3"/>
  <c r="BE1074" i="3"/>
  <c r="V1074" i="3"/>
  <c r="AL1074" i="3"/>
  <c r="BB1074" i="3"/>
  <c r="W1074" i="3"/>
  <c r="AM1074" i="3"/>
  <c r="BC1074" i="3"/>
  <c r="X1074" i="3"/>
  <c r="AJ1074" i="3"/>
  <c r="Q1074" i="3"/>
  <c r="AG1074" i="3"/>
  <c r="AW1074" i="3"/>
  <c r="N1074" i="3"/>
  <c r="AD1074" i="3"/>
  <c r="AT1074" i="3"/>
  <c r="O1074" i="3"/>
  <c r="AE1074" i="3"/>
  <c r="AU1074" i="3"/>
  <c r="AM1023" i="3"/>
  <c r="AK1030" i="3"/>
  <c r="AU1020" i="3"/>
  <c r="P1020" i="3"/>
  <c r="AS1020" i="3"/>
  <c r="O1020" i="3"/>
  <c r="AR1020" i="3"/>
  <c r="BF1020" i="3"/>
  <c r="AP1020" i="3"/>
  <c r="Z1020" i="3"/>
  <c r="AO1020" i="3"/>
  <c r="AT1023" i="3"/>
  <c r="AD1023" i="3"/>
  <c r="N1023" i="3"/>
  <c r="AW1023" i="3"/>
  <c r="AG1023" i="3"/>
  <c r="Q1023" i="3"/>
  <c r="AZ1023" i="3"/>
  <c r="AJ1023" i="3"/>
  <c r="T1023" i="3"/>
  <c r="AE1023" i="3"/>
  <c r="BH1030" i="3"/>
  <c r="AN1030" i="3"/>
  <c r="P1030" i="3"/>
  <c r="AQ1030" i="3"/>
  <c r="AK1022" i="3"/>
  <c r="AG1022" i="3"/>
  <c r="AC1022" i="3"/>
  <c r="Y1022" i="3"/>
  <c r="AV1022" i="3"/>
  <c r="AF1022" i="3"/>
  <c r="P1022" i="3"/>
  <c r="AU1022" i="3"/>
  <c r="AE1022" i="3"/>
  <c r="O1022" i="3"/>
  <c r="AT1022" i="3"/>
  <c r="AD1022" i="3"/>
  <c r="AQ1023" i="3"/>
  <c r="BC1029" i="3"/>
  <c r="W1044" i="3"/>
  <c r="AM1046" i="3"/>
  <c r="AP1044" i="3"/>
  <c r="V1044" i="3"/>
  <c r="AW1044" i="3"/>
  <c r="AC1044" i="3"/>
  <c r="BH1044" i="3"/>
  <c r="AJ1044" i="3"/>
  <c r="P1044" i="3"/>
  <c r="AP1046" i="3"/>
  <c r="R1046" i="3"/>
  <c r="AW1046" i="3"/>
  <c r="AC1046" i="3"/>
  <c r="BD1046" i="3"/>
  <c r="AJ1046" i="3"/>
  <c r="P1046" i="3"/>
  <c r="AI1029" i="3"/>
  <c r="BG1029" i="3"/>
  <c r="AX1029" i="3"/>
  <c r="Z1029" i="3"/>
  <c r="BE1029" i="3"/>
  <c r="AK1029" i="3"/>
  <c r="M1029" i="3"/>
  <c r="AR1029" i="3"/>
  <c r="X1029" i="3"/>
  <c r="AE1044" i="3"/>
  <c r="AO1050" i="3"/>
  <c r="AM1050" i="3"/>
  <c r="BA1050" i="3"/>
  <c r="M1050" i="3"/>
  <c r="AL1050" i="3"/>
  <c r="R1050" i="3"/>
  <c r="AV1050" i="3"/>
  <c r="X1050" i="3"/>
  <c r="AT1060" i="3"/>
  <c r="N1060" i="3"/>
  <c r="AG1060" i="3"/>
  <c r="AZ1060" i="3"/>
  <c r="T1060" i="3"/>
  <c r="AE1060" i="3"/>
  <c r="AQ1060" i="3"/>
  <c r="BA1088" i="3"/>
  <c r="AP1091" i="3"/>
  <c r="AU1088" i="3"/>
  <c r="AD1088" i="3"/>
  <c r="BA1091" i="3"/>
  <c r="AN1091" i="3"/>
  <c r="W1092" i="3"/>
  <c r="AO1092" i="3"/>
  <c r="BG1100" i="3"/>
  <c r="T1100" i="3"/>
  <c r="O1108" i="3"/>
  <c r="AQ1116" i="3"/>
  <c r="Z1116" i="3"/>
  <c r="BF1124" i="3"/>
  <c r="Y1088" i="3"/>
  <c r="AY1032" i="3"/>
  <c r="N1032" i="3"/>
  <c r="AR1100" i="3"/>
  <c r="AB1100" i="3"/>
  <c r="AS1096" i="3"/>
  <c r="BA1108" i="3"/>
  <c r="Y1108" i="3"/>
  <c r="BD1116" i="3"/>
  <c r="AF1124" i="3"/>
  <c r="AY1046" i="3"/>
  <c r="N1052" i="3"/>
  <c r="AD1052" i="3"/>
  <c r="AT1052" i="3"/>
  <c r="O1052" i="3"/>
  <c r="AJ1052" i="3"/>
  <c r="BE1052" i="3"/>
  <c r="AF1052" i="3"/>
  <c r="BA1052" i="3"/>
  <c r="AB1052" i="3"/>
  <c r="AW1052" i="3"/>
  <c r="AY1052" i="3"/>
  <c r="S1052" i="3"/>
  <c r="R1052" i="3"/>
  <c r="AH1052" i="3"/>
  <c r="AX1052" i="3"/>
  <c r="T1052" i="3"/>
  <c r="AO1052" i="3"/>
  <c r="P1052" i="3"/>
  <c r="AK1052" i="3"/>
  <c r="BG1052" i="3"/>
  <c r="AG1052" i="3"/>
  <c r="BC1052" i="3"/>
  <c r="M1052" i="3"/>
  <c r="AN1052" i="3"/>
  <c r="AM1073" i="3"/>
  <c r="BD1073" i="3"/>
  <c r="AP1073" i="3"/>
  <c r="AH1073" i="3"/>
  <c r="BC1073" i="3"/>
  <c r="U1073" i="3"/>
  <c r="AT1073" i="3"/>
  <c r="Q1098" i="3"/>
  <c r="V1098" i="3"/>
  <c r="AA1098" i="3"/>
  <c r="BC1098" i="3"/>
  <c r="S1098" i="3"/>
  <c r="AP1098" i="3"/>
  <c r="BA1098" i="3"/>
  <c r="AG1098" i="3"/>
  <c r="AV1097" i="3"/>
  <c r="AG1097" i="3"/>
  <c r="M1097" i="3"/>
  <c r="AO1097" i="3"/>
  <c r="BI1097" i="3"/>
  <c r="O1097" i="3"/>
  <c r="BB1097" i="3"/>
  <c r="AD1097" i="3"/>
  <c r="AB1117" i="3"/>
  <c r="AI1060" i="3"/>
  <c r="BJ1208" i="3"/>
  <c r="Q1031" i="3"/>
  <c r="BN1031" i="3" s="1"/>
  <c r="AH1053" i="3"/>
  <c r="AP1065" i="3"/>
  <c r="Q1006" i="3"/>
  <c r="Q1010" i="3"/>
  <c r="AR1056" i="3"/>
  <c r="Z1132" i="3"/>
  <c r="BJ1136" i="3"/>
  <c r="BL1176" i="3"/>
  <c r="BK1176" i="3"/>
  <c r="BN1249" i="3"/>
  <c r="BN1242" i="3"/>
  <c r="BL1229" i="3"/>
  <c r="BK1231" i="3"/>
  <c r="BL1186" i="3"/>
  <c r="BN1182" i="3"/>
  <c r="BK1178" i="3"/>
  <c r="BN1157" i="3"/>
  <c r="BL1179" i="3"/>
  <c r="V1047" i="3"/>
  <c r="AL1061" i="3"/>
  <c r="BN1159" i="3"/>
  <c r="BK1215" i="3"/>
  <c r="BK1221" i="3"/>
  <c r="AQ1089" i="3"/>
  <c r="AS1038" i="3"/>
  <c r="BN1205" i="3"/>
  <c r="AI1044" i="3"/>
  <c r="BG1064" i="3"/>
  <c r="Q1116" i="3"/>
  <c r="Q1124" i="3"/>
  <c r="R1063" i="3"/>
  <c r="AH1063" i="3"/>
  <c r="AX1063" i="3"/>
  <c r="T1063" i="3"/>
  <c r="AJ1063" i="3"/>
  <c r="AZ1063" i="3"/>
  <c r="Y1063" i="3"/>
  <c r="BE1063" i="3"/>
  <c r="AQ1063" i="3"/>
  <c r="U1063" i="3"/>
  <c r="BA1063" i="3"/>
  <c r="V1063" i="3"/>
  <c r="AL1063" i="3"/>
  <c r="BB1063" i="3"/>
  <c r="X1063" i="3"/>
  <c r="AN1063" i="3"/>
  <c r="BD1063" i="3"/>
  <c r="AG1063" i="3"/>
  <c r="S1063" i="3"/>
  <c r="AY1063" i="3"/>
  <c r="AC1063" i="3"/>
  <c r="BI1063" i="3"/>
  <c r="Z1063" i="3"/>
  <c r="AP1063" i="3"/>
  <c r="BF1063" i="3"/>
  <c r="AB1063" i="3"/>
  <c r="AR1063" i="3"/>
  <c r="BH1063" i="3"/>
  <c r="AO1063" i="3"/>
  <c r="AA1063" i="3"/>
  <c r="BG1063" i="3"/>
  <c r="AK1063" i="3"/>
  <c r="BC1063" i="3"/>
  <c r="AF1104" i="3"/>
  <c r="Q1104" i="3"/>
  <c r="AW1104" i="3"/>
  <c r="AJ1104" i="3"/>
  <c r="M1104" i="3"/>
  <c r="AS1104" i="3"/>
  <c r="N1104" i="3"/>
  <c r="AD1104" i="3"/>
  <c r="AT1104" i="3"/>
  <c r="O1104" i="3"/>
  <c r="AE1104" i="3"/>
  <c r="AU1104" i="3"/>
  <c r="AN1104" i="3"/>
  <c r="Y1104" i="3"/>
  <c r="BE1104" i="3"/>
  <c r="AR1104" i="3"/>
  <c r="U1104" i="3"/>
  <c r="BA1104" i="3"/>
  <c r="P1104" i="3"/>
  <c r="AV1104" i="3"/>
  <c r="AG1104" i="3"/>
  <c r="T1104" i="3"/>
  <c r="AZ1104" i="3"/>
  <c r="AC1104" i="3"/>
  <c r="BI1104" i="3"/>
  <c r="V1104" i="3"/>
  <c r="AL1104" i="3"/>
  <c r="BB1104" i="3"/>
  <c r="W1104" i="3"/>
  <c r="AM1104" i="3"/>
  <c r="BC1104" i="3"/>
  <c r="AB1104" i="3"/>
  <c r="Z1104" i="3"/>
  <c r="BF1104" i="3"/>
  <c r="AQ1104" i="3"/>
  <c r="X1104" i="3"/>
  <c r="BH1104" i="3"/>
  <c r="AH1104" i="3"/>
  <c r="S1104" i="3"/>
  <c r="AY1104" i="3"/>
  <c r="BD1104" i="3"/>
  <c r="AK1104" i="3"/>
  <c r="AP1104" i="3"/>
  <c r="AA1104" i="3"/>
  <c r="BG1104" i="3"/>
  <c r="Q1112" i="3"/>
  <c r="AF1112" i="3"/>
  <c r="M1112" i="3"/>
  <c r="AS1112" i="3"/>
  <c r="AJ1112" i="3"/>
  <c r="AW1112" i="3"/>
  <c r="V1112" i="3"/>
  <c r="AL1112" i="3"/>
  <c r="BB1112" i="3"/>
  <c r="W1112" i="3"/>
  <c r="AM1112" i="3"/>
  <c r="BC1112" i="3"/>
  <c r="AN1112" i="3"/>
  <c r="U1112" i="3"/>
  <c r="BA1112" i="3"/>
  <c r="BH1112" i="3"/>
  <c r="AB1112" i="3"/>
  <c r="AO1112" i="3"/>
  <c r="P1112" i="3"/>
  <c r="AV1112" i="3"/>
  <c r="AC1112" i="3"/>
  <c r="BI1112" i="3"/>
  <c r="AZ1112" i="3"/>
  <c r="T1112" i="3"/>
  <c r="AG1112" i="3"/>
  <c r="N1112" i="3"/>
  <c r="AD1112" i="3"/>
  <c r="AT1112" i="3"/>
  <c r="O1112" i="3"/>
  <c r="AE1112" i="3"/>
  <c r="AU1112" i="3"/>
  <c r="BD1112" i="3"/>
  <c r="AR1112" i="3"/>
  <c r="BE1112" i="3"/>
  <c r="AP1112" i="3"/>
  <c r="AA1112" i="3"/>
  <c r="BG1112" i="3"/>
  <c r="AK1112" i="3"/>
  <c r="Y1112" i="3"/>
  <c r="R1112" i="3"/>
  <c r="AX1112" i="3"/>
  <c r="AI1112" i="3"/>
  <c r="Z1112" i="3"/>
  <c r="BF1112" i="3"/>
  <c r="AQ1112" i="3"/>
  <c r="R1024" i="3"/>
  <c r="AH1024" i="3"/>
  <c r="AX1024" i="3"/>
  <c r="S1024" i="3"/>
  <c r="AI1024" i="3"/>
  <c r="AY1024" i="3"/>
  <c r="T1024" i="3"/>
  <c r="AJ1024" i="3"/>
  <c r="AZ1024" i="3"/>
  <c r="AO1024" i="3"/>
  <c r="AS1024" i="3"/>
  <c r="AW1024" i="3"/>
  <c r="AN1102" i="3"/>
  <c r="AB1102" i="3"/>
  <c r="N1102" i="3"/>
  <c r="AD1102" i="3"/>
  <c r="AT1102" i="3"/>
  <c r="O1102" i="3"/>
  <c r="AJ1102" i="3"/>
  <c r="BE1102" i="3"/>
  <c r="AF1102" i="3"/>
  <c r="BA1102" i="3"/>
  <c r="X1102" i="3"/>
  <c r="AY1102" i="3"/>
  <c r="AM1102" i="3"/>
  <c r="R1102" i="3"/>
  <c r="AH1102" i="3"/>
  <c r="AX1102" i="3"/>
  <c r="T1102" i="3"/>
  <c r="AO1102" i="3"/>
  <c r="P1102" i="3"/>
  <c r="AK1102" i="3"/>
  <c r="BG1102" i="3"/>
  <c r="BD1102" i="3"/>
  <c r="M1102" i="3"/>
  <c r="S1102" i="3"/>
  <c r="BI1102" i="3"/>
  <c r="AW1102" i="3"/>
  <c r="V1102" i="3"/>
  <c r="AL1102" i="3"/>
  <c r="BB1102" i="3"/>
  <c r="Y1102" i="3"/>
  <c r="AU1102" i="3"/>
  <c r="U1102" i="3"/>
  <c r="AQ1102" i="3"/>
  <c r="AS1102" i="3"/>
  <c r="BC1102" i="3"/>
  <c r="AC1102" i="3"/>
  <c r="BF1102" i="3"/>
  <c r="AV1102" i="3"/>
  <c r="Q1102" i="3"/>
  <c r="AE1102" i="3"/>
  <c r="AR1102" i="3"/>
  <c r="BH1102" i="3"/>
  <c r="Z1102" i="3"/>
  <c r="AZ1102" i="3"/>
  <c r="AG1102" i="3"/>
  <c r="P1068" i="3"/>
  <c r="AF1068" i="3"/>
  <c r="AV1068" i="3"/>
  <c r="N1068" i="3"/>
  <c r="AD1068" i="3"/>
  <c r="AT1068" i="3"/>
  <c r="M1068" i="3"/>
  <c r="AS1068" i="3"/>
  <c r="W1068" i="3"/>
  <c r="BC1068" i="3"/>
  <c r="AO1068" i="3"/>
  <c r="T1068" i="3"/>
  <c r="AJ1068" i="3"/>
  <c r="AZ1068" i="3"/>
  <c r="R1068" i="3"/>
  <c r="AH1068" i="3"/>
  <c r="AX1068" i="3"/>
  <c r="U1068" i="3"/>
  <c r="BA1068" i="3"/>
  <c r="AE1068" i="3"/>
  <c r="Q1068" i="3"/>
  <c r="AW1068" i="3"/>
  <c r="X1068" i="3"/>
  <c r="AN1068" i="3"/>
  <c r="BD1068" i="3"/>
  <c r="V1068" i="3"/>
  <c r="AL1068" i="3"/>
  <c r="BB1068" i="3"/>
  <c r="AC1068" i="3"/>
  <c r="BI1068" i="3"/>
  <c r="AM1068" i="3"/>
  <c r="Y1068" i="3"/>
  <c r="BE1068" i="3"/>
  <c r="BC1025" i="3"/>
  <c r="O1025" i="3"/>
  <c r="AU1025" i="3"/>
  <c r="BG1025" i="3"/>
  <c r="W1025" i="3"/>
  <c r="S1066" i="3"/>
  <c r="X1066" i="3"/>
  <c r="AN1066" i="3"/>
  <c r="BD1066" i="3"/>
  <c r="V1066" i="3"/>
  <c r="AL1066" i="3"/>
  <c r="BB1066" i="3"/>
  <c r="AC1066" i="3"/>
  <c r="BI1066" i="3"/>
  <c r="AM1066" i="3"/>
  <c r="Y1066" i="3"/>
  <c r="BE1066" i="3"/>
  <c r="AB1066" i="3"/>
  <c r="AR1066" i="3"/>
  <c r="BH1066" i="3"/>
  <c r="Z1066" i="3"/>
  <c r="AP1066" i="3"/>
  <c r="BF1066" i="3"/>
  <c r="AK1066" i="3"/>
  <c r="O1066" i="3"/>
  <c r="AU1066" i="3"/>
  <c r="AG1066" i="3"/>
  <c r="AA1066" i="3"/>
  <c r="P1066" i="3"/>
  <c r="AF1066" i="3"/>
  <c r="AV1066" i="3"/>
  <c r="N1066" i="3"/>
  <c r="AD1066" i="3"/>
  <c r="AT1066" i="3"/>
  <c r="M1066" i="3"/>
  <c r="AS1066" i="3"/>
  <c r="W1066" i="3"/>
  <c r="BC1066" i="3"/>
  <c r="AO1066" i="3"/>
  <c r="BG1066" i="3"/>
  <c r="AY1066" i="3"/>
  <c r="BM1245" i="3"/>
  <c r="BK1245" i="3"/>
  <c r="BN1245" i="3"/>
  <c r="N1069" i="3"/>
  <c r="AD1069" i="3"/>
  <c r="AT1069" i="3"/>
  <c r="P1069" i="3"/>
  <c r="AF1069" i="3"/>
  <c r="AV1069" i="3"/>
  <c r="Q1069" i="3"/>
  <c r="AW1069" i="3"/>
  <c r="AI1069" i="3"/>
  <c r="M1069" i="3"/>
  <c r="AS1069" i="3"/>
  <c r="O1069" i="3"/>
  <c r="W1069" i="3"/>
  <c r="R1069" i="3"/>
  <c r="AH1069" i="3"/>
  <c r="AX1069" i="3"/>
  <c r="T1069" i="3"/>
  <c r="AJ1069" i="3"/>
  <c r="AZ1069" i="3"/>
  <c r="Y1069" i="3"/>
  <c r="BE1069" i="3"/>
  <c r="AQ1069" i="3"/>
  <c r="U1069" i="3"/>
  <c r="BA1069" i="3"/>
  <c r="AU1069" i="3"/>
  <c r="V1069" i="3"/>
  <c r="AL1069" i="3"/>
  <c r="BB1069" i="3"/>
  <c r="X1069" i="3"/>
  <c r="AN1069" i="3"/>
  <c r="BD1069" i="3"/>
  <c r="AG1069" i="3"/>
  <c r="S1069" i="3"/>
  <c r="AY1069" i="3"/>
  <c r="AC1069" i="3"/>
  <c r="BI1069" i="3"/>
  <c r="BM1215" i="3"/>
  <c r="BN1150" i="3"/>
  <c r="BJ1179" i="3"/>
  <c r="BM1236" i="3"/>
  <c r="AR1010" i="3"/>
  <c r="AV1010" i="3"/>
  <c r="AY1010" i="3"/>
  <c r="AI1010" i="3"/>
  <c r="S1010" i="3"/>
  <c r="AX1010" i="3"/>
  <c r="AH1010" i="3"/>
  <c r="R1010" i="3"/>
  <c r="BA1010" i="3"/>
  <c r="AK1010" i="3"/>
  <c r="U1010" i="3"/>
  <c r="BG1016" i="3"/>
  <c r="AQ1016" i="3"/>
  <c r="X1016" i="3"/>
  <c r="BB1016" i="3"/>
  <c r="AL1016" i="3"/>
  <c r="Q1016" i="3"/>
  <c r="AW1016" i="3"/>
  <c r="AF1016" i="3"/>
  <c r="AI1016" i="3"/>
  <c r="S1016" i="3"/>
  <c r="AZ1016" i="3"/>
  <c r="AY1025" i="3"/>
  <c r="BF1025" i="3"/>
  <c r="AP1025" i="3"/>
  <c r="Z1025" i="3"/>
  <c r="BI1025" i="3"/>
  <c r="AS1025" i="3"/>
  <c r="AC1025" i="3"/>
  <c r="M1025" i="3"/>
  <c r="AV1025" i="3"/>
  <c r="AF1025" i="3"/>
  <c r="P1025" i="3"/>
  <c r="AQ1025" i="3"/>
  <c r="AG1024" i="3"/>
  <c r="M1024" i="3"/>
  <c r="BD1024" i="3"/>
  <c r="AF1024" i="3"/>
  <c r="BG1024" i="3"/>
  <c r="AM1024" i="3"/>
  <c r="O1024" i="3"/>
  <c r="AP1024" i="3"/>
  <c r="V1024" i="3"/>
  <c r="AI1040" i="3"/>
  <c r="AR1040" i="3"/>
  <c r="AV1040" i="3"/>
  <c r="BE1040" i="3"/>
  <c r="Q1040" i="3"/>
  <c r="AR1038" i="3"/>
  <c r="BI1038" i="3"/>
  <c r="AM1056" i="3"/>
  <c r="BE1056" i="3"/>
  <c r="BE1047" i="3"/>
  <c r="BC1047" i="3"/>
  <c r="AL1047" i="3"/>
  <c r="AK1068" i="3"/>
  <c r="BH1068" i="3"/>
  <c r="AW1063" i="3"/>
  <c r="P1063" i="3"/>
  <c r="BG1069" i="3"/>
  <c r="AR1069" i="3"/>
  <c r="Z1069" i="3"/>
  <c r="O1095" i="3"/>
  <c r="BI1061" i="3"/>
  <c r="AG1061" i="3"/>
  <c r="BB1061" i="3"/>
  <c r="AS1053" i="3"/>
  <c r="T1053" i="3"/>
  <c r="AX1053" i="3"/>
  <c r="AK1065" i="3"/>
  <c r="BH1065" i="3"/>
  <c r="Q1066" i="3"/>
  <c r="AX1066" i="3"/>
  <c r="AJ1066" i="3"/>
  <c r="AO1089" i="3"/>
  <c r="AB1089" i="3"/>
  <c r="BD1095" i="3"/>
  <c r="AD1089" i="3"/>
  <c r="AI1104" i="3"/>
  <c r="AP1102" i="3"/>
  <c r="AO1104" i="3"/>
  <c r="X1112" i="3"/>
  <c r="V1095" i="3"/>
  <c r="AQ1095" i="3"/>
  <c r="AB1095" i="3"/>
  <c r="AR1095" i="3"/>
  <c r="BH1095" i="3"/>
  <c r="BA1095" i="3"/>
  <c r="AE1095" i="3"/>
  <c r="AA1095" i="3"/>
  <c r="AW1095" i="3"/>
  <c r="P1095" i="3"/>
  <c r="AF1095" i="3"/>
  <c r="AV1095" i="3"/>
  <c r="AU1095" i="3"/>
  <c r="Z1095" i="3"/>
  <c r="AG1095" i="3"/>
  <c r="BB1095" i="3"/>
  <c r="T1095" i="3"/>
  <c r="AJ1095" i="3"/>
  <c r="AZ1095" i="3"/>
  <c r="AP1095" i="3"/>
  <c r="U1095" i="3"/>
  <c r="BN1140" i="3"/>
  <c r="BK1140" i="3"/>
  <c r="W1065" i="3"/>
  <c r="BC1065" i="3"/>
  <c r="N1065" i="3"/>
  <c r="AD1065" i="3"/>
  <c r="AT1065" i="3"/>
  <c r="P1065" i="3"/>
  <c r="AF1065" i="3"/>
  <c r="AV1065" i="3"/>
  <c r="Q1065" i="3"/>
  <c r="AW1065" i="3"/>
  <c r="AI1065" i="3"/>
  <c r="M1065" i="3"/>
  <c r="AS1065" i="3"/>
  <c r="O1065" i="3"/>
  <c r="R1065" i="3"/>
  <c r="AH1065" i="3"/>
  <c r="AX1065" i="3"/>
  <c r="T1065" i="3"/>
  <c r="AJ1065" i="3"/>
  <c r="AZ1065" i="3"/>
  <c r="Y1065" i="3"/>
  <c r="BE1065" i="3"/>
  <c r="AQ1065" i="3"/>
  <c r="U1065" i="3"/>
  <c r="BA1065" i="3"/>
  <c r="AU1065" i="3"/>
  <c r="V1065" i="3"/>
  <c r="AL1065" i="3"/>
  <c r="BB1065" i="3"/>
  <c r="X1065" i="3"/>
  <c r="AN1065" i="3"/>
  <c r="BD1065" i="3"/>
  <c r="AG1065" i="3"/>
  <c r="S1065" i="3"/>
  <c r="AY1065" i="3"/>
  <c r="AC1065" i="3"/>
  <c r="BI1065" i="3"/>
  <c r="AQ1056" i="3"/>
  <c r="P1056" i="3"/>
  <c r="AF1056" i="3"/>
  <c r="AV1056" i="3"/>
  <c r="M1056" i="3"/>
  <c r="AC1056" i="3"/>
  <c r="AS1056" i="3"/>
  <c r="BI1056" i="3"/>
  <c r="Z1056" i="3"/>
  <c r="AP1056" i="3"/>
  <c r="BF1056" i="3"/>
  <c r="W1056" i="3"/>
  <c r="BG1056" i="3"/>
  <c r="AU1056" i="3"/>
  <c r="T1056" i="3"/>
  <c r="AJ1056" i="3"/>
  <c r="AZ1056" i="3"/>
  <c r="Q1056" i="3"/>
  <c r="AG1056" i="3"/>
  <c r="AW1056" i="3"/>
  <c r="N1056" i="3"/>
  <c r="AD1056" i="3"/>
  <c r="AT1056" i="3"/>
  <c r="AY1056" i="3"/>
  <c r="AE1056" i="3"/>
  <c r="X1056" i="3"/>
  <c r="AN1056" i="3"/>
  <c r="BD1056" i="3"/>
  <c r="U1056" i="3"/>
  <c r="AK1056" i="3"/>
  <c r="BA1056" i="3"/>
  <c r="R1056" i="3"/>
  <c r="AH1056" i="3"/>
  <c r="AX1056" i="3"/>
  <c r="BC1056" i="3"/>
  <c r="X1132" i="3"/>
  <c r="BD1132" i="3"/>
  <c r="AK1132" i="3"/>
  <c r="AZ1132" i="3"/>
  <c r="AG1132" i="3"/>
  <c r="N1132" i="3"/>
  <c r="AD1132" i="3"/>
  <c r="AT1132" i="3"/>
  <c r="O1132" i="3"/>
  <c r="AE1132" i="3"/>
  <c r="AU1132" i="3"/>
  <c r="AF1132" i="3"/>
  <c r="M1132" i="3"/>
  <c r="AS1132" i="3"/>
  <c r="AJ1132" i="3"/>
  <c r="BH1132" i="3"/>
  <c r="BE1132" i="3"/>
  <c r="Y1132" i="3"/>
  <c r="R1132" i="3"/>
  <c r="AH1132" i="3"/>
  <c r="AX1132" i="3"/>
  <c r="S1132" i="3"/>
  <c r="AI1132" i="3"/>
  <c r="AY1132" i="3"/>
  <c r="AN1132" i="3"/>
  <c r="U1132" i="3"/>
  <c r="BA1132" i="3"/>
  <c r="T1132" i="3"/>
  <c r="AR1132" i="3"/>
  <c r="AW1132" i="3"/>
  <c r="V1132" i="3"/>
  <c r="AL1132" i="3"/>
  <c r="BB1132" i="3"/>
  <c r="W1132" i="3"/>
  <c r="AM1132" i="3"/>
  <c r="BC1132" i="3"/>
  <c r="AV1132" i="3"/>
  <c r="AP1132" i="3"/>
  <c r="BG1132" i="3"/>
  <c r="AC1132" i="3"/>
  <c r="AO1132" i="3"/>
  <c r="BF1132" i="3"/>
  <c r="BI1132" i="3"/>
  <c r="AA1132" i="3"/>
  <c r="BJ1245" i="3"/>
  <c r="BN1178" i="3"/>
  <c r="BH1010" i="3"/>
  <c r="AU1010" i="3"/>
  <c r="AE1010" i="3"/>
  <c r="O1010" i="3"/>
  <c r="AT1010" i="3"/>
  <c r="AD1010" i="3"/>
  <c r="N1010" i="3"/>
  <c r="AW1010" i="3"/>
  <c r="AG1010" i="3"/>
  <c r="BC1016" i="3"/>
  <c r="AM1016" i="3"/>
  <c r="R1016" i="3"/>
  <c r="AX1016" i="3"/>
  <c r="AG1016" i="3"/>
  <c r="BI1016" i="3"/>
  <c r="AS1016" i="3"/>
  <c r="Z1016" i="3"/>
  <c r="AE1016" i="3"/>
  <c r="O1016" i="3"/>
  <c r="BF1017" i="3"/>
  <c r="BB1025" i="3"/>
  <c r="AL1025" i="3"/>
  <c r="V1025" i="3"/>
  <c r="BE1025" i="3"/>
  <c r="AO1025" i="3"/>
  <c r="Y1025" i="3"/>
  <c r="BH1025" i="3"/>
  <c r="AR1025" i="3"/>
  <c r="AB1025" i="3"/>
  <c r="Q1024" i="3"/>
  <c r="BE1024" i="3"/>
  <c r="AV1024" i="3"/>
  <c r="AB1024" i="3"/>
  <c r="BC1024" i="3"/>
  <c r="AE1024" i="3"/>
  <c r="BF1024" i="3"/>
  <c r="AL1024" i="3"/>
  <c r="N1024" i="3"/>
  <c r="BN1024" i="3" s="1"/>
  <c r="Z1038" i="3"/>
  <c r="X1040" i="3"/>
  <c r="AH1040" i="3"/>
  <c r="AL1040" i="3"/>
  <c r="AN1038" i="3"/>
  <c r="BG1038" i="3"/>
  <c r="BB1056" i="3"/>
  <c r="AO1056" i="3"/>
  <c r="AB1056" i="3"/>
  <c r="BD1047" i="3"/>
  <c r="AM1047" i="3"/>
  <c r="W1063" i="3"/>
  <c r="AG1068" i="3"/>
  <c r="BF1068" i="3"/>
  <c r="AR1068" i="3"/>
  <c r="AS1063" i="3"/>
  <c r="Q1063" i="3"/>
  <c r="AT1063" i="3"/>
  <c r="AE1065" i="3"/>
  <c r="AA1069" i="3"/>
  <c r="AB1069" i="3"/>
  <c r="AK1095" i="3"/>
  <c r="AC1061" i="3"/>
  <c r="BD1061" i="3"/>
  <c r="AO1053" i="3"/>
  <c r="AY1053" i="3"/>
  <c r="BG1065" i="3"/>
  <c r="AR1065" i="3"/>
  <c r="Z1065" i="3"/>
  <c r="AE1066" i="3"/>
  <c r="AH1066" i="3"/>
  <c r="T1066" i="3"/>
  <c r="Y1089" i="3"/>
  <c r="AN1095" i="3"/>
  <c r="W1102" i="3"/>
  <c r="AX1104" i="3"/>
  <c r="AY1112" i="3"/>
  <c r="P1132" i="3"/>
  <c r="AK1053" i="3"/>
  <c r="V1053" i="3"/>
  <c r="AL1053" i="3"/>
  <c r="BB1053" i="3"/>
  <c r="W1053" i="3"/>
  <c r="AM1053" i="3"/>
  <c r="BC1053" i="3"/>
  <c r="X1053" i="3"/>
  <c r="AN1053" i="3"/>
  <c r="BD1053" i="3"/>
  <c r="BE1053" i="3"/>
  <c r="BI1053" i="3"/>
  <c r="U1053" i="3"/>
  <c r="Z1053" i="3"/>
  <c r="AP1053" i="3"/>
  <c r="BF1053" i="3"/>
  <c r="AA1053" i="3"/>
  <c r="AQ1053" i="3"/>
  <c r="BG1053" i="3"/>
  <c r="AB1053" i="3"/>
  <c r="AR1053" i="3"/>
  <c r="BH1053" i="3"/>
  <c r="M1053" i="3"/>
  <c r="Q1053" i="3"/>
  <c r="BA1053" i="3"/>
  <c r="N1053" i="3"/>
  <c r="AD1053" i="3"/>
  <c r="AT1053" i="3"/>
  <c r="O1053" i="3"/>
  <c r="AE1053" i="3"/>
  <c r="AU1053" i="3"/>
  <c r="P1053" i="3"/>
  <c r="AF1053" i="3"/>
  <c r="AV1053" i="3"/>
  <c r="Y1053" i="3"/>
  <c r="AC1053" i="3"/>
  <c r="AG1053" i="3"/>
  <c r="U1006" i="3"/>
  <c r="AK1006" i="3"/>
  <c r="BA1006" i="3"/>
  <c r="R1006" i="3"/>
  <c r="AH1006" i="3"/>
  <c r="AX1006" i="3"/>
  <c r="S1006" i="3"/>
  <c r="AI1006" i="3"/>
  <c r="AY1006" i="3"/>
  <c r="AF1006" i="3"/>
  <c r="AZ1006" i="3"/>
  <c r="AB1006" i="3"/>
  <c r="Y1006" i="3"/>
  <c r="AO1006" i="3"/>
  <c r="BE1006" i="3"/>
  <c r="V1006" i="3"/>
  <c r="AL1006" i="3"/>
  <c r="BB1006" i="3"/>
  <c r="W1006" i="3"/>
  <c r="AM1006" i="3"/>
  <c r="BC1006" i="3"/>
  <c r="AV1006" i="3"/>
  <c r="X1006" i="3"/>
  <c r="AR1006" i="3"/>
  <c r="M1006" i="3"/>
  <c r="AC1006" i="3"/>
  <c r="AS1006" i="3"/>
  <c r="BI1006" i="3"/>
  <c r="Z1006" i="3"/>
  <c r="AP1006" i="3"/>
  <c r="BF1006" i="3"/>
  <c r="AA1006" i="3"/>
  <c r="AQ1006" i="3"/>
  <c r="BG1006" i="3"/>
  <c r="T1006" i="3"/>
  <c r="AN1006" i="3"/>
  <c r="BH1006" i="3"/>
  <c r="AG1006" i="3"/>
  <c r="AT1006" i="3"/>
  <c r="P1006" i="3"/>
  <c r="AW1006" i="3"/>
  <c r="O1006" i="3"/>
  <c r="AJ1006" i="3"/>
  <c r="N1006" i="3"/>
  <c r="AE1006" i="3"/>
  <c r="BD1006" i="3"/>
  <c r="T1010" i="3"/>
  <c r="AZ1010" i="3"/>
  <c r="AJ1010" i="3"/>
  <c r="AE1040" i="3"/>
  <c r="BF1040" i="3"/>
  <c r="O1040" i="3"/>
  <c r="AZ1040" i="3"/>
  <c r="U1040" i="3"/>
  <c r="AK1040" i="3"/>
  <c r="BA1040" i="3"/>
  <c r="V1040" i="3"/>
  <c r="AQ1040" i="3"/>
  <c r="R1040" i="3"/>
  <c r="AM1040" i="3"/>
  <c r="BH1040" i="3"/>
  <c r="AD1040" i="3"/>
  <c r="AY1040" i="3"/>
  <c r="Y1040" i="3"/>
  <c r="Z1040" i="3"/>
  <c r="AP1040" i="3"/>
  <c r="M1040" i="3"/>
  <c r="AC1040" i="3"/>
  <c r="AS1040" i="3"/>
  <c r="BI1040" i="3"/>
  <c r="AF1040" i="3"/>
  <c r="BB1040" i="3"/>
  <c r="AB1040" i="3"/>
  <c r="AX1040" i="3"/>
  <c r="S1040" i="3"/>
  <c r="AN1040" i="3"/>
  <c r="R1101" i="3"/>
  <c r="N1101" i="3"/>
  <c r="AI1101" i="3"/>
  <c r="AC1101" i="3"/>
  <c r="AB1101" i="3"/>
  <c r="AR1101" i="3"/>
  <c r="BH1101" i="3"/>
  <c r="AE1101" i="3"/>
  <c r="BA1101" i="3"/>
  <c r="AA1101" i="3"/>
  <c r="AW1101" i="3"/>
  <c r="AH1101" i="3"/>
  <c r="Y1101" i="3"/>
  <c r="BI1101" i="3"/>
  <c r="P1101" i="3"/>
  <c r="AF1101" i="3"/>
  <c r="AV1101" i="3"/>
  <c r="O1101" i="3"/>
  <c r="AK1101" i="3"/>
  <c r="BF1101" i="3"/>
  <c r="AG1101" i="3"/>
  <c r="BB1101" i="3"/>
  <c r="W1101" i="3"/>
  <c r="BE1101" i="3"/>
  <c r="AX1101" i="3"/>
  <c r="T1101" i="3"/>
  <c r="AJ1101" i="3"/>
  <c r="AZ1101" i="3"/>
  <c r="U1101" i="3"/>
  <c r="AP1101" i="3"/>
  <c r="Q1101" i="3"/>
  <c r="AL1101" i="3"/>
  <c r="BG1101" i="3"/>
  <c r="BC1101" i="3"/>
  <c r="M1101" i="3"/>
  <c r="AY1101" i="3"/>
  <c r="BD1101" i="3"/>
  <c r="AQ1101" i="3"/>
  <c r="AS1101" i="3"/>
  <c r="AO1101" i="3"/>
  <c r="AT1101" i="3"/>
  <c r="AM1101" i="3"/>
  <c r="Z1101" i="3"/>
  <c r="AD1101" i="3"/>
  <c r="X1101" i="3"/>
  <c r="AU1101" i="3"/>
  <c r="S1101" i="3"/>
  <c r="Z1047" i="3"/>
  <c r="AP1047" i="3"/>
  <c r="BF1047" i="3"/>
  <c r="AA1047" i="3"/>
  <c r="AQ1047" i="3"/>
  <c r="BG1047" i="3"/>
  <c r="AB1047" i="3"/>
  <c r="AR1047" i="3"/>
  <c r="BH1047" i="3"/>
  <c r="M1047" i="3"/>
  <c r="Q1047" i="3"/>
  <c r="N1047" i="3"/>
  <c r="AD1047" i="3"/>
  <c r="AT1047" i="3"/>
  <c r="O1047" i="3"/>
  <c r="AE1047" i="3"/>
  <c r="AU1047" i="3"/>
  <c r="P1047" i="3"/>
  <c r="AF1047" i="3"/>
  <c r="AV1047" i="3"/>
  <c r="Y1047" i="3"/>
  <c r="AC1047" i="3"/>
  <c r="AG1047" i="3"/>
  <c r="U1047" i="3"/>
  <c r="R1047" i="3"/>
  <c r="AH1047" i="3"/>
  <c r="AX1047" i="3"/>
  <c r="S1047" i="3"/>
  <c r="AI1047" i="3"/>
  <c r="AY1047" i="3"/>
  <c r="T1047" i="3"/>
  <c r="AJ1047" i="3"/>
  <c r="AZ1047" i="3"/>
  <c r="AO1047" i="3"/>
  <c r="AS1047" i="3"/>
  <c r="AW1047" i="3"/>
  <c r="AK1047" i="3"/>
  <c r="Z1061" i="3"/>
  <c r="AP1061" i="3"/>
  <c r="BF1061" i="3"/>
  <c r="AB1061" i="3"/>
  <c r="AR1061" i="3"/>
  <c r="BH1061" i="3"/>
  <c r="AO1061" i="3"/>
  <c r="AA1061" i="3"/>
  <c r="BG1061" i="3"/>
  <c r="AK1061" i="3"/>
  <c r="AM1061" i="3"/>
  <c r="W1061" i="3"/>
  <c r="N1061" i="3"/>
  <c r="AD1061" i="3"/>
  <c r="AT1061" i="3"/>
  <c r="P1061" i="3"/>
  <c r="AF1061" i="3"/>
  <c r="AV1061" i="3"/>
  <c r="Q1061" i="3"/>
  <c r="AW1061" i="3"/>
  <c r="AI1061" i="3"/>
  <c r="M1061" i="3"/>
  <c r="AS1061" i="3"/>
  <c r="O1061" i="3"/>
  <c r="R1061" i="3"/>
  <c r="AH1061" i="3"/>
  <c r="AX1061" i="3"/>
  <c r="T1061" i="3"/>
  <c r="AJ1061" i="3"/>
  <c r="AZ1061" i="3"/>
  <c r="Y1061" i="3"/>
  <c r="BE1061" i="3"/>
  <c r="AQ1061" i="3"/>
  <c r="U1061" i="3"/>
  <c r="BA1061" i="3"/>
  <c r="AU1061" i="3"/>
  <c r="BN1221" i="3"/>
  <c r="BL1221" i="3"/>
  <c r="BC1089" i="3"/>
  <c r="AU1089" i="3"/>
  <c r="W1089" i="3"/>
  <c r="O1089" i="3"/>
  <c r="AT1089" i="3"/>
  <c r="AE1089" i="3"/>
  <c r="S1089" i="3"/>
  <c r="AY1089" i="3"/>
  <c r="P1089" i="3"/>
  <c r="AF1089" i="3"/>
  <c r="AV1089" i="3"/>
  <c r="M1089" i="3"/>
  <c r="AC1089" i="3"/>
  <c r="AS1089" i="3"/>
  <c r="BI1089" i="3"/>
  <c r="AH1089" i="3"/>
  <c r="AL1089" i="3"/>
  <c r="AA1089" i="3"/>
  <c r="BG1089" i="3"/>
  <c r="T1089" i="3"/>
  <c r="AJ1089" i="3"/>
  <c r="AZ1089" i="3"/>
  <c r="Q1089" i="3"/>
  <c r="AG1089" i="3"/>
  <c r="AW1089" i="3"/>
  <c r="BF1089" i="3"/>
  <c r="Z1089" i="3"/>
  <c r="AI1089" i="3"/>
  <c r="N1089" i="3"/>
  <c r="X1089" i="3"/>
  <c r="AN1089" i="3"/>
  <c r="BD1089" i="3"/>
  <c r="U1089" i="3"/>
  <c r="AK1089" i="3"/>
  <c r="BA1089" i="3"/>
  <c r="AX1089" i="3"/>
  <c r="R1089" i="3"/>
  <c r="AF1120" i="3"/>
  <c r="U1120" i="3"/>
  <c r="AB1120" i="3"/>
  <c r="AO1120" i="3"/>
  <c r="N1120" i="3"/>
  <c r="AD1120" i="3"/>
  <c r="AT1120" i="3"/>
  <c r="O1120" i="3"/>
  <c r="AE1120" i="3"/>
  <c r="AU1120" i="3"/>
  <c r="AN1120" i="3"/>
  <c r="AK1120" i="3"/>
  <c r="BH1120" i="3"/>
  <c r="T1120" i="3"/>
  <c r="Y1120" i="3"/>
  <c r="R1120" i="3"/>
  <c r="AH1120" i="3"/>
  <c r="AX1120" i="3"/>
  <c r="S1120" i="3"/>
  <c r="AI1120" i="3"/>
  <c r="AY1120" i="3"/>
  <c r="BD1120" i="3"/>
  <c r="AS1120" i="3"/>
  <c r="AZ1120" i="3"/>
  <c r="BE1120" i="3"/>
  <c r="V1120" i="3"/>
  <c r="AL1120" i="3"/>
  <c r="BB1120" i="3"/>
  <c r="W1120" i="3"/>
  <c r="AM1120" i="3"/>
  <c r="BC1120" i="3"/>
  <c r="X1120" i="3"/>
  <c r="AJ1120" i="3"/>
  <c r="AA1120" i="3"/>
  <c r="M1120" i="3"/>
  <c r="Z1120" i="3"/>
  <c r="AQ1120" i="3"/>
  <c r="BA1120" i="3"/>
  <c r="AW1120" i="3"/>
  <c r="AP1120" i="3"/>
  <c r="BG1120" i="3"/>
  <c r="Q1038" i="3"/>
  <c r="AG1038" i="3"/>
  <c r="AW1038" i="3"/>
  <c r="O1038" i="3"/>
  <c r="AE1038" i="3"/>
  <c r="AU1038" i="3"/>
  <c r="T1038" i="3"/>
  <c r="AZ1038" i="3"/>
  <c r="AD1038" i="3"/>
  <c r="P1038" i="3"/>
  <c r="AV1038" i="3"/>
  <c r="U1038" i="3"/>
  <c r="AK1038" i="3"/>
  <c r="BA1038" i="3"/>
  <c r="S1038" i="3"/>
  <c r="AI1038" i="3"/>
  <c r="AY1038" i="3"/>
  <c r="AB1038" i="3"/>
  <c r="BH1038" i="3"/>
  <c r="AL1038" i="3"/>
  <c r="X1038" i="3"/>
  <c r="BD1038" i="3"/>
  <c r="Y1038" i="3"/>
  <c r="AO1038" i="3"/>
  <c r="BE1038" i="3"/>
  <c r="W1038" i="3"/>
  <c r="AM1038" i="3"/>
  <c r="BC1038" i="3"/>
  <c r="AJ1038" i="3"/>
  <c r="N1038" i="3"/>
  <c r="AT1038" i="3"/>
  <c r="AF1038" i="3"/>
  <c r="BF1038" i="3"/>
  <c r="P1010" i="3"/>
  <c r="BG1010" i="3"/>
  <c r="AQ1010" i="3"/>
  <c r="AA1010" i="3"/>
  <c r="BF1010" i="3"/>
  <c r="AP1010" i="3"/>
  <c r="Z1010" i="3"/>
  <c r="BI1010" i="3"/>
  <c r="AS1010" i="3"/>
  <c r="AC1010" i="3"/>
  <c r="M1010" i="3"/>
  <c r="AY1016" i="3"/>
  <c r="AH1016" i="3"/>
  <c r="M1016" i="3"/>
  <c r="AT1016" i="3"/>
  <c r="AB1016" i="3"/>
  <c r="BE1016" i="3"/>
  <c r="AO1016" i="3"/>
  <c r="U1016" i="3"/>
  <c r="S1025" i="3"/>
  <c r="AX1025" i="3"/>
  <c r="AH1025" i="3"/>
  <c r="R1025" i="3"/>
  <c r="BA1025" i="3"/>
  <c r="AK1025" i="3"/>
  <c r="U1025" i="3"/>
  <c r="BD1025" i="3"/>
  <c r="AN1025" i="3"/>
  <c r="X1025" i="3"/>
  <c r="BI1024" i="3"/>
  <c r="Y1024" i="3"/>
  <c r="AR1024" i="3"/>
  <c r="X1024" i="3"/>
  <c r="AU1024" i="3"/>
  <c r="AA1024" i="3"/>
  <c r="BB1024" i="3"/>
  <c r="AD1024" i="3"/>
  <c r="BD1040" i="3"/>
  <c r="N1040" i="3"/>
  <c r="W1040" i="3"/>
  <c r="AA1040" i="3"/>
  <c r="AO1040" i="3"/>
  <c r="BB1038" i="3"/>
  <c r="AQ1038" i="3"/>
  <c r="AC1038" i="3"/>
  <c r="AL1056" i="3"/>
  <c r="Y1056" i="3"/>
  <c r="AN1047" i="3"/>
  <c r="W1047" i="3"/>
  <c r="AU1068" i="3"/>
  <c r="AP1068" i="3"/>
  <c r="AB1068" i="3"/>
  <c r="M1063" i="3"/>
  <c r="AV1063" i="3"/>
  <c r="AD1063" i="3"/>
  <c r="AM1069" i="3"/>
  <c r="AO1069" i="3"/>
  <c r="BF1069" i="3"/>
  <c r="AP1089" i="3"/>
  <c r="BF1095" i="3"/>
  <c r="AY1061" i="3"/>
  <c r="AN1061" i="3"/>
  <c r="V1061" i="3"/>
  <c r="AZ1053" i="3"/>
  <c r="AI1053" i="3"/>
  <c r="R1053" i="3"/>
  <c r="AA1065" i="3"/>
  <c r="AB1065" i="3"/>
  <c r="AI1066" i="3"/>
  <c r="BA1066" i="3"/>
  <c r="R1066" i="3"/>
  <c r="BH1089" i="3"/>
  <c r="X1095" i="3"/>
  <c r="V1089" i="3"/>
  <c r="BG1095" i="3"/>
  <c r="R1104" i="3"/>
  <c r="BL1104" i="3" s="1"/>
  <c r="S1112" i="3"/>
  <c r="BF1120" i="3"/>
  <c r="V1101" i="3"/>
  <c r="AU1006" i="3"/>
  <c r="BF1084" i="3"/>
  <c r="BK1157" i="3"/>
  <c r="AX1097" i="3"/>
  <c r="T1097" i="3"/>
  <c r="AJ1097" i="3"/>
  <c r="AZ1097" i="3"/>
  <c r="U1097" i="3"/>
  <c r="AP1097" i="3"/>
  <c r="Q1097" i="3"/>
  <c r="AL1097" i="3"/>
  <c r="BG1097" i="3"/>
  <c r="BE1097" i="3"/>
  <c r="N1097" i="3"/>
  <c r="AS1097" i="3"/>
  <c r="AM1097" i="3"/>
  <c r="X1097" i="3"/>
  <c r="AN1097" i="3"/>
  <c r="BD1097" i="3"/>
  <c r="Z1097" i="3"/>
  <c r="AU1097" i="3"/>
  <c r="V1097" i="3"/>
  <c r="AQ1097" i="3"/>
  <c r="AT1097" i="3"/>
  <c r="AH1097" i="3"/>
  <c r="AC1097" i="3"/>
  <c r="AB1097" i="3"/>
  <c r="AR1097" i="3"/>
  <c r="BH1097" i="3"/>
  <c r="AE1097" i="3"/>
  <c r="BA1097" i="3"/>
  <c r="AA1097" i="3"/>
  <c r="AW1097" i="3"/>
  <c r="AI1097" i="3"/>
  <c r="W1097" i="3"/>
  <c r="AA1073" i="3"/>
  <c r="AQ1073" i="3"/>
  <c r="BG1073" i="3"/>
  <c r="AB1073" i="3"/>
  <c r="AR1073" i="3"/>
  <c r="BH1073" i="3"/>
  <c r="Y1073" i="3"/>
  <c r="AO1073" i="3"/>
  <c r="BE1073" i="3"/>
  <c r="BF1073" i="3"/>
  <c r="AL1073" i="3"/>
  <c r="AX1073" i="3"/>
  <c r="O1073" i="3"/>
  <c r="AE1073" i="3"/>
  <c r="AU1073" i="3"/>
  <c r="P1073" i="3"/>
  <c r="AF1073" i="3"/>
  <c r="AV1073" i="3"/>
  <c r="M1073" i="3"/>
  <c r="AC1073" i="3"/>
  <c r="AS1073" i="3"/>
  <c r="BI1073" i="3"/>
  <c r="N1073" i="3"/>
  <c r="V1073" i="3"/>
  <c r="S1073" i="3"/>
  <c r="AI1073" i="3"/>
  <c r="AY1073" i="3"/>
  <c r="T1073" i="3"/>
  <c r="AJ1073" i="3"/>
  <c r="AZ1073" i="3"/>
  <c r="Q1073" i="3"/>
  <c r="AG1073" i="3"/>
  <c r="AW1073" i="3"/>
  <c r="Z1073" i="3"/>
  <c r="AD1073" i="3"/>
  <c r="BB1073" i="3"/>
  <c r="BM1171" i="3"/>
  <c r="Q1122" i="3"/>
  <c r="AF1122" i="3"/>
  <c r="M1122" i="3"/>
  <c r="AS1122" i="3"/>
  <c r="AZ1122" i="3"/>
  <c r="AG1122" i="3"/>
  <c r="N1122" i="3"/>
  <c r="AD1122" i="3"/>
  <c r="AT1122" i="3"/>
  <c r="O1122" i="3"/>
  <c r="AE1122" i="3"/>
  <c r="AU1122" i="3"/>
  <c r="AN1122" i="3"/>
  <c r="U1122" i="3"/>
  <c r="BA1122" i="3"/>
  <c r="AR1122" i="3"/>
  <c r="BE1122" i="3"/>
  <c r="Y1122" i="3"/>
  <c r="R1122" i="3"/>
  <c r="AH1122" i="3"/>
  <c r="AX1122" i="3"/>
  <c r="S1122" i="3"/>
  <c r="AI1122" i="3"/>
  <c r="AY1122" i="3"/>
  <c r="P1122" i="3"/>
  <c r="AV1122" i="3"/>
  <c r="AC1122" i="3"/>
  <c r="BI1122" i="3"/>
  <c r="AB1122" i="3"/>
  <c r="BH1122" i="3"/>
  <c r="AW1122" i="3"/>
  <c r="V1122" i="3"/>
  <c r="AL1122" i="3"/>
  <c r="BB1122" i="3"/>
  <c r="W1122" i="3"/>
  <c r="AM1122" i="3"/>
  <c r="BC1122" i="3"/>
  <c r="Q1130" i="3"/>
  <c r="P1130" i="3"/>
  <c r="AV1130" i="3"/>
  <c r="AC1130" i="3"/>
  <c r="BI1130" i="3"/>
  <c r="AJ1130" i="3"/>
  <c r="T1130" i="3"/>
  <c r="AO1130" i="3"/>
  <c r="N1130" i="3"/>
  <c r="AD1130" i="3"/>
  <c r="AT1130" i="3"/>
  <c r="O1130" i="3"/>
  <c r="AE1130" i="3"/>
  <c r="AU1130" i="3"/>
  <c r="X1130" i="3"/>
  <c r="BD1130" i="3"/>
  <c r="AK1130" i="3"/>
  <c r="AZ1130" i="3"/>
  <c r="AG1130" i="3"/>
  <c r="R1130" i="3"/>
  <c r="AH1130" i="3"/>
  <c r="AX1130" i="3"/>
  <c r="S1130" i="3"/>
  <c r="AI1130" i="3"/>
  <c r="AY1130" i="3"/>
  <c r="AF1130" i="3"/>
  <c r="M1130" i="3"/>
  <c r="AS1130" i="3"/>
  <c r="AR1130" i="3"/>
  <c r="BE1130" i="3"/>
  <c r="Y1130" i="3"/>
  <c r="V1130" i="3"/>
  <c r="AL1130" i="3"/>
  <c r="BB1130" i="3"/>
  <c r="W1130" i="3"/>
  <c r="AM1130" i="3"/>
  <c r="BC1130" i="3"/>
  <c r="AB1098" i="3"/>
  <c r="AN1098" i="3"/>
  <c r="Z1098" i="3"/>
  <c r="AT1098" i="3"/>
  <c r="Y1098" i="3"/>
  <c r="AZ1098" i="3"/>
  <c r="AF1098" i="3"/>
  <c r="AI1098" i="3"/>
  <c r="AW1098" i="3"/>
  <c r="AY1098" i="3"/>
  <c r="AD1098" i="3"/>
  <c r="BB1098" i="3"/>
  <c r="AE1098" i="3"/>
  <c r="BE1098" i="3"/>
  <c r="AQ1098" i="3"/>
  <c r="X1098" i="3"/>
  <c r="BH1098" i="3"/>
  <c r="BI1098" i="3"/>
  <c r="N1098" i="3"/>
  <c r="AL1098" i="3"/>
  <c r="BF1098" i="3"/>
  <c r="AJ1098" i="3"/>
  <c r="U1098" i="3"/>
  <c r="AV1098" i="3"/>
  <c r="BD1098" i="3"/>
  <c r="M1098" i="3"/>
  <c r="AR1098" i="3"/>
  <c r="BL1201" i="3"/>
  <c r="AZ1018" i="3"/>
  <c r="T1018" i="3"/>
  <c r="AB1018" i="3"/>
  <c r="S1027" i="3"/>
  <c r="BG1027" i="3"/>
  <c r="M1080" i="3"/>
  <c r="T1127" i="3"/>
  <c r="BL1189" i="3"/>
  <c r="BM1189" i="3"/>
  <c r="BJ1142" i="3"/>
  <c r="S1056" i="3"/>
  <c r="T1107" i="3"/>
  <c r="BL1161" i="3"/>
  <c r="BM1147" i="3"/>
  <c r="BM1187" i="3"/>
  <c r="BL1184" i="3"/>
  <c r="BJ1171" i="3"/>
  <c r="BK1159" i="3"/>
  <c r="BD1010" i="3"/>
  <c r="AK1012" i="3"/>
  <c r="BC1069" i="3"/>
  <c r="BA1047" i="3"/>
  <c r="BC1061" i="3"/>
  <c r="AZ1088" i="3"/>
  <c r="T1113" i="3"/>
  <c r="AB1121" i="3"/>
  <c r="X1125" i="3"/>
  <c r="BK1192" i="3"/>
  <c r="AI1068" i="3"/>
  <c r="AH1038" i="3"/>
  <c r="AE1025" i="3"/>
  <c r="BL1223" i="3"/>
  <c r="BJ1231" i="3"/>
  <c r="BN1243" i="3"/>
  <c r="BL1243" i="3"/>
  <c r="BL1249" i="3"/>
  <c r="BK1241" i="3"/>
  <c r="BJ1215" i="3"/>
  <c r="BM1150" i="3"/>
  <c r="BJ1150" i="3"/>
  <c r="BJ1189" i="3"/>
  <c r="BL1222" i="3"/>
  <c r="BL1218" i="3"/>
  <c r="BJ1138" i="3"/>
  <c r="BM1208" i="3"/>
  <c r="BK1182" i="3"/>
  <c r="V1067" i="3"/>
  <c r="BL1163" i="3"/>
  <c r="BK1146" i="3"/>
  <c r="BL1210" i="3"/>
  <c r="BK1179" i="3"/>
  <c r="BN1179" i="3"/>
  <c r="BJ1168" i="3"/>
  <c r="BJ1236" i="3"/>
  <c r="BK1236" i="3"/>
  <c r="AM1025" i="3"/>
  <c r="AA1025" i="3"/>
  <c r="BM1201" i="3"/>
  <c r="BM1203" i="3"/>
  <c r="BL1200" i="3"/>
  <c r="BJ1191" i="3"/>
  <c r="AA1020" i="3"/>
  <c r="BJ1166" i="3"/>
  <c r="V1091" i="3"/>
  <c r="BJ1161" i="3"/>
  <c r="BM1161" i="3"/>
  <c r="BN1147" i="3"/>
  <c r="BL1147" i="3"/>
  <c r="BL1136" i="3"/>
  <c r="BM1136" i="3"/>
  <c r="BM1223" i="3"/>
  <c r="BJ1223" i="3"/>
  <c r="BL1231" i="3"/>
  <c r="BM1222" i="3"/>
  <c r="BM1218" i="3"/>
  <c r="BJ1218" i="3"/>
  <c r="BM1198" i="3"/>
  <c r="BK1198" i="3"/>
  <c r="BJ1198" i="3"/>
  <c r="BL1198" i="3"/>
  <c r="BN1198" i="3"/>
  <c r="BL1245" i="3"/>
  <c r="BK1243" i="3"/>
  <c r="BM1243" i="3"/>
  <c r="BJ1249" i="3"/>
  <c r="BM1249" i="3"/>
  <c r="BK1249" i="3"/>
  <c r="BL1241" i="3"/>
  <c r="BM1241" i="3"/>
  <c r="BL1242" i="3"/>
  <c r="BJ1242" i="3"/>
  <c r="BK1242" i="3"/>
  <c r="BM1242" i="3"/>
  <c r="BM1229" i="3"/>
  <c r="BJ1229" i="3"/>
  <c r="BL1202" i="3"/>
  <c r="BJ1186" i="3"/>
  <c r="BJ1182" i="3"/>
  <c r="BL1182" i="3"/>
  <c r="BL1178" i="3"/>
  <c r="BJ1178" i="3"/>
  <c r="BN1241" i="3"/>
  <c r="N1030" i="3"/>
  <c r="AW1030" i="3"/>
  <c r="Z1030" i="3"/>
  <c r="Z1055" i="3"/>
  <c r="AP1055" i="3"/>
  <c r="BF1055" i="3"/>
  <c r="AA1055" i="3"/>
  <c r="AQ1055" i="3"/>
  <c r="BG1055" i="3"/>
  <c r="AB1055" i="3"/>
  <c r="AR1055" i="3"/>
  <c r="BH1055" i="3"/>
  <c r="M1055" i="3"/>
  <c r="Q1055" i="3"/>
  <c r="AK1055" i="3"/>
  <c r="AU1093" i="3"/>
  <c r="AE1093" i="3"/>
  <c r="AT1093" i="3"/>
  <c r="AA1093" i="3"/>
  <c r="BG1093" i="3"/>
  <c r="BM1159" i="3"/>
  <c r="BN1146" i="3"/>
  <c r="BJ1146" i="3"/>
  <c r="BL1215" i="3"/>
  <c r="BJ1221" i="3"/>
  <c r="BM1221" i="3"/>
  <c r="BM1146" i="3"/>
  <c r="BL1146" i="3"/>
  <c r="BL1150" i="3"/>
  <c r="BN1210" i="3"/>
  <c r="BK1210" i="3"/>
  <c r="BM1210" i="3"/>
  <c r="BJ1210" i="3"/>
  <c r="BJ1163" i="3"/>
  <c r="BN1163" i="3"/>
  <c r="BM1179" i="3"/>
  <c r="BK1168" i="3"/>
  <c r="BN1168" i="3"/>
  <c r="BN1236" i="3"/>
  <c r="AB1008" i="3"/>
  <c r="P1008" i="3"/>
  <c r="BD1008" i="3"/>
  <c r="BH1008" i="3"/>
  <c r="AJ1008" i="3"/>
  <c r="T1008" i="3"/>
  <c r="AR1008" i="3"/>
  <c r="AN1008" i="3"/>
  <c r="X1110" i="3"/>
  <c r="BD1110" i="3"/>
  <c r="AK1110" i="3"/>
  <c r="BH1110" i="3"/>
  <c r="AN1110" i="3"/>
  <c r="U1110" i="3"/>
  <c r="BA1110" i="3"/>
  <c r="AB1110" i="3"/>
  <c r="AO1110" i="3"/>
  <c r="AN1118" i="3"/>
  <c r="U1118" i="3"/>
  <c r="BA1118" i="3"/>
  <c r="AJ1118" i="3"/>
  <c r="AO1118" i="3"/>
  <c r="S1070" i="3"/>
  <c r="AY1015" i="3"/>
  <c r="AI1015" i="3"/>
  <c r="S1015" i="3"/>
  <c r="BD1015" i="3"/>
  <c r="AD1015" i="3"/>
  <c r="W1067" i="3"/>
  <c r="AS1067" i="3"/>
  <c r="M1067" i="3"/>
  <c r="AI1067" i="3"/>
  <c r="AW1067" i="3"/>
  <c r="Q1067" i="3"/>
  <c r="AV1067" i="3"/>
  <c r="AF1067" i="3"/>
  <c r="P1067" i="3"/>
  <c r="AT1067" i="3"/>
  <c r="AD1067" i="3"/>
  <c r="N1067" i="3"/>
  <c r="BE1070" i="3"/>
  <c r="Y1070" i="3"/>
  <c r="AM1070" i="3"/>
  <c r="BI1070" i="3"/>
  <c r="AC1070" i="3"/>
  <c r="BB1070" i="3"/>
  <c r="AL1070" i="3"/>
  <c r="V1070" i="3"/>
  <c r="BD1070" i="3"/>
  <c r="AN1070" i="3"/>
  <c r="X1070" i="3"/>
  <c r="Z1093" i="3"/>
  <c r="BF1093" i="3"/>
  <c r="AW1093" i="3"/>
  <c r="AG1093" i="3"/>
  <c r="Q1093" i="3"/>
  <c r="AZ1093" i="3"/>
  <c r="AJ1093" i="3"/>
  <c r="T1093" i="3"/>
  <c r="V1093" i="3"/>
  <c r="AY1110" i="3"/>
  <c r="AI1110" i="3"/>
  <c r="S1110" i="3"/>
  <c r="AX1110" i="3"/>
  <c r="AH1110" i="3"/>
  <c r="R1110" i="3"/>
  <c r="AY1118" i="3"/>
  <c r="AI1118" i="3"/>
  <c r="S1118" i="3"/>
  <c r="AX1118" i="3"/>
  <c r="AH1118" i="3"/>
  <c r="R1118" i="3"/>
  <c r="BC1093" i="3"/>
  <c r="AG1110" i="3"/>
  <c r="Y1118" i="3"/>
  <c r="AG1055" i="3"/>
  <c r="BE1055" i="3"/>
  <c r="AZ1055" i="3"/>
  <c r="AF1055" i="3"/>
  <c r="BC1055" i="3"/>
  <c r="AI1055" i="3"/>
  <c r="O1055" i="3"/>
  <c r="AL1055" i="3"/>
  <c r="R1055" i="3"/>
  <c r="AI1093" i="3"/>
  <c r="AZ1110" i="3"/>
  <c r="AZ1118" i="3"/>
  <c r="AK1118" i="3"/>
  <c r="AV1118" i="3"/>
  <c r="AS1110" i="3"/>
  <c r="AF1110" i="3"/>
  <c r="BM1178" i="3"/>
  <c r="BK1150" i="3"/>
  <c r="BM1206" i="3"/>
  <c r="BJ1206" i="3"/>
  <c r="BM1184" i="3"/>
  <c r="BJ1184" i="3"/>
  <c r="BM1144" i="3"/>
  <c r="BJ1144" i="3"/>
  <c r="AG1030" i="3"/>
  <c r="BM1200" i="3"/>
  <c r="BJ1200" i="3"/>
  <c r="AO1095" i="3"/>
  <c r="S1095" i="3"/>
  <c r="AS1095" i="3"/>
  <c r="AF1106" i="3"/>
  <c r="Q1106" i="3"/>
  <c r="AW1106" i="3"/>
  <c r="AC1106" i="3"/>
  <c r="BI1106" i="3"/>
  <c r="AR1106" i="3"/>
  <c r="P1106" i="3"/>
  <c r="AV1106" i="3"/>
  <c r="AG1106" i="3"/>
  <c r="M1106" i="3"/>
  <c r="AS1106" i="3"/>
  <c r="AB1106" i="3"/>
  <c r="BH1106" i="3"/>
  <c r="AN1114" i="3"/>
  <c r="U1114" i="3"/>
  <c r="BA1114" i="3"/>
  <c r="Q1114" i="3"/>
  <c r="X1114" i="3"/>
  <c r="BD1114" i="3"/>
  <c r="AK1114" i="3"/>
  <c r="AZ1114" i="3"/>
  <c r="T1114" i="3"/>
  <c r="BE1114" i="3"/>
  <c r="Y1114" i="3"/>
  <c r="BL1140" i="3"/>
  <c r="BM1140" i="3"/>
  <c r="AZ1030" i="3"/>
  <c r="AJ1030" i="3"/>
  <c r="T1030" i="3"/>
  <c r="AY1030" i="3"/>
  <c r="AI1030" i="3"/>
  <c r="S1030" i="3"/>
  <c r="BC1067" i="3"/>
  <c r="AK1067" i="3"/>
  <c r="BG1067" i="3"/>
  <c r="AA1067" i="3"/>
  <c r="AO1067" i="3"/>
  <c r="BH1067" i="3"/>
  <c r="AR1067" i="3"/>
  <c r="AB1067" i="3"/>
  <c r="BF1067" i="3"/>
  <c r="AP1067" i="3"/>
  <c r="Z1067" i="3"/>
  <c r="AI1070" i="3"/>
  <c r="AW1070" i="3"/>
  <c r="Q1070" i="3"/>
  <c r="AE1070" i="3"/>
  <c r="BA1070" i="3"/>
  <c r="U1070" i="3"/>
  <c r="AX1070" i="3"/>
  <c r="AH1070" i="3"/>
  <c r="R1070" i="3"/>
  <c r="AZ1070" i="3"/>
  <c r="AJ1070" i="3"/>
  <c r="T1070" i="3"/>
  <c r="AH1093" i="3"/>
  <c r="BI1093" i="3"/>
  <c r="AS1093" i="3"/>
  <c r="AC1093" i="3"/>
  <c r="M1093" i="3"/>
  <c r="AV1093" i="3"/>
  <c r="AF1093" i="3"/>
  <c r="P1093" i="3"/>
  <c r="AL1093" i="3"/>
  <c r="AU1110" i="3"/>
  <c r="AE1110" i="3"/>
  <c r="O1110" i="3"/>
  <c r="AT1110" i="3"/>
  <c r="AD1110" i="3"/>
  <c r="N1110" i="3"/>
  <c r="AU1118" i="3"/>
  <c r="AE1118" i="3"/>
  <c r="O1118" i="3"/>
  <c r="AT1118" i="3"/>
  <c r="AD1118" i="3"/>
  <c r="N1118" i="3"/>
  <c r="AW1110" i="3"/>
  <c r="AG1118" i="3"/>
  <c r="P1131" i="3"/>
  <c r="BA1055" i="3"/>
  <c r="BI1055" i="3"/>
  <c r="AO1055" i="3"/>
  <c r="AV1055" i="3"/>
  <c r="X1055" i="3"/>
  <c r="AY1055" i="3"/>
  <c r="AE1055" i="3"/>
  <c r="BB1055" i="3"/>
  <c r="AH1055" i="3"/>
  <c r="N1055" i="3"/>
  <c r="S1093" i="3"/>
  <c r="T1110" i="3"/>
  <c r="T1118" i="3"/>
  <c r="BH1118" i="3"/>
  <c r="AC1118" i="3"/>
  <c r="AF1118" i="3"/>
  <c r="AC1110" i="3"/>
  <c r="P1110" i="3"/>
  <c r="BL1208" i="3"/>
  <c r="BM1163" i="3"/>
  <c r="BJ1241" i="3"/>
  <c r="BL1236" i="3"/>
  <c r="AZ1008" i="3"/>
  <c r="AM1098" i="3"/>
  <c r="AC1098" i="3"/>
  <c r="R1098" i="3"/>
  <c r="AH1098" i="3"/>
  <c r="AX1098" i="3"/>
  <c r="T1098" i="3"/>
  <c r="AO1098" i="3"/>
  <c r="P1098" i="3"/>
  <c r="AK1098" i="3"/>
  <c r="BG1098" i="3"/>
  <c r="BM1135" i="3"/>
  <c r="BJ1135" i="3"/>
  <c r="BJ1158" i="3"/>
  <c r="BM1158" i="3"/>
  <c r="P1099" i="3"/>
  <c r="AF1099" i="3"/>
  <c r="AV1099" i="3"/>
  <c r="O1099" i="3"/>
  <c r="AK1099" i="3"/>
  <c r="BF1099" i="3"/>
  <c r="AG1099" i="3"/>
  <c r="BL1220" i="3"/>
  <c r="BM1220" i="3"/>
  <c r="BJ1222" i="3"/>
  <c r="BN1222" i="3"/>
  <c r="AY1027" i="3"/>
  <c r="AM1027" i="3"/>
  <c r="AE1027" i="3"/>
  <c r="AA1027" i="3"/>
  <c r="AB1090" i="3"/>
  <c r="BH1090" i="3"/>
  <c r="BE1090" i="3"/>
  <c r="AD1103" i="3"/>
  <c r="AP1103" i="3"/>
  <c r="S1103" i="3"/>
  <c r="AT1103" i="3"/>
  <c r="T1103" i="3"/>
  <c r="O1103" i="3"/>
  <c r="AJ1103" i="3"/>
  <c r="AZ1103" i="3"/>
  <c r="V1103" i="3"/>
  <c r="AO1103" i="3"/>
  <c r="BE1103" i="3"/>
  <c r="BI1067" i="3"/>
  <c r="AC1067" i="3"/>
  <c r="AY1067" i="3"/>
  <c r="S1067" i="3"/>
  <c r="AG1067" i="3"/>
  <c r="BD1067" i="3"/>
  <c r="AN1067" i="3"/>
  <c r="X1067" i="3"/>
  <c r="BB1067" i="3"/>
  <c r="AL1067" i="3"/>
  <c r="BG1070" i="3"/>
  <c r="AO1070" i="3"/>
  <c r="BC1070" i="3"/>
  <c r="W1070" i="3"/>
  <c r="AS1070" i="3"/>
  <c r="M1070" i="3"/>
  <c r="AT1070" i="3"/>
  <c r="AD1070" i="3"/>
  <c r="N1070" i="3"/>
  <c r="AV1070" i="3"/>
  <c r="AF1070" i="3"/>
  <c r="P1070" i="3"/>
  <c r="AP1093" i="3"/>
  <c r="BE1093" i="3"/>
  <c r="AO1093" i="3"/>
  <c r="Y1093" i="3"/>
  <c r="BH1093" i="3"/>
  <c r="AR1093" i="3"/>
  <c r="AB1093" i="3"/>
  <c r="BB1093" i="3"/>
  <c r="BG1110" i="3"/>
  <c r="AQ1110" i="3"/>
  <c r="AA1110" i="3"/>
  <c r="BF1110" i="3"/>
  <c r="AP1110" i="3"/>
  <c r="Z1110" i="3"/>
  <c r="BG1118" i="3"/>
  <c r="AQ1118" i="3"/>
  <c r="AA1118" i="3"/>
  <c r="BF1118" i="3"/>
  <c r="AP1118" i="3"/>
  <c r="Z1118" i="3"/>
  <c r="W1093" i="3"/>
  <c r="BE1110" i="3"/>
  <c r="AW1118" i="3"/>
  <c r="U1055" i="3"/>
  <c r="AS1055" i="3"/>
  <c r="Y1055" i="3"/>
  <c r="AN1055" i="3"/>
  <c r="T1055" i="3"/>
  <c r="AU1055" i="3"/>
  <c r="W1055" i="3"/>
  <c r="AX1055" i="3"/>
  <c r="AD1055" i="3"/>
  <c r="AY1093" i="3"/>
  <c r="AD1093" i="3"/>
  <c r="AJ1110" i="3"/>
  <c r="AB1118" i="3"/>
  <c r="BI1118" i="3"/>
  <c r="M1118" i="3"/>
  <c r="X1118" i="3"/>
  <c r="M1110" i="3"/>
  <c r="BJ1243" i="3"/>
  <c r="BE1030" i="3"/>
  <c r="AQ1070" i="3"/>
  <c r="N1093" i="3"/>
  <c r="Q1120" i="3"/>
  <c r="P1120" i="3"/>
  <c r="AV1120" i="3"/>
  <c r="AC1120" i="3"/>
  <c r="BI1120" i="3"/>
  <c r="AR1120" i="3"/>
  <c r="AG1120" i="3"/>
  <c r="AF1128" i="3"/>
  <c r="M1128" i="3"/>
  <c r="AS1128" i="3"/>
  <c r="T1128" i="3"/>
  <c r="AJ1128" i="3"/>
  <c r="AG1128" i="3"/>
  <c r="N1095" i="3"/>
  <c r="Q1096" i="3"/>
  <c r="BH1096" i="3"/>
  <c r="AY1096" i="3"/>
  <c r="AR1096" i="3"/>
  <c r="AI1096" i="3"/>
  <c r="BM1204" i="3"/>
  <c r="BJ1204" i="3"/>
  <c r="BM1216" i="3"/>
  <c r="BL1216" i="3"/>
  <c r="BM1181" i="3"/>
  <c r="BL1181" i="3"/>
  <c r="BM1138" i="3"/>
  <c r="BK1138" i="3"/>
  <c r="BA1024" i="3"/>
  <c r="AK1024" i="3"/>
  <c r="P1051" i="3"/>
  <c r="BK1051" i="3" s="1"/>
  <c r="AF1051" i="3"/>
  <c r="AV1051" i="3"/>
  <c r="O1051" i="3"/>
  <c r="AK1051" i="3"/>
  <c r="BF1051" i="3"/>
  <c r="AG1051" i="3"/>
  <c r="BB1051" i="3"/>
  <c r="W1051" i="3"/>
  <c r="AS1051" i="3"/>
  <c r="AD1051" i="3"/>
  <c r="BE1051" i="3"/>
  <c r="AT1051" i="3"/>
  <c r="O1093" i="3"/>
  <c r="BL1141" i="3"/>
  <c r="BM1141" i="3"/>
  <c r="M1032" i="3"/>
  <c r="AC1032" i="3"/>
  <c r="AS1032" i="3"/>
  <c r="BI1032" i="3"/>
  <c r="Z1032" i="3"/>
  <c r="AP1032" i="3"/>
  <c r="BF1032" i="3"/>
  <c r="AA1032" i="3"/>
  <c r="AQ1032" i="3"/>
  <c r="BG1032" i="3"/>
  <c r="P1032" i="3"/>
  <c r="AJ1032" i="3"/>
  <c r="BD1032" i="3"/>
  <c r="X1111" i="3"/>
  <c r="X1119" i="3"/>
  <c r="BL1192" i="3"/>
  <c r="BM1168" i="3"/>
  <c r="BK1163" i="3"/>
  <c r="BK1180" i="3"/>
  <c r="U1012" i="3"/>
  <c r="U1024" i="3"/>
  <c r="BN1202" i="3"/>
  <c r="BJ1201" i="3"/>
  <c r="AN1010" i="3"/>
  <c r="AZ1074" i="3"/>
  <c r="BM1074" i="3" s="1"/>
  <c r="AJ1018" i="3"/>
  <c r="P1018" i="3"/>
  <c r="Q1110" i="3"/>
  <c r="AN1015" i="3"/>
  <c r="BJ1015" i="3" s="1"/>
  <c r="BM1190" i="3"/>
  <c r="X1036" i="3"/>
  <c r="Q1118" i="3"/>
  <c r="AT1030" i="3"/>
  <c r="BJ1205" i="3"/>
  <c r="BK1205" i="3"/>
  <c r="BF1031" i="3"/>
  <c r="AU1027" i="3"/>
  <c r="BM1231" i="3"/>
  <c r="BM1176" i="3"/>
  <c r="BJ1157" i="3"/>
  <c r="BL1166" i="3"/>
  <c r="BN1184" i="3"/>
  <c r="BK1171" i="3"/>
  <c r="BL1144" i="3"/>
  <c r="BL1159" i="3"/>
  <c r="BJ1159" i="3"/>
  <c r="BE1012" i="3"/>
  <c r="O1091" i="3"/>
  <c r="BJ1141" i="3"/>
  <c r="AV1016" i="3"/>
  <c r="AY1023" i="3"/>
  <c r="AD1031" i="3"/>
  <c r="BM1202" i="3"/>
  <c r="BJ1202" i="3"/>
  <c r="BM1186" i="3"/>
  <c r="BL1157" i="3"/>
  <c r="BL1168" i="3"/>
  <c r="BK1147" i="3"/>
  <c r="BM1182" i="3"/>
  <c r="BL1158" i="3"/>
  <c r="BM1142" i="3"/>
  <c r="X1034" i="3"/>
  <c r="AY1095" i="3"/>
  <c r="AQ1020" i="3"/>
  <c r="AQ1066" i="3"/>
  <c r="BK1190" i="3"/>
  <c r="BM1157" i="3"/>
  <c r="BA1012" i="3"/>
  <c r="AL1030" i="3"/>
  <c r="BI1012" i="3"/>
  <c r="T1016" i="3"/>
  <c r="AP1030" i="3"/>
  <c r="AG1012" i="3"/>
  <c r="Y1016" i="3"/>
  <c r="Y1030" i="3"/>
  <c r="AO1012" i="3"/>
  <c r="BH1018" i="3"/>
  <c r="AV1020" i="3"/>
  <c r="BA1020" i="3"/>
  <c r="AL1091" i="3"/>
  <c r="AZ1090" i="3"/>
  <c r="Q1128" i="3"/>
  <c r="BH1088" i="3"/>
  <c r="AC1095" i="3"/>
  <c r="BC1103" i="3"/>
  <c r="S1023" i="3"/>
  <c r="BC1027" i="3"/>
  <c r="AI1027" i="3"/>
  <c r="O1027" i="3"/>
  <c r="BN1027" i="3" s="1"/>
  <c r="Z1031" i="3"/>
  <c r="AD1095" i="3"/>
  <c r="Q1090" i="3"/>
  <c r="BN1136" i="3"/>
  <c r="BL1135" i="3"/>
  <c r="BM1180" i="3"/>
  <c r="BH1016" i="3"/>
  <c r="AR1016" i="3"/>
  <c r="BB1030" i="3"/>
  <c r="AW1012" i="3"/>
  <c r="AH1030" i="3"/>
  <c r="Y1012" i="3"/>
  <c r="AI1020" i="3"/>
  <c r="S1020" i="3"/>
  <c r="O1023" i="3"/>
  <c r="AP1031" i="3"/>
  <c r="AT1031" i="3"/>
  <c r="L956" i="3"/>
  <c r="L953" i="3"/>
  <c r="L949" i="3"/>
  <c r="L945" i="3"/>
  <c r="BJ1190" i="3"/>
  <c r="BL1203" i="3"/>
  <c r="BM1192" i="3"/>
  <c r="BK1161" i="3"/>
  <c r="BF1030" i="3"/>
  <c r="BK1158" i="3"/>
  <c r="AC1012" i="3"/>
  <c r="BK1012" i="3" s="1"/>
  <c r="V1030" i="3"/>
  <c r="AE1061" i="3"/>
  <c r="AR1018" i="3"/>
  <c r="BG1020" i="3"/>
  <c r="AL1103" i="3"/>
  <c r="AE1069" i="3"/>
  <c r="T1090" i="3"/>
  <c r="Q1132" i="3"/>
  <c r="AW1090" i="3"/>
  <c r="BE1095" i="3"/>
  <c r="AQ1027" i="3"/>
  <c r="W1027" i="3"/>
  <c r="BK1220" i="3"/>
  <c r="L946" i="3"/>
  <c r="L944" i="3"/>
  <c r="L955" i="3"/>
  <c r="AB1088" i="3"/>
  <c r="K1004" i="3"/>
  <c r="K1003" i="3"/>
  <c r="K1000" i="3"/>
  <c r="K999" i="3"/>
  <c r="L966" i="3"/>
  <c r="L997" i="3"/>
  <c r="Q1011" i="3"/>
  <c r="BM1226" i="3"/>
  <c r="N1016" i="3"/>
  <c r="L951" i="3"/>
  <c r="AZ1011" i="3"/>
  <c r="BJ1181" i="3"/>
  <c r="L989" i="3"/>
  <c r="K988" i="3"/>
  <c r="K986" i="3"/>
  <c r="L981" i="3"/>
  <c r="AF1007" i="3"/>
  <c r="BF1011" i="3"/>
  <c r="AH1011" i="3"/>
  <c r="AY1011" i="3"/>
  <c r="N1011" i="3"/>
  <c r="AI1011" i="3"/>
  <c r="L985" i="3"/>
  <c r="L984" i="3"/>
  <c r="L982" i="3"/>
  <c r="K952" i="3"/>
  <c r="AU1007" i="3"/>
  <c r="AW1011" i="3"/>
  <c r="AJ1011" i="3"/>
  <c r="S1011" i="3"/>
  <c r="R1009" i="3"/>
  <c r="AF1086" i="3"/>
  <c r="BL1142" i="3"/>
  <c r="AN1016" i="3"/>
  <c r="AD1016" i="3"/>
  <c r="BD1016" i="3"/>
  <c r="AC1103" i="3"/>
  <c r="AM1103" i="3"/>
  <c r="M1103" i="3"/>
  <c r="AU1103" i="3"/>
  <c r="W1103" i="3"/>
  <c r="BB1103" i="3"/>
  <c r="AH1103" i="3"/>
  <c r="BF1103" i="3"/>
  <c r="L998" i="3"/>
  <c r="L987" i="3"/>
  <c r="K967" i="3"/>
  <c r="AH1007" i="3"/>
  <c r="AS1007" i="3"/>
  <c r="O1007" i="3"/>
  <c r="BB1011" i="3"/>
  <c r="AG1011" i="3"/>
  <c r="T1011" i="3"/>
  <c r="M1009" i="3"/>
  <c r="AK1017" i="3"/>
  <c r="BB1078" i="3"/>
  <c r="AY1086" i="3"/>
  <c r="BM1166" i="3"/>
  <c r="W1095" i="3"/>
  <c r="AM1095" i="3"/>
  <c r="BI1095" i="3"/>
  <c r="Y1095" i="3"/>
  <c r="AT1095" i="3"/>
  <c r="M1095" i="3"/>
  <c r="AH1095" i="3"/>
  <c r="AX1095" i="3"/>
  <c r="R1095" i="3"/>
  <c r="AI1095" i="3"/>
  <c r="BC1095" i="3"/>
  <c r="M1007" i="3"/>
  <c r="AU1009" i="3"/>
  <c r="X1017" i="3"/>
  <c r="AQ1078" i="3"/>
  <c r="AK1086" i="3"/>
  <c r="BK1186" i="3"/>
  <c r="BJ1147" i="3"/>
  <c r="Y1019" i="3"/>
  <c r="Q1030" i="3"/>
  <c r="AD1030" i="3"/>
  <c r="AO1030" i="3"/>
  <c r="AX1030" i="3"/>
  <c r="R1030" i="3"/>
  <c r="T1040" i="3"/>
  <c r="AJ1040" i="3"/>
  <c r="AU1040" i="3"/>
  <c r="Q1092" i="3"/>
  <c r="BN1092" i="3" s="1"/>
  <c r="K997" i="3"/>
  <c r="K939" i="3"/>
  <c r="BL1100" i="3"/>
  <c r="BJ1100" i="3"/>
  <c r="AC1078" i="3"/>
  <c r="BA1022" i="3"/>
  <c r="U1022" i="3"/>
  <c r="BB1091" i="3"/>
  <c r="AU1091" i="3"/>
  <c r="M1030" i="3"/>
  <c r="AU1067" i="3"/>
  <c r="AE1067" i="3"/>
  <c r="AM1067" i="3"/>
  <c r="O1067" i="3"/>
  <c r="BD1034" i="3"/>
  <c r="BL1034" i="3" s="1"/>
  <c r="AG1090" i="3"/>
  <c r="AR1090" i="3"/>
  <c r="BB1089" i="3"/>
  <c r="K1002" i="3"/>
  <c r="K998" i="3"/>
  <c r="K994" i="3"/>
  <c r="K992" i="3"/>
  <c r="K990" i="3"/>
  <c r="K984" i="3"/>
  <c r="L967" i="3"/>
  <c r="K956" i="3"/>
  <c r="L950" i="3"/>
  <c r="K944" i="3"/>
  <c r="L943" i="3"/>
  <c r="K940" i="3"/>
  <c r="K938" i="3"/>
  <c r="L937" i="3"/>
  <c r="K936" i="3"/>
  <c r="L935" i="3"/>
  <c r="R1007" i="3"/>
  <c r="V1007" i="3"/>
  <c r="BA1007" i="3"/>
  <c r="U1007" i="3"/>
  <c r="AN1007" i="3"/>
  <c r="BC1007" i="3"/>
  <c r="W1007" i="3"/>
  <c r="AT1011" i="3"/>
  <c r="AO1011" i="3"/>
  <c r="BH1011" i="3"/>
  <c r="AB1011" i="3"/>
  <c r="AQ1011" i="3"/>
  <c r="AL1009" i="3"/>
  <c r="AC1009" i="3"/>
  <c r="P1009" i="3"/>
  <c r="BA1017" i="3"/>
  <c r="AN1017" i="3"/>
  <c r="W1017" i="3"/>
  <c r="AN1078" i="3"/>
  <c r="BG1078" i="3"/>
  <c r="AS1078" i="3"/>
  <c r="AH1086" i="3"/>
  <c r="AB1086" i="3"/>
  <c r="BA1086" i="3"/>
  <c r="N1084" i="3"/>
  <c r="W1084" i="3"/>
  <c r="N1080" i="3"/>
  <c r="W1080" i="3"/>
  <c r="AM1113" i="3"/>
  <c r="BI1113" i="3"/>
  <c r="AV1113" i="3"/>
  <c r="AX1115" i="3"/>
  <c r="S1115" i="3"/>
  <c r="AZ1115" i="3"/>
  <c r="O1125" i="3"/>
  <c r="AW1125" i="3"/>
  <c r="AJ1125" i="3"/>
  <c r="AT1123" i="3"/>
  <c r="AO1123" i="3"/>
  <c r="AB1123" i="3"/>
  <c r="W1129" i="3"/>
  <c r="AW1129" i="3"/>
  <c r="AJ1129" i="3"/>
  <c r="AP1105" i="3"/>
  <c r="BG1105" i="3"/>
  <c r="U1105" i="3"/>
  <c r="W1109" i="3"/>
  <c r="BA1109" i="3"/>
  <c r="AN1109" i="3"/>
  <c r="AE1111" i="3"/>
  <c r="AY1111" i="3"/>
  <c r="Q1111" i="3"/>
  <c r="AX1119" i="3"/>
  <c r="S1119" i="3"/>
  <c r="AZ1119" i="3"/>
  <c r="BC1121" i="3"/>
  <c r="AA1121" i="3"/>
  <c r="BD1121" i="3"/>
  <c r="BL1211" i="3"/>
  <c r="BL1228" i="3"/>
  <c r="AI1046" i="3"/>
  <c r="BN1186" i="3"/>
  <c r="BD1036" i="3"/>
  <c r="BA1045" i="3"/>
  <c r="BK1184" i="3"/>
  <c r="BN1192" i="3"/>
  <c r="Y1014" i="3"/>
  <c r="M1014" i="3"/>
  <c r="BN1014" i="3" s="1"/>
  <c r="AS1014" i="3"/>
  <c r="U1014" i="3"/>
  <c r="BA1014" i="3"/>
  <c r="AC1014" i="3"/>
  <c r="BI1014" i="3"/>
  <c r="AK1014" i="3"/>
  <c r="AX1038" i="3"/>
  <c r="R1038" i="3"/>
  <c r="U1043" i="3"/>
  <c r="AK1043" i="3"/>
  <c r="BA1043" i="3"/>
  <c r="T1072" i="3"/>
  <c r="AF1072" i="3"/>
  <c r="AZ1072" i="3"/>
  <c r="AJ1072" i="3"/>
  <c r="BL1072" i="3" s="1"/>
  <c r="AY1042" i="3"/>
  <c r="BK1042" i="3" s="1"/>
  <c r="Q1134" i="3"/>
  <c r="AY1068" i="3"/>
  <c r="Q1094" i="3"/>
  <c r="BN1094" i="3" s="1"/>
  <c r="AW1094" i="3"/>
  <c r="AR1094" i="3"/>
  <c r="AB1094" i="3"/>
  <c r="AG1094" i="3"/>
  <c r="BH1094" i="3"/>
  <c r="AN1036" i="3"/>
  <c r="BJ1036" i="3" s="1"/>
  <c r="AI1050" i="3"/>
  <c r="S1050" i="3"/>
  <c r="BK1050" i="3" s="1"/>
  <c r="O1054" i="3"/>
  <c r="BN1054" i="3" s="1"/>
  <c r="O1060" i="3"/>
  <c r="BN1060" i="3" s="1"/>
  <c r="AA1064" i="3"/>
  <c r="AX1084" i="3"/>
  <c r="AJ1084" i="3"/>
  <c r="BE1084" i="3"/>
  <c r="AH1080" i="3"/>
  <c r="AJ1080" i="3"/>
  <c r="BE1080" i="3"/>
  <c r="BB1113" i="3"/>
  <c r="AS1113" i="3"/>
  <c r="AF1113" i="3"/>
  <c r="R1115" i="3"/>
  <c r="AW1115" i="3"/>
  <c r="AJ1115" i="3"/>
  <c r="AD1125" i="3"/>
  <c r="AG1125" i="3"/>
  <c r="T1125" i="3"/>
  <c r="AM1123" i="3"/>
  <c r="N1123" i="3"/>
  <c r="Y1123" i="3"/>
  <c r="AD1129" i="3"/>
  <c r="AG1129" i="3"/>
  <c r="T1129" i="3"/>
  <c r="BC1105" i="3"/>
  <c r="AA1105" i="3"/>
  <c r="BD1105" i="3"/>
  <c r="AL1109" i="3"/>
  <c r="AK1109" i="3"/>
  <c r="X1109" i="3"/>
  <c r="AX1111" i="3"/>
  <c r="S1111" i="3"/>
  <c r="AZ1111" i="3"/>
  <c r="R1119" i="3"/>
  <c r="AW1119" i="3"/>
  <c r="AJ1119" i="3"/>
  <c r="AU1121" i="3"/>
  <c r="BA1121" i="3"/>
  <c r="AN1121" i="3"/>
  <c r="Y1028" i="3"/>
  <c r="AC1028" i="3"/>
  <c r="BI1028" i="3"/>
  <c r="AK1028" i="3"/>
  <c r="M1028" i="3"/>
  <c r="BN1028" i="3" s="1"/>
  <c r="AS1028" i="3"/>
  <c r="U1028" i="3"/>
  <c r="BA1028" i="3"/>
  <c r="AU1049" i="3"/>
  <c r="O1049" i="3"/>
  <c r="BN1049" i="3" s="1"/>
  <c r="AE1049" i="3"/>
  <c r="BA1059" i="3"/>
  <c r="U1059" i="3"/>
  <c r="AK1059" i="3"/>
  <c r="AH1076" i="3"/>
  <c r="BD1076" i="3"/>
  <c r="R1076" i="3"/>
  <c r="BN1076" i="3" s="1"/>
  <c r="AN1076" i="3"/>
  <c r="BF1076" i="3"/>
  <c r="Z1076" i="3"/>
  <c r="AX1076" i="3"/>
  <c r="AP1076" i="3"/>
  <c r="X1076" i="3"/>
  <c r="BA1041" i="3"/>
  <c r="U1041" i="3"/>
  <c r="BL1041" i="3" s="1"/>
  <c r="Y1071" i="3"/>
  <c r="AX1071" i="3"/>
  <c r="AD1071" i="3"/>
  <c r="BB1071" i="3"/>
  <c r="N1071" i="3"/>
  <c r="BN1071" i="3" s="1"/>
  <c r="AT1071" i="3"/>
  <c r="AI1071" i="3"/>
  <c r="Q1019" i="3"/>
  <c r="BN1019" i="3" s="1"/>
  <c r="AG1019" i="3"/>
  <c r="AO1019" i="3"/>
  <c r="AW1019" i="3"/>
  <c r="O1044" i="3"/>
  <c r="BL1044" i="3" s="1"/>
  <c r="BN1200" i="3"/>
  <c r="BK1200" i="3"/>
  <c r="AI1042" i="3"/>
  <c r="AQ1068" i="3"/>
  <c r="S1068" i="3"/>
  <c r="AP1038" i="3"/>
  <c r="BG1050" i="3"/>
  <c r="AY1054" i="3"/>
  <c r="BJ1054" i="3" s="1"/>
  <c r="AI1056" i="3"/>
  <c r="AQ1064" i="3"/>
  <c r="AY1064" i="3"/>
  <c r="L994" i="3"/>
  <c r="AB994" i="3" s="1"/>
  <c r="L992" i="3"/>
  <c r="K935" i="3"/>
  <c r="AX1007" i="3"/>
  <c r="AK1007" i="3"/>
  <c r="BD1007" i="3"/>
  <c r="X1007" i="3"/>
  <c r="AM1007" i="3"/>
  <c r="V1011" i="3"/>
  <c r="BE1011" i="3"/>
  <c r="Y1011" i="3"/>
  <c r="AR1011" i="3"/>
  <c r="BG1011" i="3"/>
  <c r="AA1011" i="3"/>
  <c r="BI1009" i="3"/>
  <c r="AV1009" i="3"/>
  <c r="AE1009" i="3"/>
  <c r="AX1017" i="3"/>
  <c r="U1017" i="3"/>
  <c r="BC1017" i="3"/>
  <c r="BM1062" i="3"/>
  <c r="Z1084" i="3"/>
  <c r="V1078" i="3"/>
  <c r="AA1078" i="3"/>
  <c r="M1078" i="3"/>
  <c r="AL1086" i="3"/>
  <c r="AI1086" i="3"/>
  <c r="U1086" i="3"/>
  <c r="AV1084" i="3"/>
  <c r="BC1084" i="3"/>
  <c r="AO1084" i="3"/>
  <c r="AV1080" i="3"/>
  <c r="BC1080" i="3"/>
  <c r="AO1080" i="3"/>
  <c r="BF1113" i="3"/>
  <c r="V1113" i="3"/>
  <c r="AC1113" i="3"/>
  <c r="P1113" i="3"/>
  <c r="AD1115" i="3"/>
  <c r="AG1115" i="3"/>
  <c r="T1115" i="3"/>
  <c r="AH1125" i="3"/>
  <c r="AY1125" i="3"/>
  <c r="Q1125" i="3"/>
  <c r="AX1123" i="3"/>
  <c r="AI1123" i="3"/>
  <c r="BH1123" i="3"/>
  <c r="AH1129" i="3"/>
  <c r="AY1129" i="3"/>
  <c r="Q1129" i="3"/>
  <c r="W1105" i="3"/>
  <c r="BA1105" i="3"/>
  <c r="AN1105" i="3"/>
  <c r="AP1109" i="3"/>
  <c r="BG1109" i="3"/>
  <c r="U1109" i="3"/>
  <c r="R1111" i="3"/>
  <c r="AW1111" i="3"/>
  <c r="AJ1111" i="3"/>
  <c r="AD1119" i="3"/>
  <c r="AG1119" i="3"/>
  <c r="T1119" i="3"/>
  <c r="AL1121" i="3"/>
  <c r="AK1121" i="3"/>
  <c r="X1121" i="3"/>
  <c r="BJ1211" i="3"/>
  <c r="BK1199" i="3"/>
  <c r="BJ1228" i="3"/>
  <c r="BJ1153" i="3"/>
  <c r="AY1044" i="3"/>
  <c r="AM1049" i="3"/>
  <c r="BJ1049" i="3" s="1"/>
  <c r="BA1057" i="3"/>
  <c r="U1057" i="3"/>
  <c r="O1046" i="3"/>
  <c r="AU1063" i="3"/>
  <c r="O1063" i="3"/>
  <c r="AE1063" i="3"/>
  <c r="AM1063" i="3"/>
  <c r="V1087" i="3"/>
  <c r="BA1087" i="3"/>
  <c r="BJ1087" i="3" s="1"/>
  <c r="AL1087" i="3"/>
  <c r="BG1068" i="3"/>
  <c r="R1097" i="3"/>
  <c r="AA1050" i="3"/>
  <c r="AI1054" i="3"/>
  <c r="AY1060" i="3"/>
  <c r="BK1060" i="3" s="1"/>
  <c r="AI1064" i="3"/>
  <c r="BL1064" i="3" s="1"/>
  <c r="S1064" i="3"/>
  <c r="BK1064" i="3" s="1"/>
  <c r="BK1026" i="3"/>
  <c r="L1005" i="3"/>
  <c r="K1005" i="3"/>
  <c r="L1001" i="3"/>
  <c r="K1001" i="3"/>
  <c r="L995" i="3"/>
  <c r="L993" i="3"/>
  <c r="L991" i="3"/>
  <c r="L986" i="3"/>
  <c r="L983" i="3"/>
  <c r="K982" i="3"/>
  <c r="L957" i="3"/>
  <c r="L954" i="3"/>
  <c r="K948" i="3"/>
  <c r="BI1007" i="3"/>
  <c r="AC1007" i="3"/>
  <c r="AV1007" i="3"/>
  <c r="P1007" i="3"/>
  <c r="BF1009" i="3"/>
  <c r="AS1009" i="3"/>
  <c r="AF1009" i="3"/>
  <c r="O1009" i="3"/>
  <c r="AD1017" i="3"/>
  <c r="BD1017" i="3"/>
  <c r="AM1017" i="3"/>
  <c r="AP1017" i="3"/>
  <c r="BL1060" i="3"/>
  <c r="X1078" i="3"/>
  <c r="AR1078" i="3"/>
  <c r="BI1078" i="3"/>
  <c r="AP1084" i="3"/>
  <c r="BH1086" i="3"/>
  <c r="S1086" i="3"/>
  <c r="AT1084" i="3"/>
  <c r="AM1084" i="3"/>
  <c r="Y1084" i="3"/>
  <c r="AT1080" i="3"/>
  <c r="AM1080" i="3"/>
  <c r="Y1080" i="3"/>
  <c r="Z1113" i="3"/>
  <c r="AQ1113" i="3"/>
  <c r="M1113" i="3"/>
  <c r="AE1115" i="3"/>
  <c r="AY1115" i="3"/>
  <c r="Q1115" i="3"/>
  <c r="AE1125" i="3"/>
  <c r="S1125" i="3"/>
  <c r="AZ1125" i="3"/>
  <c r="R1123" i="3"/>
  <c r="BE1123" i="3"/>
  <c r="AR1123" i="3"/>
  <c r="AE1129" i="3"/>
  <c r="S1129" i="3"/>
  <c r="AZ1129" i="3"/>
  <c r="AL1105" i="3"/>
  <c r="AK1105" i="3"/>
  <c r="X1105" i="3"/>
  <c r="BC1109" i="3"/>
  <c r="AA1109" i="3"/>
  <c r="BD1109" i="3"/>
  <c r="AD1111" i="3"/>
  <c r="AG1111" i="3"/>
  <c r="T1111" i="3"/>
  <c r="AE1119" i="3"/>
  <c r="AY1119" i="3"/>
  <c r="Q1119" i="3"/>
  <c r="AP1121" i="3"/>
  <c r="BG1121" i="3"/>
  <c r="U1121" i="3"/>
  <c r="BM1199" i="3"/>
  <c r="BL1226" i="3"/>
  <c r="BM1228" i="3"/>
  <c r="BK1202" i="3"/>
  <c r="BN1158" i="3"/>
  <c r="U1026" i="3"/>
  <c r="AO1026" i="3"/>
  <c r="Y1026" i="3"/>
  <c r="AW1026" i="3"/>
  <c r="AG1026" i="3"/>
  <c r="BA1026" i="3"/>
  <c r="Q1026" i="3"/>
  <c r="BN1026" i="3" s="1"/>
  <c r="AK1026" i="3"/>
  <c r="BE1026" i="3"/>
  <c r="AH1075" i="3"/>
  <c r="AL1075" i="3"/>
  <c r="BK1075" i="3" s="1"/>
  <c r="R1075" i="3"/>
  <c r="AX1075" i="3"/>
  <c r="BJ1075" i="3" s="1"/>
  <c r="S1046" i="3"/>
  <c r="AA1068" i="3"/>
  <c r="M1099" i="3"/>
  <c r="AC1099" i="3"/>
  <c r="AO1099" i="3"/>
  <c r="BC1099" i="3"/>
  <c r="R1099" i="3"/>
  <c r="AH1099" i="3"/>
  <c r="AY1099" i="3"/>
  <c r="S1099" i="3"/>
  <c r="AM1099" i="3"/>
  <c r="BI1099" i="3"/>
  <c r="W1099" i="3"/>
  <c r="AS1099" i="3"/>
  <c r="AD1099" i="3"/>
  <c r="AX1099" i="3"/>
  <c r="AQ1050" i="3"/>
  <c r="BK1213" i="3"/>
  <c r="BN1213" i="3"/>
  <c r="BM1209" i="3"/>
  <c r="BJ1197" i="3"/>
  <c r="BL1173" i="3"/>
  <c r="BK1209" i="3"/>
  <c r="BM1213" i="3"/>
  <c r="BM1145" i="3"/>
  <c r="BM1230" i="3"/>
  <c r="BJ1199" i="3"/>
  <c r="BK1173" i="3"/>
  <c r="BN1173" i="3"/>
  <c r="BM1175" i="3"/>
  <c r="BK1143" i="3"/>
  <c r="BN1143" i="3"/>
  <c r="BM1143" i="3"/>
  <c r="BJ1213" i="3"/>
  <c r="BJ1226" i="3"/>
  <c r="BM1197" i="3"/>
  <c r="BK1145" i="3"/>
  <c r="BN1145" i="3"/>
  <c r="BL1145" i="3"/>
  <c r="BJ1209" i="3"/>
  <c r="BM1195" i="3"/>
  <c r="BL1230" i="3"/>
  <c r="BN1197" i="3"/>
  <c r="BK1197" i="3"/>
  <c r="BL1205" i="3"/>
  <c r="BK1175" i="3"/>
  <c r="BN1175" i="3"/>
  <c r="BJ1175" i="3"/>
  <c r="BL1175" i="3"/>
  <c r="BL1143" i="3"/>
  <c r="BM1211" i="3"/>
  <c r="BJ1195" i="3"/>
  <c r="BK1226" i="3"/>
  <c r="BN1226" i="3"/>
  <c r="BK1211" i="3"/>
  <c r="BN1211" i="3"/>
  <c r="BN1195" i="3"/>
  <c r="BK1195" i="3"/>
  <c r="BM1153" i="3"/>
  <c r="BN1199" i="3"/>
  <c r="BL1209" i="3"/>
  <c r="BK1207" i="3"/>
  <c r="BN1207" i="3"/>
  <c r="BJ1173" i="3"/>
  <c r="BM1173" i="3"/>
  <c r="BK1155" i="3"/>
  <c r="BN1155" i="3"/>
  <c r="BJ1143" i="3"/>
  <c r="BN1209" i="3"/>
  <c r="BL1213" i="3"/>
  <c r="BM1205" i="3"/>
  <c r="BL1197" i="3"/>
  <c r="BJ1145" i="3"/>
  <c r="BL1195" i="3"/>
  <c r="BK1230" i="3"/>
  <c r="BN1230" i="3"/>
  <c r="BJ1230" i="3"/>
  <c r="BK1228" i="3"/>
  <c r="BN1228" i="3"/>
  <c r="BL1199" i="3"/>
  <c r="BK1153" i="3"/>
  <c r="BN1153" i="3"/>
  <c r="BL1153" i="3"/>
  <c r="BJ1018" i="3"/>
  <c r="BN1018" i="3"/>
  <c r="BK1018" i="3"/>
  <c r="BN1036" i="3"/>
  <c r="BK1036" i="3"/>
  <c r="BN1043" i="3"/>
  <c r="BK1043" i="3"/>
  <c r="BN1058" i="3"/>
  <c r="BK1058" i="3"/>
  <c r="AP1082" i="3"/>
  <c r="Z1082" i="3"/>
  <c r="AT1082" i="3"/>
  <c r="BC1082" i="3"/>
  <c r="W1082" i="3"/>
  <c r="Y1082" i="3"/>
  <c r="R1131" i="3"/>
  <c r="AI1131" i="3"/>
  <c r="Y1131" i="3"/>
  <c r="AR1131" i="3"/>
  <c r="BC1117" i="3"/>
  <c r="BG1117" i="3"/>
  <c r="AK1117" i="3"/>
  <c r="AX1133" i="3"/>
  <c r="BG1133" i="3"/>
  <c r="BA1133" i="3"/>
  <c r="BD1133" i="3"/>
  <c r="AN1133" i="3"/>
  <c r="X1133" i="3"/>
  <c r="BB1107" i="3"/>
  <c r="BI1107" i="3"/>
  <c r="AX1127" i="3"/>
  <c r="BB1127" i="3"/>
  <c r="AQ1127" i="3"/>
  <c r="AS1127" i="3"/>
  <c r="M1127" i="3"/>
  <c r="AF1127" i="3"/>
  <c r="Z1007" i="3"/>
  <c r="AP1007" i="3"/>
  <c r="BF1007" i="3"/>
  <c r="N1007" i="3"/>
  <c r="AD1007" i="3"/>
  <c r="AT1007" i="3"/>
  <c r="AW1007" i="3"/>
  <c r="AG1007" i="3"/>
  <c r="Q1007" i="3"/>
  <c r="AZ1007" i="3"/>
  <c r="AJ1007" i="3"/>
  <c r="T1007" i="3"/>
  <c r="AY1007" i="3"/>
  <c r="AI1007" i="3"/>
  <c r="S1007" i="3"/>
  <c r="AX1011" i="3"/>
  <c r="AD1011" i="3"/>
  <c r="BA1011" i="3"/>
  <c r="AK1011" i="3"/>
  <c r="U1011" i="3"/>
  <c r="BD1011" i="3"/>
  <c r="AN1011" i="3"/>
  <c r="X1011" i="3"/>
  <c r="BC1011" i="3"/>
  <c r="AM1011" i="3"/>
  <c r="W1011" i="3"/>
  <c r="AP1009" i="3"/>
  <c r="V1009" i="3"/>
  <c r="AT1009" i="3"/>
  <c r="BE1009" i="3"/>
  <c r="AO1009" i="3"/>
  <c r="Y1009" i="3"/>
  <c r="BH1009" i="3"/>
  <c r="AR1009" i="3"/>
  <c r="AB1009" i="3"/>
  <c r="BG1009" i="3"/>
  <c r="AQ1009" i="3"/>
  <c r="AA1009" i="3"/>
  <c r="BB1017" i="3"/>
  <c r="AH1017" i="3"/>
  <c r="N1017" i="3"/>
  <c r="AW1017" i="3"/>
  <c r="AG1017" i="3"/>
  <c r="Q1017" i="3"/>
  <c r="AZ1017" i="3"/>
  <c r="AJ1017" i="3"/>
  <c r="T1017" i="3"/>
  <c r="AY1017" i="3"/>
  <c r="AI1017" i="3"/>
  <c r="S1017" i="3"/>
  <c r="BL1013" i="3"/>
  <c r="BJ1013" i="3"/>
  <c r="BK101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9" i="3"/>
  <c r="Q1039" i="3"/>
  <c r="U1039" i="3"/>
  <c r="Y1039" i="3"/>
  <c r="AC1039" i="3"/>
  <c r="AG1039" i="3"/>
  <c r="AK1039" i="3"/>
  <c r="AO1039" i="3"/>
  <c r="AS1039" i="3"/>
  <c r="AW1039" i="3"/>
  <c r="BA1039" i="3"/>
  <c r="BE1039" i="3"/>
  <c r="BI1039" i="3"/>
  <c r="P1039" i="3"/>
  <c r="X1039" i="3"/>
  <c r="AF1039" i="3"/>
  <c r="AN1039" i="3"/>
  <c r="AV1039" i="3"/>
  <c r="BD1039" i="3"/>
  <c r="R1039" i="3"/>
  <c r="Z1039" i="3"/>
  <c r="AH1039" i="3"/>
  <c r="AP1039" i="3"/>
  <c r="AX1039" i="3"/>
  <c r="BF1039" i="3"/>
  <c r="T1039" i="3"/>
  <c r="AB1039" i="3"/>
  <c r="AJ1039" i="3"/>
  <c r="AR1039" i="3"/>
  <c r="AZ1039" i="3"/>
  <c r="BH1039" i="3"/>
  <c r="N1039" i="3"/>
  <c r="AT1039" i="3"/>
  <c r="V1039" i="3"/>
  <c r="BB1039" i="3"/>
  <c r="AD1039" i="3"/>
  <c r="AL1039" i="3"/>
  <c r="BK1029" i="3"/>
  <c r="BN1050" i="3"/>
  <c r="BL1048" i="3"/>
  <c r="BL1058" i="3"/>
  <c r="BN1064" i="3"/>
  <c r="BK1076" i="3"/>
  <c r="O1083" i="3"/>
  <c r="S1083" i="3"/>
  <c r="W1083" i="3"/>
  <c r="AA1083" i="3"/>
  <c r="AE1083" i="3"/>
  <c r="AI1083" i="3"/>
  <c r="AM1083" i="3"/>
  <c r="AQ1083" i="3"/>
  <c r="AU1083" i="3"/>
  <c r="AY1083" i="3"/>
  <c r="BC1083" i="3"/>
  <c r="BG1083" i="3"/>
  <c r="M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P1083" i="3"/>
  <c r="X1083" i="3"/>
  <c r="AF1083" i="3"/>
  <c r="AN1083" i="3"/>
  <c r="AV1083" i="3"/>
  <c r="BD1083" i="3"/>
  <c r="R1083" i="3"/>
  <c r="Z1083" i="3"/>
  <c r="AH1083" i="3"/>
  <c r="AP1083" i="3"/>
  <c r="AX1083" i="3"/>
  <c r="BF1083" i="3"/>
  <c r="AB1083" i="3"/>
  <c r="AR1083" i="3"/>
  <c r="BH1083" i="3"/>
  <c r="T1083" i="3"/>
  <c r="AZ1083" i="3"/>
  <c r="N1083" i="3"/>
  <c r="AD1083" i="3"/>
  <c r="AT1083" i="3"/>
  <c r="AJ1083" i="3"/>
  <c r="AL1083" i="3"/>
  <c r="BB1083" i="3"/>
  <c r="V1083" i="3"/>
  <c r="BL1045" i="3"/>
  <c r="BN1087" i="3"/>
  <c r="BL1087" i="3"/>
  <c r="BN1088" i="3"/>
  <c r="BK1088" i="3"/>
  <c r="BN1062" i="3"/>
  <c r="BK1062" i="3"/>
  <c r="BJ1062" i="3"/>
  <c r="BF1078" i="3"/>
  <c r="BF1086" i="3"/>
  <c r="BM1108" i="3"/>
  <c r="BM1058" i="3"/>
  <c r="AX1078" i="3"/>
  <c r="AV1078" i="3"/>
  <c r="AT1078" i="3"/>
  <c r="N1078" i="3"/>
  <c r="AJ1078" i="3"/>
  <c r="BC1078" i="3"/>
  <c r="AM1078" i="3"/>
  <c r="W1078" i="3"/>
  <c r="BE1078" i="3"/>
  <c r="AO1078" i="3"/>
  <c r="AP1080" i="3"/>
  <c r="R1082" i="3"/>
  <c r="AF1082" i="3"/>
  <c r="AL1082" i="3"/>
  <c r="BH1082" i="3"/>
  <c r="AB1082" i="3"/>
  <c r="AY1082" i="3"/>
  <c r="AI1082" i="3"/>
  <c r="S1082" i="3"/>
  <c r="BA1082" i="3"/>
  <c r="AK1082" i="3"/>
  <c r="U1082" i="3"/>
  <c r="BD1086" i="3"/>
  <c r="R1086" i="3"/>
  <c r="P1086" i="3"/>
  <c r="AD1086" i="3"/>
  <c r="AZ1086" i="3"/>
  <c r="T1086" i="3"/>
  <c r="AU1086" i="3"/>
  <c r="AE1086" i="3"/>
  <c r="O1086" i="3"/>
  <c r="AW1086" i="3"/>
  <c r="AG1086" i="3"/>
  <c r="AH1084" i="3"/>
  <c r="AF1084" i="3"/>
  <c r="AL1084" i="3"/>
  <c r="BH1084" i="3"/>
  <c r="AB1084" i="3"/>
  <c r="AY1084" i="3"/>
  <c r="AI1084" i="3"/>
  <c r="S1084" i="3"/>
  <c r="BA1084" i="3"/>
  <c r="AK1084" i="3"/>
  <c r="U1084" i="3"/>
  <c r="BF1080" i="3"/>
  <c r="R1080" i="3"/>
  <c r="AF1080" i="3"/>
  <c r="AL1080" i="3"/>
  <c r="BH1080" i="3"/>
  <c r="AB1080" i="3"/>
  <c r="AY1080" i="3"/>
  <c r="AI1080" i="3"/>
  <c r="S1080" i="3"/>
  <c r="BA1080" i="3"/>
  <c r="AK1080" i="3"/>
  <c r="U1080" i="3"/>
  <c r="AX1113" i="3"/>
  <c r="R1113" i="3"/>
  <c r="AE1113" i="3"/>
  <c r="AT1113" i="3"/>
  <c r="N1113" i="3"/>
  <c r="AI1113" i="3"/>
  <c r="BE1113" i="3"/>
  <c r="AO1113" i="3"/>
  <c r="Y1113" i="3"/>
  <c r="BH1113" i="3"/>
  <c r="AR1113" i="3"/>
  <c r="AB1113" i="3"/>
  <c r="BC1115" i="3"/>
  <c r="W1115" i="3"/>
  <c r="AP1115" i="3"/>
  <c r="BB1115" i="3"/>
  <c r="V1115" i="3"/>
  <c r="AQ1115" i="3"/>
  <c r="BI1115" i="3"/>
  <c r="AS1115" i="3"/>
  <c r="AC1115" i="3"/>
  <c r="M1115" i="3"/>
  <c r="AV1115" i="3"/>
  <c r="AF1115" i="3"/>
  <c r="P1115" i="3"/>
  <c r="BF1125" i="3"/>
  <c r="Z1125" i="3"/>
  <c r="AU1125" i="3"/>
  <c r="BB1125" i="3"/>
  <c r="V1125" i="3"/>
  <c r="AQ1125" i="3"/>
  <c r="BI1125" i="3"/>
  <c r="AS1125" i="3"/>
  <c r="AC1125" i="3"/>
  <c r="M1125" i="3"/>
  <c r="AV1125" i="3"/>
  <c r="AF1125" i="3"/>
  <c r="P1125" i="3"/>
  <c r="W1131" i="3"/>
  <c r="AP1131" i="3"/>
  <c r="AU1131" i="3"/>
  <c r="AL1131" i="3"/>
  <c r="BG1131" i="3"/>
  <c r="AA1131" i="3"/>
  <c r="BA1131" i="3"/>
  <c r="AK1131" i="3"/>
  <c r="U1131" i="3"/>
  <c r="BD1131" i="3"/>
  <c r="AN1131" i="3"/>
  <c r="X1131" i="3"/>
  <c r="AH1117" i="3"/>
  <c r="AU1117" i="3"/>
  <c r="O1117" i="3"/>
  <c r="AD1117" i="3"/>
  <c r="AY1117" i="3"/>
  <c r="S1117" i="3"/>
  <c r="AW1117" i="3"/>
  <c r="AG1117" i="3"/>
  <c r="Q1117" i="3"/>
  <c r="AZ1117" i="3"/>
  <c r="AJ1117" i="3"/>
  <c r="T1117" i="3"/>
  <c r="W1123" i="3"/>
  <c r="AP1123" i="3"/>
  <c r="AU1123" i="3"/>
  <c r="AL1123" i="3"/>
  <c r="BG1123" i="3"/>
  <c r="AA1123" i="3"/>
  <c r="BA1123" i="3"/>
  <c r="AK1123" i="3"/>
  <c r="U1123" i="3"/>
  <c r="BD1123" i="3"/>
  <c r="AN1123" i="3"/>
  <c r="X1123" i="3"/>
  <c r="BF1129" i="3"/>
  <c r="Z1129" i="3"/>
  <c r="O1129" i="3"/>
  <c r="BB1129" i="3"/>
  <c r="V1129" i="3"/>
  <c r="AQ1129" i="3"/>
  <c r="BI1129" i="3"/>
  <c r="AS1129" i="3"/>
  <c r="AC1129" i="3"/>
  <c r="M1129" i="3"/>
  <c r="AV1129" i="3"/>
  <c r="AF1129" i="3"/>
  <c r="P1129" i="3"/>
  <c r="AM1133" i="3"/>
  <c r="AH1133" i="3"/>
  <c r="AE1133" i="3"/>
  <c r="AD1133" i="3"/>
  <c r="AY1133" i="3"/>
  <c r="S1133" i="3"/>
  <c r="AW1133" i="3"/>
  <c r="AG1133" i="3"/>
  <c r="Q1133" i="3"/>
  <c r="AZ1133" i="3"/>
  <c r="AJ1133" i="3"/>
  <c r="T1133" i="3"/>
  <c r="AH1105" i="3"/>
  <c r="AU1105" i="3"/>
  <c r="O1105" i="3"/>
  <c r="AD1105" i="3"/>
  <c r="AY1105" i="3"/>
  <c r="S1105" i="3"/>
  <c r="AW1105" i="3"/>
  <c r="AG1105" i="3"/>
  <c r="Q1105" i="3"/>
  <c r="AZ1105" i="3"/>
  <c r="AJ1105" i="3"/>
  <c r="T1105" i="3"/>
  <c r="AU1107" i="3"/>
  <c r="O1107" i="3"/>
  <c r="AH1107" i="3"/>
  <c r="AT1107" i="3"/>
  <c r="N1107" i="3"/>
  <c r="AI1107" i="3"/>
  <c r="BE1107" i="3"/>
  <c r="AO1107" i="3"/>
  <c r="Y1107" i="3"/>
  <c r="BH1107" i="3"/>
  <c r="AR1107" i="3"/>
  <c r="AB1107" i="3"/>
  <c r="AH1109" i="3"/>
  <c r="AU1109" i="3"/>
  <c r="O1109" i="3"/>
  <c r="AD1109" i="3"/>
  <c r="AY1109" i="3"/>
  <c r="S1109" i="3"/>
  <c r="AW1109" i="3"/>
  <c r="AG1109" i="3"/>
  <c r="Q1109" i="3"/>
  <c r="AZ1109" i="3"/>
  <c r="AJ1109" i="3"/>
  <c r="T1109" i="3"/>
  <c r="BC1111" i="3"/>
  <c r="W1111" i="3"/>
  <c r="AP1111" i="3"/>
  <c r="BB1111" i="3"/>
  <c r="V1111" i="3"/>
  <c r="AQ1111" i="3"/>
  <c r="BI1111" i="3"/>
  <c r="AS1111" i="3"/>
  <c r="AC1111" i="3"/>
  <c r="M1111" i="3"/>
  <c r="AV1111" i="3"/>
  <c r="AF1111" i="3"/>
  <c r="P1111" i="3"/>
  <c r="BN1114" i="3"/>
  <c r="BK1114" i="3"/>
  <c r="BC1119" i="3"/>
  <c r="W1119" i="3"/>
  <c r="AP1119" i="3"/>
  <c r="BB1119" i="3"/>
  <c r="V1119" i="3"/>
  <c r="AQ1119" i="3"/>
  <c r="BI1119" i="3"/>
  <c r="AS1119" i="3"/>
  <c r="AC1119" i="3"/>
  <c r="M1119" i="3"/>
  <c r="AV1119" i="3"/>
  <c r="AF1119" i="3"/>
  <c r="P1119" i="3"/>
  <c r="AH1121" i="3"/>
  <c r="AM1121" i="3"/>
  <c r="W1121" i="3"/>
  <c r="AD1121" i="3"/>
  <c r="AY1121" i="3"/>
  <c r="S1121" i="3"/>
  <c r="AW1121" i="3"/>
  <c r="AG1121" i="3"/>
  <c r="Q1121" i="3"/>
  <c r="AZ1121" i="3"/>
  <c r="AJ1121" i="3"/>
  <c r="T1121" i="3"/>
  <c r="BN1124" i="3"/>
  <c r="BK1124" i="3"/>
  <c r="AE1127" i="3"/>
  <c r="AP1127" i="3"/>
  <c r="BC1127" i="3"/>
  <c r="AT1127" i="3"/>
  <c r="N1127" i="3"/>
  <c r="AI1127" i="3"/>
  <c r="BE1127" i="3"/>
  <c r="AO1127" i="3"/>
  <c r="Y1127" i="3"/>
  <c r="BH1127" i="3"/>
  <c r="AR1127" i="3"/>
  <c r="AB1127" i="3"/>
  <c r="BK1049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P1081" i="3"/>
  <c r="X1081" i="3"/>
  <c r="AF1081" i="3"/>
  <c r="AN1081" i="3"/>
  <c r="AV1081" i="3"/>
  <c r="BD1081" i="3"/>
  <c r="R1081" i="3"/>
  <c r="Z1081" i="3"/>
  <c r="AH1081" i="3"/>
  <c r="AP1081" i="3"/>
  <c r="AX1081" i="3"/>
  <c r="BF1081" i="3"/>
  <c r="AB1081" i="3"/>
  <c r="AR1081" i="3"/>
  <c r="BH1081" i="3"/>
  <c r="AJ1081" i="3"/>
  <c r="N1081" i="3"/>
  <c r="AD1081" i="3"/>
  <c r="AT1081" i="3"/>
  <c r="T1081" i="3"/>
  <c r="AZ1081" i="3"/>
  <c r="V1081" i="3"/>
  <c r="BB1081" i="3"/>
  <c r="AL1081" i="3"/>
  <c r="BK1094" i="3"/>
  <c r="BL1092" i="3"/>
  <c r="AH1082" i="3"/>
  <c r="AJ1082" i="3"/>
  <c r="BE1082" i="3"/>
  <c r="BK1128" i="3"/>
  <c r="AX1131" i="3"/>
  <c r="N1131" i="3"/>
  <c r="AO1131" i="3"/>
  <c r="BH1131" i="3"/>
  <c r="AB1131" i="3"/>
  <c r="W1117" i="3"/>
  <c r="AA1117" i="3"/>
  <c r="BD1117" i="3"/>
  <c r="X1117" i="3"/>
  <c r="AU1133" i="3"/>
  <c r="AA1133" i="3"/>
  <c r="U1133" i="3"/>
  <c r="W1107" i="3"/>
  <c r="V1107" i="3"/>
  <c r="AS1107" i="3"/>
  <c r="M1107" i="3"/>
  <c r="P1107" i="3"/>
  <c r="Z1009" i="3"/>
  <c r="AX1009" i="3"/>
  <c r="AD1009" i="3"/>
  <c r="BA1009" i="3"/>
  <c r="AK1009" i="3"/>
  <c r="U1009" i="3"/>
  <c r="BD1009" i="3"/>
  <c r="AN1009" i="3"/>
  <c r="X1009" i="3"/>
  <c r="BC1009" i="3"/>
  <c r="AM1009" i="3"/>
  <c r="W1009" i="3"/>
  <c r="BN1015" i="3"/>
  <c r="AL1017" i="3"/>
  <c r="R1017" i="3"/>
  <c r="BI1017" i="3"/>
  <c r="AS1017" i="3"/>
  <c r="AC1017" i="3"/>
  <c r="M1017" i="3"/>
  <c r="AV1017" i="3"/>
  <c r="AF1017" i="3"/>
  <c r="P1017" i="3"/>
  <c r="AU1017" i="3"/>
  <c r="AE1017" i="3"/>
  <c r="O1017" i="3"/>
  <c r="BK1031" i="3"/>
  <c r="BM1013" i="3"/>
  <c r="BN1013" i="3"/>
  <c r="BK1013" i="3"/>
  <c r="BK1020" i="3"/>
  <c r="BJ1021" i="3"/>
  <c r="BK1024" i="3"/>
  <c r="BN1022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M1033" i="3"/>
  <c r="Q1033" i="3"/>
  <c r="U1033" i="3"/>
  <c r="Y1033" i="3"/>
  <c r="AC1033" i="3"/>
  <c r="AG1033" i="3"/>
  <c r="AK1033" i="3"/>
  <c r="AO1033" i="3"/>
  <c r="AS1033" i="3"/>
  <c r="AW1033" i="3"/>
  <c r="BA1033" i="3"/>
  <c r="BE1033" i="3"/>
  <c r="BI1033" i="3"/>
  <c r="N1033" i="3"/>
  <c r="AD1033" i="3"/>
  <c r="AT1033" i="3"/>
  <c r="R1033" i="3"/>
  <c r="AH1033" i="3"/>
  <c r="AX1033" i="3"/>
  <c r="V1033" i="3"/>
  <c r="AL1033" i="3"/>
  <c r="BB1033" i="3"/>
  <c r="BF1033" i="3"/>
  <c r="Z1033" i="3"/>
  <c r="AP1033" i="3"/>
  <c r="BN1040" i="3"/>
  <c r="BN1068" i="3"/>
  <c r="BN1072" i="3"/>
  <c r="BK1072" i="3"/>
  <c r="O1077" i="3"/>
  <c r="S1077" i="3"/>
  <c r="W1077" i="3"/>
  <c r="AA1077" i="3"/>
  <c r="AE1077" i="3"/>
  <c r="AI1077" i="3"/>
  <c r="AM1077" i="3"/>
  <c r="AQ1077" i="3"/>
  <c r="AU1077" i="3"/>
  <c r="AY1077" i="3"/>
  <c r="BC1077" i="3"/>
  <c r="BG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P1077" i="3"/>
  <c r="X1077" i="3"/>
  <c r="AF1077" i="3"/>
  <c r="AN1077" i="3"/>
  <c r="AV1077" i="3"/>
  <c r="BD1077" i="3"/>
  <c r="R1077" i="3"/>
  <c r="Z1077" i="3"/>
  <c r="AH1077" i="3"/>
  <c r="AP1077" i="3"/>
  <c r="AX1077" i="3"/>
  <c r="BF1077" i="3"/>
  <c r="AB1077" i="3"/>
  <c r="AR1077" i="3"/>
  <c r="BH1077" i="3"/>
  <c r="AZ1077" i="3"/>
  <c r="N1077" i="3"/>
  <c r="AD1077" i="3"/>
  <c r="AT1077" i="3"/>
  <c r="T1077" i="3"/>
  <c r="AJ1077" i="3"/>
  <c r="V1077" i="3"/>
  <c r="AL1077" i="3"/>
  <c r="BB1077" i="3"/>
  <c r="O1085" i="3"/>
  <c r="S1085" i="3"/>
  <c r="W1085" i="3"/>
  <c r="AA1085" i="3"/>
  <c r="AE1085" i="3"/>
  <c r="AI1085" i="3"/>
  <c r="AM1085" i="3"/>
  <c r="AQ1085" i="3"/>
  <c r="AU1085" i="3"/>
  <c r="AY1085" i="3"/>
  <c r="BC1085" i="3"/>
  <c r="BG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P1085" i="3"/>
  <c r="X1085" i="3"/>
  <c r="AF1085" i="3"/>
  <c r="AN1085" i="3"/>
  <c r="AV1085" i="3"/>
  <c r="BD1085" i="3"/>
  <c r="R1085" i="3"/>
  <c r="Z1085" i="3"/>
  <c r="AH1085" i="3"/>
  <c r="AP1085" i="3"/>
  <c r="AX1085" i="3"/>
  <c r="BF1085" i="3"/>
  <c r="AB1085" i="3"/>
  <c r="AR1085" i="3"/>
  <c r="BH1085" i="3"/>
  <c r="T1085" i="3"/>
  <c r="AZ1085" i="3"/>
  <c r="N1085" i="3"/>
  <c r="AD1085" i="3"/>
  <c r="AT1085" i="3"/>
  <c r="AJ1085" i="3"/>
  <c r="V1085" i="3"/>
  <c r="BB1085" i="3"/>
  <c r="AL1085" i="3"/>
  <c r="BN1045" i="3"/>
  <c r="BK1045" i="3"/>
  <c r="BM1048" i="3"/>
  <c r="BK1057" i="3"/>
  <c r="BN1090" i="3"/>
  <c r="BK1090" i="3"/>
  <c r="BN1075" i="3"/>
  <c r="Z1078" i="3"/>
  <c r="AP1078" i="3"/>
  <c r="Z1086" i="3"/>
  <c r="AP1086" i="3"/>
  <c r="BL1062" i="3"/>
  <c r="Z1080" i="3"/>
  <c r="BL1108" i="3"/>
  <c r="BJ1108" i="3"/>
  <c r="BJ1112" i="3"/>
  <c r="BL1114" i="3"/>
  <c r="BL1116" i="3"/>
  <c r="BL1124" i="3"/>
  <c r="BL1134" i="3"/>
  <c r="AH1078" i="3"/>
  <c r="AF1078" i="3"/>
  <c r="AL1078" i="3"/>
  <c r="BH1078" i="3"/>
  <c r="AB1078" i="3"/>
  <c r="AY1078" i="3"/>
  <c r="AI1078" i="3"/>
  <c r="S1078" i="3"/>
  <c r="BA1078" i="3"/>
  <c r="AK1078" i="3"/>
  <c r="U1078" i="3"/>
  <c r="AN1082" i="3"/>
  <c r="BD1082" i="3"/>
  <c r="P1082" i="3"/>
  <c r="AD1082" i="3"/>
  <c r="AZ1082" i="3"/>
  <c r="T1082" i="3"/>
  <c r="AU1082" i="3"/>
  <c r="AE1082" i="3"/>
  <c r="O1082" i="3"/>
  <c r="AW1082" i="3"/>
  <c r="AG1082" i="3"/>
  <c r="Q1082" i="3"/>
  <c r="X1086" i="3"/>
  <c r="AN1086" i="3"/>
  <c r="BB1086" i="3"/>
  <c r="V1086" i="3"/>
  <c r="AR1086" i="3"/>
  <c r="BG1086" i="3"/>
  <c r="AQ1086" i="3"/>
  <c r="AA1086" i="3"/>
  <c r="BI1086" i="3"/>
  <c r="AS1086" i="3"/>
  <c r="AC1086" i="3"/>
  <c r="M1086" i="3"/>
  <c r="BK1101" i="3"/>
  <c r="BD1084" i="3"/>
  <c r="R1084" i="3"/>
  <c r="P1084" i="3"/>
  <c r="AD1084" i="3"/>
  <c r="AZ1084" i="3"/>
  <c r="T1084" i="3"/>
  <c r="AU1084" i="3"/>
  <c r="AE1084" i="3"/>
  <c r="O1084" i="3"/>
  <c r="AW1084" i="3"/>
  <c r="AG1084" i="3"/>
  <c r="Q1084" i="3"/>
  <c r="AN1080" i="3"/>
  <c r="BD1080" i="3"/>
  <c r="P1080" i="3"/>
  <c r="AD1080" i="3"/>
  <c r="AZ1080" i="3"/>
  <c r="T1080" i="3"/>
  <c r="AU1080" i="3"/>
  <c r="AE1080" i="3"/>
  <c r="O1080" i="3"/>
  <c r="AW1080" i="3"/>
  <c r="AG1080" i="3"/>
  <c r="Q1080" i="3"/>
  <c r="AP1113" i="3"/>
  <c r="BC1113" i="3"/>
  <c r="W1113" i="3"/>
  <c r="AL1113" i="3"/>
  <c r="BG1113" i="3"/>
  <c r="AA1113" i="3"/>
  <c r="BA1113" i="3"/>
  <c r="AK1113" i="3"/>
  <c r="U1113" i="3"/>
  <c r="BD1113" i="3"/>
  <c r="AN1113" i="3"/>
  <c r="X1113" i="3"/>
  <c r="AU1115" i="3"/>
  <c r="O1115" i="3"/>
  <c r="AH1115" i="3"/>
  <c r="AT1115" i="3"/>
  <c r="N1115" i="3"/>
  <c r="AI1115" i="3"/>
  <c r="BE1115" i="3"/>
  <c r="AO1115" i="3"/>
  <c r="Y1115" i="3"/>
  <c r="BH1115" i="3"/>
  <c r="AR1115" i="3"/>
  <c r="AB1115" i="3"/>
  <c r="AX1125" i="3"/>
  <c r="R1125" i="3"/>
  <c r="AM1125" i="3"/>
  <c r="AT1125" i="3"/>
  <c r="N1125" i="3"/>
  <c r="AI1125" i="3"/>
  <c r="BE1125" i="3"/>
  <c r="AO1125" i="3"/>
  <c r="Y1125" i="3"/>
  <c r="BH1125" i="3"/>
  <c r="AR1125" i="3"/>
  <c r="AB1125" i="3"/>
  <c r="O1131" i="3"/>
  <c r="AH1131" i="3"/>
  <c r="AE1131" i="3"/>
  <c r="AD1131" i="3"/>
  <c r="AY1131" i="3"/>
  <c r="S1131" i="3"/>
  <c r="AW1131" i="3"/>
  <c r="AG1131" i="3"/>
  <c r="Q1131" i="3"/>
  <c r="AZ1131" i="3"/>
  <c r="AJ1131" i="3"/>
  <c r="T1131" i="3"/>
  <c r="BK1134" i="3"/>
  <c r="BF1117" i="3"/>
  <c r="Z1117" i="3"/>
  <c r="AM1117" i="3"/>
  <c r="BB1117" i="3"/>
  <c r="V1117" i="3"/>
  <c r="AQ1117" i="3"/>
  <c r="BI1117" i="3"/>
  <c r="AS1117" i="3"/>
  <c r="AC1117" i="3"/>
  <c r="M1117" i="3"/>
  <c r="AV1117" i="3"/>
  <c r="AF1117" i="3"/>
  <c r="P1117" i="3"/>
  <c r="O1123" i="3"/>
  <c r="AH1123" i="3"/>
  <c r="AE1123" i="3"/>
  <c r="AD1123" i="3"/>
  <c r="AY1123" i="3"/>
  <c r="S1123" i="3"/>
  <c r="AW1123" i="3"/>
  <c r="AG1123" i="3"/>
  <c r="Q1123" i="3"/>
  <c r="AZ1123" i="3"/>
  <c r="AJ1123" i="3"/>
  <c r="T1123" i="3"/>
  <c r="BN1126" i="3"/>
  <c r="AX1129" i="3"/>
  <c r="R1129" i="3"/>
  <c r="BC1129" i="3"/>
  <c r="AT1129" i="3"/>
  <c r="N1129" i="3"/>
  <c r="AI1129" i="3"/>
  <c r="BE1129" i="3"/>
  <c r="AO1129" i="3"/>
  <c r="Y1129" i="3"/>
  <c r="BH1129" i="3"/>
  <c r="AR1129" i="3"/>
  <c r="AB1129" i="3"/>
  <c r="BF1133" i="3"/>
  <c r="W1133" i="3"/>
  <c r="Z1133" i="3"/>
  <c r="BB1133" i="3"/>
  <c r="V1133" i="3"/>
  <c r="AQ1133" i="3"/>
  <c r="BI1133" i="3"/>
  <c r="AS1133" i="3"/>
  <c r="AC1133" i="3"/>
  <c r="M1133" i="3"/>
  <c r="AV1133" i="3"/>
  <c r="AF1133" i="3"/>
  <c r="P1133" i="3"/>
  <c r="BF1105" i="3"/>
  <c r="Z1105" i="3"/>
  <c r="AM1105" i="3"/>
  <c r="BB1105" i="3"/>
  <c r="V1105" i="3"/>
  <c r="AQ1105" i="3"/>
  <c r="BI1105" i="3"/>
  <c r="AS1105" i="3"/>
  <c r="AC1105" i="3"/>
  <c r="M1105" i="3"/>
  <c r="AV1105" i="3"/>
  <c r="AF1105" i="3"/>
  <c r="P1105" i="3"/>
  <c r="AM1107" i="3"/>
  <c r="BF1107" i="3"/>
  <c r="Z1107" i="3"/>
  <c r="AL1107" i="3"/>
  <c r="BG1107" i="3"/>
  <c r="AA1107" i="3"/>
  <c r="BA1107" i="3"/>
  <c r="AK1107" i="3"/>
  <c r="U1107" i="3"/>
  <c r="BD1107" i="3"/>
  <c r="AN1107" i="3"/>
  <c r="X1107" i="3"/>
  <c r="BF1109" i="3"/>
  <c r="Z1109" i="3"/>
  <c r="AM1109" i="3"/>
  <c r="BB1109" i="3"/>
  <c r="V1109" i="3"/>
  <c r="AQ1109" i="3"/>
  <c r="BI1109" i="3"/>
  <c r="AS1109" i="3"/>
  <c r="AC1109" i="3"/>
  <c r="M1109" i="3"/>
  <c r="AV1109" i="3"/>
  <c r="AF1109" i="3"/>
  <c r="P1109" i="3"/>
  <c r="AU1111" i="3"/>
  <c r="O1111" i="3"/>
  <c r="AH1111" i="3"/>
  <c r="AT1111" i="3"/>
  <c r="N1111" i="3"/>
  <c r="AI1111" i="3"/>
  <c r="BE1111" i="3"/>
  <c r="AO1111" i="3"/>
  <c r="Y1111" i="3"/>
  <c r="BH1111" i="3"/>
  <c r="AR1111" i="3"/>
  <c r="AB1111" i="3"/>
  <c r="BN1116" i="3"/>
  <c r="BK1116" i="3"/>
  <c r="AU1119" i="3"/>
  <c r="O1119" i="3"/>
  <c r="AH1119" i="3"/>
  <c r="AT1119" i="3"/>
  <c r="N1119" i="3"/>
  <c r="AI1119" i="3"/>
  <c r="BE1119" i="3"/>
  <c r="AO1119" i="3"/>
  <c r="Y1119" i="3"/>
  <c r="BH1119" i="3"/>
  <c r="AR1119" i="3"/>
  <c r="AB1119" i="3"/>
  <c r="BF1121" i="3"/>
  <c r="Z1121" i="3"/>
  <c r="AE1121" i="3"/>
  <c r="BB1121" i="3"/>
  <c r="V1121" i="3"/>
  <c r="AQ1121" i="3"/>
  <c r="BI1121" i="3"/>
  <c r="AS1121" i="3"/>
  <c r="AC1121" i="3"/>
  <c r="M1121" i="3"/>
  <c r="AV1121" i="3"/>
  <c r="AF1121" i="3"/>
  <c r="P1121" i="3"/>
  <c r="O1127" i="3"/>
  <c r="AH1127" i="3"/>
  <c r="AM1127" i="3"/>
  <c r="AL1127" i="3"/>
  <c r="BG1127" i="3"/>
  <c r="AA1127" i="3"/>
  <c r="BA1127" i="3"/>
  <c r="AK1127" i="3"/>
  <c r="U1127" i="3"/>
  <c r="BD1127" i="3"/>
  <c r="AN1127" i="3"/>
  <c r="X1127" i="3"/>
  <c r="BN1016" i="3"/>
  <c r="O1037" i="3"/>
  <c r="S1037" i="3"/>
  <c r="W1037" i="3"/>
  <c r="AA1037" i="3"/>
  <c r="AE1037" i="3"/>
  <c r="AI1037" i="3"/>
  <c r="AM1037" i="3"/>
  <c r="AQ1037" i="3"/>
  <c r="AU1037" i="3"/>
  <c r="AY1037" i="3"/>
  <c r="BC1037" i="3"/>
  <c r="BG1037" i="3"/>
  <c r="P1037" i="3"/>
  <c r="T1037" i="3"/>
  <c r="X1037" i="3"/>
  <c r="AB1037" i="3"/>
  <c r="AF1037" i="3"/>
  <c r="AJ1037" i="3"/>
  <c r="AN1037" i="3"/>
  <c r="AR1037" i="3"/>
  <c r="AV1037" i="3"/>
  <c r="AZ1037" i="3"/>
  <c r="BD1037" i="3"/>
  <c r="BH1037" i="3"/>
  <c r="M1037" i="3"/>
  <c r="Q1037" i="3"/>
  <c r="U1037" i="3"/>
  <c r="Y1037" i="3"/>
  <c r="AC1037" i="3"/>
  <c r="AG1037" i="3"/>
  <c r="AK1037" i="3"/>
  <c r="AO1037" i="3"/>
  <c r="AS1037" i="3"/>
  <c r="AW1037" i="3"/>
  <c r="BA1037" i="3"/>
  <c r="BE1037" i="3"/>
  <c r="BI1037" i="3"/>
  <c r="N1037" i="3"/>
  <c r="AD1037" i="3"/>
  <c r="AT1037" i="3"/>
  <c r="R1037" i="3"/>
  <c r="AH1037" i="3"/>
  <c r="AX1037" i="3"/>
  <c r="V1037" i="3"/>
  <c r="AL1037" i="3"/>
  <c r="BB1037" i="3"/>
  <c r="BF1037" i="3"/>
  <c r="Z1037" i="3"/>
  <c r="AP1037" i="3"/>
  <c r="BN1048" i="3"/>
  <c r="BK1048" i="3"/>
  <c r="BN1041" i="3"/>
  <c r="BK1041" i="3"/>
  <c r="BN1059" i="3"/>
  <c r="BK1059" i="3"/>
  <c r="BN1091" i="3"/>
  <c r="AV1082" i="3"/>
  <c r="N1082" i="3"/>
  <c r="AM1082" i="3"/>
  <c r="AO1082" i="3"/>
  <c r="AM1131" i="3"/>
  <c r="AT1131" i="3"/>
  <c r="BE1131" i="3"/>
  <c r="AP1117" i="3"/>
  <c r="AL1117" i="3"/>
  <c r="BA1117" i="3"/>
  <c r="U1117" i="3"/>
  <c r="AN1117" i="3"/>
  <c r="BC1133" i="3"/>
  <c r="AL1133" i="3"/>
  <c r="AK1133" i="3"/>
  <c r="BC1107" i="3"/>
  <c r="AP1107" i="3"/>
  <c r="AQ1107" i="3"/>
  <c r="AC1107" i="3"/>
  <c r="AV1107" i="3"/>
  <c r="AF1107" i="3"/>
  <c r="AU1127" i="3"/>
  <c r="R1127" i="3"/>
  <c r="V1127" i="3"/>
  <c r="BI1127" i="3"/>
  <c r="AC1127" i="3"/>
  <c r="AV1127" i="3"/>
  <c r="P1127" i="3"/>
  <c r="AL1007" i="3"/>
  <c r="BE1007" i="3"/>
  <c r="AO1007" i="3"/>
  <c r="Y1007" i="3"/>
  <c r="BH1007" i="3"/>
  <c r="AR1007" i="3"/>
  <c r="AB1007" i="3"/>
  <c r="BG1007" i="3"/>
  <c r="AQ1007" i="3"/>
  <c r="AA1007" i="3"/>
  <c r="AL1011" i="3"/>
  <c r="R1011" i="3"/>
  <c r="BI1011" i="3"/>
  <c r="AS1011" i="3"/>
  <c r="AC1011" i="3"/>
  <c r="M1011" i="3"/>
  <c r="AV1011" i="3"/>
  <c r="AF1011" i="3"/>
  <c r="P1011" i="3"/>
  <c r="AU1011" i="3"/>
  <c r="AE1011" i="3"/>
  <c r="O1011" i="3"/>
  <c r="BN1012" i="3"/>
  <c r="Z1011" i="3"/>
  <c r="BB1009" i="3"/>
  <c r="AH1009" i="3"/>
  <c r="N1009" i="3"/>
  <c r="AW1009" i="3"/>
  <c r="AG1009" i="3"/>
  <c r="Q1009" i="3"/>
  <c r="AZ1009" i="3"/>
  <c r="AJ1009" i="3"/>
  <c r="T1009" i="3"/>
  <c r="AY1009" i="3"/>
  <c r="AI1009" i="3"/>
  <c r="V1017" i="3"/>
  <c r="AT1017" i="3"/>
  <c r="BE1017" i="3"/>
  <c r="AO1017" i="3"/>
  <c r="Y1017" i="3"/>
  <c r="BH1017" i="3"/>
  <c r="AR1017" i="3"/>
  <c r="AB1017" i="3"/>
  <c r="BG1017" i="3"/>
  <c r="AQ1017" i="3"/>
  <c r="AA1017" i="3"/>
  <c r="BN1021" i="3"/>
  <c r="BK1021" i="3"/>
  <c r="BL1019" i="3"/>
  <c r="O1035" i="3"/>
  <c r="S1035" i="3"/>
  <c r="W1035" i="3"/>
  <c r="AA1035" i="3"/>
  <c r="AE1035" i="3"/>
  <c r="AI1035" i="3"/>
  <c r="AM1035" i="3"/>
  <c r="AQ1035" i="3"/>
  <c r="AU1035" i="3"/>
  <c r="AY1035" i="3"/>
  <c r="BC1035" i="3"/>
  <c r="BG1035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M1035" i="3"/>
  <c r="Q1035" i="3"/>
  <c r="U1035" i="3"/>
  <c r="Y1035" i="3"/>
  <c r="AC1035" i="3"/>
  <c r="AG1035" i="3"/>
  <c r="AK1035" i="3"/>
  <c r="AO1035" i="3"/>
  <c r="AS1035" i="3"/>
  <c r="AW1035" i="3"/>
  <c r="BA1035" i="3"/>
  <c r="BE1035" i="3"/>
  <c r="BI1035" i="3"/>
  <c r="N1035" i="3"/>
  <c r="AD1035" i="3"/>
  <c r="AT1035" i="3"/>
  <c r="R1035" i="3"/>
  <c r="AH1035" i="3"/>
  <c r="AX1035" i="3"/>
  <c r="V1035" i="3"/>
  <c r="AL1035" i="3"/>
  <c r="BB1035" i="3"/>
  <c r="Z1035" i="3"/>
  <c r="AP1035" i="3"/>
  <c r="BF1035" i="3"/>
  <c r="BJ1048" i="3"/>
  <c r="BN1034" i="3"/>
  <c r="BK1034" i="3"/>
  <c r="BJ1041" i="3"/>
  <c r="BJ1058" i="3"/>
  <c r="BJ1059" i="3"/>
  <c r="O1079" i="3"/>
  <c r="S1079" i="3"/>
  <c r="W1079" i="3"/>
  <c r="AA1079" i="3"/>
  <c r="AE1079" i="3"/>
  <c r="AI1079" i="3"/>
  <c r="AM1079" i="3"/>
  <c r="AQ1079" i="3"/>
  <c r="AU1079" i="3"/>
  <c r="AY1079" i="3"/>
  <c r="BC1079" i="3"/>
  <c r="BG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P1079" i="3"/>
  <c r="X1079" i="3"/>
  <c r="AF1079" i="3"/>
  <c r="AN1079" i="3"/>
  <c r="AV1079" i="3"/>
  <c r="BD1079" i="3"/>
  <c r="R1079" i="3"/>
  <c r="Z1079" i="3"/>
  <c r="AH1079" i="3"/>
  <c r="AP1079" i="3"/>
  <c r="AX1079" i="3"/>
  <c r="BF1079" i="3"/>
  <c r="AB1079" i="3"/>
  <c r="AR1079" i="3"/>
  <c r="BH1079" i="3"/>
  <c r="AJ1079" i="3"/>
  <c r="N1079" i="3"/>
  <c r="AD1079" i="3"/>
  <c r="AT1079" i="3"/>
  <c r="T1079" i="3"/>
  <c r="AZ1079" i="3"/>
  <c r="AL1079" i="3"/>
  <c r="BB1079" i="3"/>
  <c r="V1079" i="3"/>
  <c r="BJ1063" i="3"/>
  <c r="BK1071" i="3"/>
  <c r="BK1092" i="3"/>
  <c r="BK1089" i="3"/>
  <c r="BF1082" i="3"/>
  <c r="BD1078" i="3"/>
  <c r="R1078" i="3"/>
  <c r="P1078" i="3"/>
  <c r="AD1078" i="3"/>
  <c r="AZ1078" i="3"/>
  <c r="T1078" i="3"/>
  <c r="AU1078" i="3"/>
  <c r="AE1078" i="3"/>
  <c r="O1078" i="3"/>
  <c r="AW1078" i="3"/>
  <c r="AG1078" i="3"/>
  <c r="Q1078" i="3"/>
  <c r="AX1082" i="3"/>
  <c r="X1082" i="3"/>
  <c r="BB1082" i="3"/>
  <c r="V1082" i="3"/>
  <c r="AR1082" i="3"/>
  <c r="BG1082" i="3"/>
  <c r="AQ1082" i="3"/>
  <c r="AA1082" i="3"/>
  <c r="BI1082" i="3"/>
  <c r="AS1082" i="3"/>
  <c r="AC1082" i="3"/>
  <c r="M1082" i="3"/>
  <c r="AX1086" i="3"/>
  <c r="AV1086" i="3"/>
  <c r="AT1086" i="3"/>
  <c r="N1086" i="3"/>
  <c r="AJ1086" i="3"/>
  <c r="BC1086" i="3"/>
  <c r="AM1086" i="3"/>
  <c r="W1086" i="3"/>
  <c r="BE1086" i="3"/>
  <c r="AO1086" i="3"/>
  <c r="Y1086" i="3"/>
  <c r="BJ1091" i="3"/>
  <c r="BK1102" i="3"/>
  <c r="X1084" i="3"/>
  <c r="AN1084" i="3"/>
  <c r="BB1084" i="3"/>
  <c r="V1084" i="3"/>
  <c r="AR1084" i="3"/>
  <c r="BG1084" i="3"/>
  <c r="AQ1084" i="3"/>
  <c r="AA1084" i="3"/>
  <c r="BI1084" i="3"/>
  <c r="AS1084" i="3"/>
  <c r="AC1084" i="3"/>
  <c r="M1084" i="3"/>
  <c r="Z1017" i="3"/>
  <c r="AX1080" i="3"/>
  <c r="X1080" i="3"/>
  <c r="BB1080" i="3"/>
  <c r="V1080" i="3"/>
  <c r="AR1080" i="3"/>
  <c r="BG1080" i="3"/>
  <c r="AQ1080" i="3"/>
  <c r="AA1080" i="3"/>
  <c r="BI1080" i="3"/>
  <c r="AS1080" i="3"/>
  <c r="AC1080" i="3"/>
  <c r="AH1113" i="3"/>
  <c r="AU1113" i="3"/>
  <c r="O1113" i="3"/>
  <c r="AD1113" i="3"/>
  <c r="AY1113" i="3"/>
  <c r="S1113" i="3"/>
  <c r="AW1113" i="3"/>
  <c r="AG1113" i="3"/>
  <c r="Q1113" i="3"/>
  <c r="AZ1113" i="3"/>
  <c r="AJ1113" i="3"/>
  <c r="AM1115" i="3"/>
  <c r="BF1115" i="3"/>
  <c r="Z1115" i="3"/>
  <c r="AL1115" i="3"/>
  <c r="BG1115" i="3"/>
  <c r="AA1115" i="3"/>
  <c r="BA1115" i="3"/>
  <c r="AK1115" i="3"/>
  <c r="U1115" i="3"/>
  <c r="BD1115" i="3"/>
  <c r="AN1115" i="3"/>
  <c r="AP1125" i="3"/>
  <c r="BC1125" i="3"/>
  <c r="W1125" i="3"/>
  <c r="AL1125" i="3"/>
  <c r="BG1125" i="3"/>
  <c r="AA1125" i="3"/>
  <c r="BA1125" i="3"/>
  <c r="AK1125" i="3"/>
  <c r="U1125" i="3"/>
  <c r="BD1125" i="3"/>
  <c r="AN1125" i="3"/>
  <c r="BC1131" i="3"/>
  <c r="BF1131" i="3"/>
  <c r="Z1131" i="3"/>
  <c r="BB1131" i="3"/>
  <c r="V1131" i="3"/>
  <c r="AQ1131" i="3"/>
  <c r="BI1131" i="3"/>
  <c r="AS1131" i="3"/>
  <c r="AC1131" i="3"/>
  <c r="M1131" i="3"/>
  <c r="AV1131" i="3"/>
  <c r="AF1131" i="3"/>
  <c r="AX1117" i="3"/>
  <c r="R1117" i="3"/>
  <c r="AE1117" i="3"/>
  <c r="AT1117" i="3"/>
  <c r="N1117" i="3"/>
  <c r="AI1117" i="3"/>
  <c r="BE1117" i="3"/>
  <c r="AO1117" i="3"/>
  <c r="Y1117" i="3"/>
  <c r="BH1117" i="3"/>
  <c r="AR1117" i="3"/>
  <c r="BC1123" i="3"/>
  <c r="BF1123" i="3"/>
  <c r="Z1123" i="3"/>
  <c r="BB1123" i="3"/>
  <c r="V1123" i="3"/>
  <c r="AQ1123" i="3"/>
  <c r="BI1123" i="3"/>
  <c r="AS1123" i="3"/>
  <c r="AC1123" i="3"/>
  <c r="M1123" i="3"/>
  <c r="AV1123" i="3"/>
  <c r="AF1123" i="3"/>
  <c r="AP1129" i="3"/>
  <c r="AU1129" i="3"/>
  <c r="AM1129" i="3"/>
  <c r="AL1129" i="3"/>
  <c r="BG1129" i="3"/>
  <c r="AA1129" i="3"/>
  <c r="BA1129" i="3"/>
  <c r="AK1129" i="3"/>
  <c r="U1129" i="3"/>
  <c r="BD1129" i="3"/>
  <c r="AN1129" i="3"/>
  <c r="AP1133" i="3"/>
  <c r="O1133" i="3"/>
  <c r="R1133" i="3"/>
  <c r="AT1133" i="3"/>
  <c r="N1133" i="3"/>
  <c r="AI1133" i="3"/>
  <c r="BE1133" i="3"/>
  <c r="AO1133" i="3"/>
  <c r="Y1133" i="3"/>
  <c r="BH1133" i="3"/>
  <c r="AR1133" i="3"/>
  <c r="BK1104" i="3"/>
  <c r="AX1105" i="3"/>
  <c r="R1105" i="3"/>
  <c r="AE1105" i="3"/>
  <c r="AT1105" i="3"/>
  <c r="N1105" i="3"/>
  <c r="AI1105" i="3"/>
  <c r="BE1105" i="3"/>
  <c r="AO1105" i="3"/>
  <c r="Y1105" i="3"/>
  <c r="BH1105" i="3"/>
  <c r="AR1105" i="3"/>
  <c r="AE1107" i="3"/>
  <c r="AX1107" i="3"/>
  <c r="R1107" i="3"/>
  <c r="AD1107" i="3"/>
  <c r="AY1107" i="3"/>
  <c r="S1107" i="3"/>
  <c r="AW1107" i="3"/>
  <c r="AG1107" i="3"/>
  <c r="Q1107" i="3"/>
  <c r="AZ1107" i="3"/>
  <c r="AJ1107" i="3"/>
  <c r="BN1108" i="3"/>
  <c r="BK1108" i="3"/>
  <c r="AX1109" i="3"/>
  <c r="R1109" i="3"/>
  <c r="AE1109" i="3"/>
  <c r="AT1109" i="3"/>
  <c r="N1109" i="3"/>
  <c r="AI1109" i="3"/>
  <c r="BE1109" i="3"/>
  <c r="AO1109" i="3"/>
  <c r="Y1109" i="3"/>
  <c r="BH1109" i="3"/>
  <c r="AR1109" i="3"/>
  <c r="AM1111" i="3"/>
  <c r="BF1111" i="3"/>
  <c r="Z1111" i="3"/>
  <c r="AL1111" i="3"/>
  <c r="BG1111" i="3"/>
  <c r="AA1111" i="3"/>
  <c r="BA1111" i="3"/>
  <c r="AK1111" i="3"/>
  <c r="U1111" i="3"/>
  <c r="BD1111" i="3"/>
  <c r="AN1111" i="3"/>
  <c r="AM1119" i="3"/>
  <c r="BF1119" i="3"/>
  <c r="Z1119" i="3"/>
  <c r="AL1119" i="3"/>
  <c r="BG1119" i="3"/>
  <c r="AA1119" i="3"/>
  <c r="BA1119" i="3"/>
  <c r="AK1119" i="3"/>
  <c r="U1119" i="3"/>
  <c r="BD1119" i="3"/>
  <c r="AN1119" i="3"/>
  <c r="AX1121" i="3"/>
  <c r="R1121" i="3"/>
  <c r="O1121" i="3"/>
  <c r="AT1121" i="3"/>
  <c r="N1121" i="3"/>
  <c r="AI1121" i="3"/>
  <c r="BE1121" i="3"/>
  <c r="AO1121" i="3"/>
  <c r="Y1121" i="3"/>
  <c r="BH1121" i="3"/>
  <c r="AR1121" i="3"/>
  <c r="BF1127" i="3"/>
  <c r="Z1127" i="3"/>
  <c r="W1127" i="3"/>
  <c r="AD1127" i="3"/>
  <c r="AY1127" i="3"/>
  <c r="S1127" i="3"/>
  <c r="AW1127" i="3"/>
  <c r="AG1127" i="3"/>
  <c r="Q1127" i="3"/>
  <c r="AZ1127" i="3"/>
  <c r="AJ1127" i="3"/>
  <c r="BN1006" i="3"/>
  <c r="N997" i="3"/>
  <c r="AB997" i="3"/>
  <c r="AZ997" i="3"/>
  <c r="T998" i="3"/>
  <c r="AJ998" i="3"/>
  <c r="AW998" i="3"/>
  <c r="BE998" i="3"/>
  <c r="P997" i="3"/>
  <c r="AF997" i="3"/>
  <c r="AV997" i="3"/>
  <c r="L1002" i="3"/>
  <c r="BC998" i="3"/>
  <c r="AR998" i="3"/>
  <c r="X998" i="3"/>
  <c r="AR997" i="3"/>
  <c r="X997" i="3"/>
  <c r="L996" i="3"/>
  <c r="L990" i="3"/>
  <c r="N982" i="3"/>
  <c r="X982" i="3"/>
  <c r="N944" i="3"/>
  <c r="X944" i="3"/>
  <c r="AN944" i="3"/>
  <c r="L1003" i="3"/>
  <c r="N1003" i="3" s="1"/>
  <c r="L999" i="3"/>
  <c r="AP999" i="3" s="1"/>
  <c r="BA998" i="3"/>
  <c r="AN998" i="3"/>
  <c r="P998" i="3"/>
  <c r="BH997" i="3"/>
  <c r="AN997" i="3"/>
  <c r="T997" i="3"/>
  <c r="T992" i="3"/>
  <c r="L988" i="3"/>
  <c r="BI988" i="3" s="1"/>
  <c r="BD984" i="3"/>
  <c r="BG998" i="3"/>
  <c r="AU998" i="3"/>
  <c r="AB998" i="3"/>
  <c r="L1004" i="3"/>
  <c r="L1000" i="3"/>
  <c r="AJ1000" i="3" s="1"/>
  <c r="BI998" i="3"/>
  <c r="AY998" i="3"/>
  <c r="AF998" i="3"/>
  <c r="BD997" i="3"/>
  <c r="AJ997" i="3"/>
  <c r="K996" i="3"/>
  <c r="BD944" i="3"/>
  <c r="K993" i="3"/>
  <c r="K989" i="3"/>
  <c r="M989" i="3" s="1"/>
  <c r="K985" i="3"/>
  <c r="AT985" i="3" s="1"/>
  <c r="K981" i="3"/>
  <c r="K979" i="3"/>
  <c r="K977" i="3"/>
  <c r="K975" i="3"/>
  <c r="K973" i="3"/>
  <c r="L972" i="3"/>
  <c r="K971" i="3"/>
  <c r="L970" i="3"/>
  <c r="K969" i="3"/>
  <c r="L968" i="3"/>
  <c r="K965" i="3"/>
  <c r="L964" i="3"/>
  <c r="K963" i="3"/>
  <c r="L962" i="3"/>
  <c r="K961" i="3"/>
  <c r="L947" i="3"/>
  <c r="K995" i="3"/>
  <c r="BB995" i="3" s="1"/>
  <c r="K991" i="3"/>
  <c r="K987" i="3"/>
  <c r="BF987" i="3" s="1"/>
  <c r="K983" i="3"/>
  <c r="AX983" i="3" s="1"/>
  <c r="AZ982" i="3"/>
  <c r="AJ982" i="3"/>
  <c r="K980" i="3"/>
  <c r="K978" i="3"/>
  <c r="K976" i="3"/>
  <c r="K974" i="3"/>
  <c r="L973" i="3"/>
  <c r="AN973" i="3" s="1"/>
  <c r="K972" i="3"/>
  <c r="L971" i="3"/>
  <c r="K970" i="3"/>
  <c r="W970" i="3" s="1"/>
  <c r="L969" i="3"/>
  <c r="AT969" i="3" s="1"/>
  <c r="K968" i="3"/>
  <c r="K966" i="3"/>
  <c r="L952" i="3"/>
  <c r="L948" i="3"/>
  <c r="BH948" i="3" s="1"/>
  <c r="AB944" i="3"/>
  <c r="AR944" i="3"/>
  <c r="BH944" i="3"/>
  <c r="P944" i="3"/>
  <c r="AF944" i="3"/>
  <c r="AV944" i="3"/>
  <c r="T944" i="3"/>
  <c r="AJ944" i="3"/>
  <c r="AZ944" i="3"/>
  <c r="K942" i="3"/>
  <c r="K941" i="3"/>
  <c r="L960" i="3"/>
  <c r="K959" i="3"/>
  <c r="L958" i="3"/>
  <c r="K955" i="3"/>
  <c r="K953" i="3"/>
  <c r="N953" i="3" s="1"/>
  <c r="K949" i="3"/>
  <c r="K945" i="3"/>
  <c r="AP945" i="3" s="1"/>
  <c r="L942" i="3"/>
  <c r="L941" i="3"/>
  <c r="N941" i="3" s="1"/>
  <c r="L940" i="3"/>
  <c r="L939" i="3"/>
  <c r="BG939" i="3" s="1"/>
  <c r="K954" i="3"/>
  <c r="K950" i="3"/>
  <c r="AT950" i="3" s="1"/>
  <c r="K946" i="3"/>
  <c r="N946" i="3" s="1"/>
  <c r="L938" i="3"/>
  <c r="O938" i="3" s="1"/>
  <c r="K937" i="3"/>
  <c r="V937" i="3" s="1"/>
  <c r="L936" i="3"/>
  <c r="R936" i="3" s="1"/>
  <c r="L965" i="3"/>
  <c r="K964" i="3"/>
  <c r="AS964" i="3" s="1"/>
  <c r="L963" i="3"/>
  <c r="K962" i="3"/>
  <c r="P962" i="3" s="1"/>
  <c r="L961" i="3"/>
  <c r="K960" i="3"/>
  <c r="L959" i="3"/>
  <c r="AU959" i="3" s="1"/>
  <c r="K958" i="3"/>
  <c r="AC958" i="3" s="1"/>
  <c r="K957" i="3"/>
  <c r="Q957" i="3" s="1"/>
  <c r="K951" i="3"/>
  <c r="K947" i="3"/>
  <c r="AK947" i="3" s="1"/>
  <c r="K943" i="3"/>
  <c r="N943" i="3" s="1"/>
  <c r="Q1005" i="3"/>
  <c r="W1005" i="3"/>
  <c r="Y1005" i="3"/>
  <c r="AG1005" i="3"/>
  <c r="AM1005" i="3"/>
  <c r="AO1005" i="3"/>
  <c r="AW1005" i="3"/>
  <c r="BC1005" i="3"/>
  <c r="BE1005" i="3"/>
  <c r="AG1001" i="3"/>
  <c r="BA1004" i="3"/>
  <c r="BD1005" i="3"/>
  <c r="BB1005" i="3"/>
  <c r="AT1005" i="3"/>
  <c r="AN1005" i="3"/>
  <c r="AL1005" i="3"/>
  <c r="AD1005" i="3"/>
  <c r="X1005" i="3"/>
  <c r="V1005" i="3"/>
  <c r="AF1004" i="3"/>
  <c r="BD1001" i="3"/>
  <c r="AD1001" i="3"/>
  <c r="X1001" i="3"/>
  <c r="BH998" i="3"/>
  <c r="BF998" i="3"/>
  <c r="BD998" i="3"/>
  <c r="BB998" i="3"/>
  <c r="AZ998" i="3"/>
  <c r="AX998" i="3"/>
  <c r="AV998" i="3"/>
  <c r="AT998" i="3"/>
  <c r="AP998" i="3"/>
  <c r="AL998" i="3"/>
  <c r="AH998" i="3"/>
  <c r="AD998" i="3"/>
  <c r="Z998" i="3"/>
  <c r="V998" i="3"/>
  <c r="R998" i="3"/>
  <c r="M998" i="3"/>
  <c r="O998" i="3"/>
  <c r="Q998" i="3"/>
  <c r="S998" i="3"/>
  <c r="U998" i="3"/>
  <c r="W998" i="3"/>
  <c r="Y998" i="3"/>
  <c r="AA998" i="3"/>
  <c r="AC998" i="3"/>
  <c r="AE998" i="3"/>
  <c r="AG998" i="3"/>
  <c r="AI998" i="3"/>
  <c r="AK998" i="3"/>
  <c r="AM998" i="3"/>
  <c r="AO998" i="3"/>
  <c r="AQ998" i="3"/>
  <c r="AS998" i="3"/>
  <c r="BF997" i="3"/>
  <c r="BB997" i="3"/>
  <c r="AX997" i="3"/>
  <c r="AT997" i="3"/>
  <c r="AP997" i="3"/>
  <c r="AL997" i="3"/>
  <c r="AH997" i="3"/>
  <c r="AD997" i="3"/>
  <c r="Z997" i="3"/>
  <c r="V997" i="3"/>
  <c r="R997" i="3"/>
  <c r="M997" i="3"/>
  <c r="O997" i="3"/>
  <c r="Q997" i="3"/>
  <c r="S997" i="3"/>
  <c r="U997" i="3"/>
  <c r="W997" i="3"/>
  <c r="Y997" i="3"/>
  <c r="AA997" i="3"/>
  <c r="AC997" i="3"/>
  <c r="AE997" i="3"/>
  <c r="AG997" i="3"/>
  <c r="AI997" i="3"/>
  <c r="AK997" i="3"/>
  <c r="AM997" i="3"/>
  <c r="AO997" i="3"/>
  <c r="AQ997" i="3"/>
  <c r="AS997" i="3"/>
  <c r="AU997" i="3"/>
  <c r="AW997" i="3"/>
  <c r="AY997" i="3"/>
  <c r="BA997" i="3"/>
  <c r="BC997" i="3"/>
  <c r="BE997" i="3"/>
  <c r="BG997" i="3"/>
  <c r="BI997" i="3"/>
  <c r="AM995" i="3"/>
  <c r="BB994" i="3"/>
  <c r="AE994" i="3"/>
  <c r="AO994" i="3"/>
  <c r="BF992" i="3"/>
  <c r="BB992" i="3"/>
  <c r="AP992" i="3"/>
  <c r="AL992" i="3"/>
  <c r="Z992" i="3"/>
  <c r="V992" i="3"/>
  <c r="O992" i="3"/>
  <c r="Q992" i="3"/>
  <c r="W992" i="3"/>
  <c r="Y992" i="3"/>
  <c r="AE992" i="3"/>
  <c r="AG992" i="3"/>
  <c r="AM992" i="3"/>
  <c r="AO992" i="3"/>
  <c r="AU992" i="3"/>
  <c r="AW992" i="3"/>
  <c r="BC992" i="3"/>
  <c r="BE992" i="3"/>
  <c r="AH991" i="3"/>
  <c r="AD987" i="3"/>
  <c r="W987" i="3"/>
  <c r="AS987" i="3"/>
  <c r="W986" i="3"/>
  <c r="AC985" i="3"/>
  <c r="BF984" i="3"/>
  <c r="O984" i="3"/>
  <c r="BC984" i="3"/>
  <c r="AY983" i="3"/>
  <c r="AX982" i="3"/>
  <c r="AL982" i="3"/>
  <c r="AH982" i="3"/>
  <c r="R982" i="3"/>
  <c r="Q982" i="3"/>
  <c r="S982" i="3"/>
  <c r="AA982" i="3"/>
  <c r="AG982" i="3"/>
  <c r="AI982" i="3"/>
  <c r="AQ982" i="3"/>
  <c r="AW982" i="3"/>
  <c r="AY982" i="3"/>
  <c r="BG982" i="3"/>
  <c r="L980" i="3"/>
  <c r="L979" i="3"/>
  <c r="L978" i="3"/>
  <c r="L977" i="3"/>
  <c r="L976" i="3"/>
  <c r="L975" i="3"/>
  <c r="L974" i="3"/>
  <c r="AG972" i="3"/>
  <c r="BH970" i="3"/>
  <c r="AC966" i="3"/>
  <c r="AO966" i="3"/>
  <c r="X966" i="3"/>
  <c r="AH965" i="3"/>
  <c r="R964" i="3"/>
  <c r="AY965" i="3"/>
  <c r="AE964" i="3"/>
  <c r="AY961" i="3"/>
  <c r="M956" i="3"/>
  <c r="O956" i="3"/>
  <c r="Q956" i="3"/>
  <c r="S956" i="3"/>
  <c r="U956" i="3"/>
  <c r="W956" i="3"/>
  <c r="Y956" i="3"/>
  <c r="AA956" i="3"/>
  <c r="AC956" i="3"/>
  <c r="AE956" i="3"/>
  <c r="AG956" i="3"/>
  <c r="AI956" i="3"/>
  <c r="AK956" i="3"/>
  <c r="AM956" i="3"/>
  <c r="AO956" i="3"/>
  <c r="AQ956" i="3"/>
  <c r="AS956" i="3"/>
  <c r="AU956" i="3"/>
  <c r="AW956" i="3"/>
  <c r="AY956" i="3"/>
  <c r="BA956" i="3"/>
  <c r="BC956" i="3"/>
  <c r="BE956" i="3"/>
  <c r="BG956" i="3"/>
  <c r="BI956" i="3"/>
  <c r="N956" i="3"/>
  <c r="P956" i="3"/>
  <c r="R956" i="3"/>
  <c r="T956" i="3"/>
  <c r="V956" i="3"/>
  <c r="X956" i="3"/>
  <c r="Z956" i="3"/>
  <c r="AB956" i="3"/>
  <c r="AD956" i="3"/>
  <c r="AF956" i="3"/>
  <c r="AH956" i="3"/>
  <c r="AJ956" i="3"/>
  <c r="AL956" i="3"/>
  <c r="AN956" i="3"/>
  <c r="AP956" i="3"/>
  <c r="AR956" i="3"/>
  <c r="AT956" i="3"/>
  <c r="AV956" i="3"/>
  <c r="AX956" i="3"/>
  <c r="AZ956" i="3"/>
  <c r="BB956" i="3"/>
  <c r="BD956" i="3"/>
  <c r="BF956" i="3"/>
  <c r="BH956" i="3"/>
  <c r="AN964" i="3"/>
  <c r="AR958" i="3"/>
  <c r="S957" i="3"/>
  <c r="AC957" i="3"/>
  <c r="AM957" i="3"/>
  <c r="AY957" i="3"/>
  <c r="BI957" i="3"/>
  <c r="V957" i="3"/>
  <c r="AH957" i="3"/>
  <c r="Y955" i="3"/>
  <c r="AW955" i="3"/>
  <c r="AN955" i="3"/>
  <c r="BG954" i="3"/>
  <c r="AA954" i="3"/>
  <c r="AY954" i="3"/>
  <c r="M953" i="3"/>
  <c r="AS953" i="3"/>
  <c r="AT952" i="3"/>
  <c r="AH952" i="3"/>
  <c r="M952" i="3"/>
  <c r="S952" i="3"/>
  <c r="AC952" i="3"/>
  <c r="AG952" i="3"/>
  <c r="AO952" i="3"/>
  <c r="AQ952" i="3"/>
  <c r="AY952" i="3"/>
  <c r="BA952" i="3"/>
  <c r="BI952" i="3"/>
  <c r="AL951" i="3"/>
  <c r="Q951" i="3"/>
  <c r="AG951" i="3"/>
  <c r="AO951" i="3"/>
  <c r="AC950" i="3"/>
  <c r="AD949" i="3"/>
  <c r="AA949" i="3"/>
  <c r="AT948" i="3"/>
  <c r="U948" i="3"/>
  <c r="AC948" i="3"/>
  <c r="BA948" i="3"/>
  <c r="BI948" i="3"/>
  <c r="AD947" i="3"/>
  <c r="BF946" i="3"/>
  <c r="AP946" i="3"/>
  <c r="Z946" i="3"/>
  <c r="O946" i="3"/>
  <c r="W946" i="3"/>
  <c r="AE946" i="3"/>
  <c r="AM946" i="3"/>
  <c r="AU946" i="3"/>
  <c r="BC946" i="3"/>
  <c r="AE945" i="3"/>
  <c r="BF944" i="3"/>
  <c r="BB944" i="3"/>
  <c r="AX944" i="3"/>
  <c r="AT944" i="3"/>
  <c r="AP944" i="3"/>
  <c r="AL944" i="3"/>
  <c r="AH944" i="3"/>
  <c r="AD944" i="3"/>
  <c r="Z944" i="3"/>
  <c r="V944" i="3"/>
  <c r="R944" i="3"/>
  <c r="M944" i="3"/>
  <c r="O944" i="3"/>
  <c r="Q944" i="3"/>
  <c r="S944" i="3"/>
  <c r="U944" i="3"/>
  <c r="W944" i="3"/>
  <c r="Y944" i="3"/>
  <c r="AA944" i="3"/>
  <c r="AC944" i="3"/>
  <c r="AE944" i="3"/>
  <c r="AG944" i="3"/>
  <c r="AI944" i="3"/>
  <c r="AK944" i="3"/>
  <c r="AM944" i="3"/>
  <c r="AO944" i="3"/>
  <c r="AQ944" i="3"/>
  <c r="AS944" i="3"/>
  <c r="AU944" i="3"/>
  <c r="AW944" i="3"/>
  <c r="AY944" i="3"/>
  <c r="BA944" i="3"/>
  <c r="BC944" i="3"/>
  <c r="BE944" i="3"/>
  <c r="BG944" i="3"/>
  <c r="BI944" i="3"/>
  <c r="BB943" i="3"/>
  <c r="Q943" i="3"/>
  <c r="Y943" i="3"/>
  <c r="AW943" i="3"/>
  <c r="BE943" i="3"/>
  <c r="M938" i="3"/>
  <c r="AC938" i="3"/>
  <c r="AS938" i="3"/>
  <c r="AX937" i="3"/>
  <c r="AT936" i="3"/>
  <c r="N935" i="3"/>
  <c r="R935" i="3"/>
  <c r="Z935" i="3"/>
  <c r="AD935" i="3"/>
  <c r="AH935" i="3"/>
  <c r="AP935" i="3"/>
  <c r="AT935" i="3"/>
  <c r="AX935" i="3"/>
  <c r="BF935" i="3"/>
  <c r="AF942" i="3"/>
  <c r="AD941" i="3"/>
  <c r="AL941" i="3"/>
  <c r="N940" i="3"/>
  <c r="P940" i="3"/>
  <c r="R940" i="3"/>
  <c r="T940" i="3"/>
  <c r="V940" i="3"/>
  <c r="X940" i="3"/>
  <c r="Z940" i="3"/>
  <c r="AB940" i="3"/>
  <c r="AD940" i="3"/>
  <c r="AF940" i="3"/>
  <c r="AH940" i="3"/>
  <c r="AJ940" i="3"/>
  <c r="AL940" i="3"/>
  <c r="AN940" i="3"/>
  <c r="AP940" i="3"/>
  <c r="AR940" i="3"/>
  <c r="AT940" i="3"/>
  <c r="AV940" i="3"/>
  <c r="AX940" i="3"/>
  <c r="AZ940" i="3"/>
  <c r="BB940" i="3"/>
  <c r="BD940" i="3"/>
  <c r="BF940" i="3"/>
  <c r="BH940" i="3"/>
  <c r="N939" i="3"/>
  <c r="V939" i="3"/>
  <c r="AD939" i="3"/>
  <c r="AT939" i="3"/>
  <c r="BB939" i="3"/>
  <c r="M937" i="3"/>
  <c r="AC937" i="3"/>
  <c r="AK937" i="3"/>
  <c r="AS937" i="3"/>
  <c r="BI937" i="3"/>
  <c r="S936" i="3"/>
  <c r="AQ936" i="3"/>
  <c r="AY936" i="3"/>
  <c r="O935" i="3"/>
  <c r="Q935" i="3"/>
  <c r="S935" i="3"/>
  <c r="W935" i="3"/>
  <c r="Y935" i="3"/>
  <c r="AA935" i="3"/>
  <c r="AE935" i="3"/>
  <c r="AG935" i="3"/>
  <c r="AI935" i="3"/>
  <c r="AM935" i="3"/>
  <c r="AO935" i="3"/>
  <c r="AQ935" i="3"/>
  <c r="AU935" i="3"/>
  <c r="AW935" i="3"/>
  <c r="AY935" i="3"/>
  <c r="BC935" i="3"/>
  <c r="BE935" i="3"/>
  <c r="BG935" i="3"/>
  <c r="AV938" i="3"/>
  <c r="AF938" i="3"/>
  <c r="P938" i="3"/>
  <c r="AJ937" i="3"/>
  <c r="T937" i="3"/>
  <c r="P936" i="3"/>
  <c r="BH935" i="3"/>
  <c r="BD935" i="3"/>
  <c r="AV935" i="3"/>
  <c r="AR935" i="3"/>
  <c r="AN935" i="3"/>
  <c r="AF935" i="3"/>
  <c r="AB935" i="3"/>
  <c r="X935" i="3"/>
  <c r="P935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E909" i="3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BL1071" i="3" l="1"/>
  <c r="AH961" i="3"/>
  <c r="AG965" i="3"/>
  <c r="AH971" i="3"/>
  <c r="BK1040" i="3"/>
  <c r="BN1020" i="3"/>
  <c r="BN1074" i="3"/>
  <c r="BA968" i="3"/>
  <c r="AV936" i="3"/>
  <c r="BG936" i="3"/>
  <c r="AA936" i="3"/>
  <c r="AT941" i="3"/>
  <c r="N936" i="3"/>
  <c r="AG943" i="3"/>
  <c r="AL943" i="3"/>
  <c r="AK948" i="3"/>
  <c r="AD948" i="3"/>
  <c r="BI950" i="3"/>
  <c r="BA953" i="3"/>
  <c r="U953" i="3"/>
  <c r="W969" i="3"/>
  <c r="BA987" i="3"/>
  <c r="AC987" i="3"/>
  <c r="Z987" i="3"/>
  <c r="AR1003" i="3"/>
  <c r="AT961" i="3"/>
  <c r="AL965" i="3"/>
  <c r="V935" i="3"/>
  <c r="AD950" i="3"/>
  <c r="AK953" i="3"/>
  <c r="AD953" i="3"/>
  <c r="AB961" i="3"/>
  <c r="AF965" i="3"/>
  <c r="AI961" i="3"/>
  <c r="M980" i="3"/>
  <c r="BI987" i="3"/>
  <c r="AM987" i="3"/>
  <c r="U987" i="3"/>
  <c r="AT987" i="3"/>
  <c r="BL1047" i="3"/>
  <c r="BN1069" i="3"/>
  <c r="BL1052" i="3"/>
  <c r="BK1022" i="3"/>
  <c r="BK1074" i="3"/>
  <c r="BN1042" i="3"/>
  <c r="AF936" i="3"/>
  <c r="AI936" i="3"/>
  <c r="AD936" i="3"/>
  <c r="AO943" i="3"/>
  <c r="V943" i="3"/>
  <c r="AS948" i="3"/>
  <c r="M948" i="3"/>
  <c r="BI953" i="3"/>
  <c r="AC953" i="3"/>
  <c r="AT953" i="3"/>
  <c r="AZ961" i="3"/>
  <c r="O961" i="3"/>
  <c r="BC987" i="3"/>
  <c r="AK987" i="3"/>
  <c r="M987" i="3"/>
  <c r="AK950" i="3"/>
  <c r="V941" i="3"/>
  <c r="S967" i="3"/>
  <c r="AP986" i="3"/>
  <c r="AZ1000" i="3"/>
  <c r="AK949" i="3"/>
  <c r="BM1122" i="3"/>
  <c r="BN1101" i="3"/>
  <c r="BJ1102" i="3"/>
  <c r="BJ1104" i="3"/>
  <c r="BJ1023" i="3"/>
  <c r="BN1057" i="3"/>
  <c r="BM1100" i="3"/>
  <c r="BJ1092" i="3"/>
  <c r="BJ1046" i="3"/>
  <c r="BN1023" i="3"/>
  <c r="BJ1020" i="3"/>
  <c r="U986" i="3"/>
  <c r="AH954" i="3"/>
  <c r="AI954" i="3"/>
  <c r="R954" i="3"/>
  <c r="AQ954" i="3"/>
  <c r="AG955" i="3"/>
  <c r="P955" i="3"/>
  <c r="AV955" i="3"/>
  <c r="AO955" i="3"/>
  <c r="X955" i="3"/>
  <c r="BD955" i="3"/>
  <c r="AF952" i="3"/>
  <c r="BF952" i="3"/>
  <c r="AP952" i="3"/>
  <c r="Z952" i="3"/>
  <c r="O952" i="3"/>
  <c r="W952" i="3"/>
  <c r="AE952" i="3"/>
  <c r="AM952" i="3"/>
  <c r="AU952" i="3"/>
  <c r="BC952" i="3"/>
  <c r="BB952" i="3"/>
  <c r="AL952" i="3"/>
  <c r="V952" i="3"/>
  <c r="Q952" i="3"/>
  <c r="Y952" i="3"/>
  <c r="R991" i="3"/>
  <c r="AX991" i="3"/>
  <c r="AH962" i="3"/>
  <c r="S962" i="3"/>
  <c r="AY962" i="3"/>
  <c r="AV962" i="3"/>
  <c r="AX962" i="3"/>
  <c r="AA962" i="3"/>
  <c r="BG962" i="3"/>
  <c r="AF962" i="3"/>
  <c r="BB968" i="3"/>
  <c r="AC968" i="3"/>
  <c r="AN972" i="3"/>
  <c r="AX972" i="3"/>
  <c r="AH937" i="3"/>
  <c r="AS947" i="3"/>
  <c r="AU949" i="3"/>
  <c r="AX949" i="3"/>
  <c r="BG952" i="3"/>
  <c r="AW952" i="3"/>
  <c r="AK952" i="3"/>
  <c r="AA952" i="3"/>
  <c r="R952" i="3"/>
  <c r="AX952" i="3"/>
  <c r="S954" i="3"/>
  <c r="AF955" i="3"/>
  <c r="Q955" i="3"/>
  <c r="AQ962" i="3"/>
  <c r="AH967" i="3"/>
  <c r="AS986" i="3"/>
  <c r="AH986" i="3"/>
  <c r="N951" i="3"/>
  <c r="BB951" i="3"/>
  <c r="Y951" i="3"/>
  <c r="BE951" i="3"/>
  <c r="R960" i="3"/>
  <c r="AU960" i="3"/>
  <c r="AV960" i="3"/>
  <c r="AK958" i="3"/>
  <c r="BF958" i="3"/>
  <c r="BI958" i="3"/>
  <c r="AN942" i="3"/>
  <c r="O966" i="3"/>
  <c r="AY966" i="3"/>
  <c r="AR966" i="3"/>
  <c r="S966" i="3"/>
  <c r="BI966" i="3"/>
  <c r="BD966" i="3"/>
  <c r="AL971" i="3"/>
  <c r="AE971" i="3"/>
  <c r="AW971" i="3"/>
  <c r="AV971" i="3"/>
  <c r="T963" i="3"/>
  <c r="AE969" i="3"/>
  <c r="BC969" i="3"/>
  <c r="AT973" i="3"/>
  <c r="Z973" i="3"/>
  <c r="AK973" i="3"/>
  <c r="BL1026" i="3"/>
  <c r="AN982" i="3"/>
  <c r="AR982" i="3"/>
  <c r="AT982" i="3"/>
  <c r="AD982" i="3"/>
  <c r="M982" i="3"/>
  <c r="U982" i="3"/>
  <c r="AC982" i="3"/>
  <c r="AK982" i="3"/>
  <c r="AS982" i="3"/>
  <c r="BA982" i="3"/>
  <c r="BI982" i="3"/>
  <c r="BD982" i="3"/>
  <c r="AB982" i="3"/>
  <c r="BF982" i="3"/>
  <c r="AP982" i="3"/>
  <c r="Z982" i="3"/>
  <c r="O982" i="3"/>
  <c r="W982" i="3"/>
  <c r="AE982" i="3"/>
  <c r="AM982" i="3"/>
  <c r="AU982" i="3"/>
  <c r="BC982" i="3"/>
  <c r="S1005" i="3"/>
  <c r="AA1005" i="3"/>
  <c r="AI1005" i="3"/>
  <c r="AQ1005" i="3"/>
  <c r="AY1005" i="3"/>
  <c r="BG1005" i="3"/>
  <c r="BH1005" i="3"/>
  <c r="AZ1005" i="3"/>
  <c r="AR1005" i="3"/>
  <c r="AJ1005" i="3"/>
  <c r="AB1005" i="3"/>
  <c r="T1005" i="3"/>
  <c r="M1005" i="3"/>
  <c r="U1005" i="3"/>
  <c r="AC1005" i="3"/>
  <c r="AK1005" i="3"/>
  <c r="AS1005" i="3"/>
  <c r="BA1005" i="3"/>
  <c r="BI1005" i="3"/>
  <c r="BF1005" i="3"/>
  <c r="AX1005" i="3"/>
  <c r="AP1005" i="3"/>
  <c r="AH1005" i="3"/>
  <c r="Z1005" i="3"/>
  <c r="R1005" i="3"/>
  <c r="BL1076" i="3"/>
  <c r="BM1043" i="3"/>
  <c r="BL1043" i="3"/>
  <c r="BL1014" i="3"/>
  <c r="BL1022" i="3"/>
  <c r="T935" i="3"/>
  <c r="AJ935" i="3"/>
  <c r="AZ935" i="3"/>
  <c r="AZ937" i="3"/>
  <c r="BI935" i="3"/>
  <c r="BA935" i="3"/>
  <c r="AS935" i="3"/>
  <c r="AK935" i="3"/>
  <c r="AC935" i="3"/>
  <c r="U935" i="3"/>
  <c r="M935" i="3"/>
  <c r="BA937" i="3"/>
  <c r="U937" i="3"/>
  <c r="AL939" i="3"/>
  <c r="BB941" i="3"/>
  <c r="BB935" i="3"/>
  <c r="AL935" i="3"/>
  <c r="R937" i="3"/>
  <c r="M947" i="3"/>
  <c r="AW951" i="3"/>
  <c r="V951" i="3"/>
  <c r="BE952" i="3"/>
  <c r="AS952" i="3"/>
  <c r="AI952" i="3"/>
  <c r="U952" i="3"/>
  <c r="AD952" i="3"/>
  <c r="AX954" i="3"/>
  <c r="BE955" i="3"/>
  <c r="AI962" i="3"/>
  <c r="AH960" i="3"/>
  <c r="AH966" i="3"/>
  <c r="AN968" i="3"/>
  <c r="AY972" i="3"/>
  <c r="BE982" i="3"/>
  <c r="AO982" i="3"/>
  <c r="Y982" i="3"/>
  <c r="V982" i="3"/>
  <c r="BB982" i="3"/>
  <c r="AQ986" i="3"/>
  <c r="AT995" i="3"/>
  <c r="P1005" i="3"/>
  <c r="AF1005" i="3"/>
  <c r="AV1005" i="3"/>
  <c r="AU1005" i="3"/>
  <c r="AE1005" i="3"/>
  <c r="O1005" i="3"/>
  <c r="BH982" i="3"/>
  <c r="S1004" i="3"/>
  <c r="AD1004" i="3"/>
  <c r="BJ1042" i="3"/>
  <c r="BK1100" i="3"/>
  <c r="BM1021" i="3"/>
  <c r="N985" i="3"/>
  <c r="BI985" i="3"/>
  <c r="N988" i="3"/>
  <c r="AT988" i="3"/>
  <c r="AC988" i="3"/>
  <c r="AO967" i="3"/>
  <c r="BD967" i="3"/>
  <c r="BI967" i="3"/>
  <c r="R986" i="3"/>
  <c r="AE986" i="3"/>
  <c r="BA986" i="3"/>
  <c r="AN986" i="3"/>
  <c r="BF986" i="3"/>
  <c r="M986" i="3"/>
  <c r="AI986" i="3"/>
  <c r="BC986" i="3"/>
  <c r="AB1000" i="3"/>
  <c r="BH1000" i="3"/>
  <c r="T1000" i="3"/>
  <c r="O949" i="3"/>
  <c r="BG949" i="3"/>
  <c r="BK1008" i="3"/>
  <c r="BN1008" i="3"/>
  <c r="BK1047" i="3"/>
  <c r="BL1065" i="3"/>
  <c r="BK1016" i="3"/>
  <c r="BK1066" i="3"/>
  <c r="BM1102" i="3"/>
  <c r="BN1102" i="3"/>
  <c r="BL1102" i="3"/>
  <c r="BN1112" i="3"/>
  <c r="BL1112" i="3"/>
  <c r="BM1104" i="3"/>
  <c r="BN1104" i="3"/>
  <c r="BN1052" i="3"/>
  <c r="BK1052" i="3"/>
  <c r="BM1052" i="3"/>
  <c r="BJ1052" i="3"/>
  <c r="BM1124" i="3"/>
  <c r="BJ1124" i="3"/>
  <c r="BM1060" i="3"/>
  <c r="BJ1060" i="3"/>
  <c r="BM1044" i="3"/>
  <c r="BL1074" i="3"/>
  <c r="BM1116" i="3"/>
  <c r="BJ1116" i="3"/>
  <c r="BN1029" i="3"/>
  <c r="BL1029" i="3"/>
  <c r="BN1046" i="3"/>
  <c r="BK1046" i="3"/>
  <c r="BJ1022" i="3"/>
  <c r="BJ1134" i="3"/>
  <c r="BN1134" i="3"/>
  <c r="BM1134" i="3"/>
  <c r="BM1126" i="3"/>
  <c r="BL1126" i="3"/>
  <c r="BJ1126" i="3"/>
  <c r="BM1092" i="3"/>
  <c r="N949" i="3"/>
  <c r="Z990" i="3"/>
  <c r="BK1044" i="3"/>
  <c r="BM1076" i="3"/>
  <c r="BK1096" i="3"/>
  <c r="S993" i="3"/>
  <c r="N1000" i="3"/>
  <c r="BJ1043" i="3"/>
  <c r="BJ1050" i="3"/>
  <c r="BL1050" i="3"/>
  <c r="BJ1057" i="3"/>
  <c r="BL1042" i="3"/>
  <c r="BJ1088" i="3"/>
  <c r="V938" i="3"/>
  <c r="AL938" i="3"/>
  <c r="BB938" i="3"/>
  <c r="BH939" i="3"/>
  <c r="AZ939" i="3"/>
  <c r="AR939" i="3"/>
  <c r="AJ939" i="3"/>
  <c r="AB939" i="3"/>
  <c r="T939" i="3"/>
  <c r="X942" i="3"/>
  <c r="N938" i="3"/>
  <c r="AM938" i="3"/>
  <c r="W938" i="3"/>
  <c r="O945" i="3"/>
  <c r="BC951" i="3"/>
  <c r="AU951" i="3"/>
  <c r="AM951" i="3"/>
  <c r="AE951" i="3"/>
  <c r="W951" i="3"/>
  <c r="O951" i="3"/>
  <c r="Z951" i="3"/>
  <c r="AP951" i="3"/>
  <c r="BF951" i="3"/>
  <c r="BH958" i="3"/>
  <c r="BD964" i="3"/>
  <c r="BA958" i="3"/>
  <c r="U958" i="3"/>
  <c r="AM960" i="3"/>
  <c r="BC963" i="3"/>
  <c r="Q964" i="3"/>
  <c r="AP958" i="3"/>
  <c r="AZ966" i="3"/>
  <c r="AP966" i="3"/>
  <c r="AF966" i="3"/>
  <c r="T966" i="3"/>
  <c r="BG966" i="3"/>
  <c r="AW966" i="3"/>
  <c r="AK966" i="3"/>
  <c r="AA966" i="3"/>
  <c r="Q966" i="3"/>
  <c r="AB969" i="3"/>
  <c r="P971" i="3"/>
  <c r="BH971" i="3"/>
  <c r="BD973" i="3"/>
  <c r="AU969" i="3"/>
  <c r="O969" i="3"/>
  <c r="AU971" i="3"/>
  <c r="Y971" i="3"/>
  <c r="AA973" i="3"/>
  <c r="V969" i="3"/>
  <c r="R971" i="3"/>
  <c r="BA985" i="3"/>
  <c r="U985" i="3"/>
  <c r="BA988" i="3"/>
  <c r="U988" i="3"/>
  <c r="AC995" i="3"/>
  <c r="AZ1004" i="3"/>
  <c r="AP959" i="3"/>
  <c r="R968" i="3"/>
  <c r="AI972" i="3"/>
  <c r="U947" i="3"/>
  <c r="AH964" i="3"/>
  <c r="AD970" i="3"/>
  <c r="X938" i="3"/>
  <c r="AN938" i="3"/>
  <c r="BD938" i="3"/>
  <c r="BF939" i="3"/>
  <c r="AX939" i="3"/>
  <c r="AP939" i="3"/>
  <c r="AH939" i="3"/>
  <c r="Z939" i="3"/>
  <c r="R939" i="3"/>
  <c r="P942" i="3"/>
  <c r="BA938" i="3"/>
  <c r="AK938" i="3"/>
  <c r="U938" i="3"/>
  <c r="AU945" i="3"/>
  <c r="Z945" i="3"/>
  <c r="BI951" i="3"/>
  <c r="BA951" i="3"/>
  <c r="AS951" i="3"/>
  <c r="AK951" i="3"/>
  <c r="AC951" i="3"/>
  <c r="U951" i="3"/>
  <c r="M951" i="3"/>
  <c r="AD951" i="3"/>
  <c r="AT951" i="3"/>
  <c r="P960" i="3"/>
  <c r="AS958" i="3"/>
  <c r="M958" i="3"/>
  <c r="AE960" i="3"/>
  <c r="BI964" i="3"/>
  <c r="Z958" i="3"/>
  <c r="BH966" i="3"/>
  <c r="AX966" i="3"/>
  <c r="AN966" i="3"/>
  <c r="AB966" i="3"/>
  <c r="R966" i="3"/>
  <c r="BE966" i="3"/>
  <c r="AS966" i="3"/>
  <c r="AI966" i="3"/>
  <c r="Y966" i="3"/>
  <c r="M966" i="3"/>
  <c r="AR969" i="3"/>
  <c r="AB971" i="3"/>
  <c r="AM969" i="3"/>
  <c r="AO971" i="3"/>
  <c r="Q971" i="3"/>
  <c r="BG973" i="3"/>
  <c r="O973" i="3"/>
  <c r="AX971" i="3"/>
  <c r="AS985" i="3"/>
  <c r="M985" i="3"/>
  <c r="AS988" i="3"/>
  <c r="M988" i="3"/>
  <c r="BG991" i="3"/>
  <c r="BI995" i="3"/>
  <c r="S995" i="3"/>
  <c r="BB1004" i="3"/>
  <c r="BG1004" i="3"/>
  <c r="BL1075" i="3"/>
  <c r="BJ1064" i="3"/>
  <c r="BK1095" i="3"/>
  <c r="BL1031" i="3"/>
  <c r="BN1128" i="3"/>
  <c r="BK1112" i="3"/>
  <c r="BL1066" i="3"/>
  <c r="BK1063" i="3"/>
  <c r="BN1056" i="3"/>
  <c r="AD938" i="3"/>
  <c r="AT938" i="3"/>
  <c r="BD939" i="3"/>
  <c r="AV939" i="3"/>
  <c r="AN939" i="3"/>
  <c r="AF939" i="3"/>
  <c r="X939" i="3"/>
  <c r="P939" i="3"/>
  <c r="AU938" i="3"/>
  <c r="AE938" i="3"/>
  <c r="AM945" i="3"/>
  <c r="BG951" i="3"/>
  <c r="AY951" i="3"/>
  <c r="AQ951" i="3"/>
  <c r="AI951" i="3"/>
  <c r="AA951" i="3"/>
  <c r="S951" i="3"/>
  <c r="R951" i="3"/>
  <c r="AH951" i="3"/>
  <c r="AX951" i="3"/>
  <c r="AB958" i="3"/>
  <c r="AF960" i="3"/>
  <c r="X964" i="3"/>
  <c r="O960" i="3"/>
  <c r="AX960" i="3"/>
  <c r="BF966" i="3"/>
  <c r="AV966" i="3"/>
  <c r="AJ966" i="3"/>
  <c r="Z966" i="3"/>
  <c r="P966" i="3"/>
  <c r="BA966" i="3"/>
  <c r="AQ966" i="3"/>
  <c r="AG966" i="3"/>
  <c r="U966" i="3"/>
  <c r="BH969" i="3"/>
  <c r="AF971" i="3"/>
  <c r="X973" i="3"/>
  <c r="BE971" i="3"/>
  <c r="AG971" i="3"/>
  <c r="O971" i="3"/>
  <c r="AU973" i="3"/>
  <c r="M976" i="3"/>
  <c r="AK985" i="3"/>
  <c r="AD985" i="3"/>
  <c r="AK988" i="3"/>
  <c r="AD988" i="3"/>
  <c r="AY995" i="3"/>
  <c r="Z995" i="3"/>
  <c r="BN1103" i="3"/>
  <c r="BJ1031" i="3"/>
  <c r="BJ1012" i="3"/>
  <c r="BI946" i="3"/>
  <c r="BA946" i="3"/>
  <c r="AS946" i="3"/>
  <c r="AK946" i="3"/>
  <c r="AC946" i="3"/>
  <c r="U946" i="3"/>
  <c r="M946" i="3"/>
  <c r="AD946" i="3"/>
  <c r="AT946" i="3"/>
  <c r="BI947" i="3"/>
  <c r="AC947" i="3"/>
  <c r="AT947" i="3"/>
  <c r="BC949" i="3"/>
  <c r="AS949" i="3"/>
  <c r="AI949" i="3"/>
  <c r="W949" i="3"/>
  <c r="M949" i="3"/>
  <c r="AH949" i="3"/>
  <c r="BF949" i="3"/>
  <c r="AP957" i="3"/>
  <c r="AD957" i="3"/>
  <c r="T957" i="3"/>
  <c r="BG957" i="3"/>
  <c r="AU957" i="3"/>
  <c r="AK957" i="3"/>
  <c r="AA957" i="3"/>
  <c r="O957" i="3"/>
  <c r="AF961" i="3"/>
  <c r="BH961" i="3"/>
  <c r="AB964" i="3"/>
  <c r="AR964" i="3"/>
  <c r="BH964" i="3"/>
  <c r="AN965" i="3"/>
  <c r="AE959" i="3"/>
  <c r="AW961" i="3"/>
  <c r="AA961" i="3"/>
  <c r="BC964" i="3"/>
  <c r="AO964" i="3"/>
  <c r="AC964" i="3"/>
  <c r="M964" i="3"/>
  <c r="AW965" i="3"/>
  <c r="AA965" i="3"/>
  <c r="AD961" i="3"/>
  <c r="AX964" i="3"/>
  <c r="N964" i="3"/>
  <c r="AR968" i="3"/>
  <c r="AZ972" i="3"/>
  <c r="AS968" i="3"/>
  <c r="W968" i="3"/>
  <c r="M970" i="3"/>
  <c r="AW972" i="3"/>
  <c r="Y972" i="3"/>
  <c r="AX968" i="3"/>
  <c r="AL972" i="3"/>
  <c r="O978" i="3"/>
  <c r="AQ983" i="3"/>
  <c r="AM990" i="3"/>
  <c r="BH1003" i="3"/>
  <c r="BG946" i="3"/>
  <c r="AY946" i="3"/>
  <c r="AQ946" i="3"/>
  <c r="AI946" i="3"/>
  <c r="AA946" i="3"/>
  <c r="S946" i="3"/>
  <c r="R946" i="3"/>
  <c r="AH946" i="3"/>
  <c r="AX946" i="3"/>
  <c r="BA947" i="3"/>
  <c r="BA949" i="3"/>
  <c r="AQ949" i="3"/>
  <c r="AE949" i="3"/>
  <c r="U949" i="3"/>
  <c r="R949" i="3"/>
  <c r="AP949" i="3"/>
  <c r="AL957" i="3"/>
  <c r="AB957" i="3"/>
  <c r="R957" i="3"/>
  <c r="BC957" i="3"/>
  <c r="AS957" i="3"/>
  <c r="AI957" i="3"/>
  <c r="W957" i="3"/>
  <c r="M957" i="3"/>
  <c r="T959" i="3"/>
  <c r="AJ961" i="3"/>
  <c r="P964" i="3"/>
  <c r="AF964" i="3"/>
  <c r="AV964" i="3"/>
  <c r="T965" i="3"/>
  <c r="AV965" i="3"/>
  <c r="O959" i="3"/>
  <c r="AO961" i="3"/>
  <c r="Y961" i="3"/>
  <c r="BA964" i="3"/>
  <c r="AM964" i="3"/>
  <c r="W964" i="3"/>
  <c r="BI965" i="3"/>
  <c r="AO965" i="3"/>
  <c r="U965" i="3"/>
  <c r="BB961" i="3"/>
  <c r="N961" i="3"/>
  <c r="AT964" i="3"/>
  <c r="BB965" i="3"/>
  <c r="BH968" i="3"/>
  <c r="P970" i="3"/>
  <c r="T972" i="3"/>
  <c r="BD972" i="3"/>
  <c r="BI968" i="3"/>
  <c r="AM968" i="3"/>
  <c r="U968" i="3"/>
  <c r="BC970" i="3"/>
  <c r="AO972" i="3"/>
  <c r="S972" i="3"/>
  <c r="V968" i="3"/>
  <c r="AX970" i="3"/>
  <c r="R972" i="3"/>
  <c r="AS975" i="3"/>
  <c r="S983" i="3"/>
  <c r="BE946" i="3"/>
  <c r="AW946" i="3"/>
  <c r="AO946" i="3"/>
  <c r="AG946" i="3"/>
  <c r="Y946" i="3"/>
  <c r="Q946" i="3"/>
  <c r="V946" i="3"/>
  <c r="AL946" i="3"/>
  <c r="BB946" i="3"/>
  <c r="BI949" i="3"/>
  <c r="AY949" i="3"/>
  <c r="AM949" i="3"/>
  <c r="AC949" i="3"/>
  <c r="S949" i="3"/>
  <c r="Z949" i="3"/>
  <c r="AT949" i="3"/>
  <c r="AJ957" i="3"/>
  <c r="Z957" i="3"/>
  <c r="N957" i="3"/>
  <c r="BA957" i="3"/>
  <c r="AQ957" i="3"/>
  <c r="AE957" i="3"/>
  <c r="U957" i="3"/>
  <c r="AZ959" i="3"/>
  <c r="P961" i="3"/>
  <c r="AV961" i="3"/>
  <c r="T964" i="3"/>
  <c r="AJ964" i="3"/>
  <c r="AZ964" i="3"/>
  <c r="X965" i="3"/>
  <c r="AZ965" i="3"/>
  <c r="BE961" i="3"/>
  <c r="AM961" i="3"/>
  <c r="S961" i="3"/>
  <c r="AW964" i="3"/>
  <c r="AG964" i="3"/>
  <c r="U964" i="3"/>
  <c r="BA965" i="3"/>
  <c r="AK965" i="3"/>
  <c r="S965" i="3"/>
  <c r="AB968" i="3"/>
  <c r="AF970" i="3"/>
  <c r="X972" i="3"/>
  <c r="BC968" i="3"/>
  <c r="AK968" i="3"/>
  <c r="M968" i="3"/>
  <c r="AS970" i="3"/>
  <c r="BE972" i="3"/>
  <c r="R983" i="3"/>
  <c r="AB1003" i="3"/>
  <c r="AD964" i="3"/>
  <c r="BF959" i="3"/>
  <c r="BJ1028" i="3"/>
  <c r="Z969" i="3"/>
  <c r="R973" i="3"/>
  <c r="Q938" i="3"/>
  <c r="M950" i="3"/>
  <c r="BM1019" i="3"/>
  <c r="BN1032" i="3"/>
  <c r="BL1128" i="3"/>
  <c r="BK1015" i="3"/>
  <c r="R962" i="3"/>
  <c r="AH968" i="3"/>
  <c r="V972" i="3"/>
  <c r="BM1059" i="3"/>
  <c r="BL1028" i="3"/>
  <c r="BL1094" i="3"/>
  <c r="BJ1072" i="3"/>
  <c r="BM1036" i="3"/>
  <c r="AR1000" i="3"/>
  <c r="AU1000" i="3"/>
  <c r="BL1030" i="3"/>
  <c r="W984" i="3"/>
  <c r="Z999" i="3"/>
  <c r="BF945" i="3"/>
  <c r="BL1051" i="3"/>
  <c r="BL1120" i="3"/>
  <c r="BN1098" i="3"/>
  <c r="BL1008" i="3"/>
  <c r="BK1027" i="3"/>
  <c r="BK1130" i="3"/>
  <c r="BL1025" i="3"/>
  <c r="BK1010" i="3"/>
  <c r="BN1120" i="3"/>
  <c r="BN1089" i="3"/>
  <c r="BN1047" i="3"/>
  <c r="BK1006" i="3"/>
  <c r="BK1132" i="3"/>
  <c r="BK1056" i="3"/>
  <c r="N989" i="3"/>
  <c r="U989" i="3"/>
  <c r="BA989" i="3"/>
  <c r="AT989" i="3"/>
  <c r="AC989" i="3"/>
  <c r="BI989" i="3"/>
  <c r="BB990" i="3"/>
  <c r="AT990" i="3"/>
  <c r="M990" i="3"/>
  <c r="AC990" i="3"/>
  <c r="AS990" i="3"/>
  <c r="BI990" i="3"/>
  <c r="AP990" i="3"/>
  <c r="O990" i="3"/>
  <c r="AE990" i="3"/>
  <c r="AU990" i="3"/>
  <c r="AI1002" i="3"/>
  <c r="S1002" i="3"/>
  <c r="AV1002" i="3"/>
  <c r="AC1002" i="3"/>
  <c r="AH1002" i="3"/>
  <c r="O967" i="3"/>
  <c r="M967" i="3"/>
  <c r="Y967" i="3"/>
  <c r="AI967" i="3"/>
  <c r="AS967" i="3"/>
  <c r="BE967" i="3"/>
  <c r="R967" i="3"/>
  <c r="AB967" i="3"/>
  <c r="AN967" i="3"/>
  <c r="AX967" i="3"/>
  <c r="BF967" i="3"/>
  <c r="Q967" i="3"/>
  <c r="AA967" i="3"/>
  <c r="AK967" i="3"/>
  <c r="AW967" i="3"/>
  <c r="BG967" i="3"/>
  <c r="T967" i="3"/>
  <c r="AF967" i="3"/>
  <c r="AP967" i="3"/>
  <c r="AZ967" i="3"/>
  <c r="BH967" i="3"/>
  <c r="R938" i="3"/>
  <c r="Z938" i="3"/>
  <c r="AH938" i="3"/>
  <c r="AP938" i="3"/>
  <c r="AX938" i="3"/>
  <c r="BF938" i="3"/>
  <c r="BC938" i="3"/>
  <c r="AY938" i="3"/>
  <c r="AQ938" i="3"/>
  <c r="AI938" i="3"/>
  <c r="AA938" i="3"/>
  <c r="S938" i="3"/>
  <c r="BA950" i="3"/>
  <c r="U950" i="3"/>
  <c r="AV967" i="3"/>
  <c r="Z967" i="3"/>
  <c r="BA967" i="3"/>
  <c r="AG967" i="3"/>
  <c r="AU984" i="3"/>
  <c r="AD989" i="3"/>
  <c r="AK990" i="3"/>
  <c r="AD990" i="3"/>
  <c r="P1002" i="3"/>
  <c r="T1004" i="3"/>
  <c r="AN1004" i="3"/>
  <c r="BI1002" i="3"/>
  <c r="AK1004" i="3"/>
  <c r="N987" i="3"/>
  <c r="BB987" i="3"/>
  <c r="AL987" i="3"/>
  <c r="V987" i="3"/>
  <c r="Q987" i="3"/>
  <c r="Y987" i="3"/>
  <c r="AG987" i="3"/>
  <c r="AO987" i="3"/>
  <c r="AW987" i="3"/>
  <c r="BE987" i="3"/>
  <c r="AX987" i="3"/>
  <c r="AH987" i="3"/>
  <c r="R987" i="3"/>
  <c r="S987" i="3"/>
  <c r="AA987" i="3"/>
  <c r="AI987" i="3"/>
  <c r="AQ987" i="3"/>
  <c r="AY987" i="3"/>
  <c r="BG987" i="3"/>
  <c r="R961" i="3"/>
  <c r="AL961" i="3"/>
  <c r="W961" i="3"/>
  <c r="AG961" i="3"/>
  <c r="AQ961" i="3"/>
  <c r="BC961" i="3"/>
  <c r="R965" i="3"/>
  <c r="AX965" i="3"/>
  <c r="M965" i="3"/>
  <c r="Y965" i="3"/>
  <c r="AI965" i="3"/>
  <c r="AS965" i="3"/>
  <c r="BE965" i="3"/>
  <c r="Z971" i="3"/>
  <c r="AP971" i="3"/>
  <c r="BF971" i="3"/>
  <c r="S971" i="3"/>
  <c r="AA971" i="3"/>
  <c r="AI971" i="3"/>
  <c r="AQ971" i="3"/>
  <c r="AY971" i="3"/>
  <c r="BG971" i="3"/>
  <c r="BD971" i="3"/>
  <c r="AN971" i="3"/>
  <c r="X971" i="3"/>
  <c r="N971" i="3"/>
  <c r="AD971" i="3"/>
  <c r="AT971" i="3"/>
  <c r="M971" i="3"/>
  <c r="U971" i="3"/>
  <c r="AC971" i="3"/>
  <c r="AK971" i="3"/>
  <c r="AS971" i="3"/>
  <c r="BA971" i="3"/>
  <c r="BI971" i="3"/>
  <c r="AZ971" i="3"/>
  <c r="AJ971" i="3"/>
  <c r="T971" i="3"/>
  <c r="AB984" i="3"/>
  <c r="AV992" i="3"/>
  <c r="AJ992" i="3"/>
  <c r="AX992" i="3"/>
  <c r="AH992" i="3"/>
  <c r="R992" i="3"/>
  <c r="S992" i="3"/>
  <c r="AA992" i="3"/>
  <c r="AI992" i="3"/>
  <c r="AQ992" i="3"/>
  <c r="AY992" i="3"/>
  <c r="BG992" i="3"/>
  <c r="AN992" i="3"/>
  <c r="AT992" i="3"/>
  <c r="AD992" i="3"/>
  <c r="M992" i="3"/>
  <c r="U992" i="3"/>
  <c r="AC992" i="3"/>
  <c r="AK992" i="3"/>
  <c r="AS992" i="3"/>
  <c r="BA992" i="3"/>
  <c r="BI992" i="3"/>
  <c r="AB992" i="3"/>
  <c r="BL1038" i="3"/>
  <c r="BJ1045" i="3"/>
  <c r="BM1045" i="3"/>
  <c r="T938" i="3"/>
  <c r="AB938" i="3"/>
  <c r="AJ938" i="3"/>
  <c r="AR938" i="3"/>
  <c r="AZ938" i="3"/>
  <c r="BH938" i="3"/>
  <c r="BG938" i="3"/>
  <c r="AW938" i="3"/>
  <c r="AO938" i="3"/>
  <c r="AG938" i="3"/>
  <c r="Y938" i="3"/>
  <c r="BC945" i="3"/>
  <c r="W945" i="3"/>
  <c r="AS950" i="3"/>
  <c r="T961" i="3"/>
  <c r="AR961" i="3"/>
  <c r="P965" i="3"/>
  <c r="AJ965" i="3"/>
  <c r="BD965" i="3"/>
  <c r="BG961" i="3"/>
  <c r="AU961" i="3"/>
  <c r="AE961" i="3"/>
  <c r="Q961" i="3"/>
  <c r="BG965" i="3"/>
  <c r="AQ965" i="3"/>
  <c r="AC965" i="3"/>
  <c r="Q965" i="3"/>
  <c r="AX961" i="3"/>
  <c r="V961" i="3"/>
  <c r="V965" i="3"/>
  <c r="AR971" i="3"/>
  <c r="AR967" i="3"/>
  <c r="X967" i="3"/>
  <c r="AY967" i="3"/>
  <c r="AC967" i="3"/>
  <c r="BC971" i="3"/>
  <c r="AM971" i="3"/>
  <c r="W971" i="3"/>
  <c r="BB971" i="3"/>
  <c r="V971" i="3"/>
  <c r="AU987" i="3"/>
  <c r="AE987" i="3"/>
  <c r="O987" i="3"/>
  <c r="AP987" i="3"/>
  <c r="AS989" i="3"/>
  <c r="BC990" i="3"/>
  <c r="W990" i="3"/>
  <c r="BF990" i="3"/>
  <c r="V1004" i="3"/>
  <c r="AR1004" i="3"/>
  <c r="AY1002" i="3"/>
  <c r="V970" i="3"/>
  <c r="AC970" i="3"/>
  <c r="BI970" i="3"/>
  <c r="AZ970" i="3"/>
  <c r="R970" i="3"/>
  <c r="AM970" i="3"/>
  <c r="AJ970" i="3"/>
  <c r="BD986" i="3"/>
  <c r="AV986" i="3"/>
  <c r="BH986" i="3"/>
  <c r="AJ986" i="3"/>
  <c r="AX986" i="3"/>
  <c r="AD986" i="3"/>
  <c r="O986" i="3"/>
  <c r="AA986" i="3"/>
  <c r="AK986" i="3"/>
  <c r="AU986" i="3"/>
  <c r="BG986" i="3"/>
  <c r="AT986" i="3"/>
  <c r="Z986" i="3"/>
  <c r="S986" i="3"/>
  <c r="AC986" i="3"/>
  <c r="AM986" i="3"/>
  <c r="AY986" i="3"/>
  <c r="BI986" i="3"/>
  <c r="P986" i="3"/>
  <c r="T986" i="3"/>
  <c r="AW1001" i="3"/>
  <c r="AT1001" i="3"/>
  <c r="AN1001" i="3"/>
  <c r="Q1001" i="3"/>
  <c r="AJ967" i="3"/>
  <c r="P967" i="3"/>
  <c r="AQ967" i="3"/>
  <c r="U967" i="3"/>
  <c r="AK989" i="3"/>
  <c r="BA990" i="3"/>
  <c r="U990" i="3"/>
  <c r="AZ990" i="3"/>
  <c r="N1004" i="3"/>
  <c r="U1004" i="3"/>
  <c r="AQ1004" i="3"/>
  <c r="BH1004" i="3"/>
  <c r="AV1004" i="3"/>
  <c r="AL1004" i="3"/>
  <c r="AB1004" i="3"/>
  <c r="P1004" i="3"/>
  <c r="AA1004" i="3"/>
  <c r="AY1004" i="3"/>
  <c r="BD1004" i="3"/>
  <c r="AT1004" i="3"/>
  <c r="AJ1004" i="3"/>
  <c r="X1004" i="3"/>
  <c r="AI1004" i="3"/>
  <c r="AZ984" i="3"/>
  <c r="AP984" i="3"/>
  <c r="AE984" i="3"/>
  <c r="Z984" i="3"/>
  <c r="AM984" i="3"/>
  <c r="AD981" i="3"/>
  <c r="AK981" i="3"/>
  <c r="O999" i="3"/>
  <c r="AU999" i="3"/>
  <c r="BL1130" i="3"/>
  <c r="BN1130" i="3"/>
  <c r="BJ1130" i="3"/>
  <c r="BL1122" i="3"/>
  <c r="BN1122" i="3"/>
  <c r="BK1073" i="3"/>
  <c r="BN1073" i="3"/>
  <c r="BM1073" i="3"/>
  <c r="BK1097" i="3"/>
  <c r="BJ1097" i="3"/>
  <c r="BN1097" i="3"/>
  <c r="BL1089" i="3"/>
  <c r="BK1061" i="3"/>
  <c r="BJ1047" i="3"/>
  <c r="BJ1040" i="3"/>
  <c r="BJ1006" i="3"/>
  <c r="BM1053" i="3"/>
  <c r="BN1010" i="3"/>
  <c r="BJ1010" i="3"/>
  <c r="BM1132" i="3"/>
  <c r="BN1065" i="3"/>
  <c r="BJ1065" i="3"/>
  <c r="BK1025" i="3"/>
  <c r="BL1069" i="3"/>
  <c r="BK1069" i="3"/>
  <c r="BF999" i="3"/>
  <c r="S1001" i="3"/>
  <c r="BN1063" i="3"/>
  <c r="BJ1068" i="3"/>
  <c r="BM1071" i="3"/>
  <c r="BM1049" i="3"/>
  <c r="BM1094" i="3"/>
  <c r="BJ1038" i="3"/>
  <c r="N986" i="3"/>
  <c r="O1000" i="3"/>
  <c r="BN1132" i="3"/>
  <c r="BL1016" i="3"/>
  <c r="BJ1090" i="3"/>
  <c r="BM1066" i="3"/>
  <c r="BM1024" i="3"/>
  <c r="BN1095" i="3"/>
  <c r="BK1120" i="3"/>
  <c r="BN1118" i="3"/>
  <c r="BN1030" i="3"/>
  <c r="BM1061" i="3"/>
  <c r="BJ1098" i="3"/>
  <c r="BM1130" i="3"/>
  <c r="BK1122" i="3"/>
  <c r="BJ1122" i="3"/>
  <c r="BL1073" i="3"/>
  <c r="BJ1073" i="3"/>
  <c r="BM1097" i="3"/>
  <c r="BM1006" i="3"/>
  <c r="BJ1069" i="3"/>
  <c r="BL1010" i="3"/>
  <c r="BK1038" i="3"/>
  <c r="BN1038" i="3"/>
  <c r="BJ1089" i="3"/>
  <c r="BL1061" i="3"/>
  <c r="BJ1061" i="3"/>
  <c r="BM1047" i="3"/>
  <c r="BJ1101" i="3"/>
  <c r="BM1101" i="3"/>
  <c r="BL1101" i="3"/>
  <c r="BL1006" i="3"/>
  <c r="BL1053" i="3"/>
  <c r="BJ1053" i="3"/>
  <c r="BK1053" i="3"/>
  <c r="BJ1066" i="3"/>
  <c r="BJ1024" i="3"/>
  <c r="BL1132" i="3"/>
  <c r="BJ1056" i="3"/>
  <c r="BM1065" i="3"/>
  <c r="BK1065" i="3"/>
  <c r="BL1024" i="3"/>
  <c r="BN1025" i="3"/>
  <c r="BM1010" i="3"/>
  <c r="BM1069" i="3"/>
  <c r="BN1066" i="3"/>
  <c r="BM1112" i="3"/>
  <c r="BJ1029" i="3"/>
  <c r="BL1023" i="3"/>
  <c r="Q972" i="3"/>
  <c r="AL968" i="3"/>
  <c r="AH972" i="3"/>
  <c r="M977" i="3"/>
  <c r="AI991" i="3"/>
  <c r="Z961" i="3"/>
  <c r="Z965" i="3"/>
  <c r="AM959" i="3"/>
  <c r="Z968" i="3"/>
  <c r="Z972" i="3"/>
  <c r="Z963" i="3"/>
  <c r="AD969" i="3"/>
  <c r="AD973" i="3"/>
  <c r="M981" i="3"/>
  <c r="BJ1026" i="3"/>
  <c r="BL1095" i="3"/>
  <c r="BC960" i="3"/>
  <c r="W960" i="3"/>
  <c r="BE964" i="3"/>
  <c r="AU964" i="3"/>
  <c r="AK964" i="3"/>
  <c r="Y964" i="3"/>
  <c r="O964" i="3"/>
  <c r="BB966" i="3"/>
  <c r="AT966" i="3"/>
  <c r="AL966" i="3"/>
  <c r="AD966" i="3"/>
  <c r="V966" i="3"/>
  <c r="N966" i="3"/>
  <c r="BC966" i="3"/>
  <c r="AU966" i="3"/>
  <c r="AM966" i="3"/>
  <c r="AE966" i="3"/>
  <c r="W966" i="3"/>
  <c r="X968" i="3"/>
  <c r="BD968" i="3"/>
  <c r="AJ972" i="3"/>
  <c r="AU968" i="3"/>
  <c r="AE968" i="3"/>
  <c r="O968" i="3"/>
  <c r="BG972" i="3"/>
  <c r="AQ972" i="3"/>
  <c r="AA972" i="3"/>
  <c r="BB972" i="3"/>
  <c r="AQ974" i="3"/>
  <c r="AA991" i="3"/>
  <c r="N958" i="3"/>
  <c r="V962" i="3"/>
  <c r="BF950" i="3"/>
  <c r="P941" i="3"/>
  <c r="V960" i="3"/>
  <c r="BG980" i="3"/>
  <c r="T936" i="3"/>
  <c r="AJ936" i="3"/>
  <c r="AZ936" i="3"/>
  <c r="BE936" i="3"/>
  <c r="AW936" i="3"/>
  <c r="AO936" i="3"/>
  <c r="AG936" i="3"/>
  <c r="Y936" i="3"/>
  <c r="Q936" i="3"/>
  <c r="BH941" i="3"/>
  <c r="AZ941" i="3"/>
  <c r="AR941" i="3"/>
  <c r="AJ941" i="3"/>
  <c r="AB941" i="3"/>
  <c r="T941" i="3"/>
  <c r="BF936" i="3"/>
  <c r="AP936" i="3"/>
  <c r="Z936" i="3"/>
  <c r="BC943" i="3"/>
  <c r="AU943" i="3"/>
  <c r="AM943" i="3"/>
  <c r="AE943" i="3"/>
  <c r="W943" i="3"/>
  <c r="O943" i="3"/>
  <c r="Z943" i="3"/>
  <c r="AP943" i="3"/>
  <c r="BF943" i="3"/>
  <c r="BG948" i="3"/>
  <c r="AY948" i="3"/>
  <c r="AQ948" i="3"/>
  <c r="AI948" i="3"/>
  <c r="AA948" i="3"/>
  <c r="S948" i="3"/>
  <c r="R948" i="3"/>
  <c r="AH948" i="3"/>
  <c r="AX948" i="3"/>
  <c r="BG950" i="3"/>
  <c r="AY950" i="3"/>
  <c r="AQ950" i="3"/>
  <c r="AI950" i="3"/>
  <c r="AA950" i="3"/>
  <c r="S950" i="3"/>
  <c r="R950" i="3"/>
  <c r="AH950" i="3"/>
  <c r="AX950" i="3"/>
  <c r="BG953" i="3"/>
  <c r="AY953" i="3"/>
  <c r="AQ953" i="3"/>
  <c r="AI953" i="3"/>
  <c r="AA953" i="3"/>
  <c r="S953" i="3"/>
  <c r="R953" i="3"/>
  <c r="AH953" i="3"/>
  <c r="AX953" i="3"/>
  <c r="P958" i="3"/>
  <c r="AF958" i="3"/>
  <c r="AV958" i="3"/>
  <c r="T960" i="3"/>
  <c r="AJ960" i="3"/>
  <c r="AZ960" i="3"/>
  <c r="T962" i="3"/>
  <c r="AJ962" i="3"/>
  <c r="AZ962" i="3"/>
  <c r="AJ963" i="3"/>
  <c r="BG958" i="3"/>
  <c r="AY958" i="3"/>
  <c r="AQ958" i="3"/>
  <c r="AI958" i="3"/>
  <c r="AA958" i="3"/>
  <c r="S958" i="3"/>
  <c r="BI960" i="3"/>
  <c r="BA960" i="3"/>
  <c r="AS960" i="3"/>
  <c r="AK960" i="3"/>
  <c r="AC960" i="3"/>
  <c r="U960" i="3"/>
  <c r="M960" i="3"/>
  <c r="BE962" i="3"/>
  <c r="AW962" i="3"/>
  <c r="AO962" i="3"/>
  <c r="AG962" i="3"/>
  <c r="Y962" i="3"/>
  <c r="Q962" i="3"/>
  <c r="AU963" i="3"/>
  <c r="BB958" i="3"/>
  <c r="AL958" i="3"/>
  <c r="V958" i="3"/>
  <c r="AT960" i="3"/>
  <c r="AD960" i="3"/>
  <c r="N960" i="3"/>
  <c r="AT962" i="3"/>
  <c r="AD962" i="3"/>
  <c r="N962" i="3"/>
  <c r="AT965" i="3"/>
  <c r="AD965" i="3"/>
  <c r="N965" i="3"/>
  <c r="P968" i="3"/>
  <c r="AF968" i="3"/>
  <c r="AV968" i="3"/>
  <c r="P969" i="3"/>
  <c r="AF969" i="3"/>
  <c r="AV969" i="3"/>
  <c r="AB972" i="3"/>
  <c r="AR972" i="3"/>
  <c r="BH972" i="3"/>
  <c r="AB973" i="3"/>
  <c r="AR973" i="3"/>
  <c r="BH973" i="3"/>
  <c r="BG968" i="3"/>
  <c r="AY968" i="3"/>
  <c r="AQ968" i="3"/>
  <c r="AI968" i="3"/>
  <c r="AA968" i="3"/>
  <c r="S968" i="3"/>
  <c r="BI969" i="3"/>
  <c r="BA969" i="3"/>
  <c r="AS969" i="3"/>
  <c r="AK969" i="3"/>
  <c r="AC969" i="3"/>
  <c r="U969" i="3"/>
  <c r="M969" i="3"/>
  <c r="BC972" i="3"/>
  <c r="AU972" i="3"/>
  <c r="AM972" i="3"/>
  <c r="AE972" i="3"/>
  <c r="W972" i="3"/>
  <c r="O972" i="3"/>
  <c r="BC973" i="3"/>
  <c r="AS973" i="3"/>
  <c r="AI973" i="3"/>
  <c r="W973" i="3"/>
  <c r="M973" i="3"/>
  <c r="AT968" i="3"/>
  <c r="AD968" i="3"/>
  <c r="N968" i="3"/>
  <c r="AL969" i="3"/>
  <c r="R969" i="3"/>
  <c r="AT972" i="3"/>
  <c r="AD972" i="3"/>
  <c r="N972" i="3"/>
  <c r="AP973" i="3"/>
  <c r="V973" i="3"/>
  <c r="S979" i="3"/>
  <c r="BI981" i="3"/>
  <c r="AC981" i="3"/>
  <c r="AT981" i="3"/>
  <c r="AI983" i="3"/>
  <c r="AH983" i="3"/>
  <c r="BG985" i="3"/>
  <c r="AY985" i="3"/>
  <c r="AQ985" i="3"/>
  <c r="AI985" i="3"/>
  <c r="AA985" i="3"/>
  <c r="S985" i="3"/>
  <c r="R985" i="3"/>
  <c r="AH985" i="3"/>
  <c r="AX985" i="3"/>
  <c r="BG988" i="3"/>
  <c r="AY988" i="3"/>
  <c r="AQ988" i="3"/>
  <c r="AI988" i="3"/>
  <c r="AA988" i="3"/>
  <c r="S988" i="3"/>
  <c r="R988" i="3"/>
  <c r="AH988" i="3"/>
  <c r="AX988" i="3"/>
  <c r="BG989" i="3"/>
  <c r="AY989" i="3"/>
  <c r="AQ989" i="3"/>
  <c r="AI989" i="3"/>
  <c r="AA989" i="3"/>
  <c r="S989" i="3"/>
  <c r="R989" i="3"/>
  <c r="AH989" i="3"/>
  <c r="AX989" i="3"/>
  <c r="BG990" i="3"/>
  <c r="AY990" i="3"/>
  <c r="AQ990" i="3"/>
  <c r="AI990" i="3"/>
  <c r="AA990" i="3"/>
  <c r="S990" i="3"/>
  <c r="R990" i="3"/>
  <c r="AH990" i="3"/>
  <c r="AX990" i="3"/>
  <c r="AY991" i="3"/>
  <c r="S991" i="3"/>
  <c r="BI994" i="3"/>
  <c r="U994" i="3"/>
  <c r="BG995" i="3"/>
  <c r="AU995" i="3"/>
  <c r="AK995" i="3"/>
  <c r="AA995" i="3"/>
  <c r="O995" i="3"/>
  <c r="AD995" i="3"/>
  <c r="AX995" i="3"/>
  <c r="V1000" i="3"/>
  <c r="AD1000" i="3"/>
  <c r="AL1000" i="3"/>
  <c r="AT1000" i="3"/>
  <c r="BB1000" i="3"/>
  <c r="P1001" i="3"/>
  <c r="AF1001" i="3"/>
  <c r="AV1001" i="3"/>
  <c r="R1002" i="3"/>
  <c r="AX1002" i="3"/>
  <c r="AD1003" i="3"/>
  <c r="AT1003" i="3"/>
  <c r="AE1000" i="3"/>
  <c r="AS1002" i="3"/>
  <c r="M1002" i="3"/>
  <c r="BG1001" i="3"/>
  <c r="AQ1001" i="3"/>
  <c r="AA1001" i="3"/>
  <c r="AY1003" i="3"/>
  <c r="N963" i="3"/>
  <c r="S955" i="3"/>
  <c r="AZ986" i="3"/>
  <c r="AB986" i="3"/>
  <c r="AJ990" i="3"/>
  <c r="BB967" i="3"/>
  <c r="BD990" i="3"/>
  <c r="X986" i="3"/>
  <c r="BL1036" i="3"/>
  <c r="BM1022" i="3"/>
  <c r="BJ1132" i="3"/>
  <c r="BJ1074" i="3"/>
  <c r="BN1061" i="3"/>
  <c r="BL1097" i="3"/>
  <c r="BM1089" i="3"/>
  <c r="BM1029" i="3"/>
  <c r="X936" i="3"/>
  <c r="AN936" i="3"/>
  <c r="BD936" i="3"/>
  <c r="BC936" i="3"/>
  <c r="AU936" i="3"/>
  <c r="AM936" i="3"/>
  <c r="AE936" i="3"/>
  <c r="W936" i="3"/>
  <c r="O936" i="3"/>
  <c r="BF941" i="3"/>
  <c r="AX941" i="3"/>
  <c r="AP941" i="3"/>
  <c r="AH941" i="3"/>
  <c r="Z941" i="3"/>
  <c r="R941" i="3"/>
  <c r="BB936" i="3"/>
  <c r="AL936" i="3"/>
  <c r="V936" i="3"/>
  <c r="BI943" i="3"/>
  <c r="BA943" i="3"/>
  <c r="AS943" i="3"/>
  <c r="AK943" i="3"/>
  <c r="AC943" i="3"/>
  <c r="U943" i="3"/>
  <c r="M943" i="3"/>
  <c r="AD943" i="3"/>
  <c r="AT943" i="3"/>
  <c r="BE948" i="3"/>
  <c r="AW948" i="3"/>
  <c r="AO948" i="3"/>
  <c r="AG948" i="3"/>
  <c r="Y948" i="3"/>
  <c r="Q948" i="3"/>
  <c r="V948" i="3"/>
  <c r="AL948" i="3"/>
  <c r="BB948" i="3"/>
  <c r="BE949" i="3"/>
  <c r="AW949" i="3"/>
  <c r="AO949" i="3"/>
  <c r="AG949" i="3"/>
  <c r="Y949" i="3"/>
  <c r="Q949" i="3"/>
  <c r="V949" i="3"/>
  <c r="AL949" i="3"/>
  <c r="BB949" i="3"/>
  <c r="BE950" i="3"/>
  <c r="AW950" i="3"/>
  <c r="AO950" i="3"/>
  <c r="AG950" i="3"/>
  <c r="Y950" i="3"/>
  <c r="Q950" i="3"/>
  <c r="V950" i="3"/>
  <c r="AL950" i="3"/>
  <c r="BB950" i="3"/>
  <c r="BE953" i="3"/>
  <c r="AW953" i="3"/>
  <c r="AO953" i="3"/>
  <c r="AG953" i="3"/>
  <c r="Y953" i="3"/>
  <c r="Q953" i="3"/>
  <c r="V953" i="3"/>
  <c r="AL953" i="3"/>
  <c r="BB953" i="3"/>
  <c r="AN957" i="3"/>
  <c r="AF957" i="3"/>
  <c r="X957" i="3"/>
  <c r="P957" i="3"/>
  <c r="BE957" i="3"/>
  <c r="AW957" i="3"/>
  <c r="AO957" i="3"/>
  <c r="AG957" i="3"/>
  <c r="Y957" i="3"/>
  <c r="T958" i="3"/>
  <c r="AJ958" i="3"/>
  <c r="AZ958" i="3"/>
  <c r="AJ959" i="3"/>
  <c r="X960" i="3"/>
  <c r="AN960" i="3"/>
  <c r="BD960" i="3"/>
  <c r="X961" i="3"/>
  <c r="AN961" i="3"/>
  <c r="BD961" i="3"/>
  <c r="X962" i="3"/>
  <c r="AN962" i="3"/>
  <c r="BD962" i="3"/>
  <c r="AZ963" i="3"/>
  <c r="AB965" i="3"/>
  <c r="AR965" i="3"/>
  <c r="BH965" i="3"/>
  <c r="BE958" i="3"/>
  <c r="AW958" i="3"/>
  <c r="AO958" i="3"/>
  <c r="AG958" i="3"/>
  <c r="Y958" i="3"/>
  <c r="Q958" i="3"/>
  <c r="BG960" i="3"/>
  <c r="AY960" i="3"/>
  <c r="AQ960" i="3"/>
  <c r="AI960" i="3"/>
  <c r="AA960" i="3"/>
  <c r="S960" i="3"/>
  <c r="BI961" i="3"/>
  <c r="BA961" i="3"/>
  <c r="AS961" i="3"/>
  <c r="AK961" i="3"/>
  <c r="AC961" i="3"/>
  <c r="U961" i="3"/>
  <c r="M961" i="3"/>
  <c r="BN961" i="3" s="1"/>
  <c r="BC962" i="3"/>
  <c r="AU962" i="3"/>
  <c r="AM962" i="3"/>
  <c r="AE962" i="3"/>
  <c r="W962" i="3"/>
  <c r="O962" i="3"/>
  <c r="W963" i="3"/>
  <c r="BC965" i="3"/>
  <c r="AU965" i="3"/>
  <c r="AM965" i="3"/>
  <c r="AE965" i="3"/>
  <c r="W965" i="3"/>
  <c r="O965" i="3"/>
  <c r="AX958" i="3"/>
  <c r="AH958" i="3"/>
  <c r="R958" i="3"/>
  <c r="BF960" i="3"/>
  <c r="AP960" i="3"/>
  <c r="Z960" i="3"/>
  <c r="BF961" i="3"/>
  <c r="AP961" i="3"/>
  <c r="BF962" i="3"/>
  <c r="AP962" i="3"/>
  <c r="Z962" i="3"/>
  <c r="AP963" i="3"/>
  <c r="BF965" i="3"/>
  <c r="AP965" i="3"/>
  <c r="T968" i="3"/>
  <c r="AJ968" i="3"/>
  <c r="AZ968" i="3"/>
  <c r="T969" i="3"/>
  <c r="AJ969" i="3"/>
  <c r="AZ969" i="3"/>
  <c r="P972" i="3"/>
  <c r="AF972" i="3"/>
  <c r="AV972" i="3"/>
  <c r="P973" i="3"/>
  <c r="AF973" i="3"/>
  <c r="AV973" i="3"/>
  <c r="AZ974" i="3"/>
  <c r="AT967" i="3"/>
  <c r="AL967" i="3"/>
  <c r="AD967" i="3"/>
  <c r="V967" i="3"/>
  <c r="N967" i="3"/>
  <c r="BC967" i="3"/>
  <c r="AU967" i="3"/>
  <c r="AM967" i="3"/>
  <c r="AE967" i="3"/>
  <c r="W967" i="3"/>
  <c r="BE968" i="3"/>
  <c r="AW968" i="3"/>
  <c r="AO968" i="3"/>
  <c r="AG968" i="3"/>
  <c r="Y968" i="3"/>
  <c r="Q968" i="3"/>
  <c r="BG969" i="3"/>
  <c r="AY969" i="3"/>
  <c r="AQ969" i="3"/>
  <c r="AI969" i="3"/>
  <c r="AA969" i="3"/>
  <c r="S969" i="3"/>
  <c r="BI972" i="3"/>
  <c r="BA972" i="3"/>
  <c r="AS972" i="3"/>
  <c r="AK972" i="3"/>
  <c r="AC972" i="3"/>
  <c r="U972" i="3"/>
  <c r="M972" i="3"/>
  <c r="BA973" i="3"/>
  <c r="AQ973" i="3"/>
  <c r="AE973" i="3"/>
  <c r="U973" i="3"/>
  <c r="BF968" i="3"/>
  <c r="AP968" i="3"/>
  <c r="BB969" i="3"/>
  <c r="AH969" i="3"/>
  <c r="N969" i="3"/>
  <c r="BF972" i="3"/>
  <c r="AP972" i="3"/>
  <c r="BF973" i="3"/>
  <c r="AL973" i="3"/>
  <c r="N973" i="3"/>
  <c r="AZ977" i="3"/>
  <c r="AN980" i="3"/>
  <c r="BA981" i="3"/>
  <c r="U981" i="3"/>
  <c r="BG983" i="3"/>
  <c r="AA983" i="3"/>
  <c r="BE985" i="3"/>
  <c r="AW985" i="3"/>
  <c r="AO985" i="3"/>
  <c r="AG985" i="3"/>
  <c r="Y985" i="3"/>
  <c r="Q985" i="3"/>
  <c r="V985" i="3"/>
  <c r="AL985" i="3"/>
  <c r="BB985" i="3"/>
  <c r="BE986" i="3"/>
  <c r="AW986" i="3"/>
  <c r="AO986" i="3"/>
  <c r="AG986" i="3"/>
  <c r="Y986" i="3"/>
  <c r="Q986" i="3"/>
  <c r="V986" i="3"/>
  <c r="AL986" i="3"/>
  <c r="BB986" i="3"/>
  <c r="BE988" i="3"/>
  <c r="AW988" i="3"/>
  <c r="AO988" i="3"/>
  <c r="AG988" i="3"/>
  <c r="Y988" i="3"/>
  <c r="Q988" i="3"/>
  <c r="V988" i="3"/>
  <c r="AL988" i="3"/>
  <c r="BB988" i="3"/>
  <c r="BE989" i="3"/>
  <c r="AW989" i="3"/>
  <c r="AO989" i="3"/>
  <c r="AG989" i="3"/>
  <c r="Y989" i="3"/>
  <c r="Q989" i="3"/>
  <c r="V989" i="3"/>
  <c r="AL989" i="3"/>
  <c r="BB989" i="3"/>
  <c r="BE990" i="3"/>
  <c r="AW990" i="3"/>
  <c r="AO990" i="3"/>
  <c r="AG990" i="3"/>
  <c r="Y990" i="3"/>
  <c r="Q990" i="3"/>
  <c r="V990" i="3"/>
  <c r="AL990" i="3"/>
  <c r="AQ991" i="3"/>
  <c r="BA994" i="3"/>
  <c r="V994" i="3"/>
  <c r="BC995" i="3"/>
  <c r="AS995" i="3"/>
  <c r="AI995" i="3"/>
  <c r="W995" i="3"/>
  <c r="M995" i="3"/>
  <c r="AH995" i="3"/>
  <c r="BF995" i="3"/>
  <c r="P1000" i="3"/>
  <c r="X1000" i="3"/>
  <c r="AF1000" i="3"/>
  <c r="AN1000" i="3"/>
  <c r="AV1000" i="3"/>
  <c r="BD1000" i="3"/>
  <c r="V1001" i="3"/>
  <c r="AL1001" i="3"/>
  <c r="BB1001" i="3"/>
  <c r="AF1002" i="3"/>
  <c r="T1003" i="3"/>
  <c r="AJ1003" i="3"/>
  <c r="AZ1003" i="3"/>
  <c r="R1004" i="3"/>
  <c r="Z1004" i="3"/>
  <c r="AH1004" i="3"/>
  <c r="AP1004" i="3"/>
  <c r="AX1004" i="3"/>
  <c r="BF1004" i="3"/>
  <c r="BI1004" i="3"/>
  <c r="AS1004" i="3"/>
  <c r="AC1004" i="3"/>
  <c r="M1004" i="3"/>
  <c r="BE1001" i="3"/>
  <c r="AO1001" i="3"/>
  <c r="Y1001" i="3"/>
  <c r="S1003" i="3"/>
  <c r="BI938" i="3"/>
  <c r="AR986" i="3"/>
  <c r="AF986" i="3"/>
  <c r="BN1051" i="3"/>
  <c r="BM1041" i="3"/>
  <c r="BN1044" i="3"/>
  <c r="BN1053" i="3"/>
  <c r="BL1068" i="3"/>
  <c r="BL1046" i="3"/>
  <c r="BJ1044" i="3"/>
  <c r="BL1091" i="3"/>
  <c r="AB936" i="3"/>
  <c r="AR936" i="3"/>
  <c r="BH936" i="3"/>
  <c r="BI936" i="3"/>
  <c r="BA936" i="3"/>
  <c r="AS936" i="3"/>
  <c r="AK936" i="3"/>
  <c r="AC936" i="3"/>
  <c r="U936" i="3"/>
  <c r="M936" i="3"/>
  <c r="BD941" i="3"/>
  <c r="AV941" i="3"/>
  <c r="AN941" i="3"/>
  <c r="AF941" i="3"/>
  <c r="X941" i="3"/>
  <c r="AX936" i="3"/>
  <c r="AH936" i="3"/>
  <c r="BG943" i="3"/>
  <c r="AY943" i="3"/>
  <c r="AQ943" i="3"/>
  <c r="AI943" i="3"/>
  <c r="AA943" i="3"/>
  <c r="S943" i="3"/>
  <c r="R943" i="3"/>
  <c r="AH943" i="3"/>
  <c r="AX943" i="3"/>
  <c r="BC948" i="3"/>
  <c r="AU948" i="3"/>
  <c r="AM948" i="3"/>
  <c r="AE948" i="3"/>
  <c r="W948" i="3"/>
  <c r="O948" i="3"/>
  <c r="Z948" i="3"/>
  <c r="AP948" i="3"/>
  <c r="BF948" i="3"/>
  <c r="BC950" i="3"/>
  <c r="AU950" i="3"/>
  <c r="AM950" i="3"/>
  <c r="AE950" i="3"/>
  <c r="W950" i="3"/>
  <c r="O950" i="3"/>
  <c r="Z950" i="3"/>
  <c r="AP950" i="3"/>
  <c r="BC953" i="3"/>
  <c r="AU953" i="3"/>
  <c r="AM953" i="3"/>
  <c r="AE953" i="3"/>
  <c r="W953" i="3"/>
  <c r="O953" i="3"/>
  <c r="Z953" i="3"/>
  <c r="AP953" i="3"/>
  <c r="BF953" i="3"/>
  <c r="X958" i="3"/>
  <c r="AN958" i="3"/>
  <c r="BD958" i="3"/>
  <c r="AB960" i="3"/>
  <c r="AR960" i="3"/>
  <c r="BH960" i="3"/>
  <c r="AB962" i="3"/>
  <c r="AR962" i="3"/>
  <c r="BH962" i="3"/>
  <c r="BC958" i="3"/>
  <c r="AU958" i="3"/>
  <c r="AM958" i="3"/>
  <c r="AE958" i="3"/>
  <c r="W958" i="3"/>
  <c r="O958" i="3"/>
  <c r="BE960" i="3"/>
  <c r="AW960" i="3"/>
  <c r="AO960" i="3"/>
  <c r="AG960" i="3"/>
  <c r="Y960" i="3"/>
  <c r="Q960" i="3"/>
  <c r="BI962" i="3"/>
  <c r="BA962" i="3"/>
  <c r="AS962" i="3"/>
  <c r="AK962" i="3"/>
  <c r="AC962" i="3"/>
  <c r="U962" i="3"/>
  <c r="M962" i="3"/>
  <c r="O963" i="3"/>
  <c r="AT958" i="3"/>
  <c r="AD958" i="3"/>
  <c r="BB960" i="3"/>
  <c r="AL960" i="3"/>
  <c r="BB962" i="3"/>
  <c r="AL962" i="3"/>
  <c r="X969" i="3"/>
  <c r="AN969" i="3"/>
  <c r="BD969" i="3"/>
  <c r="T973" i="3"/>
  <c r="AJ973" i="3"/>
  <c r="AZ973" i="3"/>
  <c r="BE969" i="3"/>
  <c r="AW969" i="3"/>
  <c r="AO969" i="3"/>
  <c r="AG969" i="3"/>
  <c r="Y969" i="3"/>
  <c r="Q969" i="3"/>
  <c r="BI973" i="3"/>
  <c r="AY973" i="3"/>
  <c r="AM973" i="3"/>
  <c r="AC973" i="3"/>
  <c r="S973" i="3"/>
  <c r="AX969" i="3"/>
  <c r="BB973" i="3"/>
  <c r="AS981" i="3"/>
  <c r="BC985" i="3"/>
  <c r="AU985" i="3"/>
  <c r="AM985" i="3"/>
  <c r="AE985" i="3"/>
  <c r="W985" i="3"/>
  <c r="O985" i="3"/>
  <c r="Z985" i="3"/>
  <c r="AP985" i="3"/>
  <c r="BF985" i="3"/>
  <c r="BC988" i="3"/>
  <c r="AU988" i="3"/>
  <c r="AM988" i="3"/>
  <c r="AE988" i="3"/>
  <c r="W988" i="3"/>
  <c r="O988" i="3"/>
  <c r="Z988" i="3"/>
  <c r="AP988" i="3"/>
  <c r="BF988" i="3"/>
  <c r="BC989" i="3"/>
  <c r="AU989" i="3"/>
  <c r="AM989" i="3"/>
  <c r="AE989" i="3"/>
  <c r="W989" i="3"/>
  <c r="O989" i="3"/>
  <c r="Z989" i="3"/>
  <c r="AP989" i="3"/>
  <c r="BF989" i="3"/>
  <c r="BA995" i="3"/>
  <c r="AQ995" i="3"/>
  <c r="AE995" i="3"/>
  <c r="U995" i="3"/>
  <c r="R995" i="3"/>
  <c r="AP995" i="3"/>
  <c r="R1000" i="3"/>
  <c r="Z1000" i="3"/>
  <c r="AH1000" i="3"/>
  <c r="AP1000" i="3"/>
  <c r="AX1000" i="3"/>
  <c r="BF1000" i="3"/>
  <c r="V1003" i="3"/>
  <c r="AL1003" i="3"/>
  <c r="BB1003" i="3"/>
  <c r="BE1000" i="3"/>
  <c r="AY1001" i="3"/>
  <c r="AI1001" i="3"/>
  <c r="BK1054" i="3"/>
  <c r="BK1068" i="3"/>
  <c r="BL1059" i="3"/>
  <c r="BL1020" i="3"/>
  <c r="BM1034" i="3"/>
  <c r="BL1018" i="3"/>
  <c r="BL1032" i="3"/>
  <c r="BJ1032" i="3"/>
  <c r="BM1128" i="3"/>
  <c r="BM1120" i="3"/>
  <c r="BJ1118" i="3"/>
  <c r="BK1098" i="3"/>
  <c r="BJ1008" i="3"/>
  <c r="BK1118" i="3"/>
  <c r="BJ1114" i="3"/>
  <c r="BL1106" i="3"/>
  <c r="BJ1106" i="3"/>
  <c r="K818" i="3"/>
  <c r="K742" i="3"/>
  <c r="AW1000" i="3"/>
  <c r="AG1000" i="3"/>
  <c r="Q1000" i="3"/>
  <c r="BE1003" i="3"/>
  <c r="Y1003" i="3"/>
  <c r="W959" i="3"/>
  <c r="W974" i="3"/>
  <c r="V964" i="3"/>
  <c r="BH990" i="3"/>
  <c r="BJ1095" i="3"/>
  <c r="BF981" i="3"/>
  <c r="BM1090" i="3"/>
  <c r="BM1030" i="3"/>
  <c r="BB945" i="3"/>
  <c r="BM1031" i="3"/>
  <c r="BM1032" i="3"/>
  <c r="BJ1103" i="3"/>
  <c r="BL1090" i="3"/>
  <c r="BJ1027" i="3"/>
  <c r="BL1070" i="3"/>
  <c r="BJ1030" i="3"/>
  <c r="BK1055" i="3"/>
  <c r="BM1067" i="3"/>
  <c r="BM1015" i="3"/>
  <c r="BL1055" i="3"/>
  <c r="BK1091" i="3"/>
  <c r="AO1000" i="3"/>
  <c r="Y1000" i="3"/>
  <c r="AO1003" i="3"/>
  <c r="BM1038" i="3"/>
  <c r="BC1000" i="3"/>
  <c r="AM1000" i="3"/>
  <c r="W1000" i="3"/>
  <c r="AI1003" i="3"/>
  <c r="P988" i="3"/>
  <c r="R996" i="3"/>
  <c r="BM1026" i="3"/>
  <c r="BM1040" i="3"/>
  <c r="N994" i="3"/>
  <c r="AJ994" i="3"/>
  <c r="BD994" i="3"/>
  <c r="AX994" i="3"/>
  <c r="AH994" i="3"/>
  <c r="R994" i="3"/>
  <c r="S994" i="3"/>
  <c r="AA994" i="3"/>
  <c r="AI994" i="3"/>
  <c r="AQ994" i="3"/>
  <c r="AY994" i="3"/>
  <c r="BH994" i="3"/>
  <c r="AZ994" i="3"/>
  <c r="AF994" i="3"/>
  <c r="AT994" i="3"/>
  <c r="AD994" i="3"/>
  <c r="BH984" i="3"/>
  <c r="T984" i="3"/>
  <c r="P984" i="3"/>
  <c r="AJ984" i="3"/>
  <c r="W999" i="3"/>
  <c r="AM999" i="3"/>
  <c r="BC999" i="3"/>
  <c r="BD999" i="3"/>
  <c r="AV999" i="3"/>
  <c r="AN999" i="3"/>
  <c r="AF999" i="3"/>
  <c r="X999" i="3"/>
  <c r="P999" i="3"/>
  <c r="M999" i="3"/>
  <c r="AC999" i="3"/>
  <c r="AS999" i="3"/>
  <c r="BI999" i="3"/>
  <c r="BB999" i="3"/>
  <c r="AT999" i="3"/>
  <c r="AL999" i="3"/>
  <c r="AD999" i="3"/>
  <c r="V999" i="3"/>
  <c r="BL1088" i="3"/>
  <c r="BM1088" i="3"/>
  <c r="BK1023" i="3"/>
  <c r="BM1023" i="3"/>
  <c r="BM1016" i="3"/>
  <c r="BM1012" i="3"/>
  <c r="BL1012" i="3"/>
  <c r="BL1093" i="3"/>
  <c r="BN1093" i="3"/>
  <c r="BM1051" i="3"/>
  <c r="BJ1051" i="3"/>
  <c r="BL1096" i="3"/>
  <c r="BM1096" i="3"/>
  <c r="BN1096" i="3"/>
  <c r="BJ1096" i="3"/>
  <c r="BL1110" i="3"/>
  <c r="BM1098" i="3"/>
  <c r="BL1098" i="3"/>
  <c r="BM1093" i="3"/>
  <c r="BJ1110" i="3"/>
  <c r="BN1110" i="3"/>
  <c r="BN1070" i="3"/>
  <c r="BJ1070" i="3"/>
  <c r="BN1106" i="3"/>
  <c r="BK1106" i="3"/>
  <c r="BM1110" i="3"/>
  <c r="BJ1093" i="3"/>
  <c r="BN1067" i="3"/>
  <c r="BK1067" i="3"/>
  <c r="BM1070" i="3"/>
  <c r="BK1070" i="3"/>
  <c r="BL1118" i="3"/>
  <c r="BM1118" i="3"/>
  <c r="BN1055" i="3"/>
  <c r="BJ1055" i="3"/>
  <c r="BM1025" i="3"/>
  <c r="BJ1025" i="3"/>
  <c r="BI945" i="3"/>
  <c r="BA945" i="3"/>
  <c r="AS945" i="3"/>
  <c r="AK945" i="3"/>
  <c r="AC945" i="3"/>
  <c r="U945" i="3"/>
  <c r="M945" i="3"/>
  <c r="AD945" i="3"/>
  <c r="AT945" i="3"/>
  <c r="BG981" i="3"/>
  <c r="AY981" i="3"/>
  <c r="AQ981" i="3"/>
  <c r="AI981" i="3"/>
  <c r="AA981" i="3"/>
  <c r="S981" i="3"/>
  <c r="R981" i="3"/>
  <c r="AH981" i="3"/>
  <c r="AX981" i="3"/>
  <c r="BI984" i="3"/>
  <c r="BA984" i="3"/>
  <c r="AS984" i="3"/>
  <c r="AK984" i="3"/>
  <c r="AC984" i="3"/>
  <c r="U984" i="3"/>
  <c r="M984" i="3"/>
  <c r="AD984" i="3"/>
  <c r="AT984" i="3"/>
  <c r="BG994" i="3"/>
  <c r="AW994" i="3"/>
  <c r="AM994" i="3"/>
  <c r="AC994" i="3"/>
  <c r="Q994" i="3"/>
  <c r="Z994" i="3"/>
  <c r="BF994" i="3"/>
  <c r="AQ996" i="3"/>
  <c r="AB999" i="3"/>
  <c r="AR999" i="3"/>
  <c r="BH999" i="3"/>
  <c r="AK999" i="3"/>
  <c r="AV984" i="3"/>
  <c r="T994" i="3"/>
  <c r="N1002" i="3"/>
  <c r="O1002" i="3"/>
  <c r="W1002" i="3"/>
  <c r="AE1002" i="3"/>
  <c r="AM1002" i="3"/>
  <c r="AU1002" i="3"/>
  <c r="BC1002" i="3"/>
  <c r="BB1002" i="3"/>
  <c r="AT1002" i="3"/>
  <c r="AL1002" i="3"/>
  <c r="AD1002" i="3"/>
  <c r="V1002" i="3"/>
  <c r="Q1002" i="3"/>
  <c r="Y1002" i="3"/>
  <c r="AG1002" i="3"/>
  <c r="AO1002" i="3"/>
  <c r="AW1002" i="3"/>
  <c r="BE1002" i="3"/>
  <c r="BH1002" i="3"/>
  <c r="AZ1002" i="3"/>
  <c r="AR1002" i="3"/>
  <c r="AJ1002" i="3"/>
  <c r="AB1002" i="3"/>
  <c r="T1002" i="3"/>
  <c r="BM1055" i="3"/>
  <c r="BK1007" i="3"/>
  <c r="BK1032" i="3"/>
  <c r="BJ1034" i="3"/>
  <c r="BM1106" i="3"/>
  <c r="BM1018" i="3"/>
  <c r="BL1015" i="3"/>
  <c r="BM1075" i="3"/>
  <c r="BJ1094" i="3"/>
  <c r="BM1014" i="3"/>
  <c r="BJ1014" i="3"/>
  <c r="BG945" i="3"/>
  <c r="AY945" i="3"/>
  <c r="AQ945" i="3"/>
  <c r="AI945" i="3"/>
  <c r="AA945" i="3"/>
  <c r="S945" i="3"/>
  <c r="R945" i="3"/>
  <c r="AH945" i="3"/>
  <c r="AX945" i="3"/>
  <c r="AM963" i="3"/>
  <c r="Z959" i="3"/>
  <c r="BF964" i="3"/>
  <c r="AP964" i="3"/>
  <c r="Z964" i="3"/>
  <c r="T970" i="3"/>
  <c r="AR970" i="3"/>
  <c r="T974" i="3"/>
  <c r="BA970" i="3"/>
  <c r="AK970" i="3"/>
  <c r="U970" i="3"/>
  <c r="AI974" i="3"/>
  <c r="AT970" i="3"/>
  <c r="N970" i="3"/>
  <c r="AN976" i="3"/>
  <c r="BE981" i="3"/>
  <c r="AW981" i="3"/>
  <c r="AO981" i="3"/>
  <c r="AG981" i="3"/>
  <c r="Y981" i="3"/>
  <c r="Q981" i="3"/>
  <c r="V981" i="3"/>
  <c r="AL981" i="3"/>
  <c r="BB981" i="3"/>
  <c r="BG984" i="3"/>
  <c r="AY984" i="3"/>
  <c r="AQ984" i="3"/>
  <c r="AI984" i="3"/>
  <c r="AA984" i="3"/>
  <c r="S984" i="3"/>
  <c r="R984" i="3"/>
  <c r="AH984" i="3"/>
  <c r="AX984" i="3"/>
  <c r="AQ993" i="3"/>
  <c r="BE994" i="3"/>
  <c r="AU994" i="3"/>
  <c r="AK994" i="3"/>
  <c r="Y994" i="3"/>
  <c r="O994" i="3"/>
  <c r="AL994" i="3"/>
  <c r="R999" i="3"/>
  <c r="AH999" i="3"/>
  <c r="AX999" i="3"/>
  <c r="X1002" i="3"/>
  <c r="AN1002" i="3"/>
  <c r="BD1002" i="3"/>
  <c r="BG1002" i="3"/>
  <c r="AQ1002" i="3"/>
  <c r="AA1002" i="3"/>
  <c r="AE999" i="3"/>
  <c r="AF984" i="3"/>
  <c r="AN994" i="3"/>
  <c r="BJ1067" i="3"/>
  <c r="BM1008" i="3"/>
  <c r="BK1110" i="3"/>
  <c r="BM1114" i="3"/>
  <c r="BK1093" i="3"/>
  <c r="BK1087" i="3"/>
  <c r="BM1087" i="3"/>
  <c r="BL1057" i="3"/>
  <c r="BM1057" i="3"/>
  <c r="BD992" i="3"/>
  <c r="AR992" i="3"/>
  <c r="AZ992" i="3"/>
  <c r="AF992" i="3"/>
  <c r="X992" i="3"/>
  <c r="BH992" i="3"/>
  <c r="BL1067" i="3"/>
  <c r="BJ1019" i="3"/>
  <c r="BE945" i="3"/>
  <c r="AW945" i="3"/>
  <c r="AO945" i="3"/>
  <c r="AG945" i="3"/>
  <c r="Y945" i="3"/>
  <c r="Q945" i="3"/>
  <c r="V945" i="3"/>
  <c r="AL945" i="3"/>
  <c r="BC959" i="3"/>
  <c r="AE963" i="3"/>
  <c r="BG964" i="3"/>
  <c r="AY964" i="3"/>
  <c r="AQ964" i="3"/>
  <c r="AI964" i="3"/>
  <c r="AA964" i="3"/>
  <c r="S964" i="3"/>
  <c r="BF963" i="3"/>
  <c r="BB964" i="3"/>
  <c r="AL964" i="3"/>
  <c r="AB970" i="3"/>
  <c r="AV970" i="3"/>
  <c r="AV974" i="3"/>
  <c r="AU970" i="3"/>
  <c r="AE970" i="3"/>
  <c r="O970" i="3"/>
  <c r="AH970" i="3"/>
  <c r="BC976" i="3"/>
  <c r="BC981" i="3"/>
  <c r="AU981" i="3"/>
  <c r="AM981" i="3"/>
  <c r="AE981" i="3"/>
  <c r="W981" i="3"/>
  <c r="O981" i="3"/>
  <c r="Z981" i="3"/>
  <c r="AP981" i="3"/>
  <c r="BE984" i="3"/>
  <c r="AW984" i="3"/>
  <c r="AO984" i="3"/>
  <c r="AG984" i="3"/>
  <c r="Y984" i="3"/>
  <c r="Q984" i="3"/>
  <c r="V984" i="3"/>
  <c r="AL984" i="3"/>
  <c r="BB984" i="3"/>
  <c r="R993" i="3"/>
  <c r="BC994" i="3"/>
  <c r="AS994" i="3"/>
  <c r="AG994" i="3"/>
  <c r="W994" i="3"/>
  <c r="M994" i="3"/>
  <c r="AP994" i="3"/>
  <c r="T999" i="3"/>
  <c r="AJ999" i="3"/>
  <c r="AZ999" i="3"/>
  <c r="Z1002" i="3"/>
  <c r="AP1002" i="3"/>
  <c r="BF1002" i="3"/>
  <c r="BA1002" i="3"/>
  <c r="AK1002" i="3"/>
  <c r="U1002" i="3"/>
  <c r="BA999" i="3"/>
  <c r="U999" i="3"/>
  <c r="AR984" i="3"/>
  <c r="BM1091" i="3"/>
  <c r="BJ1128" i="3"/>
  <c r="BJ1120" i="3"/>
  <c r="M1001" i="3"/>
  <c r="U1001" i="3"/>
  <c r="AC1001" i="3"/>
  <c r="BK1001" i="3" s="1"/>
  <c r="AK1001" i="3"/>
  <c r="AS1001" i="3"/>
  <c r="BA1001" i="3"/>
  <c r="BI1001" i="3"/>
  <c r="BH1001" i="3"/>
  <c r="AZ1001" i="3"/>
  <c r="AR1001" i="3"/>
  <c r="AJ1001" i="3"/>
  <c r="AB1001" i="3"/>
  <c r="T1001" i="3"/>
  <c r="O1001" i="3"/>
  <c r="W1001" i="3"/>
  <c r="AE1001" i="3"/>
  <c r="AM1001" i="3"/>
  <c r="AU1001" i="3"/>
  <c r="BC1001" i="3"/>
  <c r="BF1001" i="3"/>
  <c r="AX1001" i="3"/>
  <c r="AP1001" i="3"/>
  <c r="AH1001" i="3"/>
  <c r="Z1001" i="3"/>
  <c r="R1001" i="3"/>
  <c r="BM1056" i="3"/>
  <c r="BL1056" i="3"/>
  <c r="BL1040" i="3"/>
  <c r="BL1103" i="3"/>
  <c r="BM1020" i="3"/>
  <c r="AI940" i="3"/>
  <c r="N999" i="3"/>
  <c r="N984" i="3"/>
  <c r="N981" i="3"/>
  <c r="BM1054" i="3"/>
  <c r="BM1103" i="3"/>
  <c r="BM1063" i="3"/>
  <c r="Y974" i="3"/>
  <c r="AR975" i="3"/>
  <c r="BE974" i="3"/>
  <c r="O974" i="3"/>
  <c r="AN975" i="3"/>
  <c r="BM1028" i="3"/>
  <c r="BM1027" i="3"/>
  <c r="BL1027" i="3"/>
  <c r="K744" i="3"/>
  <c r="P974" i="3"/>
  <c r="BE973" i="3"/>
  <c r="AW973" i="3"/>
  <c r="AO973" i="3"/>
  <c r="AG973" i="3"/>
  <c r="Y973" i="3"/>
  <c r="Q973" i="3"/>
  <c r="BF969" i="3"/>
  <c r="AP969" i="3"/>
  <c r="AX973" i="3"/>
  <c r="AH973" i="3"/>
  <c r="BM1072" i="3"/>
  <c r="BM1095" i="3"/>
  <c r="X970" i="3"/>
  <c r="AN970" i="3"/>
  <c r="BD970" i="3"/>
  <c r="AF974" i="3"/>
  <c r="BG970" i="3"/>
  <c r="AY970" i="3"/>
  <c r="AQ970" i="3"/>
  <c r="AI970" i="3"/>
  <c r="AA970" i="3"/>
  <c r="S970" i="3"/>
  <c r="BC974" i="3"/>
  <c r="AG974" i="3"/>
  <c r="BF970" i="3"/>
  <c r="AP970" i="3"/>
  <c r="Z970" i="3"/>
  <c r="M974" i="3"/>
  <c r="AQ975" i="3"/>
  <c r="AU976" i="3"/>
  <c r="BE977" i="3"/>
  <c r="BA980" i="3"/>
  <c r="AI993" i="3"/>
  <c r="AH993" i="3"/>
  <c r="BE995" i="3"/>
  <c r="AW995" i="3"/>
  <c r="AO995" i="3"/>
  <c r="AG995" i="3"/>
  <c r="Y995" i="3"/>
  <c r="Q995" i="3"/>
  <c r="V995" i="3"/>
  <c r="AL995" i="3"/>
  <c r="P1003" i="3"/>
  <c r="X1003" i="3"/>
  <c r="AF1003" i="3"/>
  <c r="AN1003" i="3"/>
  <c r="AV1003" i="3"/>
  <c r="BD1003" i="3"/>
  <c r="AW1003" i="3"/>
  <c r="AG1003" i="3"/>
  <c r="Q1003" i="3"/>
  <c r="AR990" i="3"/>
  <c r="T990" i="3"/>
  <c r="K749" i="3"/>
  <c r="AJ974" i="3"/>
  <c r="BE970" i="3"/>
  <c r="AW970" i="3"/>
  <c r="AO970" i="3"/>
  <c r="AG970" i="3"/>
  <c r="Y970" i="3"/>
  <c r="Q970" i="3"/>
  <c r="AU974" i="3"/>
  <c r="BB970" i="3"/>
  <c r="AL970" i="3"/>
  <c r="BK970" i="3" s="1"/>
  <c r="O975" i="3"/>
  <c r="AG976" i="3"/>
  <c r="AR980" i="3"/>
  <c r="AK980" i="3"/>
  <c r="BG993" i="3"/>
  <c r="AA993" i="3"/>
  <c r="AX993" i="3"/>
  <c r="R1003" i="3"/>
  <c r="Z1003" i="3"/>
  <c r="AH1003" i="3"/>
  <c r="AP1003" i="3"/>
  <c r="AX1003" i="3"/>
  <c r="BF1003" i="3"/>
  <c r="BG1003" i="3"/>
  <c r="AQ1003" i="3"/>
  <c r="AA1003" i="3"/>
  <c r="AB990" i="3"/>
  <c r="AV990" i="3"/>
  <c r="BK1078" i="3"/>
  <c r="BM1046" i="3"/>
  <c r="BK1030" i="3"/>
  <c r="BK1103" i="3"/>
  <c r="BA978" i="3"/>
  <c r="AY993" i="3"/>
  <c r="AB980" i="3"/>
  <c r="AS980" i="3"/>
  <c r="K812" i="3"/>
  <c r="T978" i="3"/>
  <c r="BH980" i="3"/>
  <c r="BI980" i="3"/>
  <c r="AQ980" i="3"/>
  <c r="K814" i="3"/>
  <c r="K746" i="3"/>
  <c r="K817" i="3"/>
  <c r="L787" i="3"/>
  <c r="K747" i="3"/>
  <c r="BI975" i="3"/>
  <c r="AC975" i="3"/>
  <c r="X976" i="3"/>
  <c r="Y976" i="3"/>
  <c r="AW977" i="3"/>
  <c r="BD980" i="3"/>
  <c r="X980" i="3"/>
  <c r="AY980" i="3"/>
  <c r="AI980" i="3"/>
  <c r="BG975" i="3"/>
  <c r="AA975" i="3"/>
  <c r="T979" i="3"/>
  <c r="AA980" i="3"/>
  <c r="L824" i="3"/>
  <c r="K748" i="3"/>
  <c r="Y980" i="3"/>
  <c r="BJ1016" i="3"/>
  <c r="L924" i="3"/>
  <c r="L831" i="3"/>
  <c r="K828" i="3"/>
  <c r="K826" i="3"/>
  <c r="L808" i="3"/>
  <c r="L803" i="3"/>
  <c r="L801" i="3"/>
  <c r="L800" i="3"/>
  <c r="L797" i="3"/>
  <c r="L796" i="3"/>
  <c r="K796" i="3"/>
  <c r="L792" i="3"/>
  <c r="L788" i="3"/>
  <c r="M975" i="3"/>
  <c r="AS978" i="3"/>
  <c r="AZ980" i="3"/>
  <c r="AJ980" i="3"/>
  <c r="T980" i="3"/>
  <c r="BE980" i="3"/>
  <c r="AW980" i="3"/>
  <c r="AO980" i="3"/>
  <c r="AG980" i="3"/>
  <c r="W980" i="3"/>
  <c r="BL1099" i="3"/>
  <c r="BK1028" i="3"/>
  <c r="K809" i="3"/>
  <c r="AJ978" i="3"/>
  <c r="AE978" i="3"/>
  <c r="AV980" i="3"/>
  <c r="AF980" i="3"/>
  <c r="P980" i="3"/>
  <c r="BC980" i="3"/>
  <c r="AU980" i="3"/>
  <c r="AM980" i="3"/>
  <c r="AE980" i="3"/>
  <c r="S980" i="3"/>
  <c r="BM1111" i="3"/>
  <c r="BN1078" i="3"/>
  <c r="BL1011" i="3"/>
  <c r="BM1064" i="3"/>
  <c r="K819" i="3"/>
  <c r="K816" i="3"/>
  <c r="W978" i="3"/>
  <c r="Q980" i="3"/>
  <c r="BN1009" i="3"/>
  <c r="BJ1099" i="3"/>
  <c r="K811" i="3"/>
  <c r="L805" i="3"/>
  <c r="L799" i="3"/>
  <c r="L795" i="3"/>
  <c r="L791" i="3"/>
  <c r="K745" i="3"/>
  <c r="AY939" i="3"/>
  <c r="BM1099" i="3"/>
  <c r="BM1050" i="3"/>
  <c r="BL1054" i="3"/>
  <c r="BM1042" i="3"/>
  <c r="BK1014" i="3"/>
  <c r="L783" i="3"/>
  <c r="L779" i="3"/>
  <c r="L777" i="3"/>
  <c r="K777" i="3"/>
  <c r="K775" i="3"/>
  <c r="K773" i="3"/>
  <c r="K771" i="3"/>
  <c r="K769" i="3"/>
  <c r="K767" i="3"/>
  <c r="K765" i="3"/>
  <c r="K763" i="3"/>
  <c r="K761" i="3"/>
  <c r="K759" i="3"/>
  <c r="K757" i="3"/>
  <c r="K753" i="3"/>
  <c r="K751" i="3"/>
  <c r="K741" i="3"/>
  <c r="K739" i="3"/>
  <c r="T976" i="3"/>
  <c r="AQ976" i="3"/>
  <c r="W976" i="3"/>
  <c r="AJ977" i="3"/>
  <c r="AO977" i="3"/>
  <c r="BH978" i="3"/>
  <c r="P978" i="3"/>
  <c r="AO978" i="3"/>
  <c r="U978" i="3"/>
  <c r="BA979" i="3"/>
  <c r="O980" i="3"/>
  <c r="AU939" i="3"/>
  <c r="AA939" i="3"/>
  <c r="AB952" i="3"/>
  <c r="AV988" i="3"/>
  <c r="N1005" i="3"/>
  <c r="BL1063" i="3"/>
  <c r="P992" i="3"/>
  <c r="AV976" i="3"/>
  <c r="BE976" i="3"/>
  <c r="AI976" i="3"/>
  <c r="O976" i="3"/>
  <c r="T977" i="3"/>
  <c r="AG977" i="3"/>
  <c r="AR978" i="3"/>
  <c r="BC978" i="3"/>
  <c r="AG978" i="3"/>
  <c r="M978" i="3"/>
  <c r="U979" i="3"/>
  <c r="BI939" i="3"/>
  <c r="AJ948" i="3"/>
  <c r="X990" i="3"/>
  <c r="BM1068" i="3"/>
  <c r="BJ1071" i="3"/>
  <c r="BJ1076" i="3"/>
  <c r="BL1049" i="3"/>
  <c r="K824" i="3"/>
  <c r="AQ824" i="3" s="1"/>
  <c r="K820" i="3"/>
  <c r="L810" i="3"/>
  <c r="K810" i="3"/>
  <c r="L785" i="3"/>
  <c r="L784" i="3"/>
  <c r="L778" i="3"/>
  <c r="K740" i="3"/>
  <c r="K738" i="3"/>
  <c r="U977" i="3"/>
  <c r="AG939" i="3"/>
  <c r="AK939" i="3"/>
  <c r="T948" i="3"/>
  <c r="BJ1083" i="3"/>
  <c r="N1001" i="3"/>
  <c r="BN1001" i="3" s="1"/>
  <c r="N998" i="3"/>
  <c r="K933" i="3"/>
  <c r="K931" i="3"/>
  <c r="K929" i="3"/>
  <c r="K927" i="3"/>
  <c r="K925" i="3"/>
  <c r="AV977" i="3"/>
  <c r="AF977" i="3"/>
  <c r="P977" i="3"/>
  <c r="BC977" i="3"/>
  <c r="AU977" i="3"/>
  <c r="AM977" i="3"/>
  <c r="AC977" i="3"/>
  <c r="S977" i="3"/>
  <c r="U940" i="3"/>
  <c r="BM1119" i="3"/>
  <c r="BM1129" i="3"/>
  <c r="BJ1011" i="3"/>
  <c r="BJ1119" i="3"/>
  <c r="BJ1125" i="3"/>
  <c r="BK1080" i="3"/>
  <c r="BL1084" i="3"/>
  <c r="BJ1077" i="3"/>
  <c r="P994" i="3"/>
  <c r="BN994" i="3" s="1"/>
  <c r="AR994" i="3"/>
  <c r="X994" i="3"/>
  <c r="AV994" i="3"/>
  <c r="K831" i="3"/>
  <c r="K829" i="3"/>
  <c r="K815" i="3"/>
  <c r="L814" i="3"/>
  <c r="L806" i="3"/>
  <c r="K805" i="3"/>
  <c r="L793" i="3"/>
  <c r="K792" i="3"/>
  <c r="L744" i="3"/>
  <c r="O744" i="3" s="1"/>
  <c r="X974" i="3"/>
  <c r="AN974" i="3"/>
  <c r="BD974" i="3"/>
  <c r="AY974" i="3"/>
  <c r="AO974" i="3"/>
  <c r="AE974" i="3"/>
  <c r="S974" i="3"/>
  <c r="BH975" i="3"/>
  <c r="AB975" i="3"/>
  <c r="BA975" i="3"/>
  <c r="AK975" i="3"/>
  <c r="U975" i="3"/>
  <c r="BD976" i="3"/>
  <c r="AJ976" i="3"/>
  <c r="P976" i="3"/>
  <c r="AY976" i="3"/>
  <c r="AO976" i="3"/>
  <c r="AE976" i="3"/>
  <c r="S976" i="3"/>
  <c r="BH977" i="3"/>
  <c r="AR977" i="3"/>
  <c r="AB977" i="3"/>
  <c r="BI977" i="3"/>
  <c r="BA977" i="3"/>
  <c r="AS977" i="3"/>
  <c r="AK977" i="3"/>
  <c r="AA977" i="3"/>
  <c r="Q977" i="3"/>
  <c r="AZ978" i="3"/>
  <c r="AF978" i="3"/>
  <c r="BI978" i="3"/>
  <c r="AW978" i="3"/>
  <c r="AM978" i="3"/>
  <c r="AC978" i="3"/>
  <c r="Q978" i="3"/>
  <c r="BH979" i="3"/>
  <c r="AQ979" i="3"/>
  <c r="AC980" i="3"/>
  <c r="U980" i="3"/>
  <c r="BI1000" i="3"/>
  <c r="BA1000" i="3"/>
  <c r="AS1000" i="3"/>
  <c r="AK1000" i="3"/>
  <c r="AC1000" i="3"/>
  <c r="U1000" i="3"/>
  <c r="M1000" i="3"/>
  <c r="BE1004" i="3"/>
  <c r="AW1004" i="3"/>
  <c r="AO1004" i="3"/>
  <c r="AG1004" i="3"/>
  <c r="Y1004" i="3"/>
  <c r="Q1004" i="3"/>
  <c r="BG999" i="3"/>
  <c r="AY999" i="3"/>
  <c r="AQ999" i="3"/>
  <c r="AI999" i="3"/>
  <c r="AA999" i="3"/>
  <c r="S999" i="3"/>
  <c r="BC1003" i="3"/>
  <c r="AU1003" i="3"/>
  <c r="AM1003" i="3"/>
  <c r="AE1003" i="3"/>
  <c r="W1003" i="3"/>
  <c r="O1003" i="3"/>
  <c r="AX947" i="3"/>
  <c r="N959" i="3"/>
  <c r="R942" i="3"/>
  <c r="AM939" i="3"/>
  <c r="AC939" i="3"/>
  <c r="S939" i="3"/>
  <c r="AQ940" i="3"/>
  <c r="P948" i="3"/>
  <c r="AZ952" i="3"/>
  <c r="AH996" i="3"/>
  <c r="X948" i="3"/>
  <c r="X988" i="3"/>
  <c r="BE938" i="3"/>
  <c r="BL1007" i="3"/>
  <c r="BJ1123" i="3"/>
  <c r="BJ1084" i="3"/>
  <c r="BM1086" i="3"/>
  <c r="T982" i="3"/>
  <c r="P982" i="3"/>
  <c r="AV982" i="3"/>
  <c r="AF982" i="3"/>
  <c r="X984" i="3"/>
  <c r="AN984" i="3"/>
  <c r="K934" i="3"/>
  <c r="K932" i="3"/>
  <c r="K930" i="3"/>
  <c r="K928" i="3"/>
  <c r="K926" i="3"/>
  <c r="K827" i="3"/>
  <c r="K825" i="3"/>
  <c r="L809" i="3"/>
  <c r="L789" i="3"/>
  <c r="K788" i="3"/>
  <c r="L780" i="3"/>
  <c r="K776" i="3"/>
  <c r="K774" i="3"/>
  <c r="K772" i="3"/>
  <c r="K770" i="3"/>
  <c r="K768" i="3"/>
  <c r="K766" i="3"/>
  <c r="K764" i="3"/>
  <c r="K762" i="3"/>
  <c r="K760" i="3"/>
  <c r="K758" i="3"/>
  <c r="K752" i="3"/>
  <c r="K750" i="3"/>
  <c r="AB974" i="3"/>
  <c r="AR974" i="3"/>
  <c r="BH974" i="3"/>
  <c r="BG974" i="3"/>
  <c r="AW974" i="3"/>
  <c r="AM974" i="3"/>
  <c r="AA974" i="3"/>
  <c r="Q974" i="3"/>
  <c r="BD975" i="3"/>
  <c r="X975" i="3"/>
  <c r="AY975" i="3"/>
  <c r="AI975" i="3"/>
  <c r="S975" i="3"/>
  <c r="AZ976" i="3"/>
  <c r="AF976" i="3"/>
  <c r="BG976" i="3"/>
  <c r="AW976" i="3"/>
  <c r="AM976" i="3"/>
  <c r="AA976" i="3"/>
  <c r="Q976" i="3"/>
  <c r="BD977" i="3"/>
  <c r="AN977" i="3"/>
  <c r="X977" i="3"/>
  <c r="BG977" i="3"/>
  <c r="AY977" i="3"/>
  <c r="AQ977" i="3"/>
  <c r="AI977" i="3"/>
  <c r="Y977" i="3"/>
  <c r="AV978" i="3"/>
  <c r="AB978" i="3"/>
  <c r="BE978" i="3"/>
  <c r="AU978" i="3"/>
  <c r="AK978" i="3"/>
  <c r="Y978" i="3"/>
  <c r="AN979" i="3"/>
  <c r="AG979" i="3"/>
  <c r="BG1000" i="3"/>
  <c r="AY1000" i="3"/>
  <c r="AQ1000" i="3"/>
  <c r="AI1000" i="3"/>
  <c r="AA1000" i="3"/>
  <c r="S1000" i="3"/>
  <c r="BC1004" i="3"/>
  <c r="AU1004" i="3"/>
  <c r="AM1004" i="3"/>
  <c r="AE1004" i="3"/>
  <c r="W1004" i="3"/>
  <c r="O1004" i="3"/>
  <c r="BE999" i="3"/>
  <c r="AW999" i="3"/>
  <c r="AO999" i="3"/>
  <c r="AG999" i="3"/>
  <c r="Y999" i="3"/>
  <c r="Q999" i="3"/>
  <c r="BN999" i="3" s="1"/>
  <c r="BI1003" i="3"/>
  <c r="BA1003" i="3"/>
  <c r="AS1003" i="3"/>
  <c r="AK1003" i="3"/>
  <c r="AC1003" i="3"/>
  <c r="U1003" i="3"/>
  <c r="M1003" i="3"/>
  <c r="BD948" i="3"/>
  <c r="O939" i="3"/>
  <c r="AE940" i="3"/>
  <c r="BD988" i="3"/>
  <c r="T988" i="3"/>
  <c r="BM1125" i="3"/>
  <c r="BN1113" i="3"/>
  <c r="BM1009" i="3"/>
  <c r="BL1009" i="3"/>
  <c r="N992" i="3"/>
  <c r="K830" i="3"/>
  <c r="K800" i="3"/>
  <c r="K784" i="3"/>
  <c r="K779" i="3"/>
  <c r="AN779" i="3" s="1"/>
  <c r="K737" i="3"/>
  <c r="BA940" i="3"/>
  <c r="AW940" i="3"/>
  <c r="BL1121" i="3"/>
  <c r="BJ1117" i="3"/>
  <c r="BM1115" i="3"/>
  <c r="BM1113" i="3"/>
  <c r="BJ1086" i="3"/>
  <c r="BJ1035" i="3"/>
  <c r="BL1125" i="3"/>
  <c r="BJ1080" i="3"/>
  <c r="BK1009" i="3"/>
  <c r="BM1011" i="3"/>
  <c r="BK1099" i="3"/>
  <c r="BN1099" i="3"/>
  <c r="BK1085" i="3"/>
  <c r="BN1085" i="3"/>
  <c r="BK1081" i="3"/>
  <c r="BN1081" i="3"/>
  <c r="BL1081" i="3"/>
  <c r="BJ1107" i="3"/>
  <c r="BM1133" i="3"/>
  <c r="BL1129" i="3"/>
  <c r="BL1117" i="3"/>
  <c r="BM1035" i="3"/>
  <c r="BK1109" i="3"/>
  <c r="BN1109" i="3"/>
  <c r="BM1123" i="3"/>
  <c r="BN1119" i="3"/>
  <c r="BK1119" i="3"/>
  <c r="BN1115" i="3"/>
  <c r="BK1115" i="3"/>
  <c r="BM1017" i="3"/>
  <c r="BJ1007" i="3"/>
  <c r="BJ1105" i="3"/>
  <c r="BL1133" i="3"/>
  <c r="BK1035" i="3"/>
  <c r="BN1035" i="3"/>
  <c r="BL1035" i="3"/>
  <c r="BJ1009" i="3"/>
  <c r="BN1007" i="3"/>
  <c r="BJ1082" i="3"/>
  <c r="BJ1037" i="3"/>
  <c r="BM1037" i="3"/>
  <c r="BL1111" i="3"/>
  <c r="BK1105" i="3"/>
  <c r="BN1105" i="3"/>
  <c r="BL1123" i="3"/>
  <c r="BK1117" i="3"/>
  <c r="BN1117" i="3"/>
  <c r="BL1115" i="3"/>
  <c r="BK1086" i="3"/>
  <c r="BN1086" i="3"/>
  <c r="BK1077" i="3"/>
  <c r="BN1077" i="3"/>
  <c r="BL1077" i="3"/>
  <c r="BL1017" i="3"/>
  <c r="BJ1131" i="3"/>
  <c r="BK1129" i="3"/>
  <c r="BN1129" i="3"/>
  <c r="BM1117" i="3"/>
  <c r="BK1125" i="3"/>
  <c r="BN1125" i="3"/>
  <c r="BJ1113" i="3"/>
  <c r="BM1080" i="3"/>
  <c r="BJ1078" i="3"/>
  <c r="BM1083" i="3"/>
  <c r="BM1039" i="3"/>
  <c r="BJ1017" i="3"/>
  <c r="BM1007" i="3"/>
  <c r="BL1082" i="3"/>
  <c r="BM1078" i="3"/>
  <c r="BL1085" i="3"/>
  <c r="BM1077" i="3"/>
  <c r="BJ1121" i="3"/>
  <c r="BM1079" i="3"/>
  <c r="BK1011" i="3"/>
  <c r="BN1011" i="3"/>
  <c r="BK1037" i="3"/>
  <c r="BN1037" i="3"/>
  <c r="BL1037" i="3"/>
  <c r="BJ1111" i="3"/>
  <c r="BK1133" i="3"/>
  <c r="BN1133" i="3"/>
  <c r="BJ1115" i="3"/>
  <c r="BL1080" i="3"/>
  <c r="BJ1085" i="3"/>
  <c r="BJ1033" i="3"/>
  <c r="BM1033" i="3"/>
  <c r="BK1113" i="3"/>
  <c r="BJ1127" i="3"/>
  <c r="BL1109" i="3"/>
  <c r="BL1105" i="3"/>
  <c r="BM1084" i="3"/>
  <c r="BL1086" i="3"/>
  <c r="BM1082" i="3"/>
  <c r="BK1083" i="3"/>
  <c r="BN1083" i="3"/>
  <c r="BL1083" i="3"/>
  <c r="BK1039" i="3"/>
  <c r="BN1039" i="3"/>
  <c r="BL1039" i="3"/>
  <c r="BN1080" i="3"/>
  <c r="BK1123" i="3"/>
  <c r="BN1123" i="3"/>
  <c r="BK1082" i="3"/>
  <c r="BN1082" i="3"/>
  <c r="BL1131" i="3"/>
  <c r="BM1127" i="3"/>
  <c r="BJ1133" i="3"/>
  <c r="BJ1079" i="3"/>
  <c r="BJ1109" i="3"/>
  <c r="BM1107" i="3"/>
  <c r="BK1131" i="3"/>
  <c r="BN1131" i="3"/>
  <c r="BL1113" i="3"/>
  <c r="BK1084" i="3"/>
  <c r="BN1084" i="3"/>
  <c r="BL1078" i="3"/>
  <c r="BK1079" i="3"/>
  <c r="BN1079" i="3"/>
  <c r="BL1079" i="3"/>
  <c r="BL1127" i="3"/>
  <c r="BK1121" i="3"/>
  <c r="BN1121" i="3"/>
  <c r="BL1119" i="3"/>
  <c r="BJ1129" i="3"/>
  <c r="BM1131" i="3"/>
  <c r="BM1085" i="3"/>
  <c r="BK1033" i="3"/>
  <c r="BN1033" i="3"/>
  <c r="BL1033" i="3"/>
  <c r="BK1017" i="3"/>
  <c r="BN1017" i="3"/>
  <c r="BN1107" i="3"/>
  <c r="BK1107" i="3"/>
  <c r="BJ1081" i="3"/>
  <c r="BM1081" i="3"/>
  <c r="BM1121" i="3"/>
  <c r="BN1111" i="3"/>
  <c r="BK1111" i="3"/>
  <c r="BM1109" i="3"/>
  <c r="BL1107" i="3"/>
  <c r="BM1105" i="3"/>
  <c r="BJ1039" i="3"/>
  <c r="BK1127" i="3"/>
  <c r="BN1127" i="3"/>
  <c r="BJ1005" i="3"/>
  <c r="T954" i="3"/>
  <c r="AJ954" i="3"/>
  <c r="AZ954" i="3"/>
  <c r="BH954" i="3"/>
  <c r="X954" i="3"/>
  <c r="AN954" i="3"/>
  <c r="BB954" i="3"/>
  <c r="AB954" i="3"/>
  <c r="AR954" i="3"/>
  <c r="BD954" i="3"/>
  <c r="AV954" i="3"/>
  <c r="BF954" i="3"/>
  <c r="P954" i="3"/>
  <c r="AF954" i="3"/>
  <c r="N954" i="3"/>
  <c r="BG937" i="3"/>
  <c r="AQ937" i="3"/>
  <c r="AL942" i="3"/>
  <c r="AD942" i="3"/>
  <c r="V942" i="3"/>
  <c r="N942" i="3"/>
  <c r="AT937" i="3"/>
  <c r="AD937" i="3"/>
  <c r="N937" i="3"/>
  <c r="BG947" i="3"/>
  <c r="AY947" i="3"/>
  <c r="AQ947" i="3"/>
  <c r="AI947" i="3"/>
  <c r="AA947" i="3"/>
  <c r="S947" i="3"/>
  <c r="R947" i="3"/>
  <c r="AH947" i="3"/>
  <c r="AW954" i="3"/>
  <c r="AO954" i="3"/>
  <c r="AG954" i="3"/>
  <c r="Y954" i="3"/>
  <c r="Q954" i="3"/>
  <c r="V954" i="3"/>
  <c r="AL954" i="3"/>
  <c r="BA954" i="3"/>
  <c r="BI954" i="3"/>
  <c r="BB955" i="3"/>
  <c r="AT955" i="3"/>
  <c r="AL955" i="3"/>
  <c r="AD955" i="3"/>
  <c r="V955" i="3"/>
  <c r="N955" i="3"/>
  <c r="BC955" i="3"/>
  <c r="AU955" i="3"/>
  <c r="AM955" i="3"/>
  <c r="AE955" i="3"/>
  <c r="W955" i="3"/>
  <c r="O955" i="3"/>
  <c r="X959" i="3"/>
  <c r="AN959" i="3"/>
  <c r="BD959" i="3"/>
  <c r="X963" i="3"/>
  <c r="AN963" i="3"/>
  <c r="BD963" i="3"/>
  <c r="BI959" i="3"/>
  <c r="BA959" i="3"/>
  <c r="AS959" i="3"/>
  <c r="AK959" i="3"/>
  <c r="AC959" i="3"/>
  <c r="U959" i="3"/>
  <c r="M959" i="3"/>
  <c r="BI963" i="3"/>
  <c r="BA963" i="3"/>
  <c r="AS963" i="3"/>
  <c r="AK963" i="3"/>
  <c r="AC963" i="3"/>
  <c r="U963" i="3"/>
  <c r="M963" i="3"/>
  <c r="BB959" i="3"/>
  <c r="AL959" i="3"/>
  <c r="V959" i="3"/>
  <c r="BB963" i="3"/>
  <c r="AL963" i="3"/>
  <c r="V963" i="3"/>
  <c r="BD979" i="3"/>
  <c r="AJ979" i="3"/>
  <c r="BI979" i="3"/>
  <c r="AY979" i="3"/>
  <c r="AO979" i="3"/>
  <c r="AC979" i="3"/>
  <c r="AI996" i="3"/>
  <c r="S978" i="3"/>
  <c r="AA978" i="3"/>
  <c r="AI978" i="3"/>
  <c r="AQ978" i="3"/>
  <c r="AY978" i="3"/>
  <c r="BG978" i="3"/>
  <c r="X978" i="3"/>
  <c r="AN978" i="3"/>
  <c r="BD978" i="3"/>
  <c r="X983" i="3"/>
  <c r="AN983" i="3"/>
  <c r="BD983" i="3"/>
  <c r="AB983" i="3"/>
  <c r="AR983" i="3"/>
  <c r="BH983" i="3"/>
  <c r="P983" i="3"/>
  <c r="AF983" i="3"/>
  <c r="AV983" i="3"/>
  <c r="AZ983" i="3"/>
  <c r="AJ983" i="3"/>
  <c r="T983" i="3"/>
  <c r="N983" i="3"/>
  <c r="AT983" i="3"/>
  <c r="AD983" i="3"/>
  <c r="M983" i="3"/>
  <c r="U983" i="3"/>
  <c r="AC983" i="3"/>
  <c r="AK983" i="3"/>
  <c r="AS983" i="3"/>
  <c r="BA983" i="3"/>
  <c r="BI983" i="3"/>
  <c r="BF983" i="3"/>
  <c r="AP983" i="3"/>
  <c r="Z983" i="3"/>
  <c r="O983" i="3"/>
  <c r="W983" i="3"/>
  <c r="AE983" i="3"/>
  <c r="AM983" i="3"/>
  <c r="AU983" i="3"/>
  <c r="BC983" i="3"/>
  <c r="BB983" i="3"/>
  <c r="AL983" i="3"/>
  <c r="V983" i="3"/>
  <c r="Q983" i="3"/>
  <c r="Y983" i="3"/>
  <c r="AG983" i="3"/>
  <c r="AO983" i="3"/>
  <c r="AW983" i="3"/>
  <c r="BE983" i="3"/>
  <c r="X991" i="3"/>
  <c r="AN991" i="3"/>
  <c r="BD991" i="3"/>
  <c r="P991" i="3"/>
  <c r="AF991" i="3"/>
  <c r="AV991" i="3"/>
  <c r="AJ991" i="3"/>
  <c r="AR991" i="3"/>
  <c r="AB991" i="3"/>
  <c r="BH991" i="3"/>
  <c r="T991" i="3"/>
  <c r="AZ991" i="3"/>
  <c r="N991" i="3"/>
  <c r="AT991" i="3"/>
  <c r="AD991" i="3"/>
  <c r="M991" i="3"/>
  <c r="U991" i="3"/>
  <c r="AC991" i="3"/>
  <c r="AK991" i="3"/>
  <c r="AS991" i="3"/>
  <c r="BA991" i="3"/>
  <c r="BI991" i="3"/>
  <c r="BF991" i="3"/>
  <c r="AP991" i="3"/>
  <c r="Z991" i="3"/>
  <c r="O991" i="3"/>
  <c r="W991" i="3"/>
  <c r="AE991" i="3"/>
  <c r="AM991" i="3"/>
  <c r="AU991" i="3"/>
  <c r="BC991" i="3"/>
  <c r="BB991" i="3"/>
  <c r="AL991" i="3"/>
  <c r="V991" i="3"/>
  <c r="Q991" i="3"/>
  <c r="Y991" i="3"/>
  <c r="AG991" i="3"/>
  <c r="AO991" i="3"/>
  <c r="AW991" i="3"/>
  <c r="BE991" i="3"/>
  <c r="O979" i="3"/>
  <c r="W979" i="3"/>
  <c r="AE979" i="3"/>
  <c r="AM979" i="3"/>
  <c r="AU979" i="3"/>
  <c r="BC979" i="3"/>
  <c r="P979" i="3"/>
  <c r="AF979" i="3"/>
  <c r="AV979" i="3"/>
  <c r="X947" i="3"/>
  <c r="AN947" i="3"/>
  <c r="BD947" i="3"/>
  <c r="AB947" i="3"/>
  <c r="AR947" i="3"/>
  <c r="BH947" i="3"/>
  <c r="P947" i="3"/>
  <c r="AF947" i="3"/>
  <c r="AV947" i="3"/>
  <c r="T947" i="3"/>
  <c r="AJ947" i="3"/>
  <c r="AZ947" i="3"/>
  <c r="AB996" i="3"/>
  <c r="AR996" i="3"/>
  <c r="BH996" i="3"/>
  <c r="AF996" i="3"/>
  <c r="AZ996" i="3"/>
  <c r="P996" i="3"/>
  <c r="AJ996" i="3"/>
  <c r="BD996" i="3"/>
  <c r="T996" i="3"/>
  <c r="AN996" i="3"/>
  <c r="X996" i="3"/>
  <c r="AV996" i="3"/>
  <c r="AT996" i="3"/>
  <c r="AD996" i="3"/>
  <c r="M996" i="3"/>
  <c r="U996" i="3"/>
  <c r="AC996" i="3"/>
  <c r="AK996" i="3"/>
  <c r="AS996" i="3"/>
  <c r="BA996" i="3"/>
  <c r="BI996" i="3"/>
  <c r="BF996" i="3"/>
  <c r="AP996" i="3"/>
  <c r="Z996" i="3"/>
  <c r="O996" i="3"/>
  <c r="W996" i="3"/>
  <c r="AE996" i="3"/>
  <c r="AM996" i="3"/>
  <c r="AU996" i="3"/>
  <c r="BC996" i="3"/>
  <c r="BB996" i="3"/>
  <c r="AL996" i="3"/>
  <c r="V996" i="3"/>
  <c r="Q996" i="3"/>
  <c r="Y996" i="3"/>
  <c r="AG996" i="3"/>
  <c r="AO996" i="3"/>
  <c r="AW996" i="3"/>
  <c r="BE996" i="3"/>
  <c r="X937" i="3"/>
  <c r="AN937" i="3"/>
  <c r="BD937" i="3"/>
  <c r="AY937" i="3"/>
  <c r="AI937" i="3"/>
  <c r="AA937" i="3"/>
  <c r="S937" i="3"/>
  <c r="AB937" i="3"/>
  <c r="AR937" i="3"/>
  <c r="BH937" i="3"/>
  <c r="BE937" i="3"/>
  <c r="AW937" i="3"/>
  <c r="AO937" i="3"/>
  <c r="AG937" i="3"/>
  <c r="Y937" i="3"/>
  <c r="Q937" i="3"/>
  <c r="AJ942" i="3"/>
  <c r="AB942" i="3"/>
  <c r="T942" i="3"/>
  <c r="BF937" i="3"/>
  <c r="AP937" i="3"/>
  <c r="Z937" i="3"/>
  <c r="BJ944" i="3"/>
  <c r="BE947" i="3"/>
  <c r="AW947" i="3"/>
  <c r="AO947" i="3"/>
  <c r="AG947" i="3"/>
  <c r="Y947" i="3"/>
  <c r="Q947" i="3"/>
  <c r="V947" i="3"/>
  <c r="AL947" i="3"/>
  <c r="BB947" i="3"/>
  <c r="AU954" i="3"/>
  <c r="AM954" i="3"/>
  <c r="AE954" i="3"/>
  <c r="W954" i="3"/>
  <c r="O954" i="3"/>
  <c r="Z954" i="3"/>
  <c r="AP954" i="3"/>
  <c r="BC954" i="3"/>
  <c r="BH955" i="3"/>
  <c r="AZ955" i="3"/>
  <c r="AR955" i="3"/>
  <c r="AJ955" i="3"/>
  <c r="AB955" i="3"/>
  <c r="T955" i="3"/>
  <c r="BI955" i="3"/>
  <c r="BA955" i="3"/>
  <c r="AS955" i="3"/>
  <c r="AK955" i="3"/>
  <c r="AC955" i="3"/>
  <c r="U955" i="3"/>
  <c r="M955" i="3"/>
  <c r="AB959" i="3"/>
  <c r="AR959" i="3"/>
  <c r="BH959" i="3"/>
  <c r="AB963" i="3"/>
  <c r="AR963" i="3"/>
  <c r="BH963" i="3"/>
  <c r="BG959" i="3"/>
  <c r="AY959" i="3"/>
  <c r="AQ959" i="3"/>
  <c r="AI959" i="3"/>
  <c r="AA959" i="3"/>
  <c r="S959" i="3"/>
  <c r="BG963" i="3"/>
  <c r="AY963" i="3"/>
  <c r="AQ963" i="3"/>
  <c r="AI963" i="3"/>
  <c r="AA963" i="3"/>
  <c r="S963" i="3"/>
  <c r="AX959" i="3"/>
  <c r="AH959" i="3"/>
  <c r="R959" i="3"/>
  <c r="AX963" i="3"/>
  <c r="AH963" i="3"/>
  <c r="R963" i="3"/>
  <c r="BI974" i="3"/>
  <c r="BA974" i="3"/>
  <c r="AS974" i="3"/>
  <c r="AK974" i="3"/>
  <c r="AC974" i="3"/>
  <c r="U974" i="3"/>
  <c r="AZ975" i="3"/>
  <c r="AJ975" i="3"/>
  <c r="T975" i="3"/>
  <c r="BE975" i="3"/>
  <c r="AW975" i="3"/>
  <c r="AO975" i="3"/>
  <c r="AG975" i="3"/>
  <c r="Y975" i="3"/>
  <c r="Q975" i="3"/>
  <c r="BH976" i="3"/>
  <c r="AR976" i="3"/>
  <c r="AB976" i="3"/>
  <c r="BI976" i="3"/>
  <c r="BA976" i="3"/>
  <c r="AS976" i="3"/>
  <c r="AK976" i="3"/>
  <c r="AC976" i="3"/>
  <c r="U976" i="3"/>
  <c r="O977" i="3"/>
  <c r="W977" i="3"/>
  <c r="AE977" i="3"/>
  <c r="AZ979" i="3"/>
  <c r="AB979" i="3"/>
  <c r="BG979" i="3"/>
  <c r="AW979" i="3"/>
  <c r="AK979" i="3"/>
  <c r="AA979" i="3"/>
  <c r="Q979" i="3"/>
  <c r="BG996" i="3"/>
  <c r="AA996" i="3"/>
  <c r="AX996" i="3"/>
  <c r="P993" i="3"/>
  <c r="AF993" i="3"/>
  <c r="AV993" i="3"/>
  <c r="X993" i="3"/>
  <c r="AN993" i="3"/>
  <c r="BD993" i="3"/>
  <c r="AB993" i="3"/>
  <c r="BH993" i="3"/>
  <c r="AJ993" i="3"/>
  <c r="AR993" i="3"/>
  <c r="T993" i="3"/>
  <c r="AZ993" i="3"/>
  <c r="AT993" i="3"/>
  <c r="AD993" i="3"/>
  <c r="M993" i="3"/>
  <c r="U993" i="3"/>
  <c r="AC993" i="3"/>
  <c r="AK993" i="3"/>
  <c r="AS993" i="3"/>
  <c r="BA993" i="3"/>
  <c r="BI993" i="3"/>
  <c r="BF993" i="3"/>
  <c r="AP993" i="3"/>
  <c r="Z993" i="3"/>
  <c r="O993" i="3"/>
  <c r="W993" i="3"/>
  <c r="AE993" i="3"/>
  <c r="AM993" i="3"/>
  <c r="AU993" i="3"/>
  <c r="BC993" i="3"/>
  <c r="BB993" i="3"/>
  <c r="AL993" i="3"/>
  <c r="V993" i="3"/>
  <c r="Q993" i="3"/>
  <c r="Y993" i="3"/>
  <c r="AG993" i="3"/>
  <c r="AO993" i="3"/>
  <c r="AW993" i="3"/>
  <c r="BE993" i="3"/>
  <c r="P937" i="3"/>
  <c r="AF937" i="3"/>
  <c r="AV937" i="3"/>
  <c r="BC937" i="3"/>
  <c r="AU937" i="3"/>
  <c r="AM937" i="3"/>
  <c r="AE937" i="3"/>
  <c r="W937" i="3"/>
  <c r="O937" i="3"/>
  <c r="AP942" i="3"/>
  <c r="AH942" i="3"/>
  <c r="Z942" i="3"/>
  <c r="BB937" i="3"/>
  <c r="AL937" i="3"/>
  <c r="BC947" i="3"/>
  <c r="AU947" i="3"/>
  <c r="AM947" i="3"/>
  <c r="AE947" i="3"/>
  <c r="W947" i="3"/>
  <c r="O947" i="3"/>
  <c r="Z947" i="3"/>
  <c r="AP947" i="3"/>
  <c r="BF947" i="3"/>
  <c r="AS954" i="3"/>
  <c r="AK954" i="3"/>
  <c r="AC954" i="3"/>
  <c r="U954" i="3"/>
  <c r="M954" i="3"/>
  <c r="AD954" i="3"/>
  <c r="AT954" i="3"/>
  <c r="BE954" i="3"/>
  <c r="BF955" i="3"/>
  <c r="AX955" i="3"/>
  <c r="AP955" i="3"/>
  <c r="AH955" i="3"/>
  <c r="Z955" i="3"/>
  <c r="R955" i="3"/>
  <c r="BG955" i="3"/>
  <c r="AY955" i="3"/>
  <c r="AQ955" i="3"/>
  <c r="AI955" i="3"/>
  <c r="AA955" i="3"/>
  <c r="P959" i="3"/>
  <c r="AF959" i="3"/>
  <c r="AV959" i="3"/>
  <c r="P963" i="3"/>
  <c r="AF963" i="3"/>
  <c r="AV963" i="3"/>
  <c r="BE959" i="3"/>
  <c r="AW959" i="3"/>
  <c r="AO959" i="3"/>
  <c r="AG959" i="3"/>
  <c r="Y959" i="3"/>
  <c r="Q959" i="3"/>
  <c r="BE963" i="3"/>
  <c r="AW963" i="3"/>
  <c r="AO963" i="3"/>
  <c r="AG963" i="3"/>
  <c r="Y963" i="3"/>
  <c r="Q963" i="3"/>
  <c r="AT959" i="3"/>
  <c r="AD959" i="3"/>
  <c r="AT963" i="3"/>
  <c r="AD963" i="3"/>
  <c r="AV975" i="3"/>
  <c r="AF975" i="3"/>
  <c r="P975" i="3"/>
  <c r="BC975" i="3"/>
  <c r="AU975" i="3"/>
  <c r="AM975" i="3"/>
  <c r="AE975" i="3"/>
  <c r="W975" i="3"/>
  <c r="AR979" i="3"/>
  <c r="X979" i="3"/>
  <c r="BE979" i="3"/>
  <c r="AS979" i="3"/>
  <c r="AI979" i="3"/>
  <c r="Y979" i="3"/>
  <c r="M979" i="3"/>
  <c r="AY996" i="3"/>
  <c r="S996" i="3"/>
  <c r="N952" i="3"/>
  <c r="BD952" i="3"/>
  <c r="X952" i="3"/>
  <c r="AR952" i="3"/>
  <c r="AV952" i="3"/>
  <c r="BH952" i="3"/>
  <c r="T952" i="3"/>
  <c r="P952" i="3"/>
  <c r="AJ952" i="3"/>
  <c r="AN952" i="3"/>
  <c r="N993" i="3"/>
  <c r="BJ997" i="3"/>
  <c r="BJ998" i="3"/>
  <c r="X951" i="3"/>
  <c r="AN951" i="3"/>
  <c r="BD951" i="3"/>
  <c r="AB951" i="3"/>
  <c r="AR951" i="3"/>
  <c r="BH951" i="3"/>
  <c r="P951" i="3"/>
  <c r="BK951" i="3" s="1"/>
  <c r="AF951" i="3"/>
  <c r="AV951" i="3"/>
  <c r="AZ951" i="3"/>
  <c r="T951" i="3"/>
  <c r="AJ951" i="3"/>
  <c r="AO939" i="3"/>
  <c r="BE939" i="3"/>
  <c r="Y939" i="3"/>
  <c r="P945" i="3"/>
  <c r="AF945" i="3"/>
  <c r="AV945" i="3"/>
  <c r="T945" i="3"/>
  <c r="AJ945" i="3"/>
  <c r="AZ945" i="3"/>
  <c r="X945" i="3"/>
  <c r="AN945" i="3"/>
  <c r="BD945" i="3"/>
  <c r="AR945" i="3"/>
  <c r="BH945" i="3"/>
  <c r="AB945" i="3"/>
  <c r="AG940" i="3"/>
  <c r="N948" i="3"/>
  <c r="AN948" i="3"/>
  <c r="X995" i="3"/>
  <c r="AN995" i="3"/>
  <c r="BD995" i="3"/>
  <c r="AB995" i="3"/>
  <c r="AV995" i="3"/>
  <c r="T995" i="3"/>
  <c r="AR995" i="3"/>
  <c r="AF995" i="3"/>
  <c r="AZ995" i="3"/>
  <c r="P995" i="3"/>
  <c r="BK995" i="3" s="1"/>
  <c r="AJ995" i="3"/>
  <c r="BH995" i="3"/>
  <c r="AE939" i="3"/>
  <c r="BA939" i="3"/>
  <c r="U939" i="3"/>
  <c r="AQ939" i="3"/>
  <c r="BC940" i="3"/>
  <c r="W940" i="3"/>
  <c r="AS940" i="3"/>
  <c r="M940" i="3"/>
  <c r="AV948" i="3"/>
  <c r="AR948" i="3"/>
  <c r="N945" i="3"/>
  <c r="Q939" i="3"/>
  <c r="BH988" i="3"/>
  <c r="N996" i="3"/>
  <c r="AN988" i="3"/>
  <c r="N995" i="3"/>
  <c r="AV957" i="3"/>
  <c r="BD957" i="3"/>
  <c r="AX957" i="3"/>
  <c r="BF957" i="3"/>
  <c r="AR957" i="3"/>
  <c r="AZ957" i="3"/>
  <c r="BH957" i="3"/>
  <c r="AT957" i="3"/>
  <c r="BB957" i="3"/>
  <c r="T946" i="3"/>
  <c r="AJ946" i="3"/>
  <c r="AZ946" i="3"/>
  <c r="X946" i="3"/>
  <c r="AN946" i="3"/>
  <c r="BD946" i="3"/>
  <c r="AB946" i="3"/>
  <c r="AR946" i="3"/>
  <c r="BH946" i="3"/>
  <c r="P946" i="3"/>
  <c r="AF946" i="3"/>
  <c r="AV946" i="3"/>
  <c r="AO940" i="3"/>
  <c r="BE940" i="3"/>
  <c r="Y940" i="3"/>
  <c r="P949" i="3"/>
  <c r="AF949" i="3"/>
  <c r="AV949" i="3"/>
  <c r="T949" i="3"/>
  <c r="AJ949" i="3"/>
  <c r="AZ949" i="3"/>
  <c r="X949" i="3"/>
  <c r="AN949" i="3"/>
  <c r="BD949" i="3"/>
  <c r="AB949" i="3"/>
  <c r="AR949" i="3"/>
  <c r="BH949" i="3"/>
  <c r="S941" i="3"/>
  <c r="AA941" i="3"/>
  <c r="AI941" i="3"/>
  <c r="AQ941" i="3"/>
  <c r="AY941" i="3"/>
  <c r="BG941" i="3"/>
  <c r="M941" i="3"/>
  <c r="U941" i="3"/>
  <c r="AC941" i="3"/>
  <c r="AK941" i="3"/>
  <c r="AS941" i="3"/>
  <c r="BA941" i="3"/>
  <c r="BI941" i="3"/>
  <c r="O941" i="3"/>
  <c r="W941" i="3"/>
  <c r="AE941" i="3"/>
  <c r="AM941" i="3"/>
  <c r="AU941" i="3"/>
  <c r="BC941" i="3"/>
  <c r="AG941" i="3"/>
  <c r="AO941" i="3"/>
  <c r="Q941" i="3"/>
  <c r="AW941" i="3"/>
  <c r="BE941" i="3"/>
  <c r="Y941" i="3"/>
  <c r="BC939" i="3"/>
  <c r="W939" i="3"/>
  <c r="AS939" i="3"/>
  <c r="M939" i="3"/>
  <c r="AI939" i="3"/>
  <c r="AU940" i="3"/>
  <c r="O940" i="3"/>
  <c r="AK940" i="3"/>
  <c r="BG940" i="3"/>
  <c r="AA940" i="3"/>
  <c r="AZ948" i="3"/>
  <c r="AF948" i="3"/>
  <c r="AB948" i="3"/>
  <c r="N947" i="3"/>
  <c r="Q940" i="3"/>
  <c r="AZ988" i="3"/>
  <c r="AR988" i="3"/>
  <c r="X943" i="3"/>
  <c r="AN943" i="3"/>
  <c r="BD943" i="3"/>
  <c r="AB943" i="3"/>
  <c r="AR943" i="3"/>
  <c r="BH943" i="3"/>
  <c r="P943" i="3"/>
  <c r="AF943" i="3"/>
  <c r="AV943" i="3"/>
  <c r="T943" i="3"/>
  <c r="AJ943" i="3"/>
  <c r="AZ943" i="3"/>
  <c r="T950" i="3"/>
  <c r="AJ950" i="3"/>
  <c r="AZ950" i="3"/>
  <c r="X950" i="3"/>
  <c r="AN950" i="3"/>
  <c r="BD950" i="3"/>
  <c r="AB950" i="3"/>
  <c r="AR950" i="3"/>
  <c r="BH950" i="3"/>
  <c r="P950" i="3"/>
  <c r="AF950" i="3"/>
  <c r="AV950" i="3"/>
  <c r="P953" i="3"/>
  <c r="BK953" i="3" s="1"/>
  <c r="AF953" i="3"/>
  <c r="AV953" i="3"/>
  <c r="T953" i="3"/>
  <c r="AJ953" i="3"/>
  <c r="AZ953" i="3"/>
  <c r="X953" i="3"/>
  <c r="AN953" i="3"/>
  <c r="BD953" i="3"/>
  <c r="AB953" i="3"/>
  <c r="AR953" i="3"/>
  <c r="BH953" i="3"/>
  <c r="S942" i="3"/>
  <c r="AA942" i="3"/>
  <c r="AI942" i="3"/>
  <c r="AQ942" i="3"/>
  <c r="AU942" i="3"/>
  <c r="AY942" i="3"/>
  <c r="BC942" i="3"/>
  <c r="BG942" i="3"/>
  <c r="M942" i="3"/>
  <c r="U942" i="3"/>
  <c r="AC942" i="3"/>
  <c r="AK942" i="3"/>
  <c r="AR942" i="3"/>
  <c r="AV942" i="3"/>
  <c r="AZ942" i="3"/>
  <c r="BD942" i="3"/>
  <c r="BH942" i="3"/>
  <c r="O942" i="3"/>
  <c r="W942" i="3"/>
  <c r="AE942" i="3"/>
  <c r="AM942" i="3"/>
  <c r="AS942" i="3"/>
  <c r="AW942" i="3"/>
  <c r="BA942" i="3"/>
  <c r="BE942" i="3"/>
  <c r="BI942" i="3"/>
  <c r="AG942" i="3"/>
  <c r="BB942" i="3"/>
  <c r="AO942" i="3"/>
  <c r="BF942" i="3"/>
  <c r="Q942" i="3"/>
  <c r="AT942" i="3"/>
  <c r="AX942" i="3"/>
  <c r="Y942" i="3"/>
  <c r="X987" i="3"/>
  <c r="AN987" i="3"/>
  <c r="BD987" i="3"/>
  <c r="AB987" i="3"/>
  <c r="AR987" i="3"/>
  <c r="BH987" i="3"/>
  <c r="P987" i="3"/>
  <c r="BK987" i="3" s="1"/>
  <c r="AF987" i="3"/>
  <c r="AV987" i="3"/>
  <c r="AJ987" i="3"/>
  <c r="T987" i="3"/>
  <c r="AZ987" i="3"/>
  <c r="AM940" i="3"/>
  <c r="BI940" i="3"/>
  <c r="AC940" i="3"/>
  <c r="AY940" i="3"/>
  <c r="S940" i="3"/>
  <c r="AW939" i="3"/>
  <c r="N950" i="3"/>
  <c r="P981" i="3"/>
  <c r="AF981" i="3"/>
  <c r="AV981" i="3"/>
  <c r="T981" i="3"/>
  <c r="AJ981" i="3"/>
  <c r="AZ981" i="3"/>
  <c r="X981" i="3"/>
  <c r="AN981" i="3"/>
  <c r="BD981" i="3"/>
  <c r="AB981" i="3"/>
  <c r="AR981" i="3"/>
  <c r="BH981" i="3"/>
  <c r="P985" i="3"/>
  <c r="AF985" i="3"/>
  <c r="AV985" i="3"/>
  <c r="T985" i="3"/>
  <c r="AJ985" i="3"/>
  <c r="AZ985" i="3"/>
  <c r="X985" i="3"/>
  <c r="AN985" i="3"/>
  <c r="BD985" i="3"/>
  <c r="BH985" i="3"/>
  <c r="AB985" i="3"/>
  <c r="AR985" i="3"/>
  <c r="P989" i="3"/>
  <c r="AF989" i="3"/>
  <c r="AV989" i="3"/>
  <c r="X989" i="3"/>
  <c r="AN989" i="3"/>
  <c r="BD989" i="3"/>
  <c r="AR989" i="3"/>
  <c r="AJ989" i="3"/>
  <c r="T989" i="3"/>
  <c r="AZ989" i="3"/>
  <c r="AB989" i="3"/>
  <c r="BH989" i="3"/>
  <c r="AJ988" i="3"/>
  <c r="AB988" i="3"/>
  <c r="N990" i="3"/>
  <c r="AN990" i="3"/>
  <c r="AF990" i="3"/>
  <c r="AF988" i="3"/>
  <c r="P990" i="3"/>
  <c r="BN1005" i="3"/>
  <c r="BK1005" i="3"/>
  <c r="BK935" i="3"/>
  <c r="BN935" i="3"/>
  <c r="BL938" i="3"/>
  <c r="BK944" i="3"/>
  <c r="BN944" i="3"/>
  <c r="BN951" i="3"/>
  <c r="BK952" i="3"/>
  <c r="BK957" i="3"/>
  <c r="BJ956" i="3"/>
  <c r="BM956" i="3"/>
  <c r="BL956" i="3"/>
  <c r="BK960" i="3"/>
  <c r="BN962" i="3"/>
  <c r="BN964" i="3"/>
  <c r="BN966" i="3"/>
  <c r="BJ967" i="3"/>
  <c r="BM971" i="3"/>
  <c r="BL971" i="3"/>
  <c r="BN972" i="3"/>
  <c r="BJ971" i="3"/>
  <c r="BK982" i="3"/>
  <c r="BN982" i="3"/>
  <c r="BK986" i="3"/>
  <c r="BK988" i="3"/>
  <c r="BN988" i="3"/>
  <c r="BN992" i="3"/>
  <c r="BK997" i="3"/>
  <c r="BN997" i="3"/>
  <c r="BN998" i="3"/>
  <c r="BK998" i="3"/>
  <c r="BK1004" i="3"/>
  <c r="BM935" i="3"/>
  <c r="BL935" i="3"/>
  <c r="BK936" i="3"/>
  <c r="BN936" i="3"/>
  <c r="BJ935" i="3"/>
  <c r="BN938" i="3"/>
  <c r="BK938" i="3"/>
  <c r="BM944" i="3"/>
  <c r="BL944" i="3"/>
  <c r="BL949" i="3"/>
  <c r="BK956" i="3"/>
  <c r="BN956" i="3"/>
  <c r="BM964" i="3"/>
  <c r="BL964" i="3"/>
  <c r="BN965" i="3"/>
  <c r="BJ964" i="3"/>
  <c r="BL966" i="3"/>
  <c r="BL968" i="3"/>
  <c r="BK969" i="3"/>
  <c r="BK971" i="3"/>
  <c r="BN971" i="3"/>
  <c r="BN973" i="3"/>
  <c r="R974" i="3"/>
  <c r="Z974" i="3"/>
  <c r="AH974" i="3"/>
  <c r="AP974" i="3"/>
  <c r="AX974" i="3"/>
  <c r="BF974" i="3"/>
  <c r="N974" i="3"/>
  <c r="V974" i="3"/>
  <c r="AD974" i="3"/>
  <c r="AL974" i="3"/>
  <c r="AT974" i="3"/>
  <c r="BB974" i="3"/>
  <c r="R975" i="3"/>
  <c r="Z975" i="3"/>
  <c r="AH975" i="3"/>
  <c r="AP975" i="3"/>
  <c r="AX975" i="3"/>
  <c r="BF975" i="3"/>
  <c r="N975" i="3"/>
  <c r="V975" i="3"/>
  <c r="AD975" i="3"/>
  <c r="AL975" i="3"/>
  <c r="AT975" i="3"/>
  <c r="BB975" i="3"/>
  <c r="R976" i="3"/>
  <c r="Z976" i="3"/>
  <c r="AH976" i="3"/>
  <c r="AP976" i="3"/>
  <c r="AX976" i="3"/>
  <c r="BF976" i="3"/>
  <c r="N976" i="3"/>
  <c r="V976" i="3"/>
  <c r="AD976" i="3"/>
  <c r="AL976" i="3"/>
  <c r="AT976" i="3"/>
  <c r="BB976" i="3"/>
  <c r="R977" i="3"/>
  <c r="Z977" i="3"/>
  <c r="AH977" i="3"/>
  <c r="AP977" i="3"/>
  <c r="AX977" i="3"/>
  <c r="BF977" i="3"/>
  <c r="N977" i="3"/>
  <c r="V977" i="3"/>
  <c r="AD977" i="3"/>
  <c r="AL977" i="3"/>
  <c r="AT977" i="3"/>
  <c r="BB977" i="3"/>
  <c r="R978" i="3"/>
  <c r="Z978" i="3"/>
  <c r="AH978" i="3"/>
  <c r="AP978" i="3"/>
  <c r="AX978" i="3"/>
  <c r="BF978" i="3"/>
  <c r="N978" i="3"/>
  <c r="V978" i="3"/>
  <c r="AD978" i="3"/>
  <c r="AL978" i="3"/>
  <c r="AT978" i="3"/>
  <c r="BB978" i="3"/>
  <c r="R979" i="3"/>
  <c r="Z979" i="3"/>
  <c r="AH979" i="3"/>
  <c r="AP979" i="3"/>
  <c r="AX979" i="3"/>
  <c r="BF979" i="3"/>
  <c r="N979" i="3"/>
  <c r="V979" i="3"/>
  <c r="AD979" i="3"/>
  <c r="AL979" i="3"/>
  <c r="AT979" i="3"/>
  <c r="BB979" i="3"/>
  <c r="R980" i="3"/>
  <c r="Z980" i="3"/>
  <c r="AH980" i="3"/>
  <c r="AP980" i="3"/>
  <c r="AX980" i="3"/>
  <c r="BF980" i="3"/>
  <c r="N980" i="3"/>
  <c r="V980" i="3"/>
  <c r="AD980" i="3"/>
  <c r="AL980" i="3"/>
  <c r="AT980" i="3"/>
  <c r="BB980" i="3"/>
  <c r="BM994" i="3"/>
  <c r="BM997" i="3"/>
  <c r="BL997" i="3"/>
  <c r="BM998" i="3"/>
  <c r="BL998" i="3"/>
  <c r="BM1005" i="3"/>
  <c r="BL1005" i="3"/>
  <c r="L934" i="3"/>
  <c r="L932" i="3"/>
  <c r="L930" i="3"/>
  <c r="L928" i="3"/>
  <c r="L926" i="3"/>
  <c r="O824" i="3"/>
  <c r="S824" i="3"/>
  <c r="AI824" i="3"/>
  <c r="AY824" i="3"/>
  <c r="P779" i="3"/>
  <c r="AF779" i="3"/>
  <c r="AV779" i="3"/>
  <c r="X777" i="3"/>
  <c r="BD777" i="3"/>
  <c r="L933" i="3"/>
  <c r="L931" i="3"/>
  <c r="L929" i="3"/>
  <c r="L927" i="3"/>
  <c r="L925" i="3"/>
  <c r="L923" i="3"/>
  <c r="L922" i="3"/>
  <c r="L921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BG824" i="3"/>
  <c r="AA824" i="3"/>
  <c r="BD779" i="3"/>
  <c r="X779" i="3"/>
  <c r="AN777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L828" i="3"/>
  <c r="U828" i="3" s="1"/>
  <c r="K823" i="3"/>
  <c r="K822" i="3"/>
  <c r="K821" i="3"/>
  <c r="L816" i="3"/>
  <c r="N816" i="3" s="1"/>
  <c r="K813" i="3"/>
  <c r="L812" i="3"/>
  <c r="N812" i="3" s="1"/>
  <c r="L807" i="3"/>
  <c r="K807" i="3"/>
  <c r="AJ807" i="3" s="1"/>
  <c r="L804" i="3"/>
  <c r="K804" i="3"/>
  <c r="L802" i="3"/>
  <c r="K802" i="3"/>
  <c r="AB802" i="3" s="1"/>
  <c r="L798" i="3"/>
  <c r="K798" i="3"/>
  <c r="AJ798" i="3" s="1"/>
  <c r="L794" i="3"/>
  <c r="K794" i="3"/>
  <c r="L790" i="3"/>
  <c r="K790" i="3"/>
  <c r="P790" i="3" s="1"/>
  <c r="L786" i="3"/>
  <c r="K786" i="3"/>
  <c r="AR786" i="3" s="1"/>
  <c r="L782" i="3"/>
  <c r="K782" i="3"/>
  <c r="L781" i="3"/>
  <c r="K781" i="3"/>
  <c r="AR781" i="3" s="1"/>
  <c r="L749" i="3"/>
  <c r="L746" i="3"/>
  <c r="L745" i="3"/>
  <c r="K743" i="3"/>
  <c r="L742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BC824" i="3"/>
  <c r="AU824" i="3"/>
  <c r="AM824" i="3"/>
  <c r="AE824" i="3"/>
  <c r="W824" i="3"/>
  <c r="N809" i="3"/>
  <c r="O809" i="3"/>
  <c r="S809" i="3"/>
  <c r="W809" i="3"/>
  <c r="AA809" i="3"/>
  <c r="AE809" i="3"/>
  <c r="AI809" i="3"/>
  <c r="AM809" i="3"/>
  <c r="AQ809" i="3"/>
  <c r="AU809" i="3"/>
  <c r="AY809" i="3"/>
  <c r="BC809" i="3"/>
  <c r="BG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N805" i="3"/>
  <c r="P805" i="3"/>
  <c r="X805" i="3"/>
  <c r="AF805" i="3"/>
  <c r="AN805" i="3"/>
  <c r="AV805" i="3"/>
  <c r="BD805" i="3"/>
  <c r="T805" i="3"/>
  <c r="K924" i="3"/>
  <c r="K923" i="3"/>
  <c r="K922" i="3"/>
  <c r="AZ922" i="3" s="1"/>
  <c r="K921" i="3"/>
  <c r="L920" i="3"/>
  <c r="BB920" i="3" s="1"/>
  <c r="K920" i="3"/>
  <c r="L919" i="3"/>
  <c r="K919" i="3"/>
  <c r="BF919" i="3" s="1"/>
  <c r="L918" i="3"/>
  <c r="K918" i="3"/>
  <c r="L917" i="3"/>
  <c r="K917" i="3"/>
  <c r="L916" i="3"/>
  <c r="K916" i="3"/>
  <c r="L915" i="3"/>
  <c r="K915" i="3"/>
  <c r="L914" i="3"/>
  <c r="K914" i="3"/>
  <c r="L913" i="3"/>
  <c r="K913" i="3"/>
  <c r="L912" i="3"/>
  <c r="K912" i="3"/>
  <c r="L911" i="3"/>
  <c r="K911" i="3"/>
  <c r="L910" i="3"/>
  <c r="K910" i="3"/>
  <c r="L909" i="3"/>
  <c r="K909" i="3"/>
  <c r="BB909" i="3" s="1"/>
  <c r="L908" i="3"/>
  <c r="AH908" i="3" s="1"/>
  <c r="K908" i="3"/>
  <c r="L907" i="3"/>
  <c r="K907" i="3"/>
  <c r="L906" i="3"/>
  <c r="K906" i="3"/>
  <c r="L905" i="3"/>
  <c r="K905" i="3"/>
  <c r="L904" i="3"/>
  <c r="AD904" i="3" s="1"/>
  <c r="K904" i="3"/>
  <c r="L903" i="3"/>
  <c r="K903" i="3"/>
  <c r="L902" i="3"/>
  <c r="K902" i="3"/>
  <c r="L901" i="3"/>
  <c r="K901" i="3"/>
  <c r="BF901" i="3" s="1"/>
  <c r="L900" i="3"/>
  <c r="K900" i="3"/>
  <c r="L899" i="3"/>
  <c r="K899" i="3"/>
  <c r="L898" i="3"/>
  <c r="K898" i="3"/>
  <c r="L897" i="3"/>
  <c r="K897" i="3"/>
  <c r="L896" i="3"/>
  <c r="K896" i="3"/>
  <c r="L895" i="3"/>
  <c r="K895" i="3"/>
  <c r="L894" i="3"/>
  <c r="K894" i="3"/>
  <c r="L893" i="3"/>
  <c r="K893" i="3"/>
  <c r="L892" i="3"/>
  <c r="K892" i="3"/>
  <c r="L891" i="3"/>
  <c r="K891" i="3"/>
  <c r="L890" i="3"/>
  <c r="K890" i="3"/>
  <c r="L889" i="3"/>
  <c r="K889" i="3"/>
  <c r="L888" i="3"/>
  <c r="K888" i="3"/>
  <c r="L887" i="3"/>
  <c r="K887" i="3"/>
  <c r="L886" i="3"/>
  <c r="K886" i="3"/>
  <c r="L885" i="3"/>
  <c r="K885" i="3"/>
  <c r="L884" i="3"/>
  <c r="K884" i="3"/>
  <c r="L883" i="3"/>
  <c r="K883" i="3"/>
  <c r="L882" i="3"/>
  <c r="K882" i="3"/>
  <c r="L881" i="3"/>
  <c r="K881" i="3"/>
  <c r="L880" i="3"/>
  <c r="K880" i="3"/>
  <c r="L879" i="3"/>
  <c r="K879" i="3"/>
  <c r="K878" i="3"/>
  <c r="K877" i="3"/>
  <c r="L830" i="3"/>
  <c r="O830" i="3" s="1"/>
  <c r="L829" i="3"/>
  <c r="S829" i="3" s="1"/>
  <c r="L827" i="3"/>
  <c r="O827" i="3" s="1"/>
  <c r="L826" i="3"/>
  <c r="S826" i="3" s="1"/>
  <c r="M824" i="3"/>
  <c r="Q824" i="3"/>
  <c r="U824" i="3"/>
  <c r="Y824" i="3"/>
  <c r="AC824" i="3"/>
  <c r="AG824" i="3"/>
  <c r="AK824" i="3"/>
  <c r="AO824" i="3"/>
  <c r="AS824" i="3"/>
  <c r="AW824" i="3"/>
  <c r="BA824" i="3"/>
  <c r="BE824" i="3"/>
  <c r="BI824" i="3"/>
  <c r="L825" i="3"/>
  <c r="L823" i="3"/>
  <c r="L822" i="3"/>
  <c r="L821" i="3"/>
  <c r="L820" i="3"/>
  <c r="L817" i="3"/>
  <c r="N817" i="3" s="1"/>
  <c r="L815" i="3"/>
  <c r="N815" i="3" s="1"/>
  <c r="L813" i="3"/>
  <c r="L811" i="3"/>
  <c r="K808" i="3"/>
  <c r="N808" i="3" s="1"/>
  <c r="K806" i="3"/>
  <c r="BH805" i="3"/>
  <c r="AZ805" i="3"/>
  <c r="AR805" i="3"/>
  <c r="AJ805" i="3"/>
  <c r="AB805" i="3"/>
  <c r="AF800" i="3"/>
  <c r="T800" i="3"/>
  <c r="N792" i="3"/>
  <c r="P792" i="3"/>
  <c r="X792" i="3"/>
  <c r="AF792" i="3"/>
  <c r="AN792" i="3"/>
  <c r="AV792" i="3"/>
  <c r="BD792" i="3"/>
  <c r="T792" i="3"/>
  <c r="N788" i="3"/>
  <c r="P788" i="3"/>
  <c r="X788" i="3"/>
  <c r="AF788" i="3"/>
  <c r="AN788" i="3"/>
  <c r="AV788" i="3"/>
  <c r="BD788" i="3"/>
  <c r="T788" i="3"/>
  <c r="T784" i="3"/>
  <c r="L819" i="3"/>
  <c r="L818" i="3"/>
  <c r="P794" i="3"/>
  <c r="P782" i="3"/>
  <c r="T777" i="3"/>
  <c r="AB777" i="3"/>
  <c r="AJ777" i="3"/>
  <c r="AR777" i="3"/>
  <c r="AZ777" i="3"/>
  <c r="BH777" i="3"/>
  <c r="K803" i="3"/>
  <c r="K801" i="3"/>
  <c r="AX801" i="3" s="1"/>
  <c r="AZ800" i="3"/>
  <c r="K799" i="3"/>
  <c r="K797" i="3"/>
  <c r="AX797" i="3" s="1"/>
  <c r="K795" i="3"/>
  <c r="K793" i="3"/>
  <c r="AX793" i="3" s="1"/>
  <c r="BH792" i="3"/>
  <c r="AZ792" i="3"/>
  <c r="AR792" i="3"/>
  <c r="AJ792" i="3"/>
  <c r="AB792" i="3"/>
  <c r="K791" i="3"/>
  <c r="AJ790" i="3"/>
  <c r="K789" i="3"/>
  <c r="AX789" i="3" s="1"/>
  <c r="BH788" i="3"/>
  <c r="AZ788" i="3"/>
  <c r="AR788" i="3"/>
  <c r="AJ788" i="3"/>
  <c r="AB788" i="3"/>
  <c r="K787" i="3"/>
  <c r="K785" i="3"/>
  <c r="AB784" i="3"/>
  <c r="K783" i="3"/>
  <c r="AJ782" i="3"/>
  <c r="T779" i="3"/>
  <c r="AB779" i="3"/>
  <c r="AJ779" i="3"/>
  <c r="AR779" i="3"/>
  <c r="AZ779" i="3"/>
  <c r="BH779" i="3"/>
  <c r="AV777" i="3"/>
  <c r="AF777" i="3"/>
  <c r="P777" i="3"/>
  <c r="K780" i="3"/>
  <c r="K778" i="3"/>
  <c r="L765" i="3"/>
  <c r="AD765" i="3" s="1"/>
  <c r="L764" i="3"/>
  <c r="L763" i="3"/>
  <c r="L762" i="3"/>
  <c r="L761" i="3"/>
  <c r="L760" i="3"/>
  <c r="L759" i="3"/>
  <c r="L758" i="3"/>
  <c r="L757" i="3"/>
  <c r="L756" i="3"/>
  <c r="K756" i="3"/>
  <c r="L755" i="3"/>
  <c r="K755" i="3"/>
  <c r="L754" i="3"/>
  <c r="K754" i="3"/>
  <c r="L753" i="3"/>
  <c r="O753" i="3" s="1"/>
  <c r="S746" i="3"/>
  <c r="AI746" i="3"/>
  <c r="AY746" i="3"/>
  <c r="BG745" i="3"/>
  <c r="BC744" i="3"/>
  <c r="L752" i="3"/>
  <c r="S752" i="3" s="1"/>
  <c r="L751" i="3"/>
  <c r="L750" i="3"/>
  <c r="O750" i="3" s="1"/>
  <c r="L748" i="3"/>
  <c r="AI748" i="3" s="1"/>
  <c r="L747" i="3"/>
  <c r="L743" i="3"/>
  <c r="L741" i="3"/>
  <c r="V920" i="3"/>
  <c r="AL920" i="3"/>
  <c r="AP920" i="3"/>
  <c r="P912" i="3"/>
  <c r="R908" i="3"/>
  <c r="V908" i="3"/>
  <c r="AX908" i="3"/>
  <c r="BB908" i="3"/>
  <c r="N904" i="3"/>
  <c r="AH904" i="3"/>
  <c r="AT904" i="3"/>
  <c r="AL903" i="3"/>
  <c r="N902" i="3"/>
  <c r="Z902" i="3"/>
  <c r="AP902" i="3"/>
  <c r="AT902" i="3"/>
  <c r="BF902" i="3"/>
  <c r="V900" i="3"/>
  <c r="Z900" i="3"/>
  <c r="AL900" i="3"/>
  <c r="BB900" i="3"/>
  <c r="BF900" i="3"/>
  <c r="V898" i="3"/>
  <c r="AL898" i="3"/>
  <c r="AP898" i="3"/>
  <c r="BB898" i="3"/>
  <c r="R896" i="3"/>
  <c r="V896" i="3"/>
  <c r="AH896" i="3"/>
  <c r="AX896" i="3"/>
  <c r="BB896" i="3"/>
  <c r="N894" i="3"/>
  <c r="AD894" i="3"/>
  <c r="AH894" i="3"/>
  <c r="AT894" i="3"/>
  <c r="P894" i="3"/>
  <c r="N892" i="3"/>
  <c r="Z892" i="3"/>
  <c r="AP892" i="3"/>
  <c r="AT892" i="3"/>
  <c r="BF892" i="3"/>
  <c r="V890" i="3"/>
  <c r="Z890" i="3"/>
  <c r="AL890" i="3"/>
  <c r="BB890" i="3"/>
  <c r="BF890" i="3"/>
  <c r="R888" i="3"/>
  <c r="AH888" i="3"/>
  <c r="AL888" i="3"/>
  <c r="AX888" i="3"/>
  <c r="N886" i="3"/>
  <c r="R886" i="3"/>
  <c r="AD886" i="3"/>
  <c r="AT886" i="3"/>
  <c r="AX886" i="3"/>
  <c r="P886" i="3"/>
  <c r="Z884" i="3"/>
  <c r="AD884" i="3"/>
  <c r="AP884" i="3"/>
  <c r="BF884" i="3"/>
  <c r="P884" i="3"/>
  <c r="V882" i="3"/>
  <c r="AL882" i="3"/>
  <c r="AP882" i="3"/>
  <c r="BB882" i="3"/>
  <c r="R880" i="3"/>
  <c r="V880" i="3"/>
  <c r="AH880" i="3"/>
  <c r="AX880" i="3"/>
  <c r="BB880" i="3"/>
  <c r="P924" i="3"/>
  <c r="AB924" i="3"/>
  <c r="AF924" i="3"/>
  <c r="AR924" i="3"/>
  <c r="BH924" i="3"/>
  <c r="M924" i="3"/>
  <c r="S924" i="3"/>
  <c r="AA924" i="3"/>
  <c r="AC924" i="3"/>
  <c r="AI924" i="3"/>
  <c r="AQ924" i="3"/>
  <c r="AS924" i="3"/>
  <c r="AY924" i="3"/>
  <c r="BG924" i="3"/>
  <c r="BI924" i="3"/>
  <c r="Z924" i="3"/>
  <c r="AP924" i="3"/>
  <c r="AT924" i="3"/>
  <c r="BF924" i="3"/>
  <c r="W923" i="3"/>
  <c r="AU923" i="3"/>
  <c r="T922" i="3"/>
  <c r="N921" i="3"/>
  <c r="P921" i="3"/>
  <c r="R921" i="3"/>
  <c r="T921" i="3"/>
  <c r="V921" i="3"/>
  <c r="X921" i="3"/>
  <c r="Z921" i="3"/>
  <c r="AB921" i="3"/>
  <c r="AD921" i="3"/>
  <c r="AF921" i="3"/>
  <c r="AH921" i="3"/>
  <c r="AJ921" i="3"/>
  <c r="AL921" i="3"/>
  <c r="AN921" i="3"/>
  <c r="AP921" i="3"/>
  <c r="AR921" i="3"/>
  <c r="AT921" i="3"/>
  <c r="AV921" i="3"/>
  <c r="AX921" i="3"/>
  <c r="AZ921" i="3"/>
  <c r="BB921" i="3"/>
  <c r="BD921" i="3"/>
  <c r="BF921" i="3"/>
  <c r="BH921" i="3"/>
  <c r="M921" i="3"/>
  <c r="O921" i="3"/>
  <c r="Q921" i="3"/>
  <c r="S921" i="3"/>
  <c r="U921" i="3"/>
  <c r="W921" i="3"/>
  <c r="Y921" i="3"/>
  <c r="AA921" i="3"/>
  <c r="AC921" i="3"/>
  <c r="AE921" i="3"/>
  <c r="AG921" i="3"/>
  <c r="AI921" i="3"/>
  <c r="AK921" i="3"/>
  <c r="AM921" i="3"/>
  <c r="AO921" i="3"/>
  <c r="AQ921" i="3"/>
  <c r="AS921" i="3"/>
  <c r="AU921" i="3"/>
  <c r="AW921" i="3"/>
  <c r="AY921" i="3"/>
  <c r="BA921" i="3"/>
  <c r="BC921" i="3"/>
  <c r="BE921" i="3"/>
  <c r="BG921" i="3"/>
  <c r="BI921" i="3"/>
  <c r="N918" i="3"/>
  <c r="R918" i="3"/>
  <c r="AH918" i="3"/>
  <c r="AT918" i="3"/>
  <c r="AX918" i="3"/>
  <c r="R916" i="3"/>
  <c r="AD916" i="3"/>
  <c r="AH916" i="3"/>
  <c r="AX916" i="3"/>
  <c r="R915" i="3"/>
  <c r="N914" i="3"/>
  <c r="AD914" i="3"/>
  <c r="AP914" i="3"/>
  <c r="AT914" i="3"/>
  <c r="AH913" i="3"/>
  <c r="V912" i="3"/>
  <c r="Z912" i="3"/>
  <c r="AP912" i="3"/>
  <c r="BB912" i="3"/>
  <c r="BF912" i="3"/>
  <c r="Z910" i="3"/>
  <c r="AL910" i="3"/>
  <c r="AP910" i="3"/>
  <c r="BF910" i="3"/>
  <c r="AL907" i="3"/>
  <c r="R906" i="3"/>
  <c r="AH906" i="3"/>
  <c r="AL906" i="3"/>
  <c r="AX906" i="3"/>
  <c r="N933" i="3"/>
  <c r="P933" i="3"/>
  <c r="R933" i="3"/>
  <c r="T933" i="3"/>
  <c r="V933" i="3"/>
  <c r="X933" i="3"/>
  <c r="Z933" i="3"/>
  <c r="AB933" i="3"/>
  <c r="AD933" i="3"/>
  <c r="AF933" i="3"/>
  <c r="AH933" i="3"/>
  <c r="AJ933" i="3"/>
  <c r="AL933" i="3"/>
  <c r="AN933" i="3"/>
  <c r="AP933" i="3"/>
  <c r="AR933" i="3"/>
  <c r="AT933" i="3"/>
  <c r="AV933" i="3"/>
  <c r="AX933" i="3"/>
  <c r="AZ933" i="3"/>
  <c r="BB933" i="3"/>
  <c r="BD933" i="3"/>
  <c r="BF933" i="3"/>
  <c r="BH933" i="3"/>
  <c r="M933" i="3"/>
  <c r="O933" i="3"/>
  <c r="Q933" i="3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BG933" i="3"/>
  <c r="BI933" i="3"/>
  <c r="M932" i="3"/>
  <c r="O932" i="3"/>
  <c r="Q932" i="3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N932" i="3"/>
  <c r="P932" i="3"/>
  <c r="R932" i="3"/>
  <c r="T932" i="3"/>
  <c r="V932" i="3"/>
  <c r="X932" i="3"/>
  <c r="Z932" i="3"/>
  <c r="AB932" i="3"/>
  <c r="AD932" i="3"/>
  <c r="AF932" i="3"/>
  <c r="AH932" i="3"/>
  <c r="AJ932" i="3"/>
  <c r="AL932" i="3"/>
  <c r="AN932" i="3"/>
  <c r="AP932" i="3"/>
  <c r="AR932" i="3"/>
  <c r="AT932" i="3"/>
  <c r="AV932" i="3"/>
  <c r="AX932" i="3"/>
  <c r="AZ932" i="3"/>
  <c r="BB932" i="3"/>
  <c r="BD932" i="3"/>
  <c r="BF932" i="3"/>
  <c r="BH932" i="3"/>
  <c r="O931" i="3"/>
  <c r="BC931" i="3"/>
  <c r="AD931" i="3"/>
  <c r="M930" i="3"/>
  <c r="O930" i="3"/>
  <c r="Q930" i="3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N930" i="3"/>
  <c r="P930" i="3"/>
  <c r="R930" i="3"/>
  <c r="T930" i="3"/>
  <c r="V930" i="3"/>
  <c r="X930" i="3"/>
  <c r="Z930" i="3"/>
  <c r="AB930" i="3"/>
  <c r="AD930" i="3"/>
  <c r="AF930" i="3"/>
  <c r="AH930" i="3"/>
  <c r="AJ930" i="3"/>
  <c r="AL930" i="3"/>
  <c r="AN930" i="3"/>
  <c r="AP930" i="3"/>
  <c r="AR930" i="3"/>
  <c r="AT930" i="3"/>
  <c r="AV930" i="3"/>
  <c r="AX930" i="3"/>
  <c r="AZ930" i="3"/>
  <c r="BB930" i="3"/>
  <c r="BD930" i="3"/>
  <c r="BF930" i="3"/>
  <c r="BH930" i="3"/>
  <c r="BC929" i="3"/>
  <c r="T928" i="3"/>
  <c r="V928" i="3"/>
  <c r="AJ928" i="3"/>
  <c r="AL928" i="3"/>
  <c r="AZ928" i="3"/>
  <c r="BB928" i="3"/>
  <c r="S928" i="3"/>
  <c r="U928" i="3"/>
  <c r="AI928" i="3"/>
  <c r="AK928" i="3"/>
  <c r="AY928" i="3"/>
  <c r="BA928" i="3"/>
  <c r="N927" i="3"/>
  <c r="P927" i="3"/>
  <c r="R927" i="3"/>
  <c r="T927" i="3"/>
  <c r="V927" i="3"/>
  <c r="X927" i="3"/>
  <c r="Z927" i="3"/>
  <c r="AB927" i="3"/>
  <c r="AD927" i="3"/>
  <c r="AF927" i="3"/>
  <c r="AH927" i="3"/>
  <c r="AL927" i="3"/>
  <c r="AN927" i="3"/>
  <c r="AR927" i="3"/>
  <c r="AV927" i="3"/>
  <c r="AZ927" i="3"/>
  <c r="BD927" i="3"/>
  <c r="BH927" i="3"/>
  <c r="M927" i="3"/>
  <c r="O927" i="3"/>
  <c r="Q927" i="3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AJ927" i="3"/>
  <c r="AP927" i="3"/>
  <c r="AT927" i="3"/>
  <c r="AX927" i="3"/>
  <c r="BB927" i="3"/>
  <c r="BF927" i="3"/>
  <c r="X926" i="3"/>
  <c r="N925" i="3"/>
  <c r="P925" i="3"/>
  <c r="R925" i="3"/>
  <c r="T925" i="3"/>
  <c r="V925" i="3"/>
  <c r="X925" i="3"/>
  <c r="Z925" i="3"/>
  <c r="AB925" i="3"/>
  <c r="AD925" i="3"/>
  <c r="AF925" i="3"/>
  <c r="AH925" i="3"/>
  <c r="AJ925" i="3"/>
  <c r="AL925" i="3"/>
  <c r="AN925" i="3"/>
  <c r="AP925" i="3"/>
  <c r="AR925" i="3"/>
  <c r="AT925" i="3"/>
  <c r="AV925" i="3"/>
  <c r="AX925" i="3"/>
  <c r="AZ925" i="3"/>
  <c r="BB925" i="3"/>
  <c r="BD925" i="3"/>
  <c r="BF925" i="3"/>
  <c r="BH925" i="3"/>
  <c r="M925" i="3"/>
  <c r="O925" i="3"/>
  <c r="Q925" i="3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M919" i="3"/>
  <c r="U919" i="3"/>
  <c r="AC919" i="3"/>
  <c r="AK919" i="3"/>
  <c r="AS919" i="3"/>
  <c r="BA919" i="3"/>
  <c r="BI919" i="3"/>
  <c r="M918" i="3"/>
  <c r="S918" i="3"/>
  <c r="U918" i="3"/>
  <c r="AA918" i="3"/>
  <c r="AC918" i="3"/>
  <c r="AI918" i="3"/>
  <c r="AK918" i="3"/>
  <c r="AQ918" i="3"/>
  <c r="AS918" i="3"/>
  <c r="AY918" i="3"/>
  <c r="BA918" i="3"/>
  <c r="BG918" i="3"/>
  <c r="BI918" i="3"/>
  <c r="Q916" i="3"/>
  <c r="S916" i="3"/>
  <c r="Y916" i="3"/>
  <c r="AA916" i="3"/>
  <c r="AG916" i="3"/>
  <c r="AI916" i="3"/>
  <c r="AO916" i="3"/>
  <c r="AQ916" i="3"/>
  <c r="AW916" i="3"/>
  <c r="AY916" i="3"/>
  <c r="BE916" i="3"/>
  <c r="BG916" i="3"/>
  <c r="O911" i="3"/>
  <c r="W911" i="3"/>
  <c r="AE911" i="3"/>
  <c r="AM911" i="3"/>
  <c r="AU911" i="3"/>
  <c r="BC911" i="3"/>
  <c r="M910" i="3"/>
  <c r="S910" i="3"/>
  <c r="U910" i="3"/>
  <c r="AA910" i="3"/>
  <c r="AC910" i="3"/>
  <c r="AI910" i="3"/>
  <c r="AK910" i="3"/>
  <c r="AQ910" i="3"/>
  <c r="AS910" i="3"/>
  <c r="AY910" i="3"/>
  <c r="BA910" i="3"/>
  <c r="BG910" i="3"/>
  <c r="BI910" i="3"/>
  <c r="Q908" i="3"/>
  <c r="S908" i="3"/>
  <c r="Y908" i="3"/>
  <c r="AA908" i="3"/>
  <c r="AG908" i="3"/>
  <c r="AI908" i="3"/>
  <c r="AO908" i="3"/>
  <c r="AQ908" i="3"/>
  <c r="AW908" i="3"/>
  <c r="AY908" i="3"/>
  <c r="BE908" i="3"/>
  <c r="BG908" i="3"/>
  <c r="Q905" i="3"/>
  <c r="Y905" i="3"/>
  <c r="AG905" i="3"/>
  <c r="AO905" i="3"/>
  <c r="AW905" i="3"/>
  <c r="BE905" i="3"/>
  <c r="M904" i="3"/>
  <c r="S904" i="3"/>
  <c r="U904" i="3"/>
  <c r="AA904" i="3"/>
  <c r="AC904" i="3"/>
  <c r="AI904" i="3"/>
  <c r="AK904" i="3"/>
  <c r="AQ904" i="3"/>
  <c r="AS904" i="3"/>
  <c r="AY904" i="3"/>
  <c r="BA904" i="3"/>
  <c r="BG904" i="3"/>
  <c r="BI904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O900" i="3"/>
  <c r="Q900" i="3"/>
  <c r="S900" i="3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Q897" i="3"/>
  <c r="Y897" i="3"/>
  <c r="AG897" i="3"/>
  <c r="AO897" i="3"/>
  <c r="AW897" i="3"/>
  <c r="BE897" i="3"/>
  <c r="BH920" i="3"/>
  <c r="BD920" i="3"/>
  <c r="AZ920" i="3"/>
  <c r="AV920" i="3"/>
  <c r="AR920" i="3"/>
  <c r="AN920" i="3"/>
  <c r="AJ920" i="3"/>
  <c r="AF920" i="3"/>
  <c r="AB920" i="3"/>
  <c r="X920" i="3"/>
  <c r="T920" i="3"/>
  <c r="AZ919" i="3"/>
  <c r="AJ919" i="3"/>
  <c r="T919" i="3"/>
  <c r="BH918" i="3"/>
  <c r="BD918" i="3"/>
  <c r="AZ918" i="3"/>
  <c r="AV918" i="3"/>
  <c r="AR918" i="3"/>
  <c r="AN918" i="3"/>
  <c r="AJ918" i="3"/>
  <c r="AF918" i="3"/>
  <c r="AB918" i="3"/>
  <c r="X918" i="3"/>
  <c r="T918" i="3"/>
  <c r="P918" i="3"/>
  <c r="AZ917" i="3"/>
  <c r="AJ917" i="3"/>
  <c r="T917" i="3"/>
  <c r="BH916" i="3"/>
  <c r="BD916" i="3"/>
  <c r="AZ916" i="3"/>
  <c r="AV916" i="3"/>
  <c r="AR916" i="3"/>
  <c r="AN916" i="3"/>
  <c r="AJ916" i="3"/>
  <c r="AF916" i="3"/>
  <c r="AB916" i="3"/>
  <c r="X916" i="3"/>
  <c r="T916" i="3"/>
  <c r="P916" i="3"/>
  <c r="AV915" i="3"/>
  <c r="AF915" i="3"/>
  <c r="BH914" i="3"/>
  <c r="BD914" i="3"/>
  <c r="AZ914" i="3"/>
  <c r="AV914" i="3"/>
  <c r="AR914" i="3"/>
  <c r="AN914" i="3"/>
  <c r="AJ914" i="3"/>
  <c r="AF914" i="3"/>
  <c r="AB914" i="3"/>
  <c r="X914" i="3"/>
  <c r="T914" i="3"/>
  <c r="BD913" i="3"/>
  <c r="AN913" i="3"/>
  <c r="X913" i="3"/>
  <c r="BH912" i="3"/>
  <c r="BD912" i="3"/>
  <c r="AZ912" i="3"/>
  <c r="AV912" i="3"/>
  <c r="AR912" i="3"/>
  <c r="AN912" i="3"/>
  <c r="AJ912" i="3"/>
  <c r="AF912" i="3"/>
  <c r="AB912" i="3"/>
  <c r="X912" i="3"/>
  <c r="T912" i="3"/>
  <c r="AV911" i="3"/>
  <c r="AF911" i="3"/>
  <c r="P911" i="3"/>
  <c r="BH910" i="3"/>
  <c r="BD910" i="3"/>
  <c r="AZ910" i="3"/>
  <c r="AV910" i="3"/>
  <c r="AR910" i="3"/>
  <c r="AN910" i="3"/>
  <c r="AJ910" i="3"/>
  <c r="AF910" i="3"/>
  <c r="AB910" i="3"/>
  <c r="X910" i="3"/>
  <c r="T910" i="3"/>
  <c r="P910" i="3"/>
  <c r="AV909" i="3"/>
  <c r="AF909" i="3"/>
  <c r="BH908" i="3"/>
  <c r="BD908" i="3"/>
  <c r="AZ908" i="3"/>
  <c r="AV908" i="3"/>
  <c r="AR908" i="3"/>
  <c r="AN908" i="3"/>
  <c r="AJ908" i="3"/>
  <c r="AF908" i="3"/>
  <c r="AB908" i="3"/>
  <c r="X908" i="3"/>
  <c r="T908" i="3"/>
  <c r="P908" i="3"/>
  <c r="BH907" i="3"/>
  <c r="AR907" i="3"/>
  <c r="AB907" i="3"/>
  <c r="BH906" i="3"/>
  <c r="BD906" i="3"/>
  <c r="AZ906" i="3"/>
  <c r="AV906" i="3"/>
  <c r="AR906" i="3"/>
  <c r="AN906" i="3"/>
  <c r="AJ906" i="3"/>
  <c r="AF906" i="3"/>
  <c r="AB906" i="3"/>
  <c r="X906" i="3"/>
  <c r="T906" i="3"/>
  <c r="AZ905" i="3"/>
  <c r="AJ905" i="3"/>
  <c r="T905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AZ903" i="3"/>
  <c r="AJ903" i="3"/>
  <c r="T903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AV901" i="3"/>
  <c r="AF901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H899" i="3"/>
  <c r="AR899" i="3"/>
  <c r="AB899" i="3"/>
  <c r="BH898" i="3"/>
  <c r="BD898" i="3"/>
  <c r="AZ898" i="3"/>
  <c r="AV898" i="3"/>
  <c r="AR898" i="3"/>
  <c r="AN898" i="3"/>
  <c r="AJ898" i="3"/>
  <c r="AF898" i="3"/>
  <c r="AB898" i="3"/>
  <c r="X898" i="3"/>
  <c r="T898" i="3"/>
  <c r="AZ897" i="3"/>
  <c r="AJ897" i="3"/>
  <c r="T897" i="3"/>
  <c r="BH896" i="3"/>
  <c r="BD896" i="3"/>
  <c r="AZ896" i="3"/>
  <c r="AV896" i="3"/>
  <c r="AR896" i="3"/>
  <c r="AN896" i="3"/>
  <c r="AJ896" i="3"/>
  <c r="AF896" i="3"/>
  <c r="AB896" i="3"/>
  <c r="X896" i="3"/>
  <c r="T896" i="3"/>
  <c r="AV895" i="3"/>
  <c r="AF895" i="3"/>
  <c r="BH894" i="3"/>
  <c r="BD894" i="3"/>
  <c r="AZ894" i="3"/>
  <c r="AV894" i="3"/>
  <c r="AR894" i="3"/>
  <c r="AN894" i="3"/>
  <c r="AJ894" i="3"/>
  <c r="AF894" i="3"/>
  <c r="AB894" i="3"/>
  <c r="X894" i="3"/>
  <c r="T894" i="3"/>
  <c r="BD893" i="3"/>
  <c r="AN893" i="3"/>
  <c r="X893" i="3"/>
  <c r="BH892" i="3"/>
  <c r="BD892" i="3"/>
  <c r="AZ892" i="3"/>
  <c r="AV892" i="3"/>
  <c r="AR892" i="3"/>
  <c r="AN892" i="3"/>
  <c r="AJ892" i="3"/>
  <c r="AF892" i="3"/>
  <c r="AB892" i="3"/>
  <c r="X892" i="3"/>
  <c r="T892" i="3"/>
  <c r="AV891" i="3"/>
  <c r="AF891" i="3"/>
  <c r="BH890" i="3"/>
  <c r="BD890" i="3"/>
  <c r="AZ890" i="3"/>
  <c r="AV890" i="3"/>
  <c r="AR890" i="3"/>
  <c r="AN890" i="3"/>
  <c r="AJ890" i="3"/>
  <c r="AF890" i="3"/>
  <c r="AB890" i="3"/>
  <c r="X890" i="3"/>
  <c r="T890" i="3"/>
  <c r="BD889" i="3"/>
  <c r="AN889" i="3"/>
  <c r="X889" i="3"/>
  <c r="BH888" i="3"/>
  <c r="BD888" i="3"/>
  <c r="AZ888" i="3"/>
  <c r="AV888" i="3"/>
  <c r="AR888" i="3"/>
  <c r="AN888" i="3"/>
  <c r="AJ888" i="3"/>
  <c r="AF888" i="3"/>
  <c r="AB888" i="3"/>
  <c r="X888" i="3"/>
  <c r="T888" i="3"/>
  <c r="AV887" i="3"/>
  <c r="AF887" i="3"/>
  <c r="BH886" i="3"/>
  <c r="BD886" i="3"/>
  <c r="AZ886" i="3"/>
  <c r="AV886" i="3"/>
  <c r="AR886" i="3"/>
  <c r="AN886" i="3"/>
  <c r="AJ886" i="3"/>
  <c r="AF886" i="3"/>
  <c r="AB886" i="3"/>
  <c r="X886" i="3"/>
  <c r="T886" i="3"/>
  <c r="BD885" i="3"/>
  <c r="AN885" i="3"/>
  <c r="X885" i="3"/>
  <c r="BH884" i="3"/>
  <c r="BD884" i="3"/>
  <c r="AZ884" i="3"/>
  <c r="AV884" i="3"/>
  <c r="AR884" i="3"/>
  <c r="AN884" i="3"/>
  <c r="AJ884" i="3"/>
  <c r="AF884" i="3"/>
  <c r="AB884" i="3"/>
  <c r="X884" i="3"/>
  <c r="T884" i="3"/>
  <c r="AV883" i="3"/>
  <c r="AF883" i="3"/>
  <c r="BH882" i="3"/>
  <c r="BD882" i="3"/>
  <c r="AZ882" i="3"/>
  <c r="AV882" i="3"/>
  <c r="AR882" i="3"/>
  <c r="AN882" i="3"/>
  <c r="AJ882" i="3"/>
  <c r="AF882" i="3"/>
  <c r="AB882" i="3"/>
  <c r="X882" i="3"/>
  <c r="T882" i="3"/>
  <c r="BD881" i="3"/>
  <c r="AN881" i="3"/>
  <c r="X881" i="3"/>
  <c r="BH880" i="3"/>
  <c r="BD880" i="3"/>
  <c r="AZ880" i="3"/>
  <c r="AV880" i="3"/>
  <c r="AR880" i="3"/>
  <c r="AN880" i="3"/>
  <c r="AJ880" i="3"/>
  <c r="AF880" i="3"/>
  <c r="AB880" i="3"/>
  <c r="X880" i="3"/>
  <c r="T880" i="3"/>
  <c r="AV879" i="3"/>
  <c r="AF879" i="3"/>
  <c r="M920" i="3"/>
  <c r="O920" i="3"/>
  <c r="Q920" i="3"/>
  <c r="S920" i="3"/>
  <c r="U920" i="3"/>
  <c r="W920" i="3"/>
  <c r="Y920" i="3"/>
  <c r="AA920" i="3"/>
  <c r="AC920" i="3"/>
  <c r="AE920" i="3"/>
  <c r="AG920" i="3"/>
  <c r="AI920" i="3"/>
  <c r="AK920" i="3"/>
  <c r="AM920" i="3"/>
  <c r="AO920" i="3"/>
  <c r="AQ920" i="3"/>
  <c r="AS920" i="3"/>
  <c r="AU920" i="3"/>
  <c r="AW920" i="3"/>
  <c r="AY920" i="3"/>
  <c r="BA920" i="3"/>
  <c r="BC920" i="3"/>
  <c r="BE920" i="3"/>
  <c r="BG920" i="3"/>
  <c r="BI920" i="3"/>
  <c r="S917" i="3"/>
  <c r="AA917" i="3"/>
  <c r="AI917" i="3"/>
  <c r="AQ917" i="3"/>
  <c r="AY917" i="3"/>
  <c r="BG917" i="3"/>
  <c r="Q915" i="3"/>
  <c r="Y915" i="3"/>
  <c r="AG915" i="3"/>
  <c r="AO915" i="3"/>
  <c r="AW915" i="3"/>
  <c r="BE915" i="3"/>
  <c r="M914" i="3"/>
  <c r="O914" i="3"/>
  <c r="Q914" i="3"/>
  <c r="S914" i="3"/>
  <c r="U914" i="3"/>
  <c r="W914" i="3"/>
  <c r="Y914" i="3"/>
  <c r="AA914" i="3"/>
  <c r="AC914" i="3"/>
  <c r="AE914" i="3"/>
  <c r="AG914" i="3"/>
  <c r="AI914" i="3"/>
  <c r="AK914" i="3"/>
  <c r="AM914" i="3"/>
  <c r="AO914" i="3"/>
  <c r="AQ914" i="3"/>
  <c r="AS914" i="3"/>
  <c r="AU914" i="3"/>
  <c r="AW914" i="3"/>
  <c r="AY914" i="3"/>
  <c r="BA914" i="3"/>
  <c r="BC914" i="3"/>
  <c r="BE914" i="3"/>
  <c r="BG914" i="3"/>
  <c r="BI914" i="3"/>
  <c r="M913" i="3"/>
  <c r="U913" i="3"/>
  <c r="AC913" i="3"/>
  <c r="AK913" i="3"/>
  <c r="AS913" i="3"/>
  <c r="BA913" i="3"/>
  <c r="BI913" i="3"/>
  <c r="M912" i="3"/>
  <c r="O912" i="3"/>
  <c r="Q912" i="3"/>
  <c r="S912" i="3"/>
  <c r="U912" i="3"/>
  <c r="W912" i="3"/>
  <c r="Y912" i="3"/>
  <c r="AA912" i="3"/>
  <c r="AC912" i="3"/>
  <c r="AE912" i="3"/>
  <c r="AG912" i="3"/>
  <c r="AI912" i="3"/>
  <c r="AK912" i="3"/>
  <c r="AM912" i="3"/>
  <c r="AO912" i="3"/>
  <c r="AQ912" i="3"/>
  <c r="AS912" i="3"/>
  <c r="AU912" i="3"/>
  <c r="AW912" i="3"/>
  <c r="AY912" i="3"/>
  <c r="BA912" i="3"/>
  <c r="BC912" i="3"/>
  <c r="BE912" i="3"/>
  <c r="BG912" i="3"/>
  <c r="BI912" i="3"/>
  <c r="Q909" i="3"/>
  <c r="Y909" i="3"/>
  <c r="AG909" i="3"/>
  <c r="AO909" i="3"/>
  <c r="AW909" i="3"/>
  <c r="BE909" i="3"/>
  <c r="O907" i="3"/>
  <c r="W907" i="3"/>
  <c r="AE907" i="3"/>
  <c r="AM907" i="3"/>
  <c r="AU907" i="3"/>
  <c r="BC907" i="3"/>
  <c r="M906" i="3"/>
  <c r="O906" i="3"/>
  <c r="Q906" i="3"/>
  <c r="S906" i="3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S903" i="3"/>
  <c r="AA903" i="3"/>
  <c r="AI903" i="3"/>
  <c r="AQ903" i="3"/>
  <c r="AY903" i="3"/>
  <c r="BG903" i="3"/>
  <c r="Q901" i="3"/>
  <c r="Y901" i="3"/>
  <c r="AG901" i="3"/>
  <c r="AO901" i="3"/>
  <c r="AW901" i="3"/>
  <c r="BE901" i="3"/>
  <c r="O899" i="3"/>
  <c r="W899" i="3"/>
  <c r="AE899" i="3"/>
  <c r="AM899" i="3"/>
  <c r="AU899" i="3"/>
  <c r="BC899" i="3"/>
  <c r="M898" i="3"/>
  <c r="O898" i="3"/>
  <c r="Q898" i="3"/>
  <c r="S898" i="3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M896" i="3"/>
  <c r="O896" i="3"/>
  <c r="Q896" i="3"/>
  <c r="S896" i="3"/>
  <c r="U896" i="3"/>
  <c r="W896" i="3"/>
  <c r="Y896" i="3"/>
  <c r="AA896" i="3"/>
  <c r="AC896" i="3"/>
  <c r="AE896" i="3"/>
  <c r="AG896" i="3"/>
  <c r="AI896" i="3"/>
  <c r="AK896" i="3"/>
  <c r="AM896" i="3"/>
  <c r="AO896" i="3"/>
  <c r="AQ896" i="3"/>
  <c r="AS896" i="3"/>
  <c r="AU896" i="3"/>
  <c r="AW896" i="3"/>
  <c r="AY896" i="3"/>
  <c r="BA896" i="3"/>
  <c r="BC896" i="3"/>
  <c r="BE896" i="3"/>
  <c r="BG896" i="3"/>
  <c r="BI896" i="3"/>
  <c r="Q895" i="3"/>
  <c r="Y895" i="3"/>
  <c r="AG895" i="3"/>
  <c r="AO895" i="3"/>
  <c r="AW895" i="3"/>
  <c r="BE895" i="3"/>
  <c r="M894" i="3"/>
  <c r="O894" i="3"/>
  <c r="Q894" i="3"/>
  <c r="S894" i="3"/>
  <c r="U894" i="3"/>
  <c r="W894" i="3"/>
  <c r="Y894" i="3"/>
  <c r="AA894" i="3"/>
  <c r="AC894" i="3"/>
  <c r="AE894" i="3"/>
  <c r="AG894" i="3"/>
  <c r="AI894" i="3"/>
  <c r="AK894" i="3"/>
  <c r="AM894" i="3"/>
  <c r="AO894" i="3"/>
  <c r="AQ894" i="3"/>
  <c r="AS894" i="3"/>
  <c r="AU894" i="3"/>
  <c r="AW894" i="3"/>
  <c r="AY894" i="3"/>
  <c r="BA894" i="3"/>
  <c r="BC894" i="3"/>
  <c r="BE894" i="3"/>
  <c r="BG894" i="3"/>
  <c r="BI894" i="3"/>
  <c r="M893" i="3"/>
  <c r="U893" i="3"/>
  <c r="AC893" i="3"/>
  <c r="AK893" i="3"/>
  <c r="AS893" i="3"/>
  <c r="BA893" i="3"/>
  <c r="BI893" i="3"/>
  <c r="M892" i="3"/>
  <c r="O892" i="3"/>
  <c r="Q892" i="3"/>
  <c r="S892" i="3"/>
  <c r="U892" i="3"/>
  <c r="W892" i="3"/>
  <c r="Y892" i="3"/>
  <c r="AA892" i="3"/>
  <c r="AC892" i="3"/>
  <c r="AE892" i="3"/>
  <c r="AG892" i="3"/>
  <c r="AI892" i="3"/>
  <c r="AK892" i="3"/>
  <c r="AM892" i="3"/>
  <c r="AO892" i="3"/>
  <c r="AQ892" i="3"/>
  <c r="AS892" i="3"/>
  <c r="AU892" i="3"/>
  <c r="AW892" i="3"/>
  <c r="AY892" i="3"/>
  <c r="BA892" i="3"/>
  <c r="BC892" i="3"/>
  <c r="BE892" i="3"/>
  <c r="BG892" i="3"/>
  <c r="BI892" i="3"/>
  <c r="Q891" i="3"/>
  <c r="Y891" i="3"/>
  <c r="AG891" i="3"/>
  <c r="AO891" i="3"/>
  <c r="AW891" i="3"/>
  <c r="BE891" i="3"/>
  <c r="M890" i="3"/>
  <c r="O890" i="3"/>
  <c r="Q890" i="3"/>
  <c r="S890" i="3"/>
  <c r="U890" i="3"/>
  <c r="W890" i="3"/>
  <c r="Y890" i="3"/>
  <c r="AA890" i="3"/>
  <c r="AC890" i="3"/>
  <c r="AE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9" i="3"/>
  <c r="U889" i="3"/>
  <c r="AC889" i="3"/>
  <c r="AK889" i="3"/>
  <c r="AS889" i="3"/>
  <c r="BA889" i="3"/>
  <c r="BI889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Q887" i="3"/>
  <c r="Y887" i="3"/>
  <c r="AG887" i="3"/>
  <c r="AO887" i="3"/>
  <c r="AW887" i="3"/>
  <c r="BE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5" i="3"/>
  <c r="U885" i="3"/>
  <c r="AC885" i="3"/>
  <c r="AK885" i="3"/>
  <c r="AS885" i="3"/>
  <c r="BA885" i="3"/>
  <c r="BI885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Q883" i="3"/>
  <c r="Y883" i="3"/>
  <c r="AG883" i="3"/>
  <c r="AO883" i="3"/>
  <c r="AW883" i="3"/>
  <c r="BE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M881" i="3"/>
  <c r="U881" i="3"/>
  <c r="AC881" i="3"/>
  <c r="AK881" i="3"/>
  <c r="AS881" i="3"/>
  <c r="BA881" i="3"/>
  <c r="BI881" i="3"/>
  <c r="M880" i="3"/>
  <c r="O880" i="3"/>
  <c r="Q880" i="3"/>
  <c r="S880" i="3"/>
  <c r="U880" i="3"/>
  <c r="W880" i="3"/>
  <c r="Y880" i="3"/>
  <c r="AA880" i="3"/>
  <c r="AC880" i="3"/>
  <c r="AE880" i="3"/>
  <c r="AG880" i="3"/>
  <c r="AI880" i="3"/>
  <c r="AK880" i="3"/>
  <c r="AM880" i="3"/>
  <c r="AO880" i="3"/>
  <c r="AQ880" i="3"/>
  <c r="AS880" i="3"/>
  <c r="AU880" i="3"/>
  <c r="AW880" i="3"/>
  <c r="AY880" i="3"/>
  <c r="BA880" i="3"/>
  <c r="BC880" i="3"/>
  <c r="BE880" i="3"/>
  <c r="BG880" i="3"/>
  <c r="BI880" i="3"/>
  <c r="Q879" i="3"/>
  <c r="Y879" i="3"/>
  <c r="AG879" i="3"/>
  <c r="AO879" i="3"/>
  <c r="AW879" i="3"/>
  <c r="BE879" i="3"/>
  <c r="L878" i="3"/>
  <c r="N878" i="3" s="1"/>
  <c r="L877" i="3"/>
  <c r="O877" i="3" s="1"/>
  <c r="N876" i="3"/>
  <c r="R876" i="3"/>
  <c r="V876" i="3"/>
  <c r="Z876" i="3"/>
  <c r="AD876" i="3"/>
  <c r="AH876" i="3"/>
  <c r="AL876" i="3"/>
  <c r="AP876" i="3"/>
  <c r="AT876" i="3"/>
  <c r="AX876" i="3"/>
  <c r="N875" i="3"/>
  <c r="R875" i="3"/>
  <c r="V875" i="3"/>
  <c r="Z875" i="3"/>
  <c r="AD875" i="3"/>
  <c r="AH875" i="3"/>
  <c r="AL875" i="3"/>
  <c r="AP875" i="3"/>
  <c r="AT875" i="3"/>
  <c r="AX875" i="3"/>
  <c r="BB875" i="3"/>
  <c r="BF875" i="3"/>
  <c r="N874" i="3"/>
  <c r="R874" i="3"/>
  <c r="V874" i="3"/>
  <c r="Z874" i="3"/>
  <c r="AD874" i="3"/>
  <c r="AH874" i="3"/>
  <c r="AL874" i="3"/>
  <c r="AP874" i="3"/>
  <c r="AT874" i="3"/>
  <c r="AX874" i="3"/>
  <c r="BB874" i="3"/>
  <c r="BF874" i="3"/>
  <c r="N873" i="3"/>
  <c r="R873" i="3"/>
  <c r="V873" i="3"/>
  <c r="Z873" i="3"/>
  <c r="AD873" i="3"/>
  <c r="AH873" i="3"/>
  <c r="AL873" i="3"/>
  <c r="AP873" i="3"/>
  <c r="AT873" i="3"/>
  <c r="AX873" i="3"/>
  <c r="BB873" i="3"/>
  <c r="BF873" i="3"/>
  <c r="N872" i="3"/>
  <c r="R872" i="3"/>
  <c r="V872" i="3"/>
  <c r="Z872" i="3"/>
  <c r="AD872" i="3"/>
  <c r="AH872" i="3"/>
  <c r="AL872" i="3"/>
  <c r="AP872" i="3"/>
  <c r="AT872" i="3"/>
  <c r="AX872" i="3"/>
  <c r="BB872" i="3"/>
  <c r="BF872" i="3"/>
  <c r="N871" i="3"/>
  <c r="R871" i="3"/>
  <c r="V871" i="3"/>
  <c r="Z871" i="3"/>
  <c r="AD871" i="3"/>
  <c r="AH871" i="3"/>
  <c r="AL871" i="3"/>
  <c r="AP871" i="3"/>
  <c r="AT871" i="3"/>
  <c r="AX871" i="3"/>
  <c r="BB871" i="3"/>
  <c r="BF871" i="3"/>
  <c r="N870" i="3"/>
  <c r="R870" i="3"/>
  <c r="V870" i="3"/>
  <c r="Z870" i="3"/>
  <c r="AD870" i="3"/>
  <c r="AH870" i="3"/>
  <c r="AL870" i="3"/>
  <c r="AP870" i="3"/>
  <c r="AT870" i="3"/>
  <c r="AX870" i="3"/>
  <c r="BB870" i="3"/>
  <c r="BF870" i="3"/>
  <c r="N869" i="3"/>
  <c r="R869" i="3"/>
  <c r="V869" i="3"/>
  <c r="Z869" i="3"/>
  <c r="AD869" i="3"/>
  <c r="AH869" i="3"/>
  <c r="AL869" i="3"/>
  <c r="AP869" i="3"/>
  <c r="AT869" i="3"/>
  <c r="AX869" i="3"/>
  <c r="BB869" i="3"/>
  <c r="BF869" i="3"/>
  <c r="N868" i="3"/>
  <c r="R868" i="3"/>
  <c r="V868" i="3"/>
  <c r="Z868" i="3"/>
  <c r="AD868" i="3"/>
  <c r="AH868" i="3"/>
  <c r="AL868" i="3"/>
  <c r="AP868" i="3"/>
  <c r="AT868" i="3"/>
  <c r="AX868" i="3"/>
  <c r="BB868" i="3"/>
  <c r="BF868" i="3"/>
  <c r="N867" i="3"/>
  <c r="R867" i="3"/>
  <c r="V867" i="3"/>
  <c r="Z867" i="3"/>
  <c r="AD867" i="3"/>
  <c r="AH867" i="3"/>
  <c r="AL867" i="3"/>
  <c r="AP867" i="3"/>
  <c r="AT867" i="3"/>
  <c r="AX867" i="3"/>
  <c r="BB867" i="3"/>
  <c r="BF867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N865" i="3"/>
  <c r="R865" i="3"/>
  <c r="V865" i="3"/>
  <c r="Z865" i="3"/>
  <c r="AD865" i="3"/>
  <c r="AH865" i="3"/>
  <c r="AL865" i="3"/>
  <c r="AP865" i="3"/>
  <c r="AT865" i="3"/>
  <c r="AX865" i="3"/>
  <c r="BB865" i="3"/>
  <c r="BF865" i="3"/>
  <c r="N864" i="3"/>
  <c r="R864" i="3"/>
  <c r="V864" i="3"/>
  <c r="Z864" i="3"/>
  <c r="AD864" i="3"/>
  <c r="AH864" i="3"/>
  <c r="AL864" i="3"/>
  <c r="AP864" i="3"/>
  <c r="AT864" i="3"/>
  <c r="AX864" i="3"/>
  <c r="BB864" i="3"/>
  <c r="BF864" i="3"/>
  <c r="N863" i="3"/>
  <c r="R863" i="3"/>
  <c r="V863" i="3"/>
  <c r="Z863" i="3"/>
  <c r="AD863" i="3"/>
  <c r="AH863" i="3"/>
  <c r="AL863" i="3"/>
  <c r="AP863" i="3"/>
  <c r="AT863" i="3"/>
  <c r="AX863" i="3"/>
  <c r="BB863" i="3"/>
  <c r="BF863" i="3"/>
  <c r="N862" i="3"/>
  <c r="R862" i="3"/>
  <c r="V862" i="3"/>
  <c r="Z862" i="3"/>
  <c r="AD862" i="3"/>
  <c r="AH862" i="3"/>
  <c r="AL862" i="3"/>
  <c r="AP862" i="3"/>
  <c r="AT862" i="3"/>
  <c r="AX862" i="3"/>
  <c r="BB862" i="3"/>
  <c r="BF862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N860" i="3"/>
  <c r="R860" i="3"/>
  <c r="V860" i="3"/>
  <c r="Z860" i="3"/>
  <c r="AD860" i="3"/>
  <c r="AH860" i="3"/>
  <c r="AL860" i="3"/>
  <c r="AP860" i="3"/>
  <c r="AT860" i="3"/>
  <c r="AX860" i="3"/>
  <c r="BB860" i="3"/>
  <c r="BF860" i="3"/>
  <c r="N859" i="3"/>
  <c r="R859" i="3"/>
  <c r="V859" i="3"/>
  <c r="Z859" i="3"/>
  <c r="AD859" i="3"/>
  <c r="AH859" i="3"/>
  <c r="AL859" i="3"/>
  <c r="AP859" i="3"/>
  <c r="AT859" i="3"/>
  <c r="AX859" i="3"/>
  <c r="BB859" i="3"/>
  <c r="BF859" i="3"/>
  <c r="N858" i="3"/>
  <c r="R858" i="3"/>
  <c r="V858" i="3"/>
  <c r="Z858" i="3"/>
  <c r="AD858" i="3"/>
  <c r="AH858" i="3"/>
  <c r="AL858" i="3"/>
  <c r="AP858" i="3"/>
  <c r="AT858" i="3"/>
  <c r="AX858" i="3"/>
  <c r="BB858" i="3"/>
  <c r="BF85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N856" i="3"/>
  <c r="R856" i="3"/>
  <c r="V856" i="3"/>
  <c r="Z856" i="3"/>
  <c r="AD856" i="3"/>
  <c r="AH856" i="3"/>
  <c r="AL856" i="3"/>
  <c r="AP856" i="3"/>
  <c r="AT856" i="3"/>
  <c r="AX856" i="3"/>
  <c r="BB856" i="3"/>
  <c r="BF856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N854" i="3"/>
  <c r="R854" i="3"/>
  <c r="V854" i="3"/>
  <c r="Z854" i="3"/>
  <c r="AD854" i="3"/>
  <c r="AH854" i="3"/>
  <c r="AL854" i="3"/>
  <c r="AP854" i="3"/>
  <c r="AT854" i="3"/>
  <c r="AX854" i="3"/>
  <c r="BB854" i="3"/>
  <c r="BF854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N852" i="3"/>
  <c r="R852" i="3"/>
  <c r="V852" i="3"/>
  <c r="Z852" i="3"/>
  <c r="AD852" i="3"/>
  <c r="AH852" i="3"/>
  <c r="AL852" i="3"/>
  <c r="AP852" i="3"/>
  <c r="AT852" i="3"/>
  <c r="AX852" i="3"/>
  <c r="BB852" i="3"/>
  <c r="BF852" i="3"/>
  <c r="N851" i="3"/>
  <c r="R851" i="3"/>
  <c r="V851" i="3"/>
  <c r="Z851" i="3"/>
  <c r="AD851" i="3"/>
  <c r="AH851" i="3"/>
  <c r="AL851" i="3"/>
  <c r="AP851" i="3"/>
  <c r="AT851" i="3"/>
  <c r="AX851" i="3"/>
  <c r="BB851" i="3"/>
  <c r="BF851" i="3"/>
  <c r="N850" i="3"/>
  <c r="R850" i="3"/>
  <c r="V850" i="3"/>
  <c r="Z850" i="3"/>
  <c r="AD850" i="3"/>
  <c r="AH850" i="3"/>
  <c r="AL850" i="3"/>
  <c r="AP850" i="3"/>
  <c r="AT850" i="3"/>
  <c r="AX850" i="3"/>
  <c r="BB850" i="3"/>
  <c r="BF850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N848" i="3"/>
  <c r="R848" i="3"/>
  <c r="V848" i="3"/>
  <c r="Z848" i="3"/>
  <c r="AD848" i="3"/>
  <c r="AH848" i="3"/>
  <c r="AL848" i="3"/>
  <c r="AP848" i="3"/>
  <c r="AT848" i="3"/>
  <c r="AX848" i="3"/>
  <c r="BB848" i="3"/>
  <c r="BF848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N846" i="3"/>
  <c r="R846" i="3"/>
  <c r="V846" i="3"/>
  <c r="Z846" i="3"/>
  <c r="AD846" i="3"/>
  <c r="AH846" i="3"/>
  <c r="AL846" i="3"/>
  <c r="AP846" i="3"/>
  <c r="AT846" i="3"/>
  <c r="AX846" i="3"/>
  <c r="BB846" i="3"/>
  <c r="BF846" i="3"/>
  <c r="N845" i="3"/>
  <c r="R845" i="3"/>
  <c r="V845" i="3"/>
  <c r="Z845" i="3"/>
  <c r="AD845" i="3"/>
  <c r="AH845" i="3"/>
  <c r="AL845" i="3"/>
  <c r="AP845" i="3"/>
  <c r="AT845" i="3"/>
  <c r="AX845" i="3"/>
  <c r="BB845" i="3"/>
  <c r="BF845" i="3"/>
  <c r="N844" i="3"/>
  <c r="R844" i="3"/>
  <c r="V844" i="3"/>
  <c r="Z844" i="3"/>
  <c r="AD844" i="3"/>
  <c r="AH844" i="3"/>
  <c r="AL844" i="3"/>
  <c r="AP844" i="3"/>
  <c r="AT844" i="3"/>
  <c r="AX844" i="3"/>
  <c r="BB844" i="3"/>
  <c r="BF844" i="3"/>
  <c r="N843" i="3"/>
  <c r="R843" i="3"/>
  <c r="V843" i="3"/>
  <c r="Z843" i="3"/>
  <c r="AD843" i="3"/>
  <c r="AH843" i="3"/>
  <c r="AL843" i="3"/>
  <c r="AP843" i="3"/>
  <c r="AT843" i="3"/>
  <c r="AX843" i="3"/>
  <c r="BB843" i="3"/>
  <c r="BF843" i="3"/>
  <c r="N842" i="3"/>
  <c r="R842" i="3"/>
  <c r="V842" i="3"/>
  <c r="Z842" i="3"/>
  <c r="AD842" i="3"/>
  <c r="AH842" i="3"/>
  <c r="AL842" i="3"/>
  <c r="AP842" i="3"/>
  <c r="AT842" i="3"/>
  <c r="AX842" i="3"/>
  <c r="BB842" i="3"/>
  <c r="BF842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N840" i="3"/>
  <c r="R840" i="3"/>
  <c r="V840" i="3"/>
  <c r="Z840" i="3"/>
  <c r="AD840" i="3"/>
  <c r="AH840" i="3"/>
  <c r="AL840" i="3"/>
  <c r="AP840" i="3"/>
  <c r="AT840" i="3"/>
  <c r="AX840" i="3"/>
  <c r="BB840" i="3"/>
  <c r="BF840" i="3"/>
  <c r="R839" i="3"/>
  <c r="AH839" i="3"/>
  <c r="AX839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R835" i="3"/>
  <c r="AH835" i="3"/>
  <c r="AX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P832" i="3"/>
  <c r="T832" i="3"/>
  <c r="X832" i="3"/>
  <c r="AB832" i="3"/>
  <c r="AF832" i="3"/>
  <c r="AJ832" i="3"/>
  <c r="AN832" i="3"/>
  <c r="AR832" i="3"/>
  <c r="AV832" i="3"/>
  <c r="AZ832" i="3"/>
  <c r="BD832" i="3"/>
  <c r="BH832" i="3"/>
  <c r="N832" i="3"/>
  <c r="R832" i="3"/>
  <c r="V832" i="3"/>
  <c r="Z832" i="3"/>
  <c r="AD832" i="3"/>
  <c r="AH832" i="3"/>
  <c r="AL832" i="3"/>
  <c r="AP832" i="3"/>
  <c r="AT832" i="3"/>
  <c r="AX832" i="3"/>
  <c r="BB832" i="3"/>
  <c r="BF832" i="3"/>
  <c r="M876" i="3"/>
  <c r="O876" i="3"/>
  <c r="Q876" i="3"/>
  <c r="S876" i="3"/>
  <c r="U876" i="3"/>
  <c r="W876" i="3"/>
  <c r="Y876" i="3"/>
  <c r="AA876" i="3"/>
  <c r="AC876" i="3"/>
  <c r="AE876" i="3"/>
  <c r="AG876" i="3"/>
  <c r="AI876" i="3"/>
  <c r="AK876" i="3"/>
  <c r="AM876" i="3"/>
  <c r="AO876" i="3"/>
  <c r="AQ876" i="3"/>
  <c r="AS876" i="3"/>
  <c r="AU876" i="3"/>
  <c r="AW876" i="3"/>
  <c r="AY876" i="3"/>
  <c r="BA876" i="3"/>
  <c r="BC876" i="3"/>
  <c r="BE876" i="3"/>
  <c r="BG876" i="3"/>
  <c r="BI876" i="3"/>
  <c r="M875" i="3"/>
  <c r="O875" i="3"/>
  <c r="Q875" i="3"/>
  <c r="S875" i="3"/>
  <c r="U875" i="3"/>
  <c r="W875" i="3"/>
  <c r="Y875" i="3"/>
  <c r="AA875" i="3"/>
  <c r="AC875" i="3"/>
  <c r="AE875" i="3"/>
  <c r="AG875" i="3"/>
  <c r="AI875" i="3"/>
  <c r="AK875" i="3"/>
  <c r="AM875" i="3"/>
  <c r="AO875" i="3"/>
  <c r="AQ875" i="3"/>
  <c r="AS875" i="3"/>
  <c r="AU875" i="3"/>
  <c r="AW875" i="3"/>
  <c r="AY875" i="3"/>
  <c r="BA875" i="3"/>
  <c r="BC875" i="3"/>
  <c r="BE875" i="3"/>
  <c r="BG875" i="3"/>
  <c r="BI875" i="3"/>
  <c r="M874" i="3"/>
  <c r="O874" i="3"/>
  <c r="Q874" i="3"/>
  <c r="S874" i="3"/>
  <c r="U874" i="3"/>
  <c r="W874" i="3"/>
  <c r="Y874" i="3"/>
  <c r="AA874" i="3"/>
  <c r="AC874" i="3"/>
  <c r="AE874" i="3"/>
  <c r="AG874" i="3"/>
  <c r="AI874" i="3"/>
  <c r="AK874" i="3"/>
  <c r="AM874" i="3"/>
  <c r="AO874" i="3"/>
  <c r="AQ874" i="3"/>
  <c r="AS874" i="3"/>
  <c r="AU874" i="3"/>
  <c r="AW874" i="3"/>
  <c r="AY874" i="3"/>
  <c r="BA874" i="3"/>
  <c r="BC874" i="3"/>
  <c r="BE874" i="3"/>
  <c r="BG874" i="3"/>
  <c r="BI874" i="3"/>
  <c r="M873" i="3"/>
  <c r="O873" i="3"/>
  <c r="Q873" i="3"/>
  <c r="S873" i="3"/>
  <c r="U873" i="3"/>
  <c r="W873" i="3"/>
  <c r="Y873" i="3"/>
  <c r="AA873" i="3"/>
  <c r="AC873" i="3"/>
  <c r="AE873" i="3"/>
  <c r="AG873" i="3"/>
  <c r="AI873" i="3"/>
  <c r="AK873" i="3"/>
  <c r="AM873" i="3"/>
  <c r="AO873" i="3"/>
  <c r="AQ873" i="3"/>
  <c r="AS873" i="3"/>
  <c r="AU873" i="3"/>
  <c r="AW873" i="3"/>
  <c r="AY873" i="3"/>
  <c r="BA873" i="3"/>
  <c r="BC873" i="3"/>
  <c r="BE873" i="3"/>
  <c r="BG873" i="3"/>
  <c r="BI873" i="3"/>
  <c r="M872" i="3"/>
  <c r="O872" i="3"/>
  <c r="Q872" i="3"/>
  <c r="S872" i="3"/>
  <c r="U872" i="3"/>
  <c r="W872" i="3"/>
  <c r="Y872" i="3"/>
  <c r="AA872" i="3"/>
  <c r="AC872" i="3"/>
  <c r="AE872" i="3"/>
  <c r="AG872" i="3"/>
  <c r="AI872" i="3"/>
  <c r="AK872" i="3"/>
  <c r="AM872" i="3"/>
  <c r="AO872" i="3"/>
  <c r="AQ872" i="3"/>
  <c r="AS872" i="3"/>
  <c r="AU872" i="3"/>
  <c r="AW872" i="3"/>
  <c r="AY872" i="3"/>
  <c r="BA872" i="3"/>
  <c r="BC872" i="3"/>
  <c r="BE872" i="3"/>
  <c r="BG872" i="3"/>
  <c r="BI872" i="3"/>
  <c r="M871" i="3"/>
  <c r="O871" i="3"/>
  <c r="Q871" i="3"/>
  <c r="S871" i="3"/>
  <c r="U871" i="3"/>
  <c r="W871" i="3"/>
  <c r="Y871" i="3"/>
  <c r="AA871" i="3"/>
  <c r="AC871" i="3"/>
  <c r="AE871" i="3"/>
  <c r="AG871" i="3"/>
  <c r="AI871" i="3"/>
  <c r="AK871" i="3"/>
  <c r="AM871" i="3"/>
  <c r="AO871" i="3"/>
  <c r="AQ871" i="3"/>
  <c r="AS871" i="3"/>
  <c r="AU871" i="3"/>
  <c r="AW871" i="3"/>
  <c r="AY871" i="3"/>
  <c r="BA871" i="3"/>
  <c r="BC871" i="3"/>
  <c r="BE871" i="3"/>
  <c r="BG871" i="3"/>
  <c r="BI871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M869" i="3"/>
  <c r="O869" i="3"/>
  <c r="Q869" i="3"/>
  <c r="S869" i="3"/>
  <c r="U869" i="3"/>
  <c r="W869" i="3"/>
  <c r="Y869" i="3"/>
  <c r="AA869" i="3"/>
  <c r="AC869" i="3"/>
  <c r="AE869" i="3"/>
  <c r="AG869" i="3"/>
  <c r="AI869" i="3"/>
  <c r="AK869" i="3"/>
  <c r="AM869" i="3"/>
  <c r="AO869" i="3"/>
  <c r="AQ869" i="3"/>
  <c r="AS869" i="3"/>
  <c r="AU869" i="3"/>
  <c r="AW869" i="3"/>
  <c r="AY869" i="3"/>
  <c r="BA869" i="3"/>
  <c r="BC869" i="3"/>
  <c r="BE869" i="3"/>
  <c r="BG869" i="3"/>
  <c r="BI869" i="3"/>
  <c r="M868" i="3"/>
  <c r="O868" i="3"/>
  <c r="Q868" i="3"/>
  <c r="S868" i="3"/>
  <c r="U868" i="3"/>
  <c r="W868" i="3"/>
  <c r="Y868" i="3"/>
  <c r="AA868" i="3"/>
  <c r="AC868" i="3"/>
  <c r="AE868" i="3"/>
  <c r="AG868" i="3"/>
  <c r="AI868" i="3"/>
  <c r="AK868" i="3"/>
  <c r="AM868" i="3"/>
  <c r="AO868" i="3"/>
  <c r="AQ868" i="3"/>
  <c r="AS868" i="3"/>
  <c r="AU868" i="3"/>
  <c r="AW868" i="3"/>
  <c r="AY868" i="3"/>
  <c r="BA868" i="3"/>
  <c r="BC868" i="3"/>
  <c r="BE868" i="3"/>
  <c r="BG868" i="3"/>
  <c r="BI868" i="3"/>
  <c r="M867" i="3"/>
  <c r="O867" i="3"/>
  <c r="Q867" i="3"/>
  <c r="S867" i="3"/>
  <c r="U867" i="3"/>
  <c r="W867" i="3"/>
  <c r="Y867" i="3"/>
  <c r="AA867" i="3"/>
  <c r="AC867" i="3"/>
  <c r="AE867" i="3"/>
  <c r="AG867" i="3"/>
  <c r="AI867" i="3"/>
  <c r="AK867" i="3"/>
  <c r="AM867" i="3"/>
  <c r="AO867" i="3"/>
  <c r="AQ867" i="3"/>
  <c r="AS867" i="3"/>
  <c r="AU867" i="3"/>
  <c r="AW867" i="3"/>
  <c r="AY867" i="3"/>
  <c r="BA867" i="3"/>
  <c r="BC867" i="3"/>
  <c r="BE867" i="3"/>
  <c r="BG867" i="3"/>
  <c r="BI867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M865" i="3"/>
  <c r="O865" i="3"/>
  <c r="Q865" i="3"/>
  <c r="S865" i="3"/>
  <c r="U865" i="3"/>
  <c r="W865" i="3"/>
  <c r="Y865" i="3"/>
  <c r="AA865" i="3"/>
  <c r="AC865" i="3"/>
  <c r="AE865" i="3"/>
  <c r="AG865" i="3"/>
  <c r="AI865" i="3"/>
  <c r="AK865" i="3"/>
  <c r="AM865" i="3"/>
  <c r="AO865" i="3"/>
  <c r="AQ865" i="3"/>
  <c r="AS865" i="3"/>
  <c r="AU865" i="3"/>
  <c r="AW865" i="3"/>
  <c r="AY865" i="3"/>
  <c r="BA865" i="3"/>
  <c r="BC865" i="3"/>
  <c r="BE865" i="3"/>
  <c r="BG865" i="3"/>
  <c r="BI865" i="3"/>
  <c r="M864" i="3"/>
  <c r="O864" i="3"/>
  <c r="Q864" i="3"/>
  <c r="S864" i="3"/>
  <c r="U864" i="3"/>
  <c r="W864" i="3"/>
  <c r="Y864" i="3"/>
  <c r="AA864" i="3"/>
  <c r="AC864" i="3"/>
  <c r="AE864" i="3"/>
  <c r="AG864" i="3"/>
  <c r="AI864" i="3"/>
  <c r="AK864" i="3"/>
  <c r="AM864" i="3"/>
  <c r="AO864" i="3"/>
  <c r="AQ864" i="3"/>
  <c r="AS864" i="3"/>
  <c r="AU864" i="3"/>
  <c r="AW864" i="3"/>
  <c r="AY864" i="3"/>
  <c r="BA864" i="3"/>
  <c r="BC864" i="3"/>
  <c r="BE864" i="3"/>
  <c r="BG864" i="3"/>
  <c r="BI864" i="3"/>
  <c r="M863" i="3"/>
  <c r="O863" i="3"/>
  <c r="Q863" i="3"/>
  <c r="S863" i="3"/>
  <c r="U863" i="3"/>
  <c r="W863" i="3"/>
  <c r="Y863" i="3"/>
  <c r="AA863" i="3"/>
  <c r="AC863" i="3"/>
  <c r="AE863" i="3"/>
  <c r="AG863" i="3"/>
  <c r="AI863" i="3"/>
  <c r="AK863" i="3"/>
  <c r="AM863" i="3"/>
  <c r="AO863" i="3"/>
  <c r="AQ863" i="3"/>
  <c r="AS863" i="3"/>
  <c r="AU863" i="3"/>
  <c r="AW863" i="3"/>
  <c r="AY863" i="3"/>
  <c r="BA863" i="3"/>
  <c r="BC863" i="3"/>
  <c r="BE863" i="3"/>
  <c r="BG863" i="3"/>
  <c r="BI863" i="3"/>
  <c r="M862" i="3"/>
  <c r="O862" i="3"/>
  <c r="Q862" i="3"/>
  <c r="S862" i="3"/>
  <c r="U862" i="3"/>
  <c r="W862" i="3"/>
  <c r="Y862" i="3"/>
  <c r="AA862" i="3"/>
  <c r="AC862" i="3"/>
  <c r="AE862" i="3"/>
  <c r="AG862" i="3"/>
  <c r="AI862" i="3"/>
  <c r="AK862" i="3"/>
  <c r="AM862" i="3"/>
  <c r="AO862" i="3"/>
  <c r="AQ862" i="3"/>
  <c r="AS862" i="3"/>
  <c r="AU862" i="3"/>
  <c r="AW862" i="3"/>
  <c r="AY862" i="3"/>
  <c r="BA862" i="3"/>
  <c r="BC862" i="3"/>
  <c r="BE862" i="3"/>
  <c r="BG862" i="3"/>
  <c r="BI862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M858" i="3"/>
  <c r="O858" i="3"/>
  <c r="Q858" i="3"/>
  <c r="S858" i="3"/>
  <c r="U858" i="3"/>
  <c r="W858" i="3"/>
  <c r="Y858" i="3"/>
  <c r="AA858" i="3"/>
  <c r="AC858" i="3"/>
  <c r="AE858" i="3"/>
  <c r="AG858" i="3"/>
  <c r="AI858" i="3"/>
  <c r="AK858" i="3"/>
  <c r="AM858" i="3"/>
  <c r="AO858" i="3"/>
  <c r="AQ858" i="3"/>
  <c r="AS858" i="3"/>
  <c r="AU858" i="3"/>
  <c r="AW858" i="3"/>
  <c r="AY858" i="3"/>
  <c r="BA858" i="3"/>
  <c r="BC858" i="3"/>
  <c r="BE858" i="3"/>
  <c r="BG858" i="3"/>
  <c r="BI858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M855" i="3"/>
  <c r="O855" i="3"/>
  <c r="Q855" i="3"/>
  <c r="S855" i="3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M852" i="3"/>
  <c r="O852" i="3"/>
  <c r="Q852" i="3"/>
  <c r="S852" i="3"/>
  <c r="U852" i="3"/>
  <c r="W852" i="3"/>
  <c r="Y852" i="3"/>
  <c r="AA852" i="3"/>
  <c r="AC852" i="3"/>
  <c r="AE852" i="3"/>
  <c r="AG852" i="3"/>
  <c r="AI852" i="3"/>
  <c r="AK852" i="3"/>
  <c r="AM852" i="3"/>
  <c r="AO852" i="3"/>
  <c r="AQ852" i="3"/>
  <c r="AS852" i="3"/>
  <c r="AU852" i="3"/>
  <c r="AW852" i="3"/>
  <c r="AY852" i="3"/>
  <c r="BA852" i="3"/>
  <c r="BC852" i="3"/>
  <c r="BE852" i="3"/>
  <c r="BG852" i="3"/>
  <c r="BI852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M849" i="3"/>
  <c r="O849" i="3"/>
  <c r="Q849" i="3"/>
  <c r="S849" i="3"/>
  <c r="U849" i="3"/>
  <c r="W849" i="3"/>
  <c r="Y849" i="3"/>
  <c r="AA849" i="3"/>
  <c r="AC849" i="3"/>
  <c r="AE849" i="3"/>
  <c r="AG849" i="3"/>
  <c r="AI849" i="3"/>
  <c r="AK849" i="3"/>
  <c r="AM849" i="3"/>
  <c r="AO849" i="3"/>
  <c r="AQ849" i="3"/>
  <c r="AS849" i="3"/>
  <c r="AU849" i="3"/>
  <c r="AW849" i="3"/>
  <c r="AY849" i="3"/>
  <c r="BA849" i="3"/>
  <c r="BC849" i="3"/>
  <c r="BE849" i="3"/>
  <c r="BG849" i="3"/>
  <c r="BI849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M846" i="3"/>
  <c r="O846" i="3"/>
  <c r="Q846" i="3"/>
  <c r="S846" i="3"/>
  <c r="U846" i="3"/>
  <c r="W846" i="3"/>
  <c r="Y846" i="3"/>
  <c r="AA846" i="3"/>
  <c r="AC846" i="3"/>
  <c r="AE846" i="3"/>
  <c r="AG846" i="3"/>
  <c r="AI846" i="3"/>
  <c r="AK846" i="3"/>
  <c r="AM846" i="3"/>
  <c r="AO846" i="3"/>
  <c r="AQ846" i="3"/>
  <c r="AS846" i="3"/>
  <c r="AU846" i="3"/>
  <c r="AW846" i="3"/>
  <c r="AY846" i="3"/>
  <c r="BA846" i="3"/>
  <c r="BC846" i="3"/>
  <c r="BE846" i="3"/>
  <c r="BG846" i="3"/>
  <c r="BI846" i="3"/>
  <c r="M845" i="3"/>
  <c r="O845" i="3"/>
  <c r="Q845" i="3"/>
  <c r="S845" i="3"/>
  <c r="U845" i="3"/>
  <c r="W845" i="3"/>
  <c r="Y845" i="3"/>
  <c r="AA845" i="3"/>
  <c r="AC845" i="3"/>
  <c r="AE845" i="3"/>
  <c r="AG845" i="3"/>
  <c r="AI845" i="3"/>
  <c r="AK845" i="3"/>
  <c r="AM845" i="3"/>
  <c r="AO845" i="3"/>
  <c r="AQ845" i="3"/>
  <c r="AS845" i="3"/>
  <c r="AU845" i="3"/>
  <c r="AW845" i="3"/>
  <c r="AY845" i="3"/>
  <c r="BA845" i="3"/>
  <c r="BC845" i="3"/>
  <c r="BE845" i="3"/>
  <c r="BG845" i="3"/>
  <c r="BI845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M842" i="3"/>
  <c r="O842" i="3"/>
  <c r="Q842" i="3"/>
  <c r="S842" i="3"/>
  <c r="U842" i="3"/>
  <c r="W842" i="3"/>
  <c r="Y842" i="3"/>
  <c r="AA842" i="3"/>
  <c r="AC842" i="3"/>
  <c r="AE842" i="3"/>
  <c r="AG842" i="3"/>
  <c r="AI842" i="3"/>
  <c r="AK842" i="3"/>
  <c r="AM842" i="3"/>
  <c r="AO842" i="3"/>
  <c r="AQ842" i="3"/>
  <c r="AS842" i="3"/>
  <c r="AU842" i="3"/>
  <c r="AW842" i="3"/>
  <c r="AY842" i="3"/>
  <c r="BA842" i="3"/>
  <c r="BC842" i="3"/>
  <c r="BE842" i="3"/>
  <c r="BG842" i="3"/>
  <c r="BI842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M839" i="3"/>
  <c r="U839" i="3"/>
  <c r="AC839" i="3"/>
  <c r="AK839" i="3"/>
  <c r="AS839" i="3"/>
  <c r="BA839" i="3"/>
  <c r="BI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U835" i="3"/>
  <c r="AC835" i="3"/>
  <c r="AK835" i="3"/>
  <c r="AS835" i="3"/>
  <c r="BA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BF831" i="3"/>
  <c r="AX831" i="3"/>
  <c r="AT831" i="3"/>
  <c r="AP831" i="3"/>
  <c r="AH831" i="3"/>
  <c r="AD831" i="3"/>
  <c r="Z831" i="3"/>
  <c r="R831" i="3"/>
  <c r="M817" i="3"/>
  <c r="O817" i="3"/>
  <c r="Q817" i="3"/>
  <c r="S817" i="3"/>
  <c r="U817" i="3"/>
  <c r="W817" i="3"/>
  <c r="Y817" i="3"/>
  <c r="AA817" i="3"/>
  <c r="AC817" i="3"/>
  <c r="AE817" i="3"/>
  <c r="AG817" i="3"/>
  <c r="AI817" i="3"/>
  <c r="AK817" i="3"/>
  <c r="AM817" i="3"/>
  <c r="AO817" i="3"/>
  <c r="AQ817" i="3"/>
  <c r="AS817" i="3"/>
  <c r="AU817" i="3"/>
  <c r="AW817" i="3"/>
  <c r="AY817" i="3"/>
  <c r="BA817" i="3"/>
  <c r="BC817" i="3"/>
  <c r="BE817" i="3"/>
  <c r="BG817" i="3"/>
  <c r="BI817" i="3"/>
  <c r="M815" i="3"/>
  <c r="O815" i="3"/>
  <c r="Q815" i="3"/>
  <c r="S815" i="3"/>
  <c r="U815" i="3"/>
  <c r="W815" i="3"/>
  <c r="Y815" i="3"/>
  <c r="AA815" i="3"/>
  <c r="AC815" i="3"/>
  <c r="AE815" i="3"/>
  <c r="AG815" i="3"/>
  <c r="AI815" i="3"/>
  <c r="AK815" i="3"/>
  <c r="AM815" i="3"/>
  <c r="AO815" i="3"/>
  <c r="AQ815" i="3"/>
  <c r="AS815" i="3"/>
  <c r="AU815" i="3"/>
  <c r="AW815" i="3"/>
  <c r="AY815" i="3"/>
  <c r="BA815" i="3"/>
  <c r="BC815" i="3"/>
  <c r="BE815" i="3"/>
  <c r="BG815" i="3"/>
  <c r="BI815" i="3"/>
  <c r="M813" i="3"/>
  <c r="O813" i="3"/>
  <c r="Q813" i="3"/>
  <c r="S813" i="3"/>
  <c r="U813" i="3"/>
  <c r="W813" i="3"/>
  <c r="Y813" i="3"/>
  <c r="AA813" i="3"/>
  <c r="AC813" i="3"/>
  <c r="AE813" i="3"/>
  <c r="AG813" i="3"/>
  <c r="AI813" i="3"/>
  <c r="AK813" i="3"/>
  <c r="AM813" i="3"/>
  <c r="AO813" i="3"/>
  <c r="AQ813" i="3"/>
  <c r="AS813" i="3"/>
  <c r="AU813" i="3"/>
  <c r="AW813" i="3"/>
  <c r="AY813" i="3"/>
  <c r="BA813" i="3"/>
  <c r="BC813" i="3"/>
  <c r="BE813" i="3"/>
  <c r="BG813" i="3"/>
  <c r="BI813" i="3"/>
  <c r="M811" i="3"/>
  <c r="O811" i="3"/>
  <c r="Q811" i="3"/>
  <c r="U811" i="3"/>
  <c r="W811" i="3"/>
  <c r="Y811" i="3"/>
  <c r="AC811" i="3"/>
  <c r="AE811" i="3"/>
  <c r="AG811" i="3"/>
  <c r="AK811" i="3"/>
  <c r="AM811" i="3"/>
  <c r="AO811" i="3"/>
  <c r="AS811" i="3"/>
  <c r="AU811" i="3"/>
  <c r="AW811" i="3"/>
  <c r="BA811" i="3"/>
  <c r="BC811" i="3"/>
  <c r="BE811" i="3"/>
  <c r="BI811" i="3"/>
  <c r="BH876" i="3"/>
  <c r="BD876" i="3"/>
  <c r="AZ876" i="3"/>
  <c r="AV876" i="3"/>
  <c r="AR876" i="3"/>
  <c r="AN876" i="3"/>
  <c r="AJ876" i="3"/>
  <c r="AF876" i="3"/>
  <c r="AB876" i="3"/>
  <c r="X876" i="3"/>
  <c r="T876" i="3"/>
  <c r="P876" i="3"/>
  <c r="BH875" i="3"/>
  <c r="BD875" i="3"/>
  <c r="AZ875" i="3"/>
  <c r="AV875" i="3"/>
  <c r="AR875" i="3"/>
  <c r="AN875" i="3"/>
  <c r="AJ875" i="3"/>
  <c r="AF875" i="3"/>
  <c r="AB875" i="3"/>
  <c r="X875" i="3"/>
  <c r="T875" i="3"/>
  <c r="P875" i="3"/>
  <c r="BH874" i="3"/>
  <c r="BD874" i="3"/>
  <c r="AZ874" i="3"/>
  <c r="AV874" i="3"/>
  <c r="AR874" i="3"/>
  <c r="AN874" i="3"/>
  <c r="AJ874" i="3"/>
  <c r="AF874" i="3"/>
  <c r="AB874" i="3"/>
  <c r="X874" i="3"/>
  <c r="T874" i="3"/>
  <c r="P874" i="3"/>
  <c r="BH873" i="3"/>
  <c r="BD873" i="3"/>
  <c r="AZ873" i="3"/>
  <c r="AV873" i="3"/>
  <c r="AR873" i="3"/>
  <c r="AN873" i="3"/>
  <c r="AJ873" i="3"/>
  <c r="AF873" i="3"/>
  <c r="AB873" i="3"/>
  <c r="X873" i="3"/>
  <c r="T873" i="3"/>
  <c r="P873" i="3"/>
  <c r="BH872" i="3"/>
  <c r="BD872" i="3"/>
  <c r="AZ872" i="3"/>
  <c r="AV872" i="3"/>
  <c r="AR872" i="3"/>
  <c r="AN872" i="3"/>
  <c r="AJ872" i="3"/>
  <c r="AF872" i="3"/>
  <c r="AB872" i="3"/>
  <c r="X872" i="3"/>
  <c r="T872" i="3"/>
  <c r="P872" i="3"/>
  <c r="BH871" i="3"/>
  <c r="BD871" i="3"/>
  <c r="AZ871" i="3"/>
  <c r="AV871" i="3"/>
  <c r="AR871" i="3"/>
  <c r="AN871" i="3"/>
  <c r="AJ871" i="3"/>
  <c r="AF871" i="3"/>
  <c r="AB871" i="3"/>
  <c r="X871" i="3"/>
  <c r="T871" i="3"/>
  <c r="P871" i="3"/>
  <c r="BH870" i="3"/>
  <c r="BD870" i="3"/>
  <c r="AZ870" i="3"/>
  <c r="AV870" i="3"/>
  <c r="AR870" i="3"/>
  <c r="AN870" i="3"/>
  <c r="AJ870" i="3"/>
  <c r="AF870" i="3"/>
  <c r="AB870" i="3"/>
  <c r="X870" i="3"/>
  <c r="T870" i="3"/>
  <c r="P870" i="3"/>
  <c r="BH869" i="3"/>
  <c r="BD869" i="3"/>
  <c r="AZ869" i="3"/>
  <c r="AV869" i="3"/>
  <c r="AR869" i="3"/>
  <c r="AN869" i="3"/>
  <c r="AJ869" i="3"/>
  <c r="AF869" i="3"/>
  <c r="AB869" i="3"/>
  <c r="X869" i="3"/>
  <c r="T869" i="3"/>
  <c r="P869" i="3"/>
  <c r="BH868" i="3"/>
  <c r="BD868" i="3"/>
  <c r="AZ868" i="3"/>
  <c r="AV868" i="3"/>
  <c r="AR868" i="3"/>
  <c r="AN868" i="3"/>
  <c r="AJ868" i="3"/>
  <c r="AF868" i="3"/>
  <c r="AB868" i="3"/>
  <c r="X868" i="3"/>
  <c r="T868" i="3"/>
  <c r="P868" i="3"/>
  <c r="BH867" i="3"/>
  <c r="BD867" i="3"/>
  <c r="AZ867" i="3"/>
  <c r="AV867" i="3"/>
  <c r="AR867" i="3"/>
  <c r="AN867" i="3"/>
  <c r="AJ867" i="3"/>
  <c r="AF867" i="3"/>
  <c r="AB867" i="3"/>
  <c r="X867" i="3"/>
  <c r="T867" i="3"/>
  <c r="P867" i="3"/>
  <c r="BH866" i="3"/>
  <c r="BD866" i="3"/>
  <c r="AZ866" i="3"/>
  <c r="AV866" i="3"/>
  <c r="AR866" i="3"/>
  <c r="AN866" i="3"/>
  <c r="AJ866" i="3"/>
  <c r="AF866" i="3"/>
  <c r="AB866" i="3"/>
  <c r="X866" i="3"/>
  <c r="T866" i="3"/>
  <c r="P866" i="3"/>
  <c r="BH865" i="3"/>
  <c r="BD865" i="3"/>
  <c r="AZ865" i="3"/>
  <c r="AV865" i="3"/>
  <c r="AR865" i="3"/>
  <c r="AN865" i="3"/>
  <c r="AJ865" i="3"/>
  <c r="AF865" i="3"/>
  <c r="AB865" i="3"/>
  <c r="X865" i="3"/>
  <c r="T865" i="3"/>
  <c r="P865" i="3"/>
  <c r="BH864" i="3"/>
  <c r="BD864" i="3"/>
  <c r="AZ864" i="3"/>
  <c r="AV864" i="3"/>
  <c r="AR864" i="3"/>
  <c r="AN864" i="3"/>
  <c r="AJ864" i="3"/>
  <c r="AF864" i="3"/>
  <c r="AB864" i="3"/>
  <c r="X864" i="3"/>
  <c r="T864" i="3"/>
  <c r="P864" i="3"/>
  <c r="BH863" i="3"/>
  <c r="BD863" i="3"/>
  <c r="AZ863" i="3"/>
  <c r="AV863" i="3"/>
  <c r="AR863" i="3"/>
  <c r="AN863" i="3"/>
  <c r="AJ863" i="3"/>
  <c r="AF863" i="3"/>
  <c r="AB863" i="3"/>
  <c r="X863" i="3"/>
  <c r="T863" i="3"/>
  <c r="P863" i="3"/>
  <c r="BH862" i="3"/>
  <c r="BD862" i="3"/>
  <c r="AZ862" i="3"/>
  <c r="AV862" i="3"/>
  <c r="AR862" i="3"/>
  <c r="AN862" i="3"/>
  <c r="AJ862" i="3"/>
  <c r="AF862" i="3"/>
  <c r="AB862" i="3"/>
  <c r="X862" i="3"/>
  <c r="T862" i="3"/>
  <c r="P862" i="3"/>
  <c r="BH861" i="3"/>
  <c r="BD861" i="3"/>
  <c r="AZ861" i="3"/>
  <c r="AV861" i="3"/>
  <c r="AR861" i="3"/>
  <c r="AN861" i="3"/>
  <c r="AJ861" i="3"/>
  <c r="AF861" i="3"/>
  <c r="AB861" i="3"/>
  <c r="X861" i="3"/>
  <c r="T861" i="3"/>
  <c r="P861" i="3"/>
  <c r="BH860" i="3"/>
  <c r="BD860" i="3"/>
  <c r="AZ860" i="3"/>
  <c r="AV860" i="3"/>
  <c r="AR860" i="3"/>
  <c r="AN860" i="3"/>
  <c r="AJ860" i="3"/>
  <c r="AF860" i="3"/>
  <c r="AB860" i="3"/>
  <c r="X860" i="3"/>
  <c r="T860" i="3"/>
  <c r="P860" i="3"/>
  <c r="BH859" i="3"/>
  <c r="BD859" i="3"/>
  <c r="AZ859" i="3"/>
  <c r="AV859" i="3"/>
  <c r="AR859" i="3"/>
  <c r="AN859" i="3"/>
  <c r="AJ859" i="3"/>
  <c r="AF859" i="3"/>
  <c r="AB859" i="3"/>
  <c r="X859" i="3"/>
  <c r="T859" i="3"/>
  <c r="P859" i="3"/>
  <c r="BH858" i="3"/>
  <c r="BD858" i="3"/>
  <c r="AZ858" i="3"/>
  <c r="AV858" i="3"/>
  <c r="AR858" i="3"/>
  <c r="AN858" i="3"/>
  <c r="AJ858" i="3"/>
  <c r="AF858" i="3"/>
  <c r="AB858" i="3"/>
  <c r="X858" i="3"/>
  <c r="T858" i="3"/>
  <c r="P858" i="3"/>
  <c r="BH857" i="3"/>
  <c r="BD857" i="3"/>
  <c r="AZ857" i="3"/>
  <c r="AV857" i="3"/>
  <c r="AR857" i="3"/>
  <c r="AN857" i="3"/>
  <c r="AJ857" i="3"/>
  <c r="AF857" i="3"/>
  <c r="AB857" i="3"/>
  <c r="X857" i="3"/>
  <c r="T857" i="3"/>
  <c r="P857" i="3"/>
  <c r="BH856" i="3"/>
  <c r="BD856" i="3"/>
  <c r="AZ856" i="3"/>
  <c r="AV856" i="3"/>
  <c r="AR856" i="3"/>
  <c r="AN856" i="3"/>
  <c r="AJ856" i="3"/>
  <c r="AF856" i="3"/>
  <c r="AB856" i="3"/>
  <c r="X856" i="3"/>
  <c r="T856" i="3"/>
  <c r="P856" i="3"/>
  <c r="BH855" i="3"/>
  <c r="BD855" i="3"/>
  <c r="AZ855" i="3"/>
  <c r="AV855" i="3"/>
  <c r="AR855" i="3"/>
  <c r="AN855" i="3"/>
  <c r="AJ855" i="3"/>
  <c r="AF855" i="3"/>
  <c r="AB855" i="3"/>
  <c r="X855" i="3"/>
  <c r="T855" i="3"/>
  <c r="P855" i="3"/>
  <c r="BH854" i="3"/>
  <c r="BD854" i="3"/>
  <c r="AZ854" i="3"/>
  <c r="AV854" i="3"/>
  <c r="AR854" i="3"/>
  <c r="AN854" i="3"/>
  <c r="AJ854" i="3"/>
  <c r="AF854" i="3"/>
  <c r="AB854" i="3"/>
  <c r="X854" i="3"/>
  <c r="T854" i="3"/>
  <c r="P854" i="3"/>
  <c r="BH853" i="3"/>
  <c r="BD853" i="3"/>
  <c r="AZ853" i="3"/>
  <c r="AV853" i="3"/>
  <c r="AR853" i="3"/>
  <c r="AN853" i="3"/>
  <c r="AJ853" i="3"/>
  <c r="AF853" i="3"/>
  <c r="AB853" i="3"/>
  <c r="X853" i="3"/>
  <c r="T853" i="3"/>
  <c r="P853" i="3"/>
  <c r="BH852" i="3"/>
  <c r="BD852" i="3"/>
  <c r="AZ852" i="3"/>
  <c r="AV852" i="3"/>
  <c r="AR852" i="3"/>
  <c r="AN852" i="3"/>
  <c r="AJ852" i="3"/>
  <c r="AF852" i="3"/>
  <c r="AB852" i="3"/>
  <c r="X852" i="3"/>
  <c r="T852" i="3"/>
  <c r="P852" i="3"/>
  <c r="BH851" i="3"/>
  <c r="BD851" i="3"/>
  <c r="AZ851" i="3"/>
  <c r="AV851" i="3"/>
  <c r="AR851" i="3"/>
  <c r="AN851" i="3"/>
  <c r="AJ851" i="3"/>
  <c r="AF851" i="3"/>
  <c r="AB851" i="3"/>
  <c r="X851" i="3"/>
  <c r="T851" i="3"/>
  <c r="P851" i="3"/>
  <c r="BH850" i="3"/>
  <c r="BD850" i="3"/>
  <c r="AZ850" i="3"/>
  <c r="AV850" i="3"/>
  <c r="AR850" i="3"/>
  <c r="AN850" i="3"/>
  <c r="AJ850" i="3"/>
  <c r="AF850" i="3"/>
  <c r="AB850" i="3"/>
  <c r="X850" i="3"/>
  <c r="T850" i="3"/>
  <c r="P850" i="3"/>
  <c r="BH849" i="3"/>
  <c r="BD849" i="3"/>
  <c r="AZ849" i="3"/>
  <c r="AV849" i="3"/>
  <c r="AR849" i="3"/>
  <c r="AN849" i="3"/>
  <c r="AJ849" i="3"/>
  <c r="AF849" i="3"/>
  <c r="AB849" i="3"/>
  <c r="X849" i="3"/>
  <c r="T849" i="3"/>
  <c r="P849" i="3"/>
  <c r="BH848" i="3"/>
  <c r="BD848" i="3"/>
  <c r="AZ848" i="3"/>
  <c r="AV848" i="3"/>
  <c r="AR848" i="3"/>
  <c r="AN848" i="3"/>
  <c r="AJ848" i="3"/>
  <c r="AF848" i="3"/>
  <c r="AB848" i="3"/>
  <c r="X848" i="3"/>
  <c r="T848" i="3"/>
  <c r="P848" i="3"/>
  <c r="BH847" i="3"/>
  <c r="BD847" i="3"/>
  <c r="AZ847" i="3"/>
  <c r="AV847" i="3"/>
  <c r="AR847" i="3"/>
  <c r="AN847" i="3"/>
  <c r="AJ847" i="3"/>
  <c r="AF847" i="3"/>
  <c r="AB847" i="3"/>
  <c r="X847" i="3"/>
  <c r="T847" i="3"/>
  <c r="P847" i="3"/>
  <c r="BH846" i="3"/>
  <c r="BD846" i="3"/>
  <c r="AZ846" i="3"/>
  <c r="AV846" i="3"/>
  <c r="AR846" i="3"/>
  <c r="AN846" i="3"/>
  <c r="AJ846" i="3"/>
  <c r="AF846" i="3"/>
  <c r="AB846" i="3"/>
  <c r="X846" i="3"/>
  <c r="T846" i="3"/>
  <c r="P846" i="3"/>
  <c r="BH845" i="3"/>
  <c r="BD845" i="3"/>
  <c r="AZ845" i="3"/>
  <c r="AV845" i="3"/>
  <c r="AR845" i="3"/>
  <c r="AN845" i="3"/>
  <c r="AJ845" i="3"/>
  <c r="AF845" i="3"/>
  <c r="AB845" i="3"/>
  <c r="X845" i="3"/>
  <c r="T845" i="3"/>
  <c r="P845" i="3"/>
  <c r="BH844" i="3"/>
  <c r="BD844" i="3"/>
  <c r="AZ844" i="3"/>
  <c r="AV844" i="3"/>
  <c r="AR844" i="3"/>
  <c r="AN844" i="3"/>
  <c r="AJ844" i="3"/>
  <c r="AF844" i="3"/>
  <c r="AB844" i="3"/>
  <c r="X844" i="3"/>
  <c r="T844" i="3"/>
  <c r="P844" i="3"/>
  <c r="BH843" i="3"/>
  <c r="BD843" i="3"/>
  <c r="AZ843" i="3"/>
  <c r="AV843" i="3"/>
  <c r="AR843" i="3"/>
  <c r="AN843" i="3"/>
  <c r="AJ843" i="3"/>
  <c r="AF843" i="3"/>
  <c r="AB843" i="3"/>
  <c r="X843" i="3"/>
  <c r="T843" i="3"/>
  <c r="P843" i="3"/>
  <c r="BH842" i="3"/>
  <c r="BD842" i="3"/>
  <c r="AZ842" i="3"/>
  <c r="AV842" i="3"/>
  <c r="AR842" i="3"/>
  <c r="AN842" i="3"/>
  <c r="AJ842" i="3"/>
  <c r="AF842" i="3"/>
  <c r="AB842" i="3"/>
  <c r="X842" i="3"/>
  <c r="T842" i="3"/>
  <c r="P842" i="3"/>
  <c r="BH841" i="3"/>
  <c r="BD841" i="3"/>
  <c r="AZ841" i="3"/>
  <c r="AV841" i="3"/>
  <c r="AR841" i="3"/>
  <c r="AN841" i="3"/>
  <c r="AJ841" i="3"/>
  <c r="AF841" i="3"/>
  <c r="AB841" i="3"/>
  <c r="X841" i="3"/>
  <c r="T841" i="3"/>
  <c r="P841" i="3"/>
  <c r="BH840" i="3"/>
  <c r="BD840" i="3"/>
  <c r="AZ840" i="3"/>
  <c r="AV840" i="3"/>
  <c r="AR840" i="3"/>
  <c r="AN840" i="3"/>
  <c r="AJ840" i="3"/>
  <c r="AF840" i="3"/>
  <c r="AB840" i="3"/>
  <c r="X840" i="3"/>
  <c r="T840" i="3"/>
  <c r="P840" i="3"/>
  <c r="AZ839" i="3"/>
  <c r="AJ839" i="3"/>
  <c r="T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AZ835" i="3"/>
  <c r="AJ835" i="3"/>
  <c r="T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BH833" i="3"/>
  <c r="BD833" i="3"/>
  <c r="AZ833" i="3"/>
  <c r="AV833" i="3"/>
  <c r="AR833" i="3"/>
  <c r="AN833" i="3"/>
  <c r="AJ833" i="3"/>
  <c r="AF833" i="3"/>
  <c r="AB833" i="3"/>
  <c r="X833" i="3"/>
  <c r="T833" i="3"/>
  <c r="P833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0" i="3"/>
  <c r="T830" i="3"/>
  <c r="V830" i="3"/>
  <c r="AB830" i="3"/>
  <c r="AD830" i="3"/>
  <c r="AJ830" i="3"/>
  <c r="AL830" i="3"/>
  <c r="AR830" i="3"/>
  <c r="AT830" i="3"/>
  <c r="AZ830" i="3"/>
  <c r="BB830" i="3"/>
  <c r="BH830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P828" i="3"/>
  <c r="X828" i="3"/>
  <c r="AF828" i="3"/>
  <c r="AN828" i="3"/>
  <c r="AV828" i="3"/>
  <c r="BD828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N824" i="3"/>
  <c r="P824" i="3"/>
  <c r="R824" i="3"/>
  <c r="T824" i="3"/>
  <c r="V824" i="3"/>
  <c r="X824" i="3"/>
  <c r="Z824" i="3"/>
  <c r="AB824" i="3"/>
  <c r="AD824" i="3"/>
  <c r="AF824" i="3"/>
  <c r="AH824" i="3"/>
  <c r="AJ824" i="3"/>
  <c r="AL824" i="3"/>
  <c r="AN824" i="3"/>
  <c r="AP824" i="3"/>
  <c r="AR824" i="3"/>
  <c r="AT824" i="3"/>
  <c r="AV824" i="3"/>
  <c r="AX824" i="3"/>
  <c r="AZ824" i="3"/>
  <c r="BB824" i="3"/>
  <c r="BD824" i="3"/>
  <c r="BF824" i="3"/>
  <c r="BH824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N822" i="3"/>
  <c r="P822" i="3"/>
  <c r="R822" i="3"/>
  <c r="T822" i="3"/>
  <c r="V822" i="3"/>
  <c r="X822" i="3"/>
  <c r="Z822" i="3"/>
  <c r="AB822" i="3"/>
  <c r="AD822" i="3"/>
  <c r="AF822" i="3"/>
  <c r="AH822" i="3"/>
  <c r="AJ822" i="3"/>
  <c r="AL822" i="3"/>
  <c r="AN822" i="3"/>
  <c r="AP822" i="3"/>
  <c r="AR822" i="3"/>
  <c r="AT822" i="3"/>
  <c r="AV822" i="3"/>
  <c r="AX822" i="3"/>
  <c r="AZ822" i="3"/>
  <c r="BB822" i="3"/>
  <c r="BD822" i="3"/>
  <c r="BF822" i="3"/>
  <c r="BH822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N820" i="3"/>
  <c r="P820" i="3"/>
  <c r="R820" i="3"/>
  <c r="T820" i="3"/>
  <c r="V820" i="3"/>
  <c r="X820" i="3"/>
  <c r="Z820" i="3"/>
  <c r="AB820" i="3"/>
  <c r="AD820" i="3"/>
  <c r="AF820" i="3"/>
  <c r="AH820" i="3"/>
  <c r="AJ820" i="3"/>
  <c r="AL820" i="3"/>
  <c r="AN820" i="3"/>
  <c r="AP820" i="3"/>
  <c r="AR820" i="3"/>
  <c r="AT820" i="3"/>
  <c r="AV820" i="3"/>
  <c r="AX820" i="3"/>
  <c r="AZ820" i="3"/>
  <c r="BB820" i="3"/>
  <c r="BD820" i="3"/>
  <c r="BF820" i="3"/>
  <c r="BH820" i="3"/>
  <c r="N819" i="3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M818" i="3"/>
  <c r="O818" i="3"/>
  <c r="Q818" i="3"/>
  <c r="S818" i="3"/>
  <c r="U818" i="3"/>
  <c r="W818" i="3"/>
  <c r="Y818" i="3"/>
  <c r="AA818" i="3"/>
  <c r="AC818" i="3"/>
  <c r="AE818" i="3"/>
  <c r="S816" i="3"/>
  <c r="AA816" i="3"/>
  <c r="AI816" i="3"/>
  <c r="AQ816" i="3"/>
  <c r="AY816" i="3"/>
  <c r="BG816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BH818" i="3"/>
  <c r="BF818" i="3"/>
  <c r="BD818" i="3"/>
  <c r="BB818" i="3"/>
  <c r="AZ818" i="3"/>
  <c r="AX818" i="3"/>
  <c r="AV818" i="3"/>
  <c r="AT818" i="3"/>
  <c r="AR818" i="3"/>
  <c r="AP818" i="3"/>
  <c r="AN818" i="3"/>
  <c r="AL818" i="3"/>
  <c r="AJ818" i="3"/>
  <c r="AH818" i="3"/>
  <c r="AF818" i="3"/>
  <c r="AD818" i="3"/>
  <c r="AB818" i="3"/>
  <c r="Z818" i="3"/>
  <c r="X818" i="3"/>
  <c r="V818" i="3"/>
  <c r="T818" i="3"/>
  <c r="R818" i="3"/>
  <c r="P818" i="3"/>
  <c r="BH817" i="3"/>
  <c r="BF817" i="3"/>
  <c r="BD817" i="3"/>
  <c r="BB817" i="3"/>
  <c r="AZ817" i="3"/>
  <c r="AX817" i="3"/>
  <c r="AV817" i="3"/>
  <c r="AT817" i="3"/>
  <c r="AR817" i="3"/>
  <c r="AP817" i="3"/>
  <c r="AN817" i="3"/>
  <c r="AL817" i="3"/>
  <c r="AJ817" i="3"/>
  <c r="AH817" i="3"/>
  <c r="AF817" i="3"/>
  <c r="AD817" i="3"/>
  <c r="AB817" i="3"/>
  <c r="Z817" i="3"/>
  <c r="X817" i="3"/>
  <c r="V817" i="3"/>
  <c r="T817" i="3"/>
  <c r="R817" i="3"/>
  <c r="P817" i="3"/>
  <c r="BF816" i="3"/>
  <c r="AX816" i="3"/>
  <c r="AP816" i="3"/>
  <c r="AH816" i="3"/>
  <c r="Z816" i="3"/>
  <c r="R816" i="3"/>
  <c r="BH815" i="3"/>
  <c r="BF815" i="3"/>
  <c r="BD815" i="3"/>
  <c r="BB815" i="3"/>
  <c r="AZ815" i="3"/>
  <c r="AX815" i="3"/>
  <c r="AV815" i="3"/>
  <c r="AT815" i="3"/>
  <c r="AR815" i="3"/>
  <c r="AP815" i="3"/>
  <c r="AN815" i="3"/>
  <c r="AL815" i="3"/>
  <c r="AJ815" i="3"/>
  <c r="AH815" i="3"/>
  <c r="AF815" i="3"/>
  <c r="AD815" i="3"/>
  <c r="AB815" i="3"/>
  <c r="Z815" i="3"/>
  <c r="X815" i="3"/>
  <c r="V815" i="3"/>
  <c r="T815" i="3"/>
  <c r="R815" i="3"/>
  <c r="P815" i="3"/>
  <c r="BH814" i="3"/>
  <c r="BF814" i="3"/>
  <c r="BD814" i="3"/>
  <c r="BB814" i="3"/>
  <c r="AZ814" i="3"/>
  <c r="AX814" i="3"/>
  <c r="AV814" i="3"/>
  <c r="AT814" i="3"/>
  <c r="AR814" i="3"/>
  <c r="AP814" i="3"/>
  <c r="AN814" i="3"/>
  <c r="AL814" i="3"/>
  <c r="AJ814" i="3"/>
  <c r="AH814" i="3"/>
  <c r="AF814" i="3"/>
  <c r="AD814" i="3"/>
  <c r="AB814" i="3"/>
  <c r="Z814" i="3"/>
  <c r="X814" i="3"/>
  <c r="V814" i="3"/>
  <c r="T814" i="3"/>
  <c r="R814" i="3"/>
  <c r="P814" i="3"/>
  <c r="BH813" i="3"/>
  <c r="BF813" i="3"/>
  <c r="BD813" i="3"/>
  <c r="BB813" i="3"/>
  <c r="AZ813" i="3"/>
  <c r="AX813" i="3"/>
  <c r="AV813" i="3"/>
  <c r="AT813" i="3"/>
  <c r="AR813" i="3"/>
  <c r="AP813" i="3"/>
  <c r="AN813" i="3"/>
  <c r="AL813" i="3"/>
  <c r="AJ813" i="3"/>
  <c r="AH813" i="3"/>
  <c r="AF813" i="3"/>
  <c r="AD813" i="3"/>
  <c r="AB813" i="3"/>
  <c r="Z813" i="3"/>
  <c r="X813" i="3"/>
  <c r="V813" i="3"/>
  <c r="T813" i="3"/>
  <c r="R813" i="3"/>
  <c r="P813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R810" i="3"/>
  <c r="P810" i="3"/>
  <c r="BH809" i="3"/>
  <c r="BF809" i="3"/>
  <c r="BD809" i="3"/>
  <c r="BB809" i="3"/>
  <c r="AZ809" i="3"/>
  <c r="AX809" i="3"/>
  <c r="AV809" i="3"/>
  <c r="AT809" i="3"/>
  <c r="AR809" i="3"/>
  <c r="AP809" i="3"/>
  <c r="AN809" i="3"/>
  <c r="AL809" i="3"/>
  <c r="AJ809" i="3"/>
  <c r="AH809" i="3"/>
  <c r="AF809" i="3"/>
  <c r="AD809" i="3"/>
  <c r="AB809" i="3"/>
  <c r="Z809" i="3"/>
  <c r="X809" i="3"/>
  <c r="V809" i="3"/>
  <c r="T809" i="3"/>
  <c r="R809" i="3"/>
  <c r="P809" i="3"/>
  <c r="BF808" i="3"/>
  <c r="BB808" i="3"/>
  <c r="AX808" i="3"/>
  <c r="AT808" i="3"/>
  <c r="AP808" i="3"/>
  <c r="AL808" i="3"/>
  <c r="AH808" i="3"/>
  <c r="AD808" i="3"/>
  <c r="Z808" i="3"/>
  <c r="V808" i="3"/>
  <c r="R808" i="3"/>
  <c r="M808" i="3"/>
  <c r="O808" i="3"/>
  <c r="Q808" i="3"/>
  <c r="S808" i="3"/>
  <c r="U808" i="3"/>
  <c r="W808" i="3"/>
  <c r="Y808" i="3"/>
  <c r="AA808" i="3"/>
  <c r="AC808" i="3"/>
  <c r="AE808" i="3"/>
  <c r="AG808" i="3"/>
  <c r="AI808" i="3"/>
  <c r="AK808" i="3"/>
  <c r="AM808" i="3"/>
  <c r="AO808" i="3"/>
  <c r="AQ808" i="3"/>
  <c r="AS808" i="3"/>
  <c r="AU808" i="3"/>
  <c r="AW808" i="3"/>
  <c r="AY808" i="3"/>
  <c r="BA808" i="3"/>
  <c r="BC808" i="3"/>
  <c r="BE808" i="3"/>
  <c r="BG808" i="3"/>
  <c r="BI808" i="3"/>
  <c r="BB807" i="3"/>
  <c r="AL807" i="3"/>
  <c r="V807" i="3"/>
  <c r="Q807" i="3"/>
  <c r="Y807" i="3"/>
  <c r="AG807" i="3"/>
  <c r="AO807" i="3"/>
  <c r="AW807" i="3"/>
  <c r="BE807" i="3"/>
  <c r="BF806" i="3"/>
  <c r="BB806" i="3"/>
  <c r="AX806" i="3"/>
  <c r="AT806" i="3"/>
  <c r="AP806" i="3"/>
  <c r="AL806" i="3"/>
  <c r="AH806" i="3"/>
  <c r="AD806" i="3"/>
  <c r="Z806" i="3"/>
  <c r="V806" i="3"/>
  <c r="R806" i="3"/>
  <c r="M806" i="3"/>
  <c r="O806" i="3"/>
  <c r="Q806" i="3"/>
  <c r="S806" i="3"/>
  <c r="U806" i="3"/>
  <c r="W806" i="3"/>
  <c r="Y806" i="3"/>
  <c r="AA806" i="3"/>
  <c r="AC806" i="3"/>
  <c r="AE806" i="3"/>
  <c r="AG806" i="3"/>
  <c r="AI806" i="3"/>
  <c r="AK806" i="3"/>
  <c r="AM806" i="3"/>
  <c r="AO806" i="3"/>
  <c r="AQ806" i="3"/>
  <c r="AS806" i="3"/>
  <c r="AU806" i="3"/>
  <c r="AW806" i="3"/>
  <c r="AY806" i="3"/>
  <c r="BA806" i="3"/>
  <c r="BC806" i="3"/>
  <c r="BE806" i="3"/>
  <c r="BG806" i="3"/>
  <c r="BI806" i="3"/>
  <c r="BF805" i="3"/>
  <c r="BB805" i="3"/>
  <c r="AX805" i="3"/>
  <c r="AT805" i="3"/>
  <c r="AP805" i="3"/>
  <c r="AL805" i="3"/>
  <c r="AH805" i="3"/>
  <c r="AD805" i="3"/>
  <c r="Z805" i="3"/>
  <c r="V805" i="3"/>
  <c r="R805" i="3"/>
  <c r="M805" i="3"/>
  <c r="O805" i="3"/>
  <c r="Q805" i="3"/>
  <c r="S805" i="3"/>
  <c r="U805" i="3"/>
  <c r="W805" i="3"/>
  <c r="Y805" i="3"/>
  <c r="AA805" i="3"/>
  <c r="AC805" i="3"/>
  <c r="AE805" i="3"/>
  <c r="AG805" i="3"/>
  <c r="AI805" i="3"/>
  <c r="AK805" i="3"/>
  <c r="AM805" i="3"/>
  <c r="AO805" i="3"/>
  <c r="AQ805" i="3"/>
  <c r="AS805" i="3"/>
  <c r="AU805" i="3"/>
  <c r="AW805" i="3"/>
  <c r="AY805" i="3"/>
  <c r="BA805" i="3"/>
  <c r="BC805" i="3"/>
  <c r="BE805" i="3"/>
  <c r="BG805" i="3"/>
  <c r="BI805" i="3"/>
  <c r="BF804" i="3"/>
  <c r="BB804" i="3"/>
  <c r="AX804" i="3"/>
  <c r="AT804" i="3"/>
  <c r="AP804" i="3"/>
  <c r="AL804" i="3"/>
  <c r="AH804" i="3"/>
  <c r="AD804" i="3"/>
  <c r="Z804" i="3"/>
  <c r="V804" i="3"/>
  <c r="R804" i="3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BF803" i="3"/>
  <c r="BB803" i="3"/>
  <c r="AX803" i="3"/>
  <c r="AT803" i="3"/>
  <c r="AP803" i="3"/>
  <c r="AL803" i="3"/>
  <c r="AH803" i="3"/>
  <c r="AD803" i="3"/>
  <c r="Z803" i="3"/>
  <c r="V803" i="3"/>
  <c r="R803" i="3"/>
  <c r="M803" i="3"/>
  <c r="O803" i="3"/>
  <c r="Q803" i="3"/>
  <c r="S803" i="3"/>
  <c r="U803" i="3"/>
  <c r="W803" i="3"/>
  <c r="Y803" i="3"/>
  <c r="AA803" i="3"/>
  <c r="AC803" i="3"/>
  <c r="AE803" i="3"/>
  <c r="AG803" i="3"/>
  <c r="AI803" i="3"/>
  <c r="AK803" i="3"/>
  <c r="AM803" i="3"/>
  <c r="AO803" i="3"/>
  <c r="AQ803" i="3"/>
  <c r="AS803" i="3"/>
  <c r="AU803" i="3"/>
  <c r="AW803" i="3"/>
  <c r="AY803" i="3"/>
  <c r="BA803" i="3"/>
  <c r="BC803" i="3"/>
  <c r="BE803" i="3"/>
  <c r="BG803" i="3"/>
  <c r="BI803" i="3"/>
  <c r="BB802" i="3"/>
  <c r="AL802" i="3"/>
  <c r="V802" i="3"/>
  <c r="Q802" i="3"/>
  <c r="Y802" i="3"/>
  <c r="AG802" i="3"/>
  <c r="AO802" i="3"/>
  <c r="AW802" i="3"/>
  <c r="BE802" i="3"/>
  <c r="BB801" i="3"/>
  <c r="AL801" i="3"/>
  <c r="V801" i="3"/>
  <c r="Q801" i="3"/>
  <c r="Y801" i="3"/>
  <c r="AG801" i="3"/>
  <c r="AO801" i="3"/>
  <c r="AW801" i="3"/>
  <c r="BE801" i="3"/>
  <c r="BF800" i="3"/>
  <c r="BB800" i="3"/>
  <c r="AX800" i="3"/>
  <c r="AT800" i="3"/>
  <c r="AP800" i="3"/>
  <c r="AL800" i="3"/>
  <c r="AH800" i="3"/>
  <c r="AD800" i="3"/>
  <c r="Z800" i="3"/>
  <c r="V800" i="3"/>
  <c r="R800" i="3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BF799" i="3"/>
  <c r="BB799" i="3"/>
  <c r="AX799" i="3"/>
  <c r="AT799" i="3"/>
  <c r="AP799" i="3"/>
  <c r="AL799" i="3"/>
  <c r="AH799" i="3"/>
  <c r="AD799" i="3"/>
  <c r="Z799" i="3"/>
  <c r="V799" i="3"/>
  <c r="R799" i="3"/>
  <c r="M799" i="3"/>
  <c r="O799" i="3"/>
  <c r="Q799" i="3"/>
  <c r="S799" i="3"/>
  <c r="U799" i="3"/>
  <c r="W799" i="3"/>
  <c r="Y799" i="3"/>
  <c r="AA799" i="3"/>
  <c r="AC799" i="3"/>
  <c r="AE799" i="3"/>
  <c r="AG799" i="3"/>
  <c r="AI799" i="3"/>
  <c r="AK799" i="3"/>
  <c r="AM799" i="3"/>
  <c r="AO799" i="3"/>
  <c r="AQ799" i="3"/>
  <c r="AS799" i="3"/>
  <c r="AU799" i="3"/>
  <c r="AW799" i="3"/>
  <c r="AY799" i="3"/>
  <c r="BA799" i="3"/>
  <c r="BC799" i="3"/>
  <c r="BE799" i="3"/>
  <c r="BG799" i="3"/>
  <c r="BI799" i="3"/>
  <c r="BF798" i="3"/>
  <c r="BB798" i="3"/>
  <c r="AX798" i="3"/>
  <c r="AT798" i="3"/>
  <c r="AP798" i="3"/>
  <c r="AL798" i="3"/>
  <c r="AH798" i="3"/>
  <c r="AD798" i="3"/>
  <c r="Z798" i="3"/>
  <c r="V798" i="3"/>
  <c r="R798" i="3"/>
  <c r="M798" i="3"/>
  <c r="O798" i="3"/>
  <c r="Q798" i="3"/>
  <c r="S798" i="3"/>
  <c r="U798" i="3"/>
  <c r="W798" i="3"/>
  <c r="Y798" i="3"/>
  <c r="AA798" i="3"/>
  <c r="AC798" i="3"/>
  <c r="AE798" i="3"/>
  <c r="AG798" i="3"/>
  <c r="AI798" i="3"/>
  <c r="AK798" i="3"/>
  <c r="AM798" i="3"/>
  <c r="AO798" i="3"/>
  <c r="AQ798" i="3"/>
  <c r="AS798" i="3"/>
  <c r="AU798" i="3"/>
  <c r="AW798" i="3"/>
  <c r="AY798" i="3"/>
  <c r="BA798" i="3"/>
  <c r="BC798" i="3"/>
  <c r="BE798" i="3"/>
  <c r="BG798" i="3"/>
  <c r="BI798" i="3"/>
  <c r="BB797" i="3"/>
  <c r="AL797" i="3"/>
  <c r="V797" i="3"/>
  <c r="Q797" i="3"/>
  <c r="Y797" i="3"/>
  <c r="AG797" i="3"/>
  <c r="AO797" i="3"/>
  <c r="AW797" i="3"/>
  <c r="BE797" i="3"/>
  <c r="BF796" i="3"/>
  <c r="BB796" i="3"/>
  <c r="AX796" i="3"/>
  <c r="AT796" i="3"/>
  <c r="AP796" i="3"/>
  <c r="AL796" i="3"/>
  <c r="AH796" i="3"/>
  <c r="AD796" i="3"/>
  <c r="Z796" i="3"/>
  <c r="V796" i="3"/>
  <c r="R796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BF795" i="3"/>
  <c r="BB795" i="3"/>
  <c r="AX795" i="3"/>
  <c r="AT795" i="3"/>
  <c r="AP795" i="3"/>
  <c r="AL795" i="3"/>
  <c r="AH795" i="3"/>
  <c r="AD795" i="3"/>
  <c r="Z795" i="3"/>
  <c r="V795" i="3"/>
  <c r="R795" i="3"/>
  <c r="M795" i="3"/>
  <c r="O795" i="3"/>
  <c r="Q795" i="3"/>
  <c r="S795" i="3"/>
  <c r="U795" i="3"/>
  <c r="W795" i="3"/>
  <c r="Y795" i="3"/>
  <c r="AA795" i="3"/>
  <c r="AC795" i="3"/>
  <c r="AE795" i="3"/>
  <c r="AG795" i="3"/>
  <c r="AI795" i="3"/>
  <c r="AK795" i="3"/>
  <c r="AM795" i="3"/>
  <c r="AO795" i="3"/>
  <c r="AQ795" i="3"/>
  <c r="AS795" i="3"/>
  <c r="AU795" i="3"/>
  <c r="AW795" i="3"/>
  <c r="AY795" i="3"/>
  <c r="BA795" i="3"/>
  <c r="BC795" i="3"/>
  <c r="BE795" i="3"/>
  <c r="BG795" i="3"/>
  <c r="BI795" i="3"/>
  <c r="BF794" i="3"/>
  <c r="BB794" i="3"/>
  <c r="AP794" i="3"/>
  <c r="AL794" i="3"/>
  <c r="Z794" i="3"/>
  <c r="V794" i="3"/>
  <c r="O794" i="3"/>
  <c r="Q794" i="3"/>
  <c r="W794" i="3"/>
  <c r="Y794" i="3"/>
  <c r="AE794" i="3"/>
  <c r="AG794" i="3"/>
  <c r="AM794" i="3"/>
  <c r="AO794" i="3"/>
  <c r="AU794" i="3"/>
  <c r="AW794" i="3"/>
  <c r="BC794" i="3"/>
  <c r="BE794" i="3"/>
  <c r="BF793" i="3"/>
  <c r="BB793" i="3"/>
  <c r="AP793" i="3"/>
  <c r="AL793" i="3"/>
  <c r="Z793" i="3"/>
  <c r="V793" i="3"/>
  <c r="O793" i="3"/>
  <c r="Q793" i="3"/>
  <c r="W793" i="3"/>
  <c r="Y793" i="3"/>
  <c r="AE793" i="3"/>
  <c r="AG793" i="3"/>
  <c r="AM793" i="3"/>
  <c r="AO793" i="3"/>
  <c r="AU793" i="3"/>
  <c r="AW793" i="3"/>
  <c r="BC793" i="3"/>
  <c r="BE793" i="3"/>
  <c r="BF792" i="3"/>
  <c r="BB792" i="3"/>
  <c r="AX792" i="3"/>
  <c r="AT792" i="3"/>
  <c r="AP792" i="3"/>
  <c r="AL792" i="3"/>
  <c r="AH792" i="3"/>
  <c r="AD792" i="3"/>
  <c r="Z792" i="3"/>
  <c r="V792" i="3"/>
  <c r="R792" i="3"/>
  <c r="M792" i="3"/>
  <c r="O792" i="3"/>
  <c r="Q792" i="3"/>
  <c r="S792" i="3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BF791" i="3"/>
  <c r="BB791" i="3"/>
  <c r="AX791" i="3"/>
  <c r="AT791" i="3"/>
  <c r="AP791" i="3"/>
  <c r="AL791" i="3"/>
  <c r="AH791" i="3"/>
  <c r="AD791" i="3"/>
  <c r="Z791" i="3"/>
  <c r="V791" i="3"/>
  <c r="R791" i="3"/>
  <c r="M791" i="3"/>
  <c r="O791" i="3"/>
  <c r="Q791" i="3"/>
  <c r="S791" i="3"/>
  <c r="U791" i="3"/>
  <c r="W791" i="3"/>
  <c r="Y791" i="3"/>
  <c r="AA791" i="3"/>
  <c r="AC791" i="3"/>
  <c r="AE791" i="3"/>
  <c r="AG791" i="3"/>
  <c r="AI791" i="3"/>
  <c r="AK791" i="3"/>
  <c r="AM791" i="3"/>
  <c r="AO791" i="3"/>
  <c r="AQ791" i="3"/>
  <c r="AS791" i="3"/>
  <c r="AU791" i="3"/>
  <c r="AW791" i="3"/>
  <c r="AY791" i="3"/>
  <c r="BA791" i="3"/>
  <c r="BC791" i="3"/>
  <c r="BE791" i="3"/>
  <c r="BG791" i="3"/>
  <c r="BI791" i="3"/>
  <c r="BF790" i="3"/>
  <c r="BB790" i="3"/>
  <c r="AX790" i="3"/>
  <c r="AT790" i="3"/>
  <c r="AP790" i="3"/>
  <c r="AL790" i="3"/>
  <c r="AH790" i="3"/>
  <c r="AD790" i="3"/>
  <c r="Z790" i="3"/>
  <c r="V790" i="3"/>
  <c r="R790" i="3"/>
  <c r="M790" i="3"/>
  <c r="O790" i="3"/>
  <c r="Q790" i="3"/>
  <c r="S790" i="3"/>
  <c r="U790" i="3"/>
  <c r="W790" i="3"/>
  <c r="Y790" i="3"/>
  <c r="AA790" i="3"/>
  <c r="AC790" i="3"/>
  <c r="AE790" i="3"/>
  <c r="AG790" i="3"/>
  <c r="AI790" i="3"/>
  <c r="AK790" i="3"/>
  <c r="AM790" i="3"/>
  <c r="AO790" i="3"/>
  <c r="AQ790" i="3"/>
  <c r="AS790" i="3"/>
  <c r="AU790" i="3"/>
  <c r="AW790" i="3"/>
  <c r="AY790" i="3"/>
  <c r="BA790" i="3"/>
  <c r="BC790" i="3"/>
  <c r="BE790" i="3"/>
  <c r="BG790" i="3"/>
  <c r="BI790" i="3"/>
  <c r="BF789" i="3"/>
  <c r="BB789" i="3"/>
  <c r="AP789" i="3"/>
  <c r="AL789" i="3"/>
  <c r="Z789" i="3"/>
  <c r="V789" i="3"/>
  <c r="O789" i="3"/>
  <c r="Q789" i="3"/>
  <c r="W789" i="3"/>
  <c r="Y789" i="3"/>
  <c r="AE789" i="3"/>
  <c r="AG789" i="3"/>
  <c r="AM789" i="3"/>
  <c r="AO789" i="3"/>
  <c r="AU789" i="3"/>
  <c r="AW789" i="3"/>
  <c r="BC789" i="3"/>
  <c r="BE789" i="3"/>
  <c r="BF788" i="3"/>
  <c r="BB788" i="3"/>
  <c r="AX788" i="3"/>
  <c r="AT788" i="3"/>
  <c r="AP788" i="3"/>
  <c r="AL788" i="3"/>
  <c r="AH788" i="3"/>
  <c r="AD788" i="3"/>
  <c r="Z788" i="3"/>
  <c r="V788" i="3"/>
  <c r="R788" i="3"/>
  <c r="M788" i="3"/>
  <c r="O788" i="3"/>
  <c r="Q788" i="3"/>
  <c r="S788" i="3"/>
  <c r="U788" i="3"/>
  <c r="W788" i="3"/>
  <c r="Y788" i="3"/>
  <c r="AA788" i="3"/>
  <c r="AC788" i="3"/>
  <c r="AE788" i="3"/>
  <c r="AG788" i="3"/>
  <c r="AI788" i="3"/>
  <c r="AK788" i="3"/>
  <c r="AM788" i="3"/>
  <c r="AO788" i="3"/>
  <c r="AQ788" i="3"/>
  <c r="AS788" i="3"/>
  <c r="AU788" i="3"/>
  <c r="AW788" i="3"/>
  <c r="AY788" i="3"/>
  <c r="BA788" i="3"/>
  <c r="BC788" i="3"/>
  <c r="BE788" i="3"/>
  <c r="BG788" i="3"/>
  <c r="BI788" i="3"/>
  <c r="BF787" i="3"/>
  <c r="BB787" i="3"/>
  <c r="AX787" i="3"/>
  <c r="AT787" i="3"/>
  <c r="AP787" i="3"/>
  <c r="AL787" i="3"/>
  <c r="AH787" i="3"/>
  <c r="AD787" i="3"/>
  <c r="Z787" i="3"/>
  <c r="V787" i="3"/>
  <c r="R787" i="3"/>
  <c r="M787" i="3"/>
  <c r="O787" i="3"/>
  <c r="Q787" i="3"/>
  <c r="S787" i="3"/>
  <c r="U787" i="3"/>
  <c r="W787" i="3"/>
  <c r="Y787" i="3"/>
  <c r="AA787" i="3"/>
  <c r="AC787" i="3"/>
  <c r="AE787" i="3"/>
  <c r="AG787" i="3"/>
  <c r="AI787" i="3"/>
  <c r="AK787" i="3"/>
  <c r="AM787" i="3"/>
  <c r="AO787" i="3"/>
  <c r="AQ787" i="3"/>
  <c r="AS787" i="3"/>
  <c r="AU787" i="3"/>
  <c r="AW787" i="3"/>
  <c r="AY787" i="3"/>
  <c r="BA787" i="3"/>
  <c r="BC787" i="3"/>
  <c r="BE787" i="3"/>
  <c r="BG787" i="3"/>
  <c r="BI787" i="3"/>
  <c r="BF786" i="3"/>
  <c r="BB786" i="3"/>
  <c r="AX786" i="3"/>
  <c r="AT786" i="3"/>
  <c r="AP786" i="3"/>
  <c r="AL786" i="3"/>
  <c r="AH786" i="3"/>
  <c r="AD786" i="3"/>
  <c r="Z786" i="3"/>
  <c r="V786" i="3"/>
  <c r="R786" i="3"/>
  <c r="M786" i="3"/>
  <c r="O786" i="3"/>
  <c r="Q786" i="3"/>
  <c r="S786" i="3"/>
  <c r="U786" i="3"/>
  <c r="W786" i="3"/>
  <c r="Y786" i="3"/>
  <c r="AA786" i="3"/>
  <c r="AC786" i="3"/>
  <c r="AE786" i="3"/>
  <c r="AG786" i="3"/>
  <c r="AI786" i="3"/>
  <c r="AK786" i="3"/>
  <c r="AM786" i="3"/>
  <c r="AO786" i="3"/>
  <c r="AQ786" i="3"/>
  <c r="AS786" i="3"/>
  <c r="AU786" i="3"/>
  <c r="AW786" i="3"/>
  <c r="AY786" i="3"/>
  <c r="BA786" i="3"/>
  <c r="BC786" i="3"/>
  <c r="BE786" i="3"/>
  <c r="BG786" i="3"/>
  <c r="BI786" i="3"/>
  <c r="BF785" i="3"/>
  <c r="BB785" i="3"/>
  <c r="AX785" i="3"/>
  <c r="AT785" i="3"/>
  <c r="AP785" i="3"/>
  <c r="AL785" i="3"/>
  <c r="AH785" i="3"/>
  <c r="AD785" i="3"/>
  <c r="Z785" i="3"/>
  <c r="V785" i="3"/>
  <c r="R785" i="3"/>
  <c r="M785" i="3"/>
  <c r="O785" i="3"/>
  <c r="Q785" i="3"/>
  <c r="S785" i="3"/>
  <c r="U785" i="3"/>
  <c r="W785" i="3"/>
  <c r="Y785" i="3"/>
  <c r="AA785" i="3"/>
  <c r="AC785" i="3"/>
  <c r="AE785" i="3"/>
  <c r="AG785" i="3"/>
  <c r="AI785" i="3"/>
  <c r="AK785" i="3"/>
  <c r="AM785" i="3"/>
  <c r="AO785" i="3"/>
  <c r="AQ785" i="3"/>
  <c r="AS785" i="3"/>
  <c r="AU785" i="3"/>
  <c r="AW785" i="3"/>
  <c r="AY785" i="3"/>
  <c r="BA785" i="3"/>
  <c r="BC785" i="3"/>
  <c r="BE785" i="3"/>
  <c r="BG785" i="3"/>
  <c r="BI785" i="3"/>
  <c r="BF784" i="3"/>
  <c r="BB784" i="3"/>
  <c r="AX784" i="3"/>
  <c r="AT784" i="3"/>
  <c r="AP784" i="3"/>
  <c r="AL784" i="3"/>
  <c r="AH784" i="3"/>
  <c r="AD784" i="3"/>
  <c r="Z784" i="3"/>
  <c r="V784" i="3"/>
  <c r="R784" i="3"/>
  <c r="M784" i="3"/>
  <c r="O784" i="3"/>
  <c r="Q784" i="3"/>
  <c r="S784" i="3"/>
  <c r="U784" i="3"/>
  <c r="W784" i="3"/>
  <c r="Y784" i="3"/>
  <c r="AA784" i="3"/>
  <c r="AC784" i="3"/>
  <c r="AE784" i="3"/>
  <c r="AG784" i="3"/>
  <c r="AI784" i="3"/>
  <c r="AK784" i="3"/>
  <c r="AM784" i="3"/>
  <c r="AO784" i="3"/>
  <c r="AQ784" i="3"/>
  <c r="AS784" i="3"/>
  <c r="AU784" i="3"/>
  <c r="AW784" i="3"/>
  <c r="AY784" i="3"/>
  <c r="BA784" i="3"/>
  <c r="BC784" i="3"/>
  <c r="BE784" i="3"/>
  <c r="BG784" i="3"/>
  <c r="BI784" i="3"/>
  <c r="BF783" i="3"/>
  <c r="BB783" i="3"/>
  <c r="AX783" i="3"/>
  <c r="AT783" i="3"/>
  <c r="AP783" i="3"/>
  <c r="AL783" i="3"/>
  <c r="AH783" i="3"/>
  <c r="AD783" i="3"/>
  <c r="Z783" i="3"/>
  <c r="V783" i="3"/>
  <c r="R783" i="3"/>
  <c r="M783" i="3"/>
  <c r="O783" i="3"/>
  <c r="Q783" i="3"/>
  <c r="S783" i="3"/>
  <c r="U783" i="3"/>
  <c r="W783" i="3"/>
  <c r="Y783" i="3"/>
  <c r="AA783" i="3"/>
  <c r="AC783" i="3"/>
  <c r="AE783" i="3"/>
  <c r="AG783" i="3"/>
  <c r="AI783" i="3"/>
  <c r="AK783" i="3"/>
  <c r="AM783" i="3"/>
  <c r="AO783" i="3"/>
  <c r="AQ783" i="3"/>
  <c r="AS783" i="3"/>
  <c r="AU783" i="3"/>
  <c r="AW783" i="3"/>
  <c r="AY783" i="3"/>
  <c r="BA783" i="3"/>
  <c r="BC783" i="3"/>
  <c r="BE783" i="3"/>
  <c r="BG783" i="3"/>
  <c r="BI783" i="3"/>
  <c r="BF782" i="3"/>
  <c r="BB782" i="3"/>
  <c r="AX782" i="3"/>
  <c r="AT782" i="3"/>
  <c r="AP782" i="3"/>
  <c r="AL782" i="3"/>
  <c r="AH782" i="3"/>
  <c r="AD782" i="3"/>
  <c r="Z782" i="3"/>
  <c r="V782" i="3"/>
  <c r="R782" i="3"/>
  <c r="M782" i="3"/>
  <c r="O782" i="3"/>
  <c r="Q782" i="3"/>
  <c r="S782" i="3"/>
  <c r="U782" i="3"/>
  <c r="W782" i="3"/>
  <c r="Y782" i="3"/>
  <c r="AA782" i="3"/>
  <c r="AC782" i="3"/>
  <c r="AE782" i="3"/>
  <c r="AG782" i="3"/>
  <c r="AI782" i="3"/>
  <c r="AK782" i="3"/>
  <c r="AM782" i="3"/>
  <c r="AO782" i="3"/>
  <c r="AQ782" i="3"/>
  <c r="AS782" i="3"/>
  <c r="AU782" i="3"/>
  <c r="AW782" i="3"/>
  <c r="AY782" i="3"/>
  <c r="BA782" i="3"/>
  <c r="BC782" i="3"/>
  <c r="BE782" i="3"/>
  <c r="BG782" i="3"/>
  <c r="BI782" i="3"/>
  <c r="BF781" i="3"/>
  <c r="BB781" i="3"/>
  <c r="AX781" i="3"/>
  <c r="AT781" i="3"/>
  <c r="AP781" i="3"/>
  <c r="AL781" i="3"/>
  <c r="AH781" i="3"/>
  <c r="AD781" i="3"/>
  <c r="Z781" i="3"/>
  <c r="V781" i="3"/>
  <c r="R781" i="3"/>
  <c r="M781" i="3"/>
  <c r="O781" i="3"/>
  <c r="Q781" i="3"/>
  <c r="S781" i="3"/>
  <c r="U781" i="3"/>
  <c r="W781" i="3"/>
  <c r="Y781" i="3"/>
  <c r="AA781" i="3"/>
  <c r="AC781" i="3"/>
  <c r="AE781" i="3"/>
  <c r="AG781" i="3"/>
  <c r="AI781" i="3"/>
  <c r="AK781" i="3"/>
  <c r="AM781" i="3"/>
  <c r="AO781" i="3"/>
  <c r="AQ781" i="3"/>
  <c r="AS781" i="3"/>
  <c r="AU781" i="3"/>
  <c r="AW781" i="3"/>
  <c r="AY781" i="3"/>
  <c r="BA781" i="3"/>
  <c r="BC781" i="3"/>
  <c r="BE781" i="3"/>
  <c r="BG781" i="3"/>
  <c r="BI781" i="3"/>
  <c r="BF780" i="3"/>
  <c r="BB780" i="3"/>
  <c r="AX780" i="3"/>
  <c r="AT780" i="3"/>
  <c r="AP780" i="3"/>
  <c r="AL780" i="3"/>
  <c r="AH780" i="3"/>
  <c r="AD780" i="3"/>
  <c r="Z780" i="3"/>
  <c r="V780" i="3"/>
  <c r="R780" i="3"/>
  <c r="M780" i="3"/>
  <c r="O780" i="3"/>
  <c r="Q780" i="3"/>
  <c r="S780" i="3"/>
  <c r="U780" i="3"/>
  <c r="W780" i="3"/>
  <c r="Y780" i="3"/>
  <c r="AA780" i="3"/>
  <c r="AC780" i="3"/>
  <c r="AE780" i="3"/>
  <c r="AG780" i="3"/>
  <c r="AI780" i="3"/>
  <c r="AK780" i="3"/>
  <c r="AM780" i="3"/>
  <c r="AO780" i="3"/>
  <c r="AQ780" i="3"/>
  <c r="AS780" i="3"/>
  <c r="AU780" i="3"/>
  <c r="AW780" i="3"/>
  <c r="AY780" i="3"/>
  <c r="BA780" i="3"/>
  <c r="BC780" i="3"/>
  <c r="BE780" i="3"/>
  <c r="BG780" i="3"/>
  <c r="BI780" i="3"/>
  <c r="BF779" i="3"/>
  <c r="BB779" i="3"/>
  <c r="AX779" i="3"/>
  <c r="AT779" i="3"/>
  <c r="AP779" i="3"/>
  <c r="AL779" i="3"/>
  <c r="AH779" i="3"/>
  <c r="AD779" i="3"/>
  <c r="Z779" i="3"/>
  <c r="V779" i="3"/>
  <c r="R779" i="3"/>
  <c r="M779" i="3"/>
  <c r="O779" i="3"/>
  <c r="Q779" i="3"/>
  <c r="S779" i="3"/>
  <c r="U779" i="3"/>
  <c r="W779" i="3"/>
  <c r="Y779" i="3"/>
  <c r="AA779" i="3"/>
  <c r="AC779" i="3"/>
  <c r="AE779" i="3"/>
  <c r="AG779" i="3"/>
  <c r="AI779" i="3"/>
  <c r="AK779" i="3"/>
  <c r="AM779" i="3"/>
  <c r="AO779" i="3"/>
  <c r="AQ779" i="3"/>
  <c r="AS779" i="3"/>
  <c r="AU779" i="3"/>
  <c r="AW779" i="3"/>
  <c r="AY779" i="3"/>
  <c r="BA779" i="3"/>
  <c r="BC779" i="3"/>
  <c r="BE779" i="3"/>
  <c r="BG779" i="3"/>
  <c r="BI779" i="3"/>
  <c r="BF778" i="3"/>
  <c r="BB778" i="3"/>
  <c r="AX778" i="3"/>
  <c r="AT778" i="3"/>
  <c r="AP778" i="3"/>
  <c r="AL778" i="3"/>
  <c r="AH778" i="3"/>
  <c r="AD778" i="3"/>
  <c r="Z778" i="3"/>
  <c r="V778" i="3"/>
  <c r="R778" i="3"/>
  <c r="M778" i="3"/>
  <c r="O778" i="3"/>
  <c r="Q778" i="3"/>
  <c r="S778" i="3"/>
  <c r="U778" i="3"/>
  <c r="W778" i="3"/>
  <c r="Y778" i="3"/>
  <c r="AA778" i="3"/>
  <c r="AC778" i="3"/>
  <c r="AE778" i="3"/>
  <c r="AG778" i="3"/>
  <c r="AI778" i="3"/>
  <c r="AK778" i="3"/>
  <c r="AM778" i="3"/>
  <c r="AO778" i="3"/>
  <c r="AQ778" i="3"/>
  <c r="AS778" i="3"/>
  <c r="AU778" i="3"/>
  <c r="AW778" i="3"/>
  <c r="AY778" i="3"/>
  <c r="BA778" i="3"/>
  <c r="BC778" i="3"/>
  <c r="BE778" i="3"/>
  <c r="BG778" i="3"/>
  <c r="BI778" i="3"/>
  <c r="BF777" i="3"/>
  <c r="BB777" i="3"/>
  <c r="AX777" i="3"/>
  <c r="AT777" i="3"/>
  <c r="AP777" i="3"/>
  <c r="AL777" i="3"/>
  <c r="AH777" i="3"/>
  <c r="AD777" i="3"/>
  <c r="Z777" i="3"/>
  <c r="V777" i="3"/>
  <c r="R777" i="3"/>
  <c r="M777" i="3"/>
  <c r="O777" i="3"/>
  <c r="Q777" i="3"/>
  <c r="S777" i="3"/>
  <c r="U777" i="3"/>
  <c r="W777" i="3"/>
  <c r="Y777" i="3"/>
  <c r="AA777" i="3"/>
  <c r="AC777" i="3"/>
  <c r="AE777" i="3"/>
  <c r="AG777" i="3"/>
  <c r="AI777" i="3"/>
  <c r="AK777" i="3"/>
  <c r="AM777" i="3"/>
  <c r="AO777" i="3"/>
  <c r="AQ777" i="3"/>
  <c r="AS777" i="3"/>
  <c r="AU777" i="3"/>
  <c r="AW777" i="3"/>
  <c r="AY777" i="3"/>
  <c r="BA777" i="3"/>
  <c r="BC777" i="3"/>
  <c r="BE777" i="3"/>
  <c r="BG777" i="3"/>
  <c r="BI777" i="3"/>
  <c r="L776" i="3"/>
  <c r="O776" i="3" s="1"/>
  <c r="L775" i="3"/>
  <c r="M775" i="3" s="1"/>
  <c r="L774" i="3"/>
  <c r="M774" i="3" s="1"/>
  <c r="L773" i="3"/>
  <c r="M773" i="3" s="1"/>
  <c r="L772" i="3"/>
  <c r="S772" i="3" s="1"/>
  <c r="L771" i="3"/>
  <c r="AE771" i="3" s="1"/>
  <c r="L770" i="3"/>
  <c r="S770" i="3" s="1"/>
  <c r="L769" i="3"/>
  <c r="AE769" i="3" s="1"/>
  <c r="L768" i="3"/>
  <c r="S768" i="3" s="1"/>
  <c r="L767" i="3"/>
  <c r="M767" i="3" s="1"/>
  <c r="L766" i="3"/>
  <c r="O766" i="3" s="1"/>
  <c r="N765" i="3"/>
  <c r="R765" i="3"/>
  <c r="V765" i="3"/>
  <c r="Z765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N761" i="3"/>
  <c r="R761" i="3"/>
  <c r="V761" i="3"/>
  <c r="Z761" i="3"/>
  <c r="AD761" i="3"/>
  <c r="AH761" i="3"/>
  <c r="AL761" i="3"/>
  <c r="AP761" i="3"/>
  <c r="AT761" i="3"/>
  <c r="AX761" i="3"/>
  <c r="BB761" i="3"/>
  <c r="BF761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N759" i="3"/>
  <c r="R759" i="3"/>
  <c r="V759" i="3"/>
  <c r="Z759" i="3"/>
  <c r="AD759" i="3"/>
  <c r="AH759" i="3"/>
  <c r="AL759" i="3"/>
  <c r="AP759" i="3"/>
  <c r="AT759" i="3"/>
  <c r="AX759" i="3"/>
  <c r="BB759" i="3"/>
  <c r="BF759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M765" i="3"/>
  <c r="O765" i="3"/>
  <c r="Q765" i="3"/>
  <c r="S765" i="3"/>
  <c r="U765" i="3"/>
  <c r="W765" i="3"/>
  <c r="Y765" i="3"/>
  <c r="AA765" i="3"/>
  <c r="AC765" i="3"/>
  <c r="AE765" i="3"/>
  <c r="AG765" i="3"/>
  <c r="AI765" i="3"/>
  <c r="AK765" i="3"/>
  <c r="AM765" i="3"/>
  <c r="AO765" i="3"/>
  <c r="AQ765" i="3"/>
  <c r="AS765" i="3"/>
  <c r="AU765" i="3"/>
  <c r="AW765" i="3"/>
  <c r="AY765" i="3"/>
  <c r="BA765" i="3"/>
  <c r="BC765" i="3"/>
  <c r="BE765" i="3"/>
  <c r="BG765" i="3"/>
  <c r="BI765" i="3"/>
  <c r="M764" i="3"/>
  <c r="O764" i="3"/>
  <c r="Q764" i="3"/>
  <c r="S764" i="3"/>
  <c r="U764" i="3"/>
  <c r="W764" i="3"/>
  <c r="Y764" i="3"/>
  <c r="AA764" i="3"/>
  <c r="AC764" i="3"/>
  <c r="AE764" i="3"/>
  <c r="AG764" i="3"/>
  <c r="AI764" i="3"/>
  <c r="AK764" i="3"/>
  <c r="AM764" i="3"/>
  <c r="AO764" i="3"/>
  <c r="AQ764" i="3"/>
  <c r="AS764" i="3"/>
  <c r="AU764" i="3"/>
  <c r="AW764" i="3"/>
  <c r="AY764" i="3"/>
  <c r="BA764" i="3"/>
  <c r="BC764" i="3"/>
  <c r="BE764" i="3"/>
  <c r="BG764" i="3"/>
  <c r="BI764" i="3"/>
  <c r="M763" i="3"/>
  <c r="O763" i="3"/>
  <c r="Q763" i="3"/>
  <c r="S763" i="3"/>
  <c r="U763" i="3"/>
  <c r="W763" i="3"/>
  <c r="Y763" i="3"/>
  <c r="AA763" i="3"/>
  <c r="AC763" i="3"/>
  <c r="AE763" i="3"/>
  <c r="AG763" i="3"/>
  <c r="AI763" i="3"/>
  <c r="AK763" i="3"/>
  <c r="AM763" i="3"/>
  <c r="AO763" i="3"/>
  <c r="AQ763" i="3"/>
  <c r="AS763" i="3"/>
  <c r="AU763" i="3"/>
  <c r="AW763" i="3"/>
  <c r="AY763" i="3"/>
  <c r="BA763" i="3"/>
  <c r="BC763" i="3"/>
  <c r="BE763" i="3"/>
  <c r="BG763" i="3"/>
  <c r="BI763" i="3"/>
  <c r="M762" i="3"/>
  <c r="O762" i="3"/>
  <c r="Q762" i="3"/>
  <c r="S762" i="3"/>
  <c r="U762" i="3"/>
  <c r="W762" i="3"/>
  <c r="Y762" i="3"/>
  <c r="AA762" i="3"/>
  <c r="AC762" i="3"/>
  <c r="AE762" i="3"/>
  <c r="AG762" i="3"/>
  <c r="AI762" i="3"/>
  <c r="AK762" i="3"/>
  <c r="AM762" i="3"/>
  <c r="AO762" i="3"/>
  <c r="AQ762" i="3"/>
  <c r="AS762" i="3"/>
  <c r="AU762" i="3"/>
  <c r="AW762" i="3"/>
  <c r="AY762" i="3"/>
  <c r="BA762" i="3"/>
  <c r="BC762" i="3"/>
  <c r="BE762" i="3"/>
  <c r="BG762" i="3"/>
  <c r="BI762" i="3"/>
  <c r="M761" i="3"/>
  <c r="O761" i="3"/>
  <c r="Q761" i="3"/>
  <c r="S761" i="3"/>
  <c r="U761" i="3"/>
  <c r="W761" i="3"/>
  <c r="Y761" i="3"/>
  <c r="AA761" i="3"/>
  <c r="AC761" i="3"/>
  <c r="AE761" i="3"/>
  <c r="AG761" i="3"/>
  <c r="AI761" i="3"/>
  <c r="AK761" i="3"/>
  <c r="AM761" i="3"/>
  <c r="AO761" i="3"/>
  <c r="AQ761" i="3"/>
  <c r="AS761" i="3"/>
  <c r="AU761" i="3"/>
  <c r="AW761" i="3"/>
  <c r="AY761" i="3"/>
  <c r="BA761" i="3"/>
  <c r="BC761" i="3"/>
  <c r="BE761" i="3"/>
  <c r="BG761" i="3"/>
  <c r="BI761" i="3"/>
  <c r="M760" i="3"/>
  <c r="O760" i="3"/>
  <c r="Q760" i="3"/>
  <c r="S760" i="3"/>
  <c r="U760" i="3"/>
  <c r="W760" i="3"/>
  <c r="Y760" i="3"/>
  <c r="AA760" i="3"/>
  <c r="AC760" i="3"/>
  <c r="AE760" i="3"/>
  <c r="AG760" i="3"/>
  <c r="AI760" i="3"/>
  <c r="AK760" i="3"/>
  <c r="AM760" i="3"/>
  <c r="AO760" i="3"/>
  <c r="AQ760" i="3"/>
  <c r="AS760" i="3"/>
  <c r="AU760" i="3"/>
  <c r="AW760" i="3"/>
  <c r="AY760" i="3"/>
  <c r="BA760" i="3"/>
  <c r="BC760" i="3"/>
  <c r="BE760" i="3"/>
  <c r="BG760" i="3"/>
  <c r="BI760" i="3"/>
  <c r="M759" i="3"/>
  <c r="O759" i="3"/>
  <c r="Q759" i="3"/>
  <c r="S759" i="3"/>
  <c r="U759" i="3"/>
  <c r="W759" i="3"/>
  <c r="Y759" i="3"/>
  <c r="AA759" i="3"/>
  <c r="AC759" i="3"/>
  <c r="AE759" i="3"/>
  <c r="AG759" i="3"/>
  <c r="AI759" i="3"/>
  <c r="AK759" i="3"/>
  <c r="AM759" i="3"/>
  <c r="AO759" i="3"/>
  <c r="AQ759" i="3"/>
  <c r="AS759" i="3"/>
  <c r="AU759" i="3"/>
  <c r="AW759" i="3"/>
  <c r="AY759" i="3"/>
  <c r="BA759" i="3"/>
  <c r="BC759" i="3"/>
  <c r="BE759" i="3"/>
  <c r="BG759" i="3"/>
  <c r="BI759" i="3"/>
  <c r="M758" i="3"/>
  <c r="O758" i="3"/>
  <c r="Q758" i="3"/>
  <c r="S758" i="3"/>
  <c r="U758" i="3"/>
  <c r="W758" i="3"/>
  <c r="Y758" i="3"/>
  <c r="AA758" i="3"/>
  <c r="AC758" i="3"/>
  <c r="AE758" i="3"/>
  <c r="AG758" i="3"/>
  <c r="AI758" i="3"/>
  <c r="AK758" i="3"/>
  <c r="AM758" i="3"/>
  <c r="AO758" i="3"/>
  <c r="AQ758" i="3"/>
  <c r="AS758" i="3"/>
  <c r="AU758" i="3"/>
  <c r="AW758" i="3"/>
  <c r="AY758" i="3"/>
  <c r="BA758" i="3"/>
  <c r="BC758" i="3"/>
  <c r="BE758" i="3"/>
  <c r="BG758" i="3"/>
  <c r="BI758" i="3"/>
  <c r="M757" i="3"/>
  <c r="O757" i="3"/>
  <c r="Q757" i="3"/>
  <c r="S757" i="3"/>
  <c r="U757" i="3"/>
  <c r="W757" i="3"/>
  <c r="Y757" i="3"/>
  <c r="AA757" i="3"/>
  <c r="AC757" i="3"/>
  <c r="AE757" i="3"/>
  <c r="AG757" i="3"/>
  <c r="AI757" i="3"/>
  <c r="AK757" i="3"/>
  <c r="AM757" i="3"/>
  <c r="AO757" i="3"/>
  <c r="AQ757" i="3"/>
  <c r="AS757" i="3"/>
  <c r="AU757" i="3"/>
  <c r="AW757" i="3"/>
  <c r="AY757" i="3"/>
  <c r="BA757" i="3"/>
  <c r="BC757" i="3"/>
  <c r="BE757" i="3"/>
  <c r="BG757" i="3"/>
  <c r="BI757" i="3"/>
  <c r="M756" i="3"/>
  <c r="O756" i="3"/>
  <c r="Q756" i="3"/>
  <c r="S756" i="3"/>
  <c r="U756" i="3"/>
  <c r="W756" i="3"/>
  <c r="Y756" i="3"/>
  <c r="AA756" i="3"/>
  <c r="AC756" i="3"/>
  <c r="AE756" i="3"/>
  <c r="AG756" i="3"/>
  <c r="AI756" i="3"/>
  <c r="AK756" i="3"/>
  <c r="AM756" i="3"/>
  <c r="AO756" i="3"/>
  <c r="AQ756" i="3"/>
  <c r="AS756" i="3"/>
  <c r="AU756" i="3"/>
  <c r="AW756" i="3"/>
  <c r="AY756" i="3"/>
  <c r="BA756" i="3"/>
  <c r="BC756" i="3"/>
  <c r="BE756" i="3"/>
  <c r="BG756" i="3"/>
  <c r="BI756" i="3"/>
  <c r="M755" i="3"/>
  <c r="O755" i="3"/>
  <c r="Q755" i="3"/>
  <c r="S755" i="3"/>
  <c r="U755" i="3"/>
  <c r="W755" i="3"/>
  <c r="Y755" i="3"/>
  <c r="AA755" i="3"/>
  <c r="AC755" i="3"/>
  <c r="AE755" i="3"/>
  <c r="AG755" i="3"/>
  <c r="AI755" i="3"/>
  <c r="AK755" i="3"/>
  <c r="AM755" i="3"/>
  <c r="AO755" i="3"/>
  <c r="AQ755" i="3"/>
  <c r="AS755" i="3"/>
  <c r="AU755" i="3"/>
  <c r="AW755" i="3"/>
  <c r="AY755" i="3"/>
  <c r="BA755" i="3"/>
  <c r="BC755" i="3"/>
  <c r="BE755" i="3"/>
  <c r="BG755" i="3"/>
  <c r="BI755" i="3"/>
  <c r="M754" i="3"/>
  <c r="O754" i="3"/>
  <c r="Q754" i="3"/>
  <c r="S754" i="3"/>
  <c r="U754" i="3"/>
  <c r="W754" i="3"/>
  <c r="Y754" i="3"/>
  <c r="AA754" i="3"/>
  <c r="AC754" i="3"/>
  <c r="AE754" i="3"/>
  <c r="AG754" i="3"/>
  <c r="AI754" i="3"/>
  <c r="AK754" i="3"/>
  <c r="AM754" i="3"/>
  <c r="AO754" i="3"/>
  <c r="AQ754" i="3"/>
  <c r="AS754" i="3"/>
  <c r="AU754" i="3"/>
  <c r="AW754" i="3"/>
  <c r="AY754" i="3"/>
  <c r="BA754" i="3"/>
  <c r="BC754" i="3"/>
  <c r="BE754" i="3"/>
  <c r="BG754" i="3"/>
  <c r="BI754" i="3"/>
  <c r="N749" i="3"/>
  <c r="P749" i="3"/>
  <c r="R749" i="3"/>
  <c r="T749" i="3"/>
  <c r="V749" i="3"/>
  <c r="X749" i="3"/>
  <c r="Z749" i="3"/>
  <c r="AB749" i="3"/>
  <c r="AD749" i="3"/>
  <c r="AF749" i="3"/>
  <c r="AH749" i="3"/>
  <c r="AJ749" i="3"/>
  <c r="AL749" i="3"/>
  <c r="AN749" i="3"/>
  <c r="AP749" i="3"/>
  <c r="AR749" i="3"/>
  <c r="AT749" i="3"/>
  <c r="AV749" i="3"/>
  <c r="AX749" i="3"/>
  <c r="AZ749" i="3"/>
  <c r="BB749" i="3"/>
  <c r="BD749" i="3"/>
  <c r="BF749" i="3"/>
  <c r="BH749" i="3"/>
  <c r="M749" i="3"/>
  <c r="O749" i="3"/>
  <c r="S749" i="3"/>
  <c r="W749" i="3"/>
  <c r="AA749" i="3"/>
  <c r="AE749" i="3"/>
  <c r="AI749" i="3"/>
  <c r="AM749" i="3"/>
  <c r="AQ749" i="3"/>
  <c r="AU749" i="3"/>
  <c r="AY749" i="3"/>
  <c r="BC749" i="3"/>
  <c r="BG749" i="3"/>
  <c r="N747" i="3"/>
  <c r="P747" i="3"/>
  <c r="R747" i="3"/>
  <c r="T747" i="3"/>
  <c r="V747" i="3"/>
  <c r="X747" i="3"/>
  <c r="Z747" i="3"/>
  <c r="AB747" i="3"/>
  <c r="AD747" i="3"/>
  <c r="AF747" i="3"/>
  <c r="AH747" i="3"/>
  <c r="AJ747" i="3"/>
  <c r="AL747" i="3"/>
  <c r="AN747" i="3"/>
  <c r="AP747" i="3"/>
  <c r="AR747" i="3"/>
  <c r="AT747" i="3"/>
  <c r="AV747" i="3"/>
  <c r="AX747" i="3"/>
  <c r="AZ747" i="3"/>
  <c r="BB747" i="3"/>
  <c r="BD747" i="3"/>
  <c r="BF747" i="3"/>
  <c r="BH747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O747" i="3"/>
  <c r="W747" i="3"/>
  <c r="AE747" i="3"/>
  <c r="AM747" i="3"/>
  <c r="AU747" i="3"/>
  <c r="BC747" i="3"/>
  <c r="N745" i="3"/>
  <c r="P745" i="3"/>
  <c r="R745" i="3"/>
  <c r="T745" i="3"/>
  <c r="V745" i="3"/>
  <c r="X745" i="3"/>
  <c r="Z745" i="3"/>
  <c r="AB745" i="3"/>
  <c r="AD745" i="3"/>
  <c r="AF745" i="3"/>
  <c r="AH745" i="3"/>
  <c r="AJ745" i="3"/>
  <c r="AL745" i="3"/>
  <c r="AN745" i="3"/>
  <c r="AP745" i="3"/>
  <c r="AR745" i="3"/>
  <c r="AT745" i="3"/>
  <c r="AV745" i="3"/>
  <c r="AX745" i="3"/>
  <c r="AZ745" i="3"/>
  <c r="BB745" i="3"/>
  <c r="BD745" i="3"/>
  <c r="BF745" i="3"/>
  <c r="BH745" i="3"/>
  <c r="M745" i="3"/>
  <c r="Q745" i="3"/>
  <c r="U745" i="3"/>
  <c r="Y745" i="3"/>
  <c r="AC745" i="3"/>
  <c r="AG745" i="3"/>
  <c r="AK745" i="3"/>
  <c r="AO745" i="3"/>
  <c r="AS745" i="3"/>
  <c r="AW745" i="3"/>
  <c r="BA745" i="3"/>
  <c r="BE745" i="3"/>
  <c r="BI745" i="3"/>
  <c r="O745" i="3"/>
  <c r="W745" i="3"/>
  <c r="AE745" i="3"/>
  <c r="AM745" i="3"/>
  <c r="AU745" i="3"/>
  <c r="BC745" i="3"/>
  <c r="BH765" i="3"/>
  <c r="BD765" i="3"/>
  <c r="AZ765" i="3"/>
  <c r="AV765" i="3"/>
  <c r="AR765" i="3"/>
  <c r="AN765" i="3"/>
  <c r="AJ765" i="3"/>
  <c r="AF765" i="3"/>
  <c r="AB765" i="3"/>
  <c r="X765" i="3"/>
  <c r="T765" i="3"/>
  <c r="P765" i="3"/>
  <c r="BH764" i="3"/>
  <c r="BD764" i="3"/>
  <c r="AZ764" i="3"/>
  <c r="AV764" i="3"/>
  <c r="AR764" i="3"/>
  <c r="AN764" i="3"/>
  <c r="AJ764" i="3"/>
  <c r="AF764" i="3"/>
  <c r="AB764" i="3"/>
  <c r="X764" i="3"/>
  <c r="T764" i="3"/>
  <c r="P764" i="3"/>
  <c r="BH763" i="3"/>
  <c r="BD763" i="3"/>
  <c r="AZ763" i="3"/>
  <c r="AV763" i="3"/>
  <c r="AR763" i="3"/>
  <c r="AN763" i="3"/>
  <c r="AJ763" i="3"/>
  <c r="AF763" i="3"/>
  <c r="AB763" i="3"/>
  <c r="X763" i="3"/>
  <c r="T763" i="3"/>
  <c r="P763" i="3"/>
  <c r="BH762" i="3"/>
  <c r="BD762" i="3"/>
  <c r="AZ762" i="3"/>
  <c r="AV762" i="3"/>
  <c r="AR762" i="3"/>
  <c r="AN762" i="3"/>
  <c r="AJ762" i="3"/>
  <c r="AF762" i="3"/>
  <c r="AB762" i="3"/>
  <c r="X762" i="3"/>
  <c r="T762" i="3"/>
  <c r="P762" i="3"/>
  <c r="BH761" i="3"/>
  <c r="BD761" i="3"/>
  <c r="AZ761" i="3"/>
  <c r="AV761" i="3"/>
  <c r="AR761" i="3"/>
  <c r="AN761" i="3"/>
  <c r="AJ761" i="3"/>
  <c r="AF761" i="3"/>
  <c r="AB761" i="3"/>
  <c r="X761" i="3"/>
  <c r="T761" i="3"/>
  <c r="P761" i="3"/>
  <c r="BH760" i="3"/>
  <c r="BD760" i="3"/>
  <c r="AZ760" i="3"/>
  <c r="AV760" i="3"/>
  <c r="AR760" i="3"/>
  <c r="AN760" i="3"/>
  <c r="AJ760" i="3"/>
  <c r="AF760" i="3"/>
  <c r="AB760" i="3"/>
  <c r="X760" i="3"/>
  <c r="T760" i="3"/>
  <c r="P760" i="3"/>
  <c r="BH759" i="3"/>
  <c r="BD759" i="3"/>
  <c r="AZ759" i="3"/>
  <c r="AV759" i="3"/>
  <c r="AR759" i="3"/>
  <c r="AN759" i="3"/>
  <c r="AJ759" i="3"/>
  <c r="AF759" i="3"/>
  <c r="AB759" i="3"/>
  <c r="X759" i="3"/>
  <c r="T759" i="3"/>
  <c r="P759" i="3"/>
  <c r="BH758" i="3"/>
  <c r="BD758" i="3"/>
  <c r="AZ758" i="3"/>
  <c r="AV758" i="3"/>
  <c r="AR758" i="3"/>
  <c r="AN758" i="3"/>
  <c r="AJ758" i="3"/>
  <c r="AF758" i="3"/>
  <c r="AB758" i="3"/>
  <c r="X758" i="3"/>
  <c r="T758" i="3"/>
  <c r="P758" i="3"/>
  <c r="BH757" i="3"/>
  <c r="BD757" i="3"/>
  <c r="AZ757" i="3"/>
  <c r="AV757" i="3"/>
  <c r="AR757" i="3"/>
  <c r="AN757" i="3"/>
  <c r="AJ757" i="3"/>
  <c r="AF757" i="3"/>
  <c r="AB757" i="3"/>
  <c r="X757" i="3"/>
  <c r="T757" i="3"/>
  <c r="P757" i="3"/>
  <c r="BH756" i="3"/>
  <c r="BD756" i="3"/>
  <c r="AZ756" i="3"/>
  <c r="AV756" i="3"/>
  <c r="AR756" i="3"/>
  <c r="AN756" i="3"/>
  <c r="AJ756" i="3"/>
  <c r="AF756" i="3"/>
  <c r="AB756" i="3"/>
  <c r="X756" i="3"/>
  <c r="T756" i="3"/>
  <c r="P756" i="3"/>
  <c r="BH755" i="3"/>
  <c r="BD755" i="3"/>
  <c r="AZ755" i="3"/>
  <c r="AV755" i="3"/>
  <c r="AR755" i="3"/>
  <c r="AN755" i="3"/>
  <c r="AJ755" i="3"/>
  <c r="AF755" i="3"/>
  <c r="AB755" i="3"/>
  <c r="X755" i="3"/>
  <c r="T755" i="3"/>
  <c r="P755" i="3"/>
  <c r="BH754" i="3"/>
  <c r="BD754" i="3"/>
  <c r="AZ754" i="3"/>
  <c r="AV754" i="3"/>
  <c r="AR754" i="3"/>
  <c r="AN754" i="3"/>
  <c r="AJ754" i="3"/>
  <c r="AF754" i="3"/>
  <c r="AB754" i="3"/>
  <c r="X754" i="3"/>
  <c r="T754" i="3"/>
  <c r="P754" i="3"/>
  <c r="BE749" i="3"/>
  <c r="AW749" i="3"/>
  <c r="AO749" i="3"/>
  <c r="AG749" i="3"/>
  <c r="Y749" i="3"/>
  <c r="Q749" i="3"/>
  <c r="N748" i="3"/>
  <c r="P748" i="3"/>
  <c r="R748" i="3"/>
  <c r="T748" i="3"/>
  <c r="V748" i="3"/>
  <c r="X748" i="3"/>
  <c r="Z748" i="3"/>
  <c r="AB748" i="3"/>
  <c r="AD748" i="3"/>
  <c r="AF748" i="3"/>
  <c r="AH748" i="3"/>
  <c r="AJ748" i="3"/>
  <c r="AL748" i="3"/>
  <c r="AN748" i="3"/>
  <c r="AP748" i="3"/>
  <c r="AR748" i="3"/>
  <c r="AT748" i="3"/>
  <c r="AV748" i="3"/>
  <c r="AX748" i="3"/>
  <c r="AZ748" i="3"/>
  <c r="BB748" i="3"/>
  <c r="BD748" i="3"/>
  <c r="BF748" i="3"/>
  <c r="BH748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O748" i="3"/>
  <c r="W748" i="3"/>
  <c r="AE748" i="3"/>
  <c r="AM748" i="3"/>
  <c r="AU748" i="3"/>
  <c r="BC748" i="3"/>
  <c r="AY747" i="3"/>
  <c r="AI747" i="3"/>
  <c r="S747" i="3"/>
  <c r="N746" i="3"/>
  <c r="P746" i="3"/>
  <c r="R746" i="3"/>
  <c r="T746" i="3"/>
  <c r="V746" i="3"/>
  <c r="X746" i="3"/>
  <c r="Z746" i="3"/>
  <c r="AB746" i="3"/>
  <c r="AD746" i="3"/>
  <c r="AF746" i="3"/>
  <c r="AH746" i="3"/>
  <c r="AJ746" i="3"/>
  <c r="AL746" i="3"/>
  <c r="AN746" i="3"/>
  <c r="AP746" i="3"/>
  <c r="AR746" i="3"/>
  <c r="AT746" i="3"/>
  <c r="AV746" i="3"/>
  <c r="AX746" i="3"/>
  <c r="AZ746" i="3"/>
  <c r="BB746" i="3"/>
  <c r="BD746" i="3"/>
  <c r="BF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O746" i="3"/>
  <c r="W746" i="3"/>
  <c r="AE746" i="3"/>
  <c r="AM746" i="3"/>
  <c r="AU746" i="3"/>
  <c r="BC746" i="3"/>
  <c r="AY745" i="3"/>
  <c r="AI745" i="3"/>
  <c r="S745" i="3"/>
  <c r="N753" i="3"/>
  <c r="P753" i="3"/>
  <c r="R753" i="3"/>
  <c r="T753" i="3"/>
  <c r="V753" i="3"/>
  <c r="X753" i="3"/>
  <c r="Z753" i="3"/>
  <c r="AB753" i="3"/>
  <c r="AD753" i="3"/>
  <c r="AF753" i="3"/>
  <c r="AH753" i="3"/>
  <c r="AJ753" i="3"/>
  <c r="AL753" i="3"/>
  <c r="AN753" i="3"/>
  <c r="AP753" i="3"/>
  <c r="AR753" i="3"/>
  <c r="AT753" i="3"/>
  <c r="AV753" i="3"/>
  <c r="AX753" i="3"/>
  <c r="N752" i="3"/>
  <c r="P752" i="3"/>
  <c r="R752" i="3"/>
  <c r="T752" i="3"/>
  <c r="V752" i="3"/>
  <c r="X752" i="3"/>
  <c r="Z752" i="3"/>
  <c r="AB752" i="3"/>
  <c r="AD752" i="3"/>
  <c r="AF752" i="3"/>
  <c r="AH752" i="3"/>
  <c r="AJ752" i="3"/>
  <c r="AL752" i="3"/>
  <c r="AN752" i="3"/>
  <c r="AP752" i="3"/>
  <c r="AR752" i="3"/>
  <c r="AT752" i="3"/>
  <c r="AV752" i="3"/>
  <c r="AX752" i="3"/>
  <c r="AZ752" i="3"/>
  <c r="BB752" i="3"/>
  <c r="BD752" i="3"/>
  <c r="BF752" i="3"/>
  <c r="BH752" i="3"/>
  <c r="N751" i="3"/>
  <c r="P751" i="3"/>
  <c r="R751" i="3"/>
  <c r="T751" i="3"/>
  <c r="V751" i="3"/>
  <c r="X751" i="3"/>
  <c r="Z751" i="3"/>
  <c r="AB751" i="3"/>
  <c r="AD751" i="3"/>
  <c r="AF751" i="3"/>
  <c r="AH751" i="3"/>
  <c r="AJ751" i="3"/>
  <c r="AL751" i="3"/>
  <c r="AN751" i="3"/>
  <c r="AP751" i="3"/>
  <c r="AR751" i="3"/>
  <c r="AT751" i="3"/>
  <c r="AV751" i="3"/>
  <c r="AX751" i="3"/>
  <c r="AZ751" i="3"/>
  <c r="BB751" i="3"/>
  <c r="BD751" i="3"/>
  <c r="BF751" i="3"/>
  <c r="BH751" i="3"/>
  <c r="N750" i="3"/>
  <c r="P750" i="3"/>
  <c r="R750" i="3"/>
  <c r="T750" i="3"/>
  <c r="V750" i="3"/>
  <c r="X750" i="3"/>
  <c r="Z750" i="3"/>
  <c r="AB750" i="3"/>
  <c r="AD750" i="3"/>
  <c r="AF750" i="3"/>
  <c r="AH750" i="3"/>
  <c r="AJ750" i="3"/>
  <c r="AL750" i="3"/>
  <c r="AN750" i="3"/>
  <c r="AP750" i="3"/>
  <c r="AR750" i="3"/>
  <c r="AT750" i="3"/>
  <c r="AV750" i="3"/>
  <c r="AX750" i="3"/>
  <c r="AZ750" i="3"/>
  <c r="BB750" i="3"/>
  <c r="BD750" i="3"/>
  <c r="BF750" i="3"/>
  <c r="BH750" i="3"/>
  <c r="L739" i="3"/>
  <c r="M739" i="3" s="1"/>
  <c r="L737" i="3"/>
  <c r="M737" i="3" s="1"/>
  <c r="N744" i="3"/>
  <c r="P744" i="3"/>
  <c r="R744" i="3"/>
  <c r="T744" i="3"/>
  <c r="V744" i="3"/>
  <c r="X744" i="3"/>
  <c r="Z744" i="3"/>
  <c r="AB744" i="3"/>
  <c r="AD744" i="3"/>
  <c r="AF744" i="3"/>
  <c r="AH744" i="3"/>
  <c r="AJ744" i="3"/>
  <c r="AL744" i="3"/>
  <c r="AN744" i="3"/>
  <c r="AP744" i="3"/>
  <c r="M744" i="3"/>
  <c r="Q744" i="3"/>
  <c r="U744" i="3"/>
  <c r="Y744" i="3"/>
  <c r="AC744" i="3"/>
  <c r="AG744" i="3"/>
  <c r="AK744" i="3"/>
  <c r="AO744" i="3"/>
  <c r="AR744" i="3"/>
  <c r="AT744" i="3"/>
  <c r="AV744" i="3"/>
  <c r="AX744" i="3"/>
  <c r="AZ744" i="3"/>
  <c r="BB744" i="3"/>
  <c r="BD744" i="3"/>
  <c r="BF744" i="3"/>
  <c r="BH744" i="3"/>
  <c r="N743" i="3"/>
  <c r="P743" i="3"/>
  <c r="R743" i="3"/>
  <c r="T743" i="3"/>
  <c r="V743" i="3"/>
  <c r="X743" i="3"/>
  <c r="Z743" i="3"/>
  <c r="AB743" i="3"/>
  <c r="AD743" i="3"/>
  <c r="AF743" i="3"/>
  <c r="AH743" i="3"/>
  <c r="AJ743" i="3"/>
  <c r="AL743" i="3"/>
  <c r="AN743" i="3"/>
  <c r="AP743" i="3"/>
  <c r="AR743" i="3"/>
  <c r="AT743" i="3"/>
  <c r="AV743" i="3"/>
  <c r="AX743" i="3"/>
  <c r="AZ743" i="3"/>
  <c r="BB743" i="3"/>
  <c r="BD743" i="3"/>
  <c r="BF743" i="3"/>
  <c r="BH743" i="3"/>
  <c r="M743" i="3"/>
  <c r="Q743" i="3"/>
  <c r="U743" i="3"/>
  <c r="Y743" i="3"/>
  <c r="AC743" i="3"/>
  <c r="AG743" i="3"/>
  <c r="AK743" i="3"/>
  <c r="AO743" i="3"/>
  <c r="AS743" i="3"/>
  <c r="AW743" i="3"/>
  <c r="BA743" i="3"/>
  <c r="BE743" i="3"/>
  <c r="BI743" i="3"/>
  <c r="N742" i="3"/>
  <c r="P742" i="3"/>
  <c r="R742" i="3"/>
  <c r="T742" i="3"/>
  <c r="V742" i="3"/>
  <c r="X742" i="3"/>
  <c r="Z742" i="3"/>
  <c r="AB742" i="3"/>
  <c r="AD742" i="3"/>
  <c r="AF742" i="3"/>
  <c r="AH742" i="3"/>
  <c r="AJ742" i="3"/>
  <c r="AL742" i="3"/>
  <c r="AN742" i="3"/>
  <c r="AP742" i="3"/>
  <c r="AR742" i="3"/>
  <c r="AT742" i="3"/>
  <c r="AV742" i="3"/>
  <c r="AX742" i="3"/>
  <c r="AZ742" i="3"/>
  <c r="BB742" i="3"/>
  <c r="BD742" i="3"/>
  <c r="BF742" i="3"/>
  <c r="BH742" i="3"/>
  <c r="M742" i="3"/>
  <c r="Q742" i="3"/>
  <c r="U742" i="3"/>
  <c r="Y742" i="3"/>
  <c r="AC742" i="3"/>
  <c r="AG742" i="3"/>
  <c r="AK742" i="3"/>
  <c r="AO742" i="3"/>
  <c r="AS742" i="3"/>
  <c r="AW742" i="3"/>
  <c r="BA742" i="3"/>
  <c r="BE742" i="3"/>
  <c r="BI742" i="3"/>
  <c r="N741" i="3"/>
  <c r="P741" i="3"/>
  <c r="R741" i="3"/>
  <c r="T741" i="3"/>
  <c r="V741" i="3"/>
  <c r="X741" i="3"/>
  <c r="Z741" i="3"/>
  <c r="AB741" i="3"/>
  <c r="AD741" i="3"/>
  <c r="AF741" i="3"/>
  <c r="AH741" i="3"/>
  <c r="AJ741" i="3"/>
  <c r="AL741" i="3"/>
  <c r="AN741" i="3"/>
  <c r="AP741" i="3"/>
  <c r="AR741" i="3"/>
  <c r="AT741" i="3"/>
  <c r="AV741" i="3"/>
  <c r="AX741" i="3"/>
  <c r="AZ741" i="3"/>
  <c r="BB741" i="3"/>
  <c r="BD741" i="3"/>
  <c r="BF741" i="3"/>
  <c r="BH741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L740" i="3"/>
  <c r="N740" i="3" s="1"/>
  <c r="L738" i="3"/>
  <c r="W738" i="3" s="1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AV790" i="3" l="1"/>
  <c r="P798" i="3"/>
  <c r="N813" i="3"/>
  <c r="AL911" i="3"/>
  <c r="V835" i="3"/>
  <c r="V839" i="3"/>
  <c r="M822" i="3"/>
  <c r="AV781" i="3"/>
  <c r="AN786" i="3"/>
  <c r="BJ940" i="3"/>
  <c r="AB831" i="3"/>
  <c r="BL1001" i="3"/>
  <c r="BK962" i="3"/>
  <c r="BM958" i="3"/>
  <c r="BL936" i="3"/>
  <c r="BK968" i="3"/>
  <c r="BK965" i="3"/>
  <c r="BJ968" i="3"/>
  <c r="BJ965" i="3"/>
  <c r="BJ966" i="3"/>
  <c r="BJ982" i="3"/>
  <c r="BK947" i="3"/>
  <c r="BK966" i="3"/>
  <c r="BJ938" i="3"/>
  <c r="AK922" i="3"/>
  <c r="BK991" i="3"/>
  <c r="BJ994" i="3"/>
  <c r="BL1002" i="3"/>
  <c r="BL984" i="3"/>
  <c r="BL994" i="3"/>
  <c r="BK964" i="3"/>
  <c r="AU742" i="3"/>
  <c r="BK1003" i="3"/>
  <c r="BL995" i="3"/>
  <c r="BJ941" i="3"/>
  <c r="BJ986" i="3"/>
  <c r="BL960" i="3"/>
  <c r="BL965" i="3"/>
  <c r="BN953" i="3"/>
  <c r="BM986" i="3"/>
  <c r="BN990" i="3"/>
  <c r="BL973" i="3"/>
  <c r="BN960" i="3"/>
  <c r="BK958" i="3"/>
  <c r="BK992" i="3"/>
  <c r="BN987" i="3"/>
  <c r="BM938" i="3"/>
  <c r="BL967" i="3"/>
  <c r="BN957" i="3"/>
  <c r="BK972" i="3"/>
  <c r="T781" i="3"/>
  <c r="AF781" i="3"/>
  <c r="AB781" i="3"/>
  <c r="P781" i="3"/>
  <c r="P786" i="3"/>
  <c r="AV786" i="3"/>
  <c r="AJ786" i="3"/>
  <c r="X786" i="3"/>
  <c r="BD786" i="3"/>
  <c r="BH786" i="3"/>
  <c r="AB786" i="3"/>
  <c r="AF794" i="3"/>
  <c r="T794" i="3"/>
  <c r="AJ794" i="3"/>
  <c r="N794" i="3"/>
  <c r="AN794" i="3"/>
  <c r="BH794" i="3"/>
  <c r="AB794" i="3"/>
  <c r="AF802" i="3"/>
  <c r="AJ802" i="3"/>
  <c r="AV802" i="3"/>
  <c r="AR802" i="3"/>
  <c r="AF807" i="3"/>
  <c r="X807" i="3"/>
  <c r="AR807" i="3"/>
  <c r="BJ955" i="3"/>
  <c r="N784" i="3"/>
  <c r="AN784" i="3"/>
  <c r="AZ784" i="3"/>
  <c r="P784" i="3"/>
  <c r="AV784" i="3"/>
  <c r="AR784" i="3"/>
  <c r="Y926" i="3"/>
  <c r="BE926" i="3"/>
  <c r="AN926" i="3"/>
  <c r="AG926" i="3"/>
  <c r="P926" i="3"/>
  <c r="AV926" i="3"/>
  <c r="BH934" i="3"/>
  <c r="M934" i="3"/>
  <c r="AI929" i="3"/>
  <c r="V929" i="3"/>
  <c r="BB929" i="3"/>
  <c r="AU929" i="3"/>
  <c r="AD929" i="3"/>
  <c r="BM1001" i="3"/>
  <c r="BN984" i="3"/>
  <c r="BJ984" i="3"/>
  <c r="BJ992" i="3"/>
  <c r="BM992" i="3"/>
  <c r="BK984" i="3"/>
  <c r="BM984" i="3"/>
  <c r="BN970" i="3"/>
  <c r="BJ1002" i="3"/>
  <c r="BM1002" i="3"/>
  <c r="BK999" i="3"/>
  <c r="BN969" i="3"/>
  <c r="BJ969" i="3"/>
  <c r="BJ973" i="3"/>
  <c r="BM962" i="3"/>
  <c r="BL962" i="3"/>
  <c r="BL958" i="3"/>
  <c r="BN958" i="3"/>
  <c r="BN1000" i="3"/>
  <c r="BK1000" i="3"/>
  <c r="BM972" i="3"/>
  <c r="BL972" i="3"/>
  <c r="BM969" i="3"/>
  <c r="BL969" i="3"/>
  <c r="BM967" i="3"/>
  <c r="BK967" i="3"/>
  <c r="BL961" i="3"/>
  <c r="BM961" i="3"/>
  <c r="BJ961" i="3"/>
  <c r="BM936" i="3"/>
  <c r="BJ936" i="3"/>
  <c r="BL986" i="3"/>
  <c r="BN1002" i="3"/>
  <c r="BK973" i="3"/>
  <c r="BJ972" i="3"/>
  <c r="BJ962" i="3"/>
  <c r="BM960" i="3"/>
  <c r="BL1004" i="3"/>
  <c r="BL992" i="3"/>
  <c r="BC797" i="3"/>
  <c r="AU797" i="3"/>
  <c r="AM797" i="3"/>
  <c r="AE797" i="3"/>
  <c r="W797" i="3"/>
  <c r="O797" i="3"/>
  <c r="Z797" i="3"/>
  <c r="AP797" i="3"/>
  <c r="BF797" i="3"/>
  <c r="BC801" i="3"/>
  <c r="AU801" i="3"/>
  <c r="AM801" i="3"/>
  <c r="AE801" i="3"/>
  <c r="W801" i="3"/>
  <c r="O801" i="3"/>
  <c r="Z801" i="3"/>
  <c r="AP801" i="3"/>
  <c r="BF801" i="3"/>
  <c r="BC802" i="3"/>
  <c r="AU802" i="3"/>
  <c r="AM802" i="3"/>
  <c r="AE802" i="3"/>
  <c r="W802" i="3"/>
  <c r="O802" i="3"/>
  <c r="Z802" i="3"/>
  <c r="AP802" i="3"/>
  <c r="BF802" i="3"/>
  <c r="BC807" i="3"/>
  <c r="AU807" i="3"/>
  <c r="AM807" i="3"/>
  <c r="AE807" i="3"/>
  <c r="W807" i="3"/>
  <c r="O807" i="3"/>
  <c r="Z807" i="3"/>
  <c r="AP807" i="3"/>
  <c r="BF807" i="3"/>
  <c r="T816" i="3"/>
  <c r="AB816" i="3"/>
  <c r="AJ816" i="3"/>
  <c r="AR816" i="3"/>
  <c r="AZ816" i="3"/>
  <c r="BH816" i="3"/>
  <c r="BE816" i="3"/>
  <c r="AW816" i="3"/>
  <c r="AO816" i="3"/>
  <c r="AG816" i="3"/>
  <c r="Y816" i="3"/>
  <c r="Q816" i="3"/>
  <c r="BB828" i="3"/>
  <c r="AT828" i="3"/>
  <c r="AL828" i="3"/>
  <c r="AD828" i="3"/>
  <c r="V828" i="3"/>
  <c r="N828" i="3"/>
  <c r="X835" i="3"/>
  <c r="AN835" i="3"/>
  <c r="BD835" i="3"/>
  <c r="X839" i="3"/>
  <c r="AN839" i="3"/>
  <c r="BD839" i="3"/>
  <c r="BG835" i="3"/>
  <c r="AY835" i="3"/>
  <c r="AQ835" i="3"/>
  <c r="AI835" i="3"/>
  <c r="AA835" i="3"/>
  <c r="S835" i="3"/>
  <c r="BG839" i="3"/>
  <c r="AY839" i="3"/>
  <c r="AQ839" i="3"/>
  <c r="AI839" i="3"/>
  <c r="AA839" i="3"/>
  <c r="S839" i="3"/>
  <c r="AT835" i="3"/>
  <c r="AD835" i="3"/>
  <c r="N835" i="3"/>
  <c r="AT839" i="3"/>
  <c r="AD839" i="3"/>
  <c r="N839" i="3"/>
  <c r="AW926" i="3"/>
  <c r="AT929" i="3"/>
  <c r="Y929" i="3"/>
  <c r="AB934" i="3"/>
  <c r="BD781" i="3"/>
  <c r="AJ784" i="3"/>
  <c r="AZ786" i="3"/>
  <c r="AR794" i="3"/>
  <c r="AJ781" i="3"/>
  <c r="AF786" i="3"/>
  <c r="BD794" i="3"/>
  <c r="T802" i="3"/>
  <c r="BD784" i="3"/>
  <c r="Z880" i="3"/>
  <c r="AP880" i="3"/>
  <c r="BF880" i="3"/>
  <c r="N880" i="3"/>
  <c r="AD880" i="3"/>
  <c r="AT880" i="3"/>
  <c r="P880" i="3"/>
  <c r="N882" i="3"/>
  <c r="AD882" i="3"/>
  <c r="AT882" i="3"/>
  <c r="P882" i="3"/>
  <c r="R882" i="3"/>
  <c r="AH882" i="3"/>
  <c r="AX882" i="3"/>
  <c r="R884" i="3"/>
  <c r="AH884" i="3"/>
  <c r="AX884" i="3"/>
  <c r="V884" i="3"/>
  <c r="AL884" i="3"/>
  <c r="BB884" i="3"/>
  <c r="V886" i="3"/>
  <c r="AL886" i="3"/>
  <c r="BB886" i="3"/>
  <c r="Z886" i="3"/>
  <c r="AP886" i="3"/>
  <c r="BF886" i="3"/>
  <c r="Z888" i="3"/>
  <c r="AP888" i="3"/>
  <c r="BF888" i="3"/>
  <c r="N888" i="3"/>
  <c r="AD888" i="3"/>
  <c r="AT888" i="3"/>
  <c r="P888" i="3"/>
  <c r="N890" i="3"/>
  <c r="AD890" i="3"/>
  <c r="AT890" i="3"/>
  <c r="P890" i="3"/>
  <c r="R890" i="3"/>
  <c r="AH890" i="3"/>
  <c r="AX890" i="3"/>
  <c r="R892" i="3"/>
  <c r="AH892" i="3"/>
  <c r="AX892" i="3"/>
  <c r="V892" i="3"/>
  <c r="AL892" i="3"/>
  <c r="BB892" i="3"/>
  <c r="V894" i="3"/>
  <c r="AL894" i="3"/>
  <c r="BB894" i="3"/>
  <c r="Z894" i="3"/>
  <c r="AP894" i="3"/>
  <c r="BF894" i="3"/>
  <c r="Z896" i="3"/>
  <c r="AP896" i="3"/>
  <c r="BF896" i="3"/>
  <c r="N896" i="3"/>
  <c r="AD896" i="3"/>
  <c r="AT896" i="3"/>
  <c r="P896" i="3"/>
  <c r="N898" i="3"/>
  <c r="AD898" i="3"/>
  <c r="AT898" i="3"/>
  <c r="P898" i="3"/>
  <c r="R898" i="3"/>
  <c r="AH898" i="3"/>
  <c r="AX898" i="3"/>
  <c r="N900" i="3"/>
  <c r="AD900" i="3"/>
  <c r="AT900" i="3"/>
  <c r="R900" i="3"/>
  <c r="AH900" i="3"/>
  <c r="AX900" i="3"/>
  <c r="R902" i="3"/>
  <c r="AH902" i="3"/>
  <c r="AX902" i="3"/>
  <c r="M902" i="3"/>
  <c r="V902" i="3"/>
  <c r="AL902" i="3"/>
  <c r="BB902" i="3"/>
  <c r="V904" i="3"/>
  <c r="AL904" i="3"/>
  <c r="BB904" i="3"/>
  <c r="O904" i="3"/>
  <c r="W904" i="3"/>
  <c r="AE904" i="3"/>
  <c r="AM904" i="3"/>
  <c r="AU904" i="3"/>
  <c r="BC904" i="3"/>
  <c r="Z904" i="3"/>
  <c r="AP904" i="3"/>
  <c r="BF904" i="3"/>
  <c r="Q904" i="3"/>
  <c r="Y904" i="3"/>
  <c r="AG904" i="3"/>
  <c r="AO904" i="3"/>
  <c r="AW904" i="3"/>
  <c r="BE904" i="3"/>
  <c r="Z906" i="3"/>
  <c r="AP906" i="3"/>
  <c r="BF906" i="3"/>
  <c r="P906" i="3"/>
  <c r="N906" i="3"/>
  <c r="AD906" i="3"/>
  <c r="AT906" i="3"/>
  <c r="Z908" i="3"/>
  <c r="AP908" i="3"/>
  <c r="BF908" i="3"/>
  <c r="M908" i="3"/>
  <c r="U908" i="3"/>
  <c r="AC908" i="3"/>
  <c r="AK908" i="3"/>
  <c r="AS908" i="3"/>
  <c r="BA908" i="3"/>
  <c r="BI908" i="3"/>
  <c r="N908" i="3"/>
  <c r="AD908" i="3"/>
  <c r="AT908" i="3"/>
  <c r="O908" i="3"/>
  <c r="W908" i="3"/>
  <c r="AE908" i="3"/>
  <c r="AM908" i="3"/>
  <c r="AU908" i="3"/>
  <c r="BC908" i="3"/>
  <c r="N910" i="3"/>
  <c r="AD910" i="3"/>
  <c r="AT910" i="3"/>
  <c r="O910" i="3"/>
  <c r="W910" i="3"/>
  <c r="AE910" i="3"/>
  <c r="AM910" i="3"/>
  <c r="AU910" i="3"/>
  <c r="BC910" i="3"/>
  <c r="R910" i="3"/>
  <c r="AH910" i="3"/>
  <c r="AX910" i="3"/>
  <c r="Q910" i="3"/>
  <c r="Y910" i="3"/>
  <c r="AG910" i="3"/>
  <c r="AO910" i="3"/>
  <c r="AW910" i="3"/>
  <c r="BE910" i="3"/>
  <c r="N912" i="3"/>
  <c r="AD912" i="3"/>
  <c r="AT912" i="3"/>
  <c r="R912" i="3"/>
  <c r="AH912" i="3"/>
  <c r="AX912" i="3"/>
  <c r="R914" i="3"/>
  <c r="AH914" i="3"/>
  <c r="AX914" i="3"/>
  <c r="P914" i="3"/>
  <c r="V914" i="3"/>
  <c r="AL914" i="3"/>
  <c r="BB914" i="3"/>
  <c r="V916" i="3"/>
  <c r="AL916" i="3"/>
  <c r="BB916" i="3"/>
  <c r="M916" i="3"/>
  <c r="U916" i="3"/>
  <c r="AC916" i="3"/>
  <c r="AK916" i="3"/>
  <c r="AS916" i="3"/>
  <c r="BA916" i="3"/>
  <c r="BI916" i="3"/>
  <c r="Z916" i="3"/>
  <c r="AP916" i="3"/>
  <c r="BF916" i="3"/>
  <c r="O916" i="3"/>
  <c r="W916" i="3"/>
  <c r="AE916" i="3"/>
  <c r="AM916" i="3"/>
  <c r="AU916" i="3"/>
  <c r="BC916" i="3"/>
  <c r="V918" i="3"/>
  <c r="AL918" i="3"/>
  <c r="BB918" i="3"/>
  <c r="O918" i="3"/>
  <c r="W918" i="3"/>
  <c r="AE918" i="3"/>
  <c r="AM918" i="3"/>
  <c r="AU918" i="3"/>
  <c r="BC918" i="3"/>
  <c r="Z918" i="3"/>
  <c r="AP918" i="3"/>
  <c r="BF918" i="3"/>
  <c r="Q918" i="3"/>
  <c r="Y918" i="3"/>
  <c r="AG918" i="3"/>
  <c r="AO918" i="3"/>
  <c r="AW918" i="3"/>
  <c r="BE918" i="3"/>
  <c r="N920" i="3"/>
  <c r="AD920" i="3"/>
  <c r="AT920" i="3"/>
  <c r="R920" i="3"/>
  <c r="AH920" i="3"/>
  <c r="AX920" i="3"/>
  <c r="P920" i="3"/>
  <c r="AN923" i="3"/>
  <c r="BC923" i="3"/>
  <c r="O923" i="3"/>
  <c r="AQ745" i="3"/>
  <c r="AA745" i="3"/>
  <c r="W931" i="3"/>
  <c r="AL931" i="3"/>
  <c r="AU931" i="3"/>
  <c r="P928" i="3"/>
  <c r="AB928" i="3"/>
  <c r="AR928" i="3"/>
  <c r="BH928" i="3"/>
  <c r="AA928" i="3"/>
  <c r="AQ928" i="3"/>
  <c r="BG928" i="3"/>
  <c r="N928" i="3"/>
  <c r="AD928" i="3"/>
  <c r="AT928" i="3"/>
  <c r="M928" i="3"/>
  <c r="AC928" i="3"/>
  <c r="AS928" i="3"/>
  <c r="BI928" i="3"/>
  <c r="BJ958" i="3"/>
  <c r="BK961" i="3"/>
  <c r="BK1002" i="3"/>
  <c r="BK939" i="3"/>
  <c r="BN939" i="3"/>
  <c r="BK949" i="3"/>
  <c r="BN949" i="3"/>
  <c r="BI789" i="3"/>
  <c r="BA789" i="3"/>
  <c r="AS789" i="3"/>
  <c r="AK789" i="3"/>
  <c r="AC789" i="3"/>
  <c r="U789" i="3"/>
  <c r="M789" i="3"/>
  <c r="AD789" i="3"/>
  <c r="AT789" i="3"/>
  <c r="BI793" i="3"/>
  <c r="BA793" i="3"/>
  <c r="AS793" i="3"/>
  <c r="AK793" i="3"/>
  <c r="AC793" i="3"/>
  <c r="U793" i="3"/>
  <c r="M793" i="3"/>
  <c r="AD793" i="3"/>
  <c r="AT793" i="3"/>
  <c r="BI794" i="3"/>
  <c r="BA794" i="3"/>
  <c r="AS794" i="3"/>
  <c r="AK794" i="3"/>
  <c r="AC794" i="3"/>
  <c r="U794" i="3"/>
  <c r="M794" i="3"/>
  <c r="AD794" i="3"/>
  <c r="AT794" i="3"/>
  <c r="BI797" i="3"/>
  <c r="BA797" i="3"/>
  <c r="AS797" i="3"/>
  <c r="AK797" i="3"/>
  <c r="AC797" i="3"/>
  <c r="U797" i="3"/>
  <c r="M797" i="3"/>
  <c r="AD797" i="3"/>
  <c r="AT797" i="3"/>
  <c r="BI801" i="3"/>
  <c r="BA801" i="3"/>
  <c r="AS801" i="3"/>
  <c r="AK801" i="3"/>
  <c r="AC801" i="3"/>
  <c r="U801" i="3"/>
  <c r="M801" i="3"/>
  <c r="AD801" i="3"/>
  <c r="AT801" i="3"/>
  <c r="BI802" i="3"/>
  <c r="BA802" i="3"/>
  <c r="AS802" i="3"/>
  <c r="AK802" i="3"/>
  <c r="AC802" i="3"/>
  <c r="U802" i="3"/>
  <c r="M802" i="3"/>
  <c r="AD802" i="3"/>
  <c r="AT802" i="3"/>
  <c r="BI807" i="3"/>
  <c r="BA807" i="3"/>
  <c r="AS807" i="3"/>
  <c r="AK807" i="3"/>
  <c r="AC807" i="3"/>
  <c r="U807" i="3"/>
  <c r="M807" i="3"/>
  <c r="AD807" i="3"/>
  <c r="AT807" i="3"/>
  <c r="V816" i="3"/>
  <c r="AD816" i="3"/>
  <c r="AL816" i="3"/>
  <c r="AT816" i="3"/>
  <c r="BB816" i="3"/>
  <c r="BC816" i="3"/>
  <c r="AU816" i="3"/>
  <c r="AM816" i="3"/>
  <c r="AE816" i="3"/>
  <c r="W816" i="3"/>
  <c r="O816" i="3"/>
  <c r="BH828" i="3"/>
  <c r="AZ828" i="3"/>
  <c r="AR828" i="3"/>
  <c r="AJ828" i="3"/>
  <c r="AB828" i="3"/>
  <c r="T828" i="3"/>
  <c r="AB835" i="3"/>
  <c r="AR835" i="3"/>
  <c r="BH835" i="3"/>
  <c r="AB839" i="3"/>
  <c r="AR839" i="3"/>
  <c r="BH839" i="3"/>
  <c r="BE835" i="3"/>
  <c r="AW835" i="3"/>
  <c r="AO835" i="3"/>
  <c r="AG835" i="3"/>
  <c r="Y835" i="3"/>
  <c r="Q835" i="3"/>
  <c r="BE839" i="3"/>
  <c r="AW839" i="3"/>
  <c r="AO839" i="3"/>
  <c r="AG839" i="3"/>
  <c r="Y839" i="3"/>
  <c r="Q839" i="3"/>
  <c r="BF835" i="3"/>
  <c r="AP835" i="3"/>
  <c r="Z835" i="3"/>
  <c r="BF839" i="3"/>
  <c r="AP839" i="3"/>
  <c r="Z839" i="3"/>
  <c r="BD926" i="3"/>
  <c r="AO926" i="3"/>
  <c r="AL929" i="3"/>
  <c r="O929" i="3"/>
  <c r="AS934" i="3"/>
  <c r="BH784" i="3"/>
  <c r="AZ794" i="3"/>
  <c r="N786" i="3"/>
  <c r="AV794" i="3"/>
  <c r="BH802" i="3"/>
  <c r="AF784" i="3"/>
  <c r="T924" i="3"/>
  <c r="AJ924" i="3"/>
  <c r="AZ924" i="3"/>
  <c r="O924" i="3"/>
  <c r="W924" i="3"/>
  <c r="AE924" i="3"/>
  <c r="AM924" i="3"/>
  <c r="AU924" i="3"/>
  <c r="BC924" i="3"/>
  <c r="N924" i="3"/>
  <c r="AH924" i="3"/>
  <c r="AX924" i="3"/>
  <c r="X924" i="3"/>
  <c r="AN924" i="3"/>
  <c r="BD924" i="3"/>
  <c r="Q924" i="3"/>
  <c r="Y924" i="3"/>
  <c r="AG924" i="3"/>
  <c r="AO924" i="3"/>
  <c r="AW924" i="3"/>
  <c r="BE924" i="3"/>
  <c r="V924" i="3"/>
  <c r="AL924" i="3"/>
  <c r="BB924" i="3"/>
  <c r="BN986" i="3"/>
  <c r="BM965" i="3"/>
  <c r="BK989" i="3"/>
  <c r="BL985" i="3"/>
  <c r="BK985" i="3"/>
  <c r="BK981" i="3"/>
  <c r="BK950" i="3"/>
  <c r="BG789" i="3"/>
  <c r="AY789" i="3"/>
  <c r="AQ789" i="3"/>
  <c r="AI789" i="3"/>
  <c r="AA789" i="3"/>
  <c r="S789" i="3"/>
  <c r="R789" i="3"/>
  <c r="AH789" i="3"/>
  <c r="BG793" i="3"/>
  <c r="AY793" i="3"/>
  <c r="AQ793" i="3"/>
  <c r="AI793" i="3"/>
  <c r="AA793" i="3"/>
  <c r="S793" i="3"/>
  <c r="R793" i="3"/>
  <c r="AH793" i="3"/>
  <c r="BG794" i="3"/>
  <c r="AY794" i="3"/>
  <c r="AQ794" i="3"/>
  <c r="AI794" i="3"/>
  <c r="AA794" i="3"/>
  <c r="S794" i="3"/>
  <c r="R794" i="3"/>
  <c r="AH794" i="3"/>
  <c r="AX794" i="3"/>
  <c r="BG797" i="3"/>
  <c r="AY797" i="3"/>
  <c r="AQ797" i="3"/>
  <c r="AI797" i="3"/>
  <c r="AA797" i="3"/>
  <c r="S797" i="3"/>
  <c r="R797" i="3"/>
  <c r="AH797" i="3"/>
  <c r="BG801" i="3"/>
  <c r="AY801" i="3"/>
  <c r="AQ801" i="3"/>
  <c r="AI801" i="3"/>
  <c r="AA801" i="3"/>
  <c r="S801" i="3"/>
  <c r="R801" i="3"/>
  <c r="AH801" i="3"/>
  <c r="BG802" i="3"/>
  <c r="AY802" i="3"/>
  <c r="AQ802" i="3"/>
  <c r="AI802" i="3"/>
  <c r="AA802" i="3"/>
  <c r="S802" i="3"/>
  <c r="R802" i="3"/>
  <c r="AH802" i="3"/>
  <c r="AX802" i="3"/>
  <c r="BG807" i="3"/>
  <c r="AY807" i="3"/>
  <c r="AQ807" i="3"/>
  <c r="AI807" i="3"/>
  <c r="AA807" i="3"/>
  <c r="S807" i="3"/>
  <c r="R807" i="3"/>
  <c r="AH807" i="3"/>
  <c r="AX807" i="3"/>
  <c r="P816" i="3"/>
  <c r="X816" i="3"/>
  <c r="AF816" i="3"/>
  <c r="AN816" i="3"/>
  <c r="AV816" i="3"/>
  <c r="BD816" i="3"/>
  <c r="BI816" i="3"/>
  <c r="BA816" i="3"/>
  <c r="AS816" i="3"/>
  <c r="AK816" i="3"/>
  <c r="AC816" i="3"/>
  <c r="U816" i="3"/>
  <c r="M816" i="3"/>
  <c r="BF828" i="3"/>
  <c r="AX828" i="3"/>
  <c r="AP828" i="3"/>
  <c r="AH828" i="3"/>
  <c r="Z828" i="3"/>
  <c r="R828" i="3"/>
  <c r="P835" i="3"/>
  <c r="AF835" i="3"/>
  <c r="AV835" i="3"/>
  <c r="P839" i="3"/>
  <c r="AF839" i="3"/>
  <c r="AV839" i="3"/>
  <c r="BC835" i="3"/>
  <c r="AU835" i="3"/>
  <c r="AM835" i="3"/>
  <c r="AE835" i="3"/>
  <c r="W835" i="3"/>
  <c r="O835" i="3"/>
  <c r="BC839" i="3"/>
  <c r="AU839" i="3"/>
  <c r="AM839" i="3"/>
  <c r="AE839" i="3"/>
  <c r="W839" i="3"/>
  <c r="O839" i="3"/>
  <c r="BB835" i="3"/>
  <c r="AL835" i="3"/>
  <c r="BB839" i="3"/>
  <c r="AL839" i="3"/>
  <c r="AF926" i="3"/>
  <c r="Q926" i="3"/>
  <c r="N929" i="3"/>
  <c r="BB906" i="3"/>
  <c r="V906" i="3"/>
  <c r="BB910" i="3"/>
  <c r="V910" i="3"/>
  <c r="AL912" i="3"/>
  <c r="BF914" i="3"/>
  <c r="Z914" i="3"/>
  <c r="AT916" i="3"/>
  <c r="N916" i="3"/>
  <c r="AD918" i="3"/>
  <c r="AF923" i="3"/>
  <c r="AD924" i="3"/>
  <c r="BA924" i="3"/>
  <c r="AK924" i="3"/>
  <c r="U924" i="3"/>
  <c r="AV924" i="3"/>
  <c r="R924" i="3"/>
  <c r="AL880" i="3"/>
  <c r="BF882" i="3"/>
  <c r="BL882" i="3" s="1"/>
  <c r="Z882" i="3"/>
  <c r="AT884" i="3"/>
  <c r="N884" i="3"/>
  <c r="AH886" i="3"/>
  <c r="BM886" i="3" s="1"/>
  <c r="BB888" i="3"/>
  <c r="V888" i="3"/>
  <c r="AP890" i="3"/>
  <c r="P892" i="3"/>
  <c r="AD892" i="3"/>
  <c r="AX894" i="3"/>
  <c r="R894" i="3"/>
  <c r="AL896" i="3"/>
  <c r="BM896" i="3" s="1"/>
  <c r="BF898" i="3"/>
  <c r="Z898" i="3"/>
  <c r="AP900" i="3"/>
  <c r="AD902" i="3"/>
  <c r="AX904" i="3"/>
  <c r="R904" i="3"/>
  <c r="AL908" i="3"/>
  <c r="BF920" i="3"/>
  <c r="Z920" i="3"/>
  <c r="T786" i="3"/>
  <c r="X794" i="3"/>
  <c r="AZ802" i="3"/>
  <c r="X784" i="3"/>
  <c r="N806" i="3"/>
  <c r="Q821" i="3"/>
  <c r="BD807" i="3"/>
  <c r="BM973" i="3"/>
  <c r="BN968" i="3"/>
  <c r="BN955" i="3"/>
  <c r="BM968" i="3"/>
  <c r="BM966" i="3"/>
  <c r="T804" i="3"/>
  <c r="BN967" i="3"/>
  <c r="BK990" i="3"/>
  <c r="BN947" i="3"/>
  <c r="BK946" i="3"/>
  <c r="BN937" i="3"/>
  <c r="BJ960" i="3"/>
  <c r="BJ988" i="3"/>
  <c r="BL989" i="3"/>
  <c r="BK943" i="3"/>
  <c r="BK945" i="3"/>
  <c r="P774" i="3"/>
  <c r="BI776" i="3"/>
  <c r="AU774" i="3"/>
  <c r="P776" i="3"/>
  <c r="BJ942" i="3"/>
  <c r="BL953" i="3"/>
  <c r="BL943" i="3"/>
  <c r="M878" i="3"/>
  <c r="AY878" i="3"/>
  <c r="P807" i="3"/>
  <c r="AW878" i="3"/>
  <c r="AG878" i="3"/>
  <c r="BG737" i="3"/>
  <c r="BE739" i="3"/>
  <c r="AO767" i="3"/>
  <c r="BB739" i="3"/>
  <c r="BH807" i="3"/>
  <c r="AV807" i="3"/>
  <c r="N807" i="3"/>
  <c r="BM1004" i="3"/>
  <c r="BM1000" i="3"/>
  <c r="BJ1000" i="3"/>
  <c r="BM982" i="3"/>
  <c r="T739" i="3"/>
  <c r="X767" i="3"/>
  <c r="AB807" i="3"/>
  <c r="AN807" i="3"/>
  <c r="AY877" i="3"/>
  <c r="AI878" i="3"/>
  <c r="BJ945" i="3"/>
  <c r="AV767" i="3"/>
  <c r="BG767" i="3"/>
  <c r="AE767" i="3"/>
  <c r="AR767" i="3"/>
  <c r="BC767" i="3"/>
  <c r="AA767" i="3"/>
  <c r="S926" i="3"/>
  <c r="BL1000" i="3"/>
  <c r="S811" i="3"/>
  <c r="N814" i="3"/>
  <c r="BL990" i="3"/>
  <c r="BL970" i="3"/>
  <c r="AN738" i="3"/>
  <c r="BE766" i="3"/>
  <c r="AB767" i="3"/>
  <c r="AQ767" i="3"/>
  <c r="Q767" i="3"/>
  <c r="AZ807" i="3"/>
  <c r="T807" i="3"/>
  <c r="BM957" i="3"/>
  <c r="BL952" i="3"/>
  <c r="BN952" i="3"/>
  <c r="BJ937" i="3"/>
  <c r="BK996" i="3"/>
  <c r="BL947" i="3"/>
  <c r="BL996" i="3"/>
  <c r="N879" i="3"/>
  <c r="AD879" i="3"/>
  <c r="AT879" i="3"/>
  <c r="P879" i="3"/>
  <c r="R879" i="3"/>
  <c r="AH879" i="3"/>
  <c r="AX879" i="3"/>
  <c r="V879" i="3"/>
  <c r="AL879" i="3"/>
  <c r="BB879" i="3"/>
  <c r="V881" i="3"/>
  <c r="AL881" i="3"/>
  <c r="BB881" i="3"/>
  <c r="Z881" i="3"/>
  <c r="AP881" i="3"/>
  <c r="BF881" i="3"/>
  <c r="N881" i="3"/>
  <c r="AD881" i="3"/>
  <c r="AT881" i="3"/>
  <c r="P881" i="3"/>
  <c r="N883" i="3"/>
  <c r="AD883" i="3"/>
  <c r="AT883" i="3"/>
  <c r="P883" i="3"/>
  <c r="R883" i="3"/>
  <c r="AH883" i="3"/>
  <c r="AX883" i="3"/>
  <c r="V883" i="3"/>
  <c r="AL883" i="3"/>
  <c r="BB883" i="3"/>
  <c r="V885" i="3"/>
  <c r="AL885" i="3"/>
  <c r="BB885" i="3"/>
  <c r="Z885" i="3"/>
  <c r="AP885" i="3"/>
  <c r="BF885" i="3"/>
  <c r="N885" i="3"/>
  <c r="AD885" i="3"/>
  <c r="AT885" i="3"/>
  <c r="P885" i="3"/>
  <c r="N887" i="3"/>
  <c r="AD887" i="3"/>
  <c r="AT887" i="3"/>
  <c r="P887" i="3"/>
  <c r="R887" i="3"/>
  <c r="AH887" i="3"/>
  <c r="AX887" i="3"/>
  <c r="V887" i="3"/>
  <c r="AL887" i="3"/>
  <c r="BB887" i="3"/>
  <c r="V889" i="3"/>
  <c r="AL889" i="3"/>
  <c r="BB889" i="3"/>
  <c r="Z889" i="3"/>
  <c r="AP889" i="3"/>
  <c r="BF889" i="3"/>
  <c r="N889" i="3"/>
  <c r="AD889" i="3"/>
  <c r="AT889" i="3"/>
  <c r="P889" i="3"/>
  <c r="N891" i="3"/>
  <c r="AD891" i="3"/>
  <c r="AT891" i="3"/>
  <c r="P891" i="3"/>
  <c r="R891" i="3"/>
  <c r="AH891" i="3"/>
  <c r="AX891" i="3"/>
  <c r="V891" i="3"/>
  <c r="AL891" i="3"/>
  <c r="BB891" i="3"/>
  <c r="V893" i="3"/>
  <c r="AL893" i="3"/>
  <c r="BB893" i="3"/>
  <c r="Z893" i="3"/>
  <c r="AP893" i="3"/>
  <c r="BF893" i="3"/>
  <c r="N893" i="3"/>
  <c r="AD893" i="3"/>
  <c r="AT893" i="3"/>
  <c r="P893" i="3"/>
  <c r="N895" i="3"/>
  <c r="AD895" i="3"/>
  <c r="AT895" i="3"/>
  <c r="P895" i="3"/>
  <c r="R895" i="3"/>
  <c r="AH895" i="3"/>
  <c r="AX895" i="3"/>
  <c r="V895" i="3"/>
  <c r="AL895" i="3"/>
  <c r="BB895" i="3"/>
  <c r="R897" i="3"/>
  <c r="AH897" i="3"/>
  <c r="AX897" i="3"/>
  <c r="V897" i="3"/>
  <c r="AL897" i="3"/>
  <c r="BB897" i="3"/>
  <c r="Z897" i="3"/>
  <c r="AP897" i="3"/>
  <c r="BF897" i="3"/>
  <c r="Z899" i="3"/>
  <c r="AP899" i="3"/>
  <c r="BB899" i="3"/>
  <c r="N899" i="3"/>
  <c r="AD899" i="3"/>
  <c r="AT899" i="3"/>
  <c r="P899" i="3"/>
  <c r="R899" i="3"/>
  <c r="AH899" i="3"/>
  <c r="AX899" i="3"/>
  <c r="N901" i="3"/>
  <c r="AD901" i="3"/>
  <c r="AT901" i="3"/>
  <c r="P901" i="3"/>
  <c r="R901" i="3"/>
  <c r="AH901" i="3"/>
  <c r="AX901" i="3"/>
  <c r="V901" i="3"/>
  <c r="AL901" i="3"/>
  <c r="BB901" i="3"/>
  <c r="AT903" i="3"/>
  <c r="V903" i="3"/>
  <c r="AP903" i="3"/>
  <c r="BB903" i="3"/>
  <c r="Z903" i="3"/>
  <c r="AX903" i="3"/>
  <c r="N903" i="3"/>
  <c r="AD903" i="3"/>
  <c r="BF903" i="3"/>
  <c r="R905" i="3"/>
  <c r="AL905" i="3"/>
  <c r="AH905" i="3"/>
  <c r="V905" i="3"/>
  <c r="AP905" i="3"/>
  <c r="AT905" i="3"/>
  <c r="Z905" i="3"/>
  <c r="AX905" i="3"/>
  <c r="BB905" i="3"/>
  <c r="R907" i="3"/>
  <c r="AX907" i="3"/>
  <c r="AT907" i="3"/>
  <c r="P907" i="3"/>
  <c r="Z907" i="3"/>
  <c r="V907" i="3"/>
  <c r="BB907" i="3"/>
  <c r="AH907" i="3"/>
  <c r="AD907" i="3"/>
  <c r="BF907" i="3"/>
  <c r="Z909" i="3"/>
  <c r="AP909" i="3"/>
  <c r="BF909" i="3"/>
  <c r="N909" i="3"/>
  <c r="AD909" i="3"/>
  <c r="AT909" i="3"/>
  <c r="R909" i="3"/>
  <c r="AH909" i="3"/>
  <c r="AX909" i="3"/>
  <c r="P909" i="3"/>
  <c r="Z911" i="3"/>
  <c r="AP911" i="3"/>
  <c r="BF911" i="3"/>
  <c r="N911" i="3"/>
  <c r="AD911" i="3"/>
  <c r="AT911" i="3"/>
  <c r="R911" i="3"/>
  <c r="AH911" i="3"/>
  <c r="AX911" i="3"/>
  <c r="V913" i="3"/>
  <c r="AL913" i="3"/>
  <c r="BB913" i="3"/>
  <c r="Z913" i="3"/>
  <c r="AP913" i="3"/>
  <c r="BF913" i="3"/>
  <c r="N913" i="3"/>
  <c r="AD913" i="3"/>
  <c r="AT913" i="3"/>
  <c r="V915" i="3"/>
  <c r="AL915" i="3"/>
  <c r="BB915" i="3"/>
  <c r="P915" i="3"/>
  <c r="Z915" i="3"/>
  <c r="AP915" i="3"/>
  <c r="BF915" i="3"/>
  <c r="N915" i="3"/>
  <c r="AD915" i="3"/>
  <c r="AT915" i="3"/>
  <c r="N917" i="3"/>
  <c r="AD917" i="3"/>
  <c r="AT917" i="3"/>
  <c r="P917" i="3"/>
  <c r="R917" i="3"/>
  <c r="AH917" i="3"/>
  <c r="AX917" i="3"/>
  <c r="V917" i="3"/>
  <c r="AL917" i="3"/>
  <c r="BB917" i="3"/>
  <c r="N919" i="3"/>
  <c r="AD919" i="3"/>
  <c r="AT919" i="3"/>
  <c r="R919" i="3"/>
  <c r="AH919" i="3"/>
  <c r="AX919" i="3"/>
  <c r="V919" i="3"/>
  <c r="AL919" i="3"/>
  <c r="BB919" i="3"/>
  <c r="O922" i="3"/>
  <c r="W922" i="3"/>
  <c r="AE922" i="3"/>
  <c r="AM922" i="3"/>
  <c r="AU922" i="3"/>
  <c r="BC922" i="3"/>
  <c r="N922" i="3"/>
  <c r="V922" i="3"/>
  <c r="AD922" i="3"/>
  <c r="AL922" i="3"/>
  <c r="AT922" i="3"/>
  <c r="BB922" i="3"/>
  <c r="Q922" i="3"/>
  <c r="Y922" i="3"/>
  <c r="AG922" i="3"/>
  <c r="AO922" i="3"/>
  <c r="AW922" i="3"/>
  <c r="BE922" i="3"/>
  <c r="P922" i="3"/>
  <c r="X922" i="3"/>
  <c r="AF922" i="3"/>
  <c r="AN922" i="3"/>
  <c r="AV922" i="3"/>
  <c r="BD922" i="3"/>
  <c r="S922" i="3"/>
  <c r="AA922" i="3"/>
  <c r="AI922" i="3"/>
  <c r="AQ922" i="3"/>
  <c r="AY922" i="3"/>
  <c r="BG922" i="3"/>
  <c r="R922" i="3"/>
  <c r="Z922" i="3"/>
  <c r="AH922" i="3"/>
  <c r="AP922" i="3"/>
  <c r="AX922" i="3"/>
  <c r="BF922" i="3"/>
  <c r="BL987" i="3"/>
  <c r="O934" i="3"/>
  <c r="W934" i="3"/>
  <c r="AE934" i="3"/>
  <c r="AM934" i="3"/>
  <c r="AU934" i="3"/>
  <c r="BC934" i="3"/>
  <c r="N934" i="3"/>
  <c r="V934" i="3"/>
  <c r="AD934" i="3"/>
  <c r="AL934" i="3"/>
  <c r="AT934" i="3"/>
  <c r="BB934" i="3"/>
  <c r="Q934" i="3"/>
  <c r="Y934" i="3"/>
  <c r="AG934" i="3"/>
  <c r="AO934" i="3"/>
  <c r="AW934" i="3"/>
  <c r="BE934" i="3"/>
  <c r="P934" i="3"/>
  <c r="X934" i="3"/>
  <c r="AF934" i="3"/>
  <c r="AN934" i="3"/>
  <c r="AV934" i="3"/>
  <c r="BD934" i="3"/>
  <c r="S934" i="3"/>
  <c r="AA934" i="3"/>
  <c r="AI934" i="3"/>
  <c r="AQ934" i="3"/>
  <c r="AY934" i="3"/>
  <c r="BG934" i="3"/>
  <c r="R934" i="3"/>
  <c r="Z934" i="3"/>
  <c r="AH934" i="3"/>
  <c r="AP934" i="3"/>
  <c r="AX934" i="3"/>
  <c r="BF934" i="3"/>
  <c r="BK948" i="3"/>
  <c r="BN948" i="3"/>
  <c r="BN1003" i="3"/>
  <c r="BL1003" i="3"/>
  <c r="BM999" i="3"/>
  <c r="BL999" i="3"/>
  <c r="BJ1004" i="3"/>
  <c r="BN1004" i="3"/>
  <c r="AQ744" i="3"/>
  <c r="W744" i="3"/>
  <c r="AW744" i="3"/>
  <c r="AU744" i="3"/>
  <c r="AE744" i="3"/>
  <c r="BA744" i="3"/>
  <c r="AI744" i="3"/>
  <c r="AA744" i="3"/>
  <c r="AM744" i="3"/>
  <c r="BE744" i="3"/>
  <c r="S744" i="3"/>
  <c r="P831" i="3"/>
  <c r="AV831" i="3"/>
  <c r="AJ831" i="3"/>
  <c r="X831" i="3"/>
  <c r="BD831" i="3"/>
  <c r="AR831" i="3"/>
  <c r="N831" i="3"/>
  <c r="AF831" i="3"/>
  <c r="T831" i="3"/>
  <c r="AZ831" i="3"/>
  <c r="M929" i="3"/>
  <c r="U929" i="3"/>
  <c r="AC929" i="3"/>
  <c r="AK929" i="3"/>
  <c r="AS929" i="3"/>
  <c r="BM939" i="3"/>
  <c r="N796" i="3"/>
  <c r="AN796" i="3"/>
  <c r="AR796" i="3"/>
  <c r="P796" i="3"/>
  <c r="BN796" i="3" s="1"/>
  <c r="AV796" i="3"/>
  <c r="AJ796" i="3"/>
  <c r="X796" i="3"/>
  <c r="BD796" i="3"/>
  <c r="BH796" i="3"/>
  <c r="AB796" i="3"/>
  <c r="AW828" i="3"/>
  <c r="AG828" i="3"/>
  <c r="Q828" i="3"/>
  <c r="BI828" i="3"/>
  <c r="AS828" i="3"/>
  <c r="AC828" i="3"/>
  <c r="BE828" i="3"/>
  <c r="AO828" i="3"/>
  <c r="Y828" i="3"/>
  <c r="BJ970" i="3"/>
  <c r="BM970" i="3"/>
  <c r="BJ1003" i="3"/>
  <c r="BM1003" i="3"/>
  <c r="BA776" i="3"/>
  <c r="AI776" i="3"/>
  <c r="BC879" i="3"/>
  <c r="AU879" i="3"/>
  <c r="AM879" i="3"/>
  <c r="AE879" i="3"/>
  <c r="W879" i="3"/>
  <c r="O879" i="3"/>
  <c r="BG881" i="3"/>
  <c r="AY881" i="3"/>
  <c r="AQ881" i="3"/>
  <c r="AI881" i="3"/>
  <c r="AA881" i="3"/>
  <c r="S881" i="3"/>
  <c r="BC883" i="3"/>
  <c r="AU883" i="3"/>
  <c r="AM883" i="3"/>
  <c r="AE883" i="3"/>
  <c r="W883" i="3"/>
  <c r="O883" i="3"/>
  <c r="BG885" i="3"/>
  <c r="AY885" i="3"/>
  <c r="AQ885" i="3"/>
  <c r="AI885" i="3"/>
  <c r="AA885" i="3"/>
  <c r="S885" i="3"/>
  <c r="BC887" i="3"/>
  <c r="AU887" i="3"/>
  <c r="AM887" i="3"/>
  <c r="AE887" i="3"/>
  <c r="W887" i="3"/>
  <c r="O887" i="3"/>
  <c r="BG889" i="3"/>
  <c r="AY889" i="3"/>
  <c r="AQ889" i="3"/>
  <c r="AI889" i="3"/>
  <c r="AA889" i="3"/>
  <c r="S889" i="3"/>
  <c r="BC891" i="3"/>
  <c r="AU891" i="3"/>
  <c r="AM891" i="3"/>
  <c r="AE891" i="3"/>
  <c r="W891" i="3"/>
  <c r="O891" i="3"/>
  <c r="BG893" i="3"/>
  <c r="AY893" i="3"/>
  <c r="AQ893" i="3"/>
  <c r="AI893" i="3"/>
  <c r="AA893" i="3"/>
  <c r="S893" i="3"/>
  <c r="BC895" i="3"/>
  <c r="AU895" i="3"/>
  <c r="AM895" i="3"/>
  <c r="AE895" i="3"/>
  <c r="W895" i="3"/>
  <c r="O895" i="3"/>
  <c r="BI899" i="3"/>
  <c r="BA899" i="3"/>
  <c r="AS899" i="3"/>
  <c r="AK899" i="3"/>
  <c r="AC899" i="3"/>
  <c r="U899" i="3"/>
  <c r="M899" i="3"/>
  <c r="BC901" i="3"/>
  <c r="AU901" i="3"/>
  <c r="AM901" i="3"/>
  <c r="AE901" i="3"/>
  <c r="W901" i="3"/>
  <c r="O901" i="3"/>
  <c r="BE903" i="3"/>
  <c r="AW903" i="3"/>
  <c r="AO903" i="3"/>
  <c r="AG903" i="3"/>
  <c r="Y903" i="3"/>
  <c r="Q903" i="3"/>
  <c r="BI907" i="3"/>
  <c r="BA907" i="3"/>
  <c r="AS907" i="3"/>
  <c r="AK907" i="3"/>
  <c r="AC907" i="3"/>
  <c r="U907" i="3"/>
  <c r="M907" i="3"/>
  <c r="BC909" i="3"/>
  <c r="AU909" i="3"/>
  <c r="AM909" i="3"/>
  <c r="AE909" i="3"/>
  <c r="W909" i="3"/>
  <c r="O909" i="3"/>
  <c r="BG913" i="3"/>
  <c r="AY913" i="3"/>
  <c r="AQ913" i="3"/>
  <c r="AI913" i="3"/>
  <c r="AA913" i="3"/>
  <c r="S913" i="3"/>
  <c r="BC915" i="3"/>
  <c r="AU915" i="3"/>
  <c r="AM915" i="3"/>
  <c r="AE915" i="3"/>
  <c r="W915" i="3"/>
  <c r="O915" i="3"/>
  <c r="BE917" i="3"/>
  <c r="AW917" i="3"/>
  <c r="AO917" i="3"/>
  <c r="AG917" i="3"/>
  <c r="Y917" i="3"/>
  <c r="Q917" i="3"/>
  <c r="T879" i="3"/>
  <c r="AJ879" i="3"/>
  <c r="AZ879" i="3"/>
  <c r="AB881" i="3"/>
  <c r="AR881" i="3"/>
  <c r="BH881" i="3"/>
  <c r="T883" i="3"/>
  <c r="AJ883" i="3"/>
  <c r="AZ883" i="3"/>
  <c r="AB885" i="3"/>
  <c r="AR885" i="3"/>
  <c r="BH885" i="3"/>
  <c r="T887" i="3"/>
  <c r="AJ887" i="3"/>
  <c r="AZ887" i="3"/>
  <c r="AB889" i="3"/>
  <c r="AR889" i="3"/>
  <c r="BH889" i="3"/>
  <c r="T891" i="3"/>
  <c r="AJ891" i="3"/>
  <c r="AZ891" i="3"/>
  <c r="AB893" i="3"/>
  <c r="AR893" i="3"/>
  <c r="BH893" i="3"/>
  <c r="T895" i="3"/>
  <c r="AJ895" i="3"/>
  <c r="AZ895" i="3"/>
  <c r="X897" i="3"/>
  <c r="AN897" i="3"/>
  <c r="BD897" i="3"/>
  <c r="AF899" i="3"/>
  <c r="AV899" i="3"/>
  <c r="T901" i="3"/>
  <c r="AJ901" i="3"/>
  <c r="AZ901" i="3"/>
  <c r="X903" i="3"/>
  <c r="AN903" i="3"/>
  <c r="BD903" i="3"/>
  <c r="X905" i="3"/>
  <c r="AN905" i="3"/>
  <c r="BD905" i="3"/>
  <c r="AF907" i="3"/>
  <c r="AV907" i="3"/>
  <c r="T909" i="3"/>
  <c r="AJ909" i="3"/>
  <c r="AZ909" i="3"/>
  <c r="T911" i="3"/>
  <c r="AJ911" i="3"/>
  <c r="AZ911" i="3"/>
  <c r="AB913" i="3"/>
  <c r="AR913" i="3"/>
  <c r="BH913" i="3"/>
  <c r="T915" i="3"/>
  <c r="AJ915" i="3"/>
  <c r="AZ915" i="3"/>
  <c r="X917" i="3"/>
  <c r="AN917" i="3"/>
  <c r="BD917" i="3"/>
  <c r="X919" i="3"/>
  <c r="AN919" i="3"/>
  <c r="BD919" i="3"/>
  <c r="BC897" i="3"/>
  <c r="AU897" i="3"/>
  <c r="AM897" i="3"/>
  <c r="AE897" i="3"/>
  <c r="W897" i="3"/>
  <c r="O897" i="3"/>
  <c r="BC905" i="3"/>
  <c r="AU905" i="3"/>
  <c r="AM905" i="3"/>
  <c r="AE905" i="3"/>
  <c r="W905" i="3"/>
  <c r="O905" i="3"/>
  <c r="BI911" i="3"/>
  <c r="BA911" i="3"/>
  <c r="AS911" i="3"/>
  <c r="AK911" i="3"/>
  <c r="AC911" i="3"/>
  <c r="U911" i="3"/>
  <c r="M911" i="3"/>
  <c r="BG919" i="3"/>
  <c r="AY919" i="3"/>
  <c r="AQ919" i="3"/>
  <c r="AI919" i="3"/>
  <c r="AA919" i="3"/>
  <c r="S919" i="3"/>
  <c r="BB926" i="3"/>
  <c r="AT926" i="3"/>
  <c r="AL926" i="3"/>
  <c r="AD926" i="3"/>
  <c r="V926" i="3"/>
  <c r="N926" i="3"/>
  <c r="BC926" i="3"/>
  <c r="AU926" i="3"/>
  <c r="AM926" i="3"/>
  <c r="AE926" i="3"/>
  <c r="W926" i="3"/>
  <c r="O926" i="3"/>
  <c r="BH929" i="3"/>
  <c r="AZ929" i="3"/>
  <c r="AR929" i="3"/>
  <c r="AJ929" i="3"/>
  <c r="AB929" i="3"/>
  <c r="T929" i="3"/>
  <c r="BI929" i="3"/>
  <c r="BA929" i="3"/>
  <c r="AQ929" i="3"/>
  <c r="AG929" i="3"/>
  <c r="W929" i="3"/>
  <c r="AZ934" i="3"/>
  <c r="T934" i="3"/>
  <c r="AK934" i="3"/>
  <c r="BF905" i="3"/>
  <c r="AP907" i="3"/>
  <c r="R913" i="3"/>
  <c r="AR922" i="3"/>
  <c r="BI922" i="3"/>
  <c r="AC922" i="3"/>
  <c r="BF879" i="3"/>
  <c r="AX881" i="3"/>
  <c r="BF883" i="3"/>
  <c r="AX885" i="3"/>
  <c r="BF887" i="3"/>
  <c r="AX889" i="3"/>
  <c r="BF891" i="3"/>
  <c r="AX893" i="3"/>
  <c r="BF895" i="3"/>
  <c r="AT897" i="3"/>
  <c r="BF899" i="3"/>
  <c r="AP901" i="3"/>
  <c r="R903" i="3"/>
  <c r="AL909" i="3"/>
  <c r="V911" i="3"/>
  <c r="BF917" i="3"/>
  <c r="AP919" i="3"/>
  <c r="N778" i="3"/>
  <c r="AK828" i="3"/>
  <c r="AN831" i="3"/>
  <c r="R923" i="3"/>
  <c r="Z923" i="3"/>
  <c r="AH923" i="3"/>
  <c r="AP923" i="3"/>
  <c r="AX923" i="3"/>
  <c r="BF923" i="3"/>
  <c r="Q923" i="3"/>
  <c r="Y923" i="3"/>
  <c r="AG923" i="3"/>
  <c r="AO923" i="3"/>
  <c r="AW923" i="3"/>
  <c r="BE923" i="3"/>
  <c r="T923" i="3"/>
  <c r="AB923" i="3"/>
  <c r="AJ923" i="3"/>
  <c r="AR923" i="3"/>
  <c r="AZ923" i="3"/>
  <c r="BH923" i="3"/>
  <c r="S923" i="3"/>
  <c r="AA923" i="3"/>
  <c r="AI923" i="3"/>
  <c r="AQ923" i="3"/>
  <c r="AY923" i="3"/>
  <c r="BG923" i="3"/>
  <c r="N923" i="3"/>
  <c r="V923" i="3"/>
  <c r="AD923" i="3"/>
  <c r="AL923" i="3"/>
  <c r="AT923" i="3"/>
  <c r="BB923" i="3"/>
  <c r="M923" i="3"/>
  <c r="U923" i="3"/>
  <c r="AC923" i="3"/>
  <c r="AK923" i="3"/>
  <c r="AS923" i="3"/>
  <c r="BA923" i="3"/>
  <c r="BI923" i="3"/>
  <c r="Q931" i="3"/>
  <c r="Y931" i="3"/>
  <c r="AG931" i="3"/>
  <c r="AO931" i="3"/>
  <c r="AW931" i="3"/>
  <c r="BE931" i="3"/>
  <c r="P931" i="3"/>
  <c r="X931" i="3"/>
  <c r="AF931" i="3"/>
  <c r="AN931" i="3"/>
  <c r="AV931" i="3"/>
  <c r="BD931" i="3"/>
  <c r="S931" i="3"/>
  <c r="AA931" i="3"/>
  <c r="AI931" i="3"/>
  <c r="AQ931" i="3"/>
  <c r="AY931" i="3"/>
  <c r="BG931" i="3"/>
  <c r="R931" i="3"/>
  <c r="Z931" i="3"/>
  <c r="AH931" i="3"/>
  <c r="AP931" i="3"/>
  <c r="AX931" i="3"/>
  <c r="BF931" i="3"/>
  <c r="M931" i="3"/>
  <c r="U931" i="3"/>
  <c r="AC931" i="3"/>
  <c r="AK931" i="3"/>
  <c r="AS931" i="3"/>
  <c r="BA931" i="3"/>
  <c r="BI931" i="3"/>
  <c r="T931" i="3"/>
  <c r="AB931" i="3"/>
  <c r="AJ931" i="3"/>
  <c r="AR931" i="3"/>
  <c r="AZ931" i="3"/>
  <c r="BH931" i="3"/>
  <c r="BL991" i="3"/>
  <c r="BL983" i="3"/>
  <c r="BK955" i="3"/>
  <c r="N800" i="3"/>
  <c r="AN800" i="3"/>
  <c r="AR800" i="3"/>
  <c r="P800" i="3"/>
  <c r="BN800" i="3" s="1"/>
  <c r="AV800" i="3"/>
  <c r="AJ800" i="3"/>
  <c r="X800" i="3"/>
  <c r="BD800" i="3"/>
  <c r="BH800" i="3"/>
  <c r="AB800" i="3"/>
  <c r="AT737" i="3"/>
  <c r="BH767" i="3"/>
  <c r="AN767" i="3"/>
  <c r="P767" i="3"/>
  <c r="AY767" i="3"/>
  <c r="AM767" i="3"/>
  <c r="W767" i="3"/>
  <c r="AS776" i="3"/>
  <c r="AA776" i="3"/>
  <c r="BF830" i="3"/>
  <c r="AX830" i="3"/>
  <c r="AP830" i="3"/>
  <c r="AH830" i="3"/>
  <c r="Z830" i="3"/>
  <c r="R830" i="3"/>
  <c r="BG878" i="3"/>
  <c r="AQ878" i="3"/>
  <c r="Y878" i="3"/>
  <c r="BI879" i="3"/>
  <c r="BA879" i="3"/>
  <c r="AS879" i="3"/>
  <c r="AK879" i="3"/>
  <c r="AC879" i="3"/>
  <c r="U879" i="3"/>
  <c r="M879" i="3"/>
  <c r="BE881" i="3"/>
  <c r="AW881" i="3"/>
  <c r="AO881" i="3"/>
  <c r="AG881" i="3"/>
  <c r="Y881" i="3"/>
  <c r="Q881" i="3"/>
  <c r="BI883" i="3"/>
  <c r="BA883" i="3"/>
  <c r="AS883" i="3"/>
  <c r="AK883" i="3"/>
  <c r="AC883" i="3"/>
  <c r="U883" i="3"/>
  <c r="M883" i="3"/>
  <c r="BE885" i="3"/>
  <c r="AW885" i="3"/>
  <c r="AO885" i="3"/>
  <c r="AG885" i="3"/>
  <c r="Y885" i="3"/>
  <c r="Q885" i="3"/>
  <c r="BI887" i="3"/>
  <c r="BA887" i="3"/>
  <c r="AS887" i="3"/>
  <c r="AK887" i="3"/>
  <c r="AC887" i="3"/>
  <c r="U887" i="3"/>
  <c r="M887" i="3"/>
  <c r="BE889" i="3"/>
  <c r="AW889" i="3"/>
  <c r="AO889" i="3"/>
  <c r="AG889" i="3"/>
  <c r="Y889" i="3"/>
  <c r="Q889" i="3"/>
  <c r="BI891" i="3"/>
  <c r="BA891" i="3"/>
  <c r="AS891" i="3"/>
  <c r="AK891" i="3"/>
  <c r="AC891" i="3"/>
  <c r="U891" i="3"/>
  <c r="M891" i="3"/>
  <c r="BE893" i="3"/>
  <c r="AW893" i="3"/>
  <c r="AO893" i="3"/>
  <c r="AG893" i="3"/>
  <c r="Y893" i="3"/>
  <c r="Q893" i="3"/>
  <c r="BI895" i="3"/>
  <c r="BA895" i="3"/>
  <c r="AS895" i="3"/>
  <c r="AK895" i="3"/>
  <c r="AC895" i="3"/>
  <c r="U895" i="3"/>
  <c r="M895" i="3"/>
  <c r="BG899" i="3"/>
  <c r="AY899" i="3"/>
  <c r="AQ899" i="3"/>
  <c r="AI899" i="3"/>
  <c r="AA899" i="3"/>
  <c r="S899" i="3"/>
  <c r="BI901" i="3"/>
  <c r="BA901" i="3"/>
  <c r="AS901" i="3"/>
  <c r="AK901" i="3"/>
  <c r="AC901" i="3"/>
  <c r="U901" i="3"/>
  <c r="M901" i="3"/>
  <c r="BC903" i="3"/>
  <c r="AU903" i="3"/>
  <c r="AM903" i="3"/>
  <c r="AE903" i="3"/>
  <c r="W903" i="3"/>
  <c r="O903" i="3"/>
  <c r="BG907" i="3"/>
  <c r="AY907" i="3"/>
  <c r="AQ907" i="3"/>
  <c r="AI907" i="3"/>
  <c r="AA907" i="3"/>
  <c r="S907" i="3"/>
  <c r="BI909" i="3"/>
  <c r="BA909" i="3"/>
  <c r="AS909" i="3"/>
  <c r="AK909" i="3"/>
  <c r="AC909" i="3"/>
  <c r="U909" i="3"/>
  <c r="M909" i="3"/>
  <c r="BE913" i="3"/>
  <c r="AW913" i="3"/>
  <c r="AO913" i="3"/>
  <c r="AG913" i="3"/>
  <c r="Y913" i="3"/>
  <c r="Q913" i="3"/>
  <c r="BI915" i="3"/>
  <c r="BA915" i="3"/>
  <c r="AS915" i="3"/>
  <c r="AK915" i="3"/>
  <c r="AC915" i="3"/>
  <c r="U915" i="3"/>
  <c r="M915" i="3"/>
  <c r="BC917" i="3"/>
  <c r="AU917" i="3"/>
  <c r="AM917" i="3"/>
  <c r="AE917" i="3"/>
  <c r="W917" i="3"/>
  <c r="O917" i="3"/>
  <c r="X879" i="3"/>
  <c r="AN879" i="3"/>
  <c r="BD879" i="3"/>
  <c r="AF881" i="3"/>
  <c r="AV881" i="3"/>
  <c r="X883" i="3"/>
  <c r="AN883" i="3"/>
  <c r="BD883" i="3"/>
  <c r="AF885" i="3"/>
  <c r="AV885" i="3"/>
  <c r="X887" i="3"/>
  <c r="AN887" i="3"/>
  <c r="BD887" i="3"/>
  <c r="AF889" i="3"/>
  <c r="AV889" i="3"/>
  <c r="X891" i="3"/>
  <c r="AN891" i="3"/>
  <c r="BD891" i="3"/>
  <c r="AF893" i="3"/>
  <c r="AV893" i="3"/>
  <c r="X895" i="3"/>
  <c r="AN895" i="3"/>
  <c r="BD895" i="3"/>
  <c r="AB897" i="3"/>
  <c r="AR897" i="3"/>
  <c r="BH897" i="3"/>
  <c r="T899" i="3"/>
  <c r="AJ899" i="3"/>
  <c r="AZ899" i="3"/>
  <c r="X901" i="3"/>
  <c r="AN901" i="3"/>
  <c r="BD901" i="3"/>
  <c r="AB903" i="3"/>
  <c r="AR903" i="3"/>
  <c r="BH903" i="3"/>
  <c r="AB905" i="3"/>
  <c r="AR905" i="3"/>
  <c r="BH905" i="3"/>
  <c r="T907" i="3"/>
  <c r="AJ907" i="3"/>
  <c r="AZ907" i="3"/>
  <c r="X909" i="3"/>
  <c r="AN909" i="3"/>
  <c r="BD909" i="3"/>
  <c r="X911" i="3"/>
  <c r="AN911" i="3"/>
  <c r="BD911" i="3"/>
  <c r="AF913" i="3"/>
  <c r="AV913" i="3"/>
  <c r="X915" i="3"/>
  <c r="AN915" i="3"/>
  <c r="BD915" i="3"/>
  <c r="AB917" i="3"/>
  <c r="AR917" i="3"/>
  <c r="BH917" i="3"/>
  <c r="AB919" i="3"/>
  <c r="AR919" i="3"/>
  <c r="BH919" i="3"/>
  <c r="BI897" i="3"/>
  <c r="BA897" i="3"/>
  <c r="AS897" i="3"/>
  <c r="AK897" i="3"/>
  <c r="AC897" i="3"/>
  <c r="U897" i="3"/>
  <c r="M897" i="3"/>
  <c r="BI905" i="3"/>
  <c r="BA905" i="3"/>
  <c r="AS905" i="3"/>
  <c r="AK905" i="3"/>
  <c r="AC905" i="3"/>
  <c r="U905" i="3"/>
  <c r="M905" i="3"/>
  <c r="BG911" i="3"/>
  <c r="AY911" i="3"/>
  <c r="AQ911" i="3"/>
  <c r="AI911" i="3"/>
  <c r="AA911" i="3"/>
  <c r="S911" i="3"/>
  <c r="BE919" i="3"/>
  <c r="AW919" i="3"/>
  <c r="AO919" i="3"/>
  <c r="AG919" i="3"/>
  <c r="Y919" i="3"/>
  <c r="Q919" i="3"/>
  <c r="BH926" i="3"/>
  <c r="AZ926" i="3"/>
  <c r="AR926" i="3"/>
  <c r="AJ926" i="3"/>
  <c r="AB926" i="3"/>
  <c r="T926" i="3"/>
  <c r="BI926" i="3"/>
  <c r="BA926" i="3"/>
  <c r="AS926" i="3"/>
  <c r="AK926" i="3"/>
  <c r="AC926" i="3"/>
  <c r="U926" i="3"/>
  <c r="M926" i="3"/>
  <c r="BE928" i="3"/>
  <c r="AW928" i="3"/>
  <c r="AO928" i="3"/>
  <c r="AG928" i="3"/>
  <c r="Y928" i="3"/>
  <c r="Q928" i="3"/>
  <c r="BF928" i="3"/>
  <c r="AX928" i="3"/>
  <c r="AP928" i="3"/>
  <c r="AH928" i="3"/>
  <c r="Z928" i="3"/>
  <c r="R928" i="3"/>
  <c r="BF929" i="3"/>
  <c r="AX929" i="3"/>
  <c r="AP929" i="3"/>
  <c r="AH929" i="3"/>
  <c r="Z929" i="3"/>
  <c r="R929" i="3"/>
  <c r="BG929" i="3"/>
  <c r="AY929" i="3"/>
  <c r="AO929" i="3"/>
  <c r="AE929" i="3"/>
  <c r="S929" i="3"/>
  <c r="BB931" i="3"/>
  <c r="V931" i="3"/>
  <c r="BK931" i="3" s="1"/>
  <c r="AM931" i="3"/>
  <c r="AR934" i="3"/>
  <c r="BI934" i="3"/>
  <c r="AC934" i="3"/>
  <c r="BK934" i="3" s="1"/>
  <c r="AD905" i="3"/>
  <c r="N907" i="3"/>
  <c r="AX915" i="3"/>
  <c r="AJ922" i="3"/>
  <c r="BA922" i="3"/>
  <c r="U922" i="3"/>
  <c r="AM923" i="3"/>
  <c r="BD923" i="3"/>
  <c r="X923" i="3"/>
  <c r="AP879" i="3"/>
  <c r="AH881" i="3"/>
  <c r="AP883" i="3"/>
  <c r="AH885" i="3"/>
  <c r="AP887" i="3"/>
  <c r="AH889" i="3"/>
  <c r="AP891" i="3"/>
  <c r="AH893" i="3"/>
  <c r="AP895" i="3"/>
  <c r="AD897" i="3"/>
  <c r="AL899" i="3"/>
  <c r="Z901" i="3"/>
  <c r="AH903" i="3"/>
  <c r="V909" i="3"/>
  <c r="AP917" i="3"/>
  <c r="Z919" i="3"/>
  <c r="BI744" i="3"/>
  <c r="AZ796" i="3"/>
  <c r="T796" i="3"/>
  <c r="BA828" i="3"/>
  <c r="W742" i="3"/>
  <c r="BC742" i="3"/>
  <c r="AE742" i="3"/>
  <c r="AM742" i="3"/>
  <c r="AS749" i="3"/>
  <c r="U749" i="3"/>
  <c r="BI749" i="3"/>
  <c r="AK749" i="3"/>
  <c r="AC749" i="3"/>
  <c r="BA749" i="3"/>
  <c r="X782" i="3"/>
  <c r="BD782" i="3"/>
  <c r="BH782" i="3"/>
  <c r="AB782" i="3"/>
  <c r="AF782" i="3"/>
  <c r="T782" i="3"/>
  <c r="AZ782" i="3"/>
  <c r="N782" i="3"/>
  <c r="AN782" i="3"/>
  <c r="AR782" i="3"/>
  <c r="X790" i="3"/>
  <c r="BD790" i="3"/>
  <c r="BH790" i="3"/>
  <c r="AB790" i="3"/>
  <c r="AF790" i="3"/>
  <c r="T790" i="3"/>
  <c r="AZ790" i="3"/>
  <c r="N790" i="3"/>
  <c r="AN790" i="3"/>
  <c r="AR790" i="3"/>
  <c r="X798" i="3"/>
  <c r="BD798" i="3"/>
  <c r="BH798" i="3"/>
  <c r="AB798" i="3"/>
  <c r="AF798" i="3"/>
  <c r="T798" i="3"/>
  <c r="AZ798" i="3"/>
  <c r="N798" i="3"/>
  <c r="AN798" i="3"/>
  <c r="AR798" i="3"/>
  <c r="AY744" i="3"/>
  <c r="BK994" i="3"/>
  <c r="BN996" i="3"/>
  <c r="BL945" i="3"/>
  <c r="BL951" i="3"/>
  <c r="BJ999" i="3"/>
  <c r="AX737" i="3"/>
  <c r="AF737" i="3"/>
  <c r="AZ739" i="3"/>
  <c r="AN766" i="3"/>
  <c r="BD767" i="3"/>
  <c r="AF767" i="3"/>
  <c r="BI767" i="3"/>
  <c r="AW767" i="3"/>
  <c r="AG767" i="3"/>
  <c r="S767" i="3"/>
  <c r="AF776" i="3"/>
  <c r="S776" i="3"/>
  <c r="BK824" i="3"/>
  <c r="BD830" i="3"/>
  <c r="AV830" i="3"/>
  <c r="AN830" i="3"/>
  <c r="AF830" i="3"/>
  <c r="X830" i="3"/>
  <c r="P830" i="3"/>
  <c r="BG811" i="3"/>
  <c r="AY811" i="3"/>
  <c r="BK811" i="3" s="1"/>
  <c r="AQ811" i="3"/>
  <c r="AI811" i="3"/>
  <c r="AA811" i="3"/>
  <c r="V831" i="3"/>
  <c r="AL831" i="3"/>
  <c r="BB831" i="3"/>
  <c r="BE878" i="3"/>
  <c r="AO878" i="3"/>
  <c r="U878" i="3"/>
  <c r="BG879" i="3"/>
  <c r="AY879" i="3"/>
  <c r="AQ879" i="3"/>
  <c r="AI879" i="3"/>
  <c r="AA879" i="3"/>
  <c r="S879" i="3"/>
  <c r="BC881" i="3"/>
  <c r="AU881" i="3"/>
  <c r="AM881" i="3"/>
  <c r="AE881" i="3"/>
  <c r="W881" i="3"/>
  <c r="O881" i="3"/>
  <c r="BG883" i="3"/>
  <c r="AY883" i="3"/>
  <c r="AQ883" i="3"/>
  <c r="AI883" i="3"/>
  <c r="AA883" i="3"/>
  <c r="S883" i="3"/>
  <c r="BC885" i="3"/>
  <c r="AU885" i="3"/>
  <c r="AM885" i="3"/>
  <c r="AE885" i="3"/>
  <c r="W885" i="3"/>
  <c r="O885" i="3"/>
  <c r="BG887" i="3"/>
  <c r="AY887" i="3"/>
  <c r="AQ887" i="3"/>
  <c r="AI887" i="3"/>
  <c r="AA887" i="3"/>
  <c r="S887" i="3"/>
  <c r="BC889" i="3"/>
  <c r="AU889" i="3"/>
  <c r="AM889" i="3"/>
  <c r="AE889" i="3"/>
  <c r="W889" i="3"/>
  <c r="O889" i="3"/>
  <c r="BG891" i="3"/>
  <c r="AY891" i="3"/>
  <c r="AQ891" i="3"/>
  <c r="AI891" i="3"/>
  <c r="AA891" i="3"/>
  <c r="S891" i="3"/>
  <c r="BC893" i="3"/>
  <c r="AU893" i="3"/>
  <c r="AM893" i="3"/>
  <c r="AE893" i="3"/>
  <c r="W893" i="3"/>
  <c r="O893" i="3"/>
  <c r="BG895" i="3"/>
  <c r="AY895" i="3"/>
  <c r="AQ895" i="3"/>
  <c r="AI895" i="3"/>
  <c r="AA895" i="3"/>
  <c r="S895" i="3"/>
  <c r="BE899" i="3"/>
  <c r="AW899" i="3"/>
  <c r="AO899" i="3"/>
  <c r="AG899" i="3"/>
  <c r="Y899" i="3"/>
  <c r="Q899" i="3"/>
  <c r="BG901" i="3"/>
  <c r="AY901" i="3"/>
  <c r="AQ901" i="3"/>
  <c r="AI901" i="3"/>
  <c r="AA901" i="3"/>
  <c r="S901" i="3"/>
  <c r="BI903" i="3"/>
  <c r="BA903" i="3"/>
  <c r="AS903" i="3"/>
  <c r="AK903" i="3"/>
  <c r="AC903" i="3"/>
  <c r="U903" i="3"/>
  <c r="M903" i="3"/>
  <c r="BE907" i="3"/>
  <c r="AW907" i="3"/>
  <c r="AO907" i="3"/>
  <c r="AG907" i="3"/>
  <c r="Y907" i="3"/>
  <c r="Q907" i="3"/>
  <c r="BG909" i="3"/>
  <c r="AY909" i="3"/>
  <c r="AQ909" i="3"/>
  <c r="AI909" i="3"/>
  <c r="AA909" i="3"/>
  <c r="S909" i="3"/>
  <c r="BC913" i="3"/>
  <c r="AU913" i="3"/>
  <c r="AM913" i="3"/>
  <c r="AE913" i="3"/>
  <c r="W913" i="3"/>
  <c r="O913" i="3"/>
  <c r="BG915" i="3"/>
  <c r="AY915" i="3"/>
  <c r="AQ915" i="3"/>
  <c r="AI915" i="3"/>
  <c r="AA915" i="3"/>
  <c r="S915" i="3"/>
  <c r="BI917" i="3"/>
  <c r="BA917" i="3"/>
  <c r="AS917" i="3"/>
  <c r="AK917" i="3"/>
  <c r="AC917" i="3"/>
  <c r="U917" i="3"/>
  <c r="M917" i="3"/>
  <c r="AB879" i="3"/>
  <c r="AR879" i="3"/>
  <c r="BH879" i="3"/>
  <c r="T881" i="3"/>
  <c r="AJ881" i="3"/>
  <c r="AZ881" i="3"/>
  <c r="AB883" i="3"/>
  <c r="AR883" i="3"/>
  <c r="BH883" i="3"/>
  <c r="T885" i="3"/>
  <c r="AJ885" i="3"/>
  <c r="AZ885" i="3"/>
  <c r="AB887" i="3"/>
  <c r="AR887" i="3"/>
  <c r="BH887" i="3"/>
  <c r="T889" i="3"/>
  <c r="AJ889" i="3"/>
  <c r="AZ889" i="3"/>
  <c r="AB891" i="3"/>
  <c r="AR891" i="3"/>
  <c r="BH891" i="3"/>
  <c r="T893" i="3"/>
  <c r="AJ893" i="3"/>
  <c r="AZ893" i="3"/>
  <c r="AB895" i="3"/>
  <c r="AR895" i="3"/>
  <c r="BH895" i="3"/>
  <c r="P897" i="3"/>
  <c r="AF897" i="3"/>
  <c r="AV897" i="3"/>
  <c r="X899" i="3"/>
  <c r="AN899" i="3"/>
  <c r="BD899" i="3"/>
  <c r="AB901" i="3"/>
  <c r="AR901" i="3"/>
  <c r="BH901" i="3"/>
  <c r="AF903" i="3"/>
  <c r="AV903" i="3"/>
  <c r="P905" i="3"/>
  <c r="AF905" i="3"/>
  <c r="AV905" i="3"/>
  <c r="X907" i="3"/>
  <c r="AN907" i="3"/>
  <c r="BD907" i="3"/>
  <c r="AB909" i="3"/>
  <c r="AR909" i="3"/>
  <c r="BH909" i="3"/>
  <c r="AB911" i="3"/>
  <c r="AR911" i="3"/>
  <c r="BH911" i="3"/>
  <c r="T913" i="3"/>
  <c r="AJ913" i="3"/>
  <c r="AZ913" i="3"/>
  <c r="AB915" i="3"/>
  <c r="AR915" i="3"/>
  <c r="BH915" i="3"/>
  <c r="AF917" i="3"/>
  <c r="AV917" i="3"/>
  <c r="P919" i="3"/>
  <c r="BK919" i="3" s="1"/>
  <c r="AF919" i="3"/>
  <c r="AV919" i="3"/>
  <c r="BG897" i="3"/>
  <c r="AY897" i="3"/>
  <c r="AQ897" i="3"/>
  <c r="AI897" i="3"/>
  <c r="AA897" i="3"/>
  <c r="S897" i="3"/>
  <c r="BG905" i="3"/>
  <c r="AY905" i="3"/>
  <c r="AQ905" i="3"/>
  <c r="AI905" i="3"/>
  <c r="AA905" i="3"/>
  <c r="S905" i="3"/>
  <c r="BE911" i="3"/>
  <c r="AW911" i="3"/>
  <c r="AO911" i="3"/>
  <c r="AG911" i="3"/>
  <c r="Y911" i="3"/>
  <c r="Q911" i="3"/>
  <c r="BC919" i="3"/>
  <c r="AU919" i="3"/>
  <c r="AM919" i="3"/>
  <c r="AE919" i="3"/>
  <c r="W919" i="3"/>
  <c r="O919" i="3"/>
  <c r="BF926" i="3"/>
  <c r="AX926" i="3"/>
  <c r="AP926" i="3"/>
  <c r="AH926" i="3"/>
  <c r="Z926" i="3"/>
  <c r="R926" i="3"/>
  <c r="BG926" i="3"/>
  <c r="AY926" i="3"/>
  <c r="AQ926" i="3"/>
  <c r="AI926" i="3"/>
  <c r="AA926" i="3"/>
  <c r="BC928" i="3"/>
  <c r="AU928" i="3"/>
  <c r="AM928" i="3"/>
  <c r="AE928" i="3"/>
  <c r="W928" i="3"/>
  <c r="O928" i="3"/>
  <c r="BD928" i="3"/>
  <c r="AV928" i="3"/>
  <c r="AN928" i="3"/>
  <c r="AF928" i="3"/>
  <c r="X928" i="3"/>
  <c r="BD929" i="3"/>
  <c r="AV929" i="3"/>
  <c r="AN929" i="3"/>
  <c r="AF929" i="3"/>
  <c r="X929" i="3"/>
  <c r="P929" i="3"/>
  <c r="BE929" i="3"/>
  <c r="AW929" i="3"/>
  <c r="AM929" i="3"/>
  <c r="AA929" i="3"/>
  <c r="Q929" i="3"/>
  <c r="AT931" i="3"/>
  <c r="N931" i="3"/>
  <c r="AE931" i="3"/>
  <c r="AJ934" i="3"/>
  <c r="BA934" i="3"/>
  <c r="U934" i="3"/>
  <c r="N905" i="3"/>
  <c r="AX913" i="3"/>
  <c r="AH915" i="3"/>
  <c r="BH922" i="3"/>
  <c r="AB922" i="3"/>
  <c r="AS922" i="3"/>
  <c r="M922" i="3"/>
  <c r="BK922" i="3" s="1"/>
  <c r="AE923" i="3"/>
  <c r="AV923" i="3"/>
  <c r="P923" i="3"/>
  <c r="Z879" i="3"/>
  <c r="R881" i="3"/>
  <c r="Z883" i="3"/>
  <c r="R885" i="3"/>
  <c r="Z887" i="3"/>
  <c r="R889" i="3"/>
  <c r="Z891" i="3"/>
  <c r="R893" i="3"/>
  <c r="Z895" i="3"/>
  <c r="N897" i="3"/>
  <c r="V899" i="3"/>
  <c r="P903" i="3"/>
  <c r="BB911" i="3"/>
  <c r="P913" i="3"/>
  <c r="Z917" i="3"/>
  <c r="AA741" i="3"/>
  <c r="O742" i="3"/>
  <c r="BN742" i="3" s="1"/>
  <c r="AS744" i="3"/>
  <c r="AV782" i="3"/>
  <c r="AV798" i="3"/>
  <c r="AF796" i="3"/>
  <c r="BH831" i="3"/>
  <c r="BL982" i="3"/>
  <c r="BN943" i="3"/>
  <c r="BN940" i="3"/>
  <c r="BM941" i="3"/>
  <c r="BJ1001" i="3"/>
  <c r="BM990" i="3"/>
  <c r="BM988" i="3"/>
  <c r="BJ989" i="3"/>
  <c r="BJ939" i="3"/>
  <c r="BG747" i="3"/>
  <c r="S823" i="3"/>
  <c r="BJ950" i="3"/>
  <c r="N811" i="3"/>
  <c r="AN768" i="3"/>
  <c r="AN770" i="3"/>
  <c r="BD769" i="3"/>
  <c r="BD771" i="3"/>
  <c r="AN774" i="3"/>
  <c r="AQ774" i="3"/>
  <c r="BD768" i="3"/>
  <c r="AF774" i="3"/>
  <c r="AE774" i="3"/>
  <c r="BG738" i="3"/>
  <c r="N737" i="3"/>
  <c r="AQ737" i="3"/>
  <c r="V739" i="3"/>
  <c r="AQ739" i="3"/>
  <c r="AG766" i="3"/>
  <c r="AZ767" i="3"/>
  <c r="AJ767" i="3"/>
  <c r="T767" i="3"/>
  <c r="BE767" i="3"/>
  <c r="AU767" i="3"/>
  <c r="AI767" i="3"/>
  <c r="Y767" i="3"/>
  <c r="O767" i="3"/>
  <c r="AY768" i="3"/>
  <c r="X771" i="3"/>
  <c r="BC774" i="3"/>
  <c r="AA774" i="3"/>
  <c r="BD877" i="3"/>
  <c r="AV737" i="3"/>
  <c r="AA737" i="3"/>
  <c r="AQ768" i="3"/>
  <c r="W774" i="3"/>
  <c r="BN942" i="3"/>
  <c r="BM953" i="3"/>
  <c r="BJ943" i="3"/>
  <c r="BK941" i="3"/>
  <c r="BJ949" i="3"/>
  <c r="BL957" i="3"/>
  <c r="BG744" i="3"/>
  <c r="AO740" i="3"/>
  <c r="AN772" i="3"/>
  <c r="BI878" i="3"/>
  <c r="BA878" i="3"/>
  <c r="AS878" i="3"/>
  <c r="AK878" i="3"/>
  <c r="AC878" i="3"/>
  <c r="O878" i="3"/>
  <c r="AQ738" i="3"/>
  <c r="AR740" i="3"/>
  <c r="AJ739" i="3"/>
  <c r="AA739" i="3"/>
  <c r="AJ766" i="3"/>
  <c r="AW766" i="3"/>
  <c r="AA766" i="3"/>
  <c r="BA767" i="3"/>
  <c r="AS767" i="3"/>
  <c r="AK767" i="3"/>
  <c r="AC767" i="3"/>
  <c r="U767" i="3"/>
  <c r="X768" i="3"/>
  <c r="AI768" i="3"/>
  <c r="X769" i="3"/>
  <c r="AQ770" i="3"/>
  <c r="AY771" i="3"/>
  <c r="BG772" i="3"/>
  <c r="AN773" i="3"/>
  <c r="AV774" i="3"/>
  <c r="BG774" i="3"/>
  <c r="AM774" i="3"/>
  <c r="O774" i="3"/>
  <c r="AD738" i="3"/>
  <c r="AA738" i="3"/>
  <c r="T766" i="3"/>
  <c r="AQ766" i="3"/>
  <c r="Y766" i="3"/>
  <c r="BG768" i="3"/>
  <c r="AA768" i="3"/>
  <c r="AI769" i="3"/>
  <c r="AI771" i="3"/>
  <c r="AQ772" i="3"/>
  <c r="BC773" i="3"/>
  <c r="AZ766" i="3"/>
  <c r="BG766" i="3"/>
  <c r="AO766" i="3"/>
  <c r="Q766" i="3"/>
  <c r="AA772" i="3"/>
  <c r="AI773" i="3"/>
  <c r="AN775" i="3"/>
  <c r="BC878" i="3"/>
  <c r="AU878" i="3"/>
  <c r="AM878" i="3"/>
  <c r="AE878" i="3"/>
  <c r="S878" i="3"/>
  <c r="N777" i="3"/>
  <c r="K693" i="3"/>
  <c r="BD738" i="3"/>
  <c r="X738" i="3"/>
  <c r="AY738" i="3"/>
  <c r="AI738" i="3"/>
  <c r="S738" i="3"/>
  <c r="AH739" i="3"/>
  <c r="BH740" i="3"/>
  <c r="AB740" i="3"/>
  <c r="AL739" i="3"/>
  <c r="BH739" i="3"/>
  <c r="AR739" i="3"/>
  <c r="AB739" i="3"/>
  <c r="BI739" i="3"/>
  <c r="AY739" i="3"/>
  <c r="AI739" i="3"/>
  <c r="S739" i="3"/>
  <c r="BG770" i="3"/>
  <c r="AA770" i="3"/>
  <c r="X773" i="3"/>
  <c r="AQ773" i="3"/>
  <c r="W773" i="3"/>
  <c r="AQ775" i="3"/>
  <c r="AN877" i="3"/>
  <c r="AQ877" i="3"/>
  <c r="BJ985" i="3"/>
  <c r="BL941" i="3"/>
  <c r="K709" i="3"/>
  <c r="AT738" i="3"/>
  <c r="AV738" i="3"/>
  <c r="P738" i="3"/>
  <c r="AU738" i="3"/>
  <c r="AE738" i="3"/>
  <c r="O738" i="3"/>
  <c r="AX739" i="3"/>
  <c r="BD740" i="3"/>
  <c r="X740" i="3"/>
  <c r="AD739" i="3"/>
  <c r="BD739" i="3"/>
  <c r="AN739" i="3"/>
  <c r="X739" i="3"/>
  <c r="BG739" i="3"/>
  <c r="AU739" i="3"/>
  <c r="AE739" i="3"/>
  <c r="O739" i="3"/>
  <c r="AZ768" i="3"/>
  <c r="T768" i="3"/>
  <c r="AW768" i="3"/>
  <c r="AG768" i="3"/>
  <c r="BC770" i="3"/>
  <c r="W770" i="3"/>
  <c r="AF772" i="3"/>
  <c r="AM772" i="3"/>
  <c r="BD773" i="3"/>
  <c r="BG773" i="3"/>
  <c r="AM773" i="3"/>
  <c r="S773" i="3"/>
  <c r="AA775" i="3"/>
  <c r="X877" i="3"/>
  <c r="AI877" i="3"/>
  <c r="AA878" i="3"/>
  <c r="P878" i="3"/>
  <c r="K697" i="3"/>
  <c r="K706" i="3"/>
  <c r="L644" i="3"/>
  <c r="L640" i="3"/>
  <c r="L594" i="3"/>
  <c r="L590" i="3"/>
  <c r="L586" i="3"/>
  <c r="L582" i="3"/>
  <c r="L578" i="3"/>
  <c r="BG877" i="3"/>
  <c r="AA877" i="3"/>
  <c r="BJ952" i="3"/>
  <c r="N810" i="3"/>
  <c r="BJ810" i="3" s="1"/>
  <c r="N738" i="3"/>
  <c r="AF738" i="3"/>
  <c r="BC738" i="3"/>
  <c r="AM738" i="3"/>
  <c r="R739" i="3"/>
  <c r="AG740" i="3"/>
  <c r="AN740" i="3"/>
  <c r="AT739" i="3"/>
  <c r="N739" i="3"/>
  <c r="AV739" i="3"/>
  <c r="AF739" i="3"/>
  <c r="P739" i="3"/>
  <c r="BC739" i="3"/>
  <c r="AM739" i="3"/>
  <c r="W739" i="3"/>
  <c r="BD766" i="3"/>
  <c r="X766" i="3"/>
  <c r="AY766" i="3"/>
  <c r="AI766" i="3"/>
  <c r="S766" i="3"/>
  <c r="AJ768" i="3"/>
  <c r="BE768" i="3"/>
  <c r="AO768" i="3"/>
  <c r="W768" i="3"/>
  <c r="AY769" i="3"/>
  <c r="AF770" i="3"/>
  <c r="AM770" i="3"/>
  <c r="BC772" i="3"/>
  <c r="W772" i="3"/>
  <c r="AF773" i="3"/>
  <c r="AY773" i="3"/>
  <c r="AA773" i="3"/>
  <c r="BD774" i="3"/>
  <c r="X774" i="3"/>
  <c r="AY774" i="3"/>
  <c r="AI774" i="3"/>
  <c r="S774" i="3"/>
  <c r="BG775" i="3"/>
  <c r="BJ957" i="3"/>
  <c r="BJ951" i="3"/>
  <c r="AH737" i="3"/>
  <c r="AW740" i="3"/>
  <c r="Q740" i="3"/>
  <c r="AV740" i="3"/>
  <c r="AF740" i="3"/>
  <c r="P740" i="3"/>
  <c r="AD737" i="3"/>
  <c r="BD737" i="3"/>
  <c r="AN737" i="3"/>
  <c r="X737" i="3"/>
  <c r="AY737" i="3"/>
  <c r="AI737" i="3"/>
  <c r="S737" i="3"/>
  <c r="BH766" i="3"/>
  <c r="AR766" i="3"/>
  <c r="AB766" i="3"/>
  <c r="BI766" i="3"/>
  <c r="BA766" i="3"/>
  <c r="AS766" i="3"/>
  <c r="AK766" i="3"/>
  <c r="AC766" i="3"/>
  <c r="U766" i="3"/>
  <c r="M766" i="3"/>
  <c r="BH768" i="3"/>
  <c r="AR768" i="3"/>
  <c r="AB768" i="3"/>
  <c r="BI768" i="3"/>
  <c r="BA768" i="3"/>
  <c r="AS768" i="3"/>
  <c r="AK768" i="3"/>
  <c r="AC768" i="3"/>
  <c r="O768" i="3"/>
  <c r="AN769" i="3"/>
  <c r="BG769" i="3"/>
  <c r="AQ769" i="3"/>
  <c r="AA769" i="3"/>
  <c r="AV770" i="3"/>
  <c r="P770" i="3"/>
  <c r="AU770" i="3"/>
  <c r="AE770" i="3"/>
  <c r="O770" i="3"/>
  <c r="AN771" i="3"/>
  <c r="BG771" i="3"/>
  <c r="AQ771" i="3"/>
  <c r="AA771" i="3"/>
  <c r="AV772" i="3"/>
  <c r="P772" i="3"/>
  <c r="AU772" i="3"/>
  <c r="AE772" i="3"/>
  <c r="O772" i="3"/>
  <c r="BD775" i="3"/>
  <c r="X775" i="3"/>
  <c r="AY775" i="3"/>
  <c r="AI775" i="3"/>
  <c r="S775" i="3"/>
  <c r="BL981" i="3"/>
  <c r="BL940" i="3"/>
  <c r="BM948" i="3"/>
  <c r="BM940" i="3"/>
  <c r="BM995" i="3"/>
  <c r="BM945" i="3"/>
  <c r="BN945" i="3"/>
  <c r="BM951" i="3"/>
  <c r="BL963" i="3"/>
  <c r="BL959" i="3"/>
  <c r="BM955" i="3"/>
  <c r="BL954" i="3"/>
  <c r="K721" i="3"/>
  <c r="L718" i="3"/>
  <c r="K717" i="3"/>
  <c r="K704" i="3"/>
  <c r="L692" i="3"/>
  <c r="BB737" i="3"/>
  <c r="V737" i="3"/>
  <c r="AZ737" i="3"/>
  <c r="AJ737" i="3"/>
  <c r="P737" i="3"/>
  <c r="AU737" i="3"/>
  <c r="AE737" i="3"/>
  <c r="O737" i="3"/>
  <c r="AF769" i="3"/>
  <c r="BC769" i="3"/>
  <c r="AM769" i="3"/>
  <c r="S769" i="3"/>
  <c r="AF771" i="3"/>
  <c r="BC771" i="3"/>
  <c r="AM771" i="3"/>
  <c r="S771" i="3"/>
  <c r="AV775" i="3"/>
  <c r="P775" i="3"/>
  <c r="AU775" i="3"/>
  <c r="AE775" i="3"/>
  <c r="O775" i="3"/>
  <c r="BM985" i="3"/>
  <c r="BM987" i="3"/>
  <c r="BM942" i="3"/>
  <c r="BJ953" i="3"/>
  <c r="BM950" i="3"/>
  <c r="BM946" i="3"/>
  <c r="BM993" i="3"/>
  <c r="BL993" i="3"/>
  <c r="BK993" i="3"/>
  <c r="N779" i="3"/>
  <c r="BB876" i="3"/>
  <c r="BM980" i="3"/>
  <c r="BM978" i="3"/>
  <c r="BM977" i="3"/>
  <c r="BM976" i="3"/>
  <c r="BM974" i="3"/>
  <c r="BJ981" i="3"/>
  <c r="BJ987" i="3"/>
  <c r="BK942" i="3"/>
  <c r="BJ946" i="3"/>
  <c r="BK940" i="3"/>
  <c r="BK937" i="3"/>
  <c r="BJ991" i="3"/>
  <c r="BM991" i="3"/>
  <c r="BJ983" i="3"/>
  <c r="BM983" i="3"/>
  <c r="BK983" i="3"/>
  <c r="BK963" i="3"/>
  <c r="BK959" i="3"/>
  <c r="BM959" i="3"/>
  <c r="BM954" i="3"/>
  <c r="BM947" i="3"/>
  <c r="K707" i="3"/>
  <c r="L704" i="3"/>
  <c r="K694" i="3"/>
  <c r="R737" i="3"/>
  <c r="BE740" i="3"/>
  <c r="Y740" i="3"/>
  <c r="AZ740" i="3"/>
  <c r="AJ740" i="3"/>
  <c r="T740" i="3"/>
  <c r="AL737" i="3"/>
  <c r="BH737" i="3"/>
  <c r="AR737" i="3"/>
  <c r="AB737" i="3"/>
  <c r="BC737" i="3"/>
  <c r="AM737" i="3"/>
  <c r="W737" i="3"/>
  <c r="AV766" i="3"/>
  <c r="AF766" i="3"/>
  <c r="P766" i="3"/>
  <c r="BC766" i="3"/>
  <c r="AU766" i="3"/>
  <c r="AM766" i="3"/>
  <c r="AE766" i="3"/>
  <c r="W766" i="3"/>
  <c r="AV768" i="3"/>
  <c r="AF768" i="3"/>
  <c r="P768" i="3"/>
  <c r="BC768" i="3"/>
  <c r="AU768" i="3"/>
  <c r="AM768" i="3"/>
  <c r="AE768" i="3"/>
  <c r="AV769" i="3"/>
  <c r="P769" i="3"/>
  <c r="AU769" i="3"/>
  <c r="BD770" i="3"/>
  <c r="X770" i="3"/>
  <c r="AY770" i="3"/>
  <c r="AI770" i="3"/>
  <c r="AV771" i="3"/>
  <c r="P771" i="3"/>
  <c r="AU771" i="3"/>
  <c r="BD772" i="3"/>
  <c r="X772" i="3"/>
  <c r="AY772" i="3"/>
  <c r="AI772" i="3"/>
  <c r="AV773" i="3"/>
  <c r="P773" i="3"/>
  <c r="AU773" i="3"/>
  <c r="AE773" i="3"/>
  <c r="O773" i="3"/>
  <c r="AF775" i="3"/>
  <c r="BC775" i="3"/>
  <c r="AM775" i="3"/>
  <c r="W775" i="3"/>
  <c r="W878" i="3"/>
  <c r="Q878" i="3"/>
  <c r="BJ990" i="3"/>
  <c r="BL939" i="3"/>
  <c r="BJ948" i="3"/>
  <c r="BM952" i="3"/>
  <c r="BM963" i="3"/>
  <c r="BJ963" i="3"/>
  <c r="BK954" i="3"/>
  <c r="BM937" i="3"/>
  <c r="BM996" i="3"/>
  <c r="BM975" i="3"/>
  <c r="BM989" i="3"/>
  <c r="BN963" i="3"/>
  <c r="BN959" i="3"/>
  <c r="BN941" i="3"/>
  <c r="BM949" i="3"/>
  <c r="BM943" i="3"/>
  <c r="BL942" i="3"/>
  <c r="BL937" i="3"/>
  <c r="BN995" i="3"/>
  <c r="BN993" i="3"/>
  <c r="BN991" i="3"/>
  <c r="BN989" i="3"/>
  <c r="BN985" i="3"/>
  <c r="BN983" i="3"/>
  <c r="BN981" i="3"/>
  <c r="BN950" i="3"/>
  <c r="BN946" i="3"/>
  <c r="BJ947" i="3"/>
  <c r="BJ954" i="3"/>
  <c r="BM981" i="3"/>
  <c r="BM979" i="3"/>
  <c r="BJ995" i="3"/>
  <c r="BL988" i="3"/>
  <c r="BL980" i="3"/>
  <c r="BL979" i="3"/>
  <c r="BL978" i="3"/>
  <c r="BL977" i="3"/>
  <c r="BL976" i="3"/>
  <c r="BL975" i="3"/>
  <c r="BL974" i="3"/>
  <c r="BL955" i="3"/>
  <c r="BN954" i="3"/>
  <c r="BL950" i="3"/>
  <c r="BL948" i="3"/>
  <c r="BL946" i="3"/>
  <c r="BJ959" i="3"/>
  <c r="BJ993" i="3"/>
  <c r="BJ996" i="3"/>
  <c r="BK980" i="3"/>
  <c r="BK979" i="3"/>
  <c r="BK978" i="3"/>
  <c r="BK977" i="3"/>
  <c r="BK976" i="3"/>
  <c r="BK975" i="3"/>
  <c r="BK974" i="3"/>
  <c r="BJ980" i="3"/>
  <c r="BJ979" i="3"/>
  <c r="BJ978" i="3"/>
  <c r="BJ977" i="3"/>
  <c r="BJ976" i="3"/>
  <c r="BJ975" i="3"/>
  <c r="BJ974" i="3"/>
  <c r="BN980" i="3"/>
  <c r="BN979" i="3"/>
  <c r="BN978" i="3"/>
  <c r="BN977" i="3"/>
  <c r="BN976" i="3"/>
  <c r="BN975" i="3"/>
  <c r="BN974" i="3"/>
  <c r="K653" i="3"/>
  <c r="K647" i="3"/>
  <c r="K645" i="3"/>
  <c r="K643" i="3"/>
  <c r="K641" i="3"/>
  <c r="K620" i="3"/>
  <c r="K616" i="3"/>
  <c r="K608" i="3"/>
  <c r="K604" i="3"/>
  <c r="K600" i="3"/>
  <c r="T737" i="3"/>
  <c r="BI737" i="3"/>
  <c r="BE737" i="3"/>
  <c r="BA737" i="3"/>
  <c r="AW737" i="3"/>
  <c r="AS737" i="3"/>
  <c r="AO737" i="3"/>
  <c r="AK737" i="3"/>
  <c r="AG737" i="3"/>
  <c r="AC737" i="3"/>
  <c r="Y737" i="3"/>
  <c r="U737" i="3"/>
  <c r="Q737" i="3"/>
  <c r="BA739" i="3"/>
  <c r="AW739" i="3"/>
  <c r="AS739" i="3"/>
  <c r="AO739" i="3"/>
  <c r="AK739" i="3"/>
  <c r="AG739" i="3"/>
  <c r="AC739" i="3"/>
  <c r="Y739" i="3"/>
  <c r="U739" i="3"/>
  <c r="Q73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T769" i="3"/>
  <c r="AB769" i="3"/>
  <c r="AJ769" i="3"/>
  <c r="AR769" i="3"/>
  <c r="AZ769" i="3"/>
  <c r="BH769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T771" i="3"/>
  <c r="AB771" i="3"/>
  <c r="AJ771" i="3"/>
  <c r="AR771" i="3"/>
  <c r="AZ771" i="3"/>
  <c r="BH771" i="3"/>
  <c r="K731" i="3"/>
  <c r="K729" i="3"/>
  <c r="K727" i="3"/>
  <c r="K723" i="3"/>
  <c r="K718" i="3"/>
  <c r="K714" i="3"/>
  <c r="K710" i="3"/>
  <c r="K703" i="3"/>
  <c r="L697" i="3"/>
  <c r="L695" i="3"/>
  <c r="K695" i="3"/>
  <c r="K691" i="3"/>
  <c r="L656" i="3"/>
  <c r="L652" i="3"/>
  <c r="L648" i="3"/>
  <c r="K577" i="3"/>
  <c r="K575" i="3"/>
  <c r="K569" i="3"/>
  <c r="K567" i="3"/>
  <c r="K565" i="3"/>
  <c r="K563" i="3"/>
  <c r="K562" i="3"/>
  <c r="K560" i="3"/>
  <c r="K558" i="3"/>
  <c r="K556" i="3"/>
  <c r="M768" i="3"/>
  <c r="Q768" i="3"/>
  <c r="U768" i="3"/>
  <c r="Y768" i="3"/>
  <c r="W769" i="3"/>
  <c r="O769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T770" i="3"/>
  <c r="AB770" i="3"/>
  <c r="AJ770" i="3"/>
  <c r="AR770" i="3"/>
  <c r="AZ770" i="3"/>
  <c r="BH770" i="3"/>
  <c r="W771" i="3"/>
  <c r="O771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T772" i="3"/>
  <c r="AB772" i="3"/>
  <c r="AJ772" i="3"/>
  <c r="AR772" i="3"/>
  <c r="AZ772" i="3"/>
  <c r="BH772" i="3"/>
  <c r="BM824" i="3"/>
  <c r="AV877" i="3"/>
  <c r="AF877" i="3"/>
  <c r="P877" i="3"/>
  <c r="BC877" i="3"/>
  <c r="AU877" i="3"/>
  <c r="AM877" i="3"/>
  <c r="AE877" i="3"/>
  <c r="S877" i="3"/>
  <c r="BJ927" i="3"/>
  <c r="AQ746" i="3"/>
  <c r="AA746" i="3"/>
  <c r="BG746" i="3"/>
  <c r="AN781" i="3"/>
  <c r="BH781" i="3"/>
  <c r="AZ781" i="3"/>
  <c r="X781" i="3"/>
  <c r="P802" i="3"/>
  <c r="AN802" i="3"/>
  <c r="X802" i="3"/>
  <c r="BD802" i="3"/>
  <c r="X804" i="3"/>
  <c r="AF804" i="3"/>
  <c r="AN804" i="3"/>
  <c r="AV804" i="3"/>
  <c r="BD804" i="3"/>
  <c r="P804" i="3"/>
  <c r="AJ804" i="3"/>
  <c r="AZ804" i="3"/>
  <c r="AB804" i="3"/>
  <c r="AR804" i="3"/>
  <c r="BH804" i="3"/>
  <c r="S828" i="3"/>
  <c r="AA828" i="3"/>
  <c r="AI828" i="3"/>
  <c r="AQ828" i="3"/>
  <c r="AY828" i="3"/>
  <c r="BG828" i="3"/>
  <c r="O828" i="3"/>
  <c r="AE828" i="3"/>
  <c r="AU828" i="3"/>
  <c r="W828" i="3"/>
  <c r="AM828" i="3"/>
  <c r="BC828" i="3"/>
  <c r="BH773" i="3"/>
  <c r="AZ773" i="3"/>
  <c r="AR773" i="3"/>
  <c r="AJ773" i="3"/>
  <c r="AB773" i="3"/>
  <c r="T773" i="3"/>
  <c r="BI773" i="3"/>
  <c r="BE773" i="3"/>
  <c r="BA773" i="3"/>
  <c r="AW773" i="3"/>
  <c r="AS773" i="3"/>
  <c r="AO773" i="3"/>
  <c r="AK773" i="3"/>
  <c r="AG773" i="3"/>
  <c r="AC773" i="3"/>
  <c r="Y773" i="3"/>
  <c r="U773" i="3"/>
  <c r="Q773" i="3"/>
  <c r="BH774" i="3"/>
  <c r="AZ774" i="3"/>
  <c r="AR774" i="3"/>
  <c r="AJ774" i="3"/>
  <c r="AB774" i="3"/>
  <c r="T774" i="3"/>
  <c r="BI774" i="3"/>
  <c r="BE774" i="3"/>
  <c r="BA774" i="3"/>
  <c r="AW774" i="3"/>
  <c r="AS774" i="3"/>
  <c r="AO774" i="3"/>
  <c r="AK774" i="3"/>
  <c r="AG774" i="3"/>
  <c r="AC774" i="3"/>
  <c r="Y774" i="3"/>
  <c r="U774" i="3"/>
  <c r="Q774" i="3"/>
  <c r="BH775" i="3"/>
  <c r="AZ775" i="3"/>
  <c r="AR775" i="3"/>
  <c r="AJ775" i="3"/>
  <c r="AB775" i="3"/>
  <c r="T775" i="3"/>
  <c r="BI775" i="3"/>
  <c r="BE775" i="3"/>
  <c r="BA775" i="3"/>
  <c r="AW775" i="3"/>
  <c r="AS775" i="3"/>
  <c r="AO775" i="3"/>
  <c r="AK775" i="3"/>
  <c r="AG775" i="3"/>
  <c r="AC775" i="3"/>
  <c r="Y775" i="3"/>
  <c r="U775" i="3"/>
  <c r="Q775" i="3"/>
  <c r="BL809" i="3"/>
  <c r="BJ812" i="3"/>
  <c r="BL824" i="3"/>
  <c r="BN824" i="3"/>
  <c r="BL888" i="3"/>
  <c r="BM890" i="3"/>
  <c r="BL890" i="3"/>
  <c r="BL894" i="3"/>
  <c r="BM927" i="3"/>
  <c r="BL927" i="3"/>
  <c r="BJ894" i="3"/>
  <c r="AA742" i="3"/>
  <c r="AQ742" i="3"/>
  <c r="BG742" i="3"/>
  <c r="AI742" i="3"/>
  <c r="S742" i="3"/>
  <c r="AY742" i="3"/>
  <c r="N781" i="3"/>
  <c r="BN781" i="3" s="1"/>
  <c r="N802" i="3"/>
  <c r="BN802" i="3" s="1"/>
  <c r="N804" i="3"/>
  <c r="M828" i="3"/>
  <c r="K733" i="3"/>
  <c r="L676" i="3"/>
  <c r="L675" i="3"/>
  <c r="L673" i="3"/>
  <c r="L663" i="3"/>
  <c r="L659" i="3"/>
  <c r="K655" i="3"/>
  <c r="L634" i="3"/>
  <c r="L626" i="3"/>
  <c r="L610" i="3"/>
  <c r="L599" i="3"/>
  <c r="L595" i="3"/>
  <c r="K593" i="3"/>
  <c r="K591" i="3"/>
  <c r="K585" i="3"/>
  <c r="K583" i="3"/>
  <c r="K581" i="3"/>
  <c r="K579" i="3"/>
  <c r="L576" i="3"/>
  <c r="L572" i="3"/>
  <c r="L562" i="3"/>
  <c r="L560" i="3"/>
  <c r="L556" i="3"/>
  <c r="BI740" i="3"/>
  <c r="BA740" i="3"/>
  <c r="AS740" i="3"/>
  <c r="AK740" i="3"/>
  <c r="AC740" i="3"/>
  <c r="U740" i="3"/>
  <c r="M740" i="3"/>
  <c r="BF740" i="3"/>
  <c r="BB740" i="3"/>
  <c r="AX740" i="3"/>
  <c r="AT740" i="3"/>
  <c r="AP740" i="3"/>
  <c r="AL740" i="3"/>
  <c r="AH740" i="3"/>
  <c r="AD740" i="3"/>
  <c r="Z740" i="3"/>
  <c r="V740" i="3"/>
  <c r="R740" i="3"/>
  <c r="BM745" i="3"/>
  <c r="BE776" i="3"/>
  <c r="AW776" i="3"/>
  <c r="AN776" i="3"/>
  <c r="X776" i="3"/>
  <c r="AM776" i="3"/>
  <c r="AE776" i="3"/>
  <c r="W776" i="3"/>
  <c r="BJ786" i="3"/>
  <c r="BJ800" i="3"/>
  <c r="BJ807" i="3"/>
  <c r="BJ813" i="3"/>
  <c r="BJ817" i="3"/>
  <c r="BJ832" i="3"/>
  <c r="W877" i="3"/>
  <c r="BM898" i="3"/>
  <c r="BL898" i="3"/>
  <c r="T878" i="3"/>
  <c r="AJ878" i="3"/>
  <c r="AZ878" i="3"/>
  <c r="BJ898" i="3"/>
  <c r="W743" i="3"/>
  <c r="AM743" i="3"/>
  <c r="BC743" i="3"/>
  <c r="O743" i="3"/>
  <c r="BN743" i="3" s="1"/>
  <c r="AE743" i="3"/>
  <c r="AU743" i="3"/>
  <c r="Q751" i="3"/>
  <c r="Y751" i="3"/>
  <c r="AG751" i="3"/>
  <c r="AO751" i="3"/>
  <c r="AW751" i="3"/>
  <c r="BE751" i="3"/>
  <c r="O741" i="3"/>
  <c r="AU741" i="3"/>
  <c r="AY743" i="3"/>
  <c r="AI743" i="3"/>
  <c r="S743" i="3"/>
  <c r="AA747" i="3"/>
  <c r="AY748" i="3"/>
  <c r="BC750" i="3"/>
  <c r="AU750" i="3"/>
  <c r="AM750" i="3"/>
  <c r="AE750" i="3"/>
  <c r="W750" i="3"/>
  <c r="U751" i="3"/>
  <c r="AK751" i="3"/>
  <c r="BA751" i="3"/>
  <c r="AQ752" i="3"/>
  <c r="AI752" i="3"/>
  <c r="AA752" i="3"/>
  <c r="BG741" i="3"/>
  <c r="AQ741" i="3"/>
  <c r="BG748" i="3"/>
  <c r="AA748" i="3"/>
  <c r="BG751" i="3"/>
  <c r="AY751" i="3"/>
  <c r="AQ751" i="3"/>
  <c r="AI751" i="3"/>
  <c r="AA751" i="3"/>
  <c r="S751" i="3"/>
  <c r="AL765" i="3"/>
  <c r="BB765" i="3"/>
  <c r="P780" i="3"/>
  <c r="BK780" i="3" s="1"/>
  <c r="X780" i="3"/>
  <c r="AF780" i="3"/>
  <c r="AN780" i="3"/>
  <c r="AV780" i="3"/>
  <c r="BD780" i="3"/>
  <c r="T780" i="3"/>
  <c r="AJ780" i="3"/>
  <c r="AZ780" i="3"/>
  <c r="AB780" i="3"/>
  <c r="AR780" i="3"/>
  <c r="BH780" i="3"/>
  <c r="P783" i="3"/>
  <c r="X783" i="3"/>
  <c r="AF783" i="3"/>
  <c r="AN783" i="3"/>
  <c r="AV783" i="3"/>
  <c r="BD783" i="3"/>
  <c r="T783" i="3"/>
  <c r="AB783" i="3"/>
  <c r="AJ783" i="3"/>
  <c r="AR783" i="3"/>
  <c r="AZ783" i="3"/>
  <c r="BH783" i="3"/>
  <c r="P785" i="3"/>
  <c r="X785" i="3"/>
  <c r="AF785" i="3"/>
  <c r="AN785" i="3"/>
  <c r="AV785" i="3"/>
  <c r="BD785" i="3"/>
  <c r="T785" i="3"/>
  <c r="AB785" i="3"/>
  <c r="AJ785" i="3"/>
  <c r="AR785" i="3"/>
  <c r="AZ785" i="3"/>
  <c r="BH785" i="3"/>
  <c r="P787" i="3"/>
  <c r="X787" i="3"/>
  <c r="AF787" i="3"/>
  <c r="AN787" i="3"/>
  <c r="AV787" i="3"/>
  <c r="BD787" i="3"/>
  <c r="T787" i="3"/>
  <c r="AB787" i="3"/>
  <c r="AJ787" i="3"/>
  <c r="AR787" i="3"/>
  <c r="AZ787" i="3"/>
  <c r="BH787" i="3"/>
  <c r="P789" i="3"/>
  <c r="X789" i="3"/>
  <c r="AF789" i="3"/>
  <c r="AN789" i="3"/>
  <c r="AV789" i="3"/>
  <c r="BD789" i="3"/>
  <c r="T789" i="3"/>
  <c r="AB789" i="3"/>
  <c r="AJ789" i="3"/>
  <c r="AR789" i="3"/>
  <c r="AZ789" i="3"/>
  <c r="BH789" i="3"/>
  <c r="P791" i="3"/>
  <c r="X791" i="3"/>
  <c r="AF791" i="3"/>
  <c r="AN791" i="3"/>
  <c r="AV791" i="3"/>
  <c r="BD791" i="3"/>
  <c r="T791" i="3"/>
  <c r="AB791" i="3"/>
  <c r="AJ791" i="3"/>
  <c r="AR791" i="3"/>
  <c r="AZ791" i="3"/>
  <c r="BH791" i="3"/>
  <c r="P793" i="3"/>
  <c r="X793" i="3"/>
  <c r="AF793" i="3"/>
  <c r="AN793" i="3"/>
  <c r="AV793" i="3"/>
  <c r="BD793" i="3"/>
  <c r="T793" i="3"/>
  <c r="AB793" i="3"/>
  <c r="AJ793" i="3"/>
  <c r="AR793" i="3"/>
  <c r="AZ793" i="3"/>
  <c r="BH793" i="3"/>
  <c r="P795" i="3"/>
  <c r="X795" i="3"/>
  <c r="AF795" i="3"/>
  <c r="AN795" i="3"/>
  <c r="AV795" i="3"/>
  <c r="BD795" i="3"/>
  <c r="T795" i="3"/>
  <c r="AB795" i="3"/>
  <c r="AJ795" i="3"/>
  <c r="AR795" i="3"/>
  <c r="AZ795" i="3"/>
  <c r="BH795" i="3"/>
  <c r="P797" i="3"/>
  <c r="X797" i="3"/>
  <c r="AF797" i="3"/>
  <c r="AN797" i="3"/>
  <c r="AV797" i="3"/>
  <c r="BD797" i="3"/>
  <c r="T797" i="3"/>
  <c r="AB797" i="3"/>
  <c r="AJ797" i="3"/>
  <c r="AR797" i="3"/>
  <c r="AZ797" i="3"/>
  <c r="BH797" i="3"/>
  <c r="P799" i="3"/>
  <c r="X799" i="3"/>
  <c r="AF799" i="3"/>
  <c r="AN799" i="3"/>
  <c r="AV799" i="3"/>
  <c r="BD799" i="3"/>
  <c r="T799" i="3"/>
  <c r="AB799" i="3"/>
  <c r="AJ799" i="3"/>
  <c r="AR799" i="3"/>
  <c r="AZ799" i="3"/>
  <c r="BH799" i="3"/>
  <c r="P801" i="3"/>
  <c r="X801" i="3"/>
  <c r="AF801" i="3"/>
  <c r="AN801" i="3"/>
  <c r="AV801" i="3"/>
  <c r="BD801" i="3"/>
  <c r="AB801" i="3"/>
  <c r="AR801" i="3"/>
  <c r="BH801" i="3"/>
  <c r="T801" i="3"/>
  <c r="AJ801" i="3"/>
  <c r="AZ801" i="3"/>
  <c r="BH753" i="3"/>
  <c r="BD753" i="3"/>
  <c r="AZ753" i="3"/>
  <c r="AS753" i="3"/>
  <c r="AK753" i="3"/>
  <c r="AC753" i="3"/>
  <c r="U753" i="3"/>
  <c r="M753" i="3"/>
  <c r="BG753" i="3"/>
  <c r="BC753" i="3"/>
  <c r="AY753" i="3"/>
  <c r="AQ753" i="3"/>
  <c r="AI753" i="3"/>
  <c r="AA753" i="3"/>
  <c r="S753" i="3"/>
  <c r="N783" i="3"/>
  <c r="N787" i="3"/>
  <c r="BN787" i="3" s="1"/>
  <c r="N791" i="3"/>
  <c r="N795" i="3"/>
  <c r="N799" i="3"/>
  <c r="AI818" i="3"/>
  <c r="AM818" i="3"/>
  <c r="AQ818" i="3"/>
  <c r="AU818" i="3"/>
  <c r="AY818" i="3"/>
  <c r="BC818" i="3"/>
  <c r="BG818" i="3"/>
  <c r="AG818" i="3"/>
  <c r="AK818" i="3"/>
  <c r="AO818" i="3"/>
  <c r="AS818" i="3"/>
  <c r="AW818" i="3"/>
  <c r="BA818" i="3"/>
  <c r="BE818" i="3"/>
  <c r="BI818" i="3"/>
  <c r="O819" i="3"/>
  <c r="S819" i="3"/>
  <c r="W819" i="3"/>
  <c r="AA819" i="3"/>
  <c r="AE819" i="3"/>
  <c r="AI819" i="3"/>
  <c r="AM819" i="3"/>
  <c r="AQ819" i="3"/>
  <c r="AU819" i="3"/>
  <c r="AY819" i="3"/>
  <c r="BC819" i="3"/>
  <c r="BG819" i="3"/>
  <c r="M819" i="3"/>
  <c r="Q819" i="3"/>
  <c r="U819" i="3"/>
  <c r="Y819" i="3"/>
  <c r="AC819" i="3"/>
  <c r="AG819" i="3"/>
  <c r="AK819" i="3"/>
  <c r="AO819" i="3"/>
  <c r="AS819" i="3"/>
  <c r="AW819" i="3"/>
  <c r="BA819" i="3"/>
  <c r="BE819" i="3"/>
  <c r="BI819" i="3"/>
  <c r="T806" i="3"/>
  <c r="AB806" i="3"/>
  <c r="AJ806" i="3"/>
  <c r="AR806" i="3"/>
  <c r="AZ806" i="3"/>
  <c r="BH806" i="3"/>
  <c r="P806" i="3"/>
  <c r="BK806" i="3" s="1"/>
  <c r="X806" i="3"/>
  <c r="AF806" i="3"/>
  <c r="AN806" i="3"/>
  <c r="AV806" i="3"/>
  <c r="BD806" i="3"/>
  <c r="T808" i="3"/>
  <c r="AB808" i="3"/>
  <c r="AJ808" i="3"/>
  <c r="AR808" i="3"/>
  <c r="AZ808" i="3"/>
  <c r="BH808" i="3"/>
  <c r="P808" i="3"/>
  <c r="BK808" i="3" s="1"/>
  <c r="X808" i="3"/>
  <c r="AF808" i="3"/>
  <c r="AN808" i="3"/>
  <c r="AV808" i="3"/>
  <c r="BD808" i="3"/>
  <c r="M820" i="3"/>
  <c r="Q820" i="3"/>
  <c r="U820" i="3"/>
  <c r="Y820" i="3"/>
  <c r="AC820" i="3"/>
  <c r="AG820" i="3"/>
  <c r="AK820" i="3"/>
  <c r="AO820" i="3"/>
  <c r="AS820" i="3"/>
  <c r="AW820" i="3"/>
  <c r="BA820" i="3"/>
  <c r="BE820" i="3"/>
  <c r="BI820" i="3"/>
  <c r="O820" i="3"/>
  <c r="S820" i="3"/>
  <c r="W820" i="3"/>
  <c r="AA820" i="3"/>
  <c r="AE820" i="3"/>
  <c r="AI820" i="3"/>
  <c r="AM820" i="3"/>
  <c r="AQ820" i="3"/>
  <c r="AU820" i="3"/>
  <c r="AY820" i="3"/>
  <c r="BC820" i="3"/>
  <c r="BG820" i="3"/>
  <c r="M825" i="3"/>
  <c r="U825" i="3"/>
  <c r="AC825" i="3"/>
  <c r="AK825" i="3"/>
  <c r="AS825" i="3"/>
  <c r="BA825" i="3"/>
  <c r="BG825" i="3"/>
  <c r="Q825" i="3"/>
  <c r="Y825" i="3"/>
  <c r="AG825" i="3"/>
  <c r="AO825" i="3"/>
  <c r="AW825" i="3"/>
  <c r="BE825" i="3"/>
  <c r="BI825" i="3"/>
  <c r="BG821" i="3"/>
  <c r="AY821" i="3"/>
  <c r="AQ821" i="3"/>
  <c r="AI821" i="3"/>
  <c r="AA821" i="3"/>
  <c r="S821" i="3"/>
  <c r="BI821" i="3"/>
  <c r="BA821" i="3"/>
  <c r="AS821" i="3"/>
  <c r="AK821" i="3"/>
  <c r="AC821" i="3"/>
  <c r="U821" i="3"/>
  <c r="M821" i="3"/>
  <c r="BC822" i="3"/>
  <c r="AU822" i="3"/>
  <c r="AM822" i="3"/>
  <c r="AE822" i="3"/>
  <c r="W822" i="3"/>
  <c r="O822" i="3"/>
  <c r="BE822" i="3"/>
  <c r="AW822" i="3"/>
  <c r="AO822" i="3"/>
  <c r="AG822" i="3"/>
  <c r="Y822" i="3"/>
  <c r="Q822" i="3"/>
  <c r="BG823" i="3"/>
  <c r="AY823" i="3"/>
  <c r="AQ823" i="3"/>
  <c r="AI823" i="3"/>
  <c r="AA823" i="3"/>
  <c r="BC825" i="3"/>
  <c r="AU825" i="3"/>
  <c r="AM825" i="3"/>
  <c r="AE825" i="3"/>
  <c r="W825" i="3"/>
  <c r="O825" i="3"/>
  <c r="BF876" i="3"/>
  <c r="BM876" i="3" s="1"/>
  <c r="BI826" i="3"/>
  <c r="BA826" i="3"/>
  <c r="AS826" i="3"/>
  <c r="AK826" i="3"/>
  <c r="AC826" i="3"/>
  <c r="U826" i="3"/>
  <c r="M826" i="3"/>
  <c r="BC826" i="3"/>
  <c r="AU826" i="3"/>
  <c r="AM826" i="3"/>
  <c r="AE826" i="3"/>
  <c r="W826" i="3"/>
  <c r="O826" i="3"/>
  <c r="BE827" i="3"/>
  <c r="AW827" i="3"/>
  <c r="AO827" i="3"/>
  <c r="AG827" i="3"/>
  <c r="Y827" i="3"/>
  <c r="Q827" i="3"/>
  <c r="BG827" i="3"/>
  <c r="AY827" i="3"/>
  <c r="AQ827" i="3"/>
  <c r="AI827" i="3"/>
  <c r="AA827" i="3"/>
  <c r="S827" i="3"/>
  <c r="BI829" i="3"/>
  <c r="BA829" i="3"/>
  <c r="AS829" i="3"/>
  <c r="AK829" i="3"/>
  <c r="AC829" i="3"/>
  <c r="U829" i="3"/>
  <c r="M829" i="3"/>
  <c r="BC829" i="3"/>
  <c r="AU829" i="3"/>
  <c r="AM829" i="3"/>
  <c r="AE829" i="3"/>
  <c r="W829" i="3"/>
  <c r="O829" i="3"/>
  <c r="BE830" i="3"/>
  <c r="AW830" i="3"/>
  <c r="AO830" i="3"/>
  <c r="AG830" i="3"/>
  <c r="Y830" i="3"/>
  <c r="Q830" i="3"/>
  <c r="BG830" i="3"/>
  <c r="AY830" i="3"/>
  <c r="AQ830" i="3"/>
  <c r="AI830" i="3"/>
  <c r="AA830" i="3"/>
  <c r="S830" i="3"/>
  <c r="K728" i="3"/>
  <c r="K725" i="3"/>
  <c r="K701" i="3"/>
  <c r="K700" i="3"/>
  <c r="K699" i="3"/>
  <c r="K690" i="3"/>
  <c r="K689" i="3"/>
  <c r="K688" i="3"/>
  <c r="L672" i="3"/>
  <c r="K672" i="3"/>
  <c r="K670" i="3"/>
  <c r="K668" i="3"/>
  <c r="K666" i="3"/>
  <c r="K664" i="3"/>
  <c r="K662" i="3"/>
  <c r="L643" i="3"/>
  <c r="K639" i="3"/>
  <c r="K637" i="3"/>
  <c r="K624" i="3"/>
  <c r="L583" i="3"/>
  <c r="L581" i="3"/>
  <c r="L579" i="3"/>
  <c r="BJ779" i="3"/>
  <c r="BJ784" i="3"/>
  <c r="BJ788" i="3"/>
  <c r="BJ792" i="3"/>
  <c r="BJ805" i="3"/>
  <c r="BJ809" i="3"/>
  <c r="BJ814" i="3"/>
  <c r="BJ816" i="3"/>
  <c r="BJ824" i="3"/>
  <c r="BJ815" i="3"/>
  <c r="BM832" i="3"/>
  <c r="BL832" i="3"/>
  <c r="AB878" i="3"/>
  <c r="AR878" i="3"/>
  <c r="BH878" i="3"/>
  <c r="W741" i="3"/>
  <c r="AM741" i="3"/>
  <c r="BC741" i="3"/>
  <c r="Q750" i="3"/>
  <c r="Y750" i="3"/>
  <c r="AG750" i="3"/>
  <c r="AO750" i="3"/>
  <c r="AW750" i="3"/>
  <c r="BE750" i="3"/>
  <c r="M750" i="3"/>
  <c r="U750" i="3"/>
  <c r="AC750" i="3"/>
  <c r="AK750" i="3"/>
  <c r="AS750" i="3"/>
  <c r="BA750" i="3"/>
  <c r="BI750" i="3"/>
  <c r="Q752" i="3"/>
  <c r="Y752" i="3"/>
  <c r="AG752" i="3"/>
  <c r="AO752" i="3"/>
  <c r="AU752" i="3"/>
  <c r="AY752" i="3"/>
  <c r="BC752" i="3"/>
  <c r="BG752" i="3"/>
  <c r="M752" i="3"/>
  <c r="U752" i="3"/>
  <c r="AC752" i="3"/>
  <c r="AK752" i="3"/>
  <c r="AS752" i="3"/>
  <c r="AW752" i="3"/>
  <c r="BA752" i="3"/>
  <c r="BE752" i="3"/>
  <c r="BI752" i="3"/>
  <c r="AE741" i="3"/>
  <c r="BG743" i="3"/>
  <c r="AQ743" i="3"/>
  <c r="AA743" i="3"/>
  <c r="S748" i="3"/>
  <c r="BG750" i="3"/>
  <c r="AY750" i="3"/>
  <c r="AQ750" i="3"/>
  <c r="AI750" i="3"/>
  <c r="AA750" i="3"/>
  <c r="S750" i="3"/>
  <c r="M751" i="3"/>
  <c r="AC751" i="3"/>
  <c r="AS751" i="3"/>
  <c r="BI751" i="3"/>
  <c r="AM752" i="3"/>
  <c r="AE752" i="3"/>
  <c r="W752" i="3"/>
  <c r="O752" i="3"/>
  <c r="AH765" i="3"/>
  <c r="AP765" i="3"/>
  <c r="AX765" i="3"/>
  <c r="BF765" i="3"/>
  <c r="AY741" i="3"/>
  <c r="AI741" i="3"/>
  <c r="S741" i="3"/>
  <c r="AQ747" i="3"/>
  <c r="BJ747" i="3" s="1"/>
  <c r="AQ748" i="3"/>
  <c r="BC751" i="3"/>
  <c r="AU751" i="3"/>
  <c r="AM751" i="3"/>
  <c r="AE751" i="3"/>
  <c r="W751" i="3"/>
  <c r="O751" i="3"/>
  <c r="AT765" i="3"/>
  <c r="P778" i="3"/>
  <c r="BK778" i="3" s="1"/>
  <c r="X778" i="3"/>
  <c r="AF778" i="3"/>
  <c r="AN778" i="3"/>
  <c r="AV778" i="3"/>
  <c r="BD778" i="3"/>
  <c r="AB778" i="3"/>
  <c r="AR778" i="3"/>
  <c r="BH778" i="3"/>
  <c r="T778" i="3"/>
  <c r="AJ778" i="3"/>
  <c r="AZ778" i="3"/>
  <c r="P803" i="3"/>
  <c r="BK803" i="3" s="1"/>
  <c r="X803" i="3"/>
  <c r="AF803" i="3"/>
  <c r="AN803" i="3"/>
  <c r="AV803" i="3"/>
  <c r="BD803" i="3"/>
  <c r="T803" i="3"/>
  <c r="AJ803" i="3"/>
  <c r="AZ803" i="3"/>
  <c r="AB803" i="3"/>
  <c r="AR803" i="3"/>
  <c r="BH803" i="3"/>
  <c r="BF753" i="3"/>
  <c r="BB753" i="3"/>
  <c r="AW753" i="3"/>
  <c r="AO753" i="3"/>
  <c r="AG753" i="3"/>
  <c r="Y753" i="3"/>
  <c r="Q753" i="3"/>
  <c r="BI753" i="3"/>
  <c r="BE753" i="3"/>
  <c r="BA753" i="3"/>
  <c r="AU753" i="3"/>
  <c r="AM753" i="3"/>
  <c r="AE753" i="3"/>
  <c r="W753" i="3"/>
  <c r="N780" i="3"/>
  <c r="N785" i="3"/>
  <c r="N789" i="3"/>
  <c r="N793" i="3"/>
  <c r="N797" i="3"/>
  <c r="N801" i="3"/>
  <c r="N818" i="3"/>
  <c r="BN818" i="3" s="1"/>
  <c r="N803" i="3"/>
  <c r="Q823" i="3"/>
  <c r="Y823" i="3"/>
  <c r="AG823" i="3"/>
  <c r="AO823" i="3"/>
  <c r="AW823" i="3"/>
  <c r="BE823" i="3"/>
  <c r="M823" i="3"/>
  <c r="U823" i="3"/>
  <c r="AC823" i="3"/>
  <c r="AK823" i="3"/>
  <c r="AS823" i="3"/>
  <c r="BA823" i="3"/>
  <c r="BI823" i="3"/>
  <c r="BC821" i="3"/>
  <c r="AU821" i="3"/>
  <c r="AM821" i="3"/>
  <c r="AE821" i="3"/>
  <c r="W821" i="3"/>
  <c r="O821" i="3"/>
  <c r="BN821" i="3" s="1"/>
  <c r="BE821" i="3"/>
  <c r="AW821" i="3"/>
  <c r="AO821" i="3"/>
  <c r="AG821" i="3"/>
  <c r="Y821" i="3"/>
  <c r="BG822" i="3"/>
  <c r="AY822" i="3"/>
  <c r="AQ822" i="3"/>
  <c r="AI822" i="3"/>
  <c r="AA822" i="3"/>
  <c r="S822" i="3"/>
  <c r="BI822" i="3"/>
  <c r="BA822" i="3"/>
  <c r="AS822" i="3"/>
  <c r="AK822" i="3"/>
  <c r="AC822" i="3"/>
  <c r="U822" i="3"/>
  <c r="BC823" i="3"/>
  <c r="AU823" i="3"/>
  <c r="AM823" i="3"/>
  <c r="AE823" i="3"/>
  <c r="W823" i="3"/>
  <c r="O823" i="3"/>
  <c r="AY825" i="3"/>
  <c r="AQ825" i="3"/>
  <c r="AI825" i="3"/>
  <c r="AA825" i="3"/>
  <c r="S825" i="3"/>
  <c r="BE826" i="3"/>
  <c r="AW826" i="3"/>
  <c r="AO826" i="3"/>
  <c r="AG826" i="3"/>
  <c r="Y826" i="3"/>
  <c r="Q826" i="3"/>
  <c r="BG826" i="3"/>
  <c r="AY826" i="3"/>
  <c r="AQ826" i="3"/>
  <c r="AI826" i="3"/>
  <c r="AA826" i="3"/>
  <c r="BI827" i="3"/>
  <c r="BA827" i="3"/>
  <c r="AS827" i="3"/>
  <c r="AK827" i="3"/>
  <c r="AC827" i="3"/>
  <c r="U827" i="3"/>
  <c r="M827" i="3"/>
  <c r="BC827" i="3"/>
  <c r="AU827" i="3"/>
  <c r="AM827" i="3"/>
  <c r="AE827" i="3"/>
  <c r="W827" i="3"/>
  <c r="BE829" i="3"/>
  <c r="AW829" i="3"/>
  <c r="AO829" i="3"/>
  <c r="AG829" i="3"/>
  <c r="Y829" i="3"/>
  <c r="Q829" i="3"/>
  <c r="BG829" i="3"/>
  <c r="AY829" i="3"/>
  <c r="AQ829" i="3"/>
  <c r="AI829" i="3"/>
  <c r="AA829" i="3"/>
  <c r="BI830" i="3"/>
  <c r="BA830" i="3"/>
  <c r="AS830" i="3"/>
  <c r="AK830" i="3"/>
  <c r="AC830" i="3"/>
  <c r="U830" i="3"/>
  <c r="M830" i="3"/>
  <c r="BC830" i="3"/>
  <c r="AU830" i="3"/>
  <c r="AM830" i="3"/>
  <c r="AE830" i="3"/>
  <c r="W830" i="3"/>
  <c r="BN741" i="3"/>
  <c r="BN744" i="3"/>
  <c r="BN745" i="3"/>
  <c r="BK745" i="3"/>
  <c r="BJ745" i="3"/>
  <c r="BN747" i="3"/>
  <c r="BK747" i="3"/>
  <c r="BL755" i="3"/>
  <c r="BK756" i="3"/>
  <c r="BN756" i="3"/>
  <c r="BM757" i="3"/>
  <c r="BK758" i="3"/>
  <c r="BN758" i="3"/>
  <c r="BM759" i="3"/>
  <c r="BK760" i="3"/>
  <c r="BN760" i="3"/>
  <c r="BL761" i="3"/>
  <c r="BK762" i="3"/>
  <c r="BN762" i="3"/>
  <c r="BM763" i="3"/>
  <c r="BK853" i="3"/>
  <c r="BN853" i="3"/>
  <c r="BM854" i="3"/>
  <c r="BL854" i="3"/>
  <c r="BK855" i="3"/>
  <c r="BN855" i="3"/>
  <c r="BM856" i="3"/>
  <c r="BL856" i="3"/>
  <c r="BK857" i="3"/>
  <c r="BN857" i="3"/>
  <c r="BM858" i="3"/>
  <c r="BL858" i="3"/>
  <c r="BK859" i="3"/>
  <c r="BN859" i="3"/>
  <c r="BM860" i="3"/>
  <c r="BL860" i="3"/>
  <c r="BK861" i="3"/>
  <c r="BN861" i="3"/>
  <c r="BM862" i="3"/>
  <c r="BL862" i="3"/>
  <c r="BK863" i="3"/>
  <c r="BN863" i="3"/>
  <c r="BM864" i="3"/>
  <c r="BL864" i="3"/>
  <c r="BK865" i="3"/>
  <c r="BN865" i="3"/>
  <c r="BM866" i="3"/>
  <c r="BL866" i="3"/>
  <c r="BK867" i="3"/>
  <c r="BN867" i="3"/>
  <c r="BM868" i="3"/>
  <c r="BL868" i="3"/>
  <c r="BK869" i="3"/>
  <c r="BN869" i="3"/>
  <c r="BM870" i="3"/>
  <c r="BL870" i="3"/>
  <c r="BK871" i="3"/>
  <c r="BN871" i="3"/>
  <c r="BM872" i="3"/>
  <c r="BL872" i="3"/>
  <c r="BK873" i="3"/>
  <c r="BN873" i="3"/>
  <c r="BM874" i="3"/>
  <c r="BL874" i="3"/>
  <c r="BK875" i="3"/>
  <c r="BN875" i="3"/>
  <c r="BL876" i="3"/>
  <c r="BJ833" i="3"/>
  <c r="BJ834" i="3"/>
  <c r="BJ835" i="3"/>
  <c r="BJ836" i="3"/>
  <c r="BJ837" i="3"/>
  <c r="BJ838" i="3"/>
  <c r="BJ840" i="3"/>
  <c r="BJ841" i="3"/>
  <c r="BJ842" i="3"/>
  <c r="BJ843" i="3"/>
  <c r="BJ844" i="3"/>
  <c r="BJ845" i="3"/>
  <c r="BJ846" i="3"/>
  <c r="BJ847" i="3"/>
  <c r="BJ848" i="3"/>
  <c r="BJ849" i="3"/>
  <c r="BJ850" i="3"/>
  <c r="BJ851" i="3"/>
  <c r="BJ852" i="3"/>
  <c r="BJ853" i="3"/>
  <c r="BJ854" i="3"/>
  <c r="BJ855" i="3"/>
  <c r="BJ856" i="3"/>
  <c r="BJ857" i="3"/>
  <c r="BJ858" i="3"/>
  <c r="BJ859" i="3"/>
  <c r="BJ860" i="3"/>
  <c r="BJ861" i="3"/>
  <c r="BJ862" i="3"/>
  <c r="BJ863" i="3"/>
  <c r="BJ864" i="3"/>
  <c r="BJ865" i="3"/>
  <c r="BJ866" i="3"/>
  <c r="BJ867" i="3"/>
  <c r="BJ868" i="3"/>
  <c r="BJ869" i="3"/>
  <c r="BJ870" i="3"/>
  <c r="BJ871" i="3"/>
  <c r="BJ872" i="3"/>
  <c r="BJ873" i="3"/>
  <c r="BJ874" i="3"/>
  <c r="BJ875" i="3"/>
  <c r="BJ876" i="3"/>
  <c r="R877" i="3"/>
  <c r="Z877" i="3"/>
  <c r="AH877" i="3"/>
  <c r="AP877" i="3"/>
  <c r="AX877" i="3"/>
  <c r="BF877" i="3"/>
  <c r="BN879" i="3"/>
  <c r="BM880" i="3"/>
  <c r="BL880" i="3"/>
  <c r="BN881" i="3"/>
  <c r="BM882" i="3"/>
  <c r="BM884" i="3"/>
  <c r="BL884" i="3"/>
  <c r="BK885" i="3"/>
  <c r="BL886" i="3"/>
  <c r="BK887" i="3"/>
  <c r="BN889" i="3"/>
  <c r="BN891" i="3"/>
  <c r="BM892" i="3"/>
  <c r="BL892" i="3"/>
  <c r="BK893" i="3"/>
  <c r="BN895" i="3"/>
  <c r="BL896" i="3"/>
  <c r="BK898" i="3"/>
  <c r="BN898" i="3"/>
  <c r="BK906" i="3"/>
  <c r="BN906" i="3"/>
  <c r="BK909" i="3"/>
  <c r="BN909" i="3"/>
  <c r="BM912" i="3"/>
  <c r="BL912" i="3"/>
  <c r="BN913" i="3"/>
  <c r="BM914" i="3"/>
  <c r="BL914" i="3"/>
  <c r="BK920" i="3"/>
  <c r="BN920" i="3"/>
  <c r="AD877" i="3"/>
  <c r="AT877" i="3"/>
  <c r="BM900" i="3"/>
  <c r="BL900" i="3"/>
  <c r="BK902" i="3"/>
  <c r="BN902" i="3"/>
  <c r="BM904" i="3"/>
  <c r="BL904" i="3"/>
  <c r="BM908" i="3"/>
  <c r="BL908" i="3"/>
  <c r="BK910" i="3"/>
  <c r="BN910" i="3"/>
  <c r="BK916" i="3"/>
  <c r="BN916" i="3"/>
  <c r="BM918" i="3"/>
  <c r="BL918" i="3"/>
  <c r="BM925" i="3"/>
  <c r="BL925" i="3"/>
  <c r="BN928" i="3"/>
  <c r="BK928" i="3"/>
  <c r="BK930" i="3"/>
  <c r="BN930" i="3"/>
  <c r="BN932" i="3"/>
  <c r="BK932" i="3"/>
  <c r="BM933" i="3"/>
  <c r="BL933" i="3"/>
  <c r="BJ906" i="3"/>
  <c r="BM921" i="3"/>
  <c r="BL921" i="3"/>
  <c r="BJ924" i="3"/>
  <c r="BM924" i="3"/>
  <c r="BL924" i="3"/>
  <c r="BJ880" i="3"/>
  <c r="BJ882" i="3"/>
  <c r="BJ884" i="3"/>
  <c r="BJ886" i="3"/>
  <c r="BJ892" i="3"/>
  <c r="BJ896" i="3"/>
  <c r="BJ900" i="3"/>
  <c r="BJ904" i="3"/>
  <c r="BJ908" i="3"/>
  <c r="BJ909" i="3"/>
  <c r="Z738" i="3"/>
  <c r="AP738" i="3"/>
  <c r="BF738" i="3"/>
  <c r="R738" i="3"/>
  <c r="AH738" i="3"/>
  <c r="AX738" i="3"/>
  <c r="BK742" i="3"/>
  <c r="BN749" i="3"/>
  <c r="BK749" i="3"/>
  <c r="BJ749" i="3"/>
  <c r="BK754" i="3"/>
  <c r="BN754" i="3"/>
  <c r="BM755" i="3"/>
  <c r="BL757" i="3"/>
  <c r="BL759" i="3"/>
  <c r="BM761" i="3"/>
  <c r="BL763" i="3"/>
  <c r="BK764" i="3"/>
  <c r="BN764" i="3"/>
  <c r="R776" i="3"/>
  <c r="Z776" i="3"/>
  <c r="AH776" i="3"/>
  <c r="AP776" i="3"/>
  <c r="AT776" i="3"/>
  <c r="AX776" i="3"/>
  <c r="BB776" i="3"/>
  <c r="BF776" i="3"/>
  <c r="N776" i="3"/>
  <c r="V776" i="3"/>
  <c r="AD776" i="3"/>
  <c r="AL776" i="3"/>
  <c r="AR776" i="3"/>
  <c r="AV776" i="3"/>
  <c r="AZ776" i="3"/>
  <c r="BD776" i="3"/>
  <c r="BH776" i="3"/>
  <c r="BM777" i="3"/>
  <c r="BL777" i="3"/>
  <c r="BM779" i="3"/>
  <c r="BL779" i="3"/>
  <c r="BL781" i="3"/>
  <c r="BL782" i="3"/>
  <c r="BM784" i="3"/>
  <c r="BL784" i="3"/>
  <c r="BM786" i="3"/>
  <c r="BL786" i="3"/>
  <c r="BM788" i="3"/>
  <c r="BL788" i="3"/>
  <c r="BM792" i="3"/>
  <c r="BL792" i="3"/>
  <c r="BM794" i="3"/>
  <c r="BL794" i="3"/>
  <c r="BL798" i="3"/>
  <c r="BM800" i="3"/>
  <c r="BM805" i="3"/>
  <c r="BL805" i="3"/>
  <c r="BM807" i="3"/>
  <c r="BL807" i="3"/>
  <c r="BM810" i="3"/>
  <c r="BL810" i="3"/>
  <c r="BM812" i="3"/>
  <c r="BL812" i="3"/>
  <c r="BM814" i="3"/>
  <c r="BL814" i="3"/>
  <c r="BM816" i="3"/>
  <c r="BL816" i="3"/>
  <c r="BK818" i="3"/>
  <c r="BN831" i="3"/>
  <c r="BN811" i="3"/>
  <c r="BN813" i="3"/>
  <c r="BK813" i="3"/>
  <c r="BN815" i="3"/>
  <c r="BK815" i="3"/>
  <c r="BN817" i="3"/>
  <c r="BK817" i="3"/>
  <c r="BK833" i="3"/>
  <c r="BN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M840" i="3"/>
  <c r="BL840" i="3"/>
  <c r="BK841" i="3"/>
  <c r="BN841" i="3"/>
  <c r="BM842" i="3"/>
  <c r="BL842" i="3"/>
  <c r="BK843" i="3"/>
  <c r="BN843" i="3"/>
  <c r="BM844" i="3"/>
  <c r="BL844" i="3"/>
  <c r="BK845" i="3"/>
  <c r="BN845" i="3"/>
  <c r="BM846" i="3"/>
  <c r="BL846" i="3"/>
  <c r="BK847" i="3"/>
  <c r="BN847" i="3"/>
  <c r="BM848" i="3"/>
  <c r="BL848" i="3"/>
  <c r="BK849" i="3"/>
  <c r="BN849" i="3"/>
  <c r="BM850" i="3"/>
  <c r="BL850" i="3"/>
  <c r="BK851" i="3"/>
  <c r="BN851" i="3"/>
  <c r="BM852" i="3"/>
  <c r="BL852" i="3"/>
  <c r="BB738" i="3"/>
  <c r="AL738" i="3"/>
  <c r="V738" i="3"/>
  <c r="BH738" i="3"/>
  <c r="AZ738" i="3"/>
  <c r="AR738" i="3"/>
  <c r="AJ738" i="3"/>
  <c r="AB738" i="3"/>
  <c r="T738" i="3"/>
  <c r="BI738" i="3"/>
  <c r="BE738" i="3"/>
  <c r="BA738" i="3"/>
  <c r="AW738" i="3"/>
  <c r="AS738" i="3"/>
  <c r="AO738" i="3"/>
  <c r="AK738" i="3"/>
  <c r="AG738" i="3"/>
  <c r="AC738" i="3"/>
  <c r="Y738" i="3"/>
  <c r="U738" i="3"/>
  <c r="Q738" i="3"/>
  <c r="M738" i="3"/>
  <c r="S740" i="3"/>
  <c r="AA740" i="3"/>
  <c r="AI740" i="3"/>
  <c r="AQ740" i="3"/>
  <c r="AY740" i="3"/>
  <c r="BG740" i="3"/>
  <c r="O740" i="3"/>
  <c r="W740" i="3"/>
  <c r="AE740" i="3"/>
  <c r="AM740" i="3"/>
  <c r="AU740" i="3"/>
  <c r="BC740" i="3"/>
  <c r="BJ744" i="3"/>
  <c r="Z737" i="3"/>
  <c r="AP737" i="3"/>
  <c r="BF737" i="3"/>
  <c r="Z739" i="3"/>
  <c r="AP739" i="3"/>
  <c r="BF739" i="3"/>
  <c r="BN746" i="3"/>
  <c r="BK746" i="3"/>
  <c r="BJ746" i="3"/>
  <c r="BN748" i="3"/>
  <c r="BL745" i="3"/>
  <c r="BL747" i="3"/>
  <c r="BM754" i="3"/>
  <c r="BL754" i="3"/>
  <c r="BK755" i="3"/>
  <c r="BN755" i="3"/>
  <c r="BM756" i="3"/>
  <c r="BL756" i="3"/>
  <c r="BK757" i="3"/>
  <c r="BN757" i="3"/>
  <c r="BM758" i="3"/>
  <c r="BL758" i="3"/>
  <c r="BK759" i="3"/>
  <c r="BN759" i="3"/>
  <c r="BM760" i="3"/>
  <c r="BL760" i="3"/>
  <c r="BK761" i="3"/>
  <c r="BN761" i="3"/>
  <c r="BM762" i="3"/>
  <c r="BL762" i="3"/>
  <c r="BK763" i="3"/>
  <c r="BN763" i="3"/>
  <c r="BM764" i="3"/>
  <c r="BL764" i="3"/>
  <c r="BK765" i="3"/>
  <c r="BN765" i="3"/>
  <c r="BJ754" i="3"/>
  <c r="BJ755" i="3"/>
  <c r="BJ756" i="3"/>
  <c r="BJ757" i="3"/>
  <c r="BJ758" i="3"/>
  <c r="BJ759" i="3"/>
  <c r="BJ760" i="3"/>
  <c r="BJ761" i="3"/>
  <c r="BJ762" i="3"/>
  <c r="BJ763" i="3"/>
  <c r="BJ764" i="3"/>
  <c r="R766" i="3"/>
  <c r="Z766" i="3"/>
  <c r="AH766" i="3"/>
  <c r="AP766" i="3"/>
  <c r="AX766" i="3"/>
  <c r="BF766" i="3"/>
  <c r="N766" i="3"/>
  <c r="V766" i="3"/>
  <c r="AD766" i="3"/>
  <c r="AL766" i="3"/>
  <c r="AT766" i="3"/>
  <c r="BB766" i="3"/>
  <c r="R767" i="3"/>
  <c r="Z767" i="3"/>
  <c r="AH767" i="3"/>
  <c r="AP767" i="3"/>
  <c r="AX767" i="3"/>
  <c r="BF767" i="3"/>
  <c r="N767" i="3"/>
  <c r="V767" i="3"/>
  <c r="AD767" i="3"/>
  <c r="AL767" i="3"/>
  <c r="AT767" i="3"/>
  <c r="BB767" i="3"/>
  <c r="R768" i="3"/>
  <c r="Z768" i="3"/>
  <c r="AH768" i="3"/>
  <c r="AP768" i="3"/>
  <c r="AX768" i="3"/>
  <c r="BF768" i="3"/>
  <c r="N768" i="3"/>
  <c r="V768" i="3"/>
  <c r="AD768" i="3"/>
  <c r="AL768" i="3"/>
  <c r="AT768" i="3"/>
  <c r="BB768" i="3"/>
  <c r="R769" i="3"/>
  <c r="Z769" i="3"/>
  <c r="AH769" i="3"/>
  <c r="AP769" i="3"/>
  <c r="AX769" i="3"/>
  <c r="BF769" i="3"/>
  <c r="N769" i="3"/>
  <c r="V769" i="3"/>
  <c r="AD769" i="3"/>
  <c r="AL769" i="3"/>
  <c r="AT769" i="3"/>
  <c r="BB769" i="3"/>
  <c r="R770" i="3"/>
  <c r="Z770" i="3"/>
  <c r="AH770" i="3"/>
  <c r="AP770" i="3"/>
  <c r="AX770" i="3"/>
  <c r="BF770" i="3"/>
  <c r="N770" i="3"/>
  <c r="V770" i="3"/>
  <c r="AD770" i="3"/>
  <c r="AL770" i="3"/>
  <c r="AT770" i="3"/>
  <c r="BB770" i="3"/>
  <c r="R771" i="3"/>
  <c r="Z771" i="3"/>
  <c r="AH771" i="3"/>
  <c r="AP771" i="3"/>
  <c r="AX771" i="3"/>
  <c r="BF771" i="3"/>
  <c r="N771" i="3"/>
  <c r="V771" i="3"/>
  <c r="AD771" i="3"/>
  <c r="AL771" i="3"/>
  <c r="AT771" i="3"/>
  <c r="BB771" i="3"/>
  <c r="R772" i="3"/>
  <c r="Z772" i="3"/>
  <c r="AH772" i="3"/>
  <c r="AP772" i="3"/>
  <c r="AX772" i="3"/>
  <c r="BF772" i="3"/>
  <c r="N772" i="3"/>
  <c r="V772" i="3"/>
  <c r="AD772" i="3"/>
  <c r="AL772" i="3"/>
  <c r="AT772" i="3"/>
  <c r="BB772" i="3"/>
  <c r="R773" i="3"/>
  <c r="Z773" i="3"/>
  <c r="AH773" i="3"/>
  <c r="AP773" i="3"/>
  <c r="AX773" i="3"/>
  <c r="BF773" i="3"/>
  <c r="N773" i="3"/>
  <c r="V773" i="3"/>
  <c r="AD773" i="3"/>
  <c r="AL773" i="3"/>
  <c r="AT773" i="3"/>
  <c r="BB773" i="3"/>
  <c r="R774" i="3"/>
  <c r="Z774" i="3"/>
  <c r="AH774" i="3"/>
  <c r="AP774" i="3"/>
  <c r="AX774" i="3"/>
  <c r="BF774" i="3"/>
  <c r="N774" i="3"/>
  <c r="V774" i="3"/>
  <c r="AD774" i="3"/>
  <c r="AL774" i="3"/>
  <c r="AT774" i="3"/>
  <c r="BB774" i="3"/>
  <c r="R775" i="3"/>
  <c r="Z775" i="3"/>
  <c r="AH775" i="3"/>
  <c r="AP775" i="3"/>
  <c r="AX775" i="3"/>
  <c r="BF775" i="3"/>
  <c r="N775" i="3"/>
  <c r="V775" i="3"/>
  <c r="AD775" i="3"/>
  <c r="AL775" i="3"/>
  <c r="AT775" i="3"/>
  <c r="BB775" i="3"/>
  <c r="BG776" i="3"/>
  <c r="BC776" i="3"/>
  <c r="AY776" i="3"/>
  <c r="AU776" i="3"/>
  <c r="AQ776" i="3"/>
  <c r="AJ776" i="3"/>
  <c r="AB776" i="3"/>
  <c r="T776" i="3"/>
  <c r="AO776" i="3"/>
  <c r="AK776" i="3"/>
  <c r="AG776" i="3"/>
  <c r="AC776" i="3"/>
  <c r="Y776" i="3"/>
  <c r="U776" i="3"/>
  <c r="Q776" i="3"/>
  <c r="M776" i="3"/>
  <c r="BK777" i="3"/>
  <c r="BK779" i="3"/>
  <c r="BN779" i="3"/>
  <c r="BK781" i="3"/>
  <c r="BK782" i="3"/>
  <c r="BN782" i="3"/>
  <c r="BK783" i="3"/>
  <c r="BN783" i="3"/>
  <c r="BK784" i="3"/>
  <c r="BN784" i="3"/>
  <c r="BK785" i="3"/>
  <c r="BK786" i="3"/>
  <c r="BN786" i="3"/>
  <c r="BK787" i="3"/>
  <c r="BK788" i="3"/>
  <c r="BN788" i="3"/>
  <c r="BK789" i="3"/>
  <c r="BN789" i="3"/>
  <c r="BK790" i="3"/>
  <c r="BN790" i="3"/>
  <c r="BK791" i="3"/>
  <c r="BK792" i="3"/>
  <c r="BN792" i="3"/>
  <c r="BK793" i="3"/>
  <c r="BN793" i="3"/>
  <c r="BK794" i="3"/>
  <c r="BN794" i="3"/>
  <c r="BK795" i="3"/>
  <c r="BK796" i="3"/>
  <c r="BK797" i="3"/>
  <c r="BK798" i="3"/>
  <c r="BN798" i="3"/>
  <c r="BK799" i="3"/>
  <c r="BN799" i="3"/>
  <c r="BK801" i="3"/>
  <c r="BK802" i="3"/>
  <c r="BK804" i="3"/>
  <c r="BK805" i="3"/>
  <c r="BN805" i="3"/>
  <c r="BK807" i="3"/>
  <c r="BN807" i="3"/>
  <c r="BN808" i="3"/>
  <c r="BK809" i="3"/>
  <c r="BM809" i="3"/>
  <c r="BN810" i="3"/>
  <c r="BK810" i="3"/>
  <c r="BN812" i="3"/>
  <c r="BK812" i="3"/>
  <c r="BN814" i="3"/>
  <c r="BK814" i="3"/>
  <c r="BN816" i="3"/>
  <c r="BK816" i="3"/>
  <c r="BN829" i="3"/>
  <c r="BL831" i="3"/>
  <c r="BN809" i="3"/>
  <c r="BL811" i="3"/>
  <c r="BM813" i="3"/>
  <c r="BL813" i="3"/>
  <c r="BM815" i="3"/>
  <c r="BL815" i="3"/>
  <c r="BM817" i="3"/>
  <c r="BL817" i="3"/>
  <c r="BK832" i="3"/>
  <c r="BN832" i="3"/>
  <c r="BM833" i="3"/>
  <c r="BL833" i="3"/>
  <c r="BK834" i="3"/>
  <c r="BN834" i="3"/>
  <c r="BM835" i="3"/>
  <c r="BL835" i="3"/>
  <c r="BK836" i="3"/>
  <c r="BN836" i="3"/>
  <c r="BM837" i="3"/>
  <c r="BL837" i="3"/>
  <c r="BK838" i="3"/>
  <c r="BN838" i="3"/>
  <c r="BM839" i="3"/>
  <c r="BL839" i="3"/>
  <c r="BK840" i="3"/>
  <c r="BN840" i="3"/>
  <c r="BM841" i="3"/>
  <c r="BL841" i="3"/>
  <c r="BK842" i="3"/>
  <c r="BN842" i="3"/>
  <c r="BM843" i="3"/>
  <c r="BL843" i="3"/>
  <c r="BK844" i="3"/>
  <c r="BN844" i="3"/>
  <c r="BM845" i="3"/>
  <c r="BL845" i="3"/>
  <c r="BK846" i="3"/>
  <c r="BN846" i="3"/>
  <c r="BM847" i="3"/>
  <c r="BL847" i="3"/>
  <c r="BK848" i="3"/>
  <c r="BN848" i="3"/>
  <c r="BM849" i="3"/>
  <c r="BL849" i="3"/>
  <c r="BK850" i="3"/>
  <c r="BN850" i="3"/>
  <c r="BM851" i="3"/>
  <c r="BL851" i="3"/>
  <c r="BK852" i="3"/>
  <c r="BN852" i="3"/>
  <c r="BM853" i="3"/>
  <c r="BL853" i="3"/>
  <c r="BK854" i="3"/>
  <c r="BN854" i="3"/>
  <c r="BM855" i="3"/>
  <c r="BL855" i="3"/>
  <c r="BK856" i="3"/>
  <c r="BN856" i="3"/>
  <c r="BM857" i="3"/>
  <c r="BL857" i="3"/>
  <c r="BK858" i="3"/>
  <c r="BN858" i="3"/>
  <c r="BM859" i="3"/>
  <c r="BL859" i="3"/>
  <c r="BK860" i="3"/>
  <c r="BN860" i="3"/>
  <c r="BM861" i="3"/>
  <c r="BL861" i="3"/>
  <c r="BK862" i="3"/>
  <c r="BN862" i="3"/>
  <c r="BM863" i="3"/>
  <c r="BL863" i="3"/>
  <c r="BK864" i="3"/>
  <c r="BN864" i="3"/>
  <c r="BM865" i="3"/>
  <c r="BL865" i="3"/>
  <c r="BK866" i="3"/>
  <c r="BN866" i="3"/>
  <c r="BM867" i="3"/>
  <c r="BL867" i="3"/>
  <c r="BK868" i="3"/>
  <c r="BN868" i="3"/>
  <c r="BM869" i="3"/>
  <c r="BL869" i="3"/>
  <c r="BK870" i="3"/>
  <c r="BN870" i="3"/>
  <c r="BM871" i="3"/>
  <c r="BL871" i="3"/>
  <c r="BK872" i="3"/>
  <c r="BN872" i="3"/>
  <c r="BM873" i="3"/>
  <c r="BL873" i="3"/>
  <c r="BK874" i="3"/>
  <c r="BN874" i="3"/>
  <c r="BM875" i="3"/>
  <c r="BL875" i="3"/>
  <c r="BK876" i="3"/>
  <c r="BN876" i="3"/>
  <c r="BH877" i="3"/>
  <c r="AZ877" i="3"/>
  <c r="AR877" i="3"/>
  <c r="AJ877" i="3"/>
  <c r="AB877" i="3"/>
  <c r="T877" i="3"/>
  <c r="BI877" i="3"/>
  <c r="BE877" i="3"/>
  <c r="BA877" i="3"/>
  <c r="AW877" i="3"/>
  <c r="AS877" i="3"/>
  <c r="AO877" i="3"/>
  <c r="AK877" i="3"/>
  <c r="AG877" i="3"/>
  <c r="AC877" i="3"/>
  <c r="Y877" i="3"/>
  <c r="U877" i="3"/>
  <c r="Q877" i="3"/>
  <c r="M877" i="3"/>
  <c r="R878" i="3"/>
  <c r="V878" i="3"/>
  <c r="Z878" i="3"/>
  <c r="AD878" i="3"/>
  <c r="AH878" i="3"/>
  <c r="AL878" i="3"/>
  <c r="AP878" i="3"/>
  <c r="AT878" i="3"/>
  <c r="AX878" i="3"/>
  <c r="BB878" i="3"/>
  <c r="BF878" i="3"/>
  <c r="BK880" i="3"/>
  <c r="BN880" i="3"/>
  <c r="BL881" i="3"/>
  <c r="BK882" i="3"/>
  <c r="BN882" i="3"/>
  <c r="BK884" i="3"/>
  <c r="BN884" i="3"/>
  <c r="BK886" i="3"/>
  <c r="BN886" i="3"/>
  <c r="BK888" i="3"/>
  <c r="BN888" i="3"/>
  <c r="BK890" i="3"/>
  <c r="BN890" i="3"/>
  <c r="BK892" i="3"/>
  <c r="BN892" i="3"/>
  <c r="BK894" i="3"/>
  <c r="BN894" i="3"/>
  <c r="BK896" i="3"/>
  <c r="BN896" i="3"/>
  <c r="BN899" i="3"/>
  <c r="BM906" i="3"/>
  <c r="BL906" i="3"/>
  <c r="BK912" i="3"/>
  <c r="BN912" i="3"/>
  <c r="BK914" i="3"/>
  <c r="BN914" i="3"/>
  <c r="BK917" i="3"/>
  <c r="BN917" i="3"/>
  <c r="BM920" i="3"/>
  <c r="BL920" i="3"/>
  <c r="V877" i="3"/>
  <c r="AL877" i="3"/>
  <c r="BB877" i="3"/>
  <c r="X878" i="3"/>
  <c r="AF878" i="3"/>
  <c r="AN878" i="3"/>
  <c r="AV878" i="3"/>
  <c r="BD878" i="3"/>
  <c r="BK900" i="3"/>
  <c r="BN900" i="3"/>
  <c r="BM902" i="3"/>
  <c r="BL902" i="3"/>
  <c r="BK904" i="3"/>
  <c r="BN904" i="3"/>
  <c r="BK908" i="3"/>
  <c r="BN908" i="3"/>
  <c r="BM910" i="3"/>
  <c r="BL910" i="3"/>
  <c r="BN911" i="3"/>
  <c r="BM916" i="3"/>
  <c r="BL916" i="3"/>
  <c r="BK918" i="3"/>
  <c r="BN918" i="3"/>
  <c r="BN925" i="3"/>
  <c r="BK925" i="3"/>
  <c r="BJ925" i="3"/>
  <c r="BK927" i="3"/>
  <c r="BN927" i="3"/>
  <c r="BK929" i="3"/>
  <c r="BN929" i="3"/>
  <c r="BJ930" i="3"/>
  <c r="BM930" i="3"/>
  <c r="BL930" i="3"/>
  <c r="BN931" i="3"/>
  <c r="BJ932" i="3"/>
  <c r="BM932" i="3"/>
  <c r="BL932" i="3"/>
  <c r="BN933" i="3"/>
  <c r="BK933" i="3"/>
  <c r="BJ933" i="3"/>
  <c r="BJ910" i="3"/>
  <c r="BJ912" i="3"/>
  <c r="BJ914" i="3"/>
  <c r="BJ916" i="3"/>
  <c r="BJ918" i="3"/>
  <c r="BN921" i="3"/>
  <c r="BK921" i="3"/>
  <c r="BJ921" i="3"/>
  <c r="BK924" i="3"/>
  <c r="BN924" i="3"/>
  <c r="N877" i="3"/>
  <c r="BJ902" i="3"/>
  <c r="BJ920" i="3"/>
  <c r="L735" i="3"/>
  <c r="K732" i="3"/>
  <c r="L710" i="3"/>
  <c r="U710" i="3" s="1"/>
  <c r="L707" i="3"/>
  <c r="K702" i="3"/>
  <c r="L698" i="3"/>
  <c r="K698" i="3"/>
  <c r="L684" i="3"/>
  <c r="L680" i="3"/>
  <c r="L677" i="3"/>
  <c r="K675" i="3"/>
  <c r="AH675" i="3" s="1"/>
  <c r="K673" i="3"/>
  <c r="L666" i="3"/>
  <c r="AR666" i="3" s="1"/>
  <c r="K656" i="3"/>
  <c r="K654" i="3"/>
  <c r="K652" i="3"/>
  <c r="K650" i="3"/>
  <c r="AB650" i="3" s="1"/>
  <c r="K648" i="3"/>
  <c r="K646" i="3"/>
  <c r="L636" i="3"/>
  <c r="L632" i="3"/>
  <c r="L631" i="3"/>
  <c r="L630" i="3"/>
  <c r="L627" i="3"/>
  <c r="K625" i="3"/>
  <c r="K617" i="3"/>
  <c r="K594" i="3"/>
  <c r="O594" i="3" s="1"/>
  <c r="K592" i="3"/>
  <c r="K590" i="3"/>
  <c r="AI590" i="3" s="1"/>
  <c r="K588" i="3"/>
  <c r="K586" i="3"/>
  <c r="S586" i="3" s="1"/>
  <c r="K584" i="3"/>
  <c r="L574" i="3"/>
  <c r="L570" i="3"/>
  <c r="L566" i="3"/>
  <c r="L563" i="3"/>
  <c r="K561" i="3"/>
  <c r="K559" i="3"/>
  <c r="K553" i="3"/>
  <c r="K551" i="3"/>
  <c r="K547" i="3"/>
  <c r="K734" i="3"/>
  <c r="L722" i="3"/>
  <c r="K722" i="3"/>
  <c r="K715" i="3"/>
  <c r="K713" i="3"/>
  <c r="L708" i="3"/>
  <c r="K705" i="3"/>
  <c r="L688" i="3"/>
  <c r="N688" i="3" s="1"/>
  <c r="K686" i="3"/>
  <c r="L682" i="3"/>
  <c r="K682" i="3"/>
  <c r="K669" i="3"/>
  <c r="K663" i="3"/>
  <c r="K661" i="3"/>
  <c r="K659" i="3"/>
  <c r="K657" i="3"/>
  <c r="L650" i="3"/>
  <c r="K640" i="3"/>
  <c r="K638" i="3"/>
  <c r="K636" i="3"/>
  <c r="BB636" i="3" s="1"/>
  <c r="K634" i="3"/>
  <c r="N634" i="3" s="1"/>
  <c r="K632" i="3"/>
  <c r="L622" i="3"/>
  <c r="L618" i="3"/>
  <c r="L615" i="3"/>
  <c r="L614" i="3"/>
  <c r="L611" i="3"/>
  <c r="K609" i="3"/>
  <c r="K601" i="3"/>
  <c r="K599" i="3"/>
  <c r="Q599" i="3" s="1"/>
  <c r="K597" i="3"/>
  <c r="K595" i="3"/>
  <c r="U595" i="3" s="1"/>
  <c r="K578" i="3"/>
  <c r="AZ578" i="3" s="1"/>
  <c r="K576" i="3"/>
  <c r="AN576" i="3" s="1"/>
  <c r="K574" i="3"/>
  <c r="K572" i="3"/>
  <c r="N572" i="3" s="1"/>
  <c r="K570" i="3"/>
  <c r="K568" i="3"/>
  <c r="L558" i="3"/>
  <c r="BH558" i="3" s="1"/>
  <c r="L554" i="3"/>
  <c r="L553" i="3"/>
  <c r="L551" i="3"/>
  <c r="L550" i="3"/>
  <c r="L549" i="3"/>
  <c r="L546" i="3"/>
  <c r="L701" i="3"/>
  <c r="Z701" i="3" s="1"/>
  <c r="L694" i="3"/>
  <c r="AB694" i="3" s="1"/>
  <c r="L691" i="3"/>
  <c r="L668" i="3"/>
  <c r="L664" i="3"/>
  <c r="N664" i="3" s="1"/>
  <c r="L660" i="3"/>
  <c r="L606" i="3"/>
  <c r="L602" i="3"/>
  <c r="L598" i="3"/>
  <c r="K554" i="3"/>
  <c r="K552" i="3"/>
  <c r="K548" i="3"/>
  <c r="AS701" i="3"/>
  <c r="O695" i="3"/>
  <c r="S695" i="3"/>
  <c r="W695" i="3"/>
  <c r="AA695" i="3"/>
  <c r="AE695" i="3"/>
  <c r="AI695" i="3"/>
  <c r="AM695" i="3"/>
  <c r="AQ695" i="3"/>
  <c r="AU695" i="3"/>
  <c r="AY695" i="3"/>
  <c r="BC695" i="3"/>
  <c r="BG695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R695" i="3"/>
  <c r="AH695" i="3"/>
  <c r="AX695" i="3"/>
  <c r="V695" i="3"/>
  <c r="AL695" i="3"/>
  <c r="BB695" i="3"/>
  <c r="Z695" i="3"/>
  <c r="AP695" i="3"/>
  <c r="BF695" i="3"/>
  <c r="N695" i="3"/>
  <c r="AD695" i="3"/>
  <c r="AT695" i="3"/>
  <c r="K716" i="3"/>
  <c r="K711" i="3"/>
  <c r="K696" i="3"/>
  <c r="L681" i="3"/>
  <c r="L674" i="3"/>
  <c r="AM672" i="3"/>
  <c r="AQ672" i="3"/>
  <c r="X672" i="3"/>
  <c r="AB672" i="3"/>
  <c r="BD672" i="3"/>
  <c r="BH672" i="3"/>
  <c r="AK672" i="3"/>
  <c r="AO672" i="3"/>
  <c r="AH672" i="3"/>
  <c r="AX672" i="3"/>
  <c r="N672" i="3"/>
  <c r="AD672" i="3"/>
  <c r="L667" i="3"/>
  <c r="L665" i="3"/>
  <c r="L658" i="3"/>
  <c r="L651" i="3"/>
  <c r="L649" i="3"/>
  <c r="L642" i="3"/>
  <c r="L635" i="3"/>
  <c r="L633" i="3"/>
  <c r="L619" i="3"/>
  <c r="L603" i="3"/>
  <c r="L587" i="3"/>
  <c r="X583" i="3"/>
  <c r="AN583" i="3"/>
  <c r="BD583" i="3"/>
  <c r="U583" i="3"/>
  <c r="AK583" i="3"/>
  <c r="BA583" i="3"/>
  <c r="R583" i="3"/>
  <c r="AH583" i="3"/>
  <c r="AX583" i="3"/>
  <c r="AQ583" i="3"/>
  <c r="AU583" i="3"/>
  <c r="BC583" i="3"/>
  <c r="L580" i="3"/>
  <c r="T578" i="3"/>
  <c r="R576" i="3"/>
  <c r="L573" i="3"/>
  <c r="L571" i="3"/>
  <c r="L564" i="3"/>
  <c r="U562" i="3"/>
  <c r="AK562" i="3"/>
  <c r="BA562" i="3"/>
  <c r="R562" i="3"/>
  <c r="AH562" i="3"/>
  <c r="AX562" i="3"/>
  <c r="S562" i="3"/>
  <c r="AI562" i="3"/>
  <c r="AY562" i="3"/>
  <c r="AR562" i="3"/>
  <c r="AV562" i="3"/>
  <c r="X562" i="3"/>
  <c r="R560" i="3"/>
  <c r="AD560" i="3"/>
  <c r="AX560" i="3"/>
  <c r="O560" i="3"/>
  <c r="AI560" i="3"/>
  <c r="AU560" i="3"/>
  <c r="T560" i="3"/>
  <c r="AF560" i="3"/>
  <c r="AZ560" i="3"/>
  <c r="Q560" i="3"/>
  <c r="BA560" i="3"/>
  <c r="BE560" i="3"/>
  <c r="L557" i="3"/>
  <c r="L555" i="3"/>
  <c r="V553" i="3"/>
  <c r="O551" i="3"/>
  <c r="L548" i="3"/>
  <c r="P548" i="3" s="1"/>
  <c r="P718" i="3"/>
  <c r="AC718" i="3"/>
  <c r="K712" i="3"/>
  <c r="W682" i="3"/>
  <c r="BB675" i="3"/>
  <c r="X675" i="3"/>
  <c r="AW675" i="3"/>
  <c r="U673" i="3"/>
  <c r="BA673" i="3"/>
  <c r="AH673" i="3"/>
  <c r="S673" i="3"/>
  <c r="AY673" i="3"/>
  <c r="AZ673" i="3"/>
  <c r="AR668" i="3"/>
  <c r="BE668" i="3"/>
  <c r="AP668" i="3"/>
  <c r="O668" i="3"/>
  <c r="BC668" i="3"/>
  <c r="BE666" i="3"/>
  <c r="L661" i="3"/>
  <c r="P659" i="3"/>
  <c r="AV659" i="3"/>
  <c r="AL659" i="3"/>
  <c r="AE659" i="3"/>
  <c r="AO659" i="3"/>
  <c r="AY659" i="3"/>
  <c r="AS659" i="3"/>
  <c r="AO652" i="3"/>
  <c r="V652" i="3"/>
  <c r="BB652" i="3"/>
  <c r="AM652" i="3"/>
  <c r="BD652" i="3"/>
  <c r="AZ652" i="3"/>
  <c r="L647" i="3"/>
  <c r="L645" i="3"/>
  <c r="O643" i="3"/>
  <c r="AE643" i="3"/>
  <c r="AU643" i="3"/>
  <c r="P643" i="3"/>
  <c r="AF643" i="3"/>
  <c r="AV643" i="3"/>
  <c r="M643" i="3"/>
  <c r="AC643" i="3"/>
  <c r="AS643" i="3"/>
  <c r="BI643" i="3"/>
  <c r="R643" i="3"/>
  <c r="AL643" i="3"/>
  <c r="AP643" i="3"/>
  <c r="BD636" i="3"/>
  <c r="V634" i="3"/>
  <c r="Z634" i="3"/>
  <c r="AL634" i="3"/>
  <c r="AP634" i="3"/>
  <c r="BB634" i="3"/>
  <c r="BF634" i="3"/>
  <c r="W634" i="3"/>
  <c r="AA634" i="3"/>
  <c r="AM634" i="3"/>
  <c r="AQ634" i="3"/>
  <c r="BC634" i="3"/>
  <c r="BG634" i="3"/>
  <c r="X634" i="3"/>
  <c r="AB634" i="3"/>
  <c r="AN634" i="3"/>
  <c r="AR634" i="3"/>
  <c r="BD634" i="3"/>
  <c r="BH634" i="3"/>
  <c r="AS634" i="3"/>
  <c r="BI634" i="3"/>
  <c r="AW634" i="3"/>
  <c r="U634" i="3"/>
  <c r="Y634" i="3"/>
  <c r="AO634" i="3"/>
  <c r="M595" i="3"/>
  <c r="S595" i="3"/>
  <c r="AQ595" i="3"/>
  <c r="N590" i="3"/>
  <c r="X581" i="3"/>
  <c r="AF581" i="3"/>
  <c r="BD581" i="3"/>
  <c r="M581" i="3"/>
  <c r="AK581" i="3"/>
  <c r="AS581" i="3"/>
  <c r="R581" i="3"/>
  <c r="Z581" i="3"/>
  <c r="AX581" i="3"/>
  <c r="BB581" i="3"/>
  <c r="AE581" i="3"/>
  <c r="AU581" i="3"/>
  <c r="AY581" i="3"/>
  <c r="W581" i="3"/>
  <c r="AA581" i="3"/>
  <c r="AQ581" i="3"/>
  <c r="Q579" i="3"/>
  <c r="AK579" i="3"/>
  <c r="AW579" i="3"/>
  <c r="R579" i="3"/>
  <c r="AD579" i="3"/>
  <c r="AX579" i="3"/>
  <c r="O579" i="3"/>
  <c r="AI579" i="3"/>
  <c r="AU579" i="3"/>
  <c r="AJ579" i="3"/>
  <c r="AN579" i="3"/>
  <c r="P579" i="3"/>
  <c r="AH574" i="3"/>
  <c r="S574" i="3"/>
  <c r="AY574" i="3"/>
  <c r="AJ574" i="3"/>
  <c r="AG574" i="3"/>
  <c r="BI574" i="3"/>
  <c r="AD572" i="3"/>
  <c r="AP572" i="3"/>
  <c r="O572" i="3"/>
  <c r="AA572" i="3"/>
  <c r="AU572" i="3"/>
  <c r="BG572" i="3"/>
  <c r="AF572" i="3"/>
  <c r="AR572" i="3"/>
  <c r="U572" i="3"/>
  <c r="Y572" i="3"/>
  <c r="AS572" i="3"/>
  <c r="AW572" i="3"/>
  <c r="L569" i="3"/>
  <c r="L567" i="3"/>
  <c r="AI563" i="3"/>
  <c r="T563" i="3"/>
  <c r="AZ563" i="3"/>
  <c r="AG563" i="3"/>
  <c r="V563" i="3"/>
  <c r="AT563" i="3"/>
  <c r="BG558" i="3"/>
  <c r="Q558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P556" i="3"/>
  <c r="T556" i="3"/>
  <c r="X556" i="3"/>
  <c r="AB556" i="3"/>
  <c r="AF556" i="3"/>
  <c r="AJ556" i="3"/>
  <c r="AN556" i="3"/>
  <c r="AR556" i="3"/>
  <c r="AV556" i="3"/>
  <c r="AZ556" i="3"/>
  <c r="BD556" i="3"/>
  <c r="BH556" i="3"/>
  <c r="M556" i="3"/>
  <c r="AC556" i="3"/>
  <c r="AS556" i="3"/>
  <c r="BI556" i="3"/>
  <c r="Q556" i="3"/>
  <c r="AG556" i="3"/>
  <c r="AW556" i="3"/>
  <c r="U556" i="3"/>
  <c r="AK556" i="3"/>
  <c r="BA556" i="3"/>
  <c r="Y556" i="3"/>
  <c r="AO556" i="3"/>
  <c r="BE556" i="3"/>
  <c r="K549" i="3"/>
  <c r="W718" i="3"/>
  <c r="AG710" i="3"/>
  <c r="K736" i="3"/>
  <c r="L734" i="3"/>
  <c r="BC734" i="3" s="1"/>
  <c r="L736" i="3"/>
  <c r="L730" i="3"/>
  <c r="K730" i="3"/>
  <c r="L714" i="3"/>
  <c r="AV714" i="3" s="1"/>
  <c r="N710" i="3"/>
  <c r="AD710" i="3"/>
  <c r="AT710" i="3"/>
  <c r="O710" i="3"/>
  <c r="AE710" i="3"/>
  <c r="AU710" i="3"/>
  <c r="P710" i="3"/>
  <c r="AF710" i="3"/>
  <c r="AV710" i="3"/>
  <c r="T707" i="3"/>
  <c r="AA707" i="3"/>
  <c r="AN707" i="3"/>
  <c r="BH707" i="3"/>
  <c r="W707" i="3"/>
  <c r="AS707" i="3"/>
  <c r="BE707" i="3"/>
  <c r="Y707" i="3"/>
  <c r="AD707" i="3"/>
  <c r="AT707" i="3"/>
  <c r="AX707" i="3"/>
  <c r="L705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P704" i="3"/>
  <c r="T704" i="3"/>
  <c r="X704" i="3"/>
  <c r="AB704" i="3"/>
  <c r="AF704" i="3"/>
  <c r="AJ704" i="3"/>
  <c r="AN704" i="3"/>
  <c r="AR704" i="3"/>
  <c r="AV704" i="3"/>
  <c r="AZ704" i="3"/>
  <c r="BD704" i="3"/>
  <c r="BH704" i="3"/>
  <c r="S704" i="3"/>
  <c r="AA704" i="3"/>
  <c r="AI704" i="3"/>
  <c r="AQ704" i="3"/>
  <c r="AY704" i="3"/>
  <c r="BG704" i="3"/>
  <c r="M704" i="3"/>
  <c r="U704" i="3"/>
  <c r="AC704" i="3"/>
  <c r="AK704" i="3"/>
  <c r="AS704" i="3"/>
  <c r="BA704" i="3"/>
  <c r="BI704" i="3"/>
  <c r="O704" i="3"/>
  <c r="W704" i="3"/>
  <c r="AE704" i="3"/>
  <c r="AM704" i="3"/>
  <c r="AU704" i="3"/>
  <c r="BC704" i="3"/>
  <c r="Q704" i="3"/>
  <c r="Y704" i="3"/>
  <c r="AG704" i="3"/>
  <c r="AO704" i="3"/>
  <c r="AW704" i="3"/>
  <c r="BE704" i="3"/>
  <c r="L702" i="3"/>
  <c r="L699" i="3"/>
  <c r="M697" i="3"/>
  <c r="Q697" i="3"/>
  <c r="U697" i="3"/>
  <c r="Y697" i="3"/>
  <c r="AC697" i="3"/>
  <c r="AG697" i="3"/>
  <c r="AK697" i="3"/>
  <c r="AO697" i="3"/>
  <c r="AS697" i="3"/>
  <c r="AW697" i="3"/>
  <c r="BA697" i="3"/>
  <c r="BE697" i="3"/>
  <c r="BI697" i="3"/>
  <c r="N697" i="3"/>
  <c r="R697" i="3"/>
  <c r="V697" i="3"/>
  <c r="Z697" i="3"/>
  <c r="AD697" i="3"/>
  <c r="AH697" i="3"/>
  <c r="AL697" i="3"/>
  <c r="AP697" i="3"/>
  <c r="AT697" i="3"/>
  <c r="AX697" i="3"/>
  <c r="BB697" i="3"/>
  <c r="BF697" i="3"/>
  <c r="O697" i="3"/>
  <c r="S697" i="3"/>
  <c r="W697" i="3"/>
  <c r="AA697" i="3"/>
  <c r="AE697" i="3"/>
  <c r="AI697" i="3"/>
  <c r="AM697" i="3"/>
  <c r="AQ697" i="3"/>
  <c r="AU697" i="3"/>
  <c r="AY697" i="3"/>
  <c r="BC697" i="3"/>
  <c r="BG697" i="3"/>
  <c r="P697" i="3"/>
  <c r="AF697" i="3"/>
  <c r="AV697" i="3"/>
  <c r="T697" i="3"/>
  <c r="AJ697" i="3"/>
  <c r="AZ697" i="3"/>
  <c r="X697" i="3"/>
  <c r="AN697" i="3"/>
  <c r="BD697" i="3"/>
  <c r="AB697" i="3"/>
  <c r="AR697" i="3"/>
  <c r="BH697" i="3"/>
  <c r="L696" i="3"/>
  <c r="X694" i="3"/>
  <c r="U694" i="3"/>
  <c r="AK694" i="3"/>
  <c r="AH694" i="3"/>
  <c r="AX694" i="3"/>
  <c r="O694" i="3"/>
  <c r="S691" i="3"/>
  <c r="T691" i="3"/>
  <c r="AJ691" i="3"/>
  <c r="AG691" i="3"/>
  <c r="AW691" i="3"/>
  <c r="AT691" i="3"/>
  <c r="L689" i="3"/>
  <c r="V688" i="3"/>
  <c r="Z688" i="3"/>
  <c r="AL688" i="3"/>
  <c r="AP688" i="3"/>
  <c r="BB688" i="3"/>
  <c r="BF688" i="3"/>
  <c r="W688" i="3"/>
  <c r="AA688" i="3"/>
  <c r="AM688" i="3"/>
  <c r="AQ688" i="3"/>
  <c r="BC688" i="3"/>
  <c r="BG688" i="3"/>
  <c r="X688" i="3"/>
  <c r="AB688" i="3"/>
  <c r="AN688" i="3"/>
  <c r="AR688" i="3"/>
  <c r="BD688" i="3"/>
  <c r="BH688" i="3"/>
  <c r="BE688" i="3"/>
  <c r="M688" i="3"/>
  <c r="BI688" i="3"/>
  <c r="Q688" i="3"/>
  <c r="U688" i="3"/>
  <c r="AK688" i="3"/>
  <c r="L678" i="3"/>
  <c r="K678" i="3"/>
  <c r="K671" i="3"/>
  <c r="Z664" i="3"/>
  <c r="AP664" i="3"/>
  <c r="BF664" i="3"/>
  <c r="AA664" i="3"/>
  <c r="AQ664" i="3"/>
  <c r="BG664" i="3"/>
  <c r="AB664" i="3"/>
  <c r="AR664" i="3"/>
  <c r="BH664" i="3"/>
  <c r="U664" i="3"/>
  <c r="AO664" i="3"/>
  <c r="AS664" i="3"/>
  <c r="L657" i="3"/>
  <c r="M648" i="3"/>
  <c r="Q648" i="3"/>
  <c r="U648" i="3"/>
  <c r="Y648" i="3"/>
  <c r="AC648" i="3"/>
  <c r="AG648" i="3"/>
  <c r="AK648" i="3"/>
  <c r="AO648" i="3"/>
  <c r="AS648" i="3"/>
  <c r="AW648" i="3"/>
  <c r="BA648" i="3"/>
  <c r="BE648" i="3"/>
  <c r="BI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X648" i="3"/>
  <c r="AN648" i="3"/>
  <c r="BD648" i="3"/>
  <c r="AB648" i="3"/>
  <c r="AR648" i="3"/>
  <c r="BH648" i="3"/>
  <c r="P648" i="3"/>
  <c r="AF648" i="3"/>
  <c r="AV648" i="3"/>
  <c r="AZ648" i="3"/>
  <c r="T648" i="3"/>
  <c r="AJ648" i="3"/>
  <c r="L641" i="3"/>
  <c r="T641" i="3" s="1"/>
  <c r="Y632" i="3"/>
  <c r="V632" i="3"/>
  <c r="AL632" i="3"/>
  <c r="AM632" i="3"/>
  <c r="BC632" i="3"/>
  <c r="AB632" i="3"/>
  <c r="O586" i="3"/>
  <c r="AE586" i="3"/>
  <c r="AU586" i="3"/>
  <c r="T586" i="3"/>
  <c r="AJ586" i="3"/>
  <c r="AC586" i="3"/>
  <c r="BD586" i="3"/>
  <c r="AL586" i="3"/>
  <c r="BI586" i="3"/>
  <c r="AO586" i="3"/>
  <c r="Z586" i="3"/>
  <c r="AP586" i="3"/>
  <c r="O570" i="3"/>
  <c r="S570" i="3"/>
  <c r="W570" i="3"/>
  <c r="AA570" i="3"/>
  <c r="AE570" i="3"/>
  <c r="AI570" i="3"/>
  <c r="AM570" i="3"/>
  <c r="AQ570" i="3"/>
  <c r="AU570" i="3"/>
  <c r="AY570" i="3"/>
  <c r="BC570" i="3"/>
  <c r="BG570" i="3"/>
  <c r="P570" i="3"/>
  <c r="T570" i="3"/>
  <c r="X570" i="3"/>
  <c r="AB570" i="3"/>
  <c r="AF570" i="3"/>
  <c r="AJ570" i="3"/>
  <c r="AN570" i="3"/>
  <c r="AR570" i="3"/>
  <c r="AV570" i="3"/>
  <c r="AZ570" i="3"/>
  <c r="BD570" i="3"/>
  <c r="BH570" i="3"/>
  <c r="M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Z570" i="3"/>
  <c r="AP570" i="3"/>
  <c r="BF570" i="3"/>
  <c r="N570" i="3"/>
  <c r="AD570" i="3"/>
  <c r="AT570" i="3"/>
  <c r="R570" i="3"/>
  <c r="AH570" i="3"/>
  <c r="AX570" i="3"/>
  <c r="V570" i="3"/>
  <c r="AL570" i="3"/>
  <c r="BB570" i="3"/>
  <c r="L565" i="3"/>
  <c r="Q565" i="3" s="1"/>
  <c r="AQ554" i="3"/>
  <c r="BG554" i="3"/>
  <c r="BH554" i="3"/>
  <c r="AO554" i="3"/>
  <c r="AK554" i="3"/>
  <c r="AD554" i="3"/>
  <c r="AY718" i="3"/>
  <c r="AI718" i="3"/>
  <c r="S718" i="3"/>
  <c r="AB714" i="3"/>
  <c r="BI710" i="3"/>
  <c r="BG707" i="3"/>
  <c r="AQ707" i="3"/>
  <c r="P734" i="3"/>
  <c r="T734" i="3"/>
  <c r="AF734" i="3"/>
  <c r="AJ734" i="3"/>
  <c r="AV734" i="3"/>
  <c r="AZ734" i="3"/>
  <c r="M734" i="3"/>
  <c r="Q734" i="3"/>
  <c r="AC734" i="3"/>
  <c r="AG734" i="3"/>
  <c r="AS734" i="3"/>
  <c r="AW734" i="3"/>
  <c r="BI734" i="3"/>
  <c r="N734" i="3"/>
  <c r="Z734" i="3"/>
  <c r="AD734" i="3"/>
  <c r="AP734" i="3"/>
  <c r="AT734" i="3"/>
  <c r="BF734" i="3"/>
  <c r="K724" i="3"/>
  <c r="K735" i="3"/>
  <c r="L726" i="3"/>
  <c r="K726" i="3"/>
  <c r="K720" i="3"/>
  <c r="K719" i="3"/>
  <c r="L709" i="3"/>
  <c r="M709" i="3" s="1"/>
  <c r="K708" i="3"/>
  <c r="L706" i="3"/>
  <c r="Z706" i="3" s="1"/>
  <c r="L703" i="3"/>
  <c r="AH703" i="3" s="1"/>
  <c r="L700" i="3"/>
  <c r="L693" i="3"/>
  <c r="AO693" i="3" s="1"/>
  <c r="K692" i="3"/>
  <c r="L690" i="3"/>
  <c r="X690" i="3" s="1"/>
  <c r="L687" i="3"/>
  <c r="L685" i="3"/>
  <c r="K676" i="3"/>
  <c r="K674" i="3"/>
  <c r="L671" i="3"/>
  <c r="L669" i="3"/>
  <c r="Z669" i="3" s="1"/>
  <c r="K667" i="3"/>
  <c r="K665" i="3"/>
  <c r="K660" i="3"/>
  <c r="K658" i="3"/>
  <c r="L655" i="3"/>
  <c r="AA655" i="3" s="1"/>
  <c r="L653" i="3"/>
  <c r="W653" i="3" s="1"/>
  <c r="K651" i="3"/>
  <c r="K649" i="3"/>
  <c r="K644" i="3"/>
  <c r="K642" i="3"/>
  <c r="L639" i="3"/>
  <c r="W639" i="3" s="1"/>
  <c r="L637" i="3"/>
  <c r="T637" i="3" s="1"/>
  <c r="K635" i="3"/>
  <c r="K633" i="3"/>
  <c r="K628" i="3"/>
  <c r="L623" i="3"/>
  <c r="K612" i="3"/>
  <c r="L607" i="3"/>
  <c r="K598" i="3"/>
  <c r="K596" i="3"/>
  <c r="L591" i="3"/>
  <c r="K589" i="3"/>
  <c r="K587" i="3"/>
  <c r="L584" i="3"/>
  <c r="M584" i="3" s="1"/>
  <c r="K582" i="3"/>
  <c r="K580" i="3"/>
  <c r="L577" i="3"/>
  <c r="Y577" i="3" s="1"/>
  <c r="L575" i="3"/>
  <c r="U575" i="3" s="1"/>
  <c r="K573" i="3"/>
  <c r="K571" i="3"/>
  <c r="L568" i="3"/>
  <c r="N568" i="3" s="1"/>
  <c r="K566" i="3"/>
  <c r="K564" i="3"/>
  <c r="L561" i="3"/>
  <c r="L559" i="3"/>
  <c r="R559" i="3" s="1"/>
  <c r="K557" i="3"/>
  <c r="K555" i="3"/>
  <c r="L552" i="3"/>
  <c r="K550" i="3"/>
  <c r="AB548" i="3"/>
  <c r="AR548" i="3"/>
  <c r="BH548" i="3"/>
  <c r="Y548" i="3"/>
  <c r="AO548" i="3"/>
  <c r="BE548" i="3"/>
  <c r="AH548" i="3"/>
  <c r="S548" i="3"/>
  <c r="AY548" i="3"/>
  <c r="AD548" i="3"/>
  <c r="O548" i="3"/>
  <c r="AE548" i="3"/>
  <c r="K546" i="3"/>
  <c r="S734" i="3"/>
  <c r="AU718" i="3"/>
  <c r="AE718" i="3"/>
  <c r="O718" i="3"/>
  <c r="AN714" i="3"/>
  <c r="X714" i="3"/>
  <c r="BE710" i="3"/>
  <c r="U707" i="3"/>
  <c r="L547" i="3"/>
  <c r="R547" i="3" s="1"/>
  <c r="BL695" i="3"/>
  <c r="L727" i="3"/>
  <c r="L723" i="3"/>
  <c r="BH723" i="3" s="1"/>
  <c r="L719" i="3"/>
  <c r="L715" i="3"/>
  <c r="L711" i="3"/>
  <c r="L662" i="3"/>
  <c r="T662" i="3" s="1"/>
  <c r="L646" i="3"/>
  <c r="L732" i="3"/>
  <c r="L728" i="3"/>
  <c r="L724" i="3"/>
  <c r="L720" i="3"/>
  <c r="L716" i="3"/>
  <c r="L712" i="3"/>
  <c r="L683" i="3"/>
  <c r="L731" i="3"/>
  <c r="AV731" i="3" s="1"/>
  <c r="L733" i="3"/>
  <c r="BI733" i="3" s="1"/>
  <c r="L729" i="3"/>
  <c r="L725" i="3"/>
  <c r="L721" i="3"/>
  <c r="AY721" i="3" s="1"/>
  <c r="L717" i="3"/>
  <c r="Z717" i="3" s="1"/>
  <c r="L713" i="3"/>
  <c r="L686" i="3"/>
  <c r="L679" i="3"/>
  <c r="L670" i="3"/>
  <c r="L654" i="3"/>
  <c r="L638" i="3"/>
  <c r="K687" i="3"/>
  <c r="K683" i="3"/>
  <c r="K679" i="3"/>
  <c r="L628" i="3"/>
  <c r="L625" i="3"/>
  <c r="L620" i="3"/>
  <c r="X620" i="3" s="1"/>
  <c r="L617" i="3"/>
  <c r="L612" i="3"/>
  <c r="L609" i="3"/>
  <c r="L604" i="3"/>
  <c r="R604" i="3" s="1"/>
  <c r="L601" i="3"/>
  <c r="L596" i="3"/>
  <c r="L593" i="3"/>
  <c r="Y593" i="3" s="1"/>
  <c r="L588" i="3"/>
  <c r="S588" i="3" s="1"/>
  <c r="L585" i="3"/>
  <c r="K684" i="3"/>
  <c r="K680" i="3"/>
  <c r="L629" i="3"/>
  <c r="K629" i="3"/>
  <c r="K621" i="3"/>
  <c r="K613" i="3"/>
  <c r="K605" i="3"/>
  <c r="K685" i="3"/>
  <c r="K681" i="3"/>
  <c r="K677" i="3"/>
  <c r="L624" i="3"/>
  <c r="L621" i="3"/>
  <c r="L616" i="3"/>
  <c r="W616" i="3" s="1"/>
  <c r="L613" i="3"/>
  <c r="L608" i="3"/>
  <c r="L605" i="3"/>
  <c r="L600" i="3"/>
  <c r="N600" i="3" s="1"/>
  <c r="L597" i="3"/>
  <c r="L592" i="3"/>
  <c r="L589" i="3"/>
  <c r="K630" i="3"/>
  <c r="K626" i="3"/>
  <c r="K622" i="3"/>
  <c r="K618" i="3"/>
  <c r="K614" i="3"/>
  <c r="K610" i="3"/>
  <c r="K606" i="3"/>
  <c r="K602" i="3"/>
  <c r="K631" i="3"/>
  <c r="K627" i="3"/>
  <c r="K623" i="3"/>
  <c r="K619" i="3"/>
  <c r="K615" i="3"/>
  <c r="K611" i="3"/>
  <c r="K607" i="3"/>
  <c r="K603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AV595" i="3" l="1"/>
  <c r="Z595" i="3"/>
  <c r="AO636" i="3"/>
  <c r="BH666" i="3"/>
  <c r="W672" i="3"/>
  <c r="BN795" i="3"/>
  <c r="BL748" i="3"/>
  <c r="BD595" i="3"/>
  <c r="BA595" i="3"/>
  <c r="AA666" i="3"/>
  <c r="BL915" i="3"/>
  <c r="BN907" i="3"/>
  <c r="BJ790" i="3"/>
  <c r="AQ666" i="3"/>
  <c r="AI691" i="3"/>
  <c r="AP718" i="3"/>
  <c r="BJ897" i="3"/>
  <c r="BL885" i="3"/>
  <c r="BM922" i="3"/>
  <c r="BN897" i="3"/>
  <c r="BJ831" i="3"/>
  <c r="BK744" i="3"/>
  <c r="BK889" i="3"/>
  <c r="BN887" i="3"/>
  <c r="BN885" i="3"/>
  <c r="BK881" i="3"/>
  <c r="BK879" i="3"/>
  <c r="BJ839" i="3"/>
  <c r="BJ794" i="3"/>
  <c r="BM894" i="3"/>
  <c r="BJ890" i="3"/>
  <c r="BJ888" i="3"/>
  <c r="BM888" i="3"/>
  <c r="AO632" i="3"/>
  <c r="BH650" i="3"/>
  <c r="AB554" i="3"/>
  <c r="X682" i="3"/>
  <c r="AD722" i="3"/>
  <c r="BB551" i="3"/>
  <c r="AL636" i="3"/>
  <c r="BN822" i="3"/>
  <c r="V574" i="3"/>
  <c r="AL574" i="3"/>
  <c r="BB574" i="3"/>
  <c r="W574" i="3"/>
  <c r="AM574" i="3"/>
  <c r="BC574" i="3"/>
  <c r="X574" i="3"/>
  <c r="AN574" i="3"/>
  <c r="BD574" i="3"/>
  <c r="AW574" i="3"/>
  <c r="Y574" i="3"/>
  <c r="M574" i="3"/>
  <c r="Z574" i="3"/>
  <c r="AP574" i="3"/>
  <c r="BF574" i="3"/>
  <c r="AA574" i="3"/>
  <c r="AQ574" i="3"/>
  <c r="BG574" i="3"/>
  <c r="AB574" i="3"/>
  <c r="AR574" i="3"/>
  <c r="BH574" i="3"/>
  <c r="U574" i="3"/>
  <c r="AO574" i="3"/>
  <c r="AC574" i="3"/>
  <c r="T659" i="3"/>
  <c r="AJ659" i="3"/>
  <c r="AZ659" i="3"/>
  <c r="Z659" i="3"/>
  <c r="AP659" i="3"/>
  <c r="BF659" i="3"/>
  <c r="AM659" i="3"/>
  <c r="Q659" i="3"/>
  <c r="AW659" i="3"/>
  <c r="AA659" i="3"/>
  <c r="BE659" i="3"/>
  <c r="BG659" i="3"/>
  <c r="X659" i="3"/>
  <c r="AN659" i="3"/>
  <c r="N659" i="3"/>
  <c r="AD659" i="3"/>
  <c r="AT659" i="3"/>
  <c r="O659" i="3"/>
  <c r="AU659" i="3"/>
  <c r="Y659" i="3"/>
  <c r="BD659" i="3"/>
  <c r="AI659" i="3"/>
  <c r="U659" i="3"/>
  <c r="AK659" i="3"/>
  <c r="W563" i="3"/>
  <c r="AM563" i="3"/>
  <c r="BC563" i="3"/>
  <c r="X563" i="3"/>
  <c r="AN563" i="3"/>
  <c r="BD563" i="3"/>
  <c r="U563" i="3"/>
  <c r="AK563" i="3"/>
  <c r="BA563" i="3"/>
  <c r="AL563" i="3"/>
  <c r="BF563" i="3"/>
  <c r="R563" i="3"/>
  <c r="AA563" i="3"/>
  <c r="AQ563" i="3"/>
  <c r="BG563" i="3"/>
  <c r="AB563" i="3"/>
  <c r="AR563" i="3"/>
  <c r="BH563" i="3"/>
  <c r="Y563" i="3"/>
  <c r="AO563" i="3"/>
  <c r="BE563" i="3"/>
  <c r="BB563" i="3"/>
  <c r="N563" i="3"/>
  <c r="AH563" i="3"/>
  <c r="M652" i="3"/>
  <c r="AC652" i="3"/>
  <c r="AS652" i="3"/>
  <c r="BI652" i="3"/>
  <c r="Z652" i="3"/>
  <c r="AP652" i="3"/>
  <c r="BF652" i="3"/>
  <c r="AA652" i="3"/>
  <c r="AQ652" i="3"/>
  <c r="BG652" i="3"/>
  <c r="AB652" i="3"/>
  <c r="AF652" i="3"/>
  <c r="T652" i="3"/>
  <c r="Q652" i="3"/>
  <c r="AG652" i="3"/>
  <c r="AW652" i="3"/>
  <c r="N652" i="3"/>
  <c r="AD652" i="3"/>
  <c r="AT652" i="3"/>
  <c r="O652" i="3"/>
  <c r="AE652" i="3"/>
  <c r="AU652" i="3"/>
  <c r="X652" i="3"/>
  <c r="AR652" i="3"/>
  <c r="AV652" i="3"/>
  <c r="M673" i="3"/>
  <c r="AC673" i="3"/>
  <c r="AS673" i="3"/>
  <c r="BI673" i="3"/>
  <c r="Z673" i="3"/>
  <c r="AP673" i="3"/>
  <c r="BF673" i="3"/>
  <c r="AA673" i="3"/>
  <c r="AQ673" i="3"/>
  <c r="BG673" i="3"/>
  <c r="T673" i="3"/>
  <c r="AN673" i="3"/>
  <c r="BH673" i="3"/>
  <c r="Q673" i="3"/>
  <c r="AG673" i="3"/>
  <c r="AW673" i="3"/>
  <c r="N673" i="3"/>
  <c r="AD673" i="3"/>
  <c r="AT673" i="3"/>
  <c r="O673" i="3"/>
  <c r="AE673" i="3"/>
  <c r="AU673" i="3"/>
  <c r="P673" i="3"/>
  <c r="AJ673" i="3"/>
  <c r="BD673" i="3"/>
  <c r="AE707" i="3"/>
  <c r="AI707" i="3"/>
  <c r="AB707" i="3"/>
  <c r="AF707" i="3"/>
  <c r="AV707" i="3"/>
  <c r="M707" i="3"/>
  <c r="AG707" i="3"/>
  <c r="AW707" i="3"/>
  <c r="O707" i="3"/>
  <c r="AU707" i="3"/>
  <c r="P707" i="3"/>
  <c r="Q707" i="3"/>
  <c r="AJ707" i="3"/>
  <c r="AZ707" i="3"/>
  <c r="R707" i="3"/>
  <c r="AK707" i="3"/>
  <c r="BA707" i="3"/>
  <c r="S707" i="3"/>
  <c r="AL707" i="3"/>
  <c r="BB707" i="3"/>
  <c r="V560" i="3"/>
  <c r="AL560" i="3"/>
  <c r="BB560" i="3"/>
  <c r="W560" i="3"/>
  <c r="AM560" i="3"/>
  <c r="BC560" i="3"/>
  <c r="X560" i="3"/>
  <c r="AN560" i="3"/>
  <c r="BD560" i="3"/>
  <c r="AW560" i="3"/>
  <c r="Y560" i="3"/>
  <c r="BI560" i="3"/>
  <c r="Z560" i="3"/>
  <c r="AP560" i="3"/>
  <c r="BF560" i="3"/>
  <c r="AA560" i="3"/>
  <c r="AQ560" i="3"/>
  <c r="BG560" i="3"/>
  <c r="AB560" i="3"/>
  <c r="AR560" i="3"/>
  <c r="BH560" i="3"/>
  <c r="U560" i="3"/>
  <c r="AO560" i="3"/>
  <c r="M560" i="3"/>
  <c r="Y579" i="3"/>
  <c r="AO579" i="3"/>
  <c r="BE579" i="3"/>
  <c r="V579" i="3"/>
  <c r="AL579" i="3"/>
  <c r="BB579" i="3"/>
  <c r="W579" i="3"/>
  <c r="AM579" i="3"/>
  <c r="BC579" i="3"/>
  <c r="AZ579" i="3"/>
  <c r="AB579" i="3"/>
  <c r="AF579" i="3"/>
  <c r="M579" i="3"/>
  <c r="AC579" i="3"/>
  <c r="AS579" i="3"/>
  <c r="BI579" i="3"/>
  <c r="Z579" i="3"/>
  <c r="AP579" i="3"/>
  <c r="BF579" i="3"/>
  <c r="AA579" i="3"/>
  <c r="AQ579" i="3"/>
  <c r="BG579" i="3"/>
  <c r="X579" i="3"/>
  <c r="AR579" i="3"/>
  <c r="AV579" i="3"/>
  <c r="AD558" i="3"/>
  <c r="AB558" i="3"/>
  <c r="AS558" i="3"/>
  <c r="AA558" i="3"/>
  <c r="AR558" i="3"/>
  <c r="AC558" i="3"/>
  <c r="BN919" i="3"/>
  <c r="AD715" i="3"/>
  <c r="AM707" i="3"/>
  <c r="BB722" i="3"/>
  <c r="Z552" i="3"/>
  <c r="X561" i="3"/>
  <c r="BF554" i="3"/>
  <c r="AR554" i="3"/>
  <c r="AA554" i="3"/>
  <c r="X632" i="3"/>
  <c r="W632" i="3"/>
  <c r="BE632" i="3"/>
  <c r="AW688" i="3"/>
  <c r="AS688" i="3"/>
  <c r="AO688" i="3"/>
  <c r="AZ688" i="3"/>
  <c r="AJ688" i="3"/>
  <c r="T688" i="3"/>
  <c r="AY688" i="3"/>
  <c r="AI688" i="3"/>
  <c r="S688" i="3"/>
  <c r="AX688" i="3"/>
  <c r="AH688" i="3"/>
  <c r="R688" i="3"/>
  <c r="AP691" i="3"/>
  <c r="Q691" i="3"/>
  <c r="AY691" i="3"/>
  <c r="BC694" i="3"/>
  <c r="R694" i="3"/>
  <c r="BD694" i="3"/>
  <c r="AP707" i="3"/>
  <c r="N707" i="3"/>
  <c r="AO707" i="3"/>
  <c r="BD707" i="3"/>
  <c r="V707" i="3"/>
  <c r="AG558" i="3"/>
  <c r="AQ558" i="3"/>
  <c r="AD563" i="3"/>
  <c r="BI563" i="3"/>
  <c r="AC563" i="3"/>
  <c r="AV563" i="3"/>
  <c r="P563" i="3"/>
  <c r="AE563" i="3"/>
  <c r="AC572" i="3"/>
  <c r="BH572" i="3"/>
  <c r="AB572" i="3"/>
  <c r="AQ572" i="3"/>
  <c r="BF572" i="3"/>
  <c r="Z572" i="3"/>
  <c r="BE574" i="3"/>
  <c r="Q574" i="3"/>
  <c r="AF574" i="3"/>
  <c r="AU574" i="3"/>
  <c r="O574" i="3"/>
  <c r="AD574" i="3"/>
  <c r="BH579" i="3"/>
  <c r="T579" i="3"/>
  <c r="AE579" i="3"/>
  <c r="AT579" i="3"/>
  <c r="N579" i="3"/>
  <c r="AG579" i="3"/>
  <c r="AG590" i="3"/>
  <c r="X595" i="3"/>
  <c r="BF595" i="3"/>
  <c r="AS595" i="3"/>
  <c r="BC636" i="3"/>
  <c r="Y636" i="3"/>
  <c r="AP650" i="3"/>
  <c r="AJ652" i="3"/>
  <c r="AN652" i="3"/>
  <c r="AI652" i="3"/>
  <c r="AX652" i="3"/>
  <c r="R652" i="3"/>
  <c r="AK652" i="3"/>
  <c r="M659" i="3"/>
  <c r="AQ659" i="3"/>
  <c r="AG659" i="3"/>
  <c r="W659" i="3"/>
  <c r="AH659" i="3"/>
  <c r="AR659" i="3"/>
  <c r="AR673" i="3"/>
  <c r="AV673" i="3"/>
  <c r="AM673" i="3"/>
  <c r="BB673" i="3"/>
  <c r="V673" i="3"/>
  <c r="AO673" i="3"/>
  <c r="BE682" i="3"/>
  <c r="AY707" i="3"/>
  <c r="AJ551" i="3"/>
  <c r="AC560" i="3"/>
  <c r="AK560" i="3"/>
  <c r="AV560" i="3"/>
  <c r="P560" i="3"/>
  <c r="AE560" i="3"/>
  <c r="AT560" i="3"/>
  <c r="N560" i="3"/>
  <c r="Z672" i="3"/>
  <c r="BE672" i="3"/>
  <c r="Y672" i="3"/>
  <c r="AR672" i="3"/>
  <c r="BG672" i="3"/>
  <c r="AA672" i="3"/>
  <c r="BN878" i="3"/>
  <c r="M597" i="3"/>
  <c r="Q609" i="3"/>
  <c r="AB625" i="3"/>
  <c r="BC707" i="3"/>
  <c r="U591" i="3"/>
  <c r="Z707" i="3"/>
  <c r="V554" i="3"/>
  <c r="Z554" i="3"/>
  <c r="AV632" i="3"/>
  <c r="BB632" i="3"/>
  <c r="Y657" i="3"/>
  <c r="BA688" i="3"/>
  <c r="AG688" i="3"/>
  <c r="AC688" i="3"/>
  <c r="Y688" i="3"/>
  <c r="AV688" i="3"/>
  <c r="AF688" i="3"/>
  <c r="P688" i="3"/>
  <c r="AU688" i="3"/>
  <c r="AE688" i="3"/>
  <c r="O688" i="3"/>
  <c r="AT688" i="3"/>
  <c r="AD688" i="3"/>
  <c r="V691" i="3"/>
  <c r="AZ691" i="3"/>
  <c r="AI694" i="3"/>
  <c r="BA694" i="3"/>
  <c r="AN694" i="3"/>
  <c r="BF707" i="3"/>
  <c r="AH707" i="3"/>
  <c r="BI707" i="3"/>
  <c r="AC707" i="3"/>
  <c r="AR707" i="3"/>
  <c r="X707" i="3"/>
  <c r="AX558" i="3"/>
  <c r="N558" i="3"/>
  <c r="AP563" i="3"/>
  <c r="AW563" i="3"/>
  <c r="Q563" i="3"/>
  <c r="AJ563" i="3"/>
  <c r="AY563" i="3"/>
  <c r="S563" i="3"/>
  <c r="Q572" i="3"/>
  <c r="AO572" i="3"/>
  <c r="AV572" i="3"/>
  <c r="P572" i="3"/>
  <c r="AE572" i="3"/>
  <c r="AT572" i="3"/>
  <c r="BA574" i="3"/>
  <c r="AZ574" i="3"/>
  <c r="T574" i="3"/>
  <c r="AI574" i="3"/>
  <c r="AX574" i="3"/>
  <c r="R574" i="3"/>
  <c r="BD579" i="3"/>
  <c r="AY579" i="3"/>
  <c r="S579" i="3"/>
  <c r="AH579" i="3"/>
  <c r="BA579" i="3"/>
  <c r="U579" i="3"/>
  <c r="AY595" i="3"/>
  <c r="AH595" i="3"/>
  <c r="P652" i="3"/>
  <c r="BC652" i="3"/>
  <c r="W652" i="3"/>
  <c r="AL652" i="3"/>
  <c r="BE652" i="3"/>
  <c r="Y652" i="3"/>
  <c r="AC659" i="3"/>
  <c r="S659" i="3"/>
  <c r="BH659" i="3"/>
  <c r="BB659" i="3"/>
  <c r="V659" i="3"/>
  <c r="AF659" i="3"/>
  <c r="AT666" i="3"/>
  <c r="AB673" i="3"/>
  <c r="AF673" i="3"/>
  <c r="AI673" i="3"/>
  <c r="AX673" i="3"/>
  <c r="R673" i="3"/>
  <c r="AK673" i="3"/>
  <c r="AQ718" i="3"/>
  <c r="AS560" i="3"/>
  <c r="AG560" i="3"/>
  <c r="AJ560" i="3"/>
  <c r="AY560" i="3"/>
  <c r="S560" i="3"/>
  <c r="AH560" i="3"/>
  <c r="BB672" i="3"/>
  <c r="BA672" i="3"/>
  <c r="U672" i="3"/>
  <c r="AN672" i="3"/>
  <c r="BC672" i="3"/>
  <c r="BN806" i="3"/>
  <c r="BN752" i="3"/>
  <c r="BJ752" i="3"/>
  <c r="AX563" i="3"/>
  <c r="Z563" i="3"/>
  <c r="AS563" i="3"/>
  <c r="M563" i="3"/>
  <c r="AF563" i="3"/>
  <c r="AU563" i="3"/>
  <c r="O563" i="3"/>
  <c r="AS574" i="3"/>
  <c r="AK574" i="3"/>
  <c r="AV574" i="3"/>
  <c r="P574" i="3"/>
  <c r="AE574" i="3"/>
  <c r="AT574" i="3"/>
  <c r="N574" i="3"/>
  <c r="BH652" i="3"/>
  <c r="AY652" i="3"/>
  <c r="S652" i="3"/>
  <c r="AH652" i="3"/>
  <c r="BA652" i="3"/>
  <c r="U652" i="3"/>
  <c r="BA659" i="3"/>
  <c r="BI659" i="3"/>
  <c r="BC659" i="3"/>
  <c r="AX659" i="3"/>
  <c r="R659" i="3"/>
  <c r="AB659" i="3"/>
  <c r="X673" i="3"/>
  <c r="BC673" i="3"/>
  <c r="W673" i="3"/>
  <c r="AL673" i="3"/>
  <c r="BE673" i="3"/>
  <c r="Y673" i="3"/>
  <c r="R572" i="3"/>
  <c r="AH572" i="3"/>
  <c r="AX572" i="3"/>
  <c r="S572" i="3"/>
  <c r="AI572" i="3"/>
  <c r="AY572" i="3"/>
  <c r="T572" i="3"/>
  <c r="AJ572" i="3"/>
  <c r="AZ572" i="3"/>
  <c r="AK572" i="3"/>
  <c r="BE572" i="3"/>
  <c r="BI572" i="3"/>
  <c r="V572" i="3"/>
  <c r="AL572" i="3"/>
  <c r="BB572" i="3"/>
  <c r="W572" i="3"/>
  <c r="AM572" i="3"/>
  <c r="BC572" i="3"/>
  <c r="X572" i="3"/>
  <c r="AN572" i="3"/>
  <c r="BD572" i="3"/>
  <c r="BA572" i="3"/>
  <c r="M572" i="3"/>
  <c r="AG572" i="3"/>
  <c r="AC595" i="3"/>
  <c r="BI595" i="3"/>
  <c r="AP595" i="3"/>
  <c r="AA595" i="3"/>
  <c r="BG595" i="3"/>
  <c r="AR595" i="3"/>
  <c r="AK595" i="3"/>
  <c r="R595" i="3"/>
  <c r="AX595" i="3"/>
  <c r="AI595" i="3"/>
  <c r="AJ595" i="3"/>
  <c r="P595" i="3"/>
  <c r="BE636" i="3"/>
  <c r="W636" i="3"/>
  <c r="P636" i="3"/>
  <c r="V636" i="3"/>
  <c r="AM636" i="3"/>
  <c r="T636" i="3"/>
  <c r="T590" i="3"/>
  <c r="BB590" i="3"/>
  <c r="AZ590" i="3"/>
  <c r="AO650" i="3"/>
  <c r="AQ650" i="3"/>
  <c r="AT650" i="3"/>
  <c r="AN581" i="3"/>
  <c r="U581" i="3"/>
  <c r="BA581" i="3"/>
  <c r="AH581" i="3"/>
  <c r="BF581" i="3"/>
  <c r="S581" i="3"/>
  <c r="AM581" i="3"/>
  <c r="BG581" i="3"/>
  <c r="P581" i="3"/>
  <c r="AV581" i="3"/>
  <c r="AC581" i="3"/>
  <c r="BI581" i="3"/>
  <c r="AP581" i="3"/>
  <c r="O581" i="3"/>
  <c r="AI581" i="3"/>
  <c r="BC581" i="3"/>
  <c r="BG666" i="3"/>
  <c r="Y666" i="3"/>
  <c r="V666" i="3"/>
  <c r="AB666" i="3"/>
  <c r="AO666" i="3"/>
  <c r="AP666" i="3"/>
  <c r="O672" i="3"/>
  <c r="AE672" i="3"/>
  <c r="AU672" i="3"/>
  <c r="P672" i="3"/>
  <c r="AF672" i="3"/>
  <c r="AV672" i="3"/>
  <c r="M672" i="3"/>
  <c r="AC672" i="3"/>
  <c r="AS672" i="3"/>
  <c r="BI672" i="3"/>
  <c r="V672" i="3"/>
  <c r="AP672" i="3"/>
  <c r="AT672" i="3"/>
  <c r="S672" i="3"/>
  <c r="AI672" i="3"/>
  <c r="AY672" i="3"/>
  <c r="T672" i="3"/>
  <c r="AJ672" i="3"/>
  <c r="AZ672" i="3"/>
  <c r="Q672" i="3"/>
  <c r="BJ672" i="3" s="1"/>
  <c r="AG672" i="3"/>
  <c r="AW672" i="3"/>
  <c r="R672" i="3"/>
  <c r="AL672" i="3"/>
  <c r="BF672" i="3"/>
  <c r="BM789" i="3"/>
  <c r="T551" i="3"/>
  <c r="AK682" i="3"/>
  <c r="AX722" i="3"/>
  <c r="BN803" i="3"/>
  <c r="BN778" i="3"/>
  <c r="BN753" i="3"/>
  <c r="BK800" i="3"/>
  <c r="BL737" i="3"/>
  <c r="BN830" i="3"/>
  <c r="BJ751" i="3"/>
  <c r="BJ741" i="3"/>
  <c r="BN560" i="3"/>
  <c r="BM560" i="3"/>
  <c r="M632" i="3"/>
  <c r="AM553" i="3"/>
  <c r="BM879" i="3"/>
  <c r="BL905" i="3"/>
  <c r="BK905" i="3"/>
  <c r="BL883" i="3"/>
  <c r="BL913" i="3"/>
  <c r="BL800" i="3"/>
  <c r="BL796" i="3"/>
  <c r="BM652" i="3"/>
  <c r="BK659" i="3"/>
  <c r="BJ673" i="3"/>
  <c r="BK673" i="3"/>
  <c r="BL672" i="3"/>
  <c r="BM695" i="3"/>
  <c r="BN695" i="3"/>
  <c r="BJ695" i="3"/>
  <c r="O554" i="3"/>
  <c r="BN572" i="3"/>
  <c r="BC548" i="3"/>
  <c r="BB548" i="3"/>
  <c r="V548" i="3"/>
  <c r="AQ548" i="3"/>
  <c r="BF548" i="3"/>
  <c r="Z548" i="3"/>
  <c r="BA548" i="3"/>
  <c r="AK548" i="3"/>
  <c r="U548" i="3"/>
  <c r="BD548" i="3"/>
  <c r="AN548" i="3"/>
  <c r="X548" i="3"/>
  <c r="M710" i="3"/>
  <c r="Z722" i="3"/>
  <c r="BG586" i="3"/>
  <c r="BF586" i="3"/>
  <c r="AG586" i="3"/>
  <c r="BE586" i="3"/>
  <c r="AD586" i="3"/>
  <c r="AX586" i="3"/>
  <c r="U586" i="3"/>
  <c r="AF586" i="3"/>
  <c r="P586" i="3"/>
  <c r="AQ586" i="3"/>
  <c r="AA586" i="3"/>
  <c r="R586" i="3"/>
  <c r="BH632" i="3"/>
  <c r="AZ632" i="3"/>
  <c r="AF632" i="3"/>
  <c r="AY632" i="3"/>
  <c r="AI632" i="3"/>
  <c r="S632" i="3"/>
  <c r="AX632" i="3"/>
  <c r="AH632" i="3"/>
  <c r="R632" i="3"/>
  <c r="BA632" i="3"/>
  <c r="AK632" i="3"/>
  <c r="U632" i="3"/>
  <c r="AC664" i="3"/>
  <c r="Y664" i="3"/>
  <c r="AW664" i="3"/>
  <c r="BD664" i="3"/>
  <c r="AN664" i="3"/>
  <c r="X664" i="3"/>
  <c r="BC664" i="3"/>
  <c r="AM664" i="3"/>
  <c r="W664" i="3"/>
  <c r="BB664" i="3"/>
  <c r="AL664" i="3"/>
  <c r="V664" i="3"/>
  <c r="BH710" i="3"/>
  <c r="AR710" i="3"/>
  <c r="AB710" i="3"/>
  <c r="BG710" i="3"/>
  <c r="AQ710" i="3"/>
  <c r="AA710" i="3"/>
  <c r="BF710" i="3"/>
  <c r="AP710" i="3"/>
  <c r="Z710" i="3"/>
  <c r="AW710" i="3"/>
  <c r="AT722" i="3"/>
  <c r="AG675" i="3"/>
  <c r="T675" i="3"/>
  <c r="AX675" i="3"/>
  <c r="AZ682" i="3"/>
  <c r="S682" i="3"/>
  <c r="BA682" i="3"/>
  <c r="BI551" i="3"/>
  <c r="Q551" i="3"/>
  <c r="Y551" i="3"/>
  <c r="AV553" i="3"/>
  <c r="P701" i="3"/>
  <c r="BN804" i="3"/>
  <c r="BK560" i="3"/>
  <c r="Y710" i="3"/>
  <c r="V722" i="3"/>
  <c r="W548" i="3"/>
  <c r="AT548" i="3"/>
  <c r="N548" i="3"/>
  <c r="AI548" i="3"/>
  <c r="AX548" i="3"/>
  <c r="R548" i="3"/>
  <c r="AW548" i="3"/>
  <c r="AG548" i="3"/>
  <c r="Q548" i="3"/>
  <c r="AZ548" i="3"/>
  <c r="AJ548" i="3"/>
  <c r="T548" i="3"/>
  <c r="AC710" i="3"/>
  <c r="AP722" i="3"/>
  <c r="AW586" i="3"/>
  <c r="AH586" i="3"/>
  <c r="BA586" i="3"/>
  <c r="Y586" i="3"/>
  <c r="AZ586" i="3"/>
  <c r="V586" i="3"/>
  <c r="AS586" i="3"/>
  <c r="AR586" i="3"/>
  <c r="AB586" i="3"/>
  <c r="BC586" i="3"/>
  <c r="AM586" i="3"/>
  <c r="W586" i="3"/>
  <c r="N586" i="3"/>
  <c r="BD632" i="3"/>
  <c r="AJ632" i="3"/>
  <c r="P632" i="3"/>
  <c r="AU632" i="3"/>
  <c r="AE632" i="3"/>
  <c r="O632" i="3"/>
  <c r="AT632" i="3"/>
  <c r="AD632" i="3"/>
  <c r="N632" i="3"/>
  <c r="AW632" i="3"/>
  <c r="AG632" i="3"/>
  <c r="Q632" i="3"/>
  <c r="M664" i="3"/>
  <c r="BA664" i="3"/>
  <c r="AG664" i="3"/>
  <c r="AZ664" i="3"/>
  <c r="AJ664" i="3"/>
  <c r="T664" i="3"/>
  <c r="AY664" i="3"/>
  <c r="AI664" i="3"/>
  <c r="S664" i="3"/>
  <c r="AX664" i="3"/>
  <c r="AH664" i="3"/>
  <c r="R664" i="3"/>
  <c r="BD710" i="3"/>
  <c r="AN710" i="3"/>
  <c r="X710" i="3"/>
  <c r="BC710" i="3"/>
  <c r="AM710" i="3"/>
  <c r="W710" i="3"/>
  <c r="BB710" i="3"/>
  <c r="AL710" i="3"/>
  <c r="V710" i="3"/>
  <c r="BD675" i="3"/>
  <c r="AM675" i="3"/>
  <c r="V675" i="3"/>
  <c r="BC682" i="3"/>
  <c r="AL682" i="3"/>
  <c r="Y682" i="3"/>
  <c r="AM551" i="3"/>
  <c r="BF551" i="3"/>
  <c r="S551" i="3"/>
  <c r="BI553" i="3"/>
  <c r="AY701" i="3"/>
  <c r="BJ743" i="3"/>
  <c r="R558" i="3"/>
  <c r="W691" i="3"/>
  <c r="BN739" i="3"/>
  <c r="AQ590" i="3"/>
  <c r="BJ929" i="3"/>
  <c r="BJ928" i="3"/>
  <c r="BL928" i="3"/>
  <c r="BJ913" i="3"/>
  <c r="BL893" i="3"/>
  <c r="BJ907" i="3"/>
  <c r="BK903" i="3"/>
  <c r="BJ887" i="3"/>
  <c r="BJ811" i="3"/>
  <c r="BM790" i="3"/>
  <c r="BL790" i="3"/>
  <c r="BJ742" i="3"/>
  <c r="BL922" i="3"/>
  <c r="BJ915" i="3"/>
  <c r="BJ879" i="3"/>
  <c r="BK915" i="3"/>
  <c r="BJ903" i="3"/>
  <c r="BL895" i="3"/>
  <c r="BK891" i="3"/>
  <c r="BL879" i="3"/>
  <c r="BK923" i="3"/>
  <c r="BN923" i="3"/>
  <c r="BN903" i="3"/>
  <c r="BM934" i="3"/>
  <c r="BK926" i="3"/>
  <c r="BJ891" i="3"/>
  <c r="BL889" i="3"/>
  <c r="BM744" i="3"/>
  <c r="BL934" i="3"/>
  <c r="BK913" i="3"/>
  <c r="BK895" i="3"/>
  <c r="N646" i="3"/>
  <c r="AO710" i="3"/>
  <c r="AL722" i="3"/>
  <c r="AM548" i="3"/>
  <c r="AU548" i="3"/>
  <c r="AL548" i="3"/>
  <c r="BG548" i="3"/>
  <c r="AA548" i="3"/>
  <c r="AP548" i="3"/>
  <c r="BI548" i="3"/>
  <c r="AS548" i="3"/>
  <c r="AC548" i="3"/>
  <c r="M548" i="3"/>
  <c r="BN548" i="3" s="1"/>
  <c r="AV548" i="3"/>
  <c r="AF548" i="3"/>
  <c r="AS710" i="3"/>
  <c r="BF722" i="3"/>
  <c r="Q586" i="3"/>
  <c r="BB586" i="3"/>
  <c r="AV586" i="3"/>
  <c r="M586" i="3"/>
  <c r="AT586" i="3"/>
  <c r="BH586" i="3"/>
  <c r="AK586" i="3"/>
  <c r="AN586" i="3"/>
  <c r="X586" i="3"/>
  <c r="AY586" i="3"/>
  <c r="AI586" i="3"/>
  <c r="AR632" i="3"/>
  <c r="AN632" i="3"/>
  <c r="T632" i="3"/>
  <c r="BG632" i="3"/>
  <c r="AQ632" i="3"/>
  <c r="AA632" i="3"/>
  <c r="BF632" i="3"/>
  <c r="AP632" i="3"/>
  <c r="Z632" i="3"/>
  <c r="BI632" i="3"/>
  <c r="AS632" i="3"/>
  <c r="AC632" i="3"/>
  <c r="BI664" i="3"/>
  <c r="BE664" i="3"/>
  <c r="AK664" i="3"/>
  <c r="Q664" i="3"/>
  <c r="AV664" i="3"/>
  <c r="AF664" i="3"/>
  <c r="P664" i="3"/>
  <c r="AU664" i="3"/>
  <c r="AE664" i="3"/>
  <c r="O664" i="3"/>
  <c r="AT664" i="3"/>
  <c r="AD664" i="3"/>
  <c r="AZ710" i="3"/>
  <c r="AJ710" i="3"/>
  <c r="T710" i="3"/>
  <c r="AY710" i="3"/>
  <c r="AI710" i="3"/>
  <c r="S710" i="3"/>
  <c r="AX710" i="3"/>
  <c r="AH710" i="3"/>
  <c r="R710" i="3"/>
  <c r="N722" i="3"/>
  <c r="AZ675" i="3"/>
  <c r="AI675" i="3"/>
  <c r="R675" i="3"/>
  <c r="AY682" i="3"/>
  <c r="AH682" i="3"/>
  <c r="U682" i="3"/>
  <c r="BG551" i="3"/>
  <c r="U551" i="3"/>
  <c r="AN551" i="3"/>
  <c r="AL553" i="3"/>
  <c r="AK576" i="3"/>
  <c r="AH701" i="3"/>
  <c r="BN826" i="3"/>
  <c r="BL803" i="3"/>
  <c r="BJ765" i="3"/>
  <c r="BN791" i="3"/>
  <c r="BM801" i="3"/>
  <c r="BM804" i="3"/>
  <c r="BJ802" i="3"/>
  <c r="BM781" i="3"/>
  <c r="BN737" i="3"/>
  <c r="T718" i="3"/>
  <c r="AJ718" i="3"/>
  <c r="AZ718" i="3"/>
  <c r="Q718" i="3"/>
  <c r="AG718" i="3"/>
  <c r="AW718" i="3"/>
  <c r="N718" i="3"/>
  <c r="AD718" i="3"/>
  <c r="AT718" i="3"/>
  <c r="AA718" i="3"/>
  <c r="X718" i="3"/>
  <c r="AN718" i="3"/>
  <c r="BD718" i="3"/>
  <c r="U718" i="3"/>
  <c r="AK718" i="3"/>
  <c r="BA718" i="3"/>
  <c r="R718" i="3"/>
  <c r="AH718" i="3"/>
  <c r="AX718" i="3"/>
  <c r="BG718" i="3"/>
  <c r="AB718" i="3"/>
  <c r="AR718" i="3"/>
  <c r="BH718" i="3"/>
  <c r="Y718" i="3"/>
  <c r="AO718" i="3"/>
  <c r="BE718" i="3"/>
  <c r="V718" i="3"/>
  <c r="AL718" i="3"/>
  <c r="BB718" i="3"/>
  <c r="BJ777" i="3"/>
  <c r="BN777" i="3"/>
  <c r="BL926" i="3"/>
  <c r="BJ911" i="3"/>
  <c r="BM897" i="3"/>
  <c r="BK897" i="3"/>
  <c r="BM917" i="3"/>
  <c r="BL917" i="3"/>
  <c r="BL909" i="3"/>
  <c r="BM893" i="3"/>
  <c r="BM885" i="3"/>
  <c r="BJ885" i="3"/>
  <c r="BJ881" i="3"/>
  <c r="BM881" i="3"/>
  <c r="BK831" i="3"/>
  <c r="BM831" i="3"/>
  <c r="BM798" i="3"/>
  <c r="BJ798" i="3"/>
  <c r="BM782" i="3"/>
  <c r="BJ782" i="3"/>
  <c r="BM749" i="3"/>
  <c r="BL749" i="3"/>
  <c r="BJ796" i="3"/>
  <c r="BM796" i="3"/>
  <c r="BM911" i="3"/>
  <c r="BK911" i="3"/>
  <c r="BM909" i="3"/>
  <c r="BM901" i="3"/>
  <c r="BJ901" i="3"/>
  <c r="BM907" i="3"/>
  <c r="BK907" i="3"/>
  <c r="BK901" i="3"/>
  <c r="BN901" i="3"/>
  <c r="BL899" i="3"/>
  <c r="BJ893" i="3"/>
  <c r="BN893" i="3"/>
  <c r="BM887" i="3"/>
  <c r="BK883" i="3"/>
  <c r="BN883" i="3"/>
  <c r="BJ931" i="3"/>
  <c r="BM931" i="3"/>
  <c r="BL931" i="3"/>
  <c r="BM923" i="3"/>
  <c r="BL923" i="3"/>
  <c r="BL897" i="3"/>
  <c r="BM919" i="3"/>
  <c r="BJ905" i="3"/>
  <c r="BJ883" i="3"/>
  <c r="BM883" i="3"/>
  <c r="BJ917" i="3"/>
  <c r="BL907" i="3"/>
  <c r="BL901" i="3"/>
  <c r="BK899" i="3"/>
  <c r="BJ895" i="3"/>
  <c r="BM929" i="3"/>
  <c r="BL929" i="3"/>
  <c r="BN934" i="3"/>
  <c r="BJ934" i="3"/>
  <c r="BJ922" i="3"/>
  <c r="BL919" i="3"/>
  <c r="BJ919" i="3"/>
  <c r="BM915" i="3"/>
  <c r="BL911" i="3"/>
  <c r="BM905" i="3"/>
  <c r="AT554" i="3"/>
  <c r="BI554" i="3"/>
  <c r="AC554" i="3"/>
  <c r="AX554" i="3"/>
  <c r="R554" i="3"/>
  <c r="AG554" i="3"/>
  <c r="BD554" i="3"/>
  <c r="AN554" i="3"/>
  <c r="X554" i="3"/>
  <c r="BC554" i="3"/>
  <c r="AM554" i="3"/>
  <c r="W554" i="3"/>
  <c r="AX691" i="3"/>
  <c r="AD691" i="3"/>
  <c r="Z691" i="3"/>
  <c r="BI691" i="3"/>
  <c r="AS691" i="3"/>
  <c r="AC691" i="3"/>
  <c r="M691" i="3"/>
  <c r="AV691" i="3"/>
  <c r="AF691" i="3"/>
  <c r="P691" i="3"/>
  <c r="AU691" i="3"/>
  <c r="AE691" i="3"/>
  <c r="O691" i="3"/>
  <c r="BG694" i="3"/>
  <c r="AM694" i="3"/>
  <c r="S694" i="3"/>
  <c r="AT694" i="3"/>
  <c r="AD694" i="3"/>
  <c r="N694" i="3"/>
  <c r="AW694" i="3"/>
  <c r="AG694" i="3"/>
  <c r="Q694" i="3"/>
  <c r="AZ694" i="3"/>
  <c r="AJ694" i="3"/>
  <c r="T694" i="3"/>
  <c r="AM718" i="3"/>
  <c r="BE558" i="3"/>
  <c r="BB558" i="3"/>
  <c r="M558" i="3"/>
  <c r="AK558" i="3"/>
  <c r="AP558" i="3"/>
  <c r="BD558" i="3"/>
  <c r="AN558" i="3"/>
  <c r="X558" i="3"/>
  <c r="BC558" i="3"/>
  <c r="AM558" i="3"/>
  <c r="W558" i="3"/>
  <c r="Z558" i="3"/>
  <c r="V590" i="3"/>
  <c r="BE590" i="3"/>
  <c r="Y590" i="3"/>
  <c r="AR590" i="3"/>
  <c r="BG590" i="3"/>
  <c r="AA590" i="3"/>
  <c r="Z718" i="3"/>
  <c r="M718" i="3"/>
  <c r="BL887" i="3"/>
  <c r="BN926" i="3"/>
  <c r="BN905" i="3"/>
  <c r="BN915" i="3"/>
  <c r="BM822" i="3"/>
  <c r="BJ797" i="3"/>
  <c r="BN797" i="3"/>
  <c r="N554" i="3"/>
  <c r="BA554" i="3"/>
  <c r="U554" i="3"/>
  <c r="AP554" i="3"/>
  <c r="BE554" i="3"/>
  <c r="Y554" i="3"/>
  <c r="AZ554" i="3"/>
  <c r="AJ554" i="3"/>
  <c r="T554" i="3"/>
  <c r="AY554" i="3"/>
  <c r="AI554" i="3"/>
  <c r="S554" i="3"/>
  <c r="AH691" i="3"/>
  <c r="N691" i="3"/>
  <c r="BB691" i="3"/>
  <c r="BE691" i="3"/>
  <c r="AO691" i="3"/>
  <c r="Y691" i="3"/>
  <c r="BH691" i="3"/>
  <c r="AR691" i="3"/>
  <c r="AB691" i="3"/>
  <c r="BG691" i="3"/>
  <c r="AQ691" i="3"/>
  <c r="AA691" i="3"/>
  <c r="AU694" i="3"/>
  <c r="AQ694" i="3"/>
  <c r="W694" i="3"/>
  <c r="BF694" i="3"/>
  <c r="AP694" i="3"/>
  <c r="Z694" i="3"/>
  <c r="BI694" i="3"/>
  <c r="AS694" i="3"/>
  <c r="AC694" i="3"/>
  <c r="M694" i="3"/>
  <c r="AV694" i="3"/>
  <c r="AF694" i="3"/>
  <c r="P694" i="3"/>
  <c r="BC718" i="3"/>
  <c r="AW558" i="3"/>
  <c r="AT558" i="3"/>
  <c r="BI558" i="3"/>
  <c r="Y558" i="3"/>
  <c r="AH558" i="3"/>
  <c r="AZ558" i="3"/>
  <c r="AJ558" i="3"/>
  <c r="T558" i="3"/>
  <c r="AY558" i="3"/>
  <c r="AI558" i="3"/>
  <c r="S558" i="3"/>
  <c r="V558" i="3"/>
  <c r="AH590" i="3"/>
  <c r="AW590" i="3"/>
  <c r="Q590" i="3"/>
  <c r="AJ590" i="3"/>
  <c r="AY590" i="3"/>
  <c r="S590" i="3"/>
  <c r="BI718" i="3"/>
  <c r="AV718" i="3"/>
  <c r="BM928" i="3"/>
  <c r="BN922" i="3"/>
  <c r="AB583" i="3"/>
  <c r="AR583" i="3"/>
  <c r="BH583" i="3"/>
  <c r="Y583" i="3"/>
  <c r="AO583" i="3"/>
  <c r="BE583" i="3"/>
  <c r="V583" i="3"/>
  <c r="AL583" i="3"/>
  <c r="BB583" i="3"/>
  <c r="BG583" i="3"/>
  <c r="S583" i="3"/>
  <c r="W583" i="3"/>
  <c r="P583" i="3"/>
  <c r="AF583" i="3"/>
  <c r="AV583" i="3"/>
  <c r="M583" i="3"/>
  <c r="AC583" i="3"/>
  <c r="AS583" i="3"/>
  <c r="BI583" i="3"/>
  <c r="Z583" i="3"/>
  <c r="AP583" i="3"/>
  <c r="BF583" i="3"/>
  <c r="O583" i="3"/>
  <c r="AI583" i="3"/>
  <c r="AM583" i="3"/>
  <c r="T583" i="3"/>
  <c r="AJ583" i="3"/>
  <c r="AZ583" i="3"/>
  <c r="Q583" i="3"/>
  <c r="AG583" i="3"/>
  <c r="AW583" i="3"/>
  <c r="N583" i="3"/>
  <c r="AD583" i="3"/>
  <c r="AT583" i="3"/>
  <c r="AA583" i="3"/>
  <c r="AE583" i="3"/>
  <c r="AY583" i="3"/>
  <c r="S643" i="3"/>
  <c r="AI643" i="3"/>
  <c r="AY643" i="3"/>
  <c r="T643" i="3"/>
  <c r="AJ643" i="3"/>
  <c r="AZ643" i="3"/>
  <c r="Q643" i="3"/>
  <c r="AG643" i="3"/>
  <c r="AW643" i="3"/>
  <c r="N643" i="3"/>
  <c r="AH643" i="3"/>
  <c r="BB643" i="3"/>
  <c r="W643" i="3"/>
  <c r="AM643" i="3"/>
  <c r="BC643" i="3"/>
  <c r="X643" i="3"/>
  <c r="AN643" i="3"/>
  <c r="BD643" i="3"/>
  <c r="U643" i="3"/>
  <c r="AK643" i="3"/>
  <c r="BA643" i="3"/>
  <c r="AD643" i="3"/>
  <c r="AX643" i="3"/>
  <c r="BF643" i="3"/>
  <c r="AA643" i="3"/>
  <c r="AQ643" i="3"/>
  <c r="BG643" i="3"/>
  <c r="AB643" i="3"/>
  <c r="AR643" i="3"/>
  <c r="BH643" i="3"/>
  <c r="Y643" i="3"/>
  <c r="AO643" i="3"/>
  <c r="BE643" i="3"/>
  <c r="AT643" i="3"/>
  <c r="V643" i="3"/>
  <c r="Z643" i="3"/>
  <c r="AV668" i="3"/>
  <c r="BI668" i="3"/>
  <c r="AT668" i="3"/>
  <c r="AE668" i="3"/>
  <c r="Y668" i="3"/>
  <c r="Z668" i="3"/>
  <c r="BF668" i="3"/>
  <c r="AI668" i="3"/>
  <c r="P668" i="3"/>
  <c r="AC668" i="3"/>
  <c r="AD668" i="3"/>
  <c r="AA668" i="3"/>
  <c r="AY668" i="3"/>
  <c r="BL820" i="3"/>
  <c r="BL808" i="3"/>
  <c r="BL806" i="3"/>
  <c r="BM795" i="3"/>
  <c r="BM793" i="3"/>
  <c r="BM791" i="3"/>
  <c r="BM787" i="3"/>
  <c r="BM785" i="3"/>
  <c r="BM783" i="3"/>
  <c r="Y562" i="3"/>
  <c r="AO562" i="3"/>
  <c r="BE562" i="3"/>
  <c r="V562" i="3"/>
  <c r="AL562" i="3"/>
  <c r="BB562" i="3"/>
  <c r="W562" i="3"/>
  <c r="AM562" i="3"/>
  <c r="BC562" i="3"/>
  <c r="BH562" i="3"/>
  <c r="T562" i="3"/>
  <c r="AN562" i="3"/>
  <c r="M562" i="3"/>
  <c r="AC562" i="3"/>
  <c r="AS562" i="3"/>
  <c r="BI562" i="3"/>
  <c r="Z562" i="3"/>
  <c r="AP562" i="3"/>
  <c r="BF562" i="3"/>
  <c r="AA562" i="3"/>
  <c r="AQ562" i="3"/>
  <c r="BG562" i="3"/>
  <c r="P562" i="3"/>
  <c r="AJ562" i="3"/>
  <c r="BD562" i="3"/>
  <c r="Q562" i="3"/>
  <c r="AG562" i="3"/>
  <c r="AW562" i="3"/>
  <c r="N562" i="3"/>
  <c r="AD562" i="3"/>
  <c r="AT562" i="3"/>
  <c r="O562" i="3"/>
  <c r="AE562" i="3"/>
  <c r="AU562" i="3"/>
  <c r="AB562" i="3"/>
  <c r="AF562" i="3"/>
  <c r="AZ562" i="3"/>
  <c r="T581" i="3"/>
  <c r="AJ581" i="3"/>
  <c r="AZ581" i="3"/>
  <c r="Q581" i="3"/>
  <c r="AG581" i="3"/>
  <c r="AW581" i="3"/>
  <c r="N581" i="3"/>
  <c r="AD581" i="3"/>
  <c r="AT581" i="3"/>
  <c r="AB581" i="3"/>
  <c r="AR581" i="3"/>
  <c r="BH581" i="3"/>
  <c r="Y581" i="3"/>
  <c r="AO581" i="3"/>
  <c r="BE581" i="3"/>
  <c r="V581" i="3"/>
  <c r="AL581" i="3"/>
  <c r="BM903" i="3"/>
  <c r="BB554" i="3"/>
  <c r="AL554" i="3"/>
  <c r="AS554" i="3"/>
  <c r="M554" i="3"/>
  <c r="AH554" i="3"/>
  <c r="AW554" i="3"/>
  <c r="Q554" i="3"/>
  <c r="AV554" i="3"/>
  <c r="AF554" i="3"/>
  <c r="P554" i="3"/>
  <c r="AU554" i="3"/>
  <c r="AE554" i="3"/>
  <c r="R691" i="3"/>
  <c r="BF691" i="3"/>
  <c r="AL691" i="3"/>
  <c r="BA691" i="3"/>
  <c r="AK691" i="3"/>
  <c r="U691" i="3"/>
  <c r="BD691" i="3"/>
  <c r="AN691" i="3"/>
  <c r="X691" i="3"/>
  <c r="BC691" i="3"/>
  <c r="AM691" i="3"/>
  <c r="AE694" i="3"/>
  <c r="AA694" i="3"/>
  <c r="AY694" i="3"/>
  <c r="BB694" i="3"/>
  <c r="AL694" i="3"/>
  <c r="V694" i="3"/>
  <c r="BE694" i="3"/>
  <c r="AO694" i="3"/>
  <c r="Y694" i="3"/>
  <c r="BH694" i="3"/>
  <c r="AR694" i="3"/>
  <c r="AO558" i="3"/>
  <c r="AL558" i="3"/>
  <c r="BA558" i="3"/>
  <c r="BF558" i="3"/>
  <c r="U558" i="3"/>
  <c r="AV558" i="3"/>
  <c r="AF558" i="3"/>
  <c r="P558" i="3"/>
  <c r="AU558" i="3"/>
  <c r="AE558" i="3"/>
  <c r="O558" i="3"/>
  <c r="AP590" i="3"/>
  <c r="AT590" i="3"/>
  <c r="AO590" i="3"/>
  <c r="BH590" i="3"/>
  <c r="AB590" i="3"/>
  <c r="BF718" i="3"/>
  <c r="AS718" i="3"/>
  <c r="AF718" i="3"/>
  <c r="Y595" i="3"/>
  <c r="AO595" i="3"/>
  <c r="BE595" i="3"/>
  <c r="V595" i="3"/>
  <c r="AL595" i="3"/>
  <c r="BB595" i="3"/>
  <c r="W595" i="3"/>
  <c r="AM595" i="3"/>
  <c r="BC595" i="3"/>
  <c r="AZ595" i="3"/>
  <c r="AB595" i="3"/>
  <c r="AF595" i="3"/>
  <c r="Q595" i="3"/>
  <c r="AG595" i="3"/>
  <c r="AW595" i="3"/>
  <c r="N595" i="3"/>
  <c r="AD595" i="3"/>
  <c r="AT595" i="3"/>
  <c r="O595" i="3"/>
  <c r="AE595" i="3"/>
  <c r="AU595" i="3"/>
  <c r="T595" i="3"/>
  <c r="AN595" i="3"/>
  <c r="BH595" i="3"/>
  <c r="M636" i="3"/>
  <c r="AC636" i="3"/>
  <c r="AS636" i="3"/>
  <c r="BI636" i="3"/>
  <c r="Z636" i="3"/>
  <c r="AP636" i="3"/>
  <c r="BF636" i="3"/>
  <c r="AA636" i="3"/>
  <c r="AQ636" i="3"/>
  <c r="BG636" i="3"/>
  <c r="AB636" i="3"/>
  <c r="AF636" i="3"/>
  <c r="AJ636" i="3"/>
  <c r="Q636" i="3"/>
  <c r="AG636" i="3"/>
  <c r="AW636" i="3"/>
  <c r="N636" i="3"/>
  <c r="AD636" i="3"/>
  <c r="AT636" i="3"/>
  <c r="O636" i="3"/>
  <c r="AE636" i="3"/>
  <c r="AU636" i="3"/>
  <c r="X636" i="3"/>
  <c r="AR636" i="3"/>
  <c r="AV636" i="3"/>
  <c r="U636" i="3"/>
  <c r="AK636" i="3"/>
  <c r="BA636" i="3"/>
  <c r="R636" i="3"/>
  <c r="AH636" i="3"/>
  <c r="AX636" i="3"/>
  <c r="S636" i="3"/>
  <c r="AI636" i="3"/>
  <c r="AY636" i="3"/>
  <c r="AN636" i="3"/>
  <c r="BH636" i="3"/>
  <c r="AZ636" i="3"/>
  <c r="W590" i="3"/>
  <c r="AM590" i="3"/>
  <c r="BC590" i="3"/>
  <c r="X590" i="3"/>
  <c r="AN590" i="3"/>
  <c r="BD590" i="3"/>
  <c r="U590" i="3"/>
  <c r="AK590" i="3"/>
  <c r="BA590" i="3"/>
  <c r="AD590" i="3"/>
  <c r="AX590" i="3"/>
  <c r="Z590" i="3"/>
  <c r="O590" i="3"/>
  <c r="AE590" i="3"/>
  <c r="AU590" i="3"/>
  <c r="P590" i="3"/>
  <c r="AF590" i="3"/>
  <c r="AV590" i="3"/>
  <c r="M590" i="3"/>
  <c r="AC590" i="3"/>
  <c r="AS590" i="3"/>
  <c r="BI590" i="3"/>
  <c r="R590" i="3"/>
  <c r="AL590" i="3"/>
  <c r="BF590" i="3"/>
  <c r="O650" i="3"/>
  <c r="AU650" i="3"/>
  <c r="AF650" i="3"/>
  <c r="M650" i="3"/>
  <c r="AS650" i="3"/>
  <c r="R650" i="3"/>
  <c r="BF650" i="3"/>
  <c r="AA650" i="3"/>
  <c r="BG650" i="3"/>
  <c r="AR650" i="3"/>
  <c r="Y650" i="3"/>
  <c r="BE650" i="3"/>
  <c r="V650" i="3"/>
  <c r="AE650" i="3"/>
  <c r="P650" i="3"/>
  <c r="AV650" i="3"/>
  <c r="AC650" i="3"/>
  <c r="BI650" i="3"/>
  <c r="AL650" i="3"/>
  <c r="O666" i="3"/>
  <c r="AE666" i="3"/>
  <c r="AU666" i="3"/>
  <c r="P666" i="3"/>
  <c r="AF666" i="3"/>
  <c r="AV666" i="3"/>
  <c r="M666" i="3"/>
  <c r="AC666" i="3"/>
  <c r="AS666" i="3"/>
  <c r="BI666" i="3"/>
  <c r="R666" i="3"/>
  <c r="AL666" i="3"/>
  <c r="BF666" i="3"/>
  <c r="S666" i="3"/>
  <c r="AI666" i="3"/>
  <c r="AY666" i="3"/>
  <c r="T666" i="3"/>
  <c r="AJ666" i="3"/>
  <c r="AZ666" i="3"/>
  <c r="Q666" i="3"/>
  <c r="AG666" i="3"/>
  <c r="AW666" i="3"/>
  <c r="N666" i="3"/>
  <c r="AH666" i="3"/>
  <c r="BB666" i="3"/>
  <c r="W666" i="3"/>
  <c r="AM666" i="3"/>
  <c r="BC666" i="3"/>
  <c r="X666" i="3"/>
  <c r="AN666" i="3"/>
  <c r="BD666" i="3"/>
  <c r="U666" i="3"/>
  <c r="AK666" i="3"/>
  <c r="BA666" i="3"/>
  <c r="AD666" i="3"/>
  <c r="AX666" i="3"/>
  <c r="Z666" i="3"/>
  <c r="BJ923" i="3"/>
  <c r="BM811" i="3"/>
  <c r="BM895" i="3"/>
  <c r="BJ737" i="3"/>
  <c r="BJ820" i="3"/>
  <c r="BN820" i="3"/>
  <c r="BL799" i="3"/>
  <c r="BM797" i="3"/>
  <c r="BL795" i="3"/>
  <c r="BL793" i="3"/>
  <c r="BL791" i="3"/>
  <c r="BL789" i="3"/>
  <c r="BL787" i="3"/>
  <c r="BL785" i="3"/>
  <c r="BL783" i="3"/>
  <c r="AB668" i="3"/>
  <c r="BJ739" i="3"/>
  <c r="BF701" i="3"/>
  <c r="S650" i="3"/>
  <c r="O663" i="3"/>
  <c r="BL753" i="3"/>
  <c r="BL804" i="3"/>
  <c r="BM802" i="3"/>
  <c r="BM746" i="3"/>
  <c r="BK737" i="3"/>
  <c r="AJ576" i="3"/>
  <c r="AV701" i="3"/>
  <c r="S701" i="3"/>
  <c r="BA701" i="3"/>
  <c r="M701" i="3"/>
  <c r="BJ825" i="3"/>
  <c r="BM820" i="3"/>
  <c r="BM808" i="3"/>
  <c r="BM806" i="3"/>
  <c r="BL801" i="3"/>
  <c r="BM780" i="3"/>
  <c r="BM751" i="3"/>
  <c r="BK748" i="3"/>
  <c r="BK743" i="3"/>
  <c r="BD701" i="3"/>
  <c r="AQ701" i="3"/>
  <c r="BM826" i="3"/>
  <c r="BJ826" i="3"/>
  <c r="BM825" i="3"/>
  <c r="BL823" i="3"/>
  <c r="BM778" i="3"/>
  <c r="BM765" i="3"/>
  <c r="BK739" i="3"/>
  <c r="BL744" i="3"/>
  <c r="BM926" i="3"/>
  <c r="BM913" i="3"/>
  <c r="BM899" i="3"/>
  <c r="BJ889" i="3"/>
  <c r="BL903" i="3"/>
  <c r="BJ899" i="3"/>
  <c r="BM891" i="3"/>
  <c r="BD714" i="3"/>
  <c r="AI734" i="3"/>
  <c r="BB734" i="3"/>
  <c r="AL734" i="3"/>
  <c r="V734" i="3"/>
  <c r="BE734" i="3"/>
  <c r="AO734" i="3"/>
  <c r="Y734" i="3"/>
  <c r="BH734" i="3"/>
  <c r="AR734" i="3"/>
  <c r="AB734" i="3"/>
  <c r="AR714" i="3"/>
  <c r="AM734" i="3"/>
  <c r="BA634" i="3"/>
  <c r="AG634" i="3"/>
  <c r="AC634" i="3"/>
  <c r="AZ634" i="3"/>
  <c r="AJ634" i="3"/>
  <c r="T634" i="3"/>
  <c r="AY634" i="3"/>
  <c r="AI634" i="3"/>
  <c r="S634" i="3"/>
  <c r="AX634" i="3"/>
  <c r="AH634" i="3"/>
  <c r="R634" i="3"/>
  <c r="Z650" i="3"/>
  <c r="AX650" i="3"/>
  <c r="AD650" i="3"/>
  <c r="BA650" i="3"/>
  <c r="AK650" i="3"/>
  <c r="U650" i="3"/>
  <c r="BD650" i="3"/>
  <c r="AN650" i="3"/>
  <c r="X650" i="3"/>
  <c r="BC650" i="3"/>
  <c r="AM650" i="3"/>
  <c r="W650" i="3"/>
  <c r="AM668" i="3"/>
  <c r="S668" i="3"/>
  <c r="BG668" i="3"/>
  <c r="BB668" i="3"/>
  <c r="AL668" i="3"/>
  <c r="V668" i="3"/>
  <c r="AS668" i="3"/>
  <c r="M668" i="3"/>
  <c r="AF668" i="3"/>
  <c r="Y675" i="3"/>
  <c r="AS675" i="3"/>
  <c r="AN675" i="3"/>
  <c r="BC675" i="3"/>
  <c r="W675" i="3"/>
  <c r="AL675" i="3"/>
  <c r="AR682" i="3"/>
  <c r="AV682" i="3"/>
  <c r="AM682" i="3"/>
  <c r="BB682" i="3"/>
  <c r="V682" i="3"/>
  <c r="AO682" i="3"/>
  <c r="AH551" i="3"/>
  <c r="AL551" i="3"/>
  <c r="AP551" i="3"/>
  <c r="AT551" i="3"/>
  <c r="BD551" i="3"/>
  <c r="X551" i="3"/>
  <c r="BC553" i="3"/>
  <c r="U576" i="3"/>
  <c r="AT578" i="3"/>
  <c r="AY734" i="3"/>
  <c r="AX734" i="3"/>
  <c r="AH734" i="3"/>
  <c r="R734" i="3"/>
  <c r="BA734" i="3"/>
  <c r="AK734" i="3"/>
  <c r="U734" i="3"/>
  <c r="BD734" i="3"/>
  <c r="AN734" i="3"/>
  <c r="X734" i="3"/>
  <c r="BH714" i="3"/>
  <c r="BE634" i="3"/>
  <c r="AK634" i="3"/>
  <c r="Q634" i="3"/>
  <c r="M634" i="3"/>
  <c r="AV634" i="3"/>
  <c r="AF634" i="3"/>
  <c r="P634" i="3"/>
  <c r="AU634" i="3"/>
  <c r="AE634" i="3"/>
  <c r="O634" i="3"/>
  <c r="AT634" i="3"/>
  <c r="AD634" i="3"/>
  <c r="BB650" i="3"/>
  <c r="AH650" i="3"/>
  <c r="N650" i="3"/>
  <c r="AW650" i="3"/>
  <c r="AG650" i="3"/>
  <c r="Q650" i="3"/>
  <c r="AZ650" i="3"/>
  <c r="AJ650" i="3"/>
  <c r="T650" i="3"/>
  <c r="AY650" i="3"/>
  <c r="AI650" i="3"/>
  <c r="W668" i="3"/>
  <c r="AU668" i="3"/>
  <c r="AQ668" i="3"/>
  <c r="AX668" i="3"/>
  <c r="AH668" i="3"/>
  <c r="R668" i="3"/>
  <c r="AO668" i="3"/>
  <c r="BH668" i="3"/>
  <c r="BA675" i="3"/>
  <c r="AC675" i="3"/>
  <c r="AJ675" i="3"/>
  <c r="AY675" i="3"/>
  <c r="S675" i="3"/>
  <c r="AB682" i="3"/>
  <c r="AF682" i="3"/>
  <c r="AI682" i="3"/>
  <c r="AX682" i="3"/>
  <c r="R682" i="3"/>
  <c r="M551" i="3"/>
  <c r="AG551" i="3"/>
  <c r="AK551" i="3"/>
  <c r="AO551" i="3"/>
  <c r="AZ551" i="3"/>
  <c r="BM830" i="3"/>
  <c r="T668" i="3"/>
  <c r="AJ668" i="3"/>
  <c r="AZ668" i="3"/>
  <c r="Q668" i="3"/>
  <c r="AG668" i="3"/>
  <c r="AW668" i="3"/>
  <c r="N668" i="3"/>
  <c r="X668" i="3"/>
  <c r="AN668" i="3"/>
  <c r="BD668" i="3"/>
  <c r="U668" i="3"/>
  <c r="AK668" i="3"/>
  <c r="BA668" i="3"/>
  <c r="AB551" i="3"/>
  <c r="AR551" i="3"/>
  <c r="BH551" i="3"/>
  <c r="AD551" i="3"/>
  <c r="AY551" i="3"/>
  <c r="Z551" i="3"/>
  <c r="AU551" i="3"/>
  <c r="V551" i="3"/>
  <c r="AQ551" i="3"/>
  <c r="AC551" i="3"/>
  <c r="BC551" i="3"/>
  <c r="W551" i="3"/>
  <c r="P551" i="3"/>
  <c r="AF551" i="3"/>
  <c r="AV551" i="3"/>
  <c r="N551" i="3"/>
  <c r="AI551" i="3"/>
  <c r="BE551" i="3"/>
  <c r="AE551" i="3"/>
  <c r="BA551" i="3"/>
  <c r="AA551" i="3"/>
  <c r="AW551" i="3"/>
  <c r="AX551" i="3"/>
  <c r="R551" i="3"/>
  <c r="AS551" i="3"/>
  <c r="N576" i="3"/>
  <c r="AA576" i="3"/>
  <c r="BB576" i="3"/>
  <c r="AO576" i="3"/>
  <c r="AE576" i="3"/>
  <c r="BF576" i="3"/>
  <c r="BI576" i="3"/>
  <c r="U640" i="3"/>
  <c r="AA640" i="3"/>
  <c r="M682" i="3"/>
  <c r="AC682" i="3"/>
  <c r="AS682" i="3"/>
  <c r="BI682" i="3"/>
  <c r="Z682" i="3"/>
  <c r="AP682" i="3"/>
  <c r="BF682" i="3"/>
  <c r="AA682" i="3"/>
  <c r="AQ682" i="3"/>
  <c r="BG682" i="3"/>
  <c r="T682" i="3"/>
  <c r="AN682" i="3"/>
  <c r="BH682" i="3"/>
  <c r="Q682" i="3"/>
  <c r="AG682" i="3"/>
  <c r="AW682" i="3"/>
  <c r="N682" i="3"/>
  <c r="AD682" i="3"/>
  <c r="AT682" i="3"/>
  <c r="O682" i="3"/>
  <c r="AE682" i="3"/>
  <c r="AU682" i="3"/>
  <c r="P682" i="3"/>
  <c r="AJ682" i="3"/>
  <c r="BD682" i="3"/>
  <c r="S722" i="3"/>
  <c r="AH722" i="3"/>
  <c r="R722" i="3"/>
  <c r="BB553" i="3"/>
  <c r="AR553" i="3"/>
  <c r="BE553" i="3"/>
  <c r="U553" i="3"/>
  <c r="W553" i="3"/>
  <c r="AC553" i="3"/>
  <c r="Z675" i="3"/>
  <c r="AP675" i="3"/>
  <c r="BF675" i="3"/>
  <c r="AA675" i="3"/>
  <c r="AQ675" i="3"/>
  <c r="BG675" i="3"/>
  <c r="AB675" i="3"/>
  <c r="AR675" i="3"/>
  <c r="BH675" i="3"/>
  <c r="BI675" i="3"/>
  <c r="U675" i="3"/>
  <c r="AO675" i="3"/>
  <c r="N675" i="3"/>
  <c r="AD675" i="3"/>
  <c r="AT675" i="3"/>
  <c r="O675" i="3"/>
  <c r="AE675" i="3"/>
  <c r="AU675" i="3"/>
  <c r="P675" i="3"/>
  <c r="AF675" i="3"/>
  <c r="AV675" i="3"/>
  <c r="M675" i="3"/>
  <c r="Q675" i="3"/>
  <c r="AK675" i="3"/>
  <c r="BE675" i="3"/>
  <c r="AJ698" i="3"/>
  <c r="Q710" i="3"/>
  <c r="BA710" i="3"/>
  <c r="AK710" i="3"/>
  <c r="W578" i="3"/>
  <c r="AG578" i="3"/>
  <c r="AI578" i="3"/>
  <c r="V578" i="3"/>
  <c r="V656" i="3"/>
  <c r="AY656" i="3"/>
  <c r="BJ821" i="3"/>
  <c r="BJ801" i="3"/>
  <c r="BN801" i="3"/>
  <c r="BJ785" i="3"/>
  <c r="BN785" i="3"/>
  <c r="X701" i="3"/>
  <c r="AR701" i="3"/>
  <c r="AI701" i="3"/>
  <c r="AX701" i="3"/>
  <c r="R701" i="3"/>
  <c r="AK701" i="3"/>
  <c r="BN780" i="3"/>
  <c r="BJ748" i="3"/>
  <c r="BL802" i="3"/>
  <c r="BL797" i="3"/>
  <c r="BL780" i="3"/>
  <c r="BL765" i="3"/>
  <c r="BJ780" i="3"/>
  <c r="BK820" i="3"/>
  <c r="BJ806" i="3"/>
  <c r="BJ799" i="3"/>
  <c r="BJ783" i="3"/>
  <c r="AJ701" i="3"/>
  <c r="BG701" i="3"/>
  <c r="AA701" i="3"/>
  <c r="AP701" i="3"/>
  <c r="BI701" i="3"/>
  <c r="Q701" i="3"/>
  <c r="BL739" i="3"/>
  <c r="BJ795" i="3"/>
  <c r="BJ781" i="3"/>
  <c r="BL891" i="3"/>
  <c r="BN825" i="3"/>
  <c r="BL746" i="3"/>
  <c r="Z714" i="3"/>
  <c r="BJ652" i="3"/>
  <c r="BK741" i="3"/>
  <c r="BJ753" i="3"/>
  <c r="AQ714" i="3"/>
  <c r="BD576" i="3"/>
  <c r="AS576" i="3"/>
  <c r="M576" i="3"/>
  <c r="AU576" i="3"/>
  <c r="AH576" i="3"/>
  <c r="BD599" i="3"/>
  <c r="BJ787" i="3"/>
  <c r="BL742" i="3"/>
  <c r="BJ926" i="3"/>
  <c r="BM889" i="3"/>
  <c r="BJ694" i="3"/>
  <c r="BM558" i="3"/>
  <c r="BJ572" i="3"/>
  <c r="BK579" i="3"/>
  <c r="BJ590" i="3"/>
  <c r="BM636" i="3"/>
  <c r="BJ636" i="3"/>
  <c r="BL643" i="3"/>
  <c r="BJ650" i="3"/>
  <c r="BM742" i="3"/>
  <c r="Y553" i="3"/>
  <c r="T698" i="3"/>
  <c r="BJ829" i="3"/>
  <c r="BM821" i="3"/>
  <c r="BM803" i="3"/>
  <c r="BL778" i="3"/>
  <c r="BM750" i="3"/>
  <c r="BM752" i="3"/>
  <c r="BJ750" i="3"/>
  <c r="BJ804" i="3"/>
  <c r="BH576" i="3"/>
  <c r="AY576" i="3"/>
  <c r="AC576" i="3"/>
  <c r="T576" i="3"/>
  <c r="AL576" i="3"/>
  <c r="AX594" i="3"/>
  <c r="AC701" i="3"/>
  <c r="BJ830" i="3"/>
  <c r="BM829" i="3"/>
  <c r="BJ822" i="3"/>
  <c r="BM799" i="3"/>
  <c r="BJ791" i="3"/>
  <c r="BJ828" i="3"/>
  <c r="X553" i="3"/>
  <c r="AN553" i="3"/>
  <c r="BA553" i="3"/>
  <c r="P553" i="3"/>
  <c r="AJ553" i="3"/>
  <c r="AY553" i="3"/>
  <c r="AI553" i="3"/>
  <c r="S553" i="3"/>
  <c r="AX553" i="3"/>
  <c r="AH553" i="3"/>
  <c r="R553" i="3"/>
  <c r="Q553" i="3"/>
  <c r="AD578" i="3"/>
  <c r="BI578" i="3"/>
  <c r="AC578" i="3"/>
  <c r="AV578" i="3"/>
  <c r="P578" i="3"/>
  <c r="AE578" i="3"/>
  <c r="M656" i="3"/>
  <c r="AE656" i="3"/>
  <c r="BB663" i="3"/>
  <c r="BM753" i="3"/>
  <c r="BL751" i="3"/>
  <c r="AO553" i="3"/>
  <c r="AW553" i="3"/>
  <c r="AF553" i="3"/>
  <c r="AS553" i="3"/>
  <c r="BH553" i="3"/>
  <c r="AB553" i="3"/>
  <c r="AU553" i="3"/>
  <c r="AE553" i="3"/>
  <c r="O553" i="3"/>
  <c r="AT553" i="3"/>
  <c r="AD553" i="3"/>
  <c r="N553" i="3"/>
  <c r="M553" i="3"/>
  <c r="AP578" i="3"/>
  <c r="AW578" i="3"/>
  <c r="Q578" i="3"/>
  <c r="AJ578" i="3"/>
  <c r="AY578" i="3"/>
  <c r="S578" i="3"/>
  <c r="AW656" i="3"/>
  <c r="AH656" i="3"/>
  <c r="BE663" i="3"/>
  <c r="BN750" i="3"/>
  <c r="BJ793" i="3"/>
  <c r="BN636" i="3"/>
  <c r="AG553" i="3"/>
  <c r="BD553" i="3"/>
  <c r="T553" i="3"/>
  <c r="AK553" i="3"/>
  <c r="AZ553" i="3"/>
  <c r="BG553" i="3"/>
  <c r="AQ553" i="3"/>
  <c r="AA553" i="3"/>
  <c r="BF553" i="3"/>
  <c r="AP553" i="3"/>
  <c r="Z553" i="3"/>
  <c r="AH578" i="3"/>
  <c r="Z578" i="3"/>
  <c r="AS578" i="3"/>
  <c r="M578" i="3"/>
  <c r="AF578" i="3"/>
  <c r="AU578" i="3"/>
  <c r="O578" i="3"/>
  <c r="AZ656" i="3"/>
  <c r="N656" i="3"/>
  <c r="BG663" i="3"/>
  <c r="BK826" i="3"/>
  <c r="BL821" i="3"/>
  <c r="BJ818" i="3"/>
  <c r="BJ789" i="3"/>
  <c r="X698" i="3"/>
  <c r="BG714" i="3"/>
  <c r="AR663" i="3"/>
  <c r="BA576" i="3"/>
  <c r="BE576" i="3"/>
  <c r="AZ576" i="3"/>
  <c r="BG576" i="3"/>
  <c r="AG576" i="3"/>
  <c r="AX576" i="3"/>
  <c r="AV576" i="3"/>
  <c r="AB576" i="3"/>
  <c r="AQ576" i="3"/>
  <c r="W576" i="3"/>
  <c r="Z576" i="3"/>
  <c r="R578" i="3"/>
  <c r="N578" i="3"/>
  <c r="BB578" i="3"/>
  <c r="BE578" i="3"/>
  <c r="AO578" i="3"/>
  <c r="Y578" i="3"/>
  <c r="BH578" i="3"/>
  <c r="AR578" i="3"/>
  <c r="AB578" i="3"/>
  <c r="BG578" i="3"/>
  <c r="AQ578" i="3"/>
  <c r="AA578" i="3"/>
  <c r="AO594" i="3"/>
  <c r="AC656" i="3"/>
  <c r="AN656" i="3"/>
  <c r="S656" i="3"/>
  <c r="Y663" i="3"/>
  <c r="BC663" i="3"/>
  <c r="U701" i="3"/>
  <c r="AC709" i="3"/>
  <c r="AW576" i="3"/>
  <c r="Y576" i="3"/>
  <c r="AT576" i="3"/>
  <c r="BC576" i="3"/>
  <c r="Q576" i="3"/>
  <c r="AP576" i="3"/>
  <c r="AR576" i="3"/>
  <c r="X576" i="3"/>
  <c r="AM576" i="3"/>
  <c r="O576" i="3"/>
  <c r="V576" i="3"/>
  <c r="AX578" i="3"/>
  <c r="BF578" i="3"/>
  <c r="AL578" i="3"/>
  <c r="BA578" i="3"/>
  <c r="AK578" i="3"/>
  <c r="U578" i="3"/>
  <c r="BD578" i="3"/>
  <c r="AN578" i="3"/>
  <c r="X578" i="3"/>
  <c r="BC578" i="3"/>
  <c r="AM578" i="3"/>
  <c r="Y594" i="3"/>
  <c r="AK656" i="3"/>
  <c r="T656" i="3"/>
  <c r="AT656" i="3"/>
  <c r="Z663" i="3"/>
  <c r="U663" i="3"/>
  <c r="AA663" i="3"/>
  <c r="BJ803" i="3"/>
  <c r="BM743" i="3"/>
  <c r="BK586" i="3"/>
  <c r="BJ688" i="3"/>
  <c r="BM691" i="3"/>
  <c r="BM697" i="3"/>
  <c r="BN704" i="3"/>
  <c r="BA663" i="3"/>
  <c r="AN663" i="3"/>
  <c r="W663" i="3"/>
  <c r="AS709" i="3"/>
  <c r="BM570" i="3"/>
  <c r="AC714" i="3"/>
  <c r="BG599" i="3"/>
  <c r="AV722" i="3"/>
  <c r="BK704" i="3"/>
  <c r="BI709" i="3"/>
  <c r="BK718" i="3"/>
  <c r="BH640" i="3"/>
  <c r="AF722" i="3"/>
  <c r="BF594" i="3"/>
  <c r="AV594" i="3"/>
  <c r="Z599" i="3"/>
  <c r="Q640" i="3"/>
  <c r="O698" i="3"/>
  <c r="AP714" i="3"/>
  <c r="AL594" i="3"/>
  <c r="AB594" i="3"/>
  <c r="AC599" i="3"/>
  <c r="AT698" i="3"/>
  <c r="AH594" i="3"/>
  <c r="BI594" i="3"/>
  <c r="U594" i="3"/>
  <c r="P594" i="3"/>
  <c r="AQ599" i="3"/>
  <c r="M599" i="3"/>
  <c r="AP640" i="3"/>
  <c r="BE656" i="3"/>
  <c r="AG656" i="3"/>
  <c r="AJ656" i="3"/>
  <c r="AU656" i="3"/>
  <c r="O656" i="3"/>
  <c r="AD656" i="3"/>
  <c r="AD663" i="3"/>
  <c r="AX663" i="3"/>
  <c r="AO663" i="3"/>
  <c r="BH663" i="3"/>
  <c r="AB663" i="3"/>
  <c r="AQ663" i="3"/>
  <c r="BI722" i="3"/>
  <c r="AE722" i="3"/>
  <c r="AW698" i="3"/>
  <c r="N594" i="3"/>
  <c r="AS594" i="3"/>
  <c r="BD594" i="3"/>
  <c r="AA594" i="3"/>
  <c r="AP599" i="3"/>
  <c r="AM640" i="3"/>
  <c r="AG640" i="3"/>
  <c r="BA656" i="3"/>
  <c r="BD656" i="3"/>
  <c r="X656" i="3"/>
  <c r="AI656" i="3"/>
  <c r="AX656" i="3"/>
  <c r="R656" i="3"/>
  <c r="N663" i="3"/>
  <c r="AH663" i="3"/>
  <c r="AK663" i="3"/>
  <c r="BD663" i="3"/>
  <c r="X663" i="3"/>
  <c r="AM663" i="3"/>
  <c r="AS722" i="3"/>
  <c r="O722" i="3"/>
  <c r="AG698" i="3"/>
  <c r="BK830" i="3"/>
  <c r="BL826" i="3"/>
  <c r="BK548" i="3"/>
  <c r="Q706" i="3"/>
  <c r="AA714" i="3"/>
  <c r="BI714" i="3"/>
  <c r="R594" i="3"/>
  <c r="Z594" i="3"/>
  <c r="BE594" i="3"/>
  <c r="AK594" i="3"/>
  <c r="M594" i="3"/>
  <c r="AR594" i="3"/>
  <c r="BG594" i="3"/>
  <c r="AJ599" i="3"/>
  <c r="AA599" i="3"/>
  <c r="BI599" i="3"/>
  <c r="BF640" i="3"/>
  <c r="AJ640" i="3"/>
  <c r="Z640" i="3"/>
  <c r="BG656" i="3"/>
  <c r="AO656" i="3"/>
  <c r="U656" i="3"/>
  <c r="Q656" i="3"/>
  <c r="AV656" i="3"/>
  <c r="AF656" i="3"/>
  <c r="P656" i="3"/>
  <c r="AQ656" i="3"/>
  <c r="AA656" i="3"/>
  <c r="BF656" i="3"/>
  <c r="AP656" i="3"/>
  <c r="Z656" i="3"/>
  <c r="BF663" i="3"/>
  <c r="AL663" i="3"/>
  <c r="R663" i="3"/>
  <c r="AW663" i="3"/>
  <c r="AG663" i="3"/>
  <c r="Q663" i="3"/>
  <c r="AZ663" i="3"/>
  <c r="AJ663" i="3"/>
  <c r="T663" i="3"/>
  <c r="AY663" i="3"/>
  <c r="AI663" i="3"/>
  <c r="S663" i="3"/>
  <c r="AC722" i="3"/>
  <c r="P722" i="3"/>
  <c r="BC698" i="3"/>
  <c r="AD698" i="3"/>
  <c r="Q698" i="3"/>
  <c r="BK570" i="3"/>
  <c r="BN570" i="3"/>
  <c r="BJ570" i="3"/>
  <c r="BM586" i="3"/>
  <c r="BJ586" i="3"/>
  <c r="BK632" i="3"/>
  <c r="BM632" i="3"/>
  <c r="BJ632" i="3"/>
  <c r="BM664" i="3"/>
  <c r="BK688" i="3"/>
  <c r="BN688" i="3"/>
  <c r="BN691" i="3"/>
  <c r="BL691" i="3"/>
  <c r="BL694" i="3"/>
  <c r="BN694" i="3"/>
  <c r="BJ697" i="3"/>
  <c r="BL697" i="3"/>
  <c r="BF714" i="3"/>
  <c r="AS714" i="3"/>
  <c r="BN558" i="3"/>
  <c r="BL558" i="3"/>
  <c r="BJ558" i="3"/>
  <c r="BK572" i="3"/>
  <c r="BM572" i="3"/>
  <c r="BK574" i="3"/>
  <c r="BM574" i="3"/>
  <c r="BJ574" i="3"/>
  <c r="BM579" i="3"/>
  <c r="BL579" i="3"/>
  <c r="BL581" i="3"/>
  <c r="BM581" i="3"/>
  <c r="BK590" i="3"/>
  <c r="BM595" i="3"/>
  <c r="BK595" i="3"/>
  <c r="BJ634" i="3"/>
  <c r="AD594" i="3"/>
  <c r="BB594" i="3"/>
  <c r="BA594" i="3"/>
  <c r="AC594" i="3"/>
  <c r="BH594" i="3"/>
  <c r="AF594" i="3"/>
  <c r="AQ594" i="3"/>
  <c r="P599" i="3"/>
  <c r="BF599" i="3"/>
  <c r="AS599" i="3"/>
  <c r="BI640" i="3"/>
  <c r="BC640" i="3"/>
  <c r="AW640" i="3"/>
  <c r="AS656" i="3"/>
  <c r="Y656" i="3"/>
  <c r="BI656" i="3"/>
  <c r="BH656" i="3"/>
  <c r="AR656" i="3"/>
  <c r="AB656" i="3"/>
  <c r="BC656" i="3"/>
  <c r="AM656" i="3"/>
  <c r="W656" i="3"/>
  <c r="BB656" i="3"/>
  <c r="AL656" i="3"/>
  <c r="AT663" i="3"/>
  <c r="AP663" i="3"/>
  <c r="V663" i="3"/>
  <c r="BI663" i="3"/>
  <c r="AS663" i="3"/>
  <c r="AC663" i="3"/>
  <c r="M663" i="3"/>
  <c r="AV663" i="3"/>
  <c r="AF663" i="3"/>
  <c r="P663" i="3"/>
  <c r="AU663" i="3"/>
  <c r="AE663" i="3"/>
  <c r="M722" i="3"/>
  <c r="AU722" i="3"/>
  <c r="AI698" i="3"/>
  <c r="N698" i="3"/>
  <c r="AZ698" i="3"/>
  <c r="BN586" i="3"/>
  <c r="BM590" i="3"/>
  <c r="BK558" i="3"/>
  <c r="BL688" i="3"/>
  <c r="BJ691" i="3"/>
  <c r="BJ563" i="3"/>
  <c r="AN594" i="3"/>
  <c r="X594" i="3"/>
  <c r="BC594" i="3"/>
  <c r="AM594" i="3"/>
  <c r="W594" i="3"/>
  <c r="AN599" i="3"/>
  <c r="T599" i="3"/>
  <c r="BH599" i="3"/>
  <c r="BC599" i="3"/>
  <c r="AM599" i="3"/>
  <c r="W599" i="3"/>
  <c r="BB599" i="3"/>
  <c r="AL599" i="3"/>
  <c r="V599" i="3"/>
  <c r="BE599" i="3"/>
  <c r="AO599" i="3"/>
  <c r="Y599" i="3"/>
  <c r="AV640" i="3"/>
  <c r="AF640" i="3"/>
  <c r="BE640" i="3"/>
  <c r="AE640" i="3"/>
  <c r="BD640" i="3"/>
  <c r="AB640" i="3"/>
  <c r="AY640" i="3"/>
  <c r="S640" i="3"/>
  <c r="AL640" i="3"/>
  <c r="V640" i="3"/>
  <c r="AS640" i="3"/>
  <c r="AC640" i="3"/>
  <c r="M640" i="3"/>
  <c r="BE722" i="3"/>
  <c r="AO722" i="3"/>
  <c r="Y722" i="3"/>
  <c r="BH722" i="3"/>
  <c r="AR722" i="3"/>
  <c r="AB722" i="3"/>
  <c r="BG722" i="3"/>
  <c r="AQ722" i="3"/>
  <c r="AA722" i="3"/>
  <c r="BG698" i="3"/>
  <c r="AM698" i="3"/>
  <c r="S698" i="3"/>
  <c r="BF698" i="3"/>
  <c r="AP698" i="3"/>
  <c r="Z698" i="3"/>
  <c r="BI698" i="3"/>
  <c r="AS698" i="3"/>
  <c r="AC698" i="3"/>
  <c r="M698" i="3"/>
  <c r="AV698" i="3"/>
  <c r="AF698" i="3"/>
  <c r="P698" i="3"/>
  <c r="BL752" i="3"/>
  <c r="BK821" i="3"/>
  <c r="BM818" i="3"/>
  <c r="BN632" i="3"/>
  <c r="BK694" i="3"/>
  <c r="BN697" i="3"/>
  <c r="AF576" i="3"/>
  <c r="P576" i="3"/>
  <c r="AI576" i="3"/>
  <c r="BL576" i="3" s="1"/>
  <c r="S576" i="3"/>
  <c r="AD576" i="3"/>
  <c r="AT594" i="3"/>
  <c r="AP594" i="3"/>
  <c r="V594" i="3"/>
  <c r="AW594" i="3"/>
  <c r="AG594" i="3"/>
  <c r="Q594" i="3"/>
  <c r="BN594" i="3" s="1"/>
  <c r="AZ594" i="3"/>
  <c r="AJ594" i="3"/>
  <c r="T594" i="3"/>
  <c r="AY594" i="3"/>
  <c r="AI594" i="3"/>
  <c r="S594" i="3"/>
  <c r="X599" i="3"/>
  <c r="AV599" i="3"/>
  <c r="AR599" i="3"/>
  <c r="AY599" i="3"/>
  <c r="AI599" i="3"/>
  <c r="S599" i="3"/>
  <c r="AX599" i="3"/>
  <c r="AH599" i="3"/>
  <c r="R599" i="3"/>
  <c r="BA599" i="3"/>
  <c r="AK599" i="3"/>
  <c r="U599" i="3"/>
  <c r="P640" i="3"/>
  <c r="BB640" i="3"/>
  <c r="BA640" i="3"/>
  <c r="W640" i="3"/>
  <c r="AZ640" i="3"/>
  <c r="T640" i="3"/>
  <c r="AQ640" i="3"/>
  <c r="AX640" i="3"/>
  <c r="AH640" i="3"/>
  <c r="R640" i="3"/>
  <c r="AO640" i="3"/>
  <c r="Y640" i="3"/>
  <c r="BA722" i="3"/>
  <c r="AK722" i="3"/>
  <c r="U722" i="3"/>
  <c r="BD722" i="3"/>
  <c r="AN722" i="3"/>
  <c r="X722" i="3"/>
  <c r="BC722" i="3"/>
  <c r="AM722" i="3"/>
  <c r="W722" i="3"/>
  <c r="AQ698" i="3"/>
  <c r="W698" i="3"/>
  <c r="AU698" i="3"/>
  <c r="BB698" i="3"/>
  <c r="AL698" i="3"/>
  <c r="V698" i="3"/>
  <c r="BE698" i="3"/>
  <c r="AO698" i="3"/>
  <c r="Y698" i="3"/>
  <c r="BH698" i="3"/>
  <c r="AR698" i="3"/>
  <c r="AB698" i="3"/>
  <c r="BM741" i="3"/>
  <c r="BJ827" i="3"/>
  <c r="AU594" i="3"/>
  <c r="AE594" i="3"/>
  <c r="AZ599" i="3"/>
  <c r="AF599" i="3"/>
  <c r="AB599" i="3"/>
  <c r="AU599" i="3"/>
  <c r="AE599" i="3"/>
  <c r="O599" i="3"/>
  <c r="AT599" i="3"/>
  <c r="AD599" i="3"/>
  <c r="N599" i="3"/>
  <c r="AW599" i="3"/>
  <c r="AG599" i="3"/>
  <c r="AN640" i="3"/>
  <c r="X640" i="3"/>
  <c r="AU640" i="3"/>
  <c r="O640" i="3"/>
  <c r="AR640" i="3"/>
  <c r="BG640" i="3"/>
  <c r="AI640" i="3"/>
  <c r="AT640" i="3"/>
  <c r="AD640" i="3"/>
  <c r="N640" i="3"/>
  <c r="AK640" i="3"/>
  <c r="AW722" i="3"/>
  <c r="AG722" i="3"/>
  <c r="Q722" i="3"/>
  <c r="AZ722" i="3"/>
  <c r="AJ722" i="3"/>
  <c r="T722" i="3"/>
  <c r="AY722" i="3"/>
  <c r="AI722" i="3"/>
  <c r="AA698" i="3"/>
  <c r="AY698" i="3"/>
  <c r="AE698" i="3"/>
  <c r="AX698" i="3"/>
  <c r="AH698" i="3"/>
  <c r="R698" i="3"/>
  <c r="BA698" i="3"/>
  <c r="AK698" i="3"/>
  <c r="U698" i="3"/>
  <c r="BD698" i="3"/>
  <c r="AN698" i="3"/>
  <c r="BJ877" i="3"/>
  <c r="BL827" i="3"/>
  <c r="BL822" i="3"/>
  <c r="BJ738" i="3"/>
  <c r="BJ819" i="3"/>
  <c r="BL818" i="3"/>
  <c r="BL830" i="3"/>
  <c r="BJ823" i="3"/>
  <c r="BN751" i="3"/>
  <c r="BK752" i="3"/>
  <c r="BL750" i="3"/>
  <c r="BM827" i="3"/>
  <c r="BL825" i="3"/>
  <c r="BJ808" i="3"/>
  <c r="BM819" i="3"/>
  <c r="BL741" i="3"/>
  <c r="BK828" i="3"/>
  <c r="BN828" i="3"/>
  <c r="BL828" i="3"/>
  <c r="BM828" i="3"/>
  <c r="BK822" i="3"/>
  <c r="BM823" i="3"/>
  <c r="BJ778" i="3"/>
  <c r="BM748" i="3"/>
  <c r="BK750" i="3"/>
  <c r="BL829" i="3"/>
  <c r="BK829" i="3"/>
  <c r="BK825" i="3"/>
  <c r="BL819" i="3"/>
  <c r="BK753" i="3"/>
  <c r="BM747" i="3"/>
  <c r="BL743" i="3"/>
  <c r="BK734" i="3"/>
  <c r="AN701" i="3"/>
  <c r="AZ701" i="3"/>
  <c r="T701" i="3"/>
  <c r="AF701" i="3"/>
  <c r="BH701" i="3"/>
  <c r="AB701" i="3"/>
  <c r="BC701" i="3"/>
  <c r="AU701" i="3"/>
  <c r="AM701" i="3"/>
  <c r="AE701" i="3"/>
  <c r="W701" i="3"/>
  <c r="O701" i="3"/>
  <c r="BB701" i="3"/>
  <c r="AT701" i="3"/>
  <c r="AL701" i="3"/>
  <c r="AD701" i="3"/>
  <c r="V701" i="3"/>
  <c r="N701" i="3"/>
  <c r="BE701" i="3"/>
  <c r="AW701" i="3"/>
  <c r="AO701" i="3"/>
  <c r="AG701" i="3"/>
  <c r="Y701" i="3"/>
  <c r="BL878" i="3"/>
  <c r="BK878" i="3"/>
  <c r="BL877" i="3"/>
  <c r="BM776" i="3"/>
  <c r="BK775" i="3"/>
  <c r="BK774" i="3"/>
  <c r="BK773" i="3"/>
  <c r="BK772" i="3"/>
  <c r="BK771" i="3"/>
  <c r="BK770" i="3"/>
  <c r="BK769" i="3"/>
  <c r="BK768" i="3"/>
  <c r="BK767" i="3"/>
  <c r="BK766" i="3"/>
  <c r="BM737" i="3"/>
  <c r="BJ740" i="3"/>
  <c r="BK751" i="3"/>
  <c r="BN819" i="3"/>
  <c r="BK819" i="3"/>
  <c r="BJ548" i="3"/>
  <c r="BM548" i="3"/>
  <c r="BJ664" i="3"/>
  <c r="BJ878" i="3"/>
  <c r="BM877" i="3"/>
  <c r="BL775" i="3"/>
  <c r="BL774" i="3"/>
  <c r="BM773" i="3"/>
  <c r="BL773" i="3"/>
  <c r="BM772" i="3"/>
  <c r="BL772" i="3"/>
  <c r="BM771" i="3"/>
  <c r="BL771" i="3"/>
  <c r="BM770" i="3"/>
  <c r="BL770" i="3"/>
  <c r="BM769" i="3"/>
  <c r="BL769" i="3"/>
  <c r="BM768" i="3"/>
  <c r="BL768" i="3"/>
  <c r="BM767" i="3"/>
  <c r="BL767" i="3"/>
  <c r="BM766" i="3"/>
  <c r="BL766" i="3"/>
  <c r="BM739" i="3"/>
  <c r="BM738" i="3"/>
  <c r="BL776" i="3"/>
  <c r="BL738" i="3"/>
  <c r="BN827" i="3"/>
  <c r="BK827" i="3"/>
  <c r="BN823" i="3"/>
  <c r="BK823" i="3"/>
  <c r="BJ775" i="3"/>
  <c r="BM775" i="3"/>
  <c r="BJ774" i="3"/>
  <c r="BM774" i="3"/>
  <c r="BJ773" i="3"/>
  <c r="BJ772" i="3"/>
  <c r="BJ771" i="3"/>
  <c r="BJ770" i="3"/>
  <c r="BJ769" i="3"/>
  <c r="BJ768" i="3"/>
  <c r="BJ767" i="3"/>
  <c r="BJ766" i="3"/>
  <c r="BL740" i="3"/>
  <c r="BM740" i="3"/>
  <c r="BJ776" i="3"/>
  <c r="BK740" i="3"/>
  <c r="BM878" i="3"/>
  <c r="BK877" i="3"/>
  <c r="BN877" i="3"/>
  <c r="BK776" i="3"/>
  <c r="BN776" i="3"/>
  <c r="BK738" i="3"/>
  <c r="BN738" i="3"/>
  <c r="BN775" i="3"/>
  <c r="BN774" i="3"/>
  <c r="BN773" i="3"/>
  <c r="BN772" i="3"/>
  <c r="BN771" i="3"/>
  <c r="BN770" i="3"/>
  <c r="BN769" i="3"/>
  <c r="BN768" i="3"/>
  <c r="BN767" i="3"/>
  <c r="BN766" i="3"/>
  <c r="BN740" i="3"/>
  <c r="K534" i="3"/>
  <c r="L475" i="3"/>
  <c r="L387" i="3"/>
  <c r="L379" i="3"/>
  <c r="BL554" i="3"/>
  <c r="BM648" i="3"/>
  <c r="BM704" i="3"/>
  <c r="BJ704" i="3"/>
  <c r="BJ707" i="3"/>
  <c r="BL707" i="3"/>
  <c r="BL562" i="3"/>
  <c r="BJ562" i="3"/>
  <c r="AW706" i="3"/>
  <c r="BL632" i="3"/>
  <c r="BL648" i="3"/>
  <c r="BJ648" i="3"/>
  <c r="BC714" i="3"/>
  <c r="AM714" i="3"/>
  <c r="W714" i="3"/>
  <c r="BB714" i="3"/>
  <c r="AL714" i="3"/>
  <c r="V714" i="3"/>
  <c r="BE714" i="3"/>
  <c r="AO714" i="3"/>
  <c r="Y714" i="3"/>
  <c r="AF714" i="3"/>
  <c r="L471" i="3"/>
  <c r="L409" i="3"/>
  <c r="L407" i="3"/>
  <c r="L405" i="3"/>
  <c r="L403" i="3"/>
  <c r="L377" i="3"/>
  <c r="L375" i="3"/>
  <c r="L373" i="3"/>
  <c r="L369" i="3"/>
  <c r="L365" i="3"/>
  <c r="L361" i="3"/>
  <c r="BM710" i="3"/>
  <c r="AY714" i="3"/>
  <c r="AI714" i="3"/>
  <c r="S714" i="3"/>
  <c r="AX714" i="3"/>
  <c r="AH714" i="3"/>
  <c r="R714" i="3"/>
  <c r="BA714" i="3"/>
  <c r="AK714" i="3"/>
  <c r="U714" i="3"/>
  <c r="BM563" i="3"/>
  <c r="BK636" i="3"/>
  <c r="BJ554" i="3"/>
  <c r="BM554" i="3"/>
  <c r="BN664" i="3"/>
  <c r="BL704" i="3"/>
  <c r="BM707" i="3"/>
  <c r="BL710" i="3"/>
  <c r="BJ710" i="3"/>
  <c r="AU714" i="3"/>
  <c r="AE714" i="3"/>
  <c r="O714" i="3"/>
  <c r="AT714" i="3"/>
  <c r="AD714" i="3"/>
  <c r="N714" i="3"/>
  <c r="AW714" i="3"/>
  <c r="AG714" i="3"/>
  <c r="Q714" i="3"/>
  <c r="BL563" i="3"/>
  <c r="BM562" i="3"/>
  <c r="L533" i="3"/>
  <c r="K526" i="3"/>
  <c r="L525" i="3"/>
  <c r="K524" i="3"/>
  <c r="K522" i="3"/>
  <c r="K520" i="3"/>
  <c r="L459" i="3"/>
  <c r="M603" i="3"/>
  <c r="Q603" i="3"/>
  <c r="U603" i="3"/>
  <c r="Y603" i="3"/>
  <c r="AC603" i="3"/>
  <c r="AG603" i="3"/>
  <c r="AK603" i="3"/>
  <c r="AO603" i="3"/>
  <c r="AS603" i="3"/>
  <c r="AW603" i="3"/>
  <c r="BA603" i="3"/>
  <c r="BE603" i="3"/>
  <c r="BI603" i="3"/>
  <c r="N603" i="3"/>
  <c r="R603" i="3"/>
  <c r="V603" i="3"/>
  <c r="Z603" i="3"/>
  <c r="AD603" i="3"/>
  <c r="AH603" i="3"/>
  <c r="AL603" i="3"/>
  <c r="AP603" i="3"/>
  <c r="AT603" i="3"/>
  <c r="AX603" i="3"/>
  <c r="BB603" i="3"/>
  <c r="BF603" i="3"/>
  <c r="O603" i="3"/>
  <c r="S603" i="3"/>
  <c r="W603" i="3"/>
  <c r="AA603" i="3"/>
  <c r="AE603" i="3"/>
  <c r="AI603" i="3"/>
  <c r="AM603" i="3"/>
  <c r="AQ603" i="3"/>
  <c r="AU603" i="3"/>
  <c r="AY603" i="3"/>
  <c r="BC603" i="3"/>
  <c r="BG603" i="3"/>
  <c r="T603" i="3"/>
  <c r="AJ603" i="3"/>
  <c r="AZ603" i="3"/>
  <c r="X603" i="3"/>
  <c r="AN603" i="3"/>
  <c r="BD603" i="3"/>
  <c r="AB603" i="3"/>
  <c r="AR603" i="3"/>
  <c r="BH603" i="3"/>
  <c r="P603" i="3"/>
  <c r="AF603" i="3"/>
  <c r="AV603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T619" i="3"/>
  <c r="AJ619" i="3"/>
  <c r="AZ619" i="3"/>
  <c r="X619" i="3"/>
  <c r="AN619" i="3"/>
  <c r="BD619" i="3"/>
  <c r="AB619" i="3"/>
  <c r="AR619" i="3"/>
  <c r="BH619" i="3"/>
  <c r="AV619" i="3"/>
  <c r="P619" i="3"/>
  <c r="AF619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V602" i="3"/>
  <c r="AL602" i="3"/>
  <c r="BB602" i="3"/>
  <c r="Z602" i="3"/>
  <c r="AP602" i="3"/>
  <c r="BF602" i="3"/>
  <c r="N602" i="3"/>
  <c r="AD602" i="3"/>
  <c r="AT602" i="3"/>
  <c r="R602" i="3"/>
  <c r="AH602" i="3"/>
  <c r="AX602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V618" i="3"/>
  <c r="AL618" i="3"/>
  <c r="BB618" i="3"/>
  <c r="Z618" i="3"/>
  <c r="AP618" i="3"/>
  <c r="BF618" i="3"/>
  <c r="N618" i="3"/>
  <c r="AD618" i="3"/>
  <c r="AT618" i="3"/>
  <c r="AH618" i="3"/>
  <c r="AX618" i="3"/>
  <c r="R618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AB685" i="3"/>
  <c r="AR685" i="3"/>
  <c r="BH685" i="3"/>
  <c r="P685" i="3"/>
  <c r="AF685" i="3"/>
  <c r="AV685" i="3"/>
  <c r="T685" i="3"/>
  <c r="AJ685" i="3"/>
  <c r="AZ685" i="3"/>
  <c r="X685" i="3"/>
  <c r="AN685" i="3"/>
  <c r="BD685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O629" i="3"/>
  <c r="AE629" i="3"/>
  <c r="AU629" i="3"/>
  <c r="S629" i="3"/>
  <c r="AI629" i="3"/>
  <c r="AY629" i="3"/>
  <c r="W629" i="3"/>
  <c r="AM629" i="3"/>
  <c r="BC629" i="3"/>
  <c r="AA629" i="3"/>
  <c r="AQ629" i="3"/>
  <c r="BG629" i="3"/>
  <c r="X585" i="3"/>
  <c r="AN585" i="3"/>
  <c r="BD585" i="3"/>
  <c r="U585" i="3"/>
  <c r="AK585" i="3"/>
  <c r="BA585" i="3"/>
  <c r="R585" i="3"/>
  <c r="AH585" i="3"/>
  <c r="AX585" i="3"/>
  <c r="AM585" i="3"/>
  <c r="BG585" i="3"/>
  <c r="S585" i="3"/>
  <c r="AB585" i="3"/>
  <c r="AR585" i="3"/>
  <c r="BH585" i="3"/>
  <c r="Y585" i="3"/>
  <c r="AO585" i="3"/>
  <c r="BE585" i="3"/>
  <c r="V585" i="3"/>
  <c r="AL585" i="3"/>
  <c r="BB585" i="3"/>
  <c r="BC585" i="3"/>
  <c r="O585" i="3"/>
  <c r="AI585" i="3"/>
  <c r="P585" i="3"/>
  <c r="AF585" i="3"/>
  <c r="AV585" i="3"/>
  <c r="M585" i="3"/>
  <c r="AC585" i="3"/>
  <c r="AS585" i="3"/>
  <c r="BI585" i="3"/>
  <c r="Z585" i="3"/>
  <c r="AP585" i="3"/>
  <c r="BF585" i="3"/>
  <c r="AA585" i="3"/>
  <c r="AE585" i="3"/>
  <c r="AY585" i="3"/>
  <c r="T585" i="3"/>
  <c r="AJ585" i="3"/>
  <c r="AZ585" i="3"/>
  <c r="Q585" i="3"/>
  <c r="AG585" i="3"/>
  <c r="AW585" i="3"/>
  <c r="N585" i="3"/>
  <c r="AD585" i="3"/>
  <c r="AT585" i="3"/>
  <c r="W585" i="3"/>
  <c r="AQ585" i="3"/>
  <c r="AU585" i="3"/>
  <c r="Y601" i="3"/>
  <c r="AO601" i="3"/>
  <c r="BE601" i="3"/>
  <c r="V601" i="3"/>
  <c r="AL601" i="3"/>
  <c r="BB601" i="3"/>
  <c r="W601" i="3"/>
  <c r="AM601" i="3"/>
  <c r="BC601" i="3"/>
  <c r="BD601" i="3"/>
  <c r="P601" i="3"/>
  <c r="T601" i="3"/>
  <c r="M601" i="3"/>
  <c r="AC601" i="3"/>
  <c r="AS601" i="3"/>
  <c r="BI601" i="3"/>
  <c r="Z601" i="3"/>
  <c r="AP601" i="3"/>
  <c r="BF601" i="3"/>
  <c r="AA601" i="3"/>
  <c r="AQ601" i="3"/>
  <c r="BG601" i="3"/>
  <c r="AB601" i="3"/>
  <c r="AF601" i="3"/>
  <c r="AJ601" i="3"/>
  <c r="Q601" i="3"/>
  <c r="AG601" i="3"/>
  <c r="AW601" i="3"/>
  <c r="N601" i="3"/>
  <c r="AD601" i="3"/>
  <c r="AT601" i="3"/>
  <c r="O601" i="3"/>
  <c r="AE601" i="3"/>
  <c r="AU601" i="3"/>
  <c r="X601" i="3"/>
  <c r="AR601" i="3"/>
  <c r="AV601" i="3"/>
  <c r="U601" i="3"/>
  <c r="AK601" i="3"/>
  <c r="BA601" i="3"/>
  <c r="R601" i="3"/>
  <c r="AH601" i="3"/>
  <c r="AX601" i="3"/>
  <c r="S601" i="3"/>
  <c r="AI601" i="3"/>
  <c r="AY601" i="3"/>
  <c r="AN601" i="3"/>
  <c r="BH601" i="3"/>
  <c r="AZ601" i="3"/>
  <c r="U617" i="3"/>
  <c r="AK617" i="3"/>
  <c r="BA617" i="3"/>
  <c r="R617" i="3"/>
  <c r="AH617" i="3"/>
  <c r="AX617" i="3"/>
  <c r="S617" i="3"/>
  <c r="AI617" i="3"/>
  <c r="AY617" i="3"/>
  <c r="AN617" i="3"/>
  <c r="BH617" i="3"/>
  <c r="T617" i="3"/>
  <c r="Y617" i="3"/>
  <c r="AO617" i="3"/>
  <c r="BE617" i="3"/>
  <c r="V617" i="3"/>
  <c r="AL617" i="3"/>
  <c r="BB617" i="3"/>
  <c r="W617" i="3"/>
  <c r="AM617" i="3"/>
  <c r="BC617" i="3"/>
  <c r="BD617" i="3"/>
  <c r="P617" i="3"/>
  <c r="AJ617" i="3"/>
  <c r="M617" i="3"/>
  <c r="AC617" i="3"/>
  <c r="AS617" i="3"/>
  <c r="BI617" i="3"/>
  <c r="Z617" i="3"/>
  <c r="AP617" i="3"/>
  <c r="BF617" i="3"/>
  <c r="AA617" i="3"/>
  <c r="AQ617" i="3"/>
  <c r="BG617" i="3"/>
  <c r="AB617" i="3"/>
  <c r="AF617" i="3"/>
  <c r="AZ617" i="3"/>
  <c r="Q617" i="3"/>
  <c r="AG617" i="3"/>
  <c r="AW617" i="3"/>
  <c r="N617" i="3"/>
  <c r="AD617" i="3"/>
  <c r="AT617" i="3"/>
  <c r="O617" i="3"/>
  <c r="AE617" i="3"/>
  <c r="AU617" i="3"/>
  <c r="X617" i="3"/>
  <c r="AR617" i="3"/>
  <c r="AV617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W679" i="3"/>
  <c r="AM679" i="3"/>
  <c r="BC679" i="3"/>
  <c r="AA679" i="3"/>
  <c r="AQ679" i="3"/>
  <c r="BG679" i="3"/>
  <c r="O679" i="3"/>
  <c r="AE679" i="3"/>
  <c r="AU679" i="3"/>
  <c r="S679" i="3"/>
  <c r="AI679" i="3"/>
  <c r="AY679" i="3"/>
  <c r="X654" i="3"/>
  <c r="AN654" i="3"/>
  <c r="BD654" i="3"/>
  <c r="U654" i="3"/>
  <c r="AK654" i="3"/>
  <c r="BA654" i="3"/>
  <c r="R654" i="3"/>
  <c r="AH654" i="3"/>
  <c r="AX654" i="3"/>
  <c r="AI654" i="3"/>
  <c r="BC654" i="3"/>
  <c r="O654" i="3"/>
  <c r="AB654" i="3"/>
  <c r="AR654" i="3"/>
  <c r="BH654" i="3"/>
  <c r="Y654" i="3"/>
  <c r="AO654" i="3"/>
  <c r="BE654" i="3"/>
  <c r="V654" i="3"/>
  <c r="AL654" i="3"/>
  <c r="BB654" i="3"/>
  <c r="AY654" i="3"/>
  <c r="AA654" i="3"/>
  <c r="AE654" i="3"/>
  <c r="P654" i="3"/>
  <c r="AF654" i="3"/>
  <c r="AV654" i="3"/>
  <c r="M654" i="3"/>
  <c r="AC654" i="3"/>
  <c r="AS654" i="3"/>
  <c r="BI654" i="3"/>
  <c r="Z654" i="3"/>
  <c r="AP654" i="3"/>
  <c r="BF654" i="3"/>
  <c r="W654" i="3"/>
  <c r="AQ654" i="3"/>
  <c r="AU654" i="3"/>
  <c r="T654" i="3"/>
  <c r="AJ654" i="3"/>
  <c r="AZ654" i="3"/>
  <c r="Q654" i="3"/>
  <c r="AG654" i="3"/>
  <c r="AW654" i="3"/>
  <c r="N654" i="3"/>
  <c r="AD654" i="3"/>
  <c r="AT654" i="3"/>
  <c r="S654" i="3"/>
  <c r="AM654" i="3"/>
  <c r="BG654" i="3"/>
  <c r="O713" i="3"/>
  <c r="AE713" i="3"/>
  <c r="AU713" i="3"/>
  <c r="P713" i="3"/>
  <c r="AF713" i="3"/>
  <c r="AV713" i="3"/>
  <c r="M713" i="3"/>
  <c r="AC713" i="3"/>
  <c r="AS713" i="3"/>
  <c r="BI713" i="3"/>
  <c r="N713" i="3"/>
  <c r="AH713" i="3"/>
  <c r="BB713" i="3"/>
  <c r="S713" i="3"/>
  <c r="AI713" i="3"/>
  <c r="AY713" i="3"/>
  <c r="T713" i="3"/>
  <c r="AJ713" i="3"/>
  <c r="AZ713" i="3"/>
  <c r="Q713" i="3"/>
  <c r="AG713" i="3"/>
  <c r="AW713" i="3"/>
  <c r="Z713" i="3"/>
  <c r="AD713" i="3"/>
  <c r="AX713" i="3"/>
  <c r="W713" i="3"/>
  <c r="AM713" i="3"/>
  <c r="BC713" i="3"/>
  <c r="X713" i="3"/>
  <c r="AN713" i="3"/>
  <c r="BD713" i="3"/>
  <c r="U713" i="3"/>
  <c r="AK713" i="3"/>
  <c r="BA713" i="3"/>
  <c r="AP713" i="3"/>
  <c r="AT713" i="3"/>
  <c r="V713" i="3"/>
  <c r="AA713" i="3"/>
  <c r="AQ713" i="3"/>
  <c r="BG713" i="3"/>
  <c r="AB713" i="3"/>
  <c r="AR713" i="3"/>
  <c r="BH713" i="3"/>
  <c r="Y713" i="3"/>
  <c r="AO713" i="3"/>
  <c r="BE713" i="3"/>
  <c r="BF713" i="3"/>
  <c r="R713" i="3"/>
  <c r="AL713" i="3"/>
  <c r="Y729" i="3"/>
  <c r="AO729" i="3"/>
  <c r="BE729" i="3"/>
  <c r="V729" i="3"/>
  <c r="AL729" i="3"/>
  <c r="BB729" i="3"/>
  <c r="W729" i="3"/>
  <c r="AM729" i="3"/>
  <c r="BC729" i="3"/>
  <c r="AV729" i="3"/>
  <c r="X729" i="3"/>
  <c r="AR729" i="3"/>
  <c r="M729" i="3"/>
  <c r="AC729" i="3"/>
  <c r="AS729" i="3"/>
  <c r="BI729" i="3"/>
  <c r="Z729" i="3"/>
  <c r="AP729" i="3"/>
  <c r="BF729" i="3"/>
  <c r="AA729" i="3"/>
  <c r="AQ729" i="3"/>
  <c r="BG729" i="3"/>
  <c r="T729" i="3"/>
  <c r="AN729" i="3"/>
  <c r="BH729" i="3"/>
  <c r="Q729" i="3"/>
  <c r="AG729" i="3"/>
  <c r="AW729" i="3"/>
  <c r="N729" i="3"/>
  <c r="AD729" i="3"/>
  <c r="AT729" i="3"/>
  <c r="O729" i="3"/>
  <c r="AE729" i="3"/>
  <c r="AU729" i="3"/>
  <c r="P729" i="3"/>
  <c r="AJ729" i="3"/>
  <c r="BD729" i="3"/>
  <c r="U729" i="3"/>
  <c r="AK729" i="3"/>
  <c r="BA729" i="3"/>
  <c r="R729" i="3"/>
  <c r="AH729" i="3"/>
  <c r="AX729" i="3"/>
  <c r="S729" i="3"/>
  <c r="AI729" i="3"/>
  <c r="AY729" i="3"/>
  <c r="AF729" i="3"/>
  <c r="AZ729" i="3"/>
  <c r="AB729" i="3"/>
  <c r="AW728" i="3"/>
  <c r="N728" i="3"/>
  <c r="AD728" i="3"/>
  <c r="AT728" i="3"/>
  <c r="O728" i="3"/>
  <c r="AE728" i="3"/>
  <c r="AU728" i="3"/>
  <c r="P728" i="3"/>
  <c r="AF728" i="3"/>
  <c r="AV728" i="3"/>
  <c r="AG728" i="3"/>
  <c r="R728" i="3"/>
  <c r="AH728" i="3"/>
  <c r="AX728" i="3"/>
  <c r="S728" i="3"/>
  <c r="AI728" i="3"/>
  <c r="AY728" i="3"/>
  <c r="T728" i="3"/>
  <c r="AJ728" i="3"/>
  <c r="AZ728" i="3"/>
  <c r="Q728" i="3"/>
  <c r="V728" i="3"/>
  <c r="AL728" i="3"/>
  <c r="BB728" i="3"/>
  <c r="W728" i="3"/>
  <c r="AM728" i="3"/>
  <c r="BC728" i="3"/>
  <c r="X728" i="3"/>
  <c r="AN728" i="3"/>
  <c r="BD728" i="3"/>
  <c r="Z728" i="3"/>
  <c r="AP728" i="3"/>
  <c r="BF728" i="3"/>
  <c r="AA728" i="3"/>
  <c r="AQ728" i="3"/>
  <c r="BG728" i="3"/>
  <c r="AB728" i="3"/>
  <c r="AR728" i="3"/>
  <c r="BH728" i="3"/>
  <c r="P727" i="3"/>
  <c r="AF727" i="3"/>
  <c r="AV727" i="3"/>
  <c r="M727" i="3"/>
  <c r="AC727" i="3"/>
  <c r="AS727" i="3"/>
  <c r="BI727" i="3"/>
  <c r="Z727" i="3"/>
  <c r="AP727" i="3"/>
  <c r="BF727" i="3"/>
  <c r="T727" i="3"/>
  <c r="AJ727" i="3"/>
  <c r="AZ727" i="3"/>
  <c r="Q727" i="3"/>
  <c r="AG727" i="3"/>
  <c r="AW727" i="3"/>
  <c r="N727" i="3"/>
  <c r="AD727" i="3"/>
  <c r="AT727" i="3"/>
  <c r="AY727" i="3"/>
  <c r="X727" i="3"/>
  <c r="AN727" i="3"/>
  <c r="BD727" i="3"/>
  <c r="U727" i="3"/>
  <c r="AK727" i="3"/>
  <c r="BA727" i="3"/>
  <c r="R727" i="3"/>
  <c r="AH727" i="3"/>
  <c r="AX727" i="3"/>
  <c r="S727" i="3"/>
  <c r="AI727" i="3"/>
  <c r="AB727" i="3"/>
  <c r="AR727" i="3"/>
  <c r="BH727" i="3"/>
  <c r="Y727" i="3"/>
  <c r="AO727" i="3"/>
  <c r="BE727" i="3"/>
  <c r="V727" i="3"/>
  <c r="AL727" i="3"/>
  <c r="BB727" i="3"/>
  <c r="Q717" i="3"/>
  <c r="BD721" i="3"/>
  <c r="T723" i="3"/>
  <c r="AM727" i="3"/>
  <c r="BA728" i="3"/>
  <c r="U733" i="3"/>
  <c r="BL548" i="3"/>
  <c r="M550" i="3"/>
  <c r="Q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O550" i="3"/>
  <c r="U550" i="3"/>
  <c r="AA550" i="3"/>
  <c r="AF550" i="3"/>
  <c r="AK550" i="3"/>
  <c r="AQ550" i="3"/>
  <c r="AV550" i="3"/>
  <c r="BA550" i="3"/>
  <c r="BG550" i="3"/>
  <c r="P550" i="3"/>
  <c r="W550" i="3"/>
  <c r="AB550" i="3"/>
  <c r="AG550" i="3"/>
  <c r="AM550" i="3"/>
  <c r="AR550" i="3"/>
  <c r="AW550" i="3"/>
  <c r="BC550" i="3"/>
  <c r="BH550" i="3"/>
  <c r="S550" i="3"/>
  <c r="X550" i="3"/>
  <c r="AC550" i="3"/>
  <c r="AI550" i="3"/>
  <c r="AN550" i="3"/>
  <c r="AS550" i="3"/>
  <c r="AY550" i="3"/>
  <c r="BD550" i="3"/>
  <c r="BI550" i="3"/>
  <c r="AJ550" i="3"/>
  <c r="BE550" i="3"/>
  <c r="T550" i="3"/>
  <c r="AO550" i="3"/>
  <c r="Y550" i="3"/>
  <c r="AU550" i="3"/>
  <c r="AE550" i="3"/>
  <c r="AZ550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U587" i="3"/>
  <c r="AK587" i="3"/>
  <c r="BA587" i="3"/>
  <c r="Y587" i="3"/>
  <c r="AO587" i="3"/>
  <c r="BE587" i="3"/>
  <c r="M587" i="3"/>
  <c r="AC587" i="3"/>
  <c r="AS587" i="3"/>
  <c r="BI587" i="3"/>
  <c r="AG587" i="3"/>
  <c r="AW587" i="3"/>
  <c r="Q587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AC598" i="3"/>
  <c r="AS598" i="3"/>
  <c r="BI598" i="3"/>
  <c r="Q598" i="3"/>
  <c r="AG598" i="3"/>
  <c r="AW598" i="3"/>
  <c r="U598" i="3"/>
  <c r="AK598" i="3"/>
  <c r="BA598" i="3"/>
  <c r="Y598" i="3"/>
  <c r="AO598" i="3"/>
  <c r="BE598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O628" i="3"/>
  <c r="S628" i="3"/>
  <c r="W628" i="3"/>
  <c r="AA628" i="3"/>
  <c r="AE628" i="3"/>
  <c r="AI628" i="3"/>
  <c r="AM628" i="3"/>
  <c r="AQ628" i="3"/>
  <c r="AU628" i="3"/>
  <c r="AY628" i="3"/>
  <c r="BC628" i="3"/>
  <c r="BG628" i="3"/>
  <c r="T628" i="3"/>
  <c r="AJ628" i="3"/>
  <c r="AZ628" i="3"/>
  <c r="X628" i="3"/>
  <c r="AN628" i="3"/>
  <c r="BD628" i="3"/>
  <c r="AB628" i="3"/>
  <c r="AR628" i="3"/>
  <c r="BH628" i="3"/>
  <c r="P628" i="3"/>
  <c r="AF628" i="3"/>
  <c r="AV628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AA651" i="3"/>
  <c r="AQ651" i="3"/>
  <c r="BG651" i="3"/>
  <c r="O651" i="3"/>
  <c r="AE651" i="3"/>
  <c r="AU651" i="3"/>
  <c r="S651" i="3"/>
  <c r="AI651" i="3"/>
  <c r="AY651" i="3"/>
  <c r="W651" i="3"/>
  <c r="AM651" i="3"/>
  <c r="BC651" i="3"/>
  <c r="O660" i="3"/>
  <c r="S660" i="3"/>
  <c r="W660" i="3"/>
  <c r="N660" i="3"/>
  <c r="T660" i="3"/>
  <c r="Y660" i="3"/>
  <c r="AC660" i="3"/>
  <c r="AG660" i="3"/>
  <c r="AK660" i="3"/>
  <c r="AO660" i="3"/>
  <c r="AS660" i="3"/>
  <c r="AW660" i="3"/>
  <c r="BA660" i="3"/>
  <c r="BE660" i="3"/>
  <c r="BI660" i="3"/>
  <c r="P660" i="3"/>
  <c r="U660" i="3"/>
  <c r="Z660" i="3"/>
  <c r="AD660" i="3"/>
  <c r="AH660" i="3"/>
  <c r="AL660" i="3"/>
  <c r="AP660" i="3"/>
  <c r="AT660" i="3"/>
  <c r="AX660" i="3"/>
  <c r="BB660" i="3"/>
  <c r="BF660" i="3"/>
  <c r="Q660" i="3"/>
  <c r="V660" i="3"/>
  <c r="AA660" i="3"/>
  <c r="AE660" i="3"/>
  <c r="AI660" i="3"/>
  <c r="AM660" i="3"/>
  <c r="AQ660" i="3"/>
  <c r="AU660" i="3"/>
  <c r="AY660" i="3"/>
  <c r="BC660" i="3"/>
  <c r="BG660" i="3"/>
  <c r="X660" i="3"/>
  <c r="AN660" i="3"/>
  <c r="BD660" i="3"/>
  <c r="AB660" i="3"/>
  <c r="AR660" i="3"/>
  <c r="BH660" i="3"/>
  <c r="M660" i="3"/>
  <c r="AF660" i="3"/>
  <c r="AV660" i="3"/>
  <c r="R660" i="3"/>
  <c r="AJ660" i="3"/>
  <c r="AZ660" i="3"/>
  <c r="R700" i="3"/>
  <c r="AH700" i="3"/>
  <c r="AX700" i="3"/>
  <c r="S700" i="3"/>
  <c r="AI700" i="3"/>
  <c r="AY700" i="3"/>
  <c r="T700" i="3"/>
  <c r="AJ700" i="3"/>
  <c r="AZ700" i="3"/>
  <c r="AC700" i="3"/>
  <c r="AG700" i="3"/>
  <c r="BA700" i="3"/>
  <c r="V700" i="3"/>
  <c r="AL700" i="3"/>
  <c r="BB700" i="3"/>
  <c r="W700" i="3"/>
  <c r="AM700" i="3"/>
  <c r="BC700" i="3"/>
  <c r="X700" i="3"/>
  <c r="AN700" i="3"/>
  <c r="BD700" i="3"/>
  <c r="AS700" i="3"/>
  <c r="AW700" i="3"/>
  <c r="Y700" i="3"/>
  <c r="AO709" i="3"/>
  <c r="N709" i="3"/>
  <c r="AD709" i="3"/>
  <c r="AT709" i="3"/>
  <c r="O709" i="3"/>
  <c r="AE709" i="3"/>
  <c r="AU709" i="3"/>
  <c r="P709" i="3"/>
  <c r="AF709" i="3"/>
  <c r="AV709" i="3"/>
  <c r="Y709" i="3"/>
  <c r="R709" i="3"/>
  <c r="AH709" i="3"/>
  <c r="AX709" i="3"/>
  <c r="S709" i="3"/>
  <c r="AI709" i="3"/>
  <c r="AY709" i="3"/>
  <c r="T709" i="3"/>
  <c r="AJ709" i="3"/>
  <c r="AZ709" i="3"/>
  <c r="V709" i="3"/>
  <c r="AL709" i="3"/>
  <c r="BB709" i="3"/>
  <c r="W709" i="3"/>
  <c r="AM709" i="3"/>
  <c r="BC709" i="3"/>
  <c r="X709" i="3"/>
  <c r="AN709" i="3"/>
  <c r="BD709" i="3"/>
  <c r="BE709" i="3"/>
  <c r="BD733" i="3"/>
  <c r="AN733" i="3"/>
  <c r="X733" i="3"/>
  <c r="BC733" i="3"/>
  <c r="AM733" i="3"/>
  <c r="W733" i="3"/>
  <c r="BB733" i="3"/>
  <c r="AL733" i="3"/>
  <c r="V733" i="3"/>
  <c r="Y706" i="3"/>
  <c r="BK710" i="3"/>
  <c r="BN710" i="3"/>
  <c r="AP715" i="3"/>
  <c r="BA717" i="3"/>
  <c r="AB721" i="3"/>
  <c r="BD723" i="3"/>
  <c r="Y728" i="3"/>
  <c r="AF731" i="3"/>
  <c r="BF552" i="3"/>
  <c r="AA552" i="3"/>
  <c r="BE552" i="3"/>
  <c r="AJ552" i="3"/>
  <c r="O552" i="3"/>
  <c r="AS552" i="3"/>
  <c r="X552" i="3"/>
  <c r="BC552" i="3"/>
  <c r="AG552" i="3"/>
  <c r="BB552" i="3"/>
  <c r="AL552" i="3"/>
  <c r="V552" i="3"/>
  <c r="AN559" i="3"/>
  <c r="X559" i="3"/>
  <c r="BA559" i="3"/>
  <c r="U559" i="3"/>
  <c r="AZ559" i="3"/>
  <c r="T559" i="3"/>
  <c r="AO559" i="3"/>
  <c r="BC559" i="3"/>
  <c r="AM559" i="3"/>
  <c r="W559" i="3"/>
  <c r="AT559" i="3"/>
  <c r="AD559" i="3"/>
  <c r="N559" i="3"/>
  <c r="BC561" i="3"/>
  <c r="AI561" i="3"/>
  <c r="O561" i="3"/>
  <c r="AT561" i="3"/>
  <c r="AD561" i="3"/>
  <c r="N561" i="3"/>
  <c r="AW561" i="3"/>
  <c r="AG561" i="3"/>
  <c r="Q561" i="3"/>
  <c r="AZ561" i="3"/>
  <c r="AJ561" i="3"/>
  <c r="T561" i="3"/>
  <c r="BE568" i="3"/>
  <c r="U568" i="3"/>
  <c r="BI568" i="3"/>
  <c r="BH568" i="3"/>
  <c r="AR568" i="3"/>
  <c r="AB568" i="3"/>
  <c r="BG568" i="3"/>
  <c r="AQ568" i="3"/>
  <c r="AA568" i="3"/>
  <c r="BF568" i="3"/>
  <c r="AP568" i="3"/>
  <c r="Z568" i="3"/>
  <c r="BL570" i="3"/>
  <c r="BD575" i="3"/>
  <c r="AJ575" i="3"/>
  <c r="P575" i="3"/>
  <c r="AU575" i="3"/>
  <c r="AE575" i="3"/>
  <c r="O575" i="3"/>
  <c r="AT575" i="3"/>
  <c r="AD575" i="3"/>
  <c r="N575" i="3"/>
  <c r="AW575" i="3"/>
  <c r="AG575" i="3"/>
  <c r="Q575" i="3"/>
  <c r="AJ577" i="3"/>
  <c r="BH577" i="3"/>
  <c r="AN577" i="3"/>
  <c r="AY577" i="3"/>
  <c r="AI577" i="3"/>
  <c r="S577" i="3"/>
  <c r="AX577" i="3"/>
  <c r="AH577" i="3"/>
  <c r="R577" i="3"/>
  <c r="BA577" i="3"/>
  <c r="AK577" i="3"/>
  <c r="U577" i="3"/>
  <c r="AJ584" i="3"/>
  <c r="P584" i="3"/>
  <c r="BD584" i="3"/>
  <c r="BC584" i="3"/>
  <c r="AM584" i="3"/>
  <c r="W584" i="3"/>
  <c r="BB584" i="3"/>
  <c r="AL584" i="3"/>
  <c r="V584" i="3"/>
  <c r="BE584" i="3"/>
  <c r="AO584" i="3"/>
  <c r="Y584" i="3"/>
  <c r="AZ591" i="3"/>
  <c r="AF591" i="3"/>
  <c r="AB591" i="3"/>
  <c r="AU591" i="3"/>
  <c r="AE591" i="3"/>
  <c r="O591" i="3"/>
  <c r="AT591" i="3"/>
  <c r="AD591" i="3"/>
  <c r="N591" i="3"/>
  <c r="AW591" i="3"/>
  <c r="AG591" i="3"/>
  <c r="Q591" i="3"/>
  <c r="AZ593" i="3"/>
  <c r="BH593" i="3"/>
  <c r="AN593" i="3"/>
  <c r="AY593" i="3"/>
  <c r="AI593" i="3"/>
  <c r="S593" i="3"/>
  <c r="AX593" i="3"/>
  <c r="AH593" i="3"/>
  <c r="R593" i="3"/>
  <c r="BA593" i="3"/>
  <c r="AK593" i="3"/>
  <c r="U593" i="3"/>
  <c r="BA600" i="3"/>
  <c r="Q600" i="3"/>
  <c r="M600" i="3"/>
  <c r="BH600" i="3"/>
  <c r="AR600" i="3"/>
  <c r="AB600" i="3"/>
  <c r="BG600" i="3"/>
  <c r="AQ600" i="3"/>
  <c r="AA600" i="3"/>
  <c r="BF600" i="3"/>
  <c r="AP600" i="3"/>
  <c r="Z600" i="3"/>
  <c r="T609" i="3"/>
  <c r="AF609" i="3"/>
  <c r="AB609" i="3"/>
  <c r="BG609" i="3"/>
  <c r="AQ609" i="3"/>
  <c r="AA609" i="3"/>
  <c r="BF609" i="3"/>
  <c r="AP609" i="3"/>
  <c r="Z609" i="3"/>
  <c r="BI609" i="3"/>
  <c r="AS609" i="3"/>
  <c r="AC609" i="3"/>
  <c r="M609" i="3"/>
  <c r="AX616" i="3"/>
  <c r="AD616" i="3"/>
  <c r="Z616" i="3"/>
  <c r="AW616" i="3"/>
  <c r="AG616" i="3"/>
  <c r="Q616" i="3"/>
  <c r="AZ616" i="3"/>
  <c r="AJ616" i="3"/>
  <c r="T616" i="3"/>
  <c r="AY616" i="3"/>
  <c r="AI616" i="3"/>
  <c r="S616" i="3"/>
  <c r="AU625" i="3"/>
  <c r="BC625" i="3"/>
  <c r="AI625" i="3"/>
  <c r="AX625" i="3"/>
  <c r="AH625" i="3"/>
  <c r="R625" i="3"/>
  <c r="BA625" i="3"/>
  <c r="AK625" i="3"/>
  <c r="U625" i="3"/>
  <c r="BD625" i="3"/>
  <c r="AN625" i="3"/>
  <c r="X625" i="3"/>
  <c r="AY637" i="3"/>
  <c r="AE637" i="3"/>
  <c r="AA637" i="3"/>
  <c r="BF637" i="3"/>
  <c r="AP637" i="3"/>
  <c r="Z637" i="3"/>
  <c r="BI637" i="3"/>
  <c r="AS637" i="3"/>
  <c r="AC637" i="3"/>
  <c r="M637" i="3"/>
  <c r="AV637" i="3"/>
  <c r="AF637" i="3"/>
  <c r="P637" i="3"/>
  <c r="AX639" i="3"/>
  <c r="AW639" i="3"/>
  <c r="Q639" i="3"/>
  <c r="AD639" i="3"/>
  <c r="BA639" i="3"/>
  <c r="U639" i="3"/>
  <c r="AZ639" i="3"/>
  <c r="AJ639" i="3"/>
  <c r="T639" i="3"/>
  <c r="AY639" i="3"/>
  <c r="AI639" i="3"/>
  <c r="S639" i="3"/>
  <c r="BI646" i="3"/>
  <c r="AO646" i="3"/>
  <c r="U646" i="3"/>
  <c r="BH646" i="3"/>
  <c r="AR646" i="3"/>
  <c r="AB646" i="3"/>
  <c r="BG646" i="3"/>
  <c r="AQ646" i="3"/>
  <c r="AA646" i="3"/>
  <c r="BF646" i="3"/>
  <c r="AP646" i="3"/>
  <c r="Z646" i="3"/>
  <c r="BN648" i="3"/>
  <c r="BK648" i="3"/>
  <c r="AT653" i="3"/>
  <c r="AP653" i="3"/>
  <c r="V653" i="3"/>
  <c r="AW653" i="3"/>
  <c r="AG653" i="3"/>
  <c r="Q653" i="3"/>
  <c r="AZ653" i="3"/>
  <c r="AJ653" i="3"/>
  <c r="T653" i="3"/>
  <c r="AY653" i="3"/>
  <c r="AI653" i="3"/>
  <c r="S653" i="3"/>
  <c r="N655" i="3"/>
  <c r="BB655" i="3"/>
  <c r="AH655" i="3"/>
  <c r="BA655" i="3"/>
  <c r="AK655" i="3"/>
  <c r="U655" i="3"/>
  <c r="BD655" i="3"/>
  <c r="AN655" i="3"/>
  <c r="X655" i="3"/>
  <c r="BC655" i="3"/>
  <c r="AM655" i="3"/>
  <c r="W655" i="3"/>
  <c r="AU662" i="3"/>
  <c r="AQ662" i="3"/>
  <c r="W662" i="3"/>
  <c r="BF662" i="3"/>
  <c r="AP662" i="3"/>
  <c r="Z662" i="3"/>
  <c r="BI662" i="3"/>
  <c r="AS662" i="3"/>
  <c r="AC662" i="3"/>
  <c r="M662" i="3"/>
  <c r="AV662" i="3"/>
  <c r="AF662" i="3"/>
  <c r="P662" i="3"/>
  <c r="U669" i="3"/>
  <c r="BI669" i="3"/>
  <c r="BE669" i="3"/>
  <c r="BD669" i="3"/>
  <c r="AN669" i="3"/>
  <c r="X669" i="3"/>
  <c r="BC669" i="3"/>
  <c r="AM669" i="3"/>
  <c r="W669" i="3"/>
  <c r="BB669" i="3"/>
  <c r="AL669" i="3"/>
  <c r="V669" i="3"/>
  <c r="N678" i="3"/>
  <c r="R678" i="3"/>
  <c r="V678" i="3"/>
  <c r="Z678" i="3"/>
  <c r="AD678" i="3"/>
  <c r="AH678" i="3"/>
  <c r="AL678" i="3"/>
  <c r="AP678" i="3"/>
  <c r="AT678" i="3"/>
  <c r="AX678" i="3"/>
  <c r="BB678" i="3"/>
  <c r="BF678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Y678" i="3"/>
  <c r="AO678" i="3"/>
  <c r="BE678" i="3"/>
  <c r="M678" i="3"/>
  <c r="AC678" i="3"/>
  <c r="AS678" i="3"/>
  <c r="BI678" i="3"/>
  <c r="Q678" i="3"/>
  <c r="AG678" i="3"/>
  <c r="AW678" i="3"/>
  <c r="U678" i="3"/>
  <c r="AK678" i="3"/>
  <c r="BA678" i="3"/>
  <c r="BM688" i="3"/>
  <c r="O699" i="3"/>
  <c r="AE699" i="3"/>
  <c r="AU699" i="3"/>
  <c r="P699" i="3"/>
  <c r="AF699" i="3"/>
  <c r="AV699" i="3"/>
  <c r="M699" i="3"/>
  <c r="AC699" i="3"/>
  <c r="AS699" i="3"/>
  <c r="BI699" i="3"/>
  <c r="R699" i="3"/>
  <c r="AL699" i="3"/>
  <c r="BF699" i="3"/>
  <c r="S699" i="3"/>
  <c r="AI699" i="3"/>
  <c r="AY699" i="3"/>
  <c r="T699" i="3"/>
  <c r="AJ699" i="3"/>
  <c r="AZ699" i="3"/>
  <c r="Q699" i="3"/>
  <c r="AG699" i="3"/>
  <c r="AW699" i="3"/>
  <c r="N699" i="3"/>
  <c r="AH699" i="3"/>
  <c r="BB699" i="3"/>
  <c r="W699" i="3"/>
  <c r="AM699" i="3"/>
  <c r="BC699" i="3"/>
  <c r="X699" i="3"/>
  <c r="AN699" i="3"/>
  <c r="BD699" i="3"/>
  <c r="U699" i="3"/>
  <c r="AK699" i="3"/>
  <c r="BA699" i="3"/>
  <c r="AD699" i="3"/>
  <c r="AX699" i="3"/>
  <c r="Z699" i="3"/>
  <c r="AA699" i="3"/>
  <c r="AQ699" i="3"/>
  <c r="BG699" i="3"/>
  <c r="AB699" i="3"/>
  <c r="AR699" i="3"/>
  <c r="BH699" i="3"/>
  <c r="Y699" i="3"/>
  <c r="AO699" i="3"/>
  <c r="BE699" i="3"/>
  <c r="AT699" i="3"/>
  <c r="V699" i="3"/>
  <c r="AP699" i="3"/>
  <c r="BH717" i="3"/>
  <c r="AR717" i="3"/>
  <c r="AB717" i="3"/>
  <c r="BG717" i="3"/>
  <c r="AQ717" i="3"/>
  <c r="AA717" i="3"/>
  <c r="BF717" i="3"/>
  <c r="AP717" i="3"/>
  <c r="BG723" i="3"/>
  <c r="AQ723" i="3"/>
  <c r="AA723" i="3"/>
  <c r="BF723" i="3"/>
  <c r="AP723" i="3"/>
  <c r="Z723" i="3"/>
  <c r="BI723" i="3"/>
  <c r="AS723" i="3"/>
  <c r="AC723" i="3"/>
  <c r="M723" i="3"/>
  <c r="AE734" i="3"/>
  <c r="O734" i="3"/>
  <c r="W734" i="3"/>
  <c r="AU734" i="3"/>
  <c r="U709" i="3"/>
  <c r="AF721" i="3"/>
  <c r="AE727" i="3"/>
  <c r="AS728" i="3"/>
  <c r="AZ731" i="3"/>
  <c r="BE547" i="3"/>
  <c r="AO547" i="3"/>
  <c r="AN547" i="3"/>
  <c r="BI547" i="3"/>
  <c r="AC547" i="3"/>
  <c r="AZ547" i="3"/>
  <c r="T547" i="3"/>
  <c r="AU547" i="3"/>
  <c r="AE547" i="3"/>
  <c r="O547" i="3"/>
  <c r="AT547" i="3"/>
  <c r="AD547" i="3"/>
  <c r="N547" i="3"/>
  <c r="BK563" i="3"/>
  <c r="BN563" i="3"/>
  <c r="AQ565" i="3"/>
  <c r="S565" i="3"/>
  <c r="BB565" i="3"/>
  <c r="AL565" i="3"/>
  <c r="R565" i="3"/>
  <c r="AW565" i="3"/>
  <c r="AF565" i="3"/>
  <c r="BH565" i="3"/>
  <c r="AR565" i="3"/>
  <c r="Z565" i="3"/>
  <c r="AC565" i="3"/>
  <c r="M565" i="3"/>
  <c r="BL572" i="3"/>
  <c r="AD588" i="3"/>
  <c r="AP588" i="3"/>
  <c r="V588" i="3"/>
  <c r="BI588" i="3"/>
  <c r="AS588" i="3"/>
  <c r="AC588" i="3"/>
  <c r="M588" i="3"/>
  <c r="AV588" i="3"/>
  <c r="AF588" i="3"/>
  <c r="P588" i="3"/>
  <c r="AU588" i="3"/>
  <c r="AE588" i="3"/>
  <c r="O588" i="3"/>
  <c r="O597" i="3"/>
  <c r="AY597" i="3"/>
  <c r="BF597" i="3"/>
  <c r="AP597" i="3"/>
  <c r="BI597" i="3"/>
  <c r="AS597" i="3"/>
  <c r="S597" i="3"/>
  <c r="AV597" i="3"/>
  <c r="X597" i="3"/>
  <c r="AD597" i="3"/>
  <c r="N597" i="3"/>
  <c r="Y597" i="3"/>
  <c r="M604" i="3"/>
  <c r="BE604" i="3"/>
  <c r="AK604" i="3"/>
  <c r="Q604" i="3"/>
  <c r="AV604" i="3"/>
  <c r="AF604" i="3"/>
  <c r="P604" i="3"/>
  <c r="AU604" i="3"/>
  <c r="AE604" i="3"/>
  <c r="O604" i="3"/>
  <c r="AT604" i="3"/>
  <c r="AD604" i="3"/>
  <c r="N604" i="3"/>
  <c r="AU620" i="3"/>
  <c r="AK620" i="3"/>
  <c r="AQ620" i="3"/>
  <c r="AW620" i="3"/>
  <c r="BF620" i="3"/>
  <c r="AP620" i="3"/>
  <c r="Z620" i="3"/>
  <c r="AG620" i="3"/>
  <c r="Q620" i="3"/>
  <c r="AZ620" i="3"/>
  <c r="AJ620" i="3"/>
  <c r="T620" i="3"/>
  <c r="O641" i="3"/>
  <c r="AQ641" i="3"/>
  <c r="W641" i="3"/>
  <c r="BF641" i="3"/>
  <c r="AP641" i="3"/>
  <c r="Z641" i="3"/>
  <c r="BI641" i="3"/>
  <c r="AS641" i="3"/>
  <c r="AC641" i="3"/>
  <c r="M641" i="3"/>
  <c r="AV641" i="3"/>
  <c r="AF641" i="3"/>
  <c r="P641" i="3"/>
  <c r="BJ643" i="3"/>
  <c r="BM643" i="3"/>
  <c r="BK650" i="3"/>
  <c r="BN650" i="3"/>
  <c r="BL650" i="3"/>
  <c r="BN652" i="3"/>
  <c r="BL652" i="3"/>
  <c r="AP657" i="3"/>
  <c r="BD657" i="3"/>
  <c r="X657" i="3"/>
  <c r="AL657" i="3"/>
  <c r="BH657" i="3"/>
  <c r="AB657" i="3"/>
  <c r="AY657" i="3"/>
  <c r="AI657" i="3"/>
  <c r="S657" i="3"/>
  <c r="BA657" i="3"/>
  <c r="AK657" i="3"/>
  <c r="U657" i="3"/>
  <c r="S661" i="3"/>
  <c r="AI661" i="3"/>
  <c r="AY661" i="3"/>
  <c r="T661" i="3"/>
  <c r="AJ661" i="3"/>
  <c r="AZ661" i="3"/>
  <c r="Q661" i="3"/>
  <c r="AG661" i="3"/>
  <c r="AW661" i="3"/>
  <c r="V661" i="3"/>
  <c r="AP661" i="3"/>
  <c r="AT661" i="3"/>
  <c r="W661" i="3"/>
  <c r="AM661" i="3"/>
  <c r="BC661" i="3"/>
  <c r="X661" i="3"/>
  <c r="AN661" i="3"/>
  <c r="BD661" i="3"/>
  <c r="U661" i="3"/>
  <c r="AK661" i="3"/>
  <c r="BA661" i="3"/>
  <c r="AL661" i="3"/>
  <c r="BF661" i="3"/>
  <c r="R661" i="3"/>
  <c r="AA661" i="3"/>
  <c r="AQ661" i="3"/>
  <c r="BG661" i="3"/>
  <c r="AB661" i="3"/>
  <c r="AR661" i="3"/>
  <c r="BH661" i="3"/>
  <c r="Y661" i="3"/>
  <c r="AO661" i="3"/>
  <c r="BE661" i="3"/>
  <c r="BB661" i="3"/>
  <c r="N661" i="3"/>
  <c r="AH661" i="3"/>
  <c r="O661" i="3"/>
  <c r="AE661" i="3"/>
  <c r="AU661" i="3"/>
  <c r="P661" i="3"/>
  <c r="AF661" i="3"/>
  <c r="AV661" i="3"/>
  <c r="M661" i="3"/>
  <c r="AC661" i="3"/>
  <c r="AS661" i="3"/>
  <c r="BI661" i="3"/>
  <c r="Z661" i="3"/>
  <c r="AD661" i="3"/>
  <c r="AX661" i="3"/>
  <c r="BG690" i="3"/>
  <c r="AX690" i="3"/>
  <c r="R690" i="3"/>
  <c r="AK690" i="3"/>
  <c r="BD690" i="3"/>
  <c r="AB693" i="3"/>
  <c r="BC693" i="3"/>
  <c r="W693" i="3"/>
  <c r="AL693" i="3"/>
  <c r="BE693" i="3"/>
  <c r="Y693" i="3"/>
  <c r="AK700" i="3"/>
  <c r="M700" i="3"/>
  <c r="AF700" i="3"/>
  <c r="AU700" i="3"/>
  <c r="O700" i="3"/>
  <c r="AD700" i="3"/>
  <c r="AK703" i="3"/>
  <c r="AW703" i="3"/>
  <c r="BH703" i="3"/>
  <c r="AB703" i="3"/>
  <c r="S703" i="3"/>
  <c r="AU706" i="3"/>
  <c r="AK706" i="3"/>
  <c r="AA706" i="3"/>
  <c r="AJ706" i="3"/>
  <c r="AP706" i="3"/>
  <c r="AB709" i="3"/>
  <c r="BF709" i="3"/>
  <c r="AX721" i="3"/>
  <c r="L491" i="3"/>
  <c r="L429" i="3"/>
  <c r="L413" i="3"/>
  <c r="M607" i="3"/>
  <c r="Q607" i="3"/>
  <c r="U607" i="3"/>
  <c r="Y607" i="3"/>
  <c r="AC607" i="3"/>
  <c r="AG607" i="3"/>
  <c r="AK607" i="3"/>
  <c r="AO607" i="3"/>
  <c r="AS607" i="3"/>
  <c r="AW607" i="3"/>
  <c r="BA607" i="3"/>
  <c r="BE607" i="3"/>
  <c r="BI607" i="3"/>
  <c r="N607" i="3"/>
  <c r="R607" i="3"/>
  <c r="V607" i="3"/>
  <c r="Z607" i="3"/>
  <c r="AD607" i="3"/>
  <c r="AH607" i="3"/>
  <c r="AL607" i="3"/>
  <c r="AP607" i="3"/>
  <c r="AT607" i="3"/>
  <c r="AX607" i="3"/>
  <c r="BB607" i="3"/>
  <c r="BF607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AB607" i="3"/>
  <c r="AR607" i="3"/>
  <c r="BH607" i="3"/>
  <c r="P607" i="3"/>
  <c r="AF607" i="3"/>
  <c r="AV607" i="3"/>
  <c r="T607" i="3"/>
  <c r="AJ607" i="3"/>
  <c r="AZ607" i="3"/>
  <c r="X607" i="3"/>
  <c r="AN607" i="3"/>
  <c r="BD607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AC623" i="3"/>
  <c r="AS623" i="3"/>
  <c r="BI623" i="3"/>
  <c r="Q623" i="3"/>
  <c r="AG623" i="3"/>
  <c r="AW623" i="3"/>
  <c r="U623" i="3"/>
  <c r="AK623" i="3"/>
  <c r="BA623" i="3"/>
  <c r="Y623" i="3"/>
  <c r="AO623" i="3"/>
  <c r="BE623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AC606" i="3"/>
  <c r="AS606" i="3"/>
  <c r="BI606" i="3"/>
  <c r="Q606" i="3"/>
  <c r="AG606" i="3"/>
  <c r="AW606" i="3"/>
  <c r="U606" i="3"/>
  <c r="AK606" i="3"/>
  <c r="BA606" i="3"/>
  <c r="BE606" i="3"/>
  <c r="Y606" i="3"/>
  <c r="AO606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R622" i="3"/>
  <c r="AH622" i="3"/>
  <c r="AX622" i="3"/>
  <c r="V622" i="3"/>
  <c r="AL622" i="3"/>
  <c r="BB622" i="3"/>
  <c r="Z622" i="3"/>
  <c r="AP622" i="3"/>
  <c r="BF622" i="3"/>
  <c r="N622" i="3"/>
  <c r="AD622" i="3"/>
  <c r="AT622" i="3"/>
  <c r="N592" i="3"/>
  <c r="AD592" i="3"/>
  <c r="AT592" i="3"/>
  <c r="O592" i="3"/>
  <c r="AE592" i="3"/>
  <c r="AU592" i="3"/>
  <c r="P592" i="3"/>
  <c r="AF592" i="3"/>
  <c r="AV592" i="3"/>
  <c r="Y592" i="3"/>
  <c r="AC592" i="3"/>
  <c r="AG592" i="3"/>
  <c r="U592" i="3"/>
  <c r="R592" i="3"/>
  <c r="AH592" i="3"/>
  <c r="AX592" i="3"/>
  <c r="S592" i="3"/>
  <c r="AI592" i="3"/>
  <c r="AY592" i="3"/>
  <c r="T592" i="3"/>
  <c r="AJ592" i="3"/>
  <c r="AZ592" i="3"/>
  <c r="AO592" i="3"/>
  <c r="AS592" i="3"/>
  <c r="AW592" i="3"/>
  <c r="V592" i="3"/>
  <c r="AL592" i="3"/>
  <c r="BB592" i="3"/>
  <c r="W592" i="3"/>
  <c r="AM592" i="3"/>
  <c r="BC592" i="3"/>
  <c r="X592" i="3"/>
  <c r="AN592" i="3"/>
  <c r="BD592" i="3"/>
  <c r="BE592" i="3"/>
  <c r="BI592" i="3"/>
  <c r="AK592" i="3"/>
  <c r="Z592" i="3"/>
  <c r="AP592" i="3"/>
  <c r="BF592" i="3"/>
  <c r="AA592" i="3"/>
  <c r="AQ592" i="3"/>
  <c r="BG592" i="3"/>
  <c r="AB592" i="3"/>
  <c r="AR592" i="3"/>
  <c r="BH592" i="3"/>
  <c r="M592" i="3"/>
  <c r="Q592" i="3"/>
  <c r="BA592" i="3"/>
  <c r="S608" i="3"/>
  <c r="AI608" i="3"/>
  <c r="AY608" i="3"/>
  <c r="T608" i="3"/>
  <c r="AJ608" i="3"/>
  <c r="AZ608" i="3"/>
  <c r="Q608" i="3"/>
  <c r="AG608" i="3"/>
  <c r="AW608" i="3"/>
  <c r="Z608" i="3"/>
  <c r="AD608" i="3"/>
  <c r="AX608" i="3"/>
  <c r="W608" i="3"/>
  <c r="AM608" i="3"/>
  <c r="BC608" i="3"/>
  <c r="X608" i="3"/>
  <c r="AN608" i="3"/>
  <c r="BD608" i="3"/>
  <c r="U608" i="3"/>
  <c r="AK608" i="3"/>
  <c r="BA608" i="3"/>
  <c r="AP608" i="3"/>
  <c r="AT608" i="3"/>
  <c r="V608" i="3"/>
  <c r="AA608" i="3"/>
  <c r="AQ608" i="3"/>
  <c r="BG608" i="3"/>
  <c r="AB608" i="3"/>
  <c r="AR608" i="3"/>
  <c r="BH608" i="3"/>
  <c r="Y608" i="3"/>
  <c r="AO608" i="3"/>
  <c r="BE608" i="3"/>
  <c r="BF608" i="3"/>
  <c r="R608" i="3"/>
  <c r="AL608" i="3"/>
  <c r="O608" i="3"/>
  <c r="AE608" i="3"/>
  <c r="AU608" i="3"/>
  <c r="P608" i="3"/>
  <c r="AF608" i="3"/>
  <c r="AV608" i="3"/>
  <c r="M608" i="3"/>
  <c r="AC608" i="3"/>
  <c r="AS608" i="3"/>
  <c r="BI608" i="3"/>
  <c r="N608" i="3"/>
  <c r="AH608" i="3"/>
  <c r="BB608" i="3"/>
  <c r="M624" i="3"/>
  <c r="AC624" i="3"/>
  <c r="AS624" i="3"/>
  <c r="BI624" i="3"/>
  <c r="Z624" i="3"/>
  <c r="AP624" i="3"/>
  <c r="BF624" i="3"/>
  <c r="AA624" i="3"/>
  <c r="AQ624" i="3"/>
  <c r="BG624" i="3"/>
  <c r="AB624" i="3"/>
  <c r="AF624" i="3"/>
  <c r="T624" i="3"/>
  <c r="Q624" i="3"/>
  <c r="AG624" i="3"/>
  <c r="AW624" i="3"/>
  <c r="N624" i="3"/>
  <c r="AD624" i="3"/>
  <c r="AT624" i="3"/>
  <c r="O624" i="3"/>
  <c r="AE624" i="3"/>
  <c r="AU624" i="3"/>
  <c r="X624" i="3"/>
  <c r="AR624" i="3"/>
  <c r="AV624" i="3"/>
  <c r="U624" i="3"/>
  <c r="AK624" i="3"/>
  <c r="BA624" i="3"/>
  <c r="R624" i="3"/>
  <c r="AH624" i="3"/>
  <c r="AX624" i="3"/>
  <c r="S624" i="3"/>
  <c r="AI624" i="3"/>
  <c r="AY624" i="3"/>
  <c r="AN624" i="3"/>
  <c r="BH624" i="3"/>
  <c r="AJ624" i="3"/>
  <c r="Y624" i="3"/>
  <c r="AO624" i="3"/>
  <c r="BE624" i="3"/>
  <c r="V624" i="3"/>
  <c r="AL624" i="3"/>
  <c r="BB624" i="3"/>
  <c r="W624" i="3"/>
  <c r="AM624" i="3"/>
  <c r="BC624" i="3"/>
  <c r="BD624" i="3"/>
  <c r="P624" i="3"/>
  <c r="AZ624" i="3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M605" i="3"/>
  <c r="Q605" i="3"/>
  <c r="U605" i="3"/>
  <c r="Y605" i="3"/>
  <c r="AC605" i="3"/>
  <c r="AG605" i="3"/>
  <c r="AK605" i="3"/>
  <c r="AO605" i="3"/>
  <c r="AS605" i="3"/>
  <c r="AW605" i="3"/>
  <c r="BA605" i="3"/>
  <c r="BE605" i="3"/>
  <c r="BI605" i="3"/>
  <c r="N605" i="3"/>
  <c r="R605" i="3"/>
  <c r="V605" i="3"/>
  <c r="Z605" i="3"/>
  <c r="AD605" i="3"/>
  <c r="AH605" i="3"/>
  <c r="AL605" i="3"/>
  <c r="AP605" i="3"/>
  <c r="AT605" i="3"/>
  <c r="AX605" i="3"/>
  <c r="BB605" i="3"/>
  <c r="BF605" i="3"/>
  <c r="O605" i="3"/>
  <c r="AE605" i="3"/>
  <c r="AU605" i="3"/>
  <c r="S605" i="3"/>
  <c r="AI605" i="3"/>
  <c r="AY605" i="3"/>
  <c r="W605" i="3"/>
  <c r="AM605" i="3"/>
  <c r="BC605" i="3"/>
  <c r="AQ605" i="3"/>
  <c r="BG605" i="3"/>
  <c r="AA605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AE683" i="3"/>
  <c r="AU683" i="3"/>
  <c r="S683" i="3"/>
  <c r="AI683" i="3"/>
  <c r="AY683" i="3"/>
  <c r="W683" i="3"/>
  <c r="AM683" i="3"/>
  <c r="BC683" i="3"/>
  <c r="AA683" i="3"/>
  <c r="AQ683" i="3"/>
  <c r="BG683" i="3"/>
  <c r="S670" i="3"/>
  <c r="AI670" i="3"/>
  <c r="AY670" i="3"/>
  <c r="T670" i="3"/>
  <c r="AJ670" i="3"/>
  <c r="AZ670" i="3"/>
  <c r="Q670" i="3"/>
  <c r="AG670" i="3"/>
  <c r="AW670" i="3"/>
  <c r="V670" i="3"/>
  <c r="AP670" i="3"/>
  <c r="AT670" i="3"/>
  <c r="W670" i="3"/>
  <c r="AM670" i="3"/>
  <c r="BC670" i="3"/>
  <c r="X670" i="3"/>
  <c r="AN670" i="3"/>
  <c r="BD670" i="3"/>
  <c r="U670" i="3"/>
  <c r="AK670" i="3"/>
  <c r="BA670" i="3"/>
  <c r="AL670" i="3"/>
  <c r="BF670" i="3"/>
  <c r="R670" i="3"/>
  <c r="AA670" i="3"/>
  <c r="AQ670" i="3"/>
  <c r="BG670" i="3"/>
  <c r="AB670" i="3"/>
  <c r="AR670" i="3"/>
  <c r="BH670" i="3"/>
  <c r="Y670" i="3"/>
  <c r="AO670" i="3"/>
  <c r="BE670" i="3"/>
  <c r="BB670" i="3"/>
  <c r="N670" i="3"/>
  <c r="AH670" i="3"/>
  <c r="O670" i="3"/>
  <c r="AE670" i="3"/>
  <c r="AU670" i="3"/>
  <c r="P670" i="3"/>
  <c r="AF670" i="3"/>
  <c r="AV670" i="3"/>
  <c r="M670" i="3"/>
  <c r="AC670" i="3"/>
  <c r="AS670" i="3"/>
  <c r="BI670" i="3"/>
  <c r="Z670" i="3"/>
  <c r="AD670" i="3"/>
  <c r="AX670" i="3"/>
  <c r="AC717" i="3"/>
  <c r="Y717" i="3"/>
  <c r="M717" i="3"/>
  <c r="BI717" i="3"/>
  <c r="AS717" i="3"/>
  <c r="Q733" i="3"/>
  <c r="AW733" i="3"/>
  <c r="Y733" i="3"/>
  <c r="AG733" i="3"/>
  <c r="T732" i="3"/>
  <c r="AJ732" i="3"/>
  <c r="AZ732" i="3"/>
  <c r="Q732" i="3"/>
  <c r="AG732" i="3"/>
  <c r="AW732" i="3"/>
  <c r="N732" i="3"/>
  <c r="AD732" i="3"/>
  <c r="AT732" i="3"/>
  <c r="W732" i="3"/>
  <c r="AQ732" i="3"/>
  <c r="AU732" i="3"/>
  <c r="X732" i="3"/>
  <c r="AN732" i="3"/>
  <c r="BD732" i="3"/>
  <c r="U732" i="3"/>
  <c r="AK732" i="3"/>
  <c r="BA732" i="3"/>
  <c r="R732" i="3"/>
  <c r="AH732" i="3"/>
  <c r="AX732" i="3"/>
  <c r="AM732" i="3"/>
  <c r="BG732" i="3"/>
  <c r="S732" i="3"/>
  <c r="AB732" i="3"/>
  <c r="AR732" i="3"/>
  <c r="BH732" i="3"/>
  <c r="Y732" i="3"/>
  <c r="AO732" i="3"/>
  <c r="BE732" i="3"/>
  <c r="V732" i="3"/>
  <c r="AL732" i="3"/>
  <c r="BB732" i="3"/>
  <c r="BC732" i="3"/>
  <c r="O732" i="3"/>
  <c r="AI732" i="3"/>
  <c r="P732" i="3"/>
  <c r="AF732" i="3"/>
  <c r="AV732" i="3"/>
  <c r="M732" i="3"/>
  <c r="AC732" i="3"/>
  <c r="AS732" i="3"/>
  <c r="BI732" i="3"/>
  <c r="Z732" i="3"/>
  <c r="AP732" i="3"/>
  <c r="BF732" i="3"/>
  <c r="AA732" i="3"/>
  <c r="AE732" i="3"/>
  <c r="AY732" i="3"/>
  <c r="O715" i="3"/>
  <c r="AE715" i="3"/>
  <c r="AU715" i="3"/>
  <c r="P715" i="3"/>
  <c r="AF715" i="3"/>
  <c r="AV715" i="3"/>
  <c r="M715" i="3"/>
  <c r="AC715" i="3"/>
  <c r="AS715" i="3"/>
  <c r="BI715" i="3"/>
  <c r="R715" i="3"/>
  <c r="S715" i="3"/>
  <c r="AI715" i="3"/>
  <c r="AY715" i="3"/>
  <c r="T715" i="3"/>
  <c r="AJ715" i="3"/>
  <c r="AZ715" i="3"/>
  <c r="Q715" i="3"/>
  <c r="AG715" i="3"/>
  <c r="AW715" i="3"/>
  <c r="W715" i="3"/>
  <c r="AM715" i="3"/>
  <c r="BC715" i="3"/>
  <c r="X715" i="3"/>
  <c r="AN715" i="3"/>
  <c r="BD715" i="3"/>
  <c r="U715" i="3"/>
  <c r="AK715" i="3"/>
  <c r="BA715" i="3"/>
  <c r="AX715" i="3"/>
  <c r="AA715" i="3"/>
  <c r="AQ715" i="3"/>
  <c r="BG715" i="3"/>
  <c r="AB715" i="3"/>
  <c r="AR715" i="3"/>
  <c r="BH715" i="3"/>
  <c r="Y715" i="3"/>
  <c r="AO715" i="3"/>
  <c r="BE715" i="3"/>
  <c r="AH715" i="3"/>
  <c r="V715" i="3"/>
  <c r="AG717" i="3"/>
  <c r="AJ723" i="3"/>
  <c r="BC727" i="3"/>
  <c r="AB731" i="3"/>
  <c r="AK733" i="3"/>
  <c r="M571" i="3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N571" i="3"/>
  <c r="R571" i="3"/>
  <c r="V571" i="3"/>
  <c r="Z571" i="3"/>
  <c r="AD571" i="3"/>
  <c r="AH571" i="3"/>
  <c r="AL571" i="3"/>
  <c r="AP571" i="3"/>
  <c r="AT571" i="3"/>
  <c r="AX571" i="3"/>
  <c r="BB571" i="3"/>
  <c r="BF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X571" i="3"/>
  <c r="AN571" i="3"/>
  <c r="BD571" i="3"/>
  <c r="AB571" i="3"/>
  <c r="AR571" i="3"/>
  <c r="BH571" i="3"/>
  <c r="P571" i="3"/>
  <c r="AF571" i="3"/>
  <c r="AV571" i="3"/>
  <c r="T571" i="3"/>
  <c r="AJ571" i="3"/>
  <c r="AZ571" i="3"/>
  <c r="N580" i="3"/>
  <c r="R580" i="3"/>
  <c r="V580" i="3"/>
  <c r="Z580" i="3"/>
  <c r="AD580" i="3"/>
  <c r="AH580" i="3"/>
  <c r="AL580" i="3"/>
  <c r="AP580" i="3"/>
  <c r="AT580" i="3"/>
  <c r="AX580" i="3"/>
  <c r="BB580" i="3"/>
  <c r="BF580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P580" i="3"/>
  <c r="T580" i="3"/>
  <c r="X580" i="3"/>
  <c r="AB580" i="3"/>
  <c r="AF580" i="3"/>
  <c r="AJ580" i="3"/>
  <c r="AN580" i="3"/>
  <c r="AR580" i="3"/>
  <c r="AV580" i="3"/>
  <c r="AZ580" i="3"/>
  <c r="BD580" i="3"/>
  <c r="BH580" i="3"/>
  <c r="Q580" i="3"/>
  <c r="AG580" i="3"/>
  <c r="AW580" i="3"/>
  <c r="U580" i="3"/>
  <c r="AK580" i="3"/>
  <c r="BA580" i="3"/>
  <c r="Y580" i="3"/>
  <c r="AO580" i="3"/>
  <c r="BE580" i="3"/>
  <c r="M580" i="3"/>
  <c r="AC580" i="3"/>
  <c r="AS580" i="3"/>
  <c r="BI580" i="3"/>
  <c r="M589" i="3"/>
  <c r="Q589" i="3"/>
  <c r="U589" i="3"/>
  <c r="Y589" i="3"/>
  <c r="AC589" i="3"/>
  <c r="AG589" i="3"/>
  <c r="AK589" i="3"/>
  <c r="AO589" i="3"/>
  <c r="AS589" i="3"/>
  <c r="AW589" i="3"/>
  <c r="BA589" i="3"/>
  <c r="BE589" i="3"/>
  <c r="BI589" i="3"/>
  <c r="N589" i="3"/>
  <c r="R589" i="3"/>
  <c r="V589" i="3"/>
  <c r="Z589" i="3"/>
  <c r="AD589" i="3"/>
  <c r="AH589" i="3"/>
  <c r="AL589" i="3"/>
  <c r="AP589" i="3"/>
  <c r="AT589" i="3"/>
  <c r="AX589" i="3"/>
  <c r="BB589" i="3"/>
  <c r="BF589" i="3"/>
  <c r="O589" i="3"/>
  <c r="S589" i="3"/>
  <c r="W589" i="3"/>
  <c r="AA589" i="3"/>
  <c r="AE589" i="3"/>
  <c r="AI589" i="3"/>
  <c r="AM589" i="3"/>
  <c r="AQ589" i="3"/>
  <c r="AU589" i="3"/>
  <c r="AY589" i="3"/>
  <c r="BC589" i="3"/>
  <c r="BG589" i="3"/>
  <c r="P589" i="3"/>
  <c r="AF589" i="3"/>
  <c r="AV589" i="3"/>
  <c r="T589" i="3"/>
  <c r="AJ589" i="3"/>
  <c r="AZ589" i="3"/>
  <c r="X589" i="3"/>
  <c r="AN589" i="3"/>
  <c r="BD589" i="3"/>
  <c r="BH589" i="3"/>
  <c r="AB589" i="3"/>
  <c r="AR589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O633" i="3"/>
  <c r="AE633" i="3"/>
  <c r="AU633" i="3"/>
  <c r="S633" i="3"/>
  <c r="AI633" i="3"/>
  <c r="AY633" i="3"/>
  <c r="W633" i="3"/>
  <c r="AM633" i="3"/>
  <c r="BC633" i="3"/>
  <c r="AA633" i="3"/>
  <c r="AQ633" i="3"/>
  <c r="BG633" i="3"/>
  <c r="M642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AF642" i="3"/>
  <c r="AV642" i="3"/>
  <c r="T642" i="3"/>
  <c r="AJ642" i="3"/>
  <c r="AZ642" i="3"/>
  <c r="X642" i="3"/>
  <c r="AN642" i="3"/>
  <c r="BD642" i="3"/>
  <c r="AR642" i="3"/>
  <c r="BH642" i="3"/>
  <c r="AB642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AF665" i="3"/>
  <c r="AV665" i="3"/>
  <c r="T665" i="3"/>
  <c r="AJ665" i="3"/>
  <c r="AZ665" i="3"/>
  <c r="X665" i="3"/>
  <c r="AN665" i="3"/>
  <c r="BD665" i="3"/>
  <c r="AB665" i="3"/>
  <c r="AR665" i="3"/>
  <c r="BH665" i="3"/>
  <c r="P674" i="3"/>
  <c r="T674" i="3"/>
  <c r="X674" i="3"/>
  <c r="AB674" i="3"/>
  <c r="AF674" i="3"/>
  <c r="AJ674" i="3"/>
  <c r="AN674" i="3"/>
  <c r="AR674" i="3"/>
  <c r="AV674" i="3"/>
  <c r="AZ674" i="3"/>
  <c r="BD674" i="3"/>
  <c r="BH674" i="3"/>
  <c r="M674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O674" i="3"/>
  <c r="AE674" i="3"/>
  <c r="AU674" i="3"/>
  <c r="S674" i="3"/>
  <c r="AI674" i="3"/>
  <c r="AY674" i="3"/>
  <c r="W674" i="3"/>
  <c r="AM674" i="3"/>
  <c r="BC674" i="3"/>
  <c r="AA674" i="3"/>
  <c r="AQ674" i="3"/>
  <c r="BG674" i="3"/>
  <c r="AB690" i="3"/>
  <c r="AR690" i="3"/>
  <c r="BH690" i="3"/>
  <c r="Y690" i="3"/>
  <c r="AO690" i="3"/>
  <c r="BE690" i="3"/>
  <c r="V690" i="3"/>
  <c r="AL690" i="3"/>
  <c r="BB690" i="3"/>
  <c r="BC690" i="3"/>
  <c r="O690" i="3"/>
  <c r="AI690" i="3"/>
  <c r="P690" i="3"/>
  <c r="AF690" i="3"/>
  <c r="AV690" i="3"/>
  <c r="M690" i="3"/>
  <c r="AC690" i="3"/>
  <c r="AS690" i="3"/>
  <c r="BI690" i="3"/>
  <c r="Z690" i="3"/>
  <c r="AP690" i="3"/>
  <c r="BF690" i="3"/>
  <c r="AA690" i="3"/>
  <c r="AE690" i="3"/>
  <c r="AY690" i="3"/>
  <c r="V703" i="3"/>
  <c r="AL703" i="3"/>
  <c r="BB703" i="3"/>
  <c r="W703" i="3"/>
  <c r="P703" i="3"/>
  <c r="AF703" i="3"/>
  <c r="AV703" i="3"/>
  <c r="Y703" i="3"/>
  <c r="M703" i="3"/>
  <c r="BE703" i="3"/>
  <c r="AY703" i="3"/>
  <c r="AS703" i="3"/>
  <c r="Z703" i="3"/>
  <c r="AP703" i="3"/>
  <c r="BF703" i="3"/>
  <c r="AA703" i="3"/>
  <c r="T703" i="3"/>
  <c r="AJ703" i="3"/>
  <c r="AZ703" i="3"/>
  <c r="AM703" i="3"/>
  <c r="AC703" i="3"/>
  <c r="Q703" i="3"/>
  <c r="BG703" i="3"/>
  <c r="BA703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M719" i="3"/>
  <c r="AC719" i="3"/>
  <c r="AS719" i="3"/>
  <c r="BI719" i="3"/>
  <c r="Q719" i="3"/>
  <c r="AG719" i="3"/>
  <c r="AW719" i="3"/>
  <c r="U719" i="3"/>
  <c r="AK719" i="3"/>
  <c r="BA719" i="3"/>
  <c r="Y719" i="3"/>
  <c r="AO719" i="3"/>
  <c r="BE719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AG735" i="3"/>
  <c r="AW735" i="3"/>
  <c r="U735" i="3"/>
  <c r="AK735" i="3"/>
  <c r="BA735" i="3"/>
  <c r="Y735" i="3"/>
  <c r="AO735" i="3"/>
  <c r="BE735" i="3"/>
  <c r="M735" i="3"/>
  <c r="AC735" i="3"/>
  <c r="AS735" i="3"/>
  <c r="BI735" i="3"/>
  <c r="AZ733" i="3"/>
  <c r="AJ733" i="3"/>
  <c r="T733" i="3"/>
  <c r="AY733" i="3"/>
  <c r="AI733" i="3"/>
  <c r="S733" i="3"/>
  <c r="AX733" i="3"/>
  <c r="AH733" i="3"/>
  <c r="R733" i="3"/>
  <c r="BE706" i="3"/>
  <c r="Q709" i="3"/>
  <c r="BN709" i="3" s="1"/>
  <c r="BF715" i="3"/>
  <c r="AR721" i="3"/>
  <c r="AA727" i="3"/>
  <c r="AO728" i="3"/>
  <c r="BA552" i="3"/>
  <c r="AQ552" i="3"/>
  <c r="AZ552" i="3"/>
  <c r="AE552" i="3"/>
  <c r="BH552" i="3"/>
  <c r="AN552" i="3"/>
  <c r="S552" i="3"/>
  <c r="AW552" i="3"/>
  <c r="AB552" i="3"/>
  <c r="AX552" i="3"/>
  <c r="AH552" i="3"/>
  <c r="R552" i="3"/>
  <c r="BG559" i="3"/>
  <c r="AV559" i="3"/>
  <c r="AS559" i="3"/>
  <c r="M559" i="3"/>
  <c r="AR559" i="3"/>
  <c r="BH559" i="3"/>
  <c r="AG559" i="3"/>
  <c r="AY559" i="3"/>
  <c r="AI559" i="3"/>
  <c r="S559" i="3"/>
  <c r="AP559" i="3"/>
  <c r="Z559" i="3"/>
  <c r="AQ561" i="3"/>
  <c r="AM561" i="3"/>
  <c r="S561" i="3"/>
  <c r="BF561" i="3"/>
  <c r="AP561" i="3"/>
  <c r="Z561" i="3"/>
  <c r="BI561" i="3"/>
  <c r="AS561" i="3"/>
  <c r="AC561" i="3"/>
  <c r="M561" i="3"/>
  <c r="AV561" i="3"/>
  <c r="AF561" i="3"/>
  <c r="P561" i="3"/>
  <c r="AO568" i="3"/>
  <c r="AW568" i="3"/>
  <c r="AS568" i="3"/>
  <c r="BD568" i="3"/>
  <c r="AN568" i="3"/>
  <c r="X568" i="3"/>
  <c r="BC568" i="3"/>
  <c r="AM568" i="3"/>
  <c r="W568" i="3"/>
  <c r="BB568" i="3"/>
  <c r="AL568" i="3"/>
  <c r="V568" i="3"/>
  <c r="BH575" i="3"/>
  <c r="AN575" i="3"/>
  <c r="T575" i="3"/>
  <c r="BG575" i="3"/>
  <c r="AQ575" i="3"/>
  <c r="AA575" i="3"/>
  <c r="BF575" i="3"/>
  <c r="AP575" i="3"/>
  <c r="Z575" i="3"/>
  <c r="BI575" i="3"/>
  <c r="AS575" i="3"/>
  <c r="AC575" i="3"/>
  <c r="M575" i="3"/>
  <c r="AV577" i="3"/>
  <c r="AR577" i="3"/>
  <c r="X577" i="3"/>
  <c r="AU577" i="3"/>
  <c r="AE577" i="3"/>
  <c r="O577" i="3"/>
  <c r="AT577" i="3"/>
  <c r="AD577" i="3"/>
  <c r="N577" i="3"/>
  <c r="AW577" i="3"/>
  <c r="AG577" i="3"/>
  <c r="Q577" i="3"/>
  <c r="T584" i="3"/>
  <c r="BH584" i="3"/>
  <c r="AN584" i="3"/>
  <c r="AY584" i="3"/>
  <c r="AI584" i="3"/>
  <c r="S584" i="3"/>
  <c r="AX584" i="3"/>
  <c r="AH584" i="3"/>
  <c r="R584" i="3"/>
  <c r="BA584" i="3"/>
  <c r="AK584" i="3"/>
  <c r="U584" i="3"/>
  <c r="BD591" i="3"/>
  <c r="AJ591" i="3"/>
  <c r="P591" i="3"/>
  <c r="BG591" i="3"/>
  <c r="AQ591" i="3"/>
  <c r="AA591" i="3"/>
  <c r="BF591" i="3"/>
  <c r="AP591" i="3"/>
  <c r="Z591" i="3"/>
  <c r="BI591" i="3"/>
  <c r="AS591" i="3"/>
  <c r="AC591" i="3"/>
  <c r="M591" i="3"/>
  <c r="AV593" i="3"/>
  <c r="AR593" i="3"/>
  <c r="X593" i="3"/>
  <c r="AU593" i="3"/>
  <c r="AE593" i="3"/>
  <c r="O593" i="3"/>
  <c r="AT593" i="3"/>
  <c r="AD593" i="3"/>
  <c r="N593" i="3"/>
  <c r="AW593" i="3"/>
  <c r="AG593" i="3"/>
  <c r="Q593" i="3"/>
  <c r="AK600" i="3"/>
  <c r="BI600" i="3"/>
  <c r="BE600" i="3"/>
  <c r="BD600" i="3"/>
  <c r="AN600" i="3"/>
  <c r="X600" i="3"/>
  <c r="BC600" i="3"/>
  <c r="AM600" i="3"/>
  <c r="W600" i="3"/>
  <c r="BB600" i="3"/>
  <c r="AL600" i="3"/>
  <c r="V600" i="3"/>
  <c r="AZ609" i="3"/>
  <c r="P609" i="3"/>
  <c r="BD609" i="3"/>
  <c r="BC609" i="3"/>
  <c r="AM609" i="3"/>
  <c r="W609" i="3"/>
  <c r="BB609" i="3"/>
  <c r="AL609" i="3"/>
  <c r="V609" i="3"/>
  <c r="BE609" i="3"/>
  <c r="AO609" i="3"/>
  <c r="Y609" i="3"/>
  <c r="BB616" i="3"/>
  <c r="AH616" i="3"/>
  <c r="N616" i="3"/>
  <c r="BI616" i="3"/>
  <c r="AS616" i="3"/>
  <c r="AC616" i="3"/>
  <c r="M616" i="3"/>
  <c r="AV616" i="3"/>
  <c r="AF616" i="3"/>
  <c r="P616" i="3"/>
  <c r="AU616" i="3"/>
  <c r="AE616" i="3"/>
  <c r="O616" i="3"/>
  <c r="BG625" i="3"/>
  <c r="AM625" i="3"/>
  <c r="S625" i="3"/>
  <c r="AT625" i="3"/>
  <c r="AD625" i="3"/>
  <c r="N625" i="3"/>
  <c r="AW625" i="3"/>
  <c r="AG625" i="3"/>
  <c r="Q625" i="3"/>
  <c r="AZ625" i="3"/>
  <c r="AJ625" i="3"/>
  <c r="T625" i="3"/>
  <c r="AI637" i="3"/>
  <c r="O637" i="3"/>
  <c r="BC637" i="3"/>
  <c r="BB637" i="3"/>
  <c r="AL637" i="3"/>
  <c r="V637" i="3"/>
  <c r="BE637" i="3"/>
  <c r="AO637" i="3"/>
  <c r="Y637" i="3"/>
  <c r="BH637" i="3"/>
  <c r="AR637" i="3"/>
  <c r="AB637" i="3"/>
  <c r="AH639" i="3"/>
  <c r="R639" i="3"/>
  <c r="AO639" i="3"/>
  <c r="BB639" i="3"/>
  <c r="V639" i="3"/>
  <c r="AS639" i="3"/>
  <c r="M639" i="3"/>
  <c r="AV639" i="3"/>
  <c r="AF639" i="3"/>
  <c r="P639" i="3"/>
  <c r="AU639" i="3"/>
  <c r="AE639" i="3"/>
  <c r="O639" i="3"/>
  <c r="AS646" i="3"/>
  <c r="Y646" i="3"/>
  <c r="AW646" i="3"/>
  <c r="BD646" i="3"/>
  <c r="AN646" i="3"/>
  <c r="X646" i="3"/>
  <c r="BC646" i="3"/>
  <c r="AM646" i="3"/>
  <c r="W646" i="3"/>
  <c r="BB646" i="3"/>
  <c r="AL646" i="3"/>
  <c r="V646" i="3"/>
  <c r="AH653" i="3"/>
  <c r="AD653" i="3"/>
  <c r="Z653" i="3"/>
  <c r="BI653" i="3"/>
  <c r="AS653" i="3"/>
  <c r="AC653" i="3"/>
  <c r="M653" i="3"/>
  <c r="AV653" i="3"/>
  <c r="AF653" i="3"/>
  <c r="P653" i="3"/>
  <c r="AU653" i="3"/>
  <c r="AE653" i="3"/>
  <c r="O653" i="3"/>
  <c r="BF655" i="3"/>
  <c r="AL655" i="3"/>
  <c r="R655" i="3"/>
  <c r="AW655" i="3"/>
  <c r="AG655" i="3"/>
  <c r="Q655" i="3"/>
  <c r="AZ655" i="3"/>
  <c r="AJ655" i="3"/>
  <c r="T655" i="3"/>
  <c r="AY655" i="3"/>
  <c r="AI655" i="3"/>
  <c r="S655" i="3"/>
  <c r="AE662" i="3"/>
  <c r="AA662" i="3"/>
  <c r="AY662" i="3"/>
  <c r="BB662" i="3"/>
  <c r="AL662" i="3"/>
  <c r="V662" i="3"/>
  <c r="BE662" i="3"/>
  <c r="AO662" i="3"/>
  <c r="Y662" i="3"/>
  <c r="BH662" i="3"/>
  <c r="AR662" i="3"/>
  <c r="AB662" i="3"/>
  <c r="BK664" i="3"/>
  <c r="AW669" i="3"/>
  <c r="AS669" i="3"/>
  <c r="AO669" i="3"/>
  <c r="AZ669" i="3"/>
  <c r="AJ669" i="3"/>
  <c r="T669" i="3"/>
  <c r="AY669" i="3"/>
  <c r="AI669" i="3"/>
  <c r="S669" i="3"/>
  <c r="AX669" i="3"/>
  <c r="AH669" i="3"/>
  <c r="R669" i="3"/>
  <c r="BK697" i="3"/>
  <c r="O702" i="3"/>
  <c r="AE702" i="3"/>
  <c r="AU702" i="3"/>
  <c r="P702" i="3"/>
  <c r="AF702" i="3"/>
  <c r="AV702" i="3"/>
  <c r="M702" i="3"/>
  <c r="AC702" i="3"/>
  <c r="AS702" i="3"/>
  <c r="BI702" i="3"/>
  <c r="N702" i="3"/>
  <c r="AH702" i="3"/>
  <c r="BB702" i="3"/>
  <c r="S702" i="3"/>
  <c r="AI702" i="3"/>
  <c r="AY702" i="3"/>
  <c r="T702" i="3"/>
  <c r="AJ702" i="3"/>
  <c r="AZ702" i="3"/>
  <c r="Q702" i="3"/>
  <c r="AG702" i="3"/>
  <c r="AW702" i="3"/>
  <c r="Z702" i="3"/>
  <c r="AD702" i="3"/>
  <c r="AX702" i="3"/>
  <c r="W702" i="3"/>
  <c r="AM702" i="3"/>
  <c r="BC702" i="3"/>
  <c r="X702" i="3"/>
  <c r="AN702" i="3"/>
  <c r="BD702" i="3"/>
  <c r="U702" i="3"/>
  <c r="AK702" i="3"/>
  <c r="BA702" i="3"/>
  <c r="AP702" i="3"/>
  <c r="AT702" i="3"/>
  <c r="V702" i="3"/>
  <c r="AA702" i="3"/>
  <c r="AQ702" i="3"/>
  <c r="BG702" i="3"/>
  <c r="AB702" i="3"/>
  <c r="AR702" i="3"/>
  <c r="BH702" i="3"/>
  <c r="Y702" i="3"/>
  <c r="AO702" i="3"/>
  <c r="BE702" i="3"/>
  <c r="BF702" i="3"/>
  <c r="R702" i="3"/>
  <c r="AL702" i="3"/>
  <c r="BD717" i="3"/>
  <c r="AN717" i="3"/>
  <c r="X717" i="3"/>
  <c r="BC717" i="3"/>
  <c r="AM717" i="3"/>
  <c r="W717" i="3"/>
  <c r="BB717" i="3"/>
  <c r="AL717" i="3"/>
  <c r="V717" i="3"/>
  <c r="BC723" i="3"/>
  <c r="AM723" i="3"/>
  <c r="W723" i="3"/>
  <c r="BB723" i="3"/>
  <c r="AL723" i="3"/>
  <c r="V723" i="3"/>
  <c r="BE723" i="3"/>
  <c r="AO723" i="3"/>
  <c r="Y723" i="3"/>
  <c r="O730" i="3"/>
  <c r="S730" i="3"/>
  <c r="W730" i="3"/>
  <c r="AA730" i="3"/>
  <c r="AE730" i="3"/>
  <c r="AI730" i="3"/>
  <c r="AM730" i="3"/>
  <c r="AQ730" i="3"/>
  <c r="AU730" i="3"/>
  <c r="AY730" i="3"/>
  <c r="BC730" i="3"/>
  <c r="BG730" i="3"/>
  <c r="P730" i="3"/>
  <c r="T730" i="3"/>
  <c r="X730" i="3"/>
  <c r="AB730" i="3"/>
  <c r="AF730" i="3"/>
  <c r="AJ730" i="3"/>
  <c r="AN730" i="3"/>
  <c r="AR730" i="3"/>
  <c r="AV730" i="3"/>
  <c r="AZ730" i="3"/>
  <c r="BD730" i="3"/>
  <c r="BH730" i="3"/>
  <c r="M730" i="3"/>
  <c r="Q730" i="3"/>
  <c r="U730" i="3"/>
  <c r="Y730" i="3"/>
  <c r="AC730" i="3"/>
  <c r="AG730" i="3"/>
  <c r="AK730" i="3"/>
  <c r="AO730" i="3"/>
  <c r="AS730" i="3"/>
  <c r="AW730" i="3"/>
  <c r="BA730" i="3"/>
  <c r="BE730" i="3"/>
  <c r="BI730" i="3"/>
  <c r="N730" i="3"/>
  <c r="AD730" i="3"/>
  <c r="AT730" i="3"/>
  <c r="R730" i="3"/>
  <c r="AH730" i="3"/>
  <c r="AX730" i="3"/>
  <c r="V730" i="3"/>
  <c r="AL730" i="3"/>
  <c r="BB730" i="3"/>
  <c r="Z730" i="3"/>
  <c r="AP730" i="3"/>
  <c r="BF730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R736" i="3"/>
  <c r="V736" i="3"/>
  <c r="Z736" i="3"/>
  <c r="AD736" i="3"/>
  <c r="AH736" i="3"/>
  <c r="AL736" i="3"/>
  <c r="AP736" i="3"/>
  <c r="AT736" i="3"/>
  <c r="AX736" i="3"/>
  <c r="BB736" i="3"/>
  <c r="BF736" i="3"/>
  <c r="O736" i="3"/>
  <c r="S736" i="3"/>
  <c r="W736" i="3"/>
  <c r="AA736" i="3"/>
  <c r="AE736" i="3"/>
  <c r="AI736" i="3"/>
  <c r="AM736" i="3"/>
  <c r="AQ736" i="3"/>
  <c r="AU736" i="3"/>
  <c r="AY736" i="3"/>
  <c r="BC736" i="3"/>
  <c r="BG736" i="3"/>
  <c r="P736" i="3"/>
  <c r="AF736" i="3"/>
  <c r="AV736" i="3"/>
  <c r="T736" i="3"/>
  <c r="AJ736" i="3"/>
  <c r="AZ736" i="3"/>
  <c r="X736" i="3"/>
  <c r="AN736" i="3"/>
  <c r="BD736" i="3"/>
  <c r="AB736" i="3"/>
  <c r="AR736" i="3"/>
  <c r="BH736" i="3"/>
  <c r="AK709" i="3"/>
  <c r="AT715" i="3"/>
  <c r="AV721" i="3"/>
  <c r="AR723" i="3"/>
  <c r="AU727" i="3"/>
  <c r="BI728" i="3"/>
  <c r="M733" i="3"/>
  <c r="AA734" i="3"/>
  <c r="Y547" i="3"/>
  <c r="AG547" i="3"/>
  <c r="AF547" i="3"/>
  <c r="BA547" i="3"/>
  <c r="U547" i="3"/>
  <c r="AR547" i="3"/>
  <c r="BG547" i="3"/>
  <c r="AQ547" i="3"/>
  <c r="AA547" i="3"/>
  <c r="BF547" i="3"/>
  <c r="AP547" i="3"/>
  <c r="Z547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P549" i="3"/>
  <c r="T549" i="3"/>
  <c r="X549" i="3"/>
  <c r="AB549" i="3"/>
  <c r="AF549" i="3"/>
  <c r="AJ549" i="3"/>
  <c r="AN549" i="3"/>
  <c r="AR549" i="3"/>
  <c r="AV549" i="3"/>
  <c r="AZ549" i="3"/>
  <c r="BD549" i="3"/>
  <c r="BH549" i="3"/>
  <c r="Q549" i="3"/>
  <c r="Y549" i="3"/>
  <c r="AG549" i="3"/>
  <c r="AO549" i="3"/>
  <c r="AW549" i="3"/>
  <c r="BE549" i="3"/>
  <c r="R549" i="3"/>
  <c r="Z549" i="3"/>
  <c r="AH549" i="3"/>
  <c r="AP549" i="3"/>
  <c r="AX549" i="3"/>
  <c r="BF549" i="3"/>
  <c r="M549" i="3"/>
  <c r="U549" i="3"/>
  <c r="AC549" i="3"/>
  <c r="AK549" i="3"/>
  <c r="AS549" i="3"/>
  <c r="BA549" i="3"/>
  <c r="BI549" i="3"/>
  <c r="AD549" i="3"/>
  <c r="AL549" i="3"/>
  <c r="N549" i="3"/>
  <c r="AT549" i="3"/>
  <c r="V549" i="3"/>
  <c r="BB549" i="3"/>
  <c r="BM556" i="3"/>
  <c r="AU565" i="3"/>
  <c r="X565" i="3"/>
  <c r="AY565" i="3"/>
  <c r="AX565" i="3"/>
  <c r="AH565" i="3"/>
  <c r="BI565" i="3"/>
  <c r="AS565" i="3"/>
  <c r="AA565" i="3"/>
  <c r="BD565" i="3"/>
  <c r="AN565" i="3"/>
  <c r="T565" i="3"/>
  <c r="Y565" i="3"/>
  <c r="P565" i="3"/>
  <c r="BJ579" i="3"/>
  <c r="N588" i="3"/>
  <c r="Z588" i="3"/>
  <c r="AX588" i="3"/>
  <c r="BE588" i="3"/>
  <c r="AO588" i="3"/>
  <c r="Y588" i="3"/>
  <c r="BH588" i="3"/>
  <c r="AR588" i="3"/>
  <c r="AB588" i="3"/>
  <c r="BG588" i="3"/>
  <c r="AQ588" i="3"/>
  <c r="AA588" i="3"/>
  <c r="BL590" i="3"/>
  <c r="BJ595" i="3"/>
  <c r="BG597" i="3"/>
  <c r="AE597" i="3"/>
  <c r="BB597" i="3"/>
  <c r="AJ597" i="3"/>
  <c r="BE597" i="3"/>
  <c r="AO597" i="3"/>
  <c r="BH597" i="3"/>
  <c r="AR597" i="3"/>
  <c r="P597" i="3"/>
  <c r="Z597" i="3"/>
  <c r="AK597" i="3"/>
  <c r="U597" i="3"/>
  <c r="BI604" i="3"/>
  <c r="AO604" i="3"/>
  <c r="U604" i="3"/>
  <c r="BH604" i="3"/>
  <c r="AR604" i="3"/>
  <c r="AB604" i="3"/>
  <c r="BG604" i="3"/>
  <c r="AQ604" i="3"/>
  <c r="AA604" i="3"/>
  <c r="BF604" i="3"/>
  <c r="AP604" i="3"/>
  <c r="Z604" i="3"/>
  <c r="AM620" i="3"/>
  <c r="BI620" i="3"/>
  <c r="W620" i="3"/>
  <c r="AI620" i="3"/>
  <c r="AO620" i="3"/>
  <c r="BB620" i="3"/>
  <c r="AL620" i="3"/>
  <c r="V620" i="3"/>
  <c r="AC620" i="3"/>
  <c r="M620" i="3"/>
  <c r="AV620" i="3"/>
  <c r="AF620" i="3"/>
  <c r="P620" i="3"/>
  <c r="BK634" i="3"/>
  <c r="AU641" i="3"/>
  <c r="AA641" i="3"/>
  <c r="AY641" i="3"/>
  <c r="BB641" i="3"/>
  <c r="AL641" i="3"/>
  <c r="V641" i="3"/>
  <c r="BE641" i="3"/>
  <c r="AO641" i="3"/>
  <c r="Y641" i="3"/>
  <c r="BH641" i="3"/>
  <c r="AR641" i="3"/>
  <c r="AB641" i="3"/>
  <c r="BN643" i="3"/>
  <c r="AH657" i="3"/>
  <c r="AV657" i="3"/>
  <c r="P657" i="3"/>
  <c r="AD657" i="3"/>
  <c r="AZ657" i="3"/>
  <c r="T657" i="3"/>
  <c r="AU657" i="3"/>
  <c r="AE657" i="3"/>
  <c r="O657" i="3"/>
  <c r="AW657" i="3"/>
  <c r="AG657" i="3"/>
  <c r="Q657" i="3"/>
  <c r="BL659" i="3"/>
  <c r="BN659" i="3"/>
  <c r="BJ659" i="3"/>
  <c r="AQ690" i="3"/>
  <c r="AT690" i="3"/>
  <c r="N690" i="3"/>
  <c r="AG690" i="3"/>
  <c r="AZ690" i="3"/>
  <c r="T690" i="3"/>
  <c r="BD693" i="3"/>
  <c r="AY693" i="3"/>
  <c r="S693" i="3"/>
  <c r="AH693" i="3"/>
  <c r="BA693" i="3"/>
  <c r="U693" i="3"/>
  <c r="U700" i="3"/>
  <c r="BH700" i="3"/>
  <c r="AB700" i="3"/>
  <c r="AQ700" i="3"/>
  <c r="BF700" i="3"/>
  <c r="Z700" i="3"/>
  <c r="U703" i="3"/>
  <c r="AO703" i="3"/>
  <c r="BD703" i="3"/>
  <c r="X703" i="3"/>
  <c r="O703" i="3"/>
  <c r="AD703" i="3"/>
  <c r="AM706" i="3"/>
  <c r="AC706" i="3"/>
  <c r="S706" i="3"/>
  <c r="AF706" i="3"/>
  <c r="BG709" i="3"/>
  <c r="AP709" i="3"/>
  <c r="K539" i="3"/>
  <c r="K537" i="3"/>
  <c r="L534" i="3"/>
  <c r="N534" i="3" s="1"/>
  <c r="K533" i="3"/>
  <c r="K527" i="3"/>
  <c r="L526" i="3"/>
  <c r="K525" i="3"/>
  <c r="L524" i="3"/>
  <c r="K523" i="3"/>
  <c r="K521" i="3"/>
  <c r="K519" i="3"/>
  <c r="L458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N611" i="3"/>
  <c r="R611" i="3"/>
  <c r="V611" i="3"/>
  <c r="Z611" i="3"/>
  <c r="AD611" i="3"/>
  <c r="AH611" i="3"/>
  <c r="AL611" i="3"/>
  <c r="AP611" i="3"/>
  <c r="AT611" i="3"/>
  <c r="AX611" i="3"/>
  <c r="BB611" i="3"/>
  <c r="BF611" i="3"/>
  <c r="O611" i="3"/>
  <c r="S611" i="3"/>
  <c r="W611" i="3"/>
  <c r="AA611" i="3"/>
  <c r="AE611" i="3"/>
  <c r="AI611" i="3"/>
  <c r="AM611" i="3"/>
  <c r="AQ611" i="3"/>
  <c r="AU611" i="3"/>
  <c r="AY611" i="3"/>
  <c r="BC611" i="3"/>
  <c r="BG611" i="3"/>
  <c r="T611" i="3"/>
  <c r="AJ611" i="3"/>
  <c r="AZ611" i="3"/>
  <c r="X611" i="3"/>
  <c r="AN611" i="3"/>
  <c r="BD611" i="3"/>
  <c r="AB611" i="3"/>
  <c r="AR611" i="3"/>
  <c r="BH611" i="3"/>
  <c r="P611" i="3"/>
  <c r="AF611" i="3"/>
  <c r="AV611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Y627" i="3"/>
  <c r="AO627" i="3"/>
  <c r="BE627" i="3"/>
  <c r="M627" i="3"/>
  <c r="AC627" i="3"/>
  <c r="AS627" i="3"/>
  <c r="BI627" i="3"/>
  <c r="Q627" i="3"/>
  <c r="AG627" i="3"/>
  <c r="AW627" i="3"/>
  <c r="U627" i="3"/>
  <c r="AK627" i="3"/>
  <c r="BA627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P610" i="3"/>
  <c r="T610" i="3"/>
  <c r="X610" i="3"/>
  <c r="AB610" i="3"/>
  <c r="AF610" i="3"/>
  <c r="AJ610" i="3"/>
  <c r="AN610" i="3"/>
  <c r="AR610" i="3"/>
  <c r="AV610" i="3"/>
  <c r="AZ610" i="3"/>
  <c r="BD610" i="3"/>
  <c r="BH610" i="3"/>
  <c r="M610" i="3"/>
  <c r="Q610" i="3"/>
  <c r="U610" i="3"/>
  <c r="Y610" i="3"/>
  <c r="AC610" i="3"/>
  <c r="AG610" i="3"/>
  <c r="AK610" i="3"/>
  <c r="AO610" i="3"/>
  <c r="AS610" i="3"/>
  <c r="AW610" i="3"/>
  <c r="BA610" i="3"/>
  <c r="BE610" i="3"/>
  <c r="BI610" i="3"/>
  <c r="V610" i="3"/>
  <c r="AL610" i="3"/>
  <c r="BB610" i="3"/>
  <c r="Z610" i="3"/>
  <c r="AP610" i="3"/>
  <c r="BF610" i="3"/>
  <c r="N610" i="3"/>
  <c r="AD610" i="3"/>
  <c r="AT610" i="3"/>
  <c r="AX610" i="3"/>
  <c r="R610" i="3"/>
  <c r="AH610" i="3"/>
  <c r="O626" i="3"/>
  <c r="S626" i="3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AD626" i="3"/>
  <c r="AT626" i="3"/>
  <c r="R626" i="3"/>
  <c r="AH626" i="3"/>
  <c r="AX626" i="3"/>
  <c r="V626" i="3"/>
  <c r="AL626" i="3"/>
  <c r="BB626" i="3"/>
  <c r="BF626" i="3"/>
  <c r="Z626" i="3"/>
  <c r="AP626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Z677" i="3"/>
  <c r="AP677" i="3"/>
  <c r="BF677" i="3"/>
  <c r="N677" i="3"/>
  <c r="AD677" i="3"/>
  <c r="AT677" i="3"/>
  <c r="R677" i="3"/>
  <c r="AH677" i="3"/>
  <c r="AX677" i="3"/>
  <c r="V677" i="3"/>
  <c r="AL677" i="3"/>
  <c r="BB677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P613" i="3"/>
  <c r="AF613" i="3"/>
  <c r="AV613" i="3"/>
  <c r="T613" i="3"/>
  <c r="AJ613" i="3"/>
  <c r="AZ613" i="3"/>
  <c r="X613" i="3"/>
  <c r="AN613" i="3"/>
  <c r="BD613" i="3"/>
  <c r="AB613" i="3"/>
  <c r="AR613" i="3"/>
  <c r="BH613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S680" i="3"/>
  <c r="AI680" i="3"/>
  <c r="AY680" i="3"/>
  <c r="W680" i="3"/>
  <c r="AM680" i="3"/>
  <c r="BC680" i="3"/>
  <c r="AA680" i="3"/>
  <c r="AQ680" i="3"/>
  <c r="BG680" i="3"/>
  <c r="O680" i="3"/>
  <c r="AE680" i="3"/>
  <c r="AU680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Z687" i="3"/>
  <c r="AP687" i="3"/>
  <c r="BF687" i="3"/>
  <c r="N687" i="3"/>
  <c r="AD687" i="3"/>
  <c r="AT687" i="3"/>
  <c r="R687" i="3"/>
  <c r="AH687" i="3"/>
  <c r="AX687" i="3"/>
  <c r="V687" i="3"/>
  <c r="AL687" i="3"/>
  <c r="BB687" i="3"/>
  <c r="Y721" i="3"/>
  <c r="AO721" i="3"/>
  <c r="BE721" i="3"/>
  <c r="V721" i="3"/>
  <c r="AL721" i="3"/>
  <c r="BB721" i="3"/>
  <c r="W721" i="3"/>
  <c r="AM721" i="3"/>
  <c r="BC721" i="3"/>
  <c r="M721" i="3"/>
  <c r="AC721" i="3"/>
  <c r="AS721" i="3"/>
  <c r="BI721" i="3"/>
  <c r="Z721" i="3"/>
  <c r="AP721" i="3"/>
  <c r="BF721" i="3"/>
  <c r="AA721" i="3"/>
  <c r="AQ721" i="3"/>
  <c r="BG721" i="3"/>
  <c r="T721" i="3"/>
  <c r="AZ721" i="3"/>
  <c r="Q721" i="3"/>
  <c r="AG721" i="3"/>
  <c r="AW721" i="3"/>
  <c r="N721" i="3"/>
  <c r="AD721" i="3"/>
  <c r="AT721" i="3"/>
  <c r="O721" i="3"/>
  <c r="AE721" i="3"/>
  <c r="AU721" i="3"/>
  <c r="AJ721" i="3"/>
  <c r="U721" i="3"/>
  <c r="AK721" i="3"/>
  <c r="BA721" i="3"/>
  <c r="R721" i="3"/>
  <c r="AH721" i="3"/>
  <c r="Y731" i="3"/>
  <c r="AO731" i="3"/>
  <c r="BE731" i="3"/>
  <c r="V731" i="3"/>
  <c r="AL731" i="3"/>
  <c r="BB731" i="3"/>
  <c r="W731" i="3"/>
  <c r="AM731" i="3"/>
  <c r="BC731" i="3"/>
  <c r="M731" i="3"/>
  <c r="AC731" i="3"/>
  <c r="AS731" i="3"/>
  <c r="BI731" i="3"/>
  <c r="Z731" i="3"/>
  <c r="AP731" i="3"/>
  <c r="BF731" i="3"/>
  <c r="AA731" i="3"/>
  <c r="AQ731" i="3"/>
  <c r="BG731" i="3"/>
  <c r="BD731" i="3"/>
  <c r="Q731" i="3"/>
  <c r="AG731" i="3"/>
  <c r="AW731" i="3"/>
  <c r="N731" i="3"/>
  <c r="AD731" i="3"/>
  <c r="AT731" i="3"/>
  <c r="O731" i="3"/>
  <c r="AE731" i="3"/>
  <c r="AU731" i="3"/>
  <c r="AN731" i="3"/>
  <c r="U731" i="3"/>
  <c r="AK731" i="3"/>
  <c r="BA731" i="3"/>
  <c r="R731" i="3"/>
  <c r="AH731" i="3"/>
  <c r="AX731" i="3"/>
  <c r="S731" i="3"/>
  <c r="AI731" i="3"/>
  <c r="AY731" i="3"/>
  <c r="X731" i="3"/>
  <c r="AL715" i="3"/>
  <c r="AW717" i="3"/>
  <c r="X721" i="3"/>
  <c r="AZ723" i="3"/>
  <c r="U728" i="3"/>
  <c r="AR731" i="3"/>
  <c r="BA733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P546" i="3"/>
  <c r="T546" i="3"/>
  <c r="X546" i="3"/>
  <c r="AB546" i="3"/>
  <c r="AF546" i="3"/>
  <c r="AJ546" i="3"/>
  <c r="AN546" i="3"/>
  <c r="AR546" i="3"/>
  <c r="AV546" i="3"/>
  <c r="AZ546" i="3"/>
  <c r="BD546" i="3"/>
  <c r="BH546" i="3"/>
  <c r="M546" i="3"/>
  <c r="U546" i="3"/>
  <c r="AC546" i="3"/>
  <c r="AK546" i="3"/>
  <c r="AS546" i="3"/>
  <c r="BA546" i="3"/>
  <c r="BI546" i="3"/>
  <c r="N546" i="3"/>
  <c r="V546" i="3"/>
  <c r="AD546" i="3"/>
  <c r="AL546" i="3"/>
  <c r="AT546" i="3"/>
  <c r="BB546" i="3"/>
  <c r="Q546" i="3"/>
  <c r="Y546" i="3"/>
  <c r="AG546" i="3"/>
  <c r="AO546" i="3"/>
  <c r="AW546" i="3"/>
  <c r="BE546" i="3"/>
  <c r="R546" i="3"/>
  <c r="AX546" i="3"/>
  <c r="Z546" i="3"/>
  <c r="BF546" i="3"/>
  <c r="AH546" i="3"/>
  <c r="AP546" i="3"/>
  <c r="O555" i="3"/>
  <c r="S555" i="3"/>
  <c r="W555" i="3"/>
  <c r="AA555" i="3"/>
  <c r="AE555" i="3"/>
  <c r="AI555" i="3"/>
  <c r="P555" i="3"/>
  <c r="U555" i="3"/>
  <c r="Z555" i="3"/>
  <c r="AF555" i="3"/>
  <c r="AK555" i="3"/>
  <c r="AO555" i="3"/>
  <c r="AS555" i="3"/>
  <c r="AW555" i="3"/>
  <c r="BA555" i="3"/>
  <c r="BE555" i="3"/>
  <c r="BI555" i="3"/>
  <c r="Q555" i="3"/>
  <c r="V555" i="3"/>
  <c r="AB555" i="3"/>
  <c r="AG555" i="3"/>
  <c r="AL555" i="3"/>
  <c r="AP555" i="3"/>
  <c r="AT555" i="3"/>
  <c r="AX555" i="3"/>
  <c r="BB555" i="3"/>
  <c r="BF555" i="3"/>
  <c r="M555" i="3"/>
  <c r="R555" i="3"/>
  <c r="X555" i="3"/>
  <c r="AC555" i="3"/>
  <c r="AH555" i="3"/>
  <c r="AM555" i="3"/>
  <c r="AQ555" i="3"/>
  <c r="AU555" i="3"/>
  <c r="AY555" i="3"/>
  <c r="BC555" i="3"/>
  <c r="BG555" i="3"/>
  <c r="AD555" i="3"/>
  <c r="AV555" i="3"/>
  <c r="N555" i="3"/>
  <c r="AJ555" i="3"/>
  <c r="AZ555" i="3"/>
  <c r="T555" i="3"/>
  <c r="AN555" i="3"/>
  <c r="BD555" i="3"/>
  <c r="BH555" i="3"/>
  <c r="Y555" i="3"/>
  <c r="AR555" i="3"/>
  <c r="M564" i="3"/>
  <c r="Q564" i="3"/>
  <c r="U564" i="3"/>
  <c r="Y564" i="3"/>
  <c r="AC564" i="3"/>
  <c r="N564" i="3"/>
  <c r="R564" i="3"/>
  <c r="V564" i="3"/>
  <c r="Z564" i="3"/>
  <c r="AD564" i="3"/>
  <c r="AH564" i="3"/>
  <c r="AL564" i="3"/>
  <c r="AP564" i="3"/>
  <c r="AT564" i="3"/>
  <c r="AX564" i="3"/>
  <c r="BB564" i="3"/>
  <c r="BF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P564" i="3"/>
  <c r="AF564" i="3"/>
  <c r="AN564" i="3"/>
  <c r="AV564" i="3"/>
  <c r="BD564" i="3"/>
  <c r="T564" i="3"/>
  <c r="AG564" i="3"/>
  <c r="AO564" i="3"/>
  <c r="AW564" i="3"/>
  <c r="BE564" i="3"/>
  <c r="X564" i="3"/>
  <c r="AJ564" i="3"/>
  <c r="AR564" i="3"/>
  <c r="AZ564" i="3"/>
  <c r="BH564" i="3"/>
  <c r="AB564" i="3"/>
  <c r="BI564" i="3"/>
  <c r="AK564" i="3"/>
  <c r="AS564" i="3"/>
  <c r="BA564" i="3"/>
  <c r="P573" i="3"/>
  <c r="T573" i="3"/>
  <c r="X573" i="3"/>
  <c r="AB573" i="3"/>
  <c r="AF573" i="3"/>
  <c r="AJ573" i="3"/>
  <c r="AN573" i="3"/>
  <c r="AR573" i="3"/>
  <c r="AV573" i="3"/>
  <c r="AZ573" i="3"/>
  <c r="BD573" i="3"/>
  <c r="BH573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S573" i="3"/>
  <c r="AI573" i="3"/>
  <c r="AY573" i="3"/>
  <c r="W573" i="3"/>
  <c r="AM573" i="3"/>
  <c r="BC573" i="3"/>
  <c r="AA573" i="3"/>
  <c r="AQ573" i="3"/>
  <c r="BG573" i="3"/>
  <c r="AU573" i="3"/>
  <c r="O573" i="3"/>
  <c r="AE573" i="3"/>
  <c r="N582" i="3"/>
  <c r="R582" i="3"/>
  <c r="V582" i="3"/>
  <c r="Z582" i="3"/>
  <c r="AD582" i="3"/>
  <c r="AH582" i="3"/>
  <c r="AL582" i="3"/>
  <c r="AP582" i="3"/>
  <c r="AT582" i="3"/>
  <c r="AX582" i="3"/>
  <c r="BB582" i="3"/>
  <c r="BF582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M582" i="3"/>
  <c r="AC582" i="3"/>
  <c r="AS582" i="3"/>
  <c r="BI582" i="3"/>
  <c r="Q582" i="3"/>
  <c r="AG582" i="3"/>
  <c r="AW582" i="3"/>
  <c r="U582" i="3"/>
  <c r="AK582" i="3"/>
  <c r="BA582" i="3"/>
  <c r="AO582" i="3"/>
  <c r="BE582" i="3"/>
  <c r="Y582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P612" i="3"/>
  <c r="T612" i="3"/>
  <c r="X612" i="3"/>
  <c r="AB612" i="3"/>
  <c r="AF612" i="3"/>
  <c r="AJ612" i="3"/>
  <c r="AN612" i="3"/>
  <c r="AR612" i="3"/>
  <c r="AV612" i="3"/>
  <c r="AZ612" i="3"/>
  <c r="BD612" i="3"/>
  <c r="BH612" i="3"/>
  <c r="Q612" i="3"/>
  <c r="AG612" i="3"/>
  <c r="AW612" i="3"/>
  <c r="U612" i="3"/>
  <c r="AK612" i="3"/>
  <c r="BA612" i="3"/>
  <c r="Y612" i="3"/>
  <c r="AO612" i="3"/>
  <c r="BE612" i="3"/>
  <c r="M612" i="3"/>
  <c r="AC612" i="3"/>
  <c r="AS612" i="3"/>
  <c r="BI612" i="3"/>
  <c r="P635" i="3"/>
  <c r="T635" i="3"/>
  <c r="X635" i="3"/>
  <c r="AB635" i="3"/>
  <c r="AF635" i="3"/>
  <c r="AJ635" i="3"/>
  <c r="AN635" i="3"/>
  <c r="AR635" i="3"/>
  <c r="AV635" i="3"/>
  <c r="AZ635" i="3"/>
  <c r="BD635" i="3"/>
  <c r="BH635" i="3"/>
  <c r="M635" i="3"/>
  <c r="Q635" i="3"/>
  <c r="U635" i="3"/>
  <c r="Y635" i="3"/>
  <c r="AC635" i="3"/>
  <c r="AG635" i="3"/>
  <c r="AK635" i="3"/>
  <c r="AO635" i="3"/>
  <c r="AS635" i="3"/>
  <c r="AW635" i="3"/>
  <c r="BA635" i="3"/>
  <c r="BE635" i="3"/>
  <c r="BI635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AA635" i="3"/>
  <c r="AQ635" i="3"/>
  <c r="BG635" i="3"/>
  <c r="O635" i="3"/>
  <c r="AE635" i="3"/>
  <c r="AU635" i="3"/>
  <c r="S635" i="3"/>
  <c r="AI635" i="3"/>
  <c r="AY635" i="3"/>
  <c r="AM635" i="3"/>
  <c r="BC635" i="3"/>
  <c r="W635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AA644" i="3"/>
  <c r="AQ644" i="3"/>
  <c r="BG644" i="3"/>
  <c r="O644" i="3"/>
  <c r="AE644" i="3"/>
  <c r="AU644" i="3"/>
  <c r="S644" i="3"/>
  <c r="AI644" i="3"/>
  <c r="AY644" i="3"/>
  <c r="W644" i="3"/>
  <c r="AM644" i="3"/>
  <c r="BC644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AC667" i="3"/>
  <c r="AS667" i="3"/>
  <c r="BI667" i="3"/>
  <c r="Q667" i="3"/>
  <c r="AG667" i="3"/>
  <c r="AW667" i="3"/>
  <c r="U667" i="3"/>
  <c r="AK667" i="3"/>
  <c r="BA667" i="3"/>
  <c r="Y667" i="3"/>
  <c r="AO667" i="3"/>
  <c r="BE667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AB676" i="3"/>
  <c r="AR676" i="3"/>
  <c r="BH676" i="3"/>
  <c r="P676" i="3"/>
  <c r="AF676" i="3"/>
  <c r="AV676" i="3"/>
  <c r="T676" i="3"/>
  <c r="AJ676" i="3"/>
  <c r="AZ676" i="3"/>
  <c r="X676" i="3"/>
  <c r="AN676" i="3"/>
  <c r="BD676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O692" i="3"/>
  <c r="S692" i="3"/>
  <c r="W692" i="3"/>
  <c r="AA692" i="3"/>
  <c r="AE692" i="3"/>
  <c r="AI692" i="3"/>
  <c r="AM692" i="3"/>
  <c r="AQ692" i="3"/>
  <c r="AU692" i="3"/>
  <c r="AY692" i="3"/>
  <c r="BC692" i="3"/>
  <c r="BG69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U692" i="3"/>
  <c r="AK692" i="3"/>
  <c r="BA692" i="3"/>
  <c r="Y692" i="3"/>
  <c r="AO692" i="3"/>
  <c r="BE692" i="3"/>
  <c r="M692" i="3"/>
  <c r="AC692" i="3"/>
  <c r="AS692" i="3"/>
  <c r="BI692" i="3"/>
  <c r="Q692" i="3"/>
  <c r="AG692" i="3"/>
  <c r="AW692" i="3"/>
  <c r="N706" i="3"/>
  <c r="AD706" i="3"/>
  <c r="AT706" i="3"/>
  <c r="R706" i="3"/>
  <c r="AH706" i="3"/>
  <c r="AX706" i="3"/>
  <c r="X706" i="3"/>
  <c r="AN706" i="3"/>
  <c r="BD706" i="3"/>
  <c r="AI706" i="3"/>
  <c r="M706" i="3"/>
  <c r="AS706" i="3"/>
  <c r="W706" i="3"/>
  <c r="BC706" i="3"/>
  <c r="AO706" i="3"/>
  <c r="V706" i="3"/>
  <c r="AL706" i="3"/>
  <c r="BB706" i="3"/>
  <c r="AB706" i="3"/>
  <c r="AR706" i="3"/>
  <c r="BH706" i="3"/>
  <c r="AQ706" i="3"/>
  <c r="U706" i="3"/>
  <c r="BA706" i="3"/>
  <c r="AE706" i="3"/>
  <c r="BI706" i="3"/>
  <c r="O720" i="3"/>
  <c r="S720" i="3"/>
  <c r="W720" i="3"/>
  <c r="AA720" i="3"/>
  <c r="AE720" i="3"/>
  <c r="AI720" i="3"/>
  <c r="AM720" i="3"/>
  <c r="AQ720" i="3"/>
  <c r="AU720" i="3"/>
  <c r="AY720" i="3"/>
  <c r="BC720" i="3"/>
  <c r="BG720" i="3"/>
  <c r="P720" i="3"/>
  <c r="T720" i="3"/>
  <c r="X720" i="3"/>
  <c r="AB720" i="3"/>
  <c r="AF720" i="3"/>
  <c r="AJ720" i="3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Z720" i="3"/>
  <c r="AP720" i="3"/>
  <c r="BF720" i="3"/>
  <c r="N720" i="3"/>
  <c r="AD720" i="3"/>
  <c r="AT720" i="3"/>
  <c r="R720" i="3"/>
  <c r="AH720" i="3"/>
  <c r="AX720" i="3"/>
  <c r="V720" i="3"/>
  <c r="AL720" i="3"/>
  <c r="BB720" i="3"/>
  <c r="N724" i="3"/>
  <c r="R724" i="3"/>
  <c r="V724" i="3"/>
  <c r="Z724" i="3"/>
  <c r="AD724" i="3"/>
  <c r="AH724" i="3"/>
  <c r="AL724" i="3"/>
  <c r="AP724" i="3"/>
  <c r="AT724" i="3"/>
  <c r="AX724" i="3"/>
  <c r="BB724" i="3"/>
  <c r="BF724" i="3"/>
  <c r="O724" i="3"/>
  <c r="S724" i="3"/>
  <c r="W724" i="3"/>
  <c r="AA724" i="3"/>
  <c r="AE724" i="3"/>
  <c r="AI724" i="3"/>
  <c r="AM724" i="3"/>
  <c r="AQ724" i="3"/>
  <c r="AU724" i="3"/>
  <c r="AY724" i="3"/>
  <c r="BC724" i="3"/>
  <c r="BG724" i="3"/>
  <c r="P724" i="3"/>
  <c r="T724" i="3"/>
  <c r="X724" i="3"/>
  <c r="AB724" i="3"/>
  <c r="AF724" i="3"/>
  <c r="AJ724" i="3"/>
  <c r="AN724" i="3"/>
  <c r="AR724" i="3"/>
  <c r="AV724" i="3"/>
  <c r="AZ724" i="3"/>
  <c r="BD724" i="3"/>
  <c r="BH724" i="3"/>
  <c r="Q724" i="3"/>
  <c r="AG724" i="3"/>
  <c r="AW724" i="3"/>
  <c r="U724" i="3"/>
  <c r="AK724" i="3"/>
  <c r="BA724" i="3"/>
  <c r="Y724" i="3"/>
  <c r="AO724" i="3"/>
  <c r="BE724" i="3"/>
  <c r="M724" i="3"/>
  <c r="AC724" i="3"/>
  <c r="AS724" i="3"/>
  <c r="BI724" i="3"/>
  <c r="AV733" i="3"/>
  <c r="AF733" i="3"/>
  <c r="P733" i="3"/>
  <c r="AU733" i="3"/>
  <c r="AE733" i="3"/>
  <c r="O733" i="3"/>
  <c r="AT733" i="3"/>
  <c r="AD733" i="3"/>
  <c r="N733" i="3"/>
  <c r="BN734" i="3"/>
  <c r="AG709" i="3"/>
  <c r="U717" i="3"/>
  <c r="BH721" i="3"/>
  <c r="X723" i="3"/>
  <c r="AQ727" i="3"/>
  <c r="BE728" i="3"/>
  <c r="AO733" i="3"/>
  <c r="AK552" i="3"/>
  <c r="AF552" i="3"/>
  <c r="U552" i="3"/>
  <c r="AU552" i="3"/>
  <c r="Y552" i="3"/>
  <c r="BD552" i="3"/>
  <c r="AI552" i="3"/>
  <c r="M552" i="3"/>
  <c r="AR552" i="3"/>
  <c r="W552" i="3"/>
  <c r="AT552" i="3"/>
  <c r="AD552" i="3"/>
  <c r="N552" i="3"/>
  <c r="AF559" i="3"/>
  <c r="P559" i="3"/>
  <c r="AK559" i="3"/>
  <c r="BI559" i="3"/>
  <c r="AJ559" i="3"/>
  <c r="BD559" i="3"/>
  <c r="Y559" i="3"/>
  <c r="AU559" i="3"/>
  <c r="AE559" i="3"/>
  <c r="O559" i="3"/>
  <c r="AL559" i="3"/>
  <c r="V559" i="3"/>
  <c r="AA561" i="3"/>
  <c r="W561" i="3"/>
  <c r="AU561" i="3"/>
  <c r="BB561" i="3"/>
  <c r="AL561" i="3"/>
  <c r="V561" i="3"/>
  <c r="BE561" i="3"/>
  <c r="AO561" i="3"/>
  <c r="Y561" i="3"/>
  <c r="BH561" i="3"/>
  <c r="AR561" i="3"/>
  <c r="AB561" i="3"/>
  <c r="BA568" i="3"/>
  <c r="AG568" i="3"/>
  <c r="AC568" i="3"/>
  <c r="AZ568" i="3"/>
  <c r="AJ568" i="3"/>
  <c r="T568" i="3"/>
  <c r="AY568" i="3"/>
  <c r="AI568" i="3"/>
  <c r="S568" i="3"/>
  <c r="AX568" i="3"/>
  <c r="AH568" i="3"/>
  <c r="R568" i="3"/>
  <c r="AR575" i="3"/>
  <c r="X575" i="3"/>
  <c r="AV575" i="3"/>
  <c r="BC575" i="3"/>
  <c r="AM575" i="3"/>
  <c r="W575" i="3"/>
  <c r="BB575" i="3"/>
  <c r="AL575" i="3"/>
  <c r="V575" i="3"/>
  <c r="BE575" i="3"/>
  <c r="AO575" i="3"/>
  <c r="Y575" i="3"/>
  <c r="T577" i="3"/>
  <c r="AF577" i="3"/>
  <c r="AB577" i="3"/>
  <c r="BG577" i="3"/>
  <c r="AQ577" i="3"/>
  <c r="AA577" i="3"/>
  <c r="BF577" i="3"/>
  <c r="AP577" i="3"/>
  <c r="Z577" i="3"/>
  <c r="BI577" i="3"/>
  <c r="AS577" i="3"/>
  <c r="AC577" i="3"/>
  <c r="M577" i="3"/>
  <c r="AV584" i="3"/>
  <c r="AR584" i="3"/>
  <c r="X584" i="3"/>
  <c r="AU584" i="3"/>
  <c r="AE584" i="3"/>
  <c r="O584" i="3"/>
  <c r="AT584" i="3"/>
  <c r="AD584" i="3"/>
  <c r="N584" i="3"/>
  <c r="AW584" i="3"/>
  <c r="AG584" i="3"/>
  <c r="Q584" i="3"/>
  <c r="BL586" i="3"/>
  <c r="AN591" i="3"/>
  <c r="T591" i="3"/>
  <c r="BH591" i="3"/>
  <c r="BC591" i="3"/>
  <c r="AM591" i="3"/>
  <c r="W591" i="3"/>
  <c r="BB591" i="3"/>
  <c r="AL591" i="3"/>
  <c r="V591" i="3"/>
  <c r="BE591" i="3"/>
  <c r="AO591" i="3"/>
  <c r="Y591" i="3"/>
  <c r="AJ593" i="3"/>
  <c r="AF593" i="3"/>
  <c r="AB593" i="3"/>
  <c r="BG593" i="3"/>
  <c r="AQ593" i="3"/>
  <c r="AA593" i="3"/>
  <c r="BF593" i="3"/>
  <c r="AP593" i="3"/>
  <c r="Z593" i="3"/>
  <c r="BI593" i="3"/>
  <c r="AS593" i="3"/>
  <c r="AC593" i="3"/>
  <c r="M593" i="3"/>
  <c r="AW600" i="3"/>
  <c r="AS600" i="3"/>
  <c r="AO600" i="3"/>
  <c r="AZ600" i="3"/>
  <c r="AJ600" i="3"/>
  <c r="T600" i="3"/>
  <c r="AY600" i="3"/>
  <c r="AI600" i="3"/>
  <c r="S600" i="3"/>
  <c r="AX600" i="3"/>
  <c r="AH600" i="3"/>
  <c r="R600" i="3"/>
  <c r="AJ609" i="3"/>
  <c r="BH609" i="3"/>
  <c r="AN609" i="3"/>
  <c r="AY609" i="3"/>
  <c r="AI609" i="3"/>
  <c r="S609" i="3"/>
  <c r="AX609" i="3"/>
  <c r="AH609" i="3"/>
  <c r="R609" i="3"/>
  <c r="BA609" i="3"/>
  <c r="AK609" i="3"/>
  <c r="U609" i="3"/>
  <c r="AL616" i="3"/>
  <c r="R616" i="3"/>
  <c r="BF616" i="3"/>
  <c r="BE616" i="3"/>
  <c r="AO616" i="3"/>
  <c r="Y616" i="3"/>
  <c r="BH616" i="3"/>
  <c r="AR616" i="3"/>
  <c r="AB616" i="3"/>
  <c r="BG616" i="3"/>
  <c r="AQ616" i="3"/>
  <c r="AA616" i="3"/>
  <c r="AE625" i="3"/>
  <c r="AQ625" i="3"/>
  <c r="W625" i="3"/>
  <c r="BF625" i="3"/>
  <c r="AP625" i="3"/>
  <c r="Z625" i="3"/>
  <c r="BI625" i="3"/>
  <c r="AS625" i="3"/>
  <c r="AC625" i="3"/>
  <c r="M625" i="3"/>
  <c r="AV625" i="3"/>
  <c r="AF625" i="3"/>
  <c r="P625" i="3"/>
  <c r="S637" i="3"/>
  <c r="BG637" i="3"/>
  <c r="AM637" i="3"/>
  <c r="AX637" i="3"/>
  <c r="AH637" i="3"/>
  <c r="R637" i="3"/>
  <c r="BA637" i="3"/>
  <c r="AK637" i="3"/>
  <c r="U637" i="3"/>
  <c r="BD637" i="3"/>
  <c r="AN637" i="3"/>
  <c r="X637" i="3"/>
  <c r="BF639" i="3"/>
  <c r="AP639" i="3"/>
  <c r="AG639" i="3"/>
  <c r="AT639" i="3"/>
  <c r="N639" i="3"/>
  <c r="AK639" i="3"/>
  <c r="BH639" i="3"/>
  <c r="AR639" i="3"/>
  <c r="AB639" i="3"/>
  <c r="BG639" i="3"/>
  <c r="AQ639" i="3"/>
  <c r="AA639" i="3"/>
  <c r="AC646" i="3"/>
  <c r="BA646" i="3"/>
  <c r="AG646" i="3"/>
  <c r="AZ646" i="3"/>
  <c r="AJ646" i="3"/>
  <c r="T646" i="3"/>
  <c r="AY646" i="3"/>
  <c r="AI646" i="3"/>
  <c r="S646" i="3"/>
  <c r="AX646" i="3"/>
  <c r="AH646" i="3"/>
  <c r="R646" i="3"/>
  <c r="R653" i="3"/>
  <c r="N653" i="3"/>
  <c r="BB653" i="3"/>
  <c r="BE653" i="3"/>
  <c r="AO653" i="3"/>
  <c r="Y653" i="3"/>
  <c r="BH653" i="3"/>
  <c r="AR653" i="3"/>
  <c r="AB653" i="3"/>
  <c r="BG653" i="3"/>
  <c r="AQ653" i="3"/>
  <c r="AA653" i="3"/>
  <c r="AT655" i="3"/>
  <c r="AP655" i="3"/>
  <c r="V655" i="3"/>
  <c r="BI655" i="3"/>
  <c r="AS655" i="3"/>
  <c r="AC655" i="3"/>
  <c r="M655" i="3"/>
  <c r="AV655" i="3"/>
  <c r="AF655" i="3"/>
  <c r="P655" i="3"/>
  <c r="AU655" i="3"/>
  <c r="AE655" i="3"/>
  <c r="O655" i="3"/>
  <c r="O662" i="3"/>
  <c r="BC662" i="3"/>
  <c r="AI662" i="3"/>
  <c r="AX662" i="3"/>
  <c r="AH662" i="3"/>
  <c r="R662" i="3"/>
  <c r="BA662" i="3"/>
  <c r="AK662" i="3"/>
  <c r="U662" i="3"/>
  <c r="BD662" i="3"/>
  <c r="AN662" i="3"/>
  <c r="X662" i="3"/>
  <c r="BL664" i="3"/>
  <c r="BA669" i="3"/>
  <c r="AG669" i="3"/>
  <c r="AC669" i="3"/>
  <c r="Y669" i="3"/>
  <c r="AV669" i="3"/>
  <c r="AF669" i="3"/>
  <c r="P669" i="3"/>
  <c r="AU669" i="3"/>
  <c r="AE669" i="3"/>
  <c r="O669" i="3"/>
  <c r="AT669" i="3"/>
  <c r="AD669" i="3"/>
  <c r="N669" i="3"/>
  <c r="BN707" i="3"/>
  <c r="BK707" i="3"/>
  <c r="M714" i="3"/>
  <c r="AZ717" i="3"/>
  <c r="AJ717" i="3"/>
  <c r="T717" i="3"/>
  <c r="AY717" i="3"/>
  <c r="AI717" i="3"/>
  <c r="S717" i="3"/>
  <c r="AX717" i="3"/>
  <c r="AH717" i="3"/>
  <c r="R717" i="3"/>
  <c r="AY723" i="3"/>
  <c r="AI723" i="3"/>
  <c r="S723" i="3"/>
  <c r="AX723" i="3"/>
  <c r="AH723" i="3"/>
  <c r="R723" i="3"/>
  <c r="BA723" i="3"/>
  <c r="AK723" i="3"/>
  <c r="U723" i="3"/>
  <c r="AG706" i="3"/>
  <c r="BA709" i="3"/>
  <c r="AO717" i="3"/>
  <c r="BN722" i="3"/>
  <c r="BJ722" i="3"/>
  <c r="M728" i="3"/>
  <c r="T731" i="3"/>
  <c r="AC733" i="3"/>
  <c r="AQ734" i="3"/>
  <c r="BJ734" i="3" s="1"/>
  <c r="AW547" i="3"/>
  <c r="BD547" i="3"/>
  <c r="X547" i="3"/>
  <c r="AS547" i="3"/>
  <c r="M547" i="3"/>
  <c r="AJ547" i="3"/>
  <c r="BC547" i="3"/>
  <c r="AM547" i="3"/>
  <c r="W547" i="3"/>
  <c r="BB547" i="3"/>
  <c r="AL547" i="3"/>
  <c r="V547" i="3"/>
  <c r="BK556" i="3"/>
  <c r="BN556" i="3"/>
  <c r="BL556" i="3"/>
  <c r="BJ556" i="3"/>
  <c r="AD565" i="3"/>
  <c r="BC565" i="3"/>
  <c r="AI565" i="3"/>
  <c r="AT565" i="3"/>
  <c r="AB565" i="3"/>
  <c r="BE565" i="3"/>
  <c r="AO565" i="3"/>
  <c r="V565" i="3"/>
  <c r="AZ565" i="3"/>
  <c r="AJ565" i="3"/>
  <c r="N565" i="3"/>
  <c r="U565" i="3"/>
  <c r="U567" i="3"/>
  <c r="AK567" i="3"/>
  <c r="BA567" i="3"/>
  <c r="R567" i="3"/>
  <c r="AH567" i="3"/>
  <c r="AX567" i="3"/>
  <c r="S567" i="3"/>
  <c r="AI567" i="3"/>
  <c r="AY567" i="3"/>
  <c r="AF567" i="3"/>
  <c r="AZ567" i="3"/>
  <c r="AB567" i="3"/>
  <c r="Y567" i="3"/>
  <c r="AO567" i="3"/>
  <c r="BE567" i="3"/>
  <c r="V567" i="3"/>
  <c r="AL567" i="3"/>
  <c r="BB567" i="3"/>
  <c r="W567" i="3"/>
  <c r="AM567" i="3"/>
  <c r="BC567" i="3"/>
  <c r="AV567" i="3"/>
  <c r="X567" i="3"/>
  <c r="AR567" i="3"/>
  <c r="M567" i="3"/>
  <c r="AC567" i="3"/>
  <c r="AS567" i="3"/>
  <c r="BI567" i="3"/>
  <c r="Z567" i="3"/>
  <c r="AP567" i="3"/>
  <c r="BF567" i="3"/>
  <c r="AA567" i="3"/>
  <c r="AQ567" i="3"/>
  <c r="BG567" i="3"/>
  <c r="T567" i="3"/>
  <c r="AN567" i="3"/>
  <c r="BH567" i="3"/>
  <c r="Q567" i="3"/>
  <c r="AG567" i="3"/>
  <c r="AW567" i="3"/>
  <c r="N567" i="3"/>
  <c r="AD567" i="3"/>
  <c r="AT567" i="3"/>
  <c r="O567" i="3"/>
  <c r="AE567" i="3"/>
  <c r="AU567" i="3"/>
  <c r="P567" i="3"/>
  <c r="AJ567" i="3"/>
  <c r="BD567" i="3"/>
  <c r="BL574" i="3"/>
  <c r="BN579" i="3"/>
  <c r="BN581" i="3"/>
  <c r="BJ581" i="3"/>
  <c r="AT588" i="3"/>
  <c r="BB588" i="3"/>
  <c r="AH588" i="3"/>
  <c r="BA588" i="3"/>
  <c r="AK588" i="3"/>
  <c r="U588" i="3"/>
  <c r="BD588" i="3"/>
  <c r="AN588" i="3"/>
  <c r="X588" i="3"/>
  <c r="BC588" i="3"/>
  <c r="AM588" i="3"/>
  <c r="W588" i="3"/>
  <c r="BN595" i="3"/>
  <c r="BC597" i="3"/>
  <c r="AU597" i="3"/>
  <c r="AX597" i="3"/>
  <c r="AB597" i="3"/>
  <c r="BA597" i="3"/>
  <c r="AI597" i="3"/>
  <c r="BD597" i="3"/>
  <c r="AN597" i="3"/>
  <c r="AL597" i="3"/>
  <c r="V597" i="3"/>
  <c r="AG597" i="3"/>
  <c r="Q597" i="3"/>
  <c r="AS604" i="3"/>
  <c r="Y604" i="3"/>
  <c r="AW604" i="3"/>
  <c r="BD604" i="3"/>
  <c r="AN604" i="3"/>
  <c r="X604" i="3"/>
  <c r="BC604" i="3"/>
  <c r="AM604" i="3"/>
  <c r="W604" i="3"/>
  <c r="BB604" i="3"/>
  <c r="AL604" i="3"/>
  <c r="V604" i="3"/>
  <c r="AA620" i="3"/>
  <c r="BA620" i="3"/>
  <c r="BG620" i="3"/>
  <c r="S620" i="3"/>
  <c r="AE620" i="3"/>
  <c r="AX620" i="3"/>
  <c r="AH620" i="3"/>
  <c r="R620" i="3"/>
  <c r="Y620" i="3"/>
  <c r="BH620" i="3"/>
  <c r="AR620" i="3"/>
  <c r="AB620" i="3"/>
  <c r="BN634" i="3"/>
  <c r="BL634" i="3"/>
  <c r="AE641" i="3"/>
  <c r="BC641" i="3"/>
  <c r="AI641" i="3"/>
  <c r="AX641" i="3"/>
  <c r="AH641" i="3"/>
  <c r="R641" i="3"/>
  <c r="BA641" i="3"/>
  <c r="AK641" i="3"/>
  <c r="U641" i="3"/>
  <c r="BD641" i="3"/>
  <c r="AN641" i="3"/>
  <c r="X641" i="3"/>
  <c r="W645" i="3"/>
  <c r="AM645" i="3"/>
  <c r="BC645" i="3"/>
  <c r="X645" i="3"/>
  <c r="AN645" i="3"/>
  <c r="BD645" i="3"/>
  <c r="U645" i="3"/>
  <c r="AK645" i="3"/>
  <c r="BA645" i="3"/>
  <c r="AL645" i="3"/>
  <c r="BF645" i="3"/>
  <c r="R645" i="3"/>
  <c r="AA645" i="3"/>
  <c r="AQ645" i="3"/>
  <c r="BG645" i="3"/>
  <c r="AB645" i="3"/>
  <c r="AR645" i="3"/>
  <c r="BH645" i="3"/>
  <c r="Y645" i="3"/>
  <c r="AO645" i="3"/>
  <c r="BE645" i="3"/>
  <c r="BB645" i="3"/>
  <c r="N645" i="3"/>
  <c r="AH645" i="3"/>
  <c r="O645" i="3"/>
  <c r="AE645" i="3"/>
  <c r="AU645" i="3"/>
  <c r="P645" i="3"/>
  <c r="AF645" i="3"/>
  <c r="AV645" i="3"/>
  <c r="M645" i="3"/>
  <c r="AC645" i="3"/>
  <c r="AS645" i="3"/>
  <c r="BI645" i="3"/>
  <c r="Z645" i="3"/>
  <c r="AD645" i="3"/>
  <c r="AX645" i="3"/>
  <c r="S645" i="3"/>
  <c r="AI645" i="3"/>
  <c r="AY645" i="3"/>
  <c r="T645" i="3"/>
  <c r="AJ645" i="3"/>
  <c r="AZ645" i="3"/>
  <c r="Q645" i="3"/>
  <c r="AG645" i="3"/>
  <c r="AW645" i="3"/>
  <c r="V645" i="3"/>
  <c r="AP645" i="3"/>
  <c r="AT645" i="3"/>
  <c r="AX657" i="3"/>
  <c r="BF657" i="3"/>
  <c r="AN657" i="3"/>
  <c r="BB657" i="3"/>
  <c r="V657" i="3"/>
  <c r="AR657" i="3"/>
  <c r="BG657" i="3"/>
  <c r="AQ657" i="3"/>
  <c r="AA657" i="3"/>
  <c r="BI657" i="3"/>
  <c r="AS657" i="3"/>
  <c r="AC657" i="3"/>
  <c r="M657" i="3"/>
  <c r="BK668" i="3"/>
  <c r="S690" i="3"/>
  <c r="AM690" i="3"/>
  <c r="AH690" i="3"/>
  <c r="BA690" i="3"/>
  <c r="U690" i="3"/>
  <c r="AN690" i="3"/>
  <c r="AF693" i="3"/>
  <c r="AZ693" i="3"/>
  <c r="AM693" i="3"/>
  <c r="BB693" i="3"/>
  <c r="V693" i="3"/>
  <c r="BE700" i="3"/>
  <c r="Q700" i="3"/>
  <c r="AV700" i="3"/>
  <c r="P700" i="3"/>
  <c r="AE700" i="3"/>
  <c r="AT700" i="3"/>
  <c r="N700" i="3"/>
  <c r="AQ703" i="3"/>
  <c r="BC703" i="3"/>
  <c r="AR703" i="3"/>
  <c r="AI703" i="3"/>
  <c r="AX703" i="3"/>
  <c r="R703" i="3"/>
  <c r="O706" i="3"/>
  <c r="BF706" i="3"/>
  <c r="AZ706" i="3"/>
  <c r="T706" i="3"/>
  <c r="BH709" i="3"/>
  <c r="AQ709" i="3"/>
  <c r="Z709" i="3"/>
  <c r="AI721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AB615" i="3"/>
  <c r="AR615" i="3"/>
  <c r="BH615" i="3"/>
  <c r="P615" i="3"/>
  <c r="AF615" i="3"/>
  <c r="AV615" i="3"/>
  <c r="T615" i="3"/>
  <c r="AJ615" i="3"/>
  <c r="AZ615" i="3"/>
  <c r="BD615" i="3"/>
  <c r="X615" i="3"/>
  <c r="AN615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O631" i="3"/>
  <c r="S631" i="3"/>
  <c r="W631" i="3"/>
  <c r="AA631" i="3"/>
  <c r="AE631" i="3"/>
  <c r="AI631" i="3"/>
  <c r="AM631" i="3"/>
  <c r="AQ631" i="3"/>
  <c r="AU631" i="3"/>
  <c r="AY631" i="3"/>
  <c r="BC631" i="3"/>
  <c r="BG631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U631" i="3"/>
  <c r="AK631" i="3"/>
  <c r="BA631" i="3"/>
  <c r="Y631" i="3"/>
  <c r="AO631" i="3"/>
  <c r="BE631" i="3"/>
  <c r="M631" i="3"/>
  <c r="AC631" i="3"/>
  <c r="AS631" i="3"/>
  <c r="BI631" i="3"/>
  <c r="AW631" i="3"/>
  <c r="Q631" i="3"/>
  <c r="AG631" i="3"/>
  <c r="N614" i="3"/>
  <c r="R614" i="3"/>
  <c r="V614" i="3"/>
  <c r="Z614" i="3"/>
  <c r="AD614" i="3"/>
  <c r="AH614" i="3"/>
  <c r="AL614" i="3"/>
  <c r="AP614" i="3"/>
  <c r="AT614" i="3"/>
  <c r="AX614" i="3"/>
  <c r="BB614" i="3"/>
  <c r="BF614" i="3"/>
  <c r="O614" i="3"/>
  <c r="S614" i="3"/>
  <c r="W614" i="3"/>
  <c r="AA614" i="3"/>
  <c r="AE614" i="3"/>
  <c r="AI614" i="3"/>
  <c r="AM614" i="3"/>
  <c r="AQ614" i="3"/>
  <c r="AU614" i="3"/>
  <c r="AY614" i="3"/>
  <c r="BC614" i="3"/>
  <c r="BG614" i="3"/>
  <c r="P614" i="3"/>
  <c r="T614" i="3"/>
  <c r="X614" i="3"/>
  <c r="AB614" i="3"/>
  <c r="AF614" i="3"/>
  <c r="AJ614" i="3"/>
  <c r="AN614" i="3"/>
  <c r="AR614" i="3"/>
  <c r="AV614" i="3"/>
  <c r="AZ614" i="3"/>
  <c r="BD614" i="3"/>
  <c r="BH614" i="3"/>
  <c r="M614" i="3"/>
  <c r="AC614" i="3"/>
  <c r="AS614" i="3"/>
  <c r="BI614" i="3"/>
  <c r="Q614" i="3"/>
  <c r="AG614" i="3"/>
  <c r="AW614" i="3"/>
  <c r="U614" i="3"/>
  <c r="AK614" i="3"/>
  <c r="BA614" i="3"/>
  <c r="AO614" i="3"/>
  <c r="BE614" i="3"/>
  <c r="Y614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Z630" i="3"/>
  <c r="AP630" i="3"/>
  <c r="BF630" i="3"/>
  <c r="N630" i="3"/>
  <c r="AD630" i="3"/>
  <c r="AT630" i="3"/>
  <c r="R630" i="3"/>
  <c r="AH630" i="3"/>
  <c r="AX630" i="3"/>
  <c r="AL630" i="3"/>
  <c r="BB630" i="3"/>
  <c r="V630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R681" i="3"/>
  <c r="AH681" i="3"/>
  <c r="AX681" i="3"/>
  <c r="V681" i="3"/>
  <c r="AL681" i="3"/>
  <c r="BB681" i="3"/>
  <c r="Z681" i="3"/>
  <c r="AP681" i="3"/>
  <c r="BF681" i="3"/>
  <c r="N681" i="3"/>
  <c r="AD681" i="3"/>
  <c r="AT68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T621" i="3"/>
  <c r="AJ621" i="3"/>
  <c r="AZ621" i="3"/>
  <c r="X621" i="3"/>
  <c r="AN621" i="3"/>
  <c r="BD621" i="3"/>
  <c r="AB621" i="3"/>
  <c r="AR621" i="3"/>
  <c r="BH621" i="3"/>
  <c r="P621" i="3"/>
  <c r="AF621" i="3"/>
  <c r="AV621" i="3"/>
  <c r="N684" i="3"/>
  <c r="R684" i="3"/>
  <c r="V684" i="3"/>
  <c r="Z684" i="3"/>
  <c r="AD684" i="3"/>
  <c r="AH684" i="3"/>
  <c r="AL684" i="3"/>
  <c r="AP684" i="3"/>
  <c r="AT684" i="3"/>
  <c r="AX684" i="3"/>
  <c r="BB684" i="3"/>
  <c r="BF684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P684" i="3"/>
  <c r="T684" i="3"/>
  <c r="X684" i="3"/>
  <c r="AB684" i="3"/>
  <c r="AF684" i="3"/>
  <c r="AJ684" i="3"/>
  <c r="AN684" i="3"/>
  <c r="AR684" i="3"/>
  <c r="AV684" i="3"/>
  <c r="AZ684" i="3"/>
  <c r="BD684" i="3"/>
  <c r="BH684" i="3"/>
  <c r="M684" i="3"/>
  <c r="AC684" i="3"/>
  <c r="AS684" i="3"/>
  <c r="BI684" i="3"/>
  <c r="Q684" i="3"/>
  <c r="AG684" i="3"/>
  <c r="AW684" i="3"/>
  <c r="U684" i="3"/>
  <c r="AK684" i="3"/>
  <c r="BA684" i="3"/>
  <c r="Y684" i="3"/>
  <c r="AO684" i="3"/>
  <c r="BE684" i="3"/>
  <c r="AA638" i="3"/>
  <c r="T638" i="3"/>
  <c r="AJ638" i="3"/>
  <c r="AZ638" i="3"/>
  <c r="Q638" i="3"/>
  <c r="AG638" i="3"/>
  <c r="AW638" i="3"/>
  <c r="V638" i="3"/>
  <c r="Z638" i="3"/>
  <c r="N638" i="3"/>
  <c r="BF638" i="3"/>
  <c r="AQ638" i="3"/>
  <c r="O638" i="3"/>
  <c r="AE638" i="3"/>
  <c r="X638" i="3"/>
  <c r="AN638" i="3"/>
  <c r="BD638" i="3"/>
  <c r="U638" i="3"/>
  <c r="AK638" i="3"/>
  <c r="BA638" i="3"/>
  <c r="AL638" i="3"/>
  <c r="AM638" i="3"/>
  <c r="AD638" i="3"/>
  <c r="R638" i="3"/>
  <c r="AY638" i="3"/>
  <c r="S638" i="3"/>
  <c r="AI638" i="3"/>
  <c r="AB638" i="3"/>
  <c r="AR638" i="3"/>
  <c r="BH638" i="3"/>
  <c r="Y638" i="3"/>
  <c r="AO638" i="3"/>
  <c r="BE638" i="3"/>
  <c r="AT638" i="3"/>
  <c r="AU638" i="3"/>
  <c r="AP638" i="3"/>
  <c r="BG638" i="3"/>
  <c r="W638" i="3"/>
  <c r="P638" i="3"/>
  <c r="AF638" i="3"/>
  <c r="AV638" i="3"/>
  <c r="M638" i="3"/>
  <c r="AC638" i="3"/>
  <c r="AS638" i="3"/>
  <c r="BI638" i="3"/>
  <c r="BB638" i="3"/>
  <c r="BC638" i="3"/>
  <c r="AX638" i="3"/>
  <c r="AH638" i="3"/>
  <c r="T686" i="3"/>
  <c r="AJ686" i="3"/>
  <c r="AZ686" i="3"/>
  <c r="Q686" i="3"/>
  <c r="AG686" i="3"/>
  <c r="AW686" i="3"/>
  <c r="N686" i="3"/>
  <c r="AD686" i="3"/>
  <c r="AT686" i="3"/>
  <c r="AA686" i="3"/>
  <c r="AE686" i="3"/>
  <c r="AY686" i="3"/>
  <c r="X686" i="3"/>
  <c r="AN686" i="3"/>
  <c r="BD686" i="3"/>
  <c r="U686" i="3"/>
  <c r="AK686" i="3"/>
  <c r="BA686" i="3"/>
  <c r="R686" i="3"/>
  <c r="AH686" i="3"/>
  <c r="AX686" i="3"/>
  <c r="AQ686" i="3"/>
  <c r="AU686" i="3"/>
  <c r="W686" i="3"/>
  <c r="AB686" i="3"/>
  <c r="AR686" i="3"/>
  <c r="BH686" i="3"/>
  <c r="Y686" i="3"/>
  <c r="AO686" i="3"/>
  <c r="BE686" i="3"/>
  <c r="V686" i="3"/>
  <c r="AL686" i="3"/>
  <c r="BB686" i="3"/>
  <c r="BG686" i="3"/>
  <c r="S686" i="3"/>
  <c r="AM686" i="3"/>
  <c r="P686" i="3"/>
  <c r="AF686" i="3"/>
  <c r="AV686" i="3"/>
  <c r="M686" i="3"/>
  <c r="AC686" i="3"/>
  <c r="AS686" i="3"/>
  <c r="BI686" i="3"/>
  <c r="Z686" i="3"/>
  <c r="AP686" i="3"/>
  <c r="BF686" i="3"/>
  <c r="O686" i="3"/>
  <c r="AI686" i="3"/>
  <c r="BC686" i="3"/>
  <c r="Y725" i="3"/>
  <c r="AO725" i="3"/>
  <c r="BE725" i="3"/>
  <c r="V725" i="3"/>
  <c r="AL725" i="3"/>
  <c r="BB725" i="3"/>
  <c r="W725" i="3"/>
  <c r="AM725" i="3"/>
  <c r="BC725" i="3"/>
  <c r="AV725" i="3"/>
  <c r="X725" i="3"/>
  <c r="AR725" i="3"/>
  <c r="M725" i="3"/>
  <c r="AC725" i="3"/>
  <c r="AS725" i="3"/>
  <c r="BI725" i="3"/>
  <c r="Z725" i="3"/>
  <c r="AP725" i="3"/>
  <c r="BF725" i="3"/>
  <c r="AA725" i="3"/>
  <c r="AQ725" i="3"/>
  <c r="BG725" i="3"/>
  <c r="T725" i="3"/>
  <c r="AN725" i="3"/>
  <c r="BH725" i="3"/>
  <c r="Q725" i="3"/>
  <c r="AG725" i="3"/>
  <c r="AW725" i="3"/>
  <c r="N725" i="3"/>
  <c r="AD725" i="3"/>
  <c r="AT725" i="3"/>
  <c r="O725" i="3"/>
  <c r="AE725" i="3"/>
  <c r="AU725" i="3"/>
  <c r="P725" i="3"/>
  <c r="AJ725" i="3"/>
  <c r="BD725" i="3"/>
  <c r="U725" i="3"/>
  <c r="AK725" i="3"/>
  <c r="BA725" i="3"/>
  <c r="R725" i="3"/>
  <c r="AH725" i="3"/>
  <c r="AX725" i="3"/>
  <c r="S725" i="3"/>
  <c r="AI725" i="3"/>
  <c r="AY725" i="3"/>
  <c r="AF725" i="3"/>
  <c r="AZ725" i="3"/>
  <c r="AB725" i="3"/>
  <c r="AB723" i="3"/>
  <c r="AV723" i="3"/>
  <c r="AF723" i="3"/>
  <c r="P723" i="3"/>
  <c r="BK709" i="3"/>
  <c r="BB715" i="3"/>
  <c r="AN721" i="3"/>
  <c r="W727" i="3"/>
  <c r="AK728" i="3"/>
  <c r="BH731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X557" i="3"/>
  <c r="AN557" i="3"/>
  <c r="BD557" i="3"/>
  <c r="AB557" i="3"/>
  <c r="AR557" i="3"/>
  <c r="BH557" i="3"/>
  <c r="P557" i="3"/>
  <c r="AF557" i="3"/>
  <c r="AV557" i="3"/>
  <c r="T557" i="3"/>
  <c r="AJ557" i="3"/>
  <c r="AZ557" i="3"/>
  <c r="N566" i="3"/>
  <c r="R566" i="3"/>
  <c r="V566" i="3"/>
  <c r="Z566" i="3"/>
  <c r="AD566" i="3"/>
  <c r="AH566" i="3"/>
  <c r="AL566" i="3"/>
  <c r="AP566" i="3"/>
  <c r="AT566" i="3"/>
  <c r="AX566" i="3"/>
  <c r="BB566" i="3"/>
  <c r="BF566" i="3"/>
  <c r="O566" i="3"/>
  <c r="S566" i="3"/>
  <c r="W566" i="3"/>
  <c r="AA566" i="3"/>
  <c r="AE566" i="3"/>
  <c r="AI566" i="3"/>
  <c r="AM566" i="3"/>
  <c r="AQ566" i="3"/>
  <c r="AU566" i="3"/>
  <c r="AY566" i="3"/>
  <c r="BC566" i="3"/>
  <c r="BG566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Q566" i="3"/>
  <c r="AG566" i="3"/>
  <c r="AW566" i="3"/>
  <c r="U566" i="3"/>
  <c r="AK566" i="3"/>
  <c r="BA566" i="3"/>
  <c r="Y566" i="3"/>
  <c r="AO566" i="3"/>
  <c r="BE566" i="3"/>
  <c r="M566" i="3"/>
  <c r="AC566" i="3"/>
  <c r="AS566" i="3"/>
  <c r="BI566" i="3"/>
  <c r="N596" i="3"/>
  <c r="R596" i="3"/>
  <c r="V596" i="3"/>
  <c r="Z596" i="3"/>
  <c r="AD596" i="3"/>
  <c r="AH596" i="3"/>
  <c r="AL596" i="3"/>
  <c r="AP596" i="3"/>
  <c r="AT596" i="3"/>
  <c r="AX596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Q596" i="3"/>
  <c r="AG596" i="3"/>
  <c r="AW596" i="3"/>
  <c r="BF596" i="3"/>
  <c r="U596" i="3"/>
  <c r="AK596" i="3"/>
  <c r="BA596" i="3"/>
  <c r="BI596" i="3"/>
  <c r="Y596" i="3"/>
  <c r="AO596" i="3"/>
  <c r="BB596" i="3"/>
  <c r="AC596" i="3"/>
  <c r="AS596" i="3"/>
  <c r="BE596" i="3"/>
  <c r="M596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S649" i="3"/>
  <c r="AI649" i="3"/>
  <c r="AY649" i="3"/>
  <c r="W649" i="3"/>
  <c r="AM649" i="3"/>
  <c r="BC649" i="3"/>
  <c r="AA649" i="3"/>
  <c r="AQ649" i="3"/>
  <c r="BG649" i="3"/>
  <c r="O649" i="3"/>
  <c r="AE649" i="3"/>
  <c r="AU649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R658" i="3"/>
  <c r="Z658" i="3"/>
  <c r="AH658" i="3"/>
  <c r="AP658" i="3"/>
  <c r="AX658" i="3"/>
  <c r="BF658" i="3"/>
  <c r="T658" i="3"/>
  <c r="AB658" i="3"/>
  <c r="AJ658" i="3"/>
  <c r="AR658" i="3"/>
  <c r="AZ658" i="3"/>
  <c r="BH658" i="3"/>
  <c r="N658" i="3"/>
  <c r="V658" i="3"/>
  <c r="AD658" i="3"/>
  <c r="AL658" i="3"/>
  <c r="AT658" i="3"/>
  <c r="BB658" i="3"/>
  <c r="AN658" i="3"/>
  <c r="P658" i="3"/>
  <c r="AV658" i="3"/>
  <c r="X658" i="3"/>
  <c r="BD658" i="3"/>
  <c r="AF658" i="3"/>
  <c r="M693" i="3"/>
  <c r="AC693" i="3"/>
  <c r="AS693" i="3"/>
  <c r="BI693" i="3"/>
  <c r="Z693" i="3"/>
  <c r="AP693" i="3"/>
  <c r="BF693" i="3"/>
  <c r="AA693" i="3"/>
  <c r="AQ693" i="3"/>
  <c r="BG693" i="3"/>
  <c r="X693" i="3"/>
  <c r="AR693" i="3"/>
  <c r="AV693" i="3"/>
  <c r="Q693" i="3"/>
  <c r="AG693" i="3"/>
  <c r="AW693" i="3"/>
  <c r="N693" i="3"/>
  <c r="AD693" i="3"/>
  <c r="AT693" i="3"/>
  <c r="O693" i="3"/>
  <c r="AE693" i="3"/>
  <c r="AU693" i="3"/>
  <c r="T693" i="3"/>
  <c r="AN693" i="3"/>
  <c r="BH693" i="3"/>
  <c r="O708" i="3"/>
  <c r="S708" i="3"/>
  <c r="W708" i="3"/>
  <c r="AA708" i="3"/>
  <c r="AE708" i="3"/>
  <c r="AI708" i="3"/>
  <c r="AM708" i="3"/>
  <c r="AQ708" i="3"/>
  <c r="AU708" i="3"/>
  <c r="AY708" i="3"/>
  <c r="BC708" i="3"/>
  <c r="BG708" i="3"/>
  <c r="P708" i="3"/>
  <c r="T708" i="3"/>
  <c r="X708" i="3"/>
  <c r="AB708" i="3"/>
  <c r="AF708" i="3"/>
  <c r="AJ708" i="3"/>
  <c r="AN708" i="3"/>
  <c r="AR708" i="3"/>
  <c r="AV708" i="3"/>
  <c r="AZ708" i="3"/>
  <c r="BD708" i="3"/>
  <c r="BH708" i="3"/>
  <c r="M708" i="3"/>
  <c r="Q708" i="3"/>
  <c r="U708" i="3"/>
  <c r="Y708" i="3"/>
  <c r="AC708" i="3"/>
  <c r="AG708" i="3"/>
  <c r="AK708" i="3"/>
  <c r="AO708" i="3"/>
  <c r="AS708" i="3"/>
  <c r="AW708" i="3"/>
  <c r="BA708" i="3"/>
  <c r="BE708" i="3"/>
  <c r="BI708" i="3"/>
  <c r="R708" i="3"/>
  <c r="AH708" i="3"/>
  <c r="AX708" i="3"/>
  <c r="V708" i="3"/>
  <c r="AL708" i="3"/>
  <c r="BB708" i="3"/>
  <c r="Z708" i="3"/>
  <c r="AP708" i="3"/>
  <c r="BF708" i="3"/>
  <c r="N708" i="3"/>
  <c r="AD708" i="3"/>
  <c r="AT708" i="3"/>
  <c r="M726" i="3"/>
  <c r="Q726" i="3"/>
  <c r="U726" i="3"/>
  <c r="Y726" i="3"/>
  <c r="AC726" i="3"/>
  <c r="AG726" i="3"/>
  <c r="AK726" i="3"/>
  <c r="AO726" i="3"/>
  <c r="AS726" i="3"/>
  <c r="AW726" i="3"/>
  <c r="BA726" i="3"/>
  <c r="BE726" i="3"/>
  <c r="BI726" i="3"/>
  <c r="N726" i="3"/>
  <c r="R726" i="3"/>
  <c r="V726" i="3"/>
  <c r="Z726" i="3"/>
  <c r="AD726" i="3"/>
  <c r="AH726" i="3"/>
  <c r="AL726" i="3"/>
  <c r="AP726" i="3"/>
  <c r="AT726" i="3"/>
  <c r="AX726" i="3"/>
  <c r="BB726" i="3"/>
  <c r="BF726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AB726" i="3"/>
  <c r="AR726" i="3"/>
  <c r="BH726" i="3"/>
  <c r="P726" i="3"/>
  <c r="AF726" i="3"/>
  <c r="AV726" i="3"/>
  <c r="T726" i="3"/>
  <c r="AJ726" i="3"/>
  <c r="AZ726" i="3"/>
  <c r="X726" i="3"/>
  <c r="AN726" i="3"/>
  <c r="BD726" i="3"/>
  <c r="BH733" i="3"/>
  <c r="AR733" i="3"/>
  <c r="AB733" i="3"/>
  <c r="BG733" i="3"/>
  <c r="AQ733" i="3"/>
  <c r="AA733" i="3"/>
  <c r="BF733" i="3"/>
  <c r="AP733" i="3"/>
  <c r="Z733" i="3"/>
  <c r="AW709" i="3"/>
  <c r="Z715" i="3"/>
  <c r="AK717" i="3"/>
  <c r="AN723" i="3"/>
  <c r="BG727" i="3"/>
  <c r="P731" i="3"/>
  <c r="BE733" i="3"/>
  <c r="P552" i="3"/>
  <c r="AV552" i="3"/>
  <c r="BI552" i="3"/>
  <c r="AO552" i="3"/>
  <c r="T552" i="3"/>
  <c r="AY552" i="3"/>
  <c r="AC552" i="3"/>
  <c r="BG552" i="3"/>
  <c r="AM552" i="3"/>
  <c r="Q552" i="3"/>
  <c r="AP552" i="3"/>
  <c r="BK554" i="3"/>
  <c r="BN554" i="3"/>
  <c r="BB559" i="3"/>
  <c r="BF559" i="3"/>
  <c r="AC559" i="3"/>
  <c r="BE559" i="3"/>
  <c r="AB559" i="3"/>
  <c r="AW559" i="3"/>
  <c r="Q559" i="3"/>
  <c r="AQ559" i="3"/>
  <c r="AA559" i="3"/>
  <c r="AX559" i="3"/>
  <c r="AH559" i="3"/>
  <c r="BG561" i="3"/>
  <c r="AY561" i="3"/>
  <c r="AE561" i="3"/>
  <c r="AX561" i="3"/>
  <c r="AH561" i="3"/>
  <c r="R561" i="3"/>
  <c r="BA561" i="3"/>
  <c r="AK561" i="3"/>
  <c r="U561" i="3"/>
  <c r="BD561" i="3"/>
  <c r="AN561" i="3"/>
  <c r="Y568" i="3"/>
  <c r="AK568" i="3"/>
  <c r="Q568" i="3"/>
  <c r="M568" i="3"/>
  <c r="AV568" i="3"/>
  <c r="AF568" i="3"/>
  <c r="P568" i="3"/>
  <c r="AU568" i="3"/>
  <c r="AE568" i="3"/>
  <c r="O568" i="3"/>
  <c r="AT568" i="3"/>
  <c r="AD568" i="3"/>
  <c r="AB575" i="3"/>
  <c r="AZ575" i="3"/>
  <c r="AF575" i="3"/>
  <c r="AY575" i="3"/>
  <c r="AI575" i="3"/>
  <c r="S575" i="3"/>
  <c r="AX575" i="3"/>
  <c r="AH575" i="3"/>
  <c r="R575" i="3"/>
  <c r="BA575" i="3"/>
  <c r="AK575" i="3"/>
  <c r="AZ577" i="3"/>
  <c r="P577" i="3"/>
  <c r="BD577" i="3"/>
  <c r="BC577" i="3"/>
  <c r="AM577" i="3"/>
  <c r="W577" i="3"/>
  <c r="BB577" i="3"/>
  <c r="AL577" i="3"/>
  <c r="V577" i="3"/>
  <c r="BE577" i="3"/>
  <c r="AO577" i="3"/>
  <c r="AZ584" i="3"/>
  <c r="AF584" i="3"/>
  <c r="AB584" i="3"/>
  <c r="BG584" i="3"/>
  <c r="AQ584" i="3"/>
  <c r="AA584" i="3"/>
  <c r="BF584" i="3"/>
  <c r="AP584" i="3"/>
  <c r="Z584" i="3"/>
  <c r="BI584" i="3"/>
  <c r="AS584" i="3"/>
  <c r="AC584" i="3"/>
  <c r="X591" i="3"/>
  <c r="AV591" i="3"/>
  <c r="AR591" i="3"/>
  <c r="AY591" i="3"/>
  <c r="AI591" i="3"/>
  <c r="S591" i="3"/>
  <c r="AX591" i="3"/>
  <c r="AH591" i="3"/>
  <c r="R591" i="3"/>
  <c r="BA591" i="3"/>
  <c r="AK591" i="3"/>
  <c r="T593" i="3"/>
  <c r="P593" i="3"/>
  <c r="BD593" i="3"/>
  <c r="BC593" i="3"/>
  <c r="AM593" i="3"/>
  <c r="W593" i="3"/>
  <c r="BB593" i="3"/>
  <c r="AL593" i="3"/>
  <c r="V593" i="3"/>
  <c r="BE593" i="3"/>
  <c r="AO593" i="3"/>
  <c r="U600" i="3"/>
  <c r="AG600" i="3"/>
  <c r="AC600" i="3"/>
  <c r="Y600" i="3"/>
  <c r="AV600" i="3"/>
  <c r="AF600" i="3"/>
  <c r="P600" i="3"/>
  <c r="AU600" i="3"/>
  <c r="AE600" i="3"/>
  <c r="O600" i="3"/>
  <c r="AT600" i="3"/>
  <c r="AD600" i="3"/>
  <c r="AV609" i="3"/>
  <c r="AR609" i="3"/>
  <c r="X609" i="3"/>
  <c r="AU609" i="3"/>
  <c r="AE609" i="3"/>
  <c r="O609" i="3"/>
  <c r="AT609" i="3"/>
  <c r="AD609" i="3"/>
  <c r="N609" i="3"/>
  <c r="AW609" i="3"/>
  <c r="AG609" i="3"/>
  <c r="V616" i="3"/>
  <c r="AT616" i="3"/>
  <c r="AP616" i="3"/>
  <c r="BA616" i="3"/>
  <c r="AK616" i="3"/>
  <c r="U616" i="3"/>
  <c r="BD616" i="3"/>
  <c r="AN616" i="3"/>
  <c r="X616" i="3"/>
  <c r="BC616" i="3"/>
  <c r="AM616" i="3"/>
  <c r="O625" i="3"/>
  <c r="AA625" i="3"/>
  <c r="AY625" i="3"/>
  <c r="BB625" i="3"/>
  <c r="AL625" i="3"/>
  <c r="V625" i="3"/>
  <c r="BE625" i="3"/>
  <c r="AO625" i="3"/>
  <c r="Y625" i="3"/>
  <c r="BH625" i="3"/>
  <c r="AR625" i="3"/>
  <c r="AU637" i="3"/>
  <c r="AQ637" i="3"/>
  <c r="W637" i="3"/>
  <c r="AT637" i="3"/>
  <c r="AD637" i="3"/>
  <c r="N637" i="3"/>
  <c r="AW637" i="3"/>
  <c r="AG637" i="3"/>
  <c r="Q637" i="3"/>
  <c r="AZ637" i="3"/>
  <c r="AJ637" i="3"/>
  <c r="Z639" i="3"/>
  <c r="BE639" i="3"/>
  <c r="Y639" i="3"/>
  <c r="AL639" i="3"/>
  <c r="BI639" i="3"/>
  <c r="AC639" i="3"/>
  <c r="BD639" i="3"/>
  <c r="AN639" i="3"/>
  <c r="X639" i="3"/>
  <c r="BC639" i="3"/>
  <c r="AM639" i="3"/>
  <c r="M646" i="3"/>
  <c r="BE646" i="3"/>
  <c r="AK646" i="3"/>
  <c r="Q646" i="3"/>
  <c r="AV646" i="3"/>
  <c r="AF646" i="3"/>
  <c r="P646" i="3"/>
  <c r="AU646" i="3"/>
  <c r="AE646" i="3"/>
  <c r="O646" i="3"/>
  <c r="AT646" i="3"/>
  <c r="AD646" i="3"/>
  <c r="AX653" i="3"/>
  <c r="BF653" i="3"/>
  <c r="AL653" i="3"/>
  <c r="BA653" i="3"/>
  <c r="AK653" i="3"/>
  <c r="U653" i="3"/>
  <c r="BD653" i="3"/>
  <c r="AN653" i="3"/>
  <c r="X653" i="3"/>
  <c r="BC653" i="3"/>
  <c r="AM653" i="3"/>
  <c r="AD655" i="3"/>
  <c r="Z655" i="3"/>
  <c r="AX655" i="3"/>
  <c r="BE655" i="3"/>
  <c r="AO655" i="3"/>
  <c r="Y655" i="3"/>
  <c r="BH655" i="3"/>
  <c r="AR655" i="3"/>
  <c r="AB655" i="3"/>
  <c r="BG655" i="3"/>
  <c r="AQ655" i="3"/>
  <c r="BG662" i="3"/>
  <c r="AM662" i="3"/>
  <c r="S662" i="3"/>
  <c r="AT662" i="3"/>
  <c r="AD662" i="3"/>
  <c r="N662" i="3"/>
  <c r="AW662" i="3"/>
  <c r="AG662" i="3"/>
  <c r="Q662" i="3"/>
  <c r="AZ662" i="3"/>
  <c r="AJ662" i="3"/>
  <c r="AK669" i="3"/>
  <c r="Q669" i="3"/>
  <c r="M669" i="3"/>
  <c r="BH669" i="3"/>
  <c r="AR669" i="3"/>
  <c r="AB669" i="3"/>
  <c r="BG669" i="3"/>
  <c r="AQ669" i="3"/>
  <c r="AA669" i="3"/>
  <c r="BF669" i="3"/>
  <c r="AP669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T671" i="3"/>
  <c r="AJ671" i="3"/>
  <c r="AZ671" i="3"/>
  <c r="X671" i="3"/>
  <c r="AN671" i="3"/>
  <c r="BD671" i="3"/>
  <c r="AB671" i="3"/>
  <c r="AR671" i="3"/>
  <c r="BH671" i="3"/>
  <c r="P671" i="3"/>
  <c r="AF671" i="3"/>
  <c r="AV671" i="3"/>
  <c r="M689" i="3"/>
  <c r="AC689" i="3"/>
  <c r="AS689" i="3"/>
  <c r="BI689" i="3"/>
  <c r="Z689" i="3"/>
  <c r="AP689" i="3"/>
  <c r="BF689" i="3"/>
  <c r="AA689" i="3"/>
  <c r="AQ689" i="3"/>
  <c r="BG689" i="3"/>
  <c r="AB689" i="3"/>
  <c r="AF689" i="3"/>
  <c r="AZ689" i="3"/>
  <c r="Q689" i="3"/>
  <c r="AG689" i="3"/>
  <c r="AW689" i="3"/>
  <c r="N689" i="3"/>
  <c r="AD689" i="3"/>
  <c r="AT689" i="3"/>
  <c r="O689" i="3"/>
  <c r="AE689" i="3"/>
  <c r="AU689" i="3"/>
  <c r="X689" i="3"/>
  <c r="AR689" i="3"/>
  <c r="AV689" i="3"/>
  <c r="U689" i="3"/>
  <c r="AK689" i="3"/>
  <c r="BA689" i="3"/>
  <c r="R689" i="3"/>
  <c r="AH689" i="3"/>
  <c r="AX689" i="3"/>
  <c r="S689" i="3"/>
  <c r="AI689" i="3"/>
  <c r="AY689" i="3"/>
  <c r="AN689" i="3"/>
  <c r="BH689" i="3"/>
  <c r="T689" i="3"/>
  <c r="Y689" i="3"/>
  <c r="AO689" i="3"/>
  <c r="BE689" i="3"/>
  <c r="V689" i="3"/>
  <c r="AL689" i="3"/>
  <c r="BB689" i="3"/>
  <c r="W689" i="3"/>
  <c r="AM689" i="3"/>
  <c r="BC689" i="3"/>
  <c r="BD689" i="3"/>
  <c r="P689" i="3"/>
  <c r="AJ689" i="3"/>
  <c r="BK691" i="3"/>
  <c r="BM694" i="3"/>
  <c r="R705" i="3"/>
  <c r="AH705" i="3"/>
  <c r="AX705" i="3"/>
  <c r="T705" i="3"/>
  <c r="AJ705" i="3"/>
  <c r="AZ705" i="3"/>
  <c r="W705" i="3"/>
  <c r="BC705" i="3"/>
  <c r="AO705" i="3"/>
  <c r="AA705" i="3"/>
  <c r="BG705" i="3"/>
  <c r="AK705" i="3"/>
  <c r="V705" i="3"/>
  <c r="AL705" i="3"/>
  <c r="BB705" i="3"/>
  <c r="X705" i="3"/>
  <c r="AN705" i="3"/>
  <c r="BD705" i="3"/>
  <c r="AE705" i="3"/>
  <c r="Q705" i="3"/>
  <c r="AW705" i="3"/>
  <c r="AI705" i="3"/>
  <c r="M705" i="3"/>
  <c r="AS705" i="3"/>
  <c r="Z705" i="3"/>
  <c r="AP705" i="3"/>
  <c r="BF705" i="3"/>
  <c r="AB705" i="3"/>
  <c r="AR705" i="3"/>
  <c r="BH705" i="3"/>
  <c r="AM705" i="3"/>
  <c r="Y705" i="3"/>
  <c r="BE705" i="3"/>
  <c r="AQ705" i="3"/>
  <c r="U705" i="3"/>
  <c r="BA705" i="3"/>
  <c r="N705" i="3"/>
  <c r="AD705" i="3"/>
  <c r="AT705" i="3"/>
  <c r="P705" i="3"/>
  <c r="AF705" i="3"/>
  <c r="AV705" i="3"/>
  <c r="O705" i="3"/>
  <c r="AU705" i="3"/>
  <c r="AG705" i="3"/>
  <c r="S705" i="3"/>
  <c r="AY705" i="3"/>
  <c r="AC705" i="3"/>
  <c r="BI705" i="3"/>
  <c r="AZ714" i="3"/>
  <c r="P714" i="3"/>
  <c r="AJ714" i="3"/>
  <c r="BL714" i="3" s="1"/>
  <c r="T714" i="3"/>
  <c r="AV717" i="3"/>
  <c r="AF717" i="3"/>
  <c r="P717" i="3"/>
  <c r="AU717" i="3"/>
  <c r="AE717" i="3"/>
  <c r="O717" i="3"/>
  <c r="AT717" i="3"/>
  <c r="AD717" i="3"/>
  <c r="N717" i="3"/>
  <c r="AU723" i="3"/>
  <c r="AE723" i="3"/>
  <c r="O723" i="3"/>
  <c r="AT723" i="3"/>
  <c r="AD723" i="3"/>
  <c r="N723" i="3"/>
  <c r="AW723" i="3"/>
  <c r="AG723" i="3"/>
  <c r="Q723" i="3"/>
  <c r="N715" i="3"/>
  <c r="BE717" i="3"/>
  <c r="P721" i="3"/>
  <c r="O727" i="3"/>
  <c r="AC728" i="3"/>
  <c r="AJ731" i="3"/>
  <c r="AS733" i="3"/>
  <c r="BG734" i="3"/>
  <c r="BL734" i="3" s="1"/>
  <c r="Q547" i="3"/>
  <c r="AV547" i="3"/>
  <c r="P547" i="3"/>
  <c r="AK547" i="3"/>
  <c r="BH547" i="3"/>
  <c r="AB547" i="3"/>
  <c r="AY547" i="3"/>
  <c r="AI547" i="3"/>
  <c r="S547" i="3"/>
  <c r="AX547" i="3"/>
  <c r="AH547" i="3"/>
  <c r="BG565" i="3"/>
  <c r="AM565" i="3"/>
  <c r="BF565" i="3"/>
  <c r="AP565" i="3"/>
  <c r="W565" i="3"/>
  <c r="BA565" i="3"/>
  <c r="AK565" i="3"/>
  <c r="O565" i="3"/>
  <c r="AV565" i="3"/>
  <c r="AE565" i="3"/>
  <c r="AG565" i="3"/>
  <c r="Y569" i="3"/>
  <c r="AO569" i="3"/>
  <c r="BE569" i="3"/>
  <c r="V569" i="3"/>
  <c r="AL569" i="3"/>
  <c r="BB569" i="3"/>
  <c r="W569" i="3"/>
  <c r="AM569" i="3"/>
  <c r="BC569" i="3"/>
  <c r="BH569" i="3"/>
  <c r="T569" i="3"/>
  <c r="X569" i="3"/>
  <c r="M569" i="3"/>
  <c r="AC569" i="3"/>
  <c r="AS569" i="3"/>
  <c r="BI569" i="3"/>
  <c r="Z569" i="3"/>
  <c r="AP569" i="3"/>
  <c r="BF569" i="3"/>
  <c r="AA569" i="3"/>
  <c r="AQ569" i="3"/>
  <c r="BG569" i="3"/>
  <c r="P569" i="3"/>
  <c r="AJ569" i="3"/>
  <c r="AN569" i="3"/>
  <c r="Q569" i="3"/>
  <c r="AG569" i="3"/>
  <c r="AW569" i="3"/>
  <c r="N569" i="3"/>
  <c r="AD569" i="3"/>
  <c r="AT569" i="3"/>
  <c r="O569" i="3"/>
  <c r="AE569" i="3"/>
  <c r="AU569" i="3"/>
  <c r="AB569" i="3"/>
  <c r="AF569" i="3"/>
  <c r="AZ569" i="3"/>
  <c r="U569" i="3"/>
  <c r="AK569" i="3"/>
  <c r="BA569" i="3"/>
  <c r="R569" i="3"/>
  <c r="AH569" i="3"/>
  <c r="AX569" i="3"/>
  <c r="S569" i="3"/>
  <c r="AI569" i="3"/>
  <c r="AY569" i="3"/>
  <c r="AR569" i="3"/>
  <c r="AV569" i="3"/>
  <c r="BD569" i="3"/>
  <c r="BF588" i="3"/>
  <c r="AL588" i="3"/>
  <c r="R588" i="3"/>
  <c r="AW588" i="3"/>
  <c r="AG588" i="3"/>
  <c r="Q588" i="3"/>
  <c r="AZ588" i="3"/>
  <c r="AJ588" i="3"/>
  <c r="T588" i="3"/>
  <c r="AY588" i="3"/>
  <c r="AI588" i="3"/>
  <c r="AQ597" i="3"/>
  <c r="AM597" i="3"/>
  <c r="W597" i="3"/>
  <c r="AT597" i="3"/>
  <c r="T597" i="3"/>
  <c r="AW597" i="3"/>
  <c r="AA597" i="3"/>
  <c r="AZ597" i="3"/>
  <c r="AF597" i="3"/>
  <c r="AH597" i="3"/>
  <c r="R597" i="3"/>
  <c r="AC597" i="3"/>
  <c r="AC604" i="3"/>
  <c r="BA604" i="3"/>
  <c r="AG604" i="3"/>
  <c r="AZ604" i="3"/>
  <c r="AJ604" i="3"/>
  <c r="T604" i="3"/>
  <c r="AY604" i="3"/>
  <c r="AI604" i="3"/>
  <c r="S604" i="3"/>
  <c r="AX604" i="3"/>
  <c r="AH604" i="3"/>
  <c r="BC620" i="3"/>
  <c r="AS620" i="3"/>
  <c r="AY620" i="3"/>
  <c r="BE620" i="3"/>
  <c r="O620" i="3"/>
  <c r="AT620" i="3"/>
  <c r="AD620" i="3"/>
  <c r="N620" i="3"/>
  <c r="U620" i="3"/>
  <c r="BD620" i="3"/>
  <c r="AN620" i="3"/>
  <c r="BL636" i="3"/>
  <c r="BG641" i="3"/>
  <c r="AM641" i="3"/>
  <c r="S641" i="3"/>
  <c r="AT641" i="3"/>
  <c r="AD641" i="3"/>
  <c r="N641" i="3"/>
  <c r="AW641" i="3"/>
  <c r="AG641" i="3"/>
  <c r="Q641" i="3"/>
  <c r="AZ641" i="3"/>
  <c r="AJ641" i="3"/>
  <c r="Z647" i="3"/>
  <c r="AP647" i="3"/>
  <c r="BF647" i="3"/>
  <c r="AA647" i="3"/>
  <c r="AQ647" i="3"/>
  <c r="BG647" i="3"/>
  <c r="AB647" i="3"/>
  <c r="AR647" i="3"/>
  <c r="BH647" i="3"/>
  <c r="BI647" i="3"/>
  <c r="U647" i="3"/>
  <c r="BE647" i="3"/>
  <c r="N647" i="3"/>
  <c r="AD647" i="3"/>
  <c r="AT647" i="3"/>
  <c r="O647" i="3"/>
  <c r="AE647" i="3"/>
  <c r="AU647" i="3"/>
  <c r="P647" i="3"/>
  <c r="AF647" i="3"/>
  <c r="AV647" i="3"/>
  <c r="M647" i="3"/>
  <c r="Q647" i="3"/>
  <c r="AK647" i="3"/>
  <c r="Y647" i="3"/>
  <c r="R647" i="3"/>
  <c r="AH647" i="3"/>
  <c r="AX647" i="3"/>
  <c r="S647" i="3"/>
  <c r="AI647" i="3"/>
  <c r="AY647" i="3"/>
  <c r="T647" i="3"/>
  <c r="AJ647" i="3"/>
  <c r="AZ647" i="3"/>
  <c r="AC647" i="3"/>
  <c r="AG647" i="3"/>
  <c r="BA647" i="3"/>
  <c r="V647" i="3"/>
  <c r="AL647" i="3"/>
  <c r="BB647" i="3"/>
  <c r="W647" i="3"/>
  <c r="AM647" i="3"/>
  <c r="BC647" i="3"/>
  <c r="X647" i="3"/>
  <c r="AN647" i="3"/>
  <c r="BD647" i="3"/>
  <c r="AS647" i="3"/>
  <c r="AW647" i="3"/>
  <c r="AO647" i="3"/>
  <c r="R657" i="3"/>
  <c r="Z657" i="3"/>
  <c r="AF657" i="3"/>
  <c r="AT657" i="3"/>
  <c r="N657" i="3"/>
  <c r="AJ657" i="3"/>
  <c r="BC657" i="3"/>
  <c r="AM657" i="3"/>
  <c r="W657" i="3"/>
  <c r="BE657" i="3"/>
  <c r="AO657" i="3"/>
  <c r="BM659" i="3"/>
  <c r="BL666" i="3"/>
  <c r="BM668" i="3"/>
  <c r="BL668" i="3"/>
  <c r="AU690" i="3"/>
  <c r="W690" i="3"/>
  <c r="AD690" i="3"/>
  <c r="AW690" i="3"/>
  <c r="Q690" i="3"/>
  <c r="AJ690" i="3"/>
  <c r="P693" i="3"/>
  <c r="AJ693" i="3"/>
  <c r="AI693" i="3"/>
  <c r="AX693" i="3"/>
  <c r="R693" i="3"/>
  <c r="AK693" i="3"/>
  <c r="AO700" i="3"/>
  <c r="BI700" i="3"/>
  <c r="AR700" i="3"/>
  <c r="BG700" i="3"/>
  <c r="AA700" i="3"/>
  <c r="AP700" i="3"/>
  <c r="BI703" i="3"/>
  <c r="AG703" i="3"/>
  <c r="AU703" i="3"/>
  <c r="AN703" i="3"/>
  <c r="AE703" i="3"/>
  <c r="AT703" i="3"/>
  <c r="N703" i="3"/>
  <c r="BG706" i="3"/>
  <c r="AY706" i="3"/>
  <c r="AV706" i="3"/>
  <c r="P706" i="3"/>
  <c r="AR709" i="3"/>
  <c r="AA709" i="3"/>
  <c r="P712" i="3"/>
  <c r="T712" i="3"/>
  <c r="X712" i="3"/>
  <c r="AB712" i="3"/>
  <c r="AF712" i="3"/>
  <c r="AJ712" i="3"/>
  <c r="AN712" i="3"/>
  <c r="AR712" i="3"/>
  <c r="AV712" i="3"/>
  <c r="AZ712" i="3"/>
  <c r="BD712" i="3"/>
  <c r="BH712" i="3"/>
  <c r="M712" i="3"/>
  <c r="Q712" i="3"/>
  <c r="U712" i="3"/>
  <c r="Y712" i="3"/>
  <c r="AC712" i="3"/>
  <c r="AG712" i="3"/>
  <c r="AK712" i="3"/>
  <c r="AO712" i="3"/>
  <c r="AS712" i="3"/>
  <c r="AW712" i="3"/>
  <c r="BA712" i="3"/>
  <c r="BE712" i="3"/>
  <c r="BI712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O712" i="3"/>
  <c r="AE712" i="3"/>
  <c r="AU712" i="3"/>
  <c r="S712" i="3"/>
  <c r="AI712" i="3"/>
  <c r="AY712" i="3"/>
  <c r="W712" i="3"/>
  <c r="AM712" i="3"/>
  <c r="BC712" i="3"/>
  <c r="AA712" i="3"/>
  <c r="AQ712" i="3"/>
  <c r="BG712" i="3"/>
  <c r="BN718" i="3"/>
  <c r="BJ718" i="3"/>
  <c r="S721" i="3"/>
  <c r="BN583" i="3"/>
  <c r="BL594" i="3"/>
  <c r="BJ599" i="3"/>
  <c r="BL656" i="3"/>
  <c r="BJ663" i="3"/>
  <c r="BM672" i="3"/>
  <c r="P716" i="3"/>
  <c r="T716" i="3"/>
  <c r="X716" i="3"/>
  <c r="AB716" i="3"/>
  <c r="AF716" i="3"/>
  <c r="AJ716" i="3"/>
  <c r="AN716" i="3"/>
  <c r="AR716" i="3"/>
  <c r="AV716" i="3"/>
  <c r="AZ716" i="3"/>
  <c r="BD716" i="3"/>
  <c r="BH716" i="3"/>
  <c r="M716" i="3"/>
  <c r="Q716" i="3"/>
  <c r="U716" i="3"/>
  <c r="Y716" i="3"/>
  <c r="AC716" i="3"/>
  <c r="AG716" i="3"/>
  <c r="AK716" i="3"/>
  <c r="AO716" i="3"/>
  <c r="AS716" i="3"/>
  <c r="AW716" i="3"/>
  <c r="BA716" i="3"/>
  <c r="BE716" i="3"/>
  <c r="BI716" i="3"/>
  <c r="N716" i="3"/>
  <c r="R716" i="3"/>
  <c r="V716" i="3"/>
  <c r="Z716" i="3"/>
  <c r="AD716" i="3"/>
  <c r="AH716" i="3"/>
  <c r="AL716" i="3"/>
  <c r="AP716" i="3"/>
  <c r="AT716" i="3"/>
  <c r="AX716" i="3"/>
  <c r="BB716" i="3"/>
  <c r="BF716" i="3"/>
  <c r="S716" i="3"/>
  <c r="AI716" i="3"/>
  <c r="AY716" i="3"/>
  <c r="W716" i="3"/>
  <c r="AM716" i="3"/>
  <c r="BC716" i="3"/>
  <c r="AA716" i="3"/>
  <c r="AQ716" i="3"/>
  <c r="BG716" i="3"/>
  <c r="O716" i="3"/>
  <c r="AE716" i="3"/>
  <c r="AU716" i="3"/>
  <c r="BL698" i="3"/>
  <c r="BN599" i="3"/>
  <c r="BN640" i="3"/>
  <c r="BL640" i="3"/>
  <c r="BN672" i="3"/>
  <c r="N696" i="3"/>
  <c r="R696" i="3"/>
  <c r="V696" i="3"/>
  <c r="Z696" i="3"/>
  <c r="AD696" i="3"/>
  <c r="AH696" i="3"/>
  <c r="AL696" i="3"/>
  <c r="AP696" i="3"/>
  <c r="AT696" i="3"/>
  <c r="AX696" i="3"/>
  <c r="BB696" i="3"/>
  <c r="BF696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P696" i="3"/>
  <c r="T696" i="3"/>
  <c r="X696" i="3"/>
  <c r="AB696" i="3"/>
  <c r="AF696" i="3"/>
  <c r="AJ696" i="3"/>
  <c r="AN696" i="3"/>
  <c r="AR696" i="3"/>
  <c r="AV696" i="3"/>
  <c r="AZ696" i="3"/>
  <c r="BD696" i="3"/>
  <c r="BH696" i="3"/>
  <c r="Q696" i="3"/>
  <c r="AG696" i="3"/>
  <c r="AW696" i="3"/>
  <c r="U696" i="3"/>
  <c r="AK696" i="3"/>
  <c r="BA696" i="3"/>
  <c r="Y696" i="3"/>
  <c r="AO696" i="3"/>
  <c r="BE696" i="3"/>
  <c r="M696" i="3"/>
  <c r="AC696" i="3"/>
  <c r="AS696" i="3"/>
  <c r="BI696" i="3"/>
  <c r="BJ698" i="3"/>
  <c r="BK701" i="3"/>
  <c r="BM682" i="3"/>
  <c r="BL722" i="3"/>
  <c r="BN551" i="3"/>
  <c r="BJ551" i="3"/>
  <c r="BL560" i="3"/>
  <c r="BL578" i="3"/>
  <c r="BN656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J711" i="3"/>
  <c r="AZ711" i="3"/>
  <c r="X711" i="3"/>
  <c r="AN711" i="3"/>
  <c r="BD711" i="3"/>
  <c r="AB711" i="3"/>
  <c r="AR711" i="3"/>
  <c r="BH711" i="3"/>
  <c r="P711" i="3"/>
  <c r="AF711" i="3"/>
  <c r="AV711" i="3"/>
  <c r="BL718" i="3"/>
  <c r="BM718" i="3"/>
  <c r="BJ553" i="3"/>
  <c r="BK553" i="3"/>
  <c r="BN553" i="3"/>
  <c r="BN562" i="3"/>
  <c r="BK562" i="3"/>
  <c r="BJ583" i="3"/>
  <c r="BK640" i="3"/>
  <c r="BJ656" i="3"/>
  <c r="BK656" i="3"/>
  <c r="BM663" i="3"/>
  <c r="BM722" i="3"/>
  <c r="BK695" i="3"/>
  <c r="BN701" i="3"/>
  <c r="L467" i="3"/>
  <c r="L463" i="3"/>
  <c r="L507" i="3"/>
  <c r="L503" i="3"/>
  <c r="L499" i="3"/>
  <c r="L495" i="3"/>
  <c r="L490" i="3"/>
  <c r="L443" i="3"/>
  <c r="L442" i="3"/>
  <c r="L441" i="3"/>
  <c r="L437" i="3"/>
  <c r="L434" i="3"/>
  <c r="L433" i="3"/>
  <c r="L395" i="3"/>
  <c r="L393" i="3"/>
  <c r="L391" i="3"/>
  <c r="L389" i="3"/>
  <c r="L545" i="3"/>
  <c r="K489" i="3"/>
  <c r="K488" i="3"/>
  <c r="K459" i="3"/>
  <c r="T459" i="3" s="1"/>
  <c r="K458" i="3"/>
  <c r="AE458" i="3" s="1"/>
  <c r="K457" i="3"/>
  <c r="K456" i="3"/>
  <c r="K428" i="3"/>
  <c r="K427" i="3"/>
  <c r="K403" i="3"/>
  <c r="N403" i="3" s="1"/>
  <c r="K387" i="3"/>
  <c r="Q387" i="3" s="1"/>
  <c r="K386" i="3"/>
  <c r="L523" i="3"/>
  <c r="N523" i="3" s="1"/>
  <c r="L522" i="3"/>
  <c r="M522" i="3" s="1"/>
  <c r="L521" i="3"/>
  <c r="N521" i="3" s="1"/>
  <c r="L520" i="3"/>
  <c r="M520" i="3" s="1"/>
  <c r="L519" i="3"/>
  <c r="N519" i="3" s="1"/>
  <c r="L518" i="3"/>
  <c r="L517" i="3"/>
  <c r="K517" i="3"/>
  <c r="L516" i="3"/>
  <c r="K516" i="3"/>
  <c r="L515" i="3"/>
  <c r="L514" i="3"/>
  <c r="L513" i="3"/>
  <c r="L512" i="3"/>
  <c r="L511" i="3"/>
  <c r="L506" i="3"/>
  <c r="K505" i="3"/>
  <c r="K504" i="3"/>
  <c r="L487" i="3"/>
  <c r="L483" i="3"/>
  <c r="L479" i="3"/>
  <c r="L474" i="3"/>
  <c r="K473" i="3"/>
  <c r="K472" i="3"/>
  <c r="L455" i="3"/>
  <c r="L451" i="3"/>
  <c r="L447" i="3"/>
  <c r="K443" i="3"/>
  <c r="L426" i="3"/>
  <c r="L425" i="3"/>
  <c r="L421" i="3"/>
  <c r="L417" i="3"/>
  <c r="K413" i="3"/>
  <c r="M413" i="3" s="1"/>
  <c r="L411" i="3"/>
  <c r="BG411" i="3" s="1"/>
  <c r="K411" i="3"/>
  <c r="L401" i="3"/>
  <c r="L399" i="3"/>
  <c r="L397" i="3"/>
  <c r="K395" i="3"/>
  <c r="K394" i="3"/>
  <c r="L385" i="3"/>
  <c r="L383" i="3"/>
  <c r="L381" i="3"/>
  <c r="K379" i="3"/>
  <c r="N379" i="3" s="1"/>
  <c r="K378" i="3"/>
  <c r="N533" i="3"/>
  <c r="N526" i="3"/>
  <c r="N525" i="3"/>
  <c r="N524" i="3"/>
  <c r="L539" i="3"/>
  <c r="T539" i="3" s="1"/>
  <c r="L538" i="3"/>
  <c r="K538" i="3"/>
  <c r="K532" i="3"/>
  <c r="K518" i="3"/>
  <c r="AC518" i="3" s="1"/>
  <c r="L498" i="3"/>
  <c r="K497" i="3"/>
  <c r="K496" i="3"/>
  <c r="L482" i="3"/>
  <c r="K481" i="3"/>
  <c r="K480" i="3"/>
  <c r="K467" i="3"/>
  <c r="L466" i="3"/>
  <c r="K466" i="3"/>
  <c r="K465" i="3"/>
  <c r="K464" i="3"/>
  <c r="K451" i="3"/>
  <c r="Y451" i="3" s="1"/>
  <c r="L450" i="3"/>
  <c r="K450" i="3"/>
  <c r="K449" i="3"/>
  <c r="K448" i="3"/>
  <c r="K436" i="3"/>
  <c r="K435" i="3"/>
  <c r="K421" i="3"/>
  <c r="L419" i="3"/>
  <c r="K419" i="3"/>
  <c r="K407" i="3"/>
  <c r="P407" i="3" s="1"/>
  <c r="K399" i="3"/>
  <c r="N399" i="3" s="1"/>
  <c r="K398" i="3"/>
  <c r="K391" i="3"/>
  <c r="N391" i="3" s="1"/>
  <c r="K390" i="3"/>
  <c r="K383" i="3"/>
  <c r="K382" i="3"/>
  <c r="K375" i="3"/>
  <c r="M375" i="3" s="1"/>
  <c r="K374" i="3"/>
  <c r="K370" i="3"/>
  <c r="K369" i="3"/>
  <c r="S369" i="3" s="1"/>
  <c r="K368" i="3"/>
  <c r="K367" i="3"/>
  <c r="K366" i="3"/>
  <c r="K362" i="3"/>
  <c r="K360" i="3"/>
  <c r="K545" i="3"/>
  <c r="L544" i="3"/>
  <c r="K544" i="3"/>
  <c r="L543" i="3"/>
  <c r="K543" i="3"/>
  <c r="L542" i="3"/>
  <c r="K542" i="3"/>
  <c r="L541" i="3"/>
  <c r="K541" i="3"/>
  <c r="L540" i="3"/>
  <c r="K540" i="3"/>
  <c r="L537" i="3"/>
  <c r="T537" i="3" s="1"/>
  <c r="L536" i="3"/>
  <c r="K536" i="3"/>
  <c r="L535" i="3"/>
  <c r="K535" i="3"/>
  <c r="L532" i="3"/>
  <c r="L531" i="3"/>
  <c r="K531" i="3"/>
  <c r="L530" i="3"/>
  <c r="K530" i="3"/>
  <c r="L529" i="3"/>
  <c r="K529" i="3"/>
  <c r="L528" i="3"/>
  <c r="K528" i="3"/>
  <c r="L527" i="3"/>
  <c r="BF527" i="3" s="1"/>
  <c r="L509" i="3"/>
  <c r="L508" i="3"/>
  <c r="L501" i="3"/>
  <c r="L500" i="3"/>
  <c r="L493" i="3"/>
  <c r="L492" i="3"/>
  <c r="L485" i="3"/>
  <c r="L484" i="3"/>
  <c r="L477" i="3"/>
  <c r="L476" i="3"/>
  <c r="L469" i="3"/>
  <c r="L468" i="3"/>
  <c r="L461" i="3"/>
  <c r="L460" i="3"/>
  <c r="P459" i="3"/>
  <c r="L453" i="3"/>
  <c r="L452" i="3"/>
  <c r="L445" i="3"/>
  <c r="L444" i="3"/>
  <c r="L438" i="3"/>
  <c r="L430" i="3"/>
  <c r="L422" i="3"/>
  <c r="L416" i="3"/>
  <c r="L414" i="3"/>
  <c r="L404" i="3"/>
  <c r="L396" i="3"/>
  <c r="L392" i="3"/>
  <c r="T391" i="3"/>
  <c r="X391" i="3"/>
  <c r="AV391" i="3"/>
  <c r="AZ391" i="3"/>
  <c r="Y391" i="3"/>
  <c r="AG391" i="3"/>
  <c r="BE391" i="3"/>
  <c r="S391" i="3"/>
  <c r="O391" i="3"/>
  <c r="AE391" i="3"/>
  <c r="L388" i="3"/>
  <c r="O387" i="3"/>
  <c r="S387" i="3"/>
  <c r="AE387" i="3"/>
  <c r="AI387" i="3"/>
  <c r="AU387" i="3"/>
  <c r="AY387" i="3"/>
  <c r="P387" i="3"/>
  <c r="X387" i="3"/>
  <c r="AV387" i="3"/>
  <c r="BD387" i="3"/>
  <c r="AT387" i="3"/>
  <c r="R387" i="3"/>
  <c r="L384" i="3"/>
  <c r="L380" i="3"/>
  <c r="L376" i="3"/>
  <c r="S375" i="3"/>
  <c r="W375" i="3"/>
  <c r="AI375" i="3"/>
  <c r="AM375" i="3"/>
  <c r="AY375" i="3"/>
  <c r="BC375" i="3"/>
  <c r="X375" i="3"/>
  <c r="AF375" i="3"/>
  <c r="BD375" i="3"/>
  <c r="R375" i="3"/>
  <c r="N375" i="3"/>
  <c r="AT375" i="3"/>
  <c r="L372" i="3"/>
  <c r="L371" i="3"/>
  <c r="L370" i="3"/>
  <c r="L364" i="3"/>
  <c r="L363" i="3"/>
  <c r="L362" i="3"/>
  <c r="K361" i="3"/>
  <c r="BI534" i="3"/>
  <c r="BG534" i="3"/>
  <c r="BE534" i="3"/>
  <c r="BC534" i="3"/>
  <c r="BA534" i="3"/>
  <c r="AY534" i="3"/>
  <c r="AW534" i="3"/>
  <c r="AU534" i="3"/>
  <c r="AS534" i="3"/>
  <c r="AQ534" i="3"/>
  <c r="AO534" i="3"/>
  <c r="AM534" i="3"/>
  <c r="AK534" i="3"/>
  <c r="AI534" i="3"/>
  <c r="AG534" i="3"/>
  <c r="AE534" i="3"/>
  <c r="AC534" i="3"/>
  <c r="AA534" i="3"/>
  <c r="Y534" i="3"/>
  <c r="W534" i="3"/>
  <c r="U534" i="3"/>
  <c r="S534" i="3"/>
  <c r="Q534" i="3"/>
  <c r="O534" i="3"/>
  <c r="M534" i="3"/>
  <c r="BI533" i="3"/>
  <c r="BG533" i="3"/>
  <c r="BE533" i="3"/>
  <c r="BC533" i="3"/>
  <c r="BA533" i="3"/>
  <c r="AY533" i="3"/>
  <c r="AW533" i="3"/>
  <c r="AU533" i="3"/>
  <c r="AS533" i="3"/>
  <c r="AQ533" i="3"/>
  <c r="AO533" i="3"/>
  <c r="AM533" i="3"/>
  <c r="AK533" i="3"/>
  <c r="AI533" i="3"/>
  <c r="AG533" i="3"/>
  <c r="AE533" i="3"/>
  <c r="AC533" i="3"/>
  <c r="AA533" i="3"/>
  <c r="Y533" i="3"/>
  <c r="W533" i="3"/>
  <c r="U533" i="3"/>
  <c r="S533" i="3"/>
  <c r="Q533" i="3"/>
  <c r="O533" i="3"/>
  <c r="M533" i="3"/>
  <c r="BI526" i="3"/>
  <c r="BG526" i="3"/>
  <c r="BE526" i="3"/>
  <c r="BC526" i="3"/>
  <c r="BA526" i="3"/>
  <c r="AY526" i="3"/>
  <c r="AW526" i="3"/>
  <c r="AU526" i="3"/>
  <c r="AS526" i="3"/>
  <c r="AQ526" i="3"/>
  <c r="AO526" i="3"/>
  <c r="AM526" i="3"/>
  <c r="AK526" i="3"/>
  <c r="AI526" i="3"/>
  <c r="AG526" i="3"/>
  <c r="AE526" i="3"/>
  <c r="AC526" i="3"/>
  <c r="AA526" i="3"/>
  <c r="Y526" i="3"/>
  <c r="W526" i="3"/>
  <c r="U526" i="3"/>
  <c r="S526" i="3"/>
  <c r="Q526" i="3"/>
  <c r="O526" i="3"/>
  <c r="M526" i="3"/>
  <c r="BI525" i="3"/>
  <c r="BG525" i="3"/>
  <c r="BE525" i="3"/>
  <c r="BC525" i="3"/>
  <c r="BA525" i="3"/>
  <c r="AY525" i="3"/>
  <c r="AW525" i="3"/>
  <c r="AU525" i="3"/>
  <c r="AS525" i="3"/>
  <c r="AQ525" i="3"/>
  <c r="AO525" i="3"/>
  <c r="AM525" i="3"/>
  <c r="AK525" i="3"/>
  <c r="AI525" i="3"/>
  <c r="AG525" i="3"/>
  <c r="AE525" i="3"/>
  <c r="AC525" i="3"/>
  <c r="AA525" i="3"/>
  <c r="Y525" i="3"/>
  <c r="W525" i="3"/>
  <c r="U525" i="3"/>
  <c r="S525" i="3"/>
  <c r="Q525" i="3"/>
  <c r="O525" i="3"/>
  <c r="M525" i="3"/>
  <c r="BI524" i="3"/>
  <c r="BG524" i="3"/>
  <c r="BE524" i="3"/>
  <c r="BC524" i="3"/>
  <c r="BA524" i="3"/>
  <c r="AY524" i="3"/>
  <c r="AW524" i="3"/>
  <c r="AU524" i="3"/>
  <c r="AS524" i="3"/>
  <c r="AQ524" i="3"/>
  <c r="AO524" i="3"/>
  <c r="AM524" i="3"/>
  <c r="AK524" i="3"/>
  <c r="AI524" i="3"/>
  <c r="AG524" i="3"/>
  <c r="AE524" i="3"/>
  <c r="AC524" i="3"/>
  <c r="AA524" i="3"/>
  <c r="Y524" i="3"/>
  <c r="W524" i="3"/>
  <c r="U524" i="3"/>
  <c r="S524" i="3"/>
  <c r="Q524" i="3"/>
  <c r="O524" i="3"/>
  <c r="M524" i="3"/>
  <c r="BE523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D520" i="3"/>
  <c r="BG517" i="3"/>
  <c r="K515" i="3"/>
  <c r="K514" i="3"/>
  <c r="K513" i="3"/>
  <c r="K512" i="3"/>
  <c r="K511" i="3"/>
  <c r="L510" i="3"/>
  <c r="K509" i="3"/>
  <c r="K508" i="3"/>
  <c r="L505" i="3"/>
  <c r="L504" i="3"/>
  <c r="L502" i="3"/>
  <c r="K501" i="3"/>
  <c r="K500" i="3"/>
  <c r="L497" i="3"/>
  <c r="L496" i="3"/>
  <c r="L494" i="3"/>
  <c r="K493" i="3"/>
  <c r="K492" i="3"/>
  <c r="L489" i="3"/>
  <c r="L488" i="3"/>
  <c r="L486" i="3"/>
  <c r="K485" i="3"/>
  <c r="K484" i="3"/>
  <c r="L481" i="3"/>
  <c r="L480" i="3"/>
  <c r="L478" i="3"/>
  <c r="K477" i="3"/>
  <c r="K476" i="3"/>
  <c r="L473" i="3"/>
  <c r="L472" i="3"/>
  <c r="K471" i="3"/>
  <c r="L470" i="3"/>
  <c r="K470" i="3"/>
  <c r="K469" i="3"/>
  <c r="K468" i="3"/>
  <c r="L465" i="3"/>
  <c r="L464" i="3"/>
  <c r="K463" i="3"/>
  <c r="L462" i="3"/>
  <c r="K462" i="3"/>
  <c r="K461" i="3"/>
  <c r="K460" i="3"/>
  <c r="L457" i="3"/>
  <c r="L456" i="3"/>
  <c r="K455" i="3"/>
  <c r="L454" i="3"/>
  <c r="K454" i="3"/>
  <c r="K453" i="3"/>
  <c r="K452" i="3"/>
  <c r="L449" i="3"/>
  <c r="L448" i="3"/>
  <c r="K447" i="3"/>
  <c r="L446" i="3"/>
  <c r="K446" i="3"/>
  <c r="K445" i="3"/>
  <c r="K444" i="3"/>
  <c r="K439" i="3"/>
  <c r="L435" i="3"/>
  <c r="K431" i="3"/>
  <c r="L427" i="3"/>
  <c r="L423" i="3"/>
  <c r="K423" i="3"/>
  <c r="L420" i="3"/>
  <c r="L418" i="3"/>
  <c r="K417" i="3"/>
  <c r="L415" i="3"/>
  <c r="K415" i="3"/>
  <c r="L410" i="3"/>
  <c r="K409" i="3"/>
  <c r="L406" i="3"/>
  <c r="K405" i="3"/>
  <c r="L402" i="3"/>
  <c r="K401" i="3"/>
  <c r="L398" i="3"/>
  <c r="K397" i="3"/>
  <c r="K396" i="3"/>
  <c r="L394" i="3"/>
  <c r="V394" i="3" s="1"/>
  <c r="K393" i="3"/>
  <c r="K392" i="3"/>
  <c r="L390" i="3"/>
  <c r="K389" i="3"/>
  <c r="K388" i="3"/>
  <c r="L386" i="3"/>
  <c r="K385" i="3"/>
  <c r="K384" i="3"/>
  <c r="L382" i="3"/>
  <c r="K381" i="3"/>
  <c r="K380" i="3"/>
  <c r="L378" i="3"/>
  <c r="K377" i="3"/>
  <c r="K376" i="3"/>
  <c r="L374" i="3"/>
  <c r="K373" i="3"/>
  <c r="K372" i="3"/>
  <c r="K371" i="3"/>
  <c r="L368" i="3"/>
  <c r="Z368" i="3" s="1"/>
  <c r="L367" i="3"/>
  <c r="L366" i="3"/>
  <c r="K365" i="3"/>
  <c r="K364" i="3"/>
  <c r="K363" i="3"/>
  <c r="L360" i="3"/>
  <c r="L359" i="3"/>
  <c r="K359" i="3"/>
  <c r="L358" i="3"/>
  <c r="K358" i="3"/>
  <c r="AV538" i="3"/>
  <c r="BH534" i="3"/>
  <c r="BF534" i="3"/>
  <c r="BD534" i="3"/>
  <c r="BB534" i="3"/>
  <c r="AZ534" i="3"/>
  <c r="AX534" i="3"/>
  <c r="AV534" i="3"/>
  <c r="AT534" i="3"/>
  <c r="AR534" i="3"/>
  <c r="AP534" i="3"/>
  <c r="AN534" i="3"/>
  <c r="AL534" i="3"/>
  <c r="AJ534" i="3"/>
  <c r="AH534" i="3"/>
  <c r="AF534" i="3"/>
  <c r="AD534" i="3"/>
  <c r="AB534" i="3"/>
  <c r="Z534" i="3"/>
  <c r="X534" i="3"/>
  <c r="V534" i="3"/>
  <c r="T534" i="3"/>
  <c r="R534" i="3"/>
  <c r="P534" i="3"/>
  <c r="BH533" i="3"/>
  <c r="BF533" i="3"/>
  <c r="BD533" i="3"/>
  <c r="BB533" i="3"/>
  <c r="AZ533" i="3"/>
  <c r="AX533" i="3"/>
  <c r="AV533" i="3"/>
  <c r="AT533" i="3"/>
  <c r="AR533" i="3"/>
  <c r="AP533" i="3"/>
  <c r="AN533" i="3"/>
  <c r="AL533" i="3"/>
  <c r="AJ533" i="3"/>
  <c r="AH533" i="3"/>
  <c r="AF533" i="3"/>
  <c r="AD533" i="3"/>
  <c r="AB533" i="3"/>
  <c r="Z533" i="3"/>
  <c r="X533" i="3"/>
  <c r="V533" i="3"/>
  <c r="T533" i="3"/>
  <c r="R533" i="3"/>
  <c r="P533" i="3"/>
  <c r="BH526" i="3"/>
  <c r="BF526" i="3"/>
  <c r="BD526" i="3"/>
  <c r="BB526" i="3"/>
  <c r="AZ526" i="3"/>
  <c r="AX526" i="3"/>
  <c r="AV526" i="3"/>
  <c r="AT526" i="3"/>
  <c r="AR526" i="3"/>
  <c r="AP526" i="3"/>
  <c r="AN526" i="3"/>
  <c r="AL526" i="3"/>
  <c r="AJ526" i="3"/>
  <c r="AH526" i="3"/>
  <c r="AF526" i="3"/>
  <c r="AD526" i="3"/>
  <c r="AB526" i="3"/>
  <c r="Z526" i="3"/>
  <c r="X526" i="3"/>
  <c r="V526" i="3"/>
  <c r="T526" i="3"/>
  <c r="R526" i="3"/>
  <c r="P526" i="3"/>
  <c r="BH525" i="3"/>
  <c r="BF525" i="3"/>
  <c r="BD525" i="3"/>
  <c r="BB525" i="3"/>
  <c r="AZ525" i="3"/>
  <c r="AX525" i="3"/>
  <c r="AV525" i="3"/>
  <c r="AT525" i="3"/>
  <c r="AR525" i="3"/>
  <c r="AP525" i="3"/>
  <c r="AN525" i="3"/>
  <c r="AL525" i="3"/>
  <c r="AJ525" i="3"/>
  <c r="AH525" i="3"/>
  <c r="AF525" i="3"/>
  <c r="AD525" i="3"/>
  <c r="AB525" i="3"/>
  <c r="Z525" i="3"/>
  <c r="X525" i="3"/>
  <c r="V525" i="3"/>
  <c r="T525" i="3"/>
  <c r="R525" i="3"/>
  <c r="P525" i="3"/>
  <c r="BH524" i="3"/>
  <c r="BF524" i="3"/>
  <c r="BD524" i="3"/>
  <c r="BB524" i="3"/>
  <c r="AZ524" i="3"/>
  <c r="AX524" i="3"/>
  <c r="AV524" i="3"/>
  <c r="AT524" i="3"/>
  <c r="AR524" i="3"/>
  <c r="AP524" i="3"/>
  <c r="AN524" i="3"/>
  <c r="AL524" i="3"/>
  <c r="AJ524" i="3"/>
  <c r="AH524" i="3"/>
  <c r="AF524" i="3"/>
  <c r="AD524" i="3"/>
  <c r="AB524" i="3"/>
  <c r="Z524" i="3"/>
  <c r="X524" i="3"/>
  <c r="V524" i="3"/>
  <c r="T524" i="3"/>
  <c r="R524" i="3"/>
  <c r="P524" i="3"/>
  <c r="BF521" i="3"/>
  <c r="BB521" i="3"/>
  <c r="AX521" i="3"/>
  <c r="AT521" i="3"/>
  <c r="AP521" i="3"/>
  <c r="AL521" i="3"/>
  <c r="AH521" i="3"/>
  <c r="AD521" i="3"/>
  <c r="Z521" i="3"/>
  <c r="V521" i="3"/>
  <c r="R521" i="3"/>
  <c r="BC520" i="3"/>
  <c r="AU520" i="3"/>
  <c r="W520" i="3"/>
  <c r="O520" i="3"/>
  <c r="BF517" i="3"/>
  <c r="BB517" i="3"/>
  <c r="Z517" i="3"/>
  <c r="V517" i="3"/>
  <c r="K510" i="3"/>
  <c r="K506" i="3"/>
  <c r="K502" i="3"/>
  <c r="K498" i="3"/>
  <c r="K494" i="3"/>
  <c r="K490" i="3"/>
  <c r="K486" i="3"/>
  <c r="K482" i="3"/>
  <c r="K478" i="3"/>
  <c r="K474" i="3"/>
  <c r="L439" i="3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AG538" i="3" l="1"/>
  <c r="BF443" i="3"/>
  <c r="AX375" i="3"/>
  <c r="AV375" i="3"/>
  <c r="P375" i="3"/>
  <c r="AU375" i="3"/>
  <c r="AE375" i="3"/>
  <c r="O375" i="3"/>
  <c r="AX387" i="3"/>
  <c r="AD387" i="3"/>
  <c r="AN387" i="3"/>
  <c r="BG387" i="3"/>
  <c r="AQ387" i="3"/>
  <c r="AA387" i="3"/>
  <c r="AY391" i="3"/>
  <c r="AW391" i="3"/>
  <c r="Q391" i="3"/>
  <c r="AN391" i="3"/>
  <c r="BJ576" i="3"/>
  <c r="AL375" i="3"/>
  <c r="AH375" i="3"/>
  <c r="AN375" i="3"/>
  <c r="BG375" i="3"/>
  <c r="AQ375" i="3"/>
  <c r="AA375" i="3"/>
  <c r="AH387" i="3"/>
  <c r="N387" i="3"/>
  <c r="AF387" i="3"/>
  <c r="BC387" i="3"/>
  <c r="AM387" i="3"/>
  <c r="W387" i="3"/>
  <c r="AU391" i="3"/>
  <c r="AI391" i="3"/>
  <c r="AO391" i="3"/>
  <c r="BD391" i="3"/>
  <c r="AJ391" i="3"/>
  <c r="AB450" i="3"/>
  <c r="BI538" i="3"/>
  <c r="AK443" i="3"/>
  <c r="AU517" i="3"/>
  <c r="BM673" i="3"/>
  <c r="BK652" i="3"/>
  <c r="BN574" i="3"/>
  <c r="BL673" i="3"/>
  <c r="BN673" i="3"/>
  <c r="BK672" i="3"/>
  <c r="BJ560" i="3"/>
  <c r="BL595" i="3"/>
  <c r="AK539" i="3"/>
  <c r="BK581" i="3"/>
  <c r="BK583" i="3"/>
  <c r="AP522" i="3"/>
  <c r="AV395" i="3"/>
  <c r="BM721" i="3"/>
  <c r="BM634" i="3"/>
  <c r="BJ666" i="3"/>
  <c r="BK666" i="3"/>
  <c r="BN666" i="3"/>
  <c r="BN590" i="3"/>
  <c r="BL583" i="3"/>
  <c r="BM583" i="3"/>
  <c r="R369" i="3"/>
  <c r="BM666" i="3"/>
  <c r="BK643" i="3"/>
  <c r="AQ522" i="3"/>
  <c r="N520" i="3"/>
  <c r="N527" i="3"/>
  <c r="M407" i="3"/>
  <c r="BK722" i="3"/>
  <c r="BK578" i="3"/>
  <c r="X520" i="3"/>
  <c r="AH407" i="3"/>
  <c r="AQ459" i="3"/>
  <c r="AJ523" i="3"/>
  <c r="AQ379" i="3"/>
  <c r="Q450" i="3"/>
  <c r="AL459" i="3"/>
  <c r="BM650" i="3"/>
  <c r="BM551" i="3"/>
  <c r="AV519" i="3"/>
  <c r="BA362" i="3"/>
  <c r="BI379" i="3"/>
  <c r="AR403" i="3"/>
  <c r="AA458" i="3"/>
  <c r="BL675" i="3"/>
  <c r="BL551" i="3"/>
  <c r="BM675" i="3"/>
  <c r="M539" i="3"/>
  <c r="BJ682" i="3"/>
  <c r="BK682" i="3"/>
  <c r="BN682" i="3"/>
  <c r="BN668" i="3"/>
  <c r="BN675" i="3"/>
  <c r="BK675" i="3"/>
  <c r="BL682" i="3"/>
  <c r="BJ668" i="3"/>
  <c r="BK551" i="3"/>
  <c r="Z519" i="3"/>
  <c r="BG399" i="3"/>
  <c r="BJ675" i="3"/>
  <c r="BA370" i="3"/>
  <c r="AU395" i="3"/>
  <c r="Q527" i="3"/>
  <c r="Q519" i="3"/>
  <c r="AF395" i="3"/>
  <c r="AB519" i="3"/>
  <c r="AX519" i="3"/>
  <c r="BG505" i="3"/>
  <c r="AL517" i="3"/>
  <c r="P519" i="3"/>
  <c r="AJ519" i="3"/>
  <c r="BF519" i="3"/>
  <c r="AE520" i="3"/>
  <c r="T523" i="3"/>
  <c r="AZ523" i="3"/>
  <c r="AG527" i="3"/>
  <c r="P538" i="3"/>
  <c r="AA517" i="3"/>
  <c r="AK519" i="3"/>
  <c r="AJ520" i="3"/>
  <c r="Y523" i="3"/>
  <c r="AT527" i="3"/>
  <c r="BD379" i="3"/>
  <c r="T399" i="3"/>
  <c r="AQ407" i="3"/>
  <c r="R413" i="3"/>
  <c r="T443" i="3"/>
  <c r="AW459" i="3"/>
  <c r="AN523" i="3"/>
  <c r="AD527" i="3"/>
  <c r="AJ399" i="3"/>
  <c r="AP517" i="3"/>
  <c r="R519" i="3"/>
  <c r="AN519" i="3"/>
  <c r="BH519" i="3"/>
  <c r="AM520" i="3"/>
  <c r="X523" i="3"/>
  <c r="BD523" i="3"/>
  <c r="AW527" i="3"/>
  <c r="AF538" i="3"/>
  <c r="AQ517" i="3"/>
  <c r="AW519" i="3"/>
  <c r="AT520" i="3"/>
  <c r="AK523" i="3"/>
  <c r="AH379" i="3"/>
  <c r="Q399" i="3"/>
  <c r="BB407" i="3"/>
  <c r="AW413" i="3"/>
  <c r="BF459" i="3"/>
  <c r="BL553" i="3"/>
  <c r="BM553" i="3"/>
  <c r="AD517" i="3"/>
  <c r="AT517" i="3"/>
  <c r="S520" i="3"/>
  <c r="AA520" i="3"/>
  <c r="AI520" i="3"/>
  <c r="AQ520" i="3"/>
  <c r="AY520" i="3"/>
  <c r="BG520" i="3"/>
  <c r="X538" i="3"/>
  <c r="AN538" i="3"/>
  <c r="BD538" i="3"/>
  <c r="R386" i="3"/>
  <c r="S517" i="3"/>
  <c r="AI517" i="3"/>
  <c r="AY517" i="3"/>
  <c r="T520" i="3"/>
  <c r="AD520" i="3"/>
  <c r="AN520" i="3"/>
  <c r="AZ520" i="3"/>
  <c r="Q538" i="3"/>
  <c r="AW538" i="3"/>
  <c r="AW379" i="3"/>
  <c r="U379" i="3"/>
  <c r="W379" i="3"/>
  <c r="AR379" i="3"/>
  <c r="X379" i="3"/>
  <c r="AF391" i="3"/>
  <c r="P391" i="3"/>
  <c r="BA407" i="3"/>
  <c r="Q407" i="3"/>
  <c r="W407" i="3"/>
  <c r="AR407" i="3"/>
  <c r="V407" i="3"/>
  <c r="R443" i="3"/>
  <c r="AG443" i="3"/>
  <c r="AE450" i="3"/>
  <c r="AF450" i="3"/>
  <c r="S459" i="3"/>
  <c r="AC459" i="3"/>
  <c r="AV459" i="3"/>
  <c r="Z459" i="3"/>
  <c r="AB362" i="3"/>
  <c r="Y419" i="3"/>
  <c r="BC466" i="3"/>
  <c r="AF411" i="3"/>
  <c r="R517" i="3"/>
  <c r="AH517" i="3"/>
  <c r="AX517" i="3"/>
  <c r="U520" i="3"/>
  <c r="AC520" i="3"/>
  <c r="AK520" i="3"/>
  <c r="AS520" i="3"/>
  <c r="BA520" i="3"/>
  <c r="BI520" i="3"/>
  <c r="AB538" i="3"/>
  <c r="AR538" i="3"/>
  <c r="BH538" i="3"/>
  <c r="N472" i="3"/>
  <c r="T497" i="3"/>
  <c r="W517" i="3"/>
  <c r="AM517" i="3"/>
  <c r="BC517" i="3"/>
  <c r="V520" i="3"/>
  <c r="AF520" i="3"/>
  <c r="AR520" i="3"/>
  <c r="BB520" i="3"/>
  <c r="Y538" i="3"/>
  <c r="BE538" i="3"/>
  <c r="AG379" i="3"/>
  <c r="BC379" i="3"/>
  <c r="BH379" i="3"/>
  <c r="AN379" i="3"/>
  <c r="R379" i="3"/>
  <c r="BH391" i="3"/>
  <c r="AR391" i="3"/>
  <c r="AB391" i="3"/>
  <c r="AC407" i="3"/>
  <c r="BC407" i="3"/>
  <c r="BH407" i="3"/>
  <c r="AL407" i="3"/>
  <c r="R407" i="3"/>
  <c r="AZ443" i="3"/>
  <c r="Q443" i="3"/>
  <c r="AW450" i="3"/>
  <c r="P450" i="3"/>
  <c r="AY459" i="3"/>
  <c r="BI459" i="3"/>
  <c r="Q459" i="3"/>
  <c r="AP459" i="3"/>
  <c r="V459" i="3"/>
  <c r="BE421" i="3"/>
  <c r="Z467" i="3"/>
  <c r="AQ505" i="3"/>
  <c r="Q395" i="3"/>
  <c r="Q520" i="3"/>
  <c r="Y520" i="3"/>
  <c r="AG520" i="3"/>
  <c r="AO520" i="3"/>
  <c r="AW520" i="3"/>
  <c r="BE520" i="3"/>
  <c r="T538" i="3"/>
  <c r="AJ538" i="3"/>
  <c r="AZ538" i="3"/>
  <c r="O517" i="3"/>
  <c r="AE517" i="3"/>
  <c r="P520" i="3"/>
  <c r="AB520" i="3"/>
  <c r="AL520" i="3"/>
  <c r="AV520" i="3"/>
  <c r="BH520" i="3"/>
  <c r="AO538" i="3"/>
  <c r="AK379" i="3"/>
  <c r="AI379" i="3"/>
  <c r="AX379" i="3"/>
  <c r="AB379" i="3"/>
  <c r="AO407" i="3"/>
  <c r="AE407" i="3"/>
  <c r="AX407" i="3"/>
  <c r="AB407" i="3"/>
  <c r="AP443" i="3"/>
  <c r="AW443" i="3"/>
  <c r="AV450" i="3"/>
  <c r="AE459" i="3"/>
  <c r="AK459" i="3"/>
  <c r="BB459" i="3"/>
  <c r="AF459" i="3"/>
  <c r="AK527" i="3"/>
  <c r="AS539" i="3"/>
  <c r="R527" i="3"/>
  <c r="AP539" i="3"/>
  <c r="T411" i="3"/>
  <c r="BD419" i="3"/>
  <c r="V466" i="3"/>
  <c r="BM578" i="3"/>
  <c r="AL362" i="3"/>
  <c r="AK362" i="3"/>
  <c r="R522" i="3"/>
  <c r="AH527" i="3"/>
  <c r="AS369" i="3"/>
  <c r="AA505" i="3"/>
  <c r="T519" i="3"/>
  <c r="AF519" i="3"/>
  <c r="AP519" i="3"/>
  <c r="AZ519" i="3"/>
  <c r="AA522" i="3"/>
  <c r="BG522" i="3"/>
  <c r="AB523" i="3"/>
  <c r="AR523" i="3"/>
  <c r="BH523" i="3"/>
  <c r="Y527" i="3"/>
  <c r="AO527" i="3"/>
  <c r="BE527" i="3"/>
  <c r="U539" i="3"/>
  <c r="BA539" i="3"/>
  <c r="BH362" i="3"/>
  <c r="U362" i="3"/>
  <c r="U519" i="3"/>
  <c r="BA519" i="3"/>
  <c r="Z522" i="3"/>
  <c r="BF522" i="3"/>
  <c r="AO523" i="3"/>
  <c r="V527" i="3"/>
  <c r="AL527" i="3"/>
  <c r="BB527" i="3"/>
  <c r="BD369" i="3"/>
  <c r="W369" i="3"/>
  <c r="AW395" i="3"/>
  <c r="P395" i="3"/>
  <c r="AA399" i="3"/>
  <c r="AU403" i="3"/>
  <c r="BH413" i="3"/>
  <c r="AG413" i="3"/>
  <c r="Z421" i="3"/>
  <c r="V458" i="3"/>
  <c r="S467" i="3"/>
  <c r="X518" i="3"/>
  <c r="S522" i="3"/>
  <c r="AY522" i="3"/>
  <c r="U527" i="3"/>
  <c r="BA527" i="3"/>
  <c r="AX522" i="3"/>
  <c r="AX527" i="3"/>
  <c r="X519" i="3"/>
  <c r="AH519" i="3"/>
  <c r="AR519" i="3"/>
  <c r="BD519" i="3"/>
  <c r="AI522" i="3"/>
  <c r="P523" i="3"/>
  <c r="AF523" i="3"/>
  <c r="AV523" i="3"/>
  <c r="AC527" i="3"/>
  <c r="AS527" i="3"/>
  <c r="BI527" i="3"/>
  <c r="AC539" i="3"/>
  <c r="BI539" i="3"/>
  <c r="O382" i="3"/>
  <c r="T504" i="3"/>
  <c r="AG519" i="3"/>
  <c r="AH522" i="3"/>
  <c r="U523" i="3"/>
  <c r="BA523" i="3"/>
  <c r="Z527" i="3"/>
  <c r="AP527" i="3"/>
  <c r="T369" i="3"/>
  <c r="AB370" i="3"/>
  <c r="AZ399" i="3"/>
  <c r="AO403" i="3"/>
  <c r="AX413" i="3"/>
  <c r="AJ451" i="3"/>
  <c r="BG458" i="3"/>
  <c r="BJ578" i="3"/>
  <c r="BN578" i="3"/>
  <c r="X383" i="3"/>
  <c r="AK516" i="3"/>
  <c r="BF467" i="3"/>
  <c r="U538" i="3"/>
  <c r="AK538" i="3"/>
  <c r="BA538" i="3"/>
  <c r="AD539" i="3"/>
  <c r="BH369" i="3"/>
  <c r="BC369" i="3"/>
  <c r="M369" i="3"/>
  <c r="Q379" i="3"/>
  <c r="AC379" i="3"/>
  <c r="AY379" i="3"/>
  <c r="AA379" i="3"/>
  <c r="BF379" i="3"/>
  <c r="AV379" i="3"/>
  <c r="AJ379" i="3"/>
  <c r="Z379" i="3"/>
  <c r="P379" i="3"/>
  <c r="AI403" i="3"/>
  <c r="AB403" i="3"/>
  <c r="AS407" i="3"/>
  <c r="AW407" i="3"/>
  <c r="BG407" i="3"/>
  <c r="AM407" i="3"/>
  <c r="O407" i="3"/>
  <c r="AZ407" i="3"/>
  <c r="AP407" i="3"/>
  <c r="AD407" i="3"/>
  <c r="T407" i="3"/>
  <c r="AZ411" i="3"/>
  <c r="AX443" i="3"/>
  <c r="BH443" i="3"/>
  <c r="BA443" i="3"/>
  <c r="U443" i="3"/>
  <c r="BC450" i="3"/>
  <c r="AO450" i="3"/>
  <c r="AR450" i="3"/>
  <c r="AX451" i="3"/>
  <c r="BG459" i="3"/>
  <c r="AI459" i="3"/>
  <c r="O459" i="3"/>
  <c r="AS459" i="3"/>
  <c r="U459" i="3"/>
  <c r="BD459" i="3"/>
  <c r="AT459" i="3"/>
  <c r="AH459" i="3"/>
  <c r="X459" i="3"/>
  <c r="N459" i="3"/>
  <c r="AA466" i="3"/>
  <c r="M538" i="3"/>
  <c r="AC538" i="3"/>
  <c r="AS538" i="3"/>
  <c r="AZ539" i="3"/>
  <c r="AP369" i="3"/>
  <c r="AG369" i="3"/>
  <c r="AO379" i="3"/>
  <c r="BA379" i="3"/>
  <c r="BG379" i="3"/>
  <c r="AM379" i="3"/>
  <c r="S379" i="3"/>
  <c r="AZ379" i="3"/>
  <c r="AP379" i="3"/>
  <c r="AF379" i="3"/>
  <c r="T379" i="3"/>
  <c r="BH403" i="3"/>
  <c r="BI407" i="3"/>
  <c r="U407" i="3"/>
  <c r="AG407" i="3"/>
  <c r="AU407" i="3"/>
  <c r="AA407" i="3"/>
  <c r="BF407" i="3"/>
  <c r="AT407" i="3"/>
  <c r="AJ407" i="3"/>
  <c r="Z407" i="3"/>
  <c r="N407" i="3"/>
  <c r="AH443" i="3"/>
  <c r="AB443" i="3"/>
  <c r="W450" i="3"/>
  <c r="BH450" i="3"/>
  <c r="AO451" i="3"/>
  <c r="AU459" i="3"/>
  <c r="AA459" i="3"/>
  <c r="BA459" i="3"/>
  <c r="AG459" i="3"/>
  <c r="M459" i="3"/>
  <c r="AX459" i="3"/>
  <c r="AN459" i="3"/>
  <c r="AD459" i="3"/>
  <c r="R459" i="3"/>
  <c r="AD467" i="3"/>
  <c r="X419" i="3"/>
  <c r="T450" i="3"/>
  <c r="BG466" i="3"/>
  <c r="AJ411" i="3"/>
  <c r="Y421" i="3"/>
  <c r="Y443" i="3"/>
  <c r="M362" i="3"/>
  <c r="AI383" i="3"/>
  <c r="Q504" i="3"/>
  <c r="AN516" i="3"/>
  <c r="BL663" i="3"/>
  <c r="Q522" i="3"/>
  <c r="Y522" i="3"/>
  <c r="AG522" i="3"/>
  <c r="AO522" i="3"/>
  <c r="AW522" i="3"/>
  <c r="BE522" i="3"/>
  <c r="S539" i="3"/>
  <c r="AA539" i="3"/>
  <c r="AI539" i="3"/>
  <c r="AQ539" i="3"/>
  <c r="AY539" i="3"/>
  <c r="BG539" i="3"/>
  <c r="AD362" i="3"/>
  <c r="Z362" i="3"/>
  <c r="AJ362" i="3"/>
  <c r="BE362" i="3"/>
  <c r="AO362" i="3"/>
  <c r="Y362" i="3"/>
  <c r="U448" i="3"/>
  <c r="P522" i="3"/>
  <c r="X522" i="3"/>
  <c r="AF522" i="3"/>
  <c r="AN522" i="3"/>
  <c r="AV522" i="3"/>
  <c r="BD522" i="3"/>
  <c r="R539" i="3"/>
  <c r="AB539" i="3"/>
  <c r="AL539" i="3"/>
  <c r="AX539" i="3"/>
  <c r="BH539" i="3"/>
  <c r="AF369" i="3"/>
  <c r="AB369" i="3"/>
  <c r="AT369" i="3"/>
  <c r="Z369" i="3"/>
  <c r="BE369" i="3"/>
  <c r="AU369" i="3"/>
  <c r="AK369" i="3"/>
  <c r="Y369" i="3"/>
  <c r="O369" i="3"/>
  <c r="BD383" i="3"/>
  <c r="S383" i="3"/>
  <c r="BG403" i="3"/>
  <c r="BA403" i="3"/>
  <c r="U403" i="3"/>
  <c r="AX403" i="3"/>
  <c r="AH403" i="3"/>
  <c r="R403" i="3"/>
  <c r="BE411" i="3"/>
  <c r="S411" i="3"/>
  <c r="AV451" i="3"/>
  <c r="AU451" i="3"/>
  <c r="O451" i="3"/>
  <c r="AY516" i="3"/>
  <c r="AJ518" i="3"/>
  <c r="BL599" i="3"/>
  <c r="BM576" i="3"/>
  <c r="U522" i="3"/>
  <c r="AC522" i="3"/>
  <c r="AK522" i="3"/>
  <c r="AS522" i="3"/>
  <c r="BA522" i="3"/>
  <c r="BI522" i="3"/>
  <c r="O539" i="3"/>
  <c r="W539" i="3"/>
  <c r="AE539" i="3"/>
  <c r="AM539" i="3"/>
  <c r="AU539" i="3"/>
  <c r="BC539" i="3"/>
  <c r="BF362" i="3"/>
  <c r="AZ362" i="3"/>
  <c r="T362" i="3"/>
  <c r="AW362" i="3"/>
  <c r="AG362" i="3"/>
  <c r="Q362" i="3"/>
  <c r="T522" i="3"/>
  <c r="AB522" i="3"/>
  <c r="AJ522" i="3"/>
  <c r="AR522" i="3"/>
  <c r="AZ522" i="3"/>
  <c r="BH522" i="3"/>
  <c r="V539" i="3"/>
  <c r="AH539" i="3"/>
  <c r="AR539" i="3"/>
  <c r="BB539" i="3"/>
  <c r="X369" i="3"/>
  <c r="AZ369" i="3"/>
  <c r="BF369" i="3"/>
  <c r="AH369" i="3"/>
  <c r="N369" i="3"/>
  <c r="BA369" i="3"/>
  <c r="AO369" i="3"/>
  <c r="AE369" i="3"/>
  <c r="U369" i="3"/>
  <c r="AY383" i="3"/>
  <c r="AM403" i="3"/>
  <c r="AA403" i="3"/>
  <c r="AK403" i="3"/>
  <c r="BF403" i="3"/>
  <c r="AP403" i="3"/>
  <c r="Z403" i="3"/>
  <c r="AY411" i="3"/>
  <c r="AV411" i="3"/>
  <c r="P411" i="3"/>
  <c r="S419" i="3"/>
  <c r="AJ419" i="3"/>
  <c r="Z443" i="3"/>
  <c r="AR443" i="3"/>
  <c r="BI443" i="3"/>
  <c r="AS443" i="3"/>
  <c r="AC443" i="3"/>
  <c r="M443" i="3"/>
  <c r="AU450" i="3"/>
  <c r="O450" i="3"/>
  <c r="AG450" i="3"/>
  <c r="BD450" i="3"/>
  <c r="AN450" i="3"/>
  <c r="X450" i="3"/>
  <c r="AD451" i="3"/>
  <c r="P451" i="3"/>
  <c r="AE451" i="3"/>
  <c r="N466" i="3"/>
  <c r="W466" i="3"/>
  <c r="BA518" i="3"/>
  <c r="M383" i="3"/>
  <c r="AK421" i="3"/>
  <c r="BL565" i="3"/>
  <c r="BK663" i="3"/>
  <c r="BN663" i="3"/>
  <c r="BM656" i="3"/>
  <c r="O522" i="3"/>
  <c r="W522" i="3"/>
  <c r="AE522" i="3"/>
  <c r="AM522" i="3"/>
  <c r="AU522" i="3"/>
  <c r="BC522" i="3"/>
  <c r="Q539" i="3"/>
  <c r="Y539" i="3"/>
  <c r="AG539" i="3"/>
  <c r="AO539" i="3"/>
  <c r="AW539" i="3"/>
  <c r="BE539" i="3"/>
  <c r="AT362" i="3"/>
  <c r="AP362" i="3"/>
  <c r="AR362" i="3"/>
  <c r="BI362" i="3"/>
  <c r="AS362" i="3"/>
  <c r="AC362" i="3"/>
  <c r="N522" i="3"/>
  <c r="V522" i="3"/>
  <c r="AD522" i="3"/>
  <c r="AL522" i="3"/>
  <c r="AT522" i="3"/>
  <c r="BB522" i="3"/>
  <c r="N539" i="3"/>
  <c r="Z539" i="3"/>
  <c r="AJ539" i="3"/>
  <c r="AT539" i="3"/>
  <c r="BF539" i="3"/>
  <c r="AV369" i="3"/>
  <c r="AR369" i="3"/>
  <c r="AX369" i="3"/>
  <c r="AD369" i="3"/>
  <c r="BI369" i="3"/>
  <c r="AW369" i="3"/>
  <c r="AM369" i="3"/>
  <c r="AC369" i="3"/>
  <c r="Q369" i="3"/>
  <c r="N383" i="3"/>
  <c r="O403" i="3"/>
  <c r="BE403" i="3"/>
  <c r="Y403" i="3"/>
  <c r="AZ403" i="3"/>
  <c r="AJ403" i="3"/>
  <c r="T403" i="3"/>
  <c r="U411" i="3"/>
  <c r="AA411" i="3"/>
  <c r="O419" i="3"/>
  <c r="AJ443" i="3"/>
  <c r="BE443" i="3"/>
  <c r="AO443" i="3"/>
  <c r="AM450" i="3"/>
  <c r="BE450" i="3"/>
  <c r="Y450" i="3"/>
  <c r="AZ450" i="3"/>
  <c r="AJ450" i="3"/>
  <c r="R451" i="3"/>
  <c r="BE451" i="3"/>
  <c r="BD518" i="3"/>
  <c r="R450" i="3"/>
  <c r="BG538" i="3"/>
  <c r="S443" i="3"/>
  <c r="BM698" i="3"/>
  <c r="BJ640" i="3"/>
  <c r="BK599" i="3"/>
  <c r="BM599" i="3"/>
  <c r="BJ594" i="3"/>
  <c r="BN698" i="3"/>
  <c r="BK698" i="3"/>
  <c r="BM640" i="3"/>
  <c r="BL646" i="3"/>
  <c r="BK576" i="3"/>
  <c r="BN576" i="3"/>
  <c r="BK594" i="3"/>
  <c r="BM594" i="3"/>
  <c r="K352" i="3"/>
  <c r="K342" i="3"/>
  <c r="K338" i="3"/>
  <c r="K336" i="3"/>
  <c r="K326" i="3"/>
  <c r="X411" i="3"/>
  <c r="BI517" i="3"/>
  <c r="K350" i="3"/>
  <c r="K346" i="3"/>
  <c r="K343" i="3"/>
  <c r="L342" i="3"/>
  <c r="L334" i="3"/>
  <c r="K334" i="3"/>
  <c r="K330" i="3"/>
  <c r="BN713" i="3"/>
  <c r="BM701" i="3"/>
  <c r="K328" i="3"/>
  <c r="AC370" i="3"/>
  <c r="AY505" i="3"/>
  <c r="N516" i="3"/>
  <c r="BE517" i="3"/>
  <c r="X395" i="3"/>
  <c r="BN716" i="3"/>
  <c r="BM705" i="3"/>
  <c r="BJ701" i="3"/>
  <c r="BL701" i="3"/>
  <c r="L350" i="3"/>
  <c r="AD383" i="3"/>
  <c r="R383" i="3"/>
  <c r="AF383" i="3"/>
  <c r="BC383" i="3"/>
  <c r="AM383" i="3"/>
  <c r="W383" i="3"/>
  <c r="S395" i="3"/>
  <c r="BE395" i="3"/>
  <c r="Y395" i="3"/>
  <c r="AZ395" i="3"/>
  <c r="AJ395" i="3"/>
  <c r="T395" i="3"/>
  <c r="AG399" i="3"/>
  <c r="U399" i="3"/>
  <c r="AI399" i="3"/>
  <c r="BD399" i="3"/>
  <c r="AN399" i="3"/>
  <c r="X399" i="3"/>
  <c r="X413" i="3"/>
  <c r="BF413" i="3"/>
  <c r="Z413" i="3"/>
  <c r="BA413" i="3"/>
  <c r="AK413" i="3"/>
  <c r="V421" i="3"/>
  <c r="AB421" i="3"/>
  <c r="AD458" i="3"/>
  <c r="P458" i="3"/>
  <c r="AA467" i="3"/>
  <c r="M467" i="3"/>
  <c r="BH516" i="3"/>
  <c r="AZ516" i="3"/>
  <c r="T516" i="3"/>
  <c r="AB419" i="3"/>
  <c r="AR419" i="3"/>
  <c r="BH419" i="3"/>
  <c r="AO419" i="3"/>
  <c r="AE419" i="3"/>
  <c r="AY419" i="3"/>
  <c r="P419" i="3"/>
  <c r="AF419" i="3"/>
  <c r="AV419" i="3"/>
  <c r="Q419" i="3"/>
  <c r="AW419" i="3"/>
  <c r="AU419" i="3"/>
  <c r="S451" i="3"/>
  <c r="AA451" i="3"/>
  <c r="AI451" i="3"/>
  <c r="AQ451" i="3"/>
  <c r="AY451" i="3"/>
  <c r="BG451" i="3"/>
  <c r="X451" i="3"/>
  <c r="AN451" i="3"/>
  <c r="BD451" i="3"/>
  <c r="V451" i="3"/>
  <c r="AL451" i="3"/>
  <c r="BB451" i="3"/>
  <c r="M451" i="3"/>
  <c r="U451" i="3"/>
  <c r="AC451" i="3"/>
  <c r="AK451" i="3"/>
  <c r="AS451" i="3"/>
  <c r="BA451" i="3"/>
  <c r="BI451" i="3"/>
  <c r="AB451" i="3"/>
  <c r="AR451" i="3"/>
  <c r="BH451" i="3"/>
  <c r="Z451" i="3"/>
  <c r="AP451" i="3"/>
  <c r="BF451" i="3"/>
  <c r="O466" i="3"/>
  <c r="AE466" i="3"/>
  <c r="AU466" i="3"/>
  <c r="P466" i="3"/>
  <c r="AV466" i="3"/>
  <c r="AD466" i="3"/>
  <c r="S466" i="3"/>
  <c r="AI466" i="3"/>
  <c r="AY466" i="3"/>
  <c r="X466" i="3"/>
  <c r="BD466" i="3"/>
  <c r="AL466" i="3"/>
  <c r="Q518" i="3"/>
  <c r="AK518" i="3"/>
  <c r="BI518" i="3"/>
  <c r="AB518" i="3"/>
  <c r="AR518" i="3"/>
  <c r="BH518" i="3"/>
  <c r="M518" i="3"/>
  <c r="AS518" i="3"/>
  <c r="P518" i="3"/>
  <c r="AF518" i="3"/>
  <c r="AV518" i="3"/>
  <c r="AB516" i="3"/>
  <c r="AR516" i="3"/>
  <c r="M516" i="3"/>
  <c r="AS516" i="3"/>
  <c r="AA516" i="3"/>
  <c r="BG516" i="3"/>
  <c r="P516" i="3"/>
  <c r="AF516" i="3"/>
  <c r="AV516" i="3"/>
  <c r="U516" i="3"/>
  <c r="BA516" i="3"/>
  <c r="AI516" i="3"/>
  <c r="BM711" i="3"/>
  <c r="BM712" i="3"/>
  <c r="O421" i="3"/>
  <c r="M421" i="3"/>
  <c r="AC421" i="3"/>
  <c r="AS421" i="3"/>
  <c r="BI421" i="3"/>
  <c r="AR421" i="3"/>
  <c r="AP421" i="3"/>
  <c r="BB421" i="3"/>
  <c r="Q421" i="3"/>
  <c r="AG421" i="3"/>
  <c r="AW421" i="3"/>
  <c r="T421" i="3"/>
  <c r="AZ421" i="3"/>
  <c r="BF421" i="3"/>
  <c r="P467" i="3"/>
  <c r="R467" i="3"/>
  <c r="AH467" i="3"/>
  <c r="AX467" i="3"/>
  <c r="U467" i="3"/>
  <c r="BA467" i="3"/>
  <c r="AI467" i="3"/>
  <c r="V467" i="3"/>
  <c r="AL467" i="3"/>
  <c r="BB467" i="3"/>
  <c r="AC467" i="3"/>
  <c r="BI467" i="3"/>
  <c r="AQ467" i="3"/>
  <c r="O413" i="3"/>
  <c r="Q413" i="3"/>
  <c r="U413" i="3"/>
  <c r="M458" i="3"/>
  <c r="S458" i="3"/>
  <c r="AI458" i="3"/>
  <c r="AY458" i="3"/>
  <c r="X458" i="3"/>
  <c r="BD458" i="3"/>
  <c r="AL458" i="3"/>
  <c r="W458" i="3"/>
  <c r="AM458" i="3"/>
  <c r="BC458" i="3"/>
  <c r="AF458" i="3"/>
  <c r="N458" i="3"/>
  <c r="AT458" i="3"/>
  <c r="BL711" i="3"/>
  <c r="BJ711" i="3"/>
  <c r="K335" i="3"/>
  <c r="K327" i="3"/>
  <c r="L326" i="3"/>
  <c r="AG504" i="3"/>
  <c r="AD370" i="3"/>
  <c r="AK370" i="3"/>
  <c r="N378" i="3"/>
  <c r="BA505" i="3"/>
  <c r="Y519" i="3"/>
  <c r="AO519" i="3"/>
  <c r="BE519" i="3"/>
  <c r="M523" i="3"/>
  <c r="AC523" i="3"/>
  <c r="AS523" i="3"/>
  <c r="BI523" i="3"/>
  <c r="P539" i="3"/>
  <c r="X539" i="3"/>
  <c r="AF539" i="3"/>
  <c r="AN539" i="3"/>
  <c r="AV539" i="3"/>
  <c r="BD539" i="3"/>
  <c r="S362" i="3"/>
  <c r="AN369" i="3"/>
  <c r="P369" i="3"/>
  <c r="AJ369" i="3"/>
  <c r="BB369" i="3"/>
  <c r="AL369" i="3"/>
  <c r="V369" i="3"/>
  <c r="BG369" i="3"/>
  <c r="AY369" i="3"/>
  <c r="AQ369" i="3"/>
  <c r="AI369" i="3"/>
  <c r="AA369" i="3"/>
  <c r="AX383" i="3"/>
  <c r="AV383" i="3"/>
  <c r="P383" i="3"/>
  <c r="AU383" i="3"/>
  <c r="AE383" i="3"/>
  <c r="O383" i="3"/>
  <c r="AY395" i="3"/>
  <c r="AE395" i="3"/>
  <c r="AO395" i="3"/>
  <c r="BH395" i="3"/>
  <c r="AR395" i="3"/>
  <c r="AB395" i="3"/>
  <c r="BA399" i="3"/>
  <c r="AY399" i="3"/>
  <c r="S399" i="3"/>
  <c r="AV399" i="3"/>
  <c r="AF399" i="3"/>
  <c r="P399" i="3"/>
  <c r="AE403" i="3"/>
  <c r="AY403" i="3"/>
  <c r="S403" i="3"/>
  <c r="AW403" i="3"/>
  <c r="AG403" i="3"/>
  <c r="Q403" i="3"/>
  <c r="BD403" i="3"/>
  <c r="AV403" i="3"/>
  <c r="AN403" i="3"/>
  <c r="AF403" i="3"/>
  <c r="X403" i="3"/>
  <c r="P403" i="3"/>
  <c r="BA411" i="3"/>
  <c r="AO411" i="3"/>
  <c r="AQ411" i="3"/>
  <c r="BH411" i="3"/>
  <c r="AR411" i="3"/>
  <c r="AB411" i="3"/>
  <c r="BD413" i="3"/>
  <c r="AR413" i="3"/>
  <c r="AP413" i="3"/>
  <c r="BI413" i="3"/>
  <c r="AS413" i="3"/>
  <c r="AC413" i="3"/>
  <c r="BE419" i="3"/>
  <c r="AZ419" i="3"/>
  <c r="T419" i="3"/>
  <c r="BH421" i="3"/>
  <c r="BA421" i="3"/>
  <c r="U421" i="3"/>
  <c r="AT451" i="3"/>
  <c r="N451" i="3"/>
  <c r="AF451" i="3"/>
  <c r="BC451" i="3"/>
  <c r="AM451" i="3"/>
  <c r="W451" i="3"/>
  <c r="AV458" i="3"/>
  <c r="AU458" i="3"/>
  <c r="O458" i="3"/>
  <c r="BB466" i="3"/>
  <c r="AN466" i="3"/>
  <c r="AQ466" i="3"/>
  <c r="BG467" i="3"/>
  <c r="AS467" i="3"/>
  <c r="AT467" i="3"/>
  <c r="N467" i="3"/>
  <c r="AQ516" i="3"/>
  <c r="AC516" i="3"/>
  <c r="AJ516" i="3"/>
  <c r="AZ518" i="3"/>
  <c r="T518" i="3"/>
  <c r="U518" i="3"/>
  <c r="K351" i="3"/>
  <c r="AW504" i="3"/>
  <c r="V366" i="3"/>
  <c r="BH370" i="3"/>
  <c r="U370" i="3"/>
  <c r="M519" i="3"/>
  <c r="AC519" i="3"/>
  <c r="AS519" i="3"/>
  <c r="BI519" i="3"/>
  <c r="Q523" i="3"/>
  <c r="AG523" i="3"/>
  <c r="AW523" i="3"/>
  <c r="AT383" i="3"/>
  <c r="AH383" i="3"/>
  <c r="AN383" i="3"/>
  <c r="BG383" i="3"/>
  <c r="AQ383" i="3"/>
  <c r="AA383" i="3"/>
  <c r="AI395" i="3"/>
  <c r="O395" i="3"/>
  <c r="AG395" i="3"/>
  <c r="BD395" i="3"/>
  <c r="AN395" i="3"/>
  <c r="AW399" i="3"/>
  <c r="AK399" i="3"/>
  <c r="AQ399" i="3"/>
  <c r="BH399" i="3"/>
  <c r="AR399" i="3"/>
  <c r="AB399" i="3"/>
  <c r="BC403" i="3"/>
  <c r="W403" i="3"/>
  <c r="AQ403" i="3"/>
  <c r="BI403" i="3"/>
  <c r="AS403" i="3"/>
  <c r="AC403" i="3"/>
  <c r="M403" i="3"/>
  <c r="BB403" i="3"/>
  <c r="AT403" i="3"/>
  <c r="AL403" i="3"/>
  <c r="AD403" i="3"/>
  <c r="V403" i="3"/>
  <c r="AK411" i="3"/>
  <c r="Y411" i="3"/>
  <c r="AI411" i="3"/>
  <c r="BD411" i="3"/>
  <c r="AN411" i="3"/>
  <c r="AN413" i="3"/>
  <c r="AB413" i="3"/>
  <c r="AH413" i="3"/>
  <c r="BE413" i="3"/>
  <c r="AO413" i="3"/>
  <c r="Y413" i="3"/>
  <c r="AI419" i="3"/>
  <c r="AG419" i="3"/>
  <c r="AN419" i="3"/>
  <c r="AL421" i="3"/>
  <c r="AJ421" i="3"/>
  <c r="AO421" i="3"/>
  <c r="AH451" i="3"/>
  <c r="AZ451" i="3"/>
  <c r="T451" i="3"/>
  <c r="AW451" i="3"/>
  <c r="AG451" i="3"/>
  <c r="Q451" i="3"/>
  <c r="BB458" i="3"/>
  <c r="AN458" i="3"/>
  <c r="AQ458" i="3"/>
  <c r="AT466" i="3"/>
  <c r="AF466" i="3"/>
  <c r="AM466" i="3"/>
  <c r="AY467" i="3"/>
  <c r="AK467" i="3"/>
  <c r="AP467" i="3"/>
  <c r="S516" i="3"/>
  <c r="BD516" i="3"/>
  <c r="X516" i="3"/>
  <c r="AN518" i="3"/>
  <c r="BE518" i="3"/>
  <c r="BJ646" i="3"/>
  <c r="BM725" i="3"/>
  <c r="BL725" i="3"/>
  <c r="BM630" i="3"/>
  <c r="BL706" i="3"/>
  <c r="BM646" i="3"/>
  <c r="BJ600" i="3"/>
  <c r="BJ626" i="3"/>
  <c r="BM626" i="3"/>
  <c r="BM706" i="3"/>
  <c r="BL703" i="3"/>
  <c r="BK597" i="3"/>
  <c r="BJ624" i="3"/>
  <c r="BM623" i="3"/>
  <c r="BK584" i="3"/>
  <c r="BM628" i="3"/>
  <c r="BL679" i="3"/>
  <c r="P532" i="3"/>
  <c r="BJ714" i="3"/>
  <c r="BJ705" i="3"/>
  <c r="BJ630" i="3"/>
  <c r="BL630" i="3"/>
  <c r="BJ667" i="3"/>
  <c r="BJ644" i="3"/>
  <c r="BL626" i="3"/>
  <c r="BM624" i="3"/>
  <c r="BL624" i="3"/>
  <c r="BJ622" i="3"/>
  <c r="BL623" i="3"/>
  <c r="BJ623" i="3"/>
  <c r="BM734" i="3"/>
  <c r="BM709" i="3"/>
  <c r="BL628" i="3"/>
  <c r="BJ628" i="3"/>
  <c r="BM679" i="3"/>
  <c r="N419" i="3"/>
  <c r="N450" i="3"/>
  <c r="M466" i="3"/>
  <c r="BC538" i="3"/>
  <c r="R395" i="3"/>
  <c r="N411" i="3"/>
  <c r="O443" i="3"/>
  <c r="BL712" i="3"/>
  <c r="BJ712" i="3"/>
  <c r="BJ703" i="3"/>
  <c r="BM647" i="3"/>
  <c r="BJ647" i="3"/>
  <c r="BJ620" i="3"/>
  <c r="BM547" i="3"/>
  <c r="BJ662" i="3"/>
  <c r="BL625" i="3"/>
  <c r="BJ568" i="3"/>
  <c r="BL649" i="3"/>
  <c r="BL686" i="3"/>
  <c r="BJ681" i="3"/>
  <c r="BM631" i="3"/>
  <c r="BJ706" i="3"/>
  <c r="BL644" i="3"/>
  <c r="BM627" i="3"/>
  <c r="BM622" i="3"/>
  <c r="BM703" i="3"/>
  <c r="BJ709" i="3"/>
  <c r="BJ679" i="3"/>
  <c r="BL629" i="3"/>
  <c r="BJ629" i="3"/>
  <c r="BL647" i="3"/>
  <c r="BM588" i="3"/>
  <c r="BL705" i="3"/>
  <c r="BM649" i="3"/>
  <c r="BJ649" i="3"/>
  <c r="BJ725" i="3"/>
  <c r="BL631" i="3"/>
  <c r="BJ631" i="3"/>
  <c r="BM644" i="3"/>
  <c r="BL627" i="3"/>
  <c r="BJ627" i="3"/>
  <c r="BL702" i="3"/>
  <c r="BL622" i="3"/>
  <c r="BL709" i="3"/>
  <c r="BK713" i="3"/>
  <c r="BM629" i="3"/>
  <c r="BM726" i="3"/>
  <c r="BJ693" i="3"/>
  <c r="BN693" i="3"/>
  <c r="BJ658" i="3"/>
  <c r="BM658" i="3"/>
  <c r="BM596" i="3"/>
  <c r="BJ566" i="3"/>
  <c r="BL557" i="3"/>
  <c r="BJ557" i="3"/>
  <c r="BJ686" i="3"/>
  <c r="BL638" i="3"/>
  <c r="BK684" i="3"/>
  <c r="BN684" i="3"/>
  <c r="BL684" i="3"/>
  <c r="BJ684" i="3"/>
  <c r="BM621" i="3"/>
  <c r="BL621" i="3"/>
  <c r="BN621" i="3"/>
  <c r="BJ621" i="3"/>
  <c r="BN614" i="3"/>
  <c r="BK614" i="3"/>
  <c r="BJ614" i="3"/>
  <c r="BM615" i="3"/>
  <c r="BN657" i="3"/>
  <c r="BK657" i="3"/>
  <c r="BM645" i="3"/>
  <c r="BM620" i="3"/>
  <c r="BN655" i="3"/>
  <c r="BK655" i="3"/>
  <c r="BN593" i="3"/>
  <c r="BK593" i="3"/>
  <c r="BL584" i="3"/>
  <c r="BN552" i="3"/>
  <c r="BK552" i="3"/>
  <c r="BL733" i="3"/>
  <c r="BL720" i="3"/>
  <c r="BK692" i="3"/>
  <c r="BN692" i="3"/>
  <c r="BK667" i="3"/>
  <c r="BN667" i="3"/>
  <c r="BL667" i="3"/>
  <c r="BL612" i="3"/>
  <c r="BK582" i="3"/>
  <c r="BN582" i="3"/>
  <c r="BL582" i="3"/>
  <c r="BJ582" i="3"/>
  <c r="BM573" i="3"/>
  <c r="BN573" i="3"/>
  <c r="BJ573" i="3"/>
  <c r="BM564" i="3"/>
  <c r="BK555" i="3"/>
  <c r="BN555" i="3"/>
  <c r="BK546" i="3"/>
  <c r="BN546" i="3"/>
  <c r="BJ731" i="3"/>
  <c r="BL721" i="3"/>
  <c r="BJ687" i="3"/>
  <c r="BN687" i="3"/>
  <c r="BL687" i="3"/>
  <c r="BJ680" i="3"/>
  <c r="BM613" i="3"/>
  <c r="BK626" i="3"/>
  <c r="BN626" i="3"/>
  <c r="BM610" i="3"/>
  <c r="BL657" i="3"/>
  <c r="BN549" i="3"/>
  <c r="BJ549" i="3"/>
  <c r="BM549" i="3"/>
  <c r="BM736" i="3"/>
  <c r="BJ717" i="3"/>
  <c r="BM702" i="3"/>
  <c r="BL639" i="3"/>
  <c r="BL593" i="3"/>
  <c r="BM733" i="3"/>
  <c r="BL674" i="3"/>
  <c r="BJ674" i="3"/>
  <c r="BM665" i="3"/>
  <c r="BM633" i="3"/>
  <c r="BK633" i="3"/>
  <c r="BL589" i="3"/>
  <c r="BN589" i="3"/>
  <c r="BJ589" i="3"/>
  <c r="BN732" i="3"/>
  <c r="BL670" i="3"/>
  <c r="BM670" i="3"/>
  <c r="BL683" i="3"/>
  <c r="BJ683" i="3"/>
  <c r="BL608" i="3"/>
  <c r="BM608" i="3"/>
  <c r="BL606" i="3"/>
  <c r="BK623" i="3"/>
  <c r="BN623" i="3"/>
  <c r="BL607" i="3"/>
  <c r="BN607" i="3"/>
  <c r="BJ607" i="3"/>
  <c r="BM657" i="3"/>
  <c r="BJ604" i="3"/>
  <c r="BK604" i="3"/>
  <c r="BN604" i="3"/>
  <c r="BL597" i="3"/>
  <c r="BL547" i="3"/>
  <c r="BM678" i="3"/>
  <c r="BN637" i="3"/>
  <c r="BK637" i="3"/>
  <c r="BN600" i="3"/>
  <c r="BK600" i="3"/>
  <c r="BJ559" i="3"/>
  <c r="BL552" i="3"/>
  <c r="BM660" i="3"/>
  <c r="BN598" i="3"/>
  <c r="BK598" i="3"/>
  <c r="BJ598" i="3"/>
  <c r="BM587" i="3"/>
  <c r="BL550" i="3"/>
  <c r="BJ550" i="3"/>
  <c r="BM727" i="3"/>
  <c r="BL728" i="3"/>
  <c r="BJ654" i="3"/>
  <c r="BN654" i="3"/>
  <c r="BN679" i="3"/>
  <c r="BK679" i="3"/>
  <c r="BJ585" i="3"/>
  <c r="BN585" i="3"/>
  <c r="BK585" i="3"/>
  <c r="BM585" i="3"/>
  <c r="BK629" i="3"/>
  <c r="BN629" i="3"/>
  <c r="BL685" i="3"/>
  <c r="BJ685" i="3"/>
  <c r="BK619" i="3"/>
  <c r="BN619" i="3"/>
  <c r="BL603" i="3"/>
  <c r="BJ603" i="3"/>
  <c r="BK696" i="3"/>
  <c r="BN696" i="3"/>
  <c r="BL716" i="3"/>
  <c r="BJ671" i="3"/>
  <c r="BK669" i="3"/>
  <c r="BN669" i="3"/>
  <c r="L354" i="3"/>
  <c r="K348" i="3"/>
  <c r="L338" i="3"/>
  <c r="S505" i="3"/>
  <c r="T517" i="3"/>
  <c r="AB517" i="3"/>
  <c r="AJ517" i="3"/>
  <c r="AR517" i="3"/>
  <c r="AZ517" i="3"/>
  <c r="BH517" i="3"/>
  <c r="V519" i="3"/>
  <c r="AD519" i="3"/>
  <c r="AL519" i="3"/>
  <c r="AT519" i="3"/>
  <c r="BB519" i="3"/>
  <c r="P521" i="3"/>
  <c r="X521" i="3"/>
  <c r="AF521" i="3"/>
  <c r="AN521" i="3"/>
  <c r="AV521" i="3"/>
  <c r="BD521" i="3"/>
  <c r="R523" i="3"/>
  <c r="Z523" i="3"/>
  <c r="AH523" i="3"/>
  <c r="AP523" i="3"/>
  <c r="AX523" i="3"/>
  <c r="BF523" i="3"/>
  <c r="V538" i="3"/>
  <c r="AD538" i="3"/>
  <c r="AL538" i="3"/>
  <c r="AT538" i="3"/>
  <c r="BB538" i="3"/>
  <c r="BB362" i="3"/>
  <c r="AX362" i="3"/>
  <c r="R362" i="3"/>
  <c r="AV362" i="3"/>
  <c r="AF362" i="3"/>
  <c r="P362" i="3"/>
  <c r="BC362" i="3"/>
  <c r="AU362" i="3"/>
  <c r="AM362" i="3"/>
  <c r="AE362" i="3"/>
  <c r="W362" i="3"/>
  <c r="O362" i="3"/>
  <c r="BB370" i="3"/>
  <c r="AR370" i="3"/>
  <c r="AS370" i="3"/>
  <c r="M370" i="3"/>
  <c r="T390" i="3"/>
  <c r="T427" i="3"/>
  <c r="M517" i="3"/>
  <c r="U517" i="3"/>
  <c r="AC517" i="3"/>
  <c r="AK517" i="3"/>
  <c r="AS517" i="3"/>
  <c r="BA517" i="3"/>
  <c r="S519" i="3"/>
  <c r="AA519" i="3"/>
  <c r="AI519" i="3"/>
  <c r="AQ519" i="3"/>
  <c r="AY519" i="3"/>
  <c r="BG519" i="3"/>
  <c r="R520" i="3"/>
  <c r="Z520" i="3"/>
  <c r="AH520" i="3"/>
  <c r="AP520" i="3"/>
  <c r="AX520" i="3"/>
  <c r="BF520" i="3"/>
  <c r="Q521" i="3"/>
  <c r="Y521" i="3"/>
  <c r="AG521" i="3"/>
  <c r="AO521" i="3"/>
  <c r="AW521" i="3"/>
  <c r="BE521" i="3"/>
  <c r="O523" i="3"/>
  <c r="W523" i="3"/>
  <c r="AE523" i="3"/>
  <c r="AM523" i="3"/>
  <c r="AU523" i="3"/>
  <c r="BC523" i="3"/>
  <c r="S538" i="3"/>
  <c r="AA538" i="3"/>
  <c r="AI538" i="3"/>
  <c r="AQ538" i="3"/>
  <c r="AY538" i="3"/>
  <c r="V375" i="3"/>
  <c r="BF375" i="3"/>
  <c r="Z375" i="3"/>
  <c r="AZ375" i="3"/>
  <c r="AJ375" i="3"/>
  <c r="T375" i="3"/>
  <c r="BE375" i="3"/>
  <c r="AW375" i="3"/>
  <c r="AO375" i="3"/>
  <c r="AG375" i="3"/>
  <c r="Y375" i="3"/>
  <c r="Q375" i="3"/>
  <c r="BN375" i="3" s="1"/>
  <c r="BE379" i="3"/>
  <c r="Y379" i="3"/>
  <c r="AS379" i="3"/>
  <c r="M379" i="3"/>
  <c r="AU379" i="3"/>
  <c r="AE379" i="3"/>
  <c r="O379" i="3"/>
  <c r="BB379" i="3"/>
  <c r="AT379" i="3"/>
  <c r="AL379" i="3"/>
  <c r="AD379" i="3"/>
  <c r="V379" i="3"/>
  <c r="AL383" i="3"/>
  <c r="BF383" i="3"/>
  <c r="Z383" i="3"/>
  <c r="AZ383" i="3"/>
  <c r="AJ383" i="3"/>
  <c r="T383" i="3"/>
  <c r="BE383" i="3"/>
  <c r="AW383" i="3"/>
  <c r="AO383" i="3"/>
  <c r="AG383" i="3"/>
  <c r="Y383" i="3"/>
  <c r="Q383" i="3"/>
  <c r="BF387" i="3"/>
  <c r="Z387" i="3"/>
  <c r="AL387" i="3"/>
  <c r="BH387" i="3"/>
  <c r="AR387" i="3"/>
  <c r="AB387" i="3"/>
  <c r="BI387" i="3"/>
  <c r="BA387" i="3"/>
  <c r="AS387" i="3"/>
  <c r="AK387" i="3"/>
  <c r="AC387" i="3"/>
  <c r="U387" i="3"/>
  <c r="M387" i="3"/>
  <c r="AM391" i="3"/>
  <c r="BG391" i="3"/>
  <c r="AA391" i="3"/>
  <c r="BA391" i="3"/>
  <c r="AK391" i="3"/>
  <c r="U391" i="3"/>
  <c r="BF391" i="3"/>
  <c r="AX391" i="3"/>
  <c r="AP391" i="3"/>
  <c r="AH391" i="3"/>
  <c r="Z391" i="3"/>
  <c r="R391" i="3"/>
  <c r="BG395" i="3"/>
  <c r="AA395" i="3"/>
  <c r="AM395" i="3"/>
  <c r="BI395" i="3"/>
  <c r="AS395" i="3"/>
  <c r="AC395" i="3"/>
  <c r="M395" i="3"/>
  <c r="BB395" i="3"/>
  <c r="AT395" i="3"/>
  <c r="AL395" i="3"/>
  <c r="AD395" i="3"/>
  <c r="V395" i="3"/>
  <c r="N395" i="3"/>
  <c r="AO399" i="3"/>
  <c r="BI399" i="3"/>
  <c r="AC399" i="3"/>
  <c r="BC399" i="3"/>
  <c r="AM399" i="3"/>
  <c r="W399" i="3"/>
  <c r="BF399" i="3"/>
  <c r="AX399" i="3"/>
  <c r="AP399" i="3"/>
  <c r="AH399" i="3"/>
  <c r="Z399" i="3"/>
  <c r="R399" i="3"/>
  <c r="AK407" i="3"/>
  <c r="BE407" i="3"/>
  <c r="Y407" i="3"/>
  <c r="AY407" i="3"/>
  <c r="AI407" i="3"/>
  <c r="S407" i="3"/>
  <c r="BD407" i="3"/>
  <c r="AV407" i="3"/>
  <c r="AN407" i="3"/>
  <c r="AF407" i="3"/>
  <c r="X407" i="3"/>
  <c r="AS411" i="3"/>
  <c r="M411" i="3"/>
  <c r="AG411" i="3"/>
  <c r="BC411" i="3"/>
  <c r="AM411" i="3"/>
  <c r="W411" i="3"/>
  <c r="BF411" i="3"/>
  <c r="AX411" i="3"/>
  <c r="AP411" i="3"/>
  <c r="AH411" i="3"/>
  <c r="Z411" i="3"/>
  <c r="R411" i="3"/>
  <c r="AV413" i="3"/>
  <c r="P413" i="3"/>
  <c r="AJ413" i="3"/>
  <c r="BB413" i="3"/>
  <c r="AL413" i="3"/>
  <c r="V413" i="3"/>
  <c r="BG413" i="3"/>
  <c r="AY413" i="3"/>
  <c r="AQ413" i="3"/>
  <c r="AI413" i="3"/>
  <c r="AA413" i="3"/>
  <c r="S413" i="3"/>
  <c r="AQ419" i="3"/>
  <c r="BC419" i="3"/>
  <c r="W419" i="3"/>
  <c r="BA419" i="3"/>
  <c r="AK419" i="3"/>
  <c r="U419" i="3"/>
  <c r="BF419" i="3"/>
  <c r="AX419" i="3"/>
  <c r="AP419" i="3"/>
  <c r="AH419" i="3"/>
  <c r="Z419" i="3"/>
  <c r="R419" i="3"/>
  <c r="AT421" i="3"/>
  <c r="N421" i="3"/>
  <c r="AH421" i="3"/>
  <c r="BD421" i="3"/>
  <c r="AN421" i="3"/>
  <c r="X421" i="3"/>
  <c r="BG421" i="3"/>
  <c r="AY421" i="3"/>
  <c r="AQ421" i="3"/>
  <c r="AI421" i="3"/>
  <c r="AA421" i="3"/>
  <c r="S421" i="3"/>
  <c r="BB443" i="3"/>
  <c r="AL443" i="3"/>
  <c r="V443" i="3"/>
  <c r="BD443" i="3"/>
  <c r="AN443" i="3"/>
  <c r="X443" i="3"/>
  <c r="BG443" i="3"/>
  <c r="AY443" i="3"/>
  <c r="AQ443" i="3"/>
  <c r="AI443" i="3"/>
  <c r="AA443" i="3"/>
  <c r="AY450" i="3"/>
  <c r="AI450" i="3"/>
  <c r="S450" i="3"/>
  <c r="BA450" i="3"/>
  <c r="AK450" i="3"/>
  <c r="U450" i="3"/>
  <c r="BF450" i="3"/>
  <c r="AX450" i="3"/>
  <c r="AP450" i="3"/>
  <c r="AH450" i="3"/>
  <c r="Z450" i="3"/>
  <c r="AX458" i="3"/>
  <c r="AH458" i="3"/>
  <c r="R458" i="3"/>
  <c r="AZ458" i="3"/>
  <c r="AJ458" i="3"/>
  <c r="T458" i="3"/>
  <c r="BE458" i="3"/>
  <c r="AW458" i="3"/>
  <c r="AO458" i="3"/>
  <c r="AG458" i="3"/>
  <c r="Y458" i="3"/>
  <c r="Q458" i="3"/>
  <c r="BC459" i="3"/>
  <c r="AM459" i="3"/>
  <c r="W459" i="3"/>
  <c r="BE459" i="3"/>
  <c r="AO459" i="3"/>
  <c r="Y459" i="3"/>
  <c r="BH459" i="3"/>
  <c r="AZ459" i="3"/>
  <c r="AR459" i="3"/>
  <c r="AJ459" i="3"/>
  <c r="AB459" i="3"/>
  <c r="AX466" i="3"/>
  <c r="AH466" i="3"/>
  <c r="R466" i="3"/>
  <c r="AZ466" i="3"/>
  <c r="AJ466" i="3"/>
  <c r="T466" i="3"/>
  <c r="BE466" i="3"/>
  <c r="AW466" i="3"/>
  <c r="AO466" i="3"/>
  <c r="AG466" i="3"/>
  <c r="Y466" i="3"/>
  <c r="Q466" i="3"/>
  <c r="BC467" i="3"/>
  <c r="AM467" i="3"/>
  <c r="W467" i="3"/>
  <c r="BE467" i="3"/>
  <c r="AO467" i="3"/>
  <c r="Y467" i="3"/>
  <c r="BH467" i="3"/>
  <c r="AZ467" i="3"/>
  <c r="AR467" i="3"/>
  <c r="AJ467" i="3"/>
  <c r="AB467" i="3"/>
  <c r="T467" i="3"/>
  <c r="BC516" i="3"/>
  <c r="AM516" i="3"/>
  <c r="W516" i="3"/>
  <c r="BE516" i="3"/>
  <c r="AO516" i="3"/>
  <c r="Y516" i="3"/>
  <c r="BF516" i="3"/>
  <c r="AX516" i="3"/>
  <c r="AP516" i="3"/>
  <c r="AH516" i="3"/>
  <c r="Z516" i="3"/>
  <c r="R516" i="3"/>
  <c r="BL696" i="3"/>
  <c r="BJ696" i="3"/>
  <c r="BK712" i="3"/>
  <c r="BN712" i="3"/>
  <c r="BM641" i="3"/>
  <c r="BL717" i="3"/>
  <c r="BN705" i="3"/>
  <c r="BK705" i="3"/>
  <c r="BM671" i="3"/>
  <c r="BJ669" i="3"/>
  <c r="BJ637" i="3"/>
  <c r="BL609" i="3"/>
  <c r="BL600" i="3"/>
  <c r="BM575" i="3"/>
  <c r="BL568" i="3"/>
  <c r="BL726" i="3"/>
  <c r="BJ726" i="3"/>
  <c r="BJ708" i="3"/>
  <c r="BL693" i="3"/>
  <c r="BN658" i="3"/>
  <c r="BK658" i="3"/>
  <c r="BL658" i="3"/>
  <c r="BL596" i="3"/>
  <c r="BL566" i="3"/>
  <c r="BN557" i="3"/>
  <c r="BK557" i="3"/>
  <c r="BK723" i="3"/>
  <c r="BK725" i="3"/>
  <c r="BN725" i="3"/>
  <c r="BK638" i="3"/>
  <c r="BM684" i="3"/>
  <c r="BK621" i="3"/>
  <c r="BM681" i="3"/>
  <c r="BL614" i="3"/>
  <c r="BL615" i="3"/>
  <c r="BN615" i="3"/>
  <c r="BJ615" i="3"/>
  <c r="BJ700" i="3"/>
  <c r="BL645" i="3"/>
  <c r="BJ567" i="3"/>
  <c r="BN567" i="3"/>
  <c r="BK567" i="3"/>
  <c r="BK547" i="3"/>
  <c r="BK728" i="3"/>
  <c r="BN728" i="3"/>
  <c r="BM723" i="3"/>
  <c r="BK714" i="3"/>
  <c r="BJ584" i="3"/>
  <c r="BL559" i="3"/>
  <c r="BN733" i="3"/>
  <c r="BK724" i="3"/>
  <c r="BM724" i="3"/>
  <c r="BJ724" i="3"/>
  <c r="BM676" i="3"/>
  <c r="BM667" i="3"/>
  <c r="BN644" i="3"/>
  <c r="BK644" i="3"/>
  <c r="BJ635" i="3"/>
  <c r="BK573" i="3"/>
  <c r="BL564" i="3"/>
  <c r="BJ564" i="3"/>
  <c r="BJ546" i="3"/>
  <c r="BL546" i="3"/>
  <c r="BL731" i="3"/>
  <c r="BJ721" i="3"/>
  <c r="BK680" i="3"/>
  <c r="BN680" i="3"/>
  <c r="BL613" i="3"/>
  <c r="BJ613" i="3"/>
  <c r="BN610" i="3"/>
  <c r="BK610" i="3"/>
  <c r="BL610" i="3"/>
  <c r="BK611" i="3"/>
  <c r="BM611" i="3"/>
  <c r="BK693" i="3"/>
  <c r="BM693" i="3"/>
  <c r="BJ588" i="3"/>
  <c r="BK549" i="3"/>
  <c r="BL549" i="3"/>
  <c r="BL736" i="3"/>
  <c r="BM730" i="3"/>
  <c r="BM669" i="3"/>
  <c r="BJ655" i="3"/>
  <c r="BN653" i="3"/>
  <c r="BK653" i="3"/>
  <c r="BL616" i="3"/>
  <c r="BJ593" i="3"/>
  <c r="BM584" i="3"/>
  <c r="BL577" i="3"/>
  <c r="BN559" i="3"/>
  <c r="BK559" i="3"/>
  <c r="BJ735" i="3"/>
  <c r="BK690" i="3"/>
  <c r="BN690" i="3"/>
  <c r="BM674" i="3"/>
  <c r="BN674" i="3"/>
  <c r="BK674" i="3"/>
  <c r="BL665" i="3"/>
  <c r="BN665" i="3"/>
  <c r="BJ665" i="3"/>
  <c r="BM642" i="3"/>
  <c r="BK589" i="3"/>
  <c r="BN580" i="3"/>
  <c r="BK580" i="3"/>
  <c r="BM580" i="3"/>
  <c r="BM571" i="3"/>
  <c r="BL715" i="3"/>
  <c r="BK717" i="3"/>
  <c r="BM683" i="3"/>
  <c r="BK683" i="3"/>
  <c r="BN683" i="3"/>
  <c r="BL605" i="3"/>
  <c r="BN605" i="3"/>
  <c r="BJ605" i="3"/>
  <c r="BM592" i="3"/>
  <c r="BJ592" i="3"/>
  <c r="BK607" i="3"/>
  <c r="BN661" i="3"/>
  <c r="BK661" i="3"/>
  <c r="BJ661" i="3"/>
  <c r="BL588" i="3"/>
  <c r="BM565" i="3"/>
  <c r="BN547" i="3"/>
  <c r="BJ547" i="3"/>
  <c r="BM714" i="3"/>
  <c r="BJ699" i="3"/>
  <c r="BN699" i="3"/>
  <c r="BL678" i="3"/>
  <c r="BJ678" i="3"/>
  <c r="BN662" i="3"/>
  <c r="BM655" i="3"/>
  <c r="BJ653" i="3"/>
  <c r="BM593" i="3"/>
  <c r="BL591" i="3"/>
  <c r="BM577" i="3"/>
  <c r="BL575" i="3"/>
  <c r="BL561" i="3"/>
  <c r="BJ733" i="3"/>
  <c r="BM700" i="3"/>
  <c r="BL660" i="3"/>
  <c r="BN651" i="3"/>
  <c r="BJ651" i="3"/>
  <c r="BL587" i="3"/>
  <c r="BJ587" i="3"/>
  <c r="BL727" i="3"/>
  <c r="BK727" i="3"/>
  <c r="BN729" i="3"/>
  <c r="BK729" i="3"/>
  <c r="BJ713" i="3"/>
  <c r="BM713" i="3"/>
  <c r="BM654" i="3"/>
  <c r="BN617" i="3"/>
  <c r="BJ617" i="3"/>
  <c r="BK617" i="3"/>
  <c r="BL585" i="3"/>
  <c r="BN685" i="3"/>
  <c r="BM618" i="3"/>
  <c r="BN603" i="3"/>
  <c r="BK603" i="3"/>
  <c r="BM696" i="3"/>
  <c r="BM716" i="3"/>
  <c r="BJ716" i="3"/>
  <c r="BN641" i="3"/>
  <c r="BJ641" i="3"/>
  <c r="BM604" i="3"/>
  <c r="BJ569" i="3"/>
  <c r="BN569" i="3"/>
  <c r="BK569" i="3"/>
  <c r="BN717" i="3"/>
  <c r="BJ689" i="3"/>
  <c r="BN689" i="3"/>
  <c r="BL671" i="3"/>
  <c r="BN609" i="3"/>
  <c r="BJ609" i="3"/>
  <c r="BK726" i="3"/>
  <c r="BN726" i="3"/>
  <c r="BM708" i="3"/>
  <c r="BK649" i="3"/>
  <c r="BN649" i="3"/>
  <c r="BN638" i="3"/>
  <c r="BM638" i="3"/>
  <c r="BJ638" i="3"/>
  <c r="BK681" i="3"/>
  <c r="BN681" i="3"/>
  <c r="BL681" i="3"/>
  <c r="BK615" i="3"/>
  <c r="BM690" i="3"/>
  <c r="BL567" i="3"/>
  <c r="BL655" i="3"/>
  <c r="BJ639" i="3"/>
  <c r="BM637" i="3"/>
  <c r="BK625" i="3"/>
  <c r="BN625" i="3"/>
  <c r="BN577" i="3"/>
  <c r="BK577" i="3"/>
  <c r="BM568" i="3"/>
  <c r="BN724" i="3"/>
  <c r="BJ720" i="3"/>
  <c r="BM720" i="3"/>
  <c r="BM692" i="3"/>
  <c r="BL692" i="3"/>
  <c r="BJ692" i="3"/>
  <c r="BL676" i="3"/>
  <c r="BJ676" i="3"/>
  <c r="BL635" i="3"/>
  <c r="BN635" i="3"/>
  <c r="BK635" i="3"/>
  <c r="BK612" i="3"/>
  <c r="BN612" i="3"/>
  <c r="BM612" i="3"/>
  <c r="BL573" i="3"/>
  <c r="BN564" i="3"/>
  <c r="BK564" i="3"/>
  <c r="BM555" i="3"/>
  <c r="BN731" i="3"/>
  <c r="BK731" i="3"/>
  <c r="BK721" i="3"/>
  <c r="BN613" i="3"/>
  <c r="BK613" i="3"/>
  <c r="BM677" i="3"/>
  <c r="BJ610" i="3"/>
  <c r="BL611" i="3"/>
  <c r="BJ611" i="3"/>
  <c r="BK620" i="3"/>
  <c r="BN620" i="3"/>
  <c r="BK736" i="3"/>
  <c r="BN736" i="3"/>
  <c r="BN730" i="3"/>
  <c r="BJ730" i="3"/>
  <c r="BJ702" i="3"/>
  <c r="BN702" i="3"/>
  <c r="BK702" i="3"/>
  <c r="BN639" i="3"/>
  <c r="BK639" i="3"/>
  <c r="BM625" i="3"/>
  <c r="BN591" i="3"/>
  <c r="BK591" i="3"/>
  <c r="BJ577" i="3"/>
  <c r="BM561" i="3"/>
  <c r="BM552" i="3"/>
  <c r="BM735" i="3"/>
  <c r="BL735" i="3"/>
  <c r="BK735" i="3"/>
  <c r="BN735" i="3"/>
  <c r="BJ719" i="3"/>
  <c r="BM719" i="3"/>
  <c r="BL690" i="3"/>
  <c r="BK665" i="3"/>
  <c r="BN642" i="3"/>
  <c r="BL642" i="3"/>
  <c r="BJ642" i="3"/>
  <c r="BL580" i="3"/>
  <c r="BJ580" i="3"/>
  <c r="BL571" i="3"/>
  <c r="BJ571" i="3"/>
  <c r="BM715" i="3"/>
  <c r="BK715" i="3"/>
  <c r="BL732" i="3"/>
  <c r="BJ732" i="3"/>
  <c r="BK670" i="3"/>
  <c r="BN670" i="3"/>
  <c r="BJ670" i="3"/>
  <c r="BM605" i="3"/>
  <c r="BK605" i="3"/>
  <c r="BJ608" i="3"/>
  <c r="BN608" i="3"/>
  <c r="BK608" i="3"/>
  <c r="BL592" i="3"/>
  <c r="BK622" i="3"/>
  <c r="BN622" i="3"/>
  <c r="BM606" i="3"/>
  <c r="BN700" i="3"/>
  <c r="BK700" i="3"/>
  <c r="BK641" i="3"/>
  <c r="BN597" i="3"/>
  <c r="BJ597" i="3"/>
  <c r="BM597" i="3"/>
  <c r="BK699" i="3"/>
  <c r="BM699" i="3"/>
  <c r="BN678" i="3"/>
  <c r="BK678" i="3"/>
  <c r="BK662" i="3"/>
  <c r="BM616" i="3"/>
  <c r="BK609" i="3"/>
  <c r="BM609" i="3"/>
  <c r="BJ591" i="3"/>
  <c r="BJ575" i="3"/>
  <c r="BJ561" i="3"/>
  <c r="BK660" i="3"/>
  <c r="BN660" i="3"/>
  <c r="BJ660" i="3"/>
  <c r="BL651" i="3"/>
  <c r="BK651" i="3"/>
  <c r="BM550" i="3"/>
  <c r="BN550" i="3"/>
  <c r="BK550" i="3"/>
  <c r="BN727" i="3"/>
  <c r="BM728" i="3"/>
  <c r="BM729" i="3"/>
  <c r="BL729" i="3"/>
  <c r="BL713" i="3"/>
  <c r="BL617" i="3"/>
  <c r="BM617" i="3"/>
  <c r="BJ601" i="3"/>
  <c r="BN601" i="3"/>
  <c r="BK601" i="3"/>
  <c r="BN618" i="3"/>
  <c r="BK618" i="3"/>
  <c r="BL618" i="3"/>
  <c r="BJ602" i="3"/>
  <c r="BM602" i="3"/>
  <c r="BM619" i="3"/>
  <c r="K347" i="3"/>
  <c r="L346" i="3"/>
  <c r="M346" i="3" s="1"/>
  <c r="AI505" i="3"/>
  <c r="P517" i="3"/>
  <c r="X517" i="3"/>
  <c r="AF517" i="3"/>
  <c r="AN517" i="3"/>
  <c r="AV517" i="3"/>
  <c r="BD517" i="3"/>
  <c r="T521" i="3"/>
  <c r="AB521" i="3"/>
  <c r="AJ521" i="3"/>
  <c r="AR521" i="3"/>
  <c r="AZ521" i="3"/>
  <c r="BH521" i="3"/>
  <c r="V523" i="3"/>
  <c r="AD523" i="3"/>
  <c r="AL523" i="3"/>
  <c r="AT523" i="3"/>
  <c r="BB523" i="3"/>
  <c r="R538" i="3"/>
  <c r="Z538" i="3"/>
  <c r="AH538" i="3"/>
  <c r="AP538" i="3"/>
  <c r="AX538" i="3"/>
  <c r="BF538" i="3"/>
  <c r="N362" i="3"/>
  <c r="V362" i="3"/>
  <c r="AH362" i="3"/>
  <c r="BD362" i="3"/>
  <c r="AN362" i="3"/>
  <c r="X362" i="3"/>
  <c r="BG362" i="3"/>
  <c r="AY362" i="3"/>
  <c r="AQ362" i="3"/>
  <c r="AI362" i="3"/>
  <c r="AA362" i="3"/>
  <c r="AP370" i="3"/>
  <c r="BI370" i="3"/>
  <c r="T449" i="3"/>
  <c r="Q517" i="3"/>
  <c r="Y517" i="3"/>
  <c r="AG517" i="3"/>
  <c r="AO517" i="3"/>
  <c r="AW517" i="3"/>
  <c r="O519" i="3"/>
  <c r="BN519" i="3" s="1"/>
  <c r="W519" i="3"/>
  <c r="AE519" i="3"/>
  <c r="AM519" i="3"/>
  <c r="AU519" i="3"/>
  <c r="BC519" i="3"/>
  <c r="M521" i="3"/>
  <c r="U521" i="3"/>
  <c r="AC521" i="3"/>
  <c r="AK521" i="3"/>
  <c r="AS521" i="3"/>
  <c r="BA521" i="3"/>
  <c r="BI521" i="3"/>
  <c r="S523" i="3"/>
  <c r="AA523" i="3"/>
  <c r="AI523" i="3"/>
  <c r="AQ523" i="3"/>
  <c r="AY523" i="3"/>
  <c r="BG523" i="3"/>
  <c r="O538" i="3"/>
  <c r="W538" i="3"/>
  <c r="AE538" i="3"/>
  <c r="AM538" i="3"/>
  <c r="AU538" i="3"/>
  <c r="BB375" i="3"/>
  <c r="AD375" i="3"/>
  <c r="AP375" i="3"/>
  <c r="BH375" i="3"/>
  <c r="AR375" i="3"/>
  <c r="AB375" i="3"/>
  <c r="BI375" i="3"/>
  <c r="BA375" i="3"/>
  <c r="AS375" i="3"/>
  <c r="AK375" i="3"/>
  <c r="AC375" i="3"/>
  <c r="U375" i="3"/>
  <c r="BB383" i="3"/>
  <c r="V383" i="3"/>
  <c r="AP383" i="3"/>
  <c r="BH383" i="3"/>
  <c r="AR383" i="3"/>
  <c r="AB383" i="3"/>
  <c r="BI383" i="3"/>
  <c r="BA383" i="3"/>
  <c r="AS383" i="3"/>
  <c r="AK383" i="3"/>
  <c r="AC383" i="3"/>
  <c r="U383" i="3"/>
  <c r="AP387" i="3"/>
  <c r="BB387" i="3"/>
  <c r="V387" i="3"/>
  <c r="AZ387" i="3"/>
  <c r="AJ387" i="3"/>
  <c r="T387" i="3"/>
  <c r="BE387" i="3"/>
  <c r="AW387" i="3"/>
  <c r="AO387" i="3"/>
  <c r="AG387" i="3"/>
  <c r="Y387" i="3"/>
  <c r="BC391" i="3"/>
  <c r="W391" i="3"/>
  <c r="AQ391" i="3"/>
  <c r="BI391" i="3"/>
  <c r="AS391" i="3"/>
  <c r="AC391" i="3"/>
  <c r="M391" i="3"/>
  <c r="BB391" i="3"/>
  <c r="AT391" i="3"/>
  <c r="AL391" i="3"/>
  <c r="AD391" i="3"/>
  <c r="V391" i="3"/>
  <c r="AQ395" i="3"/>
  <c r="BC395" i="3"/>
  <c r="W395" i="3"/>
  <c r="BA395" i="3"/>
  <c r="AK395" i="3"/>
  <c r="U395" i="3"/>
  <c r="BF395" i="3"/>
  <c r="AX395" i="3"/>
  <c r="AP395" i="3"/>
  <c r="AH395" i="3"/>
  <c r="Z395" i="3"/>
  <c r="BE399" i="3"/>
  <c r="Y399" i="3"/>
  <c r="AS399" i="3"/>
  <c r="M399" i="3"/>
  <c r="AU399" i="3"/>
  <c r="AE399" i="3"/>
  <c r="O399" i="3"/>
  <c r="BB399" i="3"/>
  <c r="AT399" i="3"/>
  <c r="AL399" i="3"/>
  <c r="AD399" i="3"/>
  <c r="V399" i="3"/>
  <c r="BI411" i="3"/>
  <c r="AC411" i="3"/>
  <c r="AW411" i="3"/>
  <c r="Q411" i="3"/>
  <c r="AU411" i="3"/>
  <c r="AE411" i="3"/>
  <c r="O411" i="3"/>
  <c r="BB411" i="3"/>
  <c r="AT411" i="3"/>
  <c r="AL411" i="3"/>
  <c r="AD411" i="3"/>
  <c r="V411" i="3"/>
  <c r="AF413" i="3"/>
  <c r="AZ413" i="3"/>
  <c r="T413" i="3"/>
  <c r="AT413" i="3"/>
  <c r="AD413" i="3"/>
  <c r="N413" i="3"/>
  <c r="BC413" i="3"/>
  <c r="AU413" i="3"/>
  <c r="AM413" i="3"/>
  <c r="AE413" i="3"/>
  <c r="W413" i="3"/>
  <c r="BG419" i="3"/>
  <c r="AA419" i="3"/>
  <c r="AM419" i="3"/>
  <c r="BI419" i="3"/>
  <c r="AS419" i="3"/>
  <c r="AC419" i="3"/>
  <c r="M419" i="3"/>
  <c r="BB419" i="3"/>
  <c r="AT419" i="3"/>
  <c r="AL419" i="3"/>
  <c r="AD419" i="3"/>
  <c r="V419" i="3"/>
  <c r="AD421" i="3"/>
  <c r="AX421" i="3"/>
  <c r="R421" i="3"/>
  <c r="AV421" i="3"/>
  <c r="AF421" i="3"/>
  <c r="P421" i="3"/>
  <c r="BC421" i="3"/>
  <c r="AU421" i="3"/>
  <c r="AM421" i="3"/>
  <c r="AE421" i="3"/>
  <c r="W421" i="3"/>
  <c r="AT443" i="3"/>
  <c r="AD443" i="3"/>
  <c r="N443" i="3"/>
  <c r="AV443" i="3"/>
  <c r="AF443" i="3"/>
  <c r="P443" i="3"/>
  <c r="BC443" i="3"/>
  <c r="AU443" i="3"/>
  <c r="AM443" i="3"/>
  <c r="AE443" i="3"/>
  <c r="W443" i="3"/>
  <c r="BG450" i="3"/>
  <c r="AQ450" i="3"/>
  <c r="AA450" i="3"/>
  <c r="BI450" i="3"/>
  <c r="AS450" i="3"/>
  <c r="AC450" i="3"/>
  <c r="M450" i="3"/>
  <c r="BB450" i="3"/>
  <c r="AT450" i="3"/>
  <c r="AL450" i="3"/>
  <c r="AD450" i="3"/>
  <c r="V450" i="3"/>
  <c r="BF458" i="3"/>
  <c r="AP458" i="3"/>
  <c r="Z458" i="3"/>
  <c r="BH458" i="3"/>
  <c r="AR458" i="3"/>
  <c r="AB458" i="3"/>
  <c r="BI458" i="3"/>
  <c r="BA458" i="3"/>
  <c r="AS458" i="3"/>
  <c r="AK458" i="3"/>
  <c r="AC458" i="3"/>
  <c r="U458" i="3"/>
  <c r="BF466" i="3"/>
  <c r="AP466" i="3"/>
  <c r="Z466" i="3"/>
  <c r="BH466" i="3"/>
  <c r="AR466" i="3"/>
  <c r="AB466" i="3"/>
  <c r="BI466" i="3"/>
  <c r="BA466" i="3"/>
  <c r="AS466" i="3"/>
  <c r="AK466" i="3"/>
  <c r="AC466" i="3"/>
  <c r="U466" i="3"/>
  <c r="AU467" i="3"/>
  <c r="AE467" i="3"/>
  <c r="O467" i="3"/>
  <c r="AW467" i="3"/>
  <c r="AG467" i="3"/>
  <c r="Q467" i="3"/>
  <c r="BD467" i="3"/>
  <c r="AV467" i="3"/>
  <c r="AN467" i="3"/>
  <c r="AF467" i="3"/>
  <c r="X467" i="3"/>
  <c r="BI516" i="3"/>
  <c r="AU516" i="3"/>
  <c r="AE516" i="3"/>
  <c r="O516" i="3"/>
  <c r="AW516" i="3"/>
  <c r="AG516" i="3"/>
  <c r="Q516" i="3"/>
  <c r="BB516" i="3"/>
  <c r="AT516" i="3"/>
  <c r="AL516" i="3"/>
  <c r="AD516" i="3"/>
  <c r="V516" i="3"/>
  <c r="N538" i="3"/>
  <c r="N517" i="3"/>
  <c r="BN711" i="3"/>
  <c r="BK711" i="3"/>
  <c r="BK716" i="3"/>
  <c r="BJ657" i="3"/>
  <c r="BK647" i="3"/>
  <c r="BN647" i="3"/>
  <c r="BL620" i="3"/>
  <c r="BM569" i="3"/>
  <c r="BL569" i="3"/>
  <c r="BL723" i="3"/>
  <c r="BK689" i="3"/>
  <c r="BM689" i="3"/>
  <c r="BL689" i="3"/>
  <c r="BK671" i="3"/>
  <c r="BN671" i="3"/>
  <c r="BM662" i="3"/>
  <c r="BK646" i="3"/>
  <c r="BN646" i="3"/>
  <c r="BM591" i="3"/>
  <c r="BN568" i="3"/>
  <c r="BK568" i="3"/>
  <c r="BK708" i="3"/>
  <c r="BN708" i="3"/>
  <c r="BL708" i="3"/>
  <c r="BN596" i="3"/>
  <c r="BK596" i="3"/>
  <c r="BJ596" i="3"/>
  <c r="BN566" i="3"/>
  <c r="BK566" i="3"/>
  <c r="BM566" i="3"/>
  <c r="BM557" i="3"/>
  <c r="BK686" i="3"/>
  <c r="BN686" i="3"/>
  <c r="BM686" i="3"/>
  <c r="BK630" i="3"/>
  <c r="BN630" i="3"/>
  <c r="BM614" i="3"/>
  <c r="BK631" i="3"/>
  <c r="BN631" i="3"/>
  <c r="BK645" i="3"/>
  <c r="BN645" i="3"/>
  <c r="BJ645" i="3"/>
  <c r="BM567" i="3"/>
  <c r="BN565" i="3"/>
  <c r="BJ565" i="3"/>
  <c r="BM717" i="3"/>
  <c r="BL669" i="3"/>
  <c r="BM600" i="3"/>
  <c r="BJ552" i="3"/>
  <c r="BL724" i="3"/>
  <c r="BN720" i="3"/>
  <c r="BK720" i="3"/>
  <c r="BN706" i="3"/>
  <c r="BK706" i="3"/>
  <c r="BN676" i="3"/>
  <c r="BK676" i="3"/>
  <c r="BM635" i="3"/>
  <c r="BJ612" i="3"/>
  <c r="BM582" i="3"/>
  <c r="BJ555" i="3"/>
  <c r="BL555" i="3"/>
  <c r="BM546" i="3"/>
  <c r="BM731" i="3"/>
  <c r="BN721" i="3"/>
  <c r="BK687" i="3"/>
  <c r="BM687" i="3"/>
  <c r="BL680" i="3"/>
  <c r="BM680" i="3"/>
  <c r="BJ677" i="3"/>
  <c r="BK677" i="3"/>
  <c r="BN677" i="3"/>
  <c r="BL677" i="3"/>
  <c r="BK627" i="3"/>
  <c r="BN627" i="3"/>
  <c r="BN611" i="3"/>
  <c r="BJ690" i="3"/>
  <c r="BK733" i="3"/>
  <c r="BJ736" i="3"/>
  <c r="BL730" i="3"/>
  <c r="BK730" i="3"/>
  <c r="BN714" i="3"/>
  <c r="BL662" i="3"/>
  <c r="BL653" i="3"/>
  <c r="BL637" i="3"/>
  <c r="BJ625" i="3"/>
  <c r="BK616" i="3"/>
  <c r="BN616" i="3"/>
  <c r="BJ616" i="3"/>
  <c r="BN575" i="3"/>
  <c r="BK575" i="3"/>
  <c r="BN561" i="3"/>
  <c r="BK561" i="3"/>
  <c r="BM559" i="3"/>
  <c r="BN719" i="3"/>
  <c r="BK719" i="3"/>
  <c r="BL719" i="3"/>
  <c r="BN703" i="3"/>
  <c r="BK703" i="3"/>
  <c r="BK642" i="3"/>
  <c r="BL633" i="3"/>
  <c r="BN633" i="3"/>
  <c r="BJ633" i="3"/>
  <c r="BM589" i="3"/>
  <c r="BN571" i="3"/>
  <c r="BK571" i="3"/>
  <c r="BJ715" i="3"/>
  <c r="BN715" i="3"/>
  <c r="BK732" i="3"/>
  <c r="BM732" i="3"/>
  <c r="BN624" i="3"/>
  <c r="BK624" i="3"/>
  <c r="BN592" i="3"/>
  <c r="BK592" i="3"/>
  <c r="BN606" i="3"/>
  <c r="BK606" i="3"/>
  <c r="BJ606" i="3"/>
  <c r="BM607" i="3"/>
  <c r="BL700" i="3"/>
  <c r="BL661" i="3"/>
  <c r="BM661" i="3"/>
  <c r="BL641" i="3"/>
  <c r="BL604" i="3"/>
  <c r="BN588" i="3"/>
  <c r="BK588" i="3"/>
  <c r="BK565" i="3"/>
  <c r="BN723" i="3"/>
  <c r="BL699" i="3"/>
  <c r="BM653" i="3"/>
  <c r="BM639" i="3"/>
  <c r="BM651" i="3"/>
  <c r="BN628" i="3"/>
  <c r="BK628" i="3"/>
  <c r="BL598" i="3"/>
  <c r="BM598" i="3"/>
  <c r="BN587" i="3"/>
  <c r="BK587" i="3"/>
  <c r="BJ723" i="3"/>
  <c r="BJ727" i="3"/>
  <c r="BJ728" i="3"/>
  <c r="BJ729" i="3"/>
  <c r="BK654" i="3"/>
  <c r="BL654" i="3"/>
  <c r="BM601" i="3"/>
  <c r="BL601" i="3"/>
  <c r="BK685" i="3"/>
  <c r="BM685" i="3"/>
  <c r="BJ618" i="3"/>
  <c r="BK602" i="3"/>
  <c r="BN602" i="3"/>
  <c r="BL602" i="3"/>
  <c r="BL619" i="3"/>
  <c r="BJ619" i="3"/>
  <c r="BM603" i="3"/>
  <c r="BN584" i="3"/>
  <c r="K340" i="3"/>
  <c r="K339" i="3"/>
  <c r="L330" i="3"/>
  <c r="AE330" i="3" s="1"/>
  <c r="K354" i="3"/>
  <c r="K332" i="3"/>
  <c r="K331" i="3"/>
  <c r="BL519" i="3"/>
  <c r="BK539" i="3"/>
  <c r="AQ537" i="3"/>
  <c r="BH537" i="3"/>
  <c r="AB537" i="3"/>
  <c r="AW518" i="3"/>
  <c r="AO518" i="3"/>
  <c r="AG518" i="3"/>
  <c r="Y518" i="3"/>
  <c r="K356" i="3"/>
  <c r="K355" i="3"/>
  <c r="K344" i="3"/>
  <c r="BG537" i="3"/>
  <c r="AA537" i="3"/>
  <c r="AR537" i="3"/>
  <c r="K357" i="3"/>
  <c r="L356" i="3"/>
  <c r="BB356" i="3" s="1"/>
  <c r="BN522" i="3"/>
  <c r="K353" i="3"/>
  <c r="L352" i="3"/>
  <c r="N352" i="3" s="1"/>
  <c r="K349" i="3"/>
  <c r="L348" i="3"/>
  <c r="N348" i="3" s="1"/>
  <c r="K345" i="3"/>
  <c r="L344" i="3"/>
  <c r="K341" i="3"/>
  <c r="L340" i="3"/>
  <c r="K337" i="3"/>
  <c r="L336" i="3"/>
  <c r="T336" i="3" s="1"/>
  <c r="K333" i="3"/>
  <c r="L332" i="3"/>
  <c r="K329" i="3"/>
  <c r="L328" i="3"/>
  <c r="N328" i="3" s="1"/>
  <c r="K325" i="3"/>
  <c r="P428" i="3"/>
  <c r="R428" i="3"/>
  <c r="Z428" i="3"/>
  <c r="AH428" i="3"/>
  <c r="AP428" i="3"/>
  <c r="AX428" i="3"/>
  <c r="BF428" i="3"/>
  <c r="W428" i="3"/>
  <c r="AM428" i="3"/>
  <c r="BC428" i="3"/>
  <c r="AG428" i="3"/>
  <c r="M428" i="3"/>
  <c r="AS428" i="3"/>
  <c r="N436" i="3"/>
  <c r="P436" i="3"/>
  <c r="X436" i="3"/>
  <c r="AF436" i="3"/>
  <c r="AN436" i="3"/>
  <c r="AV436" i="3"/>
  <c r="BD436" i="3"/>
  <c r="S436" i="3"/>
  <c r="AI436" i="3"/>
  <c r="AY436" i="3"/>
  <c r="U436" i="3"/>
  <c r="BA436" i="3"/>
  <c r="AG436" i="3"/>
  <c r="O505" i="3"/>
  <c r="W505" i="3"/>
  <c r="AE505" i="3"/>
  <c r="AM505" i="3"/>
  <c r="AU505" i="3"/>
  <c r="BC505" i="3"/>
  <c r="U505" i="3"/>
  <c r="AE366" i="3"/>
  <c r="BI366" i="3"/>
  <c r="AC366" i="3"/>
  <c r="BB366" i="3"/>
  <c r="AL366" i="3"/>
  <c r="Q368" i="3"/>
  <c r="BE368" i="3"/>
  <c r="M368" i="3"/>
  <c r="AT368" i="3"/>
  <c r="W368" i="3"/>
  <c r="BH378" i="3"/>
  <c r="W378" i="3"/>
  <c r="S378" i="3"/>
  <c r="AU378" i="3"/>
  <c r="U378" i="3"/>
  <c r="AD378" i="3"/>
  <c r="M386" i="3"/>
  <c r="BC386" i="3"/>
  <c r="W386" i="3"/>
  <c r="AX386" i="3"/>
  <c r="AH386" i="3"/>
  <c r="W394" i="3"/>
  <c r="BI394" i="3"/>
  <c r="AC394" i="3"/>
  <c r="BB394" i="3"/>
  <c r="AL394" i="3"/>
  <c r="AC428" i="3"/>
  <c r="Q428" i="3"/>
  <c r="AE428" i="3"/>
  <c r="BB428" i="3"/>
  <c r="AL428" i="3"/>
  <c r="V428" i="3"/>
  <c r="Q436" i="3"/>
  <c r="BG436" i="3"/>
  <c r="AA436" i="3"/>
  <c r="AZ436" i="3"/>
  <c r="AJ436" i="3"/>
  <c r="T436" i="3"/>
  <c r="AR448" i="3"/>
  <c r="BF448" i="3"/>
  <c r="Z448" i="3"/>
  <c r="BA448" i="3"/>
  <c r="AK448" i="3"/>
  <c r="P366" i="3"/>
  <c r="R366" i="3"/>
  <c r="Z366" i="3"/>
  <c r="AH366" i="3"/>
  <c r="AP366" i="3"/>
  <c r="AX366" i="3"/>
  <c r="BF366" i="3"/>
  <c r="U366" i="3"/>
  <c r="AK366" i="3"/>
  <c r="BA366" i="3"/>
  <c r="AA366" i="3"/>
  <c r="BG366" i="3"/>
  <c r="AM366" i="3"/>
  <c r="P368" i="3"/>
  <c r="N368" i="3"/>
  <c r="V368" i="3"/>
  <c r="AD368" i="3"/>
  <c r="O368" i="3"/>
  <c r="AE368" i="3"/>
  <c r="AP368" i="3"/>
  <c r="AX368" i="3"/>
  <c r="BF368" i="3"/>
  <c r="AC368" i="3"/>
  <c r="AW368" i="3"/>
  <c r="Y368" i="3"/>
  <c r="AG368" i="3"/>
  <c r="BG368" i="3"/>
  <c r="P378" i="3"/>
  <c r="R378" i="3"/>
  <c r="Z378" i="3"/>
  <c r="AH378" i="3"/>
  <c r="M378" i="3"/>
  <c r="AC378" i="3"/>
  <c r="AQ378" i="3"/>
  <c r="AY378" i="3"/>
  <c r="BG378" i="3"/>
  <c r="AI378" i="3"/>
  <c r="BB378" i="3"/>
  <c r="AV378" i="3"/>
  <c r="AR378" i="3"/>
  <c r="P386" i="3"/>
  <c r="N386" i="3"/>
  <c r="V386" i="3"/>
  <c r="AD386" i="3"/>
  <c r="AL386" i="3"/>
  <c r="AT386" i="3"/>
  <c r="BB386" i="3"/>
  <c r="O386" i="3"/>
  <c r="AE386" i="3"/>
  <c r="AU386" i="3"/>
  <c r="Q386" i="3"/>
  <c r="AW386" i="3"/>
  <c r="AC386" i="3"/>
  <c r="BI386" i="3"/>
  <c r="P394" i="3"/>
  <c r="R394" i="3"/>
  <c r="Z394" i="3"/>
  <c r="AH394" i="3"/>
  <c r="AP394" i="3"/>
  <c r="AX394" i="3"/>
  <c r="BF394" i="3"/>
  <c r="U394" i="3"/>
  <c r="AK394" i="3"/>
  <c r="BA394" i="3"/>
  <c r="AA394" i="3"/>
  <c r="BG394" i="3"/>
  <c r="AM394" i="3"/>
  <c r="O448" i="3"/>
  <c r="Q448" i="3"/>
  <c r="Y448" i="3"/>
  <c r="AG448" i="3"/>
  <c r="AO448" i="3"/>
  <c r="AW448" i="3"/>
  <c r="BE448" i="3"/>
  <c r="R448" i="3"/>
  <c r="AH448" i="3"/>
  <c r="AX448" i="3"/>
  <c r="T448" i="3"/>
  <c r="AJ448" i="3"/>
  <c r="AZ448" i="3"/>
  <c r="M457" i="3"/>
  <c r="S457" i="3"/>
  <c r="AA457" i="3"/>
  <c r="AI457" i="3"/>
  <c r="AQ457" i="3"/>
  <c r="AY457" i="3"/>
  <c r="BG457" i="3"/>
  <c r="V457" i="3"/>
  <c r="AL457" i="3"/>
  <c r="BB457" i="3"/>
  <c r="X457" i="3"/>
  <c r="AN457" i="3"/>
  <c r="BD457" i="3"/>
  <c r="O457" i="3"/>
  <c r="W457" i="3"/>
  <c r="AE457" i="3"/>
  <c r="AM457" i="3"/>
  <c r="AU457" i="3"/>
  <c r="BC457" i="3"/>
  <c r="N457" i="3"/>
  <c r="AD457" i="3"/>
  <c r="AT457" i="3"/>
  <c r="P457" i="3"/>
  <c r="AF457" i="3"/>
  <c r="AV457" i="3"/>
  <c r="P464" i="3"/>
  <c r="N464" i="3"/>
  <c r="V464" i="3"/>
  <c r="AD464" i="3"/>
  <c r="AL464" i="3"/>
  <c r="AT464" i="3"/>
  <c r="BB464" i="3"/>
  <c r="M464" i="3"/>
  <c r="AC464" i="3"/>
  <c r="AS464" i="3"/>
  <c r="BI464" i="3"/>
  <c r="AA464" i="3"/>
  <c r="AQ464" i="3"/>
  <c r="BG464" i="3"/>
  <c r="R464" i="3"/>
  <c r="Z464" i="3"/>
  <c r="AH464" i="3"/>
  <c r="AP464" i="3"/>
  <c r="AX464" i="3"/>
  <c r="BF464" i="3"/>
  <c r="U464" i="3"/>
  <c r="AK464" i="3"/>
  <c r="BA464" i="3"/>
  <c r="S464" i="3"/>
  <c r="AI464" i="3"/>
  <c r="AY464" i="3"/>
  <c r="M473" i="3"/>
  <c r="S473" i="3"/>
  <c r="AA473" i="3"/>
  <c r="AI473" i="3"/>
  <c r="AQ473" i="3"/>
  <c r="AY473" i="3"/>
  <c r="BG473" i="3"/>
  <c r="V473" i="3"/>
  <c r="AL473" i="3"/>
  <c r="BB473" i="3"/>
  <c r="X473" i="3"/>
  <c r="AN473" i="3"/>
  <c r="W473" i="3"/>
  <c r="AM473" i="3"/>
  <c r="BC473" i="3"/>
  <c r="AD473" i="3"/>
  <c r="P473" i="3"/>
  <c r="AV473" i="3"/>
  <c r="O473" i="3"/>
  <c r="AE473" i="3"/>
  <c r="AU473" i="3"/>
  <c r="N473" i="3"/>
  <c r="AT473" i="3"/>
  <c r="AF473" i="3"/>
  <c r="BD473" i="3"/>
  <c r="P480" i="3"/>
  <c r="Z480" i="3"/>
  <c r="AP480" i="3"/>
  <c r="BF480" i="3"/>
  <c r="AM480" i="3"/>
  <c r="U480" i="3"/>
  <c r="BA480" i="3"/>
  <c r="R480" i="3"/>
  <c r="AH480" i="3"/>
  <c r="AX480" i="3"/>
  <c r="W480" i="3"/>
  <c r="BC480" i="3"/>
  <c r="AK480" i="3"/>
  <c r="M489" i="3"/>
  <c r="O489" i="3"/>
  <c r="W489" i="3"/>
  <c r="AE489" i="3"/>
  <c r="AM489" i="3"/>
  <c r="AU489" i="3"/>
  <c r="BC489" i="3"/>
  <c r="N489" i="3"/>
  <c r="AD489" i="3"/>
  <c r="AT489" i="3"/>
  <c r="P489" i="3"/>
  <c r="AF489" i="3"/>
  <c r="AV489" i="3"/>
  <c r="AA489" i="3"/>
  <c r="AQ489" i="3"/>
  <c r="BG489" i="3"/>
  <c r="AL489" i="3"/>
  <c r="X489" i="3"/>
  <c r="BD489" i="3"/>
  <c r="S489" i="3"/>
  <c r="AI489" i="3"/>
  <c r="AY489" i="3"/>
  <c r="V489" i="3"/>
  <c r="BB489" i="3"/>
  <c r="AN489" i="3"/>
  <c r="P496" i="3"/>
  <c r="R496" i="3"/>
  <c r="Z496" i="3"/>
  <c r="AH496" i="3"/>
  <c r="AP496" i="3"/>
  <c r="AX496" i="3"/>
  <c r="BF496" i="3"/>
  <c r="W496" i="3"/>
  <c r="AM496" i="3"/>
  <c r="BC496" i="3"/>
  <c r="U496" i="3"/>
  <c r="AK496" i="3"/>
  <c r="BA496" i="3"/>
  <c r="N496" i="3"/>
  <c r="AD496" i="3"/>
  <c r="AT496" i="3"/>
  <c r="O496" i="3"/>
  <c r="AU496" i="3"/>
  <c r="AC496" i="3"/>
  <c r="BI496" i="3"/>
  <c r="V496" i="3"/>
  <c r="AL496" i="3"/>
  <c r="BB496" i="3"/>
  <c r="AE496" i="3"/>
  <c r="M496" i="3"/>
  <c r="AS496" i="3"/>
  <c r="N505" i="3"/>
  <c r="T505" i="3"/>
  <c r="AB505" i="3"/>
  <c r="AJ505" i="3"/>
  <c r="AR505" i="3"/>
  <c r="AZ505" i="3"/>
  <c r="BH505" i="3"/>
  <c r="P505" i="3"/>
  <c r="AF505" i="3"/>
  <c r="AV505" i="3"/>
  <c r="BI505" i="3"/>
  <c r="AS505" i="3"/>
  <c r="AC505" i="3"/>
  <c r="M505" i="3"/>
  <c r="X505" i="3"/>
  <c r="AN505" i="3"/>
  <c r="BD505" i="3"/>
  <c r="AK505" i="3"/>
  <c r="BC366" i="3"/>
  <c r="AQ366" i="3"/>
  <c r="AS366" i="3"/>
  <c r="M366" i="3"/>
  <c r="AT366" i="3"/>
  <c r="AD366" i="3"/>
  <c r="N366" i="3"/>
  <c r="AU368" i="3"/>
  <c r="AO368" i="3"/>
  <c r="BB368" i="3"/>
  <c r="AL368" i="3"/>
  <c r="AH368" i="3"/>
  <c r="R368" i="3"/>
  <c r="O378" i="3"/>
  <c r="AT378" i="3"/>
  <c r="BC378" i="3"/>
  <c r="AK378" i="3"/>
  <c r="AL378" i="3"/>
  <c r="V378" i="3"/>
  <c r="AS386" i="3"/>
  <c r="AG386" i="3"/>
  <c r="AM386" i="3"/>
  <c r="BF386" i="3"/>
  <c r="AP386" i="3"/>
  <c r="Z386" i="3"/>
  <c r="BC394" i="3"/>
  <c r="AQ394" i="3"/>
  <c r="AS394" i="3"/>
  <c r="M394" i="3"/>
  <c r="AT394" i="3"/>
  <c r="AD394" i="3"/>
  <c r="N394" i="3"/>
  <c r="BI428" i="3"/>
  <c r="AW428" i="3"/>
  <c r="AU428" i="3"/>
  <c r="O428" i="3"/>
  <c r="AT428" i="3"/>
  <c r="AD428" i="3"/>
  <c r="N428" i="3"/>
  <c r="AW436" i="3"/>
  <c r="AK436" i="3"/>
  <c r="AQ436" i="3"/>
  <c r="BH436" i="3"/>
  <c r="AR436" i="3"/>
  <c r="AB436" i="3"/>
  <c r="BH448" i="3"/>
  <c r="AB448" i="3"/>
  <c r="AP448" i="3"/>
  <c r="BI448" i="3"/>
  <c r="AS448" i="3"/>
  <c r="AC448" i="3"/>
  <c r="M448" i="3"/>
  <c r="BM522" i="3"/>
  <c r="BK524" i="3"/>
  <c r="BJ524" i="3"/>
  <c r="BM539" i="3"/>
  <c r="BK520" i="3"/>
  <c r="BL524" i="3"/>
  <c r="BN407" i="3"/>
  <c r="BK413" i="3"/>
  <c r="BK459" i="3"/>
  <c r="N480" i="3"/>
  <c r="V480" i="3"/>
  <c r="AD480" i="3"/>
  <c r="AL480" i="3"/>
  <c r="AT480" i="3"/>
  <c r="BB480" i="3"/>
  <c r="O480" i="3"/>
  <c r="AE480" i="3"/>
  <c r="AU480" i="3"/>
  <c r="M480" i="3"/>
  <c r="AC480" i="3"/>
  <c r="AS480" i="3"/>
  <c r="BI480" i="3"/>
  <c r="O518" i="3"/>
  <c r="S518" i="3"/>
  <c r="W518" i="3"/>
  <c r="AA518" i="3"/>
  <c r="AE518" i="3"/>
  <c r="AI518" i="3"/>
  <c r="AM518" i="3"/>
  <c r="AQ518" i="3"/>
  <c r="AU518" i="3"/>
  <c r="AY518" i="3"/>
  <c r="BC518" i="3"/>
  <c r="BG518" i="3"/>
  <c r="N518" i="3"/>
  <c r="R518" i="3"/>
  <c r="V518" i="3"/>
  <c r="Z518" i="3"/>
  <c r="AD518" i="3"/>
  <c r="AH518" i="3"/>
  <c r="AL518" i="3"/>
  <c r="AP518" i="3"/>
  <c r="AT518" i="3"/>
  <c r="AX518" i="3"/>
  <c r="BB518" i="3"/>
  <c r="BF518" i="3"/>
  <c r="AY537" i="3"/>
  <c r="AI537" i="3"/>
  <c r="S537" i="3"/>
  <c r="AZ537" i="3"/>
  <c r="AJ537" i="3"/>
  <c r="M338" i="3"/>
  <c r="O338" i="3"/>
  <c r="Q338" i="3"/>
  <c r="S338" i="3"/>
  <c r="U338" i="3"/>
  <c r="W338" i="3"/>
  <c r="Y338" i="3"/>
  <c r="AA338" i="3"/>
  <c r="AC338" i="3"/>
  <c r="AE338" i="3"/>
  <c r="AG338" i="3"/>
  <c r="AI338" i="3"/>
  <c r="AK338" i="3"/>
  <c r="AM338" i="3"/>
  <c r="AO338" i="3"/>
  <c r="AQ338" i="3"/>
  <c r="P336" i="3"/>
  <c r="R336" i="3"/>
  <c r="X336" i="3"/>
  <c r="Z336" i="3"/>
  <c r="AF336" i="3"/>
  <c r="AH336" i="3"/>
  <c r="AN336" i="3"/>
  <c r="AP336" i="3"/>
  <c r="AV336" i="3"/>
  <c r="AX336" i="3"/>
  <c r="BD336" i="3"/>
  <c r="BF336" i="3"/>
  <c r="M334" i="3"/>
  <c r="O334" i="3"/>
  <c r="Q334" i="3"/>
  <c r="S334" i="3"/>
  <c r="U334" i="3"/>
  <c r="W334" i="3"/>
  <c r="Y334" i="3"/>
  <c r="AA334" i="3"/>
  <c r="AC334" i="3"/>
  <c r="AE334" i="3"/>
  <c r="AG334" i="3"/>
  <c r="AI334" i="3"/>
  <c r="AK334" i="3"/>
  <c r="AM334" i="3"/>
  <c r="AO334" i="3"/>
  <c r="AQ334" i="3"/>
  <c r="AS334" i="3"/>
  <c r="AU334" i="3"/>
  <c r="AW334" i="3"/>
  <c r="AY334" i="3"/>
  <c r="BA334" i="3"/>
  <c r="BC334" i="3"/>
  <c r="BE334" i="3"/>
  <c r="BG334" i="3"/>
  <c r="BI334" i="3"/>
  <c r="N332" i="3"/>
  <c r="P332" i="3"/>
  <c r="R332" i="3"/>
  <c r="T332" i="3"/>
  <c r="V332" i="3"/>
  <c r="X332" i="3"/>
  <c r="Z332" i="3"/>
  <c r="AB332" i="3"/>
  <c r="AD332" i="3"/>
  <c r="AF332" i="3"/>
  <c r="AH332" i="3"/>
  <c r="AJ332" i="3"/>
  <c r="AL332" i="3"/>
  <c r="AN332" i="3"/>
  <c r="AP332" i="3"/>
  <c r="AR332" i="3"/>
  <c r="AT332" i="3"/>
  <c r="AV332" i="3"/>
  <c r="AX332" i="3"/>
  <c r="AZ332" i="3"/>
  <c r="BB332" i="3"/>
  <c r="BD332" i="3"/>
  <c r="BF332" i="3"/>
  <c r="BH332" i="3"/>
  <c r="O330" i="3"/>
  <c r="W330" i="3"/>
  <c r="AU330" i="3"/>
  <c r="BC330" i="3"/>
  <c r="R328" i="3"/>
  <c r="T328" i="3"/>
  <c r="Z328" i="3"/>
  <c r="AB328" i="3"/>
  <c r="AH328" i="3"/>
  <c r="AJ328" i="3"/>
  <c r="AP328" i="3"/>
  <c r="AR328" i="3"/>
  <c r="AX328" i="3"/>
  <c r="AZ328" i="3"/>
  <c r="BF328" i="3"/>
  <c r="BH328" i="3"/>
  <c r="M326" i="3"/>
  <c r="O326" i="3"/>
  <c r="Q326" i="3"/>
  <c r="S326" i="3"/>
  <c r="U326" i="3"/>
  <c r="W326" i="3"/>
  <c r="Y326" i="3"/>
  <c r="AA326" i="3"/>
  <c r="AC326" i="3"/>
  <c r="AE326" i="3"/>
  <c r="AG326" i="3"/>
  <c r="AI326" i="3"/>
  <c r="AK326" i="3"/>
  <c r="AM326" i="3"/>
  <c r="AO326" i="3"/>
  <c r="AQ326" i="3"/>
  <c r="AS326" i="3"/>
  <c r="AU326" i="3"/>
  <c r="AW326" i="3"/>
  <c r="AY326" i="3"/>
  <c r="BA326" i="3"/>
  <c r="BC326" i="3"/>
  <c r="BE326" i="3"/>
  <c r="BG326" i="3"/>
  <c r="BI326" i="3"/>
  <c r="BF356" i="3"/>
  <c r="BD356" i="3"/>
  <c r="AX356" i="3"/>
  <c r="AV356" i="3"/>
  <c r="AP356" i="3"/>
  <c r="AN356" i="3"/>
  <c r="AH356" i="3"/>
  <c r="AF356" i="3"/>
  <c r="Z356" i="3"/>
  <c r="X356" i="3"/>
  <c r="R356" i="3"/>
  <c r="P356" i="3"/>
  <c r="BB352" i="3"/>
  <c r="AX352" i="3"/>
  <c r="AL352" i="3"/>
  <c r="AH352" i="3"/>
  <c r="X352" i="3"/>
  <c r="T352" i="3"/>
  <c r="BI350" i="3"/>
  <c r="BE350" i="3"/>
  <c r="BA350" i="3"/>
  <c r="AW350" i="3"/>
  <c r="AS350" i="3"/>
  <c r="AO350" i="3"/>
  <c r="AK350" i="3"/>
  <c r="AG350" i="3"/>
  <c r="AC350" i="3"/>
  <c r="Y350" i="3"/>
  <c r="U350" i="3"/>
  <c r="Q350" i="3"/>
  <c r="M350" i="3"/>
  <c r="BH348" i="3"/>
  <c r="BD348" i="3"/>
  <c r="AZ348" i="3"/>
  <c r="AV348" i="3"/>
  <c r="AR348" i="3"/>
  <c r="AN348" i="3"/>
  <c r="AJ348" i="3"/>
  <c r="AF348" i="3"/>
  <c r="AD348" i="3"/>
  <c r="Z348" i="3"/>
  <c r="V348" i="3"/>
  <c r="R348" i="3"/>
  <c r="BA346" i="3"/>
  <c r="AK346" i="3"/>
  <c r="U346" i="3"/>
  <c r="AJ344" i="3"/>
  <c r="R344" i="3"/>
  <c r="AW342" i="3"/>
  <c r="AG342" i="3"/>
  <c r="Q342" i="3"/>
  <c r="BH340" i="3"/>
  <c r="BD340" i="3"/>
  <c r="AZ340" i="3"/>
  <c r="AV340" i="3"/>
  <c r="AR340" i="3"/>
  <c r="AN340" i="3"/>
  <c r="AH340" i="3"/>
  <c r="AD340" i="3"/>
  <c r="Z340" i="3"/>
  <c r="V340" i="3"/>
  <c r="P340" i="3"/>
  <c r="BG338" i="3"/>
  <c r="BC338" i="3"/>
  <c r="AY338" i="3"/>
  <c r="AU338" i="3"/>
  <c r="AP338" i="3"/>
  <c r="AH338" i="3"/>
  <c r="V338" i="3"/>
  <c r="N338" i="3"/>
  <c r="BC336" i="3"/>
  <c r="AU336" i="3"/>
  <c r="W336" i="3"/>
  <c r="O336" i="3"/>
  <c r="BH334" i="3"/>
  <c r="AZ334" i="3"/>
  <c r="AR334" i="3"/>
  <c r="AJ334" i="3"/>
  <c r="AB334" i="3"/>
  <c r="T334" i="3"/>
  <c r="BE332" i="3"/>
  <c r="AW332" i="3"/>
  <c r="AO332" i="3"/>
  <c r="AG332" i="3"/>
  <c r="Y332" i="3"/>
  <c r="Q332" i="3"/>
  <c r="BC328" i="3"/>
  <c r="AU328" i="3"/>
  <c r="S328" i="3"/>
  <c r="BD326" i="3"/>
  <c r="AV326" i="3"/>
  <c r="AN326" i="3"/>
  <c r="AJ326" i="3"/>
  <c r="AF326" i="3"/>
  <c r="X326" i="3"/>
  <c r="P326" i="3"/>
  <c r="M414" i="3"/>
  <c r="O414" i="3"/>
  <c r="Q414" i="3"/>
  <c r="S414" i="3"/>
  <c r="U414" i="3"/>
  <c r="W414" i="3"/>
  <c r="Y414" i="3"/>
  <c r="AA414" i="3"/>
  <c r="AC414" i="3"/>
  <c r="AE414" i="3"/>
  <c r="AG414" i="3"/>
  <c r="AI414" i="3"/>
  <c r="AK414" i="3"/>
  <c r="AM414" i="3"/>
  <c r="AO414" i="3"/>
  <c r="AQ414" i="3"/>
  <c r="AS414" i="3"/>
  <c r="AU414" i="3"/>
  <c r="AW414" i="3"/>
  <c r="AY414" i="3"/>
  <c r="BA414" i="3"/>
  <c r="BC414" i="3"/>
  <c r="BE414" i="3"/>
  <c r="BG414" i="3"/>
  <c r="BI414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R414" i="3"/>
  <c r="Z414" i="3"/>
  <c r="AH414" i="3"/>
  <c r="AP414" i="3"/>
  <c r="AX414" i="3"/>
  <c r="BF414" i="3"/>
  <c r="N414" i="3"/>
  <c r="V414" i="3"/>
  <c r="AD414" i="3"/>
  <c r="AL414" i="3"/>
  <c r="AT414" i="3"/>
  <c r="BB414" i="3"/>
  <c r="M422" i="3"/>
  <c r="O422" i="3"/>
  <c r="Q422" i="3"/>
  <c r="S422" i="3"/>
  <c r="U422" i="3"/>
  <c r="W422" i="3"/>
  <c r="Y422" i="3"/>
  <c r="AA422" i="3"/>
  <c r="AC422" i="3"/>
  <c r="AE422" i="3"/>
  <c r="AG422" i="3"/>
  <c r="AI422" i="3"/>
  <c r="AK422" i="3"/>
  <c r="AM422" i="3"/>
  <c r="AO422" i="3"/>
  <c r="AQ422" i="3"/>
  <c r="AS422" i="3"/>
  <c r="AU422" i="3"/>
  <c r="AW422" i="3"/>
  <c r="AY422" i="3"/>
  <c r="BA422" i="3"/>
  <c r="BC422" i="3"/>
  <c r="BE422" i="3"/>
  <c r="BG422" i="3"/>
  <c r="BI422" i="3"/>
  <c r="N422" i="3"/>
  <c r="R422" i="3"/>
  <c r="V422" i="3"/>
  <c r="Z422" i="3"/>
  <c r="AD422" i="3"/>
  <c r="AH422" i="3"/>
  <c r="AL422" i="3"/>
  <c r="AP422" i="3"/>
  <c r="AT422" i="3"/>
  <c r="AX422" i="3"/>
  <c r="BB422" i="3"/>
  <c r="BF422" i="3"/>
  <c r="P422" i="3"/>
  <c r="X422" i="3"/>
  <c r="AF422" i="3"/>
  <c r="AN422" i="3"/>
  <c r="AV422" i="3"/>
  <c r="BD422" i="3"/>
  <c r="T422" i="3"/>
  <c r="AB422" i="3"/>
  <c r="AJ422" i="3"/>
  <c r="AR422" i="3"/>
  <c r="AZ422" i="3"/>
  <c r="BH422" i="3"/>
  <c r="M425" i="3"/>
  <c r="O425" i="3"/>
  <c r="Q425" i="3"/>
  <c r="S425" i="3"/>
  <c r="U425" i="3"/>
  <c r="W425" i="3"/>
  <c r="Y425" i="3"/>
  <c r="AA425" i="3"/>
  <c r="AC425" i="3"/>
  <c r="AE425" i="3"/>
  <c r="AG425" i="3"/>
  <c r="AI425" i="3"/>
  <c r="AK425" i="3"/>
  <c r="AM425" i="3"/>
  <c r="AO425" i="3"/>
  <c r="AQ425" i="3"/>
  <c r="AS425" i="3"/>
  <c r="AU425" i="3"/>
  <c r="AW425" i="3"/>
  <c r="AY425" i="3"/>
  <c r="BA425" i="3"/>
  <c r="BC425" i="3"/>
  <c r="BE425" i="3"/>
  <c r="BG425" i="3"/>
  <c r="BI425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P425" i="3"/>
  <c r="X425" i="3"/>
  <c r="AF425" i="3"/>
  <c r="AN425" i="3"/>
  <c r="AV425" i="3"/>
  <c r="BD425" i="3"/>
  <c r="T425" i="3"/>
  <c r="AB425" i="3"/>
  <c r="AJ425" i="3"/>
  <c r="AR425" i="3"/>
  <c r="AZ425" i="3"/>
  <c r="BH425" i="3"/>
  <c r="M433" i="3"/>
  <c r="O433" i="3"/>
  <c r="Q433" i="3"/>
  <c r="S433" i="3"/>
  <c r="U433" i="3"/>
  <c r="W433" i="3"/>
  <c r="Y433" i="3"/>
  <c r="AA433" i="3"/>
  <c r="AC433" i="3"/>
  <c r="AE433" i="3"/>
  <c r="AG433" i="3"/>
  <c r="AI433" i="3"/>
  <c r="AK433" i="3"/>
  <c r="AM433" i="3"/>
  <c r="AO433" i="3"/>
  <c r="AQ433" i="3"/>
  <c r="AS433" i="3"/>
  <c r="AU433" i="3"/>
  <c r="AW433" i="3"/>
  <c r="AY433" i="3"/>
  <c r="BA433" i="3"/>
  <c r="BC433" i="3"/>
  <c r="BE433" i="3"/>
  <c r="BG433" i="3"/>
  <c r="BI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T433" i="3"/>
  <c r="AB433" i="3"/>
  <c r="AJ433" i="3"/>
  <c r="AR433" i="3"/>
  <c r="AZ433" i="3"/>
  <c r="BH433" i="3"/>
  <c r="P433" i="3"/>
  <c r="X433" i="3"/>
  <c r="AF433" i="3"/>
  <c r="AN433" i="3"/>
  <c r="AV433" i="3"/>
  <c r="BD433" i="3"/>
  <c r="N404" i="3"/>
  <c r="P404" i="3"/>
  <c r="R404" i="3"/>
  <c r="T404" i="3"/>
  <c r="V404" i="3"/>
  <c r="X404" i="3"/>
  <c r="Z404" i="3"/>
  <c r="AB404" i="3"/>
  <c r="AD404" i="3"/>
  <c r="AF404" i="3"/>
  <c r="AH404" i="3"/>
  <c r="AJ404" i="3"/>
  <c r="AL404" i="3"/>
  <c r="AN404" i="3"/>
  <c r="AP404" i="3"/>
  <c r="AR404" i="3"/>
  <c r="AT404" i="3"/>
  <c r="AV404" i="3"/>
  <c r="AX404" i="3"/>
  <c r="AZ404" i="3"/>
  <c r="BB404" i="3"/>
  <c r="BD404" i="3"/>
  <c r="BF404" i="3"/>
  <c r="BH404" i="3"/>
  <c r="O404" i="3"/>
  <c r="S404" i="3"/>
  <c r="W404" i="3"/>
  <c r="AA404" i="3"/>
  <c r="AE404" i="3"/>
  <c r="AI404" i="3"/>
  <c r="AM404" i="3"/>
  <c r="AQ404" i="3"/>
  <c r="AU404" i="3"/>
  <c r="AY404" i="3"/>
  <c r="BC404" i="3"/>
  <c r="BG404" i="3"/>
  <c r="Q404" i="3"/>
  <c r="Y404" i="3"/>
  <c r="AG404" i="3"/>
  <c r="AO404" i="3"/>
  <c r="AW404" i="3"/>
  <c r="BE404" i="3"/>
  <c r="M404" i="3"/>
  <c r="U404" i="3"/>
  <c r="AC404" i="3"/>
  <c r="AK404" i="3"/>
  <c r="AS404" i="3"/>
  <c r="BA404" i="3"/>
  <c r="BI404" i="3"/>
  <c r="N420" i="3"/>
  <c r="P420" i="3"/>
  <c r="R420" i="3"/>
  <c r="T420" i="3"/>
  <c r="V420" i="3"/>
  <c r="X420" i="3"/>
  <c r="Z420" i="3"/>
  <c r="AB420" i="3"/>
  <c r="AD420" i="3"/>
  <c r="AF420" i="3"/>
  <c r="AH420" i="3"/>
  <c r="AJ420" i="3"/>
  <c r="AL420" i="3"/>
  <c r="AN420" i="3"/>
  <c r="AP420" i="3"/>
  <c r="AR420" i="3"/>
  <c r="AT420" i="3"/>
  <c r="AV420" i="3"/>
  <c r="AX420" i="3"/>
  <c r="AZ420" i="3"/>
  <c r="BB420" i="3"/>
  <c r="BD420" i="3"/>
  <c r="BF420" i="3"/>
  <c r="BH420" i="3"/>
  <c r="O420" i="3"/>
  <c r="S420" i="3"/>
  <c r="W420" i="3"/>
  <c r="AA420" i="3"/>
  <c r="AE420" i="3"/>
  <c r="AI420" i="3"/>
  <c r="AM420" i="3"/>
  <c r="AQ420" i="3"/>
  <c r="AU420" i="3"/>
  <c r="AY420" i="3"/>
  <c r="BC420" i="3"/>
  <c r="BG420" i="3"/>
  <c r="M420" i="3"/>
  <c r="U420" i="3"/>
  <c r="AC420" i="3"/>
  <c r="AK420" i="3"/>
  <c r="AS420" i="3"/>
  <c r="BA420" i="3"/>
  <c r="BI420" i="3"/>
  <c r="Q420" i="3"/>
  <c r="Y420" i="3"/>
  <c r="AG420" i="3"/>
  <c r="AO420" i="3"/>
  <c r="AW420" i="3"/>
  <c r="BE420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O432" i="3"/>
  <c r="W432" i="3"/>
  <c r="AE432" i="3"/>
  <c r="AM432" i="3"/>
  <c r="AU432" i="3"/>
  <c r="BC432" i="3"/>
  <c r="S432" i="3"/>
  <c r="AA432" i="3"/>
  <c r="AI432" i="3"/>
  <c r="AQ432" i="3"/>
  <c r="AY432" i="3"/>
  <c r="BG432" i="3"/>
  <c r="M483" i="3"/>
  <c r="O483" i="3"/>
  <c r="Q483" i="3"/>
  <c r="S483" i="3"/>
  <c r="U483" i="3"/>
  <c r="W483" i="3"/>
  <c r="Y483" i="3"/>
  <c r="AA483" i="3"/>
  <c r="AC483" i="3"/>
  <c r="AE483" i="3"/>
  <c r="AG483" i="3"/>
  <c r="AI483" i="3"/>
  <c r="AK483" i="3"/>
  <c r="AM483" i="3"/>
  <c r="AO483" i="3"/>
  <c r="AQ483" i="3"/>
  <c r="AS483" i="3"/>
  <c r="AU483" i="3"/>
  <c r="AW483" i="3"/>
  <c r="AY483" i="3"/>
  <c r="BA483" i="3"/>
  <c r="BC483" i="3"/>
  <c r="BE483" i="3"/>
  <c r="BG483" i="3"/>
  <c r="BI483" i="3"/>
  <c r="P483" i="3"/>
  <c r="T483" i="3"/>
  <c r="X483" i="3"/>
  <c r="AB483" i="3"/>
  <c r="AF483" i="3"/>
  <c r="AJ483" i="3"/>
  <c r="AN483" i="3"/>
  <c r="AR483" i="3"/>
  <c r="AV483" i="3"/>
  <c r="AZ483" i="3"/>
  <c r="BD483" i="3"/>
  <c r="BH483" i="3"/>
  <c r="N483" i="3"/>
  <c r="R483" i="3"/>
  <c r="V483" i="3"/>
  <c r="Z483" i="3"/>
  <c r="AD483" i="3"/>
  <c r="AH483" i="3"/>
  <c r="AL483" i="3"/>
  <c r="AP483" i="3"/>
  <c r="AT483" i="3"/>
  <c r="AX483" i="3"/>
  <c r="BB483" i="3"/>
  <c r="BF483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O499" i="3"/>
  <c r="S499" i="3"/>
  <c r="W499" i="3"/>
  <c r="AA499" i="3"/>
  <c r="AE499" i="3"/>
  <c r="AI499" i="3"/>
  <c r="AM499" i="3"/>
  <c r="AQ499" i="3"/>
  <c r="AU499" i="3"/>
  <c r="AY499" i="3"/>
  <c r="BC499" i="3"/>
  <c r="BG499" i="3"/>
  <c r="N486" i="3"/>
  <c r="P486" i="3"/>
  <c r="R486" i="3"/>
  <c r="T486" i="3"/>
  <c r="V486" i="3"/>
  <c r="X486" i="3"/>
  <c r="Z486" i="3"/>
  <c r="AB486" i="3"/>
  <c r="AD486" i="3"/>
  <c r="AF486" i="3"/>
  <c r="AH486" i="3"/>
  <c r="AJ486" i="3"/>
  <c r="AL486" i="3"/>
  <c r="AN486" i="3"/>
  <c r="AP486" i="3"/>
  <c r="AR486" i="3"/>
  <c r="AT486" i="3"/>
  <c r="AV486" i="3"/>
  <c r="AX486" i="3"/>
  <c r="AZ486" i="3"/>
  <c r="BB486" i="3"/>
  <c r="BD486" i="3"/>
  <c r="BF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502" i="3"/>
  <c r="P502" i="3"/>
  <c r="R502" i="3"/>
  <c r="T502" i="3"/>
  <c r="V502" i="3"/>
  <c r="X502" i="3"/>
  <c r="Z502" i="3"/>
  <c r="AB502" i="3"/>
  <c r="AD502" i="3"/>
  <c r="AF502" i="3"/>
  <c r="AH502" i="3"/>
  <c r="AJ502" i="3"/>
  <c r="AL502" i="3"/>
  <c r="AN502" i="3"/>
  <c r="AP502" i="3"/>
  <c r="AR502" i="3"/>
  <c r="AT502" i="3"/>
  <c r="AV502" i="3"/>
  <c r="AX502" i="3"/>
  <c r="AZ502" i="3"/>
  <c r="BB502" i="3"/>
  <c r="BD502" i="3"/>
  <c r="BF502" i="3"/>
  <c r="BH502" i="3"/>
  <c r="M502" i="3"/>
  <c r="Q502" i="3"/>
  <c r="U502" i="3"/>
  <c r="Y502" i="3"/>
  <c r="AC502" i="3"/>
  <c r="AG502" i="3"/>
  <c r="AK502" i="3"/>
  <c r="AO502" i="3"/>
  <c r="AS502" i="3"/>
  <c r="AW502" i="3"/>
  <c r="BA502" i="3"/>
  <c r="BE502" i="3"/>
  <c r="BI502" i="3"/>
  <c r="O502" i="3"/>
  <c r="S502" i="3"/>
  <c r="W502" i="3"/>
  <c r="AA502" i="3"/>
  <c r="AE502" i="3"/>
  <c r="AI502" i="3"/>
  <c r="AM502" i="3"/>
  <c r="AQ502" i="3"/>
  <c r="AU502" i="3"/>
  <c r="AY502" i="3"/>
  <c r="BC502" i="3"/>
  <c r="BG502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O359" i="3"/>
  <c r="W359" i="3"/>
  <c r="AE359" i="3"/>
  <c r="AM359" i="3"/>
  <c r="AU359" i="3"/>
  <c r="BC359" i="3"/>
  <c r="S359" i="3"/>
  <c r="AI359" i="3"/>
  <c r="AY359" i="3"/>
  <c r="AA359" i="3"/>
  <c r="BG359" i="3"/>
  <c r="AQ359" i="3"/>
  <c r="N360" i="3"/>
  <c r="R360" i="3"/>
  <c r="V360" i="3"/>
  <c r="Z360" i="3"/>
  <c r="AD360" i="3"/>
  <c r="AH360" i="3"/>
  <c r="AL360" i="3"/>
  <c r="AP360" i="3"/>
  <c r="AT360" i="3"/>
  <c r="AX360" i="3"/>
  <c r="BB360" i="3"/>
  <c r="BF360" i="3"/>
  <c r="M360" i="3"/>
  <c r="U360" i="3"/>
  <c r="AC360" i="3"/>
  <c r="AK360" i="3"/>
  <c r="AS360" i="3"/>
  <c r="BA360" i="3"/>
  <c r="BI360" i="3"/>
  <c r="AA360" i="3"/>
  <c r="AQ360" i="3"/>
  <c r="BG360" i="3"/>
  <c r="AE360" i="3"/>
  <c r="AM360" i="3"/>
  <c r="W360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M363" i="3"/>
  <c r="Q363" i="3"/>
  <c r="U363" i="3"/>
  <c r="Y363" i="3"/>
  <c r="AC363" i="3"/>
  <c r="AG363" i="3"/>
  <c r="AK363" i="3"/>
  <c r="AM363" i="3"/>
  <c r="AO363" i="3"/>
  <c r="AQ363" i="3"/>
  <c r="AS363" i="3"/>
  <c r="AU363" i="3"/>
  <c r="AW363" i="3"/>
  <c r="AY363" i="3"/>
  <c r="BA363" i="3"/>
  <c r="BC363" i="3"/>
  <c r="BE363" i="3"/>
  <c r="BG363" i="3"/>
  <c r="BI363" i="3"/>
  <c r="O363" i="3"/>
  <c r="W363" i="3"/>
  <c r="AE363" i="3"/>
  <c r="AL363" i="3"/>
  <c r="AP363" i="3"/>
  <c r="AT363" i="3"/>
  <c r="AX363" i="3"/>
  <c r="BB363" i="3"/>
  <c r="BF363" i="3"/>
  <c r="S363" i="3"/>
  <c r="AI363" i="3"/>
  <c r="AR363" i="3"/>
  <c r="AZ363" i="3"/>
  <c r="BH363" i="3"/>
  <c r="AN363" i="3"/>
  <c r="BD363" i="3"/>
  <c r="AA363" i="3"/>
  <c r="AV363" i="3"/>
  <c r="N367" i="3"/>
  <c r="R367" i="3"/>
  <c r="V367" i="3"/>
  <c r="Z367" i="3"/>
  <c r="AD367" i="3"/>
  <c r="AH367" i="3"/>
  <c r="AL367" i="3"/>
  <c r="AP367" i="3"/>
  <c r="AT367" i="3"/>
  <c r="AX367" i="3"/>
  <c r="BB367" i="3"/>
  <c r="BF367" i="3"/>
  <c r="M367" i="3"/>
  <c r="U367" i="3"/>
  <c r="AC367" i="3"/>
  <c r="AK367" i="3"/>
  <c r="AS367" i="3"/>
  <c r="BA367" i="3"/>
  <c r="BI367" i="3"/>
  <c r="W367" i="3"/>
  <c r="AM367" i="3"/>
  <c r="BC367" i="3"/>
  <c r="AQ367" i="3"/>
  <c r="S367" i="3"/>
  <c r="AI367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W374" i="3"/>
  <c r="AE374" i="3"/>
  <c r="AM374" i="3"/>
  <c r="AU374" i="3"/>
  <c r="BC374" i="3"/>
  <c r="M374" i="3"/>
  <c r="AC374" i="3"/>
  <c r="AS374" i="3"/>
  <c r="BI374" i="3"/>
  <c r="AG374" i="3"/>
  <c r="Y374" i="3"/>
  <c r="BE374" i="3"/>
  <c r="N380" i="3"/>
  <c r="P380" i="3"/>
  <c r="R380" i="3"/>
  <c r="T380" i="3"/>
  <c r="V380" i="3"/>
  <c r="X380" i="3"/>
  <c r="Z380" i="3"/>
  <c r="AB380" i="3"/>
  <c r="AD380" i="3"/>
  <c r="AF380" i="3"/>
  <c r="AH380" i="3"/>
  <c r="AJ380" i="3"/>
  <c r="AL380" i="3"/>
  <c r="AN380" i="3"/>
  <c r="AP380" i="3"/>
  <c r="AR380" i="3"/>
  <c r="AT380" i="3"/>
  <c r="AV380" i="3"/>
  <c r="AX380" i="3"/>
  <c r="AZ380" i="3"/>
  <c r="BB380" i="3"/>
  <c r="BD380" i="3"/>
  <c r="BF380" i="3"/>
  <c r="BH380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S380" i="3"/>
  <c r="AA380" i="3"/>
  <c r="AI380" i="3"/>
  <c r="AQ380" i="3"/>
  <c r="AY380" i="3"/>
  <c r="BG380" i="3"/>
  <c r="O380" i="3"/>
  <c r="W380" i="3"/>
  <c r="AE380" i="3"/>
  <c r="AM380" i="3"/>
  <c r="AU380" i="3"/>
  <c r="BC380" i="3"/>
  <c r="N385" i="3"/>
  <c r="P385" i="3"/>
  <c r="R385" i="3"/>
  <c r="T385" i="3"/>
  <c r="V385" i="3"/>
  <c r="X385" i="3"/>
  <c r="Z385" i="3"/>
  <c r="AB385" i="3"/>
  <c r="AD385" i="3"/>
  <c r="AF385" i="3"/>
  <c r="AH385" i="3"/>
  <c r="AJ385" i="3"/>
  <c r="AL385" i="3"/>
  <c r="AN385" i="3"/>
  <c r="AP385" i="3"/>
  <c r="AR385" i="3"/>
  <c r="AT385" i="3"/>
  <c r="AV385" i="3"/>
  <c r="AX385" i="3"/>
  <c r="AZ385" i="3"/>
  <c r="BB385" i="3"/>
  <c r="BD385" i="3"/>
  <c r="BF385" i="3"/>
  <c r="BH385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M385" i="3"/>
  <c r="U385" i="3"/>
  <c r="AC385" i="3"/>
  <c r="AK385" i="3"/>
  <c r="AS385" i="3"/>
  <c r="BA385" i="3"/>
  <c r="BI385" i="3"/>
  <c r="Q385" i="3"/>
  <c r="Y385" i="3"/>
  <c r="AG385" i="3"/>
  <c r="AO385" i="3"/>
  <c r="AW385" i="3"/>
  <c r="BE385" i="3"/>
  <c r="N393" i="3"/>
  <c r="P393" i="3"/>
  <c r="R393" i="3"/>
  <c r="T393" i="3"/>
  <c r="V393" i="3"/>
  <c r="X393" i="3"/>
  <c r="Z393" i="3"/>
  <c r="AB393" i="3"/>
  <c r="AD393" i="3"/>
  <c r="AF393" i="3"/>
  <c r="AH393" i="3"/>
  <c r="AJ393" i="3"/>
  <c r="AL393" i="3"/>
  <c r="AN393" i="3"/>
  <c r="AP393" i="3"/>
  <c r="AR393" i="3"/>
  <c r="AT393" i="3"/>
  <c r="AV393" i="3"/>
  <c r="AX393" i="3"/>
  <c r="AZ393" i="3"/>
  <c r="BB393" i="3"/>
  <c r="BD393" i="3"/>
  <c r="BF393" i="3"/>
  <c r="BH393" i="3"/>
  <c r="O393" i="3"/>
  <c r="S393" i="3"/>
  <c r="W393" i="3"/>
  <c r="AA393" i="3"/>
  <c r="AE393" i="3"/>
  <c r="AI393" i="3"/>
  <c r="AM393" i="3"/>
  <c r="AQ393" i="3"/>
  <c r="AU393" i="3"/>
  <c r="AY393" i="3"/>
  <c r="BC393" i="3"/>
  <c r="BG393" i="3"/>
  <c r="M393" i="3"/>
  <c r="U393" i="3"/>
  <c r="AC393" i="3"/>
  <c r="AK393" i="3"/>
  <c r="AS393" i="3"/>
  <c r="BA393" i="3"/>
  <c r="BI393" i="3"/>
  <c r="Q393" i="3"/>
  <c r="Y393" i="3"/>
  <c r="AG393" i="3"/>
  <c r="AO393" i="3"/>
  <c r="AW393" i="3"/>
  <c r="BE393" i="3"/>
  <c r="M398" i="3"/>
  <c r="Q398" i="3"/>
  <c r="U398" i="3"/>
  <c r="Y398" i="3"/>
  <c r="AC398" i="3"/>
  <c r="AG398" i="3"/>
  <c r="AK398" i="3"/>
  <c r="AO398" i="3"/>
  <c r="AS398" i="3"/>
  <c r="T398" i="3"/>
  <c r="AB398" i="3"/>
  <c r="AJ398" i="3"/>
  <c r="AR398" i="3"/>
  <c r="AW398" i="3"/>
  <c r="BA398" i="3"/>
  <c r="BE398" i="3"/>
  <c r="BI398" i="3"/>
  <c r="V398" i="3"/>
  <c r="AL398" i="3"/>
  <c r="AX398" i="3"/>
  <c r="BF398" i="3"/>
  <c r="Z398" i="3"/>
  <c r="AP398" i="3"/>
  <c r="BD398" i="3"/>
  <c r="BH398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3" i="3"/>
  <c r="U423" i="3"/>
  <c r="AC423" i="3"/>
  <c r="AK423" i="3"/>
  <c r="AS423" i="3"/>
  <c r="BA423" i="3"/>
  <c r="BI423" i="3"/>
  <c r="Q423" i="3"/>
  <c r="Y423" i="3"/>
  <c r="AG423" i="3"/>
  <c r="AO423" i="3"/>
  <c r="AW423" i="3"/>
  <c r="BE423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Q435" i="3"/>
  <c r="Y435" i="3"/>
  <c r="AG435" i="3"/>
  <c r="AO435" i="3"/>
  <c r="AW435" i="3"/>
  <c r="BE435" i="3"/>
  <c r="O435" i="3"/>
  <c r="AE435" i="3"/>
  <c r="AU435" i="3"/>
  <c r="S435" i="3"/>
  <c r="AI435" i="3"/>
  <c r="AY435" i="3"/>
  <c r="N446" i="3"/>
  <c r="P446" i="3"/>
  <c r="R446" i="3"/>
  <c r="T446" i="3"/>
  <c r="V446" i="3"/>
  <c r="X446" i="3"/>
  <c r="Z446" i="3"/>
  <c r="AB446" i="3"/>
  <c r="AD446" i="3"/>
  <c r="AF446" i="3"/>
  <c r="AH446" i="3"/>
  <c r="AJ446" i="3"/>
  <c r="AL446" i="3"/>
  <c r="AN446" i="3"/>
  <c r="AP446" i="3"/>
  <c r="AR446" i="3"/>
  <c r="AT446" i="3"/>
  <c r="AV446" i="3"/>
  <c r="AX446" i="3"/>
  <c r="AZ446" i="3"/>
  <c r="BB446" i="3"/>
  <c r="BD446" i="3"/>
  <c r="BF446" i="3"/>
  <c r="BH446" i="3"/>
  <c r="O446" i="3"/>
  <c r="S446" i="3"/>
  <c r="W446" i="3"/>
  <c r="AA446" i="3"/>
  <c r="AE446" i="3"/>
  <c r="AI446" i="3"/>
  <c r="AM446" i="3"/>
  <c r="AQ446" i="3"/>
  <c r="AU446" i="3"/>
  <c r="M446" i="3"/>
  <c r="U446" i="3"/>
  <c r="AC446" i="3"/>
  <c r="AK446" i="3"/>
  <c r="AS446" i="3"/>
  <c r="AY446" i="3"/>
  <c r="BC446" i="3"/>
  <c r="BG446" i="3"/>
  <c r="Q446" i="3"/>
  <c r="Y446" i="3"/>
  <c r="AG446" i="3"/>
  <c r="AO446" i="3"/>
  <c r="AW446" i="3"/>
  <c r="BA446" i="3"/>
  <c r="BE446" i="3"/>
  <c r="BI446" i="3"/>
  <c r="N453" i="3"/>
  <c r="P453" i="3"/>
  <c r="R453" i="3"/>
  <c r="T453" i="3"/>
  <c r="V453" i="3"/>
  <c r="X453" i="3"/>
  <c r="Z453" i="3"/>
  <c r="AB453" i="3"/>
  <c r="AD453" i="3"/>
  <c r="AF453" i="3"/>
  <c r="AH453" i="3"/>
  <c r="AJ453" i="3"/>
  <c r="AL453" i="3"/>
  <c r="AN453" i="3"/>
  <c r="AP453" i="3"/>
  <c r="AR453" i="3"/>
  <c r="AT453" i="3"/>
  <c r="AV453" i="3"/>
  <c r="AX453" i="3"/>
  <c r="AZ453" i="3"/>
  <c r="BB453" i="3"/>
  <c r="BD453" i="3"/>
  <c r="BF453" i="3"/>
  <c r="BH453" i="3"/>
  <c r="O453" i="3"/>
  <c r="S453" i="3"/>
  <c r="W453" i="3"/>
  <c r="AA453" i="3"/>
  <c r="AE453" i="3"/>
  <c r="AI453" i="3"/>
  <c r="AM453" i="3"/>
  <c r="AQ453" i="3"/>
  <c r="AU453" i="3"/>
  <c r="AY453" i="3"/>
  <c r="BC453" i="3"/>
  <c r="BG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Q456" i="3"/>
  <c r="Y456" i="3"/>
  <c r="AG456" i="3"/>
  <c r="AO456" i="3"/>
  <c r="AW456" i="3"/>
  <c r="BE456" i="3"/>
  <c r="O456" i="3"/>
  <c r="W456" i="3"/>
  <c r="AE456" i="3"/>
  <c r="AM456" i="3"/>
  <c r="AU456" i="3"/>
  <c r="BC456" i="3"/>
  <c r="M462" i="3"/>
  <c r="O462" i="3"/>
  <c r="Q462" i="3"/>
  <c r="S462" i="3"/>
  <c r="U462" i="3"/>
  <c r="W462" i="3"/>
  <c r="Y462" i="3"/>
  <c r="AA462" i="3"/>
  <c r="AC462" i="3"/>
  <c r="AE462" i="3"/>
  <c r="AG462" i="3"/>
  <c r="AI462" i="3"/>
  <c r="AK462" i="3"/>
  <c r="AM462" i="3"/>
  <c r="AO462" i="3"/>
  <c r="AQ462" i="3"/>
  <c r="AS462" i="3"/>
  <c r="AU462" i="3"/>
  <c r="AW462" i="3"/>
  <c r="AY462" i="3"/>
  <c r="BA462" i="3"/>
  <c r="BC462" i="3"/>
  <c r="BE462" i="3"/>
  <c r="BG462" i="3"/>
  <c r="BI462" i="3"/>
  <c r="N462" i="3"/>
  <c r="R462" i="3"/>
  <c r="V462" i="3"/>
  <c r="Z462" i="3"/>
  <c r="AD462" i="3"/>
  <c r="AH462" i="3"/>
  <c r="AL462" i="3"/>
  <c r="AP462" i="3"/>
  <c r="AT462" i="3"/>
  <c r="AX462" i="3"/>
  <c r="BB462" i="3"/>
  <c r="BF462" i="3"/>
  <c r="P462" i="3"/>
  <c r="T462" i="3"/>
  <c r="X462" i="3"/>
  <c r="AB462" i="3"/>
  <c r="AF462" i="3"/>
  <c r="AJ462" i="3"/>
  <c r="AN462" i="3"/>
  <c r="AR462" i="3"/>
  <c r="AV462" i="3"/>
  <c r="AZ462" i="3"/>
  <c r="BD462" i="3"/>
  <c r="BH462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R465" i="3"/>
  <c r="Z465" i="3"/>
  <c r="AH465" i="3"/>
  <c r="AP465" i="3"/>
  <c r="AX465" i="3"/>
  <c r="BF465" i="3"/>
  <c r="T465" i="3"/>
  <c r="AB465" i="3"/>
  <c r="AJ465" i="3"/>
  <c r="AR465" i="3"/>
  <c r="AZ465" i="3"/>
  <c r="BH465" i="3"/>
  <c r="M476" i="3"/>
  <c r="O476" i="3"/>
  <c r="Q476" i="3"/>
  <c r="S476" i="3"/>
  <c r="U476" i="3"/>
  <c r="W476" i="3"/>
  <c r="Y476" i="3"/>
  <c r="AA476" i="3"/>
  <c r="AC476" i="3"/>
  <c r="AE476" i="3"/>
  <c r="AG476" i="3"/>
  <c r="AI476" i="3"/>
  <c r="AK476" i="3"/>
  <c r="AM476" i="3"/>
  <c r="AO476" i="3"/>
  <c r="AQ476" i="3"/>
  <c r="AS476" i="3"/>
  <c r="AU476" i="3"/>
  <c r="AW476" i="3"/>
  <c r="AY476" i="3"/>
  <c r="BA476" i="3"/>
  <c r="BC476" i="3"/>
  <c r="BE476" i="3"/>
  <c r="BG476" i="3"/>
  <c r="BI476" i="3"/>
  <c r="P476" i="3"/>
  <c r="T476" i="3"/>
  <c r="X476" i="3"/>
  <c r="AB476" i="3"/>
  <c r="AF476" i="3"/>
  <c r="AJ476" i="3"/>
  <c r="AN476" i="3"/>
  <c r="AR476" i="3"/>
  <c r="AV476" i="3"/>
  <c r="AZ476" i="3"/>
  <c r="BD476" i="3"/>
  <c r="BH476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N481" i="3"/>
  <c r="R481" i="3"/>
  <c r="V481" i="3"/>
  <c r="Z481" i="3"/>
  <c r="AD481" i="3"/>
  <c r="AH481" i="3"/>
  <c r="AL481" i="3"/>
  <c r="AP481" i="3"/>
  <c r="AT481" i="3"/>
  <c r="AX481" i="3"/>
  <c r="BB481" i="3"/>
  <c r="BF481" i="3"/>
  <c r="M481" i="3"/>
  <c r="U481" i="3"/>
  <c r="AC481" i="3"/>
  <c r="AK481" i="3"/>
  <c r="AS481" i="3"/>
  <c r="BA481" i="3"/>
  <c r="BI481" i="3"/>
  <c r="S481" i="3"/>
  <c r="AA481" i="3"/>
  <c r="AI481" i="3"/>
  <c r="AQ481" i="3"/>
  <c r="AY481" i="3"/>
  <c r="BG481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P488" i="3"/>
  <c r="X488" i="3"/>
  <c r="AF488" i="3"/>
  <c r="AN488" i="3"/>
  <c r="AV488" i="3"/>
  <c r="BD488" i="3"/>
  <c r="N488" i="3"/>
  <c r="V488" i="3"/>
  <c r="AD488" i="3"/>
  <c r="AL488" i="3"/>
  <c r="AT488" i="3"/>
  <c r="BB488" i="3"/>
  <c r="N501" i="3"/>
  <c r="P501" i="3"/>
  <c r="R501" i="3"/>
  <c r="T501" i="3"/>
  <c r="V501" i="3"/>
  <c r="X501" i="3"/>
  <c r="Z501" i="3"/>
  <c r="AB501" i="3"/>
  <c r="AD501" i="3"/>
  <c r="AF501" i="3"/>
  <c r="AH501" i="3"/>
  <c r="AJ501" i="3"/>
  <c r="AL501" i="3"/>
  <c r="AN501" i="3"/>
  <c r="AP501" i="3"/>
  <c r="AR501" i="3"/>
  <c r="AT501" i="3"/>
  <c r="AV501" i="3"/>
  <c r="AX501" i="3"/>
  <c r="AZ501" i="3"/>
  <c r="BB501" i="3"/>
  <c r="BD501" i="3"/>
  <c r="BF501" i="3"/>
  <c r="BH501" i="3"/>
  <c r="O501" i="3"/>
  <c r="S501" i="3"/>
  <c r="W501" i="3"/>
  <c r="AA501" i="3"/>
  <c r="AE501" i="3"/>
  <c r="AI501" i="3"/>
  <c r="AM501" i="3"/>
  <c r="AQ501" i="3"/>
  <c r="AU501" i="3"/>
  <c r="AY501" i="3"/>
  <c r="BC501" i="3"/>
  <c r="BG501" i="3"/>
  <c r="M501" i="3"/>
  <c r="Q501" i="3"/>
  <c r="U501" i="3"/>
  <c r="Y501" i="3"/>
  <c r="AC501" i="3"/>
  <c r="AG501" i="3"/>
  <c r="AK501" i="3"/>
  <c r="AO501" i="3"/>
  <c r="AS501" i="3"/>
  <c r="AW501" i="3"/>
  <c r="BA501" i="3"/>
  <c r="BE501" i="3"/>
  <c r="BI501" i="3"/>
  <c r="N508" i="3"/>
  <c r="P508" i="3"/>
  <c r="R508" i="3"/>
  <c r="T508" i="3"/>
  <c r="V508" i="3"/>
  <c r="X508" i="3"/>
  <c r="Z508" i="3"/>
  <c r="AB508" i="3"/>
  <c r="AD508" i="3"/>
  <c r="AF508" i="3"/>
  <c r="AH508" i="3"/>
  <c r="AJ508" i="3"/>
  <c r="AL508" i="3"/>
  <c r="AN508" i="3"/>
  <c r="AP508" i="3"/>
  <c r="AR508" i="3"/>
  <c r="AT508" i="3"/>
  <c r="AV508" i="3"/>
  <c r="AX508" i="3"/>
  <c r="AZ508" i="3"/>
  <c r="BB508" i="3"/>
  <c r="BD508" i="3"/>
  <c r="BF508" i="3"/>
  <c r="BH508" i="3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N512" i="3"/>
  <c r="P512" i="3"/>
  <c r="R512" i="3"/>
  <c r="T512" i="3"/>
  <c r="V512" i="3"/>
  <c r="X512" i="3"/>
  <c r="Z512" i="3"/>
  <c r="AB512" i="3"/>
  <c r="AD512" i="3"/>
  <c r="AF512" i="3"/>
  <c r="AH512" i="3"/>
  <c r="AJ512" i="3"/>
  <c r="AL512" i="3"/>
  <c r="AN512" i="3"/>
  <c r="AP512" i="3"/>
  <c r="AR512" i="3"/>
  <c r="AT512" i="3"/>
  <c r="AV512" i="3"/>
  <c r="AX512" i="3"/>
  <c r="AZ512" i="3"/>
  <c r="BB512" i="3"/>
  <c r="BD512" i="3"/>
  <c r="BF512" i="3"/>
  <c r="BH512" i="3"/>
  <c r="O512" i="3"/>
  <c r="S512" i="3"/>
  <c r="W512" i="3"/>
  <c r="AA512" i="3"/>
  <c r="AE512" i="3"/>
  <c r="AI512" i="3"/>
  <c r="AM512" i="3"/>
  <c r="AQ512" i="3"/>
  <c r="AU512" i="3"/>
  <c r="AY512" i="3"/>
  <c r="BC512" i="3"/>
  <c r="BG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O504" i="3"/>
  <c r="AE504" i="3"/>
  <c r="AU504" i="3"/>
  <c r="BK519" i="3"/>
  <c r="BK525" i="3"/>
  <c r="BM525" i="3"/>
  <c r="BL526" i="3"/>
  <c r="BN533" i="3"/>
  <c r="BK533" i="3"/>
  <c r="BM534" i="3"/>
  <c r="AU360" i="3"/>
  <c r="S360" i="3"/>
  <c r="AG360" i="3"/>
  <c r="BD360" i="3"/>
  <c r="AN360" i="3"/>
  <c r="X360" i="3"/>
  <c r="AA367" i="3"/>
  <c r="BE367" i="3"/>
  <c r="BH367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P370" i="3"/>
  <c r="X370" i="3"/>
  <c r="AF370" i="3"/>
  <c r="AN370" i="3"/>
  <c r="AV370" i="3"/>
  <c r="BD370" i="3"/>
  <c r="R370" i="3"/>
  <c r="AH370" i="3"/>
  <c r="AX370" i="3"/>
  <c r="N370" i="3"/>
  <c r="AT370" i="3"/>
  <c r="AL370" i="3"/>
  <c r="BA374" i="3"/>
  <c r="AY374" i="3"/>
  <c r="S374" i="3"/>
  <c r="BD374" i="3"/>
  <c r="AN374" i="3"/>
  <c r="X374" i="3"/>
  <c r="AX382" i="3"/>
  <c r="AD382" i="3"/>
  <c r="AN382" i="3"/>
  <c r="BG382" i="3"/>
  <c r="AQ382" i="3"/>
  <c r="AA382" i="3"/>
  <c r="BN387" i="3"/>
  <c r="AU390" i="3"/>
  <c r="AW390" i="3"/>
  <c r="Q390" i="3"/>
  <c r="AV390" i="3"/>
  <c r="X390" i="3"/>
  <c r="BN399" i="3"/>
  <c r="L357" i="3"/>
  <c r="O357" i="3" s="1"/>
  <c r="L355" i="3"/>
  <c r="M355" i="3" s="1"/>
  <c r="L353" i="3"/>
  <c r="P353" i="3" s="1"/>
  <c r="L351" i="3"/>
  <c r="T351" i="3" s="1"/>
  <c r="L349" i="3"/>
  <c r="L347" i="3"/>
  <c r="V347" i="3" s="1"/>
  <c r="L345" i="3"/>
  <c r="W345" i="3" s="1"/>
  <c r="L343" i="3"/>
  <c r="P343" i="3" s="1"/>
  <c r="L341" i="3"/>
  <c r="L339" i="3"/>
  <c r="P339" i="3" s="1"/>
  <c r="L337" i="3"/>
  <c r="O337" i="3" s="1"/>
  <c r="L335" i="3"/>
  <c r="P335" i="3" s="1"/>
  <c r="L333" i="3"/>
  <c r="L331" i="3"/>
  <c r="N331" i="3" s="1"/>
  <c r="L329" i="3"/>
  <c r="O329" i="3" s="1"/>
  <c r="L327" i="3"/>
  <c r="P327" i="3" s="1"/>
  <c r="L325" i="3"/>
  <c r="L324" i="3"/>
  <c r="K324" i="3"/>
  <c r="BI356" i="3"/>
  <c r="BG356" i="3"/>
  <c r="BE356" i="3"/>
  <c r="BC356" i="3"/>
  <c r="BA356" i="3"/>
  <c r="AY356" i="3"/>
  <c r="AW356" i="3"/>
  <c r="AU356" i="3"/>
  <c r="AS356" i="3"/>
  <c r="AQ356" i="3"/>
  <c r="AO356" i="3"/>
  <c r="AM356" i="3"/>
  <c r="AK356" i="3"/>
  <c r="AI356" i="3"/>
  <c r="AG356" i="3"/>
  <c r="AE356" i="3"/>
  <c r="AC356" i="3"/>
  <c r="AA356" i="3"/>
  <c r="Y356" i="3"/>
  <c r="W356" i="3"/>
  <c r="U356" i="3"/>
  <c r="S356" i="3"/>
  <c r="Q356" i="3"/>
  <c r="O356" i="3"/>
  <c r="BI354" i="3"/>
  <c r="BA354" i="3"/>
  <c r="AS354" i="3"/>
  <c r="AK354" i="3"/>
  <c r="AC354" i="3"/>
  <c r="U354" i="3"/>
  <c r="M354" i="3"/>
  <c r="BI352" i="3"/>
  <c r="BG352" i="3"/>
  <c r="BE352" i="3"/>
  <c r="BC352" i="3"/>
  <c r="BA352" i="3"/>
  <c r="AY352" i="3"/>
  <c r="AW352" i="3"/>
  <c r="AU352" i="3"/>
  <c r="AS352" i="3"/>
  <c r="AQ352" i="3"/>
  <c r="AO352" i="3"/>
  <c r="AM352" i="3"/>
  <c r="AK352" i="3"/>
  <c r="AI352" i="3"/>
  <c r="AG352" i="3"/>
  <c r="AE352" i="3"/>
  <c r="AC352" i="3"/>
  <c r="AA352" i="3"/>
  <c r="Y352" i="3"/>
  <c r="W352" i="3"/>
  <c r="U352" i="3"/>
  <c r="S352" i="3"/>
  <c r="Q352" i="3"/>
  <c r="O352" i="3"/>
  <c r="M352" i="3"/>
  <c r="BH350" i="3"/>
  <c r="BF350" i="3"/>
  <c r="BD350" i="3"/>
  <c r="BB350" i="3"/>
  <c r="AZ350" i="3"/>
  <c r="AX350" i="3"/>
  <c r="AV350" i="3"/>
  <c r="AT350" i="3"/>
  <c r="AR350" i="3"/>
  <c r="AP350" i="3"/>
  <c r="AN350" i="3"/>
  <c r="AL350" i="3"/>
  <c r="AJ350" i="3"/>
  <c r="AH350" i="3"/>
  <c r="AF350" i="3"/>
  <c r="AD350" i="3"/>
  <c r="AB350" i="3"/>
  <c r="Z350" i="3"/>
  <c r="X350" i="3"/>
  <c r="V350" i="3"/>
  <c r="T350" i="3"/>
  <c r="R350" i="3"/>
  <c r="P350" i="3"/>
  <c r="N350" i="3"/>
  <c r="BI348" i="3"/>
  <c r="BG348" i="3"/>
  <c r="BE348" i="3"/>
  <c r="BC348" i="3"/>
  <c r="BA348" i="3"/>
  <c r="AY348" i="3"/>
  <c r="AW348" i="3"/>
  <c r="AU348" i="3"/>
  <c r="AS348" i="3"/>
  <c r="AQ348" i="3"/>
  <c r="AO348" i="3"/>
  <c r="AM348" i="3"/>
  <c r="AK348" i="3"/>
  <c r="AI348" i="3"/>
  <c r="AG348" i="3"/>
  <c r="AE348" i="3"/>
  <c r="AC348" i="3"/>
  <c r="AA348" i="3"/>
  <c r="Y348" i="3"/>
  <c r="W348" i="3"/>
  <c r="U348" i="3"/>
  <c r="S348" i="3"/>
  <c r="Q348" i="3"/>
  <c r="O348" i="3"/>
  <c r="M348" i="3"/>
  <c r="BF346" i="3"/>
  <c r="AX346" i="3"/>
  <c r="AP346" i="3"/>
  <c r="AH346" i="3"/>
  <c r="Z346" i="3"/>
  <c r="R346" i="3"/>
  <c r="BG344" i="3"/>
  <c r="AY344" i="3"/>
  <c r="AQ344" i="3"/>
  <c r="AI344" i="3"/>
  <c r="AA344" i="3"/>
  <c r="S344" i="3"/>
  <c r="BH342" i="3"/>
  <c r="AZ342" i="3"/>
  <c r="AR342" i="3"/>
  <c r="AJ342" i="3"/>
  <c r="AB342" i="3"/>
  <c r="T342" i="3"/>
  <c r="BI340" i="3"/>
  <c r="BG340" i="3"/>
  <c r="BE340" i="3"/>
  <c r="BC340" i="3"/>
  <c r="BA340" i="3"/>
  <c r="AY340" i="3"/>
  <c r="AW340" i="3"/>
  <c r="AU340" i="3"/>
  <c r="AS340" i="3"/>
  <c r="AQ340" i="3"/>
  <c r="AO340" i="3"/>
  <c r="AM340" i="3"/>
  <c r="AK340" i="3"/>
  <c r="AI340" i="3"/>
  <c r="AG340" i="3"/>
  <c r="AE340" i="3"/>
  <c r="AC340" i="3"/>
  <c r="AA340" i="3"/>
  <c r="Y340" i="3"/>
  <c r="W340" i="3"/>
  <c r="U340" i="3"/>
  <c r="S340" i="3"/>
  <c r="Q340" i="3"/>
  <c r="O340" i="3"/>
  <c r="M340" i="3"/>
  <c r="BH338" i="3"/>
  <c r="BF338" i="3"/>
  <c r="BD338" i="3"/>
  <c r="BB338" i="3"/>
  <c r="AZ338" i="3"/>
  <c r="AX338" i="3"/>
  <c r="AV338" i="3"/>
  <c r="AT338" i="3"/>
  <c r="AR338" i="3"/>
  <c r="AN338" i="3"/>
  <c r="AJ338" i="3"/>
  <c r="AF338" i="3"/>
  <c r="AB338" i="3"/>
  <c r="X338" i="3"/>
  <c r="T338" i="3"/>
  <c r="P338" i="3"/>
  <c r="BI336" i="3"/>
  <c r="BE336" i="3"/>
  <c r="BA336" i="3"/>
  <c r="AW336" i="3"/>
  <c r="AS336" i="3"/>
  <c r="AO336" i="3"/>
  <c r="AK336" i="3"/>
  <c r="AG336" i="3"/>
  <c r="AC336" i="3"/>
  <c r="Y336" i="3"/>
  <c r="U336" i="3"/>
  <c r="Q336" i="3"/>
  <c r="M336" i="3"/>
  <c r="BF334" i="3"/>
  <c r="BB334" i="3"/>
  <c r="AX334" i="3"/>
  <c r="AT334" i="3"/>
  <c r="AP334" i="3"/>
  <c r="AL334" i="3"/>
  <c r="AH334" i="3"/>
  <c r="AD334" i="3"/>
  <c r="Z334" i="3"/>
  <c r="V334" i="3"/>
  <c r="R334" i="3"/>
  <c r="N334" i="3"/>
  <c r="BG332" i="3"/>
  <c r="BC332" i="3"/>
  <c r="AY332" i="3"/>
  <c r="AU332" i="3"/>
  <c r="AQ332" i="3"/>
  <c r="AM332" i="3"/>
  <c r="AI332" i="3"/>
  <c r="AE332" i="3"/>
  <c r="AA332" i="3"/>
  <c r="W332" i="3"/>
  <c r="S332" i="3"/>
  <c r="O332" i="3"/>
  <c r="AZ330" i="3"/>
  <c r="AJ330" i="3"/>
  <c r="T330" i="3"/>
  <c r="BI328" i="3"/>
  <c r="BE328" i="3"/>
  <c r="BA328" i="3"/>
  <c r="AW328" i="3"/>
  <c r="AS328" i="3"/>
  <c r="AO328" i="3"/>
  <c r="AK328" i="3"/>
  <c r="AG328" i="3"/>
  <c r="AC328" i="3"/>
  <c r="Y328" i="3"/>
  <c r="U328" i="3"/>
  <c r="Q328" i="3"/>
  <c r="M328" i="3"/>
  <c r="BF326" i="3"/>
  <c r="BB326" i="3"/>
  <c r="AX326" i="3"/>
  <c r="AT326" i="3"/>
  <c r="AP326" i="3"/>
  <c r="AL326" i="3"/>
  <c r="AH326" i="3"/>
  <c r="AD326" i="3"/>
  <c r="Z326" i="3"/>
  <c r="V326" i="3"/>
  <c r="R326" i="3"/>
  <c r="N326" i="3"/>
  <c r="BN525" i="3"/>
  <c r="BN518" i="3"/>
  <c r="Y504" i="3"/>
  <c r="AO504" i="3"/>
  <c r="BE504" i="3"/>
  <c r="V370" i="3"/>
  <c r="BF370" i="3"/>
  <c r="Z370" i="3"/>
  <c r="AZ370" i="3"/>
  <c r="AJ370" i="3"/>
  <c r="T370" i="3"/>
  <c r="BE370" i="3"/>
  <c r="AW370" i="3"/>
  <c r="AO370" i="3"/>
  <c r="AG370" i="3"/>
  <c r="Y370" i="3"/>
  <c r="Q370" i="3"/>
  <c r="W504" i="3"/>
  <c r="AM504" i="3"/>
  <c r="BC504" i="3"/>
  <c r="BN524" i="3"/>
  <c r="BN539" i="3"/>
  <c r="BC360" i="3"/>
  <c r="O360" i="3"/>
  <c r="AI360" i="3"/>
  <c r="BE360" i="3"/>
  <c r="AO360" i="3"/>
  <c r="Y360" i="3"/>
  <c r="BH360" i="3"/>
  <c r="AZ360" i="3"/>
  <c r="AR360" i="3"/>
  <c r="AJ360" i="3"/>
  <c r="AB360" i="3"/>
  <c r="T360" i="3"/>
  <c r="M361" i="3"/>
  <c r="O361" i="3"/>
  <c r="Q361" i="3"/>
  <c r="S361" i="3"/>
  <c r="U361" i="3"/>
  <c r="W361" i="3"/>
  <c r="Y361" i="3"/>
  <c r="AA361" i="3"/>
  <c r="N361" i="3"/>
  <c r="R361" i="3"/>
  <c r="V361" i="3"/>
  <c r="Z361" i="3"/>
  <c r="AC361" i="3"/>
  <c r="AE361" i="3"/>
  <c r="AG361" i="3"/>
  <c r="AI361" i="3"/>
  <c r="AK361" i="3"/>
  <c r="AM361" i="3"/>
  <c r="AO361" i="3"/>
  <c r="AQ361" i="3"/>
  <c r="AS361" i="3"/>
  <c r="AU361" i="3"/>
  <c r="AW361" i="3"/>
  <c r="AY361" i="3"/>
  <c r="BA361" i="3"/>
  <c r="BC361" i="3"/>
  <c r="BE361" i="3"/>
  <c r="BG361" i="3"/>
  <c r="BI361" i="3"/>
  <c r="P361" i="3"/>
  <c r="X361" i="3"/>
  <c r="AD361" i="3"/>
  <c r="AH361" i="3"/>
  <c r="AL361" i="3"/>
  <c r="AP361" i="3"/>
  <c r="AT361" i="3"/>
  <c r="AX361" i="3"/>
  <c r="BB361" i="3"/>
  <c r="BF361" i="3"/>
  <c r="AB361" i="3"/>
  <c r="AJ361" i="3"/>
  <c r="AR361" i="3"/>
  <c r="AZ361" i="3"/>
  <c r="BH361" i="3"/>
  <c r="T361" i="3"/>
  <c r="AN361" i="3"/>
  <c r="BD361" i="3"/>
  <c r="AV361" i="3"/>
  <c r="AF361" i="3"/>
  <c r="BG367" i="3"/>
  <c r="AU367" i="3"/>
  <c r="O367" i="3"/>
  <c r="AW367" i="3"/>
  <c r="AG367" i="3"/>
  <c r="Q367" i="3"/>
  <c r="BD367" i="3"/>
  <c r="AV367" i="3"/>
  <c r="AN367" i="3"/>
  <c r="AF367" i="3"/>
  <c r="X367" i="3"/>
  <c r="P367" i="3"/>
  <c r="AO374" i="3"/>
  <c r="Q374" i="3"/>
  <c r="AK374" i="3"/>
  <c r="BG374" i="3"/>
  <c r="AQ374" i="3"/>
  <c r="AA374" i="3"/>
  <c r="BH374" i="3"/>
  <c r="AZ374" i="3"/>
  <c r="AR374" i="3"/>
  <c r="AJ374" i="3"/>
  <c r="AB374" i="3"/>
  <c r="T374" i="3"/>
  <c r="BJ375" i="3"/>
  <c r="BK375" i="3"/>
  <c r="BM379" i="3"/>
  <c r="AH382" i="3"/>
  <c r="AT382" i="3"/>
  <c r="N382" i="3"/>
  <c r="AV382" i="3"/>
  <c r="AF382" i="3"/>
  <c r="P382" i="3"/>
  <c r="BC382" i="3"/>
  <c r="AU382" i="3"/>
  <c r="AM382" i="3"/>
  <c r="AE382" i="3"/>
  <c r="W382" i="3"/>
  <c r="AY390" i="3"/>
  <c r="S390" i="3"/>
  <c r="AE390" i="3"/>
  <c r="BE390" i="3"/>
  <c r="AO390" i="3"/>
  <c r="Y390" i="3"/>
  <c r="BH390" i="3"/>
  <c r="AZ390" i="3"/>
  <c r="AR390" i="3"/>
  <c r="AJ390" i="3"/>
  <c r="AB390" i="3"/>
  <c r="BN391" i="3"/>
  <c r="BM395" i="3"/>
  <c r="AV398" i="3"/>
  <c r="R398" i="3"/>
  <c r="AT398" i="3"/>
  <c r="N398" i="3"/>
  <c r="BC398" i="3"/>
  <c r="AU398" i="3"/>
  <c r="AF398" i="3"/>
  <c r="P398" i="3"/>
  <c r="AM398" i="3"/>
  <c r="AE398" i="3"/>
  <c r="W398" i="3"/>
  <c r="O398" i="3"/>
  <c r="AU427" i="3"/>
  <c r="O427" i="3"/>
  <c r="AI427" i="3"/>
  <c r="BE427" i="3"/>
  <c r="AO427" i="3"/>
  <c r="Y427" i="3"/>
  <c r="BH427" i="3"/>
  <c r="AZ427" i="3"/>
  <c r="AR427" i="3"/>
  <c r="AJ427" i="3"/>
  <c r="AB427" i="3"/>
  <c r="BG435" i="3"/>
  <c r="AA435" i="3"/>
  <c r="AM435" i="3"/>
  <c r="BI435" i="3"/>
  <c r="AS435" i="3"/>
  <c r="AC435" i="3"/>
  <c r="M435" i="3"/>
  <c r="BB435" i="3"/>
  <c r="AT435" i="3"/>
  <c r="AL435" i="3"/>
  <c r="AD435" i="3"/>
  <c r="V435" i="3"/>
  <c r="N435" i="3"/>
  <c r="BE449" i="3"/>
  <c r="AO449" i="3"/>
  <c r="Y449" i="3"/>
  <c r="BG449" i="3"/>
  <c r="AQ449" i="3"/>
  <c r="AA449" i="3"/>
  <c r="BH449" i="3"/>
  <c r="AZ449" i="3"/>
  <c r="AR449" i="3"/>
  <c r="AJ449" i="3"/>
  <c r="AB449" i="3"/>
  <c r="BN450" i="3"/>
  <c r="BG456" i="3"/>
  <c r="AQ456" i="3"/>
  <c r="AA456" i="3"/>
  <c r="BI456" i="3"/>
  <c r="AS456" i="3"/>
  <c r="AC456" i="3"/>
  <c r="M456" i="3"/>
  <c r="BB456" i="3"/>
  <c r="AT456" i="3"/>
  <c r="AL456" i="3"/>
  <c r="AD456" i="3"/>
  <c r="V456" i="3"/>
  <c r="N456" i="3"/>
  <c r="BD465" i="3"/>
  <c r="AN465" i="3"/>
  <c r="X465" i="3"/>
  <c r="BB465" i="3"/>
  <c r="AL465" i="3"/>
  <c r="V465" i="3"/>
  <c r="BG465" i="3"/>
  <c r="AY465" i="3"/>
  <c r="AQ465" i="3"/>
  <c r="AI465" i="3"/>
  <c r="AA465" i="3"/>
  <c r="S465" i="3"/>
  <c r="BL467" i="3"/>
  <c r="BG472" i="3"/>
  <c r="AQ472" i="3"/>
  <c r="AA472" i="3"/>
  <c r="BI472" i="3"/>
  <c r="AS472" i="3"/>
  <c r="AC472" i="3"/>
  <c r="M472" i="3"/>
  <c r="BB472" i="3"/>
  <c r="AT472" i="3"/>
  <c r="AL472" i="3"/>
  <c r="AD472" i="3"/>
  <c r="V472" i="3"/>
  <c r="BC481" i="3"/>
  <c r="AM481" i="3"/>
  <c r="W481" i="3"/>
  <c r="BE481" i="3"/>
  <c r="AO481" i="3"/>
  <c r="Y481" i="3"/>
  <c r="BH481" i="3"/>
  <c r="AZ481" i="3"/>
  <c r="AR481" i="3"/>
  <c r="AJ481" i="3"/>
  <c r="AB481" i="3"/>
  <c r="T481" i="3"/>
  <c r="BF488" i="3"/>
  <c r="AP488" i="3"/>
  <c r="Z488" i="3"/>
  <c r="BH488" i="3"/>
  <c r="AR488" i="3"/>
  <c r="AB488" i="3"/>
  <c r="BI488" i="3"/>
  <c r="BA488" i="3"/>
  <c r="AS488" i="3"/>
  <c r="AK488" i="3"/>
  <c r="AC488" i="3"/>
  <c r="U488" i="3"/>
  <c r="M488" i="3"/>
  <c r="BC497" i="3"/>
  <c r="AM497" i="3"/>
  <c r="W497" i="3"/>
  <c r="BE497" i="3"/>
  <c r="AO497" i="3"/>
  <c r="Y497" i="3"/>
  <c r="BH497" i="3"/>
  <c r="AZ497" i="3"/>
  <c r="AR497" i="3"/>
  <c r="AJ497" i="3"/>
  <c r="AB497" i="3"/>
  <c r="BH504" i="3"/>
  <c r="AZ504" i="3"/>
  <c r="AR504" i="3"/>
  <c r="AJ504" i="3"/>
  <c r="AB504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7" i="3"/>
  <c r="R537" i="3"/>
  <c r="V537" i="3"/>
  <c r="Z537" i="3"/>
  <c r="AD537" i="3"/>
  <c r="AH537" i="3"/>
  <c r="AL537" i="3"/>
  <c r="AP537" i="3"/>
  <c r="AT537" i="3"/>
  <c r="AX537" i="3"/>
  <c r="BB537" i="3"/>
  <c r="BF537" i="3"/>
  <c r="M537" i="3"/>
  <c r="Q537" i="3"/>
  <c r="U537" i="3"/>
  <c r="Y537" i="3"/>
  <c r="AC537" i="3"/>
  <c r="AG537" i="3"/>
  <c r="AK537" i="3"/>
  <c r="AO537" i="3"/>
  <c r="AS537" i="3"/>
  <c r="AW537" i="3"/>
  <c r="BA537" i="3"/>
  <c r="BE537" i="3"/>
  <c r="BI537" i="3"/>
  <c r="M527" i="3"/>
  <c r="BC537" i="3"/>
  <c r="AU537" i="3"/>
  <c r="AM537" i="3"/>
  <c r="AE537" i="3"/>
  <c r="W537" i="3"/>
  <c r="O537" i="3"/>
  <c r="BD537" i="3"/>
  <c r="AV537" i="3"/>
  <c r="AN537" i="3"/>
  <c r="AF537" i="3"/>
  <c r="X537" i="3"/>
  <c r="P537" i="3"/>
  <c r="BB354" i="3"/>
  <c r="AT354" i="3"/>
  <c r="AL354" i="3"/>
  <c r="AD354" i="3"/>
  <c r="V354" i="3"/>
  <c r="BH352" i="3"/>
  <c r="BD352" i="3"/>
  <c r="AZ352" i="3"/>
  <c r="AV352" i="3"/>
  <c r="AR352" i="3"/>
  <c r="AN352" i="3"/>
  <c r="AJ352" i="3"/>
  <c r="AF352" i="3"/>
  <c r="Z352" i="3"/>
  <c r="V352" i="3"/>
  <c r="R352" i="3"/>
  <c r="BG350" i="3"/>
  <c r="BC350" i="3"/>
  <c r="AY350" i="3"/>
  <c r="AU350" i="3"/>
  <c r="AQ350" i="3"/>
  <c r="AM350" i="3"/>
  <c r="AI350" i="3"/>
  <c r="AE350" i="3"/>
  <c r="AA350" i="3"/>
  <c r="W350" i="3"/>
  <c r="S350" i="3"/>
  <c r="BF348" i="3"/>
  <c r="BB348" i="3"/>
  <c r="AX348" i="3"/>
  <c r="AT348" i="3"/>
  <c r="AP348" i="3"/>
  <c r="AL348" i="3"/>
  <c r="AH348" i="3"/>
  <c r="AB348" i="3"/>
  <c r="X348" i="3"/>
  <c r="T348" i="3"/>
  <c r="P348" i="3"/>
  <c r="AU346" i="3"/>
  <c r="AE346" i="3"/>
  <c r="Q346" i="3"/>
  <c r="AT344" i="3"/>
  <c r="AD344" i="3"/>
  <c r="P344" i="3"/>
  <c r="AU342" i="3"/>
  <c r="AE342" i="3"/>
  <c r="BF340" i="3"/>
  <c r="BB340" i="3"/>
  <c r="AX340" i="3"/>
  <c r="AT340" i="3"/>
  <c r="AP340" i="3"/>
  <c r="AL340" i="3"/>
  <c r="AJ340" i="3"/>
  <c r="AF340" i="3"/>
  <c r="AB340" i="3"/>
  <c r="X340" i="3"/>
  <c r="T340" i="3"/>
  <c r="R340" i="3"/>
  <c r="BI338" i="3"/>
  <c r="BE338" i="3"/>
  <c r="BA338" i="3"/>
  <c r="AW338" i="3"/>
  <c r="AS338" i="3"/>
  <c r="AL338" i="3"/>
  <c r="AD338" i="3"/>
  <c r="Z338" i="3"/>
  <c r="R338" i="3"/>
  <c r="BG336" i="3"/>
  <c r="AY336" i="3"/>
  <c r="AQ336" i="3"/>
  <c r="AI336" i="3"/>
  <c r="AA336" i="3"/>
  <c r="S336" i="3"/>
  <c r="BD334" i="3"/>
  <c r="AV334" i="3"/>
  <c r="AN334" i="3"/>
  <c r="AF334" i="3"/>
  <c r="X334" i="3"/>
  <c r="P334" i="3"/>
  <c r="BN334" i="3" s="1"/>
  <c r="BI332" i="3"/>
  <c r="BA332" i="3"/>
  <c r="AS332" i="3"/>
  <c r="AK332" i="3"/>
  <c r="AC332" i="3"/>
  <c r="U332" i="3"/>
  <c r="M332" i="3"/>
  <c r="BB330" i="3"/>
  <c r="Z330" i="3"/>
  <c r="BG328" i="3"/>
  <c r="AY328" i="3"/>
  <c r="AQ328" i="3"/>
  <c r="AI328" i="3"/>
  <c r="AA328" i="3"/>
  <c r="W328" i="3"/>
  <c r="O328" i="3"/>
  <c r="BH326" i="3"/>
  <c r="AZ326" i="3"/>
  <c r="AR326" i="3"/>
  <c r="AB326" i="3"/>
  <c r="T326" i="3"/>
  <c r="M406" i="3"/>
  <c r="O406" i="3"/>
  <c r="Q406" i="3"/>
  <c r="S406" i="3"/>
  <c r="U406" i="3"/>
  <c r="W406" i="3"/>
  <c r="Y406" i="3"/>
  <c r="AA406" i="3"/>
  <c r="AC406" i="3"/>
  <c r="AE406" i="3"/>
  <c r="AG406" i="3"/>
  <c r="AI406" i="3"/>
  <c r="AK406" i="3"/>
  <c r="AM406" i="3"/>
  <c r="AO406" i="3"/>
  <c r="AQ406" i="3"/>
  <c r="AS406" i="3"/>
  <c r="AU406" i="3"/>
  <c r="AW406" i="3"/>
  <c r="AY406" i="3"/>
  <c r="BA406" i="3"/>
  <c r="BC406" i="3"/>
  <c r="BE406" i="3"/>
  <c r="BG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T406" i="3"/>
  <c r="AB406" i="3"/>
  <c r="AJ406" i="3"/>
  <c r="AR406" i="3"/>
  <c r="AZ406" i="3"/>
  <c r="BH406" i="3"/>
  <c r="P406" i="3"/>
  <c r="X406" i="3"/>
  <c r="AF406" i="3"/>
  <c r="AN406" i="3"/>
  <c r="AV406" i="3"/>
  <c r="BD406" i="3"/>
  <c r="M430" i="3"/>
  <c r="O430" i="3"/>
  <c r="Q430" i="3"/>
  <c r="S430" i="3"/>
  <c r="U430" i="3"/>
  <c r="W430" i="3"/>
  <c r="Y430" i="3"/>
  <c r="AA430" i="3"/>
  <c r="AC430" i="3"/>
  <c r="AE430" i="3"/>
  <c r="AG430" i="3"/>
  <c r="AI430" i="3"/>
  <c r="AK430" i="3"/>
  <c r="AM430" i="3"/>
  <c r="AO430" i="3"/>
  <c r="AQ430" i="3"/>
  <c r="AS430" i="3"/>
  <c r="AU430" i="3"/>
  <c r="AW430" i="3"/>
  <c r="AY430" i="3"/>
  <c r="BA430" i="3"/>
  <c r="BC430" i="3"/>
  <c r="BE430" i="3"/>
  <c r="BG430" i="3"/>
  <c r="BI430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T430" i="3"/>
  <c r="AB430" i="3"/>
  <c r="AJ430" i="3"/>
  <c r="AR430" i="3"/>
  <c r="AZ430" i="3"/>
  <c r="BH430" i="3"/>
  <c r="P430" i="3"/>
  <c r="X430" i="3"/>
  <c r="AF430" i="3"/>
  <c r="AN430" i="3"/>
  <c r="AV430" i="3"/>
  <c r="BD430" i="3"/>
  <c r="M438" i="3"/>
  <c r="O438" i="3"/>
  <c r="Q438" i="3"/>
  <c r="S438" i="3"/>
  <c r="U438" i="3"/>
  <c r="W438" i="3"/>
  <c r="Y438" i="3"/>
  <c r="AA438" i="3"/>
  <c r="AC438" i="3"/>
  <c r="AE438" i="3"/>
  <c r="AG438" i="3"/>
  <c r="AI438" i="3"/>
  <c r="AK438" i="3"/>
  <c r="AM438" i="3"/>
  <c r="AO438" i="3"/>
  <c r="AQ438" i="3"/>
  <c r="AS438" i="3"/>
  <c r="AU438" i="3"/>
  <c r="AW438" i="3"/>
  <c r="AY438" i="3"/>
  <c r="BA438" i="3"/>
  <c r="BC438" i="3"/>
  <c r="BE438" i="3"/>
  <c r="BG438" i="3"/>
  <c r="BI438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P438" i="3"/>
  <c r="X438" i="3"/>
  <c r="AF438" i="3"/>
  <c r="AN438" i="3"/>
  <c r="AV438" i="3"/>
  <c r="BD438" i="3"/>
  <c r="T438" i="3"/>
  <c r="AB438" i="3"/>
  <c r="AJ438" i="3"/>
  <c r="AR438" i="3"/>
  <c r="AZ438" i="3"/>
  <c r="BH438" i="3"/>
  <c r="N441" i="3"/>
  <c r="P441" i="3"/>
  <c r="R441" i="3"/>
  <c r="T441" i="3"/>
  <c r="V441" i="3"/>
  <c r="X441" i="3"/>
  <c r="Z441" i="3"/>
  <c r="AB441" i="3"/>
  <c r="AD441" i="3"/>
  <c r="AF441" i="3"/>
  <c r="AH441" i="3"/>
  <c r="AJ441" i="3"/>
  <c r="AL441" i="3"/>
  <c r="AN441" i="3"/>
  <c r="AP441" i="3"/>
  <c r="AR441" i="3"/>
  <c r="AT441" i="3"/>
  <c r="AV441" i="3"/>
  <c r="AX441" i="3"/>
  <c r="AZ441" i="3"/>
  <c r="BB441" i="3"/>
  <c r="BD441" i="3"/>
  <c r="BF441" i="3"/>
  <c r="BH441" i="3"/>
  <c r="O441" i="3"/>
  <c r="S441" i="3"/>
  <c r="W441" i="3"/>
  <c r="AA441" i="3"/>
  <c r="AE441" i="3"/>
  <c r="AI441" i="3"/>
  <c r="AM441" i="3"/>
  <c r="AQ441" i="3"/>
  <c r="AU441" i="3"/>
  <c r="AY441" i="3"/>
  <c r="BC441" i="3"/>
  <c r="BG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V412" i="3"/>
  <c r="AD412" i="3"/>
  <c r="AL412" i="3"/>
  <c r="AT412" i="3"/>
  <c r="BB412" i="3"/>
  <c r="R412" i="3"/>
  <c r="Z412" i="3"/>
  <c r="AH412" i="3"/>
  <c r="AP412" i="3"/>
  <c r="AX412" i="3"/>
  <c r="BF412" i="3"/>
  <c r="N424" i="3"/>
  <c r="P424" i="3"/>
  <c r="R424" i="3"/>
  <c r="T424" i="3"/>
  <c r="V424" i="3"/>
  <c r="X424" i="3"/>
  <c r="Z424" i="3"/>
  <c r="AB424" i="3"/>
  <c r="AD424" i="3"/>
  <c r="AF424" i="3"/>
  <c r="AH424" i="3"/>
  <c r="AJ424" i="3"/>
  <c r="AL424" i="3"/>
  <c r="AN424" i="3"/>
  <c r="AP424" i="3"/>
  <c r="AR424" i="3"/>
  <c r="AT424" i="3"/>
  <c r="AV424" i="3"/>
  <c r="AX424" i="3"/>
  <c r="AZ424" i="3"/>
  <c r="BB424" i="3"/>
  <c r="BD424" i="3"/>
  <c r="BF424" i="3"/>
  <c r="BH424" i="3"/>
  <c r="M424" i="3"/>
  <c r="Q424" i="3"/>
  <c r="U424" i="3"/>
  <c r="Y424" i="3"/>
  <c r="AC424" i="3"/>
  <c r="AG424" i="3"/>
  <c r="AK424" i="3"/>
  <c r="AO424" i="3"/>
  <c r="AS424" i="3"/>
  <c r="AW424" i="3"/>
  <c r="BA424" i="3"/>
  <c r="BE424" i="3"/>
  <c r="BI424" i="3"/>
  <c r="S424" i="3"/>
  <c r="AA424" i="3"/>
  <c r="AI424" i="3"/>
  <c r="AQ424" i="3"/>
  <c r="AY424" i="3"/>
  <c r="BG424" i="3"/>
  <c r="O424" i="3"/>
  <c r="W424" i="3"/>
  <c r="AE424" i="3"/>
  <c r="AM424" i="3"/>
  <c r="AU424" i="3"/>
  <c r="BC424" i="3"/>
  <c r="M475" i="3"/>
  <c r="O475" i="3"/>
  <c r="Q475" i="3"/>
  <c r="S475" i="3"/>
  <c r="U475" i="3"/>
  <c r="W475" i="3"/>
  <c r="Y475" i="3"/>
  <c r="AA475" i="3"/>
  <c r="AC475" i="3"/>
  <c r="AE475" i="3"/>
  <c r="AG475" i="3"/>
  <c r="AI475" i="3"/>
  <c r="AK475" i="3"/>
  <c r="AM475" i="3"/>
  <c r="AO475" i="3"/>
  <c r="AQ475" i="3"/>
  <c r="AS475" i="3"/>
  <c r="AU475" i="3"/>
  <c r="AW475" i="3"/>
  <c r="AY475" i="3"/>
  <c r="BA475" i="3"/>
  <c r="BC475" i="3"/>
  <c r="BE475" i="3"/>
  <c r="BG475" i="3"/>
  <c r="BI475" i="3"/>
  <c r="N475" i="3"/>
  <c r="R475" i="3"/>
  <c r="V475" i="3"/>
  <c r="Z475" i="3"/>
  <c r="AD475" i="3"/>
  <c r="AH475" i="3"/>
  <c r="AL475" i="3"/>
  <c r="AP475" i="3"/>
  <c r="AT475" i="3"/>
  <c r="AX475" i="3"/>
  <c r="BB475" i="3"/>
  <c r="BF475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M491" i="3"/>
  <c r="O491" i="3"/>
  <c r="Q491" i="3"/>
  <c r="S491" i="3"/>
  <c r="U491" i="3"/>
  <c r="W491" i="3"/>
  <c r="Y491" i="3"/>
  <c r="AA491" i="3"/>
  <c r="AC491" i="3"/>
  <c r="AE491" i="3"/>
  <c r="AG491" i="3"/>
  <c r="AI491" i="3"/>
  <c r="AK491" i="3"/>
  <c r="AM491" i="3"/>
  <c r="AO491" i="3"/>
  <c r="AQ491" i="3"/>
  <c r="AS491" i="3"/>
  <c r="AU491" i="3"/>
  <c r="AW491" i="3"/>
  <c r="AY491" i="3"/>
  <c r="BA491" i="3"/>
  <c r="BC491" i="3"/>
  <c r="BE491" i="3"/>
  <c r="BG491" i="3"/>
  <c r="BI491" i="3"/>
  <c r="N491" i="3"/>
  <c r="R491" i="3"/>
  <c r="V491" i="3"/>
  <c r="Z491" i="3"/>
  <c r="AD491" i="3"/>
  <c r="AH491" i="3"/>
  <c r="AL491" i="3"/>
  <c r="AP491" i="3"/>
  <c r="AT491" i="3"/>
  <c r="AX491" i="3"/>
  <c r="BB491" i="3"/>
  <c r="BF491" i="3"/>
  <c r="P491" i="3"/>
  <c r="T491" i="3"/>
  <c r="X491" i="3"/>
  <c r="AB491" i="3"/>
  <c r="AF491" i="3"/>
  <c r="AJ491" i="3"/>
  <c r="AN491" i="3"/>
  <c r="AR491" i="3"/>
  <c r="AV491" i="3"/>
  <c r="AZ491" i="3"/>
  <c r="BD491" i="3"/>
  <c r="BH491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O507" i="3"/>
  <c r="S507" i="3"/>
  <c r="W507" i="3"/>
  <c r="AA507" i="3"/>
  <c r="AE507" i="3"/>
  <c r="AI507" i="3"/>
  <c r="AM507" i="3"/>
  <c r="AQ507" i="3"/>
  <c r="AU507" i="3"/>
  <c r="AY507" i="3"/>
  <c r="BC507" i="3"/>
  <c r="BG507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M478" i="3"/>
  <c r="O478" i="3"/>
  <c r="Q478" i="3"/>
  <c r="S478" i="3"/>
  <c r="U478" i="3"/>
  <c r="W478" i="3"/>
  <c r="Y478" i="3"/>
  <c r="AA478" i="3"/>
  <c r="AC478" i="3"/>
  <c r="AE478" i="3"/>
  <c r="AG478" i="3"/>
  <c r="AI478" i="3"/>
  <c r="AK478" i="3"/>
  <c r="AM478" i="3"/>
  <c r="AO478" i="3"/>
  <c r="AQ478" i="3"/>
  <c r="AS478" i="3"/>
  <c r="AU478" i="3"/>
  <c r="AW478" i="3"/>
  <c r="AY478" i="3"/>
  <c r="BA478" i="3"/>
  <c r="BC478" i="3"/>
  <c r="BE478" i="3"/>
  <c r="BG478" i="3"/>
  <c r="BI478" i="3"/>
  <c r="P478" i="3"/>
  <c r="T478" i="3"/>
  <c r="X478" i="3"/>
  <c r="AB478" i="3"/>
  <c r="AF478" i="3"/>
  <c r="AJ478" i="3"/>
  <c r="AN478" i="3"/>
  <c r="AR478" i="3"/>
  <c r="AV478" i="3"/>
  <c r="AZ478" i="3"/>
  <c r="BD478" i="3"/>
  <c r="BH478" i="3"/>
  <c r="N478" i="3"/>
  <c r="R478" i="3"/>
  <c r="V478" i="3"/>
  <c r="Z478" i="3"/>
  <c r="AD478" i="3"/>
  <c r="AH478" i="3"/>
  <c r="AL478" i="3"/>
  <c r="AP478" i="3"/>
  <c r="AT478" i="3"/>
  <c r="AX478" i="3"/>
  <c r="BB478" i="3"/>
  <c r="BF478" i="3"/>
  <c r="N494" i="3"/>
  <c r="P494" i="3"/>
  <c r="R494" i="3"/>
  <c r="T494" i="3"/>
  <c r="V494" i="3"/>
  <c r="X494" i="3"/>
  <c r="Z494" i="3"/>
  <c r="AB494" i="3"/>
  <c r="AD494" i="3"/>
  <c r="AF494" i="3"/>
  <c r="AH494" i="3"/>
  <c r="AJ494" i="3"/>
  <c r="AL494" i="3"/>
  <c r="AN494" i="3"/>
  <c r="AP494" i="3"/>
  <c r="AR494" i="3"/>
  <c r="AT494" i="3"/>
  <c r="AV494" i="3"/>
  <c r="AX494" i="3"/>
  <c r="AZ494" i="3"/>
  <c r="BB494" i="3"/>
  <c r="BD494" i="3"/>
  <c r="BF494" i="3"/>
  <c r="BH494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M494" i="3"/>
  <c r="Q494" i="3"/>
  <c r="U494" i="3"/>
  <c r="Y494" i="3"/>
  <c r="AC494" i="3"/>
  <c r="AG494" i="3"/>
  <c r="AK494" i="3"/>
  <c r="AO494" i="3"/>
  <c r="AS494" i="3"/>
  <c r="AW494" i="3"/>
  <c r="BA494" i="3"/>
  <c r="BE494" i="3"/>
  <c r="BI494" i="3"/>
  <c r="M510" i="3"/>
  <c r="O510" i="3"/>
  <c r="Q510" i="3"/>
  <c r="S510" i="3"/>
  <c r="U510" i="3"/>
  <c r="W510" i="3"/>
  <c r="Y510" i="3"/>
  <c r="AA510" i="3"/>
  <c r="AC510" i="3"/>
  <c r="AE510" i="3"/>
  <c r="AG510" i="3"/>
  <c r="AI510" i="3"/>
  <c r="AK510" i="3"/>
  <c r="AM510" i="3"/>
  <c r="AO510" i="3"/>
  <c r="AQ510" i="3"/>
  <c r="AS510" i="3"/>
  <c r="AU510" i="3"/>
  <c r="AW510" i="3"/>
  <c r="AY510" i="3"/>
  <c r="BA510" i="3"/>
  <c r="BC510" i="3"/>
  <c r="BE510" i="3"/>
  <c r="BG510" i="3"/>
  <c r="BI510" i="3"/>
  <c r="P510" i="3"/>
  <c r="T510" i="3"/>
  <c r="X510" i="3"/>
  <c r="AB510" i="3"/>
  <c r="AF510" i="3"/>
  <c r="AJ510" i="3"/>
  <c r="AN510" i="3"/>
  <c r="AR510" i="3"/>
  <c r="AV510" i="3"/>
  <c r="AZ510" i="3"/>
  <c r="BD510" i="3"/>
  <c r="BH510" i="3"/>
  <c r="N510" i="3"/>
  <c r="R510" i="3"/>
  <c r="V510" i="3"/>
  <c r="Z510" i="3"/>
  <c r="AD510" i="3"/>
  <c r="AH510" i="3"/>
  <c r="AL510" i="3"/>
  <c r="AP510" i="3"/>
  <c r="AT510" i="3"/>
  <c r="AX510" i="3"/>
  <c r="BB510" i="3"/>
  <c r="BF510" i="3"/>
  <c r="M358" i="3"/>
  <c r="O358" i="3"/>
  <c r="Q358" i="3"/>
  <c r="S358" i="3"/>
  <c r="U358" i="3"/>
  <c r="W358" i="3"/>
  <c r="Y358" i="3"/>
  <c r="AA358" i="3"/>
  <c r="AC358" i="3"/>
  <c r="AE358" i="3"/>
  <c r="AG358" i="3"/>
  <c r="AI358" i="3"/>
  <c r="AK358" i="3"/>
  <c r="AM358" i="3"/>
  <c r="AO358" i="3"/>
  <c r="AQ358" i="3"/>
  <c r="AS358" i="3"/>
  <c r="AU358" i="3"/>
  <c r="AW358" i="3"/>
  <c r="AY358" i="3"/>
  <c r="BA358" i="3"/>
  <c r="BC358" i="3"/>
  <c r="BE358" i="3"/>
  <c r="BG358" i="3"/>
  <c r="BI358" i="3"/>
  <c r="N358" i="3"/>
  <c r="P358" i="3"/>
  <c r="R358" i="3"/>
  <c r="T358" i="3"/>
  <c r="V358" i="3"/>
  <c r="X358" i="3"/>
  <c r="Z358" i="3"/>
  <c r="AB358" i="3"/>
  <c r="AD358" i="3"/>
  <c r="AF358" i="3"/>
  <c r="AH358" i="3"/>
  <c r="AJ358" i="3"/>
  <c r="AL358" i="3"/>
  <c r="AN358" i="3"/>
  <c r="AP358" i="3"/>
  <c r="AR358" i="3"/>
  <c r="AT358" i="3"/>
  <c r="AV358" i="3"/>
  <c r="AX358" i="3"/>
  <c r="AZ358" i="3"/>
  <c r="BB358" i="3"/>
  <c r="BD358" i="3"/>
  <c r="BF358" i="3"/>
  <c r="BH358" i="3"/>
  <c r="BL362" i="3"/>
  <c r="N365" i="3"/>
  <c r="P365" i="3"/>
  <c r="R365" i="3"/>
  <c r="T365" i="3"/>
  <c r="V365" i="3"/>
  <c r="X365" i="3"/>
  <c r="Z365" i="3"/>
  <c r="AB365" i="3"/>
  <c r="AD365" i="3"/>
  <c r="AF365" i="3"/>
  <c r="AH365" i="3"/>
  <c r="AJ365" i="3"/>
  <c r="AL365" i="3"/>
  <c r="AN365" i="3"/>
  <c r="AP365" i="3"/>
  <c r="AR365" i="3"/>
  <c r="AT365" i="3"/>
  <c r="AV365" i="3"/>
  <c r="AX365" i="3"/>
  <c r="AZ365" i="3"/>
  <c r="BB365" i="3"/>
  <c r="BD365" i="3"/>
  <c r="BF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O365" i="3"/>
  <c r="W365" i="3"/>
  <c r="AE365" i="3"/>
  <c r="AM365" i="3"/>
  <c r="AU365" i="3"/>
  <c r="BC365" i="3"/>
  <c r="S365" i="3"/>
  <c r="AI365" i="3"/>
  <c r="AY365" i="3"/>
  <c r="AA365" i="3"/>
  <c r="BG365" i="3"/>
  <c r="AQ365" i="3"/>
  <c r="N372" i="3"/>
  <c r="P372" i="3"/>
  <c r="R372" i="3"/>
  <c r="T372" i="3"/>
  <c r="V372" i="3"/>
  <c r="X372" i="3"/>
  <c r="Z372" i="3"/>
  <c r="AB372" i="3"/>
  <c r="AD372" i="3"/>
  <c r="AF372" i="3"/>
  <c r="AH372" i="3"/>
  <c r="AJ372" i="3"/>
  <c r="AL372" i="3"/>
  <c r="AN372" i="3"/>
  <c r="AP372" i="3"/>
  <c r="AR372" i="3"/>
  <c r="AT372" i="3"/>
  <c r="AV372" i="3"/>
  <c r="AX372" i="3"/>
  <c r="AZ372" i="3"/>
  <c r="BB372" i="3"/>
  <c r="BD372" i="3"/>
  <c r="BF372" i="3"/>
  <c r="BH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2" i="3"/>
  <c r="U372" i="3"/>
  <c r="AC372" i="3"/>
  <c r="AK372" i="3"/>
  <c r="AS372" i="3"/>
  <c r="BA372" i="3"/>
  <c r="BI372" i="3"/>
  <c r="Y372" i="3"/>
  <c r="AO372" i="3"/>
  <c r="BE372" i="3"/>
  <c r="Q372" i="3"/>
  <c r="AG372" i="3"/>
  <c r="AW372" i="3"/>
  <c r="N377" i="3"/>
  <c r="P377" i="3"/>
  <c r="R377" i="3"/>
  <c r="T377" i="3"/>
  <c r="V377" i="3"/>
  <c r="X377" i="3"/>
  <c r="Z377" i="3"/>
  <c r="AB377" i="3"/>
  <c r="AD377" i="3"/>
  <c r="AF377" i="3"/>
  <c r="AH377" i="3"/>
  <c r="AJ377" i="3"/>
  <c r="AL377" i="3"/>
  <c r="AN377" i="3"/>
  <c r="AP377" i="3"/>
  <c r="AR377" i="3"/>
  <c r="AT377" i="3"/>
  <c r="AV377" i="3"/>
  <c r="AX377" i="3"/>
  <c r="AZ377" i="3"/>
  <c r="BB377" i="3"/>
  <c r="BD377" i="3"/>
  <c r="BF377" i="3"/>
  <c r="BH377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M377" i="3"/>
  <c r="U377" i="3"/>
  <c r="AC377" i="3"/>
  <c r="AK377" i="3"/>
  <c r="AS377" i="3"/>
  <c r="BA377" i="3"/>
  <c r="BI377" i="3"/>
  <c r="Y377" i="3"/>
  <c r="AO377" i="3"/>
  <c r="BE377" i="3"/>
  <c r="Q377" i="3"/>
  <c r="AG377" i="3"/>
  <c r="AW377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T382" i="3"/>
  <c r="AB382" i="3"/>
  <c r="AJ382" i="3"/>
  <c r="AR382" i="3"/>
  <c r="AZ382" i="3"/>
  <c r="BH382" i="3"/>
  <c r="V382" i="3"/>
  <c r="AL382" i="3"/>
  <c r="BB382" i="3"/>
  <c r="Z382" i="3"/>
  <c r="AP382" i="3"/>
  <c r="BF382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T388" i="3"/>
  <c r="AB388" i="3"/>
  <c r="AJ388" i="3"/>
  <c r="AR388" i="3"/>
  <c r="AZ388" i="3"/>
  <c r="BH388" i="3"/>
  <c r="P388" i="3"/>
  <c r="X388" i="3"/>
  <c r="AF388" i="3"/>
  <c r="AN388" i="3"/>
  <c r="AV388" i="3"/>
  <c r="BD388" i="3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M390" i="3"/>
  <c r="U390" i="3"/>
  <c r="AC390" i="3"/>
  <c r="AK390" i="3"/>
  <c r="AS390" i="3"/>
  <c r="BA390" i="3"/>
  <c r="BI390" i="3"/>
  <c r="W390" i="3"/>
  <c r="AM390" i="3"/>
  <c r="BC390" i="3"/>
  <c r="AA390" i="3"/>
  <c r="AQ390" i="3"/>
  <c r="BG390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T396" i="3"/>
  <c r="AB396" i="3"/>
  <c r="AJ396" i="3"/>
  <c r="AR396" i="3"/>
  <c r="AZ396" i="3"/>
  <c r="BH396" i="3"/>
  <c r="P396" i="3"/>
  <c r="X396" i="3"/>
  <c r="AF396" i="3"/>
  <c r="AN396" i="3"/>
  <c r="AV396" i="3"/>
  <c r="BD396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M427" i="3"/>
  <c r="U427" i="3"/>
  <c r="AC427" i="3"/>
  <c r="AK427" i="3"/>
  <c r="AS427" i="3"/>
  <c r="BA427" i="3"/>
  <c r="BI427" i="3"/>
  <c r="AA427" i="3"/>
  <c r="AQ427" i="3"/>
  <c r="BG427" i="3"/>
  <c r="W427" i="3"/>
  <c r="AM427" i="3"/>
  <c r="BC427" i="3"/>
  <c r="M444" i="3"/>
  <c r="O444" i="3"/>
  <c r="Q444" i="3"/>
  <c r="S444" i="3"/>
  <c r="U444" i="3"/>
  <c r="W444" i="3"/>
  <c r="Y444" i="3"/>
  <c r="AA444" i="3"/>
  <c r="AC444" i="3"/>
  <c r="AE444" i="3"/>
  <c r="AG444" i="3"/>
  <c r="AI444" i="3"/>
  <c r="AK444" i="3"/>
  <c r="AM444" i="3"/>
  <c r="AO444" i="3"/>
  <c r="AQ444" i="3"/>
  <c r="AS444" i="3"/>
  <c r="AU444" i="3"/>
  <c r="AW444" i="3"/>
  <c r="AY444" i="3"/>
  <c r="BA444" i="3"/>
  <c r="BC444" i="3"/>
  <c r="BE444" i="3"/>
  <c r="BG444" i="3"/>
  <c r="BI444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M447" i="3"/>
  <c r="O447" i="3"/>
  <c r="Q447" i="3"/>
  <c r="S447" i="3"/>
  <c r="U447" i="3"/>
  <c r="W447" i="3"/>
  <c r="Y447" i="3"/>
  <c r="AA447" i="3"/>
  <c r="AC447" i="3"/>
  <c r="AE447" i="3"/>
  <c r="AG447" i="3"/>
  <c r="AI447" i="3"/>
  <c r="AK447" i="3"/>
  <c r="AM447" i="3"/>
  <c r="AO447" i="3"/>
  <c r="AQ447" i="3"/>
  <c r="AS447" i="3"/>
  <c r="AU447" i="3"/>
  <c r="AW447" i="3"/>
  <c r="AY447" i="3"/>
  <c r="BA447" i="3"/>
  <c r="BC447" i="3"/>
  <c r="BE447" i="3"/>
  <c r="BG447" i="3"/>
  <c r="BI447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N447" i="3"/>
  <c r="R447" i="3"/>
  <c r="V447" i="3"/>
  <c r="Z447" i="3"/>
  <c r="AD447" i="3"/>
  <c r="AH447" i="3"/>
  <c r="AL447" i="3"/>
  <c r="AP447" i="3"/>
  <c r="AT447" i="3"/>
  <c r="AX447" i="3"/>
  <c r="BB447" i="3"/>
  <c r="BF447" i="3"/>
  <c r="N449" i="3"/>
  <c r="R449" i="3"/>
  <c r="V449" i="3"/>
  <c r="Z449" i="3"/>
  <c r="AD449" i="3"/>
  <c r="AH449" i="3"/>
  <c r="AL449" i="3"/>
  <c r="AP449" i="3"/>
  <c r="AT449" i="3"/>
  <c r="AX449" i="3"/>
  <c r="BB449" i="3"/>
  <c r="BF449" i="3"/>
  <c r="O449" i="3"/>
  <c r="W449" i="3"/>
  <c r="AE449" i="3"/>
  <c r="AM449" i="3"/>
  <c r="AU449" i="3"/>
  <c r="BC449" i="3"/>
  <c r="M449" i="3"/>
  <c r="U449" i="3"/>
  <c r="AC449" i="3"/>
  <c r="AK449" i="3"/>
  <c r="AS449" i="3"/>
  <c r="BA449" i="3"/>
  <c r="BI449" i="3"/>
  <c r="N460" i="3"/>
  <c r="P460" i="3"/>
  <c r="R460" i="3"/>
  <c r="T460" i="3"/>
  <c r="V460" i="3"/>
  <c r="X460" i="3"/>
  <c r="Z460" i="3"/>
  <c r="AB460" i="3"/>
  <c r="AD460" i="3"/>
  <c r="AF460" i="3"/>
  <c r="AH460" i="3"/>
  <c r="AJ460" i="3"/>
  <c r="AL460" i="3"/>
  <c r="AN460" i="3"/>
  <c r="AP460" i="3"/>
  <c r="AR460" i="3"/>
  <c r="AT460" i="3"/>
  <c r="AV460" i="3"/>
  <c r="AX460" i="3"/>
  <c r="AZ460" i="3"/>
  <c r="BB460" i="3"/>
  <c r="BD460" i="3"/>
  <c r="BF460" i="3"/>
  <c r="BH460" i="3"/>
  <c r="O460" i="3"/>
  <c r="S460" i="3"/>
  <c r="W460" i="3"/>
  <c r="AA460" i="3"/>
  <c r="AE460" i="3"/>
  <c r="AI460" i="3"/>
  <c r="AM460" i="3"/>
  <c r="AQ460" i="3"/>
  <c r="AU460" i="3"/>
  <c r="AY460" i="3"/>
  <c r="BC460" i="3"/>
  <c r="BG460" i="3"/>
  <c r="M460" i="3"/>
  <c r="Q460" i="3"/>
  <c r="U460" i="3"/>
  <c r="Y460" i="3"/>
  <c r="AC460" i="3"/>
  <c r="AG460" i="3"/>
  <c r="AK460" i="3"/>
  <c r="AO460" i="3"/>
  <c r="AS460" i="3"/>
  <c r="AW460" i="3"/>
  <c r="BA460" i="3"/>
  <c r="BE460" i="3"/>
  <c r="BI460" i="3"/>
  <c r="N463" i="3"/>
  <c r="P463" i="3"/>
  <c r="R463" i="3"/>
  <c r="T463" i="3"/>
  <c r="V463" i="3"/>
  <c r="X463" i="3"/>
  <c r="Z463" i="3"/>
  <c r="AB463" i="3"/>
  <c r="AD463" i="3"/>
  <c r="AF463" i="3"/>
  <c r="AH463" i="3"/>
  <c r="AJ463" i="3"/>
  <c r="AL463" i="3"/>
  <c r="AN463" i="3"/>
  <c r="AP463" i="3"/>
  <c r="AR463" i="3"/>
  <c r="AT463" i="3"/>
  <c r="AV463" i="3"/>
  <c r="AX463" i="3"/>
  <c r="AZ463" i="3"/>
  <c r="BB463" i="3"/>
  <c r="BD463" i="3"/>
  <c r="BF463" i="3"/>
  <c r="BH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M469" i="3"/>
  <c r="O469" i="3"/>
  <c r="Q469" i="3"/>
  <c r="S469" i="3"/>
  <c r="U469" i="3"/>
  <c r="W469" i="3"/>
  <c r="Y469" i="3"/>
  <c r="AA469" i="3"/>
  <c r="AC469" i="3"/>
  <c r="AE469" i="3"/>
  <c r="AG469" i="3"/>
  <c r="AI469" i="3"/>
  <c r="AK469" i="3"/>
  <c r="AM469" i="3"/>
  <c r="AO469" i="3"/>
  <c r="AQ469" i="3"/>
  <c r="AS469" i="3"/>
  <c r="AU469" i="3"/>
  <c r="AW469" i="3"/>
  <c r="AY469" i="3"/>
  <c r="BA469" i="3"/>
  <c r="BC469" i="3"/>
  <c r="BE469" i="3"/>
  <c r="BG469" i="3"/>
  <c r="BI469" i="3"/>
  <c r="N469" i="3"/>
  <c r="R469" i="3"/>
  <c r="V469" i="3"/>
  <c r="Z469" i="3"/>
  <c r="AD469" i="3"/>
  <c r="AH469" i="3"/>
  <c r="AL469" i="3"/>
  <c r="AP469" i="3"/>
  <c r="AT469" i="3"/>
  <c r="AX469" i="3"/>
  <c r="BB469" i="3"/>
  <c r="BF469" i="3"/>
  <c r="P469" i="3"/>
  <c r="T469" i="3"/>
  <c r="X469" i="3"/>
  <c r="AB469" i="3"/>
  <c r="AF469" i="3"/>
  <c r="AJ469" i="3"/>
  <c r="AN469" i="3"/>
  <c r="AR469" i="3"/>
  <c r="AV469" i="3"/>
  <c r="AZ469" i="3"/>
  <c r="BD469" i="3"/>
  <c r="BH469" i="3"/>
  <c r="P472" i="3"/>
  <c r="T472" i="3"/>
  <c r="X472" i="3"/>
  <c r="AB472" i="3"/>
  <c r="AF472" i="3"/>
  <c r="AJ472" i="3"/>
  <c r="AN472" i="3"/>
  <c r="AR472" i="3"/>
  <c r="AV472" i="3"/>
  <c r="AZ472" i="3"/>
  <c r="BD472" i="3"/>
  <c r="BH472" i="3"/>
  <c r="Q472" i="3"/>
  <c r="Y472" i="3"/>
  <c r="AG472" i="3"/>
  <c r="AO472" i="3"/>
  <c r="AW472" i="3"/>
  <c r="BE472" i="3"/>
  <c r="O472" i="3"/>
  <c r="W472" i="3"/>
  <c r="AE472" i="3"/>
  <c r="AM472" i="3"/>
  <c r="AU472" i="3"/>
  <c r="BC472" i="3"/>
  <c r="N485" i="3"/>
  <c r="P485" i="3"/>
  <c r="R485" i="3"/>
  <c r="T485" i="3"/>
  <c r="V485" i="3"/>
  <c r="X485" i="3"/>
  <c r="Z485" i="3"/>
  <c r="AB485" i="3"/>
  <c r="AD485" i="3"/>
  <c r="AF485" i="3"/>
  <c r="AH485" i="3"/>
  <c r="AJ485" i="3"/>
  <c r="AL485" i="3"/>
  <c r="AN485" i="3"/>
  <c r="AP485" i="3"/>
  <c r="AR485" i="3"/>
  <c r="AT485" i="3"/>
  <c r="AV485" i="3"/>
  <c r="AX485" i="3"/>
  <c r="AZ485" i="3"/>
  <c r="BB485" i="3"/>
  <c r="BD485" i="3"/>
  <c r="BF485" i="3"/>
  <c r="BH485" i="3"/>
  <c r="O485" i="3"/>
  <c r="S485" i="3"/>
  <c r="W485" i="3"/>
  <c r="AA485" i="3"/>
  <c r="AE485" i="3"/>
  <c r="AI485" i="3"/>
  <c r="AM485" i="3"/>
  <c r="AQ485" i="3"/>
  <c r="AU485" i="3"/>
  <c r="AY485" i="3"/>
  <c r="BC485" i="3"/>
  <c r="BG485" i="3"/>
  <c r="M485" i="3"/>
  <c r="Q485" i="3"/>
  <c r="U485" i="3"/>
  <c r="Y485" i="3"/>
  <c r="AC485" i="3"/>
  <c r="AG485" i="3"/>
  <c r="AK485" i="3"/>
  <c r="AO485" i="3"/>
  <c r="AS485" i="3"/>
  <c r="AW485" i="3"/>
  <c r="BA485" i="3"/>
  <c r="BE485" i="3"/>
  <c r="BI485" i="3"/>
  <c r="M492" i="3"/>
  <c r="O492" i="3"/>
  <c r="Q492" i="3"/>
  <c r="S492" i="3"/>
  <c r="U492" i="3"/>
  <c r="W492" i="3"/>
  <c r="Y492" i="3"/>
  <c r="AA492" i="3"/>
  <c r="AC492" i="3"/>
  <c r="AE492" i="3"/>
  <c r="AG492" i="3"/>
  <c r="AI492" i="3"/>
  <c r="AK492" i="3"/>
  <c r="AM492" i="3"/>
  <c r="AO492" i="3"/>
  <c r="AQ492" i="3"/>
  <c r="AS492" i="3"/>
  <c r="AU492" i="3"/>
  <c r="AW492" i="3"/>
  <c r="AY492" i="3"/>
  <c r="BA492" i="3"/>
  <c r="BC492" i="3"/>
  <c r="BE492" i="3"/>
  <c r="BG492" i="3"/>
  <c r="BI492" i="3"/>
  <c r="P492" i="3"/>
  <c r="T492" i="3"/>
  <c r="X492" i="3"/>
  <c r="AB492" i="3"/>
  <c r="AF492" i="3"/>
  <c r="AJ492" i="3"/>
  <c r="AN492" i="3"/>
  <c r="AR492" i="3"/>
  <c r="AV492" i="3"/>
  <c r="AZ492" i="3"/>
  <c r="BD492" i="3"/>
  <c r="BH492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N497" i="3"/>
  <c r="R497" i="3"/>
  <c r="V497" i="3"/>
  <c r="Z497" i="3"/>
  <c r="AD497" i="3"/>
  <c r="AH497" i="3"/>
  <c r="AL497" i="3"/>
  <c r="AP497" i="3"/>
  <c r="AT497" i="3"/>
  <c r="AX497" i="3"/>
  <c r="BB497" i="3"/>
  <c r="BF497" i="3"/>
  <c r="M497" i="3"/>
  <c r="U497" i="3"/>
  <c r="AC497" i="3"/>
  <c r="AK497" i="3"/>
  <c r="AS497" i="3"/>
  <c r="BA497" i="3"/>
  <c r="BI497" i="3"/>
  <c r="S497" i="3"/>
  <c r="AA497" i="3"/>
  <c r="AI497" i="3"/>
  <c r="AQ497" i="3"/>
  <c r="AY497" i="3"/>
  <c r="BG497" i="3"/>
  <c r="N504" i="3"/>
  <c r="R504" i="3"/>
  <c r="V504" i="3"/>
  <c r="Z504" i="3"/>
  <c r="AD504" i="3"/>
  <c r="AH504" i="3"/>
  <c r="AL504" i="3"/>
  <c r="AP504" i="3"/>
  <c r="AT504" i="3"/>
  <c r="AX504" i="3"/>
  <c r="BB504" i="3"/>
  <c r="BF504" i="3"/>
  <c r="BG504" i="3"/>
  <c r="AY504" i="3"/>
  <c r="AQ504" i="3"/>
  <c r="AI504" i="3"/>
  <c r="AA504" i="3"/>
  <c r="S504" i="3"/>
  <c r="BI504" i="3"/>
  <c r="BA504" i="3"/>
  <c r="AS504" i="3"/>
  <c r="AK504" i="3"/>
  <c r="AC504" i="3"/>
  <c r="U504" i="3"/>
  <c r="M504" i="3"/>
  <c r="M514" i="3"/>
  <c r="O514" i="3"/>
  <c r="Q514" i="3"/>
  <c r="S514" i="3"/>
  <c r="U514" i="3"/>
  <c r="W514" i="3"/>
  <c r="Y514" i="3"/>
  <c r="AA514" i="3"/>
  <c r="AC514" i="3"/>
  <c r="AE514" i="3"/>
  <c r="AG514" i="3"/>
  <c r="AI514" i="3"/>
  <c r="AK514" i="3"/>
  <c r="AM514" i="3"/>
  <c r="AO514" i="3"/>
  <c r="AQ514" i="3"/>
  <c r="AS514" i="3"/>
  <c r="AU514" i="3"/>
  <c r="AW514" i="3"/>
  <c r="AY514" i="3"/>
  <c r="BA514" i="3"/>
  <c r="BC514" i="3"/>
  <c r="BE514" i="3"/>
  <c r="BG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BM517" i="3"/>
  <c r="BK522" i="3"/>
  <c r="BK523" i="3"/>
  <c r="BJ525" i="3"/>
  <c r="BJ533" i="3"/>
  <c r="BL534" i="3"/>
  <c r="BN538" i="3"/>
  <c r="AY360" i="3"/>
  <c r="AW360" i="3"/>
  <c r="Q360" i="3"/>
  <c r="AV360" i="3"/>
  <c r="AF360" i="3"/>
  <c r="P360" i="3"/>
  <c r="AY367" i="3"/>
  <c r="AE367" i="3"/>
  <c r="AO367" i="3"/>
  <c r="Y367" i="3"/>
  <c r="AZ367" i="3"/>
  <c r="AR367" i="3"/>
  <c r="AJ367" i="3"/>
  <c r="AB367" i="3"/>
  <c r="T367" i="3"/>
  <c r="AW374" i="3"/>
  <c r="U374" i="3"/>
  <c r="AI374" i="3"/>
  <c r="AV374" i="3"/>
  <c r="AF374" i="3"/>
  <c r="P374" i="3"/>
  <c r="R382" i="3"/>
  <c r="BD382" i="3"/>
  <c r="X382" i="3"/>
  <c r="AY382" i="3"/>
  <c r="AI382" i="3"/>
  <c r="S382" i="3"/>
  <c r="AI390" i="3"/>
  <c r="O390" i="3"/>
  <c r="AG390" i="3"/>
  <c r="BD390" i="3"/>
  <c r="AN390" i="3"/>
  <c r="AF390" i="3"/>
  <c r="P390" i="3"/>
  <c r="AZ398" i="3"/>
  <c r="AH398" i="3"/>
  <c r="BB398" i="3"/>
  <c r="AD398" i="3"/>
  <c r="BG398" i="3"/>
  <c r="AY398" i="3"/>
  <c r="AN398" i="3"/>
  <c r="X398" i="3"/>
  <c r="AQ398" i="3"/>
  <c r="AI398" i="3"/>
  <c r="AA398" i="3"/>
  <c r="S398" i="3"/>
  <c r="BL403" i="3"/>
  <c r="BN403" i="3"/>
  <c r="BK411" i="3"/>
  <c r="BN421" i="3"/>
  <c r="AE427" i="3"/>
  <c r="AY427" i="3"/>
  <c r="S427" i="3"/>
  <c r="AW427" i="3"/>
  <c r="AG427" i="3"/>
  <c r="Q427" i="3"/>
  <c r="BD427" i="3"/>
  <c r="AV427" i="3"/>
  <c r="AN427" i="3"/>
  <c r="AF427" i="3"/>
  <c r="X427" i="3"/>
  <c r="P427" i="3"/>
  <c r="BN428" i="3"/>
  <c r="AQ435" i="3"/>
  <c r="BC435" i="3"/>
  <c r="W435" i="3"/>
  <c r="BA435" i="3"/>
  <c r="AK435" i="3"/>
  <c r="U435" i="3"/>
  <c r="BF435" i="3"/>
  <c r="AX435" i="3"/>
  <c r="AP435" i="3"/>
  <c r="AH435" i="3"/>
  <c r="Z435" i="3"/>
  <c r="R435" i="3"/>
  <c r="AW449" i="3"/>
  <c r="AG449" i="3"/>
  <c r="Q449" i="3"/>
  <c r="AY449" i="3"/>
  <c r="AI449" i="3"/>
  <c r="S449" i="3"/>
  <c r="BD449" i="3"/>
  <c r="AV449" i="3"/>
  <c r="AN449" i="3"/>
  <c r="AF449" i="3"/>
  <c r="X449" i="3"/>
  <c r="P449" i="3"/>
  <c r="AY456" i="3"/>
  <c r="AI456" i="3"/>
  <c r="S456" i="3"/>
  <c r="BA456" i="3"/>
  <c r="AK456" i="3"/>
  <c r="U456" i="3"/>
  <c r="BF456" i="3"/>
  <c r="AX456" i="3"/>
  <c r="AP456" i="3"/>
  <c r="AH456" i="3"/>
  <c r="Z456" i="3"/>
  <c r="R456" i="3"/>
  <c r="BL458" i="3"/>
  <c r="BN458" i="3"/>
  <c r="BN459" i="3"/>
  <c r="BL459" i="3"/>
  <c r="AV465" i="3"/>
  <c r="AF465" i="3"/>
  <c r="P465" i="3"/>
  <c r="AT465" i="3"/>
  <c r="AD465" i="3"/>
  <c r="N465" i="3"/>
  <c r="BC465" i="3"/>
  <c r="AU465" i="3"/>
  <c r="AM465" i="3"/>
  <c r="AE465" i="3"/>
  <c r="W465" i="3"/>
  <c r="O465" i="3"/>
  <c r="AY472" i="3"/>
  <c r="AI472" i="3"/>
  <c r="S472" i="3"/>
  <c r="BA472" i="3"/>
  <c r="AK472" i="3"/>
  <c r="U472" i="3"/>
  <c r="BF472" i="3"/>
  <c r="AX472" i="3"/>
  <c r="AP472" i="3"/>
  <c r="AH472" i="3"/>
  <c r="Z472" i="3"/>
  <c r="R472" i="3"/>
  <c r="AU481" i="3"/>
  <c r="AE481" i="3"/>
  <c r="O481" i="3"/>
  <c r="AW481" i="3"/>
  <c r="AG481" i="3"/>
  <c r="Q481" i="3"/>
  <c r="BD481" i="3"/>
  <c r="AV481" i="3"/>
  <c r="AN481" i="3"/>
  <c r="AF481" i="3"/>
  <c r="X481" i="3"/>
  <c r="P481" i="3"/>
  <c r="AX488" i="3"/>
  <c r="AH488" i="3"/>
  <c r="R488" i="3"/>
  <c r="AZ488" i="3"/>
  <c r="AJ488" i="3"/>
  <c r="T488" i="3"/>
  <c r="BE488" i="3"/>
  <c r="AW488" i="3"/>
  <c r="AO488" i="3"/>
  <c r="AG488" i="3"/>
  <c r="Y488" i="3"/>
  <c r="Q488" i="3"/>
  <c r="AU497" i="3"/>
  <c r="AE497" i="3"/>
  <c r="O497" i="3"/>
  <c r="AW497" i="3"/>
  <c r="AG497" i="3"/>
  <c r="Q497" i="3"/>
  <c r="BD497" i="3"/>
  <c r="AV497" i="3"/>
  <c r="AN497" i="3"/>
  <c r="AF497" i="3"/>
  <c r="X497" i="3"/>
  <c r="P497" i="3"/>
  <c r="BD504" i="3"/>
  <c r="AV504" i="3"/>
  <c r="AN504" i="3"/>
  <c r="AF504" i="3"/>
  <c r="X504" i="3"/>
  <c r="P504" i="3"/>
  <c r="M402" i="3"/>
  <c r="O402" i="3"/>
  <c r="Q402" i="3"/>
  <c r="S402" i="3"/>
  <c r="U402" i="3"/>
  <c r="W402" i="3"/>
  <c r="Y402" i="3"/>
  <c r="AA402" i="3"/>
  <c r="AC402" i="3"/>
  <c r="AE402" i="3"/>
  <c r="AG402" i="3"/>
  <c r="AI402" i="3"/>
  <c r="AK402" i="3"/>
  <c r="AM402" i="3"/>
  <c r="AO402" i="3"/>
  <c r="AQ402" i="3"/>
  <c r="AS402" i="3"/>
  <c r="AU402" i="3"/>
  <c r="AW402" i="3"/>
  <c r="AY402" i="3"/>
  <c r="BA402" i="3"/>
  <c r="BC402" i="3"/>
  <c r="BE402" i="3"/>
  <c r="BG402" i="3"/>
  <c r="BI402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N402" i="3"/>
  <c r="V402" i="3"/>
  <c r="AD402" i="3"/>
  <c r="AL402" i="3"/>
  <c r="AT402" i="3"/>
  <c r="BB402" i="3"/>
  <c r="R402" i="3"/>
  <c r="Z402" i="3"/>
  <c r="AH402" i="3"/>
  <c r="AP402" i="3"/>
  <c r="AX402" i="3"/>
  <c r="BF402" i="3"/>
  <c r="N410" i="3"/>
  <c r="P410" i="3"/>
  <c r="R410" i="3"/>
  <c r="T410" i="3"/>
  <c r="V410" i="3"/>
  <c r="X410" i="3"/>
  <c r="Z410" i="3"/>
  <c r="AB410" i="3"/>
  <c r="AD410" i="3"/>
  <c r="AF410" i="3"/>
  <c r="AH410" i="3"/>
  <c r="AJ410" i="3"/>
  <c r="AL410" i="3"/>
  <c r="AN410" i="3"/>
  <c r="AP410" i="3"/>
  <c r="AR410" i="3"/>
  <c r="AT410" i="3"/>
  <c r="AV410" i="3"/>
  <c r="AX410" i="3"/>
  <c r="AZ410" i="3"/>
  <c r="BB410" i="3"/>
  <c r="BD410" i="3"/>
  <c r="BF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S410" i="3"/>
  <c r="AA410" i="3"/>
  <c r="AI410" i="3"/>
  <c r="AQ410" i="3"/>
  <c r="AY410" i="3"/>
  <c r="BG410" i="3"/>
  <c r="O410" i="3"/>
  <c r="W410" i="3"/>
  <c r="AE410" i="3"/>
  <c r="AM410" i="3"/>
  <c r="AU410" i="3"/>
  <c r="BC410" i="3"/>
  <c r="M418" i="3"/>
  <c r="O418" i="3"/>
  <c r="Q418" i="3"/>
  <c r="S418" i="3"/>
  <c r="U418" i="3"/>
  <c r="W418" i="3"/>
  <c r="Y418" i="3"/>
  <c r="AA418" i="3"/>
  <c r="AC418" i="3"/>
  <c r="AE418" i="3"/>
  <c r="AG418" i="3"/>
  <c r="AI418" i="3"/>
  <c r="AK418" i="3"/>
  <c r="AM418" i="3"/>
  <c r="AO418" i="3"/>
  <c r="AQ418" i="3"/>
  <c r="AS418" i="3"/>
  <c r="AU418" i="3"/>
  <c r="AW418" i="3"/>
  <c r="AY418" i="3"/>
  <c r="BA418" i="3"/>
  <c r="BC418" i="3"/>
  <c r="BE418" i="3"/>
  <c r="BG418" i="3"/>
  <c r="BI418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R418" i="3"/>
  <c r="Z418" i="3"/>
  <c r="AH418" i="3"/>
  <c r="AP418" i="3"/>
  <c r="AX418" i="3"/>
  <c r="BF418" i="3"/>
  <c r="N418" i="3"/>
  <c r="V418" i="3"/>
  <c r="AD418" i="3"/>
  <c r="AL418" i="3"/>
  <c r="AT418" i="3"/>
  <c r="BB418" i="3"/>
  <c r="M426" i="3"/>
  <c r="O426" i="3"/>
  <c r="Q426" i="3"/>
  <c r="S426" i="3"/>
  <c r="U426" i="3"/>
  <c r="W426" i="3"/>
  <c r="Y426" i="3"/>
  <c r="AA426" i="3"/>
  <c r="AC426" i="3"/>
  <c r="AE426" i="3"/>
  <c r="AG426" i="3"/>
  <c r="AI426" i="3"/>
  <c r="AK426" i="3"/>
  <c r="AM426" i="3"/>
  <c r="AO426" i="3"/>
  <c r="AQ426" i="3"/>
  <c r="AS426" i="3"/>
  <c r="AU426" i="3"/>
  <c r="AW426" i="3"/>
  <c r="AY426" i="3"/>
  <c r="BA426" i="3"/>
  <c r="BC426" i="3"/>
  <c r="BE426" i="3"/>
  <c r="BG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N426" i="3"/>
  <c r="V426" i="3"/>
  <c r="AD426" i="3"/>
  <c r="AL426" i="3"/>
  <c r="AT426" i="3"/>
  <c r="BB426" i="3"/>
  <c r="R426" i="3"/>
  <c r="Z426" i="3"/>
  <c r="AH426" i="3"/>
  <c r="AP426" i="3"/>
  <c r="AX426" i="3"/>
  <c r="BF426" i="3"/>
  <c r="M434" i="3"/>
  <c r="O434" i="3"/>
  <c r="Q434" i="3"/>
  <c r="S434" i="3"/>
  <c r="U434" i="3"/>
  <c r="W434" i="3"/>
  <c r="Y434" i="3"/>
  <c r="AA434" i="3"/>
  <c r="AC434" i="3"/>
  <c r="AE434" i="3"/>
  <c r="AG434" i="3"/>
  <c r="AI434" i="3"/>
  <c r="AK434" i="3"/>
  <c r="AM434" i="3"/>
  <c r="AO434" i="3"/>
  <c r="AQ434" i="3"/>
  <c r="AS434" i="3"/>
  <c r="AU434" i="3"/>
  <c r="AW434" i="3"/>
  <c r="AY434" i="3"/>
  <c r="BA434" i="3"/>
  <c r="BC434" i="3"/>
  <c r="BE434" i="3"/>
  <c r="BG434" i="3"/>
  <c r="BI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R434" i="3"/>
  <c r="Z434" i="3"/>
  <c r="AH434" i="3"/>
  <c r="AP434" i="3"/>
  <c r="AX434" i="3"/>
  <c r="BF434" i="3"/>
  <c r="N434" i="3"/>
  <c r="V434" i="3"/>
  <c r="AD434" i="3"/>
  <c r="AL434" i="3"/>
  <c r="AT434" i="3"/>
  <c r="BB434" i="3"/>
  <c r="N442" i="3"/>
  <c r="P442" i="3"/>
  <c r="R442" i="3"/>
  <c r="T442" i="3"/>
  <c r="V442" i="3"/>
  <c r="X442" i="3"/>
  <c r="Z442" i="3"/>
  <c r="AB442" i="3"/>
  <c r="AD442" i="3"/>
  <c r="AF442" i="3"/>
  <c r="AH442" i="3"/>
  <c r="AJ442" i="3"/>
  <c r="AL442" i="3"/>
  <c r="AN442" i="3"/>
  <c r="AP442" i="3"/>
  <c r="AR442" i="3"/>
  <c r="AT442" i="3"/>
  <c r="AV442" i="3"/>
  <c r="AX442" i="3"/>
  <c r="AZ442" i="3"/>
  <c r="BB442" i="3"/>
  <c r="BD442" i="3"/>
  <c r="BF442" i="3"/>
  <c r="BH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29" i="3"/>
  <c r="O429" i="3"/>
  <c r="Q429" i="3"/>
  <c r="S429" i="3"/>
  <c r="U429" i="3"/>
  <c r="W429" i="3"/>
  <c r="Y429" i="3"/>
  <c r="AA429" i="3"/>
  <c r="AC429" i="3"/>
  <c r="AE429" i="3"/>
  <c r="AG429" i="3"/>
  <c r="AI429" i="3"/>
  <c r="AK429" i="3"/>
  <c r="AM429" i="3"/>
  <c r="AO429" i="3"/>
  <c r="AQ429" i="3"/>
  <c r="AS429" i="3"/>
  <c r="AU429" i="3"/>
  <c r="AW429" i="3"/>
  <c r="AY429" i="3"/>
  <c r="BA429" i="3"/>
  <c r="BC429" i="3"/>
  <c r="BE429" i="3"/>
  <c r="BG429" i="3"/>
  <c r="BI429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N429" i="3"/>
  <c r="V429" i="3"/>
  <c r="AD429" i="3"/>
  <c r="AL429" i="3"/>
  <c r="AT429" i="3"/>
  <c r="BB429" i="3"/>
  <c r="R429" i="3"/>
  <c r="Z429" i="3"/>
  <c r="AH429" i="3"/>
  <c r="AP429" i="3"/>
  <c r="AX429" i="3"/>
  <c r="BF429" i="3"/>
  <c r="M437" i="3"/>
  <c r="O437" i="3"/>
  <c r="Q437" i="3"/>
  <c r="S437" i="3"/>
  <c r="U437" i="3"/>
  <c r="W437" i="3"/>
  <c r="Y437" i="3"/>
  <c r="AA437" i="3"/>
  <c r="AC437" i="3"/>
  <c r="AE437" i="3"/>
  <c r="AG437" i="3"/>
  <c r="AI437" i="3"/>
  <c r="AK437" i="3"/>
  <c r="AM437" i="3"/>
  <c r="AO437" i="3"/>
  <c r="AQ437" i="3"/>
  <c r="AS437" i="3"/>
  <c r="AU437" i="3"/>
  <c r="AW437" i="3"/>
  <c r="AY437" i="3"/>
  <c r="BA437" i="3"/>
  <c r="BC437" i="3"/>
  <c r="BE437" i="3"/>
  <c r="BG437" i="3"/>
  <c r="BI437" i="3"/>
  <c r="P437" i="3"/>
  <c r="T437" i="3"/>
  <c r="X437" i="3"/>
  <c r="AB437" i="3"/>
  <c r="AF437" i="3"/>
  <c r="AJ437" i="3"/>
  <c r="AN437" i="3"/>
  <c r="AR437" i="3"/>
  <c r="AV437" i="3"/>
  <c r="AZ437" i="3"/>
  <c r="BD437" i="3"/>
  <c r="BH437" i="3"/>
  <c r="R437" i="3"/>
  <c r="Z437" i="3"/>
  <c r="AH437" i="3"/>
  <c r="AP437" i="3"/>
  <c r="AX437" i="3"/>
  <c r="BF437" i="3"/>
  <c r="N437" i="3"/>
  <c r="V437" i="3"/>
  <c r="AD437" i="3"/>
  <c r="AL437" i="3"/>
  <c r="AT437" i="3"/>
  <c r="BB437" i="3"/>
  <c r="N400" i="3"/>
  <c r="P400" i="3"/>
  <c r="R400" i="3"/>
  <c r="T400" i="3"/>
  <c r="V400" i="3"/>
  <c r="X400" i="3"/>
  <c r="Z400" i="3"/>
  <c r="AB400" i="3"/>
  <c r="AD400" i="3"/>
  <c r="AF400" i="3"/>
  <c r="AH400" i="3"/>
  <c r="AJ400" i="3"/>
  <c r="AL400" i="3"/>
  <c r="AN400" i="3"/>
  <c r="AP400" i="3"/>
  <c r="AR400" i="3"/>
  <c r="AT400" i="3"/>
  <c r="AV400" i="3"/>
  <c r="AX400" i="3"/>
  <c r="AZ400" i="3"/>
  <c r="BB400" i="3"/>
  <c r="BD400" i="3"/>
  <c r="BF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S400" i="3"/>
  <c r="AA400" i="3"/>
  <c r="AI400" i="3"/>
  <c r="AQ400" i="3"/>
  <c r="AY400" i="3"/>
  <c r="BG400" i="3"/>
  <c r="O400" i="3"/>
  <c r="W400" i="3"/>
  <c r="AE400" i="3"/>
  <c r="AM400" i="3"/>
  <c r="AU400" i="3"/>
  <c r="BC400" i="3"/>
  <c r="N408" i="3"/>
  <c r="P408" i="3"/>
  <c r="R408" i="3"/>
  <c r="T408" i="3"/>
  <c r="V408" i="3"/>
  <c r="X408" i="3"/>
  <c r="Z408" i="3"/>
  <c r="AB408" i="3"/>
  <c r="AD408" i="3"/>
  <c r="AF408" i="3"/>
  <c r="AH408" i="3"/>
  <c r="AJ408" i="3"/>
  <c r="AL408" i="3"/>
  <c r="AN408" i="3"/>
  <c r="AP408" i="3"/>
  <c r="AR408" i="3"/>
  <c r="AT408" i="3"/>
  <c r="AV408" i="3"/>
  <c r="AX408" i="3"/>
  <c r="AZ408" i="3"/>
  <c r="BB408" i="3"/>
  <c r="BD408" i="3"/>
  <c r="BF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O408" i="3"/>
  <c r="W408" i="3"/>
  <c r="AE408" i="3"/>
  <c r="AM408" i="3"/>
  <c r="AU408" i="3"/>
  <c r="BC408" i="3"/>
  <c r="S408" i="3"/>
  <c r="AA408" i="3"/>
  <c r="AI408" i="3"/>
  <c r="AQ408" i="3"/>
  <c r="AY408" i="3"/>
  <c r="BG408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V416" i="3"/>
  <c r="AD416" i="3"/>
  <c r="AL416" i="3"/>
  <c r="AT416" i="3"/>
  <c r="BB416" i="3"/>
  <c r="R416" i="3"/>
  <c r="Z416" i="3"/>
  <c r="AH416" i="3"/>
  <c r="AP416" i="3"/>
  <c r="AX416" i="3"/>
  <c r="BF416" i="3"/>
  <c r="M440" i="3"/>
  <c r="O440" i="3"/>
  <c r="Q440" i="3"/>
  <c r="S440" i="3"/>
  <c r="U440" i="3"/>
  <c r="W440" i="3"/>
  <c r="Y440" i="3"/>
  <c r="AA440" i="3"/>
  <c r="AC440" i="3"/>
  <c r="AE440" i="3"/>
  <c r="AG440" i="3"/>
  <c r="AI440" i="3"/>
  <c r="AK440" i="3"/>
  <c r="AM440" i="3"/>
  <c r="AO440" i="3"/>
  <c r="AQ440" i="3"/>
  <c r="AS440" i="3"/>
  <c r="AU440" i="3"/>
  <c r="AW440" i="3"/>
  <c r="AY440" i="3"/>
  <c r="BA440" i="3"/>
  <c r="BC440" i="3"/>
  <c r="BE440" i="3"/>
  <c r="BG440" i="3"/>
  <c r="BI440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N479" i="3"/>
  <c r="P479" i="3"/>
  <c r="R479" i="3"/>
  <c r="T479" i="3"/>
  <c r="V479" i="3"/>
  <c r="X479" i="3"/>
  <c r="Z479" i="3"/>
  <c r="AB479" i="3"/>
  <c r="AD479" i="3"/>
  <c r="AF479" i="3"/>
  <c r="AH479" i="3"/>
  <c r="AJ479" i="3"/>
  <c r="AL479" i="3"/>
  <c r="AN479" i="3"/>
  <c r="AP479" i="3"/>
  <c r="AR479" i="3"/>
  <c r="AT479" i="3"/>
  <c r="AV479" i="3"/>
  <c r="AX479" i="3"/>
  <c r="AZ479" i="3"/>
  <c r="BB479" i="3"/>
  <c r="BD479" i="3"/>
  <c r="BF479" i="3"/>
  <c r="BH479" i="3"/>
  <c r="M479" i="3"/>
  <c r="Q479" i="3"/>
  <c r="U479" i="3"/>
  <c r="Y479" i="3"/>
  <c r="AC479" i="3"/>
  <c r="AG479" i="3"/>
  <c r="AK479" i="3"/>
  <c r="AO479" i="3"/>
  <c r="AS479" i="3"/>
  <c r="AW479" i="3"/>
  <c r="BA479" i="3"/>
  <c r="BE479" i="3"/>
  <c r="BI479" i="3"/>
  <c r="O479" i="3"/>
  <c r="S479" i="3"/>
  <c r="W479" i="3"/>
  <c r="AA479" i="3"/>
  <c r="AE479" i="3"/>
  <c r="AI479" i="3"/>
  <c r="AM479" i="3"/>
  <c r="AQ479" i="3"/>
  <c r="AU479" i="3"/>
  <c r="AY479" i="3"/>
  <c r="BC479" i="3"/>
  <c r="BG479" i="3"/>
  <c r="N487" i="3"/>
  <c r="P487" i="3"/>
  <c r="R487" i="3"/>
  <c r="T487" i="3"/>
  <c r="V487" i="3"/>
  <c r="X487" i="3"/>
  <c r="Z487" i="3"/>
  <c r="AB487" i="3"/>
  <c r="AD487" i="3"/>
  <c r="AF487" i="3"/>
  <c r="AH487" i="3"/>
  <c r="AJ487" i="3"/>
  <c r="AL487" i="3"/>
  <c r="AN487" i="3"/>
  <c r="AP487" i="3"/>
  <c r="AR487" i="3"/>
  <c r="AT487" i="3"/>
  <c r="AV487" i="3"/>
  <c r="AX487" i="3"/>
  <c r="AZ487" i="3"/>
  <c r="BB487" i="3"/>
  <c r="BD487" i="3"/>
  <c r="BF487" i="3"/>
  <c r="BH487" i="3"/>
  <c r="O487" i="3"/>
  <c r="S487" i="3"/>
  <c r="W487" i="3"/>
  <c r="AA487" i="3"/>
  <c r="AE487" i="3"/>
  <c r="AI487" i="3"/>
  <c r="AM487" i="3"/>
  <c r="AQ487" i="3"/>
  <c r="AU487" i="3"/>
  <c r="AY487" i="3"/>
  <c r="BC487" i="3"/>
  <c r="BG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O495" i="3"/>
  <c r="S495" i="3"/>
  <c r="W495" i="3"/>
  <c r="AA495" i="3"/>
  <c r="AE495" i="3"/>
  <c r="AI495" i="3"/>
  <c r="AM495" i="3"/>
  <c r="AQ495" i="3"/>
  <c r="AU495" i="3"/>
  <c r="AY495" i="3"/>
  <c r="BC495" i="3"/>
  <c r="BG495" i="3"/>
  <c r="N503" i="3"/>
  <c r="P503" i="3"/>
  <c r="R503" i="3"/>
  <c r="T503" i="3"/>
  <c r="V503" i="3"/>
  <c r="X503" i="3"/>
  <c r="Z503" i="3"/>
  <c r="AB503" i="3"/>
  <c r="AD503" i="3"/>
  <c r="AF503" i="3"/>
  <c r="AH503" i="3"/>
  <c r="AJ503" i="3"/>
  <c r="AL503" i="3"/>
  <c r="AN503" i="3"/>
  <c r="AP503" i="3"/>
  <c r="AR503" i="3"/>
  <c r="AT503" i="3"/>
  <c r="AV503" i="3"/>
  <c r="AX503" i="3"/>
  <c r="AZ503" i="3"/>
  <c r="BB503" i="3"/>
  <c r="BD503" i="3"/>
  <c r="BF503" i="3"/>
  <c r="BH503" i="3"/>
  <c r="O503" i="3"/>
  <c r="S503" i="3"/>
  <c r="W503" i="3"/>
  <c r="AA503" i="3"/>
  <c r="AE503" i="3"/>
  <c r="AI503" i="3"/>
  <c r="AM503" i="3"/>
  <c r="AQ503" i="3"/>
  <c r="AU503" i="3"/>
  <c r="AY503" i="3"/>
  <c r="BC503" i="3"/>
  <c r="BG503" i="3"/>
  <c r="M503" i="3"/>
  <c r="Q503" i="3"/>
  <c r="U503" i="3"/>
  <c r="Y503" i="3"/>
  <c r="AC503" i="3"/>
  <c r="AG503" i="3"/>
  <c r="AK503" i="3"/>
  <c r="AO503" i="3"/>
  <c r="AS503" i="3"/>
  <c r="AW503" i="3"/>
  <c r="BA503" i="3"/>
  <c r="BE503" i="3"/>
  <c r="BI503" i="3"/>
  <c r="M474" i="3"/>
  <c r="O474" i="3"/>
  <c r="Q474" i="3"/>
  <c r="S474" i="3"/>
  <c r="U474" i="3"/>
  <c r="W474" i="3"/>
  <c r="Y474" i="3"/>
  <c r="AA474" i="3"/>
  <c r="AC474" i="3"/>
  <c r="AE474" i="3"/>
  <c r="AG474" i="3"/>
  <c r="AI474" i="3"/>
  <c r="AK474" i="3"/>
  <c r="AM474" i="3"/>
  <c r="AO474" i="3"/>
  <c r="AQ474" i="3"/>
  <c r="AS474" i="3"/>
  <c r="AU474" i="3"/>
  <c r="AW474" i="3"/>
  <c r="AY474" i="3"/>
  <c r="BA474" i="3"/>
  <c r="BC474" i="3"/>
  <c r="BE474" i="3"/>
  <c r="BG474" i="3"/>
  <c r="BI474" i="3"/>
  <c r="P474" i="3"/>
  <c r="T474" i="3"/>
  <c r="X474" i="3"/>
  <c r="AB474" i="3"/>
  <c r="AF474" i="3"/>
  <c r="AJ474" i="3"/>
  <c r="AN474" i="3"/>
  <c r="AR474" i="3"/>
  <c r="AV474" i="3"/>
  <c r="AZ474" i="3"/>
  <c r="BD474" i="3"/>
  <c r="BH474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M482" i="3"/>
  <c r="O482" i="3"/>
  <c r="Q482" i="3"/>
  <c r="S482" i="3"/>
  <c r="U482" i="3"/>
  <c r="W482" i="3"/>
  <c r="Y482" i="3"/>
  <c r="AA482" i="3"/>
  <c r="AC482" i="3"/>
  <c r="AE482" i="3"/>
  <c r="AG482" i="3"/>
  <c r="AI482" i="3"/>
  <c r="AK482" i="3"/>
  <c r="AM482" i="3"/>
  <c r="AO482" i="3"/>
  <c r="AQ482" i="3"/>
  <c r="AS482" i="3"/>
  <c r="AU482" i="3"/>
  <c r="AW482" i="3"/>
  <c r="AY482" i="3"/>
  <c r="BA482" i="3"/>
  <c r="BC482" i="3"/>
  <c r="BE482" i="3"/>
  <c r="BG482" i="3"/>
  <c r="BI482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P482" i="3"/>
  <c r="T482" i="3"/>
  <c r="X482" i="3"/>
  <c r="AB482" i="3"/>
  <c r="AF482" i="3"/>
  <c r="AJ482" i="3"/>
  <c r="AN482" i="3"/>
  <c r="AR482" i="3"/>
  <c r="AV482" i="3"/>
  <c r="AZ482" i="3"/>
  <c r="BD482" i="3"/>
  <c r="BH482" i="3"/>
  <c r="M490" i="3"/>
  <c r="O490" i="3"/>
  <c r="Q490" i="3"/>
  <c r="S490" i="3"/>
  <c r="U490" i="3"/>
  <c r="W490" i="3"/>
  <c r="Y490" i="3"/>
  <c r="AA490" i="3"/>
  <c r="AC490" i="3"/>
  <c r="AE490" i="3"/>
  <c r="AG490" i="3"/>
  <c r="AI490" i="3"/>
  <c r="AK490" i="3"/>
  <c r="AM490" i="3"/>
  <c r="AO490" i="3"/>
  <c r="AQ490" i="3"/>
  <c r="AS490" i="3"/>
  <c r="AU490" i="3"/>
  <c r="AW490" i="3"/>
  <c r="AY490" i="3"/>
  <c r="BA490" i="3"/>
  <c r="BC490" i="3"/>
  <c r="BE490" i="3"/>
  <c r="BG490" i="3"/>
  <c r="BI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8" i="3"/>
  <c r="P498" i="3"/>
  <c r="R498" i="3"/>
  <c r="T498" i="3"/>
  <c r="V498" i="3"/>
  <c r="X498" i="3"/>
  <c r="Z498" i="3"/>
  <c r="AB498" i="3"/>
  <c r="AD498" i="3"/>
  <c r="AF498" i="3"/>
  <c r="AH498" i="3"/>
  <c r="AJ498" i="3"/>
  <c r="AL498" i="3"/>
  <c r="AN498" i="3"/>
  <c r="AP498" i="3"/>
  <c r="AR498" i="3"/>
  <c r="AT498" i="3"/>
  <c r="AV498" i="3"/>
  <c r="AX498" i="3"/>
  <c r="AZ498" i="3"/>
  <c r="BB498" i="3"/>
  <c r="BD498" i="3"/>
  <c r="BF498" i="3"/>
  <c r="BH498" i="3"/>
  <c r="O498" i="3"/>
  <c r="S498" i="3"/>
  <c r="W498" i="3"/>
  <c r="AA498" i="3"/>
  <c r="AE498" i="3"/>
  <c r="AI498" i="3"/>
  <c r="AM498" i="3"/>
  <c r="AQ498" i="3"/>
  <c r="AU498" i="3"/>
  <c r="AY498" i="3"/>
  <c r="BC498" i="3"/>
  <c r="BG498" i="3"/>
  <c r="M498" i="3"/>
  <c r="Q498" i="3"/>
  <c r="U498" i="3"/>
  <c r="Y498" i="3"/>
  <c r="AC498" i="3"/>
  <c r="AG498" i="3"/>
  <c r="AK498" i="3"/>
  <c r="AO498" i="3"/>
  <c r="AS498" i="3"/>
  <c r="AW498" i="3"/>
  <c r="BA498" i="3"/>
  <c r="BE498" i="3"/>
  <c r="BI498" i="3"/>
  <c r="N506" i="3"/>
  <c r="P506" i="3"/>
  <c r="R506" i="3"/>
  <c r="T506" i="3"/>
  <c r="V506" i="3"/>
  <c r="X506" i="3"/>
  <c r="Z506" i="3"/>
  <c r="AB506" i="3"/>
  <c r="AD506" i="3"/>
  <c r="AF506" i="3"/>
  <c r="AH506" i="3"/>
  <c r="AJ506" i="3"/>
  <c r="AL506" i="3"/>
  <c r="AN506" i="3"/>
  <c r="AP506" i="3"/>
  <c r="AR506" i="3"/>
  <c r="AT506" i="3"/>
  <c r="AV506" i="3"/>
  <c r="AX506" i="3"/>
  <c r="AZ506" i="3"/>
  <c r="BB506" i="3"/>
  <c r="BD506" i="3"/>
  <c r="BF506" i="3"/>
  <c r="BH506" i="3"/>
  <c r="M506" i="3"/>
  <c r="Q506" i="3"/>
  <c r="U506" i="3"/>
  <c r="Y506" i="3"/>
  <c r="AC506" i="3"/>
  <c r="AG506" i="3"/>
  <c r="AK506" i="3"/>
  <c r="AO506" i="3"/>
  <c r="AS506" i="3"/>
  <c r="AW506" i="3"/>
  <c r="BA506" i="3"/>
  <c r="BE506" i="3"/>
  <c r="BI506" i="3"/>
  <c r="O506" i="3"/>
  <c r="S506" i="3"/>
  <c r="W506" i="3"/>
  <c r="AA506" i="3"/>
  <c r="AE506" i="3"/>
  <c r="AI506" i="3"/>
  <c r="AM506" i="3"/>
  <c r="AQ506" i="3"/>
  <c r="AU506" i="3"/>
  <c r="AY506" i="3"/>
  <c r="BC506" i="3"/>
  <c r="BG506" i="3"/>
  <c r="BL518" i="3"/>
  <c r="BL525" i="3"/>
  <c r="BJ539" i="3"/>
  <c r="BN362" i="3"/>
  <c r="M364" i="3"/>
  <c r="O364" i="3"/>
  <c r="Q364" i="3"/>
  <c r="S364" i="3"/>
  <c r="U364" i="3"/>
  <c r="W364" i="3"/>
  <c r="Y364" i="3"/>
  <c r="AA364" i="3"/>
  <c r="AC364" i="3"/>
  <c r="AE364" i="3"/>
  <c r="AG364" i="3"/>
  <c r="AI364" i="3"/>
  <c r="AK364" i="3"/>
  <c r="AM364" i="3"/>
  <c r="AO364" i="3"/>
  <c r="AQ364" i="3"/>
  <c r="AS364" i="3"/>
  <c r="AU364" i="3"/>
  <c r="AW364" i="3"/>
  <c r="AY364" i="3"/>
  <c r="BA364" i="3"/>
  <c r="BC364" i="3"/>
  <c r="BE364" i="3"/>
  <c r="BG364" i="3"/>
  <c r="BI364" i="3"/>
  <c r="P364" i="3"/>
  <c r="T364" i="3"/>
  <c r="X364" i="3"/>
  <c r="AB364" i="3"/>
  <c r="AF364" i="3"/>
  <c r="AJ364" i="3"/>
  <c r="AN364" i="3"/>
  <c r="AR364" i="3"/>
  <c r="AV364" i="3"/>
  <c r="AZ364" i="3"/>
  <c r="BD364" i="3"/>
  <c r="BH364" i="3"/>
  <c r="R364" i="3"/>
  <c r="Z364" i="3"/>
  <c r="AH364" i="3"/>
  <c r="AP364" i="3"/>
  <c r="AX364" i="3"/>
  <c r="BF364" i="3"/>
  <c r="V364" i="3"/>
  <c r="AL364" i="3"/>
  <c r="BB364" i="3"/>
  <c r="N364" i="3"/>
  <c r="AT364" i="3"/>
  <c r="AD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W371" i="3"/>
  <c r="AE371" i="3"/>
  <c r="AM371" i="3"/>
  <c r="AU371" i="3"/>
  <c r="BC371" i="3"/>
  <c r="AA371" i="3"/>
  <c r="AQ371" i="3"/>
  <c r="BG371" i="3"/>
  <c r="S371" i="3"/>
  <c r="AI371" i="3"/>
  <c r="AY371" i="3"/>
  <c r="N373" i="3"/>
  <c r="P373" i="3"/>
  <c r="R373" i="3"/>
  <c r="T373" i="3"/>
  <c r="V373" i="3"/>
  <c r="X373" i="3"/>
  <c r="Z373" i="3"/>
  <c r="AB373" i="3"/>
  <c r="AD373" i="3"/>
  <c r="AF373" i="3"/>
  <c r="AH373" i="3"/>
  <c r="AJ373" i="3"/>
  <c r="AL373" i="3"/>
  <c r="AN373" i="3"/>
  <c r="AP373" i="3"/>
  <c r="AR373" i="3"/>
  <c r="AT373" i="3"/>
  <c r="AV373" i="3"/>
  <c r="AX373" i="3"/>
  <c r="AZ373" i="3"/>
  <c r="BB373" i="3"/>
  <c r="BD373" i="3"/>
  <c r="BF373" i="3"/>
  <c r="BH373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Q373" i="3"/>
  <c r="Y373" i="3"/>
  <c r="AG373" i="3"/>
  <c r="AO373" i="3"/>
  <c r="AW373" i="3"/>
  <c r="BE373" i="3"/>
  <c r="U373" i="3"/>
  <c r="AK373" i="3"/>
  <c r="BA373" i="3"/>
  <c r="M373" i="3"/>
  <c r="AC373" i="3"/>
  <c r="AS373" i="3"/>
  <c r="BI373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X376" i="3"/>
  <c r="AF376" i="3"/>
  <c r="AN376" i="3"/>
  <c r="AV376" i="3"/>
  <c r="BD376" i="3"/>
  <c r="AB376" i="3"/>
  <c r="AR376" i="3"/>
  <c r="BH376" i="3"/>
  <c r="T376" i="3"/>
  <c r="AJ376" i="3"/>
  <c r="AZ376" i="3"/>
  <c r="M381" i="3"/>
  <c r="O381" i="3"/>
  <c r="Q381" i="3"/>
  <c r="S381" i="3"/>
  <c r="U381" i="3"/>
  <c r="W381" i="3"/>
  <c r="Y381" i="3"/>
  <c r="AA381" i="3"/>
  <c r="AC381" i="3"/>
  <c r="AE381" i="3"/>
  <c r="AG381" i="3"/>
  <c r="AI381" i="3"/>
  <c r="AK381" i="3"/>
  <c r="AM381" i="3"/>
  <c r="AO381" i="3"/>
  <c r="AQ381" i="3"/>
  <c r="AS381" i="3"/>
  <c r="AU381" i="3"/>
  <c r="AW381" i="3"/>
  <c r="AY381" i="3"/>
  <c r="BA381" i="3"/>
  <c r="BC381" i="3"/>
  <c r="BE381" i="3"/>
  <c r="BG381" i="3"/>
  <c r="BI381" i="3"/>
  <c r="N381" i="3"/>
  <c r="R381" i="3"/>
  <c r="V381" i="3"/>
  <c r="Z381" i="3"/>
  <c r="AD381" i="3"/>
  <c r="AH381" i="3"/>
  <c r="AL381" i="3"/>
  <c r="AP381" i="3"/>
  <c r="AT381" i="3"/>
  <c r="AX381" i="3"/>
  <c r="BB381" i="3"/>
  <c r="BF381" i="3"/>
  <c r="P381" i="3"/>
  <c r="X381" i="3"/>
  <c r="AF381" i="3"/>
  <c r="AN381" i="3"/>
  <c r="AV381" i="3"/>
  <c r="BD381" i="3"/>
  <c r="T381" i="3"/>
  <c r="AB381" i="3"/>
  <c r="AJ381" i="3"/>
  <c r="AR381" i="3"/>
  <c r="AZ381" i="3"/>
  <c r="BH381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X384" i="3"/>
  <c r="AF384" i="3"/>
  <c r="AN384" i="3"/>
  <c r="AV384" i="3"/>
  <c r="BD384" i="3"/>
  <c r="T384" i="3"/>
  <c r="AB384" i="3"/>
  <c r="AJ384" i="3"/>
  <c r="AR384" i="3"/>
  <c r="AZ384" i="3"/>
  <c r="BH384" i="3"/>
  <c r="N389" i="3"/>
  <c r="P389" i="3"/>
  <c r="R389" i="3"/>
  <c r="T389" i="3"/>
  <c r="V389" i="3"/>
  <c r="X389" i="3"/>
  <c r="Z389" i="3"/>
  <c r="AB389" i="3"/>
  <c r="AD389" i="3"/>
  <c r="AF389" i="3"/>
  <c r="AH389" i="3"/>
  <c r="AJ389" i="3"/>
  <c r="AL389" i="3"/>
  <c r="AN389" i="3"/>
  <c r="AP389" i="3"/>
  <c r="AR389" i="3"/>
  <c r="AT389" i="3"/>
  <c r="AV389" i="3"/>
  <c r="AX389" i="3"/>
  <c r="AZ389" i="3"/>
  <c r="BB389" i="3"/>
  <c r="BD389" i="3"/>
  <c r="BF389" i="3"/>
  <c r="BH389" i="3"/>
  <c r="O389" i="3"/>
  <c r="S389" i="3"/>
  <c r="W389" i="3"/>
  <c r="AA389" i="3"/>
  <c r="AE389" i="3"/>
  <c r="AI389" i="3"/>
  <c r="AM389" i="3"/>
  <c r="AQ389" i="3"/>
  <c r="AU389" i="3"/>
  <c r="AY389" i="3"/>
  <c r="BC389" i="3"/>
  <c r="BG389" i="3"/>
  <c r="Q389" i="3"/>
  <c r="Y389" i="3"/>
  <c r="AG389" i="3"/>
  <c r="AO389" i="3"/>
  <c r="AW389" i="3"/>
  <c r="BE389" i="3"/>
  <c r="M389" i="3"/>
  <c r="U389" i="3"/>
  <c r="AC389" i="3"/>
  <c r="AK389" i="3"/>
  <c r="AS389" i="3"/>
  <c r="BA389" i="3"/>
  <c r="BI389" i="3"/>
  <c r="N392" i="3"/>
  <c r="P392" i="3"/>
  <c r="R392" i="3"/>
  <c r="T392" i="3"/>
  <c r="V392" i="3"/>
  <c r="X392" i="3"/>
  <c r="Z392" i="3"/>
  <c r="AB392" i="3"/>
  <c r="AD392" i="3"/>
  <c r="AF392" i="3"/>
  <c r="AH392" i="3"/>
  <c r="AJ392" i="3"/>
  <c r="AL392" i="3"/>
  <c r="AN392" i="3"/>
  <c r="AP392" i="3"/>
  <c r="AR392" i="3"/>
  <c r="AT392" i="3"/>
  <c r="AV392" i="3"/>
  <c r="AX392" i="3"/>
  <c r="AZ392" i="3"/>
  <c r="BB392" i="3"/>
  <c r="BD392" i="3"/>
  <c r="BF392" i="3"/>
  <c r="BH392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Y392" i="3"/>
  <c r="AG392" i="3"/>
  <c r="AO392" i="3"/>
  <c r="AW392" i="3"/>
  <c r="BE392" i="3"/>
  <c r="M392" i="3"/>
  <c r="U392" i="3"/>
  <c r="AC392" i="3"/>
  <c r="AK392" i="3"/>
  <c r="AS392" i="3"/>
  <c r="BA392" i="3"/>
  <c r="BI392" i="3"/>
  <c r="M397" i="3"/>
  <c r="O397" i="3"/>
  <c r="Q397" i="3"/>
  <c r="S397" i="3"/>
  <c r="U397" i="3"/>
  <c r="W397" i="3"/>
  <c r="Y397" i="3"/>
  <c r="AA397" i="3"/>
  <c r="AC397" i="3"/>
  <c r="AE397" i="3"/>
  <c r="AG397" i="3"/>
  <c r="AI397" i="3"/>
  <c r="AK397" i="3"/>
  <c r="AM397" i="3"/>
  <c r="AO397" i="3"/>
  <c r="AQ397" i="3"/>
  <c r="AS397" i="3"/>
  <c r="AU397" i="3"/>
  <c r="AW397" i="3"/>
  <c r="AY397" i="3"/>
  <c r="BA397" i="3"/>
  <c r="BC397" i="3"/>
  <c r="BE397" i="3"/>
  <c r="BG397" i="3"/>
  <c r="BI397" i="3"/>
  <c r="N397" i="3"/>
  <c r="R397" i="3"/>
  <c r="V397" i="3"/>
  <c r="Z397" i="3"/>
  <c r="AD397" i="3"/>
  <c r="AH397" i="3"/>
  <c r="AL397" i="3"/>
  <c r="AP397" i="3"/>
  <c r="AT397" i="3"/>
  <c r="AX397" i="3"/>
  <c r="BB397" i="3"/>
  <c r="BF397" i="3"/>
  <c r="P397" i="3"/>
  <c r="X397" i="3"/>
  <c r="AF397" i="3"/>
  <c r="AN397" i="3"/>
  <c r="AV397" i="3"/>
  <c r="BD397" i="3"/>
  <c r="T397" i="3"/>
  <c r="AB397" i="3"/>
  <c r="AJ397" i="3"/>
  <c r="AR397" i="3"/>
  <c r="AZ397" i="3"/>
  <c r="BH397" i="3"/>
  <c r="M401" i="3"/>
  <c r="O401" i="3"/>
  <c r="Q401" i="3"/>
  <c r="S401" i="3"/>
  <c r="U401" i="3"/>
  <c r="W401" i="3"/>
  <c r="Y401" i="3"/>
  <c r="AA401" i="3"/>
  <c r="AC401" i="3"/>
  <c r="AE401" i="3"/>
  <c r="AG401" i="3"/>
  <c r="AI401" i="3"/>
  <c r="AK401" i="3"/>
  <c r="AM401" i="3"/>
  <c r="AO401" i="3"/>
  <c r="AQ401" i="3"/>
  <c r="AS401" i="3"/>
  <c r="AU401" i="3"/>
  <c r="AW401" i="3"/>
  <c r="AY401" i="3"/>
  <c r="BA401" i="3"/>
  <c r="BC401" i="3"/>
  <c r="BE401" i="3"/>
  <c r="BG401" i="3"/>
  <c r="BI401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P401" i="3"/>
  <c r="X401" i="3"/>
  <c r="AF401" i="3"/>
  <c r="AN401" i="3"/>
  <c r="AV401" i="3"/>
  <c r="BD401" i="3"/>
  <c r="T401" i="3"/>
  <c r="AB401" i="3"/>
  <c r="AJ401" i="3"/>
  <c r="AR401" i="3"/>
  <c r="AZ401" i="3"/>
  <c r="BH401" i="3"/>
  <c r="M405" i="3"/>
  <c r="O405" i="3"/>
  <c r="Q405" i="3"/>
  <c r="S405" i="3"/>
  <c r="U405" i="3"/>
  <c r="W405" i="3"/>
  <c r="Y405" i="3"/>
  <c r="AA405" i="3"/>
  <c r="AC405" i="3"/>
  <c r="AE405" i="3"/>
  <c r="AG405" i="3"/>
  <c r="AI405" i="3"/>
  <c r="AK405" i="3"/>
  <c r="AM405" i="3"/>
  <c r="AO405" i="3"/>
  <c r="AQ405" i="3"/>
  <c r="AS405" i="3"/>
  <c r="AU405" i="3"/>
  <c r="AW405" i="3"/>
  <c r="AY405" i="3"/>
  <c r="BA405" i="3"/>
  <c r="BC405" i="3"/>
  <c r="BE405" i="3"/>
  <c r="BG405" i="3"/>
  <c r="BI405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N405" i="3"/>
  <c r="V405" i="3"/>
  <c r="AD405" i="3"/>
  <c r="AL405" i="3"/>
  <c r="AT405" i="3"/>
  <c r="BB405" i="3"/>
  <c r="R405" i="3"/>
  <c r="Z405" i="3"/>
  <c r="AH405" i="3"/>
  <c r="AP405" i="3"/>
  <c r="AX405" i="3"/>
  <c r="BF405" i="3"/>
  <c r="M409" i="3"/>
  <c r="O409" i="3"/>
  <c r="Q409" i="3"/>
  <c r="S409" i="3"/>
  <c r="U409" i="3"/>
  <c r="W409" i="3"/>
  <c r="Y409" i="3"/>
  <c r="AA409" i="3"/>
  <c r="AC409" i="3"/>
  <c r="AE409" i="3"/>
  <c r="AG409" i="3"/>
  <c r="AI409" i="3"/>
  <c r="AK409" i="3"/>
  <c r="AM409" i="3"/>
  <c r="AO409" i="3"/>
  <c r="AQ409" i="3"/>
  <c r="AS409" i="3"/>
  <c r="AU409" i="3"/>
  <c r="AW409" i="3"/>
  <c r="AY409" i="3"/>
  <c r="BA409" i="3"/>
  <c r="BC409" i="3"/>
  <c r="BE409" i="3"/>
  <c r="BG409" i="3"/>
  <c r="BI409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T409" i="3"/>
  <c r="AB409" i="3"/>
  <c r="AJ409" i="3"/>
  <c r="AR409" i="3"/>
  <c r="AZ409" i="3"/>
  <c r="BH409" i="3"/>
  <c r="P409" i="3"/>
  <c r="X409" i="3"/>
  <c r="AF409" i="3"/>
  <c r="AN409" i="3"/>
  <c r="AV409" i="3"/>
  <c r="BD409" i="3"/>
  <c r="N415" i="3"/>
  <c r="P415" i="3"/>
  <c r="R415" i="3"/>
  <c r="T415" i="3"/>
  <c r="V415" i="3"/>
  <c r="X415" i="3"/>
  <c r="Z415" i="3"/>
  <c r="AB415" i="3"/>
  <c r="AD415" i="3"/>
  <c r="AF415" i="3"/>
  <c r="AH415" i="3"/>
  <c r="AJ415" i="3"/>
  <c r="AL415" i="3"/>
  <c r="AN415" i="3"/>
  <c r="AP415" i="3"/>
  <c r="AR415" i="3"/>
  <c r="AT415" i="3"/>
  <c r="AV415" i="3"/>
  <c r="AX415" i="3"/>
  <c r="AZ415" i="3"/>
  <c r="BB415" i="3"/>
  <c r="BD415" i="3"/>
  <c r="BF415" i="3"/>
  <c r="BH415" i="3"/>
  <c r="M415" i="3"/>
  <c r="Q415" i="3"/>
  <c r="U415" i="3"/>
  <c r="Y415" i="3"/>
  <c r="AC415" i="3"/>
  <c r="AG415" i="3"/>
  <c r="AK415" i="3"/>
  <c r="AO415" i="3"/>
  <c r="AS415" i="3"/>
  <c r="AW415" i="3"/>
  <c r="BA415" i="3"/>
  <c r="BE415" i="3"/>
  <c r="BI415" i="3"/>
  <c r="O415" i="3"/>
  <c r="W415" i="3"/>
  <c r="AE415" i="3"/>
  <c r="AM415" i="3"/>
  <c r="AU415" i="3"/>
  <c r="BC415" i="3"/>
  <c r="S415" i="3"/>
  <c r="AA415" i="3"/>
  <c r="AI415" i="3"/>
  <c r="AQ415" i="3"/>
  <c r="AY415" i="3"/>
  <c r="BG415" i="3"/>
  <c r="M417" i="3"/>
  <c r="O417" i="3"/>
  <c r="Q417" i="3"/>
  <c r="S417" i="3"/>
  <c r="U417" i="3"/>
  <c r="W417" i="3"/>
  <c r="Y417" i="3"/>
  <c r="AA417" i="3"/>
  <c r="AC417" i="3"/>
  <c r="AE417" i="3"/>
  <c r="AG417" i="3"/>
  <c r="AI417" i="3"/>
  <c r="AK417" i="3"/>
  <c r="AM417" i="3"/>
  <c r="AO417" i="3"/>
  <c r="AQ417" i="3"/>
  <c r="AS417" i="3"/>
  <c r="AU417" i="3"/>
  <c r="AW417" i="3"/>
  <c r="AY417" i="3"/>
  <c r="BA417" i="3"/>
  <c r="BC417" i="3"/>
  <c r="BE417" i="3"/>
  <c r="BG417" i="3"/>
  <c r="BI417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T417" i="3"/>
  <c r="AB417" i="3"/>
  <c r="AJ417" i="3"/>
  <c r="AR417" i="3"/>
  <c r="AZ417" i="3"/>
  <c r="BH417" i="3"/>
  <c r="P417" i="3"/>
  <c r="X417" i="3"/>
  <c r="AF417" i="3"/>
  <c r="AN417" i="3"/>
  <c r="AV417" i="3"/>
  <c r="BD417" i="3"/>
  <c r="N431" i="3"/>
  <c r="P431" i="3"/>
  <c r="R431" i="3"/>
  <c r="T431" i="3"/>
  <c r="V431" i="3"/>
  <c r="X431" i="3"/>
  <c r="Z431" i="3"/>
  <c r="AB431" i="3"/>
  <c r="AD431" i="3"/>
  <c r="AF431" i="3"/>
  <c r="AH431" i="3"/>
  <c r="AJ431" i="3"/>
  <c r="AL431" i="3"/>
  <c r="AN431" i="3"/>
  <c r="AP431" i="3"/>
  <c r="AR431" i="3"/>
  <c r="AT431" i="3"/>
  <c r="AV431" i="3"/>
  <c r="AX431" i="3"/>
  <c r="AZ431" i="3"/>
  <c r="BB431" i="3"/>
  <c r="BD431" i="3"/>
  <c r="BF431" i="3"/>
  <c r="BH431" i="3"/>
  <c r="O431" i="3"/>
  <c r="S431" i="3"/>
  <c r="W431" i="3"/>
  <c r="AA431" i="3"/>
  <c r="AE431" i="3"/>
  <c r="AI431" i="3"/>
  <c r="AM431" i="3"/>
  <c r="AQ431" i="3"/>
  <c r="AU431" i="3"/>
  <c r="AY431" i="3"/>
  <c r="BC431" i="3"/>
  <c r="BG431" i="3"/>
  <c r="Q431" i="3"/>
  <c r="Y431" i="3"/>
  <c r="AG431" i="3"/>
  <c r="AO431" i="3"/>
  <c r="AW431" i="3"/>
  <c r="BE431" i="3"/>
  <c r="M431" i="3"/>
  <c r="U431" i="3"/>
  <c r="AC431" i="3"/>
  <c r="AK431" i="3"/>
  <c r="AS431" i="3"/>
  <c r="BA431" i="3"/>
  <c r="BI431" i="3"/>
  <c r="N439" i="3"/>
  <c r="P439" i="3"/>
  <c r="R439" i="3"/>
  <c r="T439" i="3"/>
  <c r="V439" i="3"/>
  <c r="X439" i="3"/>
  <c r="Z439" i="3"/>
  <c r="O439" i="3"/>
  <c r="S439" i="3"/>
  <c r="W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M439" i="3"/>
  <c r="U439" i="3"/>
  <c r="AB439" i="3"/>
  <c r="AF439" i="3"/>
  <c r="AJ439" i="3"/>
  <c r="AN439" i="3"/>
  <c r="AR439" i="3"/>
  <c r="AV439" i="3"/>
  <c r="AZ439" i="3"/>
  <c r="BD439" i="3"/>
  <c r="BH439" i="3"/>
  <c r="Q439" i="3"/>
  <c r="Y439" i="3"/>
  <c r="AD439" i="3"/>
  <c r="AH439" i="3"/>
  <c r="AL439" i="3"/>
  <c r="AP439" i="3"/>
  <c r="AT439" i="3"/>
  <c r="AX439" i="3"/>
  <c r="BB439" i="3"/>
  <c r="BF439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O445" i="3"/>
  <c r="S445" i="3"/>
  <c r="W445" i="3"/>
  <c r="AA445" i="3"/>
  <c r="AE445" i="3"/>
  <c r="AI445" i="3"/>
  <c r="AM445" i="3"/>
  <c r="AQ445" i="3"/>
  <c r="AU445" i="3"/>
  <c r="AY445" i="3"/>
  <c r="BC445" i="3"/>
  <c r="BG445" i="3"/>
  <c r="M452" i="3"/>
  <c r="O452" i="3"/>
  <c r="Q452" i="3"/>
  <c r="S452" i="3"/>
  <c r="U452" i="3"/>
  <c r="W452" i="3"/>
  <c r="Y452" i="3"/>
  <c r="AA452" i="3"/>
  <c r="AC452" i="3"/>
  <c r="AE452" i="3"/>
  <c r="AG452" i="3"/>
  <c r="AI452" i="3"/>
  <c r="AK452" i="3"/>
  <c r="AM452" i="3"/>
  <c r="AO452" i="3"/>
  <c r="AQ452" i="3"/>
  <c r="AS452" i="3"/>
  <c r="AU452" i="3"/>
  <c r="AW452" i="3"/>
  <c r="AY452" i="3"/>
  <c r="BA452" i="3"/>
  <c r="BC452" i="3"/>
  <c r="BE452" i="3"/>
  <c r="BG452" i="3"/>
  <c r="BI452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P452" i="3"/>
  <c r="T452" i="3"/>
  <c r="X452" i="3"/>
  <c r="AB452" i="3"/>
  <c r="AF452" i="3"/>
  <c r="AJ452" i="3"/>
  <c r="AN452" i="3"/>
  <c r="AR452" i="3"/>
  <c r="AV452" i="3"/>
  <c r="AZ452" i="3"/>
  <c r="BD452" i="3"/>
  <c r="BH452" i="3"/>
  <c r="M454" i="3"/>
  <c r="O454" i="3"/>
  <c r="Q454" i="3"/>
  <c r="S454" i="3"/>
  <c r="U454" i="3"/>
  <c r="W454" i="3"/>
  <c r="Y454" i="3"/>
  <c r="AA454" i="3"/>
  <c r="AC454" i="3"/>
  <c r="AE454" i="3"/>
  <c r="AG454" i="3"/>
  <c r="AI454" i="3"/>
  <c r="AK454" i="3"/>
  <c r="AM454" i="3"/>
  <c r="AO454" i="3"/>
  <c r="AQ454" i="3"/>
  <c r="AS454" i="3"/>
  <c r="AU454" i="3"/>
  <c r="AW454" i="3"/>
  <c r="AY454" i="3"/>
  <c r="BA454" i="3"/>
  <c r="BC454" i="3"/>
  <c r="BE454" i="3"/>
  <c r="BG454" i="3"/>
  <c r="BI454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P454" i="3"/>
  <c r="T454" i="3"/>
  <c r="X454" i="3"/>
  <c r="AB454" i="3"/>
  <c r="AF454" i="3"/>
  <c r="AJ454" i="3"/>
  <c r="AN454" i="3"/>
  <c r="AR454" i="3"/>
  <c r="AV454" i="3"/>
  <c r="AZ454" i="3"/>
  <c r="BD454" i="3"/>
  <c r="BH454" i="3"/>
  <c r="N455" i="3"/>
  <c r="P455" i="3"/>
  <c r="R455" i="3"/>
  <c r="T455" i="3"/>
  <c r="V455" i="3"/>
  <c r="X455" i="3"/>
  <c r="Z455" i="3"/>
  <c r="AB455" i="3"/>
  <c r="AD455" i="3"/>
  <c r="AF455" i="3"/>
  <c r="AH455" i="3"/>
  <c r="AJ455" i="3"/>
  <c r="AL455" i="3"/>
  <c r="AN455" i="3"/>
  <c r="AP455" i="3"/>
  <c r="AR455" i="3"/>
  <c r="AT455" i="3"/>
  <c r="AV455" i="3"/>
  <c r="AX455" i="3"/>
  <c r="AZ455" i="3"/>
  <c r="BB455" i="3"/>
  <c r="BD455" i="3"/>
  <c r="BF455" i="3"/>
  <c r="BH455" i="3"/>
  <c r="O455" i="3"/>
  <c r="S455" i="3"/>
  <c r="W455" i="3"/>
  <c r="AA455" i="3"/>
  <c r="AE455" i="3"/>
  <c r="AI455" i="3"/>
  <c r="AM455" i="3"/>
  <c r="AQ455" i="3"/>
  <c r="AU455" i="3"/>
  <c r="AY455" i="3"/>
  <c r="BC455" i="3"/>
  <c r="BG455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M461" i="3"/>
  <c r="O461" i="3"/>
  <c r="Q461" i="3"/>
  <c r="S461" i="3"/>
  <c r="U461" i="3"/>
  <c r="W461" i="3"/>
  <c r="Y461" i="3"/>
  <c r="AA461" i="3"/>
  <c r="AC461" i="3"/>
  <c r="AE461" i="3"/>
  <c r="AG461" i="3"/>
  <c r="AI461" i="3"/>
  <c r="AK461" i="3"/>
  <c r="AM461" i="3"/>
  <c r="AO461" i="3"/>
  <c r="AQ461" i="3"/>
  <c r="AS461" i="3"/>
  <c r="AU461" i="3"/>
  <c r="AW461" i="3"/>
  <c r="AY461" i="3"/>
  <c r="BA461" i="3"/>
  <c r="BC461" i="3"/>
  <c r="BE461" i="3"/>
  <c r="BG461" i="3"/>
  <c r="BI461" i="3"/>
  <c r="P461" i="3"/>
  <c r="T461" i="3"/>
  <c r="X461" i="3"/>
  <c r="AB461" i="3"/>
  <c r="AF461" i="3"/>
  <c r="AJ461" i="3"/>
  <c r="AN461" i="3"/>
  <c r="AR461" i="3"/>
  <c r="AV461" i="3"/>
  <c r="AZ461" i="3"/>
  <c r="BD461" i="3"/>
  <c r="BH461" i="3"/>
  <c r="N461" i="3"/>
  <c r="R461" i="3"/>
  <c r="V461" i="3"/>
  <c r="Z461" i="3"/>
  <c r="AD461" i="3"/>
  <c r="AH461" i="3"/>
  <c r="AL461" i="3"/>
  <c r="AP461" i="3"/>
  <c r="AT461" i="3"/>
  <c r="AX461" i="3"/>
  <c r="BB461" i="3"/>
  <c r="BF461" i="3"/>
  <c r="M468" i="3"/>
  <c r="O468" i="3"/>
  <c r="Q468" i="3"/>
  <c r="S468" i="3"/>
  <c r="U468" i="3"/>
  <c r="W468" i="3"/>
  <c r="Y468" i="3"/>
  <c r="AA468" i="3"/>
  <c r="AC468" i="3"/>
  <c r="AE468" i="3"/>
  <c r="AG468" i="3"/>
  <c r="AI468" i="3"/>
  <c r="AK468" i="3"/>
  <c r="AM468" i="3"/>
  <c r="AO468" i="3"/>
  <c r="AQ468" i="3"/>
  <c r="AS468" i="3"/>
  <c r="AU468" i="3"/>
  <c r="AW468" i="3"/>
  <c r="AY468" i="3"/>
  <c r="BA468" i="3"/>
  <c r="BC468" i="3"/>
  <c r="BE468" i="3"/>
  <c r="BG468" i="3"/>
  <c r="BI468" i="3"/>
  <c r="P468" i="3"/>
  <c r="T468" i="3"/>
  <c r="X468" i="3"/>
  <c r="AB468" i="3"/>
  <c r="AF468" i="3"/>
  <c r="AJ468" i="3"/>
  <c r="AN468" i="3"/>
  <c r="AR468" i="3"/>
  <c r="AV468" i="3"/>
  <c r="AZ468" i="3"/>
  <c r="BD468" i="3"/>
  <c r="BH468" i="3"/>
  <c r="N468" i="3"/>
  <c r="R468" i="3"/>
  <c r="V468" i="3"/>
  <c r="Z468" i="3"/>
  <c r="AD468" i="3"/>
  <c r="AH468" i="3"/>
  <c r="AL468" i="3"/>
  <c r="AP468" i="3"/>
  <c r="AT468" i="3"/>
  <c r="AX468" i="3"/>
  <c r="BB468" i="3"/>
  <c r="BF468" i="3"/>
  <c r="M470" i="3"/>
  <c r="O470" i="3"/>
  <c r="Q470" i="3"/>
  <c r="S470" i="3"/>
  <c r="U470" i="3"/>
  <c r="W470" i="3"/>
  <c r="Y470" i="3"/>
  <c r="AA470" i="3"/>
  <c r="AC470" i="3"/>
  <c r="AE470" i="3"/>
  <c r="AG470" i="3"/>
  <c r="AI470" i="3"/>
  <c r="AK470" i="3"/>
  <c r="AM470" i="3"/>
  <c r="AO470" i="3"/>
  <c r="AQ470" i="3"/>
  <c r="AS470" i="3"/>
  <c r="AU470" i="3"/>
  <c r="AW470" i="3"/>
  <c r="AY470" i="3"/>
  <c r="BA470" i="3"/>
  <c r="BC470" i="3"/>
  <c r="BE470" i="3"/>
  <c r="BG470" i="3"/>
  <c r="BI470" i="3"/>
  <c r="P470" i="3"/>
  <c r="T470" i="3"/>
  <c r="X470" i="3"/>
  <c r="AB470" i="3"/>
  <c r="AF470" i="3"/>
  <c r="AJ470" i="3"/>
  <c r="AN470" i="3"/>
  <c r="AR470" i="3"/>
  <c r="AV470" i="3"/>
  <c r="AZ470" i="3"/>
  <c r="BD470" i="3"/>
  <c r="BH470" i="3"/>
  <c r="N470" i="3"/>
  <c r="R470" i="3"/>
  <c r="V470" i="3"/>
  <c r="Z470" i="3"/>
  <c r="AD470" i="3"/>
  <c r="AH470" i="3"/>
  <c r="AL470" i="3"/>
  <c r="AP470" i="3"/>
  <c r="AT470" i="3"/>
  <c r="AX470" i="3"/>
  <c r="BB470" i="3"/>
  <c r="BF470" i="3"/>
  <c r="M471" i="3"/>
  <c r="O471" i="3"/>
  <c r="Q471" i="3"/>
  <c r="S471" i="3"/>
  <c r="U471" i="3"/>
  <c r="W471" i="3"/>
  <c r="Y471" i="3"/>
  <c r="AA471" i="3"/>
  <c r="AC471" i="3"/>
  <c r="AE471" i="3"/>
  <c r="AG471" i="3"/>
  <c r="AI471" i="3"/>
  <c r="AK471" i="3"/>
  <c r="AM471" i="3"/>
  <c r="AO471" i="3"/>
  <c r="AQ471" i="3"/>
  <c r="AS471" i="3"/>
  <c r="AU471" i="3"/>
  <c r="AW471" i="3"/>
  <c r="AY471" i="3"/>
  <c r="BA471" i="3"/>
  <c r="BC471" i="3"/>
  <c r="BE471" i="3"/>
  <c r="BG471" i="3"/>
  <c r="BI471" i="3"/>
  <c r="N471" i="3"/>
  <c r="R471" i="3"/>
  <c r="V471" i="3"/>
  <c r="Z471" i="3"/>
  <c r="AD471" i="3"/>
  <c r="AH471" i="3"/>
  <c r="AL471" i="3"/>
  <c r="AP471" i="3"/>
  <c r="AT471" i="3"/>
  <c r="AX471" i="3"/>
  <c r="BB471" i="3"/>
  <c r="BF471" i="3"/>
  <c r="P471" i="3"/>
  <c r="T471" i="3"/>
  <c r="X471" i="3"/>
  <c r="AB471" i="3"/>
  <c r="AF471" i="3"/>
  <c r="AJ471" i="3"/>
  <c r="AN471" i="3"/>
  <c r="AR471" i="3"/>
  <c r="AV471" i="3"/>
  <c r="AZ471" i="3"/>
  <c r="BD471" i="3"/>
  <c r="BH471" i="3"/>
  <c r="M477" i="3"/>
  <c r="O477" i="3"/>
  <c r="Q477" i="3"/>
  <c r="S477" i="3"/>
  <c r="U477" i="3"/>
  <c r="W477" i="3"/>
  <c r="Y477" i="3"/>
  <c r="AA477" i="3"/>
  <c r="AC477" i="3"/>
  <c r="AE477" i="3"/>
  <c r="AG477" i="3"/>
  <c r="AI477" i="3"/>
  <c r="AK477" i="3"/>
  <c r="AM477" i="3"/>
  <c r="AO477" i="3"/>
  <c r="AQ477" i="3"/>
  <c r="AS477" i="3"/>
  <c r="AU477" i="3"/>
  <c r="AW477" i="3"/>
  <c r="AY477" i="3"/>
  <c r="BA477" i="3"/>
  <c r="BC477" i="3"/>
  <c r="BE477" i="3"/>
  <c r="BG477" i="3"/>
  <c r="BI477" i="3"/>
  <c r="N477" i="3"/>
  <c r="R477" i="3"/>
  <c r="V477" i="3"/>
  <c r="Z477" i="3"/>
  <c r="AD477" i="3"/>
  <c r="AH477" i="3"/>
  <c r="AL477" i="3"/>
  <c r="AP477" i="3"/>
  <c r="AT477" i="3"/>
  <c r="AX477" i="3"/>
  <c r="BB477" i="3"/>
  <c r="BF477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N484" i="3"/>
  <c r="P484" i="3"/>
  <c r="R484" i="3"/>
  <c r="T484" i="3"/>
  <c r="V484" i="3"/>
  <c r="X484" i="3"/>
  <c r="Z484" i="3"/>
  <c r="AB484" i="3"/>
  <c r="AD484" i="3"/>
  <c r="AF484" i="3"/>
  <c r="AH484" i="3"/>
  <c r="AJ484" i="3"/>
  <c r="AL484" i="3"/>
  <c r="AN484" i="3"/>
  <c r="AP484" i="3"/>
  <c r="AR484" i="3"/>
  <c r="AT484" i="3"/>
  <c r="AV484" i="3"/>
  <c r="AX484" i="3"/>
  <c r="AZ484" i="3"/>
  <c r="BB484" i="3"/>
  <c r="BD484" i="3"/>
  <c r="BF484" i="3"/>
  <c r="BH484" i="3"/>
  <c r="M484" i="3"/>
  <c r="Q484" i="3"/>
  <c r="U484" i="3"/>
  <c r="Y484" i="3"/>
  <c r="AC484" i="3"/>
  <c r="AG484" i="3"/>
  <c r="AK484" i="3"/>
  <c r="AO484" i="3"/>
  <c r="AS484" i="3"/>
  <c r="AW484" i="3"/>
  <c r="BA484" i="3"/>
  <c r="BE484" i="3"/>
  <c r="BI484" i="3"/>
  <c r="O484" i="3"/>
  <c r="S484" i="3"/>
  <c r="W484" i="3"/>
  <c r="AA484" i="3"/>
  <c r="AE484" i="3"/>
  <c r="AI484" i="3"/>
  <c r="AM484" i="3"/>
  <c r="AQ484" i="3"/>
  <c r="AU484" i="3"/>
  <c r="AY484" i="3"/>
  <c r="BC484" i="3"/>
  <c r="BG484" i="3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Q493" i="3"/>
  <c r="U493" i="3"/>
  <c r="Y493" i="3"/>
  <c r="AC493" i="3"/>
  <c r="AG493" i="3"/>
  <c r="AK493" i="3"/>
  <c r="AO493" i="3"/>
  <c r="AS493" i="3"/>
  <c r="AW493" i="3"/>
  <c r="BA493" i="3"/>
  <c r="BE493" i="3"/>
  <c r="BI493" i="3"/>
  <c r="O493" i="3"/>
  <c r="S493" i="3"/>
  <c r="W493" i="3"/>
  <c r="AA493" i="3"/>
  <c r="AE493" i="3"/>
  <c r="AI493" i="3"/>
  <c r="AM493" i="3"/>
  <c r="AQ493" i="3"/>
  <c r="AU493" i="3"/>
  <c r="AY493" i="3"/>
  <c r="BC493" i="3"/>
  <c r="BG493" i="3"/>
  <c r="N500" i="3"/>
  <c r="P500" i="3"/>
  <c r="R500" i="3"/>
  <c r="T500" i="3"/>
  <c r="V500" i="3"/>
  <c r="X500" i="3"/>
  <c r="Z500" i="3"/>
  <c r="AB500" i="3"/>
  <c r="AD500" i="3"/>
  <c r="AF500" i="3"/>
  <c r="AH500" i="3"/>
  <c r="AJ500" i="3"/>
  <c r="AL500" i="3"/>
  <c r="AN500" i="3"/>
  <c r="AP500" i="3"/>
  <c r="AR500" i="3"/>
  <c r="AT500" i="3"/>
  <c r="AV500" i="3"/>
  <c r="AX500" i="3"/>
  <c r="AZ500" i="3"/>
  <c r="BB500" i="3"/>
  <c r="BD500" i="3"/>
  <c r="BF500" i="3"/>
  <c r="BH500" i="3"/>
  <c r="O500" i="3"/>
  <c r="S500" i="3"/>
  <c r="W500" i="3"/>
  <c r="AA500" i="3"/>
  <c r="AE500" i="3"/>
  <c r="AI500" i="3"/>
  <c r="M500" i="3"/>
  <c r="Q500" i="3"/>
  <c r="U500" i="3"/>
  <c r="Y500" i="3"/>
  <c r="AC500" i="3"/>
  <c r="AG500" i="3"/>
  <c r="AK500" i="3"/>
  <c r="AO500" i="3"/>
  <c r="AS500" i="3"/>
  <c r="AW500" i="3"/>
  <c r="BA500" i="3"/>
  <c r="BE500" i="3"/>
  <c r="BI500" i="3"/>
  <c r="AM500" i="3"/>
  <c r="AQ500" i="3"/>
  <c r="AU500" i="3"/>
  <c r="AY500" i="3"/>
  <c r="BC500" i="3"/>
  <c r="BG500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R509" i="3"/>
  <c r="V509" i="3"/>
  <c r="Z509" i="3"/>
  <c r="AD509" i="3"/>
  <c r="AH509" i="3"/>
  <c r="AL509" i="3"/>
  <c r="AP509" i="3"/>
  <c r="AT509" i="3"/>
  <c r="AX509" i="3"/>
  <c r="BB509" i="3"/>
  <c r="BF509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M511" i="3"/>
  <c r="Q511" i="3"/>
  <c r="U511" i="3"/>
  <c r="Y511" i="3"/>
  <c r="AC511" i="3"/>
  <c r="AG511" i="3"/>
  <c r="AK511" i="3"/>
  <c r="AO511" i="3"/>
  <c r="AS511" i="3"/>
  <c r="AW511" i="3"/>
  <c r="BA511" i="3"/>
  <c r="BE511" i="3"/>
  <c r="BI511" i="3"/>
  <c r="O511" i="3"/>
  <c r="S511" i="3"/>
  <c r="W511" i="3"/>
  <c r="AA511" i="3"/>
  <c r="AE511" i="3"/>
  <c r="AI511" i="3"/>
  <c r="AM511" i="3"/>
  <c r="AQ511" i="3"/>
  <c r="AU511" i="3"/>
  <c r="AY511" i="3"/>
  <c r="BC511" i="3"/>
  <c r="BG511" i="3"/>
  <c r="M513" i="3"/>
  <c r="O513" i="3"/>
  <c r="Q513" i="3"/>
  <c r="S513" i="3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P513" i="3"/>
  <c r="T513" i="3"/>
  <c r="X513" i="3"/>
  <c r="AB513" i="3"/>
  <c r="AF513" i="3"/>
  <c r="AJ513" i="3"/>
  <c r="AN513" i="3"/>
  <c r="AR513" i="3"/>
  <c r="AV513" i="3"/>
  <c r="AZ513" i="3"/>
  <c r="BD513" i="3"/>
  <c r="BH513" i="3"/>
  <c r="N513" i="3"/>
  <c r="R513" i="3"/>
  <c r="V513" i="3"/>
  <c r="Z513" i="3"/>
  <c r="AD513" i="3"/>
  <c r="AH513" i="3"/>
  <c r="AL513" i="3"/>
  <c r="AP513" i="3"/>
  <c r="AT513" i="3"/>
  <c r="AX513" i="3"/>
  <c r="BB513" i="3"/>
  <c r="BF513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Q505" i="3"/>
  <c r="Y505" i="3"/>
  <c r="AG505" i="3"/>
  <c r="AO505" i="3"/>
  <c r="AW505" i="3"/>
  <c r="BE505" i="3"/>
  <c r="BN517" i="3"/>
  <c r="BJ520" i="3"/>
  <c r="BL523" i="3"/>
  <c r="BM524" i="3"/>
  <c r="BK526" i="3"/>
  <c r="BN526" i="3"/>
  <c r="BJ526" i="3"/>
  <c r="BM526" i="3"/>
  <c r="BL533" i="3"/>
  <c r="BM533" i="3"/>
  <c r="BN534" i="3"/>
  <c r="BK534" i="3"/>
  <c r="BJ534" i="3"/>
  <c r="W366" i="3"/>
  <c r="AU366" i="3"/>
  <c r="O366" i="3"/>
  <c r="AY366" i="3"/>
  <c r="AI366" i="3"/>
  <c r="S366" i="3"/>
  <c r="BE366" i="3"/>
  <c r="AW366" i="3"/>
  <c r="AO366" i="3"/>
  <c r="AG366" i="3"/>
  <c r="Y366" i="3"/>
  <c r="Q366" i="3"/>
  <c r="BH366" i="3"/>
  <c r="BD366" i="3"/>
  <c r="AZ366" i="3"/>
  <c r="AV366" i="3"/>
  <c r="AR366" i="3"/>
  <c r="AN366" i="3"/>
  <c r="AJ366" i="3"/>
  <c r="AF366" i="3"/>
  <c r="AB366" i="3"/>
  <c r="X366" i="3"/>
  <c r="T366" i="3"/>
  <c r="AQ368" i="3"/>
  <c r="AY368" i="3"/>
  <c r="BC368" i="3"/>
  <c r="AM368" i="3"/>
  <c r="BI368" i="3"/>
  <c r="BA368" i="3"/>
  <c r="AS368" i="3"/>
  <c r="AK368" i="3"/>
  <c r="U368" i="3"/>
  <c r="BH368" i="3"/>
  <c r="BD368" i="3"/>
  <c r="AZ368" i="3"/>
  <c r="AV368" i="3"/>
  <c r="AR368" i="3"/>
  <c r="AN368" i="3"/>
  <c r="AI368" i="3"/>
  <c r="AA368" i="3"/>
  <c r="S368" i="3"/>
  <c r="AJ368" i="3"/>
  <c r="AF368" i="3"/>
  <c r="AB368" i="3"/>
  <c r="X368" i="3"/>
  <c r="T368" i="3"/>
  <c r="BL369" i="3"/>
  <c r="BJ369" i="3"/>
  <c r="AZ378" i="3"/>
  <c r="AE378" i="3"/>
  <c r="BD378" i="3"/>
  <c r="AM378" i="3"/>
  <c r="BF378" i="3"/>
  <c r="AX378" i="3"/>
  <c r="AP378" i="3"/>
  <c r="AA378" i="3"/>
  <c r="BI378" i="3"/>
  <c r="BE378" i="3"/>
  <c r="BA378" i="3"/>
  <c r="AW378" i="3"/>
  <c r="AS378" i="3"/>
  <c r="AO378" i="3"/>
  <c r="AG378" i="3"/>
  <c r="Y378" i="3"/>
  <c r="Q378" i="3"/>
  <c r="AN378" i="3"/>
  <c r="AJ378" i="3"/>
  <c r="AF378" i="3"/>
  <c r="AB378" i="3"/>
  <c r="X378" i="3"/>
  <c r="T378" i="3"/>
  <c r="BL379" i="3"/>
  <c r="BK379" i="3"/>
  <c r="BA386" i="3"/>
  <c r="AK386" i="3"/>
  <c r="U386" i="3"/>
  <c r="BE386" i="3"/>
  <c r="AO386" i="3"/>
  <c r="Y386" i="3"/>
  <c r="BG386" i="3"/>
  <c r="AY386" i="3"/>
  <c r="AQ386" i="3"/>
  <c r="AI386" i="3"/>
  <c r="AA386" i="3"/>
  <c r="S386" i="3"/>
  <c r="BH386" i="3"/>
  <c r="BD386" i="3"/>
  <c r="AZ386" i="3"/>
  <c r="AV386" i="3"/>
  <c r="AR386" i="3"/>
  <c r="AN386" i="3"/>
  <c r="AJ386" i="3"/>
  <c r="AF386" i="3"/>
  <c r="AB386" i="3"/>
  <c r="X386" i="3"/>
  <c r="T386" i="3"/>
  <c r="BK387" i="3"/>
  <c r="BM391" i="3"/>
  <c r="AU394" i="3"/>
  <c r="AE394" i="3"/>
  <c r="O394" i="3"/>
  <c r="AY394" i="3"/>
  <c r="AI394" i="3"/>
  <c r="S394" i="3"/>
  <c r="BE394" i="3"/>
  <c r="AW394" i="3"/>
  <c r="AO394" i="3"/>
  <c r="AG394" i="3"/>
  <c r="Y394" i="3"/>
  <c r="Q394" i="3"/>
  <c r="BH394" i="3"/>
  <c r="BD394" i="3"/>
  <c r="AZ394" i="3"/>
  <c r="AV394" i="3"/>
  <c r="AR394" i="3"/>
  <c r="AN394" i="3"/>
  <c r="AJ394" i="3"/>
  <c r="AF394" i="3"/>
  <c r="AB394" i="3"/>
  <c r="X394" i="3"/>
  <c r="T394" i="3"/>
  <c r="BK403" i="3"/>
  <c r="BM411" i="3"/>
  <c r="BJ419" i="3"/>
  <c r="BN419" i="3"/>
  <c r="BA428" i="3"/>
  <c r="AK428" i="3"/>
  <c r="U428" i="3"/>
  <c r="BE428" i="3"/>
  <c r="AO428" i="3"/>
  <c r="Y428" i="3"/>
  <c r="BG428" i="3"/>
  <c r="AY428" i="3"/>
  <c r="AQ428" i="3"/>
  <c r="AI428" i="3"/>
  <c r="AA428" i="3"/>
  <c r="S428" i="3"/>
  <c r="BH428" i="3"/>
  <c r="BD428" i="3"/>
  <c r="AZ428" i="3"/>
  <c r="AV428" i="3"/>
  <c r="AR428" i="3"/>
  <c r="AN428" i="3"/>
  <c r="AJ428" i="3"/>
  <c r="AF428" i="3"/>
  <c r="AB428" i="3"/>
  <c r="X428" i="3"/>
  <c r="T428" i="3"/>
  <c r="BE436" i="3"/>
  <c r="AO436" i="3"/>
  <c r="Y436" i="3"/>
  <c r="BI436" i="3"/>
  <c r="AS436" i="3"/>
  <c r="AC436" i="3"/>
  <c r="M436" i="3"/>
  <c r="BC436" i="3"/>
  <c r="AU436" i="3"/>
  <c r="AM436" i="3"/>
  <c r="AE436" i="3"/>
  <c r="W436" i="3"/>
  <c r="O436" i="3"/>
  <c r="BF436" i="3"/>
  <c r="BB436" i="3"/>
  <c r="AX436" i="3"/>
  <c r="AT436" i="3"/>
  <c r="AP436" i="3"/>
  <c r="AL436" i="3"/>
  <c r="AH436" i="3"/>
  <c r="AD436" i="3"/>
  <c r="Z436" i="3"/>
  <c r="V436" i="3"/>
  <c r="R436" i="3"/>
  <c r="BD448" i="3"/>
  <c r="AV448" i="3"/>
  <c r="AN448" i="3"/>
  <c r="AF448" i="3"/>
  <c r="X448" i="3"/>
  <c r="P448" i="3"/>
  <c r="BB448" i="3"/>
  <c r="AT448" i="3"/>
  <c r="AL448" i="3"/>
  <c r="AD448" i="3"/>
  <c r="V448" i="3"/>
  <c r="N448" i="3"/>
  <c r="BG448" i="3"/>
  <c r="BC448" i="3"/>
  <c r="AY448" i="3"/>
  <c r="AU448" i="3"/>
  <c r="AQ448" i="3"/>
  <c r="AM448" i="3"/>
  <c r="AI448" i="3"/>
  <c r="AE448" i="3"/>
  <c r="AA448" i="3"/>
  <c r="W448" i="3"/>
  <c r="S448" i="3"/>
  <c r="BH457" i="3"/>
  <c r="AZ457" i="3"/>
  <c r="AR457" i="3"/>
  <c r="AJ457" i="3"/>
  <c r="AB457" i="3"/>
  <c r="T457" i="3"/>
  <c r="BF457" i="3"/>
  <c r="AX457" i="3"/>
  <c r="AP457" i="3"/>
  <c r="AH457" i="3"/>
  <c r="Z457" i="3"/>
  <c r="R457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J458" i="3"/>
  <c r="BC464" i="3"/>
  <c r="AU464" i="3"/>
  <c r="AM464" i="3"/>
  <c r="AE464" i="3"/>
  <c r="W464" i="3"/>
  <c r="O464" i="3"/>
  <c r="BE464" i="3"/>
  <c r="AW464" i="3"/>
  <c r="AO464" i="3"/>
  <c r="AG464" i="3"/>
  <c r="Y464" i="3"/>
  <c r="Q464" i="3"/>
  <c r="BH464" i="3"/>
  <c r="BD464" i="3"/>
  <c r="AZ464" i="3"/>
  <c r="AV464" i="3"/>
  <c r="AR464" i="3"/>
  <c r="AN464" i="3"/>
  <c r="AJ464" i="3"/>
  <c r="AF464" i="3"/>
  <c r="AB464" i="3"/>
  <c r="X464" i="3"/>
  <c r="T464" i="3"/>
  <c r="BH473" i="3"/>
  <c r="AZ473" i="3"/>
  <c r="AR473" i="3"/>
  <c r="AJ473" i="3"/>
  <c r="AB473" i="3"/>
  <c r="T473" i="3"/>
  <c r="BF473" i="3"/>
  <c r="AX473" i="3"/>
  <c r="AP473" i="3"/>
  <c r="AH473" i="3"/>
  <c r="Z473" i="3"/>
  <c r="R473" i="3"/>
  <c r="BI473" i="3"/>
  <c r="BE473" i="3"/>
  <c r="BA473" i="3"/>
  <c r="AW473" i="3"/>
  <c r="AS473" i="3"/>
  <c r="AO473" i="3"/>
  <c r="AK473" i="3"/>
  <c r="AG473" i="3"/>
  <c r="AC473" i="3"/>
  <c r="BK473" i="3" s="1"/>
  <c r="Y473" i="3"/>
  <c r="U473" i="3"/>
  <c r="Q473" i="3"/>
  <c r="BE480" i="3"/>
  <c r="AW480" i="3"/>
  <c r="AO480" i="3"/>
  <c r="AG480" i="3"/>
  <c r="Y480" i="3"/>
  <c r="Q480" i="3"/>
  <c r="BG480" i="3"/>
  <c r="AY480" i="3"/>
  <c r="AQ480" i="3"/>
  <c r="AI480" i="3"/>
  <c r="AA480" i="3"/>
  <c r="S480" i="3"/>
  <c r="BK480" i="3" s="1"/>
  <c r="BH480" i="3"/>
  <c r="BD480" i="3"/>
  <c r="AZ480" i="3"/>
  <c r="AV480" i="3"/>
  <c r="AR480" i="3"/>
  <c r="AN480" i="3"/>
  <c r="AJ480" i="3"/>
  <c r="AF480" i="3"/>
  <c r="AB480" i="3"/>
  <c r="X480" i="3"/>
  <c r="T480" i="3"/>
  <c r="BH489" i="3"/>
  <c r="AZ489" i="3"/>
  <c r="AR489" i="3"/>
  <c r="AJ489" i="3"/>
  <c r="AB489" i="3"/>
  <c r="T489" i="3"/>
  <c r="BF489" i="3"/>
  <c r="AX489" i="3"/>
  <c r="AP489" i="3"/>
  <c r="AH489" i="3"/>
  <c r="Z489" i="3"/>
  <c r="R489" i="3"/>
  <c r="BI489" i="3"/>
  <c r="BE489" i="3"/>
  <c r="BA489" i="3"/>
  <c r="AW489" i="3"/>
  <c r="AS489" i="3"/>
  <c r="AO489" i="3"/>
  <c r="AK489" i="3"/>
  <c r="AG489" i="3"/>
  <c r="AC489" i="3"/>
  <c r="Y489" i="3"/>
  <c r="U489" i="3"/>
  <c r="Q489" i="3"/>
  <c r="BE496" i="3"/>
  <c r="AW496" i="3"/>
  <c r="AO496" i="3"/>
  <c r="AG496" i="3"/>
  <c r="Y496" i="3"/>
  <c r="Q496" i="3"/>
  <c r="BG496" i="3"/>
  <c r="AY496" i="3"/>
  <c r="AQ496" i="3"/>
  <c r="AI496" i="3"/>
  <c r="AA496" i="3"/>
  <c r="S496" i="3"/>
  <c r="BH496" i="3"/>
  <c r="BD496" i="3"/>
  <c r="AZ496" i="3"/>
  <c r="AV496" i="3"/>
  <c r="AR496" i="3"/>
  <c r="AN496" i="3"/>
  <c r="AJ496" i="3"/>
  <c r="AF496" i="3"/>
  <c r="AB496" i="3"/>
  <c r="X496" i="3"/>
  <c r="T496" i="3"/>
  <c r="BF505" i="3"/>
  <c r="BB505" i="3"/>
  <c r="AX505" i="3"/>
  <c r="AT505" i="3"/>
  <c r="AP505" i="3"/>
  <c r="AL505" i="3"/>
  <c r="AH505" i="3"/>
  <c r="AD505" i="3"/>
  <c r="Z505" i="3"/>
  <c r="V505" i="3"/>
  <c r="R505" i="3"/>
  <c r="M528" i="3"/>
  <c r="O528" i="3"/>
  <c r="Q528" i="3"/>
  <c r="S528" i="3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30" i="3"/>
  <c r="P530" i="3"/>
  <c r="R530" i="3"/>
  <c r="T530" i="3"/>
  <c r="V530" i="3"/>
  <c r="X530" i="3"/>
  <c r="Z530" i="3"/>
  <c r="AB530" i="3"/>
  <c r="AD530" i="3"/>
  <c r="AF530" i="3"/>
  <c r="AH530" i="3"/>
  <c r="AJ530" i="3"/>
  <c r="AL530" i="3"/>
  <c r="AN530" i="3"/>
  <c r="AP530" i="3"/>
  <c r="AR530" i="3"/>
  <c r="AT530" i="3"/>
  <c r="AV530" i="3"/>
  <c r="AX530" i="3"/>
  <c r="AZ530" i="3"/>
  <c r="BB530" i="3"/>
  <c r="BD530" i="3"/>
  <c r="BF530" i="3"/>
  <c r="BH530" i="3"/>
  <c r="M530" i="3"/>
  <c r="O530" i="3"/>
  <c r="Q530" i="3"/>
  <c r="S530" i="3"/>
  <c r="U530" i="3"/>
  <c r="W530" i="3"/>
  <c r="Y530" i="3"/>
  <c r="AA530" i="3"/>
  <c r="AC530" i="3"/>
  <c r="AE530" i="3"/>
  <c r="AG530" i="3"/>
  <c r="AI530" i="3"/>
  <c r="AK530" i="3"/>
  <c r="AM530" i="3"/>
  <c r="AO530" i="3"/>
  <c r="AQ530" i="3"/>
  <c r="AS530" i="3"/>
  <c r="AU530" i="3"/>
  <c r="AW530" i="3"/>
  <c r="AY530" i="3"/>
  <c r="BA530" i="3"/>
  <c r="BC530" i="3"/>
  <c r="BE530" i="3"/>
  <c r="BG530" i="3"/>
  <c r="BI530" i="3"/>
  <c r="N531" i="3"/>
  <c r="P531" i="3"/>
  <c r="R531" i="3"/>
  <c r="T531" i="3"/>
  <c r="V531" i="3"/>
  <c r="X531" i="3"/>
  <c r="Z531" i="3"/>
  <c r="AB531" i="3"/>
  <c r="AD531" i="3"/>
  <c r="AF531" i="3"/>
  <c r="AH531" i="3"/>
  <c r="AJ531" i="3"/>
  <c r="AL531" i="3"/>
  <c r="AN531" i="3"/>
  <c r="AP531" i="3"/>
  <c r="AR531" i="3"/>
  <c r="AT531" i="3"/>
  <c r="AV531" i="3"/>
  <c r="AX531" i="3"/>
  <c r="AZ531" i="3"/>
  <c r="BB531" i="3"/>
  <c r="BD531" i="3"/>
  <c r="BF531" i="3"/>
  <c r="BH531" i="3"/>
  <c r="M531" i="3"/>
  <c r="O531" i="3"/>
  <c r="Q531" i="3"/>
  <c r="S531" i="3"/>
  <c r="U531" i="3"/>
  <c r="W531" i="3"/>
  <c r="Y531" i="3"/>
  <c r="AA531" i="3"/>
  <c r="AC531" i="3"/>
  <c r="AE531" i="3"/>
  <c r="AG531" i="3"/>
  <c r="AI531" i="3"/>
  <c r="AK531" i="3"/>
  <c r="AM531" i="3"/>
  <c r="AO531" i="3"/>
  <c r="AQ531" i="3"/>
  <c r="AS531" i="3"/>
  <c r="AU531" i="3"/>
  <c r="AW531" i="3"/>
  <c r="AY531" i="3"/>
  <c r="BA531" i="3"/>
  <c r="BC531" i="3"/>
  <c r="BE531" i="3"/>
  <c r="BG531" i="3"/>
  <c r="BI531" i="3"/>
  <c r="M540" i="3"/>
  <c r="O540" i="3"/>
  <c r="Q540" i="3"/>
  <c r="S540" i="3"/>
  <c r="U540" i="3"/>
  <c r="W540" i="3"/>
  <c r="Y540" i="3"/>
  <c r="AA540" i="3"/>
  <c r="AC540" i="3"/>
  <c r="AE540" i="3"/>
  <c r="AG540" i="3"/>
  <c r="AI540" i="3"/>
  <c r="AK540" i="3"/>
  <c r="AM540" i="3"/>
  <c r="AO540" i="3"/>
  <c r="AQ540" i="3"/>
  <c r="AS540" i="3"/>
  <c r="AU540" i="3"/>
  <c r="AW540" i="3"/>
  <c r="AY540" i="3"/>
  <c r="BA540" i="3"/>
  <c r="BC540" i="3"/>
  <c r="BE540" i="3"/>
  <c r="BG540" i="3"/>
  <c r="BI540" i="3"/>
  <c r="N540" i="3"/>
  <c r="P540" i="3"/>
  <c r="R540" i="3"/>
  <c r="T540" i="3"/>
  <c r="V540" i="3"/>
  <c r="X540" i="3"/>
  <c r="Z540" i="3"/>
  <c r="AB540" i="3"/>
  <c r="AD540" i="3"/>
  <c r="AF540" i="3"/>
  <c r="AH540" i="3"/>
  <c r="AJ540" i="3"/>
  <c r="AL540" i="3"/>
  <c r="AN540" i="3"/>
  <c r="AP540" i="3"/>
  <c r="AR540" i="3"/>
  <c r="AT540" i="3"/>
  <c r="AV540" i="3"/>
  <c r="AX540" i="3"/>
  <c r="AZ540" i="3"/>
  <c r="BB540" i="3"/>
  <c r="BD540" i="3"/>
  <c r="BF540" i="3"/>
  <c r="BH540" i="3"/>
  <c r="M541" i="3"/>
  <c r="O541" i="3"/>
  <c r="Q541" i="3"/>
  <c r="S541" i="3"/>
  <c r="U541" i="3"/>
  <c r="W541" i="3"/>
  <c r="Y541" i="3"/>
  <c r="AA541" i="3"/>
  <c r="AC541" i="3"/>
  <c r="AE541" i="3"/>
  <c r="AG541" i="3"/>
  <c r="AI541" i="3"/>
  <c r="AK541" i="3"/>
  <c r="AM541" i="3"/>
  <c r="AO541" i="3"/>
  <c r="AQ541" i="3"/>
  <c r="AS541" i="3"/>
  <c r="AU541" i="3"/>
  <c r="AW541" i="3"/>
  <c r="AY541" i="3"/>
  <c r="BA541" i="3"/>
  <c r="BC541" i="3"/>
  <c r="BE541" i="3"/>
  <c r="BG541" i="3"/>
  <c r="BI541" i="3"/>
  <c r="N541" i="3"/>
  <c r="P541" i="3"/>
  <c r="R541" i="3"/>
  <c r="T541" i="3"/>
  <c r="V541" i="3"/>
  <c r="X541" i="3"/>
  <c r="Z541" i="3"/>
  <c r="AB541" i="3"/>
  <c r="AD541" i="3"/>
  <c r="AF541" i="3"/>
  <c r="AH541" i="3"/>
  <c r="AJ541" i="3"/>
  <c r="AL541" i="3"/>
  <c r="AN541" i="3"/>
  <c r="AP541" i="3"/>
  <c r="AR541" i="3"/>
  <c r="AT541" i="3"/>
  <c r="AV541" i="3"/>
  <c r="AX541" i="3"/>
  <c r="AZ541" i="3"/>
  <c r="BB541" i="3"/>
  <c r="BD541" i="3"/>
  <c r="BF541" i="3"/>
  <c r="BH541" i="3"/>
  <c r="M542" i="3"/>
  <c r="O542" i="3"/>
  <c r="Q542" i="3"/>
  <c r="S542" i="3"/>
  <c r="U542" i="3"/>
  <c r="W542" i="3"/>
  <c r="Y542" i="3"/>
  <c r="AA542" i="3"/>
  <c r="AC542" i="3"/>
  <c r="AE542" i="3"/>
  <c r="AG542" i="3"/>
  <c r="AI542" i="3"/>
  <c r="AK542" i="3"/>
  <c r="AM542" i="3"/>
  <c r="AO542" i="3"/>
  <c r="AQ542" i="3"/>
  <c r="AS542" i="3"/>
  <c r="AU542" i="3"/>
  <c r="AW542" i="3"/>
  <c r="AY542" i="3"/>
  <c r="BA542" i="3"/>
  <c r="BC542" i="3"/>
  <c r="BE542" i="3"/>
  <c r="BG542" i="3"/>
  <c r="BI542" i="3"/>
  <c r="N542" i="3"/>
  <c r="P542" i="3"/>
  <c r="R542" i="3"/>
  <c r="T542" i="3"/>
  <c r="V542" i="3"/>
  <c r="X542" i="3"/>
  <c r="Z542" i="3"/>
  <c r="AB542" i="3"/>
  <c r="AD542" i="3"/>
  <c r="AF542" i="3"/>
  <c r="AH542" i="3"/>
  <c r="AJ542" i="3"/>
  <c r="AL542" i="3"/>
  <c r="AN542" i="3"/>
  <c r="AP542" i="3"/>
  <c r="AR542" i="3"/>
  <c r="AT542" i="3"/>
  <c r="AV542" i="3"/>
  <c r="AX542" i="3"/>
  <c r="AZ542" i="3"/>
  <c r="BB542" i="3"/>
  <c r="BD542" i="3"/>
  <c r="BF542" i="3"/>
  <c r="BH542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N544" i="3"/>
  <c r="P544" i="3"/>
  <c r="R544" i="3"/>
  <c r="T544" i="3"/>
  <c r="V544" i="3"/>
  <c r="X544" i="3"/>
  <c r="Z544" i="3"/>
  <c r="AB544" i="3"/>
  <c r="AD544" i="3"/>
  <c r="AF544" i="3"/>
  <c r="AH544" i="3"/>
  <c r="AJ544" i="3"/>
  <c r="AL544" i="3"/>
  <c r="AN544" i="3"/>
  <c r="AP544" i="3"/>
  <c r="AR544" i="3"/>
  <c r="AT544" i="3"/>
  <c r="AV544" i="3"/>
  <c r="AX544" i="3"/>
  <c r="AZ544" i="3"/>
  <c r="BB544" i="3"/>
  <c r="BD544" i="3"/>
  <c r="BF544" i="3"/>
  <c r="BH544" i="3"/>
  <c r="N545" i="3"/>
  <c r="P545" i="3"/>
  <c r="R545" i="3"/>
  <c r="T545" i="3"/>
  <c r="V545" i="3"/>
  <c r="X545" i="3"/>
  <c r="Z545" i="3"/>
  <c r="AB545" i="3"/>
  <c r="AD545" i="3"/>
  <c r="AF545" i="3"/>
  <c r="AH545" i="3"/>
  <c r="AJ545" i="3"/>
  <c r="AL545" i="3"/>
  <c r="AN545" i="3"/>
  <c r="AP545" i="3"/>
  <c r="AR545" i="3"/>
  <c r="AT545" i="3"/>
  <c r="AV545" i="3"/>
  <c r="AX545" i="3"/>
  <c r="AZ545" i="3"/>
  <c r="BB545" i="3"/>
  <c r="BD545" i="3"/>
  <c r="BF545" i="3"/>
  <c r="BH545" i="3"/>
  <c r="M545" i="3"/>
  <c r="O545" i="3"/>
  <c r="Q545" i="3"/>
  <c r="S545" i="3"/>
  <c r="U545" i="3"/>
  <c r="W545" i="3"/>
  <c r="Y545" i="3"/>
  <c r="AA545" i="3"/>
  <c r="AC545" i="3"/>
  <c r="AE545" i="3"/>
  <c r="AG545" i="3"/>
  <c r="AI545" i="3"/>
  <c r="AK545" i="3"/>
  <c r="AM545" i="3"/>
  <c r="AO545" i="3"/>
  <c r="AQ545" i="3"/>
  <c r="AS545" i="3"/>
  <c r="AU545" i="3"/>
  <c r="AW545" i="3"/>
  <c r="AY545" i="3"/>
  <c r="BA545" i="3"/>
  <c r="BC545" i="3"/>
  <c r="BE545" i="3"/>
  <c r="BG545" i="3"/>
  <c r="BI545" i="3"/>
  <c r="BN520" i="3"/>
  <c r="BI532" i="3"/>
  <c r="BE532" i="3"/>
  <c r="BA532" i="3"/>
  <c r="AW532" i="3"/>
  <c r="AS532" i="3"/>
  <c r="AO532" i="3"/>
  <c r="AK532" i="3"/>
  <c r="AG532" i="3"/>
  <c r="AC532" i="3"/>
  <c r="Y532" i="3"/>
  <c r="U532" i="3"/>
  <c r="Q532" i="3"/>
  <c r="M532" i="3"/>
  <c r="BF532" i="3"/>
  <c r="BB532" i="3"/>
  <c r="AX532" i="3"/>
  <c r="AT532" i="3"/>
  <c r="AP532" i="3"/>
  <c r="AL532" i="3"/>
  <c r="AH532" i="3"/>
  <c r="AD532" i="3"/>
  <c r="Z532" i="3"/>
  <c r="V532" i="3"/>
  <c r="R532" i="3"/>
  <c r="N532" i="3"/>
  <c r="BG532" i="3"/>
  <c r="BC532" i="3"/>
  <c r="AY532" i="3"/>
  <c r="AU532" i="3"/>
  <c r="AQ532" i="3"/>
  <c r="AM532" i="3"/>
  <c r="AI532" i="3"/>
  <c r="AE532" i="3"/>
  <c r="AA532" i="3"/>
  <c r="W532" i="3"/>
  <c r="S532" i="3"/>
  <c r="O532" i="3"/>
  <c r="BH532" i="3"/>
  <c r="BD532" i="3"/>
  <c r="AZ532" i="3"/>
  <c r="AV532" i="3"/>
  <c r="AR532" i="3"/>
  <c r="AN532" i="3"/>
  <c r="AJ532" i="3"/>
  <c r="AF532" i="3"/>
  <c r="AB532" i="3"/>
  <c r="X532" i="3"/>
  <c r="T532" i="3"/>
  <c r="BL338" i="3"/>
  <c r="BJ33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AZ344" i="3" l="1"/>
  <c r="O350" i="3"/>
  <c r="AE328" i="3"/>
  <c r="N330" i="3"/>
  <c r="AE336" i="3"/>
  <c r="AB352" i="3"/>
  <c r="AP352" i="3"/>
  <c r="BF352" i="3"/>
  <c r="T356" i="3"/>
  <c r="AB356" i="3"/>
  <c r="AJ356" i="3"/>
  <c r="AR356" i="3"/>
  <c r="AZ356" i="3"/>
  <c r="BH356" i="3"/>
  <c r="BD328" i="3"/>
  <c r="AV328" i="3"/>
  <c r="AN328" i="3"/>
  <c r="AF328" i="3"/>
  <c r="X328" i="3"/>
  <c r="P328" i="3"/>
  <c r="BN328" i="3" s="1"/>
  <c r="AM330" i="3"/>
  <c r="BB336" i="3"/>
  <c r="AT336" i="3"/>
  <c r="AL336" i="3"/>
  <c r="AD336" i="3"/>
  <c r="V336" i="3"/>
  <c r="N336" i="3"/>
  <c r="BN336" i="3" s="1"/>
  <c r="BJ538" i="3"/>
  <c r="AM328" i="3"/>
  <c r="AT330" i="3"/>
  <c r="AM336" i="3"/>
  <c r="P352" i="3"/>
  <c r="AD352" i="3"/>
  <c r="AT352" i="3"/>
  <c r="N356" i="3"/>
  <c r="V356" i="3"/>
  <c r="AD356" i="3"/>
  <c r="AL356" i="3"/>
  <c r="AT356" i="3"/>
  <c r="BB328" i="3"/>
  <c r="AT328" i="3"/>
  <c r="AL328" i="3"/>
  <c r="AD328" i="3"/>
  <c r="V328" i="3"/>
  <c r="BH336" i="3"/>
  <c r="AZ336" i="3"/>
  <c r="AR336" i="3"/>
  <c r="AJ336" i="3"/>
  <c r="AB336" i="3"/>
  <c r="BN379" i="3"/>
  <c r="BN411" i="3"/>
  <c r="BK362" i="3"/>
  <c r="BJ459" i="3"/>
  <c r="BJ407" i="3"/>
  <c r="BM419" i="3"/>
  <c r="BL399" i="3"/>
  <c r="BJ391" i="3"/>
  <c r="BJ387" i="3"/>
  <c r="BK521" i="3"/>
  <c r="BK395" i="3"/>
  <c r="BJ516" i="3"/>
  <c r="BL466" i="3"/>
  <c r="BM458" i="3"/>
  <c r="BK450" i="3"/>
  <c r="BJ443" i="3"/>
  <c r="BM413" i="3"/>
  <c r="BK391" i="3"/>
  <c r="BM383" i="3"/>
  <c r="BL375" i="3"/>
  <c r="BM521" i="3"/>
  <c r="BL516" i="3"/>
  <c r="BM467" i="3"/>
  <c r="BM466" i="3"/>
  <c r="BM443" i="3"/>
  <c r="BM421" i="3"/>
  <c r="BL413" i="3"/>
  <c r="BK407" i="3"/>
  <c r="BL407" i="3"/>
  <c r="BJ399" i="3"/>
  <c r="BL391" i="3"/>
  <c r="BM387" i="3"/>
  <c r="BJ383" i="3"/>
  <c r="BM538" i="3"/>
  <c r="BM523" i="3"/>
  <c r="BJ521" i="3"/>
  <c r="BM520" i="3"/>
  <c r="BJ519" i="3"/>
  <c r="BM519" i="3"/>
  <c r="BK517" i="3"/>
  <c r="BJ362" i="3"/>
  <c r="BL521" i="3"/>
  <c r="BJ517" i="3"/>
  <c r="BG354" i="3"/>
  <c r="BL328" i="3"/>
  <c r="BJ326" i="3"/>
  <c r="BN338" i="3"/>
  <c r="BK464" i="3"/>
  <c r="BN368" i="3"/>
  <c r="BN386" i="3"/>
  <c r="BK378" i="3"/>
  <c r="AV344" i="3"/>
  <c r="BL348" i="3"/>
  <c r="BM537" i="3"/>
  <c r="BJ527" i="3"/>
  <c r="BL332" i="3"/>
  <c r="BL334" i="3"/>
  <c r="BJ336" i="3"/>
  <c r="BL340" i="3"/>
  <c r="BJ350" i="3"/>
  <c r="BL326" i="3"/>
  <c r="BN326" i="3"/>
  <c r="BJ328" i="3"/>
  <c r="BL419" i="3"/>
  <c r="BK399" i="3"/>
  <c r="BK383" i="3"/>
  <c r="BM369" i="3"/>
  <c r="BK369" i="3"/>
  <c r="BN523" i="3"/>
  <c r="BK458" i="3"/>
  <c r="BN413" i="3"/>
  <c r="BK467" i="3"/>
  <c r="BJ421" i="3"/>
  <c r="BL421" i="3"/>
  <c r="BK516" i="3"/>
  <c r="BM451" i="3"/>
  <c r="BJ395" i="3"/>
  <c r="Q330" i="3"/>
  <c r="O342" i="3"/>
  <c r="BL451" i="3"/>
  <c r="BL522" i="3"/>
  <c r="BJ450" i="3"/>
  <c r="BL539" i="3"/>
  <c r="BM362" i="3"/>
  <c r="BJ522" i="3"/>
  <c r="BJ379" i="3"/>
  <c r="BL538" i="3"/>
  <c r="BL352" i="3"/>
  <c r="BN332" i="3"/>
  <c r="BJ334" i="3"/>
  <c r="BL336" i="3"/>
  <c r="BM518" i="3"/>
  <c r="BN443" i="3"/>
  <c r="BK466" i="3"/>
  <c r="BM516" i="3"/>
  <c r="BJ451" i="3"/>
  <c r="BK421" i="3"/>
  <c r="BJ403" i="3"/>
  <c r="BL395" i="3"/>
  <c r="BJ338" i="3"/>
  <c r="BK457" i="3"/>
  <c r="BM399" i="3"/>
  <c r="BM375" i="3"/>
  <c r="BL443" i="3"/>
  <c r="BM407" i="3"/>
  <c r="BK538" i="3"/>
  <c r="AH330" i="3"/>
  <c r="S342" i="3"/>
  <c r="AI342" i="3"/>
  <c r="AY342" i="3"/>
  <c r="T344" i="3"/>
  <c r="AH344" i="3"/>
  <c r="AX344" i="3"/>
  <c r="S346" i="3"/>
  <c r="AI346" i="3"/>
  <c r="AY346" i="3"/>
  <c r="P354" i="3"/>
  <c r="X354" i="3"/>
  <c r="AF354" i="3"/>
  <c r="AN354" i="3"/>
  <c r="AV354" i="3"/>
  <c r="BD354" i="3"/>
  <c r="BN466" i="3"/>
  <c r="X330" i="3"/>
  <c r="AN330" i="3"/>
  <c r="BD330" i="3"/>
  <c r="N342" i="3"/>
  <c r="V342" i="3"/>
  <c r="AD342" i="3"/>
  <c r="AL342" i="3"/>
  <c r="AT342" i="3"/>
  <c r="BB342" i="3"/>
  <c r="M344" i="3"/>
  <c r="U344" i="3"/>
  <c r="AC344" i="3"/>
  <c r="AK344" i="3"/>
  <c r="AS344" i="3"/>
  <c r="BA344" i="3"/>
  <c r="BI344" i="3"/>
  <c r="T346" i="3"/>
  <c r="AB346" i="3"/>
  <c r="AJ346" i="3"/>
  <c r="AR346" i="3"/>
  <c r="AZ346" i="3"/>
  <c r="BH346" i="3"/>
  <c r="O354" i="3"/>
  <c r="W354" i="3"/>
  <c r="AE354" i="3"/>
  <c r="AM354" i="3"/>
  <c r="AU354" i="3"/>
  <c r="BC354" i="3"/>
  <c r="V330" i="3"/>
  <c r="BF330" i="3"/>
  <c r="U342" i="3"/>
  <c r="AK342" i="3"/>
  <c r="BA342" i="3"/>
  <c r="V344" i="3"/>
  <c r="AN344" i="3"/>
  <c r="BD344" i="3"/>
  <c r="Y346" i="3"/>
  <c r="AO346" i="3"/>
  <c r="BE346" i="3"/>
  <c r="BI330" i="3"/>
  <c r="BA330" i="3"/>
  <c r="AS330" i="3"/>
  <c r="AK330" i="3"/>
  <c r="AC330" i="3"/>
  <c r="U330" i="3"/>
  <c r="M330" i="3"/>
  <c r="BN369" i="3"/>
  <c r="N344" i="3"/>
  <c r="BK489" i="3"/>
  <c r="BJ466" i="3"/>
  <c r="BN457" i="3"/>
  <c r="BL411" i="3"/>
  <c r="BM403" i="3"/>
  <c r="BN383" i="3"/>
  <c r="AP330" i="3"/>
  <c r="W342" i="3"/>
  <c r="AM342" i="3"/>
  <c r="BC342" i="3"/>
  <c r="X344" i="3"/>
  <c r="AL344" i="3"/>
  <c r="BB344" i="3"/>
  <c r="W346" i="3"/>
  <c r="AM346" i="3"/>
  <c r="BC346" i="3"/>
  <c r="R354" i="3"/>
  <c r="Z354" i="3"/>
  <c r="AH354" i="3"/>
  <c r="AP354" i="3"/>
  <c r="AX354" i="3"/>
  <c r="BF354" i="3"/>
  <c r="BN451" i="3"/>
  <c r="BN395" i="3"/>
  <c r="AB330" i="3"/>
  <c r="AR330" i="3"/>
  <c r="BH330" i="3"/>
  <c r="P342" i="3"/>
  <c r="X342" i="3"/>
  <c r="AF342" i="3"/>
  <c r="AN342" i="3"/>
  <c r="AV342" i="3"/>
  <c r="BD342" i="3"/>
  <c r="O344" i="3"/>
  <c r="W344" i="3"/>
  <c r="AE344" i="3"/>
  <c r="AM344" i="3"/>
  <c r="AU344" i="3"/>
  <c r="BC344" i="3"/>
  <c r="N346" i="3"/>
  <c r="V346" i="3"/>
  <c r="AD346" i="3"/>
  <c r="AL346" i="3"/>
  <c r="AT346" i="3"/>
  <c r="BB346" i="3"/>
  <c r="Q354" i="3"/>
  <c r="Y354" i="3"/>
  <c r="AG354" i="3"/>
  <c r="AO354" i="3"/>
  <c r="AW354" i="3"/>
  <c r="BE354" i="3"/>
  <c r="BL383" i="3"/>
  <c r="BJ523" i="3"/>
  <c r="AD330" i="3"/>
  <c r="Y342" i="3"/>
  <c r="AO342" i="3"/>
  <c r="BE342" i="3"/>
  <c r="Z344" i="3"/>
  <c r="AR344" i="3"/>
  <c r="BH344" i="3"/>
  <c r="AC346" i="3"/>
  <c r="AS346" i="3"/>
  <c r="BI346" i="3"/>
  <c r="BG330" i="3"/>
  <c r="AY330" i="3"/>
  <c r="AQ330" i="3"/>
  <c r="AI330" i="3"/>
  <c r="AA330" i="3"/>
  <c r="S330" i="3"/>
  <c r="BL520" i="3"/>
  <c r="BM459" i="3"/>
  <c r="BL387" i="3"/>
  <c r="BK465" i="3"/>
  <c r="R330" i="3"/>
  <c r="AX330" i="3"/>
  <c r="AA342" i="3"/>
  <c r="AQ342" i="3"/>
  <c r="BG342" i="3"/>
  <c r="AB344" i="3"/>
  <c r="AP344" i="3"/>
  <c r="BF344" i="3"/>
  <c r="AA346" i="3"/>
  <c r="AQ346" i="3"/>
  <c r="BG346" i="3"/>
  <c r="T354" i="3"/>
  <c r="AB354" i="3"/>
  <c r="AJ354" i="3"/>
  <c r="AR354" i="3"/>
  <c r="AZ354" i="3"/>
  <c r="BH354" i="3"/>
  <c r="P330" i="3"/>
  <c r="AF330" i="3"/>
  <c r="AV330" i="3"/>
  <c r="R342" i="3"/>
  <c r="Z342" i="3"/>
  <c r="AH342" i="3"/>
  <c r="AP342" i="3"/>
  <c r="AX342" i="3"/>
  <c r="BF342" i="3"/>
  <c r="Q344" i="3"/>
  <c r="Y344" i="3"/>
  <c r="AG344" i="3"/>
  <c r="AO344" i="3"/>
  <c r="AW344" i="3"/>
  <c r="BE344" i="3"/>
  <c r="P346" i="3"/>
  <c r="BK346" i="3" s="1"/>
  <c r="X346" i="3"/>
  <c r="AF346" i="3"/>
  <c r="AN346" i="3"/>
  <c r="AV346" i="3"/>
  <c r="BD346" i="3"/>
  <c r="S354" i="3"/>
  <c r="AA354" i="3"/>
  <c r="AI354" i="3"/>
  <c r="AQ354" i="3"/>
  <c r="AY354" i="3"/>
  <c r="N325" i="3"/>
  <c r="M333" i="3"/>
  <c r="S341" i="3"/>
  <c r="S349" i="3"/>
  <c r="BN521" i="3"/>
  <c r="AL330" i="3"/>
  <c r="M342" i="3"/>
  <c r="AC342" i="3"/>
  <c r="AS342" i="3"/>
  <c r="BI342" i="3"/>
  <c r="AF344" i="3"/>
  <c r="O346" i="3"/>
  <c r="AG346" i="3"/>
  <c r="AW346" i="3"/>
  <c r="BE330" i="3"/>
  <c r="AW330" i="3"/>
  <c r="AO330" i="3"/>
  <c r="AG330" i="3"/>
  <c r="Y330" i="3"/>
  <c r="N354" i="3"/>
  <c r="BK443" i="3"/>
  <c r="BM450" i="3"/>
  <c r="BL450" i="3"/>
  <c r="BK332" i="3"/>
  <c r="BM527" i="3"/>
  <c r="BN404" i="3"/>
  <c r="BL350" i="3"/>
  <c r="BN350" i="3"/>
  <c r="BL517" i="3"/>
  <c r="BN425" i="3"/>
  <c r="BK451" i="3"/>
  <c r="BN516" i="3"/>
  <c r="BJ411" i="3"/>
  <c r="BJ377" i="3"/>
  <c r="BM350" i="3"/>
  <c r="BK435" i="3"/>
  <c r="N340" i="3"/>
  <c r="BJ340" i="3" s="1"/>
  <c r="BK419" i="3"/>
  <c r="BJ413" i="3"/>
  <c r="BN433" i="3"/>
  <c r="BJ352" i="3"/>
  <c r="M356" i="3"/>
  <c r="BK356" i="3" s="1"/>
  <c r="BN467" i="3"/>
  <c r="BJ467" i="3"/>
  <c r="L177" i="3"/>
  <c r="L176" i="3"/>
  <c r="L175" i="3"/>
  <c r="L174" i="3"/>
  <c r="L173" i="3"/>
  <c r="K173" i="3"/>
  <c r="BK544" i="3"/>
  <c r="BL505" i="3"/>
  <c r="BL448" i="3"/>
  <c r="BJ428" i="3"/>
  <c r="BL456" i="3"/>
  <c r="BN449" i="3"/>
  <c r="BN427" i="3"/>
  <c r="BK469" i="3"/>
  <c r="BJ348" i="3"/>
  <c r="BN348" i="3"/>
  <c r="BJ543" i="3"/>
  <c r="BM543" i="3"/>
  <c r="BL543" i="3"/>
  <c r="BJ515" i="3"/>
  <c r="BM515" i="3"/>
  <c r="BL515" i="3"/>
  <c r="BL487" i="3"/>
  <c r="BJ487" i="3"/>
  <c r="BM442" i="3"/>
  <c r="BJ442" i="3"/>
  <c r="BJ444" i="3"/>
  <c r="BM444" i="3"/>
  <c r="BL444" i="3"/>
  <c r="BL372" i="3"/>
  <c r="BJ372" i="3"/>
  <c r="BJ510" i="3"/>
  <c r="BM510" i="3"/>
  <c r="BL510" i="3"/>
  <c r="BJ478" i="3"/>
  <c r="BM478" i="3"/>
  <c r="BL478" i="3"/>
  <c r="BM512" i="3"/>
  <c r="BJ481" i="3"/>
  <c r="BL453" i="3"/>
  <c r="BJ453" i="3"/>
  <c r="BM385" i="3"/>
  <c r="BK518" i="3"/>
  <c r="K258" i="3"/>
  <c r="L178" i="3"/>
  <c r="BJ542" i="3"/>
  <c r="BM542" i="3"/>
  <c r="BL542" i="3"/>
  <c r="BM487" i="3"/>
  <c r="BL442" i="3"/>
  <c r="BL481" i="3"/>
  <c r="BM372" i="3"/>
  <c r="BL356" i="3"/>
  <c r="BL512" i="3"/>
  <c r="BJ512" i="3"/>
  <c r="BM481" i="3"/>
  <c r="BM453" i="3"/>
  <c r="BL385" i="3"/>
  <c r="BJ385" i="3"/>
  <c r="BJ483" i="3"/>
  <c r="BM483" i="3"/>
  <c r="BL483" i="3"/>
  <c r="BL489" i="3"/>
  <c r="BM489" i="3"/>
  <c r="BL480" i="3"/>
  <c r="BJ464" i="3"/>
  <c r="BL464" i="3"/>
  <c r="BJ436" i="3"/>
  <c r="BL428" i="3"/>
  <c r="BJ394" i="3"/>
  <c r="BL378" i="3"/>
  <c r="BL368" i="3"/>
  <c r="BJ366" i="3"/>
  <c r="BM449" i="3"/>
  <c r="BL382" i="3"/>
  <c r="BN370" i="3"/>
  <c r="BJ518" i="3"/>
  <c r="K306" i="3"/>
  <c r="L305" i="3"/>
  <c r="K305" i="3"/>
  <c r="L304" i="3"/>
  <c r="K304" i="3"/>
  <c r="L303" i="3"/>
  <c r="K303" i="3"/>
  <c r="L302" i="3"/>
  <c r="K302" i="3"/>
  <c r="L301" i="3"/>
  <c r="K301" i="3"/>
  <c r="L300" i="3"/>
  <c r="K300" i="3"/>
  <c r="L299" i="3"/>
  <c r="K299" i="3"/>
  <c r="L298" i="3"/>
  <c r="K298" i="3"/>
  <c r="L297" i="3"/>
  <c r="K297" i="3"/>
  <c r="L296" i="3"/>
  <c r="K296" i="3"/>
  <c r="L295" i="3"/>
  <c r="K295" i="3"/>
  <c r="L294" i="3"/>
  <c r="K294" i="3"/>
  <c r="L293" i="3"/>
  <c r="K293" i="3"/>
  <c r="L292" i="3"/>
  <c r="K292" i="3"/>
  <c r="L291" i="3"/>
  <c r="K291" i="3"/>
  <c r="L290" i="3"/>
  <c r="K290" i="3"/>
  <c r="L289" i="3"/>
  <c r="K289" i="3"/>
  <c r="L288" i="3"/>
  <c r="K288" i="3"/>
  <c r="L287" i="3"/>
  <c r="K287" i="3"/>
  <c r="L286" i="3"/>
  <c r="K286" i="3"/>
  <c r="L285" i="3"/>
  <c r="K285" i="3"/>
  <c r="L284" i="3"/>
  <c r="K284" i="3"/>
  <c r="L283" i="3"/>
  <c r="K283" i="3"/>
  <c r="L282" i="3"/>
  <c r="K282" i="3"/>
  <c r="L281" i="3"/>
  <c r="K281" i="3"/>
  <c r="L280" i="3"/>
  <c r="K280" i="3"/>
  <c r="L279" i="3"/>
  <c r="K279" i="3"/>
  <c r="L278" i="3"/>
  <c r="K278" i="3"/>
  <c r="L277" i="3"/>
  <c r="K277" i="3"/>
  <c r="L276" i="3"/>
  <c r="K276" i="3"/>
  <c r="L275" i="3"/>
  <c r="K275" i="3"/>
  <c r="L274" i="3"/>
  <c r="K274" i="3"/>
  <c r="L273" i="3"/>
  <c r="K273" i="3"/>
  <c r="L272" i="3"/>
  <c r="K272" i="3"/>
  <c r="L271" i="3"/>
  <c r="K271" i="3"/>
  <c r="L270" i="3"/>
  <c r="K270" i="3"/>
  <c r="L269" i="3"/>
  <c r="K269" i="3"/>
  <c r="L268" i="3"/>
  <c r="K268" i="3"/>
  <c r="L267" i="3"/>
  <c r="K267" i="3"/>
  <c r="L266" i="3"/>
  <c r="K266" i="3"/>
  <c r="L265" i="3"/>
  <c r="K265" i="3"/>
  <c r="L264" i="3"/>
  <c r="K264" i="3"/>
  <c r="L263" i="3"/>
  <c r="K263" i="3"/>
  <c r="L262" i="3"/>
  <c r="K262" i="3"/>
  <c r="L261" i="3"/>
  <c r="K261" i="3"/>
  <c r="L260" i="3"/>
  <c r="K260" i="3"/>
  <c r="L259" i="3"/>
  <c r="K259" i="3"/>
  <c r="K179" i="3"/>
  <c r="K176" i="3"/>
  <c r="K175" i="3"/>
  <c r="T175" i="3" s="1"/>
  <c r="K174" i="3"/>
  <c r="BM505" i="3"/>
  <c r="BL496" i="3"/>
  <c r="BJ473" i="3"/>
  <c r="BM473" i="3"/>
  <c r="BM464" i="3"/>
  <c r="BL457" i="3"/>
  <c r="BM457" i="3"/>
  <c r="BM436" i="3"/>
  <c r="BM428" i="3"/>
  <c r="BL386" i="3"/>
  <c r="BM378" i="3"/>
  <c r="BJ378" i="3"/>
  <c r="BN366" i="3"/>
  <c r="BJ488" i="3"/>
  <c r="BJ504" i="3"/>
  <c r="BJ427" i="3"/>
  <c r="BL377" i="3"/>
  <c r="BL527" i="3"/>
  <c r="BK370" i="3"/>
  <c r="L321" i="3"/>
  <c r="L320" i="3"/>
  <c r="L319" i="3"/>
  <c r="K323" i="3"/>
  <c r="K322" i="3"/>
  <c r="K321" i="3"/>
  <c r="K320" i="3"/>
  <c r="K319" i="3"/>
  <c r="L318" i="3"/>
  <c r="K318" i="3"/>
  <c r="L317" i="3"/>
  <c r="K317" i="3"/>
  <c r="L316" i="3"/>
  <c r="K316" i="3"/>
  <c r="L315" i="3"/>
  <c r="K315" i="3"/>
  <c r="L314" i="3"/>
  <c r="K314" i="3"/>
  <c r="L313" i="3"/>
  <c r="K313" i="3"/>
  <c r="L312" i="3"/>
  <c r="K312" i="3"/>
  <c r="L311" i="3"/>
  <c r="K311" i="3"/>
  <c r="L310" i="3"/>
  <c r="K310" i="3"/>
  <c r="L309" i="3"/>
  <c r="K309" i="3"/>
  <c r="L308" i="3"/>
  <c r="K308" i="3"/>
  <c r="L307" i="3"/>
  <c r="K307" i="3"/>
  <c r="L306" i="3"/>
  <c r="K178" i="3"/>
  <c r="AL173" i="3"/>
  <c r="AW291" i="3"/>
  <c r="S289" i="3"/>
  <c r="BB287" i="3"/>
  <c r="AC281" i="3"/>
  <c r="AJ269" i="3"/>
  <c r="AM265" i="3"/>
  <c r="M259" i="3"/>
  <c r="L323" i="3"/>
  <c r="L322" i="3"/>
  <c r="L258" i="3"/>
  <c r="L256" i="3"/>
  <c r="K256" i="3"/>
  <c r="L254" i="3"/>
  <c r="K254" i="3"/>
  <c r="L252" i="3"/>
  <c r="K252" i="3"/>
  <c r="L250" i="3"/>
  <c r="K250" i="3"/>
  <c r="L248" i="3"/>
  <c r="K248" i="3"/>
  <c r="L246" i="3"/>
  <c r="K246" i="3"/>
  <c r="L244" i="3"/>
  <c r="K244" i="3"/>
  <c r="L242" i="3"/>
  <c r="K242" i="3"/>
  <c r="L240" i="3"/>
  <c r="K240" i="3"/>
  <c r="L238" i="3"/>
  <c r="K238" i="3"/>
  <c r="L236" i="3"/>
  <c r="K236" i="3"/>
  <c r="L234" i="3"/>
  <c r="K234" i="3"/>
  <c r="L232" i="3"/>
  <c r="K232" i="3"/>
  <c r="L230" i="3"/>
  <c r="K230" i="3"/>
  <c r="L228" i="3"/>
  <c r="K228" i="3"/>
  <c r="L226" i="3"/>
  <c r="K226" i="3"/>
  <c r="L224" i="3"/>
  <c r="K224" i="3"/>
  <c r="L222" i="3"/>
  <c r="K222" i="3"/>
  <c r="L220" i="3"/>
  <c r="K220" i="3"/>
  <c r="L218" i="3"/>
  <c r="K218" i="3"/>
  <c r="L216" i="3"/>
  <c r="K216" i="3"/>
  <c r="K215" i="3"/>
  <c r="L214" i="3"/>
  <c r="K214" i="3"/>
  <c r="L213" i="3"/>
  <c r="K213" i="3"/>
  <c r="L212" i="3"/>
  <c r="K212" i="3"/>
  <c r="L211" i="3"/>
  <c r="K211" i="3"/>
  <c r="L210" i="3"/>
  <c r="K210" i="3"/>
  <c r="L209" i="3"/>
  <c r="K209" i="3"/>
  <c r="L208" i="3"/>
  <c r="K208" i="3"/>
  <c r="L207" i="3"/>
  <c r="K207" i="3"/>
  <c r="L206" i="3"/>
  <c r="K206" i="3"/>
  <c r="L205" i="3"/>
  <c r="K205" i="3"/>
  <c r="L204" i="3"/>
  <c r="K204" i="3"/>
  <c r="L203" i="3"/>
  <c r="K203" i="3"/>
  <c r="L202" i="3"/>
  <c r="K202" i="3"/>
  <c r="L201" i="3"/>
  <c r="K201" i="3"/>
  <c r="L200" i="3"/>
  <c r="K200" i="3"/>
  <c r="L199" i="3"/>
  <c r="K199" i="3"/>
  <c r="L198" i="3"/>
  <c r="K198" i="3"/>
  <c r="L197" i="3"/>
  <c r="K197" i="3"/>
  <c r="L196" i="3"/>
  <c r="K196" i="3"/>
  <c r="L195" i="3"/>
  <c r="K195" i="3"/>
  <c r="L194" i="3"/>
  <c r="K194" i="3"/>
  <c r="L193" i="3"/>
  <c r="K193" i="3"/>
  <c r="L192" i="3"/>
  <c r="K192" i="3"/>
  <c r="L191" i="3"/>
  <c r="K191" i="3"/>
  <c r="L190" i="3"/>
  <c r="K190" i="3"/>
  <c r="L189" i="3"/>
  <c r="K189" i="3"/>
  <c r="L188" i="3"/>
  <c r="K188" i="3"/>
  <c r="L187" i="3"/>
  <c r="K187" i="3"/>
  <c r="L186" i="3"/>
  <c r="K186" i="3"/>
  <c r="L185" i="3"/>
  <c r="K185" i="3"/>
  <c r="L184" i="3"/>
  <c r="K184" i="3"/>
  <c r="L183" i="3"/>
  <c r="K183" i="3"/>
  <c r="L182" i="3"/>
  <c r="K182" i="3"/>
  <c r="L181" i="3"/>
  <c r="K181" i="3"/>
  <c r="L180" i="3"/>
  <c r="K180" i="3"/>
  <c r="L179" i="3"/>
  <c r="K177" i="3"/>
  <c r="N175" i="3"/>
  <c r="P175" i="3"/>
  <c r="R175" i="3"/>
  <c r="V175" i="3"/>
  <c r="X175" i="3"/>
  <c r="Z175" i="3"/>
  <c r="AD175" i="3"/>
  <c r="AF175" i="3"/>
  <c r="AH175" i="3"/>
  <c r="AL175" i="3"/>
  <c r="AN175" i="3"/>
  <c r="AP175" i="3"/>
  <c r="AT175" i="3"/>
  <c r="AV175" i="3"/>
  <c r="AX175" i="3"/>
  <c r="BB175" i="3"/>
  <c r="BD175" i="3"/>
  <c r="BF175" i="3"/>
  <c r="M175" i="3"/>
  <c r="O175" i="3"/>
  <c r="Q175" i="3"/>
  <c r="U175" i="3"/>
  <c r="W175" i="3"/>
  <c r="Y175" i="3"/>
  <c r="AC175" i="3"/>
  <c r="AE175" i="3"/>
  <c r="AG175" i="3"/>
  <c r="AK175" i="3"/>
  <c r="AM175" i="3"/>
  <c r="AO175" i="3"/>
  <c r="AQ175" i="3"/>
  <c r="AS175" i="3"/>
  <c r="AU175" i="3"/>
  <c r="AW175" i="3"/>
  <c r="AY175" i="3"/>
  <c r="BA175" i="3"/>
  <c r="BC175" i="3"/>
  <c r="BE175" i="3"/>
  <c r="BG175" i="3"/>
  <c r="BI175" i="3"/>
  <c r="BH305" i="3"/>
  <c r="AB305" i="3"/>
  <c r="BG303" i="3"/>
  <c r="AA303" i="3"/>
  <c r="BF301" i="3"/>
  <c r="Z301" i="3"/>
  <c r="BE299" i="3"/>
  <c r="Y299" i="3"/>
  <c r="BC297" i="3"/>
  <c r="W297" i="3"/>
  <c r="BB295" i="3"/>
  <c r="V295" i="3"/>
  <c r="AZ293" i="3"/>
  <c r="T293" i="3"/>
  <c r="AX291" i="3"/>
  <c r="R291" i="3"/>
  <c r="AV289" i="3"/>
  <c r="P289" i="3"/>
  <c r="AS287" i="3"/>
  <c r="AP285" i="3"/>
  <c r="AO283" i="3"/>
  <c r="AL281" i="3"/>
  <c r="AJ279" i="3"/>
  <c r="AI277" i="3"/>
  <c r="AQ275" i="3"/>
  <c r="AA275" i="3"/>
  <c r="BG273" i="3"/>
  <c r="AQ273" i="3"/>
  <c r="AA273" i="3"/>
  <c r="BE271" i="3"/>
  <c r="AO271" i="3"/>
  <c r="Y271" i="3"/>
  <c r="BC269" i="3"/>
  <c r="AM269" i="3"/>
  <c r="W269" i="3"/>
  <c r="BB267" i="3"/>
  <c r="AL267" i="3"/>
  <c r="V267" i="3"/>
  <c r="AZ265" i="3"/>
  <c r="AJ265" i="3"/>
  <c r="T265" i="3"/>
  <c r="AX263" i="3"/>
  <c r="AH263" i="3"/>
  <c r="R263" i="3"/>
  <c r="AV261" i="3"/>
  <c r="AF261" i="3"/>
  <c r="P261" i="3"/>
  <c r="AT259" i="3"/>
  <c r="AD259" i="3"/>
  <c r="BL532" i="3"/>
  <c r="BN532" i="3"/>
  <c r="BK532" i="3"/>
  <c r="BL545" i="3"/>
  <c r="BJ545" i="3"/>
  <c r="BN545" i="3"/>
  <c r="BK545" i="3"/>
  <c r="BJ544" i="3"/>
  <c r="BM544" i="3"/>
  <c r="BL544" i="3"/>
  <c r="BN543" i="3"/>
  <c r="BK543" i="3"/>
  <c r="BJ541" i="3"/>
  <c r="BN541" i="3"/>
  <c r="BK541" i="3"/>
  <c r="BM540" i="3"/>
  <c r="BL540" i="3"/>
  <c r="BJ531" i="3"/>
  <c r="BN531" i="3"/>
  <c r="BK531" i="3"/>
  <c r="BM530" i="3"/>
  <c r="BL530" i="3"/>
  <c r="BK529" i="3"/>
  <c r="BJ529" i="3"/>
  <c r="BM528" i="3"/>
  <c r="BL528" i="3"/>
  <c r="BM496" i="3"/>
  <c r="BJ496" i="3"/>
  <c r="BJ489" i="3"/>
  <c r="BM448" i="3"/>
  <c r="BK448" i="3"/>
  <c r="BL436" i="3"/>
  <c r="BM394" i="3"/>
  <c r="BM386" i="3"/>
  <c r="BJ386" i="3"/>
  <c r="BM366" i="3"/>
  <c r="BN515" i="3"/>
  <c r="BK515" i="3"/>
  <c r="BM513" i="3"/>
  <c r="BL513" i="3"/>
  <c r="BM511" i="3"/>
  <c r="BN511" i="3"/>
  <c r="BK511" i="3"/>
  <c r="BM509" i="3"/>
  <c r="BL509" i="3"/>
  <c r="BK500" i="3"/>
  <c r="BN500" i="3"/>
  <c r="BL500" i="3"/>
  <c r="BL493" i="3"/>
  <c r="BJ493" i="3"/>
  <c r="BM484" i="3"/>
  <c r="BK484" i="3"/>
  <c r="BN484" i="3"/>
  <c r="BM477" i="3"/>
  <c r="BL477" i="3"/>
  <c r="BK471" i="3"/>
  <c r="BN471" i="3"/>
  <c r="BL470" i="3"/>
  <c r="BK468" i="3"/>
  <c r="BK461" i="3"/>
  <c r="BM461" i="3"/>
  <c r="BN461" i="3"/>
  <c r="BL461" i="3"/>
  <c r="BN455" i="3"/>
  <c r="BL455" i="3"/>
  <c r="BM454" i="3"/>
  <c r="BJ454" i="3"/>
  <c r="BL452" i="3"/>
  <c r="BK452" i="3"/>
  <c r="BN452" i="3"/>
  <c r="BL445" i="3"/>
  <c r="BM445" i="3"/>
  <c r="BN445" i="3"/>
  <c r="BK439" i="3"/>
  <c r="BM439" i="3"/>
  <c r="BM431" i="3"/>
  <c r="BJ431" i="3"/>
  <c r="BN431" i="3"/>
  <c r="BM417" i="3"/>
  <c r="BL417" i="3"/>
  <c r="BK417" i="3"/>
  <c r="BN417" i="3"/>
  <c r="BM415" i="3"/>
  <c r="BK409" i="3"/>
  <c r="BN409" i="3"/>
  <c r="BL405" i="3"/>
  <c r="BJ401" i="3"/>
  <c r="BK401" i="3"/>
  <c r="BN401" i="3"/>
  <c r="BL397" i="3"/>
  <c r="BN392" i="3"/>
  <c r="BK392" i="3"/>
  <c r="BL392" i="3"/>
  <c r="BJ392" i="3"/>
  <c r="BL389" i="3"/>
  <c r="BM389" i="3"/>
  <c r="BN384" i="3"/>
  <c r="BK384" i="3"/>
  <c r="BM381" i="3"/>
  <c r="BN376" i="3"/>
  <c r="BK376" i="3"/>
  <c r="BK373" i="3"/>
  <c r="BN373" i="3"/>
  <c r="BM373" i="3"/>
  <c r="BM371" i="3"/>
  <c r="BK371" i="3"/>
  <c r="BN371" i="3"/>
  <c r="BJ364" i="3"/>
  <c r="BM364" i="3"/>
  <c r="BL364" i="3"/>
  <c r="BL506" i="3"/>
  <c r="BJ506" i="3"/>
  <c r="BK498" i="3"/>
  <c r="BN498" i="3"/>
  <c r="BL498" i="3"/>
  <c r="BM490" i="3"/>
  <c r="BL490" i="3"/>
  <c r="BJ482" i="3"/>
  <c r="BK482" i="3"/>
  <c r="BN482" i="3"/>
  <c r="BM474" i="3"/>
  <c r="BL474" i="3"/>
  <c r="BN503" i="3"/>
  <c r="BK503" i="3"/>
  <c r="BL503" i="3"/>
  <c r="BL495" i="3"/>
  <c r="BJ495" i="3"/>
  <c r="BN487" i="3"/>
  <c r="BK487" i="3"/>
  <c r="BL479" i="3"/>
  <c r="BJ479" i="3"/>
  <c r="BL440" i="3"/>
  <c r="BK440" i="3"/>
  <c r="BN440" i="3"/>
  <c r="BN416" i="3"/>
  <c r="BJ416" i="3"/>
  <c r="BM416" i="3"/>
  <c r="BL416" i="3"/>
  <c r="BN408" i="3"/>
  <c r="BK408" i="3"/>
  <c r="BJ408" i="3"/>
  <c r="BL400" i="3"/>
  <c r="BM400" i="3"/>
  <c r="BJ437" i="3"/>
  <c r="BK437" i="3"/>
  <c r="BN429" i="3"/>
  <c r="BM429" i="3"/>
  <c r="BL429" i="3"/>
  <c r="BK442" i="3"/>
  <c r="BN442" i="3"/>
  <c r="BJ434" i="3"/>
  <c r="BL434" i="3"/>
  <c r="BM426" i="3"/>
  <c r="BK426" i="3"/>
  <c r="BN426" i="3"/>
  <c r="BJ418" i="3"/>
  <c r="BL418" i="3"/>
  <c r="BK410" i="3"/>
  <c r="BN410" i="3"/>
  <c r="BJ410" i="3"/>
  <c r="BJ402" i="3"/>
  <c r="BM402" i="3"/>
  <c r="BL402" i="3"/>
  <c r="BJ497" i="3"/>
  <c r="BN465" i="3"/>
  <c r="BL465" i="3"/>
  <c r="BN464" i="3"/>
  <c r="BM398" i="3"/>
  <c r="BM382" i="3"/>
  <c r="BK505" i="3"/>
  <c r="BJ514" i="3"/>
  <c r="BK514" i="3"/>
  <c r="BN514" i="3"/>
  <c r="BM504" i="3"/>
  <c r="BN497" i="3"/>
  <c r="BK497" i="3"/>
  <c r="BJ492" i="3"/>
  <c r="BM492" i="3"/>
  <c r="BL492" i="3"/>
  <c r="BN485" i="3"/>
  <c r="BK485" i="3"/>
  <c r="BL485" i="3"/>
  <c r="BL472" i="3"/>
  <c r="BJ472" i="3"/>
  <c r="BJ469" i="3"/>
  <c r="BM469" i="3"/>
  <c r="BN469" i="3"/>
  <c r="BL469" i="3"/>
  <c r="BN463" i="3"/>
  <c r="BL463" i="3"/>
  <c r="BK449" i="3"/>
  <c r="BL449" i="3"/>
  <c r="BJ449" i="3"/>
  <c r="BJ447" i="3"/>
  <c r="BN447" i="3"/>
  <c r="BL447" i="3"/>
  <c r="BK444" i="3"/>
  <c r="BN444" i="3"/>
  <c r="BK396" i="3"/>
  <c r="BN396" i="3"/>
  <c r="BN388" i="3"/>
  <c r="BK388" i="3"/>
  <c r="BK377" i="3"/>
  <c r="BN377" i="3"/>
  <c r="BK365" i="3"/>
  <c r="BN365" i="3"/>
  <c r="BJ365" i="3"/>
  <c r="BL358" i="3"/>
  <c r="BK510" i="3"/>
  <c r="BN510" i="3"/>
  <c r="BJ494" i="3"/>
  <c r="BM494" i="3"/>
  <c r="BK478" i="3"/>
  <c r="BN478" i="3"/>
  <c r="BJ507" i="3"/>
  <c r="BM507" i="3"/>
  <c r="BJ491" i="3"/>
  <c r="BN491" i="3"/>
  <c r="BK491" i="3"/>
  <c r="BM475" i="3"/>
  <c r="BL475" i="3"/>
  <c r="BK424" i="3"/>
  <c r="BN424" i="3"/>
  <c r="BM424" i="3"/>
  <c r="BL424" i="3"/>
  <c r="BJ424" i="3"/>
  <c r="BJ412" i="3"/>
  <c r="BM412" i="3"/>
  <c r="BL412" i="3"/>
  <c r="BK441" i="3"/>
  <c r="BL441" i="3"/>
  <c r="BM438" i="3"/>
  <c r="BJ438" i="3"/>
  <c r="BL430" i="3"/>
  <c r="BK430" i="3"/>
  <c r="BN430" i="3"/>
  <c r="BK406" i="3"/>
  <c r="BJ406" i="3"/>
  <c r="BM406" i="3"/>
  <c r="BL406" i="3"/>
  <c r="BN537" i="3"/>
  <c r="BK537" i="3"/>
  <c r="BM536" i="3"/>
  <c r="BL536" i="3"/>
  <c r="BJ535" i="3"/>
  <c r="BN535" i="3"/>
  <c r="BK535" i="3"/>
  <c r="BK488" i="3"/>
  <c r="BN488" i="3"/>
  <c r="BM456" i="3"/>
  <c r="BK394" i="3"/>
  <c r="BM390" i="3"/>
  <c r="BJ382" i="3"/>
  <c r="BJ367" i="3"/>
  <c r="BL361" i="3"/>
  <c r="BL360" i="3"/>
  <c r="BN489" i="3"/>
  <c r="BK328" i="3"/>
  <c r="BM332" i="3"/>
  <c r="BK340" i="3"/>
  <c r="BK348" i="3"/>
  <c r="BM352" i="3"/>
  <c r="BJ374" i="3"/>
  <c r="BJ370" i="3"/>
  <c r="BM370" i="3"/>
  <c r="BM360" i="3"/>
  <c r="BL504" i="3"/>
  <c r="BM508" i="3"/>
  <c r="BK508" i="3"/>
  <c r="BN508" i="3"/>
  <c r="BJ508" i="3"/>
  <c r="BJ501" i="3"/>
  <c r="BM501" i="3"/>
  <c r="BM488" i="3"/>
  <c r="BN481" i="3"/>
  <c r="BK481" i="3"/>
  <c r="BM476" i="3"/>
  <c r="BL476" i="3"/>
  <c r="BM462" i="3"/>
  <c r="BJ462" i="3"/>
  <c r="BK453" i="3"/>
  <c r="BN453" i="3"/>
  <c r="BN446" i="3"/>
  <c r="BM446" i="3"/>
  <c r="BM435" i="3"/>
  <c r="BJ435" i="3"/>
  <c r="BK423" i="3"/>
  <c r="BL423" i="3"/>
  <c r="BK398" i="3"/>
  <c r="BL393" i="3"/>
  <c r="BK393" i="3"/>
  <c r="BN393" i="3"/>
  <c r="BK380" i="3"/>
  <c r="BN380" i="3"/>
  <c r="BL367" i="3"/>
  <c r="BK367" i="3"/>
  <c r="BN367" i="3"/>
  <c r="BJ363" i="3"/>
  <c r="BK359" i="3"/>
  <c r="BN359" i="3"/>
  <c r="BJ359" i="3"/>
  <c r="BL502" i="3"/>
  <c r="BJ502" i="3"/>
  <c r="BM486" i="3"/>
  <c r="BK486" i="3"/>
  <c r="BN486" i="3"/>
  <c r="BL499" i="3"/>
  <c r="BJ499" i="3"/>
  <c r="BN483" i="3"/>
  <c r="BK483" i="3"/>
  <c r="BK420" i="3"/>
  <c r="BN420" i="3"/>
  <c r="BM420" i="3"/>
  <c r="BL420" i="3"/>
  <c r="BJ420" i="3"/>
  <c r="BM404" i="3"/>
  <c r="BK433" i="3"/>
  <c r="BJ425" i="3"/>
  <c r="BM425" i="3"/>
  <c r="BL425" i="3"/>
  <c r="BL422" i="3"/>
  <c r="BK422" i="3"/>
  <c r="BN422" i="3"/>
  <c r="BJ414" i="3"/>
  <c r="BM414" i="3"/>
  <c r="BL414" i="3"/>
  <c r="BJ356" i="3"/>
  <c r="BK326" i="3"/>
  <c r="BK334" i="3"/>
  <c r="BK338" i="3"/>
  <c r="AW325" i="3"/>
  <c r="AG325" i="3"/>
  <c r="Q325" i="3"/>
  <c r="BC325" i="3"/>
  <c r="AU325" i="3"/>
  <c r="AM325" i="3"/>
  <c r="AE325" i="3"/>
  <c r="W325" i="3"/>
  <c r="O325" i="3"/>
  <c r="BA325" i="3"/>
  <c r="AK325" i="3"/>
  <c r="U325" i="3"/>
  <c r="BH325" i="3"/>
  <c r="BD325" i="3"/>
  <c r="AZ325" i="3"/>
  <c r="AV325" i="3"/>
  <c r="AR325" i="3"/>
  <c r="AN325" i="3"/>
  <c r="AJ325" i="3"/>
  <c r="AF325" i="3"/>
  <c r="AB325" i="3"/>
  <c r="X325" i="3"/>
  <c r="T325" i="3"/>
  <c r="P325" i="3"/>
  <c r="BD329" i="3"/>
  <c r="AN329" i="3"/>
  <c r="AB329" i="3"/>
  <c r="BF329" i="3"/>
  <c r="AX329" i="3"/>
  <c r="AP329" i="3"/>
  <c r="AH329" i="3"/>
  <c r="Z329" i="3"/>
  <c r="R329" i="3"/>
  <c r="BH329" i="3"/>
  <c r="AR329" i="3"/>
  <c r="X329" i="3"/>
  <c r="BI329" i="3"/>
  <c r="BE329" i="3"/>
  <c r="BA329" i="3"/>
  <c r="AW329" i="3"/>
  <c r="AS329" i="3"/>
  <c r="AO329" i="3"/>
  <c r="AK329" i="3"/>
  <c r="AG329" i="3"/>
  <c r="AC329" i="3"/>
  <c r="Y329" i="3"/>
  <c r="U329" i="3"/>
  <c r="Q329" i="3"/>
  <c r="M329" i="3"/>
  <c r="AT333" i="3"/>
  <c r="AD333" i="3"/>
  <c r="N333" i="3"/>
  <c r="BD333" i="3"/>
  <c r="AV333" i="3"/>
  <c r="AN333" i="3"/>
  <c r="AF333" i="3"/>
  <c r="X333" i="3"/>
  <c r="P333" i="3"/>
  <c r="AX333" i="3"/>
  <c r="AH333" i="3"/>
  <c r="R333" i="3"/>
  <c r="BG333" i="3"/>
  <c r="BC333" i="3"/>
  <c r="AY333" i="3"/>
  <c r="AU333" i="3"/>
  <c r="AQ333" i="3"/>
  <c r="AM333" i="3"/>
  <c r="AI333" i="3"/>
  <c r="AE333" i="3"/>
  <c r="AA333" i="3"/>
  <c r="W333" i="3"/>
  <c r="S333" i="3"/>
  <c r="O333" i="3"/>
  <c r="BD337" i="3"/>
  <c r="AN337" i="3"/>
  <c r="X337" i="3"/>
  <c r="BB337" i="3"/>
  <c r="AT337" i="3"/>
  <c r="AL337" i="3"/>
  <c r="AD337" i="3"/>
  <c r="V337" i="3"/>
  <c r="N337" i="3"/>
  <c r="AZ337" i="3"/>
  <c r="AJ337" i="3"/>
  <c r="T337" i="3"/>
  <c r="BI337" i="3"/>
  <c r="BE337" i="3"/>
  <c r="BA337" i="3"/>
  <c r="AW337" i="3"/>
  <c r="AS337" i="3"/>
  <c r="AO337" i="3"/>
  <c r="AK337" i="3"/>
  <c r="AG337" i="3"/>
  <c r="AC337" i="3"/>
  <c r="Y337" i="3"/>
  <c r="U337" i="3"/>
  <c r="Q337" i="3"/>
  <c r="M337" i="3"/>
  <c r="BC341" i="3"/>
  <c r="AS341" i="3"/>
  <c r="AK341" i="3"/>
  <c r="AC341" i="3"/>
  <c r="U341" i="3"/>
  <c r="O341" i="3"/>
  <c r="BH341" i="3"/>
  <c r="BD341" i="3"/>
  <c r="AZ341" i="3"/>
  <c r="AV341" i="3"/>
  <c r="AR341" i="3"/>
  <c r="AN341" i="3"/>
  <c r="AJ341" i="3"/>
  <c r="AF341" i="3"/>
  <c r="AB341" i="3"/>
  <c r="X341" i="3"/>
  <c r="T341" i="3"/>
  <c r="P341" i="3"/>
  <c r="BI341" i="3"/>
  <c r="BA341" i="3"/>
  <c r="AU341" i="3"/>
  <c r="AM341" i="3"/>
  <c r="AE341" i="3"/>
  <c r="W341" i="3"/>
  <c r="BI345" i="3"/>
  <c r="BA345" i="3"/>
  <c r="AS345" i="3"/>
  <c r="AK345" i="3"/>
  <c r="AC345" i="3"/>
  <c r="U345" i="3"/>
  <c r="O345" i="3"/>
  <c r="BH345" i="3"/>
  <c r="BD345" i="3"/>
  <c r="AZ345" i="3"/>
  <c r="AV345" i="3"/>
  <c r="AR345" i="3"/>
  <c r="AN345" i="3"/>
  <c r="AJ345" i="3"/>
  <c r="AF345" i="3"/>
  <c r="AB345" i="3"/>
  <c r="X345" i="3"/>
  <c r="T345" i="3"/>
  <c r="P345" i="3"/>
  <c r="BG345" i="3"/>
  <c r="AY345" i="3"/>
  <c r="AQ345" i="3"/>
  <c r="AI345" i="3"/>
  <c r="AA345" i="3"/>
  <c r="S345" i="3"/>
  <c r="BC349" i="3"/>
  <c r="AU349" i="3"/>
  <c r="AM349" i="3"/>
  <c r="AE349" i="3"/>
  <c r="W349" i="3"/>
  <c r="Q349" i="3"/>
  <c r="M349" i="3"/>
  <c r="BF349" i="3"/>
  <c r="BB349" i="3"/>
  <c r="AX349" i="3"/>
  <c r="AT349" i="3"/>
  <c r="AP349" i="3"/>
  <c r="AL349" i="3"/>
  <c r="AH349" i="3"/>
  <c r="AD349" i="3"/>
  <c r="Z349" i="3"/>
  <c r="V349" i="3"/>
  <c r="R349" i="3"/>
  <c r="N349" i="3"/>
  <c r="BE349" i="3"/>
  <c r="AW349" i="3"/>
  <c r="AO349" i="3"/>
  <c r="AG349" i="3"/>
  <c r="Y349" i="3"/>
  <c r="BF353" i="3"/>
  <c r="AX353" i="3"/>
  <c r="AL353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H353" i="3"/>
  <c r="AZ353" i="3"/>
  <c r="AT353" i="3"/>
  <c r="AN353" i="3"/>
  <c r="AH353" i="3"/>
  <c r="AD353" i="3"/>
  <c r="Z353" i="3"/>
  <c r="V353" i="3"/>
  <c r="R353" i="3"/>
  <c r="N353" i="3"/>
  <c r="BH357" i="3"/>
  <c r="BD357" i="3"/>
  <c r="AZ357" i="3"/>
  <c r="AV357" i="3"/>
  <c r="AR357" i="3"/>
  <c r="AN357" i="3"/>
  <c r="AJ357" i="3"/>
  <c r="AF357" i="3"/>
  <c r="AB357" i="3"/>
  <c r="X357" i="3"/>
  <c r="T357" i="3"/>
  <c r="P357" i="3"/>
  <c r="BI357" i="3"/>
  <c r="BE357" i="3"/>
  <c r="BA357" i="3"/>
  <c r="AW357" i="3"/>
  <c r="AS357" i="3"/>
  <c r="AO357" i="3"/>
  <c r="AK357" i="3"/>
  <c r="AG357" i="3"/>
  <c r="AC357" i="3"/>
  <c r="Y357" i="3"/>
  <c r="U357" i="3"/>
  <c r="Q357" i="3"/>
  <c r="M357" i="3"/>
  <c r="BI327" i="3"/>
  <c r="AS327" i="3"/>
  <c r="AC327" i="3"/>
  <c r="M327" i="3"/>
  <c r="BC327" i="3"/>
  <c r="AU327" i="3"/>
  <c r="AM327" i="3"/>
  <c r="AE327" i="3"/>
  <c r="W327" i="3"/>
  <c r="O327" i="3"/>
  <c r="AW327" i="3"/>
  <c r="AG327" i="3"/>
  <c r="Q327" i="3"/>
  <c r="BF327" i="3"/>
  <c r="BB327" i="3"/>
  <c r="AX327" i="3"/>
  <c r="AT327" i="3"/>
  <c r="AP327" i="3"/>
  <c r="AL327" i="3"/>
  <c r="AH327" i="3"/>
  <c r="AD327" i="3"/>
  <c r="Z327" i="3"/>
  <c r="V327" i="3"/>
  <c r="R327" i="3"/>
  <c r="N327" i="3"/>
  <c r="AY331" i="3"/>
  <c r="AI331" i="3"/>
  <c r="W331" i="3"/>
  <c r="O331" i="3"/>
  <c r="BE331" i="3"/>
  <c r="AW331" i="3"/>
  <c r="AO331" i="3"/>
  <c r="AG331" i="3"/>
  <c r="Y331" i="3"/>
  <c r="Q331" i="3"/>
  <c r="BC331" i="3"/>
  <c r="AM331" i="3"/>
  <c r="BH331" i="3"/>
  <c r="BD331" i="3"/>
  <c r="AZ331" i="3"/>
  <c r="AV331" i="3"/>
  <c r="AR331" i="3"/>
  <c r="AN331" i="3"/>
  <c r="AJ331" i="3"/>
  <c r="AF331" i="3"/>
  <c r="AB331" i="3"/>
  <c r="X331" i="3"/>
  <c r="T331" i="3"/>
  <c r="P331" i="3"/>
  <c r="BE335" i="3"/>
  <c r="AO335" i="3"/>
  <c r="Y335" i="3"/>
  <c r="BG335" i="3"/>
  <c r="AY335" i="3"/>
  <c r="AQ335" i="3"/>
  <c r="AI335" i="3"/>
  <c r="AA335" i="3"/>
  <c r="S335" i="3"/>
  <c r="BI335" i="3"/>
  <c r="AS335" i="3"/>
  <c r="AC335" i="3"/>
  <c r="M335" i="3"/>
  <c r="BF335" i="3"/>
  <c r="BB335" i="3"/>
  <c r="AX335" i="3"/>
  <c r="AT335" i="3"/>
  <c r="AP335" i="3"/>
  <c r="AL335" i="3"/>
  <c r="AH335" i="3"/>
  <c r="AD335" i="3"/>
  <c r="Z335" i="3"/>
  <c r="V335" i="3"/>
  <c r="R335" i="3"/>
  <c r="N335" i="3"/>
  <c r="BF351" i="3"/>
  <c r="AX351" i="3"/>
  <c r="AP351" i="3"/>
  <c r="AH351" i="3"/>
  <c r="Z351" i="3"/>
  <c r="R351" i="3"/>
  <c r="BI351" i="3"/>
  <c r="BE351" i="3"/>
  <c r="BA351" i="3"/>
  <c r="AW351" i="3"/>
  <c r="AS351" i="3"/>
  <c r="AO351" i="3"/>
  <c r="AK351" i="3"/>
  <c r="AG351" i="3"/>
  <c r="AC351" i="3"/>
  <c r="Y351" i="3"/>
  <c r="U351" i="3"/>
  <c r="Q351" i="3"/>
  <c r="M351" i="3"/>
  <c r="BD351" i="3"/>
  <c r="AV351" i="3"/>
  <c r="AN351" i="3"/>
  <c r="AF351" i="3"/>
  <c r="X351" i="3"/>
  <c r="P351" i="3"/>
  <c r="BF339" i="3"/>
  <c r="AX339" i="3"/>
  <c r="BI339" i="3"/>
  <c r="BE339" i="3"/>
  <c r="BA339" i="3"/>
  <c r="AW339" i="3"/>
  <c r="AS339" i="3"/>
  <c r="AO339" i="3"/>
  <c r="AK339" i="3"/>
  <c r="AG339" i="3"/>
  <c r="AC339" i="3"/>
  <c r="Y339" i="3"/>
  <c r="U339" i="3"/>
  <c r="Q339" i="3"/>
  <c r="M339" i="3"/>
  <c r="BD339" i="3"/>
  <c r="AV339" i="3"/>
  <c r="AP339" i="3"/>
  <c r="AL339" i="3"/>
  <c r="AH339" i="3"/>
  <c r="AD339" i="3"/>
  <c r="Z339" i="3"/>
  <c r="V339" i="3"/>
  <c r="R339" i="3"/>
  <c r="N339" i="3"/>
  <c r="BB343" i="3"/>
  <c r="AT343" i="3"/>
  <c r="AL343" i="3"/>
  <c r="AD343" i="3"/>
  <c r="V343" i="3"/>
  <c r="N343" i="3"/>
  <c r="BG343" i="3"/>
  <c r="BC343" i="3"/>
  <c r="AY343" i="3"/>
  <c r="AU343" i="3"/>
  <c r="AQ343" i="3"/>
  <c r="AM343" i="3"/>
  <c r="AI343" i="3"/>
  <c r="AE343" i="3"/>
  <c r="AA343" i="3"/>
  <c r="W343" i="3"/>
  <c r="S343" i="3"/>
  <c r="O343" i="3"/>
  <c r="BH343" i="3"/>
  <c r="AZ343" i="3"/>
  <c r="AR343" i="3"/>
  <c r="AJ343" i="3"/>
  <c r="AB343" i="3"/>
  <c r="T343" i="3"/>
  <c r="BF347" i="3"/>
  <c r="AX347" i="3"/>
  <c r="AR347" i="3"/>
  <c r="AJ347" i="3"/>
  <c r="AB347" i="3"/>
  <c r="T347" i="3"/>
  <c r="N347" i="3"/>
  <c r="BG347" i="3"/>
  <c r="BC347" i="3"/>
  <c r="AY347" i="3"/>
  <c r="AU347" i="3"/>
  <c r="AQ347" i="3"/>
  <c r="AM347" i="3"/>
  <c r="AI347" i="3"/>
  <c r="AE347" i="3"/>
  <c r="AA347" i="3"/>
  <c r="W347" i="3"/>
  <c r="S347" i="3"/>
  <c r="O347" i="3"/>
  <c r="BH347" i="3"/>
  <c r="AZ347" i="3"/>
  <c r="AP347" i="3"/>
  <c r="AH347" i="3"/>
  <c r="Z347" i="3"/>
  <c r="R347" i="3"/>
  <c r="BF355" i="3"/>
  <c r="BB355" i="3"/>
  <c r="AX355" i="3"/>
  <c r="AT355" i="3"/>
  <c r="AP355" i="3"/>
  <c r="AL355" i="3"/>
  <c r="AH355" i="3"/>
  <c r="AD355" i="3"/>
  <c r="Z355" i="3"/>
  <c r="V355" i="3"/>
  <c r="R355" i="3"/>
  <c r="N355" i="3"/>
  <c r="BG355" i="3"/>
  <c r="BC355" i="3"/>
  <c r="AY355" i="3"/>
  <c r="AU355" i="3"/>
  <c r="AQ355" i="3"/>
  <c r="AM355" i="3"/>
  <c r="AI355" i="3"/>
  <c r="AE355" i="3"/>
  <c r="AA355" i="3"/>
  <c r="W355" i="3"/>
  <c r="S355" i="3"/>
  <c r="O355" i="3"/>
  <c r="BM532" i="3"/>
  <c r="BJ532" i="3"/>
  <c r="BM545" i="3"/>
  <c r="BN544" i="3"/>
  <c r="BK542" i="3"/>
  <c r="BN542" i="3"/>
  <c r="BM541" i="3"/>
  <c r="BL541" i="3"/>
  <c r="BJ540" i="3"/>
  <c r="BN540" i="3"/>
  <c r="BK540" i="3"/>
  <c r="BM531" i="3"/>
  <c r="BL531" i="3"/>
  <c r="BJ530" i="3"/>
  <c r="BN530" i="3"/>
  <c r="BK530" i="3"/>
  <c r="BM529" i="3"/>
  <c r="BL529" i="3"/>
  <c r="BN529" i="3"/>
  <c r="BJ528" i="3"/>
  <c r="BN528" i="3"/>
  <c r="BK528" i="3"/>
  <c r="BM480" i="3"/>
  <c r="BJ480" i="3"/>
  <c r="BL473" i="3"/>
  <c r="BJ457" i="3"/>
  <c r="BJ448" i="3"/>
  <c r="BK436" i="3"/>
  <c r="BN436" i="3"/>
  <c r="BL394" i="3"/>
  <c r="BM368" i="3"/>
  <c r="BJ368" i="3"/>
  <c r="BL366" i="3"/>
  <c r="BJ505" i="3"/>
  <c r="BJ513" i="3"/>
  <c r="BN513" i="3"/>
  <c r="BK513" i="3"/>
  <c r="BL511" i="3"/>
  <c r="BJ511" i="3"/>
  <c r="BJ509" i="3"/>
  <c r="BN509" i="3"/>
  <c r="BK509" i="3"/>
  <c r="BJ500" i="3"/>
  <c r="BM500" i="3"/>
  <c r="BM493" i="3"/>
  <c r="BN493" i="3"/>
  <c r="BK493" i="3"/>
  <c r="BL484" i="3"/>
  <c r="BJ484" i="3"/>
  <c r="BJ477" i="3"/>
  <c r="BN477" i="3"/>
  <c r="BK477" i="3"/>
  <c r="BJ471" i="3"/>
  <c r="BM471" i="3"/>
  <c r="BL471" i="3"/>
  <c r="BM470" i="3"/>
  <c r="BJ470" i="3"/>
  <c r="BN470" i="3"/>
  <c r="BK470" i="3"/>
  <c r="BN468" i="3"/>
  <c r="BJ468" i="3"/>
  <c r="BM468" i="3"/>
  <c r="BL468" i="3"/>
  <c r="BJ461" i="3"/>
  <c r="BM455" i="3"/>
  <c r="BJ455" i="3"/>
  <c r="BK455" i="3"/>
  <c r="BL454" i="3"/>
  <c r="BK454" i="3"/>
  <c r="BN454" i="3"/>
  <c r="BM452" i="3"/>
  <c r="BJ452" i="3"/>
  <c r="BK445" i="3"/>
  <c r="BJ445" i="3"/>
  <c r="BL439" i="3"/>
  <c r="BJ439" i="3"/>
  <c r="BN439" i="3"/>
  <c r="BK431" i="3"/>
  <c r="BL431" i="3"/>
  <c r="BJ417" i="3"/>
  <c r="BL415" i="3"/>
  <c r="BN415" i="3"/>
  <c r="BK415" i="3"/>
  <c r="BJ415" i="3"/>
  <c r="BL409" i="3"/>
  <c r="BJ409" i="3"/>
  <c r="BM409" i="3"/>
  <c r="BM405" i="3"/>
  <c r="BJ405" i="3"/>
  <c r="BK405" i="3"/>
  <c r="BN405" i="3"/>
  <c r="BM401" i="3"/>
  <c r="BL401" i="3"/>
  <c r="BM397" i="3"/>
  <c r="BJ397" i="3"/>
  <c r="BK397" i="3"/>
  <c r="BN397" i="3"/>
  <c r="BM392" i="3"/>
  <c r="BK389" i="3"/>
  <c r="BN389" i="3"/>
  <c r="BJ389" i="3"/>
  <c r="BJ384" i="3"/>
  <c r="BM384" i="3"/>
  <c r="BL384" i="3"/>
  <c r="BL381" i="3"/>
  <c r="BJ381" i="3"/>
  <c r="BK381" i="3"/>
  <c r="BN381" i="3"/>
  <c r="BJ376" i="3"/>
  <c r="BM376" i="3"/>
  <c r="BL376" i="3"/>
  <c r="BL373" i="3"/>
  <c r="BJ373" i="3"/>
  <c r="BL371" i="3"/>
  <c r="BJ371" i="3"/>
  <c r="BN364" i="3"/>
  <c r="BK364" i="3"/>
  <c r="BM506" i="3"/>
  <c r="BK506" i="3"/>
  <c r="BN506" i="3"/>
  <c r="BJ498" i="3"/>
  <c r="BM498" i="3"/>
  <c r="BJ490" i="3"/>
  <c r="BK490" i="3"/>
  <c r="BN490" i="3"/>
  <c r="BM482" i="3"/>
  <c r="BL482" i="3"/>
  <c r="BJ474" i="3"/>
  <c r="BK474" i="3"/>
  <c r="BN474" i="3"/>
  <c r="BJ503" i="3"/>
  <c r="BM503" i="3"/>
  <c r="BM495" i="3"/>
  <c r="BN495" i="3"/>
  <c r="BK495" i="3"/>
  <c r="BM479" i="3"/>
  <c r="BN479" i="3"/>
  <c r="BK479" i="3"/>
  <c r="BM440" i="3"/>
  <c r="BJ440" i="3"/>
  <c r="BK416" i="3"/>
  <c r="BM408" i="3"/>
  <c r="BL408" i="3"/>
  <c r="BN400" i="3"/>
  <c r="BK400" i="3"/>
  <c r="BJ400" i="3"/>
  <c r="BN437" i="3"/>
  <c r="BM437" i="3"/>
  <c r="BL437" i="3"/>
  <c r="BJ429" i="3"/>
  <c r="BK429" i="3"/>
  <c r="BM434" i="3"/>
  <c r="BK434" i="3"/>
  <c r="BN434" i="3"/>
  <c r="BL426" i="3"/>
  <c r="BJ426" i="3"/>
  <c r="BM418" i="3"/>
  <c r="BK418" i="3"/>
  <c r="BN418" i="3"/>
  <c r="BL410" i="3"/>
  <c r="BM410" i="3"/>
  <c r="BK402" i="3"/>
  <c r="BN402" i="3"/>
  <c r="BL497" i="3"/>
  <c r="BK496" i="3"/>
  <c r="BM472" i="3"/>
  <c r="BN448" i="3"/>
  <c r="BK428" i="3"/>
  <c r="BM427" i="3"/>
  <c r="BL390" i="3"/>
  <c r="BN378" i="3"/>
  <c r="BN505" i="3"/>
  <c r="BM514" i="3"/>
  <c r="BL514" i="3"/>
  <c r="BK504" i="3"/>
  <c r="BN504" i="3"/>
  <c r="BM497" i="3"/>
  <c r="BK492" i="3"/>
  <c r="BN492" i="3"/>
  <c r="BJ485" i="3"/>
  <c r="BM485" i="3"/>
  <c r="BM463" i="3"/>
  <c r="BJ463" i="3"/>
  <c r="BK463" i="3"/>
  <c r="BK460" i="3"/>
  <c r="BN460" i="3"/>
  <c r="BM460" i="3"/>
  <c r="BL460" i="3"/>
  <c r="BJ460" i="3"/>
  <c r="BM447" i="3"/>
  <c r="BK447" i="3"/>
  <c r="BK427" i="3"/>
  <c r="BJ396" i="3"/>
  <c r="BM396" i="3"/>
  <c r="BL396" i="3"/>
  <c r="BN390" i="3"/>
  <c r="BK390" i="3"/>
  <c r="BJ390" i="3"/>
  <c r="BJ388" i="3"/>
  <c r="BM388" i="3"/>
  <c r="BL388" i="3"/>
  <c r="BK382" i="3"/>
  <c r="BN382" i="3"/>
  <c r="BM377" i="3"/>
  <c r="BN372" i="3"/>
  <c r="BK372" i="3"/>
  <c r="BM365" i="3"/>
  <c r="BL365" i="3"/>
  <c r="BJ358" i="3"/>
  <c r="BM358" i="3"/>
  <c r="BK358" i="3"/>
  <c r="BN358" i="3"/>
  <c r="BK494" i="3"/>
  <c r="BN494" i="3"/>
  <c r="BL494" i="3"/>
  <c r="BN507" i="3"/>
  <c r="BK507" i="3"/>
  <c r="BL507" i="3"/>
  <c r="BM491" i="3"/>
  <c r="BL491" i="3"/>
  <c r="BJ475" i="3"/>
  <c r="BN475" i="3"/>
  <c r="BK475" i="3"/>
  <c r="BK412" i="3"/>
  <c r="BN412" i="3"/>
  <c r="BM441" i="3"/>
  <c r="BJ441" i="3"/>
  <c r="BN441" i="3"/>
  <c r="BL438" i="3"/>
  <c r="BK438" i="3"/>
  <c r="BN438" i="3"/>
  <c r="BM430" i="3"/>
  <c r="BJ430" i="3"/>
  <c r="BN406" i="3"/>
  <c r="BM336" i="3"/>
  <c r="BL537" i="3"/>
  <c r="BN527" i="3"/>
  <c r="BK527" i="3"/>
  <c r="BJ537" i="3"/>
  <c r="BJ536" i="3"/>
  <c r="BN536" i="3"/>
  <c r="BK536" i="3"/>
  <c r="BM535" i="3"/>
  <c r="BL535" i="3"/>
  <c r="BN473" i="3"/>
  <c r="BN472" i="3"/>
  <c r="BK472" i="3"/>
  <c r="BM465" i="3"/>
  <c r="BJ456" i="3"/>
  <c r="BK456" i="3"/>
  <c r="BN456" i="3"/>
  <c r="BL427" i="3"/>
  <c r="BL398" i="3"/>
  <c r="BJ398" i="3"/>
  <c r="BN394" i="3"/>
  <c r="BK386" i="3"/>
  <c r="BK368" i="3"/>
  <c r="BK366" i="3"/>
  <c r="BM361" i="3"/>
  <c r="BJ361" i="3"/>
  <c r="BK361" i="3"/>
  <c r="BN361" i="3"/>
  <c r="BK336" i="3"/>
  <c r="BM340" i="3"/>
  <c r="BM348" i="3"/>
  <c r="BN352" i="3"/>
  <c r="BK352" i="3"/>
  <c r="N324" i="3"/>
  <c r="P324" i="3"/>
  <c r="R324" i="3"/>
  <c r="T324" i="3"/>
  <c r="V324" i="3"/>
  <c r="X324" i="3"/>
  <c r="Z324" i="3"/>
  <c r="AB324" i="3"/>
  <c r="AD324" i="3"/>
  <c r="AF324" i="3"/>
  <c r="AH324" i="3"/>
  <c r="AJ324" i="3"/>
  <c r="AL324" i="3"/>
  <c r="AN324" i="3"/>
  <c r="AP324" i="3"/>
  <c r="AR324" i="3"/>
  <c r="AT324" i="3"/>
  <c r="AV324" i="3"/>
  <c r="AX324" i="3"/>
  <c r="AZ324" i="3"/>
  <c r="BB324" i="3"/>
  <c r="BD324" i="3"/>
  <c r="BF324" i="3"/>
  <c r="BH324" i="3"/>
  <c r="Q324" i="3"/>
  <c r="Y324" i="3"/>
  <c r="AG324" i="3"/>
  <c r="AO324" i="3"/>
  <c r="AW324" i="3"/>
  <c r="BE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M324" i="3"/>
  <c r="U324" i="3"/>
  <c r="AC324" i="3"/>
  <c r="AK324" i="3"/>
  <c r="AS324" i="3"/>
  <c r="BA324" i="3"/>
  <c r="BI324" i="3"/>
  <c r="BM374" i="3"/>
  <c r="BL370" i="3"/>
  <c r="BK512" i="3"/>
  <c r="BN512" i="3"/>
  <c r="BL508" i="3"/>
  <c r="BN501" i="3"/>
  <c r="BK501" i="3"/>
  <c r="BL501" i="3"/>
  <c r="BL488" i="3"/>
  <c r="BJ476" i="3"/>
  <c r="BK476" i="3"/>
  <c r="BN476" i="3"/>
  <c r="BJ465" i="3"/>
  <c r="BL462" i="3"/>
  <c r="BK462" i="3"/>
  <c r="BN462" i="3"/>
  <c r="BK446" i="3"/>
  <c r="BL446" i="3"/>
  <c r="BJ446" i="3"/>
  <c r="BL435" i="3"/>
  <c r="BN435" i="3"/>
  <c r="BM423" i="3"/>
  <c r="BJ423" i="3"/>
  <c r="BN423" i="3"/>
  <c r="BN398" i="3"/>
  <c r="BJ393" i="3"/>
  <c r="BM393" i="3"/>
  <c r="BK385" i="3"/>
  <c r="BN385" i="3"/>
  <c r="BL380" i="3"/>
  <c r="BJ380" i="3"/>
  <c r="BM380" i="3"/>
  <c r="BK374" i="3"/>
  <c r="BN374" i="3"/>
  <c r="BL374" i="3"/>
  <c r="BM367" i="3"/>
  <c r="BM363" i="3"/>
  <c r="BL363" i="3"/>
  <c r="BK363" i="3"/>
  <c r="BN363" i="3"/>
  <c r="BN360" i="3"/>
  <c r="BK360" i="3"/>
  <c r="BJ360" i="3"/>
  <c r="BL359" i="3"/>
  <c r="BM359" i="3"/>
  <c r="BM502" i="3"/>
  <c r="BK502" i="3"/>
  <c r="BN502" i="3"/>
  <c r="BL486" i="3"/>
  <c r="BJ486" i="3"/>
  <c r="BM499" i="3"/>
  <c r="BN499" i="3"/>
  <c r="BK499" i="3"/>
  <c r="BK432" i="3"/>
  <c r="BN432" i="3"/>
  <c r="BM432" i="3"/>
  <c r="BL432" i="3"/>
  <c r="BJ432" i="3"/>
  <c r="BL404" i="3"/>
  <c r="BK404" i="3"/>
  <c r="BJ404" i="3"/>
  <c r="BJ433" i="3"/>
  <c r="BM433" i="3"/>
  <c r="BL433" i="3"/>
  <c r="BK425" i="3"/>
  <c r="BM422" i="3"/>
  <c r="BJ422" i="3"/>
  <c r="BN414" i="3"/>
  <c r="BK414" i="3"/>
  <c r="BM328" i="3"/>
  <c r="BK342" i="3"/>
  <c r="BK350" i="3"/>
  <c r="BM356" i="3"/>
  <c r="BM326" i="3"/>
  <c r="BM334" i="3"/>
  <c r="BM338" i="3"/>
  <c r="BN496" i="3"/>
  <c r="BE325" i="3"/>
  <c r="AO325" i="3"/>
  <c r="Y325" i="3"/>
  <c r="BG325" i="3"/>
  <c r="AY325" i="3"/>
  <c r="AQ325" i="3"/>
  <c r="AI325" i="3"/>
  <c r="AA325" i="3"/>
  <c r="S325" i="3"/>
  <c r="BI325" i="3"/>
  <c r="AS325" i="3"/>
  <c r="AC325" i="3"/>
  <c r="M325" i="3"/>
  <c r="BF325" i="3"/>
  <c r="BB325" i="3"/>
  <c r="AX325" i="3"/>
  <c r="AT325" i="3"/>
  <c r="AP325" i="3"/>
  <c r="AL325" i="3"/>
  <c r="AH325" i="3"/>
  <c r="AD325" i="3"/>
  <c r="Z325" i="3"/>
  <c r="V325" i="3"/>
  <c r="R325" i="3"/>
  <c r="AV329" i="3"/>
  <c r="AJ329" i="3"/>
  <c r="T329" i="3"/>
  <c r="BB329" i="3"/>
  <c r="AT329" i="3"/>
  <c r="AL329" i="3"/>
  <c r="AD329" i="3"/>
  <c r="V329" i="3"/>
  <c r="N329" i="3"/>
  <c r="AZ329" i="3"/>
  <c r="AF329" i="3"/>
  <c r="P329" i="3"/>
  <c r="BG329" i="3"/>
  <c r="BC329" i="3"/>
  <c r="AY329" i="3"/>
  <c r="AU329" i="3"/>
  <c r="AQ329" i="3"/>
  <c r="AM329" i="3"/>
  <c r="AI329" i="3"/>
  <c r="AE329" i="3"/>
  <c r="AA329" i="3"/>
  <c r="W329" i="3"/>
  <c r="S329" i="3"/>
  <c r="BB333" i="3"/>
  <c r="AL333" i="3"/>
  <c r="V333" i="3"/>
  <c r="BH333" i="3"/>
  <c r="AZ333" i="3"/>
  <c r="AR333" i="3"/>
  <c r="AJ333" i="3"/>
  <c r="AB333" i="3"/>
  <c r="T333" i="3"/>
  <c r="BF333" i="3"/>
  <c r="AP333" i="3"/>
  <c r="Z333" i="3"/>
  <c r="BI333" i="3"/>
  <c r="BE333" i="3"/>
  <c r="BA333" i="3"/>
  <c r="AW333" i="3"/>
  <c r="AS333" i="3"/>
  <c r="AO333" i="3"/>
  <c r="AK333" i="3"/>
  <c r="AG333" i="3"/>
  <c r="AC333" i="3"/>
  <c r="Y333" i="3"/>
  <c r="U333" i="3"/>
  <c r="Q333" i="3"/>
  <c r="AV337" i="3"/>
  <c r="AF337" i="3"/>
  <c r="BF337" i="3"/>
  <c r="AX337" i="3"/>
  <c r="AP337" i="3"/>
  <c r="AH337" i="3"/>
  <c r="Z337" i="3"/>
  <c r="R337" i="3"/>
  <c r="BH337" i="3"/>
  <c r="AR337" i="3"/>
  <c r="AB337" i="3"/>
  <c r="P337" i="3"/>
  <c r="BG337" i="3"/>
  <c r="BC337" i="3"/>
  <c r="AY337" i="3"/>
  <c r="AU337" i="3"/>
  <c r="AQ337" i="3"/>
  <c r="AM337" i="3"/>
  <c r="AI337" i="3"/>
  <c r="AE337" i="3"/>
  <c r="AA337" i="3"/>
  <c r="W337" i="3"/>
  <c r="S337" i="3"/>
  <c r="BG341" i="3"/>
  <c r="AY341" i="3"/>
  <c r="AO341" i="3"/>
  <c r="AG341" i="3"/>
  <c r="Y341" i="3"/>
  <c r="Q341" i="3"/>
  <c r="M341" i="3"/>
  <c r="BF341" i="3"/>
  <c r="BB341" i="3"/>
  <c r="AX341" i="3"/>
  <c r="AT341" i="3"/>
  <c r="AP341" i="3"/>
  <c r="AL341" i="3"/>
  <c r="AH341" i="3"/>
  <c r="AD341" i="3"/>
  <c r="Z341" i="3"/>
  <c r="V341" i="3"/>
  <c r="R341" i="3"/>
  <c r="N341" i="3"/>
  <c r="BE341" i="3"/>
  <c r="AW341" i="3"/>
  <c r="AQ341" i="3"/>
  <c r="AI341" i="3"/>
  <c r="AA341" i="3"/>
  <c r="BE345" i="3"/>
  <c r="AW345" i="3"/>
  <c r="AO345" i="3"/>
  <c r="AG345" i="3"/>
  <c r="Y345" i="3"/>
  <c r="Q345" i="3"/>
  <c r="M345" i="3"/>
  <c r="BF345" i="3"/>
  <c r="BB345" i="3"/>
  <c r="AX345" i="3"/>
  <c r="AT345" i="3"/>
  <c r="AP345" i="3"/>
  <c r="AL345" i="3"/>
  <c r="AH345" i="3"/>
  <c r="AD345" i="3"/>
  <c r="Z345" i="3"/>
  <c r="V345" i="3"/>
  <c r="R345" i="3"/>
  <c r="N345" i="3"/>
  <c r="BC345" i="3"/>
  <c r="AU345" i="3"/>
  <c r="AM345" i="3"/>
  <c r="AE345" i="3"/>
  <c r="BG349" i="3"/>
  <c r="AY349" i="3"/>
  <c r="AQ349" i="3"/>
  <c r="AI349" i="3"/>
  <c r="AA349" i="3"/>
  <c r="U349" i="3"/>
  <c r="O349" i="3"/>
  <c r="BH349" i="3"/>
  <c r="BD349" i="3"/>
  <c r="AZ349" i="3"/>
  <c r="AV349" i="3"/>
  <c r="AR349" i="3"/>
  <c r="AN349" i="3"/>
  <c r="AJ349" i="3"/>
  <c r="AF349" i="3"/>
  <c r="AB349" i="3"/>
  <c r="X349" i="3"/>
  <c r="T349" i="3"/>
  <c r="P349" i="3"/>
  <c r="BI349" i="3"/>
  <c r="BA349" i="3"/>
  <c r="AS349" i="3"/>
  <c r="AK349" i="3"/>
  <c r="AC349" i="3"/>
  <c r="BB353" i="3"/>
  <c r="AR353" i="3"/>
  <c r="BI353" i="3"/>
  <c r="BE353" i="3"/>
  <c r="BA353" i="3"/>
  <c r="AW353" i="3"/>
  <c r="AS353" i="3"/>
  <c r="AO353" i="3"/>
  <c r="AK353" i="3"/>
  <c r="AG353" i="3"/>
  <c r="AC353" i="3"/>
  <c r="Y353" i="3"/>
  <c r="U353" i="3"/>
  <c r="Q353" i="3"/>
  <c r="M353" i="3"/>
  <c r="BD353" i="3"/>
  <c r="AV353" i="3"/>
  <c r="AP353" i="3"/>
  <c r="AJ353" i="3"/>
  <c r="AF353" i="3"/>
  <c r="AB353" i="3"/>
  <c r="X353" i="3"/>
  <c r="T353" i="3"/>
  <c r="BF357" i="3"/>
  <c r="BB357" i="3"/>
  <c r="AX357" i="3"/>
  <c r="AT357" i="3"/>
  <c r="AP357" i="3"/>
  <c r="AL357" i="3"/>
  <c r="AH357" i="3"/>
  <c r="AD357" i="3"/>
  <c r="Z357" i="3"/>
  <c r="V357" i="3"/>
  <c r="R357" i="3"/>
  <c r="N357" i="3"/>
  <c r="BG357" i="3"/>
  <c r="BC357" i="3"/>
  <c r="AY357" i="3"/>
  <c r="AU357" i="3"/>
  <c r="AQ357" i="3"/>
  <c r="AM357" i="3"/>
  <c r="AI357" i="3"/>
  <c r="AE357" i="3"/>
  <c r="AA357" i="3"/>
  <c r="W357" i="3"/>
  <c r="S357" i="3"/>
  <c r="BN480" i="3"/>
  <c r="BA327" i="3"/>
  <c r="AK327" i="3"/>
  <c r="U327" i="3"/>
  <c r="BG327" i="3"/>
  <c r="AY327" i="3"/>
  <c r="AQ327" i="3"/>
  <c r="AI327" i="3"/>
  <c r="AA327" i="3"/>
  <c r="S327" i="3"/>
  <c r="BE327" i="3"/>
  <c r="AO327" i="3"/>
  <c r="Y327" i="3"/>
  <c r="BH327" i="3"/>
  <c r="BD327" i="3"/>
  <c r="AZ327" i="3"/>
  <c r="AV327" i="3"/>
  <c r="AR327" i="3"/>
  <c r="AN327" i="3"/>
  <c r="AJ327" i="3"/>
  <c r="AF327" i="3"/>
  <c r="AB327" i="3"/>
  <c r="X327" i="3"/>
  <c r="T327" i="3"/>
  <c r="BG331" i="3"/>
  <c r="AQ331" i="3"/>
  <c r="AE331" i="3"/>
  <c r="S331" i="3"/>
  <c r="BI331" i="3"/>
  <c r="BA331" i="3"/>
  <c r="AS331" i="3"/>
  <c r="AK331" i="3"/>
  <c r="AC331" i="3"/>
  <c r="U331" i="3"/>
  <c r="M331" i="3"/>
  <c r="AU331" i="3"/>
  <c r="AA331" i="3"/>
  <c r="BF331" i="3"/>
  <c r="BB331" i="3"/>
  <c r="AX331" i="3"/>
  <c r="AT331" i="3"/>
  <c r="AP331" i="3"/>
  <c r="AL331" i="3"/>
  <c r="AH331" i="3"/>
  <c r="AD331" i="3"/>
  <c r="Z331" i="3"/>
  <c r="V331" i="3"/>
  <c r="R331" i="3"/>
  <c r="AW335" i="3"/>
  <c r="AG335" i="3"/>
  <c r="Q335" i="3"/>
  <c r="BC335" i="3"/>
  <c r="AU335" i="3"/>
  <c r="AM335" i="3"/>
  <c r="AE335" i="3"/>
  <c r="W335" i="3"/>
  <c r="O335" i="3"/>
  <c r="BA335" i="3"/>
  <c r="AK335" i="3"/>
  <c r="U335" i="3"/>
  <c r="BH335" i="3"/>
  <c r="BD335" i="3"/>
  <c r="AZ335" i="3"/>
  <c r="AV335" i="3"/>
  <c r="AR335" i="3"/>
  <c r="AN335" i="3"/>
  <c r="AJ335" i="3"/>
  <c r="AF335" i="3"/>
  <c r="AB335" i="3"/>
  <c r="X335" i="3"/>
  <c r="T335" i="3"/>
  <c r="BB351" i="3"/>
  <c r="AT351" i="3"/>
  <c r="AL351" i="3"/>
  <c r="AD351" i="3"/>
  <c r="V351" i="3"/>
  <c r="N351" i="3"/>
  <c r="BG351" i="3"/>
  <c r="BC351" i="3"/>
  <c r="AY351" i="3"/>
  <c r="AU351" i="3"/>
  <c r="AQ351" i="3"/>
  <c r="AM351" i="3"/>
  <c r="AI351" i="3"/>
  <c r="AE351" i="3"/>
  <c r="AA351" i="3"/>
  <c r="W351" i="3"/>
  <c r="S351" i="3"/>
  <c r="O351" i="3"/>
  <c r="BH351" i="3"/>
  <c r="AZ351" i="3"/>
  <c r="AR351" i="3"/>
  <c r="AJ351" i="3"/>
  <c r="AB351" i="3"/>
  <c r="BB339" i="3"/>
  <c r="AR339" i="3"/>
  <c r="BG339" i="3"/>
  <c r="BC339" i="3"/>
  <c r="AY339" i="3"/>
  <c r="AU339" i="3"/>
  <c r="AQ339" i="3"/>
  <c r="AM339" i="3"/>
  <c r="AI339" i="3"/>
  <c r="AE339" i="3"/>
  <c r="AA339" i="3"/>
  <c r="W339" i="3"/>
  <c r="S339" i="3"/>
  <c r="O339" i="3"/>
  <c r="BH339" i="3"/>
  <c r="AZ339" i="3"/>
  <c r="AT339" i="3"/>
  <c r="AN339" i="3"/>
  <c r="AJ339" i="3"/>
  <c r="AF339" i="3"/>
  <c r="AB339" i="3"/>
  <c r="X339" i="3"/>
  <c r="T339" i="3"/>
  <c r="BF343" i="3"/>
  <c r="AX343" i="3"/>
  <c r="AP343" i="3"/>
  <c r="AH343" i="3"/>
  <c r="Z343" i="3"/>
  <c r="R343" i="3"/>
  <c r="BI343" i="3"/>
  <c r="BE343" i="3"/>
  <c r="BA343" i="3"/>
  <c r="AW343" i="3"/>
  <c r="AS343" i="3"/>
  <c r="AO343" i="3"/>
  <c r="AK343" i="3"/>
  <c r="AG343" i="3"/>
  <c r="AC343" i="3"/>
  <c r="Y343" i="3"/>
  <c r="U343" i="3"/>
  <c r="Q343" i="3"/>
  <c r="M343" i="3"/>
  <c r="BD343" i="3"/>
  <c r="AV343" i="3"/>
  <c r="AN343" i="3"/>
  <c r="AF343" i="3"/>
  <c r="X343" i="3"/>
  <c r="BB347" i="3"/>
  <c r="AT347" i="3"/>
  <c r="AN347" i="3"/>
  <c r="AF347" i="3"/>
  <c r="X347" i="3"/>
  <c r="P347" i="3"/>
  <c r="BI347" i="3"/>
  <c r="BE347" i="3"/>
  <c r="BA347" i="3"/>
  <c r="AW347" i="3"/>
  <c r="AS347" i="3"/>
  <c r="AO347" i="3"/>
  <c r="AK347" i="3"/>
  <c r="AG347" i="3"/>
  <c r="AC347" i="3"/>
  <c r="Y347" i="3"/>
  <c r="U347" i="3"/>
  <c r="Q347" i="3"/>
  <c r="M347" i="3"/>
  <c r="BD347" i="3"/>
  <c r="AV347" i="3"/>
  <c r="AL347" i="3"/>
  <c r="AD347" i="3"/>
  <c r="BH355" i="3"/>
  <c r="BD355" i="3"/>
  <c r="AZ355" i="3"/>
  <c r="AV355" i="3"/>
  <c r="AR355" i="3"/>
  <c r="AN355" i="3"/>
  <c r="AJ355" i="3"/>
  <c r="AF355" i="3"/>
  <c r="AB355" i="3"/>
  <c r="X355" i="3"/>
  <c r="T355" i="3"/>
  <c r="P355" i="3"/>
  <c r="BI355" i="3"/>
  <c r="BE355" i="3"/>
  <c r="BA355" i="3"/>
  <c r="AW355" i="3"/>
  <c r="AS355" i="3"/>
  <c r="AO355" i="3"/>
  <c r="AK355" i="3"/>
  <c r="AG355" i="3"/>
  <c r="AC355" i="3"/>
  <c r="Y355" i="3"/>
  <c r="U355" i="3"/>
  <c r="Q355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AQ261" i="3" l="1"/>
  <c r="AK267" i="3"/>
  <c r="AF277" i="3"/>
  <c r="BF283" i="3"/>
  <c r="AP299" i="3"/>
  <c r="AO263" i="3"/>
  <c r="AH273" i="3"/>
  <c r="Y285" i="3"/>
  <c r="AK262" i="3"/>
  <c r="AS266" i="3"/>
  <c r="AJ270" i="3"/>
  <c r="AE274" i="3"/>
  <c r="AH276" i="3"/>
  <c r="U280" i="3"/>
  <c r="BD282" i="3"/>
  <c r="AR286" i="3"/>
  <c r="AB296" i="3"/>
  <c r="BI306" i="3"/>
  <c r="N173" i="3"/>
  <c r="AI175" i="3"/>
  <c r="AA175" i="3"/>
  <c r="S175" i="3"/>
  <c r="BH175" i="3"/>
  <c r="AZ175" i="3"/>
  <c r="BJ175" i="3" s="1"/>
  <c r="AR175" i="3"/>
  <c r="AJ175" i="3"/>
  <c r="AB175" i="3"/>
  <c r="AK259" i="3"/>
  <c r="AI261" i="3"/>
  <c r="AG263" i="3"/>
  <c r="AE265" i="3"/>
  <c r="BI267" i="3"/>
  <c r="BH269" i="3"/>
  <c r="AZ271" i="3"/>
  <c r="R273" i="3"/>
  <c r="AX275" i="3"/>
  <c r="P277" i="3"/>
  <c r="AU279" i="3"/>
  <c r="M281" i="3"/>
  <c r="AP283" i="3"/>
  <c r="BK330" i="3"/>
  <c r="BN344" i="3"/>
  <c r="AC306" i="3"/>
  <c r="BH260" i="3"/>
  <c r="AH262" i="3"/>
  <c r="AN264" i="3"/>
  <c r="AT266" i="3"/>
  <c r="AB268" i="3"/>
  <c r="AV270" i="3"/>
  <c r="AI272" i="3"/>
  <c r="BG274" i="3"/>
  <c r="AG276" i="3"/>
  <c r="AV278" i="3"/>
  <c r="AS280" i="3"/>
  <c r="AV282" i="3"/>
  <c r="BE284" i="3"/>
  <c r="AJ286" i="3"/>
  <c r="AT288" i="3"/>
  <c r="AW290" i="3"/>
  <c r="AY292" i="3"/>
  <c r="BA294" i="3"/>
  <c r="AU296" i="3"/>
  <c r="AV298" i="3"/>
  <c r="Z300" i="3"/>
  <c r="AY302" i="3"/>
  <c r="AY304" i="3"/>
  <c r="BM344" i="3"/>
  <c r="BN356" i="3"/>
  <c r="BA173" i="3"/>
  <c r="BA306" i="3"/>
  <c r="AH285" i="3"/>
  <c r="AL287" i="3"/>
  <c r="U173" i="3"/>
  <c r="O260" i="3"/>
  <c r="BA262" i="3"/>
  <c r="W264" i="3"/>
  <c r="BI266" i="3"/>
  <c r="O268" i="3"/>
  <c r="AZ270" i="3"/>
  <c r="Z272" i="3"/>
  <c r="AU274" i="3"/>
  <c r="BA280" i="3"/>
  <c r="AP262" i="3"/>
  <c r="AW276" i="3"/>
  <c r="BA288" i="3"/>
  <c r="AS173" i="3"/>
  <c r="M173" i="3"/>
  <c r="AD173" i="3"/>
  <c r="AN289" i="3"/>
  <c r="AG291" i="3"/>
  <c r="AE260" i="3"/>
  <c r="AM264" i="3"/>
  <c r="AE268" i="3"/>
  <c r="AP272" i="3"/>
  <c r="AQ278" i="3"/>
  <c r="AG284" i="3"/>
  <c r="V288" i="3"/>
  <c r="Y290" i="3"/>
  <c r="AA292" i="3"/>
  <c r="AC294" i="3"/>
  <c r="W296" i="3"/>
  <c r="X298" i="3"/>
  <c r="Y300" i="3"/>
  <c r="AA302" i="3"/>
  <c r="AA304" i="3"/>
  <c r="AJ268" i="3"/>
  <c r="BF284" i="3"/>
  <c r="BD304" i="3"/>
  <c r="AK173" i="3"/>
  <c r="BB173" i="3"/>
  <c r="V173" i="3"/>
  <c r="AU260" i="3"/>
  <c r="U262" i="3"/>
  <c r="BC264" i="3"/>
  <c r="AC266" i="3"/>
  <c r="AU268" i="3"/>
  <c r="T270" i="3"/>
  <c r="BF272" i="3"/>
  <c r="O274" i="3"/>
  <c r="X282" i="3"/>
  <c r="BB288" i="3"/>
  <c r="BE290" i="3"/>
  <c r="BG292" i="3"/>
  <c r="BI294" i="3"/>
  <c r="BC296" i="3"/>
  <c r="BD298" i="3"/>
  <c r="BE300" i="3"/>
  <c r="BG302" i="3"/>
  <c r="BG304" i="3"/>
  <c r="AV264" i="3"/>
  <c r="AT280" i="3"/>
  <c r="BI173" i="3"/>
  <c r="AC173" i="3"/>
  <c r="AT173" i="3"/>
  <c r="AS259" i="3"/>
  <c r="V266" i="3"/>
  <c r="AJ260" i="3"/>
  <c r="P264" i="3"/>
  <c r="BB266" i="3"/>
  <c r="AA270" i="3"/>
  <c r="BJ344" i="3"/>
  <c r="BL354" i="3"/>
  <c r="BM330" i="3"/>
  <c r="BJ354" i="3"/>
  <c r="BM354" i="3"/>
  <c r="BK344" i="3"/>
  <c r="BM342" i="3"/>
  <c r="BN354" i="3"/>
  <c r="S260" i="3"/>
  <c r="AI260" i="3"/>
  <c r="AY260" i="3"/>
  <c r="Y262" i="3"/>
  <c r="AO262" i="3"/>
  <c r="BE262" i="3"/>
  <c r="AA264" i="3"/>
  <c r="AQ264" i="3"/>
  <c r="BG264" i="3"/>
  <c r="Q266" i="3"/>
  <c r="AG266" i="3"/>
  <c r="AW266" i="3"/>
  <c r="S268" i="3"/>
  <c r="AI268" i="3"/>
  <c r="AY268" i="3"/>
  <c r="X270" i="3"/>
  <c r="AN270" i="3"/>
  <c r="BD270" i="3"/>
  <c r="AD272" i="3"/>
  <c r="AT272" i="3"/>
  <c r="S274" i="3"/>
  <c r="AI274" i="3"/>
  <c r="AY274" i="3"/>
  <c r="AP276" i="3"/>
  <c r="S278" i="3"/>
  <c r="AY278" i="3"/>
  <c r="AC280" i="3"/>
  <c r="BI280" i="3"/>
  <c r="AF282" i="3"/>
  <c r="AO284" i="3"/>
  <c r="T286" i="3"/>
  <c r="AZ286" i="3"/>
  <c r="AD288" i="3"/>
  <c r="AG290" i="3"/>
  <c r="AI292" i="3"/>
  <c r="AK294" i="3"/>
  <c r="AE296" i="3"/>
  <c r="AF298" i="3"/>
  <c r="AG300" i="3"/>
  <c r="AI302" i="3"/>
  <c r="AI304" i="3"/>
  <c r="AK306" i="3"/>
  <c r="AR260" i="3"/>
  <c r="R262" i="3"/>
  <c r="AX262" i="3"/>
  <c r="X264" i="3"/>
  <c r="BD264" i="3"/>
  <c r="AD266" i="3"/>
  <c r="AZ268" i="3"/>
  <c r="AI270" i="3"/>
  <c r="R274" i="3"/>
  <c r="BH296" i="3"/>
  <c r="V306" i="3"/>
  <c r="AG174" i="3"/>
  <c r="BM346" i="3"/>
  <c r="W260" i="3"/>
  <c r="AM260" i="3"/>
  <c r="BC260" i="3"/>
  <c r="AC262" i="3"/>
  <c r="AS262" i="3"/>
  <c r="BI262" i="3"/>
  <c r="O264" i="3"/>
  <c r="AE264" i="3"/>
  <c r="AU264" i="3"/>
  <c r="U266" i="3"/>
  <c r="AK266" i="3"/>
  <c r="BA266" i="3"/>
  <c r="W268" i="3"/>
  <c r="AM268" i="3"/>
  <c r="BC268" i="3"/>
  <c r="AB270" i="3"/>
  <c r="AR270" i="3"/>
  <c r="BH270" i="3"/>
  <c r="R272" i="3"/>
  <c r="AH272" i="3"/>
  <c r="AX272" i="3"/>
  <c r="W274" i="3"/>
  <c r="AM274" i="3"/>
  <c r="BC274" i="3"/>
  <c r="R276" i="3"/>
  <c r="AX276" i="3"/>
  <c r="AA278" i="3"/>
  <c r="BG278" i="3"/>
  <c r="AK280" i="3"/>
  <c r="AN282" i="3"/>
  <c r="Q284" i="3"/>
  <c r="AW284" i="3"/>
  <c r="AB286" i="3"/>
  <c r="BH286" i="3"/>
  <c r="AL288" i="3"/>
  <c r="AO290" i="3"/>
  <c r="AQ292" i="3"/>
  <c r="AS294" i="3"/>
  <c r="AM296" i="3"/>
  <c r="AN298" i="3"/>
  <c r="AO300" i="3"/>
  <c r="AQ302" i="3"/>
  <c r="AQ304" i="3"/>
  <c r="AS306" i="3"/>
  <c r="T260" i="3"/>
  <c r="AZ260" i="3"/>
  <c r="Z262" i="3"/>
  <c r="BF262" i="3"/>
  <c r="AF264" i="3"/>
  <c r="AL266" i="3"/>
  <c r="T268" i="3"/>
  <c r="BH268" i="3"/>
  <c r="S272" i="3"/>
  <c r="AH274" i="3"/>
  <c r="AF278" i="3"/>
  <c r="BG282" i="3"/>
  <c r="BC286" i="3"/>
  <c r="AX290" i="3"/>
  <c r="BL346" i="3"/>
  <c r="AA260" i="3"/>
  <c r="AQ260" i="3"/>
  <c r="BG260" i="3"/>
  <c r="Q262" i="3"/>
  <c r="AG262" i="3"/>
  <c r="AW262" i="3"/>
  <c r="S264" i="3"/>
  <c r="AI264" i="3"/>
  <c r="AY264" i="3"/>
  <c r="Y266" i="3"/>
  <c r="AO266" i="3"/>
  <c r="BE266" i="3"/>
  <c r="AA268" i="3"/>
  <c r="AQ268" i="3"/>
  <c r="BG268" i="3"/>
  <c r="P270" i="3"/>
  <c r="AF270" i="3"/>
  <c r="V272" i="3"/>
  <c r="AL272" i="3"/>
  <c r="BB272" i="3"/>
  <c r="AA274" i="3"/>
  <c r="AQ274" i="3"/>
  <c r="Z276" i="3"/>
  <c r="BF276" i="3"/>
  <c r="AI278" i="3"/>
  <c r="P282" i="3"/>
  <c r="Y284" i="3"/>
  <c r="Q290" i="3"/>
  <c r="S292" i="3"/>
  <c r="U294" i="3"/>
  <c r="O296" i="3"/>
  <c r="P298" i="3"/>
  <c r="Q300" i="3"/>
  <c r="AW300" i="3"/>
  <c r="S302" i="3"/>
  <c r="S304" i="3"/>
  <c r="U306" i="3"/>
  <c r="N179" i="3"/>
  <c r="AB260" i="3"/>
  <c r="N266" i="3"/>
  <c r="BN346" i="3"/>
  <c r="BN342" i="3"/>
  <c r="AU293" i="3"/>
  <c r="AT295" i="3"/>
  <c r="AU297" i="3"/>
  <c r="BL342" i="3"/>
  <c r="BJ330" i="3"/>
  <c r="AW299" i="3"/>
  <c r="AO301" i="3"/>
  <c r="AY303" i="3"/>
  <c r="AZ305" i="3"/>
  <c r="BL330" i="3"/>
  <c r="BL344" i="3"/>
  <c r="BN330" i="3"/>
  <c r="BK354" i="3"/>
  <c r="BJ346" i="3"/>
  <c r="BJ342" i="3"/>
  <c r="AR268" i="3"/>
  <c r="BA270" i="3"/>
  <c r="AY272" i="3"/>
  <c r="AX274" i="3"/>
  <c r="Q276" i="3"/>
  <c r="P278" i="3"/>
  <c r="AD280" i="3"/>
  <c r="AQ282" i="3"/>
  <c r="AP284" i="3"/>
  <c r="AM286" i="3"/>
  <c r="AK288" i="3"/>
  <c r="AH290" i="3"/>
  <c r="AF292" i="3"/>
  <c r="AD294" i="3"/>
  <c r="BG298" i="3"/>
  <c r="BF300" i="3"/>
  <c r="X302" i="3"/>
  <c r="AQ270" i="3"/>
  <c r="N280" i="3"/>
  <c r="AA282" i="3"/>
  <c r="Z284" i="3"/>
  <c r="W286" i="3"/>
  <c r="U288" i="3"/>
  <c r="R290" i="3"/>
  <c r="AA298" i="3"/>
  <c r="BM357" i="3"/>
  <c r="S270" i="3"/>
  <c r="AA179" i="3"/>
  <c r="P173" i="3"/>
  <c r="BG179" i="3"/>
  <c r="AR179" i="3"/>
  <c r="AI179" i="3"/>
  <c r="AZ179" i="3"/>
  <c r="T179" i="3"/>
  <c r="R259" i="3"/>
  <c r="AH259" i="3"/>
  <c r="AX259" i="3"/>
  <c r="T261" i="3"/>
  <c r="AJ261" i="3"/>
  <c r="AZ261" i="3"/>
  <c r="V263" i="3"/>
  <c r="AL263" i="3"/>
  <c r="BB263" i="3"/>
  <c r="X265" i="3"/>
  <c r="AN265" i="3"/>
  <c r="BD265" i="3"/>
  <c r="Z267" i="3"/>
  <c r="AP267" i="3"/>
  <c r="BF267" i="3"/>
  <c r="AA269" i="3"/>
  <c r="AQ269" i="3"/>
  <c r="BG269" i="3"/>
  <c r="AC271" i="3"/>
  <c r="AS271" i="3"/>
  <c r="BI271" i="3"/>
  <c r="O273" i="3"/>
  <c r="AE273" i="3"/>
  <c r="AU273" i="3"/>
  <c r="O275" i="3"/>
  <c r="AE275" i="3"/>
  <c r="AU275" i="3"/>
  <c r="AQ277" i="3"/>
  <c r="AR279" i="3"/>
  <c r="AT281" i="3"/>
  <c r="Q283" i="3"/>
  <c r="AW283" i="3"/>
  <c r="R285" i="3"/>
  <c r="AX285" i="3"/>
  <c r="U287" i="3"/>
  <c r="BA287" i="3"/>
  <c r="X289" i="3"/>
  <c r="BD289" i="3"/>
  <c r="Z291" i="3"/>
  <c r="BF291" i="3"/>
  <c r="AB293" i="3"/>
  <c r="BH293" i="3"/>
  <c r="AD295" i="3"/>
  <c r="AE297" i="3"/>
  <c r="AG299" i="3"/>
  <c r="AH301" i="3"/>
  <c r="AI303" i="3"/>
  <c r="AJ305" i="3"/>
  <c r="U259" i="3"/>
  <c r="BA259" i="3"/>
  <c r="S261" i="3"/>
  <c r="AY261" i="3"/>
  <c r="Q263" i="3"/>
  <c r="AW263" i="3"/>
  <c r="O265" i="3"/>
  <c r="AU265" i="3"/>
  <c r="M267" i="3"/>
  <c r="AS267" i="3"/>
  <c r="AR269" i="3"/>
  <c r="T271" i="3"/>
  <c r="AX273" i="3"/>
  <c r="R275" i="3"/>
  <c r="AV277" i="3"/>
  <c r="O279" i="3"/>
  <c r="AS281" i="3"/>
  <c r="AO285" i="3"/>
  <c r="AI289" i="3"/>
  <c r="M295" i="3"/>
  <c r="AR297" i="3"/>
  <c r="AN303" i="3"/>
  <c r="BG173" i="3"/>
  <c r="AY173" i="3"/>
  <c r="AQ173" i="3"/>
  <c r="AI173" i="3"/>
  <c r="AA173" i="3"/>
  <c r="S173" i="3"/>
  <c r="BH173" i="3"/>
  <c r="AZ173" i="3"/>
  <c r="AR173" i="3"/>
  <c r="AJ173" i="3"/>
  <c r="AB173" i="3"/>
  <c r="T173" i="3"/>
  <c r="BN340" i="3"/>
  <c r="V259" i="3"/>
  <c r="AL259" i="3"/>
  <c r="BB259" i="3"/>
  <c r="X261" i="3"/>
  <c r="AN261" i="3"/>
  <c r="BD261" i="3"/>
  <c r="Z263" i="3"/>
  <c r="AP263" i="3"/>
  <c r="BF263" i="3"/>
  <c r="AB265" i="3"/>
  <c r="AR265" i="3"/>
  <c r="BH265" i="3"/>
  <c r="AD267" i="3"/>
  <c r="AT267" i="3"/>
  <c r="O269" i="3"/>
  <c r="AE269" i="3"/>
  <c r="AU269" i="3"/>
  <c r="Q271" i="3"/>
  <c r="AG271" i="3"/>
  <c r="AW271" i="3"/>
  <c r="S273" i="3"/>
  <c r="AI273" i="3"/>
  <c r="AY273" i="3"/>
  <c r="S275" i="3"/>
  <c r="AI275" i="3"/>
  <c r="AY275" i="3"/>
  <c r="S277" i="3"/>
  <c r="AY277" i="3"/>
  <c r="T279" i="3"/>
  <c r="AZ279" i="3"/>
  <c r="V281" i="3"/>
  <c r="BB281" i="3"/>
  <c r="Y283" i="3"/>
  <c r="BE283" i="3"/>
  <c r="Z285" i="3"/>
  <c r="BF285" i="3"/>
  <c r="AC287" i="3"/>
  <c r="BI287" i="3"/>
  <c r="AF289" i="3"/>
  <c r="AH291" i="3"/>
  <c r="AJ293" i="3"/>
  <c r="AL295" i="3"/>
  <c r="AM297" i="3"/>
  <c r="AO299" i="3"/>
  <c r="AP301" i="3"/>
  <c r="AQ303" i="3"/>
  <c r="AR305" i="3"/>
  <c r="AC259" i="3"/>
  <c r="BI259" i="3"/>
  <c r="AA261" i="3"/>
  <c r="BG261" i="3"/>
  <c r="Y263" i="3"/>
  <c r="BE263" i="3"/>
  <c r="W265" i="3"/>
  <c r="BC265" i="3"/>
  <c r="U267" i="3"/>
  <c r="BA267" i="3"/>
  <c r="T269" i="3"/>
  <c r="AZ269" i="3"/>
  <c r="AJ271" i="3"/>
  <c r="AH275" i="3"/>
  <c r="AE279" i="3"/>
  <c r="BI281" i="3"/>
  <c r="Z283" i="3"/>
  <c r="BE285" i="3"/>
  <c r="V287" i="3"/>
  <c r="AY289" i="3"/>
  <c r="Q291" i="3"/>
  <c r="O293" i="3"/>
  <c r="AS295" i="3"/>
  <c r="BE173" i="3"/>
  <c r="AW173" i="3"/>
  <c r="AO173" i="3"/>
  <c r="AG173" i="3"/>
  <c r="Y173" i="3"/>
  <c r="Q173" i="3"/>
  <c r="BF173" i="3"/>
  <c r="AX173" i="3"/>
  <c r="AP173" i="3"/>
  <c r="AH173" i="3"/>
  <c r="Z173" i="3"/>
  <c r="R173" i="3"/>
  <c r="Z259" i="3"/>
  <c r="AP259" i="3"/>
  <c r="BF259" i="3"/>
  <c r="AB261" i="3"/>
  <c r="AR261" i="3"/>
  <c r="BH261" i="3"/>
  <c r="AD263" i="3"/>
  <c r="AT263" i="3"/>
  <c r="P265" i="3"/>
  <c r="AF265" i="3"/>
  <c r="AV265" i="3"/>
  <c r="R267" i="3"/>
  <c r="AH267" i="3"/>
  <c r="AX267" i="3"/>
  <c r="S269" i="3"/>
  <c r="AI269" i="3"/>
  <c r="AY269" i="3"/>
  <c r="U271" i="3"/>
  <c r="AK271" i="3"/>
  <c r="BA271" i="3"/>
  <c r="W273" i="3"/>
  <c r="AM273" i="3"/>
  <c r="BC273" i="3"/>
  <c r="W275" i="3"/>
  <c r="AM275" i="3"/>
  <c r="BE275" i="3"/>
  <c r="AA277" i="3"/>
  <c r="BG277" i="3"/>
  <c r="AB279" i="3"/>
  <c r="BH279" i="3"/>
  <c r="AD281" i="3"/>
  <c r="AG283" i="3"/>
  <c r="AK287" i="3"/>
  <c r="AP291" i="3"/>
  <c r="AR293" i="3"/>
  <c r="O297" i="3"/>
  <c r="Q299" i="3"/>
  <c r="R301" i="3"/>
  <c r="AX301" i="3"/>
  <c r="S303" i="3"/>
  <c r="T305" i="3"/>
  <c r="AC267" i="3"/>
  <c r="AB269" i="3"/>
  <c r="BC173" i="3"/>
  <c r="AU173" i="3"/>
  <c r="AM173" i="3"/>
  <c r="AE173" i="3"/>
  <c r="W173" i="3"/>
  <c r="O173" i="3"/>
  <c r="BD173" i="3"/>
  <c r="AV173" i="3"/>
  <c r="AN173" i="3"/>
  <c r="AF173" i="3"/>
  <c r="X173" i="3"/>
  <c r="AY179" i="3"/>
  <c r="S179" i="3"/>
  <c r="AJ179" i="3"/>
  <c r="AQ179" i="3"/>
  <c r="BH179" i="3"/>
  <c r="AB179" i="3"/>
  <c r="BL357" i="3"/>
  <c r="BK175" i="3"/>
  <c r="BC179" i="3"/>
  <c r="AU179" i="3"/>
  <c r="AM179" i="3"/>
  <c r="AE179" i="3"/>
  <c r="W179" i="3"/>
  <c r="O179" i="3"/>
  <c r="BD179" i="3"/>
  <c r="AV179" i="3"/>
  <c r="AN179" i="3"/>
  <c r="AF179" i="3"/>
  <c r="X179" i="3"/>
  <c r="P179" i="3"/>
  <c r="O174" i="3"/>
  <c r="M174" i="3"/>
  <c r="U174" i="3"/>
  <c r="AC174" i="3"/>
  <c r="AK174" i="3"/>
  <c r="AS174" i="3"/>
  <c r="BA174" i="3"/>
  <c r="BI174" i="3"/>
  <c r="T174" i="3"/>
  <c r="AB174" i="3"/>
  <c r="AJ174" i="3"/>
  <c r="AR174" i="3"/>
  <c r="AZ174" i="3"/>
  <c r="BH174" i="3"/>
  <c r="Y174" i="3"/>
  <c r="AO174" i="3"/>
  <c r="BE174" i="3"/>
  <c r="X174" i="3"/>
  <c r="AN174" i="3"/>
  <c r="BD174" i="3"/>
  <c r="Q174" i="3"/>
  <c r="AW174" i="3"/>
  <c r="AF174" i="3"/>
  <c r="P174" i="3"/>
  <c r="M176" i="3"/>
  <c r="O176" i="3"/>
  <c r="W176" i="3"/>
  <c r="AE176" i="3"/>
  <c r="AM176" i="3"/>
  <c r="AU176" i="3"/>
  <c r="BC176" i="3"/>
  <c r="N176" i="3"/>
  <c r="V176" i="3"/>
  <c r="AD176" i="3"/>
  <c r="AL176" i="3"/>
  <c r="AT176" i="3"/>
  <c r="BB176" i="3"/>
  <c r="AA176" i="3"/>
  <c r="AQ176" i="3"/>
  <c r="BG176" i="3"/>
  <c r="Z176" i="3"/>
  <c r="AP176" i="3"/>
  <c r="BF176" i="3"/>
  <c r="S176" i="3"/>
  <c r="AY176" i="3"/>
  <c r="AH176" i="3"/>
  <c r="AI176" i="3"/>
  <c r="AX176" i="3"/>
  <c r="N259" i="3"/>
  <c r="BG259" i="3"/>
  <c r="BC259" i="3"/>
  <c r="AY259" i="3"/>
  <c r="AU259" i="3"/>
  <c r="AQ259" i="3"/>
  <c r="AM259" i="3"/>
  <c r="AI259" i="3"/>
  <c r="AE259" i="3"/>
  <c r="AA259" i="3"/>
  <c r="W259" i="3"/>
  <c r="S259" i="3"/>
  <c r="O259" i="3"/>
  <c r="M260" i="3"/>
  <c r="BF260" i="3"/>
  <c r="BB260" i="3"/>
  <c r="AX260" i="3"/>
  <c r="AT260" i="3"/>
  <c r="AP260" i="3"/>
  <c r="AL260" i="3"/>
  <c r="AH260" i="3"/>
  <c r="AD260" i="3"/>
  <c r="Z260" i="3"/>
  <c r="V260" i="3"/>
  <c r="R260" i="3"/>
  <c r="N260" i="3"/>
  <c r="N261" i="3"/>
  <c r="BI261" i="3"/>
  <c r="BE261" i="3"/>
  <c r="BA261" i="3"/>
  <c r="AW261" i="3"/>
  <c r="AS261" i="3"/>
  <c r="AO261" i="3"/>
  <c r="AK261" i="3"/>
  <c r="AG261" i="3"/>
  <c r="AC261" i="3"/>
  <c r="Y261" i="3"/>
  <c r="U261" i="3"/>
  <c r="Q261" i="3"/>
  <c r="M261" i="3"/>
  <c r="M262" i="3"/>
  <c r="BH262" i="3"/>
  <c r="BD262" i="3"/>
  <c r="AZ262" i="3"/>
  <c r="AV262" i="3"/>
  <c r="AR262" i="3"/>
  <c r="AN262" i="3"/>
  <c r="AJ262" i="3"/>
  <c r="AF262" i="3"/>
  <c r="AB262" i="3"/>
  <c r="X262" i="3"/>
  <c r="T262" i="3"/>
  <c r="P262" i="3"/>
  <c r="N263" i="3"/>
  <c r="BG263" i="3"/>
  <c r="BC263" i="3"/>
  <c r="AY263" i="3"/>
  <c r="AU263" i="3"/>
  <c r="AQ263" i="3"/>
  <c r="AM263" i="3"/>
  <c r="AI263" i="3"/>
  <c r="AE263" i="3"/>
  <c r="AA263" i="3"/>
  <c r="W263" i="3"/>
  <c r="S263" i="3"/>
  <c r="O263" i="3"/>
  <c r="M264" i="3"/>
  <c r="BF264" i="3"/>
  <c r="BB264" i="3"/>
  <c r="AX264" i="3"/>
  <c r="AT264" i="3"/>
  <c r="AP264" i="3"/>
  <c r="AL264" i="3"/>
  <c r="AH264" i="3"/>
  <c r="AD264" i="3"/>
  <c r="Z264" i="3"/>
  <c r="V264" i="3"/>
  <c r="R264" i="3"/>
  <c r="N264" i="3"/>
  <c r="N265" i="3"/>
  <c r="BI265" i="3"/>
  <c r="BE265" i="3"/>
  <c r="BA265" i="3"/>
  <c r="AW265" i="3"/>
  <c r="AS265" i="3"/>
  <c r="AO265" i="3"/>
  <c r="AK265" i="3"/>
  <c r="AG265" i="3"/>
  <c r="AC265" i="3"/>
  <c r="Y265" i="3"/>
  <c r="U265" i="3"/>
  <c r="Q265" i="3"/>
  <c r="M265" i="3"/>
  <c r="M266" i="3"/>
  <c r="BH266" i="3"/>
  <c r="BD266" i="3"/>
  <c r="AZ266" i="3"/>
  <c r="AV266" i="3"/>
  <c r="AR266" i="3"/>
  <c r="AN266" i="3"/>
  <c r="AJ266" i="3"/>
  <c r="AF266" i="3"/>
  <c r="AB266" i="3"/>
  <c r="X266" i="3"/>
  <c r="T266" i="3"/>
  <c r="P266" i="3"/>
  <c r="N267" i="3"/>
  <c r="BG267" i="3"/>
  <c r="BC267" i="3"/>
  <c r="AY267" i="3"/>
  <c r="AU267" i="3"/>
  <c r="AQ267" i="3"/>
  <c r="AM267" i="3"/>
  <c r="AI267" i="3"/>
  <c r="AE267" i="3"/>
  <c r="AA267" i="3"/>
  <c r="W267" i="3"/>
  <c r="S267" i="3"/>
  <c r="O267" i="3"/>
  <c r="M268" i="3"/>
  <c r="BF268" i="3"/>
  <c r="BB268" i="3"/>
  <c r="AX268" i="3"/>
  <c r="AT268" i="3"/>
  <c r="AP268" i="3"/>
  <c r="AL268" i="3"/>
  <c r="AH268" i="3"/>
  <c r="AD268" i="3"/>
  <c r="Z268" i="3"/>
  <c r="V268" i="3"/>
  <c r="R268" i="3"/>
  <c r="N268" i="3"/>
  <c r="M269" i="3"/>
  <c r="BF269" i="3"/>
  <c r="BB269" i="3"/>
  <c r="AX269" i="3"/>
  <c r="AT269" i="3"/>
  <c r="AP269" i="3"/>
  <c r="AL269" i="3"/>
  <c r="AH269" i="3"/>
  <c r="AD269" i="3"/>
  <c r="Z269" i="3"/>
  <c r="V269" i="3"/>
  <c r="R269" i="3"/>
  <c r="N269" i="3"/>
  <c r="N270" i="3"/>
  <c r="BG270" i="3"/>
  <c r="BC270" i="3"/>
  <c r="AY270" i="3"/>
  <c r="BE270" i="3"/>
  <c r="AW270" i="3"/>
  <c r="AS270" i="3"/>
  <c r="AO270" i="3"/>
  <c r="AK270" i="3"/>
  <c r="AG270" i="3"/>
  <c r="AC270" i="3"/>
  <c r="Y270" i="3"/>
  <c r="U270" i="3"/>
  <c r="Q270" i="3"/>
  <c r="M270" i="3"/>
  <c r="M271" i="3"/>
  <c r="BF271" i="3"/>
  <c r="BB271" i="3"/>
  <c r="AX271" i="3"/>
  <c r="AT271" i="3"/>
  <c r="AP271" i="3"/>
  <c r="AL271" i="3"/>
  <c r="AH271" i="3"/>
  <c r="AD271" i="3"/>
  <c r="Z271" i="3"/>
  <c r="V271" i="3"/>
  <c r="R271" i="3"/>
  <c r="N271" i="3"/>
  <c r="BD271" i="3"/>
  <c r="AV271" i="3"/>
  <c r="AN271" i="3"/>
  <c r="AF271" i="3"/>
  <c r="X271" i="3"/>
  <c r="P271" i="3"/>
  <c r="N272" i="3"/>
  <c r="BI272" i="3"/>
  <c r="BE272" i="3"/>
  <c r="BA272" i="3"/>
  <c r="AW272" i="3"/>
  <c r="AS272" i="3"/>
  <c r="AO272" i="3"/>
  <c r="AK272" i="3"/>
  <c r="AG272" i="3"/>
  <c r="AC272" i="3"/>
  <c r="Y272" i="3"/>
  <c r="U272" i="3"/>
  <c r="Q272" i="3"/>
  <c r="M272" i="3"/>
  <c r="BC272" i="3"/>
  <c r="AU272" i="3"/>
  <c r="AM272" i="3"/>
  <c r="AE272" i="3"/>
  <c r="W272" i="3"/>
  <c r="O272" i="3"/>
  <c r="M273" i="3"/>
  <c r="BH273" i="3"/>
  <c r="BD273" i="3"/>
  <c r="AZ273" i="3"/>
  <c r="AV273" i="3"/>
  <c r="AR273" i="3"/>
  <c r="AN273" i="3"/>
  <c r="AJ273" i="3"/>
  <c r="AF273" i="3"/>
  <c r="AB273" i="3"/>
  <c r="X273" i="3"/>
  <c r="T273" i="3"/>
  <c r="P273" i="3"/>
  <c r="BB273" i="3"/>
  <c r="AT273" i="3"/>
  <c r="AL273" i="3"/>
  <c r="AD273" i="3"/>
  <c r="V273" i="3"/>
  <c r="N273" i="3"/>
  <c r="M274" i="3"/>
  <c r="BH274" i="3"/>
  <c r="BD274" i="3"/>
  <c r="AZ274" i="3"/>
  <c r="AV274" i="3"/>
  <c r="AR274" i="3"/>
  <c r="AN274" i="3"/>
  <c r="AJ274" i="3"/>
  <c r="AF274" i="3"/>
  <c r="AB274" i="3"/>
  <c r="X274" i="3"/>
  <c r="T274" i="3"/>
  <c r="P274" i="3"/>
  <c r="BB274" i="3"/>
  <c r="AT274" i="3"/>
  <c r="AL274" i="3"/>
  <c r="AD274" i="3"/>
  <c r="V274" i="3"/>
  <c r="N274" i="3"/>
  <c r="M275" i="3"/>
  <c r="BH275" i="3"/>
  <c r="BD275" i="3"/>
  <c r="AZ275" i="3"/>
  <c r="AV275" i="3"/>
  <c r="AR275" i="3"/>
  <c r="AN275" i="3"/>
  <c r="AJ275" i="3"/>
  <c r="AF275" i="3"/>
  <c r="AB275" i="3"/>
  <c r="X275" i="3"/>
  <c r="T275" i="3"/>
  <c r="P275" i="3"/>
  <c r="BB275" i="3"/>
  <c r="AT275" i="3"/>
  <c r="AL275" i="3"/>
  <c r="AD275" i="3"/>
  <c r="V275" i="3"/>
  <c r="N275" i="3"/>
  <c r="BG275" i="3"/>
  <c r="BC275" i="3"/>
  <c r="N276" i="3"/>
  <c r="BG276" i="3"/>
  <c r="BC276" i="3"/>
  <c r="AY276" i="3"/>
  <c r="AU276" i="3"/>
  <c r="AQ276" i="3"/>
  <c r="AM276" i="3"/>
  <c r="AI276" i="3"/>
  <c r="AE276" i="3"/>
  <c r="AA276" i="3"/>
  <c r="W276" i="3"/>
  <c r="S276" i="3"/>
  <c r="O276" i="3"/>
  <c r="BI276" i="3"/>
  <c r="BA276" i="3"/>
  <c r="AS276" i="3"/>
  <c r="AK276" i="3"/>
  <c r="AC276" i="3"/>
  <c r="U276" i="3"/>
  <c r="M276" i="3"/>
  <c r="BH276" i="3"/>
  <c r="BD276" i="3"/>
  <c r="AZ276" i="3"/>
  <c r="AV276" i="3"/>
  <c r="AR276" i="3"/>
  <c r="AN276" i="3"/>
  <c r="AJ276" i="3"/>
  <c r="AF276" i="3"/>
  <c r="AB276" i="3"/>
  <c r="X276" i="3"/>
  <c r="T276" i="3"/>
  <c r="P276" i="3"/>
  <c r="M277" i="3"/>
  <c r="BF277" i="3"/>
  <c r="BB277" i="3"/>
  <c r="AX277" i="3"/>
  <c r="AT277" i="3"/>
  <c r="AP277" i="3"/>
  <c r="AL277" i="3"/>
  <c r="AH277" i="3"/>
  <c r="AD277" i="3"/>
  <c r="Z277" i="3"/>
  <c r="V277" i="3"/>
  <c r="R277" i="3"/>
  <c r="N277" i="3"/>
  <c r="BH277" i="3"/>
  <c r="AZ277" i="3"/>
  <c r="AR277" i="3"/>
  <c r="AJ277" i="3"/>
  <c r="AB277" i="3"/>
  <c r="T277" i="3"/>
  <c r="BI277" i="3"/>
  <c r="BE277" i="3"/>
  <c r="BA277" i="3"/>
  <c r="AW277" i="3"/>
  <c r="AS277" i="3"/>
  <c r="AO277" i="3"/>
  <c r="AK277" i="3"/>
  <c r="AG277" i="3"/>
  <c r="AC277" i="3"/>
  <c r="Y277" i="3"/>
  <c r="U277" i="3"/>
  <c r="Q277" i="3"/>
  <c r="M278" i="3"/>
  <c r="BF278" i="3"/>
  <c r="BB278" i="3"/>
  <c r="AX278" i="3"/>
  <c r="AT278" i="3"/>
  <c r="AP278" i="3"/>
  <c r="AL278" i="3"/>
  <c r="AH278" i="3"/>
  <c r="AD278" i="3"/>
  <c r="Z278" i="3"/>
  <c r="V278" i="3"/>
  <c r="R278" i="3"/>
  <c r="N278" i="3"/>
  <c r="BH278" i="3"/>
  <c r="AZ278" i="3"/>
  <c r="AR278" i="3"/>
  <c r="AJ278" i="3"/>
  <c r="AB278" i="3"/>
  <c r="T278" i="3"/>
  <c r="BI278" i="3"/>
  <c r="BE278" i="3"/>
  <c r="BA278" i="3"/>
  <c r="AW278" i="3"/>
  <c r="AS278" i="3"/>
  <c r="AO278" i="3"/>
  <c r="AK278" i="3"/>
  <c r="AG278" i="3"/>
  <c r="AC278" i="3"/>
  <c r="Y278" i="3"/>
  <c r="U278" i="3"/>
  <c r="Q278" i="3"/>
  <c r="N279" i="3"/>
  <c r="BI279" i="3"/>
  <c r="BE279" i="3"/>
  <c r="BA279" i="3"/>
  <c r="AW279" i="3"/>
  <c r="AS279" i="3"/>
  <c r="AO279" i="3"/>
  <c r="AK279" i="3"/>
  <c r="AG279" i="3"/>
  <c r="AC279" i="3"/>
  <c r="Y279" i="3"/>
  <c r="U279" i="3"/>
  <c r="Q279" i="3"/>
  <c r="M279" i="3"/>
  <c r="BG279" i="3"/>
  <c r="AY279" i="3"/>
  <c r="AQ279" i="3"/>
  <c r="AI279" i="3"/>
  <c r="AA279" i="3"/>
  <c r="S279" i="3"/>
  <c r="BF279" i="3"/>
  <c r="BB279" i="3"/>
  <c r="AX279" i="3"/>
  <c r="AT279" i="3"/>
  <c r="AP279" i="3"/>
  <c r="AL279" i="3"/>
  <c r="AH279" i="3"/>
  <c r="AD279" i="3"/>
  <c r="Z279" i="3"/>
  <c r="V279" i="3"/>
  <c r="R279" i="3"/>
  <c r="M280" i="3"/>
  <c r="BH280" i="3"/>
  <c r="BD280" i="3"/>
  <c r="AZ280" i="3"/>
  <c r="AV280" i="3"/>
  <c r="AR280" i="3"/>
  <c r="AN280" i="3"/>
  <c r="AJ280" i="3"/>
  <c r="AF280" i="3"/>
  <c r="AB280" i="3"/>
  <c r="X280" i="3"/>
  <c r="T280" i="3"/>
  <c r="P280" i="3"/>
  <c r="BF280" i="3"/>
  <c r="AX280" i="3"/>
  <c r="AP280" i="3"/>
  <c r="AH280" i="3"/>
  <c r="Z280" i="3"/>
  <c r="R280" i="3"/>
  <c r="BG280" i="3"/>
  <c r="BC280" i="3"/>
  <c r="AY280" i="3"/>
  <c r="AU280" i="3"/>
  <c r="AQ280" i="3"/>
  <c r="AM280" i="3"/>
  <c r="AI280" i="3"/>
  <c r="AE280" i="3"/>
  <c r="AA280" i="3"/>
  <c r="W280" i="3"/>
  <c r="S280" i="3"/>
  <c r="O280" i="3"/>
  <c r="N281" i="3"/>
  <c r="BG281" i="3"/>
  <c r="BC281" i="3"/>
  <c r="AY281" i="3"/>
  <c r="AU281" i="3"/>
  <c r="AQ281" i="3"/>
  <c r="AM281" i="3"/>
  <c r="AI281" i="3"/>
  <c r="AE281" i="3"/>
  <c r="AA281" i="3"/>
  <c r="W281" i="3"/>
  <c r="S281" i="3"/>
  <c r="O281" i="3"/>
  <c r="BE281" i="3"/>
  <c r="AW281" i="3"/>
  <c r="AO281" i="3"/>
  <c r="AG281" i="3"/>
  <c r="Y281" i="3"/>
  <c r="Q281" i="3"/>
  <c r="BH281" i="3"/>
  <c r="BD281" i="3"/>
  <c r="AZ281" i="3"/>
  <c r="AV281" i="3"/>
  <c r="AR281" i="3"/>
  <c r="AN281" i="3"/>
  <c r="AJ281" i="3"/>
  <c r="AF281" i="3"/>
  <c r="AB281" i="3"/>
  <c r="X281" i="3"/>
  <c r="T281" i="3"/>
  <c r="P281" i="3"/>
  <c r="N282" i="3"/>
  <c r="BI282" i="3"/>
  <c r="BE282" i="3"/>
  <c r="BA282" i="3"/>
  <c r="AW282" i="3"/>
  <c r="AS282" i="3"/>
  <c r="AO282" i="3"/>
  <c r="AK282" i="3"/>
  <c r="AG282" i="3"/>
  <c r="AC282" i="3"/>
  <c r="Y282" i="3"/>
  <c r="U282" i="3"/>
  <c r="Q282" i="3"/>
  <c r="M282" i="3"/>
  <c r="BC282" i="3"/>
  <c r="AU282" i="3"/>
  <c r="AM282" i="3"/>
  <c r="AE282" i="3"/>
  <c r="W282" i="3"/>
  <c r="O282" i="3"/>
  <c r="BF282" i="3"/>
  <c r="BB282" i="3"/>
  <c r="AX282" i="3"/>
  <c r="AT282" i="3"/>
  <c r="AP282" i="3"/>
  <c r="AL282" i="3"/>
  <c r="AH282" i="3"/>
  <c r="AD282" i="3"/>
  <c r="Z282" i="3"/>
  <c r="V282" i="3"/>
  <c r="R282" i="3"/>
  <c r="M283" i="3"/>
  <c r="BH283" i="3"/>
  <c r="BD283" i="3"/>
  <c r="AZ283" i="3"/>
  <c r="AV283" i="3"/>
  <c r="AR283" i="3"/>
  <c r="AN283" i="3"/>
  <c r="AJ283" i="3"/>
  <c r="AF283" i="3"/>
  <c r="AB283" i="3"/>
  <c r="X283" i="3"/>
  <c r="T283" i="3"/>
  <c r="P283" i="3"/>
  <c r="BB283" i="3"/>
  <c r="AT283" i="3"/>
  <c r="AL283" i="3"/>
  <c r="AD283" i="3"/>
  <c r="V283" i="3"/>
  <c r="N283" i="3"/>
  <c r="BG283" i="3"/>
  <c r="BC283" i="3"/>
  <c r="AY283" i="3"/>
  <c r="AU283" i="3"/>
  <c r="AQ283" i="3"/>
  <c r="AM283" i="3"/>
  <c r="AI283" i="3"/>
  <c r="AE283" i="3"/>
  <c r="AA283" i="3"/>
  <c r="W283" i="3"/>
  <c r="S283" i="3"/>
  <c r="O283" i="3"/>
  <c r="M284" i="3"/>
  <c r="BH284" i="3"/>
  <c r="BD284" i="3"/>
  <c r="AZ284" i="3"/>
  <c r="AV284" i="3"/>
  <c r="AR284" i="3"/>
  <c r="AN284" i="3"/>
  <c r="AJ284" i="3"/>
  <c r="AF284" i="3"/>
  <c r="AB284" i="3"/>
  <c r="X284" i="3"/>
  <c r="T284" i="3"/>
  <c r="P284" i="3"/>
  <c r="BB284" i="3"/>
  <c r="AT284" i="3"/>
  <c r="AL284" i="3"/>
  <c r="AD284" i="3"/>
  <c r="V284" i="3"/>
  <c r="N284" i="3"/>
  <c r="BG284" i="3"/>
  <c r="BC284" i="3"/>
  <c r="AY284" i="3"/>
  <c r="AU284" i="3"/>
  <c r="AQ284" i="3"/>
  <c r="AM284" i="3"/>
  <c r="AI284" i="3"/>
  <c r="AE284" i="3"/>
  <c r="AA284" i="3"/>
  <c r="W284" i="3"/>
  <c r="S284" i="3"/>
  <c r="O284" i="3"/>
  <c r="N285" i="3"/>
  <c r="BG285" i="3"/>
  <c r="BC285" i="3"/>
  <c r="AY285" i="3"/>
  <c r="AU285" i="3"/>
  <c r="AQ285" i="3"/>
  <c r="AM285" i="3"/>
  <c r="AI285" i="3"/>
  <c r="AE285" i="3"/>
  <c r="AA285" i="3"/>
  <c r="W285" i="3"/>
  <c r="S285" i="3"/>
  <c r="O285" i="3"/>
  <c r="BI285" i="3"/>
  <c r="BA285" i="3"/>
  <c r="AS285" i="3"/>
  <c r="AK285" i="3"/>
  <c r="AC285" i="3"/>
  <c r="U285" i="3"/>
  <c r="M285" i="3"/>
  <c r="BH285" i="3"/>
  <c r="BD285" i="3"/>
  <c r="AZ285" i="3"/>
  <c r="AV285" i="3"/>
  <c r="AR285" i="3"/>
  <c r="AN285" i="3"/>
  <c r="AJ285" i="3"/>
  <c r="AF285" i="3"/>
  <c r="AB285" i="3"/>
  <c r="X285" i="3"/>
  <c r="T285" i="3"/>
  <c r="P285" i="3"/>
  <c r="N286" i="3"/>
  <c r="BI286" i="3"/>
  <c r="BE286" i="3"/>
  <c r="BA286" i="3"/>
  <c r="AW286" i="3"/>
  <c r="AS286" i="3"/>
  <c r="AO286" i="3"/>
  <c r="AK286" i="3"/>
  <c r="AG286" i="3"/>
  <c r="AC286" i="3"/>
  <c r="Y286" i="3"/>
  <c r="U286" i="3"/>
  <c r="Q286" i="3"/>
  <c r="M286" i="3"/>
  <c r="BG286" i="3"/>
  <c r="AY286" i="3"/>
  <c r="AQ286" i="3"/>
  <c r="AI286" i="3"/>
  <c r="AA286" i="3"/>
  <c r="S286" i="3"/>
  <c r="BF286" i="3"/>
  <c r="BB286" i="3"/>
  <c r="AX286" i="3"/>
  <c r="AT286" i="3"/>
  <c r="AP286" i="3"/>
  <c r="AL286" i="3"/>
  <c r="AH286" i="3"/>
  <c r="AD286" i="3"/>
  <c r="Z286" i="3"/>
  <c r="V286" i="3"/>
  <c r="R286" i="3"/>
  <c r="M287" i="3"/>
  <c r="BH287" i="3"/>
  <c r="BD287" i="3"/>
  <c r="AZ287" i="3"/>
  <c r="AV287" i="3"/>
  <c r="AR287" i="3"/>
  <c r="AN287" i="3"/>
  <c r="AJ287" i="3"/>
  <c r="AF287" i="3"/>
  <c r="AB287" i="3"/>
  <c r="X287" i="3"/>
  <c r="T287" i="3"/>
  <c r="P287" i="3"/>
  <c r="BF287" i="3"/>
  <c r="AX287" i="3"/>
  <c r="AP287" i="3"/>
  <c r="AH287" i="3"/>
  <c r="Z287" i="3"/>
  <c r="R287" i="3"/>
  <c r="BG287" i="3"/>
  <c r="BC287" i="3"/>
  <c r="AY287" i="3"/>
  <c r="AU287" i="3"/>
  <c r="AQ287" i="3"/>
  <c r="AM287" i="3"/>
  <c r="AI287" i="3"/>
  <c r="AE287" i="3"/>
  <c r="AA287" i="3"/>
  <c r="W287" i="3"/>
  <c r="S287" i="3"/>
  <c r="O287" i="3"/>
  <c r="N288" i="3"/>
  <c r="BG288" i="3"/>
  <c r="BC288" i="3"/>
  <c r="AY288" i="3"/>
  <c r="AU288" i="3"/>
  <c r="AQ288" i="3"/>
  <c r="AM288" i="3"/>
  <c r="AI288" i="3"/>
  <c r="AE288" i="3"/>
  <c r="AA288" i="3"/>
  <c r="W288" i="3"/>
  <c r="S288" i="3"/>
  <c r="O288" i="3"/>
  <c r="BE288" i="3"/>
  <c r="AW288" i="3"/>
  <c r="AO288" i="3"/>
  <c r="AG288" i="3"/>
  <c r="Y288" i="3"/>
  <c r="Q288" i="3"/>
  <c r="BH288" i="3"/>
  <c r="BD288" i="3"/>
  <c r="AZ288" i="3"/>
  <c r="AV288" i="3"/>
  <c r="AR288" i="3"/>
  <c r="AN288" i="3"/>
  <c r="AJ288" i="3"/>
  <c r="AF288" i="3"/>
  <c r="AB288" i="3"/>
  <c r="X288" i="3"/>
  <c r="T288" i="3"/>
  <c r="P288" i="3"/>
  <c r="N289" i="3"/>
  <c r="BI289" i="3"/>
  <c r="BE289" i="3"/>
  <c r="BA289" i="3"/>
  <c r="AW289" i="3"/>
  <c r="AS289" i="3"/>
  <c r="AO289" i="3"/>
  <c r="AK289" i="3"/>
  <c r="AG289" i="3"/>
  <c r="AC289" i="3"/>
  <c r="Y289" i="3"/>
  <c r="U289" i="3"/>
  <c r="Q289" i="3"/>
  <c r="M289" i="3"/>
  <c r="BC289" i="3"/>
  <c r="AU289" i="3"/>
  <c r="AM289" i="3"/>
  <c r="AE289" i="3"/>
  <c r="W289" i="3"/>
  <c r="O289" i="3"/>
  <c r="BF289" i="3"/>
  <c r="BB289" i="3"/>
  <c r="AX289" i="3"/>
  <c r="AT289" i="3"/>
  <c r="AP289" i="3"/>
  <c r="AL289" i="3"/>
  <c r="AH289" i="3"/>
  <c r="AD289" i="3"/>
  <c r="Z289" i="3"/>
  <c r="V289" i="3"/>
  <c r="R289" i="3"/>
  <c r="M290" i="3"/>
  <c r="BH290" i="3"/>
  <c r="BD290" i="3"/>
  <c r="AZ290" i="3"/>
  <c r="AV290" i="3"/>
  <c r="AR290" i="3"/>
  <c r="AN290" i="3"/>
  <c r="AJ290" i="3"/>
  <c r="AF290" i="3"/>
  <c r="AB290" i="3"/>
  <c r="X290" i="3"/>
  <c r="T290" i="3"/>
  <c r="P290" i="3"/>
  <c r="BB290" i="3"/>
  <c r="AT290" i="3"/>
  <c r="AL290" i="3"/>
  <c r="AD290" i="3"/>
  <c r="V290" i="3"/>
  <c r="N290" i="3"/>
  <c r="BG290" i="3"/>
  <c r="BC290" i="3"/>
  <c r="AY290" i="3"/>
  <c r="AU290" i="3"/>
  <c r="AQ290" i="3"/>
  <c r="AM290" i="3"/>
  <c r="AI290" i="3"/>
  <c r="AE290" i="3"/>
  <c r="AA290" i="3"/>
  <c r="W290" i="3"/>
  <c r="S290" i="3"/>
  <c r="O290" i="3"/>
  <c r="N291" i="3"/>
  <c r="BG291" i="3"/>
  <c r="BC291" i="3"/>
  <c r="AY291" i="3"/>
  <c r="BI291" i="3"/>
  <c r="BA291" i="3"/>
  <c r="AU291" i="3"/>
  <c r="AQ291" i="3"/>
  <c r="AM291" i="3"/>
  <c r="AI291" i="3"/>
  <c r="AE291" i="3"/>
  <c r="AA291" i="3"/>
  <c r="W291" i="3"/>
  <c r="S291" i="3"/>
  <c r="O291" i="3"/>
  <c r="BE291" i="3"/>
  <c r="AS291" i="3"/>
  <c r="AK291" i="3"/>
  <c r="AC291" i="3"/>
  <c r="U291" i="3"/>
  <c r="M291" i="3"/>
  <c r="BH291" i="3"/>
  <c r="BD291" i="3"/>
  <c r="AZ291" i="3"/>
  <c r="AV291" i="3"/>
  <c r="AR291" i="3"/>
  <c r="AN291" i="3"/>
  <c r="AJ291" i="3"/>
  <c r="AF291" i="3"/>
  <c r="AB291" i="3"/>
  <c r="X291" i="3"/>
  <c r="T291" i="3"/>
  <c r="P291" i="3"/>
  <c r="M292" i="3"/>
  <c r="BF292" i="3"/>
  <c r="BB292" i="3"/>
  <c r="AX292" i="3"/>
  <c r="AT292" i="3"/>
  <c r="AP292" i="3"/>
  <c r="AL292" i="3"/>
  <c r="AH292" i="3"/>
  <c r="AD292" i="3"/>
  <c r="Z292" i="3"/>
  <c r="V292" i="3"/>
  <c r="R292" i="3"/>
  <c r="N292" i="3"/>
  <c r="BH292" i="3"/>
  <c r="AZ292" i="3"/>
  <c r="AR292" i="3"/>
  <c r="AJ292" i="3"/>
  <c r="AB292" i="3"/>
  <c r="T292" i="3"/>
  <c r="BD292" i="3"/>
  <c r="AN292" i="3"/>
  <c r="X292" i="3"/>
  <c r="BI292" i="3"/>
  <c r="BE292" i="3"/>
  <c r="BA292" i="3"/>
  <c r="AW292" i="3"/>
  <c r="AS292" i="3"/>
  <c r="AO292" i="3"/>
  <c r="AK292" i="3"/>
  <c r="AG292" i="3"/>
  <c r="AC292" i="3"/>
  <c r="Y292" i="3"/>
  <c r="U292" i="3"/>
  <c r="Q292" i="3"/>
  <c r="N293" i="3"/>
  <c r="BI293" i="3"/>
  <c r="BE293" i="3"/>
  <c r="BA293" i="3"/>
  <c r="AW293" i="3"/>
  <c r="AS293" i="3"/>
  <c r="AO293" i="3"/>
  <c r="AK293" i="3"/>
  <c r="AG293" i="3"/>
  <c r="AC293" i="3"/>
  <c r="Y293" i="3"/>
  <c r="U293" i="3"/>
  <c r="Q293" i="3"/>
  <c r="M293" i="3"/>
  <c r="BG293" i="3"/>
  <c r="AY293" i="3"/>
  <c r="AQ293" i="3"/>
  <c r="AI293" i="3"/>
  <c r="AA293" i="3"/>
  <c r="S293" i="3"/>
  <c r="BC293" i="3"/>
  <c r="AM293" i="3"/>
  <c r="W293" i="3"/>
  <c r="BF293" i="3"/>
  <c r="BB293" i="3"/>
  <c r="AX293" i="3"/>
  <c r="AT293" i="3"/>
  <c r="AP293" i="3"/>
  <c r="AL293" i="3"/>
  <c r="AH293" i="3"/>
  <c r="AD293" i="3"/>
  <c r="Z293" i="3"/>
  <c r="V293" i="3"/>
  <c r="R293" i="3"/>
  <c r="M294" i="3"/>
  <c r="BH294" i="3"/>
  <c r="BD294" i="3"/>
  <c r="AZ294" i="3"/>
  <c r="AV294" i="3"/>
  <c r="AR294" i="3"/>
  <c r="AN294" i="3"/>
  <c r="AJ294" i="3"/>
  <c r="AF294" i="3"/>
  <c r="AB294" i="3"/>
  <c r="X294" i="3"/>
  <c r="T294" i="3"/>
  <c r="P294" i="3"/>
  <c r="BF294" i="3"/>
  <c r="AX294" i="3"/>
  <c r="AP294" i="3"/>
  <c r="AH294" i="3"/>
  <c r="Z294" i="3"/>
  <c r="R294" i="3"/>
  <c r="BB294" i="3"/>
  <c r="AL294" i="3"/>
  <c r="V294" i="3"/>
  <c r="BG294" i="3"/>
  <c r="BC294" i="3"/>
  <c r="AY294" i="3"/>
  <c r="AU294" i="3"/>
  <c r="AQ294" i="3"/>
  <c r="AM294" i="3"/>
  <c r="AI294" i="3"/>
  <c r="AE294" i="3"/>
  <c r="AA294" i="3"/>
  <c r="W294" i="3"/>
  <c r="S294" i="3"/>
  <c r="O294" i="3"/>
  <c r="N295" i="3"/>
  <c r="BG295" i="3"/>
  <c r="BC295" i="3"/>
  <c r="AY295" i="3"/>
  <c r="AU295" i="3"/>
  <c r="AQ295" i="3"/>
  <c r="AM295" i="3"/>
  <c r="AI295" i="3"/>
  <c r="AE295" i="3"/>
  <c r="AA295" i="3"/>
  <c r="W295" i="3"/>
  <c r="S295" i="3"/>
  <c r="O295" i="3"/>
  <c r="BE295" i="3"/>
  <c r="AW295" i="3"/>
  <c r="AO295" i="3"/>
  <c r="AG295" i="3"/>
  <c r="Y295" i="3"/>
  <c r="Q295" i="3"/>
  <c r="BA295" i="3"/>
  <c r="AK295" i="3"/>
  <c r="U295" i="3"/>
  <c r="BH295" i="3"/>
  <c r="BD295" i="3"/>
  <c r="AZ295" i="3"/>
  <c r="AV295" i="3"/>
  <c r="AR295" i="3"/>
  <c r="AN295" i="3"/>
  <c r="AJ295" i="3"/>
  <c r="AF295" i="3"/>
  <c r="AB295" i="3"/>
  <c r="X295" i="3"/>
  <c r="T295" i="3"/>
  <c r="P295" i="3"/>
  <c r="M296" i="3"/>
  <c r="BF296" i="3"/>
  <c r="BB296" i="3"/>
  <c r="AX296" i="3"/>
  <c r="AT296" i="3"/>
  <c r="AP296" i="3"/>
  <c r="AL296" i="3"/>
  <c r="AH296" i="3"/>
  <c r="AD296" i="3"/>
  <c r="Z296" i="3"/>
  <c r="V296" i="3"/>
  <c r="R296" i="3"/>
  <c r="N296" i="3"/>
  <c r="BD296" i="3"/>
  <c r="AV296" i="3"/>
  <c r="AN296" i="3"/>
  <c r="AF296" i="3"/>
  <c r="X296" i="3"/>
  <c r="P296" i="3"/>
  <c r="AZ296" i="3"/>
  <c r="AJ296" i="3"/>
  <c r="T296" i="3"/>
  <c r="BI296" i="3"/>
  <c r="BE296" i="3"/>
  <c r="BA296" i="3"/>
  <c r="AW296" i="3"/>
  <c r="AS296" i="3"/>
  <c r="AO296" i="3"/>
  <c r="AK296" i="3"/>
  <c r="AG296" i="3"/>
  <c r="AC296" i="3"/>
  <c r="Y296" i="3"/>
  <c r="U296" i="3"/>
  <c r="Q296" i="3"/>
  <c r="M297" i="3"/>
  <c r="BF297" i="3"/>
  <c r="BB297" i="3"/>
  <c r="AX297" i="3"/>
  <c r="AT297" i="3"/>
  <c r="AP297" i="3"/>
  <c r="AL297" i="3"/>
  <c r="AH297" i="3"/>
  <c r="AD297" i="3"/>
  <c r="Z297" i="3"/>
  <c r="V297" i="3"/>
  <c r="R297" i="3"/>
  <c r="N297" i="3"/>
  <c r="BD297" i="3"/>
  <c r="AV297" i="3"/>
  <c r="AN297" i="3"/>
  <c r="AF297" i="3"/>
  <c r="X297" i="3"/>
  <c r="P297" i="3"/>
  <c r="AZ297" i="3"/>
  <c r="AJ297" i="3"/>
  <c r="T297" i="3"/>
  <c r="BI297" i="3"/>
  <c r="BE297" i="3"/>
  <c r="BA297" i="3"/>
  <c r="AW297" i="3"/>
  <c r="AS297" i="3"/>
  <c r="AO297" i="3"/>
  <c r="AK297" i="3"/>
  <c r="AG297" i="3"/>
  <c r="AC297" i="3"/>
  <c r="Y297" i="3"/>
  <c r="U297" i="3"/>
  <c r="Q297" i="3"/>
  <c r="N298" i="3"/>
  <c r="BI298" i="3"/>
  <c r="BE298" i="3"/>
  <c r="BA298" i="3"/>
  <c r="AW298" i="3"/>
  <c r="AS298" i="3"/>
  <c r="AO298" i="3"/>
  <c r="AK298" i="3"/>
  <c r="AG298" i="3"/>
  <c r="AC298" i="3"/>
  <c r="Y298" i="3"/>
  <c r="U298" i="3"/>
  <c r="Q298" i="3"/>
  <c r="M298" i="3"/>
  <c r="BC298" i="3"/>
  <c r="AU298" i="3"/>
  <c r="AM298" i="3"/>
  <c r="AE298" i="3"/>
  <c r="W298" i="3"/>
  <c r="O298" i="3"/>
  <c r="AY298" i="3"/>
  <c r="AI298" i="3"/>
  <c r="S298" i="3"/>
  <c r="BF298" i="3"/>
  <c r="BB298" i="3"/>
  <c r="AX298" i="3"/>
  <c r="AT298" i="3"/>
  <c r="AP298" i="3"/>
  <c r="AL298" i="3"/>
  <c r="AH298" i="3"/>
  <c r="AD298" i="3"/>
  <c r="Z298" i="3"/>
  <c r="V298" i="3"/>
  <c r="R298" i="3"/>
  <c r="M299" i="3"/>
  <c r="BH299" i="3"/>
  <c r="BD299" i="3"/>
  <c r="AZ299" i="3"/>
  <c r="AV299" i="3"/>
  <c r="AR299" i="3"/>
  <c r="AN299" i="3"/>
  <c r="AJ299" i="3"/>
  <c r="AF299" i="3"/>
  <c r="AB299" i="3"/>
  <c r="X299" i="3"/>
  <c r="T299" i="3"/>
  <c r="P299" i="3"/>
  <c r="BB299" i="3"/>
  <c r="AT299" i="3"/>
  <c r="AL299" i="3"/>
  <c r="AD299" i="3"/>
  <c r="V299" i="3"/>
  <c r="N299" i="3"/>
  <c r="AX299" i="3"/>
  <c r="AH299" i="3"/>
  <c r="R299" i="3"/>
  <c r="BG299" i="3"/>
  <c r="BC299" i="3"/>
  <c r="AY299" i="3"/>
  <c r="AU299" i="3"/>
  <c r="AQ299" i="3"/>
  <c r="AM299" i="3"/>
  <c r="AI299" i="3"/>
  <c r="AE299" i="3"/>
  <c r="AA299" i="3"/>
  <c r="W299" i="3"/>
  <c r="S299" i="3"/>
  <c r="O299" i="3"/>
  <c r="M300" i="3"/>
  <c r="BH300" i="3"/>
  <c r="BD300" i="3"/>
  <c r="AZ300" i="3"/>
  <c r="AV300" i="3"/>
  <c r="AR300" i="3"/>
  <c r="AN300" i="3"/>
  <c r="AJ300" i="3"/>
  <c r="AF300" i="3"/>
  <c r="AB300" i="3"/>
  <c r="X300" i="3"/>
  <c r="T300" i="3"/>
  <c r="P300" i="3"/>
  <c r="BB300" i="3"/>
  <c r="AT300" i="3"/>
  <c r="AL300" i="3"/>
  <c r="AD300" i="3"/>
  <c r="V300" i="3"/>
  <c r="N300" i="3"/>
  <c r="AX300" i="3"/>
  <c r="AH300" i="3"/>
  <c r="R300" i="3"/>
  <c r="BG300" i="3"/>
  <c r="BC300" i="3"/>
  <c r="AY300" i="3"/>
  <c r="AU300" i="3"/>
  <c r="AQ300" i="3"/>
  <c r="AM300" i="3"/>
  <c r="AI300" i="3"/>
  <c r="AE300" i="3"/>
  <c r="AA300" i="3"/>
  <c r="W300" i="3"/>
  <c r="S300" i="3"/>
  <c r="O300" i="3"/>
  <c r="N301" i="3"/>
  <c r="BG301" i="3"/>
  <c r="BC301" i="3"/>
  <c r="AY301" i="3"/>
  <c r="AU301" i="3"/>
  <c r="AQ301" i="3"/>
  <c r="AM301" i="3"/>
  <c r="AI301" i="3"/>
  <c r="AE301" i="3"/>
  <c r="AA301" i="3"/>
  <c r="W301" i="3"/>
  <c r="S301" i="3"/>
  <c r="O301" i="3"/>
  <c r="BI301" i="3"/>
  <c r="BA301" i="3"/>
  <c r="AS301" i="3"/>
  <c r="AK301" i="3"/>
  <c r="AC301" i="3"/>
  <c r="U301" i="3"/>
  <c r="M301" i="3"/>
  <c r="AW301" i="3"/>
  <c r="AG301" i="3"/>
  <c r="Q301" i="3"/>
  <c r="BH301" i="3"/>
  <c r="BD301" i="3"/>
  <c r="AZ301" i="3"/>
  <c r="AV301" i="3"/>
  <c r="AR301" i="3"/>
  <c r="AN301" i="3"/>
  <c r="AJ301" i="3"/>
  <c r="AF301" i="3"/>
  <c r="AB301" i="3"/>
  <c r="X301" i="3"/>
  <c r="T301" i="3"/>
  <c r="P301" i="3"/>
  <c r="M302" i="3"/>
  <c r="BF302" i="3"/>
  <c r="BB302" i="3"/>
  <c r="AX302" i="3"/>
  <c r="AT302" i="3"/>
  <c r="AP302" i="3"/>
  <c r="AL302" i="3"/>
  <c r="AH302" i="3"/>
  <c r="AD302" i="3"/>
  <c r="Z302" i="3"/>
  <c r="BH302" i="3"/>
  <c r="AZ302" i="3"/>
  <c r="AR302" i="3"/>
  <c r="AJ302" i="3"/>
  <c r="AB302" i="3"/>
  <c r="V302" i="3"/>
  <c r="R302" i="3"/>
  <c r="N302" i="3"/>
  <c r="AV302" i="3"/>
  <c r="AF302" i="3"/>
  <c r="T302" i="3"/>
  <c r="AN302" i="3"/>
  <c r="P302" i="3"/>
  <c r="BI302" i="3"/>
  <c r="BE302" i="3"/>
  <c r="BA302" i="3"/>
  <c r="AW302" i="3"/>
  <c r="AS302" i="3"/>
  <c r="AO302" i="3"/>
  <c r="AK302" i="3"/>
  <c r="AG302" i="3"/>
  <c r="AC302" i="3"/>
  <c r="Y302" i="3"/>
  <c r="U302" i="3"/>
  <c r="Q302" i="3"/>
  <c r="M303" i="3"/>
  <c r="BF303" i="3"/>
  <c r="BB303" i="3"/>
  <c r="AX303" i="3"/>
  <c r="AT303" i="3"/>
  <c r="AP303" i="3"/>
  <c r="AL303" i="3"/>
  <c r="AH303" i="3"/>
  <c r="AD303" i="3"/>
  <c r="Z303" i="3"/>
  <c r="V303" i="3"/>
  <c r="R303" i="3"/>
  <c r="N303" i="3"/>
  <c r="BH303" i="3"/>
  <c r="AZ303" i="3"/>
  <c r="AR303" i="3"/>
  <c r="AJ303" i="3"/>
  <c r="AB303" i="3"/>
  <c r="T303" i="3"/>
  <c r="AV303" i="3"/>
  <c r="AF303" i="3"/>
  <c r="P303" i="3"/>
  <c r="BD303" i="3"/>
  <c r="X303" i="3"/>
  <c r="BI303" i="3"/>
  <c r="BE303" i="3"/>
  <c r="BA303" i="3"/>
  <c r="AW303" i="3"/>
  <c r="AS303" i="3"/>
  <c r="AO303" i="3"/>
  <c r="AK303" i="3"/>
  <c r="AG303" i="3"/>
  <c r="AC303" i="3"/>
  <c r="Y303" i="3"/>
  <c r="U303" i="3"/>
  <c r="Q303" i="3"/>
  <c r="M304" i="3"/>
  <c r="BF304" i="3"/>
  <c r="BB304" i="3"/>
  <c r="AX304" i="3"/>
  <c r="AT304" i="3"/>
  <c r="AP304" i="3"/>
  <c r="AL304" i="3"/>
  <c r="AH304" i="3"/>
  <c r="AD304" i="3"/>
  <c r="Z304" i="3"/>
  <c r="V304" i="3"/>
  <c r="R304" i="3"/>
  <c r="N304" i="3"/>
  <c r="BH304" i="3"/>
  <c r="AZ304" i="3"/>
  <c r="AR304" i="3"/>
  <c r="AJ304" i="3"/>
  <c r="AB304" i="3"/>
  <c r="T304" i="3"/>
  <c r="AV304" i="3"/>
  <c r="AF304" i="3"/>
  <c r="P304" i="3"/>
  <c r="AN304" i="3"/>
  <c r="BI304" i="3"/>
  <c r="BE304" i="3"/>
  <c r="BA304" i="3"/>
  <c r="AW304" i="3"/>
  <c r="AS304" i="3"/>
  <c r="AO304" i="3"/>
  <c r="AK304" i="3"/>
  <c r="AG304" i="3"/>
  <c r="AC304" i="3"/>
  <c r="Y304" i="3"/>
  <c r="U304" i="3"/>
  <c r="Q304" i="3"/>
  <c r="N305" i="3"/>
  <c r="BI305" i="3"/>
  <c r="BE305" i="3"/>
  <c r="BA305" i="3"/>
  <c r="AW305" i="3"/>
  <c r="AS305" i="3"/>
  <c r="AO305" i="3"/>
  <c r="AK305" i="3"/>
  <c r="AG305" i="3"/>
  <c r="AC305" i="3"/>
  <c r="Y305" i="3"/>
  <c r="U305" i="3"/>
  <c r="Q305" i="3"/>
  <c r="M305" i="3"/>
  <c r="BG305" i="3"/>
  <c r="AY305" i="3"/>
  <c r="AQ305" i="3"/>
  <c r="AI305" i="3"/>
  <c r="AA305" i="3"/>
  <c r="S305" i="3"/>
  <c r="AU305" i="3"/>
  <c r="AE305" i="3"/>
  <c r="O305" i="3"/>
  <c r="BC305" i="3"/>
  <c r="W305" i="3"/>
  <c r="BF305" i="3"/>
  <c r="BB305" i="3"/>
  <c r="AX305" i="3"/>
  <c r="AT305" i="3"/>
  <c r="AP305" i="3"/>
  <c r="AL305" i="3"/>
  <c r="AH305" i="3"/>
  <c r="AD305" i="3"/>
  <c r="Z305" i="3"/>
  <c r="V305" i="3"/>
  <c r="R305" i="3"/>
  <c r="BH306" i="3"/>
  <c r="BD306" i="3"/>
  <c r="AZ306" i="3"/>
  <c r="AV306" i="3"/>
  <c r="AR306" i="3"/>
  <c r="AN306" i="3"/>
  <c r="AJ306" i="3"/>
  <c r="AF306" i="3"/>
  <c r="AB306" i="3"/>
  <c r="X306" i="3"/>
  <c r="T306" i="3"/>
  <c r="P306" i="3"/>
  <c r="BF306" i="3"/>
  <c r="AX306" i="3"/>
  <c r="AP306" i="3"/>
  <c r="AH306" i="3"/>
  <c r="Z306" i="3"/>
  <c r="R306" i="3"/>
  <c r="AT306" i="3"/>
  <c r="AD306" i="3"/>
  <c r="N306" i="3"/>
  <c r="AL306" i="3"/>
  <c r="BG306" i="3"/>
  <c r="BC306" i="3"/>
  <c r="AY306" i="3"/>
  <c r="AU306" i="3"/>
  <c r="AQ306" i="3"/>
  <c r="AM306" i="3"/>
  <c r="AI306" i="3"/>
  <c r="AE306" i="3"/>
  <c r="AA306" i="3"/>
  <c r="W306" i="3"/>
  <c r="S306" i="3"/>
  <c r="O306" i="3"/>
  <c r="BJ357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R261" i="3"/>
  <c r="V261" i="3"/>
  <c r="Z261" i="3"/>
  <c r="AD261" i="3"/>
  <c r="AH261" i="3"/>
  <c r="AL261" i="3"/>
  <c r="AP261" i="3"/>
  <c r="AT261" i="3"/>
  <c r="AX261" i="3"/>
  <c r="BB261" i="3"/>
  <c r="BF261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Q264" i="3"/>
  <c r="U264" i="3"/>
  <c r="Y264" i="3"/>
  <c r="AC264" i="3"/>
  <c r="AG264" i="3"/>
  <c r="AK264" i="3"/>
  <c r="AO264" i="3"/>
  <c r="AS264" i="3"/>
  <c r="AW264" i="3"/>
  <c r="BA264" i="3"/>
  <c r="BE264" i="3"/>
  <c r="BI264" i="3"/>
  <c r="R265" i="3"/>
  <c r="BN265" i="3" s="1"/>
  <c r="V265" i="3"/>
  <c r="Z265" i="3"/>
  <c r="AD265" i="3"/>
  <c r="AH265" i="3"/>
  <c r="AL265" i="3"/>
  <c r="AP265" i="3"/>
  <c r="AT265" i="3"/>
  <c r="AX265" i="3"/>
  <c r="BB265" i="3"/>
  <c r="BF265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R270" i="3"/>
  <c r="V270" i="3"/>
  <c r="Z270" i="3"/>
  <c r="AD270" i="3"/>
  <c r="AH270" i="3"/>
  <c r="AL270" i="3"/>
  <c r="AP270" i="3"/>
  <c r="AT270" i="3"/>
  <c r="AX270" i="3"/>
  <c r="BB270" i="3"/>
  <c r="BF270" i="3"/>
  <c r="O271" i="3"/>
  <c r="S271" i="3"/>
  <c r="W271" i="3"/>
  <c r="AA271" i="3"/>
  <c r="AE271" i="3"/>
  <c r="AI271" i="3"/>
  <c r="AM271" i="3"/>
  <c r="AQ271" i="3"/>
  <c r="AU271" i="3"/>
  <c r="AY271" i="3"/>
  <c r="BC271" i="3"/>
  <c r="BG271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Q273" i="3"/>
  <c r="U273" i="3"/>
  <c r="Y273" i="3"/>
  <c r="AC273" i="3"/>
  <c r="AG273" i="3"/>
  <c r="AK273" i="3"/>
  <c r="AO273" i="3"/>
  <c r="AS273" i="3"/>
  <c r="AW273" i="3"/>
  <c r="BA273" i="3"/>
  <c r="BE273" i="3"/>
  <c r="BI273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Q275" i="3"/>
  <c r="U275" i="3"/>
  <c r="Y275" i="3"/>
  <c r="AC275" i="3"/>
  <c r="AG275" i="3"/>
  <c r="AK275" i="3"/>
  <c r="AO275" i="3"/>
  <c r="AS275" i="3"/>
  <c r="AW275" i="3"/>
  <c r="BA275" i="3"/>
  <c r="BI275" i="3"/>
  <c r="V276" i="3"/>
  <c r="AD276" i="3"/>
  <c r="AL276" i="3"/>
  <c r="AT276" i="3"/>
  <c r="BB276" i="3"/>
  <c r="O277" i="3"/>
  <c r="W277" i="3"/>
  <c r="AE277" i="3"/>
  <c r="AM277" i="3"/>
  <c r="AU277" i="3"/>
  <c r="BC277" i="3"/>
  <c r="O278" i="3"/>
  <c r="W278" i="3"/>
  <c r="AE278" i="3"/>
  <c r="AM278" i="3"/>
  <c r="AU278" i="3"/>
  <c r="BC278" i="3"/>
  <c r="P279" i="3"/>
  <c r="X279" i="3"/>
  <c r="AF279" i="3"/>
  <c r="AN279" i="3"/>
  <c r="AV279" i="3"/>
  <c r="BD279" i="3"/>
  <c r="Q280" i="3"/>
  <c r="Y280" i="3"/>
  <c r="AG280" i="3"/>
  <c r="AO280" i="3"/>
  <c r="AW280" i="3"/>
  <c r="BE280" i="3"/>
  <c r="R281" i="3"/>
  <c r="Z281" i="3"/>
  <c r="AH281" i="3"/>
  <c r="AP281" i="3"/>
  <c r="AX281" i="3"/>
  <c r="BF281" i="3"/>
  <c r="T282" i="3"/>
  <c r="AB282" i="3"/>
  <c r="AJ282" i="3"/>
  <c r="AR282" i="3"/>
  <c r="AZ282" i="3"/>
  <c r="BH282" i="3"/>
  <c r="U283" i="3"/>
  <c r="AC283" i="3"/>
  <c r="AK283" i="3"/>
  <c r="AS283" i="3"/>
  <c r="BA283" i="3"/>
  <c r="BI283" i="3"/>
  <c r="U284" i="3"/>
  <c r="AC284" i="3"/>
  <c r="AK284" i="3"/>
  <c r="AS284" i="3"/>
  <c r="BA284" i="3"/>
  <c r="BI284" i="3"/>
  <c r="V285" i="3"/>
  <c r="AD285" i="3"/>
  <c r="AL285" i="3"/>
  <c r="AT285" i="3"/>
  <c r="BB285" i="3"/>
  <c r="P286" i="3"/>
  <c r="X286" i="3"/>
  <c r="AF286" i="3"/>
  <c r="AN286" i="3"/>
  <c r="AV286" i="3"/>
  <c r="BD286" i="3"/>
  <c r="Q287" i="3"/>
  <c r="Y287" i="3"/>
  <c r="AG287" i="3"/>
  <c r="AO287" i="3"/>
  <c r="AW287" i="3"/>
  <c r="BE287" i="3"/>
  <c r="R288" i="3"/>
  <c r="Z288" i="3"/>
  <c r="AH288" i="3"/>
  <c r="AP288" i="3"/>
  <c r="AX288" i="3"/>
  <c r="BF288" i="3"/>
  <c r="T289" i="3"/>
  <c r="AB289" i="3"/>
  <c r="AJ289" i="3"/>
  <c r="AR289" i="3"/>
  <c r="AZ289" i="3"/>
  <c r="BH289" i="3"/>
  <c r="U290" i="3"/>
  <c r="AC290" i="3"/>
  <c r="AK290" i="3"/>
  <c r="AS290" i="3"/>
  <c r="BA290" i="3"/>
  <c r="BI290" i="3"/>
  <c r="V291" i="3"/>
  <c r="AD291" i="3"/>
  <c r="AL291" i="3"/>
  <c r="AT291" i="3"/>
  <c r="BB291" i="3"/>
  <c r="O292" i="3"/>
  <c r="W292" i="3"/>
  <c r="AE292" i="3"/>
  <c r="AM292" i="3"/>
  <c r="AU292" i="3"/>
  <c r="BC292" i="3"/>
  <c r="P293" i="3"/>
  <c r="X293" i="3"/>
  <c r="AF293" i="3"/>
  <c r="AN293" i="3"/>
  <c r="AV293" i="3"/>
  <c r="BD293" i="3"/>
  <c r="Q294" i="3"/>
  <c r="Y294" i="3"/>
  <c r="AG294" i="3"/>
  <c r="AO294" i="3"/>
  <c r="AW294" i="3"/>
  <c r="BE294" i="3"/>
  <c r="R295" i="3"/>
  <c r="Z295" i="3"/>
  <c r="AH295" i="3"/>
  <c r="AP295" i="3"/>
  <c r="AX295" i="3"/>
  <c r="BF295" i="3"/>
  <c r="S296" i="3"/>
  <c r="AA296" i="3"/>
  <c r="AI296" i="3"/>
  <c r="AQ296" i="3"/>
  <c r="AY296" i="3"/>
  <c r="BG296" i="3"/>
  <c r="S297" i="3"/>
  <c r="AA297" i="3"/>
  <c r="AI297" i="3"/>
  <c r="AQ297" i="3"/>
  <c r="AY297" i="3"/>
  <c r="BG297" i="3"/>
  <c r="T298" i="3"/>
  <c r="AB298" i="3"/>
  <c r="AJ298" i="3"/>
  <c r="AR298" i="3"/>
  <c r="AZ298" i="3"/>
  <c r="BH298" i="3"/>
  <c r="U299" i="3"/>
  <c r="AC299" i="3"/>
  <c r="AK299" i="3"/>
  <c r="AS299" i="3"/>
  <c r="BA299" i="3"/>
  <c r="BI299" i="3"/>
  <c r="U300" i="3"/>
  <c r="AC300" i="3"/>
  <c r="AK300" i="3"/>
  <c r="AS300" i="3"/>
  <c r="BA300" i="3"/>
  <c r="BI300" i="3"/>
  <c r="V301" i="3"/>
  <c r="AD301" i="3"/>
  <c r="AL301" i="3"/>
  <c r="AT301" i="3"/>
  <c r="BB301" i="3"/>
  <c r="O302" i="3"/>
  <c r="W302" i="3"/>
  <c r="AE302" i="3"/>
  <c r="AM302" i="3"/>
  <c r="AU302" i="3"/>
  <c r="BC302" i="3"/>
  <c r="O303" i="3"/>
  <c r="W303" i="3"/>
  <c r="AE303" i="3"/>
  <c r="AM303" i="3"/>
  <c r="AU303" i="3"/>
  <c r="BC303" i="3"/>
  <c r="O304" i="3"/>
  <c r="W304" i="3"/>
  <c r="AE304" i="3"/>
  <c r="AM304" i="3"/>
  <c r="AU304" i="3"/>
  <c r="BC304" i="3"/>
  <c r="P305" i="3"/>
  <c r="X305" i="3"/>
  <c r="AF305" i="3"/>
  <c r="AN305" i="3"/>
  <c r="AV305" i="3"/>
  <c r="BD305" i="3"/>
  <c r="Q306" i="3"/>
  <c r="Y306" i="3"/>
  <c r="AG306" i="3"/>
  <c r="AO306" i="3"/>
  <c r="AW306" i="3"/>
  <c r="BE306" i="3"/>
  <c r="Q259" i="3"/>
  <c r="Y259" i="3"/>
  <c r="AG259" i="3"/>
  <c r="AO259" i="3"/>
  <c r="AW259" i="3"/>
  <c r="BE259" i="3"/>
  <c r="P260" i="3"/>
  <c r="X260" i="3"/>
  <c r="AF260" i="3"/>
  <c r="AN260" i="3"/>
  <c r="AV260" i="3"/>
  <c r="BD260" i="3"/>
  <c r="O261" i="3"/>
  <c r="W261" i="3"/>
  <c r="AE261" i="3"/>
  <c r="AM261" i="3"/>
  <c r="AU261" i="3"/>
  <c r="BC261" i="3"/>
  <c r="N262" i="3"/>
  <c r="V262" i="3"/>
  <c r="AD262" i="3"/>
  <c r="AL262" i="3"/>
  <c r="AT262" i="3"/>
  <c r="BB262" i="3"/>
  <c r="M263" i="3"/>
  <c r="U263" i="3"/>
  <c r="AC263" i="3"/>
  <c r="AK263" i="3"/>
  <c r="AS263" i="3"/>
  <c r="BA263" i="3"/>
  <c r="BI263" i="3"/>
  <c r="T264" i="3"/>
  <c r="AB264" i="3"/>
  <c r="AJ264" i="3"/>
  <c r="AR264" i="3"/>
  <c r="AZ264" i="3"/>
  <c r="BH264" i="3"/>
  <c r="S265" i="3"/>
  <c r="AA265" i="3"/>
  <c r="AI265" i="3"/>
  <c r="AQ265" i="3"/>
  <c r="AY265" i="3"/>
  <c r="BG265" i="3"/>
  <c r="R266" i="3"/>
  <c r="Z266" i="3"/>
  <c r="AH266" i="3"/>
  <c r="AP266" i="3"/>
  <c r="AX266" i="3"/>
  <c r="BF266" i="3"/>
  <c r="Q267" i="3"/>
  <c r="Y267" i="3"/>
  <c r="AG267" i="3"/>
  <c r="AO267" i="3"/>
  <c r="AW267" i="3"/>
  <c r="BE267" i="3"/>
  <c r="P268" i="3"/>
  <c r="X268" i="3"/>
  <c r="AF268" i="3"/>
  <c r="AN268" i="3"/>
  <c r="AV268" i="3"/>
  <c r="BD268" i="3"/>
  <c r="P269" i="3"/>
  <c r="X269" i="3"/>
  <c r="AF269" i="3"/>
  <c r="AN269" i="3"/>
  <c r="AV269" i="3"/>
  <c r="BD269" i="3"/>
  <c r="O270" i="3"/>
  <c r="W270" i="3"/>
  <c r="AE270" i="3"/>
  <c r="AM270" i="3"/>
  <c r="AU270" i="3"/>
  <c r="BI270" i="3"/>
  <c r="AB271" i="3"/>
  <c r="AR271" i="3"/>
  <c r="BH271" i="3"/>
  <c r="AA272" i="3"/>
  <c r="AQ272" i="3"/>
  <c r="BG272" i="3"/>
  <c r="Z273" i="3"/>
  <c r="AP273" i="3"/>
  <c r="BF273" i="3"/>
  <c r="Z274" i="3"/>
  <c r="AP274" i="3"/>
  <c r="BF274" i="3"/>
  <c r="Z275" i="3"/>
  <c r="AP275" i="3"/>
  <c r="BF275" i="3"/>
  <c r="Y276" i="3"/>
  <c r="AO276" i="3"/>
  <c r="BE276" i="3"/>
  <c r="X277" i="3"/>
  <c r="AN277" i="3"/>
  <c r="BD277" i="3"/>
  <c r="X278" i="3"/>
  <c r="AN278" i="3"/>
  <c r="BD278" i="3"/>
  <c r="W279" i="3"/>
  <c r="AM279" i="3"/>
  <c r="BC279" i="3"/>
  <c r="V280" i="3"/>
  <c r="AL280" i="3"/>
  <c r="BB280" i="3"/>
  <c r="U281" i="3"/>
  <c r="AK281" i="3"/>
  <c r="BA281" i="3"/>
  <c r="S282" i="3"/>
  <c r="AI282" i="3"/>
  <c r="AY282" i="3"/>
  <c r="R283" i="3"/>
  <c r="AH283" i="3"/>
  <c r="AX283" i="3"/>
  <c r="R284" i="3"/>
  <c r="AH284" i="3"/>
  <c r="AX284" i="3"/>
  <c r="Q285" i="3"/>
  <c r="AG285" i="3"/>
  <c r="AW285" i="3"/>
  <c r="O286" i="3"/>
  <c r="AE286" i="3"/>
  <c r="AU286" i="3"/>
  <c r="N287" i="3"/>
  <c r="AD287" i="3"/>
  <c r="AT287" i="3"/>
  <c r="M288" i="3"/>
  <c r="AC288" i="3"/>
  <c r="AS288" i="3"/>
  <c r="BI288" i="3"/>
  <c r="AA289" i="3"/>
  <c r="AQ289" i="3"/>
  <c r="BG289" i="3"/>
  <c r="Z290" i="3"/>
  <c r="AP290" i="3"/>
  <c r="BF290" i="3"/>
  <c r="Y291" i="3"/>
  <c r="AO291" i="3"/>
  <c r="P292" i="3"/>
  <c r="AV292" i="3"/>
  <c r="AE293" i="3"/>
  <c r="N294" i="3"/>
  <c r="AT294" i="3"/>
  <c r="AC295" i="3"/>
  <c r="BI295" i="3"/>
  <c r="AR296" i="3"/>
  <c r="AB297" i="3"/>
  <c r="BH297" i="3"/>
  <c r="AQ298" i="3"/>
  <c r="Z299" i="3"/>
  <c r="BF299" i="3"/>
  <c r="AP300" i="3"/>
  <c r="Y301" i="3"/>
  <c r="BE301" i="3"/>
  <c r="BD302" i="3"/>
  <c r="X304" i="3"/>
  <c r="AM305" i="3"/>
  <c r="BB306" i="3"/>
  <c r="AV174" i="3"/>
  <c r="R176" i="3"/>
  <c r="N258" i="3"/>
  <c r="M306" i="3"/>
  <c r="BF174" i="3"/>
  <c r="BB174" i="3"/>
  <c r="AX174" i="3"/>
  <c r="AT174" i="3"/>
  <c r="AP174" i="3"/>
  <c r="AL174" i="3"/>
  <c r="AH174" i="3"/>
  <c r="AD174" i="3"/>
  <c r="Z174" i="3"/>
  <c r="V174" i="3"/>
  <c r="R174" i="3"/>
  <c r="N174" i="3"/>
  <c r="BG174" i="3"/>
  <c r="BC174" i="3"/>
  <c r="AY174" i="3"/>
  <c r="AU174" i="3"/>
  <c r="AQ174" i="3"/>
  <c r="AM174" i="3"/>
  <c r="AI174" i="3"/>
  <c r="AE174" i="3"/>
  <c r="AA174" i="3"/>
  <c r="W174" i="3"/>
  <c r="S174" i="3"/>
  <c r="BH176" i="3"/>
  <c r="BD176" i="3"/>
  <c r="AZ176" i="3"/>
  <c r="AV176" i="3"/>
  <c r="AR176" i="3"/>
  <c r="AN176" i="3"/>
  <c r="AJ176" i="3"/>
  <c r="AF176" i="3"/>
  <c r="AB176" i="3"/>
  <c r="X176" i="3"/>
  <c r="T176" i="3"/>
  <c r="P176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M349" i="3"/>
  <c r="BL337" i="3"/>
  <c r="BJ331" i="3"/>
  <c r="BK333" i="3"/>
  <c r="BN175" i="3"/>
  <c r="BM353" i="3"/>
  <c r="BN353" i="3"/>
  <c r="BM337" i="3"/>
  <c r="BK325" i="3"/>
  <c r="BM341" i="3"/>
  <c r="BL329" i="3"/>
  <c r="BJ325" i="3"/>
  <c r="BI179" i="3"/>
  <c r="BE179" i="3"/>
  <c r="BA179" i="3"/>
  <c r="AW179" i="3"/>
  <c r="AS179" i="3"/>
  <c r="AO179" i="3"/>
  <c r="AK179" i="3"/>
  <c r="AG179" i="3"/>
  <c r="AC179" i="3"/>
  <c r="Y179" i="3"/>
  <c r="U179" i="3"/>
  <c r="Q179" i="3"/>
  <c r="M179" i="3"/>
  <c r="BF179" i="3"/>
  <c r="BB179" i="3"/>
  <c r="AX179" i="3"/>
  <c r="AT179" i="3"/>
  <c r="AP179" i="3"/>
  <c r="AL179" i="3"/>
  <c r="AH179" i="3"/>
  <c r="AD179" i="3"/>
  <c r="Z179" i="3"/>
  <c r="V179" i="3"/>
  <c r="R179" i="3"/>
  <c r="BM355" i="3"/>
  <c r="BM339" i="3"/>
  <c r="BL351" i="3"/>
  <c r="BJ351" i="3"/>
  <c r="BL335" i="3"/>
  <c r="BK331" i="3"/>
  <c r="BN331" i="3"/>
  <c r="BJ345" i="3"/>
  <c r="BN345" i="3"/>
  <c r="BK345" i="3"/>
  <c r="BJ341" i="3"/>
  <c r="BN341" i="3"/>
  <c r="BK341" i="3"/>
  <c r="BM329" i="3"/>
  <c r="BJ329" i="3"/>
  <c r="BN325" i="3"/>
  <c r="BK324" i="3"/>
  <c r="BN324" i="3"/>
  <c r="BJ324" i="3"/>
  <c r="BL355" i="3"/>
  <c r="BJ355" i="3"/>
  <c r="BL347" i="3"/>
  <c r="BJ347" i="3"/>
  <c r="BM343" i="3"/>
  <c r="BK351" i="3"/>
  <c r="BN351" i="3"/>
  <c r="BL331" i="3"/>
  <c r="BJ327" i="3"/>
  <c r="BJ353" i="3"/>
  <c r="BL353" i="3"/>
  <c r="BJ349" i="3"/>
  <c r="BN349" i="3"/>
  <c r="BK349" i="3"/>
  <c r="BL341" i="3"/>
  <c r="BN337" i="3"/>
  <c r="BK337" i="3"/>
  <c r="BJ337" i="3"/>
  <c r="BM333" i="3"/>
  <c r="BJ333" i="3"/>
  <c r="BN355" i="3"/>
  <c r="M177" i="3"/>
  <c r="O177" i="3"/>
  <c r="Q177" i="3"/>
  <c r="S177" i="3"/>
  <c r="U177" i="3"/>
  <c r="W177" i="3"/>
  <c r="Y177" i="3"/>
  <c r="AA177" i="3"/>
  <c r="AC177" i="3"/>
  <c r="AE177" i="3"/>
  <c r="AG177" i="3"/>
  <c r="AI177" i="3"/>
  <c r="AK177" i="3"/>
  <c r="AM177" i="3"/>
  <c r="AO177" i="3"/>
  <c r="AQ177" i="3"/>
  <c r="AS177" i="3"/>
  <c r="AU177" i="3"/>
  <c r="AW177" i="3"/>
  <c r="AY177" i="3"/>
  <c r="BA177" i="3"/>
  <c r="BC177" i="3"/>
  <c r="BE177" i="3"/>
  <c r="BG177" i="3"/>
  <c r="BI177" i="3"/>
  <c r="N177" i="3"/>
  <c r="P177" i="3"/>
  <c r="R177" i="3"/>
  <c r="T177" i="3"/>
  <c r="V177" i="3"/>
  <c r="X177" i="3"/>
  <c r="Z177" i="3"/>
  <c r="AB177" i="3"/>
  <c r="AD177" i="3"/>
  <c r="AF177" i="3"/>
  <c r="AH177" i="3"/>
  <c r="AJ177" i="3"/>
  <c r="AL177" i="3"/>
  <c r="AN177" i="3"/>
  <c r="AP177" i="3"/>
  <c r="AR177" i="3"/>
  <c r="AT177" i="3"/>
  <c r="AV177" i="3"/>
  <c r="AX177" i="3"/>
  <c r="AZ177" i="3"/>
  <c r="BB177" i="3"/>
  <c r="BD177" i="3"/>
  <c r="BF177" i="3"/>
  <c r="BH177" i="3"/>
  <c r="M216" i="3"/>
  <c r="O216" i="3"/>
  <c r="Q216" i="3"/>
  <c r="S216" i="3"/>
  <c r="U216" i="3"/>
  <c r="W216" i="3"/>
  <c r="Y216" i="3"/>
  <c r="AA216" i="3"/>
  <c r="AC216" i="3"/>
  <c r="AE216" i="3"/>
  <c r="AG216" i="3"/>
  <c r="AI216" i="3"/>
  <c r="AK216" i="3"/>
  <c r="AM216" i="3"/>
  <c r="AO216" i="3"/>
  <c r="AQ216" i="3"/>
  <c r="AS216" i="3"/>
  <c r="AU216" i="3"/>
  <c r="AW216" i="3"/>
  <c r="AY216" i="3"/>
  <c r="BA216" i="3"/>
  <c r="BC216" i="3"/>
  <c r="BE216" i="3"/>
  <c r="BG216" i="3"/>
  <c r="BI216" i="3"/>
  <c r="N216" i="3"/>
  <c r="P216" i="3"/>
  <c r="R216" i="3"/>
  <c r="T216" i="3"/>
  <c r="V216" i="3"/>
  <c r="X216" i="3"/>
  <c r="Z216" i="3"/>
  <c r="AB216" i="3"/>
  <c r="AD216" i="3"/>
  <c r="AF216" i="3"/>
  <c r="AH216" i="3"/>
  <c r="AJ216" i="3"/>
  <c r="AL216" i="3"/>
  <c r="AN216" i="3"/>
  <c r="AP216" i="3"/>
  <c r="AR216" i="3"/>
  <c r="AT216" i="3"/>
  <c r="AV216" i="3"/>
  <c r="AX216" i="3"/>
  <c r="AZ216" i="3"/>
  <c r="BB216" i="3"/>
  <c r="BD216" i="3"/>
  <c r="BF216" i="3"/>
  <c r="BH216" i="3"/>
  <c r="N218" i="3"/>
  <c r="P218" i="3"/>
  <c r="R218" i="3"/>
  <c r="T218" i="3"/>
  <c r="V218" i="3"/>
  <c r="X218" i="3"/>
  <c r="Z218" i="3"/>
  <c r="AB218" i="3"/>
  <c r="AD218" i="3"/>
  <c r="AF218" i="3"/>
  <c r="AH218" i="3"/>
  <c r="AJ218" i="3"/>
  <c r="AL218" i="3"/>
  <c r="AN218" i="3"/>
  <c r="AP218" i="3"/>
  <c r="AR218" i="3"/>
  <c r="AT218" i="3"/>
  <c r="AV218" i="3"/>
  <c r="AX218" i="3"/>
  <c r="AZ218" i="3"/>
  <c r="BB218" i="3"/>
  <c r="BD218" i="3"/>
  <c r="BF218" i="3"/>
  <c r="BH218" i="3"/>
  <c r="M218" i="3"/>
  <c r="O218" i="3"/>
  <c r="Q218" i="3"/>
  <c r="S218" i="3"/>
  <c r="U218" i="3"/>
  <c r="W218" i="3"/>
  <c r="Y218" i="3"/>
  <c r="AA218" i="3"/>
  <c r="AC218" i="3"/>
  <c r="AE218" i="3"/>
  <c r="AG218" i="3"/>
  <c r="AI218" i="3"/>
  <c r="AK218" i="3"/>
  <c r="AM218" i="3"/>
  <c r="AO218" i="3"/>
  <c r="AQ218" i="3"/>
  <c r="AS218" i="3"/>
  <c r="AU218" i="3"/>
  <c r="AW218" i="3"/>
  <c r="AY218" i="3"/>
  <c r="BA218" i="3"/>
  <c r="BC218" i="3"/>
  <c r="BE218" i="3"/>
  <c r="BG218" i="3"/>
  <c r="BI218" i="3"/>
  <c r="N220" i="3"/>
  <c r="P220" i="3"/>
  <c r="R220" i="3"/>
  <c r="T220" i="3"/>
  <c r="V220" i="3"/>
  <c r="X220" i="3"/>
  <c r="Z220" i="3"/>
  <c r="AB220" i="3"/>
  <c r="AD220" i="3"/>
  <c r="AF220" i="3"/>
  <c r="AH220" i="3"/>
  <c r="AJ220" i="3"/>
  <c r="AL220" i="3"/>
  <c r="AN220" i="3"/>
  <c r="AP220" i="3"/>
  <c r="AR220" i="3"/>
  <c r="AT220" i="3"/>
  <c r="AV220" i="3"/>
  <c r="AX220" i="3"/>
  <c r="AZ220" i="3"/>
  <c r="BB220" i="3"/>
  <c r="BD220" i="3"/>
  <c r="BF220" i="3"/>
  <c r="BH220" i="3"/>
  <c r="M220" i="3"/>
  <c r="O220" i="3"/>
  <c r="Q220" i="3"/>
  <c r="S220" i="3"/>
  <c r="U220" i="3"/>
  <c r="W220" i="3"/>
  <c r="Y220" i="3"/>
  <c r="AA220" i="3"/>
  <c r="AC220" i="3"/>
  <c r="AE220" i="3"/>
  <c r="AG220" i="3"/>
  <c r="AI220" i="3"/>
  <c r="AK220" i="3"/>
  <c r="AM220" i="3"/>
  <c r="AO220" i="3"/>
  <c r="AQ220" i="3"/>
  <c r="AS220" i="3"/>
  <c r="AU220" i="3"/>
  <c r="AW220" i="3"/>
  <c r="AY220" i="3"/>
  <c r="BA220" i="3"/>
  <c r="BC220" i="3"/>
  <c r="BE220" i="3"/>
  <c r="BG220" i="3"/>
  <c r="BI220" i="3"/>
  <c r="N222" i="3"/>
  <c r="P222" i="3"/>
  <c r="R222" i="3"/>
  <c r="T222" i="3"/>
  <c r="V222" i="3"/>
  <c r="X222" i="3"/>
  <c r="Z222" i="3"/>
  <c r="AB222" i="3"/>
  <c r="AD222" i="3"/>
  <c r="AF222" i="3"/>
  <c r="AH222" i="3"/>
  <c r="AJ222" i="3"/>
  <c r="AL222" i="3"/>
  <c r="AN222" i="3"/>
  <c r="AP222" i="3"/>
  <c r="AR222" i="3"/>
  <c r="AT222" i="3"/>
  <c r="AV222" i="3"/>
  <c r="AX222" i="3"/>
  <c r="AZ222" i="3"/>
  <c r="BB222" i="3"/>
  <c r="BD222" i="3"/>
  <c r="BF222" i="3"/>
  <c r="BH222" i="3"/>
  <c r="M222" i="3"/>
  <c r="O222" i="3"/>
  <c r="Q222" i="3"/>
  <c r="S222" i="3"/>
  <c r="U222" i="3"/>
  <c r="W222" i="3"/>
  <c r="Y222" i="3"/>
  <c r="AA222" i="3"/>
  <c r="AC222" i="3"/>
  <c r="AE222" i="3"/>
  <c r="AG222" i="3"/>
  <c r="AI222" i="3"/>
  <c r="AK222" i="3"/>
  <c r="AM222" i="3"/>
  <c r="AO222" i="3"/>
  <c r="AQ222" i="3"/>
  <c r="AS222" i="3"/>
  <c r="AU222" i="3"/>
  <c r="AW222" i="3"/>
  <c r="AY222" i="3"/>
  <c r="BA222" i="3"/>
  <c r="BC222" i="3"/>
  <c r="BE222" i="3"/>
  <c r="BG222" i="3"/>
  <c r="BI222" i="3"/>
  <c r="M224" i="3"/>
  <c r="O224" i="3"/>
  <c r="Q224" i="3"/>
  <c r="S224" i="3"/>
  <c r="U224" i="3"/>
  <c r="W224" i="3"/>
  <c r="Y224" i="3"/>
  <c r="AA224" i="3"/>
  <c r="AC224" i="3"/>
  <c r="AE224" i="3"/>
  <c r="AG224" i="3"/>
  <c r="AI224" i="3"/>
  <c r="AK224" i="3"/>
  <c r="AM224" i="3"/>
  <c r="AO224" i="3"/>
  <c r="AQ224" i="3"/>
  <c r="AS224" i="3"/>
  <c r="AU224" i="3"/>
  <c r="AW224" i="3"/>
  <c r="AY224" i="3"/>
  <c r="BA224" i="3"/>
  <c r="BC224" i="3"/>
  <c r="BE224" i="3"/>
  <c r="BG224" i="3"/>
  <c r="BI224" i="3"/>
  <c r="N224" i="3"/>
  <c r="P224" i="3"/>
  <c r="R224" i="3"/>
  <c r="T224" i="3"/>
  <c r="V224" i="3"/>
  <c r="X224" i="3"/>
  <c r="Z224" i="3"/>
  <c r="AB224" i="3"/>
  <c r="AD224" i="3"/>
  <c r="AF224" i="3"/>
  <c r="AH224" i="3"/>
  <c r="AJ224" i="3"/>
  <c r="AL224" i="3"/>
  <c r="AN224" i="3"/>
  <c r="AP224" i="3"/>
  <c r="AR224" i="3"/>
  <c r="AT224" i="3"/>
  <c r="AV224" i="3"/>
  <c r="AX224" i="3"/>
  <c r="AZ224" i="3"/>
  <c r="BB224" i="3"/>
  <c r="BD224" i="3"/>
  <c r="BF224" i="3"/>
  <c r="BH224" i="3"/>
  <c r="M226" i="3"/>
  <c r="O226" i="3"/>
  <c r="Q226" i="3"/>
  <c r="S226" i="3"/>
  <c r="U226" i="3"/>
  <c r="W226" i="3"/>
  <c r="Y226" i="3"/>
  <c r="AA226" i="3"/>
  <c r="AC226" i="3"/>
  <c r="AE226" i="3"/>
  <c r="AG226" i="3"/>
  <c r="AI226" i="3"/>
  <c r="AK226" i="3"/>
  <c r="AM226" i="3"/>
  <c r="AO226" i="3"/>
  <c r="AQ226" i="3"/>
  <c r="AS226" i="3"/>
  <c r="AU226" i="3"/>
  <c r="AW226" i="3"/>
  <c r="AY226" i="3"/>
  <c r="BA226" i="3"/>
  <c r="BC226" i="3"/>
  <c r="BE226" i="3"/>
  <c r="BG226" i="3"/>
  <c r="BI226" i="3"/>
  <c r="N226" i="3"/>
  <c r="P226" i="3"/>
  <c r="R226" i="3"/>
  <c r="T226" i="3"/>
  <c r="V226" i="3"/>
  <c r="X226" i="3"/>
  <c r="Z226" i="3"/>
  <c r="AB226" i="3"/>
  <c r="AD226" i="3"/>
  <c r="AF226" i="3"/>
  <c r="AH226" i="3"/>
  <c r="AJ226" i="3"/>
  <c r="AL226" i="3"/>
  <c r="AN226" i="3"/>
  <c r="AP226" i="3"/>
  <c r="AR226" i="3"/>
  <c r="AT226" i="3"/>
  <c r="AV226" i="3"/>
  <c r="AX226" i="3"/>
  <c r="AZ226" i="3"/>
  <c r="BB226" i="3"/>
  <c r="BD226" i="3"/>
  <c r="BF226" i="3"/>
  <c r="BH226" i="3"/>
  <c r="N228" i="3"/>
  <c r="P228" i="3"/>
  <c r="R228" i="3"/>
  <c r="T228" i="3"/>
  <c r="V228" i="3"/>
  <c r="X228" i="3"/>
  <c r="Z228" i="3"/>
  <c r="AB228" i="3"/>
  <c r="AD228" i="3"/>
  <c r="AF228" i="3"/>
  <c r="AH228" i="3"/>
  <c r="AJ228" i="3"/>
  <c r="AL228" i="3"/>
  <c r="AN228" i="3"/>
  <c r="AP228" i="3"/>
  <c r="AR228" i="3"/>
  <c r="AT228" i="3"/>
  <c r="AV228" i="3"/>
  <c r="AX228" i="3"/>
  <c r="AZ228" i="3"/>
  <c r="BB228" i="3"/>
  <c r="BD228" i="3"/>
  <c r="BF228" i="3"/>
  <c r="BH228" i="3"/>
  <c r="M228" i="3"/>
  <c r="O228" i="3"/>
  <c r="Q228" i="3"/>
  <c r="S228" i="3"/>
  <c r="U228" i="3"/>
  <c r="W228" i="3"/>
  <c r="Y228" i="3"/>
  <c r="AA228" i="3"/>
  <c r="AC228" i="3"/>
  <c r="AE228" i="3"/>
  <c r="AG228" i="3"/>
  <c r="AI228" i="3"/>
  <c r="AK228" i="3"/>
  <c r="AM228" i="3"/>
  <c r="AO228" i="3"/>
  <c r="AQ228" i="3"/>
  <c r="AS228" i="3"/>
  <c r="AU228" i="3"/>
  <c r="AW228" i="3"/>
  <c r="AY228" i="3"/>
  <c r="BA228" i="3"/>
  <c r="BC228" i="3"/>
  <c r="BE228" i="3"/>
  <c r="BG228" i="3"/>
  <c r="BI228" i="3"/>
  <c r="N230" i="3"/>
  <c r="P230" i="3"/>
  <c r="R230" i="3"/>
  <c r="T230" i="3"/>
  <c r="V230" i="3"/>
  <c r="X230" i="3"/>
  <c r="Z230" i="3"/>
  <c r="AB230" i="3"/>
  <c r="AD230" i="3"/>
  <c r="AF230" i="3"/>
  <c r="AH230" i="3"/>
  <c r="AJ230" i="3"/>
  <c r="AL230" i="3"/>
  <c r="AN230" i="3"/>
  <c r="AP230" i="3"/>
  <c r="AR230" i="3"/>
  <c r="AT230" i="3"/>
  <c r="AV230" i="3"/>
  <c r="AX230" i="3"/>
  <c r="AZ230" i="3"/>
  <c r="BB230" i="3"/>
  <c r="BD230" i="3"/>
  <c r="BF230" i="3"/>
  <c r="BH230" i="3"/>
  <c r="M230" i="3"/>
  <c r="O230" i="3"/>
  <c r="Q230" i="3"/>
  <c r="S230" i="3"/>
  <c r="U230" i="3"/>
  <c r="W230" i="3"/>
  <c r="Y230" i="3"/>
  <c r="AA230" i="3"/>
  <c r="AC230" i="3"/>
  <c r="AE230" i="3"/>
  <c r="AG230" i="3"/>
  <c r="AI230" i="3"/>
  <c r="AK230" i="3"/>
  <c r="AM230" i="3"/>
  <c r="AO230" i="3"/>
  <c r="AQ230" i="3"/>
  <c r="AS230" i="3"/>
  <c r="AU230" i="3"/>
  <c r="AW230" i="3"/>
  <c r="AY230" i="3"/>
  <c r="BA230" i="3"/>
  <c r="BC230" i="3"/>
  <c r="BE230" i="3"/>
  <c r="BG230" i="3"/>
  <c r="BI230" i="3"/>
  <c r="M232" i="3"/>
  <c r="O232" i="3"/>
  <c r="Q232" i="3"/>
  <c r="S232" i="3"/>
  <c r="U232" i="3"/>
  <c r="W232" i="3"/>
  <c r="Y232" i="3"/>
  <c r="AA232" i="3"/>
  <c r="AC232" i="3"/>
  <c r="AE232" i="3"/>
  <c r="AG232" i="3"/>
  <c r="AI232" i="3"/>
  <c r="AK232" i="3"/>
  <c r="AM232" i="3"/>
  <c r="AO232" i="3"/>
  <c r="AQ232" i="3"/>
  <c r="AS232" i="3"/>
  <c r="AU232" i="3"/>
  <c r="AW232" i="3"/>
  <c r="AY232" i="3"/>
  <c r="BA232" i="3"/>
  <c r="BC232" i="3"/>
  <c r="BE232" i="3"/>
  <c r="BG232" i="3"/>
  <c r="BI232" i="3"/>
  <c r="N232" i="3"/>
  <c r="P232" i="3"/>
  <c r="R232" i="3"/>
  <c r="T232" i="3"/>
  <c r="V232" i="3"/>
  <c r="X232" i="3"/>
  <c r="Z232" i="3"/>
  <c r="AB232" i="3"/>
  <c r="AD232" i="3"/>
  <c r="AF232" i="3"/>
  <c r="AH232" i="3"/>
  <c r="AJ232" i="3"/>
  <c r="AL232" i="3"/>
  <c r="AN232" i="3"/>
  <c r="AP232" i="3"/>
  <c r="AR232" i="3"/>
  <c r="AT232" i="3"/>
  <c r="AV232" i="3"/>
  <c r="AX232" i="3"/>
  <c r="AZ232" i="3"/>
  <c r="BB232" i="3"/>
  <c r="BD232" i="3"/>
  <c r="BF232" i="3"/>
  <c r="BH232" i="3"/>
  <c r="M234" i="3"/>
  <c r="O234" i="3"/>
  <c r="Q234" i="3"/>
  <c r="S234" i="3"/>
  <c r="U234" i="3"/>
  <c r="W234" i="3"/>
  <c r="Y234" i="3"/>
  <c r="AA234" i="3"/>
  <c r="AC234" i="3"/>
  <c r="AE234" i="3"/>
  <c r="AG234" i="3"/>
  <c r="AI234" i="3"/>
  <c r="AK234" i="3"/>
  <c r="AM234" i="3"/>
  <c r="AO234" i="3"/>
  <c r="AQ234" i="3"/>
  <c r="AS234" i="3"/>
  <c r="AU234" i="3"/>
  <c r="AW234" i="3"/>
  <c r="AY234" i="3"/>
  <c r="BA234" i="3"/>
  <c r="BC234" i="3"/>
  <c r="BE234" i="3"/>
  <c r="BG234" i="3"/>
  <c r="BI234" i="3"/>
  <c r="N234" i="3"/>
  <c r="P234" i="3"/>
  <c r="R234" i="3"/>
  <c r="T234" i="3"/>
  <c r="V234" i="3"/>
  <c r="X234" i="3"/>
  <c r="Z234" i="3"/>
  <c r="AB234" i="3"/>
  <c r="AD234" i="3"/>
  <c r="AF234" i="3"/>
  <c r="AH234" i="3"/>
  <c r="AJ234" i="3"/>
  <c r="AL234" i="3"/>
  <c r="AN234" i="3"/>
  <c r="AP234" i="3"/>
  <c r="AR234" i="3"/>
  <c r="AT234" i="3"/>
  <c r="AV234" i="3"/>
  <c r="AX234" i="3"/>
  <c r="AZ234" i="3"/>
  <c r="BB234" i="3"/>
  <c r="BD234" i="3"/>
  <c r="BF234" i="3"/>
  <c r="BH234" i="3"/>
  <c r="N236" i="3"/>
  <c r="P236" i="3"/>
  <c r="R236" i="3"/>
  <c r="T236" i="3"/>
  <c r="V236" i="3"/>
  <c r="X236" i="3"/>
  <c r="Z236" i="3"/>
  <c r="AB236" i="3"/>
  <c r="AD236" i="3"/>
  <c r="AF236" i="3"/>
  <c r="AH236" i="3"/>
  <c r="AJ236" i="3"/>
  <c r="AL236" i="3"/>
  <c r="AN236" i="3"/>
  <c r="AP236" i="3"/>
  <c r="AR236" i="3"/>
  <c r="AT236" i="3"/>
  <c r="AV236" i="3"/>
  <c r="AX236" i="3"/>
  <c r="AZ236" i="3"/>
  <c r="BB236" i="3"/>
  <c r="BD236" i="3"/>
  <c r="BF236" i="3"/>
  <c r="BH236" i="3"/>
  <c r="M236" i="3"/>
  <c r="O236" i="3"/>
  <c r="Q236" i="3"/>
  <c r="S236" i="3"/>
  <c r="U236" i="3"/>
  <c r="W236" i="3"/>
  <c r="Y236" i="3"/>
  <c r="AA236" i="3"/>
  <c r="AC236" i="3"/>
  <c r="AE236" i="3"/>
  <c r="AG236" i="3"/>
  <c r="AI236" i="3"/>
  <c r="AK236" i="3"/>
  <c r="AM236" i="3"/>
  <c r="AO236" i="3"/>
  <c r="AQ236" i="3"/>
  <c r="AS236" i="3"/>
  <c r="AU236" i="3"/>
  <c r="AW236" i="3"/>
  <c r="AY236" i="3"/>
  <c r="BA236" i="3"/>
  <c r="BC236" i="3"/>
  <c r="BE236" i="3"/>
  <c r="BG236" i="3"/>
  <c r="BI236" i="3"/>
  <c r="N238" i="3"/>
  <c r="P238" i="3"/>
  <c r="R238" i="3"/>
  <c r="T238" i="3"/>
  <c r="V238" i="3"/>
  <c r="X238" i="3"/>
  <c r="Z238" i="3"/>
  <c r="AB238" i="3"/>
  <c r="AD238" i="3"/>
  <c r="AF238" i="3"/>
  <c r="AH238" i="3"/>
  <c r="AJ238" i="3"/>
  <c r="AL238" i="3"/>
  <c r="AN238" i="3"/>
  <c r="AP238" i="3"/>
  <c r="AR238" i="3"/>
  <c r="AT238" i="3"/>
  <c r="AV238" i="3"/>
  <c r="AX238" i="3"/>
  <c r="AZ238" i="3"/>
  <c r="BB238" i="3"/>
  <c r="BD238" i="3"/>
  <c r="BF238" i="3"/>
  <c r="BH238" i="3"/>
  <c r="M238" i="3"/>
  <c r="O238" i="3"/>
  <c r="Q238" i="3"/>
  <c r="S238" i="3"/>
  <c r="U238" i="3"/>
  <c r="W238" i="3"/>
  <c r="Y238" i="3"/>
  <c r="AA238" i="3"/>
  <c r="AC238" i="3"/>
  <c r="AE238" i="3"/>
  <c r="AG238" i="3"/>
  <c r="AI238" i="3"/>
  <c r="AK238" i="3"/>
  <c r="AM238" i="3"/>
  <c r="AO238" i="3"/>
  <c r="AQ238" i="3"/>
  <c r="AS238" i="3"/>
  <c r="AU238" i="3"/>
  <c r="AW238" i="3"/>
  <c r="AY238" i="3"/>
  <c r="BA238" i="3"/>
  <c r="BC238" i="3"/>
  <c r="BE238" i="3"/>
  <c r="BG238" i="3"/>
  <c r="BI238" i="3"/>
  <c r="N240" i="3"/>
  <c r="P240" i="3"/>
  <c r="R240" i="3"/>
  <c r="T240" i="3"/>
  <c r="V240" i="3"/>
  <c r="X240" i="3"/>
  <c r="Z240" i="3"/>
  <c r="AB240" i="3"/>
  <c r="AD240" i="3"/>
  <c r="AF240" i="3"/>
  <c r="AH240" i="3"/>
  <c r="AJ240" i="3"/>
  <c r="AL240" i="3"/>
  <c r="AN240" i="3"/>
  <c r="AP240" i="3"/>
  <c r="AR240" i="3"/>
  <c r="AT240" i="3"/>
  <c r="AV240" i="3"/>
  <c r="AX240" i="3"/>
  <c r="AZ240" i="3"/>
  <c r="BB240" i="3"/>
  <c r="BD240" i="3"/>
  <c r="BF240" i="3"/>
  <c r="BH240" i="3"/>
  <c r="M240" i="3"/>
  <c r="O240" i="3"/>
  <c r="Q240" i="3"/>
  <c r="S240" i="3"/>
  <c r="U240" i="3"/>
  <c r="W240" i="3"/>
  <c r="Y240" i="3"/>
  <c r="AA240" i="3"/>
  <c r="AC240" i="3"/>
  <c r="AE240" i="3"/>
  <c r="AG240" i="3"/>
  <c r="AI240" i="3"/>
  <c r="AK240" i="3"/>
  <c r="AM240" i="3"/>
  <c r="AO240" i="3"/>
  <c r="AQ240" i="3"/>
  <c r="AS240" i="3"/>
  <c r="AU240" i="3"/>
  <c r="AW240" i="3"/>
  <c r="AY240" i="3"/>
  <c r="BA240" i="3"/>
  <c r="BC240" i="3"/>
  <c r="BE240" i="3"/>
  <c r="BG240" i="3"/>
  <c r="BI240" i="3"/>
  <c r="N242" i="3"/>
  <c r="P242" i="3"/>
  <c r="R242" i="3"/>
  <c r="T242" i="3"/>
  <c r="V242" i="3"/>
  <c r="X242" i="3"/>
  <c r="Z242" i="3"/>
  <c r="AB242" i="3"/>
  <c r="AD242" i="3"/>
  <c r="AF242" i="3"/>
  <c r="AH242" i="3"/>
  <c r="AJ242" i="3"/>
  <c r="AL242" i="3"/>
  <c r="AN242" i="3"/>
  <c r="AP242" i="3"/>
  <c r="AR242" i="3"/>
  <c r="AT242" i="3"/>
  <c r="AV242" i="3"/>
  <c r="AX242" i="3"/>
  <c r="AZ242" i="3"/>
  <c r="BB242" i="3"/>
  <c r="BD242" i="3"/>
  <c r="BF242" i="3"/>
  <c r="BH242" i="3"/>
  <c r="M242" i="3"/>
  <c r="O242" i="3"/>
  <c r="Q242" i="3"/>
  <c r="S242" i="3"/>
  <c r="U242" i="3"/>
  <c r="W242" i="3"/>
  <c r="Y242" i="3"/>
  <c r="AA242" i="3"/>
  <c r="AC242" i="3"/>
  <c r="AE242" i="3"/>
  <c r="AG242" i="3"/>
  <c r="AI242" i="3"/>
  <c r="AK242" i="3"/>
  <c r="AM242" i="3"/>
  <c r="AO242" i="3"/>
  <c r="AQ242" i="3"/>
  <c r="AS242" i="3"/>
  <c r="AU242" i="3"/>
  <c r="AW242" i="3"/>
  <c r="AY242" i="3"/>
  <c r="BA242" i="3"/>
  <c r="BC242" i="3"/>
  <c r="BE242" i="3"/>
  <c r="BG242" i="3"/>
  <c r="BI242" i="3"/>
  <c r="N244" i="3"/>
  <c r="P244" i="3"/>
  <c r="R244" i="3"/>
  <c r="T244" i="3"/>
  <c r="V244" i="3"/>
  <c r="X244" i="3"/>
  <c r="Z244" i="3"/>
  <c r="AB244" i="3"/>
  <c r="AD244" i="3"/>
  <c r="AF244" i="3"/>
  <c r="AH244" i="3"/>
  <c r="AJ244" i="3"/>
  <c r="AL244" i="3"/>
  <c r="AN244" i="3"/>
  <c r="AP244" i="3"/>
  <c r="AR244" i="3"/>
  <c r="AT244" i="3"/>
  <c r="AV244" i="3"/>
  <c r="AX244" i="3"/>
  <c r="AZ244" i="3"/>
  <c r="BB244" i="3"/>
  <c r="BD244" i="3"/>
  <c r="BF244" i="3"/>
  <c r="BH244" i="3"/>
  <c r="M244" i="3"/>
  <c r="O244" i="3"/>
  <c r="Q244" i="3"/>
  <c r="S244" i="3"/>
  <c r="U244" i="3"/>
  <c r="W244" i="3"/>
  <c r="Y244" i="3"/>
  <c r="AA244" i="3"/>
  <c r="AC244" i="3"/>
  <c r="AE244" i="3"/>
  <c r="AG244" i="3"/>
  <c r="AI244" i="3"/>
  <c r="AK244" i="3"/>
  <c r="AM244" i="3"/>
  <c r="AO244" i="3"/>
  <c r="AQ244" i="3"/>
  <c r="AS244" i="3"/>
  <c r="AU244" i="3"/>
  <c r="AW244" i="3"/>
  <c r="AY244" i="3"/>
  <c r="BA244" i="3"/>
  <c r="BC244" i="3"/>
  <c r="BE244" i="3"/>
  <c r="BG244" i="3"/>
  <c r="BI244" i="3"/>
  <c r="N246" i="3"/>
  <c r="P246" i="3"/>
  <c r="R246" i="3"/>
  <c r="T246" i="3"/>
  <c r="V246" i="3"/>
  <c r="X246" i="3"/>
  <c r="Z246" i="3"/>
  <c r="AB246" i="3"/>
  <c r="AD246" i="3"/>
  <c r="AF246" i="3"/>
  <c r="AH246" i="3"/>
  <c r="AJ246" i="3"/>
  <c r="AL246" i="3"/>
  <c r="AN246" i="3"/>
  <c r="AP246" i="3"/>
  <c r="AR246" i="3"/>
  <c r="AT246" i="3"/>
  <c r="AV246" i="3"/>
  <c r="AX246" i="3"/>
  <c r="AZ246" i="3"/>
  <c r="BB246" i="3"/>
  <c r="BD246" i="3"/>
  <c r="BF246" i="3"/>
  <c r="BH246" i="3"/>
  <c r="M246" i="3"/>
  <c r="O246" i="3"/>
  <c r="Q246" i="3"/>
  <c r="S246" i="3"/>
  <c r="U246" i="3"/>
  <c r="W246" i="3"/>
  <c r="Y246" i="3"/>
  <c r="AA246" i="3"/>
  <c r="AC246" i="3"/>
  <c r="AE246" i="3"/>
  <c r="AG246" i="3"/>
  <c r="AI246" i="3"/>
  <c r="AK246" i="3"/>
  <c r="AM246" i="3"/>
  <c r="AO246" i="3"/>
  <c r="AQ246" i="3"/>
  <c r="AS246" i="3"/>
  <c r="AU246" i="3"/>
  <c r="AW246" i="3"/>
  <c r="AY246" i="3"/>
  <c r="BA246" i="3"/>
  <c r="BC246" i="3"/>
  <c r="BE246" i="3"/>
  <c r="BG246" i="3"/>
  <c r="BI246" i="3"/>
  <c r="N248" i="3"/>
  <c r="P248" i="3"/>
  <c r="R248" i="3"/>
  <c r="T248" i="3"/>
  <c r="V248" i="3"/>
  <c r="X248" i="3"/>
  <c r="Z248" i="3"/>
  <c r="AB248" i="3"/>
  <c r="AD248" i="3"/>
  <c r="AF248" i="3"/>
  <c r="AH248" i="3"/>
  <c r="AJ248" i="3"/>
  <c r="AL248" i="3"/>
  <c r="AN248" i="3"/>
  <c r="AP248" i="3"/>
  <c r="AR248" i="3"/>
  <c r="AT248" i="3"/>
  <c r="AV248" i="3"/>
  <c r="AX248" i="3"/>
  <c r="AZ248" i="3"/>
  <c r="BB248" i="3"/>
  <c r="BD248" i="3"/>
  <c r="BF248" i="3"/>
  <c r="BH248" i="3"/>
  <c r="M248" i="3"/>
  <c r="O248" i="3"/>
  <c r="Q248" i="3"/>
  <c r="S248" i="3"/>
  <c r="U248" i="3"/>
  <c r="W248" i="3"/>
  <c r="Y248" i="3"/>
  <c r="AA248" i="3"/>
  <c r="AC248" i="3"/>
  <c r="AE248" i="3"/>
  <c r="AG248" i="3"/>
  <c r="AI248" i="3"/>
  <c r="AK248" i="3"/>
  <c r="AM248" i="3"/>
  <c r="AO248" i="3"/>
  <c r="AQ248" i="3"/>
  <c r="AS248" i="3"/>
  <c r="AU248" i="3"/>
  <c r="AW248" i="3"/>
  <c r="AY248" i="3"/>
  <c r="BA248" i="3"/>
  <c r="BC248" i="3"/>
  <c r="BE248" i="3"/>
  <c r="BG248" i="3"/>
  <c r="BI248" i="3"/>
  <c r="N250" i="3"/>
  <c r="P250" i="3"/>
  <c r="R250" i="3"/>
  <c r="T250" i="3"/>
  <c r="V250" i="3"/>
  <c r="X250" i="3"/>
  <c r="Z250" i="3"/>
  <c r="AB250" i="3"/>
  <c r="AD250" i="3"/>
  <c r="AF250" i="3"/>
  <c r="AH250" i="3"/>
  <c r="AJ250" i="3"/>
  <c r="AL250" i="3"/>
  <c r="AN250" i="3"/>
  <c r="AP250" i="3"/>
  <c r="AR250" i="3"/>
  <c r="AT250" i="3"/>
  <c r="AV250" i="3"/>
  <c r="AX250" i="3"/>
  <c r="AZ250" i="3"/>
  <c r="BB250" i="3"/>
  <c r="BD250" i="3"/>
  <c r="BF250" i="3"/>
  <c r="BH250" i="3"/>
  <c r="M250" i="3"/>
  <c r="O250" i="3"/>
  <c r="Q250" i="3"/>
  <c r="S250" i="3"/>
  <c r="U250" i="3"/>
  <c r="W250" i="3"/>
  <c r="Y250" i="3"/>
  <c r="AA250" i="3"/>
  <c r="AC250" i="3"/>
  <c r="AE250" i="3"/>
  <c r="AG250" i="3"/>
  <c r="AI250" i="3"/>
  <c r="AK250" i="3"/>
  <c r="AM250" i="3"/>
  <c r="AO250" i="3"/>
  <c r="AQ250" i="3"/>
  <c r="AS250" i="3"/>
  <c r="AU250" i="3"/>
  <c r="AW250" i="3"/>
  <c r="AY250" i="3"/>
  <c r="BA250" i="3"/>
  <c r="BC250" i="3"/>
  <c r="BE250" i="3"/>
  <c r="BG250" i="3"/>
  <c r="BI250" i="3"/>
  <c r="M252" i="3"/>
  <c r="O252" i="3"/>
  <c r="Q252" i="3"/>
  <c r="S252" i="3"/>
  <c r="U252" i="3"/>
  <c r="W252" i="3"/>
  <c r="Y252" i="3"/>
  <c r="AA252" i="3"/>
  <c r="AC252" i="3"/>
  <c r="AE252" i="3"/>
  <c r="AG252" i="3"/>
  <c r="AI252" i="3"/>
  <c r="AK252" i="3"/>
  <c r="AM252" i="3"/>
  <c r="AO252" i="3"/>
  <c r="AQ252" i="3"/>
  <c r="AS252" i="3"/>
  <c r="AU252" i="3"/>
  <c r="AW252" i="3"/>
  <c r="AY252" i="3"/>
  <c r="BA252" i="3"/>
  <c r="BC252" i="3"/>
  <c r="BE252" i="3"/>
  <c r="BG252" i="3"/>
  <c r="BI252" i="3"/>
  <c r="N252" i="3"/>
  <c r="P252" i="3"/>
  <c r="R252" i="3"/>
  <c r="T252" i="3"/>
  <c r="V252" i="3"/>
  <c r="X252" i="3"/>
  <c r="Z252" i="3"/>
  <c r="AB252" i="3"/>
  <c r="AD252" i="3"/>
  <c r="AF252" i="3"/>
  <c r="AH252" i="3"/>
  <c r="AJ252" i="3"/>
  <c r="AL252" i="3"/>
  <c r="AN252" i="3"/>
  <c r="AP252" i="3"/>
  <c r="AR252" i="3"/>
  <c r="AT252" i="3"/>
  <c r="AV252" i="3"/>
  <c r="AX252" i="3"/>
  <c r="AZ252" i="3"/>
  <c r="BB252" i="3"/>
  <c r="BD252" i="3"/>
  <c r="BF252" i="3"/>
  <c r="BH252" i="3"/>
  <c r="M254" i="3"/>
  <c r="O254" i="3"/>
  <c r="Q254" i="3"/>
  <c r="S254" i="3"/>
  <c r="U254" i="3"/>
  <c r="W254" i="3"/>
  <c r="Y254" i="3"/>
  <c r="AA254" i="3"/>
  <c r="AC254" i="3"/>
  <c r="AE254" i="3"/>
  <c r="AG254" i="3"/>
  <c r="AI254" i="3"/>
  <c r="AK254" i="3"/>
  <c r="AM254" i="3"/>
  <c r="AO254" i="3"/>
  <c r="AQ254" i="3"/>
  <c r="AS254" i="3"/>
  <c r="AU254" i="3"/>
  <c r="AW254" i="3"/>
  <c r="AY254" i="3"/>
  <c r="BA254" i="3"/>
  <c r="BC254" i="3"/>
  <c r="BE254" i="3"/>
  <c r="BG254" i="3"/>
  <c r="BI254" i="3"/>
  <c r="N254" i="3"/>
  <c r="P254" i="3"/>
  <c r="R254" i="3"/>
  <c r="T254" i="3"/>
  <c r="V254" i="3"/>
  <c r="X254" i="3"/>
  <c r="Z254" i="3"/>
  <c r="AB254" i="3"/>
  <c r="AD254" i="3"/>
  <c r="AF254" i="3"/>
  <c r="AH254" i="3"/>
  <c r="AJ254" i="3"/>
  <c r="AL254" i="3"/>
  <c r="AN254" i="3"/>
  <c r="AP254" i="3"/>
  <c r="AR254" i="3"/>
  <c r="AT254" i="3"/>
  <c r="AV254" i="3"/>
  <c r="AX254" i="3"/>
  <c r="AZ254" i="3"/>
  <c r="BB254" i="3"/>
  <c r="BD254" i="3"/>
  <c r="BF254" i="3"/>
  <c r="BH254" i="3"/>
  <c r="M256" i="3"/>
  <c r="O256" i="3"/>
  <c r="Q256" i="3"/>
  <c r="S256" i="3"/>
  <c r="U256" i="3"/>
  <c r="W256" i="3"/>
  <c r="Y256" i="3"/>
  <c r="AA256" i="3"/>
  <c r="AC256" i="3"/>
  <c r="AE256" i="3"/>
  <c r="AG256" i="3"/>
  <c r="AI256" i="3"/>
  <c r="AK256" i="3"/>
  <c r="AM256" i="3"/>
  <c r="AO256" i="3"/>
  <c r="AQ256" i="3"/>
  <c r="AS256" i="3"/>
  <c r="AU256" i="3"/>
  <c r="AW256" i="3"/>
  <c r="AY256" i="3"/>
  <c r="BA256" i="3"/>
  <c r="BC256" i="3"/>
  <c r="BE256" i="3"/>
  <c r="BG256" i="3"/>
  <c r="BI256" i="3"/>
  <c r="N256" i="3"/>
  <c r="P256" i="3"/>
  <c r="R256" i="3"/>
  <c r="T256" i="3"/>
  <c r="V256" i="3"/>
  <c r="X256" i="3"/>
  <c r="Z256" i="3"/>
  <c r="AB256" i="3"/>
  <c r="AD256" i="3"/>
  <c r="AF256" i="3"/>
  <c r="AH256" i="3"/>
  <c r="AJ256" i="3"/>
  <c r="AL256" i="3"/>
  <c r="AN256" i="3"/>
  <c r="AP256" i="3"/>
  <c r="AR256" i="3"/>
  <c r="AT256" i="3"/>
  <c r="AV256" i="3"/>
  <c r="AX256" i="3"/>
  <c r="AZ256" i="3"/>
  <c r="BB256" i="3"/>
  <c r="BD256" i="3"/>
  <c r="BF256" i="3"/>
  <c r="BH256" i="3"/>
  <c r="BN333" i="3"/>
  <c r="BN299" i="3"/>
  <c r="M320" i="3"/>
  <c r="O320" i="3"/>
  <c r="Q320" i="3"/>
  <c r="S320" i="3"/>
  <c r="U320" i="3"/>
  <c r="W320" i="3"/>
  <c r="Y320" i="3"/>
  <c r="AA320" i="3"/>
  <c r="AC320" i="3"/>
  <c r="AE320" i="3"/>
  <c r="AG320" i="3"/>
  <c r="AI320" i="3"/>
  <c r="AK320" i="3"/>
  <c r="AM320" i="3"/>
  <c r="AO320" i="3"/>
  <c r="AQ320" i="3"/>
  <c r="AS320" i="3"/>
  <c r="AU320" i="3"/>
  <c r="AW320" i="3"/>
  <c r="AY320" i="3"/>
  <c r="BA320" i="3"/>
  <c r="BC320" i="3"/>
  <c r="BE320" i="3"/>
  <c r="BG320" i="3"/>
  <c r="BI320" i="3"/>
  <c r="N320" i="3"/>
  <c r="P320" i="3"/>
  <c r="R320" i="3"/>
  <c r="T320" i="3"/>
  <c r="V320" i="3"/>
  <c r="X320" i="3"/>
  <c r="Z320" i="3"/>
  <c r="AB320" i="3"/>
  <c r="AD320" i="3"/>
  <c r="AF320" i="3"/>
  <c r="AH320" i="3"/>
  <c r="AJ320" i="3"/>
  <c r="AL320" i="3"/>
  <c r="AN320" i="3"/>
  <c r="AP320" i="3"/>
  <c r="AR320" i="3"/>
  <c r="AT320" i="3"/>
  <c r="AV320" i="3"/>
  <c r="AX320" i="3"/>
  <c r="AZ320" i="3"/>
  <c r="BB320" i="3"/>
  <c r="BD320" i="3"/>
  <c r="BF320" i="3"/>
  <c r="BH320" i="3"/>
  <c r="M322" i="3"/>
  <c r="O322" i="3"/>
  <c r="Q322" i="3"/>
  <c r="S322" i="3"/>
  <c r="U322" i="3"/>
  <c r="W322" i="3"/>
  <c r="Y322" i="3"/>
  <c r="AA322" i="3"/>
  <c r="AC322" i="3"/>
  <c r="AE322" i="3"/>
  <c r="AG322" i="3"/>
  <c r="AI322" i="3"/>
  <c r="AK322" i="3"/>
  <c r="AM322" i="3"/>
  <c r="AO322" i="3"/>
  <c r="AQ322" i="3"/>
  <c r="AS322" i="3"/>
  <c r="AU322" i="3"/>
  <c r="AW322" i="3"/>
  <c r="AY322" i="3"/>
  <c r="BA322" i="3"/>
  <c r="BC322" i="3"/>
  <c r="BE322" i="3"/>
  <c r="BG322" i="3"/>
  <c r="BI322" i="3"/>
  <c r="N322" i="3"/>
  <c r="P322" i="3"/>
  <c r="R322" i="3"/>
  <c r="T322" i="3"/>
  <c r="V322" i="3"/>
  <c r="X322" i="3"/>
  <c r="Z322" i="3"/>
  <c r="AB322" i="3"/>
  <c r="AD322" i="3"/>
  <c r="AF322" i="3"/>
  <c r="AH322" i="3"/>
  <c r="AJ322" i="3"/>
  <c r="AL322" i="3"/>
  <c r="AN322" i="3"/>
  <c r="AP322" i="3"/>
  <c r="AR322" i="3"/>
  <c r="AT322" i="3"/>
  <c r="AV322" i="3"/>
  <c r="AX322" i="3"/>
  <c r="AZ322" i="3"/>
  <c r="BB322" i="3"/>
  <c r="BD322" i="3"/>
  <c r="BF322" i="3"/>
  <c r="BH322" i="3"/>
  <c r="BG258" i="3"/>
  <c r="BC258" i="3"/>
  <c r="AY258" i="3"/>
  <c r="AU258" i="3"/>
  <c r="AQ258" i="3"/>
  <c r="AM258" i="3"/>
  <c r="AI258" i="3"/>
  <c r="AE258" i="3"/>
  <c r="AA258" i="3"/>
  <c r="W258" i="3"/>
  <c r="S258" i="3"/>
  <c r="O258" i="3"/>
  <c r="BH258" i="3"/>
  <c r="BD258" i="3"/>
  <c r="AZ258" i="3"/>
  <c r="AV258" i="3"/>
  <c r="AR258" i="3"/>
  <c r="AN258" i="3"/>
  <c r="AJ258" i="3"/>
  <c r="AF258" i="3"/>
  <c r="AB258" i="3"/>
  <c r="X258" i="3"/>
  <c r="T258" i="3"/>
  <c r="P258" i="3"/>
  <c r="M217" i="3"/>
  <c r="O217" i="3"/>
  <c r="Q217" i="3"/>
  <c r="S217" i="3"/>
  <c r="U217" i="3"/>
  <c r="W217" i="3"/>
  <c r="Y217" i="3"/>
  <c r="AA217" i="3"/>
  <c r="AC217" i="3"/>
  <c r="AE217" i="3"/>
  <c r="AG217" i="3"/>
  <c r="AI217" i="3"/>
  <c r="AK217" i="3"/>
  <c r="AM217" i="3"/>
  <c r="AO217" i="3"/>
  <c r="AQ217" i="3"/>
  <c r="AS217" i="3"/>
  <c r="AU217" i="3"/>
  <c r="AW217" i="3"/>
  <c r="AY217" i="3"/>
  <c r="BA217" i="3"/>
  <c r="BC217" i="3"/>
  <c r="BE217" i="3"/>
  <c r="BG217" i="3"/>
  <c r="BI217" i="3"/>
  <c r="N217" i="3"/>
  <c r="P217" i="3"/>
  <c r="R217" i="3"/>
  <c r="T217" i="3"/>
  <c r="V217" i="3"/>
  <c r="X217" i="3"/>
  <c r="Z217" i="3"/>
  <c r="AB217" i="3"/>
  <c r="AD217" i="3"/>
  <c r="AF217" i="3"/>
  <c r="AH217" i="3"/>
  <c r="AJ217" i="3"/>
  <c r="AL217" i="3"/>
  <c r="AN217" i="3"/>
  <c r="AP217" i="3"/>
  <c r="AR217" i="3"/>
  <c r="AT217" i="3"/>
  <c r="AV217" i="3"/>
  <c r="AX217" i="3"/>
  <c r="AZ217" i="3"/>
  <c r="BB217" i="3"/>
  <c r="BD217" i="3"/>
  <c r="BF217" i="3"/>
  <c r="BH217" i="3"/>
  <c r="M219" i="3"/>
  <c r="O219" i="3"/>
  <c r="Q219" i="3"/>
  <c r="S219" i="3"/>
  <c r="U219" i="3"/>
  <c r="W219" i="3"/>
  <c r="Y219" i="3"/>
  <c r="AA219" i="3"/>
  <c r="AC219" i="3"/>
  <c r="AE219" i="3"/>
  <c r="AG219" i="3"/>
  <c r="AI219" i="3"/>
  <c r="AK219" i="3"/>
  <c r="AM219" i="3"/>
  <c r="AO219" i="3"/>
  <c r="AQ219" i="3"/>
  <c r="AS219" i="3"/>
  <c r="AU219" i="3"/>
  <c r="AW219" i="3"/>
  <c r="AY219" i="3"/>
  <c r="BA219" i="3"/>
  <c r="BC219" i="3"/>
  <c r="BE219" i="3"/>
  <c r="BG219" i="3"/>
  <c r="BI219" i="3"/>
  <c r="N219" i="3"/>
  <c r="P219" i="3"/>
  <c r="R219" i="3"/>
  <c r="T219" i="3"/>
  <c r="V219" i="3"/>
  <c r="X219" i="3"/>
  <c r="Z219" i="3"/>
  <c r="AB219" i="3"/>
  <c r="AD219" i="3"/>
  <c r="AF219" i="3"/>
  <c r="AH219" i="3"/>
  <c r="AJ219" i="3"/>
  <c r="AL219" i="3"/>
  <c r="AN219" i="3"/>
  <c r="AP219" i="3"/>
  <c r="AR219" i="3"/>
  <c r="AT219" i="3"/>
  <c r="AV219" i="3"/>
  <c r="AX219" i="3"/>
  <c r="AZ219" i="3"/>
  <c r="BB219" i="3"/>
  <c r="BD219" i="3"/>
  <c r="BF219" i="3"/>
  <c r="BH219" i="3"/>
  <c r="M221" i="3"/>
  <c r="O221" i="3"/>
  <c r="Q221" i="3"/>
  <c r="S221" i="3"/>
  <c r="U221" i="3"/>
  <c r="W221" i="3"/>
  <c r="Y221" i="3"/>
  <c r="AA221" i="3"/>
  <c r="AC221" i="3"/>
  <c r="AE221" i="3"/>
  <c r="AG221" i="3"/>
  <c r="AI221" i="3"/>
  <c r="AK221" i="3"/>
  <c r="AM221" i="3"/>
  <c r="AO221" i="3"/>
  <c r="AQ221" i="3"/>
  <c r="AS221" i="3"/>
  <c r="AU221" i="3"/>
  <c r="AW221" i="3"/>
  <c r="AY221" i="3"/>
  <c r="BA221" i="3"/>
  <c r="BC221" i="3"/>
  <c r="BE221" i="3"/>
  <c r="BG221" i="3"/>
  <c r="BI221" i="3"/>
  <c r="N221" i="3"/>
  <c r="P221" i="3"/>
  <c r="R221" i="3"/>
  <c r="T221" i="3"/>
  <c r="V221" i="3"/>
  <c r="X221" i="3"/>
  <c r="Z221" i="3"/>
  <c r="AB221" i="3"/>
  <c r="AD221" i="3"/>
  <c r="AF221" i="3"/>
  <c r="AH221" i="3"/>
  <c r="AJ221" i="3"/>
  <c r="AL221" i="3"/>
  <c r="AN221" i="3"/>
  <c r="AP221" i="3"/>
  <c r="AR221" i="3"/>
  <c r="AT221" i="3"/>
  <c r="AV221" i="3"/>
  <c r="AX221" i="3"/>
  <c r="AZ221" i="3"/>
  <c r="BB221" i="3"/>
  <c r="BD221" i="3"/>
  <c r="BF221" i="3"/>
  <c r="BH221" i="3"/>
  <c r="N223" i="3"/>
  <c r="P223" i="3"/>
  <c r="R223" i="3"/>
  <c r="T223" i="3"/>
  <c r="V223" i="3"/>
  <c r="X223" i="3"/>
  <c r="Z223" i="3"/>
  <c r="AB223" i="3"/>
  <c r="AD223" i="3"/>
  <c r="AF223" i="3"/>
  <c r="AH223" i="3"/>
  <c r="AJ223" i="3"/>
  <c r="AL223" i="3"/>
  <c r="AN223" i="3"/>
  <c r="AP223" i="3"/>
  <c r="AR223" i="3"/>
  <c r="AT223" i="3"/>
  <c r="AV223" i="3"/>
  <c r="AX223" i="3"/>
  <c r="AZ223" i="3"/>
  <c r="BB223" i="3"/>
  <c r="BD223" i="3"/>
  <c r="BF223" i="3"/>
  <c r="BH223" i="3"/>
  <c r="M223" i="3"/>
  <c r="O223" i="3"/>
  <c r="Q223" i="3"/>
  <c r="S223" i="3"/>
  <c r="U223" i="3"/>
  <c r="W223" i="3"/>
  <c r="Y223" i="3"/>
  <c r="AA223" i="3"/>
  <c r="AC223" i="3"/>
  <c r="AE223" i="3"/>
  <c r="AG223" i="3"/>
  <c r="AI223" i="3"/>
  <c r="AK223" i="3"/>
  <c r="AM223" i="3"/>
  <c r="AO223" i="3"/>
  <c r="AQ223" i="3"/>
  <c r="AS223" i="3"/>
  <c r="AU223" i="3"/>
  <c r="AW223" i="3"/>
  <c r="AY223" i="3"/>
  <c r="BA223" i="3"/>
  <c r="BC223" i="3"/>
  <c r="BE223" i="3"/>
  <c r="BG223" i="3"/>
  <c r="BI223" i="3"/>
  <c r="N225" i="3"/>
  <c r="P225" i="3"/>
  <c r="R225" i="3"/>
  <c r="T225" i="3"/>
  <c r="V225" i="3"/>
  <c r="X225" i="3"/>
  <c r="Z225" i="3"/>
  <c r="AB225" i="3"/>
  <c r="AD225" i="3"/>
  <c r="AF225" i="3"/>
  <c r="AH225" i="3"/>
  <c r="AJ225" i="3"/>
  <c r="AL225" i="3"/>
  <c r="AN225" i="3"/>
  <c r="AP225" i="3"/>
  <c r="AR225" i="3"/>
  <c r="AT225" i="3"/>
  <c r="AV225" i="3"/>
  <c r="AX225" i="3"/>
  <c r="AZ225" i="3"/>
  <c r="BB225" i="3"/>
  <c r="BD225" i="3"/>
  <c r="BF225" i="3"/>
  <c r="BH225" i="3"/>
  <c r="M225" i="3"/>
  <c r="O225" i="3"/>
  <c r="Q225" i="3"/>
  <c r="S225" i="3"/>
  <c r="U225" i="3"/>
  <c r="W225" i="3"/>
  <c r="Y225" i="3"/>
  <c r="AA225" i="3"/>
  <c r="AC225" i="3"/>
  <c r="AE225" i="3"/>
  <c r="AG225" i="3"/>
  <c r="AI225" i="3"/>
  <c r="AK225" i="3"/>
  <c r="AM225" i="3"/>
  <c r="AO225" i="3"/>
  <c r="AQ225" i="3"/>
  <c r="AS225" i="3"/>
  <c r="AU225" i="3"/>
  <c r="AW225" i="3"/>
  <c r="AY225" i="3"/>
  <c r="BA225" i="3"/>
  <c r="BC225" i="3"/>
  <c r="BE225" i="3"/>
  <c r="BG225" i="3"/>
  <c r="BI225" i="3"/>
  <c r="N227" i="3"/>
  <c r="P227" i="3"/>
  <c r="R227" i="3"/>
  <c r="T227" i="3"/>
  <c r="V227" i="3"/>
  <c r="X227" i="3"/>
  <c r="Z227" i="3"/>
  <c r="AB227" i="3"/>
  <c r="AD227" i="3"/>
  <c r="AF227" i="3"/>
  <c r="AH227" i="3"/>
  <c r="AJ227" i="3"/>
  <c r="AL227" i="3"/>
  <c r="AN227" i="3"/>
  <c r="AP227" i="3"/>
  <c r="AR227" i="3"/>
  <c r="AT227" i="3"/>
  <c r="AV227" i="3"/>
  <c r="AX227" i="3"/>
  <c r="AZ227" i="3"/>
  <c r="BB227" i="3"/>
  <c r="BD227" i="3"/>
  <c r="BF227" i="3"/>
  <c r="BH227" i="3"/>
  <c r="M227" i="3"/>
  <c r="O227" i="3"/>
  <c r="Q227" i="3"/>
  <c r="S227" i="3"/>
  <c r="U227" i="3"/>
  <c r="W227" i="3"/>
  <c r="Y227" i="3"/>
  <c r="AA227" i="3"/>
  <c r="AC227" i="3"/>
  <c r="AE227" i="3"/>
  <c r="AG227" i="3"/>
  <c r="AI227" i="3"/>
  <c r="AK227" i="3"/>
  <c r="AM227" i="3"/>
  <c r="AO227" i="3"/>
  <c r="AQ227" i="3"/>
  <c r="AS227" i="3"/>
  <c r="AU227" i="3"/>
  <c r="AW227" i="3"/>
  <c r="AY227" i="3"/>
  <c r="BA227" i="3"/>
  <c r="BC227" i="3"/>
  <c r="BE227" i="3"/>
  <c r="BG227" i="3"/>
  <c r="BI227" i="3"/>
  <c r="M229" i="3"/>
  <c r="O229" i="3"/>
  <c r="Q229" i="3"/>
  <c r="S229" i="3"/>
  <c r="U229" i="3"/>
  <c r="W229" i="3"/>
  <c r="Y229" i="3"/>
  <c r="AA229" i="3"/>
  <c r="AC229" i="3"/>
  <c r="AE229" i="3"/>
  <c r="AG229" i="3"/>
  <c r="AI229" i="3"/>
  <c r="AK229" i="3"/>
  <c r="AM229" i="3"/>
  <c r="AO229" i="3"/>
  <c r="AQ229" i="3"/>
  <c r="AS229" i="3"/>
  <c r="AU229" i="3"/>
  <c r="AW229" i="3"/>
  <c r="AY229" i="3"/>
  <c r="BA229" i="3"/>
  <c r="BC229" i="3"/>
  <c r="BE229" i="3"/>
  <c r="BG229" i="3"/>
  <c r="BI229" i="3"/>
  <c r="N229" i="3"/>
  <c r="P229" i="3"/>
  <c r="R229" i="3"/>
  <c r="T229" i="3"/>
  <c r="V229" i="3"/>
  <c r="X229" i="3"/>
  <c r="Z229" i="3"/>
  <c r="AB229" i="3"/>
  <c r="AD229" i="3"/>
  <c r="AF229" i="3"/>
  <c r="AH229" i="3"/>
  <c r="AJ229" i="3"/>
  <c r="AL229" i="3"/>
  <c r="AN229" i="3"/>
  <c r="AP229" i="3"/>
  <c r="AR229" i="3"/>
  <c r="AT229" i="3"/>
  <c r="AV229" i="3"/>
  <c r="AX229" i="3"/>
  <c r="AZ229" i="3"/>
  <c r="BB229" i="3"/>
  <c r="BD229" i="3"/>
  <c r="BF229" i="3"/>
  <c r="BH229" i="3"/>
  <c r="N231" i="3"/>
  <c r="P231" i="3"/>
  <c r="R231" i="3"/>
  <c r="T231" i="3"/>
  <c r="V231" i="3"/>
  <c r="X231" i="3"/>
  <c r="Z231" i="3"/>
  <c r="AB231" i="3"/>
  <c r="AD231" i="3"/>
  <c r="AF231" i="3"/>
  <c r="AH231" i="3"/>
  <c r="AJ231" i="3"/>
  <c r="AL231" i="3"/>
  <c r="AN231" i="3"/>
  <c r="AP231" i="3"/>
  <c r="AR231" i="3"/>
  <c r="AT231" i="3"/>
  <c r="AV231" i="3"/>
  <c r="AX231" i="3"/>
  <c r="AZ231" i="3"/>
  <c r="BB231" i="3"/>
  <c r="BD231" i="3"/>
  <c r="BF231" i="3"/>
  <c r="BH231" i="3"/>
  <c r="M231" i="3"/>
  <c r="O231" i="3"/>
  <c r="Q231" i="3"/>
  <c r="S231" i="3"/>
  <c r="U231" i="3"/>
  <c r="W231" i="3"/>
  <c r="Y231" i="3"/>
  <c r="AA231" i="3"/>
  <c r="AC231" i="3"/>
  <c r="AE231" i="3"/>
  <c r="AG231" i="3"/>
  <c r="AI231" i="3"/>
  <c r="AK231" i="3"/>
  <c r="AM231" i="3"/>
  <c r="AO231" i="3"/>
  <c r="AQ231" i="3"/>
  <c r="AS231" i="3"/>
  <c r="AU231" i="3"/>
  <c r="AW231" i="3"/>
  <c r="AY231" i="3"/>
  <c r="BA231" i="3"/>
  <c r="BC231" i="3"/>
  <c r="BE231" i="3"/>
  <c r="BG231" i="3"/>
  <c r="BI231" i="3"/>
  <c r="N233" i="3"/>
  <c r="P233" i="3"/>
  <c r="R233" i="3"/>
  <c r="T233" i="3"/>
  <c r="V233" i="3"/>
  <c r="X233" i="3"/>
  <c r="Z233" i="3"/>
  <c r="AB233" i="3"/>
  <c r="AD233" i="3"/>
  <c r="AF233" i="3"/>
  <c r="AH233" i="3"/>
  <c r="AJ233" i="3"/>
  <c r="AL233" i="3"/>
  <c r="AN233" i="3"/>
  <c r="AP233" i="3"/>
  <c r="AR233" i="3"/>
  <c r="AT233" i="3"/>
  <c r="AV233" i="3"/>
  <c r="AX233" i="3"/>
  <c r="AZ233" i="3"/>
  <c r="BB233" i="3"/>
  <c r="BD233" i="3"/>
  <c r="BF233" i="3"/>
  <c r="BH233" i="3"/>
  <c r="M233" i="3"/>
  <c r="O233" i="3"/>
  <c r="Q233" i="3"/>
  <c r="S233" i="3"/>
  <c r="U233" i="3"/>
  <c r="W233" i="3"/>
  <c r="Y233" i="3"/>
  <c r="AA233" i="3"/>
  <c r="AC233" i="3"/>
  <c r="AE233" i="3"/>
  <c r="AG233" i="3"/>
  <c r="AI233" i="3"/>
  <c r="AK233" i="3"/>
  <c r="AM233" i="3"/>
  <c r="AO233" i="3"/>
  <c r="AQ233" i="3"/>
  <c r="AS233" i="3"/>
  <c r="AU233" i="3"/>
  <c r="AW233" i="3"/>
  <c r="AY233" i="3"/>
  <c r="BA233" i="3"/>
  <c r="BC233" i="3"/>
  <c r="BE233" i="3"/>
  <c r="BG233" i="3"/>
  <c r="BI233" i="3"/>
  <c r="N235" i="3"/>
  <c r="P235" i="3"/>
  <c r="R235" i="3"/>
  <c r="T235" i="3"/>
  <c r="V235" i="3"/>
  <c r="X235" i="3"/>
  <c r="Z235" i="3"/>
  <c r="AB235" i="3"/>
  <c r="AD235" i="3"/>
  <c r="AF235" i="3"/>
  <c r="AH235" i="3"/>
  <c r="AJ235" i="3"/>
  <c r="AL235" i="3"/>
  <c r="AN235" i="3"/>
  <c r="AP235" i="3"/>
  <c r="AR235" i="3"/>
  <c r="AT235" i="3"/>
  <c r="AV235" i="3"/>
  <c r="AX235" i="3"/>
  <c r="AZ235" i="3"/>
  <c r="BB235" i="3"/>
  <c r="BD235" i="3"/>
  <c r="BF235" i="3"/>
  <c r="BH235" i="3"/>
  <c r="M235" i="3"/>
  <c r="O235" i="3"/>
  <c r="Q235" i="3"/>
  <c r="S235" i="3"/>
  <c r="U235" i="3"/>
  <c r="W235" i="3"/>
  <c r="Y235" i="3"/>
  <c r="AA235" i="3"/>
  <c r="AC235" i="3"/>
  <c r="AE235" i="3"/>
  <c r="AG235" i="3"/>
  <c r="AI235" i="3"/>
  <c r="AK235" i="3"/>
  <c r="AM235" i="3"/>
  <c r="AO235" i="3"/>
  <c r="AQ235" i="3"/>
  <c r="AS235" i="3"/>
  <c r="AU235" i="3"/>
  <c r="AW235" i="3"/>
  <c r="AY235" i="3"/>
  <c r="BA235" i="3"/>
  <c r="BC235" i="3"/>
  <c r="BE235" i="3"/>
  <c r="BG235" i="3"/>
  <c r="BI235" i="3"/>
  <c r="M237" i="3"/>
  <c r="O237" i="3"/>
  <c r="Q237" i="3"/>
  <c r="S237" i="3"/>
  <c r="U237" i="3"/>
  <c r="W237" i="3"/>
  <c r="Y237" i="3"/>
  <c r="AA237" i="3"/>
  <c r="AC237" i="3"/>
  <c r="AE237" i="3"/>
  <c r="AG237" i="3"/>
  <c r="AI237" i="3"/>
  <c r="AK237" i="3"/>
  <c r="AM237" i="3"/>
  <c r="AO237" i="3"/>
  <c r="AQ237" i="3"/>
  <c r="AS237" i="3"/>
  <c r="AU237" i="3"/>
  <c r="AW237" i="3"/>
  <c r="AY237" i="3"/>
  <c r="BA237" i="3"/>
  <c r="BC237" i="3"/>
  <c r="BE237" i="3"/>
  <c r="BG237" i="3"/>
  <c r="BI237" i="3"/>
  <c r="N237" i="3"/>
  <c r="P237" i="3"/>
  <c r="R237" i="3"/>
  <c r="T237" i="3"/>
  <c r="V237" i="3"/>
  <c r="X237" i="3"/>
  <c r="Z237" i="3"/>
  <c r="AB237" i="3"/>
  <c r="AD237" i="3"/>
  <c r="AF237" i="3"/>
  <c r="AH237" i="3"/>
  <c r="AJ237" i="3"/>
  <c r="AL237" i="3"/>
  <c r="AN237" i="3"/>
  <c r="AP237" i="3"/>
  <c r="AR237" i="3"/>
  <c r="AT237" i="3"/>
  <c r="AV237" i="3"/>
  <c r="AX237" i="3"/>
  <c r="AZ237" i="3"/>
  <c r="BB237" i="3"/>
  <c r="BD237" i="3"/>
  <c r="BF237" i="3"/>
  <c r="BH237" i="3"/>
  <c r="M239" i="3"/>
  <c r="O239" i="3"/>
  <c r="Q239" i="3"/>
  <c r="S239" i="3"/>
  <c r="U239" i="3"/>
  <c r="W239" i="3"/>
  <c r="Y239" i="3"/>
  <c r="AA239" i="3"/>
  <c r="AC239" i="3"/>
  <c r="AE239" i="3"/>
  <c r="AG239" i="3"/>
  <c r="AI239" i="3"/>
  <c r="AK239" i="3"/>
  <c r="AM239" i="3"/>
  <c r="AO239" i="3"/>
  <c r="AQ239" i="3"/>
  <c r="AS239" i="3"/>
  <c r="AU239" i="3"/>
  <c r="AW239" i="3"/>
  <c r="AY239" i="3"/>
  <c r="BA239" i="3"/>
  <c r="BC239" i="3"/>
  <c r="BE239" i="3"/>
  <c r="BG239" i="3"/>
  <c r="BI239" i="3"/>
  <c r="N239" i="3"/>
  <c r="P239" i="3"/>
  <c r="R239" i="3"/>
  <c r="T239" i="3"/>
  <c r="V239" i="3"/>
  <c r="X239" i="3"/>
  <c r="Z239" i="3"/>
  <c r="AB239" i="3"/>
  <c r="AD239" i="3"/>
  <c r="AF239" i="3"/>
  <c r="AH239" i="3"/>
  <c r="AJ239" i="3"/>
  <c r="AL239" i="3"/>
  <c r="AN239" i="3"/>
  <c r="AP239" i="3"/>
  <c r="AR239" i="3"/>
  <c r="AT239" i="3"/>
  <c r="AV239" i="3"/>
  <c r="AX239" i="3"/>
  <c r="AZ239" i="3"/>
  <c r="BB239" i="3"/>
  <c r="BD239" i="3"/>
  <c r="BF239" i="3"/>
  <c r="BH239" i="3"/>
  <c r="M241" i="3"/>
  <c r="O241" i="3"/>
  <c r="Q241" i="3"/>
  <c r="S241" i="3"/>
  <c r="U241" i="3"/>
  <c r="W241" i="3"/>
  <c r="Y241" i="3"/>
  <c r="AA241" i="3"/>
  <c r="AC241" i="3"/>
  <c r="AE241" i="3"/>
  <c r="AG241" i="3"/>
  <c r="AI241" i="3"/>
  <c r="AK241" i="3"/>
  <c r="AM241" i="3"/>
  <c r="AO241" i="3"/>
  <c r="AQ241" i="3"/>
  <c r="AS241" i="3"/>
  <c r="AU241" i="3"/>
  <c r="AW241" i="3"/>
  <c r="AY241" i="3"/>
  <c r="BA241" i="3"/>
  <c r="BC241" i="3"/>
  <c r="BE241" i="3"/>
  <c r="BG241" i="3"/>
  <c r="BI241" i="3"/>
  <c r="N241" i="3"/>
  <c r="P241" i="3"/>
  <c r="R241" i="3"/>
  <c r="T241" i="3"/>
  <c r="V241" i="3"/>
  <c r="X241" i="3"/>
  <c r="Z241" i="3"/>
  <c r="AB241" i="3"/>
  <c r="AD241" i="3"/>
  <c r="AF241" i="3"/>
  <c r="AH241" i="3"/>
  <c r="AJ241" i="3"/>
  <c r="AL241" i="3"/>
  <c r="AN241" i="3"/>
  <c r="AP241" i="3"/>
  <c r="AR241" i="3"/>
  <c r="AT241" i="3"/>
  <c r="AV241" i="3"/>
  <c r="AX241" i="3"/>
  <c r="AZ241" i="3"/>
  <c r="BB241" i="3"/>
  <c r="BD241" i="3"/>
  <c r="BF241" i="3"/>
  <c r="BH241" i="3"/>
  <c r="M243" i="3"/>
  <c r="O243" i="3"/>
  <c r="Q243" i="3"/>
  <c r="S243" i="3"/>
  <c r="U243" i="3"/>
  <c r="W243" i="3"/>
  <c r="Y243" i="3"/>
  <c r="AA243" i="3"/>
  <c r="AC243" i="3"/>
  <c r="AE243" i="3"/>
  <c r="AG243" i="3"/>
  <c r="AI243" i="3"/>
  <c r="AK243" i="3"/>
  <c r="AM243" i="3"/>
  <c r="AO243" i="3"/>
  <c r="AQ243" i="3"/>
  <c r="AS243" i="3"/>
  <c r="AU243" i="3"/>
  <c r="AW243" i="3"/>
  <c r="AY243" i="3"/>
  <c r="BA243" i="3"/>
  <c r="BC243" i="3"/>
  <c r="BE243" i="3"/>
  <c r="BG243" i="3"/>
  <c r="BI243" i="3"/>
  <c r="N243" i="3"/>
  <c r="P243" i="3"/>
  <c r="R243" i="3"/>
  <c r="T243" i="3"/>
  <c r="V243" i="3"/>
  <c r="X243" i="3"/>
  <c r="Z243" i="3"/>
  <c r="AB243" i="3"/>
  <c r="AD243" i="3"/>
  <c r="AF243" i="3"/>
  <c r="AH243" i="3"/>
  <c r="AJ243" i="3"/>
  <c r="AL243" i="3"/>
  <c r="AN243" i="3"/>
  <c r="AP243" i="3"/>
  <c r="AR243" i="3"/>
  <c r="AT243" i="3"/>
  <c r="AV243" i="3"/>
  <c r="AX243" i="3"/>
  <c r="AZ243" i="3"/>
  <c r="BB243" i="3"/>
  <c r="BD243" i="3"/>
  <c r="BF243" i="3"/>
  <c r="BH243" i="3"/>
  <c r="M245" i="3"/>
  <c r="O245" i="3"/>
  <c r="Q245" i="3"/>
  <c r="S245" i="3"/>
  <c r="U245" i="3"/>
  <c r="W245" i="3"/>
  <c r="Y245" i="3"/>
  <c r="AA245" i="3"/>
  <c r="AC245" i="3"/>
  <c r="AE245" i="3"/>
  <c r="AG245" i="3"/>
  <c r="AI245" i="3"/>
  <c r="AK245" i="3"/>
  <c r="AM245" i="3"/>
  <c r="AO245" i="3"/>
  <c r="AQ245" i="3"/>
  <c r="AS245" i="3"/>
  <c r="AU245" i="3"/>
  <c r="AW245" i="3"/>
  <c r="AY245" i="3"/>
  <c r="BA245" i="3"/>
  <c r="BC245" i="3"/>
  <c r="BE245" i="3"/>
  <c r="BG245" i="3"/>
  <c r="BI245" i="3"/>
  <c r="N245" i="3"/>
  <c r="P245" i="3"/>
  <c r="R245" i="3"/>
  <c r="T245" i="3"/>
  <c r="V245" i="3"/>
  <c r="X245" i="3"/>
  <c r="Z245" i="3"/>
  <c r="AB245" i="3"/>
  <c r="AD245" i="3"/>
  <c r="AF245" i="3"/>
  <c r="AH245" i="3"/>
  <c r="AJ245" i="3"/>
  <c r="AL245" i="3"/>
  <c r="AN245" i="3"/>
  <c r="AP245" i="3"/>
  <c r="AR245" i="3"/>
  <c r="AT245" i="3"/>
  <c r="AV245" i="3"/>
  <c r="AX245" i="3"/>
  <c r="AZ245" i="3"/>
  <c r="BB245" i="3"/>
  <c r="BD245" i="3"/>
  <c r="BF245" i="3"/>
  <c r="BH245" i="3"/>
  <c r="M247" i="3"/>
  <c r="O247" i="3"/>
  <c r="Q247" i="3"/>
  <c r="S247" i="3"/>
  <c r="U247" i="3"/>
  <c r="W247" i="3"/>
  <c r="Y247" i="3"/>
  <c r="AA247" i="3"/>
  <c r="AC247" i="3"/>
  <c r="AE247" i="3"/>
  <c r="AG247" i="3"/>
  <c r="AI247" i="3"/>
  <c r="AK247" i="3"/>
  <c r="AM247" i="3"/>
  <c r="AO247" i="3"/>
  <c r="AQ247" i="3"/>
  <c r="AS247" i="3"/>
  <c r="AU247" i="3"/>
  <c r="AW247" i="3"/>
  <c r="AY247" i="3"/>
  <c r="BA247" i="3"/>
  <c r="BC247" i="3"/>
  <c r="BE247" i="3"/>
  <c r="BG247" i="3"/>
  <c r="BI247" i="3"/>
  <c r="N247" i="3"/>
  <c r="P247" i="3"/>
  <c r="R247" i="3"/>
  <c r="T247" i="3"/>
  <c r="V247" i="3"/>
  <c r="X247" i="3"/>
  <c r="Z247" i="3"/>
  <c r="AB247" i="3"/>
  <c r="AD247" i="3"/>
  <c r="AF247" i="3"/>
  <c r="AH247" i="3"/>
  <c r="AJ247" i="3"/>
  <c r="AL247" i="3"/>
  <c r="AN247" i="3"/>
  <c r="AP247" i="3"/>
  <c r="AR247" i="3"/>
  <c r="AT247" i="3"/>
  <c r="AV247" i="3"/>
  <c r="AX247" i="3"/>
  <c r="AZ247" i="3"/>
  <c r="BB247" i="3"/>
  <c r="BD247" i="3"/>
  <c r="BF247" i="3"/>
  <c r="BH247" i="3"/>
  <c r="M249" i="3"/>
  <c r="O249" i="3"/>
  <c r="Q249" i="3"/>
  <c r="S249" i="3"/>
  <c r="U249" i="3"/>
  <c r="W249" i="3"/>
  <c r="Y249" i="3"/>
  <c r="AA249" i="3"/>
  <c r="AC249" i="3"/>
  <c r="AE249" i="3"/>
  <c r="AG249" i="3"/>
  <c r="AI249" i="3"/>
  <c r="AK249" i="3"/>
  <c r="AM249" i="3"/>
  <c r="AO249" i="3"/>
  <c r="AQ249" i="3"/>
  <c r="AS249" i="3"/>
  <c r="AU249" i="3"/>
  <c r="AW249" i="3"/>
  <c r="AY249" i="3"/>
  <c r="BA249" i="3"/>
  <c r="BC249" i="3"/>
  <c r="BE249" i="3"/>
  <c r="BG249" i="3"/>
  <c r="BI249" i="3"/>
  <c r="N249" i="3"/>
  <c r="P249" i="3"/>
  <c r="R249" i="3"/>
  <c r="T249" i="3"/>
  <c r="V249" i="3"/>
  <c r="X249" i="3"/>
  <c r="Z249" i="3"/>
  <c r="AB249" i="3"/>
  <c r="AD249" i="3"/>
  <c r="AF249" i="3"/>
  <c r="AH249" i="3"/>
  <c r="AJ249" i="3"/>
  <c r="AL249" i="3"/>
  <c r="AN249" i="3"/>
  <c r="AP249" i="3"/>
  <c r="AR249" i="3"/>
  <c r="AT249" i="3"/>
  <c r="AV249" i="3"/>
  <c r="AX249" i="3"/>
  <c r="AZ249" i="3"/>
  <c r="BB249" i="3"/>
  <c r="BD249" i="3"/>
  <c r="BF249" i="3"/>
  <c r="BH249" i="3"/>
  <c r="N251" i="3"/>
  <c r="P251" i="3"/>
  <c r="R251" i="3"/>
  <c r="T251" i="3"/>
  <c r="V251" i="3"/>
  <c r="X251" i="3"/>
  <c r="Z251" i="3"/>
  <c r="AB251" i="3"/>
  <c r="AD251" i="3"/>
  <c r="AF251" i="3"/>
  <c r="AH251" i="3"/>
  <c r="AJ251" i="3"/>
  <c r="AL251" i="3"/>
  <c r="AN251" i="3"/>
  <c r="AP251" i="3"/>
  <c r="AR251" i="3"/>
  <c r="AT251" i="3"/>
  <c r="AV251" i="3"/>
  <c r="AX251" i="3"/>
  <c r="AZ251" i="3"/>
  <c r="BB251" i="3"/>
  <c r="BD251" i="3"/>
  <c r="BF251" i="3"/>
  <c r="BH251" i="3"/>
  <c r="M251" i="3"/>
  <c r="O251" i="3"/>
  <c r="Q251" i="3"/>
  <c r="S251" i="3"/>
  <c r="U251" i="3"/>
  <c r="W251" i="3"/>
  <c r="Y251" i="3"/>
  <c r="AA251" i="3"/>
  <c r="AC251" i="3"/>
  <c r="AE251" i="3"/>
  <c r="AG251" i="3"/>
  <c r="AI251" i="3"/>
  <c r="AK251" i="3"/>
  <c r="AM251" i="3"/>
  <c r="AO251" i="3"/>
  <c r="AQ251" i="3"/>
  <c r="AS251" i="3"/>
  <c r="AU251" i="3"/>
  <c r="AW251" i="3"/>
  <c r="AY251" i="3"/>
  <c r="BA251" i="3"/>
  <c r="BC251" i="3"/>
  <c r="BE251" i="3"/>
  <c r="BG251" i="3"/>
  <c r="BI251" i="3"/>
  <c r="N253" i="3"/>
  <c r="P253" i="3"/>
  <c r="R253" i="3"/>
  <c r="T253" i="3"/>
  <c r="V253" i="3"/>
  <c r="X253" i="3"/>
  <c r="Z253" i="3"/>
  <c r="AB253" i="3"/>
  <c r="AD253" i="3"/>
  <c r="AF253" i="3"/>
  <c r="AH253" i="3"/>
  <c r="AJ253" i="3"/>
  <c r="AL253" i="3"/>
  <c r="M253" i="3"/>
  <c r="O253" i="3"/>
  <c r="Q253" i="3"/>
  <c r="S253" i="3"/>
  <c r="U253" i="3"/>
  <c r="W253" i="3"/>
  <c r="Y253" i="3"/>
  <c r="AA253" i="3"/>
  <c r="AC253" i="3"/>
  <c r="AE253" i="3"/>
  <c r="AG253" i="3"/>
  <c r="AI253" i="3"/>
  <c r="AK253" i="3"/>
  <c r="AN253" i="3"/>
  <c r="AP253" i="3"/>
  <c r="AR253" i="3"/>
  <c r="AT253" i="3"/>
  <c r="AV253" i="3"/>
  <c r="AX253" i="3"/>
  <c r="AZ253" i="3"/>
  <c r="BB253" i="3"/>
  <c r="BD253" i="3"/>
  <c r="BF253" i="3"/>
  <c r="BH253" i="3"/>
  <c r="AM253" i="3"/>
  <c r="AO253" i="3"/>
  <c r="AQ253" i="3"/>
  <c r="AS253" i="3"/>
  <c r="AU253" i="3"/>
  <c r="AW253" i="3"/>
  <c r="AY253" i="3"/>
  <c r="BA253" i="3"/>
  <c r="BC253" i="3"/>
  <c r="BE253" i="3"/>
  <c r="BG253" i="3"/>
  <c r="BI253" i="3"/>
  <c r="N255" i="3"/>
  <c r="P255" i="3"/>
  <c r="R255" i="3"/>
  <c r="T255" i="3"/>
  <c r="V255" i="3"/>
  <c r="X255" i="3"/>
  <c r="Z255" i="3"/>
  <c r="AB255" i="3"/>
  <c r="AD255" i="3"/>
  <c r="AF255" i="3"/>
  <c r="AH255" i="3"/>
  <c r="AJ255" i="3"/>
  <c r="AL255" i="3"/>
  <c r="AN255" i="3"/>
  <c r="AP255" i="3"/>
  <c r="AR255" i="3"/>
  <c r="AT255" i="3"/>
  <c r="AV255" i="3"/>
  <c r="AX255" i="3"/>
  <c r="AZ255" i="3"/>
  <c r="BB255" i="3"/>
  <c r="BD255" i="3"/>
  <c r="BF255" i="3"/>
  <c r="BH255" i="3"/>
  <c r="M255" i="3"/>
  <c r="O255" i="3"/>
  <c r="Q255" i="3"/>
  <c r="S255" i="3"/>
  <c r="U255" i="3"/>
  <c r="W255" i="3"/>
  <c r="Y255" i="3"/>
  <c r="AA255" i="3"/>
  <c r="AC255" i="3"/>
  <c r="AE255" i="3"/>
  <c r="AG255" i="3"/>
  <c r="AI255" i="3"/>
  <c r="AK255" i="3"/>
  <c r="AM255" i="3"/>
  <c r="AO255" i="3"/>
  <c r="AQ255" i="3"/>
  <c r="AS255" i="3"/>
  <c r="AU255" i="3"/>
  <c r="AW255" i="3"/>
  <c r="AY255" i="3"/>
  <c r="BA255" i="3"/>
  <c r="BC255" i="3"/>
  <c r="BE255" i="3"/>
  <c r="BG255" i="3"/>
  <c r="BI255" i="3"/>
  <c r="M257" i="3"/>
  <c r="O257" i="3"/>
  <c r="Q257" i="3"/>
  <c r="S257" i="3"/>
  <c r="U257" i="3"/>
  <c r="W257" i="3"/>
  <c r="Y257" i="3"/>
  <c r="AA257" i="3"/>
  <c r="AC257" i="3"/>
  <c r="AE257" i="3"/>
  <c r="AG257" i="3"/>
  <c r="AI257" i="3"/>
  <c r="AK257" i="3"/>
  <c r="AM257" i="3"/>
  <c r="AO257" i="3"/>
  <c r="AQ257" i="3"/>
  <c r="AS257" i="3"/>
  <c r="AU257" i="3"/>
  <c r="AW257" i="3"/>
  <c r="AY257" i="3"/>
  <c r="BA257" i="3"/>
  <c r="BC257" i="3"/>
  <c r="BE257" i="3"/>
  <c r="BG257" i="3"/>
  <c r="BI257" i="3"/>
  <c r="N257" i="3"/>
  <c r="P257" i="3"/>
  <c r="R257" i="3"/>
  <c r="T257" i="3"/>
  <c r="V257" i="3"/>
  <c r="X257" i="3"/>
  <c r="Z257" i="3"/>
  <c r="AB257" i="3"/>
  <c r="AD257" i="3"/>
  <c r="AF257" i="3"/>
  <c r="AH257" i="3"/>
  <c r="AJ257" i="3"/>
  <c r="AL257" i="3"/>
  <c r="AN257" i="3"/>
  <c r="AP257" i="3"/>
  <c r="AR257" i="3"/>
  <c r="AT257" i="3"/>
  <c r="AV257" i="3"/>
  <c r="AX257" i="3"/>
  <c r="AZ257" i="3"/>
  <c r="BB257" i="3"/>
  <c r="BD257" i="3"/>
  <c r="BF257" i="3"/>
  <c r="BH257" i="3"/>
  <c r="BK355" i="3"/>
  <c r="BK347" i="3"/>
  <c r="BN347" i="3"/>
  <c r="BK343" i="3"/>
  <c r="BN343" i="3"/>
  <c r="BL339" i="3"/>
  <c r="BM351" i="3"/>
  <c r="BM331" i="3"/>
  <c r="BM327" i="3"/>
  <c r="BL349" i="3"/>
  <c r="BM325" i="3"/>
  <c r="BL324" i="3"/>
  <c r="BM324" i="3"/>
  <c r="BM347" i="3"/>
  <c r="BL343" i="3"/>
  <c r="BJ343" i="3"/>
  <c r="BJ339" i="3"/>
  <c r="BK339" i="3"/>
  <c r="BN339" i="3"/>
  <c r="BJ335" i="3"/>
  <c r="BK335" i="3"/>
  <c r="BN335" i="3"/>
  <c r="BM335" i="3"/>
  <c r="BL327" i="3"/>
  <c r="BK327" i="3"/>
  <c r="BN327" i="3"/>
  <c r="BK357" i="3"/>
  <c r="BN357" i="3"/>
  <c r="BM345" i="3"/>
  <c r="BL345" i="3"/>
  <c r="BL333" i="3"/>
  <c r="BN329" i="3"/>
  <c r="BK329" i="3"/>
  <c r="BL325" i="3"/>
  <c r="BK179" i="3"/>
  <c r="N180" i="3"/>
  <c r="P180" i="3"/>
  <c r="R180" i="3"/>
  <c r="T180" i="3"/>
  <c r="V180" i="3"/>
  <c r="X180" i="3"/>
  <c r="Z180" i="3"/>
  <c r="AB180" i="3"/>
  <c r="AD180" i="3"/>
  <c r="AF180" i="3"/>
  <c r="AH180" i="3"/>
  <c r="AJ180" i="3"/>
  <c r="AL180" i="3"/>
  <c r="AN180" i="3"/>
  <c r="AP180" i="3"/>
  <c r="AR180" i="3"/>
  <c r="AT180" i="3"/>
  <c r="AV180" i="3"/>
  <c r="AX180" i="3"/>
  <c r="AZ180" i="3"/>
  <c r="BB180" i="3"/>
  <c r="BD180" i="3"/>
  <c r="BF180" i="3"/>
  <c r="BH180" i="3"/>
  <c r="M180" i="3"/>
  <c r="O180" i="3"/>
  <c r="Q180" i="3"/>
  <c r="S180" i="3"/>
  <c r="U180" i="3"/>
  <c r="W180" i="3"/>
  <c r="Y180" i="3"/>
  <c r="AA180" i="3"/>
  <c r="AC180" i="3"/>
  <c r="AE180" i="3"/>
  <c r="AG180" i="3"/>
  <c r="AI180" i="3"/>
  <c r="AK180" i="3"/>
  <c r="AM180" i="3"/>
  <c r="AO180" i="3"/>
  <c r="AQ180" i="3"/>
  <c r="AS180" i="3"/>
  <c r="AU180" i="3"/>
  <c r="AW180" i="3"/>
  <c r="AY180" i="3"/>
  <c r="BA180" i="3"/>
  <c r="BC180" i="3"/>
  <c r="BE180" i="3"/>
  <c r="BG180" i="3"/>
  <c r="BI180" i="3"/>
  <c r="N181" i="3"/>
  <c r="P181" i="3"/>
  <c r="R181" i="3"/>
  <c r="T181" i="3"/>
  <c r="V181" i="3"/>
  <c r="X181" i="3"/>
  <c r="Z181" i="3"/>
  <c r="AB181" i="3"/>
  <c r="AD181" i="3"/>
  <c r="AF181" i="3"/>
  <c r="AH181" i="3"/>
  <c r="AJ181" i="3"/>
  <c r="AL181" i="3"/>
  <c r="AN181" i="3"/>
  <c r="AP181" i="3"/>
  <c r="AR181" i="3"/>
  <c r="AT181" i="3"/>
  <c r="AV181" i="3"/>
  <c r="AX181" i="3"/>
  <c r="AZ181" i="3"/>
  <c r="BB181" i="3"/>
  <c r="BD181" i="3"/>
  <c r="BF181" i="3"/>
  <c r="BH181" i="3"/>
  <c r="M181" i="3"/>
  <c r="O181" i="3"/>
  <c r="Q181" i="3"/>
  <c r="S181" i="3"/>
  <c r="U181" i="3"/>
  <c r="W181" i="3"/>
  <c r="Y181" i="3"/>
  <c r="AA181" i="3"/>
  <c r="AC181" i="3"/>
  <c r="AE181" i="3"/>
  <c r="AG181" i="3"/>
  <c r="AI181" i="3"/>
  <c r="AK181" i="3"/>
  <c r="AM181" i="3"/>
  <c r="AO181" i="3"/>
  <c r="AQ181" i="3"/>
  <c r="AS181" i="3"/>
  <c r="AU181" i="3"/>
  <c r="AW181" i="3"/>
  <c r="AY181" i="3"/>
  <c r="BA181" i="3"/>
  <c r="BC181" i="3"/>
  <c r="BE181" i="3"/>
  <c r="BG181" i="3"/>
  <c r="BI181" i="3"/>
  <c r="M182" i="3"/>
  <c r="O182" i="3"/>
  <c r="Q182" i="3"/>
  <c r="S182" i="3"/>
  <c r="U182" i="3"/>
  <c r="W182" i="3"/>
  <c r="Y182" i="3"/>
  <c r="AA182" i="3"/>
  <c r="AC182" i="3"/>
  <c r="AE182" i="3"/>
  <c r="AG182" i="3"/>
  <c r="AI182" i="3"/>
  <c r="AK182" i="3"/>
  <c r="AM182" i="3"/>
  <c r="AO182" i="3"/>
  <c r="AQ182" i="3"/>
  <c r="AS182" i="3"/>
  <c r="AU182" i="3"/>
  <c r="AW182" i="3"/>
  <c r="AY182" i="3"/>
  <c r="BA182" i="3"/>
  <c r="BC182" i="3"/>
  <c r="BE182" i="3"/>
  <c r="BG182" i="3"/>
  <c r="BI182" i="3"/>
  <c r="N182" i="3"/>
  <c r="P182" i="3"/>
  <c r="R182" i="3"/>
  <c r="T182" i="3"/>
  <c r="V182" i="3"/>
  <c r="X182" i="3"/>
  <c r="Z182" i="3"/>
  <c r="AB182" i="3"/>
  <c r="AD182" i="3"/>
  <c r="AF182" i="3"/>
  <c r="AH182" i="3"/>
  <c r="AJ182" i="3"/>
  <c r="AL182" i="3"/>
  <c r="AN182" i="3"/>
  <c r="AP182" i="3"/>
  <c r="AR182" i="3"/>
  <c r="AT182" i="3"/>
  <c r="AV182" i="3"/>
  <c r="AX182" i="3"/>
  <c r="AZ182" i="3"/>
  <c r="BB182" i="3"/>
  <c r="BD182" i="3"/>
  <c r="BF182" i="3"/>
  <c r="BH182" i="3"/>
  <c r="M183" i="3"/>
  <c r="O183" i="3"/>
  <c r="Q183" i="3"/>
  <c r="S183" i="3"/>
  <c r="U183" i="3"/>
  <c r="W183" i="3"/>
  <c r="Y183" i="3"/>
  <c r="AA183" i="3"/>
  <c r="AC183" i="3"/>
  <c r="AE183" i="3"/>
  <c r="AG183" i="3"/>
  <c r="AI183" i="3"/>
  <c r="AK183" i="3"/>
  <c r="AM183" i="3"/>
  <c r="AO183" i="3"/>
  <c r="AQ183" i="3"/>
  <c r="AS183" i="3"/>
  <c r="AU183" i="3"/>
  <c r="AW183" i="3"/>
  <c r="AY183" i="3"/>
  <c r="BA183" i="3"/>
  <c r="BC183" i="3"/>
  <c r="BE183" i="3"/>
  <c r="BG183" i="3"/>
  <c r="BI183" i="3"/>
  <c r="N183" i="3"/>
  <c r="P183" i="3"/>
  <c r="R183" i="3"/>
  <c r="T183" i="3"/>
  <c r="V183" i="3"/>
  <c r="X183" i="3"/>
  <c r="Z183" i="3"/>
  <c r="AB183" i="3"/>
  <c r="AD183" i="3"/>
  <c r="AF183" i="3"/>
  <c r="AH183" i="3"/>
  <c r="AJ183" i="3"/>
  <c r="AL183" i="3"/>
  <c r="AN183" i="3"/>
  <c r="AP183" i="3"/>
  <c r="AR183" i="3"/>
  <c r="AT183" i="3"/>
  <c r="AV183" i="3"/>
  <c r="AX183" i="3"/>
  <c r="AZ183" i="3"/>
  <c r="BB183" i="3"/>
  <c r="BD183" i="3"/>
  <c r="BF183" i="3"/>
  <c r="BH183" i="3"/>
  <c r="N184" i="3"/>
  <c r="P184" i="3"/>
  <c r="R184" i="3"/>
  <c r="T184" i="3"/>
  <c r="V184" i="3"/>
  <c r="X184" i="3"/>
  <c r="Z184" i="3"/>
  <c r="AB184" i="3"/>
  <c r="AD184" i="3"/>
  <c r="AF184" i="3"/>
  <c r="AH184" i="3"/>
  <c r="AJ184" i="3"/>
  <c r="AL184" i="3"/>
  <c r="AN184" i="3"/>
  <c r="AP184" i="3"/>
  <c r="AR184" i="3"/>
  <c r="AT184" i="3"/>
  <c r="AV184" i="3"/>
  <c r="AX184" i="3"/>
  <c r="AZ184" i="3"/>
  <c r="BB184" i="3"/>
  <c r="BD184" i="3"/>
  <c r="BF184" i="3"/>
  <c r="BH184" i="3"/>
  <c r="M184" i="3"/>
  <c r="O184" i="3"/>
  <c r="Q184" i="3"/>
  <c r="S184" i="3"/>
  <c r="U184" i="3"/>
  <c r="W184" i="3"/>
  <c r="Y184" i="3"/>
  <c r="AA184" i="3"/>
  <c r="AC184" i="3"/>
  <c r="AE184" i="3"/>
  <c r="AG184" i="3"/>
  <c r="AI184" i="3"/>
  <c r="AK184" i="3"/>
  <c r="AM184" i="3"/>
  <c r="AO184" i="3"/>
  <c r="AQ184" i="3"/>
  <c r="AS184" i="3"/>
  <c r="AU184" i="3"/>
  <c r="AW184" i="3"/>
  <c r="AY184" i="3"/>
  <c r="BA184" i="3"/>
  <c r="BC184" i="3"/>
  <c r="BE184" i="3"/>
  <c r="BG184" i="3"/>
  <c r="BI184" i="3"/>
  <c r="N185" i="3"/>
  <c r="P185" i="3"/>
  <c r="R185" i="3"/>
  <c r="T185" i="3"/>
  <c r="V185" i="3"/>
  <c r="X185" i="3"/>
  <c r="Z185" i="3"/>
  <c r="AB185" i="3"/>
  <c r="AD185" i="3"/>
  <c r="AF185" i="3"/>
  <c r="AH185" i="3"/>
  <c r="AJ185" i="3"/>
  <c r="AL185" i="3"/>
  <c r="AN185" i="3"/>
  <c r="AP185" i="3"/>
  <c r="AR185" i="3"/>
  <c r="AT185" i="3"/>
  <c r="AV185" i="3"/>
  <c r="AX185" i="3"/>
  <c r="AZ185" i="3"/>
  <c r="BB185" i="3"/>
  <c r="BD185" i="3"/>
  <c r="BF185" i="3"/>
  <c r="BH185" i="3"/>
  <c r="M185" i="3"/>
  <c r="O185" i="3"/>
  <c r="Q185" i="3"/>
  <c r="S185" i="3"/>
  <c r="U185" i="3"/>
  <c r="W185" i="3"/>
  <c r="Y185" i="3"/>
  <c r="AA185" i="3"/>
  <c r="AC185" i="3"/>
  <c r="AE185" i="3"/>
  <c r="AG185" i="3"/>
  <c r="AI185" i="3"/>
  <c r="AK185" i="3"/>
  <c r="AM185" i="3"/>
  <c r="AO185" i="3"/>
  <c r="AQ185" i="3"/>
  <c r="AS185" i="3"/>
  <c r="AU185" i="3"/>
  <c r="AW185" i="3"/>
  <c r="AY185" i="3"/>
  <c r="BA185" i="3"/>
  <c r="BC185" i="3"/>
  <c r="BE185" i="3"/>
  <c r="BG185" i="3"/>
  <c r="BI185" i="3"/>
  <c r="M186" i="3"/>
  <c r="O186" i="3"/>
  <c r="Q186" i="3"/>
  <c r="S186" i="3"/>
  <c r="U186" i="3"/>
  <c r="W186" i="3"/>
  <c r="Y186" i="3"/>
  <c r="AA186" i="3"/>
  <c r="AC186" i="3"/>
  <c r="AE186" i="3"/>
  <c r="AG186" i="3"/>
  <c r="AI186" i="3"/>
  <c r="AK186" i="3"/>
  <c r="AM186" i="3"/>
  <c r="AO186" i="3"/>
  <c r="AQ186" i="3"/>
  <c r="AS186" i="3"/>
  <c r="AU186" i="3"/>
  <c r="AW186" i="3"/>
  <c r="AY186" i="3"/>
  <c r="BA186" i="3"/>
  <c r="BC186" i="3"/>
  <c r="BE186" i="3"/>
  <c r="BG186" i="3"/>
  <c r="BI186" i="3"/>
  <c r="N186" i="3"/>
  <c r="P186" i="3"/>
  <c r="R186" i="3"/>
  <c r="T186" i="3"/>
  <c r="V186" i="3"/>
  <c r="X186" i="3"/>
  <c r="Z186" i="3"/>
  <c r="AB186" i="3"/>
  <c r="AD186" i="3"/>
  <c r="AF186" i="3"/>
  <c r="AH186" i="3"/>
  <c r="AJ186" i="3"/>
  <c r="AL186" i="3"/>
  <c r="AN186" i="3"/>
  <c r="AP186" i="3"/>
  <c r="AR186" i="3"/>
  <c r="AT186" i="3"/>
  <c r="AV186" i="3"/>
  <c r="AX186" i="3"/>
  <c r="AZ186" i="3"/>
  <c r="BB186" i="3"/>
  <c r="BD186" i="3"/>
  <c r="BF186" i="3"/>
  <c r="BH186" i="3"/>
  <c r="M187" i="3"/>
  <c r="O187" i="3"/>
  <c r="Q187" i="3"/>
  <c r="S187" i="3"/>
  <c r="U187" i="3"/>
  <c r="W187" i="3"/>
  <c r="Y187" i="3"/>
  <c r="AA187" i="3"/>
  <c r="AC187" i="3"/>
  <c r="AE187" i="3"/>
  <c r="AG187" i="3"/>
  <c r="AI187" i="3"/>
  <c r="AK187" i="3"/>
  <c r="AM187" i="3"/>
  <c r="AO187" i="3"/>
  <c r="AQ187" i="3"/>
  <c r="AS187" i="3"/>
  <c r="AU187" i="3"/>
  <c r="AW187" i="3"/>
  <c r="AY187" i="3"/>
  <c r="BA187" i="3"/>
  <c r="BC187" i="3"/>
  <c r="BE187" i="3"/>
  <c r="BG187" i="3"/>
  <c r="BI187" i="3"/>
  <c r="N187" i="3"/>
  <c r="P187" i="3"/>
  <c r="R187" i="3"/>
  <c r="T187" i="3"/>
  <c r="V187" i="3"/>
  <c r="X187" i="3"/>
  <c r="Z187" i="3"/>
  <c r="AB187" i="3"/>
  <c r="AD187" i="3"/>
  <c r="AF187" i="3"/>
  <c r="AH187" i="3"/>
  <c r="AJ187" i="3"/>
  <c r="AL187" i="3"/>
  <c r="AN187" i="3"/>
  <c r="AP187" i="3"/>
  <c r="AR187" i="3"/>
  <c r="AT187" i="3"/>
  <c r="AV187" i="3"/>
  <c r="AX187" i="3"/>
  <c r="AZ187" i="3"/>
  <c r="BB187" i="3"/>
  <c r="BD187" i="3"/>
  <c r="BF187" i="3"/>
  <c r="BH187" i="3"/>
  <c r="N188" i="3"/>
  <c r="P188" i="3"/>
  <c r="R188" i="3"/>
  <c r="T188" i="3"/>
  <c r="V188" i="3"/>
  <c r="X188" i="3"/>
  <c r="Z188" i="3"/>
  <c r="AB188" i="3"/>
  <c r="AD188" i="3"/>
  <c r="AF188" i="3"/>
  <c r="AH188" i="3"/>
  <c r="AJ188" i="3"/>
  <c r="AL188" i="3"/>
  <c r="AN188" i="3"/>
  <c r="AP188" i="3"/>
  <c r="AR188" i="3"/>
  <c r="AT188" i="3"/>
  <c r="AV188" i="3"/>
  <c r="AX188" i="3"/>
  <c r="AZ188" i="3"/>
  <c r="BB188" i="3"/>
  <c r="BD188" i="3"/>
  <c r="BF188" i="3"/>
  <c r="BH188" i="3"/>
  <c r="M188" i="3"/>
  <c r="O188" i="3"/>
  <c r="Q188" i="3"/>
  <c r="S188" i="3"/>
  <c r="U188" i="3"/>
  <c r="W188" i="3"/>
  <c r="Y188" i="3"/>
  <c r="AA188" i="3"/>
  <c r="AC188" i="3"/>
  <c r="AE188" i="3"/>
  <c r="AG188" i="3"/>
  <c r="AI188" i="3"/>
  <c r="AK188" i="3"/>
  <c r="AM188" i="3"/>
  <c r="AO188" i="3"/>
  <c r="AQ188" i="3"/>
  <c r="AS188" i="3"/>
  <c r="AU188" i="3"/>
  <c r="AW188" i="3"/>
  <c r="AY188" i="3"/>
  <c r="BA188" i="3"/>
  <c r="BC188" i="3"/>
  <c r="BE188" i="3"/>
  <c r="BG188" i="3"/>
  <c r="BI188" i="3"/>
  <c r="N189" i="3"/>
  <c r="P189" i="3"/>
  <c r="R189" i="3"/>
  <c r="T189" i="3"/>
  <c r="V189" i="3"/>
  <c r="X189" i="3"/>
  <c r="Z189" i="3"/>
  <c r="AB189" i="3"/>
  <c r="AD189" i="3"/>
  <c r="AF189" i="3"/>
  <c r="AH189" i="3"/>
  <c r="AJ189" i="3"/>
  <c r="AL189" i="3"/>
  <c r="AN189" i="3"/>
  <c r="AP189" i="3"/>
  <c r="AR189" i="3"/>
  <c r="AT189" i="3"/>
  <c r="AV189" i="3"/>
  <c r="AX189" i="3"/>
  <c r="AZ189" i="3"/>
  <c r="BB189" i="3"/>
  <c r="BD189" i="3"/>
  <c r="BF189" i="3"/>
  <c r="BH189" i="3"/>
  <c r="M189" i="3"/>
  <c r="O189" i="3"/>
  <c r="Q189" i="3"/>
  <c r="S189" i="3"/>
  <c r="U189" i="3"/>
  <c r="W189" i="3"/>
  <c r="Y189" i="3"/>
  <c r="AA189" i="3"/>
  <c r="AC189" i="3"/>
  <c r="AE189" i="3"/>
  <c r="AG189" i="3"/>
  <c r="AI189" i="3"/>
  <c r="AK189" i="3"/>
  <c r="AM189" i="3"/>
  <c r="AO189" i="3"/>
  <c r="AQ189" i="3"/>
  <c r="AS189" i="3"/>
  <c r="AU189" i="3"/>
  <c r="AW189" i="3"/>
  <c r="AY189" i="3"/>
  <c r="BA189" i="3"/>
  <c r="BC189" i="3"/>
  <c r="BE189" i="3"/>
  <c r="BG189" i="3"/>
  <c r="BI189" i="3"/>
  <c r="M190" i="3"/>
  <c r="O190" i="3"/>
  <c r="Q190" i="3"/>
  <c r="S190" i="3"/>
  <c r="U190" i="3"/>
  <c r="W190" i="3"/>
  <c r="Y190" i="3"/>
  <c r="AA190" i="3"/>
  <c r="AC190" i="3"/>
  <c r="AE190" i="3"/>
  <c r="AG190" i="3"/>
  <c r="AI190" i="3"/>
  <c r="AK190" i="3"/>
  <c r="AM190" i="3"/>
  <c r="AO190" i="3"/>
  <c r="AQ190" i="3"/>
  <c r="AS190" i="3"/>
  <c r="AU190" i="3"/>
  <c r="AW190" i="3"/>
  <c r="AY190" i="3"/>
  <c r="BA190" i="3"/>
  <c r="BC190" i="3"/>
  <c r="BE190" i="3"/>
  <c r="BG190" i="3"/>
  <c r="BI190" i="3"/>
  <c r="N190" i="3"/>
  <c r="P190" i="3"/>
  <c r="R190" i="3"/>
  <c r="T190" i="3"/>
  <c r="V190" i="3"/>
  <c r="X190" i="3"/>
  <c r="Z190" i="3"/>
  <c r="AB190" i="3"/>
  <c r="AD190" i="3"/>
  <c r="AF190" i="3"/>
  <c r="AH190" i="3"/>
  <c r="AJ190" i="3"/>
  <c r="AL190" i="3"/>
  <c r="AN190" i="3"/>
  <c r="AP190" i="3"/>
  <c r="AR190" i="3"/>
  <c r="AT190" i="3"/>
  <c r="AV190" i="3"/>
  <c r="AX190" i="3"/>
  <c r="AZ190" i="3"/>
  <c r="BB190" i="3"/>
  <c r="BD190" i="3"/>
  <c r="BF190" i="3"/>
  <c r="BH190" i="3"/>
  <c r="M191" i="3"/>
  <c r="O191" i="3"/>
  <c r="Q191" i="3"/>
  <c r="S191" i="3"/>
  <c r="U191" i="3"/>
  <c r="W191" i="3"/>
  <c r="Y191" i="3"/>
  <c r="AA191" i="3"/>
  <c r="AC191" i="3"/>
  <c r="AE191" i="3"/>
  <c r="AG191" i="3"/>
  <c r="AI191" i="3"/>
  <c r="AK191" i="3"/>
  <c r="AM191" i="3"/>
  <c r="AO191" i="3"/>
  <c r="AQ191" i="3"/>
  <c r="AS191" i="3"/>
  <c r="AU191" i="3"/>
  <c r="AW191" i="3"/>
  <c r="AY191" i="3"/>
  <c r="BA191" i="3"/>
  <c r="BC191" i="3"/>
  <c r="BE191" i="3"/>
  <c r="BG191" i="3"/>
  <c r="BI191" i="3"/>
  <c r="N191" i="3"/>
  <c r="P191" i="3"/>
  <c r="R191" i="3"/>
  <c r="T191" i="3"/>
  <c r="V191" i="3"/>
  <c r="X191" i="3"/>
  <c r="Z191" i="3"/>
  <c r="AB191" i="3"/>
  <c r="AD191" i="3"/>
  <c r="AF191" i="3"/>
  <c r="AH191" i="3"/>
  <c r="AJ191" i="3"/>
  <c r="AL191" i="3"/>
  <c r="AN191" i="3"/>
  <c r="AP191" i="3"/>
  <c r="AR191" i="3"/>
  <c r="AT191" i="3"/>
  <c r="AV191" i="3"/>
  <c r="AX191" i="3"/>
  <c r="AZ191" i="3"/>
  <c r="BB191" i="3"/>
  <c r="BD191" i="3"/>
  <c r="BF191" i="3"/>
  <c r="BH191" i="3"/>
  <c r="N192" i="3"/>
  <c r="P192" i="3"/>
  <c r="R192" i="3"/>
  <c r="T192" i="3"/>
  <c r="V192" i="3"/>
  <c r="X192" i="3"/>
  <c r="Z192" i="3"/>
  <c r="AB192" i="3"/>
  <c r="AD192" i="3"/>
  <c r="AF192" i="3"/>
  <c r="AH192" i="3"/>
  <c r="AJ192" i="3"/>
  <c r="AL192" i="3"/>
  <c r="AN192" i="3"/>
  <c r="AP192" i="3"/>
  <c r="AR192" i="3"/>
  <c r="AT192" i="3"/>
  <c r="AV192" i="3"/>
  <c r="AX192" i="3"/>
  <c r="AZ192" i="3"/>
  <c r="BB192" i="3"/>
  <c r="BD192" i="3"/>
  <c r="BF192" i="3"/>
  <c r="BH192" i="3"/>
  <c r="M192" i="3"/>
  <c r="O192" i="3"/>
  <c r="Q192" i="3"/>
  <c r="S192" i="3"/>
  <c r="U192" i="3"/>
  <c r="W192" i="3"/>
  <c r="Y192" i="3"/>
  <c r="AA192" i="3"/>
  <c r="AC192" i="3"/>
  <c r="AE192" i="3"/>
  <c r="AG192" i="3"/>
  <c r="AI192" i="3"/>
  <c r="AK192" i="3"/>
  <c r="AM192" i="3"/>
  <c r="AO192" i="3"/>
  <c r="AQ192" i="3"/>
  <c r="AS192" i="3"/>
  <c r="AU192" i="3"/>
  <c r="AW192" i="3"/>
  <c r="AY192" i="3"/>
  <c r="BA192" i="3"/>
  <c r="BC192" i="3"/>
  <c r="BE192" i="3"/>
  <c r="BG192" i="3"/>
  <c r="BI192" i="3"/>
  <c r="N193" i="3"/>
  <c r="P193" i="3"/>
  <c r="R193" i="3"/>
  <c r="T193" i="3"/>
  <c r="V193" i="3"/>
  <c r="X193" i="3"/>
  <c r="Z193" i="3"/>
  <c r="AB193" i="3"/>
  <c r="AD193" i="3"/>
  <c r="AF193" i="3"/>
  <c r="AH193" i="3"/>
  <c r="AJ193" i="3"/>
  <c r="AL193" i="3"/>
  <c r="AN193" i="3"/>
  <c r="AP193" i="3"/>
  <c r="AR193" i="3"/>
  <c r="AT193" i="3"/>
  <c r="AV193" i="3"/>
  <c r="AX193" i="3"/>
  <c r="AZ193" i="3"/>
  <c r="BB193" i="3"/>
  <c r="BD193" i="3"/>
  <c r="BF193" i="3"/>
  <c r="BH193" i="3"/>
  <c r="M193" i="3"/>
  <c r="O193" i="3"/>
  <c r="Q193" i="3"/>
  <c r="S193" i="3"/>
  <c r="U193" i="3"/>
  <c r="W193" i="3"/>
  <c r="Y193" i="3"/>
  <c r="AA193" i="3"/>
  <c r="AC193" i="3"/>
  <c r="AE193" i="3"/>
  <c r="AG193" i="3"/>
  <c r="AI193" i="3"/>
  <c r="AK193" i="3"/>
  <c r="AM193" i="3"/>
  <c r="AO193" i="3"/>
  <c r="AQ193" i="3"/>
  <c r="AS193" i="3"/>
  <c r="AU193" i="3"/>
  <c r="AW193" i="3"/>
  <c r="AY193" i="3"/>
  <c r="BA193" i="3"/>
  <c r="BC193" i="3"/>
  <c r="BE193" i="3"/>
  <c r="BG193" i="3"/>
  <c r="BI193" i="3"/>
  <c r="M194" i="3"/>
  <c r="O194" i="3"/>
  <c r="Q194" i="3"/>
  <c r="S194" i="3"/>
  <c r="U194" i="3"/>
  <c r="W194" i="3"/>
  <c r="Y194" i="3"/>
  <c r="AA194" i="3"/>
  <c r="AC194" i="3"/>
  <c r="AE194" i="3"/>
  <c r="AG194" i="3"/>
  <c r="AI194" i="3"/>
  <c r="AK194" i="3"/>
  <c r="AM194" i="3"/>
  <c r="AO194" i="3"/>
  <c r="AQ194" i="3"/>
  <c r="AS194" i="3"/>
  <c r="AU194" i="3"/>
  <c r="AW194" i="3"/>
  <c r="AY194" i="3"/>
  <c r="BA194" i="3"/>
  <c r="BC194" i="3"/>
  <c r="BE194" i="3"/>
  <c r="BG194" i="3"/>
  <c r="BI194" i="3"/>
  <c r="N194" i="3"/>
  <c r="P194" i="3"/>
  <c r="R194" i="3"/>
  <c r="T194" i="3"/>
  <c r="V194" i="3"/>
  <c r="X194" i="3"/>
  <c r="Z194" i="3"/>
  <c r="AB194" i="3"/>
  <c r="AD194" i="3"/>
  <c r="AF194" i="3"/>
  <c r="AH194" i="3"/>
  <c r="AJ194" i="3"/>
  <c r="AL194" i="3"/>
  <c r="AN194" i="3"/>
  <c r="AP194" i="3"/>
  <c r="AR194" i="3"/>
  <c r="AT194" i="3"/>
  <c r="AV194" i="3"/>
  <c r="AX194" i="3"/>
  <c r="AZ194" i="3"/>
  <c r="BB194" i="3"/>
  <c r="BD194" i="3"/>
  <c r="BF194" i="3"/>
  <c r="BH194" i="3"/>
  <c r="M195" i="3"/>
  <c r="O195" i="3"/>
  <c r="Q195" i="3"/>
  <c r="S195" i="3"/>
  <c r="U195" i="3"/>
  <c r="W195" i="3"/>
  <c r="Y195" i="3"/>
  <c r="AA195" i="3"/>
  <c r="AC195" i="3"/>
  <c r="AE195" i="3"/>
  <c r="AG195" i="3"/>
  <c r="AI195" i="3"/>
  <c r="AK195" i="3"/>
  <c r="AM195" i="3"/>
  <c r="AO195" i="3"/>
  <c r="AQ195" i="3"/>
  <c r="AS195" i="3"/>
  <c r="AU195" i="3"/>
  <c r="AW195" i="3"/>
  <c r="AY195" i="3"/>
  <c r="BA195" i="3"/>
  <c r="BC195" i="3"/>
  <c r="BE195" i="3"/>
  <c r="BG195" i="3"/>
  <c r="BI195" i="3"/>
  <c r="N195" i="3"/>
  <c r="P195" i="3"/>
  <c r="R195" i="3"/>
  <c r="T195" i="3"/>
  <c r="V195" i="3"/>
  <c r="X195" i="3"/>
  <c r="Z195" i="3"/>
  <c r="AB195" i="3"/>
  <c r="AD195" i="3"/>
  <c r="AF195" i="3"/>
  <c r="AH195" i="3"/>
  <c r="AJ195" i="3"/>
  <c r="AL195" i="3"/>
  <c r="AN195" i="3"/>
  <c r="AP195" i="3"/>
  <c r="AR195" i="3"/>
  <c r="AT195" i="3"/>
  <c r="AV195" i="3"/>
  <c r="AX195" i="3"/>
  <c r="AZ195" i="3"/>
  <c r="BB195" i="3"/>
  <c r="BD195" i="3"/>
  <c r="BF195" i="3"/>
  <c r="BH195" i="3"/>
  <c r="N196" i="3"/>
  <c r="P196" i="3"/>
  <c r="R196" i="3"/>
  <c r="T196" i="3"/>
  <c r="V196" i="3"/>
  <c r="X196" i="3"/>
  <c r="Z196" i="3"/>
  <c r="AB196" i="3"/>
  <c r="AD196" i="3"/>
  <c r="AF196" i="3"/>
  <c r="AH196" i="3"/>
  <c r="AJ196" i="3"/>
  <c r="AL196" i="3"/>
  <c r="AN196" i="3"/>
  <c r="AP196" i="3"/>
  <c r="AR196" i="3"/>
  <c r="AT196" i="3"/>
  <c r="AV196" i="3"/>
  <c r="AX196" i="3"/>
  <c r="AZ196" i="3"/>
  <c r="BB196" i="3"/>
  <c r="BD196" i="3"/>
  <c r="BF196" i="3"/>
  <c r="BH196" i="3"/>
  <c r="M196" i="3"/>
  <c r="O196" i="3"/>
  <c r="Q196" i="3"/>
  <c r="S196" i="3"/>
  <c r="U196" i="3"/>
  <c r="W196" i="3"/>
  <c r="Y196" i="3"/>
  <c r="AA196" i="3"/>
  <c r="AC196" i="3"/>
  <c r="AE196" i="3"/>
  <c r="AG196" i="3"/>
  <c r="AI196" i="3"/>
  <c r="AK196" i="3"/>
  <c r="AM196" i="3"/>
  <c r="AO196" i="3"/>
  <c r="AQ196" i="3"/>
  <c r="AS196" i="3"/>
  <c r="AU196" i="3"/>
  <c r="AW196" i="3"/>
  <c r="AY196" i="3"/>
  <c r="BA196" i="3"/>
  <c r="BC196" i="3"/>
  <c r="BE196" i="3"/>
  <c r="BG196" i="3"/>
  <c r="BI196" i="3"/>
  <c r="N197" i="3"/>
  <c r="P197" i="3"/>
  <c r="R197" i="3"/>
  <c r="T197" i="3"/>
  <c r="V197" i="3"/>
  <c r="X197" i="3"/>
  <c r="Z197" i="3"/>
  <c r="AB197" i="3"/>
  <c r="AD197" i="3"/>
  <c r="AF197" i="3"/>
  <c r="AH197" i="3"/>
  <c r="AJ197" i="3"/>
  <c r="AL197" i="3"/>
  <c r="AN197" i="3"/>
  <c r="AP197" i="3"/>
  <c r="AR197" i="3"/>
  <c r="AT197" i="3"/>
  <c r="AV197" i="3"/>
  <c r="AX197" i="3"/>
  <c r="AZ197" i="3"/>
  <c r="BB197" i="3"/>
  <c r="BD197" i="3"/>
  <c r="BF197" i="3"/>
  <c r="BH197" i="3"/>
  <c r="M197" i="3"/>
  <c r="O197" i="3"/>
  <c r="Q197" i="3"/>
  <c r="S197" i="3"/>
  <c r="U197" i="3"/>
  <c r="W197" i="3"/>
  <c r="Y197" i="3"/>
  <c r="AA197" i="3"/>
  <c r="AC197" i="3"/>
  <c r="AE197" i="3"/>
  <c r="AG197" i="3"/>
  <c r="AI197" i="3"/>
  <c r="AK197" i="3"/>
  <c r="AM197" i="3"/>
  <c r="AO197" i="3"/>
  <c r="AQ197" i="3"/>
  <c r="AS197" i="3"/>
  <c r="AU197" i="3"/>
  <c r="AW197" i="3"/>
  <c r="AY197" i="3"/>
  <c r="BA197" i="3"/>
  <c r="BC197" i="3"/>
  <c r="BE197" i="3"/>
  <c r="BG197" i="3"/>
  <c r="BI197" i="3"/>
  <c r="M198" i="3"/>
  <c r="O198" i="3"/>
  <c r="Q198" i="3"/>
  <c r="S198" i="3"/>
  <c r="U198" i="3"/>
  <c r="W198" i="3"/>
  <c r="Y198" i="3"/>
  <c r="AA198" i="3"/>
  <c r="AC198" i="3"/>
  <c r="AE198" i="3"/>
  <c r="AG198" i="3"/>
  <c r="AI198" i="3"/>
  <c r="AK198" i="3"/>
  <c r="AM198" i="3"/>
  <c r="AO198" i="3"/>
  <c r="AQ198" i="3"/>
  <c r="AS198" i="3"/>
  <c r="AU198" i="3"/>
  <c r="AW198" i="3"/>
  <c r="AY198" i="3"/>
  <c r="BA198" i="3"/>
  <c r="BC198" i="3"/>
  <c r="BE198" i="3"/>
  <c r="BG198" i="3"/>
  <c r="BI198" i="3"/>
  <c r="N198" i="3"/>
  <c r="P198" i="3"/>
  <c r="R198" i="3"/>
  <c r="T198" i="3"/>
  <c r="V198" i="3"/>
  <c r="X198" i="3"/>
  <c r="Z198" i="3"/>
  <c r="AB198" i="3"/>
  <c r="AD198" i="3"/>
  <c r="AF198" i="3"/>
  <c r="AH198" i="3"/>
  <c r="AJ198" i="3"/>
  <c r="AL198" i="3"/>
  <c r="AN198" i="3"/>
  <c r="AP198" i="3"/>
  <c r="AR198" i="3"/>
  <c r="AT198" i="3"/>
  <c r="AV198" i="3"/>
  <c r="AX198" i="3"/>
  <c r="AZ198" i="3"/>
  <c r="BB198" i="3"/>
  <c r="BD198" i="3"/>
  <c r="BF198" i="3"/>
  <c r="BH198" i="3"/>
  <c r="M199" i="3"/>
  <c r="O199" i="3"/>
  <c r="Q199" i="3"/>
  <c r="S199" i="3"/>
  <c r="U199" i="3"/>
  <c r="W199" i="3"/>
  <c r="Y199" i="3"/>
  <c r="AA199" i="3"/>
  <c r="AC199" i="3"/>
  <c r="AE199" i="3"/>
  <c r="AG199" i="3"/>
  <c r="AI199" i="3"/>
  <c r="AK199" i="3"/>
  <c r="AM199" i="3"/>
  <c r="AO199" i="3"/>
  <c r="AQ199" i="3"/>
  <c r="AS199" i="3"/>
  <c r="AU199" i="3"/>
  <c r="AW199" i="3"/>
  <c r="AY199" i="3"/>
  <c r="BA199" i="3"/>
  <c r="BC199" i="3"/>
  <c r="BE199" i="3"/>
  <c r="BG199" i="3"/>
  <c r="BI199" i="3"/>
  <c r="N199" i="3"/>
  <c r="P199" i="3"/>
  <c r="R199" i="3"/>
  <c r="T199" i="3"/>
  <c r="V199" i="3"/>
  <c r="X199" i="3"/>
  <c r="Z199" i="3"/>
  <c r="AB199" i="3"/>
  <c r="AD199" i="3"/>
  <c r="AF199" i="3"/>
  <c r="AH199" i="3"/>
  <c r="AJ199" i="3"/>
  <c r="AL199" i="3"/>
  <c r="AN199" i="3"/>
  <c r="AP199" i="3"/>
  <c r="AR199" i="3"/>
  <c r="AT199" i="3"/>
  <c r="AV199" i="3"/>
  <c r="AX199" i="3"/>
  <c r="AZ199" i="3"/>
  <c r="BB199" i="3"/>
  <c r="BD199" i="3"/>
  <c r="BF199" i="3"/>
  <c r="BH199" i="3"/>
  <c r="M200" i="3"/>
  <c r="O200" i="3"/>
  <c r="Q200" i="3"/>
  <c r="S200" i="3"/>
  <c r="U200" i="3"/>
  <c r="W200" i="3"/>
  <c r="Y200" i="3"/>
  <c r="AA200" i="3"/>
  <c r="AC200" i="3"/>
  <c r="AE200" i="3"/>
  <c r="AG200" i="3"/>
  <c r="AI200" i="3"/>
  <c r="AK200" i="3"/>
  <c r="AM200" i="3"/>
  <c r="AO200" i="3"/>
  <c r="AQ200" i="3"/>
  <c r="AS200" i="3"/>
  <c r="AU200" i="3"/>
  <c r="AW200" i="3"/>
  <c r="AY200" i="3"/>
  <c r="BA200" i="3"/>
  <c r="BC200" i="3"/>
  <c r="BE200" i="3"/>
  <c r="BG200" i="3"/>
  <c r="BI200" i="3"/>
  <c r="N200" i="3"/>
  <c r="P200" i="3"/>
  <c r="R200" i="3"/>
  <c r="T200" i="3"/>
  <c r="V200" i="3"/>
  <c r="X200" i="3"/>
  <c r="Z200" i="3"/>
  <c r="AB200" i="3"/>
  <c r="AD200" i="3"/>
  <c r="AF200" i="3"/>
  <c r="AH200" i="3"/>
  <c r="AJ200" i="3"/>
  <c r="AL200" i="3"/>
  <c r="AN200" i="3"/>
  <c r="AP200" i="3"/>
  <c r="AR200" i="3"/>
  <c r="AT200" i="3"/>
  <c r="AV200" i="3"/>
  <c r="AX200" i="3"/>
  <c r="AZ200" i="3"/>
  <c r="BB200" i="3"/>
  <c r="BD200" i="3"/>
  <c r="BF200" i="3"/>
  <c r="BH200" i="3"/>
  <c r="M201" i="3"/>
  <c r="O201" i="3"/>
  <c r="Q201" i="3"/>
  <c r="S201" i="3"/>
  <c r="U201" i="3"/>
  <c r="W201" i="3"/>
  <c r="Y201" i="3"/>
  <c r="AA201" i="3"/>
  <c r="AC201" i="3"/>
  <c r="AE201" i="3"/>
  <c r="AG201" i="3"/>
  <c r="AI201" i="3"/>
  <c r="AK201" i="3"/>
  <c r="AM201" i="3"/>
  <c r="AO201" i="3"/>
  <c r="AQ201" i="3"/>
  <c r="AS201" i="3"/>
  <c r="AU201" i="3"/>
  <c r="AW201" i="3"/>
  <c r="AY201" i="3"/>
  <c r="BA201" i="3"/>
  <c r="BC201" i="3"/>
  <c r="BE201" i="3"/>
  <c r="BG201" i="3"/>
  <c r="BI201" i="3"/>
  <c r="N201" i="3"/>
  <c r="P201" i="3"/>
  <c r="R201" i="3"/>
  <c r="T201" i="3"/>
  <c r="V201" i="3"/>
  <c r="X201" i="3"/>
  <c r="Z201" i="3"/>
  <c r="AB201" i="3"/>
  <c r="AD201" i="3"/>
  <c r="AF201" i="3"/>
  <c r="AH201" i="3"/>
  <c r="AJ201" i="3"/>
  <c r="AL201" i="3"/>
  <c r="AN201" i="3"/>
  <c r="AP201" i="3"/>
  <c r="AR201" i="3"/>
  <c r="AT201" i="3"/>
  <c r="AV201" i="3"/>
  <c r="AX201" i="3"/>
  <c r="AZ201" i="3"/>
  <c r="BB201" i="3"/>
  <c r="BD201" i="3"/>
  <c r="BF201" i="3"/>
  <c r="BH201" i="3"/>
  <c r="N202" i="3"/>
  <c r="P202" i="3"/>
  <c r="R202" i="3"/>
  <c r="T202" i="3"/>
  <c r="V202" i="3"/>
  <c r="X202" i="3"/>
  <c r="Z202" i="3"/>
  <c r="AB202" i="3"/>
  <c r="AD202" i="3"/>
  <c r="AF202" i="3"/>
  <c r="AH202" i="3"/>
  <c r="AJ202" i="3"/>
  <c r="AL202" i="3"/>
  <c r="AN202" i="3"/>
  <c r="AP202" i="3"/>
  <c r="AR202" i="3"/>
  <c r="AT202" i="3"/>
  <c r="AV202" i="3"/>
  <c r="AX202" i="3"/>
  <c r="AZ202" i="3"/>
  <c r="BB202" i="3"/>
  <c r="BD202" i="3"/>
  <c r="BF202" i="3"/>
  <c r="BH202" i="3"/>
  <c r="M202" i="3"/>
  <c r="O202" i="3"/>
  <c r="Q202" i="3"/>
  <c r="S202" i="3"/>
  <c r="U202" i="3"/>
  <c r="W202" i="3"/>
  <c r="Y202" i="3"/>
  <c r="AA202" i="3"/>
  <c r="AC202" i="3"/>
  <c r="AE202" i="3"/>
  <c r="AG202" i="3"/>
  <c r="AI202" i="3"/>
  <c r="AK202" i="3"/>
  <c r="AM202" i="3"/>
  <c r="AO202" i="3"/>
  <c r="AQ202" i="3"/>
  <c r="AS202" i="3"/>
  <c r="AU202" i="3"/>
  <c r="AW202" i="3"/>
  <c r="AY202" i="3"/>
  <c r="BA202" i="3"/>
  <c r="BC202" i="3"/>
  <c r="BE202" i="3"/>
  <c r="BG202" i="3"/>
  <c r="BI202" i="3"/>
  <c r="N203" i="3"/>
  <c r="P203" i="3"/>
  <c r="R203" i="3"/>
  <c r="T203" i="3"/>
  <c r="V203" i="3"/>
  <c r="X203" i="3"/>
  <c r="Z203" i="3"/>
  <c r="AB203" i="3"/>
  <c r="AD203" i="3"/>
  <c r="AF203" i="3"/>
  <c r="AH203" i="3"/>
  <c r="AJ203" i="3"/>
  <c r="AL203" i="3"/>
  <c r="AN203" i="3"/>
  <c r="AP203" i="3"/>
  <c r="AR203" i="3"/>
  <c r="AT203" i="3"/>
  <c r="AV203" i="3"/>
  <c r="AX203" i="3"/>
  <c r="AZ203" i="3"/>
  <c r="BB203" i="3"/>
  <c r="BD203" i="3"/>
  <c r="BF203" i="3"/>
  <c r="BH203" i="3"/>
  <c r="M203" i="3"/>
  <c r="O203" i="3"/>
  <c r="Q203" i="3"/>
  <c r="S203" i="3"/>
  <c r="U203" i="3"/>
  <c r="W203" i="3"/>
  <c r="Y203" i="3"/>
  <c r="AA203" i="3"/>
  <c r="AC203" i="3"/>
  <c r="AE203" i="3"/>
  <c r="AG203" i="3"/>
  <c r="AI203" i="3"/>
  <c r="AK203" i="3"/>
  <c r="AM203" i="3"/>
  <c r="AO203" i="3"/>
  <c r="AQ203" i="3"/>
  <c r="AS203" i="3"/>
  <c r="AU203" i="3"/>
  <c r="AW203" i="3"/>
  <c r="AY203" i="3"/>
  <c r="BA203" i="3"/>
  <c r="BC203" i="3"/>
  <c r="BE203" i="3"/>
  <c r="BG203" i="3"/>
  <c r="BI203" i="3"/>
  <c r="M204" i="3"/>
  <c r="O204" i="3"/>
  <c r="Q204" i="3"/>
  <c r="S204" i="3"/>
  <c r="U204" i="3"/>
  <c r="W204" i="3"/>
  <c r="Y204" i="3"/>
  <c r="AA204" i="3"/>
  <c r="AC204" i="3"/>
  <c r="AE204" i="3"/>
  <c r="AG204" i="3"/>
  <c r="AI204" i="3"/>
  <c r="AK204" i="3"/>
  <c r="AM204" i="3"/>
  <c r="AO204" i="3"/>
  <c r="AQ204" i="3"/>
  <c r="AS204" i="3"/>
  <c r="AU204" i="3"/>
  <c r="AW204" i="3"/>
  <c r="AY204" i="3"/>
  <c r="BA204" i="3"/>
  <c r="BC204" i="3"/>
  <c r="BE204" i="3"/>
  <c r="BG204" i="3"/>
  <c r="BI204" i="3"/>
  <c r="N204" i="3"/>
  <c r="P204" i="3"/>
  <c r="R204" i="3"/>
  <c r="T204" i="3"/>
  <c r="V204" i="3"/>
  <c r="X204" i="3"/>
  <c r="Z204" i="3"/>
  <c r="AB204" i="3"/>
  <c r="AD204" i="3"/>
  <c r="AF204" i="3"/>
  <c r="AH204" i="3"/>
  <c r="AJ204" i="3"/>
  <c r="AL204" i="3"/>
  <c r="AN204" i="3"/>
  <c r="AP204" i="3"/>
  <c r="AR204" i="3"/>
  <c r="AT204" i="3"/>
  <c r="AV204" i="3"/>
  <c r="AX204" i="3"/>
  <c r="AZ204" i="3"/>
  <c r="BB204" i="3"/>
  <c r="BD204" i="3"/>
  <c r="BF204" i="3"/>
  <c r="BH204" i="3"/>
  <c r="M205" i="3"/>
  <c r="O205" i="3"/>
  <c r="Q205" i="3"/>
  <c r="S205" i="3"/>
  <c r="U205" i="3"/>
  <c r="W205" i="3"/>
  <c r="Y205" i="3"/>
  <c r="AA205" i="3"/>
  <c r="AC205" i="3"/>
  <c r="AE205" i="3"/>
  <c r="AG205" i="3"/>
  <c r="AI205" i="3"/>
  <c r="AK205" i="3"/>
  <c r="AM205" i="3"/>
  <c r="AO205" i="3"/>
  <c r="AQ205" i="3"/>
  <c r="AS205" i="3"/>
  <c r="AU205" i="3"/>
  <c r="AW205" i="3"/>
  <c r="AY205" i="3"/>
  <c r="BA205" i="3"/>
  <c r="BC205" i="3"/>
  <c r="BE205" i="3"/>
  <c r="BG205" i="3"/>
  <c r="BI205" i="3"/>
  <c r="N205" i="3"/>
  <c r="P205" i="3"/>
  <c r="R205" i="3"/>
  <c r="T205" i="3"/>
  <c r="V205" i="3"/>
  <c r="X205" i="3"/>
  <c r="Z205" i="3"/>
  <c r="AB205" i="3"/>
  <c r="AD205" i="3"/>
  <c r="AF205" i="3"/>
  <c r="AH205" i="3"/>
  <c r="AJ205" i="3"/>
  <c r="AL205" i="3"/>
  <c r="AN205" i="3"/>
  <c r="AP205" i="3"/>
  <c r="AR205" i="3"/>
  <c r="AT205" i="3"/>
  <c r="AV205" i="3"/>
  <c r="AX205" i="3"/>
  <c r="AZ205" i="3"/>
  <c r="BB205" i="3"/>
  <c r="BD205" i="3"/>
  <c r="BF205" i="3"/>
  <c r="BH205" i="3"/>
  <c r="N206" i="3"/>
  <c r="P206" i="3"/>
  <c r="R206" i="3"/>
  <c r="T206" i="3"/>
  <c r="V206" i="3"/>
  <c r="X206" i="3"/>
  <c r="Z206" i="3"/>
  <c r="AB206" i="3"/>
  <c r="AD206" i="3"/>
  <c r="AF206" i="3"/>
  <c r="AH206" i="3"/>
  <c r="AJ206" i="3"/>
  <c r="AL206" i="3"/>
  <c r="AN206" i="3"/>
  <c r="AP206" i="3"/>
  <c r="AR206" i="3"/>
  <c r="AT206" i="3"/>
  <c r="AV206" i="3"/>
  <c r="AX206" i="3"/>
  <c r="AZ206" i="3"/>
  <c r="BB206" i="3"/>
  <c r="BD206" i="3"/>
  <c r="BF206" i="3"/>
  <c r="BH206" i="3"/>
  <c r="M206" i="3"/>
  <c r="O206" i="3"/>
  <c r="Q206" i="3"/>
  <c r="S206" i="3"/>
  <c r="U206" i="3"/>
  <c r="W206" i="3"/>
  <c r="Y206" i="3"/>
  <c r="AA206" i="3"/>
  <c r="AC206" i="3"/>
  <c r="AE206" i="3"/>
  <c r="AG206" i="3"/>
  <c r="AI206" i="3"/>
  <c r="AK206" i="3"/>
  <c r="AM206" i="3"/>
  <c r="AO206" i="3"/>
  <c r="AQ206" i="3"/>
  <c r="AS206" i="3"/>
  <c r="AU206" i="3"/>
  <c r="AW206" i="3"/>
  <c r="AY206" i="3"/>
  <c r="BA206" i="3"/>
  <c r="BC206" i="3"/>
  <c r="BE206" i="3"/>
  <c r="BG206" i="3"/>
  <c r="BI206" i="3"/>
  <c r="M207" i="3"/>
  <c r="O207" i="3"/>
  <c r="Q207" i="3"/>
  <c r="S207" i="3"/>
  <c r="U207" i="3"/>
  <c r="W207" i="3"/>
  <c r="Y207" i="3"/>
  <c r="AA207" i="3"/>
  <c r="AC207" i="3"/>
  <c r="AE207" i="3"/>
  <c r="AG207" i="3"/>
  <c r="AI207" i="3"/>
  <c r="AK207" i="3"/>
  <c r="AM207" i="3"/>
  <c r="AO207" i="3"/>
  <c r="AQ207" i="3"/>
  <c r="AS207" i="3"/>
  <c r="AU207" i="3"/>
  <c r="AW207" i="3"/>
  <c r="AY207" i="3"/>
  <c r="BA207" i="3"/>
  <c r="BC207" i="3"/>
  <c r="BE207" i="3"/>
  <c r="BG207" i="3"/>
  <c r="BI207" i="3"/>
  <c r="N207" i="3"/>
  <c r="P207" i="3"/>
  <c r="R207" i="3"/>
  <c r="T207" i="3"/>
  <c r="V207" i="3"/>
  <c r="X207" i="3"/>
  <c r="Z207" i="3"/>
  <c r="AB207" i="3"/>
  <c r="AD207" i="3"/>
  <c r="AF207" i="3"/>
  <c r="AH207" i="3"/>
  <c r="AJ207" i="3"/>
  <c r="AL207" i="3"/>
  <c r="AN207" i="3"/>
  <c r="AP207" i="3"/>
  <c r="AR207" i="3"/>
  <c r="AT207" i="3"/>
  <c r="AV207" i="3"/>
  <c r="AX207" i="3"/>
  <c r="AZ207" i="3"/>
  <c r="BB207" i="3"/>
  <c r="BD207" i="3"/>
  <c r="BF207" i="3"/>
  <c r="BH207" i="3"/>
  <c r="N208" i="3"/>
  <c r="P208" i="3"/>
  <c r="R208" i="3"/>
  <c r="T208" i="3"/>
  <c r="V208" i="3"/>
  <c r="X208" i="3"/>
  <c r="Z208" i="3"/>
  <c r="AB208" i="3"/>
  <c r="AD208" i="3"/>
  <c r="AF208" i="3"/>
  <c r="AH208" i="3"/>
  <c r="AJ208" i="3"/>
  <c r="AL208" i="3"/>
  <c r="AN208" i="3"/>
  <c r="AP208" i="3"/>
  <c r="AR208" i="3"/>
  <c r="AT208" i="3"/>
  <c r="AV208" i="3"/>
  <c r="AX208" i="3"/>
  <c r="AZ208" i="3"/>
  <c r="BB208" i="3"/>
  <c r="BD208" i="3"/>
  <c r="BF208" i="3"/>
  <c r="BH208" i="3"/>
  <c r="M208" i="3"/>
  <c r="O208" i="3"/>
  <c r="Q208" i="3"/>
  <c r="S208" i="3"/>
  <c r="U208" i="3"/>
  <c r="W208" i="3"/>
  <c r="Y208" i="3"/>
  <c r="AA208" i="3"/>
  <c r="AC208" i="3"/>
  <c r="AE208" i="3"/>
  <c r="AG208" i="3"/>
  <c r="AI208" i="3"/>
  <c r="AK208" i="3"/>
  <c r="AM208" i="3"/>
  <c r="AO208" i="3"/>
  <c r="AQ208" i="3"/>
  <c r="AS208" i="3"/>
  <c r="AU208" i="3"/>
  <c r="AW208" i="3"/>
  <c r="AY208" i="3"/>
  <c r="BA208" i="3"/>
  <c r="BC208" i="3"/>
  <c r="BE208" i="3"/>
  <c r="BG208" i="3"/>
  <c r="BI208" i="3"/>
  <c r="M209" i="3"/>
  <c r="O209" i="3"/>
  <c r="Q209" i="3"/>
  <c r="S209" i="3"/>
  <c r="U209" i="3"/>
  <c r="W209" i="3"/>
  <c r="Y209" i="3"/>
  <c r="AA209" i="3"/>
  <c r="AC209" i="3"/>
  <c r="AE209" i="3"/>
  <c r="AG209" i="3"/>
  <c r="AI209" i="3"/>
  <c r="AK209" i="3"/>
  <c r="AM209" i="3"/>
  <c r="AO209" i="3"/>
  <c r="AQ209" i="3"/>
  <c r="AS209" i="3"/>
  <c r="AU209" i="3"/>
  <c r="AW209" i="3"/>
  <c r="AY209" i="3"/>
  <c r="BA209" i="3"/>
  <c r="BC209" i="3"/>
  <c r="BE209" i="3"/>
  <c r="BG209" i="3"/>
  <c r="BI209" i="3"/>
  <c r="N209" i="3"/>
  <c r="P209" i="3"/>
  <c r="R209" i="3"/>
  <c r="T209" i="3"/>
  <c r="V209" i="3"/>
  <c r="X209" i="3"/>
  <c r="Z209" i="3"/>
  <c r="AB209" i="3"/>
  <c r="AD209" i="3"/>
  <c r="AF209" i="3"/>
  <c r="AH209" i="3"/>
  <c r="AJ209" i="3"/>
  <c r="AL209" i="3"/>
  <c r="AN209" i="3"/>
  <c r="AP209" i="3"/>
  <c r="AR209" i="3"/>
  <c r="AT209" i="3"/>
  <c r="AV209" i="3"/>
  <c r="AX209" i="3"/>
  <c r="AZ209" i="3"/>
  <c r="BB209" i="3"/>
  <c r="BD209" i="3"/>
  <c r="BF209" i="3"/>
  <c r="BH209" i="3"/>
  <c r="N210" i="3"/>
  <c r="P210" i="3"/>
  <c r="R210" i="3"/>
  <c r="T210" i="3"/>
  <c r="V210" i="3"/>
  <c r="X210" i="3"/>
  <c r="Z210" i="3"/>
  <c r="AB210" i="3"/>
  <c r="AD210" i="3"/>
  <c r="AF210" i="3"/>
  <c r="AH210" i="3"/>
  <c r="AJ210" i="3"/>
  <c r="AL210" i="3"/>
  <c r="AN210" i="3"/>
  <c r="AP210" i="3"/>
  <c r="AR210" i="3"/>
  <c r="AT210" i="3"/>
  <c r="AV210" i="3"/>
  <c r="AX210" i="3"/>
  <c r="AZ210" i="3"/>
  <c r="BB210" i="3"/>
  <c r="BD210" i="3"/>
  <c r="BF210" i="3"/>
  <c r="BH210" i="3"/>
  <c r="M210" i="3"/>
  <c r="O210" i="3"/>
  <c r="Q210" i="3"/>
  <c r="S210" i="3"/>
  <c r="U210" i="3"/>
  <c r="W210" i="3"/>
  <c r="Y210" i="3"/>
  <c r="AA210" i="3"/>
  <c r="AC210" i="3"/>
  <c r="AE210" i="3"/>
  <c r="AG210" i="3"/>
  <c r="AI210" i="3"/>
  <c r="AK210" i="3"/>
  <c r="AM210" i="3"/>
  <c r="AO210" i="3"/>
  <c r="AQ210" i="3"/>
  <c r="AS210" i="3"/>
  <c r="AU210" i="3"/>
  <c r="AW210" i="3"/>
  <c r="AY210" i="3"/>
  <c r="BA210" i="3"/>
  <c r="BC210" i="3"/>
  <c r="BE210" i="3"/>
  <c r="BG210" i="3"/>
  <c r="BI210" i="3"/>
  <c r="N211" i="3"/>
  <c r="P211" i="3"/>
  <c r="R211" i="3"/>
  <c r="T211" i="3"/>
  <c r="V211" i="3"/>
  <c r="X211" i="3"/>
  <c r="Z211" i="3"/>
  <c r="AB211" i="3"/>
  <c r="AD211" i="3"/>
  <c r="AF211" i="3"/>
  <c r="AH211" i="3"/>
  <c r="AJ211" i="3"/>
  <c r="AL211" i="3"/>
  <c r="AN211" i="3"/>
  <c r="AP211" i="3"/>
  <c r="AR211" i="3"/>
  <c r="AT211" i="3"/>
  <c r="AV211" i="3"/>
  <c r="AX211" i="3"/>
  <c r="AZ211" i="3"/>
  <c r="BB211" i="3"/>
  <c r="BD211" i="3"/>
  <c r="BF211" i="3"/>
  <c r="BH211" i="3"/>
  <c r="M211" i="3"/>
  <c r="O211" i="3"/>
  <c r="Q211" i="3"/>
  <c r="S211" i="3"/>
  <c r="U211" i="3"/>
  <c r="W211" i="3"/>
  <c r="Y211" i="3"/>
  <c r="AA211" i="3"/>
  <c r="AC211" i="3"/>
  <c r="AE211" i="3"/>
  <c r="AG211" i="3"/>
  <c r="AI211" i="3"/>
  <c r="AK211" i="3"/>
  <c r="AM211" i="3"/>
  <c r="AO211" i="3"/>
  <c r="AQ211" i="3"/>
  <c r="AS211" i="3"/>
  <c r="AU211" i="3"/>
  <c r="AW211" i="3"/>
  <c r="AY211" i="3"/>
  <c r="BA211" i="3"/>
  <c r="BC211" i="3"/>
  <c r="BE211" i="3"/>
  <c r="BG211" i="3"/>
  <c r="BI211" i="3"/>
  <c r="M212" i="3"/>
  <c r="O212" i="3"/>
  <c r="Q212" i="3"/>
  <c r="S212" i="3"/>
  <c r="U212" i="3"/>
  <c r="W212" i="3"/>
  <c r="Y212" i="3"/>
  <c r="AA212" i="3"/>
  <c r="AC212" i="3"/>
  <c r="AE212" i="3"/>
  <c r="AG212" i="3"/>
  <c r="AI212" i="3"/>
  <c r="AK212" i="3"/>
  <c r="AM212" i="3"/>
  <c r="AO212" i="3"/>
  <c r="AQ212" i="3"/>
  <c r="AS212" i="3"/>
  <c r="AU212" i="3"/>
  <c r="AW212" i="3"/>
  <c r="AY212" i="3"/>
  <c r="BA212" i="3"/>
  <c r="BC212" i="3"/>
  <c r="BE212" i="3"/>
  <c r="BG212" i="3"/>
  <c r="BI212" i="3"/>
  <c r="N212" i="3"/>
  <c r="P212" i="3"/>
  <c r="R212" i="3"/>
  <c r="T212" i="3"/>
  <c r="V212" i="3"/>
  <c r="X212" i="3"/>
  <c r="Z212" i="3"/>
  <c r="AB212" i="3"/>
  <c r="AD212" i="3"/>
  <c r="AF212" i="3"/>
  <c r="AH212" i="3"/>
  <c r="AJ212" i="3"/>
  <c r="AL212" i="3"/>
  <c r="AN212" i="3"/>
  <c r="AP212" i="3"/>
  <c r="AR212" i="3"/>
  <c r="AT212" i="3"/>
  <c r="AV212" i="3"/>
  <c r="AX212" i="3"/>
  <c r="AZ212" i="3"/>
  <c r="BB212" i="3"/>
  <c r="BD212" i="3"/>
  <c r="BF212" i="3"/>
  <c r="BH212" i="3"/>
  <c r="M213" i="3"/>
  <c r="O213" i="3"/>
  <c r="Q213" i="3"/>
  <c r="S213" i="3"/>
  <c r="U213" i="3"/>
  <c r="W213" i="3"/>
  <c r="Y213" i="3"/>
  <c r="AA213" i="3"/>
  <c r="AC213" i="3"/>
  <c r="AE213" i="3"/>
  <c r="AG213" i="3"/>
  <c r="AI213" i="3"/>
  <c r="AK213" i="3"/>
  <c r="AM213" i="3"/>
  <c r="AO213" i="3"/>
  <c r="AQ213" i="3"/>
  <c r="AS213" i="3"/>
  <c r="AU213" i="3"/>
  <c r="AW213" i="3"/>
  <c r="AY213" i="3"/>
  <c r="BA213" i="3"/>
  <c r="BC213" i="3"/>
  <c r="BE213" i="3"/>
  <c r="BG213" i="3"/>
  <c r="BI213" i="3"/>
  <c r="N213" i="3"/>
  <c r="P213" i="3"/>
  <c r="R213" i="3"/>
  <c r="T213" i="3"/>
  <c r="V213" i="3"/>
  <c r="X213" i="3"/>
  <c r="Z213" i="3"/>
  <c r="AB213" i="3"/>
  <c r="AD213" i="3"/>
  <c r="AF213" i="3"/>
  <c r="AH213" i="3"/>
  <c r="AJ213" i="3"/>
  <c r="AL213" i="3"/>
  <c r="AN213" i="3"/>
  <c r="AP213" i="3"/>
  <c r="AR213" i="3"/>
  <c r="AT213" i="3"/>
  <c r="AV213" i="3"/>
  <c r="AX213" i="3"/>
  <c r="AZ213" i="3"/>
  <c r="BB213" i="3"/>
  <c r="BD213" i="3"/>
  <c r="BF213" i="3"/>
  <c r="BH213" i="3"/>
  <c r="N214" i="3"/>
  <c r="P214" i="3"/>
  <c r="R214" i="3"/>
  <c r="T214" i="3"/>
  <c r="V214" i="3"/>
  <c r="X214" i="3"/>
  <c r="Z214" i="3"/>
  <c r="AB214" i="3"/>
  <c r="AD214" i="3"/>
  <c r="AF214" i="3"/>
  <c r="AH214" i="3"/>
  <c r="AJ214" i="3"/>
  <c r="AL214" i="3"/>
  <c r="AN214" i="3"/>
  <c r="AP214" i="3"/>
  <c r="AR214" i="3"/>
  <c r="AT214" i="3"/>
  <c r="AV214" i="3"/>
  <c r="AX214" i="3"/>
  <c r="AZ214" i="3"/>
  <c r="BB214" i="3"/>
  <c r="BD214" i="3"/>
  <c r="BF214" i="3"/>
  <c r="BH214" i="3"/>
  <c r="M214" i="3"/>
  <c r="O214" i="3"/>
  <c r="Q214" i="3"/>
  <c r="S214" i="3"/>
  <c r="U214" i="3"/>
  <c r="W214" i="3"/>
  <c r="Y214" i="3"/>
  <c r="AA214" i="3"/>
  <c r="AC214" i="3"/>
  <c r="AE214" i="3"/>
  <c r="AG214" i="3"/>
  <c r="AI214" i="3"/>
  <c r="AK214" i="3"/>
  <c r="AM214" i="3"/>
  <c r="AO214" i="3"/>
  <c r="AQ214" i="3"/>
  <c r="AS214" i="3"/>
  <c r="AU214" i="3"/>
  <c r="AW214" i="3"/>
  <c r="AY214" i="3"/>
  <c r="BA214" i="3"/>
  <c r="BC214" i="3"/>
  <c r="BE214" i="3"/>
  <c r="BG214" i="3"/>
  <c r="BI214" i="3"/>
  <c r="N215" i="3"/>
  <c r="P215" i="3"/>
  <c r="R215" i="3"/>
  <c r="T215" i="3"/>
  <c r="V215" i="3"/>
  <c r="X215" i="3"/>
  <c r="Z215" i="3"/>
  <c r="AB215" i="3"/>
  <c r="AD215" i="3"/>
  <c r="AF215" i="3"/>
  <c r="AH215" i="3"/>
  <c r="AJ215" i="3"/>
  <c r="AL215" i="3"/>
  <c r="AN215" i="3"/>
  <c r="AP215" i="3"/>
  <c r="AR215" i="3"/>
  <c r="AT215" i="3"/>
  <c r="AV215" i="3"/>
  <c r="AX215" i="3"/>
  <c r="AZ215" i="3"/>
  <c r="BB215" i="3"/>
  <c r="BD215" i="3"/>
  <c r="BF215" i="3"/>
  <c r="BH215" i="3"/>
  <c r="M215" i="3"/>
  <c r="O215" i="3"/>
  <c r="Q215" i="3"/>
  <c r="S215" i="3"/>
  <c r="U215" i="3"/>
  <c r="W215" i="3"/>
  <c r="Y215" i="3"/>
  <c r="AA215" i="3"/>
  <c r="AC215" i="3"/>
  <c r="AE215" i="3"/>
  <c r="AG215" i="3"/>
  <c r="AI215" i="3"/>
  <c r="AK215" i="3"/>
  <c r="AM215" i="3"/>
  <c r="AO215" i="3"/>
  <c r="AQ215" i="3"/>
  <c r="AS215" i="3"/>
  <c r="AU215" i="3"/>
  <c r="AW215" i="3"/>
  <c r="AY215" i="3"/>
  <c r="BA215" i="3"/>
  <c r="BC215" i="3"/>
  <c r="BE215" i="3"/>
  <c r="BG215" i="3"/>
  <c r="BI215" i="3"/>
  <c r="BK353" i="3"/>
  <c r="BM281" i="3"/>
  <c r="BL288" i="3"/>
  <c r="BJ305" i="3"/>
  <c r="N178" i="3"/>
  <c r="P178" i="3"/>
  <c r="R178" i="3"/>
  <c r="T178" i="3"/>
  <c r="V178" i="3"/>
  <c r="X178" i="3"/>
  <c r="Z178" i="3"/>
  <c r="AB178" i="3"/>
  <c r="AD178" i="3"/>
  <c r="AF178" i="3"/>
  <c r="AH178" i="3"/>
  <c r="AJ178" i="3"/>
  <c r="AL178" i="3"/>
  <c r="AN178" i="3"/>
  <c r="AP178" i="3"/>
  <c r="AR178" i="3"/>
  <c r="AT178" i="3"/>
  <c r="AV178" i="3"/>
  <c r="AX178" i="3"/>
  <c r="AZ178" i="3"/>
  <c r="BB178" i="3"/>
  <c r="BD178" i="3"/>
  <c r="BF178" i="3"/>
  <c r="BH178" i="3"/>
  <c r="M178" i="3"/>
  <c r="O178" i="3"/>
  <c r="Q178" i="3"/>
  <c r="S178" i="3"/>
  <c r="U178" i="3"/>
  <c r="W178" i="3"/>
  <c r="Y178" i="3"/>
  <c r="AA178" i="3"/>
  <c r="AC178" i="3"/>
  <c r="AE178" i="3"/>
  <c r="AG178" i="3"/>
  <c r="AI178" i="3"/>
  <c r="AK178" i="3"/>
  <c r="AM178" i="3"/>
  <c r="AO178" i="3"/>
  <c r="AQ178" i="3"/>
  <c r="AS178" i="3"/>
  <c r="AU178" i="3"/>
  <c r="AW178" i="3"/>
  <c r="AY178" i="3"/>
  <c r="BA178" i="3"/>
  <c r="BC178" i="3"/>
  <c r="BE178" i="3"/>
  <c r="BG178" i="3"/>
  <c r="BI178" i="3"/>
  <c r="M307" i="3"/>
  <c r="O307" i="3"/>
  <c r="Q307" i="3"/>
  <c r="S307" i="3"/>
  <c r="U307" i="3"/>
  <c r="W307" i="3"/>
  <c r="Y307" i="3"/>
  <c r="AA307" i="3"/>
  <c r="AC307" i="3"/>
  <c r="AE307" i="3"/>
  <c r="AG307" i="3"/>
  <c r="AI307" i="3"/>
  <c r="AK307" i="3"/>
  <c r="AM307" i="3"/>
  <c r="AO307" i="3"/>
  <c r="AQ307" i="3"/>
  <c r="AS307" i="3"/>
  <c r="AU307" i="3"/>
  <c r="AW307" i="3"/>
  <c r="AY307" i="3"/>
  <c r="BA307" i="3"/>
  <c r="BC307" i="3"/>
  <c r="BE307" i="3"/>
  <c r="BG307" i="3"/>
  <c r="BI307" i="3"/>
  <c r="N307" i="3"/>
  <c r="P307" i="3"/>
  <c r="R307" i="3"/>
  <c r="T307" i="3"/>
  <c r="V307" i="3"/>
  <c r="X307" i="3"/>
  <c r="Z307" i="3"/>
  <c r="AB307" i="3"/>
  <c r="AD307" i="3"/>
  <c r="AF307" i="3"/>
  <c r="AH307" i="3"/>
  <c r="AJ307" i="3"/>
  <c r="AL307" i="3"/>
  <c r="AN307" i="3"/>
  <c r="AP307" i="3"/>
  <c r="AR307" i="3"/>
  <c r="AT307" i="3"/>
  <c r="AV307" i="3"/>
  <c r="AX307" i="3"/>
  <c r="AZ307" i="3"/>
  <c r="BB307" i="3"/>
  <c r="BD307" i="3"/>
  <c r="BF307" i="3"/>
  <c r="BH307" i="3"/>
  <c r="M308" i="3"/>
  <c r="O308" i="3"/>
  <c r="Q308" i="3"/>
  <c r="S308" i="3"/>
  <c r="U308" i="3"/>
  <c r="W308" i="3"/>
  <c r="Y308" i="3"/>
  <c r="AA308" i="3"/>
  <c r="AC308" i="3"/>
  <c r="AE308" i="3"/>
  <c r="AG308" i="3"/>
  <c r="AI308" i="3"/>
  <c r="AK308" i="3"/>
  <c r="AM308" i="3"/>
  <c r="AO308" i="3"/>
  <c r="AQ308" i="3"/>
  <c r="AS308" i="3"/>
  <c r="AU308" i="3"/>
  <c r="AW308" i="3"/>
  <c r="AY308" i="3"/>
  <c r="BA308" i="3"/>
  <c r="BC308" i="3"/>
  <c r="BE308" i="3"/>
  <c r="BG308" i="3"/>
  <c r="BI308" i="3"/>
  <c r="N308" i="3"/>
  <c r="P308" i="3"/>
  <c r="R308" i="3"/>
  <c r="T308" i="3"/>
  <c r="V308" i="3"/>
  <c r="X308" i="3"/>
  <c r="Z308" i="3"/>
  <c r="AB308" i="3"/>
  <c r="AD308" i="3"/>
  <c r="AF308" i="3"/>
  <c r="AH308" i="3"/>
  <c r="AJ308" i="3"/>
  <c r="AL308" i="3"/>
  <c r="AN308" i="3"/>
  <c r="AP308" i="3"/>
  <c r="AR308" i="3"/>
  <c r="AT308" i="3"/>
  <c r="AV308" i="3"/>
  <c r="AX308" i="3"/>
  <c r="AZ308" i="3"/>
  <c r="BB308" i="3"/>
  <c r="BD308" i="3"/>
  <c r="BF308" i="3"/>
  <c r="BH308" i="3"/>
  <c r="M309" i="3"/>
  <c r="O309" i="3"/>
  <c r="Q309" i="3"/>
  <c r="S309" i="3"/>
  <c r="U309" i="3"/>
  <c r="W309" i="3"/>
  <c r="Y309" i="3"/>
  <c r="AA309" i="3"/>
  <c r="AC309" i="3"/>
  <c r="AE309" i="3"/>
  <c r="AG309" i="3"/>
  <c r="AI309" i="3"/>
  <c r="AK309" i="3"/>
  <c r="AM309" i="3"/>
  <c r="AO309" i="3"/>
  <c r="AQ309" i="3"/>
  <c r="AS309" i="3"/>
  <c r="AU309" i="3"/>
  <c r="AW309" i="3"/>
  <c r="AY309" i="3"/>
  <c r="BA309" i="3"/>
  <c r="BC309" i="3"/>
  <c r="BE309" i="3"/>
  <c r="BG309" i="3"/>
  <c r="BI309" i="3"/>
  <c r="N309" i="3"/>
  <c r="P309" i="3"/>
  <c r="R309" i="3"/>
  <c r="T309" i="3"/>
  <c r="V309" i="3"/>
  <c r="X309" i="3"/>
  <c r="Z309" i="3"/>
  <c r="AB309" i="3"/>
  <c r="AD309" i="3"/>
  <c r="AF309" i="3"/>
  <c r="AH309" i="3"/>
  <c r="AJ309" i="3"/>
  <c r="AL309" i="3"/>
  <c r="AN309" i="3"/>
  <c r="AP309" i="3"/>
  <c r="AR309" i="3"/>
  <c r="AT309" i="3"/>
  <c r="AV309" i="3"/>
  <c r="AX309" i="3"/>
  <c r="AZ309" i="3"/>
  <c r="BB309" i="3"/>
  <c r="BD309" i="3"/>
  <c r="BF309" i="3"/>
  <c r="BH309" i="3"/>
  <c r="N310" i="3"/>
  <c r="P310" i="3"/>
  <c r="R310" i="3"/>
  <c r="T310" i="3"/>
  <c r="V310" i="3"/>
  <c r="X310" i="3"/>
  <c r="Z310" i="3"/>
  <c r="AB310" i="3"/>
  <c r="AD310" i="3"/>
  <c r="AF310" i="3"/>
  <c r="AH310" i="3"/>
  <c r="AJ310" i="3"/>
  <c r="AL310" i="3"/>
  <c r="AN310" i="3"/>
  <c r="AP310" i="3"/>
  <c r="AR310" i="3"/>
  <c r="AT310" i="3"/>
  <c r="AV310" i="3"/>
  <c r="AX310" i="3"/>
  <c r="AZ310" i="3"/>
  <c r="BB310" i="3"/>
  <c r="BD310" i="3"/>
  <c r="BF310" i="3"/>
  <c r="BH310" i="3"/>
  <c r="M310" i="3"/>
  <c r="O310" i="3"/>
  <c r="Q310" i="3"/>
  <c r="S310" i="3"/>
  <c r="U310" i="3"/>
  <c r="W310" i="3"/>
  <c r="Y310" i="3"/>
  <c r="AA310" i="3"/>
  <c r="AC310" i="3"/>
  <c r="AE310" i="3"/>
  <c r="AG310" i="3"/>
  <c r="AI310" i="3"/>
  <c r="AK310" i="3"/>
  <c r="AM310" i="3"/>
  <c r="AO310" i="3"/>
  <c r="AQ310" i="3"/>
  <c r="AS310" i="3"/>
  <c r="AU310" i="3"/>
  <c r="AW310" i="3"/>
  <c r="AY310" i="3"/>
  <c r="BA310" i="3"/>
  <c r="BC310" i="3"/>
  <c r="BE310" i="3"/>
  <c r="BG310" i="3"/>
  <c r="BI310" i="3"/>
  <c r="N311" i="3"/>
  <c r="P311" i="3"/>
  <c r="R311" i="3"/>
  <c r="T311" i="3"/>
  <c r="V311" i="3"/>
  <c r="X311" i="3"/>
  <c r="Z311" i="3"/>
  <c r="AB311" i="3"/>
  <c r="AD311" i="3"/>
  <c r="AF311" i="3"/>
  <c r="AH311" i="3"/>
  <c r="AJ311" i="3"/>
  <c r="AL311" i="3"/>
  <c r="AN311" i="3"/>
  <c r="AP311" i="3"/>
  <c r="AR311" i="3"/>
  <c r="AT311" i="3"/>
  <c r="AV311" i="3"/>
  <c r="AX311" i="3"/>
  <c r="AZ311" i="3"/>
  <c r="BB311" i="3"/>
  <c r="BD311" i="3"/>
  <c r="BF311" i="3"/>
  <c r="BH311" i="3"/>
  <c r="M311" i="3"/>
  <c r="O311" i="3"/>
  <c r="Q311" i="3"/>
  <c r="S311" i="3"/>
  <c r="U311" i="3"/>
  <c r="W311" i="3"/>
  <c r="Y311" i="3"/>
  <c r="AA311" i="3"/>
  <c r="AC311" i="3"/>
  <c r="AE311" i="3"/>
  <c r="AG311" i="3"/>
  <c r="AI311" i="3"/>
  <c r="AK311" i="3"/>
  <c r="AM311" i="3"/>
  <c r="AO311" i="3"/>
  <c r="AQ311" i="3"/>
  <c r="AS311" i="3"/>
  <c r="AU311" i="3"/>
  <c r="AW311" i="3"/>
  <c r="AY311" i="3"/>
  <c r="BA311" i="3"/>
  <c r="BC311" i="3"/>
  <c r="BE311" i="3"/>
  <c r="BG311" i="3"/>
  <c r="BI311" i="3"/>
  <c r="M312" i="3"/>
  <c r="O312" i="3"/>
  <c r="Q312" i="3"/>
  <c r="S312" i="3"/>
  <c r="U312" i="3"/>
  <c r="W312" i="3"/>
  <c r="Y312" i="3"/>
  <c r="AA312" i="3"/>
  <c r="AC312" i="3"/>
  <c r="AE312" i="3"/>
  <c r="AG312" i="3"/>
  <c r="AI312" i="3"/>
  <c r="AK312" i="3"/>
  <c r="AM312" i="3"/>
  <c r="AO312" i="3"/>
  <c r="AQ312" i="3"/>
  <c r="AS312" i="3"/>
  <c r="AU312" i="3"/>
  <c r="AW312" i="3"/>
  <c r="AY312" i="3"/>
  <c r="BA312" i="3"/>
  <c r="BC312" i="3"/>
  <c r="BE312" i="3"/>
  <c r="BG312" i="3"/>
  <c r="BI312" i="3"/>
  <c r="N312" i="3"/>
  <c r="P312" i="3"/>
  <c r="R312" i="3"/>
  <c r="T312" i="3"/>
  <c r="V312" i="3"/>
  <c r="X312" i="3"/>
  <c r="Z312" i="3"/>
  <c r="AB312" i="3"/>
  <c r="AD312" i="3"/>
  <c r="AF312" i="3"/>
  <c r="AH312" i="3"/>
  <c r="AJ312" i="3"/>
  <c r="AL312" i="3"/>
  <c r="AN312" i="3"/>
  <c r="AP312" i="3"/>
  <c r="AR312" i="3"/>
  <c r="AT312" i="3"/>
  <c r="AV312" i="3"/>
  <c r="AX312" i="3"/>
  <c r="AZ312" i="3"/>
  <c r="BB312" i="3"/>
  <c r="BD312" i="3"/>
  <c r="BF312" i="3"/>
  <c r="BH312" i="3"/>
  <c r="N313" i="3"/>
  <c r="P313" i="3"/>
  <c r="R313" i="3"/>
  <c r="T313" i="3"/>
  <c r="V313" i="3"/>
  <c r="X313" i="3"/>
  <c r="Z313" i="3"/>
  <c r="AB313" i="3"/>
  <c r="AD313" i="3"/>
  <c r="AF313" i="3"/>
  <c r="AH313" i="3"/>
  <c r="AJ313" i="3"/>
  <c r="AL313" i="3"/>
  <c r="AN313" i="3"/>
  <c r="AP313" i="3"/>
  <c r="AR313" i="3"/>
  <c r="AT313" i="3"/>
  <c r="AV313" i="3"/>
  <c r="AX313" i="3"/>
  <c r="AZ313" i="3"/>
  <c r="BB313" i="3"/>
  <c r="BD313" i="3"/>
  <c r="BF313" i="3"/>
  <c r="BH313" i="3"/>
  <c r="M313" i="3"/>
  <c r="O313" i="3"/>
  <c r="Q313" i="3"/>
  <c r="S313" i="3"/>
  <c r="U313" i="3"/>
  <c r="W313" i="3"/>
  <c r="Y313" i="3"/>
  <c r="AA313" i="3"/>
  <c r="AC313" i="3"/>
  <c r="AE313" i="3"/>
  <c r="AG313" i="3"/>
  <c r="AI313" i="3"/>
  <c r="AK313" i="3"/>
  <c r="AM313" i="3"/>
  <c r="AO313" i="3"/>
  <c r="AQ313" i="3"/>
  <c r="AS313" i="3"/>
  <c r="AU313" i="3"/>
  <c r="AW313" i="3"/>
  <c r="AY313" i="3"/>
  <c r="BA313" i="3"/>
  <c r="BC313" i="3"/>
  <c r="BE313" i="3"/>
  <c r="BG313" i="3"/>
  <c r="BI313" i="3"/>
  <c r="M314" i="3"/>
  <c r="O314" i="3"/>
  <c r="Q314" i="3"/>
  <c r="S314" i="3"/>
  <c r="U314" i="3"/>
  <c r="W314" i="3"/>
  <c r="Y314" i="3"/>
  <c r="AA314" i="3"/>
  <c r="AC314" i="3"/>
  <c r="AE314" i="3"/>
  <c r="AG314" i="3"/>
  <c r="AI314" i="3"/>
  <c r="AK314" i="3"/>
  <c r="AM314" i="3"/>
  <c r="AO314" i="3"/>
  <c r="AQ314" i="3"/>
  <c r="AS314" i="3"/>
  <c r="AU314" i="3"/>
  <c r="AW314" i="3"/>
  <c r="AY314" i="3"/>
  <c r="BA314" i="3"/>
  <c r="BC314" i="3"/>
  <c r="BE314" i="3"/>
  <c r="BG314" i="3"/>
  <c r="BI314" i="3"/>
  <c r="N314" i="3"/>
  <c r="P314" i="3"/>
  <c r="R314" i="3"/>
  <c r="T314" i="3"/>
  <c r="V314" i="3"/>
  <c r="X314" i="3"/>
  <c r="Z314" i="3"/>
  <c r="AB314" i="3"/>
  <c r="AD314" i="3"/>
  <c r="AF314" i="3"/>
  <c r="AH314" i="3"/>
  <c r="AJ314" i="3"/>
  <c r="AL314" i="3"/>
  <c r="AN314" i="3"/>
  <c r="AP314" i="3"/>
  <c r="AR314" i="3"/>
  <c r="AT314" i="3"/>
  <c r="AV314" i="3"/>
  <c r="AX314" i="3"/>
  <c r="AZ314" i="3"/>
  <c r="BB314" i="3"/>
  <c r="BD314" i="3"/>
  <c r="BF314" i="3"/>
  <c r="BH314" i="3"/>
  <c r="M315" i="3"/>
  <c r="O315" i="3"/>
  <c r="Q315" i="3"/>
  <c r="S315" i="3"/>
  <c r="U315" i="3"/>
  <c r="W315" i="3"/>
  <c r="Y315" i="3"/>
  <c r="AA315" i="3"/>
  <c r="AC315" i="3"/>
  <c r="AE315" i="3"/>
  <c r="AG315" i="3"/>
  <c r="AI315" i="3"/>
  <c r="AK315" i="3"/>
  <c r="AM315" i="3"/>
  <c r="AO315" i="3"/>
  <c r="AQ315" i="3"/>
  <c r="AS315" i="3"/>
  <c r="AU315" i="3"/>
  <c r="AW315" i="3"/>
  <c r="AY315" i="3"/>
  <c r="BA315" i="3"/>
  <c r="BC315" i="3"/>
  <c r="BE315" i="3"/>
  <c r="BG315" i="3"/>
  <c r="BI315" i="3"/>
  <c r="N315" i="3"/>
  <c r="P315" i="3"/>
  <c r="R315" i="3"/>
  <c r="T315" i="3"/>
  <c r="V315" i="3"/>
  <c r="X315" i="3"/>
  <c r="Z315" i="3"/>
  <c r="AB315" i="3"/>
  <c r="AD315" i="3"/>
  <c r="AF315" i="3"/>
  <c r="AH315" i="3"/>
  <c r="AJ315" i="3"/>
  <c r="AL315" i="3"/>
  <c r="AN315" i="3"/>
  <c r="AP315" i="3"/>
  <c r="AR315" i="3"/>
  <c r="AT315" i="3"/>
  <c r="AV315" i="3"/>
  <c r="AX315" i="3"/>
  <c r="AZ315" i="3"/>
  <c r="BB315" i="3"/>
  <c r="BD315" i="3"/>
  <c r="BF315" i="3"/>
  <c r="BH315" i="3"/>
  <c r="M316" i="3"/>
  <c r="O316" i="3"/>
  <c r="Q316" i="3"/>
  <c r="S316" i="3"/>
  <c r="U316" i="3"/>
  <c r="W316" i="3"/>
  <c r="Y316" i="3"/>
  <c r="AA316" i="3"/>
  <c r="AC316" i="3"/>
  <c r="AE316" i="3"/>
  <c r="AG316" i="3"/>
  <c r="AI316" i="3"/>
  <c r="AK316" i="3"/>
  <c r="AM316" i="3"/>
  <c r="AO316" i="3"/>
  <c r="AQ316" i="3"/>
  <c r="AS316" i="3"/>
  <c r="AU316" i="3"/>
  <c r="AW316" i="3"/>
  <c r="AY316" i="3"/>
  <c r="BA316" i="3"/>
  <c r="BC316" i="3"/>
  <c r="BE316" i="3"/>
  <c r="BG316" i="3"/>
  <c r="BI316" i="3"/>
  <c r="N316" i="3"/>
  <c r="P316" i="3"/>
  <c r="R316" i="3"/>
  <c r="T316" i="3"/>
  <c r="V316" i="3"/>
  <c r="X316" i="3"/>
  <c r="Z316" i="3"/>
  <c r="AB316" i="3"/>
  <c r="AD316" i="3"/>
  <c r="AF316" i="3"/>
  <c r="AH316" i="3"/>
  <c r="AJ316" i="3"/>
  <c r="AL316" i="3"/>
  <c r="AN316" i="3"/>
  <c r="AP316" i="3"/>
  <c r="AR316" i="3"/>
  <c r="AT316" i="3"/>
  <c r="AV316" i="3"/>
  <c r="AX316" i="3"/>
  <c r="AZ316" i="3"/>
  <c r="BB316" i="3"/>
  <c r="BD316" i="3"/>
  <c r="BF316" i="3"/>
  <c r="BH316" i="3"/>
  <c r="N317" i="3"/>
  <c r="P317" i="3"/>
  <c r="R317" i="3"/>
  <c r="T317" i="3"/>
  <c r="V317" i="3"/>
  <c r="X317" i="3"/>
  <c r="Z317" i="3"/>
  <c r="AB317" i="3"/>
  <c r="AD317" i="3"/>
  <c r="AF317" i="3"/>
  <c r="AH317" i="3"/>
  <c r="AJ317" i="3"/>
  <c r="AL317" i="3"/>
  <c r="AN317" i="3"/>
  <c r="AP317" i="3"/>
  <c r="AR317" i="3"/>
  <c r="AT317" i="3"/>
  <c r="AV317" i="3"/>
  <c r="AX317" i="3"/>
  <c r="AZ317" i="3"/>
  <c r="BB317" i="3"/>
  <c r="BD317" i="3"/>
  <c r="BF317" i="3"/>
  <c r="BH317" i="3"/>
  <c r="M317" i="3"/>
  <c r="O317" i="3"/>
  <c r="Q317" i="3"/>
  <c r="S317" i="3"/>
  <c r="U317" i="3"/>
  <c r="W317" i="3"/>
  <c r="Y317" i="3"/>
  <c r="AA317" i="3"/>
  <c r="AC317" i="3"/>
  <c r="AE317" i="3"/>
  <c r="AG317" i="3"/>
  <c r="AI317" i="3"/>
  <c r="AK317" i="3"/>
  <c r="AM317" i="3"/>
  <c r="AO317" i="3"/>
  <c r="AQ317" i="3"/>
  <c r="AS317" i="3"/>
  <c r="AU317" i="3"/>
  <c r="AW317" i="3"/>
  <c r="AY317" i="3"/>
  <c r="BA317" i="3"/>
  <c r="BC317" i="3"/>
  <c r="BE317" i="3"/>
  <c r="BG317" i="3"/>
  <c r="BI317" i="3"/>
  <c r="M318" i="3"/>
  <c r="O318" i="3"/>
  <c r="Q318" i="3"/>
  <c r="S318" i="3"/>
  <c r="U318" i="3"/>
  <c r="W318" i="3"/>
  <c r="Y318" i="3"/>
  <c r="AA318" i="3"/>
  <c r="AC318" i="3"/>
  <c r="AE318" i="3"/>
  <c r="AG318" i="3"/>
  <c r="AI318" i="3"/>
  <c r="AK318" i="3"/>
  <c r="AM318" i="3"/>
  <c r="AO318" i="3"/>
  <c r="AQ318" i="3"/>
  <c r="AS318" i="3"/>
  <c r="AU318" i="3"/>
  <c r="AW318" i="3"/>
  <c r="AY318" i="3"/>
  <c r="BA318" i="3"/>
  <c r="BC318" i="3"/>
  <c r="BE318" i="3"/>
  <c r="BG318" i="3"/>
  <c r="BI318" i="3"/>
  <c r="N318" i="3"/>
  <c r="P318" i="3"/>
  <c r="R318" i="3"/>
  <c r="T318" i="3"/>
  <c r="V318" i="3"/>
  <c r="X318" i="3"/>
  <c r="Z318" i="3"/>
  <c r="AB318" i="3"/>
  <c r="AD318" i="3"/>
  <c r="AF318" i="3"/>
  <c r="AH318" i="3"/>
  <c r="AJ318" i="3"/>
  <c r="AL318" i="3"/>
  <c r="AN318" i="3"/>
  <c r="AP318" i="3"/>
  <c r="AR318" i="3"/>
  <c r="AT318" i="3"/>
  <c r="AV318" i="3"/>
  <c r="AX318" i="3"/>
  <c r="AZ318" i="3"/>
  <c r="BB318" i="3"/>
  <c r="BD318" i="3"/>
  <c r="BF318" i="3"/>
  <c r="BH318" i="3"/>
  <c r="M319" i="3"/>
  <c r="O319" i="3"/>
  <c r="Q319" i="3"/>
  <c r="S319" i="3"/>
  <c r="U319" i="3"/>
  <c r="W319" i="3"/>
  <c r="Y319" i="3"/>
  <c r="AA319" i="3"/>
  <c r="AC319" i="3"/>
  <c r="AE319" i="3"/>
  <c r="AG319" i="3"/>
  <c r="AI319" i="3"/>
  <c r="AK319" i="3"/>
  <c r="AM319" i="3"/>
  <c r="AO319" i="3"/>
  <c r="AQ319" i="3"/>
  <c r="AS319" i="3"/>
  <c r="AU319" i="3"/>
  <c r="AW319" i="3"/>
  <c r="AY319" i="3"/>
  <c r="BA319" i="3"/>
  <c r="BC319" i="3"/>
  <c r="BE319" i="3"/>
  <c r="BG319" i="3"/>
  <c r="BI319" i="3"/>
  <c r="N319" i="3"/>
  <c r="P319" i="3"/>
  <c r="R319" i="3"/>
  <c r="T319" i="3"/>
  <c r="V319" i="3"/>
  <c r="X319" i="3"/>
  <c r="Z319" i="3"/>
  <c r="AB319" i="3"/>
  <c r="AD319" i="3"/>
  <c r="AF319" i="3"/>
  <c r="AH319" i="3"/>
  <c r="AJ319" i="3"/>
  <c r="AL319" i="3"/>
  <c r="AN319" i="3"/>
  <c r="AP319" i="3"/>
  <c r="AR319" i="3"/>
  <c r="AT319" i="3"/>
  <c r="AV319" i="3"/>
  <c r="AX319" i="3"/>
  <c r="AZ319" i="3"/>
  <c r="BB319" i="3"/>
  <c r="BD319" i="3"/>
  <c r="BF319" i="3"/>
  <c r="BH319" i="3"/>
  <c r="N321" i="3"/>
  <c r="P321" i="3"/>
  <c r="R321" i="3"/>
  <c r="T321" i="3"/>
  <c r="V321" i="3"/>
  <c r="X321" i="3"/>
  <c r="Z321" i="3"/>
  <c r="AB321" i="3"/>
  <c r="AD321" i="3"/>
  <c r="AF321" i="3"/>
  <c r="AH321" i="3"/>
  <c r="AJ321" i="3"/>
  <c r="AL321" i="3"/>
  <c r="AN321" i="3"/>
  <c r="AP321" i="3"/>
  <c r="AR321" i="3"/>
  <c r="AT321" i="3"/>
  <c r="AV321" i="3"/>
  <c r="AX321" i="3"/>
  <c r="AZ321" i="3"/>
  <c r="BB321" i="3"/>
  <c r="BD321" i="3"/>
  <c r="BF321" i="3"/>
  <c r="BH321" i="3"/>
  <c r="M321" i="3"/>
  <c r="O321" i="3"/>
  <c r="Q321" i="3"/>
  <c r="S321" i="3"/>
  <c r="U321" i="3"/>
  <c r="W321" i="3"/>
  <c r="Y321" i="3"/>
  <c r="AA321" i="3"/>
  <c r="AC321" i="3"/>
  <c r="AE321" i="3"/>
  <c r="AG321" i="3"/>
  <c r="AI321" i="3"/>
  <c r="AK321" i="3"/>
  <c r="AM321" i="3"/>
  <c r="AO321" i="3"/>
  <c r="AQ321" i="3"/>
  <c r="AS321" i="3"/>
  <c r="AU321" i="3"/>
  <c r="AW321" i="3"/>
  <c r="AY321" i="3"/>
  <c r="BA321" i="3"/>
  <c r="BC321" i="3"/>
  <c r="BE321" i="3"/>
  <c r="BG321" i="3"/>
  <c r="BI321" i="3"/>
  <c r="M323" i="3"/>
  <c r="O323" i="3"/>
  <c r="Q323" i="3"/>
  <c r="S323" i="3"/>
  <c r="U323" i="3"/>
  <c r="W323" i="3"/>
  <c r="Y323" i="3"/>
  <c r="AA323" i="3"/>
  <c r="AC323" i="3"/>
  <c r="AE323" i="3"/>
  <c r="AG323" i="3"/>
  <c r="AI323" i="3"/>
  <c r="AK323" i="3"/>
  <c r="AM323" i="3"/>
  <c r="AO323" i="3"/>
  <c r="AQ323" i="3"/>
  <c r="AS323" i="3"/>
  <c r="AU323" i="3"/>
  <c r="AW323" i="3"/>
  <c r="AY323" i="3"/>
  <c r="BA323" i="3"/>
  <c r="BC323" i="3"/>
  <c r="BE323" i="3"/>
  <c r="BG323" i="3"/>
  <c r="BI323" i="3"/>
  <c r="N323" i="3"/>
  <c r="P323" i="3"/>
  <c r="R323" i="3"/>
  <c r="T323" i="3"/>
  <c r="V323" i="3"/>
  <c r="X323" i="3"/>
  <c r="Z323" i="3"/>
  <c r="AB323" i="3"/>
  <c r="AD323" i="3"/>
  <c r="AF323" i="3"/>
  <c r="AH323" i="3"/>
  <c r="AJ323" i="3"/>
  <c r="AL323" i="3"/>
  <c r="AN323" i="3"/>
  <c r="AP323" i="3"/>
  <c r="AR323" i="3"/>
  <c r="AT323" i="3"/>
  <c r="AV323" i="3"/>
  <c r="AX323" i="3"/>
  <c r="AZ323" i="3"/>
  <c r="BB323" i="3"/>
  <c r="BD323" i="3"/>
  <c r="BF323" i="3"/>
  <c r="BH323" i="3"/>
  <c r="BI258" i="3"/>
  <c r="BE258" i="3"/>
  <c r="BA258" i="3"/>
  <c r="AW258" i="3"/>
  <c r="AS258" i="3"/>
  <c r="AO258" i="3"/>
  <c r="AK258" i="3"/>
  <c r="AG258" i="3"/>
  <c r="AC258" i="3"/>
  <c r="Y258" i="3"/>
  <c r="U258" i="3"/>
  <c r="Q258" i="3"/>
  <c r="M258" i="3"/>
  <c r="BF258" i="3"/>
  <c r="BB258" i="3"/>
  <c r="AX258" i="3"/>
  <c r="AT258" i="3"/>
  <c r="AP258" i="3"/>
  <c r="AL258" i="3"/>
  <c r="AH258" i="3"/>
  <c r="AD258" i="3"/>
  <c r="Z258" i="3"/>
  <c r="V258" i="3"/>
  <c r="R258" i="3"/>
  <c r="E172" i="3"/>
  <c r="F172" i="3"/>
  <c r="G172" i="3"/>
  <c r="H172" i="3"/>
  <c r="I172" i="3"/>
  <c r="J172" i="3"/>
  <c r="BJ176" i="3" l="1"/>
  <c r="BJ174" i="3"/>
  <c r="BL284" i="3"/>
  <c r="BJ277" i="3"/>
  <c r="BL305" i="3"/>
  <c r="BL304" i="3"/>
  <c r="BJ297" i="3"/>
  <c r="BJ293" i="3"/>
  <c r="BK286" i="3"/>
  <c r="BK285" i="3"/>
  <c r="BK280" i="3"/>
  <c r="BJ273" i="3"/>
  <c r="BN286" i="3"/>
  <c r="BK279" i="3"/>
  <c r="BN275" i="3"/>
  <c r="BN273" i="3"/>
  <c r="BM175" i="3"/>
  <c r="BJ301" i="3"/>
  <c r="BL294" i="3"/>
  <c r="BJ291" i="3"/>
  <c r="BK289" i="3"/>
  <c r="BL175" i="3"/>
  <c r="BN288" i="3"/>
  <c r="BJ306" i="3"/>
  <c r="BL277" i="3"/>
  <c r="BK306" i="3"/>
  <c r="BN281" i="3"/>
  <c r="BN277" i="3"/>
  <c r="BN272" i="3"/>
  <c r="BL303" i="3"/>
  <c r="BL265" i="3"/>
  <c r="BN306" i="3"/>
  <c r="BN293" i="3"/>
  <c r="BK290" i="3"/>
  <c r="BK282" i="3"/>
  <c r="BJ287" i="3"/>
  <c r="BM297" i="3"/>
  <c r="BL296" i="3"/>
  <c r="BM292" i="3"/>
  <c r="BL273" i="3"/>
  <c r="BM272" i="3"/>
  <c r="BL259" i="3"/>
  <c r="BJ302" i="3"/>
  <c r="BN301" i="3"/>
  <c r="BN297" i="3"/>
  <c r="BM179" i="3"/>
  <c r="BM173" i="3"/>
  <c r="BK173" i="3"/>
  <c r="BJ173" i="3"/>
  <c r="BN173" i="3"/>
  <c r="BL173" i="3"/>
  <c r="BJ179" i="3"/>
  <c r="BN179" i="3"/>
  <c r="BJ304" i="3"/>
  <c r="BJ303" i="3"/>
  <c r="BL299" i="3"/>
  <c r="BN285" i="3"/>
  <c r="BM273" i="3"/>
  <c r="BL264" i="3"/>
  <c r="BL261" i="3"/>
  <c r="BK297" i="3"/>
  <c r="BL306" i="3"/>
  <c r="BL302" i="3"/>
  <c r="BN302" i="3"/>
  <c r="BL300" i="3"/>
  <c r="BJ299" i="3"/>
  <c r="BL297" i="3"/>
  <c r="BJ295" i="3"/>
  <c r="BJ283" i="3"/>
  <c r="BM277" i="3"/>
  <c r="BL179" i="3"/>
  <c r="BM268" i="3"/>
  <c r="BM302" i="3"/>
  <c r="BM293" i="3"/>
  <c r="BL287" i="3"/>
  <c r="BJ284" i="3"/>
  <c r="BM279" i="3"/>
  <c r="BK278" i="3"/>
  <c r="BM274" i="3"/>
  <c r="BL269" i="3"/>
  <c r="BK316" i="3"/>
  <c r="BN212" i="3"/>
  <c r="BK236" i="3"/>
  <c r="BK272" i="3"/>
  <c r="BL176" i="3"/>
  <c r="BN174" i="3"/>
  <c r="BN305" i="3"/>
  <c r="BN303" i="3"/>
  <c r="BK300" i="3"/>
  <c r="BK299" i="3"/>
  <c r="BK284" i="3"/>
  <c r="BL274" i="3"/>
  <c r="BK259" i="3"/>
  <c r="BK304" i="3"/>
  <c r="BK303" i="3"/>
  <c r="BJ300" i="3"/>
  <c r="BN296" i="3"/>
  <c r="BM294" i="3"/>
  <c r="BK292" i="3"/>
  <c r="BJ290" i="3"/>
  <c r="BN289" i="3"/>
  <c r="BJ288" i="3"/>
  <c r="BN283" i="3"/>
  <c r="BK281" i="3"/>
  <c r="BL279" i="3"/>
  <c r="BL268" i="3"/>
  <c r="BJ184" i="3"/>
  <c r="BM258" i="3"/>
  <c r="BJ244" i="3"/>
  <c r="BK176" i="3"/>
  <c r="BL174" i="3"/>
  <c r="BL270" i="3"/>
  <c r="BM265" i="3"/>
  <c r="BK301" i="3"/>
  <c r="BM299" i="3"/>
  <c r="BM296" i="3"/>
  <c r="BJ294" i="3"/>
  <c r="BL292" i="3"/>
  <c r="BM284" i="3"/>
  <c r="BM283" i="3"/>
  <c r="BJ282" i="3"/>
  <c r="BN280" i="3"/>
  <c r="BJ280" i="3"/>
  <c r="BN278" i="3"/>
  <c r="BL278" i="3"/>
  <c r="BJ276" i="3"/>
  <c r="BN271" i="3"/>
  <c r="BL271" i="3"/>
  <c r="BJ270" i="3"/>
  <c r="BM270" i="3"/>
  <c r="BM269" i="3"/>
  <c r="BL267" i="3"/>
  <c r="BM267" i="3"/>
  <c r="BK266" i="3"/>
  <c r="BM266" i="3"/>
  <c r="BN263" i="3"/>
  <c r="BN262" i="3"/>
  <c r="BL262" i="3"/>
  <c r="BJ261" i="3"/>
  <c r="BM261" i="3"/>
  <c r="BM260" i="3"/>
  <c r="BM306" i="3"/>
  <c r="BK302" i="3"/>
  <c r="BM301" i="3"/>
  <c r="BL298" i="3"/>
  <c r="BK298" i="3"/>
  <c r="BK295" i="3"/>
  <c r="BM295" i="3"/>
  <c r="BL293" i="3"/>
  <c r="BK293" i="3"/>
  <c r="BK291" i="3"/>
  <c r="BN291" i="3"/>
  <c r="BL291" i="3"/>
  <c r="BM290" i="3"/>
  <c r="BJ289" i="3"/>
  <c r="BM288" i="3"/>
  <c r="BN287" i="3"/>
  <c r="BM286" i="3"/>
  <c r="BM285" i="3"/>
  <c r="BN284" i="3"/>
  <c r="BL280" i="3"/>
  <c r="BN279" i="3"/>
  <c r="BM278" i="3"/>
  <c r="BK276" i="3"/>
  <c r="BJ275" i="3"/>
  <c r="BK275" i="3"/>
  <c r="BK273" i="3"/>
  <c r="BK270" i="3"/>
  <c r="BJ268" i="3"/>
  <c r="BK268" i="3"/>
  <c r="BN268" i="3"/>
  <c r="BJ265" i="3"/>
  <c r="BJ263" i="3"/>
  <c r="BK261" i="3"/>
  <c r="BJ260" i="3"/>
  <c r="BK260" i="3"/>
  <c r="BN260" i="3"/>
  <c r="BM259" i="3"/>
  <c r="BK288" i="3"/>
  <c r="BN276" i="3"/>
  <c r="BJ307" i="3"/>
  <c r="BM307" i="3"/>
  <c r="BL307" i="3"/>
  <c r="BJ198" i="3"/>
  <c r="BM198" i="3"/>
  <c r="BL198" i="3"/>
  <c r="BM184" i="3"/>
  <c r="BL184" i="3"/>
  <c r="BL258" i="3"/>
  <c r="BJ256" i="3"/>
  <c r="BM256" i="3"/>
  <c r="BL256" i="3"/>
  <c r="BM244" i="3"/>
  <c r="BL244" i="3"/>
  <c r="BJ258" i="3"/>
  <c r="BL286" i="3"/>
  <c r="BM282" i="3"/>
  <c r="BK263" i="3"/>
  <c r="BJ262" i="3"/>
  <c r="BJ292" i="3"/>
  <c r="BL290" i="3"/>
  <c r="BM289" i="3"/>
  <c r="BL282" i="3"/>
  <c r="BJ278" i="3"/>
  <c r="BM276" i="3"/>
  <c r="BM275" i="3"/>
  <c r="BJ272" i="3"/>
  <c r="BM271" i="3"/>
  <c r="BN270" i="3"/>
  <c r="BN269" i="3"/>
  <c r="BN267" i="3"/>
  <c r="BK267" i="3"/>
  <c r="BN266" i="3"/>
  <c r="BL266" i="3"/>
  <c r="BM264" i="3"/>
  <c r="BL263" i="3"/>
  <c r="BM263" i="3"/>
  <c r="BK262" i="3"/>
  <c r="BM262" i="3"/>
  <c r="BN261" i="3"/>
  <c r="BM305" i="3"/>
  <c r="BK305" i="3"/>
  <c r="BM304" i="3"/>
  <c r="BN304" i="3"/>
  <c r="BM303" i="3"/>
  <c r="BL301" i="3"/>
  <c r="BM300" i="3"/>
  <c r="BN300" i="3"/>
  <c r="BM298" i="3"/>
  <c r="BJ298" i="3"/>
  <c r="BJ296" i="3"/>
  <c r="BK296" i="3"/>
  <c r="BL295" i="3"/>
  <c r="BN295" i="3"/>
  <c r="BN294" i="3"/>
  <c r="BN292" i="3"/>
  <c r="BM291" i="3"/>
  <c r="BN290" i="3"/>
  <c r="BL289" i="3"/>
  <c r="BM287" i="3"/>
  <c r="BJ286" i="3"/>
  <c r="BL285" i="3"/>
  <c r="BJ285" i="3"/>
  <c r="BL283" i="3"/>
  <c r="BK283" i="3"/>
  <c r="BN282" i="3"/>
  <c r="BL281" i="3"/>
  <c r="BJ281" i="3"/>
  <c r="BM280" i="3"/>
  <c r="BJ279" i="3"/>
  <c r="BK277" i="3"/>
  <c r="BL276" i="3"/>
  <c r="BJ274" i="3"/>
  <c r="BK274" i="3"/>
  <c r="BN274" i="3"/>
  <c r="BL272" i="3"/>
  <c r="BJ271" i="3"/>
  <c r="BK271" i="3"/>
  <c r="BJ269" i="3"/>
  <c r="BK269" i="3"/>
  <c r="BJ267" i="3"/>
  <c r="BJ266" i="3"/>
  <c r="BK265" i="3"/>
  <c r="BJ264" i="3"/>
  <c r="BK264" i="3"/>
  <c r="BN264" i="3"/>
  <c r="BL260" i="3"/>
  <c r="BN259" i="3"/>
  <c r="BJ259" i="3"/>
  <c r="BN298" i="3"/>
  <c r="BK294" i="3"/>
  <c r="BK287" i="3"/>
  <c r="BL275" i="3"/>
  <c r="BM176" i="3"/>
  <c r="BN176" i="3"/>
  <c r="BK174" i="3"/>
  <c r="BM174" i="3"/>
  <c r="BN193" i="3"/>
  <c r="BK193" i="3"/>
  <c r="BJ193" i="3"/>
  <c r="BM192" i="3"/>
  <c r="BL192" i="3"/>
  <c r="BL191" i="3"/>
  <c r="BK191" i="3"/>
  <c r="BN191" i="3"/>
  <c r="BJ190" i="3"/>
  <c r="BM190" i="3"/>
  <c r="BL190" i="3"/>
  <c r="BN189" i="3"/>
  <c r="BK189" i="3"/>
  <c r="BJ189" i="3"/>
  <c r="BM188" i="3"/>
  <c r="BL188" i="3"/>
  <c r="BN187" i="3"/>
  <c r="BK187" i="3"/>
  <c r="BJ186" i="3"/>
  <c r="BM186" i="3"/>
  <c r="BL186" i="3"/>
  <c r="BN185" i="3"/>
  <c r="BK185" i="3"/>
  <c r="BJ185" i="3"/>
  <c r="BN183" i="3"/>
  <c r="BK183" i="3"/>
  <c r="BJ182" i="3"/>
  <c r="BM182" i="3"/>
  <c r="BL182" i="3"/>
  <c r="BK181" i="3"/>
  <c r="BN181" i="3"/>
  <c r="BJ181" i="3"/>
  <c r="BM180" i="3"/>
  <c r="BL180" i="3"/>
  <c r="BJ257" i="3"/>
  <c r="BM257" i="3"/>
  <c r="BL257" i="3"/>
  <c r="BK255" i="3"/>
  <c r="BN255" i="3"/>
  <c r="BJ255" i="3"/>
  <c r="BK253" i="3"/>
  <c r="BN253" i="3"/>
  <c r="BK251" i="3"/>
  <c r="BN251" i="3"/>
  <c r="BJ251" i="3"/>
  <c r="BJ249" i="3"/>
  <c r="BM249" i="3"/>
  <c r="BL249" i="3"/>
  <c r="BK247" i="3"/>
  <c r="BN247" i="3"/>
  <c r="BJ245" i="3"/>
  <c r="BM245" i="3"/>
  <c r="BL245" i="3"/>
  <c r="BN243" i="3"/>
  <c r="BK243" i="3"/>
  <c r="BJ241" i="3"/>
  <c r="BM241" i="3"/>
  <c r="BL241" i="3"/>
  <c r="BN239" i="3"/>
  <c r="BK239" i="3"/>
  <c r="BJ237" i="3"/>
  <c r="BM237" i="3"/>
  <c r="BL237" i="3"/>
  <c r="BK235" i="3"/>
  <c r="BN235" i="3"/>
  <c r="BJ235" i="3"/>
  <c r="BM233" i="3"/>
  <c r="BL233" i="3"/>
  <c r="BN231" i="3"/>
  <c r="BK231" i="3"/>
  <c r="BJ231" i="3"/>
  <c r="BJ229" i="3"/>
  <c r="BM229" i="3"/>
  <c r="BN227" i="3"/>
  <c r="BK227" i="3"/>
  <c r="BJ227" i="3"/>
  <c r="BM225" i="3"/>
  <c r="BL225" i="3"/>
  <c r="BK223" i="3"/>
  <c r="BN223" i="3"/>
  <c r="BJ223" i="3"/>
  <c r="BJ221" i="3"/>
  <c r="BM221" i="3"/>
  <c r="BL221" i="3"/>
  <c r="BK219" i="3"/>
  <c r="BN219" i="3"/>
  <c r="BJ217" i="3"/>
  <c r="BM217" i="3"/>
  <c r="BL217" i="3"/>
  <c r="BK322" i="3"/>
  <c r="BN320" i="3"/>
  <c r="BJ320" i="3"/>
  <c r="BM320" i="3"/>
  <c r="BN254" i="3"/>
  <c r="BK254" i="3"/>
  <c r="BJ252" i="3"/>
  <c r="BM252" i="3"/>
  <c r="BL252" i="3"/>
  <c r="BN250" i="3"/>
  <c r="BK250" i="3"/>
  <c r="BJ250" i="3"/>
  <c r="BM248" i="3"/>
  <c r="BL248" i="3"/>
  <c r="BK246" i="3"/>
  <c r="BN246" i="3"/>
  <c r="BJ246" i="3"/>
  <c r="BN242" i="3"/>
  <c r="BK242" i="3"/>
  <c r="BJ242" i="3"/>
  <c r="BM240" i="3"/>
  <c r="BL240" i="3"/>
  <c r="BN238" i="3"/>
  <c r="BK238" i="3"/>
  <c r="BJ238" i="3"/>
  <c r="BM236" i="3"/>
  <c r="BL236" i="3"/>
  <c r="BJ234" i="3"/>
  <c r="BN234" i="3"/>
  <c r="BK234" i="3"/>
  <c r="BJ232" i="3"/>
  <c r="BM232" i="3"/>
  <c r="BL232" i="3"/>
  <c r="BN230" i="3"/>
  <c r="BK230" i="3"/>
  <c r="BM228" i="3"/>
  <c r="BL228" i="3"/>
  <c r="BJ228" i="3"/>
  <c r="BN228" i="3"/>
  <c r="BJ226" i="3"/>
  <c r="BK226" i="3"/>
  <c r="BN226" i="3"/>
  <c r="BJ224" i="3"/>
  <c r="BM224" i="3"/>
  <c r="BL224" i="3"/>
  <c r="BN222" i="3"/>
  <c r="BK222" i="3"/>
  <c r="BM220" i="3"/>
  <c r="BL220" i="3"/>
  <c r="BJ218" i="3"/>
  <c r="BN218" i="3"/>
  <c r="BK218" i="3"/>
  <c r="BJ216" i="3"/>
  <c r="BM216" i="3"/>
  <c r="BL216" i="3"/>
  <c r="BL177" i="3"/>
  <c r="BK177" i="3"/>
  <c r="BN177" i="3"/>
  <c r="BK258" i="3"/>
  <c r="BN258" i="3"/>
  <c r="BJ323" i="3"/>
  <c r="BM323" i="3"/>
  <c r="BL323" i="3"/>
  <c r="BN321" i="3"/>
  <c r="BK321" i="3"/>
  <c r="BJ321" i="3"/>
  <c r="BJ319" i="3"/>
  <c r="BM319" i="3"/>
  <c r="BL319" i="3"/>
  <c r="BK318" i="3"/>
  <c r="BM317" i="3"/>
  <c r="BL317" i="3"/>
  <c r="BL316" i="3"/>
  <c r="BJ315" i="3"/>
  <c r="BM315" i="3"/>
  <c r="BL315" i="3"/>
  <c r="BK314" i="3"/>
  <c r="BM313" i="3"/>
  <c r="BL313" i="3"/>
  <c r="BK312" i="3"/>
  <c r="BN312" i="3"/>
  <c r="BM311" i="3"/>
  <c r="BL311" i="3"/>
  <c r="BN311" i="3"/>
  <c r="BN310" i="3"/>
  <c r="BK310" i="3"/>
  <c r="BJ310" i="3"/>
  <c r="BJ309" i="3"/>
  <c r="BM309" i="3"/>
  <c r="BL309" i="3"/>
  <c r="BN308" i="3"/>
  <c r="BK308" i="3"/>
  <c r="BK178" i="3"/>
  <c r="BN178" i="3"/>
  <c r="BJ178" i="3"/>
  <c r="BN215" i="3"/>
  <c r="BK215" i="3"/>
  <c r="BJ215" i="3"/>
  <c r="BM214" i="3"/>
  <c r="BL214" i="3"/>
  <c r="BL213" i="3"/>
  <c r="BN213" i="3"/>
  <c r="BK213" i="3"/>
  <c r="BJ212" i="3"/>
  <c r="BM212" i="3"/>
  <c r="BL212" i="3"/>
  <c r="BN211" i="3"/>
  <c r="BK211" i="3"/>
  <c r="BJ211" i="3"/>
  <c r="BM210" i="3"/>
  <c r="BL210" i="3"/>
  <c r="BK209" i="3"/>
  <c r="BN209" i="3"/>
  <c r="BM208" i="3"/>
  <c r="BL208" i="3"/>
  <c r="BN207" i="3"/>
  <c r="BK207" i="3"/>
  <c r="BM206" i="3"/>
  <c r="BL206" i="3"/>
  <c r="BK205" i="3"/>
  <c r="BN205" i="3"/>
  <c r="BN204" i="3"/>
  <c r="BJ204" i="3"/>
  <c r="BM204" i="3"/>
  <c r="BL204" i="3"/>
  <c r="BK203" i="3"/>
  <c r="BN203" i="3"/>
  <c r="BJ203" i="3"/>
  <c r="BM202" i="3"/>
  <c r="BL202" i="3"/>
  <c r="BL201" i="3"/>
  <c r="BN201" i="3"/>
  <c r="BK201" i="3"/>
  <c r="BJ200" i="3"/>
  <c r="BM200" i="3"/>
  <c r="BL200" i="3"/>
  <c r="BK199" i="3"/>
  <c r="BN199" i="3"/>
  <c r="BK197" i="3"/>
  <c r="BN197" i="3"/>
  <c r="BJ197" i="3"/>
  <c r="BM196" i="3"/>
  <c r="BL196" i="3"/>
  <c r="BN195" i="3"/>
  <c r="BK195" i="3"/>
  <c r="BN194" i="3"/>
  <c r="BJ194" i="3"/>
  <c r="BM194" i="3"/>
  <c r="BL194" i="3"/>
  <c r="K172" i="3"/>
  <c r="BK323" i="3"/>
  <c r="BN323" i="3"/>
  <c r="BM321" i="3"/>
  <c r="BL321" i="3"/>
  <c r="BN319" i="3"/>
  <c r="BK319" i="3"/>
  <c r="BN318" i="3"/>
  <c r="BJ318" i="3"/>
  <c r="BM318" i="3"/>
  <c r="BL318" i="3"/>
  <c r="BK317" i="3"/>
  <c r="BN317" i="3"/>
  <c r="BJ317" i="3"/>
  <c r="BN316" i="3"/>
  <c r="BJ316" i="3"/>
  <c r="BM316" i="3"/>
  <c r="BN315" i="3"/>
  <c r="BK315" i="3"/>
  <c r="BN314" i="3"/>
  <c r="BJ314" i="3"/>
  <c r="BM314" i="3"/>
  <c r="BL314" i="3"/>
  <c r="BN313" i="3"/>
  <c r="BK313" i="3"/>
  <c r="BJ313" i="3"/>
  <c r="BJ312" i="3"/>
  <c r="BM312" i="3"/>
  <c r="BL312" i="3"/>
  <c r="BK311" i="3"/>
  <c r="BJ311" i="3"/>
  <c r="BM310" i="3"/>
  <c r="BL310" i="3"/>
  <c r="BN309" i="3"/>
  <c r="BK309" i="3"/>
  <c r="BJ308" i="3"/>
  <c r="BM308" i="3"/>
  <c r="BL308" i="3"/>
  <c r="BK307" i="3"/>
  <c r="BN307" i="3"/>
  <c r="BM178" i="3"/>
  <c r="BL178" i="3"/>
  <c r="BM215" i="3"/>
  <c r="BL215" i="3"/>
  <c r="BK214" i="3"/>
  <c r="BN214" i="3"/>
  <c r="BJ214" i="3"/>
  <c r="BJ213" i="3"/>
  <c r="BM213" i="3"/>
  <c r="BK212" i="3"/>
  <c r="BM211" i="3"/>
  <c r="BL211" i="3"/>
  <c r="BK210" i="3"/>
  <c r="BN210" i="3"/>
  <c r="BJ210" i="3"/>
  <c r="BJ209" i="3"/>
  <c r="BM209" i="3"/>
  <c r="BL209" i="3"/>
  <c r="BJ208" i="3"/>
  <c r="BK208" i="3"/>
  <c r="BN208" i="3"/>
  <c r="BJ207" i="3"/>
  <c r="BM207" i="3"/>
  <c r="BL207" i="3"/>
  <c r="BJ206" i="3"/>
  <c r="BN206" i="3"/>
  <c r="BK206" i="3"/>
  <c r="BJ205" i="3"/>
  <c r="BM205" i="3"/>
  <c r="BL205" i="3"/>
  <c r="BK204" i="3"/>
  <c r="BM203" i="3"/>
  <c r="BL203" i="3"/>
  <c r="BN202" i="3"/>
  <c r="BK202" i="3"/>
  <c r="BJ202" i="3"/>
  <c r="BJ201" i="3"/>
  <c r="BM201" i="3"/>
  <c r="BN200" i="3"/>
  <c r="BK200" i="3"/>
  <c r="BJ199" i="3"/>
  <c r="BM199" i="3"/>
  <c r="BL199" i="3"/>
  <c r="BK198" i="3"/>
  <c r="BN198" i="3"/>
  <c r="BM197" i="3"/>
  <c r="BL197" i="3"/>
  <c r="BK196" i="3"/>
  <c r="BN196" i="3"/>
  <c r="BJ196" i="3"/>
  <c r="BJ195" i="3"/>
  <c r="BM195" i="3"/>
  <c r="BL195" i="3"/>
  <c r="BK194" i="3"/>
  <c r="BM193" i="3"/>
  <c r="BL193" i="3"/>
  <c r="BK192" i="3"/>
  <c r="BN192" i="3"/>
  <c r="BJ192" i="3"/>
  <c r="BJ191" i="3"/>
  <c r="BM191" i="3"/>
  <c r="BN190" i="3"/>
  <c r="BK190" i="3"/>
  <c r="BM189" i="3"/>
  <c r="BL189" i="3"/>
  <c r="BN188" i="3"/>
  <c r="BK188" i="3"/>
  <c r="BJ188" i="3"/>
  <c r="BJ187" i="3"/>
  <c r="BM187" i="3"/>
  <c r="BL187" i="3"/>
  <c r="BK186" i="3"/>
  <c r="BN186" i="3"/>
  <c r="BM185" i="3"/>
  <c r="BL185" i="3"/>
  <c r="BN184" i="3"/>
  <c r="BK184" i="3"/>
  <c r="BJ183" i="3"/>
  <c r="BM183" i="3"/>
  <c r="BL183" i="3"/>
  <c r="BN182" i="3"/>
  <c r="BK182" i="3"/>
  <c r="BM181" i="3"/>
  <c r="BL181" i="3"/>
  <c r="BN180" i="3"/>
  <c r="BK180" i="3"/>
  <c r="BJ180" i="3"/>
  <c r="BK257" i="3"/>
  <c r="BN257" i="3"/>
  <c r="BM255" i="3"/>
  <c r="BL255" i="3"/>
  <c r="BM253" i="3"/>
  <c r="BL253" i="3"/>
  <c r="BJ253" i="3"/>
  <c r="BM251" i="3"/>
  <c r="BL251" i="3"/>
  <c r="BK249" i="3"/>
  <c r="BN249" i="3"/>
  <c r="BJ247" i="3"/>
  <c r="BM247" i="3"/>
  <c r="BL247" i="3"/>
  <c r="BK245" i="3"/>
  <c r="BN245" i="3"/>
  <c r="BJ243" i="3"/>
  <c r="BM243" i="3"/>
  <c r="BL243" i="3"/>
  <c r="BN241" i="3"/>
  <c r="BK241" i="3"/>
  <c r="BJ239" i="3"/>
  <c r="BM239" i="3"/>
  <c r="BL239" i="3"/>
  <c r="BN237" i="3"/>
  <c r="BK237" i="3"/>
  <c r="BM235" i="3"/>
  <c r="BL235" i="3"/>
  <c r="BN233" i="3"/>
  <c r="BK233" i="3"/>
  <c r="BJ233" i="3"/>
  <c r="BM231" i="3"/>
  <c r="BL231" i="3"/>
  <c r="BL229" i="3"/>
  <c r="BN229" i="3"/>
  <c r="BK229" i="3"/>
  <c r="BM227" i="3"/>
  <c r="BL227" i="3"/>
  <c r="BK225" i="3"/>
  <c r="BN225" i="3"/>
  <c r="BJ225" i="3"/>
  <c r="BM223" i="3"/>
  <c r="BL223" i="3"/>
  <c r="BK221" i="3"/>
  <c r="BN221" i="3"/>
  <c r="BJ219" i="3"/>
  <c r="BM219" i="3"/>
  <c r="BL219" i="3"/>
  <c r="BN217" i="3"/>
  <c r="BK217" i="3"/>
  <c r="BN322" i="3"/>
  <c r="BJ322" i="3"/>
  <c r="BM322" i="3"/>
  <c r="BL322" i="3"/>
  <c r="BL320" i="3"/>
  <c r="BK320" i="3"/>
  <c r="BK256" i="3"/>
  <c r="BN256" i="3"/>
  <c r="BJ254" i="3"/>
  <c r="BM254" i="3"/>
  <c r="BL254" i="3"/>
  <c r="BK252" i="3"/>
  <c r="BN252" i="3"/>
  <c r="BM250" i="3"/>
  <c r="BL250" i="3"/>
  <c r="BK248" i="3"/>
  <c r="BN248" i="3"/>
  <c r="BJ248" i="3"/>
  <c r="BM246" i="3"/>
  <c r="BL246" i="3"/>
  <c r="BN244" i="3"/>
  <c r="BK244" i="3"/>
  <c r="BM242" i="3"/>
  <c r="BL242" i="3"/>
  <c r="BN240" i="3"/>
  <c r="BK240" i="3"/>
  <c r="BJ240" i="3"/>
  <c r="BM238" i="3"/>
  <c r="BL238" i="3"/>
  <c r="BN236" i="3"/>
  <c r="BJ236" i="3"/>
  <c r="BM234" i="3"/>
  <c r="BL234" i="3"/>
  <c r="BN232" i="3"/>
  <c r="BK232" i="3"/>
  <c r="BJ230" i="3"/>
  <c r="BM230" i="3"/>
  <c r="BL230" i="3"/>
  <c r="BK228" i="3"/>
  <c r="BM226" i="3"/>
  <c r="BL226" i="3"/>
  <c r="BN224" i="3"/>
  <c r="BK224" i="3"/>
  <c r="BJ222" i="3"/>
  <c r="BM222" i="3"/>
  <c r="BL222" i="3"/>
  <c r="BJ220" i="3"/>
  <c r="BN220" i="3"/>
  <c r="BK220" i="3"/>
  <c r="BM218" i="3"/>
  <c r="BL218" i="3"/>
  <c r="BN216" i="3"/>
  <c r="BK216" i="3"/>
  <c r="BJ177" i="3"/>
  <c r="BM177" i="3"/>
  <c r="L172" i="3"/>
  <c r="M172" i="3" s="1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AO172" i="3" l="1"/>
  <c r="Y172" i="3"/>
  <c r="BE172" i="3"/>
  <c r="AQ172" i="3"/>
  <c r="K79" i="3"/>
  <c r="BB172" i="3"/>
  <c r="L163" i="3"/>
  <c r="L159" i="3"/>
  <c r="L155" i="3"/>
  <c r="L164" i="3"/>
  <c r="L171" i="3"/>
  <c r="K171" i="3"/>
  <c r="L170" i="3"/>
  <c r="K170" i="3"/>
  <c r="L169" i="3"/>
  <c r="K169" i="3"/>
  <c r="BD169" i="3" s="1"/>
  <c r="L168" i="3"/>
  <c r="K168" i="3"/>
  <c r="L167" i="3"/>
  <c r="K167" i="3"/>
  <c r="L166" i="3"/>
  <c r="K166" i="3"/>
  <c r="K151" i="3"/>
  <c r="BE151" i="3" s="1"/>
  <c r="K150" i="3"/>
  <c r="K147" i="3"/>
  <c r="L165" i="3"/>
  <c r="K163" i="3"/>
  <c r="T163" i="3" s="1"/>
  <c r="K159" i="3"/>
  <c r="R159" i="3" s="1"/>
  <c r="K155" i="3"/>
  <c r="K78" i="3"/>
  <c r="K164" i="3"/>
  <c r="BC164" i="3" s="1"/>
  <c r="K162" i="3"/>
  <c r="K161" i="3"/>
  <c r="K158" i="3"/>
  <c r="K157" i="3"/>
  <c r="K154" i="3"/>
  <c r="K153" i="3"/>
  <c r="L151" i="3"/>
  <c r="K149" i="3"/>
  <c r="K148" i="3"/>
  <c r="L79" i="3"/>
  <c r="M79" i="3" s="1"/>
  <c r="BD163" i="3"/>
  <c r="AM163" i="3"/>
  <c r="M155" i="3"/>
  <c r="O155" i="3"/>
  <c r="Q155" i="3"/>
  <c r="S155" i="3"/>
  <c r="U155" i="3"/>
  <c r="W155" i="3"/>
  <c r="Y155" i="3"/>
  <c r="AA155" i="3"/>
  <c r="AC155" i="3"/>
  <c r="AE155" i="3"/>
  <c r="AG155" i="3"/>
  <c r="AI155" i="3"/>
  <c r="AK155" i="3"/>
  <c r="AM155" i="3"/>
  <c r="AO155" i="3"/>
  <c r="AQ155" i="3"/>
  <c r="AS155" i="3"/>
  <c r="AU155" i="3"/>
  <c r="AW155" i="3"/>
  <c r="AY155" i="3"/>
  <c r="BA155" i="3"/>
  <c r="BC155" i="3"/>
  <c r="BE155" i="3"/>
  <c r="BG155" i="3"/>
  <c r="BI155" i="3"/>
  <c r="N155" i="3"/>
  <c r="P155" i="3"/>
  <c r="R155" i="3"/>
  <c r="T155" i="3"/>
  <c r="V155" i="3"/>
  <c r="X155" i="3"/>
  <c r="Z155" i="3"/>
  <c r="AB155" i="3"/>
  <c r="AD155" i="3"/>
  <c r="AF155" i="3"/>
  <c r="AH155" i="3"/>
  <c r="AJ155" i="3"/>
  <c r="AL155" i="3"/>
  <c r="AN155" i="3"/>
  <c r="AP155" i="3"/>
  <c r="AR155" i="3"/>
  <c r="AT155" i="3"/>
  <c r="AV155" i="3"/>
  <c r="AX155" i="3"/>
  <c r="AZ155" i="3"/>
  <c r="BB155" i="3"/>
  <c r="BD155" i="3"/>
  <c r="BF155" i="3"/>
  <c r="BH155" i="3"/>
  <c r="K165" i="3"/>
  <c r="L160" i="3"/>
  <c r="K160" i="3"/>
  <c r="L156" i="3"/>
  <c r="K156" i="3"/>
  <c r="L152" i="3"/>
  <c r="K152" i="3"/>
  <c r="L147" i="3"/>
  <c r="O147" i="3" s="1"/>
  <c r="L146" i="3"/>
  <c r="K146" i="3"/>
  <c r="L145" i="3"/>
  <c r="K145" i="3"/>
  <c r="L144" i="3"/>
  <c r="K144" i="3"/>
  <c r="L143" i="3"/>
  <c r="K143" i="3"/>
  <c r="L142" i="3"/>
  <c r="K142" i="3"/>
  <c r="L141" i="3"/>
  <c r="K141" i="3"/>
  <c r="L140" i="3"/>
  <c r="K140" i="3"/>
  <c r="L139" i="3"/>
  <c r="K139" i="3"/>
  <c r="L138" i="3"/>
  <c r="K138" i="3"/>
  <c r="L137" i="3"/>
  <c r="K137" i="3"/>
  <c r="L136" i="3"/>
  <c r="K136" i="3"/>
  <c r="L135" i="3"/>
  <c r="K135" i="3"/>
  <c r="L134" i="3"/>
  <c r="K134" i="3"/>
  <c r="L133" i="3"/>
  <c r="K133" i="3"/>
  <c r="L132" i="3"/>
  <c r="K132" i="3"/>
  <c r="L131" i="3"/>
  <c r="K131" i="3"/>
  <c r="L130" i="3"/>
  <c r="K130" i="3"/>
  <c r="L129" i="3"/>
  <c r="K129" i="3"/>
  <c r="L128" i="3"/>
  <c r="K128" i="3"/>
  <c r="L127" i="3"/>
  <c r="K127" i="3"/>
  <c r="L126" i="3"/>
  <c r="K126" i="3"/>
  <c r="L125" i="3"/>
  <c r="K125" i="3"/>
  <c r="L124" i="3"/>
  <c r="K124" i="3"/>
  <c r="L123" i="3"/>
  <c r="K123" i="3"/>
  <c r="L122" i="3"/>
  <c r="K122" i="3"/>
  <c r="L121" i="3"/>
  <c r="K121" i="3"/>
  <c r="L120" i="3"/>
  <c r="K120" i="3"/>
  <c r="L119" i="3"/>
  <c r="K119" i="3"/>
  <c r="L118" i="3"/>
  <c r="K118" i="3"/>
  <c r="L117" i="3"/>
  <c r="K117" i="3"/>
  <c r="L116" i="3"/>
  <c r="K116" i="3"/>
  <c r="L115" i="3"/>
  <c r="K115" i="3"/>
  <c r="L114" i="3"/>
  <c r="K114" i="3"/>
  <c r="L113" i="3"/>
  <c r="K113" i="3"/>
  <c r="L112" i="3"/>
  <c r="K112" i="3"/>
  <c r="L111" i="3"/>
  <c r="K111" i="3"/>
  <c r="L110" i="3"/>
  <c r="K110" i="3"/>
  <c r="L109" i="3"/>
  <c r="K109" i="3"/>
  <c r="L108" i="3"/>
  <c r="K108" i="3"/>
  <c r="L107" i="3"/>
  <c r="K107" i="3"/>
  <c r="L106" i="3"/>
  <c r="K106" i="3"/>
  <c r="L105" i="3"/>
  <c r="K105" i="3"/>
  <c r="L104" i="3"/>
  <c r="K104" i="3"/>
  <c r="L103" i="3"/>
  <c r="K103" i="3"/>
  <c r="L102" i="3"/>
  <c r="K102" i="3"/>
  <c r="L101" i="3"/>
  <c r="K101" i="3"/>
  <c r="L100" i="3"/>
  <c r="K100" i="3"/>
  <c r="L99" i="3"/>
  <c r="K99" i="3"/>
  <c r="L98" i="3"/>
  <c r="K98" i="3"/>
  <c r="L97" i="3"/>
  <c r="K97" i="3"/>
  <c r="L96" i="3"/>
  <c r="K96" i="3"/>
  <c r="L95" i="3"/>
  <c r="K95" i="3"/>
  <c r="L94" i="3"/>
  <c r="K94" i="3"/>
  <c r="L93" i="3"/>
  <c r="K93" i="3"/>
  <c r="L92" i="3"/>
  <c r="K92" i="3"/>
  <c r="L91" i="3"/>
  <c r="K91" i="3"/>
  <c r="L90" i="3"/>
  <c r="K90" i="3"/>
  <c r="L89" i="3"/>
  <c r="K89" i="3"/>
  <c r="L88" i="3"/>
  <c r="K88" i="3"/>
  <c r="L87" i="3"/>
  <c r="K87" i="3"/>
  <c r="L86" i="3"/>
  <c r="K86" i="3"/>
  <c r="L85" i="3"/>
  <c r="K85" i="3"/>
  <c r="L84" i="3"/>
  <c r="K84" i="3"/>
  <c r="L83" i="3"/>
  <c r="K83" i="3"/>
  <c r="L82" i="3"/>
  <c r="K82" i="3"/>
  <c r="L81" i="3"/>
  <c r="K81" i="3"/>
  <c r="L80" i="3"/>
  <c r="K80" i="3"/>
  <c r="L78" i="3"/>
  <c r="O78" i="3" s="1"/>
  <c r="BH170" i="3"/>
  <c r="BF170" i="3"/>
  <c r="BD170" i="3"/>
  <c r="BB170" i="3"/>
  <c r="AZ170" i="3"/>
  <c r="AX170" i="3"/>
  <c r="AV170" i="3"/>
  <c r="AT170" i="3"/>
  <c r="AR170" i="3"/>
  <c r="AP170" i="3"/>
  <c r="AN170" i="3"/>
  <c r="AL170" i="3"/>
  <c r="AJ170" i="3"/>
  <c r="AH170" i="3"/>
  <c r="AF170" i="3"/>
  <c r="AD170" i="3"/>
  <c r="AB170" i="3"/>
  <c r="Z170" i="3"/>
  <c r="X170" i="3"/>
  <c r="V170" i="3"/>
  <c r="T170" i="3"/>
  <c r="R170" i="3"/>
  <c r="P170" i="3"/>
  <c r="N170" i="3"/>
  <c r="BI168" i="3"/>
  <c r="BG168" i="3"/>
  <c r="BE168" i="3"/>
  <c r="BC168" i="3"/>
  <c r="BA168" i="3"/>
  <c r="AY168" i="3"/>
  <c r="AW168" i="3"/>
  <c r="AU168" i="3"/>
  <c r="AS168" i="3"/>
  <c r="AQ168" i="3"/>
  <c r="AO168" i="3"/>
  <c r="AM168" i="3"/>
  <c r="AK168" i="3"/>
  <c r="AI168" i="3"/>
  <c r="AG168" i="3"/>
  <c r="AE168" i="3"/>
  <c r="AC168" i="3"/>
  <c r="AA168" i="3"/>
  <c r="Y168" i="3"/>
  <c r="W168" i="3"/>
  <c r="U168" i="3"/>
  <c r="S168" i="3"/>
  <c r="Q168" i="3"/>
  <c r="O168" i="3"/>
  <c r="M168" i="3"/>
  <c r="BH166" i="3"/>
  <c r="BF166" i="3"/>
  <c r="BD166" i="3"/>
  <c r="BB166" i="3"/>
  <c r="AZ166" i="3"/>
  <c r="AX166" i="3"/>
  <c r="AV166" i="3"/>
  <c r="AT166" i="3"/>
  <c r="AR166" i="3"/>
  <c r="AP166" i="3"/>
  <c r="AN166" i="3"/>
  <c r="AL166" i="3"/>
  <c r="AJ166" i="3"/>
  <c r="AH166" i="3"/>
  <c r="AF166" i="3"/>
  <c r="AD166" i="3"/>
  <c r="AB166" i="3"/>
  <c r="Z166" i="3"/>
  <c r="X166" i="3"/>
  <c r="V166" i="3"/>
  <c r="T166" i="3"/>
  <c r="R166" i="3"/>
  <c r="P166" i="3"/>
  <c r="N166" i="3"/>
  <c r="BG164" i="3"/>
  <c r="AY164" i="3"/>
  <c r="AQ164" i="3"/>
  <c r="AI164" i="3"/>
  <c r="AA164" i="3"/>
  <c r="S164" i="3"/>
  <c r="BI151" i="3"/>
  <c r="BA151" i="3"/>
  <c r="AS151" i="3"/>
  <c r="AK151" i="3"/>
  <c r="AC151" i="3"/>
  <c r="U151" i="3"/>
  <c r="M151" i="3"/>
  <c r="BH79" i="3"/>
  <c r="BF79" i="3"/>
  <c r="BD79" i="3"/>
  <c r="BB79" i="3"/>
  <c r="AZ79" i="3"/>
  <c r="AX79" i="3"/>
  <c r="AV79" i="3"/>
  <c r="AT79" i="3"/>
  <c r="AR79" i="3"/>
  <c r="AP79" i="3"/>
  <c r="AN79" i="3"/>
  <c r="AL79" i="3"/>
  <c r="AJ79" i="3"/>
  <c r="AH79" i="3"/>
  <c r="AF79" i="3"/>
  <c r="AD79" i="3"/>
  <c r="AB79" i="3"/>
  <c r="Z79" i="3"/>
  <c r="X79" i="3"/>
  <c r="V79" i="3"/>
  <c r="T79" i="3"/>
  <c r="R79" i="3"/>
  <c r="P79" i="3"/>
  <c r="N79" i="3"/>
  <c r="AN172" i="3"/>
  <c r="V172" i="3"/>
  <c r="BI170" i="3"/>
  <c r="BG170" i="3"/>
  <c r="BE170" i="3"/>
  <c r="BC170" i="3"/>
  <c r="BA170" i="3"/>
  <c r="AY170" i="3"/>
  <c r="AW170" i="3"/>
  <c r="AU170" i="3"/>
  <c r="AS170" i="3"/>
  <c r="AQ170" i="3"/>
  <c r="AO170" i="3"/>
  <c r="AM170" i="3"/>
  <c r="AK170" i="3"/>
  <c r="AI170" i="3"/>
  <c r="AG170" i="3"/>
  <c r="AE170" i="3"/>
  <c r="AC170" i="3"/>
  <c r="AA170" i="3"/>
  <c r="Y170" i="3"/>
  <c r="W170" i="3"/>
  <c r="U170" i="3"/>
  <c r="S170" i="3"/>
  <c r="Q170" i="3"/>
  <c r="O170" i="3"/>
  <c r="BH168" i="3"/>
  <c r="BF168" i="3"/>
  <c r="BD168" i="3"/>
  <c r="BB168" i="3"/>
  <c r="AZ168" i="3"/>
  <c r="AX168" i="3"/>
  <c r="AV168" i="3"/>
  <c r="AT168" i="3"/>
  <c r="AR168" i="3"/>
  <c r="AP168" i="3"/>
  <c r="AN168" i="3"/>
  <c r="AL168" i="3"/>
  <c r="AJ168" i="3"/>
  <c r="AH168" i="3"/>
  <c r="AF168" i="3"/>
  <c r="AD168" i="3"/>
  <c r="AB168" i="3"/>
  <c r="Z168" i="3"/>
  <c r="X168" i="3"/>
  <c r="V168" i="3"/>
  <c r="T168" i="3"/>
  <c r="R168" i="3"/>
  <c r="P168" i="3"/>
  <c r="BI166" i="3"/>
  <c r="BG166" i="3"/>
  <c r="BE166" i="3"/>
  <c r="BC166" i="3"/>
  <c r="BA166" i="3"/>
  <c r="AY166" i="3"/>
  <c r="AW166" i="3"/>
  <c r="AU166" i="3"/>
  <c r="AS166" i="3"/>
  <c r="AQ166" i="3"/>
  <c r="AO166" i="3"/>
  <c r="AM166" i="3"/>
  <c r="AK166" i="3"/>
  <c r="AI166" i="3"/>
  <c r="AG166" i="3"/>
  <c r="AE166" i="3"/>
  <c r="AC166" i="3"/>
  <c r="AA166" i="3"/>
  <c r="Y166" i="3"/>
  <c r="W166" i="3"/>
  <c r="U166" i="3"/>
  <c r="S166" i="3"/>
  <c r="Q166" i="3"/>
  <c r="O166" i="3"/>
  <c r="BD164" i="3"/>
  <c r="AV164" i="3"/>
  <c r="AN164" i="3"/>
  <c r="AF164" i="3"/>
  <c r="X164" i="3"/>
  <c r="P164" i="3"/>
  <c r="BB151" i="3"/>
  <c r="AT151" i="3"/>
  <c r="AL151" i="3"/>
  <c r="AD151" i="3"/>
  <c r="V151" i="3"/>
  <c r="BI79" i="3"/>
  <c r="BG79" i="3"/>
  <c r="BE79" i="3"/>
  <c r="BC79" i="3"/>
  <c r="BA79" i="3"/>
  <c r="AY79" i="3"/>
  <c r="AW79" i="3"/>
  <c r="AU79" i="3"/>
  <c r="AS79" i="3"/>
  <c r="AQ79" i="3"/>
  <c r="AO79" i="3"/>
  <c r="AM79" i="3"/>
  <c r="AK79" i="3"/>
  <c r="AI79" i="3"/>
  <c r="AG79" i="3"/>
  <c r="AE79" i="3"/>
  <c r="AC79" i="3"/>
  <c r="AA79" i="3"/>
  <c r="Y79" i="3"/>
  <c r="W79" i="3"/>
  <c r="U79" i="3"/>
  <c r="S79" i="3"/>
  <c r="Q79" i="3"/>
  <c r="O79" i="3"/>
  <c r="AC172" i="3"/>
  <c r="AS172" i="3"/>
  <c r="BI172" i="3"/>
  <c r="AA172" i="3"/>
  <c r="BG172" i="3"/>
  <c r="X172" i="3"/>
  <c r="BD172" i="3"/>
  <c r="AP172" i="3"/>
  <c r="O172" i="3"/>
  <c r="AE172" i="3"/>
  <c r="AU172" i="3"/>
  <c r="Z172" i="3"/>
  <c r="Q172" i="3"/>
  <c r="AG172" i="3"/>
  <c r="AW172" i="3"/>
  <c r="AL172" i="3"/>
  <c r="S172" i="3"/>
  <c r="AI172" i="3"/>
  <c r="AY172" i="3"/>
  <c r="P172" i="3"/>
  <c r="AF172" i="3"/>
  <c r="AV172" i="3"/>
  <c r="N172" i="3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L148" i="3"/>
  <c r="L161" i="3"/>
  <c r="M161" i="3" s="1"/>
  <c r="L157" i="3"/>
  <c r="M157" i="3" s="1"/>
  <c r="L153" i="3"/>
  <c r="M153" i="3" s="1"/>
  <c r="L149" i="3"/>
  <c r="P149" i="3" s="1"/>
  <c r="L162" i="3"/>
  <c r="L158" i="3"/>
  <c r="P158" i="3" s="1"/>
  <c r="L154" i="3"/>
  <c r="L150" i="3"/>
  <c r="Y167" i="3" l="1"/>
  <c r="BI169" i="3"/>
  <c r="X163" i="3"/>
  <c r="BD159" i="3"/>
  <c r="AU163" i="3"/>
  <c r="O163" i="3"/>
  <c r="AF163" i="3"/>
  <c r="AP171" i="3"/>
  <c r="AE163" i="3"/>
  <c r="AV163" i="3"/>
  <c r="P163" i="3"/>
  <c r="BC163" i="3"/>
  <c r="W163" i="3"/>
  <c r="AN163" i="3"/>
  <c r="T151" i="3"/>
  <c r="AB151" i="3"/>
  <c r="AJ151" i="3"/>
  <c r="AR151" i="3"/>
  <c r="AZ151" i="3"/>
  <c r="BH151" i="3"/>
  <c r="V164" i="3"/>
  <c r="AD164" i="3"/>
  <c r="AL164" i="3"/>
  <c r="AT164" i="3"/>
  <c r="BB164" i="3"/>
  <c r="AJ167" i="3"/>
  <c r="X169" i="3"/>
  <c r="S151" i="3"/>
  <c r="AA151" i="3"/>
  <c r="AI151" i="3"/>
  <c r="AQ151" i="3"/>
  <c r="AY151" i="3"/>
  <c r="BG151" i="3"/>
  <c r="Q164" i="3"/>
  <c r="Y164" i="3"/>
  <c r="AG164" i="3"/>
  <c r="AO164" i="3"/>
  <c r="AW164" i="3"/>
  <c r="BE164" i="3"/>
  <c r="BE167" i="3"/>
  <c r="AQ171" i="3"/>
  <c r="BE163" i="3"/>
  <c r="AW163" i="3"/>
  <c r="AO163" i="3"/>
  <c r="AG163" i="3"/>
  <c r="Y163" i="3"/>
  <c r="Q163" i="3"/>
  <c r="BF163" i="3"/>
  <c r="AX163" i="3"/>
  <c r="AP163" i="3"/>
  <c r="AH163" i="3"/>
  <c r="Z163" i="3"/>
  <c r="R163" i="3"/>
  <c r="BC167" i="3"/>
  <c r="BG169" i="3"/>
  <c r="P151" i="3"/>
  <c r="X151" i="3"/>
  <c r="AF151" i="3"/>
  <c r="AN151" i="3"/>
  <c r="AV151" i="3"/>
  <c r="BD151" i="3"/>
  <c r="R164" i="3"/>
  <c r="Z164" i="3"/>
  <c r="AH164" i="3"/>
  <c r="AP164" i="3"/>
  <c r="AX164" i="3"/>
  <c r="BF164" i="3"/>
  <c r="O151" i="3"/>
  <c r="W151" i="3"/>
  <c r="AE151" i="3"/>
  <c r="AM151" i="3"/>
  <c r="AU151" i="3"/>
  <c r="BC151" i="3"/>
  <c r="M164" i="3"/>
  <c r="U164" i="3"/>
  <c r="AC164" i="3"/>
  <c r="AK164" i="3"/>
  <c r="AS164" i="3"/>
  <c r="BA164" i="3"/>
  <c r="BI164" i="3"/>
  <c r="AC169" i="3"/>
  <c r="BI163" i="3"/>
  <c r="BA163" i="3"/>
  <c r="AS163" i="3"/>
  <c r="AK163" i="3"/>
  <c r="AC163" i="3"/>
  <c r="U163" i="3"/>
  <c r="M163" i="3"/>
  <c r="BB163" i="3"/>
  <c r="AT163" i="3"/>
  <c r="AL163" i="3"/>
  <c r="AD163" i="3"/>
  <c r="V163" i="3"/>
  <c r="N163" i="3"/>
  <c r="N151" i="3"/>
  <c r="R151" i="3"/>
  <c r="Z151" i="3"/>
  <c r="AH151" i="3"/>
  <c r="AP151" i="3"/>
  <c r="AX151" i="3"/>
  <c r="BF151" i="3"/>
  <c r="T164" i="3"/>
  <c r="AB164" i="3"/>
  <c r="AJ164" i="3"/>
  <c r="AR164" i="3"/>
  <c r="AZ164" i="3"/>
  <c r="BH164" i="3"/>
  <c r="Q151" i="3"/>
  <c r="Y151" i="3"/>
  <c r="AG151" i="3"/>
  <c r="AO151" i="3"/>
  <c r="AW151" i="3"/>
  <c r="O164" i="3"/>
  <c r="W164" i="3"/>
  <c r="AE164" i="3"/>
  <c r="AM164" i="3"/>
  <c r="AU164" i="3"/>
  <c r="BG163" i="3"/>
  <c r="AY163" i="3"/>
  <c r="AQ163" i="3"/>
  <c r="AI163" i="3"/>
  <c r="AA163" i="3"/>
  <c r="S163" i="3"/>
  <c r="BH163" i="3"/>
  <c r="AZ163" i="3"/>
  <c r="AR163" i="3"/>
  <c r="AJ163" i="3"/>
  <c r="AB163" i="3"/>
  <c r="BE171" i="3"/>
  <c r="BM155" i="3"/>
  <c r="BL163" i="3"/>
  <c r="AR167" i="3"/>
  <c r="AF169" i="3"/>
  <c r="R171" i="3"/>
  <c r="AX171" i="3"/>
  <c r="BJ166" i="3"/>
  <c r="AG167" i="3"/>
  <c r="AK169" i="3"/>
  <c r="S171" i="3"/>
  <c r="AY171" i="3"/>
  <c r="BK155" i="3"/>
  <c r="BL155" i="3"/>
  <c r="X159" i="3"/>
  <c r="T167" i="3"/>
  <c r="AZ167" i="3"/>
  <c r="AN169" i="3"/>
  <c r="Z171" i="3"/>
  <c r="BF171" i="3"/>
  <c r="AO167" i="3"/>
  <c r="M169" i="3"/>
  <c r="AS169" i="3"/>
  <c r="AA171" i="3"/>
  <c r="BG171" i="3"/>
  <c r="BM170" i="3"/>
  <c r="AB167" i="3"/>
  <c r="BH167" i="3"/>
  <c r="BM168" i="3"/>
  <c r="P169" i="3"/>
  <c r="AV169" i="3"/>
  <c r="AH171" i="3"/>
  <c r="Q167" i="3"/>
  <c r="AW167" i="3"/>
  <c r="U169" i="3"/>
  <c r="BA169" i="3"/>
  <c r="AI171" i="3"/>
  <c r="AM159" i="3"/>
  <c r="P162" i="3"/>
  <c r="V167" i="3"/>
  <c r="AD167" i="3"/>
  <c r="AL167" i="3"/>
  <c r="AT167" i="3"/>
  <c r="BB167" i="3"/>
  <c r="R169" i="3"/>
  <c r="Z169" i="3"/>
  <c r="AH169" i="3"/>
  <c r="AP169" i="3"/>
  <c r="AX169" i="3"/>
  <c r="BF169" i="3"/>
  <c r="T171" i="3"/>
  <c r="AB171" i="3"/>
  <c r="AJ171" i="3"/>
  <c r="AR171" i="3"/>
  <c r="AZ171" i="3"/>
  <c r="BH171" i="3"/>
  <c r="S167" i="3"/>
  <c r="AA167" i="3"/>
  <c r="AI167" i="3"/>
  <c r="AQ167" i="3"/>
  <c r="AY167" i="3"/>
  <c r="BG167" i="3"/>
  <c r="O169" i="3"/>
  <c r="W169" i="3"/>
  <c r="AE169" i="3"/>
  <c r="AM169" i="3"/>
  <c r="AU169" i="3"/>
  <c r="BC169" i="3"/>
  <c r="M171" i="3"/>
  <c r="U171" i="3"/>
  <c r="AC171" i="3"/>
  <c r="AK171" i="3"/>
  <c r="AS171" i="3"/>
  <c r="BA171" i="3"/>
  <c r="BI171" i="3"/>
  <c r="AE159" i="3"/>
  <c r="AV159" i="3"/>
  <c r="P159" i="3"/>
  <c r="N150" i="3"/>
  <c r="M148" i="3"/>
  <c r="BM166" i="3"/>
  <c r="P167" i="3"/>
  <c r="X167" i="3"/>
  <c r="AF167" i="3"/>
  <c r="AN167" i="3"/>
  <c r="AV167" i="3"/>
  <c r="BD167" i="3"/>
  <c r="T169" i="3"/>
  <c r="AB169" i="3"/>
  <c r="AJ169" i="3"/>
  <c r="AR169" i="3"/>
  <c r="AZ169" i="3"/>
  <c r="BH169" i="3"/>
  <c r="V171" i="3"/>
  <c r="AD171" i="3"/>
  <c r="AL171" i="3"/>
  <c r="AT171" i="3"/>
  <c r="BB171" i="3"/>
  <c r="M167" i="3"/>
  <c r="U167" i="3"/>
  <c r="AC167" i="3"/>
  <c r="AK167" i="3"/>
  <c r="AS167" i="3"/>
  <c r="BA167" i="3"/>
  <c r="BI167" i="3"/>
  <c r="Q169" i="3"/>
  <c r="Y169" i="3"/>
  <c r="AG169" i="3"/>
  <c r="AO169" i="3"/>
  <c r="AW169" i="3"/>
  <c r="BE169" i="3"/>
  <c r="O171" i="3"/>
  <c r="W171" i="3"/>
  <c r="AE171" i="3"/>
  <c r="AM171" i="3"/>
  <c r="AU171" i="3"/>
  <c r="BC171" i="3"/>
  <c r="BC159" i="3"/>
  <c r="W159" i="3"/>
  <c r="AN159" i="3"/>
  <c r="O154" i="3"/>
  <c r="R167" i="3"/>
  <c r="Z167" i="3"/>
  <c r="AH167" i="3"/>
  <c r="AP167" i="3"/>
  <c r="AX167" i="3"/>
  <c r="BF167" i="3"/>
  <c r="V169" i="3"/>
  <c r="AD169" i="3"/>
  <c r="AL169" i="3"/>
  <c r="AT169" i="3"/>
  <c r="BB169" i="3"/>
  <c r="P171" i="3"/>
  <c r="X171" i="3"/>
  <c r="AF171" i="3"/>
  <c r="AN171" i="3"/>
  <c r="AV171" i="3"/>
  <c r="BD171" i="3"/>
  <c r="O167" i="3"/>
  <c r="W167" i="3"/>
  <c r="AE167" i="3"/>
  <c r="AM167" i="3"/>
  <c r="AU167" i="3"/>
  <c r="S169" i="3"/>
  <c r="AA169" i="3"/>
  <c r="AI169" i="3"/>
  <c r="AQ169" i="3"/>
  <c r="AY169" i="3"/>
  <c r="Q171" i="3"/>
  <c r="Y171" i="3"/>
  <c r="AG171" i="3"/>
  <c r="AO171" i="3"/>
  <c r="AW171" i="3"/>
  <c r="AU159" i="3"/>
  <c r="O159" i="3"/>
  <c r="AF159" i="3"/>
  <c r="BL151" i="3"/>
  <c r="BM164" i="3"/>
  <c r="BI159" i="3"/>
  <c r="BA159" i="3"/>
  <c r="AS159" i="3"/>
  <c r="AK159" i="3"/>
  <c r="AC159" i="3"/>
  <c r="U159" i="3"/>
  <c r="M159" i="3"/>
  <c r="BB159" i="3"/>
  <c r="AT159" i="3"/>
  <c r="AL159" i="3"/>
  <c r="AD159" i="3"/>
  <c r="V159" i="3"/>
  <c r="N159" i="3"/>
  <c r="BG159" i="3"/>
  <c r="AY159" i="3"/>
  <c r="AQ159" i="3"/>
  <c r="AI159" i="3"/>
  <c r="AA159" i="3"/>
  <c r="S159" i="3"/>
  <c r="BH159" i="3"/>
  <c r="AZ159" i="3"/>
  <c r="AR159" i="3"/>
  <c r="AJ159" i="3"/>
  <c r="AB159" i="3"/>
  <c r="T159" i="3"/>
  <c r="BE159" i="3"/>
  <c r="AW159" i="3"/>
  <c r="AO159" i="3"/>
  <c r="AG159" i="3"/>
  <c r="Y159" i="3"/>
  <c r="Q159" i="3"/>
  <c r="BF159" i="3"/>
  <c r="AX159" i="3"/>
  <c r="AP159" i="3"/>
  <c r="AH159" i="3"/>
  <c r="Z159" i="3"/>
  <c r="BM151" i="3"/>
  <c r="BK172" i="3"/>
  <c r="N167" i="3"/>
  <c r="BM79" i="3"/>
  <c r="N164" i="3"/>
  <c r="BJ164" i="3" s="1"/>
  <c r="M166" i="3"/>
  <c r="BN166" i="3" s="1"/>
  <c r="BL166" i="3"/>
  <c r="N168" i="3"/>
  <c r="N169" i="3"/>
  <c r="M170" i="3"/>
  <c r="BN170" i="3" s="1"/>
  <c r="N171" i="3"/>
  <c r="BK79" i="3"/>
  <c r="BN79" i="3"/>
  <c r="BN151" i="3"/>
  <c r="BJ151" i="3"/>
  <c r="BJ172" i="3"/>
  <c r="BM172" i="3"/>
  <c r="BL172" i="3"/>
  <c r="BL79" i="3"/>
  <c r="Q148" i="3"/>
  <c r="U148" i="3"/>
  <c r="Y148" i="3"/>
  <c r="AC148" i="3"/>
  <c r="AG148" i="3"/>
  <c r="AK148" i="3"/>
  <c r="AO148" i="3"/>
  <c r="AS148" i="3"/>
  <c r="AW148" i="3"/>
  <c r="BA148" i="3"/>
  <c r="BE148" i="3"/>
  <c r="BI148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BL169" i="3"/>
  <c r="BL170" i="3"/>
  <c r="P148" i="3"/>
  <c r="T148" i="3"/>
  <c r="X148" i="3"/>
  <c r="AB148" i="3"/>
  <c r="AF148" i="3"/>
  <c r="AJ148" i="3"/>
  <c r="AN148" i="3"/>
  <c r="AR148" i="3"/>
  <c r="AV148" i="3"/>
  <c r="AZ148" i="3"/>
  <c r="BD148" i="3"/>
  <c r="BH148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N157" i="3"/>
  <c r="R157" i="3"/>
  <c r="V157" i="3"/>
  <c r="Z157" i="3"/>
  <c r="AD157" i="3"/>
  <c r="AH157" i="3"/>
  <c r="AL157" i="3"/>
  <c r="AP157" i="3"/>
  <c r="AT157" i="3"/>
  <c r="AX157" i="3"/>
  <c r="BB157" i="3"/>
  <c r="BF157" i="3"/>
  <c r="N161" i="3"/>
  <c r="R161" i="3"/>
  <c r="V161" i="3"/>
  <c r="Z161" i="3"/>
  <c r="AD161" i="3"/>
  <c r="AH161" i="3"/>
  <c r="AL161" i="3"/>
  <c r="AP161" i="3"/>
  <c r="AT161" i="3"/>
  <c r="AX161" i="3"/>
  <c r="BB161" i="3"/>
  <c r="BF161" i="3"/>
  <c r="BK164" i="3"/>
  <c r="BK166" i="3"/>
  <c r="BK168" i="3"/>
  <c r="M80" i="3"/>
  <c r="O80" i="3"/>
  <c r="Q80" i="3"/>
  <c r="S80" i="3"/>
  <c r="U80" i="3"/>
  <c r="W80" i="3"/>
  <c r="Y80" i="3"/>
  <c r="AA80" i="3"/>
  <c r="AC80" i="3"/>
  <c r="AE80" i="3"/>
  <c r="AG80" i="3"/>
  <c r="AI80" i="3"/>
  <c r="AK80" i="3"/>
  <c r="AM80" i="3"/>
  <c r="AO80" i="3"/>
  <c r="AQ80" i="3"/>
  <c r="AS80" i="3"/>
  <c r="AU80" i="3"/>
  <c r="AW80" i="3"/>
  <c r="AY80" i="3"/>
  <c r="BA80" i="3"/>
  <c r="BC80" i="3"/>
  <c r="BE80" i="3"/>
  <c r="BG80" i="3"/>
  <c r="BI80" i="3"/>
  <c r="N80" i="3"/>
  <c r="P80" i="3"/>
  <c r="R80" i="3"/>
  <c r="T80" i="3"/>
  <c r="V80" i="3"/>
  <c r="X80" i="3"/>
  <c r="Z80" i="3"/>
  <c r="AB80" i="3"/>
  <c r="AD80" i="3"/>
  <c r="AF80" i="3"/>
  <c r="AH80" i="3"/>
  <c r="AJ80" i="3"/>
  <c r="AL80" i="3"/>
  <c r="AN80" i="3"/>
  <c r="AP80" i="3"/>
  <c r="AR80" i="3"/>
  <c r="AT80" i="3"/>
  <c r="AV80" i="3"/>
  <c r="AX80" i="3"/>
  <c r="AZ80" i="3"/>
  <c r="BB80" i="3"/>
  <c r="BD80" i="3"/>
  <c r="BF80" i="3"/>
  <c r="BH80" i="3"/>
  <c r="M81" i="3"/>
  <c r="O81" i="3"/>
  <c r="Q81" i="3"/>
  <c r="S81" i="3"/>
  <c r="U81" i="3"/>
  <c r="W81" i="3"/>
  <c r="Y81" i="3"/>
  <c r="AA81" i="3"/>
  <c r="AC81" i="3"/>
  <c r="AE81" i="3"/>
  <c r="AG81" i="3"/>
  <c r="AI81" i="3"/>
  <c r="AK81" i="3"/>
  <c r="AM81" i="3"/>
  <c r="AO81" i="3"/>
  <c r="AQ81" i="3"/>
  <c r="AS81" i="3"/>
  <c r="AU81" i="3"/>
  <c r="AW81" i="3"/>
  <c r="AY81" i="3"/>
  <c r="BA81" i="3"/>
  <c r="BC81" i="3"/>
  <c r="BE81" i="3"/>
  <c r="BG81" i="3"/>
  <c r="BI81" i="3"/>
  <c r="N81" i="3"/>
  <c r="P81" i="3"/>
  <c r="R81" i="3"/>
  <c r="T81" i="3"/>
  <c r="V81" i="3"/>
  <c r="X81" i="3"/>
  <c r="Z81" i="3"/>
  <c r="AB81" i="3"/>
  <c r="AD81" i="3"/>
  <c r="AF81" i="3"/>
  <c r="AH81" i="3"/>
  <c r="AJ81" i="3"/>
  <c r="AL81" i="3"/>
  <c r="AN81" i="3"/>
  <c r="AP81" i="3"/>
  <c r="AR81" i="3"/>
  <c r="AT81" i="3"/>
  <c r="AV81" i="3"/>
  <c r="AX81" i="3"/>
  <c r="AZ81" i="3"/>
  <c r="BB81" i="3"/>
  <c r="BD81" i="3"/>
  <c r="BF81" i="3"/>
  <c r="BH81" i="3"/>
  <c r="M82" i="3"/>
  <c r="O82" i="3"/>
  <c r="Q82" i="3"/>
  <c r="S82" i="3"/>
  <c r="U82" i="3"/>
  <c r="W82" i="3"/>
  <c r="Y82" i="3"/>
  <c r="AA82" i="3"/>
  <c r="AC82" i="3"/>
  <c r="AE82" i="3"/>
  <c r="AG82" i="3"/>
  <c r="AI82" i="3"/>
  <c r="AK82" i="3"/>
  <c r="AM82" i="3"/>
  <c r="AO82" i="3"/>
  <c r="AQ82" i="3"/>
  <c r="AS82" i="3"/>
  <c r="AU82" i="3"/>
  <c r="AW82" i="3"/>
  <c r="AY82" i="3"/>
  <c r="BA82" i="3"/>
  <c r="BC82" i="3"/>
  <c r="BE82" i="3"/>
  <c r="BG82" i="3"/>
  <c r="BI82" i="3"/>
  <c r="N82" i="3"/>
  <c r="P82" i="3"/>
  <c r="R82" i="3"/>
  <c r="T82" i="3"/>
  <c r="V82" i="3"/>
  <c r="X82" i="3"/>
  <c r="Z82" i="3"/>
  <c r="AB82" i="3"/>
  <c r="AD82" i="3"/>
  <c r="AF82" i="3"/>
  <c r="AH82" i="3"/>
  <c r="AJ82" i="3"/>
  <c r="AL82" i="3"/>
  <c r="AN82" i="3"/>
  <c r="AP82" i="3"/>
  <c r="AR82" i="3"/>
  <c r="AT82" i="3"/>
  <c r="AV82" i="3"/>
  <c r="AX82" i="3"/>
  <c r="AZ82" i="3"/>
  <c r="BB82" i="3"/>
  <c r="BD82" i="3"/>
  <c r="BF82" i="3"/>
  <c r="BH82" i="3"/>
  <c r="M83" i="3"/>
  <c r="O83" i="3"/>
  <c r="Q83" i="3"/>
  <c r="S83" i="3"/>
  <c r="U83" i="3"/>
  <c r="W83" i="3"/>
  <c r="Y83" i="3"/>
  <c r="AA83" i="3"/>
  <c r="AC83" i="3"/>
  <c r="AE83" i="3"/>
  <c r="AG83" i="3"/>
  <c r="AI83" i="3"/>
  <c r="AK83" i="3"/>
  <c r="AM83" i="3"/>
  <c r="AO83" i="3"/>
  <c r="AQ83" i="3"/>
  <c r="AS83" i="3"/>
  <c r="AU83" i="3"/>
  <c r="AW83" i="3"/>
  <c r="AY83" i="3"/>
  <c r="BA83" i="3"/>
  <c r="BC83" i="3"/>
  <c r="BE83" i="3"/>
  <c r="BG83" i="3"/>
  <c r="BI83" i="3"/>
  <c r="N83" i="3"/>
  <c r="P83" i="3"/>
  <c r="R83" i="3"/>
  <c r="T83" i="3"/>
  <c r="V83" i="3"/>
  <c r="X83" i="3"/>
  <c r="Z83" i="3"/>
  <c r="AB83" i="3"/>
  <c r="AD83" i="3"/>
  <c r="AF83" i="3"/>
  <c r="AH83" i="3"/>
  <c r="AJ83" i="3"/>
  <c r="AL83" i="3"/>
  <c r="AN83" i="3"/>
  <c r="AP83" i="3"/>
  <c r="AR83" i="3"/>
  <c r="AT83" i="3"/>
  <c r="AV83" i="3"/>
  <c r="AX83" i="3"/>
  <c r="AZ83" i="3"/>
  <c r="BB83" i="3"/>
  <c r="BD83" i="3"/>
  <c r="BF83" i="3"/>
  <c r="BH83" i="3"/>
  <c r="M84" i="3"/>
  <c r="O84" i="3"/>
  <c r="Q84" i="3"/>
  <c r="S84" i="3"/>
  <c r="U84" i="3"/>
  <c r="W84" i="3"/>
  <c r="Y84" i="3"/>
  <c r="AA84" i="3"/>
  <c r="AC84" i="3"/>
  <c r="AE84" i="3"/>
  <c r="AG84" i="3"/>
  <c r="AI84" i="3"/>
  <c r="AK84" i="3"/>
  <c r="AM84" i="3"/>
  <c r="AO84" i="3"/>
  <c r="AQ84" i="3"/>
  <c r="AS84" i="3"/>
  <c r="AU84" i="3"/>
  <c r="AW84" i="3"/>
  <c r="AY84" i="3"/>
  <c r="BA84" i="3"/>
  <c r="BC84" i="3"/>
  <c r="BE84" i="3"/>
  <c r="BG84" i="3"/>
  <c r="BI84" i="3"/>
  <c r="N84" i="3"/>
  <c r="P84" i="3"/>
  <c r="R84" i="3"/>
  <c r="T84" i="3"/>
  <c r="V84" i="3"/>
  <c r="X84" i="3"/>
  <c r="Z84" i="3"/>
  <c r="AB84" i="3"/>
  <c r="AD84" i="3"/>
  <c r="AF84" i="3"/>
  <c r="AH84" i="3"/>
  <c r="AJ84" i="3"/>
  <c r="AL84" i="3"/>
  <c r="AN84" i="3"/>
  <c r="AP84" i="3"/>
  <c r="AR84" i="3"/>
  <c r="AT84" i="3"/>
  <c r="AV84" i="3"/>
  <c r="AX84" i="3"/>
  <c r="AZ84" i="3"/>
  <c r="BB84" i="3"/>
  <c r="BD84" i="3"/>
  <c r="BF84" i="3"/>
  <c r="BH84" i="3"/>
  <c r="M85" i="3"/>
  <c r="O85" i="3"/>
  <c r="Q85" i="3"/>
  <c r="S85" i="3"/>
  <c r="U85" i="3"/>
  <c r="W85" i="3"/>
  <c r="Y85" i="3"/>
  <c r="AA85" i="3"/>
  <c r="AC85" i="3"/>
  <c r="AE85" i="3"/>
  <c r="AG85" i="3"/>
  <c r="AI85" i="3"/>
  <c r="AK85" i="3"/>
  <c r="AM85" i="3"/>
  <c r="AO85" i="3"/>
  <c r="AQ85" i="3"/>
  <c r="AS85" i="3"/>
  <c r="AU85" i="3"/>
  <c r="AW85" i="3"/>
  <c r="AY85" i="3"/>
  <c r="BA85" i="3"/>
  <c r="BC85" i="3"/>
  <c r="BE85" i="3"/>
  <c r="BG85" i="3"/>
  <c r="BI85" i="3"/>
  <c r="N85" i="3"/>
  <c r="P85" i="3"/>
  <c r="R85" i="3"/>
  <c r="T85" i="3"/>
  <c r="V85" i="3"/>
  <c r="X85" i="3"/>
  <c r="Z85" i="3"/>
  <c r="AB85" i="3"/>
  <c r="AD85" i="3"/>
  <c r="AF85" i="3"/>
  <c r="AH85" i="3"/>
  <c r="AJ85" i="3"/>
  <c r="AL85" i="3"/>
  <c r="AN85" i="3"/>
  <c r="AP85" i="3"/>
  <c r="AR85" i="3"/>
  <c r="AT85" i="3"/>
  <c r="AV85" i="3"/>
  <c r="AX85" i="3"/>
  <c r="AZ85" i="3"/>
  <c r="BB85" i="3"/>
  <c r="BD85" i="3"/>
  <c r="BF85" i="3"/>
  <c r="BH85" i="3"/>
  <c r="M86" i="3"/>
  <c r="O86" i="3"/>
  <c r="Q86" i="3"/>
  <c r="S86" i="3"/>
  <c r="U86" i="3"/>
  <c r="W86" i="3"/>
  <c r="Y86" i="3"/>
  <c r="AA86" i="3"/>
  <c r="AC86" i="3"/>
  <c r="AE86" i="3"/>
  <c r="AG86" i="3"/>
  <c r="AI86" i="3"/>
  <c r="AK86" i="3"/>
  <c r="AM86" i="3"/>
  <c r="AO86" i="3"/>
  <c r="AQ86" i="3"/>
  <c r="AS86" i="3"/>
  <c r="AU86" i="3"/>
  <c r="AW86" i="3"/>
  <c r="AY86" i="3"/>
  <c r="BA86" i="3"/>
  <c r="BC86" i="3"/>
  <c r="BE86" i="3"/>
  <c r="BG86" i="3"/>
  <c r="BI86" i="3"/>
  <c r="N86" i="3"/>
  <c r="P86" i="3"/>
  <c r="R86" i="3"/>
  <c r="T86" i="3"/>
  <c r="V86" i="3"/>
  <c r="X86" i="3"/>
  <c r="Z86" i="3"/>
  <c r="AB86" i="3"/>
  <c r="AD86" i="3"/>
  <c r="AF86" i="3"/>
  <c r="AH86" i="3"/>
  <c r="AJ86" i="3"/>
  <c r="AL86" i="3"/>
  <c r="AN86" i="3"/>
  <c r="AP86" i="3"/>
  <c r="AR86" i="3"/>
  <c r="AT86" i="3"/>
  <c r="AV86" i="3"/>
  <c r="AX86" i="3"/>
  <c r="AZ86" i="3"/>
  <c r="BB86" i="3"/>
  <c r="BD86" i="3"/>
  <c r="BF86" i="3"/>
  <c r="BH86" i="3"/>
  <c r="M87" i="3"/>
  <c r="O87" i="3"/>
  <c r="Q87" i="3"/>
  <c r="S87" i="3"/>
  <c r="U87" i="3"/>
  <c r="W87" i="3"/>
  <c r="Y87" i="3"/>
  <c r="AA87" i="3"/>
  <c r="AC87" i="3"/>
  <c r="AE87" i="3"/>
  <c r="AG87" i="3"/>
  <c r="AI87" i="3"/>
  <c r="AK87" i="3"/>
  <c r="AM87" i="3"/>
  <c r="AO87" i="3"/>
  <c r="AQ87" i="3"/>
  <c r="AS87" i="3"/>
  <c r="AU87" i="3"/>
  <c r="AW87" i="3"/>
  <c r="AY87" i="3"/>
  <c r="BA87" i="3"/>
  <c r="BC87" i="3"/>
  <c r="BE87" i="3"/>
  <c r="BG87" i="3"/>
  <c r="BI87" i="3"/>
  <c r="N87" i="3"/>
  <c r="P87" i="3"/>
  <c r="R87" i="3"/>
  <c r="T87" i="3"/>
  <c r="V87" i="3"/>
  <c r="X87" i="3"/>
  <c r="Z87" i="3"/>
  <c r="AB87" i="3"/>
  <c r="AD87" i="3"/>
  <c r="AF87" i="3"/>
  <c r="AH87" i="3"/>
  <c r="AJ87" i="3"/>
  <c r="AL87" i="3"/>
  <c r="AN87" i="3"/>
  <c r="AP87" i="3"/>
  <c r="AR87" i="3"/>
  <c r="AT87" i="3"/>
  <c r="AV87" i="3"/>
  <c r="AX87" i="3"/>
  <c r="AZ87" i="3"/>
  <c r="BB87" i="3"/>
  <c r="BD87" i="3"/>
  <c r="BF87" i="3"/>
  <c r="BH87" i="3"/>
  <c r="N88" i="3"/>
  <c r="P88" i="3"/>
  <c r="R88" i="3"/>
  <c r="T88" i="3"/>
  <c r="V88" i="3"/>
  <c r="X88" i="3"/>
  <c r="Z88" i="3"/>
  <c r="AB88" i="3"/>
  <c r="AD88" i="3"/>
  <c r="AF88" i="3"/>
  <c r="AH88" i="3"/>
  <c r="AJ88" i="3"/>
  <c r="AL88" i="3"/>
  <c r="AN88" i="3"/>
  <c r="AP88" i="3"/>
  <c r="AR88" i="3"/>
  <c r="AT88" i="3"/>
  <c r="AV88" i="3"/>
  <c r="AX88" i="3"/>
  <c r="AZ88" i="3"/>
  <c r="BB88" i="3"/>
  <c r="BD88" i="3"/>
  <c r="BF88" i="3"/>
  <c r="BH88" i="3"/>
  <c r="M88" i="3"/>
  <c r="O88" i="3"/>
  <c r="Q88" i="3"/>
  <c r="S88" i="3"/>
  <c r="U88" i="3"/>
  <c r="W88" i="3"/>
  <c r="Y88" i="3"/>
  <c r="AA88" i="3"/>
  <c r="AC88" i="3"/>
  <c r="AE88" i="3"/>
  <c r="AG88" i="3"/>
  <c r="AI88" i="3"/>
  <c r="AK88" i="3"/>
  <c r="AM88" i="3"/>
  <c r="AO88" i="3"/>
  <c r="AQ88" i="3"/>
  <c r="AS88" i="3"/>
  <c r="AU88" i="3"/>
  <c r="AW88" i="3"/>
  <c r="AY88" i="3"/>
  <c r="BA88" i="3"/>
  <c r="BC88" i="3"/>
  <c r="BE88" i="3"/>
  <c r="BG88" i="3"/>
  <c r="BI88" i="3"/>
  <c r="M89" i="3"/>
  <c r="O89" i="3"/>
  <c r="Q89" i="3"/>
  <c r="S89" i="3"/>
  <c r="U89" i="3"/>
  <c r="W89" i="3"/>
  <c r="Y89" i="3"/>
  <c r="AA89" i="3"/>
  <c r="AC89" i="3"/>
  <c r="AE89" i="3"/>
  <c r="AG89" i="3"/>
  <c r="AI89" i="3"/>
  <c r="AK89" i="3"/>
  <c r="AM89" i="3"/>
  <c r="AO89" i="3"/>
  <c r="AQ89" i="3"/>
  <c r="AS89" i="3"/>
  <c r="AU89" i="3"/>
  <c r="AW89" i="3"/>
  <c r="AY89" i="3"/>
  <c r="BA89" i="3"/>
  <c r="BC89" i="3"/>
  <c r="BE89" i="3"/>
  <c r="BG89" i="3"/>
  <c r="BI89" i="3"/>
  <c r="N89" i="3"/>
  <c r="P89" i="3"/>
  <c r="R89" i="3"/>
  <c r="T89" i="3"/>
  <c r="V89" i="3"/>
  <c r="X89" i="3"/>
  <c r="Z89" i="3"/>
  <c r="AB89" i="3"/>
  <c r="AD89" i="3"/>
  <c r="AF89" i="3"/>
  <c r="AH89" i="3"/>
  <c r="AJ89" i="3"/>
  <c r="AL89" i="3"/>
  <c r="AN89" i="3"/>
  <c r="AP89" i="3"/>
  <c r="AR89" i="3"/>
  <c r="AT89" i="3"/>
  <c r="AV89" i="3"/>
  <c r="AX89" i="3"/>
  <c r="AZ89" i="3"/>
  <c r="BB89" i="3"/>
  <c r="BD89" i="3"/>
  <c r="BF89" i="3"/>
  <c r="BH89" i="3"/>
  <c r="N90" i="3"/>
  <c r="P90" i="3"/>
  <c r="R90" i="3"/>
  <c r="T90" i="3"/>
  <c r="V90" i="3"/>
  <c r="X90" i="3"/>
  <c r="Z90" i="3"/>
  <c r="AB90" i="3"/>
  <c r="AD90" i="3"/>
  <c r="AF90" i="3"/>
  <c r="AH90" i="3"/>
  <c r="AJ90" i="3"/>
  <c r="AL90" i="3"/>
  <c r="AN90" i="3"/>
  <c r="AP90" i="3"/>
  <c r="AR90" i="3"/>
  <c r="AT90" i="3"/>
  <c r="AV90" i="3"/>
  <c r="AX90" i="3"/>
  <c r="AZ90" i="3"/>
  <c r="BB90" i="3"/>
  <c r="BD90" i="3"/>
  <c r="BF90" i="3"/>
  <c r="BH90" i="3"/>
  <c r="M90" i="3"/>
  <c r="O90" i="3"/>
  <c r="Q90" i="3"/>
  <c r="S90" i="3"/>
  <c r="U90" i="3"/>
  <c r="W90" i="3"/>
  <c r="Y90" i="3"/>
  <c r="AA90" i="3"/>
  <c r="AC90" i="3"/>
  <c r="AE90" i="3"/>
  <c r="AG90" i="3"/>
  <c r="AI90" i="3"/>
  <c r="AK90" i="3"/>
  <c r="AM90" i="3"/>
  <c r="AO90" i="3"/>
  <c r="AQ90" i="3"/>
  <c r="AS90" i="3"/>
  <c r="AU90" i="3"/>
  <c r="AW90" i="3"/>
  <c r="AY90" i="3"/>
  <c r="BA90" i="3"/>
  <c r="BC90" i="3"/>
  <c r="BE90" i="3"/>
  <c r="BG90" i="3"/>
  <c r="BI90" i="3"/>
  <c r="M91" i="3"/>
  <c r="O91" i="3"/>
  <c r="Q91" i="3"/>
  <c r="S91" i="3"/>
  <c r="U91" i="3"/>
  <c r="W91" i="3"/>
  <c r="Y91" i="3"/>
  <c r="AA91" i="3"/>
  <c r="AC91" i="3"/>
  <c r="AE91" i="3"/>
  <c r="AG91" i="3"/>
  <c r="AI91" i="3"/>
  <c r="AK91" i="3"/>
  <c r="AM91" i="3"/>
  <c r="AO91" i="3"/>
  <c r="AQ91" i="3"/>
  <c r="AS91" i="3"/>
  <c r="AU91" i="3"/>
  <c r="AW91" i="3"/>
  <c r="AY91" i="3"/>
  <c r="BA91" i="3"/>
  <c r="BC91" i="3"/>
  <c r="BE91" i="3"/>
  <c r="BG91" i="3"/>
  <c r="BI91" i="3"/>
  <c r="N91" i="3"/>
  <c r="P91" i="3"/>
  <c r="R91" i="3"/>
  <c r="T91" i="3"/>
  <c r="V91" i="3"/>
  <c r="X91" i="3"/>
  <c r="Z91" i="3"/>
  <c r="AB91" i="3"/>
  <c r="AD91" i="3"/>
  <c r="AF91" i="3"/>
  <c r="AH91" i="3"/>
  <c r="AJ91" i="3"/>
  <c r="AL91" i="3"/>
  <c r="AN91" i="3"/>
  <c r="AP91" i="3"/>
  <c r="AR91" i="3"/>
  <c r="AT91" i="3"/>
  <c r="AV91" i="3"/>
  <c r="AX91" i="3"/>
  <c r="AZ91" i="3"/>
  <c r="BB91" i="3"/>
  <c r="BD91" i="3"/>
  <c r="BF91" i="3"/>
  <c r="BH91" i="3"/>
  <c r="N92" i="3"/>
  <c r="P92" i="3"/>
  <c r="R92" i="3"/>
  <c r="T92" i="3"/>
  <c r="V92" i="3"/>
  <c r="X92" i="3"/>
  <c r="Z92" i="3"/>
  <c r="AB92" i="3"/>
  <c r="AD92" i="3"/>
  <c r="AF92" i="3"/>
  <c r="AH92" i="3"/>
  <c r="AJ92" i="3"/>
  <c r="AL92" i="3"/>
  <c r="AN92" i="3"/>
  <c r="AP92" i="3"/>
  <c r="AR92" i="3"/>
  <c r="AT92" i="3"/>
  <c r="AV92" i="3"/>
  <c r="AX92" i="3"/>
  <c r="AZ92" i="3"/>
  <c r="BB92" i="3"/>
  <c r="BD92" i="3"/>
  <c r="BF92" i="3"/>
  <c r="BH92" i="3"/>
  <c r="M92" i="3"/>
  <c r="O92" i="3"/>
  <c r="Q92" i="3"/>
  <c r="S92" i="3"/>
  <c r="U92" i="3"/>
  <c r="W92" i="3"/>
  <c r="Y92" i="3"/>
  <c r="AA92" i="3"/>
  <c r="AC92" i="3"/>
  <c r="AE92" i="3"/>
  <c r="AG92" i="3"/>
  <c r="AI92" i="3"/>
  <c r="AK92" i="3"/>
  <c r="AM92" i="3"/>
  <c r="AO92" i="3"/>
  <c r="AQ92" i="3"/>
  <c r="AS92" i="3"/>
  <c r="AU92" i="3"/>
  <c r="AW92" i="3"/>
  <c r="AY92" i="3"/>
  <c r="BA92" i="3"/>
  <c r="BC92" i="3"/>
  <c r="BE92" i="3"/>
  <c r="BG92" i="3"/>
  <c r="BI92" i="3"/>
  <c r="M93" i="3"/>
  <c r="O93" i="3"/>
  <c r="Q93" i="3"/>
  <c r="S93" i="3"/>
  <c r="U93" i="3"/>
  <c r="W93" i="3"/>
  <c r="Y93" i="3"/>
  <c r="AA93" i="3"/>
  <c r="AC93" i="3"/>
  <c r="AE93" i="3"/>
  <c r="AG93" i="3"/>
  <c r="AI93" i="3"/>
  <c r="AK93" i="3"/>
  <c r="AM93" i="3"/>
  <c r="AO93" i="3"/>
  <c r="AQ93" i="3"/>
  <c r="AS93" i="3"/>
  <c r="AU93" i="3"/>
  <c r="AW93" i="3"/>
  <c r="AY93" i="3"/>
  <c r="BA93" i="3"/>
  <c r="BC93" i="3"/>
  <c r="BE93" i="3"/>
  <c r="BG93" i="3"/>
  <c r="BI93" i="3"/>
  <c r="N93" i="3"/>
  <c r="P93" i="3"/>
  <c r="R93" i="3"/>
  <c r="T93" i="3"/>
  <c r="V93" i="3"/>
  <c r="X93" i="3"/>
  <c r="Z93" i="3"/>
  <c r="AB93" i="3"/>
  <c r="AD93" i="3"/>
  <c r="AF93" i="3"/>
  <c r="AH93" i="3"/>
  <c r="AJ93" i="3"/>
  <c r="AL93" i="3"/>
  <c r="AN93" i="3"/>
  <c r="AP93" i="3"/>
  <c r="AR93" i="3"/>
  <c r="AT93" i="3"/>
  <c r="AV93" i="3"/>
  <c r="AX93" i="3"/>
  <c r="AZ93" i="3"/>
  <c r="BB93" i="3"/>
  <c r="BD93" i="3"/>
  <c r="BF93" i="3"/>
  <c r="BH93" i="3"/>
  <c r="N94" i="3"/>
  <c r="P94" i="3"/>
  <c r="R94" i="3"/>
  <c r="T94" i="3"/>
  <c r="V94" i="3"/>
  <c r="X94" i="3"/>
  <c r="Z94" i="3"/>
  <c r="AB94" i="3"/>
  <c r="AD94" i="3"/>
  <c r="AF94" i="3"/>
  <c r="AH94" i="3"/>
  <c r="AJ94" i="3"/>
  <c r="AL94" i="3"/>
  <c r="AN94" i="3"/>
  <c r="AP94" i="3"/>
  <c r="AR94" i="3"/>
  <c r="AT94" i="3"/>
  <c r="AV94" i="3"/>
  <c r="AX94" i="3"/>
  <c r="AZ94" i="3"/>
  <c r="BB94" i="3"/>
  <c r="BD94" i="3"/>
  <c r="BF94" i="3"/>
  <c r="BH94" i="3"/>
  <c r="M94" i="3"/>
  <c r="O94" i="3"/>
  <c r="Q94" i="3"/>
  <c r="S94" i="3"/>
  <c r="U94" i="3"/>
  <c r="W94" i="3"/>
  <c r="Y94" i="3"/>
  <c r="AA94" i="3"/>
  <c r="AC94" i="3"/>
  <c r="AE94" i="3"/>
  <c r="AG94" i="3"/>
  <c r="AI94" i="3"/>
  <c r="AK94" i="3"/>
  <c r="AM94" i="3"/>
  <c r="AO94" i="3"/>
  <c r="AQ94" i="3"/>
  <c r="AS94" i="3"/>
  <c r="AU94" i="3"/>
  <c r="AW94" i="3"/>
  <c r="AY94" i="3"/>
  <c r="BA94" i="3"/>
  <c r="BC94" i="3"/>
  <c r="BE94" i="3"/>
  <c r="BG94" i="3"/>
  <c r="BI94" i="3"/>
  <c r="M95" i="3"/>
  <c r="O95" i="3"/>
  <c r="Q95" i="3"/>
  <c r="S95" i="3"/>
  <c r="U95" i="3"/>
  <c r="W95" i="3"/>
  <c r="Y95" i="3"/>
  <c r="AA95" i="3"/>
  <c r="AC95" i="3"/>
  <c r="AE95" i="3"/>
  <c r="AG95" i="3"/>
  <c r="AI95" i="3"/>
  <c r="AK95" i="3"/>
  <c r="AM95" i="3"/>
  <c r="AO95" i="3"/>
  <c r="AQ95" i="3"/>
  <c r="AS95" i="3"/>
  <c r="AU95" i="3"/>
  <c r="AW95" i="3"/>
  <c r="AY95" i="3"/>
  <c r="BA95" i="3"/>
  <c r="BC95" i="3"/>
  <c r="BE95" i="3"/>
  <c r="BG95" i="3"/>
  <c r="BI95" i="3"/>
  <c r="N95" i="3"/>
  <c r="P95" i="3"/>
  <c r="R95" i="3"/>
  <c r="T95" i="3"/>
  <c r="V95" i="3"/>
  <c r="X95" i="3"/>
  <c r="Z95" i="3"/>
  <c r="AB95" i="3"/>
  <c r="AD95" i="3"/>
  <c r="AF95" i="3"/>
  <c r="AH95" i="3"/>
  <c r="AJ95" i="3"/>
  <c r="AL95" i="3"/>
  <c r="AN95" i="3"/>
  <c r="AP95" i="3"/>
  <c r="AR95" i="3"/>
  <c r="AT95" i="3"/>
  <c r="AV95" i="3"/>
  <c r="AX95" i="3"/>
  <c r="AZ95" i="3"/>
  <c r="BB95" i="3"/>
  <c r="BD95" i="3"/>
  <c r="BF95" i="3"/>
  <c r="BH95" i="3"/>
  <c r="N96" i="3"/>
  <c r="P96" i="3"/>
  <c r="R96" i="3"/>
  <c r="T96" i="3"/>
  <c r="V96" i="3"/>
  <c r="X96" i="3"/>
  <c r="Z96" i="3"/>
  <c r="AB96" i="3"/>
  <c r="AD96" i="3"/>
  <c r="AF96" i="3"/>
  <c r="AH96" i="3"/>
  <c r="AJ96" i="3"/>
  <c r="AL96" i="3"/>
  <c r="AN96" i="3"/>
  <c r="AP96" i="3"/>
  <c r="AR96" i="3"/>
  <c r="AT96" i="3"/>
  <c r="AV96" i="3"/>
  <c r="AX96" i="3"/>
  <c r="AZ96" i="3"/>
  <c r="BB96" i="3"/>
  <c r="BD96" i="3"/>
  <c r="BF96" i="3"/>
  <c r="BH96" i="3"/>
  <c r="M96" i="3"/>
  <c r="O96" i="3"/>
  <c r="Q96" i="3"/>
  <c r="S96" i="3"/>
  <c r="U96" i="3"/>
  <c r="W96" i="3"/>
  <c r="Y96" i="3"/>
  <c r="AA96" i="3"/>
  <c r="AC96" i="3"/>
  <c r="AE96" i="3"/>
  <c r="AG96" i="3"/>
  <c r="AI96" i="3"/>
  <c r="AK96" i="3"/>
  <c r="AM96" i="3"/>
  <c r="AO96" i="3"/>
  <c r="AQ96" i="3"/>
  <c r="AS96" i="3"/>
  <c r="AU96" i="3"/>
  <c r="AW96" i="3"/>
  <c r="AY96" i="3"/>
  <c r="BA96" i="3"/>
  <c r="BC96" i="3"/>
  <c r="BE96" i="3"/>
  <c r="BG96" i="3"/>
  <c r="BI96" i="3"/>
  <c r="M97" i="3"/>
  <c r="O97" i="3"/>
  <c r="Q97" i="3"/>
  <c r="S97" i="3"/>
  <c r="U97" i="3"/>
  <c r="W97" i="3"/>
  <c r="Y97" i="3"/>
  <c r="AA97" i="3"/>
  <c r="AC97" i="3"/>
  <c r="AE97" i="3"/>
  <c r="AG97" i="3"/>
  <c r="AI97" i="3"/>
  <c r="AK97" i="3"/>
  <c r="AM97" i="3"/>
  <c r="AO97" i="3"/>
  <c r="AQ97" i="3"/>
  <c r="AS97" i="3"/>
  <c r="AU97" i="3"/>
  <c r="AW97" i="3"/>
  <c r="AY97" i="3"/>
  <c r="BA97" i="3"/>
  <c r="BC97" i="3"/>
  <c r="BE97" i="3"/>
  <c r="BG97" i="3"/>
  <c r="BI97" i="3"/>
  <c r="N97" i="3"/>
  <c r="P97" i="3"/>
  <c r="R97" i="3"/>
  <c r="T97" i="3"/>
  <c r="V97" i="3"/>
  <c r="X97" i="3"/>
  <c r="Z97" i="3"/>
  <c r="AB97" i="3"/>
  <c r="AD97" i="3"/>
  <c r="AF97" i="3"/>
  <c r="AH97" i="3"/>
  <c r="AJ97" i="3"/>
  <c r="AL97" i="3"/>
  <c r="AN97" i="3"/>
  <c r="AP97" i="3"/>
  <c r="AR97" i="3"/>
  <c r="AT97" i="3"/>
  <c r="AV97" i="3"/>
  <c r="AX97" i="3"/>
  <c r="AZ97" i="3"/>
  <c r="BB97" i="3"/>
  <c r="BD97" i="3"/>
  <c r="BF97" i="3"/>
  <c r="BH97" i="3"/>
  <c r="N98" i="3"/>
  <c r="P98" i="3"/>
  <c r="R98" i="3"/>
  <c r="T98" i="3"/>
  <c r="V98" i="3"/>
  <c r="X98" i="3"/>
  <c r="Z98" i="3"/>
  <c r="AB98" i="3"/>
  <c r="AD98" i="3"/>
  <c r="AF98" i="3"/>
  <c r="AH98" i="3"/>
  <c r="AJ98" i="3"/>
  <c r="AL98" i="3"/>
  <c r="AN98" i="3"/>
  <c r="AP98" i="3"/>
  <c r="AR98" i="3"/>
  <c r="AT98" i="3"/>
  <c r="AV98" i="3"/>
  <c r="AX98" i="3"/>
  <c r="AZ98" i="3"/>
  <c r="BB98" i="3"/>
  <c r="BD98" i="3"/>
  <c r="BF98" i="3"/>
  <c r="BH98" i="3"/>
  <c r="M98" i="3"/>
  <c r="O98" i="3"/>
  <c r="Q98" i="3"/>
  <c r="S98" i="3"/>
  <c r="U98" i="3"/>
  <c r="W98" i="3"/>
  <c r="Y98" i="3"/>
  <c r="AA98" i="3"/>
  <c r="AC98" i="3"/>
  <c r="AE98" i="3"/>
  <c r="AG98" i="3"/>
  <c r="AI98" i="3"/>
  <c r="AK98" i="3"/>
  <c r="AM98" i="3"/>
  <c r="AO98" i="3"/>
  <c r="AQ98" i="3"/>
  <c r="AS98" i="3"/>
  <c r="AU98" i="3"/>
  <c r="AW98" i="3"/>
  <c r="AY98" i="3"/>
  <c r="BA98" i="3"/>
  <c r="BC98" i="3"/>
  <c r="BE98" i="3"/>
  <c r="BG98" i="3"/>
  <c r="BI98" i="3"/>
  <c r="M99" i="3"/>
  <c r="O99" i="3"/>
  <c r="Q99" i="3"/>
  <c r="S99" i="3"/>
  <c r="U99" i="3"/>
  <c r="W99" i="3"/>
  <c r="Y99" i="3"/>
  <c r="AA99" i="3"/>
  <c r="AC99" i="3"/>
  <c r="AE99" i="3"/>
  <c r="AG99" i="3"/>
  <c r="AI99" i="3"/>
  <c r="AK99" i="3"/>
  <c r="AM99" i="3"/>
  <c r="AO99" i="3"/>
  <c r="AQ99" i="3"/>
  <c r="AS99" i="3"/>
  <c r="AU99" i="3"/>
  <c r="AW99" i="3"/>
  <c r="AY99" i="3"/>
  <c r="BA99" i="3"/>
  <c r="BC99" i="3"/>
  <c r="BE99" i="3"/>
  <c r="BG99" i="3"/>
  <c r="BI99" i="3"/>
  <c r="N99" i="3"/>
  <c r="P99" i="3"/>
  <c r="R99" i="3"/>
  <c r="T99" i="3"/>
  <c r="V99" i="3"/>
  <c r="X99" i="3"/>
  <c r="Z99" i="3"/>
  <c r="AB99" i="3"/>
  <c r="AD99" i="3"/>
  <c r="AF99" i="3"/>
  <c r="AH99" i="3"/>
  <c r="AJ99" i="3"/>
  <c r="AL99" i="3"/>
  <c r="AN99" i="3"/>
  <c r="AP99" i="3"/>
  <c r="AR99" i="3"/>
  <c r="AT99" i="3"/>
  <c r="AV99" i="3"/>
  <c r="AX99" i="3"/>
  <c r="AZ99" i="3"/>
  <c r="BB99" i="3"/>
  <c r="BD99" i="3"/>
  <c r="BF99" i="3"/>
  <c r="BH99" i="3"/>
  <c r="N100" i="3"/>
  <c r="P100" i="3"/>
  <c r="R100" i="3"/>
  <c r="T100" i="3"/>
  <c r="V100" i="3"/>
  <c r="X100" i="3"/>
  <c r="Z100" i="3"/>
  <c r="AB100" i="3"/>
  <c r="AD100" i="3"/>
  <c r="AF100" i="3"/>
  <c r="AH100" i="3"/>
  <c r="AJ100" i="3"/>
  <c r="AL100" i="3"/>
  <c r="AN100" i="3"/>
  <c r="AP100" i="3"/>
  <c r="AR100" i="3"/>
  <c r="AT100" i="3"/>
  <c r="AV100" i="3"/>
  <c r="AX100" i="3"/>
  <c r="AZ100" i="3"/>
  <c r="BB100" i="3"/>
  <c r="BD100" i="3"/>
  <c r="BF100" i="3"/>
  <c r="BH100" i="3"/>
  <c r="M100" i="3"/>
  <c r="O100" i="3"/>
  <c r="Q100" i="3"/>
  <c r="S100" i="3"/>
  <c r="U100" i="3"/>
  <c r="W100" i="3"/>
  <c r="Y100" i="3"/>
  <c r="AA100" i="3"/>
  <c r="AC100" i="3"/>
  <c r="AE100" i="3"/>
  <c r="AG100" i="3"/>
  <c r="AI100" i="3"/>
  <c r="AK100" i="3"/>
  <c r="AM100" i="3"/>
  <c r="AO100" i="3"/>
  <c r="AQ100" i="3"/>
  <c r="AS100" i="3"/>
  <c r="AU100" i="3"/>
  <c r="AW100" i="3"/>
  <c r="AY100" i="3"/>
  <c r="BA100" i="3"/>
  <c r="BC100" i="3"/>
  <c r="BE100" i="3"/>
  <c r="BG100" i="3"/>
  <c r="BI100" i="3"/>
  <c r="M101" i="3"/>
  <c r="O101" i="3"/>
  <c r="Q101" i="3"/>
  <c r="S101" i="3"/>
  <c r="U101" i="3"/>
  <c r="W101" i="3"/>
  <c r="Y101" i="3"/>
  <c r="AA101" i="3"/>
  <c r="AC101" i="3"/>
  <c r="AE101" i="3"/>
  <c r="AG101" i="3"/>
  <c r="AI101" i="3"/>
  <c r="AK101" i="3"/>
  <c r="AM101" i="3"/>
  <c r="AO101" i="3"/>
  <c r="AQ101" i="3"/>
  <c r="AS101" i="3"/>
  <c r="AU101" i="3"/>
  <c r="AW101" i="3"/>
  <c r="AY101" i="3"/>
  <c r="BA101" i="3"/>
  <c r="BC101" i="3"/>
  <c r="BE101" i="3"/>
  <c r="BG101" i="3"/>
  <c r="BI101" i="3"/>
  <c r="N101" i="3"/>
  <c r="P101" i="3"/>
  <c r="R101" i="3"/>
  <c r="T101" i="3"/>
  <c r="V101" i="3"/>
  <c r="X101" i="3"/>
  <c r="Z101" i="3"/>
  <c r="AB101" i="3"/>
  <c r="AD101" i="3"/>
  <c r="AF101" i="3"/>
  <c r="AH101" i="3"/>
  <c r="AJ101" i="3"/>
  <c r="AL101" i="3"/>
  <c r="AN101" i="3"/>
  <c r="AP101" i="3"/>
  <c r="AR101" i="3"/>
  <c r="AT101" i="3"/>
  <c r="AV101" i="3"/>
  <c r="AX101" i="3"/>
  <c r="AZ101" i="3"/>
  <c r="BB101" i="3"/>
  <c r="BD101" i="3"/>
  <c r="BF101" i="3"/>
  <c r="BH101" i="3"/>
  <c r="M102" i="3"/>
  <c r="O102" i="3"/>
  <c r="Q102" i="3"/>
  <c r="S102" i="3"/>
  <c r="U102" i="3"/>
  <c r="W102" i="3"/>
  <c r="Y102" i="3"/>
  <c r="AA102" i="3"/>
  <c r="AC102" i="3"/>
  <c r="AE102" i="3"/>
  <c r="AG102" i="3"/>
  <c r="AI102" i="3"/>
  <c r="AK102" i="3"/>
  <c r="AM102" i="3"/>
  <c r="AO102" i="3"/>
  <c r="AQ102" i="3"/>
  <c r="AS102" i="3"/>
  <c r="AU102" i="3"/>
  <c r="AW102" i="3"/>
  <c r="AY102" i="3"/>
  <c r="BA102" i="3"/>
  <c r="BC102" i="3"/>
  <c r="BE102" i="3"/>
  <c r="BG102" i="3"/>
  <c r="BI102" i="3"/>
  <c r="N102" i="3"/>
  <c r="P102" i="3"/>
  <c r="R102" i="3"/>
  <c r="T102" i="3"/>
  <c r="V102" i="3"/>
  <c r="X102" i="3"/>
  <c r="Z102" i="3"/>
  <c r="AB102" i="3"/>
  <c r="AD102" i="3"/>
  <c r="AF102" i="3"/>
  <c r="AH102" i="3"/>
  <c r="AJ102" i="3"/>
  <c r="AL102" i="3"/>
  <c r="AN102" i="3"/>
  <c r="AP102" i="3"/>
  <c r="AR102" i="3"/>
  <c r="AT102" i="3"/>
  <c r="AV102" i="3"/>
  <c r="AX102" i="3"/>
  <c r="AZ102" i="3"/>
  <c r="BB102" i="3"/>
  <c r="BD102" i="3"/>
  <c r="BF102" i="3"/>
  <c r="BH102" i="3"/>
  <c r="M103" i="3"/>
  <c r="O103" i="3"/>
  <c r="Q103" i="3"/>
  <c r="S103" i="3"/>
  <c r="U103" i="3"/>
  <c r="W103" i="3"/>
  <c r="Y103" i="3"/>
  <c r="AA103" i="3"/>
  <c r="AC103" i="3"/>
  <c r="AE103" i="3"/>
  <c r="AG103" i="3"/>
  <c r="AI103" i="3"/>
  <c r="AK103" i="3"/>
  <c r="AM103" i="3"/>
  <c r="AO103" i="3"/>
  <c r="AQ103" i="3"/>
  <c r="AS103" i="3"/>
  <c r="AU103" i="3"/>
  <c r="AW103" i="3"/>
  <c r="AY103" i="3"/>
  <c r="BA103" i="3"/>
  <c r="BC103" i="3"/>
  <c r="BE103" i="3"/>
  <c r="BG103" i="3"/>
  <c r="BI103" i="3"/>
  <c r="N103" i="3"/>
  <c r="P103" i="3"/>
  <c r="R103" i="3"/>
  <c r="T103" i="3"/>
  <c r="V103" i="3"/>
  <c r="X103" i="3"/>
  <c r="Z103" i="3"/>
  <c r="AB103" i="3"/>
  <c r="AD103" i="3"/>
  <c r="AF103" i="3"/>
  <c r="AH103" i="3"/>
  <c r="AJ103" i="3"/>
  <c r="AL103" i="3"/>
  <c r="AN103" i="3"/>
  <c r="AP103" i="3"/>
  <c r="AR103" i="3"/>
  <c r="AT103" i="3"/>
  <c r="AV103" i="3"/>
  <c r="AX103" i="3"/>
  <c r="AZ103" i="3"/>
  <c r="BB103" i="3"/>
  <c r="BD103" i="3"/>
  <c r="BF103" i="3"/>
  <c r="BH103" i="3"/>
  <c r="N104" i="3"/>
  <c r="P104" i="3"/>
  <c r="R104" i="3"/>
  <c r="T104" i="3"/>
  <c r="V104" i="3"/>
  <c r="X104" i="3"/>
  <c r="Z104" i="3"/>
  <c r="AB104" i="3"/>
  <c r="AD104" i="3"/>
  <c r="AF104" i="3"/>
  <c r="AH104" i="3"/>
  <c r="AJ104" i="3"/>
  <c r="AL104" i="3"/>
  <c r="AN104" i="3"/>
  <c r="AP104" i="3"/>
  <c r="AR104" i="3"/>
  <c r="AT104" i="3"/>
  <c r="AV104" i="3"/>
  <c r="AX104" i="3"/>
  <c r="AZ104" i="3"/>
  <c r="BB104" i="3"/>
  <c r="BD104" i="3"/>
  <c r="BF104" i="3"/>
  <c r="BH104" i="3"/>
  <c r="M104" i="3"/>
  <c r="O104" i="3"/>
  <c r="Q104" i="3"/>
  <c r="S104" i="3"/>
  <c r="U104" i="3"/>
  <c r="W104" i="3"/>
  <c r="Y104" i="3"/>
  <c r="AA104" i="3"/>
  <c r="AC104" i="3"/>
  <c r="AE104" i="3"/>
  <c r="AG104" i="3"/>
  <c r="AI104" i="3"/>
  <c r="AK104" i="3"/>
  <c r="AM104" i="3"/>
  <c r="AO104" i="3"/>
  <c r="AQ104" i="3"/>
  <c r="AS104" i="3"/>
  <c r="AU104" i="3"/>
  <c r="AW104" i="3"/>
  <c r="AY104" i="3"/>
  <c r="BA104" i="3"/>
  <c r="BC104" i="3"/>
  <c r="BE104" i="3"/>
  <c r="BG104" i="3"/>
  <c r="BI104" i="3"/>
  <c r="M105" i="3"/>
  <c r="O105" i="3"/>
  <c r="Q105" i="3"/>
  <c r="S105" i="3"/>
  <c r="U105" i="3"/>
  <c r="W105" i="3"/>
  <c r="Y105" i="3"/>
  <c r="AA105" i="3"/>
  <c r="AC105" i="3"/>
  <c r="AE105" i="3"/>
  <c r="AG105" i="3"/>
  <c r="AI105" i="3"/>
  <c r="AK105" i="3"/>
  <c r="AM105" i="3"/>
  <c r="AO105" i="3"/>
  <c r="AQ105" i="3"/>
  <c r="AS105" i="3"/>
  <c r="AU105" i="3"/>
  <c r="AW105" i="3"/>
  <c r="AY105" i="3"/>
  <c r="BA105" i="3"/>
  <c r="BC105" i="3"/>
  <c r="BE105" i="3"/>
  <c r="BG105" i="3"/>
  <c r="BI105" i="3"/>
  <c r="N105" i="3"/>
  <c r="P105" i="3"/>
  <c r="R105" i="3"/>
  <c r="T105" i="3"/>
  <c r="V105" i="3"/>
  <c r="X105" i="3"/>
  <c r="Z105" i="3"/>
  <c r="AB105" i="3"/>
  <c r="AD105" i="3"/>
  <c r="AF105" i="3"/>
  <c r="AH105" i="3"/>
  <c r="AJ105" i="3"/>
  <c r="AL105" i="3"/>
  <c r="AN105" i="3"/>
  <c r="AP105" i="3"/>
  <c r="AR105" i="3"/>
  <c r="AT105" i="3"/>
  <c r="AV105" i="3"/>
  <c r="AX105" i="3"/>
  <c r="AZ105" i="3"/>
  <c r="BB105" i="3"/>
  <c r="BD105" i="3"/>
  <c r="BF105" i="3"/>
  <c r="BH105" i="3"/>
  <c r="N106" i="3"/>
  <c r="P106" i="3"/>
  <c r="R106" i="3"/>
  <c r="T106" i="3"/>
  <c r="V106" i="3"/>
  <c r="X106" i="3"/>
  <c r="Z106" i="3"/>
  <c r="AB106" i="3"/>
  <c r="AD106" i="3"/>
  <c r="AF106" i="3"/>
  <c r="AH106" i="3"/>
  <c r="AJ106" i="3"/>
  <c r="AL106" i="3"/>
  <c r="AN106" i="3"/>
  <c r="AP106" i="3"/>
  <c r="AR106" i="3"/>
  <c r="AT106" i="3"/>
  <c r="AV106" i="3"/>
  <c r="AX106" i="3"/>
  <c r="AZ106" i="3"/>
  <c r="BB106" i="3"/>
  <c r="BD106" i="3"/>
  <c r="BF106" i="3"/>
  <c r="BH106" i="3"/>
  <c r="M106" i="3"/>
  <c r="O106" i="3"/>
  <c r="Q106" i="3"/>
  <c r="S106" i="3"/>
  <c r="U106" i="3"/>
  <c r="W106" i="3"/>
  <c r="Y106" i="3"/>
  <c r="AA106" i="3"/>
  <c r="AC106" i="3"/>
  <c r="AE106" i="3"/>
  <c r="AG106" i="3"/>
  <c r="AI106" i="3"/>
  <c r="AK106" i="3"/>
  <c r="AM106" i="3"/>
  <c r="AO106" i="3"/>
  <c r="AQ106" i="3"/>
  <c r="AS106" i="3"/>
  <c r="AU106" i="3"/>
  <c r="AW106" i="3"/>
  <c r="AY106" i="3"/>
  <c r="BA106" i="3"/>
  <c r="BC106" i="3"/>
  <c r="BE106" i="3"/>
  <c r="BG106" i="3"/>
  <c r="BI106" i="3"/>
  <c r="M107" i="3"/>
  <c r="O107" i="3"/>
  <c r="Q107" i="3"/>
  <c r="S107" i="3"/>
  <c r="U107" i="3"/>
  <c r="W107" i="3"/>
  <c r="Y107" i="3"/>
  <c r="AA107" i="3"/>
  <c r="AC107" i="3"/>
  <c r="AE107" i="3"/>
  <c r="AG107" i="3"/>
  <c r="AI107" i="3"/>
  <c r="AK107" i="3"/>
  <c r="AM107" i="3"/>
  <c r="AO107" i="3"/>
  <c r="AQ107" i="3"/>
  <c r="AS107" i="3"/>
  <c r="AU107" i="3"/>
  <c r="AW107" i="3"/>
  <c r="AY107" i="3"/>
  <c r="BA107" i="3"/>
  <c r="BC107" i="3"/>
  <c r="BE107" i="3"/>
  <c r="BG107" i="3"/>
  <c r="BI107" i="3"/>
  <c r="N107" i="3"/>
  <c r="P107" i="3"/>
  <c r="R107" i="3"/>
  <c r="T107" i="3"/>
  <c r="V107" i="3"/>
  <c r="X107" i="3"/>
  <c r="Z107" i="3"/>
  <c r="AB107" i="3"/>
  <c r="AD107" i="3"/>
  <c r="AF107" i="3"/>
  <c r="AH107" i="3"/>
  <c r="AJ107" i="3"/>
  <c r="AL107" i="3"/>
  <c r="AN107" i="3"/>
  <c r="AP107" i="3"/>
  <c r="AR107" i="3"/>
  <c r="AT107" i="3"/>
  <c r="AV107" i="3"/>
  <c r="AX107" i="3"/>
  <c r="AZ107" i="3"/>
  <c r="BB107" i="3"/>
  <c r="BD107" i="3"/>
  <c r="BF107" i="3"/>
  <c r="BH107" i="3"/>
  <c r="N108" i="3"/>
  <c r="P108" i="3"/>
  <c r="R108" i="3"/>
  <c r="T108" i="3"/>
  <c r="V108" i="3"/>
  <c r="X108" i="3"/>
  <c r="Z108" i="3"/>
  <c r="AB108" i="3"/>
  <c r="AD108" i="3"/>
  <c r="AF108" i="3"/>
  <c r="AH108" i="3"/>
  <c r="AJ108" i="3"/>
  <c r="AL108" i="3"/>
  <c r="AN108" i="3"/>
  <c r="AP108" i="3"/>
  <c r="AR108" i="3"/>
  <c r="AT108" i="3"/>
  <c r="AV108" i="3"/>
  <c r="AX108" i="3"/>
  <c r="AZ108" i="3"/>
  <c r="BB108" i="3"/>
  <c r="BD108" i="3"/>
  <c r="BF108" i="3"/>
  <c r="BH108" i="3"/>
  <c r="M108" i="3"/>
  <c r="O108" i="3"/>
  <c r="Q108" i="3"/>
  <c r="S108" i="3"/>
  <c r="U108" i="3"/>
  <c r="W108" i="3"/>
  <c r="Y108" i="3"/>
  <c r="AA108" i="3"/>
  <c r="AC108" i="3"/>
  <c r="AE108" i="3"/>
  <c r="AG108" i="3"/>
  <c r="AI108" i="3"/>
  <c r="AK108" i="3"/>
  <c r="AM108" i="3"/>
  <c r="AO108" i="3"/>
  <c r="AQ108" i="3"/>
  <c r="AS108" i="3"/>
  <c r="AU108" i="3"/>
  <c r="AW108" i="3"/>
  <c r="AY108" i="3"/>
  <c r="BA108" i="3"/>
  <c r="BC108" i="3"/>
  <c r="BE108" i="3"/>
  <c r="BG108" i="3"/>
  <c r="BI108" i="3"/>
  <c r="M109" i="3"/>
  <c r="O109" i="3"/>
  <c r="Q109" i="3"/>
  <c r="S109" i="3"/>
  <c r="U109" i="3"/>
  <c r="W109" i="3"/>
  <c r="Y109" i="3"/>
  <c r="AA109" i="3"/>
  <c r="AC109" i="3"/>
  <c r="AE109" i="3"/>
  <c r="AG109" i="3"/>
  <c r="AI109" i="3"/>
  <c r="AK109" i="3"/>
  <c r="AM109" i="3"/>
  <c r="AO109" i="3"/>
  <c r="AQ109" i="3"/>
  <c r="AS109" i="3"/>
  <c r="AU109" i="3"/>
  <c r="AW109" i="3"/>
  <c r="AY109" i="3"/>
  <c r="BA109" i="3"/>
  <c r="BC109" i="3"/>
  <c r="BE109" i="3"/>
  <c r="BG109" i="3"/>
  <c r="BI109" i="3"/>
  <c r="N109" i="3"/>
  <c r="P109" i="3"/>
  <c r="R109" i="3"/>
  <c r="T109" i="3"/>
  <c r="V109" i="3"/>
  <c r="X109" i="3"/>
  <c r="Z109" i="3"/>
  <c r="AB109" i="3"/>
  <c r="AD109" i="3"/>
  <c r="AF109" i="3"/>
  <c r="AH109" i="3"/>
  <c r="AJ109" i="3"/>
  <c r="AL109" i="3"/>
  <c r="AN109" i="3"/>
  <c r="AP109" i="3"/>
  <c r="AR109" i="3"/>
  <c r="AT109" i="3"/>
  <c r="AV109" i="3"/>
  <c r="AX109" i="3"/>
  <c r="AZ109" i="3"/>
  <c r="BB109" i="3"/>
  <c r="BD109" i="3"/>
  <c r="BF109" i="3"/>
  <c r="BH109" i="3"/>
  <c r="N110" i="3"/>
  <c r="P110" i="3"/>
  <c r="R110" i="3"/>
  <c r="T110" i="3"/>
  <c r="V110" i="3"/>
  <c r="X110" i="3"/>
  <c r="Z110" i="3"/>
  <c r="AB110" i="3"/>
  <c r="AD110" i="3"/>
  <c r="AF110" i="3"/>
  <c r="AH110" i="3"/>
  <c r="AJ110" i="3"/>
  <c r="AL110" i="3"/>
  <c r="AN110" i="3"/>
  <c r="AP110" i="3"/>
  <c r="AR110" i="3"/>
  <c r="AT110" i="3"/>
  <c r="AV110" i="3"/>
  <c r="AX110" i="3"/>
  <c r="AZ110" i="3"/>
  <c r="BB110" i="3"/>
  <c r="BD110" i="3"/>
  <c r="BF110" i="3"/>
  <c r="BH110" i="3"/>
  <c r="M110" i="3"/>
  <c r="O110" i="3"/>
  <c r="Q110" i="3"/>
  <c r="S110" i="3"/>
  <c r="U110" i="3"/>
  <c r="W110" i="3"/>
  <c r="Y110" i="3"/>
  <c r="AA110" i="3"/>
  <c r="AC110" i="3"/>
  <c r="AE110" i="3"/>
  <c r="AG110" i="3"/>
  <c r="AI110" i="3"/>
  <c r="AK110" i="3"/>
  <c r="AM110" i="3"/>
  <c r="AO110" i="3"/>
  <c r="AQ110" i="3"/>
  <c r="AS110" i="3"/>
  <c r="AU110" i="3"/>
  <c r="AW110" i="3"/>
  <c r="AY110" i="3"/>
  <c r="BA110" i="3"/>
  <c r="BC110" i="3"/>
  <c r="BE110" i="3"/>
  <c r="BG110" i="3"/>
  <c r="BI110" i="3"/>
  <c r="M111" i="3"/>
  <c r="O111" i="3"/>
  <c r="Q111" i="3"/>
  <c r="S111" i="3"/>
  <c r="U111" i="3"/>
  <c r="W111" i="3"/>
  <c r="Y111" i="3"/>
  <c r="AA111" i="3"/>
  <c r="AC111" i="3"/>
  <c r="AE111" i="3"/>
  <c r="AG111" i="3"/>
  <c r="AI111" i="3"/>
  <c r="AK111" i="3"/>
  <c r="AM111" i="3"/>
  <c r="AO111" i="3"/>
  <c r="AQ111" i="3"/>
  <c r="AS111" i="3"/>
  <c r="AU111" i="3"/>
  <c r="AW111" i="3"/>
  <c r="AY111" i="3"/>
  <c r="BA111" i="3"/>
  <c r="BC111" i="3"/>
  <c r="BE111" i="3"/>
  <c r="BG111" i="3"/>
  <c r="BI111" i="3"/>
  <c r="N111" i="3"/>
  <c r="P111" i="3"/>
  <c r="R111" i="3"/>
  <c r="T111" i="3"/>
  <c r="V111" i="3"/>
  <c r="X111" i="3"/>
  <c r="Z111" i="3"/>
  <c r="AB111" i="3"/>
  <c r="AD111" i="3"/>
  <c r="AF111" i="3"/>
  <c r="AH111" i="3"/>
  <c r="AJ111" i="3"/>
  <c r="AL111" i="3"/>
  <c r="AN111" i="3"/>
  <c r="AP111" i="3"/>
  <c r="AR111" i="3"/>
  <c r="AT111" i="3"/>
  <c r="AV111" i="3"/>
  <c r="AX111" i="3"/>
  <c r="AZ111" i="3"/>
  <c r="BB111" i="3"/>
  <c r="BD111" i="3"/>
  <c r="BF111" i="3"/>
  <c r="BH111" i="3"/>
  <c r="N112" i="3"/>
  <c r="P112" i="3"/>
  <c r="R112" i="3"/>
  <c r="T112" i="3"/>
  <c r="V112" i="3"/>
  <c r="X112" i="3"/>
  <c r="Z112" i="3"/>
  <c r="AB112" i="3"/>
  <c r="AD112" i="3"/>
  <c r="AF112" i="3"/>
  <c r="AH112" i="3"/>
  <c r="AJ112" i="3"/>
  <c r="AL112" i="3"/>
  <c r="AN112" i="3"/>
  <c r="AP112" i="3"/>
  <c r="AR112" i="3"/>
  <c r="AT112" i="3"/>
  <c r="AV112" i="3"/>
  <c r="AX112" i="3"/>
  <c r="AZ112" i="3"/>
  <c r="BB112" i="3"/>
  <c r="BD112" i="3"/>
  <c r="BF112" i="3"/>
  <c r="BH112" i="3"/>
  <c r="M112" i="3"/>
  <c r="O112" i="3"/>
  <c r="Q112" i="3"/>
  <c r="S112" i="3"/>
  <c r="U112" i="3"/>
  <c r="W112" i="3"/>
  <c r="Y112" i="3"/>
  <c r="AA112" i="3"/>
  <c r="AC112" i="3"/>
  <c r="AE112" i="3"/>
  <c r="AG112" i="3"/>
  <c r="AI112" i="3"/>
  <c r="AK112" i="3"/>
  <c r="AM112" i="3"/>
  <c r="AO112" i="3"/>
  <c r="AQ112" i="3"/>
  <c r="AS112" i="3"/>
  <c r="AU112" i="3"/>
  <c r="AW112" i="3"/>
  <c r="AY112" i="3"/>
  <c r="BA112" i="3"/>
  <c r="BC112" i="3"/>
  <c r="BE112" i="3"/>
  <c r="BG112" i="3"/>
  <c r="BI112" i="3"/>
  <c r="M113" i="3"/>
  <c r="O113" i="3"/>
  <c r="Q113" i="3"/>
  <c r="S113" i="3"/>
  <c r="U113" i="3"/>
  <c r="W113" i="3"/>
  <c r="Y113" i="3"/>
  <c r="AA113" i="3"/>
  <c r="AC113" i="3"/>
  <c r="AE113" i="3"/>
  <c r="AG113" i="3"/>
  <c r="AI113" i="3"/>
  <c r="AK113" i="3"/>
  <c r="AM113" i="3"/>
  <c r="AO113" i="3"/>
  <c r="AQ113" i="3"/>
  <c r="AS113" i="3"/>
  <c r="AU113" i="3"/>
  <c r="AW113" i="3"/>
  <c r="AY113" i="3"/>
  <c r="BA113" i="3"/>
  <c r="BC113" i="3"/>
  <c r="BE113" i="3"/>
  <c r="BG113" i="3"/>
  <c r="BI113" i="3"/>
  <c r="N113" i="3"/>
  <c r="P113" i="3"/>
  <c r="R113" i="3"/>
  <c r="T113" i="3"/>
  <c r="V113" i="3"/>
  <c r="X113" i="3"/>
  <c r="Z113" i="3"/>
  <c r="AB113" i="3"/>
  <c r="AD113" i="3"/>
  <c r="AF113" i="3"/>
  <c r="AH113" i="3"/>
  <c r="AJ113" i="3"/>
  <c r="AL113" i="3"/>
  <c r="AN113" i="3"/>
  <c r="AP113" i="3"/>
  <c r="AR113" i="3"/>
  <c r="AT113" i="3"/>
  <c r="AV113" i="3"/>
  <c r="AX113" i="3"/>
  <c r="AZ113" i="3"/>
  <c r="BB113" i="3"/>
  <c r="BD113" i="3"/>
  <c r="BF113" i="3"/>
  <c r="BH113" i="3"/>
  <c r="N114" i="3"/>
  <c r="P114" i="3"/>
  <c r="R114" i="3"/>
  <c r="T114" i="3"/>
  <c r="V114" i="3"/>
  <c r="X114" i="3"/>
  <c r="Z114" i="3"/>
  <c r="AB114" i="3"/>
  <c r="AD114" i="3"/>
  <c r="AF114" i="3"/>
  <c r="AH114" i="3"/>
  <c r="AJ114" i="3"/>
  <c r="AL114" i="3"/>
  <c r="AN114" i="3"/>
  <c r="AP114" i="3"/>
  <c r="AR114" i="3"/>
  <c r="AT114" i="3"/>
  <c r="AV114" i="3"/>
  <c r="AX114" i="3"/>
  <c r="AZ114" i="3"/>
  <c r="BB114" i="3"/>
  <c r="BD114" i="3"/>
  <c r="BF114" i="3"/>
  <c r="BH114" i="3"/>
  <c r="M114" i="3"/>
  <c r="O114" i="3"/>
  <c r="Q114" i="3"/>
  <c r="S114" i="3"/>
  <c r="U114" i="3"/>
  <c r="W114" i="3"/>
  <c r="Y114" i="3"/>
  <c r="AA114" i="3"/>
  <c r="AC114" i="3"/>
  <c r="AE114" i="3"/>
  <c r="AG114" i="3"/>
  <c r="AI114" i="3"/>
  <c r="AK114" i="3"/>
  <c r="AM114" i="3"/>
  <c r="AO114" i="3"/>
  <c r="AQ114" i="3"/>
  <c r="AS114" i="3"/>
  <c r="AU114" i="3"/>
  <c r="AW114" i="3"/>
  <c r="AY114" i="3"/>
  <c r="BA114" i="3"/>
  <c r="BC114" i="3"/>
  <c r="BE114" i="3"/>
  <c r="BG114" i="3"/>
  <c r="BI114" i="3"/>
  <c r="M115" i="3"/>
  <c r="O115" i="3"/>
  <c r="Q115" i="3"/>
  <c r="S115" i="3"/>
  <c r="U115" i="3"/>
  <c r="W115" i="3"/>
  <c r="Y115" i="3"/>
  <c r="AA115" i="3"/>
  <c r="AC115" i="3"/>
  <c r="AE115" i="3"/>
  <c r="AG115" i="3"/>
  <c r="AI115" i="3"/>
  <c r="AK115" i="3"/>
  <c r="AM115" i="3"/>
  <c r="AO115" i="3"/>
  <c r="AQ115" i="3"/>
  <c r="AS115" i="3"/>
  <c r="AU115" i="3"/>
  <c r="AW115" i="3"/>
  <c r="AY115" i="3"/>
  <c r="BA115" i="3"/>
  <c r="BC115" i="3"/>
  <c r="BE115" i="3"/>
  <c r="BG115" i="3"/>
  <c r="BI115" i="3"/>
  <c r="N115" i="3"/>
  <c r="P115" i="3"/>
  <c r="R115" i="3"/>
  <c r="T115" i="3"/>
  <c r="V115" i="3"/>
  <c r="X115" i="3"/>
  <c r="Z115" i="3"/>
  <c r="AB115" i="3"/>
  <c r="AD115" i="3"/>
  <c r="AF115" i="3"/>
  <c r="AH115" i="3"/>
  <c r="AJ115" i="3"/>
  <c r="AL115" i="3"/>
  <c r="AN115" i="3"/>
  <c r="AP115" i="3"/>
  <c r="AR115" i="3"/>
  <c r="AT115" i="3"/>
  <c r="AV115" i="3"/>
  <c r="AX115" i="3"/>
  <c r="AZ115" i="3"/>
  <c r="BB115" i="3"/>
  <c r="BD115" i="3"/>
  <c r="BF115" i="3"/>
  <c r="BH115" i="3"/>
  <c r="N116" i="3"/>
  <c r="P116" i="3"/>
  <c r="R116" i="3"/>
  <c r="T116" i="3"/>
  <c r="V116" i="3"/>
  <c r="X116" i="3"/>
  <c r="Z116" i="3"/>
  <c r="AB116" i="3"/>
  <c r="AD116" i="3"/>
  <c r="AF116" i="3"/>
  <c r="AH116" i="3"/>
  <c r="AJ116" i="3"/>
  <c r="AL116" i="3"/>
  <c r="AN116" i="3"/>
  <c r="AP116" i="3"/>
  <c r="AR116" i="3"/>
  <c r="AT116" i="3"/>
  <c r="AV116" i="3"/>
  <c r="AX116" i="3"/>
  <c r="AZ116" i="3"/>
  <c r="BB116" i="3"/>
  <c r="BD116" i="3"/>
  <c r="BF116" i="3"/>
  <c r="BH116" i="3"/>
  <c r="M116" i="3"/>
  <c r="O116" i="3"/>
  <c r="Q116" i="3"/>
  <c r="S116" i="3"/>
  <c r="U116" i="3"/>
  <c r="W116" i="3"/>
  <c r="Y116" i="3"/>
  <c r="AA116" i="3"/>
  <c r="AC116" i="3"/>
  <c r="AE116" i="3"/>
  <c r="AG116" i="3"/>
  <c r="AI116" i="3"/>
  <c r="AK116" i="3"/>
  <c r="AM116" i="3"/>
  <c r="AO116" i="3"/>
  <c r="AQ116" i="3"/>
  <c r="AS116" i="3"/>
  <c r="AU116" i="3"/>
  <c r="AW116" i="3"/>
  <c r="AY116" i="3"/>
  <c r="BA116" i="3"/>
  <c r="BC116" i="3"/>
  <c r="BE116" i="3"/>
  <c r="BG116" i="3"/>
  <c r="BI116" i="3"/>
  <c r="M117" i="3"/>
  <c r="O117" i="3"/>
  <c r="Q117" i="3"/>
  <c r="S117" i="3"/>
  <c r="U117" i="3"/>
  <c r="W117" i="3"/>
  <c r="Y117" i="3"/>
  <c r="AA117" i="3"/>
  <c r="AC117" i="3"/>
  <c r="AE117" i="3"/>
  <c r="AG117" i="3"/>
  <c r="AI117" i="3"/>
  <c r="AK117" i="3"/>
  <c r="AM117" i="3"/>
  <c r="AO117" i="3"/>
  <c r="AQ117" i="3"/>
  <c r="AS117" i="3"/>
  <c r="AU117" i="3"/>
  <c r="AW117" i="3"/>
  <c r="AY117" i="3"/>
  <c r="BA117" i="3"/>
  <c r="BC117" i="3"/>
  <c r="BE117" i="3"/>
  <c r="BG117" i="3"/>
  <c r="BI117" i="3"/>
  <c r="N117" i="3"/>
  <c r="P117" i="3"/>
  <c r="R117" i="3"/>
  <c r="T117" i="3"/>
  <c r="V117" i="3"/>
  <c r="X117" i="3"/>
  <c r="Z117" i="3"/>
  <c r="AB117" i="3"/>
  <c r="AD117" i="3"/>
  <c r="AF117" i="3"/>
  <c r="AH117" i="3"/>
  <c r="AJ117" i="3"/>
  <c r="AL117" i="3"/>
  <c r="AN117" i="3"/>
  <c r="AP117" i="3"/>
  <c r="AR117" i="3"/>
  <c r="AT117" i="3"/>
  <c r="AV117" i="3"/>
  <c r="AX117" i="3"/>
  <c r="AZ117" i="3"/>
  <c r="BB117" i="3"/>
  <c r="BD117" i="3"/>
  <c r="BF117" i="3"/>
  <c r="BH117" i="3"/>
  <c r="N118" i="3"/>
  <c r="P118" i="3"/>
  <c r="R118" i="3"/>
  <c r="T118" i="3"/>
  <c r="V118" i="3"/>
  <c r="X118" i="3"/>
  <c r="Z118" i="3"/>
  <c r="AB118" i="3"/>
  <c r="AD118" i="3"/>
  <c r="AF118" i="3"/>
  <c r="AH118" i="3"/>
  <c r="AJ118" i="3"/>
  <c r="AL118" i="3"/>
  <c r="AN118" i="3"/>
  <c r="AP118" i="3"/>
  <c r="AR118" i="3"/>
  <c r="AT118" i="3"/>
  <c r="AV118" i="3"/>
  <c r="AX118" i="3"/>
  <c r="AZ118" i="3"/>
  <c r="BB118" i="3"/>
  <c r="BD118" i="3"/>
  <c r="BF118" i="3"/>
  <c r="BH118" i="3"/>
  <c r="M118" i="3"/>
  <c r="O118" i="3"/>
  <c r="Q118" i="3"/>
  <c r="S118" i="3"/>
  <c r="U118" i="3"/>
  <c r="W118" i="3"/>
  <c r="Y118" i="3"/>
  <c r="AA118" i="3"/>
  <c r="AC118" i="3"/>
  <c r="AE118" i="3"/>
  <c r="AG118" i="3"/>
  <c r="AI118" i="3"/>
  <c r="AK118" i="3"/>
  <c r="AM118" i="3"/>
  <c r="AO118" i="3"/>
  <c r="AQ118" i="3"/>
  <c r="AS118" i="3"/>
  <c r="AU118" i="3"/>
  <c r="AW118" i="3"/>
  <c r="AY118" i="3"/>
  <c r="BA118" i="3"/>
  <c r="BC118" i="3"/>
  <c r="BE118" i="3"/>
  <c r="BG118" i="3"/>
  <c r="BI118" i="3"/>
  <c r="N119" i="3"/>
  <c r="P119" i="3"/>
  <c r="R119" i="3"/>
  <c r="T119" i="3"/>
  <c r="V119" i="3"/>
  <c r="X119" i="3"/>
  <c r="Z119" i="3"/>
  <c r="AB119" i="3"/>
  <c r="AD119" i="3"/>
  <c r="AF119" i="3"/>
  <c r="AH119" i="3"/>
  <c r="AJ119" i="3"/>
  <c r="AL119" i="3"/>
  <c r="AN119" i="3"/>
  <c r="AP119" i="3"/>
  <c r="AR119" i="3"/>
  <c r="AT119" i="3"/>
  <c r="AV119" i="3"/>
  <c r="AX119" i="3"/>
  <c r="AZ119" i="3"/>
  <c r="BB119" i="3"/>
  <c r="BD119" i="3"/>
  <c r="BF119" i="3"/>
  <c r="BH119" i="3"/>
  <c r="M119" i="3"/>
  <c r="O119" i="3"/>
  <c r="Q119" i="3"/>
  <c r="S119" i="3"/>
  <c r="U119" i="3"/>
  <c r="W119" i="3"/>
  <c r="Y119" i="3"/>
  <c r="AA119" i="3"/>
  <c r="AC119" i="3"/>
  <c r="AE119" i="3"/>
  <c r="AG119" i="3"/>
  <c r="AI119" i="3"/>
  <c r="AK119" i="3"/>
  <c r="AM119" i="3"/>
  <c r="AO119" i="3"/>
  <c r="AQ119" i="3"/>
  <c r="AS119" i="3"/>
  <c r="AU119" i="3"/>
  <c r="AW119" i="3"/>
  <c r="AY119" i="3"/>
  <c r="BA119" i="3"/>
  <c r="BC119" i="3"/>
  <c r="BE119" i="3"/>
  <c r="BG119" i="3"/>
  <c r="BI119" i="3"/>
  <c r="M120" i="3"/>
  <c r="O120" i="3"/>
  <c r="Q120" i="3"/>
  <c r="S120" i="3"/>
  <c r="U120" i="3"/>
  <c r="W120" i="3"/>
  <c r="Y120" i="3"/>
  <c r="AA120" i="3"/>
  <c r="AC120" i="3"/>
  <c r="AE120" i="3"/>
  <c r="AG120" i="3"/>
  <c r="AI120" i="3"/>
  <c r="AK120" i="3"/>
  <c r="AM120" i="3"/>
  <c r="AO120" i="3"/>
  <c r="AQ120" i="3"/>
  <c r="AS120" i="3"/>
  <c r="AU120" i="3"/>
  <c r="AW120" i="3"/>
  <c r="AY120" i="3"/>
  <c r="BA120" i="3"/>
  <c r="BC120" i="3"/>
  <c r="BE120" i="3"/>
  <c r="BG120" i="3"/>
  <c r="BI120" i="3"/>
  <c r="N120" i="3"/>
  <c r="P120" i="3"/>
  <c r="R120" i="3"/>
  <c r="T120" i="3"/>
  <c r="V120" i="3"/>
  <c r="X120" i="3"/>
  <c r="Z120" i="3"/>
  <c r="AB120" i="3"/>
  <c r="AD120" i="3"/>
  <c r="AF120" i="3"/>
  <c r="AH120" i="3"/>
  <c r="AJ120" i="3"/>
  <c r="AL120" i="3"/>
  <c r="AN120" i="3"/>
  <c r="AP120" i="3"/>
  <c r="AR120" i="3"/>
  <c r="AT120" i="3"/>
  <c r="AV120" i="3"/>
  <c r="AX120" i="3"/>
  <c r="AZ120" i="3"/>
  <c r="BB120" i="3"/>
  <c r="BD120" i="3"/>
  <c r="BF120" i="3"/>
  <c r="BH120" i="3"/>
  <c r="M121" i="3"/>
  <c r="O121" i="3"/>
  <c r="Q121" i="3"/>
  <c r="S121" i="3"/>
  <c r="U121" i="3"/>
  <c r="W121" i="3"/>
  <c r="Y121" i="3"/>
  <c r="AA121" i="3"/>
  <c r="AC121" i="3"/>
  <c r="AE121" i="3"/>
  <c r="AG121" i="3"/>
  <c r="AI121" i="3"/>
  <c r="AK121" i="3"/>
  <c r="AM121" i="3"/>
  <c r="AO121" i="3"/>
  <c r="AQ121" i="3"/>
  <c r="AS121" i="3"/>
  <c r="AU121" i="3"/>
  <c r="AW121" i="3"/>
  <c r="AY121" i="3"/>
  <c r="BA121" i="3"/>
  <c r="BC121" i="3"/>
  <c r="BE121" i="3"/>
  <c r="BG121" i="3"/>
  <c r="BI121" i="3"/>
  <c r="N121" i="3"/>
  <c r="P121" i="3"/>
  <c r="R121" i="3"/>
  <c r="T121" i="3"/>
  <c r="V121" i="3"/>
  <c r="X121" i="3"/>
  <c r="Z121" i="3"/>
  <c r="AB121" i="3"/>
  <c r="AD121" i="3"/>
  <c r="AF121" i="3"/>
  <c r="AH121" i="3"/>
  <c r="AJ121" i="3"/>
  <c r="AL121" i="3"/>
  <c r="AN121" i="3"/>
  <c r="AP121" i="3"/>
  <c r="AR121" i="3"/>
  <c r="AT121" i="3"/>
  <c r="AV121" i="3"/>
  <c r="AX121" i="3"/>
  <c r="AZ121" i="3"/>
  <c r="BB121" i="3"/>
  <c r="BD121" i="3"/>
  <c r="BF121" i="3"/>
  <c r="BH121" i="3"/>
  <c r="N122" i="3"/>
  <c r="P122" i="3"/>
  <c r="R122" i="3"/>
  <c r="T122" i="3"/>
  <c r="V122" i="3"/>
  <c r="X122" i="3"/>
  <c r="Z122" i="3"/>
  <c r="AB122" i="3"/>
  <c r="AD122" i="3"/>
  <c r="AF122" i="3"/>
  <c r="AH122" i="3"/>
  <c r="AJ122" i="3"/>
  <c r="AL122" i="3"/>
  <c r="AN122" i="3"/>
  <c r="AP122" i="3"/>
  <c r="AR122" i="3"/>
  <c r="AT122" i="3"/>
  <c r="AV122" i="3"/>
  <c r="AX122" i="3"/>
  <c r="AZ122" i="3"/>
  <c r="BB122" i="3"/>
  <c r="BD122" i="3"/>
  <c r="BF122" i="3"/>
  <c r="BH122" i="3"/>
  <c r="M122" i="3"/>
  <c r="O122" i="3"/>
  <c r="Q122" i="3"/>
  <c r="S122" i="3"/>
  <c r="U122" i="3"/>
  <c r="W122" i="3"/>
  <c r="Y122" i="3"/>
  <c r="AA122" i="3"/>
  <c r="AC122" i="3"/>
  <c r="AE122" i="3"/>
  <c r="AG122" i="3"/>
  <c r="AI122" i="3"/>
  <c r="AK122" i="3"/>
  <c r="AM122" i="3"/>
  <c r="AO122" i="3"/>
  <c r="AQ122" i="3"/>
  <c r="AS122" i="3"/>
  <c r="AU122" i="3"/>
  <c r="AW122" i="3"/>
  <c r="AY122" i="3"/>
  <c r="BA122" i="3"/>
  <c r="BC122" i="3"/>
  <c r="BE122" i="3"/>
  <c r="BG122" i="3"/>
  <c r="BI122" i="3"/>
  <c r="N123" i="3"/>
  <c r="P123" i="3"/>
  <c r="R123" i="3"/>
  <c r="T123" i="3"/>
  <c r="V123" i="3"/>
  <c r="X123" i="3"/>
  <c r="Z123" i="3"/>
  <c r="AB123" i="3"/>
  <c r="AD123" i="3"/>
  <c r="AF123" i="3"/>
  <c r="AH123" i="3"/>
  <c r="AJ123" i="3"/>
  <c r="AL123" i="3"/>
  <c r="AN123" i="3"/>
  <c r="AP123" i="3"/>
  <c r="AR123" i="3"/>
  <c r="AT123" i="3"/>
  <c r="AV123" i="3"/>
  <c r="AX123" i="3"/>
  <c r="AZ123" i="3"/>
  <c r="BB123" i="3"/>
  <c r="BD123" i="3"/>
  <c r="BF123" i="3"/>
  <c r="BH123" i="3"/>
  <c r="M123" i="3"/>
  <c r="O123" i="3"/>
  <c r="Q123" i="3"/>
  <c r="S123" i="3"/>
  <c r="U123" i="3"/>
  <c r="W123" i="3"/>
  <c r="Y123" i="3"/>
  <c r="AA123" i="3"/>
  <c r="AC123" i="3"/>
  <c r="AE123" i="3"/>
  <c r="AG123" i="3"/>
  <c r="AI123" i="3"/>
  <c r="AK123" i="3"/>
  <c r="AM123" i="3"/>
  <c r="AO123" i="3"/>
  <c r="AQ123" i="3"/>
  <c r="AS123" i="3"/>
  <c r="AU123" i="3"/>
  <c r="AW123" i="3"/>
  <c r="AY123" i="3"/>
  <c r="BA123" i="3"/>
  <c r="BC123" i="3"/>
  <c r="BE123" i="3"/>
  <c r="BG123" i="3"/>
  <c r="BI123" i="3"/>
  <c r="M124" i="3"/>
  <c r="O124" i="3"/>
  <c r="Q124" i="3"/>
  <c r="S124" i="3"/>
  <c r="U124" i="3"/>
  <c r="W124" i="3"/>
  <c r="Y124" i="3"/>
  <c r="AA124" i="3"/>
  <c r="AC124" i="3"/>
  <c r="AE124" i="3"/>
  <c r="AG124" i="3"/>
  <c r="AI124" i="3"/>
  <c r="AK124" i="3"/>
  <c r="AM124" i="3"/>
  <c r="AO124" i="3"/>
  <c r="AQ124" i="3"/>
  <c r="AS124" i="3"/>
  <c r="AU124" i="3"/>
  <c r="AW124" i="3"/>
  <c r="AY124" i="3"/>
  <c r="BA124" i="3"/>
  <c r="BC124" i="3"/>
  <c r="BE124" i="3"/>
  <c r="BG124" i="3"/>
  <c r="BI124" i="3"/>
  <c r="N124" i="3"/>
  <c r="P124" i="3"/>
  <c r="R124" i="3"/>
  <c r="T124" i="3"/>
  <c r="V124" i="3"/>
  <c r="X124" i="3"/>
  <c r="Z124" i="3"/>
  <c r="AB124" i="3"/>
  <c r="AD124" i="3"/>
  <c r="AF124" i="3"/>
  <c r="AH124" i="3"/>
  <c r="AJ124" i="3"/>
  <c r="AL124" i="3"/>
  <c r="AN124" i="3"/>
  <c r="AP124" i="3"/>
  <c r="AR124" i="3"/>
  <c r="AT124" i="3"/>
  <c r="AV124" i="3"/>
  <c r="AX124" i="3"/>
  <c r="AZ124" i="3"/>
  <c r="BB124" i="3"/>
  <c r="BD124" i="3"/>
  <c r="BF124" i="3"/>
  <c r="BH124" i="3"/>
  <c r="M125" i="3"/>
  <c r="O125" i="3"/>
  <c r="Q125" i="3"/>
  <c r="S125" i="3"/>
  <c r="U125" i="3"/>
  <c r="W125" i="3"/>
  <c r="Y125" i="3"/>
  <c r="AA125" i="3"/>
  <c r="AC125" i="3"/>
  <c r="AE125" i="3"/>
  <c r="AG125" i="3"/>
  <c r="AI125" i="3"/>
  <c r="AK125" i="3"/>
  <c r="AM125" i="3"/>
  <c r="AO125" i="3"/>
  <c r="AQ125" i="3"/>
  <c r="AS125" i="3"/>
  <c r="AU125" i="3"/>
  <c r="AW125" i="3"/>
  <c r="AY125" i="3"/>
  <c r="BA125" i="3"/>
  <c r="BC125" i="3"/>
  <c r="BE125" i="3"/>
  <c r="BG125" i="3"/>
  <c r="BI125" i="3"/>
  <c r="N125" i="3"/>
  <c r="P125" i="3"/>
  <c r="R125" i="3"/>
  <c r="T125" i="3"/>
  <c r="V125" i="3"/>
  <c r="X125" i="3"/>
  <c r="Z125" i="3"/>
  <c r="AB125" i="3"/>
  <c r="AD125" i="3"/>
  <c r="AF125" i="3"/>
  <c r="AH125" i="3"/>
  <c r="AJ125" i="3"/>
  <c r="AL125" i="3"/>
  <c r="AN125" i="3"/>
  <c r="AP125" i="3"/>
  <c r="AR125" i="3"/>
  <c r="AT125" i="3"/>
  <c r="AV125" i="3"/>
  <c r="AX125" i="3"/>
  <c r="AZ125" i="3"/>
  <c r="BB125" i="3"/>
  <c r="BD125" i="3"/>
  <c r="BF125" i="3"/>
  <c r="BH125" i="3"/>
  <c r="N126" i="3"/>
  <c r="P126" i="3"/>
  <c r="R126" i="3"/>
  <c r="T126" i="3"/>
  <c r="V126" i="3"/>
  <c r="X126" i="3"/>
  <c r="Z126" i="3"/>
  <c r="AB126" i="3"/>
  <c r="AD126" i="3"/>
  <c r="AF126" i="3"/>
  <c r="AH126" i="3"/>
  <c r="AJ126" i="3"/>
  <c r="AL126" i="3"/>
  <c r="AN126" i="3"/>
  <c r="AP126" i="3"/>
  <c r="AR126" i="3"/>
  <c r="AT126" i="3"/>
  <c r="AV126" i="3"/>
  <c r="AX126" i="3"/>
  <c r="AZ126" i="3"/>
  <c r="BB126" i="3"/>
  <c r="BD126" i="3"/>
  <c r="BF126" i="3"/>
  <c r="BH126" i="3"/>
  <c r="M126" i="3"/>
  <c r="O126" i="3"/>
  <c r="Q126" i="3"/>
  <c r="S126" i="3"/>
  <c r="U126" i="3"/>
  <c r="W126" i="3"/>
  <c r="Y126" i="3"/>
  <c r="AA126" i="3"/>
  <c r="AC126" i="3"/>
  <c r="AE126" i="3"/>
  <c r="AG126" i="3"/>
  <c r="AI126" i="3"/>
  <c r="AK126" i="3"/>
  <c r="AM126" i="3"/>
  <c r="AO126" i="3"/>
  <c r="AQ126" i="3"/>
  <c r="AS126" i="3"/>
  <c r="AU126" i="3"/>
  <c r="AW126" i="3"/>
  <c r="AY126" i="3"/>
  <c r="BA126" i="3"/>
  <c r="BC126" i="3"/>
  <c r="BE126" i="3"/>
  <c r="BG126" i="3"/>
  <c r="BI126" i="3"/>
  <c r="M127" i="3"/>
  <c r="O127" i="3"/>
  <c r="Q127" i="3"/>
  <c r="S127" i="3"/>
  <c r="U127" i="3"/>
  <c r="W127" i="3"/>
  <c r="Y127" i="3"/>
  <c r="AA127" i="3"/>
  <c r="AC127" i="3"/>
  <c r="AE127" i="3"/>
  <c r="AG127" i="3"/>
  <c r="AI127" i="3"/>
  <c r="AK127" i="3"/>
  <c r="AM127" i="3"/>
  <c r="AO127" i="3"/>
  <c r="AQ127" i="3"/>
  <c r="AS127" i="3"/>
  <c r="AU127" i="3"/>
  <c r="AW127" i="3"/>
  <c r="AY127" i="3"/>
  <c r="BA127" i="3"/>
  <c r="BC127" i="3"/>
  <c r="BE127" i="3"/>
  <c r="BG127" i="3"/>
  <c r="BI127" i="3"/>
  <c r="N127" i="3"/>
  <c r="P127" i="3"/>
  <c r="R127" i="3"/>
  <c r="T127" i="3"/>
  <c r="V127" i="3"/>
  <c r="X127" i="3"/>
  <c r="Z127" i="3"/>
  <c r="AB127" i="3"/>
  <c r="AD127" i="3"/>
  <c r="AF127" i="3"/>
  <c r="AH127" i="3"/>
  <c r="AJ127" i="3"/>
  <c r="AL127" i="3"/>
  <c r="AN127" i="3"/>
  <c r="AP127" i="3"/>
  <c r="AR127" i="3"/>
  <c r="AT127" i="3"/>
  <c r="AV127" i="3"/>
  <c r="AX127" i="3"/>
  <c r="AZ127" i="3"/>
  <c r="BB127" i="3"/>
  <c r="BD127" i="3"/>
  <c r="BF127" i="3"/>
  <c r="BH127" i="3"/>
  <c r="M128" i="3"/>
  <c r="O128" i="3"/>
  <c r="Q128" i="3"/>
  <c r="S128" i="3"/>
  <c r="U128" i="3"/>
  <c r="W128" i="3"/>
  <c r="Y128" i="3"/>
  <c r="AA128" i="3"/>
  <c r="AC128" i="3"/>
  <c r="AE128" i="3"/>
  <c r="AG128" i="3"/>
  <c r="AI128" i="3"/>
  <c r="AK128" i="3"/>
  <c r="AM128" i="3"/>
  <c r="AO128" i="3"/>
  <c r="AQ128" i="3"/>
  <c r="AS128" i="3"/>
  <c r="AU128" i="3"/>
  <c r="AW128" i="3"/>
  <c r="AY128" i="3"/>
  <c r="BA128" i="3"/>
  <c r="BC128" i="3"/>
  <c r="BE128" i="3"/>
  <c r="BG128" i="3"/>
  <c r="BI128" i="3"/>
  <c r="N128" i="3"/>
  <c r="P128" i="3"/>
  <c r="R128" i="3"/>
  <c r="T128" i="3"/>
  <c r="V128" i="3"/>
  <c r="X128" i="3"/>
  <c r="Z128" i="3"/>
  <c r="AB128" i="3"/>
  <c r="AD128" i="3"/>
  <c r="AF128" i="3"/>
  <c r="AH128" i="3"/>
  <c r="AJ128" i="3"/>
  <c r="AL128" i="3"/>
  <c r="AN128" i="3"/>
  <c r="AP128" i="3"/>
  <c r="AR128" i="3"/>
  <c r="AT128" i="3"/>
  <c r="AV128" i="3"/>
  <c r="AX128" i="3"/>
  <c r="AZ128" i="3"/>
  <c r="BB128" i="3"/>
  <c r="BD128" i="3"/>
  <c r="BF128" i="3"/>
  <c r="BH128" i="3"/>
  <c r="N129" i="3"/>
  <c r="P129" i="3"/>
  <c r="R129" i="3"/>
  <c r="T129" i="3"/>
  <c r="V129" i="3"/>
  <c r="X129" i="3"/>
  <c r="Z129" i="3"/>
  <c r="AB129" i="3"/>
  <c r="AD129" i="3"/>
  <c r="AF129" i="3"/>
  <c r="AH129" i="3"/>
  <c r="AJ129" i="3"/>
  <c r="AL129" i="3"/>
  <c r="AN129" i="3"/>
  <c r="AP129" i="3"/>
  <c r="AR129" i="3"/>
  <c r="AT129" i="3"/>
  <c r="AV129" i="3"/>
  <c r="AX129" i="3"/>
  <c r="AZ129" i="3"/>
  <c r="BB129" i="3"/>
  <c r="BD129" i="3"/>
  <c r="BF129" i="3"/>
  <c r="BH129" i="3"/>
  <c r="M129" i="3"/>
  <c r="O129" i="3"/>
  <c r="Q129" i="3"/>
  <c r="S129" i="3"/>
  <c r="U129" i="3"/>
  <c r="W129" i="3"/>
  <c r="Y129" i="3"/>
  <c r="AA129" i="3"/>
  <c r="AC129" i="3"/>
  <c r="AE129" i="3"/>
  <c r="AG129" i="3"/>
  <c r="AI129" i="3"/>
  <c r="AK129" i="3"/>
  <c r="AM129" i="3"/>
  <c r="AO129" i="3"/>
  <c r="AQ129" i="3"/>
  <c r="AS129" i="3"/>
  <c r="AU129" i="3"/>
  <c r="AW129" i="3"/>
  <c r="AY129" i="3"/>
  <c r="BA129" i="3"/>
  <c r="BC129" i="3"/>
  <c r="BE129" i="3"/>
  <c r="BG129" i="3"/>
  <c r="BI129" i="3"/>
  <c r="N130" i="3"/>
  <c r="P130" i="3"/>
  <c r="R130" i="3"/>
  <c r="T130" i="3"/>
  <c r="V130" i="3"/>
  <c r="X130" i="3"/>
  <c r="Z130" i="3"/>
  <c r="AB130" i="3"/>
  <c r="AD130" i="3"/>
  <c r="AF130" i="3"/>
  <c r="AH130" i="3"/>
  <c r="AJ130" i="3"/>
  <c r="AL130" i="3"/>
  <c r="AN130" i="3"/>
  <c r="AP130" i="3"/>
  <c r="AR130" i="3"/>
  <c r="AT130" i="3"/>
  <c r="AV130" i="3"/>
  <c r="AX130" i="3"/>
  <c r="AZ130" i="3"/>
  <c r="BB130" i="3"/>
  <c r="BD130" i="3"/>
  <c r="BF130" i="3"/>
  <c r="BH130" i="3"/>
  <c r="M130" i="3"/>
  <c r="O130" i="3"/>
  <c r="Q130" i="3"/>
  <c r="S130" i="3"/>
  <c r="U130" i="3"/>
  <c r="W130" i="3"/>
  <c r="Y130" i="3"/>
  <c r="AA130" i="3"/>
  <c r="AC130" i="3"/>
  <c r="AE130" i="3"/>
  <c r="AG130" i="3"/>
  <c r="AI130" i="3"/>
  <c r="AK130" i="3"/>
  <c r="AM130" i="3"/>
  <c r="AO130" i="3"/>
  <c r="AQ130" i="3"/>
  <c r="AS130" i="3"/>
  <c r="AU130" i="3"/>
  <c r="AW130" i="3"/>
  <c r="AY130" i="3"/>
  <c r="BA130" i="3"/>
  <c r="BC130" i="3"/>
  <c r="BE130" i="3"/>
  <c r="BG130" i="3"/>
  <c r="BI130" i="3"/>
  <c r="M131" i="3"/>
  <c r="O131" i="3"/>
  <c r="Q131" i="3"/>
  <c r="S131" i="3"/>
  <c r="U131" i="3"/>
  <c r="W131" i="3"/>
  <c r="Y131" i="3"/>
  <c r="AA131" i="3"/>
  <c r="AC131" i="3"/>
  <c r="AE131" i="3"/>
  <c r="AG131" i="3"/>
  <c r="AI131" i="3"/>
  <c r="AK131" i="3"/>
  <c r="AM131" i="3"/>
  <c r="AO131" i="3"/>
  <c r="AQ131" i="3"/>
  <c r="AS131" i="3"/>
  <c r="AU131" i="3"/>
  <c r="AW131" i="3"/>
  <c r="AY131" i="3"/>
  <c r="BA131" i="3"/>
  <c r="BC131" i="3"/>
  <c r="BE131" i="3"/>
  <c r="BG131" i="3"/>
  <c r="BI131" i="3"/>
  <c r="N131" i="3"/>
  <c r="P131" i="3"/>
  <c r="R131" i="3"/>
  <c r="T131" i="3"/>
  <c r="V131" i="3"/>
  <c r="X131" i="3"/>
  <c r="Z131" i="3"/>
  <c r="AB131" i="3"/>
  <c r="AD131" i="3"/>
  <c r="AF131" i="3"/>
  <c r="AH131" i="3"/>
  <c r="AJ131" i="3"/>
  <c r="AL131" i="3"/>
  <c r="AN131" i="3"/>
  <c r="AP131" i="3"/>
  <c r="AR131" i="3"/>
  <c r="AT131" i="3"/>
  <c r="AV131" i="3"/>
  <c r="AX131" i="3"/>
  <c r="AZ131" i="3"/>
  <c r="BB131" i="3"/>
  <c r="BD131" i="3"/>
  <c r="BF131" i="3"/>
  <c r="BH131" i="3"/>
  <c r="M132" i="3"/>
  <c r="O132" i="3"/>
  <c r="Q132" i="3"/>
  <c r="S132" i="3"/>
  <c r="U132" i="3"/>
  <c r="W132" i="3"/>
  <c r="Y132" i="3"/>
  <c r="AA132" i="3"/>
  <c r="AC132" i="3"/>
  <c r="AE132" i="3"/>
  <c r="AG132" i="3"/>
  <c r="AI132" i="3"/>
  <c r="AK132" i="3"/>
  <c r="AM132" i="3"/>
  <c r="AO132" i="3"/>
  <c r="AQ132" i="3"/>
  <c r="AS132" i="3"/>
  <c r="AU132" i="3"/>
  <c r="AW132" i="3"/>
  <c r="AY132" i="3"/>
  <c r="BA132" i="3"/>
  <c r="BC132" i="3"/>
  <c r="BE132" i="3"/>
  <c r="BG132" i="3"/>
  <c r="BI132" i="3"/>
  <c r="N132" i="3"/>
  <c r="P132" i="3"/>
  <c r="R132" i="3"/>
  <c r="T132" i="3"/>
  <c r="V132" i="3"/>
  <c r="X132" i="3"/>
  <c r="Z132" i="3"/>
  <c r="AB132" i="3"/>
  <c r="AD132" i="3"/>
  <c r="AF132" i="3"/>
  <c r="AH132" i="3"/>
  <c r="AJ132" i="3"/>
  <c r="AL132" i="3"/>
  <c r="AN132" i="3"/>
  <c r="AP132" i="3"/>
  <c r="AR132" i="3"/>
  <c r="AT132" i="3"/>
  <c r="AV132" i="3"/>
  <c r="AX132" i="3"/>
  <c r="AZ132" i="3"/>
  <c r="BB132" i="3"/>
  <c r="BD132" i="3"/>
  <c r="BF132" i="3"/>
  <c r="BH132" i="3"/>
  <c r="M133" i="3"/>
  <c r="O133" i="3"/>
  <c r="Q133" i="3"/>
  <c r="S133" i="3"/>
  <c r="U133" i="3"/>
  <c r="W133" i="3"/>
  <c r="Y133" i="3"/>
  <c r="AA133" i="3"/>
  <c r="AC133" i="3"/>
  <c r="AE133" i="3"/>
  <c r="AG133" i="3"/>
  <c r="AI133" i="3"/>
  <c r="AK133" i="3"/>
  <c r="AM133" i="3"/>
  <c r="AO133" i="3"/>
  <c r="AQ133" i="3"/>
  <c r="AS133" i="3"/>
  <c r="AU133" i="3"/>
  <c r="AW133" i="3"/>
  <c r="AY133" i="3"/>
  <c r="BA133" i="3"/>
  <c r="BC133" i="3"/>
  <c r="BE133" i="3"/>
  <c r="BG133" i="3"/>
  <c r="BI133" i="3"/>
  <c r="N133" i="3"/>
  <c r="P133" i="3"/>
  <c r="R133" i="3"/>
  <c r="T133" i="3"/>
  <c r="V133" i="3"/>
  <c r="X133" i="3"/>
  <c r="Z133" i="3"/>
  <c r="AB133" i="3"/>
  <c r="AD133" i="3"/>
  <c r="AF133" i="3"/>
  <c r="AH133" i="3"/>
  <c r="AJ133" i="3"/>
  <c r="AL133" i="3"/>
  <c r="AN133" i="3"/>
  <c r="AP133" i="3"/>
  <c r="AR133" i="3"/>
  <c r="AT133" i="3"/>
  <c r="AV133" i="3"/>
  <c r="AX133" i="3"/>
  <c r="AZ133" i="3"/>
  <c r="BB133" i="3"/>
  <c r="BD133" i="3"/>
  <c r="BF133" i="3"/>
  <c r="BH133" i="3"/>
  <c r="N134" i="3"/>
  <c r="P134" i="3"/>
  <c r="R134" i="3"/>
  <c r="T134" i="3"/>
  <c r="V134" i="3"/>
  <c r="X134" i="3"/>
  <c r="Z134" i="3"/>
  <c r="AB134" i="3"/>
  <c r="AD134" i="3"/>
  <c r="AF134" i="3"/>
  <c r="AH134" i="3"/>
  <c r="AJ134" i="3"/>
  <c r="AL134" i="3"/>
  <c r="AN134" i="3"/>
  <c r="AP134" i="3"/>
  <c r="AR134" i="3"/>
  <c r="AT134" i="3"/>
  <c r="AV134" i="3"/>
  <c r="AX134" i="3"/>
  <c r="AZ134" i="3"/>
  <c r="BB134" i="3"/>
  <c r="BD134" i="3"/>
  <c r="BF134" i="3"/>
  <c r="BH134" i="3"/>
  <c r="M134" i="3"/>
  <c r="O134" i="3"/>
  <c r="Q134" i="3"/>
  <c r="S134" i="3"/>
  <c r="U134" i="3"/>
  <c r="W134" i="3"/>
  <c r="Y134" i="3"/>
  <c r="AA134" i="3"/>
  <c r="AC134" i="3"/>
  <c r="AE134" i="3"/>
  <c r="AG134" i="3"/>
  <c r="AI134" i="3"/>
  <c r="AK134" i="3"/>
  <c r="AM134" i="3"/>
  <c r="AO134" i="3"/>
  <c r="AQ134" i="3"/>
  <c r="AS134" i="3"/>
  <c r="AU134" i="3"/>
  <c r="AW134" i="3"/>
  <c r="AY134" i="3"/>
  <c r="BA134" i="3"/>
  <c r="BC134" i="3"/>
  <c r="BE134" i="3"/>
  <c r="BG134" i="3"/>
  <c r="BI134" i="3"/>
  <c r="N135" i="3"/>
  <c r="P135" i="3"/>
  <c r="R135" i="3"/>
  <c r="T135" i="3"/>
  <c r="V135" i="3"/>
  <c r="X135" i="3"/>
  <c r="Z135" i="3"/>
  <c r="AB135" i="3"/>
  <c r="AD135" i="3"/>
  <c r="AF135" i="3"/>
  <c r="AH135" i="3"/>
  <c r="AJ135" i="3"/>
  <c r="AL135" i="3"/>
  <c r="AN135" i="3"/>
  <c r="AP135" i="3"/>
  <c r="AR135" i="3"/>
  <c r="AT135" i="3"/>
  <c r="AV135" i="3"/>
  <c r="AX135" i="3"/>
  <c r="AZ135" i="3"/>
  <c r="BB135" i="3"/>
  <c r="BD135" i="3"/>
  <c r="BF135" i="3"/>
  <c r="BH135" i="3"/>
  <c r="M135" i="3"/>
  <c r="O135" i="3"/>
  <c r="Q135" i="3"/>
  <c r="S135" i="3"/>
  <c r="U135" i="3"/>
  <c r="W135" i="3"/>
  <c r="Y135" i="3"/>
  <c r="AA135" i="3"/>
  <c r="AC135" i="3"/>
  <c r="AE135" i="3"/>
  <c r="AG135" i="3"/>
  <c r="AI135" i="3"/>
  <c r="AK135" i="3"/>
  <c r="AM135" i="3"/>
  <c r="AO135" i="3"/>
  <c r="AQ135" i="3"/>
  <c r="AS135" i="3"/>
  <c r="AU135" i="3"/>
  <c r="AW135" i="3"/>
  <c r="AY135" i="3"/>
  <c r="BA135" i="3"/>
  <c r="BC135" i="3"/>
  <c r="BE135" i="3"/>
  <c r="BG135" i="3"/>
  <c r="BI135" i="3"/>
  <c r="M136" i="3"/>
  <c r="O136" i="3"/>
  <c r="Q136" i="3"/>
  <c r="S136" i="3"/>
  <c r="U136" i="3"/>
  <c r="W136" i="3"/>
  <c r="Y136" i="3"/>
  <c r="AA136" i="3"/>
  <c r="AC136" i="3"/>
  <c r="AE136" i="3"/>
  <c r="AG136" i="3"/>
  <c r="AI136" i="3"/>
  <c r="AK136" i="3"/>
  <c r="AM136" i="3"/>
  <c r="AO136" i="3"/>
  <c r="AQ136" i="3"/>
  <c r="AS136" i="3"/>
  <c r="AU136" i="3"/>
  <c r="AW136" i="3"/>
  <c r="AY136" i="3"/>
  <c r="BA136" i="3"/>
  <c r="BC136" i="3"/>
  <c r="BE136" i="3"/>
  <c r="BG136" i="3"/>
  <c r="BI136" i="3"/>
  <c r="N136" i="3"/>
  <c r="P136" i="3"/>
  <c r="R136" i="3"/>
  <c r="T136" i="3"/>
  <c r="V136" i="3"/>
  <c r="X136" i="3"/>
  <c r="Z136" i="3"/>
  <c r="AB136" i="3"/>
  <c r="AD136" i="3"/>
  <c r="AF136" i="3"/>
  <c r="AH136" i="3"/>
  <c r="AJ136" i="3"/>
  <c r="AL136" i="3"/>
  <c r="AN136" i="3"/>
  <c r="AP136" i="3"/>
  <c r="AR136" i="3"/>
  <c r="AT136" i="3"/>
  <c r="AV136" i="3"/>
  <c r="AX136" i="3"/>
  <c r="AZ136" i="3"/>
  <c r="BB136" i="3"/>
  <c r="BD136" i="3"/>
  <c r="BF136" i="3"/>
  <c r="BH136" i="3"/>
  <c r="N137" i="3"/>
  <c r="P137" i="3"/>
  <c r="R137" i="3"/>
  <c r="T137" i="3"/>
  <c r="V137" i="3"/>
  <c r="X137" i="3"/>
  <c r="Z137" i="3"/>
  <c r="AB137" i="3"/>
  <c r="AD137" i="3"/>
  <c r="AF137" i="3"/>
  <c r="AH137" i="3"/>
  <c r="AJ137" i="3"/>
  <c r="AL137" i="3"/>
  <c r="AN137" i="3"/>
  <c r="AP137" i="3"/>
  <c r="AR137" i="3"/>
  <c r="AT137" i="3"/>
  <c r="AV137" i="3"/>
  <c r="AX137" i="3"/>
  <c r="AZ137" i="3"/>
  <c r="BB137" i="3"/>
  <c r="BD137" i="3"/>
  <c r="BF137" i="3"/>
  <c r="BH137" i="3"/>
  <c r="M137" i="3"/>
  <c r="O137" i="3"/>
  <c r="Q137" i="3"/>
  <c r="S137" i="3"/>
  <c r="U137" i="3"/>
  <c r="W137" i="3"/>
  <c r="Y137" i="3"/>
  <c r="AA137" i="3"/>
  <c r="AC137" i="3"/>
  <c r="AE137" i="3"/>
  <c r="AG137" i="3"/>
  <c r="AI137" i="3"/>
  <c r="AK137" i="3"/>
  <c r="AM137" i="3"/>
  <c r="AO137" i="3"/>
  <c r="AQ137" i="3"/>
  <c r="AS137" i="3"/>
  <c r="AU137" i="3"/>
  <c r="AW137" i="3"/>
  <c r="AY137" i="3"/>
  <c r="BA137" i="3"/>
  <c r="BC137" i="3"/>
  <c r="BE137" i="3"/>
  <c r="BG137" i="3"/>
  <c r="BI137" i="3"/>
  <c r="N138" i="3"/>
  <c r="P138" i="3"/>
  <c r="R138" i="3"/>
  <c r="T138" i="3"/>
  <c r="V138" i="3"/>
  <c r="X138" i="3"/>
  <c r="Z138" i="3"/>
  <c r="AB138" i="3"/>
  <c r="AD138" i="3"/>
  <c r="AF138" i="3"/>
  <c r="AH138" i="3"/>
  <c r="AJ138" i="3"/>
  <c r="AL138" i="3"/>
  <c r="AN138" i="3"/>
  <c r="AP138" i="3"/>
  <c r="AR138" i="3"/>
  <c r="AT138" i="3"/>
  <c r="AV138" i="3"/>
  <c r="AX138" i="3"/>
  <c r="AZ138" i="3"/>
  <c r="BB138" i="3"/>
  <c r="BD138" i="3"/>
  <c r="BF138" i="3"/>
  <c r="BH138" i="3"/>
  <c r="M138" i="3"/>
  <c r="O138" i="3"/>
  <c r="Q138" i="3"/>
  <c r="S138" i="3"/>
  <c r="U138" i="3"/>
  <c r="W138" i="3"/>
  <c r="Y138" i="3"/>
  <c r="AA138" i="3"/>
  <c r="AC138" i="3"/>
  <c r="AE138" i="3"/>
  <c r="AG138" i="3"/>
  <c r="AI138" i="3"/>
  <c r="AK138" i="3"/>
  <c r="AM138" i="3"/>
  <c r="AO138" i="3"/>
  <c r="AQ138" i="3"/>
  <c r="AS138" i="3"/>
  <c r="AU138" i="3"/>
  <c r="AW138" i="3"/>
  <c r="AY138" i="3"/>
  <c r="BA138" i="3"/>
  <c r="BC138" i="3"/>
  <c r="BE138" i="3"/>
  <c r="BG138" i="3"/>
  <c r="BI138" i="3"/>
  <c r="M139" i="3"/>
  <c r="O139" i="3"/>
  <c r="Q139" i="3"/>
  <c r="S139" i="3"/>
  <c r="U139" i="3"/>
  <c r="W139" i="3"/>
  <c r="Y139" i="3"/>
  <c r="AA139" i="3"/>
  <c r="AC139" i="3"/>
  <c r="AE139" i="3"/>
  <c r="AG139" i="3"/>
  <c r="AI139" i="3"/>
  <c r="AK139" i="3"/>
  <c r="AM139" i="3"/>
  <c r="AO139" i="3"/>
  <c r="AQ139" i="3"/>
  <c r="AS139" i="3"/>
  <c r="AU139" i="3"/>
  <c r="AW139" i="3"/>
  <c r="AY139" i="3"/>
  <c r="BA139" i="3"/>
  <c r="BC139" i="3"/>
  <c r="BE139" i="3"/>
  <c r="BG139" i="3"/>
  <c r="BI139" i="3"/>
  <c r="N139" i="3"/>
  <c r="P139" i="3"/>
  <c r="R139" i="3"/>
  <c r="T139" i="3"/>
  <c r="V139" i="3"/>
  <c r="X139" i="3"/>
  <c r="Z139" i="3"/>
  <c r="AB139" i="3"/>
  <c r="AD139" i="3"/>
  <c r="AF139" i="3"/>
  <c r="AH139" i="3"/>
  <c r="AJ139" i="3"/>
  <c r="AL139" i="3"/>
  <c r="AN139" i="3"/>
  <c r="AP139" i="3"/>
  <c r="AR139" i="3"/>
  <c r="AT139" i="3"/>
  <c r="AV139" i="3"/>
  <c r="AX139" i="3"/>
  <c r="AZ139" i="3"/>
  <c r="BB139" i="3"/>
  <c r="BD139" i="3"/>
  <c r="BF139" i="3"/>
  <c r="BH139" i="3"/>
  <c r="M140" i="3"/>
  <c r="O140" i="3"/>
  <c r="Q140" i="3"/>
  <c r="S140" i="3"/>
  <c r="U140" i="3"/>
  <c r="W140" i="3"/>
  <c r="Y140" i="3"/>
  <c r="AA140" i="3"/>
  <c r="AC140" i="3"/>
  <c r="AE140" i="3"/>
  <c r="AG140" i="3"/>
  <c r="AI140" i="3"/>
  <c r="AK140" i="3"/>
  <c r="AM140" i="3"/>
  <c r="AO140" i="3"/>
  <c r="AQ140" i="3"/>
  <c r="AS140" i="3"/>
  <c r="AU140" i="3"/>
  <c r="AW140" i="3"/>
  <c r="AY140" i="3"/>
  <c r="BA140" i="3"/>
  <c r="BC140" i="3"/>
  <c r="BE140" i="3"/>
  <c r="BG140" i="3"/>
  <c r="BI140" i="3"/>
  <c r="N140" i="3"/>
  <c r="P140" i="3"/>
  <c r="R140" i="3"/>
  <c r="T140" i="3"/>
  <c r="V140" i="3"/>
  <c r="X140" i="3"/>
  <c r="Z140" i="3"/>
  <c r="AB140" i="3"/>
  <c r="AD140" i="3"/>
  <c r="AF140" i="3"/>
  <c r="AH140" i="3"/>
  <c r="AJ140" i="3"/>
  <c r="AL140" i="3"/>
  <c r="AN140" i="3"/>
  <c r="AP140" i="3"/>
  <c r="AR140" i="3"/>
  <c r="AT140" i="3"/>
  <c r="AV140" i="3"/>
  <c r="AX140" i="3"/>
  <c r="AZ140" i="3"/>
  <c r="BB140" i="3"/>
  <c r="BD140" i="3"/>
  <c r="BF140" i="3"/>
  <c r="BH140" i="3"/>
  <c r="M141" i="3"/>
  <c r="O141" i="3"/>
  <c r="Q141" i="3"/>
  <c r="S141" i="3"/>
  <c r="U141" i="3"/>
  <c r="W141" i="3"/>
  <c r="Y141" i="3"/>
  <c r="AA141" i="3"/>
  <c r="AC141" i="3"/>
  <c r="AE141" i="3"/>
  <c r="AG141" i="3"/>
  <c r="AI141" i="3"/>
  <c r="AK141" i="3"/>
  <c r="AM141" i="3"/>
  <c r="AO141" i="3"/>
  <c r="AQ141" i="3"/>
  <c r="AS141" i="3"/>
  <c r="AU141" i="3"/>
  <c r="AW141" i="3"/>
  <c r="AY141" i="3"/>
  <c r="BA141" i="3"/>
  <c r="BC141" i="3"/>
  <c r="BE141" i="3"/>
  <c r="BG141" i="3"/>
  <c r="BI141" i="3"/>
  <c r="N141" i="3"/>
  <c r="P141" i="3"/>
  <c r="R141" i="3"/>
  <c r="T141" i="3"/>
  <c r="V141" i="3"/>
  <c r="X141" i="3"/>
  <c r="Z141" i="3"/>
  <c r="AB141" i="3"/>
  <c r="AD141" i="3"/>
  <c r="AF141" i="3"/>
  <c r="AH141" i="3"/>
  <c r="AJ141" i="3"/>
  <c r="AL141" i="3"/>
  <c r="AN141" i="3"/>
  <c r="AP141" i="3"/>
  <c r="AR141" i="3"/>
  <c r="AT141" i="3"/>
  <c r="AV141" i="3"/>
  <c r="AX141" i="3"/>
  <c r="AZ141" i="3"/>
  <c r="BB141" i="3"/>
  <c r="BD141" i="3"/>
  <c r="BF141" i="3"/>
  <c r="BH141" i="3"/>
  <c r="N142" i="3"/>
  <c r="P142" i="3"/>
  <c r="R142" i="3"/>
  <c r="T142" i="3"/>
  <c r="V142" i="3"/>
  <c r="X142" i="3"/>
  <c r="Z142" i="3"/>
  <c r="AB142" i="3"/>
  <c r="AD142" i="3"/>
  <c r="AF142" i="3"/>
  <c r="AH142" i="3"/>
  <c r="AJ142" i="3"/>
  <c r="AL142" i="3"/>
  <c r="AN142" i="3"/>
  <c r="AP142" i="3"/>
  <c r="AR142" i="3"/>
  <c r="AT142" i="3"/>
  <c r="AV142" i="3"/>
  <c r="AX142" i="3"/>
  <c r="AZ142" i="3"/>
  <c r="BB142" i="3"/>
  <c r="BD142" i="3"/>
  <c r="BF142" i="3"/>
  <c r="BH142" i="3"/>
  <c r="M142" i="3"/>
  <c r="O142" i="3"/>
  <c r="Q142" i="3"/>
  <c r="S142" i="3"/>
  <c r="U142" i="3"/>
  <c r="W142" i="3"/>
  <c r="Y142" i="3"/>
  <c r="AA142" i="3"/>
  <c r="AC142" i="3"/>
  <c r="AE142" i="3"/>
  <c r="AG142" i="3"/>
  <c r="AI142" i="3"/>
  <c r="AK142" i="3"/>
  <c r="AM142" i="3"/>
  <c r="AO142" i="3"/>
  <c r="AQ142" i="3"/>
  <c r="AS142" i="3"/>
  <c r="AU142" i="3"/>
  <c r="AW142" i="3"/>
  <c r="AY142" i="3"/>
  <c r="BA142" i="3"/>
  <c r="BC142" i="3"/>
  <c r="BE142" i="3"/>
  <c r="BG142" i="3"/>
  <c r="BI142" i="3"/>
  <c r="N143" i="3"/>
  <c r="P143" i="3"/>
  <c r="R143" i="3"/>
  <c r="T143" i="3"/>
  <c r="V143" i="3"/>
  <c r="X143" i="3"/>
  <c r="Z143" i="3"/>
  <c r="AB143" i="3"/>
  <c r="AD143" i="3"/>
  <c r="AF143" i="3"/>
  <c r="AH143" i="3"/>
  <c r="AJ143" i="3"/>
  <c r="AL143" i="3"/>
  <c r="AN143" i="3"/>
  <c r="AP143" i="3"/>
  <c r="AR143" i="3"/>
  <c r="AT143" i="3"/>
  <c r="AV143" i="3"/>
  <c r="AX143" i="3"/>
  <c r="AZ143" i="3"/>
  <c r="BB143" i="3"/>
  <c r="BD143" i="3"/>
  <c r="BF143" i="3"/>
  <c r="BH143" i="3"/>
  <c r="M143" i="3"/>
  <c r="O143" i="3"/>
  <c r="Q143" i="3"/>
  <c r="S143" i="3"/>
  <c r="U143" i="3"/>
  <c r="W143" i="3"/>
  <c r="Y143" i="3"/>
  <c r="AA143" i="3"/>
  <c r="AC143" i="3"/>
  <c r="AE143" i="3"/>
  <c r="AG143" i="3"/>
  <c r="AI143" i="3"/>
  <c r="AK143" i="3"/>
  <c r="AM143" i="3"/>
  <c r="AO143" i="3"/>
  <c r="AQ143" i="3"/>
  <c r="AS143" i="3"/>
  <c r="AU143" i="3"/>
  <c r="AW143" i="3"/>
  <c r="AY143" i="3"/>
  <c r="BA143" i="3"/>
  <c r="BC143" i="3"/>
  <c r="BE143" i="3"/>
  <c r="BG143" i="3"/>
  <c r="BI143" i="3"/>
  <c r="M144" i="3"/>
  <c r="O144" i="3"/>
  <c r="Q144" i="3"/>
  <c r="S144" i="3"/>
  <c r="U144" i="3"/>
  <c r="W144" i="3"/>
  <c r="Y144" i="3"/>
  <c r="AA144" i="3"/>
  <c r="AC144" i="3"/>
  <c r="AE144" i="3"/>
  <c r="AG144" i="3"/>
  <c r="AI144" i="3"/>
  <c r="AK144" i="3"/>
  <c r="AM144" i="3"/>
  <c r="AO144" i="3"/>
  <c r="AQ144" i="3"/>
  <c r="AS144" i="3"/>
  <c r="AU144" i="3"/>
  <c r="AW144" i="3"/>
  <c r="AY144" i="3"/>
  <c r="BA144" i="3"/>
  <c r="BC144" i="3"/>
  <c r="BE144" i="3"/>
  <c r="BG144" i="3"/>
  <c r="BI144" i="3"/>
  <c r="N144" i="3"/>
  <c r="P144" i="3"/>
  <c r="R144" i="3"/>
  <c r="T144" i="3"/>
  <c r="V144" i="3"/>
  <c r="X144" i="3"/>
  <c r="Z144" i="3"/>
  <c r="AB144" i="3"/>
  <c r="AD144" i="3"/>
  <c r="AF144" i="3"/>
  <c r="AH144" i="3"/>
  <c r="AJ144" i="3"/>
  <c r="AL144" i="3"/>
  <c r="AN144" i="3"/>
  <c r="AP144" i="3"/>
  <c r="AR144" i="3"/>
  <c r="AT144" i="3"/>
  <c r="AV144" i="3"/>
  <c r="AX144" i="3"/>
  <c r="AZ144" i="3"/>
  <c r="BB144" i="3"/>
  <c r="BD144" i="3"/>
  <c r="BF144" i="3"/>
  <c r="BH144" i="3"/>
  <c r="N145" i="3"/>
  <c r="P145" i="3"/>
  <c r="R145" i="3"/>
  <c r="T145" i="3"/>
  <c r="V145" i="3"/>
  <c r="X145" i="3"/>
  <c r="Z145" i="3"/>
  <c r="AB145" i="3"/>
  <c r="AD145" i="3"/>
  <c r="AF145" i="3"/>
  <c r="AH145" i="3"/>
  <c r="AJ145" i="3"/>
  <c r="AL145" i="3"/>
  <c r="AN145" i="3"/>
  <c r="AP145" i="3"/>
  <c r="AR145" i="3"/>
  <c r="AT145" i="3"/>
  <c r="AV145" i="3"/>
  <c r="AX145" i="3"/>
  <c r="AZ145" i="3"/>
  <c r="BB145" i="3"/>
  <c r="BD145" i="3"/>
  <c r="BF145" i="3"/>
  <c r="BH145" i="3"/>
  <c r="M145" i="3"/>
  <c r="O145" i="3"/>
  <c r="Q145" i="3"/>
  <c r="S145" i="3"/>
  <c r="U145" i="3"/>
  <c r="W145" i="3"/>
  <c r="Y145" i="3"/>
  <c r="AA145" i="3"/>
  <c r="AC145" i="3"/>
  <c r="AE145" i="3"/>
  <c r="AG145" i="3"/>
  <c r="AI145" i="3"/>
  <c r="AK145" i="3"/>
  <c r="AM145" i="3"/>
  <c r="AO145" i="3"/>
  <c r="AQ145" i="3"/>
  <c r="AS145" i="3"/>
  <c r="AU145" i="3"/>
  <c r="AW145" i="3"/>
  <c r="AY145" i="3"/>
  <c r="BA145" i="3"/>
  <c r="BC145" i="3"/>
  <c r="BE145" i="3"/>
  <c r="BG145" i="3"/>
  <c r="BI145" i="3"/>
  <c r="N146" i="3"/>
  <c r="P146" i="3"/>
  <c r="R146" i="3"/>
  <c r="T146" i="3"/>
  <c r="V146" i="3"/>
  <c r="X146" i="3"/>
  <c r="Z146" i="3"/>
  <c r="AB146" i="3"/>
  <c r="AD146" i="3"/>
  <c r="AF146" i="3"/>
  <c r="AH146" i="3"/>
  <c r="AJ146" i="3"/>
  <c r="AL146" i="3"/>
  <c r="AN146" i="3"/>
  <c r="AP146" i="3"/>
  <c r="AR146" i="3"/>
  <c r="AT146" i="3"/>
  <c r="AV146" i="3"/>
  <c r="AX146" i="3"/>
  <c r="AZ146" i="3"/>
  <c r="BB146" i="3"/>
  <c r="BD146" i="3"/>
  <c r="BF146" i="3"/>
  <c r="BH146" i="3"/>
  <c r="M146" i="3"/>
  <c r="O146" i="3"/>
  <c r="Q146" i="3"/>
  <c r="S146" i="3"/>
  <c r="U146" i="3"/>
  <c r="W146" i="3"/>
  <c r="Y146" i="3"/>
  <c r="AA146" i="3"/>
  <c r="AC146" i="3"/>
  <c r="AE146" i="3"/>
  <c r="AG146" i="3"/>
  <c r="AI146" i="3"/>
  <c r="AK146" i="3"/>
  <c r="AM146" i="3"/>
  <c r="AO146" i="3"/>
  <c r="AQ146" i="3"/>
  <c r="AS146" i="3"/>
  <c r="AU146" i="3"/>
  <c r="AW146" i="3"/>
  <c r="AY146" i="3"/>
  <c r="BA146" i="3"/>
  <c r="BC146" i="3"/>
  <c r="BE146" i="3"/>
  <c r="BG146" i="3"/>
  <c r="BI146" i="3"/>
  <c r="BH147" i="3"/>
  <c r="BD147" i="3"/>
  <c r="AZ147" i="3"/>
  <c r="AV147" i="3"/>
  <c r="AR147" i="3"/>
  <c r="AN147" i="3"/>
  <c r="AJ147" i="3"/>
  <c r="AF147" i="3"/>
  <c r="AB147" i="3"/>
  <c r="X147" i="3"/>
  <c r="T147" i="3"/>
  <c r="P147" i="3"/>
  <c r="BI147" i="3"/>
  <c r="BE147" i="3"/>
  <c r="BA147" i="3"/>
  <c r="AW147" i="3"/>
  <c r="AS147" i="3"/>
  <c r="AO147" i="3"/>
  <c r="AK147" i="3"/>
  <c r="AG147" i="3"/>
  <c r="AC147" i="3"/>
  <c r="Y147" i="3"/>
  <c r="U147" i="3"/>
  <c r="Q147" i="3"/>
  <c r="M147" i="3"/>
  <c r="BG150" i="3"/>
  <c r="BC150" i="3"/>
  <c r="AY150" i="3"/>
  <c r="AU150" i="3"/>
  <c r="AQ150" i="3"/>
  <c r="AM150" i="3"/>
  <c r="AI150" i="3"/>
  <c r="AE150" i="3"/>
  <c r="AA150" i="3"/>
  <c r="W150" i="3"/>
  <c r="S150" i="3"/>
  <c r="O150" i="3"/>
  <c r="BH150" i="3"/>
  <c r="BD150" i="3"/>
  <c r="AZ150" i="3"/>
  <c r="AV150" i="3"/>
  <c r="AR150" i="3"/>
  <c r="AN150" i="3"/>
  <c r="AJ150" i="3"/>
  <c r="AF150" i="3"/>
  <c r="AB150" i="3"/>
  <c r="X150" i="3"/>
  <c r="T150" i="3"/>
  <c r="P150" i="3"/>
  <c r="BN155" i="3"/>
  <c r="BM163" i="3"/>
  <c r="BJ163" i="3"/>
  <c r="BN168" i="3"/>
  <c r="BH78" i="3"/>
  <c r="BD78" i="3"/>
  <c r="AZ78" i="3"/>
  <c r="AV78" i="3"/>
  <c r="AR78" i="3"/>
  <c r="AN78" i="3"/>
  <c r="AJ78" i="3"/>
  <c r="AF78" i="3"/>
  <c r="AB78" i="3"/>
  <c r="X78" i="3"/>
  <c r="T78" i="3"/>
  <c r="P78" i="3"/>
  <c r="BI78" i="3"/>
  <c r="BE78" i="3"/>
  <c r="BA78" i="3"/>
  <c r="AW78" i="3"/>
  <c r="AS78" i="3"/>
  <c r="AO78" i="3"/>
  <c r="AK78" i="3"/>
  <c r="AG78" i="3"/>
  <c r="AC78" i="3"/>
  <c r="Y78" i="3"/>
  <c r="U78" i="3"/>
  <c r="Q78" i="3"/>
  <c r="M78" i="3"/>
  <c r="BI149" i="3"/>
  <c r="BE149" i="3"/>
  <c r="BA149" i="3"/>
  <c r="AW149" i="3"/>
  <c r="AS149" i="3"/>
  <c r="AO149" i="3"/>
  <c r="AK149" i="3"/>
  <c r="AG149" i="3"/>
  <c r="AC149" i="3"/>
  <c r="Y149" i="3"/>
  <c r="U149" i="3"/>
  <c r="Q149" i="3"/>
  <c r="M149" i="3"/>
  <c r="BF149" i="3"/>
  <c r="BB149" i="3"/>
  <c r="AX149" i="3"/>
  <c r="AT149" i="3"/>
  <c r="AP149" i="3"/>
  <c r="AL149" i="3"/>
  <c r="AH149" i="3"/>
  <c r="AD149" i="3"/>
  <c r="Z149" i="3"/>
  <c r="V149" i="3"/>
  <c r="R149" i="3"/>
  <c r="N149" i="3"/>
  <c r="BH154" i="3"/>
  <c r="BD154" i="3"/>
  <c r="AZ154" i="3"/>
  <c r="AV154" i="3"/>
  <c r="AR154" i="3"/>
  <c r="AN154" i="3"/>
  <c r="AJ154" i="3"/>
  <c r="AF154" i="3"/>
  <c r="AB154" i="3"/>
  <c r="X154" i="3"/>
  <c r="T154" i="3"/>
  <c r="P154" i="3"/>
  <c r="BI154" i="3"/>
  <c r="BE154" i="3"/>
  <c r="BA154" i="3"/>
  <c r="AW154" i="3"/>
  <c r="AS154" i="3"/>
  <c r="AO154" i="3"/>
  <c r="AK154" i="3"/>
  <c r="AG154" i="3"/>
  <c r="AC154" i="3"/>
  <c r="Y154" i="3"/>
  <c r="U154" i="3"/>
  <c r="Q154" i="3"/>
  <c r="M154" i="3"/>
  <c r="BI158" i="3"/>
  <c r="BE158" i="3"/>
  <c r="BA158" i="3"/>
  <c r="AW158" i="3"/>
  <c r="AS158" i="3"/>
  <c r="AO158" i="3"/>
  <c r="AK158" i="3"/>
  <c r="AG158" i="3"/>
  <c r="AC158" i="3"/>
  <c r="Y158" i="3"/>
  <c r="U158" i="3"/>
  <c r="Q158" i="3"/>
  <c r="M158" i="3"/>
  <c r="BF158" i="3"/>
  <c r="BB158" i="3"/>
  <c r="AX158" i="3"/>
  <c r="AT158" i="3"/>
  <c r="AP158" i="3"/>
  <c r="AL158" i="3"/>
  <c r="AH158" i="3"/>
  <c r="AD158" i="3"/>
  <c r="Z158" i="3"/>
  <c r="V158" i="3"/>
  <c r="R158" i="3"/>
  <c r="N158" i="3"/>
  <c r="BI162" i="3"/>
  <c r="BE162" i="3"/>
  <c r="BA162" i="3"/>
  <c r="AW162" i="3"/>
  <c r="AS162" i="3"/>
  <c r="AO162" i="3"/>
  <c r="AK162" i="3"/>
  <c r="AG162" i="3"/>
  <c r="AC162" i="3"/>
  <c r="Y162" i="3"/>
  <c r="U162" i="3"/>
  <c r="Q162" i="3"/>
  <c r="M162" i="3"/>
  <c r="BF162" i="3"/>
  <c r="BB162" i="3"/>
  <c r="AX162" i="3"/>
  <c r="AT162" i="3"/>
  <c r="AP162" i="3"/>
  <c r="AL162" i="3"/>
  <c r="AH162" i="3"/>
  <c r="AD162" i="3"/>
  <c r="Z162" i="3"/>
  <c r="V162" i="3"/>
  <c r="R162" i="3"/>
  <c r="N162" i="3"/>
  <c r="BN172" i="3"/>
  <c r="BJ79" i="3"/>
  <c r="O148" i="3"/>
  <c r="S148" i="3"/>
  <c r="W148" i="3"/>
  <c r="AA148" i="3"/>
  <c r="AE148" i="3"/>
  <c r="AI148" i="3"/>
  <c r="AM148" i="3"/>
  <c r="AQ148" i="3"/>
  <c r="AU148" i="3"/>
  <c r="AY148" i="3"/>
  <c r="BC148" i="3"/>
  <c r="BG148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Q161" i="3"/>
  <c r="U161" i="3"/>
  <c r="Y161" i="3"/>
  <c r="AC161" i="3"/>
  <c r="AG161" i="3"/>
  <c r="AK161" i="3"/>
  <c r="AO161" i="3"/>
  <c r="AS161" i="3"/>
  <c r="AW161" i="3"/>
  <c r="BA161" i="3"/>
  <c r="BE161" i="3"/>
  <c r="BI161" i="3"/>
  <c r="BL167" i="3"/>
  <c r="N148" i="3"/>
  <c r="R148" i="3"/>
  <c r="V148" i="3"/>
  <c r="Z148" i="3"/>
  <c r="AD148" i="3"/>
  <c r="AH148" i="3"/>
  <c r="AL148" i="3"/>
  <c r="AP148" i="3"/>
  <c r="AT148" i="3"/>
  <c r="AX148" i="3"/>
  <c r="BB148" i="3"/>
  <c r="BF148" i="3"/>
  <c r="BK151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P161" i="3"/>
  <c r="T161" i="3"/>
  <c r="X161" i="3"/>
  <c r="AB161" i="3"/>
  <c r="AF161" i="3"/>
  <c r="AJ161" i="3"/>
  <c r="AN161" i="3"/>
  <c r="AR161" i="3"/>
  <c r="AV161" i="3"/>
  <c r="AZ161" i="3"/>
  <c r="BD161" i="3"/>
  <c r="BH161" i="3"/>
  <c r="BN164" i="3"/>
  <c r="BL164" i="3"/>
  <c r="BL168" i="3"/>
  <c r="BJ168" i="3"/>
  <c r="BN169" i="3"/>
  <c r="BM169" i="3"/>
  <c r="BK170" i="3"/>
  <c r="BJ170" i="3"/>
  <c r="BM171" i="3"/>
  <c r="N152" i="3"/>
  <c r="P152" i="3"/>
  <c r="R152" i="3"/>
  <c r="T152" i="3"/>
  <c r="V152" i="3"/>
  <c r="X152" i="3"/>
  <c r="Z152" i="3"/>
  <c r="AB152" i="3"/>
  <c r="AD152" i="3"/>
  <c r="AF152" i="3"/>
  <c r="AH152" i="3"/>
  <c r="AJ152" i="3"/>
  <c r="AL152" i="3"/>
  <c r="AN152" i="3"/>
  <c r="AP152" i="3"/>
  <c r="AR152" i="3"/>
  <c r="AT152" i="3"/>
  <c r="AV152" i="3"/>
  <c r="AX152" i="3"/>
  <c r="AZ152" i="3"/>
  <c r="BB152" i="3"/>
  <c r="BD152" i="3"/>
  <c r="BF152" i="3"/>
  <c r="BH152" i="3"/>
  <c r="M152" i="3"/>
  <c r="O152" i="3"/>
  <c r="Q152" i="3"/>
  <c r="S152" i="3"/>
  <c r="U152" i="3"/>
  <c r="W152" i="3"/>
  <c r="Y152" i="3"/>
  <c r="AA152" i="3"/>
  <c r="AC152" i="3"/>
  <c r="AE152" i="3"/>
  <c r="AG152" i="3"/>
  <c r="AI152" i="3"/>
  <c r="AK152" i="3"/>
  <c r="AM152" i="3"/>
  <c r="AO152" i="3"/>
  <c r="AQ152" i="3"/>
  <c r="AS152" i="3"/>
  <c r="AU152" i="3"/>
  <c r="AW152" i="3"/>
  <c r="AY152" i="3"/>
  <c r="BA152" i="3"/>
  <c r="BC152" i="3"/>
  <c r="BE152" i="3"/>
  <c r="BG152" i="3"/>
  <c r="BI152" i="3"/>
  <c r="N156" i="3"/>
  <c r="P156" i="3"/>
  <c r="R156" i="3"/>
  <c r="T156" i="3"/>
  <c r="V156" i="3"/>
  <c r="X156" i="3"/>
  <c r="Z156" i="3"/>
  <c r="AB156" i="3"/>
  <c r="AD156" i="3"/>
  <c r="AF156" i="3"/>
  <c r="AH156" i="3"/>
  <c r="AJ156" i="3"/>
  <c r="AL156" i="3"/>
  <c r="AN156" i="3"/>
  <c r="AP156" i="3"/>
  <c r="AR156" i="3"/>
  <c r="AT156" i="3"/>
  <c r="AV156" i="3"/>
  <c r="AX156" i="3"/>
  <c r="AZ156" i="3"/>
  <c r="BB156" i="3"/>
  <c r="BD156" i="3"/>
  <c r="BF156" i="3"/>
  <c r="BH156" i="3"/>
  <c r="M156" i="3"/>
  <c r="O156" i="3"/>
  <c r="Q156" i="3"/>
  <c r="S156" i="3"/>
  <c r="U156" i="3"/>
  <c r="W156" i="3"/>
  <c r="Y156" i="3"/>
  <c r="AA156" i="3"/>
  <c r="AC156" i="3"/>
  <c r="AE156" i="3"/>
  <c r="AG156" i="3"/>
  <c r="AI156" i="3"/>
  <c r="AK156" i="3"/>
  <c r="AM156" i="3"/>
  <c r="AO156" i="3"/>
  <c r="AQ156" i="3"/>
  <c r="AS156" i="3"/>
  <c r="AU156" i="3"/>
  <c r="AW156" i="3"/>
  <c r="AY156" i="3"/>
  <c r="BA156" i="3"/>
  <c r="BC156" i="3"/>
  <c r="BE156" i="3"/>
  <c r="BG156" i="3"/>
  <c r="BI156" i="3"/>
  <c r="N160" i="3"/>
  <c r="P160" i="3"/>
  <c r="R160" i="3"/>
  <c r="T160" i="3"/>
  <c r="V160" i="3"/>
  <c r="X160" i="3"/>
  <c r="Z160" i="3"/>
  <c r="AB160" i="3"/>
  <c r="AD160" i="3"/>
  <c r="AF160" i="3"/>
  <c r="AH160" i="3"/>
  <c r="AJ160" i="3"/>
  <c r="AL160" i="3"/>
  <c r="AN160" i="3"/>
  <c r="AP160" i="3"/>
  <c r="AR160" i="3"/>
  <c r="AT160" i="3"/>
  <c r="AV160" i="3"/>
  <c r="AX160" i="3"/>
  <c r="AZ160" i="3"/>
  <c r="BB160" i="3"/>
  <c r="BD160" i="3"/>
  <c r="BF160" i="3"/>
  <c r="BH160" i="3"/>
  <c r="M160" i="3"/>
  <c r="O160" i="3"/>
  <c r="Q160" i="3"/>
  <c r="S160" i="3"/>
  <c r="U160" i="3"/>
  <c r="W160" i="3"/>
  <c r="Y160" i="3"/>
  <c r="AA160" i="3"/>
  <c r="AC160" i="3"/>
  <c r="AE160" i="3"/>
  <c r="AG160" i="3"/>
  <c r="AI160" i="3"/>
  <c r="AK160" i="3"/>
  <c r="AM160" i="3"/>
  <c r="AO160" i="3"/>
  <c r="AQ160" i="3"/>
  <c r="AS160" i="3"/>
  <c r="AU160" i="3"/>
  <c r="AW160" i="3"/>
  <c r="AY160" i="3"/>
  <c r="BA160" i="3"/>
  <c r="BC160" i="3"/>
  <c r="BE160" i="3"/>
  <c r="BG160" i="3"/>
  <c r="BI160" i="3"/>
  <c r="M165" i="3"/>
  <c r="O165" i="3"/>
  <c r="Q165" i="3"/>
  <c r="S165" i="3"/>
  <c r="U165" i="3"/>
  <c r="W165" i="3"/>
  <c r="Y165" i="3"/>
  <c r="AA165" i="3"/>
  <c r="AC165" i="3"/>
  <c r="AE165" i="3"/>
  <c r="AG165" i="3"/>
  <c r="AI165" i="3"/>
  <c r="AK165" i="3"/>
  <c r="AM165" i="3"/>
  <c r="AO165" i="3"/>
  <c r="AQ165" i="3"/>
  <c r="AS165" i="3"/>
  <c r="AU165" i="3"/>
  <c r="AW165" i="3"/>
  <c r="AY165" i="3"/>
  <c r="BA165" i="3"/>
  <c r="BC165" i="3"/>
  <c r="BE165" i="3"/>
  <c r="BG165" i="3"/>
  <c r="BI165" i="3"/>
  <c r="N165" i="3"/>
  <c r="P165" i="3"/>
  <c r="R165" i="3"/>
  <c r="T165" i="3"/>
  <c r="V165" i="3"/>
  <c r="X165" i="3"/>
  <c r="Z165" i="3"/>
  <c r="AB165" i="3"/>
  <c r="AD165" i="3"/>
  <c r="AF165" i="3"/>
  <c r="AH165" i="3"/>
  <c r="AJ165" i="3"/>
  <c r="AL165" i="3"/>
  <c r="AN165" i="3"/>
  <c r="AP165" i="3"/>
  <c r="AR165" i="3"/>
  <c r="AT165" i="3"/>
  <c r="AV165" i="3"/>
  <c r="AX165" i="3"/>
  <c r="AZ165" i="3"/>
  <c r="BB165" i="3"/>
  <c r="BD165" i="3"/>
  <c r="BF165" i="3"/>
  <c r="BH165" i="3"/>
  <c r="BF147" i="3"/>
  <c r="BB147" i="3"/>
  <c r="AX147" i="3"/>
  <c r="AT147" i="3"/>
  <c r="AP147" i="3"/>
  <c r="AL147" i="3"/>
  <c r="AH147" i="3"/>
  <c r="AD147" i="3"/>
  <c r="Z147" i="3"/>
  <c r="V147" i="3"/>
  <c r="R147" i="3"/>
  <c r="N147" i="3"/>
  <c r="BG147" i="3"/>
  <c r="BC147" i="3"/>
  <c r="AY147" i="3"/>
  <c r="AU147" i="3"/>
  <c r="AQ147" i="3"/>
  <c r="AM147" i="3"/>
  <c r="AI147" i="3"/>
  <c r="AE147" i="3"/>
  <c r="AA147" i="3"/>
  <c r="W147" i="3"/>
  <c r="S147" i="3"/>
  <c r="BI150" i="3"/>
  <c r="BE150" i="3"/>
  <c r="BA150" i="3"/>
  <c r="AW150" i="3"/>
  <c r="AS150" i="3"/>
  <c r="AO150" i="3"/>
  <c r="AK150" i="3"/>
  <c r="AG150" i="3"/>
  <c r="AC150" i="3"/>
  <c r="Y150" i="3"/>
  <c r="U150" i="3"/>
  <c r="Q150" i="3"/>
  <c r="M150" i="3"/>
  <c r="BF150" i="3"/>
  <c r="BB150" i="3"/>
  <c r="AX150" i="3"/>
  <c r="AT150" i="3"/>
  <c r="AP150" i="3"/>
  <c r="AL150" i="3"/>
  <c r="AH150" i="3"/>
  <c r="AD150" i="3"/>
  <c r="Z150" i="3"/>
  <c r="V150" i="3"/>
  <c r="R150" i="3"/>
  <c r="BJ155" i="3"/>
  <c r="BM159" i="3"/>
  <c r="BJ159" i="3"/>
  <c r="BN159" i="3"/>
  <c r="BF78" i="3"/>
  <c r="BB78" i="3"/>
  <c r="AX78" i="3"/>
  <c r="AT78" i="3"/>
  <c r="AP78" i="3"/>
  <c r="AL78" i="3"/>
  <c r="AH78" i="3"/>
  <c r="AD78" i="3"/>
  <c r="Z78" i="3"/>
  <c r="V78" i="3"/>
  <c r="R78" i="3"/>
  <c r="N78" i="3"/>
  <c r="BG78" i="3"/>
  <c r="BC78" i="3"/>
  <c r="AY78" i="3"/>
  <c r="AU78" i="3"/>
  <c r="AQ78" i="3"/>
  <c r="AM78" i="3"/>
  <c r="AI78" i="3"/>
  <c r="AE78" i="3"/>
  <c r="AA78" i="3"/>
  <c r="W78" i="3"/>
  <c r="S78" i="3"/>
  <c r="BG149" i="3"/>
  <c r="BC149" i="3"/>
  <c r="AY149" i="3"/>
  <c r="AU149" i="3"/>
  <c r="AQ149" i="3"/>
  <c r="AM149" i="3"/>
  <c r="AI149" i="3"/>
  <c r="AE149" i="3"/>
  <c r="AA149" i="3"/>
  <c r="W149" i="3"/>
  <c r="S149" i="3"/>
  <c r="O149" i="3"/>
  <c r="BH149" i="3"/>
  <c r="BD149" i="3"/>
  <c r="AZ149" i="3"/>
  <c r="AV149" i="3"/>
  <c r="AR149" i="3"/>
  <c r="AN149" i="3"/>
  <c r="AJ149" i="3"/>
  <c r="AF149" i="3"/>
  <c r="AB149" i="3"/>
  <c r="X149" i="3"/>
  <c r="T149" i="3"/>
  <c r="BF154" i="3"/>
  <c r="BB154" i="3"/>
  <c r="AX154" i="3"/>
  <c r="AT154" i="3"/>
  <c r="AP154" i="3"/>
  <c r="AL154" i="3"/>
  <c r="AH154" i="3"/>
  <c r="AD154" i="3"/>
  <c r="Z154" i="3"/>
  <c r="V154" i="3"/>
  <c r="R154" i="3"/>
  <c r="N154" i="3"/>
  <c r="BG154" i="3"/>
  <c r="BC154" i="3"/>
  <c r="AY154" i="3"/>
  <c r="AU154" i="3"/>
  <c r="AQ154" i="3"/>
  <c r="AM154" i="3"/>
  <c r="AI154" i="3"/>
  <c r="AE154" i="3"/>
  <c r="AA154" i="3"/>
  <c r="W154" i="3"/>
  <c r="S154" i="3"/>
  <c r="BG158" i="3"/>
  <c r="BC158" i="3"/>
  <c r="AY158" i="3"/>
  <c r="AU158" i="3"/>
  <c r="AQ158" i="3"/>
  <c r="AM158" i="3"/>
  <c r="AI158" i="3"/>
  <c r="AE158" i="3"/>
  <c r="AA158" i="3"/>
  <c r="W158" i="3"/>
  <c r="S158" i="3"/>
  <c r="O158" i="3"/>
  <c r="BH158" i="3"/>
  <c r="BD158" i="3"/>
  <c r="AZ158" i="3"/>
  <c r="AV158" i="3"/>
  <c r="AR158" i="3"/>
  <c r="AN158" i="3"/>
  <c r="AJ158" i="3"/>
  <c r="AF158" i="3"/>
  <c r="AB158" i="3"/>
  <c r="X158" i="3"/>
  <c r="T158" i="3"/>
  <c r="BG162" i="3"/>
  <c r="BC162" i="3"/>
  <c r="AY162" i="3"/>
  <c r="AU162" i="3"/>
  <c r="AQ162" i="3"/>
  <c r="AM162" i="3"/>
  <c r="AI162" i="3"/>
  <c r="AE162" i="3"/>
  <c r="AA162" i="3"/>
  <c r="W162" i="3"/>
  <c r="S162" i="3"/>
  <c r="O162" i="3"/>
  <c r="BH162" i="3"/>
  <c r="BD162" i="3"/>
  <c r="AZ162" i="3"/>
  <c r="AV162" i="3"/>
  <c r="AR162" i="3"/>
  <c r="AN162" i="3"/>
  <c r="AJ162" i="3"/>
  <c r="AF162" i="3"/>
  <c r="AB162" i="3"/>
  <c r="X162" i="3"/>
  <c r="T162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BN163" i="3" l="1"/>
  <c r="BK163" i="3"/>
  <c r="BJ171" i="3"/>
  <c r="BL171" i="3"/>
  <c r="BM167" i="3"/>
  <c r="BN171" i="3"/>
  <c r="BN167" i="3"/>
  <c r="BK171" i="3"/>
  <c r="BK169" i="3"/>
  <c r="BJ169" i="3"/>
  <c r="BK167" i="3"/>
  <c r="BL159" i="3"/>
  <c r="BK159" i="3"/>
  <c r="BK161" i="3"/>
  <c r="BK157" i="3"/>
  <c r="BK153" i="3"/>
  <c r="BJ167" i="3"/>
  <c r="BM147" i="3"/>
  <c r="BK105" i="3"/>
  <c r="BK148" i="3"/>
  <c r="L77" i="3"/>
  <c r="L76" i="3"/>
  <c r="L69" i="3"/>
  <c r="BM152" i="3"/>
  <c r="BL152" i="3"/>
  <c r="BL148" i="3"/>
  <c r="BM130" i="3"/>
  <c r="BL130" i="3"/>
  <c r="BM122" i="3"/>
  <c r="BL122" i="3"/>
  <c r="BJ82" i="3"/>
  <c r="BM82" i="3"/>
  <c r="BL82" i="3"/>
  <c r="BJ152" i="3"/>
  <c r="BJ148" i="3"/>
  <c r="BM148" i="3"/>
  <c r="BJ130" i="3"/>
  <c r="BJ122" i="3"/>
  <c r="BJ81" i="3"/>
  <c r="BM81" i="3"/>
  <c r="BL81" i="3"/>
  <c r="BN148" i="3"/>
  <c r="BL154" i="3"/>
  <c r="BK158" i="3"/>
  <c r="BJ150" i="3"/>
  <c r="BL147" i="3"/>
  <c r="BN154" i="3"/>
  <c r="BK144" i="3"/>
  <c r="BK140" i="3"/>
  <c r="BK136" i="3"/>
  <c r="BK132" i="3"/>
  <c r="BN124" i="3"/>
  <c r="BN120" i="3"/>
  <c r="BL115" i="3"/>
  <c r="BL113" i="3"/>
  <c r="BL111" i="3"/>
  <c r="BL109" i="3"/>
  <c r="BL107" i="3"/>
  <c r="BL105" i="3"/>
  <c r="BL103" i="3"/>
  <c r="BJ102" i="3"/>
  <c r="BL101" i="3"/>
  <c r="BM91" i="3"/>
  <c r="BM89" i="3"/>
  <c r="BM87" i="3"/>
  <c r="BN161" i="3"/>
  <c r="L72" i="3"/>
  <c r="L71" i="3"/>
  <c r="L70" i="3"/>
  <c r="L67" i="3"/>
  <c r="L65" i="3"/>
  <c r="L63" i="3"/>
  <c r="L61" i="3"/>
  <c r="L59" i="3"/>
  <c r="L57" i="3"/>
  <c r="L55" i="3"/>
  <c r="L53" i="3"/>
  <c r="L51" i="3"/>
  <c r="L49" i="3"/>
  <c r="L47" i="3"/>
  <c r="L45" i="3"/>
  <c r="L42" i="3"/>
  <c r="L41" i="3"/>
  <c r="L38" i="3"/>
  <c r="L37" i="3"/>
  <c r="L34" i="3"/>
  <c r="L33" i="3"/>
  <c r="L30" i="3"/>
  <c r="BM158" i="3"/>
  <c r="BJ154" i="3"/>
  <c r="BM149" i="3"/>
  <c r="BJ165" i="3"/>
  <c r="BM165" i="3"/>
  <c r="BL165" i="3"/>
  <c r="BN160" i="3"/>
  <c r="BJ160" i="3"/>
  <c r="BM156" i="3"/>
  <c r="BL156" i="3"/>
  <c r="BK156" i="3"/>
  <c r="BK152" i="3"/>
  <c r="BN152" i="3"/>
  <c r="BM161" i="3"/>
  <c r="BJ162" i="3"/>
  <c r="BK162" i="3"/>
  <c r="BN162" i="3"/>
  <c r="BK78" i="3"/>
  <c r="BN78" i="3"/>
  <c r="BM150" i="3"/>
  <c r="BJ146" i="3"/>
  <c r="BM145" i="3"/>
  <c r="BL145" i="3"/>
  <c r="BL144" i="3"/>
  <c r="BN144" i="3"/>
  <c r="BM143" i="3"/>
  <c r="BL143" i="3"/>
  <c r="BJ142" i="3"/>
  <c r="BJ141" i="3"/>
  <c r="BM141" i="3"/>
  <c r="BL141" i="3"/>
  <c r="BN139" i="3"/>
  <c r="BJ139" i="3"/>
  <c r="BM139" i="3"/>
  <c r="BL139" i="3"/>
  <c r="BJ138" i="3"/>
  <c r="BM137" i="3"/>
  <c r="BL137" i="3"/>
  <c r="BL136" i="3"/>
  <c r="BN136" i="3"/>
  <c r="BM135" i="3"/>
  <c r="BL135" i="3"/>
  <c r="BJ134" i="3"/>
  <c r="BJ133" i="3"/>
  <c r="BM133" i="3"/>
  <c r="BL133" i="3"/>
  <c r="BN131" i="3"/>
  <c r="BJ131" i="3"/>
  <c r="BM131" i="3"/>
  <c r="BL131" i="3"/>
  <c r="BK130" i="3"/>
  <c r="BN130" i="3"/>
  <c r="BM129" i="3"/>
  <c r="BL129" i="3"/>
  <c r="BL128" i="3"/>
  <c r="BK128" i="3"/>
  <c r="BN127" i="3"/>
  <c r="BJ127" i="3"/>
  <c r="BM127" i="3"/>
  <c r="BL127" i="3"/>
  <c r="BN126" i="3"/>
  <c r="BJ126" i="3"/>
  <c r="BJ125" i="3"/>
  <c r="BM125" i="3"/>
  <c r="BL125" i="3"/>
  <c r="BK124" i="3"/>
  <c r="BK123" i="3"/>
  <c r="BN122" i="3"/>
  <c r="BK122" i="3"/>
  <c r="BK121" i="3"/>
  <c r="BL121" i="3"/>
  <c r="BJ121" i="3"/>
  <c r="BM121" i="3"/>
  <c r="BM120" i="3"/>
  <c r="BK120" i="3"/>
  <c r="BM119" i="3"/>
  <c r="BK118" i="3"/>
  <c r="BJ118" i="3"/>
  <c r="BK117" i="3"/>
  <c r="BL117" i="3"/>
  <c r="BJ117" i="3"/>
  <c r="BM117" i="3"/>
  <c r="BN116" i="3"/>
  <c r="BJ116" i="3"/>
  <c r="BK115" i="3"/>
  <c r="BJ115" i="3"/>
  <c r="BN114" i="3"/>
  <c r="BK113" i="3"/>
  <c r="BJ113" i="3"/>
  <c r="BM113" i="3"/>
  <c r="BN112" i="3"/>
  <c r="BK111" i="3"/>
  <c r="BJ111" i="3"/>
  <c r="BM111" i="3"/>
  <c r="BN110" i="3"/>
  <c r="BK109" i="3"/>
  <c r="BJ109" i="3"/>
  <c r="BM109" i="3"/>
  <c r="BN108" i="3"/>
  <c r="BK108" i="3"/>
  <c r="BM107" i="3"/>
  <c r="BK107" i="3"/>
  <c r="BJ107" i="3"/>
  <c r="BN106" i="3"/>
  <c r="BK106" i="3"/>
  <c r="BM105" i="3"/>
  <c r="BJ105" i="3"/>
  <c r="BK104" i="3"/>
  <c r="BN104" i="3"/>
  <c r="BJ104" i="3"/>
  <c r="BM103" i="3"/>
  <c r="BK103" i="3"/>
  <c r="BJ103" i="3"/>
  <c r="BM102" i="3"/>
  <c r="BK102" i="3"/>
  <c r="BN102" i="3"/>
  <c r="BM101" i="3"/>
  <c r="BJ101" i="3"/>
  <c r="BK100" i="3"/>
  <c r="BN100" i="3"/>
  <c r="BJ100" i="3"/>
  <c r="BM99" i="3"/>
  <c r="BJ99" i="3"/>
  <c r="BL99" i="3"/>
  <c r="BK98" i="3"/>
  <c r="BN98" i="3"/>
  <c r="BJ98" i="3"/>
  <c r="BJ97" i="3"/>
  <c r="BL97" i="3"/>
  <c r="BK96" i="3"/>
  <c r="BN96" i="3"/>
  <c r="BJ96" i="3"/>
  <c r="BJ95" i="3"/>
  <c r="BL95" i="3"/>
  <c r="BK94" i="3"/>
  <c r="BN94" i="3"/>
  <c r="BJ94" i="3"/>
  <c r="BM93" i="3"/>
  <c r="BJ93" i="3"/>
  <c r="BL93" i="3"/>
  <c r="BK92" i="3"/>
  <c r="BN92" i="3"/>
  <c r="BJ92" i="3"/>
  <c r="BJ91" i="3"/>
  <c r="BL91" i="3"/>
  <c r="BK90" i="3"/>
  <c r="BN90" i="3"/>
  <c r="BJ90" i="3"/>
  <c r="BJ89" i="3"/>
  <c r="BL89" i="3"/>
  <c r="BK88" i="3"/>
  <c r="BN88" i="3"/>
  <c r="BJ88" i="3"/>
  <c r="BJ87" i="3"/>
  <c r="BL87" i="3"/>
  <c r="BM86" i="3"/>
  <c r="BK86" i="3"/>
  <c r="BN86" i="3"/>
  <c r="BJ85" i="3"/>
  <c r="BM85" i="3"/>
  <c r="BL85" i="3"/>
  <c r="BK84" i="3"/>
  <c r="BN84" i="3"/>
  <c r="BJ83" i="3"/>
  <c r="BM83" i="3"/>
  <c r="BL83" i="3"/>
  <c r="BK82" i="3"/>
  <c r="BN82" i="3"/>
  <c r="BL80" i="3"/>
  <c r="BK80" i="3"/>
  <c r="BN80" i="3"/>
  <c r="BJ157" i="3"/>
  <c r="BN153" i="3"/>
  <c r="BJ153" i="3"/>
  <c r="BM157" i="3"/>
  <c r="BM153" i="3"/>
  <c r="BN157" i="3"/>
  <c r="L74" i="3"/>
  <c r="K77" i="3"/>
  <c r="L75" i="3"/>
  <c r="K75" i="3"/>
  <c r="L73" i="3"/>
  <c r="L68" i="3"/>
  <c r="K57" i="3"/>
  <c r="K53" i="3"/>
  <c r="K49" i="3"/>
  <c r="K45" i="3"/>
  <c r="K41" i="3"/>
  <c r="K37" i="3"/>
  <c r="K33" i="3"/>
  <c r="K30" i="3"/>
  <c r="BL162" i="3"/>
  <c r="BM162" i="3"/>
  <c r="BN158" i="3"/>
  <c r="BL158" i="3"/>
  <c r="BM154" i="3"/>
  <c r="BL149" i="3"/>
  <c r="BM78" i="3"/>
  <c r="BJ78" i="3"/>
  <c r="BN147" i="3"/>
  <c r="BJ147" i="3"/>
  <c r="BN165" i="3"/>
  <c r="BK165" i="3"/>
  <c r="BM160" i="3"/>
  <c r="BL160" i="3"/>
  <c r="BK160" i="3"/>
  <c r="BN156" i="3"/>
  <c r="BJ156" i="3"/>
  <c r="BJ161" i="3"/>
  <c r="BJ158" i="3"/>
  <c r="BK154" i="3"/>
  <c r="BN149" i="3"/>
  <c r="BJ149" i="3"/>
  <c r="BK149" i="3"/>
  <c r="BL78" i="3"/>
  <c r="BK150" i="3"/>
  <c r="BN150" i="3"/>
  <c r="BL150" i="3"/>
  <c r="BK147" i="3"/>
  <c r="BM146" i="3"/>
  <c r="BN146" i="3"/>
  <c r="BL146" i="3"/>
  <c r="BK146" i="3"/>
  <c r="BK145" i="3"/>
  <c r="BN145" i="3"/>
  <c r="BJ145" i="3"/>
  <c r="BJ144" i="3"/>
  <c r="BM144" i="3"/>
  <c r="BN143" i="3"/>
  <c r="BK143" i="3"/>
  <c r="BJ143" i="3"/>
  <c r="BM142" i="3"/>
  <c r="BN142" i="3"/>
  <c r="BL142" i="3"/>
  <c r="BK142" i="3"/>
  <c r="BK141" i="3"/>
  <c r="BN141" i="3"/>
  <c r="BJ140" i="3"/>
  <c r="BM140" i="3"/>
  <c r="BN140" i="3"/>
  <c r="BL140" i="3"/>
  <c r="BK139" i="3"/>
  <c r="BM138" i="3"/>
  <c r="BN138" i="3"/>
  <c r="BL138" i="3"/>
  <c r="BK138" i="3"/>
  <c r="BK137" i="3"/>
  <c r="BN137" i="3"/>
  <c r="BJ137" i="3"/>
  <c r="BJ136" i="3"/>
  <c r="BM136" i="3"/>
  <c r="BN135" i="3"/>
  <c r="BK135" i="3"/>
  <c r="BJ135" i="3"/>
  <c r="BM134" i="3"/>
  <c r="BN134" i="3"/>
  <c r="BL134" i="3"/>
  <c r="BK134" i="3"/>
  <c r="BK133" i="3"/>
  <c r="BN133" i="3"/>
  <c r="BJ132" i="3"/>
  <c r="BM132" i="3"/>
  <c r="BN132" i="3"/>
  <c r="BL132" i="3"/>
  <c r="BK131" i="3"/>
  <c r="BK129" i="3"/>
  <c r="BN129" i="3"/>
  <c r="BJ129" i="3"/>
  <c r="BJ128" i="3"/>
  <c r="BM128" i="3"/>
  <c r="BN128" i="3"/>
  <c r="BK127" i="3"/>
  <c r="BM126" i="3"/>
  <c r="BL126" i="3"/>
  <c r="BK126" i="3"/>
  <c r="BN125" i="3"/>
  <c r="BK125" i="3"/>
  <c r="BJ124" i="3"/>
  <c r="BM124" i="3"/>
  <c r="BL124" i="3"/>
  <c r="BN123" i="3"/>
  <c r="BM123" i="3"/>
  <c r="BL123" i="3"/>
  <c r="BJ123" i="3"/>
  <c r="BN121" i="3"/>
  <c r="BJ120" i="3"/>
  <c r="BL120" i="3"/>
  <c r="BN119" i="3"/>
  <c r="BK119" i="3"/>
  <c r="BL119" i="3"/>
  <c r="BJ119" i="3"/>
  <c r="BL118" i="3"/>
  <c r="BM118" i="3"/>
  <c r="BN118" i="3"/>
  <c r="BN117" i="3"/>
  <c r="BL116" i="3"/>
  <c r="BM116" i="3"/>
  <c r="BK116" i="3"/>
  <c r="BM115" i="3"/>
  <c r="BN115" i="3"/>
  <c r="BL114" i="3"/>
  <c r="BJ114" i="3"/>
  <c r="BM114" i="3"/>
  <c r="BK114" i="3"/>
  <c r="BN113" i="3"/>
  <c r="BL112" i="3"/>
  <c r="BJ112" i="3"/>
  <c r="BM112" i="3"/>
  <c r="BK112" i="3"/>
  <c r="BN111" i="3"/>
  <c r="BL110" i="3"/>
  <c r="BJ110" i="3"/>
  <c r="BM110" i="3"/>
  <c r="BK110" i="3"/>
  <c r="BN109" i="3"/>
  <c r="BL108" i="3"/>
  <c r="BJ108" i="3"/>
  <c r="BM108" i="3"/>
  <c r="BN107" i="3"/>
  <c r="BL106" i="3"/>
  <c r="BJ106" i="3"/>
  <c r="BM106" i="3"/>
  <c r="BN105" i="3"/>
  <c r="BL104" i="3"/>
  <c r="BM104" i="3"/>
  <c r="BN103" i="3"/>
  <c r="BL102" i="3"/>
  <c r="BK101" i="3"/>
  <c r="BN101" i="3"/>
  <c r="BL100" i="3"/>
  <c r="BM100" i="3"/>
  <c r="BK99" i="3"/>
  <c r="BN99" i="3"/>
  <c r="BL98" i="3"/>
  <c r="BM98" i="3"/>
  <c r="BM97" i="3"/>
  <c r="BK97" i="3"/>
  <c r="BN97" i="3"/>
  <c r="BL96" i="3"/>
  <c r="BM96" i="3"/>
  <c r="BM95" i="3"/>
  <c r="BK95" i="3"/>
  <c r="BN95" i="3"/>
  <c r="BL94" i="3"/>
  <c r="BM94" i="3"/>
  <c r="BK93" i="3"/>
  <c r="BN93" i="3"/>
  <c r="BL92" i="3"/>
  <c r="BM92" i="3"/>
  <c r="BK91" i="3"/>
  <c r="BN91" i="3"/>
  <c r="BL90" i="3"/>
  <c r="BM90" i="3"/>
  <c r="BK89" i="3"/>
  <c r="BN89" i="3"/>
  <c r="BL88" i="3"/>
  <c r="BM88" i="3"/>
  <c r="BK87" i="3"/>
  <c r="BN87" i="3"/>
  <c r="BJ86" i="3"/>
  <c r="BL86" i="3"/>
  <c r="BK85" i="3"/>
  <c r="BN85" i="3"/>
  <c r="BJ84" i="3"/>
  <c r="BM84" i="3"/>
  <c r="BL84" i="3"/>
  <c r="BK83" i="3"/>
  <c r="BN83" i="3"/>
  <c r="BK81" i="3"/>
  <c r="BN81" i="3"/>
  <c r="BJ80" i="3"/>
  <c r="BM80" i="3"/>
  <c r="BL161" i="3"/>
  <c r="BL157" i="3"/>
  <c r="BL153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M38" i="3" l="1"/>
  <c r="O38" i="3"/>
  <c r="Q38" i="3"/>
  <c r="S38" i="3"/>
  <c r="U38" i="3"/>
  <c r="W38" i="3"/>
  <c r="Y38" i="3"/>
  <c r="AA38" i="3"/>
  <c r="AC38" i="3"/>
  <c r="AE38" i="3"/>
  <c r="AG38" i="3"/>
  <c r="AI38" i="3"/>
  <c r="AK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N38" i="3"/>
  <c r="P38" i="3"/>
  <c r="R38" i="3"/>
  <c r="T38" i="3"/>
  <c r="V38" i="3"/>
  <c r="X38" i="3"/>
  <c r="Z38" i="3"/>
  <c r="AB38" i="3"/>
  <c r="AD38" i="3"/>
  <c r="AF38" i="3"/>
  <c r="AH38" i="3"/>
  <c r="AJ38" i="3"/>
  <c r="AL38" i="3"/>
  <c r="AN38" i="3"/>
  <c r="AP38" i="3"/>
  <c r="AR38" i="3"/>
  <c r="AT38" i="3"/>
  <c r="AV38" i="3"/>
  <c r="AX38" i="3"/>
  <c r="AZ38" i="3"/>
  <c r="BB38" i="3"/>
  <c r="BD38" i="3"/>
  <c r="BF38" i="3"/>
  <c r="BH38" i="3"/>
  <c r="N54" i="3"/>
  <c r="P54" i="3"/>
  <c r="R54" i="3"/>
  <c r="T54" i="3"/>
  <c r="V54" i="3"/>
  <c r="X54" i="3"/>
  <c r="Z54" i="3"/>
  <c r="AB54" i="3"/>
  <c r="AD54" i="3"/>
  <c r="AF54" i="3"/>
  <c r="AH54" i="3"/>
  <c r="AJ54" i="3"/>
  <c r="AL54" i="3"/>
  <c r="AN54" i="3"/>
  <c r="AP54" i="3"/>
  <c r="AR54" i="3"/>
  <c r="AT54" i="3"/>
  <c r="AV54" i="3"/>
  <c r="AX54" i="3"/>
  <c r="AZ54" i="3"/>
  <c r="BB54" i="3"/>
  <c r="BD54" i="3"/>
  <c r="BF54" i="3"/>
  <c r="BH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A54" i="3"/>
  <c r="BC54" i="3"/>
  <c r="BE54" i="3"/>
  <c r="BG54" i="3"/>
  <c r="BI54" i="3"/>
  <c r="M72" i="3"/>
  <c r="O72" i="3"/>
  <c r="Q72" i="3"/>
  <c r="S72" i="3"/>
  <c r="U72" i="3"/>
  <c r="W72" i="3"/>
  <c r="Y72" i="3"/>
  <c r="AA72" i="3"/>
  <c r="AC72" i="3"/>
  <c r="AE72" i="3"/>
  <c r="AG72" i="3"/>
  <c r="AI72" i="3"/>
  <c r="AK72" i="3"/>
  <c r="AM72" i="3"/>
  <c r="AO72" i="3"/>
  <c r="AQ72" i="3"/>
  <c r="AS72" i="3"/>
  <c r="AU72" i="3"/>
  <c r="AW72" i="3"/>
  <c r="AY72" i="3"/>
  <c r="BA72" i="3"/>
  <c r="BC72" i="3"/>
  <c r="BE72" i="3"/>
  <c r="BG72" i="3"/>
  <c r="BI72" i="3"/>
  <c r="N72" i="3"/>
  <c r="P72" i="3"/>
  <c r="R72" i="3"/>
  <c r="T72" i="3"/>
  <c r="V72" i="3"/>
  <c r="X72" i="3"/>
  <c r="Z72" i="3"/>
  <c r="AB72" i="3"/>
  <c r="AD72" i="3"/>
  <c r="AF72" i="3"/>
  <c r="AH72" i="3"/>
  <c r="AJ72" i="3"/>
  <c r="AL72" i="3"/>
  <c r="AN72" i="3"/>
  <c r="AP72" i="3"/>
  <c r="AR72" i="3"/>
  <c r="AT72" i="3"/>
  <c r="AV72" i="3"/>
  <c r="AX72" i="3"/>
  <c r="AZ72" i="3"/>
  <c r="BB72" i="3"/>
  <c r="BD72" i="3"/>
  <c r="BF72" i="3"/>
  <c r="BH72" i="3"/>
  <c r="N70" i="3"/>
  <c r="P70" i="3"/>
  <c r="R70" i="3"/>
  <c r="T70" i="3"/>
  <c r="V70" i="3"/>
  <c r="X70" i="3"/>
  <c r="Z70" i="3"/>
  <c r="AB70" i="3"/>
  <c r="AD70" i="3"/>
  <c r="AF70" i="3"/>
  <c r="AH70" i="3"/>
  <c r="AJ70" i="3"/>
  <c r="AL70" i="3"/>
  <c r="AN70" i="3"/>
  <c r="AP70" i="3"/>
  <c r="AR70" i="3"/>
  <c r="AT70" i="3"/>
  <c r="AV70" i="3"/>
  <c r="AX70" i="3"/>
  <c r="AZ70" i="3"/>
  <c r="BB70" i="3"/>
  <c r="BD70" i="3"/>
  <c r="BF70" i="3"/>
  <c r="BH70" i="3"/>
  <c r="M70" i="3"/>
  <c r="O70" i="3"/>
  <c r="Q70" i="3"/>
  <c r="S70" i="3"/>
  <c r="U70" i="3"/>
  <c r="W70" i="3"/>
  <c r="Y70" i="3"/>
  <c r="AA70" i="3"/>
  <c r="AC70" i="3"/>
  <c r="AE70" i="3"/>
  <c r="AG70" i="3"/>
  <c r="AI70" i="3"/>
  <c r="AK70" i="3"/>
  <c r="AM70" i="3"/>
  <c r="AO70" i="3"/>
  <c r="AQ70" i="3"/>
  <c r="AS70" i="3"/>
  <c r="AU70" i="3"/>
  <c r="AW70" i="3"/>
  <c r="AY70" i="3"/>
  <c r="BA70" i="3"/>
  <c r="BC70" i="3"/>
  <c r="BE70" i="3"/>
  <c r="BG70" i="3"/>
  <c r="BI70" i="3"/>
  <c r="N48" i="3"/>
  <c r="P48" i="3"/>
  <c r="R48" i="3"/>
  <c r="T48" i="3"/>
  <c r="V48" i="3"/>
  <c r="X48" i="3"/>
  <c r="Z48" i="3"/>
  <c r="AB48" i="3"/>
  <c r="AD48" i="3"/>
  <c r="AF48" i="3"/>
  <c r="AH48" i="3"/>
  <c r="AJ48" i="3"/>
  <c r="AL48" i="3"/>
  <c r="AN48" i="3"/>
  <c r="AP48" i="3"/>
  <c r="AR48" i="3"/>
  <c r="AT48" i="3"/>
  <c r="AV48" i="3"/>
  <c r="AX48" i="3"/>
  <c r="AZ48" i="3"/>
  <c r="BB48" i="3"/>
  <c r="BD48" i="3"/>
  <c r="BF48" i="3"/>
  <c r="BH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U48" i="3"/>
  <c r="AW48" i="3"/>
  <c r="AY48" i="3"/>
  <c r="BA48" i="3"/>
  <c r="BC48" i="3"/>
  <c r="BE48" i="3"/>
  <c r="BG48" i="3"/>
  <c r="BI48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N64" i="3"/>
  <c r="P64" i="3"/>
  <c r="R64" i="3"/>
  <c r="T64" i="3"/>
  <c r="V64" i="3"/>
  <c r="X64" i="3"/>
  <c r="Z64" i="3"/>
  <c r="AB64" i="3"/>
  <c r="AD64" i="3"/>
  <c r="AF64" i="3"/>
  <c r="AH64" i="3"/>
  <c r="AJ64" i="3"/>
  <c r="AL64" i="3"/>
  <c r="AN64" i="3"/>
  <c r="AP64" i="3"/>
  <c r="AR64" i="3"/>
  <c r="AT64" i="3"/>
  <c r="AV64" i="3"/>
  <c r="AX64" i="3"/>
  <c r="AZ64" i="3"/>
  <c r="BB64" i="3"/>
  <c r="BD64" i="3"/>
  <c r="BF64" i="3"/>
  <c r="BH64" i="3"/>
  <c r="N76" i="3"/>
  <c r="P76" i="3"/>
  <c r="R76" i="3"/>
  <c r="T76" i="3"/>
  <c r="V76" i="3"/>
  <c r="X76" i="3"/>
  <c r="Z76" i="3"/>
  <c r="AB76" i="3"/>
  <c r="AD76" i="3"/>
  <c r="AF76" i="3"/>
  <c r="AH76" i="3"/>
  <c r="AJ76" i="3"/>
  <c r="AL76" i="3"/>
  <c r="AN76" i="3"/>
  <c r="AP76" i="3"/>
  <c r="AR76" i="3"/>
  <c r="AT76" i="3"/>
  <c r="AV76" i="3"/>
  <c r="AX76" i="3"/>
  <c r="AZ76" i="3"/>
  <c r="BB76" i="3"/>
  <c r="BD76" i="3"/>
  <c r="BF76" i="3"/>
  <c r="BH76" i="3"/>
  <c r="M76" i="3"/>
  <c r="O76" i="3"/>
  <c r="Q76" i="3"/>
  <c r="S76" i="3"/>
  <c r="U76" i="3"/>
  <c r="W76" i="3"/>
  <c r="Y76" i="3"/>
  <c r="AA76" i="3"/>
  <c r="AC76" i="3"/>
  <c r="AE76" i="3"/>
  <c r="AG76" i="3"/>
  <c r="AI76" i="3"/>
  <c r="AK76" i="3"/>
  <c r="AM76" i="3"/>
  <c r="AO76" i="3"/>
  <c r="AQ76" i="3"/>
  <c r="AS76" i="3"/>
  <c r="AU76" i="3"/>
  <c r="AW76" i="3"/>
  <c r="AY76" i="3"/>
  <c r="BA76" i="3"/>
  <c r="BC76" i="3"/>
  <c r="BE76" i="3"/>
  <c r="BG76" i="3"/>
  <c r="BI76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R43" i="3"/>
  <c r="AT43" i="3"/>
  <c r="AV43" i="3"/>
  <c r="AX43" i="3"/>
  <c r="AZ43" i="3"/>
  <c r="BB43" i="3"/>
  <c r="BD43" i="3"/>
  <c r="BF43" i="3"/>
  <c r="BH43" i="3"/>
  <c r="M43" i="3"/>
  <c r="O43" i="3"/>
  <c r="Q43" i="3"/>
  <c r="S43" i="3"/>
  <c r="U43" i="3"/>
  <c r="W43" i="3"/>
  <c r="Y43" i="3"/>
  <c r="AA43" i="3"/>
  <c r="AC43" i="3"/>
  <c r="AE43" i="3"/>
  <c r="AG43" i="3"/>
  <c r="AI43" i="3"/>
  <c r="AK43" i="3"/>
  <c r="AM43" i="3"/>
  <c r="AO43" i="3"/>
  <c r="AQ43" i="3"/>
  <c r="AS43" i="3"/>
  <c r="AU43" i="3"/>
  <c r="AW43" i="3"/>
  <c r="AY43" i="3"/>
  <c r="BA43" i="3"/>
  <c r="BC43" i="3"/>
  <c r="BE43" i="3"/>
  <c r="BG43" i="3"/>
  <c r="BI43" i="3"/>
  <c r="M59" i="3"/>
  <c r="O59" i="3"/>
  <c r="Q59" i="3"/>
  <c r="S59" i="3"/>
  <c r="U59" i="3"/>
  <c r="W59" i="3"/>
  <c r="Y59" i="3"/>
  <c r="AA59" i="3"/>
  <c r="AC59" i="3"/>
  <c r="AE59" i="3"/>
  <c r="AG59" i="3"/>
  <c r="AI59" i="3"/>
  <c r="AK59" i="3"/>
  <c r="AM59" i="3"/>
  <c r="AO59" i="3"/>
  <c r="AQ59" i="3"/>
  <c r="AS59" i="3"/>
  <c r="AU59" i="3"/>
  <c r="AW59" i="3"/>
  <c r="AY59" i="3"/>
  <c r="BA59" i="3"/>
  <c r="BC59" i="3"/>
  <c r="BE59" i="3"/>
  <c r="BG59" i="3"/>
  <c r="BI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H59" i="3"/>
  <c r="N33" i="3"/>
  <c r="P33" i="3"/>
  <c r="R33" i="3"/>
  <c r="T33" i="3"/>
  <c r="V33" i="3"/>
  <c r="X33" i="3"/>
  <c r="Z33" i="3"/>
  <c r="AB33" i="3"/>
  <c r="AD33" i="3"/>
  <c r="AF33" i="3"/>
  <c r="AH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M33" i="3"/>
  <c r="O33" i="3"/>
  <c r="Q33" i="3"/>
  <c r="S33" i="3"/>
  <c r="U33" i="3"/>
  <c r="W33" i="3"/>
  <c r="Y33" i="3"/>
  <c r="AA33" i="3"/>
  <c r="AC33" i="3"/>
  <c r="AE33" i="3"/>
  <c r="AG33" i="3"/>
  <c r="AI33" i="3"/>
  <c r="AK33" i="3"/>
  <c r="AM33" i="3"/>
  <c r="AO33" i="3"/>
  <c r="AQ33" i="3"/>
  <c r="AS33" i="3"/>
  <c r="AU33" i="3"/>
  <c r="AW33" i="3"/>
  <c r="AY33" i="3"/>
  <c r="BA33" i="3"/>
  <c r="BC33" i="3"/>
  <c r="BE33" i="3"/>
  <c r="BG33" i="3"/>
  <c r="BI33" i="3"/>
  <c r="M41" i="3"/>
  <c r="O41" i="3"/>
  <c r="Q41" i="3"/>
  <c r="S41" i="3"/>
  <c r="U41" i="3"/>
  <c r="W41" i="3"/>
  <c r="Y41" i="3"/>
  <c r="AA41" i="3"/>
  <c r="AC41" i="3"/>
  <c r="AE41" i="3"/>
  <c r="AG41" i="3"/>
  <c r="AI41" i="3"/>
  <c r="AK41" i="3"/>
  <c r="AM41" i="3"/>
  <c r="AO41" i="3"/>
  <c r="AQ41" i="3"/>
  <c r="AS41" i="3"/>
  <c r="AU41" i="3"/>
  <c r="AW41" i="3"/>
  <c r="AY41" i="3"/>
  <c r="BA41" i="3"/>
  <c r="BC41" i="3"/>
  <c r="BE41" i="3"/>
  <c r="BG41" i="3"/>
  <c r="BI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P41" i="3"/>
  <c r="AR41" i="3"/>
  <c r="AT41" i="3"/>
  <c r="AV41" i="3"/>
  <c r="AX41" i="3"/>
  <c r="AZ41" i="3"/>
  <c r="BB41" i="3"/>
  <c r="BD41" i="3"/>
  <c r="BF41" i="3"/>
  <c r="BH41" i="3"/>
  <c r="M49" i="3"/>
  <c r="O49" i="3"/>
  <c r="Q49" i="3"/>
  <c r="S49" i="3"/>
  <c r="U49" i="3"/>
  <c r="W49" i="3"/>
  <c r="Y49" i="3"/>
  <c r="AA49" i="3"/>
  <c r="AC49" i="3"/>
  <c r="AE49" i="3"/>
  <c r="AG49" i="3"/>
  <c r="AI49" i="3"/>
  <c r="AK49" i="3"/>
  <c r="AM49" i="3"/>
  <c r="AO49" i="3"/>
  <c r="AQ49" i="3"/>
  <c r="AS49" i="3"/>
  <c r="AU49" i="3"/>
  <c r="AW49" i="3"/>
  <c r="AY49" i="3"/>
  <c r="BA49" i="3"/>
  <c r="BC49" i="3"/>
  <c r="BE49" i="3"/>
  <c r="BG49" i="3"/>
  <c r="BI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X49" i="3"/>
  <c r="AZ49" i="3"/>
  <c r="BB49" i="3"/>
  <c r="BD49" i="3"/>
  <c r="BF49" i="3"/>
  <c r="BH49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F57" i="3"/>
  <c r="BH57" i="3"/>
  <c r="M57" i="3"/>
  <c r="O57" i="3"/>
  <c r="Q57" i="3"/>
  <c r="S57" i="3"/>
  <c r="U57" i="3"/>
  <c r="W57" i="3"/>
  <c r="Y57" i="3"/>
  <c r="AA57" i="3"/>
  <c r="AC57" i="3"/>
  <c r="AE57" i="3"/>
  <c r="AG57" i="3"/>
  <c r="AI57" i="3"/>
  <c r="AK57" i="3"/>
  <c r="AM57" i="3"/>
  <c r="AO57" i="3"/>
  <c r="AQ57" i="3"/>
  <c r="AS57" i="3"/>
  <c r="AU57" i="3"/>
  <c r="AW57" i="3"/>
  <c r="AY57" i="3"/>
  <c r="BA57" i="3"/>
  <c r="BC57" i="3"/>
  <c r="BE57" i="3"/>
  <c r="BG57" i="3"/>
  <c r="BI57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S46" i="3"/>
  <c r="AU46" i="3"/>
  <c r="AW46" i="3"/>
  <c r="AY46" i="3"/>
  <c r="BA46" i="3"/>
  <c r="BC46" i="3"/>
  <c r="BE46" i="3"/>
  <c r="BG46" i="3"/>
  <c r="BI46" i="3"/>
  <c r="N46" i="3"/>
  <c r="P46" i="3"/>
  <c r="R46" i="3"/>
  <c r="T46" i="3"/>
  <c r="V46" i="3"/>
  <c r="X46" i="3"/>
  <c r="Z46" i="3"/>
  <c r="AB46" i="3"/>
  <c r="AD46" i="3"/>
  <c r="AF46" i="3"/>
  <c r="AH46" i="3"/>
  <c r="AJ46" i="3"/>
  <c r="AL46" i="3"/>
  <c r="AN46" i="3"/>
  <c r="AP46" i="3"/>
  <c r="AR46" i="3"/>
  <c r="AT46" i="3"/>
  <c r="AV46" i="3"/>
  <c r="AX46" i="3"/>
  <c r="AZ46" i="3"/>
  <c r="BB46" i="3"/>
  <c r="BD46" i="3"/>
  <c r="BF46" i="3"/>
  <c r="BH46" i="3"/>
  <c r="N62" i="3"/>
  <c r="P62" i="3"/>
  <c r="R62" i="3"/>
  <c r="T62" i="3"/>
  <c r="V62" i="3"/>
  <c r="X62" i="3"/>
  <c r="Z62" i="3"/>
  <c r="AB62" i="3"/>
  <c r="AD62" i="3"/>
  <c r="AF62" i="3"/>
  <c r="AH62" i="3"/>
  <c r="AJ62" i="3"/>
  <c r="AL62" i="3"/>
  <c r="AN62" i="3"/>
  <c r="AP62" i="3"/>
  <c r="AR62" i="3"/>
  <c r="AT62" i="3"/>
  <c r="AV62" i="3"/>
  <c r="AX62" i="3"/>
  <c r="AZ62" i="3"/>
  <c r="BB62" i="3"/>
  <c r="BD62" i="3"/>
  <c r="BF62" i="3"/>
  <c r="BH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I62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M61" i="3"/>
  <c r="O61" i="3"/>
  <c r="Q61" i="3"/>
  <c r="S61" i="3"/>
  <c r="U61" i="3"/>
  <c r="W61" i="3"/>
  <c r="Y61" i="3"/>
  <c r="AA61" i="3"/>
  <c r="AC61" i="3"/>
  <c r="AE61" i="3"/>
  <c r="AG61" i="3"/>
  <c r="AI61" i="3"/>
  <c r="AK61" i="3"/>
  <c r="AM61" i="3"/>
  <c r="AO61" i="3"/>
  <c r="AQ61" i="3"/>
  <c r="AS61" i="3"/>
  <c r="AU61" i="3"/>
  <c r="AW61" i="3"/>
  <c r="AY61" i="3"/>
  <c r="BA61" i="3"/>
  <c r="BC61" i="3"/>
  <c r="BE61" i="3"/>
  <c r="BG61" i="3"/>
  <c r="BI61" i="3"/>
  <c r="M32" i="3"/>
  <c r="O32" i="3"/>
  <c r="Q32" i="3"/>
  <c r="S32" i="3"/>
  <c r="U32" i="3"/>
  <c r="W32" i="3"/>
  <c r="Y32" i="3"/>
  <c r="AA32" i="3"/>
  <c r="AC32" i="3"/>
  <c r="AE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N32" i="3"/>
  <c r="P32" i="3"/>
  <c r="R32" i="3"/>
  <c r="T32" i="3"/>
  <c r="V32" i="3"/>
  <c r="X32" i="3"/>
  <c r="Z32" i="3"/>
  <c r="AB32" i="3"/>
  <c r="AD32" i="3"/>
  <c r="AF32" i="3"/>
  <c r="AH32" i="3"/>
  <c r="AJ32" i="3"/>
  <c r="AL32" i="3"/>
  <c r="AN32" i="3"/>
  <c r="AP32" i="3"/>
  <c r="AR32" i="3"/>
  <c r="AT32" i="3"/>
  <c r="AV32" i="3"/>
  <c r="AX32" i="3"/>
  <c r="AZ32" i="3"/>
  <c r="BB32" i="3"/>
  <c r="BD32" i="3"/>
  <c r="BF32" i="3"/>
  <c r="BH32" i="3"/>
  <c r="N40" i="3"/>
  <c r="P40" i="3"/>
  <c r="R40" i="3"/>
  <c r="T40" i="3"/>
  <c r="V40" i="3"/>
  <c r="X40" i="3"/>
  <c r="Z40" i="3"/>
  <c r="AB40" i="3"/>
  <c r="AD40" i="3"/>
  <c r="AF40" i="3"/>
  <c r="AH40" i="3"/>
  <c r="AJ40" i="3"/>
  <c r="AL40" i="3"/>
  <c r="AN40" i="3"/>
  <c r="AP40" i="3"/>
  <c r="AR40" i="3"/>
  <c r="AT40" i="3"/>
  <c r="AV40" i="3"/>
  <c r="AX40" i="3"/>
  <c r="AZ40" i="3"/>
  <c r="BB40" i="3"/>
  <c r="BD40" i="3"/>
  <c r="BF40" i="3"/>
  <c r="BH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M40" i="3"/>
  <c r="AO40" i="3"/>
  <c r="AQ40" i="3"/>
  <c r="AS40" i="3"/>
  <c r="AU40" i="3"/>
  <c r="AW40" i="3"/>
  <c r="AY40" i="3"/>
  <c r="BA40" i="3"/>
  <c r="BC40" i="3"/>
  <c r="BE40" i="3"/>
  <c r="BG40" i="3"/>
  <c r="BI40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C56" i="3"/>
  <c r="BE56" i="3"/>
  <c r="BG56" i="3"/>
  <c r="BI56" i="3"/>
  <c r="N56" i="3"/>
  <c r="P56" i="3"/>
  <c r="R56" i="3"/>
  <c r="T56" i="3"/>
  <c r="V56" i="3"/>
  <c r="X56" i="3"/>
  <c r="Z56" i="3"/>
  <c r="AB56" i="3"/>
  <c r="AD56" i="3"/>
  <c r="AF56" i="3"/>
  <c r="AH56" i="3"/>
  <c r="AJ56" i="3"/>
  <c r="AL56" i="3"/>
  <c r="AN56" i="3"/>
  <c r="AP56" i="3"/>
  <c r="AR56" i="3"/>
  <c r="AT56" i="3"/>
  <c r="AV56" i="3"/>
  <c r="AX56" i="3"/>
  <c r="AZ56" i="3"/>
  <c r="BB56" i="3"/>
  <c r="BD56" i="3"/>
  <c r="BF56" i="3"/>
  <c r="BH56" i="3"/>
  <c r="M35" i="3"/>
  <c r="O35" i="3"/>
  <c r="Q35" i="3"/>
  <c r="S35" i="3"/>
  <c r="U35" i="3"/>
  <c r="W35" i="3"/>
  <c r="Y35" i="3"/>
  <c r="AA35" i="3"/>
  <c r="AC35" i="3"/>
  <c r="AE35" i="3"/>
  <c r="AG35" i="3"/>
  <c r="AI35" i="3"/>
  <c r="AK35" i="3"/>
  <c r="AM35" i="3"/>
  <c r="AO35" i="3"/>
  <c r="AQ35" i="3"/>
  <c r="AS35" i="3"/>
  <c r="AU35" i="3"/>
  <c r="AW35" i="3"/>
  <c r="AY35" i="3"/>
  <c r="BA35" i="3"/>
  <c r="BC35" i="3"/>
  <c r="BE35" i="3"/>
  <c r="BG35" i="3"/>
  <c r="BI35" i="3"/>
  <c r="N35" i="3"/>
  <c r="P35" i="3"/>
  <c r="R35" i="3"/>
  <c r="T35" i="3"/>
  <c r="V35" i="3"/>
  <c r="X35" i="3"/>
  <c r="Z35" i="3"/>
  <c r="AB35" i="3"/>
  <c r="AD35" i="3"/>
  <c r="AF35" i="3"/>
  <c r="AH35" i="3"/>
  <c r="AJ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M51" i="3"/>
  <c r="O51" i="3"/>
  <c r="Q51" i="3"/>
  <c r="S51" i="3"/>
  <c r="U51" i="3"/>
  <c r="W51" i="3"/>
  <c r="Y51" i="3"/>
  <c r="AA51" i="3"/>
  <c r="AC51" i="3"/>
  <c r="AE51" i="3"/>
  <c r="AG51" i="3"/>
  <c r="AI51" i="3"/>
  <c r="AK51" i="3"/>
  <c r="AM51" i="3"/>
  <c r="AO51" i="3"/>
  <c r="AQ51" i="3"/>
  <c r="AS51" i="3"/>
  <c r="AU51" i="3"/>
  <c r="AW51" i="3"/>
  <c r="AY51" i="3"/>
  <c r="BA51" i="3"/>
  <c r="BC51" i="3"/>
  <c r="BE51" i="3"/>
  <c r="BG51" i="3"/>
  <c r="BI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AZ51" i="3"/>
  <c r="BB51" i="3"/>
  <c r="BD51" i="3"/>
  <c r="BF51" i="3"/>
  <c r="BH51" i="3"/>
  <c r="M67" i="3"/>
  <c r="O67" i="3"/>
  <c r="Q67" i="3"/>
  <c r="S67" i="3"/>
  <c r="U67" i="3"/>
  <c r="W67" i="3"/>
  <c r="Y67" i="3"/>
  <c r="AA67" i="3"/>
  <c r="AC67" i="3"/>
  <c r="AE67" i="3"/>
  <c r="AG67" i="3"/>
  <c r="AI67" i="3"/>
  <c r="AK67" i="3"/>
  <c r="AM67" i="3"/>
  <c r="AO67" i="3"/>
  <c r="AQ67" i="3"/>
  <c r="AS67" i="3"/>
  <c r="AU67" i="3"/>
  <c r="AW67" i="3"/>
  <c r="AY67" i="3"/>
  <c r="BA67" i="3"/>
  <c r="BC67" i="3"/>
  <c r="BE67" i="3"/>
  <c r="BG67" i="3"/>
  <c r="BI67" i="3"/>
  <c r="N67" i="3"/>
  <c r="P67" i="3"/>
  <c r="R67" i="3"/>
  <c r="T67" i="3"/>
  <c r="V67" i="3"/>
  <c r="X67" i="3"/>
  <c r="Z67" i="3"/>
  <c r="AB67" i="3"/>
  <c r="AD67" i="3"/>
  <c r="AF67" i="3"/>
  <c r="AH67" i="3"/>
  <c r="AJ67" i="3"/>
  <c r="AL67" i="3"/>
  <c r="AN67" i="3"/>
  <c r="AP67" i="3"/>
  <c r="AR67" i="3"/>
  <c r="AT67" i="3"/>
  <c r="AV67" i="3"/>
  <c r="AX67" i="3"/>
  <c r="AZ67" i="3"/>
  <c r="BB67" i="3"/>
  <c r="BD67" i="3"/>
  <c r="BF67" i="3"/>
  <c r="BH67" i="3"/>
  <c r="N34" i="3"/>
  <c r="P34" i="3"/>
  <c r="R34" i="3"/>
  <c r="T34" i="3"/>
  <c r="V34" i="3"/>
  <c r="X34" i="3"/>
  <c r="Z34" i="3"/>
  <c r="AB34" i="3"/>
  <c r="AD34" i="3"/>
  <c r="AF34" i="3"/>
  <c r="AH34" i="3"/>
  <c r="AJ34" i="3"/>
  <c r="AL34" i="3"/>
  <c r="AN34" i="3"/>
  <c r="AP34" i="3"/>
  <c r="AR34" i="3"/>
  <c r="AT34" i="3"/>
  <c r="AV34" i="3"/>
  <c r="AX34" i="3"/>
  <c r="AZ34" i="3"/>
  <c r="BB34" i="3"/>
  <c r="BD34" i="3"/>
  <c r="BF34" i="3"/>
  <c r="BH34" i="3"/>
  <c r="M34" i="3"/>
  <c r="O34" i="3"/>
  <c r="Q34" i="3"/>
  <c r="S34" i="3"/>
  <c r="U34" i="3"/>
  <c r="W34" i="3"/>
  <c r="Y34" i="3"/>
  <c r="AA34" i="3"/>
  <c r="AC34" i="3"/>
  <c r="AE34" i="3"/>
  <c r="AG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O42" i="3"/>
  <c r="AQ42" i="3"/>
  <c r="AS42" i="3"/>
  <c r="AU42" i="3"/>
  <c r="AW42" i="3"/>
  <c r="AY42" i="3"/>
  <c r="BA42" i="3"/>
  <c r="BC42" i="3"/>
  <c r="BE42" i="3"/>
  <c r="BG42" i="3"/>
  <c r="BI42" i="3"/>
  <c r="N42" i="3"/>
  <c r="P42" i="3"/>
  <c r="R42" i="3"/>
  <c r="T42" i="3"/>
  <c r="V42" i="3"/>
  <c r="X42" i="3"/>
  <c r="Z42" i="3"/>
  <c r="AB42" i="3"/>
  <c r="AD42" i="3"/>
  <c r="AF42" i="3"/>
  <c r="AH42" i="3"/>
  <c r="AJ42" i="3"/>
  <c r="AL42" i="3"/>
  <c r="AN42" i="3"/>
  <c r="AP42" i="3"/>
  <c r="AR42" i="3"/>
  <c r="AT42" i="3"/>
  <c r="AV42" i="3"/>
  <c r="AX42" i="3"/>
  <c r="AZ42" i="3"/>
  <c r="BB42" i="3"/>
  <c r="BD42" i="3"/>
  <c r="BF42" i="3"/>
  <c r="BH42" i="3"/>
  <c r="N50" i="3"/>
  <c r="P50" i="3"/>
  <c r="R50" i="3"/>
  <c r="T50" i="3"/>
  <c r="V50" i="3"/>
  <c r="X50" i="3"/>
  <c r="Z50" i="3"/>
  <c r="AB50" i="3"/>
  <c r="AD50" i="3"/>
  <c r="AF50" i="3"/>
  <c r="AH50" i="3"/>
  <c r="AJ50" i="3"/>
  <c r="AL50" i="3"/>
  <c r="AN50" i="3"/>
  <c r="AP50" i="3"/>
  <c r="AR50" i="3"/>
  <c r="AT50" i="3"/>
  <c r="AV50" i="3"/>
  <c r="AX50" i="3"/>
  <c r="AZ50" i="3"/>
  <c r="BB50" i="3"/>
  <c r="BD50" i="3"/>
  <c r="BF50" i="3"/>
  <c r="BH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W50" i="3"/>
  <c r="AY50" i="3"/>
  <c r="BA50" i="3"/>
  <c r="BC50" i="3"/>
  <c r="BE50" i="3"/>
  <c r="BG50" i="3"/>
  <c r="BI50" i="3"/>
  <c r="N58" i="3"/>
  <c r="P58" i="3"/>
  <c r="R58" i="3"/>
  <c r="T58" i="3"/>
  <c r="V58" i="3"/>
  <c r="X58" i="3"/>
  <c r="Z58" i="3"/>
  <c r="AB58" i="3"/>
  <c r="AD58" i="3"/>
  <c r="AF58" i="3"/>
  <c r="AH58" i="3"/>
  <c r="AJ58" i="3"/>
  <c r="AL58" i="3"/>
  <c r="AN58" i="3"/>
  <c r="AP58" i="3"/>
  <c r="AR58" i="3"/>
  <c r="AT58" i="3"/>
  <c r="AV58" i="3"/>
  <c r="AX58" i="3"/>
  <c r="AZ58" i="3"/>
  <c r="BB58" i="3"/>
  <c r="BD58" i="3"/>
  <c r="BF58" i="3"/>
  <c r="BH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E58" i="3"/>
  <c r="BG58" i="3"/>
  <c r="BI58" i="3"/>
  <c r="N66" i="3"/>
  <c r="P66" i="3"/>
  <c r="R66" i="3"/>
  <c r="T66" i="3"/>
  <c r="V66" i="3"/>
  <c r="X66" i="3"/>
  <c r="Z66" i="3"/>
  <c r="AB66" i="3"/>
  <c r="AD66" i="3"/>
  <c r="AF66" i="3"/>
  <c r="AH66" i="3"/>
  <c r="AJ66" i="3"/>
  <c r="AL66" i="3"/>
  <c r="AN66" i="3"/>
  <c r="AP66" i="3"/>
  <c r="AR66" i="3"/>
  <c r="AT66" i="3"/>
  <c r="AV66" i="3"/>
  <c r="AX66" i="3"/>
  <c r="AZ66" i="3"/>
  <c r="BB66" i="3"/>
  <c r="BD66" i="3"/>
  <c r="BF66" i="3"/>
  <c r="BH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M71" i="3"/>
  <c r="O71" i="3"/>
  <c r="Q71" i="3"/>
  <c r="S71" i="3"/>
  <c r="U71" i="3"/>
  <c r="W71" i="3"/>
  <c r="Y71" i="3"/>
  <c r="AA71" i="3"/>
  <c r="AC71" i="3"/>
  <c r="AE71" i="3"/>
  <c r="AG71" i="3"/>
  <c r="AI71" i="3"/>
  <c r="AK71" i="3"/>
  <c r="AM71" i="3"/>
  <c r="AO71" i="3"/>
  <c r="AQ71" i="3"/>
  <c r="AS71" i="3"/>
  <c r="AU71" i="3"/>
  <c r="AW71" i="3"/>
  <c r="AY71" i="3"/>
  <c r="BA71" i="3"/>
  <c r="BC71" i="3"/>
  <c r="BE71" i="3"/>
  <c r="BG71" i="3"/>
  <c r="BI71" i="3"/>
  <c r="N71" i="3"/>
  <c r="P71" i="3"/>
  <c r="R71" i="3"/>
  <c r="T71" i="3"/>
  <c r="V71" i="3"/>
  <c r="X71" i="3"/>
  <c r="Z71" i="3"/>
  <c r="AB71" i="3"/>
  <c r="AD71" i="3"/>
  <c r="AF71" i="3"/>
  <c r="AH71" i="3"/>
  <c r="AJ71" i="3"/>
  <c r="AL71" i="3"/>
  <c r="AN71" i="3"/>
  <c r="AP71" i="3"/>
  <c r="AR71" i="3"/>
  <c r="AT71" i="3"/>
  <c r="AV71" i="3"/>
  <c r="AX71" i="3"/>
  <c r="AZ71" i="3"/>
  <c r="BB71" i="3"/>
  <c r="BD71" i="3"/>
  <c r="BF71" i="3"/>
  <c r="BH71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M65" i="3"/>
  <c r="O65" i="3"/>
  <c r="Q65" i="3"/>
  <c r="S65" i="3"/>
  <c r="U65" i="3"/>
  <c r="W65" i="3"/>
  <c r="Y65" i="3"/>
  <c r="AA65" i="3"/>
  <c r="AC65" i="3"/>
  <c r="AE65" i="3"/>
  <c r="AG65" i="3"/>
  <c r="AI65" i="3"/>
  <c r="AK65" i="3"/>
  <c r="AM65" i="3"/>
  <c r="AO65" i="3"/>
  <c r="AQ65" i="3"/>
  <c r="AS65" i="3"/>
  <c r="AU65" i="3"/>
  <c r="AW65" i="3"/>
  <c r="AY65" i="3"/>
  <c r="BA65" i="3"/>
  <c r="BC65" i="3"/>
  <c r="BE65" i="3"/>
  <c r="BG65" i="3"/>
  <c r="BI65" i="3"/>
  <c r="N69" i="3"/>
  <c r="P69" i="3"/>
  <c r="R69" i="3"/>
  <c r="T69" i="3"/>
  <c r="V69" i="3"/>
  <c r="X69" i="3"/>
  <c r="Z69" i="3"/>
  <c r="AB69" i="3"/>
  <c r="AD69" i="3"/>
  <c r="AF69" i="3"/>
  <c r="AH69" i="3"/>
  <c r="AJ69" i="3"/>
  <c r="AL69" i="3"/>
  <c r="AN69" i="3"/>
  <c r="AP69" i="3"/>
  <c r="AR69" i="3"/>
  <c r="AT69" i="3"/>
  <c r="AV69" i="3"/>
  <c r="AX69" i="3"/>
  <c r="AZ69" i="3"/>
  <c r="BB69" i="3"/>
  <c r="BD69" i="3"/>
  <c r="BF69" i="3"/>
  <c r="BH69" i="3"/>
  <c r="M69" i="3"/>
  <c r="O69" i="3"/>
  <c r="Q69" i="3"/>
  <c r="S69" i="3"/>
  <c r="U69" i="3"/>
  <c r="W69" i="3"/>
  <c r="Y69" i="3"/>
  <c r="AA69" i="3"/>
  <c r="AC69" i="3"/>
  <c r="AE69" i="3"/>
  <c r="AG69" i="3"/>
  <c r="AI69" i="3"/>
  <c r="AK69" i="3"/>
  <c r="AM69" i="3"/>
  <c r="AO69" i="3"/>
  <c r="AQ69" i="3"/>
  <c r="AS69" i="3"/>
  <c r="AU69" i="3"/>
  <c r="AW69" i="3"/>
  <c r="AY69" i="3"/>
  <c r="BA69" i="3"/>
  <c r="BC69" i="3"/>
  <c r="BE69" i="3"/>
  <c r="BG69" i="3"/>
  <c r="BI69" i="3"/>
  <c r="N36" i="3"/>
  <c r="P36" i="3"/>
  <c r="R36" i="3"/>
  <c r="T36" i="3"/>
  <c r="V36" i="3"/>
  <c r="X36" i="3"/>
  <c r="Z36" i="3"/>
  <c r="AB36" i="3"/>
  <c r="AD36" i="3"/>
  <c r="AF36" i="3"/>
  <c r="AH36" i="3"/>
  <c r="AJ36" i="3"/>
  <c r="AL36" i="3"/>
  <c r="AN36" i="3"/>
  <c r="AP36" i="3"/>
  <c r="AR36" i="3"/>
  <c r="AT36" i="3"/>
  <c r="AV36" i="3"/>
  <c r="AX36" i="3"/>
  <c r="AZ36" i="3"/>
  <c r="BB36" i="3"/>
  <c r="BD36" i="3"/>
  <c r="BF36" i="3"/>
  <c r="BH36" i="3"/>
  <c r="M36" i="3"/>
  <c r="O36" i="3"/>
  <c r="Q36" i="3"/>
  <c r="S36" i="3"/>
  <c r="U36" i="3"/>
  <c r="W36" i="3"/>
  <c r="Y36" i="3"/>
  <c r="AA36" i="3"/>
  <c r="AC36" i="3"/>
  <c r="AE36" i="3"/>
  <c r="AG36" i="3"/>
  <c r="AI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N44" i="3"/>
  <c r="P44" i="3"/>
  <c r="R44" i="3"/>
  <c r="T44" i="3"/>
  <c r="V44" i="3"/>
  <c r="X44" i="3"/>
  <c r="Z44" i="3"/>
  <c r="AB44" i="3"/>
  <c r="AD44" i="3"/>
  <c r="AF44" i="3"/>
  <c r="AH44" i="3"/>
  <c r="AJ44" i="3"/>
  <c r="AL44" i="3"/>
  <c r="AN44" i="3"/>
  <c r="AP44" i="3"/>
  <c r="AR44" i="3"/>
  <c r="AT44" i="3"/>
  <c r="AV44" i="3"/>
  <c r="AX44" i="3"/>
  <c r="AZ44" i="3"/>
  <c r="BB44" i="3"/>
  <c r="BD44" i="3"/>
  <c r="BF44" i="3"/>
  <c r="BH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Q44" i="3"/>
  <c r="AS44" i="3"/>
  <c r="AU44" i="3"/>
  <c r="AW44" i="3"/>
  <c r="AY44" i="3"/>
  <c r="BA44" i="3"/>
  <c r="BC44" i="3"/>
  <c r="BE44" i="3"/>
  <c r="BG44" i="3"/>
  <c r="BI44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AY52" i="3"/>
  <c r="BA52" i="3"/>
  <c r="BC52" i="3"/>
  <c r="BE52" i="3"/>
  <c r="BG52" i="3"/>
  <c r="BI52" i="3"/>
  <c r="N52" i="3"/>
  <c r="P52" i="3"/>
  <c r="R52" i="3"/>
  <c r="T52" i="3"/>
  <c r="V52" i="3"/>
  <c r="X52" i="3"/>
  <c r="Z52" i="3"/>
  <c r="AB52" i="3"/>
  <c r="AD52" i="3"/>
  <c r="AF52" i="3"/>
  <c r="AH52" i="3"/>
  <c r="AJ52" i="3"/>
  <c r="AL52" i="3"/>
  <c r="AN52" i="3"/>
  <c r="AP52" i="3"/>
  <c r="AR52" i="3"/>
  <c r="AT52" i="3"/>
  <c r="AV52" i="3"/>
  <c r="AX52" i="3"/>
  <c r="AZ52" i="3"/>
  <c r="BB52" i="3"/>
  <c r="BD52" i="3"/>
  <c r="BF52" i="3"/>
  <c r="BH52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G60" i="3"/>
  <c r="BI60" i="3"/>
  <c r="N60" i="3"/>
  <c r="P60" i="3"/>
  <c r="R60" i="3"/>
  <c r="T60" i="3"/>
  <c r="V60" i="3"/>
  <c r="X60" i="3"/>
  <c r="Z60" i="3"/>
  <c r="AB60" i="3"/>
  <c r="AD60" i="3"/>
  <c r="AF60" i="3"/>
  <c r="AH60" i="3"/>
  <c r="AJ60" i="3"/>
  <c r="AL60" i="3"/>
  <c r="AN60" i="3"/>
  <c r="AP60" i="3"/>
  <c r="AR60" i="3"/>
  <c r="AT60" i="3"/>
  <c r="AV60" i="3"/>
  <c r="AX60" i="3"/>
  <c r="AZ60" i="3"/>
  <c r="BB60" i="3"/>
  <c r="BD60" i="3"/>
  <c r="BF60" i="3"/>
  <c r="BH60" i="3"/>
  <c r="M68" i="3"/>
  <c r="O68" i="3"/>
  <c r="Q68" i="3"/>
  <c r="S68" i="3"/>
  <c r="U68" i="3"/>
  <c r="W68" i="3"/>
  <c r="Y68" i="3"/>
  <c r="AA68" i="3"/>
  <c r="AC68" i="3"/>
  <c r="AE68" i="3"/>
  <c r="AG68" i="3"/>
  <c r="AI68" i="3"/>
  <c r="AK68" i="3"/>
  <c r="AM68" i="3"/>
  <c r="AO68" i="3"/>
  <c r="AQ68" i="3"/>
  <c r="AS68" i="3"/>
  <c r="AU68" i="3"/>
  <c r="AW68" i="3"/>
  <c r="AY68" i="3"/>
  <c r="BA68" i="3"/>
  <c r="BC68" i="3"/>
  <c r="BE68" i="3"/>
  <c r="BG68" i="3"/>
  <c r="BI68" i="3"/>
  <c r="N68" i="3"/>
  <c r="P68" i="3"/>
  <c r="R68" i="3"/>
  <c r="T68" i="3"/>
  <c r="V68" i="3"/>
  <c r="X68" i="3"/>
  <c r="Z68" i="3"/>
  <c r="AB68" i="3"/>
  <c r="AD68" i="3"/>
  <c r="AF68" i="3"/>
  <c r="AH68" i="3"/>
  <c r="AJ68" i="3"/>
  <c r="AL68" i="3"/>
  <c r="AN68" i="3"/>
  <c r="AP68" i="3"/>
  <c r="AR68" i="3"/>
  <c r="AT68" i="3"/>
  <c r="AV68" i="3"/>
  <c r="AX68" i="3"/>
  <c r="AZ68" i="3"/>
  <c r="BB68" i="3"/>
  <c r="BD68" i="3"/>
  <c r="BF68" i="3"/>
  <c r="BH68" i="3"/>
  <c r="M31" i="3"/>
  <c r="O31" i="3"/>
  <c r="Q31" i="3"/>
  <c r="S31" i="3"/>
  <c r="U31" i="3"/>
  <c r="W31" i="3"/>
  <c r="Y31" i="3"/>
  <c r="AA31" i="3"/>
  <c r="AC31" i="3"/>
  <c r="AE31" i="3"/>
  <c r="AG31" i="3"/>
  <c r="AI31" i="3"/>
  <c r="AK31" i="3"/>
  <c r="AM31" i="3"/>
  <c r="AO31" i="3"/>
  <c r="AQ31" i="3"/>
  <c r="AS31" i="3"/>
  <c r="AU31" i="3"/>
  <c r="AW31" i="3"/>
  <c r="AY31" i="3"/>
  <c r="BA31" i="3"/>
  <c r="BC31" i="3"/>
  <c r="BE31" i="3"/>
  <c r="BG31" i="3"/>
  <c r="BI31" i="3"/>
  <c r="N31" i="3"/>
  <c r="P31" i="3"/>
  <c r="R31" i="3"/>
  <c r="T31" i="3"/>
  <c r="V31" i="3"/>
  <c r="X31" i="3"/>
  <c r="Z31" i="3"/>
  <c r="AB31" i="3"/>
  <c r="AD31" i="3"/>
  <c r="AF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N39" i="3"/>
  <c r="AP39" i="3"/>
  <c r="AR39" i="3"/>
  <c r="AT39" i="3"/>
  <c r="AV39" i="3"/>
  <c r="AX39" i="3"/>
  <c r="AZ39" i="3"/>
  <c r="BB39" i="3"/>
  <c r="BD39" i="3"/>
  <c r="BF39" i="3"/>
  <c r="BH39" i="3"/>
  <c r="M39" i="3"/>
  <c r="O39" i="3"/>
  <c r="Q39" i="3"/>
  <c r="S39" i="3"/>
  <c r="U39" i="3"/>
  <c r="W39" i="3"/>
  <c r="Y39" i="3"/>
  <c r="AA39" i="3"/>
  <c r="AC39" i="3"/>
  <c r="AE39" i="3"/>
  <c r="AG39" i="3"/>
  <c r="AI39" i="3"/>
  <c r="AK39" i="3"/>
  <c r="AM39" i="3"/>
  <c r="AO39" i="3"/>
  <c r="AQ39" i="3"/>
  <c r="AS39" i="3"/>
  <c r="AU39" i="3"/>
  <c r="AW39" i="3"/>
  <c r="AY39" i="3"/>
  <c r="BA39" i="3"/>
  <c r="BC39" i="3"/>
  <c r="BE39" i="3"/>
  <c r="BG39" i="3"/>
  <c r="BI39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V47" i="3"/>
  <c r="AX47" i="3"/>
  <c r="AZ47" i="3"/>
  <c r="BB47" i="3"/>
  <c r="BD47" i="3"/>
  <c r="BF47" i="3"/>
  <c r="BH47" i="3"/>
  <c r="M47" i="3"/>
  <c r="O47" i="3"/>
  <c r="Q47" i="3"/>
  <c r="S47" i="3"/>
  <c r="U47" i="3"/>
  <c r="W47" i="3"/>
  <c r="Y47" i="3"/>
  <c r="AA47" i="3"/>
  <c r="AC47" i="3"/>
  <c r="AE47" i="3"/>
  <c r="AG47" i="3"/>
  <c r="AI47" i="3"/>
  <c r="AK47" i="3"/>
  <c r="AM47" i="3"/>
  <c r="AO47" i="3"/>
  <c r="AQ47" i="3"/>
  <c r="AS47" i="3"/>
  <c r="AU47" i="3"/>
  <c r="AW47" i="3"/>
  <c r="AY47" i="3"/>
  <c r="BA47" i="3"/>
  <c r="BC47" i="3"/>
  <c r="BE47" i="3"/>
  <c r="BG47" i="3"/>
  <c r="BI47" i="3"/>
  <c r="M55" i="3"/>
  <c r="O55" i="3"/>
  <c r="Q55" i="3"/>
  <c r="S55" i="3"/>
  <c r="U55" i="3"/>
  <c r="W55" i="3"/>
  <c r="Y55" i="3"/>
  <c r="AA55" i="3"/>
  <c r="AC55" i="3"/>
  <c r="AE55" i="3"/>
  <c r="AG55" i="3"/>
  <c r="AI55" i="3"/>
  <c r="AK55" i="3"/>
  <c r="AM55" i="3"/>
  <c r="AO55" i="3"/>
  <c r="AQ55" i="3"/>
  <c r="AS55" i="3"/>
  <c r="AU55" i="3"/>
  <c r="AW55" i="3"/>
  <c r="AY55" i="3"/>
  <c r="BA55" i="3"/>
  <c r="BC55" i="3"/>
  <c r="BE55" i="3"/>
  <c r="BG55" i="3"/>
  <c r="BI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D55" i="3"/>
  <c r="BF55" i="3"/>
  <c r="BH55" i="3"/>
  <c r="M63" i="3"/>
  <c r="O63" i="3"/>
  <c r="Q63" i="3"/>
  <c r="S63" i="3"/>
  <c r="U63" i="3"/>
  <c r="W63" i="3"/>
  <c r="Y63" i="3"/>
  <c r="AA63" i="3"/>
  <c r="AC63" i="3"/>
  <c r="AE63" i="3"/>
  <c r="AG63" i="3"/>
  <c r="AI63" i="3"/>
  <c r="AK63" i="3"/>
  <c r="AM63" i="3"/>
  <c r="AO63" i="3"/>
  <c r="AQ63" i="3"/>
  <c r="AS63" i="3"/>
  <c r="AU63" i="3"/>
  <c r="AW63" i="3"/>
  <c r="AY63" i="3"/>
  <c r="BA63" i="3"/>
  <c r="BC63" i="3"/>
  <c r="BE63" i="3"/>
  <c r="BG63" i="3"/>
  <c r="BI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N74" i="3"/>
  <c r="P74" i="3"/>
  <c r="R74" i="3"/>
  <c r="T74" i="3"/>
  <c r="V74" i="3"/>
  <c r="X74" i="3"/>
  <c r="Z74" i="3"/>
  <c r="AB74" i="3"/>
  <c r="AD74" i="3"/>
  <c r="AF74" i="3"/>
  <c r="AH74" i="3"/>
  <c r="AJ74" i="3"/>
  <c r="AL74" i="3"/>
  <c r="AN74" i="3"/>
  <c r="AP74" i="3"/>
  <c r="AR74" i="3"/>
  <c r="AT74" i="3"/>
  <c r="AV74" i="3"/>
  <c r="AX74" i="3"/>
  <c r="AZ74" i="3"/>
  <c r="BB74" i="3"/>
  <c r="BD74" i="3"/>
  <c r="BF74" i="3"/>
  <c r="BH74" i="3"/>
  <c r="M74" i="3"/>
  <c r="O74" i="3"/>
  <c r="Q74" i="3"/>
  <c r="S74" i="3"/>
  <c r="U74" i="3"/>
  <c r="W74" i="3"/>
  <c r="Y74" i="3"/>
  <c r="AA74" i="3"/>
  <c r="AC74" i="3"/>
  <c r="AE74" i="3"/>
  <c r="AG74" i="3"/>
  <c r="AI74" i="3"/>
  <c r="AK74" i="3"/>
  <c r="AM74" i="3"/>
  <c r="AO74" i="3"/>
  <c r="AQ74" i="3"/>
  <c r="AS74" i="3"/>
  <c r="AU74" i="3"/>
  <c r="AW74" i="3"/>
  <c r="AY74" i="3"/>
  <c r="BA74" i="3"/>
  <c r="BC74" i="3"/>
  <c r="BE74" i="3"/>
  <c r="BG74" i="3"/>
  <c r="BI74" i="3"/>
  <c r="N73" i="3"/>
  <c r="P73" i="3"/>
  <c r="R73" i="3"/>
  <c r="T73" i="3"/>
  <c r="V73" i="3"/>
  <c r="X73" i="3"/>
  <c r="Z73" i="3"/>
  <c r="AB73" i="3"/>
  <c r="AD73" i="3"/>
  <c r="AF73" i="3"/>
  <c r="AH73" i="3"/>
  <c r="AJ73" i="3"/>
  <c r="AL73" i="3"/>
  <c r="AN73" i="3"/>
  <c r="AP73" i="3"/>
  <c r="AR73" i="3"/>
  <c r="AT73" i="3"/>
  <c r="AV73" i="3"/>
  <c r="AX73" i="3"/>
  <c r="AZ73" i="3"/>
  <c r="BB73" i="3"/>
  <c r="BD73" i="3"/>
  <c r="BF73" i="3"/>
  <c r="BH73" i="3"/>
  <c r="M73" i="3"/>
  <c r="O73" i="3"/>
  <c r="Q73" i="3"/>
  <c r="S73" i="3"/>
  <c r="U73" i="3"/>
  <c r="W73" i="3"/>
  <c r="Y73" i="3"/>
  <c r="AA73" i="3"/>
  <c r="AC73" i="3"/>
  <c r="AE73" i="3"/>
  <c r="AG73" i="3"/>
  <c r="AI73" i="3"/>
  <c r="AK73" i="3"/>
  <c r="AM73" i="3"/>
  <c r="AO73" i="3"/>
  <c r="AQ73" i="3"/>
  <c r="AS73" i="3"/>
  <c r="AU73" i="3"/>
  <c r="AW73" i="3"/>
  <c r="AY73" i="3"/>
  <c r="BA73" i="3"/>
  <c r="BC73" i="3"/>
  <c r="BE73" i="3"/>
  <c r="BG73" i="3"/>
  <c r="BI73" i="3"/>
  <c r="N30" i="3"/>
  <c r="P30" i="3"/>
  <c r="R30" i="3"/>
  <c r="T30" i="3"/>
  <c r="V30" i="3"/>
  <c r="X30" i="3"/>
  <c r="Z30" i="3"/>
  <c r="AB30" i="3"/>
  <c r="AD30" i="3"/>
  <c r="AF30" i="3"/>
  <c r="AH30" i="3"/>
  <c r="AJ30" i="3"/>
  <c r="AL30" i="3"/>
  <c r="AN30" i="3"/>
  <c r="AP30" i="3"/>
  <c r="AR30" i="3"/>
  <c r="AT30" i="3"/>
  <c r="AV30" i="3"/>
  <c r="AX30" i="3"/>
  <c r="AZ30" i="3"/>
  <c r="BB30" i="3"/>
  <c r="BD30" i="3"/>
  <c r="BF30" i="3"/>
  <c r="BH30" i="3"/>
  <c r="M30" i="3"/>
  <c r="O30" i="3"/>
  <c r="Q30" i="3"/>
  <c r="S30" i="3"/>
  <c r="U30" i="3"/>
  <c r="W30" i="3"/>
  <c r="Y30" i="3"/>
  <c r="AA30" i="3"/>
  <c r="AC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M37" i="3"/>
  <c r="O37" i="3"/>
  <c r="Q37" i="3"/>
  <c r="S37" i="3"/>
  <c r="U37" i="3"/>
  <c r="W37" i="3"/>
  <c r="Y37" i="3"/>
  <c r="AA37" i="3"/>
  <c r="AC37" i="3"/>
  <c r="AE37" i="3"/>
  <c r="AG37" i="3"/>
  <c r="AI37" i="3"/>
  <c r="AK37" i="3"/>
  <c r="AM37" i="3"/>
  <c r="AO37" i="3"/>
  <c r="AQ37" i="3"/>
  <c r="AS37" i="3"/>
  <c r="AU37" i="3"/>
  <c r="AW37" i="3"/>
  <c r="AY37" i="3"/>
  <c r="BA37" i="3"/>
  <c r="BC37" i="3"/>
  <c r="BE37" i="3"/>
  <c r="BG37" i="3"/>
  <c r="BI37" i="3"/>
  <c r="N37" i="3"/>
  <c r="P37" i="3"/>
  <c r="R37" i="3"/>
  <c r="T37" i="3"/>
  <c r="V37" i="3"/>
  <c r="X37" i="3"/>
  <c r="Z37" i="3"/>
  <c r="AB37" i="3"/>
  <c r="AD37" i="3"/>
  <c r="AF37" i="3"/>
  <c r="AH37" i="3"/>
  <c r="AJ37" i="3"/>
  <c r="AL37" i="3"/>
  <c r="AN37" i="3"/>
  <c r="AP37" i="3"/>
  <c r="AR37" i="3"/>
  <c r="AT37" i="3"/>
  <c r="AV37" i="3"/>
  <c r="AX37" i="3"/>
  <c r="AZ37" i="3"/>
  <c r="BB37" i="3"/>
  <c r="BD37" i="3"/>
  <c r="BF37" i="3"/>
  <c r="BH37" i="3"/>
  <c r="M45" i="3"/>
  <c r="O45" i="3"/>
  <c r="Q45" i="3"/>
  <c r="S45" i="3"/>
  <c r="U45" i="3"/>
  <c r="W45" i="3"/>
  <c r="Y45" i="3"/>
  <c r="AA45" i="3"/>
  <c r="AC45" i="3"/>
  <c r="AE45" i="3"/>
  <c r="AG45" i="3"/>
  <c r="AI45" i="3"/>
  <c r="AK45" i="3"/>
  <c r="AM45" i="3"/>
  <c r="AO45" i="3"/>
  <c r="AQ45" i="3"/>
  <c r="AS45" i="3"/>
  <c r="AU45" i="3"/>
  <c r="AW45" i="3"/>
  <c r="AY45" i="3"/>
  <c r="BA45" i="3"/>
  <c r="BC45" i="3"/>
  <c r="BE45" i="3"/>
  <c r="BG45" i="3"/>
  <c r="BI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T45" i="3"/>
  <c r="AV45" i="3"/>
  <c r="AX45" i="3"/>
  <c r="AZ45" i="3"/>
  <c r="BB45" i="3"/>
  <c r="BD45" i="3"/>
  <c r="BF45" i="3"/>
  <c r="BH45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B53" i="3"/>
  <c r="BD53" i="3"/>
  <c r="BF53" i="3"/>
  <c r="BH53" i="3"/>
  <c r="M53" i="3"/>
  <c r="O53" i="3"/>
  <c r="Q53" i="3"/>
  <c r="S53" i="3"/>
  <c r="U53" i="3"/>
  <c r="W53" i="3"/>
  <c r="Y53" i="3"/>
  <c r="AA53" i="3"/>
  <c r="AC53" i="3"/>
  <c r="AE53" i="3"/>
  <c r="AG53" i="3"/>
  <c r="AI53" i="3"/>
  <c r="AK53" i="3"/>
  <c r="AM53" i="3"/>
  <c r="AO53" i="3"/>
  <c r="AQ53" i="3"/>
  <c r="AS53" i="3"/>
  <c r="AU53" i="3"/>
  <c r="AW53" i="3"/>
  <c r="AY53" i="3"/>
  <c r="BA53" i="3"/>
  <c r="BC53" i="3"/>
  <c r="BE53" i="3"/>
  <c r="BG53" i="3"/>
  <c r="BI53" i="3"/>
  <c r="M75" i="3"/>
  <c r="O75" i="3"/>
  <c r="Q75" i="3"/>
  <c r="S75" i="3"/>
  <c r="U75" i="3"/>
  <c r="W75" i="3"/>
  <c r="Y75" i="3"/>
  <c r="AA75" i="3"/>
  <c r="AC75" i="3"/>
  <c r="AE75" i="3"/>
  <c r="AG75" i="3"/>
  <c r="AI75" i="3"/>
  <c r="AK75" i="3"/>
  <c r="AM75" i="3"/>
  <c r="AO75" i="3"/>
  <c r="AQ75" i="3"/>
  <c r="AS75" i="3"/>
  <c r="AU75" i="3"/>
  <c r="AW75" i="3"/>
  <c r="AY75" i="3"/>
  <c r="BA75" i="3"/>
  <c r="BC75" i="3"/>
  <c r="BE75" i="3"/>
  <c r="BG75" i="3"/>
  <c r="BI75" i="3"/>
  <c r="N75" i="3"/>
  <c r="P75" i="3"/>
  <c r="R75" i="3"/>
  <c r="T75" i="3"/>
  <c r="V75" i="3"/>
  <c r="X75" i="3"/>
  <c r="Z75" i="3"/>
  <c r="AB75" i="3"/>
  <c r="AD75" i="3"/>
  <c r="AF75" i="3"/>
  <c r="AH75" i="3"/>
  <c r="AJ75" i="3"/>
  <c r="AL75" i="3"/>
  <c r="AN75" i="3"/>
  <c r="AP75" i="3"/>
  <c r="AR75" i="3"/>
  <c r="AT75" i="3"/>
  <c r="AV75" i="3"/>
  <c r="AX75" i="3"/>
  <c r="AZ75" i="3"/>
  <c r="BB75" i="3"/>
  <c r="BD75" i="3"/>
  <c r="BF75" i="3"/>
  <c r="BH75" i="3"/>
  <c r="M77" i="3"/>
  <c r="O77" i="3"/>
  <c r="Q77" i="3"/>
  <c r="S77" i="3"/>
  <c r="U77" i="3"/>
  <c r="W77" i="3"/>
  <c r="Y77" i="3"/>
  <c r="AA77" i="3"/>
  <c r="AC77" i="3"/>
  <c r="AE77" i="3"/>
  <c r="AG77" i="3"/>
  <c r="AI77" i="3"/>
  <c r="AK77" i="3"/>
  <c r="AM77" i="3"/>
  <c r="AO77" i="3"/>
  <c r="AQ77" i="3"/>
  <c r="AS77" i="3"/>
  <c r="AU77" i="3"/>
  <c r="AW77" i="3"/>
  <c r="AY77" i="3"/>
  <c r="BA77" i="3"/>
  <c r="BC77" i="3"/>
  <c r="BE77" i="3"/>
  <c r="BG77" i="3"/>
  <c r="BI77" i="3"/>
  <c r="N77" i="3"/>
  <c r="P77" i="3"/>
  <c r="R77" i="3"/>
  <c r="T77" i="3"/>
  <c r="V77" i="3"/>
  <c r="X77" i="3"/>
  <c r="Z77" i="3"/>
  <c r="AB77" i="3"/>
  <c r="AD77" i="3"/>
  <c r="AF77" i="3"/>
  <c r="AH77" i="3"/>
  <c r="AJ77" i="3"/>
  <c r="AL77" i="3"/>
  <c r="AN77" i="3"/>
  <c r="AP77" i="3"/>
  <c r="AR77" i="3"/>
  <c r="AT77" i="3"/>
  <c r="AV77" i="3"/>
  <c r="AX77" i="3"/>
  <c r="AZ77" i="3"/>
  <c r="BB77" i="3"/>
  <c r="BD77" i="3"/>
  <c r="BF77" i="3"/>
  <c r="BH77" i="3"/>
  <c r="BM48" i="3" l="1"/>
  <c r="BL48" i="3"/>
  <c r="BJ35" i="3"/>
  <c r="BM35" i="3"/>
  <c r="BL35" i="3"/>
  <c r="BJ48" i="3"/>
  <c r="BJ36" i="3"/>
  <c r="BN77" i="3"/>
  <c r="BJ77" i="3"/>
  <c r="BK77" i="3"/>
  <c r="BM75" i="3"/>
  <c r="BL75" i="3"/>
  <c r="BK53" i="3"/>
  <c r="BN53" i="3"/>
  <c r="BN45" i="3"/>
  <c r="BJ45" i="3"/>
  <c r="BM45" i="3"/>
  <c r="BL45" i="3"/>
  <c r="BK37" i="3"/>
  <c r="BM30" i="3"/>
  <c r="BL30" i="3"/>
  <c r="BK73" i="3"/>
  <c r="BM73" i="3"/>
  <c r="BN73" i="3"/>
  <c r="BJ63" i="3"/>
  <c r="BK63" i="3"/>
  <c r="BN63" i="3"/>
  <c r="BM55" i="3"/>
  <c r="BL55" i="3"/>
  <c r="BK47" i="3"/>
  <c r="BN47" i="3"/>
  <c r="BM39" i="3"/>
  <c r="BL39" i="3"/>
  <c r="BJ39" i="3"/>
  <c r="BK31" i="3"/>
  <c r="BN31" i="3"/>
  <c r="BL68" i="3"/>
  <c r="BM60" i="3"/>
  <c r="BJ60" i="3"/>
  <c r="BN60" i="3"/>
  <c r="BK60" i="3"/>
  <c r="BL52" i="3"/>
  <c r="BJ44" i="3"/>
  <c r="BN44" i="3"/>
  <c r="BK44" i="3"/>
  <c r="BL36" i="3"/>
  <c r="BM36" i="3"/>
  <c r="BK69" i="3"/>
  <c r="BM69" i="3"/>
  <c r="BN69" i="3"/>
  <c r="BJ65" i="3"/>
  <c r="BM65" i="3"/>
  <c r="BL65" i="3"/>
  <c r="BJ71" i="3"/>
  <c r="BK71" i="3"/>
  <c r="BN71" i="3"/>
  <c r="BL58" i="3"/>
  <c r="BM58" i="3"/>
  <c r="BJ58" i="3"/>
  <c r="BK58" i="3"/>
  <c r="BN58" i="3"/>
  <c r="BL42" i="3"/>
  <c r="BM42" i="3"/>
  <c r="BJ42" i="3"/>
  <c r="BK42" i="3"/>
  <c r="BN42" i="3"/>
  <c r="BM34" i="3"/>
  <c r="BJ67" i="3"/>
  <c r="BK67" i="3"/>
  <c r="BN67" i="3"/>
  <c r="BM51" i="3"/>
  <c r="BL51" i="3"/>
  <c r="BK35" i="3"/>
  <c r="BN35" i="3"/>
  <c r="BL56" i="3"/>
  <c r="BJ40" i="3"/>
  <c r="BN40" i="3"/>
  <c r="BK40" i="3"/>
  <c r="BL32" i="3"/>
  <c r="BK61" i="3"/>
  <c r="BM61" i="3"/>
  <c r="BN61" i="3"/>
  <c r="BK46" i="3"/>
  <c r="BN46" i="3"/>
  <c r="BJ57" i="3"/>
  <c r="BL57" i="3"/>
  <c r="BK49" i="3"/>
  <c r="BN49" i="3"/>
  <c r="BN41" i="3"/>
  <c r="BJ41" i="3"/>
  <c r="BM41" i="3"/>
  <c r="BL41" i="3"/>
  <c r="BK33" i="3"/>
  <c r="BN33" i="3"/>
  <c r="BM59" i="3"/>
  <c r="BL59" i="3"/>
  <c r="BK43" i="3"/>
  <c r="BN43" i="3"/>
  <c r="BM76" i="3"/>
  <c r="BL76" i="3"/>
  <c r="BM64" i="3"/>
  <c r="BJ64" i="3"/>
  <c r="BN64" i="3"/>
  <c r="BK64" i="3"/>
  <c r="BM70" i="3"/>
  <c r="BJ70" i="3"/>
  <c r="BK70" i="3"/>
  <c r="BN70" i="3"/>
  <c r="BL72" i="3"/>
  <c r="BL54" i="3"/>
  <c r="BM54" i="3"/>
  <c r="BJ54" i="3"/>
  <c r="BK54" i="3"/>
  <c r="BN54" i="3"/>
  <c r="BM77" i="3"/>
  <c r="BL77" i="3"/>
  <c r="BJ75" i="3"/>
  <c r="BK75" i="3"/>
  <c r="BN75" i="3"/>
  <c r="BJ53" i="3"/>
  <c r="BM53" i="3"/>
  <c r="BL53" i="3"/>
  <c r="BK45" i="3"/>
  <c r="BN37" i="3"/>
  <c r="BJ37" i="3"/>
  <c r="BM37" i="3"/>
  <c r="BL37" i="3"/>
  <c r="BK30" i="3"/>
  <c r="BN30" i="3"/>
  <c r="BJ30" i="3"/>
  <c r="BJ73" i="3"/>
  <c r="BL73" i="3"/>
  <c r="BM74" i="3"/>
  <c r="BJ74" i="3"/>
  <c r="BK74" i="3"/>
  <c r="BN74" i="3"/>
  <c r="BL74" i="3"/>
  <c r="BM63" i="3"/>
  <c r="BL63" i="3"/>
  <c r="BJ55" i="3"/>
  <c r="BK55" i="3"/>
  <c r="BN55" i="3"/>
  <c r="BM47" i="3"/>
  <c r="BL47" i="3"/>
  <c r="BJ47" i="3"/>
  <c r="BK39" i="3"/>
  <c r="BN39" i="3"/>
  <c r="BJ31" i="3"/>
  <c r="BL31" i="3"/>
  <c r="BM31" i="3"/>
  <c r="BM68" i="3"/>
  <c r="BJ68" i="3"/>
  <c r="BN68" i="3"/>
  <c r="BK68" i="3"/>
  <c r="BL60" i="3"/>
  <c r="BM52" i="3"/>
  <c r="BJ52" i="3"/>
  <c r="BN52" i="3"/>
  <c r="BK52" i="3"/>
  <c r="BL44" i="3"/>
  <c r="BM44" i="3"/>
  <c r="BN36" i="3"/>
  <c r="BK36" i="3"/>
  <c r="BJ69" i="3"/>
  <c r="BL69" i="3"/>
  <c r="BK65" i="3"/>
  <c r="BN65" i="3"/>
  <c r="BM71" i="3"/>
  <c r="BL71" i="3"/>
  <c r="BL66" i="3"/>
  <c r="BM66" i="3"/>
  <c r="BJ66" i="3"/>
  <c r="BK66" i="3"/>
  <c r="BN66" i="3"/>
  <c r="BM50" i="3"/>
  <c r="BJ50" i="3"/>
  <c r="BK50" i="3"/>
  <c r="BN50" i="3"/>
  <c r="BL50" i="3"/>
  <c r="BL34" i="3"/>
  <c r="BJ34" i="3"/>
  <c r="BK34" i="3"/>
  <c r="BN34" i="3"/>
  <c r="BM67" i="3"/>
  <c r="BL67" i="3"/>
  <c r="BJ51" i="3"/>
  <c r="BK51" i="3"/>
  <c r="BN51" i="3"/>
  <c r="BM56" i="3"/>
  <c r="BJ56" i="3"/>
  <c r="BN56" i="3"/>
  <c r="BK56" i="3"/>
  <c r="BL40" i="3"/>
  <c r="BM40" i="3"/>
  <c r="BM32" i="3"/>
  <c r="BJ32" i="3"/>
  <c r="BN32" i="3"/>
  <c r="BK32" i="3"/>
  <c r="BJ61" i="3"/>
  <c r="BL61" i="3"/>
  <c r="BL62" i="3"/>
  <c r="BM62" i="3"/>
  <c r="BJ62" i="3"/>
  <c r="BK62" i="3"/>
  <c r="BN62" i="3"/>
  <c r="BJ46" i="3"/>
  <c r="BM46" i="3"/>
  <c r="BL46" i="3"/>
  <c r="BN57" i="3"/>
  <c r="BK57" i="3"/>
  <c r="BM57" i="3"/>
  <c r="BJ49" i="3"/>
  <c r="BM49" i="3"/>
  <c r="BL49" i="3"/>
  <c r="BK41" i="3"/>
  <c r="BJ33" i="3"/>
  <c r="BM33" i="3"/>
  <c r="BL33" i="3"/>
  <c r="BJ59" i="3"/>
  <c r="BK59" i="3"/>
  <c r="BN59" i="3"/>
  <c r="BM43" i="3"/>
  <c r="BL43" i="3"/>
  <c r="BJ43" i="3"/>
  <c r="BN76" i="3"/>
  <c r="BK76" i="3"/>
  <c r="BJ76" i="3"/>
  <c r="BL64" i="3"/>
  <c r="BN48" i="3"/>
  <c r="BK48" i="3"/>
  <c r="BL70" i="3"/>
  <c r="BM72" i="3"/>
  <c r="BJ72" i="3"/>
  <c r="BN72" i="3"/>
  <c r="BK72" i="3"/>
  <c r="BL38" i="3"/>
  <c r="BM38" i="3"/>
  <c r="BJ38" i="3"/>
  <c r="BK38" i="3"/>
  <c r="BN38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<sst xmlns="http://schemas.openxmlformats.org/spreadsheetml/2006/main" count="11208" uniqueCount="556">
  <si>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</si>
  <si>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</si>
  <si>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</si>
  <si>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</si>
  <si>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</si>
  <si>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</si>
  <si>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</si>
  <si>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</si>
  <si>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</si>
  <si>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</si>
  <si>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</si>
  <si>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</si>
  <si>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</si>
  <si>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</si>
  <si>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</si>
  <si>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</si>
  <si>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</si>
  <si>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</si>
  <si>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</si>
  <si>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</si>
  <si>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</si>
  <si>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</si>
  <si>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</si>
  <si>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</si>
  <si>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</si>
  <si>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</si>
  <si>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</si>
  <si>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</si>
  <si>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</si>
  <si>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</si>
  <si>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</si>
  <si>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</si>
  <si>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</si>
  <si>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</si>
  <si>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</si>
  <si>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</si>
  <si>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</si>
  <si>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</si>
  <si>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</si>
  <si>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</si>
  <si>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</si>
  <si>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</si>
  <si>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</si>
  <si>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</si>
  <si>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</si>
  <si>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</si>
  <si>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</si>
  <si>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</si>
  <si>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</si>
  <si>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</si>
  <si>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</si>
  <si>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</si>
  <si>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</si>
  <si>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</si>
  <si>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</si>
  <si>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</si>
  <si>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</si>
  <si>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</si>
  <si>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</si>
  <si>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</si>
  <si>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</si>
  <si>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</si>
  <si>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</si>
  <si>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</si>
  <si>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</si>
  <si>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</si>
  <si>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</si>
  <si>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</si>
  <si>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</si>
  <si>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</si>
  <si>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</si>
  <si>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</si>
  <si>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</si>
  <si>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</si>
  <si>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</si>
  <si>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</si>
  <si>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</si>
  <si>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</si>
  <si>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</si>
  <si>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</si>
  <si>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</si>
  <si>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</si>
  <si>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</si>
  <si>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</si>
  <si>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</si>
  <si>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</si>
  <si>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</si>
  <si>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</si>
  <si>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</si>
  <si>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</si>
  <si>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</si>
  <si>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</si>
  <si>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</si>
  <si>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</si>
  <si>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</si>
  <si>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</si>
  <si>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</si>
  <si>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</si>
  <si>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</si>
  <si>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</si>
  <si>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</si>
  <si>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</si>
  <si>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</si>
  <si>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</si>
  <si>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</si>
  <si>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</si>
  <si>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</si>
  <si>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</si>
  <si>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</si>
  <si>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</si>
  <si>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</si>
  <si>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</si>
  <si>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</si>
  <si>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</si>
  <si>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</si>
  <si>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</si>
  <si>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</si>
  <si>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</si>
  <si>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</si>
  <si>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</si>
  <si>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</si>
  <si>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</si>
  <si>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</si>
  <si>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</si>
  <si>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</si>
  <si>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</si>
  <si>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</si>
  <si>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</si>
  <si>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</si>
  <si>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</si>
  <si>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</si>
  <si>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</si>
  <si>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</si>
  <si>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</si>
  <si>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</si>
  <si>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</si>
  <si>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</si>
  <si>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</si>
  <si>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</si>
  <si>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</si>
  <si>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</si>
  <si>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</si>
  <si>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</si>
  <si>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</si>
  <si>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</si>
  <si>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</si>
  <si>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</si>
  <si>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</si>
  <si>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</si>
  <si>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</si>
  <si>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</si>
  <si>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</si>
  <si>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</si>
  <si>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</si>
  <si>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</si>
  <si>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</si>
  <si>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</si>
  <si>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</si>
  <si>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</si>
  <si>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</si>
  <si>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</si>
  <si>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</si>
  <si>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</si>
  <si>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</si>
  <si>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</si>
  <si>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</si>
  <si>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</si>
  <si>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</si>
  <si>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</si>
  <si>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</si>
  <si>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</si>
  <si>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</si>
  <si>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</si>
  <si>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</si>
  <si>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</si>
  <si>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</si>
  <si>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</si>
  <si>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</si>
  <si>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</si>
  <si>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</si>
  <si>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</si>
  <si>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</si>
  <si>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</si>
  <si>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</si>
  <si>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</si>
  <si>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</si>
  <si>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</si>
  <si>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</si>
  <si>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</si>
  <si>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</si>
  <si>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</si>
  <si>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</si>
  <si>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</si>
  <si>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</si>
  <si>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</si>
  <si>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</si>
  <si>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</si>
  <si>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</si>
  <si>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</si>
  <si>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</si>
  <si>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</si>
  <si>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</si>
  <si>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</si>
  <si>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</si>
  <si>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</si>
  <si>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</si>
  <si>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</si>
  <si>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</si>
  <si>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</si>
  <si>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</si>
  <si>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</si>
  <si>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</si>
  <si>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</si>
  <si>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</si>
  <si>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</si>
  <si>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</si>
  <si>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</si>
  <si>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</si>
  <si>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</si>
  <si>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</si>
  <si>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</si>
  <si>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</si>
  <si>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</si>
  <si>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</si>
  <si>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</si>
  <si>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</si>
  <si>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</si>
  <si>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</si>
  <si>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</si>
  <si>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</si>
  <si>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</si>
  <si>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</si>
  <si>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</si>
  <si>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</si>
  <si>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</si>
  <si>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</si>
  <si>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</si>
  <si>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</si>
  <si>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</si>
  <si>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</si>
  <si>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</si>
  <si>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</si>
  <si>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</si>
  <si>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</si>
  <si>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</si>
  <si>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</si>
  <si>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</si>
  <si>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</si>
  <si>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</si>
  <si>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</si>
  <si>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</si>
  <si>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</si>
  <si>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</si>
  <si>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</si>
  <si>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</si>
  <si>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</si>
  <si>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</si>
  <si>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</si>
  <si>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</si>
  <si>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</si>
  <si>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</si>
  <si>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</si>
  <si>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</si>
  <si>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</si>
  <si>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</si>
  <si>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</si>
  <si>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</si>
  <si>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</si>
  <si>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</si>
  <si>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</si>
  <si>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</si>
  <si>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</si>
  <si>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</si>
  <si>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</si>
  <si>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</si>
  <si>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</si>
  <si>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</si>
  <si>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</si>
  <si>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</si>
  <si>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</si>
  <si>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</si>
  <si>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</si>
  <si>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</si>
  <si>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</si>
  <si>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</si>
  <si>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</si>
  <si>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</si>
  <si>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</si>
  <si>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</si>
  <si>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</si>
  <si>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</si>
  <si>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</si>
  <si>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</si>
  <si>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</si>
  <si>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</si>
  <si>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</si>
  <si>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</si>
  <si>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</si>
  <si>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</si>
  <si>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</si>
  <si>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</si>
  <si>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</si>
  <si>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</si>
  <si>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</si>
  <si>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</si>
  <si>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</si>
  <si>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</si>
  <si>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</si>
  <si>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</si>
  <si>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</si>
  <si>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</si>
  <si>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</si>
  <si>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</si>
  <si>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</si>
  <si>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</si>
  <si>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</si>
  <si>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</si>
  <si>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</si>
  <si>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</si>
  <si>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</si>
  <si>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</si>
  <si>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</si>
  <si>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</si>
  <si>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</si>
  <si>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</si>
  <si>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</si>
  <si>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</si>
  <si>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</si>
  <si>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</si>
  <si>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</si>
  <si>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</si>
  <si>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</si>
  <si>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</si>
  <si>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</si>
  <si>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</si>
  <si>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</si>
  <si>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</si>
  <si>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</si>
  <si>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</si>
  <si>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</si>
  <si>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</si>
  <si>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</si>
  <si>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</si>
  <si>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</si>
  <si>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</si>
  <si>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</si>
  <si>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</si>
  <si>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</si>
  <si>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</si>
  <si>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</si>
  <si>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</si>
  <si>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</si>
  <si>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</si>
  <si>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</si>
  <si>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</si>
  <si>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</si>
  <si>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</si>
  <si>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</si>
  <si>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</si>
  <si>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</si>
  <si>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</si>
  <si>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</si>
  <si>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</si>
  <si>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</si>
  <si>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</si>
  <si>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</si>
  <si>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</si>
  <si>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</si>
  <si>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</si>
  <si>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</si>
  <si>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</si>
  <si>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</si>
  <si>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</si>
  <si>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</si>
  <si>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</si>
  <si>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</si>
  <si>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</si>
  <si>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</si>
  <si>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</si>
  <si>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</si>
  <si>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</si>
  <si>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</si>
  <si>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</si>
  <si>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</si>
  <si>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</si>
  <si>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</si>
  <si>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</si>
  <si>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</si>
  <si>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</si>
  <si>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</si>
  <si>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</si>
  <si>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</si>
  <si>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</si>
  <si>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</si>
  <si>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</si>
  <si>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</si>
  <si>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</si>
  <si>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</si>
  <si>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</si>
  <si>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</si>
  <si>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</si>
  <si>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</si>
  <si>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</si>
  <si>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</si>
  <si>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</si>
  <si>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</si>
  <si>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</si>
  <si>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</si>
  <si>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</si>
  <si>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</si>
  <si>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</si>
  <si>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</si>
  <si>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</si>
  <si>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</si>
  <si>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</si>
  <si>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</si>
  <si>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</si>
  <si>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</si>
  <si>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</si>
  <si>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</si>
  <si>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</si>
  <si>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</si>
  <si>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</si>
  <si>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</si>
  <si>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</si>
  <si>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</si>
  <si>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</si>
  <si>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</si>
  <si>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</si>
  <si>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</si>
  <si>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</si>
  <si>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</si>
  <si>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</si>
  <si>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</si>
  <si>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</si>
  <si>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</si>
  <si>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</si>
  <si>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</si>
  <si>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</si>
  <si>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</si>
  <si>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</si>
  <si>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</si>
  <si>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</si>
  <si>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</si>
  <si>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</si>
  <si>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</si>
  <si>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</si>
  <si>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</si>
  <si>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</si>
  <si>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</si>
  <si>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</si>
  <si>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</si>
  <si>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</si>
  <si>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</si>
  <si>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</si>
  <si>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</si>
  <si>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</si>
  <si>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</si>
  <si>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</si>
  <si>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</si>
  <si>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</si>
  <si>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</si>
  <si>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</si>
  <si>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</si>
  <si>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</si>
  <si>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</si>
  <si>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</si>
  <si>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</si>
  <si>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</si>
  <si>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</si>
  <si>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</si>
  <si>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</si>
  <si>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</si>
  <si>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</si>
  <si>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</si>
  <si>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</si>
  <si>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</si>
  <si>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</si>
  <si>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</si>
  <si>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</si>
  <si>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</si>
  <si>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</si>
  <si>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</si>
  <si>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</si>
  <si>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</si>
  <si>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</si>
  <si>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</si>
  <si>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</si>
  <si>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</si>
  <si>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</si>
  <si>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</si>
  <si>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</si>
  <si>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</si>
  <si>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</si>
  <si>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</si>
  <si>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</si>
  <si>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</si>
  <si>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</si>
  <si>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</si>
  <si>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</si>
  <si>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17/09/2021</t>
  </si>
  <si>
    <t>18/09/2021</t>
  </si>
  <si>
    <t>19/09/2021</t>
  </si>
  <si>
    <t>20/09/2021</t>
  </si>
  <si>
    <t>Espanyol</t>
  </si>
  <si>
    <t>Atakas Hatayspor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</si>
  <si>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</si>
  <si>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</si>
  <si>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</si>
  <si>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</si>
  <si>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</si>
  <si>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</si>
  <si>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</si>
  <si>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Partick Thistle</t>
  </si>
  <si>
    <t>Ayr United</t>
  </si>
  <si>
    <t>Queens</t>
  </si>
  <si>
    <t>Inverness CT</t>
  </si>
  <si>
    <t>Raith Rovers</t>
  </si>
  <si>
    <t>CD Mirandes</t>
  </si>
  <si>
    <t>Real Sociedad B</t>
  </si>
  <si>
    <t>SD Amorebieta</t>
  </si>
  <si>
    <t>Sporting Gijon</t>
  </si>
  <si>
    <t>UD Ibiza</t>
  </si>
  <si>
    <t xml:space="preserve"> Morton</t>
  </si>
  <si>
    <t>28/09/2021</t>
  </si>
  <si>
    <t>29/09/2021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</si>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</sst>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7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  <xf numFmtId="49" fontId="0" fillId="33" borderId="0" xfId="0" applyNumberFormat="1" applyFill="1"/>
    <xf numFmtId="0" fontId="0" fillId="35" borderId="0" xfId="0" applyFill="1"/>
    <xf numFmtId="49" fontId="0" fillId="35" borderId="0" xfId="0" applyNumberFormat="1" applyFill="1"/>
    <xf numFmtId="164" fontId="16" fillId="35" borderId="0" xfId="0" applyNumberFormat="1" applyFont="1" applyFill="1"/>
    <xf numFmtId="9" fontId="0" fillId="35" borderId="0" xfId="1" applyFont="1" applyFill="1" applyAlignment="1">
      <alignment horizontal="center"/>
    </xf>
    <xf numFmtId="9" fontId="0" fillId="35" borderId="0" xfId="0" applyNumberFormat="1" applyFill="1"/>
    <xf numFmtId="49" fontId="0" fillId="0" borderId="0" xfId="0" applyNumberFormat="1" applyAlignment="1">
      <alignment horizontal="lef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zoomScale="80" zoomScaleNormal="80" workbookViewId="0">
      <selection activeCell="A2" sqref="A2:E404"/>
    </sheetView>
  </sheetViews>
  <sheetFormatPr defaultRowHeight="15" x14ac:dyDescent="0.25"/>
  <cols>
    <col min="2" max="2" width="10.14062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1.46</v>
      </c>
      <c r="D2">
        <v>0.82</v>
      </c>
      <c r="E2">
        <v>1.03</v>
      </c>
    </row>
    <row r="3" spans="1:5" x14ac:dyDescent="0.25">
      <c r="A3" t="s">
        <v>61</v>
      </c>
      <c r="B3" t="s">
        <v>240</v>
      </c>
      <c r="C3">
        <v>1.46</v>
      </c>
      <c r="D3">
        <v>1.37</v>
      </c>
      <c r="E3">
        <v>1.32</v>
      </c>
    </row>
    <row r="4" spans="1:5" x14ac:dyDescent="0.25">
      <c r="A4" t="s">
        <v>61</v>
      </c>
      <c r="B4" t="s">
        <v>67</v>
      </c>
      <c r="C4">
        <v>1.46</v>
      </c>
      <c r="D4">
        <v>0.68</v>
      </c>
      <c r="E4">
        <v>0.74</v>
      </c>
    </row>
    <row r="5" spans="1:5" x14ac:dyDescent="0.25">
      <c r="A5" t="s">
        <v>61</v>
      </c>
      <c r="B5" t="s">
        <v>69</v>
      </c>
      <c r="C5">
        <v>1.46</v>
      </c>
      <c r="D5">
        <v>2.19</v>
      </c>
      <c r="E5">
        <v>0.28999999999999998</v>
      </c>
    </row>
    <row r="6" spans="1:5" x14ac:dyDescent="0.25">
      <c r="A6" t="s">
        <v>61</v>
      </c>
      <c r="B6" t="s">
        <v>337</v>
      </c>
      <c r="C6">
        <v>1.46</v>
      </c>
      <c r="D6">
        <v>1.37</v>
      </c>
      <c r="E6">
        <v>1.18</v>
      </c>
    </row>
    <row r="7" spans="1:5" x14ac:dyDescent="0.25">
      <c r="A7" t="s">
        <v>61</v>
      </c>
      <c r="B7" t="s">
        <v>70</v>
      </c>
      <c r="C7">
        <v>1.46</v>
      </c>
      <c r="D7">
        <v>0.96</v>
      </c>
      <c r="E7">
        <v>1.03</v>
      </c>
    </row>
    <row r="8" spans="1:5" x14ac:dyDescent="0.25">
      <c r="A8" t="s">
        <v>61</v>
      </c>
      <c r="B8" t="s">
        <v>87</v>
      </c>
      <c r="C8">
        <v>1.46</v>
      </c>
      <c r="D8">
        <v>0.55000000000000004</v>
      </c>
      <c r="E8">
        <v>1.62</v>
      </c>
    </row>
    <row r="9" spans="1:5" x14ac:dyDescent="0.25">
      <c r="A9" t="s">
        <v>61</v>
      </c>
      <c r="B9" t="s">
        <v>82</v>
      </c>
      <c r="C9">
        <v>1.46</v>
      </c>
      <c r="D9">
        <v>0.41</v>
      </c>
      <c r="E9">
        <v>1.47</v>
      </c>
    </row>
    <row r="10" spans="1:5" x14ac:dyDescent="0.25">
      <c r="A10" t="s">
        <v>61</v>
      </c>
      <c r="B10" t="s">
        <v>289</v>
      </c>
      <c r="C10">
        <v>1.46</v>
      </c>
      <c r="D10">
        <v>0.96</v>
      </c>
      <c r="E10">
        <v>1.91</v>
      </c>
    </row>
    <row r="11" spans="1:5" x14ac:dyDescent="0.25">
      <c r="A11" t="s">
        <v>61</v>
      </c>
      <c r="B11" t="s">
        <v>238</v>
      </c>
      <c r="C11">
        <v>1.46</v>
      </c>
      <c r="D11">
        <v>0.55000000000000004</v>
      </c>
      <c r="E11">
        <v>1.03</v>
      </c>
    </row>
    <row r="12" spans="1:5" x14ac:dyDescent="0.25">
      <c r="A12" t="s">
        <v>61</v>
      </c>
      <c r="B12" t="s">
        <v>239</v>
      </c>
      <c r="C12">
        <v>1.46</v>
      </c>
      <c r="D12">
        <v>1.37</v>
      </c>
      <c r="E12">
        <v>0.74</v>
      </c>
    </row>
    <row r="13" spans="1:5" x14ac:dyDescent="0.25">
      <c r="A13" t="s">
        <v>61</v>
      </c>
      <c r="B13" t="s">
        <v>311</v>
      </c>
      <c r="C13">
        <v>1.46</v>
      </c>
      <c r="D13">
        <v>1.23</v>
      </c>
      <c r="E13">
        <v>1.18</v>
      </c>
    </row>
    <row r="14" spans="1:5" x14ac:dyDescent="0.25">
      <c r="A14" t="s">
        <v>61</v>
      </c>
      <c r="B14" t="s">
        <v>242</v>
      </c>
      <c r="C14">
        <v>1.46</v>
      </c>
      <c r="D14">
        <v>0.96</v>
      </c>
      <c r="E14">
        <v>0.59</v>
      </c>
    </row>
    <row r="15" spans="1:5" x14ac:dyDescent="0.25">
      <c r="A15" t="s">
        <v>61</v>
      </c>
      <c r="B15" t="s">
        <v>64</v>
      </c>
      <c r="C15">
        <v>1.46</v>
      </c>
      <c r="D15">
        <v>0.68</v>
      </c>
      <c r="E15">
        <v>1.18</v>
      </c>
    </row>
    <row r="16" spans="1:5" x14ac:dyDescent="0.25">
      <c r="A16" t="s">
        <v>61</v>
      </c>
      <c r="B16" t="s">
        <v>241</v>
      </c>
      <c r="C16">
        <v>1.46</v>
      </c>
      <c r="D16">
        <v>1.64</v>
      </c>
      <c r="E16">
        <v>0.28999999999999998</v>
      </c>
    </row>
    <row r="17" spans="1:5" x14ac:dyDescent="0.25">
      <c r="A17" t="s">
        <v>61</v>
      </c>
      <c r="B17" t="s">
        <v>65</v>
      </c>
      <c r="C17">
        <v>1.46</v>
      </c>
      <c r="D17">
        <v>0.68</v>
      </c>
      <c r="E17">
        <v>1.03</v>
      </c>
    </row>
    <row r="18" spans="1:5" x14ac:dyDescent="0.25">
      <c r="A18" t="s">
        <v>61</v>
      </c>
      <c r="B18" t="s">
        <v>71</v>
      </c>
      <c r="C18">
        <v>1.46</v>
      </c>
      <c r="D18">
        <v>0.55000000000000004</v>
      </c>
      <c r="E18">
        <v>0.59</v>
      </c>
    </row>
    <row r="19" spans="1:5" x14ac:dyDescent="0.25">
      <c r="A19" t="s">
        <v>61</v>
      </c>
      <c r="B19" t="s">
        <v>62</v>
      </c>
      <c r="C19">
        <v>1.46</v>
      </c>
      <c r="D19">
        <v>0.55000000000000004</v>
      </c>
      <c r="E19">
        <v>0.88</v>
      </c>
    </row>
    <row r="20" spans="1:5" x14ac:dyDescent="0.25">
      <c r="A20" t="s">
        <v>61</v>
      </c>
      <c r="B20" t="s">
        <v>288</v>
      </c>
      <c r="C20">
        <v>1.46</v>
      </c>
      <c r="D20">
        <v>1.23</v>
      </c>
      <c r="E20">
        <v>0.88</v>
      </c>
    </row>
    <row r="21" spans="1:5" x14ac:dyDescent="0.25">
      <c r="A21" t="s">
        <v>61</v>
      </c>
      <c r="B21" t="s">
        <v>66</v>
      </c>
      <c r="C21">
        <v>1.46</v>
      </c>
      <c r="D21">
        <v>1.23</v>
      </c>
      <c r="E21">
        <v>1.03</v>
      </c>
    </row>
    <row r="22" spans="1:5" x14ac:dyDescent="0.25">
      <c r="A22" t="s">
        <v>72</v>
      </c>
      <c r="B22" t="s">
        <v>77</v>
      </c>
      <c r="C22">
        <v>1.4166666666666701</v>
      </c>
      <c r="D22">
        <v>1.61</v>
      </c>
      <c r="E22">
        <v>0.9</v>
      </c>
    </row>
    <row r="23" spans="1:5" x14ac:dyDescent="0.25">
      <c r="A23" t="s">
        <v>72</v>
      </c>
      <c r="B23" t="s">
        <v>75</v>
      </c>
      <c r="C23">
        <v>1.4166666666666701</v>
      </c>
      <c r="D23">
        <v>1.61</v>
      </c>
      <c r="E23">
        <v>1.02</v>
      </c>
    </row>
    <row r="24" spans="1:5" x14ac:dyDescent="0.25">
      <c r="A24" t="s">
        <v>72</v>
      </c>
      <c r="B24" t="s">
        <v>79</v>
      </c>
      <c r="C24">
        <v>1.4166666666666701</v>
      </c>
      <c r="D24">
        <v>0.53</v>
      </c>
      <c r="E24">
        <v>1.01</v>
      </c>
    </row>
    <row r="25" spans="1:5" x14ac:dyDescent="0.25">
      <c r="A25" t="s">
        <v>72</v>
      </c>
      <c r="B25" t="s">
        <v>81</v>
      </c>
      <c r="C25">
        <v>1.4166666666666701</v>
      </c>
      <c r="D25">
        <v>0.5</v>
      </c>
      <c r="E25">
        <v>1.54</v>
      </c>
    </row>
    <row r="26" spans="1:5" x14ac:dyDescent="0.25">
      <c r="A26" t="s">
        <v>72</v>
      </c>
      <c r="B26" t="s">
        <v>83</v>
      </c>
      <c r="C26">
        <v>1.4166666666666701</v>
      </c>
      <c r="D26">
        <v>0.71</v>
      </c>
      <c r="E26">
        <v>0.78</v>
      </c>
    </row>
    <row r="27" spans="1:5" x14ac:dyDescent="0.25">
      <c r="A27" t="s">
        <v>72</v>
      </c>
      <c r="B27" t="s">
        <v>78</v>
      </c>
      <c r="C27">
        <v>1.4166666666666701</v>
      </c>
      <c r="D27">
        <v>1.21</v>
      </c>
      <c r="E27">
        <v>1.02</v>
      </c>
    </row>
    <row r="28" spans="1:5" x14ac:dyDescent="0.25">
      <c r="A28" t="s">
        <v>72</v>
      </c>
      <c r="B28" t="s">
        <v>80</v>
      </c>
      <c r="C28">
        <v>1.4166666666666701</v>
      </c>
      <c r="D28">
        <v>0.97</v>
      </c>
      <c r="E28">
        <v>0.9</v>
      </c>
    </row>
    <row r="29" spans="1:5" x14ac:dyDescent="0.25">
      <c r="A29" t="s">
        <v>72</v>
      </c>
      <c r="B29" t="s">
        <v>365</v>
      </c>
      <c r="C29">
        <v>1.4166666666666701</v>
      </c>
      <c r="D29">
        <v>1.1499999999999999</v>
      </c>
      <c r="E29">
        <v>0.9</v>
      </c>
    </row>
    <row r="30" spans="1:5" x14ac:dyDescent="0.25">
      <c r="A30" t="s">
        <v>72</v>
      </c>
      <c r="B30" t="s">
        <v>76</v>
      </c>
      <c r="C30">
        <v>1.4166666666666701</v>
      </c>
      <c r="D30">
        <v>1.1499999999999999</v>
      </c>
      <c r="E30">
        <v>0.9</v>
      </c>
    </row>
    <row r="31" spans="1:5" x14ac:dyDescent="0.25">
      <c r="A31" t="s">
        <v>72</v>
      </c>
      <c r="B31" t="s">
        <v>237</v>
      </c>
      <c r="C31">
        <v>1.4166666666666701</v>
      </c>
      <c r="D31">
        <v>1.1499999999999999</v>
      </c>
      <c r="E31">
        <v>1.23</v>
      </c>
    </row>
    <row r="32" spans="1:5" x14ac:dyDescent="0.25">
      <c r="A32" t="s">
        <v>72</v>
      </c>
      <c r="B32" t="s">
        <v>68</v>
      </c>
      <c r="C32">
        <v>1.4166666666666701</v>
      </c>
      <c r="D32">
        <v>1.68</v>
      </c>
      <c r="E32">
        <v>0.56000000000000005</v>
      </c>
    </row>
    <row r="33" spans="1:5" x14ac:dyDescent="0.25">
      <c r="A33" t="s">
        <v>72</v>
      </c>
      <c r="B33" t="s">
        <v>326</v>
      </c>
      <c r="C33">
        <v>1.4166666666666701</v>
      </c>
      <c r="D33">
        <v>1.51</v>
      </c>
      <c r="E33">
        <v>0.51</v>
      </c>
    </row>
    <row r="34" spans="1:5" x14ac:dyDescent="0.25">
      <c r="A34" t="s">
        <v>72</v>
      </c>
      <c r="B34" t="s">
        <v>106</v>
      </c>
      <c r="C34">
        <v>1.4166666666666701</v>
      </c>
      <c r="D34">
        <v>1.1100000000000001</v>
      </c>
      <c r="E34">
        <v>1.02</v>
      </c>
    </row>
    <row r="35" spans="1:5" x14ac:dyDescent="0.25">
      <c r="A35" t="s">
        <v>72</v>
      </c>
      <c r="B35" t="s">
        <v>89</v>
      </c>
      <c r="C35">
        <v>1.4166666666666701</v>
      </c>
      <c r="D35">
        <v>0.5</v>
      </c>
      <c r="E35">
        <v>1.1499999999999999</v>
      </c>
    </row>
    <row r="36" spans="1:5" x14ac:dyDescent="0.25">
      <c r="A36" t="s">
        <v>72</v>
      </c>
      <c r="B36" t="s">
        <v>74</v>
      </c>
      <c r="C36">
        <v>1.4166666666666701</v>
      </c>
      <c r="D36">
        <v>0.5</v>
      </c>
      <c r="E36">
        <v>1.28</v>
      </c>
    </row>
    <row r="37" spans="1:5" x14ac:dyDescent="0.25">
      <c r="A37" t="s">
        <v>72</v>
      </c>
      <c r="B37" t="s">
        <v>103</v>
      </c>
      <c r="C37">
        <v>1.4166666666666701</v>
      </c>
      <c r="D37">
        <v>0.61</v>
      </c>
      <c r="E37">
        <v>0.9</v>
      </c>
    </row>
    <row r="38" spans="1:5" x14ac:dyDescent="0.25">
      <c r="A38" t="s">
        <v>72</v>
      </c>
      <c r="B38" t="s">
        <v>88</v>
      </c>
      <c r="C38">
        <v>1.4166666666666701</v>
      </c>
      <c r="D38">
        <v>1.06</v>
      </c>
      <c r="E38">
        <v>1.01</v>
      </c>
    </row>
    <row r="39" spans="1:5" x14ac:dyDescent="0.25">
      <c r="A39" t="s">
        <v>72</v>
      </c>
      <c r="B39" t="s">
        <v>102</v>
      </c>
      <c r="C39">
        <v>1.4166666666666701</v>
      </c>
      <c r="D39">
        <v>0.44</v>
      </c>
      <c r="E39">
        <v>1.23</v>
      </c>
    </row>
    <row r="40" spans="1:5" x14ac:dyDescent="0.25">
      <c r="A40" t="s">
        <v>72</v>
      </c>
      <c r="B40" t="s">
        <v>73</v>
      </c>
      <c r="C40">
        <v>1.4166666666666701</v>
      </c>
      <c r="D40">
        <v>1.06</v>
      </c>
      <c r="E40">
        <v>1.01</v>
      </c>
    </row>
    <row r="41" spans="1:5" x14ac:dyDescent="0.25">
      <c r="A41" t="s">
        <v>72</v>
      </c>
      <c r="B41" t="s">
        <v>86</v>
      </c>
      <c r="C41">
        <v>1.4166666666666701</v>
      </c>
      <c r="D41">
        <v>0.81</v>
      </c>
      <c r="E41">
        <v>1.02</v>
      </c>
    </row>
    <row r="42" spans="1:5" x14ac:dyDescent="0.25">
      <c r="A42" t="s">
        <v>72</v>
      </c>
      <c r="B42" t="s">
        <v>85</v>
      </c>
      <c r="C42">
        <v>1.4166666666666701</v>
      </c>
      <c r="D42">
        <v>0.61</v>
      </c>
      <c r="E42">
        <v>1.79</v>
      </c>
    </row>
    <row r="43" spans="1:5" x14ac:dyDescent="0.25">
      <c r="A43" t="s">
        <v>72</v>
      </c>
      <c r="B43" t="s">
        <v>367</v>
      </c>
      <c r="C43">
        <v>1.4166666666666701</v>
      </c>
      <c r="D43">
        <v>1.24</v>
      </c>
      <c r="E43">
        <v>1.46</v>
      </c>
    </row>
    <row r="44" spans="1:5" x14ac:dyDescent="0.25">
      <c r="A44" t="s">
        <v>72</v>
      </c>
      <c r="B44" t="s">
        <v>63</v>
      </c>
      <c r="C44">
        <v>1.4166666666666701</v>
      </c>
      <c r="D44">
        <v>1.41</v>
      </c>
      <c r="E44">
        <v>0.51</v>
      </c>
    </row>
    <row r="45" spans="1:5" x14ac:dyDescent="0.25">
      <c r="A45" t="s">
        <v>72</v>
      </c>
      <c r="B45" t="s">
        <v>90</v>
      </c>
      <c r="C45">
        <v>1.4166666666666701</v>
      </c>
      <c r="D45">
        <v>0.88</v>
      </c>
      <c r="E45">
        <v>0.45</v>
      </c>
    </row>
    <row r="46" spans="1:5" x14ac:dyDescent="0.25">
      <c r="A46" t="s">
        <v>91</v>
      </c>
      <c r="B46" t="s">
        <v>117</v>
      </c>
      <c r="C46">
        <v>1.53296703296703</v>
      </c>
      <c r="D46">
        <v>0.84</v>
      </c>
      <c r="E46">
        <v>1.48</v>
      </c>
    </row>
    <row r="47" spans="1:5" x14ac:dyDescent="0.25">
      <c r="A47" t="s">
        <v>91</v>
      </c>
      <c r="B47" t="s">
        <v>122</v>
      </c>
      <c r="C47">
        <v>1.53296703296703</v>
      </c>
      <c r="D47">
        <v>0.87</v>
      </c>
      <c r="E47">
        <v>1.1499999999999999</v>
      </c>
    </row>
    <row r="48" spans="1:5" x14ac:dyDescent="0.25">
      <c r="A48" t="s">
        <v>91</v>
      </c>
      <c r="B48" t="s">
        <v>109</v>
      </c>
      <c r="C48">
        <v>1.53296703296703</v>
      </c>
      <c r="D48">
        <v>0.65</v>
      </c>
      <c r="E48">
        <v>1.71</v>
      </c>
    </row>
    <row r="49" spans="1:5" x14ac:dyDescent="0.25">
      <c r="A49" t="s">
        <v>91</v>
      </c>
      <c r="B49" t="s">
        <v>113</v>
      </c>
      <c r="C49">
        <v>1.53296703296703</v>
      </c>
      <c r="D49">
        <v>0.75</v>
      </c>
      <c r="E49">
        <v>0.91</v>
      </c>
    </row>
    <row r="50" spans="1:5" x14ac:dyDescent="0.25">
      <c r="A50" t="s">
        <v>91</v>
      </c>
      <c r="B50" t="s">
        <v>100</v>
      </c>
      <c r="C50">
        <v>1.53296703296703</v>
      </c>
      <c r="D50">
        <v>1.1200000000000001</v>
      </c>
      <c r="E50">
        <v>1.25</v>
      </c>
    </row>
    <row r="51" spans="1:5" x14ac:dyDescent="0.25">
      <c r="A51" t="s">
        <v>91</v>
      </c>
      <c r="B51" t="s">
        <v>95</v>
      </c>
      <c r="C51">
        <v>1.53296703296703</v>
      </c>
      <c r="D51">
        <v>0.56999999999999995</v>
      </c>
      <c r="E51">
        <v>1.1000000000000001</v>
      </c>
    </row>
    <row r="52" spans="1:5" x14ac:dyDescent="0.25">
      <c r="A52" t="s">
        <v>91</v>
      </c>
      <c r="B52" t="s">
        <v>99</v>
      </c>
      <c r="C52">
        <v>1.53296703296703</v>
      </c>
      <c r="D52">
        <v>1.55</v>
      </c>
      <c r="E52">
        <v>1.4</v>
      </c>
    </row>
    <row r="53" spans="1:5" x14ac:dyDescent="0.25">
      <c r="A53" t="s">
        <v>91</v>
      </c>
      <c r="B53" t="s">
        <v>84</v>
      </c>
      <c r="C53">
        <v>1.53296703296703</v>
      </c>
      <c r="D53">
        <v>1.38</v>
      </c>
      <c r="E53">
        <v>0.8</v>
      </c>
    </row>
    <row r="54" spans="1:5" x14ac:dyDescent="0.25">
      <c r="A54" t="s">
        <v>91</v>
      </c>
      <c r="B54" t="s">
        <v>371</v>
      </c>
      <c r="C54">
        <v>1.53296703296703</v>
      </c>
      <c r="D54">
        <v>0.9</v>
      </c>
      <c r="E54">
        <v>1</v>
      </c>
    </row>
    <row r="55" spans="1:5" x14ac:dyDescent="0.25">
      <c r="A55" t="s">
        <v>91</v>
      </c>
      <c r="B55" t="s">
        <v>93</v>
      </c>
      <c r="C55">
        <v>1.53296703296703</v>
      </c>
      <c r="D55">
        <v>1.3</v>
      </c>
      <c r="E55">
        <v>0.46</v>
      </c>
    </row>
    <row r="56" spans="1:5" x14ac:dyDescent="0.25">
      <c r="A56" t="s">
        <v>91</v>
      </c>
      <c r="B56" t="s">
        <v>389</v>
      </c>
      <c r="C56">
        <v>1.53296703296703</v>
      </c>
      <c r="D56">
        <v>1.41</v>
      </c>
      <c r="E56">
        <v>0.8</v>
      </c>
    </row>
    <row r="57" spans="1:5" x14ac:dyDescent="0.25">
      <c r="A57" t="s">
        <v>91</v>
      </c>
      <c r="B57" t="s">
        <v>97</v>
      </c>
      <c r="C57">
        <v>1.53296703296703</v>
      </c>
      <c r="D57">
        <v>0.98</v>
      </c>
      <c r="E57">
        <v>1.3</v>
      </c>
    </row>
    <row r="58" spans="1:5" x14ac:dyDescent="0.25">
      <c r="A58" t="s">
        <v>91</v>
      </c>
      <c r="B58" t="s">
        <v>94</v>
      </c>
      <c r="C58">
        <v>1.53296703296703</v>
      </c>
      <c r="D58">
        <v>0.98</v>
      </c>
      <c r="E58">
        <v>1.06</v>
      </c>
    </row>
    <row r="59" spans="1:5" x14ac:dyDescent="0.25">
      <c r="A59" t="s">
        <v>91</v>
      </c>
      <c r="B59" t="s">
        <v>92</v>
      </c>
      <c r="C59">
        <v>1.53296703296703</v>
      </c>
      <c r="D59">
        <v>0.93</v>
      </c>
      <c r="E59">
        <v>1.25</v>
      </c>
    </row>
    <row r="60" spans="1:5" x14ac:dyDescent="0.25">
      <c r="A60" t="s">
        <v>91</v>
      </c>
      <c r="B60" t="s">
        <v>98</v>
      </c>
      <c r="C60">
        <v>1.53296703296703</v>
      </c>
      <c r="D60">
        <v>0.98</v>
      </c>
      <c r="E60">
        <v>1.1000000000000001</v>
      </c>
    </row>
    <row r="61" spans="1:5" x14ac:dyDescent="0.25">
      <c r="A61" t="s">
        <v>91</v>
      </c>
      <c r="B61" t="s">
        <v>118</v>
      </c>
      <c r="C61">
        <v>1.53296703296703</v>
      </c>
      <c r="D61">
        <v>0.9</v>
      </c>
      <c r="E61">
        <v>1</v>
      </c>
    </row>
    <row r="62" spans="1:5" x14ac:dyDescent="0.25">
      <c r="A62" t="s">
        <v>91</v>
      </c>
      <c r="B62" t="s">
        <v>351</v>
      </c>
      <c r="C62">
        <v>1.53296703296703</v>
      </c>
      <c r="D62">
        <v>0.65</v>
      </c>
      <c r="E62">
        <v>0.9</v>
      </c>
    </row>
    <row r="63" spans="1:5" x14ac:dyDescent="0.25">
      <c r="A63" t="s">
        <v>91</v>
      </c>
      <c r="B63" t="s">
        <v>107</v>
      </c>
      <c r="C63">
        <v>1.53296703296703</v>
      </c>
      <c r="D63">
        <v>0.93</v>
      </c>
      <c r="E63">
        <v>1.03</v>
      </c>
    </row>
    <row r="64" spans="1:5" x14ac:dyDescent="0.25">
      <c r="A64" t="s">
        <v>91</v>
      </c>
      <c r="B64" t="s">
        <v>129</v>
      </c>
      <c r="C64">
        <v>1.53296703296703</v>
      </c>
      <c r="D64">
        <v>1.1200000000000001</v>
      </c>
      <c r="E64">
        <v>1.03</v>
      </c>
    </row>
    <row r="65" spans="1:5" x14ac:dyDescent="0.25">
      <c r="A65" t="s">
        <v>91</v>
      </c>
      <c r="B65" t="s">
        <v>105</v>
      </c>
      <c r="C65">
        <v>1.53296703296703</v>
      </c>
      <c r="D65">
        <v>1.3</v>
      </c>
      <c r="E65">
        <v>0.71</v>
      </c>
    </row>
    <row r="66" spans="1:5" x14ac:dyDescent="0.25">
      <c r="A66" t="s">
        <v>91</v>
      </c>
      <c r="B66" t="s">
        <v>108</v>
      </c>
      <c r="C66">
        <v>1.53296703296703</v>
      </c>
      <c r="D66">
        <v>1.1599999999999999</v>
      </c>
      <c r="E66">
        <v>0.53</v>
      </c>
    </row>
    <row r="67" spans="1:5" x14ac:dyDescent="0.25">
      <c r="A67" t="s">
        <v>91</v>
      </c>
      <c r="B67" t="s">
        <v>101</v>
      </c>
      <c r="C67">
        <v>1.53296703296703</v>
      </c>
      <c r="D67">
        <v>1.03</v>
      </c>
      <c r="E67">
        <v>0.91</v>
      </c>
    </row>
    <row r="68" spans="1:5" x14ac:dyDescent="0.25">
      <c r="A68" t="s">
        <v>91</v>
      </c>
      <c r="B68" t="s">
        <v>370</v>
      </c>
      <c r="C68">
        <v>1.53296703296703</v>
      </c>
      <c r="D68">
        <v>0.76</v>
      </c>
      <c r="E68">
        <v>0.53</v>
      </c>
    </row>
    <row r="69" spans="1:5" x14ac:dyDescent="0.25">
      <c r="A69" t="s">
        <v>91</v>
      </c>
      <c r="B69" t="s">
        <v>111</v>
      </c>
      <c r="C69">
        <v>1.53296703296703</v>
      </c>
      <c r="D69">
        <v>0.87</v>
      </c>
      <c r="E69">
        <v>0.71</v>
      </c>
    </row>
    <row r="70" spans="1:5" x14ac:dyDescent="0.25">
      <c r="A70" t="s">
        <v>114</v>
      </c>
      <c r="B70" t="s">
        <v>320</v>
      </c>
      <c r="C70">
        <v>1.3611111111111101</v>
      </c>
      <c r="D70">
        <v>0.52</v>
      </c>
      <c r="E70">
        <v>0.89</v>
      </c>
    </row>
    <row r="71" spans="1:5" x14ac:dyDescent="0.25">
      <c r="A71" t="s">
        <v>114</v>
      </c>
      <c r="B71" t="s">
        <v>127</v>
      </c>
      <c r="C71">
        <v>1.3611111111111101</v>
      </c>
      <c r="D71">
        <v>1.26</v>
      </c>
      <c r="E71">
        <v>0.76</v>
      </c>
    </row>
    <row r="72" spans="1:5" x14ac:dyDescent="0.25">
      <c r="A72" t="s">
        <v>114</v>
      </c>
      <c r="B72" t="s">
        <v>123</v>
      </c>
      <c r="C72">
        <v>1.3611111111111101</v>
      </c>
      <c r="D72">
        <v>1.26</v>
      </c>
      <c r="E72">
        <v>1.1399999999999999</v>
      </c>
    </row>
    <row r="73" spans="1:5" x14ac:dyDescent="0.25">
      <c r="A73" t="s">
        <v>114</v>
      </c>
      <c r="B73" t="s">
        <v>126</v>
      </c>
      <c r="C73">
        <v>1.3611111111111101</v>
      </c>
      <c r="D73">
        <v>1.47</v>
      </c>
      <c r="E73">
        <v>1.1100000000000001</v>
      </c>
    </row>
    <row r="74" spans="1:5" x14ac:dyDescent="0.25">
      <c r="A74" t="s">
        <v>114</v>
      </c>
      <c r="B74" t="s">
        <v>345</v>
      </c>
      <c r="C74">
        <v>1.3611111111111101</v>
      </c>
      <c r="D74">
        <v>1.26</v>
      </c>
      <c r="E74">
        <v>0.63</v>
      </c>
    </row>
    <row r="75" spans="1:5" x14ac:dyDescent="0.25">
      <c r="A75" t="s">
        <v>114</v>
      </c>
      <c r="B75" t="s">
        <v>356</v>
      </c>
      <c r="C75">
        <v>1.3611111111111101</v>
      </c>
      <c r="D75">
        <v>0.9</v>
      </c>
      <c r="E75">
        <v>1.08</v>
      </c>
    </row>
    <row r="76" spans="1:5" x14ac:dyDescent="0.25">
      <c r="A76" t="s">
        <v>114</v>
      </c>
      <c r="B76" t="s">
        <v>104</v>
      </c>
      <c r="C76">
        <v>1.3611111111111101</v>
      </c>
      <c r="D76">
        <v>1.19</v>
      </c>
      <c r="E76">
        <v>0.67</v>
      </c>
    </row>
    <row r="77" spans="1:5" x14ac:dyDescent="0.25">
      <c r="A77" t="s">
        <v>114</v>
      </c>
      <c r="B77" t="s">
        <v>135</v>
      </c>
      <c r="C77">
        <v>1.3611111111111101</v>
      </c>
      <c r="D77">
        <v>0.64</v>
      </c>
      <c r="E77">
        <v>1.55</v>
      </c>
    </row>
    <row r="78" spans="1:5" x14ac:dyDescent="0.25">
      <c r="A78" t="s">
        <v>114</v>
      </c>
      <c r="B78" t="s">
        <v>131</v>
      </c>
      <c r="C78">
        <v>1.3611111111111101</v>
      </c>
      <c r="D78">
        <v>0.82</v>
      </c>
      <c r="E78">
        <v>0.59</v>
      </c>
    </row>
    <row r="79" spans="1:5" x14ac:dyDescent="0.25">
      <c r="A79" t="s">
        <v>114</v>
      </c>
      <c r="B79" t="s">
        <v>116</v>
      </c>
      <c r="C79">
        <v>1.3611111111111101</v>
      </c>
      <c r="D79">
        <v>0.52</v>
      </c>
      <c r="E79">
        <v>1.52</v>
      </c>
    </row>
    <row r="80" spans="1:5" x14ac:dyDescent="0.25">
      <c r="A80" t="s">
        <v>114</v>
      </c>
      <c r="B80" t="s">
        <v>132</v>
      </c>
      <c r="C80">
        <v>1.3611111111111101</v>
      </c>
      <c r="D80">
        <v>0.73</v>
      </c>
      <c r="E80">
        <v>1.01</v>
      </c>
    </row>
    <row r="81" spans="1:5" x14ac:dyDescent="0.25">
      <c r="A81" t="s">
        <v>114</v>
      </c>
      <c r="B81" t="s">
        <v>133</v>
      </c>
      <c r="C81">
        <v>1.3611111111111101</v>
      </c>
      <c r="D81">
        <v>0.84</v>
      </c>
      <c r="E81">
        <v>0.51</v>
      </c>
    </row>
    <row r="82" spans="1:5" x14ac:dyDescent="0.25">
      <c r="A82" t="s">
        <v>114</v>
      </c>
      <c r="B82" t="s">
        <v>115</v>
      </c>
      <c r="C82">
        <v>1.3611111111111101</v>
      </c>
      <c r="D82">
        <v>1.01</v>
      </c>
      <c r="E82">
        <v>1.22</v>
      </c>
    </row>
    <row r="83" spans="1:5" x14ac:dyDescent="0.25">
      <c r="A83" t="s">
        <v>114</v>
      </c>
      <c r="B83" t="s">
        <v>119</v>
      </c>
      <c r="C83">
        <v>1.3611111111111101</v>
      </c>
      <c r="D83">
        <v>1.29</v>
      </c>
      <c r="E83">
        <v>1.1100000000000001</v>
      </c>
    </row>
    <row r="84" spans="1:5" x14ac:dyDescent="0.25">
      <c r="A84" t="s">
        <v>114</v>
      </c>
      <c r="B84" t="s">
        <v>96</v>
      </c>
      <c r="C84">
        <v>1.3611111111111101</v>
      </c>
      <c r="D84">
        <v>0.84</v>
      </c>
      <c r="E84">
        <v>1.39</v>
      </c>
    </row>
    <row r="85" spans="1:5" x14ac:dyDescent="0.25">
      <c r="A85" t="s">
        <v>114</v>
      </c>
      <c r="B85" t="s">
        <v>121</v>
      </c>
      <c r="C85">
        <v>1.3611111111111101</v>
      </c>
      <c r="D85">
        <v>0.55000000000000004</v>
      </c>
      <c r="E85">
        <v>1.1100000000000001</v>
      </c>
    </row>
    <row r="86" spans="1:5" x14ac:dyDescent="0.25">
      <c r="A86" t="s">
        <v>114</v>
      </c>
      <c r="B86" t="s">
        <v>128</v>
      </c>
      <c r="C86">
        <v>1.3611111111111101</v>
      </c>
      <c r="D86">
        <v>1.38</v>
      </c>
      <c r="E86">
        <v>0.33</v>
      </c>
    </row>
    <row r="87" spans="1:5" x14ac:dyDescent="0.25">
      <c r="A87" t="s">
        <v>114</v>
      </c>
      <c r="B87" t="s">
        <v>124</v>
      </c>
      <c r="C87">
        <v>1.3611111111111101</v>
      </c>
      <c r="D87">
        <v>1.36</v>
      </c>
      <c r="E87">
        <v>0.76</v>
      </c>
    </row>
    <row r="88" spans="1:5" x14ac:dyDescent="0.25">
      <c r="A88" t="s">
        <v>114</v>
      </c>
      <c r="B88" t="s">
        <v>110</v>
      </c>
      <c r="C88">
        <v>1.3611111111111101</v>
      </c>
      <c r="D88">
        <v>0.63</v>
      </c>
      <c r="E88">
        <v>0.89</v>
      </c>
    </row>
    <row r="89" spans="1:5" x14ac:dyDescent="0.25">
      <c r="A89" t="s">
        <v>114</v>
      </c>
      <c r="B89" t="s">
        <v>112</v>
      </c>
      <c r="C89">
        <v>1.3611111111111101</v>
      </c>
      <c r="D89">
        <v>0.63</v>
      </c>
      <c r="E89">
        <v>1.1399999999999999</v>
      </c>
    </row>
    <row r="90" spans="1:5" x14ac:dyDescent="0.25">
      <c r="A90" t="s">
        <v>114</v>
      </c>
      <c r="B90" t="s">
        <v>134</v>
      </c>
      <c r="C90">
        <v>1.3611111111111101</v>
      </c>
      <c r="D90">
        <v>1.1499999999999999</v>
      </c>
      <c r="E90">
        <v>1.27</v>
      </c>
    </row>
    <row r="91" spans="1:5" x14ac:dyDescent="0.25">
      <c r="A91" t="s">
        <v>114</v>
      </c>
      <c r="B91" t="s">
        <v>120</v>
      </c>
      <c r="C91">
        <v>1.3611111111111101</v>
      </c>
      <c r="D91">
        <v>0.92</v>
      </c>
      <c r="E91">
        <v>1.44</v>
      </c>
    </row>
    <row r="92" spans="1:5" x14ac:dyDescent="0.25">
      <c r="A92" t="s">
        <v>114</v>
      </c>
      <c r="B92" t="s">
        <v>379</v>
      </c>
      <c r="C92">
        <v>1.3611111111111101</v>
      </c>
      <c r="D92">
        <v>1.36</v>
      </c>
      <c r="E92">
        <v>1.1399999999999999</v>
      </c>
    </row>
    <row r="93" spans="1:5" x14ac:dyDescent="0.25">
      <c r="A93" t="s">
        <v>114</v>
      </c>
      <c r="B93" t="s">
        <v>130</v>
      </c>
      <c r="C93">
        <v>1.3611111111111101</v>
      </c>
      <c r="D93">
        <v>1.47</v>
      </c>
      <c r="E93">
        <v>0.76</v>
      </c>
    </row>
    <row r="94" spans="1:5" x14ac:dyDescent="0.25">
      <c r="A94" t="s">
        <v>136</v>
      </c>
      <c r="B94" t="s">
        <v>307</v>
      </c>
      <c r="C94">
        <v>1.51655629139073</v>
      </c>
      <c r="D94">
        <v>0.44</v>
      </c>
      <c r="E94">
        <v>1.56</v>
      </c>
    </row>
    <row r="95" spans="1:5" x14ac:dyDescent="0.25">
      <c r="A95" t="s">
        <v>136</v>
      </c>
      <c r="B95" t="s">
        <v>315</v>
      </c>
      <c r="C95">
        <v>1.51655629139073</v>
      </c>
      <c r="D95">
        <v>0.56999999999999995</v>
      </c>
      <c r="E95">
        <v>1.45</v>
      </c>
    </row>
    <row r="96" spans="1:5" x14ac:dyDescent="0.25">
      <c r="A96" t="s">
        <v>136</v>
      </c>
      <c r="B96" t="s">
        <v>344</v>
      </c>
      <c r="C96">
        <v>1.51655629139073</v>
      </c>
      <c r="D96">
        <v>1.41</v>
      </c>
      <c r="E96">
        <v>0.56000000000000005</v>
      </c>
    </row>
    <row r="97" spans="1:5" x14ac:dyDescent="0.25">
      <c r="A97" t="s">
        <v>136</v>
      </c>
      <c r="B97" t="s">
        <v>347</v>
      </c>
      <c r="C97">
        <v>1.51655629139073</v>
      </c>
      <c r="D97">
        <v>0.19</v>
      </c>
      <c r="E97">
        <v>1.01</v>
      </c>
    </row>
    <row r="98" spans="1:5" x14ac:dyDescent="0.25">
      <c r="A98" t="s">
        <v>136</v>
      </c>
      <c r="B98" t="s">
        <v>373</v>
      </c>
      <c r="C98">
        <v>1.51655629139073</v>
      </c>
      <c r="D98">
        <v>1.1499999999999999</v>
      </c>
      <c r="E98">
        <v>0.88</v>
      </c>
    </row>
    <row r="99" spans="1:5" x14ac:dyDescent="0.25">
      <c r="A99" t="s">
        <v>136</v>
      </c>
      <c r="B99" t="s">
        <v>377</v>
      </c>
      <c r="C99">
        <v>1.51655629139073</v>
      </c>
      <c r="D99">
        <v>0.55000000000000004</v>
      </c>
      <c r="E99">
        <v>1.17</v>
      </c>
    </row>
    <row r="100" spans="1:5" x14ac:dyDescent="0.25">
      <c r="A100" t="s">
        <v>136</v>
      </c>
      <c r="B100" t="s">
        <v>381</v>
      </c>
      <c r="C100">
        <v>1.51655629139073</v>
      </c>
      <c r="D100">
        <v>1.1000000000000001</v>
      </c>
      <c r="E100">
        <v>1.3</v>
      </c>
    </row>
    <row r="101" spans="1:5" x14ac:dyDescent="0.25">
      <c r="A101" t="s">
        <v>136</v>
      </c>
      <c r="B101" t="s">
        <v>386</v>
      </c>
      <c r="C101">
        <v>1.51655629139073</v>
      </c>
      <c r="D101">
        <v>0.56999999999999995</v>
      </c>
      <c r="E101">
        <v>0.67</v>
      </c>
    </row>
    <row r="102" spans="1:5" x14ac:dyDescent="0.25">
      <c r="A102" t="s">
        <v>136</v>
      </c>
      <c r="B102" t="s">
        <v>387</v>
      </c>
      <c r="C102">
        <v>1.51655629139073</v>
      </c>
      <c r="D102">
        <v>0.75</v>
      </c>
      <c r="E102">
        <v>0.89</v>
      </c>
    </row>
    <row r="103" spans="1:5" x14ac:dyDescent="0.25">
      <c r="A103" t="s">
        <v>136</v>
      </c>
      <c r="B103" t="s">
        <v>317</v>
      </c>
      <c r="C103">
        <v>1.51655629139073</v>
      </c>
      <c r="D103">
        <v>0.94</v>
      </c>
      <c r="E103">
        <v>0.34</v>
      </c>
    </row>
    <row r="104" spans="1:5" x14ac:dyDescent="0.25">
      <c r="A104" t="s">
        <v>136</v>
      </c>
      <c r="B104" t="s">
        <v>323</v>
      </c>
      <c r="C104">
        <v>1.51655629139073</v>
      </c>
      <c r="D104">
        <v>1.43</v>
      </c>
      <c r="E104">
        <v>0.91</v>
      </c>
    </row>
    <row r="105" spans="1:5" x14ac:dyDescent="0.25">
      <c r="A105" t="s">
        <v>136</v>
      </c>
      <c r="B105" t="s">
        <v>328</v>
      </c>
      <c r="C105">
        <v>1.51655629139073</v>
      </c>
      <c r="D105">
        <v>2.0699999999999998</v>
      </c>
      <c r="E105">
        <v>1.34</v>
      </c>
    </row>
    <row r="106" spans="1:5" x14ac:dyDescent="0.25">
      <c r="A106" t="s">
        <v>136</v>
      </c>
      <c r="B106" t="s">
        <v>481</v>
      </c>
      <c r="C106">
        <v>1.51655629139073</v>
      </c>
      <c r="D106">
        <v>1.32</v>
      </c>
      <c r="E106">
        <v>1.1200000000000001</v>
      </c>
    </row>
    <row r="107" spans="1:5" x14ac:dyDescent="0.25">
      <c r="A107" t="s">
        <v>136</v>
      </c>
      <c r="B107" t="s">
        <v>484</v>
      </c>
      <c r="C107">
        <v>1.51655629139073</v>
      </c>
      <c r="D107">
        <v>1.7</v>
      </c>
      <c r="E107">
        <v>0.56000000000000005</v>
      </c>
    </row>
    <row r="108" spans="1:5" x14ac:dyDescent="0.25">
      <c r="A108" t="s">
        <v>136</v>
      </c>
      <c r="B108" t="s">
        <v>137</v>
      </c>
      <c r="C108">
        <v>1.51655629139073</v>
      </c>
      <c r="D108">
        <v>1.32</v>
      </c>
      <c r="E108">
        <v>1.56</v>
      </c>
    </row>
    <row r="109" spans="1:5" x14ac:dyDescent="0.25">
      <c r="A109" t="s">
        <v>136</v>
      </c>
      <c r="B109" t="s">
        <v>359</v>
      </c>
      <c r="C109">
        <v>1.51655629139073</v>
      </c>
      <c r="D109">
        <v>1.1299999999999999</v>
      </c>
      <c r="E109">
        <v>1.23</v>
      </c>
    </row>
    <row r="110" spans="1:5" x14ac:dyDescent="0.25">
      <c r="A110" t="s">
        <v>136</v>
      </c>
      <c r="B110" t="s">
        <v>388</v>
      </c>
      <c r="C110">
        <v>1.51655629139073</v>
      </c>
      <c r="D110">
        <v>1.19</v>
      </c>
      <c r="E110">
        <v>1.1000000000000001</v>
      </c>
    </row>
    <row r="111" spans="1:5" x14ac:dyDescent="0.25">
      <c r="A111" t="s">
        <v>136</v>
      </c>
      <c r="B111" t="s">
        <v>483</v>
      </c>
      <c r="C111">
        <v>1.51655629139073</v>
      </c>
      <c r="D111">
        <v>0.47</v>
      </c>
      <c r="E111">
        <v>0.78</v>
      </c>
    </row>
    <row r="112" spans="1:5" x14ac:dyDescent="0.25">
      <c r="A112" t="s">
        <v>136</v>
      </c>
      <c r="B112" t="s">
        <v>125</v>
      </c>
      <c r="C112">
        <v>1.51655629139073</v>
      </c>
      <c r="D112">
        <v>0.66</v>
      </c>
      <c r="E112">
        <v>1.56</v>
      </c>
    </row>
    <row r="113" spans="1:5" x14ac:dyDescent="0.25">
      <c r="A113" t="s">
        <v>136</v>
      </c>
      <c r="B113" t="s">
        <v>480</v>
      </c>
      <c r="C113">
        <v>1.51655629139073</v>
      </c>
      <c r="D113">
        <v>1.41</v>
      </c>
      <c r="E113">
        <v>0.45</v>
      </c>
    </row>
    <row r="114" spans="1:5" x14ac:dyDescent="0.25">
      <c r="A114" t="s">
        <v>136</v>
      </c>
      <c r="B114" t="s">
        <v>482</v>
      </c>
      <c r="C114">
        <v>1.51655629139073</v>
      </c>
      <c r="D114">
        <v>0.38</v>
      </c>
      <c r="E114">
        <v>1.23</v>
      </c>
    </row>
    <row r="115" spans="1:5" x14ac:dyDescent="0.25">
      <c r="A115" t="s">
        <v>136</v>
      </c>
      <c r="B115" t="s">
        <v>138</v>
      </c>
      <c r="C115">
        <v>1.51655629139073</v>
      </c>
      <c r="D115">
        <v>0.66</v>
      </c>
      <c r="E115">
        <v>0.47</v>
      </c>
    </row>
    <row r="116" spans="1:5" x14ac:dyDescent="0.25">
      <c r="A116" t="s">
        <v>136</v>
      </c>
      <c r="B116" t="s">
        <v>309</v>
      </c>
      <c r="C116">
        <v>1.51655629139073</v>
      </c>
      <c r="D116">
        <v>1.43</v>
      </c>
      <c r="E116">
        <v>1.04</v>
      </c>
    </row>
    <row r="117" spans="1:5" x14ac:dyDescent="0.25">
      <c r="A117" t="s">
        <v>301</v>
      </c>
      <c r="B117" t="s">
        <v>382</v>
      </c>
      <c r="C117">
        <v>1.3534482758620701</v>
      </c>
      <c r="D117">
        <v>1.23</v>
      </c>
      <c r="E117">
        <v>0.81</v>
      </c>
    </row>
    <row r="118" spans="1:5" x14ac:dyDescent="0.25">
      <c r="A118" t="s">
        <v>301</v>
      </c>
      <c r="B118" t="s">
        <v>319</v>
      </c>
      <c r="C118">
        <v>1.3534482758620701</v>
      </c>
      <c r="D118">
        <v>0.42</v>
      </c>
      <c r="E118">
        <v>1.25</v>
      </c>
    </row>
    <row r="119" spans="1:5" x14ac:dyDescent="0.25">
      <c r="A119" t="s">
        <v>301</v>
      </c>
      <c r="B119" t="s">
        <v>355</v>
      </c>
      <c r="C119">
        <v>1.3534482758620701</v>
      </c>
      <c r="D119">
        <v>0.74</v>
      </c>
      <c r="E119">
        <v>0.81</v>
      </c>
    </row>
    <row r="120" spans="1:5" x14ac:dyDescent="0.25">
      <c r="A120" t="s">
        <v>301</v>
      </c>
      <c r="B120" t="s">
        <v>302</v>
      </c>
      <c r="C120">
        <v>1.3534482758620701</v>
      </c>
      <c r="D120">
        <v>0.37</v>
      </c>
      <c r="E120">
        <v>1.3</v>
      </c>
    </row>
    <row r="121" spans="1:5" x14ac:dyDescent="0.25">
      <c r="A121" t="s">
        <v>301</v>
      </c>
      <c r="B121" t="s">
        <v>360</v>
      </c>
      <c r="C121">
        <v>1.3534482758620701</v>
      </c>
      <c r="D121">
        <v>0.49</v>
      </c>
      <c r="E121">
        <v>1.3</v>
      </c>
    </row>
    <row r="122" spans="1:5" x14ac:dyDescent="0.25">
      <c r="A122" t="s">
        <v>301</v>
      </c>
      <c r="B122" t="s">
        <v>322</v>
      </c>
      <c r="C122">
        <v>1.3534482758620701</v>
      </c>
      <c r="D122">
        <v>0.37</v>
      </c>
      <c r="E122">
        <v>1.3</v>
      </c>
    </row>
    <row r="123" spans="1:5" x14ac:dyDescent="0.25">
      <c r="A123" t="s">
        <v>301</v>
      </c>
      <c r="B123" t="s">
        <v>314</v>
      </c>
      <c r="C123">
        <v>1.3534482758620701</v>
      </c>
      <c r="D123">
        <v>1.58</v>
      </c>
      <c r="E123">
        <v>1.1100000000000001</v>
      </c>
    </row>
    <row r="124" spans="1:5" x14ac:dyDescent="0.25">
      <c r="A124" t="s">
        <v>301</v>
      </c>
      <c r="B124" t="s">
        <v>369</v>
      </c>
      <c r="C124">
        <v>1.3534482758620701</v>
      </c>
      <c r="D124">
        <v>2.2200000000000002</v>
      </c>
      <c r="E124">
        <v>0.78</v>
      </c>
    </row>
    <row r="125" spans="1:5" x14ac:dyDescent="0.25">
      <c r="A125" t="s">
        <v>301</v>
      </c>
      <c r="B125" t="s">
        <v>385</v>
      </c>
      <c r="C125">
        <v>1.3534482758620701</v>
      </c>
      <c r="D125">
        <v>1.48</v>
      </c>
      <c r="E125">
        <v>1.17</v>
      </c>
    </row>
    <row r="126" spans="1:5" x14ac:dyDescent="0.25">
      <c r="A126" t="s">
        <v>301</v>
      </c>
      <c r="B126" t="s">
        <v>334</v>
      </c>
      <c r="C126">
        <v>1.3534482758620701</v>
      </c>
      <c r="D126">
        <v>0.74</v>
      </c>
      <c r="E126">
        <v>0.97</v>
      </c>
    </row>
    <row r="127" spans="1:5" x14ac:dyDescent="0.25">
      <c r="A127" t="s">
        <v>301</v>
      </c>
      <c r="B127" t="s">
        <v>316</v>
      </c>
      <c r="C127">
        <v>1.3534482758620701</v>
      </c>
      <c r="D127">
        <v>1.48</v>
      </c>
      <c r="E127">
        <v>1.1399999999999999</v>
      </c>
    </row>
    <row r="128" spans="1:5" x14ac:dyDescent="0.25">
      <c r="A128" t="s">
        <v>301</v>
      </c>
      <c r="B128" t="s">
        <v>336</v>
      </c>
      <c r="C128">
        <v>1.3534482758620701</v>
      </c>
      <c r="D128">
        <v>0.86</v>
      </c>
      <c r="E128">
        <v>0.65</v>
      </c>
    </row>
    <row r="129" spans="1:5" x14ac:dyDescent="0.25">
      <c r="A129" t="s">
        <v>301</v>
      </c>
      <c r="B129" t="s">
        <v>343</v>
      </c>
      <c r="C129">
        <v>1.3534482758620701</v>
      </c>
      <c r="D129">
        <v>0.89</v>
      </c>
      <c r="E129">
        <v>1.36</v>
      </c>
    </row>
    <row r="130" spans="1:5" x14ac:dyDescent="0.25">
      <c r="A130" t="s">
        <v>301</v>
      </c>
      <c r="B130" t="s">
        <v>312</v>
      </c>
      <c r="C130">
        <v>1.3534482758620701</v>
      </c>
      <c r="D130">
        <v>1.03</v>
      </c>
      <c r="E130">
        <v>0.78</v>
      </c>
    </row>
    <row r="131" spans="1:5" x14ac:dyDescent="0.25">
      <c r="A131" t="s">
        <v>301</v>
      </c>
      <c r="B131" t="s">
        <v>372</v>
      </c>
      <c r="C131">
        <v>1.3534482758620701</v>
      </c>
      <c r="D131">
        <v>0.62</v>
      </c>
      <c r="E131">
        <v>0.16</v>
      </c>
    </row>
    <row r="132" spans="1:5" x14ac:dyDescent="0.25">
      <c r="A132" t="s">
        <v>301</v>
      </c>
      <c r="B132" t="s">
        <v>313</v>
      </c>
      <c r="C132">
        <v>1.3534482758620701</v>
      </c>
      <c r="D132">
        <v>1.23</v>
      </c>
      <c r="E132">
        <v>0.65</v>
      </c>
    </row>
    <row r="133" spans="1:5" x14ac:dyDescent="0.25">
      <c r="A133" t="s">
        <v>301</v>
      </c>
      <c r="B133" t="s">
        <v>350</v>
      </c>
      <c r="C133">
        <v>1.3534482758620701</v>
      </c>
      <c r="D133">
        <v>0.74</v>
      </c>
      <c r="E133">
        <v>1.79</v>
      </c>
    </row>
    <row r="134" spans="1:5" x14ac:dyDescent="0.25">
      <c r="A134" t="s">
        <v>301</v>
      </c>
      <c r="B134" t="s">
        <v>341</v>
      </c>
      <c r="C134">
        <v>1.3534482758620701</v>
      </c>
      <c r="D134">
        <v>0.49</v>
      </c>
      <c r="E134">
        <v>1.46</v>
      </c>
    </row>
    <row r="135" spans="1:5" x14ac:dyDescent="0.25">
      <c r="A135" t="s">
        <v>301</v>
      </c>
      <c r="B135" t="s">
        <v>384</v>
      </c>
      <c r="C135">
        <v>1.3534482758620701</v>
      </c>
      <c r="D135">
        <v>1.6</v>
      </c>
      <c r="E135">
        <v>0.32</v>
      </c>
    </row>
    <row r="136" spans="1:5" x14ac:dyDescent="0.25">
      <c r="A136" t="s">
        <v>301</v>
      </c>
      <c r="B136" t="s">
        <v>368</v>
      </c>
      <c r="C136">
        <v>1.3534482758620701</v>
      </c>
      <c r="D136">
        <v>2.0299999999999998</v>
      </c>
      <c r="E136">
        <v>0.73</v>
      </c>
    </row>
    <row r="137" spans="1:5" x14ac:dyDescent="0.25">
      <c r="A137" t="s">
        <v>303</v>
      </c>
      <c r="B137" t="s">
        <v>346</v>
      </c>
      <c r="C137">
        <v>1.29370629370629</v>
      </c>
      <c r="D137">
        <v>0.77</v>
      </c>
      <c r="E137">
        <v>0.69</v>
      </c>
    </row>
    <row r="138" spans="1:5" x14ac:dyDescent="0.25">
      <c r="A138" t="s">
        <v>303</v>
      </c>
      <c r="B138" t="s">
        <v>390</v>
      </c>
      <c r="C138">
        <v>1.29370629370629</v>
      </c>
      <c r="D138">
        <v>0.33</v>
      </c>
      <c r="E138">
        <v>0.56000000000000005</v>
      </c>
    </row>
    <row r="139" spans="1:5" x14ac:dyDescent="0.25">
      <c r="A139" t="s">
        <v>303</v>
      </c>
      <c r="B139" t="s">
        <v>469</v>
      </c>
      <c r="C139">
        <v>1.29370629370629</v>
      </c>
      <c r="D139">
        <v>0.55000000000000004</v>
      </c>
      <c r="E139">
        <v>1.1100000000000001</v>
      </c>
    </row>
    <row r="140" spans="1:5" x14ac:dyDescent="0.25">
      <c r="A140" t="s">
        <v>303</v>
      </c>
      <c r="B140" t="s">
        <v>342</v>
      </c>
      <c r="C140">
        <v>1.29370629370629</v>
      </c>
      <c r="D140">
        <v>0.77</v>
      </c>
      <c r="E140">
        <v>1.1100000000000001</v>
      </c>
    </row>
    <row r="141" spans="1:5" x14ac:dyDescent="0.25">
      <c r="A141" t="s">
        <v>303</v>
      </c>
      <c r="B141" t="s">
        <v>364</v>
      </c>
      <c r="C141">
        <v>1.29370629370629</v>
      </c>
      <c r="D141">
        <v>1.21</v>
      </c>
      <c r="E141">
        <v>0.69</v>
      </c>
    </row>
    <row r="142" spans="1:5" x14ac:dyDescent="0.25">
      <c r="A142" t="s">
        <v>303</v>
      </c>
      <c r="B142" t="s">
        <v>374</v>
      </c>
      <c r="C142">
        <v>1.29370629370629</v>
      </c>
      <c r="D142">
        <v>1.1599999999999999</v>
      </c>
      <c r="E142">
        <v>0.81</v>
      </c>
    </row>
    <row r="143" spans="1:5" x14ac:dyDescent="0.25">
      <c r="A143" t="s">
        <v>303</v>
      </c>
      <c r="B143" t="s">
        <v>361</v>
      </c>
      <c r="C143">
        <v>1.29370629370629</v>
      </c>
      <c r="D143">
        <v>0.88</v>
      </c>
      <c r="E143">
        <v>0.97</v>
      </c>
    </row>
    <row r="144" spans="1:5" x14ac:dyDescent="0.25">
      <c r="A144" t="s">
        <v>303</v>
      </c>
      <c r="B144" t="s">
        <v>340</v>
      </c>
      <c r="C144">
        <v>1.29370629370629</v>
      </c>
      <c r="D144">
        <v>0.88</v>
      </c>
      <c r="E144">
        <v>1.1100000000000001</v>
      </c>
    </row>
    <row r="145" spans="1:5" x14ac:dyDescent="0.25">
      <c r="A145" t="s">
        <v>303</v>
      </c>
      <c r="B145" t="s">
        <v>348</v>
      </c>
      <c r="C145">
        <v>1.29370629370629</v>
      </c>
      <c r="D145">
        <v>1.66</v>
      </c>
      <c r="E145">
        <v>0.83</v>
      </c>
    </row>
    <row r="146" spans="1:5" x14ac:dyDescent="0.25">
      <c r="A146" t="s">
        <v>303</v>
      </c>
      <c r="B146" t="s">
        <v>354</v>
      </c>
      <c r="C146">
        <v>1.29370629370629</v>
      </c>
      <c r="D146">
        <v>0.77</v>
      </c>
      <c r="E146">
        <v>0.16</v>
      </c>
    </row>
    <row r="147" spans="1:5" x14ac:dyDescent="0.25">
      <c r="A147" t="s">
        <v>303</v>
      </c>
      <c r="B147" t="s">
        <v>321</v>
      </c>
      <c r="C147">
        <v>1.29370629370629</v>
      </c>
      <c r="D147">
        <v>1.29</v>
      </c>
      <c r="E147">
        <v>0.97</v>
      </c>
    </row>
    <row r="148" spans="1:5" x14ac:dyDescent="0.25">
      <c r="A148" t="s">
        <v>303</v>
      </c>
      <c r="B148" t="s">
        <v>383</v>
      </c>
      <c r="C148">
        <v>1.29370629370629</v>
      </c>
      <c r="D148">
        <v>1.03</v>
      </c>
      <c r="E148">
        <v>0.65</v>
      </c>
    </row>
    <row r="149" spans="1:5" x14ac:dyDescent="0.25">
      <c r="A149" t="s">
        <v>303</v>
      </c>
      <c r="B149" t="s">
        <v>308</v>
      </c>
      <c r="C149">
        <v>1.29370629370629</v>
      </c>
      <c r="D149">
        <v>1.55</v>
      </c>
      <c r="E149">
        <v>0.65</v>
      </c>
    </row>
    <row r="150" spans="1:5" x14ac:dyDescent="0.25">
      <c r="A150" t="s">
        <v>303</v>
      </c>
      <c r="B150" t="s">
        <v>353</v>
      </c>
      <c r="C150">
        <v>1.29370629370629</v>
      </c>
      <c r="D150">
        <v>0.88</v>
      </c>
      <c r="E150">
        <v>0.83</v>
      </c>
    </row>
    <row r="151" spans="1:5" x14ac:dyDescent="0.25">
      <c r="A151" t="s">
        <v>303</v>
      </c>
      <c r="B151" t="s">
        <v>380</v>
      </c>
      <c r="C151">
        <v>1.29370629370629</v>
      </c>
      <c r="D151">
        <v>1.1599999999999999</v>
      </c>
      <c r="E151">
        <v>0.65</v>
      </c>
    </row>
    <row r="152" spans="1:5" x14ac:dyDescent="0.25">
      <c r="A152" t="s">
        <v>303</v>
      </c>
      <c r="B152" t="s">
        <v>306</v>
      </c>
      <c r="C152">
        <v>1.29370629370629</v>
      </c>
      <c r="D152">
        <v>0.66</v>
      </c>
      <c r="E152">
        <v>2.36</v>
      </c>
    </row>
    <row r="153" spans="1:5" x14ac:dyDescent="0.25">
      <c r="A153" t="s">
        <v>303</v>
      </c>
      <c r="B153" t="s">
        <v>466</v>
      </c>
      <c r="C153">
        <v>1.29370629370629</v>
      </c>
      <c r="D153">
        <v>1.1599999999999999</v>
      </c>
      <c r="E153">
        <v>1.1299999999999999</v>
      </c>
    </row>
    <row r="154" spans="1:5" x14ac:dyDescent="0.25">
      <c r="A154" t="s">
        <v>303</v>
      </c>
      <c r="B154" t="s">
        <v>333</v>
      </c>
      <c r="C154">
        <v>1.29370629370629</v>
      </c>
      <c r="D154">
        <v>1.29</v>
      </c>
      <c r="E154">
        <v>0.97</v>
      </c>
    </row>
    <row r="155" spans="1:5" x14ac:dyDescent="0.25">
      <c r="A155" t="s">
        <v>303</v>
      </c>
      <c r="B155" t="s">
        <v>357</v>
      </c>
      <c r="C155">
        <v>1.29370629370629</v>
      </c>
      <c r="D155">
        <v>1.44</v>
      </c>
      <c r="E155">
        <v>2.2200000000000002</v>
      </c>
    </row>
    <row r="156" spans="1:5" x14ac:dyDescent="0.25">
      <c r="A156" t="s">
        <v>303</v>
      </c>
      <c r="B156" t="s">
        <v>349</v>
      </c>
      <c r="C156">
        <v>1.29370629370629</v>
      </c>
      <c r="D156">
        <v>0.52</v>
      </c>
      <c r="E156">
        <v>1.1299999999999999</v>
      </c>
    </row>
    <row r="157" spans="1:5" x14ac:dyDescent="0.25">
      <c r="A157" t="s">
        <v>303</v>
      </c>
      <c r="B157" t="s">
        <v>470</v>
      </c>
      <c r="C157">
        <v>1.29370629370629</v>
      </c>
      <c r="D157">
        <v>1.1599999999999999</v>
      </c>
      <c r="E157">
        <v>1.62</v>
      </c>
    </row>
    <row r="158" spans="1:5" x14ac:dyDescent="0.25">
      <c r="A158" t="s">
        <v>303</v>
      </c>
      <c r="B158" t="s">
        <v>473</v>
      </c>
      <c r="C158">
        <v>1.29370629370629</v>
      </c>
      <c r="D158">
        <v>1.03</v>
      </c>
      <c r="E158">
        <v>0.49</v>
      </c>
    </row>
    <row r="159" spans="1:5" x14ac:dyDescent="0.25">
      <c r="A159" t="s">
        <v>13</v>
      </c>
      <c r="B159" t="s">
        <v>54</v>
      </c>
      <c r="C159">
        <v>1.8444444444444399</v>
      </c>
      <c r="D159">
        <v>0.87</v>
      </c>
      <c r="E159">
        <v>0.64</v>
      </c>
    </row>
    <row r="160" spans="1:5" x14ac:dyDescent="0.25">
      <c r="A160" t="s">
        <v>13</v>
      </c>
      <c r="B160" t="s">
        <v>50</v>
      </c>
      <c r="C160">
        <v>1.8444444444444399</v>
      </c>
      <c r="D160">
        <v>0.76</v>
      </c>
      <c r="E160">
        <v>1.61</v>
      </c>
    </row>
    <row r="161" spans="1:5" x14ac:dyDescent="0.25">
      <c r="A161" t="s">
        <v>13</v>
      </c>
      <c r="B161" t="s">
        <v>48</v>
      </c>
      <c r="C161">
        <v>1.8444444444444399</v>
      </c>
      <c r="D161">
        <v>0.27</v>
      </c>
      <c r="E161">
        <v>1.34</v>
      </c>
    </row>
    <row r="162" spans="1:5" x14ac:dyDescent="0.25">
      <c r="A162" t="s">
        <v>13</v>
      </c>
      <c r="B162" t="s">
        <v>53</v>
      </c>
      <c r="C162">
        <v>1.8444444444444399</v>
      </c>
      <c r="D162">
        <v>1.3</v>
      </c>
      <c r="E162">
        <v>1.45</v>
      </c>
    </row>
    <row r="163" spans="1:5" x14ac:dyDescent="0.25">
      <c r="A163" t="s">
        <v>13</v>
      </c>
      <c r="B163" t="s">
        <v>14</v>
      </c>
      <c r="C163">
        <v>1.8444444444444399</v>
      </c>
      <c r="D163">
        <v>0.72</v>
      </c>
      <c r="E163">
        <v>0.94</v>
      </c>
    </row>
    <row r="164" spans="1:5" x14ac:dyDescent="0.25">
      <c r="A164" t="s">
        <v>13</v>
      </c>
      <c r="B164" t="s">
        <v>51</v>
      </c>
      <c r="C164">
        <v>1.8444444444444399</v>
      </c>
      <c r="D164">
        <v>0.43</v>
      </c>
      <c r="E164">
        <v>0.96</v>
      </c>
    </row>
    <row r="165" spans="1:5" x14ac:dyDescent="0.25">
      <c r="A165" t="s">
        <v>13</v>
      </c>
      <c r="B165" t="s">
        <v>43</v>
      </c>
      <c r="C165">
        <v>1.8444444444444399</v>
      </c>
      <c r="D165">
        <v>1.72</v>
      </c>
      <c r="E165">
        <v>1.07</v>
      </c>
    </row>
    <row r="166" spans="1:5" x14ac:dyDescent="0.25">
      <c r="A166" t="s">
        <v>13</v>
      </c>
      <c r="B166" t="s">
        <v>44</v>
      </c>
      <c r="C166">
        <v>1.8444444444444399</v>
      </c>
      <c r="D166">
        <v>0.98</v>
      </c>
      <c r="E166">
        <v>0.48</v>
      </c>
    </row>
    <row r="167" spans="1:5" x14ac:dyDescent="0.25">
      <c r="A167" t="s">
        <v>13</v>
      </c>
      <c r="B167" t="s">
        <v>45</v>
      </c>
      <c r="C167">
        <v>1.8444444444444399</v>
      </c>
      <c r="D167">
        <v>1.19</v>
      </c>
      <c r="E167">
        <v>0.96</v>
      </c>
    </row>
    <row r="168" spans="1:5" x14ac:dyDescent="0.25">
      <c r="A168" t="s">
        <v>13</v>
      </c>
      <c r="B168" t="s">
        <v>52</v>
      </c>
      <c r="C168">
        <v>1.8444444444444399</v>
      </c>
      <c r="D168">
        <v>1.95</v>
      </c>
      <c r="E168">
        <v>0.8</v>
      </c>
    </row>
    <row r="169" spans="1:5" x14ac:dyDescent="0.25">
      <c r="A169" t="s">
        <v>13</v>
      </c>
      <c r="B169" t="s">
        <v>55</v>
      </c>
      <c r="C169">
        <v>1.8444444444444399</v>
      </c>
      <c r="D169">
        <v>0.68</v>
      </c>
      <c r="E169">
        <v>0.6</v>
      </c>
    </row>
    <row r="170" spans="1:5" x14ac:dyDescent="0.25">
      <c r="A170" t="s">
        <v>13</v>
      </c>
      <c r="B170" t="s">
        <v>229</v>
      </c>
      <c r="C170">
        <v>1.8444444444444399</v>
      </c>
      <c r="D170">
        <v>0.43</v>
      </c>
      <c r="E170">
        <v>0.8</v>
      </c>
    </row>
    <row r="171" spans="1:5" x14ac:dyDescent="0.25">
      <c r="A171" t="s">
        <v>13</v>
      </c>
      <c r="B171" t="s">
        <v>228</v>
      </c>
      <c r="C171">
        <v>1.8444444444444399</v>
      </c>
      <c r="D171">
        <v>1.08</v>
      </c>
      <c r="E171">
        <v>0.64</v>
      </c>
    </row>
    <row r="172" spans="1:5" x14ac:dyDescent="0.25">
      <c r="A172" t="s">
        <v>13</v>
      </c>
      <c r="B172" t="s">
        <v>17</v>
      </c>
      <c r="C172">
        <v>1.8444444444444399</v>
      </c>
      <c r="D172">
        <v>0.27</v>
      </c>
      <c r="E172">
        <v>1.41</v>
      </c>
    </row>
    <row r="173" spans="1:5" x14ac:dyDescent="0.25">
      <c r="A173" t="s">
        <v>13</v>
      </c>
      <c r="B173" t="s">
        <v>46</v>
      </c>
      <c r="C173">
        <v>1.8444444444444399</v>
      </c>
      <c r="D173">
        <v>0.68</v>
      </c>
      <c r="E173">
        <v>1</v>
      </c>
    </row>
    <row r="174" spans="1:5" x14ac:dyDescent="0.25">
      <c r="A174" t="s">
        <v>13</v>
      </c>
      <c r="B174" t="s">
        <v>15</v>
      </c>
      <c r="C174">
        <v>1.8444444444444399</v>
      </c>
      <c r="D174">
        <v>0.98</v>
      </c>
      <c r="E174">
        <v>1.77</v>
      </c>
    </row>
    <row r="175" spans="1:5" x14ac:dyDescent="0.25">
      <c r="A175" t="s">
        <v>13</v>
      </c>
      <c r="B175" t="s">
        <v>47</v>
      </c>
      <c r="C175">
        <v>1.8444444444444399</v>
      </c>
      <c r="D175">
        <v>1.3</v>
      </c>
      <c r="E175">
        <v>0.8</v>
      </c>
    </row>
    <row r="176" spans="1:5" x14ac:dyDescent="0.25">
      <c r="A176" t="s">
        <v>13</v>
      </c>
      <c r="B176" t="s">
        <v>227</v>
      </c>
      <c r="C176">
        <v>1.8444444444444399</v>
      </c>
      <c r="D176">
        <v>2.17</v>
      </c>
      <c r="E176">
        <v>0.64</v>
      </c>
    </row>
    <row r="177" spans="1:5" x14ac:dyDescent="0.25">
      <c r="A177" t="s">
        <v>16</v>
      </c>
      <c r="B177" t="s">
        <v>230</v>
      </c>
      <c r="C177">
        <v>1.49074074074074</v>
      </c>
      <c r="D177">
        <v>1.34</v>
      </c>
      <c r="E177">
        <v>0.88</v>
      </c>
    </row>
    <row r="178" spans="1:5" x14ac:dyDescent="0.25">
      <c r="A178" t="s">
        <v>16</v>
      </c>
      <c r="B178" t="s">
        <v>232</v>
      </c>
      <c r="C178">
        <v>1.49074074074074</v>
      </c>
      <c r="D178">
        <v>1.79</v>
      </c>
      <c r="E178">
        <v>0.38</v>
      </c>
    </row>
    <row r="179" spans="1:5" x14ac:dyDescent="0.25">
      <c r="A179" t="s">
        <v>16</v>
      </c>
      <c r="B179" t="s">
        <v>448</v>
      </c>
      <c r="C179">
        <v>1.49074074074074</v>
      </c>
      <c r="D179">
        <v>0.89</v>
      </c>
      <c r="E179">
        <v>0.63</v>
      </c>
    </row>
    <row r="180" spans="1:5" x14ac:dyDescent="0.25">
      <c r="A180" t="s">
        <v>16</v>
      </c>
      <c r="B180" t="s">
        <v>450</v>
      </c>
      <c r="C180">
        <v>1.49074074074074</v>
      </c>
      <c r="D180">
        <v>0.78</v>
      </c>
      <c r="E180">
        <v>1.38</v>
      </c>
    </row>
    <row r="181" spans="1:5" x14ac:dyDescent="0.25">
      <c r="A181" t="s">
        <v>16</v>
      </c>
      <c r="B181" t="s">
        <v>231</v>
      </c>
      <c r="C181">
        <v>1.49074074074074</v>
      </c>
      <c r="D181">
        <v>0.77</v>
      </c>
      <c r="E181">
        <v>0.75</v>
      </c>
    </row>
    <row r="182" spans="1:5" x14ac:dyDescent="0.25">
      <c r="A182" t="s">
        <v>16</v>
      </c>
      <c r="B182" t="s">
        <v>49</v>
      </c>
      <c r="C182">
        <v>1.49074074074074</v>
      </c>
      <c r="D182">
        <v>1.01</v>
      </c>
      <c r="E182">
        <v>1</v>
      </c>
    </row>
    <row r="183" spans="1:5" x14ac:dyDescent="0.25">
      <c r="A183" t="s">
        <v>16</v>
      </c>
      <c r="B183" t="s">
        <v>56</v>
      </c>
      <c r="C183">
        <v>1.49074074074074</v>
      </c>
      <c r="D183">
        <v>1.01</v>
      </c>
      <c r="E183">
        <v>0.13</v>
      </c>
    </row>
    <row r="184" spans="1:5" x14ac:dyDescent="0.25">
      <c r="A184" t="s">
        <v>16</v>
      </c>
      <c r="B184" t="s">
        <v>236</v>
      </c>
      <c r="C184">
        <v>1.49074074074074</v>
      </c>
      <c r="D184">
        <v>0.45</v>
      </c>
      <c r="E184">
        <v>1.88</v>
      </c>
    </row>
    <row r="185" spans="1:5" x14ac:dyDescent="0.25">
      <c r="A185" t="s">
        <v>16</v>
      </c>
      <c r="B185" t="s">
        <v>60</v>
      </c>
      <c r="C185">
        <v>1.49074074074074</v>
      </c>
      <c r="D185">
        <v>2.12</v>
      </c>
      <c r="E185">
        <v>0.38</v>
      </c>
    </row>
    <row r="186" spans="1:5" x14ac:dyDescent="0.25">
      <c r="A186" t="s">
        <v>16</v>
      </c>
      <c r="B186" t="s">
        <v>234</v>
      </c>
      <c r="C186">
        <v>1.49074074074074</v>
      </c>
      <c r="D186">
        <v>1.1200000000000001</v>
      </c>
      <c r="E186">
        <v>1.25</v>
      </c>
    </row>
    <row r="187" spans="1:5" x14ac:dyDescent="0.25">
      <c r="A187" t="s">
        <v>16</v>
      </c>
      <c r="B187" t="s">
        <v>18</v>
      </c>
      <c r="C187">
        <v>1.49074074074074</v>
      </c>
      <c r="D187">
        <v>0.89</v>
      </c>
      <c r="E187">
        <v>1.1299999999999999</v>
      </c>
    </row>
    <row r="188" spans="1:5" x14ac:dyDescent="0.25">
      <c r="A188" t="s">
        <v>16</v>
      </c>
      <c r="B188" t="s">
        <v>59</v>
      </c>
      <c r="C188">
        <v>1.49074074074074</v>
      </c>
      <c r="D188">
        <v>0.45</v>
      </c>
      <c r="E188">
        <v>0.88</v>
      </c>
    </row>
    <row r="189" spans="1:5" x14ac:dyDescent="0.25">
      <c r="A189" t="s">
        <v>16</v>
      </c>
      <c r="B189" t="s">
        <v>449</v>
      </c>
      <c r="C189">
        <v>1.49074074074074</v>
      </c>
      <c r="D189">
        <v>0.34</v>
      </c>
      <c r="E189">
        <v>1.38</v>
      </c>
    </row>
    <row r="190" spans="1:5" x14ac:dyDescent="0.25">
      <c r="A190" t="s">
        <v>16</v>
      </c>
      <c r="B190" t="s">
        <v>235</v>
      </c>
      <c r="C190">
        <v>1.49074074074074</v>
      </c>
      <c r="D190">
        <v>1.9</v>
      </c>
      <c r="E190">
        <v>1</v>
      </c>
    </row>
    <row r="191" spans="1:5" x14ac:dyDescent="0.25">
      <c r="A191" t="s">
        <v>16</v>
      </c>
      <c r="B191" t="s">
        <v>58</v>
      </c>
      <c r="C191">
        <v>1.49074074074074</v>
      </c>
      <c r="D191">
        <v>1.34</v>
      </c>
      <c r="E191">
        <v>1.5</v>
      </c>
    </row>
    <row r="192" spans="1:5" x14ac:dyDescent="0.25">
      <c r="A192" t="s">
        <v>16</v>
      </c>
      <c r="B192" t="s">
        <v>57</v>
      </c>
      <c r="C192">
        <v>1.49074074074074</v>
      </c>
      <c r="D192">
        <v>0.45</v>
      </c>
      <c r="E192">
        <v>1.1299999999999999</v>
      </c>
    </row>
    <row r="193" spans="1:5" x14ac:dyDescent="0.25">
      <c r="A193" t="s">
        <v>16</v>
      </c>
      <c r="B193" t="s">
        <v>287</v>
      </c>
      <c r="C193">
        <v>1.49074074074074</v>
      </c>
      <c r="D193">
        <v>1.01</v>
      </c>
      <c r="E193">
        <v>1</v>
      </c>
    </row>
    <row r="194" spans="1:5" x14ac:dyDescent="0.25">
      <c r="A194" t="s">
        <v>16</v>
      </c>
      <c r="B194" t="s">
        <v>233</v>
      </c>
      <c r="C194">
        <v>1.49074074074074</v>
      </c>
      <c r="D194">
        <v>0.45</v>
      </c>
      <c r="E194">
        <v>1.5</v>
      </c>
    </row>
    <row r="195" spans="1:5" x14ac:dyDescent="0.25">
      <c r="A195" t="s">
        <v>19</v>
      </c>
      <c r="B195" t="s">
        <v>21</v>
      </c>
      <c r="C195">
        <v>1.6666666666666701</v>
      </c>
      <c r="D195">
        <v>1</v>
      </c>
      <c r="E195">
        <v>0.97</v>
      </c>
    </row>
    <row r="196" spans="1:5" x14ac:dyDescent="0.25">
      <c r="A196" t="s">
        <v>19</v>
      </c>
      <c r="B196" t="s">
        <v>253</v>
      </c>
      <c r="C196">
        <v>1.6666666666666701</v>
      </c>
      <c r="D196">
        <v>1.29</v>
      </c>
      <c r="E196">
        <v>0.95</v>
      </c>
    </row>
    <row r="197" spans="1:5" x14ac:dyDescent="0.25">
      <c r="A197" t="s">
        <v>19</v>
      </c>
      <c r="B197" t="s">
        <v>146</v>
      </c>
      <c r="C197">
        <v>1.6666666666666701</v>
      </c>
      <c r="D197">
        <v>0.7</v>
      </c>
      <c r="E197">
        <v>1.1100000000000001</v>
      </c>
    </row>
    <row r="198" spans="1:5" x14ac:dyDescent="0.25">
      <c r="A198" t="s">
        <v>19</v>
      </c>
      <c r="B198" t="s">
        <v>244</v>
      </c>
      <c r="C198">
        <v>1.6666666666666701</v>
      </c>
      <c r="D198">
        <v>1.1000000000000001</v>
      </c>
      <c r="E198">
        <v>0.42</v>
      </c>
    </row>
    <row r="199" spans="1:5" x14ac:dyDescent="0.25">
      <c r="A199" t="s">
        <v>19</v>
      </c>
      <c r="B199" t="s">
        <v>248</v>
      </c>
      <c r="C199">
        <v>1.6666666666666701</v>
      </c>
      <c r="D199">
        <v>0.8</v>
      </c>
      <c r="E199">
        <v>1.39</v>
      </c>
    </row>
    <row r="200" spans="1:5" x14ac:dyDescent="0.25">
      <c r="A200" t="s">
        <v>19</v>
      </c>
      <c r="B200" t="s">
        <v>247</v>
      </c>
      <c r="C200">
        <v>1.6666666666666701</v>
      </c>
      <c r="D200">
        <v>1.2</v>
      </c>
      <c r="E200">
        <v>0.83</v>
      </c>
    </row>
    <row r="201" spans="1:5" x14ac:dyDescent="0.25">
      <c r="A201" t="s">
        <v>19</v>
      </c>
      <c r="B201" t="s">
        <v>250</v>
      </c>
      <c r="C201">
        <v>1.6666666666666701</v>
      </c>
      <c r="D201">
        <v>0.6</v>
      </c>
      <c r="E201">
        <v>1.39</v>
      </c>
    </row>
    <row r="202" spans="1:5" x14ac:dyDescent="0.25">
      <c r="A202" t="s">
        <v>19</v>
      </c>
      <c r="B202" t="s">
        <v>249</v>
      </c>
      <c r="C202">
        <v>1.6666666666666701</v>
      </c>
      <c r="D202">
        <v>1.46</v>
      </c>
      <c r="E202">
        <v>0.83</v>
      </c>
    </row>
    <row r="203" spans="1:5" x14ac:dyDescent="0.25">
      <c r="A203" t="s">
        <v>19</v>
      </c>
      <c r="B203" t="s">
        <v>254</v>
      </c>
      <c r="C203">
        <v>1.6666666666666701</v>
      </c>
      <c r="D203">
        <v>0.6</v>
      </c>
      <c r="E203">
        <v>1.67</v>
      </c>
    </row>
    <row r="204" spans="1:5" x14ac:dyDescent="0.25">
      <c r="A204" t="s">
        <v>19</v>
      </c>
      <c r="B204" t="s">
        <v>20</v>
      </c>
      <c r="C204">
        <v>1.6666666666666701</v>
      </c>
      <c r="D204">
        <v>1.2</v>
      </c>
      <c r="E204">
        <v>0.95</v>
      </c>
    </row>
    <row r="205" spans="1:5" x14ac:dyDescent="0.25">
      <c r="A205" t="s">
        <v>19</v>
      </c>
      <c r="B205" t="s">
        <v>352</v>
      </c>
      <c r="C205">
        <v>1.6666666666666701</v>
      </c>
      <c r="D205">
        <v>0.72</v>
      </c>
      <c r="E205">
        <v>0.5</v>
      </c>
    </row>
    <row r="206" spans="1:5" x14ac:dyDescent="0.25">
      <c r="A206" t="s">
        <v>19</v>
      </c>
      <c r="B206" t="s">
        <v>251</v>
      </c>
      <c r="C206">
        <v>1.6666666666666701</v>
      </c>
      <c r="D206">
        <v>0.84</v>
      </c>
      <c r="E206">
        <v>1.17</v>
      </c>
    </row>
    <row r="207" spans="1:5" x14ac:dyDescent="0.25">
      <c r="A207" t="s">
        <v>19</v>
      </c>
      <c r="B207" t="s">
        <v>142</v>
      </c>
      <c r="C207">
        <v>1.6666666666666701</v>
      </c>
      <c r="D207">
        <v>1.6</v>
      </c>
      <c r="E207">
        <v>0.69</v>
      </c>
    </row>
    <row r="208" spans="1:5" x14ac:dyDescent="0.25">
      <c r="A208" t="s">
        <v>19</v>
      </c>
      <c r="B208" t="s">
        <v>141</v>
      </c>
      <c r="C208">
        <v>1.6666666666666701</v>
      </c>
      <c r="D208">
        <v>1</v>
      </c>
      <c r="E208">
        <v>1.1100000000000001</v>
      </c>
    </row>
    <row r="209" spans="1:5" x14ac:dyDescent="0.25">
      <c r="A209" t="s">
        <v>19</v>
      </c>
      <c r="B209" t="s">
        <v>243</v>
      </c>
      <c r="C209">
        <v>1.6666666666666701</v>
      </c>
      <c r="D209">
        <v>0.8</v>
      </c>
      <c r="E209">
        <v>1.25</v>
      </c>
    </row>
    <row r="210" spans="1:5" x14ac:dyDescent="0.25">
      <c r="A210" t="s">
        <v>19</v>
      </c>
      <c r="B210" t="s">
        <v>154</v>
      </c>
      <c r="C210">
        <v>1.6666666666666701</v>
      </c>
      <c r="D210">
        <v>0.7</v>
      </c>
      <c r="E210">
        <v>0.97</v>
      </c>
    </row>
    <row r="211" spans="1:5" x14ac:dyDescent="0.25">
      <c r="A211" t="s">
        <v>19</v>
      </c>
      <c r="B211" t="s">
        <v>245</v>
      </c>
      <c r="C211">
        <v>1.6666666666666701</v>
      </c>
      <c r="D211">
        <v>0.9</v>
      </c>
      <c r="E211">
        <v>0.69</v>
      </c>
    </row>
    <row r="212" spans="1:5" x14ac:dyDescent="0.25">
      <c r="A212" t="s">
        <v>19</v>
      </c>
      <c r="B212" t="s">
        <v>252</v>
      </c>
      <c r="C212">
        <v>1.6666666666666701</v>
      </c>
      <c r="D212">
        <v>0.84</v>
      </c>
      <c r="E212">
        <v>1.33</v>
      </c>
    </row>
    <row r="213" spans="1:5" x14ac:dyDescent="0.25">
      <c r="A213" t="s">
        <v>19</v>
      </c>
      <c r="B213" t="s">
        <v>246</v>
      </c>
      <c r="C213">
        <v>1.6666666666666701</v>
      </c>
      <c r="D213">
        <v>1.1000000000000001</v>
      </c>
      <c r="E213">
        <v>0.83</v>
      </c>
    </row>
    <row r="214" spans="1:5" x14ac:dyDescent="0.25">
      <c r="A214" t="s">
        <v>19</v>
      </c>
      <c r="B214" t="s">
        <v>139</v>
      </c>
      <c r="C214">
        <v>1.6666666666666701</v>
      </c>
      <c r="D214">
        <v>1.3</v>
      </c>
      <c r="E214">
        <v>0.97</v>
      </c>
    </row>
    <row r="215" spans="1:5" x14ac:dyDescent="0.25">
      <c r="A215" t="s">
        <v>143</v>
      </c>
      <c r="B215" t="s">
        <v>451</v>
      </c>
      <c r="C215">
        <v>1.1642857142857099</v>
      </c>
      <c r="D215">
        <v>0.61</v>
      </c>
      <c r="E215">
        <v>0.42</v>
      </c>
    </row>
    <row r="216" spans="1:5" x14ac:dyDescent="0.25">
      <c r="A216" t="s">
        <v>143</v>
      </c>
      <c r="B216" t="s">
        <v>150</v>
      </c>
      <c r="C216">
        <v>1.1642857142857099</v>
      </c>
      <c r="D216">
        <v>0.86</v>
      </c>
      <c r="E216">
        <v>1.1200000000000001</v>
      </c>
    </row>
    <row r="217" spans="1:5" x14ac:dyDescent="0.25">
      <c r="A217" t="s">
        <v>143</v>
      </c>
      <c r="B217" t="s">
        <v>149</v>
      </c>
      <c r="C217">
        <v>1.1642857142857099</v>
      </c>
      <c r="D217">
        <v>1.07</v>
      </c>
      <c r="E217">
        <v>1.22</v>
      </c>
    </row>
    <row r="218" spans="1:5" x14ac:dyDescent="0.25">
      <c r="A218" t="s">
        <v>143</v>
      </c>
      <c r="B218" t="s">
        <v>155</v>
      </c>
      <c r="C218">
        <v>1.1642857142857099</v>
      </c>
      <c r="D218">
        <v>0.64</v>
      </c>
      <c r="E218">
        <v>0.98</v>
      </c>
    </row>
    <row r="219" spans="1:5" x14ac:dyDescent="0.25">
      <c r="A219" t="s">
        <v>143</v>
      </c>
      <c r="B219" t="s">
        <v>145</v>
      </c>
      <c r="C219">
        <v>1.1642857142857099</v>
      </c>
      <c r="D219">
        <v>1.35</v>
      </c>
      <c r="E219">
        <v>1.1200000000000001</v>
      </c>
    </row>
    <row r="220" spans="1:5" x14ac:dyDescent="0.25">
      <c r="A220" t="s">
        <v>143</v>
      </c>
      <c r="B220" t="s">
        <v>151</v>
      </c>
      <c r="C220">
        <v>1.1642857142857099</v>
      </c>
      <c r="D220">
        <v>0.98</v>
      </c>
      <c r="E220">
        <v>0.56000000000000005</v>
      </c>
    </row>
    <row r="221" spans="1:5" x14ac:dyDescent="0.25">
      <c r="A221" t="s">
        <v>143</v>
      </c>
      <c r="B221" t="s">
        <v>159</v>
      </c>
      <c r="C221">
        <v>1.1642857142857099</v>
      </c>
      <c r="D221">
        <v>1.07</v>
      </c>
      <c r="E221">
        <v>0.61</v>
      </c>
    </row>
    <row r="222" spans="1:5" x14ac:dyDescent="0.25">
      <c r="A222" t="s">
        <v>143</v>
      </c>
      <c r="B222" t="s">
        <v>144</v>
      </c>
      <c r="C222">
        <v>1.1642857142857099</v>
      </c>
      <c r="D222">
        <v>2.21</v>
      </c>
      <c r="E222">
        <v>1.1200000000000001</v>
      </c>
    </row>
    <row r="223" spans="1:5" x14ac:dyDescent="0.25">
      <c r="A223" t="s">
        <v>143</v>
      </c>
      <c r="B223" t="s">
        <v>160</v>
      </c>
      <c r="C223">
        <v>1.1642857142857099</v>
      </c>
      <c r="D223">
        <v>0.74</v>
      </c>
      <c r="E223">
        <v>2.1</v>
      </c>
    </row>
    <row r="224" spans="1:5" x14ac:dyDescent="0.25">
      <c r="A224" t="s">
        <v>143</v>
      </c>
      <c r="B224" t="s">
        <v>329</v>
      </c>
      <c r="C224">
        <v>1.1642857142857099</v>
      </c>
      <c r="D224">
        <v>0.97</v>
      </c>
      <c r="E224">
        <v>1.35</v>
      </c>
    </row>
    <row r="225" spans="1:5" x14ac:dyDescent="0.25">
      <c r="A225" t="s">
        <v>143</v>
      </c>
      <c r="B225" t="s">
        <v>140</v>
      </c>
      <c r="C225">
        <v>1.1642857142857099</v>
      </c>
      <c r="D225">
        <v>0.74</v>
      </c>
      <c r="E225">
        <v>1.26</v>
      </c>
    </row>
    <row r="226" spans="1:5" x14ac:dyDescent="0.25">
      <c r="A226" t="s">
        <v>143</v>
      </c>
      <c r="B226" t="s">
        <v>148</v>
      </c>
      <c r="C226">
        <v>1.1642857142857099</v>
      </c>
      <c r="D226">
        <v>1.1000000000000001</v>
      </c>
      <c r="E226">
        <v>0.28000000000000003</v>
      </c>
    </row>
    <row r="227" spans="1:5" x14ac:dyDescent="0.25">
      <c r="A227" t="s">
        <v>143</v>
      </c>
      <c r="B227" t="s">
        <v>156</v>
      </c>
      <c r="C227">
        <v>1.1642857142857099</v>
      </c>
      <c r="D227">
        <v>1.1499999999999999</v>
      </c>
      <c r="E227">
        <v>1.31</v>
      </c>
    </row>
    <row r="228" spans="1:5" x14ac:dyDescent="0.25">
      <c r="A228" t="s">
        <v>143</v>
      </c>
      <c r="B228" t="s">
        <v>157</v>
      </c>
      <c r="C228">
        <v>1.1642857142857099</v>
      </c>
      <c r="D228">
        <v>0.61</v>
      </c>
      <c r="E228">
        <v>1.68</v>
      </c>
    </row>
    <row r="229" spans="1:5" x14ac:dyDescent="0.25">
      <c r="A229" t="s">
        <v>143</v>
      </c>
      <c r="B229" t="s">
        <v>153</v>
      </c>
      <c r="C229">
        <v>1.1642857142857099</v>
      </c>
      <c r="D229">
        <v>1</v>
      </c>
      <c r="E229">
        <v>0.65</v>
      </c>
    </row>
    <row r="230" spans="1:5" x14ac:dyDescent="0.25">
      <c r="A230" t="s">
        <v>143</v>
      </c>
      <c r="B230" t="s">
        <v>161</v>
      </c>
      <c r="C230">
        <v>1.1642857142857099</v>
      </c>
      <c r="D230">
        <v>1.1499999999999999</v>
      </c>
      <c r="E230">
        <v>0.98</v>
      </c>
    </row>
    <row r="231" spans="1:5" x14ac:dyDescent="0.25">
      <c r="A231" t="s">
        <v>143</v>
      </c>
      <c r="B231" t="s">
        <v>158</v>
      </c>
      <c r="C231">
        <v>1.1642857142857099</v>
      </c>
      <c r="D231">
        <v>0.86</v>
      </c>
      <c r="E231">
        <v>0.84</v>
      </c>
    </row>
    <row r="232" spans="1:5" x14ac:dyDescent="0.25">
      <c r="A232" t="s">
        <v>143</v>
      </c>
      <c r="B232" t="s">
        <v>147</v>
      </c>
      <c r="C232">
        <v>1.1642857142857099</v>
      </c>
      <c r="D232">
        <v>0.74</v>
      </c>
      <c r="E232">
        <v>0.42</v>
      </c>
    </row>
    <row r="233" spans="1:5" x14ac:dyDescent="0.25">
      <c r="A233" t="s">
        <v>143</v>
      </c>
      <c r="B233" t="s">
        <v>152</v>
      </c>
      <c r="C233">
        <v>1.1642857142857099</v>
      </c>
      <c r="D233">
        <v>1.47</v>
      </c>
      <c r="E233">
        <v>0.56000000000000005</v>
      </c>
    </row>
    <row r="234" spans="1:5" x14ac:dyDescent="0.25">
      <c r="A234" t="s">
        <v>143</v>
      </c>
      <c r="B234" t="s">
        <v>452</v>
      </c>
      <c r="C234">
        <v>1.1642857142857099</v>
      </c>
      <c r="D234">
        <v>0.72</v>
      </c>
      <c r="E234">
        <v>1.47</v>
      </c>
    </row>
    <row r="235" spans="1:5" x14ac:dyDescent="0.25">
      <c r="A235" t="s">
        <v>22</v>
      </c>
      <c r="B235" t="s">
        <v>263</v>
      </c>
      <c r="C235">
        <v>1.6818181818181801</v>
      </c>
      <c r="D235">
        <v>1.78</v>
      </c>
      <c r="E235">
        <v>0.57999999999999996</v>
      </c>
    </row>
    <row r="236" spans="1:5" x14ac:dyDescent="0.25">
      <c r="A236" t="s">
        <v>22</v>
      </c>
      <c r="B236" t="s">
        <v>163</v>
      </c>
      <c r="C236">
        <v>1.6818181818181801</v>
      </c>
      <c r="D236">
        <v>1.59</v>
      </c>
      <c r="E236">
        <v>1.2</v>
      </c>
    </row>
    <row r="237" spans="1:5" x14ac:dyDescent="0.25">
      <c r="A237" t="s">
        <v>22</v>
      </c>
      <c r="B237" t="s">
        <v>266</v>
      </c>
      <c r="C237">
        <v>1.6818181818181801</v>
      </c>
      <c r="D237">
        <v>0.69</v>
      </c>
      <c r="E237">
        <v>1.92</v>
      </c>
    </row>
    <row r="238" spans="1:5" x14ac:dyDescent="0.25">
      <c r="A238" t="s">
        <v>22</v>
      </c>
      <c r="B238" t="s">
        <v>164</v>
      </c>
      <c r="C238">
        <v>1.6818181818181801</v>
      </c>
      <c r="D238">
        <v>1.19</v>
      </c>
      <c r="E238">
        <v>0.72</v>
      </c>
    </row>
    <row r="239" spans="1:5" x14ac:dyDescent="0.25">
      <c r="A239" t="s">
        <v>22</v>
      </c>
      <c r="B239" t="s">
        <v>162</v>
      </c>
      <c r="C239">
        <v>1.6818181818181801</v>
      </c>
      <c r="D239">
        <v>1.29</v>
      </c>
      <c r="E239">
        <v>0.96</v>
      </c>
    </row>
    <row r="240" spans="1:5" x14ac:dyDescent="0.25">
      <c r="A240" t="s">
        <v>22</v>
      </c>
      <c r="B240" t="s">
        <v>167</v>
      </c>
      <c r="C240">
        <v>1.6818181818181801</v>
      </c>
      <c r="D240">
        <v>0.69</v>
      </c>
      <c r="E240">
        <v>1.08</v>
      </c>
    </row>
    <row r="241" spans="1:5" x14ac:dyDescent="0.25">
      <c r="A241" t="s">
        <v>22</v>
      </c>
      <c r="B241" t="s">
        <v>255</v>
      </c>
      <c r="C241">
        <v>1.6818181818181801</v>
      </c>
      <c r="D241">
        <v>1.19</v>
      </c>
      <c r="E241">
        <v>0.14000000000000001</v>
      </c>
    </row>
    <row r="242" spans="1:5" x14ac:dyDescent="0.25">
      <c r="A242" t="s">
        <v>22</v>
      </c>
      <c r="B242" t="s">
        <v>24</v>
      </c>
      <c r="C242">
        <v>1.6818181818181801</v>
      </c>
      <c r="D242">
        <v>0.89</v>
      </c>
      <c r="E242">
        <v>0.48</v>
      </c>
    </row>
    <row r="243" spans="1:5" x14ac:dyDescent="0.25">
      <c r="A243" t="s">
        <v>22</v>
      </c>
      <c r="B243" t="s">
        <v>290</v>
      </c>
      <c r="C243">
        <v>1.6818181818181801</v>
      </c>
      <c r="D243">
        <v>0.89</v>
      </c>
      <c r="E243">
        <v>1.32</v>
      </c>
    </row>
    <row r="244" spans="1:5" x14ac:dyDescent="0.25">
      <c r="A244" t="s">
        <v>22</v>
      </c>
      <c r="B244" t="s">
        <v>166</v>
      </c>
      <c r="C244">
        <v>1.6818181818181801</v>
      </c>
      <c r="D244">
        <v>0.79</v>
      </c>
      <c r="E244">
        <v>1.68</v>
      </c>
    </row>
    <row r="245" spans="1:5" x14ac:dyDescent="0.25">
      <c r="A245" t="s">
        <v>22</v>
      </c>
      <c r="B245" t="s">
        <v>261</v>
      </c>
      <c r="C245">
        <v>1.6818181818181801</v>
      </c>
      <c r="D245">
        <v>0.79</v>
      </c>
      <c r="E245">
        <v>1.08</v>
      </c>
    </row>
    <row r="246" spans="1:5" x14ac:dyDescent="0.25">
      <c r="A246" t="s">
        <v>22</v>
      </c>
      <c r="B246" t="s">
        <v>23</v>
      </c>
      <c r="C246">
        <v>1.6818181818181801</v>
      </c>
      <c r="D246">
        <v>1.78</v>
      </c>
      <c r="E246">
        <v>0.86</v>
      </c>
    </row>
    <row r="247" spans="1:5" x14ac:dyDescent="0.25">
      <c r="A247" t="s">
        <v>22</v>
      </c>
      <c r="B247" t="s">
        <v>256</v>
      </c>
      <c r="C247">
        <v>1.6818181818181801</v>
      </c>
      <c r="D247">
        <v>1.19</v>
      </c>
      <c r="E247">
        <v>0.86</v>
      </c>
    </row>
    <row r="248" spans="1:5" x14ac:dyDescent="0.25">
      <c r="A248" t="s">
        <v>22</v>
      </c>
      <c r="B248" t="s">
        <v>264</v>
      </c>
      <c r="C248">
        <v>1.6818181818181801</v>
      </c>
      <c r="D248">
        <v>0.71</v>
      </c>
      <c r="E248">
        <v>0.86</v>
      </c>
    </row>
    <row r="249" spans="1:5" x14ac:dyDescent="0.25">
      <c r="A249" t="s">
        <v>22</v>
      </c>
      <c r="B249" t="s">
        <v>262</v>
      </c>
      <c r="C249">
        <v>1.6818181818181801</v>
      </c>
      <c r="D249">
        <v>0.83</v>
      </c>
      <c r="E249">
        <v>1.29</v>
      </c>
    </row>
    <row r="250" spans="1:5" x14ac:dyDescent="0.25">
      <c r="A250" t="s">
        <v>22</v>
      </c>
      <c r="B250" t="s">
        <v>259</v>
      </c>
      <c r="C250">
        <v>1.6818181818181801</v>
      </c>
      <c r="D250">
        <v>0.59</v>
      </c>
      <c r="E250">
        <v>0.72</v>
      </c>
    </row>
    <row r="251" spans="1:5" x14ac:dyDescent="0.25">
      <c r="A251" t="s">
        <v>22</v>
      </c>
      <c r="B251" t="s">
        <v>291</v>
      </c>
      <c r="C251">
        <v>1.6818181818181801</v>
      </c>
      <c r="D251">
        <v>1.43</v>
      </c>
      <c r="E251">
        <v>0.43</v>
      </c>
    </row>
    <row r="252" spans="1:5" x14ac:dyDescent="0.25">
      <c r="A252" t="s">
        <v>22</v>
      </c>
      <c r="B252" t="s">
        <v>267</v>
      </c>
      <c r="C252">
        <v>1.6818181818181801</v>
      </c>
      <c r="D252">
        <v>0.5</v>
      </c>
      <c r="E252">
        <v>1.44</v>
      </c>
    </row>
    <row r="253" spans="1:5" x14ac:dyDescent="0.25">
      <c r="A253" t="s">
        <v>22</v>
      </c>
      <c r="B253" t="s">
        <v>165</v>
      </c>
      <c r="C253">
        <v>1.6818181818181801</v>
      </c>
      <c r="D253">
        <v>0.71</v>
      </c>
      <c r="E253">
        <v>1.1499999999999999</v>
      </c>
    </row>
    <row r="254" spans="1:5" x14ac:dyDescent="0.25">
      <c r="A254" t="s">
        <v>22</v>
      </c>
      <c r="B254" t="s">
        <v>175</v>
      </c>
      <c r="C254">
        <v>1.6818181818181801</v>
      </c>
    </row>
    <row r="255" spans="1:5" x14ac:dyDescent="0.25">
      <c r="A255" t="s">
        <v>25</v>
      </c>
      <c r="B255" t="s">
        <v>27</v>
      </c>
      <c r="C255">
        <v>1.36363636363636</v>
      </c>
      <c r="D255">
        <v>0.98</v>
      </c>
      <c r="E255">
        <v>1.01</v>
      </c>
    </row>
    <row r="256" spans="1:5" x14ac:dyDescent="0.25">
      <c r="A256" t="s">
        <v>25</v>
      </c>
      <c r="B256" t="s">
        <v>174</v>
      </c>
      <c r="C256">
        <v>1.36363636363636</v>
      </c>
      <c r="D256">
        <v>0.73</v>
      </c>
      <c r="E256">
        <v>2.17</v>
      </c>
    </row>
    <row r="257" spans="1:5" x14ac:dyDescent="0.25">
      <c r="A257" t="s">
        <v>25</v>
      </c>
      <c r="B257" t="s">
        <v>168</v>
      </c>
      <c r="C257">
        <v>1.36363636363636</v>
      </c>
      <c r="D257">
        <v>0.98</v>
      </c>
      <c r="E257">
        <v>0.87</v>
      </c>
    </row>
    <row r="258" spans="1:5" x14ac:dyDescent="0.25">
      <c r="A258" t="s">
        <v>25</v>
      </c>
      <c r="B258" t="s">
        <v>176</v>
      </c>
      <c r="C258">
        <v>1.36363636363636</v>
      </c>
      <c r="D258">
        <v>0.86</v>
      </c>
      <c r="E258">
        <v>0.72</v>
      </c>
    </row>
    <row r="259" spans="1:5" x14ac:dyDescent="0.25">
      <c r="A259" t="s">
        <v>25</v>
      </c>
      <c r="B259" t="s">
        <v>477</v>
      </c>
      <c r="C259">
        <v>1.36363636363636</v>
      </c>
      <c r="D259">
        <v>1.34</v>
      </c>
      <c r="E259">
        <v>1.3</v>
      </c>
    </row>
    <row r="260" spans="1:5" x14ac:dyDescent="0.25">
      <c r="A260" t="s">
        <v>25</v>
      </c>
      <c r="B260" t="s">
        <v>169</v>
      </c>
      <c r="C260">
        <v>1.36363636363636</v>
      </c>
      <c r="D260">
        <v>0.59</v>
      </c>
      <c r="E260">
        <v>1.21</v>
      </c>
    </row>
    <row r="261" spans="1:5" x14ac:dyDescent="0.25">
      <c r="A261" t="s">
        <v>25</v>
      </c>
      <c r="B261" t="s">
        <v>258</v>
      </c>
      <c r="C261">
        <v>1.36363636363636</v>
      </c>
      <c r="D261">
        <v>1.34</v>
      </c>
      <c r="E261">
        <v>0.72</v>
      </c>
    </row>
    <row r="262" spans="1:5" x14ac:dyDescent="0.25">
      <c r="A262" t="s">
        <v>25</v>
      </c>
      <c r="B262" t="s">
        <v>265</v>
      </c>
      <c r="C262">
        <v>1.36363636363636</v>
      </c>
      <c r="D262">
        <v>1.1000000000000001</v>
      </c>
      <c r="E262">
        <v>0.72</v>
      </c>
    </row>
    <row r="263" spans="1:5" x14ac:dyDescent="0.25">
      <c r="A263" t="s">
        <v>25</v>
      </c>
      <c r="B263" t="s">
        <v>257</v>
      </c>
      <c r="C263">
        <v>1.36363636363636</v>
      </c>
      <c r="D263">
        <v>0.86</v>
      </c>
      <c r="E263">
        <v>1.59</v>
      </c>
    </row>
    <row r="264" spans="1:5" x14ac:dyDescent="0.25">
      <c r="A264" t="s">
        <v>25</v>
      </c>
      <c r="B264" t="s">
        <v>172</v>
      </c>
      <c r="C264">
        <v>1.36363636363636</v>
      </c>
      <c r="D264">
        <v>1.1000000000000001</v>
      </c>
      <c r="E264">
        <v>0.43</v>
      </c>
    </row>
    <row r="265" spans="1:5" x14ac:dyDescent="0.25">
      <c r="A265" t="s">
        <v>25</v>
      </c>
      <c r="B265" t="s">
        <v>173</v>
      </c>
      <c r="C265">
        <v>1.36363636363636</v>
      </c>
      <c r="D265">
        <v>1.61</v>
      </c>
      <c r="E265">
        <v>1.39</v>
      </c>
    </row>
    <row r="266" spans="1:5" x14ac:dyDescent="0.25">
      <c r="A266" t="s">
        <v>25</v>
      </c>
      <c r="B266" t="s">
        <v>26</v>
      </c>
      <c r="C266">
        <v>1.36363636363636</v>
      </c>
      <c r="D266">
        <v>0.28999999999999998</v>
      </c>
      <c r="E266">
        <v>1.39</v>
      </c>
    </row>
    <row r="267" spans="1:5" x14ac:dyDescent="0.25">
      <c r="A267" t="s">
        <v>25</v>
      </c>
      <c r="B267" t="s">
        <v>476</v>
      </c>
      <c r="C267">
        <v>1.36363636363636</v>
      </c>
      <c r="D267">
        <v>0.73</v>
      </c>
      <c r="E267">
        <v>1.21</v>
      </c>
    </row>
    <row r="268" spans="1:5" x14ac:dyDescent="0.25">
      <c r="A268" t="s">
        <v>25</v>
      </c>
      <c r="B268" t="s">
        <v>177</v>
      </c>
      <c r="C268">
        <v>1.36363636363636</v>
      </c>
      <c r="D268">
        <v>1.47</v>
      </c>
      <c r="E268">
        <v>0.69</v>
      </c>
    </row>
    <row r="269" spans="1:5" x14ac:dyDescent="0.25">
      <c r="A269" t="s">
        <v>25</v>
      </c>
      <c r="B269" t="s">
        <v>170</v>
      </c>
      <c r="C269">
        <v>1.36363636363636</v>
      </c>
      <c r="D269">
        <v>1.03</v>
      </c>
      <c r="E269">
        <v>0.35</v>
      </c>
    </row>
    <row r="270" spans="1:5" x14ac:dyDescent="0.25">
      <c r="A270" t="s">
        <v>25</v>
      </c>
      <c r="B270" t="s">
        <v>260</v>
      </c>
      <c r="C270">
        <v>1.36363636363636</v>
      </c>
      <c r="D270">
        <v>0.59</v>
      </c>
      <c r="E270">
        <v>0.52</v>
      </c>
    </row>
    <row r="271" spans="1:5" x14ac:dyDescent="0.25">
      <c r="A271" t="s">
        <v>25</v>
      </c>
      <c r="B271" t="s">
        <v>292</v>
      </c>
      <c r="C271">
        <v>1.36363636363636</v>
      </c>
      <c r="D271">
        <v>1.59</v>
      </c>
      <c r="E271">
        <v>1.1499999999999999</v>
      </c>
    </row>
    <row r="272" spans="1:5" x14ac:dyDescent="0.25">
      <c r="A272" t="s">
        <v>25</v>
      </c>
      <c r="B272" t="s">
        <v>478</v>
      </c>
      <c r="C272">
        <v>1.36363636363636</v>
      </c>
      <c r="D272">
        <v>0.73</v>
      </c>
      <c r="E272">
        <v>1.21</v>
      </c>
    </row>
    <row r="273" spans="1:5" x14ac:dyDescent="0.25">
      <c r="A273" t="s">
        <v>25</v>
      </c>
      <c r="B273" t="s">
        <v>479</v>
      </c>
      <c r="C273">
        <v>1.36363636363636</v>
      </c>
      <c r="D273">
        <v>0.59</v>
      </c>
      <c r="E273">
        <v>0.69</v>
      </c>
    </row>
    <row r="274" spans="1:5" x14ac:dyDescent="0.25">
      <c r="A274" t="s">
        <v>25</v>
      </c>
      <c r="B274" t="s">
        <v>171</v>
      </c>
      <c r="C274">
        <v>1.36363636363636</v>
      </c>
      <c r="D274">
        <v>1.32</v>
      </c>
      <c r="E274">
        <v>0.52</v>
      </c>
    </row>
    <row r="275" spans="1:5" x14ac:dyDescent="0.25">
      <c r="A275" t="s">
        <v>28</v>
      </c>
      <c r="B275" t="s">
        <v>29</v>
      </c>
      <c r="C275">
        <v>1.31111111111111</v>
      </c>
      <c r="D275">
        <v>1.1399999999999999</v>
      </c>
      <c r="E275">
        <v>0.15</v>
      </c>
    </row>
    <row r="276" spans="1:5" x14ac:dyDescent="0.25">
      <c r="A276" t="s">
        <v>28</v>
      </c>
      <c r="B276" t="s">
        <v>463</v>
      </c>
      <c r="C276">
        <v>1.31111111111111</v>
      </c>
      <c r="D276">
        <v>1.07</v>
      </c>
      <c r="E276">
        <v>1.25</v>
      </c>
    </row>
    <row r="277" spans="1:5" x14ac:dyDescent="0.25">
      <c r="A277" t="s">
        <v>28</v>
      </c>
      <c r="B277" t="s">
        <v>275</v>
      </c>
      <c r="C277">
        <v>1.31111111111111</v>
      </c>
      <c r="D277">
        <v>1.22</v>
      </c>
      <c r="E277">
        <v>1.6</v>
      </c>
    </row>
    <row r="278" spans="1:5" x14ac:dyDescent="0.25">
      <c r="A278" t="s">
        <v>28</v>
      </c>
      <c r="B278" t="s">
        <v>279</v>
      </c>
      <c r="C278">
        <v>1.31111111111111</v>
      </c>
      <c r="D278">
        <v>0.61</v>
      </c>
      <c r="E278">
        <v>1.25</v>
      </c>
    </row>
    <row r="279" spans="1:5" x14ac:dyDescent="0.25">
      <c r="A279" t="s">
        <v>28</v>
      </c>
      <c r="B279" t="s">
        <v>189</v>
      </c>
      <c r="C279">
        <v>1.31111111111111</v>
      </c>
      <c r="D279">
        <v>1.07</v>
      </c>
      <c r="E279">
        <v>0.89</v>
      </c>
    </row>
    <row r="280" spans="1:5" x14ac:dyDescent="0.25">
      <c r="A280" t="s">
        <v>28</v>
      </c>
      <c r="B280" t="s">
        <v>190</v>
      </c>
      <c r="C280">
        <v>1.31111111111111</v>
      </c>
      <c r="D280">
        <v>1.22</v>
      </c>
      <c r="E280">
        <v>1.78</v>
      </c>
    </row>
    <row r="281" spans="1:5" x14ac:dyDescent="0.25">
      <c r="A281" t="s">
        <v>28</v>
      </c>
      <c r="B281" t="s">
        <v>30</v>
      </c>
      <c r="C281">
        <v>1.31111111111111</v>
      </c>
      <c r="D281">
        <v>2.44</v>
      </c>
      <c r="E281">
        <v>0.36</v>
      </c>
    </row>
    <row r="282" spans="1:5" x14ac:dyDescent="0.25">
      <c r="A282" t="s">
        <v>28</v>
      </c>
      <c r="B282" t="s">
        <v>187</v>
      </c>
      <c r="C282">
        <v>1.31111111111111</v>
      </c>
      <c r="D282">
        <v>0.76</v>
      </c>
      <c r="E282">
        <v>0.89</v>
      </c>
    </row>
    <row r="283" spans="1:5" x14ac:dyDescent="0.25">
      <c r="A283" t="s">
        <v>28</v>
      </c>
      <c r="B283" t="s">
        <v>278</v>
      </c>
      <c r="C283">
        <v>1.31111111111111</v>
      </c>
      <c r="D283">
        <v>0.92</v>
      </c>
      <c r="E283">
        <v>1.25</v>
      </c>
    </row>
    <row r="284" spans="1:5" x14ac:dyDescent="0.25">
      <c r="A284" t="s">
        <v>28</v>
      </c>
      <c r="B284" t="s">
        <v>464</v>
      </c>
      <c r="C284">
        <v>1.31111111111111</v>
      </c>
      <c r="D284">
        <v>0.76</v>
      </c>
      <c r="E284">
        <v>0.89</v>
      </c>
    </row>
    <row r="285" spans="1:5" x14ac:dyDescent="0.25">
      <c r="A285" t="s">
        <v>28</v>
      </c>
      <c r="B285" t="s">
        <v>462</v>
      </c>
      <c r="C285">
        <v>1.31111111111111</v>
      </c>
      <c r="D285">
        <v>0.76</v>
      </c>
      <c r="E285">
        <v>0.89</v>
      </c>
    </row>
    <row r="286" spans="1:5" x14ac:dyDescent="0.25">
      <c r="A286" t="s">
        <v>28</v>
      </c>
      <c r="B286" t="s">
        <v>31</v>
      </c>
      <c r="C286">
        <v>1.31111111111111</v>
      </c>
      <c r="D286">
        <v>1.33</v>
      </c>
      <c r="E286">
        <v>0.67</v>
      </c>
    </row>
    <row r="287" spans="1:5" x14ac:dyDescent="0.25">
      <c r="A287" t="s">
        <v>28</v>
      </c>
      <c r="B287" t="s">
        <v>188</v>
      </c>
      <c r="C287">
        <v>1.31111111111111</v>
      </c>
      <c r="D287">
        <v>1.37</v>
      </c>
      <c r="E287">
        <v>0.89</v>
      </c>
    </row>
    <row r="288" spans="1:5" x14ac:dyDescent="0.25">
      <c r="A288" t="s">
        <v>28</v>
      </c>
      <c r="B288" t="s">
        <v>293</v>
      </c>
      <c r="C288">
        <v>1.31111111111111</v>
      </c>
      <c r="D288">
        <v>0.31</v>
      </c>
      <c r="E288">
        <v>0.89</v>
      </c>
    </row>
    <row r="289" spans="1:5" x14ac:dyDescent="0.25">
      <c r="A289" t="s">
        <v>28</v>
      </c>
      <c r="B289" t="s">
        <v>277</v>
      </c>
      <c r="C289">
        <v>1.31111111111111</v>
      </c>
      <c r="D289">
        <v>0.61</v>
      </c>
      <c r="E289">
        <v>1.07</v>
      </c>
    </row>
    <row r="290" spans="1:5" x14ac:dyDescent="0.25">
      <c r="A290" t="s">
        <v>28</v>
      </c>
      <c r="B290" t="s">
        <v>276</v>
      </c>
      <c r="C290">
        <v>1.31111111111111</v>
      </c>
      <c r="D290">
        <v>0.61</v>
      </c>
      <c r="E290">
        <v>1.78</v>
      </c>
    </row>
    <row r="291" spans="1:5" x14ac:dyDescent="0.25">
      <c r="A291" t="s">
        <v>28</v>
      </c>
      <c r="B291" t="s">
        <v>191</v>
      </c>
      <c r="C291">
        <v>1.31111111111111</v>
      </c>
      <c r="D291">
        <v>1.07</v>
      </c>
      <c r="E291">
        <v>0.36</v>
      </c>
    </row>
    <row r="292" spans="1:5" x14ac:dyDescent="0.25">
      <c r="A292" t="s">
        <v>28</v>
      </c>
      <c r="B292" t="s">
        <v>294</v>
      </c>
      <c r="C292">
        <v>1.31111111111111</v>
      </c>
      <c r="D292">
        <v>0.76</v>
      </c>
      <c r="E292">
        <v>1.25</v>
      </c>
    </row>
    <row r="293" spans="1:5" x14ac:dyDescent="0.25">
      <c r="A293" t="s">
        <v>178</v>
      </c>
      <c r="B293" t="s">
        <v>465</v>
      </c>
      <c r="C293">
        <v>1.8350515463917501</v>
      </c>
      <c r="D293">
        <v>1.0900000000000001</v>
      </c>
      <c r="E293">
        <v>1</v>
      </c>
    </row>
    <row r="294" spans="1:5" x14ac:dyDescent="0.25">
      <c r="A294" t="s">
        <v>178</v>
      </c>
      <c r="B294" t="s">
        <v>268</v>
      </c>
      <c r="C294">
        <v>1.8350515463917501</v>
      </c>
      <c r="D294">
        <v>0.45</v>
      </c>
      <c r="E294">
        <v>0.75</v>
      </c>
    </row>
    <row r="295" spans="1:5" x14ac:dyDescent="0.25">
      <c r="A295" t="s">
        <v>178</v>
      </c>
      <c r="B295" t="s">
        <v>183</v>
      </c>
      <c r="C295">
        <v>1.8350515463917501</v>
      </c>
      <c r="D295">
        <v>0.64</v>
      </c>
      <c r="E295">
        <v>0.88</v>
      </c>
    </row>
    <row r="296" spans="1:5" x14ac:dyDescent="0.25">
      <c r="A296" t="s">
        <v>178</v>
      </c>
      <c r="B296" t="s">
        <v>185</v>
      </c>
      <c r="C296">
        <v>1.8350515463917501</v>
      </c>
      <c r="D296">
        <v>0.65</v>
      </c>
      <c r="E296">
        <v>1.65</v>
      </c>
    </row>
    <row r="297" spans="1:5" x14ac:dyDescent="0.25">
      <c r="A297" t="s">
        <v>178</v>
      </c>
      <c r="B297" t="s">
        <v>273</v>
      </c>
      <c r="C297">
        <v>1.8350515463917501</v>
      </c>
      <c r="D297">
        <v>2.4500000000000002</v>
      </c>
      <c r="E297">
        <v>0.13</v>
      </c>
    </row>
    <row r="298" spans="1:5" x14ac:dyDescent="0.25">
      <c r="A298" t="s">
        <v>178</v>
      </c>
      <c r="B298" t="s">
        <v>472</v>
      </c>
      <c r="C298">
        <v>1.8350515463917501</v>
      </c>
      <c r="D298">
        <v>1.18</v>
      </c>
      <c r="E298">
        <v>1.38</v>
      </c>
    </row>
    <row r="299" spans="1:5" x14ac:dyDescent="0.25">
      <c r="A299" t="s">
        <v>178</v>
      </c>
      <c r="B299" t="s">
        <v>182</v>
      </c>
      <c r="C299">
        <v>1.8350515463917501</v>
      </c>
      <c r="D299">
        <v>1.91</v>
      </c>
      <c r="E299">
        <v>0.75</v>
      </c>
    </row>
    <row r="300" spans="1:5" x14ac:dyDescent="0.25">
      <c r="A300" t="s">
        <v>178</v>
      </c>
      <c r="B300" t="s">
        <v>184</v>
      </c>
      <c r="C300">
        <v>1.8350515463917501</v>
      </c>
      <c r="D300">
        <v>0.22</v>
      </c>
      <c r="E300">
        <v>0.75</v>
      </c>
    </row>
    <row r="301" spans="1:5" x14ac:dyDescent="0.25">
      <c r="A301" t="s">
        <v>178</v>
      </c>
      <c r="B301" t="s">
        <v>269</v>
      </c>
      <c r="C301">
        <v>1.8350515463917501</v>
      </c>
      <c r="D301">
        <v>0.65</v>
      </c>
      <c r="E301">
        <v>1.05</v>
      </c>
    </row>
    <row r="302" spans="1:5" x14ac:dyDescent="0.25">
      <c r="A302" t="s">
        <v>178</v>
      </c>
      <c r="B302" t="s">
        <v>468</v>
      </c>
      <c r="C302">
        <v>1.8350515463917501</v>
      </c>
      <c r="D302">
        <v>0.54</v>
      </c>
      <c r="E302">
        <v>0.6</v>
      </c>
    </row>
    <row r="303" spans="1:5" x14ac:dyDescent="0.25">
      <c r="A303" t="s">
        <v>178</v>
      </c>
      <c r="B303" t="s">
        <v>272</v>
      </c>
      <c r="C303">
        <v>1.8350515463917501</v>
      </c>
      <c r="D303">
        <v>0.73</v>
      </c>
      <c r="E303">
        <v>1.5</v>
      </c>
    </row>
    <row r="304" spans="1:5" x14ac:dyDescent="0.25">
      <c r="A304" t="s">
        <v>178</v>
      </c>
      <c r="B304" t="s">
        <v>181</v>
      </c>
      <c r="C304">
        <v>1.8350515463917501</v>
      </c>
      <c r="D304">
        <v>1.73</v>
      </c>
      <c r="E304">
        <v>1.38</v>
      </c>
    </row>
    <row r="305" spans="1:5" x14ac:dyDescent="0.25">
      <c r="A305" t="s">
        <v>178</v>
      </c>
      <c r="B305" t="s">
        <v>180</v>
      </c>
      <c r="C305">
        <v>1.8350515463917501</v>
      </c>
      <c r="D305">
        <v>0.54</v>
      </c>
      <c r="E305">
        <v>1.1299999999999999</v>
      </c>
    </row>
    <row r="306" spans="1:5" x14ac:dyDescent="0.25">
      <c r="A306" t="s">
        <v>178</v>
      </c>
      <c r="B306" t="s">
        <v>270</v>
      </c>
      <c r="C306">
        <v>1.8350515463917501</v>
      </c>
      <c r="D306">
        <v>0.44</v>
      </c>
      <c r="E306">
        <v>0.45</v>
      </c>
    </row>
    <row r="307" spans="1:5" x14ac:dyDescent="0.25">
      <c r="A307" t="s">
        <v>178</v>
      </c>
      <c r="B307" t="s">
        <v>271</v>
      </c>
      <c r="C307">
        <v>1.8350515463917501</v>
      </c>
      <c r="D307">
        <v>0.76</v>
      </c>
      <c r="E307">
        <v>0.75</v>
      </c>
    </row>
    <row r="308" spans="1:5" x14ac:dyDescent="0.25">
      <c r="A308" t="s">
        <v>178</v>
      </c>
      <c r="B308" t="s">
        <v>274</v>
      </c>
      <c r="C308">
        <v>1.8350515463917501</v>
      </c>
      <c r="D308">
        <v>1.63</v>
      </c>
      <c r="E308">
        <v>1.1299999999999999</v>
      </c>
    </row>
    <row r="309" spans="1:5" x14ac:dyDescent="0.25">
      <c r="A309" t="s">
        <v>178</v>
      </c>
      <c r="B309" t="s">
        <v>179</v>
      </c>
      <c r="C309">
        <v>1.8350515463917501</v>
      </c>
      <c r="D309">
        <v>0.54</v>
      </c>
      <c r="E309">
        <v>1.65</v>
      </c>
    </row>
    <row r="310" spans="1:5" x14ac:dyDescent="0.25">
      <c r="A310" t="s">
        <v>178</v>
      </c>
      <c r="B310" t="s">
        <v>186</v>
      </c>
      <c r="C310">
        <v>1.8350515463917501</v>
      </c>
      <c r="D310">
        <v>1.77</v>
      </c>
      <c r="E310">
        <v>1.1299999999999999</v>
      </c>
    </row>
    <row r="311" spans="1:5" x14ac:dyDescent="0.25">
      <c r="A311" t="s">
        <v>10</v>
      </c>
      <c r="B311" t="s">
        <v>222</v>
      </c>
      <c r="C311">
        <v>1.6153846153846201</v>
      </c>
      <c r="D311">
        <v>0.71</v>
      </c>
      <c r="E311">
        <v>1.1499999999999999</v>
      </c>
    </row>
    <row r="312" spans="1:5" x14ac:dyDescent="0.25">
      <c r="A312" t="s">
        <v>10</v>
      </c>
      <c r="B312" t="s">
        <v>226</v>
      </c>
      <c r="C312">
        <v>1.6153846153846201</v>
      </c>
      <c r="D312">
        <v>0.93</v>
      </c>
      <c r="E312">
        <v>0.89</v>
      </c>
    </row>
    <row r="313" spans="1:5" x14ac:dyDescent="0.25">
      <c r="A313" t="s">
        <v>10</v>
      </c>
      <c r="B313" t="s">
        <v>38</v>
      </c>
      <c r="C313">
        <v>1.6153846153846201</v>
      </c>
      <c r="D313">
        <v>0.93</v>
      </c>
      <c r="E313">
        <v>0.67</v>
      </c>
    </row>
    <row r="314" spans="1:5" x14ac:dyDescent="0.25">
      <c r="A314" t="s">
        <v>10</v>
      </c>
      <c r="B314" t="s">
        <v>37</v>
      </c>
      <c r="C314">
        <v>1.6153846153846201</v>
      </c>
      <c r="D314">
        <v>0.88</v>
      </c>
      <c r="E314">
        <v>1.24</v>
      </c>
    </row>
    <row r="315" spans="1:5" x14ac:dyDescent="0.25">
      <c r="A315" t="s">
        <v>10</v>
      </c>
      <c r="B315" t="s">
        <v>42</v>
      </c>
      <c r="C315">
        <v>1.6153846153846201</v>
      </c>
      <c r="D315">
        <v>1.44</v>
      </c>
      <c r="E315">
        <v>1</v>
      </c>
    </row>
    <row r="316" spans="1:5" x14ac:dyDescent="0.25">
      <c r="A316" t="s">
        <v>10</v>
      </c>
      <c r="B316" t="s">
        <v>224</v>
      </c>
      <c r="C316">
        <v>1.6153846153846201</v>
      </c>
      <c r="D316">
        <v>1.24</v>
      </c>
      <c r="E316">
        <v>0.67</v>
      </c>
    </row>
    <row r="317" spans="1:5" x14ac:dyDescent="0.25">
      <c r="A317" t="s">
        <v>10</v>
      </c>
      <c r="B317" t="s">
        <v>12</v>
      </c>
      <c r="C317">
        <v>1.6153846153846201</v>
      </c>
      <c r="D317">
        <v>1.68</v>
      </c>
      <c r="E317">
        <v>1.05</v>
      </c>
    </row>
    <row r="318" spans="1:5" x14ac:dyDescent="0.25">
      <c r="A318" t="s">
        <v>10</v>
      </c>
      <c r="B318" t="s">
        <v>225</v>
      </c>
      <c r="C318">
        <v>1.6153846153846201</v>
      </c>
      <c r="D318">
        <v>0.71</v>
      </c>
      <c r="E318">
        <v>1.24</v>
      </c>
    </row>
    <row r="319" spans="1:5" x14ac:dyDescent="0.25">
      <c r="A319" t="s">
        <v>10</v>
      </c>
      <c r="B319" t="s">
        <v>223</v>
      </c>
      <c r="C319">
        <v>1.6153846153846201</v>
      </c>
      <c r="D319">
        <v>0.27</v>
      </c>
      <c r="E319">
        <v>0.96</v>
      </c>
    </row>
    <row r="320" spans="1:5" x14ac:dyDescent="0.25">
      <c r="A320" t="s">
        <v>10</v>
      </c>
      <c r="B320" t="s">
        <v>39</v>
      </c>
      <c r="C320">
        <v>1.6153846153846201</v>
      </c>
      <c r="D320">
        <v>1.24</v>
      </c>
      <c r="E320">
        <v>0.89</v>
      </c>
    </row>
    <row r="321" spans="1:5" x14ac:dyDescent="0.25">
      <c r="A321" t="s">
        <v>10</v>
      </c>
      <c r="B321" t="s">
        <v>41</v>
      </c>
      <c r="C321">
        <v>1.6153846153846201</v>
      </c>
      <c r="D321">
        <v>0.97</v>
      </c>
      <c r="E321">
        <v>0.56999999999999995</v>
      </c>
    </row>
    <row r="322" spans="1:5" x14ac:dyDescent="0.25">
      <c r="A322" t="s">
        <v>10</v>
      </c>
      <c r="B322" t="s">
        <v>221</v>
      </c>
      <c r="C322">
        <v>1.6153846153846201</v>
      </c>
      <c r="D322">
        <v>0.35</v>
      </c>
      <c r="E322">
        <v>1.05</v>
      </c>
    </row>
    <row r="323" spans="1:5" x14ac:dyDescent="0.25">
      <c r="A323" t="s">
        <v>10</v>
      </c>
      <c r="B323" t="s">
        <v>447</v>
      </c>
      <c r="C323">
        <v>1.6153846153846201</v>
      </c>
      <c r="D323">
        <v>1.1299999999999999</v>
      </c>
      <c r="E323">
        <v>1</v>
      </c>
    </row>
    <row r="324" spans="1:5" x14ac:dyDescent="0.25">
      <c r="A324" t="s">
        <v>10</v>
      </c>
      <c r="B324" t="s">
        <v>11</v>
      </c>
      <c r="C324">
        <v>1.6153846153846201</v>
      </c>
      <c r="D324">
        <v>0.93</v>
      </c>
      <c r="E324">
        <v>1.1100000000000001</v>
      </c>
    </row>
    <row r="325" spans="1:5" x14ac:dyDescent="0.25">
      <c r="A325" t="s">
        <v>10</v>
      </c>
      <c r="B325" t="s">
        <v>453</v>
      </c>
      <c r="C325">
        <v>1.6153846153846201</v>
      </c>
      <c r="D325">
        <v>1.34</v>
      </c>
      <c r="E325">
        <v>0.67</v>
      </c>
    </row>
    <row r="326" spans="1:5" x14ac:dyDescent="0.25">
      <c r="A326" t="s">
        <v>10</v>
      </c>
      <c r="B326" t="s">
        <v>40</v>
      </c>
      <c r="C326">
        <v>1.6153846153846201</v>
      </c>
      <c r="D326">
        <v>0.97</v>
      </c>
      <c r="E326">
        <v>2.0099999999999998</v>
      </c>
    </row>
    <row r="327" spans="1:5" x14ac:dyDescent="0.25">
      <c r="A327" t="s">
        <v>10</v>
      </c>
      <c r="B327" t="s">
        <v>219</v>
      </c>
      <c r="C327">
        <v>1.6153846153846201</v>
      </c>
      <c r="D327">
        <v>1.41</v>
      </c>
      <c r="E327">
        <v>0.86</v>
      </c>
    </row>
    <row r="328" spans="1:5" x14ac:dyDescent="0.25">
      <c r="A328" t="s">
        <v>10</v>
      </c>
      <c r="B328" t="s">
        <v>220</v>
      </c>
      <c r="C328">
        <v>1.6153846153846201</v>
      </c>
      <c r="D328">
        <v>1.03</v>
      </c>
      <c r="E328">
        <v>0.78</v>
      </c>
    </row>
    <row r="329" spans="1:5" x14ac:dyDescent="0.25">
      <c r="A329" t="s">
        <v>35</v>
      </c>
      <c r="B329" t="s">
        <v>285</v>
      </c>
      <c r="C329">
        <v>1.6</v>
      </c>
      <c r="D329">
        <v>1.46</v>
      </c>
      <c r="E329">
        <v>0.75</v>
      </c>
    </row>
    <row r="330" spans="1:5" x14ac:dyDescent="0.25">
      <c r="A330" t="s">
        <v>35</v>
      </c>
      <c r="B330" t="s">
        <v>36</v>
      </c>
      <c r="C330">
        <v>1.6</v>
      </c>
      <c r="D330">
        <v>1.38</v>
      </c>
      <c r="E330">
        <v>0.72</v>
      </c>
    </row>
    <row r="331" spans="1:5" x14ac:dyDescent="0.25">
      <c r="A331" t="s">
        <v>35</v>
      </c>
      <c r="B331" t="s">
        <v>471</v>
      </c>
      <c r="C331">
        <v>1.6</v>
      </c>
      <c r="D331">
        <v>0.83</v>
      </c>
      <c r="E331">
        <v>0.9</v>
      </c>
    </row>
    <row r="332" spans="1:5" x14ac:dyDescent="0.25">
      <c r="A332" t="s">
        <v>35</v>
      </c>
      <c r="B332" t="s">
        <v>282</v>
      </c>
      <c r="C332">
        <v>1.6</v>
      </c>
      <c r="D332">
        <v>1.25</v>
      </c>
      <c r="E332">
        <v>0.75</v>
      </c>
    </row>
    <row r="333" spans="1:5" x14ac:dyDescent="0.25">
      <c r="A333" t="s">
        <v>35</v>
      </c>
      <c r="B333" t="s">
        <v>213</v>
      </c>
      <c r="C333">
        <v>1.6</v>
      </c>
      <c r="D333">
        <v>1.04</v>
      </c>
      <c r="E333">
        <v>0.75</v>
      </c>
    </row>
    <row r="334" spans="1:5" x14ac:dyDescent="0.25">
      <c r="A334" t="s">
        <v>35</v>
      </c>
      <c r="B334" t="s">
        <v>474</v>
      </c>
      <c r="C334">
        <v>1.6</v>
      </c>
      <c r="D334">
        <v>1</v>
      </c>
      <c r="E334">
        <v>0.9</v>
      </c>
    </row>
    <row r="335" spans="1:5" x14ac:dyDescent="0.25">
      <c r="A335" t="s">
        <v>35</v>
      </c>
      <c r="B335" t="s">
        <v>217</v>
      </c>
      <c r="C335">
        <v>1.6</v>
      </c>
      <c r="D335">
        <v>0.94</v>
      </c>
      <c r="E335">
        <v>1.5</v>
      </c>
    </row>
    <row r="336" spans="1:5" x14ac:dyDescent="0.25">
      <c r="A336" t="s">
        <v>35</v>
      </c>
      <c r="B336" t="s">
        <v>214</v>
      </c>
      <c r="C336">
        <v>1.6</v>
      </c>
      <c r="D336">
        <v>1.04</v>
      </c>
      <c r="E336">
        <v>1.05</v>
      </c>
    </row>
    <row r="337" spans="1:5" x14ac:dyDescent="0.25">
      <c r="A337" t="s">
        <v>35</v>
      </c>
      <c r="B337" t="s">
        <v>283</v>
      </c>
      <c r="C337">
        <v>1.6</v>
      </c>
      <c r="D337">
        <v>0.83</v>
      </c>
      <c r="E337">
        <v>1.95</v>
      </c>
    </row>
    <row r="338" spans="1:5" x14ac:dyDescent="0.25">
      <c r="A338" t="s">
        <v>35</v>
      </c>
      <c r="B338" t="s">
        <v>475</v>
      </c>
      <c r="C338">
        <v>1.6</v>
      </c>
      <c r="D338">
        <v>0.42</v>
      </c>
      <c r="E338">
        <v>0.9</v>
      </c>
    </row>
    <row r="339" spans="1:5" x14ac:dyDescent="0.25">
      <c r="A339" t="s">
        <v>35</v>
      </c>
      <c r="B339" t="s">
        <v>216</v>
      </c>
      <c r="C339">
        <v>1.6</v>
      </c>
      <c r="D339">
        <v>1.1299999999999999</v>
      </c>
      <c r="E339">
        <v>0.72</v>
      </c>
    </row>
    <row r="340" spans="1:5" x14ac:dyDescent="0.25">
      <c r="A340" t="s">
        <v>35</v>
      </c>
      <c r="B340" t="s">
        <v>296</v>
      </c>
      <c r="C340">
        <v>1.6</v>
      </c>
      <c r="D340">
        <v>0.94</v>
      </c>
      <c r="E340">
        <v>1.05</v>
      </c>
    </row>
    <row r="341" spans="1:5" x14ac:dyDescent="0.25">
      <c r="A341" t="s">
        <v>35</v>
      </c>
      <c r="B341" t="s">
        <v>284</v>
      </c>
      <c r="C341">
        <v>1.6</v>
      </c>
      <c r="D341">
        <v>0.63</v>
      </c>
      <c r="E341">
        <v>1.44</v>
      </c>
    </row>
    <row r="342" spans="1:5" x14ac:dyDescent="0.25">
      <c r="A342" t="s">
        <v>35</v>
      </c>
      <c r="B342" t="s">
        <v>300</v>
      </c>
      <c r="C342">
        <v>1.6</v>
      </c>
      <c r="D342">
        <v>1.5</v>
      </c>
      <c r="E342">
        <v>1.62</v>
      </c>
    </row>
    <row r="343" spans="1:5" x14ac:dyDescent="0.25">
      <c r="A343" t="s">
        <v>35</v>
      </c>
      <c r="B343" t="s">
        <v>215</v>
      </c>
      <c r="C343">
        <v>1.6</v>
      </c>
      <c r="D343">
        <v>1</v>
      </c>
      <c r="E343">
        <v>0.36</v>
      </c>
    </row>
    <row r="344" spans="1:5" x14ac:dyDescent="0.25">
      <c r="A344" t="s">
        <v>35</v>
      </c>
      <c r="B344" t="s">
        <v>211</v>
      </c>
      <c r="C344">
        <v>1.6</v>
      </c>
      <c r="D344">
        <v>1.25</v>
      </c>
      <c r="E344">
        <v>0.9</v>
      </c>
    </row>
    <row r="345" spans="1:5" x14ac:dyDescent="0.25">
      <c r="A345" t="s">
        <v>35</v>
      </c>
      <c r="B345" t="s">
        <v>295</v>
      </c>
      <c r="C345">
        <v>1.6</v>
      </c>
      <c r="D345">
        <v>1</v>
      </c>
      <c r="E345">
        <v>0.9</v>
      </c>
    </row>
    <row r="346" spans="1:5" x14ac:dyDescent="0.25">
      <c r="A346" t="s">
        <v>35</v>
      </c>
      <c r="B346" t="s">
        <v>212</v>
      </c>
      <c r="C346">
        <v>1.6</v>
      </c>
      <c r="D346">
        <v>0.25</v>
      </c>
      <c r="E346">
        <v>1.08</v>
      </c>
    </row>
    <row r="347" spans="1:5" x14ac:dyDescent="0.25">
      <c r="A347" t="s">
        <v>35</v>
      </c>
      <c r="B347" t="s">
        <v>218</v>
      </c>
      <c r="C347">
        <v>1.6</v>
      </c>
      <c r="D347">
        <v>1.25</v>
      </c>
      <c r="E347">
        <v>1.08</v>
      </c>
    </row>
    <row r="348" spans="1:5" x14ac:dyDescent="0.25">
      <c r="A348" t="s">
        <v>35</v>
      </c>
      <c r="B348" t="s">
        <v>286</v>
      </c>
      <c r="C348">
        <v>1.6</v>
      </c>
      <c r="D348">
        <v>0.87</v>
      </c>
      <c r="E348">
        <v>0.54</v>
      </c>
    </row>
    <row r="349" spans="1:5" x14ac:dyDescent="0.25">
      <c r="A349" t="s">
        <v>485</v>
      </c>
      <c r="B349" t="s">
        <v>486</v>
      </c>
      <c r="C349">
        <v>1.41071428571429</v>
      </c>
      <c r="D349">
        <v>0.56999999999999995</v>
      </c>
      <c r="E349">
        <v>1.63</v>
      </c>
    </row>
    <row r="350" spans="1:5" x14ac:dyDescent="0.25">
      <c r="A350" t="s">
        <v>485</v>
      </c>
      <c r="B350" t="s">
        <v>488</v>
      </c>
      <c r="C350">
        <v>1.41071428571429</v>
      </c>
      <c r="D350">
        <v>2.2999999999999998</v>
      </c>
      <c r="E350">
        <v>0.45</v>
      </c>
    </row>
    <row r="351" spans="1:5" x14ac:dyDescent="0.25">
      <c r="A351" t="s">
        <v>485</v>
      </c>
      <c r="B351" t="s">
        <v>490</v>
      </c>
      <c r="C351">
        <v>1.41071428571429</v>
      </c>
      <c r="D351">
        <v>1.42</v>
      </c>
      <c r="E351">
        <v>1.1299999999999999</v>
      </c>
    </row>
    <row r="352" spans="1:5" x14ac:dyDescent="0.25">
      <c r="A352" t="s">
        <v>485</v>
      </c>
      <c r="B352" t="s">
        <v>492</v>
      </c>
      <c r="C352">
        <v>1.41071428571429</v>
      </c>
      <c r="D352">
        <v>1.77</v>
      </c>
      <c r="E352">
        <v>1.35</v>
      </c>
    </row>
    <row r="353" spans="1:5" x14ac:dyDescent="0.25">
      <c r="A353" t="s">
        <v>485</v>
      </c>
      <c r="B353" t="s">
        <v>494</v>
      </c>
      <c r="C353">
        <v>1.41071428571429</v>
      </c>
      <c r="D353">
        <v>1.59</v>
      </c>
      <c r="E353">
        <v>0.23</v>
      </c>
    </row>
    <row r="354" spans="1:5" x14ac:dyDescent="0.25">
      <c r="A354" t="s">
        <v>485</v>
      </c>
      <c r="B354" t="s">
        <v>496</v>
      </c>
      <c r="C354">
        <v>1.41071428571429</v>
      </c>
      <c r="D354">
        <v>1.06</v>
      </c>
      <c r="E354">
        <v>0.45</v>
      </c>
    </row>
    <row r="355" spans="1:5" x14ac:dyDescent="0.25">
      <c r="A355" t="s">
        <v>485</v>
      </c>
      <c r="B355" t="s">
        <v>498</v>
      </c>
      <c r="C355">
        <v>1.41071428571429</v>
      </c>
      <c r="D355">
        <v>1.06</v>
      </c>
      <c r="E355">
        <v>0.23</v>
      </c>
    </row>
    <row r="356" spans="1:5" x14ac:dyDescent="0.25">
      <c r="A356" t="s">
        <v>485</v>
      </c>
      <c r="B356" t="s">
        <v>495</v>
      </c>
      <c r="C356">
        <v>1.41071428571429</v>
      </c>
    </row>
    <row r="357" spans="1:5" x14ac:dyDescent="0.25">
      <c r="A357" t="s">
        <v>485</v>
      </c>
      <c r="B357" t="s">
        <v>493</v>
      </c>
      <c r="C357">
        <v>1.41071428571429</v>
      </c>
    </row>
    <row r="358" spans="1:5" x14ac:dyDescent="0.25">
      <c r="A358" t="s">
        <v>485</v>
      </c>
      <c r="B358" t="s">
        <v>489</v>
      </c>
      <c r="C358">
        <v>1.41071428571429</v>
      </c>
    </row>
    <row r="359" spans="1:5" x14ac:dyDescent="0.25">
      <c r="A359" t="s">
        <v>485</v>
      </c>
      <c r="B359" t="s">
        <v>497</v>
      </c>
      <c r="C359">
        <v>1.41071428571429</v>
      </c>
    </row>
    <row r="360" spans="1:5" x14ac:dyDescent="0.25">
      <c r="A360" t="s">
        <v>485</v>
      </c>
      <c r="B360" t="s">
        <v>499</v>
      </c>
      <c r="C360">
        <v>1.41071428571429</v>
      </c>
    </row>
    <row r="361" spans="1:5" x14ac:dyDescent="0.25">
      <c r="A361" t="s">
        <v>485</v>
      </c>
      <c r="B361" t="s">
        <v>487</v>
      </c>
      <c r="C361">
        <v>1.41071428571429</v>
      </c>
    </row>
    <row r="362" spans="1:5" x14ac:dyDescent="0.25">
      <c r="A362" t="s">
        <v>485</v>
      </c>
      <c r="B362" t="s">
        <v>491</v>
      </c>
      <c r="C362">
        <v>1.41071428571429</v>
      </c>
    </row>
    <row r="363" spans="1:5" x14ac:dyDescent="0.25">
      <c r="A363" t="s">
        <v>192</v>
      </c>
      <c r="B363" t="s">
        <v>281</v>
      </c>
      <c r="C363">
        <v>1.36619718309859</v>
      </c>
      <c r="D363">
        <v>1.22</v>
      </c>
      <c r="E363">
        <v>0.7</v>
      </c>
    </row>
    <row r="364" spans="1:5" x14ac:dyDescent="0.25">
      <c r="A364" t="s">
        <v>192</v>
      </c>
      <c r="B364" t="s">
        <v>205</v>
      </c>
      <c r="C364">
        <v>1.36619718309859</v>
      </c>
      <c r="D364">
        <v>0.73</v>
      </c>
      <c r="E364">
        <v>1.53</v>
      </c>
    </row>
    <row r="365" spans="1:5" x14ac:dyDescent="0.25">
      <c r="A365" t="s">
        <v>192</v>
      </c>
      <c r="B365" t="s">
        <v>199</v>
      </c>
      <c r="C365">
        <v>1.36619718309859</v>
      </c>
      <c r="D365">
        <v>1.17</v>
      </c>
      <c r="E365">
        <v>2</v>
      </c>
    </row>
    <row r="366" spans="1:5" x14ac:dyDescent="0.25">
      <c r="A366" t="s">
        <v>192</v>
      </c>
      <c r="B366" t="s">
        <v>204</v>
      </c>
      <c r="C366">
        <v>1.36619718309859</v>
      </c>
      <c r="D366">
        <v>1.1000000000000001</v>
      </c>
      <c r="E366">
        <v>0.42</v>
      </c>
    </row>
    <row r="367" spans="1:5" x14ac:dyDescent="0.25">
      <c r="A367" t="s">
        <v>192</v>
      </c>
      <c r="B367" t="s">
        <v>200</v>
      </c>
      <c r="C367">
        <v>1.36619718309859</v>
      </c>
      <c r="D367">
        <v>0.85</v>
      </c>
      <c r="E367">
        <v>0.7</v>
      </c>
    </row>
    <row r="368" spans="1:5" x14ac:dyDescent="0.25">
      <c r="A368" t="s">
        <v>192</v>
      </c>
      <c r="B368" t="s">
        <v>280</v>
      </c>
      <c r="C368">
        <v>1.36619718309859</v>
      </c>
      <c r="D368">
        <v>1.05</v>
      </c>
      <c r="E368">
        <v>1.67</v>
      </c>
    </row>
    <row r="369" spans="1:5" x14ac:dyDescent="0.25">
      <c r="A369" t="s">
        <v>192</v>
      </c>
      <c r="B369" t="s">
        <v>196</v>
      </c>
      <c r="C369">
        <v>1.36619718309859</v>
      </c>
      <c r="D369">
        <v>0.61</v>
      </c>
      <c r="E369">
        <v>0.56000000000000005</v>
      </c>
    </row>
    <row r="370" spans="1:5" x14ac:dyDescent="0.25">
      <c r="A370" t="s">
        <v>192</v>
      </c>
      <c r="B370" t="s">
        <v>202</v>
      </c>
      <c r="C370">
        <v>1.36619718309859</v>
      </c>
      <c r="D370">
        <v>0.61</v>
      </c>
      <c r="E370">
        <v>0.97</v>
      </c>
    </row>
    <row r="371" spans="1:5" x14ac:dyDescent="0.25">
      <c r="A371" t="s">
        <v>192</v>
      </c>
      <c r="B371" t="s">
        <v>193</v>
      </c>
      <c r="C371">
        <v>1.36619718309859</v>
      </c>
      <c r="D371">
        <v>2.2000000000000002</v>
      </c>
      <c r="E371">
        <v>0.14000000000000001</v>
      </c>
    </row>
    <row r="372" spans="1:5" x14ac:dyDescent="0.25">
      <c r="A372" t="s">
        <v>192</v>
      </c>
      <c r="B372" t="s">
        <v>197</v>
      </c>
      <c r="C372">
        <v>1.36619718309859</v>
      </c>
      <c r="D372">
        <v>1.1000000000000001</v>
      </c>
      <c r="E372">
        <v>1.1100000000000001</v>
      </c>
    </row>
    <row r="373" spans="1:5" x14ac:dyDescent="0.25">
      <c r="A373" t="s">
        <v>192</v>
      </c>
      <c r="B373" t="s">
        <v>194</v>
      </c>
      <c r="C373">
        <v>1.36619718309859</v>
      </c>
      <c r="D373">
        <v>0.59</v>
      </c>
      <c r="E373">
        <v>1</v>
      </c>
    </row>
    <row r="374" spans="1:5" x14ac:dyDescent="0.25">
      <c r="A374" t="s">
        <v>192</v>
      </c>
      <c r="B374" t="s">
        <v>201</v>
      </c>
      <c r="C374">
        <v>1.36619718309859</v>
      </c>
      <c r="D374">
        <v>0.73</v>
      </c>
      <c r="E374">
        <v>1.25</v>
      </c>
    </row>
    <row r="375" spans="1:5" x14ac:dyDescent="0.25">
      <c r="A375" t="s">
        <v>32</v>
      </c>
      <c r="B375" t="s">
        <v>208</v>
      </c>
      <c r="C375">
        <v>1.2833333333333301</v>
      </c>
      <c r="D375">
        <v>1.56</v>
      </c>
      <c r="E375">
        <v>0.71</v>
      </c>
    </row>
    <row r="376" spans="1:5" x14ac:dyDescent="0.25">
      <c r="A376" t="s">
        <v>32</v>
      </c>
      <c r="B376" t="s">
        <v>33</v>
      </c>
      <c r="C376">
        <v>1.2833333333333301</v>
      </c>
      <c r="D376">
        <v>0.91</v>
      </c>
      <c r="E376">
        <v>1.29</v>
      </c>
    </row>
    <row r="377" spans="1:5" x14ac:dyDescent="0.25">
      <c r="A377" t="s">
        <v>32</v>
      </c>
      <c r="B377" t="s">
        <v>362</v>
      </c>
      <c r="C377">
        <v>1.2833333333333301</v>
      </c>
      <c r="D377">
        <v>1.3</v>
      </c>
      <c r="E377">
        <v>0.56999999999999995</v>
      </c>
    </row>
    <row r="378" spans="1:5" x14ac:dyDescent="0.25">
      <c r="A378" t="s">
        <v>32</v>
      </c>
      <c r="B378" t="s">
        <v>209</v>
      </c>
      <c r="C378">
        <v>1.2833333333333301</v>
      </c>
      <c r="D378">
        <v>1.45</v>
      </c>
      <c r="E378">
        <v>1.35</v>
      </c>
    </row>
    <row r="379" spans="1:5" x14ac:dyDescent="0.25">
      <c r="A379" t="s">
        <v>32</v>
      </c>
      <c r="B379" t="s">
        <v>198</v>
      </c>
      <c r="C379">
        <v>1.2833333333333301</v>
      </c>
      <c r="D379">
        <v>1.3</v>
      </c>
      <c r="E379">
        <v>0.71</v>
      </c>
    </row>
    <row r="380" spans="1:5" x14ac:dyDescent="0.25">
      <c r="A380" t="s">
        <v>32</v>
      </c>
      <c r="B380" t="s">
        <v>206</v>
      </c>
      <c r="C380">
        <v>1.2833333333333301</v>
      </c>
      <c r="D380">
        <v>0.91</v>
      </c>
      <c r="E380">
        <v>1</v>
      </c>
    </row>
    <row r="381" spans="1:5" x14ac:dyDescent="0.25">
      <c r="A381" t="s">
        <v>32</v>
      </c>
      <c r="B381" t="s">
        <v>34</v>
      </c>
      <c r="C381">
        <v>1.2833333333333301</v>
      </c>
      <c r="D381">
        <v>0.39</v>
      </c>
      <c r="E381">
        <v>1.29</v>
      </c>
    </row>
    <row r="382" spans="1:5" x14ac:dyDescent="0.25">
      <c r="A382" t="s">
        <v>32</v>
      </c>
      <c r="B382" t="s">
        <v>195</v>
      </c>
      <c r="C382">
        <v>1.2833333333333301</v>
      </c>
      <c r="D382">
        <v>0.52</v>
      </c>
      <c r="E382">
        <v>1.71</v>
      </c>
    </row>
    <row r="383" spans="1:5" x14ac:dyDescent="0.25">
      <c r="A383" t="s">
        <v>32</v>
      </c>
      <c r="B383" t="s">
        <v>210</v>
      </c>
      <c r="C383">
        <v>1.2833333333333301</v>
      </c>
      <c r="D383">
        <v>1.17</v>
      </c>
      <c r="E383">
        <v>0.43</v>
      </c>
    </row>
    <row r="384" spans="1:5" x14ac:dyDescent="0.25">
      <c r="A384" t="s">
        <v>32</v>
      </c>
      <c r="B384" t="s">
        <v>207</v>
      </c>
      <c r="C384">
        <v>1.2833333333333301</v>
      </c>
      <c r="D384">
        <v>0.31</v>
      </c>
      <c r="E384">
        <v>0.86</v>
      </c>
    </row>
    <row r="385" spans="1:5" x14ac:dyDescent="0.25">
      <c r="A385" t="s">
        <v>298</v>
      </c>
      <c r="B385" t="s">
        <v>299</v>
      </c>
      <c r="C385">
        <v>1.7333333333333301</v>
      </c>
      <c r="D385">
        <v>1.06</v>
      </c>
      <c r="E385">
        <v>1.02</v>
      </c>
    </row>
    <row r="386" spans="1:5" x14ac:dyDescent="0.25">
      <c r="A386" t="s">
        <v>298</v>
      </c>
      <c r="B386" t="s">
        <v>324</v>
      </c>
      <c r="C386">
        <v>1.7333333333333301</v>
      </c>
      <c r="D386">
        <v>0.67</v>
      </c>
      <c r="E386">
        <v>1.7</v>
      </c>
    </row>
    <row r="387" spans="1:5" x14ac:dyDescent="0.25">
      <c r="A387" t="s">
        <v>298</v>
      </c>
      <c r="B387" t="s">
        <v>325</v>
      </c>
      <c r="C387">
        <v>1.7333333333333301</v>
      </c>
      <c r="D387">
        <v>1.35</v>
      </c>
      <c r="E387">
        <v>0.8</v>
      </c>
    </row>
    <row r="388" spans="1:5" x14ac:dyDescent="0.25">
      <c r="A388" t="s">
        <v>298</v>
      </c>
      <c r="B388" t="s">
        <v>331</v>
      </c>
      <c r="C388">
        <v>1.7333333333333301</v>
      </c>
      <c r="D388">
        <v>0.96</v>
      </c>
      <c r="E388">
        <v>0.91</v>
      </c>
    </row>
    <row r="389" spans="1:5" x14ac:dyDescent="0.25">
      <c r="A389" t="s">
        <v>298</v>
      </c>
      <c r="B389" t="s">
        <v>363</v>
      </c>
      <c r="C389">
        <v>1.7333333333333301</v>
      </c>
      <c r="D389">
        <v>0.99</v>
      </c>
      <c r="E389">
        <v>0.57999999999999996</v>
      </c>
    </row>
    <row r="390" spans="1:5" x14ac:dyDescent="0.25">
      <c r="A390" t="s">
        <v>298</v>
      </c>
      <c r="B390" t="s">
        <v>203</v>
      </c>
      <c r="C390">
        <v>1.7333333333333301</v>
      </c>
      <c r="D390">
        <v>1.06</v>
      </c>
      <c r="E390">
        <v>1.1399999999999999</v>
      </c>
    </row>
    <row r="391" spans="1:5" x14ac:dyDescent="0.25">
      <c r="A391" t="s">
        <v>298</v>
      </c>
      <c r="B391" t="s">
        <v>330</v>
      </c>
      <c r="C391">
        <v>1.7333333333333301</v>
      </c>
      <c r="D391">
        <v>1.04</v>
      </c>
      <c r="E391">
        <v>1.23</v>
      </c>
    </row>
    <row r="392" spans="1:5" x14ac:dyDescent="0.25">
      <c r="A392" t="s">
        <v>298</v>
      </c>
      <c r="B392" t="s">
        <v>338</v>
      </c>
      <c r="C392">
        <v>1.7333333333333301</v>
      </c>
      <c r="D392">
        <v>0.77</v>
      </c>
      <c r="E392">
        <v>0.91</v>
      </c>
    </row>
    <row r="393" spans="1:5" x14ac:dyDescent="0.25">
      <c r="A393" t="s">
        <v>298</v>
      </c>
      <c r="B393" t="s">
        <v>358</v>
      </c>
      <c r="C393">
        <v>1.7333333333333301</v>
      </c>
      <c r="D393">
        <v>0.96</v>
      </c>
      <c r="E393">
        <v>1.02</v>
      </c>
    </row>
    <row r="394" spans="1:5" x14ac:dyDescent="0.25">
      <c r="A394" t="s">
        <v>298</v>
      </c>
      <c r="B394" t="s">
        <v>366</v>
      </c>
      <c r="C394">
        <v>1.7333333333333301</v>
      </c>
      <c r="D394">
        <v>1.1499999999999999</v>
      </c>
      <c r="E394">
        <v>0.8</v>
      </c>
    </row>
    <row r="395" spans="1:5" x14ac:dyDescent="0.25">
      <c r="A395" t="s">
        <v>304</v>
      </c>
      <c r="B395" t="s">
        <v>305</v>
      </c>
      <c r="C395">
        <v>1.3018867924528299</v>
      </c>
      <c r="D395">
        <v>1.02</v>
      </c>
      <c r="E395">
        <v>0.92</v>
      </c>
    </row>
    <row r="396" spans="1:5" x14ac:dyDescent="0.25">
      <c r="A396" t="s">
        <v>304</v>
      </c>
      <c r="B396" t="s">
        <v>310</v>
      </c>
      <c r="C396">
        <v>1.3018867924528299</v>
      </c>
      <c r="D396">
        <v>0.92</v>
      </c>
      <c r="E396">
        <v>1.27</v>
      </c>
    </row>
    <row r="397" spans="1:5" x14ac:dyDescent="0.25">
      <c r="A397" t="s">
        <v>304</v>
      </c>
      <c r="B397" t="s">
        <v>335</v>
      </c>
      <c r="C397">
        <v>1.3018867924528299</v>
      </c>
      <c r="D397">
        <v>0.77</v>
      </c>
      <c r="E397">
        <v>0.95</v>
      </c>
    </row>
    <row r="398" spans="1:5" x14ac:dyDescent="0.25">
      <c r="A398" t="s">
        <v>304</v>
      </c>
      <c r="B398" t="s">
        <v>459</v>
      </c>
      <c r="C398">
        <v>1.3018867924528299</v>
      </c>
      <c r="D398">
        <v>1.02</v>
      </c>
      <c r="E398">
        <v>0.4</v>
      </c>
    </row>
    <row r="399" spans="1:5" x14ac:dyDescent="0.25">
      <c r="A399" t="s">
        <v>304</v>
      </c>
      <c r="B399" t="s">
        <v>375</v>
      </c>
      <c r="C399">
        <v>1.3018867924528299</v>
      </c>
      <c r="D399">
        <v>0.61</v>
      </c>
      <c r="E399">
        <v>1.42</v>
      </c>
    </row>
    <row r="400" spans="1:5" x14ac:dyDescent="0.25">
      <c r="A400" t="s">
        <v>304</v>
      </c>
      <c r="B400" t="s">
        <v>327</v>
      </c>
      <c r="C400">
        <v>1.3018867924528299</v>
      </c>
      <c r="D400">
        <v>0.92</v>
      </c>
      <c r="E400">
        <v>1.42</v>
      </c>
    </row>
    <row r="401" spans="1:5" x14ac:dyDescent="0.25">
      <c r="A401" t="s">
        <v>304</v>
      </c>
      <c r="B401" t="s">
        <v>339</v>
      </c>
      <c r="C401">
        <v>1.3018867924528299</v>
      </c>
      <c r="D401">
        <v>1.54</v>
      </c>
      <c r="E401">
        <v>0.63</v>
      </c>
    </row>
    <row r="402" spans="1:5" x14ac:dyDescent="0.25">
      <c r="A402" t="s">
        <v>304</v>
      </c>
      <c r="B402" t="s">
        <v>376</v>
      </c>
      <c r="C402">
        <v>1.3018867924528299</v>
      </c>
      <c r="D402">
        <v>1.38</v>
      </c>
      <c r="E402">
        <v>0.79</v>
      </c>
    </row>
    <row r="403" spans="1:5" x14ac:dyDescent="0.25">
      <c r="A403" t="s">
        <v>304</v>
      </c>
      <c r="B403" t="s">
        <v>378</v>
      </c>
      <c r="C403">
        <v>1.3018867924528299</v>
      </c>
      <c r="D403">
        <v>0.64</v>
      </c>
      <c r="E403">
        <v>1.32</v>
      </c>
    </row>
    <row r="404" spans="1:5" x14ac:dyDescent="0.25">
      <c r="A404" t="s">
        <v>304</v>
      </c>
      <c r="B404" t="s">
        <v>332</v>
      </c>
      <c r="C404">
        <v>1.3018867924528299</v>
      </c>
      <c r="D404">
        <v>1.23</v>
      </c>
      <c r="E404">
        <v>0.95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zoomScale="80" zoomScaleNormal="80" workbookViewId="0">
      <selection activeCell="K6" sqref="K6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1.36</v>
      </c>
      <c r="D2">
        <v>0.41</v>
      </c>
      <c r="E2">
        <v>0.96</v>
      </c>
    </row>
    <row r="3" spans="1:5" x14ac:dyDescent="0.25">
      <c r="A3" t="s">
        <v>61</v>
      </c>
      <c r="B3" t="s">
        <v>64</v>
      </c>
      <c r="C3">
        <v>1.36</v>
      </c>
      <c r="D3">
        <v>0.68</v>
      </c>
      <c r="E3">
        <v>1.23</v>
      </c>
    </row>
    <row r="4" spans="1:5" x14ac:dyDescent="0.25">
      <c r="A4" t="s">
        <v>61</v>
      </c>
      <c r="B4" t="s">
        <v>65</v>
      </c>
      <c r="C4">
        <v>1.36</v>
      </c>
      <c r="D4">
        <v>0.82</v>
      </c>
      <c r="E4">
        <v>0.55000000000000004</v>
      </c>
    </row>
    <row r="5" spans="1:5" x14ac:dyDescent="0.25">
      <c r="A5" t="s">
        <v>61</v>
      </c>
      <c r="B5" t="s">
        <v>242</v>
      </c>
      <c r="C5">
        <v>1.36</v>
      </c>
      <c r="D5">
        <v>0.82</v>
      </c>
      <c r="E5">
        <v>1.37</v>
      </c>
    </row>
    <row r="6" spans="1:5" x14ac:dyDescent="0.25">
      <c r="A6" t="s">
        <v>61</v>
      </c>
      <c r="B6" t="s">
        <v>71</v>
      </c>
      <c r="C6">
        <v>1.36</v>
      </c>
      <c r="D6">
        <v>0.68</v>
      </c>
      <c r="E6">
        <v>1.1000000000000001</v>
      </c>
    </row>
    <row r="7" spans="1:5" x14ac:dyDescent="0.25">
      <c r="A7" t="s">
        <v>61</v>
      </c>
      <c r="B7" t="s">
        <v>62</v>
      </c>
      <c r="C7">
        <v>1.36</v>
      </c>
      <c r="D7">
        <v>0.96</v>
      </c>
      <c r="E7">
        <v>0.55000000000000004</v>
      </c>
    </row>
    <row r="8" spans="1:5" x14ac:dyDescent="0.25">
      <c r="A8" t="s">
        <v>61</v>
      </c>
      <c r="B8" t="s">
        <v>311</v>
      </c>
      <c r="C8">
        <v>1.36</v>
      </c>
      <c r="D8">
        <v>0.68</v>
      </c>
      <c r="E8">
        <v>1.51</v>
      </c>
    </row>
    <row r="9" spans="1:5" x14ac:dyDescent="0.25">
      <c r="A9" t="s">
        <v>61</v>
      </c>
      <c r="B9" t="s">
        <v>239</v>
      </c>
      <c r="C9">
        <v>1.36</v>
      </c>
      <c r="D9">
        <v>2.6</v>
      </c>
      <c r="E9">
        <v>0.41</v>
      </c>
    </row>
    <row r="10" spans="1:5" x14ac:dyDescent="0.25">
      <c r="A10" t="s">
        <v>61</v>
      </c>
      <c r="B10" t="s">
        <v>66</v>
      </c>
      <c r="C10">
        <v>1.36</v>
      </c>
      <c r="D10">
        <v>1.51</v>
      </c>
      <c r="E10">
        <v>0.55000000000000004</v>
      </c>
    </row>
    <row r="11" spans="1:5" x14ac:dyDescent="0.25">
      <c r="A11" t="s">
        <v>61</v>
      </c>
      <c r="B11" t="s">
        <v>241</v>
      </c>
      <c r="C11">
        <v>1.36</v>
      </c>
      <c r="D11">
        <v>1.1000000000000001</v>
      </c>
      <c r="E11">
        <v>0.55000000000000004</v>
      </c>
    </row>
    <row r="12" spans="1:5" x14ac:dyDescent="0.25">
      <c r="A12" t="s">
        <v>61</v>
      </c>
      <c r="B12" t="s">
        <v>67</v>
      </c>
      <c r="C12">
        <v>1.36</v>
      </c>
      <c r="D12">
        <v>0.68</v>
      </c>
      <c r="E12">
        <v>1.51</v>
      </c>
    </row>
    <row r="13" spans="1:5" x14ac:dyDescent="0.25">
      <c r="A13" t="s">
        <v>61</v>
      </c>
      <c r="B13" t="s">
        <v>289</v>
      </c>
      <c r="C13">
        <v>1.36</v>
      </c>
      <c r="D13">
        <v>0.55000000000000004</v>
      </c>
      <c r="E13">
        <v>1.37</v>
      </c>
    </row>
    <row r="14" spans="1:5" x14ac:dyDescent="0.25">
      <c r="A14" t="s">
        <v>61</v>
      </c>
      <c r="B14" t="s">
        <v>318</v>
      </c>
      <c r="C14">
        <v>1.36</v>
      </c>
      <c r="D14">
        <v>0.82</v>
      </c>
      <c r="E14">
        <v>0.68</v>
      </c>
    </row>
    <row r="15" spans="1:5" x14ac:dyDescent="0.25">
      <c r="A15" t="s">
        <v>61</v>
      </c>
      <c r="B15" t="s">
        <v>337</v>
      </c>
      <c r="C15">
        <v>1.36</v>
      </c>
      <c r="D15">
        <v>0.82</v>
      </c>
      <c r="E15">
        <v>1.1000000000000001</v>
      </c>
    </row>
    <row r="16" spans="1:5" x14ac:dyDescent="0.25">
      <c r="A16" t="s">
        <v>61</v>
      </c>
      <c r="B16" t="s">
        <v>82</v>
      </c>
      <c r="C16">
        <v>1.36</v>
      </c>
      <c r="D16">
        <v>0</v>
      </c>
      <c r="E16">
        <v>2.0499999999999998</v>
      </c>
    </row>
    <row r="17" spans="1:5" x14ac:dyDescent="0.25">
      <c r="A17" t="s">
        <v>61</v>
      </c>
      <c r="B17" t="s">
        <v>87</v>
      </c>
      <c r="C17">
        <v>1.36</v>
      </c>
      <c r="D17">
        <v>1.1000000000000001</v>
      </c>
      <c r="E17">
        <v>0.96</v>
      </c>
    </row>
    <row r="18" spans="1:5" x14ac:dyDescent="0.25">
      <c r="A18" t="s">
        <v>61</v>
      </c>
      <c r="B18" t="s">
        <v>240</v>
      </c>
      <c r="C18">
        <v>1.36</v>
      </c>
      <c r="D18">
        <v>1.23</v>
      </c>
      <c r="E18">
        <v>0.82</v>
      </c>
    </row>
    <row r="19" spans="1:5" x14ac:dyDescent="0.25">
      <c r="A19" t="s">
        <v>61</v>
      </c>
      <c r="B19" t="s">
        <v>238</v>
      </c>
      <c r="C19">
        <v>1.36</v>
      </c>
      <c r="D19">
        <v>0.68</v>
      </c>
      <c r="E19">
        <v>1.23</v>
      </c>
    </row>
    <row r="20" spans="1:5" x14ac:dyDescent="0.25">
      <c r="A20" t="s">
        <v>61</v>
      </c>
      <c r="B20" t="s">
        <v>69</v>
      </c>
      <c r="C20">
        <v>1.36</v>
      </c>
      <c r="D20">
        <v>1.37</v>
      </c>
      <c r="E20">
        <v>0.14000000000000001</v>
      </c>
    </row>
    <row r="21" spans="1:5" x14ac:dyDescent="0.25">
      <c r="A21" t="s">
        <v>61</v>
      </c>
      <c r="B21" t="s">
        <v>70</v>
      </c>
      <c r="C21">
        <v>1.36</v>
      </c>
      <c r="D21">
        <v>1.1000000000000001</v>
      </c>
      <c r="E21">
        <v>1.37</v>
      </c>
    </row>
    <row r="22" spans="1:5" x14ac:dyDescent="0.25">
      <c r="A22" t="s">
        <v>72</v>
      </c>
      <c r="B22" t="s">
        <v>63</v>
      </c>
      <c r="C22">
        <v>1.11666666666667</v>
      </c>
      <c r="D22">
        <v>0.97</v>
      </c>
      <c r="E22">
        <v>0.88</v>
      </c>
    </row>
    <row r="23" spans="1:5" x14ac:dyDescent="0.25">
      <c r="A23" t="s">
        <v>72</v>
      </c>
      <c r="B23" t="s">
        <v>90</v>
      </c>
      <c r="C23">
        <v>1.11666666666667</v>
      </c>
      <c r="D23">
        <v>0.81</v>
      </c>
      <c r="E23">
        <v>1.31</v>
      </c>
    </row>
    <row r="24" spans="1:5" x14ac:dyDescent="0.25">
      <c r="A24" t="s">
        <v>72</v>
      </c>
      <c r="B24" t="s">
        <v>103</v>
      </c>
      <c r="C24">
        <v>1.11666666666667</v>
      </c>
      <c r="D24">
        <v>1.06</v>
      </c>
      <c r="E24">
        <v>0.97</v>
      </c>
    </row>
    <row r="25" spans="1:5" x14ac:dyDescent="0.25">
      <c r="A25" t="s">
        <v>72</v>
      </c>
      <c r="B25" t="s">
        <v>89</v>
      </c>
      <c r="C25">
        <v>1.11666666666667</v>
      </c>
      <c r="D25">
        <v>0.44</v>
      </c>
      <c r="E25">
        <v>1.1499999999999999</v>
      </c>
    </row>
    <row r="26" spans="1:5" x14ac:dyDescent="0.25">
      <c r="A26" t="s">
        <v>72</v>
      </c>
      <c r="B26" t="s">
        <v>88</v>
      </c>
      <c r="C26">
        <v>1.11666666666667</v>
      </c>
      <c r="D26">
        <v>0.71</v>
      </c>
      <c r="E26">
        <v>0.81</v>
      </c>
    </row>
    <row r="27" spans="1:5" x14ac:dyDescent="0.25">
      <c r="A27" t="s">
        <v>72</v>
      </c>
      <c r="B27" t="s">
        <v>106</v>
      </c>
      <c r="C27">
        <v>1.11666666666667</v>
      </c>
      <c r="D27">
        <v>0.44</v>
      </c>
      <c r="E27">
        <v>1.94</v>
      </c>
    </row>
    <row r="28" spans="1:5" x14ac:dyDescent="0.25">
      <c r="A28" t="s">
        <v>72</v>
      </c>
      <c r="B28" t="s">
        <v>102</v>
      </c>
      <c r="C28">
        <v>1.11666666666667</v>
      </c>
      <c r="D28">
        <v>0.4</v>
      </c>
      <c r="E28">
        <v>1.01</v>
      </c>
    </row>
    <row r="29" spans="1:5" x14ac:dyDescent="0.25">
      <c r="A29" t="s">
        <v>72</v>
      </c>
      <c r="B29" t="s">
        <v>86</v>
      </c>
      <c r="C29">
        <v>1.11666666666667</v>
      </c>
      <c r="D29">
        <v>0.62</v>
      </c>
      <c r="E29">
        <v>0.71</v>
      </c>
    </row>
    <row r="30" spans="1:5" x14ac:dyDescent="0.25">
      <c r="A30" t="s">
        <v>72</v>
      </c>
      <c r="B30" t="s">
        <v>367</v>
      </c>
      <c r="C30">
        <v>1.11666666666667</v>
      </c>
      <c r="D30">
        <v>0.61</v>
      </c>
      <c r="E30">
        <v>1.31</v>
      </c>
    </row>
    <row r="31" spans="1:5" x14ac:dyDescent="0.25">
      <c r="A31" t="s">
        <v>72</v>
      </c>
      <c r="B31" t="s">
        <v>74</v>
      </c>
      <c r="C31">
        <v>1.11666666666667</v>
      </c>
      <c r="D31">
        <v>0.79</v>
      </c>
      <c r="E31">
        <v>0.62</v>
      </c>
    </row>
    <row r="32" spans="1:5" x14ac:dyDescent="0.25">
      <c r="A32" t="s">
        <v>72</v>
      </c>
      <c r="B32" t="s">
        <v>73</v>
      </c>
      <c r="C32">
        <v>1.11666666666667</v>
      </c>
      <c r="D32">
        <v>0.5</v>
      </c>
      <c r="E32">
        <v>0.61</v>
      </c>
    </row>
    <row r="33" spans="1:5" x14ac:dyDescent="0.25">
      <c r="A33" t="s">
        <v>72</v>
      </c>
      <c r="B33" t="s">
        <v>85</v>
      </c>
      <c r="C33">
        <v>1.11666666666667</v>
      </c>
      <c r="D33">
        <v>1.1499999999999999</v>
      </c>
      <c r="E33">
        <v>0.62</v>
      </c>
    </row>
    <row r="34" spans="1:5" x14ac:dyDescent="0.25">
      <c r="A34" t="s">
        <v>72</v>
      </c>
      <c r="B34" t="s">
        <v>83</v>
      </c>
      <c r="C34">
        <v>1.11666666666667</v>
      </c>
      <c r="D34">
        <v>0.3</v>
      </c>
      <c r="E34">
        <v>0.61</v>
      </c>
    </row>
    <row r="35" spans="1:5" x14ac:dyDescent="0.25">
      <c r="A35" t="s">
        <v>72</v>
      </c>
      <c r="B35" t="s">
        <v>326</v>
      </c>
      <c r="C35">
        <v>1.11666666666667</v>
      </c>
      <c r="D35">
        <v>0.53</v>
      </c>
      <c r="E35">
        <v>1.1499999999999999</v>
      </c>
    </row>
    <row r="36" spans="1:5" x14ac:dyDescent="0.25">
      <c r="A36" t="s">
        <v>72</v>
      </c>
      <c r="B36" t="s">
        <v>76</v>
      </c>
      <c r="C36">
        <v>1.11666666666667</v>
      </c>
      <c r="D36">
        <v>0.71</v>
      </c>
      <c r="E36">
        <v>1.1100000000000001</v>
      </c>
    </row>
    <row r="37" spans="1:5" x14ac:dyDescent="0.25">
      <c r="A37" t="s">
        <v>72</v>
      </c>
      <c r="B37" t="s">
        <v>81</v>
      </c>
      <c r="C37">
        <v>1.11666666666667</v>
      </c>
      <c r="D37">
        <v>0.88</v>
      </c>
      <c r="E37">
        <v>1.5</v>
      </c>
    </row>
    <row r="38" spans="1:5" x14ac:dyDescent="0.25">
      <c r="A38" t="s">
        <v>72</v>
      </c>
      <c r="B38" t="s">
        <v>68</v>
      </c>
      <c r="C38">
        <v>1.11666666666667</v>
      </c>
      <c r="D38">
        <v>1.71</v>
      </c>
      <c r="E38">
        <v>0.91</v>
      </c>
    </row>
    <row r="39" spans="1:5" x14ac:dyDescent="0.25">
      <c r="A39" t="s">
        <v>72</v>
      </c>
      <c r="B39" t="s">
        <v>365</v>
      </c>
      <c r="C39">
        <v>1.11666666666667</v>
      </c>
      <c r="D39">
        <v>1.31</v>
      </c>
      <c r="E39">
        <v>1.51</v>
      </c>
    </row>
    <row r="40" spans="1:5" x14ac:dyDescent="0.25">
      <c r="A40" t="s">
        <v>72</v>
      </c>
      <c r="B40" t="s">
        <v>79</v>
      </c>
      <c r="C40">
        <v>1.11666666666667</v>
      </c>
      <c r="D40">
        <v>1.1100000000000001</v>
      </c>
      <c r="E40">
        <v>1.21</v>
      </c>
    </row>
    <row r="41" spans="1:5" x14ac:dyDescent="0.25">
      <c r="A41" t="s">
        <v>72</v>
      </c>
      <c r="B41" t="s">
        <v>75</v>
      </c>
      <c r="C41">
        <v>1.11666666666667</v>
      </c>
      <c r="D41">
        <v>0.79</v>
      </c>
      <c r="E41">
        <v>0.88</v>
      </c>
    </row>
    <row r="42" spans="1:5" x14ac:dyDescent="0.25">
      <c r="A42" t="s">
        <v>72</v>
      </c>
      <c r="B42" t="s">
        <v>77</v>
      </c>
      <c r="C42">
        <v>1.11666666666667</v>
      </c>
      <c r="D42">
        <v>0.88</v>
      </c>
      <c r="E42">
        <v>0.09</v>
      </c>
    </row>
    <row r="43" spans="1:5" x14ac:dyDescent="0.25">
      <c r="A43" t="s">
        <v>72</v>
      </c>
      <c r="B43" t="s">
        <v>80</v>
      </c>
      <c r="C43">
        <v>1.11666666666667</v>
      </c>
      <c r="D43">
        <v>0.5</v>
      </c>
      <c r="E43">
        <v>1.01</v>
      </c>
    </row>
    <row r="44" spans="1:5" x14ac:dyDescent="0.25">
      <c r="A44" t="s">
        <v>72</v>
      </c>
      <c r="B44" t="s">
        <v>78</v>
      </c>
      <c r="C44">
        <v>1.11666666666667</v>
      </c>
      <c r="D44">
        <v>0.97</v>
      </c>
      <c r="E44">
        <v>1.06</v>
      </c>
    </row>
    <row r="45" spans="1:5" x14ac:dyDescent="0.25">
      <c r="A45" t="s">
        <v>72</v>
      </c>
      <c r="B45" t="s">
        <v>237</v>
      </c>
      <c r="C45">
        <v>1.11666666666667</v>
      </c>
      <c r="D45">
        <v>0.71</v>
      </c>
      <c r="E45">
        <v>1.1100000000000001</v>
      </c>
    </row>
    <row r="46" spans="1:5" x14ac:dyDescent="0.25">
      <c r="A46" t="s">
        <v>91</v>
      </c>
      <c r="B46" t="s">
        <v>107</v>
      </c>
      <c r="C46">
        <v>1.2527472527472501</v>
      </c>
      <c r="D46">
        <v>1.39</v>
      </c>
      <c r="E46">
        <v>0.98</v>
      </c>
    </row>
    <row r="47" spans="1:5" x14ac:dyDescent="0.25">
      <c r="A47" t="s">
        <v>91</v>
      </c>
      <c r="B47" t="s">
        <v>105</v>
      </c>
      <c r="C47">
        <v>1.2527472527472501</v>
      </c>
      <c r="D47">
        <v>0.87</v>
      </c>
      <c r="E47">
        <v>0.98</v>
      </c>
    </row>
    <row r="48" spans="1:5" x14ac:dyDescent="0.25">
      <c r="A48" t="s">
        <v>91</v>
      </c>
      <c r="B48" t="s">
        <v>118</v>
      </c>
      <c r="C48">
        <v>1.2527472527472501</v>
      </c>
      <c r="D48">
        <v>0.75</v>
      </c>
      <c r="E48">
        <v>1.49</v>
      </c>
    </row>
    <row r="49" spans="1:5" x14ac:dyDescent="0.25">
      <c r="A49" t="s">
        <v>91</v>
      </c>
      <c r="B49" t="s">
        <v>92</v>
      </c>
      <c r="C49">
        <v>1.2527472527472501</v>
      </c>
      <c r="D49">
        <v>0.82</v>
      </c>
      <c r="E49">
        <v>1.06</v>
      </c>
    </row>
    <row r="50" spans="1:5" x14ac:dyDescent="0.25">
      <c r="A50" t="s">
        <v>91</v>
      </c>
      <c r="B50" t="s">
        <v>101</v>
      </c>
      <c r="C50">
        <v>1.2527472527472501</v>
      </c>
      <c r="D50">
        <v>0.56999999999999995</v>
      </c>
      <c r="E50">
        <v>0.98</v>
      </c>
    </row>
    <row r="51" spans="1:5" x14ac:dyDescent="0.25">
      <c r="A51" t="s">
        <v>91</v>
      </c>
      <c r="B51" t="s">
        <v>351</v>
      </c>
      <c r="C51">
        <v>1.2527472527472501</v>
      </c>
      <c r="D51">
        <v>0.98</v>
      </c>
      <c r="E51">
        <v>0.9</v>
      </c>
    </row>
    <row r="52" spans="1:5" x14ac:dyDescent="0.25">
      <c r="A52" t="s">
        <v>91</v>
      </c>
      <c r="B52" t="s">
        <v>129</v>
      </c>
      <c r="C52">
        <v>1.2527472527472501</v>
      </c>
      <c r="D52">
        <v>1.06</v>
      </c>
      <c r="E52">
        <v>1.55</v>
      </c>
    </row>
    <row r="53" spans="1:5" x14ac:dyDescent="0.25">
      <c r="A53" t="s">
        <v>91</v>
      </c>
      <c r="B53" t="s">
        <v>108</v>
      </c>
      <c r="C53">
        <v>1.2527472527472501</v>
      </c>
      <c r="D53">
        <v>1.1200000000000001</v>
      </c>
      <c r="E53">
        <v>0.75</v>
      </c>
    </row>
    <row r="54" spans="1:5" x14ac:dyDescent="0.25">
      <c r="A54" t="s">
        <v>91</v>
      </c>
      <c r="B54" t="s">
        <v>98</v>
      </c>
      <c r="C54">
        <v>1.2527472527472501</v>
      </c>
      <c r="D54">
        <v>0.33</v>
      </c>
      <c r="E54">
        <v>0.82</v>
      </c>
    </row>
    <row r="55" spans="1:5" x14ac:dyDescent="0.25">
      <c r="A55" t="s">
        <v>91</v>
      </c>
      <c r="B55" t="s">
        <v>111</v>
      </c>
      <c r="C55">
        <v>1.2527472527472501</v>
      </c>
      <c r="D55">
        <v>1.63</v>
      </c>
      <c r="E55">
        <v>0.33</v>
      </c>
    </row>
    <row r="56" spans="1:5" x14ac:dyDescent="0.25">
      <c r="A56" t="s">
        <v>91</v>
      </c>
      <c r="B56" t="s">
        <v>94</v>
      </c>
      <c r="C56">
        <v>1.2527472527472501</v>
      </c>
      <c r="D56">
        <v>0.72</v>
      </c>
      <c r="E56">
        <v>1.23</v>
      </c>
    </row>
    <row r="57" spans="1:5" x14ac:dyDescent="0.25">
      <c r="A57" t="s">
        <v>91</v>
      </c>
      <c r="B57" t="s">
        <v>370</v>
      </c>
      <c r="C57">
        <v>1.2527472527472501</v>
      </c>
      <c r="D57">
        <v>0.72</v>
      </c>
      <c r="E57">
        <v>0.8</v>
      </c>
    </row>
    <row r="58" spans="1:5" x14ac:dyDescent="0.25">
      <c r="A58" t="s">
        <v>91</v>
      </c>
      <c r="B58" t="s">
        <v>122</v>
      </c>
      <c r="C58">
        <v>1.2527472527472501</v>
      </c>
      <c r="D58">
        <v>0.87</v>
      </c>
      <c r="E58">
        <v>1.2</v>
      </c>
    </row>
    <row r="59" spans="1:5" x14ac:dyDescent="0.25">
      <c r="A59" t="s">
        <v>91</v>
      </c>
      <c r="B59" t="s">
        <v>117</v>
      </c>
      <c r="C59">
        <v>1.2527472527472501</v>
      </c>
      <c r="D59">
        <v>0.94</v>
      </c>
      <c r="E59">
        <v>0.94</v>
      </c>
    </row>
    <row r="60" spans="1:5" x14ac:dyDescent="0.25">
      <c r="A60" t="s">
        <v>91</v>
      </c>
      <c r="B60" t="s">
        <v>99</v>
      </c>
      <c r="C60">
        <v>1.2527472527472501</v>
      </c>
      <c r="D60">
        <v>1.03</v>
      </c>
      <c r="E60">
        <v>0.93</v>
      </c>
    </row>
    <row r="61" spans="1:5" x14ac:dyDescent="0.25">
      <c r="A61" t="s">
        <v>91</v>
      </c>
      <c r="B61" t="s">
        <v>389</v>
      </c>
      <c r="C61">
        <v>1.2527472527472501</v>
      </c>
      <c r="D61">
        <v>0.87</v>
      </c>
      <c r="E61">
        <v>0.72</v>
      </c>
    </row>
    <row r="62" spans="1:5" x14ac:dyDescent="0.25">
      <c r="A62" t="s">
        <v>91</v>
      </c>
      <c r="B62" t="s">
        <v>100</v>
      </c>
      <c r="C62">
        <v>1.2527472527472501</v>
      </c>
      <c r="D62">
        <v>1.1200000000000001</v>
      </c>
      <c r="E62">
        <v>1.21</v>
      </c>
    </row>
    <row r="63" spans="1:5" x14ac:dyDescent="0.25">
      <c r="A63" t="s">
        <v>91</v>
      </c>
      <c r="B63" t="s">
        <v>93</v>
      </c>
      <c r="C63">
        <v>1.2527472527472501</v>
      </c>
      <c r="D63">
        <v>1.03</v>
      </c>
      <c r="E63">
        <v>1.3</v>
      </c>
    </row>
    <row r="64" spans="1:5" x14ac:dyDescent="0.25">
      <c r="A64" t="s">
        <v>91</v>
      </c>
      <c r="B64" t="s">
        <v>371</v>
      </c>
      <c r="C64">
        <v>1.2527472527472501</v>
      </c>
      <c r="D64">
        <v>0.33</v>
      </c>
      <c r="E64">
        <v>0.98</v>
      </c>
    </row>
    <row r="65" spans="1:5" x14ac:dyDescent="0.25">
      <c r="A65" t="s">
        <v>91</v>
      </c>
      <c r="B65" t="s">
        <v>97</v>
      </c>
      <c r="C65">
        <v>1.2527472527472501</v>
      </c>
      <c r="D65">
        <v>0.75</v>
      </c>
      <c r="E65">
        <v>0.93</v>
      </c>
    </row>
    <row r="66" spans="1:5" x14ac:dyDescent="0.25">
      <c r="A66" t="s">
        <v>91</v>
      </c>
      <c r="B66" t="s">
        <v>95</v>
      </c>
      <c r="C66">
        <v>1.2527472527472501</v>
      </c>
      <c r="D66">
        <v>0.65</v>
      </c>
      <c r="E66">
        <v>0.82</v>
      </c>
    </row>
    <row r="67" spans="1:5" x14ac:dyDescent="0.25">
      <c r="A67" t="s">
        <v>91</v>
      </c>
      <c r="B67" t="s">
        <v>109</v>
      </c>
      <c r="C67">
        <v>1.2527472527472501</v>
      </c>
      <c r="D67">
        <v>0.33</v>
      </c>
      <c r="E67">
        <v>1.06</v>
      </c>
    </row>
    <row r="68" spans="1:5" x14ac:dyDescent="0.25">
      <c r="A68" t="s">
        <v>91</v>
      </c>
      <c r="B68" t="s">
        <v>113</v>
      </c>
      <c r="C68">
        <v>1.2527472527472501</v>
      </c>
      <c r="D68">
        <v>0.16</v>
      </c>
      <c r="E68">
        <v>1.63</v>
      </c>
    </row>
    <row r="69" spans="1:5" x14ac:dyDescent="0.25">
      <c r="A69" t="s">
        <v>91</v>
      </c>
      <c r="B69" t="s">
        <v>84</v>
      </c>
      <c r="C69">
        <v>1.2527472527472501</v>
      </c>
      <c r="D69">
        <v>0.98</v>
      </c>
      <c r="E69">
        <v>0.22</v>
      </c>
    </row>
    <row r="70" spans="1:5" x14ac:dyDescent="0.25">
      <c r="A70" t="s">
        <v>114</v>
      </c>
      <c r="B70" t="s">
        <v>121</v>
      </c>
      <c r="C70">
        <v>1.12777777777778</v>
      </c>
      <c r="D70">
        <v>0.63</v>
      </c>
      <c r="E70">
        <v>0.94</v>
      </c>
    </row>
    <row r="71" spans="1:5" x14ac:dyDescent="0.25">
      <c r="A71" t="s">
        <v>114</v>
      </c>
      <c r="B71" t="s">
        <v>119</v>
      </c>
      <c r="C71">
        <v>1.12777777777778</v>
      </c>
      <c r="D71">
        <v>0.73</v>
      </c>
      <c r="E71">
        <v>0.84</v>
      </c>
    </row>
    <row r="72" spans="1:5" x14ac:dyDescent="0.25">
      <c r="A72" t="s">
        <v>114</v>
      </c>
      <c r="B72" t="s">
        <v>379</v>
      </c>
      <c r="C72">
        <v>1.12777777777778</v>
      </c>
      <c r="D72">
        <v>0.92</v>
      </c>
      <c r="E72">
        <v>0.83</v>
      </c>
    </row>
    <row r="73" spans="1:5" x14ac:dyDescent="0.25">
      <c r="A73" t="s">
        <v>114</v>
      </c>
      <c r="B73" t="s">
        <v>110</v>
      </c>
      <c r="C73">
        <v>1.12777777777778</v>
      </c>
      <c r="D73">
        <v>1.19</v>
      </c>
      <c r="E73">
        <v>1.1000000000000001</v>
      </c>
    </row>
    <row r="74" spans="1:5" x14ac:dyDescent="0.25">
      <c r="A74" t="s">
        <v>114</v>
      </c>
      <c r="B74" t="s">
        <v>120</v>
      </c>
      <c r="C74">
        <v>1.12777777777778</v>
      </c>
      <c r="D74">
        <v>0.73</v>
      </c>
      <c r="E74">
        <v>1.26</v>
      </c>
    </row>
    <row r="75" spans="1:5" x14ac:dyDescent="0.25">
      <c r="A75" t="s">
        <v>114</v>
      </c>
      <c r="B75" t="s">
        <v>96</v>
      </c>
      <c r="C75">
        <v>1.12777777777778</v>
      </c>
      <c r="D75">
        <v>0.83</v>
      </c>
      <c r="E75">
        <v>1.1000000000000001</v>
      </c>
    </row>
    <row r="76" spans="1:5" x14ac:dyDescent="0.25">
      <c r="A76" t="s">
        <v>114</v>
      </c>
      <c r="B76" t="s">
        <v>124</v>
      </c>
      <c r="C76">
        <v>1.12777777777778</v>
      </c>
      <c r="D76">
        <v>1.29</v>
      </c>
      <c r="E76">
        <v>0.83</v>
      </c>
    </row>
    <row r="77" spans="1:5" x14ac:dyDescent="0.25">
      <c r="A77" t="s">
        <v>114</v>
      </c>
      <c r="B77" t="s">
        <v>130</v>
      </c>
      <c r="C77">
        <v>1.12777777777778</v>
      </c>
      <c r="D77">
        <v>1.01</v>
      </c>
      <c r="E77">
        <v>1.1000000000000001</v>
      </c>
    </row>
    <row r="78" spans="1:5" x14ac:dyDescent="0.25">
      <c r="A78" t="s">
        <v>114</v>
      </c>
      <c r="B78" t="s">
        <v>128</v>
      </c>
      <c r="C78">
        <v>1.12777777777778</v>
      </c>
      <c r="D78">
        <v>1.05</v>
      </c>
      <c r="E78">
        <v>0.94</v>
      </c>
    </row>
    <row r="79" spans="1:5" x14ac:dyDescent="0.25">
      <c r="A79" t="s">
        <v>114</v>
      </c>
      <c r="B79" t="s">
        <v>112</v>
      </c>
      <c r="C79">
        <v>1.12777777777778</v>
      </c>
      <c r="D79">
        <v>1.47</v>
      </c>
      <c r="E79">
        <v>0.55000000000000004</v>
      </c>
    </row>
    <row r="80" spans="1:5" x14ac:dyDescent="0.25">
      <c r="A80" t="s">
        <v>114</v>
      </c>
      <c r="B80" t="s">
        <v>115</v>
      </c>
      <c r="C80">
        <v>1.12777777777778</v>
      </c>
      <c r="D80">
        <v>0.94</v>
      </c>
      <c r="E80">
        <v>0.94</v>
      </c>
    </row>
    <row r="81" spans="1:5" x14ac:dyDescent="0.25">
      <c r="A81" t="s">
        <v>114</v>
      </c>
      <c r="B81" t="s">
        <v>134</v>
      </c>
      <c r="C81">
        <v>1.12777777777778</v>
      </c>
      <c r="D81">
        <v>0.73</v>
      </c>
      <c r="E81">
        <v>0.83</v>
      </c>
    </row>
    <row r="82" spans="1:5" x14ac:dyDescent="0.25">
      <c r="A82" t="s">
        <v>114</v>
      </c>
      <c r="B82" t="s">
        <v>345</v>
      </c>
      <c r="C82">
        <v>1.12777777777778</v>
      </c>
      <c r="D82">
        <v>0.46</v>
      </c>
      <c r="E82">
        <v>1.38</v>
      </c>
    </row>
    <row r="83" spans="1:5" x14ac:dyDescent="0.25">
      <c r="A83" t="s">
        <v>114</v>
      </c>
      <c r="B83" t="s">
        <v>135</v>
      </c>
      <c r="C83">
        <v>1.12777777777778</v>
      </c>
      <c r="D83">
        <v>0.42</v>
      </c>
      <c r="E83">
        <v>0.84</v>
      </c>
    </row>
    <row r="84" spans="1:5" x14ac:dyDescent="0.25">
      <c r="A84" t="s">
        <v>114</v>
      </c>
      <c r="B84" t="s">
        <v>132</v>
      </c>
      <c r="C84">
        <v>1.12777777777778</v>
      </c>
      <c r="D84">
        <v>0.37</v>
      </c>
      <c r="E84">
        <v>1.65</v>
      </c>
    </row>
    <row r="85" spans="1:5" x14ac:dyDescent="0.25">
      <c r="A85" t="s">
        <v>114</v>
      </c>
      <c r="B85" t="s">
        <v>104</v>
      </c>
      <c r="C85">
        <v>1.12777777777778</v>
      </c>
      <c r="D85">
        <v>0.73</v>
      </c>
      <c r="E85">
        <v>0.52</v>
      </c>
    </row>
    <row r="86" spans="1:5" x14ac:dyDescent="0.25">
      <c r="A86" t="s">
        <v>114</v>
      </c>
      <c r="B86" t="s">
        <v>127</v>
      </c>
      <c r="C86">
        <v>1.12777777777778</v>
      </c>
      <c r="D86">
        <v>1.19</v>
      </c>
      <c r="E86">
        <v>0.83</v>
      </c>
    </row>
    <row r="87" spans="1:5" x14ac:dyDescent="0.25">
      <c r="A87" t="s">
        <v>114</v>
      </c>
      <c r="B87" t="s">
        <v>133</v>
      </c>
      <c r="C87">
        <v>1.12777777777778</v>
      </c>
      <c r="D87">
        <v>0.28000000000000003</v>
      </c>
      <c r="E87">
        <v>0.55000000000000004</v>
      </c>
    </row>
    <row r="88" spans="1:5" x14ac:dyDescent="0.25">
      <c r="A88" t="s">
        <v>114</v>
      </c>
      <c r="B88" t="s">
        <v>116</v>
      </c>
      <c r="C88">
        <v>1.12777777777778</v>
      </c>
      <c r="D88">
        <v>0.55000000000000004</v>
      </c>
      <c r="E88">
        <v>1.56</v>
      </c>
    </row>
    <row r="89" spans="1:5" x14ac:dyDescent="0.25">
      <c r="A89" t="s">
        <v>114</v>
      </c>
      <c r="B89" t="s">
        <v>320</v>
      </c>
      <c r="C89">
        <v>1.12777777777778</v>
      </c>
      <c r="D89">
        <v>0.55000000000000004</v>
      </c>
      <c r="E89">
        <v>1.56</v>
      </c>
    </row>
    <row r="90" spans="1:5" x14ac:dyDescent="0.25">
      <c r="A90" t="s">
        <v>114</v>
      </c>
      <c r="B90" t="s">
        <v>123</v>
      </c>
      <c r="C90">
        <v>1.12777777777778</v>
      </c>
      <c r="D90">
        <v>1.38</v>
      </c>
      <c r="E90">
        <v>0.37</v>
      </c>
    </row>
    <row r="91" spans="1:5" x14ac:dyDescent="0.25">
      <c r="A91" t="s">
        <v>114</v>
      </c>
      <c r="B91" t="s">
        <v>356</v>
      </c>
      <c r="C91">
        <v>1.12777777777778</v>
      </c>
      <c r="D91">
        <v>0.37</v>
      </c>
      <c r="E91">
        <v>1.1000000000000001</v>
      </c>
    </row>
    <row r="92" spans="1:5" x14ac:dyDescent="0.25">
      <c r="A92" t="s">
        <v>114</v>
      </c>
      <c r="B92" t="s">
        <v>131</v>
      </c>
      <c r="C92">
        <v>1.12777777777778</v>
      </c>
      <c r="D92">
        <v>0.73</v>
      </c>
      <c r="E92">
        <v>1.35</v>
      </c>
    </row>
    <row r="93" spans="1:5" x14ac:dyDescent="0.25">
      <c r="A93" t="s">
        <v>114</v>
      </c>
      <c r="B93" t="s">
        <v>126</v>
      </c>
      <c r="C93">
        <v>1.12777777777778</v>
      </c>
      <c r="D93">
        <v>1.1499999999999999</v>
      </c>
      <c r="E93">
        <v>1.05</v>
      </c>
    </row>
    <row r="94" spans="1:5" x14ac:dyDescent="0.25">
      <c r="A94" t="s">
        <v>136</v>
      </c>
      <c r="B94" t="s">
        <v>323</v>
      </c>
      <c r="C94">
        <v>1.2781456953642401</v>
      </c>
      <c r="D94">
        <v>1.1499999999999999</v>
      </c>
      <c r="E94">
        <v>0.49</v>
      </c>
    </row>
    <row r="95" spans="1:5" x14ac:dyDescent="0.25">
      <c r="A95" t="s">
        <v>136</v>
      </c>
      <c r="B95" t="s">
        <v>359</v>
      </c>
      <c r="C95">
        <v>1.2781456953642401</v>
      </c>
      <c r="D95">
        <v>1.1299999999999999</v>
      </c>
      <c r="E95">
        <v>0.56999999999999995</v>
      </c>
    </row>
    <row r="96" spans="1:5" x14ac:dyDescent="0.25">
      <c r="A96" t="s">
        <v>136</v>
      </c>
      <c r="B96" t="s">
        <v>137</v>
      </c>
      <c r="C96">
        <v>1.2781456953642401</v>
      </c>
      <c r="D96">
        <v>0.33</v>
      </c>
      <c r="E96">
        <v>0.88</v>
      </c>
    </row>
    <row r="97" spans="1:5" x14ac:dyDescent="0.25">
      <c r="A97" t="s">
        <v>136</v>
      </c>
      <c r="B97" t="s">
        <v>125</v>
      </c>
      <c r="C97">
        <v>1.2781456953642401</v>
      </c>
      <c r="D97">
        <v>0.19</v>
      </c>
      <c r="E97">
        <v>0.94</v>
      </c>
    </row>
    <row r="98" spans="1:5" x14ac:dyDescent="0.25">
      <c r="A98" t="s">
        <v>136</v>
      </c>
      <c r="B98" t="s">
        <v>138</v>
      </c>
      <c r="C98">
        <v>1.2781456953642401</v>
      </c>
      <c r="D98">
        <v>1.22</v>
      </c>
      <c r="E98">
        <v>1.1299999999999999</v>
      </c>
    </row>
    <row r="99" spans="1:5" x14ac:dyDescent="0.25">
      <c r="A99" t="s">
        <v>136</v>
      </c>
      <c r="B99" t="s">
        <v>328</v>
      </c>
      <c r="C99">
        <v>1.2781456953642401</v>
      </c>
      <c r="D99">
        <v>0.66</v>
      </c>
      <c r="E99">
        <v>0.66</v>
      </c>
    </row>
    <row r="100" spans="1:5" x14ac:dyDescent="0.25">
      <c r="A100" t="s">
        <v>136</v>
      </c>
      <c r="B100" t="s">
        <v>309</v>
      </c>
      <c r="C100">
        <v>1.2781456953642401</v>
      </c>
      <c r="D100">
        <v>0.94</v>
      </c>
      <c r="E100">
        <v>1.1299999999999999</v>
      </c>
    </row>
    <row r="101" spans="1:5" x14ac:dyDescent="0.25">
      <c r="A101" t="s">
        <v>136</v>
      </c>
      <c r="B101" t="s">
        <v>388</v>
      </c>
      <c r="C101">
        <v>1.2781456953642401</v>
      </c>
      <c r="D101">
        <v>1.32</v>
      </c>
      <c r="E101">
        <v>1.04</v>
      </c>
    </row>
    <row r="102" spans="1:5" x14ac:dyDescent="0.25">
      <c r="A102" t="s">
        <v>136</v>
      </c>
      <c r="B102" t="s">
        <v>317</v>
      </c>
      <c r="C102">
        <v>1.2781456953642401</v>
      </c>
      <c r="D102">
        <v>0.94</v>
      </c>
      <c r="E102">
        <v>0.75</v>
      </c>
    </row>
    <row r="103" spans="1:5" x14ac:dyDescent="0.25">
      <c r="A103" t="s">
        <v>136</v>
      </c>
      <c r="B103" t="s">
        <v>307</v>
      </c>
      <c r="C103">
        <v>1.2781456953642401</v>
      </c>
      <c r="D103">
        <v>0.94</v>
      </c>
      <c r="E103">
        <v>1.1299999999999999</v>
      </c>
    </row>
    <row r="104" spans="1:5" x14ac:dyDescent="0.25">
      <c r="A104" t="s">
        <v>136</v>
      </c>
      <c r="B104" t="s">
        <v>386</v>
      </c>
      <c r="C104">
        <v>1.2781456953642401</v>
      </c>
      <c r="D104">
        <v>0.66</v>
      </c>
      <c r="E104">
        <v>1.43</v>
      </c>
    </row>
    <row r="105" spans="1:5" x14ac:dyDescent="0.25">
      <c r="A105" t="s">
        <v>136</v>
      </c>
      <c r="B105" t="s">
        <v>480</v>
      </c>
      <c r="C105">
        <v>1.2781456953642401</v>
      </c>
      <c r="D105">
        <v>1.19</v>
      </c>
      <c r="E105">
        <v>1.19</v>
      </c>
    </row>
    <row r="106" spans="1:5" x14ac:dyDescent="0.25">
      <c r="A106" t="s">
        <v>136</v>
      </c>
      <c r="B106" t="s">
        <v>387</v>
      </c>
      <c r="C106">
        <v>1.2781456953642401</v>
      </c>
      <c r="D106">
        <v>0.85</v>
      </c>
      <c r="E106">
        <v>1.51</v>
      </c>
    </row>
    <row r="107" spans="1:5" x14ac:dyDescent="0.25">
      <c r="A107" t="s">
        <v>136</v>
      </c>
      <c r="B107" t="s">
        <v>482</v>
      </c>
      <c r="C107">
        <v>1.2781456953642401</v>
      </c>
      <c r="D107">
        <v>0.53</v>
      </c>
      <c r="E107">
        <v>2.11</v>
      </c>
    </row>
    <row r="108" spans="1:5" x14ac:dyDescent="0.25">
      <c r="A108" t="s">
        <v>136</v>
      </c>
      <c r="B108" t="s">
        <v>381</v>
      </c>
      <c r="C108">
        <v>1.2781456953642401</v>
      </c>
      <c r="D108">
        <v>0.85</v>
      </c>
      <c r="E108">
        <v>1.22</v>
      </c>
    </row>
    <row r="109" spans="1:5" x14ac:dyDescent="0.25">
      <c r="A109" t="s">
        <v>136</v>
      </c>
      <c r="B109" t="s">
        <v>315</v>
      </c>
      <c r="C109">
        <v>1.2781456953642401</v>
      </c>
      <c r="D109">
        <v>1.04</v>
      </c>
      <c r="E109">
        <v>1.32</v>
      </c>
    </row>
    <row r="110" spans="1:5" x14ac:dyDescent="0.25">
      <c r="A110" t="s">
        <v>136</v>
      </c>
      <c r="B110" t="s">
        <v>344</v>
      </c>
      <c r="C110">
        <v>1.2781456953642401</v>
      </c>
      <c r="D110">
        <v>0.56999999999999995</v>
      </c>
      <c r="E110">
        <v>0.56999999999999995</v>
      </c>
    </row>
    <row r="111" spans="1:5" x14ac:dyDescent="0.25">
      <c r="A111" t="s">
        <v>136</v>
      </c>
      <c r="B111" t="s">
        <v>347</v>
      </c>
      <c r="C111">
        <v>1.2781456953642401</v>
      </c>
      <c r="D111">
        <v>0.99</v>
      </c>
      <c r="E111">
        <v>1.43</v>
      </c>
    </row>
    <row r="112" spans="1:5" x14ac:dyDescent="0.25">
      <c r="A112" t="s">
        <v>136</v>
      </c>
      <c r="B112" t="s">
        <v>377</v>
      </c>
      <c r="C112">
        <v>1.2781456953642401</v>
      </c>
      <c r="D112">
        <v>1.04</v>
      </c>
      <c r="E112">
        <v>0.75</v>
      </c>
    </row>
    <row r="113" spans="1:5" x14ac:dyDescent="0.25">
      <c r="A113" t="s">
        <v>136</v>
      </c>
      <c r="B113" t="s">
        <v>483</v>
      </c>
      <c r="C113">
        <v>1.2781456953642401</v>
      </c>
      <c r="D113">
        <v>0.79</v>
      </c>
      <c r="E113">
        <v>0.66</v>
      </c>
    </row>
    <row r="114" spans="1:5" x14ac:dyDescent="0.25">
      <c r="A114" t="s">
        <v>136</v>
      </c>
      <c r="B114" t="s">
        <v>481</v>
      </c>
      <c r="C114">
        <v>1.2781456953642401</v>
      </c>
      <c r="D114">
        <v>0.33</v>
      </c>
      <c r="E114">
        <v>0.99</v>
      </c>
    </row>
    <row r="115" spans="1:5" x14ac:dyDescent="0.25">
      <c r="A115" t="s">
        <v>136</v>
      </c>
      <c r="B115" t="s">
        <v>484</v>
      </c>
      <c r="C115">
        <v>1.2781456953642401</v>
      </c>
      <c r="D115">
        <v>0.85</v>
      </c>
      <c r="E115">
        <v>0.75</v>
      </c>
    </row>
    <row r="116" spans="1:5" x14ac:dyDescent="0.25">
      <c r="A116" t="s">
        <v>136</v>
      </c>
      <c r="B116" t="s">
        <v>373</v>
      </c>
      <c r="C116">
        <v>1.2781456953642401</v>
      </c>
      <c r="D116">
        <v>0.66</v>
      </c>
      <c r="E116">
        <v>0.77</v>
      </c>
    </row>
    <row r="117" spans="1:5" x14ac:dyDescent="0.25">
      <c r="A117" t="s">
        <v>301</v>
      </c>
      <c r="B117" t="s">
        <v>341</v>
      </c>
      <c r="C117">
        <v>1.02586206896552</v>
      </c>
      <c r="D117">
        <v>0.25</v>
      </c>
      <c r="E117">
        <v>1.1100000000000001</v>
      </c>
    </row>
    <row r="118" spans="1:5" x14ac:dyDescent="0.25">
      <c r="A118" t="s">
        <v>301</v>
      </c>
      <c r="B118" t="s">
        <v>350</v>
      </c>
      <c r="C118">
        <v>1.02586206896552</v>
      </c>
      <c r="D118">
        <v>0.62</v>
      </c>
      <c r="E118">
        <v>1.48</v>
      </c>
    </row>
    <row r="119" spans="1:5" x14ac:dyDescent="0.25">
      <c r="A119" t="s">
        <v>301</v>
      </c>
      <c r="B119" t="s">
        <v>316</v>
      </c>
      <c r="C119">
        <v>1.02586206896552</v>
      </c>
      <c r="D119">
        <v>0.86</v>
      </c>
      <c r="E119">
        <v>0.99</v>
      </c>
    </row>
    <row r="120" spans="1:5" x14ac:dyDescent="0.25">
      <c r="A120" t="s">
        <v>301</v>
      </c>
      <c r="B120" t="s">
        <v>368</v>
      </c>
      <c r="C120">
        <v>1.02586206896552</v>
      </c>
      <c r="D120">
        <v>1.58</v>
      </c>
      <c r="E120">
        <v>0.95</v>
      </c>
    </row>
    <row r="121" spans="1:5" x14ac:dyDescent="0.25">
      <c r="A121" t="s">
        <v>301</v>
      </c>
      <c r="B121" t="s">
        <v>336</v>
      </c>
      <c r="C121">
        <v>1.02586206896552</v>
      </c>
      <c r="D121">
        <v>0.62</v>
      </c>
      <c r="E121">
        <v>1.1100000000000001</v>
      </c>
    </row>
    <row r="122" spans="1:5" x14ac:dyDescent="0.25">
      <c r="A122" t="s">
        <v>301</v>
      </c>
      <c r="B122" t="s">
        <v>313</v>
      </c>
      <c r="C122">
        <v>1.02586206896552</v>
      </c>
      <c r="D122">
        <v>1.18</v>
      </c>
      <c r="E122">
        <v>0.89</v>
      </c>
    </row>
    <row r="123" spans="1:5" x14ac:dyDescent="0.25">
      <c r="A123" t="s">
        <v>301</v>
      </c>
      <c r="B123" t="s">
        <v>372</v>
      </c>
      <c r="C123">
        <v>1.02586206896552</v>
      </c>
      <c r="D123">
        <v>1.48</v>
      </c>
      <c r="E123">
        <v>1.1100000000000001</v>
      </c>
    </row>
    <row r="124" spans="1:5" x14ac:dyDescent="0.25">
      <c r="A124" t="s">
        <v>301</v>
      </c>
      <c r="B124" t="s">
        <v>384</v>
      </c>
      <c r="C124">
        <v>1.02586206896552</v>
      </c>
      <c r="D124">
        <v>0.62</v>
      </c>
      <c r="E124">
        <v>1.23</v>
      </c>
    </row>
    <row r="125" spans="1:5" x14ac:dyDescent="0.25">
      <c r="A125" t="s">
        <v>301</v>
      </c>
      <c r="B125" t="s">
        <v>343</v>
      </c>
      <c r="C125">
        <v>1.02586206896552</v>
      </c>
      <c r="D125">
        <v>0.62</v>
      </c>
      <c r="E125">
        <v>0.86</v>
      </c>
    </row>
    <row r="126" spans="1:5" x14ac:dyDescent="0.25">
      <c r="A126" t="s">
        <v>301</v>
      </c>
      <c r="B126" t="s">
        <v>312</v>
      </c>
      <c r="C126">
        <v>1.02586206896552</v>
      </c>
      <c r="D126">
        <v>0.49</v>
      </c>
      <c r="E126">
        <v>0.37</v>
      </c>
    </row>
    <row r="127" spans="1:5" x14ac:dyDescent="0.25">
      <c r="A127" t="s">
        <v>301</v>
      </c>
      <c r="B127" t="s">
        <v>319</v>
      </c>
      <c r="C127">
        <v>1.02586206896552</v>
      </c>
      <c r="D127">
        <v>1.03</v>
      </c>
      <c r="E127">
        <v>1.48</v>
      </c>
    </row>
    <row r="128" spans="1:5" x14ac:dyDescent="0.25">
      <c r="A128" t="s">
        <v>301</v>
      </c>
      <c r="B128" t="s">
        <v>355</v>
      </c>
      <c r="C128">
        <v>1.02586206896552</v>
      </c>
      <c r="D128">
        <v>0.62</v>
      </c>
      <c r="E128">
        <v>1.48</v>
      </c>
    </row>
    <row r="129" spans="1:5" x14ac:dyDescent="0.25">
      <c r="A129" t="s">
        <v>301</v>
      </c>
      <c r="B129" t="s">
        <v>385</v>
      </c>
      <c r="C129">
        <v>1.02586206896552</v>
      </c>
      <c r="D129">
        <v>0.37</v>
      </c>
      <c r="E129">
        <v>0.74</v>
      </c>
    </row>
    <row r="130" spans="1:5" x14ac:dyDescent="0.25">
      <c r="A130" t="s">
        <v>301</v>
      </c>
      <c r="B130" t="s">
        <v>382</v>
      </c>
      <c r="C130">
        <v>1.02586206896552</v>
      </c>
      <c r="D130">
        <v>0.99</v>
      </c>
      <c r="E130">
        <v>1.48</v>
      </c>
    </row>
    <row r="131" spans="1:5" x14ac:dyDescent="0.25">
      <c r="A131" t="s">
        <v>301</v>
      </c>
      <c r="B131" t="s">
        <v>314</v>
      </c>
      <c r="C131">
        <v>1.02586206896552</v>
      </c>
      <c r="D131">
        <v>0.18</v>
      </c>
      <c r="E131">
        <v>0.74</v>
      </c>
    </row>
    <row r="132" spans="1:5" x14ac:dyDescent="0.25">
      <c r="A132" t="s">
        <v>301</v>
      </c>
      <c r="B132" t="s">
        <v>334</v>
      </c>
      <c r="C132">
        <v>1.02586206896552</v>
      </c>
      <c r="D132">
        <v>0.37</v>
      </c>
      <c r="E132">
        <v>1.1100000000000001</v>
      </c>
    </row>
    <row r="133" spans="1:5" x14ac:dyDescent="0.25">
      <c r="A133" t="s">
        <v>301</v>
      </c>
      <c r="B133" t="s">
        <v>369</v>
      </c>
      <c r="C133">
        <v>1.02586206896552</v>
      </c>
      <c r="D133">
        <v>0.49</v>
      </c>
      <c r="E133">
        <v>0.37</v>
      </c>
    </row>
    <row r="134" spans="1:5" x14ac:dyDescent="0.25">
      <c r="A134" t="s">
        <v>301</v>
      </c>
      <c r="B134" t="s">
        <v>322</v>
      </c>
      <c r="C134">
        <v>1.02586206896552</v>
      </c>
      <c r="D134">
        <v>0.86</v>
      </c>
      <c r="E134">
        <v>0.74</v>
      </c>
    </row>
    <row r="135" spans="1:5" x14ac:dyDescent="0.25">
      <c r="A135" t="s">
        <v>301</v>
      </c>
      <c r="B135" t="s">
        <v>302</v>
      </c>
      <c r="C135">
        <v>1.02586206896552</v>
      </c>
      <c r="D135">
        <v>0.44</v>
      </c>
      <c r="E135">
        <v>0.89</v>
      </c>
    </row>
    <row r="136" spans="1:5" x14ac:dyDescent="0.25">
      <c r="A136" t="s">
        <v>301</v>
      </c>
      <c r="B136" t="s">
        <v>360</v>
      </c>
      <c r="C136">
        <v>1.02586206896552</v>
      </c>
      <c r="D136">
        <v>1.23</v>
      </c>
      <c r="E136">
        <v>0.86</v>
      </c>
    </row>
    <row r="137" spans="1:5" x14ac:dyDescent="0.25">
      <c r="A137" t="s">
        <v>303</v>
      </c>
      <c r="B137" t="s">
        <v>333</v>
      </c>
      <c r="C137">
        <v>1.0279720279720299</v>
      </c>
      <c r="D137">
        <v>0.99</v>
      </c>
      <c r="E137">
        <v>1.1000000000000001</v>
      </c>
    </row>
    <row r="138" spans="1:5" x14ac:dyDescent="0.25">
      <c r="A138" t="s">
        <v>303</v>
      </c>
      <c r="B138" t="s">
        <v>466</v>
      </c>
      <c r="C138">
        <v>1.0279720279720299</v>
      </c>
      <c r="D138">
        <v>0.88</v>
      </c>
      <c r="E138">
        <v>1.21</v>
      </c>
    </row>
    <row r="139" spans="1:5" x14ac:dyDescent="0.25">
      <c r="A139" t="s">
        <v>303</v>
      </c>
      <c r="B139" t="s">
        <v>349</v>
      </c>
      <c r="C139">
        <v>1.0279720279720299</v>
      </c>
      <c r="D139">
        <v>0.88</v>
      </c>
      <c r="E139">
        <v>1.21</v>
      </c>
    </row>
    <row r="140" spans="1:5" x14ac:dyDescent="0.25">
      <c r="A140" t="s">
        <v>303</v>
      </c>
      <c r="B140" t="s">
        <v>470</v>
      </c>
      <c r="C140">
        <v>1.0279720279720299</v>
      </c>
      <c r="D140">
        <v>0.33</v>
      </c>
      <c r="E140">
        <v>0.99</v>
      </c>
    </row>
    <row r="141" spans="1:5" x14ac:dyDescent="0.25">
      <c r="A141" t="s">
        <v>303</v>
      </c>
      <c r="B141" t="s">
        <v>306</v>
      </c>
      <c r="C141">
        <v>1.0279720279720299</v>
      </c>
      <c r="D141">
        <v>0.39</v>
      </c>
      <c r="E141">
        <v>1.1599999999999999</v>
      </c>
    </row>
    <row r="142" spans="1:5" x14ac:dyDescent="0.25">
      <c r="A142" t="s">
        <v>303</v>
      </c>
      <c r="B142" t="s">
        <v>473</v>
      </c>
      <c r="C142">
        <v>1.0279720279720299</v>
      </c>
      <c r="D142">
        <v>0.55000000000000004</v>
      </c>
      <c r="E142">
        <v>1.21</v>
      </c>
    </row>
    <row r="143" spans="1:5" x14ac:dyDescent="0.25">
      <c r="A143" t="s">
        <v>303</v>
      </c>
      <c r="B143" t="s">
        <v>353</v>
      </c>
      <c r="C143">
        <v>1.0279720279720299</v>
      </c>
      <c r="D143">
        <v>0.77</v>
      </c>
      <c r="E143">
        <v>1.03</v>
      </c>
    </row>
    <row r="144" spans="1:5" x14ac:dyDescent="0.25">
      <c r="A144" t="s">
        <v>303</v>
      </c>
      <c r="B144" t="s">
        <v>380</v>
      </c>
      <c r="C144">
        <v>1.0279720279720299</v>
      </c>
      <c r="D144">
        <v>1.1000000000000001</v>
      </c>
      <c r="E144">
        <v>0.88</v>
      </c>
    </row>
    <row r="145" spans="1:5" x14ac:dyDescent="0.25">
      <c r="A145" t="s">
        <v>303</v>
      </c>
      <c r="B145" t="s">
        <v>383</v>
      </c>
      <c r="C145">
        <v>1.0279720279720299</v>
      </c>
      <c r="D145">
        <v>0.99</v>
      </c>
      <c r="E145">
        <v>0.88</v>
      </c>
    </row>
    <row r="146" spans="1:5" x14ac:dyDescent="0.25">
      <c r="A146" t="s">
        <v>303</v>
      </c>
      <c r="B146" t="s">
        <v>357</v>
      </c>
      <c r="C146">
        <v>1.0279720279720299</v>
      </c>
      <c r="D146">
        <v>0.77</v>
      </c>
      <c r="E146">
        <v>0.64</v>
      </c>
    </row>
    <row r="147" spans="1:5" x14ac:dyDescent="0.25">
      <c r="A147" t="s">
        <v>303</v>
      </c>
      <c r="B147" t="s">
        <v>308</v>
      </c>
      <c r="C147">
        <v>1.0279720279720299</v>
      </c>
      <c r="D147">
        <v>1.55</v>
      </c>
      <c r="E147">
        <v>0.77</v>
      </c>
    </row>
    <row r="148" spans="1:5" x14ac:dyDescent="0.25">
      <c r="A148" t="s">
        <v>303</v>
      </c>
      <c r="B148" t="s">
        <v>390</v>
      </c>
      <c r="C148">
        <v>1.0279720279720299</v>
      </c>
      <c r="D148">
        <v>0.77</v>
      </c>
      <c r="E148">
        <v>0.9</v>
      </c>
    </row>
    <row r="149" spans="1:5" x14ac:dyDescent="0.25">
      <c r="A149" t="s">
        <v>303</v>
      </c>
      <c r="B149" t="s">
        <v>361</v>
      </c>
      <c r="C149">
        <v>1.0279720279720299</v>
      </c>
      <c r="D149">
        <v>0.9</v>
      </c>
      <c r="E149">
        <v>0.77</v>
      </c>
    </row>
    <row r="150" spans="1:5" x14ac:dyDescent="0.25">
      <c r="A150" t="s">
        <v>303</v>
      </c>
      <c r="B150" t="s">
        <v>469</v>
      </c>
      <c r="C150">
        <v>1.0279720279720299</v>
      </c>
      <c r="D150">
        <v>1.03</v>
      </c>
      <c r="E150">
        <v>0.9</v>
      </c>
    </row>
    <row r="151" spans="1:5" x14ac:dyDescent="0.25">
      <c r="A151" t="s">
        <v>303</v>
      </c>
      <c r="B151" t="s">
        <v>374</v>
      </c>
      <c r="C151">
        <v>1.0279720279720299</v>
      </c>
      <c r="D151">
        <v>0.77</v>
      </c>
      <c r="E151">
        <v>0.88</v>
      </c>
    </row>
    <row r="152" spans="1:5" x14ac:dyDescent="0.25">
      <c r="A152" t="s">
        <v>303</v>
      </c>
      <c r="B152" t="s">
        <v>340</v>
      </c>
      <c r="C152">
        <v>1.0279720279720299</v>
      </c>
      <c r="D152">
        <v>0.39</v>
      </c>
      <c r="E152">
        <v>0.52</v>
      </c>
    </row>
    <row r="153" spans="1:5" x14ac:dyDescent="0.25">
      <c r="A153" t="s">
        <v>303</v>
      </c>
      <c r="B153" t="s">
        <v>354</v>
      </c>
      <c r="C153">
        <v>1.0279720279720299</v>
      </c>
      <c r="D153">
        <v>0.55000000000000004</v>
      </c>
      <c r="E153">
        <v>1.44</v>
      </c>
    </row>
    <row r="154" spans="1:5" x14ac:dyDescent="0.25">
      <c r="A154" t="s">
        <v>303</v>
      </c>
      <c r="B154" t="s">
        <v>364</v>
      </c>
      <c r="C154">
        <v>1.0279720279720299</v>
      </c>
      <c r="D154">
        <v>0.64</v>
      </c>
      <c r="E154">
        <v>0.77</v>
      </c>
    </row>
    <row r="155" spans="1:5" x14ac:dyDescent="0.25">
      <c r="A155" t="s">
        <v>303</v>
      </c>
      <c r="B155" t="s">
        <v>348</v>
      </c>
      <c r="C155">
        <v>1.0279720279720299</v>
      </c>
      <c r="D155">
        <v>0.52</v>
      </c>
      <c r="E155">
        <v>0.9</v>
      </c>
    </row>
    <row r="156" spans="1:5" x14ac:dyDescent="0.25">
      <c r="A156" t="s">
        <v>303</v>
      </c>
      <c r="B156" t="s">
        <v>321</v>
      </c>
      <c r="C156">
        <v>1.0279720279720299</v>
      </c>
      <c r="D156">
        <v>0.77</v>
      </c>
      <c r="E156">
        <v>1.55</v>
      </c>
    </row>
    <row r="157" spans="1:5" x14ac:dyDescent="0.25">
      <c r="A157" t="s">
        <v>303</v>
      </c>
      <c r="B157" t="s">
        <v>346</v>
      </c>
      <c r="C157">
        <v>1.0279720279720299</v>
      </c>
      <c r="D157">
        <v>1.1599999999999999</v>
      </c>
      <c r="E157">
        <v>1.1599999999999999</v>
      </c>
    </row>
    <row r="158" spans="1:5" x14ac:dyDescent="0.25">
      <c r="A158" t="s">
        <v>303</v>
      </c>
      <c r="B158" t="s">
        <v>342</v>
      </c>
      <c r="C158">
        <v>1.0279720279720299</v>
      </c>
      <c r="D158">
        <v>0.64</v>
      </c>
      <c r="E158">
        <v>0.9</v>
      </c>
    </row>
    <row r="159" spans="1:5" x14ac:dyDescent="0.25">
      <c r="A159" t="s">
        <v>13</v>
      </c>
      <c r="B159" t="s">
        <v>227</v>
      </c>
      <c r="C159">
        <v>1.24444444444444</v>
      </c>
      <c r="D159">
        <v>1.95</v>
      </c>
      <c r="E159">
        <v>0.65</v>
      </c>
    </row>
    <row r="160" spans="1:5" x14ac:dyDescent="0.25">
      <c r="A160" t="s">
        <v>13</v>
      </c>
      <c r="B160" t="s">
        <v>47</v>
      </c>
      <c r="C160">
        <v>1.24444444444444</v>
      </c>
      <c r="D160">
        <v>0.76</v>
      </c>
      <c r="E160">
        <v>1.08</v>
      </c>
    </row>
    <row r="161" spans="1:5" x14ac:dyDescent="0.25">
      <c r="A161" t="s">
        <v>13</v>
      </c>
      <c r="B161" t="s">
        <v>228</v>
      </c>
      <c r="C161">
        <v>1.24444444444444</v>
      </c>
      <c r="D161">
        <v>0.76</v>
      </c>
      <c r="E161">
        <v>0.33</v>
      </c>
    </row>
    <row r="162" spans="1:5" x14ac:dyDescent="0.25">
      <c r="A162" t="s">
        <v>13</v>
      </c>
      <c r="B162" t="s">
        <v>17</v>
      </c>
      <c r="C162">
        <v>1.24444444444444</v>
      </c>
      <c r="D162">
        <v>0.45</v>
      </c>
      <c r="E162">
        <v>1.81</v>
      </c>
    </row>
    <row r="163" spans="1:5" x14ac:dyDescent="0.25">
      <c r="A163" t="s">
        <v>13</v>
      </c>
      <c r="B163" t="s">
        <v>15</v>
      </c>
      <c r="C163">
        <v>1.24444444444444</v>
      </c>
      <c r="D163">
        <v>1.52</v>
      </c>
      <c r="E163">
        <v>0.54</v>
      </c>
    </row>
    <row r="164" spans="1:5" x14ac:dyDescent="0.25">
      <c r="A164" t="s">
        <v>13</v>
      </c>
      <c r="B164" t="s">
        <v>55</v>
      </c>
      <c r="C164">
        <v>1.24444444444444</v>
      </c>
      <c r="D164">
        <v>0.27</v>
      </c>
      <c r="E164">
        <v>1.36</v>
      </c>
    </row>
    <row r="165" spans="1:5" x14ac:dyDescent="0.25">
      <c r="A165" t="s">
        <v>13</v>
      </c>
      <c r="B165" t="s">
        <v>229</v>
      </c>
      <c r="C165">
        <v>1.24444444444444</v>
      </c>
      <c r="D165">
        <v>0.65</v>
      </c>
      <c r="E165">
        <v>1.08</v>
      </c>
    </row>
    <row r="166" spans="1:5" x14ac:dyDescent="0.25">
      <c r="A166" t="s">
        <v>13</v>
      </c>
      <c r="B166" t="s">
        <v>52</v>
      </c>
      <c r="C166">
        <v>1.24444444444444</v>
      </c>
      <c r="D166">
        <v>0.33</v>
      </c>
      <c r="E166">
        <v>0.54</v>
      </c>
    </row>
    <row r="167" spans="1:5" x14ac:dyDescent="0.25">
      <c r="A167" t="s">
        <v>13</v>
      </c>
      <c r="B167" t="s">
        <v>46</v>
      </c>
      <c r="C167">
        <v>1.24444444444444</v>
      </c>
      <c r="D167">
        <v>0.54</v>
      </c>
      <c r="E167">
        <v>1.63</v>
      </c>
    </row>
    <row r="168" spans="1:5" x14ac:dyDescent="0.25">
      <c r="A168" t="s">
        <v>13</v>
      </c>
      <c r="B168" t="s">
        <v>53</v>
      </c>
      <c r="C168">
        <v>1.24444444444444</v>
      </c>
      <c r="D168">
        <v>0.33</v>
      </c>
      <c r="E168">
        <v>1.08</v>
      </c>
    </row>
    <row r="169" spans="1:5" x14ac:dyDescent="0.25">
      <c r="A169" t="s">
        <v>13</v>
      </c>
      <c r="B169" t="s">
        <v>44</v>
      </c>
      <c r="C169">
        <v>1.24444444444444</v>
      </c>
      <c r="D169">
        <v>0.54</v>
      </c>
      <c r="E169">
        <v>0.76</v>
      </c>
    </row>
    <row r="170" spans="1:5" x14ac:dyDescent="0.25">
      <c r="A170" t="s">
        <v>13</v>
      </c>
      <c r="B170" t="s">
        <v>50</v>
      </c>
      <c r="C170">
        <v>1.24444444444444</v>
      </c>
      <c r="D170">
        <v>0.22</v>
      </c>
      <c r="E170">
        <v>0.98</v>
      </c>
    </row>
    <row r="171" spans="1:5" x14ac:dyDescent="0.25">
      <c r="A171" t="s">
        <v>13</v>
      </c>
      <c r="B171" t="s">
        <v>43</v>
      </c>
      <c r="C171">
        <v>1.24444444444444</v>
      </c>
      <c r="D171">
        <v>1.08</v>
      </c>
      <c r="E171">
        <v>0.95</v>
      </c>
    </row>
    <row r="172" spans="1:5" x14ac:dyDescent="0.25">
      <c r="A172" t="s">
        <v>13</v>
      </c>
      <c r="B172" t="s">
        <v>48</v>
      </c>
      <c r="C172">
        <v>1.24444444444444</v>
      </c>
      <c r="D172">
        <v>0.41</v>
      </c>
      <c r="E172">
        <v>0.81</v>
      </c>
    </row>
    <row r="173" spans="1:5" x14ac:dyDescent="0.25">
      <c r="A173" t="s">
        <v>13</v>
      </c>
      <c r="B173" t="s">
        <v>51</v>
      </c>
      <c r="C173">
        <v>1.24444444444444</v>
      </c>
      <c r="D173">
        <v>0.76</v>
      </c>
      <c r="E173">
        <v>0.65</v>
      </c>
    </row>
    <row r="174" spans="1:5" x14ac:dyDescent="0.25">
      <c r="A174" t="s">
        <v>13</v>
      </c>
      <c r="B174" t="s">
        <v>54</v>
      </c>
      <c r="C174">
        <v>1.24444444444444</v>
      </c>
      <c r="D174">
        <v>0.43</v>
      </c>
      <c r="E174">
        <v>0.98</v>
      </c>
    </row>
    <row r="175" spans="1:5" x14ac:dyDescent="0.25">
      <c r="A175" t="s">
        <v>13</v>
      </c>
      <c r="B175" t="s">
        <v>14</v>
      </c>
      <c r="C175">
        <v>1.24444444444444</v>
      </c>
      <c r="D175">
        <v>0.95</v>
      </c>
      <c r="E175">
        <v>1.08</v>
      </c>
    </row>
    <row r="176" spans="1:5" x14ac:dyDescent="0.25">
      <c r="A176" t="s">
        <v>13</v>
      </c>
      <c r="B176" t="s">
        <v>45</v>
      </c>
      <c r="C176">
        <v>1.24444444444444</v>
      </c>
      <c r="D176">
        <v>0.43</v>
      </c>
      <c r="E176">
        <v>1.3</v>
      </c>
    </row>
    <row r="177" spans="1:5" x14ac:dyDescent="0.25">
      <c r="A177" t="s">
        <v>16</v>
      </c>
      <c r="B177" t="s">
        <v>287</v>
      </c>
      <c r="C177">
        <v>1.3333333333333299</v>
      </c>
      <c r="D177">
        <v>1.1200000000000001</v>
      </c>
      <c r="E177">
        <v>0.67</v>
      </c>
    </row>
    <row r="178" spans="1:5" x14ac:dyDescent="0.25">
      <c r="A178" t="s">
        <v>16</v>
      </c>
      <c r="B178" t="s">
        <v>235</v>
      </c>
      <c r="C178">
        <v>1.3333333333333299</v>
      </c>
      <c r="D178">
        <v>1.1200000000000001</v>
      </c>
      <c r="E178">
        <v>0.45</v>
      </c>
    </row>
    <row r="179" spans="1:5" x14ac:dyDescent="0.25">
      <c r="A179" t="s">
        <v>16</v>
      </c>
      <c r="B179" t="s">
        <v>449</v>
      </c>
      <c r="C179">
        <v>1.3333333333333299</v>
      </c>
      <c r="D179">
        <v>0.45</v>
      </c>
      <c r="E179">
        <v>1.9</v>
      </c>
    </row>
    <row r="180" spans="1:5" x14ac:dyDescent="0.25">
      <c r="A180" t="s">
        <v>16</v>
      </c>
      <c r="B180" t="s">
        <v>234</v>
      </c>
      <c r="C180">
        <v>1.3333333333333299</v>
      </c>
      <c r="D180">
        <v>1.01</v>
      </c>
      <c r="E180">
        <v>1.01</v>
      </c>
    </row>
    <row r="181" spans="1:5" x14ac:dyDescent="0.25">
      <c r="A181" t="s">
        <v>16</v>
      </c>
      <c r="B181" t="s">
        <v>18</v>
      </c>
      <c r="C181">
        <v>1.3333333333333299</v>
      </c>
      <c r="D181">
        <v>2.0099999999999998</v>
      </c>
      <c r="E181">
        <v>0.67</v>
      </c>
    </row>
    <row r="182" spans="1:5" x14ac:dyDescent="0.25">
      <c r="A182" t="s">
        <v>16</v>
      </c>
      <c r="B182" t="s">
        <v>59</v>
      </c>
      <c r="C182">
        <v>1.3333333333333299</v>
      </c>
      <c r="D182">
        <v>0.56000000000000005</v>
      </c>
      <c r="E182">
        <v>1.1200000000000001</v>
      </c>
    </row>
    <row r="183" spans="1:5" x14ac:dyDescent="0.25">
      <c r="A183" t="s">
        <v>16</v>
      </c>
      <c r="B183" t="s">
        <v>57</v>
      </c>
      <c r="C183">
        <v>1.3333333333333299</v>
      </c>
      <c r="D183">
        <v>0.56000000000000005</v>
      </c>
      <c r="E183">
        <v>1.1200000000000001</v>
      </c>
    </row>
    <row r="184" spans="1:5" x14ac:dyDescent="0.25">
      <c r="A184" t="s">
        <v>16</v>
      </c>
      <c r="B184" t="s">
        <v>58</v>
      </c>
      <c r="C184">
        <v>1.3333333333333299</v>
      </c>
      <c r="D184">
        <v>0.77</v>
      </c>
      <c r="E184">
        <v>0.86</v>
      </c>
    </row>
    <row r="185" spans="1:5" x14ac:dyDescent="0.25">
      <c r="A185" t="s">
        <v>16</v>
      </c>
      <c r="B185" t="s">
        <v>233</v>
      </c>
      <c r="C185">
        <v>1.3333333333333299</v>
      </c>
      <c r="D185">
        <v>0.89</v>
      </c>
      <c r="E185">
        <v>1.1200000000000001</v>
      </c>
    </row>
    <row r="186" spans="1:5" x14ac:dyDescent="0.25">
      <c r="A186" t="s">
        <v>16</v>
      </c>
      <c r="B186" t="s">
        <v>232</v>
      </c>
      <c r="C186">
        <v>1.3333333333333299</v>
      </c>
      <c r="D186">
        <v>1.23</v>
      </c>
      <c r="E186">
        <v>1.23</v>
      </c>
    </row>
    <row r="187" spans="1:5" x14ac:dyDescent="0.25">
      <c r="A187" t="s">
        <v>16</v>
      </c>
      <c r="B187" t="s">
        <v>56</v>
      </c>
      <c r="C187">
        <v>1.3333333333333299</v>
      </c>
      <c r="D187">
        <v>0.78</v>
      </c>
      <c r="E187">
        <v>0.89</v>
      </c>
    </row>
    <row r="188" spans="1:5" x14ac:dyDescent="0.25">
      <c r="A188" t="s">
        <v>16</v>
      </c>
      <c r="B188" t="s">
        <v>450</v>
      </c>
      <c r="C188">
        <v>1.3333333333333299</v>
      </c>
      <c r="D188">
        <v>0.67</v>
      </c>
      <c r="E188">
        <v>1.01</v>
      </c>
    </row>
    <row r="189" spans="1:5" x14ac:dyDescent="0.25">
      <c r="A189" t="s">
        <v>16</v>
      </c>
      <c r="B189" t="s">
        <v>231</v>
      </c>
      <c r="C189">
        <v>1.3333333333333299</v>
      </c>
      <c r="D189">
        <v>0.67</v>
      </c>
      <c r="E189">
        <v>1.34</v>
      </c>
    </row>
    <row r="190" spans="1:5" x14ac:dyDescent="0.25">
      <c r="A190" t="s">
        <v>16</v>
      </c>
      <c r="B190" t="s">
        <v>236</v>
      </c>
      <c r="C190">
        <v>1.3333333333333299</v>
      </c>
      <c r="D190">
        <v>0.89</v>
      </c>
      <c r="E190">
        <v>0.89</v>
      </c>
    </row>
    <row r="191" spans="1:5" x14ac:dyDescent="0.25">
      <c r="A191" t="s">
        <v>16</v>
      </c>
      <c r="B191" t="s">
        <v>49</v>
      </c>
      <c r="C191">
        <v>1.3333333333333299</v>
      </c>
      <c r="D191">
        <v>0.89</v>
      </c>
      <c r="E191">
        <v>1.1200000000000001</v>
      </c>
    </row>
    <row r="192" spans="1:5" x14ac:dyDescent="0.25">
      <c r="A192" t="s">
        <v>16</v>
      </c>
      <c r="B192" t="s">
        <v>60</v>
      </c>
      <c r="C192">
        <v>1.3333333333333299</v>
      </c>
      <c r="D192">
        <v>1.01</v>
      </c>
      <c r="E192">
        <v>0.89</v>
      </c>
    </row>
    <row r="193" spans="1:5" x14ac:dyDescent="0.25">
      <c r="A193" t="s">
        <v>16</v>
      </c>
      <c r="B193" t="s">
        <v>448</v>
      </c>
      <c r="C193">
        <v>1.3333333333333299</v>
      </c>
      <c r="D193">
        <v>0.56000000000000005</v>
      </c>
      <c r="E193">
        <v>1.23</v>
      </c>
    </row>
    <row r="194" spans="1:5" x14ac:dyDescent="0.25">
      <c r="A194" t="s">
        <v>16</v>
      </c>
      <c r="B194" t="s">
        <v>230</v>
      </c>
      <c r="C194">
        <v>1.3333333333333299</v>
      </c>
      <c r="D194">
        <v>0.89</v>
      </c>
      <c r="E194">
        <v>0.56000000000000005</v>
      </c>
    </row>
    <row r="195" spans="1:5" x14ac:dyDescent="0.25">
      <c r="A195" t="s">
        <v>19</v>
      </c>
      <c r="B195" t="s">
        <v>245</v>
      </c>
      <c r="C195">
        <v>1.2</v>
      </c>
      <c r="D195">
        <v>0.7</v>
      </c>
      <c r="E195">
        <v>0.9</v>
      </c>
    </row>
    <row r="196" spans="1:5" x14ac:dyDescent="0.25">
      <c r="A196" t="s">
        <v>19</v>
      </c>
      <c r="B196" t="s">
        <v>243</v>
      </c>
      <c r="C196">
        <v>1.2</v>
      </c>
      <c r="D196">
        <v>0.6</v>
      </c>
      <c r="E196">
        <v>1.1000000000000001</v>
      </c>
    </row>
    <row r="197" spans="1:5" x14ac:dyDescent="0.25">
      <c r="A197" t="s">
        <v>19</v>
      </c>
      <c r="B197" t="s">
        <v>142</v>
      </c>
      <c r="C197">
        <v>1.2</v>
      </c>
      <c r="D197">
        <v>1</v>
      </c>
      <c r="E197">
        <v>0.6</v>
      </c>
    </row>
    <row r="198" spans="1:5" x14ac:dyDescent="0.25">
      <c r="A198" t="s">
        <v>19</v>
      </c>
      <c r="B198" t="s">
        <v>246</v>
      </c>
      <c r="C198">
        <v>1.2</v>
      </c>
      <c r="D198">
        <v>1</v>
      </c>
      <c r="E198">
        <v>0.8</v>
      </c>
    </row>
    <row r="199" spans="1:5" x14ac:dyDescent="0.25">
      <c r="A199" t="s">
        <v>19</v>
      </c>
      <c r="B199" t="s">
        <v>154</v>
      </c>
      <c r="C199">
        <v>1.2</v>
      </c>
      <c r="D199">
        <v>0.7</v>
      </c>
      <c r="E199">
        <v>1.6</v>
      </c>
    </row>
    <row r="200" spans="1:5" x14ac:dyDescent="0.25">
      <c r="A200" t="s">
        <v>19</v>
      </c>
      <c r="B200" t="s">
        <v>252</v>
      </c>
      <c r="C200">
        <v>1.2</v>
      </c>
      <c r="D200">
        <v>0.6</v>
      </c>
      <c r="E200">
        <v>0.77</v>
      </c>
    </row>
    <row r="201" spans="1:5" x14ac:dyDescent="0.25">
      <c r="A201" t="s">
        <v>19</v>
      </c>
      <c r="B201" t="s">
        <v>352</v>
      </c>
      <c r="C201">
        <v>1.2</v>
      </c>
      <c r="D201">
        <v>0.51</v>
      </c>
      <c r="E201">
        <v>1.29</v>
      </c>
    </row>
    <row r="202" spans="1:5" x14ac:dyDescent="0.25">
      <c r="A202" t="s">
        <v>19</v>
      </c>
      <c r="B202" t="s">
        <v>141</v>
      </c>
      <c r="C202">
        <v>1.2</v>
      </c>
      <c r="D202">
        <v>0.8</v>
      </c>
      <c r="E202">
        <v>0.7</v>
      </c>
    </row>
    <row r="203" spans="1:5" x14ac:dyDescent="0.25">
      <c r="A203" t="s">
        <v>19</v>
      </c>
      <c r="B203" t="s">
        <v>251</v>
      </c>
      <c r="C203">
        <v>1.2</v>
      </c>
      <c r="D203">
        <v>0.69</v>
      </c>
      <c r="E203">
        <v>0.94</v>
      </c>
    </row>
    <row r="204" spans="1:5" x14ac:dyDescent="0.25">
      <c r="A204" t="s">
        <v>19</v>
      </c>
      <c r="B204" t="s">
        <v>139</v>
      </c>
      <c r="C204">
        <v>1.2</v>
      </c>
      <c r="D204">
        <v>0.7</v>
      </c>
      <c r="E204">
        <v>0.5</v>
      </c>
    </row>
    <row r="205" spans="1:5" x14ac:dyDescent="0.25">
      <c r="A205" t="s">
        <v>19</v>
      </c>
      <c r="B205" t="s">
        <v>21</v>
      </c>
      <c r="C205">
        <v>1.2</v>
      </c>
      <c r="D205">
        <v>0.7</v>
      </c>
      <c r="E205">
        <v>0.9</v>
      </c>
    </row>
    <row r="206" spans="1:5" x14ac:dyDescent="0.25">
      <c r="A206" t="s">
        <v>19</v>
      </c>
      <c r="B206" t="s">
        <v>247</v>
      </c>
      <c r="C206">
        <v>1.2</v>
      </c>
      <c r="D206">
        <v>1.1000000000000001</v>
      </c>
      <c r="E206">
        <v>0.3</v>
      </c>
    </row>
    <row r="207" spans="1:5" x14ac:dyDescent="0.25">
      <c r="A207" t="s">
        <v>19</v>
      </c>
      <c r="B207" t="s">
        <v>249</v>
      </c>
      <c r="C207">
        <v>1.2</v>
      </c>
      <c r="D207">
        <v>0.6</v>
      </c>
      <c r="E207">
        <v>1.08</v>
      </c>
    </row>
    <row r="208" spans="1:5" x14ac:dyDescent="0.25">
      <c r="A208" t="s">
        <v>19</v>
      </c>
      <c r="B208" t="s">
        <v>253</v>
      </c>
      <c r="C208">
        <v>1.2</v>
      </c>
      <c r="D208">
        <v>0.6</v>
      </c>
      <c r="E208">
        <v>1.08</v>
      </c>
    </row>
    <row r="209" spans="1:5" x14ac:dyDescent="0.25">
      <c r="A209" t="s">
        <v>19</v>
      </c>
      <c r="B209" t="s">
        <v>244</v>
      </c>
      <c r="C209">
        <v>1.2</v>
      </c>
      <c r="D209">
        <v>0.7</v>
      </c>
      <c r="E209">
        <v>0.8</v>
      </c>
    </row>
    <row r="210" spans="1:5" x14ac:dyDescent="0.25">
      <c r="A210" t="s">
        <v>19</v>
      </c>
      <c r="B210" t="s">
        <v>146</v>
      </c>
      <c r="C210">
        <v>1.2</v>
      </c>
      <c r="D210">
        <v>0.6</v>
      </c>
      <c r="E210">
        <v>0.9</v>
      </c>
    </row>
    <row r="211" spans="1:5" x14ac:dyDescent="0.25">
      <c r="A211" t="s">
        <v>19</v>
      </c>
      <c r="B211" t="s">
        <v>254</v>
      </c>
      <c r="C211">
        <v>1.2</v>
      </c>
      <c r="D211">
        <v>0.7</v>
      </c>
      <c r="E211">
        <v>1.5</v>
      </c>
    </row>
    <row r="212" spans="1:5" x14ac:dyDescent="0.25">
      <c r="A212" t="s">
        <v>19</v>
      </c>
      <c r="B212" t="s">
        <v>20</v>
      </c>
      <c r="C212">
        <v>1.2</v>
      </c>
      <c r="D212">
        <v>0.72</v>
      </c>
      <c r="E212">
        <v>1.32</v>
      </c>
    </row>
    <row r="213" spans="1:5" x14ac:dyDescent="0.25">
      <c r="A213" t="s">
        <v>19</v>
      </c>
      <c r="B213" t="s">
        <v>250</v>
      </c>
      <c r="C213">
        <v>1.2</v>
      </c>
      <c r="D213">
        <v>0.6</v>
      </c>
      <c r="E213">
        <v>1.6</v>
      </c>
    </row>
    <row r="214" spans="1:5" x14ac:dyDescent="0.25">
      <c r="A214" t="s">
        <v>19</v>
      </c>
      <c r="B214" t="s">
        <v>248</v>
      </c>
      <c r="C214">
        <v>1.2</v>
      </c>
      <c r="D214">
        <v>0.8</v>
      </c>
      <c r="E214">
        <v>1.4</v>
      </c>
    </row>
    <row r="215" spans="1:5" x14ac:dyDescent="0.25">
      <c r="A215" t="s">
        <v>143</v>
      </c>
      <c r="B215" t="s">
        <v>140</v>
      </c>
      <c r="C215">
        <v>1.02142857142857</v>
      </c>
      <c r="D215">
        <v>1.23</v>
      </c>
      <c r="E215">
        <v>1.23</v>
      </c>
    </row>
    <row r="216" spans="1:5" x14ac:dyDescent="0.25">
      <c r="A216" t="s">
        <v>143</v>
      </c>
      <c r="B216" t="s">
        <v>152</v>
      </c>
      <c r="C216">
        <v>1.02142857142857</v>
      </c>
      <c r="D216">
        <v>1.1000000000000001</v>
      </c>
      <c r="E216">
        <v>1.23</v>
      </c>
    </row>
    <row r="217" spans="1:5" x14ac:dyDescent="0.25">
      <c r="A217" t="s">
        <v>143</v>
      </c>
      <c r="B217" t="s">
        <v>158</v>
      </c>
      <c r="C217">
        <v>1.02142857142857</v>
      </c>
      <c r="D217">
        <v>1.1000000000000001</v>
      </c>
      <c r="E217">
        <v>1.1000000000000001</v>
      </c>
    </row>
    <row r="218" spans="1:5" x14ac:dyDescent="0.25">
      <c r="A218" t="s">
        <v>143</v>
      </c>
      <c r="B218" t="s">
        <v>452</v>
      </c>
      <c r="C218">
        <v>1.02142857142857</v>
      </c>
      <c r="D218">
        <v>0.86</v>
      </c>
      <c r="E218">
        <v>1.07</v>
      </c>
    </row>
    <row r="219" spans="1:5" x14ac:dyDescent="0.25">
      <c r="A219" t="s">
        <v>143</v>
      </c>
      <c r="B219" t="s">
        <v>161</v>
      </c>
      <c r="C219">
        <v>1.02142857142857</v>
      </c>
      <c r="D219">
        <v>0.97</v>
      </c>
      <c r="E219">
        <v>0.97</v>
      </c>
    </row>
    <row r="220" spans="1:5" x14ac:dyDescent="0.25">
      <c r="A220" t="s">
        <v>143</v>
      </c>
      <c r="B220" t="s">
        <v>156</v>
      </c>
      <c r="C220">
        <v>1.02142857142857</v>
      </c>
      <c r="D220">
        <v>0.86</v>
      </c>
      <c r="E220">
        <v>0.97</v>
      </c>
    </row>
    <row r="221" spans="1:5" x14ac:dyDescent="0.25">
      <c r="A221" t="s">
        <v>143</v>
      </c>
      <c r="B221" t="s">
        <v>157</v>
      </c>
      <c r="C221">
        <v>1.02142857142857</v>
      </c>
      <c r="D221">
        <v>0.49</v>
      </c>
      <c r="E221">
        <v>1.35</v>
      </c>
    </row>
    <row r="222" spans="1:5" x14ac:dyDescent="0.25">
      <c r="A222" t="s">
        <v>143</v>
      </c>
      <c r="B222" t="s">
        <v>148</v>
      </c>
      <c r="C222">
        <v>1.02142857142857</v>
      </c>
      <c r="D222">
        <v>0.86</v>
      </c>
      <c r="E222">
        <v>0.74</v>
      </c>
    </row>
    <row r="223" spans="1:5" x14ac:dyDescent="0.25">
      <c r="A223" t="s">
        <v>143</v>
      </c>
      <c r="B223" t="s">
        <v>153</v>
      </c>
      <c r="C223">
        <v>1.02142857142857</v>
      </c>
      <c r="D223">
        <v>0.86</v>
      </c>
      <c r="E223">
        <v>0.97</v>
      </c>
    </row>
    <row r="224" spans="1:5" x14ac:dyDescent="0.25">
      <c r="A224" t="s">
        <v>143</v>
      </c>
      <c r="B224" t="s">
        <v>147</v>
      </c>
      <c r="C224">
        <v>1.02142857142857</v>
      </c>
      <c r="D224">
        <v>0.98</v>
      </c>
      <c r="E224">
        <v>0.49</v>
      </c>
    </row>
    <row r="225" spans="1:5" x14ac:dyDescent="0.25">
      <c r="A225" t="s">
        <v>143</v>
      </c>
      <c r="B225" t="s">
        <v>329</v>
      </c>
      <c r="C225">
        <v>1.02142857142857</v>
      </c>
      <c r="D225">
        <v>0.72</v>
      </c>
      <c r="E225">
        <v>1.29</v>
      </c>
    </row>
    <row r="226" spans="1:5" x14ac:dyDescent="0.25">
      <c r="A226" t="s">
        <v>143</v>
      </c>
      <c r="B226" t="s">
        <v>150</v>
      </c>
      <c r="C226">
        <v>1.02142857142857</v>
      </c>
      <c r="D226">
        <v>0.86</v>
      </c>
      <c r="E226">
        <v>0.98</v>
      </c>
    </row>
    <row r="227" spans="1:5" x14ac:dyDescent="0.25">
      <c r="A227" t="s">
        <v>143</v>
      </c>
      <c r="B227" t="s">
        <v>160</v>
      </c>
      <c r="C227">
        <v>1.02142857142857</v>
      </c>
      <c r="D227">
        <v>0.74</v>
      </c>
      <c r="E227">
        <v>0.86</v>
      </c>
    </row>
    <row r="228" spans="1:5" x14ac:dyDescent="0.25">
      <c r="A228" t="s">
        <v>143</v>
      </c>
      <c r="B228" t="s">
        <v>144</v>
      </c>
      <c r="C228">
        <v>1.02142857142857</v>
      </c>
      <c r="D228">
        <v>1.72</v>
      </c>
      <c r="E228">
        <v>0.61</v>
      </c>
    </row>
    <row r="229" spans="1:5" x14ac:dyDescent="0.25">
      <c r="A229" t="s">
        <v>143</v>
      </c>
      <c r="B229" t="s">
        <v>149</v>
      </c>
      <c r="C229">
        <v>1.02142857142857</v>
      </c>
      <c r="D229">
        <v>0.86</v>
      </c>
      <c r="E229">
        <v>0.86</v>
      </c>
    </row>
    <row r="230" spans="1:5" x14ac:dyDescent="0.25">
      <c r="A230" t="s">
        <v>143</v>
      </c>
      <c r="B230" t="s">
        <v>155</v>
      </c>
      <c r="C230">
        <v>1.02142857142857</v>
      </c>
      <c r="D230">
        <v>1.1499999999999999</v>
      </c>
      <c r="E230">
        <v>1.29</v>
      </c>
    </row>
    <row r="231" spans="1:5" x14ac:dyDescent="0.25">
      <c r="A231" t="s">
        <v>143</v>
      </c>
      <c r="B231" t="s">
        <v>159</v>
      </c>
      <c r="C231">
        <v>1.02142857142857</v>
      </c>
      <c r="D231">
        <v>0.56999999999999995</v>
      </c>
      <c r="E231">
        <v>1</v>
      </c>
    </row>
    <row r="232" spans="1:5" x14ac:dyDescent="0.25">
      <c r="A232" t="s">
        <v>143</v>
      </c>
      <c r="B232" t="s">
        <v>151</v>
      </c>
      <c r="C232">
        <v>1.02142857142857</v>
      </c>
      <c r="D232">
        <v>0.74</v>
      </c>
      <c r="E232">
        <v>0.49</v>
      </c>
    </row>
    <row r="233" spans="1:5" x14ac:dyDescent="0.25">
      <c r="A233" t="s">
        <v>143</v>
      </c>
      <c r="B233" t="s">
        <v>145</v>
      </c>
      <c r="C233">
        <v>1.02142857142857</v>
      </c>
      <c r="D233">
        <v>0.37</v>
      </c>
      <c r="E233">
        <v>1.23</v>
      </c>
    </row>
    <row r="234" spans="1:5" x14ac:dyDescent="0.25">
      <c r="A234" t="s">
        <v>143</v>
      </c>
      <c r="B234" t="s">
        <v>451</v>
      </c>
      <c r="C234">
        <v>1.02142857142857</v>
      </c>
      <c r="D234">
        <v>0.49</v>
      </c>
      <c r="E234">
        <v>1.35</v>
      </c>
    </row>
    <row r="235" spans="1:5" x14ac:dyDescent="0.25">
      <c r="A235" t="s">
        <v>22</v>
      </c>
      <c r="B235" t="s">
        <v>262</v>
      </c>
      <c r="C235">
        <v>1.39090909090909</v>
      </c>
      <c r="D235">
        <v>0.79</v>
      </c>
      <c r="E235">
        <v>1.29</v>
      </c>
    </row>
    <row r="236" spans="1:5" x14ac:dyDescent="0.25">
      <c r="A236" t="s">
        <v>22</v>
      </c>
      <c r="B236" t="s">
        <v>259</v>
      </c>
      <c r="C236">
        <v>1.39090909090909</v>
      </c>
      <c r="D236">
        <v>1.07</v>
      </c>
      <c r="E236">
        <v>1.07</v>
      </c>
    </row>
    <row r="237" spans="1:5" x14ac:dyDescent="0.25">
      <c r="A237" t="s">
        <v>22</v>
      </c>
      <c r="B237" t="s">
        <v>23</v>
      </c>
      <c r="C237">
        <v>1.39090909090909</v>
      </c>
      <c r="D237">
        <v>0.69</v>
      </c>
      <c r="E237">
        <v>1.29</v>
      </c>
    </row>
    <row r="238" spans="1:5" x14ac:dyDescent="0.25">
      <c r="A238" t="s">
        <v>22</v>
      </c>
      <c r="B238" t="s">
        <v>261</v>
      </c>
      <c r="C238">
        <v>1.39090909090909</v>
      </c>
      <c r="D238">
        <v>1.43</v>
      </c>
      <c r="E238">
        <v>0.59</v>
      </c>
    </row>
    <row r="239" spans="1:5" x14ac:dyDescent="0.25">
      <c r="A239" t="s">
        <v>22</v>
      </c>
      <c r="B239" t="s">
        <v>267</v>
      </c>
      <c r="C239">
        <v>1.39090909090909</v>
      </c>
      <c r="D239">
        <v>0.59</v>
      </c>
      <c r="E239">
        <v>1.31</v>
      </c>
    </row>
    <row r="240" spans="1:5" x14ac:dyDescent="0.25">
      <c r="A240" t="s">
        <v>22</v>
      </c>
      <c r="B240" t="s">
        <v>264</v>
      </c>
      <c r="C240">
        <v>1.39090909090909</v>
      </c>
      <c r="D240">
        <v>0.89</v>
      </c>
      <c r="E240">
        <v>0.89</v>
      </c>
    </row>
    <row r="241" spans="1:5" x14ac:dyDescent="0.25">
      <c r="A241" t="s">
        <v>22</v>
      </c>
      <c r="B241" t="s">
        <v>175</v>
      </c>
      <c r="C241">
        <v>1.39090909090909</v>
      </c>
    </row>
    <row r="242" spans="1:5" x14ac:dyDescent="0.25">
      <c r="A242" t="s">
        <v>22</v>
      </c>
      <c r="B242" t="s">
        <v>256</v>
      </c>
      <c r="C242">
        <v>1.39090909090909</v>
      </c>
      <c r="D242">
        <v>0.59</v>
      </c>
      <c r="E242">
        <v>0.69</v>
      </c>
    </row>
    <row r="243" spans="1:5" x14ac:dyDescent="0.25">
      <c r="A243" t="s">
        <v>22</v>
      </c>
      <c r="B243" t="s">
        <v>165</v>
      </c>
      <c r="C243">
        <v>1.39090909090909</v>
      </c>
      <c r="D243">
        <v>0.59</v>
      </c>
      <c r="E243">
        <v>1.78</v>
      </c>
    </row>
    <row r="244" spans="1:5" x14ac:dyDescent="0.25">
      <c r="A244" t="s">
        <v>22</v>
      </c>
      <c r="B244" t="s">
        <v>291</v>
      </c>
      <c r="C244">
        <v>1.39090909090909</v>
      </c>
      <c r="D244">
        <v>1.29</v>
      </c>
      <c r="E244">
        <v>0.69</v>
      </c>
    </row>
    <row r="245" spans="1:5" x14ac:dyDescent="0.25">
      <c r="A245" t="s">
        <v>22</v>
      </c>
      <c r="B245" t="s">
        <v>263</v>
      </c>
      <c r="C245">
        <v>1.39090909090909</v>
      </c>
      <c r="D245">
        <v>1.29</v>
      </c>
      <c r="E245">
        <v>0.79</v>
      </c>
    </row>
    <row r="246" spans="1:5" x14ac:dyDescent="0.25">
      <c r="A246" t="s">
        <v>22</v>
      </c>
      <c r="B246" t="s">
        <v>162</v>
      </c>
      <c r="C246">
        <v>1.39090909090909</v>
      </c>
      <c r="D246">
        <v>0.48</v>
      </c>
      <c r="E246">
        <v>1.66</v>
      </c>
    </row>
    <row r="247" spans="1:5" x14ac:dyDescent="0.25">
      <c r="A247" t="s">
        <v>22</v>
      </c>
      <c r="B247" t="s">
        <v>164</v>
      </c>
      <c r="C247">
        <v>1.39090909090909</v>
      </c>
      <c r="D247">
        <v>0.36</v>
      </c>
      <c r="E247">
        <v>0.59</v>
      </c>
    </row>
    <row r="248" spans="1:5" x14ac:dyDescent="0.25">
      <c r="A248" t="s">
        <v>22</v>
      </c>
      <c r="B248" t="s">
        <v>266</v>
      </c>
      <c r="C248">
        <v>1.39090909090909</v>
      </c>
      <c r="D248">
        <v>1.07</v>
      </c>
      <c r="E248">
        <v>0.59</v>
      </c>
    </row>
    <row r="249" spans="1:5" x14ac:dyDescent="0.25">
      <c r="A249" t="s">
        <v>22</v>
      </c>
      <c r="B249" t="s">
        <v>255</v>
      </c>
      <c r="C249">
        <v>1.39090909090909</v>
      </c>
      <c r="D249">
        <v>1.29</v>
      </c>
      <c r="E249">
        <v>0.2</v>
      </c>
    </row>
    <row r="250" spans="1:5" x14ac:dyDescent="0.25">
      <c r="A250" t="s">
        <v>22</v>
      </c>
      <c r="B250" t="s">
        <v>166</v>
      </c>
      <c r="C250">
        <v>1.39090909090909</v>
      </c>
      <c r="D250">
        <v>0.71</v>
      </c>
      <c r="E250">
        <v>1.07</v>
      </c>
    </row>
    <row r="251" spans="1:5" x14ac:dyDescent="0.25">
      <c r="A251" t="s">
        <v>22</v>
      </c>
      <c r="B251" t="s">
        <v>290</v>
      </c>
      <c r="C251">
        <v>1.39090909090909</v>
      </c>
      <c r="D251">
        <v>0.36</v>
      </c>
      <c r="E251">
        <v>1.55</v>
      </c>
    </row>
    <row r="252" spans="1:5" x14ac:dyDescent="0.25">
      <c r="A252" t="s">
        <v>22</v>
      </c>
      <c r="B252" t="s">
        <v>24</v>
      </c>
      <c r="C252">
        <v>1.39090909090909</v>
      </c>
      <c r="D252">
        <v>1.19</v>
      </c>
      <c r="E252">
        <v>0.95</v>
      </c>
    </row>
    <row r="253" spans="1:5" x14ac:dyDescent="0.25">
      <c r="A253" t="s">
        <v>22</v>
      </c>
      <c r="B253" t="s">
        <v>167</v>
      </c>
      <c r="C253">
        <v>1.39090909090909</v>
      </c>
      <c r="D253">
        <v>0.59</v>
      </c>
      <c r="E253">
        <v>0.83</v>
      </c>
    </row>
    <row r="254" spans="1:5" x14ac:dyDescent="0.25">
      <c r="A254" t="s">
        <v>22</v>
      </c>
      <c r="B254" t="s">
        <v>163</v>
      </c>
      <c r="C254">
        <v>1.39090909090909</v>
      </c>
      <c r="D254">
        <v>0.95</v>
      </c>
      <c r="E254">
        <v>1.19</v>
      </c>
    </row>
    <row r="255" spans="1:5" x14ac:dyDescent="0.25">
      <c r="A255" t="s">
        <v>25</v>
      </c>
      <c r="B255" t="s">
        <v>260</v>
      </c>
      <c r="C255">
        <v>1.1545454545454501</v>
      </c>
      <c r="D255">
        <v>1.47</v>
      </c>
      <c r="E255">
        <v>1.22</v>
      </c>
    </row>
    <row r="256" spans="1:5" x14ac:dyDescent="0.25">
      <c r="A256" t="s">
        <v>25</v>
      </c>
      <c r="B256" t="s">
        <v>476</v>
      </c>
      <c r="C256">
        <v>1.1545454545454501</v>
      </c>
      <c r="D256">
        <v>0.73</v>
      </c>
      <c r="E256">
        <v>0.12</v>
      </c>
    </row>
    <row r="257" spans="1:5" x14ac:dyDescent="0.25">
      <c r="A257" t="s">
        <v>25</v>
      </c>
      <c r="B257" t="s">
        <v>26</v>
      </c>
      <c r="C257">
        <v>1.1545454545454501</v>
      </c>
      <c r="D257">
        <v>0.86</v>
      </c>
      <c r="E257">
        <v>1.71</v>
      </c>
    </row>
    <row r="258" spans="1:5" x14ac:dyDescent="0.25">
      <c r="A258" t="s">
        <v>25</v>
      </c>
      <c r="B258" t="s">
        <v>170</v>
      </c>
      <c r="C258">
        <v>1.1545454545454501</v>
      </c>
      <c r="D258">
        <v>0.37</v>
      </c>
      <c r="E258">
        <v>0.86</v>
      </c>
    </row>
    <row r="259" spans="1:5" x14ac:dyDescent="0.25">
      <c r="A259" t="s">
        <v>25</v>
      </c>
      <c r="B259" t="s">
        <v>173</v>
      </c>
      <c r="C259">
        <v>1.1545454545454501</v>
      </c>
      <c r="D259">
        <v>1.34</v>
      </c>
      <c r="E259">
        <v>0.73</v>
      </c>
    </row>
    <row r="260" spans="1:5" x14ac:dyDescent="0.25">
      <c r="A260" t="s">
        <v>25</v>
      </c>
      <c r="B260" t="s">
        <v>171</v>
      </c>
      <c r="C260">
        <v>1.1545454545454501</v>
      </c>
      <c r="D260">
        <v>0.37</v>
      </c>
      <c r="E260">
        <v>1.71</v>
      </c>
    </row>
    <row r="261" spans="1:5" x14ac:dyDescent="0.25">
      <c r="A261" t="s">
        <v>25</v>
      </c>
      <c r="B261" t="s">
        <v>478</v>
      </c>
      <c r="C261">
        <v>1.1545454545454501</v>
      </c>
      <c r="D261">
        <v>0.73</v>
      </c>
      <c r="E261">
        <v>1.59</v>
      </c>
    </row>
    <row r="262" spans="1:5" x14ac:dyDescent="0.25">
      <c r="A262" t="s">
        <v>25</v>
      </c>
      <c r="B262" t="s">
        <v>177</v>
      </c>
      <c r="C262">
        <v>1.1545454545454501</v>
      </c>
      <c r="D262">
        <v>0.86</v>
      </c>
      <c r="E262">
        <v>0.73</v>
      </c>
    </row>
    <row r="263" spans="1:5" x14ac:dyDescent="0.25">
      <c r="A263" t="s">
        <v>25</v>
      </c>
      <c r="B263" t="s">
        <v>479</v>
      </c>
      <c r="C263">
        <v>1.1545454545454501</v>
      </c>
      <c r="D263">
        <v>1.22</v>
      </c>
      <c r="E263">
        <v>1.1000000000000001</v>
      </c>
    </row>
    <row r="264" spans="1:5" x14ac:dyDescent="0.25">
      <c r="A264" t="s">
        <v>25</v>
      </c>
      <c r="B264" t="s">
        <v>292</v>
      </c>
      <c r="C264">
        <v>1.1545454545454501</v>
      </c>
      <c r="D264">
        <v>0.28999999999999998</v>
      </c>
      <c r="E264">
        <v>0.59</v>
      </c>
    </row>
    <row r="265" spans="1:5" x14ac:dyDescent="0.25">
      <c r="A265" t="s">
        <v>25</v>
      </c>
      <c r="B265" t="s">
        <v>27</v>
      </c>
      <c r="C265">
        <v>1.1545454545454501</v>
      </c>
      <c r="D265">
        <v>0.88</v>
      </c>
      <c r="E265">
        <v>0.28999999999999998</v>
      </c>
    </row>
    <row r="266" spans="1:5" x14ac:dyDescent="0.25">
      <c r="A266" t="s">
        <v>25</v>
      </c>
      <c r="B266" t="s">
        <v>169</v>
      </c>
      <c r="C266">
        <v>1.1545454545454501</v>
      </c>
      <c r="D266">
        <v>1.34</v>
      </c>
      <c r="E266">
        <v>0.98</v>
      </c>
    </row>
    <row r="267" spans="1:5" x14ac:dyDescent="0.25">
      <c r="A267" t="s">
        <v>25</v>
      </c>
      <c r="B267" t="s">
        <v>257</v>
      </c>
      <c r="C267">
        <v>1.1545454545454501</v>
      </c>
      <c r="D267">
        <v>0.73</v>
      </c>
      <c r="E267">
        <v>1.47</v>
      </c>
    </row>
    <row r="268" spans="1:5" x14ac:dyDescent="0.25">
      <c r="A268" t="s">
        <v>25</v>
      </c>
      <c r="B268" t="s">
        <v>265</v>
      </c>
      <c r="C268">
        <v>1.1545454545454501</v>
      </c>
      <c r="D268">
        <v>0.73</v>
      </c>
      <c r="E268">
        <v>0.73</v>
      </c>
    </row>
    <row r="269" spans="1:5" x14ac:dyDescent="0.25">
      <c r="A269" t="s">
        <v>25</v>
      </c>
      <c r="B269" t="s">
        <v>258</v>
      </c>
      <c r="C269">
        <v>1.1545454545454501</v>
      </c>
      <c r="D269">
        <v>0.88</v>
      </c>
      <c r="E269">
        <v>0.44</v>
      </c>
    </row>
    <row r="270" spans="1:5" x14ac:dyDescent="0.25">
      <c r="A270" t="s">
        <v>25</v>
      </c>
      <c r="B270" t="s">
        <v>477</v>
      </c>
      <c r="C270">
        <v>1.1545454545454501</v>
      </c>
      <c r="D270">
        <v>1.03</v>
      </c>
      <c r="E270">
        <v>1.47</v>
      </c>
    </row>
    <row r="271" spans="1:5" x14ac:dyDescent="0.25">
      <c r="A271" t="s">
        <v>25</v>
      </c>
      <c r="B271" t="s">
        <v>174</v>
      </c>
      <c r="C271">
        <v>1.1545454545454501</v>
      </c>
      <c r="D271">
        <v>0.28999999999999998</v>
      </c>
      <c r="E271">
        <v>1.61</v>
      </c>
    </row>
    <row r="272" spans="1:5" x14ac:dyDescent="0.25">
      <c r="A272" t="s">
        <v>25</v>
      </c>
      <c r="B272" t="s">
        <v>172</v>
      </c>
      <c r="C272">
        <v>1.1545454545454501</v>
      </c>
      <c r="D272">
        <v>1.47</v>
      </c>
      <c r="E272">
        <v>0.88</v>
      </c>
    </row>
    <row r="273" spans="1:5" x14ac:dyDescent="0.25">
      <c r="A273" t="s">
        <v>25</v>
      </c>
      <c r="B273" t="s">
        <v>176</v>
      </c>
      <c r="C273">
        <v>1.1545454545454501</v>
      </c>
      <c r="D273">
        <v>0.73</v>
      </c>
      <c r="E273">
        <v>0.59</v>
      </c>
    </row>
    <row r="274" spans="1:5" x14ac:dyDescent="0.25">
      <c r="A274" t="s">
        <v>25</v>
      </c>
      <c r="B274" t="s">
        <v>168</v>
      </c>
      <c r="C274">
        <v>1.1545454545454501</v>
      </c>
      <c r="D274">
        <v>0.44</v>
      </c>
      <c r="E274">
        <v>1.03</v>
      </c>
    </row>
    <row r="275" spans="1:5" x14ac:dyDescent="0.25">
      <c r="A275" t="s">
        <v>28</v>
      </c>
      <c r="B275" t="s">
        <v>462</v>
      </c>
      <c r="C275">
        <v>1.12222222222222</v>
      </c>
      <c r="D275">
        <v>0.46</v>
      </c>
      <c r="E275">
        <v>1.53</v>
      </c>
    </row>
    <row r="276" spans="1:5" x14ac:dyDescent="0.25">
      <c r="A276" t="s">
        <v>28</v>
      </c>
      <c r="B276" t="s">
        <v>464</v>
      </c>
      <c r="C276">
        <v>1.12222222222222</v>
      </c>
      <c r="D276">
        <v>1.53</v>
      </c>
      <c r="E276">
        <v>0.46</v>
      </c>
    </row>
    <row r="277" spans="1:5" x14ac:dyDescent="0.25">
      <c r="A277" t="s">
        <v>28</v>
      </c>
      <c r="B277" t="s">
        <v>31</v>
      </c>
      <c r="C277">
        <v>1.12222222222222</v>
      </c>
      <c r="D277">
        <v>1.78</v>
      </c>
      <c r="E277">
        <v>0.38</v>
      </c>
    </row>
    <row r="278" spans="1:5" x14ac:dyDescent="0.25">
      <c r="A278" t="s">
        <v>28</v>
      </c>
      <c r="B278" t="s">
        <v>188</v>
      </c>
      <c r="C278">
        <v>1.12222222222222</v>
      </c>
      <c r="D278">
        <v>1.07</v>
      </c>
      <c r="E278">
        <v>0.46</v>
      </c>
    </row>
    <row r="279" spans="1:5" x14ac:dyDescent="0.25">
      <c r="A279" t="s">
        <v>28</v>
      </c>
      <c r="B279" t="s">
        <v>293</v>
      </c>
      <c r="C279">
        <v>1.12222222222222</v>
      </c>
      <c r="D279">
        <v>0.92</v>
      </c>
      <c r="E279">
        <v>0.61</v>
      </c>
    </row>
    <row r="280" spans="1:5" x14ac:dyDescent="0.25">
      <c r="A280" t="s">
        <v>28</v>
      </c>
      <c r="B280" t="s">
        <v>276</v>
      </c>
      <c r="C280">
        <v>1.12222222222222</v>
      </c>
      <c r="D280">
        <v>0.46</v>
      </c>
      <c r="E280">
        <v>1.53</v>
      </c>
    </row>
    <row r="281" spans="1:5" x14ac:dyDescent="0.25">
      <c r="A281" t="s">
        <v>28</v>
      </c>
      <c r="B281" t="s">
        <v>294</v>
      </c>
      <c r="C281">
        <v>1.12222222222222</v>
      </c>
      <c r="D281">
        <v>0.31</v>
      </c>
      <c r="E281">
        <v>0.92</v>
      </c>
    </row>
    <row r="282" spans="1:5" x14ac:dyDescent="0.25">
      <c r="A282" t="s">
        <v>28</v>
      </c>
      <c r="B282" t="s">
        <v>277</v>
      </c>
      <c r="C282">
        <v>1.12222222222222</v>
      </c>
      <c r="D282">
        <v>1.07</v>
      </c>
      <c r="E282">
        <v>1.37</v>
      </c>
    </row>
    <row r="283" spans="1:5" x14ac:dyDescent="0.25">
      <c r="A283" t="s">
        <v>28</v>
      </c>
      <c r="B283" t="s">
        <v>191</v>
      </c>
      <c r="C283">
        <v>1.12222222222222</v>
      </c>
      <c r="D283">
        <v>0.76</v>
      </c>
      <c r="E283">
        <v>1.98</v>
      </c>
    </row>
    <row r="284" spans="1:5" x14ac:dyDescent="0.25">
      <c r="A284" t="s">
        <v>28</v>
      </c>
      <c r="B284" t="s">
        <v>189</v>
      </c>
      <c r="C284">
        <v>1.12222222222222</v>
      </c>
      <c r="D284">
        <v>0.61</v>
      </c>
      <c r="E284">
        <v>0.61</v>
      </c>
    </row>
    <row r="285" spans="1:5" x14ac:dyDescent="0.25">
      <c r="A285" t="s">
        <v>28</v>
      </c>
      <c r="B285" t="s">
        <v>190</v>
      </c>
      <c r="C285">
        <v>1.12222222222222</v>
      </c>
      <c r="D285">
        <v>0.76</v>
      </c>
      <c r="E285">
        <v>1.37</v>
      </c>
    </row>
    <row r="286" spans="1:5" x14ac:dyDescent="0.25">
      <c r="A286" t="s">
        <v>28</v>
      </c>
      <c r="B286" t="s">
        <v>463</v>
      </c>
      <c r="C286">
        <v>1.12222222222222</v>
      </c>
      <c r="D286">
        <v>0.46</v>
      </c>
      <c r="E286">
        <v>1.37</v>
      </c>
    </row>
    <row r="287" spans="1:5" x14ac:dyDescent="0.25">
      <c r="A287" t="s">
        <v>28</v>
      </c>
      <c r="B287" t="s">
        <v>29</v>
      </c>
      <c r="C287">
        <v>1.12222222222222</v>
      </c>
      <c r="D287">
        <v>1.1399999999999999</v>
      </c>
      <c r="E287">
        <v>0.56999999999999995</v>
      </c>
    </row>
    <row r="288" spans="1:5" x14ac:dyDescent="0.25">
      <c r="A288" t="s">
        <v>28</v>
      </c>
      <c r="B288" t="s">
        <v>278</v>
      </c>
      <c r="C288">
        <v>1.12222222222222</v>
      </c>
      <c r="D288">
        <v>0.92</v>
      </c>
      <c r="E288">
        <v>0.76</v>
      </c>
    </row>
    <row r="289" spans="1:5" x14ac:dyDescent="0.25">
      <c r="A289" t="s">
        <v>28</v>
      </c>
      <c r="B289" t="s">
        <v>30</v>
      </c>
      <c r="C289">
        <v>1.12222222222222</v>
      </c>
      <c r="D289">
        <v>1.37</v>
      </c>
      <c r="E289">
        <v>0.76</v>
      </c>
    </row>
    <row r="290" spans="1:5" x14ac:dyDescent="0.25">
      <c r="A290" t="s">
        <v>28</v>
      </c>
      <c r="B290" t="s">
        <v>275</v>
      </c>
      <c r="C290">
        <v>1.12222222222222</v>
      </c>
      <c r="D290">
        <v>0.46</v>
      </c>
      <c r="E290">
        <v>1.37</v>
      </c>
    </row>
    <row r="291" spans="1:5" x14ac:dyDescent="0.25">
      <c r="A291" t="s">
        <v>28</v>
      </c>
      <c r="B291" t="s">
        <v>187</v>
      </c>
      <c r="C291">
        <v>1.12222222222222</v>
      </c>
      <c r="D291">
        <v>0.61</v>
      </c>
      <c r="E291">
        <v>1.07</v>
      </c>
    </row>
    <row r="292" spans="1:5" x14ac:dyDescent="0.25">
      <c r="A292" t="s">
        <v>28</v>
      </c>
      <c r="B292" t="s">
        <v>279</v>
      </c>
      <c r="C292">
        <v>1.12222222222222</v>
      </c>
      <c r="D292">
        <v>0.61</v>
      </c>
      <c r="E292">
        <v>0.92</v>
      </c>
    </row>
    <row r="293" spans="1:5" x14ac:dyDescent="0.25">
      <c r="A293" t="s">
        <v>178</v>
      </c>
      <c r="B293" t="s">
        <v>272</v>
      </c>
      <c r="C293">
        <v>1.3298969072164899</v>
      </c>
      <c r="D293">
        <v>0.54</v>
      </c>
      <c r="E293">
        <v>0.65</v>
      </c>
    </row>
    <row r="294" spans="1:5" x14ac:dyDescent="0.25">
      <c r="A294" t="s">
        <v>178</v>
      </c>
      <c r="B294" t="s">
        <v>186</v>
      </c>
      <c r="C294">
        <v>1.3298969072164899</v>
      </c>
      <c r="D294">
        <v>0.82</v>
      </c>
      <c r="E294">
        <v>1</v>
      </c>
    </row>
    <row r="295" spans="1:5" x14ac:dyDescent="0.25">
      <c r="A295" t="s">
        <v>178</v>
      </c>
      <c r="B295" t="s">
        <v>181</v>
      </c>
      <c r="C295">
        <v>1.3298969072164899</v>
      </c>
      <c r="D295">
        <v>0.87</v>
      </c>
      <c r="E295">
        <v>0.87</v>
      </c>
    </row>
    <row r="296" spans="1:5" x14ac:dyDescent="0.25">
      <c r="A296" t="s">
        <v>178</v>
      </c>
      <c r="B296" t="s">
        <v>271</v>
      </c>
      <c r="C296">
        <v>1.3298969072164899</v>
      </c>
      <c r="D296">
        <v>1</v>
      </c>
      <c r="E296">
        <v>1.18</v>
      </c>
    </row>
    <row r="297" spans="1:5" x14ac:dyDescent="0.25">
      <c r="A297" t="s">
        <v>178</v>
      </c>
      <c r="B297" t="s">
        <v>468</v>
      </c>
      <c r="C297">
        <v>1.3298969072164899</v>
      </c>
      <c r="D297">
        <v>0.91</v>
      </c>
      <c r="E297">
        <v>1.18</v>
      </c>
    </row>
    <row r="298" spans="1:5" x14ac:dyDescent="0.25">
      <c r="A298" t="s">
        <v>178</v>
      </c>
      <c r="B298" t="s">
        <v>270</v>
      </c>
      <c r="C298">
        <v>1.3298969072164899</v>
      </c>
      <c r="D298">
        <v>0.54</v>
      </c>
      <c r="E298">
        <v>1.36</v>
      </c>
    </row>
    <row r="299" spans="1:5" x14ac:dyDescent="0.25">
      <c r="A299" t="s">
        <v>178</v>
      </c>
      <c r="B299" t="s">
        <v>180</v>
      </c>
      <c r="C299">
        <v>1.3298969072164899</v>
      </c>
      <c r="D299">
        <v>0.22</v>
      </c>
      <c r="E299">
        <v>1.0900000000000001</v>
      </c>
    </row>
    <row r="300" spans="1:5" x14ac:dyDescent="0.25">
      <c r="A300" t="s">
        <v>178</v>
      </c>
      <c r="B300" t="s">
        <v>179</v>
      </c>
      <c r="C300">
        <v>1.3298969072164899</v>
      </c>
      <c r="D300">
        <v>0.64</v>
      </c>
      <c r="E300">
        <v>0.64</v>
      </c>
    </row>
    <row r="301" spans="1:5" x14ac:dyDescent="0.25">
      <c r="A301" t="s">
        <v>178</v>
      </c>
      <c r="B301" t="s">
        <v>274</v>
      </c>
      <c r="C301">
        <v>1.3298969072164899</v>
      </c>
      <c r="D301">
        <v>1.27</v>
      </c>
      <c r="E301">
        <v>0.64</v>
      </c>
    </row>
    <row r="302" spans="1:5" x14ac:dyDescent="0.25">
      <c r="A302" t="s">
        <v>178</v>
      </c>
      <c r="B302" t="s">
        <v>184</v>
      </c>
      <c r="C302">
        <v>1.3298969072164899</v>
      </c>
      <c r="D302">
        <v>0.36</v>
      </c>
      <c r="E302">
        <v>1.36</v>
      </c>
    </row>
    <row r="303" spans="1:5" x14ac:dyDescent="0.25">
      <c r="A303" t="s">
        <v>178</v>
      </c>
      <c r="B303" t="s">
        <v>268</v>
      </c>
      <c r="C303">
        <v>1.3298969072164899</v>
      </c>
      <c r="D303">
        <v>0.87</v>
      </c>
      <c r="E303">
        <v>1.0900000000000001</v>
      </c>
    </row>
    <row r="304" spans="1:5" x14ac:dyDescent="0.25">
      <c r="A304" t="s">
        <v>178</v>
      </c>
      <c r="B304" t="s">
        <v>472</v>
      </c>
      <c r="C304">
        <v>1.3298969072164899</v>
      </c>
      <c r="D304">
        <v>0.65</v>
      </c>
      <c r="E304">
        <v>1.53</v>
      </c>
    </row>
    <row r="305" spans="1:5" x14ac:dyDescent="0.25">
      <c r="A305" t="s">
        <v>178</v>
      </c>
      <c r="B305" t="s">
        <v>183</v>
      </c>
      <c r="C305">
        <v>1.3298969072164899</v>
      </c>
      <c r="D305">
        <v>0.54</v>
      </c>
      <c r="E305">
        <v>1.0900000000000001</v>
      </c>
    </row>
    <row r="306" spans="1:5" x14ac:dyDescent="0.25">
      <c r="A306" t="s">
        <v>178</v>
      </c>
      <c r="B306" t="s">
        <v>182</v>
      </c>
      <c r="C306">
        <v>1.3298969072164899</v>
      </c>
      <c r="D306">
        <v>0.54</v>
      </c>
      <c r="E306">
        <v>0.65</v>
      </c>
    </row>
    <row r="307" spans="1:5" x14ac:dyDescent="0.25">
      <c r="A307" t="s">
        <v>178</v>
      </c>
      <c r="B307" t="s">
        <v>273</v>
      </c>
      <c r="C307">
        <v>1.3298969072164899</v>
      </c>
      <c r="D307">
        <v>1.0900000000000001</v>
      </c>
      <c r="E307">
        <v>0.11</v>
      </c>
    </row>
    <row r="308" spans="1:5" x14ac:dyDescent="0.25">
      <c r="A308" t="s">
        <v>178</v>
      </c>
      <c r="B308" t="s">
        <v>465</v>
      </c>
      <c r="C308">
        <v>1.3298969072164899</v>
      </c>
      <c r="D308">
        <v>0.54</v>
      </c>
      <c r="E308">
        <v>1.53</v>
      </c>
    </row>
    <row r="309" spans="1:5" x14ac:dyDescent="0.25">
      <c r="A309" t="s">
        <v>178</v>
      </c>
      <c r="B309" t="s">
        <v>269</v>
      </c>
      <c r="C309">
        <v>1.3298969072164899</v>
      </c>
      <c r="D309">
        <v>0.82</v>
      </c>
      <c r="E309">
        <v>0.91</v>
      </c>
    </row>
    <row r="310" spans="1:5" x14ac:dyDescent="0.25">
      <c r="A310" t="s">
        <v>178</v>
      </c>
      <c r="B310" t="s">
        <v>185</v>
      </c>
      <c r="C310">
        <v>1.3298969072164899</v>
      </c>
      <c r="D310">
        <v>0.65</v>
      </c>
      <c r="E310">
        <v>1.0900000000000001</v>
      </c>
    </row>
    <row r="311" spans="1:5" x14ac:dyDescent="0.25">
      <c r="A311" t="s">
        <v>10</v>
      </c>
      <c r="B311" t="s">
        <v>39</v>
      </c>
      <c r="C311">
        <v>1.4957264957265</v>
      </c>
      <c r="D311">
        <v>1.33</v>
      </c>
      <c r="E311">
        <v>1.24</v>
      </c>
    </row>
    <row r="312" spans="1:5" x14ac:dyDescent="0.25">
      <c r="A312" t="s">
        <v>10</v>
      </c>
      <c r="B312" t="s">
        <v>40</v>
      </c>
      <c r="C312">
        <v>1.4957264957265</v>
      </c>
      <c r="D312">
        <v>1.03</v>
      </c>
      <c r="E312">
        <v>1.1299999999999999</v>
      </c>
    </row>
    <row r="313" spans="1:5" x14ac:dyDescent="0.25">
      <c r="A313" t="s">
        <v>10</v>
      </c>
      <c r="B313" t="s">
        <v>447</v>
      </c>
      <c r="C313">
        <v>1.4957264957265</v>
      </c>
      <c r="D313">
        <v>0.44</v>
      </c>
      <c r="E313">
        <v>1.59</v>
      </c>
    </row>
    <row r="314" spans="1:5" x14ac:dyDescent="0.25">
      <c r="A314" t="s">
        <v>10</v>
      </c>
      <c r="B314" t="s">
        <v>41</v>
      </c>
      <c r="C314">
        <v>1.4957264957265</v>
      </c>
      <c r="D314">
        <v>1.44</v>
      </c>
      <c r="E314">
        <v>0.83</v>
      </c>
    </row>
    <row r="315" spans="1:5" x14ac:dyDescent="0.25">
      <c r="A315" t="s">
        <v>10</v>
      </c>
      <c r="B315" t="s">
        <v>220</v>
      </c>
      <c r="C315">
        <v>1.4957264957265</v>
      </c>
      <c r="D315">
        <v>1.1499999999999999</v>
      </c>
      <c r="E315">
        <v>0.8</v>
      </c>
    </row>
    <row r="316" spans="1:5" x14ac:dyDescent="0.25">
      <c r="A316" t="s">
        <v>10</v>
      </c>
      <c r="B316" t="s">
        <v>11</v>
      </c>
      <c r="C316">
        <v>1.4957264957265</v>
      </c>
      <c r="D316">
        <v>1.24</v>
      </c>
      <c r="E316">
        <v>0.88</v>
      </c>
    </row>
    <row r="317" spans="1:5" x14ac:dyDescent="0.25">
      <c r="A317" t="s">
        <v>10</v>
      </c>
      <c r="B317" t="s">
        <v>453</v>
      </c>
      <c r="C317">
        <v>1.4957264957265</v>
      </c>
      <c r="D317">
        <v>1.41</v>
      </c>
      <c r="E317">
        <v>0.62</v>
      </c>
    </row>
    <row r="318" spans="1:5" x14ac:dyDescent="0.25">
      <c r="A318" t="s">
        <v>10</v>
      </c>
      <c r="B318" t="s">
        <v>219</v>
      </c>
      <c r="C318">
        <v>1.4957264957265</v>
      </c>
      <c r="D318">
        <v>0.52</v>
      </c>
      <c r="E318">
        <v>0.62</v>
      </c>
    </row>
    <row r="319" spans="1:5" x14ac:dyDescent="0.25">
      <c r="A319" t="s">
        <v>10</v>
      </c>
      <c r="B319" t="s">
        <v>221</v>
      </c>
      <c r="C319">
        <v>1.4957264957265</v>
      </c>
      <c r="D319">
        <v>0.93</v>
      </c>
      <c r="E319">
        <v>0.93</v>
      </c>
    </row>
    <row r="320" spans="1:5" x14ac:dyDescent="0.25">
      <c r="A320" t="s">
        <v>10</v>
      </c>
      <c r="B320" t="s">
        <v>37</v>
      </c>
      <c r="C320">
        <v>1.4957264957265</v>
      </c>
      <c r="D320">
        <v>0.83</v>
      </c>
      <c r="E320">
        <v>1.1299999999999999</v>
      </c>
    </row>
    <row r="321" spans="1:5" x14ac:dyDescent="0.25">
      <c r="A321" t="s">
        <v>10</v>
      </c>
      <c r="B321" t="s">
        <v>225</v>
      </c>
      <c r="C321">
        <v>1.4957264957265</v>
      </c>
      <c r="D321">
        <v>0.62</v>
      </c>
      <c r="E321">
        <v>0.72</v>
      </c>
    </row>
    <row r="322" spans="1:5" x14ac:dyDescent="0.25">
      <c r="A322" t="s">
        <v>10</v>
      </c>
      <c r="B322" t="s">
        <v>226</v>
      </c>
      <c r="C322">
        <v>1.4957264957265</v>
      </c>
      <c r="D322">
        <v>0.71</v>
      </c>
      <c r="E322">
        <v>1.24</v>
      </c>
    </row>
    <row r="323" spans="1:5" x14ac:dyDescent="0.25">
      <c r="A323" t="s">
        <v>10</v>
      </c>
      <c r="B323" t="s">
        <v>42</v>
      </c>
      <c r="C323">
        <v>1.4957264957265</v>
      </c>
      <c r="D323">
        <v>0.97</v>
      </c>
      <c r="E323">
        <v>1.24</v>
      </c>
    </row>
    <row r="324" spans="1:5" x14ac:dyDescent="0.25">
      <c r="A324" t="s">
        <v>10</v>
      </c>
      <c r="B324" t="s">
        <v>12</v>
      </c>
      <c r="C324">
        <v>1.4957264957265</v>
      </c>
      <c r="D324">
        <v>0.83</v>
      </c>
      <c r="E324">
        <v>0.72</v>
      </c>
    </row>
    <row r="325" spans="1:5" x14ac:dyDescent="0.25">
      <c r="A325" t="s">
        <v>10</v>
      </c>
      <c r="B325" t="s">
        <v>224</v>
      </c>
      <c r="C325">
        <v>1.4957264957265</v>
      </c>
      <c r="D325">
        <v>0.97</v>
      </c>
      <c r="E325">
        <v>0.8</v>
      </c>
    </row>
    <row r="326" spans="1:5" x14ac:dyDescent="0.25">
      <c r="A326" t="s">
        <v>10</v>
      </c>
      <c r="B326" t="s">
        <v>222</v>
      </c>
      <c r="C326">
        <v>1.4957264957265</v>
      </c>
      <c r="D326">
        <v>0.62</v>
      </c>
      <c r="E326">
        <v>0.93</v>
      </c>
    </row>
    <row r="327" spans="1:5" x14ac:dyDescent="0.25">
      <c r="A327" t="s">
        <v>10</v>
      </c>
      <c r="B327" t="s">
        <v>223</v>
      </c>
      <c r="C327">
        <v>1.4957264957265</v>
      </c>
      <c r="D327">
        <v>0.93</v>
      </c>
      <c r="E327">
        <v>1.75</v>
      </c>
    </row>
    <row r="328" spans="1:5" x14ac:dyDescent="0.25">
      <c r="A328" t="s">
        <v>10</v>
      </c>
      <c r="B328" t="s">
        <v>38</v>
      </c>
      <c r="C328">
        <v>1.4957264957265</v>
      </c>
      <c r="D328">
        <v>0.62</v>
      </c>
      <c r="E328">
        <v>0.8</v>
      </c>
    </row>
    <row r="329" spans="1:5" x14ac:dyDescent="0.25">
      <c r="A329" t="s">
        <v>35</v>
      </c>
      <c r="B329" t="s">
        <v>284</v>
      </c>
      <c r="C329">
        <v>1.10909090909091</v>
      </c>
      <c r="D329">
        <v>0.42</v>
      </c>
      <c r="E329">
        <v>1.67</v>
      </c>
    </row>
    <row r="330" spans="1:5" x14ac:dyDescent="0.25">
      <c r="A330" t="s">
        <v>35</v>
      </c>
      <c r="B330" t="s">
        <v>215</v>
      </c>
      <c r="C330">
        <v>1.10909090909091</v>
      </c>
      <c r="D330">
        <v>0.42</v>
      </c>
      <c r="E330">
        <v>1.46</v>
      </c>
    </row>
    <row r="331" spans="1:5" x14ac:dyDescent="0.25">
      <c r="A331" t="s">
        <v>35</v>
      </c>
      <c r="B331" t="s">
        <v>216</v>
      </c>
      <c r="C331">
        <v>1.10909090909091</v>
      </c>
      <c r="D331">
        <v>0.63</v>
      </c>
      <c r="E331">
        <v>1.46</v>
      </c>
    </row>
    <row r="332" spans="1:5" x14ac:dyDescent="0.25">
      <c r="A332" t="s">
        <v>35</v>
      </c>
      <c r="B332" t="s">
        <v>296</v>
      </c>
      <c r="C332">
        <v>1.10909090909091</v>
      </c>
      <c r="D332">
        <v>0.37</v>
      </c>
      <c r="E332">
        <v>1.1299999999999999</v>
      </c>
    </row>
    <row r="333" spans="1:5" x14ac:dyDescent="0.25">
      <c r="A333" t="s">
        <v>35</v>
      </c>
      <c r="B333" t="s">
        <v>300</v>
      </c>
      <c r="C333">
        <v>1.10909090909091</v>
      </c>
      <c r="D333">
        <v>0.63</v>
      </c>
      <c r="E333">
        <v>0.83</v>
      </c>
    </row>
    <row r="334" spans="1:5" x14ac:dyDescent="0.25">
      <c r="A334" t="s">
        <v>35</v>
      </c>
      <c r="B334" t="s">
        <v>295</v>
      </c>
      <c r="C334">
        <v>1.10909090909091</v>
      </c>
      <c r="D334">
        <v>0.73</v>
      </c>
      <c r="E334">
        <v>0.83</v>
      </c>
    </row>
    <row r="335" spans="1:5" x14ac:dyDescent="0.25">
      <c r="A335" t="s">
        <v>35</v>
      </c>
      <c r="B335" t="s">
        <v>212</v>
      </c>
      <c r="C335">
        <v>1.10909090909091</v>
      </c>
      <c r="D335">
        <v>0.94</v>
      </c>
      <c r="E335">
        <v>1.04</v>
      </c>
    </row>
    <row r="336" spans="1:5" x14ac:dyDescent="0.25">
      <c r="A336" t="s">
        <v>35</v>
      </c>
      <c r="B336" t="s">
        <v>211</v>
      </c>
      <c r="C336">
        <v>1.10909090909091</v>
      </c>
      <c r="D336">
        <v>0.5</v>
      </c>
      <c r="E336">
        <v>0.5</v>
      </c>
    </row>
    <row r="337" spans="1:5" x14ac:dyDescent="0.25">
      <c r="A337" t="s">
        <v>35</v>
      </c>
      <c r="B337" t="s">
        <v>218</v>
      </c>
      <c r="C337">
        <v>1.10909090909091</v>
      </c>
      <c r="D337">
        <v>1.25</v>
      </c>
      <c r="E337">
        <v>0.42</v>
      </c>
    </row>
    <row r="338" spans="1:5" x14ac:dyDescent="0.25">
      <c r="A338" t="s">
        <v>35</v>
      </c>
      <c r="B338" t="s">
        <v>286</v>
      </c>
      <c r="C338">
        <v>1.10909090909091</v>
      </c>
      <c r="D338">
        <v>1.04</v>
      </c>
      <c r="E338">
        <v>1.1499999999999999</v>
      </c>
    </row>
    <row r="339" spans="1:5" x14ac:dyDescent="0.25">
      <c r="A339" t="s">
        <v>35</v>
      </c>
      <c r="B339" t="s">
        <v>474</v>
      </c>
      <c r="C339">
        <v>1.10909090909091</v>
      </c>
      <c r="D339">
        <v>0.83</v>
      </c>
      <c r="E339">
        <v>1.25</v>
      </c>
    </row>
    <row r="340" spans="1:5" x14ac:dyDescent="0.25">
      <c r="A340" t="s">
        <v>35</v>
      </c>
      <c r="B340" t="s">
        <v>475</v>
      </c>
      <c r="C340">
        <v>1.10909090909091</v>
      </c>
      <c r="D340">
        <v>0.37</v>
      </c>
      <c r="E340">
        <v>0.75</v>
      </c>
    </row>
    <row r="341" spans="1:5" x14ac:dyDescent="0.25">
      <c r="A341" t="s">
        <v>35</v>
      </c>
      <c r="B341" t="s">
        <v>36</v>
      </c>
      <c r="C341">
        <v>1.10909090909091</v>
      </c>
      <c r="D341">
        <v>0.63</v>
      </c>
      <c r="E341">
        <v>1.04</v>
      </c>
    </row>
    <row r="342" spans="1:5" x14ac:dyDescent="0.25">
      <c r="A342" t="s">
        <v>35</v>
      </c>
      <c r="B342" t="s">
        <v>471</v>
      </c>
      <c r="C342">
        <v>1.10909090909091</v>
      </c>
      <c r="D342">
        <v>1.1299999999999999</v>
      </c>
      <c r="E342">
        <v>1.38</v>
      </c>
    </row>
    <row r="343" spans="1:5" x14ac:dyDescent="0.25">
      <c r="A343" t="s">
        <v>35</v>
      </c>
      <c r="B343" t="s">
        <v>285</v>
      </c>
      <c r="C343">
        <v>1.10909090909091</v>
      </c>
      <c r="D343">
        <v>0.75</v>
      </c>
      <c r="E343">
        <v>1</v>
      </c>
    </row>
    <row r="344" spans="1:5" x14ac:dyDescent="0.25">
      <c r="A344" t="s">
        <v>35</v>
      </c>
      <c r="B344" t="s">
        <v>213</v>
      </c>
      <c r="C344">
        <v>1.10909090909091</v>
      </c>
      <c r="D344">
        <v>0.63</v>
      </c>
      <c r="E344">
        <v>1.1299999999999999</v>
      </c>
    </row>
    <row r="345" spans="1:5" x14ac:dyDescent="0.25">
      <c r="A345" t="s">
        <v>35</v>
      </c>
      <c r="B345" t="s">
        <v>217</v>
      </c>
      <c r="C345">
        <v>1.10909090909091</v>
      </c>
      <c r="D345">
        <v>0.5</v>
      </c>
      <c r="E345">
        <v>0.87</v>
      </c>
    </row>
    <row r="346" spans="1:5" x14ac:dyDescent="0.25">
      <c r="A346" t="s">
        <v>35</v>
      </c>
      <c r="B346" t="s">
        <v>283</v>
      </c>
      <c r="C346">
        <v>1.10909090909091</v>
      </c>
      <c r="D346">
        <v>0.37</v>
      </c>
      <c r="E346">
        <v>0.75</v>
      </c>
    </row>
    <row r="347" spans="1:5" x14ac:dyDescent="0.25">
      <c r="A347" t="s">
        <v>35</v>
      </c>
      <c r="B347" t="s">
        <v>214</v>
      </c>
      <c r="C347">
        <v>1.10909090909091</v>
      </c>
      <c r="D347">
        <v>0.63</v>
      </c>
      <c r="E347">
        <v>0.75</v>
      </c>
    </row>
    <row r="348" spans="1:5" x14ac:dyDescent="0.25">
      <c r="A348" t="s">
        <v>35</v>
      </c>
      <c r="B348" t="s">
        <v>282</v>
      </c>
      <c r="C348">
        <v>1.10909090909091</v>
      </c>
      <c r="D348">
        <v>1</v>
      </c>
      <c r="E348">
        <v>0.37</v>
      </c>
    </row>
    <row r="349" spans="1:5" x14ac:dyDescent="0.25">
      <c r="A349" t="s">
        <v>485</v>
      </c>
      <c r="B349" t="s">
        <v>487</v>
      </c>
      <c r="C349">
        <v>1.1071428571428601</v>
      </c>
    </row>
    <row r="350" spans="1:5" x14ac:dyDescent="0.25">
      <c r="A350" t="s">
        <v>485</v>
      </c>
      <c r="B350" t="s">
        <v>489</v>
      </c>
      <c r="C350">
        <v>1.1071428571428601</v>
      </c>
    </row>
    <row r="351" spans="1:5" x14ac:dyDescent="0.25">
      <c r="A351" t="s">
        <v>485</v>
      </c>
      <c r="B351" t="s">
        <v>491</v>
      </c>
      <c r="C351">
        <v>1.1071428571428601</v>
      </c>
    </row>
    <row r="352" spans="1:5" x14ac:dyDescent="0.25">
      <c r="A352" t="s">
        <v>485</v>
      </c>
      <c r="B352" t="s">
        <v>493</v>
      </c>
      <c r="C352">
        <v>1.1071428571428601</v>
      </c>
    </row>
    <row r="353" spans="1:5" x14ac:dyDescent="0.25">
      <c r="A353" t="s">
        <v>485</v>
      </c>
      <c r="B353" t="s">
        <v>495</v>
      </c>
      <c r="C353">
        <v>1.1071428571428601</v>
      </c>
    </row>
    <row r="354" spans="1:5" x14ac:dyDescent="0.25">
      <c r="A354" t="s">
        <v>485</v>
      </c>
      <c r="B354" t="s">
        <v>497</v>
      </c>
      <c r="C354">
        <v>1.1071428571428601</v>
      </c>
    </row>
    <row r="355" spans="1:5" x14ac:dyDescent="0.25">
      <c r="A355" t="s">
        <v>485</v>
      </c>
      <c r="B355" t="s">
        <v>499</v>
      </c>
      <c r="C355">
        <v>1.1071428571428601</v>
      </c>
    </row>
    <row r="356" spans="1:5" x14ac:dyDescent="0.25">
      <c r="A356" t="s">
        <v>485</v>
      </c>
      <c r="B356" t="s">
        <v>498</v>
      </c>
      <c r="C356">
        <v>1.1071428571428601</v>
      </c>
      <c r="D356">
        <v>0.89</v>
      </c>
      <c r="E356">
        <v>0.71</v>
      </c>
    </row>
    <row r="357" spans="1:5" x14ac:dyDescent="0.25">
      <c r="A357" t="s">
        <v>485</v>
      </c>
      <c r="B357" t="s">
        <v>488</v>
      </c>
      <c r="C357">
        <v>1.1071428571428601</v>
      </c>
      <c r="D357">
        <v>0.18</v>
      </c>
      <c r="E357">
        <v>0.71</v>
      </c>
    </row>
    <row r="358" spans="1:5" x14ac:dyDescent="0.25">
      <c r="A358" t="s">
        <v>485</v>
      </c>
      <c r="B358" t="s">
        <v>490</v>
      </c>
      <c r="C358">
        <v>1.1071428571428601</v>
      </c>
      <c r="D358">
        <v>1.59</v>
      </c>
      <c r="E358">
        <v>1.95</v>
      </c>
    </row>
    <row r="359" spans="1:5" x14ac:dyDescent="0.25">
      <c r="A359" t="s">
        <v>485</v>
      </c>
      <c r="B359" t="s">
        <v>486</v>
      </c>
      <c r="C359">
        <v>1.1071428571428601</v>
      </c>
      <c r="D359">
        <v>1.18</v>
      </c>
      <c r="E359">
        <v>1.89</v>
      </c>
    </row>
    <row r="360" spans="1:5" x14ac:dyDescent="0.25">
      <c r="A360" t="s">
        <v>485</v>
      </c>
      <c r="B360" t="s">
        <v>494</v>
      </c>
      <c r="C360">
        <v>1.1071428571428601</v>
      </c>
      <c r="D360">
        <v>1.59</v>
      </c>
      <c r="E360">
        <v>1.24</v>
      </c>
    </row>
    <row r="361" spans="1:5" x14ac:dyDescent="0.25">
      <c r="A361" t="s">
        <v>485</v>
      </c>
      <c r="B361" t="s">
        <v>492</v>
      </c>
      <c r="C361">
        <v>1.1071428571428601</v>
      </c>
      <c r="D361">
        <v>1.24</v>
      </c>
      <c r="E361">
        <v>0.71</v>
      </c>
    </row>
    <row r="362" spans="1:5" x14ac:dyDescent="0.25">
      <c r="A362" t="s">
        <v>485</v>
      </c>
      <c r="B362" t="s">
        <v>496</v>
      </c>
      <c r="C362">
        <v>1.1071428571428601</v>
      </c>
      <c r="D362">
        <v>1.42</v>
      </c>
      <c r="E362">
        <v>0.53</v>
      </c>
    </row>
    <row r="363" spans="1:5" x14ac:dyDescent="0.25">
      <c r="A363" t="s">
        <v>192</v>
      </c>
      <c r="B363" t="s">
        <v>194</v>
      </c>
      <c r="C363">
        <v>1.1971830985915499</v>
      </c>
      <c r="D363">
        <v>0.63</v>
      </c>
      <c r="E363">
        <v>1.05</v>
      </c>
    </row>
    <row r="364" spans="1:5" x14ac:dyDescent="0.25">
      <c r="A364" t="s">
        <v>192</v>
      </c>
      <c r="B364" t="s">
        <v>202</v>
      </c>
      <c r="C364">
        <v>1.1971830985915499</v>
      </c>
      <c r="D364">
        <v>1.22</v>
      </c>
      <c r="E364">
        <v>1.71</v>
      </c>
    </row>
    <row r="365" spans="1:5" x14ac:dyDescent="0.25">
      <c r="A365" t="s">
        <v>192</v>
      </c>
      <c r="B365" t="s">
        <v>201</v>
      </c>
      <c r="C365">
        <v>1.1971830985915499</v>
      </c>
      <c r="D365">
        <v>0.24</v>
      </c>
      <c r="E365">
        <v>0.37</v>
      </c>
    </row>
    <row r="366" spans="1:5" x14ac:dyDescent="0.25">
      <c r="A366" t="s">
        <v>192</v>
      </c>
      <c r="B366" t="s">
        <v>193</v>
      </c>
      <c r="C366">
        <v>1.1971830985915499</v>
      </c>
      <c r="D366">
        <v>0.98</v>
      </c>
      <c r="E366">
        <v>0.73</v>
      </c>
    </row>
    <row r="367" spans="1:5" x14ac:dyDescent="0.25">
      <c r="A367" t="s">
        <v>192</v>
      </c>
      <c r="B367" t="s">
        <v>196</v>
      </c>
      <c r="C367">
        <v>1.1971830985915499</v>
      </c>
      <c r="D367">
        <v>0.73</v>
      </c>
      <c r="E367">
        <v>0.49</v>
      </c>
    </row>
    <row r="368" spans="1:5" x14ac:dyDescent="0.25">
      <c r="A368" t="s">
        <v>192</v>
      </c>
      <c r="B368" t="s">
        <v>197</v>
      </c>
      <c r="C368">
        <v>1.1971830985915499</v>
      </c>
      <c r="D368">
        <v>0.88</v>
      </c>
      <c r="E368">
        <v>1.02</v>
      </c>
    </row>
    <row r="369" spans="1:5" x14ac:dyDescent="0.25">
      <c r="A369" t="s">
        <v>192</v>
      </c>
      <c r="B369" t="s">
        <v>281</v>
      </c>
      <c r="C369">
        <v>1.1971830985915499</v>
      </c>
      <c r="D369">
        <v>1.83</v>
      </c>
      <c r="E369">
        <v>0.73</v>
      </c>
    </row>
    <row r="370" spans="1:5" x14ac:dyDescent="0.25">
      <c r="A370" t="s">
        <v>192</v>
      </c>
      <c r="B370" t="s">
        <v>204</v>
      </c>
      <c r="C370">
        <v>1.1971830985915499</v>
      </c>
      <c r="D370">
        <v>1.1000000000000001</v>
      </c>
      <c r="E370">
        <v>0.85</v>
      </c>
    </row>
    <row r="371" spans="1:5" x14ac:dyDescent="0.25">
      <c r="A371" t="s">
        <v>192</v>
      </c>
      <c r="B371" t="s">
        <v>205</v>
      </c>
      <c r="C371">
        <v>1.1971830985915499</v>
      </c>
      <c r="D371">
        <v>0.37</v>
      </c>
      <c r="E371">
        <v>1.46</v>
      </c>
    </row>
    <row r="372" spans="1:5" x14ac:dyDescent="0.25">
      <c r="A372" t="s">
        <v>192</v>
      </c>
      <c r="B372" t="s">
        <v>199</v>
      </c>
      <c r="C372">
        <v>1.1971830985915499</v>
      </c>
      <c r="D372">
        <v>0.85</v>
      </c>
      <c r="E372">
        <v>1.22</v>
      </c>
    </row>
    <row r="373" spans="1:5" x14ac:dyDescent="0.25">
      <c r="A373" t="s">
        <v>192</v>
      </c>
      <c r="B373" t="s">
        <v>200</v>
      </c>
      <c r="C373">
        <v>1.1971830985915499</v>
      </c>
      <c r="D373">
        <v>0.98</v>
      </c>
      <c r="E373">
        <v>1.34</v>
      </c>
    </row>
    <row r="374" spans="1:5" x14ac:dyDescent="0.25">
      <c r="A374" t="s">
        <v>192</v>
      </c>
      <c r="B374" t="s">
        <v>280</v>
      </c>
      <c r="C374">
        <v>1.1971830985915499</v>
      </c>
      <c r="D374">
        <v>0.73</v>
      </c>
      <c r="E374">
        <v>1.02</v>
      </c>
    </row>
    <row r="375" spans="1:5" x14ac:dyDescent="0.25">
      <c r="A375" t="s">
        <v>32</v>
      </c>
      <c r="B375" t="s">
        <v>210</v>
      </c>
      <c r="C375">
        <v>1.1666666666666701</v>
      </c>
      <c r="D375">
        <v>0.52</v>
      </c>
      <c r="E375">
        <v>0.39</v>
      </c>
    </row>
    <row r="376" spans="1:5" x14ac:dyDescent="0.25">
      <c r="A376" t="s">
        <v>32</v>
      </c>
      <c r="B376" t="s">
        <v>34</v>
      </c>
      <c r="C376">
        <v>1.1666666666666701</v>
      </c>
      <c r="D376">
        <v>0.78</v>
      </c>
      <c r="E376">
        <v>1.43</v>
      </c>
    </row>
    <row r="377" spans="1:5" x14ac:dyDescent="0.25">
      <c r="A377" t="s">
        <v>32</v>
      </c>
      <c r="B377" t="s">
        <v>207</v>
      </c>
      <c r="C377">
        <v>1.1666666666666701</v>
      </c>
      <c r="D377">
        <v>0.89</v>
      </c>
      <c r="E377">
        <v>1.56</v>
      </c>
    </row>
    <row r="378" spans="1:5" x14ac:dyDescent="0.25">
      <c r="A378" t="s">
        <v>32</v>
      </c>
      <c r="B378" t="s">
        <v>195</v>
      </c>
      <c r="C378">
        <v>1.1666666666666701</v>
      </c>
      <c r="D378">
        <v>1.04</v>
      </c>
      <c r="E378">
        <v>1.56</v>
      </c>
    </row>
    <row r="379" spans="1:5" x14ac:dyDescent="0.25">
      <c r="A379" t="s">
        <v>32</v>
      </c>
      <c r="B379" t="s">
        <v>206</v>
      </c>
      <c r="C379">
        <v>1.1666666666666701</v>
      </c>
      <c r="D379">
        <v>0.52</v>
      </c>
      <c r="E379">
        <v>1.3</v>
      </c>
    </row>
    <row r="380" spans="1:5" x14ac:dyDescent="0.25">
      <c r="A380" t="s">
        <v>32</v>
      </c>
      <c r="B380" t="s">
        <v>208</v>
      </c>
      <c r="C380">
        <v>1.1666666666666701</v>
      </c>
      <c r="D380">
        <v>1.43</v>
      </c>
      <c r="E380">
        <v>0.78</v>
      </c>
    </row>
    <row r="381" spans="1:5" x14ac:dyDescent="0.25">
      <c r="A381" t="s">
        <v>32</v>
      </c>
      <c r="B381" t="s">
        <v>362</v>
      </c>
      <c r="C381">
        <v>1.1666666666666701</v>
      </c>
      <c r="D381">
        <v>1.69</v>
      </c>
      <c r="E381">
        <v>1.3</v>
      </c>
    </row>
    <row r="382" spans="1:5" x14ac:dyDescent="0.25">
      <c r="A382" t="s">
        <v>32</v>
      </c>
      <c r="B382" t="s">
        <v>33</v>
      </c>
      <c r="C382">
        <v>1.1666666666666701</v>
      </c>
      <c r="D382">
        <v>0.13</v>
      </c>
      <c r="E382">
        <v>0.78</v>
      </c>
    </row>
    <row r="383" spans="1:5" x14ac:dyDescent="0.25">
      <c r="A383" t="s">
        <v>32</v>
      </c>
      <c r="B383" t="s">
        <v>209</v>
      </c>
      <c r="C383">
        <v>1.1666666666666701</v>
      </c>
      <c r="D383">
        <v>1.0900000000000001</v>
      </c>
      <c r="E383">
        <v>0.47</v>
      </c>
    </row>
    <row r="384" spans="1:5" x14ac:dyDescent="0.25">
      <c r="A384" t="s">
        <v>32</v>
      </c>
      <c r="B384" t="s">
        <v>198</v>
      </c>
      <c r="C384">
        <v>1.1666666666666701</v>
      </c>
      <c r="D384">
        <v>1.04</v>
      </c>
      <c r="E384">
        <v>0.26</v>
      </c>
    </row>
    <row r="385" spans="1:5" x14ac:dyDescent="0.25">
      <c r="A385" t="s">
        <v>298</v>
      </c>
      <c r="B385" t="s">
        <v>358</v>
      </c>
      <c r="C385">
        <v>1.4666666666666699</v>
      </c>
      <c r="D385">
        <v>1.1499999999999999</v>
      </c>
      <c r="E385">
        <v>0.19</v>
      </c>
    </row>
    <row r="386" spans="1:5" x14ac:dyDescent="0.25">
      <c r="A386" t="s">
        <v>298</v>
      </c>
      <c r="B386" t="s">
        <v>330</v>
      </c>
      <c r="C386">
        <v>1.4666666666666699</v>
      </c>
      <c r="D386">
        <v>0.82</v>
      </c>
      <c r="E386">
        <v>1.24</v>
      </c>
    </row>
    <row r="387" spans="1:5" x14ac:dyDescent="0.25">
      <c r="A387" t="s">
        <v>298</v>
      </c>
      <c r="B387" t="s">
        <v>338</v>
      </c>
      <c r="C387">
        <v>1.4666666666666699</v>
      </c>
      <c r="D387">
        <v>0.77</v>
      </c>
      <c r="E387">
        <v>0.67</v>
      </c>
    </row>
    <row r="388" spans="1:5" x14ac:dyDescent="0.25">
      <c r="A388" t="s">
        <v>298</v>
      </c>
      <c r="B388" t="s">
        <v>366</v>
      </c>
      <c r="C388">
        <v>1.4666666666666699</v>
      </c>
      <c r="D388">
        <v>1.06</v>
      </c>
      <c r="E388">
        <v>0.67</v>
      </c>
    </row>
    <row r="389" spans="1:5" x14ac:dyDescent="0.25">
      <c r="A389" t="s">
        <v>298</v>
      </c>
      <c r="B389" t="s">
        <v>203</v>
      </c>
      <c r="C389">
        <v>1.4666666666666699</v>
      </c>
      <c r="D389">
        <v>0.87</v>
      </c>
      <c r="E389">
        <v>0.96</v>
      </c>
    </row>
    <row r="390" spans="1:5" x14ac:dyDescent="0.25">
      <c r="A390" t="s">
        <v>298</v>
      </c>
      <c r="B390" t="s">
        <v>331</v>
      </c>
      <c r="C390">
        <v>1.4666666666666699</v>
      </c>
      <c r="D390">
        <v>0.48</v>
      </c>
      <c r="E390">
        <v>2.12</v>
      </c>
    </row>
    <row r="391" spans="1:5" x14ac:dyDescent="0.25">
      <c r="A391" t="s">
        <v>298</v>
      </c>
      <c r="B391" t="s">
        <v>299</v>
      </c>
      <c r="C391">
        <v>1.4666666666666699</v>
      </c>
      <c r="D391">
        <v>0.87</v>
      </c>
      <c r="E391">
        <v>0.67</v>
      </c>
    </row>
    <row r="392" spans="1:5" x14ac:dyDescent="0.25">
      <c r="A392" t="s">
        <v>298</v>
      </c>
      <c r="B392" t="s">
        <v>363</v>
      </c>
      <c r="C392">
        <v>1.4666666666666699</v>
      </c>
      <c r="D392">
        <v>0.81</v>
      </c>
      <c r="E392">
        <v>1.27</v>
      </c>
    </row>
    <row r="393" spans="1:5" x14ac:dyDescent="0.25">
      <c r="A393" t="s">
        <v>298</v>
      </c>
      <c r="B393" t="s">
        <v>324</v>
      </c>
      <c r="C393">
        <v>1.4666666666666699</v>
      </c>
      <c r="D393">
        <v>0.67</v>
      </c>
      <c r="E393">
        <v>1.25</v>
      </c>
    </row>
    <row r="394" spans="1:5" x14ac:dyDescent="0.25">
      <c r="A394" t="s">
        <v>298</v>
      </c>
      <c r="B394" t="s">
        <v>325</v>
      </c>
      <c r="C394">
        <v>1.4666666666666699</v>
      </c>
      <c r="D394">
        <v>0.96</v>
      </c>
      <c r="E394">
        <v>0.96</v>
      </c>
    </row>
    <row r="395" spans="1:5" x14ac:dyDescent="0.25">
      <c r="A395" t="s">
        <v>304</v>
      </c>
      <c r="B395" t="s">
        <v>332</v>
      </c>
      <c r="C395">
        <v>1.2641509433962299</v>
      </c>
      <c r="D395">
        <v>0.61</v>
      </c>
      <c r="E395">
        <v>0.92</v>
      </c>
    </row>
    <row r="396" spans="1:5" x14ac:dyDescent="0.25">
      <c r="A396" t="s">
        <v>304</v>
      </c>
      <c r="B396" t="s">
        <v>339</v>
      </c>
      <c r="C396">
        <v>1.2641509433962299</v>
      </c>
      <c r="D396">
        <v>1.02</v>
      </c>
      <c r="E396">
        <v>0.77</v>
      </c>
    </row>
    <row r="397" spans="1:5" x14ac:dyDescent="0.25">
      <c r="A397" t="s">
        <v>304</v>
      </c>
      <c r="B397" t="s">
        <v>378</v>
      </c>
      <c r="C397">
        <v>1.2641509433962299</v>
      </c>
      <c r="D397">
        <v>0.77</v>
      </c>
      <c r="E397">
        <v>0.77</v>
      </c>
    </row>
    <row r="398" spans="1:5" x14ac:dyDescent="0.25">
      <c r="A398" t="s">
        <v>304</v>
      </c>
      <c r="B398" t="s">
        <v>327</v>
      </c>
      <c r="C398">
        <v>1.2641509433962299</v>
      </c>
      <c r="D398">
        <v>0.38</v>
      </c>
      <c r="E398">
        <v>1.41</v>
      </c>
    </row>
    <row r="399" spans="1:5" x14ac:dyDescent="0.25">
      <c r="A399" t="s">
        <v>304</v>
      </c>
      <c r="B399" t="s">
        <v>376</v>
      </c>
      <c r="C399">
        <v>1.2641509433962299</v>
      </c>
      <c r="D399">
        <v>1.28</v>
      </c>
      <c r="E399">
        <v>0.77</v>
      </c>
    </row>
    <row r="400" spans="1:5" x14ac:dyDescent="0.25">
      <c r="A400" t="s">
        <v>304</v>
      </c>
      <c r="B400" t="s">
        <v>375</v>
      </c>
      <c r="C400">
        <v>1.2641509433962299</v>
      </c>
      <c r="D400">
        <v>0.92</v>
      </c>
      <c r="E400">
        <v>0.92</v>
      </c>
    </row>
    <row r="401" spans="1:5" x14ac:dyDescent="0.25">
      <c r="A401" t="s">
        <v>304</v>
      </c>
      <c r="B401" t="s">
        <v>335</v>
      </c>
      <c r="C401">
        <v>1.2641509433962299</v>
      </c>
      <c r="D401">
        <v>0.61</v>
      </c>
      <c r="E401">
        <v>1.38</v>
      </c>
    </row>
    <row r="402" spans="1:5" x14ac:dyDescent="0.25">
      <c r="A402" t="s">
        <v>304</v>
      </c>
      <c r="B402" t="s">
        <v>459</v>
      </c>
      <c r="C402">
        <v>1.2641509433962299</v>
      </c>
      <c r="D402">
        <v>2.2999999999999998</v>
      </c>
      <c r="E402">
        <v>0.92</v>
      </c>
    </row>
    <row r="403" spans="1:5" x14ac:dyDescent="0.25">
      <c r="A403" t="s">
        <v>304</v>
      </c>
      <c r="B403" t="s">
        <v>310</v>
      </c>
      <c r="C403">
        <v>1.2641509433962299</v>
      </c>
      <c r="D403">
        <v>1.28</v>
      </c>
      <c r="E403">
        <v>0.64</v>
      </c>
    </row>
    <row r="404" spans="1:5" x14ac:dyDescent="0.25">
      <c r="A404" t="s">
        <v>304</v>
      </c>
      <c r="B404" t="s">
        <v>305</v>
      </c>
      <c r="C404">
        <v>1.2641509433962299</v>
      </c>
      <c r="D404">
        <v>0.38</v>
      </c>
      <c r="E404">
        <v>1.73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2675"/>
  <sheetViews>
    <sheetView tabSelected="1" zoomScale="80" zoomScaleNormal="80" workbookViewId="0">
      <pane xSplit="12" ySplit="1" topLeftCell="BI2650" activePane="bottomRight" state="frozen"/>
      <selection pane="topRight" activeCell="M1" sqref="M1"/>
      <selection pane="bottomLeft" activeCell="A2" sqref="A2"/>
      <selection pane="bottomRight" activeCell="BJ2512" sqref="BJ2512:BL2675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222</v>
      </c>
      <c r="C2" t="s">
        <v>39</v>
      </c>
      <c r="D2" t="s">
        <v>454</v>
      </c>
      <c r="E2" s="1">
        <f>VLOOKUP(A2,home!$A$2:$E$405,3,FALSE)</f>
        <v>1.6153846153846201</v>
      </c>
      <c r="F2">
        <f>VLOOKUP(B2,home!$B$2:$E$405,3,FALSE)</f>
        <v>0.71</v>
      </c>
      <c r="G2">
        <f>VLOOKUP(C2,away!$B$2:$E$405,4,FALSE)</f>
        <v>1.24</v>
      </c>
      <c r="H2">
        <f>VLOOKUP(A2,away!$A$2:$E$405,3,FALSE)</f>
        <v>1.4957264957265</v>
      </c>
      <c r="I2">
        <f>VLOOKUP(C2,away!$B$2:$E$405,3,FALSE)</f>
        <v>1.33</v>
      </c>
      <c r="J2">
        <f>VLOOKUP(B2,home!$B$2:$E$405,4,FALSE)</f>
        <v>1.1499999999999999</v>
      </c>
      <c r="K2" s="3">
        <f>E2*F2*G2</f>
        <v>1.4221846153846196</v>
      </c>
      <c r="L2" s="3">
        <f>H2*I2*J2</f>
        <v>2.2877136752136815</v>
      </c>
      <c r="M2" s="5">
        <f>_xlfn.POISSON.DIST(0,$K2,FALSE) * _xlfn.POISSON.DIST(0,$L2,FALSE)</f>
        <v>2.4480012992511561E-2</v>
      </c>
      <c r="N2" s="5">
        <f>_xlfn.POISSON.DIST(1,K2,FALSE) * _xlfn.POISSON.DIST(0,L2,FALSE)</f>
        <v>3.481509786236555E-2</v>
      </c>
      <c r="O2" s="5">
        <f>_xlfn.POISSON.DIST(0,K2,FALSE) * _xlfn.POISSON.DIST(1,L2,FALSE)</f>
        <v>5.6003260492377305E-2</v>
      </c>
      <c r="P2" s="5">
        <f>_xlfn.POISSON.DIST(1,K2,FALSE) * _xlfn.POISSON.DIST(1,L2,FALSE)</f>
        <v>7.9646975483636279E-2</v>
      </c>
      <c r="Q2" s="5">
        <f>_xlfn.POISSON.DIST(2,K2,FALSE) * _xlfn.POISSON.DIST(0,L2,FALSE)</f>
        <v>2.4756748281483124E-2</v>
      </c>
      <c r="R2" s="5">
        <f>_xlfn.POISSON.DIST(0,K2,FALSE) * _xlfn.POISSON.DIST(2,L2,FALSE)</f>
        <v>6.4059712442482833E-2</v>
      </c>
      <c r="S2" s="5">
        <f>_xlfn.POISSON.DIST(2,K2,FALSE) * _xlfn.POISSON.DIST(2,L2,FALSE)</f>
        <v>6.4783878031758807E-2</v>
      </c>
      <c r="T2" s="5">
        <f>_xlfn.POISSON.DIST(2,K2,FALSE) * _xlfn.POISSON.DIST(1,L2,FALSE)</f>
        <v>5.6636351597371758E-2</v>
      </c>
      <c r="U2" s="5">
        <f>_xlfn.POISSON.DIST(1,K2,FALSE) * _xlfn.POISSON.DIST(2,L2,FALSE)</f>
        <v>9.1104737501661773E-2</v>
      </c>
      <c r="V2" s="5">
        <f>_xlfn.POISSON.DIST(3,K2,FALSE) * _xlfn.POISSON.DIST(3,L2,FALSE)</f>
        <v>2.3419740408492856E-2</v>
      </c>
      <c r="W2" s="5">
        <f>_xlfn.POISSON.DIST(3,K2,FALSE) * _xlfn.POISSON.DIST(0,L2,FALSE)</f>
        <v>1.1736222177624978E-2</v>
      </c>
      <c r="X2" s="5">
        <f>_xlfn.POISSON.DIST(3,K2,FALSE) * _xlfn.POISSON.DIST(1,L2,FALSE)</f>
        <v>2.6849115971098753E-2</v>
      </c>
      <c r="Y2" s="5">
        <f>_xlfn.POISSON.DIST(3,K2,FALSE) * _xlfn.POISSON.DIST(2,L2,FALSE)</f>
        <v>3.0711544887240344E-2</v>
      </c>
      <c r="Z2" s="5">
        <f>_xlfn.POISSON.DIST(0,K2,FALSE) * _xlfn.POISSON.DIST(3,L2,FALSE)</f>
        <v>4.8850093394974668E-2</v>
      </c>
      <c r="AA2" s="5">
        <f>_xlfn.POISSON.DIST(1,K2,FALSE) * _xlfn.POISSON.DIST(3,L2,FALSE)</f>
        <v>6.9473851286434796E-2</v>
      </c>
      <c r="AB2" s="5">
        <f>_xlfn.POISSON.DIST(2,K2,FALSE) * _xlfn.POISSON.DIST(3,L2,FALSE)</f>
        <v>4.9402321235543278E-2</v>
      </c>
      <c r="AC2" s="5">
        <f>_xlfn.POISSON.DIST(4,K2,FALSE) * _xlfn.POISSON.DIST(4,L2,FALSE)</f>
        <v>4.7623327720428361E-3</v>
      </c>
      <c r="AD2" s="5">
        <f>_xlfn.POISSON.DIST(4,K2,FALSE) * _xlfn.POISSON.DIST(0,L2,FALSE)</f>
        <v>4.1727686559385052E-3</v>
      </c>
      <c r="AE2" s="5">
        <f>_xlfn.POISSON.DIST(4,K2,FALSE) * _xlfn.POISSON.DIST(1,L2,FALSE)</f>
        <v>9.5460999176935329E-3</v>
      </c>
      <c r="AF2" s="5">
        <f>_xlfn.POISSON.DIST(4,K2,FALSE) * _xlfn.POISSON.DIST(2,L2,FALSE)</f>
        <v>1.0919371663331847E-2</v>
      </c>
      <c r="AG2" s="5">
        <f>_xlfn.POISSON.DIST(4,K2,FALSE) * _xlfn.POISSON.DIST(3,L2,FALSE)</f>
        <v>8.3267986263150118E-3</v>
      </c>
      <c r="AH2" s="5">
        <f>_xlfn.POISSON.DIST(0,K2,FALSE) * _xlfn.POISSON.DIST(4,L2,FALSE)</f>
        <v>2.7938756673787268E-2</v>
      </c>
      <c r="AI2" s="5">
        <f>_xlfn.POISSON.DIST(1,K2,FALSE) * _xlfn.POISSON.DIST(4,L2,FALSE)</f>
        <v>3.9734069914434622E-2</v>
      </c>
      <c r="AJ2" s="5">
        <f>_xlfn.POISSON.DIST(2,K2,FALSE) * _xlfn.POISSON.DIST(4,L2,FALSE)</f>
        <v>2.8254591469462898E-2</v>
      </c>
      <c r="AK2" s="5">
        <f>_xlfn.POISSON.DIST(3,K2,FALSE) * _xlfn.POISSON.DIST(4,L2,FALSE)</f>
        <v>1.3394415100615887E-2</v>
      </c>
      <c r="AL2" s="5">
        <f>_xlfn.POISSON.DIST(5,K2,FALSE) * _xlfn.POISSON.DIST(5,L2,FALSE)</f>
        <v>6.1977973893370566E-4</v>
      </c>
      <c r="AM2" s="5">
        <f>_xlfn.POISSON.DIST(5,K2,FALSE) * _xlfn.POISSON.DIST(0,L2,FALSE)</f>
        <v>1.1868894772069794E-3</v>
      </c>
      <c r="AN2" s="5">
        <f>_xlfn.POISSON.DIST(5,K2,FALSE) * _xlfn.POISSON.DIST(1,L2,FALSE)</f>
        <v>2.715263287973624E-3</v>
      </c>
      <c r="AO2" s="5">
        <f>_xlfn.POISSON.DIST(5,K2,FALSE) * _xlfn.POISSON.DIST(2,L2,FALSE)</f>
        <v>3.1058724778514624E-3</v>
      </c>
      <c r="AP2" s="5">
        <f>_xlfn.POISSON.DIST(5,K2,FALSE) * _xlfn.POISSON.DIST(3,L2,FALSE)</f>
        <v>2.3684489803501977E-3</v>
      </c>
      <c r="AQ2" s="5">
        <f>_xlfn.POISSON.DIST(5,K2,FALSE) * _xlfn.POISSON.DIST(4,L2,FALSE)</f>
        <v>1.3545832803482617E-3</v>
      </c>
      <c r="AR2" s="5">
        <f>_xlfn.POISSON.DIST(0,K2,FALSE) * _xlfn.POISSON.DIST(5,L2,FALSE)</f>
        <v>1.2783175142218136E-2</v>
      </c>
      <c r="AS2" s="5">
        <f>_xlfn.POISSON.DIST(1,K2,FALSE) * _xlfn.POISSON.DIST(5,L2,FALSE)</f>
        <v>1.8180035023029732E-2</v>
      </c>
      <c r="AT2" s="5">
        <f>_xlfn.POISSON.DIST(2,K2,FALSE) * _xlfn.POISSON.DIST(5,L2,FALSE)</f>
        <v>1.2927683058453227E-2</v>
      </c>
      <c r="AU2" s="5">
        <f>_xlfn.POISSON.DIST(3,K2,FALSE) * _xlfn.POISSON.DIST(5,L2,FALSE)</f>
        <v>6.1285173194335248E-3</v>
      </c>
      <c r="AV2" s="5">
        <f>_xlfn.POISSON.DIST(4,K2,FALSE) * _xlfn.POISSON.DIST(5,L2,FALSE)</f>
        <v>2.1789707617041365E-3</v>
      </c>
      <c r="AW2" s="5">
        <f>_xlfn.POISSON.DIST(6,K2,FALSE) * _xlfn.POISSON.DIST(6,L2,FALSE)</f>
        <v>5.6013475255198342E-5</v>
      </c>
      <c r="AX2" s="5">
        <f>_xlfn.POISSON.DIST(6,K2,FALSE) * _xlfn.POISSON.DIST(0,L2,FALSE)</f>
        <v>2.8132932577427635E-4</v>
      </c>
      <c r="AY2" s="5">
        <f>_xlfn.POISSON.DIST(6,K2,FALSE) * _xlfn.POISSON.DIST(1,L2,FALSE)</f>
        <v>6.4360094581245692E-4</v>
      </c>
      <c r="AZ2" s="5">
        <f>_xlfn.POISSON.DIST(6,K2,FALSE) * _xlfn.POISSON.DIST(2,L2,FALSE)</f>
        <v>7.3618734255780863E-4</v>
      </c>
      <c r="BA2" s="5">
        <f>_xlfn.POISSON.DIST(6,K2,FALSE) * _xlfn.POISSON.DIST(3,L2,FALSE)</f>
        <v>5.6139528369623937E-4</v>
      </c>
      <c r="BB2" s="5">
        <f>_xlfn.POISSON.DIST(6,K2,FALSE) * _xlfn.POISSON.DIST(4,L2,FALSE)</f>
        <v>3.2107791692808778E-4</v>
      </c>
      <c r="BC2" s="5">
        <f>_xlfn.POISSON.DIST(6,K2,FALSE) * _xlfn.POISSON.DIST(5,L2,FALSE)</f>
        <v>1.4690686827310183E-4</v>
      </c>
      <c r="BD2" s="5">
        <f>_xlfn.POISSON.DIST(0,K2,FALSE) * _xlfn.POISSON.DIST(6,L2,FALSE)</f>
        <v>4.8740407642506719E-3</v>
      </c>
      <c r="BE2" s="5">
        <f>_xlfn.POISSON.DIST(1,K2,FALSE) * _xlfn.POISSON.DIST(6,L2,FALSE)</f>
        <v>6.9317857896747997E-3</v>
      </c>
      <c r="BF2" s="5">
        <f>_xlfn.POISSON.DIST(2,K2,FALSE) * _xlfn.POISSON.DIST(6,L2,FALSE)</f>
        <v>4.9291395536086146E-3</v>
      </c>
      <c r="BG2" s="5">
        <f>_xlfn.POISSON.DIST(3,K2,FALSE) * _xlfn.POISSON.DIST(6,L2,FALSE)</f>
        <v>2.3367154800753285E-3</v>
      </c>
      <c r="BH2" s="5">
        <f>_xlfn.POISSON.DIST(4,K2,FALSE) * _xlfn.POISSON.DIST(6,L2,FALSE)</f>
        <v>8.3081020157355447E-4</v>
      </c>
      <c r="BI2" s="5">
        <f>_xlfn.POISSON.DIST(5,K2,FALSE) * _xlfn.POISSON.DIST(6,L2,FALSE)</f>
        <v>2.3631309739650068E-4</v>
      </c>
      <c r="BJ2" s="8">
        <f>SUM(N2,Q2,T2,W2,X2,Y2,AD2,AE2,AF2,AG2,AM2,AN2,AO2,AP2,AQ2,AX2,AY2,AZ2,BA2,BB2,BC2)</f>
        <v>0.23189167482723591</v>
      </c>
      <c r="BK2" s="8">
        <f>SUM(M2,P2,S2,V2,AC2,AL2,AY2)</f>
        <v>0.19835632037318848</v>
      </c>
      <c r="BL2" s="8">
        <f>SUM(O2,R2,U2,AA2,AB2,AH2,AI2,AJ2,AK2,AR2,AS2,AT2,AU2,AV2,BD2,BE2,BF2,BG2,BH2,BI2)</f>
        <v>0.51170290230821902</v>
      </c>
      <c r="BM2" s="8">
        <f>SUM(S2:BI2)</f>
        <v>0.70645159587820416</v>
      </c>
      <c r="BN2" s="8">
        <f>SUM(M2:R2)</f>
        <v>0.28376180755485664</v>
      </c>
    </row>
    <row r="3" spans="1:88" x14ac:dyDescent="0.25">
      <c r="A3" t="s">
        <v>16</v>
      </c>
      <c r="B3" t="s">
        <v>230</v>
      </c>
      <c r="C3" t="s">
        <v>287</v>
      </c>
      <c r="D3" t="s">
        <v>455</v>
      </c>
      <c r="E3">
        <f>VLOOKUP(A3,home!$A$2:$E$405,3,FALSE)</f>
        <v>1.49074074074074</v>
      </c>
      <c r="F3">
        <f>VLOOKUP(B3,home!$B$2:$E$405,3,FALSE)</f>
        <v>1.34</v>
      </c>
      <c r="G3">
        <f>VLOOKUP(C3,away!$B$2:$E$405,4,FALSE)</f>
        <v>0.67</v>
      </c>
      <c r="H3">
        <f>VLOOKUP(A3,away!$A$2:$E$405,3,FALSE)</f>
        <v>1.3333333333333299</v>
      </c>
      <c r="I3">
        <f>VLOOKUP(C3,away!$B$2:$E$405,3,FALSE)</f>
        <v>1.1200000000000001</v>
      </c>
      <c r="J3">
        <f>VLOOKUP(B3,home!$B$2:$E$405,4,FALSE)</f>
        <v>0.88</v>
      </c>
      <c r="K3" s="3">
        <f t="shared" ref="K3:K8" si="0">E3*F3*G3</f>
        <v>1.3383870370370365</v>
      </c>
      <c r="L3" s="3">
        <f t="shared" ref="L3:L8" si="1">H3*I3*J3</f>
        <v>1.31413333333333</v>
      </c>
      <c r="M3" s="5">
        <f>_xlfn.POISSON.DIST(0,K3,FALSE) * _xlfn.POISSON.DIST(0,L3,FALSE)</f>
        <v>7.0473370045676276E-2</v>
      </c>
      <c r="N3" s="5">
        <f>_xlfn.POISSON.DIST(1,K3,FALSE) * _xlfn.POISSON.DIST(0,L3,FALSE)</f>
        <v>9.4320644925447311E-2</v>
      </c>
      <c r="O3" s="5">
        <f>_xlfn.POISSON.DIST(0,K3,FALSE) * _xlfn.POISSON.DIST(1,L3,FALSE)</f>
        <v>9.2611404689357815E-2</v>
      </c>
      <c r="P3" s="5">
        <f>_xlfn.POISSON.DIST(1,K3,FALSE) * _xlfn.POISSON.DIST(1,L3,FALSE)</f>
        <v>0.12394990351802751</v>
      </c>
      <c r="Q3" s="5">
        <f>_xlfn.POISSON.DIST(2,K3,FALSE) * _xlfn.POISSON.DIST(0,L3,FALSE)</f>
        <v>6.3118764246595918E-2</v>
      </c>
      <c r="R3" s="5">
        <f>_xlfn.POISSON.DIST(0,K3,FALSE) * _xlfn.POISSON.DIST(2,L3,FALSE)</f>
        <v>6.0851866974553907E-2</v>
      </c>
      <c r="S3" s="5">
        <f>_xlfn.POISSON.DIST(2,K3,FALSE) * _xlfn.POISSON.DIST(2,L3,FALSE)</f>
        <v>5.4501361905109194E-2</v>
      </c>
      <c r="T3" s="5">
        <f>_xlfn.POISSON.DIST(2,K3,FALSE) * _xlfn.POISSON.DIST(1,L3,FALSE)</f>
        <v>8.2946472055259707E-2</v>
      </c>
      <c r="U3" s="5">
        <f>_xlfn.POISSON.DIST(1,K3,FALSE) * _xlfn.POISSON.DIST(2,L3,FALSE)</f>
        <v>8.1443349938245091E-2</v>
      </c>
      <c r="V3" s="5">
        <f>_xlfn.POISSON.DIST(3,K3,FALSE) * _xlfn.POISSON.DIST(3,L3,FALSE)</f>
        <v>1.0650892426712149E-2</v>
      </c>
      <c r="W3" s="5">
        <f>_xlfn.POISSON.DIST(3,K3,FALSE) * _xlfn.POISSON.DIST(0,L3,FALSE)</f>
        <v>2.8159111953813584E-2</v>
      </c>
      <c r="X3" s="5">
        <f>_xlfn.POISSON.DIST(3,K3,FALSE) * _xlfn.POISSON.DIST(1,L3,FALSE)</f>
        <v>3.7004827655571469E-2</v>
      </c>
      <c r="Y3" s="5">
        <f>_xlfn.POISSON.DIST(3,K3,FALSE) * _xlfn.POISSON.DIST(2,L3,FALSE)</f>
        <v>2.431463875822077E-2</v>
      </c>
      <c r="Z3" s="5">
        <f>_xlfn.POISSON.DIST(0,K3,FALSE) * _xlfn.POISSON.DIST(3,L3,FALSE)</f>
        <v>2.6655822262275638E-2</v>
      </c>
      <c r="AA3" s="5">
        <f>_xlfn.POISSON.DIST(1,K3,FALSE) * _xlfn.POISSON.DIST(3,L3,FALSE)</f>
        <v>3.5675806977392963E-2</v>
      </c>
      <c r="AB3" s="5">
        <f>_xlfn.POISSON.DIST(2,K3,FALSE) * _xlfn.POISSON.DIST(3,L3,FALSE)</f>
        <v>2.3874018797189107E-2</v>
      </c>
      <c r="AC3" s="5">
        <f>_xlfn.POISSON.DIST(4,K3,FALSE) * _xlfn.POISSON.DIST(4,L3,FALSE)</f>
        <v>1.1708120101041428E-3</v>
      </c>
      <c r="AD3" s="5">
        <f>_xlfn.POISSON.DIST(4,K3,FALSE) * _xlfn.POISSON.DIST(0,L3,FALSE)</f>
        <v>9.4219476033646915E-3</v>
      </c>
      <c r="AE3" s="5">
        <f>_xlfn.POISSON.DIST(4,K3,FALSE) * _xlfn.POISSON.DIST(1,L3,FALSE)</f>
        <v>1.2381695410501622E-2</v>
      </c>
      <c r="AF3" s="5">
        <f>_xlfn.POISSON.DIST(4,K3,FALSE) * _xlfn.POISSON.DIST(2,L3,FALSE)</f>
        <v>8.1355993310602472E-3</v>
      </c>
      <c r="AG3" s="5">
        <f>_xlfn.POISSON.DIST(4,K3,FALSE) * _xlfn.POISSON.DIST(3,L3,FALSE)</f>
        <v>3.5637540891968714E-3</v>
      </c>
      <c r="AH3" s="5">
        <f>_xlfn.POISSON.DIST(0,K3,FALSE) * _xlfn.POISSON.DIST(4,L3,FALSE)</f>
        <v>8.7573261405662697E-3</v>
      </c>
      <c r="AI3" s="5">
        <f>_xlfn.POISSON.DIST(1,K3,FALSE) * _xlfn.POISSON.DIST(4,L3,FALSE)</f>
        <v>1.1720691785639475E-2</v>
      </c>
      <c r="AJ3" s="5">
        <f>_xlfn.POISSON.DIST(2,K3,FALSE) * _xlfn.POISSON.DIST(4,L3,FALSE)</f>
        <v>7.8434109755031768E-3</v>
      </c>
      <c r="AK3" s="5">
        <f>_xlfn.POISSON.DIST(3,K3,FALSE) * _xlfn.POISSON.DIST(4,L3,FALSE)</f>
        <v>3.4991731919224896E-3</v>
      </c>
      <c r="AL3" s="5">
        <f>_xlfn.POISSON.DIST(5,K3,FALSE) * _xlfn.POISSON.DIST(5,L3,FALSE)</f>
        <v>8.2369857207678643E-5</v>
      </c>
      <c r="AM3" s="5">
        <f>_xlfn.POISSON.DIST(5,K3,FALSE) * _xlfn.POISSON.DIST(0,L3,FALSE)</f>
        <v>2.5220425071970937E-3</v>
      </c>
      <c r="AN3" s="5">
        <f>_xlfn.POISSON.DIST(5,K3,FALSE) * _xlfn.POISSON.DIST(1,L3,FALSE)</f>
        <v>3.3143001267912659E-3</v>
      </c>
      <c r="AO3" s="5">
        <f>_xlfn.POISSON.DIST(5,K3,FALSE) * _xlfn.POISSON.DIST(2,L3,FALSE)</f>
        <v>2.1777161366436427E-3</v>
      </c>
      <c r="AP3" s="5">
        <f>_xlfn.POISSON.DIST(5,K3,FALSE) * _xlfn.POISSON.DIST(3,L3,FALSE)</f>
        <v>9.5393645523376405E-4</v>
      </c>
      <c r="AQ3" s="5">
        <f>_xlfn.POISSON.DIST(5,K3,FALSE) * _xlfn.POISSON.DIST(4,L3,FALSE)</f>
        <v>3.1339992342613191E-4</v>
      </c>
      <c r="AR3" s="5">
        <f>_xlfn.POISSON.DIST(0,K3,FALSE) * _xlfn.POISSON.DIST(5,L3,FALSE)</f>
        <v>2.3016588384378923E-3</v>
      </c>
      <c r="AS3" s="5">
        <f>_xlfn.POISSON.DIST(1,K3,FALSE) * _xlfn.POISSON.DIST(5,L3,FALSE)</f>
        <v>3.0805103530469977E-3</v>
      </c>
      <c r="AT3" s="5">
        <f>_xlfn.POISSON.DIST(2,K3,FALSE) * _xlfn.POISSON.DIST(5,L3,FALSE)</f>
        <v>2.0614575619882437E-3</v>
      </c>
      <c r="AU3" s="5">
        <f>_xlfn.POISSON.DIST(3,K3,FALSE) * _xlfn.POISSON.DIST(5,L3,FALSE)</f>
        <v>9.1967602612234617E-4</v>
      </c>
      <c r="AV3" s="5">
        <f>_xlfn.POISSON.DIST(4,K3,FALSE) * _xlfn.POISSON.DIST(5,L3,FALSE)</f>
        <v>3.0772061790897083E-4</v>
      </c>
      <c r="AW3" s="5">
        <f>_xlfn.POISSON.DIST(6,K3,FALSE) * _xlfn.POISSON.DIST(6,L3,FALSE)</f>
        <v>4.0242686496994712E-6</v>
      </c>
      <c r="AX3" s="5">
        <f>_xlfn.POISSON.DIST(6,K3,FALSE) * _xlfn.POISSON.DIST(0,L3,FALSE)</f>
        <v>5.6257816641482928E-4</v>
      </c>
      <c r="AY3" s="5">
        <f>_xlfn.POISSON.DIST(6,K3,FALSE) * _xlfn.POISSON.DIST(1,L3,FALSE)</f>
        <v>7.3930272109127258E-4</v>
      </c>
      <c r="AZ3" s="5">
        <f>_xlfn.POISSON.DIST(6,K3,FALSE) * _xlfn.POISSON.DIST(2,L3,FALSE)</f>
        <v>4.857711746050377E-4</v>
      </c>
      <c r="BA3" s="5">
        <f>_xlfn.POISSON.DIST(6,K3,FALSE) * _xlfn.POISSON.DIST(3,L3,FALSE)</f>
        <v>2.1278936430698845E-4</v>
      </c>
      <c r="BB3" s="5">
        <f>_xlfn.POISSON.DIST(6,K3,FALSE) * _xlfn.POISSON.DIST(4,L3,FALSE)</f>
        <v>6.9908399153655775E-5</v>
      </c>
      <c r="BC3" s="5">
        <f>_xlfn.POISSON.DIST(6,K3,FALSE) * _xlfn.POISSON.DIST(5,L3,FALSE)</f>
        <v>1.8373791521558131E-5</v>
      </c>
      <c r="BD3" s="5">
        <f>_xlfn.POISSON.DIST(0,K3,FALSE) * _xlfn.POISSON.DIST(6,L3,FALSE)</f>
        <v>5.0411443359208395E-4</v>
      </c>
      <c r="BE3" s="5">
        <f>_xlfn.POISSON.DIST(1,K3,FALSE) * _xlfn.POISSON.DIST(6,L3,FALSE)</f>
        <v>6.7470022310291318E-4</v>
      </c>
      <c r="BF3" s="5">
        <f>_xlfn.POISSON.DIST(2,K3,FALSE) * _xlfn.POISSON.DIST(6,L3,FALSE)</f>
        <v>4.5150501624346777E-4</v>
      </c>
      <c r="BG3" s="5">
        <f>_xlfn.POISSON.DIST(3,K3,FALSE) * _xlfn.POISSON.DIST(6,L3,FALSE)</f>
        <v>2.0142948696581797E-4</v>
      </c>
      <c r="BH3" s="5">
        <f>_xlfn.POISSON.DIST(4,K3,FALSE) * _xlfn.POISSON.DIST(6,L3,FALSE)</f>
        <v>6.7397653558017877E-5</v>
      </c>
      <c r="BI3" s="5">
        <f>_xlfn.POISSON.DIST(5,K3,FALSE) * _xlfn.POISSON.DIST(6,L3,FALSE)</f>
        <v>1.8040829169752834E-5</v>
      </c>
      <c r="BJ3" s="8">
        <f>SUM(N3,Q3,T3,W3,X3,Y3,AD3,AE3,AF3,AG3,AM3,AN3,AO3,AP3,AQ3,AX3,AY3,AZ3,BA3,BB3,BC3)</f>
        <v>0.37473757479541731</v>
      </c>
      <c r="BK3" s="8">
        <f>SUM(M3,P3,S3,V3,AC3,AL3,AY3)</f>
        <v>0.26156801248392825</v>
      </c>
      <c r="BL3" s="8">
        <f>SUM(O3,R3,U3,AA3,AB3,AH3,AI3,AJ3,AK3,AR3,AS3,AT3,AU3,AV3,BD3,BE3,BF3,BG3,BH3,BI3)</f>
        <v>0.33686526051050686</v>
      </c>
      <c r="BM3" s="8">
        <f>SUM(S3:BI3)</f>
        <v>0.49376543720002769</v>
      </c>
      <c r="BN3" s="8">
        <f>SUM(M3:R3)</f>
        <v>0.50532595439965877</v>
      </c>
    </row>
    <row r="4" spans="1:88" x14ac:dyDescent="0.25">
      <c r="A4" t="s">
        <v>10</v>
      </c>
      <c r="B4" t="s">
        <v>226</v>
      </c>
      <c r="C4" t="s">
        <v>40</v>
      </c>
      <c r="D4" t="s">
        <v>455</v>
      </c>
      <c r="E4">
        <f>VLOOKUP(A4,home!$A$2:$E$405,3,FALSE)</f>
        <v>1.6153846153846201</v>
      </c>
      <c r="F4">
        <f>VLOOKUP(B4,home!$B$2:$E$405,3,FALSE)</f>
        <v>0.93</v>
      </c>
      <c r="G4">
        <f>VLOOKUP(C4,away!$B$2:$E$405,4,FALSE)</f>
        <v>1.1299999999999999</v>
      </c>
      <c r="H4">
        <f>VLOOKUP(A4,away!$A$2:$E$405,3,FALSE)</f>
        <v>1.4957264957265</v>
      </c>
      <c r="I4">
        <f>VLOOKUP(C4,away!$B$2:$E$405,3,FALSE)</f>
        <v>1.03</v>
      </c>
      <c r="J4">
        <f>VLOOKUP(B4,home!$B$2:$E$405,4,FALSE)</f>
        <v>0.89</v>
      </c>
      <c r="K4" s="3">
        <f t="shared" si="0"/>
        <v>1.6976076923076973</v>
      </c>
      <c r="L4" s="3">
        <f t="shared" si="1"/>
        <v>1.3711324786324826</v>
      </c>
      <c r="M4" s="5">
        <f t="shared" ref="M4:M8" si="2">_xlfn.POISSON.DIST(0,K4,FALSE) * _xlfn.POISSON.DIST(0,L4,FALSE)</f>
        <v>4.647967443190127E-2</v>
      </c>
      <c r="N4" s="5">
        <f t="shared" ref="N4:N8" si="3">_xlfn.POISSON.DIST(1,K4,FALSE) * _xlfn.POISSON.DIST(0,L4,FALSE)</f>
        <v>7.8904252851552989E-2</v>
      </c>
      <c r="O4" s="5">
        <f t="shared" ref="O4:O8" si="4">_xlfn.POISSON.DIST(0,K4,FALSE) * _xlfn.POISSON.DIST(1,L4,FALSE)</f>
        <v>6.3729791209843623E-2</v>
      </c>
      <c r="P4" s="5">
        <f t="shared" ref="P4:P8" si="5">_xlfn.POISSON.DIST(1,K4,FALSE) * _xlfn.POISSON.DIST(1,L4,FALSE)</f>
        <v>0.10818818378699399</v>
      </c>
      <c r="Q4" s="5">
        <f t="shared" ref="Q4:Q8" si="6">_xlfn.POISSON.DIST(2,K4,FALSE) * _xlfn.POISSON.DIST(0,L4,FALSE)</f>
        <v>6.6974233298293967E-2</v>
      </c>
      <c r="R4" s="5">
        <f t="shared" ref="R4:R8" si="7">_xlfn.POISSON.DIST(0,K4,FALSE) * _xlfn.POISSON.DIST(2,L4,FALSE)</f>
        <v>4.3690993292141746E-2</v>
      </c>
      <c r="S4" s="5">
        <f t="shared" ref="S4:S8" si="8">_xlfn.POISSON.DIST(2,K4,FALSE) * _xlfn.POISSON.DIST(2,L4,FALSE)</f>
        <v>6.2955922423022059E-2</v>
      </c>
      <c r="T4" s="5">
        <f t="shared" ref="T4:T8" si="9">_xlfn.POISSON.DIST(2,K4,FALSE) * _xlfn.POISSON.DIST(1,L4,FALSE)</f>
        <v>9.1830546506799962E-2</v>
      </c>
      <c r="U4" s="5">
        <f t="shared" ref="U4:U8" si="10">_xlfn.POISSON.DIST(1,K4,FALSE) * _xlfn.POISSON.DIST(2,L4,FALSE)</f>
        <v>7.417016629730383E-2</v>
      </c>
      <c r="V4" s="5">
        <f t="shared" ref="V4:V8" si="11">_xlfn.POISSON.DIST(3,K4,FALSE) * _xlfn.POISSON.DIST(3,L4,FALSE)</f>
        <v>1.6282115638789754E-2</v>
      </c>
      <c r="W4" s="5">
        <f t="shared" ref="W4:W8" si="12">_xlfn.POISSON.DIST(3,K4,FALSE) * _xlfn.POISSON.DIST(0,L4,FALSE)</f>
        <v>3.7898657877864714E-2</v>
      </c>
      <c r="X4" s="5">
        <f t="shared" ref="X4:X8" si="13">_xlfn.POISSON.DIST(3,K4,FALSE) * _xlfn.POISSON.DIST(1,L4,FALSE)</f>
        <v>5.1964080712921114E-2</v>
      </c>
      <c r="Y4" s="5">
        <f t="shared" ref="Y4:Y8" si="14">_xlfn.POISSON.DIST(3,K4,FALSE) * _xlfn.POISSON.DIST(2,L4,FALSE)</f>
        <v>3.5624819393882956E-2</v>
      </c>
      <c r="Z4" s="5">
        <f t="shared" ref="Z4:Z8" si="15">_xlfn.POISSON.DIST(0,K4,FALSE) * _xlfn.POISSON.DIST(3,L4,FALSE)</f>
        <v>1.9968713308856492E-2</v>
      </c>
      <c r="AA4" s="5">
        <f t="shared" ref="AA4:AA8" si="16">_xlfn.POISSON.DIST(1,K4,FALSE) * _xlfn.POISSON.DIST(3,L4,FALSE)</f>
        <v>3.3899041318601865E-2</v>
      </c>
      <c r="AB4" s="5">
        <f t="shared" ref="AB4:AB8" si="17">_xlfn.POISSON.DIST(2,K4,FALSE) * _xlfn.POISSON.DIST(3,L4,FALSE)</f>
        <v>2.87736366521575E-2</v>
      </c>
      <c r="AC4" s="5">
        <f t="shared" ref="AC4:AC8" si="18">_xlfn.POISSON.DIST(4,K4,FALSE) * _xlfn.POISSON.DIST(4,L4,FALSE)</f>
        <v>2.3686866096590108E-3</v>
      </c>
      <c r="AD4" s="5">
        <f t="shared" ref="AD4:AD8" si="19">_xlfn.POISSON.DIST(4,K4,FALSE) * _xlfn.POISSON.DIST(0,L4,FALSE)</f>
        <v>1.6084263285400226E-2</v>
      </c>
      <c r="AE4" s="5">
        <f t="shared" ref="AE4:AE8" si="20">_xlfn.POISSON.DIST(4,K4,FALSE) * _xlfn.POISSON.DIST(1,L4,FALSE)</f>
        <v>2.2053655785488249E-2</v>
      </c>
      <c r="AF4" s="5">
        <f t="shared" ref="AF4:AF8" si="21">_xlfn.POISSON.DIST(4,K4,FALSE) * _xlfn.POISSON.DIST(2,L4,FALSE)</f>
        <v>1.5119241860032049E-2</v>
      </c>
      <c r="AG4" s="5">
        <f t="shared" ref="AG4:AG8" si="22">_xlfn.POISSON.DIST(4,K4,FALSE) * _xlfn.POISSON.DIST(3,L4,FALSE)</f>
        <v>6.9101611888632416E-3</v>
      </c>
      <c r="AH4" s="5">
        <f t="shared" ref="AH4:AH8" si="23">_xlfn.POISSON.DIST(0,K4,FALSE) * _xlfn.POISSON.DIST(4,L4,FALSE)</f>
        <v>6.8449378435684639E-3</v>
      </c>
      <c r="AI4" s="5">
        <f t="shared" ref="AI4:AI8" si="24">_xlfn.POISSON.DIST(1,K4,FALSE) * _xlfn.POISSON.DIST(4,L4,FALSE)</f>
        <v>1.1620019136609885E-2</v>
      </c>
      <c r="AJ4" s="5">
        <f t="shared" ref="AJ4:AJ8" si="25">_xlfn.POISSON.DIST(2,K4,FALSE) * _xlfn.POISSON.DIST(4,L4,FALSE)</f>
        <v>9.8631169355357946E-3</v>
      </c>
      <c r="AK4" s="5">
        <f t="shared" ref="AK4:AK8" si="26">_xlfn.POISSON.DIST(3,K4,FALSE) * _xlfn.POISSON.DIST(4,L4,FALSE)</f>
        <v>5.5812343932986289E-3</v>
      </c>
      <c r="AL4" s="5">
        <f t="shared" ref="AL4:AL8" si="27">_xlfn.POISSON.DIST(5,K4,FALSE) * _xlfn.POISSON.DIST(5,L4,FALSE)</f>
        <v>2.205384658062012E-4</v>
      </c>
      <c r="AM4" s="5">
        <f t="shared" ref="AM4:AM8" si="28">_xlfn.POISSON.DIST(5,K4,FALSE) * _xlfn.POISSON.DIST(0,L4,FALSE)</f>
        <v>5.4609538156795371E-3</v>
      </c>
      <c r="AN4" s="5">
        <f t="shared" ref="AN4:AN8" si="29">_xlfn.POISSON.DIST(5,K4,FALSE) * _xlfn.POISSON.DIST(1,L4,FALSE)</f>
        <v>7.4876911409901973E-3</v>
      </c>
      <c r="AO4" s="5">
        <f t="shared" ref="AO4:AO8" si="30">_xlfn.POISSON.DIST(5,K4,FALSE) * _xlfn.POISSON.DIST(2,L4,FALSE)</f>
        <v>5.1333082566901861E-3</v>
      </c>
      <c r="AP4" s="5">
        <f t="shared" ref="AP4:AP8" si="31">_xlfn.POISSON.DIST(5,K4,FALSE) * _xlfn.POISSON.DIST(3,L4,FALSE)</f>
        <v>2.3461485578600673E-3</v>
      </c>
      <c r="AQ4" s="5">
        <f t="shared" ref="AQ4:AQ8" si="32">_xlfn.POISSON.DIST(5,K4,FALSE) * _xlfn.POISSON.DIST(4,L4,FALSE)</f>
        <v>8.04220121844675E-4</v>
      </c>
      <c r="AR4" s="5">
        <f t="shared" ref="AR4:AR8" si="33">_xlfn.POISSON.DIST(0,K4,FALSE) * _xlfn.POISSON.DIST(5,L4,FALSE)</f>
        <v>1.8770633183074609E-3</v>
      </c>
      <c r="AS4" s="5">
        <f t="shared" ref="AS4:AS8" si="34">_xlfn.POISSON.DIST(1,K4,FALSE) * _xlfn.POISSON.DIST(5,L4,FALSE)</f>
        <v>3.1865171281073574E-3</v>
      </c>
      <c r="AT4" s="5">
        <f t="shared" ref="AT4:AT8" si="35">_xlfn.POISSON.DIST(2,K4,FALSE) * _xlfn.POISSON.DIST(5,L4,FALSE)</f>
        <v>2.704727994172641E-3</v>
      </c>
      <c r="AU4" s="5">
        <f t="shared" ref="AU4:AU8" si="36">_xlfn.POISSON.DIST(3,K4,FALSE) * _xlfn.POISSON.DIST(5,L4,FALSE)</f>
        <v>1.5305223495024813E-3</v>
      </c>
      <c r="AV4" s="5">
        <f t="shared" ref="AV4:AV8" si="37">_xlfn.POISSON.DIST(4,K4,FALSE) * _xlfn.POISSON.DIST(5,L4,FALSE)</f>
        <v>6.4955662844106603E-4</v>
      </c>
      <c r="AW4" s="5">
        <f t="shared" ref="AW4:AW8" si="38">_xlfn.POISSON.DIST(6,K4,FALSE) * _xlfn.POISSON.DIST(6,L4,FALSE)</f>
        <v>1.4259312963956866E-5</v>
      </c>
      <c r="AX4" s="5">
        <f t="shared" ref="AX4:AX8" si="39">_xlfn.POISSON.DIST(6,K4,FALSE) * _xlfn.POISSON.DIST(0,L4,FALSE)</f>
        <v>1.545092867472442E-3</v>
      </c>
      <c r="AY4" s="5">
        <f t="shared" ref="AY4:AY8" si="40">_xlfn.POISSON.DIST(6,K4,FALSE) * _xlfn.POISSON.DIST(1,L4,FALSE)</f>
        <v>2.1185270130948592E-3</v>
      </c>
      <c r="AZ4" s="5">
        <f t="shared" ref="AZ4:AZ8" si="41">_xlfn.POISSON.DIST(6,K4,FALSE) * _xlfn.POISSON.DIST(2,L4,FALSE)</f>
        <v>1.4523905972573124E-3</v>
      </c>
      <c r="BA4" s="5">
        <f t="shared" ref="BA4:BA8" si="42">_xlfn.POISSON.DIST(6,K4,FALSE) * _xlfn.POISSON.DIST(3,L4,FALSE)</f>
        <v>6.6380663985330995E-4</v>
      </c>
      <c r="BB4" s="5">
        <f t="shared" ref="BB4:BB8" si="43">_xlfn.POISSON.DIST(6,K4,FALSE) * _xlfn.POISSON.DIST(4,L4,FALSE)</f>
        <v>2.2754171085869227E-4</v>
      </c>
      <c r="BC4" s="5">
        <f t="shared" ref="BC4:BC8" si="44">_xlfn.POISSON.DIST(6,K4,FALSE) * _xlfn.POISSON.DIST(5,L4,FALSE)</f>
        <v>6.2397966000390863E-5</v>
      </c>
      <c r="BD4" s="5">
        <f t="shared" ref="BD4:BD8" si="45">_xlfn.POISSON.DIST(0,K4,FALSE) * _xlfn.POISSON.DIST(6,L4,FALSE)</f>
        <v>4.2895041336350309E-4</v>
      </c>
      <c r="BE4" s="5">
        <f t="shared" ref="BE4:BE8" si="46">_xlfn.POISSON.DIST(1,K4,FALSE) * _xlfn.POISSON.DIST(6,L4,FALSE)</f>
        <v>7.2818952134444924E-4</v>
      </c>
      <c r="BF4" s="5">
        <f t="shared" ref="BF4:BF8" si="47">_xlfn.POISSON.DIST(2,K4,FALSE) * _xlfn.POISSON.DIST(6,L4,FALSE)</f>
        <v>6.1809006644609869E-4</v>
      </c>
      <c r="BG4" s="5">
        <f t="shared" ref="BG4:BG8" si="48">_xlfn.POISSON.DIST(3,K4,FALSE) * _xlfn.POISSON.DIST(6,L4,FALSE)</f>
        <v>3.4975815044595759E-4</v>
      </c>
      <c r="BH4" s="5">
        <f t="shared" ref="BH4:BH8" si="49">_xlfn.POISSON.DIST(4,K4,FALSE) * _xlfn.POISSON.DIST(6,L4,FALSE)</f>
        <v>1.4843803166109272E-4</v>
      </c>
      <c r="BI4" s="5">
        <f t="shared" ref="BI4:BI8" si="50">_xlfn.POISSON.DIST(5,K4,FALSE) * _xlfn.POISSON.DIST(6,L4,FALSE)</f>
        <v>5.0397908875776884E-5</v>
      </c>
      <c r="BJ4" s="8">
        <f t="shared" ref="BJ4:BJ8" si="51">SUM(N4,Q4,T4,W4,X4,Y4,AD4,AE4,AF4,AG4,AM4,AN4,AO4,AP4,AQ4,AX4,AY4,AZ4,BA4,BB4,BC4)</f>
        <v>0.45066599144870112</v>
      </c>
      <c r="BK4" s="8">
        <f t="shared" ref="BK4:BK8" si="52">SUM(M4,P4,S4,V4,AC4,AL4,AY4)</f>
        <v>0.23861364836926713</v>
      </c>
      <c r="BL4" s="8">
        <f t="shared" ref="BL4:BL8" si="53">SUM(O4,R4,U4,AA4,AB4,AH4,AI4,AJ4,AK4,AR4,AS4,AT4,AU4,AV4,BD4,BE4,BF4,BG4,BH4,BI4)</f>
        <v>0.2904451485897292</v>
      </c>
      <c r="BM4" s="8">
        <f t="shared" ref="BM4:BM8" si="54">SUM(S4:BI4)</f>
        <v>0.58962210514569546</v>
      </c>
      <c r="BN4" s="8">
        <f t="shared" ref="BN4:BN8" si="55">SUM(M4:R4)</f>
        <v>0.40796712887072761</v>
      </c>
    </row>
    <row r="5" spans="1:88" x14ac:dyDescent="0.25">
      <c r="A5" t="s">
        <v>10</v>
      </c>
      <c r="B5" t="s">
        <v>223</v>
      </c>
      <c r="C5" t="s">
        <v>221</v>
      </c>
      <c r="D5" t="s">
        <v>455</v>
      </c>
      <c r="E5">
        <f>VLOOKUP(A5,home!$A$2:$E$405,3,FALSE)</f>
        <v>1.6153846153846201</v>
      </c>
      <c r="F5">
        <f>VLOOKUP(B5,home!$B$2:$E$405,3,FALSE)</f>
        <v>0.27</v>
      </c>
      <c r="G5">
        <f>VLOOKUP(C5,away!$B$2:$E$405,4,FALSE)</f>
        <v>0.93</v>
      </c>
      <c r="H5">
        <f>VLOOKUP(A5,away!$A$2:$E$405,3,FALSE)</f>
        <v>1.4957264957265</v>
      </c>
      <c r="I5">
        <f>VLOOKUP(C5,away!$B$2:$E$405,3,FALSE)</f>
        <v>0.93</v>
      </c>
      <c r="J5">
        <f>VLOOKUP(B5,home!$B$2:$E$405,4,FALSE)</f>
        <v>0.96</v>
      </c>
      <c r="K5" s="3">
        <f t="shared" si="0"/>
        <v>0.40562307692307814</v>
      </c>
      <c r="L5" s="3">
        <f t="shared" si="1"/>
        <v>1.3353846153846192</v>
      </c>
      <c r="M5" s="5">
        <f t="shared" si="2"/>
        <v>0.17534361914507518</v>
      </c>
      <c r="N5" s="5">
        <f t="shared" si="3"/>
        <v>7.1123418316453746E-2</v>
      </c>
      <c r="O5" s="5">
        <f t="shared" si="4"/>
        <v>0.23415117141219341</v>
      </c>
      <c r="P5" s="5">
        <f t="shared" si="5"/>
        <v>9.4977118613356976E-2</v>
      </c>
      <c r="Q5" s="5">
        <f t="shared" si="6"/>
        <v>1.4424649889403588E-2</v>
      </c>
      <c r="R5" s="5">
        <f t="shared" si="7"/>
        <v>0.15634093598906498</v>
      </c>
      <c r="S5" s="5">
        <f t="shared" si="8"/>
        <v>1.2861393394407188E-2</v>
      </c>
      <c r="T5" s="5">
        <f t="shared" si="9"/>
        <v>1.9262455544619004E-2</v>
      </c>
      <c r="U5" s="5">
        <f t="shared" si="10"/>
        <v>6.3415491504918528E-2</v>
      </c>
      <c r="V5" s="5">
        <f t="shared" si="11"/>
        <v>7.7405984122270208E-4</v>
      </c>
      <c r="W5" s="5">
        <f t="shared" si="12"/>
        <v>1.950323623892674E-3</v>
      </c>
      <c r="X5" s="5">
        <f t="shared" si="13"/>
        <v>2.6044321623674557E-3</v>
      </c>
      <c r="Y5" s="5">
        <f t="shared" si="14"/>
        <v>1.7389593207191986E-3</v>
      </c>
      <c r="Z5" s="5">
        <f t="shared" si="15"/>
        <v>6.9591760224876315E-2</v>
      </c>
      <c r="AA5" s="5">
        <f t="shared" si="16"/>
        <v>2.8228023910907413E-2</v>
      </c>
      <c r="AB5" s="5">
        <f t="shared" si="17"/>
        <v>5.7249689571002424E-3</v>
      </c>
      <c r="AC5" s="5">
        <f t="shared" si="18"/>
        <v>2.6204964611806648E-5</v>
      </c>
      <c r="AD5" s="5">
        <f t="shared" si="19"/>
        <v>1.9777406732977864E-4</v>
      </c>
      <c r="AE5" s="5">
        <f t="shared" si="20"/>
        <v>2.6410444683422829E-4</v>
      </c>
      <c r="AF5" s="5">
        <f t="shared" si="21"/>
        <v>1.7634050757854678E-4</v>
      </c>
      <c r="AG5" s="5">
        <f t="shared" si="22"/>
        <v>7.8494133629835425E-5</v>
      </c>
      <c r="AH5" s="5">
        <f t="shared" si="23"/>
        <v>2.3232941490458757E-2</v>
      </c>
      <c r="AI5" s="5">
        <f t="shared" si="24"/>
        <v>9.4238172133337249E-3</v>
      </c>
      <c r="AJ5" s="5">
        <f t="shared" si="25"/>
        <v>1.9112588672165465E-3</v>
      </c>
      <c r="AK5" s="5">
        <f t="shared" si="26"/>
        <v>2.5841690083896416E-4</v>
      </c>
      <c r="AL5" s="5">
        <f t="shared" si="27"/>
        <v>5.6777019758789125E-7</v>
      </c>
      <c r="AM5" s="5">
        <f t="shared" si="28"/>
        <v>1.6044345145179368E-5</v>
      </c>
      <c r="AN5" s="5">
        <f t="shared" si="29"/>
        <v>2.1425371670793435E-5</v>
      </c>
      <c r="AO5" s="5">
        <f t="shared" si="30"/>
        <v>1.4305555854037504E-5</v>
      </c>
      <c r="AP5" s="5">
        <f t="shared" si="31"/>
        <v>6.367806400669022E-6</v>
      </c>
      <c r="AQ5" s="5">
        <f t="shared" si="32"/>
        <v>2.1258676753002778E-6</v>
      </c>
      <c r="AR5" s="5">
        <f t="shared" si="33"/>
        <v>6.2049825272979262E-3</v>
      </c>
      <c r="AS5" s="5">
        <f t="shared" si="34"/>
        <v>2.5168841049765223E-3</v>
      </c>
      <c r="AT5" s="5">
        <f t="shared" si="35"/>
        <v>5.1045313745968221E-4</v>
      </c>
      <c r="AU5" s="5">
        <f t="shared" si="36"/>
        <v>6.9017190747145082E-5</v>
      </c>
      <c r="AV5" s="5">
        <f t="shared" si="37"/>
        <v>6.9987413178609966E-6</v>
      </c>
      <c r="AW5" s="5">
        <f t="shared" si="38"/>
        <v>8.5427778996904404E-9</v>
      </c>
      <c r="AX5" s="5">
        <f t="shared" si="39"/>
        <v>1.0846594408339173E-6</v>
      </c>
      <c r="AY5" s="5">
        <f t="shared" si="40"/>
        <v>1.4484375302212968E-6</v>
      </c>
      <c r="AZ5" s="5">
        <f t="shared" si="41"/>
        <v>9.6711059710160714E-7</v>
      </c>
      <c r="BA5" s="5">
        <f t="shared" si="42"/>
        <v>4.3048820424830647E-7</v>
      </c>
      <c r="BB5" s="5">
        <f t="shared" si="43"/>
        <v>1.4371683126443494E-7</v>
      </c>
      <c r="BC5" s="5">
        <f t="shared" si="44"/>
        <v>3.8383449088470733E-8</v>
      </c>
      <c r="BD5" s="5">
        <f t="shared" si="45"/>
        <v>1.3810063676140052E-3</v>
      </c>
      <c r="BE5" s="5">
        <f t="shared" si="46"/>
        <v>5.6016805208195625E-4</v>
      </c>
      <c r="BF5" s="5">
        <f t="shared" si="47"/>
        <v>1.1360854443974508E-4</v>
      </c>
      <c r="BG5" s="5">
        <f t="shared" si="48"/>
        <v>1.5360749120133888E-5</v>
      </c>
      <c r="BH5" s="5">
        <f t="shared" si="49"/>
        <v>1.5576685804880429E-6</v>
      </c>
      <c r="BI5" s="5">
        <f t="shared" si="50"/>
        <v>1.2636526448879268E-7</v>
      </c>
      <c r="BJ5" s="8">
        <f t="shared" si="51"/>
        <v>0.11188533375562681</v>
      </c>
      <c r="BK5" s="8">
        <f t="shared" si="52"/>
        <v>0.28398441216640158</v>
      </c>
      <c r="BL5" s="8">
        <f t="shared" si="53"/>
        <v>0.53406718969493239</v>
      </c>
      <c r="BM5" s="8">
        <f t="shared" si="54"/>
        <v>0.25316634258153714</v>
      </c>
      <c r="BN5" s="8">
        <f t="shared" si="55"/>
        <v>0.74636091336554788</v>
      </c>
    </row>
    <row r="6" spans="1:88" x14ac:dyDescent="0.25">
      <c r="A6" t="s">
        <v>10</v>
      </c>
      <c r="B6" t="s">
        <v>38</v>
      </c>
      <c r="C6" t="s">
        <v>447</v>
      </c>
      <c r="D6" t="s">
        <v>455</v>
      </c>
      <c r="E6">
        <f>VLOOKUP(A6,home!$A$2:$E$405,3,FALSE)</f>
        <v>1.6153846153846201</v>
      </c>
      <c r="F6">
        <f>VLOOKUP(B6,home!$B$2:$E$405,3,FALSE)</f>
        <v>0.93</v>
      </c>
      <c r="G6">
        <f>VLOOKUP(C6,away!$B$2:$E$405,4,FALSE)</f>
        <v>1.59</v>
      </c>
      <c r="H6">
        <f>VLOOKUP(A6,away!$A$2:$E$405,3,FALSE)</f>
        <v>1.4957264957265</v>
      </c>
      <c r="I6">
        <f>VLOOKUP(C6,away!$B$2:$E$405,3,FALSE)</f>
        <v>0.44</v>
      </c>
      <c r="J6">
        <f>VLOOKUP(B6,home!$B$2:$E$405,4,FALSE)</f>
        <v>0.67</v>
      </c>
      <c r="K6" s="3">
        <f t="shared" si="0"/>
        <v>2.3886692307692381</v>
      </c>
      <c r="L6" s="3">
        <f t="shared" si="1"/>
        <v>0.44094017094017224</v>
      </c>
      <c r="M6" s="5">
        <f t="shared" si="2"/>
        <v>5.9035908491507874E-2</v>
      </c>
      <c r="N6" s="5">
        <f t="shared" si="3"/>
        <v>0.14101725812417323</v>
      </c>
      <c r="O6" s="5">
        <f t="shared" si="4"/>
        <v>2.6031303581853849E-2</v>
      </c>
      <c r="P6" s="5">
        <f t="shared" si="5"/>
        <v>6.2180173902787343E-2</v>
      </c>
      <c r="Q6" s="5">
        <f t="shared" si="6"/>
        <v>0.168421792744328</v>
      </c>
      <c r="R6" s="5">
        <f t="shared" si="7"/>
        <v>5.7391237255890754E-3</v>
      </c>
      <c r="S6" s="5">
        <f t="shared" si="8"/>
        <v>1.637297589456526E-2</v>
      </c>
      <c r="T6" s="5">
        <f t="shared" si="9"/>
        <v>7.4263934082734254E-2</v>
      </c>
      <c r="U6" s="5">
        <f t="shared" si="10"/>
        <v>1.3708868254892341E-2</v>
      </c>
      <c r="V6" s="5">
        <f t="shared" si="11"/>
        <v>1.9161115750362155E-3</v>
      </c>
      <c r="W6" s="5">
        <f t="shared" si="12"/>
        <v>0.13410131803979003</v>
      </c>
      <c r="X6" s="5">
        <f t="shared" si="13"/>
        <v>5.9130658099767419E-2</v>
      </c>
      <c r="Y6" s="5">
        <f t="shared" si="14"/>
        <v>1.303654124515816E-2</v>
      </c>
      <c r="Z6" s="5">
        <f t="shared" si="15"/>
        <v>8.4353673220268204E-4</v>
      </c>
      <c r="AA6" s="5">
        <f t="shared" si="16"/>
        <v>2.0149302372361772E-3</v>
      </c>
      <c r="AB6" s="5">
        <f t="shared" si="17"/>
        <v>2.4065009299163091E-3</v>
      </c>
      <c r="AC6" s="5">
        <f t="shared" si="18"/>
        <v>1.2613525606414838E-4</v>
      </c>
      <c r="AD6" s="5">
        <f t="shared" si="19"/>
        <v>8.0080923051811553E-2</v>
      </c>
      <c r="AE6" s="5">
        <f t="shared" si="20"/>
        <v>3.531089589951257E-2</v>
      </c>
      <c r="AF6" s="5">
        <f t="shared" si="21"/>
        <v>7.7849962369908477E-3</v>
      </c>
      <c r="AG6" s="5">
        <f t="shared" si="22"/>
        <v>1.1442391905024476E-3</v>
      </c>
      <c r="AH6" s="5">
        <f t="shared" si="23"/>
        <v>9.2987307722941213E-5</v>
      </c>
      <c r="AI6" s="5">
        <f t="shared" si="24"/>
        <v>2.2211592080986041E-4</v>
      </c>
      <c r="AJ6" s="5">
        <f t="shared" si="25"/>
        <v>2.6528073285124514E-4</v>
      </c>
      <c r="AK6" s="5">
        <f t="shared" si="26"/>
        <v>2.1122264135922786E-4</v>
      </c>
      <c r="AL6" s="5">
        <f t="shared" si="27"/>
        <v>5.3141298967014743E-6</v>
      </c>
      <c r="AM6" s="5">
        <f t="shared" si="28"/>
        <v>3.8257367373092231E-2</v>
      </c>
      <c r="AN6" s="5">
        <f t="shared" si="29"/>
        <v>1.6869210109212256E-2</v>
      </c>
      <c r="AO6" s="5">
        <f t="shared" si="30"/>
        <v>3.7191561945908664E-3</v>
      </c>
      <c r="AP6" s="5">
        <f t="shared" si="31"/>
        <v>5.4664178939869924E-4</v>
      </c>
      <c r="AQ6" s="5">
        <f t="shared" si="32"/>
        <v>6.0259081015126011E-5</v>
      </c>
      <c r="AR6" s="5">
        <f t="shared" si="33"/>
        <v>8.200367872524026E-6</v>
      </c>
      <c r="AS6" s="5">
        <f t="shared" si="34"/>
        <v>1.9587966418086738E-5</v>
      </c>
      <c r="AT6" s="5">
        <f t="shared" si="35"/>
        <v>2.3394586338112462E-5</v>
      </c>
      <c r="AU6" s="5">
        <f t="shared" si="36"/>
        <v>1.8627309517474543E-5</v>
      </c>
      <c r="AV6" s="5">
        <f t="shared" si="37"/>
        <v>1.1123620274101606E-5</v>
      </c>
      <c r="AW6" s="5">
        <f t="shared" si="38"/>
        <v>1.5547671162356625E-7</v>
      </c>
      <c r="AX6" s="5">
        <f t="shared" si="39"/>
        <v>1.5230699382390068E-2</v>
      </c>
      <c r="AY6" s="5">
        <f t="shared" si="40"/>
        <v>6.7158271892094525E-3</v>
      </c>
      <c r="AZ6" s="5">
        <f t="shared" si="41"/>
        <v>1.4806389944073358E-3</v>
      </c>
      <c r="BA6" s="5">
        <f t="shared" si="42"/>
        <v>2.1762440376488522E-4</v>
      </c>
      <c r="BB6" s="5">
        <f t="shared" si="43"/>
        <v>2.3989835449210382E-5</v>
      </c>
      <c r="BC6" s="5">
        <f t="shared" si="44"/>
        <v>2.1156164287602879E-6</v>
      </c>
      <c r="BD6" s="5">
        <f t="shared" si="45"/>
        <v>6.0264526858050646E-7</v>
      </c>
      <c r="BE6" s="5">
        <f t="shared" si="46"/>
        <v>1.4395202101269192E-6</v>
      </c>
      <c r="BF6" s="5">
        <f t="shared" si="47"/>
        <v>1.7192688165003203E-6</v>
      </c>
      <c r="BG6" s="5">
        <f t="shared" si="48"/>
        <v>1.3689215071317862E-6</v>
      </c>
      <c r="BH6" s="5">
        <f t="shared" si="49"/>
        <v>8.174751708559875E-7</v>
      </c>
      <c r="BI6" s="5">
        <f t="shared" si="50"/>
        <v>3.9053555750830445E-7</v>
      </c>
      <c r="BJ6" s="8">
        <f t="shared" si="51"/>
        <v>0.79741608668372743</v>
      </c>
      <c r="BK6" s="8">
        <f t="shared" si="52"/>
        <v>0.146352446439067</v>
      </c>
      <c r="BL6" s="8">
        <f t="shared" si="53"/>
        <v>5.0779605549182032E-2</v>
      </c>
      <c r="BM6" s="8">
        <f t="shared" si="54"/>
        <v>0.52625044312144209</v>
      </c>
      <c r="BN6" s="8">
        <f t="shared" si="55"/>
        <v>0.46242556057023942</v>
      </c>
    </row>
    <row r="7" spans="1:88" x14ac:dyDescent="0.25">
      <c r="A7" t="s">
        <v>10</v>
      </c>
      <c r="B7" t="s">
        <v>37</v>
      </c>
      <c r="C7" t="s">
        <v>41</v>
      </c>
      <c r="D7" t="s">
        <v>455</v>
      </c>
      <c r="E7">
        <f>VLOOKUP(A7,home!$A$2:$E$405,3,FALSE)</f>
        <v>1.6153846153846201</v>
      </c>
      <c r="F7">
        <f>VLOOKUP(B7,home!$B$2:$E$405,3,FALSE)</f>
        <v>0.88</v>
      </c>
      <c r="G7">
        <f>VLOOKUP(C7,away!$B$2:$E$405,4,FALSE)</f>
        <v>0.83</v>
      </c>
      <c r="H7">
        <f>VLOOKUP(A7,away!$A$2:$E$405,3,FALSE)</f>
        <v>1.4957264957265</v>
      </c>
      <c r="I7">
        <f>VLOOKUP(C7,away!$B$2:$E$405,3,FALSE)</f>
        <v>1.44</v>
      </c>
      <c r="J7">
        <f>VLOOKUP(B7,home!$B$2:$E$405,4,FALSE)</f>
        <v>1.24</v>
      </c>
      <c r="K7" s="3">
        <f t="shared" si="0"/>
        <v>1.1798769230769264</v>
      </c>
      <c r="L7" s="3">
        <f t="shared" si="1"/>
        <v>2.6707692307692383</v>
      </c>
      <c r="M7" s="5">
        <f t="shared" si="2"/>
        <v>2.1265990896177867E-2</v>
      </c>
      <c r="N7" s="5">
        <f t="shared" si="3"/>
        <v>2.5091251904764265E-2</v>
      </c>
      <c r="O7" s="5">
        <f t="shared" si="4"/>
        <v>5.6796554147330584E-2</v>
      </c>
      <c r="P7" s="5">
        <f t="shared" si="5"/>
        <v>6.7012943548724446E-2</v>
      </c>
      <c r="Q7" s="5">
        <f t="shared" si="6"/>
        <v>1.4802294546770671E-2</v>
      </c>
      <c r="R7" s="5">
        <f t="shared" si="7"/>
        <v>7.5845244615204768E-2</v>
      </c>
      <c r="S7" s="5">
        <f t="shared" si="8"/>
        <v>5.2792444812337101E-2</v>
      </c>
      <c r="T7" s="5">
        <f t="shared" si="9"/>
        <v>3.9533512820298392E-2</v>
      </c>
      <c r="U7" s="5">
        <f t="shared" si="10"/>
        <v>8.9488053846604618E-2</v>
      </c>
      <c r="V7" s="5">
        <f t="shared" si="11"/>
        <v>1.8484271390461392E-2</v>
      </c>
      <c r="W7" s="5">
        <f t="shared" si="12"/>
        <v>5.8216285814407147E-3</v>
      </c>
      <c r="X7" s="5">
        <f t="shared" si="13"/>
        <v>1.5548226488278629E-2</v>
      </c>
      <c r="Y7" s="5">
        <f t="shared" si="14"/>
        <v>2.0762862448962912E-2</v>
      </c>
      <c r="Z7" s="5">
        <f t="shared" si="15"/>
        <v>6.7521715206151717E-2</v>
      </c>
      <c r="AA7" s="5">
        <f t="shared" si="16"/>
        <v>7.9667313578310792E-2</v>
      </c>
      <c r="AB7" s="5">
        <f t="shared" si="17"/>
        <v>4.6998812407291E-2</v>
      </c>
      <c r="AC7" s="5">
        <f t="shared" si="18"/>
        <v>3.6404529692374956E-3</v>
      </c>
      <c r="AD7" s="5">
        <f t="shared" si="19"/>
        <v>1.7172013044917411E-3</v>
      </c>
      <c r="AE7" s="5">
        <f t="shared" si="20"/>
        <v>4.5862484070733405E-3</v>
      </c>
      <c r="AF7" s="5">
        <f t="shared" si="21"/>
        <v>6.1244055651379567E-3</v>
      </c>
      <c r="AG7" s="5">
        <f t="shared" si="22"/>
        <v>5.4522913133741137E-3</v>
      </c>
      <c r="AH7" s="5">
        <f t="shared" si="23"/>
        <v>4.5083729845338351E-2</v>
      </c>
      <c r="AI7" s="5">
        <f t="shared" si="24"/>
        <v>5.3193252450749205E-2</v>
      </c>
      <c r="AJ7" s="5">
        <f t="shared" si="25"/>
        <v>3.1380745515022082E-2</v>
      </c>
      <c r="AK7" s="5">
        <f t="shared" si="26"/>
        <v>1.2341805820708103E-2</v>
      </c>
      <c r="AL7" s="5">
        <f t="shared" si="27"/>
        <v>4.5886875530101864E-4</v>
      </c>
      <c r="AM7" s="5">
        <f t="shared" si="28"/>
        <v>4.0521723828947938E-4</v>
      </c>
      <c r="AN7" s="5">
        <f t="shared" si="29"/>
        <v>1.0822417318008279E-3</v>
      </c>
      <c r="AO7" s="5">
        <f t="shared" si="30"/>
        <v>1.4452089587740334E-3</v>
      </c>
      <c r="AP7" s="5">
        <f t="shared" si="31"/>
        <v>1.2866065397085789E-3</v>
      </c>
      <c r="AQ7" s="5">
        <f t="shared" si="32"/>
        <v>8.5905728959003824E-4</v>
      </c>
      <c r="AR7" s="5">
        <f t="shared" si="33"/>
        <v>2.4081647695848495E-2</v>
      </c>
      <c r="AS7" s="5">
        <f t="shared" si="34"/>
        <v>2.8413380386000272E-2</v>
      </c>
      <c r="AT7" s="5">
        <f t="shared" si="35"/>
        <v>1.676214591202415E-2</v>
      </c>
      <c r="AU7" s="5">
        <f t="shared" si="36"/>
        <v>6.5924230476151783E-3</v>
      </c>
      <c r="AV7" s="5">
        <f t="shared" si="37"/>
        <v>1.9445619552604031E-3</v>
      </c>
      <c r="AW7" s="5">
        <f t="shared" si="38"/>
        <v>4.0166043814308851E-5</v>
      </c>
      <c r="AX7" s="5">
        <f t="shared" si="39"/>
        <v>7.9684411381786781E-5</v>
      </c>
      <c r="AY7" s="5">
        <f t="shared" si="40"/>
        <v>2.1281867409043422E-4</v>
      </c>
      <c r="AZ7" s="5">
        <f t="shared" si="41"/>
        <v>2.8419478324691924E-4</v>
      </c>
      <c r="BA7" s="5">
        <f t="shared" si="42"/>
        <v>2.530062275470016E-4</v>
      </c>
      <c r="BB7" s="5">
        <f t="shared" si="43"/>
        <v>1.6893031193138309E-4</v>
      </c>
      <c r="BC7" s="5">
        <f t="shared" si="44"/>
        <v>9.0234775850117499E-5</v>
      </c>
      <c r="BD7" s="5">
        <f t="shared" si="45"/>
        <v>1.0719420615382853E-2</v>
      </c>
      <c r="BE7" s="5">
        <f t="shared" si="46"/>
        <v>1.2647597012845293E-2</v>
      </c>
      <c r="BF7" s="5">
        <f t="shared" si="47"/>
        <v>7.4613039239164172E-3</v>
      </c>
      <c r="BG7" s="5">
        <f t="shared" si="48"/>
        <v>2.9344734386307662E-3</v>
      </c>
      <c r="BH7" s="5">
        <f t="shared" si="49"/>
        <v>8.6557937290565937E-4</v>
      </c>
      <c r="BI7" s="5">
        <f t="shared" si="50"/>
        <v>2.0425542543655667E-4</v>
      </c>
      <c r="BJ7" s="8">
        <f t="shared" si="51"/>
        <v>0.14560712432280334</v>
      </c>
      <c r="BK7" s="8">
        <f t="shared" si="52"/>
        <v>0.16386779104632973</v>
      </c>
      <c r="BL7" s="8">
        <f t="shared" si="53"/>
        <v>0.60342230101242567</v>
      </c>
      <c r="BM7" s="8">
        <f t="shared" si="54"/>
        <v>0.71943199929846169</v>
      </c>
      <c r="BN7" s="8">
        <f t="shared" si="55"/>
        <v>0.26081427965897258</v>
      </c>
    </row>
    <row r="8" spans="1:88" x14ac:dyDescent="0.25">
      <c r="A8" t="s">
        <v>16</v>
      </c>
      <c r="B8" t="s">
        <v>232</v>
      </c>
      <c r="C8" t="s">
        <v>235</v>
      </c>
      <c r="D8" t="s">
        <v>455</v>
      </c>
      <c r="E8">
        <f>VLOOKUP(A8,home!$A$2:$E$405,3,FALSE)</f>
        <v>1.49074074074074</v>
      </c>
      <c r="F8">
        <f>VLOOKUP(B8,home!$B$2:$E$405,3,FALSE)</f>
        <v>1.79</v>
      </c>
      <c r="G8">
        <f>VLOOKUP(C8,away!$B$2:$E$405,4,FALSE)</f>
        <v>0.45</v>
      </c>
      <c r="H8">
        <f>VLOOKUP(A8,away!$A$2:$E$405,3,FALSE)</f>
        <v>1.3333333333333299</v>
      </c>
      <c r="I8">
        <f>VLOOKUP(C8,away!$B$2:$E$405,3,FALSE)</f>
        <v>1.1200000000000001</v>
      </c>
      <c r="J8">
        <f>VLOOKUP(B8,home!$B$2:$E$405,4,FALSE)</f>
        <v>0.38</v>
      </c>
      <c r="K8" s="3">
        <f t="shared" si="0"/>
        <v>1.2007916666666663</v>
      </c>
      <c r="L8" s="3">
        <f t="shared" si="1"/>
        <v>0.56746666666666523</v>
      </c>
      <c r="M8" s="5">
        <f t="shared" si="2"/>
        <v>0.17062991060860994</v>
      </c>
      <c r="N8" s="5">
        <f t="shared" si="3"/>
        <v>0.204890974742897</v>
      </c>
      <c r="O8" s="5">
        <f t="shared" si="4"/>
        <v>9.6826786606698925E-2</v>
      </c>
      <c r="P8" s="5">
        <f t="shared" si="5"/>
        <v>0.11626879846743564</v>
      </c>
      <c r="Q8" s="5">
        <f t="shared" si="6"/>
        <v>0.12301568752324057</v>
      </c>
      <c r="R8" s="5">
        <f t="shared" si="7"/>
        <v>2.7472986919873973E-2</v>
      </c>
      <c r="S8" s="5">
        <f t="shared" si="8"/>
        <v>1.9806658529039622E-2</v>
      </c>
      <c r="T8" s="5">
        <f t="shared" si="9"/>
        <v>6.9807302146521394E-2</v>
      </c>
      <c r="U8" s="5">
        <f t="shared" si="10"/>
        <v>3.2989333751826992E-2</v>
      </c>
      <c r="V8" s="5">
        <f t="shared" si="11"/>
        <v>1.4996044692491073E-3</v>
      </c>
      <c r="W8" s="5">
        <f t="shared" si="12"/>
        <v>4.9238737482392624E-2</v>
      </c>
      <c r="X8" s="5">
        <f t="shared" si="13"/>
        <v>2.7941342230008329E-2</v>
      </c>
      <c r="Y8" s="5">
        <f t="shared" si="14"/>
        <v>7.9278901687276759E-3</v>
      </c>
      <c r="Z8" s="5">
        <f t="shared" si="15"/>
        <v>5.19666810359926E-3</v>
      </c>
      <c r="AA8" s="5">
        <f t="shared" si="16"/>
        <v>6.2401157532344593E-3</v>
      </c>
      <c r="AB8" s="5">
        <f t="shared" si="17"/>
        <v>3.7465394977596635E-3</v>
      </c>
      <c r="AC8" s="5">
        <f t="shared" si="18"/>
        <v>6.3865271772283917E-5</v>
      </c>
      <c r="AD8" s="5">
        <f t="shared" si="19"/>
        <v>1.4781366411511163E-2</v>
      </c>
      <c r="AE8" s="5">
        <f t="shared" si="20"/>
        <v>8.3879327263188443E-3</v>
      </c>
      <c r="AF8" s="5">
        <f t="shared" si="21"/>
        <v>2.3799361122141946E-3</v>
      </c>
      <c r="AG8" s="5">
        <f t="shared" si="22"/>
        <v>4.5017813749260392E-4</v>
      </c>
      <c r="AH8" s="5">
        <f t="shared" si="23"/>
        <v>7.3723398163061317E-4</v>
      </c>
      <c r="AI8" s="5">
        <f t="shared" si="24"/>
        <v>8.8526442152552648E-4</v>
      </c>
      <c r="AJ8" s="5">
        <f t="shared" si="25"/>
        <v>5.3150907008216966E-4</v>
      </c>
      <c r="AK8" s="5">
        <f t="shared" si="26"/>
        <v>2.1274388737080614E-4</v>
      </c>
      <c r="AL8" s="5">
        <f t="shared" si="27"/>
        <v>1.7407354633836387E-6</v>
      </c>
      <c r="AM8" s="5">
        <f t="shared" si="28"/>
        <v>3.5498683217778334E-3</v>
      </c>
      <c r="AN8" s="5">
        <f t="shared" si="29"/>
        <v>2.014431943664856E-3</v>
      </c>
      <c r="AO8" s="5">
        <f t="shared" si="30"/>
        <v>5.7156149014917369E-4</v>
      </c>
      <c r="AP8" s="5">
        <f t="shared" si="31"/>
        <v>1.0811403120332789E-4</v>
      </c>
      <c r="AQ8" s="5">
        <f t="shared" si="32"/>
        <v>1.533777722671208E-5</v>
      </c>
      <c r="AR8" s="5">
        <f t="shared" si="33"/>
        <v>8.3671142021863527E-5</v>
      </c>
      <c r="AS8" s="5">
        <f t="shared" si="34"/>
        <v>1.0047161008033684E-4</v>
      </c>
      <c r="AT8" s="5">
        <f t="shared" si="35"/>
        <v>6.0322736060525562E-5</v>
      </c>
      <c r="AU8" s="5">
        <f t="shared" si="36"/>
        <v>2.4145012924003969E-5</v>
      </c>
      <c r="AV8" s="5">
        <f t="shared" si="37"/>
        <v>7.2482825776757251E-6</v>
      </c>
      <c r="AW8" s="5">
        <f t="shared" si="38"/>
        <v>3.294870102449702E-8</v>
      </c>
      <c r="AX8" s="5">
        <f t="shared" si="39"/>
        <v>7.1044204975913533E-4</v>
      </c>
      <c r="AY8" s="5">
        <f t="shared" si="40"/>
        <v>4.0315218183664962E-4</v>
      </c>
      <c r="AZ8" s="5">
        <f t="shared" si="41"/>
        <v>1.1438771239311843E-4</v>
      </c>
      <c r="BA8" s="5">
        <f t="shared" si="42"/>
        <v>2.1637071286449372E-5</v>
      </c>
      <c r="BB8" s="5">
        <f t="shared" si="43"/>
        <v>3.0695791798376103E-6</v>
      </c>
      <c r="BC8" s="5">
        <f t="shared" si="44"/>
        <v>3.4837677305036902E-7</v>
      </c>
      <c r="BD8" s="5">
        <f t="shared" si="45"/>
        <v>7.9134306765566686E-6</v>
      </c>
      <c r="BE8" s="5">
        <f t="shared" si="46"/>
        <v>9.5023816111536062E-6</v>
      </c>
      <c r="BF8" s="5">
        <f t="shared" si="47"/>
        <v>5.7051903260799107E-6</v>
      </c>
      <c r="BG8" s="5">
        <f t="shared" si="48"/>
        <v>2.2835816667680126E-6</v>
      </c>
      <c r="BH8" s="5">
        <f t="shared" si="49"/>
        <v>6.8552645890195085E-7</v>
      </c>
      <c r="BI8" s="5">
        <f t="shared" si="50"/>
        <v>1.646348918257943E-7</v>
      </c>
      <c r="BJ8" s="8">
        <f t="shared" si="51"/>
        <v>0.5163336982165746</v>
      </c>
      <c r="BK8" s="8">
        <f t="shared" si="52"/>
        <v>0.30867373026340666</v>
      </c>
      <c r="BL8" s="8">
        <f t="shared" si="53"/>
        <v>0.16994462741929883</v>
      </c>
      <c r="BM8" s="8">
        <f t="shared" si="54"/>
        <v>0.26064045990098755</v>
      </c>
      <c r="BN8" s="8">
        <f t="shared" si="55"/>
        <v>0.739105144868756</v>
      </c>
    </row>
    <row r="9" spans="1:88" x14ac:dyDescent="0.25">
      <c r="A9" t="s">
        <v>16</v>
      </c>
      <c r="B9" t="s">
        <v>448</v>
      </c>
      <c r="C9" t="s">
        <v>449</v>
      </c>
      <c r="D9" t="s">
        <v>455</v>
      </c>
      <c r="E9">
        <f>VLOOKUP(A9,home!$A$2:$E$405,3,FALSE)</f>
        <v>1.49074074074074</v>
      </c>
      <c r="F9">
        <f>VLOOKUP(B9,home!$B$2:$E$405,3,FALSE)</f>
        <v>0.89</v>
      </c>
      <c r="G9">
        <f>VLOOKUP(C9,away!$B$2:$E$405,4,FALSE)</f>
        <v>1.9</v>
      </c>
      <c r="H9">
        <f>VLOOKUP(A9,away!$A$2:$E$405,3,FALSE)</f>
        <v>1.3333333333333299</v>
      </c>
      <c r="I9">
        <f>VLOOKUP(C9,away!$B$2:$E$405,3,FALSE)</f>
        <v>0.45</v>
      </c>
      <c r="J9">
        <f>VLOOKUP(B9,home!$B$2:$E$405,4,FALSE)</f>
        <v>0.63</v>
      </c>
      <c r="K9" s="3">
        <f t="shared" ref="K9:K17" si="56">E9*F9*G9</f>
        <v>2.5208425925925915</v>
      </c>
      <c r="L9" s="3">
        <f t="shared" ref="L9:L17" si="57">H9*I9*J9</f>
        <v>0.37799999999999906</v>
      </c>
      <c r="M9" s="5">
        <f t="shared" ref="M9:M19" si="58">_xlfn.POISSON.DIST(0,K9,FALSE) * _xlfn.POISSON.DIST(0,L9,FALSE)</f>
        <v>5.508694120743278E-2</v>
      </c>
      <c r="N9" s="5">
        <f t="shared" ref="N9:N19" si="59">_xlfn.POISSON.DIST(1,K9,FALSE) * _xlfn.POISSON.DIST(0,L9,FALSE)</f>
        <v>0.13886550769134051</v>
      </c>
      <c r="O9" s="5">
        <f t="shared" ref="O9:O19" si="60">_xlfn.POISSON.DIST(0,K9,FALSE) * _xlfn.POISSON.DIST(1,L9,FALSE)</f>
        <v>2.0822863776409538E-2</v>
      </c>
      <c r="P9" s="5">
        <f t="shared" ref="P9:P19" si="61">_xlfn.POISSON.DIST(1,K9,FALSE) * _xlfn.POISSON.DIST(1,L9,FALSE)</f>
        <v>5.2491161907326583E-2</v>
      </c>
      <c r="Q9" s="5">
        <f t="shared" ref="Q9:Q19" si="62">_xlfn.POISSON.DIST(2,K9,FALSE) * _xlfn.POISSON.DIST(0,L9,FALSE)</f>
        <v>0.17502904321516269</v>
      </c>
      <c r="R9" s="5">
        <f t="shared" ref="R9:R19" si="63">_xlfn.POISSON.DIST(0,K9,FALSE) * _xlfn.POISSON.DIST(2,L9,FALSE)</f>
        <v>3.9355212537413925E-3</v>
      </c>
      <c r="S9" s="5">
        <f t="shared" ref="S9:S19" si="64">_xlfn.POISSON.DIST(2,K9,FALSE) * _xlfn.POISSON.DIST(2,L9,FALSE)</f>
        <v>1.2504424905377589E-2</v>
      </c>
      <c r="T9" s="5">
        <f t="shared" ref="T9:T19" si="65">_xlfn.POISSON.DIST(2,K9,FALSE) * _xlfn.POISSON.DIST(1,L9,FALSE)</f>
        <v>6.6160978335331327E-2</v>
      </c>
      <c r="U9" s="5">
        <f t="shared" ref="U9:U19" si="66">_xlfn.POISSON.DIST(1,K9,FALSE) * _xlfn.POISSON.DIST(2,L9,FALSE)</f>
        <v>9.9208296004846992E-3</v>
      </c>
      <c r="V9" s="5">
        <f t="shared" ref="V9:V19" si="67">_xlfn.POISSON.DIST(3,K9,FALSE) * _xlfn.POISSON.DIST(3,L9,FALSE)</f>
        <v>1.3239108496887566E-3</v>
      </c>
      <c r="W9" s="5">
        <f t="shared" ref="W9:W19" si="68">_xlfn.POISSON.DIST(3,K9,FALSE) * _xlfn.POISSON.DIST(0,L9,FALSE)</f>
        <v>0.1470735556925038</v>
      </c>
      <c r="X9" s="5">
        <f t="shared" ref="X9:X19" si="69">_xlfn.POISSON.DIST(3,K9,FALSE) * _xlfn.POISSON.DIST(1,L9,FALSE)</f>
        <v>5.5593804051766296E-2</v>
      </c>
      <c r="Y9" s="5">
        <f t="shared" ref="Y9:Y19" si="70">_xlfn.POISSON.DIST(3,K9,FALSE) * _xlfn.POISSON.DIST(2,L9,FALSE)</f>
        <v>1.0507228965783804E-2</v>
      </c>
      <c r="Z9" s="5">
        <f t="shared" ref="Z9:Z19" si="71">_xlfn.POISSON.DIST(0,K9,FALSE) * _xlfn.POISSON.DIST(3,L9,FALSE)</f>
        <v>4.9587567797141447E-4</v>
      </c>
      <c r="AA9" s="5">
        <f t="shared" ref="AA9:AA19" si="72">_xlfn.POISSON.DIST(1,K9,FALSE) * _xlfn.POISSON.DIST(3,L9,FALSE)</f>
        <v>1.2500245296610695E-3</v>
      </c>
      <c r="AB9" s="5">
        <f t="shared" ref="AB9:AB19" si="73">_xlfn.POISSON.DIST(2,K9,FALSE) * _xlfn.POISSON.DIST(3,L9,FALSE)</f>
        <v>1.5755575380775729E-3</v>
      </c>
      <c r="AC9" s="5">
        <f t="shared" ref="AC9:AC19" si="74">_xlfn.POISSON.DIST(4,K9,FALSE) * _xlfn.POISSON.DIST(4,L9,FALSE)</f>
        <v>7.884538653657149E-5</v>
      </c>
      <c r="AD9" s="5">
        <f t="shared" ref="AD9:AD19" si="75">_xlfn.POISSON.DIST(4,K9,FALSE) * _xlfn.POISSON.DIST(0,L9,FALSE)</f>
        <v>9.2687320858425543E-2</v>
      </c>
      <c r="AE9" s="5">
        <f t="shared" ref="AE9:AE19" si="76">_xlfn.POISSON.DIST(4,K9,FALSE) * _xlfn.POISSON.DIST(1,L9,FALSE)</f>
        <v>3.5035807284484764E-2</v>
      </c>
      <c r="AF9" s="5">
        <f t="shared" ref="AF9:AF19" si="77">_xlfn.POISSON.DIST(4,K9,FALSE) * _xlfn.POISSON.DIST(2,L9,FALSE)</f>
        <v>6.6217675767676039E-3</v>
      </c>
      <c r="AG9" s="5">
        <f t="shared" ref="AG9:AG19" si="78">_xlfn.POISSON.DIST(4,K9,FALSE) * _xlfn.POISSON.DIST(3,L9,FALSE)</f>
        <v>8.3434271467271637E-4</v>
      </c>
      <c r="AH9" s="5">
        <f t="shared" ref="AH9:AH19" si="79">_xlfn.POISSON.DIST(0,K9,FALSE) * _xlfn.POISSON.DIST(4,L9,FALSE)</f>
        <v>4.6860251568298536E-5</v>
      </c>
      <c r="AI9" s="5">
        <f t="shared" ref="AI9:AI19" si="80">_xlfn.POISSON.DIST(1,K9,FALSE) * _xlfn.POISSON.DIST(4,L9,FALSE)</f>
        <v>1.1812731805297075E-4</v>
      </c>
      <c r="AJ9" s="5">
        <f t="shared" ref="AJ9:AJ19" si="81">_xlfn.POISSON.DIST(2,K9,FALSE) * _xlfn.POISSON.DIST(4,L9,FALSE)</f>
        <v>1.4889018734833023E-4</v>
      </c>
      <c r="AK9" s="5">
        <f t="shared" ref="AK9:AK19" si="82">_xlfn.POISSON.DIST(3,K9,FALSE) * _xlfn.POISSON.DIST(4,L9,FALSE)</f>
        <v>1.2510957529558717E-4</v>
      </c>
      <c r="AL9" s="5">
        <f t="shared" ref="AL9:AL19" si="83">_xlfn.POISSON.DIST(5,K9,FALSE) * _xlfn.POISSON.DIST(5,L9,FALSE)</f>
        <v>3.0052029461955286E-6</v>
      </c>
      <c r="AM9" s="5">
        <f t="shared" ref="AM9:AM19" si="84">_xlfn.POISSON.DIST(5,K9,FALSE) * _xlfn.POISSON.DIST(0,L9,FALSE)</f>
        <v>4.6730029242642974E-2</v>
      </c>
      <c r="AN9" s="5">
        <f t="shared" ref="AN9:AN19" si="85">_xlfn.POISSON.DIST(5,K9,FALSE) * _xlfn.POISSON.DIST(1,L9,FALSE)</f>
        <v>1.7663951053718999E-2</v>
      </c>
      <c r="AO9" s="5">
        <f t="shared" ref="AO9:AO19" si="86">_xlfn.POISSON.DIST(5,K9,FALSE) * _xlfn.POISSON.DIST(2,L9,FALSE)</f>
        <v>3.338486749152882E-3</v>
      </c>
      <c r="AP9" s="5">
        <f t="shared" ref="AP9:AP19" si="87">_xlfn.POISSON.DIST(5,K9,FALSE) * _xlfn.POISSON.DIST(3,L9,FALSE)</f>
        <v>4.2064933039326227E-4</v>
      </c>
      <c r="AQ9" s="5">
        <f t="shared" ref="AQ9:AQ19" si="88">_xlfn.POISSON.DIST(5,K9,FALSE) * _xlfn.POISSON.DIST(4,L9,FALSE)</f>
        <v>3.9751361722163181E-5</v>
      </c>
      <c r="AR9" s="5">
        <f t="shared" ref="AR9:AR19" si="89">_xlfn.POISSON.DIST(0,K9,FALSE) * _xlfn.POISSON.DIST(5,L9,FALSE)</f>
        <v>3.5426350185633607E-6</v>
      </c>
      <c r="AS9" s="5">
        <f t="shared" ref="AS9:AS19" si="90">_xlfn.POISSON.DIST(1,K9,FALSE) * _xlfn.POISSON.DIST(5,L9,FALSE)</f>
        <v>8.9304252448045667E-6</v>
      </c>
      <c r="AT9" s="5">
        <f t="shared" ref="AT9:AT19" si="91">_xlfn.POISSON.DIST(2,K9,FALSE) * _xlfn.POISSON.DIST(5,L9,FALSE)</f>
        <v>1.1256098163533737E-5</v>
      </c>
      <c r="AU9" s="5">
        <f t="shared" ref="AU9:AU19" si="92">_xlfn.POISSON.DIST(3,K9,FALSE) * _xlfn.POISSON.DIST(5,L9,FALSE)</f>
        <v>9.4582838923463646E-6</v>
      </c>
      <c r="AV9" s="5">
        <f t="shared" ref="AV9:AV19" si="93">_xlfn.POISSON.DIST(4,K9,FALSE) * _xlfn.POISSON.DIST(5,L9,FALSE)</f>
        <v>5.9607112221647892E-6</v>
      </c>
      <c r="AW9" s="5">
        <f t="shared" ref="AW9:AW19" si="94">_xlfn.POISSON.DIST(6,K9,FALSE) * _xlfn.POISSON.DIST(6,L9,FALSE)</f>
        <v>7.9544257654621267E-8</v>
      </c>
      <c r="AX9" s="5">
        <f t="shared" ref="AX9:AX19" si="95">_xlfn.POISSON.DIST(6,K9,FALSE) * _xlfn.POISSON.DIST(0,L9,FALSE)</f>
        <v>1.963317467799194E-2</v>
      </c>
      <c r="AY9" s="5">
        <f t="shared" ref="AY9:AY19" si="96">_xlfn.POISSON.DIST(6,K9,FALSE) * _xlfn.POISSON.DIST(1,L9,FALSE)</f>
        <v>7.4213400282809342E-3</v>
      </c>
      <c r="AZ9" s="5">
        <f t="shared" ref="AZ9:AZ19" si="97">_xlfn.POISSON.DIST(6,K9,FALSE) * _xlfn.POISSON.DIST(2,L9,FALSE)</f>
        <v>1.402633265345093E-3</v>
      </c>
      <c r="BA9" s="5">
        <f t="shared" ref="BA9:BA19" si="98">_xlfn.POISSON.DIST(6,K9,FALSE) * _xlfn.POISSON.DIST(3,L9,FALSE)</f>
        <v>1.7673179143348134E-4</v>
      </c>
      <c r="BB9" s="5">
        <f t="shared" ref="BB9:BB19" si="99">_xlfn.POISSON.DIST(6,K9,FALSE) * _xlfn.POISSON.DIST(4,L9,FALSE)</f>
        <v>1.6701154290463945E-5</v>
      </c>
      <c r="BC9" s="5">
        <f t="shared" ref="BC9:BC19" si="100">_xlfn.POISSON.DIST(6,K9,FALSE) * _xlfn.POISSON.DIST(5,L9,FALSE)</f>
        <v>1.2626072643590709E-6</v>
      </c>
      <c r="BD9" s="5">
        <f t="shared" ref="BD9:BD19" si="101">_xlfn.POISSON.DIST(0,K9,FALSE) * _xlfn.POISSON.DIST(6,L9,FALSE)</f>
        <v>2.2318600616949113E-7</v>
      </c>
      <c r="BE9" s="5">
        <f t="shared" ref="BE9:BE19" si="102">_xlfn.POISSON.DIST(1,K9,FALSE) * _xlfn.POISSON.DIST(6,L9,FALSE)</f>
        <v>5.6261679042268622E-7</v>
      </c>
      <c r="BF9" s="5">
        <f t="shared" ref="BF9:BF19" si="103">_xlfn.POISSON.DIST(2,K9,FALSE) * _xlfn.POISSON.DIST(6,L9,FALSE)</f>
        <v>7.0913418430262362E-7</v>
      </c>
      <c r="BG9" s="5">
        <f t="shared" ref="BG9:BG19" si="104">_xlfn.POISSON.DIST(3,K9,FALSE) * _xlfn.POISSON.DIST(6,L9,FALSE)</f>
        <v>5.9587188521781946E-7</v>
      </c>
      <c r="BH9" s="5">
        <f t="shared" ref="BH9:BH19" si="105">_xlfn.POISSON.DIST(4,K9,FALSE) * _xlfn.POISSON.DIST(6,L9,FALSE)</f>
        <v>3.7552480699638072E-7</v>
      </c>
      <c r="BI9" s="5">
        <f t="shared" ref="BI9:BI19" si="106">_xlfn.POISSON.DIST(5,K9,FALSE) * _xlfn.POISSON.DIST(6,L9,FALSE)</f>
        <v>1.8932778561031781E-7</v>
      </c>
      <c r="BJ9" s="8">
        <f t="shared" ref="BJ9:BJ19" si="107">SUM(N9,Q9,T9,W9,X9,Y9,AD9,AE9,AF9,AG9,AM9,AN9,AO9,AP9,AQ9,AX9,AY9,AZ9,BA9,BB9,BC9)</f>
        <v>0.82525406764847575</v>
      </c>
      <c r="BK9" s="8">
        <f t="shared" ref="BK9:BK19" si="108">SUM(M9,P9,S9,V9,AC9,AL9,AY9)</f>
        <v>0.12890962948758944</v>
      </c>
      <c r="BL9" s="8">
        <f t="shared" ref="BL9:BL19" si="109">SUM(O9,R9,U9,AA9,AB9,AH9,AI9,AJ9,AK9,AR9,AS9,AT9,AU9,AV9,BD9,BE9,BF9,BG9,BH9,BI9)</f>
        <v>3.7985587845639567E-2</v>
      </c>
      <c r="BM9" s="8">
        <f t="shared" ref="BM9:BM19" si="110">SUM(S9:BI9)</f>
        <v>0.53899286112423928</v>
      </c>
      <c r="BN9" s="8">
        <f t="shared" ref="BN9:BN19" si="111">SUM(M9:R9)</f>
        <v>0.44623103905141348</v>
      </c>
    </row>
    <row r="10" spans="1:88" x14ac:dyDescent="0.25">
      <c r="A10" t="s">
        <v>16</v>
      </c>
      <c r="B10" t="s">
        <v>450</v>
      </c>
      <c r="C10" t="s">
        <v>234</v>
      </c>
      <c r="D10" t="s">
        <v>455</v>
      </c>
      <c r="E10">
        <f>VLOOKUP(A10,home!$A$2:$E$405,3,FALSE)</f>
        <v>1.49074074074074</v>
      </c>
      <c r="F10">
        <f>VLOOKUP(B10,home!$B$2:$E$405,3,FALSE)</f>
        <v>0.78</v>
      </c>
      <c r="G10">
        <f>VLOOKUP(C10,away!$B$2:$E$405,4,FALSE)</f>
        <v>1.01</v>
      </c>
      <c r="H10">
        <f>VLOOKUP(A10,away!$A$2:$E$405,3,FALSE)</f>
        <v>1.3333333333333299</v>
      </c>
      <c r="I10">
        <f>VLOOKUP(C10,away!$B$2:$E$405,3,FALSE)</f>
        <v>1.01</v>
      </c>
      <c r="J10">
        <f>VLOOKUP(B10,home!$B$2:$E$405,4,FALSE)</f>
        <v>1.38</v>
      </c>
      <c r="K10" s="3">
        <f t="shared" si="56"/>
        <v>1.174405555555555</v>
      </c>
      <c r="L10" s="3">
        <f t="shared" si="57"/>
        <v>1.8583999999999952</v>
      </c>
      <c r="M10" s="5">
        <f t="shared" si="58"/>
        <v>4.8180275891026435E-2</v>
      </c>
      <c r="N10" s="5">
        <f t="shared" si="59"/>
        <v>5.6583183674620806E-2</v>
      </c>
      <c r="O10" s="5">
        <f t="shared" si="60"/>
        <v>8.9538224715883311E-2</v>
      </c>
      <c r="P10" s="5">
        <f t="shared" si="61"/>
        <v>0.10515418854091504</v>
      </c>
      <c r="Q10" s="5">
        <f t="shared" si="62"/>
        <v>3.3225802629247542E-2</v>
      </c>
      <c r="R10" s="5">
        <f t="shared" si="63"/>
        <v>8.3198918405998565E-2</v>
      </c>
      <c r="S10" s="5">
        <f t="shared" si="64"/>
        <v>5.7375155928474843E-2</v>
      </c>
      <c r="T10" s="5">
        <f t="shared" si="65"/>
        <v>6.1746831606193479E-2</v>
      </c>
      <c r="U10" s="5">
        <f t="shared" si="66"/>
        <v>9.770927199221803E-2</v>
      </c>
      <c r="V10" s="5">
        <f t="shared" si="67"/>
        <v>1.3913572751253243E-2</v>
      </c>
      <c r="W10" s="5">
        <f t="shared" si="68"/>
        <v>1.3006855731860223E-2</v>
      </c>
      <c r="X10" s="5">
        <f t="shared" si="69"/>
        <v>2.4171940692088979E-2</v>
      </c>
      <c r="Y10" s="5">
        <f t="shared" si="70"/>
        <v>2.2460567291089025E-2</v>
      </c>
      <c r="Z10" s="5">
        <f t="shared" si="71"/>
        <v>5.1538956655235772E-2</v>
      </c>
      <c r="AA10" s="5">
        <f t="shared" si="72"/>
        <v>6.0527637023445831E-2</v>
      </c>
      <c r="AB10" s="5">
        <f t="shared" si="73"/>
        <v>3.554199659249245E-2</v>
      </c>
      <c r="AC10" s="5">
        <f t="shared" si="74"/>
        <v>1.897911574427491E-3</v>
      </c>
      <c r="AD10" s="5">
        <f t="shared" si="75"/>
        <v>3.8188309079515651E-3</v>
      </c>
      <c r="AE10" s="5">
        <f t="shared" si="76"/>
        <v>7.0969153593371708E-3</v>
      </c>
      <c r="AF10" s="5">
        <f t="shared" si="77"/>
        <v>6.5944537518960828E-3</v>
      </c>
      <c r="AG10" s="5">
        <f t="shared" si="78"/>
        <v>4.0850442841745497E-3</v>
      </c>
      <c r="AH10" s="5">
        <f t="shared" si="79"/>
        <v>2.3944999262022482E-2</v>
      </c>
      <c r="AI10" s="5">
        <f t="shared" si="80"/>
        <v>2.8121140161092864E-2</v>
      </c>
      <c r="AJ10" s="5">
        <f t="shared" si="81"/>
        <v>1.6512811616871952E-2</v>
      </c>
      <c r="AK10" s="5">
        <f t="shared" si="82"/>
        <v>6.4642459002322407E-3</v>
      </c>
      <c r="AL10" s="5">
        <f t="shared" si="83"/>
        <v>1.6568884078848025E-4</v>
      </c>
      <c r="AM10" s="5">
        <f t="shared" si="84"/>
        <v>8.969712468051168E-4</v>
      </c>
      <c r="AN10" s="5">
        <f t="shared" si="85"/>
        <v>1.6669313650626251E-3</v>
      </c>
      <c r="AO10" s="5">
        <f t="shared" si="86"/>
        <v>1.5489126244161873E-3</v>
      </c>
      <c r="AP10" s="5">
        <f t="shared" si="87"/>
        <v>9.5949974040501166E-4</v>
      </c>
      <c r="AQ10" s="5">
        <f t="shared" si="88"/>
        <v>4.4578357939216727E-4</v>
      </c>
      <c r="AR10" s="5">
        <f t="shared" si="89"/>
        <v>8.8998773257084884E-3</v>
      </c>
      <c r="AS10" s="5">
        <f t="shared" si="90"/>
        <v>1.0452065375074964E-2</v>
      </c>
      <c r="AT10" s="5">
        <f t="shared" si="91"/>
        <v>6.1374818217589493E-3</v>
      </c>
      <c r="AU10" s="5">
        <f t="shared" si="92"/>
        <v>2.4026309161983123E-3</v>
      </c>
      <c r="AV10" s="5">
        <f t="shared" si="93"/>
        <v>7.0541577398320775E-4</v>
      </c>
      <c r="AW10" s="5">
        <f t="shared" si="94"/>
        <v>1.004495631896498E-5</v>
      </c>
      <c r="AX10" s="5">
        <f t="shared" si="95"/>
        <v>1.7556800257025366E-4</v>
      </c>
      <c r="AY10" s="5">
        <f t="shared" si="96"/>
        <v>3.2627557597655861E-4</v>
      </c>
      <c r="AZ10" s="5">
        <f t="shared" si="97"/>
        <v>3.031752651974175E-4</v>
      </c>
      <c r="BA10" s="5">
        <f t="shared" si="98"/>
        <v>1.8780697094762639E-4</v>
      </c>
      <c r="BB10" s="5">
        <f t="shared" si="99"/>
        <v>8.7255118702267014E-5</v>
      </c>
      <c r="BC10" s="5">
        <f t="shared" si="100"/>
        <v>3.2430982519258504E-5</v>
      </c>
      <c r="BD10" s="5">
        <f t="shared" si="101"/>
        <v>2.7565886703494369E-3</v>
      </c>
      <c r="BE10" s="5">
        <f t="shared" si="102"/>
        <v>3.2373530488398789E-3</v>
      </c>
      <c r="BF10" s="5">
        <f t="shared" si="103"/>
        <v>1.9009827029261345E-3</v>
      </c>
      <c r="BG10" s="5">
        <f t="shared" si="104"/>
        <v>7.4417488244382234E-4</v>
      </c>
      <c r="BH10" s="5">
        <f t="shared" si="105"/>
        <v>2.1849077906173174E-4</v>
      </c>
      <c r="BI10" s="5">
        <f t="shared" si="106"/>
        <v>5.1319356953551841E-5</v>
      </c>
      <c r="BJ10" s="8">
        <f t="shared" si="107"/>
        <v>0.23942103640045398</v>
      </c>
      <c r="BK10" s="8">
        <f t="shared" si="108"/>
        <v>0.22701306910286209</v>
      </c>
      <c r="BL10" s="8">
        <f t="shared" si="109"/>
        <v>0.47906562632355626</v>
      </c>
      <c r="BM10" s="8">
        <f t="shared" si="110"/>
        <v>0.58084186400475857</v>
      </c>
      <c r="BN10" s="8">
        <f t="shared" si="111"/>
        <v>0.41588059385769172</v>
      </c>
    </row>
    <row r="11" spans="1:88" x14ac:dyDescent="0.25">
      <c r="A11" t="s">
        <v>16</v>
      </c>
      <c r="B11" t="s">
        <v>231</v>
      </c>
      <c r="C11" t="s">
        <v>18</v>
      </c>
      <c r="D11" t="s">
        <v>455</v>
      </c>
      <c r="E11">
        <f>VLOOKUP(A11,home!$A$2:$E$405,3,FALSE)</f>
        <v>1.49074074074074</v>
      </c>
      <c r="F11">
        <f>VLOOKUP(B11,home!$B$2:$E$405,3,FALSE)</f>
        <v>0.77</v>
      </c>
      <c r="G11">
        <f>VLOOKUP(C11,away!$B$2:$E$405,4,FALSE)</f>
        <v>0.67</v>
      </c>
      <c r="H11">
        <f>VLOOKUP(A11,away!$A$2:$E$405,3,FALSE)</f>
        <v>1.3333333333333299</v>
      </c>
      <c r="I11">
        <f>VLOOKUP(C11,away!$B$2:$E$405,3,FALSE)</f>
        <v>2.0099999999999998</v>
      </c>
      <c r="J11">
        <f>VLOOKUP(B11,home!$B$2:$E$405,4,FALSE)</f>
        <v>0.75</v>
      </c>
      <c r="K11" s="3">
        <f t="shared" si="56"/>
        <v>0.76907314814814787</v>
      </c>
      <c r="L11" s="3">
        <f t="shared" si="57"/>
        <v>2.0099999999999949</v>
      </c>
      <c r="M11" s="5">
        <f t="shared" si="58"/>
        <v>6.2096034538267036E-2</v>
      </c>
      <c r="N11" s="5">
        <f t="shared" si="59"/>
        <v>4.7756392769861149E-2</v>
      </c>
      <c r="O11" s="5">
        <f t="shared" si="60"/>
        <v>0.12481302942191641</v>
      </c>
      <c r="P11" s="5">
        <f t="shared" si="61"/>
        <v>9.5990349467420646E-2</v>
      </c>
      <c r="Q11" s="5">
        <f t="shared" si="62"/>
        <v>1.836407966585828E-2</v>
      </c>
      <c r="R11" s="5">
        <f t="shared" si="63"/>
        <v>0.12543709456902571</v>
      </c>
      <c r="S11" s="5">
        <f t="shared" si="64"/>
        <v>3.7096359129016841E-2</v>
      </c>
      <c r="T11" s="5">
        <f t="shared" si="65"/>
        <v>3.6911800128375048E-2</v>
      </c>
      <c r="U11" s="5">
        <f t="shared" si="66"/>
        <v>9.6470301214757539E-2</v>
      </c>
      <c r="V11" s="5">
        <f t="shared" si="67"/>
        <v>6.3716583930418071E-3</v>
      </c>
      <c r="W11" s="5">
        <f t="shared" si="68"/>
        <v>4.7077735204883392E-3</v>
      </c>
      <c r="X11" s="5">
        <f t="shared" si="69"/>
        <v>9.4626247761815368E-3</v>
      </c>
      <c r="Y11" s="5">
        <f t="shared" si="70"/>
        <v>9.5099379000624217E-3</v>
      </c>
      <c r="Z11" s="5">
        <f t="shared" si="71"/>
        <v>8.4042853361247019E-2</v>
      </c>
      <c r="AA11" s="5">
        <f t="shared" si="72"/>
        <v>6.4635101813887388E-2</v>
      </c>
      <c r="AB11" s="5">
        <f t="shared" si="73"/>
        <v>2.4854560616441219E-2</v>
      </c>
      <c r="AC11" s="5">
        <f t="shared" si="74"/>
        <v>6.1559659201969037E-4</v>
      </c>
      <c r="AD11" s="5">
        <f t="shared" si="75"/>
        <v>9.0515555054261382E-4</v>
      </c>
      <c r="AE11" s="5">
        <f t="shared" si="76"/>
        <v>1.819362656590649E-3</v>
      </c>
      <c r="AF11" s="5">
        <f t="shared" si="77"/>
        <v>1.8284594698735981E-3</v>
      </c>
      <c r="AG11" s="5">
        <f t="shared" si="78"/>
        <v>1.2250678448153076E-3</v>
      </c>
      <c r="AH11" s="5">
        <f t="shared" si="79"/>
        <v>4.2231533814026501E-2</v>
      </c>
      <c r="AI11" s="5">
        <f t="shared" si="80"/>
        <v>3.2479138661478321E-2</v>
      </c>
      <c r="AJ11" s="5">
        <f t="shared" si="81"/>
        <v>1.2489416709761678E-2</v>
      </c>
      <c r="AK11" s="5">
        <f t="shared" si="82"/>
        <v>3.2017583425034989E-3</v>
      </c>
      <c r="AL11" s="5">
        <f t="shared" si="83"/>
        <v>3.8064480244713809E-5</v>
      </c>
      <c r="AM11" s="5">
        <f t="shared" si="84"/>
        <v>1.3922616576391564E-4</v>
      </c>
      <c r="AN11" s="5">
        <f t="shared" si="85"/>
        <v>2.7984459318546967E-4</v>
      </c>
      <c r="AO11" s="5">
        <f t="shared" si="86"/>
        <v>2.8124381615139639E-4</v>
      </c>
      <c r="AP11" s="5">
        <f t="shared" si="87"/>
        <v>1.8843335682143511E-4</v>
      </c>
      <c r="AQ11" s="5">
        <f t="shared" si="88"/>
        <v>9.4687761802770873E-5</v>
      </c>
      <c r="AR11" s="5">
        <f t="shared" si="89"/>
        <v>1.6977076593238615E-2</v>
      </c>
      <c r="AS11" s="5">
        <f t="shared" si="90"/>
        <v>1.3056613741914256E-2</v>
      </c>
      <c r="AT11" s="5">
        <f t="shared" si="91"/>
        <v>5.0207455173241827E-3</v>
      </c>
      <c r="AU11" s="5">
        <f t="shared" si="92"/>
        <v>1.2871068536864038E-3</v>
      </c>
      <c r="AV11" s="5">
        <f t="shared" si="93"/>
        <v>2.4746982999191498E-4</v>
      </c>
      <c r="AW11" s="5">
        <f t="shared" si="94"/>
        <v>1.6344856390387249E-6</v>
      </c>
      <c r="AX11" s="5">
        <f t="shared" si="95"/>
        <v>1.7845850934775072E-5</v>
      </c>
      <c r="AY11" s="5">
        <f t="shared" si="96"/>
        <v>3.5870160378897798E-5</v>
      </c>
      <c r="AZ11" s="5">
        <f t="shared" si="97"/>
        <v>3.6049511180792208E-5</v>
      </c>
      <c r="BA11" s="5">
        <f t="shared" si="98"/>
        <v>2.4153172491130717E-5</v>
      </c>
      <c r="BB11" s="5">
        <f t="shared" si="99"/>
        <v>1.2136969176793151E-5</v>
      </c>
      <c r="BC11" s="5">
        <f t="shared" si="100"/>
        <v>4.8790616090708361E-6</v>
      </c>
      <c r="BD11" s="5">
        <f t="shared" si="101"/>
        <v>5.6873206587349182E-3</v>
      </c>
      <c r="BE11" s="5">
        <f t="shared" si="102"/>
        <v>4.3739656035412617E-3</v>
      </c>
      <c r="BF11" s="5">
        <f t="shared" si="103"/>
        <v>1.681949748303596E-3</v>
      </c>
      <c r="BG11" s="5">
        <f t="shared" si="104"/>
        <v>4.3118079598494389E-4</v>
      </c>
      <c r="BH11" s="5">
        <f t="shared" si="105"/>
        <v>8.2902393047291247E-5</v>
      </c>
      <c r="BI11" s="5">
        <f t="shared" si="106"/>
        <v>1.2751600881979084E-5</v>
      </c>
      <c r="BJ11" s="8">
        <f t="shared" si="107"/>
        <v>0.13360502470214536</v>
      </c>
      <c r="BK11" s="8">
        <f t="shared" si="108"/>
        <v>0.20224393276038963</v>
      </c>
      <c r="BL11" s="8">
        <f t="shared" si="109"/>
        <v>0.57547101850044768</v>
      </c>
      <c r="BM11" s="8">
        <f t="shared" si="110"/>
        <v>0.52087161321714059</v>
      </c>
      <c r="BN11" s="8">
        <f t="shared" si="111"/>
        <v>0.4744569804323493</v>
      </c>
    </row>
    <row r="12" spans="1:88" x14ac:dyDescent="0.25">
      <c r="A12" t="s">
        <v>16</v>
      </c>
      <c r="B12" t="s">
        <v>49</v>
      </c>
      <c r="C12" t="s">
        <v>59</v>
      </c>
      <c r="D12" t="s">
        <v>455</v>
      </c>
      <c r="E12">
        <f>VLOOKUP(A12,home!$A$2:$E$405,3,FALSE)</f>
        <v>1.49074074074074</v>
      </c>
      <c r="F12">
        <f>VLOOKUP(B12,home!$B$2:$E$405,3,FALSE)</f>
        <v>1.01</v>
      </c>
      <c r="G12">
        <f>VLOOKUP(C12,away!$B$2:$E$405,4,FALSE)</f>
        <v>1.1200000000000001</v>
      </c>
      <c r="H12">
        <f>VLOOKUP(A12,away!$A$2:$E$405,3,FALSE)</f>
        <v>1.3333333333333299</v>
      </c>
      <c r="I12">
        <f>VLOOKUP(C12,away!$B$2:$E$405,3,FALSE)</f>
        <v>0.56000000000000005</v>
      </c>
      <c r="J12">
        <f>VLOOKUP(B12,home!$B$2:$E$405,4,FALSE)</f>
        <v>1</v>
      </c>
      <c r="K12" s="3">
        <f t="shared" si="56"/>
        <v>1.6863259259259253</v>
      </c>
      <c r="L12" s="3">
        <f t="shared" si="57"/>
        <v>0.74666666666666481</v>
      </c>
      <c r="M12" s="5">
        <f t="shared" si="58"/>
        <v>8.7773768028154883E-2</v>
      </c>
      <c r="N12" s="5">
        <f t="shared" si="59"/>
        <v>0.14801518064208566</v>
      </c>
      <c r="O12" s="5">
        <f t="shared" si="60"/>
        <v>6.5537746794355492E-2</v>
      </c>
      <c r="P12" s="5">
        <f t="shared" si="61"/>
        <v>0.11051800154609036</v>
      </c>
      <c r="Q12" s="5">
        <f t="shared" si="62"/>
        <v>0.12480091827367913</v>
      </c>
      <c r="R12" s="5">
        <f t="shared" si="63"/>
        <v>2.4467425469892654E-2</v>
      </c>
      <c r="S12" s="5">
        <f t="shared" si="64"/>
        <v>3.478894930722274E-2</v>
      </c>
      <c r="T12" s="5">
        <f t="shared" si="65"/>
        <v>9.3184685644346857E-2</v>
      </c>
      <c r="U12" s="5">
        <f t="shared" si="66"/>
        <v>4.1260053910540294E-2</v>
      </c>
      <c r="V12" s="5">
        <f t="shared" si="67"/>
        <v>4.867064297095657E-3</v>
      </c>
      <c r="W12" s="5">
        <f t="shared" si="68"/>
        <v>7.0151674688089222E-2</v>
      </c>
      <c r="X12" s="5">
        <f t="shared" si="69"/>
        <v>5.2379917100439821E-2</v>
      </c>
      <c r="Y12" s="5">
        <f t="shared" si="70"/>
        <v>1.9555169050830816E-2</v>
      </c>
      <c r="Z12" s="5">
        <f t="shared" si="71"/>
        <v>6.0896703391732669E-3</v>
      </c>
      <c r="AA12" s="5">
        <f t="shared" si="72"/>
        <v>1.0269168973290003E-2</v>
      </c>
      <c r="AB12" s="5">
        <f t="shared" si="73"/>
        <v>8.6585829386865258E-3</v>
      </c>
      <c r="AC12" s="5">
        <f t="shared" si="74"/>
        <v>3.8301464634257212E-4</v>
      </c>
      <c r="AD12" s="5">
        <f t="shared" si="75"/>
        <v>2.9574646943411605E-2</v>
      </c>
      <c r="AE12" s="5">
        <f t="shared" si="76"/>
        <v>2.2082403051080609E-2</v>
      </c>
      <c r="AF12" s="5">
        <f t="shared" si="77"/>
        <v>8.2440971390700737E-3</v>
      </c>
      <c r="AG12" s="5">
        <f t="shared" si="78"/>
        <v>2.0518641768352132E-3</v>
      </c>
      <c r="AH12" s="5">
        <f t="shared" si="79"/>
        <v>1.1367384633123403E-3</v>
      </c>
      <c r="AI12" s="5">
        <f t="shared" si="80"/>
        <v>1.9169115416807956E-3</v>
      </c>
      <c r="AJ12" s="5">
        <f t="shared" si="81"/>
        <v>1.6162688152214807E-3</v>
      </c>
      <c r="AK12" s="5">
        <f t="shared" si="82"/>
        <v>9.0851866879118701E-4</v>
      </c>
      <c r="AL12" s="5">
        <f t="shared" si="83"/>
        <v>1.9290507507019899E-5</v>
      </c>
      <c r="AM12" s="5">
        <f t="shared" si="84"/>
        <v>9.974498778156175E-3</v>
      </c>
      <c r="AN12" s="5">
        <f t="shared" si="85"/>
        <v>7.4476257543565922E-3</v>
      </c>
      <c r="AO12" s="5">
        <f t="shared" si="86"/>
        <v>2.7804469482931209E-3</v>
      </c>
      <c r="AP12" s="5">
        <f t="shared" si="87"/>
        <v>6.9202235157517493E-4</v>
      </c>
      <c r="AQ12" s="5">
        <f t="shared" si="88"/>
        <v>1.2917750562736567E-4</v>
      </c>
      <c r="AR12" s="5">
        <f t="shared" si="89"/>
        <v>1.6975294385464246E-4</v>
      </c>
      <c r="AS12" s="5">
        <f t="shared" si="90"/>
        <v>2.8625879022433156E-4</v>
      </c>
      <c r="AT12" s="5">
        <f t="shared" si="91"/>
        <v>2.4136280973974063E-4</v>
      </c>
      <c r="AU12" s="5">
        <f t="shared" si="92"/>
        <v>1.3567212120615033E-4</v>
      </c>
      <c r="AV12" s="5">
        <f t="shared" si="93"/>
        <v>5.7196853853823982E-5</v>
      </c>
      <c r="AW12" s="5">
        <f t="shared" si="94"/>
        <v>6.7469801639553726E-7</v>
      </c>
      <c r="AX12" s="5">
        <f t="shared" si="95"/>
        <v>2.8033759812868715E-3</v>
      </c>
      <c r="AY12" s="5">
        <f t="shared" si="96"/>
        <v>2.0931873993608589E-3</v>
      </c>
      <c r="AZ12" s="5">
        <f t="shared" si="97"/>
        <v>7.8145662909471863E-4</v>
      </c>
      <c r="BA12" s="5">
        <f t="shared" si="98"/>
        <v>1.9449587213024057E-4</v>
      </c>
      <c r="BB12" s="5">
        <f t="shared" si="99"/>
        <v>3.6305896130978151E-5</v>
      </c>
      <c r="BC12" s="5">
        <f t="shared" si="100"/>
        <v>5.4216804888927258E-6</v>
      </c>
      <c r="BD12" s="5">
        <f t="shared" si="101"/>
        <v>2.1124810790799889E-5</v>
      </c>
      <c r="BE12" s="5">
        <f t="shared" si="102"/>
        <v>3.5623316116805598E-5</v>
      </c>
      <c r="BF12" s="5">
        <f t="shared" si="103"/>
        <v>3.0036260767612078E-5</v>
      </c>
      <c r="BG12" s="5">
        <f t="shared" si="104"/>
        <v>1.6883641750098657E-5</v>
      </c>
      <c r="BH12" s="5">
        <f t="shared" si="105"/>
        <v>7.117830701809186E-6</v>
      </c>
      <c r="BI12" s="5">
        <f t="shared" si="106"/>
        <v>2.4005964897624692E-6</v>
      </c>
      <c r="BJ12" s="8">
        <f t="shared" si="107"/>
        <v>0.59697857150637001</v>
      </c>
      <c r="BK12" s="8">
        <f t="shared" si="108"/>
        <v>0.24044327573177407</v>
      </c>
      <c r="BL12" s="8">
        <f t="shared" si="109"/>
        <v>0.15677484555126639</v>
      </c>
      <c r="BM12" s="8">
        <f t="shared" si="110"/>
        <v>0.43708080967298102</v>
      </c>
      <c r="BN12" s="8">
        <f t="shared" si="111"/>
        <v>0.56111304075425816</v>
      </c>
    </row>
    <row r="13" spans="1:88" x14ac:dyDescent="0.25">
      <c r="A13" t="s">
        <v>143</v>
      </c>
      <c r="B13" t="s">
        <v>451</v>
      </c>
      <c r="C13" t="s">
        <v>140</v>
      </c>
      <c r="D13" t="s">
        <v>455</v>
      </c>
      <c r="E13">
        <f>VLOOKUP(A13,home!$A$2:$E$405,3,FALSE)</f>
        <v>1.1642857142857099</v>
      </c>
      <c r="F13">
        <f>VLOOKUP(B13,home!$B$2:$E$405,3,FALSE)</f>
        <v>0.61</v>
      </c>
      <c r="G13">
        <f>VLOOKUP(C13,away!$B$2:$E$405,4,FALSE)</f>
        <v>1.23</v>
      </c>
      <c r="H13">
        <f>VLOOKUP(A13,away!$A$2:$E$405,3,FALSE)</f>
        <v>1.02142857142857</v>
      </c>
      <c r="I13">
        <f>VLOOKUP(C13,away!$B$2:$E$405,3,FALSE)</f>
        <v>1.23</v>
      </c>
      <c r="J13">
        <f>VLOOKUP(B13,home!$B$2:$E$405,4,FALSE)</f>
        <v>0.42</v>
      </c>
      <c r="K13" s="3">
        <f t="shared" si="56"/>
        <v>0.87356357142856811</v>
      </c>
      <c r="L13" s="3">
        <f t="shared" si="57"/>
        <v>0.52766999999999931</v>
      </c>
      <c r="M13" s="5">
        <f t="shared" si="58"/>
        <v>0.24629295651850289</v>
      </c>
      <c r="N13" s="5">
        <f t="shared" si="59"/>
        <v>0.21515255471400441</v>
      </c>
      <c r="O13" s="5">
        <f t="shared" si="60"/>
        <v>0.12996140436611825</v>
      </c>
      <c r="P13" s="5">
        <f t="shared" si="61"/>
        <v>0.11352954854593855</v>
      </c>
      <c r="Q13" s="5">
        <f t="shared" si="62"/>
        <v>9.3974717048973047E-2</v>
      </c>
      <c r="R13" s="5">
        <f t="shared" si="63"/>
        <v>3.4288367120934762E-2</v>
      </c>
      <c r="S13" s="5">
        <f t="shared" si="64"/>
        <v>1.3082954721115146E-2</v>
      </c>
      <c r="T13" s="5">
        <f t="shared" si="65"/>
        <v>4.9587638945231535E-2</v>
      </c>
      <c r="U13" s="5">
        <f t="shared" si="66"/>
        <v>2.9953068440617656E-2</v>
      </c>
      <c r="V13" s="5">
        <f t="shared" si="67"/>
        <v>6.7007011312904339E-4</v>
      </c>
      <c r="W13" s="5">
        <f t="shared" si="68"/>
        <v>2.7364296483096684E-2</v>
      </c>
      <c r="X13" s="5">
        <f t="shared" si="69"/>
        <v>1.4439318325235607E-2</v>
      </c>
      <c r="Y13" s="5">
        <f t="shared" si="70"/>
        <v>3.8095975503385313E-3</v>
      </c>
      <c r="Z13" s="5">
        <f t="shared" si="71"/>
        <v>6.030980892901207E-3</v>
      </c>
      <c r="AA13" s="5">
        <f t="shared" si="72"/>
        <v>5.2684452080202331E-3</v>
      </c>
      <c r="AB13" s="5">
        <f t="shared" si="73"/>
        <v>2.3011609058969399E-3</v>
      </c>
      <c r="AC13" s="5">
        <f t="shared" si="74"/>
        <v>1.9304438937525822E-5</v>
      </c>
      <c r="AD13" s="5">
        <f t="shared" si="75"/>
        <v>5.976113141351035E-3</v>
      </c>
      <c r="AE13" s="5">
        <f t="shared" si="76"/>
        <v>3.1534156212966961E-3</v>
      </c>
      <c r="AF13" s="5">
        <f t="shared" si="77"/>
        <v>8.3198141044481277E-4</v>
      </c>
      <c r="AG13" s="5">
        <f t="shared" si="78"/>
        <v>1.4633721028313793E-4</v>
      </c>
      <c r="AH13" s="5">
        <f t="shared" si="79"/>
        <v>7.955919219392939E-4</v>
      </c>
      <c r="AI13" s="5">
        <f t="shared" si="80"/>
        <v>6.9500012072900815E-4</v>
      </c>
      <c r="AJ13" s="5">
        <f t="shared" si="81"/>
        <v>3.0356339380365919E-4</v>
      </c>
      <c r="AK13" s="5">
        <f t="shared" si="82"/>
        <v>8.8393974148700459E-5</v>
      </c>
      <c r="AL13" s="5">
        <f t="shared" si="83"/>
        <v>3.5593778539018812E-7</v>
      </c>
      <c r="AM13" s="5">
        <f t="shared" si="84"/>
        <v>1.0441029478039624E-3</v>
      </c>
      <c r="AN13" s="5">
        <f t="shared" si="85"/>
        <v>5.5094180246771608E-4</v>
      </c>
      <c r="AO13" s="5">
        <f t="shared" si="86"/>
        <v>1.4535773045406966E-4</v>
      </c>
      <c r="AP13" s="5">
        <f t="shared" si="87"/>
        <v>2.5566971209566283E-5</v>
      </c>
      <c r="AQ13" s="5">
        <f t="shared" si="88"/>
        <v>3.3727309245379556E-6</v>
      </c>
      <c r="AR13" s="5">
        <f t="shared" si="89"/>
        <v>8.3961997889941338E-5</v>
      </c>
      <c r="AS13" s="5">
        <f t="shared" si="90"/>
        <v>7.3346142741015052E-5</v>
      </c>
      <c r="AT13" s="5">
        <f t="shared" si="91"/>
        <v>3.2036259201675324E-5</v>
      </c>
      <c r="AU13" s="5">
        <f t="shared" si="92"/>
        <v>9.3285696678089437E-6</v>
      </c>
      <c r="AV13" s="5">
        <f t="shared" si="93"/>
        <v>2.0372746588328474E-6</v>
      </c>
      <c r="AW13" s="5">
        <f t="shared" si="94"/>
        <v>4.5575192532458583E-9</v>
      </c>
      <c r="AX13" s="5">
        <f t="shared" si="95"/>
        <v>1.5201505000378743E-4</v>
      </c>
      <c r="AY13" s="5">
        <f t="shared" si="96"/>
        <v>8.0213781435498408E-5</v>
      </c>
      <c r="AZ13" s="5">
        <f t="shared" si="97"/>
        <v>2.1163203025034695E-5</v>
      </c>
      <c r="BA13" s="5">
        <f t="shared" si="98"/>
        <v>3.7223957800733476E-6</v>
      </c>
      <c r="BB13" s="5">
        <f t="shared" si="99"/>
        <v>4.910491453178252E-7</v>
      </c>
      <c r="BC13" s="5">
        <f t="shared" si="100"/>
        <v>5.1822380501971293E-8</v>
      </c>
      <c r="BD13" s="5">
        <f t="shared" si="101"/>
        <v>7.3840379044308791E-6</v>
      </c>
      <c r="BE13" s="5">
        <f t="shared" si="102"/>
        <v>6.4504265233585582E-6</v>
      </c>
      <c r="BF13" s="5">
        <f t="shared" si="103"/>
        <v>2.817428815491332E-6</v>
      </c>
      <c r="BG13" s="5">
        <f t="shared" si="104"/>
        <v>8.2040105943545619E-7</v>
      </c>
      <c r="BH13" s="5">
        <f t="shared" si="105"/>
        <v>1.7916811987105447E-7</v>
      </c>
      <c r="BI13" s="5">
        <f t="shared" si="106"/>
        <v>3.1302948536140048E-8</v>
      </c>
      <c r="BJ13" s="8">
        <f t="shared" si="107"/>
        <v>0.41646296993488552</v>
      </c>
      <c r="BK13" s="8">
        <f t="shared" si="108"/>
        <v>0.37367540405684413</v>
      </c>
      <c r="BL13" s="8">
        <f t="shared" si="109"/>
        <v>0.20387338846173889</v>
      </c>
      <c r="BM13" s="8">
        <f t="shared" si="110"/>
        <v>0.16676298580798157</v>
      </c>
      <c r="BN13" s="8">
        <f t="shared" si="111"/>
        <v>0.83319954831447196</v>
      </c>
    </row>
    <row r="14" spans="1:88" x14ac:dyDescent="0.25">
      <c r="A14" t="s">
        <v>143</v>
      </c>
      <c r="B14" t="s">
        <v>150</v>
      </c>
      <c r="C14" t="s">
        <v>152</v>
      </c>
      <c r="D14" t="s">
        <v>455</v>
      </c>
      <c r="E14">
        <f>VLOOKUP(A14,home!$A$2:$E$405,3,FALSE)</f>
        <v>1.1642857142857099</v>
      </c>
      <c r="F14">
        <f>VLOOKUP(B14,home!$B$2:$E$405,3,FALSE)</f>
        <v>0.86</v>
      </c>
      <c r="G14">
        <f>VLOOKUP(C14,away!$B$2:$E$405,4,FALSE)</f>
        <v>1.23</v>
      </c>
      <c r="H14">
        <f>VLOOKUP(A14,away!$A$2:$E$405,3,FALSE)</f>
        <v>1.02142857142857</v>
      </c>
      <c r="I14">
        <f>VLOOKUP(C14,away!$B$2:$E$405,3,FALSE)</f>
        <v>1.1000000000000001</v>
      </c>
      <c r="J14">
        <f>VLOOKUP(B14,home!$B$2:$E$405,4,FALSE)</f>
        <v>1.1200000000000001</v>
      </c>
      <c r="K14" s="3">
        <f t="shared" si="56"/>
        <v>1.2315814285714239</v>
      </c>
      <c r="L14" s="3">
        <f t="shared" si="57"/>
        <v>1.2583999999999984</v>
      </c>
      <c r="M14" s="5">
        <f t="shared" si="58"/>
        <v>8.2911506345993133E-2</v>
      </c>
      <c r="N14" s="5">
        <f t="shared" si="59"/>
        <v>0.1021122714306069</v>
      </c>
      <c r="O14" s="5">
        <f t="shared" si="60"/>
        <v>0.10433583958579763</v>
      </c>
      <c r="P14" s="5">
        <f t="shared" si="61"/>
        <v>0.12849808236827559</v>
      </c>
      <c r="Q14" s="5">
        <f t="shared" si="62"/>
        <v>6.2879788561589933E-2</v>
      </c>
      <c r="R14" s="5">
        <f t="shared" si="63"/>
        <v>6.5648110267383791E-2</v>
      </c>
      <c r="S14" s="5">
        <f t="shared" si="64"/>
        <v>4.978729099257917E-2</v>
      </c>
      <c r="T14" s="5">
        <f t="shared" si="65"/>
        <v>7.9127925925904674E-2</v>
      </c>
      <c r="U14" s="5">
        <f t="shared" si="66"/>
        <v>8.08509934261189E-2</v>
      </c>
      <c r="V14" s="5">
        <f t="shared" si="67"/>
        <v>8.573493596842896E-3</v>
      </c>
      <c r="W14" s="5">
        <f t="shared" si="68"/>
        <v>2.5813859941650669E-2</v>
      </c>
      <c r="X14" s="5">
        <f t="shared" si="69"/>
        <v>3.2484161350573158E-2</v>
      </c>
      <c r="Y14" s="5">
        <f t="shared" si="70"/>
        <v>2.0439034321780611E-2</v>
      </c>
      <c r="Z14" s="5">
        <f t="shared" si="71"/>
        <v>2.753719398682522E-2</v>
      </c>
      <c r="AA14" s="5">
        <f t="shared" si="72"/>
        <v>3.391429670914263E-2</v>
      </c>
      <c r="AB14" s="5">
        <f t="shared" si="73"/>
        <v>2.0884108995020516E-2</v>
      </c>
      <c r="AC14" s="5">
        <f t="shared" si="74"/>
        <v>8.3046184943382385E-4</v>
      </c>
      <c r="AD14" s="5">
        <f t="shared" si="75"/>
        <v>7.9479676259701995E-3</v>
      </c>
      <c r="AE14" s="5">
        <f t="shared" si="76"/>
        <v>1.0001722460520888E-2</v>
      </c>
      <c r="AF14" s="5">
        <f t="shared" si="77"/>
        <v>6.2930837721597351E-3</v>
      </c>
      <c r="AG14" s="5">
        <f t="shared" si="78"/>
        <v>2.6397388729619336E-3</v>
      </c>
      <c r="AH14" s="5">
        <f t="shared" si="79"/>
        <v>8.6632012282552087E-3</v>
      </c>
      <c r="AI14" s="5">
        <f t="shared" si="80"/>
        <v>1.0669437744696265E-2</v>
      </c>
      <c r="AJ14" s="5">
        <f t="shared" si="81"/>
        <v>6.5701406898334503E-3</v>
      </c>
      <c r="AK14" s="5">
        <f t="shared" si="82"/>
        <v>2.6972210855667734E-3</v>
      </c>
      <c r="AL14" s="5">
        <f t="shared" si="83"/>
        <v>5.1482724092330894E-5</v>
      </c>
      <c r="AM14" s="5">
        <f t="shared" si="84"/>
        <v>1.9577138646063594E-3</v>
      </c>
      <c r="AN14" s="5">
        <f t="shared" si="85"/>
        <v>2.4635871272206396E-3</v>
      </c>
      <c r="AO14" s="5">
        <f t="shared" si="86"/>
        <v>1.5500890204472246E-3</v>
      </c>
      <c r="AP14" s="5">
        <f t="shared" si="87"/>
        <v>6.5021067444359496E-4</v>
      </c>
      <c r="AQ14" s="5">
        <f t="shared" si="88"/>
        <v>2.0455627817995484E-4</v>
      </c>
      <c r="AR14" s="5">
        <f t="shared" si="89"/>
        <v>2.180354485127265E-3</v>
      </c>
      <c r="AS14" s="5">
        <f t="shared" si="90"/>
        <v>2.6852840915851488E-3</v>
      </c>
      <c r="AT14" s="5">
        <f t="shared" si="91"/>
        <v>1.653573008817278E-3</v>
      </c>
      <c r="AU14" s="5">
        <f t="shared" si="92"/>
        <v>6.7883660281544366E-4</v>
      </c>
      <c r="AV14" s="5">
        <f t="shared" si="93"/>
        <v>2.090106382655042E-4</v>
      </c>
      <c r="AW14" s="5">
        <f t="shared" si="94"/>
        <v>2.216362833536264E-6</v>
      </c>
      <c r="AX14" s="5">
        <f t="shared" si="95"/>
        <v>4.0184733968433073E-4</v>
      </c>
      <c r="AY14" s="5">
        <f t="shared" si="96"/>
        <v>5.0568469225876112E-4</v>
      </c>
      <c r="AZ14" s="5">
        <f t="shared" si="97"/>
        <v>3.1817680836921216E-4</v>
      </c>
      <c r="BA14" s="5">
        <f t="shared" si="98"/>
        <v>1.3346456521727202E-4</v>
      </c>
      <c r="BB14" s="5">
        <f t="shared" si="99"/>
        <v>4.1987952217353757E-5</v>
      </c>
      <c r="BC14" s="5">
        <f t="shared" si="100"/>
        <v>1.0567527814063563E-5</v>
      </c>
      <c r="BD14" s="5">
        <f t="shared" si="101"/>
        <v>4.5729301401402486E-4</v>
      </c>
      <c r="BE14" s="5">
        <f t="shared" si="102"/>
        <v>5.6319358347512501E-4</v>
      </c>
      <c r="BF14" s="5">
        <f t="shared" si="103"/>
        <v>3.46809379049277E-4</v>
      </c>
      <c r="BG14" s="5">
        <f t="shared" si="104"/>
        <v>1.4237466349715898E-4</v>
      </c>
      <c r="BH14" s="5">
        <f t="shared" si="105"/>
        <v>4.3836497865551728E-5</v>
      </c>
      <c r="BI14" s="5">
        <f t="shared" si="106"/>
        <v>1.0797643332964863E-5</v>
      </c>
      <c r="BJ14" s="8">
        <f t="shared" si="107"/>
        <v>0.35797744011417754</v>
      </c>
      <c r="BK14" s="8">
        <f t="shared" si="108"/>
        <v>0.2711580025694757</v>
      </c>
      <c r="BL14" s="8">
        <f t="shared" si="109"/>
        <v>0.34320471333965991</v>
      </c>
      <c r="BM14" s="8">
        <f t="shared" si="110"/>
        <v>0.45298828312106609</v>
      </c>
      <c r="BN14" s="8">
        <f t="shared" si="111"/>
        <v>0.54638559855964697</v>
      </c>
    </row>
    <row r="15" spans="1:88" x14ac:dyDescent="0.25">
      <c r="A15" t="s">
        <v>143</v>
      </c>
      <c r="B15" t="s">
        <v>149</v>
      </c>
      <c r="C15" t="s">
        <v>158</v>
      </c>
      <c r="D15" t="s">
        <v>455</v>
      </c>
      <c r="E15">
        <f>VLOOKUP(A15,home!$A$2:$E$405,3,FALSE)</f>
        <v>1.1642857142857099</v>
      </c>
      <c r="F15">
        <f>VLOOKUP(B15,home!$B$2:$E$405,3,FALSE)</f>
        <v>1.07</v>
      </c>
      <c r="G15">
        <f>VLOOKUP(C15,away!$B$2:$E$405,4,FALSE)</f>
        <v>1.1000000000000001</v>
      </c>
      <c r="H15">
        <f>VLOOKUP(A15,away!$A$2:$E$405,3,FALSE)</f>
        <v>1.02142857142857</v>
      </c>
      <c r="I15">
        <f>VLOOKUP(C15,away!$B$2:$E$405,3,FALSE)</f>
        <v>1.1000000000000001</v>
      </c>
      <c r="J15">
        <f>VLOOKUP(B15,home!$B$2:$E$405,4,FALSE)</f>
        <v>1.22</v>
      </c>
      <c r="K15" s="3">
        <f t="shared" si="56"/>
        <v>1.3703642857142806</v>
      </c>
      <c r="L15" s="3">
        <f t="shared" si="57"/>
        <v>1.370757142857141</v>
      </c>
      <c r="M15" s="5">
        <f t="shared" si="58"/>
        <v>6.4497976448022784E-2</v>
      </c>
      <c r="N15" s="5">
        <f t="shared" si="59"/>
        <v>8.8385723425211241E-2</v>
      </c>
      <c r="O15" s="5">
        <f t="shared" si="60"/>
        <v>8.8411061915958863E-2</v>
      </c>
      <c r="P15" s="5">
        <f t="shared" si="61"/>
        <v>0.12115536171170402</v>
      </c>
      <c r="Q15" s="5">
        <f t="shared" si="62"/>
        <v>6.0560319374464787E-2</v>
      </c>
      <c r="R15" s="5">
        <f t="shared" si="63"/>
        <v>6.0595047314442797E-2</v>
      </c>
      <c r="S15" s="5">
        <f t="shared" si="64"/>
        <v>5.689566742967106E-2</v>
      </c>
      <c r="T15" s="5">
        <f t="shared" si="65"/>
        <v>8.3013490356257311E-2</v>
      </c>
      <c r="U15" s="5">
        <f t="shared" si="66"/>
        <v>8.3037288730879441E-2</v>
      </c>
      <c r="V15" s="5">
        <f t="shared" si="67"/>
        <v>1.1874989550728469E-2</v>
      </c>
      <c r="W15" s="5">
        <f t="shared" si="68"/>
        <v>2.7663232934072378E-2</v>
      </c>
      <c r="X15" s="5">
        <f t="shared" si="69"/>
        <v>3.7919574138900618E-2</v>
      </c>
      <c r="Y15" s="5">
        <f t="shared" si="70"/>
        <v>2.5989263552499475E-2</v>
      </c>
      <c r="Z15" s="5">
        <f t="shared" si="71"/>
        <v>2.7687031309346289E-2</v>
      </c>
      <c r="AA15" s="5">
        <f t="shared" si="72"/>
        <v>3.7941318883781251E-2</v>
      </c>
      <c r="AB15" s="5">
        <f t="shared" si="73"/>
        <v>2.5996714175615328E-2</v>
      </c>
      <c r="AC15" s="5">
        <f t="shared" si="74"/>
        <v>1.3941509617559843E-3</v>
      </c>
      <c r="AD15" s="5">
        <f t="shared" si="75"/>
        <v>9.4771766100619631E-3</v>
      </c>
      <c r="AE15" s="5">
        <f t="shared" si="76"/>
        <v>1.2990907532361061E-2</v>
      </c>
      <c r="AF15" s="5">
        <f t="shared" si="77"/>
        <v>8.9036896460902813E-3</v>
      </c>
      <c r="AG15" s="5">
        <f t="shared" si="78"/>
        <v>4.0682653933871403E-3</v>
      </c>
      <c r="AH15" s="5">
        <f t="shared" si="79"/>
        <v>9.4880489829489295E-3</v>
      </c>
      <c r="AI15" s="5">
        <f t="shared" si="80"/>
        <v>1.3002083467340915E-2</v>
      </c>
      <c r="AJ15" s="5">
        <f t="shared" si="81"/>
        <v>8.9087954117600468E-3</v>
      </c>
      <c r="AK15" s="5">
        <f t="shared" si="82"/>
        <v>4.0694316870037387E-3</v>
      </c>
      <c r="AL15" s="5">
        <f t="shared" si="83"/>
        <v>1.0475296953750817E-4</v>
      </c>
      <c r="AM15" s="5">
        <f t="shared" si="84"/>
        <v>2.5974368711671287E-3</v>
      </c>
      <c r="AN15" s="5">
        <f t="shared" si="85"/>
        <v>3.5604551442728451E-3</v>
      </c>
      <c r="AO15" s="5">
        <f t="shared" si="86"/>
        <v>2.440259660417228E-3</v>
      </c>
      <c r="AP15" s="5">
        <f t="shared" si="87"/>
        <v>1.1150011199810186E-3</v>
      </c>
      <c r="AQ15" s="5">
        <f t="shared" si="88"/>
        <v>3.8209893737692319E-4</v>
      </c>
      <c r="AR15" s="5">
        <f t="shared" si="89"/>
        <v>2.6011621830311351E-3</v>
      </c>
      <c r="AS15" s="5">
        <f t="shared" si="90"/>
        <v>3.5645397569764605E-3</v>
      </c>
      <c r="AT15" s="5">
        <f t="shared" si="91"/>
        <v>2.4423589889846016E-3</v>
      </c>
      <c r="AU15" s="5">
        <f t="shared" si="92"/>
        <v>1.1156405104659119E-3</v>
      </c>
      <c r="AV15" s="5">
        <f t="shared" si="93"/>
        <v>3.8220847780963364E-4</v>
      </c>
      <c r="AW15" s="5">
        <f t="shared" si="94"/>
        <v>5.465883760847542E-6</v>
      </c>
      <c r="AX15" s="5">
        <f t="shared" si="95"/>
        <v>5.9323912044081256E-4</v>
      </c>
      <c r="AY15" s="5">
        <f t="shared" si="96"/>
        <v>8.1318676176653139E-4</v>
      </c>
      <c r="AZ15" s="5">
        <f t="shared" si="97"/>
        <v>5.5734078108417068E-4</v>
      </c>
      <c r="BA15" s="5">
        <f t="shared" si="98"/>
        <v>2.54659618892235E-4</v>
      </c>
      <c r="BB15" s="5">
        <f t="shared" si="99"/>
        <v>8.7269122898452084E-5</v>
      </c>
      <c r="BC15" s="5">
        <f t="shared" si="100"/>
        <v>2.3924954712786173E-5</v>
      </c>
      <c r="BD15" s="5">
        <f t="shared" si="101"/>
        <v>5.9426027368663346E-4</v>
      </c>
      <c r="BE15" s="5">
        <f t="shared" si="102"/>
        <v>8.1435305547895636E-4</v>
      </c>
      <c r="BF15" s="5">
        <f t="shared" si="103"/>
        <v>5.5798017159533106E-4</v>
      </c>
      <c r="BG15" s="5">
        <f t="shared" si="104"/>
        <v>2.5487869976365582E-4</v>
      </c>
      <c r="BH15" s="5">
        <f t="shared" si="105"/>
        <v>8.7319166836351695E-5</v>
      </c>
      <c r="BI15" s="5">
        <f t="shared" si="106"/>
        <v>2.3931813538172628E-5</v>
      </c>
      <c r="BJ15" s="8">
        <f t="shared" si="107"/>
        <v>0.37139651505631627</v>
      </c>
      <c r="BK15" s="8">
        <f t="shared" si="108"/>
        <v>0.2567360858331863</v>
      </c>
      <c r="BL15" s="8">
        <f t="shared" si="109"/>
        <v>0.34388842366789812</v>
      </c>
      <c r="BM15" s="8">
        <f t="shared" si="110"/>
        <v>0.51529484479893717</v>
      </c>
      <c r="BN15" s="8">
        <f t="shared" si="111"/>
        <v>0.48360549018980448</v>
      </c>
    </row>
    <row r="16" spans="1:88" x14ac:dyDescent="0.25">
      <c r="A16" t="s">
        <v>143</v>
      </c>
      <c r="B16" t="s">
        <v>155</v>
      </c>
      <c r="C16" t="s">
        <v>452</v>
      </c>
      <c r="D16" t="s">
        <v>455</v>
      </c>
      <c r="E16">
        <f>VLOOKUP(A16,home!$A$2:$E$405,3,FALSE)</f>
        <v>1.1642857142857099</v>
      </c>
      <c r="F16">
        <f>VLOOKUP(B16,home!$B$2:$E$405,3,FALSE)</f>
        <v>0.64</v>
      </c>
      <c r="G16">
        <f>VLOOKUP(C16,away!$B$2:$E$405,4,FALSE)</f>
        <v>1.07</v>
      </c>
      <c r="H16">
        <f>VLOOKUP(A16,away!$A$2:$E$405,3,FALSE)</f>
        <v>1.02142857142857</v>
      </c>
      <c r="I16">
        <f>VLOOKUP(C16,away!$B$2:$E$405,3,FALSE)</f>
        <v>0.86</v>
      </c>
      <c r="J16">
        <f>VLOOKUP(B16,home!$B$2:$E$405,4,FALSE)</f>
        <v>0.98</v>
      </c>
      <c r="K16" s="3">
        <f t="shared" si="56"/>
        <v>0.7973028571428542</v>
      </c>
      <c r="L16" s="3">
        <f t="shared" si="57"/>
        <v>0.86085999999999885</v>
      </c>
      <c r="M16" s="5">
        <f t="shared" si="58"/>
        <v>0.19048861363571706</v>
      </c>
      <c r="N16" s="5">
        <f t="shared" si="59"/>
        <v>0.15187711590493849</v>
      </c>
      <c r="O16" s="5">
        <f t="shared" si="60"/>
        <v>0.16398402793444317</v>
      </c>
      <c r="P16" s="5">
        <f t="shared" si="61"/>
        <v>0.13074493399792517</v>
      </c>
      <c r="Q16" s="5">
        <f t="shared" si="62"/>
        <v>6.0546029222811923E-2</v>
      </c>
      <c r="R16" s="5">
        <f t="shared" si="63"/>
        <v>7.0583645143822274E-2</v>
      </c>
      <c r="S16" s="5">
        <f t="shared" si="64"/>
        <v>2.2434723839730587E-2</v>
      </c>
      <c r="T16" s="5">
        <f t="shared" si="65"/>
        <v>5.2121654716749795E-2</v>
      </c>
      <c r="U16" s="5">
        <f t="shared" si="66"/>
        <v>5.6276541940726857E-2</v>
      </c>
      <c r="V16" s="5">
        <f t="shared" si="67"/>
        <v>1.7109371944442724E-3</v>
      </c>
      <c r="W16" s="5">
        <f t="shared" si="68"/>
        <v>1.6091174029334233E-2</v>
      </c>
      <c r="X16" s="5">
        <f t="shared" si="69"/>
        <v>1.3852248074892649E-2</v>
      </c>
      <c r="Y16" s="5">
        <f t="shared" si="70"/>
        <v>5.9624231388760354E-3</v>
      </c>
      <c r="Z16" s="5">
        <f t="shared" si="71"/>
        <v>2.0254212252836922E-2</v>
      </c>
      <c r="AA16" s="5">
        <f t="shared" si="72"/>
        <v>1.6148741298364685E-2</v>
      </c>
      <c r="AB16" s="5">
        <f t="shared" si="73"/>
        <v>6.4377187882234824E-3</v>
      </c>
      <c r="AC16" s="5">
        <f t="shared" si="74"/>
        <v>7.3395584614180563E-5</v>
      </c>
      <c r="AD16" s="5">
        <f t="shared" si="75"/>
        <v>3.2073847570927693E-3</v>
      </c>
      <c r="AE16" s="5">
        <f t="shared" si="76"/>
        <v>2.7611092419908773E-3</v>
      </c>
      <c r="AF16" s="5">
        <f t="shared" si="77"/>
        <v>1.1884642510301318E-3</v>
      </c>
      <c r="AG16" s="5">
        <f t="shared" si="78"/>
        <v>3.4103377838059931E-4</v>
      </c>
      <c r="AH16" s="5">
        <f t="shared" si="79"/>
        <v>4.3590102899942916E-3</v>
      </c>
      <c r="AI16" s="5">
        <f t="shared" si="80"/>
        <v>3.4754513585275506E-3</v>
      </c>
      <c r="AJ16" s="5">
        <f t="shared" si="81"/>
        <v>1.3854936490075146E-3</v>
      </c>
      <c r="AK16" s="5">
        <f t="shared" si="82"/>
        <v>3.6821934830232349E-4</v>
      </c>
      <c r="AL16" s="5">
        <f t="shared" si="83"/>
        <v>2.0150497571411552E-6</v>
      </c>
      <c r="AM16" s="5">
        <f t="shared" si="84"/>
        <v>5.1145140615730094E-4</v>
      </c>
      <c r="AN16" s="5">
        <f t="shared" si="85"/>
        <v>4.4028805750457347E-4</v>
      </c>
      <c r="AO16" s="5">
        <f t="shared" si="86"/>
        <v>1.8951318859169333E-4</v>
      </c>
      <c r="AP16" s="5">
        <f t="shared" si="87"/>
        <v>5.4381441177014964E-5</v>
      </c>
      <c r="AQ16" s="5">
        <f t="shared" si="88"/>
        <v>1.1703701862911258E-5</v>
      </c>
      <c r="AR16" s="5">
        <f t="shared" si="89"/>
        <v>7.5049951964889646E-4</v>
      </c>
      <c r="AS16" s="5">
        <f t="shared" si="90"/>
        <v>5.9837541130040482E-4</v>
      </c>
      <c r="AT16" s="5">
        <f t="shared" si="91"/>
        <v>2.3854321253692157E-4</v>
      </c>
      <c r="AU16" s="5">
        <f t="shared" si="92"/>
        <v>6.3397061635907576E-5</v>
      </c>
      <c r="AV16" s="5">
        <f t="shared" si="93"/>
        <v>1.2636664594192684E-5</v>
      </c>
      <c r="AW16" s="5">
        <f t="shared" si="94"/>
        <v>3.8418386635577337E-8</v>
      </c>
      <c r="AX16" s="5">
        <f t="shared" si="95"/>
        <v>6.7963611236491041E-5</v>
      </c>
      <c r="AY16" s="5">
        <f t="shared" si="96"/>
        <v>5.8507154369045589E-5</v>
      </c>
      <c r="AZ16" s="5">
        <f t="shared" si="97"/>
        <v>2.5183234455068261E-5</v>
      </c>
      <c r="BA16" s="5">
        <f t="shared" si="98"/>
        <v>7.2264130709966776E-6</v>
      </c>
      <c r="BB16" s="5">
        <f t="shared" si="99"/>
        <v>1.5552324890745478E-6</v>
      </c>
      <c r="BC16" s="5">
        <f t="shared" si="100"/>
        <v>2.6776748810894275E-7</v>
      </c>
      <c r="BD16" s="5">
        <f t="shared" si="101"/>
        <v>1.0767916941415796E-4</v>
      </c>
      <c r="BE16" s="5">
        <f t="shared" si="102"/>
        <v>8.5852909428677592E-5</v>
      </c>
      <c r="BF16" s="5">
        <f t="shared" si="103"/>
        <v>3.422538499075565E-5</v>
      </c>
      <c r="BG16" s="5">
        <f t="shared" si="104"/>
        <v>9.0959990799812161E-6</v>
      </c>
      <c r="BH16" s="5">
        <f t="shared" si="105"/>
        <v>1.8130665137594489E-6</v>
      </c>
      <c r="BI16" s="5">
        <f t="shared" si="106"/>
        <v>2.8911262232208857E-7</v>
      </c>
      <c r="BJ16" s="8">
        <f t="shared" si="107"/>
        <v>0.30931667832449977</v>
      </c>
      <c r="BK16" s="8">
        <f t="shared" si="108"/>
        <v>0.34551312645655746</v>
      </c>
      <c r="BL16" s="8">
        <f t="shared" si="109"/>
        <v>0.32492125726317816</v>
      </c>
      <c r="BM16" s="8">
        <f t="shared" si="110"/>
        <v>0.23172243972143178</v>
      </c>
      <c r="BN16" s="8">
        <f t="shared" si="111"/>
        <v>0.76822436583965825</v>
      </c>
    </row>
    <row r="17" spans="1:66" x14ac:dyDescent="0.25">
      <c r="A17" t="s">
        <v>143</v>
      </c>
      <c r="B17" t="s">
        <v>145</v>
      </c>
      <c r="C17" t="s">
        <v>161</v>
      </c>
      <c r="D17" t="s">
        <v>455</v>
      </c>
      <c r="E17">
        <f>VLOOKUP(A17,home!$A$2:$E$405,3,FALSE)</f>
        <v>1.1642857142857099</v>
      </c>
      <c r="F17">
        <f>VLOOKUP(B17,home!$B$2:$E$405,3,FALSE)</f>
        <v>1.35</v>
      </c>
      <c r="G17">
        <f>VLOOKUP(C17,away!$B$2:$E$405,4,FALSE)</f>
        <v>0.97</v>
      </c>
      <c r="H17">
        <f>VLOOKUP(A17,away!$A$2:$E$405,3,FALSE)</f>
        <v>1.02142857142857</v>
      </c>
      <c r="I17">
        <f>VLOOKUP(C17,away!$B$2:$E$405,3,FALSE)</f>
        <v>0.97</v>
      </c>
      <c r="J17">
        <f>VLOOKUP(B17,home!$B$2:$E$405,4,FALSE)</f>
        <v>1.1200000000000001</v>
      </c>
      <c r="K17" s="3">
        <f t="shared" si="56"/>
        <v>1.5246321428571372</v>
      </c>
      <c r="L17" s="3">
        <f t="shared" si="57"/>
        <v>1.1096799999999987</v>
      </c>
      <c r="M17" s="5">
        <f t="shared" si="58"/>
        <v>7.1768318784691962E-2</v>
      </c>
      <c r="N17" s="5">
        <f t="shared" si="59"/>
        <v>0.10942028565795904</v>
      </c>
      <c r="O17" s="5">
        <f t="shared" si="60"/>
        <v>7.9639867988996901E-2</v>
      </c>
      <c r="P17" s="5">
        <f t="shared" si="61"/>
        <v>0.12142150258892385</v>
      </c>
      <c r="Q17" s="5">
        <f t="shared" si="62"/>
        <v>8.3412842297367118E-2</v>
      </c>
      <c r="R17" s="5">
        <f t="shared" si="63"/>
        <v>4.4187384355014979E-2</v>
      </c>
      <c r="S17" s="5">
        <f t="shared" si="64"/>
        <v>5.1356857526446392E-2</v>
      </c>
      <c r="T17" s="5">
        <f t="shared" si="65"/>
        <v>9.2561562840542247E-2</v>
      </c>
      <c r="U17" s="5">
        <f t="shared" si="66"/>
        <v>6.7369506496438428E-2</v>
      </c>
      <c r="V17" s="5">
        <f t="shared" si="67"/>
        <v>9.6542549301580523E-3</v>
      </c>
      <c r="W17" s="5">
        <f t="shared" si="68"/>
        <v>4.2391300164546418E-2</v>
      </c>
      <c r="X17" s="5">
        <f t="shared" si="69"/>
        <v>4.7040777966593825E-2</v>
      </c>
      <c r="Y17" s="5">
        <f t="shared" si="70"/>
        <v>2.6100105246984882E-2</v>
      </c>
      <c r="Z17" s="5">
        <f t="shared" si="71"/>
        <v>1.6344618890357661E-2</v>
      </c>
      <c r="AA17" s="5">
        <f t="shared" si="72"/>
        <v>2.4919531322989241E-2</v>
      </c>
      <c r="AB17" s="5">
        <f t="shared" si="73"/>
        <v>1.8996559219982327E-2</v>
      </c>
      <c r="AC17" s="5">
        <f t="shared" si="74"/>
        <v>1.0208492408686177E-3</v>
      </c>
      <c r="AD17" s="5">
        <f t="shared" si="75"/>
        <v>1.6157784702093125E-2</v>
      </c>
      <c r="AE17" s="5">
        <f t="shared" si="76"/>
        <v>1.7929970528218681E-2</v>
      </c>
      <c r="AF17" s="5">
        <f t="shared" si="77"/>
        <v>9.94826484787684E-3</v>
      </c>
      <c r="AG17" s="5">
        <f t="shared" si="78"/>
        <v>3.6797968454639874E-3</v>
      </c>
      <c r="AH17" s="5">
        <f t="shared" si="79"/>
        <v>4.5343241725630144E-3</v>
      </c>
      <c r="AI17" s="5">
        <f t="shared" si="80"/>
        <v>6.9131763796236641E-3</v>
      </c>
      <c r="AJ17" s="5">
        <f t="shared" si="81"/>
        <v>5.2700254588074888E-3</v>
      </c>
      <c r="AK17" s="5">
        <f t="shared" si="82"/>
        <v>2.6782834027244424E-3</v>
      </c>
      <c r="AL17" s="5">
        <f t="shared" si="83"/>
        <v>6.9085106543958098E-5</v>
      </c>
      <c r="AM17" s="5">
        <f t="shared" si="84"/>
        <v>4.9269355828353012E-3</v>
      </c>
      <c r="AN17" s="5">
        <f t="shared" si="85"/>
        <v>5.4673218775606715E-3</v>
      </c>
      <c r="AO17" s="5">
        <f t="shared" si="86"/>
        <v>3.0334888705457587E-3</v>
      </c>
      <c r="AP17" s="5">
        <f t="shared" si="87"/>
        <v>1.1220673099557382E-3</v>
      </c>
      <c r="AQ17" s="5">
        <f t="shared" si="88"/>
        <v>3.1128391312792037E-4</v>
      </c>
      <c r="AR17" s="5">
        <f t="shared" si="89"/>
        <v>1.0063297695619446E-3</v>
      </c>
      <c r="AS17" s="5">
        <f t="shared" si="90"/>
        <v>1.5342827129881565E-3</v>
      </c>
      <c r="AT17" s="5">
        <f t="shared" si="91"/>
        <v>1.169608370225898E-3</v>
      </c>
      <c r="AU17" s="5">
        <f t="shared" si="92"/>
        <v>5.9440750526705154E-4</v>
      </c>
      <c r="AV17" s="5">
        <f t="shared" si="93"/>
        <v>2.2656319712141738E-4</v>
      </c>
      <c r="AW17" s="5">
        <f t="shared" si="94"/>
        <v>3.2467194381443803E-6</v>
      </c>
      <c r="AX17" s="5">
        <f t="shared" si="95"/>
        <v>1.2519607258962096E-3</v>
      </c>
      <c r="AY17" s="5">
        <f t="shared" si="96"/>
        <v>1.3892757783125044E-3</v>
      </c>
      <c r="AZ17" s="5">
        <f t="shared" si="97"/>
        <v>7.7082577283890891E-4</v>
      </c>
      <c r="BA17" s="5">
        <f t="shared" si="98"/>
        <v>2.8512331453462656E-4</v>
      </c>
      <c r="BB17" s="5">
        <f t="shared" si="99"/>
        <v>7.9098909918195974E-5</v>
      </c>
      <c r="BC17" s="5">
        <f t="shared" si="100"/>
        <v>1.7554895671604729E-5</v>
      </c>
      <c r="BD17" s="5">
        <f t="shared" si="101"/>
        <v>1.8611733644791591E-4</v>
      </c>
      <c r="BE17" s="5">
        <f t="shared" si="102"/>
        <v>2.8376047349144877E-4</v>
      </c>
      <c r="BF17" s="5">
        <f t="shared" si="103"/>
        <v>2.1631516937871181E-4</v>
      </c>
      <c r="BG17" s="5">
        <f t="shared" si="104"/>
        <v>1.0993368674078997E-4</v>
      </c>
      <c r="BH17" s="5">
        <f t="shared" si="105"/>
        <v>4.190210809694896E-5</v>
      </c>
      <c r="BI17" s="5">
        <f t="shared" si="106"/>
        <v>1.2777060171616533E-5</v>
      </c>
      <c r="BJ17" s="8">
        <f t="shared" si="107"/>
        <v>0.46729762804884356</v>
      </c>
      <c r="BK17" s="8">
        <f t="shared" si="108"/>
        <v>0.25668014395594529</v>
      </c>
      <c r="BL17" s="8">
        <f t="shared" si="109"/>
        <v>0.25989065618663243</v>
      </c>
      <c r="BM17" s="8">
        <f t="shared" si="110"/>
        <v>0.48897681634995088</v>
      </c>
      <c r="BN17" s="8">
        <f t="shared" si="111"/>
        <v>0.50985020167295392</v>
      </c>
    </row>
    <row r="18" spans="1:66" x14ac:dyDescent="0.25">
      <c r="A18" t="s">
        <v>143</v>
      </c>
      <c r="B18" t="s">
        <v>151</v>
      </c>
      <c r="C18" t="s">
        <v>156</v>
      </c>
      <c r="D18" t="s">
        <v>455</v>
      </c>
      <c r="E18">
        <f>VLOOKUP(A18,home!$A$2:$E$405,3,FALSE)</f>
        <v>1.1642857142857099</v>
      </c>
      <c r="F18">
        <f>VLOOKUP(B18,home!$B$2:$E$405,3,FALSE)</f>
        <v>0.98</v>
      </c>
      <c r="G18">
        <f>VLOOKUP(C18,away!$B$2:$E$405,4,FALSE)</f>
        <v>0.97</v>
      </c>
      <c r="H18">
        <f>VLOOKUP(A18,away!$A$2:$E$405,3,FALSE)</f>
        <v>1.02142857142857</v>
      </c>
      <c r="I18">
        <f>VLOOKUP(C18,away!$B$2:$E$405,3,FALSE)</f>
        <v>0.86</v>
      </c>
      <c r="J18">
        <f>VLOOKUP(B18,home!$B$2:$E$405,4,FALSE)</f>
        <v>0.56000000000000005</v>
      </c>
      <c r="K18" s="3">
        <f t="shared" ref="K18:K29" si="112">E18*F18*G18</f>
        <v>1.1067699999999958</v>
      </c>
      <c r="L18" s="3">
        <f t="shared" ref="L18:L29" si="113">H18*I18*J18</f>
        <v>0.49191999999999936</v>
      </c>
      <c r="M18" s="5">
        <f t="shared" si="58"/>
        <v>0.20216117574620837</v>
      </c>
      <c r="N18" s="5">
        <f t="shared" si="59"/>
        <v>0.22374592448063019</v>
      </c>
      <c r="O18" s="5">
        <f t="shared" si="60"/>
        <v>9.9447125573074696E-2</v>
      </c>
      <c r="P18" s="5">
        <f t="shared" si="61"/>
        <v>0.11006509517051145</v>
      </c>
      <c r="Q18" s="5">
        <f t="shared" si="62"/>
        <v>0.1238176384187131</v>
      </c>
      <c r="R18" s="5">
        <f t="shared" si="63"/>
        <v>2.4460015005953416E-2</v>
      </c>
      <c r="S18" s="5">
        <f t="shared" si="64"/>
        <v>1.4981023347061926E-2</v>
      </c>
      <c r="T18" s="5">
        <f t="shared" si="65"/>
        <v>6.0908372690933271E-2</v>
      </c>
      <c r="U18" s="5">
        <f t="shared" si="66"/>
        <v>2.7071610808138958E-2</v>
      </c>
      <c r="V18" s="5">
        <f t="shared" si="67"/>
        <v>9.0625586482871257E-4</v>
      </c>
      <c r="W18" s="5">
        <f t="shared" si="68"/>
        <v>4.5679215890892848E-2</v>
      </c>
      <c r="X18" s="5">
        <f t="shared" si="69"/>
        <v>2.2470519881047982E-2</v>
      </c>
      <c r="Y18" s="5">
        <f t="shared" si="70"/>
        <v>5.5268490699425538E-3</v>
      </c>
      <c r="Z18" s="5">
        <f t="shared" si="71"/>
        <v>4.0107901939095301E-3</v>
      </c>
      <c r="AA18" s="5">
        <f t="shared" si="72"/>
        <v>4.4390222629132337E-3</v>
      </c>
      <c r="AB18" s="5">
        <f t="shared" si="73"/>
        <v>2.4564883349622313E-3</v>
      </c>
      <c r="AC18" s="5">
        <f t="shared" si="74"/>
        <v>3.0837751624113856E-5</v>
      </c>
      <c r="AD18" s="5">
        <f t="shared" si="75"/>
        <v>1.2639096442890829E-2</v>
      </c>
      <c r="AE18" s="5">
        <f t="shared" si="76"/>
        <v>6.2174243221868484E-3</v>
      </c>
      <c r="AF18" s="5">
        <f t="shared" si="77"/>
        <v>1.5292376862850749E-3</v>
      </c>
      <c r="AG18" s="5">
        <f t="shared" si="78"/>
        <v>2.5075420087911771E-4</v>
      </c>
      <c r="AH18" s="5">
        <f t="shared" si="79"/>
        <v>4.9324697804699325E-4</v>
      </c>
      <c r="AI18" s="5">
        <f t="shared" si="80"/>
        <v>5.4591095789306872E-4</v>
      </c>
      <c r="AJ18" s="5">
        <f t="shared" si="81"/>
        <v>3.0209893543365474E-4</v>
      </c>
      <c r="AK18" s="5">
        <f t="shared" si="82"/>
        <v>1.1145134625663491E-4</v>
      </c>
      <c r="AL18" s="5">
        <f t="shared" si="83"/>
        <v>6.7157505486883196E-7</v>
      </c>
      <c r="AM18" s="5">
        <f t="shared" si="84"/>
        <v>2.797714554019645E-3</v>
      </c>
      <c r="AN18" s="5">
        <f t="shared" si="85"/>
        <v>1.3762517434133422E-3</v>
      </c>
      <c r="AO18" s="5">
        <f t="shared" si="86"/>
        <v>3.3850287880994514E-4</v>
      </c>
      <c r="AP18" s="5">
        <f t="shared" si="87"/>
        <v>5.5505445381396E-5</v>
      </c>
      <c r="AQ18" s="5">
        <f t="shared" si="88"/>
        <v>6.8260596730040703E-6</v>
      </c>
      <c r="AR18" s="5">
        <f t="shared" si="89"/>
        <v>4.8527610688175347E-5</v>
      </c>
      <c r="AS18" s="5">
        <f t="shared" si="90"/>
        <v>5.3708903681351627E-5</v>
      </c>
      <c r="AT18" s="5">
        <f t="shared" si="91"/>
        <v>2.9721701663704663E-5</v>
      </c>
      <c r="AU18" s="5">
        <f t="shared" si="92"/>
        <v>1.096502925011276E-5</v>
      </c>
      <c r="AV18" s="5">
        <f t="shared" si="93"/>
        <v>3.0339413557868149E-6</v>
      </c>
      <c r="AW18" s="5">
        <f t="shared" si="94"/>
        <v>1.015649628946919E-8</v>
      </c>
      <c r="AX18" s="5">
        <f t="shared" si="95"/>
        <v>5.1607108949205179E-4</v>
      </c>
      <c r="AY18" s="5">
        <f t="shared" si="96"/>
        <v>2.5386569034292983E-4</v>
      </c>
      <c r="AZ18" s="5">
        <f t="shared" si="97"/>
        <v>6.244080519674693E-5</v>
      </c>
      <c r="BA18" s="5">
        <f t="shared" si="98"/>
        <v>1.0238626964127903E-5</v>
      </c>
      <c r="BB18" s="5">
        <f t="shared" si="99"/>
        <v>1.2591463440484479E-6</v>
      </c>
      <c r="BC18" s="5">
        <f t="shared" si="100"/>
        <v>1.2387985391286238E-7</v>
      </c>
      <c r="BD18" s="5">
        <f t="shared" si="101"/>
        <v>3.9786170416211951E-6</v>
      </c>
      <c r="BE18" s="5">
        <f t="shared" si="102"/>
        <v>4.4034139831550727E-6</v>
      </c>
      <c r="BF18" s="5">
        <f t="shared" si="103"/>
        <v>2.4367832470682616E-6</v>
      </c>
      <c r="BG18" s="5">
        <f t="shared" si="104"/>
        <v>8.9898619811924308E-7</v>
      </c>
      <c r="BH18" s="5">
        <f t="shared" si="105"/>
        <v>2.4874273862310785E-7</v>
      </c>
      <c r="BI18" s="5">
        <f t="shared" si="106"/>
        <v>5.5060200165179189E-8</v>
      </c>
      <c r="BJ18" s="8">
        <f t="shared" si="107"/>
        <v>0.50820383300389316</v>
      </c>
      <c r="BK18" s="8">
        <f t="shared" si="108"/>
        <v>0.32839892514563235</v>
      </c>
      <c r="BL18" s="8">
        <f t="shared" si="109"/>
        <v>0.15948494899272084</v>
      </c>
      <c r="BM18" s="8">
        <f t="shared" si="110"/>
        <v>0.21614766740721783</v>
      </c>
      <c r="BN18" s="8">
        <f t="shared" si="111"/>
        <v>0.78369697439509112</v>
      </c>
    </row>
    <row r="19" spans="1:66" x14ac:dyDescent="0.25">
      <c r="A19" t="s">
        <v>143</v>
      </c>
      <c r="B19" t="s">
        <v>159</v>
      </c>
      <c r="C19" t="s">
        <v>157</v>
      </c>
      <c r="D19" t="s">
        <v>455</v>
      </c>
      <c r="E19">
        <f>VLOOKUP(A19,home!$A$2:$E$405,3,FALSE)</f>
        <v>1.1642857142857099</v>
      </c>
      <c r="F19">
        <f>VLOOKUP(B19,home!$B$2:$E$405,3,FALSE)</f>
        <v>1.07</v>
      </c>
      <c r="G19">
        <f>VLOOKUP(C19,away!$B$2:$E$405,4,FALSE)</f>
        <v>1.35</v>
      </c>
      <c r="H19">
        <f>VLOOKUP(A19,away!$A$2:$E$405,3,FALSE)</f>
        <v>1.02142857142857</v>
      </c>
      <c r="I19">
        <f>VLOOKUP(C19,away!$B$2:$E$405,3,FALSE)</f>
        <v>0.49</v>
      </c>
      <c r="J19">
        <f>VLOOKUP(B19,home!$B$2:$E$405,4,FALSE)</f>
        <v>0.61</v>
      </c>
      <c r="K19" s="3">
        <f t="shared" si="112"/>
        <v>1.6818107142857082</v>
      </c>
      <c r="L19" s="3">
        <f t="shared" si="113"/>
        <v>0.30530499999999955</v>
      </c>
      <c r="M19" s="5">
        <f t="shared" si="58"/>
        <v>0.13709026324713613</v>
      </c>
      <c r="N19" s="5">
        <f t="shared" si="59"/>
        <v>0.23055987355328175</v>
      </c>
      <c r="O19" s="5">
        <f t="shared" si="60"/>
        <v>4.1854342820666836E-2</v>
      </c>
      <c r="P19" s="5">
        <f t="shared" si="61"/>
        <v>7.0391082195184584E-2</v>
      </c>
      <c r="Q19" s="5">
        <f t="shared" si="62"/>
        <v>0.19387903281313371</v>
      </c>
      <c r="R19" s="5">
        <f t="shared" si="63"/>
        <v>6.389170067431834E-3</v>
      </c>
      <c r="S19" s="5">
        <f t="shared" si="64"/>
        <v>9.0358431285468103E-3</v>
      </c>
      <c r="T19" s="5">
        <f t="shared" si="65"/>
        <v>5.9192238113013704E-2</v>
      </c>
      <c r="U19" s="5">
        <f t="shared" si="66"/>
        <v>1.0745374674800398E-2</v>
      </c>
      <c r="V19" s="5">
        <f t="shared" si="67"/>
        <v>5.1551013122380369E-4</v>
      </c>
      <c r="W19" s="5">
        <f t="shared" si="68"/>
        <v>0.10868927822015957</v>
      </c>
      <c r="X19" s="5">
        <f t="shared" si="69"/>
        <v>3.3183380087005769E-2</v>
      </c>
      <c r="Y19" s="5">
        <f t="shared" si="70"/>
        <v>5.0655259287316397E-3</v>
      </c>
      <c r="Z19" s="5">
        <f t="shared" si="71"/>
        <v>6.5021518914575775E-4</v>
      </c>
      <c r="AA19" s="5">
        <f t="shared" si="72"/>
        <v>1.0935388716966435E-3</v>
      </c>
      <c r="AB19" s="5">
        <f t="shared" si="73"/>
        <v>9.195626954536599E-4</v>
      </c>
      <c r="AC19" s="5">
        <f t="shared" si="74"/>
        <v>1.654353268784354E-5</v>
      </c>
      <c r="AD19" s="5">
        <f t="shared" si="75"/>
        <v>4.5698698159661155E-2</v>
      </c>
      <c r="AE19" s="5">
        <f t="shared" si="76"/>
        <v>1.3952041041635327E-2</v>
      </c>
      <c r="AF19" s="5">
        <f t="shared" si="77"/>
        <v>2.1298139451082338E-3</v>
      </c>
      <c r="AG19" s="5">
        <f t="shared" si="78"/>
        <v>2.1674761550375611E-4</v>
      </c>
      <c r="AH19" s="5">
        <f t="shared" si="79"/>
        <v>4.9628487080536318E-5</v>
      </c>
      <c r="AI19" s="5">
        <f t="shared" si="80"/>
        <v>8.3465721305835808E-5</v>
      </c>
      <c r="AJ19" s="5">
        <f t="shared" si="81"/>
        <v>7.0186772183869806E-5</v>
      </c>
      <c r="AK19" s="5">
        <f t="shared" si="82"/>
        <v>3.9346955153320788E-5</v>
      </c>
      <c r="AL19" s="5">
        <f t="shared" si="83"/>
        <v>3.397811461283469E-7</v>
      </c>
      <c r="AM19" s="5">
        <f t="shared" si="84"/>
        <v>1.5371312038765331E-2</v>
      </c>
      <c r="AN19" s="5">
        <f t="shared" si="85"/>
        <v>4.6929384219952424E-3</v>
      </c>
      <c r="AO19" s="5">
        <f t="shared" si="86"/>
        <v>7.1638878246362773E-4</v>
      </c>
      <c r="AP19" s="5">
        <f t="shared" si="87"/>
        <v>7.290569241001918E-5</v>
      </c>
      <c r="AQ19" s="5">
        <f t="shared" si="88"/>
        <v>5.5646181053102173E-6</v>
      </c>
      <c r="AR19" s="5">
        <f t="shared" si="89"/>
        <v>3.0303650496246254E-6</v>
      </c>
      <c r="AS19" s="5">
        <f t="shared" si="90"/>
        <v>5.0965004086556357E-6</v>
      </c>
      <c r="AT19" s="5">
        <f t="shared" si="91"/>
        <v>4.2856744963192706E-6</v>
      </c>
      <c r="AU19" s="5">
        <f t="shared" si="92"/>
        <v>2.4025644286169185E-6</v>
      </c>
      <c r="AV19" s="5">
        <f t="shared" si="93"/>
        <v>1.0101646494524135E-6</v>
      </c>
      <c r="AW19" s="5">
        <f t="shared" si="94"/>
        <v>4.846272249753204E-9</v>
      </c>
      <c r="AX19" s="5">
        <f t="shared" si="95"/>
        <v>4.3086062132374038E-3</v>
      </c>
      <c r="AY19" s="5">
        <f t="shared" si="96"/>
        <v>1.3154390199324436E-3</v>
      </c>
      <c r="AZ19" s="5">
        <f t="shared" si="97"/>
        <v>2.0080505499023705E-4</v>
      </c>
      <c r="BA19" s="5">
        <f t="shared" si="98"/>
        <v>2.0435595771264743E-5</v>
      </c>
      <c r="BB19" s="5">
        <f t="shared" si="99"/>
        <v>1.5597723917364932E-6</v>
      </c>
      <c r="BC19" s="5">
        <f t="shared" si="100"/>
        <v>9.5241262011821929E-8</v>
      </c>
      <c r="BD19" s="5">
        <f t="shared" si="101"/>
        <v>1.5419760024594067E-7</v>
      </c>
      <c r="BE19" s="5">
        <f t="shared" si="102"/>
        <v>2.5933117621076754E-7</v>
      </c>
      <c r="BF19" s="5">
        <f t="shared" si="103"/>
        <v>2.1807297534979196E-7</v>
      </c>
      <c r="BG19" s="5">
        <f t="shared" si="104"/>
        <v>1.2225248881314776E-7</v>
      </c>
      <c r="BH19" s="5">
        <f t="shared" si="105"/>
        <v>5.1401386383511394E-8</v>
      </c>
      <c r="BI19" s="5">
        <f t="shared" si="106"/>
        <v>1.7289480469785785E-8</v>
      </c>
      <c r="BJ19" s="8">
        <f t="shared" si="107"/>
        <v>0.71927267992855892</v>
      </c>
      <c r="BK19" s="8">
        <f t="shared" si="108"/>
        <v>0.21836502103585775</v>
      </c>
      <c r="BL19" s="8">
        <f t="shared" si="109"/>
        <v>6.1261264879913069E-2</v>
      </c>
      <c r="BM19" s="8">
        <f t="shared" si="110"/>
        <v>0.31806998216298071</v>
      </c>
      <c r="BN19" s="8">
        <f t="shared" si="111"/>
        <v>0.68016376469683482</v>
      </c>
    </row>
    <row r="20" spans="1:66" x14ac:dyDescent="0.25">
      <c r="A20" t="s">
        <v>143</v>
      </c>
      <c r="B20" t="s">
        <v>144</v>
      </c>
      <c r="C20" t="s">
        <v>148</v>
      </c>
      <c r="D20" t="s">
        <v>455</v>
      </c>
      <c r="E20">
        <f>VLOOKUP(A20,home!$A$2:$E$405,3,FALSE)</f>
        <v>1.1642857142857099</v>
      </c>
      <c r="F20">
        <f>VLOOKUP(B20,home!$B$2:$E$405,3,FALSE)</f>
        <v>2.21</v>
      </c>
      <c r="G20">
        <f>VLOOKUP(C20,away!$B$2:$E$405,4,FALSE)</f>
        <v>0.74</v>
      </c>
      <c r="H20">
        <f>VLOOKUP(A20,away!$A$2:$E$405,3,FALSE)</f>
        <v>1.02142857142857</v>
      </c>
      <c r="I20">
        <f>VLOOKUP(C20,away!$B$2:$E$405,3,FALSE)</f>
        <v>0.86</v>
      </c>
      <c r="J20">
        <f>VLOOKUP(B20,home!$B$2:$E$405,4,FALSE)</f>
        <v>1.1200000000000001</v>
      </c>
      <c r="K20" s="3">
        <f t="shared" si="112"/>
        <v>1.90407285714285</v>
      </c>
      <c r="L20" s="3">
        <f t="shared" si="113"/>
        <v>0.98383999999999872</v>
      </c>
      <c r="M20" s="5">
        <f t="shared" ref="M20:M29" si="114">_xlfn.POISSON.DIST(0,K20,FALSE) * _xlfn.POISSON.DIST(0,L20,FALSE)</f>
        <v>5.5692329240507148E-2</v>
      </c>
      <c r="N20" s="5">
        <f t="shared" ref="N20:N29" si="115">_xlfn.POISSON.DIST(1,K20,FALSE) * _xlfn.POISSON.DIST(0,L20,FALSE)</f>
        <v>0.10604225245791274</v>
      </c>
      <c r="O20" s="5">
        <f t="shared" ref="O20:O29" si="116">_xlfn.POISSON.DIST(0,K20,FALSE) * _xlfn.POISSON.DIST(1,L20,FALSE)</f>
        <v>5.4792341199980478E-2</v>
      </c>
      <c r="P20" s="5">
        <f t="shared" ref="P20:P29" si="117">_xlfn.POISSON.DIST(1,K20,FALSE) * _xlfn.POISSON.DIST(1,L20,FALSE)</f>
        <v>0.10432860965819274</v>
      </c>
      <c r="Q20" s="5">
        <f t="shared" ref="Q20:Q29" si="118">_xlfn.POISSON.DIST(2,K20,FALSE) * _xlfn.POISSON.DIST(0,L20,FALSE)</f>
        <v>0.10095608730770067</v>
      </c>
      <c r="R20" s="5">
        <f t="shared" ref="R20:R29" si="119">_xlfn.POISSON.DIST(0,K20,FALSE) * _xlfn.POISSON.DIST(2,L20,FALSE)</f>
        <v>2.6953448483094361E-2</v>
      </c>
      <c r="S20" s="5">
        <f t="shared" ref="S20:S29" si="120">_xlfn.POISSON.DIST(2,K20,FALSE) * _xlfn.POISSON.DIST(2,L20,FALSE)</f>
        <v>4.8859775401954568E-2</v>
      </c>
      <c r="T20" s="5">
        <f t="shared" ref="T20:T29" si="121">_xlfn.POISSON.DIST(2,K20,FALSE) * _xlfn.POISSON.DIST(1,L20,FALSE)</f>
        <v>9.9324636936808097E-2</v>
      </c>
      <c r="U20" s="5">
        <f t="shared" ref="U20:U29" si="122">_xlfn.POISSON.DIST(1,K20,FALSE) * _xlfn.POISSON.DIST(2,L20,FALSE)</f>
        <v>5.13213296630581E-2</v>
      </c>
      <c r="V20" s="5">
        <f t="shared" ref="V20:V29" si="123">_xlfn.POISSON.DIST(3,K20,FALSE) * _xlfn.POISSON.DIST(3,L20,FALSE)</f>
        <v>1.0169907309225592E-2</v>
      </c>
      <c r="W20" s="5">
        <f t="shared" ref="W20:W29" si="124">_xlfn.POISSON.DIST(3,K20,FALSE) * _xlfn.POISSON.DIST(0,L20,FALSE)</f>
        <v>6.4075915201978875E-2</v>
      </c>
      <c r="X20" s="5">
        <f t="shared" ref="X20:X29" si="125">_xlfn.POISSON.DIST(3,K20,FALSE) * _xlfn.POISSON.DIST(1,L20,FALSE)</f>
        <v>6.304044841231482E-2</v>
      </c>
      <c r="Y20" s="5">
        <f t="shared" ref="Y20:Y29" si="126">_xlfn.POISSON.DIST(3,K20,FALSE) * _xlfn.POISSON.DIST(2,L20,FALSE)</f>
        <v>3.1010857382985865E-2</v>
      </c>
      <c r="Z20" s="5">
        <f t="shared" ref="Z20:Z29" si="127">_xlfn.POISSON.DIST(0,K20,FALSE) * _xlfn.POISSON.DIST(3,L20,FALSE)</f>
        <v>8.8392935852025078E-3</v>
      </c>
      <c r="AA20" s="5">
        <f t="shared" ref="AA20:AA29" si="128">_xlfn.POISSON.DIST(1,K20,FALSE) * _xlfn.POISSON.DIST(3,L20,FALSE)</f>
        <v>1.6830658991901008E-2</v>
      </c>
      <c r="AB20" s="5">
        <f t="shared" ref="AB20:AB29" si="129">_xlfn.POISSON.DIST(2,K20,FALSE) * _xlfn.POISSON.DIST(3,L20,FALSE)</f>
        <v>1.6023400477152974E-2</v>
      </c>
      <c r="AC20" s="5">
        <f t="shared" ref="AC20:AC29" si="130">_xlfn.POISSON.DIST(4,K20,FALSE) * _xlfn.POISSON.DIST(4,L20,FALSE)</f>
        <v>1.1907073922853672E-3</v>
      </c>
      <c r="AD20" s="5">
        <f t="shared" ref="AD20:AD29" si="131">_xlfn.POISSON.DIST(4,K20,FALSE) * _xlfn.POISSON.DIST(0,L20,FALSE)</f>
        <v>3.0501302733168732E-2</v>
      </c>
      <c r="AE20" s="5">
        <f t="shared" ref="AE20:AE29" si="132">_xlfn.POISSON.DIST(4,K20,FALSE) * _xlfn.POISSON.DIST(1,L20,FALSE)</f>
        <v>3.0008401681000687E-2</v>
      </c>
      <c r="AF20" s="5">
        <f t="shared" ref="AF20:AF29" si="133">_xlfn.POISSON.DIST(4,K20,FALSE) * _xlfn.POISSON.DIST(2,L20,FALSE)</f>
        <v>1.4761732954917837E-2</v>
      </c>
      <c r="AG20" s="5">
        <f t="shared" ref="AG20:AG29" si="134">_xlfn.POISSON.DIST(4,K20,FALSE) * _xlfn.POISSON.DIST(3,L20,FALSE)</f>
        <v>4.8410611167887824E-3</v>
      </c>
      <c r="AH20" s="5">
        <f t="shared" ref="AH20:AH29" si="135">_xlfn.POISSON.DIST(0,K20,FALSE) * _xlfn.POISSON.DIST(4,L20,FALSE)</f>
        <v>2.1741126502164056E-3</v>
      </c>
      <c r="AI20" s="5">
        <f t="shared" ref="AI20:AI29" si="136">_xlfn.POISSON.DIST(1,K20,FALSE) * _xlfn.POISSON.DIST(4,L20,FALSE)</f>
        <v>4.1396688856479655E-3</v>
      </c>
      <c r="AJ20" s="5">
        <f t="shared" ref="AJ20:AJ29" si="137">_xlfn.POISSON.DIST(2,K20,FALSE) * _xlfn.POISSON.DIST(4,L20,FALSE)</f>
        <v>3.9411155813605398E-3</v>
      </c>
      <c r="AK20" s="5">
        <f t="shared" ref="AK20:AK29" si="138">_xlfn.POISSON.DIST(3,K20,FALSE) * _xlfn.POISSON.DIST(4,L20,FALSE)</f>
        <v>2.5013904017771229E-3</v>
      </c>
      <c r="AL20" s="5">
        <f t="shared" ref="AL20:AL29" si="139">_xlfn.POISSON.DIST(5,K20,FALSE) * _xlfn.POISSON.DIST(5,L20,FALSE)</f>
        <v>8.922223109785905E-5</v>
      </c>
      <c r="AM20" s="5">
        <f t="shared" ref="AM20:AM29" si="140">_xlfn.POISSON.DIST(5,K20,FALSE) * _xlfn.POISSON.DIST(0,L20,FALSE)</f>
        <v>1.1615340528344708E-2</v>
      </c>
      <c r="AN20" s="5">
        <f t="shared" ref="AN20:AN29" si="141">_xlfn.POISSON.DIST(5,K20,FALSE) * _xlfn.POISSON.DIST(1,L20,FALSE)</f>
        <v>1.1427636625406643E-2</v>
      </c>
      <c r="AO20" s="5">
        <f t="shared" ref="AO20:AO29" si="142">_xlfn.POISSON.DIST(5,K20,FALSE) * _xlfn.POISSON.DIST(2,L20,FALSE)</f>
        <v>5.6214830087700281E-3</v>
      </c>
      <c r="AP20" s="5">
        <f t="shared" ref="AP20:AP29" si="143">_xlfn.POISSON.DIST(5,K20,FALSE) * _xlfn.POISSON.DIST(3,L20,FALSE)</f>
        <v>1.8435466144494325E-3</v>
      </c>
      <c r="AQ20" s="5">
        <f t="shared" ref="AQ20:AQ29" si="144">_xlfn.POISSON.DIST(5,K20,FALSE) * _xlfn.POISSON.DIST(4,L20,FALSE)</f>
        <v>4.5343872528998174E-4</v>
      </c>
      <c r="AR20" s="5">
        <f t="shared" ref="AR20:AR29" si="145">_xlfn.POISSON.DIST(0,K20,FALSE) * _xlfn.POISSON.DIST(5,L20,FALSE)</f>
        <v>4.2779579795778131E-4</v>
      </c>
      <c r="AS20" s="5">
        <f t="shared" ref="AS20:AS29" si="146">_xlfn.POISSON.DIST(1,K20,FALSE) * _xlfn.POISSON.DIST(5,L20,FALSE)</f>
        <v>8.1455436729117804E-4</v>
      </c>
      <c r="AT20" s="5">
        <f t="shared" ref="AT20:AT29" si="147">_xlfn.POISSON.DIST(2,K20,FALSE) * _xlfn.POISSON.DIST(5,L20,FALSE)</f>
        <v>7.7548543071314995E-4</v>
      </c>
      <c r="AU20" s="5">
        <f t="shared" ref="AU20:AU29" si="148">_xlfn.POISSON.DIST(3,K20,FALSE) * _xlfn.POISSON.DIST(5,L20,FALSE)</f>
        <v>4.9219358657688042E-4</v>
      </c>
      <c r="AV20" s="5">
        <f t="shared" ref="AV20:AV29" si="149">_xlfn.POISSON.DIST(4,K20,FALSE) * _xlfn.POISSON.DIST(5,L20,FALSE)</f>
        <v>2.3429311216520689E-4</v>
      </c>
      <c r="AW20" s="5">
        <f t="shared" ref="AW20:AW29" si="150">_xlfn.POISSON.DIST(6,K20,FALSE) * _xlfn.POISSON.DIST(6,L20,FALSE)</f>
        <v>4.6427854647446508E-6</v>
      </c>
      <c r="AX20" s="5">
        <f t="shared" ref="AX20:AX29" si="151">_xlfn.POISSON.DIST(6,K20,FALSE) * _xlfn.POISSON.DIST(0,L20,FALSE)</f>
        <v>3.6860757710820776E-3</v>
      </c>
      <c r="AY20" s="5">
        <f t="shared" ref="AY20:AY29" si="152">_xlfn.POISSON.DIST(6,K20,FALSE) * _xlfn.POISSON.DIST(1,L20,FALSE)</f>
        <v>3.6265087866213862E-3</v>
      </c>
      <c r="AZ20" s="5">
        <f t="shared" ref="AZ20:AZ29" si="153">_xlfn.POISSON.DIST(6,K20,FALSE) * _xlfn.POISSON.DIST(2,L20,FALSE)</f>
        <v>1.78395220231479E-3</v>
      </c>
      <c r="BA20" s="5">
        <f t="shared" ref="BA20:BA29" si="154">_xlfn.POISSON.DIST(6,K20,FALSE) * _xlfn.POISSON.DIST(3,L20,FALSE)</f>
        <v>5.8504117824179362E-4</v>
      </c>
      <c r="BB20" s="5">
        <f t="shared" ref="BB20:BB29" si="155">_xlfn.POISSON.DIST(6,K20,FALSE) * _xlfn.POISSON.DIST(4,L20,FALSE)</f>
        <v>1.4389672820035133E-4</v>
      </c>
      <c r="BC20" s="5">
        <f t="shared" ref="BC20:BC29" si="156">_xlfn.POISSON.DIST(6,K20,FALSE) * _xlfn.POISSON.DIST(5,L20,FALSE)</f>
        <v>2.8314271414526705E-5</v>
      </c>
      <c r="BD20" s="5">
        <f t="shared" ref="BD20:BD29" si="157">_xlfn.POISSON.DIST(0,K20,FALSE) * _xlfn.POISSON.DIST(6,L20,FALSE)</f>
        <v>7.0147102977130462E-5</v>
      </c>
      <c r="BE20" s="5">
        <f t="shared" ref="BE20:BE29" si="158">_xlfn.POISSON.DIST(1,K20,FALSE) * _xlfn.POISSON.DIST(6,L20,FALSE)</f>
        <v>1.3356519478595853E-4</v>
      </c>
      <c r="BF20" s="5">
        <f t="shared" ref="BF20:BF29" si="159">_xlfn.POISSON.DIST(2,K20,FALSE) * _xlfn.POISSON.DIST(6,L20,FALSE)</f>
        <v>1.2715893102547069E-4</v>
      </c>
      <c r="BG20" s="5">
        <f t="shared" ref="BG20:BG29" si="160">_xlfn.POISSON.DIST(3,K20,FALSE) * _xlfn.POISSON.DIST(6,L20,FALSE)</f>
        <v>8.0706623036299536E-5</v>
      </c>
      <c r="BH20" s="5">
        <f t="shared" ref="BH20:BH29" si="161">_xlfn.POISSON.DIST(4,K20,FALSE) * _xlfn.POISSON.DIST(6,L20,FALSE)</f>
        <v>3.8417822578769458E-5</v>
      </c>
      <c r="BI20" s="5">
        <f t="shared" ref="BI20:BI29" si="162">_xlfn.POISSON.DIST(5,K20,FALSE) * _xlfn.POISSON.DIST(6,L20,FALSE)</f>
        <v>1.4630066640552914E-5</v>
      </c>
      <c r="BJ20" s="8">
        <f t="shared" ref="BJ20:BJ29" si="163">SUM(N20,Q20,T20,W20,X20,Y20,AD20,AE20,AF20,AG20,AM20,AN20,AO20,AP20,AQ20,AX20,AY20,AZ20,BA20,BB20,BC20)</f>
        <v>0.58537793062571275</v>
      </c>
      <c r="BK20" s="8">
        <f t="shared" ref="BK20:BK29" si="164">SUM(M20,P20,S20,V20,AC20,AL20,AY20)</f>
        <v>0.22395706001988466</v>
      </c>
      <c r="BL20" s="8">
        <f t="shared" ref="BL20:BL29" si="165">SUM(O20,R20,U20,AA20,AB20,AH20,AI20,AJ20,AK20,AR20,AS20,AT20,AU20,AV20,BD20,BE20,BF20,BG20,BH20,BI20)</f>
        <v>0.18188641436993733</v>
      </c>
      <c r="BM20" s="8">
        <f t="shared" ref="BM20:BM29" si="166">SUM(S20:BI20)</f>
        <v>0.5476737642521925</v>
      </c>
      <c r="BN20" s="8">
        <f t="shared" ref="BN20:BN29" si="167">SUM(M20:R20)</f>
        <v>0.44876506834738816</v>
      </c>
    </row>
    <row r="21" spans="1:66" x14ac:dyDescent="0.25">
      <c r="A21" t="s">
        <v>143</v>
      </c>
      <c r="B21" t="s">
        <v>160</v>
      </c>
      <c r="C21" t="s">
        <v>153</v>
      </c>
      <c r="D21" t="s">
        <v>456</v>
      </c>
      <c r="E21">
        <f>VLOOKUP(A21,home!$A$2:$E$405,3,FALSE)</f>
        <v>1.1642857142857099</v>
      </c>
      <c r="F21">
        <f>VLOOKUP(B21,home!$B$2:$E$405,3,FALSE)</f>
        <v>0.74</v>
      </c>
      <c r="G21">
        <f>VLOOKUP(C21,away!$B$2:$E$405,4,FALSE)</f>
        <v>0.97</v>
      </c>
      <c r="H21">
        <f>VLOOKUP(A21,away!$A$2:$E$405,3,FALSE)</f>
        <v>1.02142857142857</v>
      </c>
      <c r="I21">
        <f>VLOOKUP(C21,away!$B$2:$E$405,3,FALSE)</f>
        <v>0.86</v>
      </c>
      <c r="J21">
        <f>VLOOKUP(B21,home!$B$2:$E$405,4,FALSE)</f>
        <v>2.1</v>
      </c>
      <c r="K21" s="3">
        <f t="shared" si="112"/>
        <v>0.83572428571428259</v>
      </c>
      <c r="L21" s="3">
        <f t="shared" si="113"/>
        <v>1.8446999999999976</v>
      </c>
      <c r="M21" s="5">
        <f t="shared" si="114"/>
        <v>6.8534069957885094E-2</v>
      </c>
      <c r="N21" s="5">
        <f t="shared" si="115"/>
        <v>5.7275586662646191E-2</v>
      </c>
      <c r="O21" s="5">
        <f t="shared" si="116"/>
        <v>0.12642479885131047</v>
      </c>
      <c r="P21" s="5">
        <f t="shared" si="117"/>
        <v>0.1056562747165833</v>
      </c>
      <c r="Q21" s="5">
        <f t="shared" si="118"/>
        <v>2.3933299376253239E-2</v>
      </c>
      <c r="R21" s="5">
        <f t="shared" si="119"/>
        <v>0.11660791322050608</v>
      </c>
      <c r="S21" s="5">
        <f t="shared" si="120"/>
        <v>4.0721528700418834E-2</v>
      </c>
      <c r="T21" s="5">
        <f t="shared" si="121"/>
        <v>4.4149757359374292E-2</v>
      </c>
      <c r="U21" s="5">
        <f t="shared" si="122"/>
        <v>9.7452064984840492E-2</v>
      </c>
      <c r="V21" s="5">
        <f t="shared" si="123"/>
        <v>6.9754195506857722E-3</v>
      </c>
      <c r="W21" s="5">
        <f t="shared" si="124"/>
        <v>6.6672131753351075E-3</v>
      </c>
      <c r="X21" s="5">
        <f t="shared" si="125"/>
        <v>1.2299008144540657E-2</v>
      </c>
      <c r="Y21" s="5">
        <f t="shared" si="126"/>
        <v>1.1343990162117063E-2</v>
      </c>
      <c r="Z21" s="5">
        <f t="shared" si="127"/>
        <v>7.1702205839289102E-2</v>
      </c>
      <c r="AA21" s="5">
        <f t="shared" si="128"/>
        <v>5.9923274759178337E-2</v>
      </c>
      <c r="AB21" s="5">
        <f t="shared" si="129"/>
        <v>2.5039667997887507E-2</v>
      </c>
      <c r="AC21" s="5">
        <f t="shared" si="130"/>
        <v>6.7210808868820113E-4</v>
      </c>
      <c r="AD21" s="5">
        <f t="shared" si="131"/>
        <v>1.3929879921654464E-3</v>
      </c>
      <c r="AE21" s="5">
        <f t="shared" si="132"/>
        <v>2.5696449491475963E-3</v>
      </c>
      <c r="AF21" s="5">
        <f t="shared" si="133"/>
        <v>2.3701120188462823E-3</v>
      </c>
      <c r="AG21" s="5">
        <f t="shared" si="134"/>
        <v>1.4573818803885771E-3</v>
      </c>
      <c r="AH21" s="5">
        <f t="shared" si="135"/>
        <v>3.3067264777934105E-2</v>
      </c>
      <c r="AI21" s="5">
        <f t="shared" si="136"/>
        <v>2.7635116237064033E-2</v>
      </c>
      <c r="AJ21" s="5">
        <f t="shared" si="137"/>
        <v>1.1547668888925756E-2</v>
      </c>
      <c r="AK21" s="5">
        <f t="shared" si="138"/>
        <v>3.2168891112875067E-3</v>
      </c>
      <c r="AL21" s="5">
        <f t="shared" si="139"/>
        <v>4.1446502098192148E-5</v>
      </c>
      <c r="AM21" s="5">
        <f t="shared" si="140"/>
        <v>2.3283077895220811E-4</v>
      </c>
      <c r="AN21" s="5">
        <f t="shared" si="141"/>
        <v>4.295029379331378E-4</v>
      </c>
      <c r="AO21" s="5">
        <f t="shared" si="142"/>
        <v>3.9615203480262919E-4</v>
      </c>
      <c r="AP21" s="5">
        <f t="shared" si="143"/>
        <v>2.4359388620013637E-4</v>
      </c>
      <c r="AQ21" s="5">
        <f t="shared" si="144"/>
        <v>1.1233941046834774E-4</v>
      </c>
      <c r="AR21" s="5">
        <f t="shared" si="145"/>
        <v>1.2199836667170989E-2</v>
      </c>
      <c r="AS21" s="5">
        <f t="shared" si="146"/>
        <v>1.0195699784502387E-2</v>
      </c>
      <c r="AT21" s="5">
        <f t="shared" si="147"/>
        <v>4.2603969598802617E-3</v>
      </c>
      <c r="AU21" s="5">
        <f t="shared" si="148"/>
        <v>1.1868390687184108E-3</v>
      </c>
      <c r="AV21" s="5">
        <f t="shared" si="149"/>
        <v>2.4796755824062455E-4</v>
      </c>
      <c r="AW21" s="5">
        <f t="shared" si="150"/>
        <v>1.7749010797837193E-6</v>
      </c>
      <c r="AX21" s="5">
        <f t="shared" si="151"/>
        <v>3.2430389405355691E-5</v>
      </c>
      <c r="AY21" s="5">
        <f t="shared" si="152"/>
        <v>5.9824339336059565E-5</v>
      </c>
      <c r="AZ21" s="5">
        <f t="shared" si="153"/>
        <v>5.5178979386614478E-5</v>
      </c>
      <c r="BA21" s="5">
        <f t="shared" si="154"/>
        <v>3.3929554424829201E-5</v>
      </c>
      <c r="BB21" s="5">
        <f t="shared" si="155"/>
        <v>1.5647462261870585E-5</v>
      </c>
      <c r="BC21" s="5">
        <f t="shared" si="156"/>
        <v>5.772974726894524E-6</v>
      </c>
      <c r="BD21" s="5">
        <f t="shared" si="157"/>
        <v>3.7508397833217158E-3</v>
      </c>
      <c r="BE21" s="5">
        <f t="shared" si="158"/>
        <v>3.1346678987452556E-3</v>
      </c>
      <c r="BF21" s="5">
        <f t="shared" si="159"/>
        <v>1.3098590453151848E-3</v>
      </c>
      <c r="BG21" s="5">
        <f t="shared" si="160"/>
        <v>3.6489367167747496E-4</v>
      </c>
      <c r="BH21" s="5">
        <f t="shared" si="161"/>
        <v>7.6237625781079918E-5</v>
      </c>
      <c r="BI21" s="5">
        <f t="shared" si="162"/>
        <v>1.2742727070089161E-5</v>
      </c>
      <c r="BJ21" s="8">
        <f t="shared" si="163"/>
        <v>0.16507618446871258</v>
      </c>
      <c r="BK21" s="8">
        <f t="shared" si="164"/>
        <v>0.22266067185569549</v>
      </c>
      <c r="BL21" s="8">
        <f t="shared" si="165"/>
        <v>0.53765463961935778</v>
      </c>
      <c r="BM21" s="8">
        <f t="shared" si="166"/>
        <v>0.49860370955961431</v>
      </c>
      <c r="BN21" s="8">
        <f t="shared" si="167"/>
        <v>0.49843194278518432</v>
      </c>
    </row>
    <row r="22" spans="1:66" x14ac:dyDescent="0.25">
      <c r="A22" t="s">
        <v>10</v>
      </c>
      <c r="B22" t="s">
        <v>42</v>
      </c>
      <c r="C22" t="s">
        <v>220</v>
      </c>
      <c r="D22" t="s">
        <v>456</v>
      </c>
      <c r="E22">
        <f>VLOOKUP(A22,home!$A$2:$E$405,3,FALSE)</f>
        <v>1.6153846153846201</v>
      </c>
      <c r="F22">
        <f>VLOOKUP(B22,home!$B$2:$E$405,3,FALSE)</f>
        <v>1.44</v>
      </c>
      <c r="G22">
        <f>VLOOKUP(C22,away!$B$2:$E$405,4,FALSE)</f>
        <v>0.8</v>
      </c>
      <c r="H22">
        <f>VLOOKUP(A22,away!$A$2:$E$405,3,FALSE)</f>
        <v>1.4957264957265</v>
      </c>
      <c r="I22">
        <f>VLOOKUP(C22,away!$B$2:$E$405,3,FALSE)</f>
        <v>1.1499999999999999</v>
      </c>
      <c r="J22">
        <f>VLOOKUP(B22,home!$B$2:$E$405,4,FALSE)</f>
        <v>1</v>
      </c>
      <c r="K22" s="3">
        <f t="shared" si="112"/>
        <v>1.8609230769230825</v>
      </c>
      <c r="L22" s="3">
        <f t="shared" si="113"/>
        <v>1.7200854700854749</v>
      </c>
      <c r="M22" s="5">
        <f t="shared" si="114"/>
        <v>2.7847598475516485E-2</v>
      </c>
      <c r="N22" s="5">
        <f t="shared" si="115"/>
        <v>5.1822238639976675E-2</v>
      </c>
      <c r="O22" s="5">
        <f t="shared" si="116"/>
        <v>4.7900249514510315E-2</v>
      </c>
      <c r="P22" s="5">
        <f t="shared" si="117"/>
        <v>8.9138679711925919E-2</v>
      </c>
      <c r="Q22" s="5">
        <f t="shared" si="118"/>
        <v>4.821859989147384E-2</v>
      </c>
      <c r="R22" s="5">
        <f t="shared" si="119"/>
        <v>4.1196261601689016E-2</v>
      </c>
      <c r="S22" s="5">
        <f t="shared" si="120"/>
        <v>7.1332041681899036E-2</v>
      </c>
      <c r="T22" s="5">
        <f t="shared" si="121"/>
        <v>8.2940113061189202E-2</v>
      </c>
      <c r="U22" s="5">
        <f t="shared" si="122"/>
        <v>7.6663073897543357E-2</v>
      </c>
      <c r="V22" s="5">
        <f t="shared" si="123"/>
        <v>2.5370007408442034E-2</v>
      </c>
      <c r="W22" s="5">
        <f t="shared" si="124"/>
        <v>2.9910368424988169E-2</v>
      </c>
      <c r="X22" s="5">
        <f t="shared" si="125"/>
        <v>5.1448390132725515E-2</v>
      </c>
      <c r="Y22" s="5">
        <f t="shared" si="126"/>
        <v>4.4247814163295048E-2</v>
      </c>
      <c r="Z22" s="5">
        <f t="shared" si="127"/>
        <v>2.3620363667635154E-2</v>
      </c>
      <c r="AA22" s="5">
        <f t="shared" si="128"/>
        <v>4.3955679834417796E-2</v>
      </c>
      <c r="AB22" s="5">
        <f t="shared" si="129"/>
        <v>4.0899069482855342E-2</v>
      </c>
      <c r="AC22" s="5">
        <f t="shared" si="130"/>
        <v>5.0755026655587591E-3</v>
      </c>
      <c r="AD22" s="5">
        <f t="shared" si="131"/>
        <v>1.3915223710333002E-2</v>
      </c>
      <c r="AE22" s="5">
        <f t="shared" si="132"/>
        <v>2.3935374117132684E-2</v>
      </c>
      <c r="AF22" s="5">
        <f t="shared" si="133"/>
        <v>2.0585444619969945E-2</v>
      </c>
      <c r="AG22" s="5">
        <f t="shared" si="134"/>
        <v>1.180290806201984E-2</v>
      </c>
      <c r="AH22" s="5">
        <f t="shared" si="135"/>
        <v>1.0157261085708523E-2</v>
      </c>
      <c r="AI22" s="5">
        <f t="shared" si="136"/>
        <v>1.8901881552727789E-2</v>
      </c>
      <c r="AJ22" s="5">
        <f t="shared" si="137"/>
        <v>1.7587473789368934E-2</v>
      </c>
      <c r="AK22" s="5">
        <f t="shared" si="138"/>
        <v>1.0909645279805501E-2</v>
      </c>
      <c r="AL22" s="5">
        <f t="shared" si="139"/>
        <v>6.498565495764928E-4</v>
      </c>
      <c r="AM22" s="5">
        <f t="shared" si="140"/>
        <v>5.1790321846211804E-3</v>
      </c>
      <c r="AN22" s="5">
        <f t="shared" si="141"/>
        <v>8.908378009871926E-3</v>
      </c>
      <c r="AO22" s="5">
        <f t="shared" si="142"/>
        <v>7.6615857884048313E-3</v>
      </c>
      <c r="AP22" s="5">
        <f t="shared" si="143"/>
        <v>4.3928607974828403E-3</v>
      </c>
      <c r="AQ22" s="5">
        <f t="shared" si="144"/>
        <v>1.8890240074645813E-3</v>
      </c>
      <c r="AR22" s="5">
        <f t="shared" si="145"/>
        <v>3.4942714418783709E-3</v>
      </c>
      <c r="AS22" s="5">
        <f t="shared" si="146"/>
        <v>6.5025703632247533E-3</v>
      </c>
      <c r="AT22" s="5">
        <f t="shared" si="147"/>
        <v>6.0503916241205291E-3</v>
      </c>
      <c r="AU22" s="5">
        <f t="shared" si="148"/>
        <v>3.7531044659160073E-3</v>
      </c>
      <c r="AV22" s="5">
        <f t="shared" si="149"/>
        <v>1.7460596776815449E-3</v>
      </c>
      <c r="AW22" s="5">
        <f t="shared" si="150"/>
        <v>5.7782116873586746E-5</v>
      </c>
      <c r="AX22" s="5">
        <f t="shared" si="151"/>
        <v>1.6062967514148222E-3</v>
      </c>
      <c r="AY22" s="5">
        <f t="shared" si="152"/>
        <v>2.7629677027541351E-3</v>
      </c>
      <c r="AZ22" s="5">
        <f t="shared" si="153"/>
        <v>2.3762702999114162E-3</v>
      </c>
      <c r="BA22" s="5">
        <f t="shared" si="154"/>
        <v>1.3624626719577605E-3</v>
      </c>
      <c r="BB22" s="5">
        <f t="shared" si="155"/>
        <v>5.8588806139209411E-4</v>
      </c>
      <c r="BC22" s="5">
        <f t="shared" si="156"/>
        <v>2.0155550829941768E-4</v>
      </c>
      <c r="BD22" s="5">
        <f t="shared" si="157"/>
        <v>1.0017409226182673E-3</v>
      </c>
      <c r="BE22" s="5">
        <f t="shared" si="158"/>
        <v>1.8641627999985532E-3</v>
      </c>
      <c r="BF22" s="5">
        <f t="shared" si="159"/>
        <v>1.734531786829429E-3</v>
      </c>
      <c r="BG22" s="5">
        <f t="shared" si="160"/>
        <v>1.0759434099225044E-3</v>
      </c>
      <c r="BH22" s="5">
        <f t="shared" si="161"/>
        <v>5.0056198024702511E-4</v>
      </c>
      <c r="BI22" s="5">
        <f t="shared" si="162"/>
        <v>1.8630146809440093E-4</v>
      </c>
      <c r="BJ22" s="8">
        <f t="shared" si="163"/>
        <v>0.41575279660667896</v>
      </c>
      <c r="BK22" s="8">
        <f t="shared" si="164"/>
        <v>0.22217665419567287</v>
      </c>
      <c r="BL22" s="8">
        <f t="shared" si="165"/>
        <v>0.33608023597915793</v>
      </c>
      <c r="BM22" s="8">
        <f t="shared" si="166"/>
        <v>0.68880123702817209</v>
      </c>
      <c r="BN22" s="8">
        <f t="shared" si="167"/>
        <v>0.30612362783509217</v>
      </c>
    </row>
    <row r="23" spans="1:66" x14ac:dyDescent="0.25">
      <c r="A23" t="s">
        <v>10</v>
      </c>
      <c r="B23" t="s">
        <v>224</v>
      </c>
      <c r="C23" t="s">
        <v>11</v>
      </c>
      <c r="D23" t="s">
        <v>456</v>
      </c>
      <c r="E23">
        <f>VLOOKUP(A23,home!$A$2:$E$405,3,FALSE)</f>
        <v>1.6153846153846201</v>
      </c>
      <c r="F23">
        <f>VLOOKUP(B23,home!$B$2:$E$405,3,FALSE)</f>
        <v>1.24</v>
      </c>
      <c r="G23">
        <f>VLOOKUP(C23,away!$B$2:$E$405,4,FALSE)</f>
        <v>0.88</v>
      </c>
      <c r="H23">
        <f>VLOOKUP(A23,away!$A$2:$E$405,3,FALSE)</f>
        <v>1.4957264957265</v>
      </c>
      <c r="I23">
        <f>VLOOKUP(C23,away!$B$2:$E$405,3,FALSE)</f>
        <v>1.24</v>
      </c>
      <c r="J23">
        <f>VLOOKUP(B23,home!$B$2:$E$405,4,FALSE)</f>
        <v>0.67</v>
      </c>
      <c r="K23" s="3">
        <f t="shared" si="112"/>
        <v>1.7627076923076974</v>
      </c>
      <c r="L23" s="3">
        <f t="shared" si="113"/>
        <v>1.2426495726495761</v>
      </c>
      <c r="M23" s="5">
        <f t="shared" si="114"/>
        <v>4.952105902863882E-2</v>
      </c>
      <c r="N23" s="5">
        <f t="shared" si="115"/>
        <v>8.729115168100518E-2</v>
      </c>
      <c r="O23" s="5">
        <f t="shared" si="116"/>
        <v>6.1537322839092461E-2</v>
      </c>
      <c r="P23" s="5">
        <f t="shared" si="117"/>
        <v>0.10847231233249041</v>
      </c>
      <c r="Q23" s="5">
        <f t="shared" si="118"/>
        <v>7.693439226925293E-2</v>
      </c>
      <c r="R23" s="5">
        <f t="shared" si="119"/>
        <v>3.8234663963998633E-2</v>
      </c>
      <c r="S23" s="5">
        <f t="shared" si="120"/>
        <v>5.9400196469711772E-2</v>
      </c>
      <c r="T23" s="5">
        <f t="shared" si="121"/>
        <v>9.5602489675442007E-2</v>
      </c>
      <c r="U23" s="5">
        <f t="shared" si="122"/>
        <v>6.739653628214029E-2</v>
      </c>
      <c r="V23" s="5">
        <f t="shared" si="123"/>
        <v>1.4456872356617289E-2</v>
      </c>
      <c r="W23" s="5">
        <f t="shared" si="124"/>
        <v>4.520428168534335E-2</v>
      </c>
      <c r="X23" s="5">
        <f t="shared" si="125"/>
        <v>5.6173081318222969E-2</v>
      </c>
      <c r="Y23" s="5">
        <f t="shared" si="126"/>
        <v>3.4901727747249839E-2</v>
      </c>
      <c r="Z23" s="5">
        <f t="shared" si="127"/>
        <v>1.5837429611754349E-2</v>
      </c>
      <c r="AA23" s="5">
        <f t="shared" si="128"/>
        <v>2.7916759003021097E-2</v>
      </c>
      <c r="AB23" s="5">
        <f t="shared" si="129"/>
        <v>2.4604542919462732E-2</v>
      </c>
      <c r="AC23" s="5">
        <f t="shared" si="130"/>
        <v>1.9791710895043671E-3</v>
      </c>
      <c r="AD23" s="5">
        <f t="shared" si="131"/>
        <v>1.9920483762999677E-2</v>
      </c>
      <c r="AE23" s="5">
        <f t="shared" si="132"/>
        <v>2.4754180635064366E-2</v>
      </c>
      <c r="AF23" s="5">
        <f t="shared" si="133"/>
        <v>1.5380385993726577E-2</v>
      </c>
      <c r="AG23" s="5">
        <f t="shared" si="134"/>
        <v>6.3708100274299526E-3</v>
      </c>
      <c r="AH23" s="5">
        <f t="shared" si="135"/>
        <v>4.9200937847285733E-3</v>
      </c>
      <c r="AI23" s="5">
        <f t="shared" si="136"/>
        <v>8.6726871612163477E-3</v>
      </c>
      <c r="AJ23" s="5">
        <f t="shared" si="137"/>
        <v>7.643706186027133E-3</v>
      </c>
      <c r="AK23" s="5">
        <f t="shared" si="138"/>
        <v>4.4912065639499876E-3</v>
      </c>
      <c r="AL23" s="5">
        <f t="shared" si="139"/>
        <v>1.7340926772668326E-4</v>
      </c>
      <c r="AM23" s="5">
        <f t="shared" si="140"/>
        <v>7.022797992706024E-3</v>
      </c>
      <c r="AN23" s="5">
        <f t="shared" si="141"/>
        <v>8.7268769244404406E-3</v>
      </c>
      <c r="AO23" s="5">
        <f t="shared" si="142"/>
        <v>5.4222249403606815E-3</v>
      </c>
      <c r="AP23" s="5">
        <f t="shared" si="143"/>
        <v>2.2459751683163581E-3</v>
      </c>
      <c r="AQ23" s="5">
        <f t="shared" si="144"/>
        <v>6.9774002077247095E-4</v>
      </c>
      <c r="AR23" s="5">
        <f t="shared" si="145"/>
        <v>1.222790487797758E-3</v>
      </c>
      <c r="AS23" s="5">
        <f t="shared" si="146"/>
        <v>2.1554221989217894E-3</v>
      </c>
      <c r="AT23" s="5">
        <f t="shared" si="147"/>
        <v>1.8996896451051054E-3</v>
      </c>
      <c r="AU23" s="5">
        <f t="shared" si="148"/>
        <v>1.1161991834746834E-3</v>
      </c>
      <c r="AV23" s="5">
        <f t="shared" si="149"/>
        <v>4.9188322171459897E-4</v>
      </c>
      <c r="AW23" s="5">
        <f t="shared" si="150"/>
        <v>1.0551125240206192E-5</v>
      </c>
      <c r="AX23" s="5">
        <f t="shared" si="151"/>
        <v>2.063190007210993E-3</v>
      </c>
      <c r="AY23" s="5">
        <f t="shared" si="152"/>
        <v>2.5638221807556165E-3</v>
      </c>
      <c r="AZ23" s="5">
        <f t="shared" si="153"/>
        <v>1.5929662686327358E-3</v>
      </c>
      <c r="BA23" s="5">
        <f t="shared" si="154"/>
        <v>6.598329509872197E-4</v>
      </c>
      <c r="BB23" s="5">
        <f t="shared" si="155"/>
        <v>2.0498528364109439E-4</v>
      </c>
      <c r="BC23" s="5">
        <f t="shared" si="156"/>
        <v>5.0944975023211562E-5</v>
      </c>
      <c r="BD23" s="5">
        <f t="shared" si="157"/>
        <v>2.5325001285030839E-4</v>
      </c>
      <c r="BE23" s="5">
        <f t="shared" si="158"/>
        <v>4.4640574572826173E-4</v>
      </c>
      <c r="BF23" s="5">
        <f t="shared" si="159"/>
        <v>3.9344142094278059E-4</v>
      </c>
      <c r="BG23" s="5">
        <f t="shared" si="160"/>
        <v>2.3117407305610346E-4</v>
      </c>
      <c r="BH23" s="5">
        <f t="shared" si="161"/>
        <v>1.0187307920952382E-4</v>
      </c>
      <c r="BI23" s="5">
        <f t="shared" si="162"/>
        <v>3.5914492072339807E-5</v>
      </c>
      <c r="BJ23" s="8">
        <f t="shared" si="163"/>
        <v>0.4937843415085838</v>
      </c>
      <c r="BK23" s="8">
        <f t="shared" si="164"/>
        <v>0.23656684272544501</v>
      </c>
      <c r="BL23" s="8">
        <f t="shared" si="165"/>
        <v>0.25376556226451052</v>
      </c>
      <c r="BM23" s="8">
        <f t="shared" si="166"/>
        <v>0.57541000294029965</v>
      </c>
      <c r="BN23" s="8">
        <f t="shared" si="167"/>
        <v>0.42199090211447843</v>
      </c>
    </row>
    <row r="24" spans="1:66" x14ac:dyDescent="0.25">
      <c r="A24" t="s">
        <v>10</v>
      </c>
      <c r="B24" t="s">
        <v>12</v>
      </c>
      <c r="C24" t="s">
        <v>453</v>
      </c>
      <c r="D24" t="s">
        <v>456</v>
      </c>
      <c r="E24">
        <f>VLOOKUP(A24,home!$A$2:$E$405,3,FALSE)</f>
        <v>1.6153846153846201</v>
      </c>
      <c r="F24">
        <f>VLOOKUP(B24,home!$B$2:$E$405,3,FALSE)</f>
        <v>1.68</v>
      </c>
      <c r="G24">
        <f>VLOOKUP(C24,away!$B$2:$E$405,4,FALSE)</f>
        <v>0.62</v>
      </c>
      <c r="H24">
        <f>VLOOKUP(A24,away!$A$2:$E$405,3,FALSE)</f>
        <v>1.4957264957265</v>
      </c>
      <c r="I24">
        <f>VLOOKUP(C24,away!$B$2:$E$405,3,FALSE)</f>
        <v>1.41</v>
      </c>
      <c r="J24">
        <f>VLOOKUP(B24,home!$B$2:$E$405,4,FALSE)</f>
        <v>1.05</v>
      </c>
      <c r="K24" s="3">
        <f t="shared" si="112"/>
        <v>1.6825846153846202</v>
      </c>
      <c r="L24" s="3">
        <f t="shared" si="113"/>
        <v>2.214423076923083</v>
      </c>
      <c r="M24" s="5">
        <f t="shared" si="114"/>
        <v>2.0302572185667177E-2</v>
      </c>
      <c r="N24" s="5">
        <f t="shared" si="115"/>
        <v>3.4160795612339298E-2</v>
      </c>
      <c r="O24" s="5">
        <f t="shared" si="116"/>
        <v>4.4958484368838113E-2</v>
      </c>
      <c r="P24" s="5">
        <f t="shared" si="117"/>
        <v>7.564645413001693E-2</v>
      </c>
      <c r="Q24" s="5">
        <f t="shared" si="118"/>
        <v>2.8739214573310277E-2</v>
      </c>
      <c r="R24" s="5">
        <f t="shared" si="119"/>
        <v>4.9778552644920426E-2</v>
      </c>
      <c r="S24" s="5">
        <f t="shared" si="120"/>
        <v>7.0463805892592019E-2</v>
      </c>
      <c r="T24" s="5">
        <f t="shared" si="121"/>
        <v>6.3640779963782451E-2</v>
      </c>
      <c r="U24" s="5">
        <f t="shared" si="122"/>
        <v>8.375662685645649E-2</v>
      </c>
      <c r="V24" s="5">
        <f t="shared" si="123"/>
        <v>2.9171657066319846E-2</v>
      </c>
      <c r="W24" s="5">
        <f t="shared" si="124"/>
        <v>1.6118720099763114E-2</v>
      </c>
      <c r="X24" s="5">
        <f t="shared" si="125"/>
        <v>3.5693665759379378E-2</v>
      </c>
      <c r="Y24" s="5">
        <f t="shared" si="126"/>
        <v>3.9520438578774499E-2</v>
      </c>
      <c r="Z24" s="5">
        <f t="shared" si="127"/>
        <v>3.6743591904247454E-2</v>
      </c>
      <c r="AA24" s="5">
        <f t="shared" si="128"/>
        <v>6.1824202452057643E-2</v>
      </c>
      <c r="AB24" s="5">
        <f t="shared" si="129"/>
        <v>5.2012225952128163E-2</v>
      </c>
      <c r="AC24" s="5">
        <f t="shared" si="130"/>
        <v>6.7932661376085921E-3</v>
      </c>
      <c r="AD24" s="5">
        <f t="shared" si="131"/>
        <v>6.7802776148880696E-3</v>
      </c>
      <c r="AE24" s="5">
        <f t="shared" si="132"/>
        <v>1.5014403218353142E-2</v>
      </c>
      <c r="AF24" s="5">
        <f t="shared" si="133"/>
        <v>1.6624120486474707E-2</v>
      </c>
      <c r="AG24" s="5">
        <f t="shared" si="134"/>
        <v>1.227094534626646E-2</v>
      </c>
      <c r="AH24" s="5">
        <f t="shared" si="135"/>
        <v>2.034146446045244E-2</v>
      </c>
      <c r="AI24" s="5">
        <f t="shared" si="136"/>
        <v>3.4226235155550289E-2</v>
      </c>
      <c r="AJ24" s="5">
        <f t="shared" si="137"/>
        <v>2.8794268357632581E-2</v>
      </c>
      <c r="AK24" s="5">
        <f t="shared" si="138"/>
        <v>1.6149597649936252E-2</v>
      </c>
      <c r="AL24" s="5">
        <f t="shared" si="139"/>
        <v>1.0124559402072003E-3</v>
      </c>
      <c r="AM24" s="5">
        <f t="shared" si="140"/>
        <v>2.2816781605694775E-3</v>
      </c>
      <c r="AN24" s="5">
        <f t="shared" si="141"/>
        <v>5.0526007728764625E-3</v>
      </c>
      <c r="AO24" s="5">
        <f t="shared" si="142"/>
        <v>5.5942978749685228E-3</v>
      </c>
      <c r="AP24" s="5">
        <f t="shared" si="143"/>
        <v>4.1293807711706865E-3</v>
      </c>
      <c r="AQ24" s="5">
        <f t="shared" si="144"/>
        <v>2.2860490182707023E-3</v>
      </c>
      <c r="AR24" s="5">
        <f t="shared" si="145"/>
        <v>9.0089216639273259E-3</v>
      </c>
      <c r="AS24" s="5">
        <f t="shared" si="146"/>
        <v>1.5158272992929331E-2</v>
      </c>
      <c r="AT24" s="5">
        <f t="shared" si="147"/>
        <v>1.2752538466851541E-2</v>
      </c>
      <c r="AU24" s="5">
        <f t="shared" si="148"/>
        <v>7.1524083438083245E-3</v>
      </c>
      <c r="AV24" s="5">
        <f t="shared" si="149"/>
        <v>3.0086330605601213E-3</v>
      </c>
      <c r="AW24" s="5">
        <f t="shared" si="150"/>
        <v>1.0478790177578214E-4</v>
      </c>
      <c r="AX24" s="5">
        <f t="shared" si="151"/>
        <v>6.3985276170554683E-4</v>
      </c>
      <c r="AY24" s="5">
        <f t="shared" si="152"/>
        <v>1.4169047213537294E-3</v>
      </c>
      <c r="AZ24" s="5">
        <f t="shared" si="153"/>
        <v>1.5688132563834848E-3</v>
      </c>
      <c r="BA24" s="5">
        <f t="shared" si="154"/>
        <v>1.158005426106146E-3</v>
      </c>
      <c r="BB24" s="5">
        <f t="shared" si="155"/>
        <v>6.4107848469289964E-4</v>
      </c>
      <c r="BC24" s="5">
        <f t="shared" si="156"/>
        <v>2.8392379812456763E-4</v>
      </c>
      <c r="BD24" s="5">
        <f t="shared" si="157"/>
        <v>3.3249273384654923E-3</v>
      </c>
      <c r="BE24" s="5">
        <f t="shared" si="158"/>
        <v>5.5944715869737684E-3</v>
      </c>
      <c r="BF24" s="5">
        <f t="shared" si="159"/>
        <v>4.7065859117242231E-3</v>
      </c>
      <c r="BG24" s="5">
        <f t="shared" si="160"/>
        <v>2.6397430153510585E-3</v>
      </c>
      <c r="BH24" s="5">
        <f t="shared" si="161"/>
        <v>1.1103977465496751E-3</v>
      </c>
      <c r="BI24" s="5">
        <f t="shared" si="162"/>
        <v>3.7366763306044657E-4</v>
      </c>
      <c r="BJ24" s="8">
        <f t="shared" si="163"/>
        <v>0.29361594629955357</v>
      </c>
      <c r="BK24" s="8">
        <f t="shared" si="164"/>
        <v>0.2048071160737655</v>
      </c>
      <c r="BL24" s="8">
        <f t="shared" si="165"/>
        <v>0.45667222565817372</v>
      </c>
      <c r="BM24" s="8">
        <f t="shared" si="166"/>
        <v>0.73694068960107018</v>
      </c>
      <c r="BN24" s="8">
        <f t="shared" si="167"/>
        <v>0.25358607351509221</v>
      </c>
    </row>
    <row r="25" spans="1:66" x14ac:dyDescent="0.25">
      <c r="A25" t="s">
        <v>10</v>
      </c>
      <c r="B25" t="s">
        <v>225</v>
      </c>
      <c r="C25" t="s">
        <v>219</v>
      </c>
      <c r="D25" t="s">
        <v>456</v>
      </c>
      <c r="E25">
        <f>VLOOKUP(A25,home!$A$2:$E$405,3,FALSE)</f>
        <v>1.6153846153846201</v>
      </c>
      <c r="F25">
        <f>VLOOKUP(B25,home!$B$2:$E$405,3,FALSE)</f>
        <v>0.71</v>
      </c>
      <c r="G25">
        <f>VLOOKUP(C25,away!$B$2:$E$405,4,FALSE)</f>
        <v>0.62</v>
      </c>
      <c r="H25">
        <f>VLOOKUP(A25,away!$A$2:$E$405,3,FALSE)</f>
        <v>1.4957264957265</v>
      </c>
      <c r="I25">
        <f>VLOOKUP(C25,away!$B$2:$E$405,3,FALSE)</f>
        <v>0.52</v>
      </c>
      <c r="J25">
        <f>VLOOKUP(B25,home!$B$2:$E$405,4,FALSE)</f>
        <v>1.24</v>
      </c>
      <c r="K25" s="3">
        <f t="shared" si="112"/>
        <v>0.7110923076923098</v>
      </c>
      <c r="L25" s="3">
        <f t="shared" si="113"/>
        <v>0.96444444444444721</v>
      </c>
      <c r="M25" s="5">
        <f t="shared" si="114"/>
        <v>0.18720766839357189</v>
      </c>
      <c r="N25" s="5">
        <f t="shared" si="115"/>
        <v>0.13312193293568172</v>
      </c>
      <c r="O25" s="5">
        <f t="shared" si="116"/>
        <v>0.18055139573957871</v>
      </c>
      <c r="P25" s="5">
        <f t="shared" si="117"/>
        <v>0.1283887086535245</v>
      </c>
      <c r="Q25" s="5">
        <f t="shared" si="118"/>
        <v>4.7330991247847398E-2</v>
      </c>
      <c r="R25" s="5">
        <f t="shared" si="119"/>
        <v>8.706589527886377E-2</v>
      </c>
      <c r="S25" s="5">
        <f t="shared" si="120"/>
        <v>2.2012533796245914E-2</v>
      </c>
      <c r="T25" s="5">
        <f t="shared" si="121"/>
        <v>4.564811155903517E-2</v>
      </c>
      <c r="U25" s="5">
        <f t="shared" si="122"/>
        <v>6.1911888395144214E-2</v>
      </c>
      <c r="V25" s="5">
        <f t="shared" si="123"/>
        <v>1.677377150521517E-3</v>
      </c>
      <c r="W25" s="5">
        <f t="shared" si="124"/>
        <v>1.1218901263932112E-2</v>
      </c>
      <c r="X25" s="5">
        <f t="shared" si="125"/>
        <v>1.0820006996770111E-2</v>
      </c>
      <c r="Y25" s="5">
        <f t="shared" si="126"/>
        <v>5.2176478184424915E-3</v>
      </c>
      <c r="Z25" s="5">
        <f t="shared" si="127"/>
        <v>2.7990073000760729E-2</v>
      </c>
      <c r="AA25" s="5">
        <f t="shared" si="128"/>
        <v>1.9903525602587162E-2</v>
      </c>
      <c r="AB25" s="5">
        <f t="shared" si="129"/>
        <v>7.0766219759783372E-3</v>
      </c>
      <c r="AC25" s="5">
        <f t="shared" si="130"/>
        <v>7.1897524326980467E-5</v>
      </c>
      <c r="AD25" s="5">
        <f t="shared" si="131"/>
        <v>1.9944185973854132E-3</v>
      </c>
      <c r="AE25" s="5">
        <f t="shared" si="132"/>
        <v>1.9235059361450482E-3</v>
      </c>
      <c r="AF25" s="5">
        <f t="shared" si="133"/>
        <v>9.2755730698550383E-4</v>
      </c>
      <c r="AG25" s="5">
        <f t="shared" si="134"/>
        <v>2.9819249720867394E-4</v>
      </c>
      <c r="AH25" s="5">
        <f t="shared" si="135"/>
        <v>6.7487176012945502E-3</v>
      </c>
      <c r="AI25" s="5">
        <f t="shared" si="136"/>
        <v>4.7989611730682507E-3</v>
      </c>
      <c r="AJ25" s="5">
        <f t="shared" si="137"/>
        <v>1.706252187541448E-3</v>
      </c>
      <c r="AK25" s="5">
        <f t="shared" si="138"/>
        <v>4.044342685146335E-4</v>
      </c>
      <c r="AL25" s="5">
        <f t="shared" si="139"/>
        <v>1.9723188441875495E-6</v>
      </c>
      <c r="AM25" s="5">
        <f t="shared" si="140"/>
        <v>2.8364314458385073E-4</v>
      </c>
      <c r="AN25" s="5">
        <f t="shared" si="141"/>
        <v>2.7355805499864786E-4</v>
      </c>
      <c r="AO25" s="5">
        <f t="shared" si="142"/>
        <v>1.3191577318823726E-4</v>
      </c>
      <c r="AP25" s="5">
        <f t="shared" si="143"/>
        <v>4.2408478195329733E-5</v>
      </c>
      <c r="AQ25" s="5">
        <f t="shared" si="144"/>
        <v>1.0225155298207307E-5</v>
      </c>
      <c r="AR25" s="5">
        <f t="shared" si="145"/>
        <v>1.3017526395385974E-3</v>
      </c>
      <c r="AS25" s="5">
        <f t="shared" si="146"/>
        <v>9.2566628849405678E-4</v>
      </c>
      <c r="AT25" s="5">
        <f t="shared" si="147"/>
        <v>3.2911708861910709E-4</v>
      </c>
      <c r="AU25" s="5">
        <f t="shared" si="148"/>
        <v>7.8010876682378446E-5</v>
      </c>
      <c r="AV25" s="5">
        <f t="shared" si="149"/>
        <v>1.3868233581293168E-5</v>
      </c>
      <c r="AW25" s="5">
        <f t="shared" si="150"/>
        <v>3.7573168466269557E-8</v>
      </c>
      <c r="AX25" s="5">
        <f t="shared" si="151"/>
        <v>3.3616076373872312E-5</v>
      </c>
      <c r="AY25" s="5">
        <f t="shared" si="152"/>
        <v>3.2420838102801384E-5</v>
      </c>
      <c r="AZ25" s="5">
        <f t="shared" si="153"/>
        <v>1.5634048596239825E-5</v>
      </c>
      <c r="BA25" s="5">
        <f t="shared" si="154"/>
        <v>5.0260571042726704E-6</v>
      </c>
      <c r="BB25" s="5">
        <f t="shared" si="155"/>
        <v>1.2118382129190804E-6</v>
      </c>
      <c r="BC25" s="5">
        <f t="shared" si="156"/>
        <v>2.3375012640305893E-7</v>
      </c>
      <c r="BD25" s="5">
        <f t="shared" si="157"/>
        <v>2.0924468354064908E-4</v>
      </c>
      <c r="BE25" s="5">
        <f t="shared" si="158"/>
        <v>1.4879228489126723E-4</v>
      </c>
      <c r="BF25" s="5">
        <f t="shared" si="159"/>
        <v>5.2902524615071399E-5</v>
      </c>
      <c r="BG25" s="5">
        <f t="shared" si="160"/>
        <v>1.253952610376012E-5</v>
      </c>
      <c r="BH25" s="5">
        <f t="shared" si="161"/>
        <v>2.2291901386226846E-6</v>
      </c>
      <c r="BI25" s="5">
        <f t="shared" si="162"/>
        <v>3.1703199199162899E-7</v>
      </c>
      <c r="BJ25" s="8">
        <f t="shared" si="163"/>
        <v>0.25933115937421436</v>
      </c>
      <c r="BK25" s="8">
        <f t="shared" si="164"/>
        <v>0.33939257867513778</v>
      </c>
      <c r="BL25" s="8">
        <f t="shared" si="165"/>
        <v>0.37324213259076788</v>
      </c>
      <c r="BM25" s="8">
        <f t="shared" si="166"/>
        <v>0.23625696812687846</v>
      </c>
      <c r="BN25" s="8">
        <f t="shared" si="167"/>
        <v>0.76366659224906785</v>
      </c>
    </row>
    <row r="26" spans="1:66" x14ac:dyDescent="0.25">
      <c r="A26" t="s">
        <v>16</v>
      </c>
      <c r="B26" t="s">
        <v>56</v>
      </c>
      <c r="C26" t="s">
        <v>57</v>
      </c>
      <c r="D26" t="s">
        <v>456</v>
      </c>
      <c r="E26">
        <f>VLOOKUP(A26,home!$A$2:$E$405,3,FALSE)</f>
        <v>1.49074074074074</v>
      </c>
      <c r="F26">
        <f>VLOOKUP(B26,home!$B$2:$E$405,3,FALSE)</f>
        <v>1.01</v>
      </c>
      <c r="G26">
        <f>VLOOKUP(C26,away!$B$2:$E$405,4,FALSE)</f>
        <v>1.1200000000000001</v>
      </c>
      <c r="H26">
        <f>VLOOKUP(A26,away!$A$2:$E$405,3,FALSE)</f>
        <v>1.3333333333333299</v>
      </c>
      <c r="I26">
        <f>VLOOKUP(C26,away!$B$2:$E$405,3,FALSE)</f>
        <v>0.56000000000000005</v>
      </c>
      <c r="J26">
        <f>VLOOKUP(B26,home!$B$2:$E$405,4,FALSE)</f>
        <v>0.13</v>
      </c>
      <c r="K26" s="3">
        <f t="shared" si="112"/>
        <v>1.6863259259259253</v>
      </c>
      <c r="L26" s="3">
        <f t="shared" si="113"/>
        <v>9.7066666666666426E-2</v>
      </c>
      <c r="M26" s="5">
        <f t="shared" si="114"/>
        <v>0.16806699612872086</v>
      </c>
      <c r="N26" s="5">
        <f t="shared" si="115"/>
        <v>0.28341573286435412</v>
      </c>
      <c r="O26" s="5">
        <f t="shared" si="116"/>
        <v>1.6313703090894464E-2</v>
      </c>
      <c r="P26" s="5">
        <f t="shared" si="117"/>
        <v>2.7510220470033236E-2</v>
      </c>
      <c r="Q26" s="5">
        <f t="shared" si="118"/>
        <v>0.23896564907222839</v>
      </c>
      <c r="R26" s="5">
        <f t="shared" si="119"/>
        <v>7.917583900114095E-4</v>
      </c>
      <c r="S26" s="5">
        <f t="shared" si="120"/>
        <v>1.1257597382924025E-3</v>
      </c>
      <c r="T26" s="5">
        <f t="shared" si="121"/>
        <v>2.319559900327758E-2</v>
      </c>
      <c r="U26" s="5">
        <f t="shared" si="122"/>
        <v>1.3351627001456101E-3</v>
      </c>
      <c r="V26" s="5">
        <f t="shared" si="123"/>
        <v>2.0474572184556E-5</v>
      </c>
      <c r="W26" s="5">
        <f t="shared" si="124"/>
        <v>0.1343246564787384</v>
      </c>
      <c r="X26" s="5">
        <f t="shared" si="125"/>
        <v>1.3038446655536174E-2</v>
      </c>
      <c r="Y26" s="5">
        <f t="shared" si="126"/>
        <v>6.3279927768202079E-4</v>
      </c>
      <c r="Z26" s="5">
        <f t="shared" si="127"/>
        <v>2.5617782574591317E-5</v>
      </c>
      <c r="AA26" s="5">
        <f t="shared" si="128"/>
        <v>4.3199930920266733E-5</v>
      </c>
      <c r="AB26" s="5">
        <f t="shared" si="129"/>
        <v>3.642458175452742E-5</v>
      </c>
      <c r="AC26" s="5">
        <f t="shared" si="130"/>
        <v>2.0946259817548844E-7</v>
      </c>
      <c r="AD26" s="5">
        <f t="shared" si="131"/>
        <v>5.6628787677797623E-2</v>
      </c>
      <c r="AE26" s="5">
        <f t="shared" si="132"/>
        <v>5.4967676572582093E-3</v>
      </c>
      <c r="AF26" s="5">
        <f t="shared" si="133"/>
        <v>2.6677645696559778E-4</v>
      </c>
      <c r="AG26" s="5">
        <f t="shared" si="134"/>
        <v>8.6317004742646526E-6</v>
      </c>
      <c r="AH26" s="5">
        <f t="shared" si="135"/>
        <v>6.2165819047674791E-7</v>
      </c>
      <c r="AI26" s="5">
        <f t="shared" si="136"/>
        <v>1.0483183236651371E-6</v>
      </c>
      <c r="AJ26" s="5">
        <f t="shared" si="137"/>
        <v>8.8390318390986344E-7</v>
      </c>
      <c r="AK26" s="5">
        <f t="shared" si="138"/>
        <v>4.9684961834522453E-7</v>
      </c>
      <c r="AL26" s="5">
        <f t="shared" si="139"/>
        <v>1.3714440999755438E-9</v>
      </c>
      <c r="AM26" s="5">
        <f t="shared" si="140"/>
        <v>1.9098918562964928E-2</v>
      </c>
      <c r="AN26" s="5">
        <f t="shared" si="141"/>
        <v>1.8538683618451244E-3</v>
      </c>
      <c r="AO26" s="5">
        <f t="shared" si="142"/>
        <v>8.9974411161549824E-5</v>
      </c>
      <c r="AP26" s="5">
        <f t="shared" si="143"/>
        <v>2.911172058915916E-6</v>
      </c>
      <c r="AQ26" s="5">
        <f t="shared" si="144"/>
        <v>7.0644441963026068E-8</v>
      </c>
      <c r="AR26" s="5">
        <f t="shared" si="145"/>
        <v>1.2068457671121913E-8</v>
      </c>
      <c r="AS26" s="5">
        <f t="shared" si="146"/>
        <v>2.0351353056752496E-8</v>
      </c>
      <c r="AT26" s="5">
        <f t="shared" si="147"/>
        <v>1.7159507143636788E-8</v>
      </c>
      <c r="AU26" s="5">
        <f t="shared" si="148"/>
        <v>9.6455072574752759E-9</v>
      </c>
      <c r="AV26" s="5">
        <f t="shared" si="149"/>
        <v>4.0663672392468095E-9</v>
      </c>
      <c r="AW26" s="5">
        <f t="shared" si="150"/>
        <v>6.2357291407101543E-12</v>
      </c>
      <c r="AX26" s="5">
        <f t="shared" si="151"/>
        <v>5.3678335883126146E-3</v>
      </c>
      <c r="AY26" s="5">
        <f t="shared" si="152"/>
        <v>5.2103771363887653E-4</v>
      </c>
      <c r="AZ26" s="5">
        <f t="shared" si="153"/>
        <v>2.5287697035273413E-5</v>
      </c>
      <c r="BA26" s="5">
        <f t="shared" si="154"/>
        <v>8.1819748629684433E-7</v>
      </c>
      <c r="BB26" s="5">
        <f t="shared" si="155"/>
        <v>1.9854925667470046E-8</v>
      </c>
      <c r="BC26" s="5">
        <f t="shared" si="156"/>
        <v>3.8545029029115118E-10</v>
      </c>
      <c r="BD26" s="5">
        <f t="shared" si="157"/>
        <v>1.9524082632392707E-10</v>
      </c>
      <c r="BE26" s="5">
        <f t="shared" si="158"/>
        <v>3.2923966722923908E-10</v>
      </c>
      <c r="BF26" s="5">
        <f t="shared" si="159"/>
        <v>2.7760269334594516E-10</v>
      </c>
      <c r="BG26" s="5">
        <f t="shared" si="160"/>
        <v>1.5604287296537718E-10</v>
      </c>
      <c r="BH26" s="5">
        <f t="shared" si="161"/>
        <v>6.5784785559370337E-11</v>
      </c>
      <c r="BI26" s="5">
        <f t="shared" si="162"/>
        <v>2.2186917884048711E-11</v>
      </c>
      <c r="BJ26" s="8">
        <f t="shared" si="163"/>
        <v>0.78293458743363409</v>
      </c>
      <c r="BK26" s="8">
        <f t="shared" si="164"/>
        <v>0.1972446994569122</v>
      </c>
      <c r="BL26" s="8">
        <f t="shared" si="165"/>
        <v>1.8523363760332805E-2</v>
      </c>
      <c r="BM26" s="8">
        <f t="shared" si="166"/>
        <v>0.26314317070980792</v>
      </c>
      <c r="BN26" s="8">
        <f t="shared" si="167"/>
        <v>0.73506406001624247</v>
      </c>
    </row>
    <row r="27" spans="1:66" x14ac:dyDescent="0.25">
      <c r="A27" t="s">
        <v>16</v>
      </c>
      <c r="B27" t="s">
        <v>236</v>
      </c>
      <c r="C27" t="s">
        <v>58</v>
      </c>
      <c r="D27" t="s">
        <v>456</v>
      </c>
      <c r="E27">
        <f>VLOOKUP(A27,home!$A$2:$E$405,3,FALSE)</f>
        <v>1.49074074074074</v>
      </c>
      <c r="F27">
        <f>VLOOKUP(B27,home!$B$2:$E$405,3,FALSE)</f>
        <v>0.45</v>
      </c>
      <c r="G27">
        <f>VLOOKUP(C27,away!$B$2:$E$405,4,FALSE)</f>
        <v>0.86</v>
      </c>
      <c r="H27">
        <f>VLOOKUP(A27,away!$A$2:$E$405,3,FALSE)</f>
        <v>1.3333333333333299</v>
      </c>
      <c r="I27">
        <f>VLOOKUP(C27,away!$B$2:$E$405,3,FALSE)</f>
        <v>0.77</v>
      </c>
      <c r="J27">
        <f>VLOOKUP(B27,home!$B$2:$E$405,4,FALSE)</f>
        <v>1.88</v>
      </c>
      <c r="K27" s="3">
        <f t="shared" si="112"/>
        <v>0.57691666666666641</v>
      </c>
      <c r="L27" s="3">
        <f t="shared" si="113"/>
        <v>1.9301333333333286</v>
      </c>
      <c r="M27" s="5">
        <f t="shared" si="114"/>
        <v>8.150833451306011E-2</v>
      </c>
      <c r="N27" s="5">
        <f t="shared" si="115"/>
        <v>4.7023516652826232E-2</v>
      </c>
      <c r="O27" s="5">
        <f t="shared" si="116"/>
        <v>0.1573219533881407</v>
      </c>
      <c r="P27" s="5">
        <f t="shared" si="117"/>
        <v>9.0761656942174793E-2</v>
      </c>
      <c r="Q27" s="5">
        <f t="shared" si="118"/>
        <v>1.3564325241146494E-2</v>
      </c>
      <c r="R27" s="5">
        <f t="shared" si="119"/>
        <v>0.15182617314978131</v>
      </c>
      <c r="S27" s="5">
        <f t="shared" si="120"/>
        <v>2.526636821897367E-2</v>
      </c>
      <c r="T27" s="5">
        <f t="shared" si="121"/>
        <v>2.618095629211149E-2</v>
      </c>
      <c r="U27" s="5">
        <f t="shared" si="122"/>
        <v>8.7591049726327946E-2</v>
      </c>
      <c r="V27" s="5">
        <f t="shared" si="123"/>
        <v>3.1260844648111322E-3</v>
      </c>
      <c r="W27" s="5">
        <f t="shared" si="124"/>
        <v>2.6084951012349208E-3</v>
      </c>
      <c r="X27" s="5">
        <f t="shared" si="125"/>
        <v>5.0347433447302161E-3</v>
      </c>
      <c r="Y27" s="5">
        <f t="shared" si="126"/>
        <v>4.8588629772209633E-3</v>
      </c>
      <c r="Z27" s="5">
        <f t="shared" si="127"/>
        <v>9.7681585889610151E-2</v>
      </c>
      <c r="AA27" s="5">
        <f t="shared" si="128"/>
        <v>5.6354134926147562E-2</v>
      </c>
      <c r="AB27" s="5">
        <f t="shared" si="129"/>
        <v>1.6255819837238304E-2</v>
      </c>
      <c r="AC27" s="5">
        <f t="shared" si="130"/>
        <v>2.1756103797734017E-4</v>
      </c>
      <c r="AD27" s="5">
        <f t="shared" si="131"/>
        <v>3.762210747051946E-4</v>
      </c>
      <c r="AE27" s="5">
        <f t="shared" si="132"/>
        <v>7.2615683699098449E-4</v>
      </c>
      <c r="AF27" s="5">
        <f t="shared" si="133"/>
        <v>7.0078975815209791E-4</v>
      </c>
      <c r="AG27" s="5">
        <f t="shared" si="134"/>
        <v>4.5087255728932184E-4</v>
      </c>
      <c r="AH27" s="5">
        <f t="shared" si="135"/>
        <v>4.7134621244599759E-2</v>
      </c>
      <c r="AI27" s="5">
        <f t="shared" si="136"/>
        <v>2.7192748573030327E-2</v>
      </c>
      <c r="AJ27" s="5">
        <f t="shared" si="137"/>
        <v>7.8439749321287024E-3</v>
      </c>
      <c r="AK27" s="5">
        <f t="shared" si="138"/>
        <v>1.5084399570868608E-3</v>
      </c>
      <c r="AL27" s="5">
        <f t="shared" si="139"/>
        <v>9.6903956685405633E-6</v>
      </c>
      <c r="AM27" s="5">
        <f t="shared" si="140"/>
        <v>4.3409641669734366E-5</v>
      </c>
      <c r="AN27" s="5">
        <f t="shared" si="141"/>
        <v>8.3786396374809752E-5</v>
      </c>
      <c r="AO27" s="5">
        <f t="shared" si="142"/>
        <v>8.0859458261449546E-5</v>
      </c>
      <c r="AP27" s="5">
        <f t="shared" si="143"/>
        <v>5.2023178568566244E-5</v>
      </c>
      <c r="AQ27" s="5">
        <f t="shared" si="144"/>
        <v>2.5102917765285431E-5</v>
      </c>
      <c r="AR27" s="5">
        <f t="shared" si="145"/>
        <v>1.8195220723648656E-2</v>
      </c>
      <c r="AS27" s="5">
        <f t="shared" si="146"/>
        <v>1.0497126089151633E-2</v>
      </c>
      <c r="AT27" s="5">
        <f t="shared" si="147"/>
        <v>3.0279834964665295E-3</v>
      </c>
      <c r="AU27" s="5">
        <f t="shared" si="148"/>
        <v>5.822980485010494E-4</v>
      </c>
      <c r="AV27" s="5">
        <f t="shared" si="149"/>
        <v>8.3984362286932537E-5</v>
      </c>
      <c r="AW27" s="5">
        <f t="shared" si="150"/>
        <v>2.9973634412710474E-7</v>
      </c>
      <c r="AX27" s="5">
        <f t="shared" si="151"/>
        <v>4.1739576288829279E-6</v>
      </c>
      <c r="AY27" s="5">
        <f t="shared" si="152"/>
        <v>8.0562947514278825E-6</v>
      </c>
      <c r="AZ27" s="5">
        <f t="shared" si="153"/>
        <v>7.7748615214446503E-6</v>
      </c>
      <c r="BA27" s="5">
        <f t="shared" si="154"/>
        <v>5.0021731281969988E-6</v>
      </c>
      <c r="BB27" s="5">
        <f t="shared" si="155"/>
        <v>2.4137152734593185E-6</v>
      </c>
      <c r="BC27" s="5">
        <f t="shared" si="156"/>
        <v>9.3175846129592049E-7</v>
      </c>
      <c r="BD27" s="5">
        <f t="shared" si="157"/>
        <v>5.8532003376786075E-3</v>
      </c>
      <c r="BE27" s="5">
        <f t="shared" si="158"/>
        <v>3.376808828145748E-3</v>
      </c>
      <c r="BF27" s="5">
        <f t="shared" si="159"/>
        <v>9.7406864655220839E-4</v>
      </c>
      <c r="BG27" s="5">
        <f t="shared" si="160"/>
        <v>1.8731881222447047E-4</v>
      </c>
      <c r="BH27" s="5">
        <f t="shared" si="161"/>
        <v>2.7016836188125164E-5</v>
      </c>
      <c r="BI27" s="5">
        <f t="shared" si="162"/>
        <v>3.1172926155065081E-6</v>
      </c>
      <c r="BJ27" s="8">
        <f t="shared" si="163"/>
        <v>0.10183847418981244</v>
      </c>
      <c r="BK27" s="8">
        <f t="shared" si="164"/>
        <v>0.20089775186741701</v>
      </c>
      <c r="BL27" s="8">
        <f t="shared" si="165"/>
        <v>0.59583705920794083</v>
      </c>
      <c r="BM27" s="8">
        <f t="shared" si="166"/>
        <v>0.45424115470924364</v>
      </c>
      <c r="BN27" s="8">
        <f t="shared" si="167"/>
        <v>0.54200595988712963</v>
      </c>
    </row>
    <row r="28" spans="1:66" x14ac:dyDescent="0.25">
      <c r="A28" t="s">
        <v>16</v>
      </c>
      <c r="B28" t="s">
        <v>60</v>
      </c>
      <c r="C28" t="s">
        <v>233</v>
      </c>
      <c r="D28" t="s">
        <v>457</v>
      </c>
      <c r="E28">
        <f>VLOOKUP(A28,home!$A$2:$E$405,3,FALSE)</f>
        <v>1.49074074074074</v>
      </c>
      <c r="F28">
        <f>VLOOKUP(B28,home!$B$2:$E$405,3,FALSE)</f>
        <v>2.12</v>
      </c>
      <c r="G28">
        <f>VLOOKUP(C28,away!$B$2:$E$405,4,FALSE)</f>
        <v>1.1200000000000001</v>
      </c>
      <c r="H28">
        <f>VLOOKUP(A28,away!$A$2:$E$405,3,FALSE)</f>
        <v>1.3333333333333299</v>
      </c>
      <c r="I28">
        <f>VLOOKUP(C28,away!$B$2:$E$405,3,FALSE)</f>
        <v>0.89</v>
      </c>
      <c r="J28">
        <f>VLOOKUP(B28,home!$B$2:$E$405,4,FALSE)</f>
        <v>0.38</v>
      </c>
      <c r="K28" s="3">
        <f t="shared" si="112"/>
        <v>3.5396148148148137</v>
      </c>
      <c r="L28" s="3">
        <f t="shared" si="113"/>
        <v>0.45093333333333219</v>
      </c>
      <c r="M28" s="5">
        <f t="shared" si="114"/>
        <v>1.8489576314546674E-2</v>
      </c>
      <c r="N28" s="5">
        <f t="shared" si="115"/>
        <v>6.5445978242618469E-2</v>
      </c>
      <c r="O28" s="5">
        <f t="shared" si="116"/>
        <v>8.3375662794395577E-3</v>
      </c>
      <c r="P28" s="5">
        <f t="shared" si="117"/>
        <v>2.9511773122204682E-2</v>
      </c>
      <c r="Q28" s="5">
        <f t="shared" si="118"/>
        <v>0.11582677707881017</v>
      </c>
      <c r="R28" s="5">
        <f t="shared" si="119"/>
        <v>1.879843277137634E-3</v>
      </c>
      <c r="S28" s="5">
        <f t="shared" si="120"/>
        <v>1.1776158874598807E-2</v>
      </c>
      <c r="T28" s="5">
        <f t="shared" si="121"/>
        <v>5.2230154677404661E-2</v>
      </c>
      <c r="U28" s="5">
        <f t="shared" si="122"/>
        <v>6.6539211132863978E-3</v>
      </c>
      <c r="V28" s="5">
        <f t="shared" si="123"/>
        <v>2.0884760090760139E-3</v>
      </c>
      <c r="W28" s="5">
        <f t="shared" si="124"/>
        <v>0.13666072536680315</v>
      </c>
      <c r="X28" s="5">
        <f t="shared" si="125"/>
        <v>6.162487642540361E-2</v>
      </c>
      <c r="Y28" s="5">
        <f t="shared" si="126"/>
        <v>1.3894355471380964E-2</v>
      </c>
      <c r="Z28" s="5">
        <f t="shared" si="127"/>
        <v>2.8256133170130945E-4</v>
      </c>
      <c r="AA28" s="5">
        <f t="shared" si="128"/>
        <v>1.0001582757837575E-3</v>
      </c>
      <c r="AB28" s="5">
        <f t="shared" si="129"/>
        <v>1.7700875250619141E-3</v>
      </c>
      <c r="AC28" s="5">
        <f t="shared" si="130"/>
        <v>2.0834249086648811E-4</v>
      </c>
      <c r="AD28" s="5">
        <f t="shared" si="131"/>
        <v>0.12093158202791877</v>
      </c>
      <c r="AE28" s="5">
        <f t="shared" si="132"/>
        <v>5.4532081389122695E-2</v>
      </c>
      <c r="AF28" s="5">
        <f t="shared" si="133"/>
        <v>1.2295166617200832E-2</v>
      </c>
      <c r="AG28" s="5">
        <f t="shared" si="134"/>
        <v>1.8481001555276939E-3</v>
      </c>
      <c r="AH28" s="5">
        <f t="shared" si="135"/>
        <v>3.1854080793794198E-5</v>
      </c>
      <c r="AI28" s="5">
        <f t="shared" si="136"/>
        <v>1.1275117629002195E-4</v>
      </c>
      <c r="AJ28" s="5">
        <f t="shared" si="137"/>
        <v>1.9954786699197925E-4</v>
      </c>
      <c r="AK28" s="5">
        <f t="shared" si="138"/>
        <v>2.3544086208983529E-4</v>
      </c>
      <c r="AL28" s="5">
        <f t="shared" si="139"/>
        <v>1.330167055765237E-5</v>
      </c>
      <c r="AM28" s="5">
        <f t="shared" si="140"/>
        <v>8.5610243865002836E-2</v>
      </c>
      <c r="AN28" s="5">
        <f t="shared" si="141"/>
        <v>3.8604512633525177E-2</v>
      </c>
      <c r="AO28" s="5">
        <f t="shared" si="142"/>
        <v>8.7040307817721208E-3</v>
      </c>
      <c r="AP28" s="5">
        <f t="shared" si="143"/>
        <v>1.3083125379534774E-3</v>
      </c>
      <c r="AQ28" s="5">
        <f t="shared" si="144"/>
        <v>1.4749043344528827E-4</v>
      </c>
      <c r="AR28" s="5">
        <f t="shared" si="145"/>
        <v>2.87281336652298E-6</v>
      </c>
      <c r="AS28" s="5">
        <f t="shared" si="146"/>
        <v>1.0168652752342756E-5</v>
      </c>
      <c r="AT28" s="5">
        <f t="shared" si="147"/>
        <v>1.7996556964449928E-5</v>
      </c>
      <c r="AU28" s="5">
        <f t="shared" si="148"/>
        <v>2.1233626549008566E-5</v>
      </c>
      <c r="AV28" s="5">
        <f t="shared" si="149"/>
        <v>1.8789714776278966E-5</v>
      </c>
      <c r="AW28" s="5">
        <f t="shared" si="150"/>
        <v>5.8975554202592517E-7</v>
      </c>
      <c r="AX28" s="5">
        <f t="shared" si="151"/>
        <v>5.050454791407883E-2</v>
      </c>
      <c r="AY28" s="5">
        <f t="shared" si="152"/>
        <v>2.2774184139388556E-2</v>
      </c>
      <c r="AZ28" s="5">
        <f t="shared" si="153"/>
        <v>5.1348193839607925E-3</v>
      </c>
      <c r="BA28" s="5">
        <f t="shared" si="154"/>
        <v>7.71820406958016E-4</v>
      </c>
      <c r="BB28" s="5">
        <f t="shared" si="155"/>
        <v>8.7009887211066759E-5</v>
      </c>
      <c r="BC28" s="5">
        <f t="shared" si="156"/>
        <v>7.8471316946087242E-6</v>
      </c>
      <c r="BD28" s="5">
        <f t="shared" si="157"/>
        <v>2.1590788456845986E-7</v>
      </c>
      <c r="BE28" s="5">
        <f t="shared" si="158"/>
        <v>7.6423074685384708E-7</v>
      </c>
      <c r="BF28" s="5">
        <f t="shared" si="159"/>
        <v>1.3525412367504333E-6</v>
      </c>
      <c r="BG28" s="5">
        <f t="shared" si="160"/>
        <v>1.5958249997499284E-6</v>
      </c>
      <c r="BH28" s="5">
        <f t="shared" si="161"/>
        <v>1.4121514527416734E-6</v>
      </c>
      <c r="BI28" s="5">
        <f t="shared" si="162"/>
        <v>9.9969444057733775E-7</v>
      </c>
      <c r="BJ28" s="8">
        <f t="shared" si="163"/>
        <v>0.8489446165671819</v>
      </c>
      <c r="BK28" s="8">
        <f t="shared" si="164"/>
        <v>8.4861812621238875E-2</v>
      </c>
      <c r="BL28" s="8">
        <f t="shared" si="165"/>
        <v>2.0298572172044733E-2</v>
      </c>
      <c r="BM28" s="8">
        <f t="shared" si="166"/>
        <v>0.69212245399356331</v>
      </c>
      <c r="BN28" s="8">
        <f t="shared" si="167"/>
        <v>0.23949151431475718</v>
      </c>
    </row>
    <row r="29" spans="1:66" s="15" customFormat="1" x14ac:dyDescent="0.25">
      <c r="A29" s="15" t="s">
        <v>143</v>
      </c>
      <c r="B29" s="15" t="s">
        <v>329</v>
      </c>
      <c r="C29" s="15" t="s">
        <v>147</v>
      </c>
      <c r="D29" s="19" t="s">
        <v>458</v>
      </c>
      <c r="E29" s="15">
        <f>VLOOKUP(A29,home!$A$2:$E$405,3,FALSE)</f>
        <v>1.1642857142857099</v>
      </c>
      <c r="F29" s="15">
        <f>VLOOKUP(B29,home!$B$2:$E$405,3,FALSE)</f>
        <v>0.97</v>
      </c>
      <c r="G29" s="15">
        <f>VLOOKUP(C29,away!$B$2:$E$405,4,FALSE)</f>
        <v>0.49</v>
      </c>
      <c r="H29" s="15">
        <f>VLOOKUP(A29,away!$A$2:$E$405,3,FALSE)</f>
        <v>1.02142857142857</v>
      </c>
      <c r="I29" s="15">
        <f>VLOOKUP(C29,away!$B$2:$E$405,3,FALSE)</f>
        <v>0.98</v>
      </c>
      <c r="J29" s="15">
        <f>VLOOKUP(B29,home!$B$2:$E$405,4,FALSE)</f>
        <v>1.35</v>
      </c>
      <c r="K29" s="20">
        <f t="shared" si="112"/>
        <v>0.55338499999999791</v>
      </c>
      <c r="L29" s="20">
        <f t="shared" si="113"/>
        <v>1.3513499999999981</v>
      </c>
      <c r="M29" s="21">
        <f t="shared" si="114"/>
        <v>0.14886208584843252</v>
      </c>
      <c r="N29" s="21">
        <f t="shared" si="115"/>
        <v>8.2378045377234518E-2</v>
      </c>
      <c r="O29" s="21">
        <f t="shared" si="116"/>
        <v>0.201164779711279</v>
      </c>
      <c r="P29" s="21">
        <f t="shared" si="117"/>
        <v>0.11132157162052569</v>
      </c>
      <c r="Q29" s="21">
        <f t="shared" si="118"/>
        <v>2.279338732054037E-2</v>
      </c>
      <c r="R29" s="21">
        <f t="shared" si="119"/>
        <v>0.13592201253141825</v>
      </c>
      <c r="S29" s="21">
        <f t="shared" si="120"/>
        <v>2.0812035914708236E-2</v>
      </c>
      <c r="T29" s="21">
        <f t="shared" si="121"/>
        <v>3.0801843955612182E-2</v>
      </c>
      <c r="U29" s="21">
        <f t="shared" si="122"/>
        <v>7.5217202904698605E-2</v>
      </c>
      <c r="V29" s="21">
        <f t="shared" si="123"/>
        <v>1.7292878344733131E-3</v>
      </c>
      <c r="W29" s="21">
        <f t="shared" si="124"/>
        <v>4.2045062141257286E-3</v>
      </c>
      <c r="X29" s="21">
        <f t="shared" si="125"/>
        <v>5.6817594724587949E-3</v>
      </c>
      <c r="Y29" s="21">
        <f t="shared" si="126"/>
        <v>3.8390228315535913E-3</v>
      </c>
      <c r="Z29" s="21">
        <f t="shared" si="127"/>
        <v>6.1226070544777272E-2</v>
      </c>
      <c r="AA29" s="21">
        <f t="shared" si="128"/>
        <v>3.3881589048421444E-2</v>
      </c>
      <c r="AB29" s="21">
        <f t="shared" si="129"/>
        <v>9.3747815777803119E-3</v>
      </c>
      <c r="AC29" s="21">
        <f t="shared" si="130"/>
        <v>8.0824408050511875E-5</v>
      </c>
      <c r="AD29" s="21">
        <f t="shared" si="131"/>
        <v>5.8167766782598923E-4</v>
      </c>
      <c r="AE29" s="21">
        <f t="shared" si="132"/>
        <v>7.8605011641664938E-4</v>
      </c>
      <c r="AF29" s="21">
        <f t="shared" si="133"/>
        <v>5.3111441240981893E-4</v>
      </c>
      <c r="AG29" s="21">
        <f t="shared" si="134"/>
        <v>2.3924048707000262E-4</v>
      </c>
      <c r="AH29" s="21">
        <f t="shared" si="135"/>
        <v>2.0684462607671157E-2</v>
      </c>
      <c r="AI29" s="21">
        <f t="shared" si="136"/>
        <v>1.144647134014606E-2</v>
      </c>
      <c r="AJ29" s="21">
        <f t="shared" si="137"/>
        <v>3.1671527712833509E-3</v>
      </c>
      <c r="AK29" s="21">
        <f t="shared" si="138"/>
        <v>5.8421827877887689E-4</v>
      </c>
      <c r="AL29" s="21">
        <f t="shared" si="139"/>
        <v>2.4176740714603914E-6</v>
      </c>
      <c r="AM29" s="21">
        <f t="shared" si="140"/>
        <v>6.4378339241976808E-5</v>
      </c>
      <c r="AN29" s="21">
        <f t="shared" si="141"/>
        <v>8.6997668734645222E-5</v>
      </c>
      <c r="AO29" s="21">
        <f t="shared" si="142"/>
        <v>5.8782149822281338E-5</v>
      </c>
      <c r="AP29" s="21">
        <f t="shared" si="143"/>
        <v>2.6478419387446594E-5</v>
      </c>
      <c r="AQ29" s="21">
        <f t="shared" si="144"/>
        <v>8.9454030098064738E-6</v>
      </c>
      <c r="AR29" s="21">
        <f t="shared" si="145"/>
        <v>5.5903897089752746E-3</v>
      </c>
      <c r="AS29" s="21">
        <f t="shared" si="146"/>
        <v>3.0936378091012706E-3</v>
      </c>
      <c r="AT29" s="21">
        <f t="shared" si="147"/>
        <v>8.5598637949474985E-4</v>
      </c>
      <c r="AU29" s="21">
        <f t="shared" si="148"/>
        <v>1.5789667420556679E-4</v>
      </c>
      <c r="AV29" s="21">
        <f t="shared" si="149"/>
        <v>2.1844412763811808E-5</v>
      </c>
      <c r="AW29" s="21">
        <f t="shared" si="150"/>
        <v>5.022159264754256E-8</v>
      </c>
      <c r="AX29" s="21">
        <f t="shared" si="151"/>
        <v>5.9376678769035291E-6</v>
      </c>
      <c r="AY29" s="21">
        <f t="shared" si="152"/>
        <v>8.0238674854535718E-6</v>
      </c>
      <c r="AZ29" s="21">
        <f t="shared" si="153"/>
        <v>5.4215266632338348E-6</v>
      </c>
      <c r="BA29" s="21">
        <f t="shared" si="154"/>
        <v>2.4421266854536776E-6</v>
      </c>
      <c r="BB29" s="21">
        <f t="shared" si="155"/>
        <v>8.2504197409695546E-7</v>
      </c>
      <c r="BC29" s="21">
        <f t="shared" si="156"/>
        <v>2.2298409433918379E-7</v>
      </c>
      <c r="BD29" s="21">
        <f t="shared" si="157"/>
        <v>1.2590955222039535E-3</v>
      </c>
      <c r="BE29" s="21">
        <f t="shared" si="158"/>
        <v>6.967645755548322E-4</v>
      </c>
      <c r="BF29" s="21">
        <f t="shared" si="159"/>
        <v>1.9278953232170461E-4</v>
      </c>
      <c r="BG29" s="21">
        <f t="shared" si="160"/>
        <v>3.5562278447948702E-5</v>
      </c>
      <c r="BH29" s="21">
        <f t="shared" si="161"/>
        <v>4.9199078647295036E-6</v>
      </c>
      <c r="BI29" s="21">
        <f t="shared" si="162"/>
        <v>5.4452064274466548E-7</v>
      </c>
      <c r="BJ29" s="22">
        <f t="shared" si="163"/>
        <v>0.15210510305022329</v>
      </c>
      <c r="BK29" s="22">
        <f t="shared" si="164"/>
        <v>0.28281624716774717</v>
      </c>
      <c r="BL29" s="22">
        <f t="shared" si="165"/>
        <v>0.50335210209305359</v>
      </c>
      <c r="BM29" s="22">
        <f t="shared" si="166"/>
        <v>0.29704966680047834</v>
      </c>
      <c r="BN29" s="22">
        <f t="shared" si="167"/>
        <v>0.70244188240943028</v>
      </c>
    </row>
    <row r="30" spans="1:66" x14ac:dyDescent="0.25">
      <c r="A30" t="s">
        <v>10</v>
      </c>
      <c r="B30" t="s">
        <v>453</v>
      </c>
      <c r="C30" t="s">
        <v>224</v>
      </c>
      <c r="D30" s="11">
        <v>44204</v>
      </c>
      <c r="E30">
        <f>VLOOKUP(A30,home!$A$2:$E$405,3,FALSE)</f>
        <v>1.6153846153846201</v>
      </c>
      <c r="F30">
        <f>VLOOKUP(B30,home!$B$2:$E$405,3,FALSE)</f>
        <v>1.34</v>
      </c>
      <c r="G30">
        <f>VLOOKUP(C30,away!$B$2:$E$405,4,FALSE)</f>
        <v>0.8</v>
      </c>
      <c r="H30">
        <f>VLOOKUP(A30,away!$A$2:$E$405,3,FALSE)</f>
        <v>1.4957264957265</v>
      </c>
      <c r="I30">
        <f>VLOOKUP(C30,away!$B$2:$E$405,3,FALSE)</f>
        <v>0.97</v>
      </c>
      <c r="J30">
        <f>VLOOKUP(B30,home!$B$2:$E$405,4,FALSE)</f>
        <v>0.67</v>
      </c>
      <c r="K30" s="3">
        <f t="shared" ref="K30:K77" si="168">E30*F30*G30</f>
        <v>1.731692307692313</v>
      </c>
      <c r="L30" s="3">
        <f t="shared" ref="L30:L77" si="169">H30*I30*J30</f>
        <v>0.97207264957265238</v>
      </c>
      <c r="M30" s="5">
        <f t="shared" ref="M30:M77" si="170">_xlfn.POISSON.DIST(0,K30,FALSE) * _xlfn.POISSON.DIST(0,L30,FALSE)</f>
        <v>6.6952962574926209E-2</v>
      </c>
      <c r="N30" s="5">
        <f t="shared" ref="N30:N77" si="171">_xlfn.POISSON.DIST(1,K30,FALSE) * _xlfn.POISSON.DIST(0,L30,FALSE)</f>
        <v>0.11594193026821102</v>
      </c>
      <c r="O30" s="5">
        <f t="shared" ref="O30:O77" si="172">_xlfn.POISSON.DIST(0,K30,FALSE) * _xlfn.POISSON.DIST(1,L30,FALSE)</f>
        <v>6.5083143726947151E-2</v>
      </c>
      <c r="P30" s="5">
        <f t="shared" ref="P30:P77" si="173">_xlfn.POISSON.DIST(1,K30,FALSE) * _xlfn.POISSON.DIST(1,L30,FALSE)</f>
        <v>0.11270397935238759</v>
      </c>
      <c r="Q30" s="5">
        <f t="shared" ref="Q30:Q77" si="174">_xlfn.POISSON.DIST(2,K30,FALSE) * _xlfn.POISSON.DIST(0,L30,FALSE)</f>
        <v>0.10038787439222981</v>
      </c>
      <c r="R30" s="5">
        <f t="shared" ref="R30:R77" si="175">_xlfn.POISSON.DIST(0,K30,FALSE) * _xlfn.POISSON.DIST(2,L30,FALSE)</f>
        <v>3.1632771982585635E-2</v>
      </c>
      <c r="S30" s="5">
        <f t="shared" ref="S30:S77" si="176">_xlfn.POISSON.DIST(2,K30,FALSE) * _xlfn.POISSON.DIST(2,L30,FALSE)</f>
        <v>4.7429517953177035E-2</v>
      </c>
      <c r="T30" s="5">
        <f t="shared" ref="T30:T77" si="177">_xlfn.POISSON.DIST(2,K30,FALSE) * _xlfn.POISSON.DIST(1,L30,FALSE)</f>
        <v>9.7584307045421453E-2</v>
      </c>
      <c r="U30" s="5">
        <f t="shared" ref="U30:U77" si="178">_xlfn.POISSON.DIST(1,K30,FALSE) * _xlfn.POISSON.DIST(2,L30,FALSE)</f>
        <v>5.477822791322845E-2</v>
      </c>
      <c r="V30" s="5">
        <f t="shared" ref="V30:V77" si="179">_xlfn.POISSON.DIST(3,K30,FALSE) * _xlfn.POISSON.DIST(3,L30,FALSE)</f>
        <v>8.8710627854866279E-3</v>
      </c>
      <c r="W30" s="5">
        <f t="shared" ref="W30:W77" si="180">_xlfn.POISSON.DIST(3,K30,FALSE) * _xlfn.POISSON.DIST(0,L30,FALSE)</f>
        <v>5.7946969956868828E-2</v>
      </c>
      <c r="X30" s="5">
        <f t="shared" ref="X30:X77" si="181">_xlfn.POISSON.DIST(3,K30,FALSE) * _xlfn.POISSON.DIST(1,L30,FALSE)</f>
        <v>5.6328664620680369E-2</v>
      </c>
      <c r="Y30" s="5">
        <f t="shared" ref="Y30:Y77" si="182">_xlfn.POISSON.DIST(3,K30,FALSE) * _xlfn.POISSON.DIST(2,L30,FALSE)</f>
        <v>2.7377777132357044E-2</v>
      </c>
      <c r="Z30" s="5">
        <f t="shared" ref="Z30:Z77" si="183">_xlfn.POISSON.DIST(0,K30,FALSE) * _xlfn.POISSON.DIST(3,L30,FALSE)</f>
        <v>1.0249784158146527E-2</v>
      </c>
      <c r="AA30" s="5">
        <f t="shared" ref="AA30:AA77" si="184">_xlfn.POISSON.DIST(1,K30,FALSE) * _xlfn.POISSON.DIST(3,L30,FALSE)</f>
        <v>1.7749472382168868E-2</v>
      </c>
      <c r="AB30" s="5">
        <f t="shared" ref="AB30:AB77" si="185">_xlfn.POISSON.DIST(2,K30,FALSE) * _xlfn.POISSON.DIST(3,L30,FALSE)</f>
        <v>1.5368312394899497E-2</v>
      </c>
      <c r="AC30" s="5">
        <f t="shared" ref="AC30:AC77" si="186">_xlfn.POISSON.DIST(4,K30,FALSE) * _xlfn.POISSON.DIST(4,L30,FALSE)</f>
        <v>9.3330828704027695E-4</v>
      </c>
      <c r="AD30" s="5">
        <f t="shared" ref="AD30:AD77" si="187">_xlfn.POISSON.DIST(4,K30,FALSE) * _xlfn.POISSON.DIST(0,L30,FALSE)</f>
        <v>2.5086580532096815E-2</v>
      </c>
      <c r="AE30" s="5">
        <f t="shared" ref="AE30:AE77" si="188">_xlfn.POISSON.DIST(4,K30,FALSE) * _xlfn.POISSON.DIST(1,L30,FALSE)</f>
        <v>2.438597880655307E-2</v>
      </c>
      <c r="AF30" s="5">
        <f t="shared" ref="AF30:AF77" si="189">_xlfn.POISSON.DIST(4,K30,FALSE) * _xlfn.POISSON.DIST(2,L30,FALSE)</f>
        <v>1.1852471515454295E-2</v>
      </c>
      <c r="AG30" s="5">
        <f t="shared" ref="AG30:AG77" si="190">_xlfn.POISSON.DIST(4,K30,FALSE) * _xlfn.POISSON.DIST(3,L30,FALSE)</f>
        <v>3.8404877966706826E-3</v>
      </c>
      <c r="AH30" s="5">
        <f t="shared" ref="AH30:AH77" si="191">_xlfn.POISSON.DIST(0,K30,FALSE) * _xlfn.POISSON.DIST(4,L30,FALSE)</f>
        <v>2.4908837110393231E-3</v>
      </c>
      <c r="AI30" s="5">
        <f t="shared" ref="AI30:AI77" si="192">_xlfn.POISSON.DIST(1,K30,FALSE) * _xlfn.POISSON.DIST(4,L30,FALSE)</f>
        <v>4.313444161762877E-3</v>
      </c>
      <c r="AJ30" s="5">
        <f t="shared" ref="AJ30:AJ77" si="193">_xlfn.POISSON.DIST(2,K30,FALSE) * _xlfn.POISSON.DIST(4,L30,FALSE)</f>
        <v>3.7347790372925464E-3</v>
      </c>
      <c r="AK30" s="5">
        <f t="shared" ref="AK30:AK77" si="194">_xlfn.POISSON.DIST(3,K30,FALSE) * _xlfn.POISSON.DIST(4,L30,FALSE)</f>
        <v>2.1558293766033351E-3</v>
      </c>
      <c r="AL30" s="5">
        <f t="shared" ref="AL30:AL77" si="195">_xlfn.POISSON.DIST(5,K30,FALSE) * _xlfn.POISSON.DIST(5,L30,FALSE)</f>
        <v>6.2842660797443015E-5</v>
      </c>
      <c r="AM30" s="5">
        <f t="shared" ref="AM30:AM77" si="196">_xlfn.POISSON.DIST(5,K30,FALSE) * _xlfn.POISSON.DIST(0,L30,FALSE)</f>
        <v>8.6884477067471558E-3</v>
      </c>
      <c r="AN30" s="5">
        <f t="shared" ref="AN30:AN77" si="197">_xlfn.POISSON.DIST(5,K30,FALSE) * _xlfn.POISSON.DIST(1,L30,FALSE)</f>
        <v>8.4458023829711432E-3</v>
      </c>
      <c r="AO30" s="5">
        <f t="shared" ref="AO30:AO77" si="198">_xlfn.POISSON.DIST(5,K30,FALSE) * _xlfn.POISSON.DIST(2,L30,FALSE)</f>
        <v>4.1049667500908894E-3</v>
      </c>
      <c r="AP30" s="5">
        <f t="shared" ref="AP30:AP77" si="199">_xlfn.POISSON.DIST(5,K30,FALSE) * _xlfn.POISSON.DIST(3,L30,FALSE)</f>
        <v>1.3301086350561639E-3</v>
      </c>
      <c r="AQ30" s="5">
        <f t="shared" ref="AQ30:AQ77" si="200">_xlfn.POISSON.DIST(5,K30,FALSE) * _xlfn.POISSON.DIST(4,L30,FALSE)</f>
        <v>3.232405562746273E-4</v>
      </c>
      <c r="AR30" s="5">
        <f t="shared" ref="AR30:AR77" si="201">_xlfn.POISSON.DIST(0,K30,FALSE) * _xlfn.POISSON.DIST(5,L30,FALSE)</f>
        <v>4.8426398575347128E-4</v>
      </c>
      <c r="AS30" s="5">
        <f t="shared" ref="AS30:AS77" si="202">_xlfn.POISSON.DIST(1,K30,FALSE) * _xlfn.POISSON.DIST(5,L30,FALSE)</f>
        <v>8.3859621902170598E-4</v>
      </c>
      <c r="AT30" s="5">
        <f t="shared" ref="AT30:AT77" si="203">_xlfn.POISSON.DIST(2,K30,FALSE) * _xlfn.POISSON.DIST(5,L30,FALSE)</f>
        <v>7.2609531086987331E-4</v>
      </c>
      <c r="AU30" s="5">
        <f t="shared" ref="AU30:AU77" si="204">_xlfn.POISSON.DIST(3,K30,FALSE) * _xlfn.POISSON.DIST(5,L30,FALSE)</f>
        <v>4.1912455482827278E-4</v>
      </c>
      <c r="AV30" s="5">
        <f t="shared" ref="AV30:AV77" si="205">_xlfn.POISSON.DIST(4,K30,FALSE) * _xlfn.POISSON.DIST(5,L30,FALSE)</f>
        <v>1.8144869189027117E-4</v>
      </c>
      <c r="AW30" s="5">
        <f t="shared" ref="AW30:AW77" si="206">_xlfn.POISSON.DIST(6,K30,FALSE) * _xlfn.POISSON.DIST(6,L30,FALSE)</f>
        <v>2.938471723935231E-6</v>
      </c>
      <c r="AX30" s="5">
        <f t="shared" ref="AX30:AX77" si="207">_xlfn.POISSON.DIST(6,K30,FALSE) * _xlfn.POISSON.DIST(0,L30,FALSE)</f>
        <v>2.5076196765934965E-3</v>
      </c>
      <c r="AY30" s="5">
        <f t="shared" ref="AY30:AY77" si="208">_xlfn.POISSON.DIST(6,K30,FALSE) * _xlfn.POISSON.DIST(1,L30,FALSE)</f>
        <v>2.4375885031467578E-3</v>
      </c>
      <c r="AZ30" s="5">
        <f t="shared" ref="AZ30:AZ77" si="209">_xlfn.POISSON.DIST(6,K30,FALSE) * _xlfn.POISSON.DIST(2,L30,FALSE)</f>
        <v>1.1847565574108522E-3</v>
      </c>
      <c r="BA30" s="5">
        <f t="shared" ref="BA30:BA77" si="210">_xlfn.POISSON.DIST(6,K30,FALSE) * _xlfn.POISSON.DIST(3,L30,FALSE)</f>
        <v>3.838898152869805E-4</v>
      </c>
      <c r="BB30" s="5">
        <f t="shared" ref="BB30:BB77" si="211">_xlfn.POISSON.DIST(6,K30,FALSE) * _xlfn.POISSON.DIST(4,L30,FALSE)</f>
        <v>9.3292197472492799E-5</v>
      </c>
      <c r="BC30" s="5">
        <f t="shared" ref="BC30:BC77" si="212">_xlfn.POISSON.DIST(6,K30,FALSE) * _xlfn.POISSON.DIST(5,L30,FALSE)</f>
        <v>1.813735871630824E-5</v>
      </c>
      <c r="BD30" s="5">
        <f t="shared" ref="BD30:BD77" si="213">_xlfn.POISSON.DIST(0,K30,FALSE) * _xlfn.POISSON.DIST(6,L30,FALSE)</f>
        <v>7.8456629287331644E-5</v>
      </c>
      <c r="BE30" s="5">
        <f t="shared" ref="BE30:BE77" si="214">_xlfn.POISSON.DIST(1,K30,FALSE) * _xlfn.POISSON.DIST(6,L30,FALSE)</f>
        <v>1.3586274142433962E-4</v>
      </c>
      <c r="BF30" s="5">
        <f t="shared" ref="BF30:BF77" si="215">_xlfn.POISSON.DIST(2,K30,FALSE) * _xlfn.POISSON.DIST(6,L30,FALSE)</f>
        <v>1.1763623211325937E-4</v>
      </c>
      <c r="BG30" s="5">
        <f t="shared" ref="BG30:BG77" si="216">_xlfn.POISSON.DIST(3,K30,FALSE) * _xlfn.POISSON.DIST(6,L30,FALSE)</f>
        <v>6.7903252752146229E-5</v>
      </c>
      <c r="BH30" s="5">
        <f t="shared" ref="BH30:BH77" si="217">_xlfn.POISSON.DIST(4,K30,FALSE) * _xlfn.POISSON.DIST(6,L30,FALSE)</f>
        <v>2.9396885114544613E-5</v>
      </c>
      <c r="BI30" s="5">
        <f t="shared" ref="BI30:BI77" si="218">_xlfn.POISSON.DIST(5,K30,FALSE) * _xlfn.POISSON.DIST(6,L30,FALSE)</f>
        <v>1.0181271964594311E-5</v>
      </c>
      <c r="BJ30" s="8">
        <f t="shared" ref="BJ30:BJ77" si="219">SUM(N30,Q30,T30,W30,X30,Y30,AD30,AE30,AF30,AG30,AM30,AN30,AO30,AP30,AQ30,AX30,AY30,AZ30,BA30,BB30,BC30)</f>
        <v>0.55025089220631029</v>
      </c>
      <c r="BK30" s="8">
        <f t="shared" ref="BK30:BK77" si="220">SUM(M30,P30,S30,V30,AC30,AL30,AY30)</f>
        <v>0.23939126211696196</v>
      </c>
      <c r="BL30" s="8">
        <f t="shared" ref="BL30:BL77" si="221">SUM(O30,R30,U30,AA30,AB30,AH30,AI30,AJ30,AK30,AR30,AS30,AT30,AU30,AV30,BD30,BE30,BF30,BG30,BH30,BI30)</f>
        <v>0.20039583046154744</v>
      </c>
      <c r="BM30" s="8">
        <f t="shared" ref="BM30:BM77" si="222">SUM(S30:BI30)</f>
        <v>0.50515045661425628</v>
      </c>
      <c r="BN30" s="8">
        <f t="shared" ref="BN30:BN77" si="223">SUM(M30:R30)</f>
        <v>0.49270266229728737</v>
      </c>
    </row>
    <row r="31" spans="1:66" x14ac:dyDescent="0.25">
      <c r="A31" t="s">
        <v>10</v>
      </c>
      <c r="B31" t="s">
        <v>40</v>
      </c>
      <c r="C31" t="s">
        <v>222</v>
      </c>
      <c r="D31" s="11">
        <v>44204</v>
      </c>
      <c r="E31">
        <f>VLOOKUP(A31,home!$A$2:$E$405,3,FALSE)</f>
        <v>1.6153846153846201</v>
      </c>
      <c r="F31">
        <f>VLOOKUP(B31,home!$B$2:$E$405,3,FALSE)</f>
        <v>0.97</v>
      </c>
      <c r="G31">
        <f>VLOOKUP(C31,away!$B$2:$E$405,4,FALSE)</f>
        <v>0.93</v>
      </c>
      <c r="H31">
        <f>VLOOKUP(A31,away!$A$2:$E$405,3,FALSE)</f>
        <v>1.4957264957265</v>
      </c>
      <c r="I31">
        <f>VLOOKUP(C31,away!$B$2:$E$405,3,FALSE)</f>
        <v>0.62</v>
      </c>
      <c r="J31">
        <f>VLOOKUP(B31,home!$B$2:$E$405,4,FALSE)</f>
        <v>2.0099999999999998</v>
      </c>
      <c r="K31" s="3">
        <f t="shared" si="168"/>
        <v>1.4572384615384659</v>
      </c>
      <c r="L31" s="3">
        <f t="shared" si="169"/>
        <v>1.863974358974364</v>
      </c>
      <c r="M31" s="5">
        <f t="shared" si="170"/>
        <v>3.6109011436559577E-2</v>
      </c>
      <c r="N31" s="5">
        <f t="shared" si="171"/>
        <v>5.2619440273486952E-2</v>
      </c>
      <c r="O31" s="5">
        <f t="shared" si="172"/>
        <v>6.7306271445659108E-2</v>
      </c>
      <c r="P31" s="5">
        <f t="shared" si="173"/>
        <v>9.808128745336267E-2</v>
      </c>
      <c r="Q31" s="5">
        <f t="shared" si="174"/>
        <v>3.8339536095575673E-2</v>
      </c>
      <c r="R31" s="5">
        <f t="shared" si="175"/>
        <v>6.2728582086438514E-2</v>
      </c>
      <c r="S31" s="5">
        <f t="shared" si="176"/>
        <v>6.6603449982358051E-2</v>
      </c>
      <c r="T31" s="5">
        <f t="shared" si="177"/>
        <v>7.1463912217125142E-2</v>
      </c>
      <c r="U31" s="5">
        <f t="shared" si="178"/>
        <v>9.1410502454131029E-2</v>
      </c>
      <c r="V31" s="5">
        <f t="shared" si="179"/>
        <v>2.0101329167227889E-2</v>
      </c>
      <c r="W31" s="5">
        <f t="shared" si="180"/>
        <v>1.8623282198671723E-2</v>
      </c>
      <c r="X31" s="5">
        <f t="shared" si="181"/>
        <v>3.4713320498267808E-2</v>
      </c>
      <c r="Y31" s="5">
        <f t="shared" si="182"/>
        <v>3.2352369661815199E-2</v>
      </c>
      <c r="Z31" s="5">
        <f t="shared" si="183"/>
        <v>3.8974822861313339E-2</v>
      </c>
      <c r="AA31" s="5">
        <f t="shared" si="184"/>
        <v>5.6795610905154482E-2</v>
      </c>
      <c r="AB31" s="5">
        <f t="shared" si="185"/>
        <v>4.1382374328782327E-2</v>
      </c>
      <c r="AC31" s="5">
        <f t="shared" si="186"/>
        <v>3.4125211508999154E-3</v>
      </c>
      <c r="AD31" s="5">
        <f t="shared" si="187"/>
        <v>6.7846407749972727E-3</v>
      </c>
      <c r="AE31" s="5">
        <f t="shared" si="188"/>
        <v>1.2646396439446872E-2</v>
      </c>
      <c r="AF31" s="5">
        <f t="shared" si="189"/>
        <v>1.1786279348276835E-2</v>
      </c>
      <c r="AG31" s="5">
        <f t="shared" si="190"/>
        <v>7.3231074976323673E-3</v>
      </c>
      <c r="AH31" s="5">
        <f t="shared" si="191"/>
        <v>1.8162017614763992E-2</v>
      </c>
      <c r="AI31" s="5">
        <f t="shared" si="192"/>
        <v>2.64663906073732E-2</v>
      </c>
      <c r="AJ31" s="5">
        <f t="shared" si="193"/>
        <v>1.9283921165582318E-2</v>
      </c>
      <c r="AK31" s="5">
        <f t="shared" si="194"/>
        <v>9.3670905372540796E-3</v>
      </c>
      <c r="AL31" s="5">
        <f t="shared" si="195"/>
        <v>3.7077112291499968E-4</v>
      </c>
      <c r="AM31" s="5">
        <f t="shared" si="196"/>
        <v>1.9773678970096318E-3</v>
      </c>
      <c r="AN31" s="5">
        <f t="shared" si="197"/>
        <v>3.6857630582850147E-3</v>
      </c>
      <c r="AO31" s="5">
        <f t="shared" si="198"/>
        <v>3.435083916949102E-3</v>
      </c>
      <c r="AP31" s="5">
        <f t="shared" si="199"/>
        <v>2.1343027807061168E-3</v>
      </c>
      <c r="AQ31" s="5">
        <f t="shared" si="200"/>
        <v>9.9457141438097233E-4</v>
      </c>
      <c r="AR31" s="5">
        <f t="shared" si="201"/>
        <v>6.7707070282321596E-3</v>
      </c>
      <c r="AS31" s="5">
        <f t="shared" si="202"/>
        <v>9.8665346933487115E-3</v>
      </c>
      <c r="AT31" s="5">
        <f t="shared" si="203"/>
        <v>7.1889469186256893E-3</v>
      </c>
      <c r="AU31" s="5">
        <f t="shared" si="204"/>
        <v>3.4920033159265983E-3</v>
      </c>
      <c r="AV31" s="5">
        <f t="shared" si="205"/>
        <v>1.2721703849470248E-3</v>
      </c>
      <c r="AW31" s="5">
        <f t="shared" si="206"/>
        <v>2.7975248990072117E-5</v>
      </c>
      <c r="AX31" s="5">
        <f t="shared" si="207"/>
        <v>4.8024942535564445E-4</v>
      </c>
      <c r="AY31" s="5">
        <f t="shared" si="208"/>
        <v>8.9517261477509396E-4</v>
      </c>
      <c r="AZ31" s="5">
        <f t="shared" si="209"/>
        <v>8.3428940039840572E-4</v>
      </c>
      <c r="BA31" s="5">
        <f t="shared" si="210"/>
        <v>5.1836468343557506E-4</v>
      </c>
      <c r="BB31" s="5">
        <f t="shared" si="211"/>
        <v>2.4155461963044396E-4</v>
      </c>
      <c r="BC31" s="5">
        <f t="shared" si="212"/>
        <v>9.0050323456590553E-5</v>
      </c>
      <c r="BD31" s="5">
        <f t="shared" si="213"/>
        <v>2.103404048792046E-3</v>
      </c>
      <c r="BE31" s="5">
        <f t="shared" si="214"/>
        <v>3.0651612800555012E-3</v>
      </c>
      <c r="BF31" s="5">
        <f t="shared" si="215"/>
        <v>2.2333354540576772E-3</v>
      </c>
      <c r="BG31" s="5">
        <f t="shared" si="216"/>
        <v>1.0848341070567736E-3</v>
      </c>
      <c r="BH31" s="5">
        <f t="shared" si="217"/>
        <v>3.9521549629796716E-4</v>
      </c>
      <c r="BI31" s="5">
        <f t="shared" si="218"/>
        <v>1.1518464436028206E-4</v>
      </c>
      <c r="BJ31" s="8">
        <f t="shared" si="219"/>
        <v>0.3019390551396785</v>
      </c>
      <c r="BK31" s="8">
        <f t="shared" si="220"/>
        <v>0.2255735429280982</v>
      </c>
      <c r="BL31" s="8">
        <f t="shared" si="221"/>
        <v>0.43049025851683959</v>
      </c>
      <c r="BM31" s="8">
        <f t="shared" si="222"/>
        <v>0.640926353289062</v>
      </c>
      <c r="BN31" s="8">
        <f t="shared" si="223"/>
        <v>0.35518412879108247</v>
      </c>
    </row>
    <row r="32" spans="1:66" x14ac:dyDescent="0.25">
      <c r="A32" t="s">
        <v>10</v>
      </c>
      <c r="B32" t="s">
        <v>219</v>
      </c>
      <c r="C32" t="s">
        <v>223</v>
      </c>
      <c r="D32" s="11">
        <v>44204</v>
      </c>
      <c r="E32">
        <f>VLOOKUP(A32,home!$A$2:$E$405,3,FALSE)</f>
        <v>1.6153846153846201</v>
      </c>
      <c r="F32">
        <f>VLOOKUP(B32,home!$B$2:$E$405,3,FALSE)</f>
        <v>1.41</v>
      </c>
      <c r="G32">
        <f>VLOOKUP(C32,away!$B$2:$E$405,4,FALSE)</f>
        <v>1.75</v>
      </c>
      <c r="H32">
        <f>VLOOKUP(A32,away!$A$2:$E$405,3,FALSE)</f>
        <v>1.4957264957265</v>
      </c>
      <c r="I32">
        <f>VLOOKUP(C32,away!$B$2:$E$405,3,FALSE)</f>
        <v>0.93</v>
      </c>
      <c r="J32">
        <f>VLOOKUP(B32,home!$B$2:$E$405,4,FALSE)</f>
        <v>0.86</v>
      </c>
      <c r="K32" s="3">
        <f t="shared" si="168"/>
        <v>3.9859615384615501</v>
      </c>
      <c r="L32" s="3">
        <f t="shared" si="169"/>
        <v>1.1962820512820547</v>
      </c>
      <c r="M32" s="5">
        <f t="shared" si="170"/>
        <v>5.6153936311820448E-3</v>
      </c>
      <c r="N32" s="5">
        <f t="shared" si="171"/>
        <v>2.2382743037213569E-2</v>
      </c>
      <c r="O32" s="5">
        <f t="shared" si="172"/>
        <v>6.7175946118666419E-3</v>
      </c>
      <c r="P32" s="5">
        <f t="shared" si="173"/>
        <v>2.6776073753876972E-2</v>
      </c>
      <c r="Q32" s="5">
        <f t="shared" si="174"/>
        <v>4.4608376435800692E-2</v>
      </c>
      <c r="R32" s="5">
        <f t="shared" si="175"/>
        <v>4.0180689309825537E-3</v>
      </c>
      <c r="S32" s="5">
        <f t="shared" si="176"/>
        <v>3.1919317360577432E-2</v>
      </c>
      <c r="T32" s="5">
        <f t="shared" si="177"/>
        <v>5.3364200066981712E-2</v>
      </c>
      <c r="U32" s="5">
        <f t="shared" si="178"/>
        <v>1.6015868217783773E-2</v>
      </c>
      <c r="V32" s="5">
        <f t="shared" si="179"/>
        <v>1.6911330451712007E-2</v>
      </c>
      <c r="W32" s="5">
        <f t="shared" si="180"/>
        <v>5.9269090922105361E-2</v>
      </c>
      <c r="X32" s="5">
        <f t="shared" si="181"/>
        <v>7.0902549665918788E-2</v>
      </c>
      <c r="Y32" s="5">
        <f t="shared" si="182"/>
        <v>4.2409723777736566E-2</v>
      </c>
      <c r="Z32" s="5">
        <f t="shared" si="183"/>
        <v>1.6022479143161668E-3</v>
      </c>
      <c r="AA32" s="5">
        <f t="shared" si="184"/>
        <v>6.3864985615444776E-3</v>
      </c>
      <c r="AB32" s="5">
        <f t="shared" si="185"/>
        <v>1.2728168815878155E-2</v>
      </c>
      <c r="AC32" s="5">
        <f t="shared" si="186"/>
        <v>5.0399297581822837E-3</v>
      </c>
      <c r="AD32" s="5">
        <f t="shared" si="187"/>
        <v>5.906107920877314E-2</v>
      </c>
      <c r="AE32" s="5">
        <f t="shared" si="188"/>
        <v>7.0653708986803038E-2</v>
      </c>
      <c r="AF32" s="5">
        <f t="shared" si="189"/>
        <v>4.226088195870905E-2</v>
      </c>
      <c r="AG32" s="5">
        <f t="shared" si="190"/>
        <v>1.6851978186184412E-2</v>
      </c>
      <c r="AH32" s="5">
        <f t="shared" si="191"/>
        <v>4.7918510540013467E-4</v>
      </c>
      <c r="AI32" s="5">
        <f t="shared" si="192"/>
        <v>1.9100133999285804E-3</v>
      </c>
      <c r="AJ32" s="5">
        <f t="shared" si="193"/>
        <v>3.8066199750307517E-3</v>
      </c>
      <c r="AK32" s="5">
        <f t="shared" si="194"/>
        <v>5.0576802706706805E-3</v>
      </c>
      <c r="AL32" s="5">
        <f t="shared" si="195"/>
        <v>9.6128278644673406E-4</v>
      </c>
      <c r="AM32" s="5">
        <f t="shared" si="196"/>
        <v>4.7083038029240167E-2</v>
      </c>
      <c r="AN32" s="5">
        <f t="shared" si="197"/>
        <v>5.6324593314210407E-2</v>
      </c>
      <c r="AO32" s="5">
        <f t="shared" si="198"/>
        <v>3.3690050013775577E-2</v>
      </c>
      <c r="AP32" s="5">
        <f t="shared" si="199"/>
        <v>1.3434267379424818E-2</v>
      </c>
      <c r="AQ32" s="5">
        <f t="shared" si="200"/>
        <v>4.0177932345324798E-3</v>
      </c>
      <c r="AR32" s="5">
        <f t="shared" si="201"/>
        <v>1.1464810816637598E-4</v>
      </c>
      <c r="AS32" s="5">
        <f t="shared" si="202"/>
        <v>4.5698294960855415E-4</v>
      </c>
      <c r="AT32" s="5">
        <f t="shared" si="203"/>
        <v>9.1075823043620507E-4</v>
      </c>
      <c r="AU32" s="5">
        <f t="shared" si="204"/>
        <v>1.2100824257853383E-3</v>
      </c>
      <c r="AV32" s="5">
        <f t="shared" si="205"/>
        <v>1.2058355018871529E-3</v>
      </c>
      <c r="AW32" s="5">
        <f t="shared" si="206"/>
        <v>1.2732548973009393E-4</v>
      </c>
      <c r="AX32" s="5">
        <f t="shared" si="207"/>
        <v>3.1278529783078983E-2</v>
      </c>
      <c r="AY32" s="5">
        <f t="shared" si="208"/>
        <v>3.7417943769988568E-2</v>
      </c>
      <c r="AZ32" s="5">
        <f t="shared" si="209"/>
        <v>2.2381207263959257E-2</v>
      </c>
      <c r="BA32" s="5">
        <f t="shared" si="210"/>
        <v>8.9247455119660004E-3</v>
      </c>
      <c r="BB32" s="5">
        <f t="shared" si="211"/>
        <v>2.6691282170562504E-3</v>
      </c>
      <c r="BC32" s="5">
        <f t="shared" si="212"/>
        <v>6.3860603572697206E-4</v>
      </c>
      <c r="BD32" s="5">
        <f t="shared" si="213"/>
        <v>2.2858579002146535E-5</v>
      </c>
      <c r="BE32" s="5">
        <f t="shared" si="214"/>
        <v>9.1113416726440864E-5</v>
      </c>
      <c r="BF32" s="5">
        <f t="shared" si="215"/>
        <v>1.8158728735470636E-4</v>
      </c>
      <c r="BG32" s="5">
        <f t="shared" si="216"/>
        <v>2.4126664775647497E-4</v>
      </c>
      <c r="BH32" s="5">
        <f t="shared" si="217"/>
        <v>2.4041989461771494E-4</v>
      </c>
      <c r="BI32" s="5">
        <f t="shared" si="218"/>
        <v>1.9166089060543813E-4</v>
      </c>
      <c r="BJ32" s="8">
        <f t="shared" si="219"/>
        <v>0.73962423479918538</v>
      </c>
      <c r="BK32" s="8">
        <f t="shared" si="220"/>
        <v>0.12464127151196604</v>
      </c>
      <c r="BL32" s="8">
        <f t="shared" si="221"/>
        <v>6.1986911821032289E-2</v>
      </c>
      <c r="BM32" s="8">
        <f t="shared" si="222"/>
        <v>0.78044579736531927</v>
      </c>
      <c r="BN32" s="8">
        <f t="shared" si="223"/>
        <v>0.11011825040092248</v>
      </c>
    </row>
    <row r="33" spans="1:66" x14ac:dyDescent="0.25">
      <c r="A33" t="s">
        <v>10</v>
      </c>
      <c r="B33" t="s">
        <v>220</v>
      </c>
      <c r="C33" t="s">
        <v>38</v>
      </c>
      <c r="D33" s="11">
        <v>44204</v>
      </c>
      <c r="E33">
        <f>VLOOKUP(A33,home!$A$2:$E$405,3,FALSE)</f>
        <v>1.6153846153846201</v>
      </c>
      <c r="F33">
        <f>VLOOKUP(B33,home!$B$2:$E$405,3,FALSE)</f>
        <v>1.03</v>
      </c>
      <c r="G33">
        <f>VLOOKUP(C33,away!$B$2:$E$405,4,FALSE)</f>
        <v>0.8</v>
      </c>
      <c r="H33">
        <f>VLOOKUP(A33,away!$A$2:$E$405,3,FALSE)</f>
        <v>1.4957264957265</v>
      </c>
      <c r="I33">
        <f>VLOOKUP(C33,away!$B$2:$E$405,3,FALSE)</f>
        <v>0.62</v>
      </c>
      <c r="J33">
        <f>VLOOKUP(B33,home!$B$2:$E$405,4,FALSE)</f>
        <v>0.78</v>
      </c>
      <c r="K33" s="3">
        <f t="shared" si="168"/>
        <v>1.331076923076927</v>
      </c>
      <c r="L33" s="3">
        <f t="shared" si="169"/>
        <v>0.72333333333333538</v>
      </c>
      <c r="M33" s="5">
        <f t="shared" si="170"/>
        <v>0.1281683997857688</v>
      </c>
      <c r="N33" s="5">
        <f t="shared" si="171"/>
        <v>0.17060199922253461</v>
      </c>
      <c r="O33" s="5">
        <f t="shared" si="172"/>
        <v>9.2708475845039676E-2</v>
      </c>
      <c r="P33" s="5">
        <f t="shared" si="173"/>
        <v>0.12340211277096703</v>
      </c>
      <c r="Q33" s="5">
        <f t="shared" si="174"/>
        <v>0.11354219209795183</v>
      </c>
      <c r="R33" s="5">
        <f t="shared" si="175"/>
        <v>3.3529565430622771E-2</v>
      </c>
      <c r="S33" s="5">
        <f t="shared" si="176"/>
        <v>2.9703268242780457E-2</v>
      </c>
      <c r="T33" s="5">
        <f t="shared" si="177"/>
        <v>8.2128852284185372E-2</v>
      </c>
      <c r="U33" s="5">
        <f t="shared" si="178"/>
        <v>4.4630430785499865E-2</v>
      </c>
      <c r="V33" s="5">
        <f t="shared" si="179"/>
        <v>3.1776302492039186E-3</v>
      </c>
      <c r="W33" s="5">
        <f t="shared" si="180"/>
        <v>5.0377797232383698E-2</v>
      </c>
      <c r="X33" s="5">
        <f t="shared" si="181"/>
        <v>3.6439939998090976E-2</v>
      </c>
      <c r="Y33" s="5">
        <f t="shared" si="182"/>
        <v>1.3179111632642938E-2</v>
      </c>
      <c r="Z33" s="5">
        <f t="shared" si="183"/>
        <v>8.084350776050183E-3</v>
      </c>
      <c r="AA33" s="5">
        <f t="shared" si="184"/>
        <v>1.0760892756059445E-2</v>
      </c>
      <c r="AB33" s="5">
        <f t="shared" si="185"/>
        <v>7.1617880096482003E-3</v>
      </c>
      <c r="AC33" s="5">
        <f t="shared" si="186"/>
        <v>1.9121634457680767E-4</v>
      </c>
      <c r="AD33" s="5">
        <f t="shared" si="187"/>
        <v>1.6764180832868649E-2</v>
      </c>
      <c r="AE33" s="5">
        <f t="shared" si="188"/>
        <v>1.2126090802441689E-2</v>
      </c>
      <c r="AF33" s="5">
        <f t="shared" si="189"/>
        <v>4.3856028402164231E-3</v>
      </c>
      <c r="AG33" s="5">
        <f t="shared" si="190"/>
        <v>1.0574175736966296E-3</v>
      </c>
      <c r="AH33" s="5">
        <f t="shared" si="191"/>
        <v>1.4619200986690783E-3</v>
      </c>
      <c r="AI33" s="5">
        <f t="shared" si="192"/>
        <v>1.9459281067207544E-3</v>
      </c>
      <c r="AJ33" s="5">
        <f t="shared" si="193"/>
        <v>1.295089998411386E-3</v>
      </c>
      <c r="AK33" s="5">
        <f t="shared" si="194"/>
        <v>5.7462147006437662E-4</v>
      </c>
      <c r="AL33" s="5">
        <f t="shared" si="195"/>
        <v>7.3642179996193923E-6</v>
      </c>
      <c r="AM33" s="5">
        <f t="shared" si="196"/>
        <v>4.4628828481839992E-3</v>
      </c>
      <c r="AN33" s="5">
        <f t="shared" si="197"/>
        <v>3.2281519268531019E-3</v>
      </c>
      <c r="AO33" s="5">
        <f t="shared" si="198"/>
        <v>1.1675149468785416E-3</v>
      </c>
      <c r="AP33" s="5">
        <f t="shared" si="199"/>
        <v>2.8150082608071594E-4</v>
      </c>
      <c r="AQ33" s="5">
        <f t="shared" si="200"/>
        <v>5.090473271626292E-5</v>
      </c>
      <c r="AR33" s="5">
        <f t="shared" si="201"/>
        <v>2.1149110760746066E-4</v>
      </c>
      <c r="AS33" s="5">
        <f t="shared" si="202"/>
        <v>2.8151093277227002E-4</v>
      </c>
      <c r="AT33" s="5">
        <f t="shared" si="203"/>
        <v>1.8735635310351443E-4</v>
      </c>
      <c r="AU33" s="5">
        <f t="shared" si="204"/>
        <v>8.3128572669313426E-5</v>
      </c>
      <c r="AV33" s="5">
        <f t="shared" si="205"/>
        <v>2.7662631182111596E-5</v>
      </c>
      <c r="AW33" s="5">
        <f t="shared" si="206"/>
        <v>1.9695443684896736E-7</v>
      </c>
      <c r="AX33" s="5">
        <f t="shared" si="207"/>
        <v>9.9007339493559286E-4</v>
      </c>
      <c r="AY33" s="5">
        <f t="shared" si="208"/>
        <v>7.1615308900341409E-4</v>
      </c>
      <c r="AZ33" s="5">
        <f t="shared" si="209"/>
        <v>2.5900870052290213E-4</v>
      </c>
      <c r="BA33" s="5">
        <f t="shared" si="210"/>
        <v>6.2449875570522157E-5</v>
      </c>
      <c r="BB33" s="5">
        <f t="shared" si="211"/>
        <v>1.129301916566945E-5</v>
      </c>
      <c r="BC33" s="5">
        <f t="shared" si="212"/>
        <v>1.6337234393001856E-6</v>
      </c>
      <c r="BD33" s="5">
        <f t="shared" si="213"/>
        <v>2.549642797267727E-5</v>
      </c>
      <c r="BE33" s="5">
        <f t="shared" si="214"/>
        <v>3.3937706895323754E-5</v>
      </c>
      <c r="BF33" s="5">
        <f t="shared" si="215"/>
        <v>2.2586849235257078E-5</v>
      </c>
      <c r="BG33" s="5">
        <f t="shared" si="216"/>
        <v>1.0021611260689478E-5</v>
      </c>
      <c r="BH33" s="5">
        <f t="shared" si="217"/>
        <v>3.3348838702879067E-6</v>
      </c>
      <c r="BI33" s="5">
        <f t="shared" si="218"/>
        <v>8.8779739217634015E-7</v>
      </c>
      <c r="BJ33" s="8">
        <f t="shared" si="219"/>
        <v>0.51183475160036274</v>
      </c>
      <c r="BK33" s="8">
        <f t="shared" si="220"/>
        <v>0.28536614470030008</v>
      </c>
      <c r="BL33" s="8">
        <f t="shared" si="221"/>
        <v>0.19495612737469661</v>
      </c>
      <c r="BM33" s="8">
        <f t="shared" si="222"/>
        <v>0.3375726731639585</v>
      </c>
      <c r="BN33" s="8">
        <f t="shared" si="223"/>
        <v>0.66195274515288471</v>
      </c>
    </row>
    <row r="34" spans="1:66" x14ac:dyDescent="0.25">
      <c r="A34" t="s">
        <v>16</v>
      </c>
      <c r="B34" t="s">
        <v>57</v>
      </c>
      <c r="C34" t="s">
        <v>60</v>
      </c>
      <c r="D34" s="11">
        <v>44204</v>
      </c>
      <c r="E34">
        <f>VLOOKUP(A34,home!$A$2:$E$405,3,FALSE)</f>
        <v>1.49074074074074</v>
      </c>
      <c r="F34">
        <f>VLOOKUP(B34,home!$B$2:$E$405,3,FALSE)</f>
        <v>0.45</v>
      </c>
      <c r="G34">
        <f>VLOOKUP(C34,away!$B$2:$E$405,4,FALSE)</f>
        <v>0.89</v>
      </c>
      <c r="H34">
        <f>VLOOKUP(A34,away!$A$2:$E$405,3,FALSE)</f>
        <v>1.3333333333333299</v>
      </c>
      <c r="I34">
        <f>VLOOKUP(C34,away!$B$2:$E$405,3,FALSE)</f>
        <v>1.01</v>
      </c>
      <c r="J34">
        <f>VLOOKUP(B34,home!$B$2:$E$405,4,FALSE)</f>
        <v>1.1299999999999999</v>
      </c>
      <c r="K34" s="3">
        <f t="shared" si="168"/>
        <v>0.59704166666666647</v>
      </c>
      <c r="L34" s="3">
        <f t="shared" si="169"/>
        <v>1.5217333333333294</v>
      </c>
      <c r="M34" s="5">
        <f t="shared" si="170"/>
        <v>0.1201787573544013</v>
      </c>
      <c r="N34" s="5">
        <f t="shared" si="171"/>
        <v>7.1751725588800649E-2</v>
      </c>
      <c r="O34" s="5">
        <f t="shared" si="172"/>
        <v>0.18288002102477049</v>
      </c>
      <c r="P34" s="5">
        <f t="shared" si="173"/>
        <v>0.10918699255266398</v>
      </c>
      <c r="Q34" s="5">
        <f t="shared" si="174"/>
        <v>2.1419384915873422E-2</v>
      </c>
      <c r="R34" s="5">
        <f t="shared" si="175"/>
        <v>0.13914731199704669</v>
      </c>
      <c r="S34" s="5">
        <f t="shared" si="176"/>
        <v>2.4800138570951216E-2</v>
      </c>
      <c r="T34" s="5">
        <f t="shared" si="177"/>
        <v>3.25945920059817E-2</v>
      </c>
      <c r="U34" s="5">
        <f t="shared" si="178"/>
        <v>8.3076743066903394E-2</v>
      </c>
      <c r="V34" s="5">
        <f t="shared" si="179"/>
        <v>2.503541488309008E-3</v>
      </c>
      <c r="W34" s="5">
        <f t="shared" si="180"/>
        <v>4.262755089715976E-3</v>
      </c>
      <c r="X34" s="5">
        <f t="shared" si="181"/>
        <v>6.4867765118571084E-3</v>
      </c>
      <c r="Y34" s="5">
        <f t="shared" si="182"/>
        <v>4.9355720219883331E-3</v>
      </c>
      <c r="Z34" s="5">
        <f t="shared" si="183"/>
        <v>7.0581700969879535E-2</v>
      </c>
      <c r="AA34" s="5">
        <f t="shared" si="184"/>
        <v>4.2140216383225147E-2</v>
      </c>
      <c r="AB34" s="5">
        <f t="shared" si="185"/>
        <v>1.2579732511567352E-2</v>
      </c>
      <c r="AC34" s="5">
        <f t="shared" si="186"/>
        <v>1.4216019320763406E-4</v>
      </c>
      <c r="AD34" s="5">
        <f t="shared" si="187"/>
        <v>6.3626060083896022E-4</v>
      </c>
      <c r="AE34" s="5">
        <f t="shared" si="188"/>
        <v>9.682189649833381E-4</v>
      </c>
      <c r="AF34" s="5">
        <f t="shared" si="189"/>
        <v>7.3668553649032075E-4</v>
      </c>
      <c r="AG34" s="5">
        <f t="shared" si="190"/>
        <v>3.7367964568728914E-4</v>
      </c>
      <c r="AH34" s="5">
        <f t="shared" si="191"/>
        <v>2.6851631772307778E-2</v>
      </c>
      <c r="AI34" s="5">
        <f t="shared" si="192"/>
        <v>1.6031542986058252E-2</v>
      </c>
      <c r="AJ34" s="5">
        <f t="shared" si="193"/>
        <v>4.7857495718172625E-3</v>
      </c>
      <c r="AK34" s="5">
        <f t="shared" si="194"/>
        <v>9.5243063353568831E-4</v>
      </c>
      <c r="AL34" s="5">
        <f t="shared" si="195"/>
        <v>5.1663186735317811E-6</v>
      </c>
      <c r="AM34" s="5">
        <f t="shared" si="196"/>
        <v>7.5974817911845499E-5</v>
      </c>
      <c r="AN34" s="5">
        <f t="shared" si="197"/>
        <v>1.1561341291038541E-4</v>
      </c>
      <c r="AO34" s="5">
        <f t="shared" si="198"/>
        <v>8.7966392103081697E-5</v>
      </c>
      <c r="AP34" s="5">
        <f t="shared" si="199"/>
        <v>4.4620463692109716E-5</v>
      </c>
      <c r="AQ34" s="5">
        <f t="shared" si="200"/>
        <v>1.6975111737268238E-5</v>
      </c>
      <c r="AR34" s="5">
        <f t="shared" si="201"/>
        <v>8.1722046244626072E-3</v>
      </c>
      <c r="AS34" s="5">
        <f t="shared" si="202"/>
        <v>4.8791466693301937E-3</v>
      </c>
      <c r="AT34" s="5">
        <f t="shared" si="203"/>
        <v>1.4565269296840067E-3</v>
      </c>
      <c r="AU34" s="5">
        <f t="shared" si="204"/>
        <v>2.8986908854780738E-4</v>
      </c>
      <c r="AV34" s="5">
        <f t="shared" si="205"/>
        <v>4.3265980935432606E-5</v>
      </c>
      <c r="AW34" s="5">
        <f t="shared" si="206"/>
        <v>1.3038327491607518E-7</v>
      </c>
      <c r="AX34" s="5">
        <f t="shared" si="207"/>
        <v>7.5600219851307896E-6</v>
      </c>
      <c r="AY34" s="5">
        <f t="shared" si="208"/>
        <v>1.1504337455506332E-5</v>
      </c>
      <c r="AZ34" s="5">
        <f t="shared" si="209"/>
        <v>8.7532668919795631E-6</v>
      </c>
      <c r="BA34" s="5">
        <f t="shared" si="210"/>
        <v>4.4400460016961096E-6</v>
      </c>
      <c r="BB34" s="5">
        <f t="shared" si="211"/>
        <v>1.6891415005785864E-6</v>
      </c>
      <c r="BC34" s="5">
        <f t="shared" si="212"/>
        <v>5.1408458522942265E-7</v>
      </c>
      <c r="BD34" s="5">
        <f t="shared" si="213"/>
        <v>2.0726526973109212E-3</v>
      </c>
      <c r="BE34" s="5">
        <f t="shared" si="214"/>
        <v>1.2374600208236741E-3</v>
      </c>
      <c r="BF34" s="5">
        <f t="shared" si="215"/>
        <v>3.6940759663296708E-4</v>
      </c>
      <c r="BG34" s="5">
        <f t="shared" si="216"/>
        <v>7.3517242391024794E-5</v>
      </c>
      <c r="BH34" s="5">
        <f t="shared" si="217"/>
        <v>1.0973214231468685E-5</v>
      </c>
      <c r="BI34" s="5">
        <f t="shared" si="218"/>
        <v>1.3102932226892897E-6</v>
      </c>
      <c r="BJ34" s="8">
        <f t="shared" si="219"/>
        <v>0.14454126197899192</v>
      </c>
      <c r="BK34" s="8">
        <f t="shared" si="220"/>
        <v>0.25682826081566212</v>
      </c>
      <c r="BL34" s="8">
        <f t="shared" si="221"/>
        <v>0.52705171430480469</v>
      </c>
      <c r="BM34" s="8">
        <f t="shared" si="222"/>
        <v>0.35442737068160135</v>
      </c>
      <c r="BN34" s="8">
        <f t="shared" si="223"/>
        <v>0.64456419343355653</v>
      </c>
    </row>
    <row r="35" spans="1:66" x14ac:dyDescent="0.25">
      <c r="A35" t="s">
        <v>16</v>
      </c>
      <c r="B35" t="s">
        <v>287</v>
      </c>
      <c r="C35" t="s">
        <v>448</v>
      </c>
      <c r="D35" s="11">
        <v>44204</v>
      </c>
      <c r="E35">
        <f>VLOOKUP(A35,home!$A$2:$E$405,3,FALSE)</f>
        <v>1.49074074074074</v>
      </c>
      <c r="F35">
        <f>VLOOKUP(B35,home!$B$2:$E$405,3,FALSE)</f>
        <v>1.01</v>
      </c>
      <c r="G35">
        <f>VLOOKUP(C35,away!$B$2:$E$405,4,FALSE)</f>
        <v>1.23</v>
      </c>
      <c r="H35">
        <f>VLOOKUP(A35,away!$A$2:$E$405,3,FALSE)</f>
        <v>1.3333333333333299</v>
      </c>
      <c r="I35">
        <f>VLOOKUP(C35,away!$B$2:$E$405,3,FALSE)</f>
        <v>0.56000000000000005</v>
      </c>
      <c r="J35">
        <f>VLOOKUP(B35,home!$B$2:$E$405,4,FALSE)</f>
        <v>1</v>
      </c>
      <c r="K35" s="3">
        <f t="shared" si="168"/>
        <v>1.8519472222222213</v>
      </c>
      <c r="L35" s="3">
        <f t="shared" si="169"/>
        <v>0.74666666666666481</v>
      </c>
      <c r="M35" s="5">
        <f t="shared" si="170"/>
        <v>7.4376601030399142E-2</v>
      </c>
      <c r="N35" s="5">
        <f t="shared" si="171"/>
        <v>0.1377415396765781</v>
      </c>
      <c r="O35" s="5">
        <f t="shared" si="172"/>
        <v>5.5534528769364551E-2</v>
      </c>
      <c r="P35" s="5">
        <f t="shared" si="173"/>
        <v>0.10284701629184471</v>
      </c>
      <c r="Q35" s="5">
        <f t="shared" si="174"/>
        <v>0.12754503089432537</v>
      </c>
      <c r="R35" s="5">
        <f t="shared" si="175"/>
        <v>2.0732890740562716E-2</v>
      </c>
      <c r="S35" s="5">
        <f t="shared" si="176"/>
        <v>3.5553885945297979E-2</v>
      </c>
      <c r="T35" s="5">
        <f t="shared" si="177"/>
        <v>9.5233623067762688E-2</v>
      </c>
      <c r="U35" s="5">
        <f t="shared" si="178"/>
        <v>3.8396219415621928E-2</v>
      </c>
      <c r="V35" s="5">
        <f t="shared" si="179"/>
        <v>5.4626067224794158E-3</v>
      </c>
      <c r="W35" s="5">
        <f t="shared" si="180"/>
        <v>7.8735555224331066E-2</v>
      </c>
      <c r="X35" s="5">
        <f t="shared" si="181"/>
        <v>5.8789214567500386E-2</v>
      </c>
      <c r="Y35" s="5">
        <f t="shared" si="182"/>
        <v>2.194797343853342E-2</v>
      </c>
      <c r="Z35" s="5">
        <f t="shared" si="183"/>
        <v>5.1601861398733731E-3</v>
      </c>
      <c r="AA35" s="5">
        <f t="shared" si="184"/>
        <v>9.5563923878881005E-3</v>
      </c>
      <c r="AB35" s="5">
        <f t="shared" si="185"/>
        <v>8.8489671686074745E-3</v>
      </c>
      <c r="AC35" s="5">
        <f t="shared" si="186"/>
        <v>4.7210143613678109E-4</v>
      </c>
      <c r="AD35" s="5">
        <f t="shared" si="187"/>
        <v>3.6453523196956078E-2</v>
      </c>
      <c r="AE35" s="5">
        <f t="shared" si="188"/>
        <v>2.7218630653727139E-2</v>
      </c>
      <c r="AF35" s="5">
        <f t="shared" si="189"/>
        <v>1.0161622110724773E-2</v>
      </c>
      <c r="AG35" s="5">
        <f t="shared" si="190"/>
        <v>2.5291148364470482E-3</v>
      </c>
      <c r="AH35" s="5">
        <f t="shared" si="191"/>
        <v>9.6323474610969387E-4</v>
      </c>
      <c r="AI35" s="5">
        <f t="shared" si="192"/>
        <v>1.7838599124057742E-3</v>
      </c>
      <c r="AJ35" s="5">
        <f t="shared" si="193"/>
        <v>1.6518072048067245E-3</v>
      </c>
      <c r="AK35" s="5">
        <f t="shared" si="194"/>
        <v>1.0196865881961549E-3</v>
      </c>
      <c r="AL35" s="5">
        <f t="shared" si="195"/>
        <v>2.6112634038717501E-5</v>
      </c>
      <c r="AM35" s="5">
        <f t="shared" si="196"/>
        <v>1.3502000204963213E-2</v>
      </c>
      <c r="AN35" s="5">
        <f t="shared" si="197"/>
        <v>1.0081493486372507E-2</v>
      </c>
      <c r="AO35" s="5">
        <f t="shared" si="198"/>
        <v>3.7637575682457265E-3</v>
      </c>
      <c r="AP35" s="5">
        <f t="shared" si="199"/>
        <v>9.3675743920782286E-4</v>
      </c>
      <c r="AQ35" s="5">
        <f t="shared" si="200"/>
        <v>1.7486138865212649E-4</v>
      </c>
      <c r="AR35" s="5">
        <f t="shared" si="201"/>
        <v>1.4384305541904733E-4</v>
      </c>
      <c r="AS35" s="5">
        <f t="shared" si="202"/>
        <v>2.6638974691926175E-4</v>
      </c>
      <c r="AT35" s="5">
        <f t="shared" si="203"/>
        <v>2.4666987591780371E-4</v>
      </c>
      <c r="AU35" s="5">
        <f t="shared" si="204"/>
        <v>1.522731971706255E-4</v>
      </c>
      <c r="AV35" s="5">
        <f t="shared" si="205"/>
        <v>7.0500481129759168E-5</v>
      </c>
      <c r="AW35" s="5">
        <f t="shared" si="206"/>
        <v>1.0030060459566146E-6</v>
      </c>
      <c r="AX35" s="5">
        <f t="shared" si="207"/>
        <v>4.1674986290042518E-3</v>
      </c>
      <c r="AY35" s="5">
        <f t="shared" si="208"/>
        <v>3.1117323096565004E-3</v>
      </c>
      <c r="AZ35" s="5">
        <f t="shared" si="209"/>
        <v>1.1617133956050906E-3</v>
      </c>
      <c r="BA35" s="5">
        <f t="shared" si="210"/>
        <v>2.8913755623948846E-4</v>
      </c>
      <c r="BB35" s="5">
        <f t="shared" si="211"/>
        <v>5.397234383137104E-5</v>
      </c>
      <c r="BC35" s="5">
        <f t="shared" si="212"/>
        <v>8.0598700121513925E-6</v>
      </c>
      <c r="BD35" s="5">
        <f t="shared" si="213"/>
        <v>1.7900469118814725E-5</v>
      </c>
      <c r="BE35" s="5">
        <f t="shared" si="214"/>
        <v>3.3150724061063581E-5</v>
      </c>
      <c r="BF35" s="5">
        <f t="shared" si="215"/>
        <v>3.0696695669771035E-5</v>
      </c>
      <c r="BG35" s="5">
        <f t="shared" si="216"/>
        <v>1.8949553425677784E-5</v>
      </c>
      <c r="BH35" s="5">
        <f t="shared" si="217"/>
        <v>8.7733932072588933E-6</v>
      </c>
      <c r="BI35" s="5">
        <f t="shared" si="218"/>
        <v>3.2495722359292794E-6</v>
      </c>
      <c r="BJ35" s="8">
        <f t="shared" si="219"/>
        <v>0.63360681185867618</v>
      </c>
      <c r="BK35" s="8">
        <f t="shared" si="220"/>
        <v>0.22185005636985322</v>
      </c>
      <c r="BL35" s="8">
        <f t="shared" si="221"/>
        <v>0.13947998369783812</v>
      </c>
      <c r="BM35" s="8">
        <f t="shared" si="222"/>
        <v>0.47820870135955612</v>
      </c>
      <c r="BN35" s="8">
        <f t="shared" si="223"/>
        <v>0.51877760740307466</v>
      </c>
    </row>
    <row r="36" spans="1:66" x14ac:dyDescent="0.25">
      <c r="A36" t="s">
        <v>16</v>
      </c>
      <c r="B36" t="s">
        <v>233</v>
      </c>
      <c r="C36" t="s">
        <v>230</v>
      </c>
      <c r="D36" s="11">
        <v>44204</v>
      </c>
      <c r="E36">
        <f>VLOOKUP(A36,home!$A$2:$E$405,3,FALSE)</f>
        <v>1.49074074074074</v>
      </c>
      <c r="F36">
        <f>VLOOKUP(B36,home!$B$2:$E$405,3,FALSE)</f>
        <v>0.45</v>
      </c>
      <c r="G36">
        <f>VLOOKUP(C36,away!$B$2:$E$405,4,FALSE)</f>
        <v>0.56000000000000005</v>
      </c>
      <c r="H36">
        <f>VLOOKUP(A36,away!$A$2:$E$405,3,FALSE)</f>
        <v>1.3333333333333299</v>
      </c>
      <c r="I36">
        <f>VLOOKUP(C36,away!$B$2:$E$405,3,FALSE)</f>
        <v>0.89</v>
      </c>
      <c r="J36">
        <f>VLOOKUP(B36,home!$B$2:$E$405,4,FALSE)</f>
        <v>1.5</v>
      </c>
      <c r="K36" s="3">
        <f t="shared" si="168"/>
        <v>0.37566666666666654</v>
      </c>
      <c r="L36" s="3">
        <f t="shared" si="169"/>
        <v>1.7799999999999954</v>
      </c>
      <c r="M36" s="5">
        <f t="shared" si="170"/>
        <v>0.11582594756967933</v>
      </c>
      <c r="N36" s="5">
        <f t="shared" si="171"/>
        <v>4.3511947637009524E-2</v>
      </c>
      <c r="O36" s="5">
        <f t="shared" si="172"/>
        <v>0.20617018667402862</v>
      </c>
      <c r="P36" s="5">
        <f t="shared" si="173"/>
        <v>7.7451266793876733E-2</v>
      </c>
      <c r="Q36" s="5">
        <f t="shared" si="174"/>
        <v>8.1729941644849494E-3</v>
      </c>
      <c r="R36" s="5">
        <f t="shared" si="175"/>
        <v>0.18349146613988507</v>
      </c>
      <c r="S36" s="5">
        <f t="shared" si="176"/>
        <v>1.2947657355376991E-2</v>
      </c>
      <c r="T36" s="5">
        <f t="shared" si="177"/>
        <v>1.4547929612783169E-2</v>
      </c>
      <c r="U36" s="5">
        <f t="shared" si="178"/>
        <v>6.8931627446550139E-2</v>
      </c>
      <c r="V36" s="5">
        <f t="shared" si="179"/>
        <v>9.6199175978990746E-4</v>
      </c>
      <c r="W36" s="5">
        <f t="shared" si="180"/>
        <v>1.0234404914860596E-3</v>
      </c>
      <c r="X36" s="5">
        <f t="shared" si="181"/>
        <v>1.8217240748451809E-3</v>
      </c>
      <c r="Y36" s="5">
        <f t="shared" si="182"/>
        <v>1.6213344266122072E-3</v>
      </c>
      <c r="Z36" s="5">
        <f t="shared" si="183"/>
        <v>0.10887160324299822</v>
      </c>
      <c r="AA36" s="5">
        <f t="shared" si="184"/>
        <v>4.0899432284952984E-2</v>
      </c>
      <c r="AB36" s="5">
        <f t="shared" si="185"/>
        <v>7.6822766975236639E-3</v>
      </c>
      <c r="AC36" s="5">
        <f t="shared" si="186"/>
        <v>4.020444145091949E-5</v>
      </c>
      <c r="AD36" s="5">
        <f t="shared" si="187"/>
        <v>9.6118119492065714E-5</v>
      </c>
      <c r="AE36" s="5">
        <f t="shared" si="188"/>
        <v>1.710902526958765E-4</v>
      </c>
      <c r="AF36" s="5">
        <f t="shared" si="189"/>
        <v>1.5227032489932972E-4</v>
      </c>
      <c r="AG36" s="5">
        <f t="shared" si="190"/>
        <v>9.0347059440268768E-5</v>
      </c>
      <c r="AH36" s="5">
        <f t="shared" si="191"/>
        <v>4.8447863443134072E-2</v>
      </c>
      <c r="AI36" s="5">
        <f t="shared" si="192"/>
        <v>1.8200247366804031E-2</v>
      </c>
      <c r="AJ36" s="5">
        <f t="shared" si="193"/>
        <v>3.4186131303980214E-3</v>
      </c>
      <c r="AK36" s="5">
        <f t="shared" si="194"/>
        <v>4.2808633310650765E-4</v>
      </c>
      <c r="AL36" s="5">
        <f t="shared" si="195"/>
        <v>1.0753669575604177E-6</v>
      </c>
      <c r="AM36" s="5">
        <f t="shared" si="196"/>
        <v>7.2216747111705392E-6</v>
      </c>
      <c r="AN36" s="5">
        <f t="shared" si="197"/>
        <v>1.2854580985883524E-5</v>
      </c>
      <c r="AO36" s="5">
        <f t="shared" si="198"/>
        <v>1.144057707743631E-5</v>
      </c>
      <c r="AP36" s="5">
        <f t="shared" si="199"/>
        <v>6.7880757326121947E-6</v>
      </c>
      <c r="AQ36" s="5">
        <f t="shared" si="200"/>
        <v>3.0206937010124184E-6</v>
      </c>
      <c r="AR36" s="5">
        <f t="shared" si="201"/>
        <v>1.7247439385755681E-2</v>
      </c>
      <c r="AS36" s="5">
        <f t="shared" si="202"/>
        <v>6.4792880625822152E-3</v>
      </c>
      <c r="AT36" s="5">
        <f t="shared" si="203"/>
        <v>1.2170262744216919E-3</v>
      </c>
      <c r="AU36" s="5">
        <f t="shared" si="204"/>
        <v>1.5239873458591628E-4</v>
      </c>
      <c r="AV36" s="5">
        <f t="shared" si="205"/>
        <v>1.4312781156527297E-5</v>
      </c>
      <c r="AW36" s="5">
        <f t="shared" si="206"/>
        <v>1.9974542952626342E-8</v>
      </c>
      <c r="AX36" s="5">
        <f t="shared" si="207"/>
        <v>4.5215707774939936E-7</v>
      </c>
      <c r="AY36" s="5">
        <f t="shared" si="208"/>
        <v>8.0483959839392863E-7</v>
      </c>
      <c r="AZ36" s="5">
        <f t="shared" si="209"/>
        <v>7.1630724257059479E-7</v>
      </c>
      <c r="BA36" s="5">
        <f t="shared" si="210"/>
        <v>4.250089639252186E-7</v>
      </c>
      <c r="BB36" s="5">
        <f t="shared" si="211"/>
        <v>1.8912898894672177E-7</v>
      </c>
      <c r="BC36" s="5">
        <f t="shared" si="212"/>
        <v>6.732992006503275E-8</v>
      </c>
      <c r="BD36" s="5">
        <f t="shared" si="213"/>
        <v>5.1167403511075083E-3</v>
      </c>
      <c r="BE36" s="5">
        <f t="shared" si="214"/>
        <v>1.9221887918993868E-3</v>
      </c>
      <c r="BF36" s="5">
        <f t="shared" si="215"/>
        <v>3.6105112807843456E-4</v>
      </c>
      <c r="BG36" s="5">
        <f t="shared" si="216"/>
        <v>4.5211624593821736E-5</v>
      </c>
      <c r="BH36" s="5">
        <f t="shared" si="217"/>
        <v>4.2461250764364225E-6</v>
      </c>
      <c r="BI36" s="5">
        <f t="shared" si="218"/>
        <v>3.1902553074292334E-7</v>
      </c>
      <c r="BJ36" s="8">
        <f t="shared" si="219"/>
        <v>7.1253176537748375E-2</v>
      </c>
      <c r="BK36" s="8">
        <f t="shared" si="220"/>
        <v>0.20722894812672982</v>
      </c>
      <c r="BL36" s="8">
        <f t="shared" si="221"/>
        <v>0.61023002180117158</v>
      </c>
      <c r="BM36" s="8">
        <f t="shared" si="222"/>
        <v>0.36295915586462818</v>
      </c>
      <c r="BN36" s="8">
        <f t="shared" si="223"/>
        <v>0.6346238089789642</v>
      </c>
    </row>
    <row r="37" spans="1:66" x14ac:dyDescent="0.25">
      <c r="A37" t="s">
        <v>192</v>
      </c>
      <c r="B37" t="s">
        <v>200</v>
      </c>
      <c r="C37" t="s">
        <v>196</v>
      </c>
      <c r="D37" s="11">
        <v>44204</v>
      </c>
      <c r="E37">
        <f>VLOOKUP(A37,home!$A$2:$E$405,3,FALSE)</f>
        <v>1.36619718309859</v>
      </c>
      <c r="F37">
        <f>VLOOKUP(B37,home!$B$2:$E$405,3,FALSE)</f>
        <v>0.85</v>
      </c>
      <c r="G37">
        <f>VLOOKUP(C37,away!$B$2:$E$405,4,FALSE)</f>
        <v>0.49</v>
      </c>
      <c r="H37">
        <f>VLOOKUP(A37,away!$A$2:$E$405,3,FALSE)</f>
        <v>1.1971830985915499</v>
      </c>
      <c r="I37">
        <f>VLOOKUP(C37,away!$B$2:$E$405,3,FALSE)</f>
        <v>0.73</v>
      </c>
      <c r="J37">
        <f>VLOOKUP(B37,home!$B$2:$E$405,4,FALSE)</f>
        <v>0.7</v>
      </c>
      <c r="K37" s="3">
        <f t="shared" si="168"/>
        <v>0.56902112676056271</v>
      </c>
      <c r="L37" s="3">
        <f t="shared" si="169"/>
        <v>0.61176056338028195</v>
      </c>
      <c r="M37" s="5">
        <f t="shared" si="170"/>
        <v>0.30703863569593848</v>
      </c>
      <c r="N37" s="5">
        <f t="shared" si="171"/>
        <v>0.17471147044272883</v>
      </c>
      <c r="O37" s="5">
        <f t="shared" si="172"/>
        <v>0.18783412875286049</v>
      </c>
      <c r="P37" s="5">
        <f t="shared" si="173"/>
        <v>0.10688158758704126</v>
      </c>
      <c r="Q37" s="5">
        <f t="shared" si="174"/>
        <v>4.9707258884658156E-2</v>
      </c>
      <c r="R37" s="5">
        <f t="shared" si="175"/>
        <v>5.7454756213947161E-2</v>
      </c>
      <c r="S37" s="5">
        <f t="shared" si="176"/>
        <v>9.301495347021474E-3</v>
      </c>
      <c r="T37" s="5">
        <f t="shared" si="177"/>
        <v>3.0408940699367996E-2</v>
      </c>
      <c r="U37" s="5">
        <f t="shared" si="178"/>
        <v>3.2692970118613655E-2</v>
      </c>
      <c r="V37" s="5">
        <f t="shared" si="179"/>
        <v>3.5976601206329115E-4</v>
      </c>
      <c r="W37" s="5">
        <f t="shared" si="180"/>
        <v>9.4281601529090618E-3</v>
      </c>
      <c r="X37" s="5">
        <f t="shared" si="181"/>
        <v>5.7677765667831721E-3</v>
      </c>
      <c r="Y37" s="5">
        <f t="shared" si="182"/>
        <v>1.7642491209734308E-3</v>
      </c>
      <c r="Z37" s="5">
        <f t="shared" si="183"/>
        <v>1.1716184676773694E-2</v>
      </c>
      <c r="AA37" s="5">
        <f t="shared" si="184"/>
        <v>6.6667566061126057E-3</v>
      </c>
      <c r="AB37" s="5">
        <f t="shared" si="185"/>
        <v>1.89676267792431E-3</v>
      </c>
      <c r="AC37" s="5">
        <f t="shared" si="186"/>
        <v>7.8272646457884801E-6</v>
      </c>
      <c r="AD37" s="5">
        <f t="shared" si="187"/>
        <v>1.3412055783718377E-3</v>
      </c>
      <c r="AE37" s="5">
        <f t="shared" si="188"/>
        <v>8.2049668023353225E-4</v>
      </c>
      <c r="AF37" s="5">
        <f t="shared" si="189"/>
        <v>2.5097375567565832E-4</v>
      </c>
      <c r="AG37" s="5">
        <f t="shared" si="190"/>
        <v>5.1178615388602005E-5</v>
      </c>
      <c r="AH37" s="5">
        <f t="shared" si="191"/>
        <v>1.7918749346326247E-3</v>
      </c>
      <c r="AI37" s="5">
        <f t="shared" si="192"/>
        <v>1.0196146943186656E-3</v>
      </c>
      <c r="AJ37" s="5">
        <f t="shared" si="193"/>
        <v>2.9009115111141692E-4</v>
      </c>
      <c r="AK37" s="5">
        <f t="shared" si="194"/>
        <v>5.5022664556229053E-5</v>
      </c>
      <c r="AL37" s="5">
        <f t="shared" si="195"/>
        <v>1.0898829978312861E-7</v>
      </c>
      <c r="AM37" s="5">
        <f t="shared" si="196"/>
        <v>1.5263486188453912E-4</v>
      </c>
      <c r="AN37" s="5">
        <f t="shared" si="197"/>
        <v>9.3375989097957177E-5</v>
      </c>
      <c r="AO37" s="5">
        <f t="shared" si="198"/>
        <v>2.856187384837867E-5</v>
      </c>
      <c r="AP37" s="5">
        <f t="shared" si="199"/>
        <v>5.8243426788935599E-6</v>
      </c>
      <c r="AQ37" s="5">
        <f t="shared" si="200"/>
        <v>8.9077578963993589E-7</v>
      </c>
      <c r="AR37" s="5">
        <f t="shared" si="201"/>
        <v>2.1923968390357221E-4</v>
      </c>
      <c r="AS37" s="5">
        <f t="shared" si="202"/>
        <v>1.2475201196544025E-4</v>
      </c>
      <c r="AT37" s="5">
        <f t="shared" si="203"/>
        <v>3.5493265207111006E-5</v>
      </c>
      <c r="AU37" s="5">
        <f t="shared" si="204"/>
        <v>6.7321392535205961E-6</v>
      </c>
      <c r="AV37" s="5">
        <f t="shared" si="205"/>
        <v>9.5768236588682532E-7</v>
      </c>
      <c r="AW37" s="5">
        <f t="shared" si="206"/>
        <v>1.0538704937128876E-9</v>
      </c>
      <c r="AX37" s="5">
        <f t="shared" si="207"/>
        <v>1.4475410182080548E-5</v>
      </c>
      <c r="AY37" s="5">
        <f t="shared" si="208"/>
        <v>8.8554850881502656E-6</v>
      </c>
      <c r="AZ37" s="5">
        <f t="shared" si="209"/>
        <v>2.7087182732662459E-6</v>
      </c>
      <c r="BA37" s="5">
        <f t="shared" si="210"/>
        <v>5.5236233896394114E-7</v>
      </c>
      <c r="BB37" s="5">
        <f t="shared" si="211"/>
        <v>8.4478373918657696E-8</v>
      </c>
      <c r="BC37" s="5">
        <f t="shared" si="212"/>
        <v>1.0336107524385637E-8</v>
      </c>
      <c r="BD37" s="5">
        <f t="shared" si="213"/>
        <v>2.2353698756694034E-5</v>
      </c>
      <c r="BE37" s="5">
        <f t="shared" si="214"/>
        <v>1.2719726853800228E-5</v>
      </c>
      <c r="BF37" s="5">
        <f t="shared" si="215"/>
        <v>3.6188966532179969E-6</v>
      </c>
      <c r="BG37" s="5">
        <f t="shared" si="216"/>
        <v>6.8640955041471149E-7</v>
      </c>
      <c r="BH37" s="5">
        <f t="shared" si="217"/>
        <v>9.7645383949047555E-8</v>
      </c>
      <c r="BI37" s="5">
        <f t="shared" si="218"/>
        <v>1.1112457279530966E-8</v>
      </c>
      <c r="BJ37" s="8">
        <f t="shared" si="219"/>
        <v>0.27455968513075368</v>
      </c>
      <c r="BK37" s="8">
        <f t="shared" si="220"/>
        <v>0.42359827638009817</v>
      </c>
      <c r="BL37" s="8">
        <f t="shared" si="221"/>
        <v>0.29012864008642802</v>
      </c>
      <c r="BM37" s="8">
        <f t="shared" si="222"/>
        <v>0.11636609426566152</v>
      </c>
      <c r="BN37" s="8">
        <f t="shared" si="223"/>
        <v>0.88362783757717422</v>
      </c>
    </row>
    <row r="38" spans="1:66" x14ac:dyDescent="0.25">
      <c r="A38" t="s">
        <v>192</v>
      </c>
      <c r="B38" t="s">
        <v>280</v>
      </c>
      <c r="C38" t="s">
        <v>197</v>
      </c>
      <c r="D38" s="11">
        <v>44204</v>
      </c>
      <c r="E38">
        <f>VLOOKUP(A38,home!$A$2:$E$405,3,FALSE)</f>
        <v>1.36619718309859</v>
      </c>
      <c r="F38">
        <f>VLOOKUP(B38,home!$B$2:$E$405,3,FALSE)</f>
        <v>1.05</v>
      </c>
      <c r="G38">
        <f>VLOOKUP(C38,away!$B$2:$E$405,4,FALSE)</f>
        <v>1.02</v>
      </c>
      <c r="H38">
        <f>VLOOKUP(A38,away!$A$2:$E$405,3,FALSE)</f>
        <v>1.1971830985915499</v>
      </c>
      <c r="I38">
        <f>VLOOKUP(C38,away!$B$2:$E$405,3,FALSE)</f>
        <v>0.88</v>
      </c>
      <c r="J38">
        <f>VLOOKUP(B38,home!$B$2:$E$405,4,FALSE)</f>
        <v>1.67</v>
      </c>
      <c r="K38" s="3">
        <f t="shared" si="168"/>
        <v>1.4631971830985899</v>
      </c>
      <c r="L38" s="3">
        <f t="shared" si="169"/>
        <v>1.7593802816901418</v>
      </c>
      <c r="M38" s="5">
        <f t="shared" si="170"/>
        <v>3.9852208108117591E-2</v>
      </c>
      <c r="N38" s="5">
        <f t="shared" si="171"/>
        <v>5.8311638644056446E-2</v>
      </c>
      <c r="O38" s="5">
        <f t="shared" si="172"/>
        <v>7.0115189127234079E-2</v>
      </c>
      <c r="P38" s="5">
        <f t="shared" si="173"/>
        <v>0.10259234722339379</v>
      </c>
      <c r="Q38" s="5">
        <f t="shared" si="174"/>
        <v>4.266071270292314E-2</v>
      </c>
      <c r="R38" s="5">
        <f t="shared" si="175"/>
        <v>6.1679640598715349E-2</v>
      </c>
      <c r="S38" s="5">
        <f t="shared" si="176"/>
        <v>6.602638980662591E-2</v>
      </c>
      <c r="T38" s="5">
        <f t="shared" si="177"/>
        <v>7.5056416732371123E-2</v>
      </c>
      <c r="U38" s="5">
        <f t="shared" si="178"/>
        <v>9.0249476378573723E-2</v>
      </c>
      <c r="V38" s="5">
        <f t="shared" si="179"/>
        <v>1.888589708636423E-2</v>
      </c>
      <c r="W38" s="5">
        <f t="shared" si="180"/>
        <v>2.0807011551965109E-2</v>
      </c>
      <c r="X38" s="5">
        <f t="shared" si="181"/>
        <v>3.6607445845426412E-2</v>
      </c>
      <c r="Y38" s="5">
        <f t="shared" si="182"/>
        <v>3.2203209191741473E-2</v>
      </c>
      <c r="Z38" s="5">
        <f t="shared" si="183"/>
        <v>3.6172647817038175E-2</v>
      </c>
      <c r="AA38" s="5">
        <f t="shared" si="184"/>
        <v>5.2927716391107618E-2</v>
      </c>
      <c r="AB38" s="5">
        <f t="shared" si="185"/>
        <v>3.8721842765654872E-2</v>
      </c>
      <c r="AC38" s="5">
        <f t="shared" si="186"/>
        <v>3.0386467329693878E-3</v>
      </c>
      <c r="AD38" s="5">
        <f t="shared" si="187"/>
        <v>7.6111901728837996E-3</v>
      </c>
      <c r="AE38" s="5">
        <f t="shared" si="188"/>
        <v>1.3390977910365538E-2</v>
      </c>
      <c r="AF38" s="5">
        <f t="shared" si="189"/>
        <v>1.1779911244022697E-2</v>
      </c>
      <c r="AG38" s="5">
        <f t="shared" si="190"/>
        <v>6.9084478542645079E-3</v>
      </c>
      <c r="AH38" s="5">
        <f t="shared" si="191"/>
        <v>1.5910360826454736E-2</v>
      </c>
      <c r="AI38" s="5">
        <f t="shared" si="192"/>
        <v>2.3279995143350725E-2</v>
      </c>
      <c r="AJ38" s="5">
        <f t="shared" si="193"/>
        <v>1.7031611658149821E-2</v>
      </c>
      <c r="AK38" s="5">
        <f t="shared" si="194"/>
        <v>8.3068687339446345E-3</v>
      </c>
      <c r="AL38" s="5">
        <f t="shared" si="195"/>
        <v>3.1289799538563299E-4</v>
      </c>
      <c r="AM38" s="5">
        <f t="shared" si="196"/>
        <v>2.2273344041982492E-3</v>
      </c>
      <c r="AN38" s="5">
        <f t="shared" si="197"/>
        <v>3.9187282314764602E-3</v>
      </c>
      <c r="AO38" s="5">
        <f t="shared" si="198"/>
        <v>3.4472665898810837E-3</v>
      </c>
      <c r="AP38" s="5">
        <f t="shared" si="199"/>
        <v>2.0216842879886656E-3</v>
      </c>
      <c r="AQ38" s="5">
        <f t="shared" si="200"/>
        <v>8.8922786802250839E-4</v>
      </c>
      <c r="AR38" s="5">
        <f t="shared" si="201"/>
        <v>5.598475022527946E-3</v>
      </c>
      <c r="AS38" s="5">
        <f t="shared" si="202"/>
        <v>8.1916728826107055E-3</v>
      </c>
      <c r="AT38" s="5">
        <f t="shared" si="203"/>
        <v>5.9930163433505454E-3</v>
      </c>
      <c r="AU38" s="5">
        <f t="shared" si="204"/>
        <v>2.9229882106181081E-3</v>
      </c>
      <c r="AV38" s="5">
        <f t="shared" si="205"/>
        <v>1.0692270290017019E-3</v>
      </c>
      <c r="AW38" s="5">
        <f t="shared" si="206"/>
        <v>2.2374990351167559E-5</v>
      </c>
      <c r="AX38" s="5">
        <f t="shared" si="207"/>
        <v>5.4317157100690892E-4</v>
      </c>
      <c r="AY38" s="5">
        <f t="shared" si="208"/>
        <v>9.5564535160421219E-4</v>
      </c>
      <c r="AZ38" s="5">
        <f t="shared" si="209"/>
        <v>8.4067179395064695E-4</v>
      </c>
      <c r="BA38" s="5">
        <f t="shared" si="210"/>
        <v>4.9302045921661541E-4</v>
      </c>
      <c r="BB38" s="5">
        <f t="shared" si="211"/>
        <v>2.1685261860388309E-4</v>
      </c>
      <c r="BC38" s="5">
        <f t="shared" si="212"/>
        <v>7.6305244240908933E-5</v>
      </c>
      <c r="BD38" s="5">
        <f t="shared" si="213"/>
        <v>1.6416410936950726E-3</v>
      </c>
      <c r="BE38" s="5">
        <f t="shared" si="214"/>
        <v>2.4020446239535185E-3</v>
      </c>
      <c r="BF38" s="5">
        <f t="shared" si="215"/>
        <v>1.7573324637229504E-3</v>
      </c>
      <c r="BG38" s="5">
        <f t="shared" si="216"/>
        <v>8.5710797022904139E-4</v>
      </c>
      <c r="BH38" s="5">
        <f t="shared" si="217"/>
        <v>3.1352949191262115E-4</v>
      </c>
      <c r="BI38" s="5">
        <f t="shared" si="218"/>
        <v>9.1751093876975891E-5</v>
      </c>
      <c r="BJ38" s="8">
        <f t="shared" si="219"/>
        <v>0.32096687027021048</v>
      </c>
      <c r="BK38" s="8">
        <f t="shared" si="220"/>
        <v>0.23166403230446078</v>
      </c>
      <c r="BL38" s="8">
        <f t="shared" si="221"/>
        <v>0.40906148784868468</v>
      </c>
      <c r="BM38" s="8">
        <f t="shared" si="222"/>
        <v>0.62172003147470056</v>
      </c>
      <c r="BN38" s="8">
        <f t="shared" si="223"/>
        <v>0.37521173640444039</v>
      </c>
    </row>
    <row r="39" spans="1:66" x14ac:dyDescent="0.25">
      <c r="A39" t="s">
        <v>143</v>
      </c>
      <c r="B39" t="s">
        <v>152</v>
      </c>
      <c r="C39" t="s">
        <v>145</v>
      </c>
      <c r="D39" s="11">
        <v>44235</v>
      </c>
      <c r="E39">
        <f>VLOOKUP(A39,home!$A$2:$E$405,3,FALSE)</f>
        <v>1.1642857142857099</v>
      </c>
      <c r="F39">
        <f>VLOOKUP(B39,home!$B$2:$E$405,3,FALSE)</f>
        <v>1.47</v>
      </c>
      <c r="G39">
        <f>VLOOKUP(C39,away!$B$2:$E$405,4,FALSE)</f>
        <v>1.23</v>
      </c>
      <c r="H39">
        <f>VLOOKUP(A39,away!$A$2:$E$405,3,FALSE)</f>
        <v>1.02142857142857</v>
      </c>
      <c r="I39">
        <f>VLOOKUP(C39,away!$B$2:$E$405,3,FALSE)</f>
        <v>0.37</v>
      </c>
      <c r="J39">
        <f>VLOOKUP(B39,home!$B$2:$E$405,4,FALSE)</f>
        <v>0.56000000000000005</v>
      </c>
      <c r="K39" s="3">
        <f t="shared" si="168"/>
        <v>2.1051449999999923</v>
      </c>
      <c r="L39" s="3">
        <f t="shared" si="169"/>
        <v>0.21163999999999972</v>
      </c>
      <c r="M39" s="5">
        <f t="shared" si="170"/>
        <v>9.8590043615751924E-2</v>
      </c>
      <c r="N39" s="5">
        <f t="shared" si="171"/>
        <v>0.20754633736748129</v>
      </c>
      <c r="O39" s="5">
        <f t="shared" si="172"/>
        <v>2.0865596830837711E-2</v>
      </c>
      <c r="P39" s="5">
        <f t="shared" si="173"/>
        <v>4.3925106840453684E-2</v>
      </c>
      <c r="Q39" s="5">
        <f t="shared" si="174"/>
        <v>0.21845756718873247</v>
      </c>
      <c r="R39" s="5">
        <f t="shared" si="175"/>
        <v>2.2079974566392431E-3</v>
      </c>
      <c r="S39" s="5">
        <f t="shared" si="176"/>
        <v>4.8925199243876919E-3</v>
      </c>
      <c r="T39" s="5">
        <f t="shared" si="177"/>
        <v>4.6234359519823284E-2</v>
      </c>
      <c r="U39" s="5">
        <f t="shared" si="178"/>
        <v>4.6481548058568013E-3</v>
      </c>
      <c r="V39" s="5">
        <f t="shared" si="179"/>
        <v>2.4219761450349725E-4</v>
      </c>
      <c r="W39" s="5">
        <f t="shared" si="180"/>
        <v>0.15329495175984084</v>
      </c>
      <c r="X39" s="5">
        <f t="shared" si="181"/>
        <v>3.2443343590452672E-2</v>
      </c>
      <c r="Y39" s="5">
        <f t="shared" si="182"/>
        <v>3.4331546187416967E-3</v>
      </c>
      <c r="Z39" s="5">
        <f t="shared" si="183"/>
        <v>1.5576686057437627E-4</v>
      </c>
      <c r="AA39" s="5">
        <f t="shared" si="184"/>
        <v>3.2791182770384406E-4</v>
      </c>
      <c r="AB39" s="5">
        <f t="shared" si="185"/>
        <v>3.4515097226580325E-4</v>
      </c>
      <c r="AC39" s="5">
        <f t="shared" si="186"/>
        <v>6.744187663000861E-6</v>
      </c>
      <c r="AD39" s="5">
        <f t="shared" si="187"/>
        <v>8.0677025305617253E-2</v>
      </c>
      <c r="AE39" s="5">
        <f t="shared" si="188"/>
        <v>1.7074485635680814E-2</v>
      </c>
      <c r="AF39" s="5">
        <f t="shared" si="189"/>
        <v>1.8068220699677408E-3</v>
      </c>
      <c r="AG39" s="5">
        <f t="shared" si="190"/>
        <v>1.2746527429599073E-4</v>
      </c>
      <c r="AH39" s="5">
        <f t="shared" si="191"/>
        <v>8.2416245929902377E-6</v>
      </c>
      <c r="AI39" s="5">
        <f t="shared" si="192"/>
        <v>1.7349814803810366E-5</v>
      </c>
      <c r="AJ39" s="5">
        <f t="shared" si="193"/>
        <v>1.8261937942583627E-5</v>
      </c>
      <c r="AK39" s="5">
        <f t="shared" si="194"/>
        <v>1.2814675783380023E-5</v>
      </c>
      <c r="AL39" s="5">
        <f t="shared" si="195"/>
        <v>1.2019029621447571E-7</v>
      </c>
      <c r="AM39" s="5">
        <f t="shared" si="196"/>
        <v>3.3967367287398582E-2</v>
      </c>
      <c r="AN39" s="5">
        <f t="shared" si="197"/>
        <v>7.1888536127050267E-3</v>
      </c>
      <c r="AO39" s="5">
        <f t="shared" si="198"/>
        <v>7.6072448929644467E-4</v>
      </c>
      <c r="AP39" s="5">
        <f t="shared" si="199"/>
        <v>5.3666576971566455E-5</v>
      </c>
      <c r="AQ39" s="5">
        <f t="shared" si="200"/>
        <v>2.8394985875655772E-6</v>
      </c>
      <c r="AR39" s="5">
        <f t="shared" si="201"/>
        <v>3.4885148577209064E-7</v>
      </c>
      <c r="AS39" s="5">
        <f t="shared" si="202"/>
        <v>7.3438296101568497E-7</v>
      </c>
      <c r="AT39" s="5">
        <f t="shared" si="203"/>
        <v>7.7299130923367953E-7</v>
      </c>
      <c r="AU39" s="5">
        <f t="shared" si="204"/>
        <v>5.4241959655890942E-7</v>
      </c>
      <c r="AV39" s="5">
        <f t="shared" si="205"/>
        <v>2.8546797539950032E-7</v>
      </c>
      <c r="AW39" s="5">
        <f t="shared" si="206"/>
        <v>1.4874647154992332E-9</v>
      </c>
      <c r="AX39" s="5">
        <f t="shared" si="207"/>
        <v>1.19177055680384E-2</v>
      </c>
      <c r="AY39" s="5">
        <f t="shared" si="208"/>
        <v>2.5222632064196438E-3</v>
      </c>
      <c r="AZ39" s="5">
        <f t="shared" si="209"/>
        <v>2.669058925033263E-4</v>
      </c>
      <c r="BA39" s="5">
        <f t="shared" si="210"/>
        <v>1.8829321029801303E-5</v>
      </c>
      <c r="BB39" s="5">
        <f t="shared" si="211"/>
        <v>9.9625937568678555E-7</v>
      </c>
      <c r="BC39" s="5">
        <f t="shared" si="212"/>
        <v>4.2169666854070248E-8</v>
      </c>
      <c r="BD39" s="5">
        <f t="shared" si="213"/>
        <v>1.2305154741467507E-8</v>
      </c>
      <c r="BE39" s="5">
        <f t="shared" si="214"/>
        <v>2.5904134978226517E-8</v>
      </c>
      <c r="BF39" s="5">
        <f t="shared" si="215"/>
        <v>2.7265980114369238E-8</v>
      </c>
      <c r="BG39" s="5">
        <f t="shared" si="216"/>
        <v>1.913294723595454E-8</v>
      </c>
      <c r="BH39" s="5">
        <f t="shared" si="217"/>
        <v>1.0069407052258344E-8</v>
      </c>
      <c r="BI39" s="5">
        <f t="shared" si="218"/>
        <v>4.2395123818052603E-9</v>
      </c>
      <c r="BJ39" s="8">
        <f t="shared" si="219"/>
        <v>0.81779570621262698</v>
      </c>
      <c r="BK39" s="8">
        <f t="shared" si="220"/>
        <v>0.15017899557947567</v>
      </c>
      <c r="BL39" s="8">
        <f t="shared" si="221"/>
        <v>2.8454262976890656E-2</v>
      </c>
      <c r="BM39" s="8">
        <f t="shared" si="222"/>
        <v>0.40246982061071646</v>
      </c>
      <c r="BN39" s="8">
        <f t="shared" si="223"/>
        <v>0.5915926492998963</v>
      </c>
    </row>
    <row r="40" spans="1:66" x14ac:dyDescent="0.25">
      <c r="A40" t="s">
        <v>32</v>
      </c>
      <c r="B40" t="s">
        <v>198</v>
      </c>
      <c r="C40" t="s">
        <v>206</v>
      </c>
      <c r="D40" s="11">
        <v>44235</v>
      </c>
      <c r="E40">
        <f>VLOOKUP(A40,home!$A$2:$E$405,3,FALSE)</f>
        <v>1.2833333333333301</v>
      </c>
      <c r="F40">
        <f>VLOOKUP(B40,home!$B$2:$E$405,3,FALSE)</f>
        <v>1.3</v>
      </c>
      <c r="G40">
        <f>VLOOKUP(C40,away!$B$2:$E$405,4,FALSE)</f>
        <v>1.3</v>
      </c>
      <c r="H40">
        <f>VLOOKUP(A40,away!$A$2:$E$405,3,FALSE)</f>
        <v>1.1666666666666701</v>
      </c>
      <c r="I40">
        <f>VLOOKUP(C40,away!$B$2:$E$405,3,FALSE)</f>
        <v>0.52</v>
      </c>
      <c r="J40">
        <f>VLOOKUP(B40,home!$B$2:$E$405,4,FALSE)</f>
        <v>0.71</v>
      </c>
      <c r="K40" s="3">
        <f t="shared" si="168"/>
        <v>2.1688333333333283</v>
      </c>
      <c r="L40" s="3">
        <f t="shared" si="169"/>
        <v>0.43073333333333458</v>
      </c>
      <c r="M40" s="5">
        <f t="shared" si="170"/>
        <v>7.4305770406031493E-2</v>
      </c>
      <c r="N40" s="5">
        <f t="shared" si="171"/>
        <v>0.16115683171561426</v>
      </c>
      <c r="O40" s="5">
        <f t="shared" si="172"/>
        <v>3.2005972172891389E-2</v>
      </c>
      <c r="P40" s="5">
        <f t="shared" si="173"/>
        <v>6.9415619314305788E-2</v>
      </c>
      <c r="Q40" s="5">
        <f t="shared" si="174"/>
        <v>0.17476115425960698</v>
      </c>
      <c r="R40" s="5">
        <f t="shared" si="175"/>
        <v>6.8930195403017289E-3</v>
      </c>
      <c r="S40" s="5">
        <f t="shared" si="176"/>
        <v>1.6211823719943209E-2</v>
      </c>
      <c r="T40" s="5">
        <f t="shared" si="177"/>
        <v>7.5275454511421605E-2</v>
      </c>
      <c r="U40" s="5">
        <f t="shared" si="178"/>
        <v>1.4949810546324363E-2</v>
      </c>
      <c r="V40" s="5">
        <f t="shared" si="179"/>
        <v>1.6827671474307405E-3</v>
      </c>
      <c r="W40" s="5">
        <f t="shared" si="180"/>
        <v>0.12634260557668114</v>
      </c>
      <c r="X40" s="5">
        <f t="shared" si="181"/>
        <v>5.4419971642062609E-2</v>
      </c>
      <c r="Y40" s="5">
        <f t="shared" si="182"/>
        <v>1.1720247892645584E-2</v>
      </c>
      <c r="Z40" s="5">
        <f t="shared" si="183"/>
        <v>9.8968442777532428E-4</v>
      </c>
      <c r="AA40" s="5">
        <f t="shared" si="184"/>
        <v>2.1464605764400443E-3</v>
      </c>
      <c r="AB40" s="5">
        <f t="shared" si="185"/>
        <v>2.3276576234345196E-3</v>
      </c>
      <c r="AC40" s="5">
        <f t="shared" si="186"/>
        <v>9.8251390052197496E-5</v>
      </c>
      <c r="AD40" s="5">
        <f t="shared" si="187"/>
        <v>6.850401359872281E-2</v>
      </c>
      <c r="AE40" s="5">
        <f t="shared" si="188"/>
        <v>2.9506962124089955E-2</v>
      </c>
      <c r="AF40" s="5">
        <f t="shared" si="189"/>
        <v>6.3548160761248583E-3</v>
      </c>
      <c r="AG40" s="5">
        <f t="shared" si="190"/>
        <v>9.1241037039650719E-4</v>
      </c>
      <c r="AH40" s="5">
        <f t="shared" si="191"/>
        <v>1.0657251813093981E-4</v>
      </c>
      <c r="AI40" s="5">
        <f t="shared" si="192"/>
        <v>2.3113802973965275E-4</v>
      </c>
      <c r="AJ40" s="5">
        <f t="shared" si="193"/>
        <v>2.5064993175017455E-4</v>
      </c>
      <c r="AK40" s="5">
        <f t="shared" si="194"/>
        <v>1.8120597565916745E-4</v>
      </c>
      <c r="AL40" s="5">
        <f t="shared" si="195"/>
        <v>3.6714139705150623E-6</v>
      </c>
      <c r="AM40" s="5">
        <f t="shared" si="196"/>
        <v>2.9714757632005935E-2</v>
      </c>
      <c r="AN40" s="5">
        <f t="shared" si="197"/>
        <v>1.2799136604026059E-2</v>
      </c>
      <c r="AO40" s="5">
        <f t="shared" si="198"/>
        <v>2.7565073866204202E-3</v>
      </c>
      <c r="AP40" s="5">
        <f t="shared" si="199"/>
        <v>3.9577320499899074E-4</v>
      </c>
      <c r="AQ40" s="5">
        <f t="shared" si="200"/>
        <v>4.2618177958308115E-5</v>
      </c>
      <c r="AR40" s="5">
        <f t="shared" si="201"/>
        <v>9.1808671952533935E-6</v>
      </c>
      <c r="AS40" s="5">
        <f t="shared" si="202"/>
        <v>1.9911770801972024E-5</v>
      </c>
      <c r="AT40" s="5">
        <f t="shared" si="203"/>
        <v>2.1592656120505115E-5</v>
      </c>
      <c r="AU40" s="5">
        <f t="shared" si="204"/>
        <v>1.5610290783118465E-5</v>
      </c>
      <c r="AV40" s="5">
        <f t="shared" si="205"/>
        <v>8.4640297483633379E-6</v>
      </c>
      <c r="AW40" s="5">
        <f t="shared" si="206"/>
        <v>9.527205145033852E-8</v>
      </c>
      <c r="AX40" s="5">
        <f t="shared" si="207"/>
        <v>1.0741059474035895E-2</v>
      </c>
      <c r="AY40" s="5">
        <f t="shared" si="208"/>
        <v>4.6265323507830745E-3</v>
      </c>
      <c r="AZ40" s="5">
        <f t="shared" si="209"/>
        <v>9.9640085061365085E-4</v>
      </c>
      <c r="BA40" s="5">
        <f t="shared" si="210"/>
        <v>1.4306101990699594E-4</v>
      </c>
      <c r="BB40" s="5">
        <f t="shared" si="211"/>
        <v>1.5405287493651724E-5</v>
      </c>
      <c r="BC40" s="5">
        <f t="shared" si="212"/>
        <v>1.3271141666197883E-6</v>
      </c>
      <c r="BD40" s="5">
        <f t="shared" si="213"/>
        <v>6.5908425498369199E-7</v>
      </c>
      <c r="BE40" s="5">
        <f t="shared" si="214"/>
        <v>1.429443901683794E-6</v>
      </c>
      <c r="BF40" s="5">
        <f t="shared" si="215"/>
        <v>1.5501127910509307E-6</v>
      </c>
      <c r="BG40" s="5">
        <f t="shared" si="216"/>
        <v>1.1206454305525397E-6</v>
      </c>
      <c r="BH40" s="5">
        <f t="shared" si="217"/>
        <v>6.0762329115750674E-7</v>
      </c>
      <c r="BI40" s="5">
        <f t="shared" si="218"/>
        <v>2.6356672959442063E-7</v>
      </c>
      <c r="BJ40" s="8">
        <f t="shared" si="219"/>
        <v>0.77118704686997597</v>
      </c>
      <c r="BK40" s="8">
        <f t="shared" si="220"/>
        <v>0.16634443574251701</v>
      </c>
      <c r="BL40" s="8">
        <f t="shared" si="221"/>
        <v>5.9172877005720208E-2</v>
      </c>
      <c r="BM40" s="8">
        <f t="shared" si="222"/>
        <v>0.47452923955850534</v>
      </c>
      <c r="BN40" s="8">
        <f t="shared" si="223"/>
        <v>0.5185383674087517</v>
      </c>
    </row>
    <row r="41" spans="1:66" x14ac:dyDescent="0.25">
      <c r="A41" t="s">
        <v>10</v>
      </c>
      <c r="B41" t="s">
        <v>39</v>
      </c>
      <c r="C41" t="s">
        <v>37</v>
      </c>
      <c r="D41" t="s">
        <v>460</v>
      </c>
      <c r="E41">
        <f>VLOOKUP(A41,home!$A$2:$E$405,3,FALSE)</f>
        <v>1.6153846153846201</v>
      </c>
      <c r="F41">
        <f>VLOOKUP(B41,home!$B$2:$E$405,3,FALSE)</f>
        <v>1.24</v>
      </c>
      <c r="G41">
        <f>VLOOKUP(C41,away!$B$2:$E$405,4,FALSE)</f>
        <v>1.1299999999999999</v>
      </c>
      <c r="H41">
        <f>VLOOKUP(A41,away!$A$2:$E$405,3,FALSE)</f>
        <v>1.4957264957265</v>
      </c>
      <c r="I41">
        <f>VLOOKUP(C41,away!$B$2:$E$405,3,FALSE)</f>
        <v>0.83</v>
      </c>
      <c r="J41">
        <f>VLOOKUP(B41,home!$B$2:$E$405,4,FALSE)</f>
        <v>0.89</v>
      </c>
      <c r="K41" s="3">
        <f t="shared" si="168"/>
        <v>2.2634769230769294</v>
      </c>
      <c r="L41" s="3">
        <f t="shared" si="169"/>
        <v>1.1048931623931655</v>
      </c>
      <c r="M41" s="5">
        <f t="shared" si="170"/>
        <v>3.4445735218008179E-2</v>
      </c>
      <c r="N41" s="5">
        <f t="shared" si="171"/>
        <v>7.7967126764379766E-2</v>
      </c>
      <c r="O41" s="5">
        <f t="shared" si="172"/>
        <v>3.8058857315982693E-2</v>
      </c>
      <c r="P41" s="5">
        <f t="shared" si="173"/>
        <v>8.6145345253404379E-2</v>
      </c>
      <c r="Q41" s="5">
        <f t="shared" si="174"/>
        <v>8.8238396094893631E-2</v>
      </c>
      <c r="R41" s="5">
        <f t="shared" si="175"/>
        <v>2.102548560846319E-2</v>
      </c>
      <c r="S41" s="5">
        <f t="shared" si="176"/>
        <v>5.386022726660037E-2</v>
      </c>
      <c r="T41" s="5">
        <f t="shared" si="177"/>
        <v>9.749400050578777E-2</v>
      </c>
      <c r="U41" s="5">
        <f t="shared" si="178"/>
        <v>4.7590701471242516E-2</v>
      </c>
      <c r="V41" s="5">
        <f t="shared" si="179"/>
        <v>1.4966561313977281E-2</v>
      </c>
      <c r="W41" s="5">
        <f t="shared" si="180"/>
        <v>6.6575191096704386E-2</v>
      </c>
      <c r="X41" s="5">
        <f t="shared" si="181"/>
        <v>7.3558473427767029E-2</v>
      </c>
      <c r="Y41" s="5">
        <f t="shared" si="182"/>
        <v>4.0637127163209573E-2</v>
      </c>
      <c r="Z41" s="5">
        <f t="shared" si="183"/>
        <v>7.7436384282622969E-3</v>
      </c>
      <c r="AA41" s="5">
        <f t="shared" si="184"/>
        <v>1.7527546883023413E-2</v>
      </c>
      <c r="AB41" s="5">
        <f t="shared" si="185"/>
        <v>1.9836598943936232E-2</v>
      </c>
      <c r="AC41" s="5">
        <f t="shared" si="186"/>
        <v>2.3393672385870101E-3</v>
      </c>
      <c r="AD41" s="5">
        <f t="shared" si="187"/>
        <v>3.767285217420676E-2</v>
      </c>
      <c r="AE41" s="5">
        <f t="shared" si="188"/>
        <v>4.1624476775129544E-2</v>
      </c>
      <c r="AF41" s="5">
        <f t="shared" si="189"/>
        <v>2.2995299888516882E-2</v>
      </c>
      <c r="AG41" s="5">
        <f t="shared" si="190"/>
        <v>8.469116538000877E-3</v>
      </c>
      <c r="AH41" s="5">
        <f t="shared" si="191"/>
        <v>2.1389732878579915E-3</v>
      </c>
      <c r="AI41" s="5">
        <f t="shared" si="192"/>
        <v>4.8415166761445498E-3</v>
      </c>
      <c r="AJ41" s="5">
        <f t="shared" si="193"/>
        <v>5.479330634572655E-3</v>
      </c>
      <c r="AK41" s="5">
        <f t="shared" si="194"/>
        <v>4.1341128150878901E-3</v>
      </c>
      <c r="AL41" s="5">
        <f t="shared" si="195"/>
        <v>2.3402095750561764E-4</v>
      </c>
      <c r="AM41" s="5">
        <f t="shared" si="196"/>
        <v>1.7054326304561107E-2</v>
      </c>
      <c r="AN41" s="5">
        <f t="shared" si="197"/>
        <v>1.8843208523131472E-2</v>
      </c>
      <c r="AO41" s="5">
        <f t="shared" si="198"/>
        <v>1.0409866127378292E-2</v>
      </c>
      <c r="AP41" s="5">
        <f t="shared" si="199"/>
        <v>3.8339299685228329E-3</v>
      </c>
      <c r="AQ41" s="5">
        <f t="shared" si="200"/>
        <v>1.0590207518287801E-3</v>
      </c>
      <c r="AR41" s="5">
        <f t="shared" si="201"/>
        <v>4.7266739205918451E-4</v>
      </c>
      <c r="AS41" s="5">
        <f t="shared" si="202"/>
        <v>1.0698717342169195E-3</v>
      </c>
      <c r="AT41" s="5">
        <f t="shared" si="203"/>
        <v>1.2108149905261459E-3</v>
      </c>
      <c r="AU41" s="5">
        <f t="shared" si="204"/>
        <v>9.1355059639051397E-4</v>
      </c>
      <c r="AV41" s="5">
        <f t="shared" si="205"/>
        <v>5.1695017324827365E-4</v>
      </c>
      <c r="AW41" s="5">
        <f t="shared" si="206"/>
        <v>1.6257307047400143E-5</v>
      </c>
      <c r="AX41" s="5">
        <f t="shared" si="207"/>
        <v>6.4336790048329885E-3</v>
      </c>
      <c r="AY41" s="5">
        <f t="shared" si="208"/>
        <v>7.1085279414724355E-3</v>
      </c>
      <c r="AZ41" s="5">
        <f t="shared" si="209"/>
        <v>3.9270819586068291E-3</v>
      </c>
      <c r="BA41" s="5">
        <f t="shared" si="210"/>
        <v>1.446335334740749E-3</v>
      </c>
      <c r="BB41" s="5">
        <f t="shared" si="211"/>
        <v>3.9951150547067076E-4</v>
      </c>
      <c r="BC41" s="5">
        <f t="shared" si="212"/>
        <v>8.828350613838875E-5</v>
      </c>
      <c r="BD41" s="5">
        <f t="shared" si="213"/>
        <v>8.7041161595400508E-5</v>
      </c>
      <c r="BE41" s="5">
        <f t="shared" si="214"/>
        <v>1.9701566062899892E-4</v>
      </c>
      <c r="BF41" s="5">
        <f t="shared" si="215"/>
        <v>2.2297020065924756E-4</v>
      </c>
      <c r="BG41" s="5">
        <f t="shared" si="216"/>
        <v>1.6822930124201304E-4</v>
      </c>
      <c r="BH41" s="5">
        <f t="shared" si="217"/>
        <v>9.5195785286663386E-5</v>
      </c>
      <c r="BI41" s="5">
        <f t="shared" si="218"/>
        <v>4.3094692634109787E-5</v>
      </c>
      <c r="BJ41" s="8">
        <f t="shared" si="219"/>
        <v>0.62583583135528065</v>
      </c>
      <c r="BK41" s="8">
        <f t="shared" si="220"/>
        <v>0.19909978518955526</v>
      </c>
      <c r="BL41" s="8">
        <f t="shared" si="221"/>
        <v>0.16563052532479858</v>
      </c>
      <c r="BM41" s="8">
        <f t="shared" si="222"/>
        <v>0.64533656340833989</v>
      </c>
      <c r="BN41" s="8">
        <f t="shared" si="223"/>
        <v>0.34588094625513183</v>
      </c>
    </row>
    <row r="42" spans="1:66" x14ac:dyDescent="0.25">
      <c r="A42" t="s">
        <v>16</v>
      </c>
      <c r="B42" t="s">
        <v>234</v>
      </c>
      <c r="C42" t="s">
        <v>232</v>
      </c>
      <c r="D42" t="s">
        <v>460</v>
      </c>
      <c r="E42">
        <f>VLOOKUP(A42,home!$A$2:$E$405,3,FALSE)</f>
        <v>1.49074074074074</v>
      </c>
      <c r="F42">
        <f>VLOOKUP(B42,home!$B$2:$E$405,3,FALSE)</f>
        <v>1.1200000000000001</v>
      </c>
      <c r="G42">
        <f>VLOOKUP(C42,away!$B$2:$E$405,4,FALSE)</f>
        <v>1.23</v>
      </c>
      <c r="H42">
        <f>VLOOKUP(A42,away!$A$2:$E$405,3,FALSE)</f>
        <v>1.3333333333333299</v>
      </c>
      <c r="I42">
        <f>VLOOKUP(C42,away!$B$2:$E$405,3,FALSE)</f>
        <v>1.23</v>
      </c>
      <c r="J42">
        <f>VLOOKUP(B42,home!$B$2:$E$405,4,FALSE)</f>
        <v>1.25</v>
      </c>
      <c r="K42" s="3">
        <f t="shared" si="168"/>
        <v>2.0536444444444437</v>
      </c>
      <c r="L42" s="3">
        <f t="shared" si="169"/>
        <v>2.0499999999999945</v>
      </c>
      <c r="M42" s="5">
        <f t="shared" si="170"/>
        <v>1.6512387132317067E-2</v>
      </c>
      <c r="N42" s="5">
        <f t="shared" si="171"/>
        <v>3.3910572098798865E-2</v>
      </c>
      <c r="O42" s="5">
        <f t="shared" si="172"/>
        <v>3.3850393621249898E-2</v>
      </c>
      <c r="P42" s="5">
        <f t="shared" si="173"/>
        <v>6.9516672802537482E-2</v>
      </c>
      <c r="Q42" s="5">
        <f t="shared" si="174"/>
        <v>3.4820128999315532E-2</v>
      </c>
      <c r="R42" s="5">
        <f t="shared" si="175"/>
        <v>3.4696653461781059E-2</v>
      </c>
      <c r="S42" s="5">
        <f t="shared" si="176"/>
        <v>7.3165796059811383E-2</v>
      </c>
      <c r="T42" s="5">
        <f t="shared" si="177"/>
        <v>7.1381264448596646E-2</v>
      </c>
      <c r="U42" s="5">
        <f t="shared" si="178"/>
        <v>7.1254589622600742E-2</v>
      </c>
      <c r="V42" s="5">
        <f t="shared" si="179"/>
        <v>3.4225098637028016E-2</v>
      </c>
      <c r="W42" s="5">
        <f t="shared" si="180"/>
        <v>2.3836054824761071E-2</v>
      </c>
      <c r="X42" s="5">
        <f t="shared" si="181"/>
        <v>4.8863912390760066E-2</v>
      </c>
      <c r="Y42" s="5">
        <f t="shared" si="182"/>
        <v>5.0085510200528947E-2</v>
      </c>
      <c r="Z42" s="5">
        <f t="shared" si="183"/>
        <v>2.3709379865550325E-2</v>
      </c>
      <c r="AA42" s="5">
        <f t="shared" si="184"/>
        <v>4.8690636242110376E-2</v>
      </c>
      <c r="AB42" s="5">
        <f t="shared" si="185"/>
        <v>4.9996627307537643E-2</v>
      </c>
      <c r="AC42" s="5">
        <f t="shared" si="186"/>
        <v>9.0054172835509917E-3</v>
      </c>
      <c r="AD42" s="5">
        <f t="shared" si="187"/>
        <v>1.2237695392085942E-2</v>
      </c>
      <c r="AE42" s="5">
        <f t="shared" si="188"/>
        <v>2.5087275553776114E-2</v>
      </c>
      <c r="AF42" s="5">
        <f t="shared" si="189"/>
        <v>2.5714457442620454E-2</v>
      </c>
      <c r="AG42" s="5">
        <f t="shared" si="190"/>
        <v>1.7571545919123927E-2</v>
      </c>
      <c r="AH42" s="5">
        <f t="shared" si="191"/>
        <v>1.2151057181094512E-2</v>
      </c>
      <c r="AI42" s="5">
        <f t="shared" si="192"/>
        <v>2.4953951074081507E-2</v>
      </c>
      <c r="AJ42" s="5">
        <f t="shared" si="193"/>
        <v>2.5623271495112978E-2</v>
      </c>
      <c r="AK42" s="5">
        <f t="shared" si="194"/>
        <v>1.7540363051476816E-2</v>
      </c>
      <c r="AL42" s="5">
        <f t="shared" si="195"/>
        <v>1.5165018642900076E-3</v>
      </c>
      <c r="AM42" s="5">
        <f t="shared" si="196"/>
        <v>5.0263750309521276E-3</v>
      </c>
      <c r="AN42" s="5">
        <f t="shared" si="197"/>
        <v>1.0304068813451833E-2</v>
      </c>
      <c r="AO42" s="5">
        <f t="shared" si="198"/>
        <v>1.0561670533788103E-2</v>
      </c>
      <c r="AP42" s="5">
        <f t="shared" si="199"/>
        <v>7.2171415314218508E-3</v>
      </c>
      <c r="AQ42" s="5">
        <f t="shared" si="200"/>
        <v>3.6987850348536894E-3</v>
      </c>
      <c r="AR42" s="5">
        <f t="shared" si="201"/>
        <v>4.9819334442487333E-3</v>
      </c>
      <c r="AS42" s="5">
        <f t="shared" si="202"/>
        <v>1.0231119940373384E-2</v>
      </c>
      <c r="AT42" s="5">
        <f t="shared" si="203"/>
        <v>1.0505541312996285E-2</v>
      </c>
      <c r="AU42" s="5">
        <f t="shared" si="204"/>
        <v>7.1915488511054698E-3</v>
      </c>
      <c r="AV42" s="5">
        <f t="shared" si="205"/>
        <v>3.6922210862558938E-3</v>
      </c>
      <c r="AW42" s="5">
        <f t="shared" si="206"/>
        <v>1.7734525107241823E-4</v>
      </c>
      <c r="AX42" s="5">
        <f t="shared" si="207"/>
        <v>1.7203978596681845E-3</v>
      </c>
      <c r="AY42" s="5">
        <f t="shared" si="208"/>
        <v>3.5268156123197691E-3</v>
      </c>
      <c r="AZ42" s="5">
        <f t="shared" si="209"/>
        <v>3.6149860026277545E-3</v>
      </c>
      <c r="BA42" s="5">
        <f t="shared" si="210"/>
        <v>2.4702404351289588E-3</v>
      </c>
      <c r="BB42" s="5">
        <f t="shared" si="211"/>
        <v>1.2659982230035882E-3</v>
      </c>
      <c r="BC42" s="5">
        <f t="shared" si="212"/>
        <v>5.1905927143146941E-4</v>
      </c>
      <c r="BD42" s="5">
        <f t="shared" si="213"/>
        <v>1.7021605934516458E-3</v>
      </c>
      <c r="BE42" s="5">
        <f t="shared" si="214"/>
        <v>3.4956326462942298E-3</v>
      </c>
      <c r="BF42" s="5">
        <f t="shared" si="215"/>
        <v>3.5893932819403879E-3</v>
      </c>
      <c r="BG42" s="5">
        <f t="shared" si="216"/>
        <v>2.4571125241276957E-3</v>
      </c>
      <c r="BH42" s="5">
        <f t="shared" si="217"/>
        <v>1.2615088711374269E-3</v>
      </c>
      <c r="BI42" s="5">
        <f t="shared" si="218"/>
        <v>5.1813813696575115E-4</v>
      </c>
      <c r="BJ42" s="8">
        <f t="shared" si="219"/>
        <v>0.3934339556190149</v>
      </c>
      <c r="BK42" s="8">
        <f t="shared" si="220"/>
        <v>0.20746868939185473</v>
      </c>
      <c r="BL42" s="8">
        <f t="shared" si="221"/>
        <v>0.3683838537459424</v>
      </c>
      <c r="BM42" s="8">
        <f t="shared" si="222"/>
        <v>0.76633960014511515</v>
      </c>
      <c r="BN42" s="8">
        <f t="shared" si="223"/>
        <v>0.2233068081159999</v>
      </c>
    </row>
    <row r="43" spans="1:66" x14ac:dyDescent="0.25">
      <c r="A43" t="s">
        <v>16</v>
      </c>
      <c r="B43" t="s">
        <v>18</v>
      </c>
      <c r="C43" t="s">
        <v>56</v>
      </c>
      <c r="D43" t="s">
        <v>460</v>
      </c>
      <c r="E43">
        <f>VLOOKUP(A43,home!$A$2:$E$405,3,FALSE)</f>
        <v>1.49074074074074</v>
      </c>
      <c r="F43">
        <f>VLOOKUP(B43,home!$B$2:$E$405,3,FALSE)</f>
        <v>0.89</v>
      </c>
      <c r="G43">
        <f>VLOOKUP(C43,away!$B$2:$E$405,4,FALSE)</f>
        <v>0.89</v>
      </c>
      <c r="H43">
        <f>VLOOKUP(A43,away!$A$2:$E$405,3,FALSE)</f>
        <v>1.3333333333333299</v>
      </c>
      <c r="I43">
        <f>VLOOKUP(C43,away!$B$2:$E$405,3,FALSE)</f>
        <v>0.78</v>
      </c>
      <c r="J43">
        <f>VLOOKUP(B43,home!$B$2:$E$405,4,FALSE)</f>
        <v>1.1299999999999999</v>
      </c>
      <c r="K43" s="3">
        <f t="shared" si="168"/>
        <v>1.1808157407407402</v>
      </c>
      <c r="L43" s="3">
        <f t="shared" si="169"/>
        <v>1.1751999999999969</v>
      </c>
      <c r="M43" s="5">
        <f t="shared" si="170"/>
        <v>9.4797168269637716E-2</v>
      </c>
      <c r="N43" s="5">
        <f t="shared" si="171"/>
        <v>0.11193798847043686</v>
      </c>
      <c r="O43" s="5">
        <f t="shared" si="172"/>
        <v>0.11140563215047795</v>
      </c>
      <c r="P43" s="5">
        <f t="shared" si="173"/>
        <v>0.13154952405045706</v>
      </c>
      <c r="Q43" s="5">
        <f t="shared" si="174"/>
        <v>6.6089069386373697E-2</v>
      </c>
      <c r="R43" s="5">
        <f t="shared" si="175"/>
        <v>6.5461949451620705E-2</v>
      </c>
      <c r="S43" s="5">
        <f t="shared" si="176"/>
        <v>4.5637642963868054E-2</v>
      </c>
      <c r="T43" s="5">
        <f t="shared" si="177"/>
        <v>7.7667874342866164E-2</v>
      </c>
      <c r="U43" s="5">
        <f t="shared" si="178"/>
        <v>7.7298500332048395E-2</v>
      </c>
      <c r="V43" s="5">
        <f t="shared" si="179"/>
        <v>7.0367903742594128E-3</v>
      </c>
      <c r="W43" s="5">
        <f t="shared" si="180"/>
        <v>2.6013004474112332E-2</v>
      </c>
      <c r="X43" s="5">
        <f t="shared" si="181"/>
        <v>3.0570482857976734E-2</v>
      </c>
      <c r="Y43" s="5">
        <f t="shared" si="182"/>
        <v>1.7963215727347086E-2</v>
      </c>
      <c r="Z43" s="5">
        <f t="shared" si="183"/>
        <v>2.5643627665181478E-2</v>
      </c>
      <c r="AA43" s="5">
        <f t="shared" si="184"/>
        <v>3.0280399196741005E-2</v>
      </c>
      <c r="AB43" s="5">
        <f t="shared" si="185"/>
        <v>1.787778600371253E-2</v>
      </c>
      <c r="AC43" s="5">
        <f t="shared" si="186"/>
        <v>6.1030727596714338E-4</v>
      </c>
      <c r="AD43" s="5">
        <f t="shared" si="187"/>
        <v>7.6791412867477891E-3</v>
      </c>
      <c r="AE43" s="5">
        <f t="shared" si="188"/>
        <v>9.0245268401859795E-3</v>
      </c>
      <c r="AF43" s="5">
        <f t="shared" si="189"/>
        <v>5.3028119712932691E-3</v>
      </c>
      <c r="AG43" s="5">
        <f t="shared" si="190"/>
        <v>2.0772882095546107E-3</v>
      </c>
      <c r="AH43" s="5">
        <f t="shared" si="191"/>
        <v>7.5340978080303033E-3</v>
      </c>
      <c r="AI43" s="5">
        <f t="shared" si="192"/>
        <v>8.89638128400249E-3</v>
      </c>
      <c r="AJ43" s="5">
        <f t="shared" si="193"/>
        <v>5.2524935278907307E-3</v>
      </c>
      <c r="AK43" s="5">
        <f t="shared" si="194"/>
        <v>2.0674090119574113E-3</v>
      </c>
      <c r="AL43" s="5">
        <f t="shared" si="195"/>
        <v>3.3876805876583576E-5</v>
      </c>
      <c r="AM43" s="5">
        <f t="shared" si="196"/>
        <v>1.8135301813527779E-3</v>
      </c>
      <c r="AN43" s="5">
        <f t="shared" si="197"/>
        <v>2.1312606691257789E-3</v>
      </c>
      <c r="AO43" s="5">
        <f t="shared" si="198"/>
        <v>1.2523287691783049E-3</v>
      </c>
      <c r="AP43" s="5">
        <f t="shared" si="199"/>
        <v>4.905789231794466E-4</v>
      </c>
      <c r="AQ43" s="5">
        <f t="shared" si="200"/>
        <v>1.4413208763012112E-4</v>
      </c>
      <c r="AR43" s="5">
        <f t="shared" si="201"/>
        <v>1.7708143487994374E-3</v>
      </c>
      <c r="AS43" s="5">
        <f t="shared" si="202"/>
        <v>2.091005456991939E-3</v>
      </c>
      <c r="AT43" s="5">
        <f t="shared" si="203"/>
        <v>1.2345460787954339E-3</v>
      </c>
      <c r="AU43" s="5">
        <f t="shared" si="204"/>
        <v>4.859238141704686E-4</v>
      </c>
      <c r="AV43" s="5">
        <f t="shared" si="205"/>
        <v>1.4344662214331699E-4</v>
      </c>
      <c r="AW43" s="5">
        <f t="shared" si="206"/>
        <v>1.3058517378500996E-6</v>
      </c>
      <c r="AX43" s="5">
        <f t="shared" si="207"/>
        <v>3.5690749740829495E-4</v>
      </c>
      <c r="AY43" s="5">
        <f t="shared" si="208"/>
        <v>4.1943769095422709E-4</v>
      </c>
      <c r="AZ43" s="5">
        <f t="shared" si="209"/>
        <v>2.4646158720470328E-4</v>
      </c>
      <c r="BA43" s="5">
        <f t="shared" si="210"/>
        <v>9.6547219094322162E-5</v>
      </c>
      <c r="BB43" s="5">
        <f t="shared" si="211"/>
        <v>2.8365572969911795E-5</v>
      </c>
      <c r="BC43" s="5">
        <f t="shared" si="212"/>
        <v>6.66704427084805E-6</v>
      </c>
      <c r="BD43" s="5">
        <f t="shared" si="213"/>
        <v>3.4684350378484847E-4</v>
      </c>
      <c r="BE43" s="5">
        <f t="shared" si="214"/>
        <v>4.0955826884281961E-4</v>
      </c>
      <c r="BF43" s="5">
        <f t="shared" si="215"/>
        <v>2.4180642530006471E-4</v>
      </c>
      <c r="BG43" s="5">
        <f t="shared" si="216"/>
        <v>9.5176277735522079E-5</v>
      </c>
      <c r="BH43" s="5">
        <f t="shared" si="217"/>
        <v>2.8096411723804247E-5</v>
      </c>
      <c r="BI43" s="5">
        <f t="shared" si="218"/>
        <v>6.6353370443601439E-6</v>
      </c>
      <c r="BJ43" s="8">
        <f t="shared" si="219"/>
        <v>0.36131162080926321</v>
      </c>
      <c r="BK43" s="8">
        <f t="shared" si="220"/>
        <v>0.28008474743102019</v>
      </c>
      <c r="BL43" s="8">
        <f t="shared" si="221"/>
        <v>0.33292850131181356</v>
      </c>
      <c r="BM43" s="8">
        <f t="shared" si="222"/>
        <v>0.41830903359905813</v>
      </c>
      <c r="BN43" s="8">
        <f t="shared" si="223"/>
        <v>0.58124133177900394</v>
      </c>
    </row>
    <row r="44" spans="1:66" x14ac:dyDescent="0.25">
      <c r="A44" t="s">
        <v>10</v>
      </c>
      <c r="B44" t="s">
        <v>41</v>
      </c>
      <c r="C44" t="s">
        <v>225</v>
      </c>
      <c r="D44" t="s">
        <v>461</v>
      </c>
      <c r="E44">
        <f>VLOOKUP(A44,home!$A$2:$E$405,3,FALSE)</f>
        <v>1.6153846153846201</v>
      </c>
      <c r="F44">
        <f>VLOOKUP(B44,home!$B$2:$E$405,3,FALSE)</f>
        <v>0.97</v>
      </c>
      <c r="G44">
        <f>VLOOKUP(C44,away!$B$2:$E$405,4,FALSE)</f>
        <v>0.72</v>
      </c>
      <c r="H44">
        <f>VLOOKUP(A44,away!$A$2:$E$405,3,FALSE)</f>
        <v>1.4957264957265</v>
      </c>
      <c r="I44">
        <f>VLOOKUP(C44,away!$B$2:$E$405,3,FALSE)</f>
        <v>0.62</v>
      </c>
      <c r="J44">
        <f>VLOOKUP(B44,home!$B$2:$E$405,4,FALSE)</f>
        <v>0.56999999999999995</v>
      </c>
      <c r="K44" s="3">
        <f t="shared" si="168"/>
        <v>1.1281846153846187</v>
      </c>
      <c r="L44" s="3">
        <f t="shared" si="169"/>
        <v>0.52858974358974498</v>
      </c>
      <c r="M44" s="5">
        <f t="shared" si="170"/>
        <v>0.19075329043597142</v>
      </c>
      <c r="N44" s="5">
        <f t="shared" si="171"/>
        <v>0.21520492760385687</v>
      </c>
      <c r="O44" s="5">
        <f t="shared" si="172"/>
        <v>0.10083023288045027</v>
      </c>
      <c r="P44" s="5">
        <f t="shared" si="173"/>
        <v>0.11375511750137232</v>
      </c>
      <c r="Q44" s="5">
        <f t="shared" si="174"/>
        <v>0.12139544423881597</v>
      </c>
      <c r="R44" s="5">
        <f t="shared" si="175"/>
        <v>2.6648913472185738E-2</v>
      </c>
      <c r="S44" s="5">
        <f t="shared" si="176"/>
        <v>1.695937554756698E-2</v>
      </c>
      <c r="T44" s="5">
        <f t="shared" si="177"/>
        <v>6.4168386743158917E-2</v>
      </c>
      <c r="U44" s="5">
        <f t="shared" si="178"/>
        <v>3.0064894196035849E-2</v>
      </c>
      <c r="V44" s="5">
        <f t="shared" si="179"/>
        <v>1.1237410687526233E-3</v>
      </c>
      <c r="W44" s="5">
        <f t="shared" si="180"/>
        <v>4.5652157522671183E-2</v>
      </c>
      <c r="X44" s="5">
        <f t="shared" si="181"/>
        <v>2.4131262239227409E-2</v>
      </c>
      <c r="Y44" s="5">
        <f t="shared" si="182"/>
        <v>6.3777688597650541E-3</v>
      </c>
      <c r="Z44" s="5">
        <f t="shared" si="183"/>
        <v>4.6954474464026529E-3</v>
      </c>
      <c r="AA44" s="5">
        <f t="shared" si="184"/>
        <v>5.2973315713784669E-3</v>
      </c>
      <c r="AB44" s="5">
        <f t="shared" si="185"/>
        <v>2.9881839907102063E-3</v>
      </c>
      <c r="AC44" s="5">
        <f t="shared" si="186"/>
        <v>4.188371306233786E-5</v>
      </c>
      <c r="AD44" s="5">
        <f t="shared" si="187"/>
        <v>1.2876015444048204E-2</v>
      </c>
      <c r="AE44" s="5">
        <f t="shared" si="188"/>
        <v>6.8061297020270365E-3</v>
      </c>
      <c r="AF44" s="5">
        <f t="shared" si="189"/>
        <v>1.7988251770165091E-3</v>
      </c>
      <c r="AG44" s="5">
        <f t="shared" si="190"/>
        <v>3.1694684636064468E-4</v>
      </c>
      <c r="AH44" s="5">
        <f t="shared" si="191"/>
        <v>6.2049134043327524E-4</v>
      </c>
      <c r="AI44" s="5">
        <f t="shared" si="192"/>
        <v>7.000287842562011E-4</v>
      </c>
      <c r="AJ44" s="5">
        <f t="shared" si="193"/>
        <v>3.948808523621222E-4</v>
      </c>
      <c r="AK44" s="5">
        <f t="shared" si="194"/>
        <v>1.4849950084830376E-4</v>
      </c>
      <c r="AL44" s="5">
        <f t="shared" si="195"/>
        <v>9.9908875803099355E-7</v>
      </c>
      <c r="AM44" s="5">
        <f t="shared" si="196"/>
        <v>2.9053045062859828E-3</v>
      </c>
      <c r="AN44" s="5">
        <f t="shared" si="197"/>
        <v>1.5357141640278383E-3</v>
      </c>
      <c r="AO44" s="5">
        <f t="shared" si="198"/>
        <v>4.058813780953072E-4</v>
      </c>
      <c r="AP44" s="5">
        <f t="shared" si="199"/>
        <v>7.1514911191750247E-5</v>
      </c>
      <c r="AQ44" s="5">
        <f t="shared" si="200"/>
        <v>9.4505121424226607E-6</v>
      </c>
      <c r="AR44" s="5">
        <f t="shared" si="201"/>
        <v>6.5597071707856452E-5</v>
      </c>
      <c r="AS44" s="5">
        <f t="shared" si="202"/>
        <v>7.4005607115085276E-5</v>
      </c>
      <c r="AT44" s="5">
        <f t="shared" si="203"/>
        <v>4.1745993699718838E-5</v>
      </c>
      <c r="AU44" s="5">
        <f t="shared" si="204"/>
        <v>1.5699062615322009E-5</v>
      </c>
      <c r="AV44" s="5">
        <f t="shared" si="205"/>
        <v>4.4278602296415267E-6</v>
      </c>
      <c r="AW44" s="5">
        <f t="shared" si="206"/>
        <v>1.655009445335306E-8</v>
      </c>
      <c r="AX44" s="5">
        <f t="shared" si="207"/>
        <v>5.4628664116657534E-4</v>
      </c>
      <c r="AY44" s="5">
        <f t="shared" si="208"/>
        <v>2.8876151558074304E-4</v>
      </c>
      <c r="AZ44" s="5">
        <f t="shared" si="209"/>
        <v>7.6318187739705546E-5</v>
      </c>
      <c r="BA44" s="5">
        <f t="shared" si="210"/>
        <v>1.3447003762854991E-5</v>
      </c>
      <c r="BB44" s="5">
        <f t="shared" si="211"/>
        <v>1.7769870677644636E-6</v>
      </c>
      <c r="BC44" s="5">
        <f t="shared" si="212"/>
        <v>1.8785942770238219E-7</v>
      </c>
      <c r="BD44" s="5">
        <f t="shared" si="213"/>
        <v>5.7789898857156544E-6</v>
      </c>
      <c r="BE44" s="5">
        <f t="shared" si="214"/>
        <v>6.5197674815277175E-6</v>
      </c>
      <c r="BF44" s="5">
        <f t="shared" si="215"/>
        <v>3.6777506842722457E-6</v>
      </c>
      <c r="BG44" s="5">
        <f t="shared" si="216"/>
        <v>1.3830605804054009E-6</v>
      </c>
      <c r="BH44" s="5">
        <f t="shared" si="217"/>
        <v>3.9008691723957364E-7</v>
      </c>
      <c r="BI44" s="5">
        <f t="shared" si="218"/>
        <v>8.8018011738499877E-8</v>
      </c>
      <c r="BJ44" s="8">
        <f t="shared" si="219"/>
        <v>0.5045825080434363</v>
      </c>
      <c r="BK44" s="8">
        <f t="shared" si="220"/>
        <v>0.32292316887106448</v>
      </c>
      <c r="BL44" s="8">
        <f t="shared" si="221"/>
        <v>0.16791276985758896</v>
      </c>
      <c r="BM44" s="8">
        <f t="shared" si="222"/>
        <v>0.23123722312035364</v>
      </c>
      <c r="BN44" s="8">
        <f t="shared" si="223"/>
        <v>0.7685879261326527</v>
      </c>
    </row>
    <row r="45" spans="1:66" x14ac:dyDescent="0.25">
      <c r="A45" t="s">
        <v>10</v>
      </c>
      <c r="B45" t="s">
        <v>221</v>
      </c>
      <c r="C45" t="s">
        <v>226</v>
      </c>
      <c r="D45" t="s">
        <v>461</v>
      </c>
      <c r="E45">
        <f>VLOOKUP(A45,home!$A$2:$E$405,3,FALSE)</f>
        <v>1.6153846153846201</v>
      </c>
      <c r="F45">
        <f>VLOOKUP(B45,home!$B$2:$E$405,3,FALSE)</f>
        <v>0.35</v>
      </c>
      <c r="G45">
        <f>VLOOKUP(C45,away!$B$2:$E$405,4,FALSE)</f>
        <v>1.24</v>
      </c>
      <c r="H45">
        <f>VLOOKUP(A45,away!$A$2:$E$405,3,FALSE)</f>
        <v>1.4957264957265</v>
      </c>
      <c r="I45">
        <f>VLOOKUP(C45,away!$B$2:$E$405,3,FALSE)</f>
        <v>0.71</v>
      </c>
      <c r="J45">
        <f>VLOOKUP(B45,home!$B$2:$E$405,4,FALSE)</f>
        <v>1.05</v>
      </c>
      <c r="K45" s="3">
        <f t="shared" si="168"/>
        <v>0.70107692307692515</v>
      </c>
      <c r="L45" s="3">
        <f t="shared" si="169"/>
        <v>1.1150641025641057</v>
      </c>
      <c r="M45" s="5">
        <f t="shared" si="170"/>
        <v>0.16265221212363984</v>
      </c>
      <c r="N45" s="5">
        <f t="shared" si="171"/>
        <v>0.11403171240729676</v>
      </c>
      <c r="O45" s="5">
        <f t="shared" si="172"/>
        <v>0.18136764294171301</v>
      </c>
      <c r="P45" s="5">
        <f t="shared" si="173"/>
        <v>0.12715266905929057</v>
      </c>
      <c r="Q45" s="5">
        <f t="shared" si="174"/>
        <v>3.9972501033850208E-2</v>
      </c>
      <c r="R45" s="5">
        <f t="shared" si="175"/>
        <v>0.1011182740054842</v>
      </c>
      <c r="S45" s="5">
        <f t="shared" si="176"/>
        <v>2.4850263389918633E-2</v>
      </c>
      <c r="T45" s="5">
        <f t="shared" si="177"/>
        <v>4.4571900992552975E-2</v>
      </c>
      <c r="U45" s="5">
        <f t="shared" si="178"/>
        <v>7.0891688406614292E-2</v>
      </c>
      <c r="V45" s="5">
        <f t="shared" si="179"/>
        <v>2.1585096443232773E-3</v>
      </c>
      <c r="W45" s="5">
        <f t="shared" si="180"/>
        <v>9.3412660108336404E-3</v>
      </c>
      <c r="X45" s="5">
        <f t="shared" si="181"/>
        <v>1.0416110401182796E-2</v>
      </c>
      <c r="Y45" s="5">
        <f t="shared" si="182"/>
        <v>5.8073153983517721E-3</v>
      </c>
      <c r="Z45" s="5">
        <f t="shared" si="183"/>
        <v>3.7584452485585534E-2</v>
      </c>
      <c r="AA45" s="5">
        <f t="shared" si="184"/>
        <v>2.6349592304125199E-2</v>
      </c>
      <c r="AB45" s="5">
        <f t="shared" si="185"/>
        <v>9.2365455484537586E-3</v>
      </c>
      <c r="AC45" s="5">
        <f t="shared" si="186"/>
        <v>1.0546285341069248E-4</v>
      </c>
      <c r="AD45" s="5">
        <f t="shared" si="187"/>
        <v>1.6372365081295775E-3</v>
      </c>
      <c r="AE45" s="5">
        <f t="shared" si="188"/>
        <v>1.8256236576226976E-3</v>
      </c>
      <c r="AF45" s="5">
        <f t="shared" si="189"/>
        <v>1.017843702703427E-3</v>
      </c>
      <c r="AG45" s="5">
        <f t="shared" si="190"/>
        <v>3.783203249685078E-4</v>
      </c>
      <c r="AH45" s="5">
        <f t="shared" si="191"/>
        <v>1.0477268445300676E-2</v>
      </c>
      <c r="AI45" s="5">
        <f t="shared" si="192"/>
        <v>7.3453711238823573E-3</v>
      </c>
      <c r="AJ45" s="5">
        <f t="shared" si="193"/>
        <v>2.5748350931947689E-3</v>
      </c>
      <c r="AK45" s="5">
        <f t="shared" si="194"/>
        <v>6.0171915485582555E-4</v>
      </c>
      <c r="AL45" s="5">
        <f t="shared" si="195"/>
        <v>3.2978053289763408E-6</v>
      </c>
      <c r="AM45" s="5">
        <f t="shared" si="196"/>
        <v>2.2956574669373873E-4</v>
      </c>
      <c r="AN45" s="5">
        <f t="shared" si="197"/>
        <v>2.5598052331651263E-4</v>
      </c>
      <c r="AO45" s="5">
        <f t="shared" si="198"/>
        <v>1.4271734625290867E-4</v>
      </c>
      <c r="AP45" s="5">
        <f t="shared" si="199"/>
        <v>5.3046329873276793E-5</v>
      </c>
      <c r="AQ45" s="5">
        <f t="shared" si="200"/>
        <v>1.4787514553616223E-5</v>
      </c>
      <c r="AR45" s="5">
        <f t="shared" si="201"/>
        <v>2.3365651872564812E-3</v>
      </c>
      <c r="AS45" s="5">
        <f t="shared" si="202"/>
        <v>1.6381119320504334E-3</v>
      </c>
      <c r="AT45" s="5">
        <f t="shared" si="203"/>
        <v>5.7422123648875737E-4</v>
      </c>
      <c r="AU45" s="5">
        <f t="shared" si="204"/>
        <v>1.3419108588098847E-4</v>
      </c>
      <c r="AV45" s="5">
        <f t="shared" si="205"/>
        <v>2.35195683984487E-5</v>
      </c>
      <c r="AW45" s="5">
        <f t="shared" si="206"/>
        <v>7.1612365792709568E-8</v>
      </c>
      <c r="AX45" s="5">
        <f t="shared" si="207"/>
        <v>2.6823874555983849E-5</v>
      </c>
      <c r="AY45" s="5">
        <f t="shared" si="208"/>
        <v>2.9910339609060285E-5</v>
      </c>
      <c r="AZ45" s="5">
        <f t="shared" si="209"/>
        <v>1.6675972996782217E-5</v>
      </c>
      <c r="BA45" s="5">
        <f t="shared" si="210"/>
        <v>6.1982596213467426E-6</v>
      </c>
      <c r="BB45" s="5">
        <f t="shared" si="211"/>
        <v>1.7278642005340847E-6</v>
      </c>
      <c r="BC45" s="5">
        <f t="shared" si="212"/>
        <v>3.8533586882423651E-7</v>
      </c>
      <c r="BD45" s="5">
        <f t="shared" si="213"/>
        <v>4.3423666060178015E-4</v>
      </c>
      <c r="BE45" s="5">
        <f t="shared" si="214"/>
        <v>3.0443330190189509E-4</v>
      </c>
      <c r="BF45" s="5">
        <f t="shared" si="215"/>
        <v>1.067155812897646E-4</v>
      </c>
      <c r="BG45" s="5">
        <f t="shared" si="216"/>
        <v>2.4938610458331218E-5</v>
      </c>
      <c r="BH45" s="5">
        <f t="shared" si="217"/>
        <v>4.3709710714852185E-6</v>
      </c>
      <c r="BI45" s="5">
        <f t="shared" si="218"/>
        <v>6.1287738993102169E-7</v>
      </c>
      <c r="BJ45" s="8">
        <f t="shared" si="219"/>
        <v>0.22977764954503491</v>
      </c>
      <c r="BK45" s="8">
        <f t="shared" si="220"/>
        <v>0.31695232521552108</v>
      </c>
      <c r="BL45" s="8">
        <f t="shared" si="221"/>
        <v>0.41554485403641245</v>
      </c>
      <c r="BM45" s="8">
        <f t="shared" si="222"/>
        <v>0.27353443098403618</v>
      </c>
      <c r="BN45" s="8">
        <f t="shared" si="223"/>
        <v>0.72629501157127463</v>
      </c>
    </row>
    <row r="46" spans="1:66" x14ac:dyDescent="0.25">
      <c r="A46" t="s">
        <v>10</v>
      </c>
      <c r="B46" t="s">
        <v>447</v>
      </c>
      <c r="C46" t="s">
        <v>42</v>
      </c>
      <c r="D46" t="s">
        <v>461</v>
      </c>
      <c r="E46">
        <f>VLOOKUP(A46,home!$A$2:$E$405,3,FALSE)</f>
        <v>1.6153846153846201</v>
      </c>
      <c r="F46">
        <f>VLOOKUP(B46,home!$B$2:$E$405,3,FALSE)</f>
        <v>1.1299999999999999</v>
      </c>
      <c r="G46">
        <f>VLOOKUP(C46,away!$B$2:$E$405,4,FALSE)</f>
        <v>1.24</v>
      </c>
      <c r="H46">
        <f>VLOOKUP(A46,away!$A$2:$E$405,3,FALSE)</f>
        <v>1.4957264957265</v>
      </c>
      <c r="I46">
        <f>VLOOKUP(C46,away!$B$2:$E$405,3,FALSE)</f>
        <v>0.97</v>
      </c>
      <c r="J46">
        <f>VLOOKUP(B46,home!$B$2:$E$405,4,FALSE)</f>
        <v>1</v>
      </c>
      <c r="K46" s="3">
        <f t="shared" si="168"/>
        <v>2.2634769230769294</v>
      </c>
      <c r="L46" s="3">
        <f t="shared" si="169"/>
        <v>1.450854700854705</v>
      </c>
      <c r="M46" s="5">
        <f t="shared" si="170"/>
        <v>2.4371725150323004E-2</v>
      </c>
      <c r="N46" s="5">
        <f t="shared" si="171"/>
        <v>5.5164837453329722E-2</v>
      </c>
      <c r="O46" s="5">
        <f t="shared" si="172"/>
        <v>3.5359832002284972E-2</v>
      </c>
      <c r="P46" s="5">
        <f t="shared" si="173"/>
        <v>8.0036163741049132E-2</v>
      </c>
      <c r="Q46" s="5">
        <f t="shared" si="174"/>
        <v>6.2432168270450873E-2</v>
      </c>
      <c r="R46" s="5">
        <f t="shared" si="175"/>
        <v>2.5650989240973903E-2</v>
      </c>
      <c r="S46" s="5">
        <f t="shared" si="176"/>
        <v>6.5709212898077643E-2</v>
      </c>
      <c r="T46" s="5">
        <f t="shared" si="177"/>
        <v>9.0580004819735604E-2</v>
      </c>
      <c r="U46" s="5">
        <f t="shared" si="178"/>
        <v>5.8060422201039026E-2</v>
      </c>
      <c r="V46" s="5">
        <f t="shared" si="179"/>
        <v>2.3976387438805397E-2</v>
      </c>
      <c r="W46" s="5">
        <f t="shared" si="180"/>
        <v>4.7104590712607072E-2</v>
      </c>
      <c r="X46" s="5">
        <f t="shared" si="181"/>
        <v>6.8341916867222852E-2</v>
      </c>
      <c r="Y46" s="5">
        <f t="shared" si="182"/>
        <v>4.957709567611588E-2</v>
      </c>
      <c r="Z46" s="5">
        <f t="shared" si="183"/>
        <v>1.240528610728015E-2</v>
      </c>
      <c r="AA46" s="5">
        <f t="shared" si="184"/>
        <v>2.807907882799545E-2</v>
      </c>
      <c r="AB46" s="5">
        <f t="shared" si="185"/>
        <v>3.1778173474212849E-2</v>
      </c>
      <c r="AC46" s="5">
        <f t="shared" si="186"/>
        <v>4.921117758219175E-3</v>
      </c>
      <c r="AD46" s="5">
        <f t="shared" si="187"/>
        <v>2.6655038512242494E-2</v>
      </c>
      <c r="AE46" s="5">
        <f t="shared" si="188"/>
        <v>3.8672587926950226E-2</v>
      </c>
      <c r="AF46" s="5">
        <f t="shared" si="189"/>
        <v>2.805415299401633E-2</v>
      </c>
      <c r="AG46" s="5">
        <f t="shared" si="190"/>
        <v>1.3567499916621897E-2</v>
      </c>
      <c r="AH46" s="5">
        <f t="shared" si="191"/>
        <v>4.4995669160487429E-3</v>
      </c>
      <c r="AI46" s="5">
        <f t="shared" si="192"/>
        <v>1.0184665878316757E-2</v>
      </c>
      <c r="AJ46" s="5">
        <f t="shared" si="193"/>
        <v>1.1526378092409504E-2</v>
      </c>
      <c r="AK46" s="5">
        <f t="shared" si="194"/>
        <v>8.6965636062761292E-3</v>
      </c>
      <c r="AL46" s="5">
        <f t="shared" si="195"/>
        <v>6.4643333084788985E-4</v>
      </c>
      <c r="AM46" s="5">
        <f t="shared" si="196"/>
        <v>1.2066612911237543E-2</v>
      </c>
      <c r="AN46" s="5">
        <f t="shared" si="197"/>
        <v>1.7506902065663067E-2</v>
      </c>
      <c r="AO46" s="5">
        <f t="shared" si="198"/>
        <v>1.2699985579685106E-2</v>
      </c>
      <c r="AP46" s="5">
        <f t="shared" si="199"/>
        <v>6.1419445930243673E-3</v>
      </c>
      <c r="AQ46" s="5">
        <f t="shared" si="200"/>
        <v>2.2277672962946354E-3</v>
      </c>
      <c r="AR46" s="5">
        <f t="shared" si="201"/>
        <v>1.3056435623919256E-3</v>
      </c>
      <c r="AS46" s="5">
        <f t="shared" si="202"/>
        <v>2.9552940732380764E-3</v>
      </c>
      <c r="AT46" s="5">
        <f t="shared" si="203"/>
        <v>3.3446199678402043E-3</v>
      </c>
      <c r="AU46" s="5">
        <f t="shared" si="204"/>
        <v>2.5234900378895342E-3</v>
      </c>
      <c r="AV46" s="5">
        <f t="shared" si="205"/>
        <v>1.4279653665943718E-3</v>
      </c>
      <c r="AW46" s="5">
        <f t="shared" si="206"/>
        <v>5.8968656411268299E-5</v>
      </c>
      <c r="AX46" s="5">
        <f t="shared" si="207"/>
        <v>4.5520833107147189E-3</v>
      </c>
      <c r="AY46" s="5">
        <f t="shared" si="208"/>
        <v>6.6044114700326978E-3</v>
      </c>
      <c r="AZ46" s="5">
        <f t="shared" si="209"/>
        <v>4.7910207138378378E-3</v>
      </c>
      <c r="BA46" s="5">
        <f t="shared" si="210"/>
        <v>2.3170249748546306E-3</v>
      </c>
      <c r="BB46" s="5">
        <f t="shared" si="211"/>
        <v>8.4041664419139898E-4</v>
      </c>
      <c r="BC46" s="5">
        <f t="shared" si="212"/>
        <v>2.4386448778032548E-4</v>
      </c>
      <c r="BD46" s="5">
        <f t="shared" si="213"/>
        <v>3.1571651668950125E-4</v>
      </c>
      <c r="BE46" s="5">
        <f t="shared" si="214"/>
        <v>7.1461704976091822E-4</v>
      </c>
      <c r="BF46" s="5">
        <f t="shared" si="215"/>
        <v>8.0875960048557819E-4</v>
      </c>
      <c r="BG46" s="5">
        <f t="shared" si="216"/>
        <v>6.102028973386744E-4</v>
      </c>
      <c r="BH46" s="5">
        <f t="shared" si="217"/>
        <v>3.4529504413019252E-4</v>
      </c>
      <c r="BI46" s="5">
        <f t="shared" si="218"/>
        <v>1.5631347280830419E-4</v>
      </c>
      <c r="BJ46" s="8">
        <f t="shared" si="219"/>
        <v>0.55014192719660937</v>
      </c>
      <c r="BK46" s="8">
        <f t="shared" si="220"/>
        <v>0.20626545178735495</v>
      </c>
      <c r="BL46" s="8">
        <f t="shared" si="221"/>
        <v>0.22834358782872466</v>
      </c>
      <c r="BM46" s="8">
        <f t="shared" si="222"/>
        <v>0.70759509424793621</v>
      </c>
      <c r="BN46" s="8">
        <f t="shared" si="223"/>
        <v>0.28301571585841162</v>
      </c>
    </row>
    <row r="47" spans="1:66" x14ac:dyDescent="0.25">
      <c r="A47" t="s">
        <v>10</v>
      </c>
      <c r="B47" t="s">
        <v>11</v>
      </c>
      <c r="C47" t="s">
        <v>12</v>
      </c>
      <c r="D47" t="s">
        <v>461</v>
      </c>
      <c r="E47">
        <f>VLOOKUP(A47,home!$A$2:$E$405,3,FALSE)</f>
        <v>1.6153846153846201</v>
      </c>
      <c r="F47">
        <f>VLOOKUP(B47,home!$B$2:$E$405,3,FALSE)</f>
        <v>0.93</v>
      </c>
      <c r="G47">
        <f>VLOOKUP(C47,away!$B$2:$E$405,4,FALSE)</f>
        <v>0.72</v>
      </c>
      <c r="H47">
        <f>VLOOKUP(A47,away!$A$2:$E$405,3,FALSE)</f>
        <v>1.4957264957265</v>
      </c>
      <c r="I47">
        <f>VLOOKUP(C47,away!$B$2:$E$405,3,FALSE)</f>
        <v>0.83</v>
      </c>
      <c r="J47">
        <f>VLOOKUP(B47,home!$B$2:$E$405,4,FALSE)</f>
        <v>1.1100000000000001</v>
      </c>
      <c r="K47" s="3">
        <f t="shared" si="168"/>
        <v>1.0816615384615416</v>
      </c>
      <c r="L47" s="3">
        <f t="shared" si="169"/>
        <v>1.3780128205128244</v>
      </c>
      <c r="M47" s="5">
        <f t="shared" si="170"/>
        <v>8.546277662272081E-2</v>
      </c>
      <c r="N47" s="5">
        <f t="shared" si="171"/>
        <v>9.2441798442927256E-2</v>
      </c>
      <c r="O47" s="5">
        <f t="shared" si="172"/>
        <v>0.11776880186273299</v>
      </c>
      <c r="P47" s="5">
        <f t="shared" si="173"/>
        <v>0.12738598340561622</v>
      </c>
      <c r="Q47" s="5">
        <f t="shared" si="174"/>
        <v>4.9995368960964209E-2</v>
      </c>
      <c r="R47" s="5">
        <f t="shared" si="175"/>
        <v>8.1143459411640334E-2</v>
      </c>
      <c r="S47" s="5">
        <f t="shared" si="176"/>
        <v>4.7468586352663128E-2</v>
      </c>
      <c r="T47" s="5">
        <f t="shared" si="177"/>
        <v>6.8894259394477603E-2</v>
      </c>
      <c r="U47" s="5">
        <f t="shared" si="178"/>
        <v>8.7769759143286524E-2</v>
      </c>
      <c r="V47" s="5">
        <f t="shared" si="179"/>
        <v>7.8615545885906066E-3</v>
      </c>
      <c r="W47" s="5">
        <f t="shared" si="180"/>
        <v>1.8026022568756319E-2</v>
      </c>
      <c r="X47" s="5">
        <f t="shared" si="181"/>
        <v>2.484009020259972E-2</v>
      </c>
      <c r="Y47" s="5">
        <f t="shared" si="182"/>
        <v>1.7114981380938712E-2</v>
      </c>
      <c r="Z47" s="5">
        <f t="shared" si="183"/>
        <v>3.7272242456667451E-2</v>
      </c>
      <c r="AA47" s="5">
        <f t="shared" si="184"/>
        <v>4.0315951117590496E-2</v>
      </c>
      <c r="AB47" s="5">
        <f t="shared" si="185"/>
        <v>2.1804106855196619E-2</v>
      </c>
      <c r="AC47" s="5">
        <f t="shared" si="186"/>
        <v>7.3237430225434812E-4</v>
      </c>
      <c r="AD47" s="5">
        <f t="shared" si="187"/>
        <v>4.8745138260158577E-3</v>
      </c>
      <c r="AE47" s="5">
        <f t="shared" si="188"/>
        <v>6.7171425460168712E-3</v>
      </c>
      <c r="AF47" s="5">
        <f t="shared" si="189"/>
        <v>4.6281542728117018E-3</v>
      </c>
      <c r="AG47" s="5">
        <f t="shared" si="190"/>
        <v>2.1258853077485772E-3</v>
      </c>
      <c r="AH47" s="5">
        <f t="shared" si="191"/>
        <v>1.2840406988637547E-2</v>
      </c>
      <c r="AI47" s="5">
        <f t="shared" si="192"/>
        <v>1.3888974377802017E-2</v>
      </c>
      <c r="AJ47" s="5">
        <f t="shared" si="193"/>
        <v>7.5115846965731307E-3</v>
      </c>
      <c r="AK47" s="5">
        <f t="shared" si="194"/>
        <v>2.7083307530598216E-3</v>
      </c>
      <c r="AL47" s="5">
        <f t="shared" si="195"/>
        <v>4.3665429278303737E-5</v>
      </c>
      <c r="AM47" s="5">
        <f t="shared" si="196"/>
        <v>1.0545148248600738E-3</v>
      </c>
      <c r="AN47" s="5">
        <f t="shared" si="197"/>
        <v>1.4531349480780172E-3</v>
      </c>
      <c r="AO47" s="5">
        <f t="shared" si="198"/>
        <v>1.0012192941933728E-3</v>
      </c>
      <c r="AP47" s="5">
        <f t="shared" si="199"/>
        <v>4.598976745144228E-4</v>
      </c>
      <c r="AQ47" s="5">
        <f t="shared" si="200"/>
        <v>1.5843622290122726E-4</v>
      </c>
      <c r="AR47" s="5">
        <f t="shared" si="201"/>
        <v>3.5388490901890014E-3</v>
      </c>
      <c r="AS47" s="5">
        <f t="shared" si="202"/>
        <v>3.8278369512770613E-3</v>
      </c>
      <c r="AT47" s="5">
        <f t="shared" si="203"/>
        <v>2.0702120028491412E-3</v>
      </c>
      <c r="AU47" s="5">
        <f t="shared" si="204"/>
        <v>7.4642289998111714E-4</v>
      </c>
      <c r="AV47" s="5">
        <f t="shared" si="205"/>
        <v>2.0184423558412517E-4</v>
      </c>
      <c r="AW47" s="5">
        <f t="shared" si="206"/>
        <v>1.807922787900592E-6</v>
      </c>
      <c r="AX47" s="5">
        <f t="shared" si="207"/>
        <v>1.9010468796477496E-4</v>
      </c>
      <c r="AY47" s="5">
        <f t="shared" si="208"/>
        <v>2.6196669725504995E-4</v>
      </c>
      <c r="AZ47" s="5">
        <f t="shared" si="209"/>
        <v>1.8049673368243028E-4</v>
      </c>
      <c r="BA47" s="5">
        <f t="shared" si="210"/>
        <v>8.2908937691692603E-5</v>
      </c>
      <c r="BB47" s="5">
        <f t="shared" si="211"/>
        <v>2.8562394768562853E-5</v>
      </c>
      <c r="BC47" s="5">
        <f t="shared" si="212"/>
        <v>7.8718692351256059E-6</v>
      </c>
      <c r="BD47" s="5">
        <f t="shared" si="213"/>
        <v>8.1276323602343017E-4</v>
      </c>
      <c r="BE47" s="5">
        <f t="shared" si="214"/>
        <v>8.7913473228208442E-4</v>
      </c>
      <c r="BF47" s="5">
        <f t="shared" si="215"/>
        <v>4.7546311351760739E-4</v>
      </c>
      <c r="BG47" s="5">
        <f t="shared" si="216"/>
        <v>1.7143005428305662E-4</v>
      </c>
      <c r="BH47" s="5">
        <f t="shared" si="217"/>
        <v>4.6357324063589152E-5</v>
      </c>
      <c r="BI47" s="5">
        <f t="shared" si="218"/>
        <v>1.0028586893116419E-5</v>
      </c>
      <c r="BJ47" s="8">
        <f t="shared" si="219"/>
        <v>0.29453733118840153</v>
      </c>
      <c r="BK47" s="8">
        <f t="shared" si="220"/>
        <v>0.26921690739837845</v>
      </c>
      <c r="BL47" s="8">
        <f t="shared" si="221"/>
        <v>0.39853171743346283</v>
      </c>
      <c r="BM47" s="8">
        <f t="shared" si="222"/>
        <v>0.44509985099584132</v>
      </c>
      <c r="BN47" s="8">
        <f t="shared" si="223"/>
        <v>0.55419818870660187</v>
      </c>
    </row>
    <row r="48" spans="1:66" x14ac:dyDescent="0.25">
      <c r="A48" t="s">
        <v>16</v>
      </c>
      <c r="B48" t="s">
        <v>59</v>
      </c>
      <c r="C48" t="s">
        <v>450</v>
      </c>
      <c r="D48" t="s">
        <v>461</v>
      </c>
      <c r="E48">
        <f>VLOOKUP(A48,home!$A$2:$E$405,3,FALSE)</f>
        <v>1.49074074074074</v>
      </c>
      <c r="F48">
        <f>VLOOKUP(B48,home!$B$2:$E$405,3,FALSE)</f>
        <v>0.45</v>
      </c>
      <c r="G48">
        <f>VLOOKUP(C48,away!$B$2:$E$405,4,FALSE)</f>
        <v>1.01</v>
      </c>
      <c r="H48">
        <f>VLOOKUP(A48,away!$A$2:$E$405,3,FALSE)</f>
        <v>1.3333333333333299</v>
      </c>
      <c r="I48">
        <f>VLOOKUP(C48,away!$B$2:$E$405,3,FALSE)</f>
        <v>0.67</v>
      </c>
      <c r="J48">
        <f>VLOOKUP(B48,home!$B$2:$E$405,4,FALSE)</f>
        <v>0.88</v>
      </c>
      <c r="K48" s="3">
        <f t="shared" si="168"/>
        <v>0.67754166666666638</v>
      </c>
      <c r="L48" s="3">
        <f t="shared" si="169"/>
        <v>0.78613333333333135</v>
      </c>
      <c r="M48" s="5">
        <f t="shared" si="170"/>
        <v>0.23138437274880633</v>
      </c>
      <c r="N48" s="5">
        <f t="shared" si="171"/>
        <v>0.15677255355284739</v>
      </c>
      <c r="O48" s="5">
        <f t="shared" si="172"/>
        <v>0.18189896823026117</v>
      </c>
      <c r="P48" s="5">
        <f t="shared" si="173"/>
        <v>0.12324413009967811</v>
      </c>
      <c r="Q48" s="5">
        <f t="shared" si="174"/>
        <v>5.3109968610892712E-2</v>
      </c>
      <c r="R48" s="5">
        <f t="shared" si="175"/>
        <v>7.1498421112374477E-2</v>
      </c>
      <c r="S48" s="5">
        <f t="shared" si="176"/>
        <v>1.6411129480766486E-2</v>
      </c>
      <c r="T48" s="5">
        <f t="shared" si="177"/>
        <v>4.1751516657309688E-2</v>
      </c>
      <c r="U48" s="5">
        <f t="shared" si="178"/>
        <v>4.8443159404513353E-2</v>
      </c>
      <c r="V48" s="5">
        <f t="shared" si="179"/>
        <v>9.7124362701594893E-4</v>
      </c>
      <c r="W48" s="5">
        <f t="shared" si="180"/>
        <v>1.1994738883079529E-2</v>
      </c>
      <c r="X48" s="5">
        <f t="shared" si="181"/>
        <v>9.4294640606182312E-3</v>
      </c>
      <c r="Y48" s="5">
        <f t="shared" si="182"/>
        <v>3.7064080067603297E-3</v>
      </c>
      <c r="Z48" s="5">
        <f t="shared" si="183"/>
        <v>1.8735764039047059E-2</v>
      </c>
      <c r="AA48" s="5">
        <f t="shared" si="184"/>
        <v>1.2694260793289336E-2</v>
      </c>
      <c r="AB48" s="5">
        <f t="shared" si="185"/>
        <v>4.3004453074932869E-3</v>
      </c>
      <c r="AC48" s="5">
        <f t="shared" si="186"/>
        <v>3.2332584333705393E-5</v>
      </c>
      <c r="AD48" s="5">
        <f t="shared" si="187"/>
        <v>2.031733843518293E-3</v>
      </c>
      <c r="AE48" s="5">
        <f t="shared" si="188"/>
        <v>1.5972136988511769E-3</v>
      </c>
      <c r="AF48" s="5">
        <f t="shared" si="189"/>
        <v>6.2781146456176767E-4</v>
      </c>
      <c r="AG48" s="5">
        <f t="shared" si="190"/>
        <v>1.6451450644694102E-4</v>
      </c>
      <c r="AH48" s="5">
        <f t="shared" si="191"/>
        <v>3.6822021591407057E-3</v>
      </c>
      <c r="AI48" s="5">
        <f t="shared" si="192"/>
        <v>2.4948453879077908E-3</v>
      </c>
      <c r="AJ48" s="5">
        <f t="shared" si="193"/>
        <v>8.4518085109934514E-4</v>
      </c>
      <c r="AK48" s="5">
        <f t="shared" si="194"/>
        <v>1.9088174749620066E-4</v>
      </c>
      <c r="AL48" s="5">
        <f t="shared" si="195"/>
        <v>6.8886263713374499E-7</v>
      </c>
      <c r="AM48" s="5">
        <f t="shared" si="196"/>
        <v>2.7531686691209127E-4</v>
      </c>
      <c r="AN48" s="5">
        <f t="shared" si="197"/>
        <v>2.164357663084915E-4</v>
      </c>
      <c r="AO48" s="5">
        <f t="shared" si="198"/>
        <v>8.5073685210324167E-5</v>
      </c>
      <c r="AP48" s="5">
        <f t="shared" si="199"/>
        <v>2.2293086577780892E-5</v>
      </c>
      <c r="AQ48" s="5">
        <f t="shared" si="200"/>
        <v>4.3813346154198596E-6</v>
      </c>
      <c r="AR48" s="5">
        <f t="shared" si="201"/>
        <v>5.7894037147449484E-4</v>
      </c>
      <c r="AS48" s="5">
        <f t="shared" si="202"/>
        <v>3.9225622418944805E-4</v>
      </c>
      <c r="AT48" s="5">
        <f t="shared" si="203"/>
        <v>1.328849679488461E-4</v>
      </c>
      <c r="AU48" s="5">
        <f t="shared" si="204"/>
        <v>3.0011700886335912E-5</v>
      </c>
      <c r="AV48" s="5">
        <f t="shared" si="205"/>
        <v>5.0835444595073754E-6</v>
      </c>
      <c r="AW48" s="5">
        <f t="shared" si="206"/>
        <v>1.0192068848607689E-8</v>
      </c>
      <c r="AX48" s="5">
        <f t="shared" si="207"/>
        <v>3.108977481151051E-5</v>
      </c>
      <c r="AY48" s="5">
        <f t="shared" si="208"/>
        <v>2.4440708305155403E-5</v>
      </c>
      <c r="AZ48" s="5">
        <f t="shared" si="209"/>
        <v>9.6068277444797255E-6</v>
      </c>
      <c r="BA48" s="5">
        <f t="shared" si="210"/>
        <v>2.5174158391756587E-6</v>
      </c>
      <c r="BB48" s="5">
        <f t="shared" si="211"/>
        <v>4.9475612625932157E-7</v>
      </c>
      <c r="BC48" s="5">
        <f t="shared" si="212"/>
        <v>7.7788856544665429E-8</v>
      </c>
      <c r="BD48" s="5">
        <f t="shared" si="213"/>
        <v>7.5854054004746919E-5</v>
      </c>
      <c r="BE48" s="5">
        <f t="shared" si="214"/>
        <v>5.1394282173799534E-5</v>
      </c>
      <c r="BF48" s="5">
        <f t="shared" si="215"/>
        <v>1.7410883800586539E-5</v>
      </c>
      <c r="BG48" s="5">
        <f t="shared" si="216"/>
        <v>3.9321997427963562E-6</v>
      </c>
      <c r="BH48" s="5">
        <f t="shared" si="217"/>
        <v>6.660572918501199E-7</v>
      </c>
      <c r="BI48" s="5">
        <f t="shared" si="218"/>
        <v>9.0256313523123308E-8</v>
      </c>
      <c r="BJ48" s="8">
        <f t="shared" si="219"/>
        <v>0.28185765129619322</v>
      </c>
      <c r="BK48" s="8">
        <f t="shared" si="220"/>
        <v>0.37206833811154294</v>
      </c>
      <c r="BL48" s="8">
        <f t="shared" si="221"/>
        <v>0.32733688953586171</v>
      </c>
      <c r="BM48" s="8">
        <f t="shared" si="222"/>
        <v>0.18206579811154838</v>
      </c>
      <c r="BN48" s="8">
        <f t="shared" si="223"/>
        <v>0.81790841435486017</v>
      </c>
    </row>
    <row r="49" spans="1:66" x14ac:dyDescent="0.25">
      <c r="A49" t="s">
        <v>16</v>
      </c>
      <c r="B49" t="s">
        <v>449</v>
      </c>
      <c r="C49" t="s">
        <v>231</v>
      </c>
      <c r="D49" t="s">
        <v>461</v>
      </c>
      <c r="E49">
        <f>VLOOKUP(A49,home!$A$2:$E$405,3,FALSE)</f>
        <v>1.49074074074074</v>
      </c>
      <c r="F49">
        <f>VLOOKUP(B49,home!$B$2:$E$405,3,FALSE)</f>
        <v>0.34</v>
      </c>
      <c r="G49">
        <f>VLOOKUP(C49,away!$B$2:$E$405,4,FALSE)</f>
        <v>1.34</v>
      </c>
      <c r="H49">
        <f>VLOOKUP(A49,away!$A$2:$E$405,3,FALSE)</f>
        <v>1.3333333333333299</v>
      </c>
      <c r="I49">
        <f>VLOOKUP(C49,away!$B$2:$E$405,3,FALSE)</f>
        <v>0.67</v>
      </c>
      <c r="J49">
        <f>VLOOKUP(B49,home!$B$2:$E$405,4,FALSE)</f>
        <v>1.38</v>
      </c>
      <c r="K49" s="3">
        <f t="shared" si="168"/>
        <v>0.67918148148148128</v>
      </c>
      <c r="L49" s="3">
        <f t="shared" si="169"/>
        <v>1.2327999999999968</v>
      </c>
      <c r="M49" s="5">
        <f t="shared" si="170"/>
        <v>0.14778725856144728</v>
      </c>
      <c r="N49" s="5">
        <f t="shared" si="171"/>
        <v>0.10037436921385048</v>
      </c>
      <c r="O49" s="5">
        <f t="shared" si="172"/>
        <v>0.18219213235455173</v>
      </c>
      <c r="P49" s="5">
        <f t="shared" si="173"/>
        <v>0.12374152236683456</v>
      </c>
      <c r="Q49" s="5">
        <f t="shared" si="174"/>
        <v>3.4086206392716076E-2</v>
      </c>
      <c r="R49" s="5">
        <f t="shared" si="175"/>
        <v>0.11230323038334543</v>
      </c>
      <c r="S49" s="5">
        <f t="shared" si="176"/>
        <v>2.5902037338515524E-2</v>
      </c>
      <c r="T49" s="5">
        <f t="shared" si="177"/>
        <v>4.202147524094027E-2</v>
      </c>
      <c r="U49" s="5">
        <f t="shared" si="178"/>
        <v>7.6274274386916655E-2</v>
      </c>
      <c r="V49" s="5">
        <f t="shared" si="179"/>
        <v>2.409738283311447E-3</v>
      </c>
      <c r="W49" s="5">
        <f t="shared" si="180"/>
        <v>7.7169067186294805E-3</v>
      </c>
      <c r="X49" s="5">
        <f t="shared" si="181"/>
        <v>9.513402602726399E-3</v>
      </c>
      <c r="Y49" s="5">
        <f t="shared" si="182"/>
        <v>5.8640613643205393E-3</v>
      </c>
      <c r="Z49" s="5">
        <f t="shared" si="183"/>
        <v>4.6149140805529287E-2</v>
      </c>
      <c r="AA49" s="5">
        <f t="shared" si="184"/>
        <v>3.1343641821396866E-2</v>
      </c>
      <c r="AB49" s="5">
        <f t="shared" si="185"/>
        <v>1.0644010543640616E-2</v>
      </c>
      <c r="AC49" s="5">
        <f t="shared" si="186"/>
        <v>1.2610385300850432E-4</v>
      </c>
      <c r="AD49" s="5">
        <f t="shared" si="187"/>
        <v>1.3102950344032914E-3</v>
      </c>
      <c r="AE49" s="5">
        <f t="shared" si="188"/>
        <v>1.6153317184123734E-3</v>
      </c>
      <c r="AF49" s="5">
        <f t="shared" si="189"/>
        <v>9.9569047122938475E-4</v>
      </c>
      <c r="AG49" s="5">
        <f t="shared" si="190"/>
        <v>4.0916240431052741E-4</v>
      </c>
      <c r="AH49" s="5">
        <f t="shared" si="191"/>
        <v>1.4223165196264103E-2</v>
      </c>
      <c r="AI49" s="5">
        <f t="shared" si="192"/>
        <v>9.660110409354496E-3</v>
      </c>
      <c r="AJ49" s="5">
        <f t="shared" si="193"/>
        <v>3.2804840495500322E-3</v>
      </c>
      <c r="AK49" s="5">
        <f t="shared" si="194"/>
        <v>7.4268133891658666E-4</v>
      </c>
      <c r="AL49" s="5">
        <f t="shared" si="195"/>
        <v>4.2234446729676254E-6</v>
      </c>
      <c r="AM49" s="5">
        <f t="shared" si="196"/>
        <v>1.7798562452877125E-4</v>
      </c>
      <c r="AN49" s="5">
        <f t="shared" si="197"/>
        <v>2.1942067791906863E-4</v>
      </c>
      <c r="AO49" s="5">
        <f t="shared" si="198"/>
        <v>1.352509058693136E-4</v>
      </c>
      <c r="AP49" s="5">
        <f t="shared" si="199"/>
        <v>5.5579105585229779E-5</v>
      </c>
      <c r="AQ49" s="5">
        <f t="shared" si="200"/>
        <v>1.7129480341367791E-5</v>
      </c>
      <c r="AR49" s="5">
        <f t="shared" si="201"/>
        <v>3.506863610790863E-3</v>
      </c>
      <c r="AS49" s="5">
        <f t="shared" si="202"/>
        <v>2.3817968225304351E-3</v>
      </c>
      <c r="AT49" s="5">
        <f t="shared" si="203"/>
        <v>8.0883614725705275E-4</v>
      </c>
      <c r="AU49" s="5">
        <f t="shared" si="204"/>
        <v>1.8311551092327287E-4</v>
      </c>
      <c r="AV49" s="5">
        <f t="shared" si="205"/>
        <v>3.1092165997776702E-5</v>
      </c>
      <c r="AW49" s="5">
        <f t="shared" si="206"/>
        <v>9.8229689260431381E-8</v>
      </c>
      <c r="AX49" s="5">
        <f t="shared" si="207"/>
        <v>2.0147423358309579E-5</v>
      </c>
      <c r="AY49" s="5">
        <f t="shared" si="208"/>
        <v>2.4837743516123987E-5</v>
      </c>
      <c r="AZ49" s="5">
        <f t="shared" si="209"/>
        <v>1.5309985103338792E-5</v>
      </c>
      <c r="BA49" s="5">
        <f t="shared" si="210"/>
        <v>6.2913832117986697E-6</v>
      </c>
      <c r="BB49" s="5">
        <f t="shared" si="211"/>
        <v>1.9390043058763465E-6</v>
      </c>
      <c r="BC49" s="5">
        <f t="shared" si="212"/>
        <v>4.7808090165687012E-7</v>
      </c>
      <c r="BD49" s="5">
        <f t="shared" si="213"/>
        <v>7.2054357656382796E-4</v>
      </c>
      <c r="BE49" s="5">
        <f t="shared" si="214"/>
        <v>4.8937985380258578E-4</v>
      </c>
      <c r="BF49" s="5">
        <f t="shared" si="215"/>
        <v>1.6618886705641544E-4</v>
      </c>
      <c r="BG49" s="5">
        <f t="shared" si="216"/>
        <v>3.7624133644368397E-5</v>
      </c>
      <c r="BH49" s="5">
        <f t="shared" si="217"/>
        <v>6.3884037070098405E-6</v>
      </c>
      <c r="BI49" s="5">
        <f t="shared" si="218"/>
        <v>8.6777709880574635E-7</v>
      </c>
      <c r="BJ49" s="8">
        <f t="shared" si="219"/>
        <v>0.20458127057617972</v>
      </c>
      <c r="BK49" s="8">
        <f t="shared" si="220"/>
        <v>0.29999572159130639</v>
      </c>
      <c r="BL49" s="8">
        <f t="shared" si="221"/>
        <v>0.44899642735330902</v>
      </c>
      <c r="BM49" s="8">
        <f t="shared" si="222"/>
        <v>0.29921310153975206</v>
      </c>
      <c r="BN49" s="8">
        <f t="shared" si="223"/>
        <v>0.70048471927274558</v>
      </c>
    </row>
    <row r="50" spans="1:66" x14ac:dyDescent="0.25">
      <c r="A50" t="s">
        <v>16</v>
      </c>
      <c r="B50" t="s">
        <v>235</v>
      </c>
      <c r="C50" t="s">
        <v>236</v>
      </c>
      <c r="D50" t="s">
        <v>461</v>
      </c>
      <c r="E50">
        <f>VLOOKUP(A50,home!$A$2:$E$405,3,FALSE)</f>
        <v>1.49074074074074</v>
      </c>
      <c r="F50">
        <f>VLOOKUP(B50,home!$B$2:$E$405,3,FALSE)</f>
        <v>1.9</v>
      </c>
      <c r="G50">
        <f>VLOOKUP(C50,away!$B$2:$E$405,4,FALSE)</f>
        <v>0.89</v>
      </c>
      <c r="H50">
        <f>VLOOKUP(A50,away!$A$2:$E$405,3,FALSE)</f>
        <v>1.3333333333333299</v>
      </c>
      <c r="I50">
        <f>VLOOKUP(C50,away!$B$2:$E$405,3,FALSE)</f>
        <v>0.89</v>
      </c>
      <c r="J50">
        <f>VLOOKUP(B50,home!$B$2:$E$405,4,FALSE)</f>
        <v>1</v>
      </c>
      <c r="K50" s="3">
        <f t="shared" si="168"/>
        <v>2.5208425925925915</v>
      </c>
      <c r="L50" s="3">
        <f t="shared" si="169"/>
        <v>1.1866666666666636</v>
      </c>
      <c r="M50" s="5">
        <f t="shared" si="170"/>
        <v>2.4538566425875253E-2</v>
      </c>
      <c r="N50" s="5">
        <f t="shared" si="171"/>
        <v>6.1857863407508894E-2</v>
      </c>
      <c r="O50" s="5">
        <f t="shared" si="172"/>
        <v>2.9119098825371892E-2</v>
      </c>
      <c r="P50" s="5">
        <f t="shared" si="173"/>
        <v>7.3404664576910361E-2</v>
      </c>
      <c r="Q50" s="5">
        <f t="shared" si="174"/>
        <v>7.7966968382211579E-2</v>
      </c>
      <c r="R50" s="5">
        <f t="shared" si="175"/>
        <v>1.7277331969720613E-2</v>
      </c>
      <c r="S50" s="5">
        <f t="shared" si="176"/>
        <v>5.4895676138266208E-2</v>
      </c>
      <c r="T50" s="5">
        <f t="shared" si="177"/>
        <v>9.2520802480224165E-2</v>
      </c>
      <c r="U50" s="5">
        <f t="shared" si="178"/>
        <v>4.3553434315633383E-2</v>
      </c>
      <c r="V50" s="5">
        <f t="shared" si="179"/>
        <v>1.8246102091418342E-2</v>
      </c>
      <c r="W50" s="5">
        <f t="shared" si="180"/>
        <v>6.5514151571066284E-2</v>
      </c>
      <c r="X50" s="5">
        <f t="shared" si="181"/>
        <v>7.7743459864331788E-2</v>
      </c>
      <c r="Y50" s="5">
        <f t="shared" si="182"/>
        <v>4.6127786186170083E-2</v>
      </c>
      <c r="Z50" s="5">
        <f t="shared" si="183"/>
        <v>6.8341446458005809E-3</v>
      </c>
      <c r="AA50" s="5">
        <f t="shared" si="184"/>
        <v>1.7227802907072716E-2</v>
      </c>
      <c r="AB50" s="5">
        <f t="shared" si="185"/>
        <v>2.1714289672469689E-2</v>
      </c>
      <c r="AC50" s="5">
        <f t="shared" si="186"/>
        <v>3.4113367214789673E-3</v>
      </c>
      <c r="AD50" s="5">
        <f t="shared" si="187"/>
        <v>4.1287715924477678E-2</v>
      </c>
      <c r="AE50" s="5">
        <f t="shared" si="188"/>
        <v>4.8994756230380049E-2</v>
      </c>
      <c r="AF50" s="5">
        <f t="shared" si="189"/>
        <v>2.907022203002543E-2</v>
      </c>
      <c r="AG50" s="5">
        <f t="shared" si="190"/>
        <v>1.1498887825210028E-2</v>
      </c>
      <c r="AH50" s="5">
        <f t="shared" si="191"/>
        <v>2.0274629115875011E-3</v>
      </c>
      <c r="AI50" s="5">
        <f t="shared" si="192"/>
        <v>5.1109148624315605E-3</v>
      </c>
      <c r="AJ50" s="5">
        <f t="shared" si="193"/>
        <v>6.4419059361659923E-3</v>
      </c>
      <c r="AK50" s="5">
        <f t="shared" si="194"/>
        <v>5.4130102871207623E-3</v>
      </c>
      <c r="AL50" s="5">
        <f t="shared" si="195"/>
        <v>4.0818688989917832E-4</v>
      </c>
      <c r="AM50" s="5">
        <f t="shared" si="196"/>
        <v>2.0815966570657349E-2</v>
      </c>
      <c r="AN50" s="5">
        <f t="shared" si="197"/>
        <v>2.4701613663846659E-2</v>
      </c>
      <c r="AO50" s="5">
        <f t="shared" si="198"/>
        <v>1.4656290773882317E-2</v>
      </c>
      <c r="AP50" s="5">
        <f t="shared" si="199"/>
        <v>5.7973772394467674E-3</v>
      </c>
      <c r="AQ50" s="5">
        <f t="shared" si="200"/>
        <v>1.7198885810358704E-3</v>
      </c>
      <c r="AR50" s="5">
        <f t="shared" si="201"/>
        <v>4.8118453101676502E-4</v>
      </c>
      <c r="AS50" s="5">
        <f t="shared" si="202"/>
        <v>1.2129904606837522E-3</v>
      </c>
      <c r="AT50" s="5">
        <f t="shared" si="203"/>
        <v>1.5288790088500562E-3</v>
      </c>
      <c r="AU50" s="5">
        <f t="shared" si="204"/>
        <v>1.2846877748099892E-3</v>
      </c>
      <c r="AV50" s="5">
        <f t="shared" si="205"/>
        <v>8.0962391523100501E-4</v>
      </c>
      <c r="AW50" s="5">
        <f t="shared" si="206"/>
        <v>3.3918061445859898E-5</v>
      </c>
      <c r="AX50" s="5">
        <f t="shared" si="207"/>
        <v>8.7456291895494261E-3</v>
      </c>
      <c r="AY50" s="5">
        <f t="shared" si="208"/>
        <v>1.0378146638265291E-2</v>
      </c>
      <c r="AZ50" s="5">
        <f t="shared" si="209"/>
        <v>6.1577003387040582E-3</v>
      </c>
      <c r="BA50" s="5">
        <f t="shared" si="210"/>
        <v>2.4357125784207102E-3</v>
      </c>
      <c r="BB50" s="5">
        <f t="shared" si="211"/>
        <v>7.2259473159814232E-4</v>
      </c>
      <c r="BC50" s="5">
        <f t="shared" si="212"/>
        <v>1.7149581629929178E-4</v>
      </c>
      <c r="BD50" s="5">
        <f t="shared" si="213"/>
        <v>9.5167607245537876E-5</v>
      </c>
      <c r="BE50" s="5">
        <f t="shared" si="214"/>
        <v>2.3990255777967521E-4</v>
      </c>
      <c r="BF50" s="5">
        <f t="shared" si="215"/>
        <v>3.0237829286145526E-4</v>
      </c>
      <c r="BG50" s="5">
        <f t="shared" si="216"/>
        <v>2.540826932401976E-4</v>
      </c>
      <c r="BH50" s="5">
        <f t="shared" si="217"/>
        <v>1.6012561879013196E-4</v>
      </c>
      <c r="BI50" s="5">
        <f t="shared" si="218"/>
        <v>8.0730296002281857E-5</v>
      </c>
      <c r="BJ50" s="8">
        <f t="shared" si="219"/>
        <v>0.64888503002331188</v>
      </c>
      <c r="BK50" s="8">
        <f t="shared" si="220"/>
        <v>0.18528267948211358</v>
      </c>
      <c r="BL50" s="8">
        <f t="shared" si="221"/>
        <v>0.15433500444408499</v>
      </c>
      <c r="BM50" s="8">
        <f t="shared" si="222"/>
        <v>0.70082813643089292</v>
      </c>
      <c r="BN50" s="8">
        <f t="shared" si="223"/>
        <v>0.28416449358759854</v>
      </c>
    </row>
    <row r="51" spans="1:66" x14ac:dyDescent="0.25">
      <c r="A51" t="s">
        <v>16</v>
      </c>
      <c r="B51" t="s">
        <v>58</v>
      </c>
      <c r="C51" t="s">
        <v>49</v>
      </c>
      <c r="D51" t="s">
        <v>461</v>
      </c>
      <c r="E51">
        <f>VLOOKUP(A51,home!$A$2:$E$405,3,FALSE)</f>
        <v>1.49074074074074</v>
      </c>
      <c r="F51">
        <f>VLOOKUP(B51,home!$B$2:$E$405,3,FALSE)</f>
        <v>1.34</v>
      </c>
      <c r="G51">
        <f>VLOOKUP(C51,away!$B$2:$E$405,4,FALSE)</f>
        <v>1.1200000000000001</v>
      </c>
      <c r="H51">
        <f>VLOOKUP(A51,away!$A$2:$E$405,3,FALSE)</f>
        <v>1.3333333333333299</v>
      </c>
      <c r="I51">
        <f>VLOOKUP(C51,away!$B$2:$E$405,3,FALSE)</f>
        <v>0.89</v>
      </c>
      <c r="J51">
        <f>VLOOKUP(B51,home!$B$2:$E$405,4,FALSE)</f>
        <v>1.5</v>
      </c>
      <c r="K51" s="3">
        <f t="shared" si="168"/>
        <v>2.2373037037037031</v>
      </c>
      <c r="L51" s="3">
        <f t="shared" si="169"/>
        <v>1.7799999999999954</v>
      </c>
      <c r="M51" s="5">
        <f t="shared" si="170"/>
        <v>1.8001436770219786E-2</v>
      </c>
      <c r="N51" s="5">
        <f t="shared" si="171"/>
        <v>4.0274681158000758E-2</v>
      </c>
      <c r="O51" s="5">
        <f t="shared" si="172"/>
        <v>3.2042557450991133E-2</v>
      </c>
      <c r="P51" s="5">
        <f t="shared" si="173"/>
        <v>7.1688932461241153E-2</v>
      </c>
      <c r="Q51" s="5">
        <f t="shared" si="174"/>
        <v>4.5053346660140429E-2</v>
      </c>
      <c r="R51" s="5">
        <f t="shared" si="175"/>
        <v>2.8517876131382042E-2</v>
      </c>
      <c r="S51" s="5">
        <f t="shared" si="176"/>
        <v>7.1373511778994106E-2</v>
      </c>
      <c r="T51" s="5">
        <f t="shared" si="177"/>
        <v>8.019495705504974E-2</v>
      </c>
      <c r="U51" s="5">
        <f t="shared" si="178"/>
        <v>6.3803149890504479E-2</v>
      </c>
      <c r="V51" s="5">
        <f t="shared" si="179"/>
        <v>3.1581990622675526E-2</v>
      </c>
      <c r="W51" s="5">
        <f t="shared" si="180"/>
        <v>3.3599339782326341E-2</v>
      </c>
      <c r="X51" s="5">
        <f t="shared" si="181"/>
        <v>5.9806824812540724E-2</v>
      </c>
      <c r="Y51" s="5">
        <f t="shared" si="182"/>
        <v>5.3228074083161124E-2</v>
      </c>
      <c r="Z51" s="5">
        <f t="shared" si="183"/>
        <v>1.6920606504619972E-2</v>
      </c>
      <c r="AA51" s="5">
        <f t="shared" si="184"/>
        <v>3.7856535601699236E-2</v>
      </c>
      <c r="AB51" s="5">
        <f t="shared" si="185"/>
        <v>4.2348283655536403E-2</v>
      </c>
      <c r="AC51" s="5">
        <f t="shared" si="186"/>
        <v>7.8607586356872743E-3</v>
      </c>
      <c r="AD51" s="5">
        <f t="shared" si="187"/>
        <v>1.8792981834249479E-2</v>
      </c>
      <c r="AE51" s="5">
        <f t="shared" si="188"/>
        <v>3.3451507664963978E-2</v>
      </c>
      <c r="AF51" s="5">
        <f t="shared" si="189"/>
        <v>2.9771841821817874E-2</v>
      </c>
      <c r="AG51" s="5">
        <f t="shared" si="190"/>
        <v>1.7664626147611898E-2</v>
      </c>
      <c r="AH51" s="5">
        <f t="shared" si="191"/>
        <v>7.5296698945558679E-3</v>
      </c>
      <c r="AI51" s="5">
        <f t="shared" si="192"/>
        <v>1.6846158342756115E-2</v>
      </c>
      <c r="AJ51" s="5">
        <f t="shared" si="193"/>
        <v>1.8844986226713649E-2</v>
      </c>
      <c r="AK51" s="5">
        <f t="shared" si="194"/>
        <v>1.4053985827090573E-2</v>
      </c>
      <c r="AL51" s="5">
        <f t="shared" si="195"/>
        <v>1.2521875939595288E-3</v>
      </c>
      <c r="AM51" s="5">
        <f t="shared" si="196"/>
        <v>8.4091215722805514E-3</v>
      </c>
      <c r="AN51" s="5">
        <f t="shared" si="197"/>
        <v>1.4968236398659339E-2</v>
      </c>
      <c r="AO51" s="5">
        <f t="shared" si="198"/>
        <v>1.3321730394806781E-2</v>
      </c>
      <c r="AP51" s="5">
        <f t="shared" si="199"/>
        <v>7.9042267009186724E-3</v>
      </c>
      <c r="AQ51" s="5">
        <f t="shared" si="200"/>
        <v>3.5173808819087995E-3</v>
      </c>
      <c r="AR51" s="5">
        <f t="shared" si="201"/>
        <v>2.6805624824618808E-3</v>
      </c>
      <c r="AS51" s="5">
        <f t="shared" si="202"/>
        <v>5.9972323700211586E-3</v>
      </c>
      <c r="AT51" s="5">
        <f t="shared" si="203"/>
        <v>6.7088150967100392E-3</v>
      </c>
      <c r="AU51" s="5">
        <f t="shared" si="204"/>
        <v>5.0032189544442288E-3</v>
      </c>
      <c r="AV51" s="5">
        <f t="shared" si="205"/>
        <v>2.7984300743046611E-3</v>
      </c>
      <c r="AW51" s="5">
        <f t="shared" si="206"/>
        <v>1.3851979489504189E-4</v>
      </c>
      <c r="AX51" s="5">
        <f t="shared" si="207"/>
        <v>3.1356264730929961E-3</v>
      </c>
      <c r="AY51" s="5">
        <f t="shared" si="208"/>
        <v>5.5814151221055177E-3</v>
      </c>
      <c r="AZ51" s="5">
        <f t="shared" si="209"/>
        <v>4.9674594586738997E-3</v>
      </c>
      <c r="BA51" s="5">
        <f t="shared" si="210"/>
        <v>2.9473592788131736E-3</v>
      </c>
      <c r="BB51" s="5">
        <f t="shared" si="211"/>
        <v>1.3115748790718587E-3</v>
      </c>
      <c r="BC51" s="5">
        <f t="shared" si="212"/>
        <v>4.669206569495803E-4</v>
      </c>
      <c r="BD51" s="5">
        <f t="shared" si="213"/>
        <v>7.9523353646368978E-4</v>
      </c>
      <c r="BE51" s="5">
        <f t="shared" si="214"/>
        <v>1.779178936439607E-3</v>
      </c>
      <c r="BF51" s="5">
        <f t="shared" si="215"/>
        <v>1.9902818120239745E-3</v>
      </c>
      <c r="BG51" s="5">
        <f t="shared" si="216"/>
        <v>1.4842882898184516E-3</v>
      </c>
      <c r="BH51" s="5">
        <f t="shared" si="217"/>
        <v>8.3020092204371451E-4</v>
      </c>
      <c r="BI51" s="5">
        <f t="shared" si="218"/>
        <v>3.7148231954132614E-4</v>
      </c>
      <c r="BJ51" s="8">
        <f t="shared" si="219"/>
        <v>0.4783692328371435</v>
      </c>
      <c r="BK51" s="8">
        <f t="shared" si="220"/>
        <v>0.20734023298488291</v>
      </c>
      <c r="BL51" s="8">
        <f t="shared" si="221"/>
        <v>0.29228212781550222</v>
      </c>
      <c r="BM51" s="8">
        <f t="shared" si="222"/>
        <v>0.75389047418296273</v>
      </c>
      <c r="BN51" s="8">
        <f t="shared" si="223"/>
        <v>0.23557883063197529</v>
      </c>
    </row>
    <row r="52" spans="1:66" x14ac:dyDescent="0.25">
      <c r="A52" t="s">
        <v>143</v>
      </c>
      <c r="B52" t="s">
        <v>140</v>
      </c>
      <c r="C52" t="s">
        <v>329</v>
      </c>
      <c r="D52" t="s">
        <v>461</v>
      </c>
      <c r="E52">
        <f>VLOOKUP(A52,home!$A$2:$E$405,3,FALSE)</f>
        <v>1.1642857142857099</v>
      </c>
      <c r="F52">
        <f>VLOOKUP(B52,home!$B$2:$E$405,3,FALSE)</f>
        <v>0.74</v>
      </c>
      <c r="G52">
        <f>VLOOKUP(C52,away!$B$2:$E$405,4,FALSE)</f>
        <v>1.29</v>
      </c>
      <c r="H52">
        <f>VLOOKUP(A52,away!$A$2:$E$405,3,FALSE)</f>
        <v>1.02142857142857</v>
      </c>
      <c r="I52">
        <f>VLOOKUP(C52,away!$B$2:$E$405,3,FALSE)</f>
        <v>0.72</v>
      </c>
      <c r="J52">
        <f>VLOOKUP(B52,home!$B$2:$E$405,4,FALSE)</f>
        <v>1.26</v>
      </c>
      <c r="K52" s="3">
        <f t="shared" si="168"/>
        <v>1.1114271428571387</v>
      </c>
      <c r="L52" s="3">
        <f t="shared" si="169"/>
        <v>0.9266399999999988</v>
      </c>
      <c r="M52" s="5">
        <f t="shared" si="170"/>
        <v>0.13028028084710913</v>
      </c>
      <c r="N52" s="5">
        <f t="shared" si="171"/>
        <v>0.14479704031252813</v>
      </c>
      <c r="O52" s="5">
        <f t="shared" si="172"/>
        <v>0.12072291944416505</v>
      </c>
      <c r="P52" s="5">
        <f t="shared" si="173"/>
        <v>0.1341747294352009</v>
      </c>
      <c r="Q52" s="5">
        <f t="shared" si="174"/>
        <v>8.0465680404361556E-2</v>
      </c>
      <c r="R52" s="5">
        <f t="shared" si="175"/>
        <v>5.5933343036870468E-2</v>
      </c>
      <c r="S52" s="5">
        <f t="shared" si="176"/>
        <v>3.454639854541125E-2</v>
      </c>
      <c r="T52" s="5">
        <f t="shared" si="177"/>
        <v>7.4562718089897492E-2</v>
      </c>
      <c r="U52" s="5">
        <f t="shared" si="178"/>
        <v>6.2165835641917189E-2</v>
      </c>
      <c r="V52" s="5">
        <f t="shared" si="179"/>
        <v>3.9532320860257769E-3</v>
      </c>
      <c r="W52" s="5">
        <f t="shared" si="180"/>
        <v>2.9810580423291731E-2</v>
      </c>
      <c r="X52" s="5">
        <f t="shared" si="181"/>
        <v>2.7623676243439015E-2</v>
      </c>
      <c r="Y52" s="5">
        <f t="shared" si="182"/>
        <v>1.2798601677110145E-2</v>
      </c>
      <c r="Z52" s="5">
        <f t="shared" si="183"/>
        <v>1.727669099722853E-2</v>
      </c>
      <c r="AA52" s="5">
        <f t="shared" si="184"/>
        <v>1.9201783313075361E-2</v>
      </c>
      <c r="AB52" s="5">
        <f t="shared" si="185"/>
        <v>1.0670691582706617E-2</v>
      </c>
      <c r="AC52" s="5">
        <f t="shared" si="186"/>
        <v>2.5446284065791606E-4</v>
      </c>
      <c r="AD52" s="5">
        <f t="shared" si="187"/>
        <v>8.283072056693026E-3</v>
      </c>
      <c r="AE52" s="5">
        <f t="shared" si="188"/>
        <v>7.6754258906140162E-3</v>
      </c>
      <c r="AF52" s="5">
        <f t="shared" si="189"/>
        <v>3.5561783236392809E-3</v>
      </c>
      <c r="AG52" s="5">
        <f t="shared" si="190"/>
        <v>1.0984323606056999E-3</v>
      </c>
      <c r="AH52" s="5">
        <f t="shared" si="191"/>
        <v>4.0023182364179559E-3</v>
      </c>
      <c r="AI52" s="5">
        <f t="shared" si="192"/>
        <v>4.4482851223070314E-3</v>
      </c>
      <c r="AJ52" s="5">
        <f t="shared" si="193"/>
        <v>2.4719724120498112E-3</v>
      </c>
      <c r="AK52" s="5">
        <f t="shared" si="194"/>
        <v>9.1580574504873018E-4</v>
      </c>
      <c r="AL52" s="5">
        <f t="shared" si="195"/>
        <v>1.0482778383524217E-5</v>
      </c>
      <c r="AM52" s="5">
        <f t="shared" si="196"/>
        <v>1.8412062220100245E-3</v>
      </c>
      <c r="AN52" s="5">
        <f t="shared" si="197"/>
        <v>1.7061353335633669E-3</v>
      </c>
      <c r="AO52" s="5">
        <f t="shared" si="198"/>
        <v>7.9048662274657801E-4</v>
      </c>
      <c r="AP52" s="5">
        <f t="shared" si="199"/>
        <v>2.4416550803396274E-4</v>
      </c>
      <c r="AQ52" s="5">
        <f t="shared" si="200"/>
        <v>5.6563381591147725E-5</v>
      </c>
      <c r="AR52" s="5">
        <f t="shared" si="201"/>
        <v>7.4174163411886622E-4</v>
      </c>
      <c r="AS52" s="5">
        <f t="shared" si="202"/>
        <v>8.2439178514691672E-4</v>
      </c>
      <c r="AT52" s="5">
        <f t="shared" si="203"/>
        <v>4.5812570318036694E-4</v>
      </c>
      <c r="AU52" s="5">
        <f t="shared" si="204"/>
        <v>1.697244471183909E-4</v>
      </c>
      <c r="AV52" s="5">
        <f t="shared" si="205"/>
        <v>4.7159089333450217E-5</v>
      </c>
      <c r="AW52" s="5">
        <f t="shared" si="206"/>
        <v>2.9989273557684594E-7</v>
      </c>
      <c r="AX52" s="5">
        <f t="shared" si="207"/>
        <v>3.4106109512323186E-4</v>
      </c>
      <c r="AY52" s="5">
        <f t="shared" si="208"/>
        <v>3.1604085318499115E-4</v>
      </c>
      <c r="AZ52" s="5">
        <f t="shared" si="209"/>
        <v>1.464280480976699E-4</v>
      </c>
      <c r="BA52" s="5">
        <f t="shared" si="210"/>
        <v>4.5228695496408228E-5</v>
      </c>
      <c r="BB52" s="5">
        <f t="shared" si="211"/>
        <v>1.0477679598697914E-5</v>
      </c>
      <c r="BC52" s="5">
        <f t="shared" si="212"/>
        <v>1.9418074046674852E-6</v>
      </c>
      <c r="BD52" s="5">
        <f t="shared" si="213"/>
        <v>1.1455457797331752E-4</v>
      </c>
      <c r="BE52" s="5">
        <f t="shared" si="214"/>
        <v>1.2731906729808961E-4</v>
      </c>
      <c r="BF52" s="5">
        <f t="shared" si="215"/>
        <v>7.0752933599175767E-5</v>
      </c>
      <c r="BG52" s="5">
        <f t="shared" si="216"/>
        <v>2.6212243612964253E-5</v>
      </c>
      <c r="BH52" s="5">
        <f t="shared" si="217"/>
        <v>7.2832497566580409E-6</v>
      </c>
      <c r="BI52" s="5">
        <f t="shared" si="218"/>
        <v>1.6189602935514775E-6</v>
      </c>
      <c r="BJ52" s="8">
        <f t="shared" si="219"/>
        <v>0.39617114102903084</v>
      </c>
      <c r="BK52" s="8">
        <f t="shared" si="220"/>
        <v>0.30353562738597345</v>
      </c>
      <c r="BL52" s="8">
        <f t="shared" si="221"/>
        <v>0.28312183822599002</v>
      </c>
      <c r="BM52" s="8">
        <f t="shared" si="222"/>
        <v>0.33341556319753823</v>
      </c>
      <c r="BN52" s="8">
        <f t="shared" si="223"/>
        <v>0.66637399348023518</v>
      </c>
    </row>
    <row r="53" spans="1:66" x14ac:dyDescent="0.25">
      <c r="A53" t="s">
        <v>143</v>
      </c>
      <c r="B53" t="s">
        <v>148</v>
      </c>
      <c r="C53" t="s">
        <v>150</v>
      </c>
      <c r="D53" t="s">
        <v>461</v>
      </c>
      <c r="E53">
        <f>VLOOKUP(A53,home!$A$2:$E$405,3,FALSE)</f>
        <v>1.1642857142857099</v>
      </c>
      <c r="F53">
        <f>VLOOKUP(B53,home!$B$2:$E$405,3,FALSE)</f>
        <v>1.1000000000000001</v>
      </c>
      <c r="G53">
        <f>VLOOKUP(C53,away!$B$2:$E$405,4,FALSE)</f>
        <v>0.98</v>
      </c>
      <c r="H53">
        <f>VLOOKUP(A53,away!$A$2:$E$405,3,FALSE)</f>
        <v>1.02142857142857</v>
      </c>
      <c r="I53">
        <f>VLOOKUP(C53,away!$B$2:$E$405,3,FALSE)</f>
        <v>0.86</v>
      </c>
      <c r="J53">
        <f>VLOOKUP(B53,home!$B$2:$E$405,4,FALSE)</f>
        <v>0.28000000000000003</v>
      </c>
      <c r="K53" s="3">
        <f t="shared" si="168"/>
        <v>1.2550999999999954</v>
      </c>
      <c r="L53" s="3">
        <f t="shared" si="169"/>
        <v>0.24595999999999968</v>
      </c>
      <c r="M53" s="5">
        <f t="shared" si="170"/>
        <v>0.2228937674889174</v>
      </c>
      <c r="N53" s="5">
        <f t="shared" si="171"/>
        <v>0.27975396757533916</v>
      </c>
      <c r="O53" s="5">
        <f t="shared" si="172"/>
        <v>5.4822951051574038E-2</v>
      </c>
      <c r="P53" s="5">
        <f t="shared" si="173"/>
        <v>6.8808285864830315E-2</v>
      </c>
      <c r="Q53" s="5">
        <f t="shared" si="174"/>
        <v>0.17555960235190349</v>
      </c>
      <c r="R53" s="5">
        <f t="shared" si="175"/>
        <v>6.7421265203225665E-3</v>
      </c>
      <c r="S53" s="5">
        <f t="shared" si="176"/>
        <v>5.3103550819244196E-3</v>
      </c>
      <c r="T53" s="5">
        <f t="shared" si="177"/>
        <v>4.3180639794474118E-2</v>
      </c>
      <c r="U53" s="5">
        <f t="shared" si="178"/>
        <v>8.4620429956568221E-3</v>
      </c>
      <c r="V53" s="5">
        <f t="shared" si="179"/>
        <v>1.8214777312344449E-4</v>
      </c>
      <c r="W53" s="5">
        <f t="shared" si="180"/>
        <v>7.3448285637291111E-2</v>
      </c>
      <c r="X53" s="5">
        <f t="shared" si="181"/>
        <v>1.8065340335348096E-2</v>
      </c>
      <c r="Y53" s="5">
        <f t="shared" si="182"/>
        <v>2.2216755544411057E-3</v>
      </c>
      <c r="Z53" s="5">
        <f t="shared" si="183"/>
        <v>5.5276447964617865E-4</v>
      </c>
      <c r="AA53" s="5">
        <f t="shared" si="184"/>
        <v>6.9377469840391616E-4</v>
      </c>
      <c r="AB53" s="5">
        <f t="shared" si="185"/>
        <v>4.3537831198337608E-4</v>
      </c>
      <c r="AC53" s="5">
        <f t="shared" si="186"/>
        <v>3.5143636428011062E-6</v>
      </c>
      <c r="AD53" s="5">
        <f t="shared" si="187"/>
        <v>2.3046235825840932E-2</v>
      </c>
      <c r="AE53" s="5">
        <f t="shared" si="188"/>
        <v>5.6684521637238271E-3</v>
      </c>
      <c r="AF53" s="5">
        <f t="shared" si="189"/>
        <v>6.9710624709475532E-4</v>
      </c>
      <c r="AG53" s="5">
        <f t="shared" si="190"/>
        <v>5.7153417511808586E-5</v>
      </c>
      <c r="AH53" s="5">
        <f t="shared" si="191"/>
        <v>3.3989487853443491E-5</v>
      </c>
      <c r="AI53" s="5">
        <f t="shared" si="192"/>
        <v>4.2660206204856767E-5</v>
      </c>
      <c r="AJ53" s="5">
        <f t="shared" si="193"/>
        <v>2.6771412403857769E-5</v>
      </c>
      <c r="AK53" s="5">
        <f t="shared" si="194"/>
        <v>1.1200266569360591E-5</v>
      </c>
      <c r="AL53" s="5">
        <f t="shared" si="195"/>
        <v>4.3395980227010839E-8</v>
      </c>
      <c r="AM53" s="5">
        <f t="shared" si="196"/>
        <v>5.7850661170025701E-3</v>
      </c>
      <c r="AN53" s="5">
        <f t="shared" si="197"/>
        <v>1.4228948621379501E-3</v>
      </c>
      <c r="AO53" s="5">
        <f t="shared" si="198"/>
        <v>1.7498761014572486E-4</v>
      </c>
      <c r="AP53" s="5">
        <f t="shared" si="199"/>
        <v>1.434665086381414E-5</v>
      </c>
      <c r="AQ53" s="5">
        <f t="shared" si="200"/>
        <v>8.8217556161593056E-7</v>
      </c>
      <c r="AR53" s="5">
        <f t="shared" si="201"/>
        <v>1.6720108864865914E-6</v>
      </c>
      <c r="AS53" s="5">
        <f t="shared" si="202"/>
        <v>2.0985408636293129E-6</v>
      </c>
      <c r="AT53" s="5">
        <f t="shared" si="203"/>
        <v>1.3169393189705707E-6</v>
      </c>
      <c r="AU53" s="5">
        <f t="shared" si="204"/>
        <v>5.5096351307998595E-7</v>
      </c>
      <c r="AV53" s="5">
        <f t="shared" si="205"/>
        <v>1.7287857631667194E-7</v>
      </c>
      <c r="AW53" s="5">
        <f t="shared" si="206"/>
        <v>3.7212582957797847E-10</v>
      </c>
      <c r="AX53" s="5">
        <f t="shared" si="207"/>
        <v>1.2101394139083157E-3</v>
      </c>
      <c r="AY53" s="5">
        <f t="shared" si="208"/>
        <v>2.9764589024488885E-4</v>
      </c>
      <c r="AZ53" s="5">
        <f t="shared" si="209"/>
        <v>3.6604491582316381E-5</v>
      </c>
      <c r="BA53" s="5">
        <f t="shared" si="210"/>
        <v>3.0010802498621747E-6</v>
      </c>
      <c r="BB53" s="5">
        <f t="shared" si="211"/>
        <v>1.8453642456402493E-7</v>
      </c>
      <c r="BC53" s="5">
        <f t="shared" si="212"/>
        <v>9.0777157971535101E-9</v>
      </c>
      <c r="BD53" s="5">
        <f t="shared" si="213"/>
        <v>6.8541299606706795E-8</v>
      </c>
      <c r="BE53" s="5">
        <f t="shared" si="214"/>
        <v>8.6026185136377388E-8</v>
      </c>
      <c r="BF53" s="5">
        <f t="shared" si="215"/>
        <v>5.3985732482333441E-8</v>
      </c>
      <c r="BG53" s="5">
        <f t="shared" si="216"/>
        <v>2.2585830946192156E-8</v>
      </c>
      <c r="BH53" s="5">
        <f t="shared" si="217"/>
        <v>7.0868691051414177E-9</v>
      </c>
      <c r="BI53" s="5">
        <f t="shared" si="218"/>
        <v>1.7789458827725924E-9</v>
      </c>
      <c r="BJ53" s="8">
        <f t="shared" si="219"/>
        <v>0.63064422080880578</v>
      </c>
      <c r="BK53" s="8">
        <f t="shared" si="220"/>
        <v>0.2974957598586635</v>
      </c>
      <c r="BL53" s="8">
        <f t="shared" si="221"/>
        <v>7.127694628899385E-2</v>
      </c>
      <c r="BM53" s="8">
        <f t="shared" si="222"/>
        <v>0.19109134506510342</v>
      </c>
      <c r="BN53" s="8">
        <f t="shared" si="223"/>
        <v>0.80858070085288702</v>
      </c>
    </row>
    <row r="54" spans="1:66" x14ac:dyDescent="0.25">
      <c r="A54" t="s">
        <v>143</v>
      </c>
      <c r="B54" t="s">
        <v>156</v>
      </c>
      <c r="C54" t="s">
        <v>160</v>
      </c>
      <c r="D54" t="s">
        <v>461</v>
      </c>
      <c r="E54">
        <f>VLOOKUP(A54,home!$A$2:$E$405,3,FALSE)</f>
        <v>1.1642857142857099</v>
      </c>
      <c r="F54">
        <f>VLOOKUP(B54,home!$B$2:$E$405,3,FALSE)</f>
        <v>1.1499999999999999</v>
      </c>
      <c r="G54">
        <f>VLOOKUP(C54,away!$B$2:$E$405,4,FALSE)</f>
        <v>0.86</v>
      </c>
      <c r="H54">
        <f>VLOOKUP(A54,away!$A$2:$E$405,3,FALSE)</f>
        <v>1.02142857142857</v>
      </c>
      <c r="I54">
        <f>VLOOKUP(C54,away!$B$2:$E$405,3,FALSE)</f>
        <v>0.74</v>
      </c>
      <c r="J54">
        <f>VLOOKUP(B54,home!$B$2:$E$405,4,FALSE)</f>
        <v>1.31</v>
      </c>
      <c r="K54" s="3">
        <f t="shared" si="168"/>
        <v>1.1514785714285671</v>
      </c>
      <c r="L54" s="3">
        <f t="shared" si="169"/>
        <v>0.99017285714285574</v>
      </c>
      <c r="M54" s="5">
        <f t="shared" si="170"/>
        <v>0.11746070479927188</v>
      </c>
      <c r="N54" s="5">
        <f t="shared" si="171"/>
        <v>0.13525348456125821</v>
      </c>
      <c r="O54" s="5">
        <f t="shared" si="172"/>
        <v>0.11630640167310859</v>
      </c>
      <c r="P54" s="5">
        <f t="shared" si="173"/>
        <v>0.13392432924654818</v>
      </c>
      <c r="Q54" s="5">
        <f t="shared" si="174"/>
        <v>7.7870744591666707E-2</v>
      </c>
      <c r="R54" s="5">
        <f t="shared" si="175"/>
        <v>5.7581721024333281E-2</v>
      </c>
      <c r="S54" s="5">
        <f t="shared" si="176"/>
        <v>3.8173885459797247E-2</v>
      </c>
      <c r="T54" s="5">
        <f t="shared" si="177"/>
        <v>7.7105497660172204E-2</v>
      </c>
      <c r="U54" s="5">
        <f t="shared" si="178"/>
        <v>6.6304117865497572E-2</v>
      </c>
      <c r="V54" s="5">
        <f t="shared" si="179"/>
        <v>4.836049462645103E-3</v>
      </c>
      <c r="W54" s="5">
        <f t="shared" si="180"/>
        <v>2.9888831246163729E-2</v>
      </c>
      <c r="X54" s="5">
        <f t="shared" si="181"/>
        <v>2.95951094316746E-2</v>
      </c>
      <c r="Y54" s="5">
        <f t="shared" si="182"/>
        <v>1.4652137031708361E-2</v>
      </c>
      <c r="Z54" s="5">
        <f t="shared" si="183"/>
        <v>1.9005285741955643E-2</v>
      </c>
      <c r="AA54" s="5">
        <f t="shared" si="184"/>
        <v>2.18841792757388E-2</v>
      </c>
      <c r="AB54" s="5">
        <f t="shared" si="185"/>
        <v>1.2599581744657187E-2</v>
      </c>
      <c r="AC54" s="5">
        <f t="shared" si="186"/>
        <v>3.446177391806618E-4</v>
      </c>
      <c r="AD54" s="5">
        <f t="shared" si="187"/>
        <v>8.6040871762505331E-3</v>
      </c>
      <c r="AE54" s="5">
        <f t="shared" si="188"/>
        <v>8.519533582414196E-3</v>
      </c>
      <c r="AF54" s="5">
        <f t="shared" si="189"/>
        <v>4.2179054544117869E-3</v>
      </c>
      <c r="AG54" s="5">
        <f t="shared" si="190"/>
        <v>1.3921518316511183E-3</v>
      </c>
      <c r="AH54" s="5">
        <f t="shared" si="191"/>
        <v>4.7046295209821481E-3</v>
      </c>
      <c r="AI54" s="5">
        <f t="shared" si="192"/>
        <v>5.4172800799211877E-3</v>
      </c>
      <c r="AJ54" s="5">
        <f t="shared" si="193"/>
        <v>3.1189409637280428E-3</v>
      </c>
      <c r="AK54" s="5">
        <f t="shared" si="194"/>
        <v>1.1971312284278681E-3</v>
      </c>
      <c r="AL54" s="5">
        <f t="shared" si="195"/>
        <v>1.5716813429683467E-5</v>
      </c>
      <c r="AM54" s="5">
        <f t="shared" si="196"/>
        <v>1.9814844020311635E-3</v>
      </c>
      <c r="AN54" s="5">
        <f t="shared" si="197"/>
        <v>1.9620120717432003E-3</v>
      </c>
      <c r="AO54" s="5">
        <f t="shared" si="198"/>
        <v>9.7136554941336926E-4</v>
      </c>
      <c r="AP54" s="5">
        <f t="shared" si="199"/>
        <v>3.2060660046425858E-4</v>
      </c>
      <c r="AQ54" s="5">
        <f t="shared" si="200"/>
        <v>7.9363988400138203E-5</v>
      </c>
      <c r="AR54" s="5">
        <f t="shared" si="201"/>
        <v>9.3167929091790417E-4</v>
      </c>
      <c r="AS54" s="5">
        <f t="shared" si="202"/>
        <v>1.0728087389357285E-3</v>
      </c>
      <c r="AT54" s="5">
        <f t="shared" si="203"/>
        <v>6.1765813706289791E-4</v>
      </c>
      <c r="AU54" s="5">
        <f t="shared" si="204"/>
        <v>2.3707336976547187E-4</v>
      </c>
      <c r="AV54" s="5">
        <f t="shared" si="205"/>
        <v>6.8246226285325503E-5</v>
      </c>
      <c r="AW54" s="5">
        <f t="shared" si="206"/>
        <v>4.9777017865499231E-7</v>
      </c>
      <c r="AX54" s="5">
        <f t="shared" si="207"/>
        <v>3.8027280475980504E-4</v>
      </c>
      <c r="AY54" s="5">
        <f t="shared" si="208"/>
        <v>3.7653580958274351E-4</v>
      </c>
      <c r="AZ54" s="5">
        <f t="shared" si="209"/>
        <v>1.8641776919557171E-4</v>
      </c>
      <c r="BA54" s="5">
        <f t="shared" si="210"/>
        <v>6.1528605048858899E-5</v>
      </c>
      <c r="BB54" s="5">
        <f t="shared" si="211"/>
        <v>1.5230988664310735E-5</v>
      </c>
      <c r="BC54" s="5">
        <f t="shared" si="212"/>
        <v>3.016262312570203E-6</v>
      </c>
      <c r="BD54" s="5">
        <f t="shared" si="213"/>
        <v>1.5375392423816844E-4</v>
      </c>
      <c r="BE54" s="5">
        <f t="shared" si="214"/>
        <v>1.7704434903330232E-4</v>
      </c>
      <c r="BF54" s="5">
        <f t="shared" si="215"/>
        <v>1.0193138705218381E-4</v>
      </c>
      <c r="BG54" s="5">
        <f t="shared" si="216"/>
        <v>3.9123935982193651E-5</v>
      </c>
      <c r="BH54" s="5">
        <f t="shared" si="217"/>
        <v>1.1262593478359763E-5</v>
      </c>
      <c r="BI54" s="5">
        <f t="shared" si="218"/>
        <v>2.5937270098084797E-6</v>
      </c>
      <c r="BJ54" s="8">
        <f t="shared" si="219"/>
        <v>0.39343731741898746</v>
      </c>
      <c r="BK54" s="8">
        <f t="shared" si="220"/>
        <v>0.29513183933045545</v>
      </c>
      <c r="BL54" s="8">
        <f t="shared" si="221"/>
        <v>0.29252715905615601</v>
      </c>
      <c r="BM54" s="8">
        <f t="shared" si="222"/>
        <v>0.36132817761196367</v>
      </c>
      <c r="BN54" s="8">
        <f t="shared" si="223"/>
        <v>0.63839738589618666</v>
      </c>
    </row>
    <row r="55" spans="1:66" x14ac:dyDescent="0.25">
      <c r="A55" t="s">
        <v>143</v>
      </c>
      <c r="B55" t="s">
        <v>157</v>
      </c>
      <c r="C55" t="s">
        <v>144</v>
      </c>
      <c r="D55" t="s">
        <v>461</v>
      </c>
      <c r="E55">
        <f>VLOOKUP(A55,home!$A$2:$E$405,3,FALSE)</f>
        <v>1.1642857142857099</v>
      </c>
      <c r="F55">
        <f>VLOOKUP(B55,home!$B$2:$E$405,3,FALSE)</f>
        <v>0.61</v>
      </c>
      <c r="G55">
        <f>VLOOKUP(C55,away!$B$2:$E$405,4,FALSE)</f>
        <v>0.61</v>
      </c>
      <c r="H55">
        <f>VLOOKUP(A55,away!$A$2:$E$405,3,FALSE)</f>
        <v>1.02142857142857</v>
      </c>
      <c r="I55">
        <f>VLOOKUP(C55,away!$B$2:$E$405,3,FALSE)</f>
        <v>1.72</v>
      </c>
      <c r="J55">
        <f>VLOOKUP(B55,home!$B$2:$E$405,4,FALSE)</f>
        <v>1.68</v>
      </c>
      <c r="K55" s="3">
        <f t="shared" si="168"/>
        <v>0.43323071428571264</v>
      </c>
      <c r="L55" s="3">
        <f t="shared" si="169"/>
        <v>2.9515199999999959</v>
      </c>
      <c r="M55" s="5">
        <f t="shared" si="170"/>
        <v>3.3886088610667837E-2</v>
      </c>
      <c r="N55" s="5">
        <f t="shared" si="171"/>
        <v>1.468049437314858E-2</v>
      </c>
      <c r="O55" s="5">
        <f t="shared" si="172"/>
        <v>0.10001546825615817</v>
      </c>
      <c r="P55" s="5">
        <f t="shared" si="173"/>
        <v>4.3329772752235429E-2</v>
      </c>
      <c r="Q55" s="5">
        <f t="shared" si="174"/>
        <v>3.1800205316732718E-3</v>
      </c>
      <c r="R55" s="5">
        <f t="shared" si="175"/>
        <v>0.14759882743370784</v>
      </c>
      <c r="S55" s="5">
        <f t="shared" si="176"/>
        <v>1.3851327224067027E-2</v>
      </c>
      <c r="T55" s="5">
        <f t="shared" si="177"/>
        <v>9.3858941996442808E-3</v>
      </c>
      <c r="U55" s="5">
        <f t="shared" si="178"/>
        <v>6.3944345436838884E-2</v>
      </c>
      <c r="V55" s="5">
        <f t="shared" si="179"/>
        <v>1.967949043210784E-3</v>
      </c>
      <c r="W55" s="5">
        <f t="shared" si="180"/>
        <v>4.5922752212668112E-4</v>
      </c>
      <c r="X55" s="5">
        <f t="shared" si="181"/>
        <v>1.3554192161073398E-3</v>
      </c>
      <c r="Y55" s="5">
        <f t="shared" si="182"/>
        <v>2.0002734623625657E-3</v>
      </c>
      <c r="Z55" s="5">
        <f t="shared" si="183"/>
        <v>0.14521363038237892</v>
      </c>
      <c r="AA55" s="5">
        <f t="shared" si="184"/>
        <v>6.291100481457948E-2</v>
      </c>
      <c r="AB55" s="5">
        <f t="shared" si="185"/>
        <v>1.3627489776126087E-2</v>
      </c>
      <c r="AC55" s="5">
        <f t="shared" si="186"/>
        <v>1.5727468912467282E-4</v>
      </c>
      <c r="AD55" s="5">
        <f t="shared" si="187"/>
        <v>4.9737866857649987E-5</v>
      </c>
      <c r="AE55" s="5">
        <f t="shared" si="188"/>
        <v>1.4680230878769086E-4</v>
      </c>
      <c r="AF55" s="5">
        <f t="shared" si="189"/>
        <v>2.1664497521652241E-4</v>
      </c>
      <c r="AG55" s="5">
        <f t="shared" si="190"/>
        <v>2.1314399241702313E-4</v>
      </c>
      <c r="AH55" s="5">
        <f t="shared" si="191"/>
        <v>0.10715023358654963</v>
      </c>
      <c r="AI55" s="5">
        <f t="shared" si="192"/>
        <v>4.6420772232581849E-2</v>
      </c>
      <c r="AJ55" s="5">
        <f t="shared" si="193"/>
        <v>1.0055452156007904E-2</v>
      </c>
      <c r="AK55" s="5">
        <f t="shared" si="194"/>
        <v>1.4521102400043714E-3</v>
      </c>
      <c r="AL55" s="5">
        <f t="shared" si="195"/>
        <v>8.0442173397435885E-6</v>
      </c>
      <c r="AM55" s="5">
        <f t="shared" si="196"/>
        <v>4.3095943171574768E-6</v>
      </c>
      <c r="AN55" s="5">
        <f t="shared" si="197"/>
        <v>1.2719853818976617E-5</v>
      </c>
      <c r="AO55" s="5">
        <f t="shared" si="198"/>
        <v>1.8771451471892911E-5</v>
      </c>
      <c r="AP55" s="5">
        <f t="shared" si="199"/>
        <v>1.8468104816107098E-5</v>
      </c>
      <c r="AQ55" s="5">
        <f t="shared" si="200"/>
        <v>1.3627245181709088E-5</v>
      </c>
      <c r="AR55" s="5">
        <f t="shared" si="201"/>
        <v>6.3251211487074493E-2</v>
      </c>
      <c r="AS55" s="5">
        <f t="shared" si="202"/>
        <v>2.7402367531981955E-2</v>
      </c>
      <c r="AT55" s="5">
        <f t="shared" si="203"/>
        <v>5.9357736295000806E-3</v>
      </c>
      <c r="AU55" s="5">
        <f t="shared" si="204"/>
        <v>8.5718648311553913E-4</v>
      </c>
      <c r="AV55" s="5">
        <f t="shared" si="205"/>
        <v>9.2839878089050727E-5</v>
      </c>
      <c r="AW55" s="5">
        <f t="shared" si="206"/>
        <v>2.8572369927161029E-7</v>
      </c>
      <c r="AX55" s="5">
        <f t="shared" si="207"/>
        <v>3.1117477071729682E-7</v>
      </c>
      <c r="AY55" s="5">
        <f t="shared" si="208"/>
        <v>9.1843855926751447E-7</v>
      </c>
      <c r="AZ55" s="5">
        <f t="shared" si="209"/>
        <v>1.3553948882246256E-6</v>
      </c>
      <c r="BA55" s="5">
        <f t="shared" si="210"/>
        <v>1.3334917068309139E-6</v>
      </c>
      <c r="BB55" s="5">
        <f t="shared" si="211"/>
        <v>9.8395686063639345E-7</v>
      </c>
      <c r="BC55" s="5">
        <f t="shared" si="212"/>
        <v>5.8083367066110473E-7</v>
      </c>
      <c r="BD55" s="5">
        <f t="shared" si="213"/>
        <v>3.1114535954721648E-2</v>
      </c>
      <c r="BE55" s="5">
        <f t="shared" si="214"/>
        <v>1.3479772636332547E-2</v>
      </c>
      <c r="BF55" s="5">
        <f t="shared" si="215"/>
        <v>2.919925763823676E-3</v>
      </c>
      <c r="BG55" s="5">
        <f t="shared" si="216"/>
        <v>4.2166717477419552E-4</v>
      </c>
      <c r="BH55" s="5">
        <f t="shared" si="217"/>
        <v>4.5669792829565779E-5</v>
      </c>
      <c r="BI55" s="5">
        <f t="shared" si="218"/>
        <v>3.9571113937666621E-6</v>
      </c>
      <c r="BJ55" s="8">
        <f t="shared" si="219"/>
        <v>3.1761037988403788E-2</v>
      </c>
      <c r="BK55" s="8">
        <f t="shared" si="220"/>
        <v>9.320137497520474E-2</v>
      </c>
      <c r="BL55" s="8">
        <f t="shared" si="221"/>
        <v>0.69870061137619088</v>
      </c>
      <c r="BM55" s="8">
        <f t="shared" si="222"/>
        <v>0.6261853500497272</v>
      </c>
      <c r="BN55" s="8">
        <f t="shared" si="223"/>
        <v>0.34269067195759112</v>
      </c>
    </row>
    <row r="56" spans="1:66" x14ac:dyDescent="0.25">
      <c r="A56" t="s">
        <v>143</v>
      </c>
      <c r="B56" t="s">
        <v>153</v>
      </c>
      <c r="C56" t="s">
        <v>149</v>
      </c>
      <c r="D56" t="s">
        <v>461</v>
      </c>
      <c r="E56">
        <f>VLOOKUP(A56,home!$A$2:$E$405,3,FALSE)</f>
        <v>1.1642857142857099</v>
      </c>
      <c r="F56">
        <f>VLOOKUP(B56,home!$B$2:$E$405,3,FALSE)</f>
        <v>1</v>
      </c>
      <c r="G56">
        <f>VLOOKUP(C56,away!$B$2:$E$405,4,FALSE)</f>
        <v>0.86</v>
      </c>
      <c r="H56">
        <f>VLOOKUP(A56,away!$A$2:$E$405,3,FALSE)</f>
        <v>1.02142857142857</v>
      </c>
      <c r="I56">
        <f>VLOOKUP(C56,away!$B$2:$E$405,3,FALSE)</f>
        <v>0.86</v>
      </c>
      <c r="J56">
        <f>VLOOKUP(B56,home!$B$2:$E$405,4,FALSE)</f>
        <v>0.65</v>
      </c>
      <c r="K56" s="3">
        <f t="shared" si="168"/>
        <v>1.0012857142857106</v>
      </c>
      <c r="L56" s="3">
        <f t="shared" si="169"/>
        <v>0.57097857142857067</v>
      </c>
      <c r="M56" s="5">
        <f t="shared" si="170"/>
        <v>0.20757464154314398</v>
      </c>
      <c r="N56" s="5">
        <f t="shared" si="171"/>
        <v>0.20784152322512725</v>
      </c>
      <c r="O56" s="5">
        <f t="shared" si="172"/>
        <v>0.11852067229310198</v>
      </c>
      <c r="P56" s="5">
        <f t="shared" si="173"/>
        <v>0.11867305601462123</v>
      </c>
      <c r="Q56" s="5">
        <f t="shared" si="174"/>
        <v>0.10405437402035081</v>
      </c>
      <c r="R56" s="5">
        <f t="shared" si="175"/>
        <v>3.383638207533457E-2</v>
      </c>
      <c r="S56" s="5">
        <f t="shared" si="176"/>
        <v>1.6961722924283894E-2</v>
      </c>
      <c r="T56" s="5">
        <f t="shared" si="177"/>
        <v>5.9412817829034084E-2</v>
      </c>
      <c r="U56" s="5">
        <f t="shared" si="178"/>
        <v>3.3879885995145589E-2</v>
      </c>
      <c r="V56" s="5">
        <f t="shared" si="179"/>
        <v>1.0774702427435276E-3</v>
      </c>
      <c r="W56" s="5">
        <f t="shared" si="180"/>
        <v>3.472938607183982E-2</v>
      </c>
      <c r="X56" s="5">
        <f t="shared" si="181"/>
        <v>1.9829735245890399E-2</v>
      </c>
      <c r="Y56" s="5">
        <f t="shared" si="182"/>
        <v>5.6611769512526378E-3</v>
      </c>
      <c r="Z56" s="5">
        <f t="shared" si="183"/>
        <v>6.4399496998952775E-3</v>
      </c>
      <c r="AA56" s="5">
        <f t="shared" si="184"/>
        <v>6.4482296352236903E-3</v>
      </c>
      <c r="AB56" s="5">
        <f t="shared" si="185"/>
        <v>3.2282601080916196E-3</v>
      </c>
      <c r="AC56" s="5">
        <f t="shared" si="186"/>
        <v>3.8500212959723844E-5</v>
      </c>
      <c r="AD56" s="5">
        <f t="shared" si="187"/>
        <v>8.6935095349115841E-3</v>
      </c>
      <c r="AE56" s="5">
        <f t="shared" si="188"/>
        <v>4.9638076549444734E-3</v>
      </c>
      <c r="AF56" s="5">
        <f t="shared" si="189"/>
        <v>1.4171139018331995E-3</v>
      </c>
      <c r="AG56" s="5">
        <f t="shared" si="190"/>
        <v>2.6971389040676268E-4</v>
      </c>
      <c r="AH56" s="5">
        <f t="shared" si="191"/>
        <v>9.1926831992951419E-4</v>
      </c>
      <c r="AI56" s="5">
        <f t="shared" si="192"/>
        <v>9.2045023634084865E-4</v>
      </c>
      <c r="AJ56" s="5">
        <f t="shared" si="193"/>
        <v>4.6081683617949887E-4</v>
      </c>
      <c r="AK56" s="5">
        <f t="shared" si="194"/>
        <v>1.5380310498962362E-4</v>
      </c>
      <c r="AL56" s="5">
        <f t="shared" si="195"/>
        <v>8.8044240764246005E-7</v>
      </c>
      <c r="AM56" s="5">
        <f t="shared" si="196"/>
        <v>1.7409373808627167E-3</v>
      </c>
      <c r="AN56" s="5">
        <f t="shared" si="197"/>
        <v>9.9403793867159133E-4</v>
      </c>
      <c r="AO56" s="5">
        <f t="shared" si="198"/>
        <v>2.837871810842532E-4</v>
      </c>
      <c r="AP56" s="5">
        <f t="shared" si="199"/>
        <v>5.4012133081742665E-5</v>
      </c>
      <c r="AQ56" s="5">
        <f t="shared" si="200"/>
        <v>7.7099426467058152E-6</v>
      </c>
      <c r="AR56" s="5">
        <f t="shared" si="201"/>
        <v>1.0497650241457928E-4</v>
      </c>
      <c r="AS56" s="5">
        <f t="shared" si="202"/>
        <v>1.0511147220339763E-4</v>
      </c>
      <c r="AT56" s="5">
        <f t="shared" si="203"/>
        <v>5.2623307762400804E-5</v>
      </c>
      <c r="AU56" s="5">
        <f t="shared" si="204"/>
        <v>1.7563655433650755E-5</v>
      </c>
      <c r="AV56" s="5">
        <f t="shared" si="205"/>
        <v>4.3965593190877737E-6</v>
      </c>
      <c r="AW56" s="5">
        <f t="shared" si="206"/>
        <v>1.3982224844123074E-8</v>
      </c>
      <c r="AX56" s="5">
        <f t="shared" si="207"/>
        <v>2.9052928815396974E-4</v>
      </c>
      <c r="AY56" s="5">
        <f t="shared" si="208"/>
        <v>1.6588599790831319E-4</v>
      </c>
      <c r="AZ56" s="5">
        <f t="shared" si="209"/>
        <v>4.7358675052845765E-5</v>
      </c>
      <c r="BA56" s="5">
        <f t="shared" si="210"/>
        <v>9.0135962088079231E-6</v>
      </c>
      <c r="BB56" s="5">
        <f t="shared" si="211"/>
        <v>1.2866425716847817E-6</v>
      </c>
      <c r="BC56" s="5">
        <f t="shared" si="212"/>
        <v>1.4692906750395182E-7</v>
      </c>
      <c r="BD56" s="5">
        <f t="shared" si="213"/>
        <v>9.9898888970407301E-6</v>
      </c>
      <c r="BE56" s="5">
        <f t="shared" si="214"/>
        <v>1.0002733039908315E-5</v>
      </c>
      <c r="BF56" s="5">
        <f t="shared" si="215"/>
        <v>5.0077968483369371E-6</v>
      </c>
      <c r="BG56" s="5">
        <f t="shared" si="216"/>
        <v>1.6714118147615937E-6</v>
      </c>
      <c r="BH56" s="5">
        <f t="shared" si="217"/>
        <v>4.1839019320228443E-7</v>
      </c>
      <c r="BI56" s="5">
        <f t="shared" si="218"/>
        <v>8.3785624690137186E-8</v>
      </c>
      <c r="BJ56" s="8">
        <f t="shared" si="219"/>
        <v>0.45046786403090117</v>
      </c>
      <c r="BK56" s="8">
        <f t="shared" si="220"/>
        <v>0.34449215737806826</v>
      </c>
      <c r="BL56" s="8">
        <f t="shared" si="221"/>
        <v>0.19867961410788798</v>
      </c>
      <c r="BM56" s="8">
        <f t="shared" si="222"/>
        <v>0.20941306402938945</v>
      </c>
      <c r="BN56" s="8">
        <f t="shared" si="223"/>
        <v>0.79050064917167984</v>
      </c>
    </row>
    <row r="57" spans="1:66" x14ac:dyDescent="0.25">
      <c r="A57" t="s">
        <v>143</v>
      </c>
      <c r="B57" t="s">
        <v>161</v>
      </c>
      <c r="C57" t="s">
        <v>155</v>
      </c>
      <c r="D57" t="s">
        <v>461</v>
      </c>
      <c r="E57">
        <f>VLOOKUP(A57,home!$A$2:$E$405,3,FALSE)</f>
        <v>1.1642857142857099</v>
      </c>
      <c r="F57">
        <f>VLOOKUP(B57,home!$B$2:$E$405,3,FALSE)</f>
        <v>1.1499999999999999</v>
      </c>
      <c r="G57">
        <f>VLOOKUP(C57,away!$B$2:$E$405,4,FALSE)</f>
        <v>1.29</v>
      </c>
      <c r="H57">
        <f>VLOOKUP(A57,away!$A$2:$E$405,3,FALSE)</f>
        <v>1.02142857142857</v>
      </c>
      <c r="I57">
        <f>VLOOKUP(C57,away!$B$2:$E$405,3,FALSE)</f>
        <v>1.1499999999999999</v>
      </c>
      <c r="J57">
        <f>VLOOKUP(B57,home!$B$2:$E$405,4,FALSE)</f>
        <v>0.98</v>
      </c>
      <c r="K57" s="3">
        <f t="shared" si="168"/>
        <v>1.7272178571428507</v>
      </c>
      <c r="L57" s="3">
        <f t="shared" si="169"/>
        <v>1.1511499999999981</v>
      </c>
      <c r="M57" s="5">
        <f t="shared" si="170"/>
        <v>5.6226457595450793E-2</v>
      </c>
      <c r="N57" s="5">
        <f t="shared" si="171"/>
        <v>9.7115341602747859E-2</v>
      </c>
      <c r="O57" s="5">
        <f t="shared" si="172"/>
        <v>6.4725086661003087E-2</v>
      </c>
      <c r="P57" s="5">
        <f t="shared" si="173"/>
        <v>0.11179432548600303</v>
      </c>
      <c r="Q57" s="5">
        <f t="shared" si="174"/>
        <v>8.3869676109397079E-2</v>
      </c>
      <c r="R57" s="5">
        <f t="shared" si="175"/>
        <v>3.7254141754906787E-2</v>
      </c>
      <c r="S57" s="5">
        <f t="shared" si="176"/>
        <v>5.5569796432816655E-2</v>
      </c>
      <c r="T57" s="5">
        <f t="shared" si="177"/>
        <v>9.6546577653332299E-2</v>
      </c>
      <c r="U57" s="5">
        <f t="shared" si="178"/>
        <v>6.4346018891606085E-2</v>
      </c>
      <c r="V57" s="5">
        <f t="shared" si="179"/>
        <v>1.2276521637828997E-2</v>
      </c>
      <c r="W57" s="5">
        <f t="shared" si="180"/>
        <v>4.8287067416312592E-2</v>
      </c>
      <c r="X57" s="5">
        <f t="shared" si="181"/>
        <v>5.5585657656288152E-2</v>
      </c>
      <c r="Y57" s="5">
        <f t="shared" si="182"/>
        <v>3.1993714905518E-2</v>
      </c>
      <c r="Z57" s="5">
        <f t="shared" si="183"/>
        <v>1.4295035093720295E-2</v>
      </c>
      <c r="AA57" s="5">
        <f t="shared" si="184"/>
        <v>2.4690639882357413E-2</v>
      </c>
      <c r="AB57" s="5">
        <f t="shared" si="185"/>
        <v>2.1323057054545597E-2</v>
      </c>
      <c r="AC57" s="5">
        <f t="shared" si="186"/>
        <v>1.5255778979645963E-3</v>
      </c>
      <c r="AD57" s="5">
        <f t="shared" si="187"/>
        <v>2.0850571277628949E-2</v>
      </c>
      <c r="AE57" s="5">
        <f t="shared" si="188"/>
        <v>2.4002135126242531E-2</v>
      </c>
      <c r="AF57" s="5">
        <f t="shared" si="189"/>
        <v>1.3815028925287022E-2</v>
      </c>
      <c r="AG57" s="5">
        <f t="shared" si="190"/>
        <v>5.3010568491147101E-3</v>
      </c>
      <c r="AH57" s="5">
        <f t="shared" si="191"/>
        <v>4.1139324120340204E-3</v>
      </c>
      <c r="AI57" s="5">
        <f t="shared" si="192"/>
        <v>7.1056575251439184E-3</v>
      </c>
      <c r="AJ57" s="5">
        <f t="shared" si="193"/>
        <v>6.1365092820850281E-3</v>
      </c>
      <c r="AK57" s="5">
        <f t="shared" si="194"/>
        <v>3.533029470846705E-3</v>
      </c>
      <c r="AL57" s="5">
        <f t="shared" si="195"/>
        <v>1.213314580878773E-4</v>
      </c>
      <c r="AM57" s="5">
        <f t="shared" si="196"/>
        <v>7.2026958084701045E-3</v>
      </c>
      <c r="AN57" s="5">
        <f t="shared" si="197"/>
        <v>8.2913832799203484E-3</v>
      </c>
      <c r="AO57" s="5">
        <f t="shared" si="198"/>
        <v>4.7723129313401473E-3</v>
      </c>
      <c r="AP57" s="5">
        <f t="shared" si="199"/>
        <v>1.8312160103040672E-3</v>
      </c>
      <c r="AQ57" s="5">
        <f t="shared" si="200"/>
        <v>5.2700107756538058E-4</v>
      </c>
      <c r="AR57" s="5">
        <f t="shared" si="201"/>
        <v>9.4715065922259037E-4</v>
      </c>
      <c r="AS57" s="5">
        <f t="shared" si="202"/>
        <v>1.6359355320138807E-3</v>
      </c>
      <c r="AT57" s="5">
        <f t="shared" si="203"/>
        <v>1.4128085320144327E-3</v>
      </c>
      <c r="AU57" s="5">
        <f t="shared" si="204"/>
        <v>8.1340937507303509E-4</v>
      </c>
      <c r="AV57" s="5">
        <f t="shared" si="205"/>
        <v>3.5123379944838824E-4</v>
      </c>
      <c r="AW57" s="5">
        <f t="shared" si="206"/>
        <v>6.70115947053178E-6</v>
      </c>
      <c r="AX57" s="5">
        <f t="shared" si="207"/>
        <v>2.0734374699929209E-3</v>
      </c>
      <c r="AY57" s="5">
        <f t="shared" si="208"/>
        <v>2.3868375435823473E-3</v>
      </c>
      <c r="AZ57" s="5">
        <f t="shared" si="209"/>
        <v>1.3738040191474074E-3</v>
      </c>
      <c r="BA57" s="5">
        <f t="shared" si="210"/>
        <v>5.2715149888051189E-4</v>
      </c>
      <c r="BB57" s="5">
        <f t="shared" si="211"/>
        <v>1.5170761198407499E-4</v>
      </c>
      <c r="BC57" s="5">
        <f t="shared" si="212"/>
        <v>3.4927643507093504E-5</v>
      </c>
      <c r="BD57" s="5">
        <f t="shared" si="213"/>
        <v>1.8171874689401412E-4</v>
      </c>
      <c r="BE57" s="5">
        <f t="shared" si="214"/>
        <v>3.1386786461296305E-4</v>
      </c>
      <c r="BF57" s="5">
        <f t="shared" si="215"/>
        <v>2.7105909027140231E-4</v>
      </c>
      <c r="BG57" s="5">
        <f t="shared" si="216"/>
        <v>1.5605936701922068E-4</v>
      </c>
      <c r="BH57" s="5">
        <f t="shared" si="217"/>
        <v>6.7387131372502012E-5</v>
      </c>
      <c r="BI57" s="5">
        <f t="shared" si="218"/>
        <v>2.3278451329643322E-5</v>
      </c>
      <c r="BJ57" s="8">
        <f t="shared" si="219"/>
        <v>0.50653930241656364</v>
      </c>
      <c r="BK57" s="8">
        <f t="shared" si="220"/>
        <v>0.23990084805173428</v>
      </c>
      <c r="BL57" s="8">
        <f t="shared" si="221"/>
        <v>0.23940198148380076</v>
      </c>
      <c r="BM57" s="8">
        <f t="shared" si="222"/>
        <v>0.54677200145219851</v>
      </c>
      <c r="BN57" s="8">
        <f t="shared" si="223"/>
        <v>0.45098502920950861</v>
      </c>
    </row>
    <row r="58" spans="1:66" x14ac:dyDescent="0.25">
      <c r="A58" t="s">
        <v>143</v>
      </c>
      <c r="B58" t="s">
        <v>158</v>
      </c>
      <c r="C58" t="s">
        <v>159</v>
      </c>
      <c r="D58" t="s">
        <v>461</v>
      </c>
      <c r="E58">
        <f>VLOOKUP(A58,home!$A$2:$E$405,3,FALSE)</f>
        <v>1.1642857142857099</v>
      </c>
      <c r="F58">
        <f>VLOOKUP(B58,home!$B$2:$E$405,3,FALSE)</f>
        <v>0.86</v>
      </c>
      <c r="G58">
        <f>VLOOKUP(C58,away!$B$2:$E$405,4,FALSE)</f>
        <v>1</v>
      </c>
      <c r="H58">
        <f>VLOOKUP(A58,away!$A$2:$E$405,3,FALSE)</f>
        <v>1.02142857142857</v>
      </c>
      <c r="I58">
        <f>VLOOKUP(C58,away!$B$2:$E$405,3,FALSE)</f>
        <v>0.56999999999999995</v>
      </c>
      <c r="J58">
        <f>VLOOKUP(B58,home!$B$2:$E$405,4,FALSE)</f>
        <v>0.84</v>
      </c>
      <c r="K58" s="3">
        <f t="shared" si="168"/>
        <v>1.0012857142857106</v>
      </c>
      <c r="L58" s="3">
        <f t="shared" si="169"/>
        <v>0.48905999999999933</v>
      </c>
      <c r="M58" s="5">
        <f t="shared" si="170"/>
        <v>0.22529475445934435</v>
      </c>
      <c r="N58" s="5">
        <f t="shared" si="171"/>
        <v>0.22558441914364838</v>
      </c>
      <c r="O58" s="5">
        <f t="shared" si="172"/>
        <v>0.11018265261588681</v>
      </c>
      <c r="P58" s="5">
        <f t="shared" si="173"/>
        <v>0.11032431602639253</v>
      </c>
      <c r="Q58" s="5">
        <f t="shared" si="174"/>
        <v>0.11293722812698755</v>
      </c>
      <c r="R58" s="5">
        <f t="shared" si="175"/>
        <v>2.694296404416276E-2</v>
      </c>
      <c r="S58" s="5">
        <f t="shared" si="176"/>
        <v>1.3506145245036912E-2</v>
      </c>
      <c r="T58" s="5">
        <f t="shared" si="177"/>
        <v>5.5233080787784453E-2</v>
      </c>
      <c r="U58" s="5">
        <f t="shared" si="178"/>
        <v>2.6977604997933724E-2</v>
      </c>
      <c r="V58" s="5">
        <f t="shared" si="179"/>
        <v>7.3486754910009335E-4</v>
      </c>
      <c r="W58" s="5">
        <f t="shared" si="180"/>
        <v>3.769414437819299E-2</v>
      </c>
      <c r="X58" s="5">
        <f t="shared" si="181"/>
        <v>1.8434698249599039E-2</v>
      </c>
      <c r="Y58" s="5">
        <f t="shared" si="182"/>
        <v>4.5078367629744461E-3</v>
      </c>
      <c r="Z58" s="5">
        <f t="shared" si="183"/>
        <v>4.3922419984794084E-3</v>
      </c>
      <c r="AA58" s="5">
        <f t="shared" si="184"/>
        <v>4.3978891667631505E-3</v>
      </c>
      <c r="AB58" s="5">
        <f t="shared" si="185"/>
        <v>2.2017717978459147E-3</v>
      </c>
      <c r="AC58" s="5">
        <f t="shared" si="186"/>
        <v>2.2491025123681197E-5</v>
      </c>
      <c r="AD58" s="5">
        <f t="shared" si="187"/>
        <v>9.4356520695269147E-3</v>
      </c>
      <c r="AE58" s="5">
        <f t="shared" si="188"/>
        <v>4.6146000011228275E-3</v>
      </c>
      <c r="AF58" s="5">
        <f t="shared" si="189"/>
        <v>1.1284081382745633E-3</v>
      </c>
      <c r="AG58" s="5">
        <f t="shared" si="190"/>
        <v>1.8395309470151908E-4</v>
      </c>
      <c r="AH58" s="5">
        <f t="shared" si="191"/>
        <v>5.3701746794408407E-4</v>
      </c>
      <c r="AI58" s="5">
        <f t="shared" si="192"/>
        <v>5.3770791897429586E-4</v>
      </c>
      <c r="AJ58" s="5">
        <f t="shared" si="193"/>
        <v>2.6919962886363035E-4</v>
      </c>
      <c r="AK58" s="5">
        <f t="shared" si="194"/>
        <v>8.9848580890722782E-5</v>
      </c>
      <c r="AL58" s="5">
        <f t="shared" si="195"/>
        <v>4.4054411643220142E-7</v>
      </c>
      <c r="AM58" s="5">
        <f t="shared" si="196"/>
        <v>1.8895567244375407E-3</v>
      </c>
      <c r="AN58" s="5">
        <f t="shared" si="197"/>
        <v>9.2410661165342241E-4</v>
      </c>
      <c r="AO58" s="5">
        <f t="shared" si="198"/>
        <v>2.2597178974761105E-4</v>
      </c>
      <c r="AP58" s="5">
        <f t="shared" si="199"/>
        <v>3.6837921164655513E-5</v>
      </c>
      <c r="AQ58" s="5">
        <f t="shared" si="200"/>
        <v>4.5039884311965994E-6</v>
      </c>
      <c r="AR58" s="5">
        <f t="shared" si="201"/>
        <v>5.2526752574546706E-5</v>
      </c>
      <c r="AS58" s="5">
        <f t="shared" si="202"/>
        <v>5.2594286970713778E-5</v>
      </c>
      <c r="AT58" s="5">
        <f t="shared" si="203"/>
        <v>2.6330954098409392E-5</v>
      </c>
      <c r="AU58" s="5">
        <f t="shared" si="204"/>
        <v>8.78826939408337E-6</v>
      </c>
      <c r="AV58" s="5">
        <f t="shared" si="205"/>
        <v>2.1998921493975034E-6</v>
      </c>
      <c r="AW58" s="5">
        <f t="shared" si="206"/>
        <v>5.9924865540736457E-9</v>
      </c>
      <c r="AX58" s="5">
        <f t="shared" si="207"/>
        <v>3.1533102575196829E-4</v>
      </c>
      <c r="AY58" s="5">
        <f t="shared" si="208"/>
        <v>1.5421579145425741E-4</v>
      </c>
      <c r="AZ58" s="5">
        <f t="shared" si="209"/>
        <v>3.7710387484309507E-5</v>
      </c>
      <c r="BA58" s="5">
        <f t="shared" si="210"/>
        <v>6.1475473676921288E-6</v>
      </c>
      <c r="BB58" s="5">
        <f t="shared" si="211"/>
        <v>7.5162987891087699E-7</v>
      </c>
      <c r="BC58" s="5">
        <f t="shared" si="212"/>
        <v>7.3518421716030635E-8</v>
      </c>
      <c r="BD58" s="5">
        <f t="shared" si="213"/>
        <v>4.2814556023512935E-6</v>
      </c>
      <c r="BE58" s="5">
        <f t="shared" si="214"/>
        <v>4.2869603309828721E-6</v>
      </c>
      <c r="BF58" s="5">
        <f t="shared" si="215"/>
        <v>2.1462360685613455E-6</v>
      </c>
      <c r="BG58" s="5">
        <f t="shared" si="216"/>
        <v>7.1633183831173407E-7</v>
      </c>
      <c r="BH58" s="5">
        <f t="shared" si="217"/>
        <v>1.7931320909739016E-7</v>
      </c>
      <c r="BI58" s="5">
        <f t="shared" si="218"/>
        <v>3.5908750930388666E-8</v>
      </c>
      <c r="BJ58" s="8">
        <f t="shared" si="219"/>
        <v>0.47334922768860599</v>
      </c>
      <c r="BK58" s="8">
        <f t="shared" si="220"/>
        <v>0.35003723064056824</v>
      </c>
      <c r="BL58" s="8">
        <f t="shared" si="221"/>
        <v>0.17229074258025243</v>
      </c>
      <c r="BM58" s="8">
        <f t="shared" si="222"/>
        <v>0.18864889869251597</v>
      </c>
      <c r="BN58" s="8">
        <f t="shared" si="223"/>
        <v>0.81126633441642237</v>
      </c>
    </row>
    <row r="59" spans="1:66" x14ac:dyDescent="0.25">
      <c r="A59" t="s">
        <v>143</v>
      </c>
      <c r="B59" t="s">
        <v>147</v>
      </c>
      <c r="C59" t="s">
        <v>151</v>
      </c>
      <c r="D59" t="s">
        <v>461</v>
      </c>
      <c r="E59">
        <f>VLOOKUP(A59,home!$A$2:$E$405,3,FALSE)</f>
        <v>1.1642857142857099</v>
      </c>
      <c r="F59">
        <f>VLOOKUP(B59,home!$B$2:$E$405,3,FALSE)</f>
        <v>0.74</v>
      </c>
      <c r="G59">
        <f>VLOOKUP(C59,away!$B$2:$E$405,4,FALSE)</f>
        <v>0.49</v>
      </c>
      <c r="H59">
        <f>VLOOKUP(A59,away!$A$2:$E$405,3,FALSE)</f>
        <v>1.02142857142857</v>
      </c>
      <c r="I59">
        <f>VLOOKUP(C59,away!$B$2:$E$405,3,FALSE)</f>
        <v>0.74</v>
      </c>
      <c r="J59">
        <f>VLOOKUP(B59,home!$B$2:$E$405,4,FALSE)</f>
        <v>0.42</v>
      </c>
      <c r="K59" s="3">
        <f t="shared" si="168"/>
        <v>0.42216999999999838</v>
      </c>
      <c r="L59" s="3">
        <f t="shared" si="169"/>
        <v>0.31745999999999952</v>
      </c>
      <c r="M59" s="5">
        <f t="shared" si="170"/>
        <v>0.47729048033225396</v>
      </c>
      <c r="N59" s="5">
        <f t="shared" si="171"/>
        <v>0.20149772208186689</v>
      </c>
      <c r="O59" s="5">
        <f t="shared" si="172"/>
        <v>0.15152063588627709</v>
      </c>
      <c r="P59" s="5">
        <f t="shared" si="173"/>
        <v>6.3967466852109356E-2</v>
      </c>
      <c r="Q59" s="5">
        <f t="shared" si="174"/>
        <v>4.2533146665650709E-2</v>
      </c>
      <c r="R59" s="5">
        <f t="shared" si="175"/>
        <v>2.4050870534228726E-2</v>
      </c>
      <c r="S59" s="5">
        <f t="shared" si="176"/>
        <v>2.1432633710959824E-3</v>
      </c>
      <c r="T59" s="5">
        <f t="shared" si="177"/>
        <v>1.3502572740477451E-2</v>
      </c>
      <c r="U59" s="5">
        <f t="shared" si="178"/>
        <v>1.0153556013435301E-2</v>
      </c>
      <c r="V59" s="5">
        <f t="shared" si="179"/>
        <v>3.1916070284094839E-5</v>
      </c>
      <c r="W59" s="5">
        <f t="shared" si="180"/>
        <v>5.9854061759458963E-3</v>
      </c>
      <c r="X59" s="5">
        <f t="shared" si="181"/>
        <v>1.9001270446157811E-3</v>
      </c>
      <c r="Y59" s="5">
        <f t="shared" si="182"/>
        <v>3.0160716579186246E-4</v>
      </c>
      <c r="Z59" s="5">
        <f t="shared" si="183"/>
        <v>2.5450631199320796E-3</v>
      </c>
      <c r="AA59" s="5">
        <f t="shared" si="184"/>
        <v>1.0744492973417221E-3</v>
      </c>
      <c r="AB59" s="5">
        <f t="shared" si="185"/>
        <v>2.2680012992937651E-4</v>
      </c>
      <c r="AC59" s="5">
        <f t="shared" si="186"/>
        <v>2.6734114916327089E-7</v>
      </c>
      <c r="AD59" s="5">
        <f t="shared" si="187"/>
        <v>6.3171473132476736E-4</v>
      </c>
      <c r="AE59" s="5">
        <f t="shared" si="188"/>
        <v>2.0054415860636034E-4</v>
      </c>
      <c r="AF59" s="5">
        <f t="shared" si="189"/>
        <v>3.1832374295587522E-5</v>
      </c>
      <c r="AG59" s="5">
        <f t="shared" si="190"/>
        <v>3.3685018479590667E-6</v>
      </c>
      <c r="AH59" s="5">
        <f t="shared" si="191"/>
        <v>2.0198893451340918E-4</v>
      </c>
      <c r="AI59" s="5">
        <f t="shared" si="192"/>
        <v>8.5273668483525623E-5</v>
      </c>
      <c r="AJ59" s="5">
        <f t="shared" si="193"/>
        <v>1.7999992311844939E-5</v>
      </c>
      <c r="AK59" s="5">
        <f t="shared" si="194"/>
        <v>2.5330189180971826E-6</v>
      </c>
      <c r="AL59" s="5">
        <f t="shared" si="195"/>
        <v>1.4331847629059632E-9</v>
      </c>
      <c r="AM59" s="5">
        <f t="shared" si="196"/>
        <v>5.3338201624675224E-5</v>
      </c>
      <c r="AN59" s="5">
        <f t="shared" si="197"/>
        <v>1.6932745487769369E-5</v>
      </c>
      <c r="AO59" s="5">
        <f t="shared" si="198"/>
        <v>2.6877346912736279E-6</v>
      </c>
      <c r="AP59" s="5">
        <f t="shared" si="199"/>
        <v>2.8441608503057486E-7</v>
      </c>
      <c r="AQ59" s="5">
        <f t="shared" si="200"/>
        <v>2.2572682588451537E-8</v>
      </c>
      <c r="AR59" s="5">
        <f t="shared" si="201"/>
        <v>1.2824681430125361E-5</v>
      </c>
      <c r="AS59" s="5">
        <f t="shared" si="202"/>
        <v>5.4141957593560022E-6</v>
      </c>
      <c r="AT59" s="5">
        <f t="shared" si="203"/>
        <v>1.1428555118636574E-6</v>
      </c>
      <c r="AU59" s="5">
        <f t="shared" si="204"/>
        <v>1.6082643714782613E-7</v>
      </c>
      <c r="AV59" s="5">
        <f t="shared" si="205"/>
        <v>1.6974024242674375E-8</v>
      </c>
      <c r="AW59" s="5">
        <f t="shared" si="206"/>
        <v>5.3355115194743841E-12</v>
      </c>
      <c r="AX59" s="5">
        <f t="shared" si="207"/>
        <v>3.7529647633148393E-6</v>
      </c>
      <c r="AY59" s="5">
        <f t="shared" si="208"/>
        <v>1.1914161937619268E-6</v>
      </c>
      <c r="AZ59" s="5">
        <f t="shared" si="209"/>
        <v>1.8911349243583034E-7</v>
      </c>
      <c r="BA59" s="5">
        <f t="shared" si="210"/>
        <v>2.0011989769559536E-8</v>
      </c>
      <c r="BB59" s="5">
        <f t="shared" si="211"/>
        <v>1.58825156806109E-9</v>
      </c>
      <c r="BC59" s="5">
        <f t="shared" si="212"/>
        <v>1.0084126855933461E-10</v>
      </c>
      <c r="BD59" s="5">
        <f t="shared" si="213"/>
        <v>6.7855389446793148E-7</v>
      </c>
      <c r="BE59" s="5">
        <f t="shared" si="214"/>
        <v>2.8646509762752552E-7</v>
      </c>
      <c r="BF59" s="5">
        <f t="shared" si="215"/>
        <v>6.0468485132705997E-8</v>
      </c>
      <c r="BG59" s="5">
        <f t="shared" si="216"/>
        <v>8.509326789491463E-9</v>
      </c>
      <c r="BH59" s="5">
        <f t="shared" si="217"/>
        <v>8.980956226798994E-10</v>
      </c>
      <c r="BI59" s="5">
        <f t="shared" si="218"/>
        <v>7.5829805805354362E-11</v>
      </c>
      <c r="BJ59" s="8">
        <f t="shared" si="219"/>
        <v>0.26666646250652676</v>
      </c>
      <c r="BK59" s="8">
        <f t="shared" si="220"/>
        <v>0.5434345868162711</v>
      </c>
      <c r="BL59" s="8">
        <f t="shared" si="221"/>
        <v>0.18735470197933121</v>
      </c>
      <c r="BM59" s="8">
        <f t="shared" si="222"/>
        <v>3.913930065881617E-2</v>
      </c>
      <c r="BN59" s="8">
        <f t="shared" si="223"/>
        <v>0.96086032235238672</v>
      </c>
    </row>
    <row r="60" spans="1:66" x14ac:dyDescent="0.25">
      <c r="A60" t="s">
        <v>192</v>
      </c>
      <c r="B60" t="s">
        <v>281</v>
      </c>
      <c r="C60" t="s">
        <v>194</v>
      </c>
      <c r="D60" t="s">
        <v>461</v>
      </c>
      <c r="E60">
        <f>VLOOKUP(A60,home!$A$2:$E$405,3,FALSE)</f>
        <v>1.36619718309859</v>
      </c>
      <c r="F60">
        <f>VLOOKUP(B60,home!$B$2:$E$405,3,FALSE)</f>
        <v>1.22</v>
      </c>
      <c r="G60">
        <f>VLOOKUP(C60,away!$B$2:$E$405,4,FALSE)</f>
        <v>1.05</v>
      </c>
      <c r="H60">
        <f>VLOOKUP(A60,away!$A$2:$E$405,3,FALSE)</f>
        <v>1.1971830985915499</v>
      </c>
      <c r="I60">
        <f>VLOOKUP(C60,away!$B$2:$E$405,3,FALSE)</f>
        <v>0.63</v>
      </c>
      <c r="J60">
        <f>VLOOKUP(B60,home!$B$2:$E$405,4,FALSE)</f>
        <v>0.7</v>
      </c>
      <c r="K60" s="3">
        <f t="shared" si="168"/>
        <v>1.7500985915492939</v>
      </c>
      <c r="L60" s="3">
        <f t="shared" si="169"/>
        <v>0.5279577464788735</v>
      </c>
      <c r="M60" s="5">
        <f t="shared" si="170"/>
        <v>0.10248320596944198</v>
      </c>
      <c r="N60" s="5">
        <f t="shared" si="171"/>
        <v>0.17935571442457662</v>
      </c>
      <c r="O60" s="5">
        <f t="shared" si="172"/>
        <v>5.4106802475556819E-2</v>
      </c>
      <c r="P60" s="5">
        <f t="shared" si="173"/>
        <v>9.469223880570786E-2</v>
      </c>
      <c r="Q60" s="5">
        <f t="shared" si="174"/>
        <v>0.1569450916003845</v>
      </c>
      <c r="R60" s="5">
        <f t="shared" si="175"/>
        <v>1.4283052752086254E-2</v>
      </c>
      <c r="S60" s="5">
        <f t="shared" si="176"/>
        <v>2.1873388925573896E-2</v>
      </c>
      <c r="T60" s="5">
        <f t="shared" si="177"/>
        <v>8.2860376882259362E-2</v>
      </c>
      <c r="U60" s="5">
        <f t="shared" si="178"/>
        <v>2.4996750504450421E-2</v>
      </c>
      <c r="V60" s="5">
        <f t="shared" si="179"/>
        <v>2.245614725128897E-3</v>
      </c>
      <c r="W60" s="5">
        <f t="shared" si="180"/>
        <v>9.1556461253469279E-2</v>
      </c>
      <c r="X60" s="5">
        <f t="shared" si="181"/>
        <v>4.8337942958961932E-2</v>
      </c>
      <c r="Y60" s="5">
        <f t="shared" si="182"/>
        <v>1.2760195717018932E-2</v>
      </c>
      <c r="Z60" s="5">
        <f t="shared" si="183"/>
        <v>2.5136161146101107E-3</v>
      </c>
      <c r="AA60" s="5">
        <f t="shared" si="184"/>
        <v>4.3990760218747633E-3</v>
      </c>
      <c r="AB60" s="5">
        <f t="shared" si="185"/>
        <v>3.8494083750006476E-3</v>
      </c>
      <c r="AC60" s="5">
        <f t="shared" si="186"/>
        <v>1.2968117788545537E-4</v>
      </c>
      <c r="AD60" s="5">
        <f t="shared" si="187"/>
        <v>4.0058208471733525E-2</v>
      </c>
      <c r="AE60" s="5">
        <f t="shared" si="188"/>
        <v>2.1149041472717348E-2</v>
      </c>
      <c r="AF60" s="5">
        <f t="shared" si="189"/>
        <v>5.5829001380620418E-3</v>
      </c>
      <c r="AG60" s="5">
        <f t="shared" si="190"/>
        <v>9.8251179190260939E-4</v>
      </c>
      <c r="AH60" s="5">
        <f t="shared" si="191"/>
        <v>3.3177077484563389E-4</v>
      </c>
      <c r="AI60" s="5">
        <f t="shared" si="192"/>
        <v>5.8063156577456182E-4</v>
      </c>
      <c r="AJ60" s="5">
        <f t="shared" si="193"/>
        <v>5.08081242735561E-4</v>
      </c>
      <c r="AK60" s="5">
        <f t="shared" si="194"/>
        <v>2.9639742243470679E-4</v>
      </c>
      <c r="AL60" s="5">
        <f t="shared" si="195"/>
        <v>4.7929027780791925E-6</v>
      </c>
      <c r="AM60" s="5">
        <f t="shared" si="196"/>
        <v>1.4021162845273756E-2</v>
      </c>
      <c r="AN60" s="5">
        <f t="shared" si="197"/>
        <v>7.4025815388040414E-3</v>
      </c>
      <c r="AO60" s="5">
        <f t="shared" si="198"/>
        <v>1.9541251336765461E-3</v>
      </c>
      <c r="AP60" s="5">
        <f t="shared" si="199"/>
        <v>3.4389850063786567E-4</v>
      </c>
      <c r="AQ60" s="5">
        <f t="shared" si="200"/>
        <v>4.539096935355774E-5</v>
      </c>
      <c r="AR60" s="5">
        <f t="shared" si="201"/>
        <v>3.503219012701013E-5</v>
      </c>
      <c r="AS60" s="5">
        <f t="shared" si="202"/>
        <v>6.1309786600167521E-5</v>
      </c>
      <c r="AT60" s="5">
        <f t="shared" si="203"/>
        <v>5.3649085588570479E-5</v>
      </c>
      <c r="AU60" s="5">
        <f t="shared" si="204"/>
        <v>3.1297063042154906E-5</v>
      </c>
      <c r="AV60" s="5">
        <f t="shared" si="205"/>
        <v>1.3693236487426192E-5</v>
      </c>
      <c r="AW60" s="5">
        <f t="shared" si="206"/>
        <v>1.2301492342119365E-7</v>
      </c>
      <c r="AX60" s="5">
        <f t="shared" si="207"/>
        <v>4.0897362245661513E-3</v>
      </c>
      <c r="AY60" s="5">
        <f t="shared" si="208"/>
        <v>2.159207920814961E-3</v>
      </c>
      <c r="AZ60" s="5">
        <f t="shared" si="209"/>
        <v>5.6998527402640027E-4</v>
      </c>
      <c r="BA60" s="5">
        <f t="shared" si="210"/>
        <v>1.003093802670405E-4</v>
      </c>
      <c r="BB60" s="5">
        <f t="shared" si="211"/>
        <v>1.323977858911977E-5</v>
      </c>
      <c r="BC60" s="5">
        <f t="shared" si="212"/>
        <v>1.3980087335581829E-6</v>
      </c>
      <c r="BD60" s="5">
        <f t="shared" si="213"/>
        <v>3.082586025612617E-6</v>
      </c>
      <c r="BE60" s="5">
        <f t="shared" si="214"/>
        <v>5.3948294617541774E-6</v>
      </c>
      <c r="BF60" s="5">
        <f t="shared" si="215"/>
        <v>4.7207417213323109E-6</v>
      </c>
      <c r="BG60" s="5">
        <f t="shared" si="216"/>
        <v>2.7539211458572223E-6</v>
      </c>
      <c r="BH60" s="5">
        <f t="shared" si="217"/>
        <v>1.2049083796506358E-6</v>
      </c>
      <c r="BI60" s="5">
        <f t="shared" si="218"/>
        <v>4.2174169163450355E-7</v>
      </c>
      <c r="BJ60" s="8">
        <f t="shared" si="219"/>
        <v>0.67028948028582902</v>
      </c>
      <c r="BK60" s="8">
        <f t="shared" si="220"/>
        <v>0.22358813042733111</v>
      </c>
      <c r="BL60" s="8">
        <f t="shared" si="221"/>
        <v>0.10356453122503056</v>
      </c>
      <c r="BM60" s="8">
        <f t="shared" si="222"/>
        <v>0.39593056711915542</v>
      </c>
      <c r="BN60" s="8">
        <f t="shared" si="223"/>
        <v>0.60186610602775414</v>
      </c>
    </row>
    <row r="61" spans="1:66" x14ac:dyDescent="0.25">
      <c r="A61" t="s">
        <v>192</v>
      </c>
      <c r="B61" t="s">
        <v>205</v>
      </c>
      <c r="C61" t="s">
        <v>202</v>
      </c>
      <c r="D61" t="s">
        <v>461</v>
      </c>
      <c r="E61">
        <f>VLOOKUP(A61,home!$A$2:$E$405,3,FALSE)</f>
        <v>1.36619718309859</v>
      </c>
      <c r="F61">
        <f>VLOOKUP(B61,home!$B$2:$E$405,3,FALSE)</f>
        <v>0.73</v>
      </c>
      <c r="G61">
        <f>VLOOKUP(C61,away!$B$2:$E$405,4,FALSE)</f>
        <v>1.71</v>
      </c>
      <c r="H61">
        <f>VLOOKUP(A61,away!$A$2:$E$405,3,FALSE)</f>
        <v>1.1971830985915499</v>
      </c>
      <c r="I61">
        <f>VLOOKUP(C61,away!$B$2:$E$405,3,FALSE)</f>
        <v>1.22</v>
      </c>
      <c r="J61">
        <f>VLOOKUP(B61,home!$B$2:$E$405,4,FALSE)</f>
        <v>1.53</v>
      </c>
      <c r="K61" s="3">
        <f t="shared" si="168"/>
        <v>1.7054239436619698</v>
      </c>
      <c r="L61" s="3">
        <f t="shared" si="169"/>
        <v>2.2346619718309872</v>
      </c>
      <c r="M61" s="5">
        <f t="shared" si="170"/>
        <v>1.9446543914204577E-2</v>
      </c>
      <c r="N61" s="5">
        <f t="shared" si="171"/>
        <v>3.3164601612758436E-2</v>
      </c>
      <c r="O61" s="5">
        <f t="shared" si="172"/>
        <v>4.3456452168614282E-2</v>
      </c>
      <c r="P61" s="5">
        <f t="shared" si="173"/>
        <v>7.4111674034955916E-2</v>
      </c>
      <c r="Q61" s="5">
        <f t="shared" si="174"/>
        <v>2.8279852836204319E-2</v>
      </c>
      <c r="R61" s="5">
        <f t="shared" si="175"/>
        <v>4.8555240545947294E-2</v>
      </c>
      <c r="S61" s="5">
        <f t="shared" si="176"/>
        <v>7.0610750327871619E-2</v>
      </c>
      <c r="T61" s="5">
        <f t="shared" si="177"/>
        <v>6.3195911702042487E-2</v>
      </c>
      <c r="U61" s="5">
        <f t="shared" si="178"/>
        <v>8.2807269817324988E-2</v>
      </c>
      <c r="V61" s="5">
        <f t="shared" si="179"/>
        <v>2.9900091100737481E-2</v>
      </c>
      <c r="W61" s="5">
        <f t="shared" si="180"/>
        <v>1.6076379383366573E-2</v>
      </c>
      <c r="X61" s="5">
        <f t="shared" si="181"/>
        <v>3.5925273652736976E-2</v>
      </c>
      <c r="Y61" s="5">
        <f t="shared" si="182"/>
        <v>4.0140421429696517E-2</v>
      </c>
      <c r="Z61" s="5">
        <f t="shared" si="183"/>
        <v>3.6168183193711498E-2</v>
      </c>
      <c r="AA61" s="5">
        <f t="shared" si="184"/>
        <v>6.1682085617308029E-2</v>
      </c>
      <c r="AB61" s="5">
        <f t="shared" si="185"/>
        <v>5.2597052853382377E-2</v>
      </c>
      <c r="AC61" s="5">
        <f t="shared" si="186"/>
        <v>7.121913973023258E-3</v>
      </c>
      <c r="AD61" s="5">
        <f t="shared" si="187"/>
        <v>6.8542605819467538E-3</v>
      </c>
      <c r="AE61" s="5">
        <f t="shared" si="188"/>
        <v>1.5316955467496542E-2</v>
      </c>
      <c r="AF61" s="5">
        <f t="shared" si="189"/>
        <v>1.7114108953721625E-2</v>
      </c>
      <c r="AG61" s="5">
        <f t="shared" si="190"/>
        <v>1.2748082820217974E-2</v>
      </c>
      <c r="AH61" s="5">
        <f t="shared" si="191"/>
        <v>2.0205915893300928E-2</v>
      </c>
      <c r="AI61" s="5">
        <f t="shared" si="192"/>
        <v>3.4459652768055335E-2</v>
      </c>
      <c r="AJ61" s="5">
        <f t="shared" si="193"/>
        <v>2.9384158460459529E-2</v>
      </c>
      <c r="AK61" s="5">
        <f t="shared" si="194"/>
        <v>1.6704149134275044E-2</v>
      </c>
      <c r="AL61" s="5">
        <f t="shared" si="195"/>
        <v>1.0856776796994909E-3</v>
      </c>
      <c r="AM61" s="5">
        <f t="shared" si="196"/>
        <v>2.3378840225100833E-3</v>
      </c>
      <c r="AN61" s="5">
        <f t="shared" si="197"/>
        <v>5.2243805196545432E-3</v>
      </c>
      <c r="AO61" s="5">
        <f t="shared" si="198"/>
        <v>5.8373622368233105E-3</v>
      </c>
      <c r="AP61" s="5">
        <f t="shared" si="199"/>
        <v>4.3481771354771078E-3</v>
      </c>
      <c r="AQ61" s="5">
        <f t="shared" si="200"/>
        <v>2.4291765228589219E-3</v>
      </c>
      <c r="AR61" s="5">
        <f t="shared" si="201"/>
        <v>9.0306783705549794E-3</v>
      </c>
      <c r="AS61" s="5">
        <f t="shared" si="202"/>
        <v>1.540113512065472E-2</v>
      </c>
      <c r="AT61" s="5">
        <f t="shared" si="203"/>
        <v>1.3132732297168924E-2</v>
      </c>
      <c r="AU61" s="5">
        <f t="shared" si="204"/>
        <v>7.465625368431583E-3</v>
      </c>
      <c r="AV61" s="5">
        <f t="shared" si="205"/>
        <v>3.1830140644333598E-3</v>
      </c>
      <c r="AW61" s="5">
        <f t="shared" si="206"/>
        <v>1.1493243372404265E-4</v>
      </c>
      <c r="AX61" s="5">
        <f t="shared" si="207"/>
        <v>6.6451389824890997E-4</v>
      </c>
      <c r="AY61" s="5">
        <f t="shared" si="208"/>
        <v>1.4849639381700052E-3</v>
      </c>
      <c r="AZ61" s="5">
        <f t="shared" si="209"/>
        <v>1.6591962210844463E-3</v>
      </c>
      <c r="BA61" s="5">
        <f t="shared" si="210"/>
        <v>1.2359142330210305E-3</v>
      </c>
      <c r="BB61" s="5">
        <f t="shared" si="211"/>
        <v>6.9046263424418959E-4</v>
      </c>
      <c r="BC61" s="5">
        <f t="shared" si="212"/>
        <v>3.0859011834314737E-4</v>
      </c>
      <c r="BD61" s="5">
        <f t="shared" si="213"/>
        <v>3.363418922419308E-3</v>
      </c>
      <c r="BE61" s="5">
        <f t="shared" si="214"/>
        <v>5.736055162859628E-3</v>
      </c>
      <c r="BF61" s="5">
        <f t="shared" si="215"/>
        <v>4.8912029084533359E-3</v>
      </c>
      <c r="BG61" s="5">
        <f t="shared" si="216"/>
        <v>2.7805248511284619E-3</v>
      </c>
      <c r="BH61" s="5">
        <f t="shared" si="217"/>
        <v>1.1854934142654036E-3</v>
      </c>
      <c r="BI61" s="5">
        <f t="shared" si="218"/>
        <v>4.0435377074835949E-4</v>
      </c>
      <c r="BJ61" s="8">
        <f t="shared" si="219"/>
        <v>0.29503646992062388</v>
      </c>
      <c r="BK61" s="8">
        <f t="shared" si="220"/>
        <v>0.20376161496866235</v>
      </c>
      <c r="BL61" s="8">
        <f t="shared" si="221"/>
        <v>0.45642621150978602</v>
      </c>
      <c r="BM61" s="8">
        <f t="shared" si="222"/>
        <v>0.74300808297565291</v>
      </c>
      <c r="BN61" s="8">
        <f t="shared" si="223"/>
        <v>0.24701436511268482</v>
      </c>
    </row>
    <row r="62" spans="1:66" x14ac:dyDescent="0.25">
      <c r="A62" t="s">
        <v>192</v>
      </c>
      <c r="B62" t="s">
        <v>199</v>
      </c>
      <c r="C62" t="s">
        <v>201</v>
      </c>
      <c r="D62" t="s">
        <v>461</v>
      </c>
      <c r="E62">
        <f>VLOOKUP(A62,home!$A$2:$E$405,3,FALSE)</f>
        <v>1.36619718309859</v>
      </c>
      <c r="F62">
        <f>VLOOKUP(B62,home!$B$2:$E$405,3,FALSE)</f>
        <v>1.17</v>
      </c>
      <c r="G62">
        <f>VLOOKUP(C62,away!$B$2:$E$405,4,FALSE)</f>
        <v>0.37</v>
      </c>
      <c r="H62">
        <f>VLOOKUP(A62,away!$A$2:$E$405,3,FALSE)</f>
        <v>1.1971830985915499</v>
      </c>
      <c r="I62">
        <f>VLOOKUP(C62,away!$B$2:$E$405,3,FALSE)</f>
        <v>0.24</v>
      </c>
      <c r="J62">
        <f>VLOOKUP(B62,home!$B$2:$E$405,4,FALSE)</f>
        <v>2</v>
      </c>
      <c r="K62" s="3">
        <f t="shared" si="168"/>
        <v>0.59142676056337951</v>
      </c>
      <c r="L62" s="3">
        <f t="shared" si="169"/>
        <v>0.5746478873239439</v>
      </c>
      <c r="M62" s="5">
        <f t="shared" si="170"/>
        <v>0.31158763505314557</v>
      </c>
      <c r="N62" s="5">
        <f t="shared" si="171"/>
        <v>0.18428126563108641</v>
      </c>
      <c r="O62" s="5">
        <f t="shared" si="172"/>
        <v>0.17905317619955416</v>
      </c>
      <c r="P62" s="5">
        <f t="shared" si="173"/>
        <v>0.1058968399682863</v>
      </c>
      <c r="Q62" s="5">
        <f t="shared" si="174"/>
        <v>5.4494435982356537E-2</v>
      </c>
      <c r="R62" s="5">
        <f t="shared" si="175"/>
        <v>5.1446264710857829E-2</v>
      </c>
      <c r="S62" s="5">
        <f t="shared" si="176"/>
        <v>8.9975816220660629E-3</v>
      </c>
      <c r="T62" s="5">
        <f t="shared" si="177"/>
        <v>3.1315112508171095E-2</v>
      </c>
      <c r="U62" s="5">
        <f t="shared" si="178"/>
        <v>3.042669768102875E-2</v>
      </c>
      <c r="V62" s="5">
        <f t="shared" si="179"/>
        <v>3.3977081456500755E-4</v>
      </c>
      <c r="W62" s="5">
        <f t="shared" si="180"/>
        <v>1.0743155913924532E-2</v>
      </c>
      <c r="X62" s="5">
        <f t="shared" si="181"/>
        <v>6.1735318491284667E-3</v>
      </c>
      <c r="Y62" s="5">
        <f t="shared" si="182"/>
        <v>1.7738035172143768E-3</v>
      </c>
      <c r="Z62" s="5">
        <f t="shared" si="183"/>
        <v>9.8544957756009407E-3</v>
      </c>
      <c r="AA62" s="5">
        <f t="shared" si="184"/>
        <v>5.8282125135491712E-3</v>
      </c>
      <c r="AB62" s="5">
        <f t="shared" si="185"/>
        <v>1.723480423381669E-3</v>
      </c>
      <c r="AC62" s="5">
        <f t="shared" si="186"/>
        <v>7.2172022266199446E-6</v>
      </c>
      <c r="AD62" s="5">
        <f t="shared" si="187"/>
        <v>1.5884474750999245E-3</v>
      </c>
      <c r="AE62" s="5">
        <f t="shared" si="188"/>
        <v>9.1279798569122452E-4</v>
      </c>
      <c r="AF62" s="5">
        <f t="shared" si="189"/>
        <v>2.6226871701550683E-4</v>
      </c>
      <c r="AG62" s="5">
        <f t="shared" si="190"/>
        <v>5.023738804804077E-5</v>
      </c>
      <c r="AH62" s="5">
        <f t="shared" si="191"/>
        <v>1.4157162945229527E-3</v>
      </c>
      <c r="AI62" s="5">
        <f t="shared" si="192"/>
        <v>8.3729250194650108E-4</v>
      </c>
      <c r="AJ62" s="5">
        <f t="shared" si="193"/>
        <v>2.4759859603511316E-4</v>
      </c>
      <c r="AK62" s="5">
        <f t="shared" si="194"/>
        <v>4.8812145191029277E-5</v>
      </c>
      <c r="AL62" s="5">
        <f t="shared" si="195"/>
        <v>9.8114151298818274E-8</v>
      </c>
      <c r="AM62" s="5">
        <f t="shared" si="196"/>
        <v>1.8789006890468563E-4</v>
      </c>
      <c r="AN62" s="5">
        <f t="shared" si="197"/>
        <v>1.0797063114522785E-4</v>
      </c>
      <c r="AO62" s="5">
        <f t="shared" si="198"/>
        <v>3.1022547540318995E-5</v>
      </c>
      <c r="AP62" s="5">
        <f t="shared" si="199"/>
        <v>5.9423471344836405E-6</v>
      </c>
      <c r="AQ62" s="5">
        <f t="shared" si="200"/>
        <v>8.536893066441291E-7</v>
      </c>
      <c r="AR62" s="5">
        <f t="shared" si="201"/>
        <v>1.6270767553953945E-4</v>
      </c>
      <c r="AS62" s="5">
        <f t="shared" si="202"/>
        <v>9.6229673463147232E-5</v>
      </c>
      <c r="AT62" s="5">
        <f t="shared" si="203"/>
        <v>2.8456402023190484E-5</v>
      </c>
      <c r="AU62" s="5">
        <f t="shared" si="204"/>
        <v>5.6099592219549177E-6</v>
      </c>
      <c r="AV62" s="5">
        <f t="shared" si="205"/>
        <v>8.2947000238336318E-7</v>
      </c>
      <c r="AW62" s="5">
        <f t="shared" si="206"/>
        <v>9.262579242792971E-10</v>
      </c>
      <c r="AX62" s="5">
        <f t="shared" si="207"/>
        <v>1.8520535799054723E-5</v>
      </c>
      <c r="AY62" s="5">
        <f t="shared" si="208"/>
        <v>1.064278676903427E-5</v>
      </c>
      <c r="AZ62" s="5">
        <f t="shared" si="209"/>
        <v>3.0579274660323824E-6</v>
      </c>
      <c r="BA62" s="5">
        <f t="shared" si="210"/>
        <v>5.8574385264845655E-7</v>
      </c>
      <c r="BB62" s="5">
        <f t="shared" si="211"/>
        <v>8.4149116859355773E-8</v>
      </c>
      <c r="BC62" s="5">
        <f t="shared" si="212"/>
        <v>9.6712224446808945E-9</v>
      </c>
      <c r="BD62" s="5">
        <f t="shared" si="213"/>
        <v>1.5583270333364343E-5</v>
      </c>
      <c r="BE62" s="5">
        <f t="shared" si="214"/>
        <v>9.2163630922450889E-6</v>
      </c>
      <c r="BF62" s="5">
        <f t="shared" si="215"/>
        <v>2.725401883911202E-6</v>
      </c>
      <c r="BG62" s="5">
        <f t="shared" si="216"/>
        <v>5.3729186914497802E-7</v>
      </c>
      <c r="BH62" s="5">
        <f t="shared" si="217"/>
        <v>7.9442197411364374E-8</v>
      </c>
      <c r="BI62" s="5">
        <f t="shared" si="218"/>
        <v>9.3968482934079489E-9</v>
      </c>
      <c r="BJ62" s="8">
        <f t="shared" si="219"/>
        <v>0.29196163706599354</v>
      </c>
      <c r="BK62" s="8">
        <f t="shared" si="220"/>
        <v>0.42683978556120988</v>
      </c>
      <c r="BL62" s="8">
        <f t="shared" si="221"/>
        <v>0.2713492354125418</v>
      </c>
      <c r="BM62" s="8">
        <f t="shared" si="222"/>
        <v>0.11323489440954825</v>
      </c>
      <c r="BN62" s="8">
        <f t="shared" si="223"/>
        <v>0.88675961754528676</v>
      </c>
    </row>
    <row r="63" spans="1:66" x14ac:dyDescent="0.25">
      <c r="A63" t="s">
        <v>192</v>
      </c>
      <c r="B63" t="s">
        <v>204</v>
      </c>
      <c r="C63" t="s">
        <v>193</v>
      </c>
      <c r="D63" t="s">
        <v>461</v>
      </c>
      <c r="E63">
        <f>VLOOKUP(A63,home!$A$2:$E$405,3,FALSE)</f>
        <v>1.36619718309859</v>
      </c>
      <c r="F63">
        <f>VLOOKUP(B63,home!$B$2:$E$405,3,FALSE)</f>
        <v>1.1000000000000001</v>
      </c>
      <c r="G63">
        <f>VLOOKUP(C63,away!$B$2:$E$405,4,FALSE)</f>
        <v>0.73</v>
      </c>
      <c r="H63">
        <f>VLOOKUP(A63,away!$A$2:$E$405,3,FALSE)</f>
        <v>1.1971830985915499</v>
      </c>
      <c r="I63">
        <f>VLOOKUP(C63,away!$B$2:$E$405,3,FALSE)</f>
        <v>0.98</v>
      </c>
      <c r="J63">
        <f>VLOOKUP(B63,home!$B$2:$E$405,4,FALSE)</f>
        <v>0.42</v>
      </c>
      <c r="K63" s="3">
        <f t="shared" si="168"/>
        <v>1.0970563380281679</v>
      </c>
      <c r="L63" s="3">
        <f t="shared" si="169"/>
        <v>0.49276056338028196</v>
      </c>
      <c r="M63" s="5">
        <f t="shared" si="170"/>
        <v>0.20396295364502431</v>
      </c>
      <c r="N63" s="5">
        <f t="shared" si="171"/>
        <v>0.2237588510192193</v>
      </c>
      <c r="O63" s="5">
        <f t="shared" si="172"/>
        <v>0.10050489994682851</v>
      </c>
      <c r="P63" s="5">
        <f t="shared" si="173"/>
        <v>0.1102595374895551</v>
      </c>
      <c r="Q63" s="5">
        <f t="shared" si="174"/>
        <v>0.12273803285026756</v>
      </c>
      <c r="R63" s="5">
        <f t="shared" si="175"/>
        <v>2.476242556013904E-2</v>
      </c>
      <c r="S63" s="5">
        <f t="shared" si="176"/>
        <v>1.4901193317401218E-2</v>
      </c>
      <c r="T63" s="5">
        <f t="shared" si="177"/>
        <v>6.0480462215485406E-2</v>
      </c>
      <c r="U63" s="5">
        <f t="shared" si="178"/>
        <v>2.7165775905701236E-2</v>
      </c>
      <c r="V63" s="5">
        <f t="shared" si="179"/>
        <v>8.9504199652004266E-4</v>
      </c>
      <c r="W63" s="5">
        <f t="shared" si="180"/>
        <v>4.4883512285165163E-2</v>
      </c>
      <c r="X63" s="5">
        <f t="shared" si="181"/>
        <v>2.2116824800123794E-2</v>
      </c>
      <c r="Y63" s="5">
        <f t="shared" si="182"/>
        <v>5.4491495243459949E-3</v>
      </c>
      <c r="Z63" s="5">
        <f t="shared" si="183"/>
        <v>4.0673155898921362E-3</v>
      </c>
      <c r="AA63" s="5">
        <f t="shared" si="184"/>
        <v>4.462074346651944E-3</v>
      </c>
      <c r="AB63" s="5">
        <f t="shared" si="185"/>
        <v>2.4475734713737059E-3</v>
      </c>
      <c r="AC63" s="5">
        <f t="shared" si="186"/>
        <v>3.0240453844188625E-5</v>
      </c>
      <c r="AD63" s="5">
        <f t="shared" si="187"/>
        <v>1.2309935406351395E-2</v>
      </c>
      <c r="AE63" s="5">
        <f t="shared" si="188"/>
        <v>6.0658507060085938E-3</v>
      </c>
      <c r="AF63" s="5">
        <f t="shared" si="189"/>
        <v>1.4945060056367374E-3</v>
      </c>
      <c r="AG63" s="5">
        <f t="shared" si="190"/>
        <v>2.4547787377092451E-4</v>
      </c>
      <c r="AH63" s="5">
        <f t="shared" si="191"/>
        <v>5.0105318038016317E-4</v>
      </c>
      <c r="AI63" s="5">
        <f t="shared" si="192"/>
        <v>5.4968356722522884E-4</v>
      </c>
      <c r="AJ63" s="5">
        <f t="shared" si="193"/>
        <v>3.015169206671849E-4</v>
      </c>
      <c r="AK63" s="5">
        <f t="shared" si="194"/>
        <v>1.1026034961355714E-4</v>
      </c>
      <c r="AL63" s="5">
        <f t="shared" si="195"/>
        <v>6.5390275925057834E-7</v>
      </c>
      <c r="AM63" s="5">
        <f t="shared" si="196"/>
        <v>2.7009385316510309E-3</v>
      </c>
      <c r="AN63" s="5">
        <f t="shared" si="197"/>
        <v>1.3309159925118735E-3</v>
      </c>
      <c r="AO63" s="5">
        <f t="shared" si="198"/>
        <v>3.2791145714098887E-4</v>
      </c>
      <c r="AP63" s="5">
        <f t="shared" si="199"/>
        <v>5.386061145321429E-5</v>
      </c>
      <c r="AQ63" s="5">
        <f t="shared" si="200"/>
        <v>6.6350963109230844E-6</v>
      </c>
      <c r="AR63" s="5">
        <f t="shared" si="201"/>
        <v>4.9379849489522273E-5</v>
      </c>
      <c r="AS63" s="5">
        <f t="shared" si="202"/>
        <v>5.4172476853357401E-5</v>
      </c>
      <c r="AT63" s="5">
        <f t="shared" si="203"/>
        <v>2.9715129539329983E-5</v>
      </c>
      <c r="AU63" s="5">
        <f t="shared" si="204"/>
        <v>1.0866390398816662E-5</v>
      </c>
      <c r="AV63" s="5">
        <f t="shared" si="205"/>
        <v>2.9802606146275622E-6</v>
      </c>
      <c r="AW63" s="5">
        <f t="shared" si="206"/>
        <v>9.8191872741852584E-9</v>
      </c>
      <c r="AX63" s="5">
        <f t="shared" si="207"/>
        <v>4.9384695579537583E-4</v>
      </c>
      <c r="AY63" s="5">
        <f t="shared" si="208"/>
        <v>2.4334830416136664E-4</v>
      </c>
      <c r="AZ63" s="5">
        <f t="shared" si="209"/>
        <v>5.99562237280956E-5</v>
      </c>
      <c r="BA63" s="5">
        <f t="shared" si="210"/>
        <v>9.8480208608035389E-6</v>
      </c>
      <c r="BB63" s="5">
        <f t="shared" si="211"/>
        <v>1.2131790768875802E-6</v>
      </c>
      <c r="BC63" s="5">
        <f t="shared" si="212"/>
        <v>1.1956136108165896E-7</v>
      </c>
      <c r="BD63" s="5">
        <f t="shared" si="213"/>
        <v>4.0554070756817519E-6</v>
      </c>
      <c r="BE63" s="5">
        <f t="shared" si="214"/>
        <v>4.4490100356609434E-6</v>
      </c>
      <c r="BF63" s="5">
        <f t="shared" si="215"/>
        <v>2.4404073287863819E-6</v>
      </c>
      <c r="BG63" s="5">
        <f t="shared" si="216"/>
        <v>8.9242144247183026E-7</v>
      </c>
      <c r="BH63" s="5">
        <f t="shared" si="217"/>
        <v>2.4475914991399033E-7</v>
      </c>
      <c r="BI63" s="5">
        <f t="shared" si="218"/>
        <v>5.3702915340705944E-8</v>
      </c>
      <c r="BJ63" s="8">
        <f t="shared" si="219"/>
        <v>0.50477119662042635</v>
      </c>
      <c r="BK63" s="8">
        <f t="shared" si="220"/>
        <v>0.33029296910926542</v>
      </c>
      <c r="BL63" s="8">
        <f t="shared" si="221"/>
        <v>0.16096451306342408</v>
      </c>
      <c r="BM63" s="8">
        <f t="shared" si="222"/>
        <v>0.21386595538700029</v>
      </c>
      <c r="BN63" s="8">
        <f t="shared" si="223"/>
        <v>0.78598670051103381</v>
      </c>
    </row>
    <row r="64" spans="1:66" x14ac:dyDescent="0.25">
      <c r="A64" t="s">
        <v>32</v>
      </c>
      <c r="B64" t="s">
        <v>208</v>
      </c>
      <c r="C64" t="s">
        <v>210</v>
      </c>
      <c r="D64" t="s">
        <v>461</v>
      </c>
      <c r="E64">
        <f>VLOOKUP(A64,home!$A$2:$E$405,3,FALSE)</f>
        <v>1.2833333333333301</v>
      </c>
      <c r="F64">
        <f>VLOOKUP(B64,home!$B$2:$E$405,3,FALSE)</f>
        <v>1.56</v>
      </c>
      <c r="G64">
        <f>VLOOKUP(C64,away!$B$2:$E$405,4,FALSE)</f>
        <v>0.39</v>
      </c>
      <c r="H64">
        <f>VLOOKUP(A64,away!$A$2:$E$405,3,FALSE)</f>
        <v>1.1666666666666701</v>
      </c>
      <c r="I64">
        <f>VLOOKUP(C64,away!$B$2:$E$405,3,FALSE)</f>
        <v>0.52</v>
      </c>
      <c r="J64">
        <f>VLOOKUP(B64,home!$B$2:$E$405,4,FALSE)</f>
        <v>0.71</v>
      </c>
      <c r="K64" s="3">
        <f t="shared" si="168"/>
        <v>0.78077999999999803</v>
      </c>
      <c r="L64" s="3">
        <f t="shared" si="169"/>
        <v>0.43073333333333458</v>
      </c>
      <c r="M64" s="5">
        <f t="shared" si="170"/>
        <v>0.29774634883722473</v>
      </c>
      <c r="N64" s="5">
        <f t="shared" si="171"/>
        <v>0.23247439424512772</v>
      </c>
      <c r="O64" s="5">
        <f t="shared" si="172"/>
        <v>0.12824927732248764</v>
      </c>
      <c r="P64" s="5">
        <f t="shared" si="173"/>
        <v>0.10013447074785163</v>
      </c>
      <c r="Q64" s="5">
        <f t="shared" si="174"/>
        <v>9.0755678769355197E-2</v>
      </c>
      <c r="R64" s="5">
        <f t="shared" si="175"/>
        <v>2.7620619359353164E-2</v>
      </c>
      <c r="S64" s="5">
        <f t="shared" si="176"/>
        <v>8.4190051961258294E-3</v>
      </c>
      <c r="T64" s="5">
        <f t="shared" si="177"/>
        <v>3.9091496035253706E-2</v>
      </c>
      <c r="U64" s="5">
        <f t="shared" si="178"/>
        <v>2.1565627183395709E-2</v>
      </c>
      <c r="V64" s="5">
        <f t="shared" si="179"/>
        <v>3.1459761819628232E-4</v>
      </c>
      <c r="W64" s="5">
        <f t="shared" si="180"/>
        <v>2.3620072956512323E-2</v>
      </c>
      <c r="X64" s="5">
        <f t="shared" si="181"/>
        <v>1.0173952758135103E-2</v>
      </c>
      <c r="Y64" s="5">
        <f t="shared" si="182"/>
        <v>2.191130292343703E-3</v>
      </c>
      <c r="Z64" s="5">
        <f t="shared" si="183"/>
        <v>3.9657071484618068E-3</v>
      </c>
      <c r="AA64" s="5">
        <f t="shared" si="184"/>
        <v>3.0963448273760015E-3</v>
      </c>
      <c r="AB64" s="5">
        <f t="shared" si="185"/>
        <v>1.2087820571593142E-3</v>
      </c>
      <c r="AC64" s="5">
        <f t="shared" si="186"/>
        <v>6.6126054357263777E-6</v>
      </c>
      <c r="AD64" s="5">
        <f t="shared" si="187"/>
        <v>4.6105201407464109E-3</v>
      </c>
      <c r="AE64" s="5">
        <f t="shared" si="188"/>
        <v>1.9859047086241764E-3</v>
      </c>
      <c r="AF64" s="5">
        <f t="shared" si="189"/>
        <v>4.2769767741402797E-4</v>
      </c>
      <c r="AG64" s="5">
        <f t="shared" si="190"/>
        <v>6.1407882083823169E-5</v>
      </c>
      <c r="AH64" s="5">
        <f t="shared" si="191"/>
        <v>4.2704056477019681E-4</v>
      </c>
      <c r="AI64" s="5">
        <f t="shared" si="192"/>
        <v>3.3342473216127337E-4</v>
      </c>
      <c r="AJ64" s="5">
        <f t="shared" si="193"/>
        <v>1.3016568118843919E-4</v>
      </c>
      <c r="AK64" s="5">
        <f t="shared" si="194"/>
        <v>3.3876920186103102E-5</v>
      </c>
      <c r="AL64" s="5">
        <f t="shared" si="195"/>
        <v>8.8954876949012675E-8</v>
      </c>
      <c r="AM64" s="5">
        <f t="shared" si="196"/>
        <v>7.1996038309839476E-4</v>
      </c>
      <c r="AN64" s="5">
        <f t="shared" si="197"/>
        <v>3.1011093567991614E-4</v>
      </c>
      <c r="AO64" s="5">
        <f t="shared" si="198"/>
        <v>6.6787558514264794E-5</v>
      </c>
      <c r="AP64" s="5">
        <f t="shared" si="199"/>
        <v>9.5892092346814684E-6</v>
      </c>
      <c r="AQ64" s="5">
        <f t="shared" si="200"/>
        <v>1.0325980144212857E-6</v>
      </c>
      <c r="AR64" s="5">
        <f t="shared" si="201"/>
        <v>3.6788121186403348E-5</v>
      </c>
      <c r="AS64" s="5">
        <f t="shared" si="202"/>
        <v>2.8723429259919933E-5</v>
      </c>
      <c r="AT64" s="5">
        <f t="shared" si="203"/>
        <v>1.1213339548780115E-5</v>
      </c>
      <c r="AU64" s="5">
        <f t="shared" si="204"/>
        <v>2.9183837509655053E-6</v>
      </c>
      <c r="AV64" s="5">
        <f t="shared" si="205"/>
        <v>5.6965391626971036E-7</v>
      </c>
      <c r="AW64" s="5">
        <f t="shared" si="206"/>
        <v>8.310065073953324E-10</v>
      </c>
      <c r="AX64" s="5">
        <f t="shared" si="207"/>
        <v>9.3688444652593867E-5</v>
      </c>
      <c r="AY64" s="5">
        <f t="shared" si="208"/>
        <v>4.0354736060027382E-5</v>
      </c>
      <c r="AZ64" s="5">
        <f t="shared" si="209"/>
        <v>8.6910649894612548E-6</v>
      </c>
      <c r="BA64" s="5">
        <f t="shared" si="210"/>
        <v>1.2478437977090961E-6</v>
      </c>
      <c r="BB64" s="5">
        <f t="shared" si="211"/>
        <v>1.3437197961664156E-7</v>
      </c>
      <c r="BC64" s="5">
        <f t="shared" si="212"/>
        <v>1.1575698137374988E-8</v>
      </c>
      <c r="BD64" s="5">
        <f t="shared" si="213"/>
        <v>2.6409783442816935E-6</v>
      </c>
      <c r="BE64" s="5">
        <f t="shared" si="214"/>
        <v>2.0620230716482553E-6</v>
      </c>
      <c r="BF64" s="5">
        <f t="shared" si="215"/>
        <v>8.049931869407604E-7</v>
      </c>
      <c r="BG64" s="5">
        <f t="shared" si="216"/>
        <v>2.0950752683320177E-7</v>
      </c>
      <c r="BH64" s="5">
        <f t="shared" si="217"/>
        <v>4.0894821700206717E-8</v>
      </c>
      <c r="BI64" s="5">
        <f t="shared" si="218"/>
        <v>6.3859717774174649E-9</v>
      </c>
      <c r="BJ64" s="8">
        <f t="shared" si="219"/>
        <v>0.4066438641873153</v>
      </c>
      <c r="BK64" s="8">
        <f t="shared" si="220"/>
        <v>0.40666147869577118</v>
      </c>
      <c r="BL64" s="8">
        <f t="shared" si="221"/>
        <v>0.18275113635866339</v>
      </c>
      <c r="BM64" s="8">
        <f t="shared" si="222"/>
        <v>0.12300104320375814</v>
      </c>
      <c r="BN64" s="8">
        <f t="shared" si="223"/>
        <v>0.87698078928140011</v>
      </c>
    </row>
    <row r="65" spans="1:66" x14ac:dyDescent="0.25">
      <c r="A65" t="s">
        <v>32</v>
      </c>
      <c r="B65" t="s">
        <v>33</v>
      </c>
      <c r="C65" t="s">
        <v>34</v>
      </c>
      <c r="D65" t="s">
        <v>461</v>
      </c>
      <c r="E65">
        <f>VLOOKUP(A65,home!$A$2:$E$405,3,FALSE)</f>
        <v>1.2833333333333301</v>
      </c>
      <c r="F65">
        <f>VLOOKUP(B65,home!$B$2:$E$405,3,FALSE)</f>
        <v>0.91</v>
      </c>
      <c r="G65">
        <f>VLOOKUP(C65,away!$B$2:$E$405,4,FALSE)</f>
        <v>1.43</v>
      </c>
      <c r="H65">
        <f>VLOOKUP(A65,away!$A$2:$E$405,3,FALSE)</f>
        <v>1.1666666666666701</v>
      </c>
      <c r="I65">
        <f>VLOOKUP(C65,away!$B$2:$E$405,3,FALSE)</f>
        <v>0.78</v>
      </c>
      <c r="J65">
        <f>VLOOKUP(B65,home!$B$2:$E$405,4,FALSE)</f>
        <v>1.29</v>
      </c>
      <c r="K65" s="3">
        <f t="shared" si="168"/>
        <v>1.6700016666666624</v>
      </c>
      <c r="L65" s="3">
        <f t="shared" si="169"/>
        <v>1.1739000000000035</v>
      </c>
      <c r="M65" s="5">
        <f t="shared" si="170"/>
        <v>5.8198152620364513E-2</v>
      </c>
      <c r="N65" s="5">
        <f t="shared" si="171"/>
        <v>9.7191011872929514E-2</v>
      </c>
      <c r="O65" s="5">
        <f t="shared" si="172"/>
        <v>6.8318811361046089E-2</v>
      </c>
      <c r="P65" s="5">
        <f t="shared" si="173"/>
        <v>0.11409252883763227</v>
      </c>
      <c r="Q65" s="5">
        <f t="shared" si="174"/>
        <v>8.1154575906405832E-2</v>
      </c>
      <c r="R65" s="5">
        <f t="shared" si="175"/>
        <v>4.0099726328366142E-2</v>
      </c>
      <c r="S65" s="5">
        <f t="shared" si="176"/>
        <v>5.5917174989550518E-2</v>
      </c>
      <c r="T65" s="5">
        <f t="shared" si="177"/>
        <v>9.5267356656530078E-2</v>
      </c>
      <c r="U65" s="5">
        <f t="shared" si="178"/>
        <v>6.6966609801248481E-2</v>
      </c>
      <c r="V65" s="5">
        <f t="shared" si="179"/>
        <v>1.218009624163807E-2</v>
      </c>
      <c r="W65" s="5">
        <f t="shared" si="180"/>
        <v>4.5176092340441301E-2</v>
      </c>
      <c r="X65" s="5">
        <f t="shared" si="181"/>
        <v>5.3032214798444194E-2</v>
      </c>
      <c r="Y65" s="5">
        <f t="shared" si="182"/>
        <v>3.1127258475946926E-2</v>
      </c>
      <c r="Z65" s="5">
        <f t="shared" si="183"/>
        <v>1.5691022912289718E-2</v>
      </c>
      <c r="AA65" s="5">
        <f t="shared" si="184"/>
        <v>2.6204034415228616E-2</v>
      </c>
      <c r="AB65" s="5">
        <f t="shared" si="185"/>
        <v>2.1880390573411186E-2</v>
      </c>
      <c r="AC65" s="5">
        <f t="shared" si="186"/>
        <v>1.4923776777322959E-3</v>
      </c>
      <c r="AD65" s="5">
        <f t="shared" si="187"/>
        <v>1.8861037375506019E-2</v>
      </c>
      <c r="AE65" s="5">
        <f t="shared" si="188"/>
        <v>2.2140971775106575E-2</v>
      </c>
      <c r="AF65" s="5">
        <f t="shared" si="189"/>
        <v>1.299564338339885E-2</v>
      </c>
      <c r="AG65" s="5">
        <f t="shared" si="190"/>
        <v>5.0851952559239858E-3</v>
      </c>
      <c r="AH65" s="5">
        <f t="shared" si="191"/>
        <v>4.6049229491842382E-3</v>
      </c>
      <c r="AI65" s="5">
        <f t="shared" si="192"/>
        <v>7.6902290000092398E-3</v>
      </c>
      <c r="AJ65" s="5">
        <f t="shared" si="193"/>
        <v>6.4213476235318659E-3</v>
      </c>
      <c r="AK65" s="5">
        <f t="shared" si="194"/>
        <v>3.5745537445147427E-3</v>
      </c>
      <c r="AL65" s="5">
        <f t="shared" si="195"/>
        <v>1.1702718080692504E-4</v>
      </c>
      <c r="AM65" s="5">
        <f t="shared" si="196"/>
        <v>6.299592770431444E-3</v>
      </c>
      <c r="AN65" s="5">
        <f t="shared" si="197"/>
        <v>7.3950919532094926E-3</v>
      </c>
      <c r="AO65" s="5">
        <f t="shared" si="198"/>
        <v>4.3405492219363261E-3</v>
      </c>
      <c r="AP65" s="5">
        <f t="shared" si="199"/>
        <v>1.6984569105436898E-3</v>
      </c>
      <c r="AQ65" s="5">
        <f t="shared" si="200"/>
        <v>4.9845464182181082E-4</v>
      </c>
      <c r="AR65" s="5">
        <f t="shared" si="201"/>
        <v>1.0811438100094784E-3</v>
      </c>
      <c r="AS65" s="5">
        <f t="shared" si="202"/>
        <v>1.8055119646221741E-3</v>
      </c>
      <c r="AT65" s="5">
        <f t="shared" si="203"/>
        <v>1.5076039950528155E-3</v>
      </c>
      <c r="AU65" s="5">
        <f t="shared" si="204"/>
        <v>8.3923372813717349E-4</v>
      </c>
      <c r="AV65" s="5">
        <f t="shared" si="205"/>
        <v>3.5038043117798938E-4</v>
      </c>
      <c r="AW65" s="5">
        <f t="shared" si="206"/>
        <v>6.3728287658590475E-6</v>
      </c>
      <c r="AX65" s="5">
        <f t="shared" si="207"/>
        <v>1.753388404323628E-3</v>
      </c>
      <c r="AY65" s="5">
        <f t="shared" si="208"/>
        <v>2.0583026478355128E-3</v>
      </c>
      <c r="AZ65" s="5">
        <f t="shared" si="209"/>
        <v>1.2081207391470583E-3</v>
      </c>
      <c r="BA65" s="5">
        <f t="shared" si="210"/>
        <v>4.7273764522824538E-4</v>
      </c>
      <c r="BB65" s="5">
        <f t="shared" si="211"/>
        <v>1.387366804333597E-4</v>
      </c>
      <c r="BC65" s="5">
        <f t="shared" si="212"/>
        <v>3.2572597832144275E-5</v>
      </c>
      <c r="BD65" s="5">
        <f t="shared" si="213"/>
        <v>2.1152578642835509E-4</v>
      </c>
      <c r="BE65" s="5">
        <f t="shared" si="214"/>
        <v>3.532484158783294E-4</v>
      </c>
      <c r="BF65" s="5">
        <f t="shared" si="215"/>
        <v>2.9496272163208423E-4</v>
      </c>
      <c r="BG65" s="5">
        <f t="shared" si="216"/>
        <v>1.6419607891003849E-4</v>
      </c>
      <c r="BH65" s="5">
        <f t="shared" si="217"/>
        <v>6.8551931359973832E-5</v>
      </c>
      <c r="BI65" s="5">
        <f t="shared" si="218"/>
        <v>2.2896367924874956E-5</v>
      </c>
      <c r="BJ65" s="8">
        <f t="shared" si="219"/>
        <v>0.48792736205337606</v>
      </c>
      <c r="BK65" s="8">
        <f t="shared" si="220"/>
        <v>0.2440556601955601</v>
      </c>
      <c r="BL65" s="8">
        <f t="shared" si="221"/>
        <v>0.2524598810276738</v>
      </c>
      <c r="BM65" s="8">
        <f t="shared" si="222"/>
        <v>0.53902718944308603</v>
      </c>
      <c r="BN65" s="8">
        <f t="shared" si="223"/>
        <v>0.45905480692674439</v>
      </c>
    </row>
    <row r="66" spans="1:66" x14ac:dyDescent="0.25">
      <c r="A66" t="s">
        <v>32</v>
      </c>
      <c r="B66" t="s">
        <v>362</v>
      </c>
      <c r="C66" t="s">
        <v>207</v>
      </c>
      <c r="D66" t="s">
        <v>461</v>
      </c>
      <c r="E66">
        <f>VLOOKUP(A66,home!$A$2:$E$405,3,FALSE)</f>
        <v>1.2833333333333301</v>
      </c>
      <c r="F66">
        <f>VLOOKUP(B66,home!$B$2:$E$405,3,FALSE)</f>
        <v>1.3</v>
      </c>
      <c r="G66">
        <f>VLOOKUP(C66,away!$B$2:$E$405,4,FALSE)</f>
        <v>1.56</v>
      </c>
      <c r="H66">
        <f>VLOOKUP(A66,away!$A$2:$E$405,3,FALSE)</f>
        <v>1.1666666666666701</v>
      </c>
      <c r="I66">
        <f>VLOOKUP(C66,away!$B$2:$E$405,3,FALSE)</f>
        <v>0.89</v>
      </c>
      <c r="J66">
        <f>VLOOKUP(B66,home!$B$2:$E$405,4,FALSE)</f>
        <v>0.56999999999999995</v>
      </c>
      <c r="K66" s="3">
        <f t="shared" si="168"/>
        <v>2.6025999999999936</v>
      </c>
      <c r="L66" s="3">
        <f t="shared" si="169"/>
        <v>0.59185000000000176</v>
      </c>
      <c r="M66" s="5">
        <f t="shared" si="170"/>
        <v>4.098906316236306E-2</v>
      </c>
      <c r="N66" s="5">
        <f t="shared" si="171"/>
        <v>0.10667813578636583</v>
      </c>
      <c r="O66" s="5">
        <f t="shared" si="172"/>
        <v>2.425937703264465E-2</v>
      </c>
      <c r="P66" s="5">
        <f t="shared" si="173"/>
        <v>6.3137454665160797E-2</v>
      </c>
      <c r="Q66" s="5">
        <f t="shared" si="174"/>
        <v>0.13882025809879756</v>
      </c>
      <c r="R66" s="5">
        <f t="shared" si="175"/>
        <v>7.1789561483853893E-3</v>
      </c>
      <c r="S66" s="5">
        <f t="shared" si="176"/>
        <v>2.4313425789977371E-2</v>
      </c>
      <c r="T66" s="5">
        <f t="shared" si="177"/>
        <v>8.2160769755773577E-2</v>
      </c>
      <c r="U66" s="5">
        <f t="shared" si="178"/>
        <v>1.8683951271787767E-2</v>
      </c>
      <c r="V66" s="5">
        <f t="shared" si="179"/>
        <v>4.1612396091794401E-3</v>
      </c>
      <c r="W66" s="5">
        <f t="shared" si="180"/>
        <v>0.12043120124264318</v>
      </c>
      <c r="X66" s="5">
        <f t="shared" si="181"/>
        <v>7.1277206455458583E-2</v>
      </c>
      <c r="Y66" s="5">
        <f t="shared" si="182"/>
        <v>2.1092707320331645E-2</v>
      </c>
      <c r="Z66" s="5">
        <f t="shared" si="183"/>
        <v>1.416288398807302E-3</v>
      </c>
      <c r="AA66" s="5">
        <f t="shared" si="184"/>
        <v>3.6860321867358743E-3</v>
      </c>
      <c r="AB66" s="5">
        <f t="shared" si="185"/>
        <v>4.7966336845993831E-3</v>
      </c>
      <c r="AC66" s="5">
        <f t="shared" si="186"/>
        <v>4.0061003000777619E-4</v>
      </c>
      <c r="AD66" s="5">
        <f t="shared" si="187"/>
        <v>7.8358561088525597E-2</v>
      </c>
      <c r="AE66" s="5">
        <f t="shared" si="188"/>
        <v>4.6376514380244011E-2</v>
      </c>
      <c r="AF66" s="5">
        <f t="shared" si="189"/>
        <v>1.3723970017973749E-2</v>
      </c>
      <c r="AG66" s="5">
        <f t="shared" si="190"/>
        <v>2.707510551712596E-3</v>
      </c>
      <c r="AH66" s="5">
        <f t="shared" si="191"/>
        <v>2.0955757220852603E-4</v>
      </c>
      <c r="AI66" s="5">
        <f t="shared" si="192"/>
        <v>5.4539453742990845E-4</v>
      </c>
      <c r="AJ66" s="5">
        <f t="shared" si="193"/>
        <v>7.097219115575384E-4</v>
      </c>
      <c r="AK66" s="5">
        <f t="shared" si="194"/>
        <v>6.1570741567321488E-4</v>
      </c>
      <c r="AL66" s="5">
        <f t="shared" si="195"/>
        <v>2.4683167319861719E-5</v>
      </c>
      <c r="AM66" s="5">
        <f t="shared" si="196"/>
        <v>4.0787198217799234E-2</v>
      </c>
      <c r="AN66" s="5">
        <f t="shared" si="197"/>
        <v>2.413990326520455E-2</v>
      </c>
      <c r="AO66" s="5">
        <f t="shared" si="198"/>
        <v>7.143600873755678E-3</v>
      </c>
      <c r="AP66" s="5">
        <f t="shared" si="199"/>
        <v>1.4093133923774369E-3</v>
      </c>
      <c r="AQ66" s="5">
        <f t="shared" si="200"/>
        <v>2.0852553281964714E-4</v>
      </c>
      <c r="AR66" s="5">
        <f t="shared" si="201"/>
        <v>2.4805329822323316E-5</v>
      </c>
      <c r="AS66" s="5">
        <f t="shared" si="202"/>
        <v>6.4558351395578489E-5</v>
      </c>
      <c r="AT66" s="5">
        <f t="shared" si="203"/>
        <v>8.4009782671066115E-5</v>
      </c>
      <c r="AU66" s="5">
        <f t="shared" si="204"/>
        <v>7.2881286793238703E-5</v>
      </c>
      <c r="AV66" s="5">
        <f t="shared" si="205"/>
        <v>4.7420209252020635E-5</v>
      </c>
      <c r="AW66" s="5">
        <f t="shared" si="206"/>
        <v>1.0561302057827744E-6</v>
      </c>
      <c r="AX66" s="5">
        <f t="shared" si="207"/>
        <v>1.7692127013607332E-2</v>
      </c>
      <c r="AY66" s="5">
        <f t="shared" si="208"/>
        <v>1.0471085373003531E-2</v>
      </c>
      <c r="AZ66" s="5">
        <f t="shared" si="209"/>
        <v>3.0986559390060791E-3</v>
      </c>
      <c r="BA66" s="5">
        <f t="shared" si="210"/>
        <v>6.1131317250025122E-4</v>
      </c>
      <c r="BB66" s="5">
        <f t="shared" si="211"/>
        <v>9.0451425286068696E-5</v>
      </c>
      <c r="BC66" s="5">
        <f t="shared" si="212"/>
        <v>1.0706735211111989E-5</v>
      </c>
      <c r="BD66" s="5">
        <f t="shared" si="213"/>
        <v>2.4468390758903485E-6</v>
      </c>
      <c r="BE66" s="5">
        <f t="shared" si="214"/>
        <v>6.3681433789122042E-6</v>
      </c>
      <c r="BF66" s="5">
        <f t="shared" si="215"/>
        <v>8.286864978978434E-6</v>
      </c>
      <c r="BG66" s="5">
        <f t="shared" si="216"/>
        <v>7.189131598096405E-6</v>
      </c>
      <c r="BH66" s="5">
        <f t="shared" si="217"/>
        <v>4.6776084743014141E-6</v>
      </c>
      <c r="BI66" s="5">
        <f t="shared" si="218"/>
        <v>2.4347887630433655E-6</v>
      </c>
      <c r="BJ66" s="8">
        <f t="shared" si="219"/>
        <v>0.78728971563839723</v>
      </c>
      <c r="BK66" s="8">
        <f t="shared" si="220"/>
        <v>0.14349756179701181</v>
      </c>
      <c r="BL66" s="8">
        <f t="shared" si="221"/>
        <v>6.1010410097225701E-2</v>
      </c>
      <c r="BM66" s="8">
        <f t="shared" si="222"/>
        <v>0.60168070179492739</v>
      </c>
      <c r="BN66" s="8">
        <f t="shared" si="223"/>
        <v>0.38106324489371723</v>
      </c>
    </row>
    <row r="67" spans="1:66" x14ac:dyDescent="0.25">
      <c r="A67" t="s">
        <v>32</v>
      </c>
      <c r="B67" t="s">
        <v>209</v>
      </c>
      <c r="C67" t="s">
        <v>195</v>
      </c>
      <c r="D67" t="s">
        <v>461</v>
      </c>
      <c r="E67">
        <f>VLOOKUP(A67,home!$A$2:$E$405,3,FALSE)</f>
        <v>1.2833333333333301</v>
      </c>
      <c r="F67">
        <f>VLOOKUP(B67,home!$B$2:$E$405,3,FALSE)</f>
        <v>1.45</v>
      </c>
      <c r="G67">
        <f>VLOOKUP(C67,away!$B$2:$E$405,4,FALSE)</f>
        <v>1.56</v>
      </c>
      <c r="H67">
        <f>VLOOKUP(A67,away!$A$2:$E$405,3,FALSE)</f>
        <v>1.1666666666666701</v>
      </c>
      <c r="I67">
        <f>VLOOKUP(C67,away!$B$2:$E$405,3,FALSE)</f>
        <v>1.04</v>
      </c>
      <c r="J67">
        <f>VLOOKUP(B67,home!$B$2:$E$405,4,FALSE)</f>
        <v>1.35</v>
      </c>
      <c r="K67" s="3">
        <f t="shared" si="168"/>
        <v>2.9028999999999927</v>
      </c>
      <c r="L67" s="3">
        <f t="shared" si="169"/>
        <v>1.638000000000005</v>
      </c>
      <c r="M67" s="5">
        <f t="shared" si="170"/>
        <v>1.0663804809057906E-2</v>
      </c>
      <c r="N67" s="5">
        <f t="shared" si="171"/>
        <v>3.0955958980214124E-2</v>
      </c>
      <c r="O67" s="5">
        <f t="shared" si="172"/>
        <v>1.7467312277236906E-2</v>
      </c>
      <c r="P67" s="5">
        <f t="shared" si="173"/>
        <v>5.0705860809590886E-2</v>
      </c>
      <c r="Q67" s="5">
        <f t="shared" si="174"/>
        <v>4.4931026661831679E-2</v>
      </c>
      <c r="R67" s="5">
        <f t="shared" si="175"/>
        <v>1.4305728755057069E-2</v>
      </c>
      <c r="S67" s="5">
        <f t="shared" si="176"/>
        <v>6.0275960749434122E-2</v>
      </c>
      <c r="T67" s="5">
        <f t="shared" si="177"/>
        <v>7.3597021672080501E-2</v>
      </c>
      <c r="U67" s="5">
        <f t="shared" si="178"/>
        <v>4.1528100003055068E-2</v>
      </c>
      <c r="V67" s="5">
        <f t="shared" si="179"/>
        <v>3.1845465735634911E-2</v>
      </c>
      <c r="W67" s="5">
        <f t="shared" si="180"/>
        <v>4.3476759098876945E-2</v>
      </c>
      <c r="X67" s="5">
        <f t="shared" si="181"/>
        <v>7.1214931403960652E-2</v>
      </c>
      <c r="Y67" s="5">
        <f t="shared" si="182"/>
        <v>5.8325028819843958E-2</v>
      </c>
      <c r="Z67" s="5">
        <f t="shared" si="183"/>
        <v>7.8109279002611873E-3</v>
      </c>
      <c r="AA67" s="5">
        <f t="shared" si="184"/>
        <v>2.2674342601668146E-2</v>
      </c>
      <c r="AB67" s="5">
        <f t="shared" si="185"/>
        <v>3.2910674569191146E-2</v>
      </c>
      <c r="AC67" s="5">
        <f t="shared" si="186"/>
        <v>9.4639752292968986E-3</v>
      </c>
      <c r="AD67" s="5">
        <f t="shared" si="187"/>
        <v>3.1552170997032399E-2</v>
      </c>
      <c r="AE67" s="5">
        <f t="shared" si="188"/>
        <v>5.168245609313922E-2</v>
      </c>
      <c r="AF67" s="5">
        <f t="shared" si="189"/>
        <v>4.2327931540281152E-2</v>
      </c>
      <c r="AG67" s="5">
        <f t="shared" si="190"/>
        <v>2.3111050620993591E-2</v>
      </c>
      <c r="AH67" s="5">
        <f t="shared" si="191"/>
        <v>3.1985749751569643E-3</v>
      </c>
      <c r="AI67" s="5">
        <f t="shared" si="192"/>
        <v>9.2851432953831286E-3</v>
      </c>
      <c r="AJ67" s="5">
        <f t="shared" si="193"/>
        <v>1.3476921236083808E-2</v>
      </c>
      <c r="AK67" s="5">
        <f t="shared" si="194"/>
        <v>1.3040718218742529E-2</v>
      </c>
      <c r="AL67" s="5">
        <f t="shared" si="195"/>
        <v>1.8000292363736146E-3</v>
      </c>
      <c r="AM67" s="5">
        <f t="shared" si="196"/>
        <v>1.8318559437457017E-2</v>
      </c>
      <c r="AN67" s="5">
        <f t="shared" si="197"/>
        <v>3.0005800358554682E-2</v>
      </c>
      <c r="AO67" s="5">
        <f t="shared" si="198"/>
        <v>2.4574750493656362E-2</v>
      </c>
      <c r="AP67" s="5">
        <f t="shared" si="199"/>
        <v>1.341781376953642E-2</v>
      </c>
      <c r="AQ67" s="5">
        <f t="shared" si="200"/>
        <v>5.4945947386251777E-3</v>
      </c>
      <c r="AR67" s="5">
        <f t="shared" si="201"/>
        <v>1.0478531618614252E-3</v>
      </c>
      <c r="AS67" s="5">
        <f t="shared" si="202"/>
        <v>3.0418129435675237E-3</v>
      </c>
      <c r="AT67" s="5">
        <f t="shared" si="203"/>
        <v>4.4150393969410711E-3</v>
      </c>
      <c r="AU67" s="5">
        <f t="shared" si="204"/>
        <v>4.2721392884600678E-3</v>
      </c>
      <c r="AV67" s="5">
        <f t="shared" si="205"/>
        <v>3.100398285117675E-3</v>
      </c>
      <c r="AW67" s="5">
        <f t="shared" si="206"/>
        <v>2.3775137159723849E-4</v>
      </c>
      <c r="AX67" s="5">
        <f t="shared" si="207"/>
        <v>8.8628243651656512E-3</v>
      </c>
      <c r="AY67" s="5">
        <f t="shared" si="208"/>
        <v>1.451730631014138E-2</v>
      </c>
      <c r="AZ67" s="5">
        <f t="shared" si="209"/>
        <v>1.1889673868005827E-2</v>
      </c>
      <c r="BA67" s="5">
        <f t="shared" si="210"/>
        <v>6.4917619319312045E-3</v>
      </c>
      <c r="BB67" s="5">
        <f t="shared" si="211"/>
        <v>2.6583765111258349E-3</v>
      </c>
      <c r="BC67" s="5">
        <f t="shared" si="212"/>
        <v>8.7088414504482656E-4</v>
      </c>
      <c r="BD67" s="5">
        <f t="shared" si="213"/>
        <v>2.8606391318817008E-4</v>
      </c>
      <c r="BE67" s="5">
        <f t="shared" si="214"/>
        <v>8.3041493359393688E-4</v>
      </c>
      <c r="BF67" s="5">
        <f t="shared" si="215"/>
        <v>1.2053057553649165E-3</v>
      </c>
      <c r="BG67" s="5">
        <f t="shared" si="216"/>
        <v>1.1662940257496025E-3</v>
      </c>
      <c r="BH67" s="5">
        <f t="shared" si="217"/>
        <v>8.4640873183712822E-4</v>
      </c>
      <c r="BI67" s="5">
        <f t="shared" si="218"/>
        <v>4.9140798152999847E-4</v>
      </c>
      <c r="BJ67" s="8">
        <f t="shared" si="219"/>
        <v>0.60827668181749872</v>
      </c>
      <c r="BK67" s="8">
        <f t="shared" si="220"/>
        <v>0.17927240287952972</v>
      </c>
      <c r="BL67" s="8">
        <f t="shared" si="221"/>
        <v>0.1885906543487863</v>
      </c>
      <c r="BM67" s="8">
        <f t="shared" si="222"/>
        <v>0.80064141971454306</v>
      </c>
      <c r="BN67" s="8">
        <f t="shared" si="223"/>
        <v>0.16902969229298856</v>
      </c>
    </row>
    <row r="68" spans="1:66" x14ac:dyDescent="0.25">
      <c r="A68" t="s">
        <v>298</v>
      </c>
      <c r="B68" t="s">
        <v>299</v>
      </c>
      <c r="C68" t="s">
        <v>358</v>
      </c>
      <c r="D68" t="s">
        <v>461</v>
      </c>
      <c r="E68">
        <f>VLOOKUP(A68,home!$A$2:$E$405,3,FALSE)</f>
        <v>1.7333333333333301</v>
      </c>
      <c r="F68">
        <f>VLOOKUP(B68,home!$B$2:$E$405,3,FALSE)</f>
        <v>1.06</v>
      </c>
      <c r="G68">
        <f>VLOOKUP(C68,away!$B$2:$E$405,4,FALSE)</f>
        <v>0.19</v>
      </c>
      <c r="H68">
        <f>VLOOKUP(A68,away!$A$2:$E$405,3,FALSE)</f>
        <v>1.4666666666666699</v>
      </c>
      <c r="I68">
        <f>VLOOKUP(C68,away!$B$2:$E$405,3,FALSE)</f>
        <v>1.1499999999999999</v>
      </c>
      <c r="J68">
        <f>VLOOKUP(B68,home!$B$2:$E$405,4,FALSE)</f>
        <v>1.02</v>
      </c>
      <c r="K68" s="3">
        <f t="shared" si="168"/>
        <v>0.3490933333333327</v>
      </c>
      <c r="L68" s="3">
        <f t="shared" si="169"/>
        <v>1.7204000000000037</v>
      </c>
      <c r="M68" s="5">
        <f t="shared" si="170"/>
        <v>0.12624973203381748</v>
      </c>
      <c r="N68" s="5">
        <f t="shared" si="171"/>
        <v>4.4072939788125369E-2</v>
      </c>
      <c r="O68" s="5">
        <f t="shared" si="172"/>
        <v>0.21720003899098003</v>
      </c>
      <c r="P68" s="5">
        <f t="shared" si="173"/>
        <v>7.5823085611491051E-2</v>
      </c>
      <c r="Q68" s="5">
        <f t="shared" si="174"/>
        <v>7.692784730217974E-3</v>
      </c>
      <c r="R68" s="5">
        <f t="shared" si="175"/>
        <v>0.18683547354004149</v>
      </c>
      <c r="S68" s="5">
        <f t="shared" si="176"/>
        <v>1.1384460424255649E-2</v>
      </c>
      <c r="T68" s="5">
        <f t="shared" si="177"/>
        <v>1.3234666849867032E-2</v>
      </c>
      <c r="U68" s="5">
        <f t="shared" si="178"/>
        <v>6.5223018243004763E-2</v>
      </c>
      <c r="V68" s="5">
        <f t="shared" si="179"/>
        <v>7.5969790939415247E-4</v>
      </c>
      <c r="W68" s="5">
        <f t="shared" si="180"/>
        <v>8.951666213625186E-4</v>
      </c>
      <c r="X68" s="5">
        <f t="shared" si="181"/>
        <v>1.5400446553920804E-3</v>
      </c>
      <c r="Y68" s="5">
        <f t="shared" si="182"/>
        <v>1.3247464125682707E-3</v>
      </c>
      <c r="Z68" s="5">
        <f t="shared" si="183"/>
        <v>0.10714391622609599</v>
      </c>
      <c r="AA68" s="5">
        <f t="shared" si="184"/>
        <v>3.74032268617552E-2</v>
      </c>
      <c r="AB68" s="5">
        <f t="shared" si="185"/>
        <v>6.5286085712964849E-3</v>
      </c>
      <c r="AC68" s="5">
        <f t="shared" si="186"/>
        <v>2.8516218754940624E-5</v>
      </c>
      <c r="AD68" s="5">
        <f t="shared" si="187"/>
        <v>7.8124174935044707E-5</v>
      </c>
      <c r="AE68" s="5">
        <f t="shared" si="188"/>
        <v>1.3440483055825121E-4</v>
      </c>
      <c r="AF68" s="5">
        <f t="shared" si="189"/>
        <v>1.1561503524620798E-4</v>
      </c>
      <c r="AG68" s="5">
        <f t="shared" si="190"/>
        <v>6.6301368879192194E-5</v>
      </c>
      <c r="AH68" s="5">
        <f t="shared" si="191"/>
        <v>4.6082598368843986E-2</v>
      </c>
      <c r="AI68" s="5">
        <f t="shared" si="192"/>
        <v>1.6087127873240948E-2</v>
      </c>
      <c r="AJ68" s="5">
        <f t="shared" si="193"/>
        <v>2.8079545465146244E-3</v>
      </c>
      <c r="AK68" s="5">
        <f t="shared" si="194"/>
        <v>3.2674607083042566E-4</v>
      </c>
      <c r="AL68" s="5">
        <f t="shared" si="195"/>
        <v>6.8505102106440935E-7</v>
      </c>
      <c r="AM68" s="5">
        <f t="shared" si="196"/>
        <v>5.4545257283982319E-6</v>
      </c>
      <c r="AN68" s="5">
        <f t="shared" si="197"/>
        <v>9.3839660631363373E-6</v>
      </c>
      <c r="AO68" s="5">
        <f t="shared" si="198"/>
        <v>8.0720876075098984E-6</v>
      </c>
      <c r="AP68" s="5">
        <f t="shared" si="199"/>
        <v>4.6290731733200178E-6</v>
      </c>
      <c r="AQ68" s="5">
        <f t="shared" si="200"/>
        <v>1.9909643718449443E-6</v>
      </c>
      <c r="AR68" s="5">
        <f t="shared" si="201"/>
        <v>1.5856100446751863E-2</v>
      </c>
      <c r="AS68" s="5">
        <f t="shared" si="202"/>
        <v>5.5352589586247529E-3</v>
      </c>
      <c r="AT68" s="5">
        <f t="shared" si="203"/>
        <v>9.6616100036475336E-4</v>
      </c>
      <c r="AU68" s="5">
        <f t="shared" si="204"/>
        <v>1.1242678805133304E-4</v>
      </c>
      <c r="AV68" s="5">
        <f t="shared" si="205"/>
        <v>9.8118605491999836E-6</v>
      </c>
      <c r="AW68" s="5">
        <f t="shared" si="206"/>
        <v>1.1428557198506614E-8</v>
      </c>
      <c r="AX68" s="5">
        <f t="shared" si="207"/>
        <v>3.1735642804649395E-7</v>
      </c>
      <c r="AY68" s="5">
        <f t="shared" si="208"/>
        <v>5.4597999881118939E-7</v>
      </c>
      <c r="AZ68" s="5">
        <f t="shared" si="209"/>
        <v>4.6965199497738624E-7</v>
      </c>
      <c r="BA68" s="5">
        <f t="shared" si="210"/>
        <v>2.6932976405303224E-7</v>
      </c>
      <c r="BB68" s="5">
        <f t="shared" si="211"/>
        <v>1.1583873151920942E-7</v>
      </c>
      <c r="BC68" s="5">
        <f t="shared" si="212"/>
        <v>3.985779074112964E-8</v>
      </c>
      <c r="BD68" s="5">
        <f t="shared" si="213"/>
        <v>4.5464725347653338E-3</v>
      </c>
      <c r="BE68" s="5">
        <f t="shared" si="214"/>
        <v>1.5871432520696768E-3</v>
      </c>
      <c r="BF68" s="5">
        <f t="shared" si="215"/>
        <v>2.7703056417125463E-4</v>
      </c>
      <c r="BG68" s="5">
        <f t="shared" si="216"/>
        <v>3.2236507693919011E-5</v>
      </c>
      <c r="BH68" s="5">
        <f t="shared" si="217"/>
        <v>2.8133874814739525E-6</v>
      </c>
      <c r="BI68" s="5">
        <f t="shared" si="218"/>
        <v>1.9642696277320236E-7</v>
      </c>
      <c r="BJ68" s="8">
        <f t="shared" si="219"/>
        <v>6.9186083098804294E-2</v>
      </c>
      <c r="BK68" s="8">
        <f t="shared" si="220"/>
        <v>0.21424672322873317</v>
      </c>
      <c r="BL68" s="8">
        <f t="shared" si="221"/>
        <v>0.60742044479399415</v>
      </c>
      <c r="BM68" s="8">
        <f t="shared" si="222"/>
        <v>0.3401225781015127</v>
      </c>
      <c r="BN68" s="8">
        <f t="shared" si="223"/>
        <v>0.6578740546946733</v>
      </c>
    </row>
    <row r="69" spans="1:66" x14ac:dyDescent="0.25">
      <c r="A69" t="s">
        <v>298</v>
      </c>
      <c r="B69" t="s">
        <v>324</v>
      </c>
      <c r="C69" t="s">
        <v>330</v>
      </c>
      <c r="D69" t="s">
        <v>461</v>
      </c>
      <c r="E69">
        <f>VLOOKUP(A69,home!$A$2:$E$405,3,FALSE)</f>
        <v>1.7333333333333301</v>
      </c>
      <c r="F69">
        <f>VLOOKUP(B69,home!$B$2:$E$405,3,FALSE)</f>
        <v>0.67</v>
      </c>
      <c r="G69">
        <f>VLOOKUP(C69,away!$B$2:$E$405,4,FALSE)</f>
        <v>1.24</v>
      </c>
      <c r="H69">
        <f>VLOOKUP(A69,away!$A$2:$E$405,3,FALSE)</f>
        <v>1.4666666666666699</v>
      </c>
      <c r="I69">
        <f>VLOOKUP(C69,away!$B$2:$E$405,3,FALSE)</f>
        <v>0.82</v>
      </c>
      <c r="J69">
        <f>VLOOKUP(B69,home!$B$2:$E$405,4,FALSE)</f>
        <v>1.7</v>
      </c>
      <c r="K69" s="3">
        <f t="shared" si="168"/>
        <v>1.4400533333333305</v>
      </c>
      <c r="L69" s="3">
        <f t="shared" si="169"/>
        <v>2.0445333333333378</v>
      </c>
      <c r="M69" s="5">
        <f t="shared" si="170"/>
        <v>3.0666431268229304E-2</v>
      </c>
      <c r="N69" s="5">
        <f t="shared" si="171"/>
        <v>4.4161296569251079E-2</v>
      </c>
      <c r="O69" s="5">
        <f t="shared" si="172"/>
        <v>6.269854094227055E-2</v>
      </c>
      <c r="P69" s="5">
        <f t="shared" si="173"/>
        <v>9.0289242879052989E-2</v>
      </c>
      <c r="Q69" s="5">
        <f t="shared" si="174"/>
        <v>3.1797311164435897E-2</v>
      </c>
      <c r="R69" s="5">
        <f t="shared" si="175"/>
        <v>6.4094628453918598E-2</v>
      </c>
      <c r="S69" s="5">
        <f t="shared" si="176"/>
        <v>6.645823333964461E-2</v>
      </c>
      <c r="T69" s="5">
        <f t="shared" si="177"/>
        <v>6.5010662586061488E-2</v>
      </c>
      <c r="U69" s="5">
        <f t="shared" si="178"/>
        <v>9.2299683353826795E-2</v>
      </c>
      <c r="V69" s="5">
        <f t="shared" si="179"/>
        <v>2.1740976925521405E-2</v>
      </c>
      <c r="W69" s="5">
        <f t="shared" si="180"/>
        <v>1.5263274644461021E-2</v>
      </c>
      <c r="X69" s="5">
        <f t="shared" si="181"/>
        <v>3.1206273786422108E-2</v>
      </c>
      <c r="Y69" s="5">
        <f t="shared" si="182"/>
        <v>3.1901133482733178E-2</v>
      </c>
      <c r="Z69" s="5">
        <f t="shared" si="183"/>
        <v>4.3681201453883989E-2</v>
      </c>
      <c r="AA69" s="5">
        <f t="shared" si="184"/>
        <v>6.290325975767036E-2</v>
      </c>
      <c r="AB69" s="5">
        <f t="shared" si="185"/>
        <v>4.5292024445782779E-2</v>
      </c>
      <c r="AC69" s="5">
        <f t="shared" si="186"/>
        <v>4.0006618492847545E-3</v>
      </c>
      <c r="AD69" s="5">
        <f t="shared" si="187"/>
        <v>5.4949823823345475E-3</v>
      </c>
      <c r="AE69" s="5">
        <f t="shared" si="188"/>
        <v>1.1234674646762416E-2</v>
      </c>
      <c r="AF69" s="5">
        <f t="shared" si="189"/>
        <v>1.1484833402230353E-2</v>
      </c>
      <c r="AG69" s="5">
        <f t="shared" si="190"/>
        <v>7.827041572880028E-3</v>
      </c>
      <c r="AH69" s="5">
        <f t="shared" si="191"/>
        <v>2.2326918103128625E-2</v>
      </c>
      <c r="AI69" s="5">
        <f t="shared" si="192"/>
        <v>3.2151952837470653E-2</v>
      </c>
      <c r="AJ69" s="5">
        <f t="shared" si="193"/>
        <v>2.3150263428387826E-2</v>
      </c>
      <c r="AK69" s="5">
        <f t="shared" si="194"/>
        <v>1.1112538005864868E-2</v>
      </c>
      <c r="AL69" s="5">
        <f t="shared" si="195"/>
        <v>4.7115587233165441E-4</v>
      </c>
      <c r="AM69" s="5">
        <f t="shared" si="196"/>
        <v>1.5826135392577581E-3</v>
      </c>
      <c r="AN69" s="5">
        <f t="shared" si="197"/>
        <v>3.2357061347971353E-3</v>
      </c>
      <c r="AO69" s="5">
        <f t="shared" si="198"/>
        <v>3.3077545247319593E-3</v>
      </c>
      <c r="AP69" s="5">
        <f t="shared" si="199"/>
        <v>2.2542714614328875E-3</v>
      </c>
      <c r="AQ69" s="5">
        <f t="shared" si="200"/>
        <v>1.1522332863203994E-3</v>
      </c>
      <c r="AR69" s="5">
        <f t="shared" si="201"/>
        <v>9.129625658490001E-3</v>
      </c>
      <c r="AS69" s="5">
        <f t="shared" si="202"/>
        <v>1.3147147861594027E-2</v>
      </c>
      <c r="AT69" s="5">
        <f t="shared" si="203"/>
        <v>9.4662970509573254E-3</v>
      </c>
      <c r="AU69" s="5">
        <f t="shared" si="204"/>
        <v>4.5439908741848594E-3</v>
      </c>
      <c r="AV69" s="5">
        <f t="shared" si="205"/>
        <v>1.6358973012515347E-3</v>
      </c>
      <c r="AW69" s="5">
        <f t="shared" si="206"/>
        <v>3.8533182549166069E-5</v>
      </c>
      <c r="AX69" s="5">
        <f t="shared" si="207"/>
        <v>3.7984131709776565E-4</v>
      </c>
      <c r="AY69" s="5">
        <f t="shared" si="208"/>
        <v>7.7659823418362018E-4</v>
      </c>
      <c r="AZ69" s="5">
        <f t="shared" si="209"/>
        <v>7.9389048819811063E-4</v>
      </c>
      <c r="BA69" s="5">
        <f t="shared" si="210"/>
        <v>5.4104518871243791E-4</v>
      </c>
      <c r="BB69" s="5">
        <f t="shared" si="211"/>
        <v>2.7654623079055146E-4</v>
      </c>
      <c r="BC69" s="5">
        <f t="shared" si="212"/>
        <v>1.1308159741179532E-4</v>
      </c>
      <c r="BD69" s="5">
        <f t="shared" si="213"/>
        <v>3.1109706632730214E-3</v>
      </c>
      <c r="BE69" s="5">
        <f t="shared" si="214"/>
        <v>4.4799636735485156E-3</v>
      </c>
      <c r="BF69" s="5">
        <f t="shared" si="215"/>
        <v>3.2256933106528871E-3</v>
      </c>
      <c r="BG69" s="5">
        <f t="shared" si="216"/>
        <v>1.5483901347722393E-3</v>
      </c>
      <c r="BH69" s="5">
        <f t="shared" si="217"/>
        <v>5.5744109371980177E-4</v>
      </c>
      <c r="BI69" s="5">
        <f t="shared" si="218"/>
        <v>1.6054898102963561E-4</v>
      </c>
      <c r="BJ69" s="8">
        <f t="shared" si="219"/>
        <v>0.26979506624050659</v>
      </c>
      <c r="BK69" s="8">
        <f t="shared" si="220"/>
        <v>0.21440330036824831</v>
      </c>
      <c r="BL69" s="8">
        <f t="shared" si="221"/>
        <v>0.46703577593179491</v>
      </c>
      <c r="BM69" s="8">
        <f t="shared" si="222"/>
        <v>0.670469827665641</v>
      </c>
      <c r="BN69" s="8">
        <f t="shared" si="223"/>
        <v>0.32370745127715844</v>
      </c>
    </row>
    <row r="70" spans="1:66" x14ac:dyDescent="0.25">
      <c r="A70" t="s">
        <v>298</v>
      </c>
      <c r="B70" t="s">
        <v>325</v>
      </c>
      <c r="C70" t="s">
        <v>338</v>
      </c>
      <c r="D70" t="s">
        <v>461</v>
      </c>
      <c r="E70">
        <f>VLOOKUP(A70,home!$A$2:$E$405,3,FALSE)</f>
        <v>1.7333333333333301</v>
      </c>
      <c r="F70">
        <f>VLOOKUP(B70,home!$B$2:$E$405,3,FALSE)</f>
        <v>1.35</v>
      </c>
      <c r="G70">
        <f>VLOOKUP(C70,away!$B$2:$E$405,4,FALSE)</f>
        <v>0.67</v>
      </c>
      <c r="H70">
        <f>VLOOKUP(A70,away!$A$2:$E$405,3,FALSE)</f>
        <v>1.4666666666666699</v>
      </c>
      <c r="I70">
        <f>VLOOKUP(C70,away!$B$2:$E$405,3,FALSE)</f>
        <v>0.77</v>
      </c>
      <c r="J70">
        <f>VLOOKUP(B70,home!$B$2:$E$405,4,FALSE)</f>
        <v>0.8</v>
      </c>
      <c r="K70" s="3">
        <f t="shared" si="168"/>
        <v>1.5677999999999974</v>
      </c>
      <c r="L70" s="3">
        <f t="shared" si="169"/>
        <v>0.90346666666666864</v>
      </c>
      <c r="M70" s="5">
        <f t="shared" si="170"/>
        <v>8.4477786007375155E-2</v>
      </c>
      <c r="N70" s="5">
        <f t="shared" si="171"/>
        <v>0.13244427290236255</v>
      </c>
      <c r="O70" s="5">
        <f t="shared" si="172"/>
        <v>7.6322863731463367E-2</v>
      </c>
      <c r="P70" s="5">
        <f t="shared" si="173"/>
        <v>0.11965898575818806</v>
      </c>
      <c r="Q70" s="5">
        <f t="shared" si="174"/>
        <v>0.10382306552816183</v>
      </c>
      <c r="R70" s="5">
        <f t="shared" si="175"/>
        <v>3.4477581642959797E-2</v>
      </c>
      <c r="S70" s="5">
        <f t="shared" si="176"/>
        <v>4.2372893364618455E-2</v>
      </c>
      <c r="T70" s="5">
        <f t="shared" si="177"/>
        <v>9.3800678935843471E-2</v>
      </c>
      <c r="U70" s="5">
        <f t="shared" si="178"/>
        <v>5.4053952499832282E-2</v>
      </c>
      <c r="V70" s="5">
        <f t="shared" si="179"/>
        <v>6.6688109295218213E-3</v>
      </c>
      <c r="W70" s="5">
        <f t="shared" si="180"/>
        <v>5.4257934045017275E-2</v>
      </c>
      <c r="X70" s="5">
        <f t="shared" si="181"/>
        <v>4.9020234811871712E-2</v>
      </c>
      <c r="Y70" s="5">
        <f t="shared" si="182"/>
        <v>2.2144074072349567E-2</v>
      </c>
      <c r="Z70" s="5">
        <f t="shared" si="183"/>
        <v>1.0383115253897603E-2</v>
      </c>
      <c r="AA70" s="5">
        <f t="shared" si="184"/>
        <v>1.6278648095060636E-2</v>
      </c>
      <c r="AB70" s="5">
        <f t="shared" si="185"/>
        <v>1.2760832241718012E-2</v>
      </c>
      <c r="AC70" s="5">
        <f t="shared" si="186"/>
        <v>5.9037942824551742E-4</v>
      </c>
      <c r="AD70" s="5">
        <f t="shared" si="187"/>
        <v>2.12663972489445E-2</v>
      </c>
      <c r="AE70" s="5">
        <f t="shared" si="188"/>
        <v>1.9213481034513098E-2</v>
      </c>
      <c r="AF70" s="5">
        <f t="shared" si="189"/>
        <v>8.6793698326574041E-3</v>
      </c>
      <c r="AG70" s="5">
        <f t="shared" si="190"/>
        <v>2.6138404438260754E-3</v>
      </c>
      <c r="AH70" s="5">
        <f t="shared" si="191"/>
        <v>2.3451996320136767E-3</v>
      </c>
      <c r="AI70" s="5">
        <f t="shared" si="192"/>
        <v>3.6768039830710362E-3</v>
      </c>
      <c r="AJ70" s="5">
        <f t="shared" si="193"/>
        <v>2.8822466423293804E-3</v>
      </c>
      <c r="AK70" s="5">
        <f t="shared" si="194"/>
        <v>1.5062620952813316E-3</v>
      </c>
      <c r="AL70" s="5">
        <f t="shared" si="195"/>
        <v>3.3449836666027242E-5</v>
      </c>
      <c r="AM70" s="5">
        <f t="shared" si="196"/>
        <v>6.668291521379017E-3</v>
      </c>
      <c r="AN70" s="5">
        <f t="shared" si="197"/>
        <v>6.0245791131819087E-3</v>
      </c>
      <c r="AO70" s="5">
        <f t="shared" si="198"/>
        <v>2.7215032047280471E-3</v>
      </c>
      <c r="AP70" s="5">
        <f t="shared" si="199"/>
        <v>8.1959580956610166E-4</v>
      </c>
      <c r="AQ70" s="5">
        <f t="shared" si="200"/>
        <v>1.8511937352066386E-4</v>
      </c>
      <c r="AR70" s="5">
        <f t="shared" si="201"/>
        <v>4.2376193884065906E-4</v>
      </c>
      <c r="AS70" s="5">
        <f t="shared" si="202"/>
        <v>6.6437396771438422E-4</v>
      </c>
      <c r="AT70" s="5">
        <f t="shared" si="203"/>
        <v>5.2080275329130488E-4</v>
      </c>
      <c r="AU70" s="5">
        <f t="shared" si="204"/>
        <v>2.7217151887003546E-4</v>
      </c>
      <c r="AV70" s="5">
        <f t="shared" si="205"/>
        <v>1.066776268211103E-4</v>
      </c>
      <c r="AW70" s="5">
        <f t="shared" si="206"/>
        <v>1.3161163814658647E-6</v>
      </c>
      <c r="AX70" s="5">
        <f t="shared" si="207"/>
        <v>1.7424245745363361E-3</v>
      </c>
      <c r="AY70" s="5">
        <f t="shared" si="208"/>
        <v>1.5742225222744317E-3</v>
      </c>
      <c r="AZ70" s="5">
        <f t="shared" si="209"/>
        <v>7.1112878739543824E-4</v>
      </c>
      <c r="BA70" s="5">
        <f t="shared" si="210"/>
        <v>2.141603850396222E-4</v>
      </c>
      <c r="BB70" s="5">
        <f t="shared" si="211"/>
        <v>4.8371692300949432E-5</v>
      </c>
      <c r="BC70" s="5">
        <f t="shared" si="212"/>
        <v>8.7404423208329125E-6</v>
      </c>
      <c r="BD70" s="5">
        <f t="shared" si="213"/>
        <v>6.3809131057429122E-5</v>
      </c>
      <c r="BE70" s="5">
        <f t="shared" si="214"/>
        <v>1.0003995567183722E-4</v>
      </c>
      <c r="BF70" s="5">
        <f t="shared" si="215"/>
        <v>7.8421321251153067E-5</v>
      </c>
      <c r="BG70" s="5">
        <f t="shared" si="216"/>
        <v>4.0982982485852523E-5</v>
      </c>
      <c r="BH70" s="5">
        <f t="shared" si="217"/>
        <v>1.6063279985329882E-5</v>
      </c>
      <c r="BI70" s="5">
        <f t="shared" si="218"/>
        <v>5.0368020722000214E-6</v>
      </c>
      <c r="BJ70" s="8">
        <f t="shared" si="219"/>
        <v>0.52798148628179098</v>
      </c>
      <c r="BK70" s="8">
        <f t="shared" si="220"/>
        <v>0.25537652784688947</v>
      </c>
      <c r="BL70" s="8">
        <f t="shared" si="221"/>
        <v>0.20659653184179086</v>
      </c>
      <c r="BM70" s="8">
        <f t="shared" si="222"/>
        <v>0.44756019924796492</v>
      </c>
      <c r="BN70" s="8">
        <f t="shared" si="223"/>
        <v>0.55120455557051073</v>
      </c>
    </row>
    <row r="71" spans="1:66" x14ac:dyDescent="0.25">
      <c r="A71" t="s">
        <v>298</v>
      </c>
      <c r="B71" t="s">
        <v>331</v>
      </c>
      <c r="C71" t="s">
        <v>366</v>
      </c>
      <c r="D71" t="s">
        <v>461</v>
      </c>
      <c r="E71">
        <f>VLOOKUP(A71,home!$A$2:$E$405,3,FALSE)</f>
        <v>1.7333333333333301</v>
      </c>
      <c r="F71">
        <f>VLOOKUP(B71,home!$B$2:$E$405,3,FALSE)</f>
        <v>0.96</v>
      </c>
      <c r="G71">
        <f>VLOOKUP(C71,away!$B$2:$E$405,4,FALSE)</f>
        <v>0.67</v>
      </c>
      <c r="H71">
        <f>VLOOKUP(A71,away!$A$2:$E$405,3,FALSE)</f>
        <v>1.4666666666666699</v>
      </c>
      <c r="I71">
        <f>VLOOKUP(C71,away!$B$2:$E$405,3,FALSE)</f>
        <v>1.06</v>
      </c>
      <c r="J71">
        <f>VLOOKUP(B71,home!$B$2:$E$405,4,FALSE)</f>
        <v>0.91</v>
      </c>
      <c r="K71" s="3">
        <f t="shared" si="168"/>
        <v>1.1148799999999979</v>
      </c>
      <c r="L71" s="3">
        <f t="shared" si="169"/>
        <v>1.4147466666666699</v>
      </c>
      <c r="M71" s="5">
        <f t="shared" si="170"/>
        <v>7.9688765205510839E-2</v>
      </c>
      <c r="N71" s="5">
        <f t="shared" si="171"/>
        <v>8.8843410552319771E-2</v>
      </c>
      <c r="O71" s="5">
        <f t="shared" si="172"/>
        <v>0.11273941494527938</v>
      </c>
      <c r="P71" s="5">
        <f t="shared" si="173"/>
        <v>0.12569091893419285</v>
      </c>
      <c r="Q71" s="5">
        <f t="shared" si="174"/>
        <v>4.9524870778285046E-2</v>
      </c>
      <c r="R71" s="5">
        <f t="shared" si="175"/>
        <v>7.9748855747892297E-2</v>
      </c>
      <c r="S71" s="5">
        <f t="shared" si="176"/>
        <v>4.9562215770879221E-2</v>
      </c>
      <c r="T71" s="5">
        <f t="shared" si="177"/>
        <v>7.0065145850676344E-2</v>
      </c>
      <c r="U71" s="5">
        <f t="shared" si="178"/>
        <v>8.8910404296209999E-2</v>
      </c>
      <c r="V71" s="5">
        <f t="shared" si="179"/>
        <v>8.6859036717424967E-3</v>
      </c>
      <c r="W71" s="5">
        <f t="shared" si="180"/>
        <v>1.8404762644431444E-2</v>
      </c>
      <c r="X71" s="5">
        <f t="shared" si="181"/>
        <v>2.603807660200063E-2</v>
      </c>
      <c r="Y71" s="5">
        <f t="shared" si="182"/>
        <v>1.8418641039545908E-2</v>
      </c>
      <c r="Z71" s="5">
        <f t="shared" si="183"/>
        <v>3.7608142613270557E-2</v>
      </c>
      <c r="AA71" s="5">
        <f t="shared" si="184"/>
        <v>4.1928566036683004E-2</v>
      </c>
      <c r="AB71" s="5">
        <f t="shared" si="185"/>
        <v>2.3372659851488533E-2</v>
      </c>
      <c r="AC71" s="5">
        <f t="shared" si="186"/>
        <v>8.5625245561567523E-4</v>
      </c>
      <c r="AD71" s="5">
        <f t="shared" si="187"/>
        <v>5.1297754442559242E-3</v>
      </c>
      <c r="AE71" s="5">
        <f t="shared" si="188"/>
        <v>7.2573327105096052E-3</v>
      </c>
      <c r="AF71" s="5">
        <f t="shared" si="189"/>
        <v>5.1336436305422272E-3</v>
      </c>
      <c r="AG71" s="5">
        <f t="shared" si="190"/>
        <v>2.4209350713880647E-3</v>
      </c>
      <c r="AH71" s="5">
        <f t="shared" si="191"/>
        <v>1.3301498600412315E-2</v>
      </c>
      <c r="AI71" s="5">
        <f t="shared" si="192"/>
        <v>1.4829574759627656E-2</v>
      </c>
      <c r="AJ71" s="5">
        <f t="shared" si="193"/>
        <v>8.2665981540068264E-3</v>
      </c>
      <c r="AK71" s="5">
        <f t="shared" si="194"/>
        <v>3.0720883166463712E-3</v>
      </c>
      <c r="AL71" s="5">
        <f t="shared" si="195"/>
        <v>5.402174708489549E-5</v>
      </c>
      <c r="AM71" s="5">
        <f t="shared" si="196"/>
        <v>1.143816809458405E-3</v>
      </c>
      <c r="AN71" s="5">
        <f t="shared" si="197"/>
        <v>1.6182110184585843E-3</v>
      </c>
      <c r="AO71" s="5">
        <f t="shared" si="198"/>
        <v>1.1446793221637798E-3</v>
      </c>
      <c r="AP71" s="5">
        <f t="shared" si="199"/>
        <v>5.398104184778233E-4</v>
      </c>
      <c r="AQ71" s="5">
        <f t="shared" si="200"/>
        <v>1.9092374754336018E-4</v>
      </c>
      <c r="AR71" s="5">
        <f t="shared" si="201"/>
        <v>3.7636501613209374E-3</v>
      </c>
      <c r="AS71" s="5">
        <f t="shared" si="202"/>
        <v>4.196018291853479E-3</v>
      </c>
      <c r="AT71" s="5">
        <f t="shared" si="203"/>
        <v>2.3390284366107995E-3</v>
      </c>
      <c r="AU71" s="5">
        <f t="shared" si="204"/>
        <v>8.6924534113621437E-4</v>
      </c>
      <c r="AV71" s="5">
        <f t="shared" si="205"/>
        <v>2.422760614814853E-4</v>
      </c>
      <c r="AW71" s="5">
        <f t="shared" si="206"/>
        <v>2.3668619535082309E-6</v>
      </c>
      <c r="AX71" s="5">
        <f t="shared" si="207"/>
        <v>2.1253641408816413E-4</v>
      </c>
      <c r="AY71" s="5">
        <f t="shared" si="208"/>
        <v>3.0068518337651728E-4</v>
      </c>
      <c r="AZ71" s="5">
        <f t="shared" si="209"/>
        <v>2.1269668044899217E-4</v>
      </c>
      <c r="BA71" s="5">
        <f t="shared" si="210"/>
        <v>1.0030397322542579E-4</v>
      </c>
      <c r="BB71" s="5">
        <f t="shared" si="211"/>
        <v>3.5476177943523513E-5</v>
      </c>
      <c r="BC71" s="5">
        <f t="shared" si="212"/>
        <v>1.0037960898334699E-5</v>
      </c>
      <c r="BD71" s="5">
        <f t="shared" si="213"/>
        <v>8.8743525337137846E-4</v>
      </c>
      <c r="BE71" s="5">
        <f t="shared" si="214"/>
        <v>9.8938381527868065E-4</v>
      </c>
      <c r="BF71" s="5">
        <f t="shared" si="215"/>
        <v>5.5152211398894679E-4</v>
      </c>
      <c r="BG71" s="5">
        <f t="shared" si="216"/>
        <v>2.0496032481466528E-4</v>
      </c>
      <c r="BH71" s="5">
        <f t="shared" si="217"/>
        <v>5.7126541732343421E-5</v>
      </c>
      <c r="BI71" s="5">
        <f t="shared" si="218"/>
        <v>1.2737847769310963E-5</v>
      </c>
      <c r="BJ71" s="8">
        <f t="shared" si="219"/>
        <v>0.29674577203003788</v>
      </c>
      <c r="BK71" s="8">
        <f t="shared" si="220"/>
        <v>0.26483876296840247</v>
      </c>
      <c r="BL71" s="8">
        <f t="shared" si="221"/>
        <v>0.40028304489760447</v>
      </c>
      <c r="BM71" s="8">
        <f t="shared" si="222"/>
        <v>0.46294116802441221</v>
      </c>
      <c r="BN71" s="8">
        <f t="shared" si="223"/>
        <v>0.53623623616348015</v>
      </c>
    </row>
    <row r="72" spans="1:66" x14ac:dyDescent="0.25">
      <c r="A72" t="s">
        <v>298</v>
      </c>
      <c r="B72" t="s">
        <v>363</v>
      </c>
      <c r="C72" t="s">
        <v>203</v>
      </c>
      <c r="D72" t="s">
        <v>461</v>
      </c>
      <c r="E72">
        <f>VLOOKUP(A72,home!$A$2:$E$405,3,FALSE)</f>
        <v>1.7333333333333301</v>
      </c>
      <c r="F72">
        <f>VLOOKUP(B72,home!$B$2:$E$405,3,FALSE)</f>
        <v>0.99</v>
      </c>
      <c r="G72">
        <f>VLOOKUP(C72,away!$B$2:$E$405,4,FALSE)</f>
        <v>0.96</v>
      </c>
      <c r="H72">
        <f>VLOOKUP(A72,away!$A$2:$E$405,3,FALSE)</f>
        <v>1.4666666666666699</v>
      </c>
      <c r="I72">
        <f>VLOOKUP(C72,away!$B$2:$E$405,3,FALSE)</f>
        <v>0.87</v>
      </c>
      <c r="J72">
        <f>VLOOKUP(B72,home!$B$2:$E$405,4,FALSE)</f>
        <v>0.57999999999999996</v>
      </c>
      <c r="K72" s="3">
        <f t="shared" si="168"/>
        <v>1.6473599999999966</v>
      </c>
      <c r="L72" s="3">
        <f t="shared" si="169"/>
        <v>0.74008000000000163</v>
      </c>
      <c r="M72" s="5">
        <f t="shared" si="170"/>
        <v>9.1864556376758777E-2</v>
      </c>
      <c r="N72" s="5">
        <f t="shared" si="171"/>
        <v>0.15133399559281702</v>
      </c>
      <c r="O72" s="5">
        <f t="shared" si="172"/>
        <v>6.7987120883311783E-2</v>
      </c>
      <c r="P72" s="5">
        <f t="shared" si="173"/>
        <v>0.11199926345833228</v>
      </c>
      <c r="Q72" s="5">
        <f t="shared" si="174"/>
        <v>0.12465078548989131</v>
      </c>
      <c r="R72" s="5">
        <f t="shared" si="175"/>
        <v>2.5157954211660744E-2</v>
      </c>
      <c r="S72" s="5">
        <f t="shared" si="176"/>
        <v>3.41367647925159E-2</v>
      </c>
      <c r="T72" s="5">
        <f t="shared" si="177"/>
        <v>9.2251553325358962E-2</v>
      </c>
      <c r="U72" s="5">
        <f t="shared" si="178"/>
        <v>4.1444207450121361E-2</v>
      </c>
      <c r="V72" s="5">
        <f t="shared" si="179"/>
        <v>4.6243110079145734E-3</v>
      </c>
      <c r="W72" s="5">
        <f t="shared" si="180"/>
        <v>6.8448239328208982E-2</v>
      </c>
      <c r="X72" s="5">
        <f t="shared" si="181"/>
        <v>5.0657172962021012E-2</v>
      </c>
      <c r="Y72" s="5">
        <f t="shared" si="182"/>
        <v>1.8745180282866293E-2</v>
      </c>
      <c r="Z72" s="5">
        <f t="shared" si="183"/>
        <v>6.2062995843219764E-3</v>
      </c>
      <c r="AA72" s="5">
        <f t="shared" si="184"/>
        <v>1.0224009683228629E-2</v>
      </c>
      <c r="AB72" s="5">
        <f t="shared" si="185"/>
        <v>8.421312295881743E-3</v>
      </c>
      <c r="AC72" s="5">
        <f t="shared" si="186"/>
        <v>3.5236619494232466E-4</v>
      </c>
      <c r="AD72" s="5">
        <f t="shared" si="187"/>
        <v>2.818972288492954E-2</v>
      </c>
      <c r="AE72" s="5">
        <f t="shared" si="188"/>
        <v>2.08626501126787E-2</v>
      </c>
      <c r="AF72" s="5">
        <f t="shared" si="189"/>
        <v>7.7200150476956411E-3</v>
      </c>
      <c r="AG72" s="5">
        <f t="shared" si="190"/>
        <v>1.9044762454995348E-3</v>
      </c>
      <c r="AH72" s="5">
        <f t="shared" si="191"/>
        <v>1.1482895490912545E-3</v>
      </c>
      <c r="AI72" s="5">
        <f t="shared" si="192"/>
        <v>1.8916462715909649E-3</v>
      </c>
      <c r="AJ72" s="5">
        <f t="shared" si="193"/>
        <v>1.5581112009840433E-3</v>
      </c>
      <c r="AK72" s="5">
        <f t="shared" si="194"/>
        <v>8.5559002268435606E-4</v>
      </c>
      <c r="AL72" s="5">
        <f t="shared" si="195"/>
        <v>1.7183887173765239E-5</v>
      </c>
      <c r="AM72" s="5">
        <f t="shared" si="196"/>
        <v>9.2877243783434805E-3</v>
      </c>
      <c r="AN72" s="5">
        <f t="shared" si="197"/>
        <v>6.8736590579244585E-3</v>
      </c>
      <c r="AO72" s="5">
        <f t="shared" si="198"/>
        <v>2.5435287977943716E-3</v>
      </c>
      <c r="AP72" s="5">
        <f t="shared" si="199"/>
        <v>6.2747159755722104E-4</v>
      </c>
      <c r="AQ72" s="5">
        <f t="shared" si="200"/>
        <v>1.1609479498003727E-4</v>
      </c>
      <c r="AR72" s="5">
        <f t="shared" si="201"/>
        <v>1.6996522589829153E-4</v>
      </c>
      <c r="AS72" s="5">
        <f t="shared" si="202"/>
        <v>2.7999391453580893E-4</v>
      </c>
      <c r="AT72" s="5">
        <f t="shared" si="203"/>
        <v>2.3062538752485469E-4</v>
      </c>
      <c r="AU72" s="5">
        <f t="shared" si="204"/>
        <v>1.2664101279764796E-4</v>
      </c>
      <c r="AV72" s="5">
        <f t="shared" si="205"/>
        <v>5.215583471058325E-5</v>
      </c>
      <c r="AW72" s="5">
        <f t="shared" si="206"/>
        <v>5.8195056780707442E-7</v>
      </c>
      <c r="AX72" s="5">
        <f t="shared" si="207"/>
        <v>2.5500376053179839E-3</v>
      </c>
      <c r="AY72" s="5">
        <f t="shared" si="208"/>
        <v>1.8872318309437377E-3</v>
      </c>
      <c r="AZ72" s="5">
        <f t="shared" si="209"/>
        <v>6.9835126672242219E-4</v>
      </c>
      <c r="BA72" s="5">
        <f t="shared" si="210"/>
        <v>1.7227860182531047E-4</v>
      </c>
      <c r="BB72" s="5">
        <f t="shared" si="211"/>
        <v>3.1874986909719014E-5</v>
      </c>
      <c r="BC72" s="5">
        <f t="shared" si="212"/>
        <v>4.7180080624289809E-6</v>
      </c>
      <c r="BD72" s="5">
        <f t="shared" si="213"/>
        <v>2.0964644063801306E-5</v>
      </c>
      <c r="BE72" s="5">
        <f t="shared" si="214"/>
        <v>3.4536316044943643E-5</v>
      </c>
      <c r="BF72" s="5">
        <f t="shared" si="215"/>
        <v>2.8446872799899128E-5</v>
      </c>
      <c r="BG72" s="5">
        <f t="shared" si="216"/>
        <v>1.5620746791880579E-5</v>
      </c>
      <c r="BH72" s="5">
        <f t="shared" si="217"/>
        <v>6.4332483587680869E-6</v>
      </c>
      <c r="BI72" s="5">
        <f t="shared" si="218"/>
        <v>2.1195752032600336E-6</v>
      </c>
      <c r="BJ72" s="8">
        <f t="shared" si="219"/>
        <v>0.58955676219834829</v>
      </c>
      <c r="BK72" s="8">
        <f t="shared" si="220"/>
        <v>0.24488167754858137</v>
      </c>
      <c r="BL72" s="8">
        <f t="shared" si="221"/>
        <v>0.15965574434728461</v>
      </c>
      <c r="BM72" s="8">
        <f t="shared" si="222"/>
        <v>0.42542015778538816</v>
      </c>
      <c r="BN72" s="8">
        <f t="shared" si="223"/>
        <v>0.57299367601277196</v>
      </c>
    </row>
    <row r="73" spans="1:66" x14ac:dyDescent="0.25">
      <c r="A73" t="s">
        <v>304</v>
      </c>
      <c r="B73" t="s">
        <v>305</v>
      </c>
      <c r="C73" t="s">
        <v>332</v>
      </c>
      <c r="D73" t="s">
        <v>461</v>
      </c>
      <c r="E73">
        <f>VLOOKUP(A73,home!$A$2:$E$405,3,FALSE)</f>
        <v>1.3018867924528299</v>
      </c>
      <c r="F73">
        <f>VLOOKUP(B73,home!$B$2:$E$405,3,FALSE)</f>
        <v>1.02</v>
      </c>
      <c r="G73">
        <f>VLOOKUP(C73,away!$B$2:$E$405,4,FALSE)</f>
        <v>0.92</v>
      </c>
      <c r="H73">
        <f>VLOOKUP(A73,away!$A$2:$E$405,3,FALSE)</f>
        <v>1.2641509433962299</v>
      </c>
      <c r="I73">
        <f>VLOOKUP(C73,away!$B$2:$E$405,3,FALSE)</f>
        <v>0.61</v>
      </c>
      <c r="J73">
        <f>VLOOKUP(B73,home!$B$2:$E$405,4,FALSE)</f>
        <v>0.92</v>
      </c>
      <c r="K73" s="3">
        <f t="shared" si="168"/>
        <v>1.2216905660377357</v>
      </c>
      <c r="L73" s="3">
        <f t="shared" si="169"/>
        <v>0.70944150943396422</v>
      </c>
      <c r="M73" s="5">
        <f t="shared" si="170"/>
        <v>0.14498397274386415</v>
      </c>
      <c r="N73" s="5">
        <f t="shared" si="171"/>
        <v>0.17712555172785102</v>
      </c>
      <c r="O73" s="5">
        <f t="shared" si="172"/>
        <v>0.10285764846713971</v>
      </c>
      <c r="P73" s="5">
        <f t="shared" si="173"/>
        <v>0.12566021877713035</v>
      </c>
      <c r="Q73" s="5">
        <f t="shared" si="174"/>
        <v>0.10819630777507228</v>
      </c>
      <c r="R73" s="5">
        <f t="shared" si="175"/>
        <v>3.6485742692677826E-2</v>
      </c>
      <c r="S73" s="5">
        <f t="shared" si="176"/>
        <v>2.7227993350362457E-2</v>
      </c>
      <c r="T73" s="5">
        <f t="shared" si="177"/>
        <v>7.6758951903129036E-2</v>
      </c>
      <c r="U73" s="5">
        <f t="shared" si="178"/>
        <v>4.4574287642524753E-2</v>
      </c>
      <c r="V73" s="5">
        <f t="shared" si="179"/>
        <v>2.6221102133002628E-3</v>
      </c>
      <c r="W73" s="5">
        <f t="shared" si="180"/>
        <v>4.4060802829640387E-2</v>
      </c>
      <c r="X73" s="5">
        <f t="shared" si="181"/>
        <v>3.1258562466332358E-2</v>
      </c>
      <c r="Y73" s="5">
        <f t="shared" si="182"/>
        <v>1.1088060869425341E-2</v>
      </c>
      <c r="Z73" s="5">
        <f t="shared" si="183"/>
        <v>8.6281667895708632E-3</v>
      </c>
      <c r="AA73" s="5">
        <f t="shared" si="184"/>
        <v>1.0540949969018821E-2</v>
      </c>
      <c r="AB73" s="5">
        <f t="shared" si="185"/>
        <v>6.4388895671130281E-3</v>
      </c>
      <c r="AC73" s="5">
        <f t="shared" si="186"/>
        <v>1.4203938236468077E-4</v>
      </c>
      <c r="AD73" s="5">
        <f t="shared" si="187"/>
        <v>1.3457166787255101E-2</v>
      </c>
      <c r="AE73" s="5">
        <f t="shared" si="188"/>
        <v>9.5470727182548707E-3</v>
      </c>
      <c r="AF73" s="5">
        <f t="shared" si="189"/>
        <v>3.3865448399572769E-3</v>
      </c>
      <c r="AG73" s="5">
        <f t="shared" si="190"/>
        <v>8.0085182767503126E-4</v>
      </c>
      <c r="AH73" s="5">
        <f t="shared" si="191"/>
        <v>1.5302949177102884E-3</v>
      </c>
      <c r="AI73" s="5">
        <f t="shared" si="192"/>
        <v>1.8695468642221523E-3</v>
      </c>
      <c r="AJ73" s="5">
        <f t="shared" si="193"/>
        <v>1.1420038833928176E-3</v>
      </c>
      <c r="AK73" s="5">
        <f t="shared" si="194"/>
        <v>4.6505845690648803E-4</v>
      </c>
      <c r="AL73" s="5">
        <f t="shared" si="195"/>
        <v>4.9243235718051799E-6</v>
      </c>
      <c r="AM73" s="5">
        <f t="shared" si="196"/>
        <v>3.2880987419171789E-3</v>
      </c>
      <c r="AN73" s="5">
        <f t="shared" si="197"/>
        <v>2.3327137346336423E-3</v>
      </c>
      <c r="AO73" s="5">
        <f t="shared" si="198"/>
        <v>8.2746197648791531E-4</v>
      </c>
      <c r="AP73" s="5">
        <f t="shared" si="199"/>
        <v>1.9567862453293271E-4</v>
      </c>
      <c r="AQ73" s="5">
        <f t="shared" si="200"/>
        <v>3.4705634688151421E-5</v>
      </c>
      <c r="AR73" s="5">
        <f t="shared" si="201"/>
        <v>2.1713094725990225E-4</v>
      </c>
      <c r="AS73" s="5">
        <f t="shared" si="202"/>
        <v>2.652668298622597E-4</v>
      </c>
      <c r="AT73" s="5">
        <f t="shared" si="203"/>
        <v>1.6203699176272992E-4</v>
      </c>
      <c r="AU73" s="5">
        <f t="shared" si="204"/>
        <v>6.5986354728553824E-5</v>
      </c>
      <c r="AV73" s="5">
        <f t="shared" si="205"/>
        <v>2.0153726764773428E-5</v>
      </c>
      <c r="AW73" s="5">
        <f t="shared" si="206"/>
        <v>1.1855555204781291E-7</v>
      </c>
      <c r="AX73" s="5">
        <f t="shared" si="207"/>
        <v>6.6950653553346159E-4</v>
      </c>
      <c r="AY73" s="5">
        <f t="shared" si="208"/>
        <v>4.7497572714476306E-4</v>
      </c>
      <c r="AZ73" s="5">
        <f t="shared" si="209"/>
        <v>1.6848374840503768E-4</v>
      </c>
      <c r="BA73" s="5">
        <f t="shared" si="210"/>
        <v>3.9843121594520732E-5</v>
      </c>
      <c r="BB73" s="5">
        <f t="shared" si="211"/>
        <v>7.0665910811444398E-6</v>
      </c>
      <c r="BC73" s="5">
        <f t="shared" si="212"/>
        <v>1.0026666086319403E-6</v>
      </c>
      <c r="BD73" s="5">
        <f t="shared" si="213"/>
        <v>2.5673617828148586E-5</v>
      </c>
      <c r="BE73" s="5">
        <f t="shared" si="214"/>
        <v>3.1365216696707347E-5</v>
      </c>
      <c r="BF73" s="5">
        <f t="shared" si="215"/>
        <v>1.9159294670048318E-5</v>
      </c>
      <c r="BG73" s="5">
        <f t="shared" si="216"/>
        <v>7.8022431834450363E-6</v>
      </c>
      <c r="BH73" s="5">
        <f t="shared" si="217"/>
        <v>2.3829817227867571E-6</v>
      </c>
      <c r="BI73" s="5">
        <f t="shared" si="218"/>
        <v>5.8225325795378607E-7</v>
      </c>
      <c r="BJ73" s="8">
        <f t="shared" si="219"/>
        <v>0.48371941084722003</v>
      </c>
      <c r="BK73" s="8">
        <f t="shared" si="220"/>
        <v>0.3011162345177385</v>
      </c>
      <c r="BL73" s="8">
        <f t="shared" si="221"/>
        <v>0.20672196291844314</v>
      </c>
      <c r="BM73" s="8">
        <f t="shared" si="222"/>
        <v>0.30440147571764442</v>
      </c>
      <c r="BN73" s="8">
        <f t="shared" si="223"/>
        <v>0.69530944218373525</v>
      </c>
    </row>
    <row r="74" spans="1:66" x14ac:dyDescent="0.25">
      <c r="A74" t="s">
        <v>304</v>
      </c>
      <c r="B74" t="s">
        <v>310</v>
      </c>
      <c r="C74" t="s">
        <v>339</v>
      </c>
      <c r="D74" t="s">
        <v>461</v>
      </c>
      <c r="E74">
        <f>VLOOKUP(A74,home!$A$2:$E$405,3,FALSE)</f>
        <v>1.3018867924528299</v>
      </c>
      <c r="F74">
        <f>VLOOKUP(B74,home!$B$2:$E$405,3,FALSE)</f>
        <v>0.92</v>
      </c>
      <c r="G74">
        <f>VLOOKUP(C74,away!$B$2:$E$405,4,FALSE)</f>
        <v>0.77</v>
      </c>
      <c r="H74">
        <f>VLOOKUP(A74,away!$A$2:$E$405,3,FALSE)</f>
        <v>1.2641509433962299</v>
      </c>
      <c r="I74">
        <f>VLOOKUP(C74,away!$B$2:$E$405,3,FALSE)</f>
        <v>1.02</v>
      </c>
      <c r="J74">
        <f>VLOOKUP(B74,home!$B$2:$E$405,4,FALSE)</f>
        <v>1.27</v>
      </c>
      <c r="K74" s="3">
        <f t="shared" si="168"/>
        <v>0.92225660377358465</v>
      </c>
      <c r="L74" s="3">
        <f t="shared" si="169"/>
        <v>1.6375811320754765</v>
      </c>
      <c r="M74" s="5">
        <f t="shared" si="170"/>
        <v>7.7317285249129938E-2</v>
      </c>
      <c r="N74" s="5">
        <f t="shared" si="171"/>
        <v>7.1306376906856053E-2</v>
      </c>
      <c r="O74" s="5">
        <f t="shared" si="172"/>
        <v>0.12661332750727272</v>
      </c>
      <c r="P74" s="5">
        <f t="shared" si="173"/>
        <v>0.11676997741932993</v>
      </c>
      <c r="Q74" s="5">
        <f t="shared" si="174"/>
        <v>3.2881388496758111E-2</v>
      </c>
      <c r="R74" s="5">
        <f t="shared" si="175"/>
        <v>0.10366979809760139</v>
      </c>
      <c r="S74" s="5">
        <f t="shared" si="176"/>
        <v>4.408854883670487E-2</v>
      </c>
      <c r="T74" s="5">
        <f t="shared" si="177"/>
        <v>5.3845941398734692E-2</v>
      </c>
      <c r="U74" s="5">
        <f t="shared" si="178"/>
        <v>9.5610155907387084E-2</v>
      </c>
      <c r="V74" s="5">
        <f t="shared" si="179"/>
        <v>7.3984014707485796E-3</v>
      </c>
      <c r="W74" s="5">
        <f t="shared" si="180"/>
        <v>1.0108359227459986E-2</v>
      </c>
      <c r="X74" s="5">
        <f t="shared" si="181"/>
        <v>1.6553258347129507E-2</v>
      </c>
      <c r="Y74" s="5">
        <f t="shared" si="182"/>
        <v>1.3553651771815089E-2</v>
      </c>
      <c r="Z74" s="5">
        <f t="shared" si="183"/>
        <v>5.6589235110235385E-2</v>
      </c>
      <c r="AA74" s="5">
        <f t="shared" si="184"/>
        <v>5.2189795782910581E-2</v>
      </c>
      <c r="AB74" s="5">
        <f t="shared" si="185"/>
        <v>2.406619190519203E-2</v>
      </c>
      <c r="AC74" s="5">
        <f t="shared" si="186"/>
        <v>6.9834899296351946E-4</v>
      </c>
      <c r="AD74" s="5">
        <f t="shared" si="187"/>
        <v>2.3306252627101546E-3</v>
      </c>
      <c r="AE74" s="5">
        <f t="shared" si="188"/>
        <v>3.8165879561525991E-3</v>
      </c>
      <c r="AF74" s="5">
        <f t="shared" si="189"/>
        <v>3.1249862129510021E-3</v>
      </c>
      <c r="AG74" s="5">
        <f t="shared" si="190"/>
        <v>1.7058061534415193E-3</v>
      </c>
      <c r="AH74" s="5">
        <f t="shared" si="191"/>
        <v>2.3167365923776145E-2</v>
      </c>
      <c r="AI74" s="5">
        <f t="shared" si="192"/>
        <v>2.1366256215241665E-2</v>
      </c>
      <c r="AJ74" s="5">
        <f t="shared" si="193"/>
        <v>9.8525854462125102E-3</v>
      </c>
      <c r="AK74" s="5">
        <f t="shared" si="194"/>
        <v>3.0288706640043332E-3</v>
      </c>
      <c r="AL74" s="5">
        <f t="shared" si="195"/>
        <v>4.2187821714849783E-5</v>
      </c>
      <c r="AM74" s="5">
        <f t="shared" si="196"/>
        <v>4.2988690789119737E-4</v>
      </c>
      <c r="AN74" s="5">
        <f t="shared" si="197"/>
        <v>7.039746892888929E-4</v>
      </c>
      <c r="AO74" s="5">
        <f t="shared" si="198"/>
        <v>5.7640783431909376E-4</v>
      </c>
      <c r="AP74" s="5">
        <f t="shared" si="199"/>
        <v>3.1463819795381171E-4</v>
      </c>
      <c r="AQ74" s="5">
        <f t="shared" si="200"/>
        <v>1.2881139409984775E-4</v>
      </c>
      <c r="AR74" s="5">
        <f t="shared" si="201"/>
        <v>7.5876882633328282E-3</v>
      </c>
      <c r="AS74" s="5">
        <f t="shared" si="202"/>
        <v>6.9977956082340224E-3</v>
      </c>
      <c r="AT74" s="5">
        <f t="shared" si="203"/>
        <v>3.2268816057758076E-3</v>
      </c>
      <c r="AU74" s="5">
        <f t="shared" si="204"/>
        <v>9.9200429017408279E-4</v>
      </c>
      <c r="AV74" s="5">
        <f t="shared" si="205"/>
        <v>2.2872062689619372E-4</v>
      </c>
      <c r="AW74" s="5">
        <f t="shared" si="206"/>
        <v>1.7698611683663152E-6</v>
      </c>
      <c r="AX74" s="5">
        <f t="shared" si="207"/>
        <v>6.6077673279743871E-5</v>
      </c>
      <c r="AY74" s="5">
        <f t="shared" si="208"/>
        <v>1.0820755101435641E-4</v>
      </c>
      <c r="AZ74" s="5">
        <f t="shared" si="209"/>
        <v>8.8599321944602335E-5</v>
      </c>
      <c r="BA74" s="5">
        <f t="shared" si="210"/>
        <v>4.8362859310387165E-5</v>
      </c>
      <c r="BB74" s="5">
        <f t="shared" si="211"/>
        <v>1.9799526474977706E-5</v>
      </c>
      <c r="BC74" s="5">
        <f t="shared" si="212"/>
        <v>6.4846661958904699E-6</v>
      </c>
      <c r="BD74" s="5">
        <f t="shared" si="213"/>
        <v>2.0709091893507305E-3</v>
      </c>
      <c r="BE74" s="5">
        <f t="shared" si="214"/>
        <v>1.909909675694112E-3</v>
      </c>
      <c r="BF74" s="5">
        <f t="shared" si="215"/>
        <v>8.8071340550998007E-4</v>
      </c>
      <c r="BG74" s="5">
        <f t="shared" si="216"/>
        <v>2.7074791808783406E-4</v>
      </c>
      <c r="BH74" s="5">
        <f t="shared" si="217"/>
        <v>6.2424763853613619E-5</v>
      </c>
      <c r="BI74" s="5">
        <f t="shared" si="218"/>
        <v>1.1514330140600349E-5</v>
      </c>
      <c r="BJ74" s="8">
        <f t="shared" si="219"/>
        <v>0.21171823235578149</v>
      </c>
      <c r="BK74" s="8">
        <f t="shared" si="220"/>
        <v>0.24642295734160607</v>
      </c>
      <c r="BL74" s="8">
        <f t="shared" si="221"/>
        <v>0.48380365712664841</v>
      </c>
      <c r="BM74" s="8">
        <f t="shared" si="222"/>
        <v>0.46986949056747723</v>
      </c>
      <c r="BN74" s="8">
        <f t="shared" si="223"/>
        <v>0.52855815367694814</v>
      </c>
    </row>
    <row r="75" spans="1:66" x14ac:dyDescent="0.25">
      <c r="A75" t="s">
        <v>304</v>
      </c>
      <c r="B75" t="s">
        <v>335</v>
      </c>
      <c r="C75" t="s">
        <v>378</v>
      </c>
      <c r="D75" t="s">
        <v>461</v>
      </c>
      <c r="E75">
        <f>VLOOKUP(A75,home!$A$2:$E$405,3,FALSE)</f>
        <v>1.3018867924528299</v>
      </c>
      <c r="F75">
        <f>VLOOKUP(B75,home!$B$2:$E$405,3,FALSE)</f>
        <v>0.77</v>
      </c>
      <c r="G75">
        <f>VLOOKUP(C75,away!$B$2:$E$405,4,FALSE)</f>
        <v>0.77</v>
      </c>
      <c r="H75">
        <f>VLOOKUP(A75,away!$A$2:$E$405,3,FALSE)</f>
        <v>1.2641509433962299</v>
      </c>
      <c r="I75">
        <f>VLOOKUP(C75,away!$B$2:$E$405,3,FALSE)</f>
        <v>0.77</v>
      </c>
      <c r="J75">
        <f>VLOOKUP(B75,home!$B$2:$E$405,4,FALSE)</f>
        <v>0.95</v>
      </c>
      <c r="K75" s="3">
        <f t="shared" si="168"/>
        <v>0.77188867924528293</v>
      </c>
      <c r="L75" s="3">
        <f t="shared" si="169"/>
        <v>0.92472641509434217</v>
      </c>
      <c r="M75" s="5">
        <f t="shared" si="170"/>
        <v>0.18330293828531308</v>
      </c>
      <c r="N75" s="5">
        <f t="shared" si="171"/>
        <v>0.14148946293482992</v>
      </c>
      <c r="O75" s="5">
        <f t="shared" si="172"/>
        <v>0.16950506899683701</v>
      </c>
      <c r="P75" s="5">
        <f t="shared" si="173"/>
        <v>0.13083904383334907</v>
      </c>
      <c r="Q75" s="5">
        <f t="shared" si="174"/>
        <v>5.460705733594514E-2</v>
      </c>
      <c r="R75" s="5">
        <f t="shared" si="175"/>
        <v>7.8372907396882102E-2</v>
      </c>
      <c r="S75" s="5">
        <f t="shared" si="176"/>
        <v>2.3347764568535379E-2</v>
      </c>
      <c r="T75" s="5">
        <f t="shared" si="177"/>
        <v>5.0496588369119751E-2</v>
      </c>
      <c r="U75" s="5">
        <f t="shared" si="178"/>
        <v>6.0495159979192192E-2</v>
      </c>
      <c r="V75" s="5">
        <f t="shared" si="179"/>
        <v>1.8517004451568859E-3</v>
      </c>
      <c r="W75" s="5">
        <f t="shared" si="180"/>
        <v>1.4050189788171377E-2</v>
      </c>
      <c r="X75" s="5">
        <f t="shared" si="181"/>
        <v>1.2992581634210854E-2</v>
      </c>
      <c r="Y75" s="5">
        <f t="shared" si="182"/>
        <v>6.0072917187121953E-3</v>
      </c>
      <c r="Z75" s="5">
        <f t="shared" si="183"/>
        <v>2.4157832565879878E-2</v>
      </c>
      <c r="AA75" s="5">
        <f t="shared" si="184"/>
        <v>1.8647157472705705E-2</v>
      </c>
      <c r="AB75" s="5">
        <f t="shared" si="185"/>
        <v>7.1967648766428065E-3</v>
      </c>
      <c r="AC75" s="5">
        <f t="shared" si="186"/>
        <v>8.2607348652061164E-5</v>
      </c>
      <c r="AD75" s="5">
        <f t="shared" si="187"/>
        <v>2.7112956096842908E-3</v>
      </c>
      <c r="AE75" s="5">
        <f t="shared" si="188"/>
        <v>2.5072066694043832E-3</v>
      </c>
      <c r="AF75" s="5">
        <f t="shared" si="189"/>
        <v>1.1592401176494704E-3</v>
      </c>
      <c r="AG75" s="5">
        <f t="shared" si="190"/>
        <v>3.573266527425127E-4</v>
      </c>
      <c r="AH75" s="5">
        <f t="shared" si="191"/>
        <v>5.5848464762738633E-3</v>
      </c>
      <c r="AI75" s="5">
        <f t="shared" si="192"/>
        <v>4.3108797703587049E-3</v>
      </c>
      <c r="AJ75" s="5">
        <f t="shared" si="193"/>
        <v>1.6637596461636945E-3</v>
      </c>
      <c r="AK75" s="5">
        <f t="shared" si="194"/>
        <v>4.280790786196312E-4</v>
      </c>
      <c r="AL75" s="5">
        <f t="shared" si="195"/>
        <v>2.358558266953822E-6</v>
      </c>
      <c r="AM75" s="5">
        <f t="shared" si="196"/>
        <v>4.1856367744054837E-4</v>
      </c>
      <c r="AN75" s="5">
        <f t="shared" si="197"/>
        <v>3.8705688892830292E-4</v>
      </c>
      <c r="AO75" s="5">
        <f t="shared" si="198"/>
        <v>1.7896086466811926E-4</v>
      </c>
      <c r="AP75" s="5">
        <f t="shared" si="199"/>
        <v>5.5163279608911206E-5</v>
      </c>
      <c r="AQ75" s="5">
        <f t="shared" si="200"/>
        <v>1.2752735449398822E-5</v>
      </c>
      <c r="AR75" s="5">
        <f t="shared" si="201"/>
        <v>1.0328910121714001E-3</v>
      </c>
      <c r="AS75" s="5">
        <f t="shared" si="202"/>
        <v>7.9727687918930543E-4</v>
      </c>
      <c r="AT75" s="5">
        <f t="shared" si="203"/>
        <v>3.0770449863511698E-4</v>
      </c>
      <c r="AU75" s="5">
        <f t="shared" si="204"/>
        <v>7.9171206349764144E-5</v>
      </c>
      <c r="AV75" s="5">
        <f t="shared" si="205"/>
        <v>1.5277839475893797E-5</v>
      </c>
      <c r="AW75" s="5">
        <f t="shared" si="206"/>
        <v>4.6764042227970892E-8</v>
      </c>
      <c r="AX75" s="5">
        <f t="shared" si="207"/>
        <v>5.3847427359938915E-5</v>
      </c>
      <c r="AY75" s="5">
        <f t="shared" si="208"/>
        <v>4.979413846460931E-5</v>
      </c>
      <c r="AZ75" s="5">
        <f t="shared" si="209"/>
        <v>2.3022977577544729E-5</v>
      </c>
      <c r="BA75" s="5">
        <f t="shared" si="210"/>
        <v>7.0966518400267857E-6</v>
      </c>
      <c r="BB75" s="5">
        <f t="shared" si="211"/>
        <v>1.6406153538001593E-6</v>
      </c>
      <c r="BC75" s="5">
        <f t="shared" si="212"/>
        <v>3.0342407093367149E-7</v>
      </c>
      <c r="BD75" s="5">
        <f t="shared" si="213"/>
        <v>1.5919026714473751E-4</v>
      </c>
      <c r="BE75" s="5">
        <f t="shared" si="214"/>
        <v>1.228771650550552E-4</v>
      </c>
      <c r="BF75" s="5">
        <f t="shared" si="215"/>
        <v>4.7423746321875593E-5</v>
      </c>
      <c r="BG75" s="5">
        <f t="shared" si="216"/>
        <v>1.2201950971085299E-5</v>
      </c>
      <c r="BH75" s="5">
        <f t="shared" si="217"/>
        <v>2.3546369548216816E-6</v>
      </c>
      <c r="BI75" s="5">
        <f t="shared" si="218"/>
        <v>3.6350352183188864E-7</v>
      </c>
      <c r="BJ75" s="8">
        <f t="shared" si="219"/>
        <v>0.28756644351123195</v>
      </c>
      <c r="BK75" s="8">
        <f t="shared" si="220"/>
        <v>0.33947620717773808</v>
      </c>
      <c r="BL75" s="8">
        <f t="shared" si="221"/>
        <v>0.34878135639946661</v>
      </c>
      <c r="BM75" s="8">
        <f t="shared" si="222"/>
        <v>0.24181561349673794</v>
      </c>
      <c r="BN75" s="8">
        <f t="shared" si="223"/>
        <v>0.75811647878315636</v>
      </c>
    </row>
    <row r="76" spans="1:66" x14ac:dyDescent="0.25">
      <c r="A76" t="s">
        <v>304</v>
      </c>
      <c r="B76" t="s">
        <v>459</v>
      </c>
      <c r="C76" t="s">
        <v>327</v>
      </c>
      <c r="D76" t="s">
        <v>461</v>
      </c>
      <c r="E76">
        <f>VLOOKUP(A76,home!$A$2:$E$405,3,FALSE)</f>
        <v>1.3018867924528299</v>
      </c>
      <c r="F76">
        <f>VLOOKUP(B76,home!$B$2:$E$405,3,FALSE)</f>
        <v>1.02</v>
      </c>
      <c r="G76">
        <f>VLOOKUP(C76,away!$B$2:$E$405,4,FALSE)</f>
        <v>1.41</v>
      </c>
      <c r="H76">
        <f>VLOOKUP(A76,away!$A$2:$E$405,3,FALSE)</f>
        <v>1.2641509433962299</v>
      </c>
      <c r="I76">
        <f>VLOOKUP(C76,away!$B$2:$E$405,3,FALSE)</f>
        <v>0.38</v>
      </c>
      <c r="J76">
        <f>VLOOKUP(B76,home!$B$2:$E$405,4,FALSE)</f>
        <v>0.4</v>
      </c>
      <c r="K76" s="3">
        <f t="shared" si="168"/>
        <v>1.87237358490566</v>
      </c>
      <c r="L76" s="3">
        <f t="shared" si="169"/>
        <v>0.19215094339622696</v>
      </c>
      <c r="M76" s="5">
        <f t="shared" si="170"/>
        <v>0.1268786034133525</v>
      </c>
      <c r="N76" s="5">
        <f t="shared" si="171"/>
        <v>0.23756414552088229</v>
      </c>
      <c r="O76" s="5">
        <f t="shared" si="172"/>
        <v>2.4379843342671417E-2</v>
      </c>
      <c r="P76" s="5">
        <f t="shared" si="173"/>
        <v>4.5648174678956065E-2</v>
      </c>
      <c r="Q76" s="5">
        <f t="shared" si="174"/>
        <v>0.22240441539699218</v>
      </c>
      <c r="R76" s="5">
        <f t="shared" si="175"/>
        <v>2.3423049490732678E-3</v>
      </c>
      <c r="S76" s="5">
        <f t="shared" si="176"/>
        <v>4.1058062499551356E-3</v>
      </c>
      <c r="T76" s="5">
        <f t="shared" si="177"/>
        <v>4.2735218234018386E-2</v>
      </c>
      <c r="U76" s="5">
        <f t="shared" si="178"/>
        <v>4.385669914438583E-3</v>
      </c>
      <c r="V76" s="5">
        <f t="shared" si="179"/>
        <v>1.6413113344721726E-4</v>
      </c>
      <c r="W76" s="5">
        <f t="shared" si="180"/>
        <v>0.13880805085190462</v>
      </c>
      <c r="X76" s="5">
        <f t="shared" si="181"/>
        <v>2.6672097922184911E-2</v>
      </c>
      <c r="Y76" s="5">
        <f t="shared" si="182"/>
        <v>2.5625343890521876E-3</v>
      </c>
      <c r="Z76" s="5">
        <f t="shared" si="183"/>
        <v>1.5002536856202655E-4</v>
      </c>
      <c r="AA76" s="5">
        <f t="shared" si="184"/>
        <v>2.8090353716127454E-4</v>
      </c>
      <c r="AB76" s="5">
        <f t="shared" si="185"/>
        <v>2.6297818144366801E-4</v>
      </c>
      <c r="AC76" s="5">
        <f t="shared" si="186"/>
        <v>3.6906767809407632E-6</v>
      </c>
      <c r="AD76" s="5">
        <f t="shared" si="187"/>
        <v>6.4975131946836948E-2</v>
      </c>
      <c r="AE76" s="5">
        <f t="shared" si="188"/>
        <v>1.2485032900879042E-2</v>
      </c>
      <c r="AF76" s="5">
        <f t="shared" si="189"/>
        <v>1.1995054251184199E-3</v>
      </c>
      <c r="AG76" s="5">
        <f t="shared" si="190"/>
        <v>7.6828699681798858E-5</v>
      </c>
      <c r="AH76" s="5">
        <f t="shared" si="191"/>
        <v>7.206879025640013E-6</v>
      </c>
      <c r="AI76" s="5">
        <f t="shared" si="192"/>
        <v>1.3493969917218999E-5</v>
      </c>
      <c r="AJ76" s="5">
        <f t="shared" si="193"/>
        <v>1.2632876414256237E-5</v>
      </c>
      <c r="AK76" s="5">
        <f t="shared" si="194"/>
        <v>7.884488033143704E-6</v>
      </c>
      <c r="AL76" s="5">
        <f t="shared" si="195"/>
        <v>5.311302421294511E-8</v>
      </c>
      <c r="AM76" s="5">
        <f t="shared" si="196"/>
        <v>2.4331544146603466E-2</v>
      </c>
      <c r="AN76" s="5">
        <f t="shared" si="197"/>
        <v>4.6753291620567983E-3</v>
      </c>
      <c r="AO76" s="5">
        <f t="shared" si="198"/>
        <v>4.491844545885525E-4</v>
      </c>
      <c r="AP76" s="5">
        <f t="shared" si="199"/>
        <v>2.8770405569370003E-5</v>
      </c>
      <c r="AQ76" s="5">
        <f t="shared" si="200"/>
        <v>1.382065143011627E-6</v>
      </c>
      <c r="AR76" s="5">
        <f t="shared" si="201"/>
        <v>2.76961720743842E-7</v>
      </c>
      <c r="AS76" s="5">
        <f t="shared" si="202"/>
        <v>5.1857580995078762E-7</v>
      </c>
      <c r="AT76" s="5">
        <f t="shared" si="203"/>
        <v>4.8548382416145637E-7</v>
      </c>
      <c r="AU76" s="5">
        <f t="shared" si="204"/>
        <v>3.0300236275296506E-7</v>
      </c>
      <c r="AV76" s="5">
        <f t="shared" si="205"/>
        <v>1.4183340504566358E-7</v>
      </c>
      <c r="AW76" s="5">
        <f t="shared" si="206"/>
        <v>5.3080322926681118E-10</v>
      </c>
      <c r="AX76" s="5">
        <f t="shared" si="207"/>
        <v>7.5929567566777097E-3</v>
      </c>
      <c r="AY76" s="5">
        <f t="shared" si="208"/>
        <v>1.4589938039623774E-3</v>
      </c>
      <c r="AZ76" s="5">
        <f t="shared" si="209"/>
        <v>1.4017351792031029E-4</v>
      </c>
      <c r="BA76" s="5">
        <f t="shared" si="210"/>
        <v>8.9781579025185136E-6</v>
      </c>
      <c r="BB76" s="5">
        <f t="shared" si="211"/>
        <v>4.3129037773230565E-7</v>
      </c>
      <c r="BC76" s="5">
        <f t="shared" si="212"/>
        <v>1.657457059179553E-8</v>
      </c>
      <c r="BD76" s="5">
        <f t="shared" si="213"/>
        <v>8.8697426542619232E-9</v>
      </c>
      <c r="BE76" s="5">
        <f t="shared" si="214"/>
        <v>1.6607471850751037E-8</v>
      </c>
      <c r="BF76" s="5">
        <f t="shared" si="215"/>
        <v>1.5547695802705285E-8</v>
      </c>
      <c r="BG76" s="5">
        <f t="shared" si="216"/>
        <v>9.7036983090446577E-9</v>
      </c>
      <c r="BH76" s="5">
        <f t="shared" si="217"/>
        <v>4.5422370974372345E-9</v>
      </c>
      <c r="BI76" s="5">
        <f t="shared" si="218"/>
        <v>1.7009529515240062E-9</v>
      </c>
      <c r="BJ76" s="8">
        <f t="shared" si="219"/>
        <v>0.78817072162292323</v>
      </c>
      <c r="BK76" s="8">
        <f t="shared" si="220"/>
        <v>0.17825945306947844</v>
      </c>
      <c r="BL76" s="8">
        <f t="shared" si="221"/>
        <v>3.1694700967099809E-2</v>
      </c>
      <c r="BM76" s="8">
        <f t="shared" si="222"/>
        <v>0.3375984204529765</v>
      </c>
      <c r="BN76" s="8">
        <f t="shared" si="223"/>
        <v>0.65921748730192775</v>
      </c>
    </row>
    <row r="77" spans="1:66" s="15" customFormat="1" x14ac:dyDescent="0.25">
      <c r="A77" s="15" t="s">
        <v>304</v>
      </c>
      <c r="B77" s="15" t="s">
        <v>375</v>
      </c>
      <c r="C77" s="15" t="s">
        <v>376</v>
      </c>
      <c r="D77" s="15" t="s">
        <v>461</v>
      </c>
      <c r="E77" s="15">
        <f>VLOOKUP(A77,home!$A$2:$E$405,3,FALSE)</f>
        <v>1.3018867924528299</v>
      </c>
      <c r="F77" s="15">
        <f>VLOOKUP(B77,home!$B$2:$E$405,3,FALSE)</f>
        <v>0.61</v>
      </c>
      <c r="G77" s="15">
        <f>VLOOKUP(C77,away!$B$2:$E$405,4,FALSE)</f>
        <v>0.77</v>
      </c>
      <c r="H77" s="15">
        <f>VLOOKUP(A77,away!$A$2:$E$405,3,FALSE)</f>
        <v>1.2641509433962299</v>
      </c>
      <c r="I77" s="15">
        <f>VLOOKUP(C77,away!$B$2:$E$405,3,FALSE)</f>
        <v>1.28</v>
      </c>
      <c r="J77" s="15">
        <f>VLOOKUP(B77,home!$B$2:$E$405,4,FALSE)</f>
        <v>1.42</v>
      </c>
      <c r="K77" s="20">
        <f t="shared" si="168"/>
        <v>0.61149622641509427</v>
      </c>
      <c r="L77" s="20">
        <f t="shared" si="169"/>
        <v>2.2977207547169871</v>
      </c>
      <c r="M77" s="21">
        <f t="shared" si="170"/>
        <v>5.4518402097920936E-2</v>
      </c>
      <c r="N77" s="21">
        <f t="shared" si="171"/>
        <v>3.3337797153059415E-2</v>
      </c>
      <c r="O77" s="21">
        <f t="shared" si="172"/>
        <v>0.12526806401439905</v>
      </c>
      <c r="P77" s="21">
        <f t="shared" si="173"/>
        <v>7.6600948435129476E-2</v>
      </c>
      <c r="Q77" s="21">
        <f t="shared" si="174"/>
        <v>1.0192968578043851E-2</v>
      </c>
      <c r="R77" s="21">
        <f t="shared" si="175"/>
        <v>0.14391551529455046</v>
      </c>
      <c r="S77" s="21">
        <f t="shared" si="176"/>
        <v>2.690699413118499E-2</v>
      </c>
      <c r="T77" s="21">
        <f t="shared" si="177"/>
        <v>2.3420595453949446E-2</v>
      </c>
      <c r="U77" s="21">
        <f t="shared" si="178"/>
        <v>8.8003794525201393E-2</v>
      </c>
      <c r="V77" s="21">
        <f t="shared" si="179"/>
        <v>4.2006229714780484E-3</v>
      </c>
      <c r="W77" s="21">
        <f t="shared" si="180"/>
        <v>2.0776539404804817E-3</v>
      </c>
      <c r="X77" s="21">
        <f t="shared" si="181"/>
        <v>4.773868580161534E-3</v>
      </c>
      <c r="Y77" s="21">
        <f t="shared" si="182"/>
        <v>5.484508458464237E-3</v>
      </c>
      <c r="Z77" s="21">
        <f t="shared" si="183"/>
        <v>0.11022588880602618</v>
      </c>
      <c r="AA77" s="21">
        <f t="shared" si="184"/>
        <v>6.7402715058134791E-2</v>
      </c>
      <c r="AB77" s="21">
        <f t="shared" si="185"/>
        <v>2.0608252954090637E-2</v>
      </c>
      <c r="AC77" s="21">
        <f t="shared" si="186"/>
        <v>3.6887969388720541E-4</v>
      </c>
      <c r="AD77" s="21">
        <f t="shared" si="187"/>
        <v>3.1761938610006636E-4</v>
      </c>
      <c r="AE77" s="21">
        <f t="shared" si="188"/>
        <v>7.2980065554259044E-4</v>
      </c>
      <c r="AF77" s="21">
        <f t="shared" si="189"/>
        <v>8.3843905652313672E-4</v>
      </c>
      <c r="AG77" s="21">
        <f t="shared" si="190"/>
        <v>6.4216627391284673E-4</v>
      </c>
      <c r="AH77" s="21">
        <f t="shared" si="191"/>
        <v>6.33170781041833E-2</v>
      </c>
      <c r="AI77" s="21">
        <f t="shared" si="192"/>
        <v>3.8718154328337875E-2</v>
      </c>
      <c r="AJ77" s="21">
        <f t="shared" si="193"/>
        <v>1.1838002632767929E-2</v>
      </c>
      <c r="AK77" s="21">
        <f t="shared" si="194"/>
        <v>2.4129646460765136E-3</v>
      </c>
      <c r="AL77" s="21">
        <f t="shared" si="195"/>
        <v>2.0731740713506886E-5</v>
      </c>
      <c r="AM77" s="21">
        <f t="shared" si="196"/>
        <v>3.8844611207293906E-5</v>
      </c>
      <c r="AN77" s="21">
        <f t="shared" si="197"/>
        <v>8.9254069379911263E-5</v>
      </c>
      <c r="AO77" s="21">
        <f t="shared" si="198"/>
        <v>1.0254046382858606E-4</v>
      </c>
      <c r="AP77" s="21">
        <f t="shared" si="199"/>
        <v>7.8536450645749553E-5</v>
      </c>
      <c r="AQ77" s="21">
        <f t="shared" si="200"/>
        <v>4.5113708162636265E-5</v>
      </c>
      <c r="AR77" s="21">
        <f t="shared" si="201"/>
        <v>2.9096992897603677E-2</v>
      </c>
      <c r="AS77" s="21">
        <f t="shared" si="202"/>
        <v>1.7792701356911446E-2</v>
      </c>
      <c r="AT77" s="21">
        <f t="shared" si="203"/>
        <v>5.4400848687410379E-3</v>
      </c>
      <c r="AU77" s="21">
        <f t="shared" si="204"/>
        <v>1.1088637895376662E-3</v>
      </c>
      <c r="AV77" s="21">
        <f t="shared" si="205"/>
        <v>1.6951650572765605E-4</v>
      </c>
      <c r="AW77" s="21">
        <f t="shared" si="206"/>
        <v>8.0914116470326514E-7</v>
      </c>
      <c r="AX77" s="21">
        <f t="shared" si="207"/>
        <v>3.9588888616369472E-6</v>
      </c>
      <c r="AY77" s="21">
        <f t="shared" si="208"/>
        <v>9.0964211030011196E-6</v>
      </c>
      <c r="AZ77" s="21">
        <f t="shared" si="209"/>
        <v>1.0450517781005634E-5</v>
      </c>
      <c r="BA77" s="21">
        <f t="shared" si="210"/>
        <v>8.0041238676518516E-6</v>
      </c>
      <c r="BB77" s="21">
        <f t="shared" si="211"/>
        <v>4.5978103835073155E-6</v>
      </c>
      <c r="BC77" s="21">
        <f t="shared" si="212"/>
        <v>2.1128968688876048E-6</v>
      </c>
      <c r="BD77" s="21">
        <f t="shared" si="213"/>
        <v>1.1142794080112801E-2</v>
      </c>
      <c r="BE77" s="21">
        <f t="shared" si="214"/>
        <v>6.8137765317094288E-3</v>
      </c>
      <c r="BF77" s="21">
        <f t="shared" si="215"/>
        <v>2.0832993183880219E-3</v>
      </c>
      <c r="BG77" s="21">
        <f t="shared" si="216"/>
        <v>4.2464322389580461E-4</v>
      </c>
      <c r="BH77" s="21">
        <f t="shared" si="217"/>
        <v>6.4916932246256116E-5</v>
      </c>
      <c r="BI77" s="21">
        <f t="shared" si="218"/>
        <v>7.9392918198059972E-6</v>
      </c>
      <c r="BJ77" s="22">
        <f t="shared" si="219"/>
        <v>8.2207927498327463E-2</v>
      </c>
      <c r="BK77" s="22">
        <f t="shared" si="220"/>
        <v>0.16262567549141718</v>
      </c>
      <c r="BL77" s="22">
        <f t="shared" si="221"/>
        <v>0.63563007035443575</v>
      </c>
      <c r="BM77" s="22">
        <f t="shared" si="222"/>
        <v>0.54684757929716499</v>
      </c>
      <c r="BN77" s="22">
        <f t="shared" si="223"/>
        <v>0.44383369557310315</v>
      </c>
    </row>
    <row r="78" spans="1:66" x14ac:dyDescent="0.25">
      <c r="A78" t="s">
        <v>10</v>
      </c>
      <c r="B78" t="s">
        <v>224</v>
      </c>
      <c r="C78" t="s">
        <v>221</v>
      </c>
      <c r="D78" s="11">
        <v>44355</v>
      </c>
      <c r="E78">
        <f>VLOOKUP(A78,home!$A$2:$E$405,3,FALSE)</f>
        <v>1.6153846153846201</v>
      </c>
      <c r="F78">
        <f>VLOOKUP(B78,home!$B$2:$E$405,3,FALSE)</f>
        <v>1.24</v>
      </c>
      <c r="G78">
        <f>VLOOKUP(C78,away!$B$2:$E$405,4,FALSE)</f>
        <v>0.93</v>
      </c>
      <c r="H78">
        <f>VLOOKUP(A78,away!$A$2:$E$405,3,FALSE)</f>
        <v>1.4957264957265</v>
      </c>
      <c r="I78">
        <f>VLOOKUP(C78,away!$B$2:$E$405,3,FALSE)</f>
        <v>0.93</v>
      </c>
      <c r="J78">
        <f>VLOOKUP(B78,home!$B$2:$E$405,4,FALSE)</f>
        <v>0.67</v>
      </c>
      <c r="K78" s="3">
        <f t="shared" ref="K78:K141" si="224">E78*F78*G78</f>
        <v>1.8628615384615439</v>
      </c>
      <c r="L78" s="3">
        <f t="shared" ref="L78:L141" si="225">H78*I78*J78</f>
        <v>0.93198717948718224</v>
      </c>
      <c r="M78" s="5">
        <f t="shared" ref="M78:M141" si="226">_xlfn.POISSON.DIST(0,K78,FALSE) * _xlfn.POISSON.DIST(0,L78,FALSE)</f>
        <v>6.1124120615521423E-2</v>
      </c>
      <c r="N78" s="5">
        <f t="shared" ref="N78:N141" si="227">_xlfn.POISSON.DIST(1,K78,FALSE) * _xlfn.POISSON.DIST(0,L78,FALSE)</f>
        <v>0.11386577336693919</v>
      </c>
      <c r="O78" s="5">
        <f t="shared" ref="O78:O141" si="228">_xlfn.POISSON.DIST(0,K78,FALSE) * _xlfn.POISSON.DIST(1,L78,FALSE)</f>
        <v>5.6966896771094143E-2</v>
      </c>
      <c r="P78" s="5">
        <f t="shared" ref="P78:P141" si="229">_xlfn.POISSON.DIST(1,K78,FALSE) * _xlfn.POISSON.DIST(1,L78,FALSE)</f>
        <v>0.10612144096038037</v>
      </c>
      <c r="Q78" s="5">
        <f t="shared" ref="Q78:Q141" si="230">_xlfn.POISSON.DIST(2,K78,FALSE) * _xlfn.POISSON.DIST(0,L78,FALSE)</f>
        <v>0.10605808487622495</v>
      </c>
      <c r="R78" s="5">
        <f t="shared" ref="R78:R141" si="231">_xlfn.POISSON.DIST(0,K78,FALSE) * _xlfn.POISSON.DIST(2,L78,FALSE)</f>
        <v>2.6546208722914747E-2</v>
      </c>
      <c r="S78" s="5">
        <f t="shared" ref="S78:S141" si="232">_xlfn.POISSON.DIST(2,K78,FALSE) * _xlfn.POISSON.DIST(2,L78,FALSE)</f>
        <v>4.6061031709337064E-2</v>
      </c>
      <c r="T78" s="5">
        <f t="shared" ref="T78:T141" si="233">_xlfn.POISSON.DIST(2,K78,FALSE) * _xlfn.POISSON.DIST(1,L78,FALSE)</f>
        <v>9.8844775385605071E-2</v>
      </c>
      <c r="U78" s="5">
        <f t="shared" ref="U78:U141" si="234">_xlfn.POISSON.DIST(1,K78,FALSE) * _xlfn.POISSON.DIST(2,L78,FALSE)</f>
        <v>4.9451911221890216E-2</v>
      </c>
      <c r="V78" s="5">
        <f t="shared" ref="V78:V141" si="235">_xlfn.POISSON.DIST(3,K78,FALSE) * _xlfn.POISSON.DIST(3,L78,FALSE)</f>
        <v>8.8854958073537847E-3</v>
      </c>
      <c r="W78" s="5">
        <f t="shared" ref="W78:W141" si="236">_xlfn.POISSON.DIST(3,K78,FALSE) * _xlfn.POISSON.DIST(0,L78,FALSE)</f>
        <v>6.5857175719603145E-2</v>
      </c>
      <c r="X78" s="5">
        <f t="shared" ref="X78:X141" si="237">_xlfn.POISSON.DIST(3,K78,FALSE) * _xlfn.POISSON.DIST(1,L78,FALSE)</f>
        <v>6.1378043447904686E-2</v>
      </c>
      <c r="Y78" s="5">
        <f t="shared" ref="Y78:Y141" si="238">_xlfn.POISSON.DIST(3,K78,FALSE) * _xlfn.POISSON.DIST(2,L78,FALSE)</f>
        <v>2.8601774797727204E-2</v>
      </c>
      <c r="Z78" s="5">
        <f t="shared" ref="Z78:Z141" si="239">_xlfn.POISSON.DIST(0,K78,FALSE) * _xlfn.POISSON.DIST(3,L78,FALSE)</f>
        <v>8.2469087312491175E-3</v>
      </c>
      <c r="AA78" s="5">
        <f t="shared" ref="AA78:AA141" si="240">_xlfn.POISSON.DIST(1,K78,FALSE) * _xlfn.POISSON.DIST(3,L78,FALSE)</f>
        <v>1.5362849086646669E-2</v>
      </c>
      <c r="AB78" s="5">
        <f t="shared" ref="AB78:AB141" si="241">_xlfn.POISSON.DIST(2,K78,FALSE) * _xlfn.POISSON.DIST(3,L78,FALSE)</f>
        <v>1.4309430342351574E-2</v>
      </c>
      <c r="AC78" s="5">
        <f t="shared" ref="AC78:AC141" si="242">_xlfn.POISSON.DIST(4,K78,FALSE) * _xlfn.POISSON.DIST(4,L78,FALSE)</f>
        <v>9.6416685551910209E-4</v>
      </c>
      <c r="AD78" s="5">
        <f t="shared" ref="AD78:AD141" si="243">_xlfn.POISSON.DIST(4,K78,FALSE) * _xlfn.POISSON.DIST(0,L78,FALSE)</f>
        <v>3.0670699919938038E-2</v>
      </c>
      <c r="AE78" s="5">
        <f t="shared" ref="AE78:AE141" si="244">_xlfn.POISSON.DIST(4,K78,FALSE) * _xlfn.POISSON.DIST(1,L78,FALSE)</f>
        <v>2.8584699111280799E-2</v>
      </c>
      <c r="AF78" s="5">
        <f t="shared" ref="AF78:AF141" si="245">_xlfn.POISSON.DIST(4,K78,FALSE) * _xlfn.POISSON.DIST(2,L78,FALSE)</f>
        <v>1.3320286550606178E-2</v>
      </c>
      <c r="AG78" s="5">
        <f t="shared" ref="AG78:AG141" si="246">_xlfn.POISSON.DIST(4,K78,FALSE) * _xlfn.POISSON.DIST(3,L78,FALSE)</f>
        <v>4.1381120974201676E-3</v>
      </c>
      <c r="AH78" s="5">
        <f t="shared" ref="AH78:AH141" si="247">_xlfn.POISSON.DIST(0,K78,FALSE) * _xlfn.POISSON.DIST(4,L78,FALSE)</f>
        <v>1.92150330198127E-3</v>
      </c>
      <c r="AI78" s="5">
        <f t="shared" ref="AI78:AI141" si="248">_xlfn.POISSON.DIST(1,K78,FALSE) * _xlfn.POISSON.DIST(4,L78,FALSE)</f>
        <v>3.5794945972877647E-3</v>
      </c>
      <c r="AJ78" s="5">
        <f t="shared" ref="AJ78:AJ141" si="249">_xlfn.POISSON.DIST(2,K78,FALSE) * _xlfn.POISSON.DIST(4,L78,FALSE)</f>
        <v>3.334051406209136E-3</v>
      </c>
      <c r="AK78" s="5">
        <f t="shared" ref="AK78:AK141" si="250">_xlfn.POISSON.DIST(3,K78,FALSE) * _xlfn.POISSON.DIST(4,L78,FALSE)</f>
        <v>2.0702920439602088E-3</v>
      </c>
      <c r="AL78" s="5">
        <f t="shared" ref="AL78:AL141" si="251">_xlfn.POISSON.DIST(5,K78,FALSE) * _xlfn.POISSON.DIST(5,L78,FALSE)</f>
        <v>6.6958035553606911E-5</v>
      </c>
      <c r="AM78" s="5">
        <f t="shared" ref="AM78:AM141" si="252">_xlfn.POISSON.DIST(5,K78,FALSE) * _xlfn.POISSON.DIST(0,L78,FALSE)</f>
        <v>1.1427053447709622E-2</v>
      </c>
      <c r="AN78" s="5">
        <f t="shared" ref="AN78:AN141" si="253">_xlfn.POISSON.DIST(5,K78,FALSE) * _xlfn.POISSON.DIST(1,L78,FALSE)</f>
        <v>1.0649867312580174E-2</v>
      </c>
      <c r="AO78" s="5">
        <f t="shared" ref="AO78:AO141" si="254">_xlfn.POISSON.DIST(5,K78,FALSE) * _xlfn.POISSON.DIST(2,L78,FALSE)</f>
        <v>4.9627698992821666E-3</v>
      </c>
      <c r="AP78" s="5">
        <f t="shared" ref="AP78:AP141" si="255">_xlfn.POISSON.DIST(5,K78,FALSE) * _xlfn.POISSON.DIST(3,L78,FALSE)</f>
        <v>1.5417459736252915E-3</v>
      </c>
      <c r="AQ78" s="5">
        <f t="shared" ref="AQ78:AQ141" si="256">_xlfn.POISSON.DIST(5,K78,FALSE) * _xlfn.POISSON.DIST(4,L78,FALSE)</f>
        <v>3.5922187036118867E-4</v>
      </c>
      <c r="AR78" s="5">
        <f t="shared" ref="AR78:AR141" si="257">_xlfn.POISSON.DIST(0,K78,FALSE) * _xlfn.POISSON.DIST(5,L78,FALSE)</f>
        <v>3.5816328855776632E-4</v>
      </c>
      <c r="AS78" s="5">
        <f t="shared" ref="AS78:AS141" si="258">_xlfn.POISSON.DIST(1,K78,FALSE) * _xlfn.POISSON.DIST(5,L78,FALSE)</f>
        <v>6.6720861474316639E-4</v>
      </c>
      <c r="AT78" s="5">
        <f t="shared" ref="AT78:AT141" si="259">_xlfn.POISSON.DIST(2,K78,FALSE) * _xlfn.POISSON.DIST(5,L78,FALSE)</f>
        <v>6.2145863326762538E-4</v>
      </c>
      <c r="AU78" s="5">
        <f t="shared" ref="AU78:AU141" si="260">_xlfn.POISSON.DIST(3,K78,FALSE) * _xlfn.POISSON.DIST(5,L78,FALSE)</f>
        <v>3.8589712855304577E-4</v>
      </c>
      <c r="AV78" s="5">
        <f t="shared" ref="AV78:AV141" si="261">_xlfn.POISSON.DIST(4,K78,FALSE) * _xlfn.POISSON.DIST(5,L78,FALSE)</f>
        <v>1.7971822964605474E-4</v>
      </c>
      <c r="AW78" s="5">
        <f t="shared" ref="AW78:AW141" si="262">_xlfn.POISSON.DIST(6,K78,FALSE) * _xlfn.POISSON.DIST(6,L78,FALSE)</f>
        <v>3.2291685732020633E-6</v>
      </c>
      <c r="AX78" s="5">
        <f t="shared" ref="AX78:AX141" si="263">_xlfn.POISSON.DIST(6,K78,FALSE) * _xlfn.POISSON.DIST(0,L78,FALSE)</f>
        <v>3.547836394280442E-3</v>
      </c>
      <c r="AY78" s="5">
        <f t="shared" ref="AY78:AY141" si="264">_xlfn.POISSON.DIST(6,K78,FALSE) * _xlfn.POISSON.DIST(1,L78,FALSE)</f>
        <v>3.3065380343874043E-3</v>
      </c>
      <c r="AZ78" s="5">
        <f t="shared" ref="AZ78:AZ141" si="265">_xlfn.POISSON.DIST(6,K78,FALSE) * _xlfn.POISSON.DIST(2,L78,FALSE)</f>
        <v>1.540825528267904E-3</v>
      </c>
      <c r="BA78" s="5">
        <f t="shared" ref="BA78:BA141" si="266">_xlfn.POISSON.DIST(6,K78,FALSE) * _xlfn.POISSON.DIST(3,L78,FALSE)</f>
        <v>4.7867654605741726E-4</v>
      </c>
      <c r="BB78" s="5">
        <f t="shared" ref="BB78:BB141" si="267">_xlfn.POISSON.DIST(6,K78,FALSE) * _xlfn.POISSON.DIST(4,L78,FALSE)</f>
        <v>1.1153010101167962E-4</v>
      </c>
      <c r="BC78" s="5">
        <f t="shared" ref="BC78:BC141" si="268">_xlfn.POISSON.DIST(6,K78,FALSE) * _xlfn.POISSON.DIST(5,L78,FALSE)</f>
        <v>2.0788924853959169E-5</v>
      </c>
      <c r="BD78" s="5">
        <f t="shared" ref="BD78:BD141" si="269">_xlfn.POISSON.DIST(0,K78,FALSE) * _xlfn.POISSON.DIST(6,L78,FALSE)</f>
        <v>5.5633932183134382E-5</v>
      </c>
      <c r="BE78" s="5">
        <f t="shared" ref="BE78:BE141" si="270">_xlfn.POISSON.DIST(1,K78,FALSE) * _xlfn.POISSON.DIST(6,L78,FALSE)</f>
        <v>1.0363831249733889E-4</v>
      </c>
      <c r="BF78" s="5">
        <f t="shared" ref="BF78:BF141" si="271">_xlfn.POISSON.DIST(2,K78,FALSE) * _xlfn.POISSON.DIST(6,L78,FALSE)</f>
        <v>9.6531913131175519E-5</v>
      </c>
      <c r="BG78" s="5">
        <f t="shared" ref="BG78:BG141" si="272">_xlfn.POISSON.DIST(3,K78,FALSE) * _xlfn.POISSON.DIST(6,L78,FALSE)</f>
        <v>5.9941862735392594E-5</v>
      </c>
      <c r="BH78" s="5">
        <f t="shared" ref="BH78:BH141" si="273">_xlfn.POISSON.DIST(4,K78,FALSE) * _xlfn.POISSON.DIST(6,L78,FALSE)</f>
        <v>2.7915847658376033E-5</v>
      </c>
      <c r="BI78" s="5">
        <f t="shared" ref="BI78:BI141" si="274">_xlfn.POISSON.DIST(5,K78,FALSE) * _xlfn.POISSON.DIST(6,L78,FALSE)</f>
        <v>1.0400671783268091E-5</v>
      </c>
      <c r="BJ78" s="8">
        <f t="shared" ref="BJ78:BJ141" si="275">SUM(N78,Q78,T78,W78,X78,Y78,AD78,AE78,AF78,AG78,AM78,AN78,AO78,AP78,AQ78,AX78,AY78,AZ78,BA78,BB78,BC78)</f>
        <v>0.58926627930566677</v>
      </c>
      <c r="BK78" s="8">
        <f t="shared" ref="BK78:BK141" si="276">SUM(M78,P78,S78,V78,AC78,AL78,AY78)</f>
        <v>0.22652975201805273</v>
      </c>
      <c r="BL78" s="8">
        <f t="shared" ref="BL78:BL141" si="277">SUM(O78,R78,U78,AA78,AB78,AH78,AI78,AJ78,AK78,AR78,AS78,AT78,AU78,AV78,BD78,BE78,BF78,BG78,BH78,BI78)</f>
        <v>0.17610914592909205</v>
      </c>
      <c r="BM78" s="8">
        <f t="shared" ref="BM78:BM141" si="278">SUM(S78:BI78)</f>
        <v>0.52616625180517163</v>
      </c>
      <c r="BN78" s="8">
        <f t="shared" ref="BN78:BN141" si="279">SUM(M78:R78)</f>
        <v>0.47068252531307481</v>
      </c>
    </row>
    <row r="79" spans="1:66" x14ac:dyDescent="0.25">
      <c r="A79" t="s">
        <v>72</v>
      </c>
      <c r="B79" t="s">
        <v>77</v>
      </c>
      <c r="C79" t="s">
        <v>63</v>
      </c>
      <c r="D79" s="11">
        <v>44355</v>
      </c>
      <c r="E79">
        <f>VLOOKUP(A79,home!$A$2:$E$405,3,FALSE)</f>
        <v>1.4166666666666701</v>
      </c>
      <c r="F79">
        <f>VLOOKUP(B79,home!$B$2:$E$405,3,FALSE)</f>
        <v>1.61</v>
      </c>
      <c r="G79">
        <f>VLOOKUP(C79,away!$B$2:$E$405,4,FALSE)</f>
        <v>0.88</v>
      </c>
      <c r="H79">
        <f>VLOOKUP(A79,away!$A$2:$E$405,3,FALSE)</f>
        <v>1.11666666666667</v>
      </c>
      <c r="I79">
        <f>VLOOKUP(C79,away!$B$2:$E$405,3,FALSE)</f>
        <v>0.97</v>
      </c>
      <c r="J79">
        <f>VLOOKUP(B79,home!$B$2:$E$405,4,FALSE)</f>
        <v>0.9</v>
      </c>
      <c r="K79" s="3">
        <f t="shared" si="224"/>
        <v>2.0071333333333383</v>
      </c>
      <c r="L79" s="3">
        <f t="shared" si="225"/>
        <v>0.97485000000000299</v>
      </c>
      <c r="M79" s="5">
        <f t="shared" si="226"/>
        <v>5.0692194578015187E-2</v>
      </c>
      <c r="N79" s="5">
        <f t="shared" si="227"/>
        <v>0.10174599347735379</v>
      </c>
      <c r="O79" s="5">
        <f t="shared" si="228"/>
        <v>4.9417285884378263E-2</v>
      </c>
      <c r="P79" s="5">
        <f t="shared" si="229"/>
        <v>9.9187081741398647E-2</v>
      </c>
      <c r="Q79" s="5">
        <f t="shared" si="230"/>
        <v>0.10210888752075663</v>
      </c>
      <c r="R79" s="5">
        <f t="shared" si="231"/>
        <v>2.4087220572193146E-2</v>
      </c>
      <c r="S79" s="5">
        <f t="shared" si="232"/>
        <v>4.8518698323635007E-2</v>
      </c>
      <c r="T79" s="5">
        <f t="shared" si="233"/>
        <v>9.954084899960991E-2</v>
      </c>
      <c r="U79" s="5">
        <f t="shared" si="234"/>
        <v>4.8346263317801376E-2</v>
      </c>
      <c r="V79" s="5">
        <f t="shared" si="235"/>
        <v>1.0548255750380597E-2</v>
      </c>
      <c r="W79" s="5">
        <f t="shared" si="236"/>
        <v>6.8315383924165043E-2</v>
      </c>
      <c r="X79" s="5">
        <f t="shared" si="237"/>
        <v>6.6597252018472511E-2</v>
      </c>
      <c r="Y79" s="5">
        <f t="shared" si="238"/>
        <v>3.2461165565104061E-2</v>
      </c>
      <c r="Z79" s="5">
        <f t="shared" si="239"/>
        <v>7.8271423249341877E-3</v>
      </c>
      <c r="AA79" s="5">
        <f t="shared" si="240"/>
        <v>1.5710118265119605E-2</v>
      </c>
      <c r="AB79" s="5">
        <f t="shared" si="241"/>
        <v>1.5766151020265243E-2</v>
      </c>
      <c r="AC79" s="5">
        <f t="shared" si="242"/>
        <v>1.2899553792892135E-3</v>
      </c>
      <c r="AD79" s="5">
        <f t="shared" si="243"/>
        <v>3.4279521063414052E-2</v>
      </c>
      <c r="AE79" s="5">
        <f t="shared" si="244"/>
        <v>3.3417391108669293E-2</v>
      </c>
      <c r="AF79" s="5">
        <f t="shared" si="245"/>
        <v>1.6288471861143176E-2</v>
      </c>
      <c r="AG79" s="5">
        <f t="shared" si="246"/>
        <v>5.2929389312784923E-3</v>
      </c>
      <c r="AH79" s="5">
        <f t="shared" si="247"/>
        <v>1.9075724238655288E-3</v>
      </c>
      <c r="AI79" s="5">
        <f t="shared" si="248"/>
        <v>3.828752197687974E-3</v>
      </c>
      <c r="AJ79" s="5">
        <f t="shared" si="249"/>
        <v>3.8424080805264048E-3</v>
      </c>
      <c r="AK79" s="5">
        <f t="shared" si="250"/>
        <v>2.5707417795646391E-3</v>
      </c>
      <c r="AL79" s="5">
        <f t="shared" si="251"/>
        <v>1.0095985049643578E-4</v>
      </c>
      <c r="AM79" s="5">
        <f t="shared" si="252"/>
        <v>1.3760713875416122E-2</v>
      </c>
      <c r="AN79" s="5">
        <f t="shared" si="253"/>
        <v>1.3414631921449448E-2</v>
      </c>
      <c r="AO79" s="5">
        <f t="shared" si="254"/>
        <v>6.5386269643125166E-3</v>
      </c>
      <c r="AP79" s="5">
        <f t="shared" si="255"/>
        <v>2.1247268320533589E-3</v>
      </c>
      <c r="AQ79" s="5">
        <f t="shared" si="256"/>
        <v>5.1782248805680583E-4</v>
      </c>
      <c r="AR79" s="5">
        <f t="shared" si="257"/>
        <v>3.7191939548106344E-4</v>
      </c>
      <c r="AS79" s="5">
        <f t="shared" si="258"/>
        <v>7.4649181598322679E-4</v>
      </c>
      <c r="AT79" s="5">
        <f t="shared" si="259"/>
        <v>7.491543034602357E-4</v>
      </c>
      <c r="AU79" s="5">
        <f t="shared" si="260"/>
        <v>5.0121752476171941E-4</v>
      </c>
      <c r="AV79" s="5">
        <f t="shared" si="261"/>
        <v>2.5150260030001881E-4</v>
      </c>
      <c r="AW79" s="5">
        <f t="shared" si="262"/>
        <v>5.487319117946233E-6</v>
      </c>
      <c r="AX79" s="5">
        <f t="shared" si="263"/>
        <v>4.6032645849683768E-3</v>
      </c>
      <c r="AY79" s="5">
        <f t="shared" si="264"/>
        <v>4.4874924806564366E-3</v>
      </c>
      <c r="AZ79" s="5">
        <f t="shared" si="265"/>
        <v>2.18731602238397E-3</v>
      </c>
      <c r="BA79" s="5">
        <f t="shared" si="266"/>
        <v>7.1076834147367331E-4</v>
      </c>
      <c r="BB79" s="5">
        <f t="shared" si="267"/>
        <v>1.7322312942140314E-4</v>
      </c>
      <c r="BC79" s="5">
        <f t="shared" si="268"/>
        <v>3.3773313543291086E-5</v>
      </c>
      <c r="BD79" s="5">
        <f t="shared" si="269"/>
        <v>6.0427603780785937E-5</v>
      </c>
      <c r="BE79" s="5">
        <f t="shared" si="270"/>
        <v>1.2128625780187509E-4</v>
      </c>
      <c r="BF79" s="5">
        <f t="shared" si="271"/>
        <v>1.2171884545470211E-4</v>
      </c>
      <c r="BG79" s="5">
        <f t="shared" si="272"/>
        <v>8.1435317335660566E-5</v>
      </c>
      <c r="BH79" s="5">
        <f t="shared" si="273"/>
        <v>4.0862884983745658E-5</v>
      </c>
      <c r="BI79" s="5">
        <f t="shared" si="274"/>
        <v>1.6403451709408446E-5</v>
      </c>
      <c r="BJ79" s="8">
        <f t="shared" si="275"/>
        <v>0.60860021442370205</v>
      </c>
      <c r="BK79" s="8">
        <f t="shared" si="276"/>
        <v>0.21482463810387153</v>
      </c>
      <c r="BL79" s="8">
        <f t="shared" si="277"/>
        <v>0.16853893354245461</v>
      </c>
      <c r="BM79" s="8">
        <f t="shared" si="278"/>
        <v>0.56807025945932821</v>
      </c>
      <c r="BN79" s="8">
        <f t="shared" si="279"/>
        <v>0.42723866377409569</v>
      </c>
    </row>
    <row r="80" spans="1:66" x14ac:dyDescent="0.25">
      <c r="A80" t="s">
        <v>19</v>
      </c>
      <c r="B80" t="s">
        <v>21</v>
      </c>
      <c r="C80" t="s">
        <v>245</v>
      </c>
      <c r="D80" s="11">
        <v>44355</v>
      </c>
      <c r="E80">
        <f>VLOOKUP(A80,home!$A$2:$E$405,3,FALSE)</f>
        <v>1.6666666666666701</v>
      </c>
      <c r="F80">
        <f>VLOOKUP(B80,home!$B$2:$E$405,3,FALSE)</f>
        <v>1</v>
      </c>
      <c r="G80">
        <f>VLOOKUP(C80,away!$B$2:$E$405,4,FALSE)</f>
        <v>0.9</v>
      </c>
      <c r="H80">
        <f>VLOOKUP(A80,away!$A$2:$E$405,3,FALSE)</f>
        <v>1.2</v>
      </c>
      <c r="I80">
        <f>VLOOKUP(C80,away!$B$2:$E$405,3,FALSE)</f>
        <v>0.7</v>
      </c>
      <c r="J80">
        <f>VLOOKUP(B80,home!$B$2:$E$405,4,FALSE)</f>
        <v>0.97</v>
      </c>
      <c r="K80" s="3">
        <f t="shared" si="224"/>
        <v>1.5000000000000031</v>
      </c>
      <c r="L80" s="3">
        <f t="shared" si="225"/>
        <v>0.81479999999999997</v>
      </c>
      <c r="M80" s="5">
        <f t="shared" si="226"/>
        <v>9.8785939214387025E-2</v>
      </c>
      <c r="N80" s="5">
        <f t="shared" si="227"/>
        <v>0.14817890882158083</v>
      </c>
      <c r="O80" s="5">
        <f t="shared" si="228"/>
        <v>8.0490783271882541E-2</v>
      </c>
      <c r="P80" s="5">
        <f t="shared" si="229"/>
        <v>0.12073617490782405</v>
      </c>
      <c r="Q80" s="5">
        <f t="shared" si="230"/>
        <v>0.11113418161618588</v>
      </c>
      <c r="R80" s="5">
        <f t="shared" si="231"/>
        <v>3.2791945104964942E-2</v>
      </c>
      <c r="S80" s="5">
        <f t="shared" si="232"/>
        <v>3.6890938243085723E-2</v>
      </c>
      <c r="T80" s="5">
        <f t="shared" si="233"/>
        <v>9.0552131180868259E-2</v>
      </c>
      <c r="U80" s="5">
        <f t="shared" si="234"/>
        <v>4.9187917657447511E-2</v>
      </c>
      <c r="V80" s="5">
        <f t="shared" si="235"/>
        <v>5.0097894134110517E-3</v>
      </c>
      <c r="W80" s="5">
        <f t="shared" si="236"/>
        <v>5.5567090808093064E-2</v>
      </c>
      <c r="X80" s="5">
        <f t="shared" si="237"/>
        <v>4.5276065590434227E-2</v>
      </c>
      <c r="Y80" s="5">
        <f t="shared" si="238"/>
        <v>1.8445469121542903E-2</v>
      </c>
      <c r="Z80" s="5">
        <f t="shared" si="239"/>
        <v>8.9062922905084781E-3</v>
      </c>
      <c r="AA80" s="5">
        <f t="shared" si="240"/>
        <v>1.3359438435762743E-2</v>
      </c>
      <c r="AB80" s="5">
        <f t="shared" si="241"/>
        <v>1.0019578826822081E-2</v>
      </c>
      <c r="AC80" s="5">
        <f t="shared" si="242"/>
        <v>3.8268528881693739E-4</v>
      </c>
      <c r="AD80" s="5">
        <f t="shared" si="243"/>
        <v>2.0837659053034939E-2</v>
      </c>
      <c r="AE80" s="5">
        <f t="shared" si="244"/>
        <v>1.6978524596412869E-2</v>
      </c>
      <c r="AF80" s="5">
        <f t="shared" si="245"/>
        <v>6.9170509205786013E-3</v>
      </c>
      <c r="AG80" s="5">
        <f t="shared" si="246"/>
        <v>1.8786710300291479E-3</v>
      </c>
      <c r="AH80" s="5">
        <f t="shared" si="247"/>
        <v>1.8142117395765767E-3</v>
      </c>
      <c r="AI80" s="5">
        <f t="shared" si="248"/>
        <v>2.7213176093648706E-3</v>
      </c>
      <c r="AJ80" s="5">
        <f t="shared" si="249"/>
        <v>2.0409882070236579E-3</v>
      </c>
      <c r="AK80" s="5">
        <f t="shared" si="250"/>
        <v>1.0204941035118311E-3</v>
      </c>
      <c r="AL80" s="5">
        <f t="shared" si="251"/>
        <v>1.8708718399682473E-5</v>
      </c>
      <c r="AM80" s="5">
        <f t="shared" si="252"/>
        <v>6.2512977159104918E-3</v>
      </c>
      <c r="AN80" s="5">
        <f t="shared" si="253"/>
        <v>5.0935573789238691E-3</v>
      </c>
      <c r="AO80" s="5">
        <f t="shared" si="254"/>
        <v>2.0751152761735838E-3</v>
      </c>
      <c r="AP80" s="5">
        <f t="shared" si="255"/>
        <v>5.636013090087453E-4</v>
      </c>
      <c r="AQ80" s="5">
        <f t="shared" si="256"/>
        <v>1.1480558664508141E-4</v>
      </c>
      <c r="AR80" s="5">
        <f t="shared" si="257"/>
        <v>2.9564394508139905E-4</v>
      </c>
      <c r="AS80" s="5">
        <f t="shared" si="258"/>
        <v>4.4346591762209944E-4</v>
      </c>
      <c r="AT80" s="5">
        <f t="shared" si="259"/>
        <v>3.3259943821657538E-4</v>
      </c>
      <c r="AU80" s="5">
        <f t="shared" si="260"/>
        <v>1.6629971910828804E-4</v>
      </c>
      <c r="AV80" s="5">
        <f t="shared" si="261"/>
        <v>6.2362394665608134E-5</v>
      </c>
      <c r="AW80" s="5">
        <f t="shared" si="262"/>
        <v>6.3516098966922137E-7</v>
      </c>
      <c r="AX80" s="5">
        <f t="shared" si="263"/>
        <v>1.5628244289776273E-3</v>
      </c>
      <c r="AY80" s="5">
        <f t="shared" si="264"/>
        <v>1.2733893447309708E-3</v>
      </c>
      <c r="AZ80" s="5">
        <f t="shared" si="265"/>
        <v>5.1877881904339735E-4</v>
      </c>
      <c r="BA80" s="5">
        <f t="shared" si="266"/>
        <v>1.409003272521867E-4</v>
      </c>
      <c r="BB80" s="5">
        <f t="shared" si="267"/>
        <v>2.8701396661270431E-5</v>
      </c>
      <c r="BC80" s="5">
        <f t="shared" si="268"/>
        <v>4.6771795999206309E-6</v>
      </c>
      <c r="BD80" s="5">
        <f t="shared" si="269"/>
        <v>4.0148447742053973E-5</v>
      </c>
      <c r="BE80" s="5">
        <f t="shared" si="270"/>
        <v>6.0222671613081074E-5</v>
      </c>
      <c r="BF80" s="5">
        <f t="shared" si="271"/>
        <v>4.5167003709810911E-5</v>
      </c>
      <c r="BG80" s="5">
        <f t="shared" si="272"/>
        <v>2.2583501854905506E-5</v>
      </c>
      <c r="BH80" s="5">
        <f t="shared" si="273"/>
        <v>8.4688131955895805E-6</v>
      </c>
      <c r="BI80" s="5">
        <f t="shared" si="274"/>
        <v>2.5406439586768787E-6</v>
      </c>
      <c r="BJ80" s="8">
        <f t="shared" si="275"/>
        <v>0.5333934015016879</v>
      </c>
      <c r="BK80" s="8">
        <f t="shared" si="276"/>
        <v>0.26309762513065549</v>
      </c>
      <c r="BL80" s="8">
        <f t="shared" si="277"/>
        <v>0.19492617745312482</v>
      </c>
      <c r="BM80" s="8">
        <f t="shared" si="278"/>
        <v>0.40693280925541014</v>
      </c>
      <c r="BN80" s="8">
        <f t="shared" si="279"/>
        <v>0.59211793293682535</v>
      </c>
    </row>
    <row r="81" spans="1:66" x14ac:dyDescent="0.25">
      <c r="A81" t="s">
        <v>28</v>
      </c>
      <c r="B81" t="s">
        <v>29</v>
      </c>
      <c r="C81" t="s">
        <v>462</v>
      </c>
      <c r="D81" s="11">
        <v>44355</v>
      </c>
      <c r="E81">
        <f>VLOOKUP(A81,home!$A$2:$E$405,3,FALSE)</f>
        <v>1.31111111111111</v>
      </c>
      <c r="F81">
        <f>VLOOKUP(B81,home!$B$2:$E$405,3,FALSE)</f>
        <v>1.1399999999999999</v>
      </c>
      <c r="G81">
        <f>VLOOKUP(C81,away!$B$2:$E$405,4,FALSE)</f>
        <v>1.53</v>
      </c>
      <c r="H81">
        <f>VLOOKUP(A81,away!$A$2:$E$405,3,FALSE)</f>
        <v>1.12222222222222</v>
      </c>
      <c r="I81">
        <f>VLOOKUP(C81,away!$B$2:$E$405,3,FALSE)</f>
        <v>0.46</v>
      </c>
      <c r="J81">
        <f>VLOOKUP(B81,home!$B$2:$E$405,4,FALSE)</f>
        <v>0.15</v>
      </c>
      <c r="K81" s="3">
        <f t="shared" si="224"/>
        <v>2.286839999999998</v>
      </c>
      <c r="L81" s="3">
        <f t="shared" si="225"/>
        <v>7.7433333333333187E-2</v>
      </c>
      <c r="M81" s="5">
        <f t="shared" si="226"/>
        <v>9.4017595004126236E-2</v>
      </c>
      <c r="N81" s="5">
        <f t="shared" si="227"/>
        <v>0.21500319695923586</v>
      </c>
      <c r="O81" s="5">
        <f t="shared" si="228"/>
        <v>7.2800957731528277E-3</v>
      </c>
      <c r="P81" s="5">
        <f t="shared" si="229"/>
        <v>1.6648414217876797E-2</v>
      </c>
      <c r="Q81" s="5">
        <f t="shared" si="230"/>
        <v>0.24583895546712931</v>
      </c>
      <c r="R81" s="5">
        <f t="shared" si="231"/>
        <v>2.8186104135056642E-4</v>
      </c>
      <c r="S81" s="5">
        <f t="shared" si="232"/>
        <v>7.3701549150942955E-4</v>
      </c>
      <c r="T81" s="5">
        <f t="shared" si="233"/>
        <v>1.9036129785004675E-2</v>
      </c>
      <c r="U81" s="5">
        <f t="shared" si="234"/>
        <v>6.4457110380212871E-4</v>
      </c>
      <c r="V81" s="5">
        <f t="shared" si="235"/>
        <v>1.4500996314221271E-5</v>
      </c>
      <c r="W81" s="5">
        <f t="shared" si="236"/>
        <v>0.18739811897348316</v>
      </c>
      <c r="X81" s="5">
        <f t="shared" si="237"/>
        <v>1.4510861012513351E-2</v>
      </c>
      <c r="Y81" s="5">
        <f t="shared" si="238"/>
        <v>5.6181216886780751E-4</v>
      </c>
      <c r="Z81" s="5">
        <f t="shared" si="239"/>
        <v>7.2751466561929396E-6</v>
      </c>
      <c r="AA81" s="5">
        <f t="shared" si="240"/>
        <v>1.6637096379248248E-5</v>
      </c>
      <c r="AB81" s="5">
        <f t="shared" si="241"/>
        <v>1.9023188741960019E-5</v>
      </c>
      <c r="AC81" s="5">
        <f t="shared" si="242"/>
        <v>1.6048764143593614E-7</v>
      </c>
      <c r="AD81" s="5">
        <f t="shared" si="243"/>
        <v>0.10713737859832993</v>
      </c>
      <c r="AE81" s="5">
        <f t="shared" si="244"/>
        <v>8.2960043494639986E-3</v>
      </c>
      <c r="AF81" s="5">
        <f t="shared" si="245"/>
        <v>3.2119363506341386E-4</v>
      </c>
      <c r="AG81" s="5">
        <f t="shared" si="246"/>
        <v>8.2903646028034323E-6</v>
      </c>
      <c r="AH81" s="5">
        <f t="shared" si="247"/>
        <v>1.4083471401946804E-7</v>
      </c>
      <c r="AI81" s="5">
        <f t="shared" si="248"/>
        <v>3.2206645740828003E-7</v>
      </c>
      <c r="AJ81" s="5">
        <f t="shared" si="249"/>
        <v>3.6825722872977531E-7</v>
      </c>
      <c r="AK81" s="5">
        <f t="shared" si="250"/>
        <v>2.8071512031613289E-7</v>
      </c>
      <c r="AL81" s="5">
        <f t="shared" si="251"/>
        <v>1.13675093746369E-9</v>
      </c>
      <c r="AM81" s="5">
        <f t="shared" si="252"/>
        <v>4.9001208574760917E-2</v>
      </c>
      <c r="AN81" s="5">
        <f t="shared" si="253"/>
        <v>3.7943269173056461E-3</v>
      </c>
      <c r="AO81" s="5">
        <f t="shared" si="254"/>
        <v>1.4690369048168332E-4</v>
      </c>
      <c r="AP81" s="5">
        <f t="shared" si="255"/>
        <v>3.7917474776549968E-6</v>
      </c>
      <c r="AQ81" s="5">
        <f t="shared" si="256"/>
        <v>7.3401911588271164E-8</v>
      </c>
      <c r="AR81" s="5">
        <f t="shared" si="257"/>
        <v>2.1810602711148232E-9</v>
      </c>
      <c r="AS81" s="5">
        <f t="shared" si="258"/>
        <v>4.9877358703962183E-9</v>
      </c>
      <c r="AT81" s="5">
        <f t="shared" si="259"/>
        <v>5.70307694892844E-9</v>
      </c>
      <c r="AU81" s="5">
        <f t="shared" si="260"/>
        <v>4.3473414966291675E-9</v>
      </c>
      <c r="AV81" s="5">
        <f t="shared" si="261"/>
        <v>2.4854186070378585E-9</v>
      </c>
      <c r="AW81" s="5">
        <f t="shared" si="262"/>
        <v>5.5914771616905895E-12</v>
      </c>
      <c r="AX81" s="5">
        <f t="shared" si="263"/>
        <v>1.8676320636184369E-2</v>
      </c>
      <c r="AY81" s="5">
        <f t="shared" si="264"/>
        <v>1.4461697612618734E-3</v>
      </c>
      <c r="AZ81" s="5">
        <f t="shared" si="265"/>
        <v>5.5990872590188756E-5</v>
      </c>
      <c r="BA81" s="5">
        <f t="shared" si="266"/>
        <v>1.4451866336334248E-6</v>
      </c>
      <c r="BB81" s="5">
        <f t="shared" si="267"/>
        <v>2.797640458275366E-8</v>
      </c>
      <c r="BC81" s="5">
        <f t="shared" si="268"/>
        <v>4.3326125230491065E-10</v>
      </c>
      <c r="BD81" s="5">
        <f t="shared" si="269"/>
        <v>2.8147794498887375E-11</v>
      </c>
      <c r="BE81" s="5">
        <f t="shared" si="270"/>
        <v>6.436950237183555E-11</v>
      </c>
      <c r="BF81" s="5">
        <f t="shared" si="271"/>
        <v>7.3601376402004158E-11</v>
      </c>
      <c r="BG81" s="5">
        <f t="shared" si="272"/>
        <v>5.6104857203719681E-11</v>
      </c>
      <c r="BH81" s="5">
        <f t="shared" si="273"/>
        <v>3.2075707911938537E-11</v>
      </c>
      <c r="BI81" s="5">
        <f t="shared" si="274"/>
        <v>1.4670402376267493E-11</v>
      </c>
      <c r="BJ81" s="8">
        <f t="shared" si="275"/>
        <v>0.87123820051196765</v>
      </c>
      <c r="BK81" s="8">
        <f t="shared" si="276"/>
        <v>0.11286385709548094</v>
      </c>
      <c r="BL81" s="8">
        <f t="shared" si="277"/>
        <v>8.24332005055004E-3</v>
      </c>
      <c r="BM81" s="8">
        <f t="shared" si="278"/>
        <v>0.41183636458611284</v>
      </c>
      <c r="BN81" s="8">
        <f t="shared" si="279"/>
        <v>0.57907011846287149</v>
      </c>
    </row>
    <row r="82" spans="1:66" x14ac:dyDescent="0.25">
      <c r="A82" t="s">
        <v>10</v>
      </c>
      <c r="B82" t="s">
        <v>223</v>
      </c>
      <c r="C82" t="s">
        <v>453</v>
      </c>
      <c r="D82" s="11">
        <v>44385</v>
      </c>
      <c r="E82">
        <f>VLOOKUP(A82,home!$A$2:$E$405,3,FALSE)</f>
        <v>1.6153846153846201</v>
      </c>
      <c r="F82">
        <f>VLOOKUP(B82,home!$B$2:$E$405,3,FALSE)</f>
        <v>0.27</v>
      </c>
      <c r="G82">
        <f>VLOOKUP(C82,away!$B$2:$E$405,4,FALSE)</f>
        <v>0.62</v>
      </c>
      <c r="H82">
        <f>VLOOKUP(A82,away!$A$2:$E$405,3,FALSE)</f>
        <v>1.4957264957265</v>
      </c>
      <c r="I82">
        <f>VLOOKUP(C82,away!$B$2:$E$405,3,FALSE)</f>
        <v>1.41</v>
      </c>
      <c r="J82">
        <f>VLOOKUP(B82,home!$B$2:$E$405,4,FALSE)</f>
        <v>0.96</v>
      </c>
      <c r="K82" s="3">
        <f t="shared" si="224"/>
        <v>0.27041538461538539</v>
      </c>
      <c r="L82" s="3">
        <f t="shared" si="225"/>
        <v>2.02461538461539</v>
      </c>
      <c r="M82" s="5">
        <f t="shared" si="226"/>
        <v>0.10075829296543819</v>
      </c>
      <c r="N82" s="5">
        <f t="shared" si="227"/>
        <v>2.7246592545438653E-2</v>
      </c>
      <c r="O82" s="5">
        <f t="shared" si="228"/>
        <v>0.20399679006541083</v>
      </c>
      <c r="P82" s="5">
        <f t="shared" si="229"/>
        <v>5.5163870445842103E-2</v>
      </c>
      <c r="Q82" s="5">
        <f t="shared" si="230"/>
        <v>3.6839489013167424E-3</v>
      </c>
      <c r="R82" s="5">
        <f t="shared" si="231"/>
        <v>0.20650751978929335</v>
      </c>
      <c r="S82" s="5">
        <f t="shared" si="232"/>
        <v>7.5503775247796959E-3</v>
      </c>
      <c r="T82" s="5">
        <f t="shared" si="233"/>
        <v>7.4585796217428411E-3</v>
      </c>
      <c r="U82" s="5">
        <f t="shared" si="234"/>
        <v>5.5842810389791074E-2</v>
      </c>
      <c r="V82" s="5">
        <f t="shared" si="235"/>
        <v>4.5930385075875971E-4</v>
      </c>
      <c r="W82" s="5">
        <f t="shared" si="236"/>
        <v>3.3206548635099776E-4</v>
      </c>
      <c r="X82" s="5">
        <f t="shared" si="237"/>
        <v>6.7230489236602198E-4</v>
      </c>
      <c r="Y82" s="5">
        <f t="shared" si="238"/>
        <v>6.80579414118221E-4</v>
      </c>
      <c r="Z82" s="5">
        <f t="shared" si="239"/>
        <v>0.13936610053472351</v>
      </c>
      <c r="AA82" s="5">
        <f t="shared" si="240"/>
        <v>3.768673767844373E-2</v>
      </c>
      <c r="AB82" s="5">
        <f t="shared" si="241"/>
        <v>5.0955368321077485E-3</v>
      </c>
      <c r="AC82" s="5">
        <f t="shared" si="242"/>
        <v>1.5716434705294944E-5</v>
      </c>
      <c r="AD82" s="5">
        <f t="shared" si="243"/>
        <v>2.2448904052275017E-5</v>
      </c>
      <c r="AE82" s="5">
        <f t="shared" si="244"/>
        <v>4.5450396511990776E-5</v>
      </c>
      <c r="AF82" s="5">
        <f t="shared" si="245"/>
        <v>4.6009786007523092E-5</v>
      </c>
      <c r="AG82" s="5">
        <f t="shared" si="246"/>
        <v>3.1050706864564395E-5</v>
      </c>
      <c r="AH82" s="5">
        <f t="shared" si="247"/>
        <v>7.05406878091141E-2</v>
      </c>
      <c r="AI82" s="5">
        <f t="shared" si="248"/>
        <v>1.9075287224935417E-2</v>
      </c>
      <c r="AJ82" s="5">
        <f t="shared" si="249"/>
        <v>2.5791255657899291E-3</v>
      </c>
      <c r="AK82" s="5">
        <f t="shared" si="250"/>
        <v>2.3247841061481902E-4</v>
      </c>
      <c r="AL82" s="5">
        <f t="shared" si="251"/>
        <v>3.4418184049656937E-7</v>
      </c>
      <c r="AM82" s="5">
        <f t="shared" si="252"/>
        <v>1.2141058046979666E-6</v>
      </c>
      <c r="AN82" s="5">
        <f t="shared" si="253"/>
        <v>2.4580972907423519E-6</v>
      </c>
      <c r="AO82" s="5">
        <f t="shared" si="254"/>
        <v>2.4883507958591875E-6</v>
      </c>
      <c r="AP82" s="5">
        <f t="shared" si="255"/>
        <v>1.679317767872154E-6</v>
      </c>
      <c r="AQ82" s="5">
        <f t="shared" si="256"/>
        <v>8.4999314712298499E-7</v>
      </c>
      <c r="AR82" s="5">
        <f t="shared" si="257"/>
        <v>2.8563552355936724E-2</v>
      </c>
      <c r="AS82" s="5">
        <f t="shared" si="258"/>
        <v>7.7240239963123269E-3</v>
      </c>
      <c r="AT82" s="5">
        <f t="shared" si="259"/>
        <v>1.044347459870632E-3</v>
      </c>
      <c r="AU82" s="5">
        <f t="shared" si="260"/>
        <v>9.4135873344339222E-5</v>
      </c>
      <c r="AV82" s="5">
        <f t="shared" si="261"/>
        <v>6.3639470991286737E-6</v>
      </c>
      <c r="AW82" s="5">
        <f t="shared" si="262"/>
        <v>5.2343092839561091E-9</v>
      </c>
      <c r="AX82" s="5">
        <f t="shared" si="263"/>
        <v>5.4718814690195429E-8</v>
      </c>
      <c r="AY82" s="5">
        <f t="shared" si="264"/>
        <v>1.1078455404968828E-7</v>
      </c>
      <c r="AZ82" s="5">
        <f t="shared" si="265"/>
        <v>1.1214805625337705E-7</v>
      </c>
      <c r="BA82" s="5">
        <f t="shared" si="266"/>
        <v>7.5685560015099817E-8</v>
      </c>
      <c r="BB82" s="5">
        <f t="shared" si="267"/>
        <v>3.8308537299950629E-8</v>
      </c>
      <c r="BC82" s="5">
        <f t="shared" si="268"/>
        <v>1.5512010795918503E-8</v>
      </c>
      <c r="BD82" s="5">
        <f t="shared" si="269"/>
        <v>9.6383679231827855E-3</v>
      </c>
      <c r="BE82" s="5">
        <f t="shared" si="270"/>
        <v>2.6063629690120664E-3</v>
      </c>
      <c r="BF82" s="5">
        <f t="shared" si="271"/>
        <v>3.5240032235634789E-4</v>
      </c>
      <c r="BG82" s="5">
        <f t="shared" si="272"/>
        <v>3.17648229028592E-5</v>
      </c>
      <c r="BH82" s="5">
        <f t="shared" si="273"/>
        <v>2.1474242006290682E-6</v>
      </c>
      <c r="BI82" s="5">
        <f t="shared" si="274"/>
        <v>1.1613930822909922E-7</v>
      </c>
      <c r="BJ82" s="8">
        <f t="shared" si="275"/>
        <v>4.0228127677109218E-2</v>
      </c>
      <c r="BK82" s="8">
        <f t="shared" si="276"/>
        <v>0.1639480161879186</v>
      </c>
      <c r="BL82" s="8">
        <f t="shared" si="277"/>
        <v>0.6516205569990271</v>
      </c>
      <c r="BM82" s="8">
        <f t="shared" si="278"/>
        <v>0.39780568113579373</v>
      </c>
      <c r="BN82" s="8">
        <f t="shared" si="279"/>
        <v>0.59735701471273983</v>
      </c>
    </row>
    <row r="83" spans="1:66" x14ac:dyDescent="0.25">
      <c r="A83" t="s">
        <v>10</v>
      </c>
      <c r="B83" t="s">
        <v>42</v>
      </c>
      <c r="C83" t="s">
        <v>11</v>
      </c>
      <c r="D83" s="11">
        <v>44385</v>
      </c>
      <c r="E83">
        <f>VLOOKUP(A83,home!$A$2:$E$405,3,FALSE)</f>
        <v>1.6153846153846201</v>
      </c>
      <c r="F83">
        <f>VLOOKUP(B83,home!$B$2:$E$405,3,FALSE)</f>
        <v>1.44</v>
      </c>
      <c r="G83">
        <f>VLOOKUP(C83,away!$B$2:$E$405,4,FALSE)</f>
        <v>0.88</v>
      </c>
      <c r="H83">
        <f>VLOOKUP(A83,away!$A$2:$E$405,3,FALSE)</f>
        <v>1.4957264957265</v>
      </c>
      <c r="I83">
        <f>VLOOKUP(C83,away!$B$2:$E$405,3,FALSE)</f>
        <v>1.24</v>
      </c>
      <c r="J83">
        <f>VLOOKUP(B83,home!$B$2:$E$405,4,FALSE)</f>
        <v>1</v>
      </c>
      <c r="K83" s="3">
        <f t="shared" si="224"/>
        <v>2.0470153846153907</v>
      </c>
      <c r="L83" s="3">
        <f t="shared" si="225"/>
        <v>1.8547008547008599</v>
      </c>
      <c r="M83" s="5">
        <f t="shared" si="226"/>
        <v>2.0207201275544311E-2</v>
      </c>
      <c r="N83" s="5">
        <f t="shared" si="227"/>
        <v>4.1364451891058952E-2</v>
      </c>
      <c r="O83" s="5">
        <f t="shared" si="228"/>
        <v>3.7478313476864332E-2</v>
      </c>
      <c r="P83" s="5">
        <f t="shared" si="229"/>
        <v>7.6718684276579616E-2</v>
      </c>
      <c r="Q83" s="5">
        <f t="shared" si="230"/>
        <v>4.2336834698590432E-2</v>
      </c>
      <c r="R83" s="5">
        <f t="shared" si="231"/>
        <v>3.4755530019143527E-2</v>
      </c>
      <c r="S83" s="5">
        <f t="shared" si="232"/>
        <v>7.2817561878951581E-2</v>
      </c>
      <c r="T83" s="5">
        <f t="shared" si="233"/>
        <v>7.8522163500804695E-2</v>
      </c>
      <c r="U83" s="5">
        <f t="shared" si="234"/>
        <v>7.1145104649648849E-2</v>
      </c>
      <c r="V83" s="5">
        <f t="shared" si="235"/>
        <v>3.0717693511584283E-2</v>
      </c>
      <c r="W83" s="5">
        <f t="shared" si="236"/>
        <v>2.8888050654644441E-2</v>
      </c>
      <c r="X83" s="5">
        <f t="shared" si="237"/>
        <v>5.3578692239810773E-2</v>
      </c>
      <c r="Y83" s="5">
        <f t="shared" si="238"/>
        <v>4.9686223145465704E-2</v>
      </c>
      <c r="Z83" s="5">
        <f t="shared" si="239"/>
        <v>2.1487037077362291E-2</v>
      </c>
      <c r="AA83" s="5">
        <f t="shared" si="240"/>
        <v>4.3984295467161927E-2</v>
      </c>
      <c r="AB83" s="5">
        <f t="shared" si="241"/>
        <v>4.5018264751374736E-2</v>
      </c>
      <c r="AC83" s="5">
        <f t="shared" si="242"/>
        <v>7.2889269711488569E-3</v>
      </c>
      <c r="AD83" s="5">
        <f t="shared" si="243"/>
        <v>1.4783571030401472E-2</v>
      </c>
      <c r="AE83" s="5">
        <f t="shared" si="244"/>
        <v>2.7419101825616476E-2</v>
      </c>
      <c r="AF83" s="5">
        <f t="shared" si="245"/>
        <v>2.5427115795550403E-2</v>
      </c>
      <c r="AG83" s="5">
        <f t="shared" si="246"/>
        <v>1.571989779952835E-2</v>
      </c>
      <c r="AH83" s="5">
        <f t="shared" si="247"/>
        <v>9.9630065080932358E-3</v>
      </c>
      <c r="AI83" s="5">
        <f t="shared" si="248"/>
        <v>2.0394427599090117E-2</v>
      </c>
      <c r="AJ83" s="5">
        <f t="shared" si="249"/>
        <v>2.0873853527881101E-2</v>
      </c>
      <c r="AK83" s="5">
        <f t="shared" si="250"/>
        <v>1.4243033102593622E-2</v>
      </c>
      <c r="AL83" s="5">
        <f t="shared" si="251"/>
        <v>1.1069259505845177E-3</v>
      </c>
      <c r="AM83" s="5">
        <f t="shared" si="252"/>
        <v>6.0524394677572398E-3</v>
      </c>
      <c r="AN83" s="5">
        <f t="shared" si="253"/>
        <v>1.1225464653874568E-2</v>
      </c>
      <c r="AO83" s="5">
        <f t="shared" si="254"/>
        <v>1.040993944397773E-2</v>
      </c>
      <c r="AP83" s="5">
        <f t="shared" si="255"/>
        <v>6.4357745280432272E-3</v>
      </c>
      <c r="AQ83" s="5">
        <f t="shared" si="256"/>
        <v>2.9841091294559524E-3</v>
      </c>
      <c r="AR83" s="5">
        <f t="shared" si="257"/>
        <v>3.6956793371901477E-3</v>
      </c>
      <c r="AS83" s="5">
        <f t="shared" si="258"/>
        <v>7.5651124598334427E-3</v>
      </c>
      <c r="AT83" s="5">
        <f t="shared" si="259"/>
        <v>7.7429507958123199E-3</v>
      </c>
      <c r="AU83" s="5">
        <f t="shared" si="260"/>
        <v>5.2833131337826009E-3</v>
      </c>
      <c r="AV83" s="5">
        <f t="shared" si="261"/>
        <v>2.7037558166483843E-3</v>
      </c>
      <c r="AW83" s="5">
        <f t="shared" si="262"/>
        <v>1.1673767705446518E-4</v>
      </c>
      <c r="AX83" s="5">
        <f t="shared" si="263"/>
        <v>2.0649061174920782E-3</v>
      </c>
      <c r="AY83" s="5">
        <f t="shared" si="264"/>
        <v>3.8297831409895905E-3</v>
      </c>
      <c r="AZ83" s="5">
        <f t="shared" si="265"/>
        <v>3.5515510324561701E-3</v>
      </c>
      <c r="BA83" s="5">
        <f t="shared" si="266"/>
        <v>2.1956882451367259E-3</v>
      </c>
      <c r="BB83" s="5">
        <f t="shared" si="267"/>
        <v>1.0180862162279302E-3</v>
      </c>
      <c r="BC83" s="5">
        <f t="shared" si="268"/>
        <v>3.7764907507942095E-4</v>
      </c>
      <c r="BD83" s="5">
        <f t="shared" si="269"/>
        <v>1.1423966042311455E-3</v>
      </c>
      <c r="BE83" s="5">
        <f t="shared" si="270"/>
        <v>2.3385034241935345E-3</v>
      </c>
      <c r="BF83" s="5">
        <f t="shared" si="271"/>
        <v>2.3934762431499683E-3</v>
      </c>
      <c r="BG83" s="5">
        <f t="shared" si="272"/>
        <v>1.633160897479811E-3</v>
      </c>
      <c r="BH83" s="5">
        <f t="shared" si="273"/>
        <v>8.3577637067336309E-4</v>
      </c>
      <c r="BI83" s="5">
        <f t="shared" si="274"/>
        <v>3.4216941777327775E-4</v>
      </c>
      <c r="BJ83" s="8">
        <f t="shared" si="275"/>
        <v>0.42787149363196242</v>
      </c>
      <c r="BK83" s="8">
        <f t="shared" si="276"/>
        <v>0.21268677700538274</v>
      </c>
      <c r="BL83" s="8">
        <f t="shared" si="277"/>
        <v>0.33353212360261952</v>
      </c>
      <c r="BM83" s="8">
        <f t="shared" si="278"/>
        <v>0.73900337021561047</v>
      </c>
      <c r="BN83" s="8">
        <f t="shared" si="279"/>
        <v>0.25286101563778118</v>
      </c>
    </row>
    <row r="84" spans="1:66" x14ac:dyDescent="0.25">
      <c r="A84" t="s">
        <v>10</v>
      </c>
      <c r="B84" t="s">
        <v>225</v>
      </c>
      <c r="C84" t="s">
        <v>40</v>
      </c>
      <c r="D84" s="11">
        <v>44385</v>
      </c>
      <c r="E84">
        <f>VLOOKUP(A84,home!$A$2:$E$405,3,FALSE)</f>
        <v>1.6153846153846201</v>
      </c>
      <c r="F84">
        <f>VLOOKUP(B84,home!$B$2:$E$405,3,FALSE)</f>
        <v>0.71</v>
      </c>
      <c r="G84">
        <f>VLOOKUP(C84,away!$B$2:$E$405,4,FALSE)</f>
        <v>1.1299999999999999</v>
      </c>
      <c r="H84">
        <f>VLOOKUP(A84,away!$A$2:$E$405,3,FALSE)</f>
        <v>1.4957264957265</v>
      </c>
      <c r="I84">
        <f>VLOOKUP(C84,away!$B$2:$E$405,3,FALSE)</f>
        <v>1.03</v>
      </c>
      <c r="J84">
        <f>VLOOKUP(B84,home!$B$2:$E$405,4,FALSE)</f>
        <v>1.24</v>
      </c>
      <c r="K84" s="3">
        <f t="shared" si="224"/>
        <v>1.2960230769230805</v>
      </c>
      <c r="L84" s="3">
        <f t="shared" si="225"/>
        <v>1.9103418803418857</v>
      </c>
      <c r="M84" s="5">
        <f t="shared" si="226"/>
        <v>4.0503578236051399E-2</v>
      </c>
      <c r="N84" s="5">
        <f t="shared" si="227"/>
        <v>5.2493572091882053E-2</v>
      </c>
      <c r="O84" s="5">
        <f t="shared" si="228"/>
        <v>7.73756818080331E-2</v>
      </c>
      <c r="P84" s="5">
        <f t="shared" si="229"/>
        <v>0.10028066921586828</v>
      </c>
      <c r="Q84" s="5">
        <f t="shared" si="230"/>
        <v>3.4016440410602269E-2</v>
      </c>
      <c r="R84" s="5">
        <f t="shared" si="231"/>
        <v>7.3907002738946723E-2</v>
      </c>
      <c r="S84" s="5">
        <f t="shared" si="232"/>
        <v>6.2069902563766405E-2</v>
      </c>
      <c r="T84" s="5">
        <f t="shared" si="233"/>
        <v>6.4983030736527642E-2</v>
      </c>
      <c r="U84" s="5">
        <f t="shared" si="234"/>
        <v>9.5785181095892263E-2</v>
      </c>
      <c r="V84" s="5">
        <f t="shared" si="235"/>
        <v>1.7075065787968153E-2</v>
      </c>
      <c r="W84" s="5">
        <f t="shared" si="236"/>
        <v>1.469536392230646E-2</v>
      </c>
      <c r="X84" s="5">
        <f t="shared" si="237"/>
        <v>2.8073169147647226E-2</v>
      </c>
      <c r="Y84" s="5">
        <f t="shared" si="238"/>
        <v>2.6814675368336118E-2</v>
      </c>
      <c r="Z84" s="5">
        <f t="shared" si="239"/>
        <v>4.7062547527584118E-2</v>
      </c>
      <c r="AA84" s="5">
        <f t="shared" si="240"/>
        <v>6.0994147654538283E-2</v>
      </c>
      <c r="AB84" s="5">
        <f t="shared" si="241"/>
        <v>3.9524911458767707E-2</v>
      </c>
      <c r="AC84" s="5">
        <f t="shared" si="242"/>
        <v>2.6422033229744723E-3</v>
      </c>
      <c r="AD84" s="5">
        <f t="shared" si="243"/>
        <v>4.7613826917730128E-3</v>
      </c>
      <c r="AE84" s="5">
        <f t="shared" si="244"/>
        <v>9.0958687644289663E-3</v>
      </c>
      <c r="AF84" s="5">
        <f t="shared" si="245"/>
        <v>8.6881095193911302E-3</v>
      </c>
      <c r="AG84" s="5">
        <f t="shared" si="246"/>
        <v>5.532419825296629E-3</v>
      </c>
      <c r="AH84" s="5">
        <f t="shared" si="247"/>
        <v>2.2476388884381103E-2</v>
      </c>
      <c r="AI84" s="5">
        <f t="shared" si="248"/>
        <v>2.9129918680055319E-2</v>
      </c>
      <c r="AJ84" s="5">
        <f t="shared" si="249"/>
        <v>1.8876523419122212E-2</v>
      </c>
      <c r="AK84" s="5">
        <f t="shared" si="250"/>
        <v>8.1548033210871208E-3</v>
      </c>
      <c r="AL84" s="5">
        <f t="shared" si="251"/>
        <v>2.6166766391660039E-4</v>
      </c>
      <c r="AM84" s="5">
        <f t="shared" si="252"/>
        <v>1.2341723693199906E-3</v>
      </c>
      <c r="AN84" s="5">
        <f t="shared" si="253"/>
        <v>2.3576911646727506E-3</v>
      </c>
      <c r="AO84" s="5">
        <f t="shared" si="254"/>
        <v>2.2519980863931971E-3</v>
      </c>
      <c r="AP84" s="5">
        <f t="shared" si="255"/>
        <v>1.4340287529622361E-3</v>
      </c>
      <c r="AQ84" s="5">
        <f t="shared" si="256"/>
        <v>6.8487129609955187E-4</v>
      </c>
      <c r="AR84" s="5">
        <f t="shared" si="257"/>
        <v>8.5875174009368092E-3</v>
      </c>
      <c r="AS84" s="5">
        <f t="shared" si="258"/>
        <v>1.1129620725092618E-2</v>
      </c>
      <c r="AT84" s="5">
        <f t="shared" si="259"/>
        <v>7.2121226485607126E-3</v>
      </c>
      <c r="AU84" s="5">
        <f t="shared" si="260"/>
        <v>3.1156924620447642E-3</v>
      </c>
      <c r="AV84" s="5">
        <f t="shared" si="261"/>
        <v>1.0095023328513262E-3</v>
      </c>
      <c r="AW84" s="5">
        <f t="shared" si="262"/>
        <v>1.7995809528498075E-5</v>
      </c>
      <c r="AX84" s="5">
        <f t="shared" si="263"/>
        <v>2.6658597858992406E-4</v>
      </c>
      <c r="AY84" s="5">
        <f t="shared" si="264"/>
        <v>5.0927035961225711E-4</v>
      </c>
      <c r="AZ84" s="5">
        <f t="shared" si="265"/>
        <v>4.8644024819203391E-4</v>
      </c>
      <c r="BA84" s="5">
        <f t="shared" si="266"/>
        <v>3.0975572613504786E-4</v>
      </c>
      <c r="BB84" s="5">
        <f t="shared" si="267"/>
        <v>1.4793483407787337E-4</v>
      </c>
      <c r="BC84" s="5">
        <f t="shared" si="268"/>
        <v>5.6521221820077887E-5</v>
      </c>
      <c r="BD84" s="5">
        <f t="shared" si="269"/>
        <v>2.7341823565290484E-3</v>
      </c>
      <c r="BE84" s="5">
        <f t="shared" si="270"/>
        <v>3.5435634305775766E-3</v>
      </c>
      <c r="BF84" s="5">
        <f t="shared" si="271"/>
        <v>2.2962699902846296E-3</v>
      </c>
      <c r="BG84" s="5">
        <f t="shared" si="272"/>
        <v>9.9200629941827265E-4</v>
      </c>
      <c r="BH84" s="5">
        <f t="shared" si="273"/>
        <v>3.2141576412478723E-4</v>
      </c>
      <c r="BI84" s="5">
        <f t="shared" si="274"/>
        <v>8.3312449518517872E-5</v>
      </c>
      <c r="BJ84" s="8">
        <f t="shared" si="275"/>
        <v>0.25889330251606651</v>
      </c>
      <c r="BK84" s="8">
        <f t="shared" si="276"/>
        <v>0.2233423571501576</v>
      </c>
      <c r="BL84" s="8">
        <f t="shared" si="277"/>
        <v>0.46724976492076292</v>
      </c>
      <c r="BM84" s="8">
        <f t="shared" si="278"/>
        <v>0.61747975306310343</v>
      </c>
      <c r="BN84" s="8">
        <f t="shared" si="279"/>
        <v>0.37857694450138385</v>
      </c>
    </row>
    <row r="85" spans="1:66" x14ac:dyDescent="0.25">
      <c r="A85" t="s">
        <v>10</v>
      </c>
      <c r="B85" t="s">
        <v>38</v>
      </c>
      <c r="C85" t="s">
        <v>39</v>
      </c>
      <c r="D85" s="11">
        <v>44385</v>
      </c>
      <c r="E85">
        <f>VLOOKUP(A85,home!$A$2:$E$405,3,FALSE)</f>
        <v>1.6153846153846201</v>
      </c>
      <c r="F85">
        <f>VLOOKUP(B85,home!$B$2:$E$405,3,FALSE)</f>
        <v>0.93</v>
      </c>
      <c r="G85">
        <f>VLOOKUP(C85,away!$B$2:$E$405,4,FALSE)</f>
        <v>1.24</v>
      </c>
      <c r="H85">
        <f>VLOOKUP(A85,away!$A$2:$E$405,3,FALSE)</f>
        <v>1.4957264957265</v>
      </c>
      <c r="I85">
        <f>VLOOKUP(C85,away!$B$2:$E$405,3,FALSE)</f>
        <v>1.33</v>
      </c>
      <c r="J85">
        <f>VLOOKUP(B85,home!$B$2:$E$405,4,FALSE)</f>
        <v>0.67</v>
      </c>
      <c r="K85" s="3">
        <f t="shared" si="224"/>
        <v>1.8628615384615439</v>
      </c>
      <c r="L85" s="3">
        <f t="shared" si="225"/>
        <v>1.3328418803418842</v>
      </c>
      <c r="M85" s="5">
        <f t="shared" si="226"/>
        <v>4.093771888452398E-2</v>
      </c>
      <c r="N85" s="5">
        <f t="shared" si="227"/>
        <v>7.6261301982330526E-2</v>
      </c>
      <c r="O85" s="5">
        <f t="shared" si="228"/>
        <v>5.4563506214956405E-2</v>
      </c>
      <c r="P85" s="5">
        <f t="shared" si="229"/>
        <v>0.10164425713144969</v>
      </c>
      <c r="Q85" s="5">
        <f t="shared" si="230"/>
        <v>7.1032123167942343E-2</v>
      </c>
      <c r="R85" s="5">
        <f t="shared" si="231"/>
        <v>3.6362263110794296E-2</v>
      </c>
      <c r="S85" s="5">
        <f t="shared" si="232"/>
        <v>6.3093128350331637E-2</v>
      </c>
      <c r="T85" s="5">
        <f t="shared" si="233"/>
        <v>9.4674588607836591E-2</v>
      </c>
      <c r="U85" s="5">
        <f t="shared" si="234"/>
        <v>6.7737861400517699E-2</v>
      </c>
      <c r="V85" s="5">
        <f t="shared" si="235"/>
        <v>1.7405991171229419E-2</v>
      </c>
      <c r="W85" s="5">
        <f t="shared" si="236"/>
        <v>4.4107670081607653E-2</v>
      </c>
      <c r="X85" s="5">
        <f t="shared" si="237"/>
        <v>5.8788549929069421E-2</v>
      </c>
      <c r="Y85" s="5">
        <f t="shared" si="238"/>
        <v>3.9177920715016822E-2</v>
      </c>
      <c r="Z85" s="5">
        <f t="shared" si="239"/>
        <v>1.6155049046025795E-2</v>
      </c>
      <c r="AA85" s="5">
        <f t="shared" si="240"/>
        <v>3.0094619519801306E-2</v>
      </c>
      <c r="AB85" s="5">
        <f t="shared" si="241"/>
        <v>2.8031054609035943E-2</v>
      </c>
      <c r="AC85" s="5">
        <f t="shared" si="242"/>
        <v>2.7010833322606963E-3</v>
      </c>
      <c r="AD85" s="5">
        <f t="shared" si="243"/>
        <v>2.0541620536544462E-2</v>
      </c>
      <c r="AE85" s="5">
        <f t="shared" si="244"/>
        <v>2.7378732141197386E-2</v>
      </c>
      <c r="AF85" s="5">
        <f t="shared" si="245"/>
        <v>1.8245760414225154E-2</v>
      </c>
      <c r="AG85" s="5">
        <f t="shared" si="246"/>
        <v>8.1062378729211213E-3</v>
      </c>
      <c r="AH85" s="5">
        <f t="shared" si="247"/>
        <v>5.3830314868800969E-3</v>
      </c>
      <c r="AI85" s="5">
        <f t="shared" si="248"/>
        <v>1.0027842317236387E-2</v>
      </c>
      <c r="AJ85" s="5">
        <f t="shared" si="249"/>
        <v>9.3402408832683782E-3</v>
      </c>
      <c r="AK85" s="5">
        <f t="shared" si="250"/>
        <v>5.7998585004689143E-3</v>
      </c>
      <c r="AL85" s="5">
        <f t="shared" si="251"/>
        <v>2.6826077880130219E-4</v>
      </c>
      <c r="AM85" s="5">
        <f t="shared" si="252"/>
        <v>7.6532389670400909E-3</v>
      </c>
      <c r="AN85" s="5">
        <f t="shared" si="253"/>
        <v>1.0200557415535494E-2</v>
      </c>
      <c r="AO85" s="5">
        <f t="shared" si="254"/>
        <v>6.7978650631288409E-3</v>
      </c>
      <c r="AP85" s="5">
        <f t="shared" si="255"/>
        <v>3.0201597510170143E-3</v>
      </c>
      <c r="AQ85" s="5">
        <f t="shared" si="256"/>
        <v>1.0063488503695987E-3</v>
      </c>
      <c r="AR85" s="5">
        <f t="shared" si="257"/>
        <v>1.4349459617825691E-3</v>
      </c>
      <c r="AS85" s="5">
        <f t="shared" si="258"/>
        <v>2.6731056419754561E-3</v>
      </c>
      <c r="AT85" s="5">
        <f t="shared" si="259"/>
        <v>2.4898128443403161E-3</v>
      </c>
      <c r="AU85" s="5">
        <f t="shared" si="260"/>
        <v>1.5460588618963717E-3</v>
      </c>
      <c r="AV85" s="5">
        <f t="shared" si="261"/>
        <v>7.2002339750609464E-4</v>
      </c>
      <c r="AW85" s="5">
        <f t="shared" si="262"/>
        <v>1.8501795954210485E-5</v>
      </c>
      <c r="AX85" s="5">
        <f t="shared" si="263"/>
        <v>2.376154086059025E-3</v>
      </c>
      <c r="AY85" s="5">
        <f t="shared" si="264"/>
        <v>3.1670376800449623E-3</v>
      </c>
      <c r="AZ85" s="5">
        <f t="shared" si="265"/>
        <v>2.1105802282923637E-3</v>
      </c>
      <c r="BA85" s="5">
        <f t="shared" si="266"/>
        <v>9.376899066965321E-4</v>
      </c>
      <c r="BB85" s="5">
        <f t="shared" si="267"/>
        <v>3.1244809460475301E-4</v>
      </c>
      <c r="BC85" s="5">
        <f t="shared" si="268"/>
        <v>8.3288781184447688E-5</v>
      </c>
      <c r="BD85" s="5">
        <f t="shared" si="269"/>
        <v>3.1875934564854527E-4</v>
      </c>
      <c r="BE85" s="5">
        <f t="shared" si="270"/>
        <v>5.9380452503384395E-4</v>
      </c>
      <c r="BF85" s="5">
        <f t="shared" si="271"/>
        <v>5.5308780552498662E-4</v>
      </c>
      <c r="BG85" s="5">
        <f t="shared" si="272"/>
        <v>3.4344200010153202E-4</v>
      </c>
      <c r="BH85" s="5">
        <f t="shared" si="273"/>
        <v>1.599462231703624E-4</v>
      </c>
      <c r="BI85" s="5">
        <f t="shared" si="274"/>
        <v>5.9591533473250939E-5</v>
      </c>
      <c r="BJ85" s="8">
        <f t="shared" si="275"/>
        <v>0.49597987427266454</v>
      </c>
      <c r="BK85" s="8">
        <f t="shared" si="276"/>
        <v>0.22921747732864167</v>
      </c>
      <c r="BL85" s="8">
        <f t="shared" si="277"/>
        <v>0.25823285618341268</v>
      </c>
      <c r="BM85" s="8">
        <f t="shared" si="278"/>
        <v>0.6156355504546569</v>
      </c>
      <c r="BN85" s="8">
        <f t="shared" si="279"/>
        <v>0.38080117049199724</v>
      </c>
    </row>
    <row r="86" spans="1:66" x14ac:dyDescent="0.25">
      <c r="A86" t="s">
        <v>72</v>
      </c>
      <c r="B86" t="s">
        <v>75</v>
      </c>
      <c r="C86" t="s">
        <v>90</v>
      </c>
      <c r="D86" s="11">
        <v>44385</v>
      </c>
      <c r="E86">
        <f>VLOOKUP(A86,home!$A$2:$E$405,3,FALSE)</f>
        <v>1.4166666666666701</v>
      </c>
      <c r="F86">
        <f>VLOOKUP(B86,home!$B$2:$E$405,3,FALSE)</f>
        <v>1.61</v>
      </c>
      <c r="G86">
        <f>VLOOKUP(C86,away!$B$2:$E$405,4,FALSE)</f>
        <v>1.31</v>
      </c>
      <c r="H86">
        <f>VLOOKUP(A86,away!$A$2:$E$405,3,FALSE)</f>
        <v>1.11666666666667</v>
      </c>
      <c r="I86">
        <f>VLOOKUP(C86,away!$B$2:$E$405,3,FALSE)</f>
        <v>0.81</v>
      </c>
      <c r="J86">
        <f>VLOOKUP(B86,home!$B$2:$E$405,4,FALSE)</f>
        <v>1.02</v>
      </c>
      <c r="K86" s="3">
        <f t="shared" si="224"/>
        <v>2.9878916666666742</v>
      </c>
      <c r="L86" s="3">
        <f t="shared" si="225"/>
        <v>0.9225900000000028</v>
      </c>
      <c r="M86" s="5">
        <f t="shared" si="226"/>
        <v>2.0030850544691853E-2</v>
      </c>
      <c r="N86" s="5">
        <f t="shared" si="227"/>
        <v>5.9850011418730406E-2</v>
      </c>
      <c r="O86" s="5">
        <f t="shared" si="228"/>
        <v>1.8480262404027312E-2</v>
      </c>
      <c r="P86" s="5">
        <f t="shared" si="229"/>
        <v>5.5217022034806648E-2</v>
      </c>
      <c r="Q86" s="5">
        <f t="shared" si="230"/>
        <v>8.9412675183964951E-2</v>
      </c>
      <c r="R86" s="5">
        <f t="shared" si="231"/>
        <v>8.5248526456658032E-3</v>
      </c>
      <c r="S86" s="5">
        <f t="shared" si="232"/>
        <v>3.8052796554865743E-2</v>
      </c>
      <c r="T86" s="5">
        <f t="shared" si="233"/>
        <v>8.2491239997974461E-2</v>
      </c>
      <c r="U86" s="5">
        <f t="shared" si="234"/>
        <v>2.5471336179546205E-2</v>
      </c>
      <c r="V86" s="5">
        <f t="shared" si="235"/>
        <v>1.1655144432600916E-2</v>
      </c>
      <c r="W86" s="5">
        <f t="shared" si="236"/>
        <v>8.9051795692180996E-2</v>
      </c>
      <c r="X86" s="5">
        <f t="shared" si="237"/>
        <v>8.2158296187649513E-2</v>
      </c>
      <c r="Y86" s="5">
        <f t="shared" si="238"/>
        <v>3.7899211239881894E-2</v>
      </c>
      <c r="Z86" s="5">
        <f t="shared" si="239"/>
        <v>2.6216479341216133E-3</v>
      </c>
      <c r="AA86" s="5">
        <f t="shared" si="240"/>
        <v>7.8332000152958707E-3</v>
      </c>
      <c r="AB86" s="5">
        <f t="shared" si="241"/>
        <v>1.17023765245179E-2</v>
      </c>
      <c r="AC86" s="5">
        <f t="shared" si="242"/>
        <v>2.0080349481350463E-3</v>
      </c>
      <c r="AD86" s="5">
        <f t="shared" si="243"/>
        <v>6.6519279562592709E-2</v>
      </c>
      <c r="AE86" s="5">
        <f t="shared" si="244"/>
        <v>6.1370022131652595E-2</v>
      </c>
      <c r="AF86" s="5">
        <f t="shared" si="245"/>
        <v>2.8309684359220766E-2</v>
      </c>
      <c r="AG86" s="5">
        <f t="shared" si="246"/>
        <v>8.706077230991191E-3</v>
      </c>
      <c r="AH86" s="5">
        <f t="shared" si="247"/>
        <v>6.0467654188531652E-4</v>
      </c>
      <c r="AI86" s="5">
        <f t="shared" si="248"/>
        <v>1.8067080005279594E-3</v>
      </c>
      <c r="AJ86" s="5">
        <f t="shared" si="249"/>
        <v>2.69912388943875E-3</v>
      </c>
      <c r="AK86" s="5">
        <f t="shared" si="250"/>
        <v>2.6882299255183277E-3</v>
      </c>
      <c r="AL86" s="5">
        <f t="shared" si="251"/>
        <v>2.2141388301100809E-4</v>
      </c>
      <c r="AM86" s="5">
        <f t="shared" si="252"/>
        <v>3.9750480215548327E-2</v>
      </c>
      <c r="AN86" s="5">
        <f t="shared" si="253"/>
        <v>3.6673395542062844E-2</v>
      </c>
      <c r="AO86" s="5">
        <f t="shared" si="254"/>
        <v>1.6917253996575926E-2</v>
      </c>
      <c r="AP86" s="5">
        <f t="shared" si="255"/>
        <v>5.202563121567012E-3</v>
      </c>
      <c r="AQ86" s="5">
        <f t="shared" si="256"/>
        <v>1.1999581775816309E-3</v>
      </c>
      <c r="AR86" s="5">
        <f t="shared" si="257"/>
        <v>1.115737061555952E-4</v>
      </c>
      <c r="AS86" s="5">
        <f t="shared" si="258"/>
        <v>3.3337014684141911E-4</v>
      </c>
      <c r="AT86" s="5">
        <f t="shared" si="259"/>
        <v>4.980369418314609E-4</v>
      </c>
      <c r="AU86" s="5">
        <f t="shared" si="260"/>
        <v>4.9602680939679243E-4</v>
      </c>
      <c r="AV86" s="5">
        <f t="shared" si="261"/>
        <v>3.7051859255998374E-4</v>
      </c>
      <c r="AW86" s="5">
        <f t="shared" si="262"/>
        <v>1.695414673502046E-5</v>
      </c>
      <c r="AX86" s="5">
        <f t="shared" si="263"/>
        <v>1.9795021430339219E-2</v>
      </c>
      <c r="AY86" s="5">
        <f t="shared" si="264"/>
        <v>1.8262688821416715E-2</v>
      </c>
      <c r="AZ86" s="5">
        <f t="shared" si="265"/>
        <v>8.424487039875448E-3</v>
      </c>
      <c r="BA86" s="5">
        <f t="shared" si="266"/>
        <v>2.5907824993729052E-3</v>
      </c>
      <c r="BB86" s="5">
        <f t="shared" si="267"/>
        <v>5.9755750652411386E-4</v>
      </c>
      <c r="BC86" s="5">
        <f t="shared" si="268"/>
        <v>1.1026011598881681E-4</v>
      </c>
      <c r="BD86" s="5">
        <f t="shared" si="269"/>
        <v>1.7156130927015143E-5</v>
      </c>
      <c r="BE86" s="5">
        <f t="shared" si="270"/>
        <v>5.1260660629070946E-5</v>
      </c>
      <c r="BF86" s="5">
        <f t="shared" si="271"/>
        <v>7.6580650360714788E-5</v>
      </c>
      <c r="BG86" s="5">
        <f t="shared" si="272"/>
        <v>7.6271562346897986E-5</v>
      </c>
      <c r="BH86" s="5">
        <f t="shared" si="273"/>
        <v>5.6972791384986049E-5</v>
      </c>
      <c r="BI86" s="5">
        <f t="shared" si="274"/>
        <v>3.404570572118775E-5</v>
      </c>
      <c r="BJ86" s="8">
        <f t="shared" si="275"/>
        <v>0.75529274147169234</v>
      </c>
      <c r="BK86" s="8">
        <f t="shared" si="276"/>
        <v>0.14544795121952792</v>
      </c>
      <c r="BL86" s="8">
        <f t="shared" si="277"/>
        <v>8.1932579824578577E-2</v>
      </c>
      <c r="BM86" s="8">
        <f t="shared" si="278"/>
        <v>0.71553351154335154</v>
      </c>
      <c r="BN86" s="8">
        <f t="shared" si="279"/>
        <v>0.25151567423188698</v>
      </c>
    </row>
    <row r="87" spans="1:66" x14ac:dyDescent="0.25">
      <c r="A87" t="s">
        <v>72</v>
      </c>
      <c r="B87" t="s">
        <v>79</v>
      </c>
      <c r="C87" t="s">
        <v>103</v>
      </c>
      <c r="D87" s="11">
        <v>44385</v>
      </c>
      <c r="E87">
        <f>VLOOKUP(A87,home!$A$2:$E$405,3,FALSE)</f>
        <v>1.4166666666666701</v>
      </c>
      <c r="F87">
        <f>VLOOKUP(B87,home!$B$2:$E$405,3,FALSE)</f>
        <v>0.53</v>
      </c>
      <c r="G87">
        <f>VLOOKUP(C87,away!$B$2:$E$405,4,FALSE)</f>
        <v>0.97</v>
      </c>
      <c r="H87">
        <f>VLOOKUP(A87,away!$A$2:$E$405,3,FALSE)</f>
        <v>1.11666666666667</v>
      </c>
      <c r="I87">
        <f>VLOOKUP(C87,away!$B$2:$E$405,3,FALSE)</f>
        <v>1.06</v>
      </c>
      <c r="J87">
        <f>VLOOKUP(B87,home!$B$2:$E$405,4,FALSE)</f>
        <v>1.01</v>
      </c>
      <c r="K87" s="3">
        <f t="shared" si="224"/>
        <v>0.728308333333335</v>
      </c>
      <c r="L87" s="3">
        <f t="shared" si="225"/>
        <v>1.1955033333333369</v>
      </c>
      <c r="M87" s="5">
        <f t="shared" si="226"/>
        <v>0.14604920891964696</v>
      </c>
      <c r="N87" s="5">
        <f t="shared" si="227"/>
        <v>0.10636885593292011</v>
      </c>
      <c r="O87" s="5">
        <f t="shared" si="228"/>
        <v>0.17460231609413485</v>
      </c>
      <c r="P87" s="5">
        <f t="shared" si="229"/>
        <v>0.12716432183065948</v>
      </c>
      <c r="Q87" s="5">
        <f t="shared" si="230"/>
        <v>3.8734662091539328E-2</v>
      </c>
      <c r="R87" s="5">
        <f t="shared" si="231"/>
        <v>0.10436882544912959</v>
      </c>
      <c r="S87" s="5">
        <f t="shared" si="232"/>
        <v>2.768033607691148E-2</v>
      </c>
      <c r="T87" s="5">
        <f t="shared" si="233"/>
        <v>4.6307417645975707E-2</v>
      </c>
      <c r="U87" s="5">
        <f t="shared" si="234"/>
        <v>7.6012685314813339E-2</v>
      </c>
      <c r="V87" s="5">
        <f t="shared" si="235"/>
        <v>2.6779034814535885E-3</v>
      </c>
      <c r="W87" s="5">
        <f t="shared" si="236"/>
        <v>9.403592396706309E-3</v>
      </c>
      <c r="X87" s="5">
        <f t="shared" si="237"/>
        <v>1.1242026055570415E-2</v>
      </c>
      <c r="Y87" s="5">
        <f t="shared" si="238"/>
        <v>6.7199398114273301E-3</v>
      </c>
      <c r="Z87" s="5">
        <f t="shared" si="239"/>
        <v>4.1591092906839863E-2</v>
      </c>
      <c r="AA87" s="5">
        <f t="shared" si="240"/>
        <v>3.0291139556492434E-2</v>
      </c>
      <c r="AB87" s="5">
        <f t="shared" si="241"/>
        <v>1.1030644682578229E-2</v>
      </c>
      <c r="AC87" s="5">
        <f t="shared" si="242"/>
        <v>1.4572732996381805E-4</v>
      </c>
      <c r="AD87" s="5">
        <f t="shared" si="243"/>
        <v>1.7121786764477979E-3</v>
      </c>
      <c r="AE87" s="5">
        <f t="shared" si="244"/>
        <v>2.0469153149556031E-3</v>
      </c>
      <c r="AF87" s="5">
        <f t="shared" si="245"/>
        <v>1.2235470410402408E-3</v>
      </c>
      <c r="AG87" s="5">
        <f t="shared" si="246"/>
        <v>4.8758485535124952E-4</v>
      </c>
      <c r="AH87" s="5">
        <f t="shared" si="247"/>
        <v>1.24305725517759E-2</v>
      </c>
      <c r="AI87" s="5">
        <f t="shared" si="248"/>
        <v>9.0532895775630069E-3</v>
      </c>
      <c r="AJ87" s="5">
        <f t="shared" si="249"/>
        <v>3.2967931217094829E-3</v>
      </c>
      <c r="AK87" s="5">
        <f t="shared" si="250"/>
        <v>8.0036063460567895E-4</v>
      </c>
      <c r="AL87" s="5">
        <f t="shared" si="251"/>
        <v>5.0753625368110512E-6</v>
      </c>
      <c r="AM87" s="5">
        <f t="shared" si="252"/>
        <v>2.4939879964251438E-4</v>
      </c>
      <c r="AN87" s="5">
        <f t="shared" si="253"/>
        <v>2.9815709630195893E-4</v>
      </c>
      <c r="AO87" s="5">
        <f t="shared" si="254"/>
        <v>1.7822390124299037E-4</v>
      </c>
      <c r="AP87" s="5">
        <f t="shared" si="255"/>
        <v>7.1022422671888794E-5</v>
      </c>
      <c r="AQ87" s="5">
        <f t="shared" si="256"/>
        <v>2.1226885761413069E-5</v>
      </c>
      <c r="AR87" s="5">
        <f t="shared" si="257"/>
        <v>2.9721581841779927E-3</v>
      </c>
      <c r="AS87" s="5">
        <f t="shared" si="258"/>
        <v>2.1646475735217054E-3</v>
      </c>
      <c r="AT87" s="5">
        <f t="shared" si="259"/>
        <v>7.8826543326282038E-4</v>
      </c>
      <c r="AU87" s="5">
        <f t="shared" si="260"/>
        <v>1.9136676130797469E-4</v>
      </c>
      <c r="AV87" s="5">
        <f t="shared" si="261"/>
        <v>3.4843501745902291E-5</v>
      </c>
      <c r="AW87" s="5">
        <f t="shared" si="262"/>
        <v>1.2275258299972475E-7</v>
      </c>
      <c r="AX87" s="5">
        <f t="shared" si="263"/>
        <v>3.0273204017162312E-5</v>
      </c>
      <c r="AY87" s="5">
        <f t="shared" si="264"/>
        <v>3.6191716313197708E-5</v>
      </c>
      <c r="AZ87" s="5">
        <f t="shared" si="265"/>
        <v>2.1633658745741188E-5</v>
      </c>
      <c r="BA87" s="5">
        <f t="shared" si="266"/>
        <v>8.6210370475764927E-6</v>
      </c>
      <c r="BB87" s="5">
        <f t="shared" si="267"/>
        <v>2.5766196317919739E-6</v>
      </c>
      <c r="BC87" s="5">
        <f t="shared" si="268"/>
        <v>6.1607147170788362E-7</v>
      </c>
      <c r="BD87" s="5">
        <f t="shared" si="269"/>
        <v>5.922041693964574E-4</v>
      </c>
      <c r="BE87" s="5">
        <f t="shared" si="270"/>
        <v>4.3130723160618586E-4</v>
      </c>
      <c r="BF87" s="5">
        <f t="shared" si="271"/>
        <v>1.5706232550285795E-4</v>
      </c>
      <c r="BG87" s="5">
        <f t="shared" si="272"/>
        <v>3.8129933505481418E-5</v>
      </c>
      <c r="BH87" s="5">
        <f t="shared" si="273"/>
        <v>6.9425870803720134E-6</v>
      </c>
      <c r="BI87" s="5">
        <f t="shared" si="274"/>
        <v>1.0112688051054577E-6</v>
      </c>
      <c r="BJ87" s="8">
        <f t="shared" si="275"/>
        <v>0.22516466123478204</v>
      </c>
      <c r="BK87" s="8">
        <f t="shared" si="276"/>
        <v>0.30375876471748531</v>
      </c>
      <c r="BL87" s="8">
        <f t="shared" si="277"/>
        <v>0.42926456595271539</v>
      </c>
      <c r="BM87" s="8">
        <f t="shared" si="278"/>
        <v>0.30245482553006209</v>
      </c>
      <c r="BN87" s="8">
        <f t="shared" si="279"/>
        <v>0.69728819031803035</v>
      </c>
    </row>
    <row r="88" spans="1:66" x14ac:dyDescent="0.25">
      <c r="A88" t="s">
        <v>72</v>
      </c>
      <c r="B88" t="s">
        <v>81</v>
      </c>
      <c r="C88" t="s">
        <v>89</v>
      </c>
      <c r="D88" s="11">
        <v>44385</v>
      </c>
      <c r="E88">
        <f>VLOOKUP(A88,home!$A$2:$E$405,3,FALSE)</f>
        <v>1.4166666666666701</v>
      </c>
      <c r="F88">
        <f>VLOOKUP(B88,home!$B$2:$E$405,3,FALSE)</f>
        <v>0.5</v>
      </c>
      <c r="G88">
        <f>VLOOKUP(C88,away!$B$2:$E$405,4,FALSE)</f>
        <v>1.1499999999999999</v>
      </c>
      <c r="H88">
        <f>VLOOKUP(A88,away!$A$2:$E$405,3,FALSE)</f>
        <v>1.11666666666667</v>
      </c>
      <c r="I88">
        <f>VLOOKUP(C88,away!$B$2:$E$405,3,FALSE)</f>
        <v>0.44</v>
      </c>
      <c r="J88">
        <f>VLOOKUP(B88,home!$B$2:$E$405,4,FALSE)</f>
        <v>1.54</v>
      </c>
      <c r="K88" s="3">
        <f t="shared" si="224"/>
        <v>0.81458333333333521</v>
      </c>
      <c r="L88" s="3">
        <f t="shared" si="225"/>
        <v>0.75665333333333562</v>
      </c>
      <c r="M88" s="5">
        <f t="shared" si="226"/>
        <v>0.20778805883565132</v>
      </c>
      <c r="N88" s="5">
        <f t="shared" si="227"/>
        <v>0.16926068959320806</v>
      </c>
      <c r="O88" s="5">
        <f t="shared" si="228"/>
        <v>0.15722352734485884</v>
      </c>
      <c r="P88" s="5">
        <f t="shared" si="229"/>
        <v>0.12807166498299991</v>
      </c>
      <c r="Q88" s="5">
        <f t="shared" si="230"/>
        <v>6.8938468365567176E-2</v>
      </c>
      <c r="R88" s="5">
        <f t="shared" si="231"/>
        <v>5.9481853021956126E-2</v>
      </c>
      <c r="S88" s="5">
        <f t="shared" si="232"/>
        <v>1.9734473029187752E-2</v>
      </c>
      <c r="T88" s="5">
        <f t="shared" si="233"/>
        <v>5.2162521883701116E-2</v>
      </c>
      <c r="U88" s="5">
        <f t="shared" si="234"/>
        <v>4.8452926107468541E-2</v>
      </c>
      <c r="V88" s="5">
        <f t="shared" si="235"/>
        <v>1.3514982700121986E-3</v>
      </c>
      <c r="W88" s="5">
        <f t="shared" si="236"/>
        <v>1.8718709118706132E-2</v>
      </c>
      <c r="X88" s="5">
        <f t="shared" si="237"/>
        <v>1.41635736503661E-2</v>
      </c>
      <c r="Y88" s="5">
        <f t="shared" si="238"/>
        <v>5.3584576072308538E-3</v>
      </c>
      <c r="Z88" s="5">
        <f t="shared" si="239"/>
        <v>1.5002380787302217E-2</v>
      </c>
      <c r="AA88" s="5">
        <f t="shared" si="240"/>
        <v>1.2220689349656626E-2</v>
      </c>
      <c r="AB88" s="5">
        <f t="shared" si="241"/>
        <v>4.9773849330372408E-3</v>
      </c>
      <c r="AC88" s="5">
        <f t="shared" si="242"/>
        <v>5.2062855125077692E-5</v>
      </c>
      <c r="AD88" s="5">
        <f t="shared" si="243"/>
        <v>3.8119871174031842E-3</v>
      </c>
      <c r="AE88" s="5">
        <f t="shared" si="244"/>
        <v>2.8843527590068523E-3</v>
      </c>
      <c r="AF88" s="5">
        <f t="shared" si="245"/>
        <v>1.0912275648058687E-3</v>
      </c>
      <c r="AG88" s="5">
        <f t="shared" si="246"/>
        <v>2.7522699144519308E-4</v>
      </c>
      <c r="AH88" s="5">
        <f t="shared" si="247"/>
        <v>2.8379003576620532E-3</v>
      </c>
      <c r="AI88" s="5">
        <f t="shared" si="248"/>
        <v>2.3117063330122195E-3</v>
      </c>
      <c r="AJ88" s="5">
        <f t="shared" si="249"/>
        <v>9.4153872521643737E-4</v>
      </c>
      <c r="AK88" s="5">
        <f t="shared" si="250"/>
        <v>2.556539177497416E-4</v>
      </c>
      <c r="AL88" s="5">
        <f t="shared" si="251"/>
        <v>1.2835726127864257E-6</v>
      </c>
      <c r="AM88" s="5">
        <f t="shared" si="252"/>
        <v>6.2103623454360366E-4</v>
      </c>
      <c r="AN88" s="5">
        <f t="shared" si="253"/>
        <v>4.6990913698820091E-4</v>
      </c>
      <c r="AO88" s="5">
        <f t="shared" si="254"/>
        <v>1.7777915743295657E-4</v>
      </c>
      <c r="AP88" s="5">
        <f t="shared" si="255"/>
        <v>4.4839064022946154E-5</v>
      </c>
      <c r="AQ88" s="5">
        <f t="shared" si="256"/>
        <v>8.4819068141272629E-6</v>
      </c>
      <c r="AR88" s="5">
        <f t="shared" si="257"/>
        <v>4.294613530585717E-4</v>
      </c>
      <c r="AS88" s="5">
        <f t="shared" si="258"/>
        <v>3.498320605122957E-4</v>
      </c>
      <c r="AT88" s="5">
        <f t="shared" si="259"/>
        <v>1.4248368297948742E-4</v>
      </c>
      <c r="AU88" s="5">
        <f t="shared" si="260"/>
        <v>3.8688277809013694E-5</v>
      </c>
      <c r="AV88" s="5">
        <f t="shared" si="261"/>
        <v>7.8787065746481165E-6</v>
      </c>
      <c r="AW88" s="5">
        <f t="shared" si="262"/>
        <v>2.1976089291188063E-8</v>
      </c>
      <c r="AX88" s="5">
        <f t="shared" si="263"/>
        <v>8.4314294342551925E-5</v>
      </c>
      <c r="AY88" s="5">
        <f t="shared" si="264"/>
        <v>6.3796691861939915E-5</v>
      </c>
      <c r="AZ88" s="5">
        <f t="shared" si="265"/>
        <v>2.4135989776488253E-5</v>
      </c>
      <c r="BA88" s="5">
        <f t="shared" si="266"/>
        <v>6.0875257058930498E-6</v>
      </c>
      <c r="BB88" s="5">
        <f t="shared" si="267"/>
        <v>1.1515366542790858E-6</v>
      </c>
      <c r="BC88" s="5">
        <f t="shared" si="268"/>
        <v>1.7426280958315749E-7</v>
      </c>
      <c r="BD88" s="5">
        <f t="shared" si="269"/>
        <v>5.4158894054935438E-5</v>
      </c>
      <c r="BE88" s="5">
        <f t="shared" si="270"/>
        <v>4.4116932448916266E-5</v>
      </c>
      <c r="BF88" s="5">
        <f t="shared" si="271"/>
        <v>1.7968458945339894E-5</v>
      </c>
      <c r="BG88" s="5">
        <f t="shared" si="272"/>
        <v>4.878935727519385E-6</v>
      </c>
      <c r="BH88" s="5">
        <f t="shared" si="273"/>
        <v>9.9357493201046024E-7</v>
      </c>
      <c r="BI88" s="5">
        <f t="shared" si="274"/>
        <v>1.6186991600670455E-7</v>
      </c>
      <c r="BJ88" s="8">
        <f t="shared" si="275"/>
        <v>0.33816692045239299</v>
      </c>
      <c r="BK88" s="8">
        <f t="shared" si="276"/>
        <v>0.35706283823745105</v>
      </c>
      <c r="BL88" s="8">
        <f t="shared" si="277"/>
        <v>0.28979380283757661</v>
      </c>
      <c r="BM88" s="8">
        <f t="shared" si="278"/>
        <v>0.20919790545470868</v>
      </c>
      <c r="BN88" s="8">
        <f t="shared" si="279"/>
        <v>0.79076426214424134</v>
      </c>
    </row>
    <row r="89" spans="1:66" x14ac:dyDescent="0.25">
      <c r="A89" t="s">
        <v>72</v>
      </c>
      <c r="B89" t="s">
        <v>83</v>
      </c>
      <c r="C89" t="s">
        <v>88</v>
      </c>
      <c r="D89" s="11">
        <v>44385</v>
      </c>
      <c r="E89">
        <f>VLOOKUP(A89,home!$A$2:$E$405,3,FALSE)</f>
        <v>1.4166666666666701</v>
      </c>
      <c r="F89">
        <f>VLOOKUP(B89,home!$B$2:$E$405,3,FALSE)</f>
        <v>0.71</v>
      </c>
      <c r="G89">
        <f>VLOOKUP(C89,away!$B$2:$E$405,4,FALSE)</f>
        <v>0.81</v>
      </c>
      <c r="H89">
        <f>VLOOKUP(A89,away!$A$2:$E$405,3,FALSE)</f>
        <v>1.11666666666667</v>
      </c>
      <c r="I89">
        <f>VLOOKUP(C89,away!$B$2:$E$405,3,FALSE)</f>
        <v>0.71</v>
      </c>
      <c r="J89">
        <f>VLOOKUP(B89,home!$B$2:$E$405,4,FALSE)</f>
        <v>0.78</v>
      </c>
      <c r="K89" s="3">
        <f t="shared" si="224"/>
        <v>0.81472500000000203</v>
      </c>
      <c r="L89" s="3">
        <f t="shared" si="225"/>
        <v>0.6184100000000019</v>
      </c>
      <c r="M89" s="5">
        <f t="shared" si="226"/>
        <v>0.2385598635355376</v>
      </c>
      <c r="N89" s="5">
        <f t="shared" si="227"/>
        <v>0.19436068481899132</v>
      </c>
      <c r="O89" s="5">
        <f t="shared" si="228"/>
        <v>0.14752780520901224</v>
      </c>
      <c r="P89" s="5">
        <f t="shared" si="229"/>
        <v>0.12019459109891278</v>
      </c>
      <c r="Q89" s="5">
        <f t="shared" si="230"/>
        <v>7.9175254469576559E-2</v>
      </c>
      <c r="R89" s="5">
        <f t="shared" si="231"/>
        <v>4.5616335009652766E-2</v>
      </c>
      <c r="S89" s="5">
        <f t="shared" si="232"/>
        <v>1.5139533024677007E-2</v>
      </c>
      <c r="T89" s="5">
        <f t="shared" si="233"/>
        <v>4.8962769116530983E-2</v>
      </c>
      <c r="U89" s="5">
        <f t="shared" si="234"/>
        <v>3.716476854073944E-2</v>
      </c>
      <c r="V89" s="5">
        <f t="shared" si="235"/>
        <v>8.4753475587549072E-4</v>
      </c>
      <c r="W89" s="5">
        <f t="shared" si="236"/>
        <v>2.150201973257531E-2</v>
      </c>
      <c r="X89" s="5">
        <f t="shared" si="237"/>
        <v>1.3297064022821938E-2</v>
      </c>
      <c r="Y89" s="5">
        <f t="shared" si="238"/>
        <v>4.1115186811766695E-3</v>
      </c>
      <c r="Z89" s="5">
        <f t="shared" si="239"/>
        <v>9.4031992444398183E-3</v>
      </c>
      <c r="AA89" s="5">
        <f t="shared" si="240"/>
        <v>7.6610215044262495E-3</v>
      </c>
      <c r="AB89" s="5">
        <f t="shared" si="241"/>
        <v>3.1208128725968461E-3</v>
      </c>
      <c r="AC89" s="5">
        <f t="shared" si="242"/>
        <v>2.6688556258698851E-5</v>
      </c>
      <c r="AD89" s="5">
        <f t="shared" si="243"/>
        <v>4.3795582566556147E-3</v>
      </c>
      <c r="AE89" s="5">
        <f t="shared" si="244"/>
        <v>2.7083626214984067E-3</v>
      </c>
      <c r="AF89" s="5">
        <f t="shared" si="245"/>
        <v>8.3743926438041734E-4</v>
      </c>
      <c r="AG89" s="5">
        <f t="shared" si="246"/>
        <v>1.7262693849516518E-4</v>
      </c>
      <c r="AH89" s="5">
        <f t="shared" si="247"/>
        <v>1.4537581111885114E-3</v>
      </c>
      <c r="AI89" s="5">
        <f t="shared" si="248"/>
        <v>1.1844130771380627E-3</v>
      </c>
      <c r="AJ89" s="5">
        <f t="shared" si="249"/>
        <v>4.8248547213565528E-4</v>
      </c>
      <c r="AK89" s="5">
        <f t="shared" si="250"/>
        <v>1.3103099209524094E-4</v>
      </c>
      <c r="AL89" s="5">
        <f t="shared" si="251"/>
        <v>5.3786417530487578E-7</v>
      </c>
      <c r="AM89" s="5">
        <f t="shared" si="252"/>
        <v>7.1362712013075126E-4</v>
      </c>
      <c r="AN89" s="5">
        <f t="shared" si="253"/>
        <v>4.4131414736005916E-4</v>
      </c>
      <c r="AO89" s="5">
        <f t="shared" si="254"/>
        <v>1.3645654093446749E-4</v>
      </c>
      <c r="AP89" s="5">
        <f t="shared" si="255"/>
        <v>2.8128696493094772E-5</v>
      </c>
      <c r="AQ89" s="5">
        <f t="shared" si="256"/>
        <v>4.3487667995736972E-6</v>
      </c>
      <c r="AR89" s="5">
        <f t="shared" si="257"/>
        <v>1.7980371070801807E-4</v>
      </c>
      <c r="AS89" s="5">
        <f t="shared" si="258"/>
        <v>1.4649057820659037E-4</v>
      </c>
      <c r="AT89" s="5">
        <f t="shared" si="259"/>
        <v>5.967476816468232E-5</v>
      </c>
      <c r="AU89" s="5">
        <f t="shared" si="260"/>
        <v>1.6206175164323645E-5</v>
      </c>
      <c r="AV89" s="5">
        <f t="shared" si="261"/>
        <v>3.3008940151884026E-6</v>
      </c>
      <c r="AW89" s="5">
        <f t="shared" si="262"/>
        <v>7.5276196063668712E-9</v>
      </c>
      <c r="AX89" s="5">
        <f t="shared" si="263"/>
        <v>9.6901642574754568E-5</v>
      </c>
      <c r="AY89" s="5">
        <f t="shared" si="264"/>
        <v>5.9924944784654148E-5</v>
      </c>
      <c r="AZ89" s="5">
        <f t="shared" si="265"/>
        <v>1.852909255213904E-5</v>
      </c>
      <c r="BA89" s="5">
        <f t="shared" si="266"/>
        <v>3.8195253750561132E-6</v>
      </c>
      <c r="BB89" s="5">
        <f t="shared" si="267"/>
        <v>5.9050817179711454E-7</v>
      </c>
      <c r="BC89" s="5">
        <f t="shared" si="268"/>
        <v>7.3035231704210973E-8</v>
      </c>
      <c r="BD89" s="5">
        <f t="shared" si="269"/>
        <v>1.8532068789824292E-5</v>
      </c>
      <c r="BE89" s="5">
        <f t="shared" si="270"/>
        <v>1.5098539744789633E-5</v>
      </c>
      <c r="BF89" s="5">
        <f t="shared" si="271"/>
        <v>6.1505788967868823E-6</v>
      </c>
      <c r="BG89" s="5">
        <f t="shared" si="272"/>
        <v>1.6703434638949021E-6</v>
      </c>
      <c r="BH89" s="5">
        <f t="shared" si="273"/>
        <v>3.4021764465544425E-7</v>
      </c>
      <c r="BI89" s="5">
        <f t="shared" si="274"/>
        <v>5.5436764108381525E-8</v>
      </c>
      <c r="BJ89" s="8">
        <f t="shared" si="275"/>
        <v>0.37101101194311031</v>
      </c>
      <c r="BK89" s="8">
        <f t="shared" si="276"/>
        <v>0.37482867378022156</v>
      </c>
      <c r="BL89" s="8">
        <f t="shared" si="277"/>
        <v>0.24478975410054787</v>
      </c>
      <c r="BM89" s="8">
        <f t="shared" si="278"/>
        <v>0.17453818750947145</v>
      </c>
      <c r="BN89" s="8">
        <f t="shared" si="279"/>
        <v>0.82543453414168333</v>
      </c>
    </row>
    <row r="90" spans="1:66" x14ac:dyDescent="0.25">
      <c r="A90" t="s">
        <v>72</v>
      </c>
      <c r="B90" t="s">
        <v>78</v>
      </c>
      <c r="C90" t="s">
        <v>106</v>
      </c>
      <c r="D90" s="11">
        <v>44385</v>
      </c>
      <c r="E90">
        <f>VLOOKUP(A90,home!$A$2:$E$405,3,FALSE)</f>
        <v>1.4166666666666701</v>
      </c>
      <c r="F90">
        <f>VLOOKUP(B90,home!$B$2:$E$405,3,FALSE)</f>
        <v>1.21</v>
      </c>
      <c r="G90">
        <f>VLOOKUP(C90,away!$B$2:$E$405,4,FALSE)</f>
        <v>1.94</v>
      </c>
      <c r="H90">
        <f>VLOOKUP(A90,away!$A$2:$E$405,3,FALSE)</f>
        <v>1.11666666666667</v>
      </c>
      <c r="I90">
        <f>VLOOKUP(C90,away!$B$2:$E$405,3,FALSE)</f>
        <v>0.44</v>
      </c>
      <c r="J90">
        <f>VLOOKUP(B90,home!$B$2:$E$405,4,FALSE)</f>
        <v>1.02</v>
      </c>
      <c r="K90" s="3">
        <f t="shared" si="224"/>
        <v>3.3254833333333411</v>
      </c>
      <c r="L90" s="3">
        <f t="shared" si="225"/>
        <v>0.50116000000000149</v>
      </c>
      <c r="M90" s="5">
        <f t="shared" si="226"/>
        <v>2.1782610013349288E-2</v>
      </c>
      <c r="N90" s="5">
        <f t="shared" si="227"/>
        <v>7.2437706555893017E-2</v>
      </c>
      <c r="O90" s="5">
        <f t="shared" si="228"/>
        <v>1.0916572834290162E-2</v>
      </c>
      <c r="P90" s="5">
        <f t="shared" si="229"/>
        <v>3.6302881017551449E-2</v>
      </c>
      <c r="Q90" s="5">
        <f t="shared" si="230"/>
        <v>0.1204451929282568</v>
      </c>
      <c r="R90" s="5">
        <f t="shared" si="231"/>
        <v>2.7354748208164368E-3</v>
      </c>
      <c r="S90" s="5">
        <f t="shared" si="232"/>
        <v>1.512558836345638E-2</v>
      </c>
      <c r="T90" s="5">
        <f t="shared" si="233"/>
        <v>6.0362312887925353E-2</v>
      </c>
      <c r="U90" s="5">
        <f t="shared" si="234"/>
        <v>9.096775925378069E-3</v>
      </c>
      <c r="V90" s="5">
        <f t="shared" si="235"/>
        <v>2.8009215421665101E-3</v>
      </c>
      <c r="W90" s="5">
        <f t="shared" si="236"/>
        <v>0.13351282722101224</v>
      </c>
      <c r="X90" s="5">
        <f t="shared" si="237"/>
        <v>6.6911288490082682E-2</v>
      </c>
      <c r="Y90" s="5">
        <f t="shared" si="238"/>
        <v>1.6766630669844969E-2</v>
      </c>
      <c r="Z90" s="5">
        <f t="shared" si="239"/>
        <v>4.5697018706678991E-4</v>
      </c>
      <c r="AA90" s="5">
        <f t="shared" si="240"/>
        <v>1.519646740920829E-3</v>
      </c>
      <c r="AB90" s="5">
        <f t="shared" si="241"/>
        <v>2.5267799547432743E-3</v>
      </c>
      <c r="AC90" s="5">
        <f t="shared" si="242"/>
        <v>2.9175085487475114E-4</v>
      </c>
      <c r="AD90" s="5">
        <f t="shared" si="243"/>
        <v>0.11099867042742255</v>
      </c>
      <c r="AE90" s="5">
        <f t="shared" si="244"/>
        <v>5.5628093671407246E-2</v>
      </c>
      <c r="AF90" s="5">
        <f t="shared" si="245"/>
        <v>1.3939287712181269E-2</v>
      </c>
      <c r="AG90" s="5">
        <f t="shared" si="246"/>
        <v>2.3286044766122624E-3</v>
      </c>
      <c r="AH90" s="5">
        <f t="shared" si="247"/>
        <v>5.7253794737598263E-5</v>
      </c>
      <c r="AI90" s="5">
        <f t="shared" si="248"/>
        <v>1.9039654016997118E-4</v>
      </c>
      <c r="AJ90" s="5">
        <f t="shared" si="249"/>
        <v>3.1658026052978569E-4</v>
      </c>
      <c r="AK90" s="5">
        <f t="shared" si="250"/>
        <v>3.5092746001804298E-4</v>
      </c>
      <c r="AL90" s="5">
        <f t="shared" si="251"/>
        <v>1.9449269972324091E-5</v>
      </c>
      <c r="AM90" s="5">
        <f t="shared" si="252"/>
        <v>7.3824845705710795E-2</v>
      </c>
      <c r="AN90" s="5">
        <f t="shared" si="253"/>
        <v>3.699805967387413E-2</v>
      </c>
      <c r="AO90" s="5">
        <f t="shared" si="254"/>
        <v>9.2709737930794078E-3</v>
      </c>
      <c r="AP90" s="5">
        <f t="shared" si="255"/>
        <v>1.5487470753798966E-3</v>
      </c>
      <c r="AQ90" s="5">
        <f t="shared" si="256"/>
        <v>1.940425210743478E-4</v>
      </c>
      <c r="AR90" s="5">
        <f t="shared" si="257"/>
        <v>5.7386623541389679E-6</v>
      </c>
      <c r="AS90" s="5">
        <f t="shared" si="258"/>
        <v>1.9083826014316615E-5</v>
      </c>
      <c r="AT90" s="5">
        <f t="shared" si="259"/>
        <v>3.1731472673421587E-5</v>
      </c>
      <c r="AU90" s="5">
        <f t="shared" si="260"/>
        <v>3.5174161172528603E-5</v>
      </c>
      <c r="AV90" s="5">
        <f t="shared" si="261"/>
        <v>2.924277168580615E-5</v>
      </c>
      <c r="AW90" s="5">
        <f t="shared" si="262"/>
        <v>9.0039273077980286E-7</v>
      </c>
      <c r="AX90" s="5">
        <f t="shared" si="263"/>
        <v>4.0917215663374466E-2</v>
      </c>
      <c r="AY90" s="5">
        <f t="shared" si="264"/>
        <v>2.0506071801856807E-2</v>
      </c>
      <c r="AZ90" s="5">
        <f t="shared" si="265"/>
        <v>5.1384114721092942E-3</v>
      </c>
      <c r="BA90" s="5">
        <f t="shared" si="266"/>
        <v>8.5838876445410058E-4</v>
      </c>
      <c r="BB90" s="5">
        <f t="shared" si="267"/>
        <v>1.0754752829845456E-4</v>
      </c>
      <c r="BC90" s="5">
        <f t="shared" si="268"/>
        <v>1.0779703856410733E-5</v>
      </c>
      <c r="BD90" s="5">
        <f t="shared" si="269"/>
        <v>4.7933133756671541E-7</v>
      </c>
      <c r="BE90" s="5">
        <f t="shared" si="270"/>
        <v>1.5940083742224899E-6</v>
      </c>
      <c r="BF90" s="5">
        <f t="shared" si="271"/>
        <v>2.6504241408353337E-6</v>
      </c>
      <c r="BG90" s="5">
        <f t="shared" si="272"/>
        <v>2.9379804355374131E-6</v>
      </c>
      <c r="BH90" s="5">
        <f t="shared" si="273"/>
        <v>2.4425512430097747E-6</v>
      </c>
      <c r="BI90" s="5">
        <f t="shared" si="274"/>
        <v>1.6245326898883279E-6</v>
      </c>
      <c r="BJ90" s="8">
        <f t="shared" si="275"/>
        <v>0.84270569874370638</v>
      </c>
      <c r="BK90" s="8">
        <f t="shared" si="276"/>
        <v>9.6829272863227497E-2</v>
      </c>
      <c r="BL90" s="8">
        <f t="shared" si="277"/>
        <v>2.7843108053725439E-2</v>
      </c>
      <c r="BM90" s="8">
        <f t="shared" si="278"/>
        <v>0.68270944026844305</v>
      </c>
      <c r="BN90" s="8">
        <f t="shared" si="279"/>
        <v>0.26462043817015712</v>
      </c>
    </row>
    <row r="91" spans="1:66" x14ac:dyDescent="0.25">
      <c r="A91" t="s">
        <v>72</v>
      </c>
      <c r="B91" t="s">
        <v>80</v>
      </c>
      <c r="C91" t="s">
        <v>102</v>
      </c>
      <c r="D91" s="11">
        <v>44385</v>
      </c>
      <c r="E91">
        <f>VLOOKUP(A91,home!$A$2:$E$405,3,FALSE)</f>
        <v>1.4166666666666701</v>
      </c>
      <c r="F91">
        <f>VLOOKUP(B91,home!$B$2:$E$405,3,FALSE)</f>
        <v>0.97</v>
      </c>
      <c r="G91">
        <f>VLOOKUP(C91,away!$B$2:$E$405,4,FALSE)</f>
        <v>1.01</v>
      </c>
      <c r="H91">
        <f>VLOOKUP(A91,away!$A$2:$E$405,3,FALSE)</f>
        <v>1.11666666666667</v>
      </c>
      <c r="I91">
        <f>VLOOKUP(C91,away!$B$2:$E$405,3,FALSE)</f>
        <v>0.4</v>
      </c>
      <c r="J91">
        <f>VLOOKUP(B91,home!$B$2:$E$405,4,FALSE)</f>
        <v>0.9</v>
      </c>
      <c r="K91" s="3">
        <f t="shared" si="224"/>
        <v>1.3879083333333366</v>
      </c>
      <c r="L91" s="3">
        <f t="shared" si="225"/>
        <v>0.40200000000000125</v>
      </c>
      <c r="M91" s="5">
        <f t="shared" si="226"/>
        <v>0.16697547505074548</v>
      </c>
      <c r="N91" s="5">
        <f t="shared" si="227"/>
        <v>0.23174665328522223</v>
      </c>
      <c r="O91" s="5">
        <f t="shared" si="228"/>
        <v>6.712414097039987E-2</v>
      </c>
      <c r="P91" s="5">
        <f t="shared" si="229"/>
        <v>9.3162154620659604E-2</v>
      </c>
      <c r="Q91" s="5">
        <f t="shared" si="230"/>
        <v>0.16082155565833578</v>
      </c>
      <c r="R91" s="5">
        <f t="shared" si="231"/>
        <v>1.3491952335050416E-2</v>
      </c>
      <c r="S91" s="5">
        <f t="shared" si="232"/>
        <v>1.2994703340304925E-2</v>
      </c>
      <c r="T91" s="5">
        <f t="shared" si="233"/>
        <v>6.465026537465117E-2</v>
      </c>
      <c r="U91" s="5">
        <f t="shared" si="234"/>
        <v>1.8725593078752642E-2</v>
      </c>
      <c r="V91" s="5">
        <f t="shared" si="235"/>
        <v>8.055837484657705E-4</v>
      </c>
      <c r="W91" s="5">
        <f t="shared" si="236"/>
        <v>7.4401859092611766E-2</v>
      </c>
      <c r="X91" s="5">
        <f t="shared" si="237"/>
        <v>2.9909547355230014E-2</v>
      </c>
      <c r="Y91" s="5">
        <f t="shared" si="238"/>
        <v>6.0118190184012517E-3</v>
      </c>
      <c r="Z91" s="5">
        <f t="shared" si="239"/>
        <v>1.8079216128967621E-3</v>
      </c>
      <c r="AA91" s="5">
        <f t="shared" si="240"/>
        <v>2.5092294725528623E-3</v>
      </c>
      <c r="AB91" s="5">
        <f t="shared" si="241"/>
        <v>1.741290247600866E-3</v>
      </c>
      <c r="AC91" s="5">
        <f t="shared" si="242"/>
        <v>2.8091669492050498E-5</v>
      </c>
      <c r="AD91" s="5">
        <f t="shared" si="243"/>
        <v>2.5815740062532132E-2</v>
      </c>
      <c r="AE91" s="5">
        <f t="shared" si="244"/>
        <v>1.0377927505137947E-2</v>
      </c>
      <c r="AF91" s="5">
        <f t="shared" si="245"/>
        <v>2.0859634285327342E-3</v>
      </c>
      <c r="AG91" s="5">
        <f t="shared" si="246"/>
        <v>2.7951909942338732E-4</v>
      </c>
      <c r="AH91" s="5">
        <f t="shared" si="247"/>
        <v>1.8169612209612506E-4</v>
      </c>
      <c r="AI91" s="5">
        <f t="shared" si="248"/>
        <v>2.5217756199156333E-4</v>
      </c>
      <c r="AJ91" s="5">
        <f t="shared" si="249"/>
        <v>1.7499966988388749E-4</v>
      </c>
      <c r="AK91" s="5">
        <f t="shared" si="250"/>
        <v>8.0961166720810158E-5</v>
      </c>
      <c r="AL91" s="5">
        <f t="shared" si="251"/>
        <v>6.2693768793902719E-7</v>
      </c>
      <c r="AM91" s="5">
        <f t="shared" si="252"/>
        <v>7.1659761527911228E-3</v>
      </c>
      <c r="AN91" s="5">
        <f t="shared" si="253"/>
        <v>2.8807224134220397E-3</v>
      </c>
      <c r="AO91" s="5">
        <f t="shared" si="254"/>
        <v>5.7902520509783178E-4</v>
      </c>
      <c r="AP91" s="5">
        <f t="shared" si="255"/>
        <v>7.7589377483109731E-5</v>
      </c>
      <c r="AQ91" s="5">
        <f t="shared" si="256"/>
        <v>7.7977324370525488E-6</v>
      </c>
      <c r="AR91" s="5">
        <f t="shared" si="257"/>
        <v>1.4608368216528509E-5</v>
      </c>
      <c r="AS91" s="5">
        <f t="shared" si="258"/>
        <v>2.0275075984121767E-5</v>
      </c>
      <c r="AT91" s="5">
        <f t="shared" si="259"/>
        <v>1.4069973458664607E-5</v>
      </c>
      <c r="AU91" s="5">
        <f t="shared" si="260"/>
        <v>6.5092778043531603E-6</v>
      </c>
      <c r="AV91" s="5">
        <f t="shared" si="261"/>
        <v>2.2585702271608685E-6</v>
      </c>
      <c r="AW91" s="5">
        <f t="shared" si="262"/>
        <v>9.7164744642129951E-9</v>
      </c>
      <c r="AX91" s="5">
        <f t="shared" si="263"/>
        <v>1.6576196698211269E-3</v>
      </c>
      <c r="AY91" s="5">
        <f t="shared" si="264"/>
        <v>6.6636310726809491E-4</v>
      </c>
      <c r="AZ91" s="5">
        <f t="shared" si="265"/>
        <v>1.3393898456088752E-4</v>
      </c>
      <c r="BA91" s="5">
        <f t="shared" si="266"/>
        <v>1.7947823931158986E-5</v>
      </c>
      <c r="BB91" s="5">
        <f t="shared" si="267"/>
        <v>1.8037563050814831E-6</v>
      </c>
      <c r="BC91" s="5">
        <f t="shared" si="268"/>
        <v>1.4502200692855178E-7</v>
      </c>
      <c r="BD91" s="5">
        <f t="shared" si="269"/>
        <v>9.7876067050741266E-7</v>
      </c>
      <c r="BE91" s="5">
        <f t="shared" si="270"/>
        <v>1.3584300909361621E-6</v>
      </c>
      <c r="BF91" s="5">
        <f t="shared" si="271"/>
        <v>9.4268822173053112E-7</v>
      </c>
      <c r="BG91" s="5">
        <f t="shared" si="272"/>
        <v>4.3612161289166294E-7</v>
      </c>
      <c r="BH91" s="5">
        <f t="shared" si="273"/>
        <v>1.5132420521977859E-7</v>
      </c>
      <c r="BI91" s="5">
        <f t="shared" si="274"/>
        <v>4.2004825091914938E-8</v>
      </c>
      <c r="BJ91" s="8">
        <f t="shared" si="275"/>
        <v>0.619289779125203</v>
      </c>
      <c r="BK91" s="8">
        <f t="shared" si="276"/>
        <v>0.27463299847462386</v>
      </c>
      <c r="BL91" s="8">
        <f t="shared" si="277"/>
        <v>0.10434367122036625</v>
      </c>
      <c r="BM91" s="8">
        <f t="shared" si="278"/>
        <v>0.26608608512188264</v>
      </c>
      <c r="BN91" s="8">
        <f t="shared" si="279"/>
        <v>0.73332193192041339</v>
      </c>
    </row>
    <row r="92" spans="1:66" x14ac:dyDescent="0.25">
      <c r="A92" t="s">
        <v>72</v>
      </c>
      <c r="B92" t="s">
        <v>365</v>
      </c>
      <c r="C92" t="s">
        <v>86</v>
      </c>
      <c r="D92" s="11">
        <v>44385</v>
      </c>
      <c r="E92">
        <f>VLOOKUP(A92,home!$A$2:$E$405,3,FALSE)</f>
        <v>1.4166666666666701</v>
      </c>
      <c r="F92">
        <f>VLOOKUP(B92,home!$B$2:$E$405,3,FALSE)</f>
        <v>1.1499999999999999</v>
      </c>
      <c r="G92">
        <f>VLOOKUP(C92,away!$B$2:$E$405,4,FALSE)</f>
        <v>0.71</v>
      </c>
      <c r="H92">
        <f>VLOOKUP(A92,away!$A$2:$E$405,3,FALSE)</f>
        <v>1.11666666666667</v>
      </c>
      <c r="I92">
        <f>VLOOKUP(C92,away!$B$2:$E$405,3,FALSE)</f>
        <v>0.62</v>
      </c>
      <c r="J92">
        <f>VLOOKUP(B92,home!$B$2:$E$405,4,FALSE)</f>
        <v>0.9</v>
      </c>
      <c r="K92" s="3">
        <f t="shared" si="224"/>
        <v>1.1567083333333359</v>
      </c>
      <c r="L92" s="3">
        <f t="shared" si="225"/>
        <v>0.62310000000000199</v>
      </c>
      <c r="M92" s="5">
        <f t="shared" si="226"/>
        <v>0.16867047267790733</v>
      </c>
      <c r="N92" s="5">
        <f t="shared" si="227"/>
        <v>0.19510254133380817</v>
      </c>
      <c r="O92" s="5">
        <f t="shared" si="228"/>
        <v>0.1050985715256044</v>
      </c>
      <c r="P92" s="5">
        <f t="shared" si="229"/>
        <v>0.12156839350509625</v>
      </c>
      <c r="Q92" s="5">
        <f t="shared" si="230"/>
        <v>0.11283836770766377</v>
      </c>
      <c r="R92" s="5">
        <f t="shared" si="231"/>
        <v>3.2743459958802151E-2</v>
      </c>
      <c r="S92" s="5">
        <f t="shared" si="232"/>
        <v>2.190495180450408E-2</v>
      </c>
      <c r="T92" s="5">
        <f t="shared" si="233"/>
        <v>7.0309586918645514E-2</v>
      </c>
      <c r="U92" s="5">
        <f t="shared" si="234"/>
        <v>3.787463299651285E-2</v>
      </c>
      <c r="V92" s="5">
        <f t="shared" si="235"/>
        <v>1.7542092963224092E-3</v>
      </c>
      <c r="W92" s="5">
        <f t="shared" si="236"/>
        <v>4.3507026749061942E-2</v>
      </c>
      <c r="X92" s="5">
        <f t="shared" si="237"/>
        <v>2.7109228367340581E-2</v>
      </c>
      <c r="Y92" s="5">
        <f t="shared" si="238"/>
        <v>8.4458800978449832E-3</v>
      </c>
      <c r="Z92" s="5">
        <f t="shared" si="239"/>
        <v>6.8008166334432296E-3</v>
      </c>
      <c r="AA92" s="5">
        <f t="shared" si="240"/>
        <v>7.8665612733757467E-3</v>
      </c>
      <c r="AB92" s="5">
        <f t="shared" si="241"/>
        <v>4.549658489795513E-3</v>
      </c>
      <c r="AC92" s="5">
        <f t="shared" si="242"/>
        <v>7.9021094593440815E-5</v>
      </c>
      <c r="AD92" s="5">
        <f t="shared" si="243"/>
        <v>1.258123509979908E-2</v>
      </c>
      <c r="AE92" s="5">
        <f t="shared" si="244"/>
        <v>7.8393675906848308E-3</v>
      </c>
      <c r="AF92" s="5">
        <f t="shared" si="245"/>
        <v>2.4423549728778667E-3</v>
      </c>
      <c r="AG92" s="5">
        <f t="shared" si="246"/>
        <v>5.0727712786673466E-4</v>
      </c>
      <c r="AH92" s="5">
        <f t="shared" si="247"/>
        <v>1.0593972110746221E-3</v>
      </c>
      <c r="AI92" s="5">
        <f t="shared" si="248"/>
        <v>1.2254135823601103E-3</v>
      </c>
      <c r="AJ92" s="5">
        <f t="shared" si="249"/>
        <v>7.0872305124789804E-4</v>
      </c>
      <c r="AK92" s="5">
        <f t="shared" si="250"/>
        <v>2.7326195313462408E-4</v>
      </c>
      <c r="AL92" s="5">
        <f t="shared" si="251"/>
        <v>2.2781622343783494E-6</v>
      </c>
      <c r="AM92" s="5">
        <f t="shared" si="252"/>
        <v>2.910563896712689E-3</v>
      </c>
      <c r="AN92" s="5">
        <f t="shared" si="253"/>
        <v>1.8135723640416823E-3</v>
      </c>
      <c r="AO92" s="5">
        <f t="shared" si="254"/>
        <v>5.6501847001718785E-4</v>
      </c>
      <c r="AP92" s="5">
        <f t="shared" si="255"/>
        <v>1.1735433622257031E-4</v>
      </c>
      <c r="AQ92" s="5">
        <f t="shared" si="256"/>
        <v>1.8280871725070944E-5</v>
      </c>
      <c r="AR92" s="5">
        <f t="shared" si="257"/>
        <v>1.320220804441199E-4</v>
      </c>
      <c r="AS92" s="5">
        <f t="shared" si="258"/>
        <v>1.5271104063371754E-4</v>
      </c>
      <c r="AT92" s="5">
        <f t="shared" si="259"/>
        <v>8.8321066646513378E-5</v>
      </c>
      <c r="AU92" s="5">
        <f t="shared" si="260"/>
        <v>3.4053904599636979E-5</v>
      </c>
      <c r="AV92" s="5">
        <f t="shared" si="261"/>
        <v>9.8476088082346308E-6</v>
      </c>
      <c r="AW92" s="5">
        <f t="shared" si="262"/>
        <v>4.5610387616276374E-8</v>
      </c>
      <c r="AX92" s="5">
        <f t="shared" si="263"/>
        <v>5.611122523377862E-4</v>
      </c>
      <c r="AY92" s="5">
        <f t="shared" si="264"/>
        <v>3.4962904443167569E-4</v>
      </c>
      <c r="AZ92" s="5">
        <f t="shared" si="265"/>
        <v>1.089269287926889E-4</v>
      </c>
      <c r="BA92" s="5">
        <f t="shared" si="266"/>
        <v>2.262412311024156E-5</v>
      </c>
      <c r="BB92" s="5">
        <f t="shared" si="267"/>
        <v>3.524272777497889E-6</v>
      </c>
      <c r="BC92" s="5">
        <f t="shared" si="268"/>
        <v>4.3919487353178862E-7</v>
      </c>
      <c r="BD92" s="5">
        <f t="shared" si="269"/>
        <v>1.371049305412189E-5</v>
      </c>
      <c r="BE92" s="5">
        <f t="shared" si="270"/>
        <v>1.585904156981161E-5</v>
      </c>
      <c r="BF92" s="5">
        <f t="shared" si="271"/>
        <v>9.1721427712404405E-6</v>
      </c>
      <c r="BG92" s="5">
        <f t="shared" si="272"/>
        <v>3.5364979926723098E-6</v>
      </c>
      <c r="BH92" s="5">
        <f t="shared" si="273"/>
        <v>1.0226741747351692E-6</v>
      </c>
      <c r="BI92" s="5">
        <f t="shared" si="274"/>
        <v>2.3658714804019225E-7</v>
      </c>
      <c r="BJ92" s="8">
        <f t="shared" si="275"/>
        <v>0.48715391172063599</v>
      </c>
      <c r="BK92" s="8">
        <f t="shared" si="276"/>
        <v>0.31432895558508961</v>
      </c>
      <c r="BL92" s="8">
        <f t="shared" si="277"/>
        <v>0.19186017317975076</v>
      </c>
      <c r="BM92" s="8">
        <f t="shared" si="278"/>
        <v>0.26377246697599344</v>
      </c>
      <c r="BN92" s="8">
        <f t="shared" si="279"/>
        <v>0.73602180670888206</v>
      </c>
    </row>
    <row r="93" spans="1:66" x14ac:dyDescent="0.25">
      <c r="A93" t="s">
        <v>72</v>
      </c>
      <c r="B93" t="s">
        <v>76</v>
      </c>
      <c r="C93" t="s">
        <v>367</v>
      </c>
      <c r="D93" s="11">
        <v>44385</v>
      </c>
      <c r="E93">
        <f>VLOOKUP(A93,home!$A$2:$E$405,3,FALSE)</f>
        <v>1.4166666666666701</v>
      </c>
      <c r="F93">
        <f>VLOOKUP(B93,home!$B$2:$E$405,3,FALSE)</f>
        <v>1.1499999999999999</v>
      </c>
      <c r="G93">
        <f>VLOOKUP(C93,away!$B$2:$E$405,4,FALSE)</f>
        <v>1.31</v>
      </c>
      <c r="H93">
        <f>VLOOKUP(A93,away!$A$2:$E$405,3,FALSE)</f>
        <v>1.11666666666667</v>
      </c>
      <c r="I93">
        <f>VLOOKUP(C93,away!$B$2:$E$405,3,FALSE)</f>
        <v>0.61</v>
      </c>
      <c r="J93">
        <f>VLOOKUP(B93,home!$B$2:$E$405,4,FALSE)</f>
        <v>0.9</v>
      </c>
      <c r="K93" s="3">
        <f t="shared" si="224"/>
        <v>2.1342083333333384</v>
      </c>
      <c r="L93" s="3">
        <f t="shared" si="225"/>
        <v>0.61305000000000187</v>
      </c>
      <c r="M93" s="5">
        <f t="shared" si="226"/>
        <v>6.4103370577005839E-2</v>
      </c>
      <c r="N93" s="5">
        <f t="shared" si="227"/>
        <v>0.13680994768020099</v>
      </c>
      <c r="O93" s="5">
        <f t="shared" si="228"/>
        <v>3.9298571332233558E-2</v>
      </c>
      <c r="P93" s="5">
        <f t="shared" si="229"/>
        <v>8.3871338425347497E-2</v>
      </c>
      <c r="Q93" s="5">
        <f t="shared" si="230"/>
        <v>0.14599046521099152</v>
      </c>
      <c r="R93" s="5">
        <f t="shared" si="231"/>
        <v>1.2045994577612925E-2</v>
      </c>
      <c r="S93" s="5">
        <f t="shared" si="232"/>
        <v>2.7433820351181502E-2</v>
      </c>
      <c r="T93" s="5">
        <f t="shared" si="233"/>
        <v>8.9499454697598638E-2</v>
      </c>
      <c r="U93" s="5">
        <f t="shared" si="234"/>
        <v>2.5708662010829712E-2</v>
      </c>
      <c r="V93" s="5">
        <f t="shared" si="235"/>
        <v>3.9881959581899917E-3</v>
      </c>
      <c r="W93" s="5">
        <f t="shared" si="236"/>
        <v>0.10385802248016965</v>
      </c>
      <c r="X93" s="5">
        <f t="shared" si="237"/>
        <v>6.3670160681468205E-2</v>
      </c>
      <c r="Y93" s="5">
        <f t="shared" si="238"/>
        <v>1.9516496002887098E-2</v>
      </c>
      <c r="Z93" s="5">
        <f t="shared" si="239"/>
        <v>2.4615989919352095E-3</v>
      </c>
      <c r="AA93" s="5">
        <f t="shared" si="240"/>
        <v>5.2535650819130683E-3</v>
      </c>
      <c r="AB93" s="5">
        <f t="shared" si="241"/>
        <v>5.6061011887639581E-3</v>
      </c>
      <c r="AC93" s="5">
        <f t="shared" si="242"/>
        <v>3.2612884656561711E-4</v>
      </c>
      <c r="AD93" s="5">
        <f t="shared" si="243"/>
        <v>5.5413664265174821E-2</v>
      </c>
      <c r="AE93" s="5">
        <f t="shared" si="244"/>
        <v>3.3971346877765533E-2</v>
      </c>
      <c r="AF93" s="5">
        <f t="shared" si="245"/>
        <v>1.041306710170711E-2</v>
      </c>
      <c r="AG93" s="5">
        <f t="shared" si="246"/>
        <v>2.1279102622338546E-3</v>
      </c>
      <c r="AH93" s="5">
        <f t="shared" si="247"/>
        <v>3.7727081550147112E-4</v>
      </c>
      <c r="AI93" s="5">
        <f t="shared" si="248"/>
        <v>8.0517451836670403E-4</v>
      </c>
      <c r="AJ93" s="5">
        <f t="shared" si="249"/>
        <v>8.5920508344293858E-4</v>
      </c>
      <c r="AK93" s="5">
        <f t="shared" si="250"/>
        <v>6.1124088304209537E-4</v>
      </c>
      <c r="AL93" s="5">
        <f t="shared" si="251"/>
        <v>1.7067971692823712E-5</v>
      </c>
      <c r="AM93" s="5">
        <f t="shared" si="252"/>
        <v>2.3652860811054388E-2</v>
      </c>
      <c r="AN93" s="5">
        <f t="shared" si="253"/>
        <v>1.450038632021694E-2</v>
      </c>
      <c r="AO93" s="5">
        <f t="shared" si="254"/>
        <v>4.4447309168045099E-3</v>
      </c>
      <c r="AP93" s="5">
        <f t="shared" si="255"/>
        <v>9.0828076284900458E-4</v>
      </c>
      <c r="AQ93" s="5">
        <f t="shared" si="256"/>
        <v>1.3920538041614598E-4</v>
      </c>
      <c r="AR93" s="5">
        <f t="shared" si="257"/>
        <v>4.6257174688635527E-5</v>
      </c>
      <c r="AS93" s="5">
        <f t="shared" si="258"/>
        <v>9.8722447696941905E-5</v>
      </c>
      <c r="AT93" s="5">
        <f t="shared" si="259"/>
        <v>1.0534713528093905E-4</v>
      </c>
      <c r="AU93" s="5">
        <f t="shared" si="260"/>
        <v>7.4944244669791554E-5</v>
      </c>
      <c r="AV93" s="5">
        <f t="shared" si="261"/>
        <v>3.9986657877410446E-5</v>
      </c>
      <c r="AW93" s="5">
        <f t="shared" si="262"/>
        <v>6.2031476885508867E-7</v>
      </c>
      <c r="AX93" s="5">
        <f t="shared" si="263"/>
        <v>8.4133554416876422E-3</v>
      </c>
      <c r="AY93" s="5">
        <f t="shared" si="264"/>
        <v>5.1578075535266251E-3</v>
      </c>
      <c r="AZ93" s="5">
        <f t="shared" si="265"/>
        <v>1.5809969603447533E-3</v>
      </c>
      <c r="BA93" s="5">
        <f t="shared" si="266"/>
        <v>3.2307672884645139E-4</v>
      </c>
      <c r="BB93" s="5">
        <f t="shared" si="267"/>
        <v>4.9515547154829402E-5</v>
      </c>
      <c r="BC93" s="5">
        <f t="shared" si="268"/>
        <v>6.071101236653652E-6</v>
      </c>
      <c r="BD93" s="5">
        <f t="shared" si="269"/>
        <v>4.7263268238113478E-6</v>
      </c>
      <c r="BE93" s="5">
        <f t="shared" si="270"/>
        <v>1.0086966093435066E-5</v>
      </c>
      <c r="BF93" s="5">
        <f t="shared" si="271"/>
        <v>1.0763843547329976E-5</v>
      </c>
      <c r="BG93" s="5">
        <f t="shared" si="272"/>
        <v>7.6574281991359726E-6</v>
      </c>
      <c r="BH93" s="5">
        <f t="shared" si="273"/>
        <v>4.0856367686244232E-6</v>
      </c>
      <c r="BI93" s="5">
        <f t="shared" si="274"/>
        <v>1.7439200077142675E-6</v>
      </c>
      <c r="BJ93" s="8">
        <f t="shared" si="275"/>
        <v>0.72044682278433514</v>
      </c>
      <c r="BK93" s="8">
        <f t="shared" si="276"/>
        <v>0.18489772968350987</v>
      </c>
      <c r="BL93" s="8">
        <f t="shared" si="277"/>
        <v>9.0970107273360204E-2</v>
      </c>
      <c r="BM93" s="8">
        <f t="shared" si="278"/>
        <v>0.51149938369099035</v>
      </c>
      <c r="BN93" s="8">
        <f t="shared" si="279"/>
        <v>0.48211968780339226</v>
      </c>
    </row>
    <row r="94" spans="1:66" x14ac:dyDescent="0.25">
      <c r="A94" t="s">
        <v>72</v>
      </c>
      <c r="B94" t="s">
        <v>237</v>
      </c>
      <c r="C94" t="s">
        <v>74</v>
      </c>
      <c r="D94" s="11">
        <v>44385</v>
      </c>
      <c r="E94">
        <f>VLOOKUP(A94,home!$A$2:$E$405,3,FALSE)</f>
        <v>1.4166666666666701</v>
      </c>
      <c r="F94">
        <f>VLOOKUP(B94,home!$B$2:$E$405,3,FALSE)</f>
        <v>1.1499999999999999</v>
      </c>
      <c r="G94">
        <f>VLOOKUP(C94,away!$B$2:$E$405,4,FALSE)</f>
        <v>0.62</v>
      </c>
      <c r="H94">
        <f>VLOOKUP(A94,away!$A$2:$E$405,3,FALSE)</f>
        <v>1.11666666666667</v>
      </c>
      <c r="I94">
        <f>VLOOKUP(C94,away!$B$2:$E$405,3,FALSE)</f>
        <v>0.79</v>
      </c>
      <c r="J94">
        <f>VLOOKUP(B94,home!$B$2:$E$405,4,FALSE)</f>
        <v>1.23</v>
      </c>
      <c r="K94" s="3">
        <f t="shared" si="224"/>
        <v>1.0100833333333357</v>
      </c>
      <c r="L94" s="3">
        <f t="shared" si="225"/>
        <v>1.0850650000000033</v>
      </c>
      <c r="M94" s="5">
        <f t="shared" si="226"/>
        <v>0.12305198958836837</v>
      </c>
      <c r="N94" s="5">
        <f t="shared" si="227"/>
        <v>0.12429276381671804</v>
      </c>
      <c r="O94" s="5">
        <f t="shared" si="228"/>
        <v>0.13351940708270332</v>
      </c>
      <c r="P94" s="5">
        <f t="shared" si="229"/>
        <v>0.13486572777078756</v>
      </c>
      <c r="Q94" s="5">
        <f t="shared" si="230"/>
        <v>6.277302459260177E-2</v>
      </c>
      <c r="R94" s="5">
        <f t="shared" si="231"/>
        <v>7.2438617723096954E-2</v>
      </c>
      <c r="S94" s="5">
        <f t="shared" si="232"/>
        <v>3.6953414138180443E-2</v>
      </c>
      <c r="T94" s="5">
        <f t="shared" si="233"/>
        <v>6.8112811929571637E-2</v>
      </c>
      <c r="U94" s="5">
        <f t="shared" si="234"/>
        <v>7.3169040451805029E-2</v>
      </c>
      <c r="V94" s="5">
        <f t="shared" si="235"/>
        <v>4.5001295866284544E-3</v>
      </c>
      <c r="W94" s="5">
        <f t="shared" si="236"/>
        <v>2.1135328641303554E-2</v>
      </c>
      <c r="X94" s="5">
        <f t="shared" si="237"/>
        <v>2.2933205372176111E-2</v>
      </c>
      <c r="Y94" s="5">
        <f t="shared" si="238"/>
        <v>1.2442009243580174E-2</v>
      </c>
      <c r="Z94" s="5">
        <f t="shared" si="239"/>
        <v>2.6200202913237484E-2</v>
      </c>
      <c r="AA94" s="5">
        <f t="shared" si="240"/>
        <v>2.6464388292612689E-2</v>
      </c>
      <c r="AB94" s="5">
        <f t="shared" si="241"/>
        <v>1.3365618770614962E-2</v>
      </c>
      <c r="AC94" s="5">
        <f t="shared" si="242"/>
        <v>3.0826058450666695E-4</v>
      </c>
      <c r="AD94" s="5">
        <f t="shared" si="243"/>
        <v>5.337110801275852E-3</v>
      </c>
      <c r="AE94" s="5">
        <f t="shared" si="244"/>
        <v>5.7911121315863999E-3</v>
      </c>
      <c r="AF94" s="5">
        <f t="shared" si="245"/>
        <v>3.1418665425299083E-3</v>
      </c>
      <c r="AG94" s="5">
        <f t="shared" si="246"/>
        <v>1.1363764733234086E-3</v>
      </c>
      <c r="AH94" s="5">
        <f t="shared" si="247"/>
        <v>7.1072307935130278E-3</v>
      </c>
      <c r="AI94" s="5">
        <f t="shared" si="248"/>
        <v>7.1788953706809671E-3</v>
      </c>
      <c r="AJ94" s="5">
        <f t="shared" si="249"/>
        <v>3.6256412828343412E-3</v>
      </c>
      <c r="AK94" s="5">
        <f t="shared" si="250"/>
        <v>1.2207332774787545E-3</v>
      </c>
      <c r="AL94" s="5">
        <f t="shared" si="251"/>
        <v>1.3514218896130659E-5</v>
      </c>
      <c r="AM94" s="5">
        <f t="shared" si="252"/>
        <v>1.078185333704413E-3</v>
      </c>
      <c r="AN94" s="5">
        <f t="shared" si="253"/>
        <v>1.1699011691159824E-3</v>
      </c>
      <c r="AO94" s="5">
        <f t="shared" si="254"/>
        <v>6.347094060334186E-4</v>
      </c>
      <c r="AP94" s="5">
        <f t="shared" si="255"/>
        <v>2.2956698721921786E-4</v>
      </c>
      <c r="AQ94" s="5">
        <f t="shared" si="256"/>
        <v>6.227377574675533E-5</v>
      </c>
      <c r="AR94" s="5">
        <f t="shared" si="257"/>
        <v>1.5423614761926477E-3</v>
      </c>
      <c r="AS94" s="5">
        <f t="shared" si="258"/>
        <v>1.5579136210775938E-3</v>
      </c>
      <c r="AT94" s="5">
        <f t="shared" si="259"/>
        <v>7.8681129171173148E-4</v>
      </c>
      <c r="AU94" s="5">
        <f t="shared" si="260"/>
        <v>2.6491499074549784E-4</v>
      </c>
      <c r="AV94" s="5">
        <f t="shared" si="261"/>
        <v>6.6896554225545534E-5</v>
      </c>
      <c r="AW94" s="5">
        <f t="shared" si="262"/>
        <v>4.1143516582284981E-7</v>
      </c>
      <c r="AX94" s="5">
        <f t="shared" si="263"/>
        <v>1.8150950596987797E-4</v>
      </c>
      <c r="AY94" s="5">
        <f t="shared" si="264"/>
        <v>1.9694961209520625E-4</v>
      </c>
      <c r="AZ94" s="5">
        <f t="shared" si="265"/>
        <v>1.068515654240428E-4</v>
      </c>
      <c r="BA94" s="5">
        <f t="shared" si="266"/>
        <v>3.8646964612279791E-5</v>
      </c>
      <c r="BB94" s="5">
        <f t="shared" si="267"/>
        <v>1.0483617164255872E-5</v>
      </c>
      <c r="BC94" s="5">
        <f t="shared" si="268"/>
        <v>2.2750812116666672E-6</v>
      </c>
      <c r="BD94" s="5">
        <f t="shared" si="269"/>
        <v>2.7892707586082993E-4</v>
      </c>
      <c r="BE94" s="5">
        <f t="shared" si="270"/>
        <v>2.8173959054242733E-4</v>
      </c>
      <c r="BF94" s="5">
        <f t="shared" si="271"/>
        <v>1.4229023237353203E-4</v>
      </c>
      <c r="BG94" s="5">
        <f t="shared" si="272"/>
        <v>4.7908330738877389E-5</v>
      </c>
      <c r="BH94" s="5">
        <f t="shared" si="273"/>
        <v>1.2097851601790293E-5</v>
      </c>
      <c r="BI94" s="5">
        <f t="shared" si="274"/>
        <v>2.4439676544216754E-6</v>
      </c>
      <c r="BJ94" s="8">
        <f t="shared" si="275"/>
        <v>0.33080696256296405</v>
      </c>
      <c r="BK94" s="8">
        <f t="shared" si="276"/>
        <v>0.29988998549946277</v>
      </c>
      <c r="BL94" s="8">
        <f t="shared" si="277"/>
        <v>0.34307387802806494</v>
      </c>
      <c r="BM94" s="8">
        <f t="shared" si="278"/>
        <v>0.3488329602525238</v>
      </c>
      <c r="BN94" s="8">
        <f t="shared" si="279"/>
        <v>0.65094153057427606</v>
      </c>
    </row>
    <row r="95" spans="1:66" x14ac:dyDescent="0.25">
      <c r="A95" t="s">
        <v>91</v>
      </c>
      <c r="B95" t="s">
        <v>117</v>
      </c>
      <c r="C95" t="s">
        <v>107</v>
      </c>
      <c r="D95" s="11">
        <v>44385</v>
      </c>
      <c r="E95">
        <f>VLOOKUP(A95,home!$A$2:$E$405,3,FALSE)</f>
        <v>1.53296703296703</v>
      </c>
      <c r="F95">
        <f>VLOOKUP(B95,home!$B$2:$E$405,3,FALSE)</f>
        <v>0.84</v>
      </c>
      <c r="G95">
        <f>VLOOKUP(C95,away!$B$2:$E$405,4,FALSE)</f>
        <v>0.98</v>
      </c>
      <c r="H95">
        <f>VLOOKUP(A95,away!$A$2:$E$405,3,FALSE)</f>
        <v>1.2527472527472501</v>
      </c>
      <c r="I95">
        <f>VLOOKUP(C95,away!$B$2:$E$405,3,FALSE)</f>
        <v>1.39</v>
      </c>
      <c r="J95">
        <f>VLOOKUP(B95,home!$B$2:$E$405,4,FALSE)</f>
        <v>1.48</v>
      </c>
      <c r="K95" s="3">
        <f t="shared" si="224"/>
        <v>1.261938461538459</v>
      </c>
      <c r="L95" s="3">
        <f t="shared" si="225"/>
        <v>2.5771516483516423</v>
      </c>
      <c r="M95" s="5">
        <f t="shared" si="226"/>
        <v>2.1513167060355456E-2</v>
      </c>
      <c r="N95" s="5">
        <f t="shared" si="227"/>
        <v>2.7148292942964815E-2</v>
      </c>
      <c r="O95" s="5">
        <f t="shared" si="228"/>
        <v>5.5442693950859323E-2</v>
      </c>
      <c r="P95" s="5">
        <f t="shared" si="229"/>
        <v>6.9965267907895035E-2</v>
      </c>
      <c r="Q95" s="5">
        <f t="shared" si="230"/>
        <v>1.7129737514920213E-2</v>
      </c>
      <c r="R95" s="5">
        <f t="shared" si="231"/>
        <v>7.144211505225638E-2</v>
      </c>
      <c r="S95" s="5">
        <f t="shared" si="232"/>
        <v>5.6885379773351778E-2</v>
      </c>
      <c r="T95" s="5">
        <f t="shared" si="233"/>
        <v>4.4145931272407596E-2</v>
      </c>
      <c r="U95" s="5">
        <f t="shared" si="234"/>
        <v>9.0155552758097987E-2</v>
      </c>
      <c r="V95" s="5">
        <f t="shared" si="235"/>
        <v>2.055589090428496E-2</v>
      </c>
      <c r="W95" s="5">
        <f t="shared" si="236"/>
        <v>7.2055582020453491E-3</v>
      </c>
      <c r="X95" s="5">
        <f t="shared" si="237"/>
        <v>1.8569816197694867E-2</v>
      </c>
      <c r="Y95" s="5">
        <f t="shared" si="238"/>
        <v>2.3928616211738182E-2</v>
      </c>
      <c r="Z95" s="5">
        <f t="shared" si="239"/>
        <v>6.1372388189550063E-2</v>
      </c>
      <c r="AA95" s="5">
        <f t="shared" si="240"/>
        <v>7.7448177132861881E-2</v>
      </c>
      <c r="AB95" s="5">
        <f t="shared" si="241"/>
        <v>4.8867416750000899E-2</v>
      </c>
      <c r="AC95" s="5">
        <f t="shared" si="242"/>
        <v>4.1782504935491257E-3</v>
      </c>
      <c r="AD95" s="5">
        <f t="shared" si="243"/>
        <v>2.2732427580037331E-3</v>
      </c>
      <c r="AE95" s="5">
        <f t="shared" si="244"/>
        <v>5.8584913208927546E-3</v>
      </c>
      <c r="AF95" s="5">
        <f t="shared" si="245"/>
        <v>7.5491102822462771E-3</v>
      </c>
      <c r="AG95" s="5">
        <f t="shared" si="246"/>
        <v>6.485067335826441E-3</v>
      </c>
      <c r="AH95" s="5">
        <f t="shared" si="247"/>
        <v>3.9541487846493945E-2</v>
      </c>
      <c r="AI95" s="5">
        <f t="shared" si="248"/>
        <v>4.9898924339946235E-2</v>
      </c>
      <c r="AJ95" s="5">
        <f t="shared" si="249"/>
        <v>3.1484685906987865E-2</v>
      </c>
      <c r="AK95" s="5">
        <f t="shared" si="250"/>
        <v>1.3243912031828627E-2</v>
      </c>
      <c r="AL95" s="5">
        <f t="shared" si="251"/>
        <v>5.4354138439462131E-4</v>
      </c>
      <c r="AM95" s="5">
        <f t="shared" si="252"/>
        <v>5.7373849374773482E-4</v>
      </c>
      <c r="AN95" s="5">
        <f t="shared" si="253"/>
        <v>1.4786111048847633E-3</v>
      </c>
      <c r="AO95" s="5">
        <f t="shared" si="254"/>
        <v>1.9053025231124058E-3</v>
      </c>
      <c r="AP95" s="5">
        <f t="shared" si="255"/>
        <v>1.6367511793492265E-3</v>
      </c>
      <c r="AQ95" s="5">
        <f t="shared" si="256"/>
        <v>1.0545389999503381E-3</v>
      </c>
      <c r="AR95" s="5">
        <f t="shared" si="257"/>
        <v>2.038088211637366E-2</v>
      </c>
      <c r="AS95" s="5">
        <f t="shared" si="258"/>
        <v>2.5719419022733263E-2</v>
      </c>
      <c r="AT95" s="5">
        <f t="shared" si="259"/>
        <v>1.6228162036605497E-2</v>
      </c>
      <c r="AU95" s="5">
        <f t="shared" si="260"/>
        <v>6.8263139446902588E-3</v>
      </c>
      <c r="AV95" s="5">
        <f t="shared" si="261"/>
        <v>2.1535970293352384E-3</v>
      </c>
      <c r="AW95" s="5">
        <f t="shared" si="262"/>
        <v>4.9103027192998891E-5</v>
      </c>
      <c r="AX95" s="5">
        <f t="shared" si="263"/>
        <v>1.206704453542348E-4</v>
      </c>
      <c r="AY95" s="5">
        <f t="shared" si="264"/>
        <v>3.1098603715199298E-4</v>
      </c>
      <c r="AZ95" s="5">
        <f t="shared" si="265"/>
        <v>4.0072908913030199E-4</v>
      </c>
      <c r="BA95" s="5">
        <f t="shared" si="266"/>
        <v>3.442465441982033E-4</v>
      </c>
      <c r="BB95" s="5">
        <f t="shared" si="267"/>
        <v>2.2179388720493896E-4</v>
      </c>
      <c r="BC95" s="5">
        <f t="shared" si="268"/>
        <v>1.1431929640090534E-4</v>
      </c>
      <c r="BD95" s="5">
        <f t="shared" si="269"/>
        <v>8.7541039901788183E-3</v>
      </c>
      <c r="BE95" s="5">
        <f t="shared" si="270"/>
        <v>1.1047140521513942E-2</v>
      </c>
      <c r="BF95" s="5">
        <f t="shared" si="271"/>
        <v>6.970405757059238E-3</v>
      </c>
      <c r="BG95" s="5">
        <f t="shared" si="272"/>
        <v>2.9320743724540518E-3</v>
      </c>
      <c r="BH95" s="5">
        <f t="shared" si="273"/>
        <v>9.2502435567275219E-4</v>
      </c>
      <c r="BI95" s="5">
        <f t="shared" si="274"/>
        <v>2.3346476245665544E-4</v>
      </c>
      <c r="BJ95" s="8">
        <f t="shared" si="275"/>
        <v>0.16845555163922526</v>
      </c>
      <c r="BK95" s="8">
        <f t="shared" si="276"/>
        <v>0.17395248356098292</v>
      </c>
      <c r="BL95" s="8">
        <f t="shared" si="277"/>
        <v>0.57969555367840653</v>
      </c>
      <c r="BM95" s="8">
        <f t="shared" si="278"/>
        <v>0.72057281962895436</v>
      </c>
      <c r="BN95" s="8">
        <f t="shared" si="279"/>
        <v>0.26264127442925123</v>
      </c>
    </row>
    <row r="96" spans="1:66" x14ac:dyDescent="0.25">
      <c r="A96" t="s">
        <v>91</v>
      </c>
      <c r="B96" t="s">
        <v>122</v>
      </c>
      <c r="C96" t="s">
        <v>105</v>
      </c>
      <c r="D96" s="11">
        <v>44385</v>
      </c>
      <c r="E96">
        <f>VLOOKUP(A96,home!$A$2:$E$405,3,FALSE)</f>
        <v>1.53296703296703</v>
      </c>
      <c r="F96">
        <f>VLOOKUP(B96,home!$B$2:$E$405,3,FALSE)</f>
        <v>0.87</v>
      </c>
      <c r="G96">
        <f>VLOOKUP(C96,away!$B$2:$E$405,4,FALSE)</f>
        <v>0.98</v>
      </c>
      <c r="H96">
        <f>VLOOKUP(A96,away!$A$2:$E$405,3,FALSE)</f>
        <v>1.2527472527472501</v>
      </c>
      <c r="I96">
        <f>VLOOKUP(C96,away!$B$2:$E$405,3,FALSE)</f>
        <v>0.87</v>
      </c>
      <c r="J96">
        <f>VLOOKUP(B96,home!$B$2:$E$405,4,FALSE)</f>
        <v>1.1499999999999999</v>
      </c>
      <c r="K96" s="3">
        <f t="shared" si="224"/>
        <v>1.3070076923076899</v>
      </c>
      <c r="L96" s="3">
        <f t="shared" si="225"/>
        <v>1.2533736263736235</v>
      </c>
      <c r="M96" s="5">
        <f t="shared" si="226"/>
        <v>7.7275268321107135E-2</v>
      </c>
      <c r="N96" s="5">
        <f t="shared" si="227"/>
        <v>0.10099937012082777</v>
      </c>
      <c r="O96" s="5">
        <f t="shared" si="228"/>
        <v>9.6854783284620855E-2</v>
      </c>
      <c r="P96" s="5">
        <f t="shared" si="229"/>
        <v>0.12658994678979371</v>
      </c>
      <c r="Q96" s="5">
        <f t="shared" si="230"/>
        <v>6.6003476833076682E-2</v>
      </c>
      <c r="R96" s="5">
        <f t="shared" si="231"/>
        <v>6.0697615478538323E-2</v>
      </c>
      <c r="S96" s="5">
        <f t="shared" si="232"/>
        <v>5.184393071808234E-2</v>
      </c>
      <c r="T96" s="5">
        <f t="shared" si="233"/>
        <v>8.2727017111540777E-2</v>
      </c>
      <c r="U96" s="5">
        <f t="shared" si="234"/>
        <v>7.9332250335183888E-2</v>
      </c>
      <c r="V96" s="5">
        <f t="shared" si="235"/>
        <v>9.4365687374825188E-3</v>
      </c>
      <c r="W96" s="5">
        <f t="shared" si="236"/>
        <v>2.875568397996121E-2</v>
      </c>
      <c r="X96" s="5">
        <f t="shared" si="237"/>
        <v>3.6041615908817895E-2</v>
      </c>
      <c r="Y96" s="5">
        <f t="shared" si="238"/>
        <v>2.2586805416000184E-2</v>
      </c>
      <c r="Z96" s="5">
        <f t="shared" si="239"/>
        <v>2.5358930141522462E-2</v>
      </c>
      <c r="AA96" s="5">
        <f t="shared" si="240"/>
        <v>3.3144316763663188E-2</v>
      </c>
      <c r="AB96" s="5">
        <f t="shared" si="241"/>
        <v>2.1659938483195258E-2</v>
      </c>
      <c r="AC96" s="5">
        <f t="shared" si="242"/>
        <v>9.6616838115676793E-4</v>
      </c>
      <c r="AD96" s="5">
        <f t="shared" si="243"/>
        <v>9.3959750398445799E-3</v>
      </c>
      <c r="AE96" s="5">
        <f t="shared" si="244"/>
        <v>1.1776667309006053E-2</v>
      </c>
      <c r="AF96" s="5">
        <f t="shared" si="245"/>
        <v>7.3802821058423099E-3</v>
      </c>
      <c r="AG96" s="5">
        <f t="shared" si="246"/>
        <v>3.0834169822199805E-3</v>
      </c>
      <c r="AH96" s="5">
        <f t="shared" si="247"/>
        <v>7.9460535581088489E-3</v>
      </c>
      <c r="AI96" s="5">
        <f t="shared" si="248"/>
        <v>1.0385553123937153E-2</v>
      </c>
      <c r="AJ96" s="5">
        <f t="shared" si="249"/>
        <v>6.7869989109280108E-3</v>
      </c>
      <c r="AK96" s="5">
        <f t="shared" si="250"/>
        <v>2.9568865947556078E-3</v>
      </c>
      <c r="AL96" s="5">
        <f t="shared" si="251"/>
        <v>6.3309882511121079E-5</v>
      </c>
      <c r="AM96" s="5">
        <f t="shared" si="252"/>
        <v>2.4561223307615837E-3</v>
      </c>
      <c r="AN96" s="5">
        <f t="shared" si="253"/>
        <v>3.0784389525238829E-3</v>
      </c>
      <c r="AO96" s="5">
        <f t="shared" si="254"/>
        <v>1.9292170967473391E-3</v>
      </c>
      <c r="AP96" s="5">
        <f t="shared" si="255"/>
        <v>8.0600994287073559E-4</v>
      </c>
      <c r="AQ96" s="5">
        <f t="shared" si="256"/>
        <v>2.5255790124727276E-4</v>
      </c>
      <c r="AR96" s="5">
        <f t="shared" si="257"/>
        <v>1.9918747926971824E-3</v>
      </c>
      <c r="AS96" s="5">
        <f t="shared" si="258"/>
        <v>2.6033956761690024E-3</v>
      </c>
      <c r="AT96" s="5">
        <f t="shared" si="259"/>
        <v>1.7013290874367331E-3</v>
      </c>
      <c r="AU96" s="5">
        <f t="shared" si="260"/>
        <v>7.4121673480887754E-4</v>
      </c>
      <c r="AV96" s="5">
        <f t="shared" si="261"/>
        <v>2.4219399351559806E-4</v>
      </c>
      <c r="AW96" s="5">
        <f t="shared" si="262"/>
        <v>2.8808968079930112E-6</v>
      </c>
      <c r="AX96" s="5">
        <f t="shared" si="263"/>
        <v>5.350284632590134E-4</v>
      </c>
      <c r="AY96" s="5">
        <f t="shared" si="264"/>
        <v>6.7059056520805667E-4</v>
      </c>
      <c r="AZ96" s="5">
        <f t="shared" si="265"/>
        <v>4.2025026426337995E-4</v>
      </c>
      <c r="BA96" s="5">
        <f t="shared" si="266"/>
        <v>1.7557686590142209E-4</v>
      </c>
      <c r="BB96" s="5">
        <f t="shared" si="267"/>
        <v>5.5015853280545201E-5</v>
      </c>
      <c r="BC96" s="5">
        <f t="shared" si="268"/>
        <v>1.3791083906855218E-5</v>
      </c>
      <c r="BD96" s="5">
        <f t="shared" si="269"/>
        <v>4.1609388870084672E-4</v>
      </c>
      <c r="BE96" s="5">
        <f t="shared" si="270"/>
        <v>5.438379132542264E-4</v>
      </c>
      <c r="BF96" s="5">
        <f t="shared" si="271"/>
        <v>3.5540016799591814E-4</v>
      </c>
      <c r="BG96" s="5">
        <f t="shared" si="272"/>
        <v>1.5483691780603676E-4</v>
      </c>
      <c r="BH96" s="5">
        <f t="shared" si="273"/>
        <v>5.0593260656425902E-5</v>
      </c>
      <c r="BI96" s="5">
        <f t="shared" si="274"/>
        <v>1.3225156171375331E-5</v>
      </c>
      <c r="BJ96" s="8">
        <f t="shared" si="275"/>
        <v>0.37914291012710755</v>
      </c>
      <c r="BK96" s="8">
        <f t="shared" si="276"/>
        <v>0.26684578339534165</v>
      </c>
      <c r="BL96" s="8">
        <f t="shared" si="277"/>
        <v>0.32857839412214335</v>
      </c>
      <c r="BM96" s="8">
        <f t="shared" si="278"/>
        <v>0.47083784728975053</v>
      </c>
      <c r="BN96" s="8">
        <f t="shared" si="279"/>
        <v>0.52842046082796446</v>
      </c>
    </row>
    <row r="97" spans="1:66" x14ac:dyDescent="0.25">
      <c r="A97" t="s">
        <v>91</v>
      </c>
      <c r="B97" t="s">
        <v>109</v>
      </c>
      <c r="C97" t="s">
        <v>118</v>
      </c>
      <c r="D97" s="11">
        <v>44385</v>
      </c>
      <c r="E97">
        <f>VLOOKUP(A97,home!$A$2:$E$405,3,FALSE)</f>
        <v>1.53296703296703</v>
      </c>
      <c r="F97">
        <f>VLOOKUP(B97,home!$B$2:$E$405,3,FALSE)</f>
        <v>0.65</v>
      </c>
      <c r="G97">
        <f>VLOOKUP(C97,away!$B$2:$E$405,4,FALSE)</f>
        <v>1.49</v>
      </c>
      <c r="H97">
        <f>VLOOKUP(A97,away!$A$2:$E$405,3,FALSE)</f>
        <v>1.2527472527472501</v>
      </c>
      <c r="I97">
        <f>VLOOKUP(C97,away!$B$2:$E$405,3,FALSE)</f>
        <v>0.75</v>
      </c>
      <c r="J97">
        <f>VLOOKUP(B97,home!$B$2:$E$405,4,FALSE)</f>
        <v>1.71</v>
      </c>
      <c r="K97" s="3">
        <f t="shared" si="224"/>
        <v>1.4846785714285686</v>
      </c>
      <c r="L97" s="3">
        <f t="shared" si="225"/>
        <v>1.6066483516483483</v>
      </c>
      <c r="M97" s="5">
        <f t="shared" si="226"/>
        <v>4.5441616851776043E-2</v>
      </c>
      <c r="N97" s="5">
        <f t="shared" si="227"/>
        <v>6.7466194790899228E-2</v>
      </c>
      <c r="O97" s="5">
        <f t="shared" si="228"/>
        <v>7.3008698811141789E-2</v>
      </c>
      <c r="P97" s="5">
        <f t="shared" si="229"/>
        <v>0.10839445065278464</v>
      </c>
      <c r="Q97" s="5">
        <f t="shared" si="230"/>
        <v>5.0082806850936912E-2</v>
      </c>
      <c r="R97" s="5">
        <f t="shared" si="231"/>
        <v>5.8649652800455837E-2</v>
      </c>
      <c r="S97" s="5">
        <f t="shared" si="232"/>
        <v>6.4639848592115801E-2</v>
      </c>
      <c r="T97" s="5">
        <f t="shared" si="233"/>
        <v>8.0465459072980403E-2</v>
      </c>
      <c r="U97" s="5">
        <f t="shared" si="234"/>
        <v>8.7075882734562335E-2</v>
      </c>
      <c r="V97" s="5">
        <f t="shared" si="235"/>
        <v>1.71321194677755E-2</v>
      </c>
      <c r="W97" s="5">
        <f t="shared" si="236"/>
        <v>2.4785623376193989E-2</v>
      </c>
      <c r="X97" s="5">
        <f t="shared" si="237"/>
        <v>3.9821780941938847E-2</v>
      </c>
      <c r="Y97" s="5">
        <f t="shared" si="238"/>
        <v>3.1989799355033828E-2</v>
      </c>
      <c r="Z97" s="5">
        <f t="shared" si="239"/>
        <v>3.1409789332200108E-2</v>
      </c>
      <c r="AA97" s="5">
        <f t="shared" si="240"/>
        <v>4.6633441154603154E-2</v>
      </c>
      <c r="AB97" s="5">
        <f t="shared" si="241"/>
        <v>3.4617835397107222E-2</v>
      </c>
      <c r="AC97" s="5">
        <f t="shared" si="242"/>
        <v>2.5541381541901785E-3</v>
      </c>
      <c r="AD97" s="5">
        <f t="shared" si="243"/>
        <v>9.1996709765335537E-3</v>
      </c>
      <c r="AE97" s="5">
        <f t="shared" si="244"/>
        <v>1.4780636210154786E-2</v>
      </c>
      <c r="AF97" s="5">
        <f t="shared" si="245"/>
        <v>1.1873642401679537E-2</v>
      </c>
      <c r="AG97" s="5">
        <f t="shared" si="246"/>
        <v>6.3589226642401225E-3</v>
      </c>
      <c r="AH97" s="5">
        <f t="shared" si="247"/>
        <v>1.2616121564050292E-2</v>
      </c>
      <c r="AI97" s="5">
        <f t="shared" si="248"/>
        <v>1.8730885340683349E-2</v>
      </c>
      <c r="AJ97" s="5">
        <f t="shared" si="249"/>
        <v>1.3904672044599038E-2</v>
      </c>
      <c r="AK97" s="5">
        <f t="shared" si="250"/>
        <v>6.8813228757860206E-3</v>
      </c>
      <c r="AL97" s="5">
        <f t="shared" si="251"/>
        <v>2.4370118961023783E-4</v>
      </c>
      <c r="AM97" s="5">
        <f t="shared" si="252"/>
        <v>2.7317108726105381E-3</v>
      </c>
      <c r="AN97" s="5">
        <f t="shared" si="253"/>
        <v>4.3888987706595921E-3</v>
      </c>
      <c r="AO97" s="5">
        <f t="shared" si="254"/>
        <v>3.525708487715848E-3</v>
      </c>
      <c r="AP97" s="5">
        <f t="shared" si="255"/>
        <v>1.8881912433937531E-3</v>
      </c>
      <c r="AQ97" s="5">
        <f t="shared" si="256"/>
        <v>7.5841483719885452E-4</v>
      </c>
      <c r="AR97" s="5">
        <f t="shared" si="257"/>
        <v>4.0539341830153142E-3</v>
      </c>
      <c r="AS97" s="5">
        <f t="shared" si="258"/>
        <v>6.0187892115046186E-3</v>
      </c>
      <c r="AT97" s="5">
        <f t="shared" si="259"/>
        <v>4.4679836841331798E-3</v>
      </c>
      <c r="AU97" s="5">
        <f t="shared" si="260"/>
        <v>2.2111732111083347E-3</v>
      </c>
      <c r="AV97" s="5">
        <f t="shared" si="261"/>
        <v>8.2072037106236046E-4</v>
      </c>
      <c r="AW97" s="5">
        <f t="shared" si="262"/>
        <v>1.6147616314771397E-5</v>
      </c>
      <c r="AX97" s="5">
        <f t="shared" si="263"/>
        <v>6.7595209931721727E-4</v>
      </c>
      <c r="AY97" s="5">
        <f t="shared" si="264"/>
        <v>1.0860173261612479E-3</v>
      </c>
      <c r="AZ97" s="5">
        <f t="shared" si="265"/>
        <v>8.7242397346925767E-4</v>
      </c>
      <c r="BA97" s="5">
        <f t="shared" si="266"/>
        <v>4.6722617963762845E-4</v>
      </c>
      <c r="BB97" s="5">
        <f t="shared" si="267"/>
        <v>1.8766704284043769E-4</v>
      </c>
      <c r="BC97" s="5">
        <f t="shared" si="268"/>
        <v>6.0302989007661791E-5</v>
      </c>
      <c r="BD97" s="5">
        <f t="shared" si="269"/>
        <v>1.0855411121387425E-3</v>
      </c>
      <c r="BE97" s="5">
        <f t="shared" si="270"/>
        <v>1.6116796275971279E-3</v>
      </c>
      <c r="BF97" s="5">
        <f t="shared" si="271"/>
        <v>1.1964131035507159E-3</v>
      </c>
      <c r="BG97" s="5">
        <f t="shared" si="272"/>
        <v>5.9209629913936591E-4</v>
      </c>
      <c r="BH97" s="5">
        <f t="shared" si="273"/>
        <v>2.1976817188859395E-4</v>
      </c>
      <c r="BI97" s="5">
        <f t="shared" si="274"/>
        <v>6.5257019097005107E-5</v>
      </c>
      <c r="BJ97" s="8">
        <f t="shared" si="275"/>
        <v>0.35346705046260318</v>
      </c>
      <c r="BK97" s="8">
        <f t="shared" si="276"/>
        <v>0.23949189223441364</v>
      </c>
      <c r="BL97" s="8">
        <f t="shared" si="277"/>
        <v>0.37446186871722437</v>
      </c>
      <c r="BM97" s="8">
        <f t="shared" si="278"/>
        <v>0.59471731027860064</v>
      </c>
      <c r="BN97" s="8">
        <f t="shared" si="279"/>
        <v>0.40304342075799449</v>
      </c>
    </row>
    <row r="98" spans="1:66" x14ac:dyDescent="0.25">
      <c r="A98" t="s">
        <v>91</v>
      </c>
      <c r="B98" t="s">
        <v>113</v>
      </c>
      <c r="C98" t="s">
        <v>92</v>
      </c>
      <c r="D98" s="11">
        <v>44385</v>
      </c>
      <c r="E98">
        <f>VLOOKUP(A98,home!$A$2:$E$405,3,FALSE)</f>
        <v>1.53296703296703</v>
      </c>
      <c r="F98">
        <f>VLOOKUP(B98,home!$B$2:$E$405,3,FALSE)</f>
        <v>0.75</v>
      </c>
      <c r="G98">
        <f>VLOOKUP(C98,away!$B$2:$E$405,4,FALSE)</f>
        <v>1.06</v>
      </c>
      <c r="H98">
        <f>VLOOKUP(A98,away!$A$2:$E$405,3,FALSE)</f>
        <v>1.2527472527472501</v>
      </c>
      <c r="I98">
        <f>VLOOKUP(C98,away!$B$2:$E$405,3,FALSE)</f>
        <v>0.82</v>
      </c>
      <c r="J98">
        <f>VLOOKUP(B98,home!$B$2:$E$405,4,FALSE)</f>
        <v>0.91</v>
      </c>
      <c r="K98" s="3">
        <f t="shared" si="224"/>
        <v>1.2187087912087888</v>
      </c>
      <c r="L98" s="3">
        <f t="shared" si="225"/>
        <v>0.93479999999999808</v>
      </c>
      <c r="M98" s="5">
        <f t="shared" si="226"/>
        <v>0.1160761554009047</v>
      </c>
      <c r="N98" s="5">
        <f t="shared" si="227"/>
        <v>0.14146303103680011</v>
      </c>
      <c r="O98" s="5">
        <f t="shared" si="228"/>
        <v>0.10850799006876548</v>
      </c>
      <c r="P98" s="5">
        <f t="shared" si="229"/>
        <v>0.13223964141320046</v>
      </c>
      <c r="Q98" s="5">
        <f t="shared" si="230"/>
        <v>8.6201119777795016E-2</v>
      </c>
      <c r="R98" s="5">
        <f t="shared" si="231"/>
        <v>5.0716634558140877E-2</v>
      </c>
      <c r="S98" s="5">
        <f t="shared" si="232"/>
        <v>3.7663469083495209E-2</v>
      </c>
      <c r="T98" s="5">
        <f t="shared" si="233"/>
        <v>8.0580806768282609E-2</v>
      </c>
      <c r="U98" s="5">
        <f t="shared" si="234"/>
        <v>6.180880839652976E-2</v>
      </c>
      <c r="V98" s="5">
        <f t="shared" si="235"/>
        <v>4.7675631846815702E-3</v>
      </c>
      <c r="W98" s="5">
        <f t="shared" si="236"/>
        <v>3.5018020828413536E-2</v>
      </c>
      <c r="X98" s="5">
        <f t="shared" si="237"/>
        <v>3.2734845870400903E-2</v>
      </c>
      <c r="Y98" s="5">
        <f t="shared" si="238"/>
        <v>1.5300266959825349E-2</v>
      </c>
      <c r="Z98" s="5">
        <f t="shared" si="239"/>
        <v>1.5803303328316667E-2</v>
      </c>
      <c r="AA98" s="5">
        <f t="shared" si="240"/>
        <v>1.9259624696358637E-2</v>
      </c>
      <c r="AB98" s="5">
        <f t="shared" si="241"/>
        <v>1.1735936966417086E-2</v>
      </c>
      <c r="AC98" s="5">
        <f t="shared" si="242"/>
        <v>3.3946509286272885E-4</v>
      </c>
      <c r="AD98" s="5">
        <f t="shared" si="243"/>
        <v>1.0669192458580008E-2</v>
      </c>
      <c r="AE98" s="5">
        <f t="shared" si="244"/>
        <v>9.9735611102805717E-3</v>
      </c>
      <c r="AF98" s="5">
        <f t="shared" si="245"/>
        <v>4.661642462945129E-3</v>
      </c>
      <c r="AG98" s="5">
        <f t="shared" si="246"/>
        <v>1.4525677914536995E-3</v>
      </c>
      <c r="AH98" s="5">
        <f t="shared" si="247"/>
        <v>3.6932319878275974E-3</v>
      </c>
      <c r="AI98" s="5">
        <f t="shared" si="248"/>
        <v>4.5009742915390043E-3</v>
      </c>
      <c r="AJ98" s="5">
        <f t="shared" si="249"/>
        <v>2.7426884690516674E-3</v>
      </c>
      <c r="AK98" s="5">
        <f t="shared" si="250"/>
        <v>1.1141795162600806E-3</v>
      </c>
      <c r="AL98" s="5">
        <f t="shared" si="251"/>
        <v>1.5469410404719934E-5</v>
      </c>
      <c r="AM98" s="5">
        <f t="shared" si="252"/>
        <v>2.6005277288739942E-3</v>
      </c>
      <c r="AN98" s="5">
        <f t="shared" si="253"/>
        <v>2.4309733209514047E-3</v>
      </c>
      <c r="AO98" s="5">
        <f t="shared" si="254"/>
        <v>1.1362369302126841E-3</v>
      </c>
      <c r="AP98" s="5">
        <f t="shared" si="255"/>
        <v>3.5405142745427172E-4</v>
      </c>
      <c r="AQ98" s="5">
        <f t="shared" si="256"/>
        <v>8.2741818596063126E-5</v>
      </c>
      <c r="AR98" s="5">
        <f t="shared" si="257"/>
        <v>6.9048665244424634E-4</v>
      </c>
      <c r="AS98" s="5">
        <f t="shared" si="258"/>
        <v>8.4150215354613072E-4</v>
      </c>
      <c r="AT98" s="5">
        <f t="shared" si="259"/>
        <v>5.1277303617389873E-4</v>
      </c>
      <c r="AU98" s="5">
        <f t="shared" si="260"/>
        <v>2.0830700235998427E-4</v>
      </c>
      <c r="AV98" s="5">
        <f t="shared" si="261"/>
        <v>6.3466393761615672E-5</v>
      </c>
      <c r="AW98" s="5">
        <f t="shared" si="262"/>
        <v>4.8954194428276844E-7</v>
      </c>
      <c r="AX98" s="5">
        <f t="shared" si="263"/>
        <v>5.2821433416016064E-4</v>
      </c>
      <c r="AY98" s="5">
        <f t="shared" si="264"/>
        <v>4.9377475957291703E-4</v>
      </c>
      <c r="AZ98" s="5">
        <f t="shared" si="265"/>
        <v>2.3079032262438094E-4</v>
      </c>
      <c r="BA98" s="5">
        <f t="shared" si="266"/>
        <v>7.1914264529756975E-5</v>
      </c>
      <c r="BB98" s="5">
        <f t="shared" si="267"/>
        <v>1.6806363620604169E-5</v>
      </c>
      <c r="BC98" s="5">
        <f t="shared" si="268"/>
        <v>3.1421177425081496E-6</v>
      </c>
      <c r="BD98" s="5">
        <f t="shared" si="269"/>
        <v>1.075778204508133E-4</v>
      </c>
      <c r="BE98" s="5">
        <f t="shared" si="270"/>
        <v>1.3110603552248681E-4</v>
      </c>
      <c r="BF98" s="5">
        <f t="shared" si="271"/>
        <v>7.989003903589322E-5</v>
      </c>
      <c r="BG98" s="5">
        <f t="shared" si="272"/>
        <v>3.2454230967685466E-5</v>
      </c>
      <c r="BH98" s="5">
        <f t="shared" si="273"/>
        <v>9.8880641480596966E-6</v>
      </c>
      <c r="BI98" s="5">
        <f t="shared" si="274"/>
        <v>2.4101341410553592E-6</v>
      </c>
      <c r="BJ98" s="8">
        <f t="shared" si="275"/>
        <v>0.42600422845311564</v>
      </c>
      <c r="BK98" s="8">
        <f t="shared" si="276"/>
        <v>0.29159553834512231</v>
      </c>
      <c r="BL98" s="8">
        <f t="shared" si="277"/>
        <v>0.26675993051344199</v>
      </c>
      <c r="BM98" s="8">
        <f t="shared" si="278"/>
        <v>0.36446514316676132</v>
      </c>
      <c r="BN98" s="8">
        <f t="shared" si="279"/>
        <v>0.63520457225560667</v>
      </c>
    </row>
    <row r="99" spans="1:66" x14ac:dyDescent="0.25">
      <c r="A99" t="s">
        <v>91</v>
      </c>
      <c r="B99" t="s">
        <v>100</v>
      </c>
      <c r="C99" t="s">
        <v>101</v>
      </c>
      <c r="D99" s="11">
        <v>44385</v>
      </c>
      <c r="E99">
        <f>VLOOKUP(A99,home!$A$2:$E$405,3,FALSE)</f>
        <v>1.53296703296703</v>
      </c>
      <c r="F99">
        <f>VLOOKUP(B99,home!$B$2:$E$405,3,FALSE)</f>
        <v>1.1200000000000001</v>
      </c>
      <c r="G99">
        <f>VLOOKUP(C99,away!$B$2:$E$405,4,FALSE)</f>
        <v>0.98</v>
      </c>
      <c r="H99">
        <f>VLOOKUP(A99,away!$A$2:$E$405,3,FALSE)</f>
        <v>1.2527472527472501</v>
      </c>
      <c r="I99">
        <f>VLOOKUP(C99,away!$B$2:$E$405,3,FALSE)</f>
        <v>0.56999999999999995</v>
      </c>
      <c r="J99">
        <f>VLOOKUP(B99,home!$B$2:$E$405,4,FALSE)</f>
        <v>1.25</v>
      </c>
      <c r="K99" s="3">
        <f t="shared" si="224"/>
        <v>1.6825846153846122</v>
      </c>
      <c r="L99" s="3">
        <f t="shared" si="225"/>
        <v>0.89258241758241552</v>
      </c>
      <c r="M99" s="5">
        <f t="shared" si="226"/>
        <v>7.6141103661924905E-2</v>
      </c>
      <c r="N99" s="5">
        <f t="shared" si="227"/>
        <v>0.12811384961995981</v>
      </c>
      <c r="O99" s="5">
        <f t="shared" si="228"/>
        <v>6.7962210383954252E-2</v>
      </c>
      <c r="P99" s="5">
        <f t="shared" si="229"/>
        <v>0.11435216961957376</v>
      </c>
      <c r="Q99" s="5">
        <f t="shared" si="230"/>
        <v>0.1077811961941211</v>
      </c>
      <c r="R99" s="5">
        <f t="shared" si="231"/>
        <v>3.0330937024377311E-2</v>
      </c>
      <c r="S99" s="5">
        <f t="shared" si="232"/>
        <v>4.2934821232578087E-2</v>
      </c>
      <c r="T99" s="5">
        <f t="shared" si="233"/>
        <v>9.6203600668873249E-2</v>
      </c>
      <c r="U99" s="5">
        <f t="shared" si="234"/>
        <v>5.1034368007416793E-2</v>
      </c>
      <c r="V99" s="5">
        <f t="shared" si="235"/>
        <v>7.1646072942173015E-3</v>
      </c>
      <c r="W99" s="5">
        <f t="shared" si="236"/>
        <v>6.0450327514659556E-2</v>
      </c>
      <c r="X99" s="5">
        <f t="shared" si="237"/>
        <v>5.395689947668364E-2</v>
      </c>
      <c r="Y99" s="5">
        <f t="shared" si="238"/>
        <v>2.4080489890074826E-2</v>
      </c>
      <c r="Z99" s="5">
        <f t="shared" si="239"/>
        <v>9.0242870322529006E-3</v>
      </c>
      <c r="AA99" s="5">
        <f t="shared" si="240"/>
        <v>1.5184126525283588E-2</v>
      </c>
      <c r="AB99" s="5">
        <f t="shared" si="241"/>
        <v>1.2774288844747793E-2</v>
      </c>
      <c r="AC99" s="5">
        <f t="shared" si="242"/>
        <v>6.7250830133394981E-4</v>
      </c>
      <c r="AD99" s="5">
        <f t="shared" si="243"/>
        <v>2.5428197767781845E-2</v>
      </c>
      <c r="AE99" s="5">
        <f t="shared" si="244"/>
        <v>2.26967622383305E-2</v>
      </c>
      <c r="AF99" s="5">
        <f t="shared" si="245"/>
        <v>1.0129365454991157E-2</v>
      </c>
      <c r="AG99" s="5">
        <f t="shared" si="246"/>
        <v>3.013764502130604E-3</v>
      </c>
      <c r="AH99" s="5">
        <f t="shared" si="247"/>
        <v>2.0137299840514837E-3</v>
      </c>
      <c r="AI99" s="5">
        <f t="shared" si="248"/>
        <v>3.3882710907037271E-3</v>
      </c>
      <c r="AJ99" s="5">
        <f t="shared" si="249"/>
        <v>2.8505264049852666E-3</v>
      </c>
      <c r="AK99" s="5">
        <f t="shared" si="250"/>
        <v>1.5987506249252718E-3</v>
      </c>
      <c r="AL99" s="5">
        <f t="shared" si="251"/>
        <v>4.0400141130692412E-5</v>
      </c>
      <c r="AM99" s="5">
        <f t="shared" si="252"/>
        <v>8.557018872205403E-3</v>
      </c>
      <c r="AN99" s="5">
        <f t="shared" si="253"/>
        <v>7.637844592251454E-3</v>
      </c>
      <c r="AO99" s="5">
        <f t="shared" si="254"/>
        <v>3.4087028956352903E-3</v>
      </c>
      <c r="AP99" s="5">
        <f t="shared" si="255"/>
        <v>1.0141827571354426E-3</v>
      </c>
      <c r="AQ99" s="5">
        <f t="shared" si="256"/>
        <v>2.2631042430858831E-4</v>
      </c>
      <c r="AR99" s="5">
        <f t="shared" si="257"/>
        <v>3.5948399550457457E-4</v>
      </c>
      <c r="AS99" s="5">
        <f t="shared" si="258"/>
        <v>6.0486224031298821E-4</v>
      </c>
      <c r="AT99" s="5">
        <f t="shared" si="259"/>
        <v>5.0886594998885229E-4</v>
      </c>
      <c r="AU99" s="5">
        <f t="shared" si="260"/>
        <v>2.854033395814394E-4</v>
      </c>
      <c r="AV99" s="5">
        <f t="shared" si="261"/>
        <v>1.2005381708978014E-4</v>
      </c>
      <c r="AW99" s="5">
        <f t="shared" si="262"/>
        <v>1.6854102190411447E-6</v>
      </c>
      <c r="AX99" s="5">
        <f t="shared" si="263"/>
        <v>2.3996513846547673E-3</v>
      </c>
      <c r="AY99" s="5">
        <f t="shared" si="264"/>
        <v>2.1418866342701429E-3</v>
      </c>
      <c r="AZ99" s="5">
        <f t="shared" si="265"/>
        <v>9.5590517510215365E-4</v>
      </c>
      <c r="BA99" s="5">
        <f t="shared" si="266"/>
        <v>2.8440805072407418E-4</v>
      </c>
      <c r="BB99" s="5">
        <f t="shared" si="267"/>
        <v>6.34644063737991E-5</v>
      </c>
      <c r="BC99" s="5">
        <f t="shared" si="268"/>
        <v>1.1329442654311695E-5</v>
      </c>
      <c r="BD99" s="5">
        <f t="shared" si="269"/>
        <v>5.3478182298276543E-5</v>
      </c>
      <c r="BE99" s="5">
        <f t="shared" si="270"/>
        <v>8.9981566793813806E-5</v>
      </c>
      <c r="BF99" s="5">
        <f t="shared" si="271"/>
        <v>7.5700799977737032E-5</v>
      </c>
      <c r="BG99" s="5">
        <f t="shared" si="272"/>
        <v>4.2457667138282704E-5</v>
      </c>
      <c r="BH99" s="5">
        <f t="shared" si="273"/>
        <v>1.7859654382998838E-5</v>
      </c>
      <c r="BI99" s="5">
        <f t="shared" si="274"/>
        <v>6.010075940184033E-6</v>
      </c>
      <c r="BJ99" s="8">
        <f t="shared" si="275"/>
        <v>0.55855515796292199</v>
      </c>
      <c r="BK99" s="8">
        <f t="shared" si="276"/>
        <v>0.24344749688502884</v>
      </c>
      <c r="BL99" s="8">
        <f t="shared" si="277"/>
        <v>0.18930136617945437</v>
      </c>
      <c r="BM99" s="8">
        <f t="shared" si="278"/>
        <v>0.47350664033169554</v>
      </c>
      <c r="BN99" s="8">
        <f t="shared" si="279"/>
        <v>0.52468146650391101</v>
      </c>
    </row>
    <row r="100" spans="1:66" s="15" customFormat="1" x14ac:dyDescent="0.25">
      <c r="A100" t="s">
        <v>91</v>
      </c>
      <c r="B100" t="s">
        <v>95</v>
      </c>
      <c r="C100" t="s">
        <v>351</v>
      </c>
      <c r="D100" s="11">
        <v>44385</v>
      </c>
      <c r="E100">
        <f>VLOOKUP(A100,home!$A$2:$E$405,3,FALSE)</f>
        <v>1.53296703296703</v>
      </c>
      <c r="F100">
        <f>VLOOKUP(B100,home!$B$2:$E$405,3,FALSE)</f>
        <v>0.56999999999999995</v>
      </c>
      <c r="G100">
        <f>VLOOKUP(C100,away!$B$2:$E$405,4,FALSE)</f>
        <v>0.9</v>
      </c>
      <c r="H100">
        <f>VLOOKUP(A100,away!$A$2:$E$405,3,FALSE)</f>
        <v>1.2527472527472501</v>
      </c>
      <c r="I100">
        <f>VLOOKUP(C100,away!$B$2:$E$405,3,FALSE)</f>
        <v>0.98</v>
      </c>
      <c r="J100">
        <f>VLOOKUP(B100,home!$B$2:$E$405,4,FALSE)</f>
        <v>1.1000000000000001</v>
      </c>
      <c r="K100" s="3">
        <f t="shared" si="224"/>
        <v>0.78641208791208628</v>
      </c>
      <c r="L100" s="3">
        <f t="shared" si="225"/>
        <v>1.3504615384615355</v>
      </c>
      <c r="M100" s="5">
        <f t="shared" si="226"/>
        <v>0.11802325161139206</v>
      </c>
      <c r="N100" s="5">
        <f t="shared" si="227"/>
        <v>9.2814911721888327E-2</v>
      </c>
      <c r="O100" s="5">
        <f t="shared" si="228"/>
        <v>0.1593858619453534</v>
      </c>
      <c r="P100" s="5">
        <f t="shared" si="229"/>
        <v>0.1253429684761129</v>
      </c>
      <c r="Q100" s="5">
        <f t="shared" si="230"/>
        <v>3.649538425829308E-2</v>
      </c>
      <c r="R100" s="5">
        <f t="shared" si="231"/>
        <v>0.10762223816586995</v>
      </c>
      <c r="S100" s="5">
        <f t="shared" si="232"/>
        <v>3.3279162224181938E-2</v>
      </c>
      <c r="T100" s="5">
        <f t="shared" si="233"/>
        <v>4.9285612772199373E-2</v>
      </c>
      <c r="U100" s="5">
        <f t="shared" si="234"/>
        <v>8.4635429021793593E-2</v>
      </c>
      <c r="V100" s="5">
        <f t="shared" si="235"/>
        <v>3.927012426812774E-3</v>
      </c>
      <c r="W100" s="5">
        <f t="shared" si="236"/>
        <v>9.5668037779060508E-3</v>
      </c>
      <c r="X100" s="5">
        <f t="shared" si="237"/>
        <v>1.2919600548070632E-2</v>
      </c>
      <c r="Y100" s="5">
        <f t="shared" si="238"/>
        <v>8.7237118162279831E-3</v>
      </c>
      <c r="Z100" s="5">
        <f t="shared" si="239"/>
        <v>4.8446564442051511E-2</v>
      </c>
      <c r="AA100" s="5">
        <f t="shared" si="240"/>
        <v>3.8098963895041166E-2</v>
      </c>
      <c r="AB100" s="5">
        <f t="shared" si="241"/>
        <v>1.4980742871993255E-2</v>
      </c>
      <c r="AC100" s="5">
        <f t="shared" si="242"/>
        <v>2.6066018141493571E-4</v>
      </c>
      <c r="AD100" s="5">
        <f t="shared" si="243"/>
        <v>1.8808625334070827E-3</v>
      </c>
      <c r="AE100" s="5">
        <f t="shared" si="244"/>
        <v>2.5400325104995899E-3</v>
      </c>
      <c r="AF100" s="5">
        <f t="shared" si="245"/>
        <v>1.7151081059357965E-3</v>
      </c>
      <c r="AG100" s="5">
        <f t="shared" si="246"/>
        <v>7.7206251045663552E-4</v>
      </c>
      <c r="AH100" s="5">
        <f t="shared" si="247"/>
        <v>1.6356305487397197E-2</v>
      </c>
      <c r="AI100" s="5">
        <f t="shared" si="248"/>
        <v>1.2862796348871943E-2</v>
      </c>
      <c r="AJ100" s="5">
        <f t="shared" si="249"/>
        <v>5.0577292665521714E-3</v>
      </c>
      <c r="AK100" s="5">
        <f t="shared" si="250"/>
        <v>1.3258198108677861E-3</v>
      </c>
      <c r="AL100" s="5">
        <f t="shared" si="251"/>
        <v>1.1073045507896019E-5</v>
      </c>
      <c r="AM100" s="5">
        <f t="shared" si="252"/>
        <v>2.9582660639445609E-4</v>
      </c>
      <c r="AN100" s="5">
        <f t="shared" si="253"/>
        <v>3.9950245398931222E-4</v>
      </c>
      <c r="AO100" s="5">
        <f t="shared" si="254"/>
        <v>2.6975634931678276E-4</v>
      </c>
      <c r="AP100" s="5">
        <f t="shared" si="255"/>
        <v>1.2143185816936995E-4</v>
      </c>
      <c r="AQ100" s="5">
        <f t="shared" si="256"/>
        <v>4.0997263500412571E-5</v>
      </c>
      <c r="AR100" s="5">
        <f t="shared" si="257"/>
        <v>4.4177122944114534E-3</v>
      </c>
      <c r="AS100" s="5">
        <f t="shared" si="258"/>
        <v>3.4741423492430038E-3</v>
      </c>
      <c r="AT100" s="5">
        <f t="shared" si="259"/>
        <v>1.3660537692859955E-3</v>
      </c>
      <c r="AU100" s="5">
        <f t="shared" si="260"/>
        <v>3.5809373230145843E-4</v>
      </c>
      <c r="AV100" s="5">
        <f t="shared" si="261"/>
        <v>7.0402309921855399E-5</v>
      </c>
      <c r="AW100" s="5">
        <f t="shared" si="262"/>
        <v>3.2666077213156098E-7</v>
      </c>
      <c r="AX100" s="5">
        <f t="shared" si="263"/>
        <v>3.8773603199101836E-5</v>
      </c>
      <c r="AY100" s="5">
        <f t="shared" si="264"/>
        <v>5.2362259827956172E-5</v>
      </c>
      <c r="AZ100" s="5">
        <f t="shared" si="265"/>
        <v>3.5356608982292184E-5</v>
      </c>
      <c r="BA100" s="5">
        <f t="shared" si="266"/>
        <v>1.5915913520336419E-5</v>
      </c>
      <c r="BB100" s="5">
        <f t="shared" si="267"/>
        <v>5.3734572646735668E-6</v>
      </c>
      <c r="BC100" s="5">
        <f t="shared" si="268"/>
        <v>1.4513294729016754E-6</v>
      </c>
      <c r="BD100" s="5">
        <f t="shared" si="269"/>
        <v>9.9432509026522184E-4</v>
      </c>
      <c r="BE100" s="5">
        <f t="shared" si="270"/>
        <v>7.8194927029884666E-4</v>
      </c>
      <c r="BF100" s="5">
        <f t="shared" si="271"/>
        <v>3.0746717914852416E-4</v>
      </c>
      <c r="BG100" s="5">
        <f t="shared" si="272"/>
        <v>8.0598635439543462E-5</v>
      </c>
      <c r="BH100" s="5">
        <f t="shared" si="273"/>
        <v>1.5845935294719109E-5</v>
      </c>
      <c r="BI100" s="5">
        <f t="shared" si="274"/>
        <v>2.4922870120079754E-6</v>
      </c>
      <c r="BJ100" s="8">
        <f t="shared" si="275"/>
        <v>0.21799083825852217</v>
      </c>
      <c r="BK100" s="8">
        <f t="shared" si="276"/>
        <v>0.28089649022525048</v>
      </c>
      <c r="BL100" s="8">
        <f t="shared" si="277"/>
        <v>0.45219496966636297</v>
      </c>
      <c r="BM100" s="8">
        <f t="shared" si="278"/>
        <v>0.35979221081422169</v>
      </c>
      <c r="BN100" s="8">
        <f t="shared" si="279"/>
        <v>0.6396846161789097</v>
      </c>
    </row>
    <row r="101" spans="1:66" x14ac:dyDescent="0.25">
      <c r="A101" t="s">
        <v>91</v>
      </c>
      <c r="B101" t="s">
        <v>99</v>
      </c>
      <c r="C101" t="s">
        <v>129</v>
      </c>
      <c r="D101" s="11">
        <v>44385</v>
      </c>
      <c r="E101">
        <f>VLOOKUP(A101,home!$A$2:$E$405,3,FALSE)</f>
        <v>1.53296703296703</v>
      </c>
      <c r="F101">
        <f>VLOOKUP(B101,home!$B$2:$E$405,3,FALSE)</f>
        <v>1.55</v>
      </c>
      <c r="G101">
        <f>VLOOKUP(C101,away!$B$2:$E$405,4,FALSE)</f>
        <v>1.55</v>
      </c>
      <c r="H101">
        <f>VLOOKUP(A101,away!$A$2:$E$405,3,FALSE)</f>
        <v>1.2527472527472501</v>
      </c>
      <c r="I101">
        <f>VLOOKUP(C101,away!$B$2:$E$405,3,FALSE)</f>
        <v>1.06</v>
      </c>
      <c r="J101">
        <f>VLOOKUP(B101,home!$B$2:$E$405,4,FALSE)</f>
        <v>1.4</v>
      </c>
      <c r="K101" s="3">
        <f t="shared" si="224"/>
        <v>3.6829532967032899</v>
      </c>
      <c r="L101" s="3">
        <f t="shared" si="225"/>
        <v>1.8590769230769191</v>
      </c>
      <c r="M101" s="5">
        <f t="shared" si="226"/>
        <v>3.9185632125416162E-3</v>
      </c>
      <c r="N101" s="5">
        <f t="shared" si="227"/>
        <v>1.4431885301970378E-2</v>
      </c>
      <c r="O101" s="5">
        <f t="shared" si="228"/>
        <v>7.2849104400542755E-3</v>
      </c>
      <c r="P101" s="5">
        <f t="shared" si="229"/>
        <v>2.6829984921386107E-2</v>
      </c>
      <c r="Q101" s="5">
        <f t="shared" si="230"/>
        <v>2.657597977526778E-2</v>
      </c>
      <c r="R101" s="5">
        <f t="shared" si="231"/>
        <v>6.7716044428935149E-3</v>
      </c>
      <c r="S101" s="5">
        <f t="shared" si="232"/>
        <v>4.5925512224600937E-2</v>
      </c>
      <c r="T101" s="5">
        <f t="shared" si="233"/>
        <v>4.9406790708359259E-2</v>
      </c>
      <c r="U101" s="5">
        <f t="shared" si="234"/>
        <v>2.4939502906925315E-2</v>
      </c>
      <c r="V101" s="5">
        <f t="shared" si="235"/>
        <v>3.493856559321714E-2</v>
      </c>
      <c r="W101" s="5">
        <f t="shared" si="236"/>
        <v>3.2626030775480812E-2</v>
      </c>
      <c r="X101" s="5">
        <f t="shared" si="237"/>
        <v>6.0654300906293743E-2</v>
      </c>
      <c r="Y101" s="5">
        <f t="shared" si="238"/>
        <v>5.6380505550127094E-2</v>
      </c>
      <c r="Z101" s="5">
        <f t="shared" si="239"/>
        <v>4.1963111839961563E-3</v>
      </c>
      <c r="AA101" s="5">
        <f t="shared" si="240"/>
        <v>1.5454818109091528E-2</v>
      </c>
      <c r="AB101" s="5">
        <f t="shared" si="241"/>
        <v>2.8459686652414173E-2</v>
      </c>
      <c r="AC101" s="5">
        <f t="shared" si="242"/>
        <v>1.4951289815879806E-2</v>
      </c>
      <c r="AD101" s="5">
        <f t="shared" si="243"/>
        <v>3.0040036900725018E-2</v>
      </c>
      <c r="AE101" s="5">
        <f t="shared" si="244"/>
        <v>5.5846739370516978E-2</v>
      </c>
      <c r="AF101" s="5">
        <f t="shared" si="245"/>
        <v>5.1911692196409683E-2</v>
      </c>
      <c r="AG101" s="5">
        <f t="shared" si="246"/>
        <v>3.21692763334058E-2</v>
      </c>
      <c r="AH101" s="5">
        <f t="shared" si="247"/>
        <v>1.9503163210542096E-3</v>
      </c>
      <c r="AI101" s="5">
        <f t="shared" si="248"/>
        <v>7.1829239242408331E-3</v>
      </c>
      <c r="AJ101" s="5">
        <f t="shared" si="249"/>
        <v>1.3227186673375853E-2</v>
      </c>
      <c r="AK101" s="5">
        <f t="shared" si="250"/>
        <v>1.6238370254939811E-2</v>
      </c>
      <c r="AL101" s="5">
        <f t="shared" si="251"/>
        <v>4.0947955519149955E-3</v>
      </c>
      <c r="AM101" s="5">
        <f t="shared" si="252"/>
        <v>2.2127210587322733E-2</v>
      </c>
      <c r="AN101" s="5">
        <f t="shared" si="253"/>
        <v>4.1136186574954978E-2</v>
      </c>
      <c r="AO101" s="5">
        <f t="shared" si="254"/>
        <v>3.8237667582442687E-2</v>
      </c>
      <c r="AP101" s="5">
        <f t="shared" si="255"/>
        <v>2.3695588464935198E-2</v>
      </c>
      <c r="AQ101" s="5">
        <f t="shared" si="256"/>
        <v>1.1012980423472169E-2</v>
      </c>
      <c r="AR101" s="5">
        <f t="shared" si="257"/>
        <v>7.2515761303443109E-4</v>
      </c>
      <c r="AS101" s="5">
        <f t="shared" si="258"/>
        <v>2.6707216215546463E-3</v>
      </c>
      <c r="AT101" s="5">
        <f t="shared" si="259"/>
        <v>4.9180715003407207E-3</v>
      </c>
      <c r="AU101" s="5">
        <f t="shared" si="260"/>
        <v>6.0376758818674516E-3</v>
      </c>
      <c r="AV101" s="5">
        <f t="shared" si="261"/>
        <v>5.5591195733874195E-3</v>
      </c>
      <c r="AW101" s="5">
        <f t="shared" si="262"/>
        <v>7.787952493688231E-4</v>
      </c>
      <c r="AX101" s="5">
        <f t="shared" si="263"/>
        <v>1.3582247196571371E-2</v>
      </c>
      <c r="AY101" s="5">
        <f t="shared" si="264"/>
        <v>2.5250442326672017E-2</v>
      </c>
      <c r="AZ101" s="5">
        <f t="shared" si="265"/>
        <v>2.3471257313500311E-2</v>
      </c>
      <c r="BA101" s="5">
        <f t="shared" si="266"/>
        <v>1.454495760904293E-2</v>
      </c>
      <c r="BB101" s="5">
        <f t="shared" si="267"/>
        <v>6.7600487595259389E-3</v>
      </c>
      <c r="BC101" s="5">
        <f t="shared" si="268"/>
        <v>2.5134901295418843E-3</v>
      </c>
      <c r="BD101" s="5">
        <f t="shared" si="269"/>
        <v>2.2468729733097581E-4</v>
      </c>
      <c r="BE101" s="5">
        <f t="shared" si="270"/>
        <v>8.2751282243246965E-4</v>
      </c>
      <c r="BF101" s="5">
        <f t="shared" si="271"/>
        <v>1.5238455387209541E-3</v>
      </c>
      <c r="BG101" s="5">
        <f t="shared" si="272"/>
        <v>1.8707506501663132E-3</v>
      </c>
      <c r="BH101" s="5">
        <f t="shared" si="273"/>
        <v>1.7224718185849617E-3</v>
      </c>
      <c r="BI101" s="5">
        <f t="shared" si="274"/>
        <v>1.2687566525471988E-3</v>
      </c>
      <c r="BJ101" s="8">
        <f t="shared" si="275"/>
        <v>0.63237531478653897</v>
      </c>
      <c r="BK101" s="8">
        <f t="shared" si="276"/>
        <v>0.15590915364621263</v>
      </c>
      <c r="BL101" s="8">
        <f t="shared" si="277"/>
        <v>0.14885809069495701</v>
      </c>
      <c r="BM101" s="8">
        <f t="shared" si="278"/>
        <v>0.83105429514028784</v>
      </c>
      <c r="BN101" s="8">
        <f t="shared" si="279"/>
        <v>8.5812928094113672E-2</v>
      </c>
    </row>
    <row r="102" spans="1:66" x14ac:dyDescent="0.25">
      <c r="A102" t="s">
        <v>91</v>
      </c>
      <c r="B102" t="s">
        <v>84</v>
      </c>
      <c r="C102" t="s">
        <v>108</v>
      </c>
      <c r="D102" s="11">
        <v>44385</v>
      </c>
      <c r="E102">
        <f>VLOOKUP(A102,home!$A$2:$E$405,3,FALSE)</f>
        <v>1.53296703296703</v>
      </c>
      <c r="F102">
        <f>VLOOKUP(B102,home!$B$2:$E$405,3,FALSE)</f>
        <v>1.38</v>
      </c>
      <c r="G102">
        <f>VLOOKUP(C102,away!$B$2:$E$405,4,FALSE)</f>
        <v>0.75</v>
      </c>
      <c r="H102">
        <f>VLOOKUP(A102,away!$A$2:$E$405,3,FALSE)</f>
        <v>1.2527472527472501</v>
      </c>
      <c r="I102">
        <f>VLOOKUP(C102,away!$B$2:$E$405,3,FALSE)</f>
        <v>1.1200000000000001</v>
      </c>
      <c r="J102">
        <f>VLOOKUP(B102,home!$B$2:$E$405,4,FALSE)</f>
        <v>0.8</v>
      </c>
      <c r="K102" s="3">
        <f t="shared" si="224"/>
        <v>1.586620879120876</v>
      </c>
      <c r="L102" s="3">
        <f t="shared" si="225"/>
        <v>1.1224615384615362</v>
      </c>
      <c r="M102" s="5">
        <f t="shared" si="226"/>
        <v>6.6597887738131772E-2</v>
      </c>
      <c r="N102" s="5">
        <f t="shared" si="227"/>
        <v>0.10566559919066805</v>
      </c>
      <c r="O102" s="5">
        <f t="shared" si="228"/>
        <v>7.4753567528832068E-2</v>
      </c>
      <c r="P102" s="5">
        <f t="shared" si="229"/>
        <v>0.11860557103001733</v>
      </c>
      <c r="Q102" s="5">
        <f t="shared" si="230"/>
        <v>8.382562294036594E-2</v>
      </c>
      <c r="R102" s="5">
        <f t="shared" si="231"/>
        <v>4.19540022069506E-2</v>
      </c>
      <c r="S102" s="5">
        <f t="shared" si="232"/>
        <v>5.2806785459435908E-2</v>
      </c>
      <c r="T102" s="5">
        <f t="shared" si="233"/>
        <v>9.4091037688139811E-2</v>
      </c>
      <c r="U102" s="5">
        <f t="shared" si="234"/>
        <v>6.6565095864231136E-2</v>
      </c>
      <c r="V102" s="5">
        <f t="shared" si="235"/>
        <v>1.0449412063276323E-2</v>
      </c>
      <c r="W102" s="5">
        <f t="shared" si="236"/>
        <v>4.4333161187499505E-2</v>
      </c>
      <c r="X102" s="5">
        <f t="shared" si="237"/>
        <v>4.9762268311383959E-2</v>
      </c>
      <c r="Y102" s="5">
        <f t="shared" si="238"/>
        <v>2.7928116123065901E-2</v>
      </c>
      <c r="Z102" s="5">
        <f t="shared" si="239"/>
        <v>1.5697251287277478E-2</v>
      </c>
      <c r="AA102" s="5">
        <f t="shared" si="240"/>
        <v>2.4905586637201497E-2</v>
      </c>
      <c r="AB102" s="5">
        <f t="shared" si="241"/>
        <v>1.9757861882668894E-2</v>
      </c>
      <c r="AC102" s="5">
        <f t="shared" si="242"/>
        <v>1.1630985294590881E-3</v>
      </c>
      <c r="AD102" s="5">
        <f t="shared" si="243"/>
        <v>1.7584979794379486E-2</v>
      </c>
      <c r="AE102" s="5">
        <f t="shared" si="244"/>
        <v>1.9738463473814229E-2</v>
      </c>
      <c r="AF102" s="5">
        <f t="shared" si="245"/>
        <v>1.107783303884218E-2</v>
      </c>
      <c r="AG102" s="5">
        <f t="shared" si="246"/>
        <v>4.1448138385329417E-3</v>
      </c>
      <c r="AH102" s="5">
        <f t="shared" si="247"/>
        <v>4.4048902073837038E-3</v>
      </c>
      <c r="AI102" s="5">
        <f t="shared" si="248"/>
        <v>6.9888907732700714E-3</v>
      </c>
      <c r="AJ102" s="5">
        <f t="shared" si="249"/>
        <v>5.5443600113827705E-3</v>
      </c>
      <c r="AK102" s="5">
        <f t="shared" si="250"/>
        <v>2.9322657851409209E-3</v>
      </c>
      <c r="AL102" s="5">
        <f t="shared" si="251"/>
        <v>8.2855459796622236E-5</v>
      </c>
      <c r="AM102" s="5">
        <f t="shared" si="252"/>
        <v>5.5801392201362465E-3</v>
      </c>
      <c r="AN102" s="5">
        <f t="shared" si="253"/>
        <v>6.2634916538636884E-3</v>
      </c>
      <c r="AO102" s="5">
        <f t="shared" si="254"/>
        <v>3.5152642389684142E-3</v>
      </c>
      <c r="AP102" s="5">
        <f t="shared" si="255"/>
        <v>1.315249635257102E-3</v>
      </c>
      <c r="AQ102" s="5">
        <f t="shared" si="256"/>
        <v>3.6907928226291543E-4</v>
      </c>
      <c r="AR102" s="5">
        <f t="shared" si="257"/>
        <v>9.8886396778681248E-4</v>
      </c>
      <c r="AS102" s="5">
        <f t="shared" si="258"/>
        <v>1.5689522179008701E-3</v>
      </c>
      <c r="AT102" s="5">
        <f t="shared" si="259"/>
        <v>1.2446661736322635E-3</v>
      </c>
      <c r="AU102" s="5">
        <f t="shared" si="260"/>
        <v>6.5827111287347975E-4</v>
      </c>
      <c r="AV102" s="5">
        <f t="shared" si="261"/>
        <v>2.6110667295179942E-4</v>
      </c>
      <c r="AW102" s="5">
        <f t="shared" si="262"/>
        <v>4.0988616972917225E-6</v>
      </c>
      <c r="AX102" s="5">
        <f t="shared" si="263"/>
        <v>1.4755942325115766E-3</v>
      </c>
      <c r="AY102" s="5">
        <f t="shared" si="264"/>
        <v>1.6562977723699141E-3</v>
      </c>
      <c r="AZ102" s="5">
        <f t="shared" si="265"/>
        <v>9.2956527286237466E-4</v>
      </c>
      <c r="BA102" s="5">
        <f t="shared" si="266"/>
        <v>3.4780042209250613E-4</v>
      </c>
      <c r="BB102" s="5">
        <f t="shared" si="267"/>
        <v>9.7598149214881563E-5</v>
      </c>
      <c r="BC102" s="5">
        <f t="shared" si="268"/>
        <v>2.1910033743746884E-5</v>
      </c>
      <c r="BD102" s="5">
        <f t="shared" si="269"/>
        <v>1.8499362843519434E-4</v>
      </c>
      <c r="BE102" s="5">
        <f t="shared" si="270"/>
        <v>2.9351475337960879E-4</v>
      </c>
      <c r="BF102" s="5">
        <f t="shared" si="271"/>
        <v>2.3284831802105103E-4</v>
      </c>
      <c r="BG102" s="5">
        <f t="shared" si="272"/>
        <v>1.2314733434679246E-4</v>
      </c>
      <c r="BH102" s="5">
        <f t="shared" si="273"/>
        <v>4.8847032970675061E-5</v>
      </c>
      <c r="BI102" s="5">
        <f t="shared" si="274"/>
        <v>1.5500344478875781E-5</v>
      </c>
      <c r="BJ102" s="8">
        <f t="shared" si="275"/>
        <v>0.47972388549997541</v>
      </c>
      <c r="BK102" s="8">
        <f t="shared" si="276"/>
        <v>0.25136190805248693</v>
      </c>
      <c r="BL102" s="8">
        <f t="shared" si="277"/>
        <v>0.25342723245383925</v>
      </c>
      <c r="BM102" s="8">
        <f t="shared" si="278"/>
        <v>0.50715582774794032</v>
      </c>
      <c r="BN102" s="8">
        <f t="shared" si="279"/>
        <v>0.49140225063496579</v>
      </c>
    </row>
    <row r="103" spans="1:66" x14ac:dyDescent="0.25">
      <c r="A103" t="s">
        <v>91</v>
      </c>
      <c r="B103" t="s">
        <v>371</v>
      </c>
      <c r="C103" t="s">
        <v>98</v>
      </c>
      <c r="D103" s="11">
        <v>44385</v>
      </c>
      <c r="E103">
        <f>VLOOKUP(A103,home!$A$2:$E$405,3,FALSE)</f>
        <v>1.53296703296703</v>
      </c>
      <c r="F103">
        <f>VLOOKUP(B103,home!$B$2:$E$405,3,FALSE)</f>
        <v>0.9</v>
      </c>
      <c r="G103">
        <f>VLOOKUP(C103,away!$B$2:$E$405,4,FALSE)</f>
        <v>0.82</v>
      </c>
      <c r="H103">
        <f>VLOOKUP(A103,away!$A$2:$E$405,3,FALSE)</f>
        <v>1.2527472527472501</v>
      </c>
      <c r="I103">
        <f>VLOOKUP(C103,away!$B$2:$E$405,3,FALSE)</f>
        <v>0.33</v>
      </c>
      <c r="J103">
        <f>VLOOKUP(B103,home!$B$2:$E$405,4,FALSE)</f>
        <v>1</v>
      </c>
      <c r="K103" s="3">
        <f t="shared" si="224"/>
        <v>1.131329670329668</v>
      </c>
      <c r="L103" s="3">
        <f t="shared" si="225"/>
        <v>0.41340659340659253</v>
      </c>
      <c r="M103" s="5">
        <f t="shared" si="226"/>
        <v>0.21336813671814245</v>
      </c>
      <c r="N103" s="5">
        <f t="shared" si="227"/>
        <v>0.24138970377219163</v>
      </c>
      <c r="O103" s="5">
        <f t="shared" si="228"/>
        <v>8.8207794542159351E-2</v>
      </c>
      <c r="P103" s="5">
        <f t="shared" si="229"/>
        <v>9.9792095119888222E-2</v>
      </c>
      <c r="Q103" s="5">
        <f t="shared" si="230"/>
        <v>0.13654566699478493</v>
      </c>
      <c r="R103" s="5">
        <f t="shared" si="231"/>
        <v>1.8232841926791362E-2</v>
      </c>
      <c r="S103" s="5">
        <f t="shared" si="232"/>
        <v>1.1668169392100787E-2</v>
      </c>
      <c r="T103" s="5">
        <f t="shared" si="233"/>
        <v>5.6448879036745024E-2</v>
      </c>
      <c r="U103" s="5">
        <f t="shared" si="234"/>
        <v>2.0627355046209817E-2</v>
      </c>
      <c r="V103" s="5">
        <f t="shared" si="235"/>
        <v>6.0635476097333179E-4</v>
      </c>
      <c r="W103" s="5">
        <f t="shared" si="236"/>
        <v>5.1492721475384876E-2</v>
      </c>
      <c r="X103" s="5">
        <f t="shared" si="237"/>
        <v>2.1287430570373349E-2</v>
      </c>
      <c r="Y103" s="5">
        <f t="shared" si="238"/>
        <v>4.4001820772387014E-3</v>
      </c>
      <c r="Z103" s="5">
        <f t="shared" si="239"/>
        <v>2.5125256896919032E-3</v>
      </c>
      <c r="AA103" s="5">
        <f t="shared" si="240"/>
        <v>2.8424948602139622E-3</v>
      </c>
      <c r="AB103" s="5">
        <f t="shared" si="241"/>
        <v>1.6078993865598194E-3</v>
      </c>
      <c r="AC103" s="5">
        <f t="shared" si="242"/>
        <v>1.7724475205786073E-5</v>
      </c>
      <c r="AD103" s="5">
        <f t="shared" si="243"/>
        <v>1.4563810902781148E-2</v>
      </c>
      <c r="AE103" s="5">
        <f t="shared" si="244"/>
        <v>6.0207754523365449E-3</v>
      </c>
      <c r="AF103" s="5">
        <f t="shared" si="245"/>
        <v>1.2445141347082436E-3</v>
      </c>
      <c r="AG103" s="5">
        <f t="shared" si="246"/>
        <v>1.7149678295869607E-4</v>
      </c>
      <c r="AH103" s="5">
        <f t="shared" si="247"/>
        <v>2.5967367155551972E-4</v>
      </c>
      <c r="AI103" s="5">
        <f t="shared" si="248"/>
        <v>2.9377652923420056E-4</v>
      </c>
      <c r="AJ103" s="5">
        <f t="shared" si="249"/>
        <v>1.6617905198456116E-4</v>
      </c>
      <c r="AK103" s="5">
        <f t="shared" si="250"/>
        <v>6.2667764032463437E-5</v>
      </c>
      <c r="AL103" s="5">
        <f t="shared" si="251"/>
        <v>3.3158887599462448E-7</v>
      </c>
      <c r="AM103" s="5">
        <f t="shared" si="252"/>
        <v>3.295294277477405E-3</v>
      </c>
      <c r="AN103" s="5">
        <f t="shared" si="253"/>
        <v>1.3622963815241725E-3</v>
      </c>
      <c r="AO103" s="5">
        <f t="shared" si="254"/>
        <v>2.815911531480179E-4</v>
      </c>
      <c r="AP103" s="5">
        <f t="shared" si="255"/>
        <v>3.8803879785452058E-5</v>
      </c>
      <c r="AQ103" s="5">
        <f t="shared" si="256"/>
        <v>4.0104449382656676E-6</v>
      </c>
      <c r="AR103" s="5">
        <f t="shared" si="257"/>
        <v>2.1470161591029965E-5</v>
      </c>
      <c r="AS103" s="5">
        <f t="shared" si="258"/>
        <v>2.4289830834704628E-5</v>
      </c>
      <c r="AT103" s="5">
        <f t="shared" si="259"/>
        <v>1.3739903155294901E-5</v>
      </c>
      <c r="AU103" s="5">
        <f t="shared" si="260"/>
        <v>5.1814533690137804E-6</v>
      </c>
      <c r="AV103" s="5">
        <f t="shared" si="261"/>
        <v>1.4654829829487272E-6</v>
      </c>
      <c r="AW103" s="5">
        <f t="shared" si="262"/>
        <v>4.3078842723446331E-9</v>
      </c>
      <c r="AX103" s="5">
        <f t="shared" si="263"/>
        <v>6.213440314296252E-4</v>
      </c>
      <c r="AY103" s="5">
        <f t="shared" si="264"/>
        <v>2.5686771936684011E-4</v>
      </c>
      <c r="AZ103" s="5">
        <f t="shared" si="265"/>
        <v>5.3095404409782984E-5</v>
      </c>
      <c r="BA103" s="5">
        <f t="shared" si="266"/>
        <v>7.3166634208645848E-6</v>
      </c>
      <c r="BB103" s="5">
        <f t="shared" si="267"/>
        <v>7.5618922498056329E-7</v>
      </c>
      <c r="BC103" s="5">
        <f t="shared" si="268"/>
        <v>6.2522722293997229E-8</v>
      </c>
      <c r="BD103" s="5">
        <f t="shared" si="269"/>
        <v>1.4793177272061267E-6</v>
      </c>
      <c r="BE103" s="5">
        <f t="shared" si="270"/>
        <v>1.6735960366329411E-6</v>
      </c>
      <c r="BF103" s="5">
        <f t="shared" si="271"/>
        <v>9.466944261944924E-7</v>
      </c>
      <c r="BG103" s="5">
        <f t="shared" si="272"/>
        <v>3.5700783102984966E-7</v>
      </c>
      <c r="BH103" s="5">
        <f t="shared" si="273"/>
        <v>1.0097338794602744E-7</v>
      </c>
      <c r="BI103" s="5">
        <f t="shared" si="274"/>
        <v>2.2846837939409782E-8</v>
      </c>
      <c r="BJ103" s="8">
        <f t="shared" si="275"/>
        <v>0.53948661986695101</v>
      </c>
      <c r="BK103" s="8">
        <f t="shared" si="276"/>
        <v>0.32570967977455334</v>
      </c>
      <c r="BL103" s="8">
        <f t="shared" si="277"/>
        <v>0.13237141004692102</v>
      </c>
      <c r="BM103" s="8">
        <f t="shared" si="278"/>
        <v>0.20228713289267664</v>
      </c>
      <c r="BN103" s="8">
        <f t="shared" si="279"/>
        <v>0.79753623907395788</v>
      </c>
    </row>
    <row r="104" spans="1:66" s="10" customFormat="1" x14ac:dyDescent="0.25">
      <c r="A104" t="s">
        <v>91</v>
      </c>
      <c r="B104" t="s">
        <v>93</v>
      </c>
      <c r="C104" t="s">
        <v>111</v>
      </c>
      <c r="D104" s="11">
        <v>44385</v>
      </c>
      <c r="E104">
        <f>VLOOKUP(A104,home!$A$2:$E$405,3,FALSE)</f>
        <v>1.53296703296703</v>
      </c>
      <c r="F104">
        <f>VLOOKUP(B104,home!$B$2:$E$405,3,FALSE)</f>
        <v>1.3</v>
      </c>
      <c r="G104">
        <f>VLOOKUP(C104,away!$B$2:$E$405,4,FALSE)</f>
        <v>0.33</v>
      </c>
      <c r="H104">
        <f>VLOOKUP(A104,away!$A$2:$E$405,3,FALSE)</f>
        <v>1.2527472527472501</v>
      </c>
      <c r="I104">
        <f>VLOOKUP(C104,away!$B$2:$E$405,3,FALSE)</f>
        <v>1.63</v>
      </c>
      <c r="J104">
        <f>VLOOKUP(B104,home!$B$2:$E$405,4,FALSE)</f>
        <v>0.46</v>
      </c>
      <c r="K104" s="3">
        <f t="shared" si="224"/>
        <v>0.65764285714285597</v>
      </c>
      <c r="L104" s="3">
        <f t="shared" si="225"/>
        <v>0.93930989010988808</v>
      </c>
      <c r="M104" s="5">
        <f t="shared" si="226"/>
        <v>0.20251268604687253</v>
      </c>
      <c r="N104" s="5">
        <f t="shared" si="227"/>
        <v>0.13318102145953942</v>
      </c>
      <c r="O104" s="5">
        <f t="shared" si="228"/>
        <v>0.19022216887654608</v>
      </c>
      <c r="P104" s="5">
        <f t="shared" si="229"/>
        <v>0.12509825063188262</v>
      </c>
      <c r="Q104" s="5">
        <f t="shared" si="230"/>
        <v>4.3792773734927765E-2</v>
      </c>
      <c r="R104" s="5">
        <f t="shared" si="231"/>
        <v>8.933878227194654E-2</v>
      </c>
      <c r="S104" s="5">
        <f t="shared" si="232"/>
        <v>1.9319249347587976E-2</v>
      </c>
      <c r="T104" s="5">
        <f t="shared" si="233"/>
        <v>4.1134985484562188E-2</v>
      </c>
      <c r="U104" s="5">
        <f t="shared" si="234"/>
        <v>5.8753012026986448E-2</v>
      </c>
      <c r="V104" s="5">
        <f t="shared" si="235"/>
        <v>1.3260098219476562E-3</v>
      </c>
      <c r="W104" s="5">
        <f t="shared" si="236"/>
        <v>9.6000016137495047E-3</v>
      </c>
      <c r="X104" s="5">
        <f t="shared" si="237"/>
        <v>9.0173764608657957E-3</v>
      </c>
      <c r="Y104" s="5">
        <f t="shared" si="238"/>
        <v>4.235055446267671E-3</v>
      </c>
      <c r="Z104" s="5">
        <f t="shared" si="239"/>
        <v>2.7972267252804439E-2</v>
      </c>
      <c r="AA104" s="5">
        <f t="shared" si="240"/>
        <v>1.8395761756897857E-2</v>
      </c>
      <c r="AB104" s="5">
        <f t="shared" si="241"/>
        <v>6.0489206605627956E-3</v>
      </c>
      <c r="AC104" s="5">
        <f t="shared" si="242"/>
        <v>5.1194789411844498E-5</v>
      </c>
      <c r="AD104" s="5">
        <f t="shared" si="243"/>
        <v>1.5783431224605628E-3</v>
      </c>
      <c r="AE104" s="5">
        <f t="shared" si="244"/>
        <v>1.4825533049141286E-3</v>
      </c>
      <c r="AF104" s="5">
        <f t="shared" si="245"/>
        <v>6.9628849096047083E-4</v>
      </c>
      <c r="AG104" s="5">
        <f t="shared" si="246"/>
        <v>2.1801022197628654E-4</v>
      </c>
      <c r="AH104" s="5">
        <f t="shared" si="247"/>
        <v>6.5686568198390395E-3</v>
      </c>
      <c r="AI104" s="5">
        <f t="shared" si="248"/>
        <v>4.3198302385898512E-3</v>
      </c>
      <c r="AJ104" s="5">
        <f t="shared" si="249"/>
        <v>1.4204527502391677E-3</v>
      </c>
      <c r="AK104" s="5">
        <f t="shared" si="250"/>
        <v>3.1138353503457126E-4</v>
      </c>
      <c r="AL104" s="5">
        <f t="shared" si="251"/>
        <v>1.2649831913062582E-6</v>
      </c>
      <c r="AM104" s="5">
        <f t="shared" si="252"/>
        <v>2.0759721612134831E-4</v>
      </c>
      <c r="AN104" s="5">
        <f t="shared" si="253"/>
        <v>1.9499811826206238E-4</v>
      </c>
      <c r="AO104" s="5">
        <f t="shared" si="254"/>
        <v>9.1581830518186385E-5</v>
      </c>
      <c r="AP104" s="5">
        <f t="shared" si="255"/>
        <v>2.8674573053366678E-5</v>
      </c>
      <c r="AQ104" s="5">
        <f t="shared" si="256"/>
        <v>6.7335775159264534E-6</v>
      </c>
      <c r="AR104" s="5">
        <f t="shared" si="257"/>
        <v>1.2340008631225152E-3</v>
      </c>
      <c r="AS104" s="5">
        <f t="shared" si="258"/>
        <v>8.115318533406412E-4</v>
      </c>
      <c r="AT104" s="5">
        <f t="shared" si="259"/>
        <v>2.6684906334668824E-4</v>
      </c>
      <c r="AU104" s="5">
        <f t="shared" si="260"/>
        <v>5.8497126815070339E-5</v>
      </c>
      <c r="AV104" s="5">
        <f t="shared" si="261"/>
        <v>9.617554403327706E-6</v>
      </c>
      <c r="AW104" s="5">
        <f t="shared" si="262"/>
        <v>2.1706072866648549E-8</v>
      </c>
      <c r="AX104" s="5">
        <f t="shared" si="263"/>
        <v>2.2754137724157734E-5</v>
      </c>
      <c r="AY104" s="5">
        <f t="shared" si="264"/>
        <v>2.1373186605223861E-5</v>
      </c>
      <c r="AZ104" s="5">
        <f t="shared" si="265"/>
        <v>1.0038022780725478E-5</v>
      </c>
      <c r="BA104" s="5">
        <f t="shared" si="266"/>
        <v>3.1429380250279337E-6</v>
      </c>
      <c r="BB104" s="5">
        <f t="shared" si="267"/>
        <v>7.3804819272779419E-7</v>
      </c>
      <c r="BC104" s="5">
        <f t="shared" si="268"/>
        <v>1.386511933613892E-7</v>
      </c>
      <c r="BD104" s="5">
        <f t="shared" si="269"/>
        <v>1.9318486918918607E-4</v>
      </c>
      <c r="BE104" s="5">
        <f t="shared" si="270"/>
        <v>1.2704664933034521E-4</v>
      </c>
      <c r="BF104" s="5">
        <f t="shared" si="271"/>
        <v>4.1775660728017369E-5</v>
      </c>
      <c r="BG104" s="5">
        <f t="shared" si="272"/>
        <v>9.1578216267346479E-6</v>
      </c>
      <c r="BH104" s="5">
        <f t="shared" si="273"/>
        <v>1.5056439949526024E-6</v>
      </c>
      <c r="BI104" s="5">
        <f t="shared" si="274"/>
        <v>1.9803520373612275E-7</v>
      </c>
      <c r="BJ104" s="8">
        <f t="shared" si="275"/>
        <v>0.24552417964021586</v>
      </c>
      <c r="BK104" s="8">
        <f t="shared" si="276"/>
        <v>0.34833002880749919</v>
      </c>
      <c r="BL104" s="8">
        <f t="shared" si="277"/>
        <v>0.37813233407774344</v>
      </c>
      <c r="BM104" s="8">
        <f t="shared" si="278"/>
        <v>0.2157917752760157</v>
      </c>
      <c r="BN104" s="8">
        <f t="shared" si="279"/>
        <v>0.78414568302171495</v>
      </c>
    </row>
    <row r="105" spans="1:66" x14ac:dyDescent="0.25">
      <c r="A105" t="s">
        <v>91</v>
      </c>
      <c r="B105" t="s">
        <v>389</v>
      </c>
      <c r="C105" t="s">
        <v>94</v>
      </c>
      <c r="D105" s="11">
        <v>44385</v>
      </c>
      <c r="E105">
        <f>VLOOKUP(A105,home!$A$2:$E$405,3,FALSE)</f>
        <v>1.53296703296703</v>
      </c>
      <c r="F105">
        <f>VLOOKUP(B105,home!$B$2:$E$405,3,FALSE)</f>
        <v>1.41</v>
      </c>
      <c r="G105">
        <f>VLOOKUP(C105,away!$B$2:$E$405,4,FALSE)</f>
        <v>1.23</v>
      </c>
      <c r="H105">
        <f>VLOOKUP(A105,away!$A$2:$E$405,3,FALSE)</f>
        <v>1.2527472527472501</v>
      </c>
      <c r="I105">
        <f>VLOOKUP(C105,away!$B$2:$E$405,3,FALSE)</f>
        <v>0.72</v>
      </c>
      <c r="J105">
        <f>VLOOKUP(B105,home!$B$2:$E$405,4,FALSE)</f>
        <v>0.8</v>
      </c>
      <c r="K105" s="3">
        <f t="shared" si="224"/>
        <v>2.6586247252747199</v>
      </c>
      <c r="L105" s="3">
        <f t="shared" si="225"/>
        <v>0.72158241758241604</v>
      </c>
      <c r="M105" s="5">
        <f t="shared" si="226"/>
        <v>3.4040402777953851E-2</v>
      </c>
      <c r="N105" s="5">
        <f t="shared" si="227"/>
        <v>9.0500656483778363E-2</v>
      </c>
      <c r="O105" s="5">
        <f t="shared" si="228"/>
        <v>2.4562956131995127E-2</v>
      </c>
      <c r="P105" s="5">
        <f t="shared" si="229"/>
        <v>6.5303682498360535E-2</v>
      </c>
      <c r="Q105" s="5">
        <f t="shared" si="230"/>
        <v>0.12030364149068357</v>
      </c>
      <c r="R105" s="5">
        <f t="shared" si="231"/>
        <v>8.8620986343479376E-3</v>
      </c>
      <c r="S105" s="5">
        <f t="shared" si="232"/>
        <v>3.1319921327492464E-2</v>
      </c>
      <c r="T105" s="5">
        <f t="shared" si="233"/>
        <v>8.680899247081568E-2</v>
      </c>
      <c r="U105" s="5">
        <f t="shared" si="234"/>
        <v>2.3560994547100755E-2</v>
      </c>
      <c r="V105" s="5">
        <f t="shared" si="235"/>
        <v>6.6760738917148524E-3</v>
      </c>
      <c r="W105" s="5">
        <f t="shared" si="236"/>
        <v>0.10661407860257233</v>
      </c>
      <c r="X105" s="5">
        <f t="shared" si="237"/>
        <v>7.6930844586365857E-2</v>
      </c>
      <c r="Y105" s="5">
        <f t="shared" si="238"/>
        <v>2.7755972411643501E-2</v>
      </c>
      <c r="Z105" s="5">
        <f t="shared" si="239"/>
        <v>2.1315781858088703E-3</v>
      </c>
      <c r="AA105" s="5">
        <f t="shared" si="240"/>
        <v>5.6670664686476937E-3</v>
      </c>
      <c r="AB105" s="5">
        <f t="shared" si="241"/>
        <v>7.5333015166610283E-3</v>
      </c>
      <c r="AC105" s="5">
        <f t="shared" si="242"/>
        <v>8.0046829315592156E-4</v>
      </c>
      <c r="AD105" s="5">
        <f t="shared" si="243"/>
        <v>7.0861706358795323E-2</v>
      </c>
      <c r="AE105" s="5">
        <f t="shared" si="244"/>
        <v>5.1132561388394782E-2</v>
      </c>
      <c r="AF105" s="5">
        <f t="shared" si="245"/>
        <v>1.8448178631909604E-2</v>
      </c>
      <c r="AG105" s="5">
        <f t="shared" si="246"/>
        <v>4.4372937790685329E-3</v>
      </c>
      <c r="AH105" s="5">
        <f t="shared" si="247"/>
        <v>3.8452733514547622E-4</v>
      </c>
      <c r="AI105" s="5">
        <f t="shared" si="248"/>
        <v>1.0223138807617617E-3</v>
      </c>
      <c r="AJ105" s="5">
        <f t="shared" si="249"/>
        <v>1.3589744801923863E-3</v>
      </c>
      <c r="AK105" s="5">
        <f t="shared" si="250"/>
        <v>1.2043343846856128E-3</v>
      </c>
      <c r="AL105" s="5">
        <f t="shared" si="251"/>
        <v>6.1425274674027828E-5</v>
      </c>
      <c r="AM105" s="5">
        <f t="shared" si="252"/>
        <v>3.7678936920129989E-2</v>
      </c>
      <c r="AN105" s="5">
        <f t="shared" si="253"/>
        <v>2.7188458394762745E-2</v>
      </c>
      <c r="AO105" s="5">
        <f t="shared" si="254"/>
        <v>9.8093567694159181E-3</v>
      </c>
      <c r="AP105" s="5">
        <f t="shared" si="255"/>
        <v>2.3594197908678584E-3</v>
      </c>
      <c r="AQ105" s="5">
        <f t="shared" si="256"/>
        <v>4.2562895919655687E-4</v>
      </c>
      <c r="AR105" s="5">
        <f t="shared" si="257"/>
        <v>5.5493632824159359E-5</v>
      </c>
      <c r="AS105" s="5">
        <f t="shared" si="258"/>
        <v>1.4753674432162685E-4</v>
      </c>
      <c r="AT105" s="5">
        <f t="shared" si="259"/>
        <v>1.9612241817000594E-4</v>
      </c>
      <c r="AU105" s="5">
        <f t="shared" si="260"/>
        <v>1.7380530337581527E-4</v>
      </c>
      <c r="AV105" s="5">
        <f t="shared" si="261"/>
        <v>1.1552076923470406E-4</v>
      </c>
      <c r="AW105" s="5">
        <f t="shared" si="262"/>
        <v>3.2733133989605914E-6</v>
      </c>
      <c r="AX105" s="5">
        <f t="shared" si="263"/>
        <v>1.6695692219654022E-2</v>
      </c>
      <c r="AY105" s="5">
        <f t="shared" si="264"/>
        <v>1.2047317955069881E-2</v>
      </c>
      <c r="AZ105" s="5">
        <f t="shared" si="265"/>
        <v>4.3465664077016863E-3</v>
      </c>
      <c r="BA105" s="5">
        <f t="shared" si="266"/>
        <v>1.0454686322172999E-3</v>
      </c>
      <c r="BB105" s="5">
        <f t="shared" si="267"/>
        <v>1.8859794578548523E-4</v>
      </c>
      <c r="BC105" s="5">
        <f t="shared" si="268"/>
        <v>2.7217792334193587E-5</v>
      </c>
      <c r="BD105" s="5">
        <f t="shared" si="269"/>
        <v>6.6738716222813008E-6</v>
      </c>
      <c r="BE105" s="5">
        <f t="shared" si="270"/>
        <v>1.7743320108306371E-5</v>
      </c>
      <c r="BF105" s="5">
        <f t="shared" si="271"/>
        <v>2.3586414774203726E-5</v>
      </c>
      <c r="BG105" s="5">
        <f t="shared" si="272"/>
        <v>2.0902475166427659E-5</v>
      </c>
      <c r="BH105" s="5">
        <f t="shared" si="273"/>
        <v>1.3892959324226348E-5</v>
      </c>
      <c r="BI105" s="5">
        <f t="shared" si="274"/>
        <v>7.3872330333248219E-6</v>
      </c>
      <c r="BJ105" s="8">
        <f t="shared" si="275"/>
        <v>0.76560658799116321</v>
      </c>
      <c r="BK105" s="8">
        <f t="shared" si="276"/>
        <v>0.15024929201842152</v>
      </c>
      <c r="BL105" s="8">
        <f t="shared" si="277"/>
        <v>7.4935232521492853E-2</v>
      </c>
      <c r="BM105" s="8">
        <f t="shared" si="278"/>
        <v>0.6373052080580961</v>
      </c>
      <c r="BN105" s="8">
        <f t="shared" si="279"/>
        <v>0.34357343801711937</v>
      </c>
    </row>
    <row r="106" spans="1:66" x14ac:dyDescent="0.25">
      <c r="A106" t="s">
        <v>91</v>
      </c>
      <c r="B106" t="s">
        <v>97</v>
      </c>
      <c r="C106" t="s">
        <v>370</v>
      </c>
      <c r="D106" s="11">
        <v>44385</v>
      </c>
      <c r="E106">
        <f>VLOOKUP(A106,home!$A$2:$E$405,3,FALSE)</f>
        <v>1.53296703296703</v>
      </c>
      <c r="F106">
        <f>VLOOKUP(B106,home!$B$2:$E$405,3,FALSE)</f>
        <v>0.98</v>
      </c>
      <c r="G106">
        <f>VLOOKUP(C106,away!$B$2:$E$405,4,FALSE)</f>
        <v>0.8</v>
      </c>
      <c r="H106">
        <f>VLOOKUP(A106,away!$A$2:$E$405,3,FALSE)</f>
        <v>1.2527472527472501</v>
      </c>
      <c r="I106">
        <f>VLOOKUP(C106,away!$B$2:$E$405,3,FALSE)</f>
        <v>0.72</v>
      </c>
      <c r="J106">
        <f>VLOOKUP(B106,home!$B$2:$E$405,4,FALSE)</f>
        <v>1.3</v>
      </c>
      <c r="K106" s="3">
        <f t="shared" si="224"/>
        <v>1.2018461538461516</v>
      </c>
      <c r="L106" s="3">
        <f t="shared" si="225"/>
        <v>1.1725714285714262</v>
      </c>
      <c r="M106" s="5">
        <f t="shared" si="226"/>
        <v>9.306867826339657E-2</v>
      </c>
      <c r="N106" s="5">
        <f t="shared" si="227"/>
        <v>0.11185423301440808</v>
      </c>
      <c r="O106" s="5">
        <f t="shared" si="228"/>
        <v>0.10912967302656533</v>
      </c>
      <c r="P106" s="5">
        <f t="shared" si="229"/>
        <v>0.13115707779746563</v>
      </c>
      <c r="Q106" s="5">
        <f t="shared" si="230"/>
        <v>6.7215789869888812E-2</v>
      </c>
      <c r="R106" s="5">
        <f t="shared" si="231"/>
        <v>6.3981168300146177E-2</v>
      </c>
      <c r="S106" s="5">
        <f t="shared" si="232"/>
        <v>4.6208293105028428E-2</v>
      </c>
      <c r="T106" s="5">
        <f t="shared" si="233"/>
        <v>7.8815314750292298E-2</v>
      </c>
      <c r="U106" s="5">
        <f t="shared" si="234"/>
        <v>7.689552104011399E-2</v>
      </c>
      <c r="V106" s="5">
        <f t="shared" si="235"/>
        <v>7.2354509316850633E-3</v>
      </c>
      <c r="W106" s="5">
        <f t="shared" si="236"/>
        <v>2.6927679510952336E-2</v>
      </c>
      <c r="X106" s="5">
        <f t="shared" si="237"/>
        <v>3.1574627632270889E-2</v>
      </c>
      <c r="Y106" s="5">
        <f t="shared" si="238"/>
        <v>1.8511753114691356E-2</v>
      </c>
      <c r="Z106" s="5">
        <f t="shared" si="239"/>
        <v>2.5007496638457079E-2</v>
      </c>
      <c r="AA106" s="5">
        <f t="shared" si="240"/>
        <v>3.0055163652250201E-2</v>
      </c>
      <c r="AB106" s="5">
        <f t="shared" si="241"/>
        <v>1.8060841419336785E-2</v>
      </c>
      <c r="AC106" s="5">
        <f t="shared" si="242"/>
        <v>6.3728516030725154E-4</v>
      </c>
      <c r="AD106" s="5">
        <f t="shared" si="243"/>
        <v>8.0907320130599661E-3</v>
      </c>
      <c r="AE106" s="5">
        <f t="shared" si="244"/>
        <v>9.4869611947422921E-3</v>
      </c>
      <c r="AF106" s="5">
        <f t="shared" si="245"/>
        <v>5.5620698204603275E-3</v>
      </c>
      <c r="AG106" s="5">
        <f t="shared" si="246"/>
        <v>2.1739747183970605E-3</v>
      </c>
      <c r="AH106" s="5">
        <f t="shared" si="247"/>
        <v>7.3307690145876913E-3</v>
      </c>
      <c r="AI106" s="5">
        <f t="shared" si="248"/>
        <v>8.8104565449167588E-3</v>
      </c>
      <c r="AJ106" s="5">
        <f t="shared" si="249"/>
        <v>5.294406656068432E-3</v>
      </c>
      <c r="AK106" s="5">
        <f t="shared" si="250"/>
        <v>2.1210207588311034E-3</v>
      </c>
      <c r="AL106" s="5">
        <f t="shared" si="251"/>
        <v>3.5923776251784099E-5</v>
      </c>
      <c r="AM106" s="5">
        <f t="shared" si="252"/>
        <v>1.9447630303392098E-3</v>
      </c>
      <c r="AN106" s="5">
        <f t="shared" si="253"/>
        <v>2.2803735647177427E-3</v>
      </c>
      <c r="AO106" s="5">
        <f t="shared" si="254"/>
        <v>1.3369504442287997E-3</v>
      </c>
      <c r="AP106" s="5">
        <f t="shared" si="255"/>
        <v>5.2255663077285536E-4</v>
      </c>
      <c r="AQ106" s="5">
        <f t="shared" si="256"/>
        <v>1.5318374376369965E-4</v>
      </c>
      <c r="AR106" s="5">
        <f t="shared" si="257"/>
        <v>1.7191700591924464E-3</v>
      </c>
      <c r="AS106" s="5">
        <f t="shared" si="258"/>
        <v>2.0661779234479021E-3</v>
      </c>
      <c r="AT106" s="5">
        <f t="shared" si="259"/>
        <v>1.241613995228845E-3</v>
      </c>
      <c r="AU106" s="5">
        <f t="shared" si="260"/>
        <v>4.9740966824244725E-4</v>
      </c>
      <c r="AV106" s="5">
        <f t="shared" si="261"/>
        <v>1.4945247416576877E-4</v>
      </c>
      <c r="AW106" s="5">
        <f t="shared" si="262"/>
        <v>1.4062666184175259E-6</v>
      </c>
      <c r="AX106" s="5">
        <f t="shared" si="263"/>
        <v>3.8955099469256097E-4</v>
      </c>
      <c r="AY106" s="5">
        <f t="shared" si="264"/>
        <v>4.5677636634807616E-4</v>
      </c>
      <c r="AZ106" s="5">
        <f t="shared" si="265"/>
        <v>2.6780145821321441E-4</v>
      </c>
      <c r="BA106" s="5">
        <f t="shared" si="266"/>
        <v>1.0467211281019329E-4</v>
      </c>
      <c r="BB106" s="5">
        <f t="shared" si="267"/>
        <v>3.0683882212359464E-5</v>
      </c>
      <c r="BC106" s="5">
        <f t="shared" si="268"/>
        <v>7.1958087199727392E-6</v>
      </c>
      <c r="BD106" s="5">
        <f t="shared" si="269"/>
        <v>3.3597494871075146E-4</v>
      </c>
      <c r="BE106" s="5">
        <f t="shared" si="270"/>
        <v>4.0379019989667463E-4</v>
      </c>
      <c r="BF106" s="5">
        <f t="shared" si="271"/>
        <v>2.4264684935329365E-4</v>
      </c>
      <c r="BG106" s="5">
        <f t="shared" si="272"/>
        <v>9.7208060879380864E-5</v>
      </c>
      <c r="BH106" s="5">
        <f t="shared" si="273"/>
        <v>2.920728352268159E-5</v>
      </c>
      <c r="BI106" s="5">
        <f t="shared" si="274"/>
        <v>7.020532273205788E-6</v>
      </c>
      <c r="BJ106" s="8">
        <f t="shared" si="275"/>
        <v>0.36770764367598202</v>
      </c>
      <c r="BK106" s="8">
        <f t="shared" si="276"/>
        <v>0.27879948540048277</v>
      </c>
      <c r="BL106" s="8">
        <f t="shared" si="277"/>
        <v>0.32846869240772969</v>
      </c>
      <c r="BM106" s="8">
        <f t="shared" si="278"/>
        <v>0.42312132775105138</v>
      </c>
      <c r="BN106" s="8">
        <f t="shared" si="279"/>
        <v>0.57640662027187073</v>
      </c>
    </row>
    <row r="107" spans="1:66" x14ac:dyDescent="0.25">
      <c r="A107" t="s">
        <v>114</v>
      </c>
      <c r="B107" t="s">
        <v>320</v>
      </c>
      <c r="C107" t="s">
        <v>121</v>
      </c>
      <c r="D107" s="11">
        <v>44385</v>
      </c>
      <c r="E107">
        <f>VLOOKUP(A107,home!$A$2:$E$405,3,FALSE)</f>
        <v>1.3611111111111101</v>
      </c>
      <c r="F107">
        <f>VLOOKUP(B107,home!$B$2:$E$405,3,FALSE)</f>
        <v>0.52</v>
      </c>
      <c r="G107">
        <f>VLOOKUP(C107,away!$B$2:$E$405,4,FALSE)</f>
        <v>0.94</v>
      </c>
      <c r="H107">
        <f>VLOOKUP(A107,away!$A$2:$E$405,3,FALSE)</f>
        <v>1.12777777777778</v>
      </c>
      <c r="I107">
        <f>VLOOKUP(C107,away!$B$2:$E$405,3,FALSE)</f>
        <v>0.63</v>
      </c>
      <c r="J107">
        <f>VLOOKUP(B107,home!$B$2:$E$405,4,FALSE)</f>
        <v>0.89</v>
      </c>
      <c r="K107" s="3">
        <f t="shared" si="224"/>
        <v>0.66531111111111063</v>
      </c>
      <c r="L107" s="3">
        <f t="shared" si="225"/>
        <v>0.63234500000000127</v>
      </c>
      <c r="M107" s="5">
        <f t="shared" si="226"/>
        <v>0.27317132648045356</v>
      </c>
      <c r="N107" s="5">
        <f t="shared" si="227"/>
        <v>0.18174391874440651</v>
      </c>
      <c r="O107" s="5">
        <f t="shared" si="228"/>
        <v>0.17273852244328272</v>
      </c>
      <c r="P107" s="5">
        <f t="shared" si="229"/>
        <v>0.11492485829843195</v>
      </c>
      <c r="Q107" s="5">
        <f t="shared" si="230"/>
        <v>6.0458124258764241E-2</v>
      </c>
      <c r="R107" s="5">
        <f t="shared" si="231"/>
        <v>5.4615170487198904E-2</v>
      </c>
      <c r="S107" s="5">
        <f t="shared" si="232"/>
        <v>1.2087398799393868E-2</v>
      </c>
      <c r="T107" s="5">
        <f t="shared" si="233"/>
        <v>3.8230392584408343E-2</v>
      </c>
      <c r="U107" s="5">
        <f t="shared" si="234"/>
        <v>3.6336079760361045E-2</v>
      </c>
      <c r="V107" s="5">
        <f t="shared" si="235"/>
        <v>5.6502700749693825E-4</v>
      </c>
      <c r="W107" s="5">
        <f t="shared" si="236"/>
        <v>1.3407820608764016E-2</v>
      </c>
      <c r="X107" s="5">
        <f t="shared" si="237"/>
        <v>8.4783683228488969E-3</v>
      </c>
      <c r="Y107" s="5">
        <f t="shared" si="238"/>
        <v>2.6806269085559477E-3</v>
      </c>
      <c r="Z107" s="5">
        <f t="shared" si="239"/>
        <v>1.1511876660575958E-2</v>
      </c>
      <c r="AA107" s="5">
        <f t="shared" si="240"/>
        <v>7.6589794520218529E-3</v>
      </c>
      <c r="AB107" s="5">
        <f t="shared" si="241"/>
        <v>2.547802064600911E-3</v>
      </c>
      <c r="AC107" s="5">
        <f t="shared" si="242"/>
        <v>1.485689622150438E-5</v>
      </c>
      <c r="AD107" s="5">
        <f t="shared" si="243"/>
        <v>2.230093006698808E-3</v>
      </c>
      <c r="AE107" s="5">
        <f t="shared" si="244"/>
        <v>1.4101881623209602E-3</v>
      </c>
      <c r="AF107" s="5">
        <f t="shared" si="245"/>
        <v>4.4586271675142459E-4</v>
      </c>
      <c r="AG107" s="5">
        <f t="shared" si="246"/>
        <v>9.3979686541393413E-5</v>
      </c>
      <c r="AH107" s="5">
        <f t="shared" si="247"/>
        <v>1.8198694117329791E-3</v>
      </c>
      <c r="AI107" s="5">
        <f t="shared" si="248"/>
        <v>1.2107793403971917E-3</v>
      </c>
      <c r="AJ107" s="5">
        <f t="shared" si="249"/>
        <v>4.0277247413501648E-4</v>
      </c>
      <c r="AK107" s="5">
        <f t="shared" si="250"/>
        <v>8.9323000763913006E-5</v>
      </c>
      <c r="AL107" s="5">
        <f t="shared" si="251"/>
        <v>2.5001550711920328E-7</v>
      </c>
      <c r="AM107" s="5">
        <f t="shared" si="252"/>
        <v>2.9674113123358031E-4</v>
      </c>
      <c r="AN107" s="5">
        <f t="shared" si="253"/>
        <v>1.876427706298987E-4</v>
      </c>
      <c r="AO107" s="5">
        <f t="shared" si="254"/>
        <v>5.9327483896981753E-5</v>
      </c>
      <c r="AP107" s="5">
        <f t="shared" si="255"/>
        <v>1.2505145934945672E-5</v>
      </c>
      <c r="AQ107" s="5">
        <f t="shared" si="256"/>
        <v>1.9768916265583086E-6</v>
      </c>
      <c r="AR107" s="5">
        <f t="shared" si="257"/>
        <v>2.3015706463245863E-4</v>
      </c>
      <c r="AS107" s="5">
        <f t="shared" si="258"/>
        <v>1.5312605240069276E-4</v>
      </c>
      <c r="AT107" s="5">
        <f t="shared" si="259"/>
        <v>5.0938232031381514E-5</v>
      </c>
      <c r="AU107" s="5">
        <f t="shared" si="260"/>
        <v>1.1296590583611339E-5</v>
      </c>
      <c r="AV107" s="5">
        <f t="shared" si="261"/>
        <v>1.8789368082374418E-6</v>
      </c>
      <c r="AW107" s="5">
        <f t="shared" si="262"/>
        <v>2.921751738316034E-9</v>
      </c>
      <c r="AX107" s="5">
        <f t="shared" si="263"/>
        <v>3.2904195288896865E-5</v>
      </c>
      <c r="AY107" s="5">
        <f t="shared" si="264"/>
        <v>2.0806803369957524E-5</v>
      </c>
      <c r="AZ107" s="5">
        <f t="shared" si="265"/>
        <v>6.5785390384879072E-6</v>
      </c>
      <c r="BA107" s="5">
        <f t="shared" si="266"/>
        <v>1.3866354227642153E-6</v>
      </c>
      <c r="BB107" s="5">
        <f t="shared" si="267"/>
        <v>2.1920799410195978E-7</v>
      </c>
      <c r="BC107" s="5">
        <f t="shared" si="268"/>
        <v>2.7723015806080814E-8</v>
      </c>
      <c r="BD107" s="5">
        <f t="shared" si="269"/>
        <v>2.4256444839168718E-5</v>
      </c>
      <c r="BE107" s="5">
        <f t="shared" si="270"/>
        <v>1.6138082267552708E-5</v>
      </c>
      <c r="BF107" s="5">
        <f t="shared" si="271"/>
        <v>5.3684227223140004E-6</v>
      </c>
      <c r="BG107" s="5">
        <f t="shared" si="272"/>
        <v>1.1905570954322875E-6</v>
      </c>
      <c r="BH107" s="5">
        <f t="shared" si="273"/>
        <v>1.9802271600081786E-7</v>
      </c>
      <c r="BI107" s="5">
        <f t="shared" si="274"/>
        <v>2.6349342641548816E-8</v>
      </c>
      <c r="BJ107" s="8">
        <f t="shared" si="275"/>
        <v>0.30979949152751246</v>
      </c>
      <c r="BK107" s="8">
        <f t="shared" si="276"/>
        <v>0.40078452430087491</v>
      </c>
      <c r="BL107" s="8">
        <f t="shared" si="277"/>
        <v>0.2779138731899341</v>
      </c>
      <c r="BM107" s="8">
        <f t="shared" si="278"/>
        <v>0.14233704108474129</v>
      </c>
      <c r="BN107" s="8">
        <f t="shared" si="279"/>
        <v>0.85765192071253782</v>
      </c>
    </row>
    <row r="108" spans="1:66" x14ac:dyDescent="0.25">
      <c r="A108" t="s">
        <v>114</v>
      </c>
      <c r="B108" t="s">
        <v>127</v>
      </c>
      <c r="C108" t="s">
        <v>119</v>
      </c>
      <c r="D108" s="11">
        <v>44385</v>
      </c>
      <c r="E108">
        <f>VLOOKUP(A108,home!$A$2:$E$405,3,FALSE)</f>
        <v>1.3611111111111101</v>
      </c>
      <c r="F108">
        <f>VLOOKUP(B108,home!$B$2:$E$405,3,FALSE)</f>
        <v>1.26</v>
      </c>
      <c r="G108">
        <f>VLOOKUP(C108,away!$B$2:$E$405,4,FALSE)</f>
        <v>0.84</v>
      </c>
      <c r="H108">
        <f>VLOOKUP(A108,away!$A$2:$E$405,3,FALSE)</f>
        <v>1.12777777777778</v>
      </c>
      <c r="I108">
        <f>VLOOKUP(C108,away!$B$2:$E$405,3,FALSE)</f>
        <v>0.73</v>
      </c>
      <c r="J108">
        <f>VLOOKUP(B108,home!$B$2:$E$405,4,FALSE)</f>
        <v>0.76</v>
      </c>
      <c r="K108" s="3">
        <f t="shared" si="224"/>
        <v>1.440599999999999</v>
      </c>
      <c r="L108" s="3">
        <f t="shared" si="225"/>
        <v>0.62569111111111231</v>
      </c>
      <c r="M108" s="5">
        <f t="shared" si="226"/>
        <v>0.12665465971948453</v>
      </c>
      <c r="N108" s="5">
        <f t="shared" si="227"/>
        <v>0.18245870279188928</v>
      </c>
      <c r="O108" s="5">
        <f t="shared" si="228"/>
        <v>7.9246694767284118E-2</v>
      </c>
      <c r="P108" s="5">
        <f t="shared" si="229"/>
        <v>0.11416278848174942</v>
      </c>
      <c r="Q108" s="5">
        <f t="shared" si="230"/>
        <v>0.13142500362099779</v>
      </c>
      <c r="R108" s="5">
        <f t="shared" si="231"/>
        <v>2.4791976250412583E-2</v>
      </c>
      <c r="S108" s="5">
        <f t="shared" si="232"/>
        <v>2.5725745706463819E-2</v>
      </c>
      <c r="T108" s="5">
        <f t="shared" si="233"/>
        <v>8.2231456543404066E-2</v>
      </c>
      <c r="U108" s="5">
        <f t="shared" si="234"/>
        <v>3.5715320986344341E-2</v>
      </c>
      <c r="V108" s="5">
        <f t="shared" si="235"/>
        <v>2.5764923577992981E-3</v>
      </c>
      <c r="W108" s="5">
        <f t="shared" si="236"/>
        <v>6.3110286738803076E-2</v>
      </c>
      <c r="X108" s="5">
        <f t="shared" si="237"/>
        <v>3.9487545432142591E-2</v>
      </c>
      <c r="Y108" s="5">
        <f t="shared" si="238"/>
        <v>1.2353503088243912E-2</v>
      </c>
      <c r="Z108" s="5">
        <f t="shared" si="239"/>
        <v>5.170706388920321E-3</v>
      </c>
      <c r="AA108" s="5">
        <f t="shared" si="240"/>
        <v>7.4489196238786094E-3</v>
      </c>
      <c r="AB108" s="5">
        <f t="shared" si="241"/>
        <v>5.3654568050797592E-3</v>
      </c>
      <c r="AC108" s="5">
        <f t="shared" si="242"/>
        <v>1.4514840626459532E-4</v>
      </c>
      <c r="AD108" s="5">
        <f t="shared" si="243"/>
        <v>2.2729169768979918E-2</v>
      </c>
      <c r="AE108" s="5">
        <f t="shared" si="244"/>
        <v>1.4221439487386149E-2</v>
      </c>
      <c r="AF108" s="5">
        <f t="shared" si="245"/>
        <v>4.4491141372310439E-3</v>
      </c>
      <c r="AG108" s="5">
        <f t="shared" si="246"/>
        <v>9.279237226614168E-4</v>
      </c>
      <c r="AH108" s="5">
        <f t="shared" si="247"/>
        <v>8.0881625642822042E-4</v>
      </c>
      <c r="AI108" s="5">
        <f t="shared" si="248"/>
        <v>1.1651806990104936E-3</v>
      </c>
      <c r="AJ108" s="5">
        <f t="shared" si="249"/>
        <v>8.3927965749725809E-4</v>
      </c>
      <c r="AK108" s="5">
        <f t="shared" si="250"/>
        <v>4.0302209153018291E-4</v>
      </c>
      <c r="AL108" s="5">
        <f t="shared" si="251"/>
        <v>5.2333003269042187E-6</v>
      </c>
      <c r="AM108" s="5">
        <f t="shared" si="252"/>
        <v>6.5487283938384872E-3</v>
      </c>
      <c r="AN108" s="5">
        <f t="shared" si="253"/>
        <v>4.0974811451056931E-3</v>
      </c>
      <c r="AO108" s="5">
        <f t="shared" si="254"/>
        <v>1.2818787652190068E-3</v>
      </c>
      <c r="AP108" s="5">
        <f t="shared" si="255"/>
        <v>2.6735338297320714E-4</v>
      </c>
      <c r="AQ108" s="5">
        <f t="shared" si="256"/>
        <v>4.182015881295516E-5</v>
      </c>
      <c r="AR108" s="5">
        <f t="shared" si="257"/>
        <v>1.0121382843386073E-4</v>
      </c>
      <c r="AS108" s="5">
        <f t="shared" si="258"/>
        <v>1.4580864124181966E-4</v>
      </c>
      <c r="AT108" s="5">
        <f t="shared" si="259"/>
        <v>1.0502596428648266E-4</v>
      </c>
      <c r="AU108" s="5">
        <f t="shared" si="260"/>
        <v>5.0433468050368926E-5</v>
      </c>
      <c r="AV108" s="5">
        <f t="shared" si="261"/>
        <v>1.8163613518340361E-5</v>
      </c>
      <c r="AW108" s="5">
        <f t="shared" si="262"/>
        <v>1.310317536776923E-7</v>
      </c>
      <c r="AX108" s="5">
        <f t="shared" si="263"/>
        <v>1.5723496873606177E-3</v>
      </c>
      <c r="AY108" s="5">
        <f t="shared" si="264"/>
        <v>9.8380522293987503E-4</v>
      </c>
      <c r="AZ108" s="5">
        <f t="shared" si="265"/>
        <v>3.0777909152908297E-4</v>
      </c>
      <c r="BA108" s="5">
        <f t="shared" si="266"/>
        <v>6.4191547251866906E-5</v>
      </c>
      <c r="BB108" s="5">
        <f t="shared" si="267"/>
        <v>1.0041020130990515E-5</v>
      </c>
      <c r="BC108" s="5">
        <f t="shared" si="268"/>
        <v>1.2565154084897006E-6</v>
      </c>
      <c r="BD108" s="5">
        <f t="shared" si="269"/>
        <v>1.0554765462098635E-5</v>
      </c>
      <c r="BE108" s="5">
        <f t="shared" si="270"/>
        <v>1.5205195124699284E-5</v>
      </c>
      <c r="BF108" s="5">
        <f t="shared" si="271"/>
        <v>1.0952302048320889E-5</v>
      </c>
      <c r="BG108" s="5">
        <f t="shared" si="272"/>
        <v>5.2592954436036858E-6</v>
      </c>
      <c r="BH108" s="5">
        <f t="shared" si="273"/>
        <v>1.8941352540138665E-6</v>
      </c>
      <c r="BI108" s="5">
        <f t="shared" si="274"/>
        <v>5.4573824938647463E-7</v>
      </c>
      <c r="BJ108" s="8">
        <f t="shared" si="275"/>
        <v>0.56857083026230959</v>
      </c>
      <c r="BK108" s="8">
        <f t="shared" si="276"/>
        <v>0.27025387319502847</v>
      </c>
      <c r="BL108" s="8">
        <f t="shared" si="277"/>
        <v>0.15624972408457857</v>
      </c>
      <c r="BM108" s="8">
        <f t="shared" si="278"/>
        <v>0.34052163410783298</v>
      </c>
      <c r="BN108" s="8">
        <f t="shared" si="279"/>
        <v>0.65873982563181765</v>
      </c>
    </row>
    <row r="109" spans="1:66" x14ac:dyDescent="0.25">
      <c r="A109" t="s">
        <v>114</v>
      </c>
      <c r="B109" t="s">
        <v>123</v>
      </c>
      <c r="C109" t="s">
        <v>379</v>
      </c>
      <c r="D109" s="11">
        <v>44385</v>
      </c>
      <c r="E109">
        <f>VLOOKUP(A109,home!$A$2:$E$405,3,FALSE)</f>
        <v>1.3611111111111101</v>
      </c>
      <c r="F109">
        <f>VLOOKUP(B109,home!$B$2:$E$405,3,FALSE)</f>
        <v>1.26</v>
      </c>
      <c r="G109">
        <f>VLOOKUP(C109,away!$B$2:$E$405,4,FALSE)</f>
        <v>0.83</v>
      </c>
      <c r="H109">
        <f>VLOOKUP(A109,away!$A$2:$E$405,3,FALSE)</f>
        <v>1.12777777777778</v>
      </c>
      <c r="I109">
        <f>VLOOKUP(C109,away!$B$2:$E$405,3,FALSE)</f>
        <v>0.92</v>
      </c>
      <c r="J109">
        <f>VLOOKUP(B109,home!$B$2:$E$405,4,FALSE)</f>
        <v>1.1399999999999999</v>
      </c>
      <c r="K109" s="3">
        <f t="shared" si="224"/>
        <v>1.423449999999999</v>
      </c>
      <c r="L109" s="3">
        <f t="shared" si="225"/>
        <v>1.1828133333333355</v>
      </c>
      <c r="M109" s="5">
        <f t="shared" si="226"/>
        <v>7.3809831851183103E-2</v>
      </c>
      <c r="N109" s="5">
        <f t="shared" si="227"/>
        <v>0.10506460514856651</v>
      </c>
      <c r="O109" s="5">
        <f t="shared" si="228"/>
        <v>8.7303253244670878E-2</v>
      </c>
      <c r="P109" s="5">
        <f t="shared" si="229"/>
        <v>0.12427181583112669</v>
      </c>
      <c r="Q109" s="5">
        <f t="shared" si="230"/>
        <v>7.4777106099363458E-2</v>
      </c>
      <c r="R109" s="5">
        <f t="shared" si="231"/>
        <v>5.1631725990586762E-2</v>
      </c>
      <c r="S109" s="5">
        <f t="shared" si="232"/>
        <v>5.2308357242646694E-2</v>
      </c>
      <c r="T109" s="5">
        <f t="shared" si="233"/>
        <v>8.8447358122408587E-2</v>
      </c>
      <c r="U109" s="5">
        <f t="shared" si="234"/>
        <v>7.3495180361300677E-2</v>
      </c>
      <c r="V109" s="5">
        <f t="shared" si="235"/>
        <v>9.7855896469988529E-3</v>
      </c>
      <c r="W109" s="5">
        <f t="shared" si="236"/>
        <v>3.5480490559046278E-2</v>
      </c>
      <c r="X109" s="5">
        <f t="shared" si="237"/>
        <v>4.1966797306447465E-2</v>
      </c>
      <c r="Y109" s="5">
        <f t="shared" si="238"/>
        <v>2.4819443705681791E-2</v>
      </c>
      <c r="Z109" s="5">
        <f t="shared" si="239"/>
        <v>2.0356897974893116E-2</v>
      </c>
      <c r="AA109" s="5">
        <f t="shared" si="240"/>
        <v>2.897702642236159E-2</v>
      </c>
      <c r="AB109" s="5">
        <f t="shared" si="241"/>
        <v>2.062367413045529E-2</v>
      </c>
      <c r="AC109" s="5">
        <f t="shared" si="242"/>
        <v>1.0297349315727784E-3</v>
      </c>
      <c r="AD109" s="5">
        <f t="shared" si="243"/>
        <v>1.2626176071568596E-2</v>
      </c>
      <c r="AE109" s="5">
        <f t="shared" si="244"/>
        <v>1.493440940646565E-2</v>
      </c>
      <c r="AF109" s="5">
        <f t="shared" si="245"/>
        <v>8.8323092857131805E-3</v>
      </c>
      <c r="AG109" s="5">
        <f t="shared" si="246"/>
        <v>3.4823243957551263E-3</v>
      </c>
      <c r="AH109" s="5">
        <f t="shared" si="247"/>
        <v>6.0196025875024865E-3</v>
      </c>
      <c r="AI109" s="5">
        <f t="shared" si="248"/>
        <v>8.5686033031804089E-3</v>
      </c>
      <c r="AJ109" s="5">
        <f t="shared" si="249"/>
        <v>6.0984891859560729E-3</v>
      </c>
      <c r="AK109" s="5">
        <f t="shared" si="250"/>
        <v>2.8936314772497218E-3</v>
      </c>
      <c r="AL109" s="5">
        <f t="shared" si="251"/>
        <v>6.9349584770386563E-5</v>
      </c>
      <c r="AM109" s="5">
        <f t="shared" si="252"/>
        <v>3.5945460658148585E-3</v>
      </c>
      <c r="AN109" s="5">
        <f t="shared" si="253"/>
        <v>4.2516770139266998E-3</v>
      </c>
      <c r="AO109" s="5">
        <f t="shared" si="254"/>
        <v>2.5144701305496817E-3</v>
      </c>
      <c r="AP109" s="5">
        <f t="shared" si="255"/>
        <v>9.913829322275255E-4</v>
      </c>
      <c r="AQ109" s="5">
        <f t="shared" si="256"/>
        <v>2.9315523766945385E-4</v>
      </c>
      <c r="AR109" s="5">
        <f t="shared" si="257"/>
        <v>1.4240132403731574E-3</v>
      </c>
      <c r="AS109" s="5">
        <f t="shared" si="258"/>
        <v>2.0270116470091693E-3</v>
      </c>
      <c r="AT109" s="5">
        <f t="shared" si="259"/>
        <v>1.4426748644676003E-3</v>
      </c>
      <c r="AU109" s="5">
        <f t="shared" si="260"/>
        <v>6.8452517860880121E-4</v>
      </c>
      <c r="AV109" s="5">
        <f t="shared" si="261"/>
        <v>2.4359684137267436E-4</v>
      </c>
      <c r="AW109" s="5">
        <f t="shared" si="262"/>
        <v>3.2433946243272848E-6</v>
      </c>
      <c r="AX109" s="5">
        <f t="shared" si="263"/>
        <v>8.5277609956402713E-4</v>
      </c>
      <c r="AY109" s="5">
        <f t="shared" si="264"/>
        <v>1.0086749409123272E-3</v>
      </c>
      <c r="AZ109" s="5">
        <f t="shared" si="265"/>
        <v>5.9653708455515765E-4</v>
      </c>
      <c r="BA109" s="5">
        <f t="shared" si="266"/>
        <v>2.3519733914654532E-4</v>
      </c>
      <c r="BB109" s="5">
        <f t="shared" si="267"/>
        <v>6.9548637176764048E-5</v>
      </c>
      <c r="BC109" s="5">
        <f t="shared" si="268"/>
        <v>1.6452611073567799E-5</v>
      </c>
      <c r="BD109" s="5">
        <f t="shared" si="269"/>
        <v>2.8072364125943024E-4</v>
      </c>
      <c r="BE109" s="5">
        <f t="shared" si="270"/>
        <v>3.9959606715073566E-4</v>
      </c>
      <c r="BF109" s="5">
        <f t="shared" si="271"/>
        <v>2.8440251089285721E-4</v>
      </c>
      <c r="BG109" s="5">
        <f t="shared" si="272"/>
        <v>1.3494425137681239E-4</v>
      </c>
      <c r="BH109" s="5">
        <f t="shared" si="273"/>
        <v>4.8021598655580871E-5</v>
      </c>
      <c r="BI109" s="5">
        <f t="shared" si="274"/>
        <v>1.3671268921257299E-5</v>
      </c>
      <c r="BJ109" s="8">
        <f t="shared" si="275"/>
        <v>0.42485543819363331</v>
      </c>
      <c r="BK109" s="8">
        <f t="shared" si="276"/>
        <v>0.26228335402921082</v>
      </c>
      <c r="BL109" s="8">
        <f t="shared" si="277"/>
        <v>0.29259436781335196</v>
      </c>
      <c r="BM109" s="8">
        <f t="shared" si="278"/>
        <v>0.48222628829930381</v>
      </c>
      <c r="BN109" s="8">
        <f t="shared" si="279"/>
        <v>0.51685833816549742</v>
      </c>
    </row>
    <row r="110" spans="1:66" x14ac:dyDescent="0.25">
      <c r="A110" t="s">
        <v>114</v>
      </c>
      <c r="B110" t="s">
        <v>126</v>
      </c>
      <c r="C110" t="s">
        <v>110</v>
      </c>
      <c r="D110" s="11">
        <v>44385</v>
      </c>
      <c r="E110">
        <f>VLOOKUP(A110,home!$A$2:$E$405,3,FALSE)</f>
        <v>1.3611111111111101</v>
      </c>
      <c r="F110">
        <f>VLOOKUP(B110,home!$B$2:$E$405,3,FALSE)</f>
        <v>1.47</v>
      </c>
      <c r="G110">
        <f>VLOOKUP(C110,away!$B$2:$E$405,4,FALSE)</f>
        <v>1.1000000000000001</v>
      </c>
      <c r="H110">
        <f>VLOOKUP(A110,away!$A$2:$E$405,3,FALSE)</f>
        <v>1.12777777777778</v>
      </c>
      <c r="I110">
        <f>VLOOKUP(C110,away!$B$2:$E$405,3,FALSE)</f>
        <v>1.19</v>
      </c>
      <c r="J110">
        <f>VLOOKUP(B110,home!$B$2:$E$405,4,FALSE)</f>
        <v>1.1100000000000001</v>
      </c>
      <c r="K110" s="3">
        <f t="shared" si="224"/>
        <v>2.2009166666666649</v>
      </c>
      <c r="L110" s="3">
        <f t="shared" si="225"/>
        <v>1.4896816666666697</v>
      </c>
      <c r="M110" s="5">
        <f t="shared" si="226"/>
        <v>2.4957064930185822E-2</v>
      </c>
      <c r="N110" s="5">
        <f t="shared" si="227"/>
        <v>5.4928420155928102E-2</v>
      </c>
      <c r="O110" s="5">
        <f t="shared" si="228"/>
        <v>3.7178082080307512E-2</v>
      </c>
      <c r="P110" s="5">
        <f t="shared" si="229"/>
        <v>8.1825860485250063E-2</v>
      </c>
      <c r="Q110" s="5">
        <f t="shared" si="230"/>
        <v>6.0446437697425671E-2</v>
      </c>
      <c r="R110" s="5">
        <f t="shared" si="231"/>
        <v>2.7691753638431373E-2</v>
      </c>
      <c r="S110" s="5">
        <f t="shared" si="232"/>
        <v>6.7069900475890606E-2</v>
      </c>
      <c r="T110" s="5">
        <f t="shared" si="233"/>
        <v>9.0045950053164084E-2</v>
      </c>
      <c r="U110" s="5">
        <f t="shared" si="234"/>
        <v>6.0947242112050867E-2</v>
      </c>
      <c r="V110" s="5">
        <f t="shared" si="235"/>
        <v>2.4433305467485192E-2</v>
      </c>
      <c r="W110" s="5">
        <f t="shared" si="236"/>
        <v>4.4345857389630775E-2</v>
      </c>
      <c r="X110" s="5">
        <f t="shared" si="237"/>
        <v>6.6061210745947632E-2</v>
      </c>
      <c r="Y110" s="5">
        <f t="shared" si="238"/>
        <v>4.9205087263020697E-2</v>
      </c>
      <c r="Z110" s="5">
        <f t="shared" si="239"/>
        <v>1.3750632571007086E-2</v>
      </c>
      <c r="AA110" s="5">
        <f t="shared" si="240"/>
        <v>3.0263996402738986E-2</v>
      </c>
      <c r="AB110" s="5">
        <f t="shared" si="241"/>
        <v>3.3304267041364119E-2</v>
      </c>
      <c r="AC110" s="5">
        <f t="shared" si="242"/>
        <v>5.00678928483943E-3</v>
      </c>
      <c r="AD110" s="5">
        <f t="shared" si="243"/>
        <v>2.4400384156615357E-2</v>
      </c>
      <c r="AE110" s="5">
        <f t="shared" si="244"/>
        <v>3.6348804937733771E-2</v>
      </c>
      <c r="AF110" s="5">
        <f t="shared" si="245"/>
        <v>2.7074074160492463E-2</v>
      </c>
      <c r="AG110" s="5">
        <f t="shared" si="246"/>
        <v>1.3443917306286473E-2</v>
      </c>
      <c r="AH110" s="5">
        <f t="shared" si="247"/>
        <v>5.1210163115247079E-3</v>
      </c>
      <c r="AI110" s="5">
        <f t="shared" si="248"/>
        <v>1.127093015030658E-2</v>
      </c>
      <c r="AJ110" s="5">
        <f t="shared" si="249"/>
        <v>1.2403189008322785E-2</v>
      </c>
      <c r="AK110" s="5">
        <f t="shared" si="250"/>
        <v>9.0994618027447991E-3</v>
      </c>
      <c r="AL110" s="5">
        <f t="shared" si="251"/>
        <v>6.5662343331855254E-4</v>
      </c>
      <c r="AM110" s="5">
        <f t="shared" si="252"/>
        <v>1.0740642432672795E-2</v>
      </c>
      <c r="AN110" s="5">
        <f t="shared" si="253"/>
        <v>1.6000138120174763E-2</v>
      </c>
      <c r="AO110" s="5">
        <f t="shared" si="254"/>
        <v>1.1917556210879431E-2</v>
      </c>
      <c r="AP110" s="5">
        <f t="shared" si="255"/>
        <v>5.9177883329388625E-3</v>
      </c>
      <c r="AQ110" s="5">
        <f t="shared" si="256"/>
        <v>2.2039051966982349E-3</v>
      </c>
      <c r="AR110" s="5">
        <f t="shared" si="257"/>
        <v>1.5257368227958664E-3</v>
      </c>
      <c r="AS110" s="5">
        <f t="shared" si="258"/>
        <v>3.3580196022384664E-3</v>
      </c>
      <c r="AT110" s="5">
        <f t="shared" si="259"/>
        <v>3.6953606547800032E-3</v>
      </c>
      <c r="AU110" s="5">
        <f t="shared" si="260"/>
        <v>2.7110602848165158E-3</v>
      </c>
      <c r="AV110" s="5">
        <f t="shared" si="261"/>
        <v>1.4917044412976858E-3</v>
      </c>
      <c r="AW110" s="5">
        <f t="shared" si="262"/>
        <v>5.9801344602964611E-5</v>
      </c>
      <c r="AX110" s="5">
        <f t="shared" si="263"/>
        <v>3.9398764901294589E-3</v>
      </c>
      <c r="AY110" s="5">
        <f t="shared" si="264"/>
        <v>5.8691617762768817E-3</v>
      </c>
      <c r="AZ110" s="5">
        <f t="shared" si="265"/>
        <v>4.3715913484102288E-3</v>
      </c>
      <c r="BA110" s="5">
        <f t="shared" si="266"/>
        <v>2.1707598286284475E-3</v>
      </c>
      <c r="BB110" s="5">
        <f t="shared" si="267"/>
        <v>8.0843527986107012E-4</v>
      </c>
      <c r="BC110" s="5">
        <f t="shared" si="268"/>
        <v>2.4086224301911503E-4</v>
      </c>
      <c r="BD110" s="5">
        <f t="shared" si="269"/>
        <v>3.7881036217954253E-4</v>
      </c>
      <c r="BE110" s="5">
        <f t="shared" si="270"/>
        <v>8.337300396269909E-4</v>
      </c>
      <c r="BF110" s="5">
        <f t="shared" si="271"/>
        <v>9.1748516985785164E-4</v>
      </c>
      <c r="BG110" s="5">
        <f t="shared" si="272"/>
        <v>6.7310280058654722E-4</v>
      </c>
      <c r="BH110" s="5">
        <f t="shared" si="273"/>
        <v>3.7036079304773498E-4</v>
      </c>
      <c r="BI110" s="5">
        <f t="shared" si="274"/>
        <v>1.6302664841972867E-4</v>
      </c>
      <c r="BJ110" s="8">
        <f t="shared" si="275"/>
        <v>0.5304808611259344</v>
      </c>
      <c r="BK110" s="8">
        <f t="shared" si="276"/>
        <v>0.20981870585324655</v>
      </c>
      <c r="BL110" s="8">
        <f t="shared" si="277"/>
        <v>0.24339833616743867</v>
      </c>
      <c r="BM110" s="8">
        <f t="shared" si="278"/>
        <v>0.70461155629842409</v>
      </c>
      <c r="BN110" s="8">
        <f t="shared" si="279"/>
        <v>0.28702761898752854</v>
      </c>
    </row>
    <row r="111" spans="1:66" x14ac:dyDescent="0.25">
      <c r="A111" t="s">
        <v>114</v>
      </c>
      <c r="B111" t="s">
        <v>345</v>
      </c>
      <c r="C111" t="s">
        <v>120</v>
      </c>
      <c r="D111" s="11">
        <v>44385</v>
      </c>
      <c r="E111">
        <f>VLOOKUP(A111,home!$A$2:$E$405,3,FALSE)</f>
        <v>1.3611111111111101</v>
      </c>
      <c r="F111">
        <f>VLOOKUP(B111,home!$B$2:$E$405,3,FALSE)</f>
        <v>1.26</v>
      </c>
      <c r="G111">
        <f>VLOOKUP(C111,away!$B$2:$E$405,4,FALSE)</f>
        <v>1.26</v>
      </c>
      <c r="H111">
        <f>VLOOKUP(A111,away!$A$2:$E$405,3,FALSE)</f>
        <v>1.12777777777778</v>
      </c>
      <c r="I111">
        <f>VLOOKUP(C111,away!$B$2:$E$405,3,FALSE)</f>
        <v>0.73</v>
      </c>
      <c r="J111">
        <f>VLOOKUP(B111,home!$B$2:$E$405,4,FALSE)</f>
        <v>0.63</v>
      </c>
      <c r="K111" s="3">
        <f t="shared" si="224"/>
        <v>2.1608999999999985</v>
      </c>
      <c r="L111" s="3">
        <f t="shared" si="225"/>
        <v>0.51866500000000093</v>
      </c>
      <c r="M111" s="5">
        <f t="shared" si="226"/>
        <v>6.8592985614207208E-2</v>
      </c>
      <c r="N111" s="5">
        <f t="shared" si="227"/>
        <v>0.14822258261374024</v>
      </c>
      <c r="O111" s="5">
        <f t="shared" si="228"/>
        <v>3.5576780883592847E-2</v>
      </c>
      <c r="P111" s="5">
        <f t="shared" si="229"/>
        <v>7.6877865811355722E-2</v>
      </c>
      <c r="Q111" s="5">
        <f t="shared" si="230"/>
        <v>0.16014708938501554</v>
      </c>
      <c r="R111" s="5">
        <f t="shared" si="231"/>
        <v>9.2262155284943553E-3</v>
      </c>
      <c r="S111" s="5">
        <f t="shared" si="232"/>
        <v>2.1540855084476285E-2</v>
      </c>
      <c r="T111" s="5">
        <f t="shared" si="233"/>
        <v>8.3062690115879231E-2</v>
      </c>
      <c r="U111" s="5">
        <f t="shared" si="234"/>
        <v>1.9936929135523439E-2</v>
      </c>
      <c r="V111" s="5">
        <f t="shared" si="235"/>
        <v>2.6825142733338169E-3</v>
      </c>
      <c r="W111" s="5">
        <f t="shared" si="236"/>
        <v>0.11535394848402661</v>
      </c>
      <c r="X111" s="5">
        <f t="shared" si="237"/>
        <v>5.9830055690467766E-2</v>
      </c>
      <c r="Y111" s="5">
        <f t="shared" si="238"/>
        <v>1.5515877917348257E-2</v>
      </c>
      <c r="Z111" s="5">
        <f t="shared" si="239"/>
        <v>1.595105025695512E-3</v>
      </c>
      <c r="AA111" s="5">
        <f t="shared" si="240"/>
        <v>3.4468624500254294E-3</v>
      </c>
      <c r="AB111" s="5">
        <f t="shared" si="241"/>
        <v>3.7241625341299725E-3</v>
      </c>
      <c r="AC111" s="5">
        <f t="shared" si="242"/>
        <v>1.8790730795556138E-4</v>
      </c>
      <c r="AD111" s="5">
        <f t="shared" si="243"/>
        <v>6.2317086819783242E-2</v>
      </c>
      <c r="AE111" s="5">
        <f t="shared" si="244"/>
        <v>3.2321691835382936E-2</v>
      </c>
      <c r="AF111" s="5">
        <f t="shared" si="245"/>
        <v>8.3820651478994576E-3</v>
      </c>
      <c r="AG111" s="5">
        <f t="shared" si="246"/>
        <v>1.4491612733117606E-3</v>
      </c>
      <c r="AH111" s="5">
        <f t="shared" si="247"/>
        <v>2.0683128703809098E-4</v>
      </c>
      <c r="AI111" s="5">
        <f t="shared" si="248"/>
        <v>4.4694172816061049E-4</v>
      </c>
      <c r="AJ111" s="5">
        <f t="shared" si="249"/>
        <v>4.8289819019113129E-4</v>
      </c>
      <c r="AK111" s="5">
        <f t="shared" si="250"/>
        <v>3.4783156639467156E-4</v>
      </c>
      <c r="AL111" s="5">
        <f t="shared" si="251"/>
        <v>8.4241341452783537E-6</v>
      </c>
      <c r="AM111" s="5">
        <f t="shared" si="252"/>
        <v>2.6932198581773901E-2</v>
      </c>
      <c r="AN111" s="5">
        <f t="shared" si="253"/>
        <v>1.3968788777415786E-2</v>
      </c>
      <c r="AO111" s="5">
        <f t="shared" si="254"/>
        <v>3.622560915619185E-3</v>
      </c>
      <c r="AP111" s="5">
        <f t="shared" si="255"/>
        <v>6.2629851909987622E-4</v>
      </c>
      <c r="AQ111" s="5">
        <f t="shared" si="256"/>
        <v>8.1209780352234451E-5</v>
      </c>
      <c r="AR111" s="5">
        <f t="shared" si="257"/>
        <v>2.1455229898322337E-5</v>
      </c>
      <c r="AS111" s="5">
        <f t="shared" si="258"/>
        <v>4.6362606287284707E-5</v>
      </c>
      <c r="AT111" s="5">
        <f t="shared" si="259"/>
        <v>5.0092477963096728E-5</v>
      </c>
      <c r="AU111" s="5">
        <f t="shared" si="260"/>
        <v>3.6081611876818543E-5</v>
      </c>
      <c r="AV111" s="5">
        <f t="shared" si="261"/>
        <v>1.9492188776154287E-5</v>
      </c>
      <c r="AW111" s="5">
        <f t="shared" si="262"/>
        <v>2.6226744477605971E-7</v>
      </c>
      <c r="AX111" s="5">
        <f t="shared" si="263"/>
        <v>9.6996313192258647E-3</v>
      </c>
      <c r="AY111" s="5">
        <f t="shared" si="264"/>
        <v>5.030859278186293E-3</v>
      </c>
      <c r="AZ111" s="5">
        <f t="shared" si="265"/>
        <v>1.3046653137602489E-3</v>
      </c>
      <c r="BA111" s="5">
        <f t="shared" si="266"/>
        <v>2.2556141165382032E-4</v>
      </c>
      <c r="BB111" s="5">
        <f t="shared" si="267"/>
        <v>2.9247702393857222E-5</v>
      </c>
      <c r="BC111" s="5">
        <f t="shared" si="268"/>
        <v>3.0339519124219975E-6</v>
      </c>
      <c r="BD111" s="5">
        <f t="shared" si="269"/>
        <v>1.8546794692022291E-6</v>
      </c>
      <c r="BE111" s="5">
        <f t="shared" si="270"/>
        <v>4.0077768649990939E-6</v>
      </c>
      <c r="BF111" s="5">
        <f t="shared" si="271"/>
        <v>4.3302025137882681E-6</v>
      </c>
      <c r="BG111" s="5">
        <f t="shared" si="272"/>
        <v>3.1190448706816871E-6</v>
      </c>
      <c r="BH111" s="5">
        <f t="shared" si="273"/>
        <v>1.6849860152640136E-6</v>
      </c>
      <c r="BI111" s="5">
        <f t="shared" si="274"/>
        <v>7.2821725607680089E-7</v>
      </c>
      <c r="BJ111" s="8">
        <f t="shared" si="275"/>
        <v>0.74812630483424836</v>
      </c>
      <c r="BK111" s="8">
        <f t="shared" si="276"/>
        <v>0.1749214115036602</v>
      </c>
      <c r="BL111" s="8">
        <f t="shared" si="277"/>
        <v>7.3584662325342262E-2</v>
      </c>
      <c r="BM111" s="8">
        <f t="shared" si="278"/>
        <v>0.49455336684179901</v>
      </c>
      <c r="BN111" s="8">
        <f t="shared" si="279"/>
        <v>0.49864351983640587</v>
      </c>
    </row>
    <row r="112" spans="1:66" x14ac:dyDescent="0.25">
      <c r="A112" t="s">
        <v>114</v>
      </c>
      <c r="B112" t="s">
        <v>356</v>
      </c>
      <c r="C112" t="s">
        <v>96</v>
      </c>
      <c r="D112" s="11">
        <v>44385</v>
      </c>
      <c r="E112">
        <f>VLOOKUP(A112,home!$A$2:$E$405,3,FALSE)</f>
        <v>1.3611111111111101</v>
      </c>
      <c r="F112">
        <f>VLOOKUP(B112,home!$B$2:$E$405,3,FALSE)</f>
        <v>0.9</v>
      </c>
      <c r="G112">
        <f>VLOOKUP(C112,away!$B$2:$E$405,4,FALSE)</f>
        <v>1.1000000000000001</v>
      </c>
      <c r="H112">
        <f>VLOOKUP(A112,away!$A$2:$E$405,3,FALSE)</f>
        <v>1.12777777777778</v>
      </c>
      <c r="I112">
        <f>VLOOKUP(C112,away!$B$2:$E$405,3,FALSE)</f>
        <v>0.83</v>
      </c>
      <c r="J112">
        <f>VLOOKUP(B112,home!$B$2:$E$405,4,FALSE)</f>
        <v>1.08</v>
      </c>
      <c r="K112" s="3">
        <f t="shared" si="224"/>
        <v>1.347499999999999</v>
      </c>
      <c r="L112" s="3">
        <f t="shared" si="225"/>
        <v>1.0109400000000019</v>
      </c>
      <c r="M112" s="5">
        <f t="shared" si="226"/>
        <v>9.4567633694782438E-2</v>
      </c>
      <c r="N112" s="5">
        <f t="shared" si="227"/>
        <v>0.12742988640371924</v>
      </c>
      <c r="O112" s="5">
        <f t="shared" si="228"/>
        <v>9.5602203607403541E-2</v>
      </c>
      <c r="P112" s="5">
        <f t="shared" si="229"/>
        <v>0.12882396936097618</v>
      </c>
      <c r="Q112" s="5">
        <f t="shared" si="230"/>
        <v>8.5855885964505788E-2</v>
      </c>
      <c r="R112" s="5">
        <f t="shared" si="231"/>
        <v>4.8324045857434356E-2</v>
      </c>
      <c r="S112" s="5">
        <f t="shared" si="232"/>
        <v>4.3872344145461463E-2</v>
      </c>
      <c r="T112" s="5">
        <f t="shared" si="233"/>
        <v>8.679514935695766E-2</v>
      </c>
      <c r="U112" s="5">
        <f t="shared" si="234"/>
        <v>6.5116651792892749E-2</v>
      </c>
      <c r="V112" s="5">
        <f t="shared" si="235"/>
        <v>6.6405260531201488E-3</v>
      </c>
      <c r="W112" s="5">
        <f t="shared" si="236"/>
        <v>3.8563602112390481E-2</v>
      </c>
      <c r="X112" s="5">
        <f t="shared" si="237"/>
        <v>3.8985487919500107E-2</v>
      </c>
      <c r="Y112" s="5">
        <f t="shared" si="238"/>
        <v>1.9705994578669755E-2</v>
      </c>
      <c r="Z112" s="5">
        <f t="shared" si="239"/>
        <v>1.6284236973038265E-2</v>
      </c>
      <c r="AA112" s="5">
        <f t="shared" si="240"/>
        <v>2.1943009321169046E-2</v>
      </c>
      <c r="AB112" s="5">
        <f t="shared" si="241"/>
        <v>1.4784102530137637E-2</v>
      </c>
      <c r="AC112" s="5">
        <f t="shared" si="242"/>
        <v>5.6537507296689968E-4</v>
      </c>
      <c r="AD112" s="5">
        <f t="shared" si="243"/>
        <v>1.2991113461611544E-2</v>
      </c>
      <c r="AE112" s="5">
        <f t="shared" si="244"/>
        <v>1.31332362428816E-2</v>
      </c>
      <c r="AF112" s="5">
        <f t="shared" si="245"/>
        <v>6.6384569236893742E-3</v>
      </c>
      <c r="AG112" s="5">
        <f t="shared" si="246"/>
        <v>2.2370272141448502E-3</v>
      </c>
      <c r="AH112" s="5">
        <f t="shared" si="247"/>
        <v>4.115596631380833E-3</v>
      </c>
      <c r="AI112" s="5">
        <f t="shared" si="248"/>
        <v>5.545766460785668E-3</v>
      </c>
      <c r="AJ112" s="5">
        <f t="shared" si="249"/>
        <v>3.7364601529543419E-3</v>
      </c>
      <c r="AK112" s="5">
        <f t="shared" si="250"/>
        <v>1.6782933520353236E-3</v>
      </c>
      <c r="AL112" s="5">
        <f t="shared" si="251"/>
        <v>3.0807098890691986E-5</v>
      </c>
      <c r="AM112" s="5">
        <f t="shared" si="252"/>
        <v>3.5011050779043028E-3</v>
      </c>
      <c r="AN112" s="5">
        <f t="shared" si="253"/>
        <v>3.5394071674565829E-3</v>
      </c>
      <c r="AO112" s="5">
        <f t="shared" si="254"/>
        <v>1.7890641409342822E-3</v>
      </c>
      <c r="AP112" s="5">
        <f t="shared" si="255"/>
        <v>6.0287883421203576E-4</v>
      </c>
      <c r="AQ112" s="5">
        <f t="shared" si="256"/>
        <v>1.5236858216457911E-4</v>
      </c>
      <c r="AR112" s="5">
        <f t="shared" si="257"/>
        <v>8.321242517056296E-4</v>
      </c>
      <c r="AS112" s="5">
        <f t="shared" si="258"/>
        <v>1.121287429173335E-3</v>
      </c>
      <c r="AT112" s="5">
        <f t="shared" si="259"/>
        <v>7.5546740540553413E-4</v>
      </c>
      <c r="AU112" s="5">
        <f t="shared" si="260"/>
        <v>3.3933077626131873E-4</v>
      </c>
      <c r="AV112" s="5">
        <f t="shared" si="261"/>
        <v>1.1431205525303176E-4</v>
      </c>
      <c r="AW112" s="5">
        <f t="shared" si="262"/>
        <v>1.1657420340158197E-6</v>
      </c>
      <c r="AX112" s="5">
        <f t="shared" si="263"/>
        <v>7.8628984874600839E-4</v>
      </c>
      <c r="AY112" s="5">
        <f t="shared" si="264"/>
        <v>7.9489185969129129E-4</v>
      </c>
      <c r="AZ112" s="5">
        <f t="shared" si="265"/>
        <v>4.0179398831815773E-4</v>
      </c>
      <c r="BA112" s="5">
        <f t="shared" si="266"/>
        <v>1.3539653818345307E-4</v>
      </c>
      <c r="BB112" s="5">
        <f t="shared" si="267"/>
        <v>3.421944407779507E-5</v>
      </c>
      <c r="BC112" s="5">
        <f t="shared" si="268"/>
        <v>6.918760959201245E-6</v>
      </c>
      <c r="BD112" s="5">
        <f t="shared" si="269"/>
        <v>1.4020461516988175E-4</v>
      </c>
      <c r="BE112" s="5">
        <f t="shared" si="270"/>
        <v>1.8892571894141554E-4</v>
      </c>
      <c r="BF112" s="5">
        <f t="shared" si="271"/>
        <v>1.2728870313677865E-4</v>
      </c>
      <c r="BG112" s="5">
        <f t="shared" si="272"/>
        <v>5.717384249226969E-5</v>
      </c>
      <c r="BH112" s="5">
        <f t="shared" si="273"/>
        <v>1.9260438189583351E-5</v>
      </c>
      <c r="BI112" s="5">
        <f t="shared" si="274"/>
        <v>5.1906880920927015E-6</v>
      </c>
      <c r="BJ112" s="8">
        <f t="shared" si="275"/>
        <v>0.44408017442071807</v>
      </c>
      <c r="BK112" s="8">
        <f t="shared" si="276"/>
        <v>0.27529554728588912</v>
      </c>
      <c r="BL112" s="8">
        <f t="shared" si="277"/>
        <v>0.26454669563001443</v>
      </c>
      <c r="BM112" s="8">
        <f t="shared" si="278"/>
        <v>0.41880930330318106</v>
      </c>
      <c r="BN112" s="8">
        <f t="shared" si="279"/>
        <v>0.58060362488882156</v>
      </c>
    </row>
    <row r="113" spans="1:66" x14ac:dyDescent="0.25">
      <c r="A113" t="s">
        <v>114</v>
      </c>
      <c r="B113" t="s">
        <v>104</v>
      </c>
      <c r="C113" t="s">
        <v>124</v>
      </c>
      <c r="D113" s="11">
        <v>44385</v>
      </c>
      <c r="E113">
        <f>VLOOKUP(A113,home!$A$2:$E$405,3,FALSE)</f>
        <v>1.3611111111111101</v>
      </c>
      <c r="F113">
        <f>VLOOKUP(B113,home!$B$2:$E$405,3,FALSE)</f>
        <v>1.19</v>
      </c>
      <c r="G113">
        <f>VLOOKUP(C113,away!$B$2:$E$405,4,FALSE)</f>
        <v>0.83</v>
      </c>
      <c r="H113">
        <f>VLOOKUP(A113,away!$A$2:$E$405,3,FALSE)</f>
        <v>1.12777777777778</v>
      </c>
      <c r="I113">
        <f>VLOOKUP(C113,away!$B$2:$E$405,3,FALSE)</f>
        <v>1.29</v>
      </c>
      <c r="J113">
        <f>VLOOKUP(B113,home!$B$2:$E$405,4,FALSE)</f>
        <v>0.67</v>
      </c>
      <c r="K113" s="3">
        <f t="shared" si="224"/>
        <v>1.3443694444444434</v>
      </c>
      <c r="L113" s="3">
        <f t="shared" si="225"/>
        <v>0.97473833333333537</v>
      </c>
      <c r="M113" s="5">
        <f t="shared" si="226"/>
        <v>9.8361306608790583E-2</v>
      </c>
      <c r="N113" s="5">
        <f t="shared" si="227"/>
        <v>0.13223393512048937</v>
      </c>
      <c r="O113" s="5">
        <f t="shared" si="228"/>
        <v>9.5876536068341706E-2</v>
      </c>
      <c r="P113" s="5">
        <f t="shared" si="229"/>
        <v>0.1288934855294542</v>
      </c>
      <c r="Q113" s="5">
        <f t="shared" si="230"/>
        <v>8.888563094731744E-2</v>
      </c>
      <c r="R113" s="5">
        <f t="shared" si="231"/>
        <v>4.6727267486514408E-2</v>
      </c>
      <c r="S113" s="5">
        <f t="shared" si="232"/>
        <v>4.2225777556026446E-2</v>
      </c>
      <c r="T113" s="5">
        <f t="shared" si="233"/>
        <v>8.6640231766870135E-2</v>
      </c>
      <c r="U113" s="5">
        <f t="shared" si="234"/>
        <v>6.2818710631252286E-2</v>
      </c>
      <c r="V113" s="5">
        <f t="shared" si="235"/>
        <v>6.1481127714336373E-3</v>
      </c>
      <c r="W113" s="5">
        <f t="shared" si="236"/>
        <v>3.9831708765246325E-2</v>
      </c>
      <c r="X113" s="5">
        <f t="shared" si="237"/>
        <v>3.8825493415655006E-2</v>
      </c>
      <c r="Y113" s="5">
        <f t="shared" si="238"/>
        <v>1.8922348371409971E-2</v>
      </c>
      <c r="Z113" s="5">
        <f t="shared" si="239"/>
        <v>1.5182286277008669E-2</v>
      </c>
      <c r="AA113" s="5">
        <f t="shared" si="240"/>
        <v>2.0410601767618643E-2</v>
      </c>
      <c r="AB113" s="5">
        <f t="shared" si="241"/>
        <v>1.3719694679555127E-2</v>
      </c>
      <c r="AC113" s="5">
        <f t="shared" si="242"/>
        <v>5.0353367590598149E-4</v>
      </c>
      <c r="AD113" s="5">
        <f t="shared" si="243"/>
        <v>1.3387133046001767E-2</v>
      </c>
      <c r="AE113" s="5">
        <f t="shared" si="244"/>
        <v>1.3048951753371381E-2</v>
      </c>
      <c r="AF113" s="5">
        <f t="shared" si="245"/>
        <v>6.3596567419141612E-3</v>
      </c>
      <c r="AG113" s="5">
        <f t="shared" si="246"/>
        <v>2.0663337377285068E-3</v>
      </c>
      <c r="AH113" s="5">
        <f t="shared" si="247"/>
        <v>3.6996891054602494E-3</v>
      </c>
      <c r="AI113" s="5">
        <f t="shared" si="248"/>
        <v>4.9737489873247559E-3</v>
      </c>
      <c r="AJ113" s="5">
        <f t="shared" si="249"/>
        <v>3.3432780814479481E-3</v>
      </c>
      <c r="AK113" s="5">
        <f t="shared" si="250"/>
        <v>1.4982002989931541E-3</v>
      </c>
      <c r="AL113" s="5">
        <f t="shared" si="251"/>
        <v>2.6393390981319138E-5</v>
      </c>
      <c r="AM113" s="5">
        <f t="shared" si="252"/>
        <v>3.5994505231514485E-3</v>
      </c>
      <c r="AN113" s="5">
        <f t="shared" si="253"/>
        <v>3.5085224038524446E-3</v>
      </c>
      <c r="AO113" s="5">
        <f t="shared" si="254"/>
        <v>1.7099456401968997E-3</v>
      </c>
      <c r="AP113" s="5">
        <f t="shared" si="255"/>
        <v>5.555831878053764E-4</v>
      </c>
      <c r="AQ113" s="5">
        <f t="shared" si="256"/>
        <v>1.353870576273585E-4</v>
      </c>
      <c r="AR113" s="5">
        <f t="shared" si="257"/>
        <v>7.2124575850156464E-4</v>
      </c>
      <c r="AS113" s="5">
        <f t="shared" si="258"/>
        <v>9.6962075966465966E-4</v>
      </c>
      <c r="AT113" s="5">
        <f t="shared" si="259"/>
        <v>6.5176426099608899E-4</v>
      </c>
      <c r="AU113" s="5">
        <f t="shared" si="260"/>
        <v>2.9207065248801844E-4</v>
      </c>
      <c r="AV113" s="5">
        <f t="shared" si="261"/>
        <v>9.8162715205960861E-5</v>
      </c>
      <c r="AW113" s="5">
        <f t="shared" si="262"/>
        <v>9.6072561339092839E-7</v>
      </c>
      <c r="AX113" s="5">
        <f t="shared" si="263"/>
        <v>8.0649855001906285E-4</v>
      </c>
      <c r="AY113" s="5">
        <f t="shared" si="264"/>
        <v>7.861250524813329E-4</v>
      </c>
      <c r="AZ113" s="5">
        <f t="shared" si="265"/>
        <v>3.8313311172361757E-4</v>
      </c>
      <c r="BA113" s="5">
        <f t="shared" si="266"/>
        <v>1.2448484358876455E-4</v>
      </c>
      <c r="BB113" s="5">
        <f t="shared" si="267"/>
        <v>3.033503724124332E-5</v>
      </c>
      <c r="BC113" s="5">
        <f t="shared" si="268"/>
        <v>5.9137447284268363E-6</v>
      </c>
      <c r="BD113" s="5">
        <f t="shared" si="269"/>
        <v>1.1717098142759202E-4</v>
      </c>
      <c r="BE113" s="5">
        <f t="shared" si="270"/>
        <v>1.575210872068221E-4</v>
      </c>
      <c r="BF113" s="5">
        <f t="shared" si="271"/>
        <v>1.0588326824826009E-4</v>
      </c>
      <c r="BG113" s="5">
        <f t="shared" si="272"/>
        <v>4.7448743503625126E-5</v>
      </c>
      <c r="BH113" s="5">
        <f t="shared" si="273"/>
        <v>1.5947160235888853E-5</v>
      </c>
      <c r="BI113" s="5">
        <f t="shared" si="274"/>
        <v>4.2877749893576822E-6</v>
      </c>
      <c r="BJ113" s="8">
        <f t="shared" si="275"/>
        <v>0.4518468028184201</v>
      </c>
      <c r="BK113" s="8">
        <f t="shared" si="276"/>
        <v>0.27694473458507352</v>
      </c>
      <c r="BL113" s="8">
        <f t="shared" si="277"/>
        <v>0.25624885026897626</v>
      </c>
      <c r="BM113" s="8">
        <f t="shared" si="278"/>
        <v>0.40845934786170301</v>
      </c>
      <c r="BN113" s="8">
        <f t="shared" si="279"/>
        <v>0.59097816176090778</v>
      </c>
    </row>
    <row r="114" spans="1:66" x14ac:dyDescent="0.25">
      <c r="A114" t="s">
        <v>114</v>
      </c>
      <c r="B114" t="s">
        <v>135</v>
      </c>
      <c r="C114" t="s">
        <v>130</v>
      </c>
      <c r="D114" s="11">
        <v>44385</v>
      </c>
      <c r="E114">
        <f>VLOOKUP(A114,home!$A$2:$E$405,3,FALSE)</f>
        <v>1.3611111111111101</v>
      </c>
      <c r="F114">
        <f>VLOOKUP(B114,home!$B$2:$E$405,3,FALSE)</f>
        <v>0.64</v>
      </c>
      <c r="G114">
        <f>VLOOKUP(C114,away!$B$2:$E$405,4,FALSE)</f>
        <v>1.1000000000000001</v>
      </c>
      <c r="H114">
        <f>VLOOKUP(A114,away!$A$2:$E$405,3,FALSE)</f>
        <v>1.12777777777778</v>
      </c>
      <c r="I114">
        <f>VLOOKUP(C114,away!$B$2:$E$405,3,FALSE)</f>
        <v>1.01</v>
      </c>
      <c r="J114">
        <f>VLOOKUP(B114,home!$B$2:$E$405,4,FALSE)</f>
        <v>1.55</v>
      </c>
      <c r="K114" s="3">
        <f t="shared" si="224"/>
        <v>0.95822222222222164</v>
      </c>
      <c r="L114" s="3">
        <f t="shared" si="225"/>
        <v>1.7655361111111145</v>
      </c>
      <c r="M114" s="5">
        <f t="shared" si="226"/>
        <v>6.562763980145879E-2</v>
      </c>
      <c r="N114" s="5">
        <f t="shared" si="227"/>
        <v>6.2885862849753352E-2</v>
      </c>
      <c r="O114" s="5">
        <f t="shared" si="228"/>
        <v>0.11586796795646855</v>
      </c>
      <c r="P114" s="5">
        <f t="shared" si="229"/>
        <v>0.11102726173962044</v>
      </c>
      <c r="Q114" s="5">
        <f t="shared" si="230"/>
        <v>3.0129315623126256E-2</v>
      </c>
      <c r="R114" s="5">
        <f t="shared" si="231"/>
        <v>0.10228454077410537</v>
      </c>
      <c r="S114" s="5">
        <f t="shared" si="232"/>
        <v>4.6958312407283084E-2</v>
      </c>
      <c r="T114" s="5">
        <f t="shared" si="233"/>
        <v>5.3194394735693672E-2</v>
      </c>
      <c r="U114" s="5">
        <f t="shared" si="234"/>
        <v>9.8011319959542667E-2</v>
      </c>
      <c r="V114" s="5">
        <f t="shared" si="235"/>
        <v>8.826993657392904E-3</v>
      </c>
      <c r="W114" s="5">
        <f t="shared" si="236"/>
        <v>9.6235265901422479E-3</v>
      </c>
      <c r="X114" s="5">
        <f t="shared" si="237"/>
        <v>1.6990683711134148E-2</v>
      </c>
      <c r="Y114" s="5">
        <f t="shared" si="238"/>
        <v>1.4998832822237374E-2</v>
      </c>
      <c r="Z114" s="5">
        <f t="shared" si="239"/>
        <v>6.0195683448366732E-2</v>
      </c>
      <c r="AA114" s="5">
        <f t="shared" si="240"/>
        <v>5.7680841562079366E-2</v>
      </c>
      <c r="AB114" s="5">
        <f t="shared" si="241"/>
        <v>2.7635532090631788E-2</v>
      </c>
      <c r="AC114" s="5">
        <f t="shared" si="242"/>
        <v>9.3333096594114782E-4</v>
      </c>
      <c r="AD114" s="5">
        <f t="shared" si="243"/>
        <v>2.305369258705186E-3</v>
      </c>
      <c r="AE114" s="5">
        <f t="shared" si="244"/>
        <v>4.0702126756894663E-3</v>
      </c>
      <c r="AF114" s="5">
        <f t="shared" si="245"/>
        <v>3.5930537294159731E-3</v>
      </c>
      <c r="AG114" s="5">
        <f t="shared" si="246"/>
        <v>2.1145553694821208E-3</v>
      </c>
      <c r="AH114" s="5">
        <f t="shared" si="247"/>
        <v>2.6569413215276283E-2</v>
      </c>
      <c r="AI114" s="5">
        <f t="shared" si="248"/>
        <v>2.5459402174282501E-2</v>
      </c>
      <c r="AJ114" s="5">
        <f t="shared" si="249"/>
        <v>1.219788246394512E-2</v>
      </c>
      <c r="AK114" s="5">
        <f t="shared" si="250"/>
        <v>3.8960940136689875E-3</v>
      </c>
      <c r="AL114" s="5">
        <f t="shared" si="251"/>
        <v>6.3159474732740406E-5</v>
      </c>
      <c r="AM114" s="5">
        <f t="shared" si="252"/>
        <v>4.4181121082385584E-4</v>
      </c>
      <c r="AN114" s="5">
        <f t="shared" si="253"/>
        <v>7.8003364700324315E-4</v>
      </c>
      <c r="AO114" s="5">
        <f t="shared" si="254"/>
        <v>6.8858878583296301E-4</v>
      </c>
      <c r="AP114" s="5">
        <f t="shared" si="255"/>
        <v>4.0524278903141783E-4</v>
      </c>
      <c r="AQ114" s="5">
        <f t="shared" si="256"/>
        <v>1.7886769445058789E-4</v>
      </c>
      <c r="AR114" s="5">
        <f t="shared" si="257"/>
        <v>9.3818516965206277E-3</v>
      </c>
      <c r="AS114" s="5">
        <f t="shared" si="258"/>
        <v>8.9898987811993149E-3</v>
      </c>
      <c r="AT114" s="5">
        <f t="shared" si="259"/>
        <v>4.3071603938368251E-3</v>
      </c>
      <c r="AU114" s="5">
        <f t="shared" si="260"/>
        <v>1.3757389346832874E-3</v>
      </c>
      <c r="AV114" s="5">
        <f t="shared" si="261"/>
        <v>3.2956590479746284E-4</v>
      </c>
      <c r="AW114" s="5">
        <f t="shared" si="262"/>
        <v>2.9681022075215128E-6</v>
      </c>
      <c r="AX114" s="5">
        <f t="shared" si="263"/>
        <v>7.055888670638758E-5</v>
      </c>
      <c r="AY114" s="5">
        <f t="shared" si="264"/>
        <v>1.2457426243992522E-4</v>
      </c>
      <c r="AZ114" s="5">
        <f t="shared" si="265"/>
        <v>1.0997017942636051E-4</v>
      </c>
      <c r="BA114" s="5">
        <f t="shared" si="266"/>
        <v>6.4718774307536003E-5</v>
      </c>
      <c r="BB114" s="5">
        <f t="shared" si="267"/>
        <v>2.856583327670127E-5</v>
      </c>
      <c r="BC114" s="5">
        <f t="shared" si="268"/>
        <v>1.0086802038799124E-5</v>
      </c>
      <c r="BD114" s="5">
        <f t="shared" si="269"/>
        <v>2.7606663265493754E-3</v>
      </c>
      <c r="BE114" s="5">
        <f t="shared" si="270"/>
        <v>2.6453318222401994E-3</v>
      </c>
      <c r="BF114" s="5">
        <f t="shared" si="271"/>
        <v>1.2674078686110814E-3</v>
      </c>
      <c r="BG114" s="5">
        <f t="shared" si="272"/>
        <v>4.0481946144081335E-4</v>
      </c>
      <c r="BH114" s="5">
        <f t="shared" si="273"/>
        <v>9.6976750985154774E-5</v>
      </c>
      <c r="BI114" s="5">
        <f t="shared" si="274"/>
        <v>1.8585055566577207E-5</v>
      </c>
      <c r="BJ114" s="8">
        <f t="shared" si="275"/>
        <v>0.20280882623071758</v>
      </c>
      <c r="BK114" s="8">
        <f t="shared" si="276"/>
        <v>0.233561272308869</v>
      </c>
      <c r="BL114" s="8">
        <f t="shared" si="277"/>
        <v>0.50118099720643128</v>
      </c>
      <c r="BM114" s="8">
        <f t="shared" si="278"/>
        <v>0.50980258428961978</v>
      </c>
      <c r="BN114" s="8">
        <f t="shared" si="279"/>
        <v>0.48782258874453271</v>
      </c>
    </row>
    <row r="115" spans="1:66" x14ac:dyDescent="0.25">
      <c r="A115" t="s">
        <v>114</v>
      </c>
      <c r="B115" t="s">
        <v>131</v>
      </c>
      <c r="C115" t="s">
        <v>128</v>
      </c>
      <c r="D115" s="11">
        <v>44385</v>
      </c>
      <c r="E115">
        <f>VLOOKUP(A115,home!$A$2:$E$405,3,FALSE)</f>
        <v>1.3611111111111101</v>
      </c>
      <c r="F115">
        <f>VLOOKUP(B115,home!$B$2:$E$405,3,FALSE)</f>
        <v>0.82</v>
      </c>
      <c r="G115">
        <f>VLOOKUP(C115,away!$B$2:$E$405,4,FALSE)</f>
        <v>0.94</v>
      </c>
      <c r="H115">
        <f>VLOOKUP(A115,away!$A$2:$E$405,3,FALSE)</f>
        <v>1.12777777777778</v>
      </c>
      <c r="I115">
        <f>VLOOKUP(C115,away!$B$2:$E$405,3,FALSE)</f>
        <v>1.05</v>
      </c>
      <c r="J115">
        <f>VLOOKUP(B115,home!$B$2:$E$405,4,FALSE)</f>
        <v>0.59</v>
      </c>
      <c r="K115" s="3">
        <f t="shared" si="224"/>
        <v>1.0491444444444435</v>
      </c>
      <c r="L115" s="3">
        <f t="shared" si="225"/>
        <v>0.69865833333333471</v>
      </c>
      <c r="M115" s="5">
        <f t="shared" si="226"/>
        <v>0.17415618319969225</v>
      </c>
      <c r="N115" s="5">
        <f t="shared" si="227"/>
        <v>0.18271499206960584</v>
      </c>
      <c r="O115" s="5">
        <f t="shared" si="228"/>
        <v>0.12167566869399189</v>
      </c>
      <c r="P115" s="5">
        <f t="shared" si="229"/>
        <v>0.12765535183436427</v>
      </c>
      <c r="Q115" s="5">
        <f t="shared" si="230"/>
        <v>9.5847209423268756E-2</v>
      </c>
      <c r="R115" s="5">
        <f t="shared" si="231"/>
        <v>4.2504859948481688E-2</v>
      </c>
      <c r="S115" s="5">
        <f t="shared" si="232"/>
        <v>2.3392636070334091E-2</v>
      </c>
      <c r="T115" s="5">
        <f t="shared" si="233"/>
        <v>6.6964451590312044E-2</v>
      </c>
      <c r="U115" s="5">
        <f t="shared" si="234"/>
        <v>4.4593737676838698E-2</v>
      </c>
      <c r="V115" s="5">
        <f t="shared" si="235"/>
        <v>1.9051833775023314E-3</v>
      </c>
      <c r="W115" s="5">
        <f t="shared" si="236"/>
        <v>3.351918909397518E-2</v>
      </c>
      <c r="X115" s="5">
        <f t="shared" si="237"/>
        <v>2.3418460787081589E-2</v>
      </c>
      <c r="Y115" s="5">
        <f t="shared" si="238"/>
        <v>8.180751391367239E-3</v>
      </c>
      <c r="Z115" s="5">
        <f t="shared" si="239"/>
        <v>9.8987915367243443E-3</v>
      </c>
      <c r="AA115" s="5">
        <f t="shared" si="240"/>
        <v>1.038526214746802E-2</v>
      </c>
      <c r="AB115" s="5">
        <f t="shared" si="241"/>
        <v>5.4478200430576225E-3</v>
      </c>
      <c r="AC115" s="5">
        <f t="shared" si="242"/>
        <v>8.7280440570539094E-5</v>
      </c>
      <c r="AD115" s="5">
        <f t="shared" si="243"/>
        <v>8.7916177550567097E-3</v>
      </c>
      <c r="AE115" s="5">
        <f t="shared" si="244"/>
        <v>6.1423370080516742E-3</v>
      </c>
      <c r="AF115" s="5">
        <f t="shared" si="245"/>
        <v>2.1456974684085218E-3</v>
      </c>
      <c r="AG115" s="5">
        <f t="shared" si="246"/>
        <v>4.9970313903861796E-4</v>
      </c>
      <c r="AH115" s="5">
        <f t="shared" si="247"/>
        <v>1.7289682992654872E-3</v>
      </c>
      <c r="AI115" s="5">
        <f t="shared" si="248"/>
        <v>1.8139374857949438E-3</v>
      </c>
      <c r="AJ115" s="5">
        <f t="shared" si="249"/>
        <v>9.5154121789564345E-4</v>
      </c>
      <c r="AK115" s="5">
        <f t="shared" si="250"/>
        <v>3.3276806080503808E-4</v>
      </c>
      <c r="AL115" s="5">
        <f t="shared" si="251"/>
        <v>2.5590398559699686E-6</v>
      </c>
      <c r="AM115" s="5">
        <f t="shared" si="252"/>
        <v>1.8447353850793761E-3</v>
      </c>
      <c r="AN115" s="5">
        <f t="shared" si="253"/>
        <v>1.2888397495805842E-3</v>
      </c>
      <c r="AO115" s="5">
        <f t="shared" si="254"/>
        <v>4.5022931568786166E-4</v>
      </c>
      <c r="AP115" s="5">
        <f t="shared" si="255"/>
        <v>1.0485215443876309E-4</v>
      </c>
      <c r="AQ115" s="5">
        <f t="shared" si="256"/>
        <v>1.8313957866648909E-5</v>
      </c>
      <c r="AR115" s="5">
        <f t="shared" si="257"/>
        <v>2.4159162207019916E-4</v>
      </c>
      <c r="AS115" s="5">
        <f t="shared" si="258"/>
        <v>2.5346450811927106E-4</v>
      </c>
      <c r="AT115" s="5">
        <f t="shared" si="259"/>
        <v>1.3296044027858838E-4</v>
      </c>
      <c r="AU115" s="5">
        <f t="shared" si="260"/>
        <v>4.6498235749722743E-5</v>
      </c>
      <c r="AV115" s="5">
        <f t="shared" si="261"/>
        <v>1.2195841428322406E-5</v>
      </c>
      <c r="AW115" s="5">
        <f t="shared" si="262"/>
        <v>5.2104433434747029E-8</v>
      </c>
      <c r="AX115" s="5">
        <f t="shared" si="263"/>
        <v>3.2256564678768463E-4</v>
      </c>
      <c r="AY115" s="5">
        <f t="shared" si="264"/>
        <v>2.2536317717527287E-4</v>
      </c>
      <c r="AZ115" s="5">
        <f t="shared" si="265"/>
        <v>7.8725930879990579E-5</v>
      </c>
      <c r="BA115" s="5">
        <f t="shared" si="266"/>
        <v>1.8334175886243176E-5</v>
      </c>
      <c r="BB115" s="5">
        <f t="shared" si="267"/>
        <v>3.2023311919307181E-6</v>
      </c>
      <c r="BC115" s="5">
        <f t="shared" si="268"/>
        <v>4.4746707466713342E-7</v>
      </c>
      <c r="BD115" s="5">
        <f t="shared" si="269"/>
        <v>2.8131666670477028E-5</v>
      </c>
      <c r="BE115" s="5">
        <f t="shared" si="270"/>
        <v>2.951418180029389E-5</v>
      </c>
      <c r="BF115" s="5">
        <f t="shared" si="271"/>
        <v>1.5482319934050818E-5</v>
      </c>
      <c r="BG115" s="5">
        <f t="shared" si="272"/>
        <v>5.4143966486402941E-6</v>
      </c>
      <c r="BH115" s="5">
        <f t="shared" si="273"/>
        <v>1.4201210409848944E-6</v>
      </c>
      <c r="BI115" s="5">
        <f t="shared" si="274"/>
        <v>2.9798242011759244E-7</v>
      </c>
      <c r="BJ115" s="8">
        <f t="shared" si="275"/>
        <v>0.43258001901781534</v>
      </c>
      <c r="BK115" s="8">
        <f t="shared" si="276"/>
        <v>0.32742455713949475</v>
      </c>
      <c r="BL115" s="8">
        <f t="shared" si="277"/>
        <v>0.23020153488975972</v>
      </c>
      <c r="BM115" s="8">
        <f t="shared" si="278"/>
        <v>0.25532532634164756</v>
      </c>
      <c r="BN115" s="8">
        <f t="shared" si="279"/>
        <v>0.74455426516940459</v>
      </c>
    </row>
    <row r="116" spans="1:66" x14ac:dyDescent="0.25">
      <c r="A116" t="s">
        <v>114</v>
      </c>
      <c r="B116" t="s">
        <v>116</v>
      </c>
      <c r="C116" t="s">
        <v>112</v>
      </c>
      <c r="D116" s="11">
        <v>44385</v>
      </c>
      <c r="E116">
        <f>VLOOKUP(A116,home!$A$2:$E$405,3,FALSE)</f>
        <v>1.3611111111111101</v>
      </c>
      <c r="F116">
        <f>VLOOKUP(B116,home!$B$2:$E$405,3,FALSE)</f>
        <v>0.52</v>
      </c>
      <c r="G116">
        <f>VLOOKUP(C116,away!$B$2:$E$405,4,FALSE)</f>
        <v>0.55000000000000004</v>
      </c>
      <c r="H116">
        <f>VLOOKUP(A116,away!$A$2:$E$405,3,FALSE)</f>
        <v>1.12777777777778</v>
      </c>
      <c r="I116">
        <f>VLOOKUP(C116,away!$B$2:$E$405,3,FALSE)</f>
        <v>1.47</v>
      </c>
      <c r="J116">
        <f>VLOOKUP(B116,home!$B$2:$E$405,4,FALSE)</f>
        <v>1.52</v>
      </c>
      <c r="K116" s="3">
        <f t="shared" si="224"/>
        <v>0.38927777777777756</v>
      </c>
      <c r="L116" s="3">
        <f t="shared" si="225"/>
        <v>2.5199066666666718</v>
      </c>
      <c r="M116" s="5">
        <f t="shared" si="226"/>
        <v>5.4520175974998079E-2</v>
      </c>
      <c r="N116" s="5">
        <f t="shared" si="227"/>
        <v>2.122349294760063E-2</v>
      </c>
      <c r="O116" s="5">
        <f t="shared" si="228"/>
        <v>0.13738575490723776</v>
      </c>
      <c r="P116" s="5">
        <f t="shared" si="229"/>
        <v>5.3481221368611921E-2</v>
      </c>
      <c r="Q116" s="5">
        <f t="shared" si="230"/>
        <v>4.1309170856621523E-3</v>
      </c>
      <c r="R116" s="5">
        <f t="shared" si="231"/>
        <v>0.17309963984789098</v>
      </c>
      <c r="S116" s="5">
        <f t="shared" si="232"/>
        <v>1.3115516356688412E-2</v>
      </c>
      <c r="T116" s="5">
        <f t="shared" si="233"/>
        <v>1.0409525503607315E-2</v>
      </c>
      <c r="U116" s="5">
        <f t="shared" si="234"/>
        <v>6.738384313412063E-2</v>
      </c>
      <c r="V116" s="5">
        <f t="shared" si="235"/>
        <v>1.4295091905413102E-3</v>
      </c>
      <c r="W116" s="5">
        <f t="shared" si="236"/>
        <v>5.3602474109693866E-4</v>
      </c>
      <c r="X116" s="5">
        <f t="shared" si="237"/>
        <v>1.3507323185884524E-3</v>
      </c>
      <c r="Y116" s="5">
        <f t="shared" si="238"/>
        <v>1.7018596872465863E-3</v>
      </c>
      <c r="Z116" s="5">
        <f t="shared" si="239"/>
        <v>0.14539831215010013</v>
      </c>
      <c r="AA116" s="5">
        <f t="shared" si="240"/>
        <v>5.6600331846430617E-2</v>
      </c>
      <c r="AB116" s="5">
        <f t="shared" si="241"/>
        <v>1.1016625701331637E-2</v>
      </c>
      <c r="AC116" s="5">
        <f t="shared" si="242"/>
        <v>8.7641749247636803E-5</v>
      </c>
      <c r="AD116" s="5">
        <f t="shared" si="243"/>
        <v>5.2165630012031191E-5</v>
      </c>
      <c r="AE116" s="5">
        <f t="shared" si="244"/>
        <v>1.3145251883818441E-4</v>
      </c>
      <c r="AF116" s="5">
        <f t="shared" si="245"/>
        <v>1.6562403928523361E-4</v>
      </c>
      <c r="AG116" s="5">
        <f t="shared" si="246"/>
        <v>1.3911904025170767E-4</v>
      </c>
      <c r="AH116" s="5">
        <f t="shared" si="247"/>
        <v>9.1597544027279765E-2</v>
      </c>
      <c r="AI116" s="5">
        <f t="shared" si="248"/>
        <v>3.5656888388841609E-2</v>
      </c>
      <c r="AJ116" s="5">
        <f t="shared" si="249"/>
        <v>6.940217137239248E-3</v>
      </c>
      <c r="AK116" s="5">
        <f t="shared" si="250"/>
        <v>9.0055743482658128E-4</v>
      </c>
      <c r="AL116" s="5">
        <f t="shared" si="251"/>
        <v>3.4388647569990951E-6</v>
      </c>
      <c r="AM116" s="5">
        <f t="shared" si="252"/>
        <v>4.061384105492249E-6</v>
      </c>
      <c r="AN116" s="5">
        <f t="shared" si="253"/>
        <v>1.0234308883323975E-5</v>
      </c>
      <c r="AO116" s="5">
        <f t="shared" si="254"/>
        <v>1.2894751591907016E-5</v>
      </c>
      <c r="AP116" s="5">
        <f t="shared" si="255"/>
        <v>1.0831190167152391E-5</v>
      </c>
      <c r="AQ116" s="5">
        <f t="shared" si="256"/>
        <v>6.8233970775354536E-6</v>
      </c>
      <c r="AR116" s="5">
        <f t="shared" si="257"/>
        <v>4.6163452368927257E-2</v>
      </c>
      <c r="AS116" s="5">
        <f t="shared" si="258"/>
        <v>1.7970406152726284E-2</v>
      </c>
      <c r="AT116" s="5">
        <f t="shared" si="259"/>
        <v>3.4977398864486932E-3</v>
      </c>
      <c r="AU116" s="5">
        <f t="shared" si="260"/>
        <v>4.5386413674714779E-4</v>
      </c>
      <c r="AV116" s="5">
        <f t="shared" si="261"/>
        <v>4.4169805641489749E-5</v>
      </c>
      <c r="AW116" s="5">
        <f t="shared" si="262"/>
        <v>9.3703683512466015E-8</v>
      </c>
      <c r="AX116" s="5">
        <f t="shared" si="263"/>
        <v>2.6350109654800147E-7</v>
      </c>
      <c r="AY116" s="5">
        <f t="shared" si="264"/>
        <v>6.6399816986528729E-7</v>
      </c>
      <c r="AZ116" s="5">
        <f t="shared" si="265"/>
        <v>8.3660670744900342E-7</v>
      </c>
      <c r="BA116" s="5">
        <f t="shared" si="266"/>
        <v>7.0272360649293266E-7</v>
      </c>
      <c r="BB116" s="5">
        <f t="shared" si="267"/>
        <v>4.4269947520639696E-7</v>
      </c>
      <c r="BC116" s="5">
        <f t="shared" si="268"/>
        <v>2.2311227178048736E-7</v>
      </c>
      <c r="BD116" s="5">
        <f t="shared" si="269"/>
        <v>1.9387931896801516E-2</v>
      </c>
      <c r="BE116" s="5">
        <f t="shared" si="270"/>
        <v>7.5472910444937856E-3</v>
      </c>
      <c r="BF116" s="5">
        <f t="shared" si="271"/>
        <v>1.4689963430213307E-3</v>
      </c>
      <c r="BG116" s="5">
        <f t="shared" si="272"/>
        <v>1.906158773250085E-4</v>
      </c>
      <c r="BH116" s="5">
        <f t="shared" si="273"/>
        <v>1.8550631283560186E-5</v>
      </c>
      <c r="BI116" s="5">
        <f t="shared" si="274"/>
        <v>1.4442697044878466E-6</v>
      </c>
      <c r="BJ116" s="8">
        <f t="shared" si="275"/>
        <v>3.9888891185341981E-2</v>
      </c>
      <c r="BK116" s="8">
        <f t="shared" si="276"/>
        <v>0.12263816750301422</v>
      </c>
      <c r="BL116" s="8">
        <f t="shared" si="277"/>
        <v>0.67732586483831947</v>
      </c>
      <c r="BM116" s="8">
        <f t="shared" si="278"/>
        <v>0.54140946325028794</v>
      </c>
      <c r="BN116" s="8">
        <f t="shared" si="279"/>
        <v>0.44384120213200151</v>
      </c>
    </row>
    <row r="117" spans="1:66" x14ac:dyDescent="0.25">
      <c r="A117" t="s">
        <v>114</v>
      </c>
      <c r="B117" t="s">
        <v>132</v>
      </c>
      <c r="C117" t="s">
        <v>115</v>
      </c>
      <c r="D117" s="11">
        <v>44385</v>
      </c>
      <c r="E117">
        <f>VLOOKUP(A117,home!$A$2:$E$405,3,FALSE)</f>
        <v>1.3611111111111101</v>
      </c>
      <c r="F117">
        <f>VLOOKUP(B117,home!$B$2:$E$405,3,FALSE)</f>
        <v>0.73</v>
      </c>
      <c r="G117">
        <f>VLOOKUP(C117,away!$B$2:$E$405,4,FALSE)</f>
        <v>0.94</v>
      </c>
      <c r="H117">
        <f>VLOOKUP(A117,away!$A$2:$E$405,3,FALSE)</f>
        <v>1.12777777777778</v>
      </c>
      <c r="I117">
        <f>VLOOKUP(C117,away!$B$2:$E$405,3,FALSE)</f>
        <v>0.94</v>
      </c>
      <c r="J117">
        <f>VLOOKUP(B117,home!$B$2:$E$405,4,FALSE)</f>
        <v>1.01</v>
      </c>
      <c r="K117" s="3">
        <f t="shared" si="224"/>
        <v>0.93399444444444368</v>
      </c>
      <c r="L117" s="3">
        <f t="shared" si="225"/>
        <v>1.0707122222222243</v>
      </c>
      <c r="M117" s="5">
        <f t="shared" si="226"/>
        <v>0.13469980184286137</v>
      </c>
      <c r="N117" s="5">
        <f t="shared" si="227"/>
        <v>0.12580886658899995</v>
      </c>
      <c r="O117" s="5">
        <f t="shared" si="228"/>
        <v>0.14422472416406337</v>
      </c>
      <c r="P117" s="5">
        <f t="shared" si="229"/>
        <v>0.13470509112076748</v>
      </c>
      <c r="Q117" s="5">
        <f t="shared" si="230"/>
        <v>5.8752391227989066E-2</v>
      </c>
      <c r="R117" s="5">
        <f t="shared" si="231"/>
        <v>7.7211587454545802E-2</v>
      </c>
      <c r="S117" s="5">
        <f t="shared" si="232"/>
        <v>3.3677595151592118E-2</v>
      </c>
      <c r="T117" s="5">
        <f t="shared" si="233"/>
        <v>6.2906903372589695E-2</v>
      </c>
      <c r="U117" s="5">
        <f t="shared" si="234"/>
        <v>7.2115193729282087E-2</v>
      </c>
      <c r="V117" s="5">
        <f t="shared" si="235"/>
        <v>3.7421019527686824E-3</v>
      </c>
      <c r="W117" s="5">
        <f t="shared" si="236"/>
        <v>1.8291469001589421E-2</v>
      </c>
      <c r="X117" s="5">
        <f t="shared" si="237"/>
        <v>1.9584899422400739E-2</v>
      </c>
      <c r="Y117" s="5">
        <f t="shared" si="238"/>
        <v>1.0484895591278725E-2</v>
      </c>
      <c r="Z117" s="5">
        <f t="shared" si="239"/>
        <v>2.7557130128254118E-2</v>
      </c>
      <c r="AA117" s="5">
        <f t="shared" si="240"/>
        <v>2.5738206444621946E-2</v>
      </c>
      <c r="AB117" s="5">
        <f t="shared" si="241"/>
        <v>1.2019670914620535E-2</v>
      </c>
      <c r="AC117" s="5">
        <f t="shared" si="242"/>
        <v>2.3389055590397183E-4</v>
      </c>
      <c r="AD117" s="5">
        <f t="shared" si="243"/>
        <v>4.2710326070530677E-3</v>
      </c>
      <c r="AE117" s="5">
        <f t="shared" si="244"/>
        <v>4.5730468138813702E-3</v>
      </c>
      <c r="AF117" s="5">
        <f t="shared" si="245"/>
        <v>2.4482085582085921E-3</v>
      </c>
      <c r="AG117" s="5">
        <f t="shared" si="246"/>
        <v>8.737756086076631E-4</v>
      </c>
      <c r="AH117" s="5">
        <f t="shared" si="247"/>
        <v>7.3764390094224926E-3</v>
      </c>
      <c r="AI117" s="5">
        <f t="shared" si="248"/>
        <v>6.8895530545838831E-3</v>
      </c>
      <c r="AJ117" s="5">
        <f t="shared" si="249"/>
        <v>3.2174021388432965E-3</v>
      </c>
      <c r="AK117" s="5">
        <f t="shared" si="250"/>
        <v>1.00167857440777E-3</v>
      </c>
      <c r="AL117" s="5">
        <f t="shared" si="251"/>
        <v>9.355989604821006E-6</v>
      </c>
      <c r="AM117" s="5">
        <f t="shared" si="252"/>
        <v>7.9782414540572699E-4</v>
      </c>
      <c r="AN117" s="5">
        <f t="shared" si="253"/>
        <v>8.5424006366991302E-4</v>
      </c>
      <c r="AO117" s="5">
        <f t="shared" si="254"/>
        <v>4.5732263844163341E-4</v>
      </c>
      <c r="AP117" s="5">
        <f t="shared" si="255"/>
        <v>1.6322031282612405E-4</v>
      </c>
      <c r="AQ117" s="5">
        <f t="shared" si="256"/>
        <v>4.3690495964466467E-5</v>
      </c>
      <c r="AR117" s="5">
        <f t="shared" si="257"/>
        <v>1.5796086807730923E-3</v>
      </c>
      <c r="AS117" s="5">
        <f t="shared" si="258"/>
        <v>1.4753457322382848E-3</v>
      </c>
      <c r="AT117" s="5">
        <f t="shared" si="259"/>
        <v>6.8898235877268895E-4</v>
      </c>
      <c r="AU117" s="5">
        <f t="shared" si="260"/>
        <v>2.1450189847130668E-4</v>
      </c>
      <c r="AV117" s="5">
        <f t="shared" si="261"/>
        <v>5.0085895373746628E-5</v>
      </c>
      <c r="AW117" s="5">
        <f t="shared" si="262"/>
        <v>2.5989880521968466E-7</v>
      </c>
      <c r="AX117" s="5">
        <f t="shared" si="263"/>
        <v>1.2419388657543081E-4</v>
      </c>
      <c r="AY117" s="5">
        <f t="shared" si="264"/>
        <v>1.3297591228159439E-4</v>
      </c>
      <c r="AZ117" s="5">
        <f t="shared" si="265"/>
        <v>7.1189467270526741E-5</v>
      </c>
      <c r="BA117" s="5">
        <f t="shared" si="266"/>
        <v>2.5407810900013999E-5</v>
      </c>
      <c r="BB117" s="5">
        <f t="shared" si="267"/>
        <v>6.8011134176390091E-6</v>
      </c>
      <c r="BC117" s="5">
        <f t="shared" si="268"/>
        <v>1.4564070521971303E-6</v>
      </c>
      <c r="BD117" s="5">
        <f t="shared" si="269"/>
        <v>2.8188438680534555E-4</v>
      </c>
      <c r="BE117" s="5">
        <f t="shared" si="270"/>
        <v>2.6327845125182137E-4</v>
      </c>
      <c r="BF117" s="5">
        <f t="shared" si="271"/>
        <v>1.2295030540556922E-4</v>
      </c>
      <c r="BG117" s="5">
        <f t="shared" si="272"/>
        <v>3.8278300730516439E-5</v>
      </c>
      <c r="BH117" s="5">
        <f t="shared" si="273"/>
        <v>8.9379300562690085E-6</v>
      </c>
      <c r="BI117" s="5">
        <f t="shared" si="274"/>
        <v>1.6695954034776542E-6</v>
      </c>
      <c r="BJ117" s="8">
        <f t="shared" si="275"/>
        <v>0.31067381104640357</v>
      </c>
      <c r="BK117" s="8">
        <f t="shared" si="276"/>
        <v>0.30720081252578008</v>
      </c>
      <c r="BL117" s="8">
        <f t="shared" si="277"/>
        <v>0.3545199790196733</v>
      </c>
      <c r="BM117" s="8">
        <f t="shared" si="278"/>
        <v>0.32441655430740762</v>
      </c>
      <c r="BN117" s="8">
        <f t="shared" si="279"/>
        <v>0.67540246239922697</v>
      </c>
    </row>
    <row r="118" spans="1:66" x14ac:dyDescent="0.25">
      <c r="A118" t="s">
        <v>114</v>
      </c>
      <c r="B118" t="s">
        <v>133</v>
      </c>
      <c r="C118" t="s">
        <v>134</v>
      </c>
      <c r="D118" s="11">
        <v>44385</v>
      </c>
      <c r="E118">
        <f>VLOOKUP(A118,home!$A$2:$E$405,3,FALSE)</f>
        <v>1.3611111111111101</v>
      </c>
      <c r="F118">
        <f>VLOOKUP(B118,home!$B$2:$E$405,3,FALSE)</f>
        <v>0.84</v>
      </c>
      <c r="G118">
        <f>VLOOKUP(C118,away!$B$2:$E$405,4,FALSE)</f>
        <v>0.83</v>
      </c>
      <c r="H118">
        <f>VLOOKUP(A118,away!$A$2:$E$405,3,FALSE)</f>
        <v>1.12777777777778</v>
      </c>
      <c r="I118">
        <f>VLOOKUP(C118,away!$B$2:$E$405,3,FALSE)</f>
        <v>0.73</v>
      </c>
      <c r="J118">
        <f>VLOOKUP(B118,home!$B$2:$E$405,4,FALSE)</f>
        <v>0.51</v>
      </c>
      <c r="K118" s="3">
        <f t="shared" si="224"/>
        <v>0.94896666666666585</v>
      </c>
      <c r="L118" s="3">
        <f t="shared" si="225"/>
        <v>0.41987166666666748</v>
      </c>
      <c r="M118" s="5">
        <f t="shared" si="226"/>
        <v>0.25440231865867996</v>
      </c>
      <c r="N118" s="5">
        <f t="shared" si="227"/>
        <v>0.24141932032979849</v>
      </c>
      <c r="O118" s="5">
        <f t="shared" si="228"/>
        <v>0.1068163255390846</v>
      </c>
      <c r="P118" s="5">
        <f t="shared" si="229"/>
        <v>0.10136513239240658</v>
      </c>
      <c r="Q118" s="5">
        <f t="shared" si="230"/>
        <v>0.11454944384115044</v>
      </c>
      <c r="R118" s="5">
        <f t="shared" si="231"/>
        <v>2.2424574315652378E-2</v>
      </c>
      <c r="S118" s="5">
        <f t="shared" si="232"/>
        <v>1.0097087675049318E-2</v>
      </c>
      <c r="T118" s="5">
        <f t="shared" si="233"/>
        <v>4.8096065901323669E-2</v>
      </c>
      <c r="U118" s="5">
        <f t="shared" si="234"/>
        <v>2.1280173539743569E-2</v>
      </c>
      <c r="V118" s="5">
        <f t="shared" si="235"/>
        <v>4.4701402022303833E-4</v>
      </c>
      <c r="W118" s="5">
        <f t="shared" si="236"/>
        <v>3.6234534630152332E-2</v>
      </c>
      <c r="X118" s="5">
        <f t="shared" si="237"/>
        <v>1.5213854446053139E-2</v>
      </c>
      <c r="Y118" s="5">
        <f t="shared" si="238"/>
        <v>3.1939332113442094E-3</v>
      </c>
      <c r="Z118" s="5">
        <f t="shared" si="239"/>
        <v>3.1384811307345038E-3</v>
      </c>
      <c r="AA118" s="5">
        <f t="shared" si="240"/>
        <v>2.9783139770293504E-3</v>
      </c>
      <c r="AB118" s="5">
        <f t="shared" si="241"/>
        <v>1.4131603435341418E-3</v>
      </c>
      <c r="AC118" s="5">
        <f t="shared" si="242"/>
        <v>1.1131884425246412E-5</v>
      </c>
      <c r="AD118" s="5">
        <f t="shared" si="243"/>
        <v>8.5963413865483788E-3</v>
      </c>
      <c r="AE118" s="5">
        <f t="shared" si="244"/>
        <v>3.6093601852057191E-3</v>
      </c>
      <c r="AF118" s="5">
        <f t="shared" si="245"/>
        <v>7.5773403828131825E-4</v>
      </c>
      <c r="AG118" s="5">
        <f t="shared" si="246"/>
        <v>1.0605035118108053E-4</v>
      </c>
      <c r="AH118" s="5">
        <f t="shared" si="247"/>
        <v>3.2943982579084564E-4</v>
      </c>
      <c r="AI118" s="5">
        <f t="shared" si="248"/>
        <v>3.1262741334798594E-4</v>
      </c>
      <c r="AJ118" s="5">
        <f t="shared" si="249"/>
        <v>1.4833649717673004E-4</v>
      </c>
      <c r="AK118" s="5">
        <f t="shared" si="250"/>
        <v>4.6922130423603608E-5</v>
      </c>
      <c r="AL118" s="5">
        <f t="shared" si="251"/>
        <v>1.7741739847205956E-7</v>
      </c>
      <c r="AM118" s="5">
        <f t="shared" si="252"/>
        <v>1.6315282862243044E-3</v>
      </c>
      <c r="AN118" s="5">
        <f t="shared" si="253"/>
        <v>6.8503250075081042E-4</v>
      </c>
      <c r="AO118" s="5">
        <f t="shared" si="254"/>
        <v>1.4381286890553891E-4</v>
      </c>
      <c r="AP118" s="5">
        <f t="shared" si="255"/>
        <v>2.0127649651827866E-5</v>
      </c>
      <c r="AQ118" s="5">
        <f t="shared" si="256"/>
        <v>2.1127574513489329E-6</v>
      </c>
      <c r="AR118" s="5">
        <f t="shared" si="257"/>
        <v>2.7664489744235811E-5</v>
      </c>
      <c r="AS118" s="5">
        <f t="shared" si="258"/>
        <v>2.6252678617621622E-5</v>
      </c>
      <c r="AT118" s="5">
        <f t="shared" si="259"/>
        <v>1.2456458459417821E-5</v>
      </c>
      <c r="AU118" s="5">
        <f t="shared" si="260"/>
        <v>3.9402546209018414E-6</v>
      </c>
      <c r="AV118" s="5">
        <f t="shared" si="261"/>
        <v>9.3479257335378648E-7</v>
      </c>
      <c r="AW118" s="5">
        <f t="shared" si="262"/>
        <v>1.9636371174750792E-9</v>
      </c>
      <c r="AX118" s="5">
        <f t="shared" si="263"/>
        <v>2.5804432655844258E-4</v>
      </c>
      <c r="AY118" s="5">
        <f t="shared" si="264"/>
        <v>1.083455014659711E-4</v>
      </c>
      <c r="AZ118" s="5">
        <f t="shared" si="265"/>
        <v>2.2745603138176569E-5</v>
      </c>
      <c r="BA118" s="5">
        <f t="shared" si="266"/>
        <v>3.1834114329882599E-6</v>
      </c>
      <c r="BB118" s="5">
        <f t="shared" si="267"/>
        <v>3.3415606601362611E-7</v>
      </c>
      <c r="BC118" s="5">
        <f t="shared" si="268"/>
        <v>2.8060532872783651E-8</v>
      </c>
      <c r="BD118" s="5">
        <f t="shared" si="269"/>
        <v>1.935922569399202E-6</v>
      </c>
      <c r="BE118" s="5">
        <f t="shared" si="270"/>
        <v>1.8371259876075281E-6</v>
      </c>
      <c r="BF118" s="5">
        <f t="shared" si="271"/>
        <v>8.7168566235331113E-7</v>
      </c>
      <c r="BG118" s="5">
        <f t="shared" si="272"/>
        <v>2.7573354579484888E-7</v>
      </c>
      <c r="BH118" s="5">
        <f t="shared" si="273"/>
        <v>6.5415485960279525E-8</v>
      </c>
      <c r="BI118" s="5">
        <f t="shared" si="274"/>
        <v>1.2415423132021311E-8</v>
      </c>
      <c r="BJ118" s="8">
        <f t="shared" si="275"/>
        <v>0.4746519334432171</v>
      </c>
      <c r="BK118" s="8">
        <f t="shared" si="276"/>
        <v>0.36643120754964859</v>
      </c>
      <c r="BL118" s="8">
        <f t="shared" si="277"/>
        <v>0.15582612055447298</v>
      </c>
      <c r="BM118" s="8">
        <f t="shared" si="278"/>
        <v>0.15896228406347185</v>
      </c>
      <c r="BN118" s="8">
        <f t="shared" si="279"/>
        <v>0.84097711507677231</v>
      </c>
    </row>
    <row r="119" spans="1:66" x14ac:dyDescent="0.25">
      <c r="A119" t="s">
        <v>19</v>
      </c>
      <c r="B119" t="s">
        <v>253</v>
      </c>
      <c r="C119" t="s">
        <v>243</v>
      </c>
      <c r="D119" s="11">
        <v>44385</v>
      </c>
      <c r="E119">
        <f>VLOOKUP(A119,home!$A$2:$E$405,3,FALSE)</f>
        <v>1.6666666666666701</v>
      </c>
      <c r="F119">
        <f>VLOOKUP(B119,home!$B$2:$E$405,3,FALSE)</f>
        <v>1.29</v>
      </c>
      <c r="G119">
        <f>VLOOKUP(C119,away!$B$2:$E$405,4,FALSE)</f>
        <v>1.1000000000000001</v>
      </c>
      <c r="H119">
        <f>VLOOKUP(A119,away!$A$2:$E$405,3,FALSE)</f>
        <v>1.2</v>
      </c>
      <c r="I119">
        <f>VLOOKUP(C119,away!$B$2:$E$405,3,FALSE)</f>
        <v>0.6</v>
      </c>
      <c r="J119">
        <f>VLOOKUP(B119,home!$B$2:$E$405,4,FALSE)</f>
        <v>0.95</v>
      </c>
      <c r="K119" s="3">
        <f t="shared" si="224"/>
        <v>2.3650000000000051</v>
      </c>
      <c r="L119" s="3">
        <f t="shared" si="225"/>
        <v>0.68399999999999994</v>
      </c>
      <c r="M119" s="5">
        <f t="shared" si="226"/>
        <v>4.7406307002889142E-2</v>
      </c>
      <c r="N119" s="5">
        <f t="shared" si="227"/>
        <v>0.11211591606183306</v>
      </c>
      <c r="O119" s="5">
        <f t="shared" si="228"/>
        <v>3.2425913989976178E-2</v>
      </c>
      <c r="P119" s="5">
        <f t="shared" si="229"/>
        <v>7.6687286586293826E-2</v>
      </c>
      <c r="Q119" s="5">
        <f t="shared" si="230"/>
        <v>0.13257707074311792</v>
      </c>
      <c r="R119" s="5">
        <f t="shared" si="231"/>
        <v>1.1089662584571848E-2</v>
      </c>
      <c r="S119" s="5">
        <f t="shared" si="232"/>
        <v>3.1013489004796075E-2</v>
      </c>
      <c r="T119" s="5">
        <f t="shared" si="233"/>
        <v>9.0682716388292658E-2</v>
      </c>
      <c r="U119" s="5">
        <f t="shared" si="234"/>
        <v>2.6227052012512474E-2</v>
      </c>
      <c r="V119" s="5">
        <f t="shared" si="235"/>
        <v>5.5743645137220589E-3</v>
      </c>
      <c r="W119" s="5">
        <f t="shared" si="236"/>
        <v>0.10451492410249151</v>
      </c>
      <c r="X119" s="5">
        <f t="shared" si="237"/>
        <v>7.1488208086104191E-2</v>
      </c>
      <c r="Y119" s="5">
        <f t="shared" si="238"/>
        <v>2.4448967165447623E-2</v>
      </c>
      <c r="Z119" s="5">
        <f t="shared" si="239"/>
        <v>2.5284430692823815E-3</v>
      </c>
      <c r="AA119" s="5">
        <f t="shared" si="240"/>
        <v>5.9797678588528452E-3</v>
      </c>
      <c r="AB119" s="5">
        <f t="shared" si="241"/>
        <v>7.0710754930935066E-3</v>
      </c>
      <c r="AC119" s="5">
        <f t="shared" si="242"/>
        <v>5.635891562042278E-4</v>
      </c>
      <c r="AD119" s="5">
        <f t="shared" si="243"/>
        <v>6.1794448875598249E-2</v>
      </c>
      <c r="AE119" s="5">
        <f t="shared" si="244"/>
        <v>4.2267403030909208E-2</v>
      </c>
      <c r="AF119" s="5">
        <f t="shared" si="245"/>
        <v>1.4455451836570942E-2</v>
      </c>
      <c r="AG119" s="5">
        <f t="shared" si="246"/>
        <v>3.2958430187381752E-3</v>
      </c>
      <c r="AH119" s="5">
        <f t="shared" si="247"/>
        <v>4.3236376484728713E-4</v>
      </c>
      <c r="AI119" s="5">
        <f t="shared" si="248"/>
        <v>1.0225403038638362E-3</v>
      </c>
      <c r="AJ119" s="5">
        <f t="shared" si="249"/>
        <v>1.2091539093189894E-3</v>
      </c>
      <c r="AK119" s="5">
        <f t="shared" si="250"/>
        <v>9.5321633184647185E-4</v>
      </c>
      <c r="AL119" s="5">
        <f t="shared" si="251"/>
        <v>3.6467825377013313E-5</v>
      </c>
      <c r="AM119" s="5">
        <f t="shared" si="252"/>
        <v>2.9228774318158016E-2</v>
      </c>
      <c r="AN119" s="5">
        <f t="shared" si="253"/>
        <v>1.9992481633620086E-2</v>
      </c>
      <c r="AO119" s="5">
        <f t="shared" si="254"/>
        <v>6.8374287186980659E-3</v>
      </c>
      <c r="AP119" s="5">
        <f t="shared" si="255"/>
        <v>1.5589337478631594E-3</v>
      </c>
      <c r="AQ119" s="5">
        <f t="shared" si="256"/>
        <v>2.665776708846002E-4</v>
      </c>
      <c r="AR119" s="5">
        <f t="shared" si="257"/>
        <v>5.9147363031108899E-5</v>
      </c>
      <c r="AS119" s="5">
        <f t="shared" si="258"/>
        <v>1.3988351356857283E-4</v>
      </c>
      <c r="AT119" s="5">
        <f t="shared" si="259"/>
        <v>1.654122547948378E-4</v>
      </c>
      <c r="AU119" s="5">
        <f t="shared" si="260"/>
        <v>1.303999941965974E-4</v>
      </c>
      <c r="AV119" s="5">
        <f t="shared" si="261"/>
        <v>7.7098996568738393E-5</v>
      </c>
      <c r="AW119" s="5">
        <f t="shared" si="262"/>
        <v>1.6386817333160964E-6</v>
      </c>
      <c r="AX119" s="5">
        <f t="shared" si="263"/>
        <v>1.1521008543740647E-2</v>
      </c>
      <c r="AY119" s="5">
        <f t="shared" si="264"/>
        <v>7.8803698439186033E-3</v>
      </c>
      <c r="AZ119" s="5">
        <f t="shared" si="265"/>
        <v>2.695086486620161E-3</v>
      </c>
      <c r="BA119" s="5">
        <f t="shared" si="266"/>
        <v>6.1447971894939678E-4</v>
      </c>
      <c r="BB119" s="5">
        <f t="shared" si="267"/>
        <v>1.0507603194034683E-4</v>
      </c>
      <c r="BC119" s="5">
        <f t="shared" si="268"/>
        <v>1.4374401169439449E-5</v>
      </c>
      <c r="BD119" s="5">
        <f t="shared" si="269"/>
        <v>6.7427993855464106E-6</v>
      </c>
      <c r="BE119" s="5">
        <f t="shared" si="270"/>
        <v>1.5946720546817294E-5</v>
      </c>
      <c r="BF119" s="5">
        <f t="shared" si="271"/>
        <v>1.8856997046611496E-5</v>
      </c>
      <c r="BG119" s="5">
        <f t="shared" si="272"/>
        <v>1.4865599338412095E-5</v>
      </c>
      <c r="BH119" s="5">
        <f t="shared" si="273"/>
        <v>8.7892856088361708E-6</v>
      </c>
      <c r="BI119" s="5">
        <f t="shared" si="274"/>
        <v>4.1573320929795156E-6</v>
      </c>
      <c r="BJ119" s="8">
        <f t="shared" si="275"/>
        <v>0.73835554042466622</v>
      </c>
      <c r="BK119" s="8">
        <f t="shared" si="276"/>
        <v>0.16916187393320092</v>
      </c>
      <c r="BL119" s="8">
        <f t="shared" si="277"/>
        <v>8.7052047105062522E-2</v>
      </c>
      <c r="BM119" s="8">
        <f t="shared" si="278"/>
        <v>0.57691701640134474</v>
      </c>
      <c r="BN119" s="8">
        <f t="shared" si="279"/>
        <v>0.41230215696868194</v>
      </c>
    </row>
    <row r="120" spans="1:66" x14ac:dyDescent="0.25">
      <c r="A120" t="s">
        <v>19</v>
      </c>
      <c r="B120" t="s">
        <v>146</v>
      </c>
      <c r="C120" t="s">
        <v>142</v>
      </c>
      <c r="D120" s="11">
        <v>44385</v>
      </c>
      <c r="E120">
        <f>VLOOKUP(A120,home!$A$2:$E$405,3,FALSE)</f>
        <v>1.6666666666666701</v>
      </c>
      <c r="F120">
        <f>VLOOKUP(B120,home!$B$2:$E$405,3,FALSE)</f>
        <v>0.7</v>
      </c>
      <c r="G120">
        <f>VLOOKUP(C120,away!$B$2:$E$405,4,FALSE)</f>
        <v>0.6</v>
      </c>
      <c r="H120">
        <f>VLOOKUP(A120,away!$A$2:$E$405,3,FALSE)</f>
        <v>1.2</v>
      </c>
      <c r="I120">
        <f>VLOOKUP(C120,away!$B$2:$E$405,3,FALSE)</f>
        <v>1</v>
      </c>
      <c r="J120">
        <f>VLOOKUP(B120,home!$B$2:$E$405,4,FALSE)</f>
        <v>1.1100000000000001</v>
      </c>
      <c r="K120" s="3">
        <f t="shared" si="224"/>
        <v>0.7000000000000014</v>
      </c>
      <c r="L120" s="3">
        <f t="shared" si="225"/>
        <v>1.3320000000000001</v>
      </c>
      <c r="M120" s="5">
        <f t="shared" si="226"/>
        <v>0.13107311260221169</v>
      </c>
      <c r="N120" s="5">
        <f t="shared" si="227"/>
        <v>9.1751178821548374E-2</v>
      </c>
      <c r="O120" s="5">
        <f t="shared" si="228"/>
        <v>0.17458938598614598</v>
      </c>
      <c r="P120" s="5">
        <f t="shared" si="229"/>
        <v>0.12221257019030243</v>
      </c>
      <c r="Q120" s="5">
        <f t="shared" si="230"/>
        <v>3.2112912587541988E-2</v>
      </c>
      <c r="R120" s="5">
        <f t="shared" si="231"/>
        <v>0.11627653106677324</v>
      </c>
      <c r="S120" s="5">
        <f t="shared" si="232"/>
        <v>2.8487750111359556E-2</v>
      </c>
      <c r="T120" s="5">
        <f t="shared" si="233"/>
        <v>4.2774399566605933E-2</v>
      </c>
      <c r="U120" s="5">
        <f t="shared" si="234"/>
        <v>8.1393571746741444E-2</v>
      </c>
      <c r="V120" s="5">
        <f t="shared" si="235"/>
        <v>2.9513309115368545E-3</v>
      </c>
      <c r="W120" s="5">
        <f t="shared" si="236"/>
        <v>7.4930129370931464E-3</v>
      </c>
      <c r="X120" s="5">
        <f t="shared" si="237"/>
        <v>9.980693232208071E-3</v>
      </c>
      <c r="Y120" s="5">
        <f t="shared" si="238"/>
        <v>6.6471416926505772E-3</v>
      </c>
      <c r="Z120" s="5">
        <f t="shared" si="239"/>
        <v>5.1626779793647298E-2</v>
      </c>
      <c r="AA120" s="5">
        <f t="shared" si="240"/>
        <v>3.6138745855553184E-2</v>
      </c>
      <c r="AB120" s="5">
        <f t="shared" si="241"/>
        <v>1.2648561049443638E-2</v>
      </c>
      <c r="AC120" s="5">
        <f t="shared" si="242"/>
        <v>1.7198880886981068E-4</v>
      </c>
      <c r="AD120" s="5">
        <f t="shared" si="243"/>
        <v>1.311277263991303E-3</v>
      </c>
      <c r="AE120" s="5">
        <f t="shared" si="244"/>
        <v>1.7466213156364157E-3</v>
      </c>
      <c r="AF120" s="5">
        <f t="shared" si="245"/>
        <v>1.1632497962138532E-3</v>
      </c>
      <c r="AG120" s="5">
        <f t="shared" si="246"/>
        <v>5.1648290951895057E-4</v>
      </c>
      <c r="AH120" s="5">
        <f t="shared" si="247"/>
        <v>1.7191717671284565E-2</v>
      </c>
      <c r="AI120" s="5">
        <f t="shared" si="248"/>
        <v>1.203420236989922E-2</v>
      </c>
      <c r="AJ120" s="5">
        <f t="shared" si="249"/>
        <v>4.2119708294647345E-3</v>
      </c>
      <c r="AK120" s="5">
        <f t="shared" si="250"/>
        <v>9.8279319354177357E-4</v>
      </c>
      <c r="AL120" s="5">
        <f t="shared" si="251"/>
        <v>6.4144946156084651E-6</v>
      </c>
      <c r="AM120" s="5">
        <f t="shared" si="252"/>
        <v>1.8357881695878285E-4</v>
      </c>
      <c r="AN120" s="5">
        <f t="shared" si="253"/>
        <v>2.4452698418909872E-4</v>
      </c>
      <c r="AO120" s="5">
        <f t="shared" si="254"/>
        <v>1.6285497146993979E-4</v>
      </c>
      <c r="AP120" s="5">
        <f t="shared" si="255"/>
        <v>7.2307607332653228E-5</v>
      </c>
      <c r="AQ120" s="5">
        <f t="shared" si="256"/>
        <v>2.4078433241773547E-5</v>
      </c>
      <c r="AR120" s="5">
        <f t="shared" si="257"/>
        <v>4.5798735876302022E-3</v>
      </c>
      <c r="AS120" s="5">
        <f t="shared" si="258"/>
        <v>3.2059115113411483E-3</v>
      </c>
      <c r="AT120" s="5">
        <f t="shared" si="259"/>
        <v>1.122069028969404E-3</v>
      </c>
      <c r="AU120" s="5">
        <f t="shared" si="260"/>
        <v>2.6181610675952814E-4</v>
      </c>
      <c r="AV120" s="5">
        <f t="shared" si="261"/>
        <v>4.5817818682917505E-5</v>
      </c>
      <c r="AW120" s="5">
        <f t="shared" si="262"/>
        <v>1.6613541054425941E-7</v>
      </c>
      <c r="AX120" s="5">
        <f t="shared" si="263"/>
        <v>2.1417528645191365E-5</v>
      </c>
      <c r="AY120" s="5">
        <f t="shared" si="264"/>
        <v>2.8528148155394899E-5</v>
      </c>
      <c r="AZ120" s="5">
        <f t="shared" si="265"/>
        <v>1.8999746671493009E-5</v>
      </c>
      <c r="BA120" s="5">
        <f t="shared" si="266"/>
        <v>8.4358875221428905E-6</v>
      </c>
      <c r="BB120" s="5">
        <f t="shared" si="267"/>
        <v>2.8091505448735852E-6</v>
      </c>
      <c r="BC120" s="5">
        <f t="shared" si="268"/>
        <v>7.483577051543221E-7</v>
      </c>
      <c r="BD120" s="5">
        <f t="shared" si="269"/>
        <v>1.0167319364539041E-3</v>
      </c>
      <c r="BE120" s="5">
        <f t="shared" si="270"/>
        <v>7.1171235551773437E-4</v>
      </c>
      <c r="BF120" s="5">
        <f t="shared" si="271"/>
        <v>2.4909932443120751E-4</v>
      </c>
      <c r="BG120" s="5">
        <f t="shared" si="272"/>
        <v>5.8123175700615202E-5</v>
      </c>
      <c r="BH120" s="5">
        <f t="shared" si="273"/>
        <v>1.0171555747607679E-5</v>
      </c>
      <c r="BI120" s="5">
        <f t="shared" si="274"/>
        <v>1.4240178046650782E-6</v>
      </c>
      <c r="BJ120" s="8">
        <f t="shared" si="275"/>
        <v>0.19626525575544509</v>
      </c>
      <c r="BK120" s="8">
        <f t="shared" si="276"/>
        <v>0.28493169526705137</v>
      </c>
      <c r="BL120" s="8">
        <f t="shared" si="277"/>
        <v>0.46673023018788673</v>
      </c>
      <c r="BM120" s="8">
        <f t="shared" si="278"/>
        <v>0.33150990773676187</v>
      </c>
      <c r="BN120" s="8">
        <f t="shared" si="279"/>
        <v>0.66801569125452376</v>
      </c>
    </row>
    <row r="121" spans="1:66" x14ac:dyDescent="0.25">
      <c r="A121" t="s">
        <v>143</v>
      </c>
      <c r="B121" t="s">
        <v>149</v>
      </c>
      <c r="C121" t="s">
        <v>147</v>
      </c>
      <c r="D121" s="11">
        <v>44385</v>
      </c>
      <c r="E121">
        <f>VLOOKUP(A121,home!$A$2:$E$405,3,FALSE)</f>
        <v>1.1642857142857099</v>
      </c>
      <c r="F121">
        <f>VLOOKUP(B121,home!$B$2:$E$405,3,FALSE)</f>
        <v>1.07</v>
      </c>
      <c r="G121">
        <f>VLOOKUP(C121,away!$B$2:$E$405,4,FALSE)</f>
        <v>0.49</v>
      </c>
      <c r="H121">
        <f>VLOOKUP(A121,away!$A$2:$E$405,3,FALSE)</f>
        <v>1.02142857142857</v>
      </c>
      <c r="I121">
        <f>VLOOKUP(C121,away!$B$2:$E$405,3,FALSE)</f>
        <v>0.98</v>
      </c>
      <c r="J121">
        <f>VLOOKUP(B121,home!$B$2:$E$405,4,FALSE)</f>
        <v>1.22</v>
      </c>
      <c r="K121" s="3">
        <f t="shared" si="224"/>
        <v>0.61043499999999773</v>
      </c>
      <c r="L121" s="3">
        <f t="shared" si="225"/>
        <v>1.2212199999999982</v>
      </c>
      <c r="M121" s="5">
        <f t="shared" si="226"/>
        <v>0.16014830288774709</v>
      </c>
      <c r="N121" s="5">
        <f t="shared" si="227"/>
        <v>9.7760129273281524E-2</v>
      </c>
      <c r="O121" s="5">
        <f t="shared" si="228"/>
        <v>0.19557631045257423</v>
      </c>
      <c r="P121" s="5">
        <f t="shared" si="229"/>
        <v>0.11938662507111669</v>
      </c>
      <c r="Q121" s="5">
        <f t="shared" si="230"/>
        <v>2.9838102256467696E-2</v>
      </c>
      <c r="R121" s="5">
        <f t="shared" si="231"/>
        <v>0.1194208509254462</v>
      </c>
      <c r="S121" s="5">
        <f t="shared" si="232"/>
        <v>2.2249948936177426E-2</v>
      </c>
      <c r="T121" s="5">
        <f t="shared" si="233"/>
        <v>3.6438887237643429E-2</v>
      </c>
      <c r="U121" s="5">
        <f t="shared" si="234"/>
        <v>7.2898667134674466E-2</v>
      </c>
      <c r="V121" s="5">
        <f t="shared" si="235"/>
        <v>1.8429766962499751E-3</v>
      </c>
      <c r="W121" s="5">
        <f t="shared" si="236"/>
        <v>6.0714073169755968E-3</v>
      </c>
      <c r="X121" s="5">
        <f t="shared" si="237"/>
        <v>7.4145240436369279E-3</v>
      </c>
      <c r="Y121" s="5">
        <f t="shared" si="238"/>
        <v>4.5273825262851387E-3</v>
      </c>
      <c r="Z121" s="5">
        <f t="shared" si="239"/>
        <v>4.8613043855724368E-2</v>
      </c>
      <c r="AA121" s="5">
        <f t="shared" si="240"/>
        <v>2.967510342606899E-2</v>
      </c>
      <c r="AB121" s="5">
        <f t="shared" si="241"/>
        <v>9.0573608799461806E-3</v>
      </c>
      <c r="AC121" s="5">
        <f t="shared" si="242"/>
        <v>8.5868365400437947E-5</v>
      </c>
      <c r="AD121" s="5">
        <f t="shared" si="243"/>
        <v>9.2654988138449602E-4</v>
      </c>
      <c r="AE121" s="5">
        <f t="shared" si="244"/>
        <v>1.1315212461443726E-3</v>
      </c>
      <c r="AF121" s="5">
        <f t="shared" si="245"/>
        <v>6.9091818810821444E-4</v>
      </c>
      <c r="AG121" s="5">
        <f t="shared" si="246"/>
        <v>2.8125436989383728E-4</v>
      </c>
      <c r="AH121" s="5">
        <f t="shared" si="247"/>
        <v>1.484180535437192E-2</v>
      </c>
      <c r="AI121" s="5">
        <f t="shared" si="248"/>
        <v>9.0599574514959886E-3</v>
      </c>
      <c r="AJ121" s="5">
        <f t="shared" si="249"/>
        <v>2.7652575634519666E-3</v>
      </c>
      <c r="AK121" s="5">
        <f t="shared" si="250"/>
        <v>5.6267000024859837E-4</v>
      </c>
      <c r="AL121" s="5">
        <f t="shared" si="251"/>
        <v>2.560510267215846E-6</v>
      </c>
      <c r="AM121" s="5">
        <f t="shared" si="252"/>
        <v>1.1311969536858857E-4</v>
      </c>
      <c r="AN121" s="5">
        <f t="shared" si="253"/>
        <v>1.3814403437802754E-4</v>
      </c>
      <c r="AO121" s="5">
        <f t="shared" si="254"/>
        <v>8.4352128831567276E-5</v>
      </c>
      <c r="AP121" s="5">
        <f t="shared" si="255"/>
        <v>3.4337502257228795E-5</v>
      </c>
      <c r="AQ121" s="5">
        <f t="shared" si="256"/>
        <v>1.048341112664323E-5</v>
      </c>
      <c r="AR121" s="5">
        <f t="shared" si="257"/>
        <v>3.6250219069732105E-3</v>
      </c>
      <c r="AS121" s="5">
        <f t="shared" si="258"/>
        <v>2.2128402477831831E-3</v>
      </c>
      <c r="AT121" s="5">
        <f t="shared" si="259"/>
        <v>6.7539756832776126E-4</v>
      </c>
      <c r="AU121" s="5">
        <f t="shared" si="260"/>
        <v>1.3742877154071848E-4</v>
      </c>
      <c r="AV121" s="5">
        <f t="shared" si="261"/>
        <v>2.0972833038864539E-5</v>
      </c>
      <c r="AW121" s="5">
        <f t="shared" si="262"/>
        <v>5.3022152618458147E-8</v>
      </c>
      <c r="AX121" s="5">
        <f t="shared" si="263"/>
        <v>1.1508703540387347E-5</v>
      </c>
      <c r="AY121" s="5">
        <f t="shared" si="264"/>
        <v>1.4054658937591818E-5</v>
      </c>
      <c r="AZ121" s="5">
        <f t="shared" si="265"/>
        <v>8.5819152938829288E-6</v>
      </c>
      <c r="BA121" s="5">
        <f t="shared" si="266"/>
        <v>3.4934688650652293E-6</v>
      </c>
      <c r="BB121" s="5">
        <f t="shared" si="267"/>
        <v>1.0665735118487393E-6</v>
      </c>
      <c r="BC121" s="5">
        <f t="shared" si="268"/>
        <v>2.6050418082798313E-7</v>
      </c>
      <c r="BD121" s="5">
        <f t="shared" si="269"/>
        <v>7.3782487553896911E-4</v>
      </c>
      <c r="BE121" s="5">
        <f t="shared" si="270"/>
        <v>4.5039412789962889E-4</v>
      </c>
      <c r="BF121" s="5">
        <f t="shared" si="271"/>
        <v>1.3746816973220449E-4</v>
      </c>
      <c r="BG121" s="5">
        <f t="shared" si="272"/>
        <v>2.7971794063492643E-5</v>
      </c>
      <c r="BH121" s="5">
        <f t="shared" si="273"/>
        <v>4.2687405272870159E-6</v>
      </c>
      <c r="BI121" s="5">
        <f t="shared" si="274"/>
        <v>5.2115772475488809E-7</v>
      </c>
      <c r="BJ121" s="8">
        <f t="shared" si="275"/>
        <v>0.18550007893611292</v>
      </c>
      <c r="BK121" s="8">
        <f t="shared" si="276"/>
        <v>0.30373033712589648</v>
      </c>
      <c r="BL121" s="8">
        <f t="shared" si="277"/>
        <v>0.46188809338142867</v>
      </c>
      <c r="BM121" s="8">
        <f t="shared" si="278"/>
        <v>0.27758723079574404</v>
      </c>
      <c r="BN121" s="8">
        <f t="shared" si="279"/>
        <v>0.72213032086663331</v>
      </c>
    </row>
    <row r="122" spans="1:66" x14ac:dyDescent="0.25">
      <c r="A122" t="s">
        <v>143</v>
      </c>
      <c r="B122" t="s">
        <v>150</v>
      </c>
      <c r="C122" t="s">
        <v>452</v>
      </c>
      <c r="D122" s="11">
        <v>44385</v>
      </c>
      <c r="E122">
        <f>VLOOKUP(A122,home!$A$2:$E$405,3,FALSE)</f>
        <v>1.1642857142857099</v>
      </c>
      <c r="F122">
        <f>VLOOKUP(B122,home!$B$2:$E$405,3,FALSE)</f>
        <v>0.86</v>
      </c>
      <c r="G122">
        <f>VLOOKUP(C122,away!$B$2:$E$405,4,FALSE)</f>
        <v>1.07</v>
      </c>
      <c r="H122">
        <f>VLOOKUP(A122,away!$A$2:$E$405,3,FALSE)</f>
        <v>1.02142857142857</v>
      </c>
      <c r="I122">
        <f>VLOOKUP(C122,away!$B$2:$E$405,3,FALSE)</f>
        <v>0.86</v>
      </c>
      <c r="J122">
        <f>VLOOKUP(B122,home!$B$2:$E$405,4,FALSE)</f>
        <v>1.1200000000000001</v>
      </c>
      <c r="K122" s="3">
        <f t="shared" si="224"/>
        <v>1.0713757142857103</v>
      </c>
      <c r="L122" s="3">
        <f t="shared" si="225"/>
        <v>0.98383999999999872</v>
      </c>
      <c r="M122" s="5">
        <f t="shared" si="226"/>
        <v>0.1280652071030364</v>
      </c>
      <c r="N122" s="5">
        <f t="shared" si="227"/>
        <v>0.13720595273516306</v>
      </c>
      <c r="O122" s="5">
        <f t="shared" si="228"/>
        <v>0.12599567335625117</v>
      </c>
      <c r="P122" s="5">
        <f t="shared" si="229"/>
        <v>0.13498870453896267</v>
      </c>
      <c r="Q122" s="5">
        <f t="shared" si="230"/>
        <v>7.3499562807943369E-2</v>
      </c>
      <c r="R122" s="5">
        <f t="shared" si="231"/>
        <v>6.1979791637406995E-2</v>
      </c>
      <c r="S122" s="5">
        <f t="shared" si="232"/>
        <v>3.5571625512709835E-2</v>
      </c>
      <c r="T122" s="5">
        <f t="shared" si="233"/>
        <v>7.2311809872966912E-2</v>
      </c>
      <c r="U122" s="5">
        <f t="shared" si="234"/>
        <v>6.6403643536806417E-2</v>
      </c>
      <c r="V122" s="5">
        <f t="shared" si="235"/>
        <v>4.1660787543111996E-3</v>
      </c>
      <c r="W122" s="5">
        <f t="shared" si="236"/>
        <v>2.6248548867682582E-2</v>
      </c>
      <c r="X122" s="5">
        <f t="shared" si="237"/>
        <v>2.58243723179808E-2</v>
      </c>
      <c r="Y122" s="5">
        <f t="shared" si="238"/>
        <v>1.2703525230661096E-2</v>
      </c>
      <c r="Z122" s="5">
        <f t="shared" si="239"/>
        <v>2.0326066068182141E-2</v>
      </c>
      <c r="AA122" s="5">
        <f t="shared" si="240"/>
        <v>2.177685355241718E-2</v>
      </c>
      <c r="AB122" s="5">
        <f t="shared" si="241"/>
        <v>1.1665596014808132E-2</v>
      </c>
      <c r="AC122" s="5">
        <f t="shared" si="242"/>
        <v>2.7445665511598486E-4</v>
      </c>
      <c r="AD122" s="5">
        <f t="shared" si="243"/>
        <v>7.0305144480191989E-3</v>
      </c>
      <c r="AE122" s="5">
        <f t="shared" si="244"/>
        <v>6.9169013345391998E-3</v>
      </c>
      <c r="AF122" s="5">
        <f t="shared" si="245"/>
        <v>3.4025621044865184E-3</v>
      </c>
      <c r="AG122" s="5">
        <f t="shared" si="246"/>
        <v>1.1158589002926707E-3</v>
      </c>
      <c r="AH122" s="5">
        <f t="shared" si="247"/>
        <v>4.9993992101300721E-3</v>
      </c>
      <c r="AI122" s="5">
        <f t="shared" si="248"/>
        <v>5.3562348997525221E-3</v>
      </c>
      <c r="AJ122" s="5">
        <f t="shared" si="249"/>
        <v>2.869269995802204E-3</v>
      </c>
      <c r="AK122" s="5">
        <f t="shared" si="250"/>
        <v>1.024688730410381E-3</v>
      </c>
      <c r="AL122" s="5">
        <f t="shared" si="251"/>
        <v>1.1571776336220913E-5</v>
      </c>
      <c r="AM122" s="5">
        <f t="shared" si="252"/>
        <v>1.5064644877085158E-3</v>
      </c>
      <c r="AN122" s="5">
        <f t="shared" si="253"/>
        <v>1.4821200215871441E-3</v>
      </c>
      <c r="AO122" s="5">
        <f t="shared" si="254"/>
        <v>7.29084481019147E-4</v>
      </c>
      <c r="AP122" s="5">
        <f t="shared" si="255"/>
        <v>2.3910082526862556E-4</v>
      </c>
      <c r="AQ122" s="5">
        <f t="shared" si="256"/>
        <v>5.8809238983071057E-5</v>
      </c>
      <c r="AR122" s="5">
        <f t="shared" si="257"/>
        <v>9.8372178377887308E-4</v>
      </c>
      <c r="AS122" s="5">
        <f t="shared" si="258"/>
        <v>1.0539356287545033E-3</v>
      </c>
      <c r="AT122" s="5">
        <f t="shared" si="259"/>
        <v>5.6458051853400758E-4</v>
      </c>
      <c r="AU122" s="5">
        <f t="shared" si="260"/>
        <v>2.0162595210538968E-4</v>
      </c>
      <c r="AV122" s="5">
        <f t="shared" si="261"/>
        <v>5.4004287113862057E-5</v>
      </c>
      <c r="AW122" s="5">
        <f t="shared" si="262"/>
        <v>3.3881591612074224E-7</v>
      </c>
      <c r="AX122" s="5">
        <f t="shared" si="263"/>
        <v>2.6899824442746113E-4</v>
      </c>
      <c r="AY122" s="5">
        <f t="shared" si="264"/>
        <v>2.6465123279751301E-4</v>
      </c>
      <c r="AZ122" s="5">
        <f t="shared" si="265"/>
        <v>1.3018723443775245E-4</v>
      </c>
      <c r="BA122" s="5">
        <f t="shared" si="266"/>
        <v>4.2694469576412735E-5</v>
      </c>
      <c r="BB122" s="5">
        <f t="shared" si="267"/>
        <v>1.050113173701446E-5</v>
      </c>
      <c r="BC122" s="5">
        <f t="shared" si="268"/>
        <v>2.0662866896288592E-6</v>
      </c>
      <c r="BD122" s="5">
        <f t="shared" si="269"/>
        <v>1.6130413995883413E-4</v>
      </c>
      <c r="BE122" s="5">
        <f t="shared" si="270"/>
        <v>1.7281733816563812E-4</v>
      </c>
      <c r="BF122" s="5">
        <f t="shared" si="271"/>
        <v>9.257614955908284E-5</v>
      </c>
      <c r="BG122" s="5">
        <f t="shared" si="272"/>
        <v>3.3061279453227703E-5</v>
      </c>
      <c r="BH122" s="5">
        <f t="shared" si="273"/>
        <v>8.8552629723503257E-6</v>
      </c>
      <c r="BI122" s="5">
        <f t="shared" si="274"/>
        <v>1.8974627384379274E-6</v>
      </c>
      <c r="BJ122" s="8">
        <f t="shared" si="275"/>
        <v>0.37099428627396763</v>
      </c>
      <c r="BK122" s="8">
        <f t="shared" si="276"/>
        <v>0.3033422955732698</v>
      </c>
      <c r="BL122" s="8">
        <f t="shared" si="277"/>
        <v>0.30539953073691939</v>
      </c>
      <c r="BM122" s="8">
        <f t="shared" si="278"/>
        <v>0.33806297405669389</v>
      </c>
      <c r="BN122" s="8">
        <f t="shared" si="279"/>
        <v>0.66173489217876358</v>
      </c>
    </row>
    <row r="123" spans="1:66" x14ac:dyDescent="0.25">
      <c r="A123" t="s">
        <v>143</v>
      </c>
      <c r="B123" t="s">
        <v>152</v>
      </c>
      <c r="C123" t="s">
        <v>148</v>
      </c>
      <c r="D123" s="11">
        <v>44385</v>
      </c>
      <c r="E123">
        <f>VLOOKUP(A123,home!$A$2:$E$405,3,FALSE)</f>
        <v>1.1642857142857099</v>
      </c>
      <c r="F123">
        <f>VLOOKUP(B123,home!$B$2:$E$405,3,FALSE)</f>
        <v>1.47</v>
      </c>
      <c r="G123">
        <f>VLOOKUP(C123,away!$B$2:$E$405,4,FALSE)</f>
        <v>0.74</v>
      </c>
      <c r="H123">
        <f>VLOOKUP(A123,away!$A$2:$E$405,3,FALSE)</f>
        <v>1.02142857142857</v>
      </c>
      <c r="I123">
        <f>VLOOKUP(C123,away!$B$2:$E$405,3,FALSE)</f>
        <v>0.86</v>
      </c>
      <c r="J123">
        <f>VLOOKUP(B123,home!$B$2:$E$405,4,FALSE)</f>
        <v>0.56000000000000005</v>
      </c>
      <c r="K123" s="3">
        <f t="shared" si="224"/>
        <v>1.2665099999999951</v>
      </c>
      <c r="L123" s="3">
        <f t="shared" si="225"/>
        <v>0.49191999999999936</v>
      </c>
      <c r="M123" s="5">
        <f t="shared" si="226"/>
        <v>0.17231518640695553</v>
      </c>
      <c r="N123" s="5">
        <f t="shared" si="227"/>
        <v>0.21823890673627239</v>
      </c>
      <c r="O123" s="5">
        <f t="shared" si="228"/>
        <v>8.4765286497309453E-2</v>
      </c>
      <c r="P123" s="5">
        <f t="shared" si="229"/>
        <v>0.10735608300170697</v>
      </c>
      <c r="Q123" s="5">
        <f t="shared" si="230"/>
        <v>0.13820087888527766</v>
      </c>
      <c r="R123" s="5">
        <f t="shared" si="231"/>
        <v>2.0848869866878204E-2</v>
      </c>
      <c r="S123" s="5">
        <f t="shared" si="232"/>
        <v>1.6721289628892768E-2</v>
      </c>
      <c r="T123" s="5">
        <f t="shared" si="233"/>
        <v>6.7983776341245708E-2</v>
      </c>
      <c r="U123" s="5">
        <f t="shared" si="234"/>
        <v>2.6405302175099812E-2</v>
      </c>
      <c r="V123" s="5">
        <f t="shared" si="235"/>
        <v>1.1575249561421215E-3</v>
      </c>
      <c r="W123" s="5">
        <f t="shared" si="236"/>
        <v>5.8344265038997443E-2</v>
      </c>
      <c r="X123" s="5">
        <f t="shared" si="237"/>
        <v>2.8700710857983584E-2</v>
      </c>
      <c r="Y123" s="5">
        <f t="shared" si="238"/>
        <v>7.0592268426296328E-3</v>
      </c>
      <c r="Z123" s="5">
        <f t="shared" si="239"/>
        <v>3.4186586883049042E-3</v>
      </c>
      <c r="AA123" s="5">
        <f t="shared" si="240"/>
        <v>4.329765415325028E-3</v>
      </c>
      <c r="AB123" s="5">
        <f t="shared" si="241"/>
        <v>2.7418455980816403E-3</v>
      </c>
      <c r="AC123" s="5">
        <f t="shared" si="242"/>
        <v>4.5072690580598184E-5</v>
      </c>
      <c r="AD123" s="5">
        <f t="shared" si="243"/>
        <v>1.8473398778635103E-2</v>
      </c>
      <c r="AE123" s="5">
        <f t="shared" si="244"/>
        <v>9.0874343271861672E-3</v>
      </c>
      <c r="AF123" s="5">
        <f t="shared" si="245"/>
        <v>2.2351453471147063E-3</v>
      </c>
      <c r="AG123" s="5">
        <f t="shared" si="246"/>
        <v>3.6650423305088835E-4</v>
      </c>
      <c r="AH123" s="5">
        <f t="shared" si="247"/>
        <v>4.2042664548773656E-4</v>
      </c>
      <c r="AI123" s="5">
        <f t="shared" si="248"/>
        <v>5.3247455077667114E-4</v>
      </c>
      <c r="AJ123" s="5">
        <f t="shared" si="249"/>
        <v>3.3719217165207964E-4</v>
      </c>
      <c r="AK123" s="5">
        <f t="shared" si="250"/>
        <v>1.423524191063579E-4</v>
      </c>
      <c r="AL123" s="5">
        <f t="shared" si="251"/>
        <v>1.123250390630836E-6</v>
      </c>
      <c r="AM123" s="5">
        <f t="shared" si="252"/>
        <v>4.6793488574258055E-3</v>
      </c>
      <c r="AN123" s="5">
        <f t="shared" si="253"/>
        <v>2.3018652899448994E-3</v>
      </c>
      <c r="AO123" s="5">
        <f t="shared" si="254"/>
        <v>5.6616678671484659E-4</v>
      </c>
      <c r="AP123" s="5">
        <f t="shared" si="255"/>
        <v>9.2836255240255665E-5</v>
      </c>
      <c r="AQ123" s="5">
        <f t="shared" si="256"/>
        <v>1.1417002669446626E-5</v>
      </c>
      <c r="AR123" s="5">
        <f t="shared" si="257"/>
        <v>4.1363255089665438E-5</v>
      </c>
      <c r="AS123" s="5">
        <f t="shared" si="258"/>
        <v>5.2386976203611968E-5</v>
      </c>
      <c r="AT123" s="5">
        <f t="shared" si="259"/>
        <v>3.3174314615818177E-5</v>
      </c>
      <c r="AU123" s="5">
        <f t="shared" si="260"/>
        <v>1.4005200401359904E-5</v>
      </c>
      <c r="AV123" s="5">
        <f t="shared" si="261"/>
        <v>4.4344315900815683E-6</v>
      </c>
      <c r="AW123" s="5">
        <f t="shared" si="262"/>
        <v>1.9439145963134552E-8</v>
      </c>
      <c r="AX123" s="5">
        <f t="shared" si="263"/>
        <v>9.8774035356972208E-4</v>
      </c>
      <c r="AY123" s="5">
        <f t="shared" si="264"/>
        <v>4.8588923472801712E-4</v>
      </c>
      <c r="AZ123" s="5">
        <f t="shared" si="265"/>
        <v>1.1950931617370291E-4</v>
      </c>
      <c r="BA123" s="5">
        <f t="shared" si="266"/>
        <v>1.9596340937389289E-5</v>
      </c>
      <c r="BB123" s="5">
        <f t="shared" si="267"/>
        <v>2.4099580084801312E-6</v>
      </c>
      <c r="BC123" s="5">
        <f t="shared" si="268"/>
        <v>2.3710130870630902E-7</v>
      </c>
      <c r="BD123" s="5">
        <f t="shared" si="269"/>
        <v>3.3912354072846967E-6</v>
      </c>
      <c r="BE123" s="5">
        <f t="shared" si="270"/>
        <v>4.2950335556801245E-6</v>
      </c>
      <c r="BF123" s="5">
        <f t="shared" si="271"/>
        <v>2.7198514743022073E-6</v>
      </c>
      <c r="BG123" s="5">
        <f t="shared" si="272"/>
        <v>1.1482396969061583E-6</v>
      </c>
      <c r="BH123" s="5">
        <f t="shared" si="273"/>
        <v>3.6356426463215346E-7</v>
      </c>
      <c r="BI123" s="5">
        <f t="shared" si="274"/>
        <v>9.2091555359853281E-8</v>
      </c>
      <c r="BJ123" s="8">
        <f t="shared" si="275"/>
        <v>0.55795726388511446</v>
      </c>
      <c r="BK123" s="8">
        <f t="shared" si="276"/>
        <v>0.29808216916939662</v>
      </c>
      <c r="BL123" s="8">
        <f t="shared" si="277"/>
        <v>0.14068088953357169</v>
      </c>
      <c r="BM123" s="8">
        <f t="shared" si="278"/>
        <v>0.2579279000864057</v>
      </c>
      <c r="BN123" s="8">
        <f t="shared" si="279"/>
        <v>0.74172521139440017</v>
      </c>
    </row>
    <row r="124" spans="1:66" x14ac:dyDescent="0.25">
      <c r="A124" t="s">
        <v>143</v>
      </c>
      <c r="B124" t="s">
        <v>329</v>
      </c>
      <c r="C124" t="s">
        <v>158</v>
      </c>
      <c r="D124" s="11">
        <v>44385</v>
      </c>
      <c r="E124">
        <f>VLOOKUP(A124,home!$A$2:$E$405,3,FALSE)</f>
        <v>1.1642857142857099</v>
      </c>
      <c r="F124">
        <f>VLOOKUP(B124,home!$B$2:$E$405,3,FALSE)</f>
        <v>0.97</v>
      </c>
      <c r="G124">
        <f>VLOOKUP(C124,away!$B$2:$E$405,4,FALSE)</f>
        <v>1.1000000000000001</v>
      </c>
      <c r="H124">
        <f>VLOOKUP(A124,away!$A$2:$E$405,3,FALSE)</f>
        <v>1.02142857142857</v>
      </c>
      <c r="I124">
        <f>VLOOKUP(C124,away!$B$2:$E$405,3,FALSE)</f>
        <v>1.1000000000000001</v>
      </c>
      <c r="J124">
        <f>VLOOKUP(B124,home!$B$2:$E$405,4,FALSE)</f>
        <v>1.35</v>
      </c>
      <c r="K124" s="3">
        <f t="shared" si="224"/>
        <v>1.2422928571428524</v>
      </c>
      <c r="L124" s="3">
        <f t="shared" si="225"/>
        <v>1.5168214285714268</v>
      </c>
      <c r="M124" s="5">
        <f t="shared" si="226"/>
        <v>6.334785161624977E-2</v>
      </c>
      <c r="N124" s="5">
        <f t="shared" si="227"/>
        <v>7.8696583578212395E-2</v>
      </c>
      <c r="O124" s="5">
        <f t="shared" si="228"/>
        <v>9.6087378785490757E-2</v>
      </c>
      <c r="P124" s="5">
        <f t="shared" si="229"/>
        <v>0.11936866432679481</v>
      </c>
      <c r="Q124" s="5">
        <f t="shared" si="230"/>
        <v>4.8882101830379374E-2</v>
      </c>
      <c r="R124" s="5">
        <f t="shared" si="231"/>
        <v>7.2873697578545962E-2</v>
      </c>
      <c r="S124" s="5">
        <f t="shared" si="232"/>
        <v>5.6232680586708113E-2</v>
      </c>
      <c r="T124" s="5">
        <f t="shared" si="233"/>
        <v>7.4145419529930007E-2</v>
      </c>
      <c r="U124" s="5">
        <f t="shared" si="234"/>
        <v>9.0530473975416026E-2</v>
      </c>
      <c r="V124" s="5">
        <f t="shared" si="235"/>
        <v>1.1773476486294374E-2</v>
      </c>
      <c r="W124" s="5">
        <f t="shared" si="236"/>
        <v>2.0241961982003297E-2</v>
      </c>
      <c r="X124" s="5">
        <f t="shared" si="237"/>
        <v>3.0703441690630752E-2</v>
      </c>
      <c r="Y124" s="5">
        <f t="shared" si="238"/>
        <v>2.3285819143621024E-2</v>
      </c>
      <c r="Z124" s="5">
        <f t="shared" si="239"/>
        <v>3.6845462022124069E-2</v>
      </c>
      <c r="AA124" s="5">
        <f t="shared" si="240"/>
        <v>4.5772854288212976E-2</v>
      </c>
      <c r="AB124" s="5">
        <f t="shared" si="241"/>
        <v>2.8431644966643781E-2</v>
      </c>
      <c r="AC124" s="5">
        <f t="shared" si="242"/>
        <v>1.3865744129389112E-3</v>
      </c>
      <c r="AD124" s="5">
        <f t="shared" si="243"/>
        <v>6.2866111961999626E-3</v>
      </c>
      <c r="AE124" s="5">
        <f t="shared" si="244"/>
        <v>9.5356665754931548E-3</v>
      </c>
      <c r="AF124" s="5">
        <f t="shared" si="245"/>
        <v>7.2319516987101673E-3</v>
      </c>
      <c r="AG124" s="5">
        <f t="shared" si="246"/>
        <v>3.6565264356657043E-3</v>
      </c>
      <c r="AH124" s="5">
        <f t="shared" si="247"/>
        <v>1.397199658519313E-2</v>
      </c>
      <c r="AI124" s="5">
        <f t="shared" si="248"/>
        <v>1.735731155780975E-2</v>
      </c>
      <c r="AJ124" s="5">
        <f t="shared" si="249"/>
        <v>1.0781432083735065E-2</v>
      </c>
      <c r="AK124" s="5">
        <f t="shared" si="250"/>
        <v>4.464565355798286E-3</v>
      </c>
      <c r="AL124" s="5">
        <f t="shared" si="251"/>
        <v>1.0451090696169421E-4</v>
      </c>
      <c r="AM124" s="5">
        <f t="shared" si="252"/>
        <v>1.5619624369346992E-3</v>
      </c>
      <c r="AN124" s="5">
        <f t="shared" si="253"/>
        <v>2.3692180949661979E-3</v>
      </c>
      <c r="AO124" s="5">
        <f t="shared" si="254"/>
        <v>1.7968403877019516E-3</v>
      </c>
      <c r="AP124" s="5">
        <f t="shared" si="255"/>
        <v>9.0849533459630351E-4</v>
      </c>
      <c r="AQ124" s="5">
        <f t="shared" si="256"/>
        <v>3.4450629781821059E-4</v>
      </c>
      <c r="AR124" s="5">
        <f t="shared" si="257"/>
        <v>4.2386047640695437E-3</v>
      </c>
      <c r="AS124" s="5">
        <f t="shared" si="258"/>
        <v>5.2655884226552587E-3</v>
      </c>
      <c r="AT124" s="5">
        <f t="shared" si="259"/>
        <v>3.2707014430593639E-3</v>
      </c>
      <c r="AU124" s="5">
        <f t="shared" si="260"/>
        <v>1.3543896801864899E-3</v>
      </c>
      <c r="AV124" s="5">
        <f t="shared" si="261"/>
        <v>4.2063715637091688E-4</v>
      </c>
      <c r="AW124" s="5">
        <f t="shared" si="262"/>
        <v>5.4703808036391847E-6</v>
      </c>
      <c r="AX124" s="5">
        <f t="shared" si="263"/>
        <v>3.2340246308823668E-4</v>
      </c>
      <c r="AY124" s="5">
        <f t="shared" si="264"/>
        <v>4.905437860650173E-4</v>
      </c>
      <c r="AZ124" s="5">
        <f t="shared" si="265"/>
        <v>3.7203366317798802E-4</v>
      </c>
      <c r="BA124" s="5">
        <f t="shared" si="266"/>
        <v>1.8810287748609894E-4</v>
      </c>
      <c r="BB124" s="5">
        <f t="shared" si="267"/>
        <v>7.132961883671521E-5</v>
      </c>
      <c r="BC124" s="5">
        <f t="shared" si="268"/>
        <v>2.1638858868672324E-5</v>
      </c>
      <c r="BD124" s="5">
        <f t="shared" si="269"/>
        <v>1.0715344222309389E-3</v>
      </c>
      <c r="BE124" s="5">
        <f t="shared" si="270"/>
        <v>1.3311595589201887E-3</v>
      </c>
      <c r="BF124" s="5">
        <f t="shared" si="271"/>
        <v>8.268450058819902E-4</v>
      </c>
      <c r="BG124" s="5">
        <f t="shared" si="272"/>
        <v>3.4239454825714562E-4</v>
      </c>
      <c r="BH124" s="5">
        <f t="shared" si="273"/>
        <v>1.0633857540612635E-4</v>
      </c>
      <c r="BI124" s="5">
        <f t="shared" si="274"/>
        <v>2.6420730533155468E-5</v>
      </c>
      <c r="BJ124" s="8">
        <f t="shared" si="275"/>
        <v>0.31111415748038601</v>
      </c>
      <c r="BK124" s="8">
        <f t="shared" si="276"/>
        <v>0.25270430212201267</v>
      </c>
      <c r="BL124" s="8">
        <f t="shared" si="277"/>
        <v>0.39852596948441688</v>
      </c>
      <c r="BM124" s="8">
        <f t="shared" si="278"/>
        <v>0.51944853998800511</v>
      </c>
      <c r="BN124" s="8">
        <f t="shared" si="279"/>
        <v>0.47925627771567308</v>
      </c>
    </row>
    <row r="125" spans="1:66" x14ac:dyDescent="0.25">
      <c r="A125" t="s">
        <v>143</v>
      </c>
      <c r="B125" t="s">
        <v>155</v>
      </c>
      <c r="C125" t="s">
        <v>153</v>
      </c>
      <c r="D125" s="11">
        <v>44385</v>
      </c>
      <c r="E125">
        <f>VLOOKUP(A125,home!$A$2:$E$405,3,FALSE)</f>
        <v>1.1642857142857099</v>
      </c>
      <c r="F125">
        <f>VLOOKUP(B125,home!$B$2:$E$405,3,FALSE)</f>
        <v>0.64</v>
      </c>
      <c r="G125">
        <f>VLOOKUP(C125,away!$B$2:$E$405,4,FALSE)</f>
        <v>0.97</v>
      </c>
      <c r="H125">
        <f>VLOOKUP(A125,away!$A$2:$E$405,3,FALSE)</f>
        <v>1.02142857142857</v>
      </c>
      <c r="I125">
        <f>VLOOKUP(C125,away!$B$2:$E$405,3,FALSE)</f>
        <v>0.86</v>
      </c>
      <c r="J125">
        <f>VLOOKUP(B125,home!$B$2:$E$405,4,FALSE)</f>
        <v>0.98</v>
      </c>
      <c r="K125" s="3">
        <f t="shared" si="224"/>
        <v>0.72278857142856867</v>
      </c>
      <c r="L125" s="3">
        <f t="shared" si="225"/>
        <v>0.86085999999999885</v>
      </c>
      <c r="M125" s="5">
        <f t="shared" si="226"/>
        <v>0.20522495265854643</v>
      </c>
      <c r="N125" s="5">
        <f t="shared" si="227"/>
        <v>0.1483342503535664</v>
      </c>
      <c r="O125" s="5">
        <f t="shared" si="228"/>
        <v>0.17666995274563602</v>
      </c>
      <c r="P125" s="5">
        <f t="shared" si="229"/>
        <v>0.127695022759371</v>
      </c>
      <c r="Q125" s="5">
        <f t="shared" si="230"/>
        <v>5.3607150453490966E-2</v>
      </c>
      <c r="R125" s="5">
        <f t="shared" si="231"/>
        <v>7.6044047760304018E-2</v>
      </c>
      <c r="S125" s="5">
        <f t="shared" si="232"/>
        <v>1.9863591910100543E-2</v>
      </c>
      <c r="T125" s="5">
        <f t="shared" si="233"/>
        <v>4.6148251539392164E-2</v>
      </c>
      <c r="U125" s="5">
        <f t="shared" si="234"/>
        <v>5.496376864631599E-2</v>
      </c>
      <c r="V125" s="5">
        <f t="shared" si="235"/>
        <v>1.3732799535256801E-3</v>
      </c>
      <c r="W125" s="5">
        <f t="shared" si="236"/>
        <v>1.2915545231545027E-2</v>
      </c>
      <c r="X125" s="5">
        <f t="shared" si="237"/>
        <v>1.1118476268027835E-2</v>
      </c>
      <c r="Y125" s="5">
        <f t="shared" si="238"/>
        <v>4.7857257400472147E-3</v>
      </c>
      <c r="Z125" s="5">
        <f t="shared" si="239"/>
        <v>2.1821092984978412E-2</v>
      </c>
      <c r="AA125" s="5">
        <f t="shared" si="240"/>
        <v>1.5772036625622505E-2</v>
      </c>
      <c r="AB125" s="5">
        <f t="shared" si="241"/>
        <v>5.6999239105763773E-3</v>
      </c>
      <c r="AC125" s="5">
        <f t="shared" si="242"/>
        <v>5.340512101744017E-5</v>
      </c>
      <c r="AD125" s="5">
        <f t="shared" si="243"/>
        <v>2.3338021217823727E-3</v>
      </c>
      <c r="AE125" s="5">
        <f t="shared" si="244"/>
        <v>2.0090768945575706E-3</v>
      </c>
      <c r="AF125" s="5">
        <f t="shared" si="245"/>
        <v>8.6476696772441394E-4</v>
      </c>
      <c r="AG125" s="5">
        <f t="shared" si="246"/>
        <v>2.4814776394507934E-4</v>
      </c>
      <c r="AH125" s="5">
        <f t="shared" si="247"/>
        <v>4.6962265267621213E-3</v>
      </c>
      <c r="AI125" s="5">
        <f t="shared" si="248"/>
        <v>3.3943788623833427E-3</v>
      </c>
      <c r="AJ125" s="5">
        <f t="shared" si="249"/>
        <v>1.2267091244146933E-3</v>
      </c>
      <c r="AK125" s="5">
        <f t="shared" si="250"/>
        <v>2.9555044519802878E-4</v>
      </c>
      <c r="AL125" s="5">
        <f t="shared" si="251"/>
        <v>1.3291888837972635E-6</v>
      </c>
      <c r="AM125" s="5">
        <f t="shared" si="252"/>
        <v>3.3736910032000883E-4</v>
      </c>
      <c r="AN125" s="5">
        <f t="shared" si="253"/>
        <v>2.9042756370148236E-4</v>
      </c>
      <c r="AO125" s="5">
        <f t="shared" si="254"/>
        <v>1.250087362440289E-4</v>
      </c>
      <c r="AP125" s="5">
        <f t="shared" si="255"/>
        <v>3.5871673561011521E-5</v>
      </c>
      <c r="AQ125" s="5">
        <f t="shared" si="256"/>
        <v>7.7201222254330833E-6</v>
      </c>
      <c r="AR125" s="5">
        <f t="shared" si="257"/>
        <v>8.0855871356568714E-4</v>
      </c>
      <c r="AS125" s="5">
        <f t="shared" si="258"/>
        <v>5.8441699749426431E-4</v>
      </c>
      <c r="AT125" s="5">
        <f t="shared" si="259"/>
        <v>2.1120496336872634E-4</v>
      </c>
      <c r="AU125" s="5">
        <f t="shared" si="260"/>
        <v>5.0885511250634958E-5</v>
      </c>
      <c r="AV125" s="5">
        <f t="shared" si="261"/>
        <v>9.1948664958146991E-6</v>
      </c>
      <c r="AW125" s="5">
        <f t="shared" si="262"/>
        <v>2.2973544473089154E-8</v>
      </c>
      <c r="AX125" s="5">
        <f t="shared" si="263"/>
        <v>4.064108834407343E-5</v>
      </c>
      <c r="AY125" s="5">
        <f t="shared" si="264"/>
        <v>3.4986287311879E-5</v>
      </c>
      <c r="AZ125" s="5">
        <f t="shared" si="265"/>
        <v>1.505914764765206E-5</v>
      </c>
      <c r="BA125" s="5">
        <f t="shared" si="266"/>
        <v>4.3212726146525783E-6</v>
      </c>
      <c r="BB125" s="5">
        <f t="shared" si="267"/>
        <v>9.3000268576245331E-7</v>
      </c>
      <c r="BC125" s="5">
        <f t="shared" si="268"/>
        <v>1.6012042241309294E-7</v>
      </c>
      <c r="BD125" s="5">
        <f t="shared" si="269"/>
        <v>1.160093090266927E-4</v>
      </c>
      <c r="BE125" s="5">
        <f t="shared" si="270"/>
        <v>8.3850202743818565E-5</v>
      </c>
      <c r="BF125" s="5">
        <f t="shared" si="271"/>
        <v>3.0302984127600235E-5</v>
      </c>
      <c r="BG125" s="5">
        <f t="shared" si="272"/>
        <v>7.3008835358702551E-6</v>
      </c>
      <c r="BH125" s="5">
        <f t="shared" si="273"/>
        <v>1.3192487952645045E-6</v>
      </c>
      <c r="BI125" s="5">
        <f t="shared" si="274"/>
        <v>1.9070759041761836E-7</v>
      </c>
      <c r="BJ125" s="8">
        <f t="shared" si="275"/>
        <v>0.28325768844915739</v>
      </c>
      <c r="BK125" s="8">
        <f t="shared" si="276"/>
        <v>0.35424656787875669</v>
      </c>
      <c r="BL125" s="8">
        <f t="shared" si="277"/>
        <v>0.34066582903520787</v>
      </c>
      <c r="BM125" s="8">
        <f t="shared" si="278"/>
        <v>0.21238083830341831</v>
      </c>
      <c r="BN125" s="8">
        <f t="shared" si="279"/>
        <v>0.78757537673091493</v>
      </c>
    </row>
    <row r="126" spans="1:66" x14ac:dyDescent="0.25">
      <c r="A126" t="s">
        <v>143</v>
      </c>
      <c r="B126" t="s">
        <v>145</v>
      </c>
      <c r="C126" t="s">
        <v>156</v>
      </c>
      <c r="D126" s="11">
        <v>44385</v>
      </c>
      <c r="E126">
        <f>VLOOKUP(A126,home!$A$2:$E$405,3,FALSE)</f>
        <v>1.1642857142857099</v>
      </c>
      <c r="F126">
        <f>VLOOKUP(B126,home!$B$2:$E$405,3,FALSE)</f>
        <v>1.35</v>
      </c>
      <c r="G126">
        <f>VLOOKUP(C126,away!$B$2:$E$405,4,FALSE)</f>
        <v>0.97</v>
      </c>
      <c r="H126">
        <f>VLOOKUP(A126,away!$A$2:$E$405,3,FALSE)</f>
        <v>1.02142857142857</v>
      </c>
      <c r="I126">
        <f>VLOOKUP(C126,away!$B$2:$E$405,3,FALSE)</f>
        <v>0.86</v>
      </c>
      <c r="J126">
        <f>VLOOKUP(B126,home!$B$2:$E$405,4,FALSE)</f>
        <v>1.1200000000000001</v>
      </c>
      <c r="K126" s="3">
        <f t="shared" si="224"/>
        <v>1.5246321428571372</v>
      </c>
      <c r="L126" s="3">
        <f t="shared" si="225"/>
        <v>0.98383999999999872</v>
      </c>
      <c r="M126" s="5">
        <f t="shared" si="226"/>
        <v>8.1392500403183674E-2</v>
      </c>
      <c r="N126" s="5">
        <f t="shared" si="227"/>
        <v>0.12409362230220633</v>
      </c>
      <c r="O126" s="5">
        <f t="shared" si="228"/>
        <v>8.007719759666812E-2</v>
      </c>
      <c r="P126" s="5">
        <f t="shared" si="229"/>
        <v>0.12208826936580251</v>
      </c>
      <c r="Q126" s="5">
        <f t="shared" si="230"/>
        <v>9.4598562642758566E-2</v>
      </c>
      <c r="R126" s="5">
        <f t="shared" si="231"/>
        <v>3.9391575041752926E-2</v>
      </c>
      <c r="S126" s="5">
        <f t="shared" si="232"/>
        <v>4.5782920548272418E-2</v>
      </c>
      <c r="T126" s="5">
        <f t="shared" si="233"/>
        <v>9.3069849870451457E-2</v>
      </c>
      <c r="U126" s="5">
        <f t="shared" si="234"/>
        <v>6.0057661466425487E-2</v>
      </c>
      <c r="V126" s="5">
        <f t="shared" si="235"/>
        <v>7.6304566808467035E-3</v>
      </c>
      <c r="W126" s="5">
        <f t="shared" si="236"/>
        <v>4.8076003091078033E-2</v>
      </c>
      <c r="X126" s="5">
        <f t="shared" si="237"/>
        <v>4.7299094881126151E-2</v>
      </c>
      <c r="Y126" s="5">
        <f t="shared" si="238"/>
        <v>2.3267370753923544E-2</v>
      </c>
      <c r="Z126" s="5">
        <f t="shared" si="239"/>
        <v>1.2918335729692717E-2</v>
      </c>
      <c r="AA126" s="5">
        <f t="shared" si="240"/>
        <v>1.9695709885709328E-2</v>
      </c>
      <c r="AB126" s="5">
        <f t="shared" si="241"/>
        <v>1.5014356184070762E-2</v>
      </c>
      <c r="AC126" s="5">
        <f t="shared" si="242"/>
        <v>7.153524941031147E-4</v>
      </c>
      <c r="AD126" s="5">
        <f t="shared" si="243"/>
        <v>1.8324554903189159E-2</v>
      </c>
      <c r="AE126" s="5">
        <f t="shared" si="244"/>
        <v>1.8028430095953597E-2</v>
      </c>
      <c r="AF126" s="5">
        <f t="shared" si="245"/>
        <v>8.8685453328014828E-3</v>
      </c>
      <c r="AG126" s="5">
        <f t="shared" si="246"/>
        <v>2.9084098800744667E-3</v>
      </c>
      <c r="AH126" s="5">
        <f t="shared" si="247"/>
        <v>3.1773938560752161E-3</v>
      </c>
      <c r="AI126" s="5">
        <f t="shared" si="248"/>
        <v>4.8443568034890585E-3</v>
      </c>
      <c r="AJ126" s="5">
        <f t="shared" si="249"/>
        <v>3.692931047034039E-3</v>
      </c>
      <c r="AK126" s="5">
        <f t="shared" si="250"/>
        <v>1.8767871252210525E-3</v>
      </c>
      <c r="AL126" s="5">
        <f t="shared" si="251"/>
        <v>4.2920980463277952E-5</v>
      </c>
      <c r="AM126" s="5">
        <f t="shared" si="252"/>
        <v>5.5876410817905075E-3</v>
      </c>
      <c r="AN126" s="5">
        <f t="shared" si="253"/>
        <v>5.4973448019087663E-3</v>
      </c>
      <c r="AO126" s="5">
        <f t="shared" si="254"/>
        <v>2.7042538549549564E-3</v>
      </c>
      <c r="AP126" s="5">
        <f t="shared" si="255"/>
        <v>8.8685103755296033E-4</v>
      </c>
      <c r="AQ126" s="5">
        <f t="shared" si="256"/>
        <v>2.1812988119652581E-4</v>
      </c>
      <c r="AR126" s="5">
        <f t="shared" si="257"/>
        <v>6.2520943427220755E-4</v>
      </c>
      <c r="AS126" s="5">
        <f t="shared" si="258"/>
        <v>9.5321439950893415E-4</v>
      </c>
      <c r="AT126" s="5">
        <f t="shared" si="259"/>
        <v>7.2665065626279304E-4</v>
      </c>
      <c r="AU126" s="5">
        <f t="shared" si="260"/>
        <v>3.6929164905549571E-4</v>
      </c>
      <c r="AV126" s="5">
        <f t="shared" si="261"/>
        <v>1.4075847955968154E-4</v>
      </c>
      <c r="AW126" s="5">
        <f t="shared" si="262"/>
        <v>1.7883671367098264E-6</v>
      </c>
      <c r="AX126" s="5">
        <f t="shared" si="263"/>
        <v>1.4198495326744713E-3</v>
      </c>
      <c r="AY126" s="5">
        <f t="shared" si="264"/>
        <v>1.3969047642264499E-3</v>
      </c>
      <c r="AZ126" s="5">
        <f t="shared" si="265"/>
        <v>6.8716539161827437E-4</v>
      </c>
      <c r="BA126" s="5">
        <f t="shared" si="266"/>
        <v>2.2535359962990741E-4</v>
      </c>
      <c r="BB126" s="5">
        <f t="shared" si="267"/>
        <v>5.5427971364971941E-5</v>
      </c>
      <c r="BC126" s="5">
        <f t="shared" si="268"/>
        <v>1.0906451069542788E-5</v>
      </c>
      <c r="BD126" s="5">
        <f t="shared" si="269"/>
        <v>1.0251767496906127E-4</v>
      </c>
      <c r="BE126" s="5">
        <f t="shared" si="270"/>
        <v>1.5630174246881136E-4</v>
      </c>
      <c r="BF126" s="5">
        <f t="shared" si="271"/>
        <v>1.1915133027626418E-4</v>
      </c>
      <c r="BG126" s="5">
        <f t="shared" si="272"/>
        <v>6.0553982667793045E-5</v>
      </c>
      <c r="BH126" s="5">
        <f t="shared" si="273"/>
        <v>2.3080637088332809E-5</v>
      </c>
      <c r="BI126" s="5">
        <f t="shared" si="274"/>
        <v>7.0378962364985504E-6</v>
      </c>
      <c r="BJ126" s="8">
        <f t="shared" si="275"/>
        <v>0.49722427212155013</v>
      </c>
      <c r="BK126" s="8">
        <f t="shared" si="276"/>
        <v>0.25904932523689811</v>
      </c>
      <c r="BL126" s="8">
        <f t="shared" si="277"/>
        <v>0.23111173688881181</v>
      </c>
      <c r="BM126" s="8">
        <f t="shared" si="278"/>
        <v>0.45726682622749104</v>
      </c>
      <c r="BN126" s="8">
        <f t="shared" si="279"/>
        <v>0.54164172735237215</v>
      </c>
    </row>
    <row r="127" spans="1:66" x14ac:dyDescent="0.25">
      <c r="A127" t="s">
        <v>143</v>
      </c>
      <c r="B127" t="s">
        <v>151</v>
      </c>
      <c r="C127" t="s">
        <v>161</v>
      </c>
      <c r="D127" s="11">
        <v>44385</v>
      </c>
      <c r="E127">
        <f>VLOOKUP(A127,home!$A$2:$E$405,3,FALSE)</f>
        <v>1.1642857142857099</v>
      </c>
      <c r="F127">
        <f>VLOOKUP(B127,home!$B$2:$E$405,3,FALSE)</f>
        <v>0.98</v>
      </c>
      <c r="G127">
        <f>VLOOKUP(C127,away!$B$2:$E$405,4,FALSE)</f>
        <v>0.97</v>
      </c>
      <c r="H127">
        <f>VLOOKUP(A127,away!$A$2:$E$405,3,FALSE)</f>
        <v>1.02142857142857</v>
      </c>
      <c r="I127">
        <f>VLOOKUP(C127,away!$B$2:$E$405,3,FALSE)</f>
        <v>0.97</v>
      </c>
      <c r="J127">
        <f>VLOOKUP(B127,home!$B$2:$E$405,4,FALSE)</f>
        <v>0.56000000000000005</v>
      </c>
      <c r="K127" s="3">
        <f t="shared" si="224"/>
        <v>1.1067699999999958</v>
      </c>
      <c r="L127" s="3">
        <f t="shared" si="225"/>
        <v>0.55483999999999933</v>
      </c>
      <c r="M127" s="5">
        <f t="shared" si="226"/>
        <v>0.1898331026409858</v>
      </c>
      <c r="N127" s="5">
        <f t="shared" si="227"/>
        <v>0.21010158300996304</v>
      </c>
      <c r="O127" s="5">
        <f t="shared" si="228"/>
        <v>0.10532699866932443</v>
      </c>
      <c r="P127" s="5">
        <f t="shared" si="229"/>
        <v>0.11657276231724775</v>
      </c>
      <c r="Q127" s="5">
        <f t="shared" si="230"/>
        <v>0.116267064513968</v>
      </c>
      <c r="R127" s="5">
        <f t="shared" si="231"/>
        <v>2.9219815970843943E-2</v>
      </c>
      <c r="S127" s="5">
        <f t="shared" si="232"/>
        <v>1.7896258246347035E-2</v>
      </c>
      <c r="T127" s="5">
        <f t="shared" si="233"/>
        <v>6.4509618074929928E-2</v>
      </c>
      <c r="U127" s="5">
        <f t="shared" si="234"/>
        <v>3.2339615722050831E-2</v>
      </c>
      <c r="V127" s="5">
        <f t="shared" si="235"/>
        <v>1.2210821154042704E-3</v>
      </c>
      <c r="W127" s="5">
        <f t="shared" si="236"/>
        <v>4.2893632997374614E-2</v>
      </c>
      <c r="X127" s="5">
        <f t="shared" si="237"/>
        <v>2.3799103332263302E-2</v>
      </c>
      <c r="Y127" s="5">
        <f t="shared" si="238"/>
        <v>6.6023472464364769E-3</v>
      </c>
      <c r="Z127" s="5">
        <f t="shared" si="239"/>
        <v>5.4041075644210134E-3</v>
      </c>
      <c r="AA127" s="5">
        <f t="shared" si="240"/>
        <v>5.9811041290742219E-3</v>
      </c>
      <c r="AB127" s="5">
        <f t="shared" si="241"/>
        <v>3.3098533084677264E-3</v>
      </c>
      <c r="AC127" s="5">
        <f t="shared" si="242"/>
        <v>4.6865151950759944E-5</v>
      </c>
      <c r="AD127" s="5">
        <f t="shared" si="243"/>
        <v>1.1868346548126036E-2</v>
      </c>
      <c r="AE127" s="5">
        <f t="shared" si="244"/>
        <v>6.5850333987622417E-3</v>
      </c>
      <c r="AF127" s="5">
        <f t="shared" si="245"/>
        <v>1.8268199654846186E-3</v>
      </c>
      <c r="AG127" s="5">
        <f t="shared" si="246"/>
        <v>3.3786426321649494E-4</v>
      </c>
      <c r="AH127" s="5">
        <f t="shared" si="247"/>
        <v>7.4960376026083752E-4</v>
      </c>
      <c r="AI127" s="5">
        <f t="shared" si="248"/>
        <v>8.2963895374388395E-4</v>
      </c>
      <c r="AJ127" s="5">
        <f t="shared" si="249"/>
        <v>4.5910975241755765E-4</v>
      </c>
      <c r="AK127" s="5">
        <f t="shared" si="250"/>
        <v>1.6937630022772609E-4</v>
      </c>
      <c r="AL127" s="5">
        <f t="shared" si="251"/>
        <v>1.1511586005418028E-6</v>
      </c>
      <c r="AM127" s="5">
        <f t="shared" si="252"/>
        <v>2.62710598181388E-3</v>
      </c>
      <c r="AN127" s="5">
        <f t="shared" si="253"/>
        <v>1.4576234829496114E-3</v>
      </c>
      <c r="AO127" s="5">
        <f t="shared" si="254"/>
        <v>4.0437390663988066E-4</v>
      </c>
      <c r="AP127" s="5">
        <f t="shared" si="255"/>
        <v>7.4787606120023734E-5</v>
      </c>
      <c r="AQ127" s="5">
        <f t="shared" si="256"/>
        <v>1.0373788844908474E-5</v>
      </c>
      <c r="AR127" s="5">
        <f t="shared" si="257"/>
        <v>8.3182030068624556E-5</v>
      </c>
      <c r="AS127" s="5">
        <f t="shared" si="258"/>
        <v>9.2063375419051236E-5</v>
      </c>
      <c r="AT127" s="5">
        <f t="shared" si="259"/>
        <v>5.0946491006271492E-5</v>
      </c>
      <c r="AU127" s="5">
        <f t="shared" si="260"/>
        <v>1.8795349283670291E-5</v>
      </c>
      <c r="AV127" s="5">
        <f t="shared" si="261"/>
        <v>5.2005321816719252E-6</v>
      </c>
      <c r="AW127" s="5">
        <f t="shared" si="262"/>
        <v>1.9636216126383917E-8</v>
      </c>
      <c r="AX127" s="5">
        <f t="shared" si="263"/>
        <v>4.8460034791535621E-4</v>
      </c>
      <c r="AY127" s="5">
        <f t="shared" si="264"/>
        <v>2.6887565703735591E-4</v>
      </c>
      <c r="AZ127" s="5">
        <f t="shared" si="265"/>
        <v>7.459148477530317E-5</v>
      </c>
      <c r="BA127" s="5">
        <f t="shared" si="266"/>
        <v>1.3795446470909725E-5</v>
      </c>
      <c r="BB127" s="5">
        <f t="shared" si="267"/>
        <v>1.9135663799798849E-6</v>
      </c>
      <c r="BC127" s="5">
        <f t="shared" si="268"/>
        <v>2.1234463405360769E-7</v>
      </c>
      <c r="BD127" s="5">
        <f t="shared" si="269"/>
        <v>7.6921195938792624E-6</v>
      </c>
      <c r="BE127" s="5">
        <f t="shared" si="270"/>
        <v>8.513407202917718E-6</v>
      </c>
      <c r="BF127" s="5">
        <f t="shared" si="271"/>
        <v>4.7111918449866049E-6</v>
      </c>
      <c r="BG127" s="5">
        <f t="shared" si="272"/>
        <v>1.738068599425268E-6</v>
      </c>
      <c r="BH127" s="5">
        <f t="shared" si="273"/>
        <v>4.8091054594647435E-7</v>
      </c>
      <c r="BI127" s="5">
        <f t="shared" si="274"/>
        <v>1.0645147298743546E-7</v>
      </c>
      <c r="BJ127" s="8">
        <f t="shared" si="275"/>
        <v>0.49020966696410589</v>
      </c>
      <c r="BK127" s="8">
        <f t="shared" si="276"/>
        <v>0.32584009728757352</v>
      </c>
      <c r="BL127" s="8">
        <f t="shared" si="277"/>
        <v>0.17865854649363058</v>
      </c>
      <c r="BM127" s="8">
        <f t="shared" si="278"/>
        <v>0.23252223516657697</v>
      </c>
      <c r="BN127" s="8">
        <f t="shared" si="279"/>
        <v>0.76732132712233292</v>
      </c>
    </row>
    <row r="128" spans="1:66" x14ac:dyDescent="0.25">
      <c r="A128" t="s">
        <v>143</v>
      </c>
      <c r="B128" t="s">
        <v>159</v>
      </c>
      <c r="C128" t="s">
        <v>144</v>
      </c>
      <c r="D128" s="11">
        <v>44385</v>
      </c>
      <c r="E128">
        <f>VLOOKUP(A128,home!$A$2:$E$405,3,FALSE)</f>
        <v>1.1642857142857099</v>
      </c>
      <c r="F128">
        <f>VLOOKUP(B128,home!$B$2:$E$405,3,FALSE)</f>
        <v>1.07</v>
      </c>
      <c r="G128">
        <f>VLOOKUP(C128,away!$B$2:$E$405,4,FALSE)</f>
        <v>0.61</v>
      </c>
      <c r="H128">
        <f>VLOOKUP(A128,away!$A$2:$E$405,3,FALSE)</f>
        <v>1.02142857142857</v>
      </c>
      <c r="I128">
        <f>VLOOKUP(C128,away!$B$2:$E$405,3,FALSE)</f>
        <v>1.72</v>
      </c>
      <c r="J128">
        <f>VLOOKUP(B128,home!$B$2:$E$405,4,FALSE)</f>
        <v>0.61</v>
      </c>
      <c r="K128" s="3">
        <f t="shared" si="224"/>
        <v>0.75992928571428286</v>
      </c>
      <c r="L128" s="3">
        <f t="shared" si="225"/>
        <v>1.0716828571428556</v>
      </c>
      <c r="M128" s="5">
        <f t="shared" si="226"/>
        <v>0.16015516653351941</v>
      </c>
      <c r="N128" s="5">
        <f t="shared" si="227"/>
        <v>0.12170660130726944</v>
      </c>
      <c r="O128" s="5">
        <f t="shared" si="228"/>
        <v>0.17163554645683196</v>
      </c>
      <c r="P128" s="5">
        <f t="shared" si="229"/>
        <v>0.13043087822212093</v>
      </c>
      <c r="Q128" s="5">
        <f t="shared" si="230"/>
        <v>4.6244205299073131E-2</v>
      </c>
      <c r="R128" s="5">
        <f t="shared" si="231"/>
        <v>9.1969436407066465E-2</v>
      </c>
      <c r="S128" s="5">
        <f t="shared" si="232"/>
        <v>2.6555830764025314E-2</v>
      </c>
      <c r="T128" s="5">
        <f t="shared" si="233"/>
        <v>4.9559122061211477E-2</v>
      </c>
      <c r="U128" s="5">
        <f t="shared" si="234"/>
        <v>6.9890268116367185E-2</v>
      </c>
      <c r="V128" s="5">
        <f t="shared" si="235"/>
        <v>2.4030170264388983E-3</v>
      </c>
      <c r="W128" s="5">
        <f t="shared" si="236"/>
        <v>1.1714108633783102E-2</v>
      </c>
      <c r="X128" s="5">
        <f t="shared" si="237"/>
        <v>1.255380940953447E-2</v>
      </c>
      <c r="Y128" s="5">
        <f t="shared" si="238"/>
        <v>6.7268511680183803E-3</v>
      </c>
      <c r="Z128" s="5">
        <f t="shared" si="239"/>
        <v>3.2854022792847729E-2</v>
      </c>
      <c r="AA128" s="5">
        <f t="shared" si="240"/>
        <v>2.4966734073809543E-2</v>
      </c>
      <c r="AB128" s="5">
        <f t="shared" si="241"/>
        <v>9.4864761956642649E-3</v>
      </c>
      <c r="AC128" s="5">
        <f t="shared" si="242"/>
        <v>1.2231404546803076E-4</v>
      </c>
      <c r="AD128" s="5">
        <f t="shared" si="243"/>
        <v>2.2254735517125762E-3</v>
      </c>
      <c r="AE128" s="5">
        <f t="shared" si="244"/>
        <v>2.3850018543951925E-3</v>
      </c>
      <c r="AF128" s="5">
        <f t="shared" si="245"/>
        <v>1.277982800804624E-3</v>
      </c>
      <c r="AG128" s="5">
        <f t="shared" si="246"/>
        <v>4.5653075311524288E-4</v>
      </c>
      <c r="AH128" s="5">
        <f t="shared" si="247"/>
        <v>8.8022732538188871E-3</v>
      </c>
      <c r="AI128" s="5">
        <f t="shared" si="248"/>
        <v>6.6891052264365239E-3</v>
      </c>
      <c r="AJ128" s="5">
        <f t="shared" si="249"/>
        <v>2.5416234783967916E-3</v>
      </c>
      <c r="AK128" s="5">
        <f t="shared" si="250"/>
        <v>6.4381803816424173E-4</v>
      </c>
      <c r="AL128" s="5">
        <f t="shared" si="251"/>
        <v>3.9845179433425817E-6</v>
      </c>
      <c r="AM128" s="5">
        <f t="shared" si="252"/>
        <v>3.3824050530579332E-4</v>
      </c>
      <c r="AN128" s="5">
        <f t="shared" si="253"/>
        <v>3.6248655112755584E-4</v>
      </c>
      <c r="AO128" s="5">
        <f t="shared" si="254"/>
        <v>1.9423531139411935E-4</v>
      </c>
      <c r="AP128" s="5">
        <f t="shared" si="255"/>
        <v>6.9386217824294046E-5</v>
      </c>
      <c r="AQ128" s="5">
        <f t="shared" si="256"/>
        <v>1.8590005041068992E-5</v>
      </c>
      <c r="AR128" s="5">
        <f t="shared" si="257"/>
        <v>1.8866490700009534E-3</v>
      </c>
      <c r="AS128" s="5">
        <f t="shared" si="258"/>
        <v>1.4337198801593406E-3</v>
      </c>
      <c r="AT128" s="5">
        <f t="shared" si="259"/>
        <v>5.4476286222192739E-4</v>
      </c>
      <c r="AU128" s="5">
        <f t="shared" si="260"/>
        <v>1.3799375092399258E-4</v>
      </c>
      <c r="AV128" s="5">
        <f t="shared" si="261"/>
        <v>2.6216373143176078E-5</v>
      </c>
      <c r="AW128" s="5">
        <f t="shared" si="262"/>
        <v>9.0139003229513022E-8</v>
      </c>
      <c r="AX128" s="5">
        <f t="shared" si="263"/>
        <v>4.2839810932778259E-5</v>
      </c>
      <c r="AY128" s="5">
        <f t="shared" si="264"/>
        <v>4.5910690979899552E-5</v>
      </c>
      <c r="AZ128" s="5">
        <f t="shared" si="265"/>
        <v>2.4600850241370732E-5</v>
      </c>
      <c r="BA128" s="5">
        <f t="shared" si="266"/>
        <v>8.7881031582719005E-6</v>
      </c>
      <c r="BB128" s="5">
        <f t="shared" si="267"/>
        <v>2.3545148753807455E-6</v>
      </c>
      <c r="BC128" s="5">
        <f t="shared" si="268"/>
        <v>5.0465864576667845E-7</v>
      </c>
      <c r="BD128" s="5">
        <f t="shared" si="269"/>
        <v>3.3698157762742211E-4</v>
      </c>
      <c r="BE128" s="5">
        <f t="shared" si="270"/>
        <v>2.5608216958527907E-4</v>
      </c>
      <c r="BF128" s="5">
        <f t="shared" si="271"/>
        <v>9.7302170108552472E-5</v>
      </c>
      <c r="BG128" s="5">
        <f t="shared" si="272"/>
        <v>2.4647589543013982E-5</v>
      </c>
      <c r="BH128" s="5">
        <f t="shared" si="273"/>
        <v>4.6826062790003594E-6</v>
      </c>
      <c r="BI128" s="5">
        <f t="shared" si="274"/>
        <v>7.1168992897639202E-7</v>
      </c>
      <c r="BJ128" s="8">
        <f t="shared" si="275"/>
        <v>0.25595762405844402</v>
      </c>
      <c r="BK128" s="8">
        <f t="shared" si="276"/>
        <v>0.31971710180049584</v>
      </c>
      <c r="BL128" s="8">
        <f t="shared" si="277"/>
        <v>0.39137503098607757</v>
      </c>
      <c r="BM128" s="8">
        <f t="shared" si="278"/>
        <v>0.27771612486000707</v>
      </c>
      <c r="BN128" s="8">
        <f t="shared" si="279"/>
        <v>0.72214183422588141</v>
      </c>
    </row>
    <row r="129" spans="1:66" x14ac:dyDescent="0.25">
      <c r="A129" t="s">
        <v>143</v>
      </c>
      <c r="B129" t="s">
        <v>160</v>
      </c>
      <c r="C129" t="s">
        <v>140</v>
      </c>
      <c r="D129" s="11">
        <v>44385</v>
      </c>
      <c r="E129">
        <f>VLOOKUP(A129,home!$A$2:$E$405,3,FALSE)</f>
        <v>1.1642857142857099</v>
      </c>
      <c r="F129">
        <f>VLOOKUP(B129,home!$B$2:$E$405,3,FALSE)</f>
        <v>0.74</v>
      </c>
      <c r="G129">
        <f>VLOOKUP(C129,away!$B$2:$E$405,4,FALSE)</f>
        <v>1.23</v>
      </c>
      <c r="H129">
        <f>VLOOKUP(A129,away!$A$2:$E$405,3,FALSE)</f>
        <v>1.02142857142857</v>
      </c>
      <c r="I129">
        <f>VLOOKUP(C129,away!$B$2:$E$405,3,FALSE)</f>
        <v>1.23</v>
      </c>
      <c r="J129">
        <f>VLOOKUP(B129,home!$B$2:$E$405,4,FALSE)</f>
        <v>2.1</v>
      </c>
      <c r="K129" s="3">
        <f t="shared" si="224"/>
        <v>1.059732857142853</v>
      </c>
      <c r="L129" s="3">
        <f t="shared" si="225"/>
        <v>2.6383499999999964</v>
      </c>
      <c r="M129" s="5">
        <f t="shared" si="226"/>
        <v>2.4770970466443252E-2</v>
      </c>
      <c r="N129" s="5">
        <f t="shared" si="227"/>
        <v>2.6250611306605134E-2</v>
      </c>
      <c r="O129" s="5">
        <f t="shared" si="228"/>
        <v>6.5354489930140452E-2</v>
      </c>
      <c r="P129" s="5">
        <f t="shared" si="229"/>
        <v>6.9258300340781551E-2</v>
      </c>
      <c r="Q129" s="5">
        <f t="shared" si="230"/>
        <v>1.3909317660847569E-2</v>
      </c>
      <c r="R129" s="5">
        <f t="shared" si="231"/>
        <v>8.6214009253592933E-2</v>
      </c>
      <c r="S129" s="5">
        <f t="shared" si="232"/>
        <v>4.8410620130849499E-2</v>
      </c>
      <c r="T129" s="5">
        <f t="shared" si="233"/>
        <v>3.6697648250497129E-2</v>
      </c>
      <c r="U129" s="5">
        <f t="shared" si="234"/>
        <v>9.1363818352050402E-2</v>
      </c>
      <c r="V129" s="5">
        <f t="shared" si="235"/>
        <v>1.5039276511403557E-2</v>
      </c>
      <c r="W129" s="5">
        <f t="shared" si="236"/>
        <v>4.91338698187918E-3</v>
      </c>
      <c r="X129" s="5">
        <f t="shared" si="237"/>
        <v>1.2963234543640918E-2</v>
      </c>
      <c r="Y129" s="5">
        <f t="shared" si="238"/>
        <v>1.7100774929107488E-2</v>
      </c>
      <c r="Z129" s="5">
        <f t="shared" si="239"/>
        <v>7.5820910438072209E-2</v>
      </c>
      <c r="AA129" s="5">
        <f t="shared" si="240"/>
        <v>8.0349910049710607E-2</v>
      </c>
      <c r="AB129" s="5">
        <f t="shared" si="241"/>
        <v>4.2574719874075531E-2</v>
      </c>
      <c r="AC129" s="5">
        <f t="shared" si="242"/>
        <v>2.6280629854255133E-3</v>
      </c>
      <c r="AD129" s="5">
        <f t="shared" si="243"/>
        <v>1.3017194061388307E-3</v>
      </c>
      <c r="AE129" s="5">
        <f t="shared" si="244"/>
        <v>3.434391395186379E-3</v>
      </c>
      <c r="AF129" s="5">
        <f t="shared" si="245"/>
        <v>4.5305632687449868E-3</v>
      </c>
      <c r="AG129" s="5">
        <f t="shared" si="246"/>
        <v>3.9844038666977727E-3</v>
      </c>
      <c r="AH129" s="5">
        <f t="shared" si="247"/>
        <v>5.0010524763571873E-2</v>
      </c>
      <c r="AI129" s="5">
        <f t="shared" si="248"/>
        <v>5.299779629491342E-2</v>
      </c>
      <c r="AJ129" s="5">
        <f t="shared" si="249"/>
        <v>2.8081753044941753E-2</v>
      </c>
      <c r="AK129" s="5">
        <f t="shared" si="250"/>
        <v>9.9197187959653797E-3</v>
      </c>
      <c r="AL129" s="5">
        <f t="shared" si="251"/>
        <v>2.939169069789393E-4</v>
      </c>
      <c r="AM129" s="5">
        <f t="shared" si="252"/>
        <v>2.7589496509316028E-4</v>
      </c>
      <c r="AN129" s="5">
        <f t="shared" si="253"/>
        <v>7.2790748115353842E-4</v>
      </c>
      <c r="AO129" s="5">
        <f t="shared" si="254"/>
        <v>9.6023735145071799E-4</v>
      </c>
      <c r="AP129" s="5">
        <f t="shared" si="255"/>
        <v>8.4448073873333274E-4</v>
      </c>
      <c r="AQ129" s="5">
        <f t="shared" si="256"/>
        <v>5.5700893925927128E-4</v>
      </c>
      <c r="AR129" s="5">
        <f t="shared" si="257"/>
        <v>2.6389053601993936E-2</v>
      </c>
      <c r="AS129" s="5">
        <f t="shared" si="258"/>
        <v>2.7965347170936926E-2</v>
      </c>
      <c r="AT129" s="5">
        <f t="shared" si="259"/>
        <v>1.4817898629224394E-2</v>
      </c>
      <c r="AU129" s="5">
        <f t="shared" si="260"/>
        <v>5.2343380170670447E-3</v>
      </c>
      <c r="AV129" s="5">
        <f t="shared" si="261"/>
        <v>1.3867499955194788E-3</v>
      </c>
      <c r="AW129" s="5">
        <f t="shared" si="262"/>
        <v>2.2827107065996483E-5</v>
      </c>
      <c r="AX129" s="5">
        <f t="shared" si="263"/>
        <v>4.8729159938250395E-5</v>
      </c>
      <c r="AY129" s="5">
        <f t="shared" si="264"/>
        <v>1.2856457912308275E-4</v>
      </c>
      <c r="AZ129" s="5">
        <f t="shared" si="265"/>
        <v>1.6959917866469248E-4</v>
      </c>
      <c r="BA129" s="5">
        <f t="shared" si="266"/>
        <v>1.491539976766636E-4</v>
      </c>
      <c r="BB129" s="5">
        <f t="shared" si="267"/>
        <v>9.8380112442556205E-5</v>
      </c>
      <c r="BC129" s="5">
        <f t="shared" si="268"/>
        <v>5.1912233932563567E-5</v>
      </c>
      <c r="BD129" s="5">
        <f t="shared" si="269"/>
        <v>1.1603926595136769E-2</v>
      </c>
      <c r="BE129" s="5">
        <f t="shared" si="270"/>
        <v>1.2297062284740224E-2</v>
      </c>
      <c r="BF129" s="5">
        <f t="shared" si="271"/>
        <v>6.5158004747356887E-3</v>
      </c>
      <c r="BG129" s="5">
        <f t="shared" si="272"/>
        <v>2.3016692845548034E-3</v>
      </c>
      <c r="BH129" s="5">
        <f t="shared" si="273"/>
        <v>6.0978864177980193E-4</v>
      </c>
      <c r="BI129" s="5">
        <f t="shared" si="274"/>
        <v>1.2924261192131389E-4</v>
      </c>
      <c r="BJ129" s="8">
        <f t="shared" si="275"/>
        <v>0.12909792034681322</v>
      </c>
      <c r="BK129" s="8">
        <f t="shared" si="276"/>
        <v>0.16052971192100537</v>
      </c>
      <c r="BL129" s="8">
        <f t="shared" si="277"/>
        <v>0.6161176176665728</v>
      </c>
      <c r="BM129" s="8">
        <f t="shared" si="278"/>
        <v>0.69570272394199573</v>
      </c>
      <c r="BN129" s="8">
        <f t="shared" si="279"/>
        <v>0.28575769895841086</v>
      </c>
    </row>
    <row r="130" spans="1:66" x14ac:dyDescent="0.25">
      <c r="A130" t="s">
        <v>28</v>
      </c>
      <c r="B130" t="s">
        <v>463</v>
      </c>
      <c r="C130" t="s">
        <v>464</v>
      </c>
      <c r="D130" s="11">
        <v>44385</v>
      </c>
      <c r="E130">
        <f>VLOOKUP(A130,home!$A$2:$E$405,3,FALSE)</f>
        <v>1.31111111111111</v>
      </c>
      <c r="F130">
        <f>VLOOKUP(B130,home!$B$2:$E$405,3,FALSE)</f>
        <v>1.07</v>
      </c>
      <c r="G130">
        <f>VLOOKUP(C130,away!$B$2:$E$405,4,FALSE)</f>
        <v>0.46</v>
      </c>
      <c r="H130">
        <f>VLOOKUP(A130,away!$A$2:$E$405,3,FALSE)</f>
        <v>1.12222222222222</v>
      </c>
      <c r="I130">
        <f>VLOOKUP(C130,away!$B$2:$E$405,3,FALSE)</f>
        <v>1.53</v>
      </c>
      <c r="J130">
        <f>VLOOKUP(B130,home!$B$2:$E$405,4,FALSE)</f>
        <v>1.25</v>
      </c>
      <c r="K130" s="3">
        <f t="shared" si="224"/>
        <v>0.6453288888888884</v>
      </c>
      <c r="L130" s="3">
        <f t="shared" si="225"/>
        <v>2.1462499999999958</v>
      </c>
      <c r="M130" s="5">
        <f t="shared" si="226"/>
        <v>6.1324313160700347E-2</v>
      </c>
      <c r="N130" s="5">
        <f t="shared" si="227"/>
        <v>3.9574350873868992E-2</v>
      </c>
      <c r="O130" s="5">
        <f t="shared" si="228"/>
        <v>0.13161730712115288</v>
      </c>
      <c r="P130" s="5">
        <f t="shared" si="229"/>
        <v>8.4936450563041152E-2</v>
      </c>
      <c r="Q130" s="5">
        <f t="shared" si="230"/>
        <v>1.276923593896644E-2</v>
      </c>
      <c r="R130" s="5">
        <f t="shared" si="231"/>
        <v>0.1412418227043869</v>
      </c>
      <c r="S130" s="5">
        <f t="shared" si="232"/>
        <v>2.941003438286835E-2</v>
      </c>
      <c r="T130" s="5">
        <f t="shared" si="233"/>
        <v>2.7405972634006671E-2</v>
      </c>
      <c r="U130" s="5">
        <f t="shared" si="234"/>
        <v>9.1147428510463369E-2</v>
      </c>
      <c r="V130" s="5">
        <f t="shared" si="235"/>
        <v>4.5259988388326195E-3</v>
      </c>
      <c r="W130" s="5">
        <f t="shared" si="236"/>
        <v>2.7467856134844259E-3</v>
      </c>
      <c r="X130" s="5">
        <f t="shared" si="237"/>
        <v>5.8952886229409378E-3</v>
      </c>
      <c r="Y130" s="5">
        <f t="shared" si="238"/>
        <v>6.3263816034934816E-3</v>
      </c>
      <c r="Z130" s="5">
        <f t="shared" si="239"/>
        <v>0.10104675399309659</v>
      </c>
      <c r="AA130" s="5">
        <f t="shared" si="240"/>
        <v>6.5208389480193862E-2</v>
      </c>
      <c r="AB130" s="5">
        <f t="shared" si="241"/>
        <v>2.1040428764743692E-2</v>
      </c>
      <c r="AC130" s="5">
        <f t="shared" si="242"/>
        <v>3.9179227700389207E-4</v>
      </c>
      <c r="AD130" s="5">
        <f t="shared" si="243"/>
        <v>4.4314502699147192E-4</v>
      </c>
      <c r="AE130" s="5">
        <f t="shared" si="244"/>
        <v>9.5110001418044487E-4</v>
      </c>
      <c r="AF130" s="5">
        <f t="shared" si="245"/>
        <v>1.0206492027173878E-3</v>
      </c>
      <c r="AG130" s="5">
        <f t="shared" si="246"/>
        <v>7.3018945044406314E-4</v>
      </c>
      <c r="AH130" s="5">
        <f t="shared" si="247"/>
        <v>5.4217898939420812E-2</v>
      </c>
      <c r="AI130" s="5">
        <f t="shared" si="248"/>
        <v>3.4988376480466474E-2</v>
      </c>
      <c r="AJ130" s="5">
        <f t="shared" si="249"/>
        <v>1.128950505908277E-2</v>
      </c>
      <c r="AK130" s="5">
        <f t="shared" si="250"/>
        <v>2.4284812519611235E-3</v>
      </c>
      <c r="AL130" s="5">
        <f t="shared" si="251"/>
        <v>2.1705874001079371E-5</v>
      </c>
      <c r="AM130" s="5">
        <f t="shared" si="252"/>
        <v>5.7194857577008635E-5</v>
      </c>
      <c r="AN130" s="5">
        <f t="shared" si="253"/>
        <v>1.2275446307465456E-4</v>
      </c>
      <c r="AO130" s="5">
        <f t="shared" si="254"/>
        <v>1.317308831869884E-4</v>
      </c>
      <c r="AP130" s="5">
        <f t="shared" si="255"/>
        <v>9.4242469346691107E-5</v>
      </c>
      <c r="AQ130" s="5">
        <f t="shared" si="256"/>
        <v>5.0566974958833871E-5</v>
      </c>
      <c r="AR130" s="5">
        <f t="shared" si="257"/>
        <v>2.3273033119746312E-2</v>
      </c>
      <c r="AS130" s="5">
        <f t="shared" si="258"/>
        <v>1.5018760604240186E-2</v>
      </c>
      <c r="AT130" s="5">
        <f t="shared" si="259"/>
        <v>4.8460200466112638E-3</v>
      </c>
      <c r="AU130" s="5">
        <f t="shared" si="260"/>
        <v>1.0424255774043091E-3</v>
      </c>
      <c r="AV130" s="5">
        <f t="shared" si="261"/>
        <v>1.6817683490392014E-4</v>
      </c>
      <c r="AW130" s="5">
        <f t="shared" si="262"/>
        <v>8.3509559395447882E-7</v>
      </c>
      <c r="AX130" s="5">
        <f t="shared" si="263"/>
        <v>6.151582315054864E-6</v>
      </c>
      <c r="AY130" s="5">
        <f t="shared" si="264"/>
        <v>1.3202833543686476E-5</v>
      </c>
      <c r="AZ130" s="5">
        <f t="shared" si="265"/>
        <v>1.4168290746568523E-5</v>
      </c>
      <c r="BA130" s="5">
        <f t="shared" si="266"/>
        <v>1.0136231338274211E-5</v>
      </c>
      <c r="BB130" s="5">
        <f t="shared" si="267"/>
        <v>5.4387216274427483E-6</v>
      </c>
      <c r="BC130" s="5">
        <f t="shared" si="268"/>
        <v>2.3345712585797926E-6</v>
      </c>
      <c r="BD130" s="5">
        <f t="shared" si="269"/>
        <v>8.3249578888759095E-3</v>
      </c>
      <c r="BE130" s="5">
        <f t="shared" si="270"/>
        <v>5.3723358244750765E-3</v>
      </c>
      <c r="BF130" s="5">
        <f t="shared" si="271"/>
        <v>1.7334617541732353E-3</v>
      </c>
      <c r="BG130" s="5">
        <f t="shared" si="272"/>
        <v>3.7288431591733258E-4</v>
      </c>
      <c r="BH130" s="5">
        <f t="shared" si="273"/>
        <v>6.0158255318756353E-5</v>
      </c>
      <c r="BI130" s="5">
        <f t="shared" si="274"/>
        <v>7.7643720124694242E-6</v>
      </c>
      <c r="BJ130" s="8">
        <f t="shared" si="275"/>
        <v>9.8371020860068104E-2</v>
      </c>
      <c r="BK130" s="8">
        <f t="shared" si="276"/>
        <v>0.18062349792999113</v>
      </c>
      <c r="BL130" s="8">
        <f t="shared" si="277"/>
        <v>0.61339961690555067</v>
      </c>
      <c r="BM130" s="8">
        <f t="shared" si="278"/>
        <v>0.52196504158863977</v>
      </c>
      <c r="BN130" s="8">
        <f t="shared" si="279"/>
        <v>0.47146348036211672</v>
      </c>
    </row>
    <row r="131" spans="1:66" x14ac:dyDescent="0.25">
      <c r="A131" t="s">
        <v>28</v>
      </c>
      <c r="B131" t="s">
        <v>275</v>
      </c>
      <c r="C131" t="s">
        <v>31</v>
      </c>
      <c r="D131" s="11">
        <v>44385</v>
      </c>
      <c r="E131">
        <f>VLOOKUP(A131,home!$A$2:$E$405,3,FALSE)</f>
        <v>1.31111111111111</v>
      </c>
      <c r="F131">
        <f>VLOOKUP(B131,home!$B$2:$E$405,3,FALSE)</f>
        <v>1.22</v>
      </c>
      <c r="G131">
        <f>VLOOKUP(C131,away!$B$2:$E$405,4,FALSE)</f>
        <v>0.38</v>
      </c>
      <c r="H131">
        <f>VLOOKUP(A131,away!$A$2:$E$405,3,FALSE)</f>
        <v>1.12222222222222</v>
      </c>
      <c r="I131">
        <f>VLOOKUP(C131,away!$B$2:$E$405,3,FALSE)</f>
        <v>1.78</v>
      </c>
      <c r="J131">
        <f>VLOOKUP(B131,home!$B$2:$E$405,4,FALSE)</f>
        <v>1.6</v>
      </c>
      <c r="K131" s="3">
        <f t="shared" si="224"/>
        <v>0.60783111111111054</v>
      </c>
      <c r="L131" s="3">
        <f t="shared" si="225"/>
        <v>3.196088888888883</v>
      </c>
      <c r="M131" s="5">
        <f t="shared" si="226"/>
        <v>2.2283250085235112E-2</v>
      </c>
      <c r="N131" s="5">
        <f t="shared" si="227"/>
        <v>1.3544452658475207E-2</v>
      </c>
      <c r="O131" s="5">
        <f t="shared" si="228"/>
        <v>7.1219248005752189E-2</v>
      </c>
      <c r="P131" s="5">
        <f t="shared" si="229"/>
        <v>4.3289274647834095E-2</v>
      </c>
      <c r="Q131" s="5">
        <f t="shared" si="230"/>
        <v>4.1163698543964095E-3</v>
      </c>
      <c r="R131" s="5">
        <f t="shared" si="231"/>
        <v>0.11381152361310318</v>
      </c>
      <c r="S131" s="5">
        <f t="shared" si="232"/>
        <v>2.1024326482532496E-2</v>
      </c>
      <c r="T131" s="5">
        <f t="shared" si="233"/>
        <v>1.3156283954193512E-2</v>
      </c>
      <c r="U131" s="5">
        <f t="shared" si="234"/>
        <v>6.9178184855000907E-2</v>
      </c>
      <c r="V131" s="5">
        <f t="shared" si="235"/>
        <v>4.5381762330538424E-3</v>
      </c>
      <c r="W131" s="5">
        <f t="shared" si="236"/>
        <v>8.3401922078068331E-4</v>
      </c>
      <c r="X131" s="5">
        <f t="shared" si="237"/>
        <v>2.6655995646569061E-3</v>
      </c>
      <c r="Y131" s="5">
        <f t="shared" si="238"/>
        <v>4.2597465754134912E-3</v>
      </c>
      <c r="Z131" s="5">
        <f t="shared" si="239"/>
        <v>0.12125058201578459</v>
      </c>
      <c r="AA131" s="5">
        <f t="shared" si="240"/>
        <v>7.3699875989523184E-2</v>
      </c>
      <c r="AB131" s="5">
        <f t="shared" si="241"/>
        <v>2.2398538755731463E-2</v>
      </c>
      <c r="AC131" s="5">
        <f t="shared" si="242"/>
        <v>5.5101465394828025E-4</v>
      </c>
      <c r="AD131" s="5">
        <f t="shared" si="243"/>
        <v>1.2673570741378632E-4</v>
      </c>
      <c r="AE131" s="5">
        <f t="shared" si="244"/>
        <v>4.0505858629067489E-4</v>
      </c>
      <c r="AF131" s="5">
        <f t="shared" si="245"/>
        <v>6.4730162349633255E-4</v>
      </c>
      <c r="AG131" s="5">
        <f t="shared" si="246"/>
        <v>6.8961117553878774E-4</v>
      </c>
      <c r="AH131" s="5">
        <f t="shared" si="247"/>
        <v>9.6881909487989845E-2</v>
      </c>
      <c r="AI131" s="5">
        <f t="shared" si="248"/>
        <v>5.8887838690650916E-2</v>
      </c>
      <c r="AJ131" s="5">
        <f t="shared" si="249"/>
        <v>1.789693021113509E-2</v>
      </c>
      <c r="AK131" s="5">
        <f t="shared" si="250"/>
        <v>3.6261036585707486E-3</v>
      </c>
      <c r="AL131" s="5">
        <f t="shared" si="251"/>
        <v>4.2817855740987071E-5</v>
      </c>
      <c r="AM131" s="5">
        <f t="shared" si="252"/>
        <v>1.5406781170954879E-5</v>
      </c>
      <c r="AN131" s="5">
        <f t="shared" si="253"/>
        <v>4.924144211403133E-5</v>
      </c>
      <c r="AO131" s="5">
        <f t="shared" si="254"/>
        <v>7.8690013006760349E-5</v>
      </c>
      <c r="AP131" s="5">
        <f t="shared" si="255"/>
        <v>8.3833425412476129E-5</v>
      </c>
      <c r="AQ131" s="5">
        <f t="shared" si="256"/>
        <v>6.6984769869577479E-5</v>
      </c>
      <c r="AR131" s="5">
        <f t="shared" si="257"/>
        <v>6.1928638889780542E-2</v>
      </c>
      <c r="AS131" s="5">
        <f t="shared" si="258"/>
        <v>3.7642153385974042E-2</v>
      </c>
      <c r="AT131" s="5">
        <f t="shared" si="259"/>
        <v>1.1440035958605724E-2</v>
      </c>
      <c r="AU131" s="5">
        <f t="shared" si="260"/>
        <v>2.3178699226234591E-3</v>
      </c>
      <c r="AV131" s="5">
        <f t="shared" si="261"/>
        <v>3.5221836261981016E-4</v>
      </c>
      <c r="AW131" s="5">
        <f t="shared" si="262"/>
        <v>2.3105969106253758E-6</v>
      </c>
      <c r="AX131" s="5">
        <f t="shared" si="263"/>
        <v>1.5607868196312057E-6</v>
      </c>
      <c r="AY131" s="5">
        <f t="shared" si="264"/>
        <v>4.9884134121475128E-6</v>
      </c>
      <c r="AZ131" s="5">
        <f t="shared" si="265"/>
        <v>7.9717063398744739E-6</v>
      </c>
      <c r="BA131" s="5">
        <f t="shared" si="266"/>
        <v>8.4927606861192895E-6</v>
      </c>
      <c r="BB131" s="5">
        <f t="shared" si="267"/>
        <v>6.785904516224548E-6</v>
      </c>
      <c r="BC131" s="5">
        <f t="shared" si="268"/>
        <v>4.3376708050732326E-6</v>
      </c>
      <c r="BD131" s="5">
        <f t="shared" si="269"/>
        <v>3.2988239109939928E-2</v>
      </c>
      <c r="BE131" s="5">
        <f t="shared" si="270"/>
        <v>2.0051278031793782E-2</v>
      </c>
      <c r="BF131" s="5">
        <f t="shared" si="271"/>
        <v>6.093895302631506E-3</v>
      </c>
      <c r="BG131" s="5">
        <f t="shared" si="272"/>
        <v>1.2346863842644287E-3</v>
      </c>
      <c r="BH131" s="5">
        <f t="shared" si="273"/>
        <v>1.876201992053018E-4</v>
      </c>
      <c r="BI131" s="5">
        <f t="shared" si="274"/>
        <v>2.2808278829969309E-5</v>
      </c>
      <c r="BJ131" s="8">
        <f t="shared" si="275"/>
        <v>4.0773472594808659E-2</v>
      </c>
      <c r="BK131" s="8">
        <f t="shared" si="276"/>
        <v>9.1733848371756979E-2</v>
      </c>
      <c r="BL131" s="8">
        <f t="shared" si="277"/>
        <v>0.70185959709372603</v>
      </c>
      <c r="BM131" s="8">
        <f t="shared" si="278"/>
        <v>0.68735070339477866</v>
      </c>
      <c r="BN131" s="8">
        <f t="shared" si="279"/>
        <v>0.26826411886479617</v>
      </c>
    </row>
    <row r="132" spans="1:66" x14ac:dyDescent="0.25">
      <c r="A132" t="s">
        <v>28</v>
      </c>
      <c r="B132" t="s">
        <v>279</v>
      </c>
      <c r="C132" t="s">
        <v>188</v>
      </c>
      <c r="D132" s="11">
        <v>44385</v>
      </c>
      <c r="E132">
        <f>VLOOKUP(A132,home!$A$2:$E$405,3,FALSE)</f>
        <v>1.31111111111111</v>
      </c>
      <c r="F132">
        <f>VLOOKUP(B132,home!$B$2:$E$405,3,FALSE)</f>
        <v>0.61</v>
      </c>
      <c r="G132">
        <f>VLOOKUP(C132,away!$B$2:$E$405,4,FALSE)</f>
        <v>0.46</v>
      </c>
      <c r="H132">
        <f>VLOOKUP(A132,away!$A$2:$E$405,3,FALSE)</f>
        <v>1.12222222222222</v>
      </c>
      <c r="I132">
        <f>VLOOKUP(C132,away!$B$2:$E$405,3,FALSE)</f>
        <v>1.07</v>
      </c>
      <c r="J132">
        <f>VLOOKUP(B132,home!$B$2:$E$405,4,FALSE)</f>
        <v>1.25</v>
      </c>
      <c r="K132" s="3">
        <f t="shared" si="224"/>
        <v>0.36789777777777743</v>
      </c>
      <c r="L132" s="3">
        <f t="shared" si="225"/>
        <v>1.5009722222222193</v>
      </c>
      <c r="M132" s="5">
        <f t="shared" si="226"/>
        <v>0.15429791999030948</v>
      </c>
      <c r="N132" s="5">
        <f t="shared" si="227"/>
        <v>5.6765861880168161E-2</v>
      </c>
      <c r="O132" s="5">
        <f t="shared" si="228"/>
        <v>0.23159689185212104</v>
      </c>
      <c r="P132" s="5">
        <f t="shared" si="229"/>
        <v>8.5203981852635571E-2</v>
      </c>
      <c r="Q132" s="5">
        <f t="shared" si="230"/>
        <v>1.0442017219677056E-2</v>
      </c>
      <c r="R132" s="5">
        <f t="shared" si="231"/>
        <v>0.17381025071151857</v>
      </c>
      <c r="S132" s="5">
        <f t="shared" si="232"/>
        <v>1.176250224889647E-2</v>
      </c>
      <c r="T132" s="5">
        <f t="shared" si="233"/>
        <v>1.5673177790701348E-2</v>
      </c>
      <c r="U132" s="5">
        <f t="shared" si="234"/>
        <v>6.3944404991766041E-2</v>
      </c>
      <c r="V132" s="5">
        <f t="shared" si="235"/>
        <v>7.2170053895988489E-4</v>
      </c>
      <c r="W132" s="5">
        <f t="shared" si="236"/>
        <v>1.280531643545492E-3</v>
      </c>
      <c r="X132" s="5">
        <f t="shared" si="237"/>
        <v>1.922042426638348E-3</v>
      </c>
      <c r="Y132" s="5">
        <f t="shared" si="238"/>
        <v>1.4424661461583744E-3</v>
      </c>
      <c r="Z132" s="5">
        <f t="shared" si="239"/>
        <v>8.6961452751823001E-2</v>
      </c>
      <c r="AA132" s="5">
        <f t="shared" si="240"/>
        <v>3.1992925219722863E-2</v>
      </c>
      <c r="AB132" s="5">
        <f t="shared" si="241"/>
        <v>5.8850630464733263E-3</v>
      </c>
      <c r="AC132" s="5">
        <f t="shared" si="242"/>
        <v>2.4907885840439898E-5</v>
      </c>
      <c r="AD132" s="5">
        <f t="shared" si="243"/>
        <v>1.1777618650862782E-4</v>
      </c>
      <c r="AE132" s="5">
        <f t="shared" si="244"/>
        <v>1.7677878438871367E-4</v>
      </c>
      <c r="AF132" s="5">
        <f t="shared" si="245"/>
        <v>1.3267002242283506E-4</v>
      </c>
      <c r="AG132" s="5">
        <f t="shared" si="246"/>
        <v>6.6378006126091449E-5</v>
      </c>
      <c r="AH132" s="5">
        <f t="shared" si="247"/>
        <v>3.263168124614408E-2</v>
      </c>
      <c r="AI132" s="5">
        <f t="shared" si="248"/>
        <v>1.2005123015609182E-2</v>
      </c>
      <c r="AJ132" s="5">
        <f t="shared" si="249"/>
        <v>2.2083290396957339E-3</v>
      </c>
      <c r="AK132" s="5">
        <f t="shared" si="250"/>
        <v>2.7081311543539801E-4</v>
      </c>
      <c r="AL132" s="5">
        <f t="shared" si="251"/>
        <v>5.5016971149569434E-7</v>
      </c>
      <c r="AM132" s="5">
        <f t="shared" si="252"/>
        <v>8.6659194583330461E-6</v>
      </c>
      <c r="AN132" s="5">
        <f t="shared" si="253"/>
        <v>1.3007304386972924E-5</v>
      </c>
      <c r="AO132" s="5">
        <f t="shared" si="254"/>
        <v>9.7618012854177869E-6</v>
      </c>
      <c r="AP132" s="5">
        <f t="shared" si="255"/>
        <v>4.8840641894217487E-6</v>
      </c>
      <c r="AQ132" s="5">
        <f t="shared" si="256"/>
        <v>1.8327111699680816E-6</v>
      </c>
      <c r="AR132" s="5">
        <f t="shared" si="257"/>
        <v>9.7958494229743887E-3</v>
      </c>
      <c r="AS132" s="5">
        <f t="shared" si="258"/>
        <v>3.603871234158001E-3</v>
      </c>
      <c r="AT132" s="5">
        <f t="shared" si="259"/>
        <v>6.6292810922199226E-4</v>
      </c>
      <c r="AU132" s="5">
        <f t="shared" si="260"/>
        <v>8.1296592736398256E-5</v>
      </c>
      <c r="AV132" s="5">
        <f t="shared" si="261"/>
        <v>7.4772089521564762E-6</v>
      </c>
      <c r="AW132" s="5">
        <f t="shared" si="262"/>
        <v>8.4390584780355431E-9</v>
      </c>
      <c r="AX132" s="5">
        <f t="shared" si="263"/>
        <v>5.3136208518698814E-7</v>
      </c>
      <c r="AY132" s="5">
        <f t="shared" si="264"/>
        <v>7.9755972980774578E-7</v>
      </c>
      <c r="AZ132" s="5">
        <f t="shared" si="265"/>
        <v>5.9855750000224259E-7</v>
      </c>
      <c r="BA132" s="5">
        <f t="shared" si="266"/>
        <v>2.994727269687139E-7</v>
      </c>
      <c r="BB132" s="5">
        <f t="shared" si="267"/>
        <v>1.1237506112329464E-7</v>
      </c>
      <c r="BC132" s="5">
        <f t="shared" si="268"/>
        <v>3.3734369043317819E-8</v>
      </c>
      <c r="BD132" s="5">
        <f t="shared" si="269"/>
        <v>2.4505496461593558E-3</v>
      </c>
      <c r="BE132" s="5">
        <f t="shared" si="270"/>
        <v>9.0155176915614579E-4</v>
      </c>
      <c r="BF132" s="5">
        <f t="shared" si="271"/>
        <v>1.6583944621208487E-4</v>
      </c>
      <c r="BG132" s="5">
        <f t="shared" si="272"/>
        <v>2.0337321243107766E-5</v>
      </c>
      <c r="BH132" s="5">
        <f t="shared" si="273"/>
        <v>1.8705138228230324E-6</v>
      </c>
      <c r="BI132" s="5">
        <f t="shared" si="274"/>
        <v>1.376315757438418E-7</v>
      </c>
      <c r="BJ132" s="8">
        <f t="shared" si="275"/>
        <v>8.8060224968297296E-2</v>
      </c>
      <c r="BK132" s="8">
        <f t="shared" si="276"/>
        <v>0.25201236024608314</v>
      </c>
      <c r="BL132" s="8">
        <f t="shared" si="277"/>
        <v>0.5720371911346982</v>
      </c>
      <c r="BM132" s="8">
        <f t="shared" si="278"/>
        <v>0.28695351647380074</v>
      </c>
      <c r="BN132" s="8">
        <f t="shared" si="279"/>
        <v>0.71211692350642986</v>
      </c>
    </row>
    <row r="133" spans="1:66" x14ac:dyDescent="0.25">
      <c r="A133" t="s">
        <v>192</v>
      </c>
      <c r="B133" t="s">
        <v>196</v>
      </c>
      <c r="C133" t="s">
        <v>281</v>
      </c>
      <c r="D133" s="11">
        <v>44385</v>
      </c>
      <c r="E133">
        <f>VLOOKUP(A133,home!$A$2:$E$405,3,FALSE)</f>
        <v>1.36619718309859</v>
      </c>
      <c r="F133">
        <f>VLOOKUP(B133,home!$B$2:$E$405,3,FALSE)</f>
        <v>0.61</v>
      </c>
      <c r="G133">
        <f>VLOOKUP(C133,away!$B$2:$E$405,4,FALSE)</f>
        <v>0.73</v>
      </c>
      <c r="H133">
        <f>VLOOKUP(A133,away!$A$2:$E$405,3,FALSE)</f>
        <v>1.1971830985915499</v>
      </c>
      <c r="I133">
        <f>VLOOKUP(C133,away!$B$2:$E$405,3,FALSE)</f>
        <v>1.83</v>
      </c>
      <c r="J133">
        <f>VLOOKUP(B133,home!$B$2:$E$405,4,FALSE)</f>
        <v>0.56000000000000005</v>
      </c>
      <c r="K133" s="3">
        <f t="shared" si="224"/>
        <v>0.6083676056338021</v>
      </c>
      <c r="L133" s="3">
        <f t="shared" si="225"/>
        <v>1.2268732394366206</v>
      </c>
      <c r="M133" s="5">
        <f t="shared" si="226"/>
        <v>0.1595750642719708</v>
      </c>
      <c r="N133" s="5">
        <f t="shared" si="227"/>
        <v>9.7080299769998948E-2</v>
      </c>
      <c r="O133" s="5">
        <f t="shared" si="228"/>
        <v>0.19577837603665979</v>
      </c>
      <c r="P133" s="5">
        <f t="shared" si="229"/>
        <v>0.11910522186429684</v>
      </c>
      <c r="Q133" s="5">
        <f t="shared" si="230"/>
        <v>2.9530254762643E-2</v>
      </c>
      <c r="R133" s="5">
        <f t="shared" si="231"/>
        <v>0.12009762520986884</v>
      </c>
      <c r="S133" s="5">
        <f t="shared" si="232"/>
        <v>2.2224734704109936E-2</v>
      </c>
      <c r="T133" s="5">
        <f t="shared" si="233"/>
        <v>3.6229879322032518E-2</v>
      </c>
      <c r="U133" s="5">
        <f t="shared" si="234"/>
        <v>7.3063504691233655E-2</v>
      </c>
      <c r="V133" s="5">
        <f t="shared" si="235"/>
        <v>1.8431464770269938E-3</v>
      </c>
      <c r="W133" s="5">
        <f t="shared" si="236"/>
        <v>5.9884167945684344E-3</v>
      </c>
      <c r="X133" s="5">
        <f t="shared" si="237"/>
        <v>7.3470283118488404E-3</v>
      </c>
      <c r="Y133" s="5">
        <f t="shared" si="238"/>
        <v>4.5069362125952769E-3</v>
      </c>
      <c r="Z133" s="5">
        <f t="shared" si="239"/>
        <v>4.911485416329231E-2</v>
      </c>
      <c r="AA133" s="5">
        <f t="shared" si="240"/>
        <v>2.9879886228375518E-2</v>
      </c>
      <c r="AB133" s="5">
        <f t="shared" si="241"/>
        <v>9.0889774206836145E-3</v>
      </c>
      <c r="AC133" s="5">
        <f t="shared" si="242"/>
        <v>8.5981623709604704E-5</v>
      </c>
      <c r="AD133" s="5">
        <f t="shared" si="243"/>
        <v>9.1078969671221153E-4</v>
      </c>
      <c r="AE133" s="5">
        <f t="shared" si="244"/>
        <v>1.1174235056508085E-3</v>
      </c>
      <c r="AF133" s="5">
        <f t="shared" si="245"/>
        <v>6.8546849810021619E-4</v>
      </c>
      <c r="AG133" s="5">
        <f t="shared" si="246"/>
        <v>2.803276522653224E-4</v>
      </c>
      <c r="AH133" s="5">
        <f t="shared" si="247"/>
        <v>1.5064425057943915E-2</v>
      </c>
      <c r="AI133" s="5">
        <f t="shared" si="248"/>
        <v>9.1647082027511897E-3</v>
      </c>
      <c r="AJ133" s="5">
        <f t="shared" si="249"/>
        <v>2.7877557928201028E-3</v>
      </c>
      <c r="AK133" s="5">
        <f t="shared" si="250"/>
        <v>5.6532677225657596E-4</v>
      </c>
      <c r="AL133" s="5">
        <f t="shared" si="251"/>
        <v>2.5670327415895004E-6</v>
      </c>
      <c r="AM133" s="5">
        <f t="shared" si="252"/>
        <v>1.1081898940494904E-4</v>
      </c>
      <c r="AN133" s="5">
        <f t="shared" si="253"/>
        <v>1.359608525223424E-4</v>
      </c>
      <c r="AO133" s="5">
        <f t="shared" si="254"/>
        <v>8.3403365785325424E-5</v>
      </c>
      <c r="AP133" s="5">
        <f t="shared" si="255"/>
        <v>3.4108452520319874E-5</v>
      </c>
      <c r="AQ133" s="5">
        <f t="shared" si="256"/>
        <v>1.0461686908943756E-5</v>
      </c>
      <c r="AR133" s="5">
        <f t="shared" si="257"/>
        <v>3.696427994217967E-3</v>
      </c>
      <c r="AS133" s="5">
        <f t="shared" si="258"/>
        <v>2.2487870482401423E-3</v>
      </c>
      <c r="AT133" s="5">
        <f t="shared" si="259"/>
        <v>6.8404459605908021E-4</v>
      </c>
      <c r="AU133" s="5">
        <f t="shared" si="260"/>
        <v>1.3871685768373468E-4</v>
      </c>
      <c r="AV133" s="5">
        <f t="shared" si="261"/>
        <v>2.1097710642524635E-5</v>
      </c>
      <c r="AW133" s="5">
        <f t="shared" si="262"/>
        <v>5.3222427815962414E-8</v>
      </c>
      <c r="AX133" s="5">
        <f t="shared" si="263"/>
        <v>1.1236447207174415E-5</v>
      </c>
      <c r="AY133" s="5">
        <f t="shared" si="264"/>
        <v>1.3785696384824645E-5</v>
      </c>
      <c r="AZ133" s="5">
        <f t="shared" si="265"/>
        <v>8.4566509907697625E-6</v>
      </c>
      <c r="BA133" s="5">
        <f t="shared" si="266"/>
        <v>3.4584129319435352E-6</v>
      </c>
      <c r="BB133" s="5">
        <f t="shared" si="267"/>
        <v>1.0607585692807669E-6</v>
      </c>
      <c r="BC133" s="5">
        <f t="shared" si="268"/>
        <v>2.6028326043072967E-7</v>
      </c>
      <c r="BD133" s="5">
        <f t="shared" si="269"/>
        <v>7.5584143126840027E-4</v>
      </c>
      <c r="BE133" s="5">
        <f t="shared" si="270"/>
        <v>4.5982944177958262E-4</v>
      </c>
      <c r="BF133" s="5">
        <f t="shared" si="271"/>
        <v>1.3987266824768622E-4</v>
      </c>
      <c r="BG133" s="5">
        <f t="shared" si="272"/>
        <v>2.8364666758485336E-5</v>
      </c>
      <c r="BH133" s="5">
        <f t="shared" si="273"/>
        <v>4.3140361001151048E-6</v>
      </c>
      <c r="BI133" s="5">
        <f t="shared" si="274"/>
        <v>5.2490396256896264E-7</v>
      </c>
      <c r="BJ133" s="8">
        <f t="shared" si="275"/>
        <v>0.18408983612290189</v>
      </c>
      <c r="BK133" s="8">
        <f t="shared" si="276"/>
        <v>0.30285050167024058</v>
      </c>
      <c r="BL133" s="8">
        <f t="shared" si="277"/>
        <v>0.46366840676755344</v>
      </c>
      <c r="BM133" s="8">
        <f t="shared" si="278"/>
        <v>0.27854302433459294</v>
      </c>
      <c r="BN133" s="8">
        <f t="shared" si="279"/>
        <v>0.72116684191543834</v>
      </c>
    </row>
    <row r="134" spans="1:66" x14ac:dyDescent="0.25">
      <c r="A134" t="s">
        <v>192</v>
      </c>
      <c r="B134" t="s">
        <v>202</v>
      </c>
      <c r="C134" t="s">
        <v>204</v>
      </c>
      <c r="D134" s="11">
        <v>44385</v>
      </c>
      <c r="E134">
        <f>VLOOKUP(A134,home!$A$2:$E$405,3,FALSE)</f>
        <v>1.36619718309859</v>
      </c>
      <c r="F134">
        <f>VLOOKUP(B134,home!$B$2:$E$405,3,FALSE)</f>
        <v>0.61</v>
      </c>
      <c r="G134">
        <f>VLOOKUP(C134,away!$B$2:$E$405,4,FALSE)</f>
        <v>0.85</v>
      </c>
      <c r="H134">
        <f>VLOOKUP(A134,away!$A$2:$E$405,3,FALSE)</f>
        <v>1.1971830985915499</v>
      </c>
      <c r="I134">
        <f>VLOOKUP(C134,away!$B$2:$E$405,3,FALSE)</f>
        <v>1.1000000000000001</v>
      </c>
      <c r="J134">
        <f>VLOOKUP(B134,home!$B$2:$E$405,4,FALSE)</f>
        <v>0.97</v>
      </c>
      <c r="K134" s="3">
        <f t="shared" si="224"/>
        <v>0.7083732394366189</v>
      </c>
      <c r="L134" s="3">
        <f t="shared" si="225"/>
        <v>1.2773943661971838</v>
      </c>
      <c r="M134" s="5">
        <f t="shared" si="226"/>
        <v>0.13727520044682232</v>
      </c>
      <c r="N134" s="5">
        <f t="shared" si="227"/>
        <v>9.7242078434826712E-2</v>
      </c>
      <c r="O134" s="5">
        <f t="shared" si="228"/>
        <v>0.17535456766935995</v>
      </c>
      <c r="P134" s="5">
        <f t="shared" si="229"/>
        <v>0.1242164831499523</v>
      </c>
      <c r="Q134" s="5">
        <f t="shared" si="230"/>
        <v>3.4441843055213986E-2</v>
      </c>
      <c r="R134" s="5">
        <f t="shared" si="231"/>
        <v>0.11199846841389162</v>
      </c>
      <c r="S134" s="5">
        <f t="shared" si="232"/>
        <v>2.8100003926272828E-2</v>
      </c>
      <c r="T134" s="5">
        <f t="shared" si="233"/>
        <v>4.3995816280177943E-2</v>
      </c>
      <c r="U134" s="5">
        <f t="shared" si="234"/>
        <v>7.9336717882288244E-2</v>
      </c>
      <c r="V134" s="5">
        <f t="shared" si="235"/>
        <v>2.8252118152766229E-3</v>
      </c>
      <c r="W134" s="5">
        <f t="shared" si="236"/>
        <v>8.1325599790631822E-3</v>
      </c>
      <c r="X134" s="5">
        <f t="shared" si="237"/>
        <v>1.0388486300015997E-2</v>
      </c>
      <c r="Y134" s="5">
        <f t="shared" si="238"/>
        <v>6.6350969364785311E-3</v>
      </c>
      <c r="Z134" s="5">
        <f t="shared" si="239"/>
        <v>4.76887375248728E-2</v>
      </c>
      <c r="AA134" s="5">
        <f t="shared" si="240"/>
        <v>3.3781425485136789E-2</v>
      </c>
      <c r="AB134" s="5">
        <f t="shared" si="241"/>
        <v>1.1964928901846552E-2</v>
      </c>
      <c r="AC134" s="5">
        <f t="shared" si="242"/>
        <v>1.5977843899748175E-4</v>
      </c>
      <c r="AD134" s="5">
        <f t="shared" si="243"/>
        <v>1.440221964320397E-3</v>
      </c>
      <c r="AE134" s="5">
        <f t="shared" si="244"/>
        <v>1.8397314232963164E-3</v>
      </c>
      <c r="AF134" s="5">
        <f t="shared" si="245"/>
        <v>1.1750312777173207E-3</v>
      </c>
      <c r="AG134" s="5">
        <f t="shared" si="246"/>
        <v>5.0032611142052791E-4</v>
      </c>
      <c r="AH134" s="5">
        <f t="shared" si="247"/>
        <v>1.5229331161332189E-2</v>
      </c>
      <c r="AI134" s="5">
        <f t="shared" si="248"/>
        <v>1.0788050649205927E-2</v>
      </c>
      <c r="AJ134" s="5">
        <f t="shared" si="249"/>
        <v>3.8209831927921612E-3</v>
      </c>
      <c r="AK134" s="5">
        <f t="shared" si="250"/>
        <v>9.0222741403701942E-4</v>
      </c>
      <c r="AL134" s="5">
        <f t="shared" si="251"/>
        <v>5.7831613316477392E-6</v>
      </c>
      <c r="AM134" s="5">
        <f t="shared" si="252"/>
        <v>2.0404293967468215E-4</v>
      </c>
      <c r="AN134" s="5">
        <f t="shared" si="253"/>
        <v>2.6064330160275082E-4</v>
      </c>
      <c r="AO134" s="5">
        <f t="shared" si="254"/>
        <v>1.6647214252719366E-4</v>
      </c>
      <c r="AP134" s="5">
        <f t="shared" si="255"/>
        <v>7.088352566433726E-5</v>
      </c>
      <c r="AQ134" s="5">
        <f t="shared" si="256"/>
        <v>2.2636554084954481E-5</v>
      </c>
      <c r="AR134" s="5">
        <f t="shared" si="257"/>
        <v>3.89077236528739E-3</v>
      </c>
      <c r="AS134" s="5">
        <f t="shared" si="258"/>
        <v>2.7561190243091042E-3</v>
      </c>
      <c r="AT134" s="5">
        <f t="shared" si="259"/>
        <v>9.761804807613668E-4</v>
      </c>
      <c r="AU134" s="5">
        <f t="shared" si="260"/>
        <v>2.3050004314390847E-4</v>
      </c>
      <c r="AV134" s="5">
        <f t="shared" si="261"/>
        <v>4.0820015563032714E-5</v>
      </c>
      <c r="AW134" s="5">
        <f t="shared" si="262"/>
        <v>1.4536168541729126E-7</v>
      </c>
      <c r="AX134" s="5">
        <f t="shared" si="263"/>
        <v>2.4089759693587517E-5</v>
      </c>
      <c r="AY134" s="5">
        <f t="shared" si="264"/>
        <v>3.0772123315632685E-5</v>
      </c>
      <c r="AZ134" s="5">
        <f t="shared" si="265"/>
        <v>1.9654068479657104E-5</v>
      </c>
      <c r="BA134" s="5">
        <f t="shared" si="266"/>
        <v>8.3686654495892109E-6</v>
      </c>
      <c r="BB134" s="5">
        <f t="shared" si="267"/>
        <v>2.6725215244735706E-6</v>
      </c>
      <c r="BC134" s="5">
        <f t="shared" si="268"/>
        <v>6.8277278778064951E-7</v>
      </c>
      <c r="BD134" s="5">
        <f t="shared" si="269"/>
        <v>8.2834178326230096E-4</v>
      </c>
      <c r="BE134" s="5">
        <f t="shared" si="270"/>
        <v>5.8677515237022179E-4</v>
      </c>
      <c r="BF134" s="5">
        <f t="shared" si="271"/>
        <v>2.0782790775270482E-4</v>
      </c>
      <c r="BG134" s="5">
        <f t="shared" si="272"/>
        <v>4.9073242753372778E-5</v>
      </c>
      <c r="BH134" s="5">
        <f t="shared" si="273"/>
        <v>8.6905429847165629E-6</v>
      </c>
      <c r="BI134" s="5">
        <f t="shared" si="274"/>
        <v>1.2312296173093715E-6</v>
      </c>
      <c r="BJ134" s="8">
        <f t="shared" si="275"/>
        <v>0.20660211013733557</v>
      </c>
      <c r="BK134" s="8">
        <f t="shared" si="276"/>
        <v>0.29261323306196885</v>
      </c>
      <c r="BL134" s="8">
        <f t="shared" si="277"/>
        <v>0.45275303255769583</v>
      </c>
      <c r="BM134" s="8">
        <f t="shared" si="278"/>
        <v>0.31909784535017593</v>
      </c>
      <c r="BN134" s="8">
        <f t="shared" si="279"/>
        <v>0.68052864117006684</v>
      </c>
    </row>
    <row r="135" spans="1:66" x14ac:dyDescent="0.25">
      <c r="A135" t="s">
        <v>32</v>
      </c>
      <c r="B135" t="s">
        <v>206</v>
      </c>
      <c r="C135" t="s">
        <v>208</v>
      </c>
      <c r="D135" s="11">
        <v>44385</v>
      </c>
      <c r="E135">
        <f>VLOOKUP(A135,home!$A$2:$E$405,3,FALSE)</f>
        <v>1.2833333333333301</v>
      </c>
      <c r="F135">
        <f>VLOOKUP(B135,home!$B$2:$E$405,3,FALSE)</f>
        <v>0.91</v>
      </c>
      <c r="G135">
        <f>VLOOKUP(C135,away!$B$2:$E$405,4,FALSE)</f>
        <v>0.78</v>
      </c>
      <c r="H135">
        <f>VLOOKUP(A135,away!$A$2:$E$405,3,FALSE)</f>
        <v>1.1666666666666701</v>
      </c>
      <c r="I135">
        <f>VLOOKUP(C135,away!$B$2:$E$405,3,FALSE)</f>
        <v>1.43</v>
      </c>
      <c r="J135">
        <f>VLOOKUP(B135,home!$B$2:$E$405,4,FALSE)</f>
        <v>1</v>
      </c>
      <c r="K135" s="3">
        <f t="shared" si="224"/>
        <v>0.91090999999999778</v>
      </c>
      <c r="L135" s="3">
        <f t="shared" si="225"/>
        <v>1.6683333333333381</v>
      </c>
      <c r="M135" s="5">
        <f t="shared" si="226"/>
        <v>7.5831361383353987E-2</v>
      </c>
      <c r="N135" s="5">
        <f t="shared" si="227"/>
        <v>6.9075545397710811E-2</v>
      </c>
      <c r="O135" s="5">
        <f t="shared" si="228"/>
        <v>0.12651198790789592</v>
      </c>
      <c r="P135" s="5">
        <f t="shared" si="229"/>
        <v>0.1152410349051812</v>
      </c>
      <c r="Q135" s="5">
        <f t="shared" si="230"/>
        <v>3.1460802529114304E-2</v>
      </c>
      <c r="R135" s="5">
        <f t="shared" si="231"/>
        <v>0.10553208324650352</v>
      </c>
      <c r="S135" s="5">
        <f t="shared" si="232"/>
        <v>4.3782993881910065E-2</v>
      </c>
      <c r="T135" s="5">
        <f t="shared" si="233"/>
        <v>5.2487105552739173E-2</v>
      </c>
      <c r="U135" s="5">
        <f t="shared" si="234"/>
        <v>9.6130229950072282E-2</v>
      </c>
      <c r="V135" s="5">
        <f t="shared" si="235"/>
        <v>7.3930091340606843E-3</v>
      </c>
      <c r="W135" s="5">
        <f t="shared" si="236"/>
        <v>9.5526532105984809E-3</v>
      </c>
      <c r="X135" s="5">
        <f t="shared" si="237"/>
        <v>1.5937009773015175E-2</v>
      </c>
      <c r="Y135" s="5">
        <f t="shared" si="238"/>
        <v>1.3294122318990201E-2</v>
      </c>
      <c r="Z135" s="5">
        <f t="shared" si="239"/>
        <v>5.8687564072083524E-2</v>
      </c>
      <c r="AA135" s="5">
        <f t="shared" si="240"/>
        <v>5.3459088988901469E-2</v>
      </c>
      <c r="AB135" s="5">
        <f t="shared" si="241"/>
        <v>2.434820937544006E-2</v>
      </c>
      <c r="AC135" s="5">
        <f t="shared" si="242"/>
        <v>7.0219794961015895E-4</v>
      </c>
      <c r="AD135" s="5">
        <f t="shared" si="243"/>
        <v>2.1754018340165598E-3</v>
      </c>
      <c r="AE135" s="5">
        <f t="shared" si="244"/>
        <v>3.6292953930843041E-3</v>
      </c>
      <c r="AF135" s="5">
        <f t="shared" si="245"/>
        <v>3.0274372403978332E-3</v>
      </c>
      <c r="AG135" s="5">
        <f t="shared" si="246"/>
        <v>1.6835914875768E-3</v>
      </c>
      <c r="AH135" s="5">
        <f t="shared" si="247"/>
        <v>2.4477604848398237E-2</v>
      </c>
      <c r="AI135" s="5">
        <f t="shared" si="248"/>
        <v>2.2296895032454384E-2</v>
      </c>
      <c r="AJ135" s="5">
        <f t="shared" si="249"/>
        <v>1.0155232327006486E-2</v>
      </c>
      <c r="AK135" s="5">
        <f t="shared" si="250"/>
        <v>3.0835008929978192E-3</v>
      </c>
      <c r="AL135" s="5">
        <f t="shared" si="251"/>
        <v>4.2685251560911271E-5</v>
      </c>
      <c r="AM135" s="5">
        <f t="shared" si="252"/>
        <v>3.9631905692480402E-4</v>
      </c>
      <c r="AN135" s="5">
        <f t="shared" si="253"/>
        <v>6.6119229330288318E-4</v>
      </c>
      <c r="AO135" s="5">
        <f t="shared" si="254"/>
        <v>5.5154457133015685E-4</v>
      </c>
      <c r="AP135" s="5">
        <f t="shared" si="255"/>
        <v>3.0672006438971591E-4</v>
      </c>
      <c r="AQ135" s="5">
        <f t="shared" si="256"/>
        <v>1.279278268558777E-4</v>
      </c>
      <c r="AR135" s="5">
        <f t="shared" si="257"/>
        <v>8.1673608177488932E-3</v>
      </c>
      <c r="AS135" s="5">
        <f t="shared" si="258"/>
        <v>7.4397306424956264E-3</v>
      </c>
      <c r="AT135" s="5">
        <f t="shared" si="259"/>
        <v>3.3884625197778372E-3</v>
      </c>
      <c r="AU135" s="5">
        <f t="shared" si="260"/>
        <v>1.0288614646302742E-3</v>
      </c>
      <c r="AV135" s="5">
        <f t="shared" si="261"/>
        <v>2.3430004918659016E-4</v>
      </c>
      <c r="AW135" s="5">
        <f t="shared" si="262"/>
        <v>1.8019122649004183E-6</v>
      </c>
      <c r="AX135" s="5">
        <f t="shared" si="263"/>
        <v>6.0168498690562041E-5</v>
      </c>
      <c r="AY135" s="5">
        <f t="shared" si="264"/>
        <v>1.0038111198208795E-4</v>
      </c>
      <c r="AZ135" s="5">
        <f t="shared" si="265"/>
        <v>8.3734577578391969E-5</v>
      </c>
      <c r="BA135" s="5">
        <f t="shared" si="266"/>
        <v>4.6565728975539226E-5</v>
      </c>
      <c r="BB135" s="5">
        <f t="shared" si="267"/>
        <v>1.9421789460214539E-5</v>
      </c>
      <c r="BC135" s="5">
        <f t="shared" si="268"/>
        <v>6.4804037498915968E-6</v>
      </c>
      <c r="BD135" s="5">
        <f t="shared" si="269"/>
        <v>2.2709800496018514E-3</v>
      </c>
      <c r="BE135" s="5">
        <f t="shared" si="270"/>
        <v>2.0686584369828172E-3</v>
      </c>
      <c r="BF135" s="5">
        <f t="shared" si="271"/>
        <v>9.4218082841600673E-4</v>
      </c>
      <c r="BG135" s="5">
        <f t="shared" si="272"/>
        <v>2.8608064613747423E-4</v>
      </c>
      <c r="BH135" s="5">
        <f t="shared" si="273"/>
        <v>6.5148430343271496E-5</v>
      </c>
      <c r="BI135" s="5">
        <f t="shared" si="274"/>
        <v>1.186887133679786E-5</v>
      </c>
      <c r="BJ135" s="8">
        <f t="shared" si="275"/>
        <v>0.20468342066048384</v>
      </c>
      <c r="BK135" s="8">
        <f t="shared" si="276"/>
        <v>0.24309366361765908</v>
      </c>
      <c r="BL135" s="8">
        <f t="shared" si="277"/>
        <v>0.49189846532632764</v>
      </c>
      <c r="BM135" s="8">
        <f t="shared" si="278"/>
        <v>0.47461171910707706</v>
      </c>
      <c r="BN135" s="8">
        <f t="shared" si="279"/>
        <v>0.52365281536975983</v>
      </c>
    </row>
    <row r="136" spans="1:66" x14ac:dyDescent="0.25">
      <c r="A136" t="s">
        <v>32</v>
      </c>
      <c r="B136" t="s">
        <v>34</v>
      </c>
      <c r="C136" t="s">
        <v>362</v>
      </c>
      <c r="D136" s="11">
        <v>44385</v>
      </c>
      <c r="E136">
        <f>VLOOKUP(A136,home!$A$2:$E$405,3,FALSE)</f>
        <v>1.2833333333333301</v>
      </c>
      <c r="F136">
        <f>VLOOKUP(B136,home!$B$2:$E$405,3,FALSE)</f>
        <v>0.39</v>
      </c>
      <c r="G136">
        <f>VLOOKUP(C136,away!$B$2:$E$405,4,FALSE)</f>
        <v>1.3</v>
      </c>
      <c r="H136">
        <f>VLOOKUP(A136,away!$A$2:$E$405,3,FALSE)</f>
        <v>1.1666666666666701</v>
      </c>
      <c r="I136">
        <f>VLOOKUP(C136,away!$B$2:$E$405,3,FALSE)</f>
        <v>1.69</v>
      </c>
      <c r="J136">
        <f>VLOOKUP(B136,home!$B$2:$E$405,4,FALSE)</f>
        <v>1.29</v>
      </c>
      <c r="K136" s="3">
        <f t="shared" si="224"/>
        <v>0.6506499999999984</v>
      </c>
      <c r="L136" s="3">
        <f t="shared" si="225"/>
        <v>2.5434500000000075</v>
      </c>
      <c r="M136" s="5">
        <f t="shared" si="226"/>
        <v>4.1003411845342494E-2</v>
      </c>
      <c r="N136" s="5">
        <f t="shared" si="227"/>
        <v>2.6678869917172027E-2</v>
      </c>
      <c r="O136" s="5">
        <f t="shared" si="228"/>
        <v>0.10429012785803668</v>
      </c>
      <c r="P136" s="5">
        <f t="shared" si="229"/>
        <v>6.7856371690831405E-2</v>
      </c>
      <c r="Q136" s="5">
        <f t="shared" si="230"/>
        <v>8.6793033558039672E-3</v>
      </c>
      <c r="R136" s="5">
        <f t="shared" si="231"/>
        <v>0.13262836285026211</v>
      </c>
      <c r="S136" s="5">
        <f t="shared" si="232"/>
        <v>2.8073805153163621E-2</v>
      </c>
      <c r="T136" s="5">
        <f t="shared" si="233"/>
        <v>2.2075374120319669E-2</v>
      </c>
      <c r="U136" s="5">
        <f t="shared" si="234"/>
        <v>8.6294644288522834E-2</v>
      </c>
      <c r="V136" s="5">
        <f t="shared" si="235"/>
        <v>5.1621356248605626E-3</v>
      </c>
      <c r="W136" s="5">
        <f t="shared" si="236"/>
        <v>1.8823962428179462E-3</v>
      </c>
      <c r="X136" s="5">
        <f t="shared" si="237"/>
        <v>4.7877807237953198E-3</v>
      </c>
      <c r="Y136" s="5">
        <f t="shared" si="238"/>
        <v>6.0887404409686223E-3</v>
      </c>
      <c r="Z136" s="5">
        <f t="shared" si="239"/>
        <v>0.11244453649716672</v>
      </c>
      <c r="AA136" s="5">
        <f t="shared" si="240"/>
        <v>7.3162037671881341E-2</v>
      </c>
      <c r="AB136" s="5">
        <f t="shared" si="241"/>
        <v>2.3801439905604738E-2</v>
      </c>
      <c r="AC136" s="5">
        <f t="shared" si="242"/>
        <v>5.3392476673683284E-4</v>
      </c>
      <c r="AD136" s="5">
        <f t="shared" si="243"/>
        <v>3.0619527884737341E-4</v>
      </c>
      <c r="AE136" s="5">
        <f t="shared" si="244"/>
        <v>7.7879238198435413E-4</v>
      </c>
      <c r="AF136" s="5">
        <f t="shared" si="245"/>
        <v>9.9040974197905592E-4</v>
      </c>
      <c r="AG136" s="5">
        <f t="shared" si="246"/>
        <v>8.3968588607887906E-4</v>
      </c>
      <c r="AH136" s="5">
        <f t="shared" si="247"/>
        <v>7.1499264088429895E-2</v>
      </c>
      <c r="AI136" s="5">
        <f t="shared" si="248"/>
        <v>4.6520996179136798E-2</v>
      </c>
      <c r="AJ136" s="5">
        <f t="shared" si="249"/>
        <v>1.5134443081977639E-2</v>
      </c>
      <c r="AK136" s="5">
        <f t="shared" si="250"/>
        <v>3.2824084637629097E-3</v>
      </c>
      <c r="AL136" s="5">
        <f t="shared" si="251"/>
        <v>3.5343592931523633E-5</v>
      </c>
      <c r="AM136" s="5">
        <f t="shared" si="252"/>
        <v>3.9845191636408614E-5</v>
      </c>
      <c r="AN136" s="5">
        <f t="shared" si="253"/>
        <v>1.013442526676238E-4</v>
      </c>
      <c r="AO136" s="5">
        <f t="shared" si="254"/>
        <v>1.2888201972373429E-4</v>
      </c>
      <c r="AP136" s="5">
        <f t="shared" si="255"/>
        <v>1.092683243554443E-4</v>
      </c>
      <c r="AQ136" s="5">
        <f t="shared" si="256"/>
        <v>6.9479629895463917E-5</v>
      </c>
      <c r="AR136" s="5">
        <f t="shared" si="257"/>
        <v>3.6370960649143497E-2</v>
      </c>
      <c r="AS136" s="5">
        <f t="shared" si="258"/>
        <v>2.3664765546365159E-2</v>
      </c>
      <c r="AT136" s="5">
        <f t="shared" si="259"/>
        <v>7.6987398513712257E-3</v>
      </c>
      <c r="AU136" s="5">
        <f t="shared" si="260"/>
        <v>1.6697283614315588E-3</v>
      </c>
      <c r="AV136" s="5">
        <f t="shared" si="261"/>
        <v>2.7160218959136021E-4</v>
      </c>
      <c r="AW136" s="5">
        <f t="shared" si="262"/>
        <v>1.6247211518619891E-6</v>
      </c>
      <c r="AX136" s="5">
        <f t="shared" si="263"/>
        <v>4.3208789897048656E-6</v>
      </c>
      <c r="AY136" s="5">
        <f t="shared" si="264"/>
        <v>1.0989939666364873E-5</v>
      </c>
      <c r="AZ136" s="5">
        <f t="shared" si="265"/>
        <v>1.3976181022207911E-5</v>
      </c>
      <c r="BA136" s="5">
        <f t="shared" si="266"/>
        <v>1.1849239206978272E-5</v>
      </c>
      <c r="BB136" s="5">
        <f t="shared" si="267"/>
        <v>7.5344868652472452E-6</v>
      </c>
      <c r="BC136" s="5">
        <f t="shared" si="268"/>
        <v>3.8327181234826313E-6</v>
      </c>
      <c r="BD136" s="5">
        <f t="shared" si="269"/>
        <v>1.541795331051073E-2</v>
      </c>
      <c r="BE136" s="5">
        <f t="shared" si="270"/>
        <v>1.0031691321483781E-2</v>
      </c>
      <c r="BF136" s="5">
        <f t="shared" si="271"/>
        <v>3.2635599791617028E-3</v>
      </c>
      <c r="BG136" s="5">
        <f t="shared" si="272"/>
        <v>7.0781176681385235E-4</v>
      </c>
      <c r="BH136" s="5">
        <f t="shared" si="273"/>
        <v>1.1513443151935797E-4</v>
      </c>
      <c r="BI136" s="5">
        <f t="shared" si="274"/>
        <v>1.498244357361402E-5</v>
      </c>
      <c r="BJ136" s="8">
        <f t="shared" si="275"/>
        <v>7.3608870951919869E-2</v>
      </c>
      <c r="BK136" s="8">
        <f t="shared" si="276"/>
        <v>0.14267598261353281</v>
      </c>
      <c r="BL136" s="8">
        <f t="shared" si="277"/>
        <v>0.65584065423858084</v>
      </c>
      <c r="BM136" s="8">
        <f t="shared" si="278"/>
        <v>0.60342423156523695</v>
      </c>
      <c r="BN136" s="8">
        <f t="shared" si="279"/>
        <v>0.38113644751744868</v>
      </c>
    </row>
    <row r="137" spans="1:66" x14ac:dyDescent="0.25">
      <c r="A137" t="s">
        <v>32</v>
      </c>
      <c r="B137" t="s">
        <v>195</v>
      </c>
      <c r="C137" t="s">
        <v>33</v>
      </c>
      <c r="D137" s="11">
        <v>44385</v>
      </c>
      <c r="E137">
        <f>VLOOKUP(A137,home!$A$2:$E$405,3,FALSE)</f>
        <v>1.2833333333333301</v>
      </c>
      <c r="F137">
        <f>VLOOKUP(B137,home!$B$2:$E$405,3,FALSE)</f>
        <v>0.52</v>
      </c>
      <c r="G137">
        <f>VLOOKUP(C137,away!$B$2:$E$405,4,FALSE)</f>
        <v>0.78</v>
      </c>
      <c r="H137">
        <f>VLOOKUP(A137,away!$A$2:$E$405,3,FALSE)</f>
        <v>1.1666666666666701</v>
      </c>
      <c r="I137">
        <f>VLOOKUP(C137,away!$B$2:$E$405,3,FALSE)</f>
        <v>0.13</v>
      </c>
      <c r="J137">
        <f>VLOOKUP(B137,home!$B$2:$E$405,4,FALSE)</f>
        <v>1.71</v>
      </c>
      <c r="K137" s="3">
        <f t="shared" si="224"/>
        <v>0.52051999999999876</v>
      </c>
      <c r="L137" s="3">
        <f t="shared" si="225"/>
        <v>0.25935000000000075</v>
      </c>
      <c r="M137" s="5">
        <f t="shared" si="226"/>
        <v>0.4584656079603921</v>
      </c>
      <c r="N137" s="5">
        <f t="shared" si="227"/>
        <v>0.23864051825554269</v>
      </c>
      <c r="O137" s="5">
        <f t="shared" si="228"/>
        <v>0.11890305542452802</v>
      </c>
      <c r="P137" s="5">
        <f t="shared" si="229"/>
        <v>6.1891418409575176E-2</v>
      </c>
      <c r="Q137" s="5">
        <f t="shared" si="230"/>
        <v>6.2108581281187396E-2</v>
      </c>
      <c r="R137" s="5">
        <f t="shared" si="231"/>
        <v>1.5418753712175713E-2</v>
      </c>
      <c r="S137" s="5">
        <f t="shared" si="232"/>
        <v>2.0887868175054206E-3</v>
      </c>
      <c r="T137" s="5">
        <f t="shared" si="233"/>
        <v>1.6107860555275997E-2</v>
      </c>
      <c r="U137" s="5">
        <f t="shared" si="234"/>
        <v>8.0257696822616832E-3</v>
      </c>
      <c r="V137" s="5">
        <f t="shared" si="235"/>
        <v>3.1331073972244273E-5</v>
      </c>
      <c r="W137" s="5">
        <f t="shared" si="236"/>
        <v>1.0776252909494528E-2</v>
      </c>
      <c r="X137" s="5">
        <f t="shared" si="237"/>
        <v>2.7948211920774137E-3</v>
      </c>
      <c r="Y137" s="5">
        <f t="shared" si="238"/>
        <v>3.6241843808263965E-4</v>
      </c>
      <c r="Z137" s="5">
        <f t="shared" si="239"/>
        <v>1.3329512584175937E-3</v>
      </c>
      <c r="AA137" s="5">
        <f t="shared" si="240"/>
        <v>6.938277890315242E-4</v>
      </c>
      <c r="AB137" s="5">
        <f t="shared" si="241"/>
        <v>1.8057562037334404E-4</v>
      </c>
      <c r="AC137" s="5">
        <f t="shared" si="242"/>
        <v>2.6434979183392844E-7</v>
      </c>
      <c r="AD137" s="5">
        <f t="shared" si="243"/>
        <v>1.4023137911125195E-3</v>
      </c>
      <c r="AE137" s="5">
        <f t="shared" si="244"/>
        <v>3.6369008172503295E-4</v>
      </c>
      <c r="AF137" s="5">
        <f t="shared" si="245"/>
        <v>4.7161511347693773E-5</v>
      </c>
      <c r="AG137" s="5">
        <f t="shared" si="246"/>
        <v>4.0771126560081371E-6</v>
      </c>
      <c r="AH137" s="5">
        <f t="shared" si="247"/>
        <v>8.6425227217651012E-5</v>
      </c>
      <c r="AI137" s="5">
        <f t="shared" si="248"/>
        <v>4.4986059271331596E-5</v>
      </c>
      <c r="AJ137" s="5">
        <f t="shared" si="249"/>
        <v>1.1708071785956732E-5</v>
      </c>
      <c r="AK137" s="5">
        <f t="shared" si="250"/>
        <v>2.0314285086753947E-6</v>
      </c>
      <c r="AL137" s="5">
        <f t="shared" si="251"/>
        <v>1.4274556947173448E-9</v>
      </c>
      <c r="AM137" s="5">
        <f t="shared" si="252"/>
        <v>1.4598647490997741E-4</v>
      </c>
      <c r="AN137" s="5">
        <f t="shared" si="253"/>
        <v>3.7861592267902747E-5</v>
      </c>
      <c r="AO137" s="5">
        <f t="shared" si="254"/>
        <v>4.9097019773403019E-6</v>
      </c>
      <c r="AP137" s="5">
        <f t="shared" si="255"/>
        <v>4.2444373594107018E-7</v>
      </c>
      <c r="AQ137" s="5">
        <f t="shared" si="256"/>
        <v>2.7519870729079224E-8</v>
      </c>
      <c r="AR137" s="5">
        <f t="shared" si="257"/>
        <v>4.4828765357795744E-6</v>
      </c>
      <c r="AS137" s="5">
        <f t="shared" si="258"/>
        <v>2.3334268944039787E-6</v>
      </c>
      <c r="AT137" s="5">
        <f t="shared" si="259"/>
        <v>6.0729768353757799E-7</v>
      </c>
      <c r="AU137" s="5">
        <f t="shared" si="260"/>
        <v>1.0537019674499312E-7</v>
      </c>
      <c r="AV137" s="5">
        <f t="shared" si="261"/>
        <v>1.371182370242592E-8</v>
      </c>
      <c r="AW137" s="5">
        <f t="shared" si="262"/>
        <v>5.352834428635311E-12</v>
      </c>
      <c r="AX137" s="5">
        <f t="shared" si="263"/>
        <v>1.2664813320023539E-5</v>
      </c>
      <c r="AY137" s="5">
        <f t="shared" si="264"/>
        <v>3.2846193345481141E-6</v>
      </c>
      <c r="AZ137" s="5">
        <f t="shared" si="265"/>
        <v>4.2593301220752786E-7</v>
      </c>
      <c r="BA137" s="5">
        <f t="shared" si="266"/>
        <v>3.6821908905340876E-8</v>
      </c>
      <c r="BB137" s="5">
        <f t="shared" si="267"/>
        <v>2.3874405186500466E-9</v>
      </c>
      <c r="BC137" s="5">
        <f t="shared" si="268"/>
        <v>1.2383653970237838E-10</v>
      </c>
      <c r="BD137" s="5">
        <f t="shared" si="269"/>
        <v>1.9377233825907231E-7</v>
      </c>
      <c r="BE137" s="5">
        <f t="shared" si="270"/>
        <v>1.0086237751061208E-7</v>
      </c>
      <c r="BF137" s="5">
        <f t="shared" si="271"/>
        <v>2.6250442370911835E-8</v>
      </c>
      <c r="BG137" s="5">
        <f t="shared" si="272"/>
        <v>4.554626754302332E-9</v>
      </c>
      <c r="BH137" s="5">
        <f t="shared" si="273"/>
        <v>5.9269357953736096E-10</v>
      </c>
      <c r="BI137" s="5">
        <f t="shared" si="274"/>
        <v>6.17017724041573E-11</v>
      </c>
      <c r="BJ137" s="8">
        <f t="shared" si="275"/>
        <v>0.33281331956011656</v>
      </c>
      <c r="BK137" s="8">
        <f t="shared" si="276"/>
        <v>0.52248069465802705</v>
      </c>
      <c r="BL137" s="8">
        <f t="shared" si="277"/>
        <v>0.14337500179246834</v>
      </c>
      <c r="BM137" s="8">
        <f t="shared" si="278"/>
        <v>4.4570747611646665E-2</v>
      </c>
      <c r="BN137" s="8">
        <f t="shared" si="279"/>
        <v>0.95542793504340107</v>
      </c>
    </row>
    <row r="138" spans="1:66" x14ac:dyDescent="0.25">
      <c r="A138" t="s">
        <v>32</v>
      </c>
      <c r="B138" t="s">
        <v>210</v>
      </c>
      <c r="C138" t="s">
        <v>209</v>
      </c>
      <c r="D138" s="11">
        <v>44385</v>
      </c>
      <c r="E138">
        <f>VLOOKUP(A138,home!$A$2:$E$405,3,FALSE)</f>
        <v>1.2833333333333301</v>
      </c>
      <c r="F138">
        <f>VLOOKUP(B138,home!$B$2:$E$405,3,FALSE)</f>
        <v>1.17</v>
      </c>
      <c r="G138">
        <f>VLOOKUP(C138,away!$B$2:$E$405,4,FALSE)</f>
        <v>0.47</v>
      </c>
      <c r="H138">
        <f>VLOOKUP(A138,away!$A$2:$E$405,3,FALSE)</f>
        <v>1.1666666666666701</v>
      </c>
      <c r="I138">
        <f>VLOOKUP(C138,away!$B$2:$E$405,3,FALSE)</f>
        <v>1.0900000000000001</v>
      </c>
      <c r="J138">
        <f>VLOOKUP(B138,home!$B$2:$E$405,4,FALSE)</f>
        <v>0.43</v>
      </c>
      <c r="K138" s="3">
        <f t="shared" si="224"/>
        <v>0.70570499999999814</v>
      </c>
      <c r="L138" s="3">
        <f t="shared" si="225"/>
        <v>0.54681666666666828</v>
      </c>
      <c r="M138" s="5">
        <f t="shared" si="226"/>
        <v>0.28578323741266559</v>
      </c>
      <c r="N138" s="5">
        <f t="shared" si="227"/>
        <v>0.20167865955830466</v>
      </c>
      <c r="O138" s="5">
        <f t="shared" si="228"/>
        <v>0.1562710372712029</v>
      </c>
      <c r="P138" s="5">
        <f t="shared" si="229"/>
        <v>0.11028125235747395</v>
      </c>
      <c r="Q138" s="5">
        <f t="shared" si="230"/>
        <v>7.11628192217965E-2</v>
      </c>
      <c r="R138" s="5">
        <f t="shared" si="231"/>
        <v>4.2725803848590919E-2</v>
      </c>
      <c r="S138" s="5">
        <f t="shared" si="232"/>
        <v>1.0639142739477069E-2</v>
      </c>
      <c r="T138" s="5">
        <f t="shared" si="233"/>
        <v>3.8913015597465475E-2</v>
      </c>
      <c r="U138" s="5">
        <f t="shared" si="234"/>
        <v>3.0151813404969776E-2</v>
      </c>
      <c r="V138" s="5">
        <f t="shared" si="235"/>
        <v>4.5617246131558916E-4</v>
      </c>
      <c r="W138" s="5">
        <f t="shared" si="236"/>
        <v>1.6739985779639251E-2</v>
      </c>
      <c r="X138" s="5">
        <f t="shared" si="237"/>
        <v>9.1537032240697654E-3</v>
      </c>
      <c r="Y138" s="5">
        <f t="shared" si="238"/>
        <v>2.5026987423208812E-3</v>
      </c>
      <c r="Z138" s="5">
        <f t="shared" si="239"/>
        <v>7.7877272137134648E-3</v>
      </c>
      <c r="AA138" s="5">
        <f t="shared" si="240"/>
        <v>5.4958380333536465E-3</v>
      </c>
      <c r="AB138" s="5">
        <f t="shared" si="241"/>
        <v>1.9392201896639124E-3</v>
      </c>
      <c r="AC138" s="5">
        <f t="shared" si="242"/>
        <v>1.1002060245977565E-5</v>
      </c>
      <c r="AD138" s="5">
        <f t="shared" si="243"/>
        <v>2.9533729161550721E-3</v>
      </c>
      <c r="AE138" s="5">
        <f t="shared" si="244"/>
        <v>1.6149535334355342E-3</v>
      </c>
      <c r="AF138" s="5">
        <f t="shared" si="245"/>
        <v>4.4154175398738825E-4</v>
      </c>
      <c r="AG138" s="5">
        <f t="shared" si="246"/>
        <v>8.0480796703179247E-5</v>
      </c>
      <c r="AH138" s="5">
        <f t="shared" si="247"/>
        <v>1.0646147589780241E-3</v>
      </c>
      <c r="AI138" s="5">
        <f t="shared" si="248"/>
        <v>7.5130395848458449E-4</v>
      </c>
      <c r="AJ138" s="5">
        <f t="shared" si="249"/>
        <v>2.6509948001118117E-4</v>
      </c>
      <c r="AK138" s="5">
        <f t="shared" si="250"/>
        <v>6.2360676180430027E-5</v>
      </c>
      <c r="AL138" s="5">
        <f t="shared" si="251"/>
        <v>1.6982395376629765E-7</v>
      </c>
      <c r="AM138" s="5">
        <f t="shared" si="252"/>
        <v>4.1684200675904212E-4</v>
      </c>
      <c r="AN138" s="5">
        <f t="shared" si="253"/>
        <v>2.2793615666262423E-4</v>
      </c>
      <c r="AO138" s="5">
        <f t="shared" si="254"/>
        <v>6.2319644699533827E-5</v>
      </c>
      <c r="AP138" s="5">
        <f t="shared" si="255"/>
        <v>1.1359140127483397E-5</v>
      </c>
      <c r="AQ138" s="5">
        <f t="shared" si="256"/>
        <v>1.5528417851775159E-6</v>
      </c>
      <c r="AR138" s="5">
        <f t="shared" si="257"/>
        <v>1.1642981875770037E-4</v>
      </c>
      <c r="AS138" s="5">
        <f t="shared" si="258"/>
        <v>8.2165105246402722E-5</v>
      </c>
      <c r="AT138" s="5">
        <f t="shared" si="259"/>
        <v>2.8992162798956241E-5</v>
      </c>
      <c r="AU138" s="5">
        <f t="shared" si="260"/>
        <v>6.8199714160124518E-6</v>
      </c>
      <c r="AV138" s="5">
        <f t="shared" si="261"/>
        <v>1.2032219820342636E-6</v>
      </c>
      <c r="AW138" s="5">
        <f t="shared" si="262"/>
        <v>1.8203771882029571E-9</v>
      </c>
      <c r="AX138" s="5">
        <f t="shared" si="263"/>
        <v>4.9027914729981468E-5</v>
      </c>
      <c r="AY138" s="5">
        <f t="shared" si="264"/>
        <v>2.6809280906266113E-5</v>
      </c>
      <c r="AZ138" s="5">
        <f t="shared" si="265"/>
        <v>7.3298808104473947E-6</v>
      </c>
      <c r="BA138" s="5">
        <f t="shared" si="266"/>
        <v>1.3360336639442738E-6</v>
      </c>
      <c r="BB138" s="5">
        <f t="shared" si="267"/>
        <v>1.8264136866811586E-7</v>
      </c>
      <c r="BC138" s="5">
        <f t="shared" si="268"/>
        <v>1.9974268882107444E-8</v>
      </c>
      <c r="BD138" s="5">
        <f t="shared" si="269"/>
        <v>1.0610960898948333E-5</v>
      </c>
      <c r="BE138" s="5">
        <f t="shared" si="270"/>
        <v>7.4882081611923138E-6</v>
      </c>
      <c r="BF138" s="5">
        <f t="shared" si="271"/>
        <v>2.6422329701971036E-6</v>
      </c>
      <c r="BG138" s="5">
        <f t="shared" si="272"/>
        <v>6.2154567274431398E-7</v>
      </c>
      <c r="BH138" s="5">
        <f t="shared" si="273"/>
        <v>1.0965697224600623E-7</v>
      </c>
      <c r="BI138" s="5">
        <f t="shared" si="274"/>
        <v>1.547709471977353E-8</v>
      </c>
      <c r="BJ138" s="8">
        <f t="shared" si="275"/>
        <v>0.34604594663965982</v>
      </c>
      <c r="BK138" s="8">
        <f t="shared" si="276"/>
        <v>0.40719778613603819</v>
      </c>
      <c r="BL138" s="8">
        <f t="shared" si="277"/>
        <v>0.23898418998340648</v>
      </c>
      <c r="BM138" s="8">
        <f t="shared" si="278"/>
        <v>0.13208603284225426</v>
      </c>
      <c r="BN138" s="8">
        <f t="shared" si="279"/>
        <v>0.86790280967003453</v>
      </c>
    </row>
    <row r="139" spans="1:66" x14ac:dyDescent="0.25">
      <c r="A139" t="s">
        <v>32</v>
      </c>
      <c r="B139" t="s">
        <v>207</v>
      </c>
      <c r="C139" t="s">
        <v>198</v>
      </c>
      <c r="D139" s="11">
        <v>44385</v>
      </c>
      <c r="E139">
        <f>VLOOKUP(A139,home!$A$2:$E$405,3,FALSE)</f>
        <v>1.2833333333333301</v>
      </c>
      <c r="F139">
        <f>VLOOKUP(B139,home!$B$2:$E$405,3,FALSE)</f>
        <v>0.31</v>
      </c>
      <c r="G139">
        <f>VLOOKUP(C139,away!$B$2:$E$405,4,FALSE)</f>
        <v>0.26</v>
      </c>
      <c r="H139">
        <f>VLOOKUP(A139,away!$A$2:$E$405,3,FALSE)</f>
        <v>1.1666666666666701</v>
      </c>
      <c r="I139">
        <f>VLOOKUP(C139,away!$B$2:$E$405,3,FALSE)</f>
        <v>1.04</v>
      </c>
      <c r="J139">
        <f>VLOOKUP(B139,home!$B$2:$E$405,4,FALSE)</f>
        <v>0.86</v>
      </c>
      <c r="K139" s="3">
        <f t="shared" si="224"/>
        <v>0.1034366666666664</v>
      </c>
      <c r="L139" s="3">
        <f t="shared" si="225"/>
        <v>1.0434666666666697</v>
      </c>
      <c r="M139" s="5">
        <f t="shared" si="226"/>
        <v>0.31761880764605438</v>
      </c>
      <c r="N139" s="5">
        <f t="shared" si="227"/>
        <v>3.2853430733548968E-2</v>
      </c>
      <c r="O139" s="5">
        <f t="shared" si="228"/>
        <v>0.33142463848507053</v>
      </c>
      <c r="P139" s="5">
        <f t="shared" si="229"/>
        <v>3.4281459856100663E-2</v>
      </c>
      <c r="Q139" s="5">
        <f t="shared" si="230"/>
        <v>1.6991246818212592E-3</v>
      </c>
      <c r="R139" s="5">
        <f t="shared" si="231"/>
        <v>0.17291528138561127</v>
      </c>
      <c r="S139" s="5">
        <f t="shared" si="232"/>
        <v>9.2502274863322308E-4</v>
      </c>
      <c r="T139" s="5">
        <f t="shared" si="233"/>
        <v>1.7729799679910949E-3</v>
      </c>
      <c r="U139" s="5">
        <f t="shared" si="234"/>
        <v>1.7885780322256302E-2</v>
      </c>
      <c r="V139" s="5">
        <f t="shared" si="235"/>
        <v>1.1093357285129224E-5</v>
      </c>
      <c r="W139" s="5">
        <f t="shared" si="236"/>
        <v>5.8583931112883747E-5</v>
      </c>
      <c r="X139" s="5">
        <f t="shared" si="237"/>
        <v>6.1130379318590609E-5</v>
      </c>
      <c r="Y139" s="5">
        <f t="shared" si="238"/>
        <v>3.1893756569819422E-5</v>
      </c>
      <c r="Z139" s="5">
        <f t="shared" si="239"/>
        <v>6.0143777427724338E-2</v>
      </c>
      <c r="AA139" s="5">
        <f t="shared" si="240"/>
        <v>6.2210718578656985E-3</v>
      </c>
      <c r="AB139" s="5">
        <f t="shared" si="241"/>
        <v>3.2174346803571667E-4</v>
      </c>
      <c r="AC139" s="5">
        <f t="shared" si="242"/>
        <v>7.4833509793154915E-8</v>
      </c>
      <c r="AD139" s="5">
        <f t="shared" si="243"/>
        <v>1.5149316386365756E-6</v>
      </c>
      <c r="AE139" s="5">
        <f t="shared" si="244"/>
        <v>1.5807806671959833E-6</v>
      </c>
      <c r="AF139" s="5">
        <f t="shared" si="245"/>
        <v>8.2474596676505329E-7</v>
      </c>
      <c r="AG139" s="5">
        <f t="shared" si="246"/>
        <v>2.868649749290367E-7</v>
      </c>
      <c r="AH139" s="5">
        <f t="shared" si="247"/>
        <v>1.56895067383124E-2</v>
      </c>
      <c r="AI139" s="5">
        <f t="shared" si="248"/>
        <v>1.6228702786552365E-3</v>
      </c>
      <c r="AJ139" s="5">
        <f t="shared" si="249"/>
        <v>8.3932146028250861E-5</v>
      </c>
      <c r="AK139" s="5">
        <f t="shared" si="250"/>
        <v>2.8938871371140519E-6</v>
      </c>
      <c r="AL139" s="5">
        <f t="shared" si="251"/>
        <v>3.2307935173964513E-10</v>
      </c>
      <c r="AM139" s="5">
        <f t="shared" si="252"/>
        <v>3.1339895785687656E-8</v>
      </c>
      <c r="AN139" s="5">
        <f t="shared" si="253"/>
        <v>3.2702136589172303E-8</v>
      </c>
      <c r="AO139" s="5">
        <f t="shared" si="254"/>
        <v>1.7061794729790877E-8</v>
      </c>
      <c r="AP139" s="5">
        <f t="shared" si="255"/>
        <v>5.9344713580152793E-9</v>
      </c>
      <c r="AQ139" s="5">
        <f t="shared" si="256"/>
        <v>1.5481057615942569E-9</v>
      </c>
      <c r="AR139" s="5">
        <f t="shared" si="257"/>
        <v>3.2742954595742194E-3</v>
      </c>
      <c r="AS139" s="5">
        <f t="shared" si="258"/>
        <v>3.3868220802015788E-4</v>
      </c>
      <c r="AT139" s="5">
        <f t="shared" si="259"/>
        <v>1.7516079328455822E-5</v>
      </c>
      <c r="AU139" s="5">
        <f t="shared" si="260"/>
        <v>6.0393495293479043E-7</v>
      </c>
      <c r="AV139" s="5">
        <f t="shared" si="261"/>
        <v>1.5617254603766192E-8</v>
      </c>
      <c r="AW139" s="5">
        <f t="shared" si="262"/>
        <v>9.6863419996736381E-13</v>
      </c>
      <c r="AX139" s="5">
        <f t="shared" si="263"/>
        <v>5.4028239229203933E-10</v>
      </c>
      <c r="AY139" s="5">
        <f t="shared" si="264"/>
        <v>5.6376666694366831E-10</v>
      </c>
      <c r="AZ139" s="5">
        <f t="shared" si="265"/>
        <v>2.94135862366744E-10</v>
      </c>
      <c r="BA139" s="5">
        <f t="shared" si="266"/>
        <v>1.0230698928365089E-10</v>
      </c>
      <c r="BB139" s="5">
        <f t="shared" si="267"/>
        <v>2.6688483271128473E-11</v>
      </c>
      <c r="BC139" s="5">
        <f t="shared" si="268"/>
        <v>5.5697085354627221E-12</v>
      </c>
      <c r="BD139" s="5">
        <f t="shared" si="269"/>
        <v>5.6943636148062006E-4</v>
      </c>
      <c r="BE139" s="5">
        <f t="shared" si="270"/>
        <v>5.8900599110350267E-5</v>
      </c>
      <c r="BF139" s="5">
        <f t="shared" si="271"/>
        <v>3.0462408183221243E-6</v>
      </c>
      <c r="BG139" s="5">
        <f t="shared" si="272"/>
        <v>1.0503099870372625E-7</v>
      </c>
      <c r="BH139" s="5">
        <f t="shared" si="273"/>
        <v>2.7160141006461005E-9</v>
      </c>
      <c r="BI139" s="5">
        <f t="shared" si="274"/>
        <v>5.6187089038099307E-11</v>
      </c>
      <c r="BJ139" s="8">
        <f t="shared" si="275"/>
        <v>3.648144089276447E-2</v>
      </c>
      <c r="BK139" s="8">
        <f t="shared" si="276"/>
        <v>0.35283645932842911</v>
      </c>
      <c r="BL139" s="8">
        <f t="shared" si="277"/>
        <v>0.5504303228727121</v>
      </c>
      <c r="BM139" s="8">
        <f t="shared" si="278"/>
        <v>0.10909925717062501</v>
      </c>
      <c r="BN139" s="8">
        <f t="shared" si="279"/>
        <v>0.89079274278820697</v>
      </c>
    </row>
    <row r="140" spans="1:66" x14ac:dyDescent="0.25">
      <c r="A140" t="s">
        <v>298</v>
      </c>
      <c r="B140" t="s">
        <v>203</v>
      </c>
      <c r="C140" t="s">
        <v>331</v>
      </c>
      <c r="D140" s="11">
        <v>44385</v>
      </c>
      <c r="E140">
        <f>VLOOKUP(A140,home!$A$2:$E$405,3,FALSE)</f>
        <v>1.7333333333333301</v>
      </c>
      <c r="F140">
        <f>VLOOKUP(B140,home!$B$2:$E$405,3,FALSE)</f>
        <v>1.06</v>
      </c>
      <c r="G140">
        <f>VLOOKUP(C140,away!$B$2:$E$405,4,FALSE)</f>
        <v>2.12</v>
      </c>
      <c r="H140">
        <f>VLOOKUP(A140,away!$A$2:$E$405,3,FALSE)</f>
        <v>1.4666666666666699</v>
      </c>
      <c r="I140">
        <f>VLOOKUP(C140,away!$B$2:$E$405,3,FALSE)</f>
        <v>0.48</v>
      </c>
      <c r="J140">
        <f>VLOOKUP(B140,home!$B$2:$E$405,4,FALSE)</f>
        <v>1.1399999999999999</v>
      </c>
      <c r="K140" s="3">
        <f t="shared" si="224"/>
        <v>3.8951466666666597</v>
      </c>
      <c r="L140" s="3">
        <f t="shared" si="225"/>
        <v>0.80256000000000161</v>
      </c>
      <c r="M140" s="5">
        <f t="shared" si="226"/>
        <v>9.1161595398925026E-3</v>
      </c>
      <c r="N140" s="5">
        <f t="shared" si="227"/>
        <v>3.5508778444613753E-2</v>
      </c>
      <c r="O140" s="5">
        <f t="shared" si="228"/>
        <v>7.3162650003361415E-3</v>
      </c>
      <c r="P140" s="5">
        <f t="shared" si="229"/>
        <v>2.8497925228509267E-2</v>
      </c>
      <c r="Q140" s="5">
        <f t="shared" si="230"/>
        <v>6.9155949997971089E-2</v>
      </c>
      <c r="R140" s="5">
        <f t="shared" si="231"/>
        <v>2.9358708193348922E-3</v>
      </c>
      <c r="S140" s="5">
        <f t="shared" si="232"/>
        <v>2.227176199516363E-2</v>
      </c>
      <c r="T140" s="5">
        <f t="shared" si="233"/>
        <v>5.5501799230371782E-2</v>
      </c>
      <c r="U140" s="5">
        <f t="shared" si="234"/>
        <v>1.1435647435696221E-2</v>
      </c>
      <c r="V140" s="5">
        <f t="shared" si="235"/>
        <v>7.7359453502793803E-3</v>
      </c>
      <c r="W140" s="5">
        <f t="shared" si="236"/>
        <v>8.9790856038254444E-2</v>
      </c>
      <c r="X140" s="5">
        <f t="shared" si="237"/>
        <v>7.2062549422061625E-2</v>
      </c>
      <c r="Y140" s="5">
        <f t="shared" si="238"/>
        <v>2.8917259832084943E-2</v>
      </c>
      <c r="Z140" s="5">
        <f t="shared" si="239"/>
        <v>7.8540416158847206E-4</v>
      </c>
      <c r="AA140" s="5">
        <f t="shared" si="240"/>
        <v>3.0592644019974595E-3</v>
      </c>
      <c r="AB140" s="5">
        <f t="shared" si="241"/>
        <v>5.9581417689461872E-3</v>
      </c>
      <c r="AC140" s="5">
        <f t="shared" si="242"/>
        <v>1.5114533099119564E-3</v>
      </c>
      <c r="AD140" s="5">
        <f t="shared" si="243"/>
        <v>8.7437138398638176E-2</v>
      </c>
      <c r="AE140" s="5">
        <f t="shared" si="244"/>
        <v>7.0173549793211193E-2</v>
      </c>
      <c r="AF140" s="5">
        <f t="shared" si="245"/>
        <v>2.8159242061019839E-2</v>
      </c>
      <c r="AG140" s="5">
        <f t="shared" si="246"/>
        <v>7.5331604361640438E-3</v>
      </c>
      <c r="AH140" s="5">
        <f t="shared" si="247"/>
        <v>1.5758349098111133E-4</v>
      </c>
      <c r="AI140" s="5">
        <f t="shared" si="248"/>
        <v>6.1381080961677142E-4</v>
      </c>
      <c r="AJ140" s="5">
        <f t="shared" si="249"/>
        <v>1.1954415645213652E-3</v>
      </c>
      <c r="AK140" s="5">
        <f t="shared" si="250"/>
        <v>1.5521400750800579E-3</v>
      </c>
      <c r="AL140" s="5">
        <f t="shared" si="251"/>
        <v>1.8899749713139269E-4</v>
      </c>
      <c r="AM140" s="5">
        <f t="shared" si="252"/>
        <v>6.811609563526537E-2</v>
      </c>
      <c r="AN140" s="5">
        <f t="shared" si="253"/>
        <v>5.4667253713038683E-2</v>
      </c>
      <c r="AO140" s="5">
        <f t="shared" si="254"/>
        <v>2.1936875569968203E-2</v>
      </c>
      <c r="AP140" s="5">
        <f t="shared" si="255"/>
        <v>5.8685529524779055E-3</v>
      </c>
      <c r="AQ140" s="5">
        <f t="shared" si="256"/>
        <v>1.1774664643851693E-3</v>
      </c>
      <c r="AR140" s="5">
        <f t="shared" si="257"/>
        <v>2.5294041304360196E-5</v>
      </c>
      <c r="AS140" s="5">
        <f t="shared" si="258"/>
        <v>9.8524000673207428E-5</v>
      </c>
      <c r="AT140" s="5">
        <f t="shared" si="259"/>
        <v>1.9188271640445379E-4</v>
      </c>
      <c r="AU140" s="5">
        <f t="shared" si="260"/>
        <v>2.4913710773125076E-4</v>
      </c>
      <c r="AV140" s="5">
        <f t="shared" si="261"/>
        <v>2.4260639368058848E-4</v>
      </c>
      <c r="AW140" s="5">
        <f t="shared" si="262"/>
        <v>1.6411749432594622E-5</v>
      </c>
      <c r="AX140" s="5">
        <f t="shared" si="263"/>
        <v>4.4220363810008538E-2</v>
      </c>
      <c r="AY140" s="5">
        <f t="shared" si="264"/>
        <v>3.5489495179360522E-2</v>
      </c>
      <c r="AZ140" s="5">
        <f t="shared" si="265"/>
        <v>1.4241224625573817E-2</v>
      </c>
      <c r="BA140" s="5">
        <f t="shared" si="266"/>
        <v>3.8098124118335157E-3</v>
      </c>
      <c r="BB140" s="5">
        <f t="shared" si="267"/>
        <v>7.6440076231027798E-4</v>
      </c>
      <c r="BC140" s="5">
        <f t="shared" si="268"/>
        <v>1.2269549515994761E-4</v>
      </c>
      <c r="BD140" s="5">
        <f t="shared" si="269"/>
        <v>3.3833309648712259E-6</v>
      </c>
      <c r="BE140" s="5">
        <f t="shared" si="270"/>
        <v>1.3178570330048249E-5</v>
      </c>
      <c r="BF140" s="5">
        <f t="shared" si="271"/>
        <v>2.5666232146259787E-5</v>
      </c>
      <c r="BG140" s="5">
        <f t="shared" si="272"/>
        <v>3.3324579530132164E-5</v>
      </c>
      <c r="BH140" s="5">
        <f t="shared" si="273"/>
        <v>3.2451031218715572E-5</v>
      </c>
      <c r="BI140" s="5">
        <f t="shared" si="274"/>
        <v>2.5280305216295131E-5</v>
      </c>
      <c r="BJ140" s="8">
        <f t="shared" si="275"/>
        <v>0.79465452027377292</v>
      </c>
      <c r="BK140" s="8">
        <f t="shared" si="276"/>
        <v>0.10481173810024864</v>
      </c>
      <c r="BL140" s="8">
        <f t="shared" si="277"/>
        <v>3.5164893675710393E-2</v>
      </c>
      <c r="BM140" s="8">
        <f t="shared" si="278"/>
        <v>0.74741252375073475</v>
      </c>
      <c r="BN140" s="8">
        <f t="shared" si="279"/>
        <v>0.15253094903065764</v>
      </c>
    </row>
    <row r="141" spans="1:66" x14ac:dyDescent="0.25">
      <c r="A141" t="s">
        <v>298</v>
      </c>
      <c r="B141" t="s">
        <v>330</v>
      </c>
      <c r="C141" t="s">
        <v>299</v>
      </c>
      <c r="D141" s="11">
        <v>44385</v>
      </c>
      <c r="E141">
        <f>VLOOKUP(A141,home!$A$2:$E$405,3,FALSE)</f>
        <v>1.7333333333333301</v>
      </c>
      <c r="F141">
        <f>VLOOKUP(B141,home!$B$2:$E$405,3,FALSE)</f>
        <v>1.04</v>
      </c>
      <c r="G141">
        <f>VLOOKUP(C141,away!$B$2:$E$405,4,FALSE)</f>
        <v>0.67</v>
      </c>
      <c r="H141">
        <f>VLOOKUP(A141,away!$A$2:$E$405,3,FALSE)</f>
        <v>1.4666666666666699</v>
      </c>
      <c r="I141">
        <f>VLOOKUP(C141,away!$B$2:$E$405,3,FALSE)</f>
        <v>0.87</v>
      </c>
      <c r="J141">
        <f>VLOOKUP(B141,home!$B$2:$E$405,4,FALSE)</f>
        <v>1.23</v>
      </c>
      <c r="K141" s="3">
        <f t="shared" si="224"/>
        <v>1.2077866666666646</v>
      </c>
      <c r="L141" s="3">
        <f t="shared" si="225"/>
        <v>1.5694800000000035</v>
      </c>
      <c r="M141" s="5">
        <f t="shared" si="226"/>
        <v>6.2208311257106692E-2</v>
      </c>
      <c r="N141" s="5">
        <f t="shared" si="227"/>
        <v>7.5134368892183251E-2</v>
      </c>
      <c r="O141" s="5">
        <f t="shared" si="228"/>
        <v>9.7634700351804021E-2</v>
      </c>
      <c r="P141" s="5">
        <f t="shared" si="229"/>
        <v>0.11792188928890403</v>
      </c>
      <c r="Q141" s="5">
        <f t="shared" si="230"/>
        <v>4.5373144478196771E-2</v>
      </c>
      <c r="R141" s="5">
        <f t="shared" si="231"/>
        <v>7.6617854754074885E-2</v>
      </c>
      <c r="S141" s="5">
        <f t="shared" si="232"/>
        <v>5.5883095411451013E-2</v>
      </c>
      <c r="T141" s="5">
        <f t="shared" si="233"/>
        <v>7.1212242795640424E-2</v>
      </c>
      <c r="U141" s="5">
        <f t="shared" si="234"/>
        <v>9.2538023400574779E-2</v>
      </c>
      <c r="V141" s="5">
        <f t="shared" si="235"/>
        <v>1.1770203221800314E-2</v>
      </c>
      <c r="W141" s="5">
        <f t="shared" si="236"/>
        <v>1.8267026308502084E-2</v>
      </c>
      <c r="X141" s="5">
        <f t="shared" si="237"/>
        <v>2.8669732450667913E-2</v>
      </c>
      <c r="Y141" s="5">
        <f t="shared" si="238"/>
        <v>2.2498285843337195E-2</v>
      </c>
      <c r="Z141" s="5">
        <f t="shared" si="239"/>
        <v>4.0083396893141915E-2</v>
      </c>
      <c r="AA141" s="5">
        <f t="shared" si="240"/>
        <v>4.8412192322244814E-2</v>
      </c>
      <c r="AB141" s="5">
        <f t="shared" si="241"/>
        <v>2.923580019545478E-2</v>
      </c>
      <c r="AC141" s="5">
        <f t="shared" si="242"/>
        <v>1.394472632736912E-3</v>
      </c>
      <c r="AD141" s="5">
        <f t="shared" si="243"/>
        <v>5.5156677037644965E-3</v>
      </c>
      <c r="AE141" s="5">
        <f t="shared" si="244"/>
        <v>8.6567301477043206E-3</v>
      </c>
      <c r="AF141" s="5">
        <f t="shared" si="245"/>
        <v>6.7932824161095065E-3</v>
      </c>
      <c r="AG141" s="5">
        <f t="shared" si="246"/>
        <v>3.5539736288118578E-3</v>
      </c>
      <c r="AH141" s="5">
        <f t="shared" si="247"/>
        <v>1.5727522438962131E-2</v>
      </c>
      <c r="AI141" s="5">
        <f t="shared" si="248"/>
        <v>1.8995491901479245E-2</v>
      </c>
      <c r="AJ141" s="5">
        <f t="shared" si="249"/>
        <v>1.1471250922690619E-2</v>
      </c>
      <c r="AK141" s="5">
        <f t="shared" si="250"/>
        <v>4.6182746381378008E-3</v>
      </c>
      <c r="AL141" s="5">
        <f t="shared" si="251"/>
        <v>1.0573432654963641E-4</v>
      </c>
      <c r="AM141" s="5">
        <f t="shared" si="252"/>
        <v>1.3323499820741408E-3</v>
      </c>
      <c r="AN141" s="5">
        <f t="shared" si="253"/>
        <v>2.091096649865727E-3</v>
      </c>
      <c r="AO141" s="5">
        <f t="shared" si="254"/>
        <v>1.6409671850156349E-3</v>
      </c>
      <c r="AP141" s="5">
        <f t="shared" si="255"/>
        <v>8.5848839251278153E-4</v>
      </c>
      <c r="AQ141" s="5">
        <f t="shared" si="256"/>
        <v>3.3684509057024087E-4</v>
      </c>
      <c r="AR141" s="5">
        <f t="shared" si="257"/>
        <v>4.9368063835004599E-3</v>
      </c>
      <c r="AS141" s="5">
        <f t="shared" si="258"/>
        <v>5.9626089259067327E-3</v>
      </c>
      <c r="AT141" s="5">
        <f t="shared" si="259"/>
        <v>3.6007797796288972E-3</v>
      </c>
      <c r="AU141" s="5">
        <f t="shared" si="260"/>
        <v>1.449657935812904E-3</v>
      </c>
      <c r="AV141" s="5">
        <f t="shared" si="261"/>
        <v>4.3771938152558601E-4</v>
      </c>
      <c r="AW141" s="5">
        <f t="shared" si="262"/>
        <v>5.5674909462620928E-6</v>
      </c>
      <c r="AX141" s="5">
        <f t="shared" si="263"/>
        <v>2.6819909061378595E-4</v>
      </c>
      <c r="AY141" s="5">
        <f t="shared" si="264"/>
        <v>4.2093310873652571E-4</v>
      </c>
      <c r="AZ141" s="5">
        <f t="shared" si="265"/>
        <v>3.3032304774990206E-4</v>
      </c>
      <c r="BA141" s="5">
        <f t="shared" si="266"/>
        <v>1.7281180566083916E-4</v>
      </c>
      <c r="BB141" s="5">
        <f t="shared" si="267"/>
        <v>6.7806168187143623E-5</v>
      </c>
      <c r="BC141" s="5">
        <f t="shared" si="268"/>
        <v>2.1284084969271651E-5</v>
      </c>
      <c r="BD141" s="5">
        <f t="shared" si="269"/>
        <v>1.2913698137960537E-3</v>
      </c>
      <c r="BE141" s="5">
        <f t="shared" si="270"/>
        <v>1.5596992428386872E-3</v>
      </c>
      <c r="BF141" s="5">
        <f t="shared" si="271"/>
        <v>9.4189197475532933E-4</v>
      </c>
      <c r="BG141" s="5">
        <f t="shared" si="272"/>
        <v>3.7920152284994044E-4</v>
      </c>
      <c r="BH141" s="5">
        <f t="shared" si="273"/>
        <v>1.1449863581946309E-4</v>
      </c>
      <c r="BI141" s="5">
        <f t="shared" si="274"/>
        <v>2.7657985138853963E-5</v>
      </c>
      <c r="BJ141" s="8">
        <f t="shared" si="275"/>
        <v>0.29321555927087384</v>
      </c>
      <c r="BK141" s="8">
        <f t="shared" si="276"/>
        <v>0.24970463924728512</v>
      </c>
      <c r="BL141" s="8">
        <f t="shared" si="277"/>
        <v>0.41595300250699602</v>
      </c>
      <c r="BM141" s="8">
        <f t="shared" si="278"/>
        <v>0.52365096327823701</v>
      </c>
      <c r="BN141" s="8">
        <f t="shared" si="279"/>
        <v>0.47489026902226966</v>
      </c>
    </row>
    <row r="142" spans="1:66" x14ac:dyDescent="0.25">
      <c r="A142" t="s">
        <v>298</v>
      </c>
      <c r="B142" t="s">
        <v>338</v>
      </c>
      <c r="C142" t="s">
        <v>363</v>
      </c>
      <c r="D142" s="11">
        <v>44385</v>
      </c>
      <c r="E142">
        <f>VLOOKUP(A142,home!$A$2:$E$405,3,FALSE)</f>
        <v>1.7333333333333301</v>
      </c>
      <c r="F142">
        <f>VLOOKUP(B142,home!$B$2:$E$405,3,FALSE)</f>
        <v>0.77</v>
      </c>
      <c r="G142">
        <f>VLOOKUP(C142,away!$B$2:$E$405,4,FALSE)</f>
        <v>1.27</v>
      </c>
      <c r="H142">
        <f>VLOOKUP(A142,away!$A$2:$E$405,3,FALSE)</f>
        <v>1.4666666666666699</v>
      </c>
      <c r="I142">
        <f>VLOOKUP(C142,away!$B$2:$E$405,3,FALSE)</f>
        <v>0.81</v>
      </c>
      <c r="J142">
        <f>VLOOKUP(B142,home!$B$2:$E$405,4,FALSE)</f>
        <v>0.91</v>
      </c>
      <c r="K142" s="3">
        <f t="shared" ref="K142:K171" si="280">E142*F142*G142</f>
        <v>1.6950266666666636</v>
      </c>
      <c r="L142" s="3">
        <f t="shared" ref="L142:L171" si="281">H142*I142*J142</f>
        <v>1.0810800000000025</v>
      </c>
      <c r="M142" s="5">
        <f t="shared" ref="M142:M171" si="282">_xlfn.POISSON.DIST(0,K142,FALSE) * _xlfn.POISSON.DIST(0,L142,FALSE)</f>
        <v>6.2280514768105026E-2</v>
      </c>
      <c r="N142" s="5">
        <f t="shared" ref="N142:N171" si="283">_xlfn.POISSON.DIST(1,K142,FALSE) * _xlfn.POISSON.DIST(0,L142,FALSE)</f>
        <v>0.10556713334566498</v>
      </c>
      <c r="O142" s="5">
        <f t="shared" ref="O142:O171" si="284">_xlfn.POISSON.DIST(0,K142,FALSE) * _xlfn.POISSON.DIST(1,L142,FALSE)</f>
        <v>6.7330218905503128E-2</v>
      </c>
      <c r="P142" s="5">
        <f t="shared" ref="P142:P171" si="285">_xlfn.POISSON.DIST(1,K142,FALSE) * _xlfn.POISSON.DIST(1,L142,FALSE)</f>
        <v>0.11412651651733174</v>
      </c>
      <c r="Q142" s="5">
        <f t="shared" ref="Q142:Q171" si="286">_xlfn.POISSON.DIST(2,K142,FALSE) * _xlfn.POISSON.DIST(0,L142,FALSE)</f>
        <v>8.9469553072228855E-2</v>
      </c>
      <c r="R142" s="5">
        <f t="shared" ref="R142:R171" si="287">_xlfn.POISSON.DIST(0,K142,FALSE) * _xlfn.POISSON.DIST(2,L142,FALSE)</f>
        <v>3.6394676527180751E-2</v>
      </c>
      <c r="S142" s="5">
        <f t="shared" ref="S142:S171" si="288">_xlfn.POISSON.DIST(2,K142,FALSE) * _xlfn.POISSON.DIST(2,L142,FALSE)</f>
        <v>5.2283052817070907E-2</v>
      </c>
      <c r="T142" s="5">
        <f t="shared" ref="T142:T171" si="289">_xlfn.POISSON.DIST(2,K142,FALSE) * _xlfn.POISSON.DIST(1,L142,FALSE)</f>
        <v>9.6723744435325387E-2</v>
      </c>
      <c r="U142" s="5">
        <f t="shared" ref="U142:U171" si="290">_xlfn.POISSON.DIST(1,K142,FALSE) * _xlfn.POISSON.DIST(2,L142,FALSE)</f>
        <v>6.1689947238278642E-2</v>
      </c>
      <c r="V142" s="5">
        <f t="shared" ref="V142:V171" si="291">_xlfn.POISSON.DIST(3,K142,FALSE) * _xlfn.POISSON.DIST(3,L142,FALSE)</f>
        <v>1.0645174789010007E-2</v>
      </c>
      <c r="W142" s="5">
        <f t="shared" ref="W142:W171" si="292">_xlfn.POISSON.DIST(3,K142,FALSE) * _xlfn.POISSON.DIST(0,L142,FALSE)</f>
        <v>5.0551092770725427E-2</v>
      </c>
      <c r="X142" s="5">
        <f t="shared" ref="X142:X171" si="293">_xlfn.POISSON.DIST(3,K142,FALSE) * _xlfn.POISSON.DIST(1,L142,FALSE)</f>
        <v>5.4649775372575961E-2</v>
      </c>
      <c r="Y142" s="5">
        <f t="shared" ref="Y142:Y171" si="294">_xlfn.POISSON.DIST(3,K142,FALSE) * _xlfn.POISSON.DIST(2,L142,FALSE)</f>
        <v>2.954038957989228E-2</v>
      </c>
      <c r="Z142" s="5">
        <f t="shared" ref="Z142:Z171" si="295">_xlfn.POISSON.DIST(0,K142,FALSE) * _xlfn.POISSON.DIST(3,L142,FALSE)</f>
        <v>1.3115185633334886E-2</v>
      </c>
      <c r="AA142" s="5">
        <f t="shared" ref="AA142:AA171" si="296">_xlfn.POISSON.DIST(1,K142,FALSE) * _xlfn.POISSON.DIST(3,L142,FALSE)</f>
        <v>2.2230589386786143E-2</v>
      </c>
      <c r="AB142" s="5">
        <f t="shared" ref="AB142:AB171" si="297">_xlfn.POISSON.DIST(2,K142,FALSE) * _xlfn.POISSON.DIST(3,L142,FALSE)</f>
        <v>1.8840720913159716E-2</v>
      </c>
      <c r="AC142" s="5">
        <f t="shared" ref="AC142:AC171" si="298">_xlfn.POISSON.DIST(4,K142,FALSE) * _xlfn.POISSON.DIST(4,L142,FALSE)</f>
        <v>1.2191781820840898E-3</v>
      </c>
      <c r="AD142" s="5">
        <f t="shared" ref="AD142:AD171" si="299">_xlfn.POISSON.DIST(4,K142,FALSE) * _xlfn.POISSON.DIST(0,L142,FALSE)</f>
        <v>2.1421362568879991E-2</v>
      </c>
      <c r="AE142" s="5">
        <f t="shared" ref="AE142:AE171" si="300">_xlfn.POISSON.DIST(4,K142,FALSE) * _xlfn.POISSON.DIST(1,L142,FALSE)</f>
        <v>2.3158206645964831E-2</v>
      </c>
      <c r="AF142" s="5">
        <f t="shared" ref="AF142:AF171" si="301">_xlfn.POISSON.DIST(4,K142,FALSE) * _xlfn.POISSON.DIST(2,L142,FALSE)</f>
        <v>1.2517937020409859E-2</v>
      </c>
      <c r="AG142" s="5">
        <f t="shared" ref="AG142:AG171" si="302">_xlfn.POISSON.DIST(4,K142,FALSE) * _xlfn.POISSON.DIST(3,L142,FALSE)</f>
        <v>4.5109637846749073E-3</v>
      </c>
      <c r="AH142" s="5">
        <f t="shared" ref="AH142:AH171" si="303">_xlfn.POISSON.DIST(0,K142,FALSE) * _xlfn.POISSON.DIST(4,L142,FALSE)</f>
        <v>3.5446412211214274E-3</v>
      </c>
      <c r="AI142" s="5">
        <f t="shared" ref="AI142:AI171" si="304">_xlfn.POISSON.DIST(1,K142,FALSE) * _xlfn.POISSON.DIST(4,L142,FALSE)</f>
        <v>6.0082613935667044E-3</v>
      </c>
      <c r="AJ142" s="5">
        <f t="shared" ref="AJ142:AJ171" si="305">_xlfn.POISSON.DIST(2,K142,FALSE) * _xlfn.POISSON.DIST(4,L142,FALSE)</f>
        <v>5.092081641199688E-3</v>
      </c>
      <c r="AK142" s="5">
        <f t="shared" ref="AK142:AK171" si="306">_xlfn.POISSON.DIST(3,K142,FALSE) * _xlfn.POISSON.DIST(4,L142,FALSE)</f>
        <v>2.8770713902257408E-3</v>
      </c>
      <c r="AL142" s="5">
        <f t="shared" ref="AL142:AL171" si="307">_xlfn.POISSON.DIST(5,K142,FALSE) * _xlfn.POISSON.DIST(5,L142,FALSE)</f>
        <v>8.9363782205889421E-5</v>
      </c>
      <c r="AM142" s="5">
        <f t="shared" ref="AM142:AM171" si="308">_xlfn.POISSON.DIST(5,K142,FALSE) * _xlfn.POISSON.DIST(0,L142,FALSE)</f>
        <v>7.2619561581173378E-3</v>
      </c>
      <c r="AN142" s="5">
        <f t="shared" ref="AN142:AN171" si="309">_xlfn.POISSON.DIST(5,K142,FALSE) * _xlfn.POISSON.DIST(1,L142,FALSE)</f>
        <v>7.850755563417508E-3</v>
      </c>
      <c r="AO142" s="5">
        <f t="shared" ref="AO142:AO171" si="310">_xlfn.POISSON.DIST(5,K142,FALSE) * _xlfn.POISSON.DIST(2,L142,FALSE)</f>
        <v>4.2436474122497098E-3</v>
      </c>
      <c r="AP142" s="5">
        <f t="shared" ref="AP142:AP171" si="311">_xlfn.POISSON.DIST(5,K142,FALSE) * _xlfn.POISSON.DIST(3,L142,FALSE)</f>
        <v>1.529240781478309E-3</v>
      </c>
      <c r="AQ142" s="5">
        <f t="shared" ref="AQ142:AQ171" si="312">_xlfn.POISSON.DIST(5,K142,FALSE) * _xlfn.POISSON.DIST(4,L142,FALSE)</f>
        <v>4.133079060101435E-4</v>
      </c>
      <c r="AR142" s="5">
        <f t="shared" ref="AR142:AR171" si="313">_xlfn.POISSON.DIST(0,K142,FALSE) * _xlfn.POISSON.DIST(5,L142,FALSE)</f>
        <v>7.6640814626599259E-4</v>
      </c>
      <c r="AS142" s="5">
        <f t="shared" ref="AS142:AS171" si="314">_xlfn.POISSON.DIST(1,K142,FALSE) * _xlfn.POISSON.DIST(5,L142,FALSE)</f>
        <v>1.2990822454714221E-3</v>
      </c>
      <c r="AT142" s="5">
        <f t="shared" ref="AT142:AT171" si="315">_xlfn.POISSON.DIST(2,K142,FALSE) * _xlfn.POISSON.DIST(5,L142,FALSE)</f>
        <v>1.1009895241336346E-3</v>
      </c>
      <c r="AU142" s="5">
        <f t="shared" ref="AU142:AU171" si="316">_xlfn.POISSON.DIST(3,K142,FALSE) * _xlfn.POISSON.DIST(5,L142,FALSE)</f>
        <v>6.2206886770905048E-4</v>
      </c>
      <c r="AV142" s="5">
        <f t="shared" ref="AV142:AV171" si="317">_xlfn.POISSON.DIST(4,K142,FALSE) * _xlfn.POISSON.DIST(5,L142,FALSE)</f>
        <v>2.6360582981749427E-4</v>
      </c>
      <c r="AW142" s="5">
        <f t="shared" ref="AW142:AW171" si="318">_xlfn.POISSON.DIST(6,K142,FALSE) * _xlfn.POISSON.DIST(6,L142,FALSE)</f>
        <v>4.5487640360114357E-6</v>
      </c>
      <c r="AX142" s="5">
        <f t="shared" ref="AX142:AX171" si="319">_xlfn.POISSON.DIST(6,K142,FALSE) * _xlfn.POISSON.DIST(0,L142,FALSE)</f>
        <v>2.0515348900288465E-3</v>
      </c>
      <c r="AY142" s="5">
        <f t="shared" ref="AY142:AY171" si="320">_xlfn.POISSON.DIST(6,K142,FALSE) * _xlfn.POISSON.DIST(1,L142,FALSE)</f>
        <v>2.2178733389123903E-3</v>
      </c>
      <c r="AZ142" s="5">
        <f t="shared" ref="AZ142:AZ171" si="321">_xlfn.POISSON.DIST(6,K142,FALSE) * _xlfn.POISSON.DIST(2,L142,FALSE)</f>
        <v>1.1988492546157062E-3</v>
      </c>
      <c r="BA142" s="5">
        <f t="shared" ref="BA142:BA171" si="322">_xlfn.POISSON.DIST(6,K142,FALSE) * _xlfn.POISSON.DIST(3,L142,FALSE)</f>
        <v>4.320173173933169E-4</v>
      </c>
      <c r="BB142" s="5">
        <f t="shared" ref="BB142:BB171" si="323">_xlfn.POISSON.DIST(6,K142,FALSE) * _xlfn.POISSON.DIST(4,L142,FALSE)</f>
        <v>1.1676132037189202E-4</v>
      </c>
      <c r="BC142" s="5">
        <f t="shared" ref="BC142:BC171" si="324">_xlfn.POISSON.DIST(6,K142,FALSE) * _xlfn.POISSON.DIST(5,L142,FALSE)</f>
        <v>2.5245665645529073E-5</v>
      </c>
      <c r="BD142" s="5">
        <f t="shared" ref="BD142:BD171" si="325">_xlfn.POISSON.DIST(0,K142,FALSE) * _xlfn.POISSON.DIST(6,L142,FALSE)</f>
        <v>1.3809141979420676E-4</v>
      </c>
      <c r="BE142" s="5">
        <f t="shared" ref="BE142:BE171" si="326">_xlfn.POISSON.DIST(1,K142,FALSE) * _xlfn.POISSON.DIST(6,L142,FALSE)</f>
        <v>2.3406863898904121E-4</v>
      </c>
      <c r="BF142" s="5">
        <f t="shared" ref="BF142:BF171" si="327">_xlfn.POISSON.DIST(2,K142,FALSE) * _xlfn.POISSON.DIST(6,L142,FALSE)</f>
        <v>1.9837629245839862E-4</v>
      </c>
      <c r="BG142" s="5">
        <f t="shared" ref="BG142:BG171" si="328">_xlfn.POISSON.DIST(3,K142,FALSE) * _xlfn.POISSON.DIST(6,L142,FALSE)</f>
        <v>1.120843685838169E-4</v>
      </c>
      <c r="BH142" s="5">
        <f t="shared" ref="BH142:BH171" si="329">_xlfn.POISSON.DIST(4,K142,FALSE) * _xlfn.POISSON.DIST(6,L142,FALSE)</f>
        <v>4.7496498416516196E-5</v>
      </c>
      <c r="BI142" s="5">
        <f t="shared" ref="BI142:BI171" si="330">_xlfn.POISSON.DIST(5,K142,FALSE) * _xlfn.POISSON.DIST(6,L142,FALSE)</f>
        <v>1.6101566277857183E-5</v>
      </c>
      <c r="BJ142" s="8">
        <f t="shared" ref="BJ142:BJ171" si="331">SUM(N142,Q142,T142,W142,X142,Y142,AD142,AE142,AF142,AG142,AM142,AN142,AO142,AP142,AQ142,AX142,AY142,AZ142,BA142,BB142,BC142)</f>
        <v>0.51545134820458316</v>
      </c>
      <c r="BK142" s="8">
        <f t="shared" ref="BK142:BK171" si="332">SUM(M142,P142,S142,V142,AC142,AL142,AY142)</f>
        <v>0.24286167419472005</v>
      </c>
      <c r="BL142" s="8">
        <f t="shared" ref="BL142:BL171" si="333">SUM(O142,R142,U142,AA142,AB142,AH142,AI142,AJ142,AK142,AR142,AS142,AT142,AU142,AV142,BD142,BE142,BF142,BG142,BH142,BI142)</f>
        <v>0.22880658201493931</v>
      </c>
      <c r="BM142" s="8">
        <f t="shared" ref="BM142:BM171" si="334">SUM(S142:BI142)</f>
        <v>0.52285285233668655</v>
      </c>
      <c r="BN142" s="8">
        <f t="shared" ref="BN142:BN171" si="335">SUM(M142:R142)</f>
        <v>0.47516861313601449</v>
      </c>
    </row>
    <row r="143" spans="1:66" x14ac:dyDescent="0.25">
      <c r="A143" t="s">
        <v>298</v>
      </c>
      <c r="B143" t="s">
        <v>358</v>
      </c>
      <c r="C143" t="s">
        <v>324</v>
      </c>
      <c r="D143" s="11">
        <v>44385</v>
      </c>
      <c r="E143">
        <f>VLOOKUP(A143,home!$A$2:$E$405,3,FALSE)</f>
        <v>1.7333333333333301</v>
      </c>
      <c r="F143">
        <f>VLOOKUP(B143,home!$B$2:$E$405,3,FALSE)</f>
        <v>0.96</v>
      </c>
      <c r="G143">
        <f>VLOOKUP(C143,away!$B$2:$E$405,4,FALSE)</f>
        <v>1.25</v>
      </c>
      <c r="H143">
        <f>VLOOKUP(A143,away!$A$2:$E$405,3,FALSE)</f>
        <v>1.4666666666666699</v>
      </c>
      <c r="I143">
        <f>VLOOKUP(C143,away!$B$2:$E$405,3,FALSE)</f>
        <v>0.67</v>
      </c>
      <c r="J143">
        <f>VLOOKUP(B143,home!$B$2:$E$405,4,FALSE)</f>
        <v>1.02</v>
      </c>
      <c r="K143" s="3">
        <f t="shared" si="280"/>
        <v>2.0799999999999961</v>
      </c>
      <c r="L143" s="3">
        <f t="shared" si="281"/>
        <v>1.0023200000000023</v>
      </c>
      <c r="M143" s="5">
        <f t="shared" si="282"/>
        <v>4.5852754763575289E-2</v>
      </c>
      <c r="N143" s="5">
        <f t="shared" si="283"/>
        <v>9.5373729908236421E-2</v>
      </c>
      <c r="O143" s="5">
        <f t="shared" si="284"/>
        <v>4.5959133154626887E-2</v>
      </c>
      <c r="P143" s="5">
        <f t="shared" si="285"/>
        <v>9.559499696162374E-2</v>
      </c>
      <c r="Q143" s="5">
        <f t="shared" si="286"/>
        <v>9.9188679104565705E-2</v>
      </c>
      <c r="R143" s="5">
        <f t="shared" si="287"/>
        <v>2.3032879171772862E-2</v>
      </c>
      <c r="S143" s="5">
        <f t="shared" si="288"/>
        <v>4.9824724224378877E-2</v>
      </c>
      <c r="T143" s="5">
        <f t="shared" si="289"/>
        <v>9.9418796840088516E-2</v>
      </c>
      <c r="U143" s="5">
        <f t="shared" si="290"/>
        <v>4.7908388677287465E-2</v>
      </c>
      <c r="V143" s="5">
        <f t="shared" si="291"/>
        <v>1.1541762286213918E-2</v>
      </c>
      <c r="W143" s="5">
        <f t="shared" si="292"/>
        <v>6.877081751249875E-2</v>
      </c>
      <c r="X143" s="5">
        <f t="shared" si="293"/>
        <v>6.8930365809127897E-2</v>
      </c>
      <c r="Y143" s="5">
        <f t="shared" si="294"/>
        <v>3.4545142128902619E-2</v>
      </c>
      <c r="Z143" s="5">
        <f t="shared" si="295"/>
        <v>7.6954384838171432E-3</v>
      </c>
      <c r="AA143" s="5">
        <f t="shared" si="296"/>
        <v>1.6006512046339627E-2</v>
      </c>
      <c r="AB143" s="5">
        <f t="shared" si="297"/>
        <v>1.6646772528193184E-2</v>
      </c>
      <c r="AC143" s="5">
        <f t="shared" si="298"/>
        <v>1.503910092713332E-3</v>
      </c>
      <c r="AD143" s="5">
        <f t="shared" si="299"/>
        <v>3.5760825106499285E-2</v>
      </c>
      <c r="AE143" s="5">
        <f t="shared" si="300"/>
        <v>3.5843790220746442E-2</v>
      </c>
      <c r="AF143" s="5">
        <f t="shared" si="301"/>
        <v>1.7963473907029327E-2</v>
      </c>
      <c r="AG143" s="5">
        <f t="shared" si="302"/>
        <v>6.0017163888312257E-3</v>
      </c>
      <c r="AH143" s="5">
        <f t="shared" si="303"/>
        <v>1.9283229752749041E-3</v>
      </c>
      <c r="AI143" s="5">
        <f t="shared" si="304"/>
        <v>4.0109117885717928E-3</v>
      </c>
      <c r="AJ143" s="5">
        <f t="shared" si="305"/>
        <v>4.1713482601146573E-3</v>
      </c>
      <c r="AK143" s="5">
        <f t="shared" si="306"/>
        <v>2.8921347936794899E-3</v>
      </c>
      <c r="AL143" s="5">
        <f t="shared" si="307"/>
        <v>1.2541561045548532E-4</v>
      </c>
      <c r="AM143" s="5">
        <f t="shared" si="308"/>
        <v>1.4876503244303688E-2</v>
      </c>
      <c r="AN143" s="5">
        <f t="shared" si="309"/>
        <v>1.4911016731830505E-2</v>
      </c>
      <c r="AO143" s="5">
        <f t="shared" si="310"/>
        <v>7.4728051453241927E-3</v>
      </c>
      <c r="AP143" s="5">
        <f t="shared" si="311"/>
        <v>2.4967140177537877E-3</v>
      </c>
      <c r="AQ143" s="5">
        <f t="shared" si="312"/>
        <v>6.2562659856874546E-4</v>
      </c>
      <c r="AR143" s="5">
        <f t="shared" si="313"/>
        <v>3.8655933691550935E-4</v>
      </c>
      <c r="AS143" s="5">
        <f t="shared" si="314"/>
        <v>8.0404342078425797E-4</v>
      </c>
      <c r="AT143" s="5">
        <f t="shared" si="315"/>
        <v>8.3620515761562684E-4</v>
      </c>
      <c r="AU143" s="5">
        <f t="shared" si="316"/>
        <v>5.7976890928016671E-4</v>
      </c>
      <c r="AV143" s="5">
        <f t="shared" si="317"/>
        <v>3.0147983282568613E-4</v>
      </c>
      <c r="AW143" s="5">
        <f t="shared" si="318"/>
        <v>7.2630465365895375E-6</v>
      </c>
      <c r="AX143" s="5">
        <f t="shared" si="319"/>
        <v>5.1571877913585999E-3</v>
      </c>
      <c r="AY143" s="5">
        <f t="shared" si="320"/>
        <v>5.1691524670345636E-3</v>
      </c>
      <c r="AZ143" s="5">
        <f t="shared" si="321"/>
        <v>2.5905724503790476E-3</v>
      </c>
      <c r="BA143" s="5">
        <f t="shared" si="322"/>
        <v>8.6552752615464443E-4</v>
      </c>
      <c r="BB143" s="5">
        <f t="shared" si="323"/>
        <v>2.1688388750383129E-4</v>
      </c>
      <c r="BC143" s="5">
        <f t="shared" si="324"/>
        <v>4.3477411624568141E-5</v>
      </c>
      <c r="BD143" s="5">
        <f t="shared" si="325"/>
        <v>6.4576025762859009E-5</v>
      </c>
      <c r="BE143" s="5">
        <f t="shared" si="326"/>
        <v>1.3431813358674651E-4</v>
      </c>
      <c r="BF143" s="5">
        <f t="shared" si="327"/>
        <v>1.3969085893021611E-4</v>
      </c>
      <c r="BG143" s="5">
        <f t="shared" si="328"/>
        <v>9.6852328858282972E-5</v>
      </c>
      <c r="BH143" s="5">
        <f t="shared" si="329"/>
        <v>5.0363211006307051E-5</v>
      </c>
      <c r="BI143" s="5">
        <f t="shared" si="330"/>
        <v>2.0951095778623713E-5</v>
      </c>
      <c r="BJ143" s="8">
        <f t="shared" si="331"/>
        <v>0.61622280419836251</v>
      </c>
      <c r="BK143" s="8">
        <f t="shared" si="332"/>
        <v>0.20961271640599521</v>
      </c>
      <c r="BL143" s="8">
        <f t="shared" si="333"/>
        <v>0.16597121170720508</v>
      </c>
      <c r="BM143" s="8">
        <f t="shared" si="334"/>
        <v>0.58933810831048106</v>
      </c>
      <c r="BN143" s="8">
        <f t="shared" si="335"/>
        <v>0.40500217306440089</v>
      </c>
    </row>
    <row r="144" spans="1:66" x14ac:dyDescent="0.25">
      <c r="A144" t="s">
        <v>298</v>
      </c>
      <c r="B144" t="s">
        <v>366</v>
      </c>
      <c r="C144" t="s">
        <v>325</v>
      </c>
      <c r="D144" s="11">
        <v>44385</v>
      </c>
      <c r="E144">
        <f>VLOOKUP(A144,home!$A$2:$E$405,3,FALSE)</f>
        <v>1.7333333333333301</v>
      </c>
      <c r="F144">
        <f>VLOOKUP(B144,home!$B$2:$E$405,3,FALSE)</f>
        <v>1.1499999999999999</v>
      </c>
      <c r="G144">
        <f>VLOOKUP(C144,away!$B$2:$E$405,4,FALSE)</f>
        <v>0.96</v>
      </c>
      <c r="H144">
        <f>VLOOKUP(A144,away!$A$2:$E$405,3,FALSE)</f>
        <v>1.4666666666666699</v>
      </c>
      <c r="I144">
        <f>VLOOKUP(C144,away!$B$2:$E$405,3,FALSE)</f>
        <v>0.96</v>
      </c>
      <c r="J144">
        <f>VLOOKUP(B144,home!$B$2:$E$405,4,FALSE)</f>
        <v>0.8</v>
      </c>
      <c r="K144" s="3">
        <f t="shared" si="280"/>
        <v>1.9135999999999962</v>
      </c>
      <c r="L144" s="3">
        <f t="shared" si="281"/>
        <v>1.1264000000000025</v>
      </c>
      <c r="M144" s="5">
        <f t="shared" si="282"/>
        <v>4.7834889494198438E-2</v>
      </c>
      <c r="N144" s="5">
        <f t="shared" si="283"/>
        <v>9.1536844536097922E-2</v>
      </c>
      <c r="O144" s="5">
        <f t="shared" si="284"/>
        <v>5.3881219526265234E-2</v>
      </c>
      <c r="P144" s="5">
        <f t="shared" si="285"/>
        <v>0.10310710168546092</v>
      </c>
      <c r="Q144" s="5">
        <f t="shared" si="286"/>
        <v>8.7582452852138351E-2</v>
      </c>
      <c r="R144" s="5">
        <f t="shared" si="287"/>
        <v>3.034590283719266E-2</v>
      </c>
      <c r="S144" s="5">
        <f t="shared" si="288"/>
        <v>5.5561299139539985E-2</v>
      </c>
      <c r="T144" s="5">
        <f t="shared" si="289"/>
        <v>9.8652874892648859E-2</v>
      </c>
      <c r="U144" s="5">
        <f t="shared" si="290"/>
        <v>5.8069919669251742E-2</v>
      </c>
      <c r="V144" s="5">
        <f t="shared" si="291"/>
        <v>1.3306801747827604E-2</v>
      </c>
      <c r="W144" s="5">
        <f t="shared" si="292"/>
        <v>5.5865927259283868E-2</v>
      </c>
      <c r="X144" s="5">
        <f t="shared" si="293"/>
        <v>6.2927380464857491E-2</v>
      </c>
      <c r="Y144" s="5">
        <f t="shared" si="294"/>
        <v>3.5440700677807829E-2</v>
      </c>
      <c r="Z144" s="5">
        <f t="shared" si="295"/>
        <v>1.1393874985271292E-2</v>
      </c>
      <c r="AA144" s="5">
        <f t="shared" si="296"/>
        <v>2.1803319171815095E-2</v>
      </c>
      <c r="AB144" s="5">
        <f t="shared" si="297"/>
        <v>2.086141578359265E-2</v>
      </c>
      <c r="AC144" s="5">
        <f t="shared" si="298"/>
        <v>1.7926582660548612E-3</v>
      </c>
      <c r="AD144" s="5">
        <f t="shared" si="299"/>
        <v>2.6726259600841351E-2</v>
      </c>
      <c r="AE144" s="5">
        <f t="shared" si="300"/>
        <v>3.0104458814387763E-2</v>
      </c>
      <c r="AF144" s="5">
        <f t="shared" si="301"/>
        <v>1.6954831204263231E-2</v>
      </c>
      <c r="AG144" s="5">
        <f t="shared" si="302"/>
        <v>6.3659739561607136E-3</v>
      </c>
      <c r="AH144" s="5">
        <f t="shared" si="303"/>
        <v>3.2085151958524036E-3</v>
      </c>
      <c r="AI144" s="5">
        <f t="shared" si="304"/>
        <v>6.1398146787831455E-3</v>
      </c>
      <c r="AJ144" s="5">
        <f t="shared" si="305"/>
        <v>5.8745746846597044E-3</v>
      </c>
      <c r="AK144" s="5">
        <f t="shared" si="306"/>
        <v>3.7471953721882625E-3</v>
      </c>
      <c r="AL144" s="5">
        <f t="shared" si="307"/>
        <v>1.5456149273455994E-4</v>
      </c>
      <c r="AM144" s="5">
        <f t="shared" si="308"/>
        <v>1.022867407443398E-2</v>
      </c>
      <c r="AN144" s="5">
        <f t="shared" si="309"/>
        <v>1.152157847744246E-2</v>
      </c>
      <c r="AO144" s="5">
        <f t="shared" si="310"/>
        <v>6.4889529984956109E-3</v>
      </c>
      <c r="AP144" s="5">
        <f t="shared" si="311"/>
        <v>2.4363855525018231E-3</v>
      </c>
      <c r="AQ144" s="5">
        <f t="shared" si="312"/>
        <v>6.8608617158451507E-4</v>
      </c>
      <c r="AR144" s="5">
        <f t="shared" si="313"/>
        <v>7.2281430332163117E-4</v>
      </c>
      <c r="AS144" s="5">
        <f t="shared" si="314"/>
        <v>1.3831774508362704E-3</v>
      </c>
      <c r="AT144" s="5">
        <f t="shared" si="315"/>
        <v>1.3234241849601415E-3</v>
      </c>
      <c r="AU144" s="5">
        <f t="shared" si="316"/>
        <v>8.4416817344657379E-4</v>
      </c>
      <c r="AV144" s="5">
        <f t="shared" si="317"/>
        <v>4.0385005417684013E-4</v>
      </c>
      <c r="AW144" s="5">
        <f t="shared" si="318"/>
        <v>9.2542793883459933E-6</v>
      </c>
      <c r="AX144" s="5">
        <f t="shared" si="319"/>
        <v>3.262265118139469E-3</v>
      </c>
      <c r="AY144" s="5">
        <f t="shared" si="320"/>
        <v>3.6746154290723059E-3</v>
      </c>
      <c r="AZ144" s="5">
        <f t="shared" si="321"/>
        <v>2.0695434096535282E-3</v>
      </c>
      <c r="BA144" s="5">
        <f t="shared" si="322"/>
        <v>7.7704456554457944E-4</v>
      </c>
      <c r="BB144" s="5">
        <f t="shared" si="323"/>
        <v>2.1881574965735409E-4</v>
      </c>
      <c r="BC144" s="5">
        <f t="shared" si="324"/>
        <v>4.9294812082808855E-5</v>
      </c>
      <c r="BD144" s="5">
        <f t="shared" si="325"/>
        <v>1.3569633854358106E-4</v>
      </c>
      <c r="BE144" s="5">
        <f t="shared" si="326"/>
        <v>2.5966851343699611E-4</v>
      </c>
      <c r="BF144" s="5">
        <f t="shared" si="327"/>
        <v>2.4845083365651751E-4</v>
      </c>
      <c r="BG144" s="5">
        <f t="shared" si="328"/>
        <v>1.5847850509503696E-4</v>
      </c>
      <c r="BH144" s="5">
        <f t="shared" si="329"/>
        <v>7.5816116837465532E-5</v>
      </c>
      <c r="BI144" s="5">
        <f t="shared" si="330"/>
        <v>2.9016344236034749E-5</v>
      </c>
      <c r="BJ144" s="8">
        <f t="shared" si="331"/>
        <v>0.55357096061709565</v>
      </c>
      <c r="BK144" s="8">
        <f t="shared" si="332"/>
        <v>0.22543192725488867</v>
      </c>
      <c r="BL144" s="8">
        <f t="shared" si="333"/>
        <v>0.20951643773814799</v>
      </c>
      <c r="BM144" s="8">
        <f t="shared" si="334"/>
        <v>0.58195942851436611</v>
      </c>
      <c r="BN144" s="8">
        <f t="shared" si="335"/>
        <v>0.41428841093135349</v>
      </c>
    </row>
    <row r="145" spans="1:66" x14ac:dyDescent="0.25">
      <c r="A145" t="s">
        <v>304</v>
      </c>
      <c r="B145" t="s">
        <v>305</v>
      </c>
      <c r="C145" t="s">
        <v>375</v>
      </c>
      <c r="D145" s="11">
        <v>44385</v>
      </c>
      <c r="E145">
        <f>VLOOKUP(A145,home!$A$2:$E$405,3,FALSE)</f>
        <v>1.3018867924528299</v>
      </c>
      <c r="F145">
        <f>VLOOKUP(B145,home!$B$2:$E$405,3,FALSE)</f>
        <v>1.02</v>
      </c>
      <c r="G145">
        <f>VLOOKUP(C145,away!$B$2:$E$405,4,FALSE)</f>
        <v>0.92</v>
      </c>
      <c r="H145">
        <f>VLOOKUP(A145,away!$A$2:$E$405,3,FALSE)</f>
        <v>1.2641509433962299</v>
      </c>
      <c r="I145">
        <f>VLOOKUP(C145,away!$B$2:$E$405,3,FALSE)</f>
        <v>0.92</v>
      </c>
      <c r="J145">
        <f>VLOOKUP(B145,home!$B$2:$E$405,4,FALSE)</f>
        <v>0.92</v>
      </c>
      <c r="K145" s="3">
        <f t="shared" si="280"/>
        <v>1.2216905660377357</v>
      </c>
      <c r="L145" s="3">
        <f t="shared" si="281"/>
        <v>1.069977358490569</v>
      </c>
      <c r="M145" s="5">
        <f t="shared" si="282"/>
        <v>0.10109769782022304</v>
      </c>
      <c r="N145" s="5">
        <f t="shared" si="283"/>
        <v>0.12351010367510025</v>
      </c>
      <c r="O145" s="5">
        <f t="shared" si="284"/>
        <v>0.10817224766316</v>
      </c>
      <c r="P145" s="5">
        <f t="shared" si="285"/>
        <v>0.13215301447718009</v>
      </c>
      <c r="Q145" s="5">
        <f t="shared" si="286"/>
        <v>7.544556423510633E-2</v>
      </c>
      <c r="R145" s="5">
        <f t="shared" si="287"/>
        <v>5.7870927908307779E-2</v>
      </c>
      <c r="S145" s="5">
        <f t="shared" si="288"/>
        <v>4.3186985490168792E-2</v>
      </c>
      <c r="T145" s="5">
        <f t="shared" si="289"/>
        <v>8.0725045530109604E-2</v>
      </c>
      <c r="U145" s="5">
        <f t="shared" si="290"/>
        <v>7.0700366673429521E-2</v>
      </c>
      <c r="V145" s="5">
        <f t="shared" si="291"/>
        <v>6.2725797166321576E-3</v>
      </c>
      <c r="W145" s="5">
        <f t="shared" si="292"/>
        <v>3.0723711358474473E-2</v>
      </c>
      <c r="X145" s="5">
        <f t="shared" si="293"/>
        <v>3.2873675522367203E-2</v>
      </c>
      <c r="Y145" s="5">
        <f t="shared" si="294"/>
        <v>1.7587044249649266E-2</v>
      </c>
      <c r="Z145" s="5">
        <f t="shared" si="295"/>
        <v>2.0640194192243097E-2</v>
      </c>
      <c r="AA145" s="5">
        <f t="shared" si="296"/>
        <v>2.5215930525850257E-2</v>
      </c>
      <c r="AB145" s="5">
        <f t="shared" si="297"/>
        <v>1.540303221864711E-2</v>
      </c>
      <c r="AC145" s="5">
        <f t="shared" si="298"/>
        <v>5.1246241010812767E-4</v>
      </c>
      <c r="AD145" s="5">
        <f t="shared" si="299"/>
        <v>9.3837170800786691E-3</v>
      </c>
      <c r="AE145" s="5">
        <f t="shared" si="300"/>
        <v>1.0040364814165408E-2</v>
      </c>
      <c r="AF145" s="5">
        <f t="shared" si="301"/>
        <v>5.3714815110711776E-3</v>
      </c>
      <c r="AG145" s="5">
        <f t="shared" si="302"/>
        <v>1.9157878661322893E-3</v>
      </c>
      <c r="AH145" s="5">
        <f t="shared" si="303"/>
        <v>5.5211351151371636E-3</v>
      </c>
      <c r="AI145" s="5">
        <f t="shared" si="304"/>
        <v>6.7451186839827398E-3</v>
      </c>
      <c r="AJ145" s="5">
        <f t="shared" si="305"/>
        <v>4.1202239315132902E-3</v>
      </c>
      <c r="AK145" s="5">
        <f t="shared" si="306"/>
        <v>1.6778795690308992E-3</v>
      </c>
      <c r="AL145" s="5">
        <f t="shared" si="307"/>
        <v>2.6795250045143137E-5</v>
      </c>
      <c r="AM145" s="5">
        <f t="shared" si="308"/>
        <v>2.2927997262198541E-3</v>
      </c>
      <c r="AN145" s="5">
        <f t="shared" si="309"/>
        <v>2.4532437946086193E-3</v>
      </c>
      <c r="AO145" s="5">
        <f t="shared" si="310"/>
        <v>1.3124576575443551E-3</v>
      </c>
      <c r="AP145" s="5">
        <f t="shared" si="311"/>
        <v>4.6809999251667619E-4</v>
      </c>
      <c r="AQ145" s="5">
        <f t="shared" si="312"/>
        <v>1.2521409837561208E-4</v>
      </c>
      <c r="AR145" s="5">
        <f t="shared" si="313"/>
        <v>1.1814979132727973E-3</v>
      </c>
      <c r="AS145" s="5">
        <f t="shared" si="314"/>
        <v>1.4434248544386474E-3</v>
      </c>
      <c r="AT145" s="5">
        <f t="shared" si="315"/>
        <v>8.8170926372604377E-4</v>
      </c>
      <c r="AU145" s="5">
        <f t="shared" si="316"/>
        <v>3.5905862982739531E-4</v>
      </c>
      <c r="AV145" s="5">
        <f t="shared" si="317"/>
        <v>1.0966463517864105E-4</v>
      </c>
      <c r="AW145" s="5">
        <f t="shared" si="318"/>
        <v>9.7295134186613357E-7</v>
      </c>
      <c r="AX145" s="5">
        <f t="shared" si="319"/>
        <v>4.6684863255611709E-4</v>
      </c>
      <c r="AY145" s="5">
        <f t="shared" si="320"/>
        <v>4.995174666773284E-4</v>
      </c>
      <c r="AZ145" s="5">
        <f t="shared" si="321"/>
        <v>2.6723618975765432E-4</v>
      </c>
      <c r="BA145" s="5">
        <f t="shared" si="322"/>
        <v>9.5312224136659778E-5</v>
      </c>
      <c r="BB145" s="5">
        <f t="shared" si="323"/>
        <v>2.5495480453401072E-5</v>
      </c>
      <c r="BC145" s="5">
        <f t="shared" si="324"/>
        <v>5.4559173657956036E-6</v>
      </c>
      <c r="BD145" s="5">
        <f t="shared" si="325"/>
        <v>2.1069600271762446E-4</v>
      </c>
      <c r="BE145" s="5">
        <f t="shared" si="326"/>
        <v>2.5740531882198291E-4</v>
      </c>
      <c r="BF145" s="5">
        <f t="shared" si="327"/>
        <v>1.5723482482637608E-4</v>
      </c>
      <c r="BG145" s="5">
        <f t="shared" si="328"/>
        <v>6.4030767380993217E-5</v>
      </c>
      <c r="BH145" s="5">
        <f t="shared" si="329"/>
        <v>1.9556446111379039E-5</v>
      </c>
      <c r="BI145" s="5">
        <f t="shared" si="330"/>
        <v>4.7783851438994243E-6</v>
      </c>
      <c r="BJ145" s="8">
        <f t="shared" si="331"/>
        <v>0.39558817702246674</v>
      </c>
      <c r="BK145" s="8">
        <f t="shared" si="332"/>
        <v>0.28374905263103462</v>
      </c>
      <c r="BL145" s="8">
        <f t="shared" si="333"/>
        <v>0.30011591933050458</v>
      </c>
      <c r="BM145" s="8">
        <f t="shared" si="334"/>
        <v>0.40134524288183615</v>
      </c>
      <c r="BN145" s="8">
        <f t="shared" si="335"/>
        <v>0.59824955577907746</v>
      </c>
    </row>
    <row r="146" spans="1:66" x14ac:dyDescent="0.25">
      <c r="A146" t="s">
        <v>304</v>
      </c>
      <c r="B146" t="s">
        <v>327</v>
      </c>
      <c r="C146" t="s">
        <v>335</v>
      </c>
      <c r="D146" s="11">
        <v>44385</v>
      </c>
      <c r="E146">
        <f>VLOOKUP(A146,home!$A$2:$E$405,3,FALSE)</f>
        <v>1.3018867924528299</v>
      </c>
      <c r="F146">
        <f>VLOOKUP(B146,home!$B$2:$E$405,3,FALSE)</f>
        <v>0.92</v>
      </c>
      <c r="G146">
        <f>VLOOKUP(C146,away!$B$2:$E$405,4,FALSE)</f>
        <v>1.38</v>
      </c>
      <c r="H146">
        <f>VLOOKUP(A146,away!$A$2:$E$405,3,FALSE)</f>
        <v>1.2641509433962299</v>
      </c>
      <c r="I146">
        <f>VLOOKUP(C146,away!$B$2:$E$405,3,FALSE)</f>
        <v>0.61</v>
      </c>
      <c r="J146">
        <f>VLOOKUP(B146,home!$B$2:$E$405,4,FALSE)</f>
        <v>1.42</v>
      </c>
      <c r="K146" s="3">
        <f t="shared" si="280"/>
        <v>1.6528754716981127</v>
      </c>
      <c r="L146" s="3">
        <f t="shared" si="281"/>
        <v>1.0950075471698144</v>
      </c>
      <c r="M146" s="5">
        <f t="shared" si="282"/>
        <v>6.4063338633677899E-2</v>
      </c>
      <c r="N146" s="5">
        <f t="shared" si="283"/>
        <v>0.10588872106269627</v>
      </c>
      <c r="O146" s="5">
        <f t="shared" si="284"/>
        <v>7.0149839300772857E-2</v>
      </c>
      <c r="P146" s="5">
        <f t="shared" si="285"/>
        <v>0.11594894872381172</v>
      </c>
      <c r="Q146" s="5">
        <f t="shared" si="286"/>
        <v>8.7510434887007008E-2</v>
      </c>
      <c r="R146" s="5">
        <f t="shared" si="287"/>
        <v>3.8407301733547963E-2</v>
      </c>
      <c r="S146" s="5">
        <f t="shared" si="288"/>
        <v>5.2464322797132396E-2</v>
      </c>
      <c r="T146" s="5">
        <f t="shared" si="289"/>
        <v>9.5824586657385302E-2</v>
      </c>
      <c r="U146" s="5">
        <f t="shared" si="290"/>
        <v>6.3482486969489813E-2</v>
      </c>
      <c r="V146" s="5">
        <f t="shared" si="291"/>
        <v>1.0550640114012109E-2</v>
      </c>
      <c r="W146" s="5">
        <f t="shared" si="292"/>
        <v>4.8214617114122907E-2</v>
      </c>
      <c r="X146" s="5">
        <f t="shared" si="293"/>
        <v>5.279536962386748E-2</v>
      </c>
      <c r="Y146" s="5">
        <f t="shared" si="294"/>
        <v>2.8905664096877427E-2</v>
      </c>
      <c r="Z146" s="5">
        <f t="shared" si="295"/>
        <v>1.4018761754887775E-2</v>
      </c>
      <c r="AA146" s="5">
        <f t="shared" si="296"/>
        <v>2.3171267448233588E-2</v>
      </c>
      <c r="AB146" s="5">
        <f t="shared" si="297"/>
        <v>1.9149609806671113E-2</v>
      </c>
      <c r="AC146" s="5">
        <f t="shared" si="298"/>
        <v>1.1934825514813604E-3</v>
      </c>
      <c r="AD146" s="5">
        <f t="shared" si="299"/>
        <v>1.9923189501312451E-2</v>
      </c>
      <c r="AE146" s="5">
        <f t="shared" si="300"/>
        <v>2.1816042867631544E-2</v>
      </c>
      <c r="AF146" s="5">
        <f t="shared" si="301"/>
        <v>1.1944365794718369E-2</v>
      </c>
      <c r="AG146" s="5">
        <f t="shared" si="302"/>
        <v>4.3597235637911989E-3</v>
      </c>
      <c r="AH146" s="5">
        <f t="shared" si="303"/>
        <v>3.8376624808944154E-3</v>
      </c>
      <c r="AI146" s="5">
        <f t="shared" si="304"/>
        <v>6.3431781833265047E-3</v>
      </c>
      <c r="AJ146" s="5">
        <f t="shared" si="305"/>
        <v>5.2422418159154879E-3</v>
      </c>
      <c r="AK146" s="5">
        <f t="shared" si="306"/>
        <v>2.8882576380789616E-3</v>
      </c>
      <c r="AL146" s="5">
        <f t="shared" si="307"/>
        <v>8.6403893469097961E-5</v>
      </c>
      <c r="AM146" s="5">
        <f t="shared" si="308"/>
        <v>6.5861102489425428E-3</v>
      </c>
      <c r="AN146" s="5">
        <f t="shared" si="309"/>
        <v>7.2118404290845498E-3</v>
      </c>
      <c r="AO146" s="5">
        <f t="shared" si="310"/>
        <v>3.9485098494159866E-3</v>
      </c>
      <c r="AP146" s="5">
        <f t="shared" si="311"/>
        <v>1.4412160283949513E-3</v>
      </c>
      <c r="AQ146" s="5">
        <f t="shared" si="312"/>
        <v>3.9453560704864421E-4</v>
      </c>
      <c r="AR146" s="5">
        <f t="shared" si="313"/>
        <v>8.4045387601396396E-4</v>
      </c>
      <c r="AS146" s="5">
        <f t="shared" si="314"/>
        <v>1.3891655967570877E-3</v>
      </c>
      <c r="AT146" s="5">
        <f t="shared" si="315"/>
        <v>1.1480588705033309E-3</v>
      </c>
      <c r="AU146" s="5">
        <f t="shared" si="316"/>
        <v>6.3253278237346527E-4</v>
      </c>
      <c r="AV146" s="5">
        <f t="shared" si="317"/>
        <v>2.6137448025751532E-4</v>
      </c>
      <c r="AW146" s="5">
        <f t="shared" si="318"/>
        <v>4.3439824238602354E-6</v>
      </c>
      <c r="AX146" s="5">
        <f t="shared" si="319"/>
        <v>1.8143366807294448E-3</v>
      </c>
      <c r="AY146" s="5">
        <f t="shared" si="320"/>
        <v>1.9867123585057718E-3</v>
      </c>
      <c r="AZ146" s="5">
        <f t="shared" si="321"/>
        <v>1.0877325133096811E-3</v>
      </c>
      <c r="BA146" s="5">
        <f t="shared" si="322"/>
        <v>3.9702510379203054E-4</v>
      </c>
      <c r="BB146" s="5">
        <f t="shared" si="323"/>
        <v>1.0868637126703806E-4</v>
      </c>
      <c r="BC146" s="5">
        <f t="shared" si="324"/>
        <v>2.3802479362381437E-5</v>
      </c>
      <c r="BD146" s="5">
        <f t="shared" si="325"/>
        <v>1.5338388954723561E-4</v>
      </c>
      <c r="BE146" s="5">
        <f t="shared" si="326"/>
        <v>2.5352446878627822E-4</v>
      </c>
      <c r="BF146" s="5">
        <f t="shared" si="327"/>
        <v>2.0952218796606658E-4</v>
      </c>
      <c r="BG146" s="5">
        <f t="shared" si="328"/>
        <v>1.1543802842187767E-4</v>
      </c>
      <c r="BH146" s="5">
        <f t="shared" si="329"/>
        <v>4.7701171419927802E-5</v>
      </c>
      <c r="BI146" s="5">
        <f t="shared" si="330"/>
        <v>1.5768819242253143E-5</v>
      </c>
      <c r="BJ146" s="8">
        <f t="shared" si="331"/>
        <v>0.5021832228392632</v>
      </c>
      <c r="BK146" s="8">
        <f t="shared" si="332"/>
        <v>0.24629384907209034</v>
      </c>
      <c r="BL146" s="8">
        <f t="shared" si="333"/>
        <v>0.23773876954821968</v>
      </c>
      <c r="BM146" s="8">
        <f t="shared" si="334"/>
        <v>0.51628365049686542</v>
      </c>
      <c r="BN146" s="8">
        <f t="shared" si="335"/>
        <v>0.48196858434151368</v>
      </c>
    </row>
    <row r="147" spans="1:66" x14ac:dyDescent="0.25">
      <c r="A147" t="s">
        <v>304</v>
      </c>
      <c r="B147" t="s">
        <v>339</v>
      </c>
      <c r="C147" t="s">
        <v>332</v>
      </c>
      <c r="D147" s="11">
        <v>44385</v>
      </c>
      <c r="E147">
        <f>VLOOKUP(A147,home!$A$2:$E$405,3,FALSE)</f>
        <v>1.3018867924528299</v>
      </c>
      <c r="F147">
        <f>VLOOKUP(B147,home!$B$2:$E$405,3,FALSE)</f>
        <v>1.54</v>
      </c>
      <c r="G147">
        <f>VLOOKUP(C147,away!$B$2:$E$405,4,FALSE)</f>
        <v>0.92</v>
      </c>
      <c r="H147">
        <f>VLOOKUP(A147,away!$A$2:$E$405,3,FALSE)</f>
        <v>1.2641509433962299</v>
      </c>
      <c r="I147">
        <f>VLOOKUP(C147,away!$B$2:$E$405,3,FALSE)</f>
        <v>0.61</v>
      </c>
      <c r="J147">
        <f>VLOOKUP(B147,home!$B$2:$E$405,4,FALSE)</f>
        <v>0.63</v>
      </c>
      <c r="K147" s="3">
        <f t="shared" si="280"/>
        <v>1.8445132075471695</v>
      </c>
      <c r="L147" s="3">
        <f t="shared" si="281"/>
        <v>0.48581320754717117</v>
      </c>
      <c r="M147" s="5">
        <f t="shared" si="282"/>
        <v>9.7263993471779595E-2</v>
      </c>
      <c r="N147" s="5">
        <f t="shared" si="283"/>
        <v>0.17940472057747911</v>
      </c>
      <c r="O147" s="5">
        <f t="shared" si="284"/>
        <v>4.7252132647372359E-2</v>
      </c>
      <c r="P147" s="5">
        <f t="shared" si="285"/>
        <v>8.7157182752849116E-2</v>
      </c>
      <c r="Q147" s="5">
        <f t="shared" si="286"/>
        <v>0.16545718830073491</v>
      </c>
      <c r="R147" s="5">
        <f t="shared" si="287"/>
        <v>1.1477855062432185E-2</v>
      </c>
      <c r="S147" s="5">
        <f t="shared" si="288"/>
        <v>1.9525145519594493E-2</v>
      </c>
      <c r="T147" s="5">
        <f t="shared" si="289"/>
        <v>8.0381287360116307E-2</v>
      </c>
      <c r="U147" s="5">
        <f t="shared" si="290"/>
        <v>2.1171055256968305E-2</v>
      </c>
      <c r="V147" s="5">
        <f t="shared" si="291"/>
        <v>1.9440295262227309E-3</v>
      </c>
      <c r="W147" s="5">
        <f t="shared" si="292"/>
        <v>0.10172932303477482</v>
      </c>
      <c r="X147" s="5">
        <f t="shared" si="293"/>
        <v>4.9421448725126285E-2</v>
      </c>
      <c r="Y147" s="5">
        <f t="shared" si="294"/>
        <v>1.2004796263390825E-2</v>
      </c>
      <c r="Z147" s="5">
        <f t="shared" si="295"/>
        <v>1.8586978612139056E-3</v>
      </c>
      <c r="AA147" s="5">
        <f t="shared" si="296"/>
        <v>3.4283927538487245E-3</v>
      </c>
      <c r="AB147" s="5">
        <f t="shared" si="297"/>
        <v>3.1618578575664932E-3</v>
      </c>
      <c r="AC147" s="5">
        <f t="shared" si="298"/>
        <v>1.0887645227566261E-4</v>
      </c>
      <c r="AD147" s="5">
        <f t="shared" si="299"/>
        <v>4.6910269983118646E-2</v>
      </c>
      <c r="AE147" s="5">
        <f t="shared" si="300"/>
        <v>2.2789628727402651E-2</v>
      </c>
      <c r="AF147" s="5">
        <f t="shared" si="301"/>
        <v>5.5357513154343186E-3</v>
      </c>
      <c r="AG147" s="5">
        <f t="shared" si="302"/>
        <v>8.9644703424487297E-4</v>
      </c>
      <c r="AH147" s="5">
        <f t="shared" si="303"/>
        <v>2.2574499245434849E-4</v>
      </c>
      <c r="AI147" s="5">
        <f t="shared" si="304"/>
        <v>4.1638962011968192E-4</v>
      </c>
      <c r="AJ147" s="5">
        <f t="shared" si="305"/>
        <v>3.8401807689815106E-4</v>
      </c>
      <c r="AK147" s="5">
        <f t="shared" si="306"/>
        <v>2.3610880492516803E-4</v>
      </c>
      <c r="AL147" s="5">
        <f t="shared" si="307"/>
        <v>3.9025191172003666E-6</v>
      </c>
      <c r="AM147" s="5">
        <f t="shared" si="308"/>
        <v>1.7305322510693187E-2</v>
      </c>
      <c r="AN147" s="5">
        <f t="shared" si="309"/>
        <v>8.4071542365581238E-3</v>
      </c>
      <c r="AO147" s="5">
        <f t="shared" si="310"/>
        <v>2.0421532830030452E-3</v>
      </c>
      <c r="AP147" s="5">
        <f t="shared" si="311"/>
        <v>3.3070167890623183E-4</v>
      </c>
      <c r="AQ147" s="5">
        <f t="shared" si="312"/>
        <v>4.0164810842667779E-5</v>
      </c>
      <c r="AR147" s="5">
        <f t="shared" si="313"/>
        <v>2.1933979774391801E-5</v>
      </c>
      <c r="AS147" s="5">
        <f t="shared" si="314"/>
        <v>4.045751538793816E-5</v>
      </c>
      <c r="AT147" s="5">
        <f t="shared" si="315"/>
        <v>3.7312210738797402E-5</v>
      </c>
      <c r="AU147" s="5">
        <f t="shared" si="316"/>
        <v>2.2940955170165043E-5</v>
      </c>
      <c r="AV147" s="5">
        <f t="shared" si="317"/>
        <v>1.0578723701279232E-5</v>
      </c>
      <c r="AW147" s="5">
        <f t="shared" si="318"/>
        <v>9.7138999333866933E-8</v>
      </c>
      <c r="AX147" s="5">
        <f t="shared" si="319"/>
        <v>5.3199826553061531E-3</v>
      </c>
      <c r="AY147" s="5">
        <f t="shared" si="320"/>
        <v>2.5845178378695989E-3</v>
      </c>
      <c r="AZ147" s="5">
        <f t="shared" si="321"/>
        <v>6.277964503891547E-4</v>
      </c>
      <c r="BA147" s="5">
        <f t="shared" si="322"/>
        <v>1.016639357500946E-4</v>
      </c>
      <c r="BB147" s="5">
        <f t="shared" si="323"/>
        <v>1.2347420679655741E-5</v>
      </c>
      <c r="BC147" s="5">
        <f t="shared" si="324"/>
        <v>1.1997080090635657E-6</v>
      </c>
      <c r="BD147" s="5">
        <f t="shared" si="325"/>
        <v>1.7759695114120098E-6</v>
      </c>
      <c r="BE147" s="5">
        <f t="shared" si="326"/>
        <v>3.2757992200005457E-6</v>
      </c>
      <c r="BF147" s="5">
        <f t="shared" si="327"/>
        <v>3.0211274632818625E-6</v>
      </c>
      <c r="BG147" s="5">
        <f t="shared" si="328"/>
        <v>1.8575031692356233E-6</v>
      </c>
      <c r="BH147" s="5">
        <f t="shared" si="329"/>
        <v>8.565472821789577E-7</v>
      </c>
      <c r="BI147" s="5">
        <f t="shared" si="330"/>
        <v>3.159825549735442E-7</v>
      </c>
      <c r="BJ147" s="8">
        <f t="shared" si="331"/>
        <v>0.70130386584982962</v>
      </c>
      <c r="BK147" s="8">
        <f t="shared" si="332"/>
        <v>0.20858764807970839</v>
      </c>
      <c r="BL147" s="8">
        <f t="shared" si="333"/>
        <v>8.7897881386559074E-2</v>
      </c>
      <c r="BM147" s="8">
        <f t="shared" si="334"/>
        <v>0.40905059966579355</v>
      </c>
      <c r="BN147" s="8">
        <f t="shared" si="335"/>
        <v>0.58801307281264725</v>
      </c>
    </row>
    <row r="148" spans="1:66" x14ac:dyDescent="0.25">
      <c r="A148" t="s">
        <v>304</v>
      </c>
      <c r="B148" t="s">
        <v>376</v>
      </c>
      <c r="C148" t="s">
        <v>459</v>
      </c>
      <c r="D148" s="11">
        <v>44385</v>
      </c>
      <c r="E148">
        <f>VLOOKUP(A148,home!$A$2:$E$405,3,FALSE)</f>
        <v>1.3018867924528299</v>
      </c>
      <c r="F148">
        <f>VLOOKUP(B148,home!$B$2:$E$405,3,FALSE)</f>
        <v>1.38</v>
      </c>
      <c r="G148">
        <f>VLOOKUP(C148,away!$B$2:$E$405,4,FALSE)</f>
        <v>0.92</v>
      </c>
      <c r="H148">
        <f>VLOOKUP(A148,away!$A$2:$E$405,3,FALSE)</f>
        <v>1.2641509433962299</v>
      </c>
      <c r="I148">
        <f>VLOOKUP(C148,away!$B$2:$E$405,3,FALSE)</f>
        <v>2.2999999999999998</v>
      </c>
      <c r="J148">
        <f>VLOOKUP(B148,home!$B$2:$E$405,4,FALSE)</f>
        <v>0.79</v>
      </c>
      <c r="K148" s="3">
        <f t="shared" si="280"/>
        <v>1.6528754716981129</v>
      </c>
      <c r="L148" s="3">
        <f t="shared" si="281"/>
        <v>2.2969622641509497</v>
      </c>
      <c r="M148" s="5">
        <f t="shared" si="282"/>
        <v>1.9257826376720594E-2</v>
      </c>
      <c r="N148" s="5">
        <f t="shared" si="283"/>
        <v>3.183078885630241E-2</v>
      </c>
      <c r="O148" s="5">
        <f t="shared" si="284"/>
        <v>4.4234500476898017E-2</v>
      </c>
      <c r="P148" s="5">
        <f t="shared" si="285"/>
        <v>7.3114120841083208E-2</v>
      </c>
      <c r="Q148" s="5">
        <f t="shared" si="286"/>
        <v>2.6306165072691949E-2</v>
      </c>
      <c r="R148" s="5">
        <f t="shared" si="287"/>
        <v>5.0802489184500983E-2</v>
      </c>
      <c r="S148" s="5">
        <f t="shared" si="288"/>
        <v>6.9396132276206987E-2</v>
      </c>
      <c r="T148" s="5">
        <f t="shared" si="289"/>
        <v>6.0424268486499136E-2</v>
      </c>
      <c r="U148" s="5">
        <f t="shared" si="290"/>
        <v>8.3970188274270344E-2</v>
      </c>
      <c r="V148" s="5">
        <f t="shared" si="291"/>
        <v>2.9274315698357024E-2</v>
      </c>
      <c r="W148" s="5">
        <f t="shared" si="292"/>
        <v>1.4493605001031374E-2</v>
      </c>
      <c r="X148" s="5">
        <f t="shared" si="293"/>
        <v>3.3291263758878552E-2</v>
      </c>
      <c r="Y148" s="5">
        <f t="shared" si="294"/>
        <v>3.8234388290020078E-2</v>
      </c>
      <c r="Z148" s="5">
        <f t="shared" si="295"/>
        <v>3.8897133527245165E-2</v>
      </c>
      <c r="AA148" s="5">
        <f t="shared" si="296"/>
        <v>6.4292117926549833E-2</v>
      </c>
      <c r="AB148" s="5">
        <f t="shared" si="297"/>
        <v>5.3133432372158396E-2</v>
      </c>
      <c r="AC148" s="5">
        <f t="shared" si="298"/>
        <v>6.9464156209791319E-3</v>
      </c>
      <c r="AD148" s="5">
        <f t="shared" si="299"/>
        <v>5.989031050671465E-3</v>
      </c>
      <c r="AE148" s="5">
        <f t="shared" si="300"/>
        <v>1.375657832222067E-2</v>
      </c>
      <c r="AF148" s="5">
        <f t="shared" si="301"/>
        <v>1.5799170644988935E-2</v>
      </c>
      <c r="AG148" s="5">
        <f t="shared" si="302"/>
        <v>1.2096699592140334E-2</v>
      </c>
      <c r="AH148" s="5">
        <f t="shared" si="303"/>
        <v>2.2336311973930711E-2</v>
      </c>
      <c r="AI148" s="5">
        <f t="shared" si="304"/>
        <v>3.6919142189906932E-2</v>
      </c>
      <c r="AJ148" s="5">
        <f t="shared" si="305"/>
        <v>3.051137228091607E-2</v>
      </c>
      <c r="AK148" s="5">
        <f t="shared" si="306"/>
        <v>1.6810499616991957E-2</v>
      </c>
      <c r="AL148" s="5">
        <f t="shared" si="307"/>
        <v>1.0549084017884743E-3</v>
      </c>
      <c r="AM148" s="5">
        <f t="shared" si="308"/>
        <v>1.9798245045786482E-3</v>
      </c>
      <c r="AN148" s="5">
        <f t="shared" si="309"/>
        <v>4.5475821766585043E-3</v>
      </c>
      <c r="AO148" s="5">
        <f t="shared" si="310"/>
        <v>5.2228123264550117E-3</v>
      </c>
      <c r="AP148" s="5">
        <f t="shared" si="311"/>
        <v>3.9988676088698639E-3</v>
      </c>
      <c r="AQ148" s="5">
        <f t="shared" si="312"/>
        <v>2.296311999227404E-3</v>
      </c>
      <c r="AR148" s="5">
        <f t="shared" si="313"/>
        <v>1.0261133144884372E-2</v>
      </c>
      <c r="AS148" s="5">
        <f t="shared" si="314"/>
        <v>1.6960375287007896E-2</v>
      </c>
      <c r="AT148" s="5">
        <f t="shared" si="315"/>
        <v>1.4016694151345101E-2</v>
      </c>
      <c r="AU148" s="5">
        <f t="shared" si="316"/>
        <v>7.7226166523509041E-3</v>
      </c>
      <c r="AV148" s="5">
        <f t="shared" si="317"/>
        <v>3.1911309104995502E-3</v>
      </c>
      <c r="AW148" s="5">
        <f t="shared" si="318"/>
        <v>1.1125159491558962E-4</v>
      </c>
      <c r="AX148" s="5">
        <f t="shared" si="319"/>
        <v>5.4540056031415177E-4</v>
      </c>
      <c r="AY148" s="5">
        <f t="shared" si="320"/>
        <v>1.2527645058883906E-3</v>
      </c>
      <c r="AZ148" s="5">
        <f t="shared" si="321"/>
        <v>1.438776397946672E-3</v>
      </c>
      <c r="BA148" s="5">
        <f t="shared" si="322"/>
        <v>1.1016050308781786E-3</v>
      </c>
      <c r="BB148" s="5">
        <f t="shared" si="323"/>
        <v>6.3258629648150426E-4</v>
      </c>
      <c r="BC148" s="5">
        <f t="shared" si="324"/>
        <v>2.90605370367404E-4</v>
      </c>
      <c r="BD148" s="5">
        <f t="shared" si="325"/>
        <v>3.9282392702046608E-3</v>
      </c>
      <c r="BE148" s="5">
        <f t="shared" si="326"/>
        <v>6.4928903366825797E-3</v>
      </c>
      <c r="BF148" s="5">
        <f t="shared" si="327"/>
        <v>5.3659695889641708E-3</v>
      </c>
      <c r="BG148" s="5">
        <f t="shared" si="328"/>
        <v>2.9564265051589605E-3</v>
      </c>
      <c r="BH148" s="5">
        <f t="shared" si="329"/>
        <v>1.221651213563855E-3</v>
      </c>
      <c r="BI148" s="5">
        <f t="shared" si="330"/>
        <v>4.0384746517398569E-4</v>
      </c>
      <c r="BJ148" s="8">
        <f t="shared" si="331"/>
        <v>0.27552909585311064</v>
      </c>
      <c r="BK148" s="8">
        <f t="shared" si="332"/>
        <v>0.20029648372102385</v>
      </c>
      <c r="BL148" s="8">
        <f t="shared" si="333"/>
        <v>0.47553102882195925</v>
      </c>
      <c r="BM148" s="8">
        <f t="shared" si="334"/>
        <v>0.74356633820416884</v>
      </c>
      <c r="BN148" s="8">
        <f t="shared" si="335"/>
        <v>0.24554589080819716</v>
      </c>
    </row>
    <row r="149" spans="1:66" x14ac:dyDescent="0.25">
      <c r="A149" t="s">
        <v>304</v>
      </c>
      <c r="B149" t="s">
        <v>378</v>
      </c>
      <c r="C149" t="s">
        <v>310</v>
      </c>
      <c r="D149" s="11">
        <v>44385</v>
      </c>
      <c r="E149">
        <f>VLOOKUP(A149,home!$A$2:$E$405,3,FALSE)</f>
        <v>1.3018867924528299</v>
      </c>
      <c r="F149">
        <f>VLOOKUP(B149,home!$B$2:$E$405,3,FALSE)</f>
        <v>0.64</v>
      </c>
      <c r="G149">
        <f>VLOOKUP(C149,away!$B$2:$E$405,4,FALSE)</f>
        <v>0.64</v>
      </c>
      <c r="H149">
        <f>VLOOKUP(A149,away!$A$2:$E$405,3,FALSE)</f>
        <v>1.2641509433962299</v>
      </c>
      <c r="I149">
        <f>VLOOKUP(C149,away!$B$2:$E$405,3,FALSE)</f>
        <v>1.28</v>
      </c>
      <c r="J149">
        <f>VLOOKUP(B149,home!$B$2:$E$405,4,FALSE)</f>
        <v>1.32</v>
      </c>
      <c r="K149" s="3">
        <f t="shared" si="280"/>
        <v>0.53325283018867919</v>
      </c>
      <c r="L149" s="3">
        <f t="shared" si="281"/>
        <v>2.13590943396227</v>
      </c>
      <c r="M149" s="5">
        <f t="shared" si="282"/>
        <v>6.9310264688554141E-2</v>
      </c>
      <c r="N149" s="5">
        <f t="shared" si="283"/>
        <v>3.6959894806297973E-2</v>
      </c>
      <c r="O149" s="5">
        <f t="shared" si="284"/>
        <v>0.14804044821870477</v>
      </c>
      <c r="P149" s="5">
        <f t="shared" si="285"/>
        <v>7.894298799502493E-2</v>
      </c>
      <c r="Q149" s="5">
        <f t="shared" si="286"/>
        <v>9.8544842544671281E-3</v>
      </c>
      <c r="R149" s="5">
        <f t="shared" si="287"/>
        <v>0.15810049497916726</v>
      </c>
      <c r="S149" s="5">
        <f t="shared" si="288"/>
        <v>2.2478616196266669E-2</v>
      </c>
      <c r="T149" s="5">
        <f t="shared" si="289"/>
        <v>2.1048285885948981E-2</v>
      </c>
      <c r="U149" s="5">
        <f t="shared" si="290"/>
        <v>8.430753640187201E-2</v>
      </c>
      <c r="V149" s="5">
        <f t="shared" si="291"/>
        <v>2.8447431856682645E-3</v>
      </c>
      <c r="W149" s="5">
        <f t="shared" si="292"/>
        <v>1.751643872914791E-3</v>
      </c>
      <c r="X149" s="5">
        <f t="shared" si="293"/>
        <v>3.7413526731009091E-3</v>
      </c>
      <c r="Y149" s="5">
        <f t="shared" si="294"/>
        <v>3.9955952351280952E-3</v>
      </c>
      <c r="Z149" s="5">
        <f t="shared" si="295"/>
        <v>0.11256277958003595</v>
      </c>
      <c r="AA149" s="5">
        <f t="shared" si="296"/>
        <v>6.0024420784958642E-2</v>
      </c>
      <c r="AB149" s="5">
        <f t="shared" si="297"/>
        <v>1.6004096132007685E-2</v>
      </c>
      <c r="AC149" s="5">
        <f t="shared" si="298"/>
        <v>2.0250655527382559E-4</v>
      </c>
      <c r="AD149" s="5">
        <f t="shared" si="299"/>
        <v>2.3351726317861779E-4</v>
      </c>
      <c r="AE149" s="5">
        <f t="shared" si="300"/>
        <v>4.987717254162599E-4</v>
      </c>
      <c r="AF149" s="5">
        <f t="shared" si="301"/>
        <v>5.3266561685511439E-4</v>
      </c>
      <c r="AG149" s="5">
        <f t="shared" si="302"/>
        <v>3.7924183872939024E-4</v>
      </c>
      <c r="AH149" s="5">
        <f t="shared" si="303"/>
        <v>6.0105975704503586E-2</v>
      </c>
      <c r="AI149" s="5">
        <f t="shared" si="304"/>
        <v>3.2051681655678531E-2</v>
      </c>
      <c r="AJ149" s="5">
        <f t="shared" si="305"/>
        <v>8.545824977598572E-3</v>
      </c>
      <c r="AK149" s="5">
        <f t="shared" si="306"/>
        <v>1.5190284518671819E-3</v>
      </c>
      <c r="AL149" s="5">
        <f t="shared" si="307"/>
        <v>9.2260346335312531E-6</v>
      </c>
      <c r="AM149" s="5">
        <f t="shared" si="308"/>
        <v>2.4904748297582526E-5</v>
      </c>
      <c r="AN149" s="5">
        <f t="shared" si="309"/>
        <v>5.3194286839262289E-5</v>
      </c>
      <c r="AO149" s="5">
        <f t="shared" si="310"/>
        <v>5.6809089546437693E-5</v>
      </c>
      <c r="AP149" s="5">
        <f t="shared" si="311"/>
        <v>4.0446356765681212E-5</v>
      </c>
      <c r="AQ149" s="5">
        <f t="shared" si="312"/>
        <v>2.1597438746305546E-5</v>
      </c>
      <c r="AR149" s="5">
        <f t="shared" si="313"/>
        <v>2.5676184108951235E-2</v>
      </c>
      <c r="AS149" s="5">
        <f t="shared" si="314"/>
        <v>1.3691897844543837E-2</v>
      </c>
      <c r="AT149" s="5">
        <f t="shared" si="315"/>
        <v>3.6506216381286382E-3</v>
      </c>
      <c r="AU149" s="5">
        <f t="shared" si="316"/>
        <v>6.4890144016004298E-4</v>
      </c>
      <c r="AV149" s="5">
        <f t="shared" si="317"/>
        <v>8.6507132369713162E-5</v>
      </c>
      <c r="AW149" s="5">
        <f t="shared" si="318"/>
        <v>2.9189629518693892E-7</v>
      </c>
      <c r="AX149" s="5">
        <f t="shared" si="319"/>
        <v>2.2134212524704276E-6</v>
      </c>
      <c r="AY149" s="5">
        <f t="shared" si="320"/>
        <v>4.7276673344841682E-6</v>
      </c>
      <c r="AZ149" s="5">
        <f t="shared" si="321"/>
        <v>5.0489346301799984E-6</v>
      </c>
      <c r="BA149" s="5">
        <f t="shared" si="322"/>
        <v>3.5946890360200879E-6</v>
      </c>
      <c r="BB149" s="5">
        <f t="shared" si="323"/>
        <v>1.9194825560490108E-6</v>
      </c>
      <c r="BC149" s="5">
        <f t="shared" si="324"/>
        <v>8.1996817995821869E-7</v>
      </c>
      <c r="BD149" s="5">
        <f t="shared" si="325"/>
        <v>9.140333977743522E-3</v>
      </c>
      <c r="BE149" s="5">
        <f t="shared" si="326"/>
        <v>4.8741089625014807E-3</v>
      </c>
      <c r="BF149" s="5">
        <f t="shared" si="327"/>
        <v>1.2995661994509606E-3</v>
      </c>
      <c r="BG149" s="5">
        <f t="shared" si="328"/>
        <v>2.3099911795825678E-4</v>
      </c>
      <c r="BH149" s="5">
        <f t="shared" si="329"/>
        <v>3.0795233355582239E-5</v>
      </c>
      <c r="BI149" s="5">
        <f t="shared" si="330"/>
        <v>3.2843290686370103E-6</v>
      </c>
      <c r="BJ149" s="8">
        <f t="shared" si="331"/>
        <v>7.9210729255221726E-2</v>
      </c>
      <c r="BK149" s="8">
        <f t="shared" si="332"/>
        <v>0.17379307232275584</v>
      </c>
      <c r="BL149" s="8">
        <f t="shared" si="333"/>
        <v>0.62803270729058991</v>
      </c>
      <c r="BM149" s="8">
        <f t="shared" si="334"/>
        <v>0.49238627773534815</v>
      </c>
      <c r="BN149" s="8">
        <f t="shared" si="335"/>
        <v>0.50120857494221616</v>
      </c>
    </row>
    <row r="150" spans="1:66" x14ac:dyDescent="0.25">
      <c r="A150" t="s">
        <v>10</v>
      </c>
      <c r="B150" t="s">
        <v>222</v>
      </c>
      <c r="C150" t="s">
        <v>220</v>
      </c>
      <c r="D150" s="11">
        <v>44416</v>
      </c>
      <c r="E150">
        <f>VLOOKUP(A150,home!$A$2:$E$405,3,FALSE)</f>
        <v>1.6153846153846201</v>
      </c>
      <c r="F150">
        <f>VLOOKUP(B150,home!$B$2:$E$405,3,FALSE)</f>
        <v>0.71</v>
      </c>
      <c r="G150">
        <f>VLOOKUP(C150,away!$B$2:$E$405,4,FALSE)</f>
        <v>0.8</v>
      </c>
      <c r="H150">
        <f>VLOOKUP(A150,away!$A$2:$E$405,3,FALSE)</f>
        <v>1.4957264957265</v>
      </c>
      <c r="I150">
        <f>VLOOKUP(C150,away!$B$2:$E$405,3,FALSE)</f>
        <v>1.1499999999999999</v>
      </c>
      <c r="J150">
        <f>VLOOKUP(B150,home!$B$2:$E$405,4,FALSE)</f>
        <v>1.1499999999999999</v>
      </c>
      <c r="K150" s="3">
        <f t="shared" si="280"/>
        <v>0.9175384615384643</v>
      </c>
      <c r="L150" s="3">
        <f t="shared" si="281"/>
        <v>1.978098290598296</v>
      </c>
      <c r="M150" s="5">
        <f t="shared" si="282"/>
        <v>5.5263824530508161E-2</v>
      </c>
      <c r="N150" s="5">
        <f t="shared" si="283"/>
        <v>5.0706684538454096E-2</v>
      </c>
      <c r="O150" s="5">
        <f t="shared" si="284"/>
        <v>0.10931727683572236</v>
      </c>
      <c r="P150" s="5">
        <f t="shared" si="285"/>
        <v>0.10030280600742308</v>
      </c>
      <c r="Q150" s="5">
        <f t="shared" si="286"/>
        <v>2.3262666660564705E-2</v>
      </c>
      <c r="R150" s="5">
        <f t="shared" si="287"/>
        <v>0.10812015922080156</v>
      </c>
      <c r="S150" s="5">
        <f t="shared" si="288"/>
        <v>4.5511928365583938E-2</v>
      </c>
      <c r="T150" s="5">
        <f t="shared" si="289"/>
        <v>4.6015841156021003E-2</v>
      </c>
      <c r="U150" s="5">
        <f t="shared" si="290"/>
        <v>9.9204404552748066E-2</v>
      </c>
      <c r="V150" s="5">
        <f t="shared" si="291"/>
        <v>9.1781441328803275E-3</v>
      </c>
      <c r="W150" s="5">
        <f t="shared" si="292"/>
        <v>7.1147971263388881E-3</v>
      </c>
      <c r="X150" s="5">
        <f t="shared" si="293"/>
        <v>1.4073768033564622E-2</v>
      </c>
      <c r="Y150" s="5">
        <f t="shared" si="294"/>
        <v>1.3919648244735561E-2</v>
      </c>
      <c r="Z150" s="5">
        <f t="shared" si="295"/>
        <v>7.1290767377961056E-2</v>
      </c>
      <c r="AA150" s="5">
        <f t="shared" si="296"/>
        <v>6.5412021021870909E-2</v>
      </c>
      <c r="AB150" s="5">
        <f t="shared" si="297"/>
        <v>3.0009022567264561E-2</v>
      </c>
      <c r="AC150" s="5">
        <f t="shared" si="298"/>
        <v>1.041134976507388E-3</v>
      </c>
      <c r="AD150" s="5">
        <f t="shared" si="299"/>
        <v>1.6320250023648174E-3</v>
      </c>
      <c r="AE150" s="5">
        <f t="shared" si="300"/>
        <v>3.2283058673915248E-3</v>
      </c>
      <c r="AF150" s="5">
        <f t="shared" si="301"/>
        <v>3.1929531589078128E-3</v>
      </c>
      <c r="AG150" s="5">
        <f t="shared" si="302"/>
        <v>2.1053250618653244E-3</v>
      </c>
      <c r="AH150" s="5">
        <f t="shared" si="303"/>
        <v>3.5255036271446397E-2</v>
      </c>
      <c r="AI150" s="5">
        <f t="shared" si="304"/>
        <v>3.2347851741985678E-2</v>
      </c>
      <c r="AJ150" s="5">
        <f t="shared" si="305"/>
        <v>1.4840199060707935E-2</v>
      </c>
      <c r="AK150" s="5">
        <f t="shared" si="306"/>
        <v>4.538817805028841E-3</v>
      </c>
      <c r="AL150" s="5">
        <f t="shared" si="307"/>
        <v>7.558561895658457E-5</v>
      </c>
      <c r="AM150" s="5">
        <f t="shared" si="308"/>
        <v>2.9948914197242465E-4</v>
      </c>
      <c r="AN150" s="5">
        <f t="shared" si="309"/>
        <v>5.9241895978840353E-4</v>
      </c>
      <c r="AO150" s="5">
        <f t="shared" si="310"/>
        <v>5.8593146583773095E-4</v>
      </c>
      <c r="AP150" s="5">
        <f t="shared" si="311"/>
        <v>3.8634334366045641E-4</v>
      </c>
      <c r="AQ150" s="5">
        <f t="shared" si="312"/>
        <v>1.910562769196948E-4</v>
      </c>
      <c r="AR150" s="5">
        <f t="shared" si="313"/>
        <v>1.3947585396705802E-2</v>
      </c>
      <c r="AS150" s="5">
        <f t="shared" si="314"/>
        <v>1.2797446047069791E-2</v>
      </c>
      <c r="AT150" s="5">
        <f t="shared" si="315"/>
        <v>5.8710744788249584E-3</v>
      </c>
      <c r="AU150" s="5">
        <f t="shared" si="316"/>
        <v>1.7956455482929315E-3</v>
      </c>
      <c r="AV150" s="5">
        <f t="shared" si="317"/>
        <v>4.1189346346227207E-4</v>
      </c>
      <c r="AW150" s="5">
        <f t="shared" si="318"/>
        <v>3.8107356141006042E-6</v>
      </c>
      <c r="AX150" s="5">
        <f t="shared" si="319"/>
        <v>4.579880109547553E-5</v>
      </c>
      <c r="AY150" s="5">
        <f t="shared" si="320"/>
        <v>9.0594530158411495E-5</v>
      </c>
      <c r="AZ150" s="5">
        <f t="shared" si="321"/>
        <v>8.9602442621954795E-5</v>
      </c>
      <c r="BA150" s="5">
        <f t="shared" si="322"/>
        <v>5.9080812861306887E-5</v>
      </c>
      <c r="BB150" s="5">
        <f t="shared" si="323"/>
        <v>2.9216913732027256E-5</v>
      </c>
      <c r="BC150" s="5">
        <f t="shared" si="324"/>
        <v>1.1558785421976196E-5</v>
      </c>
      <c r="BD150" s="5">
        <f t="shared" si="325"/>
        <v>4.5982824718662522E-3</v>
      </c>
      <c r="BE150" s="5">
        <f t="shared" si="326"/>
        <v>4.2191010249554477E-3</v>
      </c>
      <c r="BF150" s="5">
        <f t="shared" si="327"/>
        <v>1.9355937317564896E-3</v>
      </c>
      <c r="BG150" s="5">
        <f t="shared" si="328"/>
        <v>5.9199389826644817E-4</v>
      </c>
      <c r="BH150" s="5">
        <f t="shared" si="329"/>
        <v>1.3579429266388874E-4</v>
      </c>
      <c r="BI150" s="5">
        <f t="shared" si="330"/>
        <v>2.4919297275305693E-5</v>
      </c>
      <c r="BJ150" s="8">
        <f t="shared" si="331"/>
        <v>0.16763310632427822</v>
      </c>
      <c r="BK150" s="8">
        <f t="shared" si="332"/>
        <v>0.21146401816201787</v>
      </c>
      <c r="BL150" s="8">
        <f t="shared" si="333"/>
        <v>0.54537411872871588</v>
      </c>
      <c r="BM150" s="8">
        <f t="shared" si="334"/>
        <v>0.5487018090049548</v>
      </c>
      <c r="BN150" s="8">
        <f t="shared" si="335"/>
        <v>0.44697341779347399</v>
      </c>
    </row>
    <row r="151" spans="1:66" x14ac:dyDescent="0.25">
      <c r="A151" t="s">
        <v>10</v>
      </c>
      <c r="B151" t="s">
        <v>226</v>
      </c>
      <c r="C151" t="s">
        <v>41</v>
      </c>
      <c r="D151" s="11">
        <v>44416</v>
      </c>
      <c r="E151">
        <f>VLOOKUP(A151,home!$A$2:$E$405,3,FALSE)</f>
        <v>1.6153846153846201</v>
      </c>
      <c r="F151">
        <f>VLOOKUP(B151,home!$B$2:$E$405,3,FALSE)</f>
        <v>0.93</v>
      </c>
      <c r="G151">
        <f>VLOOKUP(C151,away!$B$2:$E$405,4,FALSE)</f>
        <v>0.83</v>
      </c>
      <c r="H151">
        <f>VLOOKUP(A151,away!$A$2:$E$405,3,FALSE)</f>
        <v>1.4957264957265</v>
      </c>
      <c r="I151">
        <f>VLOOKUP(C151,away!$B$2:$E$405,3,FALSE)</f>
        <v>1.44</v>
      </c>
      <c r="J151">
        <f>VLOOKUP(B151,home!$B$2:$E$405,4,FALSE)</f>
        <v>0.89</v>
      </c>
      <c r="K151" s="3">
        <f t="shared" si="280"/>
        <v>1.2469153846153882</v>
      </c>
      <c r="L151" s="3">
        <f t="shared" si="281"/>
        <v>1.9169230769230825</v>
      </c>
      <c r="M151" s="5">
        <f t="shared" si="282"/>
        <v>4.2263203651533521E-2</v>
      </c>
      <c r="N151" s="5">
        <f t="shared" si="283"/>
        <v>5.2698638836230396E-2</v>
      </c>
      <c r="O151" s="5">
        <f t="shared" si="284"/>
        <v>8.1015310384324468E-2</v>
      </c>
      <c r="P151" s="5">
        <f t="shared" si="285"/>
        <v>0.10101923690760499</v>
      </c>
      <c r="Q151" s="5">
        <f t="shared" si="286"/>
        <v>3.2855371756592824E-2</v>
      </c>
      <c r="R151" s="5">
        <f t="shared" si="287"/>
        <v>7.7650059029898938E-2</v>
      </c>
      <c r="S151" s="5">
        <f t="shared" si="288"/>
        <v>6.0365077323146478E-2</v>
      </c>
      <c r="T151" s="5">
        <f t="shared" si="289"/>
        <v>6.2981220321099651E-2</v>
      </c>
      <c r="U151" s="5">
        <f t="shared" si="290"/>
        <v>9.6823053220674027E-2</v>
      </c>
      <c r="V151" s="5">
        <f t="shared" si="291"/>
        <v>1.6031897253885548E-2</v>
      </c>
      <c r="W151" s="5">
        <f t="shared" si="292"/>
        <v>1.3655956170184507E-2</v>
      </c>
      <c r="X151" s="5">
        <f t="shared" si="293"/>
        <v>2.6177417520076834E-2</v>
      </c>
      <c r="Y151" s="5">
        <f t="shared" si="294"/>
        <v>2.5090047869242956E-2</v>
      </c>
      <c r="Z151" s="5">
        <f t="shared" si="295"/>
        <v>4.9616396692950968E-2</v>
      </c>
      <c r="AA151" s="5">
        <f t="shared" si="296"/>
        <v>6.1867448365620629E-2</v>
      </c>
      <c r="AB151" s="5">
        <f t="shared" si="297"/>
        <v>3.8571736586995253E-2</v>
      </c>
      <c r="AC151" s="5">
        <f t="shared" si="298"/>
        <v>2.3950060082434748E-3</v>
      </c>
      <c r="AD151" s="5">
        <f t="shared" si="299"/>
        <v>4.2569554600591234E-3</v>
      </c>
      <c r="AE151" s="5">
        <f t="shared" si="300"/>
        <v>8.1602561588210477E-3</v>
      </c>
      <c r="AF151" s="5">
        <f t="shared" si="301"/>
        <v>7.8212916722238922E-3</v>
      </c>
      <c r="AG151" s="5">
        <f t="shared" si="302"/>
        <v>4.9976048326107695E-3</v>
      </c>
      <c r="AH151" s="5">
        <f t="shared" si="303"/>
        <v>2.3777703953621949E-2</v>
      </c>
      <c r="AI151" s="5">
        <f t="shared" si="304"/>
        <v>2.9648784870601349E-2</v>
      </c>
      <c r="AJ151" s="5">
        <f t="shared" si="305"/>
        <v>1.8484762995152389E-2</v>
      </c>
      <c r="AK151" s="5">
        <f t="shared" si="306"/>
        <v>7.6829784532082487E-3</v>
      </c>
      <c r="AL151" s="5">
        <f t="shared" si="307"/>
        <v>2.2898565034182503E-4</v>
      </c>
      <c r="AM151" s="5">
        <f t="shared" si="308"/>
        <v>1.0616126509540389E-3</v>
      </c>
      <c r="AN151" s="5">
        <f t="shared" si="309"/>
        <v>2.0350297893672862E-3</v>
      </c>
      <c r="AO151" s="5">
        <f t="shared" si="310"/>
        <v>1.9504977827320363E-3</v>
      </c>
      <c r="AP151" s="5">
        <f t="shared" si="311"/>
        <v>1.2463180704021153E-3</v>
      </c>
      <c r="AQ151" s="5">
        <f t="shared" si="312"/>
        <v>5.9727396758501531E-4</v>
      </c>
      <c r="AR151" s="5">
        <f t="shared" si="313"/>
        <v>9.1160058849886275E-3</v>
      </c>
      <c r="AS151" s="5">
        <f t="shared" si="314"/>
        <v>1.1366887984236736E-2</v>
      </c>
      <c r="AT151" s="5">
        <f t="shared" si="315"/>
        <v>7.0867737513722927E-3</v>
      </c>
      <c r="AU151" s="5">
        <f t="shared" si="316"/>
        <v>2.9455357392915407E-3</v>
      </c>
      <c r="AV151" s="5">
        <f t="shared" si="317"/>
        <v>9.1820845731427055E-4</v>
      </c>
      <c r="AW151" s="5">
        <f t="shared" si="318"/>
        <v>1.5203635039023881E-5</v>
      </c>
      <c r="AX151" s="5">
        <f t="shared" si="319"/>
        <v>2.2062352449615314E-4</v>
      </c>
      <c r="AY151" s="5">
        <f t="shared" si="320"/>
        <v>4.2291832541878084E-4</v>
      </c>
      <c r="AZ151" s="5">
        <f t="shared" si="321"/>
        <v>4.0535094882446356E-4</v>
      </c>
      <c r="BA151" s="5">
        <f t="shared" si="322"/>
        <v>2.5900886268476062E-4</v>
      </c>
      <c r="BB151" s="5">
        <f t="shared" si="323"/>
        <v>1.2412501650200484E-4</v>
      </c>
      <c r="BC151" s="5">
        <f t="shared" si="324"/>
        <v>4.7587621711230312E-5</v>
      </c>
      <c r="BD151" s="5">
        <f t="shared" si="325"/>
        <v>2.9124470083835541E-3</v>
      </c>
      <c r="BE151" s="5">
        <f t="shared" si="326"/>
        <v>3.6315749816305163E-3</v>
      </c>
      <c r="BF151" s="5">
        <f t="shared" si="327"/>
        <v>2.2641333574897182E-3</v>
      </c>
      <c r="BG151" s="5">
        <f t="shared" si="328"/>
        <v>9.4106090542494104E-4</v>
      </c>
      <c r="BH151" s="5">
        <f t="shared" si="329"/>
        <v>2.9335583020861136E-4</v>
      </c>
      <c r="BI151" s="5">
        <f t="shared" si="330"/>
        <v>7.3157979570747384E-5</v>
      </c>
      <c r="BJ151" s="8">
        <f t="shared" si="331"/>
        <v>0.24706510715781987</v>
      </c>
      <c r="BK151" s="8">
        <f t="shared" si="332"/>
        <v>0.2227263251201746</v>
      </c>
      <c r="BL151" s="8">
        <f t="shared" si="333"/>
        <v>0.47707097974000884</v>
      </c>
      <c r="BM151" s="8">
        <f t="shared" si="334"/>
        <v>0.60856927345438916</v>
      </c>
      <c r="BN151" s="8">
        <f t="shared" si="335"/>
        <v>0.3875018205661851</v>
      </c>
    </row>
    <row r="152" spans="1:66" x14ac:dyDescent="0.25">
      <c r="A152" t="s">
        <v>10</v>
      </c>
      <c r="B152" t="s">
        <v>12</v>
      </c>
      <c r="C152" t="s">
        <v>447</v>
      </c>
      <c r="D152" s="11">
        <v>44416</v>
      </c>
      <c r="E152">
        <f>VLOOKUP(A152,home!$A$2:$E$405,3,FALSE)</f>
        <v>1.6153846153846201</v>
      </c>
      <c r="F152">
        <f>VLOOKUP(B152,home!$B$2:$E$405,3,FALSE)</f>
        <v>1.68</v>
      </c>
      <c r="G152">
        <f>VLOOKUP(C152,away!$B$2:$E$405,4,FALSE)</f>
        <v>1.59</v>
      </c>
      <c r="H152">
        <f>VLOOKUP(A152,away!$A$2:$E$405,3,FALSE)</f>
        <v>1.4957264957265</v>
      </c>
      <c r="I152">
        <f>VLOOKUP(C152,away!$B$2:$E$405,3,FALSE)</f>
        <v>0.44</v>
      </c>
      <c r="J152">
        <f>VLOOKUP(B152,home!$B$2:$E$405,4,FALSE)</f>
        <v>1.05</v>
      </c>
      <c r="K152" s="3">
        <f t="shared" si="280"/>
        <v>4.3150153846153971</v>
      </c>
      <c r="L152" s="3">
        <f t="shared" si="281"/>
        <v>0.69102564102564301</v>
      </c>
      <c r="M152" s="5">
        <f t="shared" si="282"/>
        <v>6.6973655885814521E-3</v>
      </c>
      <c r="N152" s="5">
        <f t="shared" si="283"/>
        <v>2.8899235551122723E-2</v>
      </c>
      <c r="O152" s="5">
        <f t="shared" si="284"/>
        <v>4.62805134903258E-3</v>
      </c>
      <c r="P152" s="5">
        <f t="shared" si="285"/>
        <v>1.9970112771865629E-2</v>
      </c>
      <c r="Q152" s="5">
        <f t="shared" si="286"/>
        <v>6.2350323003359381E-2</v>
      </c>
      <c r="R152" s="5">
        <f t="shared" si="287"/>
        <v>1.5990510750824151E-3</v>
      </c>
      <c r="S152" s="5">
        <f t="shared" si="288"/>
        <v>1.4886652029305614E-2</v>
      </c>
      <c r="T152" s="5">
        <f t="shared" si="289"/>
        <v>4.3085671921552306E-2</v>
      </c>
      <c r="U152" s="5">
        <f t="shared" si="290"/>
        <v>6.8999299897664129E-3</v>
      </c>
      <c r="V152" s="5">
        <f t="shared" si="291"/>
        <v>4.9320905177603859E-3</v>
      </c>
      <c r="W152" s="5">
        <f t="shared" si="292"/>
        <v>8.9680867665078365E-2</v>
      </c>
      <c r="X152" s="5">
        <f t="shared" si="293"/>
        <v>6.1971779065996629E-2</v>
      </c>
      <c r="Y152" s="5">
        <f t="shared" si="294"/>
        <v>2.141204417728992E-2</v>
      </c>
      <c r="Z152" s="5">
        <f t="shared" si="295"/>
        <v>3.683284313971899E-4</v>
      </c>
      <c r="AA152" s="5">
        <f t="shared" si="296"/>
        <v>1.5893428480701314E-3</v>
      </c>
      <c r="AB152" s="5">
        <f t="shared" si="297"/>
        <v>3.4290194204255344E-3</v>
      </c>
      <c r="AC152" s="5">
        <f t="shared" si="298"/>
        <v>9.1915248744082881E-4</v>
      </c>
      <c r="AD152" s="5">
        <f t="shared" si="299"/>
        <v>9.6743580920117658E-2</v>
      </c>
      <c r="AE152" s="5">
        <f t="shared" si="300"/>
        <v>6.6852295020440461E-2</v>
      </c>
      <c r="AF152" s="5">
        <f t="shared" si="301"/>
        <v>2.3098325010267633E-2</v>
      </c>
      <c r="AG152" s="5">
        <f t="shared" si="302"/>
        <v>5.320511615612946E-3</v>
      </c>
      <c r="AH152" s="5">
        <f t="shared" si="303"/>
        <v>6.3631097603553184E-5</v>
      </c>
      <c r="AI152" s="5">
        <f t="shared" si="304"/>
        <v>2.7456916509929589E-4</v>
      </c>
      <c r="AJ152" s="5">
        <f t="shared" si="305"/>
        <v>5.9238508577223335E-4</v>
      </c>
      <c r="AK152" s="5">
        <f t="shared" si="306"/>
        <v>8.5205025290796641E-4</v>
      </c>
      <c r="AL152" s="5">
        <f t="shared" si="307"/>
        <v>1.0962865076399087E-4</v>
      </c>
      <c r="AM152" s="5">
        <f t="shared" si="308"/>
        <v>8.3490008006618432E-2</v>
      </c>
      <c r="AN152" s="5">
        <f t="shared" si="309"/>
        <v>5.7693736302009566E-2</v>
      </c>
      <c r="AO152" s="5">
        <f t="shared" si="310"/>
        <v>1.9933925555630283E-2</v>
      </c>
      <c r="AP152" s="5">
        <f t="shared" si="311"/>
        <v>4.5916178950789546E-3</v>
      </c>
      <c r="AQ152" s="5">
        <f t="shared" si="312"/>
        <v>7.9323142482293706E-4</v>
      </c>
      <c r="AR152" s="5">
        <f t="shared" si="313"/>
        <v>8.7941440021321206E-6</v>
      </c>
      <c r="AS152" s="5">
        <f t="shared" si="314"/>
        <v>3.7946866663723323E-5</v>
      </c>
      <c r="AT152" s="5">
        <f t="shared" si="315"/>
        <v>8.1870656725957646E-5</v>
      </c>
      <c r="AU152" s="5">
        <f t="shared" si="316"/>
        <v>1.1775771444035778E-4</v>
      </c>
      <c r="AV152" s="5">
        <f t="shared" si="317"/>
        <v>1.2703158736682263E-4</v>
      </c>
      <c r="AW152" s="5">
        <f t="shared" si="318"/>
        <v>9.0802557190752819E-6</v>
      </c>
      <c r="AX152" s="5">
        <f t="shared" si="319"/>
        <v>6.0043444835036881E-2</v>
      </c>
      <c r="AY152" s="5">
        <f t="shared" si="320"/>
        <v>4.1491559956519194E-2</v>
      </c>
      <c r="AZ152" s="5">
        <f t="shared" si="321"/>
        <v>1.4335865908053785E-2</v>
      </c>
      <c r="BA152" s="5">
        <f t="shared" si="322"/>
        <v>3.3021503095901766E-3</v>
      </c>
      <c r="BB152" s="5">
        <f t="shared" si="323"/>
        <v>5.7046763361189435E-4</v>
      </c>
      <c r="BC152" s="5">
        <f t="shared" si="324"/>
        <v>7.8841552440208203E-5</v>
      </c>
      <c r="BD152" s="5">
        <f t="shared" si="325"/>
        <v>1.0128298327241931E-6</v>
      </c>
      <c r="BE152" s="5">
        <f t="shared" si="326"/>
        <v>4.3703763102023328E-6</v>
      </c>
      <c r="BF152" s="5">
        <f t="shared" si="327"/>
        <v>9.4291205075408704E-6</v>
      </c>
      <c r="BG152" s="5">
        <f t="shared" si="328"/>
        <v>1.3562266684477134E-5</v>
      </c>
      <c r="BH152" s="5">
        <f t="shared" si="329"/>
        <v>1.4630347348443921E-5</v>
      </c>
      <c r="BI152" s="5">
        <f t="shared" si="330"/>
        <v>1.2626034778160516E-5</v>
      </c>
      <c r="BJ152" s="8">
        <f t="shared" si="331"/>
        <v>0.78573948333025034</v>
      </c>
      <c r="BK152" s="8">
        <f t="shared" si="332"/>
        <v>8.9006562002237097E-2</v>
      </c>
      <c r="BL152" s="8">
        <f t="shared" si="333"/>
        <v>2.0357062228420663E-2</v>
      </c>
      <c r="BM152" s="8">
        <f t="shared" si="334"/>
        <v>0.72984481695246073</v>
      </c>
      <c r="BN152" s="8">
        <f t="shared" si="335"/>
        <v>0.12414413933904418</v>
      </c>
    </row>
    <row r="153" spans="1:66" x14ac:dyDescent="0.25">
      <c r="A153" t="s">
        <v>10</v>
      </c>
      <c r="B153" t="s">
        <v>37</v>
      </c>
      <c r="C153" t="s">
        <v>219</v>
      </c>
      <c r="D153" s="11">
        <v>44416</v>
      </c>
      <c r="E153">
        <f>VLOOKUP(A153,home!$A$2:$E$405,3,FALSE)</f>
        <v>1.6153846153846201</v>
      </c>
      <c r="F153">
        <f>VLOOKUP(B153,home!$B$2:$E$405,3,FALSE)</f>
        <v>0.88</v>
      </c>
      <c r="G153">
        <f>VLOOKUP(C153,away!$B$2:$E$405,4,FALSE)</f>
        <v>0.62</v>
      </c>
      <c r="H153">
        <f>VLOOKUP(A153,away!$A$2:$E$405,3,FALSE)</f>
        <v>1.4957264957265</v>
      </c>
      <c r="I153">
        <f>VLOOKUP(C153,away!$B$2:$E$405,3,FALSE)</f>
        <v>0.52</v>
      </c>
      <c r="J153">
        <f>VLOOKUP(B153,home!$B$2:$E$405,4,FALSE)</f>
        <v>1.24</v>
      </c>
      <c r="K153" s="3">
        <f t="shared" si="280"/>
        <v>0.88135384615384871</v>
      </c>
      <c r="L153" s="3">
        <f t="shared" si="281"/>
        <v>0.96444444444444721</v>
      </c>
      <c r="M153" s="5">
        <f t="shared" si="282"/>
        <v>0.15789922110052357</v>
      </c>
      <c r="N153" s="5">
        <f t="shared" si="283"/>
        <v>0.13916508582164339</v>
      </c>
      <c r="O153" s="5">
        <f t="shared" si="284"/>
        <v>0.15228502657250537</v>
      </c>
      <c r="P153" s="5">
        <f t="shared" si="285"/>
        <v>0.13421699388131864</v>
      </c>
      <c r="Q153" s="5">
        <f t="shared" si="286"/>
        <v>6.1326841819617915E-2</v>
      </c>
      <c r="R153" s="5">
        <f t="shared" si="287"/>
        <v>7.3435223924963905E-2</v>
      </c>
      <c r="S153" s="5">
        <f t="shared" si="288"/>
        <v>2.8521675599446957E-2</v>
      </c>
      <c r="T153" s="5">
        <f t="shared" si="289"/>
        <v>5.9146331888253884E-2</v>
      </c>
      <c r="U153" s="5">
        <f t="shared" si="290"/>
        <v>6.4722417049436071E-2</v>
      </c>
      <c r="V153" s="5">
        <f t="shared" si="291"/>
        <v>2.6937671120822377E-3</v>
      </c>
      <c r="W153" s="5">
        <f t="shared" si="292"/>
        <v>1.801688263672965E-2</v>
      </c>
      <c r="X153" s="5">
        <f t="shared" si="293"/>
        <v>1.7376282365201532E-2</v>
      </c>
      <c r="Y153" s="5">
        <f t="shared" si="294"/>
        <v>8.3792294961083195E-3</v>
      </c>
      <c r="Z153" s="5">
        <f t="shared" si="295"/>
        <v>2.3608064580321799E-2</v>
      </c>
      <c r="AA153" s="5">
        <f t="shared" si="296"/>
        <v>2.0807058518115065E-2</v>
      </c>
      <c r="AB153" s="5">
        <f t="shared" si="297"/>
        <v>9.1691905260444569E-3</v>
      </c>
      <c r="AC153" s="5">
        <f t="shared" si="298"/>
        <v>1.4310920973838491E-4</v>
      </c>
      <c r="AD153" s="5">
        <f t="shared" si="299"/>
        <v>3.9698122018960421E-3</v>
      </c>
      <c r="AE153" s="5">
        <f t="shared" si="300"/>
        <v>3.8286633236064155E-3</v>
      </c>
      <c r="AF153" s="5">
        <f t="shared" si="301"/>
        <v>1.8462665360502101E-3</v>
      </c>
      <c r="AG153" s="5">
        <f t="shared" si="302"/>
        <v>5.9354050121910641E-4</v>
      </c>
      <c r="AH153" s="5">
        <f t="shared" si="303"/>
        <v>5.6921666821442719E-3</v>
      </c>
      <c r="AI153" s="5">
        <f t="shared" si="304"/>
        <v>5.0168129982566456E-3</v>
      </c>
      <c r="AJ153" s="5">
        <f t="shared" si="305"/>
        <v>2.2107937157240581E-3</v>
      </c>
      <c r="AK153" s="5">
        <f t="shared" si="306"/>
        <v>6.4949718146871914E-4</v>
      </c>
      <c r="AL153" s="5">
        <f t="shared" si="307"/>
        <v>4.8658094179170036E-6</v>
      </c>
      <c r="AM153" s="5">
        <f t="shared" si="308"/>
        <v>6.9976185052991128E-4</v>
      </c>
      <c r="AN153" s="5">
        <f t="shared" si="309"/>
        <v>6.7488142917773849E-4</v>
      </c>
      <c r="AO153" s="5">
        <f t="shared" si="310"/>
        <v>3.254428225145993E-4</v>
      </c>
      <c r="AP153" s="5">
        <f t="shared" si="311"/>
        <v>1.0462384071950853E-4</v>
      </c>
      <c r="AQ153" s="5">
        <f t="shared" si="312"/>
        <v>2.5225970484592679E-5</v>
      </c>
      <c r="AR153" s="5">
        <f t="shared" si="313"/>
        <v>1.0979557066891654E-3</v>
      </c>
      <c r="AS153" s="5">
        <f t="shared" si="314"/>
        <v>9.6768748499706286E-4</v>
      </c>
      <c r="AT153" s="5">
        <f t="shared" si="315"/>
        <v>4.2643754338855306E-4</v>
      </c>
      <c r="AU153" s="5">
        <f t="shared" si="316"/>
        <v>1.2528078966996667E-4</v>
      </c>
      <c r="AV153" s="5">
        <f t="shared" si="317"/>
        <v>2.7604176456204116E-5</v>
      </c>
      <c r="AW153" s="5">
        <f t="shared" si="318"/>
        <v>1.1488944029553249E-7</v>
      </c>
      <c r="AX153" s="5">
        <f t="shared" si="319"/>
        <v>1.0278963305937862E-4</v>
      </c>
      <c r="AY153" s="5">
        <f t="shared" si="320"/>
        <v>9.9134890550600985E-5</v>
      </c>
      <c r="AZ153" s="5">
        <f t="shared" si="321"/>
        <v>4.7805047221067728E-5</v>
      </c>
      <c r="BA153" s="5">
        <f t="shared" si="322"/>
        <v>1.5368437402921079E-5</v>
      </c>
      <c r="BB153" s="5">
        <f t="shared" si="323"/>
        <v>3.7055010182598697E-6</v>
      </c>
      <c r="BC153" s="5">
        <f t="shared" si="324"/>
        <v>7.1474997418879499E-7</v>
      </c>
      <c r="BD153" s="5">
        <f t="shared" si="325"/>
        <v>1.764862135937403E-4</v>
      </c>
      <c r="BE153" s="5">
        <f t="shared" si="326"/>
        <v>1.5554680314397266E-4</v>
      </c>
      <c r="BF153" s="5">
        <f t="shared" si="327"/>
        <v>6.8545886603937946E-5</v>
      </c>
      <c r="BG153" s="5">
        <f t="shared" si="328"/>
        <v>2.0137726932135428E-5</v>
      </c>
      <c r="BH153" s="5">
        <f t="shared" si="329"/>
        <v>4.4371157711083753E-6</v>
      </c>
      <c r="BI153" s="5">
        <f t="shared" si="330"/>
        <v>7.8213381013925352E-7</v>
      </c>
      <c r="BJ153" s="8">
        <f t="shared" si="331"/>
        <v>0.31574839076297923</v>
      </c>
      <c r="BK153" s="8">
        <f t="shared" si="332"/>
        <v>0.3235787676030783</v>
      </c>
      <c r="BL153" s="8">
        <f t="shared" si="333"/>
        <v>0.33705908874971452</v>
      </c>
      <c r="BM153" s="8">
        <f t="shared" si="334"/>
        <v>0.28156689857441081</v>
      </c>
      <c r="BN153" s="8">
        <f t="shared" si="335"/>
        <v>0.71832839312057284</v>
      </c>
    </row>
    <row r="154" spans="1:66" x14ac:dyDescent="0.25">
      <c r="A154" t="s">
        <v>72</v>
      </c>
      <c r="B154" t="s">
        <v>68</v>
      </c>
      <c r="C154" t="s">
        <v>73</v>
      </c>
      <c r="D154" s="11">
        <v>44416</v>
      </c>
      <c r="E154">
        <f>VLOOKUP(A154,home!$A$2:$E$405,3,FALSE)</f>
        <v>1.4166666666666701</v>
      </c>
      <c r="F154">
        <f>VLOOKUP(B154,home!$B$2:$E$405,3,FALSE)</f>
        <v>1.68</v>
      </c>
      <c r="G154">
        <f>VLOOKUP(C154,away!$B$2:$E$405,4,FALSE)</f>
        <v>0.61</v>
      </c>
      <c r="H154">
        <f>VLOOKUP(A154,away!$A$2:$E$405,3,FALSE)</f>
        <v>1.11666666666667</v>
      </c>
      <c r="I154">
        <f>VLOOKUP(C154,away!$B$2:$E$405,3,FALSE)</f>
        <v>0.5</v>
      </c>
      <c r="J154">
        <f>VLOOKUP(B154,home!$B$2:$E$405,4,FALSE)</f>
        <v>0.56000000000000005</v>
      </c>
      <c r="K154" s="3">
        <f t="shared" si="280"/>
        <v>1.4518000000000035</v>
      </c>
      <c r="L154" s="3">
        <f t="shared" si="281"/>
        <v>0.31266666666666765</v>
      </c>
      <c r="M154" s="5">
        <f t="shared" si="282"/>
        <v>0.17127811045529284</v>
      </c>
      <c r="N154" s="5">
        <f t="shared" si="283"/>
        <v>0.24866156075899473</v>
      </c>
      <c r="O154" s="5">
        <f t="shared" si="284"/>
        <v>5.3552955869021729E-2</v>
      </c>
      <c r="P154" s="5">
        <f t="shared" si="285"/>
        <v>7.7748181330645927E-2</v>
      </c>
      <c r="Q154" s="5">
        <f t="shared" si="286"/>
        <v>0.18050342695495475</v>
      </c>
      <c r="R154" s="5">
        <f t="shared" si="287"/>
        <v>8.3721121008570876E-3</v>
      </c>
      <c r="S154" s="5">
        <f t="shared" si="288"/>
        <v>8.8230476214308986E-3</v>
      </c>
      <c r="T154" s="5">
        <f t="shared" si="289"/>
        <v>5.6437404827916031E-2</v>
      </c>
      <c r="U154" s="5">
        <f t="shared" si="290"/>
        <v>1.2154632348024349E-2</v>
      </c>
      <c r="V154" s="5">
        <f t="shared" si="291"/>
        <v>4.4500458901897236E-4</v>
      </c>
      <c r="W154" s="5">
        <f t="shared" si="292"/>
        <v>8.7351625084401294E-2</v>
      </c>
      <c r="X154" s="5">
        <f t="shared" si="293"/>
        <v>2.7311941443056223E-2</v>
      </c>
      <c r="Y154" s="5">
        <f t="shared" si="294"/>
        <v>4.2697668455978022E-3</v>
      </c>
      <c r="Z154" s="5">
        <f t="shared" si="295"/>
        <v>8.7256012784488592E-4</v>
      </c>
      <c r="AA154" s="5">
        <f t="shared" si="296"/>
        <v>1.2667827936052084E-3</v>
      </c>
      <c r="AB154" s="5">
        <f t="shared" si="297"/>
        <v>9.1955762987802321E-4</v>
      </c>
      <c r="AC154" s="5">
        <f t="shared" si="298"/>
        <v>1.2625043484850159E-5</v>
      </c>
      <c r="AD154" s="5">
        <f t="shared" si="299"/>
        <v>3.1704272324383546E-2</v>
      </c>
      <c r="AE154" s="5">
        <f t="shared" si="300"/>
        <v>9.9128691467572864E-3</v>
      </c>
      <c r="AF154" s="5">
        <f t="shared" si="301"/>
        <v>1.5497118766097269E-3</v>
      </c>
      <c r="AG154" s="5">
        <f t="shared" si="302"/>
        <v>1.6151441558443649E-4</v>
      </c>
      <c r="AH154" s="5">
        <f t="shared" si="303"/>
        <v>6.820511665987546E-5</v>
      </c>
      <c r="AI154" s="5">
        <f t="shared" si="304"/>
        <v>9.9020188366807433E-5</v>
      </c>
      <c r="AJ154" s="5">
        <f t="shared" si="305"/>
        <v>7.1878754735465712E-5</v>
      </c>
      <c r="AK154" s="5">
        <f t="shared" si="306"/>
        <v>3.4784525374983119E-5</v>
      </c>
      <c r="AL154" s="5">
        <f t="shared" si="307"/>
        <v>2.2923517022886161E-7</v>
      </c>
      <c r="AM154" s="5">
        <f t="shared" si="308"/>
        <v>9.2056525121080243E-3</v>
      </c>
      <c r="AN154" s="5">
        <f t="shared" si="309"/>
        <v>2.8783006854524512E-3</v>
      </c>
      <c r="AO154" s="5">
        <f t="shared" si="310"/>
        <v>4.4997434049240121E-4</v>
      </c>
      <c r="AP154" s="5">
        <f t="shared" si="311"/>
        <v>4.6897325709097072E-5</v>
      </c>
      <c r="AQ154" s="5">
        <f t="shared" si="312"/>
        <v>3.6658076262610996E-6</v>
      </c>
      <c r="AR154" s="5">
        <f t="shared" si="313"/>
        <v>4.2650932951308954E-6</v>
      </c>
      <c r="AS154" s="5">
        <f t="shared" si="314"/>
        <v>6.1920624458710485E-6</v>
      </c>
      <c r="AT154" s="5">
        <f t="shared" si="315"/>
        <v>4.4948181294578058E-6</v>
      </c>
      <c r="AU154" s="5">
        <f t="shared" si="316"/>
        <v>2.1751923201156192E-6</v>
      </c>
      <c r="AV154" s="5">
        <f t="shared" si="317"/>
        <v>7.8948605258596621E-7</v>
      </c>
      <c r="AW154" s="5">
        <f t="shared" si="318"/>
        <v>2.8904610712008363E-9</v>
      </c>
      <c r="AX154" s="5">
        <f t="shared" si="319"/>
        <v>2.2274610528464091E-3</v>
      </c>
      <c r="AY154" s="5">
        <f t="shared" si="320"/>
        <v>6.9645282252331277E-4</v>
      </c>
      <c r="AZ154" s="5">
        <f t="shared" si="321"/>
        <v>1.0887879125447821E-4</v>
      </c>
      <c r="BA154" s="5">
        <f t="shared" si="322"/>
        <v>1.1347589577411209E-5</v>
      </c>
      <c r="BB154" s="5">
        <f t="shared" si="323"/>
        <v>8.8700325196764565E-7</v>
      </c>
      <c r="BC154" s="5">
        <f t="shared" si="324"/>
        <v>5.5467270023043653E-8</v>
      </c>
      <c r="BD154" s="5">
        <f t="shared" si="325"/>
        <v>2.2225875060182154E-7</v>
      </c>
      <c r="BE154" s="5">
        <f t="shared" si="326"/>
        <v>3.2267525412372527E-7</v>
      </c>
      <c r="BF154" s="5">
        <f t="shared" si="327"/>
        <v>2.342299669684128E-7</v>
      </c>
      <c r="BG154" s="5">
        <f t="shared" si="328"/>
        <v>1.1335168868158083E-7</v>
      </c>
      <c r="BH154" s="5">
        <f t="shared" si="329"/>
        <v>4.1140995406979882E-8</v>
      </c>
      <c r="BI154" s="5">
        <f t="shared" si="330"/>
        <v>1.1945699426370702E-8</v>
      </c>
      <c r="BJ154" s="8">
        <f t="shared" si="331"/>
        <v>0.66349366707636759</v>
      </c>
      <c r="BK154" s="8">
        <f t="shared" si="332"/>
        <v>0.25900365109756701</v>
      </c>
      <c r="BL154" s="8">
        <f t="shared" si="333"/>
        <v>7.6558791581121902E-2</v>
      </c>
      <c r="BM154" s="8">
        <f t="shared" si="334"/>
        <v>0.25911587248107226</v>
      </c>
      <c r="BN154" s="8">
        <f t="shared" si="335"/>
        <v>0.74011634746976718</v>
      </c>
    </row>
    <row r="155" spans="1:66" s="10" customFormat="1" x14ac:dyDescent="0.25">
      <c r="A155" t="s">
        <v>72</v>
      </c>
      <c r="B155" t="s">
        <v>326</v>
      </c>
      <c r="C155" t="s">
        <v>85</v>
      </c>
      <c r="D155" s="11">
        <v>44416</v>
      </c>
      <c r="E155">
        <f>VLOOKUP(A155,home!$A$2:$E$405,3,FALSE)</f>
        <v>1.4166666666666701</v>
      </c>
      <c r="F155">
        <f>VLOOKUP(B155,home!$B$2:$E$405,3,FALSE)</f>
        <v>1.51</v>
      </c>
      <c r="G155">
        <f>VLOOKUP(C155,away!$B$2:$E$405,4,FALSE)</f>
        <v>0.62</v>
      </c>
      <c r="H155">
        <f>VLOOKUP(A155,away!$A$2:$E$405,3,FALSE)</f>
        <v>1.11666666666667</v>
      </c>
      <c r="I155">
        <f>VLOOKUP(C155,away!$B$2:$E$405,3,FALSE)</f>
        <v>1.1499999999999999</v>
      </c>
      <c r="J155">
        <f>VLOOKUP(B155,home!$B$2:$E$405,4,FALSE)</f>
        <v>0.51</v>
      </c>
      <c r="K155" s="3">
        <f t="shared" si="280"/>
        <v>1.3262833333333366</v>
      </c>
      <c r="L155" s="3">
        <f t="shared" si="281"/>
        <v>0.65492500000000198</v>
      </c>
      <c r="M155" s="5">
        <f t="shared" si="282"/>
        <v>0.13790250440389287</v>
      </c>
      <c r="N155" s="5">
        <f t="shared" si="283"/>
        <v>0.18289779321581015</v>
      </c>
      <c r="O155" s="5">
        <f t="shared" si="284"/>
        <v>9.0315797696719796E-2</v>
      </c>
      <c r="P155" s="5">
        <f t="shared" si="285"/>
        <v>0.11978433722186481</v>
      </c>
      <c r="Q155" s="5">
        <f t="shared" si="286"/>
        <v>0.12128714742278804</v>
      </c>
      <c r="R155" s="5">
        <f t="shared" si="287"/>
        <v>2.9575036903262197E-2</v>
      </c>
      <c r="S155" s="5">
        <f t="shared" si="288"/>
        <v>2.6011651321533928E-2</v>
      </c>
      <c r="T155" s="5">
        <f t="shared" si="289"/>
        <v>7.943398502586968E-2</v>
      </c>
      <c r="U155" s="5">
        <f t="shared" si="290"/>
        <v>3.9224878527515022E-2</v>
      </c>
      <c r="V155" s="5">
        <f t="shared" si="291"/>
        <v>2.5104599377531352E-3</v>
      </c>
      <c r="W155" s="5">
        <f t="shared" si="292"/>
        <v>5.3620374058129021E-2</v>
      </c>
      <c r="X155" s="5">
        <f t="shared" si="293"/>
        <v>3.5117323480020252E-2</v>
      </c>
      <c r="Y155" s="5">
        <f t="shared" si="294"/>
        <v>1.1499606540076165E-2</v>
      </c>
      <c r="Z155" s="5">
        <f t="shared" si="295"/>
        <v>6.4564770146230176E-3</v>
      </c>
      <c r="AA155" s="5">
        <f t="shared" si="296"/>
        <v>8.5631178565442855E-3</v>
      </c>
      <c r="AB155" s="5">
        <f t="shared" si="297"/>
        <v>5.6785602472518865E-3</v>
      </c>
      <c r="AC155" s="5">
        <f t="shared" si="298"/>
        <v>1.362891219170067E-4</v>
      </c>
      <c r="AD155" s="5">
        <f t="shared" si="299"/>
        <v>1.7778952110098934E-2</v>
      </c>
      <c r="AE155" s="5">
        <f t="shared" si="300"/>
        <v>1.1643880210706579E-2</v>
      </c>
      <c r="AF155" s="5">
        <f t="shared" si="301"/>
        <v>3.8129341234985144E-3</v>
      </c>
      <c r="AG155" s="5">
        <f t="shared" si="302"/>
        <v>8.3239529361075744E-4</v>
      </c>
      <c r="AH155" s="5">
        <f t="shared" si="303"/>
        <v>1.057127052200498E-3</v>
      </c>
      <c r="AI155" s="5">
        <f t="shared" si="304"/>
        <v>1.4020499905493206E-3</v>
      </c>
      <c r="AJ155" s="5">
        <f t="shared" si="305"/>
        <v>9.297577674828632E-4</v>
      </c>
      <c r="AK155" s="5">
        <f t="shared" si="306"/>
        <v>4.1104074368324421E-4</v>
      </c>
      <c r="AL155" s="5">
        <f t="shared" si="307"/>
        <v>4.7353170879520973E-6</v>
      </c>
      <c r="AM155" s="5">
        <f t="shared" si="308"/>
        <v>4.7159855735511525E-3</v>
      </c>
      <c r="AN155" s="5">
        <f t="shared" si="309"/>
        <v>3.0886168517579977E-3</v>
      </c>
      <c r="AO155" s="5">
        <f t="shared" si="310"/>
        <v>1.0114061958188063E-3</v>
      </c>
      <c r="AP155" s="5">
        <f t="shared" si="311"/>
        <v>2.2079840093221125E-4</v>
      </c>
      <c r="AQ155" s="5">
        <f t="shared" si="312"/>
        <v>3.6151598182632219E-5</v>
      </c>
      <c r="AR155" s="5">
        <f t="shared" si="313"/>
        <v>1.3846778693248272E-4</v>
      </c>
      <c r="AS155" s="5">
        <f t="shared" si="314"/>
        <v>1.836475180121034E-4</v>
      </c>
      <c r="AT155" s="5">
        <f t="shared" si="315"/>
        <v>1.2178432117374325E-4</v>
      </c>
      <c r="AU155" s="5">
        <f t="shared" si="316"/>
        <v>5.384017181134993E-5</v>
      </c>
      <c r="AV155" s="5">
        <f t="shared" si="317"/>
        <v>1.7851830634299185E-5</v>
      </c>
      <c r="AW155" s="5">
        <f t="shared" si="318"/>
        <v>1.1425479773385389E-7</v>
      </c>
      <c r="AX155" s="5">
        <f t="shared" si="319"/>
        <v>1.0424555110735577E-3</v>
      </c>
      <c r="AY155" s="5">
        <f t="shared" si="320"/>
        <v>6.8273017558985168E-4</v>
      </c>
      <c r="AZ155" s="5">
        <f t="shared" si="321"/>
        <v>2.2356853012409246E-4</v>
      </c>
      <c r="BA155" s="5">
        <f t="shared" si="322"/>
        <v>4.8806873197173903E-5</v>
      </c>
      <c r="BB155" s="5">
        <f t="shared" si="323"/>
        <v>7.991210357164803E-6</v>
      </c>
      <c r="BC155" s="5">
        <f t="shared" si="324"/>
        <v>1.0467286886332352E-6</v>
      </c>
      <c r="BD155" s="5">
        <f t="shared" si="325"/>
        <v>1.5114335892792745E-5</v>
      </c>
      <c r="BE155" s="5">
        <f t="shared" si="326"/>
        <v>2.004589178901285E-5</v>
      </c>
      <c r="BF155" s="5">
        <f t="shared" si="327"/>
        <v>1.3293266090785666E-5</v>
      </c>
      <c r="BG155" s="5">
        <f t="shared" si="328"/>
        <v>5.8768790872580728E-6</v>
      </c>
      <c r="BH155" s="5">
        <f t="shared" si="329"/>
        <v>1.9486016963614041E-6</v>
      </c>
      <c r="BI155" s="5">
        <f t="shared" si="330"/>
        <v>5.1687959063783916E-7</v>
      </c>
      <c r="BJ155" s="8">
        <f t="shared" si="331"/>
        <v>0.52900394912988136</v>
      </c>
      <c r="BK155" s="8">
        <f t="shared" si="332"/>
        <v>0.28703270749963949</v>
      </c>
      <c r="BL155" s="8">
        <f t="shared" si="333"/>
        <v>0.17772975426791993</v>
      </c>
      <c r="BM155" s="8">
        <f t="shared" si="334"/>
        <v>0.31777765512693401</v>
      </c>
      <c r="BN155" s="8">
        <f t="shared" si="335"/>
        <v>0.68176261686433781</v>
      </c>
    </row>
    <row r="156" spans="1:66" x14ac:dyDescent="0.25">
      <c r="A156" t="s">
        <v>19</v>
      </c>
      <c r="B156" t="s">
        <v>244</v>
      </c>
      <c r="C156" t="s">
        <v>246</v>
      </c>
      <c r="D156" s="11">
        <v>44416</v>
      </c>
      <c r="E156">
        <f>VLOOKUP(A156,home!$A$2:$E$405,3,FALSE)</f>
        <v>1.6666666666666701</v>
      </c>
      <c r="F156">
        <f>VLOOKUP(B156,home!$B$2:$E$405,3,FALSE)</f>
        <v>1.1000000000000001</v>
      </c>
      <c r="G156">
        <f>VLOOKUP(C156,away!$B$2:$E$405,4,FALSE)</f>
        <v>0.8</v>
      </c>
      <c r="H156">
        <f>VLOOKUP(A156,away!$A$2:$E$405,3,FALSE)</f>
        <v>1.2</v>
      </c>
      <c r="I156">
        <f>VLOOKUP(C156,away!$B$2:$E$405,3,FALSE)</f>
        <v>1</v>
      </c>
      <c r="J156">
        <f>VLOOKUP(B156,home!$B$2:$E$405,4,FALSE)</f>
        <v>0.42</v>
      </c>
      <c r="K156" s="3">
        <f t="shared" si="280"/>
        <v>1.4666666666666699</v>
      </c>
      <c r="L156" s="3">
        <f t="shared" si="281"/>
        <v>0.504</v>
      </c>
      <c r="M156" s="5">
        <f t="shared" si="282"/>
        <v>0.13936391596110065</v>
      </c>
      <c r="N156" s="5">
        <f t="shared" si="283"/>
        <v>0.20440041007628143</v>
      </c>
      <c r="O156" s="5">
        <f t="shared" si="284"/>
        <v>7.0239413644394733E-2</v>
      </c>
      <c r="P156" s="5">
        <f t="shared" si="285"/>
        <v>0.10301780667844584</v>
      </c>
      <c r="Q156" s="5">
        <f t="shared" si="286"/>
        <v>0.14989363405594006</v>
      </c>
      <c r="R156" s="5">
        <f t="shared" si="287"/>
        <v>1.7700332238387472E-2</v>
      </c>
      <c r="S156" s="5">
        <f t="shared" si="288"/>
        <v>1.9037690674176835E-2</v>
      </c>
      <c r="T156" s="5">
        <f t="shared" si="289"/>
        <v>7.5546391564193793E-2</v>
      </c>
      <c r="U156" s="5">
        <f t="shared" si="290"/>
        <v>2.5960487282968354E-2</v>
      </c>
      <c r="V156" s="5">
        <f t="shared" si="291"/>
        <v>1.5636289940390616E-3</v>
      </c>
      <c r="W156" s="5">
        <f t="shared" si="292"/>
        <v>7.328133220512642E-2</v>
      </c>
      <c r="X156" s="5">
        <f t="shared" si="293"/>
        <v>3.6933791431383721E-2</v>
      </c>
      <c r="Y156" s="5">
        <f t="shared" si="294"/>
        <v>9.307315440708697E-3</v>
      </c>
      <c r="Z156" s="5">
        <f t="shared" si="295"/>
        <v>2.9736558160490963E-3</v>
      </c>
      <c r="AA156" s="5">
        <f t="shared" si="296"/>
        <v>4.3613618635386844E-3</v>
      </c>
      <c r="AB156" s="5">
        <f t="shared" si="297"/>
        <v>3.1983320332617093E-3</v>
      </c>
      <c r="AC156" s="5">
        <f t="shared" si="298"/>
        <v>7.2239659524604808E-5</v>
      </c>
      <c r="AD156" s="5">
        <f t="shared" si="299"/>
        <v>2.6869821808546419E-2</v>
      </c>
      <c r="AE156" s="5">
        <f t="shared" si="300"/>
        <v>1.3542390191507396E-2</v>
      </c>
      <c r="AF156" s="5">
        <f t="shared" si="301"/>
        <v>3.412682328259864E-3</v>
      </c>
      <c r="AG156" s="5">
        <f t="shared" si="302"/>
        <v>5.7333063114765729E-4</v>
      </c>
      <c r="AH156" s="5">
        <f t="shared" si="303"/>
        <v>3.7468063282218605E-4</v>
      </c>
      <c r="AI156" s="5">
        <f t="shared" si="304"/>
        <v>5.4953159480587417E-4</v>
      </c>
      <c r="AJ156" s="5">
        <f t="shared" si="305"/>
        <v>4.0298983619097532E-4</v>
      </c>
      <c r="AK156" s="5">
        <f t="shared" si="306"/>
        <v>1.9701725324892174E-4</v>
      </c>
      <c r="AL156" s="5">
        <f t="shared" si="307"/>
        <v>2.1359822528235176E-6</v>
      </c>
      <c r="AM156" s="5">
        <f t="shared" si="308"/>
        <v>7.8818143971736265E-3</v>
      </c>
      <c r="AN156" s="5">
        <f t="shared" si="309"/>
        <v>3.9724344561755075E-3</v>
      </c>
      <c r="AO156" s="5">
        <f t="shared" si="310"/>
        <v>1.001053482956228E-3</v>
      </c>
      <c r="AP156" s="5">
        <f t="shared" si="311"/>
        <v>1.6817698513664636E-4</v>
      </c>
      <c r="AQ156" s="5">
        <f t="shared" si="312"/>
        <v>2.1190300127217436E-5</v>
      </c>
      <c r="AR156" s="5">
        <f t="shared" si="313"/>
        <v>3.7767807788476361E-5</v>
      </c>
      <c r="AS156" s="5">
        <f t="shared" si="314"/>
        <v>5.5392784756432127E-5</v>
      </c>
      <c r="AT156" s="5">
        <f t="shared" si="315"/>
        <v>4.0621375488050317E-5</v>
      </c>
      <c r="AU156" s="5">
        <f t="shared" si="316"/>
        <v>1.9859339127491315E-5</v>
      </c>
      <c r="AV156" s="5">
        <f t="shared" si="317"/>
        <v>7.2817576800801659E-6</v>
      </c>
      <c r="AW156" s="5">
        <f t="shared" si="318"/>
        <v>4.3858835591309703E-8</v>
      </c>
      <c r="AX156" s="5">
        <f t="shared" si="319"/>
        <v>1.9266657415313369E-3</v>
      </c>
      <c r="AY156" s="5">
        <f t="shared" si="320"/>
        <v>9.7103953373179372E-4</v>
      </c>
      <c r="AZ156" s="5">
        <f t="shared" si="321"/>
        <v>2.4470196250041205E-4</v>
      </c>
      <c r="BA156" s="5">
        <f t="shared" si="322"/>
        <v>4.1109929700069238E-5</v>
      </c>
      <c r="BB156" s="5">
        <f t="shared" si="323"/>
        <v>5.1798511422087226E-6</v>
      </c>
      <c r="BC156" s="5">
        <f t="shared" si="324"/>
        <v>5.2212899513463937E-7</v>
      </c>
      <c r="BD156" s="5">
        <f t="shared" si="325"/>
        <v>3.1724958542320143E-6</v>
      </c>
      <c r="BE156" s="5">
        <f t="shared" si="326"/>
        <v>4.6529939195402984E-6</v>
      </c>
      <c r="BF156" s="5">
        <f t="shared" si="327"/>
        <v>3.4121955409962268E-6</v>
      </c>
      <c r="BG156" s="5">
        <f t="shared" si="328"/>
        <v>1.6681844867092703E-6</v>
      </c>
      <c r="BH156" s="5">
        <f t="shared" si="329"/>
        <v>6.1166764512673397E-7</v>
      </c>
      <c r="BI156" s="5">
        <f t="shared" si="330"/>
        <v>1.794225092371755E-7</v>
      </c>
      <c r="BJ156" s="8">
        <f t="shared" si="331"/>
        <v>0.60999498850226563</v>
      </c>
      <c r="BK156" s="8">
        <f t="shared" si="332"/>
        <v>0.26402845748327164</v>
      </c>
      <c r="BL156" s="8">
        <f t="shared" si="333"/>
        <v>0.12315876640441528</v>
      </c>
      <c r="BM156" s="8">
        <f t="shared" si="334"/>
        <v>0.31456935987655543</v>
      </c>
      <c r="BN156" s="8">
        <f t="shared" si="335"/>
        <v>0.68461551265455012</v>
      </c>
    </row>
    <row r="157" spans="1:66" x14ac:dyDescent="0.25">
      <c r="A157" t="s">
        <v>19</v>
      </c>
      <c r="B157" t="s">
        <v>248</v>
      </c>
      <c r="C157" t="s">
        <v>154</v>
      </c>
      <c r="D157" s="11">
        <v>44416</v>
      </c>
      <c r="E157">
        <f>VLOOKUP(A157,home!$A$2:$E$405,3,FALSE)</f>
        <v>1.6666666666666701</v>
      </c>
      <c r="F157">
        <f>VLOOKUP(B157,home!$B$2:$E$405,3,FALSE)</f>
        <v>0.8</v>
      </c>
      <c r="G157">
        <f>VLOOKUP(C157,away!$B$2:$E$405,4,FALSE)</f>
        <v>1.6</v>
      </c>
      <c r="H157">
        <f>VLOOKUP(A157,away!$A$2:$E$405,3,FALSE)</f>
        <v>1.2</v>
      </c>
      <c r="I157">
        <f>VLOOKUP(C157,away!$B$2:$E$405,3,FALSE)</f>
        <v>0.7</v>
      </c>
      <c r="J157">
        <f>VLOOKUP(B157,home!$B$2:$E$405,4,FALSE)</f>
        <v>1.39</v>
      </c>
      <c r="K157" s="3">
        <f t="shared" si="280"/>
        <v>2.1333333333333377</v>
      </c>
      <c r="L157" s="3">
        <f t="shared" si="281"/>
        <v>1.1676</v>
      </c>
      <c r="M157" s="5">
        <f t="shared" si="282"/>
        <v>3.6848759171337092E-2</v>
      </c>
      <c r="N157" s="5">
        <f t="shared" si="283"/>
        <v>7.861068623218595E-2</v>
      </c>
      <c r="O157" s="5">
        <f t="shared" si="284"/>
        <v>4.3024611208453183E-2</v>
      </c>
      <c r="P157" s="5">
        <f t="shared" si="285"/>
        <v>9.1785837244700311E-2</v>
      </c>
      <c r="Q157" s="5">
        <f t="shared" si="286"/>
        <v>8.3851398647665207E-2</v>
      </c>
      <c r="R157" s="5">
        <f t="shared" si="287"/>
        <v>2.5117768023494972E-2</v>
      </c>
      <c r="S157" s="5">
        <f t="shared" si="288"/>
        <v>5.7156876569019917E-2</v>
      </c>
      <c r="T157" s="5">
        <f t="shared" si="289"/>
        <v>9.7904893061013895E-2</v>
      </c>
      <c r="U157" s="5">
        <f t="shared" si="290"/>
        <v>5.3584571783456048E-2</v>
      </c>
      <c r="V157" s="5">
        <f t="shared" si="291"/>
        <v>1.5818991189804513E-2</v>
      </c>
      <c r="W157" s="5">
        <f t="shared" si="292"/>
        <v>5.962766126056205E-2</v>
      </c>
      <c r="X157" s="5">
        <f t="shared" si="293"/>
        <v>6.962125728783225E-2</v>
      </c>
      <c r="Y157" s="5">
        <f t="shared" si="294"/>
        <v>4.0644890004636475E-2</v>
      </c>
      <c r="Z157" s="5">
        <f t="shared" si="295"/>
        <v>9.7758353147442429E-3</v>
      </c>
      <c r="AA157" s="5">
        <f t="shared" si="296"/>
        <v>2.0855115338121091E-2</v>
      </c>
      <c r="AB157" s="5">
        <f t="shared" si="297"/>
        <v>2.2245456360662549E-2</v>
      </c>
      <c r="AC157" s="5">
        <f t="shared" si="298"/>
        <v>2.4627005484287715E-3</v>
      </c>
      <c r="AD157" s="5">
        <f t="shared" si="299"/>
        <v>3.1801419338966491E-2</v>
      </c>
      <c r="AE157" s="5">
        <f t="shared" si="300"/>
        <v>3.7131337220177273E-2</v>
      </c>
      <c r="AF157" s="5">
        <f t="shared" si="301"/>
        <v>2.1677274669139494E-2</v>
      </c>
      <c r="AG157" s="5">
        <f t="shared" si="302"/>
        <v>8.4367953012290907E-3</v>
      </c>
      <c r="AH157" s="5">
        <f t="shared" si="303"/>
        <v>2.8535663283738447E-3</v>
      </c>
      <c r="AI157" s="5">
        <f t="shared" si="304"/>
        <v>6.087608167197547E-3</v>
      </c>
      <c r="AJ157" s="5">
        <f t="shared" si="305"/>
        <v>6.4934487116773991E-3</v>
      </c>
      <c r="AK157" s="5">
        <f t="shared" si="306"/>
        <v>4.6175635283039378E-3</v>
      </c>
      <c r="AL157" s="5">
        <f t="shared" si="307"/>
        <v>2.4537166168281101E-4</v>
      </c>
      <c r="AM157" s="5">
        <f t="shared" si="308"/>
        <v>1.3568605584625736E-2</v>
      </c>
      <c r="AN157" s="5">
        <f t="shared" si="309"/>
        <v>1.5842703880609009E-2</v>
      </c>
      <c r="AO157" s="5">
        <f t="shared" si="310"/>
        <v>9.2489705254995402E-3</v>
      </c>
      <c r="AP157" s="5">
        <f t="shared" si="311"/>
        <v>3.5996993285244208E-3</v>
      </c>
      <c r="AQ157" s="5">
        <f t="shared" si="312"/>
        <v>1.0507522339962786E-3</v>
      </c>
      <c r="AR157" s="5">
        <f t="shared" si="313"/>
        <v>6.6636480900186031E-4</v>
      </c>
      <c r="AS157" s="5">
        <f t="shared" si="314"/>
        <v>1.4215782592039714E-3</v>
      </c>
      <c r="AT157" s="5">
        <f t="shared" si="315"/>
        <v>1.5163501431509064E-3</v>
      </c>
      <c r="AU157" s="5">
        <f t="shared" si="316"/>
        <v>1.0782934351295356E-3</v>
      </c>
      <c r="AV157" s="5">
        <f t="shared" si="317"/>
        <v>5.7508983206908679E-4</v>
      </c>
      <c r="AW157" s="5">
        <f t="shared" si="318"/>
        <v>1.6977537907013345E-5</v>
      </c>
      <c r="AX157" s="5">
        <f t="shared" si="319"/>
        <v>4.8243930967558218E-3</v>
      </c>
      <c r="AY157" s="5">
        <f t="shared" si="320"/>
        <v>5.632961379772098E-3</v>
      </c>
      <c r="AZ157" s="5">
        <f t="shared" si="321"/>
        <v>3.288522853510951E-3</v>
      </c>
      <c r="BA157" s="5">
        <f t="shared" si="322"/>
        <v>1.279893094586462E-3</v>
      </c>
      <c r="BB157" s="5">
        <f t="shared" si="323"/>
        <v>3.7360079430978833E-4</v>
      </c>
      <c r="BC157" s="5">
        <f t="shared" si="324"/>
        <v>8.7243257487221775E-5</v>
      </c>
      <c r="BD157" s="5">
        <f t="shared" si="325"/>
        <v>1.2967459183176191E-4</v>
      </c>
      <c r="BE157" s="5">
        <f t="shared" si="326"/>
        <v>2.7663912924109262E-4</v>
      </c>
      <c r="BF157" s="5">
        <f t="shared" si="327"/>
        <v>2.9508173785716614E-4</v>
      </c>
      <c r="BG157" s="5">
        <f t="shared" si="328"/>
        <v>2.0983590247620747E-4</v>
      </c>
      <c r="BH157" s="5">
        <f t="shared" si="329"/>
        <v>1.119124813206442E-4</v>
      </c>
      <c r="BI157" s="5">
        <f t="shared" si="330"/>
        <v>4.7749325363474979E-5</v>
      </c>
      <c r="BJ157" s="8">
        <f t="shared" si="331"/>
        <v>0.58810495905308569</v>
      </c>
      <c r="BK157" s="8">
        <f t="shared" si="332"/>
        <v>0.2099514977647455</v>
      </c>
      <c r="BL157" s="8">
        <f t="shared" si="333"/>
        <v>0.1912082790963863</v>
      </c>
      <c r="BM157" s="8">
        <f t="shared" si="334"/>
        <v>0.63418552685926</v>
      </c>
      <c r="BN157" s="8">
        <f t="shared" si="335"/>
        <v>0.35923906052783672</v>
      </c>
    </row>
    <row r="158" spans="1:66" x14ac:dyDescent="0.25">
      <c r="A158" t="s">
        <v>19</v>
      </c>
      <c r="B158" t="s">
        <v>247</v>
      </c>
      <c r="C158" t="s">
        <v>252</v>
      </c>
      <c r="D158" s="11">
        <v>44416</v>
      </c>
      <c r="E158">
        <f>VLOOKUP(A158,home!$A$2:$E$405,3,FALSE)</f>
        <v>1.6666666666666701</v>
      </c>
      <c r="F158">
        <f>VLOOKUP(B158,home!$B$2:$E$405,3,FALSE)</f>
        <v>1.2</v>
      </c>
      <c r="G158">
        <f>VLOOKUP(C158,away!$B$2:$E$405,4,FALSE)</f>
        <v>0.77</v>
      </c>
      <c r="H158">
        <f>VLOOKUP(A158,away!$A$2:$E$405,3,FALSE)</f>
        <v>1.2</v>
      </c>
      <c r="I158">
        <f>VLOOKUP(C158,away!$B$2:$E$405,3,FALSE)</f>
        <v>0.6</v>
      </c>
      <c r="J158">
        <f>VLOOKUP(B158,home!$B$2:$E$405,4,FALSE)</f>
        <v>0.83</v>
      </c>
      <c r="K158" s="3">
        <f t="shared" si="280"/>
        <v>1.5400000000000031</v>
      </c>
      <c r="L158" s="3">
        <f t="shared" si="281"/>
        <v>0.59759999999999991</v>
      </c>
      <c r="M158" s="5">
        <f t="shared" si="282"/>
        <v>0.11793755376221848</v>
      </c>
      <c r="N158" s="5">
        <f t="shared" si="283"/>
        <v>0.18162383279381683</v>
      </c>
      <c r="O158" s="5">
        <f t="shared" si="284"/>
        <v>7.0479482128301754E-2</v>
      </c>
      <c r="P158" s="5">
        <f t="shared" si="285"/>
        <v>0.10853840247758492</v>
      </c>
      <c r="Q158" s="5">
        <f t="shared" si="286"/>
        <v>0.13985035125123932</v>
      </c>
      <c r="R158" s="5">
        <f t="shared" si="287"/>
        <v>2.1059269259936557E-2</v>
      </c>
      <c r="S158" s="5">
        <f t="shared" si="288"/>
        <v>2.4972081488432881E-2</v>
      </c>
      <c r="T158" s="5">
        <f t="shared" si="289"/>
        <v>8.3574569907740592E-2</v>
      </c>
      <c r="U158" s="5">
        <f t="shared" si="290"/>
        <v>3.2431274660302364E-2</v>
      </c>
      <c r="V158" s="5">
        <f t="shared" si="291"/>
        <v>2.5535451646811966E-3</v>
      </c>
      <c r="W158" s="5">
        <f t="shared" si="292"/>
        <v>7.1789846975636298E-2</v>
      </c>
      <c r="X158" s="5">
        <f t="shared" si="293"/>
        <v>4.2901612552640245E-2</v>
      </c>
      <c r="Y158" s="5">
        <f t="shared" si="294"/>
        <v>1.2819001830728901E-2</v>
      </c>
      <c r="Z158" s="5">
        <f t="shared" si="295"/>
        <v>4.1950064365793615E-3</v>
      </c>
      <c r="AA158" s="5">
        <f t="shared" si="296"/>
        <v>6.4603099123322306E-3</v>
      </c>
      <c r="AB158" s="5">
        <f t="shared" si="297"/>
        <v>4.9744386324958294E-3</v>
      </c>
      <c r="AC158" s="5">
        <f t="shared" si="298"/>
        <v>1.4687736432729805E-4</v>
      </c>
      <c r="AD158" s="5">
        <f t="shared" si="299"/>
        <v>2.763909108562004E-2</v>
      </c>
      <c r="AE158" s="5">
        <f t="shared" si="300"/>
        <v>1.6517120832766533E-2</v>
      </c>
      <c r="AF158" s="5">
        <f t="shared" si="301"/>
        <v>4.9353157048306383E-3</v>
      </c>
      <c r="AG158" s="5">
        <f t="shared" si="302"/>
        <v>9.8311488840226299E-4</v>
      </c>
      <c r="AH158" s="5">
        <f t="shared" si="303"/>
        <v>6.2673396162495651E-4</v>
      </c>
      <c r="AI158" s="5">
        <f t="shared" si="304"/>
        <v>9.6517030090243492E-4</v>
      </c>
      <c r="AJ158" s="5">
        <f t="shared" si="305"/>
        <v>7.4318113169487667E-4</v>
      </c>
      <c r="AK158" s="5">
        <f t="shared" si="306"/>
        <v>3.8149964760337066E-4</v>
      </c>
      <c r="AL158" s="5">
        <f t="shared" si="307"/>
        <v>5.4068730359948008E-6</v>
      </c>
      <c r="AM158" s="5">
        <f t="shared" si="308"/>
        <v>8.5128400543709893E-3</v>
      </c>
      <c r="AN158" s="5">
        <f t="shared" si="309"/>
        <v>5.0872732164921027E-3</v>
      </c>
      <c r="AO158" s="5">
        <f t="shared" si="310"/>
        <v>1.5200772370878397E-3</v>
      </c>
      <c r="AP158" s="5">
        <f t="shared" si="311"/>
        <v>3.0279938562789764E-4</v>
      </c>
      <c r="AQ158" s="5">
        <f t="shared" si="312"/>
        <v>4.5238228212807893E-5</v>
      </c>
      <c r="AR158" s="5">
        <f t="shared" si="313"/>
        <v>7.4907243093414816E-5</v>
      </c>
      <c r="AS158" s="5">
        <f t="shared" si="314"/>
        <v>1.1535715436385906E-4</v>
      </c>
      <c r="AT158" s="5">
        <f t="shared" si="315"/>
        <v>8.8825008860171688E-5</v>
      </c>
      <c r="AU158" s="5">
        <f t="shared" si="316"/>
        <v>4.5596837881554878E-5</v>
      </c>
      <c r="AV158" s="5">
        <f t="shared" si="317"/>
        <v>1.755478258439867E-5</v>
      </c>
      <c r="AW158" s="5">
        <f t="shared" si="318"/>
        <v>1.3822130229217119E-7</v>
      </c>
      <c r="AX158" s="5">
        <f t="shared" si="319"/>
        <v>2.1849622806218907E-3</v>
      </c>
      <c r="AY158" s="5">
        <f t="shared" si="320"/>
        <v>1.3057334588996417E-3</v>
      </c>
      <c r="AZ158" s="5">
        <f t="shared" si="321"/>
        <v>3.9015315751921281E-4</v>
      </c>
      <c r="BA158" s="5">
        <f t="shared" si="322"/>
        <v>7.7718508977827187E-5</v>
      </c>
      <c r="BB158" s="5">
        <f t="shared" si="323"/>
        <v>1.1611145241287377E-5</v>
      </c>
      <c r="BC158" s="5">
        <f t="shared" si="324"/>
        <v>1.3877640792386677E-6</v>
      </c>
      <c r="BD158" s="5">
        <f t="shared" si="325"/>
        <v>7.4607614121041097E-6</v>
      </c>
      <c r="BE158" s="5">
        <f t="shared" si="326"/>
        <v>1.1489572574640351E-5</v>
      </c>
      <c r="BF158" s="5">
        <f t="shared" si="327"/>
        <v>8.8469708824730918E-6</v>
      </c>
      <c r="BG158" s="5">
        <f t="shared" si="328"/>
        <v>4.5414450530028614E-6</v>
      </c>
      <c r="BH158" s="5">
        <f t="shared" si="329"/>
        <v>1.7484563454061059E-6</v>
      </c>
      <c r="BI158" s="5">
        <f t="shared" si="330"/>
        <v>5.3852455438508165E-7</v>
      </c>
      <c r="BJ158" s="8">
        <f t="shared" si="331"/>
        <v>0.60207365226055243</v>
      </c>
      <c r="BK158" s="8">
        <f t="shared" si="332"/>
        <v>0.25545960058918038</v>
      </c>
      <c r="BL158" s="8">
        <f t="shared" si="333"/>
        <v>0.13849822639279977</v>
      </c>
      <c r="BM158" s="8">
        <f t="shared" si="334"/>
        <v>0.35943199876841664</v>
      </c>
      <c r="BN158" s="8">
        <f t="shared" si="335"/>
        <v>0.63948889167309786</v>
      </c>
    </row>
    <row r="159" spans="1:66" x14ac:dyDescent="0.25">
      <c r="A159" t="s">
        <v>19</v>
      </c>
      <c r="B159" t="s">
        <v>250</v>
      </c>
      <c r="C159" t="s">
        <v>352</v>
      </c>
      <c r="D159" s="11">
        <v>44416</v>
      </c>
      <c r="E159">
        <f>VLOOKUP(A159,home!$A$2:$E$405,3,FALSE)</f>
        <v>1.6666666666666701</v>
      </c>
      <c r="F159">
        <f>VLOOKUP(B159,home!$B$2:$E$405,3,FALSE)</f>
        <v>0.6</v>
      </c>
      <c r="G159">
        <f>VLOOKUP(C159,away!$B$2:$E$405,4,FALSE)</f>
        <v>1.29</v>
      </c>
      <c r="H159">
        <f>VLOOKUP(A159,away!$A$2:$E$405,3,FALSE)</f>
        <v>1.2</v>
      </c>
      <c r="I159">
        <f>VLOOKUP(C159,away!$B$2:$E$405,3,FALSE)</f>
        <v>0.51</v>
      </c>
      <c r="J159">
        <f>VLOOKUP(B159,home!$B$2:$E$405,4,FALSE)</f>
        <v>1.39</v>
      </c>
      <c r="K159" s="3">
        <f t="shared" si="280"/>
        <v>1.2900000000000027</v>
      </c>
      <c r="L159" s="3">
        <f t="shared" si="281"/>
        <v>0.85067999999999988</v>
      </c>
      <c r="M159" s="5">
        <f t="shared" si="282"/>
        <v>0.1175748649241591</v>
      </c>
      <c r="N159" s="5">
        <f t="shared" si="283"/>
        <v>0.15167157575216553</v>
      </c>
      <c r="O159" s="5">
        <f t="shared" si="284"/>
        <v>0.10001858609368364</v>
      </c>
      <c r="P159" s="5">
        <f t="shared" si="285"/>
        <v>0.12902397606085214</v>
      </c>
      <c r="Q159" s="5">
        <f t="shared" si="286"/>
        <v>9.782816636014699E-2</v>
      </c>
      <c r="R159" s="5">
        <f t="shared" si="287"/>
        <v>4.2541905409087401E-2</v>
      </c>
      <c r="S159" s="5">
        <f t="shared" si="288"/>
        <v>3.5396992395631321E-2</v>
      </c>
      <c r="T159" s="5">
        <f t="shared" si="289"/>
        <v>8.3220464559249821E-2</v>
      </c>
      <c r="U159" s="5">
        <f t="shared" si="290"/>
        <v>5.4879057977722849E-2</v>
      </c>
      <c r="V159" s="5">
        <f t="shared" si="291"/>
        <v>4.3159836003932514E-3</v>
      </c>
      <c r="W159" s="5">
        <f t="shared" si="292"/>
        <v>4.2066111534863289E-2</v>
      </c>
      <c r="X159" s="5">
        <f t="shared" si="293"/>
        <v>3.5784799760477493E-2</v>
      </c>
      <c r="Y159" s="5">
        <f t="shared" si="294"/>
        <v>1.5220706730121498E-2</v>
      </c>
      <c r="Z159" s="5">
        <f t="shared" si="295"/>
        <v>1.2063182697800821E-2</v>
      </c>
      <c r="AA159" s="5">
        <f t="shared" si="296"/>
        <v>1.5561505680163091E-2</v>
      </c>
      <c r="AB159" s="5">
        <f t="shared" si="297"/>
        <v>1.0037171163705217E-2</v>
      </c>
      <c r="AC159" s="5">
        <f t="shared" si="298"/>
        <v>2.9601637491534223E-4</v>
      </c>
      <c r="AD159" s="5">
        <f t="shared" si="299"/>
        <v>1.3566320969993445E-2</v>
      </c>
      <c r="AE159" s="5">
        <f t="shared" si="300"/>
        <v>1.154059792275402E-2</v>
      </c>
      <c r="AF159" s="5">
        <f t="shared" si="301"/>
        <v>4.9086779204641955E-3</v>
      </c>
      <c r="AG159" s="5">
        <f t="shared" si="302"/>
        <v>1.3919047111268271E-3</v>
      </c>
      <c r="AH159" s="5">
        <f t="shared" si="303"/>
        <v>2.5654770643413001E-3</v>
      </c>
      <c r="AI159" s="5">
        <f t="shared" si="304"/>
        <v>3.3094654130002839E-3</v>
      </c>
      <c r="AJ159" s="5">
        <f t="shared" si="305"/>
        <v>2.134605191385188E-3</v>
      </c>
      <c r="AK159" s="5">
        <f t="shared" si="306"/>
        <v>9.1788023229563253E-4</v>
      </c>
      <c r="AL159" s="5">
        <f t="shared" si="307"/>
        <v>1.2993664826349963E-5</v>
      </c>
      <c r="AM159" s="5">
        <f t="shared" si="308"/>
        <v>3.5001108102583147E-3</v>
      </c>
      <c r="AN159" s="5">
        <f t="shared" si="309"/>
        <v>2.9774742640705423E-3</v>
      </c>
      <c r="AO159" s="5">
        <f t="shared" si="310"/>
        <v>1.2664389034797645E-3</v>
      </c>
      <c r="AP159" s="5">
        <f t="shared" si="311"/>
        <v>3.5911141547072197E-4</v>
      </c>
      <c r="AQ159" s="5">
        <f t="shared" si="312"/>
        <v>7.6372224728158425E-5</v>
      </c>
      <c r="AR159" s="5">
        <f t="shared" si="313"/>
        <v>4.3648000581877146E-4</v>
      </c>
      <c r="AS159" s="5">
        <f t="shared" si="314"/>
        <v>5.6305920750621629E-4</v>
      </c>
      <c r="AT159" s="5">
        <f t="shared" si="315"/>
        <v>3.6317318884151035E-4</v>
      </c>
      <c r="AU159" s="5">
        <f t="shared" si="316"/>
        <v>1.5616447120184976E-4</v>
      </c>
      <c r="AV159" s="5">
        <f t="shared" si="317"/>
        <v>5.0363041962596672E-5</v>
      </c>
      <c r="AW159" s="5">
        <f t="shared" si="318"/>
        <v>3.9608198680217825E-7</v>
      </c>
      <c r="AX159" s="5">
        <f t="shared" si="319"/>
        <v>7.525238242055384E-4</v>
      </c>
      <c r="AY159" s="5">
        <f t="shared" si="320"/>
        <v>6.4015696677516721E-4</v>
      </c>
      <c r="AZ159" s="5">
        <f t="shared" si="321"/>
        <v>2.7228436424814962E-4</v>
      </c>
      <c r="BA159" s="5">
        <f t="shared" si="322"/>
        <v>7.720895432620531E-5</v>
      </c>
      <c r="BB159" s="5">
        <f t="shared" si="323"/>
        <v>1.6420028316554077E-5</v>
      </c>
      <c r="BC159" s="5">
        <f t="shared" si="324"/>
        <v>2.793637937665245E-6</v>
      </c>
      <c r="BD159" s="5">
        <f t="shared" si="325"/>
        <v>6.188413522498539E-5</v>
      </c>
      <c r="BE159" s="5">
        <f t="shared" si="326"/>
        <v>7.9830534440231314E-5</v>
      </c>
      <c r="BF159" s="5">
        <f t="shared" si="327"/>
        <v>5.1490694713949314E-5</v>
      </c>
      <c r="BG159" s="5">
        <f t="shared" si="328"/>
        <v>2.214099872699825E-5</v>
      </c>
      <c r="BH159" s="5">
        <f t="shared" si="329"/>
        <v>7.1404720894569526E-6</v>
      </c>
      <c r="BI159" s="5">
        <f t="shared" si="330"/>
        <v>1.8422417990798968E-6</v>
      </c>
      <c r="BJ159" s="8">
        <f t="shared" si="331"/>
        <v>0.46714022161517982</v>
      </c>
      <c r="BK159" s="8">
        <f t="shared" si="332"/>
        <v>0.28726098398755268</v>
      </c>
      <c r="BL159" s="8">
        <f t="shared" si="333"/>
        <v>0.23375922321771028</v>
      </c>
      <c r="BM159" s="8">
        <f t="shared" si="334"/>
        <v>0.36092477603336032</v>
      </c>
      <c r="BN159" s="8">
        <f t="shared" si="335"/>
        <v>0.63865907460009486</v>
      </c>
    </row>
    <row r="160" spans="1:66" x14ac:dyDescent="0.25">
      <c r="A160" t="s">
        <v>19</v>
      </c>
      <c r="B160" t="s">
        <v>249</v>
      </c>
      <c r="C160" t="s">
        <v>141</v>
      </c>
      <c r="D160" s="11">
        <v>44416</v>
      </c>
      <c r="E160">
        <f>VLOOKUP(A160,home!$A$2:$E$405,3,FALSE)</f>
        <v>1.6666666666666701</v>
      </c>
      <c r="F160">
        <f>VLOOKUP(B160,home!$B$2:$E$405,3,FALSE)</f>
        <v>1.46</v>
      </c>
      <c r="G160">
        <f>VLOOKUP(C160,away!$B$2:$E$405,4,FALSE)</f>
        <v>0.7</v>
      </c>
      <c r="H160">
        <f>VLOOKUP(A160,away!$A$2:$E$405,3,FALSE)</f>
        <v>1.2</v>
      </c>
      <c r="I160">
        <f>VLOOKUP(C160,away!$B$2:$E$405,3,FALSE)</f>
        <v>0.8</v>
      </c>
      <c r="J160">
        <f>VLOOKUP(B160,home!$B$2:$E$405,4,FALSE)</f>
        <v>0.83</v>
      </c>
      <c r="K160" s="3">
        <f t="shared" si="280"/>
        <v>1.7033333333333369</v>
      </c>
      <c r="L160" s="3">
        <f t="shared" si="281"/>
        <v>0.79679999999999995</v>
      </c>
      <c r="M160" s="5">
        <f t="shared" si="282"/>
        <v>8.2074054687027317E-2</v>
      </c>
      <c r="N160" s="5">
        <f t="shared" si="283"/>
        <v>0.13979947315023683</v>
      </c>
      <c r="O160" s="5">
        <f t="shared" si="284"/>
        <v>6.5396606774623375E-2</v>
      </c>
      <c r="P160" s="5">
        <f t="shared" si="285"/>
        <v>0.11139222020610871</v>
      </c>
      <c r="Q160" s="5">
        <f t="shared" si="286"/>
        <v>0.11906255129961862</v>
      </c>
      <c r="R160" s="5">
        <f t="shared" si="287"/>
        <v>2.6054008139009942E-2</v>
      </c>
      <c r="S160" s="5">
        <f t="shared" si="288"/>
        <v>3.7795825884813582E-2</v>
      </c>
      <c r="T160" s="5">
        <f t="shared" si="289"/>
        <v>9.4869040875536131E-2</v>
      </c>
      <c r="U160" s="5">
        <f t="shared" si="290"/>
        <v>4.4378660530113696E-2</v>
      </c>
      <c r="V160" s="5">
        <f t="shared" si="291"/>
        <v>5.6996777360092512E-3</v>
      </c>
      <c r="W160" s="5">
        <f t="shared" si="292"/>
        <v>6.7601070793450263E-2</v>
      </c>
      <c r="X160" s="5">
        <f t="shared" si="293"/>
        <v>5.3864533208221176E-2</v>
      </c>
      <c r="Y160" s="5">
        <f t="shared" si="294"/>
        <v>2.1459630030155309E-2</v>
      </c>
      <c r="Z160" s="5">
        <f t="shared" si="295"/>
        <v>6.919944561721042E-3</v>
      </c>
      <c r="AA160" s="5">
        <f t="shared" si="296"/>
        <v>1.1786972236798201E-2</v>
      </c>
      <c r="AB160" s="5">
        <f t="shared" si="297"/>
        <v>1.0038571355006489E-2</v>
      </c>
      <c r="AC160" s="5">
        <f t="shared" si="298"/>
        <v>4.8348086363472195E-4</v>
      </c>
      <c r="AD160" s="5">
        <f t="shared" si="299"/>
        <v>2.8786789312877654E-2</v>
      </c>
      <c r="AE160" s="5">
        <f t="shared" si="300"/>
        <v>2.2937313724500915E-2</v>
      </c>
      <c r="AF160" s="5">
        <f t="shared" si="301"/>
        <v>9.1382257878411619E-3</v>
      </c>
      <c r="AG160" s="5">
        <f t="shared" si="302"/>
        <v>2.4271127692506132E-3</v>
      </c>
      <c r="AH160" s="5">
        <f t="shared" si="303"/>
        <v>1.3784529566948311E-3</v>
      </c>
      <c r="AI160" s="5">
        <f t="shared" si="304"/>
        <v>2.3479648695702007E-3</v>
      </c>
      <c r="AJ160" s="5">
        <f t="shared" si="305"/>
        <v>1.9996834139172919E-3</v>
      </c>
      <c r="AK160" s="5">
        <f t="shared" si="306"/>
        <v>1.1353758050130424E-3</v>
      </c>
      <c r="AL160" s="5">
        <f t="shared" si="307"/>
        <v>2.6247518552754587E-5</v>
      </c>
      <c r="AM160" s="5">
        <f t="shared" si="308"/>
        <v>9.8066995592536784E-3</v>
      </c>
      <c r="AN160" s="5">
        <f t="shared" si="309"/>
        <v>7.8139782088133304E-3</v>
      </c>
      <c r="AO160" s="5">
        <f t="shared" si="310"/>
        <v>3.1130889183912298E-3</v>
      </c>
      <c r="AP160" s="5">
        <f t="shared" si="311"/>
        <v>8.268364167247109E-4</v>
      </c>
      <c r="AQ160" s="5">
        <f t="shared" si="312"/>
        <v>1.6470581421156236E-4</v>
      </c>
      <c r="AR160" s="5">
        <f t="shared" si="313"/>
        <v>2.1967026317888837E-4</v>
      </c>
      <c r="AS160" s="5">
        <f t="shared" si="314"/>
        <v>3.7417168161470735E-4</v>
      </c>
      <c r="AT160" s="5">
        <f t="shared" si="315"/>
        <v>3.1866954884185976E-4</v>
      </c>
      <c r="AU160" s="5">
        <f t="shared" si="316"/>
        <v>1.8093348828687852E-4</v>
      </c>
      <c r="AV160" s="5">
        <f t="shared" si="317"/>
        <v>7.7047510428829326E-5</v>
      </c>
      <c r="AW160" s="5">
        <f t="shared" si="318"/>
        <v>9.8954311500264955E-7</v>
      </c>
      <c r="AX160" s="5">
        <f t="shared" si="319"/>
        <v>2.7840130415436861E-3</v>
      </c>
      <c r="AY160" s="5">
        <f t="shared" si="320"/>
        <v>2.218301591502009E-3</v>
      </c>
      <c r="AZ160" s="5">
        <f t="shared" si="321"/>
        <v>8.8377135405440016E-4</v>
      </c>
      <c r="BA160" s="5">
        <f t="shared" si="322"/>
        <v>2.3472967163684874E-4</v>
      </c>
      <c r="BB160" s="5">
        <f t="shared" si="323"/>
        <v>4.6758150590060253E-5</v>
      </c>
      <c r="BC160" s="5">
        <f t="shared" si="324"/>
        <v>7.4513788780320053E-6</v>
      </c>
      <c r="BD160" s="5">
        <f t="shared" si="325"/>
        <v>2.9172210950156355E-5</v>
      </c>
      <c r="BE160" s="5">
        <f t="shared" si="326"/>
        <v>4.9689999318433103E-5</v>
      </c>
      <c r="BF160" s="5">
        <f t="shared" si="327"/>
        <v>4.2319316086198949E-5</v>
      </c>
      <c r="BG160" s="5">
        <f t="shared" si="328"/>
        <v>2.4027967244497453E-5</v>
      </c>
      <c r="BH160" s="5">
        <f t="shared" si="329"/>
        <v>1.0231909384948527E-5</v>
      </c>
      <c r="BI160" s="5">
        <f t="shared" si="330"/>
        <v>3.4856704638058066E-6</v>
      </c>
      <c r="BJ160" s="8">
        <f t="shared" si="331"/>
        <v>0.58784607505728825</v>
      </c>
      <c r="BK160" s="8">
        <f t="shared" si="332"/>
        <v>0.23968980848764837</v>
      </c>
      <c r="BL160" s="8">
        <f t="shared" si="333"/>
        <v>0.16584571564654629</v>
      </c>
      <c r="BM160" s="8">
        <f t="shared" si="334"/>
        <v>0.45430531744819197</v>
      </c>
      <c r="BN160" s="8">
        <f t="shared" si="335"/>
        <v>0.54377891425662483</v>
      </c>
    </row>
    <row r="161" spans="1:66" x14ac:dyDescent="0.25">
      <c r="A161" t="s">
        <v>19</v>
      </c>
      <c r="B161" t="s">
        <v>254</v>
      </c>
      <c r="C161" t="s">
        <v>251</v>
      </c>
      <c r="D161" s="11">
        <v>44416</v>
      </c>
      <c r="E161">
        <f>VLOOKUP(A161,home!$A$2:$E$405,3,FALSE)</f>
        <v>1.6666666666666701</v>
      </c>
      <c r="F161">
        <f>VLOOKUP(B161,home!$B$2:$E$405,3,FALSE)</f>
        <v>0.6</v>
      </c>
      <c r="G161">
        <f>VLOOKUP(C161,away!$B$2:$E$405,4,FALSE)</f>
        <v>0.94</v>
      </c>
      <c r="H161">
        <f>VLOOKUP(A161,away!$A$2:$E$405,3,FALSE)</f>
        <v>1.2</v>
      </c>
      <c r="I161">
        <f>VLOOKUP(C161,away!$B$2:$E$405,3,FALSE)</f>
        <v>0.69</v>
      </c>
      <c r="J161">
        <f>VLOOKUP(B161,home!$B$2:$E$405,4,FALSE)</f>
        <v>1.67</v>
      </c>
      <c r="K161" s="3">
        <f t="shared" si="280"/>
        <v>0.94000000000000183</v>
      </c>
      <c r="L161" s="3">
        <f t="shared" si="281"/>
        <v>1.3827599999999998</v>
      </c>
      <c r="M161" s="5">
        <f t="shared" si="282"/>
        <v>9.8002724468403565E-2</v>
      </c>
      <c r="N161" s="5">
        <f t="shared" si="283"/>
        <v>9.2122561000299544E-2</v>
      </c>
      <c r="O161" s="5">
        <f t="shared" si="284"/>
        <v>0.1355142472859297</v>
      </c>
      <c r="P161" s="5">
        <f t="shared" si="285"/>
        <v>0.1273833924487742</v>
      </c>
      <c r="Q161" s="5">
        <f t="shared" si="286"/>
        <v>4.3297603670140863E-2</v>
      </c>
      <c r="R161" s="5">
        <f t="shared" si="287"/>
        <v>9.3691840288546088E-2</v>
      </c>
      <c r="S161" s="5">
        <f t="shared" si="288"/>
        <v>4.139305503947982E-2</v>
      </c>
      <c r="T161" s="5">
        <f t="shared" si="289"/>
        <v>5.9870194450923973E-2</v>
      </c>
      <c r="U161" s="5">
        <f t="shared" si="290"/>
        <v>8.8070329871233505E-2</v>
      </c>
      <c r="V161" s="5">
        <f t="shared" si="291"/>
        <v>5.9780512376897505E-3</v>
      </c>
      <c r="W161" s="5">
        <f t="shared" si="292"/>
        <v>1.3566582483310833E-2</v>
      </c>
      <c r="X161" s="5">
        <f t="shared" si="293"/>
        <v>1.8759327594622885E-2</v>
      </c>
      <c r="Y161" s="5">
        <f t="shared" si="294"/>
        <v>1.2969823912370372E-2</v>
      </c>
      <c r="Z161" s="5">
        <f t="shared" si="295"/>
        <v>4.3184443025796659E-2</v>
      </c>
      <c r="AA161" s="5">
        <f t="shared" si="296"/>
        <v>4.0593376444248937E-2</v>
      </c>
      <c r="AB161" s="5">
        <f t="shared" si="297"/>
        <v>1.9078886928797036E-2</v>
      </c>
      <c r="AC161" s="5">
        <f t="shared" si="298"/>
        <v>4.8563984510388873E-4</v>
      </c>
      <c r="AD161" s="5">
        <f t="shared" si="299"/>
        <v>3.1881468835780512E-3</v>
      </c>
      <c r="AE161" s="5">
        <f t="shared" si="300"/>
        <v>4.4084419847363852E-3</v>
      </c>
      <c r="AF161" s="5">
        <f t="shared" si="301"/>
        <v>3.0479086194070424E-3</v>
      </c>
      <c r="AG161" s="5">
        <f t="shared" si="302"/>
        <v>1.4048420408570939E-3</v>
      </c>
      <c r="AH161" s="5">
        <f t="shared" si="303"/>
        <v>1.4928430109587646E-2</v>
      </c>
      <c r="AI161" s="5">
        <f t="shared" si="304"/>
        <v>1.4032724303012414E-2</v>
      </c>
      <c r="AJ161" s="5">
        <f t="shared" si="305"/>
        <v>6.5953804224158467E-3</v>
      </c>
      <c r="AK161" s="5">
        <f t="shared" si="306"/>
        <v>2.0665525323569699E-3</v>
      </c>
      <c r="AL161" s="5">
        <f t="shared" si="307"/>
        <v>2.5249278043316129E-5</v>
      </c>
      <c r="AM161" s="5">
        <f t="shared" si="308"/>
        <v>5.9937161411267501E-4</v>
      </c>
      <c r="AN161" s="5">
        <f t="shared" si="309"/>
        <v>8.2878709313044248E-4</v>
      </c>
      <c r="AO161" s="5">
        <f t="shared" si="310"/>
        <v>5.7300682044852534E-4</v>
      </c>
      <c r="AP161" s="5">
        <f t="shared" si="311"/>
        <v>2.6411030368113424E-4</v>
      </c>
      <c r="AQ161" s="5">
        <f t="shared" si="312"/>
        <v>9.1300290879531287E-5</v>
      </c>
      <c r="AR161" s="5">
        <f t="shared" si="313"/>
        <v>4.1284872036666809E-3</v>
      </c>
      <c r="AS161" s="5">
        <f t="shared" si="314"/>
        <v>3.880777971446688E-3</v>
      </c>
      <c r="AT161" s="5">
        <f t="shared" si="315"/>
        <v>1.8239656465799466E-3</v>
      </c>
      <c r="AU161" s="5">
        <f t="shared" si="316"/>
        <v>5.7150923592838446E-4</v>
      </c>
      <c r="AV161" s="5">
        <f t="shared" si="317"/>
        <v>1.3430467044317059E-4</v>
      </c>
      <c r="AW161" s="5">
        <f t="shared" si="318"/>
        <v>9.116352834651479E-7</v>
      </c>
      <c r="AX161" s="5">
        <f t="shared" si="319"/>
        <v>9.3901552877652562E-5</v>
      </c>
      <c r="AY161" s="5">
        <f t="shared" si="320"/>
        <v>1.2984331125710287E-4</v>
      </c>
      <c r="AZ161" s="5">
        <f t="shared" si="321"/>
        <v>8.9771068536935775E-5</v>
      </c>
      <c r="BA161" s="5">
        <f t="shared" si="322"/>
        <v>4.1377280910044433E-5</v>
      </c>
      <c r="BB161" s="5">
        <f t="shared" si="323"/>
        <v>1.4303712237793259E-5</v>
      </c>
      <c r="BC161" s="5">
        <f t="shared" si="324"/>
        <v>3.9557202267862003E-6</v>
      </c>
      <c r="BD161" s="5">
        <f t="shared" si="325"/>
        <v>9.5145116095702361E-4</v>
      </c>
      <c r="BE161" s="5">
        <f t="shared" si="326"/>
        <v>8.9436409129960398E-4</v>
      </c>
      <c r="BF161" s="5">
        <f t="shared" si="327"/>
        <v>4.2035112291081457E-4</v>
      </c>
      <c r="BG161" s="5">
        <f t="shared" si="328"/>
        <v>1.3171001851205552E-4</v>
      </c>
      <c r="BH161" s="5">
        <f t="shared" si="329"/>
        <v>3.0951854350333103E-5</v>
      </c>
      <c r="BI161" s="5">
        <f t="shared" si="330"/>
        <v>5.8189486178626369E-6</v>
      </c>
      <c r="BJ161" s="8">
        <f t="shared" si="331"/>
        <v>0.25536516140854565</v>
      </c>
      <c r="BK161" s="8">
        <f t="shared" si="332"/>
        <v>0.27339795562875163</v>
      </c>
      <c r="BL161" s="8">
        <f t="shared" si="333"/>
        <v>0.42754546011084077</v>
      </c>
      <c r="BM161" s="8">
        <f t="shared" si="334"/>
        <v>0.409351719335867</v>
      </c>
      <c r="BN161" s="8">
        <f t="shared" si="335"/>
        <v>0.59001236916209399</v>
      </c>
    </row>
    <row r="162" spans="1:66" x14ac:dyDescent="0.25">
      <c r="A162" t="s">
        <v>19</v>
      </c>
      <c r="B162" t="s">
        <v>20</v>
      </c>
      <c r="C162" t="s">
        <v>139</v>
      </c>
      <c r="D162" s="11">
        <v>44416</v>
      </c>
      <c r="E162">
        <f>VLOOKUP(A162,home!$A$2:$E$405,3,FALSE)</f>
        <v>1.6666666666666701</v>
      </c>
      <c r="F162">
        <f>VLOOKUP(B162,home!$B$2:$E$405,3,FALSE)</f>
        <v>1.2</v>
      </c>
      <c r="G162">
        <f>VLOOKUP(C162,away!$B$2:$E$405,4,FALSE)</f>
        <v>0.5</v>
      </c>
      <c r="H162">
        <f>VLOOKUP(A162,away!$A$2:$E$405,3,FALSE)</f>
        <v>1.2</v>
      </c>
      <c r="I162">
        <f>VLOOKUP(C162,away!$B$2:$E$405,3,FALSE)</f>
        <v>0.7</v>
      </c>
      <c r="J162">
        <f>VLOOKUP(B162,home!$B$2:$E$405,4,FALSE)</f>
        <v>0.95</v>
      </c>
      <c r="K162" s="3">
        <f t="shared" si="280"/>
        <v>1.000000000000002</v>
      </c>
      <c r="L162" s="3">
        <f t="shared" si="281"/>
        <v>0.79799999999999993</v>
      </c>
      <c r="M162" s="5">
        <f t="shared" si="282"/>
        <v>0.16562981681631458</v>
      </c>
      <c r="N162" s="5">
        <f t="shared" si="283"/>
        <v>0.16562981681631492</v>
      </c>
      <c r="O162" s="5">
        <f t="shared" si="284"/>
        <v>0.13217259381941904</v>
      </c>
      <c r="P162" s="5">
        <f t="shared" si="285"/>
        <v>0.13217259381941929</v>
      </c>
      <c r="Q162" s="5">
        <f t="shared" si="286"/>
        <v>8.2814908408157611E-2</v>
      </c>
      <c r="R162" s="5">
        <f t="shared" si="287"/>
        <v>5.2736864933948191E-2</v>
      </c>
      <c r="S162" s="5">
        <f t="shared" si="288"/>
        <v>2.6368432466974193E-2</v>
      </c>
      <c r="T162" s="5">
        <f t="shared" si="289"/>
        <v>6.6086296909709769E-2</v>
      </c>
      <c r="U162" s="5">
        <f t="shared" si="290"/>
        <v>5.2736864933948295E-2</v>
      </c>
      <c r="V162" s="5">
        <f t="shared" si="291"/>
        <v>2.338001012071717E-3</v>
      </c>
      <c r="W162" s="5">
        <f t="shared" si="292"/>
        <v>2.7604969469385929E-2</v>
      </c>
      <c r="X162" s="5">
        <f t="shared" si="293"/>
        <v>2.2028765636569969E-2</v>
      </c>
      <c r="Y162" s="5">
        <f t="shared" si="294"/>
        <v>8.7894774889914172E-3</v>
      </c>
      <c r="Z162" s="5">
        <f t="shared" si="295"/>
        <v>1.4028006072430219E-2</v>
      </c>
      <c r="AA162" s="5">
        <f t="shared" si="296"/>
        <v>1.4028006072430247E-2</v>
      </c>
      <c r="AB162" s="5">
        <f t="shared" si="297"/>
        <v>7.0140030362151355E-3</v>
      </c>
      <c r="AC162" s="5">
        <f t="shared" si="298"/>
        <v>1.1660780047707707E-4</v>
      </c>
      <c r="AD162" s="5">
        <f t="shared" si="299"/>
        <v>6.9012423673464954E-3</v>
      </c>
      <c r="AE162" s="5">
        <f t="shared" si="300"/>
        <v>5.5071914091425027E-3</v>
      </c>
      <c r="AF162" s="5">
        <f t="shared" si="301"/>
        <v>2.1973693722478582E-3</v>
      </c>
      <c r="AG162" s="5">
        <f t="shared" si="302"/>
        <v>5.8450025301793034E-4</v>
      </c>
      <c r="AH162" s="5">
        <f t="shared" si="303"/>
        <v>2.7985872114498281E-3</v>
      </c>
      <c r="AI162" s="5">
        <f t="shared" si="304"/>
        <v>2.7985872114498333E-3</v>
      </c>
      <c r="AJ162" s="5">
        <f t="shared" si="305"/>
        <v>1.3992936057249192E-3</v>
      </c>
      <c r="AK162" s="5">
        <f t="shared" si="306"/>
        <v>4.6643120190830741E-4</v>
      </c>
      <c r="AL162" s="5">
        <f t="shared" si="307"/>
        <v>3.7221209912283092E-6</v>
      </c>
      <c r="AM162" s="5">
        <f t="shared" si="308"/>
        <v>1.3802484734693021E-3</v>
      </c>
      <c r="AN162" s="5">
        <f t="shared" si="309"/>
        <v>1.101438281828503E-3</v>
      </c>
      <c r="AO162" s="5">
        <f t="shared" si="310"/>
        <v>4.3947387444957266E-4</v>
      </c>
      <c r="AP162" s="5">
        <f t="shared" si="311"/>
        <v>1.1690005060358633E-4</v>
      </c>
      <c r="AQ162" s="5">
        <f t="shared" si="312"/>
        <v>2.3321560095415467E-5</v>
      </c>
      <c r="AR162" s="5">
        <f t="shared" si="313"/>
        <v>4.466545189473926E-4</v>
      </c>
      <c r="AS162" s="5">
        <f t="shared" si="314"/>
        <v>4.4665451894739346E-4</v>
      </c>
      <c r="AT162" s="5">
        <f t="shared" si="315"/>
        <v>2.2332725947369714E-4</v>
      </c>
      <c r="AU162" s="5">
        <f t="shared" si="316"/>
        <v>7.4442419824565875E-5</v>
      </c>
      <c r="AV162" s="5">
        <f t="shared" si="317"/>
        <v>1.8610604956141503E-5</v>
      </c>
      <c r="AW162" s="5">
        <f t="shared" si="318"/>
        <v>8.2507015305560942E-8</v>
      </c>
      <c r="AX162" s="5">
        <f t="shared" si="319"/>
        <v>2.3004141224488406E-4</v>
      </c>
      <c r="AY162" s="5">
        <f t="shared" si="320"/>
        <v>1.8357304697141748E-4</v>
      </c>
      <c r="AZ162" s="5">
        <f t="shared" si="321"/>
        <v>7.3245645741595565E-5</v>
      </c>
      <c r="BA162" s="5">
        <f t="shared" si="322"/>
        <v>1.9483341767264422E-5</v>
      </c>
      <c r="BB162" s="5">
        <f t="shared" si="323"/>
        <v>3.8869266825692511E-6</v>
      </c>
      <c r="BC162" s="5">
        <f t="shared" si="324"/>
        <v>6.2035349853805248E-7</v>
      </c>
      <c r="BD162" s="5">
        <f t="shared" si="325"/>
        <v>5.9405051020003189E-5</v>
      </c>
      <c r="BE162" s="5">
        <f t="shared" si="326"/>
        <v>5.9405051020003304E-5</v>
      </c>
      <c r="BF162" s="5">
        <f t="shared" si="327"/>
        <v>2.9702525510001706E-5</v>
      </c>
      <c r="BG162" s="5">
        <f t="shared" si="328"/>
        <v>9.9008418366672568E-6</v>
      </c>
      <c r="BH162" s="5">
        <f t="shared" si="329"/>
        <v>2.4752104591668184E-6</v>
      </c>
      <c r="BI162" s="5">
        <f t="shared" si="330"/>
        <v>4.9504209183336483E-7</v>
      </c>
      <c r="BJ162" s="8">
        <f t="shared" si="331"/>
        <v>0.39171677109823705</v>
      </c>
      <c r="BK162" s="8">
        <f t="shared" si="332"/>
        <v>0.32681274708321945</v>
      </c>
      <c r="BL162" s="8">
        <f t="shared" si="333"/>
        <v>0.26752230507058056</v>
      </c>
      <c r="BM162" s="8">
        <f t="shared" si="334"/>
        <v>0.26873974417093749</v>
      </c>
      <c r="BN162" s="8">
        <f t="shared" si="335"/>
        <v>0.73115659461357363</v>
      </c>
    </row>
    <row r="163" spans="1:66" x14ac:dyDescent="0.25">
      <c r="A163" t="s">
        <v>28</v>
      </c>
      <c r="B163" t="s">
        <v>189</v>
      </c>
      <c r="C163" t="s">
        <v>293</v>
      </c>
      <c r="D163" s="11">
        <v>44416</v>
      </c>
      <c r="E163">
        <f>VLOOKUP(A163,home!$A$2:$E$405,3,FALSE)</f>
        <v>1.31111111111111</v>
      </c>
      <c r="F163">
        <f>VLOOKUP(B163,home!$B$2:$E$405,3,FALSE)</f>
        <v>1.07</v>
      </c>
      <c r="G163">
        <f>VLOOKUP(C163,away!$B$2:$E$405,4,FALSE)</f>
        <v>0.61</v>
      </c>
      <c r="H163">
        <f>VLOOKUP(A163,away!$A$2:$E$405,3,FALSE)</f>
        <v>1.12222222222222</v>
      </c>
      <c r="I163">
        <f>VLOOKUP(C163,away!$B$2:$E$405,3,FALSE)</f>
        <v>0.92</v>
      </c>
      <c r="J163">
        <f>VLOOKUP(B163,home!$B$2:$E$405,4,FALSE)</f>
        <v>0.89</v>
      </c>
      <c r="K163" s="3">
        <f t="shared" si="280"/>
        <v>0.85576222222222154</v>
      </c>
      <c r="L163" s="3">
        <f t="shared" si="281"/>
        <v>0.91887555555555389</v>
      </c>
      <c r="M163" s="5">
        <f t="shared" si="282"/>
        <v>0.1695448512910534</v>
      </c>
      <c r="N163" s="5">
        <f t="shared" si="283"/>
        <v>0.14509007870716795</v>
      </c>
      <c r="O163" s="5">
        <f t="shared" si="284"/>
        <v>0.15579061942165046</v>
      </c>
      <c r="P163" s="5">
        <f t="shared" si="285"/>
        <v>0.13331972667764797</v>
      </c>
      <c r="Q163" s="5">
        <f t="shared" si="286"/>
        <v>6.2081304088421524E-2</v>
      </c>
      <c r="R163" s="5">
        <f t="shared" si="287"/>
        <v>7.1576095985706453E-2</v>
      </c>
      <c r="S163" s="5">
        <f t="shared" si="288"/>
        <v>2.6208624717966696E-2</v>
      </c>
      <c r="T163" s="5">
        <f t="shared" si="289"/>
        <v>5.7044992783861603E-2</v>
      </c>
      <c r="U163" s="5">
        <f t="shared" si="290"/>
        <v>6.1252118958719189E-2</v>
      </c>
      <c r="V163" s="5">
        <f t="shared" si="291"/>
        <v>2.2898737134479149E-3</v>
      </c>
      <c r="W163" s="5">
        <f t="shared" si="292"/>
        <v>1.77089449150537E-2</v>
      </c>
      <c r="X163" s="5">
        <f t="shared" si="293"/>
        <v>1.6272316597122669E-2</v>
      </c>
      <c r="Y163" s="5">
        <f t="shared" si="294"/>
        <v>7.4761169766784756E-3</v>
      </c>
      <c r="Z163" s="5">
        <f t="shared" si="295"/>
        <v>2.1923174987787897E-2</v>
      </c>
      <c r="AA163" s="5">
        <f t="shared" si="296"/>
        <v>1.8761024945715996E-2</v>
      </c>
      <c r="AB163" s="5">
        <f t="shared" si="297"/>
        <v>8.0274881993562253E-3</v>
      </c>
      <c r="AC163" s="5">
        <f t="shared" si="298"/>
        <v>1.1253856106456274E-4</v>
      </c>
      <c r="AD163" s="5">
        <f t="shared" si="299"/>
        <v>3.788661513429316E-3</v>
      </c>
      <c r="AE163" s="5">
        <f t="shared" si="300"/>
        <v>3.4813084529643082E-3</v>
      </c>
      <c r="AF163" s="5">
        <f t="shared" si="301"/>
        <v>1.5994446193889121E-3</v>
      </c>
      <c r="AG163" s="5">
        <f t="shared" si="302"/>
        <v>4.8989685440710949E-4</v>
      </c>
      <c r="AH163" s="5">
        <f t="shared" si="303"/>
        <v>5.0361673991113059E-3</v>
      </c>
      <c r="AI163" s="5">
        <f t="shared" si="304"/>
        <v>4.3097618049465969E-3</v>
      </c>
      <c r="AJ163" s="5">
        <f t="shared" si="305"/>
        <v>1.8440656697247758E-3</v>
      </c>
      <c r="AK163" s="5">
        <f t="shared" si="306"/>
        <v>5.2602724514912787E-4</v>
      </c>
      <c r="AL163" s="5">
        <f t="shared" si="307"/>
        <v>3.539738325893952E-6</v>
      </c>
      <c r="AM163" s="5">
        <f t="shared" si="308"/>
        <v>6.484386791960155E-4</v>
      </c>
      <c r="AN163" s="5">
        <f t="shared" si="309"/>
        <v>5.9583445158994822E-4</v>
      </c>
      <c r="AO163" s="5">
        <f t="shared" si="310"/>
        <v>2.7374885636192623E-4</v>
      </c>
      <c r="AP163" s="5">
        <f t="shared" si="311"/>
        <v>8.3847044157420855E-5</v>
      </c>
      <c r="AQ163" s="5">
        <f t="shared" si="312"/>
        <v>1.9261249820460282E-5</v>
      </c>
      <c r="AR163" s="5">
        <f t="shared" si="313"/>
        <v>9.2552222334583425E-4</v>
      </c>
      <c r="AS163" s="5">
        <f t="shared" si="314"/>
        <v>7.9202695456648243E-4</v>
      </c>
      <c r="AT163" s="5">
        <f t="shared" si="315"/>
        <v>3.3889337334985569E-4</v>
      </c>
      <c r="AU163" s="5">
        <f t="shared" si="316"/>
        <v>9.6670715424752515E-5</v>
      </c>
      <c r="AV163" s="5">
        <f t="shared" si="317"/>
        <v>2.0681786563924549E-5</v>
      </c>
      <c r="AW163" s="5">
        <f t="shared" si="318"/>
        <v>7.7317618075855276E-8</v>
      </c>
      <c r="AX163" s="5">
        <f t="shared" si="319"/>
        <v>9.2484887513937346E-5</v>
      </c>
      <c r="AY163" s="5">
        <f t="shared" si="320"/>
        <v>8.4982102394862087E-5</v>
      </c>
      <c r="AZ163" s="5">
        <f t="shared" si="321"/>
        <v>3.9043988275178929E-5</v>
      </c>
      <c r="BA163" s="5">
        <f t="shared" si="322"/>
        <v>1.1958855472486527E-5</v>
      </c>
      <c r="BB163" s="5">
        <f t="shared" si="323"/>
        <v>2.7471749915224077E-6</v>
      </c>
      <c r="BC163" s="5">
        <f t="shared" si="324"/>
        <v>5.0486238930869551E-7</v>
      </c>
      <c r="BD163" s="5">
        <f t="shared" si="325"/>
        <v>1.4173995785931906E-4</v>
      </c>
      <c r="BE163" s="5">
        <f t="shared" si="326"/>
        <v>1.2129570131537492E-4</v>
      </c>
      <c r="BF163" s="5">
        <f t="shared" si="327"/>
        <v>5.1900139451824038E-5</v>
      </c>
      <c r="BG163" s="5">
        <f t="shared" si="328"/>
        <v>1.4804726223645379E-5</v>
      </c>
      <c r="BH163" s="5">
        <f t="shared" si="329"/>
        <v>3.1673313531345917E-6</v>
      </c>
      <c r="BI163" s="5">
        <f t="shared" si="330"/>
        <v>5.420965034545149E-7</v>
      </c>
      <c r="BJ163" s="8">
        <f t="shared" si="331"/>
        <v>0.31688591766065877</v>
      </c>
      <c r="BK163" s="8">
        <f t="shared" si="332"/>
        <v>0.33156413680190133</v>
      </c>
      <c r="BL163" s="8">
        <f t="shared" si="333"/>
        <v>0.32963061463603777</v>
      </c>
      <c r="BM163" s="8">
        <f t="shared" si="334"/>
        <v>0.26251626312996112</v>
      </c>
      <c r="BN163" s="8">
        <f t="shared" si="335"/>
        <v>0.73740267617164768</v>
      </c>
    </row>
    <row r="164" spans="1:66" x14ac:dyDescent="0.25">
      <c r="A164" t="s">
        <v>28</v>
      </c>
      <c r="B164" t="s">
        <v>190</v>
      </c>
      <c r="C164" t="s">
        <v>276</v>
      </c>
      <c r="D164" s="11">
        <v>44416</v>
      </c>
      <c r="E164">
        <f>VLOOKUP(A164,home!$A$2:$E$405,3,FALSE)</f>
        <v>1.31111111111111</v>
      </c>
      <c r="F164">
        <f>VLOOKUP(B164,home!$B$2:$E$405,3,FALSE)</f>
        <v>1.22</v>
      </c>
      <c r="G164">
        <f>VLOOKUP(C164,away!$B$2:$E$405,4,FALSE)</f>
        <v>1.53</v>
      </c>
      <c r="H164">
        <f>VLOOKUP(A164,away!$A$2:$E$405,3,FALSE)</f>
        <v>1.12222222222222</v>
      </c>
      <c r="I164">
        <f>VLOOKUP(C164,away!$B$2:$E$405,3,FALSE)</f>
        <v>0.46</v>
      </c>
      <c r="J164">
        <f>VLOOKUP(B164,home!$B$2:$E$405,4,FALSE)</f>
        <v>1.78</v>
      </c>
      <c r="K164" s="3">
        <f t="shared" si="280"/>
        <v>2.4473199999999977</v>
      </c>
      <c r="L164" s="3">
        <f t="shared" si="281"/>
        <v>0.91887555555555389</v>
      </c>
      <c r="M164" s="5">
        <f t="shared" si="282"/>
        <v>3.4520719998444638E-2</v>
      </c>
      <c r="N164" s="5">
        <f t="shared" si="283"/>
        <v>8.4483248466593455E-2</v>
      </c>
      <c r="O164" s="5">
        <f t="shared" si="284"/>
        <v>3.1720245766748534E-2</v>
      </c>
      <c r="P164" s="5">
        <f t="shared" si="285"/>
        <v>7.7629591869878958E-2</v>
      </c>
      <c r="Q164" s="5">
        <f t="shared" si="286"/>
        <v>0.10337877181863167</v>
      </c>
      <c r="R164" s="5">
        <f t="shared" si="287"/>
        <v>1.4573479225639882E-2</v>
      </c>
      <c r="S164" s="5">
        <f t="shared" si="288"/>
        <v>4.3643017397634661E-2</v>
      </c>
      <c r="T164" s="5">
        <f t="shared" si="289"/>
        <v>9.4992226387496007E-2</v>
      </c>
      <c r="U164" s="5">
        <f t="shared" si="290"/>
        <v>3.5665967178492963E-2</v>
      </c>
      <c r="V164" s="5">
        <f t="shared" si="291"/>
        <v>1.0904850538398247E-2</v>
      </c>
      <c r="W164" s="5">
        <f t="shared" si="292"/>
        <v>8.4333645282391151E-2</v>
      </c>
      <c r="X164" s="5">
        <f t="shared" si="293"/>
        <v>7.7492125160882178E-2</v>
      </c>
      <c r="Y164" s="5">
        <f t="shared" si="294"/>
        <v>3.5602809779193056E-2</v>
      </c>
      <c r="Z164" s="5">
        <f t="shared" si="295"/>
        <v>4.4637379399457252E-3</v>
      </c>
      <c r="AA164" s="5">
        <f t="shared" si="296"/>
        <v>1.0924195135187961E-2</v>
      </c>
      <c r="AB164" s="5">
        <f t="shared" si="297"/>
        <v>1.336750061912409E-2</v>
      </c>
      <c r="AC164" s="5">
        <f t="shared" si="298"/>
        <v>1.5326648327729459E-3</v>
      </c>
      <c r="AD164" s="5">
        <f t="shared" si="299"/>
        <v>5.159785419312532E-2</v>
      </c>
      <c r="AE164" s="5">
        <f t="shared" si="300"/>
        <v>4.7412006937182491E-2</v>
      </c>
      <c r="AF164" s="5">
        <f t="shared" si="301"/>
        <v>2.1782867107203667E-2</v>
      </c>
      <c r="AG164" s="5">
        <f t="shared" si="302"/>
        <v>6.6719147049081919E-3</v>
      </c>
      <c r="AH164" s="5">
        <f t="shared" si="303"/>
        <v>1.0254049198555077E-3</v>
      </c>
      <c r="AI164" s="5">
        <f t="shared" si="304"/>
        <v>2.5094939684607788E-3</v>
      </c>
      <c r="AJ164" s="5">
        <f t="shared" si="305"/>
        <v>3.0707673894467139E-3</v>
      </c>
      <c r="AK164" s="5">
        <f t="shared" si="306"/>
        <v>2.5050501491802419E-3</v>
      </c>
      <c r="AL164" s="5">
        <f t="shared" si="307"/>
        <v>1.3786519568171322E-4</v>
      </c>
      <c r="AM164" s="5">
        <f t="shared" si="308"/>
        <v>2.525529210478385E-2</v>
      </c>
      <c r="AN164" s="5">
        <f t="shared" si="309"/>
        <v>2.3206470563501055E-2</v>
      </c>
      <c r="AO164" s="5">
        <f t="shared" si="310"/>
        <v>1.0661929265760319E-2</v>
      </c>
      <c r="AP164" s="5">
        <f t="shared" si="311"/>
        <v>3.265662059123178E-3</v>
      </c>
      <c r="AQ164" s="5">
        <f t="shared" si="312"/>
        <v>7.5018425970837599E-4</v>
      </c>
      <c r="AR164" s="5">
        <f t="shared" si="313"/>
        <v>1.8844390308032563E-4</v>
      </c>
      <c r="AS164" s="5">
        <f t="shared" si="314"/>
        <v>4.6118253288654211E-4</v>
      </c>
      <c r="AT164" s="5">
        <f t="shared" si="315"/>
        <v>5.6433061819194559E-4</v>
      </c>
      <c r="AU164" s="5">
        <f t="shared" si="316"/>
        <v>4.6036586950450373E-4</v>
      </c>
      <c r="AV164" s="5">
        <f t="shared" si="317"/>
        <v>2.8166564993894024E-4</v>
      </c>
      <c r="AW164" s="5">
        <f t="shared" si="318"/>
        <v>8.6119123000738619E-6</v>
      </c>
      <c r="AX164" s="5">
        <f t="shared" si="319"/>
        <v>1.030129691231327E-2</v>
      </c>
      <c r="AY164" s="5">
        <f t="shared" si="320"/>
        <v>9.4656099232445657E-3</v>
      </c>
      <c r="AZ164" s="5">
        <f t="shared" si="321"/>
        <v>4.3488587884467573E-3</v>
      </c>
      <c r="BA164" s="5">
        <f t="shared" si="322"/>
        <v>1.3320200117555561E-3</v>
      </c>
      <c r="BB164" s="5">
        <f t="shared" si="323"/>
        <v>3.0599015707825043E-4</v>
      </c>
      <c r="BC164" s="5">
        <f t="shared" si="324"/>
        <v>5.6233375115961732E-5</v>
      </c>
      <c r="BD164" s="5">
        <f t="shared" si="325"/>
        <v>2.8859416022331845E-5</v>
      </c>
      <c r="BE164" s="5">
        <f t="shared" si="326"/>
        <v>7.0628226019773104E-5</v>
      </c>
      <c r="BF164" s="5">
        <f t="shared" si="327"/>
        <v>8.6424935051355488E-5</v>
      </c>
      <c r="BG164" s="5">
        <f t="shared" si="328"/>
        <v>7.0503157349961036E-5</v>
      </c>
      <c r="BH164" s="5">
        <f t="shared" si="329"/>
        <v>4.3135946761426621E-5</v>
      </c>
      <c r="BI164" s="5">
        <f t="shared" si="330"/>
        <v>2.1113493045634884E-5</v>
      </c>
      <c r="BJ164" s="8">
        <f t="shared" si="331"/>
        <v>0.69669701725843824</v>
      </c>
      <c r="BK164" s="8">
        <f t="shared" si="332"/>
        <v>0.17783431975605574</v>
      </c>
      <c r="BL164" s="8">
        <f t="shared" si="333"/>
        <v>0.11763875809998943</v>
      </c>
      <c r="BM164" s="8">
        <f t="shared" si="334"/>
        <v>0.64087077789754743</v>
      </c>
      <c r="BN164" s="8">
        <f t="shared" si="335"/>
        <v>0.3463060571459371</v>
      </c>
    </row>
    <row r="165" spans="1:66" x14ac:dyDescent="0.25">
      <c r="A165" t="s">
        <v>28</v>
      </c>
      <c r="B165" t="s">
        <v>30</v>
      </c>
      <c r="C165" t="s">
        <v>294</v>
      </c>
      <c r="D165" s="11">
        <v>44416</v>
      </c>
      <c r="E165">
        <f>VLOOKUP(A165,home!$A$2:$E$405,3,FALSE)</f>
        <v>1.31111111111111</v>
      </c>
      <c r="F165">
        <f>VLOOKUP(B165,home!$B$2:$E$405,3,FALSE)</f>
        <v>2.44</v>
      </c>
      <c r="G165">
        <f>VLOOKUP(C165,away!$B$2:$E$405,4,FALSE)</f>
        <v>0.92</v>
      </c>
      <c r="H165">
        <f>VLOOKUP(A165,away!$A$2:$E$405,3,FALSE)</f>
        <v>1.12222222222222</v>
      </c>
      <c r="I165">
        <f>VLOOKUP(C165,away!$B$2:$E$405,3,FALSE)</f>
        <v>0.31</v>
      </c>
      <c r="J165">
        <f>VLOOKUP(B165,home!$B$2:$E$405,4,FALSE)</f>
        <v>0.36</v>
      </c>
      <c r="K165" s="3">
        <f t="shared" si="280"/>
        <v>2.9431822222222195</v>
      </c>
      <c r="L165" s="3">
        <f t="shared" si="281"/>
        <v>0.12523999999999974</v>
      </c>
      <c r="M165" s="5">
        <f t="shared" si="282"/>
        <v>4.6494454934394518E-2</v>
      </c>
      <c r="N165" s="5">
        <f t="shared" si="283"/>
        <v>0.13684165319482208</v>
      </c>
      <c r="O165" s="5">
        <f t="shared" si="284"/>
        <v>5.8229655359835581E-3</v>
      </c>
      <c r="P165" s="5">
        <f t="shared" si="285"/>
        <v>1.7138048646119484E-2</v>
      </c>
      <c r="Q165" s="5">
        <f t="shared" si="286"/>
        <v>0.20137496047124939</v>
      </c>
      <c r="R165" s="5">
        <f t="shared" si="287"/>
        <v>3.6463410186328958E-4</v>
      </c>
      <c r="S165" s="5">
        <f t="shared" si="288"/>
        <v>1.5792889270946284E-3</v>
      </c>
      <c r="T165" s="5">
        <f t="shared" si="289"/>
        <v>2.5220200049419227E-2</v>
      </c>
      <c r="U165" s="5">
        <f t="shared" si="290"/>
        <v>1.0731846062199998E-3</v>
      </c>
      <c r="V165" s="5">
        <f t="shared" si="291"/>
        <v>6.4681382129968605E-5</v>
      </c>
      <c r="W165" s="5">
        <f t="shared" si="292"/>
        <v>0.19756106788656114</v>
      </c>
      <c r="X165" s="5">
        <f t="shared" si="293"/>
        <v>2.474254814211287E-2</v>
      </c>
      <c r="Y165" s="5">
        <f t="shared" si="294"/>
        <v>1.5493783646591045E-3</v>
      </c>
      <c r="Z165" s="5">
        <f t="shared" si="295"/>
        <v>1.5222258305786095E-5</v>
      </c>
      <c r="AA165" s="5">
        <f t="shared" si="296"/>
        <v>4.4801880027664158E-5</v>
      </c>
      <c r="AB165" s="5">
        <f t="shared" si="297"/>
        <v>6.5930048409776947E-5</v>
      </c>
      <c r="AC165" s="5">
        <f t="shared" si="298"/>
        <v>1.4901140832355712E-6</v>
      </c>
      <c r="AD165" s="5">
        <f t="shared" si="299"/>
        <v>0.14536455570174095</v>
      </c>
      <c r="AE165" s="5">
        <f t="shared" si="300"/>
        <v>1.8205456956086E-2</v>
      </c>
      <c r="AF165" s="5">
        <f t="shared" si="301"/>
        <v>1.1400257145901028E-3</v>
      </c>
      <c r="AG165" s="5">
        <f t="shared" si="302"/>
        <v>4.7592273498421387E-5</v>
      </c>
      <c r="AH165" s="5">
        <f t="shared" si="303"/>
        <v>4.7660890755416187E-7</v>
      </c>
      <c r="AI165" s="5">
        <f t="shared" si="304"/>
        <v>1.4027468636661624E-6</v>
      </c>
      <c r="AJ165" s="5">
        <f t="shared" si="305"/>
        <v>2.0642698157101128E-6</v>
      </c>
      <c r="AK165" s="5">
        <f t="shared" si="306"/>
        <v>2.0251740744893134E-6</v>
      </c>
      <c r="AL165" s="5">
        <f t="shared" si="307"/>
        <v>2.1970488896186512E-8</v>
      </c>
      <c r="AM165" s="5">
        <f t="shared" si="308"/>
        <v>8.5566875216519081E-2</v>
      </c>
      <c r="AN165" s="5">
        <f t="shared" si="309"/>
        <v>1.0716395452116828E-2</v>
      </c>
      <c r="AO165" s="5">
        <f t="shared" si="310"/>
        <v>6.710606832115544E-4</v>
      </c>
      <c r="AP165" s="5">
        <f t="shared" si="311"/>
        <v>2.8014546655138294E-5</v>
      </c>
      <c r="AQ165" s="5">
        <f t="shared" si="312"/>
        <v>8.7713545577237854E-7</v>
      </c>
      <c r="AR165" s="5">
        <f t="shared" si="313"/>
        <v>1.1938099916416631E-8</v>
      </c>
      <c r="AS165" s="5">
        <f t="shared" si="314"/>
        <v>3.5136003441109992E-8</v>
      </c>
      <c r="AT165" s="5">
        <f t="shared" si="315"/>
        <v>5.1705830343906837E-8</v>
      </c>
      <c r="AU165" s="5">
        <f t="shared" si="316"/>
        <v>5.0726560217808269E-8</v>
      </c>
      <c r="AV165" s="5">
        <f t="shared" si="317"/>
        <v>3.7324377556884539E-8</v>
      </c>
      <c r="AW165" s="5">
        <f t="shared" si="318"/>
        <v>2.2495592217106111E-10</v>
      </c>
      <c r="AX165" s="5">
        <f t="shared" si="319"/>
        <v>4.1973150991394391E-2</v>
      </c>
      <c r="AY165" s="5">
        <f t="shared" si="320"/>
        <v>5.2567174301622228E-3</v>
      </c>
      <c r="AZ165" s="5">
        <f t="shared" si="321"/>
        <v>3.2917564547675767E-4</v>
      </c>
      <c r="BA165" s="5">
        <f t="shared" si="322"/>
        <v>1.3741985946503013E-5</v>
      </c>
      <c r="BB165" s="5">
        <f t="shared" si="323"/>
        <v>4.3026157998500863E-7</v>
      </c>
      <c r="BC165" s="5">
        <f t="shared" si="324"/>
        <v>1.0777192055464483E-8</v>
      </c>
      <c r="BD165" s="5">
        <f t="shared" si="325"/>
        <v>2.4918793892200222E-10</v>
      </c>
      <c r="BE165" s="5">
        <f t="shared" si="326"/>
        <v>7.3340551182743306E-10</v>
      </c>
      <c r="BF165" s="5">
        <f t="shared" si="327"/>
        <v>1.0792730320451445E-9</v>
      </c>
      <c r="BG165" s="5">
        <f t="shared" si="328"/>
        <v>1.0588324002797137E-9</v>
      </c>
      <c r="BH165" s="5">
        <f t="shared" si="329"/>
        <v>7.7908417420403362E-10</v>
      </c>
      <c r="BI165" s="5">
        <f t="shared" si="330"/>
        <v>4.5859733822639799E-10</v>
      </c>
      <c r="BJ165" s="8">
        <f t="shared" si="331"/>
        <v>0.89660388888044951</v>
      </c>
      <c r="BK165" s="8">
        <f t="shared" si="332"/>
        <v>7.0534703404472959E-2</v>
      </c>
      <c r="BL165" s="8">
        <f t="shared" si="333"/>
        <v>7.3776761614175786E-3</v>
      </c>
      <c r="BM165" s="8">
        <f t="shared" si="334"/>
        <v>0.56123805661500725</v>
      </c>
      <c r="BN165" s="8">
        <f t="shared" si="335"/>
        <v>0.40803671688443233</v>
      </c>
    </row>
    <row r="166" spans="1:66" x14ac:dyDescent="0.25">
      <c r="A166" t="s">
        <v>28</v>
      </c>
      <c r="B166" t="s">
        <v>187</v>
      </c>
      <c r="C166" t="s">
        <v>277</v>
      </c>
      <c r="D166" s="11">
        <v>44416</v>
      </c>
      <c r="E166">
        <f>VLOOKUP(A166,home!$A$2:$E$405,3,FALSE)</f>
        <v>1.31111111111111</v>
      </c>
      <c r="F166">
        <f>VLOOKUP(B166,home!$B$2:$E$405,3,FALSE)</f>
        <v>0.76</v>
      </c>
      <c r="G166">
        <f>VLOOKUP(C166,away!$B$2:$E$405,4,FALSE)</f>
        <v>1.37</v>
      </c>
      <c r="H166">
        <f>VLOOKUP(A166,away!$A$2:$E$405,3,FALSE)</f>
        <v>1.12222222222222</v>
      </c>
      <c r="I166">
        <f>VLOOKUP(C166,away!$B$2:$E$405,3,FALSE)</f>
        <v>1.07</v>
      </c>
      <c r="J166">
        <f>VLOOKUP(B166,home!$B$2:$E$405,4,FALSE)</f>
        <v>0.89</v>
      </c>
      <c r="K166" s="3">
        <f t="shared" si="280"/>
        <v>1.3651288888888877</v>
      </c>
      <c r="L166" s="3">
        <f t="shared" si="281"/>
        <v>1.0686922222222202</v>
      </c>
      <c r="M166" s="5">
        <f t="shared" si="282"/>
        <v>8.7701075953426771E-2</v>
      </c>
      <c r="N166" s="5">
        <f t="shared" si="283"/>
        <v>0.11972327237066145</v>
      </c>
      <c r="O166" s="5">
        <f t="shared" si="284"/>
        <v>9.3725457751947364E-2</v>
      </c>
      <c r="P166" s="5">
        <f t="shared" si="285"/>
        <v>0.12794733000151828</v>
      </c>
      <c r="Q166" s="5">
        <f t="shared" si="286"/>
        <v>8.1718848892751383E-2</v>
      </c>
      <c r="R166" s="5">
        <f t="shared" si="287"/>
        <v>5.0081833861861713E-2</v>
      </c>
      <c r="S166" s="5">
        <f t="shared" si="288"/>
        <v>4.6665673928592707E-2</v>
      </c>
      <c r="T166" s="5">
        <f t="shared" si="289"/>
        <v>8.7332298220636276E-2</v>
      </c>
      <c r="U166" s="5">
        <f t="shared" si="290"/>
        <v>6.836815821336116E-2</v>
      </c>
      <c r="V166" s="5">
        <f t="shared" si="291"/>
        <v>7.564519359242571E-3</v>
      </c>
      <c r="W166" s="5">
        <f t="shared" si="292"/>
        <v>3.7185587130080189E-2</v>
      </c>
      <c r="X166" s="5">
        <f t="shared" si="293"/>
        <v>3.9739947744683375E-2</v>
      </c>
      <c r="Y166" s="5">
        <f t="shared" si="294"/>
        <v>2.1234886533130291E-2</v>
      </c>
      <c r="Z166" s="5">
        <f t="shared" si="295"/>
        <v>1.784068877426568E-2</v>
      </c>
      <c r="AA166" s="5">
        <f t="shared" si="296"/>
        <v>2.435483964342576E-2</v>
      </c>
      <c r="AB166" s="5">
        <f t="shared" si="297"/>
        <v>1.6623747590748424E-2</v>
      </c>
      <c r="AC166" s="5">
        <f t="shared" si="298"/>
        <v>6.8974357229797619E-4</v>
      </c>
      <c r="AD166" s="5">
        <f t="shared" si="299"/>
        <v>1.2690779810391833E-2</v>
      </c>
      <c r="AE166" s="5">
        <f t="shared" si="300"/>
        <v>1.3562537677300531E-2</v>
      </c>
      <c r="AF166" s="5">
        <f t="shared" si="301"/>
        <v>7.2470892646634465E-3</v>
      </c>
      <c r="AG166" s="5">
        <f t="shared" si="302"/>
        <v>2.5816359769653251E-3</v>
      </c>
      <c r="AH166" s="5">
        <f t="shared" si="303"/>
        <v>4.7665513330362504E-3</v>
      </c>
      <c r="AI166" s="5">
        <f t="shared" si="304"/>
        <v>6.5069569250996231E-3</v>
      </c>
      <c r="AJ166" s="5">
        <f t="shared" si="305"/>
        <v>4.4414174386045516E-3</v>
      </c>
      <c r="AK166" s="5">
        <f t="shared" si="306"/>
        <v>2.0210357510179865E-3</v>
      </c>
      <c r="AL166" s="5">
        <f t="shared" si="307"/>
        <v>4.0250748352551723E-5</v>
      </c>
      <c r="AM166" s="5">
        <f t="shared" si="308"/>
        <v>3.4649100283387409E-3</v>
      </c>
      <c r="AN166" s="5">
        <f t="shared" si="309"/>
        <v>3.7029223979853846E-3</v>
      </c>
      <c r="AO166" s="5">
        <f t="shared" si="310"/>
        <v>1.9786421831097163E-3</v>
      </c>
      <c r="AP166" s="5">
        <f t="shared" si="311"/>
        <v>7.0485317055004942E-4</v>
      </c>
      <c r="AQ166" s="5">
        <f t="shared" si="312"/>
        <v>1.883177752938774E-4</v>
      </c>
      <c r="AR166" s="5">
        <f t="shared" si="313"/>
        <v>1.0187952672877595E-3</v>
      </c>
      <c r="AS166" s="5">
        <f t="shared" si="314"/>
        <v>1.3907868512377966E-3</v>
      </c>
      <c r="AT166" s="5">
        <f t="shared" si="315"/>
        <v>9.4930165445576416E-4</v>
      </c>
      <c r="AU166" s="5">
        <f t="shared" si="316"/>
        <v>4.319730375891932E-4</v>
      </c>
      <c r="AV166" s="5">
        <f t="shared" si="317"/>
        <v>1.4742471820852339E-4</v>
      </c>
      <c r="AW166" s="5">
        <f t="shared" si="318"/>
        <v>1.6311645129286373E-6</v>
      </c>
      <c r="AX166" s="5">
        <f t="shared" si="319"/>
        <v>7.8834146284767069E-4</v>
      </c>
      <c r="AY166" s="5">
        <f t="shared" si="320"/>
        <v>8.424943898005929E-4</v>
      </c>
      <c r="AZ166" s="5">
        <f t="shared" si="321"/>
        <v>4.5018360082287447E-4</v>
      </c>
      <c r="BA166" s="5">
        <f t="shared" si="322"/>
        <v>1.6036923759046623E-4</v>
      </c>
      <c r="BB166" s="5">
        <f t="shared" si="323"/>
        <v>4.2846339224159629E-5</v>
      </c>
      <c r="BC166" s="5">
        <f t="shared" si="324"/>
        <v>9.1579098959108484E-6</v>
      </c>
      <c r="BD166" s="5">
        <f t="shared" si="325"/>
        <v>1.8146309636453938E-4</v>
      </c>
      <c r="BE166" s="5">
        <f t="shared" si="326"/>
        <v>2.4772051511446079E-4</v>
      </c>
      <c r="BF166" s="5">
        <f t="shared" si="327"/>
        <v>1.6908521577659342E-4</v>
      </c>
      <c r="BG166" s="5">
        <f t="shared" si="328"/>
        <v>7.6941037580212902E-5</v>
      </c>
      <c r="BH166" s="5">
        <f t="shared" si="329"/>
        <v>2.6258608285458572E-5</v>
      </c>
      <c r="BI166" s="5">
        <f t="shared" si="330"/>
        <v>7.1692769504993096E-6</v>
      </c>
      <c r="BJ166" s="8">
        <f t="shared" si="331"/>
        <v>0.43534992211672346</v>
      </c>
      <c r="BK166" s="8">
        <f t="shared" si="332"/>
        <v>0.27145108795323147</v>
      </c>
      <c r="BL166" s="8">
        <f t="shared" si="333"/>
        <v>0.27553691778795358</v>
      </c>
      <c r="BM166" s="8">
        <f t="shared" si="334"/>
        <v>0.43843993457471958</v>
      </c>
      <c r="BN166" s="8">
        <f t="shared" si="335"/>
        <v>0.56089781883216694</v>
      </c>
    </row>
    <row r="167" spans="1:66" x14ac:dyDescent="0.25">
      <c r="A167" t="s">
        <v>192</v>
      </c>
      <c r="B167" t="s">
        <v>193</v>
      </c>
      <c r="C167" t="s">
        <v>205</v>
      </c>
      <c r="D167" s="11">
        <v>44416</v>
      </c>
      <c r="E167">
        <f>VLOOKUP(A167,home!$A$2:$E$405,3,FALSE)</f>
        <v>1.36619718309859</v>
      </c>
      <c r="F167">
        <f>VLOOKUP(B167,home!$B$2:$E$405,3,FALSE)</f>
        <v>2.2000000000000002</v>
      </c>
      <c r="G167">
        <f>VLOOKUP(C167,away!$B$2:$E$405,4,FALSE)</f>
        <v>1.46</v>
      </c>
      <c r="H167">
        <f>VLOOKUP(A167,away!$A$2:$E$405,3,FALSE)</f>
        <v>1.1971830985915499</v>
      </c>
      <c r="I167">
        <f>VLOOKUP(C167,away!$B$2:$E$405,3,FALSE)</f>
        <v>0.37</v>
      </c>
      <c r="J167">
        <f>VLOOKUP(B167,home!$B$2:$E$405,4,FALSE)</f>
        <v>0.14000000000000001</v>
      </c>
      <c r="K167" s="3">
        <f t="shared" si="280"/>
        <v>4.3882253521126717</v>
      </c>
      <c r="L167" s="3">
        <f t="shared" si="281"/>
        <v>6.2014084507042294E-2</v>
      </c>
      <c r="M167" s="5">
        <f t="shared" si="282"/>
        <v>1.1675771028535741E-2</v>
      </c>
      <c r="N167" s="5">
        <f t="shared" si="283"/>
        <v>5.1235914432883188E-2</v>
      </c>
      <c r="O167" s="5">
        <f t="shared" si="284"/>
        <v>7.2406225124849177E-4</v>
      </c>
      <c r="P167" s="5">
        <f t="shared" si="285"/>
        <v>3.1773483274364065E-3</v>
      </c>
      <c r="Q167" s="5">
        <f t="shared" si="286"/>
        <v>0.11241736932652677</v>
      </c>
      <c r="R167" s="5">
        <f t="shared" si="287"/>
        <v>2.2451028818641628E-5</v>
      </c>
      <c r="S167" s="5">
        <f t="shared" si="288"/>
        <v>2.161643622761462E-4</v>
      </c>
      <c r="T167" s="5">
        <f t="shared" si="289"/>
        <v>6.9714602414746168E-3</v>
      </c>
      <c r="U167" s="5">
        <f t="shared" si="290"/>
        <v>9.85201738429754E-5</v>
      </c>
      <c r="V167" s="5">
        <f t="shared" si="291"/>
        <v>6.536132467548498E-6</v>
      </c>
      <c r="W167" s="5">
        <f t="shared" si="292"/>
        <v>0.16443758336549275</v>
      </c>
      <c r="X167" s="5">
        <f t="shared" si="293"/>
        <v>1.0197446190961482E-2</v>
      </c>
      <c r="Y167" s="5">
        <f t="shared" si="294"/>
        <v>3.1619264492115096E-4</v>
      </c>
      <c r="Z167" s="5">
        <f t="shared" si="295"/>
        <v>4.6409333280976179E-7</v>
      </c>
      <c r="AA167" s="5">
        <f t="shared" si="296"/>
        <v>2.0365461287822603E-6</v>
      </c>
      <c r="AB167" s="5">
        <f t="shared" si="297"/>
        <v>4.4684116765346166E-6</v>
      </c>
      <c r="AC167" s="5">
        <f t="shared" si="298"/>
        <v>1.1116808427957224E-7</v>
      </c>
      <c r="AD167" s="5">
        <f t="shared" si="299"/>
        <v>0.18039729304114907</v>
      </c>
      <c r="AE167" s="5">
        <f t="shared" si="300"/>
        <v>1.1187172975495494E-2</v>
      </c>
      <c r="AF167" s="5">
        <f t="shared" si="301"/>
        <v>3.4688114514863866E-4</v>
      </c>
      <c r="AG167" s="5">
        <f t="shared" si="302"/>
        <v>7.1705055497157682E-6</v>
      </c>
      <c r="AH167" s="5">
        <f t="shared" si="303"/>
        <v>7.1950807900048609E-9</v>
      </c>
      <c r="AI167" s="5">
        <f t="shared" si="304"/>
        <v>3.1573635933198202E-8</v>
      </c>
      <c r="AJ167" s="5">
        <f t="shared" si="305"/>
        <v>6.9276114830218001E-8</v>
      </c>
      <c r="AK167" s="5">
        <f t="shared" si="306"/>
        <v>1.0133306779794376E-7</v>
      </c>
      <c r="AL167" s="5">
        <f t="shared" si="307"/>
        <v>1.2100947364820171E-9</v>
      </c>
      <c r="AM167" s="5">
        <f t="shared" si="308"/>
        <v>0.15832479495513385</v>
      </c>
      <c r="AN167" s="5">
        <f t="shared" si="309"/>
        <v>9.8183672139078148E-3</v>
      </c>
      <c r="AO167" s="5">
        <f t="shared" si="310"/>
        <v>3.0443852706222636E-4</v>
      </c>
      <c r="AP167" s="5">
        <f t="shared" si="311"/>
        <v>6.2931588481454685E-6</v>
      </c>
      <c r="AQ167" s="5">
        <f t="shared" si="312"/>
        <v>9.7566121156283419E-8</v>
      </c>
      <c r="AR167" s="5">
        <f t="shared" si="313"/>
        <v>8.9239269629271594E-11</v>
      </c>
      <c r="AS167" s="5">
        <f t="shared" si="314"/>
        <v>3.9160202539118798E-10</v>
      </c>
      <c r="AT167" s="5">
        <f t="shared" si="315"/>
        <v>8.5921896788014073E-10</v>
      </c>
      <c r="AU167" s="5">
        <f t="shared" si="316"/>
        <v>1.2568154859559057E-9</v>
      </c>
      <c r="AV167" s="5">
        <f t="shared" si="317"/>
        <v>1.3787973945998784E-9</v>
      </c>
      <c r="AW167" s="5">
        <f t="shared" si="318"/>
        <v>9.1473675547702224E-12</v>
      </c>
      <c r="AX167" s="5">
        <f t="shared" si="319"/>
        <v>0.11579414651502644</v>
      </c>
      <c r="AY167" s="5">
        <f t="shared" si="320"/>
        <v>7.180867987403688E-3</v>
      </c>
      <c r="AZ167" s="5">
        <f t="shared" si="321"/>
        <v>2.2265747710238353E-4</v>
      </c>
      <c r="BA167" s="5">
        <f t="shared" si="322"/>
        <v>4.6026332003840201E-6</v>
      </c>
      <c r="BB167" s="5">
        <f t="shared" si="323"/>
        <v>7.1357021060883224E-8</v>
      </c>
      <c r="BC167" s="5">
        <f t="shared" si="324"/>
        <v>8.8502806684808161E-10</v>
      </c>
      <c r="BD167" s="5">
        <f t="shared" si="325"/>
        <v>9.2234860135606568E-13</v>
      </c>
      <c r="BE167" s="5">
        <f t="shared" si="326"/>
        <v>4.0474735159563515E-12</v>
      </c>
      <c r="BF167" s="5">
        <f t="shared" si="327"/>
        <v>8.8806129473621365E-12</v>
      </c>
      <c r="BG167" s="5">
        <f t="shared" si="328"/>
        <v>1.2990043625971524E-11</v>
      </c>
      <c r="BH167" s="5">
        <f t="shared" si="329"/>
        <v>1.4250809691134464E-11</v>
      </c>
      <c r="BI167" s="5">
        <f t="shared" si="330"/>
        <v>1.2507152874953842E-11</v>
      </c>
      <c r="BJ167" s="8">
        <f t="shared" si="331"/>
        <v>0.82917082214545812</v>
      </c>
      <c r="BK167" s="8">
        <f t="shared" si="332"/>
        <v>2.2256800216298545E-2</v>
      </c>
      <c r="BL167" s="8">
        <f t="shared" si="333"/>
        <v>8.5175181888636181E-4</v>
      </c>
      <c r="BM167" s="8">
        <f t="shared" si="334"/>
        <v>0.66584605390027007</v>
      </c>
      <c r="BN167" s="8">
        <f t="shared" si="335"/>
        <v>0.17925291639544924</v>
      </c>
    </row>
    <row r="168" spans="1:66" x14ac:dyDescent="0.25">
      <c r="A168" t="s">
        <v>192</v>
      </c>
      <c r="B168" t="s">
        <v>197</v>
      </c>
      <c r="C168" t="s">
        <v>199</v>
      </c>
      <c r="D168" s="11">
        <v>44416</v>
      </c>
      <c r="E168">
        <f>VLOOKUP(A168,home!$A$2:$E$405,3,FALSE)</f>
        <v>1.36619718309859</v>
      </c>
      <c r="F168">
        <f>VLOOKUP(B168,home!$B$2:$E$405,3,FALSE)</f>
        <v>1.1000000000000001</v>
      </c>
      <c r="G168">
        <f>VLOOKUP(C168,away!$B$2:$E$405,4,FALSE)</f>
        <v>1.22</v>
      </c>
      <c r="H168">
        <f>VLOOKUP(A168,away!$A$2:$E$405,3,FALSE)</f>
        <v>1.1971830985915499</v>
      </c>
      <c r="I168">
        <f>VLOOKUP(C168,away!$B$2:$E$405,3,FALSE)</f>
        <v>0.85</v>
      </c>
      <c r="J168">
        <f>VLOOKUP(B168,home!$B$2:$E$405,4,FALSE)</f>
        <v>1.1100000000000001</v>
      </c>
      <c r="K168" s="3">
        <f t="shared" si="280"/>
        <v>1.8334366197183078</v>
      </c>
      <c r="L168" s="3">
        <f t="shared" si="281"/>
        <v>1.1295422535211275</v>
      </c>
      <c r="M168" s="5">
        <f t="shared" si="282"/>
        <v>5.1664784871334246E-2</v>
      </c>
      <c r="N168" s="5">
        <f t="shared" si="283"/>
        <v>9.4724108532972612E-2</v>
      </c>
      <c r="O168" s="5">
        <f t="shared" si="284"/>
        <v>5.8357557531251138E-2</v>
      </c>
      <c r="P168" s="5">
        <f t="shared" si="285"/>
        <v>0.10699488301511374</v>
      </c>
      <c r="Q168" s="5">
        <f t="shared" si="286"/>
        <v>8.6835324677261738E-2</v>
      </c>
      <c r="R168" s="5">
        <f t="shared" si="287"/>
        <v>3.2958663521919132E-2</v>
      </c>
      <c r="S168" s="5">
        <f t="shared" si="288"/>
        <v>5.5395106260132963E-2</v>
      </c>
      <c r="T168" s="5">
        <f t="shared" si="289"/>
        <v>9.8084168321193002E-2</v>
      </c>
      <c r="U168" s="5">
        <f t="shared" si="290"/>
        <v>6.0427620638060495E-2</v>
      </c>
      <c r="V168" s="5">
        <f t="shared" si="291"/>
        <v>1.2746685578050629E-2</v>
      </c>
      <c r="W168" s="5">
        <f t="shared" si="292"/>
        <v>5.3069021382806836E-2</v>
      </c>
      <c r="X168" s="5">
        <f t="shared" si="293"/>
        <v>5.9943702004896536E-2</v>
      </c>
      <c r="Y168" s="5">
        <f t="shared" si="294"/>
        <v>3.3854472123504883E-2</v>
      </c>
      <c r="Z168" s="5">
        <f t="shared" si="295"/>
        <v>1.2409401022531035E-2</v>
      </c>
      <c r="AA168" s="5">
        <f t="shared" si="296"/>
        <v>2.2751850263478209E-2</v>
      </c>
      <c r="AB168" s="5">
        <f t="shared" si="297"/>
        <v>2.0857037719704298E-2</v>
      </c>
      <c r="AC168" s="5">
        <f t="shared" si="298"/>
        <v>1.649854605572299E-3</v>
      </c>
      <c r="AD168" s="5">
        <f t="shared" si="299"/>
        <v>2.4324671793962988E-2</v>
      </c>
      <c r="AE168" s="5">
        <f t="shared" si="300"/>
        <v>2.747574459431476E-2</v>
      </c>
      <c r="AF168" s="5">
        <f t="shared" si="301"/>
        <v>1.5517507233116616E-2</v>
      </c>
      <c r="AG168" s="5">
        <f t="shared" si="302"/>
        <v>5.8425600297083114E-3</v>
      </c>
      <c r="AH168" s="5">
        <f t="shared" si="303"/>
        <v>3.5042356989592742E-3</v>
      </c>
      <c r="AI168" s="5">
        <f t="shared" si="304"/>
        <v>6.4247940545961125E-3</v>
      </c>
      <c r="AJ168" s="5">
        <f t="shared" si="305"/>
        <v>5.8897263469224904E-3</v>
      </c>
      <c r="AK168" s="5">
        <f t="shared" si="306"/>
        <v>3.5994799881891425E-3</v>
      </c>
      <c r="AL168" s="5">
        <f t="shared" si="307"/>
        <v>1.3667026850476536E-4</v>
      </c>
      <c r="AM168" s="5">
        <f t="shared" si="308"/>
        <v>8.9195488059361679E-3</v>
      </c>
      <c r="AN168" s="5">
        <f t="shared" si="309"/>
        <v>1.0075007258648822E-2</v>
      </c>
      <c r="AO168" s="5">
        <f t="shared" si="310"/>
        <v>5.6900732015879541E-3</v>
      </c>
      <c r="AP168" s="5">
        <f t="shared" si="311"/>
        <v>2.1423927022739442E-3</v>
      </c>
      <c r="AQ168" s="5">
        <f t="shared" si="312"/>
        <v>6.049807702134325E-4</v>
      </c>
      <c r="AR168" s="5">
        <f t="shared" si="313"/>
        <v>7.9163645765432705E-4</v>
      </c>
      <c r="AS168" s="5">
        <f t="shared" si="314"/>
        <v>1.4514152709675244E-3</v>
      </c>
      <c r="AT168" s="5">
        <f t="shared" si="315"/>
        <v>1.3305389541051153E-3</v>
      </c>
      <c r="AU168" s="5">
        <f t="shared" si="316"/>
        <v>8.1315294747267175E-4</v>
      </c>
      <c r="AV168" s="5">
        <f t="shared" si="317"/>
        <v>3.7271609783206844E-4</v>
      </c>
      <c r="AW168" s="5">
        <f t="shared" si="318"/>
        <v>7.8621247349775334E-6</v>
      </c>
      <c r="AX168" s="5">
        <f t="shared" si="319"/>
        <v>2.7255712353613437E-3</v>
      </c>
      <c r="AY168" s="5">
        <f t="shared" si="320"/>
        <v>3.0786478753224151E-3</v>
      </c>
      <c r="AZ168" s="5">
        <f t="shared" si="321"/>
        <v>1.7387314294448563E-3</v>
      </c>
      <c r="BA168" s="5">
        <f t="shared" si="322"/>
        <v>6.5465687236105122E-4</v>
      </c>
      <c r="BB168" s="5">
        <f t="shared" si="323"/>
        <v>1.8486564972244884E-4</v>
      </c>
      <c r="BC168" s="5">
        <f t="shared" si="324"/>
        <v>4.1762712517228376E-5</v>
      </c>
      <c r="BD168" s="5">
        <f t="shared" si="325"/>
        <v>1.4903113805805871E-4</v>
      </c>
      <c r="BE168" s="5">
        <f t="shared" si="326"/>
        <v>2.7323914599393953E-4</v>
      </c>
      <c r="BF168" s="5">
        <f t="shared" si="327"/>
        <v>2.5048332810292294E-4</v>
      </c>
      <c r="BG168" s="5">
        <f t="shared" si="328"/>
        <v>1.5308176879093828E-4</v>
      </c>
      <c r="BH168" s="5">
        <f t="shared" si="329"/>
        <v>7.0166430178139345E-5</v>
      </c>
      <c r="BI168" s="5">
        <f t="shared" si="330"/>
        <v>2.5729140512701738E-5</v>
      </c>
      <c r="BJ168" s="8">
        <f t="shared" si="331"/>
        <v>0.53552751920712782</v>
      </c>
      <c r="BK168" s="8">
        <f t="shared" si="332"/>
        <v>0.23166663247403102</v>
      </c>
      <c r="BL168" s="8">
        <f t="shared" si="333"/>
        <v>0.22045215644274874</v>
      </c>
      <c r="BM168" s="8">
        <f t="shared" si="334"/>
        <v>0.56544960124599852</v>
      </c>
      <c r="BN168" s="8">
        <f t="shared" si="335"/>
        <v>0.43153532214985257</v>
      </c>
    </row>
    <row r="169" spans="1:66" x14ac:dyDescent="0.25">
      <c r="A169" t="s">
        <v>192</v>
      </c>
      <c r="B169" t="s">
        <v>194</v>
      </c>
      <c r="C169" t="s">
        <v>200</v>
      </c>
      <c r="D169" s="11">
        <v>44416</v>
      </c>
      <c r="E169">
        <f>VLOOKUP(A169,home!$A$2:$E$405,3,FALSE)</f>
        <v>1.36619718309859</v>
      </c>
      <c r="F169">
        <f>VLOOKUP(B169,home!$B$2:$E$405,3,FALSE)</f>
        <v>0.59</v>
      </c>
      <c r="G169">
        <f>VLOOKUP(C169,away!$B$2:$E$405,4,FALSE)</f>
        <v>1.34</v>
      </c>
      <c r="H169">
        <f>VLOOKUP(A169,away!$A$2:$E$405,3,FALSE)</f>
        <v>1.1971830985915499</v>
      </c>
      <c r="I169">
        <f>VLOOKUP(C169,away!$B$2:$E$405,3,FALSE)</f>
        <v>0.98</v>
      </c>
      <c r="J169">
        <f>VLOOKUP(B169,home!$B$2:$E$405,4,FALSE)</f>
        <v>1</v>
      </c>
      <c r="K169" s="3">
        <f t="shared" si="280"/>
        <v>1.0801154929577452</v>
      </c>
      <c r="L169" s="3">
        <f t="shared" si="281"/>
        <v>1.173239436619719</v>
      </c>
      <c r="M169" s="5">
        <f t="shared" si="282"/>
        <v>0.1050462100864068</v>
      </c>
      <c r="N169" s="5">
        <f t="shared" si="283"/>
        <v>0.11346203899082215</v>
      </c>
      <c r="O169" s="5">
        <f t="shared" si="284"/>
        <v>0.12324435634081254</v>
      </c>
      <c r="P169" s="5">
        <f t="shared" si="285"/>
        <v>0.13311813870331676</v>
      </c>
      <c r="Q169" s="5">
        <f t="shared" si="286"/>
        <v>6.1276053088281372E-2</v>
      </c>
      <c r="R169" s="5">
        <f t="shared" si="287"/>
        <v>7.2297569599927419E-2</v>
      </c>
      <c r="S169" s="5">
        <f t="shared" si="288"/>
        <v>4.217296092181564E-2</v>
      </c>
      <c r="T169" s="5">
        <f t="shared" si="289"/>
        <v>7.1891482003575216E-2</v>
      </c>
      <c r="U169" s="5">
        <f t="shared" si="290"/>
        <v>7.8089725028072501E-2</v>
      </c>
      <c r="V169" s="5">
        <f t="shared" si="291"/>
        <v>5.9381126510386585E-3</v>
      </c>
      <c r="W169" s="5">
        <f t="shared" si="292"/>
        <v>2.2061738095984672E-2</v>
      </c>
      <c r="X169" s="5">
        <f t="shared" si="293"/>
        <v>2.5883701174584849E-2</v>
      </c>
      <c r="Y169" s="5">
        <f t="shared" si="294"/>
        <v>1.5183889491851546E-2</v>
      </c>
      <c r="Z169" s="5">
        <f t="shared" si="295"/>
        <v>2.8274119942131252E-2</v>
      </c>
      <c r="AA169" s="5">
        <f t="shared" si="296"/>
        <v>3.053931499924151E-2</v>
      </c>
      <c r="AB169" s="5">
        <f t="shared" si="297"/>
        <v>1.6492993637498798E-2</v>
      </c>
      <c r="AC169" s="5">
        <f t="shared" si="298"/>
        <v>4.7031117475982429E-4</v>
      </c>
      <c r="AD169" s="5">
        <f t="shared" si="299"/>
        <v>5.957306279762287E-3</v>
      </c>
      <c r="AE169" s="5">
        <f t="shared" si="300"/>
        <v>6.9893466634394193E-3</v>
      </c>
      <c r="AF169" s="5">
        <f t="shared" si="301"/>
        <v>4.1000885708767894E-3</v>
      </c>
      <c r="AG169" s="5">
        <f t="shared" si="302"/>
        <v>1.6034618683288108E-3</v>
      </c>
      <c r="AH169" s="5">
        <f t="shared" si="303"/>
        <v>8.2930781379561124E-3</v>
      </c>
      <c r="AI169" s="5">
        <f t="shared" si="304"/>
        <v>8.9574821811155662E-3</v>
      </c>
      <c r="AJ169" s="5">
        <f t="shared" si="305"/>
        <v>4.8375576408579285E-3</v>
      </c>
      <c r="AK169" s="5">
        <f t="shared" si="306"/>
        <v>1.7417069853222565E-3</v>
      </c>
      <c r="AL169" s="5">
        <f t="shared" si="307"/>
        <v>2.3839774188483408E-5</v>
      </c>
      <c r="AM169" s="5">
        <f t="shared" si="308"/>
        <v>1.286915761813143E-3</v>
      </c>
      <c r="AN169" s="5">
        <f t="shared" si="309"/>
        <v>1.5098603233666883E-3</v>
      </c>
      <c r="AO169" s="5">
        <f t="shared" si="310"/>
        <v>8.8571383758060025E-4</v>
      </c>
      <c r="AP169" s="5">
        <f t="shared" si="311"/>
        <v>3.4638480126978423E-4</v>
      </c>
      <c r="AQ169" s="5">
        <f t="shared" si="312"/>
        <v>1.0159807727384879E-4</v>
      </c>
      <c r="AR169" s="5">
        <f t="shared" si="313"/>
        <v>1.9459532644837878E-3</v>
      </c>
      <c r="AS169" s="5">
        <f t="shared" si="314"/>
        <v>2.10185426954064E-3</v>
      </c>
      <c r="AT169" s="5">
        <f t="shared" si="315"/>
        <v>1.1351226802351147E-3</v>
      </c>
      <c r="AU169" s="5">
        <f t="shared" si="316"/>
        <v>4.086878644432227E-4</v>
      </c>
      <c r="AV169" s="5">
        <f t="shared" si="317"/>
        <v>1.103575235422349E-4</v>
      </c>
      <c r="AW169" s="5">
        <f t="shared" si="318"/>
        <v>8.3918262799345469E-7</v>
      </c>
      <c r="AX169" s="5">
        <f t="shared" si="319"/>
        <v>2.316696087443158E-4</v>
      </c>
      <c r="AY169" s="5">
        <f t="shared" si="320"/>
        <v>2.7180392124509175E-4</v>
      </c>
      <c r="AZ169" s="5">
        <f t="shared" si="321"/>
        <v>1.5944553971631101E-4</v>
      </c>
      <c r="BA169" s="5">
        <f t="shared" si="322"/>
        <v>6.2355931729430583E-5</v>
      </c>
      <c r="BB169" s="5">
        <f t="shared" si="323"/>
        <v>1.828960955303371E-5</v>
      </c>
      <c r="BC169" s="5">
        <f t="shared" si="324"/>
        <v>4.2916182415991802E-6</v>
      </c>
      <c r="BD169" s="5">
        <f t="shared" si="325"/>
        <v>3.8051151861854344E-4</v>
      </c>
      <c r="BE169" s="5">
        <f t="shared" si="326"/>
        <v>4.1099638650876836E-4</v>
      </c>
      <c r="BF169" s="5">
        <f t="shared" si="327"/>
        <v>2.2196178230888508E-4</v>
      </c>
      <c r="BG169" s="5">
        <f t="shared" si="328"/>
        <v>7.9914786638780408E-5</v>
      </c>
      <c r="BH169" s="5">
        <f t="shared" si="329"/>
        <v>2.1579299791239828E-5</v>
      </c>
      <c r="BI169" s="5">
        <f t="shared" si="330"/>
        <v>4.661627206339596E-6</v>
      </c>
      <c r="BJ169" s="8">
        <f t="shared" si="331"/>
        <v>0.333287435258041</v>
      </c>
      <c r="BK169" s="8">
        <f t="shared" si="332"/>
        <v>0.28704137723277123</v>
      </c>
      <c r="BL169" s="8">
        <f t="shared" si="333"/>
        <v>0.35131538555412217</v>
      </c>
      <c r="BM169" s="8">
        <f t="shared" si="334"/>
        <v>0.39120298643888152</v>
      </c>
      <c r="BN169" s="8">
        <f t="shared" si="335"/>
        <v>0.60844436680956693</v>
      </c>
    </row>
    <row r="170" spans="1:66" x14ac:dyDescent="0.25">
      <c r="A170" t="s">
        <v>192</v>
      </c>
      <c r="B170" t="s">
        <v>201</v>
      </c>
      <c r="C170" t="s">
        <v>280</v>
      </c>
      <c r="D170" s="11">
        <v>44416</v>
      </c>
      <c r="E170">
        <f>VLOOKUP(A170,home!$A$2:$E$405,3,FALSE)</f>
        <v>1.36619718309859</v>
      </c>
      <c r="F170">
        <f>VLOOKUP(B170,home!$B$2:$E$405,3,FALSE)</f>
        <v>0.73</v>
      </c>
      <c r="G170">
        <f>VLOOKUP(C170,away!$B$2:$E$405,4,FALSE)</f>
        <v>1.02</v>
      </c>
      <c r="H170">
        <f>VLOOKUP(A170,away!$A$2:$E$405,3,FALSE)</f>
        <v>1.1971830985915499</v>
      </c>
      <c r="I170">
        <f>VLOOKUP(C170,away!$B$2:$E$405,3,FALSE)</f>
        <v>0.73</v>
      </c>
      <c r="J170">
        <f>VLOOKUP(B170,home!$B$2:$E$405,4,FALSE)</f>
        <v>1.25</v>
      </c>
      <c r="K170" s="3">
        <f t="shared" si="280"/>
        <v>1.0172704225352101</v>
      </c>
      <c r="L170" s="3">
        <f t="shared" si="281"/>
        <v>1.0924295774647892</v>
      </c>
      <c r="M170" s="5">
        <f t="shared" si="282"/>
        <v>0.12127434327956586</v>
      </c>
      <c r="N170" s="5">
        <f t="shared" si="283"/>
        <v>0.12336880243068407</v>
      </c>
      <c r="O170" s="5">
        <f t="shared" si="284"/>
        <v>0.13248367958621596</v>
      </c>
      <c r="P170" s="5">
        <f t="shared" si="285"/>
        <v>0.13477172871168927</v>
      </c>
      <c r="Q170" s="5">
        <f t="shared" si="286"/>
        <v>6.2749716888162416E-2</v>
      </c>
      <c r="R170" s="5">
        <f t="shared" si="287"/>
        <v>7.2364545055675189E-2</v>
      </c>
      <c r="S170" s="5">
        <f t="shared" si="288"/>
        <v>3.7442830793291158E-2</v>
      </c>
      <c r="T170" s="5">
        <f t="shared" si="289"/>
        <v>6.854964670617042E-2</v>
      </c>
      <c r="U170" s="5">
        <f t="shared" si="290"/>
        <v>7.3614311325354953E-2</v>
      </c>
      <c r="V170" s="5">
        <f t="shared" si="291"/>
        <v>4.6233421379879769E-3</v>
      </c>
      <c r="W170" s="5">
        <f t="shared" si="292"/>
        <v>2.1277810337595265E-2</v>
      </c>
      <c r="X170" s="5">
        <f t="shared" si="293"/>
        <v>2.324450935647512E-2</v>
      </c>
      <c r="Y170" s="5">
        <f t="shared" si="294"/>
        <v>1.2696494767335226E-2</v>
      </c>
      <c r="Z170" s="5">
        <f t="shared" si="295"/>
        <v>2.6351056459534321E-2</v>
      </c>
      <c r="AA170" s="5">
        <f t="shared" si="296"/>
        <v>2.6806150338839655E-2</v>
      </c>
      <c r="AB170" s="5">
        <f t="shared" si="297"/>
        <v>1.3634551940866888E-2</v>
      </c>
      <c r="AC170" s="5">
        <f t="shared" si="298"/>
        <v>3.2111893760468282E-4</v>
      </c>
      <c r="AD170" s="5">
        <f t="shared" si="299"/>
        <v>5.4113217781873984E-3</v>
      </c>
      <c r="AE170" s="5">
        <f t="shared" si="300"/>
        <v>5.9114879636712712E-3</v>
      </c>
      <c r="AF170" s="5">
        <f t="shared" si="301"/>
        <v>3.2289421491707966E-3</v>
      </c>
      <c r="AG170" s="5">
        <f t="shared" si="302"/>
        <v>1.1757973025589674E-3</v>
      </c>
      <c r="AH170" s="5">
        <f t="shared" si="303"/>
        <v>7.1966683684599689E-3</v>
      </c>
      <c r="AI170" s="5">
        <f t="shared" si="304"/>
        <v>7.3209578720290526E-3</v>
      </c>
      <c r="AJ170" s="5">
        <f t="shared" si="305"/>
        <v>3.7236969539207331E-3</v>
      </c>
      <c r="AK170" s="5">
        <f t="shared" si="306"/>
        <v>1.2626689245693397E-3</v>
      </c>
      <c r="AL170" s="5">
        <f t="shared" si="307"/>
        <v>1.4274331461281574E-5</v>
      </c>
      <c r="AM170" s="5">
        <f t="shared" si="308"/>
        <v>1.1009555183541361E-3</v>
      </c>
      <c r="AN170" s="5">
        <f t="shared" si="309"/>
        <v>1.2027163717231368E-3</v>
      </c>
      <c r="AO170" s="5">
        <f t="shared" si="310"/>
        <v>6.569414688857453E-4</v>
      </c>
      <c r="AP170" s="5">
        <f t="shared" si="311"/>
        <v>2.3922076375798427E-4</v>
      </c>
      <c r="AQ170" s="5">
        <f t="shared" si="312"/>
        <v>6.5332959468234711E-5</v>
      </c>
      <c r="AR170" s="5">
        <f t="shared" si="313"/>
        <v>1.572370676982188E-3</v>
      </c>
      <c r="AS170" s="5">
        <f t="shared" si="314"/>
        <v>1.5995261829556448E-3</v>
      </c>
      <c r="AT170" s="5">
        <f t="shared" si="315"/>
        <v>8.1357533799571006E-4</v>
      </c>
      <c r="AU170" s="5">
        <f t="shared" si="316"/>
        <v>2.7587537594904086E-4</v>
      </c>
      <c r="AV170" s="5">
        <f t="shared" si="317"/>
        <v>7.0159965064685165E-5</v>
      </c>
      <c r="AW170" s="5">
        <f t="shared" si="318"/>
        <v>4.406392140920555E-7</v>
      </c>
      <c r="AX170" s="5">
        <f t="shared" si="319"/>
        <v>1.8666158089143046E-4</v>
      </c>
      <c r="AY170" s="5">
        <f t="shared" si="320"/>
        <v>2.0391463194213496E-4</v>
      </c>
      <c r="AZ170" s="5">
        <f t="shared" si="321"/>
        <v>1.1138118760571724E-4</v>
      </c>
      <c r="BA170" s="5">
        <f t="shared" si="322"/>
        <v>4.055870123788004E-5</v>
      </c>
      <c r="BB170" s="5">
        <f t="shared" si="323"/>
        <v>1.1076881213954475E-5</v>
      </c>
      <c r="BC170" s="5">
        <f t="shared" si="324"/>
        <v>2.4201425328375907E-6</v>
      </c>
      <c r="BD170" s="5">
        <f t="shared" si="325"/>
        <v>2.8628403904561259E-4</v>
      </c>
      <c r="BE170" s="5">
        <f t="shared" si="326"/>
        <v>2.9122828536501692E-4</v>
      </c>
      <c r="BF170" s="5">
        <f t="shared" si="327"/>
        <v>1.4812896045373773E-4</v>
      </c>
      <c r="BG170" s="5">
        <f t="shared" si="328"/>
        <v>5.0229070063491741E-5</v>
      </c>
      <c r="BH170" s="5">
        <f t="shared" si="329"/>
        <v>1.2774136831759726E-5</v>
      </c>
      <c r="BI170" s="5">
        <f t="shared" si="330"/>
        <v>2.5989503144733618E-6</v>
      </c>
      <c r="BJ170" s="8">
        <f t="shared" si="331"/>
        <v>0.33143570988762405</v>
      </c>
      <c r="BK170" s="8">
        <f t="shared" si="332"/>
        <v>0.29865155282354233</v>
      </c>
      <c r="BL170" s="8">
        <f t="shared" si="333"/>
        <v>0.34352998134695312</v>
      </c>
      <c r="BM170" s="8">
        <f t="shared" si="334"/>
        <v>0.35275201057293309</v>
      </c>
      <c r="BN170" s="8">
        <f t="shared" si="335"/>
        <v>0.64701281595199278</v>
      </c>
    </row>
    <row r="171" spans="1:66" s="15" customFormat="1" x14ac:dyDescent="0.25">
      <c r="A171" s="15" t="s">
        <v>28</v>
      </c>
      <c r="B171" s="15" t="s">
        <v>278</v>
      </c>
      <c r="C171" s="15" t="s">
        <v>191</v>
      </c>
      <c r="D171" s="23">
        <v>44447</v>
      </c>
      <c r="E171" s="15">
        <f>VLOOKUP(A171,home!$A$2:$E$405,3,FALSE)</f>
        <v>1.31111111111111</v>
      </c>
      <c r="F171" s="15">
        <f>VLOOKUP(B171,home!$B$2:$E$405,3,FALSE)</f>
        <v>0.92</v>
      </c>
      <c r="G171" s="15">
        <f>VLOOKUP(C171,away!$B$2:$E$405,4,FALSE)</f>
        <v>1.98</v>
      </c>
      <c r="H171" s="15">
        <f>VLOOKUP(A171,away!$A$2:$E$405,3,FALSE)</f>
        <v>1.12222222222222</v>
      </c>
      <c r="I171" s="15">
        <f>VLOOKUP(C171,away!$B$2:$E$405,3,FALSE)</f>
        <v>0.76</v>
      </c>
      <c r="J171" s="15">
        <f>VLOOKUP(B171,home!$B$2:$E$405,4,FALSE)</f>
        <v>1.25</v>
      </c>
      <c r="K171" s="20">
        <f t="shared" si="280"/>
        <v>2.388319999999998</v>
      </c>
      <c r="L171" s="20">
        <f t="shared" si="281"/>
        <v>1.066111111111109</v>
      </c>
      <c r="M171" s="21">
        <f t="shared" si="282"/>
        <v>3.1605279134910257E-2</v>
      </c>
      <c r="N171" s="21">
        <f t="shared" si="283"/>
        <v>7.5483520263488799E-2</v>
      </c>
      <c r="O171" s="21">
        <f t="shared" si="284"/>
        <v>3.3694739255495917E-2</v>
      </c>
      <c r="P171" s="21">
        <f t="shared" si="285"/>
        <v>8.0473819658685941E-2</v>
      </c>
      <c r="Q171" s="21">
        <f t="shared" si="286"/>
        <v>9.0139400557847721E-2</v>
      </c>
      <c r="R171" s="21">
        <f t="shared" si="287"/>
        <v>1.7961167953137926E-2</v>
      </c>
      <c r="S171" s="21">
        <f t="shared" si="288"/>
        <v>5.1225901397794267E-2</v>
      </c>
      <c r="T171" s="21">
        <f t="shared" si="289"/>
        <v>9.6098616483616353E-2</v>
      </c>
      <c r="U171" s="21">
        <f t="shared" si="290"/>
        <v>4.289701664583833E-2</v>
      </c>
      <c r="V171" s="21">
        <f t="shared" si="291"/>
        <v>1.4492459149495221E-2</v>
      </c>
      <c r="W171" s="21">
        <f t="shared" si="292"/>
        <v>7.1760577713439549E-2</v>
      </c>
      <c r="X171" s="21">
        <f t="shared" si="293"/>
        <v>7.6504749240050129E-2</v>
      </c>
      <c r="Y171" s="21">
        <f t="shared" si="294"/>
        <v>4.0781281608793296E-2</v>
      </c>
      <c r="Z171" s="21">
        <f t="shared" si="295"/>
        <v>6.3828669077910394E-3</v>
      </c>
      <c r="AA171" s="21">
        <f t="shared" si="296"/>
        <v>1.5244328693215483E-2</v>
      </c>
      <c r="AB171" s="21">
        <f t="shared" si="297"/>
        <v>1.820416755229019E-2</v>
      </c>
      <c r="AC171" s="21">
        <f t="shared" si="298"/>
        <v>2.3063068416296871E-3</v>
      </c>
      <c r="AD171" s="21">
        <f t="shared" si="299"/>
        <v>4.284680574114047E-2</v>
      </c>
      <c r="AE171" s="21">
        <f t="shared" si="300"/>
        <v>4.5679455676249113E-2</v>
      </c>
      <c r="AF171" s="21">
        <f t="shared" si="301"/>
        <v>2.4349687622978292E-2</v>
      </c>
      <c r="AG171" s="21">
        <f t="shared" si="302"/>
        <v>8.6531575089806041E-3</v>
      </c>
      <c r="AH171" s="21">
        <f t="shared" si="303"/>
        <v>1.7012113327848587E-3</v>
      </c>
      <c r="AI171" s="21">
        <f t="shared" si="304"/>
        <v>4.0630370503167302E-3</v>
      </c>
      <c r="AJ171" s="21">
        <f t="shared" si="305"/>
        <v>4.8519163240062233E-3</v>
      </c>
      <c r="AK171" s="21">
        <f t="shared" si="306"/>
        <v>3.8626429316501775E-3</v>
      </c>
      <c r="AL171" s="21">
        <f t="shared" si="307"/>
        <v>2.3489407583924247E-4</v>
      </c>
      <c r="AM171" s="21">
        <f t="shared" si="308"/>
        <v>2.0466376617536093E-2</v>
      </c>
      <c r="AN171" s="21">
        <f t="shared" si="309"/>
        <v>2.1819431516139822E-2</v>
      </c>
      <c r="AO171" s="21">
        <f t="shared" si="310"/>
        <v>1.1630969188742287E-2</v>
      </c>
      <c r="AP171" s="21">
        <f t="shared" si="311"/>
        <v>4.1333018283697051E-3</v>
      </c>
      <c r="AQ171" s="21">
        <f t="shared" si="312"/>
        <v>1.1016397512002012E-3</v>
      </c>
      <c r="AR171" s="21">
        <f t="shared" si="313"/>
        <v>3.627360608460153E-4</v>
      </c>
      <c r="AS171" s="21">
        <f t="shared" si="314"/>
        <v>8.6632978883975458E-4</v>
      </c>
      <c r="AT171" s="21">
        <f t="shared" si="315"/>
        <v>1.0345363806408805E-3</v>
      </c>
      <c r="AU171" s="21">
        <f t="shared" si="316"/>
        <v>8.2360130953740859E-4</v>
      </c>
      <c r="AV171" s="21">
        <f t="shared" si="317"/>
        <v>4.9175586989859573E-4</v>
      </c>
      <c r="AW171" s="21">
        <f t="shared" si="318"/>
        <v>1.6613630534890086E-5</v>
      </c>
      <c r="AX171" s="21">
        <f t="shared" si="319"/>
        <v>8.1467094338656312E-3</v>
      </c>
      <c r="AY171" s="21">
        <f t="shared" si="320"/>
        <v>8.6852974464378414E-3</v>
      </c>
      <c r="AZ171" s="21">
        <f t="shared" si="321"/>
        <v>4.6297460554761624E-3</v>
      </c>
      <c r="BA171" s="21">
        <f t="shared" si="322"/>
        <v>1.6452745704553218E-3</v>
      </c>
      <c r="BB171" s="21">
        <f t="shared" si="323"/>
        <v>4.3851137509774403E-4</v>
      </c>
      <c r="BC171" s="21">
        <f t="shared" si="324"/>
        <v>9.3500369868063243E-5</v>
      </c>
      <c r="BD171" s="21">
        <f t="shared" si="325"/>
        <v>6.4452824144768677E-5</v>
      </c>
      <c r="BE171" s="21">
        <f t="shared" si="326"/>
        <v>1.539339689614338E-4</v>
      </c>
      <c r="BF171" s="21">
        <f t="shared" si="327"/>
        <v>1.8382178837498566E-4</v>
      </c>
      <c r="BG171" s="21">
        <f t="shared" si="328"/>
        <v>1.4634175120391513E-4</v>
      </c>
      <c r="BH171" s="21">
        <f t="shared" si="329"/>
        <v>8.7377732808833607E-5</v>
      </c>
      <c r="BI171" s="21">
        <f t="shared" si="330"/>
        <v>4.1737197364398632E-5</v>
      </c>
      <c r="BJ171" s="22">
        <f t="shared" si="331"/>
        <v>0.65508801056977339</v>
      </c>
      <c r="BK171" s="22">
        <f t="shared" si="332"/>
        <v>0.18902395770479247</v>
      </c>
      <c r="BL171" s="22">
        <f t="shared" si="333"/>
        <v>0.14673685241135684</v>
      </c>
      <c r="BM171" s="22">
        <f t="shared" si="334"/>
        <v>0.65920507695424424</v>
      </c>
      <c r="BN171" s="22">
        <f t="shared" si="335"/>
        <v>0.32935792682356652</v>
      </c>
    </row>
    <row r="172" spans="1:66" x14ac:dyDescent="0.25">
      <c r="A172" t="s">
        <v>143</v>
      </c>
      <c r="B172" s="10" t="s">
        <v>451</v>
      </c>
      <c r="C172" s="10" t="s">
        <v>157</v>
      </c>
      <c r="D172" s="16">
        <v>44508</v>
      </c>
      <c r="E172">
        <f>VLOOKUP(A172,home!$A$2:$E$405,3,FALSE)</f>
        <v>1.1642857142857099</v>
      </c>
      <c r="F172">
        <f>VLOOKUP(B172,home!$B$2:$E$405,3,FALSE)</f>
        <v>0.61</v>
      </c>
      <c r="G172">
        <f>VLOOKUP(C172,away!$B$2:$E$405,4,FALSE)</f>
        <v>1.35</v>
      </c>
      <c r="H172">
        <f>VLOOKUP(A172,away!$A$2:$E$405,3,FALSE)</f>
        <v>1.02142857142857</v>
      </c>
      <c r="I172">
        <f>VLOOKUP(C172,away!$B$2:$E$405,3,FALSE)</f>
        <v>0.49</v>
      </c>
      <c r="J172">
        <f>VLOOKUP(B172,home!$B$2:$E$405,4,FALSE)</f>
        <v>0.42</v>
      </c>
      <c r="K172" s="3">
        <f t="shared" ref="K172" si="336">E172*F172*G172</f>
        <v>0.95878928571428212</v>
      </c>
      <c r="L172" s="3">
        <f t="shared" ref="L172" si="337">H172*I172*J172</f>
        <v>0.2102099999999997</v>
      </c>
      <c r="M172" s="5">
        <f t="shared" ref="M172" si="338">_xlfn.POISSON.DIST(0,K172,FALSE) * _xlfn.POISSON.DIST(0,L172,FALSE)</f>
        <v>0.31067768535451623</v>
      </c>
      <c r="N172" s="5">
        <f t="shared" ref="N172" si="339">_xlfn.POISSON.DIST(1,K172,FALSE) * _xlfn.POISSON.DIST(0,L172,FALSE)</f>
        <v>0.29787443602842312</v>
      </c>
      <c r="O172" s="5">
        <f t="shared" ref="O172" si="340">_xlfn.POISSON.DIST(0,K172,FALSE) * _xlfn.POISSON.DIST(1,L172,FALSE)</f>
        <v>6.5307556238372769E-2</v>
      </c>
      <c r="P172" s="5">
        <f t="shared" ref="P172" si="341">_xlfn.POISSON.DIST(1,K172,FALSE) * _xlfn.POISSON.DIST(1,L172,FALSE)</f>
        <v>6.2616185197534729E-2</v>
      </c>
      <c r="Q172" s="5">
        <f t="shared" ref="Q172" si="342">_xlfn.POISSON.DIST(2,K172,FALSE) * _xlfn.POISSON.DIST(0,L172,FALSE)</f>
        <v>0.14279940887611819</v>
      </c>
      <c r="R172" s="5">
        <f t="shared" ref="R172" si="343">_xlfn.POISSON.DIST(0,K172,FALSE) * _xlfn.POISSON.DIST(2,L172,FALSE)</f>
        <v>6.8641506984341589E-3</v>
      </c>
      <c r="S172" s="5">
        <f t="shared" ref="S172" si="344">_xlfn.POISSON.DIST(2,K172,FALSE) * _xlfn.POISSON.DIST(2,L172,FALSE)</f>
        <v>3.1550275683767991E-3</v>
      </c>
      <c r="T172" s="5">
        <f t="shared" ref="T172" si="345">_xlfn.POISSON.DIST(2,K172,FALSE) * _xlfn.POISSON.DIST(1,L172,FALSE)</f>
        <v>3.0017863739848761E-2</v>
      </c>
      <c r="U172" s="5">
        <f t="shared" ref="U172" si="346">_xlfn.POISSON.DIST(1,K172,FALSE) * _xlfn.POISSON.DIST(2,L172,FALSE)</f>
        <v>6.5812741451868779E-3</v>
      </c>
      <c r="V172" s="5">
        <f t="shared" ref="V172" si="347">_xlfn.POISSON.DIST(3,K172,FALSE) * _xlfn.POISSON.DIST(3,L172,FALSE)</f>
        <v>7.0654071490836137E-5</v>
      </c>
      <c r="W172" s="5">
        <f t="shared" ref="W172" si="348">_xlfn.POISSON.DIST(3,K172,FALSE) * _xlfn.POISSON.DIST(0,L172,FALSE)</f>
        <v>4.5638181078918365E-2</v>
      </c>
      <c r="X172" s="5">
        <f t="shared" ref="X172" si="349">_xlfn.POISSON.DIST(3,K172,FALSE) * _xlfn.POISSON.DIST(1,L172,FALSE)</f>
        <v>9.5936020445994141E-3</v>
      </c>
      <c r="Y172" s="5">
        <f t="shared" ref="Y172" si="350">_xlfn.POISSON.DIST(3,K172,FALSE) * _xlfn.POISSON.DIST(2,L172,FALSE)</f>
        <v>1.00833554289762E-3</v>
      </c>
      <c r="Z172" s="5">
        <f t="shared" ref="Z172" si="351">_xlfn.POISSON.DIST(0,K172,FALSE) * _xlfn.POISSON.DIST(3,L172,FALSE)</f>
        <v>4.8097103943928085E-4</v>
      </c>
      <c r="AA172" s="5">
        <f t="shared" ref="AA172" si="352">_xlfn.POISSON.DIST(1,K172,FALSE) * _xlfn.POISSON.DIST(3,L172,FALSE)</f>
        <v>4.6114987935324387E-4</v>
      </c>
      <c r="AB172" s="5">
        <f t="shared" ref="AB172" si="353">_xlfn.POISSON.DIST(2,K172,FALSE) * _xlfn.POISSON.DIST(3,L172,FALSE)</f>
        <v>2.2107278171616202E-4</v>
      </c>
      <c r="AC172" s="5">
        <f t="shared" ref="AC172" si="354">_xlfn.POISSON.DIST(4,K172,FALSE) * _xlfn.POISSON.DIST(4,L172,FALSE)</f>
        <v>8.9000768199317606E-7</v>
      </c>
      <c r="AD172" s="5">
        <f t="shared" ref="AD172" si="355">_xlfn.POISSON.DIST(4,K172,FALSE) * _xlfn.POISSON.DIST(0,L172,FALSE)</f>
        <v>1.0939349759488799E-2</v>
      </c>
      <c r="AE172" s="5">
        <f t="shared" ref="AE172" si="356">_xlfn.POISSON.DIST(4,K172,FALSE) * _xlfn.POISSON.DIST(1,L172,FALSE)</f>
        <v>2.2995607129421372E-3</v>
      </c>
      <c r="AF172" s="5">
        <f t="shared" ref="AF172" si="357">_xlfn.POISSON.DIST(4,K172,FALSE) * _xlfn.POISSON.DIST(2,L172,FALSE)</f>
        <v>2.4169532873378295E-4</v>
      </c>
      <c r="AG172" s="5">
        <f t="shared" ref="AG172" si="358">_xlfn.POISSON.DIST(4,K172,FALSE) * _xlfn.POISSON.DIST(3,L172,FALSE)</f>
        <v>1.6935591684376146E-5</v>
      </c>
      <c r="AH172" s="5">
        <f t="shared" ref="AH172" si="359">_xlfn.POISSON.DIST(0,K172,FALSE) * _xlfn.POISSON.DIST(4,L172,FALSE)</f>
        <v>2.5276230550132767E-5</v>
      </c>
      <c r="AI172" s="5">
        <f t="shared" ref="AI172" si="360">_xlfn.POISSON.DIST(1,K172,FALSE) * _xlfn.POISSON.DIST(4,L172,FALSE)</f>
        <v>2.4234579034711308E-5</v>
      </c>
      <c r="AJ172" s="5">
        <f t="shared" ref="AJ172" si="361">_xlfn.POISSON.DIST(2,K172,FALSE) * _xlfn.POISSON.DIST(4,L172,FALSE)</f>
        <v>1.1617927361138585E-5</v>
      </c>
      <c r="AK172" s="5">
        <f t="shared" ref="AK172" si="362">_xlfn.POISSON.DIST(3,K172,FALSE) * _xlfn.POISSON.DIST(4,L172,FALSE)</f>
        <v>3.7130480920221599E-6</v>
      </c>
      <c r="AL172" s="5">
        <f t="shared" ref="AL172" si="363">_xlfn.POISSON.DIST(5,K172,FALSE) * _xlfn.POISSON.DIST(5,L172,FALSE)</f>
        <v>7.1751385400365326E-9</v>
      </c>
      <c r="AM172" s="5">
        <f t="shared" ref="AM172" si="364">_xlfn.POISSON.DIST(5,K172,FALSE) * _xlfn.POISSON.DIST(0,L172,FALSE)</f>
        <v>2.0977062684157943E-3</v>
      </c>
      <c r="AN172" s="5">
        <f t="shared" ref="AN172" si="365">_xlfn.POISSON.DIST(5,K172,FALSE) * _xlfn.POISSON.DIST(1,L172,FALSE)</f>
        <v>4.4095883468368347E-4</v>
      </c>
      <c r="AO172" s="5">
        <f t="shared" ref="AO172" si="366">_xlfn.POISSON.DIST(5,K172,FALSE) * _xlfn.POISSON.DIST(2,L172,FALSE)</f>
        <v>4.6346978319428486E-5</v>
      </c>
      <c r="AP172" s="5">
        <f t="shared" ref="AP172" si="367">_xlfn.POISSON.DIST(5,K172,FALSE) * _xlfn.POISSON.DIST(3,L172,FALSE)</f>
        <v>3.2475327708423492E-6</v>
      </c>
      <c r="AQ172" s="5">
        <f t="shared" ref="AQ172" si="368">_xlfn.POISSON.DIST(5,K172,FALSE) * _xlfn.POISSON.DIST(4,L172,FALSE)</f>
        <v>1.7066596593969227E-7</v>
      </c>
      <c r="AR172" s="5">
        <f t="shared" ref="AR172" si="369">_xlfn.POISSON.DIST(0,K172,FALSE) * _xlfn.POISSON.DIST(5,L172,FALSE)</f>
        <v>1.0626632847886802E-6</v>
      </c>
      <c r="AS172" s="5">
        <f t="shared" ref="AS172" si="370">_xlfn.POISSON.DIST(1,K172,FALSE) * _xlfn.POISSON.DIST(5,L172,FALSE)</f>
        <v>1.0188701717773315E-6</v>
      </c>
      <c r="AT172" s="5">
        <f t="shared" ref="AT172" si="371">_xlfn.POISSON.DIST(2,K172,FALSE) * _xlfn.POISSON.DIST(5,L172,FALSE)</f>
        <v>4.8844090211698773E-7</v>
      </c>
      <c r="AU172" s="5">
        <f t="shared" ref="AU172" si="372">_xlfn.POISSON.DIST(3,K172,FALSE) * _xlfn.POISSON.DIST(5,L172,FALSE)</f>
        <v>1.5610396788479542E-7</v>
      </c>
      <c r="AV172" s="5">
        <f t="shared" ref="AV172" si="373">_xlfn.POISSON.DIST(4,K172,FALSE) * _xlfn.POISSON.DIST(5,L172,FALSE)</f>
        <v>3.7417702966357055E-8</v>
      </c>
      <c r="AW172" s="5">
        <f t="shared" ref="AW172" si="374">_xlfn.POISSON.DIST(6,K172,FALSE) * _xlfn.POISSON.DIST(6,L172,FALSE)</f>
        <v>4.0170231509673635E-11</v>
      </c>
      <c r="AX172" s="5">
        <f t="shared" ref="AX172" si="375">_xlfn.POISSON.DIST(6,K172,FALSE) * _xlfn.POISSON.DIST(0,L172,FALSE)</f>
        <v>3.3520971578879189E-4</v>
      </c>
      <c r="AY172" s="5">
        <f t="shared" ref="AY172" si="376">_xlfn.POISSON.DIST(6,K172,FALSE) * _xlfn.POISSON.DIST(1,L172,FALSE)</f>
        <v>7.0464434355961837E-5</v>
      </c>
      <c r="AZ172" s="5">
        <f t="shared" ref="AZ172" si="377">_xlfn.POISSON.DIST(6,K172,FALSE) * _xlfn.POISSON.DIST(2,L172,FALSE)</f>
        <v>7.4061643729833572E-6</v>
      </c>
      <c r="BA172" s="5">
        <f t="shared" ref="BA172" si="378">_xlfn.POISSON.DIST(6,K172,FALSE) * _xlfn.POISSON.DIST(3,L172,FALSE)</f>
        <v>5.1894993761494307E-7</v>
      </c>
      <c r="BB172" s="5">
        <f t="shared" ref="BB172" si="379">_xlfn.POISSON.DIST(6,K172,FALSE) * _xlfn.POISSON.DIST(4,L172,FALSE)</f>
        <v>2.7272116596509253E-8</v>
      </c>
      <c r="BC172" s="5">
        <f t="shared" ref="BC172" si="380">_xlfn.POISSON.DIST(6,K172,FALSE) * _xlfn.POISSON.DIST(5,L172,FALSE)</f>
        <v>1.1465743259504405E-9</v>
      </c>
      <c r="BD172" s="5">
        <f t="shared" ref="BD172" si="381">_xlfn.POISSON.DIST(0,K172,FALSE) * _xlfn.POISSON.DIST(6,L172,FALSE)</f>
        <v>3.7230408182571368E-8</v>
      </c>
      <c r="BE172" s="5">
        <f t="shared" ref="BE172" si="382">_xlfn.POISSON.DIST(1,K172,FALSE) * _xlfn.POISSON.DIST(6,L172,FALSE)</f>
        <v>3.5696116468218765E-8</v>
      </c>
      <c r="BF172" s="5">
        <f t="shared" ref="BF172" si="383">_xlfn.POISSON.DIST(2,K172,FALSE) * _xlfn.POISSON.DIST(6,L172,FALSE)</f>
        <v>1.7112527005668646E-8</v>
      </c>
      <c r="BG172" s="5">
        <f t="shared" ref="BG172" si="384">_xlfn.POISSON.DIST(3,K172,FALSE) * _xlfn.POISSON.DIST(6,L172,FALSE)</f>
        <v>5.4691025148438012E-9</v>
      </c>
      <c r="BH172" s="5">
        <f t="shared" ref="BH172" si="385">_xlfn.POISSON.DIST(4,K172,FALSE) * _xlfn.POISSON.DIST(6,L172,FALSE)</f>
        <v>1.3109292234263179E-9</v>
      </c>
      <c r="BI172" s="5">
        <f t="shared" ref="BI172" si="386">_xlfn.POISSON.DIST(5,K172,FALSE) * _xlfn.POISSON.DIST(6,L172,FALSE)</f>
        <v>2.5138097875017966E-10</v>
      </c>
      <c r="BJ172" s="8">
        <f t="shared" ref="BJ172" si="387">SUM(N172,Q172,T172,W172,X172,Y172,AD172,AE172,AF172,AG172,AM172,AN172,AO172,AP172,AQ172,AX172,AY172,AZ172,BA172,BB172,BC172)</f>
        <v>0.54343142666695632</v>
      </c>
      <c r="BK172" s="8">
        <f t="shared" ref="BK172" si="388">SUM(M172,P172,S172,V172,AC172,AL172,AY172)</f>
        <v>0.37659091380909515</v>
      </c>
      <c r="BL172" s="8">
        <f t="shared" ref="BL172" si="389">SUM(O172,R172,U172,AA172,AB172,AH172,AI172,AJ172,AK172,AR172,AS172,AT172,AU172,AV172,BD172,BE172,BF172,BG172,BH172,BI172)</f>
        <v>7.9502906094595122E-2</v>
      </c>
      <c r="BM172" s="8">
        <f t="shared" ref="BM172" si="390">SUM(S172:BI172)</f>
        <v>0.1137963308225011</v>
      </c>
      <c r="BN172" s="8">
        <f t="shared" ref="BN172" si="391">SUM(M172:R172)</f>
        <v>0.88613942239339927</v>
      </c>
    </row>
    <row r="173" spans="1:66" x14ac:dyDescent="0.25">
      <c r="A173" t="s">
        <v>10</v>
      </c>
      <c r="B173" t="s">
        <v>41</v>
      </c>
      <c r="C173" t="s">
        <v>220</v>
      </c>
      <c r="D173" s="16"/>
      <c r="E173">
        <f>VLOOKUP(A173,home!$A$2:$E$405,3,FALSE)</f>
        <v>1.6153846153846201</v>
      </c>
      <c r="F173">
        <f>VLOOKUP(B173,home!$B$2:$E$405,3,FALSE)</f>
        <v>0.97</v>
      </c>
      <c r="G173">
        <f>VLOOKUP(C173,away!$B$2:$E$405,4,FALSE)</f>
        <v>0.8</v>
      </c>
      <c r="H173">
        <f>VLOOKUP(A173,away!$A$2:$E$405,3,FALSE)</f>
        <v>1.4957264957265</v>
      </c>
      <c r="I173">
        <f>VLOOKUP(C173,away!$B$2:$E$405,3,FALSE)</f>
        <v>1.1499999999999999</v>
      </c>
      <c r="J173">
        <f>VLOOKUP(B173,home!$B$2:$E$405,4,FALSE)</f>
        <v>0.56999999999999995</v>
      </c>
      <c r="K173" s="3">
        <f t="shared" ref="K173:K236" si="392">E173*F173*G173</f>
        <v>1.2535384615384653</v>
      </c>
      <c r="L173" s="3">
        <f t="shared" ref="L173:L236" si="393">H173*I173*J173</f>
        <v>0.98044871794872057</v>
      </c>
      <c r="M173" s="5">
        <f t="shared" ref="M173:M236" si="394">_xlfn.POISSON.DIST(0,K173,FALSE) * _xlfn.POISSON.DIST(0,L173,FALSE)</f>
        <v>0.10710054857202257</v>
      </c>
      <c r="N173" s="5">
        <f t="shared" ref="N173:N236" si="395">_xlfn.POISSON.DIST(1,K173,FALSE) * _xlfn.POISSON.DIST(0,L173,FALSE)</f>
        <v>0.13425465688689883</v>
      </c>
      <c r="O173" s="5">
        <f t="shared" ref="O173:O236" si="396">_xlfn.POISSON.DIST(0,K173,FALSE) * _xlfn.POISSON.DIST(1,L173,FALSE)</f>
        <v>0.10500659553904421</v>
      </c>
      <c r="P173" s="5">
        <f t="shared" ref="P173:P236" si="397">_xlfn.POISSON.DIST(1,K173,FALSE) * _xlfn.POISSON.DIST(1,L173,FALSE)</f>
        <v>0.13162980622340534</v>
      </c>
      <c r="Q173" s="5">
        <f t="shared" ref="Q173:Q236" si="398">_xlfn.POISSON.DIST(2,K173,FALSE) * _xlfn.POISSON.DIST(0,L173,FALSE)</f>
        <v>8.4146688024188857E-2</v>
      </c>
      <c r="R173" s="5">
        <f t="shared" ref="R173:R236" si="399">_xlfn.POISSON.DIST(0,K173,FALSE) * _xlfn.POISSON.DIST(2,L173,FALSE)</f>
        <v>5.147679098620786E-2</v>
      </c>
      <c r="S173" s="5">
        <f t="shared" ref="S173:S236" si="400">_xlfn.POISSON.DIST(2,K173,FALSE) * _xlfn.POISSON.DIST(2,L173,FALSE)</f>
        <v>4.0444251027247642E-2</v>
      </c>
      <c r="T173" s="5">
        <f t="shared" ref="T173:T236" si="401">_xlfn.POISSON.DIST(2,K173,FALSE) * _xlfn.POISSON.DIST(1,L173,FALSE)</f>
        <v>8.2501512392946924E-2</v>
      </c>
      <c r="U173" s="5">
        <f t="shared" ref="U173:U236" si="402">_xlfn.POISSON.DIST(1,K173,FALSE) * _xlfn.POISSON.DIST(2,L173,FALSE)</f>
        <v>6.4528137377788133E-2</v>
      </c>
      <c r="V173" s="5">
        <f t="shared" ref="V173:V236" si="403">_xlfn.POISSON.DIST(3,K173,FALSE) * _xlfn.POISSON.DIST(3,L173,FALSE)</f>
        <v>5.5230227799412572E-3</v>
      </c>
      <c r="W173" s="5">
        <f t="shared" ref="W173:W236" si="404">_xlfn.POISSON.DIST(3,K173,FALSE) * _xlfn.POISSON.DIST(0,L173,FALSE)</f>
        <v>3.5160369949799639E-2</v>
      </c>
      <c r="X173" s="5">
        <f t="shared" ref="X173:X236" si="405">_xlfn.POISSON.DIST(3,K173,FALSE) * _xlfn.POISSON.DIST(1,L173,FALSE)</f>
        <v>3.4472939639883779E-2</v>
      </c>
      <c r="Y173" s="5">
        <f t="shared" ref="Y173:Y236" si="406">_xlfn.POISSON.DIST(3,K173,FALSE) * _xlfn.POISSON.DIST(2,L173,FALSE)</f>
        <v>1.6899474736923836E-2</v>
      </c>
      <c r="Z173" s="5">
        <f t="shared" ref="Z173:Z236" si="407">_xlfn.POISSON.DIST(0,K173,FALSE) * _xlfn.POISSON.DIST(3,L173,FALSE)</f>
        <v>1.6823451242180588E-2</v>
      </c>
      <c r="AA173" s="5">
        <f t="shared" ref="AA173:AA236" si="408">_xlfn.POISSON.DIST(1,K173,FALSE) * _xlfn.POISSON.DIST(3,L173,FALSE)</f>
        <v>2.1088843187890435E-2</v>
      </c>
      <c r="AB173" s="5">
        <f t="shared" ref="AB173:AB236" si="409">_xlfn.POISSON.DIST(2,K173,FALSE) * _xlfn.POISSON.DIST(3,L173,FALSE)</f>
        <v>1.3217838022687061E-2</v>
      </c>
      <c r="AC173" s="5">
        <f t="shared" ref="AC173:AC236" si="410">_xlfn.POISSON.DIST(4,K173,FALSE) * _xlfn.POISSON.DIST(4,L173,FALSE)</f>
        <v>4.2424760422809295E-4</v>
      </c>
      <c r="AD173" s="5">
        <f t="shared" ref="AD173:AD236" si="411">_xlfn.POISSON.DIST(4,K173,FALSE) * _xlfn.POISSON.DIST(0,L173,FALSE)</f>
        <v>1.1018719013498785E-2</v>
      </c>
      <c r="AE173" s="5">
        <f t="shared" ref="AE173:AE236" si="412">_xlfn.POISSON.DIST(4,K173,FALSE) * _xlfn.POISSON.DIST(1,L173,FALSE)</f>
        <v>1.0803288930222074E-2</v>
      </c>
      <c r="AF173" s="5">
        <f t="shared" ref="AF173:AF236" si="413">_xlfn.POISSON.DIST(4,K173,FALSE) * _xlfn.POISSON.DIST(2,L173,FALSE)</f>
        <v>5.2960353906329185E-3</v>
      </c>
      <c r="AG173" s="5">
        <f t="shared" ref="AG173:AG236" si="414">_xlfn.POISSON.DIST(4,K173,FALSE) * _xlfn.POISSON.DIST(3,L173,FALSE)</f>
        <v>1.7308303696523658E-3</v>
      </c>
      <c r="AH173" s="5">
        <f t="shared" ref="AH173:AH236" si="415">_xlfn.POISSON.DIST(0,K173,FALSE) * _xlfn.POISSON.DIST(4,L173,FALSE)</f>
        <v>4.1236328004671911E-3</v>
      </c>
      <c r="AI173" s="5">
        <f t="shared" ref="AI173:AI236" si="416">_xlfn.POISSON.DIST(1,K173,FALSE) * _xlfn.POISSON.DIST(4,L173,FALSE)</f>
        <v>5.1691323166471953E-3</v>
      </c>
      <c r="AJ173" s="5">
        <f t="shared" ref="AJ173:AJ236" si="417">_xlfn.POISSON.DIST(2,K173,FALSE) * _xlfn.POISSON.DIST(4,L173,FALSE)</f>
        <v>3.2398530858493446E-3</v>
      </c>
      <c r="AK173" s="5">
        <f t="shared" ref="AK173:AK236" si="418">_xlfn.POISSON.DIST(3,K173,FALSE) * _xlfn.POISSON.DIST(4,L173,FALSE)</f>
        <v>1.3537601509487458E-3</v>
      </c>
      <c r="AL173" s="5">
        <f t="shared" ref="AL173:AL236" si="419">_xlfn.POISSON.DIST(5,K173,FALSE) * _xlfn.POISSON.DIST(5,L173,FALSE)</f>
        <v>2.0856524333387274E-5</v>
      </c>
      <c r="AM173" s="5">
        <f t="shared" ref="AM173:AM236" si="420">_xlfn.POISSON.DIST(5,K173,FALSE) * _xlfn.POISSON.DIST(0,L173,FALSE)</f>
        <v>2.7624776160611805E-3</v>
      </c>
      <c r="AN173" s="5">
        <f t="shared" ref="AN173:AN236" si="421">_xlfn.POISSON.DIST(5,K173,FALSE) * _xlfn.POISSON.DIST(1,L173,FALSE)</f>
        <v>2.7084676370292223E-3</v>
      </c>
      <c r="AO173" s="5">
        <f t="shared" ref="AO173:AO236" si="422">_xlfn.POISSON.DIST(5,K173,FALSE) * _xlfn.POISSON.DIST(2,L173,FALSE)</f>
        <v>1.3277568111654506E-3</v>
      </c>
      <c r="AP173" s="5">
        <f t="shared" ref="AP173:AP236" si="423">_xlfn.POISSON.DIST(5,K173,FALSE) * _xlfn.POISSON.DIST(3,L173,FALSE)</f>
        <v>4.3393248775161594E-4</v>
      </c>
      <c r="AQ173" s="5">
        <f t="shared" ref="AQ173:AQ236" si="424">_xlfn.POISSON.DIST(5,K173,FALSE) * _xlfn.POISSON.DIST(4,L173,FALSE)</f>
        <v>1.0636213782309266E-4</v>
      </c>
      <c r="AR173" s="5">
        <f t="shared" ref="AR173:AR236" si="425">_xlfn.POISSON.DIST(0,K173,FALSE) * _xlfn.POISSON.DIST(5,L173,FALSE)</f>
        <v>8.0860209850187024E-4</v>
      </c>
      <c r="AS173" s="5">
        <f t="shared" ref="AS173:AS236" si="426">_xlfn.POISSON.DIST(1,K173,FALSE) * _xlfn.POISSON.DIST(5,L173,FALSE)</f>
        <v>1.0136138305528088E-3</v>
      </c>
      <c r="AT173" s="5">
        <f t="shared" ref="AT173:AT236" si="427">_xlfn.POISSON.DIST(2,K173,FALSE) * _xlfn.POISSON.DIST(5,L173,FALSE)</f>
        <v>6.3530196087263938E-4</v>
      </c>
      <c r="AU173" s="5">
        <f t="shared" ref="AU173:AU236" si="428">_xlfn.POISSON.DIST(3,K173,FALSE) * _xlfn.POISSON.DIST(5,L173,FALSE)</f>
        <v>2.6545848088155294E-4</v>
      </c>
      <c r="AV173" s="5">
        <f t="shared" ref="AV173:AV236" si="429">_xlfn.POISSON.DIST(4,K173,FALSE) * _xlfn.POISSON.DIST(5,L173,FALSE)</f>
        <v>8.3190603931650018E-5</v>
      </c>
      <c r="AW173" s="5">
        <f t="shared" ref="AW173:AW236" si="430">_xlfn.POISSON.DIST(6,K173,FALSE) * _xlfn.POISSON.DIST(6,L173,FALSE)</f>
        <v>7.1203605010568582E-7</v>
      </c>
      <c r="AX173" s="5">
        <f t="shared" ref="AX173:AX236" si="431">_xlfn.POISSON.DIST(6,K173,FALSE) * _xlfn.POISSON.DIST(0,L173,FALSE)</f>
        <v>5.7714532347862978E-4</v>
      </c>
      <c r="AY173" s="5">
        <f t="shared" ref="AY173:AY236" si="432">_xlfn.POISSON.DIST(6,K173,FALSE) * _xlfn.POISSON.DIST(1,L173,FALSE)</f>
        <v>5.6586139247472218E-4</v>
      </c>
      <c r="AZ173" s="5">
        <f t="shared" ref="AZ173:AZ236" si="433">_xlfn.POISSON.DIST(6,K173,FALSE) * _xlfn.POISSON.DIST(2,L173,FALSE)</f>
        <v>2.7739903839425956E-4</v>
      </c>
      <c r="BA173" s="5">
        <f t="shared" ref="BA173:BA236" si="434">_xlfn.POISSON.DIST(6,K173,FALSE) * _xlfn.POISSON.DIST(3,L173,FALSE)</f>
        <v>9.0658510517953254E-5</v>
      </c>
      <c r="BB173" s="5">
        <f t="shared" ref="BB173:BB236" si="435">_xlfn.POISSON.DIST(6,K173,FALSE) * _xlfn.POISSON.DIST(4,L173,FALSE)</f>
        <v>2.2221505102116962E-5</v>
      </c>
      <c r="BC173" s="5">
        <f t="shared" ref="BC173:BC236" si="436">_xlfn.POISSON.DIST(6,K173,FALSE) * _xlfn.POISSON.DIST(5,L173,FALSE)</f>
        <v>4.3574092376523072E-6</v>
      </c>
      <c r="BD173" s="5">
        <f t="shared" ref="BD173:BD236" si="437">_xlfn.POISSON.DIST(0,K173,FALSE) * _xlfn.POISSON.DIST(6,L173,FALSE)</f>
        <v>1.3213214846780058E-4</v>
      </c>
      <c r="BE173" s="5">
        <f t="shared" ref="BE173:BE236" si="438">_xlfn.POISSON.DIST(1,K173,FALSE) * _xlfn.POISSON.DIST(6,L173,FALSE)</f>
        <v>1.6563273011009879E-4</v>
      </c>
      <c r="BF173" s="5">
        <f t="shared" ref="BF173:BF236" si="439">_xlfn.POISSON.DIST(2,K173,FALSE) * _xlfn.POISSON.DIST(6,L173,FALSE)</f>
        <v>1.0381349884131456E-4</v>
      </c>
      <c r="BG173" s="5">
        <f t="shared" ref="BG173:BG236" si="440">_xlfn.POISSON.DIST(3,K173,FALSE) * _xlfn.POISSON.DIST(6,L173,FALSE)</f>
        <v>4.3378071208155573E-5</v>
      </c>
      <c r="BH173" s="5">
        <f t="shared" ref="BH173:BH236" si="441">_xlfn.POISSON.DIST(4,K173,FALSE) * _xlfn.POISSON.DIST(6,L173,FALSE)</f>
        <v>1.3594020161694336E-5</v>
      </c>
      <c r="BI173" s="5">
        <f t="shared" ref="BI173:BI236" si="442">_xlfn.POISSON.DIST(5,K173,FALSE) * _xlfn.POISSON.DIST(6,L173,FALSE)</f>
        <v>3.4081254239226396E-6</v>
      </c>
      <c r="BJ173" s="8">
        <f t="shared" ref="BJ173:BJ236" si="443">SUM(N173,Q173,T173,W173,X173,Y173,AD173,AE173,AF173,AG173,AM173,AN173,AO173,AP173,AQ173,AX173,AY173,AZ173,BA173,BB173,BC173)</f>
        <v>0.42516115520368392</v>
      </c>
      <c r="BK173" s="8">
        <f t="shared" ref="BK173:BK236" si="444">SUM(M173,P173,S173,V173,AC173,AL173,AY173)</f>
        <v>0.28570859412365301</v>
      </c>
      <c r="BL173" s="8">
        <f t="shared" ref="BL173:BL236" si="445">SUM(O173,R173,U173,AA173,AB173,AH173,AI173,AJ173,AK173,AR173,AS173,AT173,AU173,AV173,BD173,BE173,BF173,BG173,BH173,BI173)</f>
        <v>0.27247270903648363</v>
      </c>
      <c r="BM173" s="8">
        <f t="shared" ref="BM173:BM236" si="446">SUM(S173:BI173)</f>
        <v>0.38598567401780887</v>
      </c>
      <c r="BN173" s="8">
        <f t="shared" ref="BN173:BN236" si="447">SUM(M173:R173)</f>
        <v>0.61361508623176775</v>
      </c>
    </row>
    <row r="174" spans="1:66" x14ac:dyDescent="0.25">
      <c r="A174" t="s">
        <v>13</v>
      </c>
      <c r="B174" t="s">
        <v>54</v>
      </c>
      <c r="C174" t="s">
        <v>227</v>
      </c>
      <c r="D174" s="16"/>
      <c r="E174">
        <f>VLOOKUP(A174,home!$A$2:$E$405,3,FALSE)</f>
        <v>1.8444444444444399</v>
      </c>
      <c r="F174">
        <f>VLOOKUP(B174,home!$B$2:$E$405,3,FALSE)</f>
        <v>0.87</v>
      </c>
      <c r="G174">
        <f>VLOOKUP(C174,away!$B$2:$E$405,4,FALSE)</f>
        <v>0.65</v>
      </c>
      <c r="H174">
        <f>VLOOKUP(A174,away!$A$2:$E$405,3,FALSE)</f>
        <v>1.24444444444444</v>
      </c>
      <c r="I174">
        <f>VLOOKUP(C174,away!$B$2:$E$405,3,FALSE)</f>
        <v>1.95</v>
      </c>
      <c r="J174">
        <f>VLOOKUP(B174,home!$B$2:$E$405,4,FALSE)</f>
        <v>0.64</v>
      </c>
      <c r="K174" s="3">
        <f t="shared" si="392"/>
        <v>1.0430333333333308</v>
      </c>
      <c r="L174" s="3">
        <f t="shared" si="393"/>
        <v>1.553066666666661</v>
      </c>
      <c r="M174" s="5">
        <f t="shared" si="394"/>
        <v>7.4563810754954954E-2</v>
      </c>
      <c r="N174" s="5">
        <f t="shared" si="395"/>
        <v>7.7772540077776328E-2</v>
      </c>
      <c r="O174" s="5">
        <f t="shared" si="396"/>
        <v>0.11580256902316161</v>
      </c>
      <c r="P174" s="5">
        <f t="shared" si="397"/>
        <v>0.12078593957679136</v>
      </c>
      <c r="Q174" s="5">
        <f t="shared" si="398"/>
        <v>4.055967585956155E-2</v>
      </c>
      <c r="R174" s="5">
        <f t="shared" si="399"/>
        <v>8.9924554932118789E-2</v>
      </c>
      <c r="S174" s="5">
        <f t="shared" si="400"/>
        <v>4.8915295006159563E-2</v>
      </c>
      <c r="T174" s="5">
        <f t="shared" si="401"/>
        <v>6.2991880588289487E-2</v>
      </c>
      <c r="U174" s="5">
        <f t="shared" si="402"/>
        <v>9.3794308279364066E-2</v>
      </c>
      <c r="V174" s="5">
        <f t="shared" si="403"/>
        <v>8.8042112404185056E-3</v>
      </c>
      <c r="W174" s="5">
        <f t="shared" si="404"/>
        <v>1.4101697970239305E-2</v>
      </c>
      <c r="X174" s="5">
        <f t="shared" si="405"/>
        <v>2.1900877060979575E-2</v>
      </c>
      <c r="Y174" s="5">
        <f t="shared" si="406"/>
        <v>1.7006761067085947E-2</v>
      </c>
      <c r="Z174" s="5">
        <f t="shared" si="407"/>
        <v>4.6552942926636247E-2</v>
      </c>
      <c r="AA174" s="5">
        <f t="shared" si="408"/>
        <v>4.8556271237245714E-2</v>
      </c>
      <c r="AB174" s="5">
        <f t="shared" si="409"/>
        <v>2.5322904721410862E-2</v>
      </c>
      <c r="AC174" s="5">
        <f t="shared" si="410"/>
        <v>8.9137152807388363E-4</v>
      </c>
      <c r="AD174" s="5">
        <f t="shared" si="411"/>
        <v>3.6771352598896408E-3</v>
      </c>
      <c r="AE174" s="5">
        <f t="shared" si="412"/>
        <v>5.7108362009592505E-3</v>
      </c>
      <c r="AF174" s="5">
        <f t="shared" si="413"/>
        <v>4.434654671251541E-3</v>
      </c>
      <c r="AG174" s="5">
        <f t="shared" si="414"/>
        <v>2.2957714493661227E-3</v>
      </c>
      <c r="AH174" s="5">
        <f t="shared" si="415"/>
        <v>1.8074955973648575E-2</v>
      </c>
      <c r="AI174" s="5">
        <f t="shared" si="416"/>
        <v>1.8852781579047871E-2</v>
      </c>
      <c r="AJ174" s="5">
        <f t="shared" si="417"/>
        <v>9.8320398064997584E-3</v>
      </c>
      <c r="AK174" s="5">
        <f t="shared" si="418"/>
        <v>3.4183817509464806E-3</v>
      </c>
      <c r="AL174" s="5">
        <f t="shared" si="419"/>
        <v>5.7757320308766391E-5</v>
      </c>
      <c r="AM174" s="5">
        <f t="shared" si="420"/>
        <v>7.6707492944804356E-4</v>
      </c>
      <c r="AN174" s="5">
        <f t="shared" si="421"/>
        <v>1.1913185037614371E-3</v>
      </c>
      <c r="AO174" s="5">
        <f t="shared" si="422"/>
        <v>9.2509852878754474E-4</v>
      </c>
      <c r="AP174" s="5">
        <f t="shared" si="423"/>
        <v>4.7891322948076802E-4</v>
      </c>
      <c r="AQ174" s="5">
        <f t="shared" si="424"/>
        <v>1.8594604323306558E-4</v>
      </c>
      <c r="AR174" s="5">
        <f t="shared" si="425"/>
        <v>5.6143223248282075E-3</v>
      </c>
      <c r="AS174" s="5">
        <f t="shared" si="426"/>
        <v>5.8559253288733007E-3</v>
      </c>
      <c r="AT174" s="5">
        <f t="shared" si="427"/>
        <v>3.0539626577629E-3</v>
      </c>
      <c r="AU174" s="5">
        <f t="shared" si="428"/>
        <v>1.0617949502673186E-3</v>
      </c>
      <c r="AV174" s="5">
        <f t="shared" si="429"/>
        <v>2.7687188157345485E-4</v>
      </c>
      <c r="AW174" s="5">
        <f t="shared" si="430"/>
        <v>2.5989194617698856E-6</v>
      </c>
      <c r="AX174" s="5">
        <f t="shared" si="431"/>
        <v>1.3334745342977034E-4</v>
      </c>
      <c r="AY174" s="5">
        <f t="shared" si="432"/>
        <v>2.0709748500666124E-4</v>
      </c>
      <c r="AZ174" s="5">
        <f t="shared" si="433"/>
        <v>1.6081810035717211E-4</v>
      </c>
      <c r="BA174" s="5">
        <f t="shared" si="434"/>
        <v>8.3253743687125944E-5</v>
      </c>
      <c r="BB174" s="5">
        <f t="shared" si="435"/>
        <v>3.2324653548921325E-5</v>
      </c>
      <c r="BC174" s="5">
        <f t="shared" si="436"/>
        <v>1.0040468387675578E-5</v>
      </c>
      <c r="BD174" s="5">
        <f t="shared" si="437"/>
        <v>1.4532361431021958E-3</v>
      </c>
      <c r="BE174" s="5">
        <f t="shared" si="438"/>
        <v>1.5157737384603564E-3</v>
      </c>
      <c r="BF174" s="5">
        <f t="shared" si="439"/>
        <v>7.9050126750271495E-4</v>
      </c>
      <c r="BG174" s="5">
        <f t="shared" si="440"/>
        <v>2.7483972401585994E-4</v>
      </c>
      <c r="BH174" s="5">
        <f t="shared" si="441"/>
        <v>7.166674836816876E-5</v>
      </c>
      <c r="BI174" s="5">
        <f t="shared" si="442"/>
        <v>1.4950161487922428E-5</v>
      </c>
      <c r="BJ174" s="8">
        <f t="shared" si="443"/>
        <v>0.25462706334452684</v>
      </c>
      <c r="BK174" s="8">
        <f t="shared" si="444"/>
        <v>0.25422548291171371</v>
      </c>
      <c r="BL174" s="8">
        <f t="shared" si="445"/>
        <v>0.44356261222968618</v>
      </c>
      <c r="BM174" s="8">
        <f t="shared" si="446"/>
        <v>0.47935451262265344</v>
      </c>
      <c r="BN174" s="8">
        <f t="shared" si="447"/>
        <v>0.51940909022436454</v>
      </c>
    </row>
    <row r="175" spans="1:66" x14ac:dyDescent="0.25">
      <c r="A175" t="s">
        <v>16</v>
      </c>
      <c r="B175" t="s">
        <v>230</v>
      </c>
      <c r="C175" t="s">
        <v>57</v>
      </c>
      <c r="D175" s="16"/>
      <c r="E175">
        <f>VLOOKUP(A175,home!$A$2:$E$405,3,FALSE)</f>
        <v>1.49074074074074</v>
      </c>
      <c r="F175">
        <f>VLOOKUP(B175,home!$B$2:$E$405,3,FALSE)</f>
        <v>1.34</v>
      </c>
      <c r="G175">
        <f>VLOOKUP(C175,away!$B$2:$E$405,4,FALSE)</f>
        <v>1.1200000000000001</v>
      </c>
      <c r="H175">
        <f>VLOOKUP(A175,away!$A$2:$E$405,3,FALSE)</f>
        <v>1.3333333333333299</v>
      </c>
      <c r="I175">
        <f>VLOOKUP(C175,away!$B$2:$E$405,3,FALSE)</f>
        <v>0.56000000000000005</v>
      </c>
      <c r="J175">
        <f>VLOOKUP(B175,home!$B$2:$E$405,4,FALSE)</f>
        <v>0.88</v>
      </c>
      <c r="K175" s="3">
        <f t="shared" si="392"/>
        <v>2.2373037037037031</v>
      </c>
      <c r="L175" s="3">
        <f t="shared" si="393"/>
        <v>0.65706666666666502</v>
      </c>
      <c r="M175" s="5">
        <f t="shared" si="394"/>
        <v>5.5333853962873839E-2</v>
      </c>
      <c r="N175" s="5">
        <f t="shared" si="395"/>
        <v>0.12379863641133747</v>
      </c>
      <c r="O175" s="5">
        <f t="shared" si="396"/>
        <v>3.6358030977205538E-2</v>
      </c>
      <c r="P175" s="5">
        <f t="shared" si="397"/>
        <v>8.1343957364675923E-2</v>
      </c>
      <c r="Q175" s="5">
        <f t="shared" si="398"/>
        <v>0.13848757387827676</v>
      </c>
      <c r="R175" s="5">
        <f t="shared" si="399"/>
        <v>1.1944825110377897E-2</v>
      </c>
      <c r="S175" s="5">
        <f t="shared" si="400"/>
        <v>2.989507745197802E-2</v>
      </c>
      <c r="T175" s="5">
        <f t="shared" si="401"/>
        <v>9.0995568542952793E-2</v>
      </c>
      <c r="U175" s="5">
        <f t="shared" si="402"/>
        <v>2.6724201459541463E-2</v>
      </c>
      <c r="V175" s="5">
        <f t="shared" si="403"/>
        <v>4.8830542676841122E-3</v>
      </c>
      <c r="W175" s="5">
        <f t="shared" si="404"/>
        <v>0.10327958731826958</v>
      </c>
      <c r="X175" s="5">
        <f t="shared" si="405"/>
        <v>6.7861574173924147E-2</v>
      </c>
      <c r="Y175" s="5">
        <f t="shared" si="406"/>
        <v>2.2294789168606492E-2</v>
      </c>
      <c r="Z175" s="5">
        <f t="shared" si="407"/>
        <v>2.6161821397307616E-3</v>
      </c>
      <c r="AA175" s="5">
        <f t="shared" si="408"/>
        <v>5.8531939907831114E-3</v>
      </c>
      <c r="AB175" s="5">
        <f t="shared" si="409"/>
        <v>6.5476862970376588E-3</v>
      </c>
      <c r="AC175" s="5">
        <f t="shared" si="410"/>
        <v>4.4864821636407331E-4</v>
      </c>
      <c r="AD175" s="5">
        <f t="shared" si="411"/>
        <v>5.7766950806038643E-2</v>
      </c>
      <c r="AE175" s="5">
        <f t="shared" si="412"/>
        <v>3.7956737809621027E-2</v>
      </c>
      <c r="AF175" s="5">
        <f t="shared" si="413"/>
        <v>1.2470053595054129E-2</v>
      </c>
      <c r="AG175" s="5">
        <f t="shared" si="414"/>
        <v>2.7312188496189599E-3</v>
      </c>
      <c r="AH175" s="5">
        <f t="shared" si="415"/>
        <v>4.2975151948643859E-4</v>
      </c>
      <c r="AI175" s="5">
        <f t="shared" si="416"/>
        <v>9.6148466621930322E-4</v>
      </c>
      <c r="AJ175" s="5">
        <f t="shared" si="417"/>
        <v>1.075566602393383E-3</v>
      </c>
      <c r="AK175" s="5">
        <f t="shared" si="418"/>
        <v>8.0212304770490802E-4</v>
      </c>
      <c r="AL175" s="5">
        <f t="shared" si="419"/>
        <v>2.6381550367442843E-5</v>
      </c>
      <c r="AM175" s="5">
        <f t="shared" si="420"/>
        <v>2.5848442598003965E-2</v>
      </c>
      <c r="AN175" s="5">
        <f t="shared" si="421"/>
        <v>1.6984150016395094E-2</v>
      </c>
      <c r="AO175" s="5">
        <f t="shared" si="422"/>
        <v>5.5798594187196539E-3</v>
      </c>
      <c r="AP175" s="5">
        <f t="shared" si="423"/>
        <v>1.2221132095755728E-3</v>
      </c>
      <c r="AQ175" s="5">
        <f t="shared" si="424"/>
        <v>2.007524632262802E-4</v>
      </c>
      <c r="AR175" s="5">
        <f t="shared" si="425"/>
        <v>5.6475079680777727E-5</v>
      </c>
      <c r="AS175" s="5">
        <f t="shared" si="426"/>
        <v>1.2635190493676574E-4</v>
      </c>
      <c r="AT175" s="5">
        <f t="shared" si="427"/>
        <v>1.4134379244252216E-4</v>
      </c>
      <c r="AU175" s="5">
        <f t="shared" si="428"/>
        <v>1.0540966344239407E-4</v>
      </c>
      <c r="AV175" s="5">
        <f t="shared" si="429"/>
        <v>5.8958357606457284E-5</v>
      </c>
      <c r="AW175" s="5">
        <f t="shared" si="430"/>
        <v>1.0772889141765836E-6</v>
      </c>
      <c r="AX175" s="5">
        <f t="shared" si="431"/>
        <v>9.6384693932478026E-3</v>
      </c>
      <c r="AY175" s="5">
        <f t="shared" si="432"/>
        <v>6.3331169559900065E-3</v>
      </c>
      <c r="AZ175" s="5">
        <f t="shared" si="433"/>
        <v>2.0806400239412447E-3</v>
      </c>
      <c r="BA175" s="5">
        <f t="shared" si="434"/>
        <v>4.5570640168810796E-4</v>
      </c>
      <c r="BB175" s="5">
        <f t="shared" si="435"/>
        <v>7.4857371583966333E-5</v>
      </c>
      <c r="BC175" s="5">
        <f t="shared" si="436"/>
        <v>9.8372567244209415E-6</v>
      </c>
      <c r="BD175" s="5">
        <f t="shared" si="437"/>
        <v>6.1846487259304857E-6</v>
      </c>
      <c r="BE175" s="5">
        <f t="shared" si="438"/>
        <v>1.3836937500630664E-5</v>
      </c>
      <c r="BF175" s="5">
        <f t="shared" si="439"/>
        <v>1.5478715759038827E-5</v>
      </c>
      <c r="BG175" s="5">
        <f t="shared" si="440"/>
        <v>1.1543529365424813E-5</v>
      </c>
      <c r="BH175" s="5">
        <f t="shared" si="441"/>
        <v>6.4565952507693487E-6</v>
      </c>
      <c r="BI175" s="5">
        <f t="shared" si="442"/>
        <v>2.8890728935723997E-6</v>
      </c>
      <c r="BJ175" s="8">
        <f t="shared" si="443"/>
        <v>0.72607063566279617</v>
      </c>
      <c r="BK175" s="8">
        <f t="shared" si="444"/>
        <v>0.17826408976993341</v>
      </c>
      <c r="BL175" s="8">
        <f t="shared" si="445"/>
        <v>9.1241791968353969E-2</v>
      </c>
      <c r="BM175" s="8">
        <f t="shared" si="446"/>
        <v>0.54459378216899113</v>
      </c>
      <c r="BN175" s="8">
        <f t="shared" si="447"/>
        <v>0.44726687770474743</v>
      </c>
    </row>
    <row r="176" spans="1:66" x14ac:dyDescent="0.25">
      <c r="A176" t="s">
        <v>16</v>
      </c>
      <c r="B176" t="s">
        <v>60</v>
      </c>
      <c r="C176" t="s">
        <v>287</v>
      </c>
      <c r="D176" s="16"/>
      <c r="E176">
        <f>VLOOKUP(A176,home!$A$2:$E$405,3,FALSE)</f>
        <v>1.49074074074074</v>
      </c>
      <c r="F176">
        <f>VLOOKUP(B176,home!$B$2:$E$405,3,FALSE)</f>
        <v>2.12</v>
      </c>
      <c r="G176">
        <f>VLOOKUP(C176,away!$B$2:$E$405,4,FALSE)</f>
        <v>0.67</v>
      </c>
      <c r="H176">
        <f>VLOOKUP(A176,away!$A$2:$E$405,3,FALSE)</f>
        <v>1.3333333333333299</v>
      </c>
      <c r="I176">
        <f>VLOOKUP(C176,away!$B$2:$E$405,3,FALSE)</f>
        <v>1.1200000000000001</v>
      </c>
      <c r="J176">
        <f>VLOOKUP(B176,home!$B$2:$E$405,4,FALSE)</f>
        <v>0.38</v>
      </c>
      <c r="K176" s="3">
        <f t="shared" si="392"/>
        <v>2.1174481481481475</v>
      </c>
      <c r="L176" s="3">
        <f t="shared" si="393"/>
        <v>0.56746666666666523</v>
      </c>
      <c r="M176" s="5">
        <f t="shared" si="394"/>
        <v>6.8227005678893504E-2</v>
      </c>
      <c r="N176" s="5">
        <f t="shared" si="395"/>
        <v>0.1444671468284662</v>
      </c>
      <c r="O176" s="5">
        <f t="shared" si="396"/>
        <v>3.8716551489249337E-2</v>
      </c>
      <c r="P176" s="5">
        <f t="shared" si="397"/>
        <v>8.1980290253593394E-2</v>
      </c>
      <c r="Q176" s="5">
        <f t="shared" si="398"/>
        <v>0.15295084626009117</v>
      </c>
      <c r="R176" s="5">
        <f t="shared" si="399"/>
        <v>1.0985176209216317E-2</v>
      </c>
      <c r="S176" s="5">
        <f t="shared" si="400"/>
        <v>2.462649475522322E-2</v>
      </c>
      <c r="T176" s="5">
        <f t="shared" si="401"/>
        <v>8.6794506891059497E-2</v>
      </c>
      <c r="U176" s="5">
        <f t="shared" si="402"/>
        <v>2.3260541021286177E-2</v>
      </c>
      <c r="V176" s="5">
        <f t="shared" si="403"/>
        <v>3.2878593517378552E-3</v>
      </c>
      <c r="W176" s="5">
        <f t="shared" si="404"/>
        <v>0.10795516205704069</v>
      </c>
      <c r="X176" s="5">
        <f t="shared" si="405"/>
        <v>6.1260955961968525E-2</v>
      </c>
      <c r="Y176" s="5">
        <f t="shared" si="406"/>
        <v>1.7381775238275825E-2</v>
      </c>
      <c r="Z176" s="5">
        <f t="shared" si="407"/>
        <v>2.0779071087299794E-3</v>
      </c>
      <c r="AA176" s="5">
        <f t="shared" si="408"/>
        <v>4.3998605594041656E-3</v>
      </c>
      <c r="AB176" s="5">
        <f t="shared" si="409"/>
        <v>4.658238296810213E-3</v>
      </c>
      <c r="AC176" s="5">
        <f t="shared" si="410"/>
        <v>2.4691438280780801E-4</v>
      </c>
      <c r="AD176" s="5">
        <f t="shared" si="411"/>
        <v>5.7147364495178481E-2</v>
      </c>
      <c r="AE176" s="5">
        <f t="shared" si="412"/>
        <v>3.2429224438863861E-2</v>
      </c>
      <c r="AF176" s="5">
        <f t="shared" si="413"/>
        <v>9.2012519474536179E-3</v>
      </c>
      <c r="AG176" s="5">
        <f t="shared" si="414"/>
        <v>1.7404679239272224E-3</v>
      </c>
      <c r="AH176" s="5">
        <f t="shared" si="415"/>
        <v>2.9478575515849232E-4</v>
      </c>
      <c r="AI176" s="5">
        <f t="shared" si="416"/>
        <v>6.2419355136080282E-4</v>
      </c>
      <c r="AJ176" s="5">
        <f t="shared" si="417"/>
        <v>6.6084873970747389E-4</v>
      </c>
      <c r="AK176" s="5">
        <f t="shared" si="418"/>
        <v>4.6643764669987588E-4</v>
      </c>
      <c r="AL176" s="5">
        <f t="shared" si="419"/>
        <v>1.1867507635108201E-5</v>
      </c>
      <c r="AM176" s="5">
        <f t="shared" si="420"/>
        <v>2.4201316224372577E-2</v>
      </c>
      <c r="AN176" s="5">
        <f t="shared" si="421"/>
        <v>1.3733440246790589E-2</v>
      </c>
      <c r="AO176" s="5">
        <f t="shared" si="422"/>
        <v>3.8966347793560402E-3</v>
      </c>
      <c r="AP176" s="5">
        <f t="shared" si="423"/>
        <v>7.3707011648618966E-4</v>
      </c>
      <c r="AQ176" s="5">
        <f t="shared" si="424"/>
        <v>1.0456568052550717E-4</v>
      </c>
      <c r="AR176" s="5">
        <f t="shared" si="425"/>
        <v>3.3456217972121079E-5</v>
      </c>
      <c r="AS176" s="5">
        <f t="shared" si="426"/>
        <v>7.0841806789108551E-5</v>
      </c>
      <c r="AT176" s="5">
        <f t="shared" si="427"/>
        <v>7.5001926298533383E-5</v>
      </c>
      <c r="AU176" s="5">
        <f t="shared" si="428"/>
        <v>5.2937563316124458E-5</v>
      </c>
      <c r="AV176" s="5">
        <f t="shared" si="429"/>
        <v>2.8023136352800757E-5</v>
      </c>
      <c r="AW176" s="5">
        <f t="shared" si="430"/>
        <v>3.9610484914458918E-7</v>
      </c>
      <c r="AX176" s="5">
        <f t="shared" si="431"/>
        <v>8.5408387036742337E-3</v>
      </c>
      <c r="AY176" s="5">
        <f t="shared" si="432"/>
        <v>4.8466412697116597E-3</v>
      </c>
      <c r="AZ176" s="5">
        <f t="shared" si="433"/>
        <v>1.3751536829261848E-3</v>
      </c>
      <c r="BA176" s="5">
        <f t="shared" si="434"/>
        <v>2.6011795886817017E-4</v>
      </c>
      <c r="BB176" s="5">
        <f t="shared" si="435"/>
        <v>3.6902067764764313E-5</v>
      </c>
      <c r="BC176" s="5">
        <f t="shared" si="436"/>
        <v>4.1881386775156417E-6</v>
      </c>
      <c r="BD176" s="5">
        <f t="shared" si="437"/>
        <v>3.1642147486521525E-6</v>
      </c>
      <c r="BE176" s="5">
        <f t="shared" si="438"/>
        <v>6.7000606598765564E-6</v>
      </c>
      <c r="BF176" s="5">
        <f t="shared" si="439"/>
        <v>7.0935155183679355E-6</v>
      </c>
      <c r="BG176" s="5">
        <f t="shared" si="440"/>
        <v>5.006717099409444E-6</v>
      </c>
      <c r="BH176" s="5">
        <f t="shared" si="441"/>
        <v>2.6503659626115477E-6</v>
      </c>
      <c r="BI176" s="5">
        <f t="shared" si="442"/>
        <v>1.1224024998893409E-6</v>
      </c>
      <c r="BJ176" s="8">
        <f t="shared" si="443"/>
        <v>0.7290655709114785</v>
      </c>
      <c r="BK176" s="8">
        <f t="shared" si="444"/>
        <v>0.18322707319960252</v>
      </c>
      <c r="BL176" s="8">
        <f t="shared" si="445"/>
        <v>8.4352631196110348E-2</v>
      </c>
      <c r="BM176" s="8">
        <f t="shared" si="446"/>
        <v>0.49654992053154912</v>
      </c>
      <c r="BN176" s="8">
        <f t="shared" si="447"/>
        <v>0.49732701671950991</v>
      </c>
    </row>
    <row r="177" spans="1:66" x14ac:dyDescent="0.25">
      <c r="A177" t="s">
        <v>61</v>
      </c>
      <c r="B177" t="s">
        <v>318</v>
      </c>
      <c r="C177" t="s">
        <v>288</v>
      </c>
      <c r="D177" s="16"/>
      <c r="E177">
        <f>VLOOKUP(A177,home!$A$2:$E$405,3,FALSE)</f>
        <v>1.46</v>
      </c>
      <c r="F177">
        <f>VLOOKUP(B177,home!$B$2:$E$405,3,FALSE)</f>
        <v>0.82</v>
      </c>
      <c r="G177">
        <f>VLOOKUP(C177,away!$B$2:$E$405,4,FALSE)</f>
        <v>0.96</v>
      </c>
      <c r="H177">
        <f>VLOOKUP(A177,away!$A$2:$E$405,3,FALSE)</f>
        <v>1.36</v>
      </c>
      <c r="I177">
        <f>VLOOKUP(C177,away!$B$2:$E$405,3,FALSE)</f>
        <v>0.41</v>
      </c>
      <c r="J177">
        <f>VLOOKUP(B177,home!$B$2:$E$405,4,FALSE)</f>
        <v>1.03</v>
      </c>
      <c r="K177" s="3">
        <f t="shared" si="392"/>
        <v>1.1493119999999999</v>
      </c>
      <c r="L177" s="3">
        <f t="shared" si="393"/>
        <v>0.57432799999999995</v>
      </c>
      <c r="M177" s="5">
        <f t="shared" si="394"/>
        <v>0.17841553197247101</v>
      </c>
      <c r="N177" s="5">
        <f t="shared" si="395"/>
        <v>0.20505511188234457</v>
      </c>
      <c r="O177" s="5">
        <f t="shared" si="396"/>
        <v>0.10246903564668532</v>
      </c>
      <c r="P177" s="5">
        <f t="shared" si="397"/>
        <v>0.11776889229716318</v>
      </c>
      <c r="Q177" s="5">
        <f t="shared" si="398"/>
        <v>0.11783615037386062</v>
      </c>
      <c r="R177" s="5">
        <f t="shared" si="399"/>
        <v>2.9425418152444739E-2</v>
      </c>
      <c r="S177" s="5">
        <f t="shared" si="400"/>
        <v>1.9434283326634435E-2</v>
      </c>
      <c r="T177" s="5">
        <f t="shared" si="401"/>
        <v>6.7676600571918613E-2</v>
      </c>
      <c r="U177" s="5">
        <f t="shared" si="402"/>
        <v>3.3818986187622566E-2</v>
      </c>
      <c r="V177" s="5">
        <f t="shared" si="403"/>
        <v>1.4253579798074439E-3</v>
      </c>
      <c r="W177" s="5">
        <f t="shared" si="404"/>
        <v>4.5143500552827481E-2</v>
      </c>
      <c r="X177" s="5">
        <f t="shared" si="405"/>
        <v>2.5927176385504302E-2</v>
      </c>
      <c r="Y177" s="5">
        <f t="shared" si="406"/>
        <v>7.4453516795669568E-3</v>
      </c>
      <c r="Z177" s="5">
        <f t="shared" si="407"/>
        <v>5.6332805188857625E-3</v>
      </c>
      <c r="AA177" s="5">
        <f t="shared" si="408"/>
        <v>6.4743968997216326E-3</v>
      </c>
      <c r="AB177" s="5">
        <f t="shared" si="409"/>
        <v>3.720551024806435E-3</v>
      </c>
      <c r="AC177" s="5">
        <f t="shared" si="410"/>
        <v>5.8803327179898238E-5</v>
      </c>
      <c r="AD177" s="5">
        <f t="shared" si="411"/>
        <v>1.2970991726842813E-2</v>
      </c>
      <c r="AE177" s="5">
        <f t="shared" si="412"/>
        <v>7.449603736494179E-3</v>
      </c>
      <c r="AF177" s="5">
        <f t="shared" si="413"/>
        <v>2.1392580073866141E-3</v>
      </c>
      <c r="AG177" s="5">
        <f t="shared" si="414"/>
        <v>4.0954525762211324E-4</v>
      </c>
      <c r="AH177" s="5">
        <f t="shared" si="415"/>
        <v>8.0883768346265515E-4</v>
      </c>
      <c r="AI177" s="5">
        <f t="shared" si="416"/>
        <v>9.2960685565583105E-4</v>
      </c>
      <c r="AJ177" s="5">
        <f t="shared" si="417"/>
        <v>5.3420415724375733E-4</v>
      </c>
      <c r="AK177" s="5">
        <f t="shared" si="418"/>
        <v>2.0465574945671233E-4</v>
      </c>
      <c r="AL177" s="5">
        <f t="shared" si="419"/>
        <v>1.5526008590850326E-6</v>
      </c>
      <c r="AM177" s="5">
        <f t="shared" si="420"/>
        <v>2.9815432887122339E-3</v>
      </c>
      <c r="AN177" s="5">
        <f t="shared" si="421"/>
        <v>1.7123837939195198E-3</v>
      </c>
      <c r="AO177" s="5">
        <f t="shared" si="422"/>
        <v>4.9173497979710496E-4</v>
      </c>
      <c r="AP177" s="5">
        <f t="shared" si="423"/>
        <v>9.4139055825637246E-5</v>
      </c>
      <c r="AQ177" s="5">
        <f t="shared" si="424"/>
        <v>1.3516673913556641E-5</v>
      </c>
      <c r="AR177" s="5">
        <f t="shared" si="425"/>
        <v>9.290762581354802E-5</v>
      </c>
      <c r="AS177" s="5">
        <f t="shared" si="426"/>
        <v>1.0677984923902048E-4</v>
      </c>
      <c r="AT177" s="5">
        <f t="shared" si="427"/>
        <v>6.1361681044298563E-5</v>
      </c>
      <c r="AU177" s="5">
        <f t="shared" si="428"/>
        <v>2.350790545479495E-5</v>
      </c>
      <c r="AV177" s="5">
        <f t="shared" si="429"/>
        <v>6.7544794585153222E-6</v>
      </c>
      <c r="AW177" s="5">
        <f t="shared" si="430"/>
        <v>2.8467888251374763E-8</v>
      </c>
      <c r="AX177" s="5">
        <f t="shared" si="431"/>
        <v>5.7112058003940501E-4</v>
      </c>
      <c r="AY177" s="5">
        <f t="shared" si="432"/>
        <v>3.2801054049287138E-4</v>
      </c>
      <c r="AZ177" s="5">
        <f t="shared" si="433"/>
        <v>9.4192818850094903E-5</v>
      </c>
      <c r="BA177" s="5">
        <f t="shared" si="434"/>
        <v>1.8032524421512441E-5</v>
      </c>
      <c r="BB177" s="5">
        <f t="shared" si="435"/>
        <v>2.5891459214895981E-6</v>
      </c>
      <c r="BC177" s="5">
        <f t="shared" si="436"/>
        <v>2.9740379975945574E-7</v>
      </c>
      <c r="BD177" s="5">
        <f t="shared" si="437"/>
        <v>8.8932418197072276E-6</v>
      </c>
      <c r="BE177" s="5">
        <f t="shared" si="438"/>
        <v>1.0221109542291353E-5</v>
      </c>
      <c r="BF177" s="5">
        <f t="shared" si="439"/>
        <v>5.8736219251349804E-6</v>
      </c>
      <c r="BG177" s="5">
        <f t="shared" si="440"/>
        <v>2.2502080540069108E-6</v>
      </c>
      <c r="BH177" s="5">
        <f t="shared" si="441"/>
        <v>6.4654777974169759E-7</v>
      </c>
      <c r="BI177" s="5">
        <f t="shared" si="442"/>
        <v>1.4861702436609801E-7</v>
      </c>
      <c r="BJ177" s="8">
        <f t="shared" si="443"/>
        <v>0.49836085098006139</v>
      </c>
      <c r="BK177" s="8">
        <f t="shared" si="444"/>
        <v>0.31743243204460792</v>
      </c>
      <c r="BL177" s="8">
        <f t="shared" si="445"/>
        <v>0.17870503724425504</v>
      </c>
      <c r="BM177" s="8">
        <f t="shared" si="446"/>
        <v>0.24883347839023603</v>
      </c>
      <c r="BN177" s="8">
        <f t="shared" si="447"/>
        <v>0.75097014032496934</v>
      </c>
    </row>
    <row r="178" spans="1:66" x14ac:dyDescent="0.25">
      <c r="A178" t="s">
        <v>19</v>
      </c>
      <c r="B178" t="s">
        <v>352</v>
      </c>
      <c r="C178" t="s">
        <v>21</v>
      </c>
      <c r="D178" s="16"/>
      <c r="E178">
        <f>VLOOKUP(A178,home!$A$2:$E$405,3,FALSE)</f>
        <v>1.6666666666666701</v>
      </c>
      <c r="F178">
        <f>VLOOKUP(B178,home!$B$2:$E$405,3,FALSE)</f>
        <v>0.72</v>
      </c>
      <c r="G178">
        <f>VLOOKUP(C178,away!$B$2:$E$405,4,FALSE)</f>
        <v>0.9</v>
      </c>
      <c r="H178">
        <f>VLOOKUP(A178,away!$A$2:$E$405,3,FALSE)</f>
        <v>1.2</v>
      </c>
      <c r="I178">
        <f>VLOOKUP(C178,away!$B$2:$E$405,3,FALSE)</f>
        <v>0.7</v>
      </c>
      <c r="J178">
        <f>VLOOKUP(B178,home!$B$2:$E$405,4,FALSE)</f>
        <v>0.5</v>
      </c>
      <c r="K178" s="3">
        <f t="shared" si="392"/>
        <v>1.0800000000000023</v>
      </c>
      <c r="L178" s="3">
        <f t="shared" si="393"/>
        <v>0.42</v>
      </c>
      <c r="M178" s="5">
        <f t="shared" si="394"/>
        <v>0.22313016014842932</v>
      </c>
      <c r="N178" s="5">
        <f t="shared" si="395"/>
        <v>0.24098057296030412</v>
      </c>
      <c r="O178" s="5">
        <f t="shared" si="396"/>
        <v>9.3714667262340318E-2</v>
      </c>
      <c r="P178" s="5">
        <f t="shared" si="397"/>
        <v>0.10121184064332774</v>
      </c>
      <c r="Q178" s="5">
        <f t="shared" si="398"/>
        <v>0.13012950939856452</v>
      </c>
      <c r="R178" s="5">
        <f t="shared" si="399"/>
        <v>1.9680080125091468E-2</v>
      </c>
      <c r="S178" s="5">
        <f t="shared" si="400"/>
        <v>1.1477422728953392E-2</v>
      </c>
      <c r="T178" s="5">
        <f t="shared" si="401"/>
        <v>5.4654393947397101E-2</v>
      </c>
      <c r="U178" s="5">
        <f t="shared" si="402"/>
        <v>2.1254486535098826E-2</v>
      </c>
      <c r="V178" s="5">
        <f t="shared" si="403"/>
        <v>5.7846210553925211E-4</v>
      </c>
      <c r="W178" s="5">
        <f t="shared" si="404"/>
        <v>4.6846623383483332E-2</v>
      </c>
      <c r="X178" s="5">
        <f t="shared" si="405"/>
        <v>1.9675581821062996E-2</v>
      </c>
      <c r="Y178" s="5">
        <f t="shared" si="406"/>
        <v>4.1318721824232301E-3</v>
      </c>
      <c r="Z178" s="5">
        <f t="shared" si="407"/>
        <v>2.7552112175128051E-3</v>
      </c>
      <c r="AA178" s="5">
        <f t="shared" si="408"/>
        <v>2.9756281149138351E-3</v>
      </c>
      <c r="AB178" s="5">
        <f t="shared" si="409"/>
        <v>1.6068391820534746E-3</v>
      </c>
      <c r="AC178" s="5">
        <f t="shared" si="410"/>
        <v>1.6399400692037831E-5</v>
      </c>
      <c r="AD178" s="5">
        <f t="shared" si="411"/>
        <v>1.2648588313540526E-2</v>
      </c>
      <c r="AE178" s="5">
        <f t="shared" si="412"/>
        <v>5.3124070916870207E-3</v>
      </c>
      <c r="AF178" s="5">
        <f t="shared" si="413"/>
        <v>1.1156054892542744E-3</v>
      </c>
      <c r="AG178" s="5">
        <f t="shared" si="414"/>
        <v>1.561847684955984E-4</v>
      </c>
      <c r="AH178" s="5">
        <f t="shared" si="415"/>
        <v>2.8929717783884455E-4</v>
      </c>
      <c r="AI178" s="5">
        <f t="shared" si="416"/>
        <v>3.124409520659527E-4</v>
      </c>
      <c r="AJ178" s="5">
        <f t="shared" si="417"/>
        <v>1.6871811411561485E-4</v>
      </c>
      <c r="AK178" s="5">
        <f t="shared" si="418"/>
        <v>6.0738521081621476E-5</v>
      </c>
      <c r="AL178" s="5">
        <f t="shared" si="419"/>
        <v>2.9755072615633507E-7</v>
      </c>
      <c r="AM178" s="5">
        <f t="shared" si="420"/>
        <v>2.7320950757247593E-3</v>
      </c>
      <c r="AN178" s="5">
        <f t="shared" si="421"/>
        <v>1.1474799318043989E-3</v>
      </c>
      <c r="AO178" s="5">
        <f t="shared" si="422"/>
        <v>2.4097078567892379E-4</v>
      </c>
      <c r="AP178" s="5">
        <f t="shared" si="423"/>
        <v>3.3735909995049327E-5</v>
      </c>
      <c r="AQ178" s="5">
        <f t="shared" si="424"/>
        <v>3.5422705494801793E-6</v>
      </c>
      <c r="AR178" s="5">
        <f t="shared" si="425"/>
        <v>2.4300962938462943E-5</v>
      </c>
      <c r="AS178" s="5">
        <f t="shared" si="426"/>
        <v>2.6245039973540029E-5</v>
      </c>
      <c r="AT178" s="5">
        <f t="shared" si="427"/>
        <v>1.4172321585711647E-5</v>
      </c>
      <c r="AU178" s="5">
        <f t="shared" si="428"/>
        <v>5.1020357708562042E-6</v>
      </c>
      <c r="AV178" s="5">
        <f t="shared" si="429"/>
        <v>1.377549658131178E-6</v>
      </c>
      <c r="AW178" s="5">
        <f t="shared" si="430"/>
        <v>3.7491391495698279E-9</v>
      </c>
      <c r="AX178" s="5">
        <f t="shared" si="431"/>
        <v>4.9177711363045768E-4</v>
      </c>
      <c r="AY178" s="5">
        <f t="shared" si="432"/>
        <v>2.0654638772479221E-4</v>
      </c>
      <c r="AZ178" s="5">
        <f t="shared" si="433"/>
        <v>4.3374741422206367E-5</v>
      </c>
      <c r="BA178" s="5">
        <f t="shared" si="434"/>
        <v>6.0724637991088907E-6</v>
      </c>
      <c r="BB178" s="5">
        <f t="shared" si="435"/>
        <v>6.3760869890643351E-7</v>
      </c>
      <c r="BC178" s="5">
        <f t="shared" si="436"/>
        <v>5.355913070814042E-8</v>
      </c>
      <c r="BD178" s="5">
        <f t="shared" si="437"/>
        <v>1.7010674056924053E-6</v>
      </c>
      <c r="BE178" s="5">
        <f t="shared" si="438"/>
        <v>1.8371527981478014E-6</v>
      </c>
      <c r="BF178" s="5">
        <f t="shared" si="439"/>
        <v>9.9206251099981498E-7</v>
      </c>
      <c r="BG178" s="5">
        <f t="shared" si="440"/>
        <v>3.5714250395993419E-7</v>
      </c>
      <c r="BH178" s="5">
        <f t="shared" si="441"/>
        <v>9.6428476069182423E-8</v>
      </c>
      <c r="BI178" s="5">
        <f t="shared" si="442"/>
        <v>2.082855083094345E-8</v>
      </c>
      <c r="BJ178" s="8">
        <f t="shared" si="443"/>
        <v>0.52055762520437154</v>
      </c>
      <c r="BK178" s="8">
        <f t="shared" si="444"/>
        <v>0.3366211289653927</v>
      </c>
      <c r="BL178" s="8">
        <f t="shared" si="445"/>
        <v>0.14013909857677234</v>
      </c>
      <c r="BM178" s="8">
        <f t="shared" si="446"/>
        <v>0.19101969078740613</v>
      </c>
      <c r="BN178" s="8">
        <f t="shared" si="447"/>
        <v>0.8088468305380575</v>
      </c>
    </row>
    <row r="179" spans="1:66" x14ac:dyDescent="0.25">
      <c r="A179" t="s">
        <v>178</v>
      </c>
      <c r="B179" t="s">
        <v>465</v>
      </c>
      <c r="C179" t="s">
        <v>272</v>
      </c>
      <c r="D179" s="16"/>
      <c r="E179">
        <f>VLOOKUP(A179,home!$A$2:$E$405,3,FALSE)</f>
        <v>1.8350515463917501</v>
      </c>
      <c r="F179">
        <f>VLOOKUP(B179,home!$B$2:$E$405,3,FALSE)</f>
        <v>1.0900000000000001</v>
      </c>
      <c r="G179">
        <f>VLOOKUP(C179,away!$B$2:$E$405,4,FALSE)</f>
        <v>0.65</v>
      </c>
      <c r="H179">
        <f>VLOOKUP(A179,away!$A$2:$E$405,3,FALSE)</f>
        <v>1.3298969072164899</v>
      </c>
      <c r="I179">
        <f>VLOOKUP(C179,away!$B$2:$E$405,3,FALSE)</f>
        <v>0.54</v>
      </c>
      <c r="J179">
        <f>VLOOKUP(B179,home!$B$2:$E$405,4,FALSE)</f>
        <v>1</v>
      </c>
      <c r="K179" s="3">
        <f t="shared" si="392"/>
        <v>1.3001340206185552</v>
      </c>
      <c r="L179" s="3">
        <f t="shared" si="393"/>
        <v>0.71814432989690458</v>
      </c>
      <c r="M179" s="5">
        <f t="shared" si="394"/>
        <v>0.13288404800657566</v>
      </c>
      <c r="N179" s="5">
        <f t="shared" si="395"/>
        <v>0.17276707161085833</v>
      </c>
      <c r="O179" s="5">
        <f t="shared" si="396"/>
        <v>9.5429925609670382E-2</v>
      </c>
      <c r="P179" s="5">
        <f t="shared" si="397"/>
        <v>0.12407169287023037</v>
      </c>
      <c r="Q179" s="5">
        <f t="shared" si="398"/>
        <v>0.11231017372195957</v>
      </c>
      <c r="R179" s="5">
        <f t="shared" si="399"/>
        <v>3.4266229989534089E-2</v>
      </c>
      <c r="S179" s="5">
        <f t="shared" si="400"/>
        <v>2.8960934744633585E-2</v>
      </c>
      <c r="T179" s="5">
        <f t="shared" si="401"/>
        <v>8.0654914448161585E-2</v>
      </c>
      <c r="U179" s="5">
        <f t="shared" si="402"/>
        <v>4.455069136773307E-2</v>
      </c>
      <c r="V179" s="5">
        <f t="shared" si="403"/>
        <v>3.0044841973751366E-3</v>
      </c>
      <c r="W179" s="5">
        <f t="shared" si="404"/>
        <v>4.8672759239166544E-2</v>
      </c>
      <c r="X179" s="5">
        <f t="shared" si="405"/>
        <v>3.4954066068044631E-2</v>
      </c>
      <c r="Y179" s="5">
        <f t="shared" si="406"/>
        <v>1.255103217680402E-2</v>
      </c>
      <c r="Z179" s="5">
        <f t="shared" si="407"/>
        <v>8.2026995913090581E-3</v>
      </c>
      <c r="AA179" s="5">
        <f t="shared" si="408"/>
        <v>1.0664608799574826E-2</v>
      </c>
      <c r="AB179" s="5">
        <f t="shared" si="409"/>
        <v>6.932710358457622E-3</v>
      </c>
      <c r="AC179" s="5">
        <f t="shared" si="410"/>
        <v>1.7532740298883663E-4</v>
      </c>
      <c r="AD179" s="5">
        <f t="shared" si="411"/>
        <v>1.5820277541054147E-2</v>
      </c>
      <c r="AE179" s="5">
        <f t="shared" si="412"/>
        <v>1.1361242613503379E-2</v>
      </c>
      <c r="AF179" s="5">
        <f t="shared" si="413"/>
        <v>4.0795059817352701E-3</v>
      </c>
      <c r="AG179" s="5">
        <f t="shared" si="414"/>
        <v>9.7655802985456303E-4</v>
      </c>
      <c r="AH179" s="5">
        <f t="shared" si="415"/>
        <v>1.4726805503365642E-3</v>
      </c>
      <c r="AI179" s="5">
        <f t="shared" si="416"/>
        <v>1.9146820849958235E-3</v>
      </c>
      <c r="AJ179" s="5">
        <f t="shared" si="417"/>
        <v>1.2446716586859694E-3</v>
      </c>
      <c r="AK179" s="5">
        <f t="shared" si="418"/>
        <v>5.3941332265245161E-4</v>
      </c>
      <c r="AL179" s="5">
        <f t="shared" si="419"/>
        <v>6.5480147607452729E-6</v>
      </c>
      <c r="AM179" s="5">
        <f t="shared" si="420"/>
        <v>4.113696209350425E-3</v>
      </c>
      <c r="AN179" s="5">
        <f t="shared" si="421"/>
        <v>2.9542276076633973E-3</v>
      </c>
      <c r="AO179" s="5">
        <f t="shared" si="422"/>
        <v>1.0607809028341829E-3</v>
      </c>
      <c r="AP179" s="5">
        <f t="shared" si="423"/>
        <v>2.5393126354442922E-4</v>
      </c>
      <c r="AQ179" s="5">
        <f t="shared" si="424"/>
        <v>4.5589824274497094E-5</v>
      </c>
      <c r="AR179" s="5">
        <f t="shared" si="425"/>
        <v>2.1151943739473137E-4</v>
      </c>
      <c r="AS179" s="5">
        <f t="shared" si="426"/>
        <v>2.7500361657898688E-4</v>
      </c>
      <c r="AT179" s="5">
        <f t="shared" si="427"/>
        <v>1.7877077885374094E-4</v>
      </c>
      <c r="AU179" s="5">
        <f t="shared" si="428"/>
        <v>7.7475323826741571E-5</v>
      </c>
      <c r="AV179" s="5">
        <f t="shared" si="429"/>
        <v>2.5182076066396536E-5</v>
      </c>
      <c r="AW179" s="5">
        <f t="shared" si="430"/>
        <v>1.6982710542935577E-7</v>
      </c>
      <c r="AX179" s="5">
        <f t="shared" si="431"/>
        <v>8.9139273204434687E-4</v>
      </c>
      <c r="AY179" s="5">
        <f t="shared" si="432"/>
        <v>6.4014863622895851E-4</v>
      </c>
      <c r="AZ179" s="5">
        <f t="shared" si="433"/>
        <v>2.2985955669953134E-4</v>
      </c>
      <c r="BA179" s="5">
        <f t="shared" si="434"/>
        <v>5.5024112438794827E-5</v>
      </c>
      <c r="BB179" s="5">
        <f t="shared" si="435"/>
        <v>9.87881358888256E-6</v>
      </c>
      <c r="BC179" s="5">
        <f t="shared" si="436"/>
        <v>1.4188827929929008E-6</v>
      </c>
      <c r="BD179" s="5">
        <f t="shared" si="437"/>
        <v>2.5316914104668261E-5</v>
      </c>
      <c r="BE179" s="5">
        <f t="shared" si="438"/>
        <v>3.2915381324556952E-5</v>
      </c>
      <c r="BF179" s="5">
        <f t="shared" si="439"/>
        <v>2.1397203530844575E-5</v>
      </c>
      <c r="BG179" s="5">
        <f t="shared" si="440"/>
        <v>9.2730774188501638E-6</v>
      </c>
      <c r="BH179" s="5">
        <f t="shared" si="441"/>
        <v>3.0140608570192017E-6</v>
      </c>
      <c r="BI179" s="5">
        <f t="shared" si="442"/>
        <v>7.837366120850753E-7</v>
      </c>
      <c r="BJ179" s="8">
        <f t="shared" si="443"/>
        <v>0.50440354997260262</v>
      </c>
      <c r="BK179" s="8">
        <f t="shared" si="444"/>
        <v>0.2897431838727933</v>
      </c>
      <c r="BL179" s="8">
        <f t="shared" si="445"/>
        <v>0.19787626534820937</v>
      </c>
      <c r="BM179" s="8">
        <f t="shared" si="446"/>
        <v>0.32785657816696229</v>
      </c>
      <c r="BN179" s="8">
        <f t="shared" si="447"/>
        <v>0.67172914180882848</v>
      </c>
    </row>
    <row r="180" spans="1:66" x14ac:dyDescent="0.25">
      <c r="A180" t="s">
        <v>28</v>
      </c>
      <c r="B180" t="s">
        <v>464</v>
      </c>
      <c r="C180" t="s">
        <v>189</v>
      </c>
      <c r="D180" s="16"/>
      <c r="E180">
        <f>VLOOKUP(A180,home!$A$2:$E$405,3,FALSE)</f>
        <v>1.31111111111111</v>
      </c>
      <c r="F180">
        <f>VLOOKUP(B180,home!$B$2:$E$405,3,FALSE)</f>
        <v>0.76</v>
      </c>
      <c r="G180">
        <f>VLOOKUP(C180,away!$B$2:$E$405,4,FALSE)</f>
        <v>0.61</v>
      </c>
      <c r="H180">
        <f>VLOOKUP(A180,away!$A$2:$E$405,3,FALSE)</f>
        <v>1.12222222222222</v>
      </c>
      <c r="I180">
        <f>VLOOKUP(C180,away!$B$2:$E$405,3,FALSE)</f>
        <v>0.61</v>
      </c>
      <c r="J180">
        <f>VLOOKUP(B180,home!$B$2:$E$405,4,FALSE)</f>
        <v>0.89</v>
      </c>
      <c r="K180" s="3">
        <f t="shared" si="392"/>
        <v>0.60783111111111054</v>
      </c>
      <c r="L180" s="3">
        <f t="shared" si="393"/>
        <v>0.60925444444444321</v>
      </c>
      <c r="M180" s="5">
        <f t="shared" si="394"/>
        <v>0.29609185390332399</v>
      </c>
      <c r="N180" s="5">
        <f t="shared" si="395"/>
        <v>0.17997384054900603</v>
      </c>
      <c r="O180" s="5">
        <f t="shared" si="396"/>
        <v>0.18039527795439489</v>
      </c>
      <c r="P180" s="5">
        <f t="shared" si="397"/>
        <v>0.10964986223821747</v>
      </c>
      <c r="Q180" s="5">
        <f t="shared" si="398"/>
        <v>5.4696849735918075E-2</v>
      </c>
      <c r="R180" s="5">
        <f t="shared" si="399"/>
        <v>5.4953312425252879E-2</v>
      </c>
      <c r="S180" s="5">
        <f t="shared" si="400"/>
        <v>1.0151488575556766E-2</v>
      </c>
      <c r="T180" s="5">
        <f t="shared" si="401"/>
        <v>3.3324298798717955E-2</v>
      </c>
      <c r="U180" s="5">
        <f t="shared" si="402"/>
        <v>3.3402332950677453E-2</v>
      </c>
      <c r="V180" s="5">
        <f t="shared" si="403"/>
        <v>4.177042094459407E-4</v>
      </c>
      <c r="W180" s="5">
        <f t="shared" si="404"/>
        <v>1.1082148983086848E-2</v>
      </c>
      <c r="X180" s="5">
        <f t="shared" si="405"/>
        <v>6.7518485219411287E-3</v>
      </c>
      <c r="Y180" s="5">
        <f t="shared" si="406"/>
        <v>2.0567968601041381E-3</v>
      </c>
      <c r="Z180" s="5">
        <f t="shared" si="407"/>
        <v>1.1160183277343121E-2</v>
      </c>
      <c r="AA180" s="5">
        <f t="shared" si="408"/>
        <v>6.7835066016711043E-3</v>
      </c>
      <c r="AB180" s="5">
        <f t="shared" si="409"/>
        <v>2.0616131774616503E-3</v>
      </c>
      <c r="AC180" s="5">
        <f t="shared" si="410"/>
        <v>9.6678632868234298E-6</v>
      </c>
      <c r="AD180" s="5">
        <f t="shared" si="411"/>
        <v>1.6840187324721353E-3</v>
      </c>
      <c r="AE180" s="5">
        <f t="shared" si="412"/>
        <v>1.0259958972863462E-3</v>
      </c>
      <c r="AF180" s="5">
        <f t="shared" si="413"/>
        <v>3.1254628020173538E-4</v>
      </c>
      <c r="AG180" s="5">
        <f t="shared" si="414"/>
        <v>6.3473403435828534E-5</v>
      </c>
      <c r="AH180" s="5">
        <f t="shared" si="415"/>
        <v>1.6998478156339618E-3</v>
      </c>
      <c r="AI180" s="5">
        <f t="shared" si="416"/>
        <v>1.0332203864965852E-3</v>
      </c>
      <c r="AJ180" s="5">
        <f t="shared" si="417"/>
        <v>3.1401174777343519E-4</v>
      </c>
      <c r="AK180" s="5">
        <f t="shared" si="418"/>
        <v>6.3622036517022975E-5</v>
      </c>
      <c r="AL180" s="5">
        <f t="shared" si="419"/>
        <v>1.4320959709809967E-7</v>
      </c>
      <c r="AM180" s="5">
        <f t="shared" si="420"/>
        <v>2.0471979545809251E-4</v>
      </c>
      <c r="AN180" s="5">
        <f t="shared" si="421"/>
        <v>1.2472644524860019E-4</v>
      </c>
      <c r="AO180" s="5">
        <f t="shared" si="422"/>
        <v>3.7995070553733081E-5</v>
      </c>
      <c r="AP180" s="5">
        <f t="shared" si="423"/>
        <v>7.7162218672806903E-6</v>
      </c>
      <c r="AQ180" s="5">
        <f t="shared" si="424"/>
        <v>1.1752856167400401E-6</v>
      </c>
      <c r="AR180" s="5">
        <f t="shared" si="425"/>
        <v>2.0712796731083406E-4</v>
      </c>
      <c r="AS180" s="5">
        <f t="shared" si="426"/>
        <v>1.2589882251273006E-4</v>
      </c>
      <c r="AT180" s="5">
        <f t="shared" si="427"/>
        <v>3.8262610587746597E-5</v>
      </c>
      <c r="AU180" s="5">
        <f t="shared" si="428"/>
        <v>7.7524017025205866E-6</v>
      </c>
      <c r="AV180" s="5">
        <f t="shared" si="429"/>
        <v>1.178037735155688E-6</v>
      </c>
      <c r="AW180" s="5">
        <f t="shared" si="430"/>
        <v>1.473164528918669E-9</v>
      </c>
      <c r="AX180" s="5">
        <f t="shared" si="431"/>
        <v>2.073917678995526E-5</v>
      </c>
      <c r="AY180" s="5">
        <f t="shared" si="432"/>
        <v>1.2635435633399283E-5</v>
      </c>
      <c r="AZ180" s="5">
        <f t="shared" si="433"/>
        <v>3.8490976585700997E-6</v>
      </c>
      <c r="BA180" s="5">
        <f t="shared" si="434"/>
        <v>7.8169328519484454E-7</v>
      </c>
      <c r="BB180" s="5">
        <f t="shared" si="435"/>
        <v>1.1906252704933417E-7</v>
      </c>
      <c r="BC180" s="5">
        <f t="shared" si="436"/>
        <v>1.4507874754318722E-8</v>
      </c>
      <c r="BD180" s="5">
        <f t="shared" si="437"/>
        <v>2.1032272442144827E-5</v>
      </c>
      <c r="BE180" s="5">
        <f t="shared" si="438"/>
        <v>1.278406952770048E-5</v>
      </c>
      <c r="BF180" s="5">
        <f t="shared" si="439"/>
        <v>3.8852775927719358E-6</v>
      </c>
      <c r="BG180" s="5">
        <f t="shared" si="440"/>
        <v>7.8719753206322233E-7</v>
      </c>
      <c r="BH180" s="5">
        <f t="shared" si="441"/>
        <v>1.196207876444781E-7</v>
      </c>
      <c r="BI180" s="5">
        <f t="shared" si="442"/>
        <v>1.4541847253185872E-8</v>
      </c>
      <c r="BJ180" s="8">
        <f t="shared" si="443"/>
        <v>0.29138628955468354</v>
      </c>
      <c r="BK180" s="8">
        <f t="shared" si="444"/>
        <v>0.4163333554350615</v>
      </c>
      <c r="BL180" s="8">
        <f t="shared" si="445"/>
        <v>0.28112558791545755</v>
      </c>
      <c r="BM180" s="8">
        <f t="shared" si="446"/>
        <v>0.12423178541396354</v>
      </c>
      <c r="BN180" s="8">
        <f t="shared" si="447"/>
        <v>0.87576099680611341</v>
      </c>
    </row>
    <row r="181" spans="1:66" x14ac:dyDescent="0.25">
      <c r="A181" t="s">
        <v>304</v>
      </c>
      <c r="B181" t="s">
        <v>332</v>
      </c>
      <c r="C181" t="s">
        <v>375</v>
      </c>
      <c r="D181" s="16"/>
      <c r="E181">
        <f>VLOOKUP(A181,home!$A$2:$E$405,3,FALSE)</f>
        <v>1.3018867924528299</v>
      </c>
      <c r="F181">
        <f>VLOOKUP(B181,home!$B$2:$E$405,3,FALSE)</f>
        <v>1.23</v>
      </c>
      <c r="G181">
        <f>VLOOKUP(C181,away!$B$2:$E$405,4,FALSE)</f>
        <v>0.92</v>
      </c>
      <c r="H181">
        <f>VLOOKUP(A181,away!$A$2:$E$405,3,FALSE)</f>
        <v>1.2641509433962299</v>
      </c>
      <c r="I181">
        <f>VLOOKUP(C181,away!$B$2:$E$405,3,FALSE)</f>
        <v>0.92</v>
      </c>
      <c r="J181">
        <f>VLOOKUP(B181,home!$B$2:$E$405,4,FALSE)</f>
        <v>0.95</v>
      </c>
      <c r="K181" s="3">
        <f t="shared" si="392"/>
        <v>1.4732150943396223</v>
      </c>
      <c r="L181" s="3">
        <f t="shared" si="393"/>
        <v>1.1048679245283048</v>
      </c>
      <c r="M181" s="5">
        <f t="shared" si="394"/>
        <v>7.5919400675653448E-2</v>
      </c>
      <c r="N181" s="5">
        <f t="shared" si="395"/>
        <v>0.11184560702859035</v>
      </c>
      <c r="O181" s="5">
        <f t="shared" si="396"/>
        <v>8.3880910655941998E-2</v>
      </c>
      <c r="P181" s="5">
        <f t="shared" si="397"/>
        <v>0.123574623705287</v>
      </c>
      <c r="Q181" s="5">
        <f t="shared" si="398"/>
        <v>8.2386318255048566E-2</v>
      </c>
      <c r="R181" s="5">
        <f t="shared" si="399"/>
        <v>4.6338663831987412E-2</v>
      </c>
      <c r="S181" s="5">
        <f t="shared" si="400"/>
        <v>5.0285854103167472E-2</v>
      </c>
      <c r="T181" s="5">
        <f t="shared" si="401"/>
        <v>9.1026000459983894E-2</v>
      </c>
      <c r="U181" s="5">
        <f t="shared" si="402"/>
        <v>6.8266819008813373E-2</v>
      </c>
      <c r="V181" s="5">
        <f t="shared" si="403"/>
        <v>9.0945213581701718E-3</v>
      </c>
      <c r="W181" s="5">
        <f t="shared" si="404"/>
        <v>4.0457589206801828E-2</v>
      </c>
      <c r="X181" s="5">
        <f t="shared" si="405"/>
        <v>4.4700292618337877E-2</v>
      </c>
      <c r="Y181" s="5">
        <f t="shared" si="406"/>
        <v>2.4693959765515444E-2</v>
      </c>
      <c r="Z181" s="5">
        <f t="shared" si="407"/>
        <v>1.7066034444487586E-2</v>
      </c>
      <c r="AA181" s="5">
        <f t="shared" si="408"/>
        <v>2.5141939544139021E-2</v>
      </c>
      <c r="AB181" s="5">
        <f t="shared" si="409"/>
        <v>1.8519742418699931E-2</v>
      </c>
      <c r="AC181" s="5">
        <f t="shared" si="410"/>
        <v>9.2520163210401719E-4</v>
      </c>
      <c r="AD181" s="5">
        <f t="shared" si="411"/>
        <v>1.4900682775013059E-2</v>
      </c>
      <c r="AE181" s="5">
        <f t="shared" si="412"/>
        <v>1.6463286451683341E-2</v>
      </c>
      <c r="AF181" s="5">
        <f t="shared" si="413"/>
        <v>9.0948785663931674E-3</v>
      </c>
      <c r="AG181" s="5">
        <f t="shared" si="414"/>
        <v>3.3495465351625949E-3</v>
      </c>
      <c r="AH181" s="5">
        <f t="shared" si="415"/>
        <v>4.7139285141523882E-3</v>
      </c>
      <c r="AI181" s="5">
        <f t="shared" si="416"/>
        <v>6.9446306406872448E-3</v>
      </c>
      <c r="AJ181" s="5">
        <f t="shared" si="417"/>
        <v>5.1154673422369474E-3</v>
      </c>
      <c r="AK181" s="5">
        <f t="shared" si="418"/>
        <v>2.5120612343949534E-3</v>
      </c>
      <c r="AL181" s="5">
        <f t="shared" si="419"/>
        <v>6.0238327764057907E-5</v>
      </c>
      <c r="AM181" s="5">
        <f t="shared" si="420"/>
        <v>4.3903821560231293E-3</v>
      </c>
      <c r="AN181" s="5">
        <f t="shared" si="421"/>
        <v>4.8507924206113787E-3</v>
      </c>
      <c r="AO181" s="5">
        <f t="shared" si="422"/>
        <v>2.6797424770392637E-3</v>
      </c>
      <c r="AP181" s="5">
        <f t="shared" si="423"/>
        <v>9.8692050295890333E-4</v>
      </c>
      <c r="AQ181" s="5">
        <f t="shared" si="424"/>
        <v>2.7260420194465839E-4</v>
      </c>
      <c r="AR181" s="5">
        <f t="shared" si="425"/>
        <v>1.0416536827612688E-3</v>
      </c>
      <c r="AS181" s="5">
        <f t="shared" si="426"/>
        <v>1.5345799285183571E-3</v>
      </c>
      <c r="AT181" s="5">
        <f t="shared" si="427"/>
        <v>1.1303831570819317E-3</v>
      </c>
      <c r="AU181" s="5">
        <f t="shared" si="428"/>
        <v>5.5509917646679255E-4</v>
      </c>
      <c r="AV181" s="5">
        <f t="shared" si="429"/>
        <v>2.044451214065931E-4</v>
      </c>
      <c r="AW181" s="5">
        <f t="shared" si="430"/>
        <v>2.7236226181359265E-6</v>
      </c>
      <c r="AX181" s="5">
        <f t="shared" si="431"/>
        <v>1.0779962103621013E-3</v>
      </c>
      <c r="AY181" s="5">
        <f t="shared" si="432"/>
        <v>1.1910434355921528E-3</v>
      </c>
      <c r="AZ181" s="5">
        <f t="shared" si="433"/>
        <v>6.5797284435288193E-4</v>
      </c>
      <c r="BA181" s="5">
        <f t="shared" si="434"/>
        <v>2.4232436364538467E-4</v>
      </c>
      <c r="BB181" s="5">
        <f t="shared" si="435"/>
        <v>6.693410418087956E-5</v>
      </c>
      <c r="BC181" s="5">
        <f t="shared" si="436"/>
        <v>1.4790668953297943E-5</v>
      </c>
      <c r="BD181" s="5">
        <f t="shared" si="437"/>
        <v>1.9181495709161834E-4</v>
      </c>
      <c r="BE181" s="5">
        <f t="shared" si="438"/>
        <v>2.8258469010747909E-4</v>
      </c>
      <c r="BF181" s="5">
        <f t="shared" si="439"/>
        <v>2.0815401544781146E-4</v>
      </c>
      <c r="BG181" s="5">
        <f t="shared" si="440"/>
        <v>1.0221854583503955E-4</v>
      </c>
      <c r="BH181" s="5">
        <f t="shared" si="441"/>
        <v>3.7647476161406698E-5</v>
      </c>
      <c r="BI181" s="5">
        <f t="shared" si="442"/>
        <v>1.1092566028955089E-5</v>
      </c>
      <c r="BJ181" s="8">
        <f t="shared" si="443"/>
        <v>0.45534966504819419</v>
      </c>
      <c r="BK181" s="8">
        <f t="shared" si="444"/>
        <v>0.26105088323773834</v>
      </c>
      <c r="BL181" s="8">
        <f t="shared" si="445"/>
        <v>0.26673383650796056</v>
      </c>
      <c r="BM181" s="8">
        <f t="shared" si="446"/>
        <v>0.47506657527289781</v>
      </c>
      <c r="BN181" s="8">
        <f t="shared" si="447"/>
        <v>0.52394552415250872</v>
      </c>
    </row>
    <row r="182" spans="1:66" x14ac:dyDescent="0.25">
      <c r="A182" t="s">
        <v>301</v>
      </c>
      <c r="B182" t="s">
        <v>382</v>
      </c>
      <c r="C182" t="s">
        <v>341</v>
      </c>
      <c r="D182" s="16"/>
      <c r="E182">
        <f>VLOOKUP(A182,home!$A$2:$E$405,3,FALSE)</f>
        <v>1.3534482758620701</v>
      </c>
      <c r="F182">
        <f>VLOOKUP(B182,home!$B$2:$E$405,3,FALSE)</f>
        <v>1.23</v>
      </c>
      <c r="G182">
        <f>VLOOKUP(C182,away!$B$2:$E$405,4,FALSE)</f>
        <v>1.1100000000000001</v>
      </c>
      <c r="H182">
        <f>VLOOKUP(A182,away!$A$2:$E$405,3,FALSE)</f>
        <v>1.02586206896552</v>
      </c>
      <c r="I182">
        <f>VLOOKUP(C182,away!$B$2:$E$405,3,FALSE)</f>
        <v>0.25</v>
      </c>
      <c r="J182">
        <f>VLOOKUP(B182,home!$B$2:$E$405,4,FALSE)</f>
        <v>0.81</v>
      </c>
      <c r="K182" s="3">
        <f t="shared" si="392"/>
        <v>1.8478629310344843</v>
      </c>
      <c r="L182" s="3">
        <f t="shared" si="393"/>
        <v>0.20773706896551783</v>
      </c>
      <c r="M182" s="5">
        <f t="shared" si="394"/>
        <v>0.12801600292828497</v>
      </c>
      <c r="N182" s="5">
        <f t="shared" si="395"/>
        <v>0.23655602639037976</v>
      </c>
      <c r="O182" s="5">
        <f t="shared" si="396"/>
        <v>2.659366922900307E-2</v>
      </c>
      <c r="P182" s="5">
        <f t="shared" si="397"/>
        <v>4.9141455568467177E-2</v>
      </c>
      <c r="Q182" s="5">
        <f t="shared" si="398"/>
        <v>0.21856155613979902</v>
      </c>
      <c r="R182" s="5">
        <f t="shared" si="399"/>
        <v>2.7622454493357899E-3</v>
      </c>
      <c r="S182" s="5">
        <f t="shared" si="400"/>
        <v>4.7159780811553316E-3</v>
      </c>
      <c r="T182" s="5">
        <f t="shared" si="401"/>
        <v>4.5403337061024333E-2</v>
      </c>
      <c r="U182" s="5">
        <f t="shared" si="402"/>
        <v>5.1042509722462976E-3</v>
      </c>
      <c r="V182" s="5">
        <f t="shared" si="403"/>
        <v>2.0114675078447206E-4</v>
      </c>
      <c r="W182" s="5">
        <f t="shared" si="404"/>
        <v>0.13462393257998234</v>
      </c>
      <c r="X182" s="5">
        <f t="shared" si="405"/>
        <v>2.7966381166777014E-2</v>
      </c>
      <c r="Y182" s="5">
        <f t="shared" si="406"/>
        <v>2.9048270265793577E-3</v>
      </c>
      <c r="Z182" s="5">
        <f t="shared" si="407"/>
        <v>1.9127359113611895E-4</v>
      </c>
      <c r="AA182" s="5">
        <f t="shared" si="408"/>
        <v>3.5344737874628028E-4</v>
      </c>
      <c r="AB182" s="5">
        <f t="shared" si="409"/>
        <v>3.2656115462827856E-4</v>
      </c>
      <c r="AC182" s="5">
        <f t="shared" si="410"/>
        <v>4.8258830391863623E-6</v>
      </c>
      <c r="AD182" s="5">
        <f t="shared" si="411"/>
        <v>6.2191643661158758E-2</v>
      </c>
      <c r="AE182" s="5">
        <f t="shared" si="412"/>
        <v>1.2919509768317046E-2</v>
      </c>
      <c r="AF182" s="5">
        <f t="shared" si="413"/>
        <v>1.3419305458707799E-3</v>
      </c>
      <c r="AG182" s="5">
        <f t="shared" si="414"/>
        <v>9.2922906118164404E-5</v>
      </c>
      <c r="AH182" s="5">
        <f t="shared" si="415"/>
        <v>9.9336537982815467E-6</v>
      </c>
      <c r="AI182" s="5">
        <f t="shared" si="416"/>
        <v>1.8356030623574374E-5</v>
      </c>
      <c r="AJ182" s="5">
        <f t="shared" si="417"/>
        <v>1.6959714275118454E-5</v>
      </c>
      <c r="AK182" s="5">
        <f t="shared" si="418"/>
        <v>1.0446409109975922E-5</v>
      </c>
      <c r="AL182" s="5">
        <f t="shared" si="419"/>
        <v>7.4100397301624561E-8</v>
      </c>
      <c r="AM182" s="5">
        <f t="shared" si="420"/>
        <v>2.2984326588312218E-2</v>
      </c>
      <c r="AN182" s="5">
        <f t="shared" si="421"/>
        <v>4.7746966376022004E-3</v>
      </c>
      <c r="AO182" s="5">
        <f t="shared" si="422"/>
        <v>4.9594074234749722E-4</v>
      </c>
      <c r="AP182" s="5">
        <f t="shared" si="423"/>
        <v>3.4341758731950716E-5</v>
      </c>
      <c r="AQ182" s="5">
        <f t="shared" si="424"/>
        <v>1.7835140755241043E-6</v>
      </c>
      <c r="AR182" s="5">
        <f t="shared" si="425"/>
        <v>4.1271762483463854E-7</v>
      </c>
      <c r="AS182" s="5">
        <f t="shared" si="426"/>
        <v>7.6264559991652579E-7</v>
      </c>
      <c r="AT182" s="5">
        <f t="shared" si="427"/>
        <v>7.0463226680115218E-7</v>
      </c>
      <c r="AU182" s="5">
        <f t="shared" si="428"/>
        <v>4.3402128194421654E-7</v>
      </c>
      <c r="AV182" s="5">
        <f t="shared" si="429"/>
        <v>2.0050295954619614E-7</v>
      </c>
      <c r="AW182" s="5">
        <f t="shared" si="430"/>
        <v>7.9013588976481964E-10</v>
      </c>
      <c r="AX182" s="5">
        <f t="shared" si="431"/>
        <v>7.0786475162220672E-3</v>
      </c>
      <c r="AY182" s="5">
        <f t="shared" si="432"/>
        <v>1.4704974872600152E-3</v>
      </c>
      <c r="AZ182" s="5">
        <f t="shared" si="433"/>
        <v>1.5273841896227722E-4</v>
      </c>
      <c r="BA182" s="5">
        <f t="shared" si="434"/>
        <v>1.0576477157883582E-5</v>
      </c>
      <c r="BB182" s="5">
        <f t="shared" si="435"/>
        <v>5.4928159118987123E-7</v>
      </c>
      <c r="BC182" s="5">
        <f t="shared" si="436"/>
        <v>2.2821229558099937E-8</v>
      </c>
      <c r="BD182" s="5">
        <f t="shared" si="437"/>
        <v>1.4289458282259661E-8</v>
      </c>
      <c r="BE182" s="5">
        <f t="shared" si="438"/>
        <v>2.6404960264351321E-8</v>
      </c>
      <c r="BF182" s="5">
        <f t="shared" si="439"/>
        <v>2.4396373633966669E-8</v>
      </c>
      <c r="BG182" s="5">
        <f t="shared" si="440"/>
        <v>1.5027051496624684E-8</v>
      </c>
      <c r="BH182" s="5">
        <f t="shared" si="441"/>
        <v>6.9419828558397584E-9</v>
      </c>
      <c r="BI182" s="5">
        <f t="shared" si="442"/>
        <v>2.5655665574366403E-9</v>
      </c>
      <c r="BJ182" s="8">
        <f t="shared" si="443"/>
        <v>0.77956618848949877</v>
      </c>
      <c r="BK182" s="8">
        <f t="shared" si="444"/>
        <v>0.18354998079938845</v>
      </c>
      <c r="BL182" s="8">
        <f t="shared" si="445"/>
        <v>3.5198474136892803E-2</v>
      </c>
      <c r="BM182" s="8">
        <f t="shared" si="446"/>
        <v>0.33540446461452267</v>
      </c>
      <c r="BN182" s="8">
        <f t="shared" si="447"/>
        <v>0.66163095570526975</v>
      </c>
    </row>
    <row r="183" spans="1:66" x14ac:dyDescent="0.25">
      <c r="A183" t="s">
        <v>303</v>
      </c>
      <c r="B183" t="s">
        <v>346</v>
      </c>
      <c r="C183" t="s">
        <v>333</v>
      </c>
      <c r="D183" s="16"/>
      <c r="E183">
        <f>VLOOKUP(A183,home!$A$2:$E$405,3,FALSE)</f>
        <v>1.29370629370629</v>
      </c>
      <c r="F183">
        <f>VLOOKUP(B183,home!$B$2:$E$405,3,FALSE)</f>
        <v>0.77</v>
      </c>
      <c r="G183">
        <f>VLOOKUP(C183,away!$B$2:$E$405,4,FALSE)</f>
        <v>1.1000000000000001</v>
      </c>
      <c r="H183">
        <f>VLOOKUP(A183,away!$A$2:$E$405,3,FALSE)</f>
        <v>1.0279720279720299</v>
      </c>
      <c r="I183">
        <f>VLOOKUP(C183,away!$B$2:$E$405,3,FALSE)</f>
        <v>0.99</v>
      </c>
      <c r="J183">
        <f>VLOOKUP(B183,home!$B$2:$E$405,4,FALSE)</f>
        <v>0.69</v>
      </c>
      <c r="K183" s="3">
        <f t="shared" si="392"/>
        <v>1.0957692307692277</v>
      </c>
      <c r="L183" s="3">
        <f t="shared" si="393"/>
        <v>0.70220769230769364</v>
      </c>
      <c r="M183" s="5">
        <f t="shared" si="394"/>
        <v>0.16563363908696005</v>
      </c>
      <c r="N183" s="5">
        <f t="shared" si="395"/>
        <v>0.18149624529182612</v>
      </c>
      <c r="O183" s="5">
        <f t="shared" si="396"/>
        <v>0.11630921547177961</v>
      </c>
      <c r="P183" s="5">
        <f t="shared" si="397"/>
        <v>0.1274480595688843</v>
      </c>
      <c r="Q183" s="5">
        <f t="shared" si="398"/>
        <v>9.9439000545463674E-2</v>
      </c>
      <c r="R183" s="5">
        <f t="shared" si="399"/>
        <v>4.0836612895278332E-2</v>
      </c>
      <c r="S183" s="5">
        <f t="shared" si="400"/>
        <v>2.4516468963388029E-2</v>
      </c>
      <c r="T183" s="5">
        <f t="shared" si="401"/>
        <v>6.9826831098413519E-2</v>
      </c>
      <c r="U183" s="5">
        <f t="shared" si="402"/>
        <v>4.474750389947986E-2</v>
      </c>
      <c r="V183" s="5">
        <f t="shared" si="403"/>
        <v>2.096042549816247E-3</v>
      </c>
      <c r="W183" s="5">
        <f t="shared" si="404"/>
        <v>3.6320732378721188E-2</v>
      </c>
      <c r="X183" s="5">
        <f t="shared" si="405"/>
        <v>2.5504697666587132E-2</v>
      </c>
      <c r="Y183" s="5">
        <f t="shared" si="406"/>
        <v>8.9547974457297834E-3</v>
      </c>
      <c r="Z183" s="5">
        <f t="shared" si="407"/>
        <v>9.5585945676186657E-3</v>
      </c>
      <c r="AA183" s="5">
        <f t="shared" si="408"/>
        <v>1.0474013816594425E-2</v>
      </c>
      <c r="AB183" s="5">
        <f t="shared" si="409"/>
        <v>5.7385510314379674E-3</v>
      </c>
      <c r="AC183" s="5">
        <f t="shared" si="410"/>
        <v>1.0080098961949338E-4</v>
      </c>
      <c r="AD183" s="5">
        <f t="shared" si="411"/>
        <v>9.9497852449015722E-3</v>
      </c>
      <c r="AE183" s="5">
        <f t="shared" si="412"/>
        <v>6.9868157357794725E-3</v>
      </c>
      <c r="AF183" s="5">
        <f t="shared" si="413"/>
        <v>2.4530978772003918E-3</v>
      </c>
      <c r="AG183" s="5">
        <f t="shared" si="414"/>
        <v>5.7419473311792974E-4</v>
      </c>
      <c r="AH183" s="5">
        <f t="shared" si="415"/>
        <v>1.6780296582580901E-3</v>
      </c>
      <c r="AI183" s="5">
        <f t="shared" si="416"/>
        <v>1.8387332678374176E-3</v>
      </c>
      <c r="AJ183" s="5">
        <f t="shared" si="417"/>
        <v>1.0074136692439976E-3</v>
      </c>
      <c r="AK183" s="5">
        <f t="shared" si="418"/>
        <v>3.6796430047130021E-4</v>
      </c>
      <c r="AL183" s="5">
        <f t="shared" si="419"/>
        <v>3.1024834328207656E-6</v>
      </c>
      <c r="AM183" s="5">
        <f t="shared" si="420"/>
        <v>2.180533704824962E-3</v>
      </c>
      <c r="AN183" s="5">
        <f t="shared" si="421"/>
        <v>1.531187540864282E-3</v>
      </c>
      <c r="AO183" s="5">
        <f t="shared" si="422"/>
        <v>5.3760583478029993E-4</v>
      </c>
      <c r="AP183" s="5">
        <f t="shared" si="423"/>
        <v>1.2583698420407522E-4</v>
      </c>
      <c r="AQ183" s="5">
        <f t="shared" si="424"/>
        <v>2.2090924571225838E-5</v>
      </c>
      <c r="AR183" s="5">
        <f t="shared" si="425"/>
        <v>2.3566506678985633E-4</v>
      </c>
      <c r="AS183" s="5">
        <f t="shared" si="426"/>
        <v>2.5823452895549955E-4</v>
      </c>
      <c r="AT183" s="5">
        <f t="shared" si="427"/>
        <v>1.4148272557581079E-4</v>
      </c>
      <c r="AU183" s="5">
        <f t="shared" si="428"/>
        <v>5.1677472457113322E-5</v>
      </c>
      <c r="AV183" s="5">
        <f t="shared" si="429"/>
        <v>1.4156646060607249E-5</v>
      </c>
      <c r="AW183" s="5">
        <f t="shared" si="430"/>
        <v>6.6311927861670595E-8</v>
      </c>
      <c r="AX183" s="5">
        <f t="shared" si="431"/>
        <v>3.9822695673373705E-4</v>
      </c>
      <c r="AY183" s="5">
        <f t="shared" si="432"/>
        <v>2.7963803230271321E-4</v>
      </c>
      <c r="AZ183" s="5">
        <f t="shared" si="433"/>
        <v>9.8181988672376268E-5</v>
      </c>
      <c r="BA183" s="5">
        <f t="shared" si="434"/>
        <v>2.2981382563936485E-5</v>
      </c>
      <c r="BB183" s="5">
        <f t="shared" si="435"/>
        <v>4.0344259040655271E-6</v>
      </c>
      <c r="BC183" s="5">
        <f t="shared" si="436"/>
        <v>5.666009807760471E-7</v>
      </c>
      <c r="BD183" s="5">
        <f t="shared" si="437"/>
        <v>2.7580970451340561E-5</v>
      </c>
      <c r="BE183" s="5">
        <f t="shared" si="438"/>
        <v>3.0222378775334248E-5</v>
      </c>
      <c r="BF183" s="5">
        <f t="shared" si="439"/>
        <v>1.655837637133212E-5</v>
      </c>
      <c r="BG183" s="5">
        <f t="shared" si="440"/>
        <v>6.048053113067319E-6</v>
      </c>
      <c r="BH183" s="5">
        <f t="shared" si="441"/>
        <v>1.6568176268393018E-6</v>
      </c>
      <c r="BI183" s="5">
        <f t="shared" si="442"/>
        <v>3.630979552973199E-7</v>
      </c>
      <c r="BJ183" s="8">
        <f t="shared" si="443"/>
        <v>0.44670708239414336</v>
      </c>
      <c r="BK183" s="8">
        <f t="shared" si="444"/>
        <v>0.32007775167440367</v>
      </c>
      <c r="BL183" s="8">
        <f t="shared" si="445"/>
        <v>0.22378168414451308</v>
      </c>
      <c r="BM183" s="8">
        <f t="shared" si="446"/>
        <v>0.26868276820011167</v>
      </c>
      <c r="BN183" s="8">
        <f t="shared" si="447"/>
        <v>0.73116277286019205</v>
      </c>
    </row>
    <row r="184" spans="1:66" x14ac:dyDescent="0.25">
      <c r="A184" t="s">
        <v>303</v>
      </c>
      <c r="B184" t="s">
        <v>390</v>
      </c>
      <c r="C184" t="s">
        <v>466</v>
      </c>
      <c r="D184" s="16"/>
      <c r="E184">
        <f>VLOOKUP(A184,home!$A$2:$E$405,3,FALSE)</f>
        <v>1.29370629370629</v>
      </c>
      <c r="F184">
        <f>VLOOKUP(B184,home!$B$2:$E$405,3,FALSE)</f>
        <v>0.33</v>
      </c>
      <c r="G184">
        <f>VLOOKUP(C184,away!$B$2:$E$405,4,FALSE)</f>
        <v>1.21</v>
      </c>
      <c r="H184">
        <f>VLOOKUP(A184,away!$A$2:$E$405,3,FALSE)</f>
        <v>1.0279720279720299</v>
      </c>
      <c r="I184">
        <f>VLOOKUP(C184,away!$B$2:$E$405,3,FALSE)</f>
        <v>0.88</v>
      </c>
      <c r="J184">
        <f>VLOOKUP(B184,home!$B$2:$E$405,4,FALSE)</f>
        <v>0.56000000000000005</v>
      </c>
      <c r="K184" s="3">
        <f t="shared" si="392"/>
        <v>0.5165769230769216</v>
      </c>
      <c r="L184" s="3">
        <f t="shared" si="393"/>
        <v>0.50658461538461641</v>
      </c>
      <c r="M184" s="5">
        <f t="shared" si="394"/>
        <v>0.35945670563490573</v>
      </c>
      <c r="N184" s="5">
        <f t="shared" si="395"/>
        <v>0.18568703897624636</v>
      </c>
      <c r="O184" s="5">
        <f t="shared" si="396"/>
        <v>0.18209523697147995</v>
      </c>
      <c r="P184" s="5">
        <f t="shared" si="397"/>
        <v>9.4066197221690004E-2</v>
      </c>
      <c r="Q184" s="5">
        <f t="shared" si="398"/>
        <v>4.7960819624806868E-2</v>
      </c>
      <c r="R184" s="5">
        <f t="shared" si="399"/>
        <v>4.6123322792283872E-2</v>
      </c>
      <c r="S184" s="5">
        <f t="shared" si="400"/>
        <v>6.1540439509404406E-3</v>
      </c>
      <c r="T184" s="5">
        <f t="shared" si="401"/>
        <v>2.4296213363163743E-2</v>
      </c>
      <c r="U184" s="5">
        <f t="shared" si="402"/>
        <v>2.3826244170121649E-2</v>
      </c>
      <c r="V184" s="5">
        <f t="shared" si="403"/>
        <v>1.78939031205635E-4</v>
      </c>
      <c r="W184" s="5">
        <f t="shared" si="404"/>
        <v>8.258484210009992E-3</v>
      </c>
      <c r="X184" s="5">
        <f t="shared" si="405"/>
        <v>4.1836210471878381E-3</v>
      </c>
      <c r="Y184" s="5">
        <f t="shared" si="406"/>
        <v>1.0596790295523185E-3</v>
      </c>
      <c r="Z184" s="5">
        <f t="shared" si="407"/>
        <v>7.7884552456632151E-3</v>
      </c>
      <c r="AA184" s="5">
        <f t="shared" si="408"/>
        <v>4.0233362463270132E-3</v>
      </c>
      <c r="AB184" s="5">
        <f t="shared" si="409"/>
        <v>1.0391813293157298E-3</v>
      </c>
      <c r="AC184" s="5">
        <f t="shared" si="410"/>
        <v>2.9266588187437201E-6</v>
      </c>
      <c r="AD184" s="5">
        <f t="shared" si="411"/>
        <v>1.0665355906215755E-3</v>
      </c>
      <c r="AE184" s="5">
        <f t="shared" si="412"/>
        <v>5.402905219690354E-4</v>
      </c>
      <c r="AF184" s="5">
        <f t="shared" si="413"/>
        <v>1.368514331338187E-4</v>
      </c>
      <c r="AG184" s="5">
        <f t="shared" si="414"/>
        <v>2.3108943539643043E-5</v>
      </c>
      <c r="AH184" s="5">
        <f t="shared" si="415"/>
        <v>9.8637790126614904E-4</v>
      </c>
      <c r="AI184" s="5">
        <f t="shared" si="416"/>
        <v>5.0954006122713887E-4</v>
      </c>
      <c r="AJ184" s="5">
        <f t="shared" si="417"/>
        <v>1.3160831850657077E-4</v>
      </c>
      <c r="AK184" s="5">
        <f t="shared" si="418"/>
        <v>2.266194007515061E-5</v>
      </c>
      <c r="AL184" s="5">
        <f t="shared" si="419"/>
        <v>3.0635084707437626E-8</v>
      </c>
      <c r="AM184" s="5">
        <f t="shared" si="420"/>
        <v>1.1018953475106417E-4</v>
      </c>
      <c r="AN184" s="5">
        <f t="shared" si="421"/>
        <v>5.5820323081277657E-5</v>
      </c>
      <c r="AO184" s="5">
        <f t="shared" si="422"/>
        <v>1.4138858449387033E-5</v>
      </c>
      <c r="AP184" s="5">
        <f t="shared" si="423"/>
        <v>2.3875093898534222E-6</v>
      </c>
      <c r="AQ184" s="5">
        <f t="shared" si="424"/>
        <v>3.0236888149651387E-7</v>
      </c>
      <c r="AR184" s="5">
        <f t="shared" si="425"/>
        <v>9.9936773947359461E-5</v>
      </c>
      <c r="AS184" s="5">
        <f t="shared" si="426"/>
        <v>5.1625031187960805E-5</v>
      </c>
      <c r="AT184" s="5">
        <f t="shared" si="427"/>
        <v>1.3334149882413451E-5</v>
      </c>
      <c r="AU184" s="5">
        <f t="shared" si="428"/>
        <v>2.2960380393678797E-6</v>
      </c>
      <c r="AV184" s="5">
        <f t="shared" si="429"/>
        <v>2.9652006641105666E-7</v>
      </c>
      <c r="AW184" s="5">
        <f t="shared" si="430"/>
        <v>2.2269147011916203E-10</v>
      </c>
      <c r="AX184" s="5">
        <f t="shared" si="431"/>
        <v>9.4868951361637093E-6</v>
      </c>
      <c r="AY184" s="5">
        <f t="shared" si="432"/>
        <v>4.8059151237476793E-6</v>
      </c>
      <c r="AZ184" s="5">
        <f t="shared" si="433"/>
        <v>1.2173013322674146E-6</v>
      </c>
      <c r="BA184" s="5">
        <f t="shared" si="434"/>
        <v>2.0555537573795654E-7</v>
      </c>
      <c r="BB184" s="5">
        <f t="shared" si="435"/>
        <v>2.6032797739613242E-8</v>
      </c>
      <c r="BC184" s="5">
        <f t="shared" si="436"/>
        <v>2.6375629660614973E-9</v>
      </c>
      <c r="BD184" s="5">
        <f t="shared" si="437"/>
        <v>8.4377386988170769E-6</v>
      </c>
      <c r="BE184" s="5">
        <f t="shared" si="438"/>
        <v>4.358741094761993E-6</v>
      </c>
      <c r="BF184" s="5">
        <f t="shared" si="439"/>
        <v>1.1258125316105415E-6</v>
      </c>
      <c r="BG184" s="5">
        <f t="shared" si="440"/>
        <v>1.9385625784693773E-7</v>
      </c>
      <c r="BH184" s="5">
        <f t="shared" si="441"/>
        <v>2.5035417299444351E-8</v>
      </c>
      <c r="BI184" s="5">
        <f t="shared" si="442"/>
        <v>2.5865437672987401E-9</v>
      </c>
      <c r="BJ184" s="8">
        <f t="shared" si="443"/>
        <v>0.27341122567211285</v>
      </c>
      <c r="BK184" s="8">
        <f t="shared" si="444"/>
        <v>0.459863649047769</v>
      </c>
      <c r="BL184" s="8">
        <f t="shared" si="445"/>
        <v>0.25893914201427076</v>
      </c>
      <c r="BM184" s="8">
        <f t="shared" si="446"/>
        <v>8.4608345065970897E-2</v>
      </c>
      <c r="BN184" s="8">
        <f t="shared" si="447"/>
        <v>0.91538932122141281</v>
      </c>
    </row>
    <row r="185" spans="1:66" x14ac:dyDescent="0.25">
      <c r="A185" t="s">
        <v>35</v>
      </c>
      <c r="B185" t="s">
        <v>285</v>
      </c>
      <c r="C185" t="s">
        <v>284</v>
      </c>
      <c r="D185" s="16"/>
      <c r="E185">
        <f>VLOOKUP(A185,home!$A$2:$E$405,3,FALSE)</f>
        <v>1.6</v>
      </c>
      <c r="F185">
        <f>VLOOKUP(B185,home!$B$2:$E$405,3,FALSE)</f>
        <v>1.46</v>
      </c>
      <c r="G185">
        <f>VLOOKUP(C185,away!$B$2:$E$405,4,FALSE)</f>
        <v>1.67</v>
      </c>
      <c r="H185">
        <f>VLOOKUP(A185,away!$A$2:$E$405,3,FALSE)</f>
        <v>1.10909090909091</v>
      </c>
      <c r="I185">
        <f>VLOOKUP(C185,away!$B$2:$E$405,3,FALSE)</f>
        <v>0.42</v>
      </c>
      <c r="J185">
        <f>VLOOKUP(B185,home!$B$2:$E$405,4,FALSE)</f>
        <v>0.75</v>
      </c>
      <c r="K185" s="3">
        <f t="shared" si="392"/>
        <v>3.9011199999999997</v>
      </c>
      <c r="L185" s="3">
        <f t="shared" si="393"/>
        <v>0.34936363636363665</v>
      </c>
      <c r="M185" s="5">
        <f t="shared" si="394"/>
        <v>1.425733687474417E-2</v>
      </c>
      <c r="N185" s="5">
        <f t="shared" si="395"/>
        <v>5.5619582028801975E-2</v>
      </c>
      <c r="O185" s="5">
        <f t="shared" si="396"/>
        <v>4.9809950554219893E-3</v>
      </c>
      <c r="P185" s="5">
        <f t="shared" si="397"/>
        <v>1.9431459430607832E-2</v>
      </c>
      <c r="Q185" s="5">
        <f t="shared" si="398"/>
        <v>0.10848933192209999</v>
      </c>
      <c r="R185" s="5">
        <f t="shared" si="399"/>
        <v>8.7008927263575989E-4</v>
      </c>
      <c r="S185" s="5">
        <f t="shared" si="400"/>
        <v>6.6208300140578186E-3</v>
      </c>
      <c r="T185" s="5">
        <f t="shared" si="401"/>
        <v>3.790222750696641E-2</v>
      </c>
      <c r="U185" s="5">
        <f t="shared" si="402"/>
        <v>3.3943226632648154E-3</v>
      </c>
      <c r="V185" s="5">
        <f t="shared" si="403"/>
        <v>1.0026213243778559E-3</v>
      </c>
      <c r="W185" s="5">
        <f t="shared" si="404"/>
        <v>0.14107663418264757</v>
      </c>
      <c r="X185" s="5">
        <f t="shared" si="405"/>
        <v>4.9287045923992266E-2</v>
      </c>
      <c r="Y185" s="5">
        <f t="shared" si="406"/>
        <v>8.6095507948137449E-3</v>
      </c>
      <c r="Z185" s="5">
        <f t="shared" si="407"/>
        <v>1.0132585074967357E-4</v>
      </c>
      <c r="AA185" s="5">
        <f t="shared" si="408"/>
        <v>3.9528430287656652E-4</v>
      </c>
      <c r="AB185" s="5">
        <f t="shared" si="409"/>
        <v>7.7102574981891556E-4</v>
      </c>
      <c r="AC185" s="5">
        <f t="shared" si="410"/>
        <v>8.5405131056690538E-5</v>
      </c>
      <c r="AD185" s="5">
        <f t="shared" si="411"/>
        <v>0.1375892197856525</v>
      </c>
      <c r="AE185" s="5">
        <f t="shared" si="412"/>
        <v>4.8068670148751172E-2</v>
      </c>
      <c r="AF185" s="5">
        <f t="shared" si="413"/>
        <v>8.3967226991659479E-3</v>
      </c>
      <c r="AG185" s="5">
        <f t="shared" si="414"/>
        <v>9.7783652523923529E-4</v>
      </c>
      <c r="AH185" s="5">
        <f t="shared" si="415"/>
        <v>8.8498919188862678E-6</v>
      </c>
      <c r="AI185" s="5">
        <f t="shared" si="416"/>
        <v>3.45244903626056E-5</v>
      </c>
      <c r="AJ185" s="5">
        <f t="shared" si="417"/>
        <v>6.734208992168397E-5</v>
      </c>
      <c r="AK185" s="5">
        <f t="shared" si="418"/>
        <v>8.7569857945093266E-5</v>
      </c>
      <c r="AL185" s="5">
        <f t="shared" si="419"/>
        <v>4.655978473044549E-6</v>
      </c>
      <c r="AM185" s="5">
        <f t="shared" si="420"/>
        <v>0.10735041141804089</v>
      </c>
      <c r="AN185" s="5">
        <f t="shared" si="421"/>
        <v>3.7504330098139221E-2</v>
      </c>
      <c r="AO185" s="5">
        <f t="shared" si="422"/>
        <v>6.5513245712340495E-3</v>
      </c>
      <c r="AP185" s="5">
        <f t="shared" si="423"/>
        <v>7.6293152506825678E-4</v>
      </c>
      <c r="AQ185" s="5">
        <f t="shared" si="424"/>
        <v>6.6635132973575295E-5</v>
      </c>
      <c r="AR185" s="5">
        <f t="shared" si="425"/>
        <v>6.1836608444145407E-7</v>
      </c>
      <c r="AS185" s="5">
        <f t="shared" si="426"/>
        <v>2.4123202993362452E-6</v>
      </c>
      <c r="AT185" s="5">
        <f t="shared" si="427"/>
        <v>4.7053754830733065E-6</v>
      </c>
      <c r="AU185" s="5">
        <f t="shared" si="428"/>
        <v>6.1187448015089793E-6</v>
      </c>
      <c r="AV185" s="5">
        <f t="shared" si="429"/>
        <v>5.9674894300156761E-6</v>
      </c>
      <c r="AW185" s="5">
        <f t="shared" si="430"/>
        <v>1.7626880968877352E-7</v>
      </c>
      <c r="AX185" s="5">
        <f t="shared" si="431"/>
        <v>6.9797806165191281E-2</v>
      </c>
      <c r="AY185" s="5">
        <f t="shared" si="432"/>
        <v>2.4384815372075479E-2</v>
      </c>
      <c r="AZ185" s="5">
        <f t="shared" si="433"/>
        <v>4.2595838852220961E-3</v>
      </c>
      <c r="BA185" s="5">
        <f t="shared" si="434"/>
        <v>4.960479051790463E-4</v>
      </c>
      <c r="BB185" s="5">
        <f t="shared" si="435"/>
        <v>4.3325274990979013E-5</v>
      </c>
      <c r="BC185" s="5">
        <f t="shared" si="436"/>
        <v>3.0272551234605921E-6</v>
      </c>
      <c r="BD185" s="5">
        <f t="shared" si="437"/>
        <v>3.6005770644068293E-8</v>
      </c>
      <c r="BE185" s="5">
        <f t="shared" si="438"/>
        <v>1.404628319749877E-7</v>
      </c>
      <c r="BF185" s="5">
        <f t="shared" si="439"/>
        <v>2.7398118153713199E-7</v>
      </c>
      <c r="BG185" s="5">
        <f t="shared" si="440"/>
        <v>3.562778223060455E-7</v>
      </c>
      <c r="BH185" s="5">
        <f t="shared" si="441"/>
        <v>3.4747063453864E-7</v>
      </c>
      <c r="BI185" s="5">
        <f t="shared" si="442"/>
        <v>2.7110492836227575E-7</v>
      </c>
      <c r="BJ185" s="8">
        <f t="shared" si="443"/>
        <v>0.84723706012136912</v>
      </c>
      <c r="BK185" s="8">
        <f t="shared" si="444"/>
        <v>6.5787124125392893E-2</v>
      </c>
      <c r="BL185" s="8">
        <f t="shared" si="445"/>
        <v>1.0631250973434056E-2</v>
      </c>
      <c r="BM185" s="8">
        <f t="shared" si="446"/>
        <v>0.69572332738336828</v>
      </c>
      <c r="BN185" s="8">
        <f t="shared" si="447"/>
        <v>0.20364879458431173</v>
      </c>
    </row>
    <row r="186" spans="1:66" x14ac:dyDescent="0.25">
      <c r="A186" t="s">
        <v>10</v>
      </c>
      <c r="B186" t="s">
        <v>453</v>
      </c>
      <c r="C186" t="s">
        <v>38</v>
      </c>
      <c r="D186" s="16"/>
      <c r="E186">
        <f>VLOOKUP(A186,home!$A$2:$E$405,3,FALSE)</f>
        <v>1.6153846153846201</v>
      </c>
      <c r="F186">
        <f>VLOOKUP(B186,home!$B$2:$E$405,3,FALSE)</f>
        <v>1.34</v>
      </c>
      <c r="G186">
        <f>VLOOKUP(C186,away!$B$2:$E$405,4,FALSE)</f>
        <v>0.8</v>
      </c>
      <c r="H186">
        <f>VLOOKUP(A186,away!$A$2:$E$405,3,FALSE)</f>
        <v>1.4957264957265</v>
      </c>
      <c r="I186">
        <f>VLOOKUP(C186,away!$B$2:$E$405,3,FALSE)</f>
        <v>0.62</v>
      </c>
      <c r="J186">
        <f>VLOOKUP(B186,home!$B$2:$E$405,4,FALSE)</f>
        <v>0.67</v>
      </c>
      <c r="K186" s="3">
        <f t="shared" si="392"/>
        <v>1.731692307692313</v>
      </c>
      <c r="L186" s="3">
        <f t="shared" si="393"/>
        <v>0.62132478632478805</v>
      </c>
      <c r="M186" s="5">
        <f t="shared" si="394"/>
        <v>9.5081858116492959E-2</v>
      </c>
      <c r="N186" s="5">
        <f t="shared" si="395"/>
        <v>0.16465252230142274</v>
      </c>
      <c r="O186" s="5">
        <f t="shared" si="396"/>
        <v>5.9076715177593803E-2</v>
      </c>
      <c r="P186" s="5">
        <f t="shared" si="397"/>
        <v>0.1023026932367689</v>
      </c>
      <c r="Q186" s="5">
        <f t="shared" si="398"/>
        <v>0.14256375315575542</v>
      </c>
      <c r="R186" s="5">
        <f t="shared" si="399"/>
        <v>1.8352913717244412E-2</v>
      </c>
      <c r="S186" s="5">
        <f t="shared" si="400"/>
        <v>2.7517975696987957E-2</v>
      </c>
      <c r="T186" s="5">
        <f t="shared" si="401"/>
        <v>8.8578393467159566E-2</v>
      </c>
      <c r="U186" s="5">
        <f t="shared" si="402"/>
        <v>3.1781599507892881E-2</v>
      </c>
      <c r="V186" s="5">
        <f t="shared" si="403"/>
        <v>3.289753671195991E-3</v>
      </c>
      <c r="W186" s="5">
        <f t="shared" si="404"/>
        <v>8.2292184898522455E-2</v>
      </c>
      <c r="X186" s="5">
        <f t="shared" si="405"/>
        <v>5.1130174198274418E-2</v>
      </c>
      <c r="Y186" s="5">
        <f t="shared" si="406"/>
        <v>1.5884222279246019E-2</v>
      </c>
      <c r="Z186" s="5">
        <f t="shared" si="407"/>
        <v>3.8010400646013862E-3</v>
      </c>
      <c r="AA186" s="5">
        <f t="shared" si="408"/>
        <v>6.5822318411005122E-3</v>
      </c>
      <c r="AB186" s="5">
        <f t="shared" si="409"/>
        <v>5.6992001233405858E-3</v>
      </c>
      <c r="AC186" s="5">
        <f t="shared" si="410"/>
        <v>2.2122428723242898E-4</v>
      </c>
      <c r="AD186" s="5">
        <f t="shared" si="411"/>
        <v>3.56261858929912E-2</v>
      </c>
      <c r="AE186" s="5">
        <f t="shared" si="412"/>
        <v>2.2135432337529935E-2</v>
      </c>
      <c r="AF186" s="5">
        <f t="shared" si="413"/>
        <v>6.8766463836612939E-3</v>
      </c>
      <c r="AG186" s="5">
        <f t="shared" si="414"/>
        <v>1.4242102816531604E-3</v>
      </c>
      <c r="AH186" s="5">
        <f t="shared" si="415"/>
        <v>5.9042010148760361E-4</v>
      </c>
      <c r="AI186" s="5">
        <f t="shared" si="416"/>
        <v>1.0224259480529979E-3</v>
      </c>
      <c r="AJ186" s="5">
        <f t="shared" si="417"/>
        <v>8.8526357471419861E-4</v>
      </c>
      <c r="AK186" s="5">
        <f t="shared" si="418"/>
        <v>5.1100137420425902E-4</v>
      </c>
      <c r="AL186" s="5">
        <f t="shared" si="419"/>
        <v>9.5209920553019991E-6</v>
      </c>
      <c r="AM186" s="5">
        <f t="shared" si="420"/>
        <v>1.2338718412661848E-2</v>
      </c>
      <c r="AN186" s="5">
        <f t="shared" si="421"/>
        <v>7.6663515812688508E-3</v>
      </c>
      <c r="AO186" s="5">
        <f t="shared" si="422"/>
        <v>2.3816471290612844E-3</v>
      </c>
      <c r="AP186" s="5">
        <f t="shared" si="423"/>
        <v>4.93258797855016E-4</v>
      </c>
      <c r="AQ186" s="5">
        <f t="shared" si="424"/>
        <v>7.661847929502239E-5</v>
      </c>
      <c r="AR186" s="5">
        <f t="shared" si="425"/>
        <v>7.3368528679729016E-5</v>
      </c>
      <c r="AS186" s="5">
        <f t="shared" si="426"/>
        <v>1.2705171674138959E-4</v>
      </c>
      <c r="AT186" s="5">
        <f t="shared" si="427"/>
        <v>1.1000724028008353E-4</v>
      </c>
      <c r="AU186" s="5">
        <f t="shared" si="428"/>
        <v>6.3499563927826863E-5</v>
      </c>
      <c r="AV186" s="5">
        <f t="shared" si="429"/>
        <v>2.7490426598908501E-5</v>
      </c>
      <c r="AW186" s="5">
        <f t="shared" si="430"/>
        <v>2.8455689212257372E-7</v>
      </c>
      <c r="AX186" s="5">
        <f t="shared" si="431"/>
        <v>3.5611439603313415E-3</v>
      </c>
      <c r="AY186" s="5">
        <f t="shared" si="432"/>
        <v>2.21262701022468E-3</v>
      </c>
      <c r="AZ186" s="5">
        <f t="shared" si="433"/>
        <v>6.8738000217215191E-4</v>
      </c>
      <c r="BA186" s="5">
        <f t="shared" si="434"/>
        <v>1.4236207765784824E-4</v>
      </c>
      <c r="BB186" s="5">
        <f t="shared" si="435"/>
        <v>2.2113271870378857E-5</v>
      </c>
      <c r="BC186" s="5">
        <f t="shared" si="436"/>
        <v>2.7479047839610187E-6</v>
      </c>
      <c r="BD186" s="5">
        <f t="shared" si="437"/>
        <v>7.597614234149451E-6</v>
      </c>
      <c r="BE186" s="5">
        <f t="shared" si="438"/>
        <v>1.3156730126090227E-5</v>
      </c>
      <c r="BF186" s="5">
        <f t="shared" si="439"/>
        <v>1.1391704176867084E-5</v>
      </c>
      <c r="BG186" s="5">
        <f t="shared" si="440"/>
        <v>6.575642164862373E-6</v>
      </c>
      <c r="BH186" s="5">
        <f t="shared" si="441"/>
        <v>2.8467472387573485E-6</v>
      </c>
      <c r="BI186" s="5">
        <f t="shared" si="442"/>
        <v>9.8593805906008624E-7</v>
      </c>
      <c r="BJ186" s="8">
        <f t="shared" si="443"/>
        <v>0.64074869382339861</v>
      </c>
      <c r="BK186" s="8">
        <f t="shared" si="444"/>
        <v>0.23063565301095823</v>
      </c>
      <c r="BL186" s="8">
        <f t="shared" si="445"/>
        <v>0.12494574321785899</v>
      </c>
      <c r="BM186" s="8">
        <f t="shared" si="446"/>
        <v>0.4158883319582064</v>
      </c>
      <c r="BN186" s="8">
        <f t="shared" si="447"/>
        <v>0.58203045570527823</v>
      </c>
    </row>
    <row r="187" spans="1:66" x14ac:dyDescent="0.25">
      <c r="A187" t="s">
        <v>10</v>
      </c>
      <c r="B187" t="s">
        <v>11</v>
      </c>
      <c r="C187" t="s">
        <v>225</v>
      </c>
      <c r="D187" s="16"/>
      <c r="E187">
        <f>VLOOKUP(A187,home!$A$2:$E$405,3,FALSE)</f>
        <v>1.6153846153846201</v>
      </c>
      <c r="F187">
        <f>VLOOKUP(B187,home!$B$2:$E$405,3,FALSE)</f>
        <v>0.93</v>
      </c>
      <c r="G187">
        <f>VLOOKUP(C187,away!$B$2:$E$405,4,FALSE)</f>
        <v>0.72</v>
      </c>
      <c r="H187">
        <f>VLOOKUP(A187,away!$A$2:$E$405,3,FALSE)</f>
        <v>1.4957264957265</v>
      </c>
      <c r="I187">
        <f>VLOOKUP(C187,away!$B$2:$E$405,3,FALSE)</f>
        <v>0.62</v>
      </c>
      <c r="J187">
        <f>VLOOKUP(B187,home!$B$2:$E$405,4,FALSE)</f>
        <v>1.1100000000000001</v>
      </c>
      <c r="K187" s="3">
        <f t="shared" si="392"/>
        <v>1.0816615384615416</v>
      </c>
      <c r="L187" s="3">
        <f t="shared" si="393"/>
        <v>1.0293589743589773</v>
      </c>
      <c r="M187" s="5">
        <f t="shared" si="394"/>
        <v>0.12111430464425564</v>
      </c>
      <c r="N187" s="5">
        <f t="shared" si="395"/>
        <v>0.13100468509120539</v>
      </c>
      <c r="O187" s="5">
        <f t="shared" si="396"/>
        <v>0.1246700964088117</v>
      </c>
      <c r="P187" s="5">
        <f t="shared" si="397"/>
        <v>0.13485084828170396</v>
      </c>
      <c r="Q187" s="5">
        <f t="shared" si="398"/>
        <v>7.0851364610711481E-2</v>
      </c>
      <c r="R187" s="5">
        <f t="shared" si="399"/>
        <v>6.41651412863046E-2</v>
      </c>
      <c r="S187" s="5">
        <f t="shared" si="400"/>
        <v>3.7536340846996773E-2</v>
      </c>
      <c r="T187" s="5">
        <f t="shared" si="401"/>
        <v>7.2931488007615911E-2</v>
      </c>
      <c r="U187" s="5">
        <f t="shared" si="402"/>
        <v>6.9404965439346405E-2</v>
      </c>
      <c r="V187" s="5">
        <f t="shared" si="403"/>
        <v>4.6437375552665283E-3</v>
      </c>
      <c r="W187" s="5">
        <f t="shared" si="404"/>
        <v>2.5545732015640601E-2</v>
      </c>
      <c r="X187" s="5">
        <f t="shared" si="405"/>
        <v>2.62957285068691E-2</v>
      </c>
      <c r="Y187" s="5">
        <f t="shared" si="406"/>
        <v>1.3533872062926446E-2</v>
      </c>
      <c r="Z187" s="5">
        <f t="shared" si="407"/>
        <v>2.2016321341356462E-2</v>
      </c>
      <c r="AA187" s="5">
        <f t="shared" si="408"/>
        <v>2.3814208013355299E-2</v>
      </c>
      <c r="AB187" s="5">
        <f t="shared" si="409"/>
        <v>1.2879456438484529E-2</v>
      </c>
      <c r="AC187" s="5">
        <f t="shared" si="410"/>
        <v>3.2315131476657813E-4</v>
      </c>
      <c r="AD187" s="5">
        <f t="shared" si="411"/>
        <v>6.9079589482910183E-3</v>
      </c>
      <c r="AE187" s="5">
        <f t="shared" si="412"/>
        <v>7.1107695379267625E-3</v>
      </c>
      <c r="AF187" s="5">
        <f t="shared" si="413"/>
        <v>3.6597672192316744E-3</v>
      </c>
      <c r="AG187" s="5">
        <f t="shared" si="414"/>
        <v>1.2557380770603077E-3</v>
      </c>
      <c r="AH187" s="5">
        <f t="shared" si="415"/>
        <v>5.6656744887740853E-3</v>
      </c>
      <c r="AI187" s="5">
        <f t="shared" si="416"/>
        <v>6.1283421839496846E-3</v>
      </c>
      <c r="AJ187" s="5">
        <f t="shared" si="417"/>
        <v>3.3143960174548894E-3</v>
      </c>
      <c r="AK187" s="5">
        <f t="shared" si="418"/>
        <v>1.1950182317703542E-3</v>
      </c>
      <c r="AL187" s="5">
        <f t="shared" si="419"/>
        <v>1.4392099776362083E-5</v>
      </c>
      <c r="AM187" s="5">
        <f t="shared" si="420"/>
        <v>1.4944147007275273E-3</v>
      </c>
      <c r="AN187" s="5">
        <f t="shared" si="421"/>
        <v>1.5382891836078656E-3</v>
      </c>
      <c r="AO187" s="5">
        <f t="shared" si="422"/>
        <v>7.917258881530503E-4</v>
      </c>
      <c r="AP187" s="5">
        <f t="shared" si="423"/>
        <v>2.7165671606755812E-4</v>
      </c>
      <c r="AQ187" s="5">
        <f t="shared" si="424"/>
        <v>6.9908069657257361E-5</v>
      </c>
      <c r="AR187" s="5">
        <f t="shared" si="425"/>
        <v>1.1664025761632638E-3</v>
      </c>
      <c r="AS187" s="5">
        <f t="shared" si="426"/>
        <v>1.2616528049982612E-3</v>
      </c>
      <c r="AT187" s="5">
        <f t="shared" si="427"/>
        <v>6.8234065702936909E-4</v>
      </c>
      <c r="AU187" s="5">
        <f t="shared" si="428"/>
        <v>2.4602054827908219E-4</v>
      </c>
      <c r="AV187" s="5">
        <f t="shared" si="429"/>
        <v>6.6527741186176001E-5</v>
      </c>
      <c r="AW187" s="5">
        <f t="shared" si="430"/>
        <v>4.4512286441995286E-7</v>
      </c>
      <c r="AX187" s="5">
        <f t="shared" si="431"/>
        <v>2.6940848404808011E-4</v>
      </c>
      <c r="AY187" s="5">
        <f t="shared" si="432"/>
        <v>2.7731804082333861E-4</v>
      </c>
      <c r="AZ187" s="5">
        <f t="shared" si="433"/>
        <v>1.427299070365764E-4</v>
      </c>
      <c r="BA187" s="5">
        <f t="shared" si="434"/>
        <v>4.8973436905840825E-5</v>
      </c>
      <c r="BB187" s="5">
        <f t="shared" si="435"/>
        <v>1.2602811696057596E-5</v>
      </c>
      <c r="BC187" s="5">
        <f t="shared" si="436"/>
        <v>2.5945634642986352E-6</v>
      </c>
      <c r="BD187" s="5">
        <f t="shared" si="437"/>
        <v>2.0010782658151427E-4</v>
      </c>
      <c r="BE187" s="5">
        <f t="shared" si="438"/>
        <v>2.1644893955835608E-4</v>
      </c>
      <c r="BF187" s="5">
        <f t="shared" si="439"/>
        <v>1.1706224648053031E-4</v>
      </c>
      <c r="BG187" s="5">
        <f t="shared" si="440"/>
        <v>4.2207243207964866E-5</v>
      </c>
      <c r="BH187" s="5">
        <f t="shared" si="441"/>
        <v>1.1413487905636934E-5</v>
      </c>
      <c r="BI187" s="5">
        <f t="shared" si="442"/>
        <v>2.4691061774446894E-6</v>
      </c>
      <c r="BJ187" s="8">
        <f t="shared" si="443"/>
        <v>0.36401672587966616</v>
      </c>
      <c r="BK187" s="8">
        <f t="shared" si="444"/>
        <v>0.29876009278358917</v>
      </c>
      <c r="BL187" s="8">
        <f t="shared" si="445"/>
        <v>0.31524995168581915</v>
      </c>
      <c r="BM187" s="8">
        <f t="shared" si="446"/>
        <v>0.35310977844947922</v>
      </c>
      <c r="BN187" s="8">
        <f t="shared" si="447"/>
        <v>0.64665644032299285</v>
      </c>
    </row>
    <row r="188" spans="1:66" x14ac:dyDescent="0.25">
      <c r="A188" t="s">
        <v>10</v>
      </c>
      <c r="B188" t="s">
        <v>447</v>
      </c>
      <c r="C188" t="s">
        <v>37</v>
      </c>
      <c r="D188" s="16"/>
      <c r="E188">
        <f>VLOOKUP(A188,home!$A$2:$E$405,3,FALSE)</f>
        <v>1.6153846153846201</v>
      </c>
      <c r="F188">
        <f>VLOOKUP(B188,home!$B$2:$E$405,3,FALSE)</f>
        <v>1.1299999999999999</v>
      </c>
      <c r="G188">
        <f>VLOOKUP(C188,away!$B$2:$E$405,4,FALSE)</f>
        <v>1.1299999999999999</v>
      </c>
      <c r="H188">
        <f>VLOOKUP(A188,away!$A$2:$E$405,3,FALSE)</f>
        <v>1.4957264957265</v>
      </c>
      <c r="I188">
        <f>VLOOKUP(C188,away!$B$2:$E$405,3,FALSE)</f>
        <v>0.83</v>
      </c>
      <c r="J188">
        <f>VLOOKUP(B188,home!$B$2:$E$405,4,FALSE)</f>
        <v>1</v>
      </c>
      <c r="K188" s="3">
        <f t="shared" si="392"/>
        <v>2.062684615384621</v>
      </c>
      <c r="L188" s="3">
        <f t="shared" si="393"/>
        <v>1.2414529914529948</v>
      </c>
      <c r="M188" s="5">
        <f t="shared" si="394"/>
        <v>3.6730874636668E-2</v>
      </c>
      <c r="N188" s="5">
        <f t="shared" si="395"/>
        <v>7.5764210022676276E-2</v>
      </c>
      <c r="O188" s="5">
        <f t="shared" si="396"/>
        <v>4.5599654196376412E-2</v>
      </c>
      <c r="P188" s="5">
        <f t="shared" si="397"/>
        <v>9.405770517772441E-2</v>
      </c>
      <c r="Q188" s="5">
        <f t="shared" si="398"/>
        <v>7.8138835205271831E-2</v>
      </c>
      <c r="R188" s="5">
        <f t="shared" si="399"/>
        <v>2.8304913555656806E-2</v>
      </c>
      <c r="S188" s="5">
        <f t="shared" si="400"/>
        <v>6.0214002462576945E-2</v>
      </c>
      <c r="T188" s="5">
        <f t="shared" si="401"/>
        <v>9.7005690714237286E-2</v>
      </c>
      <c r="U188" s="5">
        <f t="shared" si="402"/>
        <v>5.8384109731044916E-2</v>
      </c>
      <c r="V188" s="5">
        <f t="shared" si="403"/>
        <v>1.7132395648736521E-2</v>
      </c>
      <c r="W188" s="5">
        <f t="shared" si="404"/>
        <v>5.3725257747329468E-2</v>
      </c>
      <c r="X188" s="5">
        <f t="shared" si="405"/>
        <v>6.6697381947005349E-2</v>
      </c>
      <c r="Y188" s="5">
        <f t="shared" si="406"/>
        <v>4.1400832170096387E-2</v>
      </c>
      <c r="Z188" s="5">
        <f t="shared" si="407"/>
        <v>1.171307320216286E-2</v>
      </c>
      <c r="AA188" s="5">
        <f t="shared" si="408"/>
        <v>2.4160375892975212E-2</v>
      </c>
      <c r="AB188" s="5">
        <f t="shared" si="409"/>
        <v>2.4917617828174726E-2</v>
      </c>
      <c r="AC188" s="5">
        <f t="shared" si="410"/>
        <v>2.7419606714665454E-3</v>
      </c>
      <c r="AD188" s="5">
        <f t="shared" si="411"/>
        <v>2.7704565653247474E-2</v>
      </c>
      <c r="AE188" s="5">
        <f t="shared" si="412"/>
        <v>3.4393915907129965E-2</v>
      </c>
      <c r="AF188" s="5">
        <f t="shared" si="413"/>
        <v>2.1349214895344623E-2</v>
      </c>
      <c r="AG188" s="5">
        <f t="shared" si="414"/>
        <v>8.8346822323328092E-3</v>
      </c>
      <c r="AH188" s="5">
        <f t="shared" si="415"/>
        <v>3.6353074414832453E-3</v>
      </c>
      <c r="AI188" s="5">
        <f t="shared" si="416"/>
        <v>7.4984927317407199E-3</v>
      </c>
      <c r="AJ188" s="5">
        <f t="shared" si="417"/>
        <v>7.7335127981674918E-3</v>
      </c>
      <c r="AK188" s="5">
        <f t="shared" si="418"/>
        <v>5.3172659572200522E-3</v>
      </c>
      <c r="AL188" s="5">
        <f t="shared" si="419"/>
        <v>2.8085639778177709E-4</v>
      </c>
      <c r="AM188" s="5">
        <f t="shared" si="420"/>
        <v>1.142915626977334E-2</v>
      </c>
      <c r="AN188" s="5">
        <f t="shared" si="421"/>
        <v>1.4188760240893864E-2</v>
      </c>
      <c r="AO188" s="5">
        <f t="shared" si="422"/>
        <v>8.8073394230335014E-3</v>
      </c>
      <c r="AP188" s="5">
        <f t="shared" si="423"/>
        <v>3.6446326244889463E-3</v>
      </c>
      <c r="AQ188" s="5">
        <f t="shared" si="424"/>
        <v>1.1311600186047447E-3</v>
      </c>
      <c r="AR188" s="5">
        <f t="shared" si="425"/>
        <v>9.0261265961614145E-4</v>
      </c>
      <c r="AS188" s="5">
        <f t="shared" si="426"/>
        <v>1.8618052466416108E-3</v>
      </c>
      <c r="AT188" s="5">
        <f t="shared" si="427"/>
        <v>1.9201585195450102E-3</v>
      </c>
      <c r="AU188" s="5">
        <f t="shared" si="428"/>
        <v>1.3202271457884011E-3</v>
      </c>
      <c r="AV188" s="5">
        <f t="shared" si="429"/>
        <v>6.8080305560772091E-4</v>
      </c>
      <c r="AW188" s="5">
        <f t="shared" si="430"/>
        <v>1.997767433856783E-5</v>
      </c>
      <c r="AX188" s="5">
        <f t="shared" si="431"/>
        <v>3.9291241340813641E-3</v>
      </c>
      <c r="AY188" s="5">
        <f t="shared" si="432"/>
        <v>4.8778229100454665E-3</v>
      </c>
      <c r="AZ188" s="5">
        <f t="shared" si="433"/>
        <v>3.0277939217269486E-3</v>
      </c>
      <c r="BA188" s="5">
        <f t="shared" si="434"/>
        <v>1.2529546072103722E-3</v>
      </c>
      <c r="BB188" s="5">
        <f t="shared" si="435"/>
        <v>3.8887106131903194E-4</v>
      </c>
      <c r="BC188" s="5">
        <f t="shared" si="436"/>
        <v>9.6553028472802616E-5</v>
      </c>
      <c r="BD188" s="5">
        <f t="shared" si="437"/>
        <v>1.8675853106730041E-4</v>
      </c>
      <c r="BE188" s="5">
        <f t="shared" si="438"/>
        <v>3.8522394882435136E-4</v>
      </c>
      <c r="BF188" s="5">
        <f t="shared" si="439"/>
        <v>3.9729775635885105E-4</v>
      </c>
      <c r="BG188" s="5">
        <f t="shared" si="440"/>
        <v>2.7316665658940988E-4</v>
      </c>
      <c r="BH188" s="5">
        <f t="shared" si="441"/>
        <v>1.4086416499575741E-4</v>
      </c>
      <c r="BI188" s="5">
        <f t="shared" si="442"/>
        <v>5.811166919914989E-5</v>
      </c>
      <c r="BJ188" s="8">
        <f t="shared" si="443"/>
        <v>0.55778875473432199</v>
      </c>
      <c r="BK188" s="8">
        <f t="shared" si="444"/>
        <v>0.21603561790499964</v>
      </c>
      <c r="BL188" s="8">
        <f t="shared" si="445"/>
        <v>0.21367827948707327</v>
      </c>
      <c r="BM188" s="8">
        <f t="shared" si="446"/>
        <v>0.63576168729847671</v>
      </c>
      <c r="BN188" s="8">
        <f t="shared" si="447"/>
        <v>0.35859619279437366</v>
      </c>
    </row>
    <row r="189" spans="1:66" s="10" customFormat="1" x14ac:dyDescent="0.25">
      <c r="A189" t="s">
        <v>10</v>
      </c>
      <c r="B189" t="s">
        <v>39</v>
      </c>
      <c r="C189" t="s">
        <v>226</v>
      </c>
      <c r="D189" s="16"/>
      <c r="E189">
        <f>VLOOKUP(A189,home!$A$2:$E$405,3,FALSE)</f>
        <v>1.6153846153846201</v>
      </c>
      <c r="F189">
        <f>VLOOKUP(B189,home!$B$2:$E$405,3,FALSE)</f>
        <v>1.24</v>
      </c>
      <c r="G189">
        <f>VLOOKUP(C189,away!$B$2:$E$405,4,FALSE)</f>
        <v>1.24</v>
      </c>
      <c r="H189">
        <f>VLOOKUP(A189,away!$A$2:$E$405,3,FALSE)</f>
        <v>1.4957264957265</v>
      </c>
      <c r="I189">
        <f>VLOOKUP(C189,away!$B$2:$E$405,3,FALSE)</f>
        <v>0.71</v>
      </c>
      <c r="J189">
        <f>VLOOKUP(B189,home!$B$2:$E$405,4,FALSE)</f>
        <v>0.89</v>
      </c>
      <c r="K189" s="3">
        <f t="shared" si="392"/>
        <v>2.4838153846153914</v>
      </c>
      <c r="L189" s="3">
        <f t="shared" si="393"/>
        <v>0.94514957264957522</v>
      </c>
      <c r="M189" s="5">
        <f t="shared" si="394"/>
        <v>3.2420479994933797E-2</v>
      </c>
      <c r="N189" s="5">
        <f t="shared" si="395"/>
        <v>8.0526486988032081E-2</v>
      </c>
      <c r="O189" s="5">
        <f t="shared" si="396"/>
        <v>3.0642202812305775E-2</v>
      </c>
      <c r="P189" s="5">
        <f t="shared" si="397"/>
        <v>7.6109574763710094E-2</v>
      </c>
      <c r="Q189" s="5">
        <f t="shared" si="398"/>
        <v>0.10000646362495262</v>
      </c>
      <c r="R189" s="5">
        <f t="shared" si="399"/>
        <v>1.4480732446546208E-2</v>
      </c>
      <c r="S189" s="5">
        <f t="shared" si="400"/>
        <v>4.4668272737001212E-2</v>
      </c>
      <c r="T189" s="5">
        <f t="shared" si="401"/>
        <v>9.4521066357319244E-2</v>
      </c>
      <c r="U189" s="5">
        <f t="shared" si="402"/>
        <v>3.5967466031230744E-2</v>
      </c>
      <c r="V189" s="5">
        <f t="shared" si="403"/>
        <v>1.1651356878854357E-2</v>
      </c>
      <c r="W189" s="5">
        <f t="shared" si="404"/>
        <v>8.2799197637545605E-2</v>
      </c>
      <c r="X189" s="5">
        <f t="shared" si="405"/>
        <v>7.8257626262853944E-2</v>
      </c>
      <c r="Y189" s="5">
        <f t="shared" si="406"/>
        <v>3.6982581009453286E-2</v>
      </c>
      <c r="Z189" s="5">
        <f t="shared" si="407"/>
        <v>4.5621526945019957E-3</v>
      </c>
      <c r="AA189" s="5">
        <f t="shared" si="408"/>
        <v>1.1331545049568618E-2</v>
      </c>
      <c r="AB189" s="5">
        <f t="shared" si="409"/>
        <v>1.4072732962790458E-2</v>
      </c>
      <c r="AC189" s="5">
        <f t="shared" si="410"/>
        <v>1.7095286251321824E-3</v>
      </c>
      <c r="AD189" s="5">
        <f t="shared" si="411"/>
        <v>5.141448023148653E-2</v>
      </c>
      <c r="AE189" s="5">
        <f t="shared" si="412"/>
        <v>4.8594374018789528E-2</v>
      </c>
      <c r="AF189" s="5">
        <f t="shared" si="413"/>
        <v>2.2964475918516268E-2</v>
      </c>
      <c r="AG189" s="5">
        <f t="shared" si="414"/>
        <v>7.2349548668357048E-3</v>
      </c>
      <c r="AH189" s="5">
        <f t="shared" si="415"/>
        <v>1.077979167392667E-3</v>
      </c>
      <c r="AI189" s="5">
        <f t="shared" si="416"/>
        <v>2.6775012402647964E-3</v>
      </c>
      <c r="AJ189" s="5">
        <f t="shared" si="417"/>
        <v>3.3252093864482471E-3</v>
      </c>
      <c r="AK189" s="5">
        <f t="shared" si="418"/>
        <v>2.7530687437092205E-3</v>
      </c>
      <c r="AL189" s="5">
        <f t="shared" si="419"/>
        <v>1.6053000661992968E-4</v>
      </c>
      <c r="AM189" s="5">
        <f t="shared" si="420"/>
        <v>2.5540815398194045E-2</v>
      </c>
      <c r="AN189" s="5">
        <f t="shared" si="421"/>
        <v>2.4139890758724792E-2</v>
      </c>
      <c r="AO189" s="5">
        <f t="shared" si="422"/>
        <v>1.1407903717208082E-2</v>
      </c>
      <c r="AP189" s="5">
        <f t="shared" si="423"/>
        <v>3.5940584410489068E-3</v>
      </c>
      <c r="AQ189" s="5">
        <f t="shared" si="424"/>
        <v>8.4923069990874302E-4</v>
      </c>
      <c r="AR189" s="5">
        <f t="shared" si="425"/>
        <v>2.0377030987726489E-4</v>
      </c>
      <c r="AS189" s="5">
        <f t="shared" si="426"/>
        <v>5.0612783060099617E-4</v>
      </c>
      <c r="AT189" s="5">
        <f t="shared" si="427"/>
        <v>6.2856404611438355E-4</v>
      </c>
      <c r="AU189" s="5">
        <f t="shared" si="428"/>
        <v>5.2041234931833472E-4</v>
      </c>
      <c r="AV189" s="5">
        <f t="shared" si="429"/>
        <v>3.2315204989517973E-4</v>
      </c>
      <c r="AW189" s="5">
        <f t="shared" si="430"/>
        <v>1.0468237757402145E-5</v>
      </c>
      <c r="AX189" s="5">
        <f t="shared" si="431"/>
        <v>1.0573111703609337E-2</v>
      </c>
      <c r="AY189" s="5">
        <f t="shared" si="432"/>
        <v>9.993172008242587E-3</v>
      </c>
      <c r="AZ189" s="5">
        <f t="shared" si="433"/>
        <v>4.7225211265020887E-3</v>
      </c>
      <c r="BA189" s="5">
        <f t="shared" si="434"/>
        <v>1.4878296081806801E-3</v>
      </c>
      <c r="BB189" s="5">
        <f t="shared" si="435"/>
        <v>3.5155537958683861E-4</v>
      </c>
      <c r="BC189" s="5">
        <f t="shared" si="436"/>
        <v>6.645448335583196E-5</v>
      </c>
      <c r="BD189" s="5">
        <f t="shared" si="437"/>
        <v>3.2098903549861399E-5</v>
      </c>
      <c r="BE189" s="5">
        <f t="shared" si="438"/>
        <v>7.9727750466431339E-5</v>
      </c>
      <c r="BF189" s="5">
        <f t="shared" si="439"/>
        <v>9.9014506594649569E-5</v>
      </c>
      <c r="BG189" s="5">
        <f t="shared" si="440"/>
        <v>8.1977918259964233E-5</v>
      </c>
      <c r="BH189" s="5">
        <f t="shared" si="441"/>
        <v>5.0904503643210544E-5</v>
      </c>
      <c r="BI189" s="5">
        <f t="shared" si="442"/>
        <v>2.5287477859043331E-5</v>
      </c>
      <c r="BJ189" s="8">
        <f t="shared" si="443"/>
        <v>0.69602825024034676</v>
      </c>
      <c r="BK189" s="8">
        <f t="shared" si="444"/>
        <v>0.17671291501449415</v>
      </c>
      <c r="BL189" s="8">
        <f t="shared" si="445"/>
        <v>0.11887947548643606</v>
      </c>
      <c r="BM189" s="8">
        <f t="shared" si="446"/>
        <v>0.65201414903481303</v>
      </c>
      <c r="BN189" s="8">
        <f t="shared" si="447"/>
        <v>0.33418594063048057</v>
      </c>
    </row>
    <row r="190" spans="1:66" x14ac:dyDescent="0.25">
      <c r="A190" t="s">
        <v>13</v>
      </c>
      <c r="B190" t="s">
        <v>50</v>
      </c>
      <c r="C190" t="s">
        <v>47</v>
      </c>
      <c r="D190" s="16"/>
      <c r="E190">
        <f>VLOOKUP(A190,home!$A$2:$E$405,3,FALSE)</f>
        <v>1.8444444444444399</v>
      </c>
      <c r="F190">
        <f>VLOOKUP(B190,home!$B$2:$E$405,3,FALSE)</f>
        <v>0.76</v>
      </c>
      <c r="G190">
        <f>VLOOKUP(C190,away!$B$2:$E$405,4,FALSE)</f>
        <v>1.08</v>
      </c>
      <c r="H190">
        <f>VLOOKUP(A190,away!$A$2:$E$405,3,FALSE)</f>
        <v>1.24444444444444</v>
      </c>
      <c r="I190">
        <f>VLOOKUP(C190,away!$B$2:$E$405,3,FALSE)</f>
        <v>0.76</v>
      </c>
      <c r="J190">
        <f>VLOOKUP(B190,home!$B$2:$E$405,4,FALSE)</f>
        <v>1.61</v>
      </c>
      <c r="K190" s="3">
        <f t="shared" si="392"/>
        <v>1.5139199999999964</v>
      </c>
      <c r="L190" s="3">
        <f t="shared" si="393"/>
        <v>1.5227022222222169</v>
      </c>
      <c r="M190" s="5">
        <f t="shared" si="394"/>
        <v>4.7996738311721458E-2</v>
      </c>
      <c r="N190" s="5">
        <f t="shared" si="395"/>
        <v>7.2663222064881183E-2</v>
      </c>
      <c r="O190" s="5">
        <f t="shared" si="396"/>
        <v>7.3084740086676481E-2</v>
      </c>
      <c r="P190" s="5">
        <f t="shared" si="397"/>
        <v>0.11064444971202099</v>
      </c>
      <c r="Q190" s="5">
        <f t="shared" si="398"/>
        <v>5.5003152574232328E-2</v>
      </c>
      <c r="R190" s="5">
        <f t="shared" si="399"/>
        <v>5.5643148070257713E-2</v>
      </c>
      <c r="S190" s="5">
        <f t="shared" si="400"/>
        <v>6.3765761396989737E-2</v>
      </c>
      <c r="T190" s="5">
        <f t="shared" si="401"/>
        <v>8.3753422654011214E-2</v>
      </c>
      <c r="U190" s="5">
        <f t="shared" si="402"/>
        <v>8.4239274726524357E-2</v>
      </c>
      <c r="V190" s="5">
        <f t="shared" si="403"/>
        <v>1.6332886655793053E-2</v>
      </c>
      <c r="W190" s="5">
        <f t="shared" si="404"/>
        <v>2.7756790915060538E-2</v>
      </c>
      <c r="X190" s="5">
        <f t="shared" si="405"/>
        <v>4.2265327208120117E-2</v>
      </c>
      <c r="Y190" s="5">
        <f t="shared" si="406"/>
        <v>3.2178753831376819E-2</v>
      </c>
      <c r="Z190" s="5">
        <f t="shared" si="407"/>
        <v>2.8242648406007095E-2</v>
      </c>
      <c r="AA190" s="5">
        <f t="shared" si="408"/>
        <v>4.2757110274822159E-2</v>
      </c>
      <c r="AB190" s="5">
        <f t="shared" si="409"/>
        <v>3.2365422193629305E-2</v>
      </c>
      <c r="AC190" s="5">
        <f t="shared" si="410"/>
        <v>2.3532110199112545E-3</v>
      </c>
      <c r="AD190" s="5">
        <f t="shared" si="411"/>
        <v>1.0505390225532091E-2</v>
      </c>
      <c r="AE190" s="5">
        <f t="shared" si="412"/>
        <v>1.5996581041729272E-2</v>
      </c>
      <c r="AF190" s="5">
        <f t="shared" si="413"/>
        <v>1.2179014750099476E-2</v>
      </c>
      <c r="AG190" s="5">
        <f t="shared" si="414"/>
        <v>6.1816709414845433E-3</v>
      </c>
      <c r="AH190" s="5">
        <f t="shared" si="415"/>
        <v>1.0751285872316938E-2</v>
      </c>
      <c r="AI190" s="5">
        <f t="shared" si="416"/>
        <v>1.6276586707818022E-2</v>
      </c>
      <c r="AJ190" s="5">
        <f t="shared" si="417"/>
        <v>1.2320725074349901E-2</v>
      </c>
      <c r="AK190" s="5">
        <f t="shared" si="418"/>
        <v>6.2175307015199192E-3</v>
      </c>
      <c r="AL190" s="5">
        <f t="shared" si="419"/>
        <v>2.1698952679937279E-4</v>
      </c>
      <c r="AM190" s="5">
        <f t="shared" si="420"/>
        <v>3.1808640740474963E-3</v>
      </c>
      <c r="AN190" s="5">
        <f t="shared" si="421"/>
        <v>4.8435087941389367E-3</v>
      </c>
      <c r="AO190" s="5">
        <f t="shared" si="422"/>
        <v>3.6876108020941051E-3</v>
      </c>
      <c r="AP190" s="5">
        <f t="shared" si="423"/>
        <v>1.8717110543464486E-3</v>
      </c>
      <c r="AQ190" s="5">
        <f t="shared" si="424"/>
        <v>7.1251464545280647E-4</v>
      </c>
      <c r="AR190" s="5">
        <f t="shared" si="425"/>
        <v>3.2742013779046672E-3</v>
      </c>
      <c r="AS190" s="5">
        <f t="shared" si="426"/>
        <v>4.9568789500374225E-3</v>
      </c>
      <c r="AT190" s="5">
        <f t="shared" si="427"/>
        <v>3.7521590900203186E-3</v>
      </c>
      <c r="AU190" s="5">
        <f t="shared" si="428"/>
        <v>1.8934895631878489E-3</v>
      </c>
      <c r="AV190" s="5">
        <f t="shared" si="429"/>
        <v>7.1664792987533575E-4</v>
      </c>
      <c r="AW190" s="5">
        <f t="shared" si="430"/>
        <v>1.389486014541511E-5</v>
      </c>
      <c r="AX190" s="5">
        <f t="shared" si="431"/>
        <v>8.0259562316366349E-4</v>
      </c>
      <c r="AY190" s="5">
        <f t="shared" si="432"/>
        <v>1.2221141389371353E-3</v>
      </c>
      <c r="AZ190" s="5">
        <f t="shared" si="433"/>
        <v>9.3045795758438373E-4</v>
      </c>
      <c r="BA190" s="5">
        <f t="shared" si="434"/>
        <v>4.7227013323269544E-4</v>
      </c>
      <c r="BB190" s="5">
        <f t="shared" si="435"/>
        <v>1.7978169534065195E-4</v>
      </c>
      <c r="BC190" s="5">
        <f t="shared" si="436"/>
        <v>5.4750797402017689E-5</v>
      </c>
      <c r="BD190" s="5">
        <f t="shared" si="437"/>
        <v>8.3093895235641306E-4</v>
      </c>
      <c r="BE190" s="5">
        <f t="shared" si="438"/>
        <v>1.257975098751418E-3</v>
      </c>
      <c r="BF190" s="5">
        <f t="shared" si="439"/>
        <v>9.5223683075087106E-4</v>
      </c>
      <c r="BG190" s="5">
        <f t="shared" si="440"/>
        <v>4.8053679427011842E-4</v>
      </c>
      <c r="BH190" s="5">
        <f t="shared" si="441"/>
        <v>1.8187356589535408E-4</v>
      </c>
      <c r="BI190" s="5">
        <f t="shared" si="442"/>
        <v>5.5068405776058671E-5</v>
      </c>
      <c r="BJ190" s="8">
        <f t="shared" si="443"/>
        <v>0.37644150592226794</v>
      </c>
      <c r="BK190" s="8">
        <f t="shared" si="444"/>
        <v>0.24253215076217302</v>
      </c>
      <c r="BL190" s="8">
        <f t="shared" si="445"/>
        <v>0.35200783026674065</v>
      </c>
      <c r="BM190" s="8">
        <f t="shared" si="446"/>
        <v>0.58298046525860681</v>
      </c>
      <c r="BN190" s="8">
        <f t="shared" si="447"/>
        <v>0.41503545081979015</v>
      </c>
    </row>
    <row r="191" spans="1:66" x14ac:dyDescent="0.25">
      <c r="A191" t="s">
        <v>13</v>
      </c>
      <c r="B191" t="s">
        <v>48</v>
      </c>
      <c r="C191" t="s">
        <v>228</v>
      </c>
      <c r="D191" s="16"/>
      <c r="E191">
        <f>VLOOKUP(A191,home!$A$2:$E$405,3,FALSE)</f>
        <v>1.8444444444444399</v>
      </c>
      <c r="F191">
        <f>VLOOKUP(B191,home!$B$2:$E$405,3,FALSE)</f>
        <v>0.27</v>
      </c>
      <c r="G191">
        <f>VLOOKUP(C191,away!$B$2:$E$405,4,FALSE)</f>
        <v>0.33</v>
      </c>
      <c r="H191">
        <f>VLOOKUP(A191,away!$A$2:$E$405,3,FALSE)</f>
        <v>1.24444444444444</v>
      </c>
      <c r="I191">
        <f>VLOOKUP(C191,away!$B$2:$E$405,3,FALSE)</f>
        <v>0.76</v>
      </c>
      <c r="J191">
        <f>VLOOKUP(B191,home!$B$2:$E$405,4,FALSE)</f>
        <v>1.34</v>
      </c>
      <c r="K191" s="3">
        <f t="shared" si="392"/>
        <v>0.1643399999999996</v>
      </c>
      <c r="L191" s="3">
        <f t="shared" si="393"/>
        <v>1.2673422222222177</v>
      </c>
      <c r="M191" s="5">
        <f t="shared" si="394"/>
        <v>0.23890668987375235</v>
      </c>
      <c r="N191" s="5">
        <f t="shared" si="395"/>
        <v>3.9261925413852365E-2</v>
      </c>
      <c r="O191" s="5">
        <f t="shared" si="396"/>
        <v>0.30277653524835552</v>
      </c>
      <c r="P191" s="5">
        <f t="shared" si="397"/>
        <v>4.9758295802714618E-2</v>
      </c>
      <c r="Q191" s="5">
        <f t="shared" si="398"/>
        <v>3.2261524112562408E-3</v>
      </c>
      <c r="R191" s="5">
        <f t="shared" si="399"/>
        <v>0.1918607435091973</v>
      </c>
      <c r="S191" s="5">
        <f t="shared" si="400"/>
        <v>2.5908525233207204E-3</v>
      </c>
      <c r="T191" s="5">
        <f t="shared" si="401"/>
        <v>4.0886391661090499E-3</v>
      </c>
      <c r="U191" s="5">
        <f t="shared" si="402"/>
        <v>3.1530394588301404E-2</v>
      </c>
      <c r="V191" s="5">
        <f t="shared" si="403"/>
        <v>5.9956651464928057E-5</v>
      </c>
      <c r="W191" s="5">
        <f t="shared" si="404"/>
        <v>1.7672862908861656E-4</v>
      </c>
      <c r="X191" s="5">
        <f t="shared" si="405"/>
        <v>2.2397565351945338E-4</v>
      </c>
      <c r="Y191" s="5">
        <f t="shared" si="406"/>
        <v>1.4192690122750878E-4</v>
      </c>
      <c r="Z191" s="5">
        <f t="shared" si="407"/>
        <v>8.1051073678717667E-2</v>
      </c>
      <c r="AA191" s="5">
        <f t="shared" si="408"/>
        <v>1.3319933448360428E-2</v>
      </c>
      <c r="AB191" s="5">
        <f t="shared" si="409"/>
        <v>1.0944989314517737E-3</v>
      </c>
      <c r="AC191" s="5">
        <f t="shared" si="410"/>
        <v>7.8046705193475993E-7</v>
      </c>
      <c r="AD191" s="5">
        <f t="shared" si="411"/>
        <v>7.2608957261057895E-6</v>
      </c>
      <c r="AE191" s="5">
        <f t="shared" si="412"/>
        <v>9.2020397248467143E-6</v>
      </c>
      <c r="AF191" s="5">
        <f t="shared" si="413"/>
        <v>5.8310667369321814E-6</v>
      </c>
      <c r="AG191" s="5">
        <f t="shared" si="414"/>
        <v>2.4633190254365617E-6</v>
      </c>
      <c r="AH191" s="5">
        <f t="shared" si="415"/>
        <v>2.5679861957370684E-2</v>
      </c>
      <c r="AI191" s="5">
        <f t="shared" si="416"/>
        <v>4.2202285140742878E-3</v>
      </c>
      <c r="AJ191" s="5">
        <f t="shared" si="417"/>
        <v>3.4677617700148338E-4</v>
      </c>
      <c r="AK191" s="5">
        <f t="shared" si="418"/>
        <v>1.8996398976141227E-5</v>
      </c>
      <c r="AL191" s="5">
        <f t="shared" si="419"/>
        <v>6.5020716590170394E-9</v>
      </c>
      <c r="AM191" s="5">
        <f t="shared" si="420"/>
        <v>2.3865112072564478E-7</v>
      </c>
      <c r="AN191" s="5">
        <f t="shared" si="421"/>
        <v>3.0245264167626143E-7</v>
      </c>
      <c r="AO191" s="5">
        <f t="shared" si="422"/>
        <v>1.9165550150948669E-7</v>
      </c>
      <c r="AP191" s="5">
        <f t="shared" si="423"/>
        <v>8.0964369728048811E-8</v>
      </c>
      <c r="AQ191" s="5">
        <f t="shared" si="424"/>
        <v>2.5652391062991659E-8</v>
      </c>
      <c r="AR191" s="5">
        <f t="shared" si="425"/>
        <v>6.5090346638827894E-3</v>
      </c>
      <c r="AS191" s="5">
        <f t="shared" si="426"/>
        <v>1.069694756662495E-3</v>
      </c>
      <c r="AT191" s="5">
        <f t="shared" si="427"/>
        <v>8.7896818154956991E-5</v>
      </c>
      <c r="AU191" s="5">
        <f t="shared" si="428"/>
        <v>4.8149876985285355E-6</v>
      </c>
      <c r="AV191" s="5">
        <f t="shared" si="429"/>
        <v>1.9782376959404429E-7</v>
      </c>
      <c r="AW191" s="5">
        <f t="shared" si="430"/>
        <v>3.7617197500690479E-11</v>
      </c>
      <c r="AX191" s="5">
        <f t="shared" si="431"/>
        <v>6.5366541966753922E-9</v>
      </c>
      <c r="AY191" s="5">
        <f t="shared" si="432"/>
        <v>8.2841778555127762E-9</v>
      </c>
      <c r="AZ191" s="5">
        <f t="shared" si="433"/>
        <v>5.2494441863448252E-9</v>
      </c>
      <c r="BA191" s="5">
        <f t="shared" si="434"/>
        <v>2.2176140868512505E-9</v>
      </c>
      <c r="BB191" s="5">
        <f t="shared" si="435"/>
        <v>7.0261899121533951E-10</v>
      </c>
      <c r="BC191" s="5">
        <f t="shared" si="436"/>
        <v>1.780917427404762E-10</v>
      </c>
      <c r="BD191" s="5">
        <f t="shared" si="437"/>
        <v>1.3748624092411114E-3</v>
      </c>
      <c r="BE191" s="5">
        <f t="shared" si="438"/>
        <v>2.2594488833468368E-4</v>
      </c>
      <c r="BF191" s="5">
        <f t="shared" si="439"/>
        <v>1.8565891474460914E-5</v>
      </c>
      <c r="BG191" s="5">
        <f t="shared" si="440"/>
        <v>1.017039534970967E-6</v>
      </c>
      <c r="BH191" s="5">
        <f t="shared" si="441"/>
        <v>4.1785069294282055E-8</v>
      </c>
      <c r="BI191" s="5">
        <f t="shared" si="442"/>
        <v>1.3733916575644609E-9</v>
      </c>
      <c r="BJ191" s="8">
        <f t="shared" si="443"/>
        <v>4.7144968040892327E-2</v>
      </c>
      <c r="BK191" s="8">
        <f t="shared" si="444"/>
        <v>0.29131659010455402</v>
      </c>
      <c r="BL191" s="8">
        <f t="shared" si="445"/>
        <v>0.5801400412103036</v>
      </c>
      <c r="BM191" s="8">
        <f t="shared" si="446"/>
        <v>0.17386232252877853</v>
      </c>
      <c r="BN191" s="8">
        <f t="shared" si="447"/>
        <v>0.8257903422591284</v>
      </c>
    </row>
    <row r="192" spans="1:66" x14ac:dyDescent="0.25">
      <c r="A192" t="s">
        <v>13</v>
      </c>
      <c r="B192" t="s">
        <v>53</v>
      </c>
      <c r="C192" t="s">
        <v>17</v>
      </c>
      <c r="D192" s="16"/>
      <c r="E192">
        <f>VLOOKUP(A192,home!$A$2:$E$405,3,FALSE)</f>
        <v>1.8444444444444399</v>
      </c>
      <c r="F192">
        <f>VLOOKUP(B192,home!$B$2:$E$405,3,FALSE)</f>
        <v>1.3</v>
      </c>
      <c r="G192">
        <f>VLOOKUP(C192,away!$B$2:$E$405,4,FALSE)</f>
        <v>1.81</v>
      </c>
      <c r="H192">
        <f>VLOOKUP(A192,away!$A$2:$E$405,3,FALSE)</f>
        <v>1.24444444444444</v>
      </c>
      <c r="I192">
        <f>VLOOKUP(C192,away!$B$2:$E$405,3,FALSE)</f>
        <v>0.45</v>
      </c>
      <c r="J192">
        <f>VLOOKUP(B192,home!$B$2:$E$405,4,FALSE)</f>
        <v>1.45</v>
      </c>
      <c r="K192" s="3">
        <f t="shared" si="392"/>
        <v>4.3399777777777677</v>
      </c>
      <c r="L192" s="3">
        <f t="shared" si="393"/>
        <v>0.81199999999999717</v>
      </c>
      <c r="M192" s="5">
        <f t="shared" si="394"/>
        <v>5.7879461280652689E-3</v>
      </c>
      <c r="N192" s="5">
        <f t="shared" si="395"/>
        <v>2.5119557574778139E-2</v>
      </c>
      <c r="O192" s="5">
        <f t="shared" si="396"/>
        <v>4.6998122559889811E-3</v>
      </c>
      <c r="P192" s="5">
        <f t="shared" si="397"/>
        <v>2.0397080750719776E-2</v>
      </c>
      <c r="Q192" s="5">
        <f t="shared" si="398"/>
        <v>5.4509160831073177E-2</v>
      </c>
      <c r="R192" s="5">
        <f t="shared" si="399"/>
        <v>1.9081237759315194E-3</v>
      </c>
      <c r="S192" s="5">
        <f t="shared" si="400"/>
        <v>1.7970144069501429E-2</v>
      </c>
      <c r="T192" s="5">
        <f t="shared" si="401"/>
        <v>4.4261438594831261E-2</v>
      </c>
      <c r="U192" s="5">
        <f t="shared" si="402"/>
        <v>8.2812147847921985E-3</v>
      </c>
      <c r="V192" s="5">
        <f t="shared" si="403"/>
        <v>7.0364334501313245E-3</v>
      </c>
      <c r="W192" s="5">
        <f t="shared" si="404"/>
        <v>7.8856182230723978E-2</v>
      </c>
      <c r="X192" s="5">
        <f t="shared" si="405"/>
        <v>6.4031219971347642E-2</v>
      </c>
      <c r="Y192" s="5">
        <f t="shared" si="406"/>
        <v>2.5996675308367048E-2</v>
      </c>
      <c r="Z192" s="5">
        <f t="shared" si="407"/>
        <v>5.1646550201879624E-4</v>
      </c>
      <c r="AA192" s="5">
        <f t="shared" si="408"/>
        <v>2.2414488017504148E-3</v>
      </c>
      <c r="AB192" s="5">
        <f t="shared" si="409"/>
        <v>4.8639189948117044E-3</v>
      </c>
      <c r="AC192" s="5">
        <f t="shared" si="410"/>
        <v>1.5498017140253852E-3</v>
      </c>
      <c r="AD192" s="5">
        <f t="shared" si="411"/>
        <v>8.555851963043401E-2</v>
      </c>
      <c r="AE192" s="5">
        <f t="shared" si="412"/>
        <v>6.9473517939912161E-2</v>
      </c>
      <c r="AF192" s="5">
        <f t="shared" si="413"/>
        <v>2.8206248283604237E-2</v>
      </c>
      <c r="AG192" s="5">
        <f t="shared" si="414"/>
        <v>7.6344912020955228E-3</v>
      </c>
      <c r="AH192" s="5">
        <f t="shared" si="415"/>
        <v>1.0484249690981524E-4</v>
      </c>
      <c r="AI192" s="5">
        <f t="shared" si="416"/>
        <v>4.5501410675533244E-4</v>
      </c>
      <c r="AJ192" s="5">
        <f t="shared" si="417"/>
        <v>9.873755559467721E-4</v>
      </c>
      <c r="AK192" s="5">
        <f t="shared" si="418"/>
        <v>1.4283959903766536E-3</v>
      </c>
      <c r="AL192" s="5">
        <f t="shared" si="419"/>
        <v>2.1846389036206485E-4</v>
      </c>
      <c r="AM192" s="5">
        <f t="shared" si="420"/>
        <v>7.4264414779129304E-2</v>
      </c>
      <c r="AN192" s="5">
        <f t="shared" si="421"/>
        <v>6.0302704800652779E-2</v>
      </c>
      <c r="AO192" s="5">
        <f t="shared" si="422"/>
        <v>2.448289814906494E-2</v>
      </c>
      <c r="AP192" s="5">
        <f t="shared" si="423"/>
        <v>6.6267044323468898E-3</v>
      </c>
      <c r="AQ192" s="5">
        <f t="shared" si="424"/>
        <v>1.3452209997664136E-3</v>
      </c>
      <c r="AR192" s="5">
        <f t="shared" si="425"/>
        <v>1.7026421498153941E-5</v>
      </c>
      <c r="AS192" s="5">
        <f t="shared" si="426"/>
        <v>7.3894290937065761E-5</v>
      </c>
      <c r="AT192" s="5">
        <f t="shared" si="427"/>
        <v>1.603497902857553E-4</v>
      </c>
      <c r="AU192" s="5">
        <f t="shared" si="428"/>
        <v>2.319715088371678E-4</v>
      </c>
      <c r="AV192" s="5">
        <f t="shared" si="429"/>
        <v>2.5168779835772179E-4</v>
      </c>
      <c r="AW192" s="5">
        <f t="shared" si="430"/>
        <v>2.1385563463544658E-5</v>
      </c>
      <c r="AX192" s="5">
        <f t="shared" si="431"/>
        <v>5.3717651636848648E-2</v>
      </c>
      <c r="AY192" s="5">
        <f t="shared" si="432"/>
        <v>4.3618733129120943E-2</v>
      </c>
      <c r="AZ192" s="5">
        <f t="shared" si="433"/>
        <v>1.7709205650423041E-2</v>
      </c>
      <c r="BA192" s="5">
        <f t="shared" si="434"/>
        <v>4.7932916627144873E-3</v>
      </c>
      <c r="BB192" s="5">
        <f t="shared" si="435"/>
        <v>9.7303820753103724E-4</v>
      </c>
      <c r="BC192" s="5">
        <f t="shared" si="436"/>
        <v>1.5802140490303994E-4</v>
      </c>
      <c r="BD192" s="5">
        <f t="shared" si="437"/>
        <v>2.3042423760834915E-6</v>
      </c>
      <c r="BE192" s="5">
        <f t="shared" si="438"/>
        <v>1.0000360706816195E-5</v>
      </c>
      <c r="BF192" s="5">
        <f t="shared" si="439"/>
        <v>2.1700671618672134E-5</v>
      </c>
      <c r="BG192" s="5">
        <f t="shared" si="440"/>
        <v>3.1393477529296591E-5</v>
      </c>
      <c r="BH192" s="5">
        <f t="shared" si="441"/>
        <v>3.4061748711078214E-5</v>
      </c>
      <c r="BI192" s="5">
        <f t="shared" si="442"/>
        <v>2.9565446495665997E-5</v>
      </c>
      <c r="BJ192" s="8">
        <f t="shared" si="443"/>
        <v>0.77163889641966854</v>
      </c>
      <c r="BK192" s="8">
        <f t="shared" si="444"/>
        <v>9.6578603131926177E-2</v>
      </c>
      <c r="BL192" s="8">
        <f t="shared" si="445"/>
        <v>2.5834102520616867E-2</v>
      </c>
      <c r="BM192" s="8">
        <f t="shared" si="446"/>
        <v>0.73854903869201649</v>
      </c>
      <c r="BN192" s="8">
        <f t="shared" si="447"/>
        <v>0.11242168131655686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1.8444444444444399</v>
      </c>
      <c r="F193">
        <f>VLOOKUP(B193,home!$B$2:$E$405,3,FALSE)</f>
        <v>0.72</v>
      </c>
      <c r="G193">
        <f>VLOOKUP(C193,away!$B$2:$E$405,4,FALSE)</f>
        <v>0.54</v>
      </c>
      <c r="H193">
        <f>VLOOKUP(A193,away!$A$2:$E$405,3,FALSE)</f>
        <v>1.24444444444444</v>
      </c>
      <c r="I193">
        <f>VLOOKUP(C193,away!$B$2:$E$405,3,FALSE)</f>
        <v>1.52</v>
      </c>
      <c r="J193">
        <f>VLOOKUP(B193,home!$B$2:$E$405,4,FALSE)</f>
        <v>0.94</v>
      </c>
      <c r="K193" s="3">
        <f t="shared" si="392"/>
        <v>0.71711999999999831</v>
      </c>
      <c r="L193" s="3">
        <f t="shared" si="393"/>
        <v>1.7780622222222158</v>
      </c>
      <c r="M193" s="5">
        <f t="shared" si="394"/>
        <v>8.2481420074609207E-2</v>
      </c>
      <c r="N193" s="5">
        <f t="shared" si="395"/>
        <v>5.9149075963903619E-2</v>
      </c>
      <c r="O193" s="5">
        <f t="shared" si="396"/>
        <v>0.14665709706990374</v>
      </c>
      <c r="P193" s="5">
        <f t="shared" si="397"/>
        <v>0.1051707374507691</v>
      </c>
      <c r="Q193" s="5">
        <f t="shared" si="398"/>
        <v>2.1208492677617229E-2</v>
      </c>
      <c r="R193" s="5">
        <f t="shared" si="399"/>
        <v>0.13038272196038614</v>
      </c>
      <c r="S193" s="5">
        <f t="shared" si="400"/>
        <v>3.352538064309938E-2</v>
      </c>
      <c r="T193" s="5">
        <f t="shared" si="401"/>
        <v>3.771001962034768E-2</v>
      </c>
      <c r="U193" s="5">
        <f t="shared" si="402"/>
        <v>9.3500057572231884E-2</v>
      </c>
      <c r="V193" s="5">
        <f t="shared" si="403"/>
        <v>4.7497417564709085E-3</v>
      </c>
      <c r="W193" s="5">
        <f t="shared" si="404"/>
        <v>5.0696780896576114E-3</v>
      </c>
      <c r="X193" s="5">
        <f t="shared" si="405"/>
        <v>9.0142030900478894E-3</v>
      </c>
      <c r="Y193" s="5">
        <f t="shared" si="406"/>
        <v>8.0139069889264593E-3</v>
      </c>
      <c r="Z193" s="5">
        <f t="shared" si="407"/>
        <v>7.7276197449421838E-2</v>
      </c>
      <c r="AA193" s="5">
        <f t="shared" si="408"/>
        <v>5.5416306714929253E-2</v>
      </c>
      <c r="AB193" s="5">
        <f t="shared" si="409"/>
        <v>1.9870070935704982E-2</v>
      </c>
      <c r="AC193" s="5">
        <f t="shared" si="410"/>
        <v>3.7851997666330428E-4</v>
      </c>
      <c r="AD193" s="5">
        <f t="shared" si="411"/>
        <v>9.0889188791381408E-4</v>
      </c>
      <c r="AE193" s="5">
        <f t="shared" si="412"/>
        <v>1.6160663299837812E-3</v>
      </c>
      <c r="AF193" s="5">
        <f t="shared" si="413"/>
        <v>1.4367332449747318E-3</v>
      </c>
      <c r="AG193" s="5">
        <f t="shared" si="414"/>
        <v>8.5153370210010225E-4</v>
      </c>
      <c r="AH193" s="5">
        <f t="shared" si="415"/>
        <v>3.4350471840450404E-2</v>
      </c>
      <c r="AI193" s="5">
        <f t="shared" si="416"/>
        <v>2.4633410366223733E-2</v>
      </c>
      <c r="AJ193" s="5">
        <f t="shared" si="417"/>
        <v>8.83255562091316E-3</v>
      </c>
      <c r="AK193" s="5">
        <f t="shared" si="418"/>
        <v>2.1113340956230775E-3</v>
      </c>
      <c r="AL193" s="5">
        <f t="shared" si="419"/>
        <v>1.9305790346246642E-5</v>
      </c>
      <c r="AM193" s="5">
        <f t="shared" si="420"/>
        <v>1.3035691013215062E-4</v>
      </c>
      <c r="AN193" s="5">
        <f t="shared" si="421"/>
        <v>2.3178269731159338E-4</v>
      </c>
      <c r="AO193" s="5">
        <f t="shared" si="422"/>
        <v>2.060620289272555E-4</v>
      </c>
      <c r="AP193" s="5">
        <f t="shared" si="423"/>
        <v>1.2213036969000482E-4</v>
      </c>
      <c r="AQ193" s="5">
        <f t="shared" si="424"/>
        <v>5.4288849132957645E-5</v>
      </c>
      <c r="AR193" s="5">
        <f t="shared" si="425"/>
        <v>1.2215455259002568E-2</v>
      </c>
      <c r="AS193" s="5">
        <f t="shared" si="426"/>
        <v>8.7599472753359005E-3</v>
      </c>
      <c r="AT193" s="5">
        <f t="shared" si="427"/>
        <v>3.1409666950444328E-3</v>
      </c>
      <c r="AU193" s="5">
        <f t="shared" si="428"/>
        <v>7.5081667878341962E-4</v>
      </c>
      <c r="AV193" s="5">
        <f t="shared" si="429"/>
        <v>1.3460641417229111E-4</v>
      </c>
      <c r="AW193" s="5">
        <f t="shared" si="430"/>
        <v>6.8379177797728443E-7</v>
      </c>
      <c r="AX193" s="5">
        <f t="shared" si="431"/>
        <v>1.5580257898994596E-5</v>
      </c>
      <c r="AY193" s="5">
        <f t="shared" si="432"/>
        <v>2.7702667982681562E-5</v>
      </c>
      <c r="AZ193" s="5">
        <f t="shared" si="433"/>
        <v>2.4628533697385509E-5</v>
      </c>
      <c r="BA193" s="5">
        <f t="shared" si="434"/>
        <v>1.4597021785349335E-5</v>
      </c>
      <c r="BB193" s="5">
        <f t="shared" si="435"/>
        <v>6.4886032483710791E-6</v>
      </c>
      <c r="BC193" s="5">
        <f t="shared" si="436"/>
        <v>2.307428062183392E-6</v>
      </c>
      <c r="BD193" s="5">
        <f t="shared" si="437"/>
        <v>3.6199732538796958E-3</v>
      </c>
      <c r="BE193" s="5">
        <f t="shared" si="438"/>
        <v>2.5959552198222013E-3</v>
      </c>
      <c r="BF193" s="5">
        <f t="shared" si="439"/>
        <v>9.3080570361944628E-4</v>
      </c>
      <c r="BG193" s="5">
        <f t="shared" si="440"/>
        <v>2.2249979539319193E-4</v>
      </c>
      <c r="BH193" s="5">
        <f t="shared" si="441"/>
        <v>3.9889763318091342E-5</v>
      </c>
      <c r="BI193" s="5">
        <f t="shared" si="442"/>
        <v>5.721149414133921E-6</v>
      </c>
      <c r="BJ193" s="8">
        <f t="shared" si="443"/>
        <v>0.14581452696334185</v>
      </c>
      <c r="BK193" s="8">
        <f t="shared" si="444"/>
        <v>0.22635280835994084</v>
      </c>
      <c r="BL193" s="8">
        <f t="shared" si="445"/>
        <v>0.54817066338415177</v>
      </c>
      <c r="BM193" s="8">
        <f t="shared" si="446"/>
        <v>0.45253763208346254</v>
      </c>
      <c r="BN193" s="8">
        <f t="shared" si="447"/>
        <v>0.54504954519718907</v>
      </c>
    </row>
    <row r="194" spans="1:66" x14ac:dyDescent="0.25">
      <c r="A194" t="s">
        <v>13</v>
      </c>
      <c r="B194" t="s">
        <v>51</v>
      </c>
      <c r="C194" t="s">
        <v>55</v>
      </c>
      <c r="D194" s="16"/>
      <c r="E194">
        <f>VLOOKUP(A194,home!$A$2:$E$405,3,FALSE)</f>
        <v>1.8444444444444399</v>
      </c>
      <c r="F194">
        <f>VLOOKUP(B194,home!$B$2:$E$405,3,FALSE)</f>
        <v>0.43</v>
      </c>
      <c r="G194">
        <f>VLOOKUP(C194,away!$B$2:$E$405,4,FALSE)</f>
        <v>1.36</v>
      </c>
      <c r="H194">
        <f>VLOOKUP(A194,away!$A$2:$E$405,3,FALSE)</f>
        <v>1.24444444444444</v>
      </c>
      <c r="I194">
        <f>VLOOKUP(C194,away!$B$2:$E$405,3,FALSE)</f>
        <v>0.27</v>
      </c>
      <c r="J194">
        <f>VLOOKUP(B194,home!$B$2:$E$405,4,FALSE)</f>
        <v>0.96</v>
      </c>
      <c r="K194" s="3">
        <f t="shared" si="392"/>
        <v>1.0786311111111084</v>
      </c>
      <c r="L194" s="3">
        <f t="shared" si="393"/>
        <v>0.3225599999999989</v>
      </c>
      <c r="M194" s="5">
        <f t="shared" si="394"/>
        <v>0.24630341441764614</v>
      </c>
      <c r="N194" s="5">
        <f t="shared" si="395"/>
        <v>0.26567052556376541</v>
      </c>
      <c r="O194" s="5">
        <f t="shared" si="396"/>
        <v>7.9447629354555682E-2</v>
      </c>
      <c r="P194" s="5">
        <f t="shared" si="397"/>
        <v>8.5694684725847903E-2</v>
      </c>
      <c r="Q194" s="5">
        <f t="shared" si="398"/>
        <v>0.14328024708915821</v>
      </c>
      <c r="R194" s="5">
        <f t="shared" si="399"/>
        <v>1.2813313662302697E-2</v>
      </c>
      <c r="S194" s="5">
        <f t="shared" si="400"/>
        <v>7.4537933300939507E-3</v>
      </c>
      <c r="T194" s="5">
        <f t="shared" si="401"/>
        <v>4.621647650107872E-2</v>
      </c>
      <c r="U194" s="5">
        <f t="shared" si="402"/>
        <v>1.3820838752584701E-2</v>
      </c>
      <c r="V194" s="5">
        <f t="shared" si="403"/>
        <v>2.8814977879768305E-4</v>
      </c>
      <c r="W194" s="5">
        <f t="shared" si="404"/>
        <v>5.1515510706017634E-2</v>
      </c>
      <c r="X194" s="5">
        <f t="shared" si="405"/>
        <v>1.6616843133332993E-2</v>
      </c>
      <c r="Y194" s="5">
        <f t="shared" si="406"/>
        <v>2.6799644605439358E-3</v>
      </c>
      <c r="Z194" s="5">
        <f t="shared" si="407"/>
        <v>1.3776874849707815E-3</v>
      </c>
      <c r="AA194" s="5">
        <f t="shared" si="408"/>
        <v>1.4860165826779022E-3</v>
      </c>
      <c r="AB194" s="5">
        <f t="shared" si="409"/>
        <v>8.0143185885169887E-4</v>
      </c>
      <c r="AC194" s="5">
        <f t="shared" si="410"/>
        <v>6.2658754919906336E-6</v>
      </c>
      <c r="AD194" s="5">
        <f t="shared" si="411"/>
        <v>1.3891558138072E-2</v>
      </c>
      <c r="AE194" s="5">
        <f t="shared" si="412"/>
        <v>4.4808609930164899E-3</v>
      </c>
      <c r="AF194" s="5">
        <f t="shared" si="413"/>
        <v>7.2267326095369698E-4</v>
      </c>
      <c r="AG194" s="5">
        <f t="shared" si="414"/>
        <v>7.7701829017741249E-5</v>
      </c>
      <c r="AH194" s="5">
        <f t="shared" si="415"/>
        <v>1.1109671878804346E-4</v>
      </c>
      <c r="AI194" s="5">
        <f t="shared" si="416"/>
        <v>1.1983237722714565E-4</v>
      </c>
      <c r="AJ194" s="5">
        <f t="shared" si="417"/>
        <v>6.4627465097800798E-5</v>
      </c>
      <c r="AK194" s="5">
        <f t="shared" si="418"/>
        <v>2.3236398162245086E-5</v>
      </c>
      <c r="AL194" s="5">
        <f t="shared" si="419"/>
        <v>8.7201750911510798E-8</v>
      </c>
      <c r="AM194" s="5">
        <f t="shared" si="420"/>
        <v>2.996773357906633E-3</v>
      </c>
      <c r="AN194" s="5">
        <f t="shared" si="421"/>
        <v>9.6663921432636041E-4</v>
      </c>
      <c r="AO194" s="5">
        <f t="shared" si="422"/>
        <v>1.5589957248655489E-4</v>
      </c>
      <c r="AP194" s="5">
        <f t="shared" si="423"/>
        <v>1.6762322033754325E-5</v>
      </c>
      <c r="AQ194" s="5">
        <f t="shared" si="424"/>
        <v>1.3517136488019444E-6</v>
      </c>
      <c r="AR194" s="5">
        <f t="shared" si="425"/>
        <v>7.1670715224542403E-6</v>
      </c>
      <c r="AS194" s="5">
        <f t="shared" si="426"/>
        <v>7.7306263196775997E-6</v>
      </c>
      <c r="AT194" s="5">
        <f t="shared" si="427"/>
        <v>4.169247028389313E-6</v>
      </c>
      <c r="AU194" s="5">
        <f t="shared" si="428"/>
        <v>1.499026518242751E-6</v>
      </c>
      <c r="AV194" s="5">
        <f t="shared" si="429"/>
        <v>4.0422415973929867E-7</v>
      </c>
      <c r="AW194" s="5">
        <f t="shared" si="430"/>
        <v>8.4276435242958811E-10</v>
      </c>
      <c r="AX194" s="5">
        <f t="shared" si="431"/>
        <v>5.3873549613116624E-4</v>
      </c>
      <c r="AY194" s="5">
        <f t="shared" si="432"/>
        <v>1.7377452163206843E-4</v>
      </c>
      <c r="AZ194" s="5">
        <f t="shared" si="433"/>
        <v>2.8026354848819899E-5</v>
      </c>
      <c r="BA194" s="5">
        <f t="shared" si="434"/>
        <v>3.0133936733451054E-6</v>
      </c>
      <c r="BB194" s="5">
        <f t="shared" si="435"/>
        <v>2.4300006581854852E-7</v>
      </c>
      <c r="BC194" s="5">
        <f t="shared" si="436"/>
        <v>1.5676420246086162E-8</v>
      </c>
      <c r="BD194" s="5">
        <f t="shared" si="437"/>
        <v>3.8530176504713816E-7</v>
      </c>
      <c r="BE194" s="5">
        <f t="shared" si="438"/>
        <v>4.1559847094586581E-7</v>
      </c>
      <c r="BF194" s="5">
        <f t="shared" si="439"/>
        <v>2.2413872024620845E-7</v>
      </c>
      <c r="BG194" s="5">
        <f t="shared" si="440"/>
        <v>8.058766562072992E-8</v>
      </c>
      <c r="BH194" s="5">
        <f t="shared" si="441"/>
        <v>2.1731090827584594E-8</v>
      </c>
      <c r="BI194" s="5">
        <f t="shared" si="442"/>
        <v>4.6879661290027988E-9</v>
      </c>
      <c r="BJ194" s="8">
        <f t="shared" si="443"/>
        <v>0.55003359629813031</v>
      </c>
      <c r="BK194" s="8">
        <f t="shared" si="444"/>
        <v>0.33992016985126072</v>
      </c>
      <c r="BL194" s="8">
        <f t="shared" si="445"/>
        <v>0.10871012541147528</v>
      </c>
      <c r="BM194" s="8">
        <f t="shared" si="446"/>
        <v>0.16665799055369326</v>
      </c>
      <c r="BN194" s="8">
        <f t="shared" si="447"/>
        <v>0.83320981481327605</v>
      </c>
    </row>
    <row r="195" spans="1:66" x14ac:dyDescent="0.25">
      <c r="A195" t="s">
        <v>13</v>
      </c>
      <c r="B195" t="s">
        <v>43</v>
      </c>
      <c r="C195" t="s">
        <v>229</v>
      </c>
      <c r="D195" s="16"/>
      <c r="E195">
        <f>VLOOKUP(A195,home!$A$2:$E$405,3,FALSE)</f>
        <v>1.8444444444444399</v>
      </c>
      <c r="F195">
        <f>VLOOKUP(B195,home!$B$2:$E$405,3,FALSE)</f>
        <v>1.72</v>
      </c>
      <c r="G195">
        <f>VLOOKUP(C195,away!$B$2:$E$405,4,FALSE)</f>
        <v>1.08</v>
      </c>
      <c r="H195">
        <f>VLOOKUP(A195,away!$A$2:$E$405,3,FALSE)</f>
        <v>1.24444444444444</v>
      </c>
      <c r="I195">
        <f>VLOOKUP(C195,away!$B$2:$E$405,3,FALSE)</f>
        <v>0.65</v>
      </c>
      <c r="J195">
        <f>VLOOKUP(B195,home!$B$2:$E$405,4,FALSE)</f>
        <v>1.07</v>
      </c>
      <c r="K195" s="3">
        <f t="shared" si="392"/>
        <v>3.4262399999999915</v>
      </c>
      <c r="L195" s="3">
        <f t="shared" si="393"/>
        <v>0.86551111111110801</v>
      </c>
      <c r="M195" s="5">
        <f t="shared" si="394"/>
        <v>1.3680947450464123E-2</v>
      </c>
      <c r="N195" s="5">
        <f t="shared" si="395"/>
        <v>4.6874209392678085E-2</v>
      </c>
      <c r="O195" s="5">
        <f t="shared" si="396"/>
        <v>1.1841012028903881E-2</v>
      </c>
      <c r="P195" s="5">
        <f t="shared" si="397"/>
        <v>4.0570149053911542E-2</v>
      </c>
      <c r="Q195" s="5">
        <f t="shared" si="398"/>
        <v>8.030114559478449E-2</v>
      </c>
      <c r="R195" s="5">
        <f t="shared" si="399"/>
        <v>5.1242637389082978E-3</v>
      </c>
      <c r="S195" s="5">
        <f t="shared" si="400"/>
        <v>3.0077174848748538E-2</v>
      </c>
      <c r="T195" s="5">
        <f t="shared" si="401"/>
        <v>6.9501533747236777E-2</v>
      </c>
      <c r="U195" s="5">
        <f t="shared" si="402"/>
        <v>1.7556957392797123E-2</v>
      </c>
      <c r="V195" s="5">
        <f t="shared" si="403"/>
        <v>9.910257971309757E-3</v>
      </c>
      <c r="W195" s="5">
        <f t="shared" si="404"/>
        <v>9.1710332360891253E-2</v>
      </c>
      <c r="X195" s="5">
        <f t="shared" si="405"/>
        <v>7.937631166204398E-2</v>
      </c>
      <c r="Y195" s="5">
        <f t="shared" si="406"/>
        <v>3.4350539851258646E-2</v>
      </c>
      <c r="Z195" s="5">
        <f t="shared" si="407"/>
        <v>1.4783690674296272E-3</v>
      </c>
      <c r="AA195" s="5">
        <f t="shared" si="408"/>
        <v>5.0652472335900745E-3</v>
      </c>
      <c r="AB195" s="5">
        <f t="shared" si="409"/>
        <v>8.6773763408078079E-3</v>
      </c>
      <c r="AC195" s="5">
        <f t="shared" si="410"/>
        <v>1.8367726564375842E-3</v>
      </c>
      <c r="AD195" s="5">
        <f t="shared" si="411"/>
        <v>7.8555402287044815E-2</v>
      </c>
      <c r="AE195" s="5">
        <f t="shared" si="412"/>
        <v>6.7990573517240221E-2</v>
      </c>
      <c r="AF195" s="5">
        <f t="shared" si="413"/>
        <v>2.9423298414994033E-2</v>
      </c>
      <c r="AG195" s="5">
        <f t="shared" si="414"/>
        <v>8.4887305679050649E-3</v>
      </c>
      <c r="AH195" s="5">
        <f t="shared" si="415"/>
        <v>3.198862135458272E-4</v>
      </c>
      <c r="AI195" s="5">
        <f t="shared" si="416"/>
        <v>1.0960069402992524E-3</v>
      </c>
      <c r="AJ195" s="5">
        <f t="shared" si="417"/>
        <v>1.8775914095654511E-3</v>
      </c>
      <c r="AK195" s="5">
        <f t="shared" si="418"/>
        <v>2.1443595970365051E-3</v>
      </c>
      <c r="AL195" s="5">
        <f t="shared" si="419"/>
        <v>2.178742100125349E-4</v>
      </c>
      <c r="AM195" s="5">
        <f t="shared" si="420"/>
        <v>5.3829932306392748E-2</v>
      </c>
      <c r="AN195" s="5">
        <f t="shared" si="421"/>
        <v>4.6590404521541708E-2</v>
      </c>
      <c r="AO195" s="5">
        <f t="shared" si="422"/>
        <v>2.016225639227778E-2</v>
      </c>
      <c r="AP195" s="5">
        <f t="shared" si="423"/>
        <v>5.8168856441957947E-3</v>
      </c>
      <c r="AQ195" s="5">
        <f t="shared" si="424"/>
        <v>1.2586447892785385E-3</v>
      </c>
      <c r="AR195" s="5">
        <f t="shared" si="425"/>
        <v>5.5373014423034835E-5</v>
      </c>
      <c r="AS195" s="5">
        <f t="shared" si="426"/>
        <v>1.8972123693677842E-4</v>
      </c>
      <c r="AT195" s="5">
        <f t="shared" si="427"/>
        <v>3.2501524542113307E-4</v>
      </c>
      <c r="AU195" s="5">
        <f t="shared" si="428"/>
        <v>3.7119341149056674E-4</v>
      </c>
      <c r="AV195" s="5">
        <f t="shared" si="429"/>
        <v>3.1794942854635909E-4</v>
      </c>
      <c r="AW195" s="5">
        <f t="shared" si="430"/>
        <v>1.7947078119683993E-5</v>
      </c>
      <c r="AX195" s="5">
        <f t="shared" si="431"/>
        <v>3.0739044544242429E-2</v>
      </c>
      <c r="AY195" s="5">
        <f t="shared" si="432"/>
        <v>2.6604984597981104E-2</v>
      </c>
      <c r="AZ195" s="5">
        <f t="shared" si="433"/>
        <v>1.1513454890246272E-2</v>
      </c>
      <c r="BA195" s="5">
        <f t="shared" si="434"/>
        <v>3.3216743782615576E-3</v>
      </c>
      <c r="BB195" s="5">
        <f t="shared" si="435"/>
        <v>7.1873652046961466E-4</v>
      </c>
      <c r="BC195" s="5">
        <f t="shared" si="436"/>
        <v>1.244148888855576E-4</v>
      </c>
      <c r="BD195" s="5">
        <f t="shared" si="437"/>
        <v>7.987659873142046E-6</v>
      </c>
      <c r="BE195" s="5">
        <f t="shared" si="438"/>
        <v>2.7367639763754137E-5</v>
      </c>
      <c r="BF195" s="5">
        <f t="shared" si="439"/>
        <v>4.6884051032082376E-5</v>
      </c>
      <c r="BG195" s="5">
        <f t="shared" si="440"/>
        <v>5.3545337002720505E-5</v>
      </c>
      <c r="BH195" s="5">
        <f t="shared" si="441"/>
        <v>4.5864793863050167E-5</v>
      </c>
      <c r="BI195" s="5">
        <f t="shared" si="442"/>
        <v>3.1428758265067317E-5</v>
      </c>
      <c r="BJ195" s="8">
        <f t="shared" si="443"/>
        <v>0.7872525108698506</v>
      </c>
      <c r="BK195" s="8">
        <f t="shared" si="444"/>
        <v>0.12289816078886519</v>
      </c>
      <c r="BL195" s="8">
        <f t="shared" si="445"/>
        <v>5.5175031472071909E-2</v>
      </c>
      <c r="BM195" s="8">
        <f t="shared" si="446"/>
        <v>0.74182530741870534</v>
      </c>
      <c r="BN195" s="8">
        <f t="shared" si="447"/>
        <v>0.1983917272596504</v>
      </c>
    </row>
    <row r="196" spans="1:66" x14ac:dyDescent="0.25">
      <c r="A196" t="s">
        <v>16</v>
      </c>
      <c r="B196" t="s">
        <v>233</v>
      </c>
      <c r="C196" t="s">
        <v>235</v>
      </c>
      <c r="D196" s="16"/>
      <c r="E196">
        <f>VLOOKUP(A196,home!$A$2:$E$405,3,FALSE)</f>
        <v>1.49074074074074</v>
      </c>
      <c r="F196">
        <f>VLOOKUP(B196,home!$B$2:$E$405,3,FALSE)</f>
        <v>0.45</v>
      </c>
      <c r="G196">
        <f>VLOOKUP(C196,away!$B$2:$E$405,4,FALSE)</f>
        <v>0.45</v>
      </c>
      <c r="H196">
        <f>VLOOKUP(A196,away!$A$2:$E$405,3,FALSE)</f>
        <v>1.3333333333333299</v>
      </c>
      <c r="I196">
        <f>VLOOKUP(C196,away!$B$2:$E$405,3,FALSE)</f>
        <v>1.1200000000000001</v>
      </c>
      <c r="J196">
        <f>VLOOKUP(B196,home!$B$2:$E$405,4,FALSE)</f>
        <v>1.5</v>
      </c>
      <c r="K196" s="3">
        <f t="shared" si="392"/>
        <v>0.30187499999999989</v>
      </c>
      <c r="L196" s="3">
        <f t="shared" si="393"/>
        <v>2.2399999999999944</v>
      </c>
      <c r="M196" s="5">
        <f t="shared" si="394"/>
        <v>7.8718663836806632E-2</v>
      </c>
      <c r="N196" s="5">
        <f t="shared" si="395"/>
        <v>2.3763196645735996E-2</v>
      </c>
      <c r="O196" s="5">
        <f t="shared" si="396"/>
        <v>0.17632980699444642</v>
      </c>
      <c r="P196" s="5">
        <f t="shared" si="397"/>
        <v>5.3229560486448495E-2</v>
      </c>
      <c r="Q196" s="5">
        <f t="shared" si="398"/>
        <v>3.5867574937157756E-3</v>
      </c>
      <c r="R196" s="5">
        <f t="shared" si="399"/>
        <v>0.19748938383377954</v>
      </c>
      <c r="S196" s="5">
        <f t="shared" si="400"/>
        <v>8.9984572002340946E-3</v>
      </c>
      <c r="T196" s="5">
        <f t="shared" si="401"/>
        <v>8.0343367859233173E-3</v>
      </c>
      <c r="U196" s="5">
        <f t="shared" si="402"/>
        <v>5.9617107744822179E-2</v>
      </c>
      <c r="V196" s="5">
        <f t="shared" si="403"/>
        <v>6.7608408431091987E-4</v>
      </c>
      <c r="W196" s="5">
        <f t="shared" si="404"/>
        <v>3.6091747280514989E-4</v>
      </c>
      <c r="X196" s="5">
        <f t="shared" si="405"/>
        <v>8.0845513908353367E-4</v>
      </c>
      <c r="Y196" s="5">
        <f t="shared" si="406"/>
        <v>9.0546975577355561E-4</v>
      </c>
      <c r="Z196" s="5">
        <f t="shared" si="407"/>
        <v>0.14745873992922168</v>
      </c>
      <c r="AA196" s="5">
        <f t="shared" si="408"/>
        <v>4.451410711613378E-2</v>
      </c>
      <c r="AB196" s="5">
        <f t="shared" si="409"/>
        <v>6.71884804284144E-3</v>
      </c>
      <c r="AC196" s="5">
        <f t="shared" si="410"/>
        <v>2.8573003613190153E-5</v>
      </c>
      <c r="AD196" s="5">
        <f t="shared" si="411"/>
        <v>2.7237990525763639E-5</v>
      </c>
      <c r="AE196" s="5">
        <f t="shared" si="412"/>
        <v>6.101309877771039E-5</v>
      </c>
      <c r="AF196" s="5">
        <f t="shared" si="413"/>
        <v>6.8334670631035486E-5</v>
      </c>
      <c r="AG196" s="5">
        <f t="shared" si="414"/>
        <v>5.1023220737839698E-5</v>
      </c>
      <c r="AH196" s="5">
        <f t="shared" si="415"/>
        <v>8.2576894360363917E-2</v>
      </c>
      <c r="AI196" s="5">
        <f t="shared" si="416"/>
        <v>2.4927899985034849E-2</v>
      </c>
      <c r="AJ196" s="5">
        <f t="shared" si="417"/>
        <v>3.7625549039911966E-3</v>
      </c>
      <c r="AK196" s="5">
        <f t="shared" si="418"/>
        <v>3.7860708721411407E-4</v>
      </c>
      <c r="AL196" s="5">
        <f t="shared" si="419"/>
        <v>7.7284260172956577E-7</v>
      </c>
      <c r="AM196" s="5">
        <f t="shared" si="420"/>
        <v>1.6444936779929798E-6</v>
      </c>
      <c r="AN196" s="5">
        <f t="shared" si="421"/>
        <v>3.6836658387042655E-6</v>
      </c>
      <c r="AO196" s="5">
        <f t="shared" si="422"/>
        <v>4.1257057393487674E-6</v>
      </c>
      <c r="AP196" s="5">
        <f t="shared" si="423"/>
        <v>3.0805269520470721E-6</v>
      </c>
      <c r="AQ196" s="5">
        <f t="shared" si="424"/>
        <v>1.7250950931463557E-6</v>
      </c>
      <c r="AR196" s="5">
        <f t="shared" si="425"/>
        <v>3.699444867344296E-2</v>
      </c>
      <c r="AS196" s="5">
        <f t="shared" si="426"/>
        <v>1.1167699193295591E-2</v>
      </c>
      <c r="AT196" s="5">
        <f t="shared" si="427"/>
        <v>1.6856245969880527E-3</v>
      </c>
      <c r="AU196" s="5">
        <f t="shared" si="428"/>
        <v>1.6961597507192278E-4</v>
      </c>
      <c r="AV196" s="5">
        <f t="shared" si="429"/>
        <v>1.2800705618709163E-5</v>
      </c>
      <c r="AW196" s="5">
        <f t="shared" si="430"/>
        <v>1.4516560202486959E-8</v>
      </c>
      <c r="AX196" s="5">
        <f t="shared" si="431"/>
        <v>8.2738588174021726E-8</v>
      </c>
      <c r="AY196" s="5">
        <f t="shared" si="432"/>
        <v>1.8533443750980817E-7</v>
      </c>
      <c r="AZ196" s="5">
        <f t="shared" si="433"/>
        <v>2.0757457001098467E-7</v>
      </c>
      <c r="BA196" s="5">
        <f t="shared" si="434"/>
        <v>1.5498901227486818E-7</v>
      </c>
      <c r="BB196" s="5">
        <f t="shared" si="435"/>
        <v>8.6793846873925939E-8</v>
      </c>
      <c r="BC196" s="5">
        <f t="shared" si="436"/>
        <v>3.8883643399518748E-8</v>
      </c>
      <c r="BD196" s="5">
        <f t="shared" si="437"/>
        <v>1.3811260838085334E-2</v>
      </c>
      <c r="BE196" s="5">
        <f t="shared" si="438"/>
        <v>4.1692743654970091E-3</v>
      </c>
      <c r="BF196" s="5">
        <f t="shared" si="439"/>
        <v>6.2929984954220454E-4</v>
      </c>
      <c r="BG196" s="5">
        <f t="shared" si="440"/>
        <v>6.3323297360184331E-5</v>
      </c>
      <c r="BH196" s="5">
        <f t="shared" si="441"/>
        <v>4.7789300976514076E-6</v>
      </c>
      <c r="BI196" s="5">
        <f t="shared" si="442"/>
        <v>2.8852790464570377E-7</v>
      </c>
      <c r="BJ196" s="8">
        <f t="shared" si="443"/>
        <v>3.7681758075109179E-2</v>
      </c>
      <c r="BK196" s="8">
        <f t="shared" si="444"/>
        <v>0.14165229678845256</v>
      </c>
      <c r="BL196" s="8">
        <f t="shared" si="445"/>
        <v>0.66502362502153178</v>
      </c>
      <c r="BM196" s="8">
        <f t="shared" si="446"/>
        <v>0.45869887970550505</v>
      </c>
      <c r="BN196" s="8">
        <f t="shared" si="447"/>
        <v>0.5331173692909329</v>
      </c>
    </row>
    <row r="197" spans="1:66" x14ac:dyDescent="0.25">
      <c r="A197" t="s">
        <v>16</v>
      </c>
      <c r="B197" t="s">
        <v>56</v>
      </c>
      <c r="C197" t="s">
        <v>58</v>
      </c>
      <c r="D197" s="16"/>
      <c r="E197">
        <f>VLOOKUP(A197,home!$A$2:$E$405,3,FALSE)</f>
        <v>1.49074074074074</v>
      </c>
      <c r="F197">
        <f>VLOOKUP(B197,home!$B$2:$E$405,3,FALSE)</f>
        <v>1.01</v>
      </c>
      <c r="G197">
        <f>VLOOKUP(C197,away!$B$2:$E$405,4,FALSE)</f>
        <v>0.86</v>
      </c>
      <c r="H197">
        <f>VLOOKUP(A197,away!$A$2:$E$405,3,FALSE)</f>
        <v>1.3333333333333299</v>
      </c>
      <c r="I197">
        <f>VLOOKUP(C197,away!$B$2:$E$405,3,FALSE)</f>
        <v>0.77</v>
      </c>
      <c r="J197">
        <f>VLOOKUP(B197,home!$B$2:$E$405,4,FALSE)</f>
        <v>0.13</v>
      </c>
      <c r="K197" s="3">
        <f t="shared" si="392"/>
        <v>1.2948574074074068</v>
      </c>
      <c r="L197" s="3">
        <f t="shared" si="393"/>
        <v>0.13346666666666634</v>
      </c>
      <c r="M197" s="5">
        <f t="shared" si="394"/>
        <v>0.2397103225354742</v>
      </c>
      <c r="N197" s="5">
        <f t="shared" si="395"/>
        <v>0.31039068676707743</v>
      </c>
      <c r="O197" s="5">
        <f t="shared" si="396"/>
        <v>3.1993337714401208E-2</v>
      </c>
      <c r="P197" s="5">
        <f t="shared" si="397"/>
        <v>4.142681032717916E-2</v>
      </c>
      <c r="Q197" s="5">
        <f t="shared" si="398"/>
        <v>0.20095583997531125</v>
      </c>
      <c r="R197" s="5">
        <f t="shared" si="399"/>
        <v>2.1350220701410352E-3</v>
      </c>
      <c r="S197" s="5">
        <f t="shared" si="400"/>
        <v>1.7898484676542293E-3</v>
      </c>
      <c r="T197" s="5">
        <f t="shared" si="401"/>
        <v>2.6820906108704804E-2</v>
      </c>
      <c r="U197" s="5">
        <f t="shared" si="402"/>
        <v>2.7645491425004158E-3</v>
      </c>
      <c r="V197" s="5">
        <f t="shared" si="403"/>
        <v>3.4369128074449587E-5</v>
      </c>
      <c r="W197" s="5">
        <f t="shared" si="404"/>
        <v>8.6736385984603037E-2</v>
      </c>
      <c r="X197" s="5">
        <f t="shared" si="405"/>
        <v>1.1576416316078324E-2</v>
      </c>
      <c r="Y197" s="5">
        <f t="shared" si="406"/>
        <v>7.7253284882629141E-4</v>
      </c>
      <c r="Z197" s="5">
        <f t="shared" si="407"/>
        <v>9.4984759653829787E-5</v>
      </c>
      <c r="AA197" s="5">
        <f t="shared" si="408"/>
        <v>1.2299171962857372E-4</v>
      </c>
      <c r="AB197" s="5">
        <f t="shared" si="409"/>
        <v>7.9628369605416833E-5</v>
      </c>
      <c r="AC197" s="5">
        <f t="shared" si="410"/>
        <v>3.7123019327840139E-7</v>
      </c>
      <c r="AD197" s="5">
        <f t="shared" si="411"/>
        <v>2.8077812970977823E-2</v>
      </c>
      <c r="AE197" s="5">
        <f t="shared" si="412"/>
        <v>3.7474521045264973E-3</v>
      </c>
      <c r="AF197" s="5">
        <f t="shared" si="413"/>
        <v>2.5007997044206758E-4</v>
      </c>
      <c r="AG197" s="5">
        <f t="shared" si="414"/>
        <v>1.1125780018333733E-5</v>
      </c>
      <c r="AH197" s="5">
        <f t="shared" si="415"/>
        <v>3.1693248137827804E-6</v>
      </c>
      <c r="AI197" s="5">
        <f t="shared" si="416"/>
        <v>4.1038237116067336E-6</v>
      </c>
      <c r="AJ197" s="5">
        <f t="shared" si="417"/>
        <v>2.6569332658340689E-6</v>
      </c>
      <c r="AK197" s="5">
        <f t="shared" si="418"/>
        <v>1.1467832400841319E-6</v>
      </c>
      <c r="AL197" s="5">
        <f t="shared" si="419"/>
        <v>2.5662445641890143E-9</v>
      </c>
      <c r="AM197" s="5">
        <f t="shared" si="420"/>
        <v>7.2713528218540796E-3</v>
      </c>
      <c r="AN197" s="5">
        <f t="shared" si="421"/>
        <v>9.7048322329012203E-4</v>
      </c>
      <c r="AO197" s="5">
        <f t="shared" si="422"/>
        <v>6.476358043422731E-5</v>
      </c>
      <c r="AP197" s="5">
        <f t="shared" si="423"/>
        <v>2.8812597339849496E-6</v>
      </c>
      <c r="AQ197" s="5">
        <f t="shared" si="424"/>
        <v>9.6138033123964262E-8</v>
      </c>
      <c r="AR197" s="5">
        <f t="shared" si="425"/>
        <v>8.459984369590819E-8</v>
      </c>
      <c r="AS197" s="5">
        <f t="shared" si="426"/>
        <v>1.0954473427515554E-7</v>
      </c>
      <c r="AT197" s="5">
        <f t="shared" si="427"/>
        <v>7.0922405309330614E-8</v>
      </c>
      <c r="AU197" s="5">
        <f t="shared" si="428"/>
        <v>3.0611467288645702E-8</v>
      </c>
      <c r="AV197" s="5">
        <f t="shared" si="429"/>
        <v>9.9093712925781092E-9</v>
      </c>
      <c r="AW197" s="5">
        <f t="shared" si="430"/>
        <v>1.2319421125712161E-11</v>
      </c>
      <c r="AX197" s="5">
        <f t="shared" si="431"/>
        <v>1.5692275105417509E-3</v>
      </c>
      <c r="AY197" s="5">
        <f t="shared" si="432"/>
        <v>2.094395650736385E-4</v>
      </c>
      <c r="AZ197" s="5">
        <f t="shared" si="433"/>
        <v>1.3976600309247439E-5</v>
      </c>
      <c r="BA197" s="5">
        <f t="shared" si="434"/>
        <v>6.2180341820251778E-7</v>
      </c>
      <c r="BB197" s="5">
        <f t="shared" si="435"/>
        <v>2.0747507387357295E-8</v>
      </c>
      <c r="BC197" s="5">
        <f t="shared" si="436"/>
        <v>5.5382013052652302E-10</v>
      </c>
      <c r="BD197" s="5">
        <f t="shared" si="437"/>
        <v>1.8818765231023052E-9</v>
      </c>
      <c r="BE197" s="5">
        <f t="shared" si="438"/>
        <v>2.4367617557651162E-9</v>
      </c>
      <c r="BF197" s="5">
        <f t="shared" si="439"/>
        <v>1.57762950476977E-9</v>
      </c>
      <c r="BG197" s="5">
        <f t="shared" si="440"/>
        <v>6.8093508346520489E-10</v>
      </c>
      <c r="BH197" s="5">
        <f t="shared" si="441"/>
        <v>2.2042845919712547E-10</v>
      </c>
      <c r="BI197" s="5">
        <f t="shared" si="442"/>
        <v>5.708468463895984E-11</v>
      </c>
      <c r="BJ197" s="8">
        <f t="shared" si="443"/>
        <v>0.6794421026305818</v>
      </c>
      <c r="BK197" s="8">
        <f t="shared" si="444"/>
        <v>0.28317116381989349</v>
      </c>
      <c r="BL197" s="8">
        <f t="shared" si="445"/>
        <v>3.7106918323845835E-2</v>
      </c>
      <c r="BM197" s="8">
        <f t="shared" si="446"/>
        <v>0.17299371059163648</v>
      </c>
      <c r="BN197" s="8">
        <f t="shared" si="447"/>
        <v>0.82661201938958428</v>
      </c>
    </row>
    <row r="198" spans="1:66" x14ac:dyDescent="0.25">
      <c r="A198" t="s">
        <v>16</v>
      </c>
      <c r="B198" t="s">
        <v>236</v>
      </c>
      <c r="C198" t="s">
        <v>467</v>
      </c>
      <c r="D198" s="16"/>
      <c r="E198">
        <f>VLOOKUP(A198,home!$A$2:$E$405,3,FALSE)</f>
        <v>1.49074074074074</v>
      </c>
      <c r="F198">
        <f>VLOOKUP(B198,home!$B$2:$E$405,3,FALSE)</f>
        <v>0.45</v>
      </c>
      <c r="G198" t="e">
        <f>VLOOKUP(C198,away!$B$2:$E$405,4,FALSE)</f>
        <v>#N/A</v>
      </c>
      <c r="H198">
        <f>VLOOKUP(A198,away!$A$2:$E$405,3,FALSE)</f>
        <v>1.3333333333333299</v>
      </c>
      <c r="I198" t="e">
        <f>VLOOKUP(C198,away!$B$2:$E$405,3,FALSE)</f>
        <v>#N/A</v>
      </c>
      <c r="J198">
        <f>VLOOKUP(B198,home!$B$2:$E$405,4,FALSE)</f>
        <v>1.88</v>
      </c>
      <c r="K198" s="3" t="e">
        <f t="shared" si="392"/>
        <v>#N/A</v>
      </c>
      <c r="L198" s="3" t="e">
        <f t="shared" si="393"/>
        <v>#N/A</v>
      </c>
      <c r="M198" s="5" t="e">
        <f t="shared" si="394"/>
        <v>#N/A</v>
      </c>
      <c r="N198" s="5" t="e">
        <f t="shared" si="395"/>
        <v>#N/A</v>
      </c>
      <c r="O198" s="5" t="e">
        <f t="shared" si="396"/>
        <v>#N/A</v>
      </c>
      <c r="P198" s="5" t="e">
        <f t="shared" si="397"/>
        <v>#N/A</v>
      </c>
      <c r="Q198" s="5" t="e">
        <f t="shared" si="398"/>
        <v>#N/A</v>
      </c>
      <c r="R198" s="5" t="e">
        <f t="shared" si="399"/>
        <v>#N/A</v>
      </c>
      <c r="S198" s="5" t="e">
        <f t="shared" si="400"/>
        <v>#N/A</v>
      </c>
      <c r="T198" s="5" t="e">
        <f t="shared" si="401"/>
        <v>#N/A</v>
      </c>
      <c r="U198" s="5" t="e">
        <f t="shared" si="402"/>
        <v>#N/A</v>
      </c>
      <c r="V198" s="5" t="e">
        <f t="shared" si="403"/>
        <v>#N/A</v>
      </c>
      <c r="W198" s="5" t="e">
        <f t="shared" si="404"/>
        <v>#N/A</v>
      </c>
      <c r="X198" s="5" t="e">
        <f t="shared" si="405"/>
        <v>#N/A</v>
      </c>
      <c r="Y198" s="5" t="e">
        <f t="shared" si="406"/>
        <v>#N/A</v>
      </c>
      <c r="Z198" s="5" t="e">
        <f t="shared" si="407"/>
        <v>#N/A</v>
      </c>
      <c r="AA198" s="5" t="e">
        <f t="shared" si="408"/>
        <v>#N/A</v>
      </c>
      <c r="AB198" s="5" t="e">
        <f t="shared" si="409"/>
        <v>#N/A</v>
      </c>
      <c r="AC198" s="5" t="e">
        <f t="shared" si="410"/>
        <v>#N/A</v>
      </c>
      <c r="AD198" s="5" t="e">
        <f t="shared" si="411"/>
        <v>#N/A</v>
      </c>
      <c r="AE198" s="5" t="e">
        <f t="shared" si="412"/>
        <v>#N/A</v>
      </c>
      <c r="AF198" s="5" t="e">
        <f t="shared" si="413"/>
        <v>#N/A</v>
      </c>
      <c r="AG198" s="5" t="e">
        <f t="shared" si="414"/>
        <v>#N/A</v>
      </c>
      <c r="AH198" s="5" t="e">
        <f t="shared" si="415"/>
        <v>#N/A</v>
      </c>
      <c r="AI198" s="5" t="e">
        <f t="shared" si="416"/>
        <v>#N/A</v>
      </c>
      <c r="AJ198" s="5" t="e">
        <f t="shared" si="417"/>
        <v>#N/A</v>
      </c>
      <c r="AK198" s="5" t="e">
        <f t="shared" si="418"/>
        <v>#N/A</v>
      </c>
      <c r="AL198" s="5" t="e">
        <f t="shared" si="419"/>
        <v>#N/A</v>
      </c>
      <c r="AM198" s="5" t="e">
        <f t="shared" si="420"/>
        <v>#N/A</v>
      </c>
      <c r="AN198" s="5" t="e">
        <f t="shared" si="421"/>
        <v>#N/A</v>
      </c>
      <c r="AO198" s="5" t="e">
        <f t="shared" si="422"/>
        <v>#N/A</v>
      </c>
      <c r="AP198" s="5" t="e">
        <f t="shared" si="423"/>
        <v>#N/A</v>
      </c>
      <c r="AQ198" s="5" t="e">
        <f t="shared" si="424"/>
        <v>#N/A</v>
      </c>
      <c r="AR198" s="5" t="e">
        <f t="shared" si="425"/>
        <v>#N/A</v>
      </c>
      <c r="AS198" s="5" t="e">
        <f t="shared" si="426"/>
        <v>#N/A</v>
      </c>
      <c r="AT198" s="5" t="e">
        <f t="shared" si="427"/>
        <v>#N/A</v>
      </c>
      <c r="AU198" s="5" t="e">
        <f t="shared" si="428"/>
        <v>#N/A</v>
      </c>
      <c r="AV198" s="5" t="e">
        <f t="shared" si="429"/>
        <v>#N/A</v>
      </c>
      <c r="AW198" s="5" t="e">
        <f t="shared" si="430"/>
        <v>#N/A</v>
      </c>
      <c r="AX198" s="5" t="e">
        <f t="shared" si="431"/>
        <v>#N/A</v>
      </c>
      <c r="AY198" s="5" t="e">
        <f t="shared" si="432"/>
        <v>#N/A</v>
      </c>
      <c r="AZ198" s="5" t="e">
        <f t="shared" si="433"/>
        <v>#N/A</v>
      </c>
      <c r="BA198" s="5" t="e">
        <f t="shared" si="434"/>
        <v>#N/A</v>
      </c>
      <c r="BB198" s="5" t="e">
        <f t="shared" si="435"/>
        <v>#N/A</v>
      </c>
      <c r="BC198" s="5" t="e">
        <f t="shared" si="436"/>
        <v>#N/A</v>
      </c>
      <c r="BD198" s="5" t="e">
        <f t="shared" si="437"/>
        <v>#N/A</v>
      </c>
      <c r="BE198" s="5" t="e">
        <f t="shared" si="438"/>
        <v>#N/A</v>
      </c>
      <c r="BF198" s="5" t="e">
        <f t="shared" si="439"/>
        <v>#N/A</v>
      </c>
      <c r="BG198" s="5" t="e">
        <f t="shared" si="440"/>
        <v>#N/A</v>
      </c>
      <c r="BH198" s="5" t="e">
        <f t="shared" si="441"/>
        <v>#N/A</v>
      </c>
      <c r="BI198" s="5" t="e">
        <f t="shared" si="442"/>
        <v>#N/A</v>
      </c>
      <c r="BJ198" s="8" t="e">
        <f t="shared" si="443"/>
        <v>#N/A</v>
      </c>
      <c r="BK198" s="8" t="e">
        <f t="shared" si="444"/>
        <v>#N/A</v>
      </c>
      <c r="BL198" s="8" t="e">
        <f t="shared" si="445"/>
        <v>#N/A</v>
      </c>
      <c r="BM198" s="8" t="e">
        <f t="shared" si="446"/>
        <v>#N/A</v>
      </c>
      <c r="BN198" s="8" t="e">
        <f t="shared" si="447"/>
        <v>#N/A</v>
      </c>
    </row>
    <row r="199" spans="1:66" x14ac:dyDescent="0.25">
      <c r="A199" t="s">
        <v>16</v>
      </c>
      <c r="B199" t="s">
        <v>448</v>
      </c>
      <c r="C199" t="s">
        <v>59</v>
      </c>
      <c r="D199" s="16"/>
      <c r="E199">
        <f>VLOOKUP(A199,home!$A$2:$E$405,3,FALSE)</f>
        <v>1.49074074074074</v>
      </c>
      <c r="F199">
        <f>VLOOKUP(B199,home!$B$2:$E$405,3,FALSE)</f>
        <v>0.89</v>
      </c>
      <c r="G199">
        <f>VLOOKUP(C199,away!$B$2:$E$405,4,FALSE)</f>
        <v>1.1200000000000001</v>
      </c>
      <c r="H199">
        <f>VLOOKUP(A199,away!$A$2:$E$405,3,FALSE)</f>
        <v>1.3333333333333299</v>
      </c>
      <c r="I199">
        <f>VLOOKUP(C199,away!$B$2:$E$405,3,FALSE)</f>
        <v>0.56000000000000005</v>
      </c>
      <c r="J199">
        <f>VLOOKUP(B199,home!$B$2:$E$405,4,FALSE)</f>
        <v>0.63</v>
      </c>
      <c r="K199" s="3">
        <f t="shared" si="392"/>
        <v>1.4859703703703699</v>
      </c>
      <c r="L199" s="3">
        <f t="shared" si="393"/>
        <v>0.47039999999999882</v>
      </c>
      <c r="M199" s="5">
        <f t="shared" si="394"/>
        <v>0.14137061379210222</v>
      </c>
      <c r="N199" s="5">
        <f t="shared" si="395"/>
        <v>0.21007254333613667</v>
      </c>
      <c r="O199" s="5">
        <f t="shared" si="396"/>
        <v>6.6500736727804724E-2</v>
      </c>
      <c r="P199" s="5">
        <f t="shared" si="397"/>
        <v>9.8818124385318451E-2</v>
      </c>
      <c r="Q199" s="5">
        <f t="shared" si="398"/>
        <v>0.15608078751292234</v>
      </c>
      <c r="R199" s="5">
        <f t="shared" si="399"/>
        <v>1.5640973278379631E-2</v>
      </c>
      <c r="S199" s="5">
        <f t="shared" si="400"/>
        <v>1.7268478655317616E-2</v>
      </c>
      <c r="T199" s="5">
        <f t="shared" si="401"/>
        <v>7.3420402446078489E-2</v>
      </c>
      <c r="U199" s="5">
        <f t="shared" si="402"/>
        <v>2.3242022855426838E-2</v>
      </c>
      <c r="V199" s="5">
        <f t="shared" si="403"/>
        <v>1.3411860624379507E-3</v>
      </c>
      <c r="W199" s="5">
        <f t="shared" si="404"/>
        <v>7.7310475209425383E-2</v>
      </c>
      <c r="X199" s="5">
        <f t="shared" si="405"/>
        <v>3.6366847538513609E-2</v>
      </c>
      <c r="Y199" s="5">
        <f t="shared" si="406"/>
        <v>8.5534825410583798E-3</v>
      </c>
      <c r="Z199" s="5">
        <f t="shared" si="407"/>
        <v>2.4525046100499202E-3</v>
      </c>
      <c r="AA199" s="5">
        <f t="shared" si="408"/>
        <v>3.6443491837309201E-3</v>
      </c>
      <c r="AB199" s="5">
        <f t="shared" si="409"/>
        <v>2.707697453153796E-3</v>
      </c>
      <c r="AC199" s="5">
        <f t="shared" si="410"/>
        <v>5.8593104848132956E-5</v>
      </c>
      <c r="AD199" s="5">
        <f t="shared" si="411"/>
        <v>2.8720268870114796E-2</v>
      </c>
      <c r="AE199" s="5">
        <f t="shared" si="412"/>
        <v>1.3510014476501965E-2</v>
      </c>
      <c r="AF199" s="5">
        <f t="shared" si="413"/>
        <v>3.1775554048732542E-3</v>
      </c>
      <c r="AG199" s="5">
        <f t="shared" si="414"/>
        <v>4.9824068748412513E-4</v>
      </c>
      <c r="AH199" s="5">
        <f t="shared" si="415"/>
        <v>2.8841454214186988E-4</v>
      </c>
      <c r="AI199" s="5">
        <f t="shared" si="416"/>
        <v>4.2857546400675505E-4</v>
      </c>
      <c r="AJ199" s="5">
        <f t="shared" si="417"/>
        <v>3.1842522049088553E-4</v>
      </c>
      <c r="AK199" s="5">
        <f t="shared" si="418"/>
        <v>1.5772348094270257E-4</v>
      </c>
      <c r="AL199" s="5">
        <f t="shared" si="419"/>
        <v>1.6382642948751982E-6</v>
      </c>
      <c r="AM199" s="5">
        <f t="shared" si="420"/>
        <v>8.5354937140122156E-3</v>
      </c>
      <c r="AN199" s="5">
        <f t="shared" si="421"/>
        <v>4.0150962430713366E-3</v>
      </c>
      <c r="AO199" s="5">
        <f t="shared" si="422"/>
        <v>9.4435063637037582E-4</v>
      </c>
      <c r="AP199" s="5">
        <f t="shared" si="423"/>
        <v>1.4807417978287459E-4</v>
      </c>
      <c r="AQ199" s="5">
        <f t="shared" si="424"/>
        <v>1.7413523542466006E-5</v>
      </c>
      <c r="AR199" s="5">
        <f t="shared" si="425"/>
        <v>2.7134040124707059E-5</v>
      </c>
      <c r="AS199" s="5">
        <f t="shared" si="426"/>
        <v>4.0320379653755428E-5</v>
      </c>
      <c r="AT199" s="5">
        <f t="shared" si="427"/>
        <v>2.9957444743782449E-5</v>
      </c>
      <c r="AU199" s="5">
        <f t="shared" si="428"/>
        <v>1.4838625087089426E-5</v>
      </c>
      <c r="AV199" s="5">
        <f t="shared" si="429"/>
        <v>5.5124393041123363E-6</v>
      </c>
      <c r="AW199" s="5">
        <f t="shared" si="430"/>
        <v>3.180965275999783E-8</v>
      </c>
      <c r="AX199" s="5">
        <f t="shared" si="431"/>
        <v>2.1139151259174475E-3</v>
      </c>
      <c r="AY199" s="5">
        <f t="shared" si="432"/>
        <v>9.9438567523156486E-4</v>
      </c>
      <c r="AZ199" s="5">
        <f t="shared" si="433"/>
        <v>2.3387951081446344E-4</v>
      </c>
      <c r="BA199" s="5">
        <f t="shared" si="434"/>
        <v>3.6672307295707784E-5</v>
      </c>
      <c r="BB199" s="5">
        <f t="shared" si="435"/>
        <v>4.3126633379752235E-6</v>
      </c>
      <c r="BC199" s="5">
        <f t="shared" si="436"/>
        <v>4.0573536683670815E-7</v>
      </c>
      <c r="BD199" s="5">
        <f t="shared" si="437"/>
        <v>2.1273087457770272E-6</v>
      </c>
      <c r="BE199" s="5">
        <f t="shared" si="438"/>
        <v>3.1611177648544163E-6</v>
      </c>
      <c r="BF199" s="5">
        <f t="shared" si="439"/>
        <v>2.3486636679125371E-6</v>
      </c>
      <c r="BG199" s="5">
        <f t="shared" si="440"/>
        <v>1.1633482068278077E-6</v>
      </c>
      <c r="BH199" s="5">
        <f t="shared" si="441"/>
        <v>4.3217524144240593E-7</v>
      </c>
      <c r="BI199" s="5">
        <f t="shared" si="442"/>
        <v>1.2843992071821518E-7</v>
      </c>
      <c r="BJ199" s="8">
        <f t="shared" si="443"/>
        <v>0.62475461733785231</v>
      </c>
      <c r="BK199" s="8">
        <f t="shared" si="444"/>
        <v>0.25985301993955084</v>
      </c>
      <c r="BL199" s="8">
        <f t="shared" si="445"/>
        <v>0.1130560421885391</v>
      </c>
      <c r="BM199" s="8">
        <f t="shared" si="446"/>
        <v>0.31063805117774923</v>
      </c>
      <c r="BN199" s="8">
        <f t="shared" si="447"/>
        <v>0.68848377903266411</v>
      </c>
    </row>
    <row r="200" spans="1:66" x14ac:dyDescent="0.25">
      <c r="A200" t="s">
        <v>61</v>
      </c>
      <c r="B200" t="s">
        <v>240</v>
      </c>
      <c r="C200" t="s">
        <v>64</v>
      </c>
      <c r="D200" s="16"/>
      <c r="E200">
        <f>VLOOKUP(A200,home!$A$2:$E$405,3,FALSE)</f>
        <v>1.46</v>
      </c>
      <c r="F200">
        <f>VLOOKUP(B200,home!$B$2:$E$405,3,FALSE)</f>
        <v>1.37</v>
      </c>
      <c r="G200">
        <f>VLOOKUP(C200,away!$B$2:$E$405,4,FALSE)</f>
        <v>1.23</v>
      </c>
      <c r="H200">
        <f>VLOOKUP(A200,away!$A$2:$E$405,3,FALSE)</f>
        <v>1.36</v>
      </c>
      <c r="I200">
        <f>VLOOKUP(C200,away!$B$2:$E$405,3,FALSE)</f>
        <v>0.68</v>
      </c>
      <c r="J200">
        <f>VLOOKUP(B200,home!$B$2:$E$405,4,FALSE)</f>
        <v>1.32</v>
      </c>
      <c r="K200" s="3">
        <f t="shared" si="392"/>
        <v>2.4602460000000002</v>
      </c>
      <c r="L200" s="3">
        <f t="shared" si="393"/>
        <v>1.2207360000000003</v>
      </c>
      <c r="M200" s="5">
        <f t="shared" si="394"/>
        <v>2.5198218031519094E-2</v>
      </c>
      <c r="N200" s="5">
        <f t="shared" si="395"/>
        <v>6.1993815119172735E-2</v>
      </c>
      <c r="O200" s="5">
        <f t="shared" si="396"/>
        <v>3.0760371886924501E-2</v>
      </c>
      <c r="P200" s="5">
        <f t="shared" si="397"/>
        <v>7.5678081893318469E-2</v>
      </c>
      <c r="Q200" s="5">
        <f t="shared" si="398"/>
        <v>7.6260017835842145E-2</v>
      </c>
      <c r="R200" s="5">
        <f t="shared" si="399"/>
        <v>1.8775146667878342E-2</v>
      </c>
      <c r="S200" s="5">
        <f t="shared" si="400"/>
        <v>5.6821201323522232E-2</v>
      </c>
      <c r="T200" s="5">
        <f t="shared" si="401"/>
        <v>9.3093349132854622E-2</v>
      </c>
      <c r="U200" s="5">
        <f t="shared" si="402"/>
        <v>4.6191479489061028E-2</v>
      </c>
      <c r="V200" s="5">
        <f t="shared" si="403"/>
        <v>1.8961303452575986E-2</v>
      </c>
      <c r="W200" s="5">
        <f t="shared" si="404"/>
        <v>6.2539467946853097E-2</v>
      </c>
      <c r="X200" s="5">
        <f t="shared" si="405"/>
        <v>7.6344179943569679E-2</v>
      </c>
      <c r="Y200" s="5">
        <f t="shared" si="406"/>
        <v>4.6598044423796753E-2</v>
      </c>
      <c r="Z200" s="5">
        <f t="shared" si="407"/>
        <v>7.639832480919713E-3</v>
      </c>
      <c r="AA200" s="5">
        <f t="shared" si="408"/>
        <v>1.8795867301852801E-2</v>
      </c>
      <c r="AB200" s="5">
        <f t="shared" si="409"/>
        <v>2.312122867295708E-2</v>
      </c>
      <c r="AC200" s="5">
        <f t="shared" si="410"/>
        <v>3.559168037431257E-3</v>
      </c>
      <c r="AD200" s="5">
        <f t="shared" si="411"/>
        <v>3.8465618964593391E-2</v>
      </c>
      <c r="AE200" s="5">
        <f t="shared" si="412"/>
        <v>4.6956365832361888E-2</v>
      </c>
      <c r="AF200" s="5">
        <f t="shared" si="413"/>
        <v>2.8660663100367075E-2</v>
      </c>
      <c r="AG200" s="5">
        <f t="shared" si="414"/>
        <v>1.1662367743496568E-2</v>
      </c>
      <c r="AH200" s="5">
        <f t="shared" si="415"/>
        <v>2.3315546358570016E-3</v>
      </c>
      <c r="AI200" s="5">
        <f t="shared" si="416"/>
        <v>5.7361979666486458E-3</v>
      </c>
      <c r="AJ200" s="5">
        <f t="shared" si="417"/>
        <v>7.0562290513277344E-3</v>
      </c>
      <c r="AK200" s="5">
        <f t="shared" si="418"/>
        <v>5.7866864328709501E-3</v>
      </c>
      <c r="AL200" s="5">
        <f t="shared" si="419"/>
        <v>4.2757152092562644E-4</v>
      </c>
      <c r="AM200" s="5">
        <f t="shared" si="420"/>
        <v>1.8926977039033014E-2</v>
      </c>
      <c r="AN200" s="5">
        <f t="shared" si="421"/>
        <v>2.310484224272101E-2</v>
      </c>
      <c r="AO200" s="5">
        <f t="shared" si="422"/>
        <v>1.4102456350005144E-2</v>
      </c>
      <c r="AP200" s="5">
        <f t="shared" si="423"/>
        <v>5.738458718293293E-3</v>
      </c>
      <c r="AQ200" s="5">
        <f t="shared" si="424"/>
        <v>1.7512857854836206E-3</v>
      </c>
      <c r="AR200" s="5">
        <f t="shared" si="425"/>
        <v>5.6924253599150636E-4</v>
      </c>
      <c r="AS200" s="5">
        <f t="shared" si="426"/>
        <v>1.4004766722029599E-3</v>
      </c>
      <c r="AT200" s="5">
        <f t="shared" si="427"/>
        <v>1.722758565440322E-3</v>
      </c>
      <c r="AU200" s="5">
        <f t="shared" si="428"/>
        <v>1.4128032898634299E-3</v>
      </c>
      <c r="AV200" s="5">
        <f t="shared" si="429"/>
        <v>8.6896091066833621E-4</v>
      </c>
      <c r="AW200" s="5">
        <f t="shared" si="430"/>
        <v>3.5670283129837964E-5</v>
      </c>
      <c r="AX200" s="5">
        <f t="shared" si="431"/>
        <v>7.7608365920621364E-3</v>
      </c>
      <c r="AY200" s="5">
        <f t="shared" si="432"/>
        <v>9.4739326180475671E-3</v>
      </c>
      <c r="AZ200" s="5">
        <f t="shared" si="433"/>
        <v>5.7825853042124597E-3</v>
      </c>
      <c r="BA200" s="5">
        <f t="shared" si="434"/>
        <v>2.3530033513077006E-3</v>
      </c>
      <c r="BB200" s="5">
        <f t="shared" si="435"/>
        <v>7.1809897476548938E-4</v>
      </c>
      <c r="BC200" s="5">
        <f t="shared" si="436"/>
        <v>1.7532185401186482E-4</v>
      </c>
      <c r="BD200" s="5">
        <f t="shared" si="437"/>
        <v>1.158158094026879E-4</v>
      </c>
      <c r="BE200" s="5">
        <f t="shared" si="438"/>
        <v>2.8493538181972535E-4</v>
      </c>
      <c r="BF200" s="5">
        <f t="shared" si="439"/>
        <v>3.5050556669022608E-4</v>
      </c>
      <c r="BG200" s="5">
        <f t="shared" si="440"/>
        <v>2.8744330614245396E-4</v>
      </c>
      <c r="BH200" s="5">
        <f t="shared" si="441"/>
        <v>1.7679531104093697E-4</v>
      </c>
      <c r="BI200" s="5">
        <f t="shared" si="442"/>
        <v>8.6991991361444238E-5</v>
      </c>
      <c r="BJ200" s="8">
        <f t="shared" si="443"/>
        <v>0.63246168887285137</v>
      </c>
      <c r="BK200" s="8">
        <f t="shared" si="444"/>
        <v>0.19011947687734024</v>
      </c>
      <c r="BL200" s="8">
        <f t="shared" si="445"/>
        <v>0.16583149144600212</v>
      </c>
      <c r="BM200" s="8">
        <f t="shared" si="446"/>
        <v>0.69794857590754056</v>
      </c>
      <c r="BN200" s="8">
        <f t="shared" si="447"/>
        <v>0.28866565143465528</v>
      </c>
    </row>
    <row r="201" spans="1:66" x14ac:dyDescent="0.25">
      <c r="A201" t="s">
        <v>61</v>
      </c>
      <c r="B201" t="s">
        <v>67</v>
      </c>
      <c r="C201" t="s">
        <v>65</v>
      </c>
      <c r="D201" s="16"/>
      <c r="E201">
        <f>VLOOKUP(A201,home!$A$2:$E$405,3,FALSE)</f>
        <v>1.46</v>
      </c>
      <c r="F201">
        <f>VLOOKUP(B201,home!$B$2:$E$405,3,FALSE)</f>
        <v>0.68</v>
      </c>
      <c r="G201">
        <f>VLOOKUP(C201,away!$B$2:$E$405,4,FALSE)</f>
        <v>0.55000000000000004</v>
      </c>
      <c r="H201">
        <f>VLOOKUP(A201,away!$A$2:$E$405,3,FALSE)</f>
        <v>1.36</v>
      </c>
      <c r="I201">
        <f>VLOOKUP(C201,away!$B$2:$E$405,3,FALSE)</f>
        <v>0.82</v>
      </c>
      <c r="J201">
        <f>VLOOKUP(B201,home!$B$2:$E$405,4,FALSE)</f>
        <v>0.74</v>
      </c>
      <c r="K201" s="3">
        <f t="shared" si="392"/>
        <v>0.54604000000000008</v>
      </c>
      <c r="L201" s="3">
        <f t="shared" si="393"/>
        <v>0.82524799999999998</v>
      </c>
      <c r="M201" s="5">
        <f t="shared" si="394"/>
        <v>0.25377988047304079</v>
      </c>
      <c r="N201" s="5">
        <f t="shared" si="395"/>
        <v>0.13857396593349919</v>
      </c>
      <c r="O201" s="5">
        <f t="shared" si="396"/>
        <v>0.20943133880061598</v>
      </c>
      <c r="P201" s="5">
        <f t="shared" si="397"/>
        <v>0.11435788823868835</v>
      </c>
      <c r="Q201" s="5">
        <f t="shared" si="398"/>
        <v>3.7833464179163959E-2</v>
      </c>
      <c r="R201" s="5">
        <f t="shared" si="399"/>
        <v>8.6416396741265347E-2</v>
      </c>
      <c r="S201" s="5">
        <f t="shared" si="400"/>
        <v>1.2882942668697479E-2</v>
      </c>
      <c r="T201" s="5">
        <f t="shared" si="401"/>
        <v>3.1221990646926698E-2</v>
      </c>
      <c r="U201" s="5">
        <f t="shared" si="402"/>
        <v>4.718680927660053E-2</v>
      </c>
      <c r="V201" s="5">
        <f t="shared" si="403"/>
        <v>6.4503236039139145E-4</v>
      </c>
      <c r="W201" s="5">
        <f t="shared" si="404"/>
        <v>6.8861949267968979E-3</v>
      </c>
      <c r="X201" s="5">
        <f t="shared" si="405"/>
        <v>5.682818590949287E-3</v>
      </c>
      <c r="Y201" s="5">
        <f t="shared" si="406"/>
        <v>2.3448673382718581E-3</v>
      </c>
      <c r="Z201" s="5">
        <f t="shared" si="407"/>
        <v>2.3771652859311918E-2</v>
      </c>
      <c r="AA201" s="5">
        <f t="shared" si="408"/>
        <v>1.2980273327298678E-2</v>
      </c>
      <c r="AB201" s="5">
        <f t="shared" si="409"/>
        <v>3.5438742238190859E-3</v>
      </c>
      <c r="AC201" s="5">
        <f t="shared" si="410"/>
        <v>1.8166466359173249E-5</v>
      </c>
      <c r="AD201" s="5">
        <f t="shared" si="411"/>
        <v>9.4003446945704449E-4</v>
      </c>
      <c r="AE201" s="5">
        <f t="shared" si="412"/>
        <v>7.7576156585048705E-4</v>
      </c>
      <c r="AF201" s="5">
        <f t="shared" si="413"/>
        <v>3.2009784034749128E-4</v>
      </c>
      <c r="AG201" s="5">
        <f t="shared" si="414"/>
        <v>8.8053367517028832E-5</v>
      </c>
      <c r="AH201" s="5">
        <f t="shared" si="415"/>
        <v>4.9043772447103593E-3</v>
      </c>
      <c r="AI201" s="5">
        <f t="shared" si="416"/>
        <v>2.6779861507016446E-3</v>
      </c>
      <c r="AJ201" s="5">
        <f t="shared" si="417"/>
        <v>7.3114377886456308E-4</v>
      </c>
      <c r="AK201" s="5">
        <f t="shared" si="418"/>
        <v>1.3307791633706872E-4</v>
      </c>
      <c r="AL201" s="5">
        <f t="shared" si="419"/>
        <v>3.2744577319870229E-7</v>
      </c>
      <c r="AM201" s="5">
        <f t="shared" si="420"/>
        <v>1.0265928434046493E-4</v>
      </c>
      <c r="AN201" s="5">
        <f t="shared" si="421"/>
        <v>8.4719369083400005E-5</v>
      </c>
      <c r="AO201" s="5">
        <f t="shared" si="422"/>
        <v>3.4957244948668835E-5</v>
      </c>
      <c r="AP201" s="5">
        <f t="shared" si="423"/>
        <v>9.6161321597996876E-6</v>
      </c>
      <c r="AQ201" s="5">
        <f t="shared" si="424"/>
        <v>1.9839234581525929E-6</v>
      </c>
      <c r="AR201" s="5">
        <f t="shared" si="425"/>
        <v>8.0946550248854718E-4</v>
      </c>
      <c r="AS201" s="5">
        <f t="shared" si="426"/>
        <v>4.4200054297884625E-4</v>
      </c>
      <c r="AT201" s="5">
        <f t="shared" si="427"/>
        <v>1.2067498824408463E-4</v>
      </c>
      <c r="AU201" s="5">
        <f t="shared" si="428"/>
        <v>2.1964456860266664E-5</v>
      </c>
      <c r="AV201" s="5">
        <f t="shared" si="429"/>
        <v>2.9983680059950022E-6</v>
      </c>
      <c r="AW201" s="5">
        <f t="shared" si="430"/>
        <v>4.0986971187052869E-9</v>
      </c>
      <c r="AX201" s="5">
        <f t="shared" si="431"/>
        <v>9.3426792702112474E-6</v>
      </c>
      <c r="AY201" s="5">
        <f t="shared" si="432"/>
        <v>7.7100273823832912E-6</v>
      </c>
      <c r="AZ201" s="5">
        <f t="shared" si="433"/>
        <v>3.1813423386285226E-6</v>
      </c>
      <c r="BA201" s="5">
        <f t="shared" si="434"/>
        <v>8.7513213408950374E-7</v>
      </c>
      <c r="BB201" s="5">
        <f t="shared" si="435"/>
        <v>1.8055026084827367E-7</v>
      </c>
      <c r="BC201" s="5">
        <f t="shared" si="436"/>
        <v>2.9799748332903236E-8</v>
      </c>
      <c r="BD201" s="5">
        <f t="shared" si="437"/>
        <v>1.1133496449961139E-4</v>
      </c>
      <c r="BE201" s="5">
        <f t="shared" si="438"/>
        <v>6.07933440153678E-5</v>
      </c>
      <c r="BF201" s="5">
        <f t="shared" si="439"/>
        <v>1.6597798783075722E-5</v>
      </c>
      <c r="BG201" s="5">
        <f t="shared" si="440"/>
        <v>3.0210206825035567E-6</v>
      </c>
      <c r="BH201" s="5">
        <f t="shared" si="441"/>
        <v>4.1239953336856046E-7</v>
      </c>
      <c r="BI201" s="5">
        <f t="shared" si="442"/>
        <v>4.5037328240113763E-8</v>
      </c>
      <c r="BJ201" s="8">
        <f t="shared" si="443"/>
        <v>0.22492250434390496</v>
      </c>
      <c r="BK201" s="8">
        <f t="shared" si="444"/>
        <v>0.38169194768033277</v>
      </c>
      <c r="BL201" s="8">
        <f t="shared" si="445"/>
        <v>0.36959458588363314</v>
      </c>
      <c r="BM201" s="8">
        <f t="shared" si="446"/>
        <v>0.15958005047222387</v>
      </c>
      <c r="BN201" s="8">
        <f t="shared" si="447"/>
        <v>0.8403929343662736</v>
      </c>
    </row>
    <row r="202" spans="1:66" x14ac:dyDescent="0.25">
      <c r="A202" t="s">
        <v>61</v>
      </c>
      <c r="B202" t="s">
        <v>69</v>
      </c>
      <c r="C202" t="s">
        <v>242</v>
      </c>
      <c r="D202" s="16"/>
      <c r="E202">
        <f>VLOOKUP(A202,home!$A$2:$E$405,3,FALSE)</f>
        <v>1.46</v>
      </c>
      <c r="F202">
        <f>VLOOKUP(B202,home!$B$2:$E$405,3,FALSE)</f>
        <v>2.19</v>
      </c>
      <c r="G202">
        <f>VLOOKUP(C202,away!$B$2:$E$405,4,FALSE)</f>
        <v>1.37</v>
      </c>
      <c r="H202">
        <f>VLOOKUP(A202,away!$A$2:$E$405,3,FALSE)</f>
        <v>1.36</v>
      </c>
      <c r="I202">
        <f>VLOOKUP(C202,away!$B$2:$E$405,3,FALSE)</f>
        <v>0.82</v>
      </c>
      <c r="J202">
        <f>VLOOKUP(B202,home!$B$2:$E$405,4,FALSE)</f>
        <v>0.28999999999999998</v>
      </c>
      <c r="K202" s="3">
        <f t="shared" si="392"/>
        <v>4.3804380000000007</v>
      </c>
      <c r="L202" s="3">
        <f t="shared" si="393"/>
        <v>0.32340799999999997</v>
      </c>
      <c r="M202" s="5">
        <f t="shared" si="394"/>
        <v>9.0603638471866768E-3</v>
      </c>
      <c r="N202" s="5">
        <f t="shared" si="395"/>
        <v>3.9688362090042728E-2</v>
      </c>
      <c r="O202" s="5">
        <f t="shared" si="396"/>
        <v>2.9301941510909489E-3</v>
      </c>
      <c r="P202" s="5">
        <f t="shared" si="397"/>
        <v>1.2835533806816537E-2</v>
      </c>
      <c r="Q202" s="5">
        <f t="shared" si="398"/>
        <v>8.6926204728491316E-2</v>
      </c>
      <c r="R202" s="5">
        <f t="shared" si="399"/>
        <v>4.7382411500801062E-4</v>
      </c>
      <c r="S202" s="5">
        <f t="shared" si="400"/>
        <v>4.5459247245651941E-3</v>
      </c>
      <c r="T202" s="5">
        <f t="shared" si="401"/>
        <v>2.8112630018831915E-2</v>
      </c>
      <c r="U202" s="5">
        <f t="shared" si="402"/>
        <v>2.0755571586974606E-3</v>
      </c>
      <c r="V202" s="5">
        <f t="shared" si="403"/>
        <v>7.1556324852006304E-4</v>
      </c>
      <c r="W202" s="5">
        <f t="shared" si="404"/>
        <v>0.12692495012948771</v>
      </c>
      <c r="X202" s="5">
        <f t="shared" si="405"/>
        <v>4.1048544271477354E-2</v>
      </c>
      <c r="Y202" s="5">
        <f t="shared" si="406"/>
        <v>6.6377138028749722E-3</v>
      </c>
      <c r="Z202" s="5">
        <f t="shared" si="407"/>
        <v>5.1079503128836902E-5</v>
      </c>
      <c r="AA202" s="5">
        <f t="shared" si="408"/>
        <v>2.2375059652667611E-4</v>
      </c>
      <c r="AB202" s="5">
        <f t="shared" si="409"/>
        <v>4.9006280777406019E-4</v>
      </c>
      <c r="AC202" s="5">
        <f t="shared" si="410"/>
        <v>6.3357253239246572E-5</v>
      </c>
      <c r="AD202" s="5">
        <f t="shared" si="411"/>
        <v>0.13899671867382823</v>
      </c>
      <c r="AE202" s="5">
        <f t="shared" si="412"/>
        <v>4.4952650792865444E-2</v>
      </c>
      <c r="AF202" s="5">
        <f t="shared" si="413"/>
        <v>7.2690234438095112E-3</v>
      </c>
      <c r="AG202" s="5">
        <f t="shared" si="414"/>
        <v>7.8362011130518215E-4</v>
      </c>
      <c r="AH202" s="5">
        <f t="shared" si="415"/>
        <v>4.12987998697272E-6</v>
      </c>
      <c r="AI202" s="5">
        <f t="shared" si="416"/>
        <v>1.8090683230374814E-5</v>
      </c>
      <c r="AJ202" s="5">
        <f t="shared" si="417"/>
        <v>3.9622558134148302E-5</v>
      </c>
      <c r="AK202" s="5">
        <f t="shared" si="418"/>
        <v>5.7854719769344121E-5</v>
      </c>
      <c r="AL202" s="5">
        <f t="shared" si="419"/>
        <v>3.5902494847903892E-6</v>
      </c>
      <c r="AM202" s="5">
        <f t="shared" si="420"/>
        <v>0.12177330167082938</v>
      </c>
      <c r="AN202" s="5">
        <f t="shared" si="421"/>
        <v>3.9382459946759582E-2</v>
      </c>
      <c r="AO202" s="5">
        <f t="shared" si="422"/>
        <v>6.3683013032308092E-3</v>
      </c>
      <c r="AP202" s="5">
        <f t="shared" si="423"/>
        <v>6.8651986262508987E-4</v>
      </c>
      <c r="AQ202" s="5">
        <f t="shared" si="424"/>
        <v>5.5506503932963758E-5</v>
      </c>
      <c r="AR202" s="5">
        <f t="shared" si="425"/>
        <v>2.6712724536537475E-7</v>
      </c>
      <c r="AS202" s="5">
        <f t="shared" si="426"/>
        <v>1.1701343364338118E-6</v>
      </c>
      <c r="AT202" s="5">
        <f t="shared" si="427"/>
        <v>2.5628504562097274E-6</v>
      </c>
      <c r="AU202" s="5">
        <f t="shared" si="428"/>
        <v>3.7421358422328095E-6</v>
      </c>
      <c r="AV202" s="5">
        <f t="shared" si="429"/>
        <v>4.0980485111196518E-6</v>
      </c>
      <c r="AW202" s="5">
        <f t="shared" si="430"/>
        <v>1.4128316789164467E-7</v>
      </c>
      <c r="AX202" s="5">
        <f t="shared" si="431"/>
        <v>8.8903399670727426E-2</v>
      </c>
      <c r="AY202" s="5">
        <f t="shared" si="432"/>
        <v>2.8752070680710614E-2</v>
      </c>
      <c r="AZ202" s="5">
        <f t="shared" si="433"/>
        <v>4.6493248373536272E-3</v>
      </c>
      <c r="BA202" s="5">
        <f t="shared" si="434"/>
        <v>5.0120961566628734E-4</v>
      </c>
      <c r="BB202" s="5">
        <f t="shared" si="435"/>
        <v>4.0523799845850656E-5</v>
      </c>
      <c r="BC202" s="5">
        <f t="shared" si="436"/>
        <v>2.6211442121093745E-6</v>
      </c>
      <c r="BD202" s="5">
        <f t="shared" si="437"/>
        <v>1.4398514694854177E-8</v>
      </c>
      <c r="BE202" s="5">
        <f t="shared" si="438"/>
        <v>6.307180091289766E-8</v>
      </c>
      <c r="BF202" s="5">
        <f t="shared" si="439"/>
        <v>1.3814105672364583E-7</v>
      </c>
      <c r="BG202" s="5">
        <f t="shared" si="440"/>
        <v>2.0170611141080463E-7</v>
      </c>
      <c r="BH202" s="5">
        <f t="shared" si="441"/>
        <v>2.2089027881403058E-7</v>
      </c>
      <c r="BI202" s="5">
        <f t="shared" si="442"/>
        <v>1.9351923422951491E-7</v>
      </c>
      <c r="BJ202" s="8">
        <f t="shared" si="443"/>
        <v>0.81245565709890821</v>
      </c>
      <c r="BK202" s="8">
        <f t="shared" si="444"/>
        <v>5.5976403810523129E-2</v>
      </c>
      <c r="BL202" s="8">
        <f t="shared" si="445"/>
        <v>6.3257586936061438E-3</v>
      </c>
      <c r="BM202" s="8">
        <f t="shared" si="446"/>
        <v>0.69414248696998715</v>
      </c>
      <c r="BN202" s="8">
        <f t="shared" si="447"/>
        <v>0.15191448273863623</v>
      </c>
    </row>
    <row r="203" spans="1:66" x14ac:dyDescent="0.25">
      <c r="A203" t="s">
        <v>61</v>
      </c>
      <c r="B203" t="s">
        <v>337</v>
      </c>
      <c r="C203" t="s">
        <v>71</v>
      </c>
      <c r="D203" s="16"/>
      <c r="E203">
        <f>VLOOKUP(A203,home!$A$2:$E$405,3,FALSE)</f>
        <v>1.46</v>
      </c>
      <c r="F203">
        <f>VLOOKUP(B203,home!$B$2:$E$405,3,FALSE)</f>
        <v>1.37</v>
      </c>
      <c r="G203">
        <f>VLOOKUP(C203,away!$B$2:$E$405,4,FALSE)</f>
        <v>1.1000000000000001</v>
      </c>
      <c r="H203">
        <f>VLOOKUP(A203,away!$A$2:$E$405,3,FALSE)</f>
        <v>1.36</v>
      </c>
      <c r="I203">
        <f>VLOOKUP(C203,away!$B$2:$E$405,3,FALSE)</f>
        <v>0.68</v>
      </c>
      <c r="J203">
        <f>VLOOKUP(B203,home!$B$2:$E$405,4,FALSE)</f>
        <v>1.18</v>
      </c>
      <c r="K203" s="3">
        <f t="shared" si="392"/>
        <v>2.2002200000000003</v>
      </c>
      <c r="L203" s="3">
        <f t="shared" si="393"/>
        <v>1.0912640000000002</v>
      </c>
      <c r="M203" s="5">
        <f t="shared" si="394"/>
        <v>3.7198605684684159E-2</v>
      </c>
      <c r="N203" s="5">
        <f t="shared" si="395"/>
        <v>8.1845116199555784E-2</v>
      </c>
      <c r="O203" s="5">
        <f t="shared" si="396"/>
        <v>4.0593499233891182E-2</v>
      </c>
      <c r="P203" s="5">
        <f t="shared" si="397"/>
        <v>8.9314628884392067E-2</v>
      </c>
      <c r="Q203" s="5">
        <f t="shared" si="398"/>
        <v>9.0038630782293363E-2</v>
      </c>
      <c r="R203" s="5">
        <f t="shared" si="399"/>
        <v>2.2149112173986515E-2</v>
      </c>
      <c r="S203" s="5">
        <f t="shared" si="400"/>
        <v>5.3611572167348118E-2</v>
      </c>
      <c r="T203" s="5">
        <f t="shared" si="401"/>
        <v>9.8255916382008604E-2</v>
      </c>
      <c r="U203" s="5">
        <f t="shared" si="402"/>
        <v>4.873291958744861E-2</v>
      </c>
      <c r="V203" s="5">
        <f t="shared" si="403"/>
        <v>1.4302500453388396E-2</v>
      </c>
      <c r="W203" s="5">
        <f t="shared" si="404"/>
        <v>6.6034932073272518E-2</v>
      </c>
      <c r="X203" s="5">
        <f t="shared" si="405"/>
        <v>7.206154411400767E-2</v>
      </c>
      <c r="Y203" s="5">
        <f t="shared" si="406"/>
        <v>3.9319084438014233E-2</v>
      </c>
      <c r="Z203" s="5">
        <f t="shared" si="407"/>
        <v>8.0568429158110778E-3</v>
      </c>
      <c r="AA203" s="5">
        <f t="shared" si="408"/>
        <v>1.7726826920225851E-2</v>
      </c>
      <c r="AB203" s="5">
        <f t="shared" si="409"/>
        <v>1.9501459563209669E-2</v>
      </c>
      <c r="AC203" s="5">
        <f t="shared" si="410"/>
        <v>2.1462876373333868E-3</v>
      </c>
      <c r="AD203" s="5">
        <f t="shared" si="411"/>
        <v>3.63228445615639E-2</v>
      </c>
      <c r="AE203" s="5">
        <f t="shared" si="412"/>
        <v>3.9637812647630478E-2</v>
      </c>
      <c r="AF203" s="5">
        <f t="shared" si="413"/>
        <v>2.1627658990551912E-2</v>
      </c>
      <c r="AG203" s="5">
        <f t="shared" si="414"/>
        <v>7.8671618868885514E-3</v>
      </c>
      <c r="AH203" s="5">
        <f t="shared" si="415"/>
        <v>2.1980356569199148E-3</v>
      </c>
      <c r="AI203" s="5">
        <f t="shared" si="416"/>
        <v>4.8361620130683352E-3</v>
      </c>
      <c r="AJ203" s="5">
        <f t="shared" si="417"/>
        <v>5.3203101921966084E-3</v>
      </c>
      <c r="AK203" s="5">
        <f t="shared" si="418"/>
        <v>3.9019509636916082E-3</v>
      </c>
      <c r="AL203" s="5">
        <f t="shared" si="419"/>
        <v>2.0613125710409837E-4</v>
      </c>
      <c r="AM203" s="5">
        <f t="shared" si="420"/>
        <v>1.5983649812248823E-2</v>
      </c>
      <c r="AN203" s="5">
        <f t="shared" si="421"/>
        <v>1.7442381628713904E-2</v>
      </c>
      <c r="AO203" s="5">
        <f t="shared" si="422"/>
        <v>9.5171215728384242E-3</v>
      </c>
      <c r="AP203" s="5">
        <f t="shared" si="423"/>
        <v>3.4618973853539855E-3</v>
      </c>
      <c r="AQ203" s="5">
        <f t="shared" si="424"/>
        <v>9.4446099708273272E-4</v>
      </c>
      <c r="AR203" s="5">
        <f t="shared" si="425"/>
        <v>4.79727436622611E-4</v>
      </c>
      <c r="AS203" s="5">
        <f t="shared" si="426"/>
        <v>1.0555059006058013E-3</v>
      </c>
      <c r="AT203" s="5">
        <f t="shared" si="427"/>
        <v>1.1611725963154487E-3</v>
      </c>
      <c r="AU203" s="5">
        <f t="shared" si="428"/>
        <v>8.5161172328839234E-4</v>
      </c>
      <c r="AV203" s="5">
        <f t="shared" si="429"/>
        <v>4.6843328645339646E-4</v>
      </c>
      <c r="AW203" s="5">
        <f t="shared" si="430"/>
        <v>1.3747929220328237E-5</v>
      </c>
      <c r="AX203" s="5">
        <f t="shared" si="431"/>
        <v>5.8612576649843514E-3</v>
      </c>
      <c r="AY203" s="5">
        <f t="shared" si="432"/>
        <v>6.3961794845214838E-3</v>
      </c>
      <c r="AZ203" s="5">
        <f t="shared" si="433"/>
        <v>3.4899602044984267E-3</v>
      </c>
      <c r="BA203" s="5">
        <f t="shared" si="434"/>
        <v>1.2694893108672577E-3</v>
      </c>
      <c r="BB203" s="5">
        <f t="shared" si="435"/>
        <v>3.463369958335617E-4</v>
      </c>
      <c r="BC203" s="5">
        <f t="shared" si="436"/>
        <v>7.558901908426322E-5</v>
      </c>
      <c r="BD203" s="5">
        <f t="shared" si="437"/>
        <v>8.7251546899756163E-5</v>
      </c>
      <c r="BE203" s="5">
        <f t="shared" si="438"/>
        <v>1.9197259851978153E-4</v>
      </c>
      <c r="BF203" s="5">
        <f t="shared" si="439"/>
        <v>2.1119097535759695E-4</v>
      </c>
      <c r="BG203" s="5">
        <f t="shared" si="440"/>
        <v>1.5488886926709735E-4</v>
      </c>
      <c r="BH203" s="5">
        <f t="shared" si="441"/>
        <v>8.5197396984713214E-5</v>
      </c>
      <c r="BI203" s="5">
        <f t="shared" si="442"/>
        <v>3.7490603358741131E-5</v>
      </c>
      <c r="BJ203" s="8">
        <f t="shared" si="443"/>
        <v>0.61779902615181426</v>
      </c>
      <c r="BK203" s="8">
        <f t="shared" si="444"/>
        <v>0.20317590556877169</v>
      </c>
      <c r="BL203" s="8">
        <f t="shared" si="445"/>
        <v>0.16974471923831166</v>
      </c>
      <c r="BM203" s="8">
        <f t="shared" si="446"/>
        <v>0.63125446936060459</v>
      </c>
      <c r="BN203" s="8">
        <f t="shared" si="447"/>
        <v>0.3611395929588031</v>
      </c>
    </row>
    <row r="204" spans="1:66" x14ac:dyDescent="0.25">
      <c r="A204" t="s">
        <v>61</v>
      </c>
      <c r="B204" t="s">
        <v>70</v>
      </c>
      <c r="C204" t="s">
        <v>62</v>
      </c>
      <c r="D204" s="16"/>
      <c r="E204">
        <f>VLOOKUP(A204,home!$A$2:$E$405,3,FALSE)</f>
        <v>1.46</v>
      </c>
      <c r="F204">
        <f>VLOOKUP(B204,home!$B$2:$E$405,3,FALSE)</f>
        <v>0.96</v>
      </c>
      <c r="G204">
        <f>VLOOKUP(C204,away!$B$2:$E$405,4,FALSE)</f>
        <v>0.55000000000000004</v>
      </c>
      <c r="H204">
        <f>VLOOKUP(A204,away!$A$2:$E$405,3,FALSE)</f>
        <v>1.36</v>
      </c>
      <c r="I204">
        <f>VLOOKUP(C204,away!$B$2:$E$405,3,FALSE)</f>
        <v>0.96</v>
      </c>
      <c r="J204">
        <f>VLOOKUP(B204,home!$B$2:$E$405,4,FALSE)</f>
        <v>1.03</v>
      </c>
      <c r="K204" s="3">
        <f t="shared" si="392"/>
        <v>0.77088000000000001</v>
      </c>
      <c r="L204" s="3">
        <f t="shared" si="393"/>
        <v>1.3447680000000002</v>
      </c>
      <c r="M204" s="5">
        <f t="shared" si="394"/>
        <v>0.12055514450325845</v>
      </c>
      <c r="N204" s="5">
        <f t="shared" si="395"/>
        <v>9.2933549794671874E-2</v>
      </c>
      <c r="O204" s="5">
        <f t="shared" si="396"/>
        <v>0.16211870056335786</v>
      </c>
      <c r="P204" s="5">
        <f t="shared" si="397"/>
        <v>0.1249740638902813</v>
      </c>
      <c r="Q204" s="5">
        <f t="shared" si="398"/>
        <v>3.5820307432858321E-2</v>
      </c>
      <c r="R204" s="5">
        <f t="shared" si="399"/>
        <v>0.10900602035959286</v>
      </c>
      <c r="S204" s="5">
        <f t="shared" si="400"/>
        <v>3.2388739422128041E-2</v>
      </c>
      <c r="T204" s="5">
        <f t="shared" si="401"/>
        <v>4.8170003185870017E-2</v>
      </c>
      <c r="U204" s="5">
        <f t="shared" si="402"/>
        <v>8.4030560974802951E-2</v>
      </c>
      <c r="V204" s="5">
        <f t="shared" si="403"/>
        <v>3.7306600841790593E-3</v>
      </c>
      <c r="W204" s="5">
        <f t="shared" si="404"/>
        <v>9.2043861979472751E-3</v>
      </c>
      <c r="X204" s="5">
        <f t="shared" si="405"/>
        <v>1.2377764018641163E-2</v>
      </c>
      <c r="Y204" s="5">
        <f t="shared" si="406"/>
        <v>8.3226104819100234E-3</v>
      </c>
      <c r="Z204" s="5">
        <f t="shared" si="407"/>
        <v>4.8862602662309663E-2</v>
      </c>
      <c r="AA204" s="5">
        <f t="shared" si="408"/>
        <v>3.7667203140321272E-2</v>
      </c>
      <c r="AB204" s="5">
        <f t="shared" si="409"/>
        <v>1.4518446778405428E-2</v>
      </c>
      <c r="AC204" s="5">
        <f t="shared" si="410"/>
        <v>2.4171290741791736E-4</v>
      </c>
      <c r="AD204" s="5">
        <f t="shared" si="411"/>
        <v>1.7738693080683987E-3</v>
      </c>
      <c r="AE204" s="5">
        <f t="shared" si="412"/>
        <v>2.3854426816725246E-3</v>
      </c>
      <c r="AF204" s="5">
        <f t="shared" si="413"/>
        <v>1.6039334920736994E-3</v>
      </c>
      <c r="AG204" s="5">
        <f t="shared" si="414"/>
        <v>7.1897281142298828E-4</v>
      </c>
      <c r="AH204" s="5">
        <f t="shared" si="415"/>
        <v>1.6427216114247217E-2</v>
      </c>
      <c r="AI204" s="5">
        <f t="shared" si="416"/>
        <v>1.2663412358150893E-2</v>
      </c>
      <c r="AJ204" s="5">
        <f t="shared" si="417"/>
        <v>4.8809856593256791E-3</v>
      </c>
      <c r="AK204" s="5">
        <f t="shared" si="418"/>
        <v>1.2542180750203268E-3</v>
      </c>
      <c r="AL204" s="5">
        <f t="shared" si="419"/>
        <v>1.0022913400907913E-5</v>
      </c>
      <c r="AM204" s="5">
        <f t="shared" si="420"/>
        <v>2.7348807444075354E-4</v>
      </c>
      <c r="AN204" s="5">
        <f t="shared" si="421"/>
        <v>3.6777801088954326E-4</v>
      </c>
      <c r="AO204" s="5">
        <f t="shared" si="422"/>
        <v>2.4728805007395477E-4</v>
      </c>
      <c r="AP204" s="5">
        <f t="shared" si="423"/>
        <v>1.1084835217395067E-4</v>
      </c>
      <c r="AQ204" s="5">
        <f t="shared" si="424"/>
        <v>3.7266329214064835E-5</v>
      </c>
      <c r="AR204" s="5">
        <f t="shared" si="425"/>
        <v>4.4181589119048027E-3</v>
      </c>
      <c r="AS204" s="5">
        <f t="shared" si="426"/>
        <v>3.4058703420091741E-3</v>
      </c>
      <c r="AT204" s="5">
        <f t="shared" si="427"/>
        <v>1.3127586646240158E-3</v>
      </c>
      <c r="AU204" s="5">
        <f t="shared" si="428"/>
        <v>3.3732646646178715E-4</v>
      </c>
      <c r="AV204" s="5">
        <f t="shared" si="429"/>
        <v>6.5009556616515615E-5</v>
      </c>
      <c r="AW204" s="5">
        <f t="shared" si="430"/>
        <v>2.8861946790065656E-7</v>
      </c>
      <c r="AX204" s="5">
        <f t="shared" si="431"/>
        <v>3.513774780414799E-5</v>
      </c>
      <c r="AY204" s="5">
        <f t="shared" si="432"/>
        <v>4.7252118839088487E-5</v>
      </c>
      <c r="AZ204" s="5">
        <f t="shared" si="433"/>
        <v>3.1771568673501692E-5</v>
      </c>
      <c r="BA204" s="5">
        <f t="shared" si="434"/>
        <v>1.4241796287309173E-5</v>
      </c>
      <c r="BB204" s="5">
        <f t="shared" si="435"/>
        <v>4.787977977423047E-6</v>
      </c>
      <c r="BC204" s="5">
        <f t="shared" si="436"/>
        <v>1.2877439137486481E-6</v>
      </c>
      <c r="BD204" s="5">
        <f t="shared" si="437"/>
        <v>9.9023312060739807E-4</v>
      </c>
      <c r="BE204" s="5">
        <f t="shared" si="438"/>
        <v>7.63350908013831E-4</v>
      </c>
      <c r="BF204" s="5">
        <f t="shared" si="439"/>
        <v>2.9422597398485095E-4</v>
      </c>
      <c r="BG204" s="5">
        <f t="shared" si="440"/>
        <v>7.560430627514731E-5</v>
      </c>
      <c r="BH204" s="5">
        <f t="shared" si="441"/>
        <v>1.4570461905346389E-5</v>
      </c>
      <c r="BI204" s="5">
        <f t="shared" si="442"/>
        <v>2.2464155347186855E-6</v>
      </c>
      <c r="BJ204" s="8">
        <f t="shared" si="443"/>
        <v>0.21448198717542372</v>
      </c>
      <c r="BK204" s="8">
        <f t="shared" si="444"/>
        <v>0.28194759583950479</v>
      </c>
      <c r="BL204" s="8">
        <f t="shared" si="445"/>
        <v>0.45424611915116203</v>
      </c>
      <c r="BM204" s="8">
        <f t="shared" si="446"/>
        <v>0.3540835547850083</v>
      </c>
      <c r="BN204" s="8">
        <f t="shared" si="447"/>
        <v>0.64540778654402065</v>
      </c>
    </row>
    <row r="205" spans="1:66" x14ac:dyDescent="0.25">
      <c r="A205" t="s">
        <v>61</v>
      </c>
      <c r="B205" t="s">
        <v>87</v>
      </c>
      <c r="C205" t="s">
        <v>311</v>
      </c>
      <c r="D205" s="16"/>
      <c r="E205">
        <f>VLOOKUP(A205,home!$A$2:$E$405,3,FALSE)</f>
        <v>1.46</v>
      </c>
      <c r="F205">
        <f>VLOOKUP(B205,home!$B$2:$E$405,3,FALSE)</f>
        <v>0.55000000000000004</v>
      </c>
      <c r="G205">
        <f>VLOOKUP(C205,away!$B$2:$E$405,4,FALSE)</f>
        <v>1.51</v>
      </c>
      <c r="H205">
        <f>VLOOKUP(A205,away!$A$2:$E$405,3,FALSE)</f>
        <v>1.36</v>
      </c>
      <c r="I205">
        <f>VLOOKUP(C205,away!$B$2:$E$405,3,FALSE)</f>
        <v>0.68</v>
      </c>
      <c r="J205">
        <f>VLOOKUP(B205,home!$B$2:$E$405,4,FALSE)</f>
        <v>1.62</v>
      </c>
      <c r="K205" s="3">
        <f t="shared" si="392"/>
        <v>1.2125300000000001</v>
      </c>
      <c r="L205" s="3">
        <f t="shared" si="393"/>
        <v>1.4981760000000004</v>
      </c>
      <c r="M205" s="5">
        <f t="shared" si="394"/>
        <v>6.6489848307744265E-2</v>
      </c>
      <c r="N205" s="5">
        <f t="shared" si="395"/>
        <v>8.0620935768589155E-2</v>
      </c>
      <c r="O205" s="5">
        <f t="shared" si="396"/>
        <v>9.9613494978303088E-2</v>
      </c>
      <c r="P205" s="5">
        <f t="shared" si="397"/>
        <v>0.12078435106604186</v>
      </c>
      <c r="Q205" s="5">
        <f t="shared" si="398"/>
        <v>4.8877651623743718E-2</v>
      </c>
      <c r="R205" s="5">
        <f t="shared" si="399"/>
        <v>7.4619273726307139E-2</v>
      </c>
      <c r="S205" s="5">
        <f t="shared" si="400"/>
        <v>5.4853710129256099E-2</v>
      </c>
      <c r="T205" s="5">
        <f t="shared" si="401"/>
        <v>7.3227324599053886E-2</v>
      </c>
      <c r="U205" s="5">
        <f t="shared" si="402"/>
        <v>9.0478107971359203E-2</v>
      </c>
      <c r="V205" s="5">
        <f t="shared" si="403"/>
        <v>1.1071815138624829E-2</v>
      </c>
      <c r="W205" s="5">
        <f t="shared" si="404"/>
        <v>1.975520630777932E-2</v>
      </c>
      <c r="X205" s="5">
        <f t="shared" si="405"/>
        <v>2.95967759653636E-2</v>
      </c>
      <c r="Y205" s="5">
        <f t="shared" si="406"/>
        <v>2.2170589714342298E-2</v>
      </c>
      <c r="Z205" s="5">
        <f t="shared" si="407"/>
        <v>3.7264268344727972E-2</v>
      </c>
      <c r="AA205" s="5">
        <f t="shared" si="408"/>
        <v>4.5184043296033018E-2</v>
      </c>
      <c r="AB205" s="5">
        <f t="shared" si="409"/>
        <v>2.7393504008869463E-2</v>
      </c>
      <c r="AC205" s="5">
        <f t="shared" si="410"/>
        <v>1.257054686427804E-3</v>
      </c>
      <c r="AD205" s="5">
        <f t="shared" si="411"/>
        <v>5.9884450760929195E-3</v>
      </c>
      <c r="AE205" s="5">
        <f t="shared" si="412"/>
        <v>8.9717446903205874E-3</v>
      </c>
      <c r="AF205" s="5">
        <f t="shared" si="413"/>
        <v>6.7206262865828715E-3</v>
      </c>
      <c r="AG205" s="5">
        <f t="shared" si="414"/>
        <v>3.3562270025091932E-3</v>
      </c>
      <c r="AH205" s="5">
        <f t="shared" si="415"/>
        <v>1.3957108122907803E-2</v>
      </c>
      <c r="AI205" s="5">
        <f t="shared" si="416"/>
        <v>1.69234123122694E-2</v>
      </c>
      <c r="AJ205" s="5">
        <f t="shared" si="417"/>
        <v>1.026007256549801E-2</v>
      </c>
      <c r="AK205" s="5">
        <f t="shared" si="418"/>
        <v>4.1468819292810998E-3</v>
      </c>
      <c r="AL205" s="5">
        <f t="shared" si="419"/>
        <v>9.1341784298836778E-5</v>
      </c>
      <c r="AM205" s="5">
        <f t="shared" si="420"/>
        <v>1.4522338616229876E-3</v>
      </c>
      <c r="AN205" s="5">
        <f t="shared" si="421"/>
        <v>2.1757019178708817E-3</v>
      </c>
      <c r="AO205" s="5">
        <f t="shared" si="422"/>
        <v>1.6297921982540637E-3</v>
      </c>
      <c r="AP205" s="5">
        <f t="shared" si="423"/>
        <v>8.1390518547049331E-4</v>
      </c>
      <c r="AQ205" s="5">
        <f t="shared" si="424"/>
        <v>3.0484330378686064E-4</v>
      </c>
      <c r="AR205" s="5">
        <f t="shared" si="425"/>
        <v>4.182040883829106E-3</v>
      </c>
      <c r="AS205" s="5">
        <f t="shared" si="426"/>
        <v>5.0708500328693062E-3</v>
      </c>
      <c r="AT205" s="5">
        <f t="shared" si="427"/>
        <v>3.0742788951775104E-3</v>
      </c>
      <c r="AU205" s="5">
        <f t="shared" si="428"/>
        <v>1.2425517962565288E-3</v>
      </c>
      <c r="AV205" s="5">
        <f t="shared" si="429"/>
        <v>3.7665783237873248E-4</v>
      </c>
      <c r="AW205" s="5">
        <f t="shared" si="430"/>
        <v>4.6091656690395799E-6</v>
      </c>
      <c r="AX205" s="5">
        <f t="shared" si="431"/>
        <v>2.9347952070561998E-4</v>
      </c>
      <c r="AY205" s="5">
        <f t="shared" si="432"/>
        <v>4.3968397441266304E-4</v>
      </c>
      <c r="AZ205" s="5">
        <f t="shared" si="433"/>
        <v>3.2936198902483308E-4</v>
      </c>
      <c r="BA205" s="5">
        <f t="shared" si="434"/>
        <v>1.6448074242308945E-4</v>
      </c>
      <c r="BB205" s="5">
        <f t="shared" si="435"/>
        <v>6.1605275190113648E-5</v>
      </c>
      <c r="BC205" s="5">
        <f t="shared" si="436"/>
        <v>1.8459108952644748E-5</v>
      </c>
      <c r="BD205" s="5">
        <f t="shared" si="437"/>
        <v>1.0442388805285917E-3</v>
      </c>
      <c r="BE205" s="5">
        <f t="shared" si="438"/>
        <v>1.2661709698073335E-3</v>
      </c>
      <c r="BF205" s="5">
        <f t="shared" si="439"/>
        <v>7.6763514301024321E-4</v>
      </c>
      <c r="BG205" s="5">
        <f t="shared" si="440"/>
        <v>3.1026021331807005E-4</v>
      </c>
      <c r="BH205" s="5">
        <f t="shared" si="441"/>
        <v>9.4049954113639936E-5</v>
      </c>
      <c r="BI205" s="5">
        <f t="shared" si="442"/>
        <v>2.2807678172282336E-5</v>
      </c>
      <c r="BJ205" s="8">
        <f t="shared" si="443"/>
        <v>0.30696907411209184</v>
      </c>
      <c r="BK205" s="8">
        <f t="shared" si="444"/>
        <v>0.25498780508680635</v>
      </c>
      <c r="BL205" s="8">
        <f t="shared" si="445"/>
        <v>0.40002744119028971</v>
      </c>
      <c r="BM205" s="8">
        <f t="shared" si="446"/>
        <v>0.5078079584544426</v>
      </c>
      <c r="BN205" s="8">
        <f t="shared" si="447"/>
        <v>0.49100555547072922</v>
      </c>
    </row>
    <row r="206" spans="1:66" x14ac:dyDescent="0.25">
      <c r="A206" t="s">
        <v>61</v>
      </c>
      <c r="B206" t="s">
        <v>82</v>
      </c>
      <c r="C206" t="s">
        <v>239</v>
      </c>
      <c r="D206" s="16"/>
      <c r="E206">
        <f>VLOOKUP(A206,home!$A$2:$E$405,3,FALSE)</f>
        <v>1.46</v>
      </c>
      <c r="F206">
        <f>VLOOKUP(B206,home!$B$2:$E$405,3,FALSE)</f>
        <v>0.41</v>
      </c>
      <c r="G206">
        <f>VLOOKUP(C206,away!$B$2:$E$405,4,FALSE)</f>
        <v>0.41</v>
      </c>
      <c r="H206">
        <f>VLOOKUP(A206,away!$A$2:$E$405,3,FALSE)</f>
        <v>1.36</v>
      </c>
      <c r="I206">
        <f>VLOOKUP(C206,away!$B$2:$E$405,3,FALSE)</f>
        <v>2.6</v>
      </c>
      <c r="J206">
        <f>VLOOKUP(B206,home!$B$2:$E$405,4,FALSE)</f>
        <v>1.47</v>
      </c>
      <c r="K206" s="3">
        <f t="shared" si="392"/>
        <v>0.24542599999999995</v>
      </c>
      <c r="L206" s="3">
        <f t="shared" si="393"/>
        <v>5.1979200000000008</v>
      </c>
      <c r="M206" s="5">
        <f t="shared" si="394"/>
        <v>4.3249876244553257E-3</v>
      </c>
      <c r="N206" s="5">
        <f t="shared" si="395"/>
        <v>1.0614644127195725E-3</v>
      </c>
      <c r="O206" s="5">
        <f t="shared" si="396"/>
        <v>2.2480939672908831E-2</v>
      </c>
      <c r="P206" s="5">
        <f t="shared" si="397"/>
        <v>5.5174071001633214E-3</v>
      </c>
      <c r="Q206" s="5">
        <f t="shared" si="398"/>
        <v>1.302554824780569E-4</v>
      </c>
      <c r="R206" s="5">
        <f t="shared" si="399"/>
        <v>5.842706297230315E-2</v>
      </c>
      <c r="S206" s="5">
        <f t="shared" si="400"/>
        <v>1.7596455615735069E-3</v>
      </c>
      <c r="T206" s="5">
        <f t="shared" si="401"/>
        <v>6.7705757748234157E-4</v>
      </c>
      <c r="U206" s="5">
        <f t="shared" si="402"/>
        <v>1.433952035704047E-2</v>
      </c>
      <c r="V206" s="5">
        <f t="shared" si="403"/>
        <v>2.4942090419196987E-4</v>
      </c>
      <c r="W206" s="5">
        <f t="shared" si="404"/>
        <v>1.0656027347553195E-5</v>
      </c>
      <c r="X206" s="5">
        <f t="shared" si="405"/>
        <v>5.5389177670393711E-5</v>
      </c>
      <c r="Y206" s="5">
        <f t="shared" si="406"/>
        <v>1.4395425719824646E-4</v>
      </c>
      <c r="Z206" s="5">
        <f t="shared" si="407"/>
        <v>0.10123306638833138</v>
      </c>
      <c r="AA206" s="5">
        <f t="shared" si="408"/>
        <v>2.484522655142261E-2</v>
      </c>
      <c r="AB206" s="5">
        <f t="shared" si="409"/>
        <v>3.0488322858047224E-3</v>
      </c>
      <c r="AC206" s="5">
        <f t="shared" si="410"/>
        <v>1.9886713951742784E-5</v>
      </c>
      <c r="AD206" s="5">
        <f t="shared" si="411"/>
        <v>6.5381654195014731E-7</v>
      </c>
      <c r="AE206" s="5">
        <f t="shared" si="412"/>
        <v>3.3984860797335104E-6</v>
      </c>
      <c r="AF206" s="5">
        <f t="shared" si="413"/>
        <v>8.8325293817842054E-6</v>
      </c>
      <c r="AG206" s="5">
        <f t="shared" si="414"/>
        <v>1.5303593708054595E-5</v>
      </c>
      <c r="AH206" s="5">
        <f t="shared" si="415"/>
        <v>0.13155034511030886</v>
      </c>
      <c r="AI206" s="5">
        <f t="shared" si="416"/>
        <v>3.2285874999042653E-2</v>
      </c>
      <c r="AJ206" s="5">
        <f t="shared" si="417"/>
        <v>3.9618965787575205E-3</v>
      </c>
      <c r="AK206" s="5">
        <f t="shared" si="418"/>
        <v>3.2411747657938101E-4</v>
      </c>
      <c r="AL206" s="5">
        <f t="shared" si="419"/>
        <v>1.0147829893046763E-6</v>
      </c>
      <c r="AM206" s="5">
        <f t="shared" si="420"/>
        <v>3.2092715724931374E-8</v>
      </c>
      <c r="AN206" s="5">
        <f t="shared" si="421"/>
        <v>1.6681536892093534E-7</v>
      </c>
      <c r="AO206" s="5">
        <f t="shared" si="422"/>
        <v>4.3354647121075416E-7</v>
      </c>
      <c r="AP206" s="5">
        <f t="shared" si="423"/>
        <v>7.5117995787860158E-7</v>
      </c>
      <c r="AQ206" s="5">
        <f t="shared" si="424"/>
        <v>9.7614333166408507E-7</v>
      </c>
      <c r="AR206" s="5">
        <f t="shared" si="425"/>
        <v>0.13675763397115531</v>
      </c>
      <c r="AS206" s="5">
        <f t="shared" si="426"/>
        <v>3.3563879075004757E-2</v>
      </c>
      <c r="AT206" s="5">
        <f t="shared" si="427"/>
        <v>4.1187242929310586E-3</v>
      </c>
      <c r="AU206" s="5">
        <f t="shared" si="428"/>
        <v>3.3694734277229924E-4</v>
      </c>
      <c r="AV206" s="5">
        <f t="shared" si="429"/>
        <v>2.0673909636808569E-5</v>
      </c>
      <c r="AW206" s="5">
        <f t="shared" si="430"/>
        <v>3.5960095640605664E-8</v>
      </c>
      <c r="AX206" s="5">
        <f t="shared" si="431"/>
        <v>1.3127311415845006E-9</v>
      </c>
      <c r="AY206" s="5">
        <f t="shared" si="432"/>
        <v>6.8234714554649084E-9</v>
      </c>
      <c r="AZ206" s="5">
        <f t="shared" si="433"/>
        <v>1.7733929373895082E-8</v>
      </c>
      <c r="BA206" s="5">
        <f t="shared" si="434"/>
        <v>3.0726515390385589E-8</v>
      </c>
      <c r="BB206" s="5">
        <f t="shared" si="435"/>
        <v>3.9928492219498262E-8</v>
      </c>
      <c r="BC206" s="5">
        <f t="shared" si="436"/>
        <v>4.1509021655514888E-8</v>
      </c>
      <c r="BD206" s="5">
        <f t="shared" si="437"/>
        <v>0.1184758734618913</v>
      </c>
      <c r="BE206" s="5">
        <f t="shared" si="438"/>
        <v>2.907705972025813E-2</v>
      </c>
      <c r="BF206" s="5">
        <f t="shared" si="439"/>
        <v>3.5681332294520353E-3</v>
      </c>
      <c r="BG206" s="5">
        <f t="shared" si="440"/>
        <v>2.9190422199049831E-4</v>
      </c>
      <c r="BH206" s="5">
        <f t="shared" si="441"/>
        <v>1.7910221396560003E-5</v>
      </c>
      <c r="BI206" s="5">
        <f t="shared" si="442"/>
        <v>8.7912679929442727E-7</v>
      </c>
      <c r="BJ206" s="8">
        <f t="shared" si="443"/>
        <v>2.1094631726143232E-3</v>
      </c>
      <c r="BK206" s="8">
        <f t="shared" si="444"/>
        <v>1.1872369510796628E-2</v>
      </c>
      <c r="BL206" s="8">
        <f t="shared" si="445"/>
        <v>0.6174934345774562</v>
      </c>
      <c r="BM206" s="8">
        <f t="shared" si="446"/>
        <v>0.64076624552079442</v>
      </c>
      <c r="BN206" s="8">
        <f t="shared" si="447"/>
        <v>9.1942117265028267E-2</v>
      </c>
    </row>
    <row r="207" spans="1:66" x14ac:dyDescent="0.25">
      <c r="A207" t="s">
        <v>72</v>
      </c>
      <c r="B207" t="s">
        <v>106</v>
      </c>
      <c r="C207" t="s">
        <v>83</v>
      </c>
      <c r="D207" s="16"/>
      <c r="E207">
        <f>VLOOKUP(A207,home!$A$2:$E$405,3,FALSE)</f>
        <v>1.4166666666666701</v>
      </c>
      <c r="F207">
        <f>VLOOKUP(B207,home!$B$2:$E$405,3,FALSE)</f>
        <v>1.1100000000000001</v>
      </c>
      <c r="G207">
        <f>VLOOKUP(C207,away!$B$2:$E$405,4,FALSE)</f>
        <v>0.61</v>
      </c>
      <c r="H207">
        <f>VLOOKUP(A207,away!$A$2:$E$405,3,FALSE)</f>
        <v>1.11666666666667</v>
      </c>
      <c r="I207">
        <f>VLOOKUP(C207,away!$B$2:$E$405,3,FALSE)</f>
        <v>0.3</v>
      </c>
      <c r="J207">
        <f>VLOOKUP(B207,home!$B$2:$E$405,4,FALSE)</f>
        <v>1.02</v>
      </c>
      <c r="K207" s="3">
        <f t="shared" si="392"/>
        <v>0.95922500000000244</v>
      </c>
      <c r="L207" s="3">
        <f t="shared" si="393"/>
        <v>0.34170000000000106</v>
      </c>
      <c r="M207" s="5">
        <f t="shared" si="394"/>
        <v>0.27227981768202181</v>
      </c>
      <c r="N207" s="5">
        <f t="shared" si="395"/>
        <v>0.26117760811603802</v>
      </c>
      <c r="O207" s="5">
        <f t="shared" si="396"/>
        <v>9.3038013701947156E-2</v>
      </c>
      <c r="P207" s="5">
        <f t="shared" si="397"/>
        <v>8.9244388693250493E-2</v>
      </c>
      <c r="Q207" s="5">
        <f t="shared" si="398"/>
        <v>0.12526404557255361</v>
      </c>
      <c r="R207" s="5">
        <f t="shared" si="399"/>
        <v>1.589554464097772E-2</v>
      </c>
      <c r="S207" s="5">
        <f t="shared" si="400"/>
        <v>7.3128454589804328E-3</v>
      </c>
      <c r="T207" s="5">
        <f t="shared" si="401"/>
        <v>4.2802724372141707E-2</v>
      </c>
      <c r="U207" s="5">
        <f t="shared" si="402"/>
        <v>1.5247403808241891E-2</v>
      </c>
      <c r="V207" s="5">
        <f t="shared" si="403"/>
        <v>2.6632341690532781E-4</v>
      </c>
      <c r="W207" s="5">
        <f t="shared" si="404"/>
        <v>4.0052134704777684E-2</v>
      </c>
      <c r="X207" s="5">
        <f t="shared" si="405"/>
        <v>1.3685814428622579E-2</v>
      </c>
      <c r="Y207" s="5">
        <f t="shared" si="406"/>
        <v>2.3382213951301748E-3</v>
      </c>
      <c r="Z207" s="5">
        <f t="shared" si="407"/>
        <v>1.8105025346073684E-3</v>
      </c>
      <c r="AA207" s="5">
        <f t="shared" si="408"/>
        <v>1.7366792937587572E-3</v>
      </c>
      <c r="AB207" s="5">
        <f t="shared" si="409"/>
        <v>8.3293309777787402E-4</v>
      </c>
      <c r="AC207" s="5">
        <f t="shared" si="410"/>
        <v>5.4557547495520406E-6</v>
      </c>
      <c r="AD207" s="5">
        <f t="shared" si="411"/>
        <v>9.6047522280476166E-3</v>
      </c>
      <c r="AE207" s="5">
        <f t="shared" si="412"/>
        <v>3.2819438363238815E-3</v>
      </c>
      <c r="AF207" s="5">
        <f t="shared" si="413"/>
        <v>5.607201044359368E-4</v>
      </c>
      <c r="AG207" s="5">
        <f t="shared" si="414"/>
        <v>6.3866019895253415E-5</v>
      </c>
      <c r="AH207" s="5">
        <f t="shared" si="415"/>
        <v>1.5466217901883493E-4</v>
      </c>
      <c r="AI207" s="5">
        <f t="shared" si="416"/>
        <v>1.4835582866934232E-4</v>
      </c>
      <c r="AJ207" s="5">
        <f t="shared" si="417"/>
        <v>7.1153309877675116E-5</v>
      </c>
      <c r="AK207" s="5">
        <f t="shared" si="418"/>
        <v>2.2750677889137697E-5</v>
      </c>
      <c r="AL207" s="5">
        <f t="shared" si="419"/>
        <v>7.152869450686709E-8</v>
      </c>
      <c r="AM207" s="5">
        <f t="shared" si="420"/>
        <v>1.8426236911898001E-3</v>
      </c>
      <c r="AN207" s="5">
        <f t="shared" si="421"/>
        <v>6.2962451527955672E-4</v>
      </c>
      <c r="AO207" s="5">
        <f t="shared" si="422"/>
        <v>1.075713484355126E-4</v>
      </c>
      <c r="AP207" s="5">
        <f t="shared" si="423"/>
        <v>1.2252376586804926E-5</v>
      </c>
      <c r="AQ207" s="5">
        <f t="shared" si="424"/>
        <v>1.0466592699278141E-6</v>
      </c>
      <c r="AR207" s="5">
        <f t="shared" si="425"/>
        <v>1.056961331414722E-5</v>
      </c>
      <c r="AS207" s="5">
        <f t="shared" si="426"/>
        <v>1.0138637331262893E-5</v>
      </c>
      <c r="AT207" s="5">
        <f t="shared" si="427"/>
        <v>4.8626171970403368E-6</v>
      </c>
      <c r="AU207" s="5">
        <f t="shared" si="428"/>
        <v>1.5547813269436764E-6</v>
      </c>
      <c r="AV207" s="5">
        <f t="shared" si="429"/>
        <v>3.7284627958438789E-7</v>
      </c>
      <c r="AW207" s="5">
        <f t="shared" si="430"/>
        <v>6.5124329628942115E-10</v>
      </c>
      <c r="AX207" s="5">
        <f t="shared" si="431"/>
        <v>2.945817850302566E-4</v>
      </c>
      <c r="AY207" s="5">
        <f t="shared" si="432"/>
        <v>1.0065859594483901E-4</v>
      </c>
      <c r="AZ207" s="5">
        <f t="shared" si="433"/>
        <v>1.7197521117175797E-5</v>
      </c>
      <c r="BA207" s="5">
        <f t="shared" si="434"/>
        <v>1.9587976552463297E-6</v>
      </c>
      <c r="BB207" s="5">
        <f t="shared" si="435"/>
        <v>1.6733028969941826E-7</v>
      </c>
      <c r="BC207" s="5">
        <f t="shared" si="436"/>
        <v>1.1435351998058289E-8</v>
      </c>
      <c r="BD207" s="5">
        <f t="shared" si="437"/>
        <v>6.0193947824068564E-7</v>
      </c>
      <c r="BE207" s="5">
        <f t="shared" si="438"/>
        <v>5.773953960154232E-7</v>
      </c>
      <c r="BF207" s="5">
        <f t="shared" si="439"/>
        <v>2.7692604937144782E-7</v>
      </c>
      <c r="BG207" s="5">
        <f t="shared" si="440"/>
        <v>8.8544796569442586E-8</v>
      </c>
      <c r="BH207" s="5">
        <f t="shared" si="441"/>
        <v>2.1233595622330942E-8</v>
      </c>
      <c r="BI207" s="5">
        <f t="shared" si="442"/>
        <v>4.0735591521660906E-9</v>
      </c>
      <c r="BJ207" s="8">
        <f t="shared" si="443"/>
        <v>0.50183952483411753</v>
      </c>
      <c r="BK207" s="8">
        <f t="shared" si="444"/>
        <v>0.36920956113054687</v>
      </c>
      <c r="BL207" s="8">
        <f t="shared" si="445"/>
        <v>0.12717656514648232</v>
      </c>
      <c r="BM207" s="8">
        <f t="shared" si="446"/>
        <v>0.1430360772942636</v>
      </c>
      <c r="BN207" s="8">
        <f t="shared" si="447"/>
        <v>0.85689941840678874</v>
      </c>
    </row>
    <row r="208" spans="1:66" x14ac:dyDescent="0.25">
      <c r="A208" t="s">
        <v>72</v>
      </c>
      <c r="B208" t="s">
        <v>89</v>
      </c>
      <c r="C208" t="s">
        <v>326</v>
      </c>
      <c r="D208" s="16"/>
      <c r="E208">
        <f>VLOOKUP(A208,home!$A$2:$E$405,3,FALSE)</f>
        <v>1.4166666666666701</v>
      </c>
      <c r="F208">
        <f>VLOOKUP(B208,home!$B$2:$E$405,3,FALSE)</f>
        <v>0.5</v>
      </c>
      <c r="G208">
        <f>VLOOKUP(C208,away!$B$2:$E$405,4,FALSE)</f>
        <v>1.1499999999999999</v>
      </c>
      <c r="H208">
        <f>VLOOKUP(A208,away!$A$2:$E$405,3,FALSE)</f>
        <v>1.11666666666667</v>
      </c>
      <c r="I208">
        <f>VLOOKUP(C208,away!$B$2:$E$405,3,FALSE)</f>
        <v>0.53</v>
      </c>
      <c r="J208">
        <f>VLOOKUP(B208,home!$B$2:$E$405,4,FALSE)</f>
        <v>1.1499999999999999</v>
      </c>
      <c r="K208" s="3">
        <f t="shared" si="392"/>
        <v>0.81458333333333521</v>
      </c>
      <c r="L208" s="3">
        <f t="shared" si="393"/>
        <v>0.68060833333333526</v>
      </c>
      <c r="M208" s="5">
        <f t="shared" si="394"/>
        <v>0.22420562786670881</v>
      </c>
      <c r="N208" s="5">
        <f t="shared" si="395"/>
        <v>0.18263416769975699</v>
      </c>
      <c r="O208" s="5">
        <f t="shared" si="396"/>
        <v>0.15259621870631468</v>
      </c>
      <c r="P208" s="5">
        <f t="shared" si="397"/>
        <v>0.12430233648785245</v>
      </c>
      <c r="Q208" s="5">
        <f t="shared" si="398"/>
        <v>7.4385374552713684E-2</v>
      </c>
      <c r="R208" s="5">
        <f t="shared" si="399"/>
        <v>5.1929129043336957E-2</v>
      </c>
      <c r="S208" s="5">
        <f t="shared" si="400"/>
        <v>1.7228683110404586E-2</v>
      </c>
      <c r="T208" s="5">
        <f t="shared" si="401"/>
        <v>5.0627305798698355E-2</v>
      </c>
      <c r="U208" s="5">
        <f t="shared" si="402"/>
        <v>4.230060303321833E-2</v>
      </c>
      <c r="V208" s="5">
        <f t="shared" si="403"/>
        <v>1.0613102433436493E-3</v>
      </c>
      <c r="W208" s="5">
        <f t="shared" si="404"/>
        <v>2.0197695451466057E-2</v>
      </c>
      <c r="X208" s="5">
        <f t="shared" si="405"/>
        <v>1.37467198383966E-2</v>
      </c>
      <c r="Y208" s="5">
        <f t="shared" si="406"/>
        <v>4.6780660390057013E-3</v>
      </c>
      <c r="Z208" s="5">
        <f t="shared" si="407"/>
        <v>1.1781132656545755E-2</v>
      </c>
      <c r="AA208" s="5">
        <f t="shared" si="408"/>
        <v>9.5967143098112523E-3</v>
      </c>
      <c r="AB208" s="5">
        <f t="shared" si="409"/>
        <v>3.908661765766883E-3</v>
      </c>
      <c r="AC208" s="5">
        <f t="shared" si="410"/>
        <v>3.6775209503364871E-5</v>
      </c>
      <c r="AD208" s="5">
        <f t="shared" si="411"/>
        <v>4.1131765216266894E-3</v>
      </c>
      <c r="AE208" s="5">
        <f t="shared" si="412"/>
        <v>2.7994622170901466E-3</v>
      </c>
      <c r="AF208" s="5">
        <f t="shared" si="413"/>
        <v>9.5266865690168381E-4</v>
      </c>
      <c r="AG208" s="5">
        <f t="shared" si="414"/>
        <v>2.161314089309207E-4</v>
      </c>
      <c r="AH208" s="5">
        <f t="shared" si="415"/>
        <v>2.0045842655376338E-3</v>
      </c>
      <c r="AI208" s="5">
        <f t="shared" si="416"/>
        <v>1.6329009329692013E-3</v>
      </c>
      <c r="AJ208" s="5">
        <f t="shared" si="417"/>
        <v>6.650669424905824E-4</v>
      </c>
      <c r="AK208" s="5">
        <f t="shared" si="418"/>
        <v>1.805841489679294E-4</v>
      </c>
      <c r="AL208" s="5">
        <f t="shared" si="419"/>
        <v>8.1554499939959662E-7</v>
      </c>
      <c r="AM208" s="5">
        <f t="shared" si="420"/>
        <v>6.7010500831501659E-4</v>
      </c>
      <c r="AN208" s="5">
        <f t="shared" si="421"/>
        <v>4.5607905286760425E-4</v>
      </c>
      <c r="AO208" s="5">
        <f t="shared" si="422"/>
        <v>1.5520560202023304E-4</v>
      </c>
      <c r="AP208" s="5">
        <f t="shared" si="423"/>
        <v>3.5211408704995918E-5</v>
      </c>
      <c r="AQ208" s="5">
        <f t="shared" si="424"/>
        <v>5.9912945482565416E-6</v>
      </c>
      <c r="AR208" s="5">
        <f t="shared" si="425"/>
        <v>2.7286735119875941E-4</v>
      </c>
      <c r="AS208" s="5">
        <f t="shared" si="426"/>
        <v>2.2227319649732329E-4</v>
      </c>
      <c r="AT208" s="5">
        <f t="shared" si="427"/>
        <v>9.0530020656722496E-5</v>
      </c>
      <c r="AU208" s="5">
        <f t="shared" si="428"/>
        <v>2.4581415331096237E-5</v>
      </c>
      <c r="AV208" s="5">
        <f t="shared" si="429"/>
        <v>5.0059028096138796E-6</v>
      </c>
      <c r="AW208" s="5">
        <f t="shared" si="430"/>
        <v>1.2559669480016276E-8</v>
      </c>
      <c r="AX208" s="5">
        <f t="shared" si="431"/>
        <v>9.0976061892768069E-5</v>
      </c>
      <c r="AY208" s="5">
        <f t="shared" si="432"/>
        <v>6.1919065858067238E-5</v>
      </c>
      <c r="AZ208" s="5">
        <f t="shared" si="433"/>
        <v>2.1071316107608075E-5</v>
      </c>
      <c r="BA208" s="5">
        <f t="shared" si="434"/>
        <v>4.7804377790463318E-6</v>
      </c>
      <c r="BB208" s="5">
        <f t="shared" si="435"/>
        <v>8.1340144735010865E-7</v>
      </c>
      <c r="BC208" s="5">
        <f t="shared" si="436"/>
        <v>1.1072156068237602E-7</v>
      </c>
      <c r="BD208" s="5">
        <f t="shared" si="437"/>
        <v>3.09526321867449E-5</v>
      </c>
      <c r="BE208" s="5">
        <f t="shared" si="438"/>
        <v>2.5213498302119345E-5</v>
      </c>
      <c r="BF208" s="5">
        <f t="shared" si="439"/>
        <v>1.0269247745967382E-5</v>
      </c>
      <c r="BG208" s="5">
        <f t="shared" si="440"/>
        <v>2.7883860199119831E-6</v>
      </c>
      <c r="BH208" s="5">
        <f t="shared" si="441"/>
        <v>5.6784319467999358E-7</v>
      </c>
      <c r="BI208" s="5">
        <f t="shared" si="442"/>
        <v>9.2511120466615851E-8</v>
      </c>
      <c r="BJ208" s="8">
        <f t="shared" si="443"/>
        <v>0.35585303155568854</v>
      </c>
      <c r="BK208" s="8">
        <f t="shared" si="444"/>
        <v>0.36689746752867036</v>
      </c>
      <c r="BL208" s="8">
        <f t="shared" si="445"/>
        <v>0.26549960515347681</v>
      </c>
      <c r="BM208" s="8">
        <f t="shared" si="446"/>
        <v>0.18991647603150918</v>
      </c>
      <c r="BN208" s="8">
        <f t="shared" si="447"/>
        <v>0.8100528543566835</v>
      </c>
    </row>
    <row r="209" spans="1:66" x14ac:dyDescent="0.25">
      <c r="A209" t="s">
        <v>72</v>
      </c>
      <c r="B209" t="s">
        <v>74</v>
      </c>
      <c r="C209" t="s">
        <v>76</v>
      </c>
      <c r="D209" s="16"/>
      <c r="E209">
        <f>VLOOKUP(A209,home!$A$2:$E$405,3,FALSE)</f>
        <v>1.4166666666666701</v>
      </c>
      <c r="F209">
        <f>VLOOKUP(B209,home!$B$2:$E$405,3,FALSE)</f>
        <v>0.5</v>
      </c>
      <c r="G209">
        <f>VLOOKUP(C209,away!$B$2:$E$405,4,FALSE)</f>
        <v>1.1100000000000001</v>
      </c>
      <c r="H209">
        <f>VLOOKUP(A209,away!$A$2:$E$405,3,FALSE)</f>
        <v>1.11666666666667</v>
      </c>
      <c r="I209">
        <f>VLOOKUP(C209,away!$B$2:$E$405,3,FALSE)</f>
        <v>0.71</v>
      </c>
      <c r="J209">
        <f>VLOOKUP(B209,home!$B$2:$E$405,4,FALSE)</f>
        <v>1.28</v>
      </c>
      <c r="K209" s="3">
        <f t="shared" si="392"/>
        <v>0.786250000000002</v>
      </c>
      <c r="L209" s="3">
        <f t="shared" si="393"/>
        <v>1.0148266666666697</v>
      </c>
      <c r="M209" s="5">
        <f t="shared" si="394"/>
        <v>0.16512101219237918</v>
      </c>
      <c r="N209" s="5">
        <f t="shared" si="395"/>
        <v>0.12982639583625846</v>
      </c>
      <c r="O209" s="5">
        <f t="shared" si="396"/>
        <v>0.16756920639981868</v>
      </c>
      <c r="P209" s="5">
        <f t="shared" si="397"/>
        <v>0.13175128853185777</v>
      </c>
      <c r="Q209" s="5">
        <f t="shared" si="398"/>
        <v>5.1038001863129227E-2</v>
      </c>
      <c r="R209" s="5">
        <f t="shared" si="399"/>
        <v>8.5026849583353575E-2</v>
      </c>
      <c r="S209" s="5">
        <f t="shared" si="400"/>
        <v>2.6281334215631062E-2</v>
      </c>
      <c r="T209" s="5">
        <f t="shared" si="401"/>
        <v>5.1794725304086714E-2</v>
      </c>
      <c r="U209" s="5">
        <f t="shared" si="402"/>
        <v>6.6852360484911916E-2</v>
      </c>
      <c r="V209" s="5">
        <f t="shared" si="403"/>
        <v>2.3300080894015874E-3</v>
      </c>
      <c r="W209" s="5">
        <f t="shared" si="404"/>
        <v>1.3376209654961821E-2</v>
      </c>
      <c r="X209" s="5">
        <f t="shared" si="405"/>
        <v>1.3574534256779429E-2</v>
      </c>
      <c r="Y209" s="5">
        <f t="shared" si="406"/>
        <v>6.8878996756799923E-3</v>
      </c>
      <c r="Z209" s="5">
        <f t="shared" si="407"/>
        <v>2.8762504779947677E-2</v>
      </c>
      <c r="AA209" s="5">
        <f t="shared" si="408"/>
        <v>2.2614519383233916E-2</v>
      </c>
      <c r="AB209" s="5">
        <f t="shared" si="409"/>
        <v>8.8903329325338547E-3</v>
      </c>
      <c r="AC209" s="5">
        <f t="shared" si="410"/>
        <v>1.161956782454544E-4</v>
      </c>
      <c r="AD209" s="5">
        <f t="shared" si="411"/>
        <v>2.6292612103034391E-3</v>
      </c>
      <c r="AE209" s="5">
        <f t="shared" si="412"/>
        <v>2.6682443898482129E-3</v>
      </c>
      <c r="AF209" s="5">
        <f t="shared" si="413"/>
        <v>1.3539027800008516E-3</v>
      </c>
      <c r="AG209" s="5">
        <f t="shared" si="414"/>
        <v>4.5799221507300059E-4</v>
      </c>
      <c r="AH209" s="5">
        <f t="shared" si="415"/>
        <v>7.2972392127046122E-3</v>
      </c>
      <c r="AI209" s="5">
        <f t="shared" si="416"/>
        <v>5.7374543309890152E-3</v>
      </c>
      <c r="AJ209" s="5">
        <f t="shared" si="417"/>
        <v>2.2555367338700622E-3</v>
      </c>
      <c r="AK209" s="5">
        <f t="shared" si="418"/>
        <v>5.9113858566844707E-4</v>
      </c>
      <c r="AL209" s="5">
        <f t="shared" si="419"/>
        <v>3.7085359706578473E-6</v>
      </c>
      <c r="AM209" s="5">
        <f t="shared" si="420"/>
        <v>4.1345132532021696E-4</v>
      </c>
      <c r="AN209" s="5">
        <f t="shared" si="421"/>
        <v>4.1958143030363266E-4</v>
      </c>
      <c r="AO209" s="5">
        <f t="shared" si="422"/>
        <v>2.1290121215513451E-4</v>
      </c>
      <c r="AP209" s="5">
        <f t="shared" si="423"/>
        <v>7.2019275820229547E-5</v>
      </c>
      <c r="AQ209" s="5">
        <f t="shared" si="424"/>
        <v>1.8271770404097757E-5</v>
      </c>
      <c r="AR209" s="5">
        <f t="shared" si="425"/>
        <v>1.4810865892196671E-3</v>
      </c>
      <c r="AS209" s="5">
        <f t="shared" si="426"/>
        <v>1.1645043307739662E-3</v>
      </c>
      <c r="AT209" s="5">
        <f t="shared" si="427"/>
        <v>4.5779576503551653E-4</v>
      </c>
      <c r="AU209" s="5">
        <f t="shared" si="428"/>
        <v>1.1998064008639196E-4</v>
      </c>
      <c r="AV209" s="5">
        <f t="shared" si="429"/>
        <v>2.3583694566981472E-5</v>
      </c>
      <c r="AW209" s="5">
        <f t="shared" si="430"/>
        <v>8.2196348371939601E-8</v>
      </c>
      <c r="AX209" s="5">
        <f t="shared" si="431"/>
        <v>5.4179350755503558E-5</v>
      </c>
      <c r="AY209" s="5">
        <f t="shared" si="432"/>
        <v>5.4982649929371988E-5</v>
      </c>
      <c r="AZ209" s="5">
        <f t="shared" si="433"/>
        <v>2.7898929676162486E-5</v>
      </c>
      <c r="BA209" s="5">
        <f t="shared" si="434"/>
        <v>9.4375259356092687E-6</v>
      </c>
      <c r="BB209" s="5">
        <f t="shared" si="435"/>
        <v>2.3943632467036491E-6</v>
      </c>
      <c r="BC209" s="5">
        <f t="shared" si="436"/>
        <v>4.8597273448828979E-7</v>
      </c>
      <c r="BD209" s="5">
        <f t="shared" si="437"/>
        <v>2.5050769439708358E-4</v>
      </c>
      <c r="BE209" s="5">
        <f t="shared" si="438"/>
        <v>1.9696167471970746E-4</v>
      </c>
      <c r="BF209" s="5">
        <f t="shared" si="439"/>
        <v>7.7430558374185182E-5</v>
      </c>
      <c r="BG209" s="5">
        <f t="shared" si="440"/>
        <v>2.0293258840567754E-5</v>
      </c>
      <c r="BH209" s="5">
        <f t="shared" si="441"/>
        <v>3.9888936908491088E-6</v>
      </c>
      <c r="BI209" s="5">
        <f t="shared" si="442"/>
        <v>6.2725353288602411E-7</v>
      </c>
      <c r="BJ209" s="8">
        <f t="shared" si="443"/>
        <v>0.27489277099240228</v>
      </c>
      <c r="BK209" s="8">
        <f t="shared" si="444"/>
        <v>0.32565852989341509</v>
      </c>
      <c r="BL209" s="8">
        <f t="shared" si="445"/>
        <v>0.37063139800032191</v>
      </c>
      <c r="BM209" s="8">
        <f t="shared" si="446"/>
        <v>0.2695575488057092</v>
      </c>
      <c r="BN209" s="8">
        <f t="shared" si="447"/>
        <v>0.7303327544067969</v>
      </c>
    </row>
    <row r="210" spans="1:66" x14ac:dyDescent="0.25">
      <c r="A210" t="s">
        <v>72</v>
      </c>
      <c r="B210" t="s">
        <v>103</v>
      </c>
      <c r="C210" t="s">
        <v>81</v>
      </c>
      <c r="D210" s="16"/>
      <c r="E210">
        <f>VLOOKUP(A210,home!$A$2:$E$405,3,FALSE)</f>
        <v>1.4166666666666701</v>
      </c>
      <c r="F210">
        <f>VLOOKUP(B210,home!$B$2:$E$405,3,FALSE)</f>
        <v>0.61</v>
      </c>
      <c r="G210">
        <f>VLOOKUP(C210,away!$B$2:$E$405,4,FALSE)</f>
        <v>1.5</v>
      </c>
      <c r="H210">
        <f>VLOOKUP(A210,away!$A$2:$E$405,3,FALSE)</f>
        <v>1.11666666666667</v>
      </c>
      <c r="I210">
        <f>VLOOKUP(C210,away!$B$2:$E$405,3,FALSE)</f>
        <v>0.88</v>
      </c>
      <c r="J210">
        <f>VLOOKUP(B210,home!$B$2:$E$405,4,FALSE)</f>
        <v>0.9</v>
      </c>
      <c r="K210" s="3">
        <f t="shared" si="392"/>
        <v>1.2962500000000032</v>
      </c>
      <c r="L210" s="3">
        <f t="shared" si="393"/>
        <v>0.88440000000000263</v>
      </c>
      <c r="M210" s="5">
        <f t="shared" si="394"/>
        <v>0.11296807752038308</v>
      </c>
      <c r="N210" s="5">
        <f t="shared" si="395"/>
        <v>0.14643487048579693</v>
      </c>
      <c r="O210" s="5">
        <f t="shared" si="396"/>
        <v>9.9908967759027092E-2</v>
      </c>
      <c r="P210" s="5">
        <f t="shared" si="397"/>
        <v>0.12950699945763919</v>
      </c>
      <c r="Q210" s="5">
        <f t="shared" si="398"/>
        <v>9.4908100433607395E-2</v>
      </c>
      <c r="R210" s="5">
        <f t="shared" si="399"/>
        <v>4.4179745543041903E-2</v>
      </c>
      <c r="S210" s="5">
        <f t="shared" si="400"/>
        <v>3.7116819363184124E-2</v>
      </c>
      <c r="T210" s="5">
        <f t="shared" si="401"/>
        <v>8.3936724023482637E-2</v>
      </c>
      <c r="U210" s="5">
        <f t="shared" si="402"/>
        <v>5.7267995160168207E-2</v>
      </c>
      <c r="V210" s="5">
        <f t="shared" si="403"/>
        <v>4.727872402980257E-3</v>
      </c>
      <c r="W210" s="5">
        <f t="shared" si="404"/>
        <v>4.100820839568798E-2</v>
      </c>
      <c r="X210" s="5">
        <f t="shared" si="405"/>
        <v>3.6267659505146557E-2</v>
      </c>
      <c r="Y210" s="5">
        <f t="shared" si="406"/>
        <v>1.6037559033175851E-2</v>
      </c>
      <c r="Z210" s="5">
        <f t="shared" si="407"/>
        <v>1.3024188986088796E-2</v>
      </c>
      <c r="AA210" s="5">
        <f t="shared" si="408"/>
        <v>1.6882604973217644E-2</v>
      </c>
      <c r="AB210" s="5">
        <f t="shared" si="409"/>
        <v>1.0942038348266715E-2</v>
      </c>
      <c r="AC210" s="5">
        <f t="shared" si="410"/>
        <v>3.3875309189562518E-4</v>
      </c>
      <c r="AD210" s="5">
        <f t="shared" si="411"/>
        <v>1.3289222533227663E-2</v>
      </c>
      <c r="AE210" s="5">
        <f t="shared" si="412"/>
        <v>1.175298840838658E-2</v>
      </c>
      <c r="AF210" s="5">
        <f t="shared" si="413"/>
        <v>5.1971714741885604E-3</v>
      </c>
      <c r="AG210" s="5">
        <f t="shared" si="414"/>
        <v>1.5321261505907926E-3</v>
      </c>
      <c r="AH210" s="5">
        <f t="shared" si="415"/>
        <v>2.8796481848242408E-3</v>
      </c>
      <c r="AI210" s="5">
        <f t="shared" si="416"/>
        <v>3.7327439595784312E-3</v>
      </c>
      <c r="AJ210" s="5">
        <f t="shared" si="417"/>
        <v>2.4192846788017772E-3</v>
      </c>
      <c r="AK210" s="5">
        <f t="shared" si="418"/>
        <v>1.0453325882989375E-3</v>
      </c>
      <c r="AL210" s="5">
        <f t="shared" si="419"/>
        <v>1.5533909207398729E-5</v>
      </c>
      <c r="AM210" s="5">
        <f t="shared" si="420"/>
        <v>3.4452309417392774E-3</v>
      </c>
      <c r="AN210" s="5">
        <f t="shared" si="421"/>
        <v>3.0469622448742258E-3</v>
      </c>
      <c r="AO210" s="5">
        <f t="shared" si="422"/>
        <v>1.3473667046833865E-3</v>
      </c>
      <c r="AP210" s="5">
        <f t="shared" si="423"/>
        <v>3.9720370454066366E-4</v>
      </c>
      <c r="AQ210" s="5">
        <f t="shared" si="424"/>
        <v>8.7821739073940975E-5</v>
      </c>
      <c r="AR210" s="5">
        <f t="shared" si="425"/>
        <v>5.0935217093171336E-4</v>
      </c>
      <c r="AS210" s="5">
        <f t="shared" si="426"/>
        <v>6.6024775157023507E-4</v>
      </c>
      <c r="AT210" s="5">
        <f t="shared" si="427"/>
        <v>4.2792307398645978E-4</v>
      </c>
      <c r="AU210" s="5">
        <f t="shared" si="428"/>
        <v>1.8489842821831667E-4</v>
      </c>
      <c r="AV210" s="5">
        <f t="shared" si="429"/>
        <v>5.9918646894498375E-5</v>
      </c>
      <c r="AW210" s="5">
        <f t="shared" si="430"/>
        <v>4.9467021900122891E-7</v>
      </c>
      <c r="AX210" s="5">
        <f t="shared" si="431"/>
        <v>7.4431343470492584E-4</v>
      </c>
      <c r="AY210" s="5">
        <f t="shared" si="432"/>
        <v>6.5827080165303841E-4</v>
      </c>
      <c r="AZ210" s="5">
        <f t="shared" si="433"/>
        <v>2.910873484909744E-4</v>
      </c>
      <c r="BA210" s="5">
        <f t="shared" si="434"/>
        <v>8.5812550335139531E-5</v>
      </c>
      <c r="BB210" s="5">
        <f t="shared" si="435"/>
        <v>1.8973154879099403E-5</v>
      </c>
      <c r="BC210" s="5">
        <f t="shared" si="436"/>
        <v>3.3559716350151135E-6</v>
      </c>
      <c r="BD210" s="5">
        <f t="shared" si="437"/>
        <v>7.5078509995334743E-5</v>
      </c>
      <c r="BE210" s="5">
        <f t="shared" si="438"/>
        <v>9.7320518581452896E-5</v>
      </c>
      <c r="BF210" s="5">
        <f t="shared" si="439"/>
        <v>6.3075861105604331E-5</v>
      </c>
      <c r="BG210" s="5">
        <f t="shared" si="440"/>
        <v>2.725402831937995E-5</v>
      </c>
      <c r="BH210" s="5">
        <f t="shared" si="441"/>
        <v>8.8320085522490827E-6</v>
      </c>
      <c r="BI210" s="5">
        <f t="shared" si="442"/>
        <v>2.2896982171705785E-6</v>
      </c>
      <c r="BJ210" s="8">
        <f t="shared" si="443"/>
        <v>0.46049102903990058</v>
      </c>
      <c r="BK210" s="8">
        <f t="shared" si="444"/>
        <v>0.28533232654694274</v>
      </c>
      <c r="BL210" s="8">
        <f t="shared" si="445"/>
        <v>0.24137455189159732</v>
      </c>
      <c r="BM210" s="8">
        <f t="shared" si="446"/>
        <v>0.37165755913359994</v>
      </c>
      <c r="BN210" s="8">
        <f t="shared" si="447"/>
        <v>0.62790676119949562</v>
      </c>
    </row>
    <row r="211" spans="1:66" x14ac:dyDescent="0.25">
      <c r="A211" t="s">
        <v>72</v>
      </c>
      <c r="B211" t="s">
        <v>88</v>
      </c>
      <c r="C211" t="s">
        <v>68</v>
      </c>
      <c r="D211" s="16"/>
      <c r="E211">
        <f>VLOOKUP(A211,home!$A$2:$E$405,3,FALSE)</f>
        <v>1.4166666666666701</v>
      </c>
      <c r="F211">
        <f>VLOOKUP(B211,home!$B$2:$E$405,3,FALSE)</f>
        <v>1.06</v>
      </c>
      <c r="G211">
        <f>VLOOKUP(C211,away!$B$2:$E$405,4,FALSE)</f>
        <v>0.91</v>
      </c>
      <c r="H211">
        <f>VLOOKUP(A211,away!$A$2:$E$405,3,FALSE)</f>
        <v>1.11666666666667</v>
      </c>
      <c r="I211">
        <f>VLOOKUP(C211,away!$B$2:$E$405,3,FALSE)</f>
        <v>1.71</v>
      </c>
      <c r="J211">
        <f>VLOOKUP(B211,home!$B$2:$E$405,4,FALSE)</f>
        <v>1.01</v>
      </c>
      <c r="K211" s="3">
        <f t="shared" si="392"/>
        <v>1.3665166666666699</v>
      </c>
      <c r="L211" s="3">
        <f t="shared" si="393"/>
        <v>1.9285950000000058</v>
      </c>
      <c r="M211" s="5">
        <f t="shared" si="394"/>
        <v>3.7063906013269254E-2</v>
      </c>
      <c r="N211" s="5">
        <f t="shared" si="395"/>
        <v>5.0648445298899447E-2</v>
      </c>
      <c r="O211" s="5">
        <f t="shared" si="396"/>
        <v>7.1481263817661247E-2</v>
      </c>
      <c r="P211" s="5">
        <f t="shared" si="397"/>
        <v>9.7680338361231286E-2</v>
      </c>
      <c r="Q211" s="5">
        <f t="shared" si="398"/>
        <v>3.4605972320850623E-2</v>
      </c>
      <c r="R211" s="5">
        <f t="shared" si="399"/>
        <v>6.8929203996211413E-2</v>
      </c>
      <c r="S211" s="5">
        <f t="shared" si="400"/>
        <v>6.4358088020652071E-2</v>
      </c>
      <c r="T211" s="5">
        <f t="shared" si="401"/>
        <v>6.6740905188131125E-2</v>
      </c>
      <c r="U211" s="5">
        <f t="shared" si="402"/>
        <v>9.4192906080889718E-2</v>
      </c>
      <c r="V211" s="5">
        <f t="shared" si="403"/>
        <v>1.8845887460456841E-2</v>
      </c>
      <c r="W211" s="5">
        <f t="shared" si="404"/>
        <v>1.5763212647549277E-2</v>
      </c>
      <c r="X211" s="5">
        <f t="shared" si="405"/>
        <v>3.0400853096000397E-2</v>
      </c>
      <c r="Y211" s="5">
        <f t="shared" si="406"/>
        <v>2.9315466638340532E-2</v>
      </c>
      <c r="Z211" s="5">
        <f t="shared" si="407"/>
        <v>4.4312172727024583E-2</v>
      </c>
      <c r="AA211" s="5">
        <f t="shared" si="408"/>
        <v>6.0553322567691352E-2</v>
      </c>
      <c r="AB211" s="5">
        <f t="shared" si="409"/>
        <v>4.1373562255396616E-2</v>
      </c>
      <c r="AC211" s="5">
        <f t="shared" si="410"/>
        <v>3.1042206250402674E-3</v>
      </c>
      <c r="AD211" s="5">
        <f t="shared" si="411"/>
        <v>5.3851732007717344E-3</v>
      </c>
      <c r="AE211" s="5">
        <f t="shared" si="412"/>
        <v>1.0385818109142396E-2</v>
      </c>
      <c r="AF211" s="5">
        <f t="shared" si="413"/>
        <v>1.0015018438100771E-2</v>
      </c>
      <c r="AG211" s="5">
        <f t="shared" si="414"/>
        <v>6.4383048282096716E-3</v>
      </c>
      <c r="AH211" s="5">
        <f t="shared" si="415"/>
        <v>2.1365058690119058E-2</v>
      </c>
      <c r="AI211" s="5">
        <f t="shared" si="416"/>
        <v>2.9195708784359262E-2</v>
      </c>
      <c r="AJ211" s="5">
        <f t="shared" si="417"/>
        <v>1.9948211324486719E-2</v>
      </c>
      <c r="AK211" s="5">
        <f t="shared" si="418"/>
        <v>9.0865210816999682E-3</v>
      </c>
      <c r="AL211" s="5">
        <f t="shared" si="419"/>
        <v>3.2724162520085173E-4</v>
      </c>
      <c r="AM211" s="5">
        <f t="shared" si="420"/>
        <v>1.4717857863482545E-3</v>
      </c>
      <c r="AN211" s="5">
        <f t="shared" si="421"/>
        <v>2.8384787086223212E-3</v>
      </c>
      <c r="AO211" s="5">
        <f t="shared" si="422"/>
        <v>2.737137922527741E-3</v>
      </c>
      <c r="AP211" s="5">
        <f t="shared" si="423"/>
        <v>1.7596101705658015E-3</v>
      </c>
      <c r="AQ211" s="5">
        <f t="shared" si="424"/>
        <v>8.4839384422559061E-4</v>
      </c>
      <c r="AR211" s="5">
        <f t="shared" si="425"/>
        <v>8.2409090728940617E-3</v>
      </c>
      <c r="AS211" s="5">
        <f t="shared" si="426"/>
        <v>1.1261339596594311E-2</v>
      </c>
      <c r="AT211" s="5">
        <f t="shared" si="427"/>
        <v>7.6944041238697202E-3</v>
      </c>
      <c r="AU211" s="5">
        <f t="shared" si="428"/>
        <v>3.5048438251122425E-3</v>
      </c>
      <c r="AV211" s="5">
        <f t="shared" si="429"/>
        <v>1.1973568752699109E-3</v>
      </c>
      <c r="AW211" s="5">
        <f t="shared" si="430"/>
        <v>2.3956425022031583E-5</v>
      </c>
      <c r="AX211" s="5">
        <f t="shared" si="431"/>
        <v>3.3520330113466609E-4</v>
      </c>
      <c r="AY211" s="5">
        <f t="shared" si="432"/>
        <v>6.4647141055181349E-4</v>
      </c>
      <c r="AZ211" s="5">
        <f t="shared" si="433"/>
        <v>6.2339076501658928E-4</v>
      </c>
      <c r="BA211" s="5">
        <f t="shared" si="434"/>
        <v>4.0075610415239086E-4</v>
      </c>
      <c r="BB211" s="5">
        <f t="shared" si="435"/>
        <v>1.9322405467194566E-4</v>
      </c>
      <c r="BC211" s="5">
        <f t="shared" si="436"/>
        <v>7.4530189144008459E-5</v>
      </c>
      <c r="BD211" s="5">
        <f t="shared" si="437"/>
        <v>2.6488960055730294E-3</v>
      </c>
      <c r="BE211" s="5">
        <f t="shared" si="438"/>
        <v>3.619760539882313E-3</v>
      </c>
      <c r="BF211" s="5">
        <f t="shared" si="439"/>
        <v>2.473231553545762E-3</v>
      </c>
      <c r="BG211" s="5">
        <f t="shared" si="440"/>
        <v>1.1265707128153947E-3</v>
      </c>
      <c r="BH211" s="5">
        <f t="shared" si="441"/>
        <v>3.8486941381019697E-4</v>
      </c>
      <c r="BI211" s="5">
        <f t="shared" si="442"/>
        <v>1.0518609369237313E-4</v>
      </c>
      <c r="BJ211" s="8">
        <f t="shared" si="443"/>
        <v>0.27162815202295709</v>
      </c>
      <c r="BK211" s="8">
        <f t="shared" si="444"/>
        <v>0.2220261535164024</v>
      </c>
      <c r="BL211" s="8">
        <f t="shared" si="445"/>
        <v>0.4583831264115748</v>
      </c>
      <c r="BM211" s="8">
        <f t="shared" si="446"/>
        <v>0.63531795988430595</v>
      </c>
      <c r="BN211" s="8">
        <f t="shared" si="447"/>
        <v>0.36040912980812323</v>
      </c>
    </row>
    <row r="212" spans="1:66" x14ac:dyDescent="0.25">
      <c r="A212" t="s">
        <v>72</v>
      </c>
      <c r="B212" t="s">
        <v>102</v>
      </c>
      <c r="C212" t="s">
        <v>365</v>
      </c>
      <c r="D212" s="16"/>
      <c r="E212">
        <f>VLOOKUP(A212,home!$A$2:$E$405,3,FALSE)</f>
        <v>1.4166666666666701</v>
      </c>
      <c r="F212">
        <f>VLOOKUP(B212,home!$B$2:$E$405,3,FALSE)</f>
        <v>0.44</v>
      </c>
      <c r="G212">
        <f>VLOOKUP(C212,away!$B$2:$E$405,4,FALSE)</f>
        <v>1.51</v>
      </c>
      <c r="H212">
        <f>VLOOKUP(A212,away!$A$2:$E$405,3,FALSE)</f>
        <v>1.11666666666667</v>
      </c>
      <c r="I212">
        <f>VLOOKUP(C212,away!$B$2:$E$405,3,FALSE)</f>
        <v>1.31</v>
      </c>
      <c r="J212">
        <f>VLOOKUP(B212,home!$B$2:$E$405,4,FALSE)</f>
        <v>1.23</v>
      </c>
      <c r="K212" s="3">
        <f t="shared" si="392"/>
        <v>0.94123333333333559</v>
      </c>
      <c r="L212" s="3">
        <f t="shared" si="393"/>
        <v>1.7992850000000056</v>
      </c>
      <c r="M212" s="5">
        <f t="shared" si="394"/>
        <v>6.4536886602569482E-2</v>
      </c>
      <c r="N212" s="5">
        <f t="shared" si="395"/>
        <v>6.0744268899891957E-2</v>
      </c>
      <c r="O212" s="5">
        <f t="shared" si="396"/>
        <v>0.11612025201070458</v>
      </c>
      <c r="P212" s="5">
        <f t="shared" si="397"/>
        <v>0.10929625186754242</v>
      </c>
      <c r="Q212" s="5">
        <f t="shared" si="398"/>
        <v>2.8587265348770884E-2</v>
      </c>
      <c r="R212" s="5">
        <f t="shared" si="399"/>
        <v>0.10446671381954066</v>
      </c>
      <c r="S212" s="5">
        <f t="shared" si="400"/>
        <v>4.627458536176763E-2</v>
      </c>
      <c r="T212" s="5">
        <f t="shared" si="401"/>
        <v>5.1436637733063374E-2</v>
      </c>
      <c r="U212" s="5">
        <f t="shared" si="402"/>
        <v>9.8327553270745882E-2</v>
      </c>
      <c r="V212" s="5">
        <f t="shared" si="403"/>
        <v>8.7075762284800993E-3</v>
      </c>
      <c r="W212" s="5">
        <f t="shared" si="404"/>
        <v>8.9690956850360624E-3</v>
      </c>
      <c r="X212" s="5">
        <f t="shared" si="405"/>
        <v>1.6137959329650158E-2</v>
      </c>
      <c r="Y212" s="5">
        <f t="shared" si="406"/>
        <v>1.4518394076224845E-2</v>
      </c>
      <c r="Z212" s="5">
        <f t="shared" si="407"/>
        <v>6.2655130391597591E-2</v>
      </c>
      <c r="AA212" s="5">
        <f t="shared" si="408"/>
        <v>5.8973097228918178E-2</v>
      </c>
      <c r="AB212" s="5">
        <f t="shared" si="409"/>
        <v>2.7753722440882773E-2</v>
      </c>
      <c r="AC212" s="5">
        <f t="shared" si="410"/>
        <v>9.2166810982509352E-4</v>
      </c>
      <c r="AD212" s="5">
        <f t="shared" si="411"/>
        <v>2.1105029571530315E-3</v>
      </c>
      <c r="AE212" s="5">
        <f t="shared" si="412"/>
        <v>3.7973963132611043E-3</v>
      </c>
      <c r="AF212" s="5">
        <f t="shared" si="413"/>
        <v>3.4162991127530146E-3</v>
      </c>
      <c r="AG212" s="5">
        <f t="shared" si="414"/>
        <v>2.0489652496966087E-3</v>
      </c>
      <c r="AH212" s="5">
        <f t="shared" si="415"/>
        <v>2.8183609071661505E-2</v>
      </c>
      <c r="AI212" s="5">
        <f t="shared" si="416"/>
        <v>2.6527352311883592E-2</v>
      </c>
      <c r="AJ212" s="5">
        <f t="shared" si="417"/>
        <v>1.2484214120510978E-2</v>
      </c>
      <c r="AK212" s="5">
        <f t="shared" si="418"/>
        <v>3.9168528235652153E-3</v>
      </c>
      <c r="AL212" s="5">
        <f t="shared" si="419"/>
        <v>6.2435531165344166E-5</v>
      </c>
      <c r="AM212" s="5">
        <f t="shared" si="420"/>
        <v>3.9729514667420217E-4</v>
      </c>
      <c r="AN212" s="5">
        <f t="shared" si="421"/>
        <v>7.1484719798369401E-4</v>
      </c>
      <c r="AO212" s="5">
        <f t="shared" si="422"/>
        <v>6.4310692031204766E-4</v>
      </c>
      <c r="AP212" s="5">
        <f t="shared" si="423"/>
        <v>3.8571087837122205E-4</v>
      </c>
      <c r="AQ212" s="5">
        <f t="shared" si="424"/>
        <v>1.735009494475416E-4</v>
      </c>
      <c r="AR212" s="5">
        <f t="shared" si="425"/>
        <v>1.0142069009700926E-2</v>
      </c>
      <c r="AS212" s="5">
        <f t="shared" si="426"/>
        <v>9.5460534208975222E-3</v>
      </c>
      <c r="AT212" s="5">
        <f t="shared" si="427"/>
        <v>4.4925318407647331E-3</v>
      </c>
      <c r="AU212" s="5">
        <f t="shared" si="428"/>
        <v>1.4095069065297122E-3</v>
      </c>
      <c r="AV212" s="5">
        <f t="shared" si="429"/>
        <v>3.3166872099732968E-4</v>
      </c>
      <c r="AW212" s="5">
        <f t="shared" si="430"/>
        <v>2.9371529897978064E-6</v>
      </c>
      <c r="AX212" s="5">
        <f t="shared" si="431"/>
        <v>6.2324572536885938E-5</v>
      </c>
      <c r="AY212" s="5">
        <f t="shared" si="432"/>
        <v>1.1213966849703117E-4</v>
      </c>
      <c r="AZ212" s="5">
        <f t="shared" si="433"/>
        <v>1.0088561171584071E-4</v>
      </c>
      <c r="BA212" s="5">
        <f t="shared" si="434"/>
        <v>6.0507322625378997E-5</v>
      </c>
      <c r="BB212" s="5">
        <f t="shared" si="435"/>
        <v>2.7217479497501346E-5</v>
      </c>
      <c r="BC212" s="5">
        <f t="shared" si="436"/>
        <v>9.7944005195323717E-6</v>
      </c>
      <c r="BD212" s="5">
        <f t="shared" si="437"/>
        <v>3.0414121063532945E-3</v>
      </c>
      <c r="BE212" s="5">
        <f t="shared" si="438"/>
        <v>2.8626784549032722E-3</v>
      </c>
      <c r="BF212" s="5">
        <f t="shared" si="439"/>
        <v>1.3472241921850647E-3</v>
      </c>
      <c r="BG212" s="5">
        <f t="shared" si="440"/>
        <v>4.2268410571921967E-4</v>
      </c>
      <c r="BH212" s="5">
        <f t="shared" si="441"/>
        <v>9.946109244328026E-5</v>
      </c>
      <c r="BI212" s="5">
        <f t="shared" si="442"/>
        <v>1.8723219115472752E-5</v>
      </c>
      <c r="BJ212" s="8">
        <f t="shared" si="443"/>
        <v>0.19445411485368191</v>
      </c>
      <c r="BK212" s="8">
        <f t="shared" si="444"/>
        <v>0.22991154336984704</v>
      </c>
      <c r="BL212" s="8">
        <f t="shared" si="445"/>
        <v>0.51046738016802329</v>
      </c>
      <c r="BM212" s="8">
        <f t="shared" si="446"/>
        <v>0.51362732771862274</v>
      </c>
      <c r="BN212" s="8">
        <f t="shared" si="447"/>
        <v>0.48375163854901998</v>
      </c>
    </row>
    <row r="213" spans="1:66" x14ac:dyDescent="0.25">
      <c r="A213" t="s">
        <v>72</v>
      </c>
      <c r="B213" t="s">
        <v>73</v>
      </c>
      <c r="C213" t="s">
        <v>79</v>
      </c>
      <c r="D213" s="16"/>
      <c r="E213">
        <f>VLOOKUP(A213,home!$A$2:$E$405,3,FALSE)</f>
        <v>1.4166666666666701</v>
      </c>
      <c r="F213">
        <f>VLOOKUP(B213,home!$B$2:$E$405,3,FALSE)</f>
        <v>1.06</v>
      </c>
      <c r="G213">
        <f>VLOOKUP(C213,away!$B$2:$E$405,4,FALSE)</f>
        <v>1.21</v>
      </c>
      <c r="H213">
        <f>VLOOKUP(A213,away!$A$2:$E$405,3,FALSE)</f>
        <v>1.11666666666667</v>
      </c>
      <c r="I213">
        <f>VLOOKUP(C213,away!$B$2:$E$405,3,FALSE)</f>
        <v>1.1100000000000001</v>
      </c>
      <c r="J213">
        <f>VLOOKUP(B213,home!$B$2:$E$405,4,FALSE)</f>
        <v>1.01</v>
      </c>
      <c r="K213" s="3">
        <f t="shared" si="392"/>
        <v>1.8170166666666709</v>
      </c>
      <c r="L213" s="3">
        <f t="shared" si="393"/>
        <v>1.251895000000004</v>
      </c>
      <c r="M213" s="5">
        <f t="shared" si="394"/>
        <v>4.6471704049830087E-2</v>
      </c>
      <c r="N213" s="5">
        <f t="shared" si="395"/>
        <v>8.4439860786942281E-2</v>
      </c>
      <c r="O213" s="5">
        <f t="shared" si="396"/>
        <v>5.8177693941462223E-2</v>
      </c>
      <c r="P213" s="5">
        <f t="shared" si="397"/>
        <v>0.10570983951986945</v>
      </c>
      <c r="Q213" s="5">
        <f t="shared" si="398"/>
        <v>7.6714317190443818E-2</v>
      </c>
      <c r="R213" s="5">
        <f t="shared" si="399"/>
        <v>3.6416182078423544E-2</v>
      </c>
      <c r="S213" s="5">
        <f t="shared" si="400"/>
        <v>6.0114915085394932E-2</v>
      </c>
      <c r="T213" s="5">
        <f t="shared" si="401"/>
        <v>9.6038270119130978E-2</v>
      </c>
      <c r="U213" s="5">
        <f t="shared" si="402"/>
        <v>6.6168809772863699E-2</v>
      </c>
      <c r="V213" s="5">
        <f t="shared" si="403"/>
        <v>1.5193804861971492E-2</v>
      </c>
      <c r="W213" s="5">
        <f t="shared" si="404"/>
        <v>4.6463730968996635E-2</v>
      </c>
      <c r="X213" s="5">
        <f t="shared" si="405"/>
        <v>5.8167712481432231E-2</v>
      </c>
      <c r="Y213" s="5">
        <f t="shared" si="406"/>
        <v>3.6409934208471419E-2</v>
      </c>
      <c r="Z213" s="5">
        <f t="shared" si="407"/>
        <v>1.5196412087689397E-2</v>
      </c>
      <c r="AA213" s="5">
        <f t="shared" si="408"/>
        <v>2.7612134036866492E-2</v>
      </c>
      <c r="AB213" s="5">
        <f t="shared" si="409"/>
        <v>2.5085853873610245E-2</v>
      </c>
      <c r="AC213" s="5">
        <f t="shared" si="410"/>
        <v>2.1600976154395675E-3</v>
      </c>
      <c r="AD213" s="5">
        <f t="shared" si="411"/>
        <v>2.1106343391545827E-2</v>
      </c>
      <c r="AE213" s="5">
        <f t="shared" si="412"/>
        <v>2.6422925760159345E-2</v>
      </c>
      <c r="AF213" s="5">
        <f t="shared" si="413"/>
        <v>1.6539364322257395E-2</v>
      </c>
      <c r="AG213" s="5">
        <f t="shared" si="414"/>
        <v>6.9018491660708305E-3</v>
      </c>
      <c r="AH213" s="5">
        <f t="shared" si="415"/>
        <v>4.7560780776294944E-3</v>
      </c>
      <c r="AI213" s="5">
        <f t="shared" si="416"/>
        <v>8.6418731350207719E-3</v>
      </c>
      <c r="AJ213" s="5">
        <f t="shared" si="417"/>
        <v>7.8512137587758504E-3</v>
      </c>
      <c r="AK213" s="5">
        <f t="shared" si="418"/>
        <v>4.7552620844194659E-3</v>
      </c>
      <c r="AL213" s="5">
        <f t="shared" si="419"/>
        <v>1.9654417839339301E-4</v>
      </c>
      <c r="AM213" s="5">
        <f t="shared" si="420"/>
        <v>7.6701155429657374E-3</v>
      </c>
      <c r="AN213" s="5">
        <f t="shared" si="421"/>
        <v>9.6021792976611221E-3</v>
      </c>
      <c r="AO213" s="5">
        <f t="shared" si="422"/>
        <v>6.0104601259227553E-3</v>
      </c>
      <c r="AP213" s="5">
        <f t="shared" si="423"/>
        <v>2.508154993114031E-3</v>
      </c>
      <c r="AQ213" s="5">
        <f t="shared" si="424"/>
        <v>7.8498667377612495E-4</v>
      </c>
      <c r="AR213" s="5">
        <f t="shared" si="425"/>
        <v>1.1908220729987991E-3</v>
      </c>
      <c r="AS213" s="5">
        <f t="shared" si="426"/>
        <v>2.1637435536733729E-3</v>
      </c>
      <c r="AT213" s="5">
        <f t="shared" si="427"/>
        <v>1.965779049708545E-3</v>
      </c>
      <c r="AU213" s="5">
        <f t="shared" si="428"/>
        <v>1.1906177654348652E-3</v>
      </c>
      <c r="AV213" s="5">
        <f t="shared" si="429"/>
        <v>5.4084308085614518E-4</v>
      </c>
      <c r="AW213" s="5">
        <f t="shared" si="430"/>
        <v>1.2418939164364086E-5</v>
      </c>
      <c r="AX213" s="5">
        <f t="shared" si="431"/>
        <v>2.3227879628046379E-3</v>
      </c>
      <c r="AY213" s="5">
        <f t="shared" si="432"/>
        <v>2.9078866366953216E-3</v>
      </c>
      <c r="AZ213" s="5">
        <f t="shared" si="433"/>
        <v>1.8201843705228508E-3</v>
      </c>
      <c r="BA213" s="5">
        <f t="shared" si="434"/>
        <v>7.5955990417857059E-4</v>
      </c>
      <c r="BB213" s="5">
        <f t="shared" si="435"/>
        <v>2.3772231156040866E-4</v>
      </c>
      <c r="BC213" s="5">
        <f t="shared" si="436"/>
        <v>5.9520674646183753E-5</v>
      </c>
      <c r="BD213" s="5">
        <f t="shared" si="437"/>
        <v>2.4846403317947295E-4</v>
      </c>
      <c r="BE213" s="5">
        <f t="shared" si="438"/>
        <v>4.5146328935432304E-4</v>
      </c>
      <c r="BF213" s="5">
        <f t="shared" si="439"/>
        <v>4.1015816057248146E-4</v>
      </c>
      <c r="BG213" s="5">
        <f t="shared" si="440"/>
        <v>2.4842140457651446E-4</v>
      </c>
      <c r="BH213" s="5">
        <f t="shared" si="441"/>
        <v>1.1284645811806778E-4</v>
      </c>
      <c r="BI213" s="5">
        <f t="shared" si="442"/>
        <v>4.1008779034966295E-5</v>
      </c>
      <c r="BJ213" s="8">
        <f t="shared" si="443"/>
        <v>0.50388786688929854</v>
      </c>
      <c r="BK213" s="8">
        <f t="shared" si="444"/>
        <v>0.23275479194759427</v>
      </c>
      <c r="BL213" s="8">
        <f t="shared" si="445"/>
        <v>0.2480292684065793</v>
      </c>
      <c r="BM213" s="8">
        <f t="shared" si="446"/>
        <v>0.58904327406665891</v>
      </c>
      <c r="BN213" s="8">
        <f t="shared" si="447"/>
        <v>0.40792959756697139</v>
      </c>
    </row>
    <row r="214" spans="1:66" x14ac:dyDescent="0.25">
      <c r="A214" t="s">
        <v>72</v>
      </c>
      <c r="B214" t="s">
        <v>86</v>
      </c>
      <c r="C214" t="s">
        <v>75</v>
      </c>
      <c r="D214" s="16"/>
      <c r="E214">
        <f>VLOOKUP(A214,home!$A$2:$E$405,3,FALSE)</f>
        <v>1.4166666666666701</v>
      </c>
      <c r="F214">
        <f>VLOOKUP(B214,home!$B$2:$E$405,3,FALSE)</f>
        <v>0.81</v>
      </c>
      <c r="G214">
        <f>VLOOKUP(C214,away!$B$2:$E$405,4,FALSE)</f>
        <v>0.88</v>
      </c>
      <c r="H214">
        <f>VLOOKUP(A214,away!$A$2:$E$405,3,FALSE)</f>
        <v>1.11666666666667</v>
      </c>
      <c r="I214">
        <f>VLOOKUP(C214,away!$B$2:$E$405,3,FALSE)</f>
        <v>0.79</v>
      </c>
      <c r="J214">
        <f>VLOOKUP(B214,home!$B$2:$E$405,4,FALSE)</f>
        <v>1.02</v>
      </c>
      <c r="K214" s="3">
        <f t="shared" si="392"/>
        <v>1.0098000000000025</v>
      </c>
      <c r="L214" s="3">
        <f t="shared" si="393"/>
        <v>0.89981000000000277</v>
      </c>
      <c r="M214" s="5">
        <f t="shared" si="394"/>
        <v>0.14813814920921145</v>
      </c>
      <c r="N214" s="5">
        <f t="shared" si="395"/>
        <v>0.14958990307146208</v>
      </c>
      <c r="O214" s="5">
        <f t="shared" si="396"/>
        <v>0.13329618803994095</v>
      </c>
      <c r="P214" s="5">
        <f t="shared" si="397"/>
        <v>0.1346024906827327</v>
      </c>
      <c r="Q214" s="5">
        <f t="shared" si="398"/>
        <v>7.5527942060781381E-2</v>
      </c>
      <c r="R214" s="5">
        <f t="shared" si="399"/>
        <v>5.9970621480109822E-2</v>
      </c>
      <c r="S214" s="5">
        <f t="shared" si="400"/>
        <v>3.0575902619803606E-2</v>
      </c>
      <c r="T214" s="5">
        <f t="shared" si="401"/>
        <v>6.7960797545711896E-2</v>
      </c>
      <c r="U214" s="5">
        <f t="shared" si="402"/>
        <v>6.055833357061504E-2</v>
      </c>
      <c r="V214" s="5">
        <f t="shared" si="403"/>
        <v>3.086902829455737E-3</v>
      </c>
      <c r="W214" s="5">
        <f t="shared" si="404"/>
        <v>2.5422705297659082E-2</v>
      </c>
      <c r="X214" s="5">
        <f t="shared" si="405"/>
        <v>2.2875604453886686E-2</v>
      </c>
      <c r="Y214" s="5">
        <f t="shared" si="406"/>
        <v>1.0291848821825921E-2</v>
      </c>
      <c r="Z214" s="5">
        <f t="shared" si="407"/>
        <v>1.7987388304672596E-2</v>
      </c>
      <c r="AA214" s="5">
        <f t="shared" si="408"/>
        <v>1.8163664710058428E-2</v>
      </c>
      <c r="AB214" s="5">
        <f t="shared" si="409"/>
        <v>9.1708343121085223E-3</v>
      </c>
      <c r="AC214" s="5">
        <f t="shared" si="410"/>
        <v>1.7530292313220708E-4</v>
      </c>
      <c r="AD214" s="5">
        <f t="shared" si="411"/>
        <v>6.4179619523940506E-3</v>
      </c>
      <c r="AE214" s="5">
        <f t="shared" si="412"/>
        <v>5.7749463443837077E-3</v>
      </c>
      <c r="AF214" s="5">
        <f t="shared" si="413"/>
        <v>2.5981772350699602E-3</v>
      </c>
      <c r="AG214" s="5">
        <f t="shared" si="414"/>
        <v>7.7928861929610273E-4</v>
      </c>
      <c r="AH214" s="5">
        <f t="shared" si="415"/>
        <v>4.0463079676068747E-3</v>
      </c>
      <c r="AI214" s="5">
        <f t="shared" si="416"/>
        <v>4.0859617856894319E-3</v>
      </c>
      <c r="AJ214" s="5">
        <f t="shared" si="417"/>
        <v>2.063002105594599E-3</v>
      </c>
      <c r="AK214" s="5">
        <f t="shared" si="418"/>
        <v>6.9440650874314381E-4</v>
      </c>
      <c r="AL214" s="5">
        <f t="shared" si="419"/>
        <v>6.3714067452630155E-6</v>
      </c>
      <c r="AM214" s="5">
        <f t="shared" si="420"/>
        <v>1.296171595905506E-3</v>
      </c>
      <c r="AN214" s="5">
        <f t="shared" si="421"/>
        <v>1.1663081637117367E-3</v>
      </c>
      <c r="AO214" s="5">
        <f t="shared" si="422"/>
        <v>5.2472787439473056E-4</v>
      </c>
      <c r="AP214" s="5">
        <f t="shared" si="423"/>
        <v>1.5738512955304132E-4</v>
      </c>
      <c r="AQ214" s="5">
        <f t="shared" si="424"/>
        <v>3.5404178355780633E-5</v>
      </c>
      <c r="AR214" s="5">
        <f t="shared" si="425"/>
        <v>7.2818167446647079E-4</v>
      </c>
      <c r="AS214" s="5">
        <f t="shared" si="426"/>
        <v>7.3531785487624388E-4</v>
      </c>
      <c r="AT214" s="5">
        <f t="shared" si="427"/>
        <v>3.7126198492701642E-4</v>
      </c>
      <c r="AU214" s="5">
        <f t="shared" si="428"/>
        <v>1.2496678412643407E-4</v>
      </c>
      <c r="AV214" s="5">
        <f t="shared" si="429"/>
        <v>3.1547864652718356E-5</v>
      </c>
      <c r="AW214" s="5">
        <f t="shared" si="430"/>
        <v>1.6081220687191669E-7</v>
      </c>
      <c r="AX214" s="5">
        <f t="shared" si="431"/>
        <v>2.1814567959089706E-4</v>
      </c>
      <c r="AY214" s="5">
        <f t="shared" si="432"/>
        <v>1.9628966395268568E-4</v>
      </c>
      <c r="AZ214" s="5">
        <f t="shared" si="433"/>
        <v>8.8311701260633318E-5</v>
      </c>
      <c r="BA214" s="5">
        <f t="shared" si="434"/>
        <v>2.6487917303776905E-5</v>
      </c>
      <c r="BB214" s="5">
        <f t="shared" si="435"/>
        <v>5.9585232172778925E-6</v>
      </c>
      <c r="BC214" s="5">
        <f t="shared" si="436"/>
        <v>1.0723077552277677E-6</v>
      </c>
      <c r="BD214" s="5">
        <f t="shared" si="437"/>
        <v>1.0920419208361279E-4</v>
      </c>
      <c r="BE214" s="5">
        <f t="shared" si="438"/>
        <v>1.1027439316603245E-4</v>
      </c>
      <c r="BF214" s="5">
        <f t="shared" si="439"/>
        <v>5.5677541109529921E-5</v>
      </c>
      <c r="BG214" s="5">
        <f t="shared" si="440"/>
        <v>1.8741060337467819E-5</v>
      </c>
      <c r="BH214" s="5">
        <f t="shared" si="441"/>
        <v>4.7311806821937627E-6</v>
      </c>
      <c r="BI214" s="5">
        <f t="shared" si="442"/>
        <v>9.5550925057585481E-7</v>
      </c>
      <c r="BJ214" s="8">
        <f t="shared" si="443"/>
        <v>0.37095543813747206</v>
      </c>
      <c r="BK214" s="8">
        <f t="shared" si="444"/>
        <v>0.31678140933503363</v>
      </c>
      <c r="BL214" s="8">
        <f t="shared" si="445"/>
        <v>0.29434018052014499</v>
      </c>
      <c r="BM214" s="8">
        <f t="shared" si="446"/>
        <v>0.2987429929013391</v>
      </c>
      <c r="BN214" s="8">
        <f t="shared" si="447"/>
        <v>0.70112529454423833</v>
      </c>
    </row>
    <row r="215" spans="1:66" x14ac:dyDescent="0.25">
      <c r="A215" t="s">
        <v>72</v>
      </c>
      <c r="B215" t="s">
        <v>85</v>
      </c>
      <c r="C215" t="s">
        <v>77</v>
      </c>
      <c r="D215" s="16"/>
      <c r="E215">
        <f>VLOOKUP(A215,home!$A$2:$E$405,3,FALSE)</f>
        <v>1.4166666666666701</v>
      </c>
      <c r="F215">
        <f>VLOOKUP(B215,home!$B$2:$E$405,3,FALSE)</f>
        <v>0.61</v>
      </c>
      <c r="G215">
        <f>VLOOKUP(C215,away!$B$2:$E$405,4,FALSE)</f>
        <v>0.09</v>
      </c>
      <c r="H215">
        <f>VLOOKUP(A215,away!$A$2:$E$405,3,FALSE)</f>
        <v>1.11666666666667</v>
      </c>
      <c r="I215">
        <f>VLOOKUP(C215,away!$B$2:$E$405,3,FALSE)</f>
        <v>0.88</v>
      </c>
      <c r="J215">
        <f>VLOOKUP(B215,home!$B$2:$E$405,4,FALSE)</f>
        <v>1.79</v>
      </c>
      <c r="K215" s="3">
        <f t="shared" si="392"/>
        <v>7.7775000000000191E-2</v>
      </c>
      <c r="L215" s="3">
        <f t="shared" si="393"/>
        <v>1.7589733333333386</v>
      </c>
      <c r="M215" s="5">
        <f t="shared" si="394"/>
        <v>0.1593346879632804</v>
      </c>
      <c r="N215" s="5">
        <f t="shared" si="395"/>
        <v>1.2392255356344167E-2</v>
      </c>
      <c r="O215" s="5">
        <f t="shared" si="396"/>
        <v>0.28026546720239875</v>
      </c>
      <c r="P215" s="5">
        <f t="shared" si="397"/>
        <v>2.1797646711666622E-2</v>
      </c>
      <c r="Q215" s="5">
        <f t="shared" si="398"/>
        <v>4.8190383016983505E-4</v>
      </c>
      <c r="R215" s="5">
        <f t="shared" si="399"/>
        <v>0.24648974153161443</v>
      </c>
      <c r="S215" s="5">
        <f t="shared" si="400"/>
        <v>7.4550213804687763E-4</v>
      </c>
      <c r="T215" s="5">
        <f t="shared" si="401"/>
        <v>8.4765598649993795E-4</v>
      </c>
      <c r="U215" s="5">
        <f t="shared" si="402"/>
        <v>1.9170739647621362E-2</v>
      </c>
      <c r="V215" s="5">
        <f t="shared" si="403"/>
        <v>1.1331976340465391E-5</v>
      </c>
      <c r="W215" s="5">
        <f t="shared" si="404"/>
        <v>1.2493356797153009E-5</v>
      </c>
      <c r="X215" s="5">
        <f t="shared" si="405"/>
        <v>2.1975481450010954E-5</v>
      </c>
      <c r="Y215" s="5">
        <f t="shared" si="406"/>
        <v>1.9327142928865361E-5</v>
      </c>
      <c r="Z215" s="5">
        <f t="shared" si="407"/>
        <v>0.144522960764779</v>
      </c>
      <c r="AA215" s="5">
        <f t="shared" si="408"/>
        <v>1.1240273273480718E-2</v>
      </c>
      <c r="AB215" s="5">
        <f t="shared" si="409"/>
        <v>4.3710612692248249E-4</v>
      </c>
      <c r="AC215" s="5">
        <f t="shared" si="410"/>
        <v>9.6891337650591404E-8</v>
      </c>
      <c r="AD215" s="5">
        <f t="shared" si="411"/>
        <v>2.4291770622464431E-7</v>
      </c>
      <c r="AE215" s="5">
        <f t="shared" si="412"/>
        <v>4.2728576744365135E-7</v>
      </c>
      <c r="AF215" s="5">
        <f t="shared" si="413"/>
        <v>3.7579213532312657E-7</v>
      </c>
      <c r="AG215" s="5">
        <f t="shared" si="414"/>
        <v>2.2033611496992442E-7</v>
      </c>
      <c r="AH215" s="5">
        <f t="shared" si="415"/>
        <v>6.3553008509906653E-2</v>
      </c>
      <c r="AI215" s="5">
        <f t="shared" si="416"/>
        <v>4.9428352368580033E-3</v>
      </c>
      <c r="AJ215" s="5">
        <f t="shared" si="417"/>
        <v>1.9221450527331609E-4</v>
      </c>
      <c r="AK215" s="5">
        <f t="shared" si="418"/>
        <v>4.9831610492107346E-6</v>
      </c>
      <c r="AL215" s="5">
        <f t="shared" si="419"/>
        <v>5.3020548746174236E-10</v>
      </c>
      <c r="AM215" s="5">
        <f t="shared" si="420"/>
        <v>3.7785849203243516E-9</v>
      </c>
      <c r="AN215" s="5">
        <f t="shared" si="421"/>
        <v>6.6464301125860123E-9</v>
      </c>
      <c r="AO215" s="5">
        <f t="shared" si="422"/>
        <v>5.8454466649512479E-9</v>
      </c>
      <c r="AP215" s="5">
        <f t="shared" si="423"/>
        <v>3.4273282683571824E-9</v>
      </c>
      <c r="AQ215" s="5">
        <f t="shared" si="424"/>
        <v>1.507144757154953E-9</v>
      </c>
      <c r="AR215" s="5">
        <f t="shared" si="425"/>
        <v>2.2357609444406498E-2</v>
      </c>
      <c r="AS215" s="5">
        <f t="shared" si="426"/>
        <v>1.7388630745387202E-3</v>
      </c>
      <c r="AT215" s="5">
        <f t="shared" si="427"/>
        <v>6.7620037811124653E-5</v>
      </c>
      <c r="AU215" s="5">
        <f t="shared" si="428"/>
        <v>1.7530494802534118E-6</v>
      </c>
      <c r="AV215" s="5">
        <f t="shared" si="429"/>
        <v>3.408585583167734E-8</v>
      </c>
      <c r="AW215" s="5">
        <f t="shared" si="430"/>
        <v>2.0148419879929248E-12</v>
      </c>
      <c r="AX215" s="5">
        <f t="shared" si="431"/>
        <v>4.8979907029704585E-11</v>
      </c>
      <c r="AY215" s="5">
        <f t="shared" si="432"/>
        <v>8.6154350334396511E-11</v>
      </c>
      <c r="AZ215" s="5">
        <f t="shared" si="433"/>
        <v>7.5771602394430833E-11</v>
      </c>
      <c r="BA215" s="5">
        <f t="shared" si="434"/>
        <v>4.4426742678580144E-11</v>
      </c>
      <c r="BB215" s="5">
        <f t="shared" si="435"/>
        <v>1.953636391462115E-11</v>
      </c>
      <c r="BC215" s="5">
        <f t="shared" si="436"/>
        <v>6.8727886312228606E-12</v>
      </c>
      <c r="BD215" s="5">
        <f t="shared" si="437"/>
        <v>6.5544064682987718E-3</v>
      </c>
      <c r="BE215" s="5">
        <f t="shared" si="438"/>
        <v>5.0976896307193835E-4</v>
      </c>
      <c r="BF215" s="5">
        <f t="shared" si="439"/>
        <v>1.9823640551460052E-5</v>
      </c>
      <c r="BG215" s="5">
        <f t="shared" si="440"/>
        <v>5.139278812966034E-7</v>
      </c>
      <c r="BH215" s="5">
        <f t="shared" si="441"/>
        <v>9.992685241960852E-9</v>
      </c>
      <c r="BI215" s="5">
        <f t="shared" si="442"/>
        <v>1.5543621893870142E-10</v>
      </c>
      <c r="BJ215" s="8">
        <f t="shared" si="443"/>
        <v>1.3776898972590412E-2</v>
      </c>
      <c r="BK215" s="8">
        <f t="shared" si="444"/>
        <v>0.18188926629703187</v>
      </c>
      <c r="BL215" s="8">
        <f t="shared" si="445"/>
        <v>0.65754677203514222</v>
      </c>
      <c r="BM215" s="8">
        <f t="shared" si="446"/>
        <v>0.27697419538992984</v>
      </c>
      <c r="BN215" s="8">
        <f t="shared" si="447"/>
        <v>0.72076170259547423</v>
      </c>
    </row>
    <row r="216" spans="1:66" x14ac:dyDescent="0.25">
      <c r="A216" t="s">
        <v>72</v>
      </c>
      <c r="B216" t="s">
        <v>367</v>
      </c>
      <c r="C216" t="s">
        <v>80</v>
      </c>
      <c r="D216" s="16"/>
      <c r="E216">
        <f>VLOOKUP(A216,home!$A$2:$E$405,3,FALSE)</f>
        <v>1.4166666666666701</v>
      </c>
      <c r="F216">
        <f>VLOOKUP(B216,home!$B$2:$E$405,3,FALSE)</f>
        <v>1.24</v>
      </c>
      <c r="G216">
        <f>VLOOKUP(C216,away!$B$2:$E$405,4,FALSE)</f>
        <v>1.01</v>
      </c>
      <c r="H216">
        <f>VLOOKUP(A216,away!$A$2:$E$405,3,FALSE)</f>
        <v>1.11666666666667</v>
      </c>
      <c r="I216">
        <f>VLOOKUP(C216,away!$B$2:$E$405,3,FALSE)</f>
        <v>0.5</v>
      </c>
      <c r="J216">
        <f>VLOOKUP(B216,home!$B$2:$E$405,4,FALSE)</f>
        <v>1.46</v>
      </c>
      <c r="K216" s="3">
        <f t="shared" si="392"/>
        <v>1.7742333333333375</v>
      </c>
      <c r="L216" s="3">
        <f t="shared" si="393"/>
        <v>0.81516666666666915</v>
      </c>
      <c r="M216" s="5">
        <f t="shared" si="394"/>
        <v>7.5065065615685989E-2</v>
      </c>
      <c r="N216" s="5">
        <f t="shared" si="395"/>
        <v>0.13318294158420424</v>
      </c>
      <c r="O216" s="5">
        <f t="shared" si="396"/>
        <v>6.1190539321053547E-2</v>
      </c>
      <c r="P216" s="5">
        <f t="shared" si="397"/>
        <v>0.10856629454805747</v>
      </c>
      <c r="Q216" s="5">
        <f t="shared" si="398"/>
        <v>0.11814880719504098</v>
      </c>
      <c r="R216" s="5">
        <f t="shared" si="399"/>
        <v>2.4940243984939481E-2</v>
      </c>
      <c r="S216" s="5">
        <f t="shared" si="400"/>
        <v>3.9254745916829599E-2</v>
      </c>
      <c r="T216" s="5">
        <f t="shared" si="401"/>
        <v>9.6310969331824522E-2</v>
      </c>
      <c r="U216" s="5">
        <f t="shared" si="402"/>
        <v>4.4249812219545895E-2</v>
      </c>
      <c r="V216" s="5">
        <f t="shared" si="403"/>
        <v>6.3082196649603432E-3</v>
      </c>
      <c r="W216" s="5">
        <f t="shared" si="404"/>
        <v>6.9874517339671774E-2</v>
      </c>
      <c r="X216" s="5">
        <f t="shared" si="405"/>
        <v>5.6959377384722613E-2</v>
      </c>
      <c r="Y216" s="5">
        <f t="shared" si="406"/>
        <v>2.3215692899056596E-2</v>
      </c>
      <c r="Z216" s="5">
        <f t="shared" si="407"/>
        <v>6.7768185183521889E-3</v>
      </c>
      <c r="AA216" s="5">
        <f t="shared" si="408"/>
        <v>1.2023657309211093E-2</v>
      </c>
      <c r="AB216" s="5">
        <f t="shared" si="409"/>
        <v>1.0666386793289675E-2</v>
      </c>
      <c r="AC216" s="5">
        <f t="shared" si="410"/>
        <v>5.7022200390645264E-4</v>
      </c>
      <c r="AD216" s="5">
        <f t="shared" si="411"/>
        <v>3.0993424453656E-2</v>
      </c>
      <c r="AE216" s="5">
        <f t="shared" si="412"/>
        <v>2.5264806500471991E-2</v>
      </c>
      <c r="AF216" s="5">
        <f t="shared" si="413"/>
        <v>1.0297514049484074E-2</v>
      </c>
      <c r="AG216" s="5">
        <f t="shared" si="414"/>
        <v>2.7980634008903755E-3</v>
      </c>
      <c r="AH216" s="5">
        <f t="shared" si="415"/>
        <v>1.3810591405525269E-3</v>
      </c>
      <c r="AI216" s="5">
        <f t="shared" si="416"/>
        <v>2.4503211624729835E-3</v>
      </c>
      <c r="AJ216" s="5">
        <f t="shared" si="417"/>
        <v>2.1737207419158309E-3</v>
      </c>
      <c r="AK216" s="5">
        <f t="shared" si="418"/>
        <v>1.2855625992217133E-3</v>
      </c>
      <c r="AL216" s="5">
        <f t="shared" si="419"/>
        <v>3.2988389220007647E-5</v>
      </c>
      <c r="AM216" s="5">
        <f t="shared" si="420"/>
        <v>1.0997913355965011E-2</v>
      </c>
      <c r="AN216" s="5">
        <f t="shared" si="421"/>
        <v>8.9651323706708367E-3</v>
      </c>
      <c r="AO216" s="5">
        <f t="shared" si="422"/>
        <v>3.6540385354125998E-3</v>
      </c>
      <c r="AP216" s="5">
        <f t="shared" si="423"/>
        <v>9.9288347092794916E-4</v>
      </c>
      <c r="AQ216" s="5">
        <f t="shared" si="424"/>
        <v>2.0234137734619217E-4</v>
      </c>
      <c r="AR216" s="5">
        <f t="shared" si="425"/>
        <v>2.2515867521474776E-4</v>
      </c>
      <c r="AS216" s="5">
        <f t="shared" si="426"/>
        <v>3.9948402685518016E-4</v>
      </c>
      <c r="AT216" s="5">
        <f t="shared" si="427"/>
        <v>3.5438893829034556E-4</v>
      </c>
      <c r="AU216" s="5">
        <f t="shared" si="428"/>
        <v>2.0958955575978074E-4</v>
      </c>
      <c r="AV216" s="5">
        <f t="shared" si="429"/>
        <v>9.2965194036882334E-5</v>
      </c>
      <c r="AW216" s="5">
        <f t="shared" si="430"/>
        <v>1.3253047544488143E-6</v>
      </c>
      <c r="AX216" s="5">
        <f t="shared" si="431"/>
        <v>3.2521440788775037E-3</v>
      </c>
      <c r="AY216" s="5">
        <f t="shared" si="432"/>
        <v>2.6510394482983195E-3</v>
      </c>
      <c r="AZ216" s="5">
        <f t="shared" si="433"/>
        <v>1.0805194951355934E-3</v>
      </c>
      <c r="BA216" s="5">
        <f t="shared" si="434"/>
        <v>2.9360115837267798E-4</v>
      </c>
      <c r="BB216" s="5">
        <f t="shared" si="435"/>
        <v>5.9833469400032164E-5</v>
      </c>
      <c r="BC216" s="5">
        <f t="shared" si="436"/>
        <v>9.7548499611852779E-6</v>
      </c>
      <c r="BD216" s="5">
        <f t="shared" si="437"/>
        <v>3.0590307790981501E-5</v>
      </c>
      <c r="BE216" s="5">
        <f t="shared" si="438"/>
        <v>5.4274343759685867E-5</v>
      </c>
      <c r="BF216" s="5">
        <f t="shared" si="439"/>
        <v>4.8147674921613462E-5</v>
      </c>
      <c r="BG216" s="5">
        <f t="shared" si="440"/>
        <v>2.847506992280806E-5</v>
      </c>
      <c r="BH216" s="5">
        <f t="shared" si="441"/>
        <v>1.2630354556510907E-5</v>
      </c>
      <c r="BI216" s="5">
        <f t="shared" si="442"/>
        <v>4.4818392131960499E-6</v>
      </c>
      <c r="BJ216" s="8">
        <f t="shared" si="443"/>
        <v>0.59920531574939118</v>
      </c>
      <c r="BK216" s="8">
        <f t="shared" si="444"/>
        <v>0.23244857558695814</v>
      </c>
      <c r="BL216" s="8">
        <f t="shared" si="445"/>
        <v>0.16182148925252451</v>
      </c>
      <c r="BM216" s="8">
        <f t="shared" si="446"/>
        <v>0.47650859271470036</v>
      </c>
      <c r="BN216" s="8">
        <f t="shared" si="447"/>
        <v>0.52109389224898162</v>
      </c>
    </row>
    <row r="217" spans="1:66" x14ac:dyDescent="0.25">
      <c r="A217" t="s">
        <v>72</v>
      </c>
      <c r="B217" t="s">
        <v>63</v>
      </c>
      <c r="C217" t="s">
        <v>78</v>
      </c>
      <c r="D217" s="16"/>
      <c r="E217">
        <f>VLOOKUP(A217,home!$A$2:$E$405,3,FALSE)</f>
        <v>1.4166666666666701</v>
      </c>
      <c r="F217">
        <f>VLOOKUP(B217,home!$B$2:$E$405,3,FALSE)</f>
        <v>1.41</v>
      </c>
      <c r="G217">
        <f>VLOOKUP(C217,away!$B$2:$E$405,4,FALSE)</f>
        <v>1.06</v>
      </c>
      <c r="H217">
        <f>VLOOKUP(A217,away!$A$2:$E$405,3,FALSE)</f>
        <v>1.11666666666667</v>
      </c>
      <c r="I217">
        <f>VLOOKUP(C217,away!$B$2:$E$405,3,FALSE)</f>
        <v>0.97</v>
      </c>
      <c r="J217">
        <f>VLOOKUP(B217,home!$B$2:$E$405,4,FALSE)</f>
        <v>0.51</v>
      </c>
      <c r="K217" s="3">
        <f t="shared" si="392"/>
        <v>2.117350000000005</v>
      </c>
      <c r="L217" s="3">
        <f t="shared" si="393"/>
        <v>0.55241500000000165</v>
      </c>
      <c r="M217" s="5">
        <f t="shared" si="394"/>
        <v>6.9268501494670093E-2</v>
      </c>
      <c r="N217" s="5">
        <f t="shared" si="395"/>
        <v>0.14666566163974004</v>
      </c>
      <c r="O217" s="5">
        <f t="shared" si="396"/>
        <v>3.8264959253178292E-2</v>
      </c>
      <c r="P217" s="5">
        <f t="shared" si="397"/>
        <v>8.1020311474717235E-2</v>
      </c>
      <c r="Q217" s="5">
        <f t="shared" si="398"/>
        <v>0.15527126933645222</v>
      </c>
      <c r="R217" s="5">
        <f t="shared" si="399"/>
        <v>1.0569068732922274E-2</v>
      </c>
      <c r="S217" s="5">
        <f t="shared" si="400"/>
        <v>2.3691471339124082E-2</v>
      </c>
      <c r="T217" s="5">
        <f t="shared" si="401"/>
        <v>8.5774178250496491E-2</v>
      </c>
      <c r="U217" s="5">
        <f t="shared" si="402"/>
        <v>2.2378417681653027E-2</v>
      </c>
      <c r="V217" s="5">
        <f t="shared" si="403"/>
        <v>3.0789854708233775E-3</v>
      </c>
      <c r="W217" s="5">
        <f t="shared" si="404"/>
        <v>0.10958787404317927</v>
      </c>
      <c r="X217" s="5">
        <f t="shared" si="405"/>
        <v>6.0537985439563055E-2</v>
      </c>
      <c r="Y217" s="5">
        <f t="shared" si="406"/>
        <v>1.6721045613298163E-2</v>
      </c>
      <c r="Z217" s="5">
        <f t="shared" si="407"/>
        <v>1.9461707013657588E-3</v>
      </c>
      <c r="AA217" s="5">
        <f t="shared" si="408"/>
        <v>4.1207245345367986E-3</v>
      </c>
      <c r="AB217" s="5">
        <f t="shared" si="409"/>
        <v>4.3625080466007564E-3</v>
      </c>
      <c r="AC217" s="5">
        <f t="shared" si="410"/>
        <v>2.2508459517078791E-4</v>
      </c>
      <c r="AD217" s="5">
        <f t="shared" si="411"/>
        <v>5.8008971276331533E-2</v>
      </c>
      <c r="AE217" s="5">
        <f t="shared" si="412"/>
        <v>3.2045025867614776E-2</v>
      </c>
      <c r="AF217" s="5">
        <f t="shared" si="413"/>
        <v>8.851076482329235E-3</v>
      </c>
      <c r="AG217" s="5">
        <f t="shared" si="414"/>
        <v>1.6298224716619731E-3</v>
      </c>
      <c r="AH217" s="5">
        <f t="shared" si="415"/>
        <v>2.6877347199874221E-4</v>
      </c>
      <c r="AI217" s="5">
        <f t="shared" si="416"/>
        <v>5.6908751093653811E-4</v>
      </c>
      <c r="AJ217" s="5">
        <f t="shared" si="417"/>
        <v>6.0247872064074102E-4</v>
      </c>
      <c r="AK217" s="5">
        <f t="shared" si="418"/>
        <v>4.2521943971622535E-4</v>
      </c>
      <c r="AL217" s="5">
        <f t="shared" si="419"/>
        <v>1.0530860991875847E-5</v>
      </c>
      <c r="AM217" s="5">
        <f t="shared" si="420"/>
        <v>2.4565059066388169E-2</v>
      </c>
      <c r="AN217" s="5">
        <f t="shared" si="421"/>
        <v>1.357010710415886E-2</v>
      </c>
      <c r="AO217" s="5">
        <f t="shared" si="422"/>
        <v>3.7481653579719693E-3</v>
      </c>
      <c r="AP217" s="5">
        <f t="shared" si="423"/>
        <v>6.9018092207469729E-4</v>
      </c>
      <c r="AQ217" s="5">
        <f t="shared" si="424"/>
        <v>9.531657351697376E-5</v>
      </c>
      <c r="AR217" s="5">
        <f t="shared" si="425"/>
        <v>2.9694899506837133E-5</v>
      </c>
      <c r="AS217" s="5">
        <f t="shared" si="426"/>
        <v>6.2874495470801738E-5</v>
      </c>
      <c r="AT217" s="5">
        <f t="shared" si="427"/>
        <v>6.6563656492551204E-5</v>
      </c>
      <c r="AU217" s="5">
        <f t="shared" si="428"/>
        <v>4.6979519358167873E-5</v>
      </c>
      <c r="AV217" s="5">
        <f t="shared" si="429"/>
        <v>2.486802132825424E-5</v>
      </c>
      <c r="AW217" s="5">
        <f t="shared" si="430"/>
        <v>3.4215232482945023E-7</v>
      </c>
      <c r="AX217" s="5">
        <f t="shared" si="431"/>
        <v>8.6688046357028502E-3</v>
      </c>
      <c r="AY217" s="5">
        <f t="shared" si="432"/>
        <v>4.7887777128318041E-3</v>
      </c>
      <c r="AZ217" s="5">
        <f t="shared" si="433"/>
        <v>1.3226963201169943E-3</v>
      </c>
      <c r="BA217" s="5">
        <f t="shared" si="434"/>
        <v>2.4355909589247724E-4</v>
      </c>
      <c r="BB217" s="5">
        <f t="shared" si="435"/>
        <v>3.3636424489360804E-5</v>
      </c>
      <c r="BC217" s="5">
        <f t="shared" si="436"/>
        <v>3.7162530868580619E-6</v>
      </c>
      <c r="BD217" s="5">
        <f t="shared" si="437"/>
        <v>2.7339846518449127E-6</v>
      </c>
      <c r="BE217" s="5">
        <f t="shared" si="438"/>
        <v>5.788802402583839E-6</v>
      </c>
      <c r="BF217" s="5">
        <f t="shared" si="439"/>
        <v>6.128460383555462E-6</v>
      </c>
      <c r="BG217" s="5">
        <f t="shared" si="440"/>
        <v>4.3253651977070624E-6</v>
      </c>
      <c r="BH217" s="5">
        <f t="shared" si="441"/>
        <v>2.2895780003412669E-6</v>
      </c>
      <c r="BI217" s="5">
        <f t="shared" si="442"/>
        <v>9.6956759580451833E-7</v>
      </c>
      <c r="BJ217" s="8">
        <f t="shared" si="443"/>
        <v>0.73282292988689768</v>
      </c>
      <c r="BK217" s="8">
        <f t="shared" si="444"/>
        <v>0.18208366294832928</v>
      </c>
      <c r="BL217" s="8">
        <f t="shared" si="445"/>
        <v>8.181445374257186E-2</v>
      </c>
      <c r="BM217" s="8">
        <f t="shared" si="446"/>
        <v>0.49281900978697757</v>
      </c>
      <c r="BN217" s="8">
        <f t="shared" si="447"/>
        <v>0.50105977193168016</v>
      </c>
    </row>
    <row r="218" spans="1:66" x14ac:dyDescent="0.25">
      <c r="A218" t="s">
        <v>72</v>
      </c>
      <c r="B218" t="s">
        <v>90</v>
      </c>
      <c r="C218" t="s">
        <v>237</v>
      </c>
      <c r="D218" s="16"/>
      <c r="E218">
        <f>VLOOKUP(A218,home!$A$2:$E$405,3,FALSE)</f>
        <v>1.4166666666666701</v>
      </c>
      <c r="F218">
        <f>VLOOKUP(B218,home!$B$2:$E$405,3,FALSE)</f>
        <v>0.88</v>
      </c>
      <c r="G218">
        <f>VLOOKUP(C218,away!$B$2:$E$405,4,FALSE)</f>
        <v>1.1100000000000001</v>
      </c>
      <c r="H218">
        <f>VLOOKUP(A218,away!$A$2:$E$405,3,FALSE)</f>
        <v>1.11666666666667</v>
      </c>
      <c r="I218">
        <f>VLOOKUP(C218,away!$B$2:$E$405,3,FALSE)</f>
        <v>0.71</v>
      </c>
      <c r="J218">
        <f>VLOOKUP(B218,home!$B$2:$E$405,4,FALSE)</f>
        <v>0.45</v>
      </c>
      <c r="K218" s="3">
        <f t="shared" si="392"/>
        <v>1.3838000000000035</v>
      </c>
      <c r="L218" s="3">
        <f t="shared" si="393"/>
        <v>0.35677500000000106</v>
      </c>
      <c r="M218" s="5">
        <f t="shared" si="394"/>
        <v>0.17541950539679699</v>
      </c>
      <c r="N218" s="5">
        <f t="shared" si="395"/>
        <v>0.24274551156808824</v>
      </c>
      <c r="O218" s="5">
        <f t="shared" si="396"/>
        <v>6.2585294037942427E-2</v>
      </c>
      <c r="P218" s="5">
        <f t="shared" si="397"/>
        <v>8.6605529889704921E-2</v>
      </c>
      <c r="Q218" s="5">
        <f t="shared" si="398"/>
        <v>0.1679556194539607</v>
      </c>
      <c r="R218" s="5">
        <f t="shared" si="399"/>
        <v>1.1164434140193488E-2</v>
      </c>
      <c r="S218" s="5">
        <f t="shared" si="400"/>
        <v>1.068940108813796E-2</v>
      </c>
      <c r="T218" s="5">
        <f t="shared" si="401"/>
        <v>5.9922366130687001E-2</v>
      </c>
      <c r="U218" s="5">
        <f t="shared" si="402"/>
        <v>1.5449343963199783E-2</v>
      </c>
      <c r="V218" s="5">
        <f t="shared" si="403"/>
        <v>5.8637926479138288E-4</v>
      </c>
      <c r="W218" s="5">
        <f t="shared" si="404"/>
        <v>7.7472328733463797E-2</v>
      </c>
      <c r="X218" s="5">
        <f t="shared" si="405"/>
        <v>2.7640190083881622E-2</v>
      </c>
      <c r="Y218" s="5">
        <f t="shared" si="406"/>
        <v>4.9306644085884473E-3</v>
      </c>
      <c r="Z218" s="5">
        <f t="shared" si="407"/>
        <v>1.3277303301225145E-3</v>
      </c>
      <c r="AA218" s="5">
        <f t="shared" si="408"/>
        <v>1.8373132308235397E-3</v>
      </c>
      <c r="AB218" s="5">
        <f t="shared" si="409"/>
        <v>1.2712370244068107E-3</v>
      </c>
      <c r="AC218" s="5">
        <f t="shared" si="410"/>
        <v>1.8093657411671953E-5</v>
      </c>
      <c r="AD218" s="5">
        <f t="shared" si="411"/>
        <v>2.6801552125341875E-2</v>
      </c>
      <c r="AE218" s="5">
        <f t="shared" si="412"/>
        <v>9.5621237595188736E-3</v>
      </c>
      <c r="AF218" s="5">
        <f t="shared" si="413"/>
        <v>1.7057633521511783E-3</v>
      </c>
      <c r="AG218" s="5">
        <f t="shared" si="414"/>
        <v>2.0285790665457948E-4</v>
      </c>
      <c r="AH218" s="5">
        <f t="shared" si="415"/>
        <v>1.1842524713236537E-4</v>
      </c>
      <c r="AI218" s="5">
        <f t="shared" si="416"/>
        <v>1.6387685698176759E-4</v>
      </c>
      <c r="AJ218" s="5">
        <f t="shared" si="417"/>
        <v>1.1338639734568529E-4</v>
      </c>
      <c r="AK218" s="5">
        <f t="shared" si="418"/>
        <v>5.2301365548986561E-5</v>
      </c>
      <c r="AL218" s="5">
        <f t="shared" si="419"/>
        <v>3.5731734261502471E-7</v>
      </c>
      <c r="AM218" s="5">
        <f t="shared" si="420"/>
        <v>7.4175975662096327E-3</v>
      </c>
      <c r="AN218" s="5">
        <f t="shared" si="421"/>
        <v>2.6464133716844491E-3</v>
      </c>
      <c r="AO218" s="5">
        <f t="shared" si="422"/>
        <v>4.7208706534136111E-4</v>
      </c>
      <c r="AP218" s="5">
        <f t="shared" si="423"/>
        <v>5.6142954245721536E-5</v>
      </c>
      <c r="AQ218" s="5">
        <f t="shared" si="424"/>
        <v>5.0076006252543396E-6</v>
      </c>
      <c r="AR218" s="5">
        <f t="shared" si="425"/>
        <v>8.4502335091299606E-6</v>
      </c>
      <c r="AS218" s="5">
        <f t="shared" si="426"/>
        <v>1.1693433129934067E-5</v>
      </c>
      <c r="AT218" s="5">
        <f t="shared" si="427"/>
        <v>8.090686382601403E-6</v>
      </c>
      <c r="AU218" s="5">
        <f t="shared" si="428"/>
        <v>3.7319639387479494E-6</v>
      </c>
      <c r="AV218" s="5">
        <f t="shared" si="429"/>
        <v>1.2910729246098568E-6</v>
      </c>
      <c r="AW218" s="5">
        <f t="shared" si="430"/>
        <v>4.9002623938472405E-9</v>
      </c>
      <c r="AX218" s="5">
        <f t="shared" si="431"/>
        <v>1.7107452520201537E-3</v>
      </c>
      <c r="AY218" s="5">
        <f t="shared" si="432"/>
        <v>6.1035113728949203E-4</v>
      </c>
      <c r="AZ218" s="5">
        <f t="shared" si="433"/>
        <v>1.0887901350322959E-4</v>
      </c>
      <c r="BA218" s="5">
        <f t="shared" si="434"/>
        <v>1.2948436680871619E-5</v>
      </c>
      <c r="BB218" s="5">
        <f t="shared" si="435"/>
        <v>1.1549196242044962E-6</v>
      </c>
      <c r="BC218" s="5">
        <f t="shared" si="436"/>
        <v>8.2409289785112122E-8</v>
      </c>
      <c r="BD218" s="5">
        <f t="shared" si="437"/>
        <v>5.0247201003664144E-7</v>
      </c>
      <c r="BE218" s="5">
        <f t="shared" si="438"/>
        <v>6.9532076748870602E-7</v>
      </c>
      <c r="BF218" s="5">
        <f t="shared" si="439"/>
        <v>4.8109243902543696E-7</v>
      </c>
      <c r="BG218" s="5">
        <f t="shared" si="440"/>
        <v>2.2191190570780043E-7</v>
      </c>
      <c r="BH218" s="5">
        <f t="shared" si="441"/>
        <v>7.6770423779613774E-8</v>
      </c>
      <c r="BI218" s="5">
        <f t="shared" si="442"/>
        <v>2.1246982485245951E-8</v>
      </c>
      <c r="BJ218" s="8">
        <f t="shared" si="443"/>
        <v>0.63198038724885064</v>
      </c>
      <c r="BK218" s="8">
        <f t="shared" si="444"/>
        <v>0.27392961775147501</v>
      </c>
      <c r="BL218" s="8">
        <f t="shared" si="445"/>
        <v>9.2790868467988397E-2</v>
      </c>
      <c r="BM218" s="8">
        <f t="shared" si="446"/>
        <v>0.25294236307472262</v>
      </c>
      <c r="BN218" s="8">
        <f t="shared" si="447"/>
        <v>0.74647589448668672</v>
      </c>
    </row>
    <row r="219" spans="1:66" x14ac:dyDescent="0.25">
      <c r="A219" t="s">
        <v>91</v>
      </c>
      <c r="B219" t="s">
        <v>94</v>
      </c>
      <c r="C219" t="s">
        <v>122</v>
      </c>
      <c r="D219" s="16"/>
      <c r="E219">
        <f>VLOOKUP(A219,home!$A$2:$E$405,3,FALSE)</f>
        <v>1.53296703296703</v>
      </c>
      <c r="F219">
        <f>VLOOKUP(B219,home!$B$2:$E$405,3,FALSE)</f>
        <v>0.98</v>
      </c>
      <c r="G219">
        <f>VLOOKUP(C219,away!$B$2:$E$405,4,FALSE)</f>
        <v>1.2</v>
      </c>
      <c r="H219">
        <f>VLOOKUP(A219,away!$A$2:$E$405,3,FALSE)</f>
        <v>1.2527472527472501</v>
      </c>
      <c r="I219">
        <f>VLOOKUP(C219,away!$B$2:$E$405,3,FALSE)</f>
        <v>0.87</v>
      </c>
      <c r="J219">
        <f>VLOOKUP(B219,home!$B$2:$E$405,4,FALSE)</f>
        <v>1.06</v>
      </c>
      <c r="K219" s="3">
        <f t="shared" si="392"/>
        <v>1.8027692307692269</v>
      </c>
      <c r="L219" s="3">
        <f t="shared" si="393"/>
        <v>1.155283516483514</v>
      </c>
      <c r="M219" s="5">
        <f t="shared" si="394"/>
        <v>5.1919920008660136E-2</v>
      </c>
      <c r="N219" s="5">
        <f t="shared" si="395"/>
        <v>9.3599634255612019E-2</v>
      </c>
      <c r="O219" s="5">
        <f t="shared" si="396"/>
        <v>5.9982227763147641E-2</v>
      </c>
      <c r="P219" s="5">
        <f t="shared" si="397"/>
        <v>0.10813411460439423</v>
      </c>
      <c r="Q219" s="5">
        <f t="shared" si="398"/>
        <v>8.4369270323635351E-2</v>
      </c>
      <c r="R219" s="5">
        <f t="shared" si="399"/>
        <v>3.4648239508362148E-2</v>
      </c>
      <c r="S219" s="5">
        <f t="shared" si="400"/>
        <v>5.6302989003670971E-2</v>
      </c>
      <c r="T219" s="5">
        <f t="shared" si="401"/>
        <v>9.7470427302637622E-2</v>
      </c>
      <c r="U219" s="5">
        <f t="shared" si="402"/>
        <v>6.2462780085997954E-2</v>
      </c>
      <c r="V219" s="5">
        <f t="shared" si="403"/>
        <v>1.3029197152669368E-2</v>
      </c>
      <c r="W219" s="5">
        <f t="shared" si="404"/>
        <v>5.069944152063368E-2</v>
      </c>
      <c r="X219" s="5">
        <f t="shared" si="405"/>
        <v>5.8572229083707954E-2</v>
      </c>
      <c r="Y219" s="5">
        <f t="shared" si="406"/>
        <v>3.3833765392052052E-2</v>
      </c>
      <c r="Z219" s="5">
        <f t="shared" si="407"/>
        <v>1.3342846659727878E-2</v>
      </c>
      <c r="AA219" s="5">
        <f t="shared" si="408"/>
        <v>2.4054073409029372E-2</v>
      </c>
      <c r="AB219" s="5">
        <f t="shared" si="409"/>
        <v>2.1681971708231204E-2</v>
      </c>
      <c r="AC219" s="5">
        <f t="shared" si="410"/>
        <v>1.6960021051108561E-3</v>
      </c>
      <c r="AD219" s="5">
        <f t="shared" si="411"/>
        <v>2.2849848297645556E-2</v>
      </c>
      <c r="AE219" s="5">
        <f t="shared" si="412"/>
        <v>2.6398053092418793E-2</v>
      </c>
      <c r="AF219" s="5">
        <f t="shared" si="413"/>
        <v>1.5248617802464047E-2</v>
      </c>
      <c r="AG219" s="5">
        <f t="shared" si="414"/>
        <v>5.8721589321145918E-3</v>
      </c>
      <c r="AH219" s="5">
        <f t="shared" si="415"/>
        <v>3.8536927022376839E-3</v>
      </c>
      <c r="AI219" s="5">
        <f t="shared" si="416"/>
        <v>6.9473186284340124E-3</v>
      </c>
      <c r="AJ219" s="5">
        <f t="shared" si="417"/>
        <v>6.2622061298453543E-3</v>
      </c>
      <c r="AK219" s="5">
        <f t="shared" si="418"/>
        <v>3.7631041758732151E-3</v>
      </c>
      <c r="AL219" s="5">
        <f t="shared" si="419"/>
        <v>1.4129119303170015E-4</v>
      </c>
      <c r="AM219" s="5">
        <f t="shared" si="420"/>
        <v>8.2386006877479944E-3</v>
      </c>
      <c r="AN219" s="5">
        <f t="shared" si="421"/>
        <v>9.5179195734449995E-3</v>
      </c>
      <c r="AO219" s="5">
        <f t="shared" si="422"/>
        <v>5.4979477972084047E-3</v>
      </c>
      <c r="AP219" s="5">
        <f t="shared" si="423"/>
        <v>2.1172294882005715E-3</v>
      </c>
      <c r="AQ219" s="5">
        <f t="shared" si="424"/>
        <v>6.1150008208273694E-4</v>
      </c>
      <c r="AR219" s="5">
        <f t="shared" si="425"/>
        <v>8.9042153129760006E-4</v>
      </c>
      <c r="AS219" s="5">
        <f t="shared" si="426"/>
        <v>1.6052245390377315E-3</v>
      </c>
      <c r="AT219" s="5">
        <f t="shared" si="427"/>
        <v>1.4469247037264693E-3</v>
      </c>
      <c r="AU219" s="5">
        <f t="shared" si="428"/>
        <v>8.6949044503931941E-4</v>
      </c>
      <c r="AV219" s="5">
        <f t="shared" si="429"/>
        <v>3.9187265519118183E-4</v>
      </c>
      <c r="AW219" s="5">
        <f t="shared" si="430"/>
        <v>8.1741255771778678E-6</v>
      </c>
      <c r="AX219" s="5">
        <f t="shared" si="431"/>
        <v>2.475382637411044E-3</v>
      </c>
      <c r="AY219" s="5">
        <f t="shared" si="432"/>
        <v>2.8597687579904659E-3</v>
      </c>
      <c r="AZ219" s="5">
        <f t="shared" si="433"/>
        <v>1.651921853530459E-3</v>
      </c>
      <c r="BA219" s="5">
        <f t="shared" si="434"/>
        <v>6.3614602930087757E-4</v>
      </c>
      <c r="BB219" s="5">
        <f t="shared" si="435"/>
        <v>1.8373225543193565E-4</v>
      </c>
      <c r="BC219" s="5">
        <f t="shared" si="436"/>
        <v>4.2452569229370704E-5</v>
      </c>
      <c r="BD219" s="5">
        <f t="shared" si="437"/>
        <v>1.7144821963835445E-4</v>
      </c>
      <c r="BE219" s="5">
        <f t="shared" si="438"/>
        <v>3.090815750341897E-4</v>
      </c>
      <c r="BF219" s="5">
        <f t="shared" si="439"/>
        <v>2.7860137663466368E-4</v>
      </c>
      <c r="BG219" s="5">
        <f t="shared" si="440"/>
        <v>1.6741799648230674E-4</v>
      </c>
      <c r="BH219" s="5">
        <f t="shared" si="441"/>
        <v>7.5454003183833351E-5</v>
      </c>
      <c r="BI219" s="5">
        <f t="shared" si="442"/>
        <v>2.7205231055635584E-5</v>
      </c>
      <c r="BJ219" s="8">
        <f t="shared" si="443"/>
        <v>0.52274604773450051</v>
      </c>
      <c r="BK219" s="8">
        <f t="shared" si="444"/>
        <v>0.23408328282552773</v>
      </c>
      <c r="BL219" s="8">
        <f t="shared" si="445"/>
        <v>0.22988875638747991</v>
      </c>
      <c r="BM219" s="8">
        <f t="shared" si="446"/>
        <v>0.56455593251101144</v>
      </c>
      <c r="BN219" s="8">
        <f t="shared" si="447"/>
        <v>0.43265340646381151</v>
      </c>
    </row>
    <row r="220" spans="1:66" x14ac:dyDescent="0.25">
      <c r="A220" t="s">
        <v>91</v>
      </c>
      <c r="B220" t="s">
        <v>92</v>
      </c>
      <c r="C220" t="s">
        <v>117</v>
      </c>
      <c r="D220" s="16"/>
      <c r="E220">
        <f>VLOOKUP(A220,home!$A$2:$E$405,3,FALSE)</f>
        <v>1.53296703296703</v>
      </c>
      <c r="F220">
        <f>VLOOKUP(B220,home!$B$2:$E$405,3,FALSE)</f>
        <v>0.93</v>
      </c>
      <c r="G220">
        <f>VLOOKUP(C220,away!$B$2:$E$405,4,FALSE)</f>
        <v>0.94</v>
      </c>
      <c r="H220">
        <f>VLOOKUP(A220,away!$A$2:$E$405,3,FALSE)</f>
        <v>1.2527472527472501</v>
      </c>
      <c r="I220">
        <f>VLOOKUP(C220,away!$B$2:$E$405,3,FALSE)</f>
        <v>0.94</v>
      </c>
      <c r="J220">
        <f>VLOOKUP(B220,home!$B$2:$E$405,4,FALSE)</f>
        <v>1.25</v>
      </c>
      <c r="K220" s="3">
        <f t="shared" si="392"/>
        <v>1.3401197802197775</v>
      </c>
      <c r="L220" s="3">
        <f t="shared" si="393"/>
        <v>1.4719780219780187</v>
      </c>
      <c r="M220" s="5">
        <f t="shared" si="394"/>
        <v>6.0078826608712561E-2</v>
      </c>
      <c r="N220" s="5">
        <f t="shared" si="395"/>
        <v>8.0512823910730016E-2</v>
      </c>
      <c r="O220" s="5">
        <f t="shared" si="396"/>
        <v>8.843471235425307E-2</v>
      </c>
      <c r="P220" s="5">
        <f t="shared" si="397"/>
        <v>0.11851310728398089</v>
      </c>
      <c r="Q220" s="5">
        <f t="shared" si="398"/>
        <v>5.3948413942060576E-2</v>
      </c>
      <c r="R220" s="5">
        <f t="shared" si="399"/>
        <v>6.5086976482704256E-2</v>
      </c>
      <c r="S220" s="5">
        <f t="shared" si="400"/>
        <v>5.8445534770429103E-2</v>
      </c>
      <c r="T220" s="5">
        <f t="shared" si="401"/>
        <v>7.9410879643285692E-2</v>
      </c>
      <c r="U220" s="5">
        <f t="shared" si="402"/>
        <v>8.7224344619171459E-2</v>
      </c>
      <c r="V220" s="5">
        <f t="shared" si="403"/>
        <v>1.2810136880907971E-2</v>
      </c>
      <c r="W220" s="5">
        <f t="shared" si="404"/>
        <v>2.4099112211746591E-2</v>
      </c>
      <c r="X220" s="5">
        <f t="shared" si="405"/>
        <v>3.5473363524873062E-2</v>
      </c>
      <c r="Y220" s="5">
        <f t="shared" si="406"/>
        <v>2.6108005737124927E-2</v>
      </c>
      <c r="Z220" s="5">
        <f t="shared" si="407"/>
        <v>3.1935532966513608E-2</v>
      </c>
      <c r="AA220" s="5">
        <f t="shared" si="408"/>
        <v>4.2797439420285681E-2</v>
      </c>
      <c r="AB220" s="5">
        <f t="shared" si="409"/>
        <v>2.8676847554941248E-2</v>
      </c>
      <c r="AC220" s="5">
        <f t="shared" si="410"/>
        <v>1.5793512583655441E-3</v>
      </c>
      <c r="AD220" s="5">
        <f t="shared" si="411"/>
        <v>8.0739242401744026E-3</v>
      </c>
      <c r="AE220" s="5">
        <f t="shared" si="412"/>
        <v>1.1884639032652295E-2</v>
      </c>
      <c r="AF220" s="5">
        <f t="shared" si="413"/>
        <v>8.7469637276031409E-3</v>
      </c>
      <c r="AG220" s="5">
        <f t="shared" si="414"/>
        <v>4.2917794553569153E-3</v>
      </c>
      <c r="AH220" s="5">
        <f t="shared" si="415"/>
        <v>1.1752100661715637E-2</v>
      </c>
      <c r="AI220" s="5">
        <f t="shared" si="416"/>
        <v>1.5749222555899063E-2</v>
      </c>
      <c r="AJ220" s="5">
        <f t="shared" si="417"/>
        <v>1.0552922335121909E-2</v>
      </c>
      <c r="AK220" s="5">
        <f t="shared" si="418"/>
        <v>4.714059986806649E-3</v>
      </c>
      <c r="AL220" s="5">
        <f t="shared" si="419"/>
        <v>1.2461882875363744E-4</v>
      </c>
      <c r="AM220" s="5">
        <f t="shared" si="420"/>
        <v>2.1640051156507291E-3</v>
      </c>
      <c r="AN220" s="5">
        <f t="shared" si="421"/>
        <v>3.1853679696858743E-3</v>
      </c>
      <c r="AO220" s="5">
        <f t="shared" si="422"/>
        <v>2.3443958216451755E-3</v>
      </c>
      <c r="AP220" s="5">
        <f t="shared" si="423"/>
        <v>1.1502997080929324E-3</v>
      </c>
      <c r="AQ220" s="5">
        <f t="shared" si="424"/>
        <v>4.2330397225013206E-4</v>
      </c>
      <c r="AR220" s="5">
        <f t="shared" si="425"/>
        <v>3.459766777223748E-3</v>
      </c>
      <c r="AS220" s="5">
        <f t="shared" si="426"/>
        <v>4.636501893104778E-3</v>
      </c>
      <c r="AT220" s="5">
        <f t="shared" si="427"/>
        <v>3.1067339489880791E-3</v>
      </c>
      <c r="AU220" s="5">
        <f t="shared" si="428"/>
        <v>1.3877985389730747E-3</v>
      </c>
      <c r="AV220" s="5">
        <f t="shared" si="429"/>
        <v>4.6495406825948146E-4</v>
      </c>
      <c r="AW220" s="5">
        <f t="shared" si="430"/>
        <v>6.8285124797943771E-6</v>
      </c>
      <c r="AX220" s="5">
        <f t="shared" si="431"/>
        <v>4.8333767666338794E-4</v>
      </c>
      <c r="AY220" s="5">
        <f t="shared" si="432"/>
        <v>7.1146243724242494E-4</v>
      </c>
      <c r="AZ220" s="5">
        <f t="shared" si="433"/>
        <v>5.2362853554188248E-4</v>
      </c>
      <c r="BA220" s="5">
        <f t="shared" si="434"/>
        <v>2.569232319993956E-4</v>
      </c>
      <c r="BB220" s="5">
        <f t="shared" si="435"/>
        <v>9.4546337709667562E-5</v>
      </c>
      <c r="BC220" s="5">
        <f t="shared" si="436"/>
        <v>2.7834026233428436E-5</v>
      </c>
      <c r="BD220" s="5">
        <f t="shared" si="437"/>
        <v>8.4878344287384608E-4</v>
      </c>
      <c r="BE220" s="5">
        <f t="shared" si="438"/>
        <v>1.1374714809182849E-3</v>
      </c>
      <c r="BF220" s="5">
        <f t="shared" si="439"/>
        <v>7.6217401550723841E-4</v>
      </c>
      <c r="BG220" s="5">
        <f t="shared" si="440"/>
        <v>3.4046815805026176E-4</v>
      </c>
      <c r="BH220" s="5">
        <f t="shared" si="441"/>
        <v>1.1406702828453735E-4</v>
      </c>
      <c r="BI220" s="5">
        <f t="shared" si="442"/>
        <v>3.0572696174999448E-5</v>
      </c>
      <c r="BJ220" s="8">
        <f t="shared" si="443"/>
        <v>0.34391501025832261</v>
      </c>
      <c r="BK220" s="8">
        <f t="shared" si="444"/>
        <v>0.25226303806839212</v>
      </c>
      <c r="BL220" s="8">
        <f t="shared" si="445"/>
        <v>0.3712779180192573</v>
      </c>
      <c r="BM220" s="8">
        <f t="shared" si="446"/>
        <v>0.53211200480528165</v>
      </c>
      <c r="BN220" s="8">
        <f t="shared" si="447"/>
        <v>0.46657486058244135</v>
      </c>
    </row>
    <row r="221" spans="1:66" x14ac:dyDescent="0.25">
      <c r="A221" t="s">
        <v>91</v>
      </c>
      <c r="B221" t="s">
        <v>98</v>
      </c>
      <c r="C221" t="s">
        <v>99</v>
      </c>
      <c r="D221" s="16"/>
      <c r="E221">
        <f>VLOOKUP(A221,home!$A$2:$E$405,3,FALSE)</f>
        <v>1.53296703296703</v>
      </c>
      <c r="F221">
        <f>VLOOKUP(B221,home!$B$2:$E$405,3,FALSE)</f>
        <v>0.98</v>
      </c>
      <c r="G221">
        <f>VLOOKUP(C221,away!$B$2:$E$405,4,FALSE)</f>
        <v>0.93</v>
      </c>
      <c r="H221">
        <f>VLOOKUP(A221,away!$A$2:$E$405,3,FALSE)</f>
        <v>1.2527472527472501</v>
      </c>
      <c r="I221">
        <f>VLOOKUP(C221,away!$B$2:$E$405,3,FALSE)</f>
        <v>1.03</v>
      </c>
      <c r="J221">
        <f>VLOOKUP(B221,home!$B$2:$E$405,4,FALSE)</f>
        <v>1.1000000000000001</v>
      </c>
      <c r="K221" s="3">
        <f t="shared" si="392"/>
        <v>1.3971461538461512</v>
      </c>
      <c r="L221" s="3">
        <f t="shared" si="393"/>
        <v>1.4193626373626345</v>
      </c>
      <c r="M221" s="5">
        <f t="shared" si="394"/>
        <v>5.9814403177908704E-2</v>
      </c>
      <c r="N221" s="5">
        <f t="shared" si="395"/>
        <v>8.3569463344618136E-2</v>
      </c>
      <c r="O221" s="5">
        <f t="shared" si="396"/>
        <v>8.4898329046868434E-2</v>
      </c>
      <c r="P221" s="5">
        <f t="shared" si="397"/>
        <v>0.1186153738957972</v>
      </c>
      <c r="Q221" s="5">
        <f t="shared" si="398"/>
        <v>5.8379377145460085E-2</v>
      </c>
      <c r="R221" s="5">
        <f t="shared" si="399"/>
        <v>6.0250758111821984E-2</v>
      </c>
      <c r="S221" s="5">
        <f t="shared" si="400"/>
        <v>5.8805263351838118E-2</v>
      </c>
      <c r="T221" s="5">
        <f t="shared" si="401"/>
        <v>8.2861506712768124E-2</v>
      </c>
      <c r="U221" s="5">
        <f t="shared" si="402"/>
        <v>8.4179114962246865E-2</v>
      </c>
      <c r="V221" s="5">
        <f t="shared" si="403"/>
        <v>1.2957132449952311E-2</v>
      </c>
      <c r="W221" s="5">
        <f t="shared" si="404"/>
        <v>2.7188174080904497E-2</v>
      </c>
      <c r="X221" s="5">
        <f t="shared" si="405"/>
        <v>3.8589878468547022E-2</v>
      </c>
      <c r="Y221" s="5">
        <f t="shared" si="406"/>
        <v>2.7386515839310226E-2</v>
      </c>
      <c r="Z221" s="5">
        <f t="shared" si="407"/>
        <v>2.85058916455646E-2</v>
      </c>
      <c r="AA221" s="5">
        <f t="shared" si="408"/>
        <v>3.9826896874555713E-2</v>
      </c>
      <c r="AB221" s="5">
        <f t="shared" si="409"/>
        <v>2.7821997893956413E-2</v>
      </c>
      <c r="AC221" s="5">
        <f t="shared" si="410"/>
        <v>1.6059208030517573E-3</v>
      </c>
      <c r="AD221" s="5">
        <f t="shared" si="411"/>
        <v>9.496463211808831E-3</v>
      </c>
      <c r="AE221" s="5">
        <f t="shared" si="412"/>
        <v>1.3478925069930215E-2</v>
      </c>
      <c r="AF221" s="5">
        <f t="shared" si="413"/>
        <v>9.5657413180347435E-3</v>
      </c>
      <c r="AG221" s="5">
        <f t="shared" si="414"/>
        <v>4.5257519418315066E-3</v>
      </c>
      <c r="AH221" s="5">
        <f t="shared" si="415"/>
        <v>1.0115049386605512E-2</v>
      </c>
      <c r="AI221" s="5">
        <f t="shared" si="416"/>
        <v>1.4132202346459762E-2</v>
      </c>
      <c r="AJ221" s="5">
        <f t="shared" si="417"/>
        <v>9.8723760768659064E-3</v>
      </c>
      <c r="AK221" s="5">
        <f t="shared" si="418"/>
        <v>4.5977174217053203E-3</v>
      </c>
      <c r="AL221" s="5">
        <f t="shared" si="419"/>
        <v>1.2738530279033245E-4</v>
      </c>
      <c r="AM221" s="5">
        <f t="shared" si="420"/>
        <v>2.6535894103040343E-3</v>
      </c>
      <c r="AN221" s="5">
        <f t="shared" si="421"/>
        <v>3.7664056638866917E-3</v>
      </c>
      <c r="AO221" s="5">
        <f t="shared" si="422"/>
        <v>2.6729477382358901E-3</v>
      </c>
      <c r="AP221" s="5">
        <f t="shared" si="423"/>
        <v>1.2646273837583274E-3</v>
      </c>
      <c r="AQ221" s="5">
        <f t="shared" si="424"/>
        <v>4.4874121467305695E-4</v>
      </c>
      <c r="AR221" s="5">
        <f t="shared" si="425"/>
        <v>2.8713846348851404E-3</v>
      </c>
      <c r="AS221" s="5">
        <f t="shared" si="426"/>
        <v>4.0117439988427081E-3</v>
      </c>
      <c r="AT221" s="5">
        <f t="shared" si="427"/>
        <v>2.8024963490992346E-3</v>
      </c>
      <c r="AU221" s="5">
        <f t="shared" si="428"/>
        <v>1.3051656651039594E-3</v>
      </c>
      <c r="AV221" s="5">
        <f t="shared" si="429"/>
        <v>4.5587679728301253E-4</v>
      </c>
      <c r="AW221" s="5">
        <f t="shared" si="430"/>
        <v>7.0170089646406786E-6</v>
      </c>
      <c r="AX221" s="5">
        <f t="shared" si="431"/>
        <v>6.1790870641552571E-4</v>
      </c>
      <c r="AY221" s="5">
        <f t="shared" si="432"/>
        <v>8.7703653118727427E-4</v>
      </c>
      <c r="AZ221" s="5">
        <f t="shared" si="433"/>
        <v>6.2241644198467313E-4</v>
      </c>
      <c r="BA221" s="5">
        <f t="shared" si="434"/>
        <v>2.9447821421107768E-4</v>
      </c>
      <c r="BB221" s="5">
        <f t="shared" si="435"/>
        <v>1.0449284369211848E-4</v>
      </c>
      <c r="BC221" s="5">
        <f t="shared" si="436"/>
        <v>2.9662647641673365E-5</v>
      </c>
      <c r="BD221" s="5">
        <f t="shared" si="437"/>
        <v>6.7925601137552014E-4</v>
      </c>
      <c r="BE221" s="5">
        <f t="shared" si="438"/>
        <v>9.490199237701854E-4</v>
      </c>
      <c r="BF221" s="5">
        <f t="shared" si="439"/>
        <v>6.6295976820944123E-4</v>
      </c>
      <c r="BG221" s="5">
        <f t="shared" si="440"/>
        <v>3.0875056343618567E-4</v>
      </c>
      <c r="BH221" s="5">
        <f t="shared" si="441"/>
        <v>1.0784241555067471E-4</v>
      </c>
      <c r="BI221" s="5">
        <f t="shared" si="442"/>
        <v>3.0134323221620699E-5</v>
      </c>
      <c r="BJ221" s="8">
        <f t="shared" si="443"/>
        <v>0.36839410392920369</v>
      </c>
      <c r="BK221" s="8">
        <f t="shared" si="444"/>
        <v>0.25280251551252569</v>
      </c>
      <c r="BL221" s="8">
        <f t="shared" si="445"/>
        <v>0.34987907257186368</v>
      </c>
      <c r="BM221" s="8">
        <f t="shared" si="446"/>
        <v>0.53318385941446034</v>
      </c>
      <c r="BN221" s="8">
        <f t="shared" si="447"/>
        <v>0.46552770472247451</v>
      </c>
    </row>
    <row r="222" spans="1:66" x14ac:dyDescent="0.25">
      <c r="A222" t="s">
        <v>91</v>
      </c>
      <c r="B222" t="s">
        <v>118</v>
      </c>
      <c r="C222" t="s">
        <v>389</v>
      </c>
      <c r="D222" s="16"/>
      <c r="E222">
        <f>VLOOKUP(A222,home!$A$2:$E$405,3,FALSE)</f>
        <v>1.53296703296703</v>
      </c>
      <c r="F222">
        <f>VLOOKUP(B222,home!$B$2:$E$405,3,FALSE)</f>
        <v>0.9</v>
      </c>
      <c r="G222">
        <f>VLOOKUP(C222,away!$B$2:$E$405,4,FALSE)</f>
        <v>0.72</v>
      </c>
      <c r="H222">
        <f>VLOOKUP(A222,away!$A$2:$E$405,3,FALSE)</f>
        <v>1.2527472527472501</v>
      </c>
      <c r="I222">
        <f>VLOOKUP(C222,away!$B$2:$E$405,3,FALSE)</f>
        <v>0.87</v>
      </c>
      <c r="J222">
        <f>VLOOKUP(B222,home!$B$2:$E$405,4,FALSE)</f>
        <v>1</v>
      </c>
      <c r="K222" s="3">
        <f t="shared" si="392"/>
        <v>0.99336263736263541</v>
      </c>
      <c r="L222" s="3">
        <f t="shared" si="393"/>
        <v>1.0898901098901075</v>
      </c>
      <c r="M222" s="5">
        <f t="shared" si="394"/>
        <v>0.12452450598167004</v>
      </c>
      <c r="N222" s="5">
        <f t="shared" si="395"/>
        <v>0.12369799167823102</v>
      </c>
      <c r="O222" s="5">
        <f t="shared" si="396"/>
        <v>0.13571802750837375</v>
      </c>
      <c r="P222" s="5">
        <f t="shared" si="397"/>
        <v>0.13481721774337282</v>
      </c>
      <c r="Q222" s="5">
        <f t="shared" si="398"/>
        <v>6.143848162497445E-2</v>
      </c>
      <c r="R222" s="5">
        <f t="shared" si="399"/>
        <v>7.3958867957585023E-2</v>
      </c>
      <c r="S222" s="5">
        <f t="shared" si="400"/>
        <v>3.6490171265444425E-2</v>
      </c>
      <c r="T222" s="5">
        <f t="shared" si="401"/>
        <v>6.6961193489724763E-2</v>
      </c>
      <c r="U222" s="5">
        <f t="shared" si="402"/>
        <v>7.3467976130701565E-2</v>
      </c>
      <c r="V222" s="5">
        <f t="shared" si="403"/>
        <v>4.389589669032282E-3</v>
      </c>
      <c r="W222" s="5">
        <f t="shared" si="404"/>
        <v>2.0343564047513477E-2</v>
      </c>
      <c r="X222" s="5">
        <f t="shared" si="405"/>
        <v>2.2172249255300907E-2</v>
      </c>
      <c r="Y222" s="5">
        <f t="shared" si="406"/>
        <v>1.2082657588685378E-2</v>
      </c>
      <c r="Z222" s="5">
        <f t="shared" si="407"/>
        <v>2.6869012908546763E-2</v>
      </c>
      <c r="AA222" s="5">
        <f t="shared" si="408"/>
        <v>2.6690673526164707E-2</v>
      </c>
      <c r="AB222" s="5">
        <f t="shared" si="409"/>
        <v>1.3256758923468023E-2</v>
      </c>
      <c r="AC222" s="5">
        <f t="shared" si="410"/>
        <v>2.9702600581943709E-4</v>
      </c>
      <c r="AD222" s="5">
        <f t="shared" si="411"/>
        <v>5.0521341088984187E-3</v>
      </c>
      <c r="AE222" s="5">
        <f t="shared" si="412"/>
        <v>5.5062709991268582E-3</v>
      </c>
      <c r="AF222" s="5">
        <f t="shared" si="413"/>
        <v>3.0006151521615415E-3</v>
      </c>
      <c r="AG222" s="5">
        <f t="shared" si="414"/>
        <v>1.0901135926424212E-3</v>
      </c>
      <c r="AH222" s="5">
        <f t="shared" si="415"/>
        <v>7.3210678578836874E-3</v>
      </c>
      <c r="AI222" s="5">
        <f t="shared" si="416"/>
        <v>7.2724752756181581E-3</v>
      </c>
      <c r="AJ222" s="5">
        <f t="shared" si="417"/>
        <v>3.6121026099713064E-3</v>
      </c>
      <c r="AK222" s="5">
        <f t="shared" si="418"/>
        <v>1.1960425916885185E-3</v>
      </c>
      <c r="AL222" s="5">
        <f t="shared" si="419"/>
        <v>1.2863080848647698E-5</v>
      </c>
      <c r="AM222" s="5">
        <f t="shared" si="420"/>
        <v>1.0037202525450125E-3</v>
      </c>
      <c r="AN222" s="5">
        <f t="shared" si="421"/>
        <v>1.0939447763452102E-3</v>
      </c>
      <c r="AO222" s="5">
        <f t="shared" si="422"/>
        <v>5.9613979625229498E-4</v>
      </c>
      <c r="AP222" s="5">
        <f t="shared" si="423"/>
        <v>2.1657562268242669E-4</v>
      </c>
      <c r="AQ222" s="5">
        <f t="shared" si="424"/>
        <v>5.901090730121712E-5</v>
      </c>
      <c r="AR222" s="5">
        <f t="shared" si="425"/>
        <v>1.5958318904283574E-3</v>
      </c>
      <c r="AS222" s="5">
        <f t="shared" si="426"/>
        <v>1.5852397754633131E-3</v>
      </c>
      <c r="AT222" s="5">
        <f t="shared" si="427"/>
        <v>7.8735898210319439E-4</v>
      </c>
      <c r="AU222" s="5">
        <f t="shared" si="428"/>
        <v>2.6071099833772975E-4</v>
      </c>
      <c r="AV222" s="5">
        <f t="shared" si="429"/>
        <v>6.4745141224553215E-5</v>
      </c>
      <c r="AW222" s="5">
        <f t="shared" si="430"/>
        <v>3.8684147571144054E-7</v>
      </c>
      <c r="AX222" s="5">
        <f t="shared" si="431"/>
        <v>1.6617636620706728E-4</v>
      </c>
      <c r="AY222" s="5">
        <f t="shared" si="432"/>
        <v>1.8111397802655934E-4</v>
      </c>
      <c r="AZ222" s="5">
        <f t="shared" si="433"/>
        <v>9.8697166707000615E-5</v>
      </c>
      <c r="BA222" s="5">
        <f t="shared" si="434"/>
        <v>3.5856355289378386E-5</v>
      </c>
      <c r="BB222" s="5">
        <f t="shared" si="435"/>
        <v>9.769871751649836E-6</v>
      </c>
      <c r="BC222" s="5">
        <f t="shared" si="436"/>
        <v>2.1296173194035796E-6</v>
      </c>
      <c r="BD222" s="5">
        <f t="shared" si="437"/>
        <v>2.8988023240418336E-4</v>
      </c>
      <c r="BE222" s="5">
        <f t="shared" si="438"/>
        <v>2.8795619218031324E-4</v>
      </c>
      <c r="BF222" s="5">
        <f t="shared" si="439"/>
        <v>1.4302246125456894E-4</v>
      </c>
      <c r="BG222" s="5">
        <f t="shared" si="440"/>
        <v>4.7357723104644644E-5</v>
      </c>
      <c r="BH222" s="5">
        <f t="shared" si="441"/>
        <v>1.1760848180679802E-5</v>
      </c>
      <c r="BI222" s="5">
        <f t="shared" si="442"/>
        <v>2.3365574332763287E-6</v>
      </c>
      <c r="BJ222" s="8">
        <f t="shared" si="443"/>
        <v>0.32480840624768648</v>
      </c>
      <c r="BK222" s="8">
        <f t="shared" si="444"/>
        <v>0.30071248772421422</v>
      </c>
      <c r="BL222" s="8">
        <f t="shared" si="445"/>
        <v>0.34757019318356952</v>
      </c>
      <c r="BM222" s="8">
        <f t="shared" si="446"/>
        <v>0.34562428043325893</v>
      </c>
      <c r="BN222" s="8">
        <f t="shared" si="447"/>
        <v>0.65415509249420711</v>
      </c>
    </row>
    <row r="223" spans="1:66" x14ac:dyDescent="0.25">
      <c r="A223" t="s">
        <v>91</v>
      </c>
      <c r="B223" t="s">
        <v>351</v>
      </c>
      <c r="C223" t="s">
        <v>100</v>
      </c>
      <c r="D223" s="16"/>
      <c r="E223">
        <f>VLOOKUP(A223,home!$A$2:$E$405,3,FALSE)</f>
        <v>1.53296703296703</v>
      </c>
      <c r="F223">
        <f>VLOOKUP(B223,home!$B$2:$E$405,3,FALSE)</f>
        <v>0.65</v>
      </c>
      <c r="G223">
        <f>VLOOKUP(C223,away!$B$2:$E$405,4,FALSE)</f>
        <v>1.21</v>
      </c>
      <c r="H223">
        <f>VLOOKUP(A223,away!$A$2:$E$405,3,FALSE)</f>
        <v>1.2527472527472501</v>
      </c>
      <c r="I223">
        <f>VLOOKUP(C223,away!$B$2:$E$405,3,FALSE)</f>
        <v>1.1200000000000001</v>
      </c>
      <c r="J223">
        <f>VLOOKUP(B223,home!$B$2:$E$405,4,FALSE)</f>
        <v>0.9</v>
      </c>
      <c r="K223" s="3">
        <f t="shared" si="392"/>
        <v>1.2056785714285692</v>
      </c>
      <c r="L223" s="3">
        <f t="shared" si="393"/>
        <v>1.2627692307692282</v>
      </c>
      <c r="M223" s="5">
        <f t="shared" si="394"/>
        <v>8.4716253382460263E-2</v>
      </c>
      <c r="N223" s="5">
        <f t="shared" si="395"/>
        <v>0.10214057135494538</v>
      </c>
      <c r="O223" s="5">
        <f t="shared" si="396"/>
        <v>0.10697707811742037</v>
      </c>
      <c r="P223" s="5">
        <f t="shared" si="397"/>
        <v>0.12897997072021383</v>
      </c>
      <c r="Q223" s="5">
        <f t="shared" si="398"/>
        <v>6.1574349078064208E-2</v>
      </c>
      <c r="R223" s="5">
        <f t="shared" si="399"/>
        <v>6.7543681322137283E-2</v>
      </c>
      <c r="S223" s="5">
        <f t="shared" si="400"/>
        <v>4.9092801507294725E-2</v>
      </c>
      <c r="T223" s="5">
        <f t="shared" si="401"/>
        <v>7.7754193420423071E-2</v>
      </c>
      <c r="U223" s="5">
        <f t="shared" si="402"/>
        <v>8.1435969205501016E-2</v>
      </c>
      <c r="V223" s="5">
        <f t="shared" si="403"/>
        <v>8.3048317808203133E-3</v>
      </c>
      <c r="W223" s="5">
        <f t="shared" si="404"/>
        <v>2.474629107769483E-2</v>
      </c>
      <c r="X223" s="5">
        <f t="shared" si="405"/>
        <v>3.1248854948572113E-2</v>
      </c>
      <c r="Y223" s="5">
        <f t="shared" si="406"/>
        <v>1.9730046262913803E-2</v>
      </c>
      <c r="Z223" s="5">
        <f t="shared" si="407"/>
        <v>2.8430694168825724E-2</v>
      </c>
      <c r="AA223" s="5">
        <f t="shared" si="408"/>
        <v>3.4278278730192346E-2</v>
      </c>
      <c r="AB223" s="5">
        <f t="shared" si="409"/>
        <v>2.0664293065224316E-2</v>
      </c>
      <c r="AC223" s="5">
        <f t="shared" si="410"/>
        <v>7.9025343216213885E-4</v>
      </c>
      <c r="AD223" s="5">
        <f t="shared" si="411"/>
        <v>7.4590182186776649E-3</v>
      </c>
      <c r="AE223" s="5">
        <f t="shared" si="412"/>
        <v>9.4190186982932526E-3</v>
      </c>
      <c r="AF223" s="5">
        <f t="shared" si="413"/>
        <v>5.947023498122375E-3</v>
      </c>
      <c r="AG223" s="5">
        <f t="shared" si="414"/>
        <v>2.5032394293635048E-3</v>
      </c>
      <c r="AH223" s="5">
        <f t="shared" si="415"/>
        <v>8.975351451450812E-3</v>
      </c>
      <c r="AI223" s="5">
        <f t="shared" si="416"/>
        <v>1.0821388916054549E-2</v>
      </c>
      <c r="AJ223" s="5">
        <f t="shared" si="417"/>
        <v>6.5235583645908025E-3</v>
      </c>
      <c r="AK223" s="5">
        <f t="shared" si="418"/>
        <v>2.6217715098835769E-3</v>
      </c>
      <c r="AL223" s="5">
        <f t="shared" si="419"/>
        <v>4.8126238105295666E-5</v>
      </c>
      <c r="AM223" s="5">
        <f t="shared" si="420"/>
        <v>1.7986356860309894E-3</v>
      </c>
      <c r="AN223" s="5">
        <f t="shared" si="421"/>
        <v>2.2712618016834355E-3</v>
      </c>
      <c r="AO223" s="5">
        <f t="shared" si="422"/>
        <v>1.4340397590936619E-3</v>
      </c>
      <c r="AP223" s="5">
        <f t="shared" si="423"/>
        <v>6.0362042782773073E-4</v>
      </c>
      <c r="AQ223" s="5">
        <f t="shared" si="424"/>
        <v>1.9055832583115404E-4</v>
      </c>
      <c r="AR223" s="5">
        <f t="shared" si="425"/>
        <v>2.2667595296464033E-3</v>
      </c>
      <c r="AS223" s="5">
        <f t="shared" si="426"/>
        <v>2.732983391476171E-3</v>
      </c>
      <c r="AT223" s="5">
        <f t="shared" si="427"/>
        <v>1.6475497555864984E-3</v>
      </c>
      <c r="AU223" s="5">
        <f t="shared" si="428"/>
        <v>6.621384785576726E-4</v>
      </c>
      <c r="AV223" s="5">
        <f t="shared" si="429"/>
        <v>1.9958154372882531E-4</v>
      </c>
      <c r="AW223" s="5">
        <f t="shared" si="430"/>
        <v>2.0353305344002225E-6</v>
      </c>
      <c r="AX223" s="5">
        <f t="shared" si="431"/>
        <v>3.6142941740904794E-4</v>
      </c>
      <c r="AY223" s="5">
        <f t="shared" si="432"/>
        <v>4.5640194739899372E-4</v>
      </c>
      <c r="AZ223" s="5">
        <f t="shared" si="433"/>
        <v>2.8816516801930258E-4</v>
      </c>
      <c r="BA223" s="5">
        <f t="shared" si="434"/>
        <v>1.2129536918474001E-4</v>
      </c>
      <c r="BB223" s="5">
        <f t="shared" si="435"/>
        <v>3.8292015010320927E-5</v>
      </c>
      <c r="BC223" s="5">
        <f t="shared" si="436"/>
        <v>9.6707956678373389E-6</v>
      </c>
      <c r="BD223" s="5">
        <f t="shared" si="437"/>
        <v>4.7706569793173409E-4</v>
      </c>
      <c r="BE223" s="5">
        <f t="shared" si="438"/>
        <v>5.7518788915990652E-4</v>
      </c>
      <c r="BF223" s="5">
        <f t="shared" si="439"/>
        <v>3.4674585625266521E-4</v>
      </c>
      <c r="BG223" s="5">
        <f t="shared" si="440"/>
        <v>1.3935468287182978E-4</v>
      </c>
      <c r="BH223" s="5">
        <f t="shared" si="441"/>
        <v>4.2004238741697276E-5</v>
      </c>
      <c r="BI223" s="5">
        <f t="shared" si="442"/>
        <v>1.0128722112006814E-5</v>
      </c>
      <c r="BJ223" s="8">
        <f t="shared" si="443"/>
        <v>0.35009597670022741</v>
      </c>
      <c r="BK223" s="8">
        <f t="shared" si="444"/>
        <v>0.27238863900845556</v>
      </c>
      <c r="BL223" s="8">
        <f t="shared" si="445"/>
        <v>0.34894087046852035</v>
      </c>
      <c r="BM223" s="8">
        <f t="shared" si="446"/>
        <v>0.44746990975392309</v>
      </c>
      <c r="BN223" s="8">
        <f t="shared" si="447"/>
        <v>0.55193190397524128</v>
      </c>
    </row>
    <row r="224" spans="1:66" x14ac:dyDescent="0.25">
      <c r="A224" t="s">
        <v>91</v>
      </c>
      <c r="B224" t="s">
        <v>107</v>
      </c>
      <c r="C224" t="s">
        <v>93</v>
      </c>
      <c r="D224" s="16"/>
      <c r="E224">
        <f>VLOOKUP(A224,home!$A$2:$E$405,3,FALSE)</f>
        <v>1.53296703296703</v>
      </c>
      <c r="F224">
        <f>VLOOKUP(B224,home!$B$2:$E$405,3,FALSE)</f>
        <v>0.93</v>
      </c>
      <c r="G224">
        <f>VLOOKUP(C224,away!$B$2:$E$405,4,FALSE)</f>
        <v>1.3</v>
      </c>
      <c r="H224">
        <f>VLOOKUP(A224,away!$A$2:$E$405,3,FALSE)</f>
        <v>1.2527472527472501</v>
      </c>
      <c r="I224">
        <f>VLOOKUP(C224,away!$B$2:$E$405,3,FALSE)</f>
        <v>1.03</v>
      </c>
      <c r="J224">
        <f>VLOOKUP(B224,home!$B$2:$E$405,4,FALSE)</f>
        <v>1.03</v>
      </c>
      <c r="K224" s="3">
        <f t="shared" si="392"/>
        <v>1.8533571428571394</v>
      </c>
      <c r="L224" s="3">
        <f t="shared" si="393"/>
        <v>1.3290395604395577</v>
      </c>
      <c r="M224" s="5">
        <f t="shared" si="394"/>
        <v>4.1486105986970404E-2</v>
      </c>
      <c r="N224" s="5">
        <f t="shared" si="395"/>
        <v>7.6888570860279934E-2</v>
      </c>
      <c r="O224" s="5">
        <f t="shared" si="396"/>
        <v>5.5136676065272054E-2</v>
      </c>
      <c r="P224" s="5">
        <f t="shared" si="397"/>
        <v>0.10218795241897224</v>
      </c>
      <c r="Q224" s="5">
        <f t="shared" si="398"/>
        <v>7.1250991003988573E-2</v>
      </c>
      <c r="R224" s="5">
        <f t="shared" si="399"/>
        <v>3.663941186094373E-2</v>
      </c>
      <c r="S224" s="5">
        <f t="shared" si="400"/>
        <v>6.292695693626793E-2</v>
      </c>
      <c r="T224" s="5">
        <f t="shared" si="401"/>
        <v>9.4695385764823864E-2</v>
      </c>
      <c r="U224" s="5">
        <f t="shared" si="402"/>
        <v>6.7905915682564655E-2</v>
      </c>
      <c r="V224" s="5">
        <f t="shared" si="403"/>
        <v>1.7222303784451651E-2</v>
      </c>
      <c r="W224" s="5">
        <f t="shared" si="404"/>
        <v>4.4017844370964003E-2</v>
      </c>
      <c r="X224" s="5">
        <f t="shared" si="405"/>
        <v>5.8501456534282868E-2</v>
      </c>
      <c r="Y224" s="5">
        <f t="shared" si="406"/>
        <v>3.8875375038698604E-2</v>
      </c>
      <c r="Z224" s="5">
        <f t="shared" si="407"/>
        <v>1.6231742611477525E-2</v>
      </c>
      <c r="AA224" s="5">
        <f t="shared" si="408"/>
        <v>3.0083216110000473E-2</v>
      </c>
      <c r="AB224" s="5">
        <f t="shared" si="409"/>
        <v>2.7877471728792177E-2</v>
      </c>
      <c r="AC224" s="5">
        <f t="shared" si="410"/>
        <v>2.6513574813206236E-3</v>
      </c>
      <c r="AD224" s="5">
        <f t="shared" si="411"/>
        <v>2.0395196569525004E-2</v>
      </c>
      <c r="AE224" s="5">
        <f t="shared" si="412"/>
        <v>2.7106023083839893E-2</v>
      </c>
      <c r="AF224" s="5">
        <f t="shared" si="413"/>
        <v>1.8012488502305541E-2</v>
      </c>
      <c r="AG224" s="5">
        <f t="shared" si="414"/>
        <v>7.9797699338422477E-3</v>
      </c>
      <c r="AH224" s="5">
        <f t="shared" si="415"/>
        <v>5.3931570163815289E-3</v>
      </c>
      <c r="AI224" s="5">
        <f t="shared" si="416"/>
        <v>9.9954460788608066E-3</v>
      </c>
      <c r="AJ224" s="5">
        <f t="shared" si="417"/>
        <v>9.2625656931500325E-3</v>
      </c>
      <c r="AK224" s="5">
        <f t="shared" si="418"/>
        <v>5.7222807628610345E-3</v>
      </c>
      <c r="AL224" s="5">
        <f t="shared" si="419"/>
        <v>2.6123135512595138E-4</v>
      </c>
      <c r="AM224" s="5">
        <f t="shared" si="420"/>
        <v>7.5599166484209166E-3</v>
      </c>
      <c r="AN224" s="5">
        <f t="shared" si="421"/>
        <v>1.0047428299377031E-2</v>
      </c>
      <c r="AO224" s="5">
        <f t="shared" si="422"/>
        <v>6.6767148452760118E-3</v>
      </c>
      <c r="AP224" s="5">
        <f t="shared" si="423"/>
        <v>2.9578727210486338E-3</v>
      </c>
      <c r="AQ224" s="5">
        <f t="shared" si="424"/>
        <v>9.8278246525465812E-4</v>
      </c>
      <c r="AR224" s="5">
        <f t="shared" si="425"/>
        <v>1.4335438060866462E-3</v>
      </c>
      <c r="AS224" s="5">
        <f t="shared" si="426"/>
        <v>2.6568686526092958E-3</v>
      </c>
      <c r="AT224" s="5">
        <f t="shared" si="427"/>
        <v>2.4620632474733313E-3</v>
      </c>
      <c r="AU224" s="5">
        <f t="shared" si="428"/>
        <v>1.5210275019569147E-3</v>
      </c>
      <c r="AV224" s="5">
        <f t="shared" si="429"/>
        <v>7.0475179630849949E-4</v>
      </c>
      <c r="AW224" s="5">
        <f t="shared" si="430"/>
        <v>1.78739207131837E-5</v>
      </c>
      <c r="AX224" s="5">
        <f t="shared" si="431"/>
        <v>2.3352042532925879E-3</v>
      </c>
      <c r="AY224" s="5">
        <f t="shared" si="432"/>
        <v>3.1035788343325666E-3</v>
      </c>
      <c r="AZ224" s="5">
        <f t="shared" si="433"/>
        <v>2.062389524885435E-3</v>
      </c>
      <c r="BA224" s="5">
        <f t="shared" si="434"/>
        <v>9.1366575586962907E-4</v>
      </c>
      <c r="BB224" s="5">
        <f t="shared" si="435"/>
        <v>3.0357448364241185E-4</v>
      </c>
      <c r="BC224" s="5">
        <f t="shared" si="436"/>
        <v>8.069249966015542E-5</v>
      </c>
      <c r="BD224" s="5">
        <f t="shared" si="437"/>
        <v>3.175394049853747E-4</v>
      </c>
      <c r="BE224" s="5">
        <f t="shared" si="438"/>
        <v>5.8851392436825016E-4</v>
      </c>
      <c r="BF224" s="5">
        <f t="shared" si="439"/>
        <v>5.453632426993915E-4</v>
      </c>
      <c r="BG224" s="5">
        <f t="shared" si="440"/>
        <v>3.3691762043621629E-4</v>
      </c>
      <c r="BH224" s="5">
        <f t="shared" si="441"/>
        <v>1.5610716959747292E-4</v>
      </c>
      <c r="BI224" s="5">
        <f t="shared" si="442"/>
        <v>5.7864467564937445E-5</v>
      </c>
      <c r="BJ224" s="8">
        <f t="shared" si="443"/>
        <v>0.49474692199361053</v>
      </c>
      <c r="BK224" s="8">
        <f t="shared" si="444"/>
        <v>0.2298394867974414</v>
      </c>
      <c r="BL224" s="8">
        <f t="shared" si="445"/>
        <v>0.25879670183291281</v>
      </c>
      <c r="BM224" s="8">
        <f t="shared" si="446"/>
        <v>0.61293944012539547</v>
      </c>
      <c r="BN224" s="8">
        <f t="shared" si="447"/>
        <v>0.38358970819642696</v>
      </c>
    </row>
    <row r="225" spans="1:66" x14ac:dyDescent="0.25">
      <c r="A225" t="s">
        <v>91</v>
      </c>
      <c r="B225" t="s">
        <v>129</v>
      </c>
      <c r="C225" t="s">
        <v>371</v>
      </c>
      <c r="D225" s="16"/>
      <c r="E225">
        <f>VLOOKUP(A225,home!$A$2:$E$405,3,FALSE)</f>
        <v>1.53296703296703</v>
      </c>
      <c r="F225">
        <f>VLOOKUP(B225,home!$B$2:$E$405,3,FALSE)</f>
        <v>1.1200000000000001</v>
      </c>
      <c r="G225">
        <f>VLOOKUP(C225,away!$B$2:$E$405,4,FALSE)</f>
        <v>0.98</v>
      </c>
      <c r="H225">
        <f>VLOOKUP(A225,away!$A$2:$E$405,3,FALSE)</f>
        <v>1.2527472527472501</v>
      </c>
      <c r="I225">
        <f>VLOOKUP(C225,away!$B$2:$E$405,3,FALSE)</f>
        <v>0.33</v>
      </c>
      <c r="J225">
        <f>VLOOKUP(B225,home!$B$2:$E$405,4,FALSE)</f>
        <v>1.03</v>
      </c>
      <c r="K225" s="3">
        <f t="shared" si="392"/>
        <v>1.6825846153846122</v>
      </c>
      <c r="L225" s="3">
        <f t="shared" si="393"/>
        <v>0.42580879120879034</v>
      </c>
      <c r="M225" s="5">
        <f t="shared" si="394"/>
        <v>0.12143290310093527</v>
      </c>
      <c r="N225" s="5">
        <f t="shared" si="395"/>
        <v>0.20432113455912404</v>
      </c>
      <c r="O225" s="5">
        <f t="shared" si="396"/>
        <v>5.170719768238341E-2</v>
      </c>
      <c r="P225" s="5">
        <f t="shared" si="397"/>
        <v>8.7001735325029195E-2</v>
      </c>
      <c r="Q225" s="5">
        <f t="shared" si="398"/>
        <v>0.17189379880355574</v>
      </c>
      <c r="R225" s="5">
        <f t="shared" si="399"/>
        <v>1.1008689670964822E-2</v>
      </c>
      <c r="S225" s="5">
        <f t="shared" si="400"/>
        <v>1.55833010581877E-2</v>
      </c>
      <c r="T225" s="5">
        <f t="shared" si="401"/>
        <v>7.3193890684829066E-2</v>
      </c>
      <c r="U225" s="5">
        <f t="shared" si="402"/>
        <v>1.8523051875908896E-2</v>
      </c>
      <c r="V225" s="5">
        <f t="shared" si="403"/>
        <v>1.2405334775495746E-3</v>
      </c>
      <c r="W225" s="5">
        <f t="shared" si="404"/>
        <v>9.6408620448960231E-2</v>
      </c>
      <c r="X225" s="5">
        <f t="shared" si="405"/>
        <v>4.1051638135478817E-2</v>
      </c>
      <c r="Y225" s="5">
        <f t="shared" si="406"/>
        <v>8.7400742058044573E-3</v>
      </c>
      <c r="Z225" s="5">
        <f t="shared" si="407"/>
        <v>1.5625322805287421E-3</v>
      </c>
      <c r="AA225" s="5">
        <f t="shared" si="408"/>
        <v>2.6290927762594946E-3</v>
      </c>
      <c r="AB225" s="5">
        <f t="shared" si="409"/>
        <v>2.2118355288765225E-3</v>
      </c>
      <c r="AC225" s="5">
        <f t="shared" si="410"/>
        <v>5.5549485826905479E-5</v>
      </c>
      <c r="AD225" s="5">
        <f t="shared" si="411"/>
        <v>4.0553915389468738E-2</v>
      </c>
      <c r="AE225" s="5">
        <f t="shared" si="412"/>
        <v>1.7268213690773242E-2</v>
      </c>
      <c r="AF225" s="5">
        <f t="shared" si="413"/>
        <v>3.6764785990016187E-3</v>
      </c>
      <c r="AG225" s="5">
        <f t="shared" si="414"/>
        <v>5.2182563604862204E-4</v>
      </c>
      <c r="AH225" s="5">
        <f t="shared" si="415"/>
        <v>1.6633499539916454E-4</v>
      </c>
      <c r="AI225" s="5">
        <f t="shared" si="416"/>
        <v>2.7987270425870449E-4</v>
      </c>
      <c r="AJ225" s="5">
        <f t="shared" si="417"/>
        <v>2.3545475322589188E-4</v>
      </c>
      <c r="AK225" s="5">
        <f t="shared" si="418"/>
        <v>1.3205751513235535E-4</v>
      </c>
      <c r="AL225" s="5">
        <f t="shared" si="419"/>
        <v>1.5919578763053281E-6</v>
      </c>
      <c r="AM225" s="5">
        <f t="shared" si="420"/>
        <v>1.3647078825585857E-2</v>
      </c>
      <c r="AN225" s="5">
        <f t="shared" si="421"/>
        <v>5.8110461382537906E-3</v>
      </c>
      <c r="AO225" s="5">
        <f t="shared" si="422"/>
        <v>1.2371972658941778E-3</v>
      </c>
      <c r="AP225" s="5">
        <f t="shared" si="423"/>
        <v>1.7560315742574007E-4</v>
      </c>
      <c r="AQ225" s="5">
        <f t="shared" si="424"/>
        <v>1.8693342048975324E-5</v>
      </c>
      <c r="AR225" s="5">
        <f t="shared" si="425"/>
        <v>1.4165380665327601E-5</v>
      </c>
      <c r="AS225" s="5">
        <f t="shared" si="426"/>
        <v>2.3834451578546864E-5</v>
      </c>
      <c r="AT225" s="5">
        <f t="shared" si="427"/>
        <v>2.0051740771096226E-5</v>
      </c>
      <c r="AU225" s="5">
        <f t="shared" si="428"/>
        <v>1.1246250177708962E-5</v>
      </c>
      <c r="AV225" s="5">
        <f t="shared" si="429"/>
        <v>4.7306918824448942E-6</v>
      </c>
      <c r="AW225" s="5">
        <f t="shared" si="430"/>
        <v>3.1682584983620232E-8</v>
      </c>
      <c r="AX225" s="5">
        <f t="shared" si="431"/>
        <v>3.8270608128119789E-3</v>
      </c>
      <c r="AY225" s="5">
        <f t="shared" si="432"/>
        <v>1.6295961385859993E-3</v>
      </c>
      <c r="AZ225" s="5">
        <f t="shared" si="433"/>
        <v>3.4694818096490834E-4</v>
      </c>
      <c r="BA225" s="5">
        <f t="shared" si="434"/>
        <v>4.9244528516252083E-5</v>
      </c>
      <c r="BB225" s="5">
        <f t="shared" si="435"/>
        <v>5.242188290288026E-6</v>
      </c>
      <c r="BC225" s="5">
        <f t="shared" si="436"/>
        <v>4.464339718352843E-7</v>
      </c>
      <c r="BD225" s="5">
        <f t="shared" si="437"/>
        <v>1.0052906030192518E-6</v>
      </c>
      <c r="BE225" s="5">
        <f t="shared" si="438"/>
        <v>1.6914865026309129E-6</v>
      </c>
      <c r="BF225" s="5">
        <f t="shared" si="439"/>
        <v>1.4230345832287492E-6</v>
      </c>
      <c r="BG225" s="5">
        <f t="shared" si="440"/>
        <v>7.9812536563364887E-7</v>
      </c>
      <c r="BH225" s="5">
        <f t="shared" si="441"/>
        <v>3.3572836534084934E-7</v>
      </c>
      <c r="BI225" s="5">
        <f t="shared" si="442"/>
        <v>1.1297827649414736E-7</v>
      </c>
      <c r="BJ225" s="8">
        <f t="shared" si="443"/>
        <v>0.68437774716539446</v>
      </c>
      <c r="BK225" s="8">
        <f t="shared" si="444"/>
        <v>0.22694521054399092</v>
      </c>
      <c r="BL225" s="8">
        <f t="shared" si="445"/>
        <v>8.6972982661180767E-2</v>
      </c>
      <c r="BM225" s="8">
        <f t="shared" si="446"/>
        <v>0.35086344905310135</v>
      </c>
      <c r="BN225" s="8">
        <f t="shared" si="447"/>
        <v>0.64736545914199239</v>
      </c>
    </row>
    <row r="226" spans="1:66" x14ac:dyDescent="0.25">
      <c r="A226" t="s">
        <v>91</v>
      </c>
      <c r="B226" t="s">
        <v>105</v>
      </c>
      <c r="C226" t="s">
        <v>97</v>
      </c>
      <c r="D226" s="16"/>
      <c r="E226">
        <f>VLOOKUP(A226,home!$A$2:$E$405,3,FALSE)</f>
        <v>1.53296703296703</v>
      </c>
      <c r="F226">
        <f>VLOOKUP(B226,home!$B$2:$E$405,3,FALSE)</f>
        <v>1.3</v>
      </c>
      <c r="G226">
        <f>VLOOKUP(C226,away!$B$2:$E$405,4,FALSE)</f>
        <v>0.93</v>
      </c>
      <c r="H226">
        <f>VLOOKUP(A226,away!$A$2:$E$405,3,FALSE)</f>
        <v>1.2527472527472501</v>
      </c>
      <c r="I226">
        <f>VLOOKUP(C226,away!$B$2:$E$405,3,FALSE)</f>
        <v>0.75</v>
      </c>
      <c r="J226">
        <f>VLOOKUP(B226,home!$B$2:$E$405,4,FALSE)</f>
        <v>0.71</v>
      </c>
      <c r="K226" s="3">
        <f t="shared" si="392"/>
        <v>1.8533571428571394</v>
      </c>
      <c r="L226" s="3">
        <f t="shared" si="393"/>
        <v>0.66708791208791063</v>
      </c>
      <c r="M226" s="5">
        <f t="shared" si="394"/>
        <v>8.0423805770963988E-2</v>
      </c>
      <c r="N226" s="5">
        <f t="shared" si="395"/>
        <v>0.14905403488137134</v>
      </c>
      <c r="O226" s="5">
        <f t="shared" si="396"/>
        <v>5.3649748673916017E-2</v>
      </c>
      <c r="P226" s="5">
        <f t="shared" si="397"/>
        <v>9.9432144917292589E-2</v>
      </c>
      <c r="Q226" s="5">
        <f t="shared" si="398"/>
        <v>0.1381251801095334</v>
      </c>
      <c r="R226" s="5">
        <f t="shared" si="399"/>
        <v>1.7894549413461892E-2</v>
      </c>
      <c r="S226" s="5">
        <f t="shared" si="400"/>
        <v>3.0733286456903059E-2</v>
      </c>
      <c r="T226" s="5">
        <f t="shared" si="401"/>
        <v>9.214163800603524E-2</v>
      </c>
      <c r="U226" s="5">
        <f t="shared" si="402"/>
        <v>3.3164990973649638E-2</v>
      </c>
      <c r="V226" s="5">
        <f t="shared" si="403"/>
        <v>4.2219071876279605E-3</v>
      </c>
      <c r="W226" s="5">
        <f t="shared" si="404"/>
        <v>8.5331763054810883E-2</v>
      </c>
      <c r="X226" s="5">
        <f t="shared" si="405"/>
        <v>5.6923787651014093E-2</v>
      </c>
      <c r="Y226" s="5">
        <f t="shared" si="406"/>
        <v>1.898658532612529E-2</v>
      </c>
      <c r="Z226" s="5">
        <f t="shared" si="407"/>
        <v>3.9790792019934133E-3</v>
      </c>
      <c r="AA226" s="5">
        <f t="shared" si="408"/>
        <v>7.3746548610087786E-3</v>
      </c>
      <c r="AB226" s="5">
        <f t="shared" si="409"/>
        <v>6.833934631378373E-3</v>
      </c>
      <c r="AC226" s="5">
        <f t="shared" si="410"/>
        <v>3.2623525093357955E-4</v>
      </c>
      <c r="AD226" s="5">
        <f t="shared" si="411"/>
        <v>3.9537558142556654E-2</v>
      </c>
      <c r="AE226" s="5">
        <f t="shared" si="412"/>
        <v>2.6375027110372488E-2</v>
      </c>
      <c r="AF226" s="5">
        <f t="shared" si="413"/>
        <v>8.7972308831602095E-3</v>
      </c>
      <c r="AG226" s="5">
        <f t="shared" si="414"/>
        <v>1.9561754606675433E-3</v>
      </c>
      <c r="AH226" s="5">
        <f t="shared" si="415"/>
        <v>6.6359890922255385E-4</v>
      </c>
      <c r="AI226" s="5">
        <f t="shared" si="416"/>
        <v>1.2298857783998268E-3</v>
      </c>
      <c r="AJ226" s="5">
        <f t="shared" si="417"/>
        <v>1.1397087961478661E-3</v>
      </c>
      <c r="AK226" s="5">
        <f t="shared" si="418"/>
        <v>7.0409581270591977E-4</v>
      </c>
      <c r="AL226" s="5">
        <f t="shared" si="419"/>
        <v>1.6133666113905004E-5</v>
      </c>
      <c r="AM226" s="5">
        <f t="shared" si="420"/>
        <v>1.4655443158927361E-2</v>
      </c>
      <c r="AN226" s="5">
        <f t="shared" si="421"/>
        <v>9.7764689776119063E-3</v>
      </c>
      <c r="AO226" s="5">
        <f t="shared" si="422"/>
        <v>3.260882138933678E-3</v>
      </c>
      <c r="AP226" s="5">
        <f t="shared" si="423"/>
        <v>7.2509835254200912E-4</v>
      </c>
      <c r="AQ226" s="5">
        <f t="shared" si="424"/>
        <v>1.2092608651390815E-4</v>
      </c>
      <c r="AR226" s="5">
        <f t="shared" si="425"/>
        <v>8.853576216341767E-5</v>
      </c>
      <c r="AS226" s="5">
        <f t="shared" si="426"/>
        <v>1.6408838720387102E-4</v>
      </c>
      <c r="AT226" s="5">
        <f t="shared" si="427"/>
        <v>1.5205719224210121E-4</v>
      </c>
      <c r="AU226" s="5">
        <f t="shared" si="428"/>
        <v>9.3938761121566496E-5</v>
      </c>
      <c r="AV226" s="5">
        <f t="shared" si="429"/>
        <v>4.352551847895143E-5</v>
      </c>
      <c r="AW226" s="5">
        <f t="shared" si="430"/>
        <v>5.5408035376075015E-7</v>
      </c>
      <c r="AX226" s="5">
        <f t="shared" si="431"/>
        <v>4.5269617100558088E-3</v>
      </c>
      <c r="AY226" s="5">
        <f t="shared" si="432"/>
        <v>3.0198814352630468E-3</v>
      </c>
      <c r="AZ226" s="5">
        <f t="shared" si="433"/>
        <v>1.0072632007013342E-3</v>
      </c>
      <c r="BA226" s="5">
        <f t="shared" si="434"/>
        <v>2.2397770182627972E-4</v>
      </c>
      <c r="BB226" s="5">
        <f t="shared" si="435"/>
        <v>3.7353204366385386E-5</v>
      </c>
      <c r="BC226" s="5">
        <f t="shared" si="436"/>
        <v>4.9835742221130102E-6</v>
      </c>
      <c r="BD226" s="5">
        <f t="shared" si="437"/>
        <v>9.8435227877843547E-6</v>
      </c>
      <c r="BE226" s="5">
        <f t="shared" si="438"/>
        <v>1.8243563269617155E-5</v>
      </c>
      <c r="BF226" s="5">
        <f t="shared" si="439"/>
        <v>1.6905919148455554E-5</v>
      </c>
      <c r="BG226" s="5">
        <f t="shared" si="440"/>
        <v>1.0444235336785131E-5</v>
      </c>
      <c r="BH226" s="5">
        <f t="shared" si="441"/>
        <v>4.8392245407779132E-6</v>
      </c>
      <c r="BI226" s="5">
        <f t="shared" si="442"/>
        <v>1.7937622737080606E-6</v>
      </c>
      <c r="BJ226" s="8">
        <f t="shared" si="443"/>
        <v>0.65458822016661078</v>
      </c>
      <c r="BK226" s="8">
        <f t="shared" si="444"/>
        <v>0.21817339468509817</v>
      </c>
      <c r="BL226" s="8">
        <f t="shared" si="445"/>
        <v>0.12325938369845792</v>
      </c>
      <c r="BM226" s="8">
        <f t="shared" si="446"/>
        <v>0.45840128663071206</v>
      </c>
      <c r="BN226" s="8">
        <f t="shared" si="447"/>
        <v>0.53857946376653931</v>
      </c>
    </row>
    <row r="227" spans="1:66" x14ac:dyDescent="0.25">
      <c r="A227" t="s">
        <v>91</v>
      </c>
      <c r="B227" t="s">
        <v>108</v>
      </c>
      <c r="C227" t="s">
        <v>95</v>
      </c>
      <c r="D227" s="16"/>
      <c r="E227">
        <f>VLOOKUP(A227,home!$A$2:$E$405,3,FALSE)</f>
        <v>1.53296703296703</v>
      </c>
      <c r="F227">
        <f>VLOOKUP(B227,home!$B$2:$E$405,3,FALSE)</f>
        <v>1.1599999999999999</v>
      </c>
      <c r="G227">
        <f>VLOOKUP(C227,away!$B$2:$E$405,4,FALSE)</f>
        <v>0.82</v>
      </c>
      <c r="H227">
        <f>VLOOKUP(A227,away!$A$2:$E$405,3,FALSE)</f>
        <v>1.2527472527472501</v>
      </c>
      <c r="I227">
        <f>VLOOKUP(C227,away!$B$2:$E$405,3,FALSE)</f>
        <v>0.65</v>
      </c>
      <c r="J227">
        <f>VLOOKUP(B227,home!$B$2:$E$405,4,FALSE)</f>
        <v>0.53</v>
      </c>
      <c r="K227" s="3">
        <f t="shared" si="392"/>
        <v>1.4581582417582388</v>
      </c>
      <c r="L227" s="3">
        <f t="shared" si="393"/>
        <v>0.43157142857142772</v>
      </c>
      <c r="M227" s="5">
        <f t="shared" si="394"/>
        <v>0.15111265354917039</v>
      </c>
      <c r="N227" s="5">
        <f t="shared" si="395"/>
        <v>0.22034616120668021</v>
      </c>
      <c r="O227" s="5">
        <f t="shared" si="396"/>
        <v>6.5215903767434691E-2</v>
      </c>
      <c r="P227" s="5">
        <f t="shared" si="397"/>
        <v>9.509510757219708E-2</v>
      </c>
      <c r="Q227" s="5">
        <f t="shared" si="398"/>
        <v>0.16064978550165512</v>
      </c>
      <c r="R227" s="5">
        <f t="shared" si="399"/>
        <v>1.407266037724427E-2</v>
      </c>
      <c r="S227" s="5">
        <f t="shared" si="400"/>
        <v>1.4960824377994949E-2</v>
      </c>
      <c r="T227" s="5">
        <f t="shared" si="401"/>
        <v>6.9331857428642743E-2</v>
      </c>
      <c r="U227" s="5">
        <f t="shared" si="402"/>
        <v>2.052016571254334E-2</v>
      </c>
      <c r="V227" s="5">
        <f t="shared" si="403"/>
        <v>1.0460931483744172E-3</v>
      </c>
      <c r="W227" s="5">
        <f t="shared" si="404"/>
        <v>7.8084269588643881E-2</v>
      </c>
      <c r="X227" s="5">
        <f t="shared" si="405"/>
        <v>3.3698939775327529E-2</v>
      </c>
      <c r="Y227" s="5">
        <f t="shared" si="406"/>
        <v>7.2717497900903032E-3</v>
      </c>
      <c r="Z227" s="5">
        <f t="shared" si="407"/>
        <v>2.0244527142692786E-3</v>
      </c>
      <c r="AA227" s="5">
        <f t="shared" si="408"/>
        <v>2.951972410361586E-3</v>
      </c>
      <c r="AB227" s="5">
        <f t="shared" si="409"/>
        <v>2.1522214498058403E-3</v>
      </c>
      <c r="AC227" s="5">
        <f t="shared" si="410"/>
        <v>4.1144114233141648E-5</v>
      </c>
      <c r="AD227" s="5">
        <f t="shared" si="411"/>
        <v>2.8464805313088336E-2</v>
      </c>
      <c r="AE227" s="5">
        <f t="shared" si="412"/>
        <v>1.2284596692977099E-2</v>
      </c>
      <c r="AF227" s="5">
        <f t="shared" si="413"/>
        <v>2.6508404721059813E-3</v>
      </c>
      <c r="AG227" s="5">
        <f t="shared" si="414"/>
        <v>3.8134233648724536E-4</v>
      </c>
      <c r="AH227" s="5">
        <f t="shared" si="415"/>
        <v>2.1842398749312425E-4</v>
      </c>
      <c r="AI227" s="5">
        <f t="shared" si="416"/>
        <v>3.1849673756079768E-4</v>
      </c>
      <c r="AJ227" s="5">
        <f t="shared" si="417"/>
        <v>2.3220932142369399E-4</v>
      </c>
      <c r="AK227" s="5">
        <f t="shared" si="418"/>
        <v>1.1286597861568244E-4</v>
      </c>
      <c r="AL227" s="5">
        <f t="shared" si="419"/>
        <v>1.0356787144076585E-6</v>
      </c>
      <c r="AM227" s="5">
        <f t="shared" si="420"/>
        <v>8.3012380934646864E-3</v>
      </c>
      <c r="AN227" s="5">
        <f t="shared" si="421"/>
        <v>3.5825771829081096E-3</v>
      </c>
      <c r="AO227" s="5">
        <f t="shared" si="422"/>
        <v>7.7306897639752687E-4</v>
      </c>
      <c r="AP227" s="5">
        <f t="shared" si="423"/>
        <v>1.1121149417604399E-4</v>
      </c>
      <c r="AQ227" s="5">
        <f t="shared" si="424"/>
        <v>1.1998925853779581E-5</v>
      </c>
      <c r="AR227" s="5">
        <f t="shared" si="425"/>
        <v>1.8853110463335064E-5</v>
      </c>
      <c r="AS227" s="5">
        <f t="shared" si="426"/>
        <v>2.7490818404890514E-5</v>
      </c>
      <c r="AT227" s="5">
        <f t="shared" si="427"/>
        <v>2.0042981714885093E-5</v>
      </c>
      <c r="AU227" s="5">
        <f t="shared" si="428"/>
        <v>9.7419463256564582E-6</v>
      </c>
      <c r="AV227" s="5">
        <f t="shared" si="429"/>
        <v>3.5513248313805911E-6</v>
      </c>
      <c r="AW227" s="5">
        <f t="shared" si="430"/>
        <v>1.8104223064282048E-8</v>
      </c>
      <c r="AX227" s="5">
        <f t="shared" si="431"/>
        <v>2.0174197904638323E-3</v>
      </c>
      <c r="AY227" s="5">
        <f t="shared" si="432"/>
        <v>8.706607409987464E-4</v>
      </c>
      <c r="AZ227" s="5">
        <f t="shared" si="433"/>
        <v>1.8787614989694337E-4</v>
      </c>
      <c r="BA227" s="5">
        <f t="shared" si="434"/>
        <v>2.7027326135174514E-5</v>
      </c>
      <c r="BB227" s="5">
        <f t="shared" si="435"/>
        <v>2.9160554376557877E-6</v>
      </c>
      <c r="BC227" s="5">
        <f t="shared" si="436"/>
        <v>2.5169724220451765E-7</v>
      </c>
      <c r="BD227" s="5">
        <f t="shared" si="437"/>
        <v>1.3560773026127403E-6</v>
      </c>
      <c r="BE227" s="5">
        <f t="shared" si="438"/>
        <v>1.9773752952660486E-6</v>
      </c>
      <c r="BF227" s="5">
        <f t="shared" si="439"/>
        <v>1.44166304192066E-6</v>
      </c>
      <c r="BG227" s="5">
        <f t="shared" si="440"/>
        <v>7.0072428213828788E-7</v>
      </c>
      <c r="BH227" s="5">
        <f t="shared" si="441"/>
        <v>2.554417218000176E-7</v>
      </c>
      <c r="BI227" s="5">
        <f t="shared" si="442"/>
        <v>7.4494890386322123E-8</v>
      </c>
      <c r="BJ227" s="8">
        <f t="shared" si="443"/>
        <v>0.62905059453867307</v>
      </c>
      <c r="BK227" s="8">
        <f t="shared" si="444"/>
        <v>0.26312751918168303</v>
      </c>
      <c r="BL227" s="8">
        <f t="shared" si="445"/>
        <v>0.10588040570075727</v>
      </c>
      <c r="BM227" s="8">
        <f t="shared" si="446"/>
        <v>0.29272005752422542</v>
      </c>
      <c r="BN227" s="8">
        <f t="shared" si="447"/>
        <v>0.7064922719743818</v>
      </c>
    </row>
    <row r="228" spans="1:66" x14ac:dyDescent="0.25">
      <c r="A228" t="s">
        <v>91</v>
      </c>
      <c r="B228" t="s">
        <v>101</v>
      </c>
      <c r="C228" t="s">
        <v>109</v>
      </c>
      <c r="D228" s="16"/>
      <c r="E228">
        <f>VLOOKUP(A228,home!$A$2:$E$405,3,FALSE)</f>
        <v>1.53296703296703</v>
      </c>
      <c r="F228">
        <f>VLOOKUP(B228,home!$B$2:$E$405,3,FALSE)</f>
        <v>1.03</v>
      </c>
      <c r="G228">
        <f>VLOOKUP(C228,away!$B$2:$E$405,4,FALSE)</f>
        <v>1.06</v>
      </c>
      <c r="H228">
        <f>VLOOKUP(A228,away!$A$2:$E$405,3,FALSE)</f>
        <v>1.2527472527472501</v>
      </c>
      <c r="I228">
        <f>VLOOKUP(C228,away!$B$2:$E$405,3,FALSE)</f>
        <v>0.33</v>
      </c>
      <c r="J228">
        <f>VLOOKUP(B228,home!$B$2:$E$405,4,FALSE)</f>
        <v>0.91</v>
      </c>
      <c r="K228" s="3">
        <f t="shared" si="392"/>
        <v>1.6736934065934033</v>
      </c>
      <c r="L228" s="3">
        <f t="shared" si="393"/>
        <v>0.3761999999999992</v>
      </c>
      <c r="M228" s="5">
        <f t="shared" si="394"/>
        <v>0.12874862661110456</v>
      </c>
      <c r="N228" s="5">
        <f t="shared" si="395"/>
        <v>0.21548572746696165</v>
      </c>
      <c r="O228" s="5">
        <f t="shared" si="396"/>
        <v>4.8435233331097421E-2</v>
      </c>
      <c r="P228" s="5">
        <f t="shared" si="397"/>
        <v>8.1065730673070782E-2</v>
      </c>
      <c r="Q228" s="5">
        <f t="shared" si="398"/>
        <v>0.18032852063821841</v>
      </c>
      <c r="R228" s="5">
        <f t="shared" si="399"/>
        <v>9.1106673895794063E-3</v>
      </c>
      <c r="S228" s="5">
        <f t="shared" si="400"/>
        <v>1.2760626778196735E-2</v>
      </c>
      <c r="T228" s="5">
        <f t="shared" si="401"/>
        <v>6.7839589464097613E-2</v>
      </c>
      <c r="U228" s="5">
        <f t="shared" si="402"/>
        <v>1.5248463939604584E-2</v>
      </c>
      <c r="V228" s="5">
        <f t="shared" si="403"/>
        <v>8.9273835453148275E-4</v>
      </c>
      <c r="W228" s="5">
        <f t="shared" si="404"/>
        <v>0.10060488533764286</v>
      </c>
      <c r="X228" s="5">
        <f t="shared" si="405"/>
        <v>3.7847557864021157E-2</v>
      </c>
      <c r="Y228" s="5">
        <f t="shared" si="406"/>
        <v>7.1191256342223652E-3</v>
      </c>
      <c r="Z228" s="5">
        <f t="shared" si="407"/>
        <v>1.1424776906532553E-3</v>
      </c>
      <c r="AA228" s="5">
        <f t="shared" si="408"/>
        <v>1.9121573780264108E-3</v>
      </c>
      <c r="AB228" s="5">
        <f t="shared" si="409"/>
        <v>1.6001825979858671E-3</v>
      </c>
      <c r="AC228" s="5">
        <f t="shared" si="410"/>
        <v>3.5131679126843418E-5</v>
      </c>
      <c r="AD228" s="5">
        <f t="shared" si="411"/>
        <v>4.2095433315174555E-2</v>
      </c>
      <c r="AE228" s="5">
        <f t="shared" si="412"/>
        <v>1.5836302013168629E-2</v>
      </c>
      <c r="AF228" s="5">
        <f t="shared" si="413"/>
        <v>2.9788084086770131E-3</v>
      </c>
      <c r="AG228" s="5">
        <f t="shared" si="414"/>
        <v>3.7354257444809671E-4</v>
      </c>
      <c r="AH228" s="5">
        <f t="shared" si="415"/>
        <v>1.0745002680593842E-4</v>
      </c>
      <c r="AI228" s="5">
        <f t="shared" si="416"/>
        <v>1.7983840140338355E-4</v>
      </c>
      <c r="AJ228" s="5">
        <f t="shared" si="417"/>
        <v>1.5049717334057047E-4</v>
      </c>
      <c r="AK228" s="5">
        <f t="shared" si="418"/>
        <v>8.396204224368577E-5</v>
      </c>
      <c r="AL228" s="5">
        <f t="shared" si="419"/>
        <v>8.8481727942371466E-7</v>
      </c>
      <c r="AM228" s="5">
        <f t="shared" si="420"/>
        <v>1.4090969837459976E-2</v>
      </c>
      <c r="AN228" s="5">
        <f t="shared" si="421"/>
        <v>5.3010228528524309E-3</v>
      </c>
      <c r="AO228" s="5">
        <f t="shared" si="422"/>
        <v>9.9712239862154032E-4</v>
      </c>
      <c r="AP228" s="5">
        <f t="shared" si="423"/>
        <v>1.2503914878714089E-4</v>
      </c>
      <c r="AQ228" s="5">
        <f t="shared" si="424"/>
        <v>1.1759931943430574E-5</v>
      </c>
      <c r="AR228" s="5">
        <f t="shared" si="425"/>
        <v>8.0845400168787896E-6</v>
      </c>
      <c r="AS228" s="5">
        <f t="shared" si="426"/>
        <v>1.3531041321590551E-5</v>
      </c>
      <c r="AT228" s="5">
        <f t="shared" si="427"/>
        <v>1.13234073221445E-5</v>
      </c>
      <c r="AU228" s="5">
        <f t="shared" si="428"/>
        <v>6.3173040584149044E-6</v>
      </c>
      <c r="AV228" s="5">
        <f t="shared" si="429"/>
        <v>2.6433075375036935E-6</v>
      </c>
      <c r="AW228" s="5">
        <f t="shared" si="430"/>
        <v>1.5475539247088945E-8</v>
      </c>
      <c r="AX228" s="5">
        <f t="shared" si="431"/>
        <v>3.9306605515772178E-3</v>
      </c>
      <c r="AY228" s="5">
        <f t="shared" si="432"/>
        <v>1.4787144995033459E-3</v>
      </c>
      <c r="AZ228" s="5">
        <f t="shared" si="433"/>
        <v>2.7814619735657884E-4</v>
      </c>
      <c r="BA228" s="5">
        <f t="shared" si="434"/>
        <v>3.4879533148514909E-5</v>
      </c>
      <c r="BB228" s="5">
        <f t="shared" si="435"/>
        <v>3.2804200926178203E-6</v>
      </c>
      <c r="BC228" s="5">
        <f t="shared" si="436"/>
        <v>2.4681880776856429E-7</v>
      </c>
      <c r="BD228" s="5">
        <f t="shared" si="437"/>
        <v>5.0690065905829898E-7</v>
      </c>
      <c r="BE228" s="5">
        <f t="shared" si="438"/>
        <v>8.4839629086372552E-7</v>
      </c>
      <c r="BF228" s="5">
        <f t="shared" si="439"/>
        <v>7.0997763909845844E-7</v>
      </c>
      <c r="BG228" s="5">
        <f t="shared" si="440"/>
        <v>3.9609496446261351E-7</v>
      </c>
      <c r="BH228" s="5">
        <f t="shared" si="441"/>
        <v>1.6573538260148117E-7</v>
      </c>
      <c r="BI228" s="5">
        <f t="shared" si="442"/>
        <v>5.5478043419866773E-8</v>
      </c>
      <c r="BJ228" s="8">
        <f t="shared" si="443"/>
        <v>0.69676133490678271</v>
      </c>
      <c r="BK228" s="8">
        <f t="shared" si="444"/>
        <v>0.22498245341281317</v>
      </c>
      <c r="BL228" s="8">
        <f t="shared" si="445"/>
        <v>7.6873034463323303E-2</v>
      </c>
      <c r="BM228" s="8">
        <f t="shared" si="446"/>
        <v>0.33510609533957636</v>
      </c>
      <c r="BN228" s="8">
        <f t="shared" si="447"/>
        <v>0.66317450611003237</v>
      </c>
    </row>
    <row r="229" spans="1:66" x14ac:dyDescent="0.25">
      <c r="A229" t="s">
        <v>91</v>
      </c>
      <c r="B229" t="s">
        <v>370</v>
      </c>
      <c r="C229" t="s">
        <v>113</v>
      </c>
      <c r="D229" s="16"/>
      <c r="E229">
        <f>VLOOKUP(A229,home!$A$2:$E$405,3,FALSE)</f>
        <v>1.53296703296703</v>
      </c>
      <c r="F229">
        <f>VLOOKUP(B229,home!$B$2:$E$405,3,FALSE)</f>
        <v>0.76</v>
      </c>
      <c r="G229">
        <f>VLOOKUP(C229,away!$B$2:$E$405,4,FALSE)</f>
        <v>1.63</v>
      </c>
      <c r="H229">
        <f>VLOOKUP(A229,away!$A$2:$E$405,3,FALSE)</f>
        <v>1.2527472527472501</v>
      </c>
      <c r="I229">
        <f>VLOOKUP(C229,away!$B$2:$E$405,3,FALSE)</f>
        <v>0.16</v>
      </c>
      <c r="J229">
        <f>VLOOKUP(B229,home!$B$2:$E$405,4,FALSE)</f>
        <v>0.53</v>
      </c>
      <c r="K229" s="3">
        <f t="shared" si="392"/>
        <v>1.8990395604395567</v>
      </c>
      <c r="L229" s="3">
        <f t="shared" si="393"/>
        <v>0.10623296703296681</v>
      </c>
      <c r="M229" s="5">
        <f t="shared" si="394"/>
        <v>0.13462360206570889</v>
      </c>
      <c r="N229" s="5">
        <f t="shared" si="395"/>
        <v>0.25565554609165364</v>
      </c>
      <c r="O229" s="5">
        <f t="shared" si="396"/>
        <v>1.4301464680105692E-2</v>
      </c>
      <c r="P229" s="5">
        <f t="shared" si="397"/>
        <v>2.7159047199749761E-2</v>
      </c>
      <c r="Q229" s="5">
        <f t="shared" si="398"/>
        <v>0.2427499979369144</v>
      </c>
      <c r="R229" s="5">
        <f t="shared" si="399"/>
        <v>7.5964351294240356E-4</v>
      </c>
      <c r="S229" s="5">
        <f t="shared" si="400"/>
        <v>1.3697706670302342E-3</v>
      </c>
      <c r="T229" s="5">
        <f t="shared" si="401"/>
        <v>2.5788052528084984E-2</v>
      </c>
      <c r="U229" s="5">
        <f t="shared" si="402"/>
        <v>1.4425930829089029E-3</v>
      </c>
      <c r="V229" s="5">
        <f t="shared" si="403"/>
        <v>3.070426287142013E-5</v>
      </c>
      <c r="W229" s="5">
        <f t="shared" si="404"/>
        <v>0.1536639497929404</v>
      </c>
      <c r="X229" s="5">
        <f t="shared" si="405"/>
        <v>1.6324177312508903E-2</v>
      </c>
      <c r="Y229" s="5">
        <f t="shared" si="406"/>
        <v>8.6708289514003146E-4</v>
      </c>
      <c r="Z229" s="5">
        <f t="shared" si="407"/>
        <v>2.6899728089072486E-5</v>
      </c>
      <c r="AA229" s="5">
        <f t="shared" si="408"/>
        <v>5.1083647806215814E-5</v>
      </c>
      <c r="AB229" s="5">
        <f t="shared" si="409"/>
        <v>4.8504934037782613E-5</v>
      </c>
      <c r="AC229" s="5">
        <f t="shared" si="410"/>
        <v>3.8714353935844559E-7</v>
      </c>
      <c r="AD229" s="5">
        <f t="shared" si="411"/>
        <v>7.2953479917547942E-2</v>
      </c>
      <c r="AE229" s="5">
        <f t="shared" si="412"/>
        <v>7.7500646270210758E-3</v>
      </c>
      <c r="AF229" s="5">
        <f t="shared" si="413"/>
        <v>4.1165618001284609E-4</v>
      </c>
      <c r="AG229" s="5">
        <f t="shared" si="414"/>
        <v>1.4577152466740577E-5</v>
      </c>
      <c r="AH229" s="5">
        <f t="shared" si="415"/>
        <v>7.1440948182055213E-7</v>
      </c>
      <c r="AI229" s="5">
        <f t="shared" si="416"/>
        <v>1.3566918683303528E-6</v>
      </c>
      <c r="AJ229" s="5">
        <f t="shared" si="417"/>
        <v>1.2882057646429973E-6</v>
      </c>
      <c r="AK229" s="5">
        <f t="shared" si="418"/>
        <v>8.1545123634778018E-7</v>
      </c>
      <c r="AL229" s="5">
        <f t="shared" si="419"/>
        <v>3.1241029053381473E-9</v>
      </c>
      <c r="AM229" s="5">
        <f t="shared" si="420"/>
        <v>2.770830888703122E-2</v>
      </c>
      <c r="AN229" s="5">
        <f t="shared" si="421"/>
        <v>2.9435358645352482E-3</v>
      </c>
      <c r="AO229" s="5">
        <f t="shared" si="422"/>
        <v>1.5635027422876424E-4</v>
      </c>
      <c r="AP229" s="5">
        <f t="shared" si="423"/>
        <v>5.5365178425798775E-6</v>
      </c>
      <c r="AQ229" s="5">
        <f t="shared" si="424"/>
        <v>1.4704017936205514E-7</v>
      </c>
      <c r="AR229" s="5">
        <f t="shared" si="425"/>
        <v>1.5178767786056327E-8</v>
      </c>
      <c r="AS229" s="5">
        <f t="shared" si="426"/>
        <v>2.8825080504446512E-8</v>
      </c>
      <c r="AT229" s="5">
        <f t="shared" si="427"/>
        <v>2.7369984105399477E-8</v>
      </c>
      <c r="AU229" s="5">
        <f t="shared" si="428"/>
        <v>1.7325560861585156E-8</v>
      </c>
      <c r="AV229" s="5">
        <f t="shared" si="429"/>
        <v>8.2254813707383705E-9</v>
      </c>
      <c r="AW229" s="5">
        <f t="shared" si="430"/>
        <v>1.7507178236419459E-11</v>
      </c>
      <c r="AX229" s="5">
        <f t="shared" si="431"/>
        <v>8.7698624548918861E-3</v>
      </c>
      <c r="AY229" s="5">
        <f t="shared" si="432"/>
        <v>9.316485090541829E-4</v>
      </c>
      <c r="AZ229" s="5">
        <f t="shared" si="433"/>
        <v>4.9485892674332841E-5</v>
      </c>
      <c r="BA229" s="5">
        <f t="shared" si="434"/>
        <v>1.7523444016897783E-6</v>
      </c>
      <c r="BB229" s="5">
        <f t="shared" si="435"/>
        <v>4.6539186263778537E-8</v>
      </c>
      <c r="BC229" s="5">
        <f t="shared" si="436"/>
        <v>9.8879916802021782E-10</v>
      </c>
      <c r="BD229" s="5">
        <f t="shared" si="437"/>
        <v>2.6874758963619666E-10</v>
      </c>
      <c r="BE229" s="5">
        <f t="shared" si="438"/>
        <v>5.1036230449191332E-10</v>
      </c>
      <c r="BF229" s="5">
        <f t="shared" si="439"/>
        <v>4.8459910319362118E-10</v>
      </c>
      <c r="BG229" s="5">
        <f t="shared" si="440"/>
        <v>3.0675762263940593E-10</v>
      </c>
      <c r="BH229" s="5">
        <f t="shared" si="441"/>
        <v>1.4563621521465528E-10</v>
      </c>
      <c r="BI229" s="5">
        <f t="shared" si="442"/>
        <v>5.5313786825063853E-11</v>
      </c>
      <c r="BJ229" s="8">
        <f t="shared" si="443"/>
        <v>0.81674525974711576</v>
      </c>
      <c r="BK229" s="8">
        <f t="shared" si="444"/>
        <v>0.16411516297205675</v>
      </c>
      <c r="BL229" s="8">
        <f t="shared" si="445"/>
        <v>1.6607563312443389E-2</v>
      </c>
      <c r="BM229" s="8">
        <f t="shared" si="446"/>
        <v>0.32131393578108314</v>
      </c>
      <c r="BN229" s="8">
        <f t="shared" si="447"/>
        <v>0.67524930148707485</v>
      </c>
    </row>
    <row r="230" spans="1:66" s="10" customFormat="1" x14ac:dyDescent="0.25">
      <c r="A230" t="s">
        <v>91</v>
      </c>
      <c r="B230" t="s">
        <v>111</v>
      </c>
      <c r="C230" t="s">
        <v>84</v>
      </c>
      <c r="D230" s="16"/>
      <c r="E230">
        <f>VLOOKUP(A230,home!$A$2:$E$405,3,FALSE)</f>
        <v>1.53296703296703</v>
      </c>
      <c r="F230">
        <f>VLOOKUP(B230,home!$B$2:$E$405,3,FALSE)</f>
        <v>0.87</v>
      </c>
      <c r="G230">
        <f>VLOOKUP(C230,away!$B$2:$E$405,4,FALSE)</f>
        <v>0.22</v>
      </c>
      <c r="H230">
        <f>VLOOKUP(A230,away!$A$2:$E$405,3,FALSE)</f>
        <v>1.2527472527472501</v>
      </c>
      <c r="I230">
        <f>VLOOKUP(C230,away!$B$2:$E$405,3,FALSE)</f>
        <v>0.98</v>
      </c>
      <c r="J230">
        <f>VLOOKUP(B230,home!$B$2:$E$405,4,FALSE)</f>
        <v>0.71</v>
      </c>
      <c r="K230" s="3">
        <f t="shared" si="392"/>
        <v>0.29340989010988955</v>
      </c>
      <c r="L230" s="3">
        <f t="shared" si="393"/>
        <v>0.87166153846153649</v>
      </c>
      <c r="M230" s="5">
        <f t="shared" si="394"/>
        <v>0.31190038263820452</v>
      </c>
      <c r="N230" s="5">
        <f t="shared" si="395"/>
        <v>9.1514656995108093E-2</v>
      </c>
      <c r="O230" s="5">
        <f t="shared" si="396"/>
        <v>0.27187156737715923</v>
      </c>
      <c r="P230" s="5">
        <f t="shared" si="397"/>
        <v>7.9769806708135729E-2</v>
      </c>
      <c r="Q230" s="5">
        <f t="shared" si="398"/>
        <v>1.3425652726189449E-2</v>
      </c>
      <c r="R230" s="5">
        <f t="shared" si="399"/>
        <v>0.11848999434196195</v>
      </c>
      <c r="S230" s="5">
        <f t="shared" si="400"/>
        <v>5.1003641037806052E-3</v>
      </c>
      <c r="T230" s="5">
        <f t="shared" si="401"/>
        <v>1.1702625110160616E-2</v>
      </c>
      <c r="U230" s="5">
        <f t="shared" si="402"/>
        <v>3.4766136218996491E-2</v>
      </c>
      <c r="V230" s="5">
        <f t="shared" si="403"/>
        <v>1.4493767930300042E-4</v>
      </c>
      <c r="W230" s="5">
        <f t="shared" si="404"/>
        <v>1.3130730970149285E-3</v>
      </c>
      <c r="X230" s="5">
        <f t="shared" si="405"/>
        <v>1.1445553158564868E-3</v>
      </c>
      <c r="Y230" s="5">
        <f t="shared" si="406"/>
        <v>4.9883242373689751E-4</v>
      </c>
      <c r="Z230" s="5">
        <f t="shared" si="407"/>
        <v>3.4427723586804439E-2</v>
      </c>
      <c r="AA230" s="5">
        <f t="shared" si="408"/>
        <v>1.0101434594337945E-2</v>
      </c>
      <c r="AB230" s="5">
        <f t="shared" si="409"/>
        <v>1.4819304071384664E-3</v>
      </c>
      <c r="AC230" s="5">
        <f t="shared" si="410"/>
        <v>2.3167755047565318E-6</v>
      </c>
      <c r="AD230" s="5">
        <f t="shared" si="411"/>
        <v>9.6317158275350636E-5</v>
      </c>
      <c r="AE230" s="5">
        <f t="shared" si="412"/>
        <v>8.3955962362535438E-5</v>
      </c>
      <c r="AF230" s="5">
        <f t="shared" si="413"/>
        <v>3.6590591657973246E-5</v>
      </c>
      <c r="AG230" s="5">
        <f t="shared" si="414"/>
        <v>1.0631537139268943E-5</v>
      </c>
      <c r="AH230" s="5">
        <f t="shared" si="415"/>
        <v>7.5023306268506198E-3</v>
      </c>
      <c r="AI230" s="5">
        <f t="shared" si="416"/>
        <v>2.2012580047922991E-3</v>
      </c>
      <c r="AJ230" s="5">
        <f t="shared" si="417"/>
        <v>3.2293543464481157E-4</v>
      </c>
      <c r="AK230" s="5">
        <f t="shared" si="418"/>
        <v>3.1584150130574532E-5</v>
      </c>
      <c r="AL230" s="5">
        <f t="shared" si="419"/>
        <v>2.3700994867318919E-8</v>
      </c>
      <c r="AM230" s="5">
        <f t="shared" si="420"/>
        <v>5.6520813650534974E-6</v>
      </c>
      <c r="AN230" s="5">
        <f t="shared" si="421"/>
        <v>4.9267019381723126E-6</v>
      </c>
      <c r="AO230" s="5">
        <f t="shared" si="422"/>
        <v>2.1472082954843555E-6</v>
      </c>
      <c r="AP230" s="5">
        <f t="shared" si="423"/>
        <v>6.2387962874642245E-7</v>
      </c>
      <c r="AQ230" s="5">
        <f t="shared" si="424"/>
        <v>1.3595296925197967E-7</v>
      </c>
      <c r="AR230" s="5">
        <f t="shared" si="425"/>
        <v>1.3078986112495434E-3</v>
      </c>
      <c r="AS230" s="5">
        <f t="shared" si="426"/>
        <v>3.8375038780160569E-4</v>
      </c>
      <c r="AT230" s="5">
        <f t="shared" si="427"/>
        <v>5.6298079557248303E-5</v>
      </c>
      <c r="AU230" s="5">
        <f t="shared" si="428"/>
        <v>5.5061377787633479E-6</v>
      </c>
      <c r="AV230" s="5">
        <f t="shared" si="429"/>
        <v>4.038888201492164E-7</v>
      </c>
      <c r="AW230" s="5">
        <f t="shared" si="430"/>
        <v>1.6837852765723302E-10</v>
      </c>
      <c r="AX230" s="5">
        <f t="shared" si="431"/>
        <v>2.7639609536875001E-7</v>
      </c>
      <c r="AY230" s="5">
        <f t="shared" si="432"/>
        <v>2.4092384571388618E-7</v>
      </c>
      <c r="AZ230" s="5">
        <f t="shared" si="433"/>
        <v>1.0500202500351793E-7</v>
      </c>
      <c r="BA230" s="5">
        <f t="shared" si="434"/>
        <v>3.0508742218714392E-8</v>
      </c>
      <c r="BB230" s="5">
        <f t="shared" si="435"/>
        <v>6.6483242947227533E-9</v>
      </c>
      <c r="BC230" s="5">
        <f t="shared" si="436"/>
        <v>1.1590177165858492E-9</v>
      </c>
      <c r="BD230" s="5">
        <f t="shared" si="437"/>
        <v>1.9000748593891396E-4</v>
      </c>
      <c r="BE230" s="5">
        <f t="shared" si="438"/>
        <v>5.575007556939313E-5</v>
      </c>
      <c r="BF230" s="5">
        <f t="shared" si="439"/>
        <v>8.1788117732168368E-6</v>
      </c>
      <c r="BG230" s="5">
        <f t="shared" si="440"/>
        <v>7.9991475453634106E-7</v>
      </c>
      <c r="BH230" s="5">
        <f t="shared" si="441"/>
        <v>5.8675725056446782E-8</v>
      </c>
      <c r="BI230" s="5">
        <f t="shared" si="442"/>
        <v>3.4432076081860306E-9</v>
      </c>
      <c r="BJ230" s="8">
        <f t="shared" si="443"/>
        <v>0.11984103737974863</v>
      </c>
      <c r="BK230" s="8">
        <f t="shared" si="444"/>
        <v>0.39691807252976924</v>
      </c>
      <c r="BL230" s="8">
        <f t="shared" si="445"/>
        <v>0.44877782666818838</v>
      </c>
      <c r="BM230" s="8">
        <f t="shared" si="446"/>
        <v>0.11299235862228454</v>
      </c>
      <c r="BN230" s="8">
        <f t="shared" si="447"/>
        <v>0.88697206078675894</v>
      </c>
    </row>
    <row r="231" spans="1:66" x14ac:dyDescent="0.25">
      <c r="A231" t="s">
        <v>114</v>
      </c>
      <c r="B231" t="s">
        <v>115</v>
      </c>
      <c r="C231" t="s">
        <v>345</v>
      </c>
      <c r="D231" s="16"/>
      <c r="E231">
        <f>VLOOKUP(A231,home!$A$2:$E$405,3,FALSE)</f>
        <v>1.3611111111111101</v>
      </c>
      <c r="F231">
        <f>VLOOKUP(B231,home!$B$2:$E$405,3,FALSE)</f>
        <v>1.01</v>
      </c>
      <c r="G231">
        <f>VLOOKUP(C231,away!$B$2:$E$405,4,FALSE)</f>
        <v>1.38</v>
      </c>
      <c r="H231">
        <f>VLOOKUP(A231,away!$A$2:$E$405,3,FALSE)</f>
        <v>1.12777777777778</v>
      </c>
      <c r="I231">
        <f>VLOOKUP(C231,away!$B$2:$E$405,3,FALSE)</f>
        <v>0.46</v>
      </c>
      <c r="J231">
        <f>VLOOKUP(B231,home!$B$2:$E$405,4,FALSE)</f>
        <v>1.22</v>
      </c>
      <c r="K231" s="3">
        <f t="shared" si="392"/>
        <v>1.897116666666665</v>
      </c>
      <c r="L231" s="3">
        <f t="shared" si="393"/>
        <v>0.63290888888889008</v>
      </c>
      <c r="M231" s="5">
        <f t="shared" si="394"/>
        <v>7.9656984581391546E-2</v>
      </c>
      <c r="N231" s="5">
        <f t="shared" si="395"/>
        <v>0.15111859306576744</v>
      </c>
      <c r="O231" s="5">
        <f t="shared" si="396"/>
        <v>5.041561360364797E-2</v>
      </c>
      <c r="P231" s="5">
        <f t="shared" si="397"/>
        <v>9.5644300827707196E-2</v>
      </c>
      <c r="Q231" s="5">
        <f t="shared" si="398"/>
        <v>0.14334480077414249</v>
      </c>
      <c r="R231" s="5">
        <f t="shared" si="399"/>
        <v>1.5954244994268219E-2</v>
      </c>
      <c r="S231" s="5">
        <f t="shared" si="400"/>
        <v>2.8710075861188053E-2</v>
      </c>
      <c r="T231" s="5">
        <f t="shared" si="401"/>
        <v>9.0724198585961841E-2</v>
      </c>
      <c r="U231" s="5">
        <f t="shared" si="402"/>
        <v>3.026706408270945E-2</v>
      </c>
      <c r="V231" s="5">
        <f t="shared" si="403"/>
        <v>3.8302495058226342E-3</v>
      </c>
      <c r="W231" s="5">
        <f t="shared" si="404"/>
        <v>9.0647270209546119E-2</v>
      </c>
      <c r="X231" s="5">
        <f t="shared" si="405"/>
        <v>5.737146306913482E-2</v>
      </c>
      <c r="Y231" s="5">
        <f t="shared" si="406"/>
        <v>1.8155454472508051E-2</v>
      </c>
      <c r="Z231" s="5">
        <f t="shared" si="407"/>
        <v>3.3658611574611461E-3</v>
      </c>
      <c r="AA231" s="5">
        <f t="shared" si="408"/>
        <v>6.385431299505492E-3</v>
      </c>
      <c r="AB231" s="5">
        <f t="shared" si="409"/>
        <v>6.0569540710734265E-3</v>
      </c>
      <c r="AC231" s="5">
        <f t="shared" si="410"/>
        <v>2.8743676551501744E-4</v>
      </c>
      <c r="AD231" s="5">
        <f t="shared" si="411"/>
        <v>4.2992111775591653E-2</v>
      </c>
      <c r="AE231" s="5">
        <f t="shared" si="412"/>
        <v>2.7210089694876677E-2</v>
      </c>
      <c r="AF231" s="5">
        <f t="shared" si="413"/>
        <v>8.6107538176757158E-3</v>
      </c>
      <c r="AG231" s="5">
        <f t="shared" si="414"/>
        <v>1.8166075437469691E-3</v>
      </c>
      <c r="AH231" s="5">
        <f t="shared" si="415"/>
        <v>5.3257086133075184E-4</v>
      </c>
      <c r="AI231" s="5">
        <f t="shared" si="416"/>
        <v>1.0103490572115905E-3</v>
      </c>
      <c r="AJ231" s="5">
        <f t="shared" si="417"/>
        <v>9.5837501779353035E-4</v>
      </c>
      <c r="AK231" s="5">
        <f t="shared" si="418"/>
        <v>6.0604973972435588E-4</v>
      </c>
      <c r="AL231" s="5">
        <f t="shared" si="419"/>
        <v>1.3805035987407308E-5</v>
      </c>
      <c r="AM231" s="5">
        <f t="shared" si="420"/>
        <v>1.6312210356934222E-2</v>
      </c>
      <c r="AN231" s="5">
        <f t="shared" si="421"/>
        <v>1.0324142932329083E-2</v>
      </c>
      <c r="AO231" s="5">
        <f t="shared" si="422"/>
        <v>3.2671209160152429E-3</v>
      </c>
      <c r="AP231" s="5">
        <f t="shared" si="423"/>
        <v>6.8926328960695362E-4</v>
      </c>
      <c r="AQ231" s="5">
        <f t="shared" si="424"/>
        <v>1.0906021569425955E-4</v>
      </c>
      <c r="AR231" s="5">
        <f t="shared" si="425"/>
        <v>6.7413766419889087E-5</v>
      </c>
      <c r="AS231" s="5">
        <f t="shared" si="426"/>
        <v>1.2789177983794513E-4</v>
      </c>
      <c r="AT231" s="5">
        <f t="shared" si="427"/>
        <v>1.2131281353011477E-4</v>
      </c>
      <c r="AU231" s="5">
        <f t="shared" si="428"/>
        <v>7.6714853476068665E-5</v>
      </c>
      <c r="AV231" s="5">
        <f t="shared" si="429"/>
        <v>3.6384256777585247E-5</v>
      </c>
      <c r="AW231" s="5">
        <f t="shared" si="430"/>
        <v>4.6043706505938141E-7</v>
      </c>
      <c r="AX231" s="5">
        <f t="shared" si="431"/>
        <v>5.1576943563854151E-3</v>
      </c>
      <c r="AY231" s="5">
        <f t="shared" si="432"/>
        <v>3.2643506043283921E-3</v>
      </c>
      <c r="AZ231" s="5">
        <f t="shared" si="433"/>
        <v>1.0330182569646296E-3</v>
      </c>
      <c r="BA231" s="5">
        <f t="shared" si="434"/>
        <v>2.1793547907247393E-4</v>
      </c>
      <c r="BB231" s="5">
        <f t="shared" si="435"/>
        <v>3.4483325477306851E-5</v>
      </c>
      <c r="BC231" s="5">
        <f t="shared" si="436"/>
        <v>4.3649606426072497E-6</v>
      </c>
      <c r="BD231" s="5">
        <f t="shared" si="437"/>
        <v>7.1111286667711922E-6</v>
      </c>
      <c r="BE231" s="5">
        <f t="shared" si="438"/>
        <v>1.3490640712542728E-5</v>
      </c>
      <c r="BF231" s="5">
        <f t="shared" si="439"/>
        <v>1.2796659669888336E-5</v>
      </c>
      <c r="BG231" s="5">
        <f t="shared" si="440"/>
        <v>8.0922521124687662E-6</v>
      </c>
      <c r="BH231" s="5">
        <f t="shared" si="441"/>
        <v>3.8379865883582564E-6</v>
      </c>
      <c r="BI231" s="5">
        <f t="shared" si="442"/>
        <v>1.4562216646435161E-6</v>
      </c>
      <c r="BJ231" s="8">
        <f t="shared" si="443"/>
        <v>0.67240498770240253</v>
      </c>
      <c r="BK231" s="8">
        <f t="shared" si="444"/>
        <v>0.21140720318194026</v>
      </c>
      <c r="BL231" s="8">
        <f t="shared" si="445"/>
        <v>0.11266315508672108</v>
      </c>
      <c r="BM231" s="8">
        <f t="shared" si="446"/>
        <v>0.46044277911433645</v>
      </c>
      <c r="BN231" s="8">
        <f t="shared" si="447"/>
        <v>0.53613453784692489</v>
      </c>
    </row>
    <row r="232" spans="1:66" x14ac:dyDescent="0.25">
      <c r="A232" t="s">
        <v>114</v>
      </c>
      <c r="B232" t="s">
        <v>119</v>
      </c>
      <c r="C232" t="s">
        <v>135</v>
      </c>
      <c r="D232" s="16"/>
      <c r="E232">
        <f>VLOOKUP(A232,home!$A$2:$E$405,3,FALSE)</f>
        <v>1.3611111111111101</v>
      </c>
      <c r="F232">
        <f>VLOOKUP(B232,home!$B$2:$E$405,3,FALSE)</f>
        <v>1.29</v>
      </c>
      <c r="G232">
        <f>VLOOKUP(C232,away!$B$2:$E$405,4,FALSE)</f>
        <v>0.84</v>
      </c>
      <c r="H232">
        <f>VLOOKUP(A232,away!$A$2:$E$405,3,FALSE)</f>
        <v>1.12777777777778</v>
      </c>
      <c r="I232">
        <f>VLOOKUP(C232,away!$B$2:$E$405,3,FALSE)</f>
        <v>0.42</v>
      </c>
      <c r="J232">
        <f>VLOOKUP(B232,home!$B$2:$E$405,4,FALSE)</f>
        <v>1.1100000000000001</v>
      </c>
      <c r="K232" s="3">
        <f t="shared" si="392"/>
        <v>1.4748999999999988</v>
      </c>
      <c r="L232" s="3">
        <f t="shared" si="393"/>
        <v>0.52577000000000107</v>
      </c>
      <c r="M232" s="5">
        <f t="shared" si="394"/>
        <v>0.13524463896606567</v>
      </c>
      <c r="N232" s="5">
        <f t="shared" si="395"/>
        <v>0.19947231801105009</v>
      </c>
      <c r="O232" s="5">
        <f t="shared" si="396"/>
        <v>7.1107573829188489E-2</v>
      </c>
      <c r="P232" s="5">
        <f t="shared" si="397"/>
        <v>0.10487656064067</v>
      </c>
      <c r="Q232" s="5">
        <f t="shared" si="398"/>
        <v>0.14710086091724878</v>
      </c>
      <c r="R232" s="5">
        <f t="shared" si="399"/>
        <v>1.8693114546086249E-2</v>
      </c>
      <c r="S232" s="5">
        <f t="shared" si="400"/>
        <v>2.0331846526234439E-2</v>
      </c>
      <c r="T232" s="5">
        <f t="shared" si="401"/>
        <v>7.7341219644462042E-2</v>
      </c>
      <c r="U232" s="5">
        <f t="shared" si="402"/>
        <v>2.7570474644022583E-2</v>
      </c>
      <c r="V232" s="5">
        <f t="shared" si="403"/>
        <v>1.7518329512166864E-3</v>
      </c>
      <c r="W232" s="5">
        <f t="shared" si="404"/>
        <v>7.2319686588949994E-2</v>
      </c>
      <c r="X232" s="5">
        <f t="shared" si="405"/>
        <v>3.8023521617872313E-2</v>
      </c>
      <c r="Y232" s="5">
        <f t="shared" si="406"/>
        <v>9.995813480514381E-3</v>
      </c>
      <c r="Z232" s="5">
        <f t="shared" si="407"/>
        <v>3.276092944965264E-3</v>
      </c>
      <c r="AA232" s="5">
        <f t="shared" si="408"/>
        <v>4.8319094845292627E-3</v>
      </c>
      <c r="AB232" s="5">
        <f t="shared" si="409"/>
        <v>3.5632916493661027E-3</v>
      </c>
      <c r="AC232" s="5">
        <f t="shared" si="410"/>
        <v>8.4904573734480727E-5</v>
      </c>
      <c r="AD232" s="5">
        <f t="shared" si="411"/>
        <v>2.6666076437510584E-2</v>
      </c>
      <c r="AE232" s="5">
        <f t="shared" si="412"/>
        <v>1.4020223008549965E-2</v>
      </c>
      <c r="AF232" s="5">
        <f t="shared" si="413"/>
        <v>3.6857063256026642E-3</v>
      </c>
      <c r="AG232" s="5">
        <f t="shared" si="414"/>
        <v>6.4594460493737251E-4</v>
      </c>
      <c r="AH232" s="5">
        <f t="shared" si="415"/>
        <v>4.3061784691859737E-4</v>
      </c>
      <c r="AI232" s="5">
        <f t="shared" si="416"/>
        <v>6.351182624202387E-4</v>
      </c>
      <c r="AJ232" s="5">
        <f t="shared" si="417"/>
        <v>4.6836796262180472E-4</v>
      </c>
      <c r="AK232" s="5">
        <f t="shared" si="418"/>
        <v>2.3026530269029967E-4</v>
      </c>
      <c r="AL232" s="5">
        <f t="shared" si="419"/>
        <v>2.6335978250993698E-6</v>
      </c>
      <c r="AM232" s="5">
        <f t="shared" si="420"/>
        <v>7.8659592275368579E-3</v>
      </c>
      <c r="AN232" s="5">
        <f t="shared" si="421"/>
        <v>4.1356853830620622E-3</v>
      </c>
      <c r="AO232" s="5">
        <f t="shared" si="422"/>
        <v>1.0872096519262721E-3</v>
      </c>
      <c r="AP232" s="5">
        <f t="shared" si="423"/>
        <v>1.9054073956442582E-4</v>
      </c>
      <c r="AQ232" s="5">
        <f t="shared" si="424"/>
        <v>2.5045151160197083E-5</v>
      </c>
      <c r="AR232" s="5">
        <f t="shared" si="425"/>
        <v>4.5281189074878288E-5</v>
      </c>
      <c r="AS232" s="5">
        <f t="shared" si="426"/>
        <v>6.678522576653793E-5</v>
      </c>
      <c r="AT232" s="5">
        <f t="shared" si="427"/>
        <v>4.9250764741533362E-5</v>
      </c>
      <c r="AU232" s="5">
        <f t="shared" si="428"/>
        <v>2.4213317639095826E-5</v>
      </c>
      <c r="AV232" s="5">
        <f t="shared" si="429"/>
        <v>8.9280555464756052E-6</v>
      </c>
      <c r="AW232" s="5">
        <f t="shared" si="430"/>
        <v>5.6729026607453661E-8</v>
      </c>
      <c r="AX232" s="5">
        <f t="shared" si="431"/>
        <v>1.9335838774490158E-3</v>
      </c>
      <c r="AY232" s="5">
        <f t="shared" si="432"/>
        <v>1.016620395246371E-3</v>
      </c>
      <c r="AZ232" s="5">
        <f t="shared" si="433"/>
        <v>2.6725425260434269E-4</v>
      </c>
      <c r="BA232" s="5">
        <f t="shared" si="434"/>
        <v>4.6838089463928535E-5</v>
      </c>
      <c r="BB232" s="5">
        <f t="shared" si="435"/>
        <v>6.1565155743624371E-6</v>
      </c>
      <c r="BC232" s="5">
        <f t="shared" si="436"/>
        <v>6.4738223870650911E-7</v>
      </c>
      <c r="BD232" s="5">
        <f t="shared" si="437"/>
        <v>3.9679151299831341E-6</v>
      </c>
      <c r="BE232" s="5">
        <f t="shared" si="438"/>
        <v>5.8522780252121192E-6</v>
      </c>
      <c r="BF232" s="5">
        <f t="shared" si="439"/>
        <v>4.3157624296926741E-6</v>
      </c>
      <c r="BG232" s="5">
        <f t="shared" si="440"/>
        <v>2.1217726691845727E-6</v>
      </c>
      <c r="BH232" s="5">
        <f t="shared" si="441"/>
        <v>7.8235062744508147E-7</v>
      </c>
      <c r="BI232" s="5">
        <f t="shared" si="442"/>
        <v>2.3077778808374975E-7</v>
      </c>
      <c r="BJ232" s="8">
        <f t="shared" si="443"/>
        <v>0.60584691130252477</v>
      </c>
      <c r="BK232" s="8">
        <f t="shared" si="444"/>
        <v>0.26330903765099273</v>
      </c>
      <c r="BL232" s="8">
        <f t="shared" si="445"/>
        <v>0.12774246293728173</v>
      </c>
      <c r="BM232" s="8">
        <f t="shared" si="446"/>
        <v>0.32266287425923534</v>
      </c>
      <c r="BN232" s="8">
        <f t="shared" si="447"/>
        <v>0.67649506691030936</v>
      </c>
    </row>
    <row r="233" spans="1:66" x14ac:dyDescent="0.25">
      <c r="A233" t="s">
        <v>114</v>
      </c>
      <c r="B233" t="s">
        <v>96</v>
      </c>
      <c r="C233" t="s">
        <v>132</v>
      </c>
      <c r="D233" s="16"/>
      <c r="E233">
        <f>VLOOKUP(A233,home!$A$2:$E$405,3,FALSE)</f>
        <v>1.3611111111111101</v>
      </c>
      <c r="F233">
        <f>VLOOKUP(B233,home!$B$2:$E$405,3,FALSE)</f>
        <v>0.84</v>
      </c>
      <c r="G233">
        <f>VLOOKUP(C233,away!$B$2:$E$405,4,FALSE)</f>
        <v>1.65</v>
      </c>
      <c r="H233">
        <f>VLOOKUP(A233,away!$A$2:$E$405,3,FALSE)</f>
        <v>1.12777777777778</v>
      </c>
      <c r="I233">
        <f>VLOOKUP(C233,away!$B$2:$E$405,3,FALSE)</f>
        <v>0.37</v>
      </c>
      <c r="J233">
        <f>VLOOKUP(B233,home!$B$2:$E$405,4,FALSE)</f>
        <v>1.39</v>
      </c>
      <c r="K233" s="3">
        <f t="shared" si="392"/>
        <v>1.8864999999999983</v>
      </c>
      <c r="L233" s="3">
        <f t="shared" si="393"/>
        <v>0.58001611111111218</v>
      </c>
      <c r="M233" s="5">
        <f t="shared" si="394"/>
        <v>8.4880057172241827E-2</v>
      </c>
      <c r="N233" s="5">
        <f t="shared" si="395"/>
        <v>0.16012622785543404</v>
      </c>
      <c r="O233" s="5">
        <f t="shared" si="396"/>
        <v>4.9231800671932571E-2</v>
      </c>
      <c r="P233" s="5">
        <f t="shared" si="397"/>
        <v>9.2875791967600693E-2</v>
      </c>
      <c r="Q233" s="5">
        <f t="shared" si="398"/>
        <v>0.15103906442463808</v>
      </c>
      <c r="R233" s="5">
        <f t="shared" si="399"/>
        <v>1.4277618784365885E-2</v>
      </c>
      <c r="S233" s="5">
        <f t="shared" si="400"/>
        <v>2.5406182031973125E-2</v>
      </c>
      <c r="T233" s="5">
        <f t="shared" si="401"/>
        <v>8.7605090773439309E-2</v>
      </c>
      <c r="U233" s="5">
        <f t="shared" si="402"/>
        <v>2.6934727836706217E-2</v>
      </c>
      <c r="V233" s="5">
        <f t="shared" si="403"/>
        <v>3.0888282643933953E-3</v>
      </c>
      <c r="W233" s="5">
        <f t="shared" si="404"/>
        <v>9.4978398345693174E-2</v>
      </c>
      <c r="X233" s="5">
        <f t="shared" si="405"/>
        <v>5.5089001248031039E-2</v>
      </c>
      <c r="Y233" s="5">
        <f t="shared" si="406"/>
        <v>1.5976254134439087E-2</v>
      </c>
      <c r="Z233" s="5">
        <f t="shared" si="407"/>
        <v>2.7604163077449553E-3</v>
      </c>
      <c r="AA233" s="5">
        <f t="shared" si="408"/>
        <v>5.207525364560853E-3</v>
      </c>
      <c r="AB233" s="5">
        <f t="shared" si="409"/>
        <v>4.9119983001220217E-3</v>
      </c>
      <c r="AC233" s="5">
        <f t="shared" si="410"/>
        <v>2.1123731891852388E-4</v>
      </c>
      <c r="AD233" s="5">
        <f t="shared" si="411"/>
        <v>4.4794187119787512E-2</v>
      </c>
      <c r="AE233" s="5">
        <f t="shared" si="412"/>
        <v>2.5981350213602622E-2</v>
      </c>
      <c r="AF233" s="5">
        <f t="shared" si="413"/>
        <v>7.5348008561548288E-3</v>
      </c>
      <c r="AG233" s="5">
        <f t="shared" si="414"/>
        <v>1.4567686301945341E-3</v>
      </c>
      <c r="AH233" s="5">
        <f t="shared" si="415"/>
        <v>4.0027148296648099E-4</v>
      </c>
      <c r="AI233" s="5">
        <f t="shared" si="416"/>
        <v>7.551121526162656E-4</v>
      </c>
      <c r="AJ233" s="5">
        <f t="shared" si="417"/>
        <v>7.122595379552921E-4</v>
      </c>
      <c r="AK233" s="5">
        <f t="shared" si="418"/>
        <v>4.4789253945088584E-4</v>
      </c>
      <c r="AL233" s="5">
        <f t="shared" si="419"/>
        <v>9.2454383002401898E-6</v>
      </c>
      <c r="AM233" s="5">
        <f t="shared" si="420"/>
        <v>1.6900846800295799E-2</v>
      </c>
      <c r="AN233" s="5">
        <f t="shared" si="421"/>
        <v>9.8027634355922523E-3</v>
      </c>
      <c r="AO233" s="5">
        <f t="shared" si="422"/>
        <v>2.8428803630272123E-3</v>
      </c>
      <c r="AP233" s="5">
        <f t="shared" si="423"/>
        <v>5.4963880417239683E-4</v>
      </c>
      <c r="AQ233" s="5">
        <f t="shared" si="424"/>
        <v>7.9699840427958926E-5</v>
      </c>
      <c r="AR233" s="5">
        <f t="shared" si="425"/>
        <v>4.6432781787779227E-5</v>
      </c>
      <c r="AS233" s="5">
        <f t="shared" si="426"/>
        <v>8.7595442842645411E-5</v>
      </c>
      <c r="AT233" s="5">
        <f t="shared" si="427"/>
        <v>8.2624401461325243E-5</v>
      </c>
      <c r="AU233" s="5">
        <f t="shared" si="428"/>
        <v>5.1956977785596646E-5</v>
      </c>
      <c r="AV233" s="5">
        <f t="shared" si="429"/>
        <v>2.4504209648132003E-5</v>
      </c>
      <c r="AW233" s="5">
        <f t="shared" si="430"/>
        <v>2.8101006186750198E-7</v>
      </c>
      <c r="AX233" s="5">
        <f t="shared" si="431"/>
        <v>5.313907914793004E-3</v>
      </c>
      <c r="AY233" s="5">
        <f t="shared" si="432"/>
        <v>3.0821522035407974E-3</v>
      </c>
      <c r="AZ233" s="5">
        <f t="shared" si="433"/>
        <v>8.9384896747513921E-4</v>
      </c>
      <c r="BA233" s="5">
        <f t="shared" si="434"/>
        <v>1.7281560067853774E-4</v>
      </c>
      <c r="BB233" s="5">
        <f t="shared" si="435"/>
        <v>2.5058958161224085E-5</v>
      </c>
      <c r="BC233" s="5">
        <f t="shared" si="436"/>
        <v>2.9069198922338525E-6</v>
      </c>
      <c r="BD233" s="5">
        <f t="shared" si="437"/>
        <v>4.4886269201030957E-6</v>
      </c>
      <c r="BE233" s="5">
        <f t="shared" si="438"/>
        <v>8.4677946847744814E-6</v>
      </c>
      <c r="BF233" s="5">
        <f t="shared" si="439"/>
        <v>7.987247336413525E-6</v>
      </c>
      <c r="BG233" s="5">
        <f t="shared" si="440"/>
        <v>5.0226473667147011E-6</v>
      </c>
      <c r="BH233" s="5">
        <f t="shared" si="441"/>
        <v>2.3688060643268193E-6</v>
      </c>
      <c r="BI233" s="5">
        <f t="shared" si="442"/>
        <v>8.9375052807050737E-7</v>
      </c>
      <c r="BJ233" s="8">
        <f t="shared" si="443"/>
        <v>0.68424766340947074</v>
      </c>
      <c r="BK233" s="8">
        <f t="shared" si="444"/>
        <v>0.2095534943969686</v>
      </c>
      <c r="BL233" s="8">
        <f t="shared" si="445"/>
        <v>0.10320154935710238</v>
      </c>
      <c r="BM233" s="8">
        <f t="shared" si="446"/>
        <v>0.44425069140159473</v>
      </c>
      <c r="BN233" s="8">
        <f t="shared" si="447"/>
        <v>0.55243056087621301</v>
      </c>
    </row>
    <row r="234" spans="1:66" x14ac:dyDescent="0.25">
      <c r="A234" t="s">
        <v>114</v>
      </c>
      <c r="B234" t="s">
        <v>121</v>
      </c>
      <c r="C234" t="s">
        <v>104</v>
      </c>
      <c r="D234" s="16"/>
      <c r="E234">
        <f>VLOOKUP(A234,home!$A$2:$E$405,3,FALSE)</f>
        <v>1.3611111111111101</v>
      </c>
      <c r="F234">
        <f>VLOOKUP(B234,home!$B$2:$E$405,3,FALSE)</f>
        <v>0.55000000000000004</v>
      </c>
      <c r="G234">
        <f>VLOOKUP(C234,away!$B$2:$E$405,4,FALSE)</f>
        <v>0.52</v>
      </c>
      <c r="H234">
        <f>VLOOKUP(A234,away!$A$2:$E$405,3,FALSE)</f>
        <v>1.12777777777778</v>
      </c>
      <c r="I234">
        <f>VLOOKUP(C234,away!$B$2:$E$405,3,FALSE)</f>
        <v>0.73</v>
      </c>
      <c r="J234">
        <f>VLOOKUP(B234,home!$B$2:$E$405,4,FALSE)</f>
        <v>1.1100000000000001</v>
      </c>
      <c r="K234" s="3">
        <f t="shared" si="392"/>
        <v>0.3892777777777775</v>
      </c>
      <c r="L234" s="3">
        <f t="shared" si="393"/>
        <v>0.91383833333333508</v>
      </c>
      <c r="M234" s="5">
        <f t="shared" si="394"/>
        <v>0.27168387547438932</v>
      </c>
      <c r="N234" s="5">
        <f t="shared" si="395"/>
        <v>0.1057604953027247</v>
      </c>
      <c r="O234" s="5">
        <f t="shared" si="396"/>
        <v>0.24827513995705724</v>
      </c>
      <c r="P234" s="5">
        <f t="shared" si="397"/>
        <v>9.6647994759949937E-2</v>
      </c>
      <c r="Q234" s="5">
        <f t="shared" si="398"/>
        <v>2.0585105294060869E-2</v>
      </c>
      <c r="R234" s="5">
        <f t="shared" si="399"/>
        <v>0.11344167005322886</v>
      </c>
      <c r="S234" s="5">
        <f t="shared" si="400"/>
        <v>8.5953158563507014E-3</v>
      </c>
      <c r="T234" s="5">
        <f t="shared" si="401"/>
        <v>1.8811458313415796E-2</v>
      </c>
      <c r="U234" s="5">
        <f t="shared" si="402"/>
        <v>4.4160321225720785E-2</v>
      </c>
      <c r="V234" s="5">
        <f t="shared" si="403"/>
        <v>3.3974127728582859E-4</v>
      </c>
      <c r="W234" s="5">
        <f t="shared" si="404"/>
        <v>2.6711080147311926E-3</v>
      </c>
      <c r="X234" s="5">
        <f t="shared" si="405"/>
        <v>2.4409608963352663E-3</v>
      </c>
      <c r="Y234" s="5">
        <f t="shared" si="406"/>
        <v>1.1153218186194316E-3</v>
      </c>
      <c r="Z234" s="5">
        <f t="shared" si="407"/>
        <v>3.4555782230664259E-2</v>
      </c>
      <c r="AA234" s="5">
        <f t="shared" si="408"/>
        <v>1.3451798116125794E-2</v>
      </c>
      <c r="AB234" s="5">
        <f t="shared" si="409"/>
        <v>2.6182430388803713E-3</v>
      </c>
      <c r="AC234" s="5">
        <f t="shared" si="410"/>
        <v>7.5536579806046331E-6</v>
      </c>
      <c r="AD234" s="5">
        <f t="shared" si="411"/>
        <v>2.5995074804474242E-4</v>
      </c>
      <c r="AE234" s="5">
        <f t="shared" si="412"/>
        <v>2.3755295834196108E-4</v>
      </c>
      <c r="AF234" s="5">
        <f t="shared" si="413"/>
        <v>1.0854249976481046E-4</v>
      </c>
      <c r="AG234" s="5">
        <f t="shared" si="414"/>
        <v>3.3063432360302771E-5</v>
      </c>
      <c r="AH234" s="5">
        <f t="shared" si="415"/>
        <v>7.8945996101749735E-3</v>
      </c>
      <c r="AI234" s="5">
        <f t="shared" si="416"/>
        <v>3.0731921926942223E-3</v>
      </c>
      <c r="AJ234" s="5">
        <f t="shared" si="417"/>
        <v>5.98162713728011E-4</v>
      </c>
      <c r="AK234" s="5">
        <f t="shared" si="418"/>
        <v>7.7617150649854989E-5</v>
      </c>
      <c r="AL234" s="5">
        <f t="shared" si="419"/>
        <v>1.074846117611055E-7</v>
      </c>
      <c r="AM234" s="5">
        <f t="shared" si="420"/>
        <v>2.023860990610567E-5</v>
      </c>
      <c r="AN234" s="5">
        <f t="shared" si="421"/>
        <v>1.8494817545579127E-5</v>
      </c>
      <c r="AO234" s="5">
        <f t="shared" si="422"/>
        <v>8.4506366205780774E-6</v>
      </c>
      <c r="AP234" s="5">
        <f t="shared" si="423"/>
        <v>2.5741718949849059E-6</v>
      </c>
      <c r="AQ234" s="5">
        <f t="shared" si="424"/>
        <v>5.880942385566297E-7</v>
      </c>
      <c r="AR234" s="5">
        <f t="shared" si="425"/>
        <v>1.4428775500192597E-3</v>
      </c>
      <c r="AS234" s="5">
        <f t="shared" si="426"/>
        <v>5.6168016627694138E-4</v>
      </c>
      <c r="AT234" s="5">
        <f t="shared" si="427"/>
        <v>1.0932480347507014E-4</v>
      </c>
      <c r="AU234" s="5">
        <f t="shared" si="428"/>
        <v>1.4185905517589182E-5</v>
      </c>
      <c r="AV234" s="5">
        <f t="shared" si="429"/>
        <v>1.3805644439131573E-6</v>
      </c>
      <c r="AW234" s="5">
        <f t="shared" si="430"/>
        <v>1.062118015747744E-9</v>
      </c>
      <c r="AX234" s="5">
        <f t="shared" si="431"/>
        <v>1.3130735149266865E-6</v>
      </c>
      <c r="AY234" s="5">
        <f t="shared" si="432"/>
        <v>1.1999369124247472E-6</v>
      </c>
      <c r="AZ234" s="5">
        <f t="shared" si="433"/>
        <v>5.4827417407768957E-7</v>
      </c>
      <c r="BA234" s="5">
        <f t="shared" si="434"/>
        <v>1.6701131914962223E-7</v>
      </c>
      <c r="BB234" s="5">
        <f t="shared" si="435"/>
        <v>3.8155336384873111E-8</v>
      </c>
      <c r="BC234" s="5">
        <f t="shared" si="436"/>
        <v>6.9735618019450435E-9</v>
      </c>
      <c r="BD234" s="5">
        <f t="shared" si="437"/>
        <v>2.1975946925228089E-4</v>
      </c>
      <c r="BE234" s="5">
        <f t="shared" si="438"/>
        <v>8.5547477836151722E-5</v>
      </c>
      <c r="BF234" s="5">
        <f t="shared" si="439"/>
        <v>1.6650866033275409E-5</v>
      </c>
      <c r="BG234" s="5">
        <f t="shared" si="440"/>
        <v>2.1606040425029755E-6</v>
      </c>
      <c r="BH234" s="5">
        <f t="shared" si="441"/>
        <v>2.1026878508081025E-7</v>
      </c>
      <c r="BI234" s="5">
        <f t="shared" si="442"/>
        <v>1.6370593078458198E-8</v>
      </c>
      <c r="BJ234" s="8">
        <f t="shared" si="443"/>
        <v>0.15207717903342366</v>
      </c>
      <c r="BK234" s="8">
        <f t="shared" si="444"/>
        <v>0.37727578844748061</v>
      </c>
      <c r="BL234" s="8">
        <f t="shared" si="445"/>
        <v>0.43604453810453536</v>
      </c>
      <c r="BM234" s="8">
        <f t="shared" si="446"/>
        <v>0.14355780809989838</v>
      </c>
      <c r="BN234" s="8">
        <f t="shared" si="447"/>
        <v>0.85639428084141089</v>
      </c>
    </row>
    <row r="235" spans="1:66" x14ac:dyDescent="0.25">
      <c r="A235" t="s">
        <v>114</v>
      </c>
      <c r="B235" t="s">
        <v>128</v>
      </c>
      <c r="C235" t="s">
        <v>127</v>
      </c>
      <c r="D235" s="16"/>
      <c r="E235">
        <f>VLOOKUP(A235,home!$A$2:$E$405,3,FALSE)</f>
        <v>1.3611111111111101</v>
      </c>
      <c r="F235">
        <f>VLOOKUP(B235,home!$B$2:$E$405,3,FALSE)</f>
        <v>1.38</v>
      </c>
      <c r="G235">
        <f>VLOOKUP(C235,away!$B$2:$E$405,4,FALSE)</f>
        <v>0.83</v>
      </c>
      <c r="H235">
        <f>VLOOKUP(A235,away!$A$2:$E$405,3,FALSE)</f>
        <v>1.12777777777778</v>
      </c>
      <c r="I235">
        <f>VLOOKUP(C235,away!$B$2:$E$405,3,FALSE)</f>
        <v>1.19</v>
      </c>
      <c r="J235">
        <f>VLOOKUP(B235,home!$B$2:$E$405,4,FALSE)</f>
        <v>0.33</v>
      </c>
      <c r="K235" s="3">
        <f t="shared" si="392"/>
        <v>1.5590166666666652</v>
      </c>
      <c r="L235" s="3">
        <f t="shared" si="393"/>
        <v>0.44287833333333421</v>
      </c>
      <c r="M235" s="5">
        <f t="shared" si="394"/>
        <v>0.13507906571765221</v>
      </c>
      <c r="N235" s="5">
        <f t="shared" si="395"/>
        <v>0.21059051477158156</v>
      </c>
      <c r="O235" s="5">
        <f t="shared" si="396"/>
        <v>5.9823591493257743E-2</v>
      </c>
      <c r="P235" s="5">
        <f t="shared" si="397"/>
        <v>9.3265976197846948E-2</v>
      </c>
      <c r="Q235" s="5">
        <f t="shared" si="398"/>
        <v>0.16415706118540413</v>
      </c>
      <c r="R235" s="5">
        <f t="shared" si="399"/>
        <v>1.324728624727411E-2</v>
      </c>
      <c r="S235" s="5">
        <f t="shared" si="400"/>
        <v>1.6098982973274709E-2</v>
      </c>
      <c r="T235" s="5">
        <f t="shared" si="401"/>
        <v>7.2701605662689961E-2</v>
      </c>
      <c r="U235" s="5">
        <f t="shared" si="402"/>
        <v>2.0652740047604437E-2</v>
      </c>
      <c r="V235" s="5">
        <f t="shared" si="403"/>
        <v>1.2350687229963626E-3</v>
      </c>
      <c r="W235" s="5">
        <f t="shared" si="404"/>
        <v>8.5307864779688186E-2</v>
      </c>
      <c r="X235" s="5">
        <f t="shared" si="405"/>
        <v>3.7781004973853748E-2</v>
      </c>
      <c r="Y235" s="5">
        <f t="shared" si="406"/>
        <v>8.3661942572393795E-3</v>
      </c>
      <c r="Z235" s="5">
        <f t="shared" si="407"/>
        <v>1.9556453514607856E-3</v>
      </c>
      <c r="AA235" s="5">
        <f t="shared" si="408"/>
        <v>3.0488836970165526E-3</v>
      </c>
      <c r="AB235" s="5">
        <f t="shared" si="409"/>
        <v>2.3766302491885429E-3</v>
      </c>
      <c r="AC235" s="5">
        <f t="shared" si="410"/>
        <v>5.3297438017921042E-5</v>
      </c>
      <c r="AD235" s="5">
        <f t="shared" si="411"/>
        <v>3.3249095747320032E-2</v>
      </c>
      <c r="AE235" s="5">
        <f t="shared" si="412"/>
        <v>1.4725304109413546E-2</v>
      </c>
      <c r="AF235" s="5">
        <f t="shared" si="413"/>
        <v>3.2607590709017842E-3</v>
      </c>
      <c r="AG235" s="5">
        <f t="shared" si="414"/>
        <v>4.8137318090751114E-4</v>
      </c>
      <c r="AH235" s="5">
        <f t="shared" si="415"/>
        <v>2.1652823846150888E-4</v>
      </c>
      <c r="AI235" s="5">
        <f t="shared" si="416"/>
        <v>3.3757113256546636E-4</v>
      </c>
      <c r="AJ235" s="5">
        <f t="shared" si="417"/>
        <v>2.6313951092755218E-4</v>
      </c>
      <c r="AK235" s="5">
        <f t="shared" si="418"/>
        <v>1.3674629439818965E-4</v>
      </c>
      <c r="AL235" s="5">
        <f t="shared" si="419"/>
        <v>1.4719786694337654E-6</v>
      </c>
      <c r="AM235" s="5">
        <f t="shared" si="420"/>
        <v>1.0367178884333528E-2</v>
      </c>
      <c r="AN235" s="5">
        <f t="shared" si="421"/>
        <v>4.5913989056621685E-3</v>
      </c>
      <c r="AO235" s="5">
        <f t="shared" si="422"/>
        <v>1.0167155475040779E-3</v>
      </c>
      <c r="AP235" s="5">
        <f t="shared" si="423"/>
        <v>1.5009376238423144E-4</v>
      </c>
      <c r="AQ235" s="5">
        <f t="shared" si="424"/>
        <v>1.6618318832114484E-5</v>
      </c>
      <c r="AR235" s="5">
        <f t="shared" si="425"/>
        <v>1.9179133073887173E-5</v>
      </c>
      <c r="AS235" s="5">
        <f t="shared" si="426"/>
        <v>2.9900588114407968E-5</v>
      </c>
      <c r="AT235" s="5">
        <f t="shared" si="427"/>
        <v>2.3307757606748612E-5</v>
      </c>
      <c r="AU235" s="5">
        <f t="shared" si="428"/>
        <v>1.2112394190515944E-5</v>
      </c>
      <c r="AV235" s="5">
        <f t="shared" si="429"/>
        <v>4.7208561040627135E-6</v>
      </c>
      <c r="AW235" s="5">
        <f t="shared" si="430"/>
        <v>2.8231516527370537E-8</v>
      </c>
      <c r="AX235" s="5">
        <f t="shared" si="431"/>
        <v>2.6937674444984538E-3</v>
      </c>
      <c r="AY235" s="5">
        <f t="shared" si="432"/>
        <v>1.1930112362070703E-3</v>
      </c>
      <c r="AZ235" s="5">
        <f t="shared" si="433"/>
        <v>2.6417941396966401E-4</v>
      </c>
      <c r="BA235" s="5">
        <f t="shared" si="434"/>
        <v>3.8999779519953914E-5</v>
      </c>
      <c r="BB235" s="5">
        <f t="shared" si="435"/>
        <v>4.3180393385411729E-6</v>
      </c>
      <c r="BC235" s="5">
        <f t="shared" si="436"/>
        <v>3.8247321310417771E-7</v>
      </c>
      <c r="BD235" s="5">
        <f t="shared" si="437"/>
        <v>1.4156704150902283E-6</v>
      </c>
      <c r="BE235" s="5">
        <f t="shared" si="438"/>
        <v>2.2070537716325817E-6</v>
      </c>
      <c r="BF235" s="5">
        <f t="shared" si="439"/>
        <v>1.7204168071023597E-6</v>
      </c>
      <c r="BG235" s="5">
        <f t="shared" si="440"/>
        <v>8.9405282529534262E-7</v>
      </c>
      <c r="BH235" s="5">
        <f t="shared" si="441"/>
        <v>3.4846081387896495E-7</v>
      </c>
      <c r="BI235" s="5">
        <f t="shared" si="442"/>
        <v>1.0865124330350738E-7</v>
      </c>
      <c r="BJ235" s="8">
        <f t="shared" si="443"/>
        <v>0.65095744154446256</v>
      </c>
      <c r="BK235" s="8">
        <f t="shared" si="444"/>
        <v>0.24692687426466464</v>
      </c>
      <c r="BL235" s="8">
        <f t="shared" si="445"/>
        <v>0.10019903194566006</v>
      </c>
      <c r="BM235" s="8">
        <f t="shared" si="446"/>
        <v>0.32268251448854096</v>
      </c>
      <c r="BN235" s="8">
        <f t="shared" si="447"/>
        <v>0.6761634956130167</v>
      </c>
    </row>
    <row r="236" spans="1:66" x14ac:dyDescent="0.25">
      <c r="A236" t="s">
        <v>114</v>
      </c>
      <c r="B236" t="s">
        <v>356</v>
      </c>
      <c r="C236" t="s">
        <v>130</v>
      </c>
      <c r="D236" s="16"/>
      <c r="E236">
        <f>VLOOKUP(A236,home!$A$2:$E$405,3,FALSE)</f>
        <v>1.3611111111111101</v>
      </c>
      <c r="F236">
        <f>VLOOKUP(B236,home!$B$2:$E$405,3,FALSE)</f>
        <v>0.9</v>
      </c>
      <c r="G236">
        <f>VLOOKUP(C236,away!$B$2:$E$405,4,FALSE)</f>
        <v>1.1000000000000001</v>
      </c>
      <c r="H236">
        <f>VLOOKUP(A236,away!$A$2:$E$405,3,FALSE)</f>
        <v>1.12777777777778</v>
      </c>
      <c r="I236">
        <f>VLOOKUP(C236,away!$B$2:$E$405,3,FALSE)</f>
        <v>1.01</v>
      </c>
      <c r="J236">
        <f>VLOOKUP(B236,home!$B$2:$E$405,4,FALSE)</f>
        <v>1.08</v>
      </c>
      <c r="K236" s="3">
        <f t="shared" si="392"/>
        <v>1.347499999999999</v>
      </c>
      <c r="L236" s="3">
        <f t="shared" si="393"/>
        <v>1.2301800000000025</v>
      </c>
      <c r="M236" s="5">
        <f t="shared" si="394"/>
        <v>7.5950003792969956E-2</v>
      </c>
      <c r="N236" s="5">
        <f t="shared" si="395"/>
        <v>0.10234263011102693</v>
      </c>
      <c r="O236" s="5">
        <f t="shared" si="396"/>
        <v>9.3432175666035969E-2</v>
      </c>
      <c r="P236" s="5">
        <f t="shared" si="397"/>
        <v>0.12589985670998338</v>
      </c>
      <c r="Q236" s="5">
        <f t="shared" si="398"/>
        <v>6.8953347037304366E-2</v>
      </c>
      <c r="R236" s="5">
        <f t="shared" si="399"/>
        <v>5.7469196930422191E-2</v>
      </c>
      <c r="S236" s="5">
        <f t="shared" si="400"/>
        <v>5.2175026754447393E-2</v>
      </c>
      <c r="T236" s="5">
        <f t="shared" si="401"/>
        <v>8.4825028458351256E-2</v>
      </c>
      <c r="U236" s="5">
        <f t="shared" si="402"/>
        <v>7.7439742863743846E-2</v>
      </c>
      <c r="V236" s="5">
        <f t="shared" si="403"/>
        <v>9.609872085692148E-3</v>
      </c>
      <c r="W236" s="5">
        <f t="shared" si="404"/>
        <v>3.0971545044255845E-2</v>
      </c>
      <c r="X236" s="5">
        <f t="shared" si="405"/>
        <v>3.8100575282542737E-2</v>
      </c>
      <c r="Y236" s="5">
        <f t="shared" si="406"/>
        <v>2.3435282850539262E-2</v>
      </c>
      <c r="Z236" s="5">
        <f t="shared" si="407"/>
        <v>2.3565818893288969E-2</v>
      </c>
      <c r="AA236" s="5">
        <f t="shared" si="408"/>
        <v>3.1754940958706859E-2</v>
      </c>
      <c r="AB236" s="5">
        <f t="shared" si="409"/>
        <v>2.139489147092874E-2</v>
      </c>
      <c r="AC236" s="5">
        <f t="shared" si="410"/>
        <v>9.9562331975642073E-4</v>
      </c>
      <c r="AD236" s="5">
        <f t="shared" si="411"/>
        <v>1.0433539236783688E-2</v>
      </c>
      <c r="AE236" s="5">
        <f t="shared" si="412"/>
        <v>1.2835131298306586E-2</v>
      </c>
      <c r="AF236" s="5">
        <f t="shared" si="413"/>
        <v>7.8947609102754147E-3</v>
      </c>
      <c r="AG236" s="5">
        <f t="shared" si="414"/>
        <v>3.2373256588675427E-3</v>
      </c>
      <c r="AH236" s="5">
        <f t="shared" si="415"/>
        <v>7.2475497715365732E-3</v>
      </c>
      <c r="AI236" s="5">
        <f t="shared" si="416"/>
        <v>9.7660733171455252E-3</v>
      </c>
      <c r="AJ236" s="5">
        <f t="shared" si="417"/>
        <v>6.5798918974267944E-3</v>
      </c>
      <c r="AK236" s="5">
        <f t="shared" si="418"/>
        <v>2.9554681105941989E-3</v>
      </c>
      <c r="AL236" s="5">
        <f t="shared" si="419"/>
        <v>6.6016498767339658E-5</v>
      </c>
      <c r="AM236" s="5">
        <f t="shared" si="420"/>
        <v>2.8118388243131972E-3</v>
      </c>
      <c r="AN236" s="5">
        <f t="shared" si="421"/>
        <v>3.4590678848936164E-3</v>
      </c>
      <c r="AO236" s="5">
        <f t="shared" si="422"/>
        <v>2.1276380653192191E-3</v>
      </c>
      <c r="AP236" s="5">
        <f t="shared" si="423"/>
        <v>8.7245926506480075E-4</v>
      </c>
      <c r="AQ236" s="5">
        <f t="shared" si="424"/>
        <v>2.683204846743548E-4</v>
      </c>
      <c r="AR236" s="5">
        <f t="shared" si="425"/>
        <v>1.7831581555897752E-3</v>
      </c>
      <c r="AS236" s="5">
        <f t="shared" si="426"/>
        <v>2.4028056146572201E-3</v>
      </c>
      <c r="AT236" s="5">
        <f t="shared" si="427"/>
        <v>1.6188902828753013E-3</v>
      </c>
      <c r="AU236" s="5">
        <f t="shared" si="428"/>
        <v>7.2715155205815547E-4</v>
      </c>
      <c r="AV236" s="5">
        <f t="shared" si="429"/>
        <v>2.4495917909959117E-4</v>
      </c>
      <c r="AW236" s="5">
        <f t="shared" si="430"/>
        <v>3.0398168825342865E-6</v>
      </c>
      <c r="AX236" s="5">
        <f t="shared" si="431"/>
        <v>6.3149213596033922E-4</v>
      </c>
      <c r="AY236" s="5">
        <f t="shared" si="432"/>
        <v>7.7684899581569175E-4</v>
      </c>
      <c r="AZ236" s="5">
        <f t="shared" si="433"/>
        <v>4.778320488362749E-4</v>
      </c>
      <c r="BA236" s="5">
        <f t="shared" si="434"/>
        <v>1.9593980994580325E-4</v>
      </c>
      <c r="BB236" s="5">
        <f t="shared" si="435"/>
        <v>6.0260308849782204E-5</v>
      </c>
      <c r="BC236" s="5">
        <f t="shared" si="436"/>
        <v>1.4826205348165038E-5</v>
      </c>
      <c r="BD236" s="5">
        <f t="shared" si="437"/>
        <v>3.6560091664057263E-4</v>
      </c>
      <c r="BE236" s="5">
        <f t="shared" si="438"/>
        <v>4.9264723517317122E-4</v>
      </c>
      <c r="BF236" s="5">
        <f t="shared" si="439"/>
        <v>3.3192107469792395E-4</v>
      </c>
      <c r="BG236" s="5">
        <f t="shared" si="440"/>
        <v>1.4908788271848403E-4</v>
      </c>
      <c r="BH236" s="5">
        <f t="shared" si="441"/>
        <v>5.0223980490789312E-5</v>
      </c>
      <c r="BI236" s="5">
        <f t="shared" si="442"/>
        <v>1.3535362742267688E-5</v>
      </c>
      <c r="BJ236" s="8">
        <f t="shared" si="443"/>
        <v>0.39472568991727491</v>
      </c>
      <c r="BK236" s="8">
        <f t="shared" si="444"/>
        <v>0.2654732481574324</v>
      </c>
      <c r="BL236" s="8">
        <f t="shared" si="445"/>
        <v>0.31621991222328411</v>
      </c>
      <c r="BM236" s="8">
        <f t="shared" si="446"/>
        <v>0.4751636497646044</v>
      </c>
      <c r="BN236" s="8">
        <f t="shared" si="447"/>
        <v>0.52404721024774281</v>
      </c>
    </row>
    <row r="237" spans="1:66" x14ac:dyDescent="0.25">
      <c r="A237" t="s">
        <v>114</v>
      </c>
      <c r="B237" t="s">
        <v>124</v>
      </c>
      <c r="C237" t="s">
        <v>133</v>
      </c>
      <c r="D237" s="16"/>
      <c r="E237">
        <f>VLOOKUP(A237,home!$A$2:$E$405,3,FALSE)</f>
        <v>1.3611111111111101</v>
      </c>
      <c r="F237">
        <f>VLOOKUP(B237,home!$B$2:$E$405,3,FALSE)</f>
        <v>1.36</v>
      </c>
      <c r="G237">
        <f>VLOOKUP(C237,away!$B$2:$E$405,4,FALSE)</f>
        <v>0.55000000000000004</v>
      </c>
      <c r="H237">
        <f>VLOOKUP(A237,away!$A$2:$E$405,3,FALSE)</f>
        <v>1.12777777777778</v>
      </c>
      <c r="I237">
        <f>VLOOKUP(C237,away!$B$2:$E$405,3,FALSE)</f>
        <v>0.28000000000000003</v>
      </c>
      <c r="J237">
        <f>VLOOKUP(B237,home!$B$2:$E$405,4,FALSE)</f>
        <v>0.76</v>
      </c>
      <c r="K237" s="3">
        <f t="shared" ref="K237:K300" si="448">E237*F237*G237</f>
        <v>1.0181111111111105</v>
      </c>
      <c r="L237" s="3">
        <f t="shared" ref="L237:L300" si="449">H237*I237*J237</f>
        <v>0.23999111111111163</v>
      </c>
      <c r="M237" s="5">
        <f t="shared" ref="M237:M300" si="450">_xlfn.POISSON.DIST(0,K237,FALSE) * _xlfn.POISSON.DIST(0,L237,FALSE)</f>
        <v>0.28419284992968746</v>
      </c>
      <c r="N237" s="5">
        <f t="shared" ref="N237:N300" si="451">_xlfn.POISSON.DIST(1,K237,FALSE) * _xlfn.POISSON.DIST(0,L237,FALSE)</f>
        <v>0.28933989821174722</v>
      </c>
      <c r="O237" s="5">
        <f t="shared" ref="O237:O300" si="452">_xlfn.POISSON.DIST(0,K237,FALSE) * _xlfn.POISSON.DIST(1,L237,FALSE)</f>
        <v>6.8203757824459088E-2</v>
      </c>
      <c r="P237" s="5">
        <f t="shared" ref="P237:P300" si="453">_xlfn.POISSON.DIST(1,K237,FALSE) * _xlfn.POISSON.DIST(1,L237,FALSE)</f>
        <v>6.9439003660613147E-2</v>
      </c>
      <c r="Q237" s="5">
        <f t="shared" ref="Q237:Q300" si="454">_xlfn.POISSON.DIST(2,K237,FALSE) * _xlfn.POISSON.DIST(0,L237,FALSE)</f>
        <v>0.14729008262856877</v>
      </c>
      <c r="R237" s="5">
        <f t="shared" ref="R237:R300" si="455">_xlfn.POISSON.DIST(0,K237,FALSE) * _xlfn.POISSON.DIST(2,L237,FALSE)</f>
        <v>8.1841478111225538E-3</v>
      </c>
      <c r="S237" s="5">
        <f t="shared" ref="S237:S300" si="456">_xlfn.POISSON.DIST(2,K237,FALSE) * _xlfn.POISSON.DIST(2,L237,FALSE)</f>
        <v>4.2416401666787234E-3</v>
      </c>
      <c r="T237" s="5">
        <f t="shared" ref="T237:T300" si="457">_xlfn.POISSON.DIST(2,K237,FALSE) * _xlfn.POISSON.DIST(1,L237,FALSE)</f>
        <v>3.5348310585677653E-2</v>
      </c>
      <c r="U237" s="5">
        <f t="shared" ref="U237:U300" si="458">_xlfn.POISSON.DIST(1,K237,FALSE) * _xlfn.POISSON.DIST(2,L237,FALSE)</f>
        <v>8.3323718214795457E-3</v>
      </c>
      <c r="V237" s="5">
        <f t="shared" ref="V237:V300" si="459">_xlfn.POISSON.DIST(3,K237,FALSE) * _xlfn.POISSON.DIST(3,L237,FALSE)</f>
        <v>1.1515469440083817E-4</v>
      </c>
      <c r="W237" s="5">
        <f t="shared" ref="W237:W300" si="460">_xlfn.POISSON.DIST(3,K237,FALSE) * _xlfn.POISSON.DIST(0,L237,FALSE)</f>
        <v>4.998588989353981E-2</v>
      </c>
      <c r="X237" s="5">
        <f t="shared" ref="X237:X300" si="461">_xlfn.POISSON.DIST(3,K237,FALSE) * _xlfn.POISSON.DIST(1,L237,FALSE)</f>
        <v>1.1996169255428304E-2</v>
      </c>
      <c r="Y237" s="5">
        <f t="shared" ref="Y237:Y300" si="462">_xlfn.POISSON.DIST(3,K237,FALSE) * _xlfn.POISSON.DIST(2,L237,FALSE)</f>
        <v>1.4394869943435973E-3</v>
      </c>
      <c r="Z237" s="5">
        <f t="shared" ref="Z237:Z300" si="463">_xlfn.POISSON.DIST(0,K237,FALSE) * _xlfn.POISSON.DIST(3,L237,FALSE)</f>
        <v>6.5470757556295822E-4</v>
      </c>
      <c r="AA237" s="5">
        <f t="shared" ref="AA237:AA300" si="464">_xlfn.POISSON.DIST(1,K237,FALSE) * _xlfn.POISSON.DIST(3,L237,FALSE)</f>
        <v>6.6656505720926471E-4</v>
      </c>
      <c r="AB237" s="5">
        <f t="shared" ref="AB237:AB300" si="465">_xlfn.POISSON.DIST(2,K237,FALSE) * _xlfn.POISSON.DIST(3,L237,FALSE)</f>
        <v>3.3931864551158268E-4</v>
      </c>
      <c r="AC237" s="5">
        <f t="shared" ref="AC237:AC300" si="466">_xlfn.POISSON.DIST(4,K237,FALSE) * _xlfn.POISSON.DIST(4,L237,FALSE)</f>
        <v>1.7585389745059877E-6</v>
      </c>
      <c r="AD237" s="5">
        <f t="shared" ref="AD237:AD300" si="467">_xlfn.POISSON.DIST(4,K237,FALSE) * _xlfn.POISSON.DIST(0,L237,FALSE)</f>
        <v>1.2722797474847362E-2</v>
      </c>
      <c r="AE237" s="5">
        <f t="shared" ref="AE237:AE300" si="468">_xlfn.POISSON.DIST(4,K237,FALSE) * _xlfn.POISSON.DIST(1,L237,FALSE)</f>
        <v>3.0533583024302631E-3</v>
      </c>
      <c r="AF237" s="5">
        <f t="shared" ref="AF237:AF300" si="469">_xlfn.POISSON.DIST(4,K237,FALSE) * _xlfn.POISSON.DIST(2,L237,FALSE)</f>
        <v>3.6638942581028818E-4</v>
      </c>
      <c r="AG237" s="5">
        <f t="shared" ref="AG237:AG300" si="470">_xlfn.POISSON.DIST(4,K237,FALSE) * _xlfn.POISSON.DIST(3,L237,FALSE)</f>
        <v>2.9310068466524431E-5</v>
      </c>
      <c r="AH237" s="5">
        <f t="shared" ref="AH237:AH300" si="471">_xlfn.POISSON.DIST(0,K237,FALSE) * _xlfn.POISSON.DIST(4,L237,FALSE)</f>
        <v>3.9280999628054089E-5</v>
      </c>
      <c r="AI237" s="5">
        <f t="shared" ref="AI237:AI300" si="472">_xlfn.POISSON.DIST(1,K237,FALSE) * _xlfn.POISSON.DIST(4,L237,FALSE)</f>
        <v>3.9992422176873267E-5</v>
      </c>
      <c r="AJ237" s="5">
        <f t="shared" ref="AJ237:AJ300" si="473">_xlfn.POISSON.DIST(2,K237,FALSE) * _xlfn.POISSON.DIST(4,L237,FALSE)</f>
        <v>2.0358364689260524E-5</v>
      </c>
      <c r="AK237" s="5">
        <f t="shared" ref="AK237:AK300" si="474">_xlfn.POISSON.DIST(3,K237,FALSE) * _xlfn.POISSON.DIST(4,L237,FALSE)</f>
        <v>6.9090257647294115E-6</v>
      </c>
      <c r="AL237" s="5">
        <f t="shared" ref="AL237:AL300" si="475">_xlfn.POISSON.DIST(5,K237,FALSE) * _xlfn.POISSON.DIST(5,L237,FALSE)</f>
        <v>1.7187088882533665E-8</v>
      </c>
      <c r="AM237" s="5">
        <f t="shared" ref="AM237:AM300" si="476">_xlfn.POISSON.DIST(5,K237,FALSE) * _xlfn.POISSON.DIST(0,L237,FALSE)</f>
        <v>2.5906442947116969E-3</v>
      </c>
      <c r="AN237" s="5">
        <f t="shared" ref="AN237:AN300" si="477">_xlfn.POISSON.DIST(5,K237,FALSE) * _xlfn.POISSON.DIST(1,L237,FALSE)</f>
        <v>6.2173160278152222E-4</v>
      </c>
      <c r="AO237" s="5">
        <f t="shared" ref="AO237:AO300" si="478">_xlfn.POISSON.DIST(5,K237,FALSE) * _xlfn.POISSON.DIST(2,L237,FALSE)</f>
        <v>7.4605029082214889E-5</v>
      </c>
      <c r="AP237" s="5">
        <f t="shared" ref="AP237:AP300" si="479">_xlfn.POISSON.DIST(5,K237,FALSE) * _xlfn.POISSON.DIST(3,L237,FALSE)</f>
        <v>5.968181274639185E-6</v>
      </c>
      <c r="AQ237" s="5">
        <f t="shared" ref="AQ237:AQ300" si="480">_xlfn.POISSON.DIST(5,K237,FALSE) * _xlfn.POISSON.DIST(4,L237,FALSE)</f>
        <v>3.5807761385329698E-7</v>
      </c>
      <c r="AR237" s="5">
        <f t="shared" ref="AR237:AR300" si="481">_xlfn.POISSON.DIST(0,K237,FALSE) * _xlfn.POISSON.DIST(5,L237,FALSE)</f>
        <v>1.8854181492583726E-6</v>
      </c>
      <c r="AS237" s="5">
        <f t="shared" ref="AS237:AS300" si="482">_xlfn.POISSON.DIST(1,K237,FALSE) * _xlfn.POISSON.DIST(5,L237,FALSE)</f>
        <v>1.9195651668504955E-6</v>
      </c>
      <c r="AT237" s="5">
        <f t="shared" ref="AT237:AT300" si="483">_xlfn.POISSON.DIST(2,K237,FALSE) * _xlfn.POISSON.DIST(5,L237,FALSE)</f>
        <v>9.7716531243617082E-7</v>
      </c>
      <c r="AU237" s="5">
        <f t="shared" ref="AU237:AU300" si="484">_xlfn.POISSON.DIST(3,K237,FALSE) * _xlfn.POISSON.DIST(5,L237,FALSE)</f>
        <v>3.3162095399454185E-7</v>
      </c>
      <c r="AV237" s="5">
        <f t="shared" ref="AV237:AV300" si="485">_xlfn.POISSON.DIST(4,K237,FALSE) * _xlfn.POISSON.DIST(5,L237,FALSE)</f>
        <v>8.4406744484777371E-8</v>
      </c>
      <c r="AW237" s="5">
        <f t="shared" ref="AW237:AW300" si="486">_xlfn.POISSON.DIST(6,K237,FALSE) * _xlfn.POISSON.DIST(6,L237,FALSE)</f>
        <v>1.1665145380884185E-10</v>
      </c>
      <c r="AX237" s="5">
        <f t="shared" ref="AX237:AX300" si="487">_xlfn.POISSON.DIST(6,K237,FALSE) * _xlfn.POISSON.DIST(0,L237,FALSE)</f>
        <v>4.3959395689709726E-4</v>
      </c>
      <c r="AY237" s="5">
        <f t="shared" ref="AY237:AY300" si="488">_xlfn.POISSON.DIST(6,K237,FALSE) * _xlfn.POISSON.DIST(1,L237,FALSE)</f>
        <v>1.0549864215346448E-4</v>
      </c>
      <c r="AZ237" s="5">
        <f t="shared" ref="AZ237:AZ300" si="489">_xlfn.POISSON.DIST(6,K237,FALSE) * _xlfn.POISSON.DIST(2,L237,FALSE)</f>
        <v>1.2659368175561746E-5</v>
      </c>
      <c r="BA237" s="5">
        <f t="shared" ref="BA237:BA300" si="490">_xlfn.POISSON.DIST(6,K237,FALSE) * _xlfn.POISSON.DIST(3,L237,FALSE)</f>
        <v>1.0127119448059035E-6</v>
      </c>
      <c r="BB237" s="5">
        <f t="shared" ref="BB237:BB300" si="491">_xlfn.POISSON.DIST(6,K237,FALSE) * _xlfn.POISSON.DIST(4,L237,FALSE)</f>
        <v>6.0760466217365865E-8</v>
      </c>
      <c r="BC237" s="5">
        <f t="shared" ref="BC237:BC300" si="492">_xlfn.POISSON.DIST(6,K237,FALSE) * _xlfn.POISSON.DIST(5,L237,FALSE)</f>
        <v>2.9163943598269593E-9</v>
      </c>
      <c r="BD237" s="5">
        <f t="shared" ref="BD237:BD300" si="493">_xlfn.POISSON.DIST(0,K237,FALSE) * _xlfn.POISSON.DIST(6,L237,FALSE)</f>
        <v>7.5413932758262115E-8</v>
      </c>
      <c r="BE237" s="5">
        <f t="shared" ref="BE237:BE300" si="494">_xlfn.POISSON.DIST(1,K237,FALSE) * _xlfn.POISSON.DIST(6,L237,FALSE)</f>
        <v>7.6779762873772811E-8</v>
      </c>
      <c r="BF237" s="5">
        <f t="shared" ref="BF237:BF300" si="495">_xlfn.POISSON.DIST(2,K237,FALSE) * _xlfn.POISSON.DIST(6,L237,FALSE)</f>
        <v>3.9085164845132207E-8</v>
      </c>
      <c r="BG237" s="5">
        <f t="shared" ref="BG237:BG300" si="496">_xlfn.POISSON.DIST(3,K237,FALSE) * _xlfn.POISSON.DIST(6,L237,FALSE)</f>
        <v>1.3264346869479491E-8</v>
      </c>
      <c r="BH237" s="5">
        <f t="shared" ref="BH237:BH300" si="497">_xlfn.POISSON.DIST(4,K237,FALSE) * _xlfn.POISSON.DIST(6,L237,FALSE)</f>
        <v>3.376144732362236E-9</v>
      </c>
      <c r="BI237" s="5">
        <f t="shared" ref="BI237:BI300" si="498">_xlfn.POISSON.DIST(5,K237,FALSE) * _xlfn.POISSON.DIST(6,L237,FALSE)</f>
        <v>6.8745809294744811E-10</v>
      </c>
      <c r="BJ237" s="8">
        <f t="shared" ref="BJ237:BJ300" si="499">SUM(N237,Q237,T237,W237,X237,Y237,AD237,AE237,AF237,AG237,AM237,AN237,AO237,AP237,AQ237,AX237,AY237,AZ237,BA237,BB237,BC237)</f>
        <v>0.55542382838235527</v>
      </c>
      <c r="BK237" s="8">
        <f t="shared" ref="BK237:BK300" si="500">SUM(M237,P237,S237,V237,AC237,AL237,AY237)</f>
        <v>0.35809592281959696</v>
      </c>
      <c r="BL237" s="8">
        <f t="shared" ref="BL237:BL300" si="501">SUM(O237,R237,U237,AA237,AB237,AH237,AI237,AJ237,AK237,AR237,AS237,AT237,AU237,AV237,BD237,BE237,BF237,BG237,BH237,BI237)</f>
        <v>8.5838108755178111E-2</v>
      </c>
      <c r="BM237" s="8">
        <f t="shared" ref="BM237:BM300" si="502">SUM(S237:BI237)</f>
        <v>0.13325732894099312</v>
      </c>
      <c r="BN237" s="8">
        <f t="shared" ref="BN237:BN300" si="503">SUM(M237:R237)</f>
        <v>0.86664974006619833</v>
      </c>
    </row>
    <row r="238" spans="1:66" x14ac:dyDescent="0.25">
      <c r="A238" t="s">
        <v>114</v>
      </c>
      <c r="B238" t="s">
        <v>110</v>
      </c>
      <c r="C238" t="s">
        <v>116</v>
      </c>
      <c r="D238" s="16"/>
      <c r="E238">
        <f>VLOOKUP(A238,home!$A$2:$E$405,3,FALSE)</f>
        <v>1.3611111111111101</v>
      </c>
      <c r="F238">
        <f>VLOOKUP(B238,home!$B$2:$E$405,3,FALSE)</f>
        <v>0.63</v>
      </c>
      <c r="G238">
        <f>VLOOKUP(C238,away!$B$2:$E$405,4,FALSE)</f>
        <v>1.56</v>
      </c>
      <c r="H238">
        <f>VLOOKUP(A238,away!$A$2:$E$405,3,FALSE)</f>
        <v>1.12777777777778</v>
      </c>
      <c r="I238">
        <f>VLOOKUP(C238,away!$B$2:$E$405,3,FALSE)</f>
        <v>0.55000000000000004</v>
      </c>
      <c r="J238">
        <f>VLOOKUP(B238,home!$B$2:$E$405,4,FALSE)</f>
        <v>0.89</v>
      </c>
      <c r="K238" s="3">
        <f t="shared" si="448"/>
        <v>1.337699999999999</v>
      </c>
      <c r="L238" s="3">
        <f t="shared" si="449"/>
        <v>0.55204722222222335</v>
      </c>
      <c r="M238" s="5">
        <f t="shared" si="450"/>
        <v>0.15111000125938789</v>
      </c>
      <c r="N238" s="5">
        <f t="shared" si="451"/>
        <v>0.20213984868468304</v>
      </c>
      <c r="O238" s="5">
        <f t="shared" si="452"/>
        <v>8.3419856445241761E-2</v>
      </c>
      <c r="P238" s="5">
        <f t="shared" si="453"/>
        <v>0.11159074196679983</v>
      </c>
      <c r="Q238" s="5">
        <f t="shared" si="454"/>
        <v>0.13520123779275017</v>
      </c>
      <c r="R238" s="5">
        <f t="shared" si="455"/>
        <v>2.3025850014386173E-2</v>
      </c>
      <c r="S238" s="5">
        <f t="shared" si="456"/>
        <v>2.0601703376544829E-2</v>
      </c>
      <c r="T238" s="5">
        <f t="shared" si="457"/>
        <v>7.4637467764494023E-2</v>
      </c>
      <c r="U238" s="5">
        <f t="shared" si="458"/>
        <v>3.0801679564244362E-2</v>
      </c>
      <c r="V238" s="5">
        <f t="shared" si="459"/>
        <v>1.6904237137100064E-3</v>
      </c>
      <c r="W238" s="5">
        <f t="shared" si="460"/>
        <v>6.0286231931787296E-2</v>
      </c>
      <c r="X238" s="5">
        <f t="shared" si="461"/>
        <v>3.3280846876187875E-2</v>
      </c>
      <c r="Y238" s="5">
        <f t="shared" si="462"/>
        <v>9.1862995356013378E-3</v>
      </c>
      <c r="Z238" s="5">
        <f t="shared" si="463"/>
        <v>4.2371188465824767E-3</v>
      </c>
      <c r="AA238" s="5">
        <f t="shared" si="464"/>
        <v>5.6679938810733745E-3</v>
      </c>
      <c r="AB238" s="5">
        <f t="shared" si="465"/>
        <v>3.791037707355924E-3</v>
      </c>
      <c r="AC238" s="5">
        <f t="shared" si="466"/>
        <v>7.802082707921256E-5</v>
      </c>
      <c r="AD238" s="5">
        <f t="shared" si="467"/>
        <v>2.0161223113787943E-2</v>
      </c>
      <c r="AE238" s="5">
        <f t="shared" si="468"/>
        <v>1.1129947216569118E-2</v>
      </c>
      <c r="AF238" s="5">
        <f t="shared" si="469"/>
        <v>3.0721282221934736E-3</v>
      </c>
      <c r="AG238" s="5">
        <f t="shared" si="470"/>
        <v>5.6531995045746826E-4</v>
      </c>
      <c r="AH238" s="5">
        <f t="shared" si="471"/>
        <v>5.8477242237032177E-4</v>
      </c>
      <c r="AI238" s="5">
        <f t="shared" si="472"/>
        <v>7.8225006940477887E-4</v>
      </c>
      <c r="AJ238" s="5">
        <f t="shared" si="473"/>
        <v>5.2320795892138602E-4</v>
      </c>
      <c r="AK238" s="5">
        <f t="shared" si="474"/>
        <v>2.33298428883046E-4</v>
      </c>
      <c r="AL238" s="5">
        <f t="shared" si="475"/>
        <v>2.3046527457008602E-6</v>
      </c>
      <c r="AM238" s="5">
        <f t="shared" si="476"/>
        <v>5.3939336318628217E-3</v>
      </c>
      <c r="AN238" s="5">
        <f t="shared" si="477"/>
        <v>2.9777060783208993E-3</v>
      </c>
      <c r="AO238" s="5">
        <f t="shared" si="478"/>
        <v>8.2191718456564133E-4</v>
      </c>
      <c r="AP238" s="5">
        <f t="shared" si="479"/>
        <v>1.5124569954539093E-4</v>
      </c>
      <c r="AQ238" s="5">
        <f t="shared" si="480"/>
        <v>2.0873692076772513E-5</v>
      </c>
      <c r="AR238" s="5">
        <f t="shared" si="481"/>
        <v>6.4564398280339387E-5</v>
      </c>
      <c r="AS238" s="5">
        <f t="shared" si="482"/>
        <v>8.6367795579609931E-5</v>
      </c>
      <c r="AT238" s="5">
        <f t="shared" si="483"/>
        <v>5.7767100073422067E-5</v>
      </c>
      <c r="AU238" s="5">
        <f t="shared" si="484"/>
        <v>2.5758349922738896E-5</v>
      </c>
      <c r="AV238" s="5">
        <f t="shared" si="485"/>
        <v>8.6142361729119453E-6</v>
      </c>
      <c r="AW238" s="5">
        <f t="shared" si="486"/>
        <v>4.7275698300207623E-8</v>
      </c>
      <c r="AX238" s="5">
        <f t="shared" si="487"/>
        <v>1.2025775032238151E-3</v>
      </c>
      <c r="AY238" s="5">
        <f t="shared" si="488"/>
        <v>6.6387957016164406E-4</v>
      </c>
      <c r="AZ238" s="5">
        <f t="shared" si="489"/>
        <v>1.832464362989096E-4</v>
      </c>
      <c r="BA238" s="5">
        <f t="shared" si="490"/>
        <v>3.3720228713644882E-5</v>
      </c>
      <c r="BB238" s="5">
        <f t="shared" si="491"/>
        <v>4.6537896485164283E-6</v>
      </c>
      <c r="BC238" s="5">
        <f t="shared" si="492"/>
        <v>5.1382232965400638E-7</v>
      </c>
      <c r="BD238" s="5">
        <f t="shared" si="493"/>
        <v>5.9404327875184421E-6</v>
      </c>
      <c r="BE238" s="5">
        <f t="shared" si="494"/>
        <v>7.9465169398634143E-6</v>
      </c>
      <c r="BF238" s="5">
        <f t="shared" si="495"/>
        <v>5.3150278552276408E-6</v>
      </c>
      <c r="BG238" s="5">
        <f t="shared" si="496"/>
        <v>2.3699709206460046E-6</v>
      </c>
      <c r="BH238" s="5">
        <f t="shared" si="497"/>
        <v>7.9257752513703928E-7</v>
      </c>
      <c r="BI238" s="5">
        <f t="shared" si="498"/>
        <v>2.1204619107516332E-7</v>
      </c>
      <c r="BJ238" s="8">
        <f t="shared" si="499"/>
        <v>0.56111481872525959</v>
      </c>
      <c r="BK238" s="8">
        <f t="shared" si="500"/>
        <v>0.28573707536642912</v>
      </c>
      <c r="BL238" s="8">
        <f t="shared" si="501"/>
        <v>0.14909559494412958</v>
      </c>
      <c r="BM238" s="8">
        <f t="shared" si="502"/>
        <v>0.2930332394246884</v>
      </c>
      <c r="BN238" s="8">
        <f t="shared" si="503"/>
        <v>0.70648753616324889</v>
      </c>
    </row>
    <row r="239" spans="1:66" x14ac:dyDescent="0.25">
      <c r="A239" t="s">
        <v>114</v>
      </c>
      <c r="B239" t="s">
        <v>131</v>
      </c>
      <c r="C239" t="s">
        <v>379</v>
      </c>
      <c r="D239" s="16"/>
      <c r="E239">
        <f>VLOOKUP(A239,home!$A$2:$E$405,3,FALSE)</f>
        <v>1.3611111111111101</v>
      </c>
      <c r="F239">
        <f>VLOOKUP(B239,home!$B$2:$E$405,3,FALSE)</f>
        <v>0.82</v>
      </c>
      <c r="G239">
        <f>VLOOKUP(C239,away!$B$2:$E$405,4,FALSE)</f>
        <v>0.83</v>
      </c>
      <c r="H239">
        <f>VLOOKUP(A239,away!$A$2:$E$405,3,FALSE)</f>
        <v>1.12777777777778</v>
      </c>
      <c r="I239">
        <f>VLOOKUP(C239,away!$B$2:$E$405,3,FALSE)</f>
        <v>0.92</v>
      </c>
      <c r="J239">
        <f>VLOOKUP(B239,home!$B$2:$E$405,4,FALSE)</f>
        <v>0.59</v>
      </c>
      <c r="K239" s="3">
        <f t="shared" si="448"/>
        <v>0.92637222222222138</v>
      </c>
      <c r="L239" s="3">
        <f t="shared" si="449"/>
        <v>0.61215777777777891</v>
      </c>
      <c r="M239" s="5">
        <f t="shared" si="450"/>
        <v>0.21469647338767606</v>
      </c>
      <c r="N239" s="5">
        <f t="shared" si="451"/>
        <v>0.19888884915541549</v>
      </c>
      <c r="O239" s="5">
        <f t="shared" si="452"/>
        <v>0.13142811604572582</v>
      </c>
      <c r="P239" s="5">
        <f t="shared" si="453"/>
        <v>0.12175135592375902</v>
      </c>
      <c r="Q239" s="5">
        <f t="shared" si="454"/>
        <v>9.2122552583661199E-2</v>
      </c>
      <c r="R239" s="5">
        <f t="shared" si="455"/>
        <v>4.0227371728035782E-2</v>
      </c>
      <c r="S239" s="5">
        <f t="shared" si="456"/>
        <v>1.7260871167766392E-2</v>
      </c>
      <c r="T239" s="5">
        <f t="shared" si="457"/>
        <v>5.6393537072830624E-2</v>
      </c>
      <c r="U239" s="5">
        <f t="shared" si="458"/>
        <v>3.7265519741859869E-2</v>
      </c>
      <c r="V239" s="5">
        <f t="shared" si="459"/>
        <v>1.0875997458908468E-3</v>
      </c>
      <c r="W239" s="5">
        <f t="shared" si="460"/>
        <v>2.844659125123656E-2</v>
      </c>
      <c r="X239" s="5">
        <f t="shared" si="461"/>
        <v>1.7413802085709782E-2</v>
      </c>
      <c r="Y239" s="5">
        <f t="shared" si="462"/>
        <v>5.3299971937250754E-3</v>
      </c>
      <c r="Z239" s="5">
        <f t="shared" si="463"/>
        <v>8.2084994942916798E-3</v>
      </c>
      <c r="AA239" s="5">
        <f t="shared" si="464"/>
        <v>7.6041259176369627E-3</v>
      </c>
      <c r="AB239" s="5">
        <f t="shared" si="465"/>
        <v>3.5221255121894706E-3</v>
      </c>
      <c r="AC239" s="5">
        <f t="shared" si="466"/>
        <v>3.8547659189259901E-5</v>
      </c>
      <c r="AD239" s="5">
        <f t="shared" si="467"/>
        <v>6.5880329880138016E-3</v>
      </c>
      <c r="AE239" s="5">
        <f t="shared" si="468"/>
        <v>4.0329156338692294E-3</v>
      </c>
      <c r="AF239" s="5">
        <f t="shared" si="469"/>
        <v>1.2343903361973251E-3</v>
      </c>
      <c r="AG239" s="5">
        <f t="shared" si="470"/>
        <v>2.5188054837230666E-4</v>
      </c>
      <c r="AH239" s="5">
        <f t="shared" si="471"/>
        <v>1.2562242023289041E-3</v>
      </c>
      <c r="AI239" s="5">
        <f t="shared" si="472"/>
        <v>1.1637312059207643E-3</v>
      </c>
      <c r="AJ239" s="5">
        <f t="shared" si="473"/>
        <v>5.3902413164908186E-4</v>
      </c>
      <c r="AK239" s="5">
        <f t="shared" si="474"/>
        <v>1.6644566088905443E-4</v>
      </c>
      <c r="AL239" s="5">
        <f t="shared" si="475"/>
        <v>8.7439345414953511E-7</v>
      </c>
      <c r="AM239" s="5">
        <f t="shared" si="476"/>
        <v>1.2205941518359297E-3</v>
      </c>
      <c r="AN239" s="5">
        <f t="shared" si="477"/>
        <v>7.4719620355643559E-4</v>
      </c>
      <c r="AO239" s="5">
        <f t="shared" si="478"/>
        <v>2.2870098376655027E-4</v>
      </c>
      <c r="AP239" s="5">
        <f t="shared" si="479"/>
        <v>4.6667028666041104E-5</v>
      </c>
      <c r="AQ239" s="5">
        <f t="shared" si="480"/>
        <v>7.1418961409239073E-6</v>
      </c>
      <c r="AR239" s="5">
        <f t="shared" si="481"/>
        <v>1.5380148321766501E-4</v>
      </c>
      <c r="AS239" s="5">
        <f t="shared" si="482"/>
        <v>1.4247742178942203E-4</v>
      </c>
      <c r="AT239" s="5">
        <f t="shared" si="483"/>
        <v>6.5993562919779803E-5</v>
      </c>
      <c r="AU239" s="5">
        <f t="shared" si="484"/>
        <v>2.0378201178119472E-5</v>
      </c>
      <c r="AV239" s="5">
        <f t="shared" si="485"/>
        <v>4.7194498775665054E-6</v>
      </c>
      <c r="AW239" s="5">
        <f t="shared" si="486"/>
        <v>1.3773784783203293E-8</v>
      </c>
      <c r="AX239" s="5">
        <f t="shared" si="487"/>
        <v>1.8845408614461619E-4</v>
      </c>
      <c r="AY239" s="5">
        <f t="shared" si="488"/>
        <v>1.1536363458743036E-4</v>
      </c>
      <c r="AZ239" s="5">
        <f t="shared" si="489"/>
        <v>3.5310373092704537E-5</v>
      </c>
      <c r="BA239" s="5">
        <f t="shared" si="490"/>
        <v>7.2051731749780973E-6</v>
      </c>
      <c r="BB239" s="5">
        <f t="shared" si="491"/>
        <v>1.102675699824664E-6</v>
      </c>
      <c r="BC239" s="5">
        <f t="shared" si="492"/>
        <v>1.3500230120284474E-7</v>
      </c>
      <c r="BD239" s="5">
        <f t="shared" si="493"/>
        <v>1.5691795697575353E-5</v>
      </c>
      <c r="BE239" s="5">
        <f t="shared" si="494"/>
        <v>1.4536443651019972E-5</v>
      </c>
      <c r="BF239" s="5">
        <f t="shared" si="495"/>
        <v>6.7330788041017352E-6</v>
      </c>
      <c r="BG239" s="5">
        <f t="shared" si="496"/>
        <v>2.0791123913843542E-6</v>
      </c>
      <c r="BH239" s="5">
        <f t="shared" si="497"/>
        <v>4.8150799156412018E-7</v>
      </c>
      <c r="BI239" s="5">
        <f t="shared" si="498"/>
        <v>8.9211125632602554E-8</v>
      </c>
      <c r="BJ239" s="8">
        <f t="shared" si="499"/>
        <v>0.413300420057998</v>
      </c>
      <c r="BK239" s="8">
        <f t="shared" si="500"/>
        <v>0.35495108591232311</v>
      </c>
      <c r="BL239" s="8">
        <f t="shared" si="501"/>
        <v>0.22359966541487952</v>
      </c>
      <c r="BM239" s="8">
        <f t="shared" si="502"/>
        <v>0.20082960219441631</v>
      </c>
      <c r="BN239" s="8">
        <f t="shared" si="503"/>
        <v>0.79911471882427332</v>
      </c>
    </row>
    <row r="240" spans="1:66" x14ac:dyDescent="0.25">
      <c r="A240" t="s">
        <v>114</v>
      </c>
      <c r="B240" t="s">
        <v>112</v>
      </c>
      <c r="C240" t="s">
        <v>320</v>
      </c>
      <c r="D240" s="16"/>
      <c r="E240">
        <f>VLOOKUP(A240,home!$A$2:$E$405,3,FALSE)</f>
        <v>1.3611111111111101</v>
      </c>
      <c r="F240">
        <f>VLOOKUP(B240,home!$B$2:$E$405,3,FALSE)</f>
        <v>0.63</v>
      </c>
      <c r="G240">
        <f>VLOOKUP(C240,away!$B$2:$E$405,4,FALSE)</f>
        <v>1.56</v>
      </c>
      <c r="H240">
        <f>VLOOKUP(A240,away!$A$2:$E$405,3,FALSE)</f>
        <v>1.12777777777778</v>
      </c>
      <c r="I240">
        <f>VLOOKUP(C240,away!$B$2:$E$405,3,FALSE)</f>
        <v>0.55000000000000004</v>
      </c>
      <c r="J240">
        <f>VLOOKUP(B240,home!$B$2:$E$405,4,FALSE)</f>
        <v>1.1399999999999999</v>
      </c>
      <c r="K240" s="3">
        <f t="shared" si="448"/>
        <v>1.337699999999999</v>
      </c>
      <c r="L240" s="3">
        <f t="shared" si="449"/>
        <v>0.70711666666666806</v>
      </c>
      <c r="M240" s="5">
        <f t="shared" si="450"/>
        <v>0.12940391185330574</v>
      </c>
      <c r="N240" s="5">
        <f t="shared" si="451"/>
        <v>0.17310361288616694</v>
      </c>
      <c r="O240" s="5">
        <f t="shared" si="452"/>
        <v>9.1503662803336869E-2</v>
      </c>
      <c r="P240" s="5">
        <f t="shared" si="453"/>
        <v>0.12240444973202365</v>
      </c>
      <c r="Q240" s="5">
        <f t="shared" si="454"/>
        <v>0.11578035147891269</v>
      </c>
      <c r="R240" s="5">
        <f t="shared" si="455"/>
        <v>3.2351882514643174E-2</v>
      </c>
      <c r="S240" s="5">
        <f t="shared" si="456"/>
        <v>2.8945897190465725E-2</v>
      </c>
      <c r="T240" s="5">
        <f t="shared" si="457"/>
        <v>8.1870216203263957E-2</v>
      </c>
      <c r="U240" s="5">
        <f t="shared" si="458"/>
        <v>4.3277113239838148E-2</v>
      </c>
      <c r="V240" s="5">
        <f t="shared" si="459"/>
        <v>3.0422458442585648E-3</v>
      </c>
      <c r="W240" s="5">
        <f t="shared" si="460"/>
        <v>5.1626458724447162E-2</v>
      </c>
      <c r="X240" s="5">
        <f t="shared" si="461"/>
        <v>3.6505929405035394E-2</v>
      </c>
      <c r="Y240" s="5">
        <f t="shared" si="462"/>
        <v>1.2906975557228665E-2</v>
      </c>
      <c r="Z240" s="5">
        <f t="shared" si="463"/>
        <v>7.6255184413820485E-3</v>
      </c>
      <c r="AA240" s="5">
        <f t="shared" si="464"/>
        <v>1.0200656019036759E-2</v>
      </c>
      <c r="AB240" s="5">
        <f t="shared" si="465"/>
        <v>6.8227087783327318E-3</v>
      </c>
      <c r="AC240" s="5">
        <f t="shared" si="466"/>
        <v>1.7985566625400103E-4</v>
      </c>
      <c r="AD240" s="5">
        <f t="shared" si="467"/>
        <v>1.7265178458923221E-2</v>
      </c>
      <c r="AE240" s="5">
        <f t="shared" si="468"/>
        <v>1.2208495441278949E-2</v>
      </c>
      <c r="AF240" s="5">
        <f t="shared" si="469"/>
        <v>4.3164153007261919E-3</v>
      </c>
      <c r="AG240" s="5">
        <f t="shared" si="470"/>
        <v>1.0174030664661694E-3</v>
      </c>
      <c r="AH240" s="5">
        <f t="shared" si="471"/>
        <v>1.3480327954688198E-3</v>
      </c>
      <c r="AI240" s="5">
        <f t="shared" si="472"/>
        <v>1.803263470498639E-3</v>
      </c>
      <c r="AJ240" s="5">
        <f t="shared" si="473"/>
        <v>1.206112772243014E-3</v>
      </c>
      <c r="AK240" s="5">
        <f t="shared" si="474"/>
        <v>5.378056851431598E-4</v>
      </c>
      <c r="AL240" s="5">
        <f t="shared" si="475"/>
        <v>6.8050906788549617E-6</v>
      </c>
      <c r="AM240" s="5">
        <f t="shared" si="476"/>
        <v>4.6191258449003155E-3</v>
      </c>
      <c r="AN240" s="5">
        <f t="shared" si="477"/>
        <v>3.2662608703597673E-3</v>
      </c>
      <c r="AO240" s="5">
        <f t="shared" si="478"/>
        <v>1.1548137495562844E-3</v>
      </c>
      <c r="AP240" s="5">
        <f t="shared" si="479"/>
        <v>2.7219601640235874E-4</v>
      </c>
      <c r="AQ240" s="5">
        <f t="shared" si="480"/>
        <v>4.8118584949595396E-5</v>
      </c>
      <c r="AR240" s="5">
        <f t="shared" si="481"/>
        <v>1.9064329137785251E-4</v>
      </c>
      <c r="AS240" s="5">
        <f t="shared" si="482"/>
        <v>2.550235308761531E-4</v>
      </c>
      <c r="AT240" s="5">
        <f t="shared" si="483"/>
        <v>1.7057248862651492E-4</v>
      </c>
      <c r="AU240" s="5">
        <f t="shared" si="484"/>
        <v>7.6058272678562993E-5</v>
      </c>
      <c r="AV240" s="5">
        <f t="shared" si="485"/>
        <v>2.5435787840528397E-5</v>
      </c>
      <c r="AW240" s="5">
        <f t="shared" si="486"/>
        <v>1.7880564127382022E-7</v>
      </c>
      <c r="AX240" s="5">
        <f t="shared" si="487"/>
        <v>1.0298341071205243E-3</v>
      </c>
      <c r="AY240" s="5">
        <f t="shared" si="488"/>
        <v>7.2821286104670952E-4</v>
      </c>
      <c r="AZ240" s="5">
        <f t="shared" si="489"/>
        <v>2.574657254635734E-4</v>
      </c>
      <c r="BA240" s="5">
        <f t="shared" si="490"/>
        <v>6.0686101856905832E-5</v>
      </c>
      <c r="BB240" s="5">
        <f t="shared" si="491"/>
        <v>1.0728038514512285E-5</v>
      </c>
      <c r="BC240" s="5">
        <f t="shared" si="492"/>
        <v>1.5171949668507127E-6</v>
      </c>
      <c r="BD240" s="5">
        <f t="shared" si="493"/>
        <v>2.2467841453578223E-5</v>
      </c>
      <c r="BE240" s="5">
        <f t="shared" si="494"/>
        <v>3.0055231512451567E-5</v>
      </c>
      <c r="BF240" s="5">
        <f t="shared" si="495"/>
        <v>2.0102441597103219E-5</v>
      </c>
      <c r="BG240" s="5">
        <f t="shared" si="496"/>
        <v>8.9636787081483245E-6</v>
      </c>
      <c r="BH240" s="5">
        <f t="shared" si="497"/>
        <v>2.9976782519724998E-6</v>
      </c>
      <c r="BI240" s="5">
        <f t="shared" si="498"/>
        <v>8.0199883953272192E-7</v>
      </c>
      <c r="BJ240" s="8">
        <f t="shared" si="499"/>
        <v>0.51804999561758691</v>
      </c>
      <c r="BK240" s="8">
        <f t="shared" si="500"/>
        <v>0.28471137823803316</v>
      </c>
      <c r="BL240" s="8">
        <f t="shared" si="501"/>
        <v>0.1898543603203037</v>
      </c>
      <c r="BM240" s="8">
        <f t="shared" si="502"/>
        <v>0.33496534729351113</v>
      </c>
      <c r="BN240" s="8">
        <f t="shared" si="503"/>
        <v>0.66454787126838899</v>
      </c>
    </row>
    <row r="241" spans="1:66" x14ac:dyDescent="0.25">
      <c r="A241" t="s">
        <v>114</v>
      </c>
      <c r="B241" t="s">
        <v>134</v>
      </c>
      <c r="C241" t="s">
        <v>123</v>
      </c>
      <c r="D241" s="16"/>
      <c r="E241">
        <f>VLOOKUP(A241,home!$A$2:$E$405,3,FALSE)</f>
        <v>1.3611111111111101</v>
      </c>
      <c r="F241">
        <f>VLOOKUP(B241,home!$B$2:$E$405,3,FALSE)</f>
        <v>1.1499999999999999</v>
      </c>
      <c r="G241">
        <f>VLOOKUP(C241,away!$B$2:$E$405,4,FALSE)</f>
        <v>0.37</v>
      </c>
      <c r="H241">
        <f>VLOOKUP(A241,away!$A$2:$E$405,3,FALSE)</f>
        <v>1.12777777777778</v>
      </c>
      <c r="I241">
        <f>VLOOKUP(C241,away!$B$2:$E$405,3,FALSE)</f>
        <v>1.38</v>
      </c>
      <c r="J241">
        <f>VLOOKUP(B241,home!$B$2:$E$405,4,FALSE)</f>
        <v>1.27</v>
      </c>
      <c r="K241" s="3">
        <f t="shared" si="448"/>
        <v>0.57915277777777729</v>
      </c>
      <c r="L241" s="3">
        <f t="shared" si="449"/>
        <v>1.9765433333333371</v>
      </c>
      <c r="M241" s="5">
        <f t="shared" si="450"/>
        <v>7.7638168460634829E-2</v>
      </c>
      <c r="N241" s="5">
        <f t="shared" si="451"/>
        <v>4.4964360925555689E-2</v>
      </c>
      <c r="O241" s="5">
        <f t="shared" si="452"/>
        <v>0.15345520428307835</v>
      </c>
      <c r="P241" s="5">
        <f t="shared" si="453"/>
        <v>8.88740078250011E-2</v>
      </c>
      <c r="Q241" s="5">
        <f t="shared" si="454"/>
        <v>1.302061726551906E-2</v>
      </c>
      <c r="R241" s="5">
        <f t="shared" si="455"/>
        <v>0.15165543049551194</v>
      </c>
      <c r="S241" s="5">
        <f t="shared" si="456"/>
        <v>2.5433976043893945E-2</v>
      </c>
      <c r="T241" s="5">
        <f t="shared" si="457"/>
        <v>2.5735814252046643E-2</v>
      </c>
      <c r="U241" s="5">
        <f t="shared" si="458"/>
        <v>8.7831663836560395E-2</v>
      </c>
      <c r="V241" s="5">
        <f t="shared" si="459"/>
        <v>3.2349772609189284E-3</v>
      </c>
      <c r="W241" s="5">
        <f t="shared" si="460"/>
        <v>2.5136422192355511E-3</v>
      </c>
      <c r="X241" s="5">
        <f t="shared" si="461"/>
        <v>4.9683227708152431E-3</v>
      </c>
      <c r="Y241" s="5">
        <f t="shared" si="462"/>
        <v>4.9100526252515422E-3</v>
      </c>
      <c r="Z241" s="5">
        <f t="shared" si="463"/>
        <v>9.9917843369900464E-2</v>
      </c>
      <c r="AA241" s="5">
        <f t="shared" si="464"/>
        <v>5.7867696537242733E-2</v>
      </c>
      <c r="AB241" s="5">
        <f t="shared" si="465"/>
        <v>1.6757118596572793E-2</v>
      </c>
      <c r="AC241" s="5">
        <f t="shared" si="466"/>
        <v>2.3144656174042811E-4</v>
      </c>
      <c r="AD241" s="5">
        <f t="shared" si="467"/>
        <v>3.6394571840244139E-4</v>
      </c>
      <c r="AE241" s="5">
        <f t="shared" si="468"/>
        <v>7.1935448340355748E-4</v>
      </c>
      <c r="AF241" s="5">
        <f t="shared" si="469"/>
        <v>7.1091765423737427E-4</v>
      </c>
      <c r="AG241" s="5">
        <f t="shared" si="470"/>
        <v>4.6838651667728548E-4</v>
      </c>
      <c r="AH241" s="5">
        <f t="shared" si="471"/>
        <v>4.937298679845533E-2</v>
      </c>
      <c r="AI241" s="5">
        <f t="shared" si="472"/>
        <v>2.8594502451510937E-2</v>
      </c>
      <c r="AJ241" s="5">
        <f t="shared" si="473"/>
        <v>8.2802927619830078E-3</v>
      </c>
      <c r="AK241" s="5">
        <f t="shared" si="474"/>
        <v>1.5985181846385618E-3</v>
      </c>
      <c r="AL241" s="5">
        <f t="shared" si="475"/>
        <v>1.0597665528195907E-5</v>
      </c>
      <c r="AM241" s="5">
        <f t="shared" si="476"/>
        <v>4.2156034754620542E-5</v>
      </c>
      <c r="AN241" s="5">
        <f t="shared" si="477"/>
        <v>8.3323229454013693E-5</v>
      </c>
      <c r="AO241" s="5">
        <f t="shared" si="478"/>
        <v>8.2345986844567366E-5</v>
      </c>
      <c r="AP241" s="5">
        <f t="shared" si="479"/>
        <v>5.4253470441461439E-5</v>
      </c>
      <c r="AQ241" s="5">
        <f t="shared" si="480"/>
        <v>2.6808583827816964E-5</v>
      </c>
      <c r="AR241" s="5">
        <f t="shared" si="481"/>
        <v>1.9517569580648347E-2</v>
      </c>
      <c r="AS241" s="5">
        <f t="shared" si="482"/>
        <v>1.130365463810354E-2</v>
      </c>
      <c r="AT241" s="5">
        <f t="shared" si="483"/>
        <v>3.27327149134916E-3</v>
      </c>
      <c r="AU241" s="5">
        <f t="shared" si="484"/>
        <v>6.3190809221189148E-4</v>
      </c>
      <c r="AV241" s="5">
        <f t="shared" si="485"/>
        <v>9.1492831726193151E-5</v>
      </c>
      <c r="AW241" s="5">
        <f t="shared" si="486"/>
        <v>3.3698237884014068E-7</v>
      </c>
      <c r="AX241" s="5">
        <f t="shared" si="487"/>
        <v>4.069130771372501E-6</v>
      </c>
      <c r="AY241" s="5">
        <f t="shared" si="488"/>
        <v>8.0428132986178564E-6</v>
      </c>
      <c r="AZ241" s="5">
        <f t="shared" si="489"/>
        <v>7.9484845033139159E-6</v>
      </c>
      <c r="BA241" s="5">
        <f t="shared" si="490"/>
        <v>5.2368413517094877E-6</v>
      </c>
      <c r="BB241" s="5">
        <f t="shared" si="491"/>
        <v>2.587710965361432E-6</v>
      </c>
      <c r="BC241" s="5">
        <f t="shared" si="492"/>
        <v>1.0229445714357423E-6</v>
      </c>
      <c r="BD241" s="5">
        <f t="shared" si="493"/>
        <v>6.4295536729166713E-3</v>
      </c>
      <c r="BE241" s="5">
        <f t="shared" si="494"/>
        <v>3.723693869541001E-3</v>
      </c>
      <c r="BF241" s="5">
        <f t="shared" si="495"/>
        <v>1.0782938240693752E-3</v>
      </c>
      <c r="BG241" s="5">
        <f t="shared" si="496"/>
        <v>2.0816562115680027E-4</v>
      </c>
      <c r="BH241" s="5">
        <f t="shared" si="497"/>
        <v>3.0139924432699315E-5</v>
      </c>
      <c r="BI241" s="5">
        <f t="shared" si="498"/>
        <v>3.4911241914420226E-6</v>
      </c>
      <c r="BJ241" s="8">
        <f t="shared" si="499"/>
        <v>9.869320966192871E-2</v>
      </c>
      <c r="BK241" s="8">
        <f t="shared" si="500"/>
        <v>0.19543121663101601</v>
      </c>
      <c r="BL241" s="8">
        <f t="shared" si="501"/>
        <v>0.60170464861590101</v>
      </c>
      <c r="BM241" s="8">
        <f t="shared" si="502"/>
        <v>0.4661314231925256</v>
      </c>
      <c r="BN241" s="8">
        <f t="shared" si="503"/>
        <v>0.52960778925530105</v>
      </c>
    </row>
    <row r="242" spans="1:66" x14ac:dyDescent="0.25">
      <c r="A242" t="s">
        <v>19</v>
      </c>
      <c r="B242" t="s">
        <v>251</v>
      </c>
      <c r="C242" t="s">
        <v>247</v>
      </c>
      <c r="D242" s="16"/>
      <c r="E242">
        <f>VLOOKUP(A242,home!$A$2:$E$405,3,FALSE)</f>
        <v>1.6666666666666701</v>
      </c>
      <c r="F242">
        <f>VLOOKUP(B242,home!$B$2:$E$405,3,FALSE)</f>
        <v>0.84</v>
      </c>
      <c r="G242">
        <f>VLOOKUP(C242,away!$B$2:$E$405,4,FALSE)</f>
        <v>0.3</v>
      </c>
      <c r="H242">
        <f>VLOOKUP(A242,away!$A$2:$E$405,3,FALSE)</f>
        <v>1.2</v>
      </c>
      <c r="I242">
        <f>VLOOKUP(C242,away!$B$2:$E$405,3,FALSE)</f>
        <v>1.1000000000000001</v>
      </c>
      <c r="J242">
        <f>VLOOKUP(B242,home!$B$2:$E$405,4,FALSE)</f>
        <v>1.17</v>
      </c>
      <c r="K242" s="3">
        <f t="shared" si="448"/>
        <v>0.42000000000000082</v>
      </c>
      <c r="L242" s="3">
        <f t="shared" si="449"/>
        <v>1.5444</v>
      </c>
      <c r="M242" s="5">
        <f t="shared" si="450"/>
        <v>0.14024000538089071</v>
      </c>
      <c r="N242" s="5">
        <f t="shared" si="451"/>
        <v>5.8900802259974211E-2</v>
      </c>
      <c r="O242" s="5">
        <f t="shared" si="452"/>
        <v>0.21658666431024759</v>
      </c>
      <c r="P242" s="5">
        <f t="shared" si="453"/>
        <v>9.0966399010304178E-2</v>
      </c>
      <c r="Q242" s="5">
        <f t="shared" si="454"/>
        <v>1.2369168474594606E-2</v>
      </c>
      <c r="R242" s="5">
        <f t="shared" si="455"/>
        <v>0.16724822218037325</v>
      </c>
      <c r="S242" s="5">
        <f t="shared" si="456"/>
        <v>1.4751293196308976E-2</v>
      </c>
      <c r="T242" s="5">
        <f t="shared" si="457"/>
        <v>1.9102943792163912E-2</v>
      </c>
      <c r="U242" s="5">
        <f t="shared" si="458"/>
        <v>7.0244253315756899E-2</v>
      </c>
      <c r="V242" s="5">
        <f t="shared" si="459"/>
        <v>1.0631552032443824E-3</v>
      </c>
      <c r="W242" s="5">
        <f t="shared" si="460"/>
        <v>1.7316835864432483E-3</v>
      </c>
      <c r="X242" s="5">
        <f t="shared" si="461"/>
        <v>2.6744121309029527E-3</v>
      </c>
      <c r="Y242" s="5">
        <f t="shared" si="462"/>
        <v>2.0651810474832605E-3</v>
      </c>
      <c r="Z242" s="5">
        <f t="shared" si="463"/>
        <v>8.609938477845612E-2</v>
      </c>
      <c r="AA242" s="5">
        <f t="shared" si="464"/>
        <v>3.6161741606951646E-2</v>
      </c>
      <c r="AB242" s="5">
        <f t="shared" si="465"/>
        <v>7.5939657374598591E-3</v>
      </c>
      <c r="AC242" s="5">
        <f t="shared" si="466"/>
        <v>4.3100843517128952E-5</v>
      </c>
      <c r="AD242" s="5">
        <f t="shared" si="467"/>
        <v>1.8182677657654138E-4</v>
      </c>
      <c r="AE242" s="5">
        <f t="shared" si="468"/>
        <v>2.8081327374481049E-4</v>
      </c>
      <c r="AF242" s="5">
        <f t="shared" si="469"/>
        <v>2.1684400998574273E-4</v>
      </c>
      <c r="AG242" s="5">
        <f t="shared" si="470"/>
        <v>1.1163129634066033E-4</v>
      </c>
      <c r="AH242" s="5">
        <f t="shared" si="471"/>
        <v>3.3242972462961907E-2</v>
      </c>
      <c r="AI242" s="5">
        <f t="shared" si="472"/>
        <v>1.3962048434444031E-2</v>
      </c>
      <c r="AJ242" s="5">
        <f t="shared" si="473"/>
        <v>2.9320301712332515E-3</v>
      </c>
      <c r="AK242" s="5">
        <f t="shared" si="474"/>
        <v>4.1048422397265598E-4</v>
      </c>
      <c r="AL242" s="5">
        <f t="shared" si="475"/>
        <v>1.1182910378279486E-6</v>
      </c>
      <c r="AM242" s="5">
        <f t="shared" si="476"/>
        <v>1.5273449232429513E-5</v>
      </c>
      <c r="AN242" s="5">
        <f t="shared" si="477"/>
        <v>2.3588314994564136E-5</v>
      </c>
      <c r="AO242" s="5">
        <f t="shared" si="478"/>
        <v>1.8214896838802433E-5</v>
      </c>
      <c r="AP242" s="5">
        <f t="shared" si="479"/>
        <v>9.3770288926154901E-6</v>
      </c>
      <c r="AQ242" s="5">
        <f t="shared" si="480"/>
        <v>3.6204708554388403E-6</v>
      </c>
      <c r="AR242" s="5">
        <f t="shared" si="481"/>
        <v>1.0268089334359671E-2</v>
      </c>
      <c r="AS242" s="5">
        <f t="shared" si="482"/>
        <v>4.3125975204310702E-3</v>
      </c>
      <c r="AT242" s="5">
        <f t="shared" si="483"/>
        <v>9.0564547929052638E-4</v>
      </c>
      <c r="AU242" s="5">
        <f t="shared" si="484"/>
        <v>1.2679036710067394E-4</v>
      </c>
      <c r="AV242" s="5">
        <f t="shared" si="485"/>
        <v>1.3312988545570787E-5</v>
      </c>
      <c r="AW242" s="5">
        <f t="shared" si="486"/>
        <v>2.0149367919584041E-8</v>
      </c>
      <c r="AX242" s="5">
        <f t="shared" si="487"/>
        <v>1.0691414462700674E-6</v>
      </c>
      <c r="AY242" s="5">
        <f t="shared" si="488"/>
        <v>1.6511820496194919E-6</v>
      </c>
      <c r="AZ242" s="5">
        <f t="shared" si="489"/>
        <v>1.2750427787161721E-6</v>
      </c>
      <c r="BA242" s="5">
        <f t="shared" si="490"/>
        <v>6.5639202248308528E-7</v>
      </c>
      <c r="BB242" s="5">
        <f t="shared" si="491"/>
        <v>2.5343295988071918E-7</v>
      </c>
      <c r="BC242" s="5">
        <f t="shared" si="492"/>
        <v>7.8280372647956524E-8</v>
      </c>
      <c r="BD242" s="5">
        <f t="shared" si="493"/>
        <v>2.6430061946641835E-3</v>
      </c>
      <c r="BE242" s="5">
        <f t="shared" si="494"/>
        <v>1.1100626017589593E-3</v>
      </c>
      <c r="BF242" s="5">
        <f t="shared" si="495"/>
        <v>2.3311314636938188E-4</v>
      </c>
      <c r="BG242" s="5">
        <f t="shared" si="496"/>
        <v>3.2635840491713528E-5</v>
      </c>
      <c r="BH242" s="5">
        <f t="shared" si="497"/>
        <v>3.4267632516299263E-6</v>
      </c>
      <c r="BI242" s="5">
        <f t="shared" si="498"/>
        <v>2.8784811313691447E-7</v>
      </c>
      <c r="BJ242" s="8">
        <f t="shared" si="499"/>
        <v>9.7710364280653397E-2</v>
      </c>
      <c r="BK242" s="8">
        <f t="shared" si="500"/>
        <v>0.24706672310735281</v>
      </c>
      <c r="BL242" s="8">
        <f t="shared" si="501"/>
        <v>0.56803135052777753</v>
      </c>
      <c r="BM242" s="8">
        <f t="shared" si="502"/>
        <v>0.31259493004517369</v>
      </c>
      <c r="BN242" s="8">
        <f t="shared" si="503"/>
        <v>0.68631126161638445</v>
      </c>
    </row>
    <row r="243" spans="1:66" x14ac:dyDescent="0.25">
      <c r="A243" t="s">
        <v>19</v>
      </c>
      <c r="B243" t="s">
        <v>142</v>
      </c>
      <c r="C243" t="s">
        <v>249</v>
      </c>
      <c r="D243" s="16"/>
      <c r="E243">
        <f>VLOOKUP(A243,home!$A$2:$E$405,3,FALSE)</f>
        <v>1.6666666666666701</v>
      </c>
      <c r="F243">
        <f>VLOOKUP(B243,home!$B$2:$E$405,3,FALSE)</f>
        <v>1.6</v>
      </c>
      <c r="G243">
        <f>VLOOKUP(C243,away!$B$2:$E$405,4,FALSE)</f>
        <v>1.08</v>
      </c>
      <c r="H243">
        <f>VLOOKUP(A243,away!$A$2:$E$405,3,FALSE)</f>
        <v>1.2</v>
      </c>
      <c r="I243">
        <f>VLOOKUP(C243,away!$B$2:$E$405,3,FALSE)</f>
        <v>0.6</v>
      </c>
      <c r="J243">
        <f>VLOOKUP(B243,home!$B$2:$E$405,4,FALSE)</f>
        <v>0.69</v>
      </c>
      <c r="K243" s="3">
        <f t="shared" si="448"/>
        <v>2.8800000000000061</v>
      </c>
      <c r="L243" s="3">
        <f t="shared" si="449"/>
        <v>0.49679999999999996</v>
      </c>
      <c r="M243" s="5">
        <f t="shared" si="450"/>
        <v>3.4156581098811443E-2</v>
      </c>
      <c r="N243" s="5">
        <f t="shared" si="451"/>
        <v>9.8370953564577174E-2</v>
      </c>
      <c r="O243" s="5">
        <f t="shared" si="452"/>
        <v>1.6968989489889525E-2</v>
      </c>
      <c r="P243" s="5">
        <f t="shared" si="453"/>
        <v>4.887068973088194E-2</v>
      </c>
      <c r="Q243" s="5">
        <f t="shared" si="454"/>
        <v>0.14165417313299145</v>
      </c>
      <c r="R243" s="5">
        <f t="shared" si="455"/>
        <v>4.2150969892885562E-3</v>
      </c>
      <c r="S243" s="5">
        <f t="shared" si="456"/>
        <v>1.748085023397758E-2</v>
      </c>
      <c r="T243" s="5">
        <f t="shared" si="457"/>
        <v>7.0373793212470143E-2</v>
      </c>
      <c r="U243" s="5">
        <f t="shared" si="458"/>
        <v>1.2139479329151069E-2</v>
      </c>
      <c r="V243" s="5">
        <f t="shared" si="459"/>
        <v>2.7790356467968257E-3</v>
      </c>
      <c r="W243" s="5">
        <f t="shared" si="460"/>
        <v>0.1359880062076721</v>
      </c>
      <c r="X243" s="5">
        <f t="shared" si="461"/>
        <v>6.7558841483971482E-2</v>
      </c>
      <c r="Y243" s="5">
        <f t="shared" si="462"/>
        <v>1.678161622461851E-2</v>
      </c>
      <c r="Z243" s="5">
        <f t="shared" si="463"/>
        <v>6.9802006142618504E-4</v>
      </c>
      <c r="AA243" s="5">
        <f t="shared" si="464"/>
        <v>2.0102977769074172E-3</v>
      </c>
      <c r="AB243" s="5">
        <f t="shared" si="465"/>
        <v>2.8948287987466876E-3</v>
      </c>
      <c r="AC243" s="5">
        <f t="shared" si="466"/>
        <v>2.4851248367915976E-4</v>
      </c>
      <c r="AD243" s="5">
        <f t="shared" si="467"/>
        <v>9.7911364469524101E-2</v>
      </c>
      <c r="AE243" s="5">
        <f t="shared" si="468"/>
        <v>4.8642365868459568E-2</v>
      </c>
      <c r="AF243" s="5">
        <f t="shared" si="469"/>
        <v>1.2082763681725353E-2</v>
      </c>
      <c r="AG243" s="5">
        <f t="shared" si="470"/>
        <v>2.0009056656937188E-3</v>
      </c>
      <c r="AH243" s="5">
        <f t="shared" si="471"/>
        <v>8.6694091629132159E-5</v>
      </c>
      <c r="AI243" s="5">
        <f t="shared" si="472"/>
        <v>2.4967898389190114E-4</v>
      </c>
      <c r="AJ243" s="5">
        <f t="shared" si="473"/>
        <v>3.5953773680433846E-4</v>
      </c>
      <c r="AK243" s="5">
        <f t="shared" si="474"/>
        <v>3.4515622733216568E-4</v>
      </c>
      <c r="AL243" s="5">
        <f t="shared" si="475"/>
        <v>1.4222707417936152E-5</v>
      </c>
      <c r="AM243" s="5">
        <f t="shared" si="476"/>
        <v>5.6396945934446004E-2</v>
      </c>
      <c r="AN243" s="5">
        <f t="shared" si="477"/>
        <v>2.8018002740232775E-2</v>
      </c>
      <c r="AO243" s="5">
        <f t="shared" si="478"/>
        <v>6.9596718806738192E-3</v>
      </c>
      <c r="AP243" s="5">
        <f t="shared" si="479"/>
        <v>1.1525216634395846E-3</v>
      </c>
      <c r="AQ243" s="5">
        <f t="shared" si="480"/>
        <v>1.4314319059919635E-4</v>
      </c>
      <c r="AR243" s="5">
        <f t="shared" si="481"/>
        <v>8.6139249442705725E-6</v>
      </c>
      <c r="AS243" s="5">
        <f t="shared" si="482"/>
        <v>2.4808103839499303E-5</v>
      </c>
      <c r="AT243" s="5">
        <f t="shared" si="483"/>
        <v>3.5723669528879078E-5</v>
      </c>
      <c r="AU243" s="5">
        <f t="shared" si="484"/>
        <v>3.4294722747723988E-5</v>
      </c>
      <c r="AV243" s="5">
        <f t="shared" si="485"/>
        <v>2.4692200378361321E-5</v>
      </c>
      <c r="AW243" s="5">
        <f t="shared" si="486"/>
        <v>5.6526728361845488E-7</v>
      </c>
      <c r="AX243" s="5">
        <f t="shared" si="487"/>
        <v>2.7070534048534121E-2</v>
      </c>
      <c r="AY243" s="5">
        <f t="shared" si="488"/>
        <v>1.344864131531175E-2</v>
      </c>
      <c r="AZ243" s="5">
        <f t="shared" si="489"/>
        <v>3.3406425027234375E-3</v>
      </c>
      <c r="BA243" s="5">
        <f t="shared" si="490"/>
        <v>5.532103984510013E-4</v>
      </c>
      <c r="BB243" s="5">
        <f t="shared" si="491"/>
        <v>6.8708731487614343E-5</v>
      </c>
      <c r="BC243" s="5">
        <f t="shared" si="492"/>
        <v>6.8268995606093622E-6</v>
      </c>
      <c r="BD243" s="5">
        <f t="shared" si="493"/>
        <v>7.1323298538560308E-7</v>
      </c>
      <c r="BE243" s="5">
        <f t="shared" si="494"/>
        <v>2.0541109979105413E-6</v>
      </c>
      <c r="BF243" s="5">
        <f t="shared" si="495"/>
        <v>2.9579198369911861E-6</v>
      </c>
      <c r="BG243" s="5">
        <f t="shared" si="496"/>
        <v>2.8396030435115448E-6</v>
      </c>
      <c r="BH243" s="5">
        <f t="shared" si="497"/>
        <v>2.0445141913283163E-6</v>
      </c>
      <c r="BI243" s="5">
        <f t="shared" si="498"/>
        <v>1.1776401742051128E-6</v>
      </c>
      <c r="BJ243" s="8">
        <f t="shared" si="499"/>
        <v>0.82852363281716346</v>
      </c>
      <c r="BK243" s="8">
        <f t="shared" si="500"/>
        <v>0.11699853321687663</v>
      </c>
      <c r="BL243" s="8">
        <f t="shared" si="501"/>
        <v>3.9409679066308864E-2</v>
      </c>
      <c r="BM243" s="8">
        <f t="shared" si="502"/>
        <v>0.62794530510730684</v>
      </c>
      <c r="BN243" s="8">
        <f t="shared" si="503"/>
        <v>0.34423648400644014</v>
      </c>
    </row>
    <row r="244" spans="1:66" x14ac:dyDescent="0.25">
      <c r="A244" t="s">
        <v>143</v>
      </c>
      <c r="B244" t="s">
        <v>144</v>
      </c>
      <c r="C244" t="s">
        <v>451</v>
      </c>
      <c r="D244" s="10"/>
      <c r="E244">
        <f>VLOOKUP(A244,home!$A$2:$E$405,3,FALSE)</f>
        <v>1.1642857142857099</v>
      </c>
      <c r="F244">
        <f>VLOOKUP(B244,home!$B$2:$E$405,3,FALSE)</f>
        <v>2.21</v>
      </c>
      <c r="G244">
        <f>VLOOKUP(C244,away!$B$2:$E$405,4,FALSE)</f>
        <v>1.35</v>
      </c>
      <c r="H244">
        <f>VLOOKUP(A244,away!$A$2:$E$405,3,FALSE)</f>
        <v>1.02142857142857</v>
      </c>
      <c r="I244">
        <f>VLOOKUP(C244,away!$B$2:$E$405,3,FALSE)</f>
        <v>0.49</v>
      </c>
      <c r="J244">
        <f>VLOOKUP(B244,home!$B$2:$E$405,4,FALSE)</f>
        <v>1.1200000000000001</v>
      </c>
      <c r="K244" s="3">
        <f t="shared" si="448"/>
        <v>3.4736464285714157</v>
      </c>
      <c r="L244" s="3">
        <f t="shared" si="449"/>
        <v>0.56055999999999928</v>
      </c>
      <c r="M244" s="5">
        <f t="shared" si="450"/>
        <v>1.7699720533913891E-2</v>
      </c>
      <c r="N244" s="5">
        <f t="shared" si="451"/>
        <v>6.1482571019342132E-2</v>
      </c>
      <c r="O244" s="5">
        <f t="shared" si="452"/>
        <v>9.9217553424907554E-3</v>
      </c>
      <c r="P244" s="5">
        <f t="shared" si="453"/>
        <v>3.4464670010602376E-2</v>
      </c>
      <c r="Q244" s="5">
        <f t="shared" si="454"/>
        <v>0.10678435662036317</v>
      </c>
      <c r="R244" s="5">
        <f t="shared" si="455"/>
        <v>2.7808695873933055E-3</v>
      </c>
      <c r="S244" s="5">
        <f t="shared" si="456"/>
        <v>1.6777291436096166E-2</v>
      </c>
      <c r="T244" s="5">
        <f t="shared" si="457"/>
        <v>5.9859038947110692E-2</v>
      </c>
      <c r="U244" s="5">
        <f t="shared" si="458"/>
        <v>9.6597577105716221E-3</v>
      </c>
      <c r="V244" s="5">
        <f t="shared" si="459"/>
        <v>3.6298364266313479E-3</v>
      </c>
      <c r="W244" s="5">
        <f t="shared" si="460"/>
        <v>0.12364369966720692</v>
      </c>
      <c r="X244" s="5">
        <f t="shared" si="461"/>
        <v>6.930971228544941E-2</v>
      </c>
      <c r="Y244" s="5">
        <f t="shared" si="462"/>
        <v>1.9426126159365738E-2</v>
      </c>
      <c r="Z244" s="5">
        <f t="shared" si="463"/>
        <v>5.1961475196972981E-4</v>
      </c>
      <c r="AA244" s="5">
        <f t="shared" si="464"/>
        <v>1.8049579274126738E-3</v>
      </c>
      <c r="AB244" s="5">
        <f t="shared" si="465"/>
        <v>3.1348928291393512E-3</v>
      </c>
      <c r="AC244" s="5">
        <f t="shared" si="466"/>
        <v>4.4174819878021213E-4</v>
      </c>
      <c r="AD244" s="5">
        <f t="shared" si="467"/>
        <v>0.10737362394108754</v>
      </c>
      <c r="AE244" s="5">
        <f t="shared" si="468"/>
        <v>6.0189358636415946E-2</v>
      </c>
      <c r="AF244" s="5">
        <f t="shared" si="469"/>
        <v>1.6869873438614638E-2</v>
      </c>
      <c r="AG244" s="5">
        <f t="shared" si="470"/>
        <v>3.1521920849166035E-3</v>
      </c>
      <c r="AH244" s="5">
        <f t="shared" si="471"/>
        <v>7.2818811341037818E-5</v>
      </c>
      <c r="AI244" s="5">
        <f t="shared" si="472"/>
        <v>2.5294680394761176E-4</v>
      </c>
      <c r="AJ244" s="5">
        <f t="shared" si="473"/>
        <v>4.3932388107558801E-4</v>
      </c>
      <c r="AK244" s="5">
        <f t="shared" si="474"/>
        <v>5.0868527682811635E-4</v>
      </c>
      <c r="AL244" s="5">
        <f t="shared" si="475"/>
        <v>3.440665827365219E-5</v>
      </c>
      <c r="AM244" s="5">
        <f t="shared" si="476"/>
        <v>7.4595601065145775E-2</v>
      </c>
      <c r="AN244" s="5">
        <f t="shared" si="477"/>
        <v>4.1815310133078057E-2</v>
      </c>
      <c r="AO244" s="5">
        <f t="shared" si="478"/>
        <v>1.1719995124099103E-2</v>
      </c>
      <c r="AP244" s="5">
        <f t="shared" si="479"/>
        <v>2.189920155588328E-3</v>
      </c>
      <c r="AQ244" s="5">
        <f t="shared" si="480"/>
        <v>3.0689541060414786E-4</v>
      </c>
      <c r="AR244" s="5">
        <f t="shared" si="481"/>
        <v>8.1638625770664243E-6</v>
      </c>
      <c r="AS244" s="5">
        <f t="shared" si="482"/>
        <v>2.835837208417462E-5</v>
      </c>
      <c r="AT244" s="5">
        <f t="shared" si="483"/>
        <v>4.925347895514628E-5</v>
      </c>
      <c r="AU244" s="5">
        <f t="shared" si="484"/>
        <v>5.7029723755753726E-5</v>
      </c>
      <c r="AV244" s="5">
        <f t="shared" si="485"/>
        <v>4.9525274061647099E-5</v>
      </c>
      <c r="AW244" s="5">
        <f t="shared" si="486"/>
        <v>1.8610057230641373E-6</v>
      </c>
      <c r="AX244" s="5">
        <f t="shared" si="487"/>
        <v>4.3186457204513626E-2</v>
      </c>
      <c r="AY244" s="5">
        <f t="shared" si="488"/>
        <v>2.4208600450562123E-2</v>
      </c>
      <c r="AZ244" s="5">
        <f t="shared" si="489"/>
        <v>6.785186534283544E-3</v>
      </c>
      <c r="BA244" s="5">
        <f t="shared" si="490"/>
        <v>1.267834721219326E-3</v>
      </c>
      <c r="BB244" s="5">
        <f t="shared" si="491"/>
        <v>1.7767435783167611E-4</v>
      </c>
      <c r="BC244" s="5">
        <f t="shared" si="492"/>
        <v>1.9919427605224853E-5</v>
      </c>
      <c r="BD244" s="5">
        <f t="shared" si="493"/>
        <v>7.627224677000579E-7</v>
      </c>
      <c r="BE244" s="5">
        <f t="shared" si="494"/>
        <v>2.649428175917483E-6</v>
      </c>
      <c r="BF244" s="5">
        <f t="shared" si="495"/>
        <v>4.6015883605161254E-6</v>
      </c>
      <c r="BG244" s="5">
        <f t="shared" si="496"/>
        <v>5.3280969914208759E-6</v>
      </c>
      <c r="BH244" s="5">
        <f t="shared" si="497"/>
        <v>4.626981271332808E-6</v>
      </c>
      <c r="BI244" s="5">
        <f t="shared" si="498"/>
        <v>3.2144993936464065E-6</v>
      </c>
      <c r="BJ244" s="8">
        <f t="shared" si="499"/>
        <v>0.83436394738440356</v>
      </c>
      <c r="BK244" s="8">
        <f t="shared" si="500"/>
        <v>9.7256273714859773E-2</v>
      </c>
      <c r="BL244" s="8">
        <f t="shared" si="501"/>
        <v>2.8789522198294386E-2</v>
      </c>
      <c r="BM244" s="8">
        <f t="shared" si="502"/>
        <v>0.7035886754905829</v>
      </c>
      <c r="BN244" s="8">
        <f t="shared" si="503"/>
        <v>0.23313394311410562</v>
      </c>
    </row>
    <row r="245" spans="1:66" x14ac:dyDescent="0.25">
      <c r="A245" t="s">
        <v>143</v>
      </c>
      <c r="B245" t="s">
        <v>148</v>
      </c>
      <c r="C245" t="s">
        <v>149</v>
      </c>
      <c r="D245" s="10"/>
      <c r="E245">
        <f>VLOOKUP(A245,home!$A$2:$E$405,3,FALSE)</f>
        <v>1.1642857142857099</v>
      </c>
      <c r="F245">
        <f>VLOOKUP(B245,home!$B$2:$E$405,3,FALSE)</f>
        <v>1.1000000000000001</v>
      </c>
      <c r="G245">
        <f>VLOOKUP(C245,away!$B$2:$E$405,4,FALSE)</f>
        <v>0.86</v>
      </c>
      <c r="H245">
        <f>VLOOKUP(A245,away!$A$2:$E$405,3,FALSE)</f>
        <v>1.02142857142857</v>
      </c>
      <c r="I245">
        <f>VLOOKUP(C245,away!$B$2:$E$405,3,FALSE)</f>
        <v>0.86</v>
      </c>
      <c r="J245">
        <f>VLOOKUP(B245,home!$B$2:$E$405,4,FALSE)</f>
        <v>0.28000000000000003</v>
      </c>
      <c r="K245" s="3">
        <f t="shared" si="448"/>
        <v>1.1014142857142817</v>
      </c>
      <c r="L245" s="3">
        <f t="shared" si="449"/>
        <v>0.24595999999999968</v>
      </c>
      <c r="M245" s="5">
        <f t="shared" si="450"/>
        <v>0.25992184593422507</v>
      </c>
      <c r="N245" s="5">
        <f t="shared" si="451"/>
        <v>0.28628163428118214</v>
      </c>
      <c r="O245" s="5">
        <f t="shared" si="452"/>
        <v>6.393037722598191E-2</v>
      </c>
      <c r="P245" s="5">
        <f t="shared" si="453"/>
        <v>7.041383076779946E-2</v>
      </c>
      <c r="Q245" s="5">
        <f t="shared" si="454"/>
        <v>0.15765734086746272</v>
      </c>
      <c r="R245" s="5">
        <f t="shared" si="455"/>
        <v>7.8621577912512449E-3</v>
      </c>
      <c r="S245" s="5">
        <f t="shared" si="456"/>
        <v>4.7688445978594108E-3</v>
      </c>
      <c r="T245" s="5">
        <f t="shared" si="457"/>
        <v>3.8777399559761075E-2</v>
      </c>
      <c r="U245" s="5">
        <f t="shared" si="458"/>
        <v>8.6594929078239648E-3</v>
      </c>
      <c r="V245" s="5">
        <f t="shared" si="459"/>
        <v>1.4354426648889319E-4</v>
      </c>
      <c r="W245" s="5">
        <f t="shared" si="460"/>
        <v>5.7882015826383137E-2</v>
      </c>
      <c r="X245" s="5">
        <f t="shared" si="461"/>
        <v>1.4236660612657177E-2</v>
      </c>
      <c r="Y245" s="5">
        <f t="shared" si="462"/>
        <v>1.7508245221445771E-3</v>
      </c>
      <c r="Z245" s="5">
        <f t="shared" si="463"/>
        <v>6.4459211011205103E-4</v>
      </c>
      <c r="AA245" s="5">
        <f t="shared" si="464"/>
        <v>7.0996295853612641E-4</v>
      </c>
      <c r="AB245" s="5">
        <f t="shared" si="465"/>
        <v>3.9098167242983294E-4</v>
      </c>
      <c r="AC245" s="5">
        <f t="shared" si="466"/>
        <v>2.430418471538028E-6</v>
      </c>
      <c r="AD245" s="5">
        <f t="shared" si="467"/>
        <v>1.5938019779279635E-2</v>
      </c>
      <c r="AE245" s="5">
        <f t="shared" si="468"/>
        <v>3.9201153449116132E-3</v>
      </c>
      <c r="AF245" s="5">
        <f t="shared" si="469"/>
        <v>4.8209578511722957E-4</v>
      </c>
      <c r="AG245" s="5">
        <f t="shared" si="470"/>
        <v>3.9525426435811195E-5</v>
      </c>
      <c r="AH245" s="5">
        <f t="shared" si="471"/>
        <v>3.9635968850789976E-5</v>
      </c>
      <c r="AI245" s="5">
        <f t="shared" si="472"/>
        <v>4.3655622320386366E-5</v>
      </c>
      <c r="AJ245" s="5">
        <f t="shared" si="473"/>
        <v>2.4041463037710404E-5</v>
      </c>
      <c r="AK245" s="5">
        <f t="shared" si="474"/>
        <v>8.8265369464020324E-6</v>
      </c>
      <c r="AL245" s="5">
        <f t="shared" si="475"/>
        <v>2.6336389591988286E-8</v>
      </c>
      <c r="AM245" s="5">
        <f t="shared" si="476"/>
        <v>3.5108725341790751E-3</v>
      </c>
      <c r="AN245" s="5">
        <f t="shared" si="477"/>
        <v>8.6353420850668404E-4</v>
      </c>
      <c r="AO245" s="5">
        <f t="shared" si="478"/>
        <v>1.0619743696215186E-4</v>
      </c>
      <c r="AP245" s="5">
        <f t="shared" si="479"/>
        <v>8.7067738650702772E-6</v>
      </c>
      <c r="AQ245" s="5">
        <f t="shared" si="480"/>
        <v>5.3537952496317084E-7</v>
      </c>
      <c r="AR245" s="5">
        <f t="shared" si="481"/>
        <v>1.9497725797080595E-6</v>
      </c>
      <c r="AS245" s="5">
        <f t="shared" si="482"/>
        <v>2.1475073731844454E-6</v>
      </c>
      <c r="AT245" s="5">
        <f t="shared" si="483"/>
        <v>1.1826476497510496E-6</v>
      </c>
      <c r="AU245" s="5">
        <f t="shared" si="484"/>
        <v>4.3419500546740861E-7</v>
      </c>
      <c r="AV245" s="5">
        <f t="shared" si="485"/>
        <v>1.1955714545189863E-7</v>
      </c>
      <c r="AW245" s="5">
        <f t="shared" si="486"/>
        <v>1.9818415385377625E-10</v>
      </c>
      <c r="AX245" s="5">
        <f t="shared" si="487"/>
        <v>6.4448752741112282E-4</v>
      </c>
      <c r="AY245" s="5">
        <f t="shared" si="488"/>
        <v>1.5851815224203955E-4</v>
      </c>
      <c r="AZ245" s="5">
        <f t="shared" si="489"/>
        <v>1.9494562362725997E-5</v>
      </c>
      <c r="BA245" s="5">
        <f t="shared" si="490"/>
        <v>1.5982941862453597E-6</v>
      </c>
      <c r="BB245" s="5">
        <f t="shared" si="491"/>
        <v>9.8279109512227069E-8</v>
      </c>
      <c r="BC245" s="5">
        <f t="shared" si="492"/>
        <v>4.8345459551254716E-9</v>
      </c>
      <c r="BD245" s="5">
        <f t="shared" si="493"/>
        <v>7.9927677284165491E-8</v>
      </c>
      <c r="BE245" s="5">
        <f t="shared" si="494"/>
        <v>8.8033485584740768E-8</v>
      </c>
      <c r="BF245" s="5">
        <f t="shared" si="495"/>
        <v>4.848066932212788E-8</v>
      </c>
      <c r="BG245" s="5">
        <f t="shared" si="496"/>
        <v>1.7799100590793915E-8</v>
      </c>
      <c r="BH245" s="5">
        <f t="shared" si="497"/>
        <v>4.901045915891483E-9</v>
      </c>
      <c r="BI245" s="5">
        <f t="shared" si="498"/>
        <v>1.0796163973409034E-9</v>
      </c>
      <c r="BJ245" s="8">
        <f t="shared" si="499"/>
        <v>0.58227967998823071</v>
      </c>
      <c r="BK245" s="8">
        <f t="shared" si="500"/>
        <v>0.33540904047347597</v>
      </c>
      <c r="BL245" s="8">
        <f t="shared" si="501"/>
        <v>8.1675206048527016E-2</v>
      </c>
      <c r="BM245" s="8">
        <f t="shared" si="502"/>
        <v>0.15378281379838535</v>
      </c>
      <c r="BN245" s="8">
        <f t="shared" si="503"/>
        <v>0.84606718686790261</v>
      </c>
    </row>
    <row r="246" spans="1:66" x14ac:dyDescent="0.25">
      <c r="A246" t="s">
        <v>143</v>
      </c>
      <c r="B246" t="s">
        <v>156</v>
      </c>
      <c r="C246" t="s">
        <v>150</v>
      </c>
      <c r="D246" s="10"/>
      <c r="E246">
        <f>VLOOKUP(A246,home!$A$2:$E$405,3,FALSE)</f>
        <v>1.1642857142857099</v>
      </c>
      <c r="F246">
        <f>VLOOKUP(B246,home!$B$2:$E$405,3,FALSE)</f>
        <v>1.1499999999999999</v>
      </c>
      <c r="G246">
        <f>VLOOKUP(C246,away!$B$2:$E$405,4,FALSE)</f>
        <v>0.98</v>
      </c>
      <c r="H246">
        <f>VLOOKUP(A246,away!$A$2:$E$405,3,FALSE)</f>
        <v>1.02142857142857</v>
      </c>
      <c r="I246">
        <f>VLOOKUP(C246,away!$B$2:$E$405,3,FALSE)</f>
        <v>0.86</v>
      </c>
      <c r="J246">
        <f>VLOOKUP(B246,home!$B$2:$E$405,4,FALSE)</f>
        <v>1.31</v>
      </c>
      <c r="K246" s="3">
        <f t="shared" si="448"/>
        <v>1.312149999999995</v>
      </c>
      <c r="L246" s="3">
        <f t="shared" si="449"/>
        <v>1.150741428571427</v>
      </c>
      <c r="M246" s="5">
        <f t="shared" si="450"/>
        <v>8.5188278698574788E-2</v>
      </c>
      <c r="N246" s="5">
        <f t="shared" si="451"/>
        <v>0.11177979989433451</v>
      </c>
      <c r="O246" s="5">
        <f t="shared" si="452"/>
        <v>9.8029681527138826E-2</v>
      </c>
      <c r="P246" s="5">
        <f t="shared" si="453"/>
        <v>0.12862964661583473</v>
      </c>
      <c r="Q246" s="5">
        <f t="shared" si="454"/>
        <v>7.3335932215675234E-2</v>
      </c>
      <c r="R246" s="5">
        <f t="shared" si="455"/>
        <v>5.6403407881470885E-2</v>
      </c>
      <c r="S246" s="5">
        <f t="shared" si="456"/>
        <v>4.8555934693370363E-2</v>
      </c>
      <c r="T246" s="5">
        <f t="shared" si="457"/>
        <v>8.4390695403483457E-2</v>
      </c>
      <c r="U246" s="5">
        <f t="shared" si="458"/>
        <v>7.4009731651671753E-2</v>
      </c>
      <c r="V246" s="5">
        <f t="shared" si="459"/>
        <v>8.1463120619749835E-3</v>
      </c>
      <c r="W246" s="5">
        <f t="shared" si="460"/>
        <v>3.2075914485599294E-2</v>
      </c>
      <c r="X246" s="5">
        <f t="shared" si="461"/>
        <v>3.6911083657893459E-2</v>
      </c>
      <c r="Y246" s="5">
        <f t="shared" si="462"/>
        <v>2.1237556569301888E-2</v>
      </c>
      <c r="Z246" s="5">
        <f t="shared" si="463"/>
        <v>2.1635246053940228E-2</v>
      </c>
      <c r="AA246" s="5">
        <f t="shared" si="464"/>
        <v>2.8388688109677568E-2</v>
      </c>
      <c r="AB246" s="5">
        <f t="shared" si="465"/>
        <v>1.8625108551556638E-2</v>
      </c>
      <c r="AC246" s="5">
        <f t="shared" si="466"/>
        <v>7.6878038399348831E-4</v>
      </c>
      <c r="AD246" s="5">
        <f t="shared" si="467"/>
        <v>1.0522102798069737E-2</v>
      </c>
      <c r="AE246" s="5">
        <f t="shared" si="468"/>
        <v>1.2108219605426178E-2</v>
      </c>
      <c r="AF246" s="5">
        <f t="shared" si="469"/>
        <v>6.9667149631023407E-3</v>
      </c>
      <c r="AG246" s="5">
        <f t="shared" si="470"/>
        <v>2.6722958430301078E-3</v>
      </c>
      <c r="AH246" s="5">
        <f t="shared" si="471"/>
        <v>6.2241434879013796E-3</v>
      </c>
      <c r="AI246" s="5">
        <f t="shared" si="472"/>
        <v>8.1670098776497647E-3</v>
      </c>
      <c r="AJ246" s="5">
        <f t="shared" si="473"/>
        <v>5.3581710054790496E-3</v>
      </c>
      <c r="AK246" s="5">
        <f t="shared" si="474"/>
        <v>2.3435746949464356E-3</v>
      </c>
      <c r="AL246" s="5">
        <f t="shared" si="475"/>
        <v>4.6432655115930828E-5</v>
      </c>
      <c r="AM246" s="5">
        <f t="shared" si="476"/>
        <v>2.7613154372974303E-3</v>
      </c>
      <c r="AN246" s="5">
        <f t="shared" si="477"/>
        <v>3.1775600710519801E-3</v>
      </c>
      <c r="AO246" s="5">
        <f t="shared" si="478"/>
        <v>1.8282750077669404E-3</v>
      </c>
      <c r="AP246" s="5">
        <f t="shared" si="479"/>
        <v>7.012905980863886E-4</v>
      </c>
      <c r="AQ246" s="5">
        <f t="shared" si="480"/>
        <v>2.0175103617141039E-4</v>
      </c>
      <c r="AR246" s="5">
        <f t="shared" si="481"/>
        <v>1.4324759537802337E-3</v>
      </c>
      <c r="AS246" s="5">
        <f t="shared" si="482"/>
        <v>1.8796233227527269E-3</v>
      </c>
      <c r="AT246" s="5">
        <f t="shared" si="483"/>
        <v>1.2331738714749906E-3</v>
      </c>
      <c r="AU246" s="5">
        <f t="shared" si="484"/>
        <v>5.3936969848530079E-4</v>
      </c>
      <c r="AV246" s="5">
        <f t="shared" si="485"/>
        <v>1.7693348746687117E-4</v>
      </c>
      <c r="AW246" s="5">
        <f t="shared" si="486"/>
        <v>1.9475214555599777E-6</v>
      </c>
      <c r="AX246" s="5">
        <f t="shared" si="487"/>
        <v>6.0387667517496752E-4</v>
      </c>
      <c r="AY246" s="5">
        <f t="shared" si="488"/>
        <v>6.9490590787180573E-4</v>
      </c>
      <c r="AZ246" s="5">
        <f t="shared" si="489"/>
        <v>3.9982850857356311E-4</v>
      </c>
      <c r="BA246" s="5">
        <f t="shared" si="490"/>
        <v>1.5336640971317503E-4</v>
      </c>
      <c r="BB246" s="5">
        <f t="shared" si="491"/>
        <v>4.4121270352052465E-5</v>
      </c>
      <c r="BC246" s="5">
        <f t="shared" si="492"/>
        <v>1.0154434735061387E-5</v>
      </c>
      <c r="BD246" s="5">
        <f t="shared" si="493"/>
        <v>2.7473490424121408E-4</v>
      </c>
      <c r="BE246" s="5">
        <f t="shared" si="494"/>
        <v>3.6049340460010774E-4</v>
      </c>
      <c r="BF246" s="5">
        <f t="shared" si="495"/>
        <v>2.3651071042301477E-4</v>
      </c>
      <c r="BG246" s="5">
        <f t="shared" si="496"/>
        <v>1.0344584289385254E-4</v>
      </c>
      <c r="BH246" s="5">
        <f t="shared" si="497"/>
        <v>3.3934115688292019E-5</v>
      </c>
      <c r="BI246" s="5">
        <f t="shared" si="498"/>
        <v>8.9053299800784403E-6</v>
      </c>
      <c r="BJ246" s="8">
        <f t="shared" si="499"/>
        <v>0.40257676079271099</v>
      </c>
      <c r="BK246" s="8">
        <f t="shared" si="500"/>
        <v>0.27203029101673609</v>
      </c>
      <c r="BL246" s="8">
        <f t="shared" si="501"/>
        <v>0.30382911742927898</v>
      </c>
      <c r="BM246" s="8">
        <f t="shared" si="502"/>
        <v>0.44601171007322099</v>
      </c>
      <c r="BN246" s="8">
        <f t="shared" si="503"/>
        <v>0.553366746833029</v>
      </c>
    </row>
    <row r="247" spans="1:66" x14ac:dyDescent="0.25">
      <c r="A247" t="s">
        <v>143</v>
      </c>
      <c r="B247" t="s">
        <v>157</v>
      </c>
      <c r="C247" t="s">
        <v>160</v>
      </c>
      <c r="D247" s="10"/>
      <c r="E247">
        <f>VLOOKUP(A247,home!$A$2:$E$405,3,FALSE)</f>
        <v>1.1642857142857099</v>
      </c>
      <c r="F247">
        <f>VLOOKUP(B247,home!$B$2:$E$405,3,FALSE)</f>
        <v>0.61</v>
      </c>
      <c r="G247">
        <f>VLOOKUP(C247,away!$B$2:$E$405,4,FALSE)</f>
        <v>0.86</v>
      </c>
      <c r="H247">
        <f>VLOOKUP(A247,away!$A$2:$E$405,3,FALSE)</f>
        <v>1.02142857142857</v>
      </c>
      <c r="I247">
        <f>VLOOKUP(C247,away!$B$2:$E$405,3,FALSE)</f>
        <v>0.74</v>
      </c>
      <c r="J247">
        <f>VLOOKUP(B247,home!$B$2:$E$405,4,FALSE)</f>
        <v>1.68</v>
      </c>
      <c r="K247" s="3">
        <f t="shared" si="448"/>
        <v>0.61078428571428334</v>
      </c>
      <c r="L247" s="3">
        <f t="shared" si="449"/>
        <v>1.2698399999999981</v>
      </c>
      <c r="M247" s="5">
        <f t="shared" si="450"/>
        <v>0.15249487566220585</v>
      </c>
      <c r="N247" s="5">
        <f t="shared" si="451"/>
        <v>9.3141473706428862E-2</v>
      </c>
      <c r="O247" s="5">
        <f t="shared" si="452"/>
        <v>0.19364409291089518</v>
      </c>
      <c r="P247" s="5">
        <f t="shared" si="453"/>
        <v>0.11827476897137143</v>
      </c>
      <c r="Q247" s="5">
        <f t="shared" si="454"/>
        <v>2.8444674244078417E-2</v>
      </c>
      <c r="R247" s="5">
        <f t="shared" si="455"/>
        <v>0.12294850747098542</v>
      </c>
      <c r="S247" s="5">
        <f t="shared" si="456"/>
        <v>2.293342795042241E-2</v>
      </c>
      <c r="T247" s="5">
        <f t="shared" si="457"/>
        <v>3.6120185142100476E-2</v>
      </c>
      <c r="U247" s="5">
        <f t="shared" si="458"/>
        <v>7.5095016315303062E-2</v>
      </c>
      <c r="V247" s="5">
        <f t="shared" si="459"/>
        <v>1.9763475699896027E-3</v>
      </c>
      <c r="W247" s="5">
        <f t="shared" si="460"/>
        <v>5.791186680181637E-3</v>
      </c>
      <c r="X247" s="5">
        <f t="shared" si="461"/>
        <v>7.3538804939618386E-3</v>
      </c>
      <c r="Y247" s="5">
        <f t="shared" si="462"/>
        <v>4.6691258032262447E-3</v>
      </c>
      <c r="Z247" s="5">
        <f t="shared" si="463"/>
        <v>5.2041644242318649E-2</v>
      </c>
      <c r="AA247" s="5">
        <f t="shared" si="464"/>
        <v>3.178621850594144E-2</v>
      </c>
      <c r="AB247" s="5">
        <f t="shared" si="465"/>
        <v>9.7072613828547861E-3</v>
      </c>
      <c r="AC247" s="5">
        <f t="shared" si="466"/>
        <v>9.5803240614064904E-5</v>
      </c>
      <c r="AD247" s="5">
        <f t="shared" si="467"/>
        <v>8.8429145497320315E-4</v>
      </c>
      <c r="AE247" s="5">
        <f t="shared" si="468"/>
        <v>1.1229086611831706E-3</v>
      </c>
      <c r="AF247" s="5">
        <f t="shared" si="469"/>
        <v>7.1295716715841782E-4</v>
      </c>
      <c r="AG247" s="5">
        <f t="shared" si="470"/>
        <v>3.0178050971481471E-4</v>
      </c>
      <c r="AH247" s="5">
        <f t="shared" si="471"/>
        <v>1.6521140381166446E-2</v>
      </c>
      <c r="AI247" s="5">
        <f t="shared" si="472"/>
        <v>1.0090852926896151E-2</v>
      </c>
      <c r="AJ247" s="5">
        <f t="shared" si="473"/>
        <v>3.0816671986010746E-3</v>
      </c>
      <c r="AK247" s="5">
        <f t="shared" si="474"/>
        <v>6.2741129956889804E-4</v>
      </c>
      <c r="AL247" s="5">
        <f t="shared" si="475"/>
        <v>2.9721932887599375E-6</v>
      </c>
      <c r="AM247" s="5">
        <f t="shared" si="476"/>
        <v>1.0802226493781045E-4</v>
      </c>
      <c r="AN247" s="5">
        <f t="shared" si="477"/>
        <v>1.37170992908629E-4</v>
      </c>
      <c r="AO247" s="5">
        <f t="shared" si="478"/>
        <v>8.7092606817546622E-5</v>
      </c>
      <c r="AP247" s="5">
        <f t="shared" si="479"/>
        <v>3.6864558613731096E-5</v>
      </c>
      <c r="AQ247" s="5">
        <f t="shared" si="480"/>
        <v>1.1703022777515051E-5</v>
      </c>
      <c r="AR247" s="5">
        <f t="shared" si="481"/>
        <v>4.1958409803240729E-3</v>
      </c>
      <c r="AS247" s="5">
        <f t="shared" si="482"/>
        <v>2.5627537361379575E-3</v>
      </c>
      <c r="AT247" s="5">
        <f t="shared" si="483"/>
        <v>7.8264485509431641E-4</v>
      </c>
      <c r="AU247" s="5">
        <f t="shared" si="484"/>
        <v>1.5934239292891364E-4</v>
      </c>
      <c r="AV247" s="5">
        <f t="shared" si="485"/>
        <v>2.4330957412272793E-5</v>
      </c>
      <c r="AW247" s="5">
        <f t="shared" si="486"/>
        <v>6.4034114268467946E-8</v>
      </c>
      <c r="AX247" s="5">
        <f t="shared" si="487"/>
        <v>1.099638365521327E-5</v>
      </c>
      <c r="AY247" s="5">
        <f t="shared" si="488"/>
        <v>1.3963647820735996E-5</v>
      </c>
      <c r="AZ247" s="5">
        <f t="shared" si="489"/>
        <v>8.8657992743416876E-6</v>
      </c>
      <c r="BA247" s="5">
        <f t="shared" si="490"/>
        <v>3.7527155168433454E-6</v>
      </c>
      <c r="BB247" s="5">
        <f t="shared" si="491"/>
        <v>1.1913370679770862E-6</v>
      </c>
      <c r="BC247" s="5">
        <f t="shared" si="492"/>
        <v>3.0256149248000408E-7</v>
      </c>
      <c r="BD247" s="5">
        <f t="shared" si="493"/>
        <v>8.8800778507578499E-4</v>
      </c>
      <c r="BE247" s="5">
        <f t="shared" si="494"/>
        <v>5.4238120071623626E-4</v>
      </c>
      <c r="BF247" s="5">
        <f t="shared" si="495"/>
        <v>1.6563895713216079E-4</v>
      </c>
      <c r="BG247" s="5">
        <f t="shared" si="496"/>
        <v>3.3723224039475213E-5</v>
      </c>
      <c r="BH247" s="5">
        <f t="shared" si="497"/>
        <v>5.1494038267334038E-6</v>
      </c>
      <c r="BI247" s="5">
        <f t="shared" si="498"/>
        <v>6.2903498763315183E-7</v>
      </c>
      <c r="BJ247" s="8">
        <f t="shared" si="499"/>
        <v>0.17896238975388989</v>
      </c>
      <c r="BK247" s="8">
        <f t="shared" si="500"/>
        <v>0.29579215923571289</v>
      </c>
      <c r="BL247" s="8">
        <f t="shared" si="501"/>
        <v>0.47286261091988807</v>
      </c>
      <c r="BM247" s="8">
        <f t="shared" si="502"/>
        <v>0.29069651157213794</v>
      </c>
      <c r="BN247" s="8">
        <f t="shared" si="503"/>
        <v>0.70894839296596512</v>
      </c>
    </row>
    <row r="248" spans="1:66" x14ac:dyDescent="0.25">
      <c r="A248" t="s">
        <v>143</v>
      </c>
      <c r="B248" t="s">
        <v>140</v>
      </c>
      <c r="C248" t="s">
        <v>159</v>
      </c>
      <c r="D248" s="10"/>
      <c r="E248">
        <f>VLOOKUP(A248,home!$A$2:$E$405,3,FALSE)</f>
        <v>1.1642857142857099</v>
      </c>
      <c r="F248">
        <f>VLOOKUP(B248,home!$B$2:$E$405,3,FALSE)</f>
        <v>0.74</v>
      </c>
      <c r="G248">
        <f>VLOOKUP(C248,away!$B$2:$E$405,4,FALSE)</f>
        <v>1</v>
      </c>
      <c r="H248">
        <f>VLOOKUP(A248,away!$A$2:$E$405,3,FALSE)</f>
        <v>1.02142857142857</v>
      </c>
      <c r="I248">
        <f>VLOOKUP(C248,away!$B$2:$E$405,3,FALSE)</f>
        <v>0.56999999999999995</v>
      </c>
      <c r="J248">
        <f>VLOOKUP(B248,home!$B$2:$E$405,4,FALSE)</f>
        <v>1.26</v>
      </c>
      <c r="K248" s="3">
        <f t="shared" si="448"/>
        <v>0.86157142857142532</v>
      </c>
      <c r="L248" s="3">
        <f t="shared" si="449"/>
        <v>0.73358999999999897</v>
      </c>
      <c r="M248" s="5">
        <f t="shared" si="450"/>
        <v>0.20287577591233114</v>
      </c>
      <c r="N248" s="5">
        <f t="shared" si="451"/>
        <v>0.17479197207532349</v>
      </c>
      <c r="O248" s="5">
        <f t="shared" si="452"/>
        <v>0.14882764045152677</v>
      </c>
      <c r="P248" s="5">
        <f t="shared" si="453"/>
        <v>0.12822564279473639</v>
      </c>
      <c r="Q248" s="5">
        <f t="shared" si="454"/>
        <v>7.5297884541876567E-2</v>
      </c>
      <c r="R248" s="5">
        <f t="shared" si="455"/>
        <v>5.4589234379417685E-2</v>
      </c>
      <c r="S248" s="5">
        <f t="shared" si="456"/>
        <v>2.0260939725534728E-2</v>
      </c>
      <c r="T248" s="5">
        <f t="shared" si="457"/>
        <v>5.5237775121075146E-2</v>
      </c>
      <c r="U248" s="5">
        <f t="shared" si="458"/>
        <v>4.7032524648895256E-2</v>
      </c>
      <c r="V248" s="5">
        <f t="shared" si="459"/>
        <v>1.4228586753254062E-3</v>
      </c>
      <c r="W248" s="5">
        <f t="shared" si="460"/>
        <v>2.1624835317716948E-2</v>
      </c>
      <c r="X248" s="5">
        <f t="shared" si="461"/>
        <v>1.5863762940723954E-2</v>
      </c>
      <c r="Y248" s="5">
        <f t="shared" si="462"/>
        <v>5.8187489278428333E-3</v>
      </c>
      <c r="Z248" s="5">
        <f t="shared" si="463"/>
        <v>1.3348705482798989E-2</v>
      </c>
      <c r="AA248" s="5">
        <f t="shared" si="464"/>
        <v>1.1500863252394342E-2</v>
      </c>
      <c r="AB248" s="5">
        <f t="shared" si="465"/>
        <v>4.9544075910850005E-3</v>
      </c>
      <c r="AC248" s="5">
        <f t="shared" si="466"/>
        <v>5.6206491210324495E-5</v>
      </c>
      <c r="AD248" s="5">
        <f t="shared" si="467"/>
        <v>4.6578350643267999E-3</v>
      </c>
      <c r="AE248" s="5">
        <f t="shared" si="468"/>
        <v>3.4169412248394922E-3</v>
      </c>
      <c r="AF248" s="5">
        <f t="shared" si="469"/>
        <v>1.2533169565649997E-3</v>
      </c>
      <c r="AG248" s="5">
        <f t="shared" si="470"/>
        <v>3.0647359538883896E-4</v>
      </c>
      <c r="AH248" s="5">
        <f t="shared" si="471"/>
        <v>2.4481192137816229E-3</v>
      </c>
      <c r="AI248" s="5">
        <f t="shared" si="472"/>
        <v>2.1092295683309875E-3</v>
      </c>
      <c r="AJ248" s="5">
        <f t="shared" si="473"/>
        <v>9.0862596618600982E-4</v>
      </c>
      <c r="AK248" s="5">
        <f t="shared" si="474"/>
        <v>2.6094872390799073E-4</v>
      </c>
      <c r="AL248" s="5">
        <f t="shared" si="475"/>
        <v>1.4209904425050683E-6</v>
      </c>
      <c r="AM248" s="5">
        <f t="shared" si="476"/>
        <v>8.0261152208442371E-4</v>
      </c>
      <c r="AN248" s="5">
        <f t="shared" si="477"/>
        <v>5.8878778648591157E-4</v>
      </c>
      <c r="AO248" s="5">
        <f t="shared" si="478"/>
        <v>2.1596441614409959E-4</v>
      </c>
      <c r="AP248" s="5">
        <f t="shared" si="479"/>
        <v>5.2809778679716608E-5</v>
      </c>
      <c r="AQ248" s="5">
        <f t="shared" si="480"/>
        <v>9.6851813854133095E-6</v>
      </c>
      <c r="AR248" s="5">
        <f t="shared" si="481"/>
        <v>3.5918315480761172E-4</v>
      </c>
      <c r="AS248" s="5">
        <f t="shared" si="482"/>
        <v>3.0946194380638545E-4</v>
      </c>
      <c r="AT248" s="5">
        <f t="shared" si="483"/>
        <v>1.3331178450687881E-4</v>
      </c>
      <c r="AU248" s="5">
        <f t="shared" si="484"/>
        <v>3.8285874874332536E-5</v>
      </c>
      <c r="AV248" s="5">
        <f t="shared" si="485"/>
        <v>8.2465039773963793E-6</v>
      </c>
      <c r="AW248" s="5">
        <f t="shared" si="486"/>
        <v>2.4947862809698251E-8</v>
      </c>
      <c r="AX248" s="5">
        <f t="shared" si="487"/>
        <v>1.1525119261169382E-4</v>
      </c>
      <c r="AY248" s="5">
        <f t="shared" si="488"/>
        <v>8.4547122388012352E-5</v>
      </c>
      <c r="AZ248" s="5">
        <f t="shared" si="489"/>
        <v>3.1011461756310941E-5</v>
      </c>
      <c r="BA248" s="5">
        <f t="shared" si="490"/>
        <v>7.5832327432707045E-6</v>
      </c>
      <c r="BB248" s="5">
        <f t="shared" si="491"/>
        <v>1.3907459270339867E-6</v>
      </c>
      <c r="BC248" s="5">
        <f t="shared" si="492"/>
        <v>2.0404746092257219E-7</v>
      </c>
      <c r="BD248" s="5">
        <f t="shared" si="493"/>
        <v>4.3915528422552584E-5</v>
      </c>
      <c r="BE248" s="5">
        <f t="shared" si="494"/>
        <v>3.7836364559487661E-5</v>
      </c>
      <c r="BF248" s="5">
        <f t="shared" si="495"/>
        <v>1.6299365332733515E-5</v>
      </c>
      <c r="BG248" s="5">
        <f t="shared" si="496"/>
        <v>4.6810224915102604E-6</v>
      </c>
      <c r="BH248" s="5">
        <f t="shared" si="497"/>
        <v>1.0082588087963668E-6</v>
      </c>
      <c r="BI248" s="5">
        <f t="shared" si="498"/>
        <v>1.7373739645288191E-7</v>
      </c>
      <c r="BJ248" s="8">
        <f t="shared" si="499"/>
        <v>0.36017939225334589</v>
      </c>
      <c r="BK248" s="8">
        <f t="shared" si="500"/>
        <v>0.35292739171196852</v>
      </c>
      <c r="BL248" s="8">
        <f t="shared" si="501"/>
        <v>0.27358399733450972</v>
      </c>
      <c r="BM248" s="8">
        <f t="shared" si="502"/>
        <v>0.21534681445288592</v>
      </c>
      <c r="BN248" s="8">
        <f t="shared" si="503"/>
        <v>0.78460815015521201</v>
      </c>
    </row>
    <row r="249" spans="1:66" x14ac:dyDescent="0.25">
      <c r="A249" t="s">
        <v>143</v>
      </c>
      <c r="B249" t="s">
        <v>153</v>
      </c>
      <c r="C249" t="s">
        <v>145</v>
      </c>
      <c r="D249" s="10"/>
      <c r="E249">
        <f>VLOOKUP(A249,home!$A$2:$E$405,3,FALSE)</f>
        <v>1.1642857142857099</v>
      </c>
      <c r="F249">
        <f>VLOOKUP(B249,home!$B$2:$E$405,3,FALSE)</f>
        <v>1</v>
      </c>
      <c r="G249">
        <f>VLOOKUP(C249,away!$B$2:$E$405,4,FALSE)</f>
        <v>1.23</v>
      </c>
      <c r="H249">
        <f>VLOOKUP(A249,away!$A$2:$E$405,3,FALSE)</f>
        <v>1.02142857142857</v>
      </c>
      <c r="I249">
        <f>VLOOKUP(C249,away!$B$2:$E$405,3,FALSE)</f>
        <v>0.37</v>
      </c>
      <c r="J249">
        <f>VLOOKUP(B249,home!$B$2:$E$405,4,FALSE)</f>
        <v>0.65</v>
      </c>
      <c r="K249" s="3">
        <f t="shared" si="448"/>
        <v>1.4320714285714231</v>
      </c>
      <c r="L249" s="3">
        <f t="shared" si="449"/>
        <v>0.24565357142857108</v>
      </c>
      <c r="M249" s="5">
        <f t="shared" si="450"/>
        <v>0.18679845950175855</v>
      </c>
      <c r="N249" s="5">
        <f t="shared" si="451"/>
        <v>0.26750873675362452</v>
      </c>
      <c r="O249" s="5">
        <f t="shared" si="452"/>
        <v>4.5887708713962284E-2</v>
      </c>
      <c r="P249" s="5">
        <f t="shared" si="453"/>
        <v>6.571447657187332E-2</v>
      </c>
      <c r="Q249" s="5">
        <f t="shared" si="454"/>
        <v>0.19154580939904992</v>
      </c>
      <c r="R249" s="5">
        <f t="shared" si="455"/>
        <v>5.6362397651293986E-3</v>
      </c>
      <c r="S249" s="5">
        <f t="shared" si="456"/>
        <v>5.7794807872527353E-3</v>
      </c>
      <c r="T249" s="5">
        <f t="shared" si="457"/>
        <v>4.7053912171052974E-2</v>
      </c>
      <c r="U249" s="5">
        <f t="shared" si="458"/>
        <v>8.0714979322199214E-3</v>
      </c>
      <c r="V249" s="5">
        <f t="shared" si="459"/>
        <v>2.2590928319485691E-4</v>
      </c>
      <c r="W249" s="5">
        <f t="shared" si="460"/>
        <v>9.1435760300988989E-2</v>
      </c>
      <c r="X249" s="5">
        <f t="shared" si="461"/>
        <v>2.2461521074224704E-2</v>
      </c>
      <c r="Y249" s="5">
        <f t="shared" si="462"/>
        <v>2.7588764358007067E-3</v>
      </c>
      <c r="Z249" s="5">
        <f t="shared" si="463"/>
        <v>4.6152080924392273E-4</v>
      </c>
      <c r="AA249" s="5">
        <f t="shared" si="464"/>
        <v>6.6093076460938373E-4</v>
      </c>
      <c r="AB249" s="5">
        <f t="shared" si="465"/>
        <v>4.7325003213048158E-4</v>
      </c>
      <c r="AC249" s="5">
        <f t="shared" si="466"/>
        <v>4.9670880375144844E-6</v>
      </c>
      <c r="AD249" s="5">
        <f t="shared" si="467"/>
        <v>3.2735634969187855E-2</v>
      </c>
      <c r="AE249" s="5">
        <f t="shared" si="468"/>
        <v>8.0416256431630195E-3</v>
      </c>
      <c r="AF249" s="5">
        <f t="shared" si="469"/>
        <v>9.8772702966728782E-4</v>
      </c>
      <c r="AG249" s="5">
        <f t="shared" si="470"/>
        <v>8.0879557478101181E-5</v>
      </c>
      <c r="AH249" s="5">
        <f t="shared" si="471"/>
        <v>2.8343558769843461E-5</v>
      </c>
      <c r="AI249" s="5">
        <f t="shared" si="472"/>
        <v>4.0590000698327819E-5</v>
      </c>
      <c r="AJ249" s="5">
        <f t="shared" si="473"/>
        <v>2.9063890142884691E-5</v>
      </c>
      <c r="AK249" s="5">
        <f t="shared" si="474"/>
        <v>1.3873855558921263E-5</v>
      </c>
      <c r="AL249" s="5">
        <f t="shared" si="475"/>
        <v>6.9895563666274193E-8</v>
      </c>
      <c r="AM249" s="5">
        <f t="shared" si="476"/>
        <v>9.3759535071034922E-3</v>
      </c>
      <c r="AN249" s="5">
        <f t="shared" si="477"/>
        <v>2.3032364645682092E-3</v>
      </c>
      <c r="AO249" s="5">
        <f t="shared" si="478"/>
        <v>2.8289913168284803E-4</v>
      </c>
      <c r="AP249" s="5">
        <f t="shared" si="479"/>
        <v>2.316506068397776E-5</v>
      </c>
      <c r="AQ249" s="5">
        <f t="shared" si="480"/>
        <v>1.4226449723446781E-6</v>
      </c>
      <c r="AR249" s="5">
        <f t="shared" si="481"/>
        <v>1.3925392877615289E-6</v>
      </c>
      <c r="AS249" s="5">
        <f t="shared" si="482"/>
        <v>1.9942157271664851E-6</v>
      </c>
      <c r="AT249" s="5">
        <f t="shared" si="483"/>
        <v>1.4279296826414538E-6</v>
      </c>
      <c r="AU249" s="5">
        <f t="shared" si="484"/>
        <v>6.816324335066286E-7</v>
      </c>
      <c r="AV249" s="5">
        <f t="shared" si="485"/>
        <v>2.440365832031131E-7</v>
      </c>
      <c r="AW249" s="5">
        <f t="shared" si="486"/>
        <v>6.8302228468235213E-10</v>
      </c>
      <c r="AX249" s="5">
        <f t="shared" si="487"/>
        <v>2.2378391888561583E-3</v>
      </c>
      <c r="AY249" s="5">
        <f t="shared" si="488"/>
        <v>5.497331890253319E-4</v>
      </c>
      <c r="AZ249" s="5">
        <f t="shared" si="489"/>
        <v>6.7521960608445266E-5</v>
      </c>
      <c r="BA249" s="5">
        <f t="shared" si="490"/>
        <v>5.5290035911079594E-6</v>
      </c>
      <c r="BB249" s="5">
        <f t="shared" si="491"/>
        <v>3.3955486964926613E-7</v>
      </c>
      <c r="BC249" s="5">
        <f t="shared" si="492"/>
        <v>1.6682573285061031E-8</v>
      </c>
      <c r="BD249" s="5">
        <f t="shared" si="493"/>
        <v>5.7013708232203054E-8</v>
      </c>
      <c r="BE249" s="5">
        <f t="shared" si="494"/>
        <v>8.1647702596245347E-8</v>
      </c>
      <c r="BF249" s="5">
        <f t="shared" si="495"/>
        <v>5.8462671048289881E-8</v>
      </c>
      <c r="BG249" s="5">
        <f t="shared" si="496"/>
        <v>2.7907573615408562E-8</v>
      </c>
      <c r="BH249" s="5">
        <f t="shared" si="497"/>
        <v>9.9914097038450662E-9</v>
      </c>
      <c r="BI249" s="5">
        <f t="shared" si="498"/>
        <v>2.8616824736055546E-9</v>
      </c>
      <c r="BJ249" s="8">
        <f t="shared" si="499"/>
        <v>0.67945813972277314</v>
      </c>
      <c r="BK249" s="8">
        <f t="shared" si="500"/>
        <v>0.259073096316706</v>
      </c>
      <c r="BL249" s="8">
        <f t="shared" si="501"/>
        <v>6.0847476751683408E-2</v>
      </c>
      <c r="BM249" s="8">
        <f t="shared" si="502"/>
        <v>0.23619907038900509</v>
      </c>
      <c r="BN249" s="8">
        <f t="shared" si="503"/>
        <v>0.76309143070539809</v>
      </c>
    </row>
    <row r="250" spans="1:66" x14ac:dyDescent="0.25">
      <c r="A250" t="s">
        <v>143</v>
      </c>
      <c r="B250" t="s">
        <v>452</v>
      </c>
      <c r="C250" t="s">
        <v>329</v>
      </c>
      <c r="D250" s="10"/>
      <c r="E250">
        <f>VLOOKUP(A250,home!$A$2:$E$405,3,FALSE)</f>
        <v>1.1642857142857099</v>
      </c>
      <c r="F250">
        <f>VLOOKUP(B250,home!$B$2:$E$405,3,FALSE)</f>
        <v>0.72</v>
      </c>
      <c r="G250">
        <f>VLOOKUP(C250,away!$B$2:$E$405,4,FALSE)</f>
        <v>1.29</v>
      </c>
      <c r="H250">
        <f>VLOOKUP(A250,away!$A$2:$E$405,3,FALSE)</f>
        <v>1.02142857142857</v>
      </c>
      <c r="I250">
        <f>VLOOKUP(C250,away!$B$2:$E$405,3,FALSE)</f>
        <v>0.72</v>
      </c>
      <c r="J250">
        <f>VLOOKUP(B250,home!$B$2:$E$405,4,FALSE)</f>
        <v>1.47</v>
      </c>
      <c r="K250" s="3">
        <f t="shared" si="448"/>
        <v>1.0813885714285674</v>
      </c>
      <c r="L250" s="3">
        <f t="shared" si="449"/>
        <v>1.0810799999999985</v>
      </c>
      <c r="M250" s="5">
        <f t="shared" si="450"/>
        <v>0.11504078383700957</v>
      </c>
      <c r="N250" s="5">
        <f t="shared" si="451"/>
        <v>0.12440378888952641</v>
      </c>
      <c r="O250" s="5">
        <f t="shared" si="452"/>
        <v>0.12436829059051413</v>
      </c>
      <c r="P250" s="5">
        <f t="shared" si="453"/>
        <v>0.13449044809268904</v>
      </c>
      <c r="Q250" s="5">
        <f t="shared" si="454"/>
        <v>6.7264417773773011E-2</v>
      </c>
      <c r="R250" s="5">
        <f t="shared" si="455"/>
        <v>6.7226035795796404E-2</v>
      </c>
      <c r="S250" s="5">
        <f t="shared" si="456"/>
        <v>3.9307104891164082E-2</v>
      </c>
      <c r="T250" s="5">
        <f t="shared" si="457"/>
        <v>7.2718216766870417E-2</v>
      </c>
      <c r="U250" s="5">
        <f t="shared" si="458"/>
        <v>7.2697466812022021E-2</v>
      </c>
      <c r="V250" s="5">
        <f t="shared" si="459"/>
        <v>5.1058512311104786E-3</v>
      </c>
      <c r="W250" s="5">
        <f t="shared" si="460"/>
        <v>2.4246324214784915E-2</v>
      </c>
      <c r="X250" s="5">
        <f t="shared" si="461"/>
        <v>2.6212216182119639E-2</v>
      </c>
      <c r="Y250" s="5">
        <f t="shared" si="462"/>
        <v>1.4168751335082929E-2</v>
      </c>
      <c r="Z250" s="5">
        <f t="shared" si="463"/>
        <v>2.4225574259373165E-2</v>
      </c>
      <c r="AA250" s="5">
        <f t="shared" si="464"/>
        <v>2.6197259140380225E-2</v>
      </c>
      <c r="AB250" s="5">
        <f t="shared" si="465"/>
        <v>1.4164708318579872E-2</v>
      </c>
      <c r="AC250" s="5">
        <f t="shared" si="466"/>
        <v>3.7306781400866032E-4</v>
      </c>
      <c r="AD250" s="5">
        <f t="shared" si="467"/>
        <v>6.5549244762550338E-3</v>
      </c>
      <c r="AE250" s="5">
        <f t="shared" si="468"/>
        <v>7.0863977527897823E-3</v>
      </c>
      <c r="AF250" s="5">
        <f t="shared" si="469"/>
        <v>3.8304814412929832E-3</v>
      </c>
      <c r="AG250" s="5">
        <f t="shared" si="470"/>
        <v>1.3803522921843378E-3</v>
      </c>
      <c r="AH250" s="5">
        <f t="shared" si="471"/>
        <v>6.5474459550807738E-3</v>
      </c>
      <c r="AI250" s="5">
        <f t="shared" si="472"/>
        <v>7.0803332278705508E-3</v>
      </c>
      <c r="AJ250" s="5">
        <f t="shared" si="473"/>
        <v>3.8282957172625751E-3</v>
      </c>
      <c r="AK250" s="5">
        <f t="shared" si="474"/>
        <v>1.3799584122322266E-3</v>
      </c>
      <c r="AL250" s="5">
        <f t="shared" si="475"/>
        <v>1.7445659113752773E-5</v>
      </c>
      <c r="AM250" s="5">
        <f t="shared" si="476"/>
        <v>1.4176840830399165E-3</v>
      </c>
      <c r="AN250" s="5">
        <f t="shared" si="477"/>
        <v>1.5326299084927907E-3</v>
      </c>
      <c r="AO250" s="5">
        <f t="shared" si="478"/>
        <v>8.2844777073669198E-4</v>
      </c>
      <c r="AP250" s="5">
        <f t="shared" si="479"/>
        <v>2.9853943866267396E-4</v>
      </c>
      <c r="AQ250" s="5">
        <f t="shared" si="480"/>
        <v>8.068625408736075E-5</v>
      </c>
      <c r="AR250" s="5">
        <f t="shared" si="481"/>
        <v>1.4156625746237432E-3</v>
      </c>
      <c r="AS250" s="5">
        <f t="shared" si="482"/>
        <v>1.5308813291972573E-3</v>
      </c>
      <c r="AT250" s="5">
        <f t="shared" si="483"/>
        <v>8.27738786803644E-4</v>
      </c>
      <c r="AU250" s="5">
        <f t="shared" si="484"/>
        <v>2.9836908805920277E-4</v>
      </c>
      <c r="AV250" s="5">
        <f t="shared" si="485"/>
        <v>8.0663230473696412E-5</v>
      </c>
      <c r="AW250" s="5">
        <f t="shared" si="486"/>
        <v>5.6653205769112481E-7</v>
      </c>
      <c r="AX250" s="5">
        <f t="shared" si="487"/>
        <v>2.5551122754925894E-4</v>
      </c>
      <c r="AY250" s="5">
        <f t="shared" si="488"/>
        <v>2.7622807787895242E-4</v>
      </c>
      <c r="AZ250" s="5">
        <f t="shared" si="489"/>
        <v>1.4931232521668873E-4</v>
      </c>
      <c r="BA250" s="5">
        <f t="shared" si="490"/>
        <v>5.3806189515085888E-5</v>
      </c>
      <c r="BB250" s="5">
        <f t="shared" si="491"/>
        <v>1.4542198840242237E-5</v>
      </c>
      <c r="BC250" s="5">
        <f t="shared" si="492"/>
        <v>3.1442560644418119E-6</v>
      </c>
      <c r="BD250" s="5">
        <f t="shared" si="493"/>
        <v>2.5507408269570563E-4</v>
      </c>
      <c r="BE250" s="5">
        <f t="shared" si="494"/>
        <v>2.7583419789476137E-4</v>
      </c>
      <c r="BF250" s="5">
        <f t="shared" si="495"/>
        <v>1.4914197460628035E-4</v>
      </c>
      <c r="BG250" s="5">
        <f t="shared" si="496"/>
        <v>5.3760142286507067E-5</v>
      </c>
      <c r="BH250" s="5">
        <f t="shared" si="497"/>
        <v>1.4533900866750597E-5</v>
      </c>
      <c r="BI250" s="5">
        <f t="shared" si="498"/>
        <v>3.1433588591159696E-6</v>
      </c>
      <c r="BJ250" s="8">
        <f t="shared" si="499"/>
        <v>0.35277640285476364</v>
      </c>
      <c r="BK250" s="8">
        <f t="shared" si="500"/>
        <v>0.29461092960297453</v>
      </c>
      <c r="BL250" s="8">
        <f t="shared" si="501"/>
        <v>0.32839459663610537</v>
      </c>
      <c r="BM250" s="8">
        <f t="shared" si="502"/>
        <v>0.36693807682808693</v>
      </c>
      <c r="BN250" s="8">
        <f t="shared" si="503"/>
        <v>0.63279376497930862</v>
      </c>
    </row>
    <row r="251" spans="1:66" x14ac:dyDescent="0.25">
      <c r="A251" t="s">
        <v>143</v>
      </c>
      <c r="B251" t="s">
        <v>158</v>
      </c>
      <c r="C251" t="s">
        <v>151</v>
      </c>
      <c r="D251" s="10"/>
      <c r="E251">
        <f>VLOOKUP(A251,home!$A$2:$E$405,3,FALSE)</f>
        <v>1.1642857142857099</v>
      </c>
      <c r="F251">
        <f>VLOOKUP(B251,home!$B$2:$E$405,3,FALSE)</f>
        <v>0.86</v>
      </c>
      <c r="G251">
        <f>VLOOKUP(C251,away!$B$2:$E$405,4,FALSE)</f>
        <v>0.49</v>
      </c>
      <c r="H251">
        <f>VLOOKUP(A251,away!$A$2:$E$405,3,FALSE)</f>
        <v>1.02142857142857</v>
      </c>
      <c r="I251">
        <f>VLOOKUP(C251,away!$B$2:$E$405,3,FALSE)</f>
        <v>0.74</v>
      </c>
      <c r="J251">
        <f>VLOOKUP(B251,home!$B$2:$E$405,4,FALSE)</f>
        <v>0.84</v>
      </c>
      <c r="K251" s="3">
        <f t="shared" si="448"/>
        <v>0.49062999999999818</v>
      </c>
      <c r="L251" s="3">
        <f t="shared" si="449"/>
        <v>0.63491999999999904</v>
      </c>
      <c r="M251" s="5">
        <f t="shared" si="450"/>
        <v>0.32447395759598813</v>
      </c>
      <c r="N251" s="5">
        <f t="shared" si="451"/>
        <v>0.15919665781531905</v>
      </c>
      <c r="O251" s="5">
        <f t="shared" si="452"/>
        <v>0.20601500515684446</v>
      </c>
      <c r="P251" s="5">
        <f t="shared" si="453"/>
        <v>0.1010771419801022</v>
      </c>
      <c r="Q251" s="5">
        <f t="shared" si="454"/>
        <v>3.9053328111964845E-2</v>
      </c>
      <c r="R251" s="5">
        <f t="shared" si="455"/>
        <v>6.5401523537091735E-2</v>
      </c>
      <c r="S251" s="5">
        <f t="shared" si="456"/>
        <v>7.8716553298760483E-3</v>
      </c>
      <c r="T251" s="5">
        <f t="shared" si="457"/>
        <v>2.4795739084848681E-2</v>
      </c>
      <c r="U251" s="5">
        <f t="shared" si="458"/>
        <v>3.2087949493003191E-2</v>
      </c>
      <c r="V251" s="5">
        <f t="shared" si="459"/>
        <v>2.7245618288725305E-4</v>
      </c>
      <c r="W251" s="5">
        <f t="shared" si="460"/>
        <v>6.3869114571910805E-3</v>
      </c>
      <c r="X251" s="5">
        <f t="shared" si="461"/>
        <v>4.0551778223997543E-3</v>
      </c>
      <c r="Y251" s="5">
        <f t="shared" si="462"/>
        <v>1.287356751499024E-3</v>
      </c>
      <c r="Z251" s="5">
        <f t="shared" si="463"/>
        <v>1.3841578441390076E-2</v>
      </c>
      <c r="AA251" s="5">
        <f t="shared" si="464"/>
        <v>6.7910936306991862E-3</v>
      </c>
      <c r="AB251" s="5">
        <f t="shared" si="465"/>
        <v>1.6659571340149647E-3</v>
      </c>
      <c r="AC251" s="5">
        <f t="shared" si="466"/>
        <v>5.3045652116982229E-6</v>
      </c>
      <c r="AD251" s="5">
        <f t="shared" si="467"/>
        <v>7.8340259206041197E-4</v>
      </c>
      <c r="AE251" s="5">
        <f t="shared" si="468"/>
        <v>4.9739797375099597E-4</v>
      </c>
      <c r="AF251" s="5">
        <f t="shared" si="469"/>
        <v>1.5790396074699092E-4</v>
      </c>
      <c r="AG251" s="5">
        <f t="shared" si="470"/>
        <v>3.3418794252493111E-5</v>
      </c>
      <c r="AH251" s="5">
        <f t="shared" si="471"/>
        <v>2.1970737460018431E-3</v>
      </c>
      <c r="AI251" s="5">
        <f t="shared" si="472"/>
        <v>1.0779502920008801E-3</v>
      </c>
      <c r="AJ251" s="5">
        <f t="shared" si="473"/>
        <v>2.6443737588219491E-4</v>
      </c>
      <c r="AK251" s="5">
        <f t="shared" si="474"/>
        <v>4.3246969909693602E-5</v>
      </c>
      <c r="AL251" s="5">
        <f t="shared" si="475"/>
        <v>6.6097174025057956E-8</v>
      </c>
      <c r="AM251" s="5">
        <f t="shared" si="476"/>
        <v>7.6872162748519731E-5</v>
      </c>
      <c r="AN251" s="5">
        <f t="shared" si="477"/>
        <v>4.8807673572290069E-5</v>
      </c>
      <c r="AO251" s="5">
        <f t="shared" si="478"/>
        <v>1.549448405225918E-5</v>
      </c>
      <c r="AP251" s="5">
        <f t="shared" si="479"/>
        <v>3.2792526048201283E-6</v>
      </c>
      <c r="AQ251" s="5">
        <f t="shared" si="480"/>
        <v>5.2051576596309811E-7</v>
      </c>
      <c r="AR251" s="5">
        <f t="shared" si="481"/>
        <v>2.7899321256229763E-4</v>
      </c>
      <c r="AS251" s="5">
        <f t="shared" si="482"/>
        <v>1.3688243987943958E-4</v>
      </c>
      <c r="AT251" s="5">
        <f t="shared" si="483"/>
        <v>3.3579315739024591E-5</v>
      </c>
      <c r="AU251" s="5">
        <f t="shared" si="484"/>
        <v>5.4916732270125249E-6</v>
      </c>
      <c r="AV251" s="5">
        <f t="shared" si="485"/>
        <v>6.7359490884228623E-7</v>
      </c>
      <c r="AW251" s="5">
        <f t="shared" si="486"/>
        <v>5.7194398699572301E-10</v>
      </c>
      <c r="AX251" s="5">
        <f t="shared" si="487"/>
        <v>6.2859648682176778E-6</v>
      </c>
      <c r="AY251" s="5">
        <f t="shared" si="488"/>
        <v>3.9910848141287617E-6</v>
      </c>
      <c r="AZ251" s="5">
        <f t="shared" si="489"/>
        <v>1.2670097850933146E-6</v>
      </c>
      <c r="BA251" s="5">
        <f t="shared" si="490"/>
        <v>2.6814995091714875E-7</v>
      </c>
      <c r="BB251" s="5">
        <f t="shared" si="491"/>
        <v>4.2563441709078948E-8</v>
      </c>
      <c r="BC251" s="5">
        <f t="shared" si="492"/>
        <v>5.4048760819856743E-9</v>
      </c>
      <c r="BD251" s="5">
        <f t="shared" si="493"/>
        <v>2.9523061753342283E-5</v>
      </c>
      <c r="BE251" s="5">
        <f t="shared" si="494"/>
        <v>1.4484899788042269E-5</v>
      </c>
      <c r="BF251" s="5">
        <f t="shared" si="495"/>
        <v>3.553363191503576E-6</v>
      </c>
      <c r="BG251" s="5">
        <f t="shared" si="496"/>
        <v>5.8112886088246435E-7</v>
      </c>
      <c r="BH251" s="5">
        <f t="shared" si="497"/>
        <v>7.12798132536906E-8</v>
      </c>
      <c r="BI251" s="5">
        <f t="shared" si="498"/>
        <v>6.9944029553316206E-9</v>
      </c>
      <c r="BJ251" s="8">
        <f t="shared" si="499"/>
        <v>0.23640412863051335</v>
      </c>
      <c r="BK251" s="8">
        <f t="shared" si="500"/>
        <v>0.43370457283605346</v>
      </c>
      <c r="BL251" s="8">
        <f t="shared" si="501"/>
        <v>0.31604807829957482</v>
      </c>
      <c r="BM251" s="8">
        <f t="shared" si="502"/>
        <v>0.10477675349735105</v>
      </c>
      <c r="BN251" s="8">
        <f t="shared" si="503"/>
        <v>0.89521761419731039</v>
      </c>
    </row>
    <row r="252" spans="1:66" x14ac:dyDescent="0.25">
      <c r="A252" t="s">
        <v>143</v>
      </c>
      <c r="B252" t="s">
        <v>147</v>
      </c>
      <c r="C252" t="s">
        <v>155</v>
      </c>
      <c r="D252" s="10"/>
      <c r="E252">
        <f>VLOOKUP(A252,home!$A$2:$E$405,3,FALSE)</f>
        <v>1.1642857142857099</v>
      </c>
      <c r="F252">
        <f>VLOOKUP(B252,home!$B$2:$E$405,3,FALSE)</f>
        <v>0.74</v>
      </c>
      <c r="G252">
        <f>VLOOKUP(C252,away!$B$2:$E$405,4,FALSE)</f>
        <v>1.29</v>
      </c>
      <c r="H252">
        <f>VLOOKUP(A252,away!$A$2:$E$405,3,FALSE)</f>
        <v>1.02142857142857</v>
      </c>
      <c r="I252">
        <f>VLOOKUP(C252,away!$B$2:$E$405,3,FALSE)</f>
        <v>1.1499999999999999</v>
      </c>
      <c r="J252">
        <f>VLOOKUP(B252,home!$B$2:$E$405,4,FALSE)</f>
        <v>0.42</v>
      </c>
      <c r="K252" s="3">
        <f t="shared" si="448"/>
        <v>1.1114271428571387</v>
      </c>
      <c r="L252" s="3">
        <f t="shared" si="449"/>
        <v>0.49334999999999923</v>
      </c>
      <c r="M252" s="5">
        <f t="shared" si="450"/>
        <v>0.2009343295714614</v>
      </c>
      <c r="N252" s="5">
        <f t="shared" si="451"/>
        <v>0.22332386781752406</v>
      </c>
      <c r="O252" s="5">
        <f t="shared" si="452"/>
        <v>9.9130951494080341E-2</v>
      </c>
      <c r="P252" s="5">
        <f t="shared" si="453"/>
        <v>0.11017683018777533</v>
      </c>
      <c r="Q252" s="5">
        <f t="shared" si="454"/>
        <v>0.12410410417011805</v>
      </c>
      <c r="R252" s="5">
        <f t="shared" si="455"/>
        <v>2.4453127459802226E-2</v>
      </c>
      <c r="S252" s="5">
        <f t="shared" si="456"/>
        <v>1.5103110971772398E-2</v>
      </c>
      <c r="T252" s="5">
        <f t="shared" si="457"/>
        <v>6.1226759792327654E-2</v>
      </c>
      <c r="U252" s="5">
        <f t="shared" si="458"/>
        <v>2.7177869586569432E-2</v>
      </c>
      <c r="V252" s="5">
        <f t="shared" si="459"/>
        <v>9.2015297645475769E-4</v>
      </c>
      <c r="W252" s="5">
        <f t="shared" si="460"/>
        <v>4.5977556638212999E-2</v>
      </c>
      <c r="X252" s="5">
        <f t="shared" si="461"/>
        <v>2.2683027567462349E-2</v>
      </c>
      <c r="Y252" s="5">
        <f t="shared" si="462"/>
        <v>5.5953358252037655E-3</v>
      </c>
      <c r="Z252" s="5">
        <f t="shared" si="463"/>
        <v>4.0213168107644691E-3</v>
      </c>
      <c r="AA252" s="5">
        <f t="shared" si="464"/>
        <v>4.4694006535113363E-3</v>
      </c>
      <c r="AB252" s="5">
        <f t="shared" si="465"/>
        <v>2.4837065993079666E-3</v>
      </c>
      <c r="AC252" s="5">
        <f t="shared" si="466"/>
        <v>3.1533790931173594E-5</v>
      </c>
      <c r="AD252" s="5">
        <f t="shared" si="467"/>
        <v>1.2775176102490345E-2</v>
      </c>
      <c r="AE252" s="5">
        <f t="shared" si="468"/>
        <v>6.3026331301636023E-3</v>
      </c>
      <c r="AF252" s="5">
        <f t="shared" si="469"/>
        <v>1.5547020273831041E-3</v>
      </c>
      <c r="AG252" s="5">
        <f t="shared" si="470"/>
        <v>2.5567074840315103E-4</v>
      </c>
      <c r="AH252" s="5">
        <f t="shared" si="471"/>
        <v>4.9597916214766196E-4</v>
      </c>
      <c r="AI252" s="5">
        <f t="shared" si="472"/>
        <v>5.5124470310245353E-4</v>
      </c>
      <c r="AJ252" s="5">
        <f t="shared" si="473"/>
        <v>3.0633416269214585E-4</v>
      </c>
      <c r="AK252" s="5">
        <f t="shared" si="474"/>
        <v>1.134893677334885E-4</v>
      </c>
      <c r="AL252" s="5">
        <f t="shared" si="475"/>
        <v>6.9162758519371917E-7</v>
      </c>
      <c r="AM252" s="5">
        <f t="shared" si="476"/>
        <v>2.8397354950175247E-3</v>
      </c>
      <c r="AN252" s="5">
        <f t="shared" si="477"/>
        <v>1.4009835064668938E-3</v>
      </c>
      <c r="AO252" s="5">
        <f t="shared" si="478"/>
        <v>3.4558760645772042E-4</v>
      </c>
      <c r="AP252" s="5">
        <f t="shared" si="479"/>
        <v>5.6831881881972035E-5</v>
      </c>
      <c r="AQ252" s="5">
        <f t="shared" si="480"/>
        <v>7.0095022316177146E-6</v>
      </c>
      <c r="AR252" s="5">
        <f t="shared" si="481"/>
        <v>4.8938263929109753E-5</v>
      </c>
      <c r="AS252" s="5">
        <f t="shared" si="482"/>
        <v>5.4391314855119029E-5</v>
      </c>
      <c r="AT252" s="5">
        <f t="shared" si="483"/>
        <v>3.0225991832833999E-5</v>
      </c>
      <c r="AU252" s="5">
        <f t="shared" si="484"/>
        <v>1.1197995914263297E-5</v>
      </c>
      <c r="AV252" s="5">
        <f t="shared" si="485"/>
        <v>3.1114391511788949E-6</v>
      </c>
      <c r="AW252" s="5">
        <f t="shared" si="486"/>
        <v>1.0534306182078161E-8</v>
      </c>
      <c r="AX252" s="5">
        <f t="shared" si="487"/>
        <v>5.2602651794955583E-4</v>
      </c>
      <c r="AY252" s="5">
        <f t="shared" si="488"/>
        <v>2.5951518263041295E-4</v>
      </c>
      <c r="AZ252" s="5">
        <f t="shared" si="489"/>
        <v>6.4015907675357011E-5</v>
      </c>
      <c r="BA252" s="5">
        <f t="shared" si="490"/>
        <v>1.0527416017212442E-5</v>
      </c>
      <c r="BB252" s="5">
        <f t="shared" si="491"/>
        <v>1.2984251730229375E-6</v>
      </c>
      <c r="BC252" s="5">
        <f t="shared" si="492"/>
        <v>1.2811561182217311E-7</v>
      </c>
      <c r="BD252" s="5">
        <f t="shared" si="493"/>
        <v>4.0239487515710409E-6</v>
      </c>
      <c r="BE252" s="5">
        <f t="shared" si="494"/>
        <v>4.4723258639621522E-6</v>
      </c>
      <c r="BF252" s="5">
        <f t="shared" si="495"/>
        <v>2.4853321784547701E-6</v>
      </c>
      <c r="BG252" s="5">
        <f t="shared" si="496"/>
        <v>9.2075521405029766E-7</v>
      </c>
      <c r="BH252" s="5">
        <f t="shared" si="497"/>
        <v>2.5583808420568409E-7</v>
      </c>
      <c r="BI252" s="5">
        <f t="shared" si="498"/>
        <v>5.6869078192553435E-8</v>
      </c>
      <c r="BJ252" s="8">
        <f t="shared" si="499"/>
        <v>0.50931049337640222</v>
      </c>
      <c r="BK252" s="8">
        <f t="shared" si="500"/>
        <v>0.32742616430861071</v>
      </c>
      <c r="BL252" s="8">
        <f t="shared" si="501"/>
        <v>0.15934218326379998</v>
      </c>
      <c r="BM252" s="8">
        <f t="shared" si="502"/>
        <v>0.21771744241049171</v>
      </c>
      <c r="BN252" s="8">
        <f t="shared" si="503"/>
        <v>0.78212321070076141</v>
      </c>
    </row>
    <row r="253" spans="1:66" x14ac:dyDescent="0.25">
      <c r="A253" t="s">
        <v>178</v>
      </c>
      <c r="B253" t="s">
        <v>268</v>
      </c>
      <c r="C253" t="s">
        <v>186</v>
      </c>
      <c r="D253" s="10"/>
      <c r="E253">
        <f>VLOOKUP(A253,home!$A$2:$E$405,3,FALSE)</f>
        <v>1.8350515463917501</v>
      </c>
      <c r="F253">
        <f>VLOOKUP(B253,home!$B$2:$E$405,3,FALSE)</f>
        <v>0.45</v>
      </c>
      <c r="G253">
        <f>VLOOKUP(C253,away!$B$2:$E$405,4,FALSE)</f>
        <v>1</v>
      </c>
      <c r="H253">
        <f>VLOOKUP(A253,away!$A$2:$E$405,3,FALSE)</f>
        <v>1.3298969072164899</v>
      </c>
      <c r="I253">
        <f>VLOOKUP(C253,away!$B$2:$E$405,3,FALSE)</f>
        <v>0.82</v>
      </c>
      <c r="J253">
        <f>VLOOKUP(B253,home!$B$2:$E$405,4,FALSE)</f>
        <v>0.75</v>
      </c>
      <c r="K253" s="3">
        <f t="shared" si="448"/>
        <v>0.8257731958762875</v>
      </c>
      <c r="L253" s="3">
        <f t="shared" si="449"/>
        <v>0.81788659793814122</v>
      </c>
      <c r="M253" s="5">
        <f t="shared" si="450"/>
        <v>0.19327141284178412</v>
      </c>
      <c r="N253" s="5">
        <f t="shared" si="451"/>
        <v>0.15959835225388541</v>
      </c>
      <c r="O253" s="5">
        <f t="shared" si="452"/>
        <v>0.15807409832786476</v>
      </c>
      <c r="P253" s="5">
        <f t="shared" si="453"/>
        <v>0.13053335336146341</v>
      </c>
      <c r="Q253" s="5">
        <f t="shared" si="454"/>
        <v>6.5896020698640229E-2</v>
      </c>
      <c r="R253" s="5">
        <f t="shared" si="455"/>
        <v>6.4643343251758259E-2</v>
      </c>
      <c r="S253" s="5">
        <f t="shared" si="456"/>
        <v>2.20401921955953E-2</v>
      </c>
      <c r="T253" s="5">
        <f t="shared" si="457"/>
        <v>5.3895472186872184E-2</v>
      </c>
      <c r="U253" s="5">
        <f t="shared" si="458"/>
        <v>5.3380740149132265E-2</v>
      </c>
      <c r="V253" s="5">
        <f t="shared" si="459"/>
        <v>1.6539666240571946E-3</v>
      </c>
      <c r="W253" s="5">
        <f t="shared" si="460"/>
        <v>1.8138389202615377E-2</v>
      </c>
      <c r="X253" s="5">
        <f t="shared" si="461"/>
        <v>1.4835145437005004E-2</v>
      </c>
      <c r="Y253" s="5">
        <f t="shared" si="462"/>
        <v>6.0667333156947806E-3</v>
      </c>
      <c r="Z253" s="5">
        <f t="shared" si="463"/>
        <v>1.7623641363842691E-2</v>
      </c>
      <c r="AA253" s="5">
        <f t="shared" si="464"/>
        <v>1.4553130651997911E-2</v>
      </c>
      <c r="AB253" s="5">
        <f t="shared" si="465"/>
        <v>6.008792604252737E-3</v>
      </c>
      <c r="AC253" s="5">
        <f t="shared" si="466"/>
        <v>6.9816911426414223E-5</v>
      </c>
      <c r="AD253" s="5">
        <f t="shared" si="467"/>
        <v>3.7445489049729112E-3</v>
      </c>
      <c r="AE253" s="5">
        <f t="shared" si="468"/>
        <v>3.0626163647012859E-3</v>
      </c>
      <c r="AF253" s="5">
        <f t="shared" si="469"/>
        <v>1.2524364396576061E-3</v>
      </c>
      <c r="AG253" s="5">
        <f t="shared" si="470"/>
        <v>3.4145032625510586E-4</v>
      </c>
      <c r="AH253" s="5">
        <f t="shared" si="471"/>
        <v>3.6035350195887999E-3</v>
      </c>
      <c r="AI253" s="5">
        <f t="shared" si="472"/>
        <v>2.9757026295779638E-3</v>
      </c>
      <c r="AJ253" s="5">
        <f t="shared" si="473"/>
        <v>1.2286277352020337E-3</v>
      </c>
      <c r="AK253" s="5">
        <f t="shared" si="474"/>
        <v>3.3818928381334286E-4</v>
      </c>
      <c r="AL253" s="5">
        <f t="shared" si="475"/>
        <v>1.8861424844636635E-6</v>
      </c>
      <c r="AM253" s="5">
        <f t="shared" si="476"/>
        <v>6.1842962327490693E-4</v>
      </c>
      <c r="AN253" s="5">
        <f t="shared" si="477"/>
        <v>5.0580530064447992E-4</v>
      </c>
      <c r="AO253" s="5">
        <f t="shared" si="478"/>
        <v>2.0684568828159618E-4</v>
      </c>
      <c r="AP253" s="5">
        <f t="shared" si="479"/>
        <v>5.6392105428935986E-5</v>
      </c>
      <c r="AQ253" s="5">
        <f t="shared" si="480"/>
        <v>1.1530586814960359E-5</v>
      </c>
      <c r="AR253" s="5">
        <f t="shared" si="481"/>
        <v>5.8945659954448744E-4</v>
      </c>
      <c r="AS253" s="5">
        <f t="shared" si="482"/>
        <v>4.8675746003622042E-4</v>
      </c>
      <c r="AT253" s="5">
        <f t="shared" si="483"/>
        <v>2.0097563169536699E-4</v>
      </c>
      <c r="AU253" s="5">
        <f t="shared" si="484"/>
        <v>5.5320096559446303E-5</v>
      </c>
      <c r="AV253" s="5">
        <f t="shared" si="485"/>
        <v>1.1420463233019696E-5</v>
      </c>
      <c r="AW253" s="5">
        <f t="shared" si="486"/>
        <v>3.5385543486125569E-8</v>
      </c>
      <c r="AX253" s="5">
        <f t="shared" si="487"/>
        <v>8.5113767739381356E-5</v>
      </c>
      <c r="AY253" s="5">
        <f t="shared" si="488"/>
        <v>6.9613409934059733E-5</v>
      </c>
      <c r="AZ253" s="5">
        <f t="shared" si="489"/>
        <v>2.8467937510920655E-5</v>
      </c>
      <c r="BA253" s="5">
        <f t="shared" si="490"/>
        <v>7.7611815203741635E-6</v>
      </c>
      <c r="BB253" s="5">
        <f t="shared" si="491"/>
        <v>1.5869415874197988E-6</v>
      </c>
      <c r="BC253" s="5">
        <f t="shared" si="492"/>
        <v>2.5958765121226658E-7</v>
      </c>
      <c r="BD253" s="5">
        <f t="shared" si="493"/>
        <v>8.0351442138937662E-5</v>
      </c>
      <c r="BE253" s="5">
        <f t="shared" si="494"/>
        <v>6.6352067168339146E-5</v>
      </c>
      <c r="BF253" s="5">
        <f t="shared" si="495"/>
        <v>2.7395879279298752E-5</v>
      </c>
      <c r="BG253" s="5">
        <f t="shared" si="496"/>
        <v>7.5409275954358318E-6</v>
      </c>
      <c r="BH253" s="5">
        <f t="shared" si="497"/>
        <v>1.5567739700886836E-6</v>
      </c>
      <c r="BI253" s="5">
        <f t="shared" si="498"/>
        <v>2.5710844330742973E-7</v>
      </c>
      <c r="BJ253" s="8">
        <f t="shared" si="499"/>
        <v>0.32842297126068815</v>
      </c>
      <c r="BK253" s="8">
        <f t="shared" si="500"/>
        <v>0.34764024148674494</v>
      </c>
      <c r="BL253" s="8">
        <f t="shared" si="501"/>
        <v>0.30633354410285207</v>
      </c>
      <c r="BM253" s="8">
        <f t="shared" si="502"/>
        <v>0.22793423945434116</v>
      </c>
      <c r="BN253" s="8">
        <f t="shared" si="503"/>
        <v>0.77201658073539614</v>
      </c>
    </row>
    <row r="254" spans="1:66" x14ac:dyDescent="0.25">
      <c r="A254" t="s">
        <v>178</v>
      </c>
      <c r="B254" t="s">
        <v>183</v>
      </c>
      <c r="C254" t="s">
        <v>181</v>
      </c>
      <c r="D254" s="10"/>
      <c r="E254">
        <f>VLOOKUP(A254,home!$A$2:$E$405,3,FALSE)</f>
        <v>1.8350515463917501</v>
      </c>
      <c r="F254">
        <f>VLOOKUP(B254,home!$B$2:$E$405,3,FALSE)</f>
        <v>0.64</v>
      </c>
      <c r="G254">
        <f>VLOOKUP(C254,away!$B$2:$E$405,4,FALSE)</f>
        <v>0.87</v>
      </c>
      <c r="H254">
        <f>VLOOKUP(A254,away!$A$2:$E$405,3,FALSE)</f>
        <v>1.3298969072164899</v>
      </c>
      <c r="I254">
        <f>VLOOKUP(C254,away!$B$2:$E$405,3,FALSE)</f>
        <v>0.87</v>
      </c>
      <c r="J254">
        <f>VLOOKUP(B254,home!$B$2:$E$405,4,FALSE)</f>
        <v>0.88</v>
      </c>
      <c r="K254" s="3">
        <f t="shared" si="448"/>
        <v>1.0217567010309263</v>
      </c>
      <c r="L254" s="3">
        <f t="shared" si="449"/>
        <v>1.0181690721649446</v>
      </c>
      <c r="M254" s="5">
        <f t="shared" si="450"/>
        <v>0.13003836285229262</v>
      </c>
      <c r="N254" s="5">
        <f t="shared" si="451"/>
        <v>0.13286756863542104</v>
      </c>
      <c r="O254" s="5">
        <f t="shared" si="452"/>
        <v>0.13240103925116717</v>
      </c>
      <c r="P254" s="5">
        <f t="shared" si="453"/>
        <v>0.13528164907833876</v>
      </c>
      <c r="Q254" s="5">
        <f t="shared" si="454"/>
        <v>6.7879164301463984E-2</v>
      </c>
      <c r="R254" s="5">
        <f t="shared" si="455"/>
        <v>6.7403321644017633E-2</v>
      </c>
      <c r="S254" s="5">
        <f t="shared" si="456"/>
        <v>3.5184087556805417E-2</v>
      </c>
      <c r="T254" s="5">
        <f t="shared" si="457"/>
        <v>6.9112465736153414E-2</v>
      </c>
      <c r="U254" s="5">
        <f t="shared" si="458"/>
        <v>6.8869795561517885E-2</v>
      </c>
      <c r="V254" s="5">
        <f t="shared" si="459"/>
        <v>4.066971965981209E-3</v>
      </c>
      <c r="W254" s="5">
        <f t="shared" si="460"/>
        <v>2.3118663661800026E-2</v>
      </c>
      <c r="X254" s="5">
        <f t="shared" si="461"/>
        <v>2.3538708330228354E-2</v>
      </c>
      <c r="Y254" s="5">
        <f t="shared" si="462"/>
        <v>1.1983192410274925E-2</v>
      </c>
      <c r="Z254" s="5">
        <f t="shared" si="463"/>
        <v>2.2875992486374917E-2</v>
      </c>
      <c r="AA254" s="5">
        <f t="shared" si="464"/>
        <v>2.3373698615686694E-2</v>
      </c>
      <c r="AB254" s="5">
        <f t="shared" si="465"/>
        <v>1.194111659422758E-2</v>
      </c>
      <c r="AC254" s="5">
        <f t="shared" si="466"/>
        <v>2.6443478978308048E-4</v>
      </c>
      <c r="AD254" s="5">
        <f t="shared" si="467"/>
        <v>5.9054123788310851E-3</v>
      </c>
      <c r="AE254" s="5">
        <f t="shared" si="468"/>
        <v>6.0127082425058247E-3</v>
      </c>
      <c r="AF254" s="5">
        <f t="shared" si="469"/>
        <v>3.0609767862353342E-3</v>
      </c>
      <c r="AG254" s="5">
        <f t="shared" si="470"/>
        <v>1.0388639647865548E-3</v>
      </c>
      <c r="AH254" s="5">
        <f t="shared" si="471"/>
        <v>5.8229070111761481E-3</v>
      </c>
      <c r="AI254" s="5">
        <f t="shared" si="472"/>
        <v>5.949594258149192E-3</v>
      </c>
      <c r="AJ254" s="5">
        <f t="shared" si="473"/>
        <v>3.0395189008395294E-3</v>
      </c>
      <c r="AK254" s="5">
        <f t="shared" si="474"/>
        <v>1.0352162682809819E-3</v>
      </c>
      <c r="AL254" s="5">
        <f t="shared" si="475"/>
        <v>1.1003883362073046E-5</v>
      </c>
      <c r="AM254" s="5">
        <f t="shared" si="476"/>
        <v>1.2067789340843293E-3</v>
      </c>
      <c r="AN254" s="5">
        <f t="shared" si="477"/>
        <v>1.2287049876248425E-3</v>
      </c>
      <c r="AO254" s="5">
        <f t="shared" si="478"/>
        <v>6.255147086072127E-4</v>
      </c>
      <c r="AP254" s="5">
        <f t="shared" si="479"/>
        <v>2.1229324349604381E-4</v>
      </c>
      <c r="AQ254" s="5">
        <f t="shared" si="480"/>
        <v>5.4037603689313394E-5</v>
      </c>
      <c r="AR254" s="5">
        <f t="shared" si="481"/>
        <v>1.1857407657743944E-3</v>
      </c>
      <c r="AS254" s="5">
        <f t="shared" si="482"/>
        <v>1.2115385731155295E-3</v>
      </c>
      <c r="AT254" s="5">
        <f t="shared" si="483"/>
        <v>6.1894882781911948E-4</v>
      </c>
      <c r="AU254" s="5">
        <f t="shared" si="484"/>
        <v>2.1080503747314083E-4</v>
      </c>
      <c r="AV254" s="5">
        <f t="shared" si="485"/>
        <v>5.3847864912314269E-5</v>
      </c>
      <c r="AW254" s="5">
        <f t="shared" si="486"/>
        <v>3.1798810384256999E-7</v>
      </c>
      <c r="AX254" s="5">
        <f t="shared" si="487"/>
        <v>2.0550574376060357E-4</v>
      </c>
      <c r="AY254" s="5">
        <f t="shared" si="488"/>
        <v>2.0923959244930062E-4</v>
      </c>
      <c r="AZ254" s="5">
        <f t="shared" si="489"/>
        <v>1.0652064085213776E-4</v>
      </c>
      <c r="BA254" s="5">
        <f t="shared" si="490"/>
        <v>3.6152007354278796E-5</v>
      </c>
      <c r="BB254" s="5">
        <f t="shared" si="491"/>
        <v>9.2022139462015728E-6</v>
      </c>
      <c r="BC254" s="5">
        <f t="shared" si="492"/>
        <v>1.8738819270934745E-6</v>
      </c>
      <c r="BD254" s="5">
        <f t="shared" si="493"/>
        <v>2.0121409588611086E-4</v>
      </c>
      <c r="BE254" s="5">
        <f t="shared" si="494"/>
        <v>2.055918508135131E-4</v>
      </c>
      <c r="BF254" s="5">
        <f t="shared" si="495"/>
        <v>1.0503242562302874E-4</v>
      </c>
      <c r="BG254" s="5">
        <f t="shared" si="496"/>
        <v>3.5772528235287335E-5</v>
      </c>
      <c r="BH254" s="5">
        <f t="shared" si="497"/>
        <v>9.1377051093057099E-6</v>
      </c>
      <c r="BI254" s="5">
        <f t="shared" si="498"/>
        <v>1.8673022854955291E-6</v>
      </c>
      <c r="BJ254" s="8">
        <f t="shared" si="499"/>
        <v>0.34841354800549185</v>
      </c>
      <c r="BK254" s="8">
        <f t="shared" si="500"/>
        <v>0.30505574971901245</v>
      </c>
      <c r="BL254" s="8">
        <f t="shared" si="501"/>
        <v>0.32367570508211002</v>
      </c>
      <c r="BM254" s="8">
        <f t="shared" si="502"/>
        <v>0.33394096792594263</v>
      </c>
      <c r="BN254" s="8">
        <f t="shared" si="503"/>
        <v>0.66587110576270125</v>
      </c>
    </row>
    <row r="255" spans="1:66" x14ac:dyDescent="0.25">
      <c r="A255" t="s">
        <v>178</v>
      </c>
      <c r="B255" t="s">
        <v>185</v>
      </c>
      <c r="C255" t="s">
        <v>271</v>
      </c>
      <c r="D255" s="10"/>
      <c r="E255">
        <f>VLOOKUP(A255,home!$A$2:$E$405,3,FALSE)</f>
        <v>1.8350515463917501</v>
      </c>
      <c r="F255">
        <f>VLOOKUP(B255,home!$B$2:$E$405,3,FALSE)</f>
        <v>0.65</v>
      </c>
      <c r="G255">
        <f>VLOOKUP(C255,away!$B$2:$E$405,4,FALSE)</f>
        <v>1.18</v>
      </c>
      <c r="H255">
        <f>VLOOKUP(A255,away!$A$2:$E$405,3,FALSE)</f>
        <v>1.3298969072164899</v>
      </c>
      <c r="I255">
        <f>VLOOKUP(C255,away!$B$2:$E$405,3,FALSE)</f>
        <v>1</v>
      </c>
      <c r="J255">
        <f>VLOOKUP(B255,home!$B$2:$E$405,4,FALSE)</f>
        <v>1.65</v>
      </c>
      <c r="K255" s="3">
        <f t="shared" si="448"/>
        <v>1.4074845360824724</v>
      </c>
      <c r="L255" s="3">
        <f t="shared" si="449"/>
        <v>2.1943298969072083</v>
      </c>
      <c r="M255" s="5">
        <f t="shared" si="450"/>
        <v>2.7274190333822682E-2</v>
      </c>
      <c r="N255" s="5">
        <f t="shared" si="451"/>
        <v>3.8388001129025469E-2</v>
      </c>
      <c r="O255" s="5">
        <f t="shared" si="452"/>
        <v>5.9848571263444693E-2</v>
      </c>
      <c r="P255" s="5">
        <f t="shared" si="453"/>
        <v>8.4235938559928239E-2</v>
      </c>
      <c r="Q255" s="5">
        <f t="shared" si="454"/>
        <v>2.7015258980109921E-2</v>
      </c>
      <c r="R255" s="5">
        <f t="shared" si="455"/>
        <v>6.5663754605279165E-2</v>
      </c>
      <c r="S255" s="5">
        <f t="shared" si="456"/>
        <v>6.5040366535396757E-2</v>
      </c>
      <c r="T255" s="5">
        <f t="shared" si="457"/>
        <v>5.9280390452746128E-2</v>
      </c>
      <c r="U255" s="5">
        <f t="shared" si="458"/>
        <v>9.2420719188044662E-2</v>
      </c>
      <c r="V255" s="5">
        <f t="shared" si="459"/>
        <v>2.231958025083566E-2</v>
      </c>
      <c r="W255" s="5">
        <f t="shared" si="460"/>
        <v>1.2674519750922621E-2</v>
      </c>
      <c r="X255" s="5">
        <f t="shared" si="461"/>
        <v>2.7812077618390409E-2</v>
      </c>
      <c r="Y255" s="5">
        <f t="shared" si="462"/>
        <v>3.0514436706568959E-2</v>
      </c>
      <c r="Z255" s="5">
        <f t="shared" si="463"/>
        <v>4.8029313291180813E-2</v>
      </c>
      <c r="AA255" s="5">
        <f t="shared" si="464"/>
        <v>6.7600515735997346E-2</v>
      </c>
      <c r="AB255" s="5">
        <f t="shared" si="465"/>
        <v>4.7573340264808056E-2</v>
      </c>
      <c r="AC255" s="5">
        <f t="shared" si="466"/>
        <v>4.3083561044368985E-3</v>
      </c>
      <c r="AD255" s="5">
        <f t="shared" si="467"/>
        <v>4.4597976379238645E-3</v>
      </c>
      <c r="AE255" s="5">
        <f t="shared" si="468"/>
        <v>9.7862672910524837E-3</v>
      </c>
      <c r="AF255" s="5">
        <f t="shared" si="469"/>
        <v>1.0737149447940793E-2</v>
      </c>
      <c r="AG255" s="5">
        <f t="shared" si="470"/>
        <v>7.8536160137257349E-3</v>
      </c>
      <c r="AH255" s="5">
        <f t="shared" si="471"/>
        <v>2.6348039520690203E-2</v>
      </c>
      <c r="AI255" s="5">
        <f t="shared" si="472"/>
        <v>3.7084458181461298E-2</v>
      </c>
      <c r="AJ255" s="5">
        <f t="shared" si="473"/>
        <v>2.6097900709701954E-2</v>
      </c>
      <c r="AK255" s="5">
        <f t="shared" si="474"/>
        <v>1.2244130557707096E-2</v>
      </c>
      <c r="AL255" s="5">
        <f t="shared" si="475"/>
        <v>5.3225179653833222E-4</v>
      </c>
      <c r="AM255" s="5">
        <f t="shared" si="476"/>
        <v>1.2554192418869953E-3</v>
      </c>
      <c r="AN255" s="5">
        <f t="shared" si="477"/>
        <v>2.7548039756252157E-3</v>
      </c>
      <c r="AO255" s="5">
        <f t="shared" si="478"/>
        <v>3.0224743619166245E-3</v>
      </c>
      <c r="AP255" s="5">
        <f t="shared" si="479"/>
        <v>2.2107686183297282E-3</v>
      </c>
      <c r="AQ255" s="5">
        <f t="shared" si="480"/>
        <v>1.2127889185862913E-3</v>
      </c>
      <c r="AR255" s="5">
        <f t="shared" si="481"/>
        <v>1.1563258169028636E-2</v>
      </c>
      <c r="AS255" s="5">
        <f t="shared" si="482"/>
        <v>1.6275107059637129E-2</v>
      </c>
      <c r="AT255" s="5">
        <f t="shared" si="483"/>
        <v>1.1453480754762969E-2</v>
      </c>
      <c r="AU255" s="5">
        <f t="shared" si="484"/>
        <v>5.3735323488823625E-3</v>
      </c>
      <c r="AV255" s="5">
        <f t="shared" si="485"/>
        <v>1.8907909212977122E-3</v>
      </c>
      <c r="AW255" s="5">
        <f t="shared" si="486"/>
        <v>4.5662552808737342E-5</v>
      </c>
      <c r="AX255" s="5">
        <f t="shared" si="487"/>
        <v>2.9449719487605411E-4</v>
      </c>
      <c r="AY255" s="5">
        <f t="shared" si="488"/>
        <v>6.4622399927183381E-4</v>
      </c>
      <c r="AZ255" s="5">
        <f t="shared" si="489"/>
        <v>7.0901432085056367E-4</v>
      </c>
      <c r="BA255" s="5">
        <f t="shared" si="490"/>
        <v>5.1860377385925041E-4</v>
      </c>
      <c r="BB255" s="5">
        <f t="shared" si="491"/>
        <v>2.8449694140706458E-4</v>
      </c>
      <c r="BC255" s="5">
        <f t="shared" si="492"/>
        <v>1.2485602882163604E-4</v>
      </c>
      <c r="BD255" s="5">
        <f t="shared" si="493"/>
        <v>4.2289338509926746E-3</v>
      </c>
      <c r="BE255" s="5">
        <f t="shared" si="494"/>
        <v>5.9521589993878875E-3</v>
      </c>
      <c r="BF255" s="5">
        <f t="shared" si="495"/>
        <v>4.1887858739712873E-3</v>
      </c>
      <c r="BG255" s="5">
        <f t="shared" si="496"/>
        <v>1.9652171141917641E-3</v>
      </c>
      <c r="BH255" s="5">
        <f t="shared" si="497"/>
        <v>6.9150317456738246E-4</v>
      </c>
      <c r="BI255" s="5">
        <f t="shared" si="498"/>
        <v>1.9465600497110586E-4</v>
      </c>
      <c r="BJ255" s="8">
        <f t="shared" si="499"/>
        <v>0.24155546240383766</v>
      </c>
      <c r="BK255" s="8">
        <f t="shared" si="500"/>
        <v>0.2043569075802304</v>
      </c>
      <c r="BL255" s="8">
        <f t="shared" si="501"/>
        <v>0.4986588542988255</v>
      </c>
      <c r="BM255" s="8">
        <f t="shared" si="502"/>
        <v>0.68957426125600085</v>
      </c>
      <c r="BN255" s="8">
        <f t="shared" si="503"/>
        <v>0.30242571487161019</v>
      </c>
    </row>
    <row r="256" spans="1:66" x14ac:dyDescent="0.25">
      <c r="A256" t="s">
        <v>178</v>
      </c>
      <c r="B256" t="s">
        <v>273</v>
      </c>
      <c r="C256" t="s">
        <v>468</v>
      </c>
      <c r="D256" s="10"/>
      <c r="E256">
        <f>VLOOKUP(A256,home!$A$2:$E$405,3,FALSE)</f>
        <v>1.8350515463917501</v>
      </c>
      <c r="F256">
        <f>VLOOKUP(B256,home!$B$2:$E$405,3,FALSE)</f>
        <v>2.4500000000000002</v>
      </c>
      <c r="G256">
        <f>VLOOKUP(C256,away!$B$2:$E$405,4,FALSE)</f>
        <v>1.18</v>
      </c>
      <c r="H256">
        <f>VLOOKUP(A256,away!$A$2:$E$405,3,FALSE)</f>
        <v>1.3298969072164899</v>
      </c>
      <c r="I256">
        <f>VLOOKUP(C256,away!$B$2:$E$405,3,FALSE)</f>
        <v>0.91</v>
      </c>
      <c r="J256">
        <f>VLOOKUP(B256,home!$B$2:$E$405,4,FALSE)</f>
        <v>0.13</v>
      </c>
      <c r="K256" s="3">
        <f t="shared" si="448"/>
        <v>5.3051340206185493</v>
      </c>
      <c r="L256" s="3">
        <f t="shared" si="449"/>
        <v>0.15732680412371078</v>
      </c>
      <c r="M256" s="5">
        <f t="shared" si="450"/>
        <v>4.2431013580781583E-3</v>
      </c>
      <c r="N256" s="5">
        <f t="shared" si="451"/>
        <v>2.2510221367673205E-2</v>
      </c>
      <c r="O256" s="5">
        <f t="shared" si="452"/>
        <v>6.675535762394137E-4</v>
      </c>
      <c r="P256" s="5">
        <f t="shared" si="453"/>
        <v>3.5414611878932917E-3</v>
      </c>
      <c r="Q256" s="5">
        <f t="shared" si="454"/>
        <v>5.970987059464887E-2</v>
      </c>
      <c r="R256" s="5">
        <f t="shared" si="455"/>
        <v>5.2512035365550428E-5</v>
      </c>
      <c r="S256" s="5">
        <f t="shared" si="456"/>
        <v>7.3896109749280355E-4</v>
      </c>
      <c r="T256" s="5">
        <f t="shared" si="457"/>
        <v>9.3939631152964425E-3</v>
      </c>
      <c r="U256" s="5">
        <f t="shared" si="458"/>
        <v>2.7858338530970596E-4</v>
      </c>
      <c r="V256" s="5">
        <f t="shared" si="459"/>
        <v>6.852959205708914E-5</v>
      </c>
      <c r="W256" s="5">
        <f t="shared" si="460"/>
        <v>0.10558962195280092</v>
      </c>
      <c r="X256" s="5">
        <f t="shared" si="461"/>
        <v>1.6612077770464983E-2</v>
      </c>
      <c r="Y256" s="5">
        <f t="shared" si="462"/>
        <v>1.306762552740897E-3</v>
      </c>
      <c r="Z256" s="5">
        <f t="shared" si="463"/>
        <v>2.7538502340311087E-6</v>
      </c>
      <c r="AA256" s="5">
        <f t="shared" si="464"/>
        <v>1.4609544564246788E-5</v>
      </c>
      <c r="AB256" s="5">
        <f t="shared" si="465"/>
        <v>3.8752795946764218E-5</v>
      </c>
      <c r="AC256" s="5">
        <f t="shared" si="466"/>
        <v>3.5748452312818751E-6</v>
      </c>
      <c r="AD256" s="5">
        <f t="shared" si="467"/>
        <v>0.1400417739115139</v>
      </c>
      <c r="AE256" s="5">
        <f t="shared" si="468"/>
        <v>2.2032324733313742E-2</v>
      </c>
      <c r="AF256" s="5">
        <f t="shared" si="469"/>
        <v>1.7331376188540195E-3</v>
      </c>
      <c r="AG256" s="5">
        <f t="shared" si="470"/>
        <v>9.0889667560293627E-5</v>
      </c>
      <c r="AH256" s="5">
        <f t="shared" si="471"/>
        <v>1.0831361408886179E-7</v>
      </c>
      <c r="AI256" s="5">
        <f t="shared" si="472"/>
        <v>5.7461823899896933E-7</v>
      </c>
      <c r="AJ256" s="5">
        <f t="shared" si="473"/>
        <v>1.5242133842906763E-6</v>
      </c>
      <c r="AK256" s="5">
        <f t="shared" si="474"/>
        <v>2.6953854265608662E-6</v>
      </c>
      <c r="AL256" s="5">
        <f t="shared" si="475"/>
        <v>1.193483216252407E-7</v>
      </c>
      <c r="AM256" s="5">
        <f t="shared" si="476"/>
        <v>0.1485880758171487</v>
      </c>
      <c r="AN256" s="5">
        <f t="shared" si="477"/>
        <v>2.3376887099203644E-2</v>
      </c>
      <c r="AO256" s="5">
        <f t="shared" si="478"/>
        <v>1.8389054688392563E-3</v>
      </c>
      <c r="AP256" s="5">
        <f t="shared" si="479"/>
        <v>9.6436373499364747E-5</v>
      </c>
      <c r="AQ256" s="5">
        <f t="shared" si="480"/>
        <v>3.7930066109838914E-6</v>
      </c>
      <c r="AR256" s="5">
        <f t="shared" si="481"/>
        <v>3.4081269495379164E-9</v>
      </c>
      <c r="AS256" s="5">
        <f t="shared" si="482"/>
        <v>1.8080570226580519E-8</v>
      </c>
      <c r="AT256" s="5">
        <f t="shared" si="483"/>
        <v>4.795992411060757E-8</v>
      </c>
      <c r="AU256" s="5">
        <f t="shared" si="484"/>
        <v>8.4811275008489317E-8</v>
      </c>
      <c r="AV256" s="5">
        <f t="shared" si="485"/>
        <v>1.1248379509489317E-7</v>
      </c>
      <c r="AW256" s="5">
        <f t="shared" si="486"/>
        <v>2.7670238059303446E-9</v>
      </c>
      <c r="AX256" s="5">
        <f t="shared" si="487"/>
        <v>0.13137994267930064</v>
      </c>
      <c r="AY256" s="5">
        <f t="shared" si="488"/>
        <v>2.0669586507690685E-2</v>
      </c>
      <c r="AZ256" s="5">
        <f t="shared" si="489"/>
        <v>1.6259399939067736E-3</v>
      </c>
      <c r="BA256" s="5">
        <f t="shared" si="490"/>
        <v>8.5267980979426158E-5</v>
      </c>
      <c r="BB256" s="5">
        <f t="shared" si="491"/>
        <v>3.353734735393618E-6</v>
      </c>
      <c r="BC256" s="5">
        <f t="shared" si="492"/>
        <v>1.0552647355963149E-7</v>
      </c>
      <c r="BD256" s="5">
        <f t="shared" si="493"/>
        <v>8.9364953503115184E-11</v>
      </c>
      <c r="BE256" s="5">
        <f t="shared" si="494"/>
        <v>4.7409305508037117E-10</v>
      </c>
      <c r="BF256" s="5">
        <f t="shared" si="495"/>
        <v>1.2575635977229304E-9</v>
      </c>
      <c r="BG256" s="5">
        <f t="shared" si="496"/>
        <v>2.2238478084571252E-9</v>
      </c>
      <c r="BH256" s="5">
        <f t="shared" si="497"/>
        <v>2.949452666330976E-9</v>
      </c>
      <c r="BI256" s="5">
        <f t="shared" si="498"/>
        <v>3.1294483364713098E-9</v>
      </c>
      <c r="BJ256" s="8">
        <f t="shared" si="499"/>
        <v>0.70668893747325556</v>
      </c>
      <c r="BK256" s="8">
        <f t="shared" si="500"/>
        <v>2.9265333936764934E-2</v>
      </c>
      <c r="BL256" s="8">
        <f t="shared" si="501"/>
        <v>1.0571907355514285E-3</v>
      </c>
      <c r="BM256" s="8">
        <f t="shared" si="502"/>
        <v>0.62561991213524071</v>
      </c>
      <c r="BN256" s="8">
        <f t="shared" si="503"/>
        <v>9.0724720119898489E-2</v>
      </c>
    </row>
    <row r="257" spans="1:66" s="15" customFormat="1" x14ac:dyDescent="0.25">
      <c r="A257" t="s">
        <v>28</v>
      </c>
      <c r="B257" t="s">
        <v>462</v>
      </c>
      <c r="C257" t="s">
        <v>190</v>
      </c>
      <c r="D257" s="10"/>
      <c r="E257">
        <f>VLOOKUP(A257,home!$A$2:$E$405,3,FALSE)</f>
        <v>1.31111111111111</v>
      </c>
      <c r="F257">
        <f>VLOOKUP(B257,home!$B$2:$E$405,3,FALSE)</f>
        <v>0.76</v>
      </c>
      <c r="G257">
        <f>VLOOKUP(C257,away!$B$2:$E$405,4,FALSE)</f>
        <v>1.37</v>
      </c>
      <c r="H257">
        <f>VLOOKUP(A257,away!$A$2:$E$405,3,FALSE)</f>
        <v>1.12222222222222</v>
      </c>
      <c r="I257">
        <f>VLOOKUP(C257,away!$B$2:$E$405,3,FALSE)</f>
        <v>0.76</v>
      </c>
      <c r="J257">
        <f>VLOOKUP(B257,home!$B$2:$E$405,4,FALSE)</f>
        <v>0.89</v>
      </c>
      <c r="K257" s="3">
        <f t="shared" si="448"/>
        <v>1.3651288888888877</v>
      </c>
      <c r="L257" s="3">
        <f t="shared" si="449"/>
        <v>0.7590711111111097</v>
      </c>
      <c r="M257" s="5">
        <f t="shared" si="450"/>
        <v>0.11952855287007681</v>
      </c>
      <c r="N257" s="5">
        <f t="shared" si="451"/>
        <v>0.16317188057002463</v>
      </c>
      <c r="O257" s="5">
        <f t="shared" si="452"/>
        <v>9.073067143659222E-2</v>
      </c>
      <c r="P257" s="5">
        <f t="shared" si="453"/>
        <v>0.12385906068637788</v>
      </c>
      <c r="Q257" s="5">
        <f t="shared" si="454"/>
        <v>0.11137532401023402</v>
      </c>
      <c r="R257" s="5">
        <f t="shared" si="455"/>
        <v>3.4435515789615533E-2</v>
      </c>
      <c r="S257" s="5">
        <f t="shared" si="456"/>
        <v>3.2086615594658412E-2</v>
      </c>
      <c r="T257" s="5">
        <f t="shared" si="457"/>
        <v>8.4541790946808179E-2</v>
      </c>
      <c r="U257" s="5">
        <f t="shared" si="458"/>
        <v>4.7008917408193601E-2</v>
      </c>
      <c r="V257" s="5">
        <f t="shared" si="459"/>
        <v>3.6943456165742408E-3</v>
      </c>
      <c r="W257" s="5">
        <f t="shared" si="460"/>
        <v>5.0680557438576856E-2</v>
      </c>
      <c r="X257" s="5">
        <f t="shared" si="461"/>
        <v>3.8470147046630945E-2</v>
      </c>
      <c r="Y257" s="5">
        <f t="shared" si="462"/>
        <v>1.460078863164696E-2</v>
      </c>
      <c r="Z257" s="5">
        <f t="shared" si="463"/>
        <v>8.7130017440358778E-3</v>
      </c>
      <c r="AA257" s="5">
        <f t="shared" si="464"/>
        <v>1.1894370389722639E-2</v>
      </c>
      <c r="AB257" s="5">
        <f t="shared" si="465"/>
        <v>8.1186743170774782E-3</v>
      </c>
      <c r="AC257" s="5">
        <f t="shared" si="466"/>
        <v>2.3926196237871619E-4</v>
      </c>
      <c r="AD257" s="5">
        <f t="shared" si="467"/>
        <v>1.7296373266098484E-2</v>
      </c>
      <c r="AE257" s="5">
        <f t="shared" si="468"/>
        <v>1.3129177273289869E-2</v>
      </c>
      <c r="AF257" s="5">
        <f t="shared" si="469"/>
        <v>4.9829895904054339E-3</v>
      </c>
      <c r="AG257" s="5">
        <f t="shared" si="470"/>
        <v>1.2608144816813826E-3</v>
      </c>
      <c r="AH257" s="5">
        <f t="shared" si="471"/>
        <v>1.6534469787395872E-3</v>
      </c>
      <c r="AI257" s="5">
        <f t="shared" si="472"/>
        <v>2.2571682369234613E-3</v>
      </c>
      <c r="AJ257" s="5">
        <f t="shared" si="473"/>
        <v>1.5406627836533073E-3</v>
      </c>
      <c r="AK257" s="5">
        <f t="shared" si="474"/>
        <v>7.0106775800036646E-4</v>
      </c>
      <c r="AL257" s="5">
        <f t="shared" si="475"/>
        <v>9.9172159978943736E-6</v>
      </c>
      <c r="AM257" s="5">
        <f t="shared" si="476"/>
        <v>4.7223557637112897E-3</v>
      </c>
      <c r="AN257" s="5">
        <f t="shared" si="477"/>
        <v>3.5846038366222814E-3</v>
      </c>
      <c r="AO257" s="5">
        <f t="shared" si="478"/>
        <v>1.3604846085790107E-3</v>
      </c>
      <c r="AP257" s="5">
        <f t="shared" si="479"/>
        <v>3.4423485449454442E-4</v>
      </c>
      <c r="AQ257" s="5">
        <f t="shared" si="480"/>
        <v>6.532468337108624E-5</v>
      </c>
      <c r="AR257" s="5">
        <f t="shared" si="481"/>
        <v>2.5101676706303322E-4</v>
      </c>
      <c r="AS257" s="5">
        <f t="shared" si="482"/>
        <v>3.426702403132393E-4</v>
      </c>
      <c r="AT257" s="5">
        <f t="shared" si="483"/>
        <v>2.3389452220705029E-4</v>
      </c>
      <c r="AU257" s="5">
        <f t="shared" si="484"/>
        <v>1.0643205640590257E-4</v>
      </c>
      <c r="AV257" s="5">
        <f t="shared" si="485"/>
        <v>3.6323368725887332E-5</v>
      </c>
      <c r="AW257" s="5">
        <f t="shared" si="486"/>
        <v>2.8545877129325668E-7</v>
      </c>
      <c r="AX257" s="5">
        <f t="shared" si="487"/>
        <v>1.0744373794422033E-3</v>
      </c>
      <c r="AY257" s="5">
        <f t="shared" si="488"/>
        <v>8.1557437543250226E-4</v>
      </c>
      <c r="AZ257" s="5">
        <f t="shared" si="489"/>
        <v>3.0953947367664934E-4</v>
      </c>
      <c r="BA257" s="5">
        <f t="shared" si="490"/>
        <v>7.8320824072160807E-5</v>
      </c>
      <c r="BB257" s="5">
        <f t="shared" si="491"/>
        <v>1.4862768737898207E-5</v>
      </c>
      <c r="BC257" s="5">
        <f t="shared" si="492"/>
        <v>2.2563796760127721E-6</v>
      </c>
      <c r="BD257" s="5">
        <f t="shared" si="493"/>
        <v>3.17565960470092E-5</v>
      </c>
      <c r="BE257" s="5">
        <f t="shared" si="494"/>
        <v>4.3351846676546912E-5</v>
      </c>
      <c r="BF257" s="5">
        <f t="shared" si="495"/>
        <v>2.9590429142417958E-5</v>
      </c>
      <c r="BG257" s="5">
        <f t="shared" si="496"/>
        <v>1.3464916552311458E-5</v>
      </c>
      <c r="BH257" s="5">
        <f t="shared" si="497"/>
        <v>4.5953366430096374E-6</v>
      </c>
      <c r="BI257" s="5">
        <f t="shared" si="498"/>
        <v>1.2546453611084257E-6</v>
      </c>
      <c r="BJ257" s="8">
        <f t="shared" si="499"/>
        <v>0.5118818382032122</v>
      </c>
      <c r="BK257" s="8">
        <f t="shared" si="500"/>
        <v>0.28023332832149644</v>
      </c>
      <c r="BL257" s="8">
        <f t="shared" si="501"/>
        <v>0.1994348458236557</v>
      </c>
      <c r="BM257" s="8">
        <f t="shared" si="502"/>
        <v>0.35634671981281807</v>
      </c>
      <c r="BN257" s="8">
        <f t="shared" si="503"/>
        <v>0.64310100536292103</v>
      </c>
    </row>
    <row r="258" spans="1:66" x14ac:dyDescent="0.25">
      <c r="A258" t="s">
        <v>28</v>
      </c>
      <c r="B258" t="s">
        <v>31</v>
      </c>
      <c r="C258" t="s">
        <v>463</v>
      </c>
      <c r="D258" s="16"/>
      <c r="E258">
        <f>VLOOKUP(A258,home!$A$2:$E$405,3,FALSE)</f>
        <v>1.31111111111111</v>
      </c>
      <c r="F258">
        <f>VLOOKUP(B258,home!$B$2:$E$405,3,FALSE)</f>
        <v>1.33</v>
      </c>
      <c r="G258">
        <f>VLOOKUP(C258,away!$B$2:$E$405,4,FALSE)</f>
        <v>1.37</v>
      </c>
      <c r="H258">
        <f>VLOOKUP(A258,away!$A$2:$E$405,3,FALSE)</f>
        <v>1.12222222222222</v>
      </c>
      <c r="I258">
        <f>VLOOKUP(C258,away!$B$2:$E$405,3,FALSE)</f>
        <v>0.46</v>
      </c>
      <c r="J258">
        <f>VLOOKUP(B258,home!$B$2:$E$405,4,FALSE)</f>
        <v>0.67</v>
      </c>
      <c r="K258" s="3">
        <f t="shared" si="448"/>
        <v>2.3889755555555539</v>
      </c>
      <c r="L258" s="3">
        <f t="shared" si="449"/>
        <v>0.34586888888888828</v>
      </c>
      <c r="M258" s="5">
        <f t="shared" si="450"/>
        <v>6.4904102512374759E-2</v>
      </c>
      <c r="N258" s="5">
        <f t="shared" si="451"/>
        <v>0.1550543143573351</v>
      </c>
      <c r="O258" s="5">
        <f t="shared" si="452"/>
        <v>2.2448309820285561E-2</v>
      </c>
      <c r="P258" s="5">
        <f t="shared" si="453"/>
        <v>5.3628463424199885E-2</v>
      </c>
      <c r="Q258" s="5">
        <f t="shared" si="454"/>
        <v>0.18521048339155008</v>
      </c>
      <c r="R258" s="5">
        <f t="shared" si="455"/>
        <v>3.8820859874878432E-3</v>
      </c>
      <c r="S258" s="5">
        <f t="shared" si="456"/>
        <v>1.1077928736062559E-2</v>
      </c>
      <c r="T258" s="5">
        <f t="shared" si="457"/>
        <v>6.4058544101209328E-2</v>
      </c>
      <c r="U258" s="5">
        <f t="shared" si="458"/>
        <v>9.2742085286731998E-3</v>
      </c>
      <c r="V258" s="5">
        <f t="shared" si="459"/>
        <v>1.0170428764919462E-3</v>
      </c>
      <c r="W258" s="5">
        <f t="shared" si="460"/>
        <v>0.14748777248501369</v>
      </c>
      <c r="X258" s="5">
        <f t="shared" si="461"/>
        <v>5.1011431994088835E-2</v>
      </c>
      <c r="Y258" s="5">
        <f t="shared" si="462"/>
        <v>8.8216336522132961E-3</v>
      </c>
      <c r="Z258" s="5">
        <f t="shared" si="463"/>
        <v>4.4756425568784775E-4</v>
      </c>
      <c r="AA258" s="5">
        <f t="shared" si="464"/>
        <v>1.0692200663786839E-3</v>
      </c>
      <c r="AB258" s="5">
        <f t="shared" si="465"/>
        <v>1.2771703010440816E-3</v>
      </c>
      <c r="AC258" s="5">
        <f t="shared" si="466"/>
        <v>5.2522148631121004E-5</v>
      </c>
      <c r="AD258" s="5">
        <f t="shared" si="467"/>
        <v>8.8086170802509203E-2</v>
      </c>
      <c r="AE258" s="5">
        <f t="shared" si="468"/>
        <v>3.0466266021940688E-2</v>
      </c>
      <c r="AF258" s="5">
        <f t="shared" si="469"/>
        <v>5.2686667888009586E-3</v>
      </c>
      <c r="AG258" s="5">
        <f t="shared" si="470"/>
        <v>6.0742264272279159E-4</v>
      </c>
      <c r="AH258" s="5">
        <f t="shared" si="471"/>
        <v>3.8699637955284536E-5</v>
      </c>
      <c r="AI258" s="5">
        <f t="shared" si="472"/>
        <v>9.2452489084024651E-5</v>
      </c>
      <c r="AJ258" s="5">
        <f t="shared" si="473"/>
        <v>1.1043336823600081E-4</v>
      </c>
      <c r="AK258" s="5">
        <f t="shared" si="474"/>
        <v>8.794087241115703E-5</v>
      </c>
      <c r="AL258" s="5">
        <f t="shared" si="475"/>
        <v>1.7359039060974183E-6</v>
      </c>
      <c r="AM258" s="5">
        <f t="shared" si="476"/>
        <v>4.2087141765937183E-2</v>
      </c>
      <c r="AN258" s="5">
        <f t="shared" si="477"/>
        <v>1.4556632959093816E-2</v>
      </c>
      <c r="AO258" s="5">
        <f t="shared" si="478"/>
        <v>2.517343233762574E-3</v>
      </c>
      <c r="AP258" s="5">
        <f t="shared" si="479"/>
        <v>2.9022356907114089E-4</v>
      </c>
      <c r="AQ258" s="5">
        <f t="shared" si="480"/>
        <v>2.5094825841000745E-5</v>
      </c>
      <c r="AR258" s="5">
        <f t="shared" si="481"/>
        <v>2.677000155999303E-6</v>
      </c>
      <c r="AS258" s="5">
        <f t="shared" si="482"/>
        <v>6.3952879349007383E-6</v>
      </c>
      <c r="AT258" s="5">
        <f t="shared" si="483"/>
        <v>7.6390932736086117E-6</v>
      </c>
      <c r="AU258" s="5">
        <f t="shared" si="484"/>
        <v>6.083202365753277E-6</v>
      </c>
      <c r="AV258" s="5">
        <f t="shared" si="485"/>
        <v>3.6331554378205744E-6</v>
      </c>
      <c r="AW258" s="5">
        <f t="shared" si="486"/>
        <v>3.9842481930390894E-8</v>
      </c>
      <c r="AX258" s="5">
        <f t="shared" si="487"/>
        <v>1.6757525480337519E-2</v>
      </c>
      <c r="AY258" s="5">
        <f t="shared" si="488"/>
        <v>5.7959067184115715E-3</v>
      </c>
      <c r="AZ258" s="5">
        <f t="shared" si="489"/>
        <v>1.0023119084003264E-3</v>
      </c>
      <c r="BA258" s="5">
        <f t="shared" si="490"/>
        <v>1.1555616869284072E-4</v>
      </c>
      <c r="BB258" s="5">
        <f t="shared" si="491"/>
        <v>9.9918209175124339E-6</v>
      </c>
      <c r="BC258" s="5">
        <f t="shared" si="492"/>
        <v>6.9117199974335581E-7</v>
      </c>
      <c r="BD258" s="5">
        <f t="shared" si="493"/>
        <v>1.5431517825180987E-7</v>
      </c>
      <c r="BE258" s="5">
        <f t="shared" si="494"/>
        <v>3.6865518869477172E-7</v>
      </c>
      <c r="BF258" s="5">
        <f t="shared" si="495"/>
        <v>4.40354117110265E-7</v>
      </c>
      <c r="BG258" s="5">
        <f t="shared" si="496"/>
        <v>3.5066507385489026E-7</v>
      </c>
      <c r="BH258" s="5">
        <f t="shared" si="497"/>
        <v>2.0943257240660401E-7</v>
      </c>
      <c r="BI258" s="5">
        <f t="shared" si="498"/>
        <v>1.0006585920329915E-7</v>
      </c>
      <c r="BJ258" s="8">
        <f t="shared" si="499"/>
        <v>0.81923112585984947</v>
      </c>
      <c r="BK258" s="8">
        <f t="shared" si="500"/>
        <v>0.13647770232007794</v>
      </c>
      <c r="BL258" s="8">
        <f t="shared" si="501"/>
        <v>3.8308572298713435E-2</v>
      </c>
      <c r="BM258" s="8">
        <f t="shared" si="502"/>
        <v>0.50354133836516557</v>
      </c>
      <c r="BN258" s="8">
        <f t="shared" si="503"/>
        <v>0.48512775949323328</v>
      </c>
    </row>
    <row r="259" spans="1:66" x14ac:dyDescent="0.25">
      <c r="A259" t="s">
        <v>28</v>
      </c>
      <c r="B259" t="s">
        <v>188</v>
      </c>
      <c r="C259" t="s">
        <v>29</v>
      </c>
      <c r="D259" s="16"/>
      <c r="E259">
        <f>VLOOKUP(A259,home!$A$2:$E$405,3,FALSE)</f>
        <v>1.31111111111111</v>
      </c>
      <c r="F259">
        <f>VLOOKUP(B259,home!$B$2:$E$405,3,FALSE)</f>
        <v>1.37</v>
      </c>
      <c r="G259">
        <f>VLOOKUP(C259,away!$B$2:$E$405,4,FALSE)</f>
        <v>0.56999999999999995</v>
      </c>
      <c r="H259">
        <f>VLOOKUP(A259,away!$A$2:$E$405,3,FALSE)</f>
        <v>1.12222222222222</v>
      </c>
      <c r="I259">
        <f>VLOOKUP(C259,away!$B$2:$E$405,3,FALSE)</f>
        <v>1.1399999999999999</v>
      </c>
      <c r="J259">
        <f>VLOOKUP(B259,home!$B$2:$E$405,4,FALSE)</f>
        <v>0.89</v>
      </c>
      <c r="K259" s="3">
        <f t="shared" si="448"/>
        <v>1.0238466666666657</v>
      </c>
      <c r="L259" s="3">
        <f t="shared" si="449"/>
        <v>1.1386066666666643</v>
      </c>
      <c r="M259" s="5">
        <f t="shared" si="450"/>
        <v>0.11504253685278597</v>
      </c>
      <c r="N259" s="5">
        <f t="shared" si="451"/>
        <v>0.11778591788160196</v>
      </c>
      <c r="O259" s="5">
        <f t="shared" si="452"/>
        <v>0.13098819941082751</v>
      </c>
      <c r="P259" s="5">
        <f t="shared" si="453"/>
        <v>0.13411183133944424</v>
      </c>
      <c r="Q259" s="5">
        <f t="shared" si="454"/>
        <v>6.0297359701675886E-2</v>
      </c>
      <c r="R259" s="5">
        <f t="shared" si="455"/>
        <v>7.4572018551915337E-2</v>
      </c>
      <c r="S259" s="5">
        <f t="shared" si="456"/>
        <v>3.9085506537975788E-2</v>
      </c>
      <c r="T259" s="5">
        <f t="shared" si="457"/>
        <v>6.8654975738726018E-2</v>
      </c>
      <c r="U259" s="5">
        <f t="shared" si="458"/>
        <v>7.6350312620983282E-2</v>
      </c>
      <c r="V259" s="5">
        <f t="shared" si="459"/>
        <v>5.062696328620173E-3</v>
      </c>
      <c r="W259" s="5">
        <f t="shared" si="460"/>
        <v>2.0578416913120602E-2</v>
      </c>
      <c r="X259" s="5">
        <f t="shared" si="461"/>
        <v>2.3430722686725153E-2</v>
      </c>
      <c r="Y259" s="5">
        <f t="shared" si="462"/>
        <v>1.3339188527961562E-2</v>
      </c>
      <c r="Z259" s="5">
        <f t="shared" si="463"/>
        <v>2.8302732490000315E-2</v>
      </c>
      <c r="AA259" s="5">
        <f t="shared" si="464"/>
        <v>2.8977658317445164E-2</v>
      </c>
      <c r="AB259" s="5">
        <f t="shared" si="465"/>
        <v>1.4834339438060904E-2</v>
      </c>
      <c r="AC259" s="5">
        <f t="shared" si="466"/>
        <v>3.68867624272518E-4</v>
      </c>
      <c r="AD259" s="5">
        <f t="shared" si="467"/>
        <v>5.2672858904438645E-3</v>
      </c>
      <c r="AE259" s="5">
        <f t="shared" si="468"/>
        <v>5.9973668300986405E-3</v>
      </c>
      <c r="AF259" s="5">
        <f t="shared" si="469"/>
        <v>3.4143209275979171E-3</v>
      </c>
      <c r="AG259" s="5">
        <f t="shared" si="470"/>
        <v>1.295856190100832E-3</v>
      </c>
      <c r="AH259" s="5">
        <f t="shared" si="471"/>
        <v>8.0564199744993913E-3</v>
      </c>
      <c r="AI259" s="5">
        <f t="shared" si="472"/>
        <v>8.2485387361579468E-3</v>
      </c>
      <c r="AJ259" s="5">
        <f t="shared" si="473"/>
        <v>4.2226194449430923E-3</v>
      </c>
      <c r="AK259" s="5">
        <f t="shared" si="474"/>
        <v>1.441104947768944E-3</v>
      </c>
      <c r="AL259" s="5">
        <f t="shared" si="475"/>
        <v>1.7200424805068775E-5</v>
      </c>
      <c r="AM259" s="5">
        <f t="shared" si="476"/>
        <v>1.0785786202622625E-3</v>
      </c>
      <c r="AN259" s="5">
        <f t="shared" si="477"/>
        <v>1.2280768075547445E-3</v>
      </c>
      <c r="AO259" s="5">
        <f t="shared" si="478"/>
        <v>6.991482201302733E-4</v>
      </c>
      <c r="AP259" s="5">
        <f t="shared" si="479"/>
        <v>2.6535160814282049E-4</v>
      </c>
      <c r="AQ259" s="5">
        <f t="shared" si="480"/>
        <v>7.553277751053395E-5</v>
      </c>
      <c r="AR259" s="5">
        <f t="shared" si="481"/>
        <v>1.8346186984862978E-3</v>
      </c>
      <c r="AS259" s="5">
        <f t="shared" si="482"/>
        <v>1.8783682390495326E-3</v>
      </c>
      <c r="AT259" s="5">
        <f t="shared" si="483"/>
        <v>9.6158053016169912E-4</v>
      </c>
      <c r="AU259" s="5">
        <f t="shared" si="484"/>
        <v>3.2817034017920704E-4</v>
      </c>
      <c r="AV259" s="5">
        <f t="shared" si="485"/>
        <v>8.399902722283669E-5</v>
      </c>
      <c r="AW259" s="5">
        <f t="shared" si="486"/>
        <v>5.5698732870917834E-7</v>
      </c>
      <c r="AX259" s="5">
        <f t="shared" si="487"/>
        <v>1.8404985418224139E-4</v>
      </c>
      <c r="AY259" s="5">
        <f t="shared" si="488"/>
        <v>2.0956039097092745E-4</v>
      </c>
      <c r="AZ259" s="5">
        <f t="shared" si="489"/>
        <v>1.1930342911438536E-4</v>
      </c>
      <c r="BA259" s="5">
        <f t="shared" si="490"/>
        <v>4.5279893248610981E-5</v>
      </c>
      <c r="BB259" s="5">
        <f t="shared" si="491"/>
        <v>1.2888997079705841E-5</v>
      </c>
      <c r="BC259" s="5">
        <f t="shared" si="492"/>
        <v>2.9350996003200483E-6</v>
      </c>
      <c r="BD259" s="5">
        <f t="shared" si="493"/>
        <v>3.4815151348130299E-4</v>
      </c>
      <c r="BE259" s="5">
        <f t="shared" si="494"/>
        <v>3.5645376657278681E-4</v>
      </c>
      <c r="BF259" s="5">
        <f t="shared" si="495"/>
        <v>1.8247700036316274E-4</v>
      </c>
      <c r="BG259" s="5">
        <f t="shared" si="496"/>
        <v>6.2276156188385384E-5</v>
      </c>
      <c r="BH259" s="5">
        <f t="shared" si="497"/>
        <v>1.594030873157275E-5</v>
      </c>
      <c r="BI259" s="5">
        <f t="shared" si="498"/>
        <v>3.2640863920916621E-6</v>
      </c>
      <c r="BJ259" s="8">
        <f t="shared" si="499"/>
        <v>0.32398211698584928</v>
      </c>
      <c r="BK259" s="8">
        <f t="shared" si="500"/>
        <v>0.29389819949887463</v>
      </c>
      <c r="BL259" s="8">
        <f t="shared" si="501"/>
        <v>0.35374651110943039</v>
      </c>
      <c r="BM259" s="8">
        <f t="shared" si="502"/>
        <v>0.36692269294226154</v>
      </c>
      <c r="BN259" s="8">
        <f t="shared" si="503"/>
        <v>0.63279786373825098</v>
      </c>
    </row>
    <row r="260" spans="1:66" x14ac:dyDescent="0.25">
      <c r="A260" t="s">
        <v>298</v>
      </c>
      <c r="B260" t="s">
        <v>299</v>
      </c>
      <c r="C260" t="s">
        <v>338</v>
      </c>
      <c r="D260" s="16"/>
      <c r="E260">
        <f>VLOOKUP(A260,home!$A$2:$E$405,3,FALSE)</f>
        <v>1.7333333333333301</v>
      </c>
      <c r="F260">
        <f>VLOOKUP(B260,home!$B$2:$E$405,3,FALSE)</f>
        <v>1.06</v>
      </c>
      <c r="G260">
        <f>VLOOKUP(C260,away!$B$2:$E$405,4,FALSE)</f>
        <v>0.67</v>
      </c>
      <c r="H260">
        <f>VLOOKUP(A260,away!$A$2:$E$405,3,FALSE)</f>
        <v>1.4666666666666699</v>
      </c>
      <c r="I260">
        <f>VLOOKUP(C260,away!$B$2:$E$405,3,FALSE)</f>
        <v>0.77</v>
      </c>
      <c r="J260">
        <f>VLOOKUP(B260,home!$B$2:$E$405,4,FALSE)</f>
        <v>1.02</v>
      </c>
      <c r="K260" s="3">
        <f t="shared" si="448"/>
        <v>1.2310133333333311</v>
      </c>
      <c r="L260" s="3">
        <f t="shared" si="449"/>
        <v>1.1519200000000025</v>
      </c>
      <c r="M260" s="5">
        <f t="shared" si="450"/>
        <v>9.2279493600424631E-2</v>
      </c>
      <c r="N260" s="5">
        <f t="shared" si="451"/>
        <v>0.11359728701537052</v>
      </c>
      <c r="O260" s="5">
        <f t="shared" si="452"/>
        <v>0.10629859426820136</v>
      </c>
      <c r="P260" s="5">
        <f t="shared" si="453"/>
        <v>0.13085498685874589</v>
      </c>
      <c r="Q260" s="5">
        <f t="shared" si="454"/>
        <v>6.991988747320721E-2</v>
      </c>
      <c r="R260" s="5">
        <f t="shared" si="455"/>
        <v>6.1223738354713425E-2</v>
      </c>
      <c r="S260" s="5">
        <f t="shared" si="456"/>
        <v>4.638903757953592E-2</v>
      </c>
      <c r="T260" s="5">
        <f t="shared" si="457"/>
        <v>8.054211677813701E-2</v>
      </c>
      <c r="U260" s="5">
        <f t="shared" si="458"/>
        <v>7.536723823116348E-2</v>
      </c>
      <c r="V260" s="5">
        <f t="shared" si="459"/>
        <v>7.308999439300622E-3</v>
      </c>
      <c r="W260" s="5">
        <f t="shared" si="460"/>
        <v>2.8690771248228077E-2</v>
      </c>
      <c r="X260" s="5">
        <f t="shared" si="461"/>
        <v>3.3049473216258958E-2</v>
      </c>
      <c r="Y260" s="5">
        <f t="shared" si="462"/>
        <v>1.9035174593636559E-2</v>
      </c>
      <c r="Z260" s="5">
        <f t="shared" si="463"/>
        <v>2.3508282895187204E-2</v>
      </c>
      <c r="AA260" s="5">
        <f t="shared" si="464"/>
        <v>2.8939009687747333E-2</v>
      </c>
      <c r="AB260" s="5">
        <f t="shared" si="465"/>
        <v>1.7812153389539703E-2</v>
      </c>
      <c r="AC260" s="5">
        <f t="shared" si="466"/>
        <v>6.4777326756473906E-4</v>
      </c>
      <c r="AD260" s="5">
        <f t="shared" si="467"/>
        <v>8.8296804875463309E-3</v>
      </c>
      <c r="AE260" s="5">
        <f t="shared" si="468"/>
        <v>1.0171085547214392E-2</v>
      </c>
      <c r="AF260" s="5">
        <f t="shared" si="469"/>
        <v>5.8581384317736166E-3</v>
      </c>
      <c r="AG260" s="5">
        <f t="shared" si="470"/>
        <v>2.2493689407762254E-3</v>
      </c>
      <c r="AH260" s="5">
        <f t="shared" si="471"/>
        <v>6.7699153081560272E-3</v>
      </c>
      <c r="AI260" s="5">
        <f t="shared" si="472"/>
        <v>8.333856009877497E-3</v>
      </c>
      <c r="AJ260" s="5">
        <f t="shared" si="473"/>
        <v>5.1295439331196565E-3</v>
      </c>
      <c r="AK260" s="5">
        <f t="shared" si="474"/>
        <v>2.1048456585297981E-3</v>
      </c>
      <c r="AL260" s="5">
        <f t="shared" si="475"/>
        <v>3.6742448016312378E-5</v>
      </c>
      <c r="AM260" s="5">
        <f t="shared" si="476"/>
        <v>2.1738908818485364E-3</v>
      </c>
      <c r="AN260" s="5">
        <f t="shared" si="477"/>
        <v>2.5041483846189715E-3</v>
      </c>
      <c r="AO260" s="5">
        <f t="shared" si="478"/>
        <v>1.4422893036051467E-3</v>
      </c>
      <c r="AP260" s="5">
        <f t="shared" si="479"/>
        <v>5.5380063153628119E-4</v>
      </c>
      <c r="AQ260" s="5">
        <f t="shared" si="480"/>
        <v>1.5948350586981864E-4</v>
      </c>
      <c r="AR260" s="5">
        <f t="shared" si="481"/>
        <v>1.5596801683542215E-3</v>
      </c>
      <c r="AS260" s="5">
        <f t="shared" si="482"/>
        <v>1.9199870829796214E-3</v>
      </c>
      <c r="AT260" s="5">
        <f t="shared" si="483"/>
        <v>1.1817648494878415E-3</v>
      </c>
      <c r="AU260" s="5">
        <f t="shared" si="484"/>
        <v>4.8492276219473006E-4</v>
      </c>
      <c r="AV260" s="5">
        <f t="shared" si="485"/>
        <v>1.4923659647463517E-4</v>
      </c>
      <c r="AW260" s="5">
        <f t="shared" si="486"/>
        <v>1.4472736769399367E-6</v>
      </c>
      <c r="AX260" s="5">
        <f t="shared" si="487"/>
        <v>4.4601477679455018E-4</v>
      </c>
      <c r="AY260" s="5">
        <f t="shared" si="488"/>
        <v>5.1377334168517942E-4</v>
      </c>
      <c r="AZ260" s="5">
        <f t="shared" si="489"/>
        <v>2.9591289387699668E-4</v>
      </c>
      <c r="BA260" s="5">
        <f t="shared" si="490"/>
        <v>1.1362266023826356E-4</v>
      </c>
      <c r="BB260" s="5">
        <f t="shared" si="491"/>
        <v>3.2721053695415214E-5</v>
      </c>
      <c r="BC260" s="5">
        <f t="shared" si="492"/>
        <v>7.5384072345645554E-6</v>
      </c>
      <c r="BD260" s="5">
        <f t="shared" si="493"/>
        <v>2.9943779658843313E-4</v>
      </c>
      <c r="BE260" s="5">
        <f t="shared" si="494"/>
        <v>3.6861192010431498E-4</v>
      </c>
      <c r="BF260" s="5">
        <f t="shared" si="495"/>
        <v>2.2688309423700618E-4</v>
      </c>
      <c r="BG260" s="5">
        <f t="shared" si="496"/>
        <v>9.3098704704559106E-5</v>
      </c>
      <c r="BH260" s="5">
        <f t="shared" si="497"/>
        <v>2.865143670184368E-5</v>
      </c>
      <c r="BI260" s="5">
        <f t="shared" si="498"/>
        <v>7.0540601198251064E-6</v>
      </c>
      <c r="BJ260" s="8">
        <f t="shared" si="499"/>
        <v>0.38018617957315259</v>
      </c>
      <c r="BK260" s="8">
        <f t="shared" si="500"/>
        <v>0.27803080653527334</v>
      </c>
      <c r="BL260" s="8">
        <f t="shared" si="501"/>
        <v>0.31829822331299529</v>
      </c>
      <c r="BM260" s="8">
        <f t="shared" si="502"/>
        <v>0.42533717867793724</v>
      </c>
      <c r="BN260" s="8">
        <f t="shared" si="503"/>
        <v>0.57417398757066296</v>
      </c>
    </row>
    <row r="261" spans="1:66" x14ac:dyDescent="0.25">
      <c r="A261" t="s">
        <v>298</v>
      </c>
      <c r="B261" t="s">
        <v>324</v>
      </c>
      <c r="C261" t="s">
        <v>203</v>
      </c>
      <c r="D261" s="16"/>
      <c r="E261">
        <f>VLOOKUP(A261,home!$A$2:$E$405,3,FALSE)</f>
        <v>1.7333333333333301</v>
      </c>
      <c r="F261">
        <f>VLOOKUP(B261,home!$B$2:$E$405,3,FALSE)</f>
        <v>0.67</v>
      </c>
      <c r="G261">
        <f>VLOOKUP(C261,away!$B$2:$E$405,4,FALSE)</f>
        <v>0.96</v>
      </c>
      <c r="H261">
        <f>VLOOKUP(A261,away!$A$2:$E$405,3,FALSE)</f>
        <v>1.4666666666666699</v>
      </c>
      <c r="I261">
        <f>VLOOKUP(C261,away!$B$2:$E$405,3,FALSE)</f>
        <v>0.87</v>
      </c>
      <c r="J261">
        <f>VLOOKUP(B261,home!$B$2:$E$405,4,FALSE)</f>
        <v>1.7</v>
      </c>
      <c r="K261" s="3">
        <f t="shared" si="448"/>
        <v>1.1148799999999979</v>
      </c>
      <c r="L261" s="3">
        <f t="shared" si="449"/>
        <v>2.1692000000000049</v>
      </c>
      <c r="M261" s="5">
        <f t="shared" si="450"/>
        <v>3.747504628140897E-2</v>
      </c>
      <c r="N261" s="5">
        <f t="shared" si="451"/>
        <v>4.1780179598217157E-2</v>
      </c>
      <c r="O261" s="5">
        <f t="shared" si="452"/>
        <v>8.1290870393632531E-2</v>
      </c>
      <c r="P261" s="5">
        <f t="shared" si="453"/>
        <v>9.062956558445287E-2</v>
      </c>
      <c r="Q261" s="5">
        <f t="shared" si="454"/>
        <v>2.3289943315230134E-2</v>
      </c>
      <c r="R261" s="5">
        <f t="shared" si="455"/>
        <v>8.8168078028934047E-2</v>
      </c>
      <c r="S261" s="5">
        <f t="shared" si="456"/>
        <v>5.4794583149730465E-2</v>
      </c>
      <c r="T261" s="5">
        <f t="shared" si="457"/>
        <v>5.0520545039397326E-2</v>
      </c>
      <c r="U261" s="5">
        <f t="shared" si="458"/>
        <v>9.829682683289781E-2</v>
      </c>
      <c r="V261" s="5">
        <f t="shared" si="459"/>
        <v>1.472389929362096E-2</v>
      </c>
      <c r="W261" s="5">
        <f t="shared" si="460"/>
        <v>8.655164001094574E-3</v>
      </c>
      <c r="X261" s="5">
        <f t="shared" si="461"/>
        <v>1.8774781751174394E-2</v>
      </c>
      <c r="Y261" s="5">
        <f t="shared" si="462"/>
        <v>2.0363128287323794E-2</v>
      </c>
      <c r="Z261" s="5">
        <f t="shared" si="463"/>
        <v>6.3751398286788052E-2</v>
      </c>
      <c r="AA261" s="5">
        <f t="shared" si="464"/>
        <v>7.1075158921974135E-2</v>
      </c>
      <c r="AB261" s="5">
        <f t="shared" si="465"/>
        <v>3.9620136589465199E-2</v>
      </c>
      <c r="AC261" s="5">
        <f t="shared" si="466"/>
        <v>2.2255152579893113E-3</v>
      </c>
      <c r="AD261" s="5">
        <f t="shared" si="467"/>
        <v>2.412367310385076E-3</v>
      </c>
      <c r="AE261" s="5">
        <f t="shared" si="468"/>
        <v>5.2329071696873191E-3</v>
      </c>
      <c r="AF261" s="5">
        <f t="shared" si="469"/>
        <v>5.6756111162428796E-3</v>
      </c>
      <c r="AG261" s="5">
        <f t="shared" si="470"/>
        <v>4.1038452111180276E-3</v>
      </c>
      <c r="AH261" s="5">
        <f t="shared" si="471"/>
        <v>3.457238329092524E-2</v>
      </c>
      <c r="AI261" s="5">
        <f t="shared" si="472"/>
        <v>3.8544058683386666E-2</v>
      </c>
      <c r="AJ261" s="5">
        <f t="shared" si="473"/>
        <v>2.1486000072467027E-2</v>
      </c>
      <c r="AK261" s="5">
        <f t="shared" si="474"/>
        <v>7.9847705869306642E-3</v>
      </c>
      <c r="AL261" s="5">
        <f t="shared" si="475"/>
        <v>2.152872388933678E-4</v>
      </c>
      <c r="AM261" s="5">
        <f t="shared" si="476"/>
        <v>5.3790001340042087E-4</v>
      </c>
      <c r="AN261" s="5">
        <f t="shared" si="477"/>
        <v>1.1668127090681958E-3</v>
      </c>
      <c r="AO261" s="5">
        <f t="shared" si="478"/>
        <v>1.2655250642553682E-3</v>
      </c>
      <c r="AP261" s="5">
        <f t="shared" si="479"/>
        <v>9.1505898979425031E-4</v>
      </c>
      <c r="AQ261" s="5">
        <f t="shared" si="480"/>
        <v>4.9623649016542306E-4</v>
      </c>
      <c r="AR261" s="5">
        <f t="shared" si="481"/>
        <v>1.4998882766935055E-2</v>
      </c>
      <c r="AS261" s="5">
        <f t="shared" si="482"/>
        <v>1.6721954419200522E-2</v>
      </c>
      <c r="AT261" s="5">
        <f t="shared" si="483"/>
        <v>9.3214862714391233E-3</v>
      </c>
      <c r="AU261" s="5">
        <f t="shared" si="484"/>
        <v>3.4641128714340101E-3</v>
      </c>
      <c r="AV261" s="5">
        <f t="shared" si="485"/>
        <v>9.6551753952608585E-4</v>
      </c>
      <c r="AW261" s="5">
        <f t="shared" si="486"/>
        <v>1.4462504514386736E-5</v>
      </c>
      <c r="AX261" s="5">
        <f t="shared" si="487"/>
        <v>9.9948994489976723E-5</v>
      </c>
      <c r="AY261" s="5">
        <f t="shared" si="488"/>
        <v>2.1680935884765801E-4</v>
      </c>
      <c r="AZ261" s="5">
        <f t="shared" si="489"/>
        <v>2.3515143060617044E-4</v>
      </c>
      <c r="BA261" s="5">
        <f t="shared" si="490"/>
        <v>1.7003016109030204E-4</v>
      </c>
      <c r="BB261" s="5">
        <f t="shared" si="491"/>
        <v>9.2207356359270997E-5</v>
      </c>
      <c r="BC261" s="5">
        <f t="shared" si="492"/>
        <v>4.000323948290626E-5</v>
      </c>
      <c r="BD261" s="5">
        <f t="shared" si="493"/>
        <v>5.4225960830059294E-3</v>
      </c>
      <c r="BE261" s="5">
        <f t="shared" si="494"/>
        <v>6.0455439210216396E-3</v>
      </c>
      <c r="BF261" s="5">
        <f t="shared" si="495"/>
        <v>3.3700280033342974E-3</v>
      </c>
      <c r="BG261" s="5">
        <f t="shared" si="496"/>
        <v>1.2523922734524447E-3</v>
      </c>
      <c r="BH261" s="5">
        <f t="shared" si="497"/>
        <v>3.490667744566649E-4</v>
      </c>
      <c r="BI261" s="5">
        <f t="shared" si="498"/>
        <v>7.7833513101249055E-5</v>
      </c>
      <c r="BJ261" s="8">
        <f t="shared" si="499"/>
        <v>0.18604415660743062</v>
      </c>
      <c r="BK261" s="8">
        <f t="shared" si="500"/>
        <v>0.20028070616494359</v>
      </c>
      <c r="BL261" s="8">
        <f t="shared" si="501"/>
        <v>0.54302769783752036</v>
      </c>
      <c r="BM261" s="8">
        <f t="shared" si="502"/>
        <v>0.63026792884047345</v>
      </c>
      <c r="BN261" s="8">
        <f t="shared" si="503"/>
        <v>0.36263368320187578</v>
      </c>
    </row>
    <row r="262" spans="1:66" x14ac:dyDescent="0.25">
      <c r="A262" t="s">
        <v>298</v>
      </c>
      <c r="B262" t="s">
        <v>325</v>
      </c>
      <c r="C262" t="s">
        <v>331</v>
      </c>
      <c r="D262" s="16"/>
      <c r="E262">
        <f>VLOOKUP(A262,home!$A$2:$E$405,3,FALSE)</f>
        <v>1.7333333333333301</v>
      </c>
      <c r="F262">
        <f>VLOOKUP(B262,home!$B$2:$E$405,3,FALSE)</f>
        <v>1.35</v>
      </c>
      <c r="G262">
        <f>VLOOKUP(C262,away!$B$2:$E$405,4,FALSE)</f>
        <v>2.12</v>
      </c>
      <c r="H262">
        <f>VLOOKUP(A262,away!$A$2:$E$405,3,FALSE)</f>
        <v>1.4666666666666699</v>
      </c>
      <c r="I262">
        <f>VLOOKUP(C262,away!$B$2:$E$405,3,FALSE)</f>
        <v>0.48</v>
      </c>
      <c r="J262">
        <f>VLOOKUP(B262,home!$B$2:$E$405,4,FALSE)</f>
        <v>0.8</v>
      </c>
      <c r="K262" s="3">
        <f t="shared" si="448"/>
        <v>4.9607999999999919</v>
      </c>
      <c r="L262" s="3">
        <f t="shared" si="449"/>
        <v>0.56320000000000126</v>
      </c>
      <c r="M262" s="5">
        <f t="shared" si="450"/>
        <v>3.9898565544192709E-3</v>
      </c>
      <c r="N262" s="5">
        <f t="shared" si="451"/>
        <v>1.9792880395163085E-2</v>
      </c>
      <c r="O262" s="5">
        <f t="shared" si="452"/>
        <v>2.2470872114489383E-3</v>
      </c>
      <c r="P262" s="5">
        <f t="shared" si="453"/>
        <v>1.1147350238555875E-2</v>
      </c>
      <c r="Q262" s="5">
        <f t="shared" si="454"/>
        <v>4.9094260532162454E-2</v>
      </c>
      <c r="R262" s="5">
        <f t="shared" si="455"/>
        <v>6.3277975874402256E-4</v>
      </c>
      <c r="S262" s="5">
        <f t="shared" si="456"/>
        <v>7.7862083289306676E-3</v>
      </c>
      <c r="T262" s="5">
        <f t="shared" si="457"/>
        <v>2.7649887531713956E-2</v>
      </c>
      <c r="U262" s="5">
        <f t="shared" si="458"/>
        <v>3.1390938271773417E-3</v>
      </c>
      <c r="V262" s="5">
        <f t="shared" si="459"/>
        <v>2.4171181230065891E-3</v>
      </c>
      <c r="W262" s="5">
        <f t="shared" si="460"/>
        <v>8.1182269215983677E-2</v>
      </c>
      <c r="X262" s="5">
        <f t="shared" si="461"/>
        <v>4.572185402244211E-2</v>
      </c>
      <c r="Y262" s="5">
        <f t="shared" si="462"/>
        <v>1.2875274092719729E-2</v>
      </c>
      <c r="Z262" s="5">
        <f t="shared" si="463"/>
        <v>1.187938533748781E-4</v>
      </c>
      <c r="AA262" s="5">
        <f t="shared" si="464"/>
        <v>5.8931254782209426E-4</v>
      </c>
      <c r="AB262" s="5">
        <f t="shared" si="465"/>
        <v>1.4617308436179208E-3</v>
      </c>
      <c r="AC262" s="5">
        <f t="shared" si="466"/>
        <v>4.2207755337831055E-4</v>
      </c>
      <c r="AD262" s="5">
        <f t="shared" si="467"/>
        <v>0.10068225028166282</v>
      </c>
      <c r="AE262" s="5">
        <f t="shared" si="468"/>
        <v>5.6704243358632625E-2</v>
      </c>
      <c r="AF262" s="5">
        <f t="shared" si="469"/>
        <v>1.5967914929790984E-2</v>
      </c>
      <c r="AG262" s="5">
        <f t="shared" si="470"/>
        <v>2.9977098961527678E-3</v>
      </c>
      <c r="AH262" s="5">
        <f t="shared" si="471"/>
        <v>1.6726174555182871E-5</v>
      </c>
      <c r="AI262" s="5">
        <f t="shared" si="472"/>
        <v>8.2975206733351044E-5</v>
      </c>
      <c r="AJ262" s="5">
        <f t="shared" si="473"/>
        <v>2.0581170278140365E-4</v>
      </c>
      <c r="AK262" s="5">
        <f t="shared" si="474"/>
        <v>3.4033023171932847E-4</v>
      </c>
      <c r="AL262" s="5">
        <f t="shared" si="475"/>
        <v>4.7170079938130677E-5</v>
      </c>
      <c r="AM262" s="5">
        <f t="shared" si="476"/>
        <v>9.9892901439454396E-2</v>
      </c>
      <c r="AN262" s="5">
        <f t="shared" si="477"/>
        <v>5.6259682090700841E-2</v>
      </c>
      <c r="AO262" s="5">
        <f t="shared" si="478"/>
        <v>1.5842726476741394E-2</v>
      </c>
      <c r="AP262" s="5">
        <f t="shared" si="479"/>
        <v>2.9742078505669246E-3</v>
      </c>
      <c r="AQ262" s="5">
        <f t="shared" si="480"/>
        <v>4.1876846535982384E-4</v>
      </c>
      <c r="AR262" s="5">
        <f t="shared" si="481"/>
        <v>1.8840363018958034E-6</v>
      </c>
      <c r="AS262" s="5">
        <f t="shared" si="482"/>
        <v>9.3463272864446854E-6</v>
      </c>
      <c r="AT262" s="5">
        <f t="shared" si="483"/>
        <v>2.3182630201297366E-5</v>
      </c>
      <c r="AU262" s="5">
        <f t="shared" si="484"/>
        <v>3.8334797300865252E-5</v>
      </c>
      <c r="AV262" s="5">
        <f t="shared" si="485"/>
        <v>4.7542815612533024E-5</v>
      </c>
      <c r="AW262" s="5">
        <f t="shared" si="486"/>
        <v>3.6608208471151868E-6</v>
      </c>
      <c r="AX262" s="5">
        <f t="shared" si="487"/>
        <v>8.2591450910140751E-2</v>
      </c>
      <c r="AY262" s="5">
        <f t="shared" si="488"/>
        <v>4.6515505152591376E-2</v>
      </c>
      <c r="AZ262" s="5">
        <f t="shared" si="489"/>
        <v>1.3098766250969762E-2</v>
      </c>
      <c r="BA262" s="5">
        <f t="shared" si="490"/>
        <v>2.4590750508487291E-3</v>
      </c>
      <c r="BB262" s="5">
        <f t="shared" si="491"/>
        <v>3.4623776715950178E-4</v>
      </c>
      <c r="BC262" s="5">
        <f t="shared" si="492"/>
        <v>3.9000222092846378E-5</v>
      </c>
      <c r="BD262" s="5">
        <f t="shared" si="493"/>
        <v>1.7684820753795307E-7</v>
      </c>
      <c r="BE262" s="5">
        <f t="shared" si="494"/>
        <v>8.7730858795427618E-7</v>
      </c>
      <c r="BF262" s="5">
        <f t="shared" si="495"/>
        <v>2.1760762215617838E-6</v>
      </c>
      <c r="BG262" s="5">
        <f t="shared" si="496"/>
        <v>3.5983596399745588E-6</v>
      </c>
      <c r="BH262" s="5">
        <f t="shared" si="497"/>
        <v>4.4626856254964413E-6</v>
      </c>
      <c r="BI262" s="5">
        <f t="shared" si="498"/>
        <v>4.4276981701925415E-6</v>
      </c>
      <c r="BJ262" s="8">
        <f t="shared" si="499"/>
        <v>0.73310686593305052</v>
      </c>
      <c r="BK262" s="8">
        <f t="shared" si="500"/>
        <v>7.2325286030820224E-2</v>
      </c>
      <c r="BL262" s="8">
        <f t="shared" si="501"/>
        <v>8.8518570877553389E-3</v>
      </c>
      <c r="BM262" s="8">
        <f t="shared" si="502"/>
        <v>0.68098674388276281</v>
      </c>
      <c r="BN262" s="8">
        <f t="shared" si="503"/>
        <v>8.6904214690493656E-2</v>
      </c>
    </row>
    <row r="263" spans="1:66" x14ac:dyDescent="0.25">
      <c r="A263" t="s">
        <v>298</v>
      </c>
      <c r="B263" t="s">
        <v>358</v>
      </c>
      <c r="C263" t="s">
        <v>363</v>
      </c>
      <c r="D263" s="16"/>
      <c r="E263">
        <f>VLOOKUP(A263,home!$A$2:$E$405,3,FALSE)</f>
        <v>1.7333333333333301</v>
      </c>
      <c r="F263">
        <f>VLOOKUP(B263,home!$B$2:$E$405,3,FALSE)</f>
        <v>0.96</v>
      </c>
      <c r="G263">
        <f>VLOOKUP(C263,away!$B$2:$E$405,4,FALSE)</f>
        <v>1.27</v>
      </c>
      <c r="H263">
        <f>VLOOKUP(A263,away!$A$2:$E$405,3,FALSE)</f>
        <v>1.4666666666666699</v>
      </c>
      <c r="I263">
        <f>VLOOKUP(C263,away!$B$2:$E$405,3,FALSE)</f>
        <v>0.81</v>
      </c>
      <c r="J263">
        <f>VLOOKUP(B263,home!$B$2:$E$405,4,FALSE)</f>
        <v>1.02</v>
      </c>
      <c r="K263" s="3">
        <f t="shared" si="448"/>
        <v>2.1132799999999961</v>
      </c>
      <c r="L263" s="3">
        <f t="shared" si="449"/>
        <v>1.2117600000000026</v>
      </c>
      <c r="M263" s="5">
        <f t="shared" si="450"/>
        <v>3.5971079881457202E-2</v>
      </c>
      <c r="N263" s="5">
        <f t="shared" si="451"/>
        <v>7.6016963691885736E-2</v>
      </c>
      <c r="O263" s="5">
        <f t="shared" si="452"/>
        <v>4.3588315757154675E-2</v>
      </c>
      <c r="P263" s="5">
        <f t="shared" si="453"/>
        <v>9.2114315923279649E-2</v>
      </c>
      <c r="Q263" s="5">
        <f t="shared" si="454"/>
        <v>8.0322564515394004E-2</v>
      </c>
      <c r="R263" s="5">
        <f t="shared" si="455"/>
        <v>2.6409288750944934E-2</v>
      </c>
      <c r="S263" s="5">
        <f t="shared" si="456"/>
        <v>5.8971312690474342E-2</v>
      </c>
      <c r="T263" s="5">
        <f t="shared" si="457"/>
        <v>9.7331670777174042E-2</v>
      </c>
      <c r="U263" s="5">
        <f t="shared" si="458"/>
        <v>5.5810221731596804E-2</v>
      </c>
      <c r="V263" s="5">
        <f t="shared" si="459"/>
        <v>1.6779226674695259E-2</v>
      </c>
      <c r="W263" s="5">
        <f t="shared" si="460"/>
        <v>5.6581356379697176E-2</v>
      </c>
      <c r="X263" s="5">
        <f t="shared" si="461"/>
        <v>6.8563024406661996E-2</v>
      </c>
      <c r="Y263" s="5">
        <f t="shared" si="462"/>
        <v>4.1540965227508463E-2</v>
      </c>
      <c r="Z263" s="5">
        <f t="shared" si="463"/>
        <v>1.0667239912281704E-2</v>
      </c>
      <c r="AA263" s="5">
        <f t="shared" si="464"/>
        <v>2.2542864761826632E-2</v>
      </c>
      <c r="AB263" s="5">
        <f t="shared" si="465"/>
        <v>2.3819692621936454E-2</v>
      </c>
      <c r="AC263" s="5">
        <f t="shared" si="466"/>
        <v>2.6855028260806177E-3</v>
      </c>
      <c r="AD263" s="5">
        <f t="shared" si="467"/>
        <v>2.9893062202521557E-2</v>
      </c>
      <c r="AE263" s="5">
        <f t="shared" si="468"/>
        <v>3.62232170545276E-2</v>
      </c>
      <c r="AF263" s="5">
        <f t="shared" si="469"/>
        <v>2.1946922748997233E-2</v>
      </c>
      <c r="AG263" s="5">
        <f t="shared" si="470"/>
        <v>8.8648010367749826E-3</v>
      </c>
      <c r="AH263" s="5">
        <f t="shared" si="471"/>
        <v>3.231533659026624E-3</v>
      </c>
      <c r="AI263" s="5">
        <f t="shared" si="472"/>
        <v>6.8291354509477714E-3</v>
      </c>
      <c r="AJ263" s="5">
        <f t="shared" si="473"/>
        <v>7.2159376828894407E-3</v>
      </c>
      <c r="AK263" s="5">
        <f t="shared" si="474"/>
        <v>5.0830989288321894E-3</v>
      </c>
      <c r="AL263" s="5">
        <f t="shared" si="475"/>
        <v>2.7508015500192891E-4</v>
      </c>
      <c r="AM263" s="5">
        <f t="shared" si="476"/>
        <v>1.2634482098268928E-2</v>
      </c>
      <c r="AN263" s="5">
        <f t="shared" si="477"/>
        <v>1.5309960027398392E-2</v>
      </c>
      <c r="AO263" s="5">
        <f t="shared" si="478"/>
        <v>9.2759985814001578E-3</v>
      </c>
      <c r="AP263" s="5">
        <f t="shared" si="479"/>
        <v>3.7467613469991607E-3</v>
      </c>
      <c r="AQ263" s="5">
        <f t="shared" si="480"/>
        <v>1.1350438824599275E-3</v>
      </c>
      <c r="AR263" s="5">
        <f t="shared" si="481"/>
        <v>7.8316864533242193E-4</v>
      </c>
      <c r="AS263" s="5">
        <f t="shared" si="482"/>
        <v>1.6550546348080976E-3</v>
      </c>
      <c r="AT263" s="5">
        <f t="shared" si="483"/>
        <v>1.7487969293236252E-3</v>
      </c>
      <c r="AU263" s="5">
        <f t="shared" si="484"/>
        <v>1.2318991916003411E-3</v>
      </c>
      <c r="AV263" s="5">
        <f t="shared" si="485"/>
        <v>6.508369809062911E-4</v>
      </c>
      <c r="AW263" s="5">
        <f t="shared" si="486"/>
        <v>1.9567277986136976E-5</v>
      </c>
      <c r="AX263" s="5">
        <f t="shared" si="487"/>
        <v>4.4500330547716186E-3</v>
      </c>
      <c r="AY263" s="5">
        <f t="shared" si="488"/>
        <v>5.3923720544500689E-3</v>
      </c>
      <c r="AZ263" s="5">
        <f t="shared" si="489"/>
        <v>3.2671303803502149E-3</v>
      </c>
      <c r="BA263" s="5">
        <f t="shared" si="490"/>
        <v>1.3196593032310619E-3</v>
      </c>
      <c r="BB263" s="5">
        <f t="shared" si="491"/>
        <v>3.9977758932081852E-4</v>
      </c>
      <c r="BC263" s="5">
        <f t="shared" si="492"/>
        <v>9.6886898327079208E-5</v>
      </c>
      <c r="BD263" s="5">
        <f t="shared" si="493"/>
        <v>1.5816873961133643E-4</v>
      </c>
      <c r="BE263" s="5">
        <f t="shared" si="494"/>
        <v>3.3425483404584441E-4</v>
      </c>
      <c r="BF263" s="5">
        <f t="shared" si="495"/>
        <v>3.5318702784620042E-4</v>
      </c>
      <c r="BG263" s="5">
        <f t="shared" si="496"/>
        <v>2.4879436073560571E-4</v>
      </c>
      <c r="BH263" s="5">
        <f t="shared" si="497"/>
        <v>1.3144303666383497E-4</v>
      </c>
      <c r="BI263" s="5">
        <f t="shared" si="498"/>
        <v>5.5555188104189735E-5</v>
      </c>
      <c r="BJ263" s="8">
        <f t="shared" si="499"/>
        <v>0.57431265325812031</v>
      </c>
      <c r="BK263" s="8">
        <f t="shared" si="500"/>
        <v>0.21218889020543907</v>
      </c>
      <c r="BL263" s="8">
        <f t="shared" si="501"/>
        <v>0.20188124891413325</v>
      </c>
      <c r="BM263" s="8">
        <f t="shared" si="502"/>
        <v>0.63925469899339415</v>
      </c>
      <c r="BN263" s="8">
        <f t="shared" si="503"/>
        <v>0.35442252852011624</v>
      </c>
    </row>
    <row r="264" spans="1:66" x14ac:dyDescent="0.25">
      <c r="A264" t="s">
        <v>298</v>
      </c>
      <c r="B264" t="s">
        <v>366</v>
      </c>
      <c r="C264" t="s">
        <v>330</v>
      </c>
      <c r="D264" s="16"/>
      <c r="E264">
        <f>VLOOKUP(A264,home!$A$2:$E$405,3,FALSE)</f>
        <v>1.7333333333333301</v>
      </c>
      <c r="F264">
        <f>VLOOKUP(B264,home!$B$2:$E$405,3,FALSE)</f>
        <v>1.1499999999999999</v>
      </c>
      <c r="G264">
        <f>VLOOKUP(C264,away!$B$2:$E$405,4,FALSE)</f>
        <v>1.24</v>
      </c>
      <c r="H264">
        <f>VLOOKUP(A264,away!$A$2:$E$405,3,FALSE)</f>
        <v>1.4666666666666699</v>
      </c>
      <c r="I264">
        <f>VLOOKUP(C264,away!$B$2:$E$405,3,FALSE)</f>
        <v>0.82</v>
      </c>
      <c r="J264">
        <f>VLOOKUP(B264,home!$B$2:$E$405,4,FALSE)</f>
        <v>0.8</v>
      </c>
      <c r="K264" s="3">
        <f t="shared" si="448"/>
        <v>2.4717333333333285</v>
      </c>
      <c r="L264" s="3">
        <f t="shared" si="449"/>
        <v>0.96213333333333539</v>
      </c>
      <c r="M264" s="5">
        <f t="shared" si="450"/>
        <v>3.2261953067208297E-2</v>
      </c>
      <c r="N264" s="5">
        <f t="shared" si="451"/>
        <v>7.9742944794654158E-2</v>
      </c>
      <c r="O264" s="5">
        <f t="shared" si="452"/>
        <v>3.1040300444396741E-2</v>
      </c>
      <c r="P264" s="5">
        <f t="shared" si="453"/>
        <v>7.672334528509675E-2</v>
      </c>
      <c r="Q264" s="5">
        <f t="shared" si="454"/>
        <v>9.855164737355307E-2</v>
      </c>
      <c r="R264" s="5">
        <f t="shared" si="455"/>
        <v>1.4932453867117822E-2</v>
      </c>
      <c r="S264" s="5">
        <f t="shared" si="456"/>
        <v>4.5614657143303171E-2</v>
      </c>
      <c r="T264" s="5">
        <f t="shared" si="457"/>
        <v>9.4819824993008062E-2</v>
      </c>
      <c r="U264" s="5">
        <f t="shared" si="458"/>
        <v>3.6909043971817282E-2</v>
      </c>
      <c r="V264" s="5">
        <f t="shared" si="459"/>
        <v>1.2053100590436253E-2</v>
      </c>
      <c r="W264" s="5">
        <f t="shared" si="460"/>
        <v>8.119779728937436E-2</v>
      </c>
      <c r="X264" s="5">
        <f t="shared" si="461"/>
        <v>7.8123107365350219E-2</v>
      </c>
      <c r="Y264" s="5">
        <f t="shared" si="462"/>
        <v>3.7582422849891224E-2</v>
      </c>
      <c r="Z264" s="5">
        <f t="shared" si="463"/>
        <v>4.7890038713387754E-3</v>
      </c>
      <c r="AA264" s="5">
        <f t="shared" si="464"/>
        <v>1.1837140502250406E-2</v>
      </c>
      <c r="AB264" s="5">
        <f t="shared" si="465"/>
        <v>1.4629127375381173E-2</v>
      </c>
      <c r="AC264" s="5">
        <f t="shared" si="466"/>
        <v>1.7914953033639788E-3</v>
      </c>
      <c r="AD264" s="5">
        <f t="shared" si="467"/>
        <v>5.0174825538347317E-2</v>
      </c>
      <c r="AE264" s="5">
        <f t="shared" si="468"/>
        <v>4.8274872144628667E-2</v>
      </c>
      <c r="AF264" s="5">
        <f t="shared" si="469"/>
        <v>2.3223431826376078E-2</v>
      </c>
      <c r="AG264" s="5">
        <f t="shared" si="470"/>
        <v>7.4480126248502292E-3</v>
      </c>
      <c r="AH264" s="5">
        <f t="shared" si="471"/>
        <v>1.1519150645193559E-3</v>
      </c>
      <c r="AI264" s="5">
        <f t="shared" si="472"/>
        <v>2.8472268621413032E-3</v>
      </c>
      <c r="AJ264" s="5">
        <f t="shared" si="473"/>
        <v>3.5187927713583589E-3</v>
      </c>
      <c r="AK264" s="5">
        <f t="shared" si="474"/>
        <v>2.8991724620196059E-3</v>
      </c>
      <c r="AL264" s="5">
        <f t="shared" si="475"/>
        <v>1.7041685287966045E-4</v>
      </c>
      <c r="AM264" s="5">
        <f t="shared" si="476"/>
        <v>2.4803757755463472E-2</v>
      </c>
      <c r="AN264" s="5">
        <f t="shared" si="477"/>
        <v>2.386452212845664E-2</v>
      </c>
      <c r="AO264" s="5">
        <f t="shared" si="478"/>
        <v>1.1480426111929565E-2</v>
      </c>
      <c r="AP264" s="5">
        <f t="shared" si="479"/>
        <v>3.6819002143859522E-3</v>
      </c>
      <c r="AQ264" s="5">
        <f t="shared" si="480"/>
        <v>8.8561973156696958E-4</v>
      </c>
      <c r="AR264" s="5">
        <f t="shared" si="481"/>
        <v>2.2165917614857842E-4</v>
      </c>
      <c r="AS264" s="5">
        <f t="shared" si="482"/>
        <v>5.478823743256451E-4</v>
      </c>
      <c r="AT264" s="5">
        <f t="shared" si="483"/>
        <v>6.771095636832527E-4</v>
      </c>
      <c r="AU264" s="5">
        <f t="shared" si="484"/>
        <v>5.5787809295822731E-4</v>
      </c>
      <c r="AV264" s="5">
        <f t="shared" si="485"/>
        <v>3.4473146957532001E-4</v>
      </c>
      <c r="AW264" s="5">
        <f t="shared" si="486"/>
        <v>1.1257628571070406E-5</v>
      </c>
      <c r="AX264" s="5">
        <f t="shared" si="487"/>
        <v>1.0218045806017352E-2</v>
      </c>
      <c r="AY264" s="5">
        <f t="shared" si="488"/>
        <v>9.8311224714961818E-3</v>
      </c>
      <c r="AZ264" s="5">
        <f t="shared" si="489"/>
        <v>4.7294253169544399E-3</v>
      </c>
      <c r="BA264" s="5">
        <f t="shared" si="490"/>
        <v>1.5167792483174805E-3</v>
      </c>
      <c r="BB264" s="5">
        <f t="shared" si="491"/>
        <v>3.6483596852863206E-4</v>
      </c>
      <c r="BC264" s="5">
        <f t="shared" si="492"/>
        <v>7.020416930406974E-5</v>
      </c>
      <c r="BD264" s="5">
        <f t="shared" si="493"/>
        <v>3.5544280335292114E-5</v>
      </c>
      <c r="BE264" s="5">
        <f t="shared" si="494"/>
        <v>8.7855982514085856E-5</v>
      </c>
      <c r="BF264" s="5">
        <f t="shared" si="495"/>
        <v>1.0857828025640804E-4</v>
      </c>
      <c r="BG264" s="5">
        <f t="shared" si="496"/>
        <v>8.9458851528590583E-5</v>
      </c>
      <c r="BH264" s="5">
        <f t="shared" si="497"/>
        <v>5.5279606321233649E-5</v>
      </c>
      <c r="BI264" s="5">
        <f t="shared" si="498"/>
        <v>2.7327289119547386E-5</v>
      </c>
      <c r="BJ264" s="8">
        <f t="shared" si="499"/>
        <v>0.69058552572245424</v>
      </c>
      <c r="BK264" s="8">
        <f t="shared" si="500"/>
        <v>0.17844609071378428</v>
      </c>
      <c r="BL264" s="8">
        <f t="shared" si="501"/>
        <v>0.1225184782877682</v>
      </c>
      <c r="BM264" s="8">
        <f t="shared" si="502"/>
        <v>0.6532665889203938</v>
      </c>
      <c r="BN264" s="8">
        <f t="shared" si="503"/>
        <v>0.33325264483202688</v>
      </c>
    </row>
    <row r="265" spans="1:66" x14ac:dyDescent="0.25">
      <c r="A265" t="s">
        <v>304</v>
      </c>
      <c r="B265" t="s">
        <v>310</v>
      </c>
      <c r="C265" t="s">
        <v>376</v>
      </c>
      <c r="D265" s="16"/>
      <c r="E265">
        <f>VLOOKUP(A265,home!$A$2:$E$405,3,FALSE)</f>
        <v>1.3018867924528299</v>
      </c>
      <c r="F265">
        <f>VLOOKUP(B265,home!$B$2:$E$405,3,FALSE)</f>
        <v>0.92</v>
      </c>
      <c r="G265">
        <f>VLOOKUP(C265,away!$B$2:$E$405,4,FALSE)</f>
        <v>0.77</v>
      </c>
      <c r="H265">
        <f>VLOOKUP(A265,away!$A$2:$E$405,3,FALSE)</f>
        <v>1.2641509433962299</v>
      </c>
      <c r="I265">
        <f>VLOOKUP(C265,away!$B$2:$E$405,3,FALSE)</f>
        <v>1.28</v>
      </c>
      <c r="J265">
        <f>VLOOKUP(B265,home!$B$2:$E$405,4,FALSE)</f>
        <v>1.27</v>
      </c>
      <c r="K265" s="3">
        <f t="shared" si="448"/>
        <v>0.92225660377358465</v>
      </c>
      <c r="L265" s="3">
        <f t="shared" si="449"/>
        <v>2.0550037735849114</v>
      </c>
      <c r="M265" s="5">
        <f t="shared" si="450"/>
        <v>5.093217785039552E-2</v>
      </c>
      <c r="N265" s="5">
        <f t="shared" si="451"/>
        <v>4.6972537367097965E-2</v>
      </c>
      <c r="O265" s="5">
        <f t="shared" si="452"/>
        <v>0.10466581767946062</v>
      </c>
      <c r="P265" s="5">
        <f t="shared" si="453"/>
        <v>9.6528741544244567E-2</v>
      </c>
      <c r="Q265" s="5">
        <f t="shared" si="454"/>
        <v>2.1660366391403785E-2</v>
      </c>
      <c r="R265" s="5">
        <f t="shared" si="455"/>
        <v>0.10754432514832099</v>
      </c>
      <c r="S265" s="5">
        <f t="shared" si="456"/>
        <v>4.5736302360194533E-2</v>
      </c>
      <c r="T265" s="5">
        <f t="shared" si="457"/>
        <v>4.4512134671566561E-2</v>
      </c>
      <c r="U265" s="5">
        <f t="shared" si="458"/>
        <v>9.9183464066412624E-2</v>
      </c>
      <c r="V265" s="5">
        <f t="shared" si="459"/>
        <v>9.6312562576071556E-3</v>
      </c>
      <c r="W265" s="5">
        <f t="shared" si="460"/>
        <v>6.6588053148758505E-3</v>
      </c>
      <c r="X265" s="5">
        <f t="shared" si="461"/>
        <v>1.3683870049637135E-2</v>
      </c>
      <c r="Y265" s="5">
        <f t="shared" si="462"/>
        <v>1.4060202294624935E-2</v>
      </c>
      <c r="Z265" s="5">
        <f t="shared" si="463"/>
        <v>7.3667998002480764E-2</v>
      </c>
      <c r="AA265" s="5">
        <f t="shared" si="464"/>
        <v>6.7940797644567133E-2</v>
      </c>
      <c r="AB265" s="5">
        <f t="shared" si="465"/>
        <v>3.1329424646673418E-2</v>
      </c>
      <c r="AC265" s="5">
        <f t="shared" si="466"/>
        <v>1.1408468639999086E-3</v>
      </c>
      <c r="AD265" s="5">
        <f t="shared" si="467"/>
        <v>1.5352817937217239E-3</v>
      </c>
      <c r="AE265" s="5">
        <f t="shared" si="468"/>
        <v>3.1550098796143534E-3</v>
      </c>
      <c r="AF265" s="5">
        <f t="shared" si="469"/>
        <v>3.2417786041525876E-3</v>
      </c>
      <c r="AG265" s="5">
        <f t="shared" si="470"/>
        <v>2.2206224215534647E-3</v>
      </c>
      <c r="AH265" s="5">
        <f t="shared" si="471"/>
        <v>3.784700347188593E-2</v>
      </c>
      <c r="AI265" s="5">
        <f t="shared" si="472"/>
        <v>3.4904648884988586E-2</v>
      </c>
      <c r="AJ265" s="5">
        <f t="shared" si="473"/>
        <v>1.6095521468289502E-2</v>
      </c>
      <c r="AK265" s="5">
        <f t="shared" si="474"/>
        <v>4.9480669884365003E-3</v>
      </c>
      <c r="AL265" s="5">
        <f t="shared" si="475"/>
        <v>8.6487180972375337E-5</v>
      </c>
      <c r="AM265" s="5">
        <f t="shared" si="476"/>
        <v>2.8318475458264297E-4</v>
      </c>
      <c r="AN265" s="5">
        <f t="shared" si="477"/>
        <v>5.8194573928904822E-4</v>
      </c>
      <c r="AO265" s="5">
        <f t="shared" si="478"/>
        <v>5.9795034513032772E-4</v>
      </c>
      <c r="AP265" s="5">
        <f t="shared" si="479"/>
        <v>4.0959673855307452E-4</v>
      </c>
      <c r="AQ265" s="5">
        <f t="shared" si="480"/>
        <v>2.1043071084366017E-4</v>
      </c>
      <c r="AR265" s="5">
        <f t="shared" si="481"/>
        <v>1.5555146990721355E-2</v>
      </c>
      <c r="AS265" s="5">
        <f t="shared" si="482"/>
        <v>1.4345837034861572E-2</v>
      </c>
      <c r="AT265" s="5">
        <f t="shared" si="483"/>
        <v>6.6152714710303725E-3</v>
      </c>
      <c r="AU265" s="5">
        <f t="shared" si="484"/>
        <v>2.0336592666375859E-3</v>
      </c>
      <c r="AV265" s="5">
        <f t="shared" si="485"/>
        <v>4.6888892212046455E-4</v>
      </c>
      <c r="AW265" s="5">
        <f t="shared" si="486"/>
        <v>4.5531676149882422E-6</v>
      </c>
      <c r="AX265" s="5">
        <f t="shared" si="487"/>
        <v>4.3528168333640695E-5</v>
      </c>
      <c r="AY265" s="5">
        <f t="shared" si="488"/>
        <v>8.9450550182870853E-5</v>
      </c>
      <c r="AZ265" s="5">
        <f t="shared" si="489"/>
        <v>9.1910609087523073E-5</v>
      </c>
      <c r="BA265" s="5">
        <f t="shared" si="490"/>
        <v>6.2958882835782522E-5</v>
      </c>
      <c r="BB265" s="5">
        <f t="shared" si="491"/>
        <v>3.2345185452055848E-5</v>
      </c>
      <c r="BC265" s="5">
        <f t="shared" si="492"/>
        <v>1.3293895632255702E-5</v>
      </c>
      <c r="BD265" s="5">
        <f t="shared" si="493"/>
        <v>5.3276476274333965E-3</v>
      </c>
      <c r="BE265" s="5">
        <f t="shared" si="494"/>
        <v>4.9134582069791204E-3</v>
      </c>
      <c r="BF265" s="5">
        <f t="shared" si="495"/>
        <v>2.265734639376005E-3</v>
      </c>
      <c r="BG265" s="5">
        <f t="shared" si="496"/>
        <v>6.965295778543607E-4</v>
      </c>
      <c r="BH265" s="5">
        <f t="shared" si="497"/>
        <v>1.6059475072495278E-4</v>
      </c>
      <c r="BI265" s="5">
        <f t="shared" si="498"/>
        <v>2.962191387749209E-5</v>
      </c>
      <c r="BJ265" s="8">
        <f t="shared" si="499"/>
        <v>0.16011720436817123</v>
      </c>
      <c r="BK265" s="8">
        <f t="shared" si="500"/>
        <v>0.20414526260759691</v>
      </c>
      <c r="BL265" s="8">
        <f t="shared" si="501"/>
        <v>0.55687146040065194</v>
      </c>
      <c r="BM265" s="8">
        <f t="shared" si="502"/>
        <v>0.56641306201540942</v>
      </c>
      <c r="BN265" s="8">
        <f t="shared" si="503"/>
        <v>0.42830396598092346</v>
      </c>
    </row>
    <row r="266" spans="1:66" x14ac:dyDescent="0.25">
      <c r="A266" t="s">
        <v>304</v>
      </c>
      <c r="B266" t="s">
        <v>327</v>
      </c>
      <c r="C266" t="s">
        <v>378</v>
      </c>
      <c r="D266" s="16"/>
      <c r="E266">
        <f>VLOOKUP(A266,home!$A$2:$E$405,3,FALSE)</f>
        <v>1.3018867924528299</v>
      </c>
      <c r="F266">
        <f>VLOOKUP(B266,home!$B$2:$E$405,3,FALSE)</f>
        <v>0.92</v>
      </c>
      <c r="G266">
        <f>VLOOKUP(C266,away!$B$2:$E$405,4,FALSE)</f>
        <v>0.77</v>
      </c>
      <c r="H266">
        <f>VLOOKUP(A266,away!$A$2:$E$405,3,FALSE)</f>
        <v>1.2641509433962299</v>
      </c>
      <c r="I266">
        <f>VLOOKUP(C266,away!$B$2:$E$405,3,FALSE)</f>
        <v>0.77</v>
      </c>
      <c r="J266">
        <f>VLOOKUP(B266,home!$B$2:$E$405,4,FALSE)</f>
        <v>1.42</v>
      </c>
      <c r="K266" s="3">
        <f t="shared" si="448"/>
        <v>0.92225660377358465</v>
      </c>
      <c r="L266" s="3">
        <f t="shared" si="449"/>
        <v>1.3822226415094376</v>
      </c>
      <c r="M266" s="5">
        <f t="shared" si="450"/>
        <v>9.9810764048536241E-2</v>
      </c>
      <c r="N266" s="5">
        <f t="shared" si="451"/>
        <v>9.2051136271449632E-2</v>
      </c>
      <c r="O266" s="5">
        <f t="shared" si="452"/>
        <v>0.13796069793424298</v>
      </c>
      <c r="P266" s="5">
        <f t="shared" si="453"/>
        <v>0.12723516473106833</v>
      </c>
      <c r="Q266" s="5">
        <f t="shared" si="454"/>
        <v>4.2447384155603285E-2</v>
      </c>
      <c r="R266" s="5">
        <f t="shared" si="455"/>
        <v>9.5346200161577493E-2</v>
      </c>
      <c r="S266" s="5">
        <f t="shared" si="456"/>
        <v>4.0548700579703431E-2</v>
      </c>
      <c r="T266" s="5">
        <f t="shared" si="457"/>
        <v>5.8671735452723826E-2</v>
      </c>
      <c r="U266" s="5">
        <f t="shared" si="458"/>
        <v>8.7933662743732877E-2</v>
      </c>
      <c r="V266" s="5">
        <f t="shared" si="459"/>
        <v>5.7433357871106436E-3</v>
      </c>
      <c r="W266" s="5">
        <f t="shared" si="460"/>
        <v>1.3049126783473119E-2</v>
      </c>
      <c r="X266" s="5">
        <f t="shared" si="461"/>
        <v>1.8036798492043767E-2</v>
      </c>
      <c r="Y266" s="5">
        <f t="shared" si="462"/>
        <v>1.2465435628023092E-2</v>
      </c>
      <c r="Z266" s="5">
        <f t="shared" si="463"/>
        <v>4.3929892215074394E-2</v>
      </c>
      <c r="AA266" s="5">
        <f t="shared" si="464"/>
        <v>4.0514633198414148E-2</v>
      </c>
      <c r="AB266" s="5">
        <f t="shared" si="465"/>
        <v>1.8682444008350976E-2</v>
      </c>
      <c r="AC266" s="5">
        <f t="shared" si="466"/>
        <v>4.5758734162148432E-4</v>
      </c>
      <c r="AD266" s="5">
        <f t="shared" si="467"/>
        <v>3.0086608373842091E-3</v>
      </c>
      <c r="AE266" s="5">
        <f t="shared" si="468"/>
        <v>4.1586391300551979E-3</v>
      </c>
      <c r="AF266" s="5">
        <f t="shared" si="469"/>
        <v>2.8740825817147038E-3</v>
      </c>
      <c r="AG266" s="5">
        <f t="shared" si="470"/>
        <v>1.324207339337987E-3</v>
      </c>
      <c r="AH266" s="5">
        <f t="shared" si="471"/>
        <v>1.5180222914686257E-2</v>
      </c>
      <c r="AI266" s="5">
        <f t="shared" si="472"/>
        <v>1.4000060829824494E-2</v>
      </c>
      <c r="AJ266" s="5">
        <f t="shared" si="473"/>
        <v>6.4558242767687657E-3</v>
      </c>
      <c r="AK266" s="5">
        <f t="shared" si="474"/>
        <v>1.9846421906839404E-3</v>
      </c>
      <c r="AL266" s="5">
        <f t="shared" si="475"/>
        <v>2.3332634048066908E-5</v>
      </c>
      <c r="AM266" s="5">
        <f t="shared" si="476"/>
        <v>5.5495146515851027E-4</v>
      </c>
      <c r="AN266" s="5">
        <f t="shared" si="477"/>
        <v>7.6706648008092874E-4</v>
      </c>
      <c r="AO266" s="5">
        <f t="shared" si="478"/>
        <v>5.3012832815540404E-4</v>
      </c>
      <c r="AP266" s="5">
        <f t="shared" si="479"/>
        <v>2.4425179269398144E-4</v>
      </c>
      <c r="AQ266" s="5">
        <f t="shared" si="480"/>
        <v>8.4402589522722667E-5</v>
      </c>
      <c r="AR266" s="5">
        <f t="shared" si="481"/>
        <v>4.1964895631679475E-3</v>
      </c>
      <c r="AS266" s="5">
        <f t="shared" si="482"/>
        <v>3.8702402122985651E-3</v>
      </c>
      <c r="AT266" s="5">
        <f t="shared" si="483"/>
        <v>1.7846772969912158E-3</v>
      </c>
      <c r="AU266" s="5">
        <f t="shared" si="484"/>
        <v>5.4864347425164666E-4</v>
      </c>
      <c r="AV266" s="5">
        <f t="shared" si="485"/>
        <v>1.264975168114659E-4</v>
      </c>
      <c r="AW266" s="5">
        <f t="shared" si="486"/>
        <v>8.2621113759497202E-7</v>
      </c>
      <c r="AX266" s="5">
        <f t="shared" si="487"/>
        <v>8.5301275586043679E-5</v>
      </c>
      <c r="AY266" s="5">
        <f t="shared" si="488"/>
        <v>1.1790535446466581E-4</v>
      </c>
      <c r="AZ266" s="5">
        <f t="shared" si="489"/>
        <v>8.148572524812849E-5</v>
      </c>
      <c r="BA266" s="5">
        <f t="shared" si="490"/>
        <v>3.7543804799260135E-5</v>
      </c>
      <c r="BB266" s="5">
        <f t="shared" si="491"/>
        <v>1.2973474260487015E-5</v>
      </c>
      <c r="BC266" s="5">
        <f t="shared" si="492"/>
        <v>3.5864459723770127E-6</v>
      </c>
      <c r="BD266" s="5">
        <f t="shared" si="493"/>
        <v>9.6674714817812993E-4</v>
      </c>
      <c r="BE266" s="5">
        <f t="shared" si="494"/>
        <v>8.9158894158656047E-4</v>
      </c>
      <c r="BF266" s="5">
        <f t="shared" si="495"/>
        <v>4.1113689461485311E-4</v>
      </c>
      <c r="BG266" s="5">
        <f t="shared" si="496"/>
        <v>1.2639123870450422E-4</v>
      </c>
      <c r="BH266" s="5">
        <f t="shared" si="497"/>
        <v>2.9141288638588119E-5</v>
      </c>
      <c r="BI266" s="5">
        <f t="shared" si="498"/>
        <v>5.3751491778820073E-6</v>
      </c>
      <c r="BJ266" s="8">
        <f t="shared" si="499"/>
        <v>0.25060680340775138</v>
      </c>
      <c r="BK266" s="8">
        <f t="shared" si="500"/>
        <v>0.27393679047655289</v>
      </c>
      <c r="BL266" s="8">
        <f t="shared" si="501"/>
        <v>0.43101531698270323</v>
      </c>
      <c r="BM266" s="8">
        <f t="shared" si="502"/>
        <v>0.40452037663627677</v>
      </c>
      <c r="BN266" s="8">
        <f t="shared" si="503"/>
        <v>0.59485134730247802</v>
      </c>
    </row>
    <row r="267" spans="1:66" x14ac:dyDescent="0.25">
      <c r="A267" t="s">
        <v>304</v>
      </c>
      <c r="B267" t="s">
        <v>335</v>
      </c>
      <c r="C267" t="s">
        <v>305</v>
      </c>
      <c r="D267" s="16"/>
      <c r="E267">
        <f>VLOOKUP(A267,home!$A$2:$E$405,3,FALSE)</f>
        <v>1.3018867924528299</v>
      </c>
      <c r="F267">
        <f>VLOOKUP(B267,home!$B$2:$E$405,3,FALSE)</f>
        <v>0.77</v>
      </c>
      <c r="G267">
        <f>VLOOKUP(C267,away!$B$2:$E$405,4,FALSE)</f>
        <v>1.73</v>
      </c>
      <c r="H267">
        <f>VLOOKUP(A267,away!$A$2:$E$405,3,FALSE)</f>
        <v>1.2641509433962299</v>
      </c>
      <c r="I267">
        <f>VLOOKUP(C267,away!$B$2:$E$405,3,FALSE)</f>
        <v>0.38</v>
      </c>
      <c r="J267">
        <f>VLOOKUP(B267,home!$B$2:$E$405,4,FALSE)</f>
        <v>0.95</v>
      </c>
      <c r="K267" s="3">
        <f t="shared" si="448"/>
        <v>1.7342433962264148</v>
      </c>
      <c r="L267" s="3">
        <f t="shared" si="449"/>
        <v>0.456358490566039</v>
      </c>
      <c r="M267" s="5">
        <f t="shared" si="450"/>
        <v>0.11184940767232737</v>
      </c>
      <c r="N267" s="5">
        <f t="shared" si="451"/>
        <v>0.19397409662756984</v>
      </c>
      <c r="O267" s="5">
        <f t="shared" si="452"/>
        <v>5.104342685604886E-2</v>
      </c>
      <c r="P267" s="5">
        <f t="shared" si="453"/>
        <v>8.8521725945868768E-2</v>
      </c>
      <c r="Q267" s="5">
        <f t="shared" si="454"/>
        <v>0.16819914805767378</v>
      </c>
      <c r="R267" s="5">
        <f t="shared" si="455"/>
        <v>1.1647050616672238E-2</v>
      </c>
      <c r="S267" s="5">
        <f t="shared" si="456"/>
        <v>1.7514835633712131E-2</v>
      </c>
      <c r="T267" s="5">
        <f t="shared" si="457"/>
        <v>7.6759109322093719E-2</v>
      </c>
      <c r="U267" s="5">
        <f t="shared" si="458"/>
        <v>2.0198820617478623E-2</v>
      </c>
      <c r="V267" s="5">
        <f t="shared" si="459"/>
        <v>1.5402092988940606E-3</v>
      </c>
      <c r="W267" s="5">
        <f t="shared" si="460"/>
        <v>9.7232753923309906E-2</v>
      </c>
      <c r="X267" s="5">
        <f t="shared" si="461"/>
        <v>4.4372992814020816E-2</v>
      </c>
      <c r="Y267" s="5">
        <f t="shared" si="462"/>
        <v>1.0124996011252118E-2</v>
      </c>
      <c r="Z267" s="5">
        <f t="shared" si="463"/>
        <v>1.7717434796569321E-3</v>
      </c>
      <c r="AA267" s="5">
        <f t="shared" si="464"/>
        <v>3.0726344294022437E-3</v>
      </c>
      <c r="AB267" s="5">
        <f t="shared" si="465"/>
        <v>2.6643479841043801E-3</v>
      </c>
      <c r="AC267" s="5">
        <f t="shared" si="466"/>
        <v>7.6186135164548979E-5</v>
      </c>
      <c r="AD267" s="5">
        <f t="shared" si="467"/>
        <v>4.2156315347102083E-2</v>
      </c>
      <c r="AE267" s="5">
        <f t="shared" si="468"/>
        <v>1.9238392439629451E-2</v>
      </c>
      <c r="AF267" s="5">
        <f t="shared" si="469"/>
        <v>4.3898018673331962E-3</v>
      </c>
      <c r="AG267" s="5">
        <f t="shared" si="470"/>
        <v>6.6777445135338554E-4</v>
      </c>
      <c r="AH267" s="5">
        <f t="shared" si="471"/>
        <v>2.021375450116148E-4</v>
      </c>
      <c r="AI267" s="5">
        <f t="shared" si="472"/>
        <v>3.5055570256581266E-4</v>
      </c>
      <c r="AJ267" s="5">
        <f t="shared" si="473"/>
        <v>3.03974456092136E-4</v>
      </c>
      <c r="AK267" s="5">
        <f t="shared" si="474"/>
        <v>1.757218976997677E-4</v>
      </c>
      <c r="AL267" s="5">
        <f t="shared" si="475"/>
        <v>2.4118601316758459E-6</v>
      </c>
      <c r="AM267" s="5">
        <f t="shared" si="476"/>
        <v>1.4621862299990004E-2</v>
      </c>
      <c r="AN267" s="5">
        <f t="shared" si="477"/>
        <v>6.6728110084879099E-3</v>
      </c>
      <c r="AO267" s="5">
        <f t="shared" si="478"/>
        <v>1.5225969798329955E-3</v>
      </c>
      <c r="AP267" s="5">
        <f t="shared" si="479"/>
        <v>2.3161668648566516E-4</v>
      </c>
      <c r="AQ267" s="5">
        <f t="shared" si="480"/>
        <v>2.6425060358626414E-5</v>
      </c>
      <c r="AR267" s="5">
        <f t="shared" si="481"/>
        <v>1.844943698564507E-5</v>
      </c>
      <c r="AS267" s="5">
        <f t="shared" si="482"/>
        <v>3.1995814256450332E-5</v>
      </c>
      <c r="AT267" s="5">
        <f t="shared" si="483"/>
        <v>2.7744264790567989E-5</v>
      </c>
      <c r="AU267" s="5">
        <f t="shared" si="484"/>
        <v>1.6038435998733188E-5</v>
      </c>
      <c r="AV267" s="5">
        <f t="shared" si="485"/>
        <v>6.953637929150763E-6</v>
      </c>
      <c r="AW267" s="5">
        <f t="shared" si="486"/>
        <v>5.3023183890017414E-8</v>
      </c>
      <c r="AX267" s="5">
        <f t="shared" si="487"/>
        <v>4.2263113557149436E-3</v>
      </c>
      <c r="AY267" s="5">
        <f t="shared" si="488"/>
        <v>1.9287130709561816E-3</v>
      </c>
      <c r="AZ267" s="5">
        <f t="shared" si="489"/>
        <v>4.4009229289827633E-4</v>
      </c>
      <c r="BA267" s="5">
        <f t="shared" si="490"/>
        <v>6.6946618165601504E-5</v>
      </c>
      <c r="BB267" s="5">
        <f t="shared" si="491"/>
        <v>7.6379144036387179E-6</v>
      </c>
      <c r="BC267" s="5">
        <f t="shared" si="492"/>
        <v>6.97125417663435E-7</v>
      </c>
      <c r="BD267" s="5">
        <f t="shared" si="493"/>
        <v>1.4032595357603718E-6</v>
      </c>
      <c r="BE267" s="5">
        <f t="shared" si="494"/>
        <v>2.4335935830841692E-6</v>
      </c>
      <c r="BF267" s="5">
        <f t="shared" si="495"/>
        <v>2.1102218002813505E-6</v>
      </c>
      <c r="BG267" s="5">
        <f t="shared" si="496"/>
        <v>1.2198794072369826E-6</v>
      </c>
      <c r="BH267" s="5">
        <f t="shared" si="497"/>
        <v>5.2889195154833287E-7</v>
      </c>
      <c r="BI267" s="5">
        <f t="shared" si="498"/>
        <v>1.8344547485799939E-7</v>
      </c>
      <c r="BJ267" s="8">
        <f t="shared" si="499"/>
        <v>0.68686109127404982</v>
      </c>
      <c r="BK267" s="8">
        <f t="shared" si="500"/>
        <v>0.22143348961705475</v>
      </c>
      <c r="BL267" s="8">
        <f t="shared" si="501"/>
        <v>8.9767730986788974E-2</v>
      </c>
      <c r="BM267" s="8">
        <f t="shared" si="502"/>
        <v>0.37267053953361723</v>
      </c>
      <c r="BN267" s="8">
        <f t="shared" si="503"/>
        <v>0.62523485577616089</v>
      </c>
    </row>
    <row r="268" spans="1:66" x14ac:dyDescent="0.25">
      <c r="A268" t="s">
        <v>304</v>
      </c>
      <c r="B268" t="s">
        <v>339</v>
      </c>
      <c r="C268" t="s">
        <v>459</v>
      </c>
      <c r="D268" s="16"/>
      <c r="E268">
        <f>VLOOKUP(A268,home!$A$2:$E$405,3,FALSE)</f>
        <v>1.3018867924528299</v>
      </c>
      <c r="F268">
        <f>VLOOKUP(B268,home!$B$2:$E$405,3,FALSE)</f>
        <v>1.54</v>
      </c>
      <c r="G268">
        <f>VLOOKUP(C268,away!$B$2:$E$405,4,FALSE)</f>
        <v>0.92</v>
      </c>
      <c r="H268">
        <f>VLOOKUP(A268,away!$A$2:$E$405,3,FALSE)</f>
        <v>1.2641509433962299</v>
      </c>
      <c r="I268">
        <f>VLOOKUP(C268,away!$B$2:$E$405,3,FALSE)</f>
        <v>2.2999999999999998</v>
      </c>
      <c r="J268">
        <f>VLOOKUP(B268,home!$B$2:$E$405,4,FALSE)</f>
        <v>0.63</v>
      </c>
      <c r="K268" s="3">
        <f t="shared" si="448"/>
        <v>1.8445132075471695</v>
      </c>
      <c r="L268" s="3">
        <f t="shared" si="449"/>
        <v>1.831754716981137</v>
      </c>
      <c r="M268" s="5">
        <f t="shared" si="450"/>
        <v>2.5317284757341036E-2</v>
      </c>
      <c r="N268" s="5">
        <f t="shared" si="451"/>
        <v>4.6698066114148173E-2</v>
      </c>
      <c r="O268" s="5">
        <f t="shared" si="452"/>
        <v>4.6375055775414072E-2</v>
      </c>
      <c r="P268" s="5">
        <f t="shared" si="453"/>
        <v>8.5539402878487908E-2</v>
      </c>
      <c r="Q268" s="5">
        <f t="shared" si="454"/>
        <v>4.3067599857228633E-2</v>
      </c>
      <c r="R268" s="5">
        <f t="shared" si="455"/>
        <v>4.2473863583439041E-2</v>
      </c>
      <c r="S268" s="5">
        <f t="shared" si="456"/>
        <v>7.2252904635504267E-2</v>
      </c>
      <c r="T268" s="5">
        <f t="shared" si="457"/>
        <v>7.8889279187534675E-2</v>
      </c>
      <c r="U268" s="5">
        <f t="shared" si="458"/>
        <v>7.8343602355210068E-2</v>
      </c>
      <c r="V268" s="5">
        <f t="shared" si="459"/>
        <v>2.7124509238979588E-2</v>
      </c>
      <c r="W268" s="5">
        <f t="shared" si="460"/>
        <v>2.6479585584671592E-2</v>
      </c>
      <c r="X268" s="5">
        <f t="shared" si="461"/>
        <v>4.8504105798427906E-2</v>
      </c>
      <c r="Y268" s="5">
        <f t="shared" si="462"/>
        <v>4.4423812294611231E-2</v>
      </c>
      <c r="Z268" s="5">
        <f t="shared" si="463"/>
        <v>2.5933899989125937E-2</v>
      </c>
      <c r="AA268" s="5">
        <f t="shared" si="464"/>
        <v>4.7835421053150189E-2</v>
      </c>
      <c r="AB268" s="5">
        <f t="shared" si="465"/>
        <v>4.4116532960557737E-2</v>
      </c>
      <c r="AC268" s="5">
        <f t="shared" si="466"/>
        <v>5.727841536703423E-3</v>
      </c>
      <c r="AD268" s="5">
        <f t="shared" si="467"/>
        <v>1.2210486335325593E-2</v>
      </c>
      <c r="AE268" s="5">
        <f t="shared" si="468"/>
        <v>2.236661594136637E-2</v>
      </c>
      <c r="AF268" s="5">
        <f t="shared" si="469"/>
        <v>2.0485077126751679E-2</v>
      </c>
      <c r="AG268" s="5">
        <f t="shared" si="470"/>
        <v>1.2507878884883262E-2</v>
      </c>
      <c r="AH268" s="5">
        <f t="shared" si="471"/>
        <v>1.1876135908699629E-2</v>
      </c>
      <c r="AI268" s="5">
        <f t="shared" si="472"/>
        <v>2.1905689538221671E-2</v>
      </c>
      <c r="AJ268" s="5">
        <f t="shared" si="473"/>
        <v>2.0202666836838874E-2</v>
      </c>
      <c r="AK268" s="5">
        <f t="shared" si="474"/>
        <v>1.2421361936074829E-2</v>
      </c>
      <c r="AL268" s="5">
        <f t="shared" si="475"/>
        <v>7.7410535849843534E-4</v>
      </c>
      <c r="AM268" s="5">
        <f t="shared" si="476"/>
        <v>4.5044806632164617E-3</v>
      </c>
      <c r="AN268" s="5">
        <f t="shared" si="477"/>
        <v>8.2511037023970737E-3</v>
      </c>
      <c r="AO268" s="5">
        <f t="shared" si="478"/>
        <v>7.5569990635831847E-3</v>
      </c>
      <c r="AP268" s="5">
        <f t="shared" si="479"/>
        <v>4.6141895603135112E-3</v>
      </c>
      <c r="AQ268" s="5">
        <f t="shared" si="480"/>
        <v>2.1130158730373497E-3</v>
      </c>
      <c r="AR268" s="5">
        <f t="shared" si="481"/>
        <v>4.3508335940539182E-3</v>
      </c>
      <c r="AS268" s="5">
        <f t="shared" si="482"/>
        <v>8.0251700280723724E-3</v>
      </c>
      <c r="AT268" s="5">
        <f t="shared" si="483"/>
        <v>7.4012660547955918E-3</v>
      </c>
      <c r="AU268" s="5">
        <f t="shared" si="484"/>
        <v>4.5505776635469996E-3</v>
      </c>
      <c r="AV268" s="5">
        <f t="shared" si="485"/>
        <v>2.0984001505953941E-3</v>
      </c>
      <c r="AW268" s="5">
        <f t="shared" si="486"/>
        <v>7.2651847197215057E-5</v>
      </c>
      <c r="AX268" s="5">
        <f t="shared" si="487"/>
        <v>1.3847623460739324E-3</v>
      </c>
      <c r="AY268" s="5">
        <f t="shared" si="488"/>
        <v>2.536544959318791E-3</v>
      </c>
      <c r="AZ268" s="5">
        <f t="shared" si="489"/>
        <v>2.323164097033462E-3</v>
      </c>
      <c r="BA268" s="5">
        <f t="shared" si="490"/>
        <v>1.418488931020756E-3</v>
      </c>
      <c r="BB268" s="5">
        <f t="shared" si="491"/>
        <v>6.4958094759570045E-4</v>
      </c>
      <c r="BC268" s="5">
        <f t="shared" si="492"/>
        <v>2.379745929639E-4</v>
      </c>
      <c r="BD268" s="5">
        <f t="shared" si="493"/>
        <v>1.3282766597847108E-3</v>
      </c>
      <c r="BE268" s="5">
        <f t="shared" si="494"/>
        <v>2.4500238422495374E-3</v>
      </c>
      <c r="BF268" s="5">
        <f t="shared" si="495"/>
        <v>2.259550667917368E-3</v>
      </c>
      <c r="BG268" s="5">
        <f t="shared" si="496"/>
        <v>1.3892570166985376E-3</v>
      </c>
      <c r="BH268" s="5">
        <f t="shared" si="497"/>
        <v>6.4062572899450758E-4</v>
      </c>
      <c r="BI268" s="5">
        <f t="shared" si="498"/>
        <v>2.3632852364498073E-4</v>
      </c>
      <c r="BJ268" s="8">
        <f t="shared" si="499"/>
        <v>0.39122281186150326</v>
      </c>
      <c r="BK268" s="8">
        <f t="shared" si="500"/>
        <v>0.21927259336483343</v>
      </c>
      <c r="BL268" s="8">
        <f t="shared" si="501"/>
        <v>0.36028063987795994</v>
      </c>
      <c r="BM268" s="8">
        <f t="shared" si="502"/>
        <v>0.70477477901524266</v>
      </c>
      <c r="BN268" s="8">
        <f t="shared" si="503"/>
        <v>0.28947127296605885</v>
      </c>
    </row>
    <row r="269" spans="1:66" x14ac:dyDescent="0.25">
      <c r="A269" t="s">
        <v>301</v>
      </c>
      <c r="B269" t="s">
        <v>319</v>
      </c>
      <c r="C269" t="s">
        <v>350</v>
      </c>
      <c r="D269" s="16"/>
      <c r="E269">
        <f>VLOOKUP(A269,home!$A$2:$E$405,3,FALSE)</f>
        <v>1.3534482758620701</v>
      </c>
      <c r="F269">
        <f>VLOOKUP(B269,home!$B$2:$E$405,3,FALSE)</f>
        <v>0.42</v>
      </c>
      <c r="G269">
        <f>VLOOKUP(C269,away!$B$2:$E$405,4,FALSE)</f>
        <v>1.48</v>
      </c>
      <c r="H269">
        <f>VLOOKUP(A269,away!$A$2:$E$405,3,FALSE)</f>
        <v>1.02586206896552</v>
      </c>
      <c r="I269">
        <f>VLOOKUP(C269,away!$B$2:$E$405,3,FALSE)</f>
        <v>0.62</v>
      </c>
      <c r="J269">
        <f>VLOOKUP(B269,home!$B$2:$E$405,4,FALSE)</f>
        <v>1.25</v>
      </c>
      <c r="K269" s="3">
        <f t="shared" si="448"/>
        <v>0.84130344827586268</v>
      </c>
      <c r="L269" s="3">
        <f t="shared" si="449"/>
        <v>0.795043103448278</v>
      </c>
      <c r="M269" s="5">
        <f t="shared" si="450"/>
        <v>0.19469003451214983</v>
      </c>
      <c r="N269" s="5">
        <f t="shared" si="451"/>
        <v>0.16379339738001839</v>
      </c>
      <c r="O269" s="5">
        <f t="shared" si="452"/>
        <v>0.15478696924899193</v>
      </c>
      <c r="P269" s="5">
        <f t="shared" si="453"/>
        <v>0.13022281097734686</v>
      </c>
      <c r="Q269" s="5">
        <f t="shared" si="454"/>
        <v>6.8899975010314043E-2</v>
      </c>
      <c r="R269" s="5">
        <f t="shared" si="455"/>
        <v>6.153115620253586E-2</v>
      </c>
      <c r="S269" s="5">
        <f t="shared" si="456"/>
        <v>2.177561442902657E-2</v>
      </c>
      <c r="T269" s="5">
        <f t="shared" si="457"/>
        <v>5.4778449959708875E-2</v>
      </c>
      <c r="U269" s="5">
        <f t="shared" si="458"/>
        <v>5.176637388959416E-2</v>
      </c>
      <c r="V269" s="5">
        <f t="shared" si="459"/>
        <v>1.6183455288084553E-3</v>
      </c>
      <c r="W269" s="5">
        <f t="shared" si="460"/>
        <v>1.9321928854099325E-2</v>
      </c>
      <c r="X269" s="5">
        <f t="shared" si="461"/>
        <v>1.5361766280769957E-2</v>
      </c>
      <c r="Y269" s="5">
        <f t="shared" si="462"/>
        <v>6.1066331691552282E-3</v>
      </c>
      <c r="Z269" s="5">
        <f t="shared" si="463"/>
        <v>1.630664046200829E-2</v>
      </c>
      <c r="AA269" s="5">
        <f t="shared" si="464"/>
        <v>1.3718832850482282E-2</v>
      </c>
      <c r="AB269" s="5">
        <f t="shared" si="465"/>
        <v>5.7708506917154619E-3</v>
      </c>
      <c r="AC269" s="5">
        <f t="shared" si="466"/>
        <v>6.765417668338144E-5</v>
      </c>
      <c r="AD269" s="5">
        <f t="shared" si="467"/>
        <v>4.0639013430736615E-3</v>
      </c>
      <c r="AE269" s="5">
        <f t="shared" si="468"/>
        <v>3.230976735904909E-3</v>
      </c>
      <c r="AF269" s="5">
        <f t="shared" si="469"/>
        <v>1.284382885641513E-3</v>
      </c>
      <c r="AG269" s="5">
        <f t="shared" si="470"/>
        <v>3.4037991847209442E-4</v>
      </c>
      <c r="AH269" s="5">
        <f t="shared" si="471"/>
        <v>3.2411205099325828E-3</v>
      </c>
      <c r="AI269" s="5">
        <f t="shared" si="472"/>
        <v>2.7267658612839044E-3</v>
      </c>
      <c r="AJ269" s="5">
        <f t="shared" si="473"/>
        <v>1.1470187608695257E-3</v>
      </c>
      <c r="AK269" s="5">
        <f t="shared" si="474"/>
        <v>3.2166361291887969E-4</v>
      </c>
      <c r="AL269" s="5">
        <f t="shared" si="475"/>
        <v>1.8100807438129475E-6</v>
      </c>
      <c r="AM269" s="5">
        <f t="shared" si="476"/>
        <v>6.8379484267615644E-4</v>
      </c>
      <c r="AN269" s="5">
        <f t="shared" si="477"/>
        <v>5.4364637384317848E-4</v>
      </c>
      <c r="AO269" s="5">
        <f t="shared" si="478"/>
        <v>2.1611115011934166E-4</v>
      </c>
      <c r="AP269" s="5">
        <f t="shared" si="479"/>
        <v>5.727255982688603E-5</v>
      </c>
      <c r="AQ269" s="5">
        <f t="shared" si="480"/>
        <v>1.1383538426798658E-5</v>
      </c>
      <c r="AR269" s="5">
        <f t="shared" si="481"/>
        <v>5.1536610177333343E-4</v>
      </c>
      <c r="AS269" s="5">
        <f t="shared" si="482"/>
        <v>4.3357927854639463E-4</v>
      </c>
      <c r="AT269" s="5">
        <f t="shared" si="483"/>
        <v>1.8238587107102124E-4</v>
      </c>
      <c r="AU269" s="5">
        <f t="shared" si="484"/>
        <v>5.114728741628236E-5</v>
      </c>
      <c r="AV269" s="5">
        <f t="shared" si="485"/>
        <v>1.0757597318318746E-5</v>
      </c>
      <c r="AW269" s="5">
        <f t="shared" si="486"/>
        <v>3.3630923344087167E-8</v>
      </c>
      <c r="AX269" s="5">
        <f t="shared" si="487"/>
        <v>9.587982650945023E-5</v>
      </c>
      <c r="AY269" s="5">
        <f t="shared" si="488"/>
        <v>7.6228594826155781E-5</v>
      </c>
      <c r="AZ269" s="5">
        <f t="shared" si="489"/>
        <v>3.0302509301044117E-5</v>
      </c>
      <c r="BA269" s="5">
        <f t="shared" si="490"/>
        <v>8.0306003456574751E-6</v>
      </c>
      <c r="BB269" s="5">
        <f t="shared" si="491"/>
        <v>1.596168355341083E-6</v>
      </c>
      <c r="BC269" s="5">
        <f t="shared" si="492"/>
        <v>2.5380452857126181E-7</v>
      </c>
      <c r="BD269" s="5">
        <f t="shared" si="493"/>
        <v>6.8289710827651971E-5</v>
      </c>
      <c r="BE269" s="5">
        <f t="shared" si="494"/>
        <v>5.7452369201065124E-5</v>
      </c>
      <c r="BF269" s="5">
        <f t="shared" si="495"/>
        <v>2.4167438160237026E-5</v>
      </c>
      <c r="BG269" s="5">
        <f t="shared" si="496"/>
        <v>6.7773830200670269E-6</v>
      </c>
      <c r="BH269" s="5">
        <f t="shared" si="497"/>
        <v>1.4254589262671671E-6</v>
      </c>
      <c r="BI269" s="5">
        <f t="shared" si="498"/>
        <v>2.3984870200883537E-7</v>
      </c>
      <c r="BJ269" s="8">
        <f t="shared" si="499"/>
        <v>0.3389062915059165</v>
      </c>
      <c r="BK269" s="8">
        <f t="shared" si="500"/>
        <v>0.34845249829958508</v>
      </c>
      <c r="BL269" s="8">
        <f t="shared" si="501"/>
        <v>0.29636233997328726</v>
      </c>
      <c r="BM269" s="8">
        <f t="shared" si="502"/>
        <v>0.22602723194553748</v>
      </c>
      <c r="BN269" s="8">
        <f t="shared" si="503"/>
        <v>0.77392434333135707</v>
      </c>
    </row>
    <row r="270" spans="1:66" s="10" customFormat="1" x14ac:dyDescent="0.25">
      <c r="A270" t="s">
        <v>301</v>
      </c>
      <c r="B270" t="s">
        <v>355</v>
      </c>
      <c r="C270" t="s">
        <v>316</v>
      </c>
      <c r="D270" s="16"/>
      <c r="E270">
        <f>VLOOKUP(A270,home!$A$2:$E$405,3,FALSE)</f>
        <v>1.3534482758620701</v>
      </c>
      <c r="F270">
        <f>VLOOKUP(B270,home!$B$2:$E$405,3,FALSE)</f>
        <v>0.74</v>
      </c>
      <c r="G270">
        <f>VLOOKUP(C270,away!$B$2:$E$405,4,FALSE)</f>
        <v>0.99</v>
      </c>
      <c r="H270">
        <f>VLOOKUP(A270,away!$A$2:$E$405,3,FALSE)</f>
        <v>1.02586206896552</v>
      </c>
      <c r="I270">
        <f>VLOOKUP(C270,away!$B$2:$E$405,3,FALSE)</f>
        <v>0.86</v>
      </c>
      <c r="J270">
        <f>VLOOKUP(B270,home!$B$2:$E$405,4,FALSE)</f>
        <v>0.81</v>
      </c>
      <c r="K270" s="3">
        <f t="shared" si="448"/>
        <v>0.99153620689655264</v>
      </c>
      <c r="L270" s="3">
        <f t="shared" si="449"/>
        <v>0.71461551724138128</v>
      </c>
      <c r="M270" s="5">
        <f t="shared" si="450"/>
        <v>0.18156315504200107</v>
      </c>
      <c r="N270" s="5">
        <f t="shared" si="451"/>
        <v>0.18002644206251642</v>
      </c>
      <c r="O270" s="5">
        <f t="shared" si="452"/>
        <v>0.1297478479523167</v>
      </c>
      <c r="P270" s="5">
        <f t="shared" si="453"/>
        <v>0.12864968901163074</v>
      </c>
      <c r="Q270" s="5">
        <f t="shared" si="454"/>
        <v>8.9251367751874755E-2</v>
      </c>
      <c r="R270" s="5">
        <f t="shared" si="455"/>
        <v>4.6359912737700439E-2</v>
      </c>
      <c r="S270" s="5">
        <f t="shared" si="456"/>
        <v>2.2789236173716813E-2</v>
      </c>
      <c r="T270" s="5">
        <f t="shared" si="457"/>
        <v>6.3780412330506728E-2</v>
      </c>
      <c r="U270" s="5">
        <f t="shared" si="458"/>
        <v>4.5967532027994661E-2</v>
      </c>
      <c r="V270" s="5">
        <f t="shared" si="459"/>
        <v>1.7941893710532561E-3</v>
      </c>
      <c r="W270" s="5">
        <f t="shared" si="460"/>
        <v>2.9498654213674404E-2</v>
      </c>
      <c r="X270" s="5">
        <f t="shared" si="461"/>
        <v>2.1080196038829588E-2</v>
      </c>
      <c r="Y270" s="5">
        <f t="shared" si="462"/>
        <v>7.5321175979189588E-3</v>
      </c>
      <c r="Z270" s="5">
        <f t="shared" si="463"/>
        <v>1.1043171006772368E-2</v>
      </c>
      <c r="AA270" s="5">
        <f t="shared" si="464"/>
        <v>1.0949703892165057E-2</v>
      </c>
      <c r="AB270" s="5">
        <f t="shared" si="465"/>
        <v>5.4285139319388796E-3</v>
      </c>
      <c r="AC270" s="5">
        <f t="shared" si="466"/>
        <v>7.9456479124501663E-5</v>
      </c>
      <c r="AD270" s="5">
        <f t="shared" si="467"/>
        <v>7.3122459268949299E-3</v>
      </c>
      <c r="AE270" s="5">
        <f t="shared" si="468"/>
        <v>5.2254444052442046E-3</v>
      </c>
      <c r="AF270" s="5">
        <f t="shared" si="469"/>
        <v>1.867091828234834E-3</v>
      </c>
      <c r="AG270" s="5">
        <f t="shared" si="470"/>
        <v>4.4475093085706411E-4</v>
      </c>
      <c r="AH270" s="5">
        <f t="shared" si="471"/>
        <v>1.9729053402474149E-3</v>
      </c>
      <c r="AI270" s="5">
        <f t="shared" si="472"/>
        <v>1.9562070776348744E-3</v>
      </c>
      <c r="AJ270" s="5">
        <f t="shared" si="473"/>
        <v>9.6982507283113664E-4</v>
      </c>
      <c r="AK270" s="5">
        <f t="shared" si="474"/>
        <v>3.2053889135605276E-4</v>
      </c>
      <c r="AL270" s="5">
        <f t="shared" si="475"/>
        <v>2.2520100682237225E-6</v>
      </c>
      <c r="AM270" s="5">
        <f t="shared" si="476"/>
        <v>1.450071318049634E-3</v>
      </c>
      <c r="AN270" s="5">
        <f t="shared" si="477"/>
        <v>1.0362434649849308E-3</v>
      </c>
      <c r="AO270" s="5">
        <f t="shared" si="478"/>
        <v>3.7025782985910361E-4</v>
      </c>
      <c r="AP270" s="5">
        <f t="shared" si="479"/>
        <v>8.8197330199144905E-5</v>
      </c>
      <c r="AQ270" s="5">
        <f t="shared" si="480"/>
        <v>1.5756795184892707E-5</v>
      </c>
      <c r="AR270" s="5">
        <f t="shared" si="481"/>
        <v>2.8197375403783806E-4</v>
      </c>
      <c r="AS270" s="5">
        <f t="shared" si="482"/>
        <v>2.795871865230594E-4</v>
      </c>
      <c r="AT270" s="5">
        <f t="shared" si="483"/>
        <v>1.3861040921097663E-4</v>
      </c>
      <c r="AU270" s="5">
        <f t="shared" si="484"/>
        <v>4.5812413128476925E-5</v>
      </c>
      <c r="AV270" s="5">
        <f t="shared" si="485"/>
        <v>1.1356166585546958E-5</v>
      </c>
      <c r="AW270" s="5">
        <f t="shared" si="486"/>
        <v>4.432501046888887E-8</v>
      </c>
      <c r="AX270" s="5">
        <f t="shared" si="487"/>
        <v>2.396330357380696E-4</v>
      </c>
      <c r="AY270" s="5">
        <f t="shared" si="488"/>
        <v>1.7124548578208303E-4</v>
      </c>
      <c r="AZ270" s="5">
        <f t="shared" si="489"/>
        <v>6.1187340698707414E-5</v>
      </c>
      <c r="BA270" s="5">
        <f t="shared" si="490"/>
        <v>1.4575141040677142E-5</v>
      </c>
      <c r="BB270" s="5">
        <f t="shared" si="491"/>
        <v>2.6039054884123947E-6</v>
      </c>
      <c r="BC270" s="5">
        <f t="shared" si="492"/>
        <v>3.7215825348989911E-7</v>
      </c>
      <c r="BD270" s="5">
        <f t="shared" si="493"/>
        <v>3.3583803348373928E-5</v>
      </c>
      <c r="BE270" s="5">
        <f t="shared" si="494"/>
        <v>3.3299556985206425E-5</v>
      </c>
      <c r="BF270" s="5">
        <f t="shared" si="495"/>
        <v>1.6508858212223589E-5</v>
      </c>
      <c r="BG270" s="5">
        <f t="shared" si="496"/>
        <v>5.456376883980395E-6</v>
      </c>
      <c r="BH270" s="5">
        <f t="shared" si="497"/>
        <v>1.3525488097349875E-6</v>
      </c>
      <c r="BI270" s="5">
        <f t="shared" si="498"/>
        <v>2.6822022328941551E-7</v>
      </c>
      <c r="BJ270" s="8">
        <f t="shared" si="499"/>
        <v>0.40946886689183115</v>
      </c>
      <c r="BK270" s="8">
        <f t="shared" si="500"/>
        <v>0.33504922357337663</v>
      </c>
      <c r="BL270" s="8">
        <f t="shared" si="501"/>
        <v>0.24452079621813394</v>
      </c>
      <c r="BM270" s="8">
        <f t="shared" si="502"/>
        <v>0.24431244197130228</v>
      </c>
      <c r="BN270" s="8">
        <f t="shared" si="503"/>
        <v>0.75559841455804022</v>
      </c>
    </row>
    <row r="271" spans="1:66" x14ac:dyDescent="0.25">
      <c r="A271" t="s">
        <v>301</v>
      </c>
      <c r="B271" t="s">
        <v>302</v>
      </c>
      <c r="C271" t="s">
        <v>368</v>
      </c>
      <c r="D271" s="16"/>
      <c r="E271">
        <f>VLOOKUP(A271,home!$A$2:$E$405,3,FALSE)</f>
        <v>1.3534482758620701</v>
      </c>
      <c r="F271">
        <f>VLOOKUP(B271,home!$B$2:$E$405,3,FALSE)</f>
        <v>0.37</v>
      </c>
      <c r="G271">
        <f>VLOOKUP(C271,away!$B$2:$E$405,4,FALSE)</f>
        <v>0.95</v>
      </c>
      <c r="H271">
        <f>VLOOKUP(A271,away!$A$2:$E$405,3,FALSE)</f>
        <v>1.02586206896552</v>
      </c>
      <c r="I271">
        <f>VLOOKUP(C271,away!$B$2:$E$405,3,FALSE)</f>
        <v>1.58</v>
      </c>
      <c r="J271">
        <f>VLOOKUP(B271,home!$B$2:$E$405,4,FALSE)</f>
        <v>1.3</v>
      </c>
      <c r="K271" s="3">
        <f t="shared" si="448"/>
        <v>0.47573706896551765</v>
      </c>
      <c r="L271" s="3">
        <f t="shared" si="449"/>
        <v>2.1071206896551784</v>
      </c>
      <c r="M271" s="5">
        <f t="shared" si="450"/>
        <v>7.5557769330065042E-2</v>
      </c>
      <c r="N271" s="5">
        <f t="shared" si="451"/>
        <v>3.5945631718657833E-2</v>
      </c>
      <c r="O271" s="5">
        <f t="shared" si="452"/>
        <v>0.15920933901957354</v>
      </c>
      <c r="P271" s="5">
        <f t="shared" si="453"/>
        <v>7.574178429710933E-2</v>
      </c>
      <c r="Q271" s="5">
        <f t="shared" si="454"/>
        <v>8.5503347379741104E-3</v>
      </c>
      <c r="R271" s="5">
        <f t="shared" si="455"/>
        <v>0.16773664611723449</v>
      </c>
      <c r="S271" s="5">
        <f t="shared" si="456"/>
        <v>1.8981561854510422E-2</v>
      </c>
      <c r="T271" s="5">
        <f t="shared" si="457"/>
        <v>1.8016587229862633E-2</v>
      </c>
      <c r="U271" s="5">
        <f t="shared" si="458"/>
        <v>7.9798540381919414E-2</v>
      </c>
      <c r="V271" s="5">
        <f t="shared" si="459"/>
        <v>2.1141988828973714E-3</v>
      </c>
      <c r="W271" s="5">
        <f t="shared" si="460"/>
        <v>1.3559037289726167E-3</v>
      </c>
      <c r="X271" s="5">
        <f t="shared" si="461"/>
        <v>2.857052800498808E-3</v>
      </c>
      <c r="Y271" s="5">
        <f t="shared" si="462"/>
        <v>3.0100775336841545E-3</v>
      </c>
      <c r="Z271" s="5">
        <f t="shared" si="463"/>
        <v>0.11781378581566458</v>
      </c>
      <c r="AA271" s="5">
        <f t="shared" si="464"/>
        <v>5.6048385147675552E-2</v>
      </c>
      <c r="AB271" s="5">
        <f t="shared" si="465"/>
        <v>1.3332147235202809E-2</v>
      </c>
      <c r="AC271" s="5">
        <f t="shared" si="466"/>
        <v>1.3245924043403103E-4</v>
      </c>
      <c r="AD271" s="5">
        <f t="shared" si="467"/>
        <v>1.6126341645521206E-4</v>
      </c>
      <c r="AE271" s="5">
        <f t="shared" si="468"/>
        <v>3.3980148129725664E-4</v>
      </c>
      <c r="AF271" s="5">
        <f t="shared" si="469"/>
        <v>3.5800136580846343E-4</v>
      </c>
      <c r="AG271" s="5">
        <f t="shared" si="470"/>
        <v>2.5145069493994176E-4</v>
      </c>
      <c r="AH271" s="5">
        <f t="shared" si="471"/>
        <v>6.2061966404697667E-2</v>
      </c>
      <c r="AI271" s="5">
        <f t="shared" si="472"/>
        <v>2.9525177991607296E-2</v>
      </c>
      <c r="AJ271" s="5">
        <f t="shared" si="473"/>
        <v>7.0231108192062323E-3</v>
      </c>
      <c r="AK271" s="5">
        <f t="shared" si="474"/>
        <v>1.1137180520497296E-3</v>
      </c>
      <c r="AL271" s="5">
        <f t="shared" si="475"/>
        <v>5.3112733772150894E-6</v>
      </c>
      <c r="AM271" s="5">
        <f t="shared" si="476"/>
        <v>1.5343797015153652E-5</v>
      </c>
      <c r="AN271" s="5">
        <f t="shared" si="477"/>
        <v>3.2331232148499628E-5</v>
      </c>
      <c r="AO271" s="5">
        <f t="shared" si="478"/>
        <v>3.4062904091074114E-5</v>
      </c>
      <c r="AP271" s="5">
        <f t="shared" si="479"/>
        <v>2.3924883320014098E-5</v>
      </c>
      <c r="AQ271" s="5">
        <f t="shared" si="480"/>
        <v>1.2603154160296946E-5</v>
      </c>
      <c r="AR271" s="5">
        <f t="shared" si="481"/>
        <v>2.6154410690404625E-2</v>
      </c>
      <c r="AS271" s="5">
        <f t="shared" si="482"/>
        <v>1.2442622682373498E-2</v>
      </c>
      <c r="AT271" s="5">
        <f t="shared" si="483"/>
        <v>2.9597084225781176E-3</v>
      </c>
      <c r="AU271" s="5">
        <f t="shared" si="484"/>
        <v>4.6934766998328983E-4</v>
      </c>
      <c r="AV271" s="5">
        <f t="shared" si="485"/>
        <v>5.5821521210911338E-5</v>
      </c>
      <c r="AW271" s="5">
        <f t="shared" si="486"/>
        <v>1.4789468230985431E-7</v>
      </c>
      <c r="AX271" s="5">
        <f t="shared" si="487"/>
        <v>1.2166021697985086E-6</v>
      </c>
      <c r="AY271" s="5">
        <f t="shared" si="488"/>
        <v>2.5635276030618194E-6</v>
      </c>
      <c r="AZ271" s="5">
        <f t="shared" si="489"/>
        <v>2.7008310254568547E-6</v>
      </c>
      <c r="BA271" s="5">
        <f t="shared" si="490"/>
        <v>1.8969923110009169E-6</v>
      </c>
      <c r="BB271" s="5">
        <f t="shared" si="491"/>
        <v>9.9929793665670574E-7</v>
      </c>
      <c r="BC271" s="5">
        <f t="shared" si="492"/>
        <v>4.2112827149181516E-7</v>
      </c>
      <c r="BD271" s="5">
        <f t="shared" si="493"/>
        <v>9.1850833152483536E-3</v>
      </c>
      <c r="BE271" s="5">
        <f t="shared" si="494"/>
        <v>4.3696846146003311E-3</v>
      </c>
      <c r="BF271" s="5">
        <f t="shared" si="495"/>
        <v>1.0394104754268396E-3</v>
      </c>
      <c r="BG271" s="5">
        <f t="shared" si="496"/>
        <v>1.6482869767720664E-4</v>
      </c>
      <c r="BH271" s="5">
        <f t="shared" si="497"/>
        <v>1.9603780378589425E-5</v>
      </c>
      <c r="BI271" s="5">
        <f t="shared" si="498"/>
        <v>1.8652490035907728E-6</v>
      </c>
      <c r="BJ271" s="8">
        <f t="shared" si="499"/>
        <v>7.0974169058203501E-2</v>
      </c>
      <c r="BK271" s="8">
        <f t="shared" si="500"/>
        <v>0.17253564840599647</v>
      </c>
      <c r="BL271" s="8">
        <f t="shared" si="501"/>
        <v>0.632711418288052</v>
      </c>
      <c r="BM271" s="8">
        <f t="shared" si="502"/>
        <v>0.47129110071438179</v>
      </c>
      <c r="BN271" s="8">
        <f t="shared" si="503"/>
        <v>0.52274150522061436</v>
      </c>
    </row>
    <row r="272" spans="1:66" s="10" customFormat="1" x14ac:dyDescent="0.25">
      <c r="A272" t="s">
        <v>301</v>
      </c>
      <c r="B272" t="s">
        <v>360</v>
      </c>
      <c r="C272" t="s">
        <v>336</v>
      </c>
      <c r="D272" s="16"/>
      <c r="E272">
        <f>VLOOKUP(A272,home!$A$2:$E$405,3,FALSE)</f>
        <v>1.3534482758620701</v>
      </c>
      <c r="F272">
        <f>VLOOKUP(B272,home!$B$2:$E$405,3,FALSE)</f>
        <v>0.49</v>
      </c>
      <c r="G272">
        <f>VLOOKUP(C272,away!$B$2:$E$405,4,FALSE)</f>
        <v>1.1100000000000001</v>
      </c>
      <c r="H272">
        <f>VLOOKUP(A272,away!$A$2:$E$405,3,FALSE)</f>
        <v>1.02586206896552</v>
      </c>
      <c r="I272">
        <f>VLOOKUP(C272,away!$B$2:$E$405,3,FALSE)</f>
        <v>0.62</v>
      </c>
      <c r="J272">
        <f>VLOOKUP(B272,home!$B$2:$E$405,4,FALSE)</f>
        <v>1.3</v>
      </c>
      <c r="K272" s="3">
        <f t="shared" si="448"/>
        <v>0.73614051724137997</v>
      </c>
      <c r="L272" s="3">
        <f t="shared" si="449"/>
        <v>0.82684482758620914</v>
      </c>
      <c r="M272" s="5">
        <f t="shared" si="450"/>
        <v>0.20950967803253412</v>
      </c>
      <c r="N272" s="5">
        <f t="shared" si="451"/>
        <v>0.15422856275394464</v>
      </c>
      <c r="O272" s="5">
        <f t="shared" si="452"/>
        <v>0.17323199361045283</v>
      </c>
      <c r="P272" s="5">
        <f t="shared" si="453"/>
        <v>0.12752308937915419</v>
      </c>
      <c r="Q272" s="5">
        <f t="shared" si="454"/>
        <v>5.6766946979541717E-2</v>
      </c>
      <c r="R272" s="5">
        <f t="shared" si="455"/>
        <v>7.161798894462508E-2</v>
      </c>
      <c r="S272" s="5">
        <f t="shared" si="456"/>
        <v>1.940499655853422E-2</v>
      </c>
      <c r="T272" s="5">
        <f t="shared" si="457"/>
        <v>4.6937456487894644E-2</v>
      </c>
      <c r="U272" s="5">
        <f t="shared" si="458"/>
        <v>5.2720903425483731E-2</v>
      </c>
      <c r="V272" s="5">
        <f t="shared" si="459"/>
        <v>1.3123684965426054E-3</v>
      </c>
      <c r="W272" s="5">
        <f t="shared" si="460"/>
        <v>1.3929483237244611E-2</v>
      </c>
      <c r="X272" s="5">
        <f t="shared" si="461"/>
        <v>1.1517521165664509E-2</v>
      </c>
      <c r="Y272" s="5">
        <f t="shared" si="462"/>
        <v>4.7616014012221925E-3</v>
      </c>
      <c r="Z272" s="5">
        <f t="shared" si="463"/>
        <v>1.9738987906996519E-2</v>
      </c>
      <c r="AA272" s="5">
        <f t="shared" si="464"/>
        <v>1.453066876767776E-2</v>
      </c>
      <c r="AB272" s="5">
        <f t="shared" si="465"/>
        <v>5.3483070112507365E-3</v>
      </c>
      <c r="AC272" s="5">
        <f t="shared" si="466"/>
        <v>4.9925284673782608E-5</v>
      </c>
      <c r="AD272" s="5">
        <f t="shared" si="467"/>
        <v>2.5635142487925948E-3</v>
      </c>
      <c r="AE272" s="5">
        <f t="shared" si="468"/>
        <v>2.1196284970577033E-3</v>
      </c>
      <c r="AF272" s="5">
        <f t="shared" si="469"/>
        <v>8.7630192959824616E-4</v>
      </c>
      <c r="AG272" s="5">
        <f t="shared" si="470"/>
        <v>2.4152190596404141E-4</v>
      </c>
      <c r="AH272" s="5">
        <f t="shared" si="471"/>
        <v>4.0802700131717003E-3</v>
      </c>
      <c r="AI272" s="5">
        <f t="shared" si="472"/>
        <v>3.0036520779807077E-3</v>
      </c>
      <c r="AJ272" s="5">
        <f t="shared" si="473"/>
        <v>1.1055549971489319E-3</v>
      </c>
      <c r="AK272" s="5">
        <f t="shared" si="474"/>
        <v>2.7128127581333572E-4</v>
      </c>
      <c r="AL272" s="5">
        <f t="shared" si="475"/>
        <v>1.2155288671191304E-6</v>
      </c>
      <c r="AM272" s="5">
        <f t="shared" si="476"/>
        <v>3.7742134101236572E-4</v>
      </c>
      <c r="AN272" s="5">
        <f t="shared" si="477"/>
        <v>3.1206888363672535E-4</v>
      </c>
      <c r="AO272" s="5">
        <f t="shared" si="478"/>
        <v>1.2901627114281444E-4</v>
      </c>
      <c r="AP272" s="5">
        <f t="shared" si="479"/>
        <v>3.5558812156298675E-5</v>
      </c>
      <c r="AQ272" s="5">
        <f t="shared" si="480"/>
        <v>7.3504049766362939E-6</v>
      </c>
      <c r="AR272" s="5">
        <f t="shared" si="481"/>
        <v>6.7475003110922696E-4</v>
      </c>
      <c r="AS272" s="5">
        <f t="shared" si="482"/>
        <v>4.9671083690938352E-4</v>
      </c>
      <c r="AT272" s="5">
        <f t="shared" si="483"/>
        <v>1.8282448620093617E-4</v>
      </c>
      <c r="AU272" s="5">
        <f t="shared" si="484"/>
        <v>4.4861503945448898E-5</v>
      </c>
      <c r="AV272" s="5">
        <f t="shared" si="485"/>
        <v>8.2560926796572398E-6</v>
      </c>
      <c r="AW272" s="5">
        <f t="shared" si="486"/>
        <v>2.0551688672468454E-8</v>
      </c>
      <c r="AX272" s="5">
        <f t="shared" si="487"/>
        <v>4.6305856865129677E-5</v>
      </c>
      <c r="AY272" s="5">
        <f t="shared" si="488"/>
        <v>3.8287758235879826E-5</v>
      </c>
      <c r="AZ272" s="5">
        <f t="shared" si="489"/>
        <v>1.5829017428604255E-5</v>
      </c>
      <c r="BA272" s="5">
        <f t="shared" si="490"/>
        <v>4.3627137288711281E-6</v>
      </c>
      <c r="BB272" s="5">
        <f t="shared" si="491"/>
        <v>9.0182182023910887E-7</v>
      </c>
      <c r="BC272" s="5">
        <f t="shared" si="492"/>
        <v>1.4913334149381749E-7</v>
      </c>
      <c r="BD272" s="5">
        <f t="shared" si="493"/>
        <v>9.298559552271631E-5</v>
      </c>
      <c r="BE272" s="5">
        <f t="shared" si="494"/>
        <v>6.8450464384090125E-5</v>
      </c>
      <c r="BF272" s="5">
        <f t="shared" si="495"/>
        <v>2.5194580128558381E-5</v>
      </c>
      <c r="BG272" s="5">
        <f t="shared" si="496"/>
        <v>6.1822504158387865E-6</v>
      </c>
      <c r="BH272" s="5">
        <f t="shared" si="497"/>
        <v>1.1377512547078253E-6</v>
      </c>
      <c r="BI272" s="5">
        <f t="shared" si="498"/>
        <v>1.6750895942652951E-7</v>
      </c>
      <c r="BJ272" s="8">
        <f t="shared" si="499"/>
        <v>0.29490979062126993</v>
      </c>
      <c r="BK272" s="8">
        <f t="shared" si="500"/>
        <v>0.35783956103854192</v>
      </c>
      <c r="BL272" s="8">
        <f t="shared" si="501"/>
        <v>0.32751214122511479</v>
      </c>
      <c r="BM272" s="8">
        <f t="shared" si="502"/>
        <v>0.20708395388512343</v>
      </c>
      <c r="BN272" s="8">
        <f t="shared" si="503"/>
        <v>0.79287825970025261</v>
      </c>
    </row>
    <row r="273" spans="1:66" x14ac:dyDescent="0.25">
      <c r="A273" t="s">
        <v>303</v>
      </c>
      <c r="B273" t="s">
        <v>469</v>
      </c>
      <c r="C273" t="s">
        <v>349</v>
      </c>
      <c r="D273" s="16"/>
      <c r="E273">
        <f>VLOOKUP(A273,home!$A$2:$E$405,3,FALSE)</f>
        <v>1.29370629370629</v>
      </c>
      <c r="F273">
        <f>VLOOKUP(B273,home!$B$2:$E$405,3,FALSE)</f>
        <v>0.55000000000000004</v>
      </c>
      <c r="G273">
        <f>VLOOKUP(C273,away!$B$2:$E$405,4,FALSE)</f>
        <v>1.21</v>
      </c>
      <c r="H273">
        <f>VLOOKUP(A273,away!$A$2:$E$405,3,FALSE)</f>
        <v>1.0279720279720299</v>
      </c>
      <c r="I273">
        <f>VLOOKUP(C273,away!$B$2:$E$405,3,FALSE)</f>
        <v>0.88</v>
      </c>
      <c r="J273">
        <f>VLOOKUP(B273,home!$B$2:$E$405,4,FALSE)</f>
        <v>1.1100000000000001</v>
      </c>
      <c r="K273" s="3">
        <f t="shared" si="448"/>
        <v>0.860961538461536</v>
      </c>
      <c r="L273" s="3">
        <f t="shared" si="449"/>
        <v>1.0041230769230789</v>
      </c>
      <c r="M273" s="5">
        <f t="shared" si="450"/>
        <v>0.15488310383702672</v>
      </c>
      <c r="N273" s="5">
        <f t="shared" si="451"/>
        <v>0.13334839536122436</v>
      </c>
      <c r="O273" s="5">
        <f t="shared" si="452"/>
        <v>0.15552169878823199</v>
      </c>
      <c r="P273" s="5">
        <f t="shared" si="453"/>
        <v>0.13389820105286782</v>
      </c>
      <c r="Q273" s="5">
        <f t="shared" si="454"/>
        <v>5.7403919810788427E-2</v>
      </c>
      <c r="R273" s="5">
        <f t="shared" si="455"/>
        <v>7.8081463357771871E-2</v>
      </c>
      <c r="S273" s="5">
        <f t="shared" si="456"/>
        <v>2.8939128608985371E-2</v>
      </c>
      <c r="T273" s="5">
        <f t="shared" si="457"/>
        <v>5.7640600587854564E-2</v>
      </c>
      <c r="U273" s="5">
        <f t="shared" si="458"/>
        <v>6.7225136817835318E-2</v>
      </c>
      <c r="V273" s="5">
        <f t="shared" si="459"/>
        <v>2.7798005684324372E-3</v>
      </c>
      <c r="W273" s="5">
        <f t="shared" si="460"/>
        <v>1.6474189038006355E-2</v>
      </c>
      <c r="X273" s="5">
        <f t="shared" si="461"/>
        <v>1.6542113386655396E-2</v>
      </c>
      <c r="Y273" s="5">
        <f t="shared" si="462"/>
        <v>8.3051588963094329E-3</v>
      </c>
      <c r="Z273" s="5">
        <f t="shared" si="463"/>
        <v>2.6134466412487518E-2</v>
      </c>
      <c r="AA273" s="5">
        <f t="shared" si="464"/>
        <v>2.2500770409366593E-2</v>
      </c>
      <c r="AB273" s="5">
        <f t="shared" si="465"/>
        <v>9.6861489541090317E-3</v>
      </c>
      <c r="AC273" s="5">
        <f t="shared" si="466"/>
        <v>1.5019807122993822E-4</v>
      </c>
      <c r="AD273" s="5">
        <f t="shared" si="467"/>
        <v>3.5459107847670289E-3</v>
      </c>
      <c r="AE273" s="5">
        <f t="shared" si="468"/>
        <v>3.5605308476949985E-3</v>
      </c>
      <c r="AF273" s="5">
        <f t="shared" si="469"/>
        <v>1.7876055951335198E-3</v>
      </c>
      <c r="AG273" s="5">
        <f t="shared" si="470"/>
        <v>5.9832534350346062E-4</v>
      </c>
      <c r="AH273" s="5">
        <f t="shared" si="471"/>
        <v>6.5605552069624559E-3</v>
      </c>
      <c r="AI273" s="5">
        <f t="shared" si="472"/>
        <v>5.6483857041482359E-3</v>
      </c>
      <c r="AJ273" s="5">
        <f t="shared" si="473"/>
        <v>2.4315214228338056E-3</v>
      </c>
      <c r="AK273" s="5">
        <f t="shared" si="474"/>
        <v>6.9781547500172563E-4</v>
      </c>
      <c r="AL273" s="5">
        <f t="shared" si="475"/>
        <v>5.1939174877231264E-6</v>
      </c>
      <c r="AM273" s="5">
        <f t="shared" si="476"/>
        <v>6.1057856090007505E-4</v>
      </c>
      <c r="AN273" s="5">
        <f t="shared" si="477"/>
        <v>6.1309602327424889E-4</v>
      </c>
      <c r="AO273" s="5">
        <f t="shared" si="478"/>
        <v>3.0781193266972114E-4</v>
      </c>
      <c r="AP273" s="5">
        <f t="shared" si="479"/>
        <v>1.0302702164865334E-4</v>
      </c>
      <c r="AQ273" s="5">
        <f t="shared" si="480"/>
        <v>2.586295249601661E-5</v>
      </c>
      <c r="AR273" s="5">
        <f t="shared" si="481"/>
        <v>1.3175209761477741E-3</v>
      </c>
      <c r="AS273" s="5">
        <f t="shared" si="482"/>
        <v>1.1343348865795321E-3</v>
      </c>
      <c r="AT273" s="5">
        <f t="shared" si="483"/>
        <v>4.8830935454005295E-4</v>
      </c>
      <c r="AU273" s="5">
        <f t="shared" si="484"/>
        <v>1.4013852437665456E-4</v>
      </c>
      <c r="AV273" s="5">
        <f t="shared" si="485"/>
        <v>3.0163469886263484E-5</v>
      </c>
      <c r="AW273" s="5">
        <f t="shared" si="486"/>
        <v>1.2472779484694819E-7</v>
      </c>
      <c r="AX273" s="5">
        <f t="shared" si="487"/>
        <v>8.7614109524026518E-5</v>
      </c>
      <c r="AY273" s="5">
        <f t="shared" si="488"/>
        <v>8.7975349237141143E-5</v>
      </c>
      <c r="AZ273" s="5">
        <f t="shared" si="489"/>
        <v>4.4169039184690293E-5</v>
      </c>
      <c r="BA273" s="5">
        <f t="shared" si="490"/>
        <v>1.4783717176955756E-5</v>
      </c>
      <c r="BB273" s="5">
        <f t="shared" si="491"/>
        <v>3.7111678950213459E-6</v>
      </c>
      <c r="BC273" s="5">
        <f t="shared" si="492"/>
        <v>7.4529386514539624E-7</v>
      </c>
      <c r="BD273" s="5">
        <f t="shared" si="493"/>
        <v>2.204922027467001E-4</v>
      </c>
      <c r="BE273" s="5">
        <f t="shared" si="494"/>
        <v>1.8983530609557181E-4</v>
      </c>
      <c r="BF273" s="5">
        <f t="shared" si="495"/>
        <v>8.1720448595180042E-5</v>
      </c>
      <c r="BG273" s="5">
        <f t="shared" si="496"/>
        <v>2.3452721048757701E-5</v>
      </c>
      <c r="BH273" s="5">
        <f t="shared" si="497"/>
        <v>5.0479726988119171E-6</v>
      </c>
      <c r="BI273" s="5">
        <f t="shared" si="498"/>
        <v>8.6922206817618845E-7</v>
      </c>
      <c r="BJ273" s="8">
        <f t="shared" si="499"/>
        <v>0.30110612481980925</v>
      </c>
      <c r="BK273" s="8">
        <f t="shared" si="500"/>
        <v>0.32074360140526714</v>
      </c>
      <c r="BL273" s="8">
        <f t="shared" si="501"/>
        <v>0.3519853812210445</v>
      </c>
      <c r="BM273" s="8">
        <f t="shared" si="502"/>
        <v>0.28674494102925491</v>
      </c>
      <c r="BN273" s="8">
        <f t="shared" si="503"/>
        <v>0.7131367822079111</v>
      </c>
    </row>
    <row r="274" spans="1:66" x14ac:dyDescent="0.25">
      <c r="A274" t="s">
        <v>303</v>
      </c>
      <c r="B274" t="s">
        <v>342</v>
      </c>
      <c r="C274" t="s">
        <v>470</v>
      </c>
      <c r="D274" s="16"/>
      <c r="E274">
        <f>VLOOKUP(A274,home!$A$2:$E$405,3,FALSE)</f>
        <v>1.29370629370629</v>
      </c>
      <c r="F274">
        <f>VLOOKUP(B274,home!$B$2:$E$405,3,FALSE)</f>
        <v>0.77</v>
      </c>
      <c r="G274">
        <f>VLOOKUP(C274,away!$B$2:$E$405,4,FALSE)</f>
        <v>0.99</v>
      </c>
      <c r="H274">
        <f>VLOOKUP(A274,away!$A$2:$E$405,3,FALSE)</f>
        <v>1.0279720279720299</v>
      </c>
      <c r="I274">
        <f>VLOOKUP(C274,away!$B$2:$E$405,3,FALSE)</f>
        <v>0.33</v>
      </c>
      <c r="J274">
        <f>VLOOKUP(B274,home!$B$2:$E$405,4,FALSE)</f>
        <v>1.1100000000000001</v>
      </c>
      <c r="K274" s="3">
        <f t="shared" si="448"/>
        <v>0.98619230769230481</v>
      </c>
      <c r="L274" s="3">
        <f t="shared" si="449"/>
        <v>0.37654615384615459</v>
      </c>
      <c r="M274" s="5">
        <f t="shared" si="450"/>
        <v>0.25595888278117035</v>
      </c>
      <c r="N274" s="5">
        <f t="shared" si="451"/>
        <v>0.25242468128430656</v>
      </c>
      <c r="O274" s="5">
        <f t="shared" si="452"/>
        <v>9.6380332854008419E-2</v>
      </c>
      <c r="P274" s="5">
        <f t="shared" si="453"/>
        <v>9.5049542873447024E-2</v>
      </c>
      <c r="Q274" s="5">
        <f t="shared" si="454"/>
        <v>0.1244696394771324</v>
      </c>
      <c r="R274" s="5">
        <f t="shared" si="455"/>
        <v>1.8145821821294521E-2</v>
      </c>
      <c r="S274" s="5">
        <f t="shared" si="456"/>
        <v>8.8240887582080249E-3</v>
      </c>
      <c r="T274" s="5">
        <f t="shared" si="457"/>
        <v>4.6868564015731688E-2</v>
      </c>
      <c r="U274" s="5">
        <f t="shared" si="458"/>
        <v>1.7895269896915825E-2</v>
      </c>
      <c r="V274" s="5">
        <f t="shared" si="459"/>
        <v>3.6408868731356889E-4</v>
      </c>
      <c r="W274" s="5">
        <f t="shared" si="460"/>
        <v>4.0917000331194137E-2</v>
      </c>
      <c r="X274" s="5">
        <f t="shared" si="461"/>
        <v>1.5407139101632985E-2</v>
      </c>
      <c r="Y274" s="5">
        <f t="shared" si="462"/>
        <v>2.9007494852462991E-3</v>
      </c>
      <c r="Z274" s="5">
        <f t="shared" si="463"/>
        <v>2.2775798050620254E-3</v>
      </c>
      <c r="AA274" s="5">
        <f t="shared" si="464"/>
        <v>2.2461316839075085E-3</v>
      </c>
      <c r="AB274" s="5">
        <f t="shared" si="465"/>
        <v>1.107558894366774E-3</v>
      </c>
      <c r="AC274" s="5">
        <f t="shared" si="466"/>
        <v>8.4502007994714196E-6</v>
      </c>
      <c r="AD274" s="5">
        <f t="shared" si="467"/>
        <v>1.0088007745116786E-2</v>
      </c>
      <c r="AE274" s="5">
        <f t="shared" si="468"/>
        <v>3.7986005163939442E-3</v>
      </c>
      <c r="AF274" s="5">
        <f t="shared" si="469"/>
        <v>7.1517420722307817E-4</v>
      </c>
      <c r="AG274" s="5">
        <f t="shared" si="470"/>
        <v>8.9765365686607615E-5</v>
      </c>
      <c r="AH274" s="5">
        <f t="shared" si="471"/>
        <v>2.1440347891844505E-4</v>
      </c>
      <c r="AI274" s="5">
        <f t="shared" si="472"/>
        <v>2.1144306165183974E-4</v>
      </c>
      <c r="AJ274" s="5">
        <f t="shared" si="473"/>
        <v>1.0426176045797705E-4</v>
      </c>
      <c r="AK274" s="5">
        <f t="shared" si="474"/>
        <v>3.4274048716704896E-5</v>
      </c>
      <c r="AL274" s="5">
        <f t="shared" si="475"/>
        <v>1.255182417506132E-7</v>
      </c>
      <c r="AM274" s="5">
        <f t="shared" si="476"/>
        <v>1.9897431276349143E-3</v>
      </c>
      <c r="AN274" s="5">
        <f t="shared" si="477"/>
        <v>7.4923012185274516E-4</v>
      </c>
      <c r="AO274" s="5">
        <f t="shared" si="478"/>
        <v>1.4105986036466847E-4</v>
      </c>
      <c r="AP274" s="5">
        <f t="shared" si="479"/>
        <v>1.7705182627463846E-5</v>
      </c>
      <c r="AQ274" s="5">
        <f t="shared" si="480"/>
        <v>1.6667046053788162E-6</v>
      </c>
      <c r="AR274" s="5">
        <f t="shared" si="481"/>
        <v>1.614656107159511E-5</v>
      </c>
      <c r="AS274" s="5">
        <f t="shared" si="482"/>
        <v>1.5923614324491115E-5</v>
      </c>
      <c r="AT274" s="5">
        <f t="shared" si="483"/>
        <v>7.8518729787360676E-6</v>
      </c>
      <c r="AU274" s="5">
        <f t="shared" si="484"/>
        <v>2.5811522442021914E-6</v>
      </c>
      <c r="AV274" s="5">
        <f t="shared" si="485"/>
        <v>6.363781220537326E-7</v>
      </c>
      <c r="AW274" s="5">
        <f t="shared" si="486"/>
        <v>1.2947447924970927E-9</v>
      </c>
      <c r="AX274" s="5">
        <f t="shared" si="487"/>
        <v>3.270448944595299E-4</v>
      </c>
      <c r="AY274" s="5">
        <f t="shared" si="488"/>
        <v>1.2314749714375752E-4</v>
      </c>
      <c r="AZ274" s="5">
        <f t="shared" si="489"/>
        <v>2.3185358202631103E-5</v>
      </c>
      <c r="BA274" s="5">
        <f t="shared" si="490"/>
        <v>2.9101191522487112E-6</v>
      </c>
      <c r="BB274" s="5">
        <f t="shared" si="491"/>
        <v>2.7394854350332106E-7</v>
      </c>
      <c r="BC274" s="5">
        <f t="shared" si="492"/>
        <v>2.0630854081586294E-8</v>
      </c>
      <c r="BD274" s="5">
        <f t="shared" si="493"/>
        <v>1.0133209115585302E-6</v>
      </c>
      <c r="BE274" s="5">
        <f t="shared" si="494"/>
        <v>9.9932928820277678E-7</v>
      </c>
      <c r="BF274" s="5">
        <f t="shared" si="495"/>
        <v>4.9276542843860237E-7</v>
      </c>
      <c r="BG274" s="5">
        <f t="shared" si="496"/>
        <v>1.6198715834095085E-7</v>
      </c>
      <c r="BH274" s="5">
        <f t="shared" si="497"/>
        <v>3.9937622375195271E-8</v>
      </c>
      <c r="BI274" s="5">
        <f t="shared" si="498"/>
        <v>7.8772351947875335E-9</v>
      </c>
      <c r="BJ274" s="8">
        <f t="shared" si="499"/>
        <v>0.50105530897510553</v>
      </c>
      <c r="BK274" s="8">
        <f t="shared" si="500"/>
        <v>0.36032832631632394</v>
      </c>
      <c r="BL274" s="8">
        <f t="shared" si="501"/>
        <v>0.13638535229662321</v>
      </c>
      <c r="BM274" s="8">
        <f t="shared" si="502"/>
        <v>0.15749452009935636</v>
      </c>
      <c r="BN274" s="8">
        <f t="shared" si="503"/>
        <v>0.84242890109135926</v>
      </c>
    </row>
    <row r="275" spans="1:66" x14ac:dyDescent="0.25">
      <c r="A275" t="s">
        <v>303</v>
      </c>
      <c r="B275" t="s">
        <v>364</v>
      </c>
      <c r="C275" t="s">
        <v>306</v>
      </c>
      <c r="D275" s="16"/>
      <c r="E275">
        <f>VLOOKUP(A275,home!$A$2:$E$405,3,FALSE)</f>
        <v>1.29370629370629</v>
      </c>
      <c r="F275">
        <f>VLOOKUP(B275,home!$B$2:$E$405,3,FALSE)</f>
        <v>1.21</v>
      </c>
      <c r="G275">
        <f>VLOOKUP(C275,away!$B$2:$E$405,4,FALSE)</f>
        <v>1.1599999999999999</v>
      </c>
      <c r="H275">
        <f>VLOOKUP(A275,away!$A$2:$E$405,3,FALSE)</f>
        <v>1.0279720279720299</v>
      </c>
      <c r="I275">
        <f>VLOOKUP(C275,away!$B$2:$E$405,3,FALSE)</f>
        <v>0.39</v>
      </c>
      <c r="J275">
        <f>VLOOKUP(B275,home!$B$2:$E$405,4,FALSE)</f>
        <v>0.69</v>
      </c>
      <c r="K275" s="3">
        <f t="shared" si="448"/>
        <v>1.8158461538461486</v>
      </c>
      <c r="L275" s="3">
        <f t="shared" si="449"/>
        <v>0.27662727272727322</v>
      </c>
      <c r="M275" s="5">
        <f t="shared" si="450"/>
        <v>0.12338158280617932</v>
      </c>
      <c r="N275" s="5">
        <f t="shared" si="451"/>
        <v>0.22404197259405081</v>
      </c>
      <c r="O275" s="5">
        <f t="shared" si="452"/>
        <v>3.4130710756447614E-2</v>
      </c>
      <c r="P275" s="5">
        <f t="shared" si="453"/>
        <v>6.1976119855130775E-2</v>
      </c>
      <c r="Q275" s="5">
        <f t="shared" si="454"/>
        <v>0.20341287711750575</v>
      </c>
      <c r="R275" s="5">
        <f t="shared" si="455"/>
        <v>4.7207427163997555E-3</v>
      </c>
      <c r="S275" s="5">
        <f t="shared" si="456"/>
        <v>7.7828459988461994E-3</v>
      </c>
      <c r="T275" s="5">
        <f t="shared" si="457"/>
        <v>5.6269549434623575E-2</v>
      </c>
      <c r="U275" s="5">
        <f t="shared" si="458"/>
        <v>8.572142504871717E-3</v>
      </c>
      <c r="V275" s="5">
        <f t="shared" si="459"/>
        <v>4.3438015217864907E-4</v>
      </c>
      <c r="W275" s="5">
        <f t="shared" si="460"/>
        <v>0.12312216351886733</v>
      </c>
      <c r="X275" s="5">
        <f t="shared" si="461"/>
        <v>3.4058948306505646E-2</v>
      </c>
      <c r="Y275" s="5">
        <f t="shared" si="462"/>
        <v>4.7108169909939185E-3</v>
      </c>
      <c r="Z275" s="5">
        <f t="shared" si="463"/>
        <v>4.3529539429493458E-4</v>
      </c>
      <c r="AA275" s="5">
        <f t="shared" si="464"/>
        <v>7.9042946751739962E-4</v>
      </c>
      <c r="AB275" s="5">
        <f t="shared" si="465"/>
        <v>7.1764915423906477E-4</v>
      </c>
      <c r="AC275" s="5">
        <f t="shared" si="466"/>
        <v>1.3637163141481847E-5</v>
      </c>
      <c r="AD275" s="5">
        <f t="shared" si="467"/>
        <v>5.5892726769737978E-2</v>
      </c>
      <c r="AE275" s="5">
        <f t="shared" si="468"/>
        <v>1.5461452571603274E-2</v>
      </c>
      <c r="AF275" s="5">
        <f t="shared" si="469"/>
        <v>2.1385297286423493E-3</v>
      </c>
      <c r="AG275" s="5">
        <f t="shared" si="470"/>
        <v>1.9719188216017622E-4</v>
      </c>
      <c r="AH275" s="5">
        <f t="shared" si="471"/>
        <v>3.0103644438637697E-5</v>
      </c>
      <c r="AI275" s="5">
        <f t="shared" si="472"/>
        <v>5.4663586970652261E-5</v>
      </c>
      <c r="AJ275" s="5">
        <f t="shared" si="473"/>
        <v>4.9630332078046685E-5</v>
      </c>
      <c r="AK275" s="5">
        <f t="shared" si="474"/>
        <v>3.0040349206009399E-5</v>
      </c>
      <c r="AL275" s="5">
        <f t="shared" si="475"/>
        <v>2.7400473818467544E-7</v>
      </c>
      <c r="AM275" s="5">
        <f t="shared" si="476"/>
        <v>2.0298518586560458E-2</v>
      </c>
      <c r="AN275" s="5">
        <f t="shared" si="477"/>
        <v>5.6151238370040855E-3</v>
      </c>
      <c r="AO275" s="5">
        <f t="shared" si="478"/>
        <v>7.7664819652817092E-4</v>
      </c>
      <c r="AP275" s="5">
        <f t="shared" si="479"/>
        <v>7.1614024158047737E-5</v>
      </c>
      <c r="AQ275" s="5">
        <f t="shared" si="480"/>
        <v>4.9525980479664502E-6</v>
      </c>
      <c r="AR275" s="5">
        <f t="shared" si="481"/>
        <v>1.6654978120423795E-6</v>
      </c>
      <c r="AS275" s="5">
        <f t="shared" si="482"/>
        <v>3.0242877962363304E-6</v>
      </c>
      <c r="AT275" s="5">
        <f t="shared" si="483"/>
        <v>2.7458206814597928E-6</v>
      </c>
      <c r="AU275" s="5">
        <f t="shared" si="484"/>
        <v>1.6619959745266583E-6</v>
      </c>
      <c r="AV275" s="5">
        <f t="shared" si="485"/>
        <v>7.5448224951300383E-7</v>
      </c>
      <c r="AW275" s="5">
        <f t="shared" si="486"/>
        <v>3.8232228894152278E-9</v>
      </c>
      <c r="AX275" s="5">
        <f t="shared" si="487"/>
        <v>6.1431644840300587E-3</v>
      </c>
      <c r="AY275" s="5">
        <f t="shared" si="488"/>
        <v>1.6993668371322818E-3</v>
      </c>
      <c r="AZ275" s="5">
        <f t="shared" si="489"/>
        <v>2.3504560675953768E-4</v>
      </c>
      <c r="BA275" s="5">
        <f t="shared" si="490"/>
        <v>2.167334172147268E-5</v>
      </c>
      <c r="BB275" s="5">
        <f t="shared" si="491"/>
        <v>1.4988593528243029E-6</v>
      </c>
      <c r="BC275" s="5">
        <f t="shared" si="492"/>
        <v>8.2925074994710587E-8</v>
      </c>
      <c r="BD275" s="5">
        <f t="shared" si="493"/>
        <v>7.6787019579753938E-8</v>
      </c>
      <c r="BE275" s="5">
        <f t="shared" si="494"/>
        <v>1.394334141692051E-7</v>
      </c>
      <c r="BF275" s="5">
        <f t="shared" si="495"/>
        <v>1.2659481441839408E-7</v>
      </c>
      <c r="BG275" s="5">
        <f t="shared" si="496"/>
        <v>7.6625568952835947E-8</v>
      </c>
      <c r="BH275" s="5">
        <f t="shared" si="497"/>
        <v>3.478506116732001E-8</v>
      </c>
      <c r="BI275" s="5">
        <f t="shared" si="498"/>
        <v>1.2632863906396203E-8</v>
      </c>
      <c r="BJ275" s="8">
        <f t="shared" si="499"/>
        <v>0.75417391821106083</v>
      </c>
      <c r="BK275" s="8">
        <f t="shared" si="500"/>
        <v>0.1952882068173469</v>
      </c>
      <c r="BL275" s="8">
        <f t="shared" si="501"/>
        <v>4.9106431455424857E-2</v>
      </c>
      <c r="BM275" s="8">
        <f t="shared" si="502"/>
        <v>0.34564048301850381</v>
      </c>
      <c r="BN275" s="8">
        <f t="shared" si="503"/>
        <v>0.65166400584571404</v>
      </c>
    </row>
    <row r="276" spans="1:66" x14ac:dyDescent="0.25">
      <c r="A276" t="s">
        <v>35</v>
      </c>
      <c r="B276" t="s">
        <v>36</v>
      </c>
      <c r="C276" t="s">
        <v>215</v>
      </c>
      <c r="D276" s="16"/>
      <c r="E276">
        <f>VLOOKUP(A276,home!$A$2:$E$405,3,FALSE)</f>
        <v>1.6</v>
      </c>
      <c r="F276">
        <f>VLOOKUP(B276,home!$B$2:$E$405,3,FALSE)</f>
        <v>1.38</v>
      </c>
      <c r="G276">
        <f>VLOOKUP(C276,away!$B$2:$E$405,4,FALSE)</f>
        <v>1.46</v>
      </c>
      <c r="H276">
        <f>VLOOKUP(A276,away!$A$2:$E$405,3,FALSE)</f>
        <v>1.10909090909091</v>
      </c>
      <c r="I276">
        <f>VLOOKUP(C276,away!$B$2:$E$405,3,FALSE)</f>
        <v>0.42</v>
      </c>
      <c r="J276">
        <f>VLOOKUP(B276,home!$B$2:$E$405,4,FALSE)</f>
        <v>0.72</v>
      </c>
      <c r="K276" s="3">
        <f t="shared" si="448"/>
        <v>3.2236799999999994</v>
      </c>
      <c r="L276" s="3">
        <f t="shared" si="449"/>
        <v>0.33538909090909114</v>
      </c>
      <c r="M276" s="5">
        <f t="shared" si="450"/>
        <v>2.8465311000895534E-2</v>
      </c>
      <c r="N276" s="5">
        <f t="shared" si="451"/>
        <v>9.1763053767366876E-2</v>
      </c>
      <c r="O276" s="5">
        <f t="shared" si="452"/>
        <v>9.5469547790349042E-3</v>
      </c>
      <c r="P276" s="5">
        <f t="shared" si="453"/>
        <v>3.0776327182079226E-2</v>
      </c>
      <c r="Q276" s="5">
        <f t="shared" si="454"/>
        <v>0.14790736058439266</v>
      </c>
      <c r="R276" s="5">
        <f t="shared" si="455"/>
        <v>1.6009722421453595E-3</v>
      </c>
      <c r="S276" s="5">
        <f t="shared" si="456"/>
        <v>8.3187420189137443E-3</v>
      </c>
      <c r="T276" s="5">
        <f t="shared" si="457"/>
        <v>4.9606515205162592E-2</v>
      </c>
      <c r="U276" s="5">
        <f t="shared" si="458"/>
        <v>5.1610221975591508E-3</v>
      </c>
      <c r="V276" s="5">
        <f t="shared" si="459"/>
        <v>9.9934628857694069E-4</v>
      </c>
      <c r="W276" s="5">
        <f t="shared" si="460"/>
        <v>0.15893533338956492</v>
      </c>
      <c r="X276" s="5">
        <f t="shared" si="461"/>
        <v>5.3305176978859496E-2</v>
      </c>
      <c r="Y276" s="5">
        <f t="shared" si="462"/>
        <v>8.9389874238439502E-3</v>
      </c>
      <c r="Z276" s="5">
        <f t="shared" si="463"/>
        <v>1.7898287495460722E-4</v>
      </c>
      <c r="AA276" s="5">
        <f t="shared" si="464"/>
        <v>5.7698351433366798E-4</v>
      </c>
      <c r="AB276" s="5">
        <f t="shared" si="465"/>
        <v>9.3000510774357971E-4</v>
      </c>
      <c r="AC276" s="5">
        <f t="shared" si="466"/>
        <v>6.7530020013818035E-5</v>
      </c>
      <c r="AD276" s="5">
        <f t="shared" si="467"/>
        <v>0.12808916388531813</v>
      </c>
      <c r="AE276" s="5">
        <f t="shared" si="468"/>
        <v>4.2959708230802439E-2</v>
      </c>
      <c r="AF276" s="5">
        <f t="shared" si="469"/>
        <v>7.2041087446243143E-3</v>
      </c>
      <c r="AG276" s="5">
        <f t="shared" si="470"/>
        <v>8.0539316088992785E-4</v>
      </c>
      <c r="AH276" s="5">
        <f t="shared" si="471"/>
        <v>1.5007225929830305E-5</v>
      </c>
      <c r="AI276" s="5">
        <f t="shared" si="472"/>
        <v>4.8378494085475343E-5</v>
      </c>
      <c r="AJ276" s="5">
        <f t="shared" si="473"/>
        <v>7.7978391906732589E-5</v>
      </c>
      <c r="AK276" s="5">
        <f t="shared" si="474"/>
        <v>8.3792460807298542E-5</v>
      </c>
      <c r="AL276" s="5">
        <f t="shared" si="475"/>
        <v>2.920503472443687E-6</v>
      </c>
      <c r="AM276" s="5">
        <f t="shared" si="476"/>
        <v>8.2583695166764448E-2</v>
      </c>
      <c r="AN276" s="5">
        <f t="shared" si="477"/>
        <v>2.7697670445894627E-2</v>
      </c>
      <c r="AO276" s="5">
        <f t="shared" si="478"/>
        <v>4.6447482555740998E-3</v>
      </c>
      <c r="AP276" s="5">
        <f t="shared" si="479"/>
        <v>5.1926596497952834E-4</v>
      </c>
      <c r="AQ276" s="5">
        <f t="shared" si="480"/>
        <v>4.3539034983628961E-5</v>
      </c>
      <c r="AR276" s="5">
        <f t="shared" si="481"/>
        <v>1.0066519723346253E-6</v>
      </c>
      <c r="AS276" s="5">
        <f t="shared" si="482"/>
        <v>3.2451238301756834E-6</v>
      </c>
      <c r="AT276" s="5">
        <f t="shared" si="483"/>
        <v>5.2306203944303753E-6</v>
      </c>
      <c r="AU276" s="5">
        <f t="shared" si="484"/>
        <v>5.6206154510391019E-6</v>
      </c>
      <c r="AV276" s="5">
        <f t="shared" si="485"/>
        <v>4.5297664043014318E-6</v>
      </c>
      <c r="AW276" s="5">
        <f t="shared" si="486"/>
        <v>8.7711408147014924E-8</v>
      </c>
      <c r="AX276" s="5">
        <f t="shared" si="487"/>
        <v>4.4370567739199188E-2</v>
      </c>
      <c r="AY276" s="5">
        <f t="shared" si="488"/>
        <v>1.4881404377170261E-2</v>
      </c>
      <c r="AZ276" s="5">
        <f t="shared" si="489"/>
        <v>2.4955303427548516E-3</v>
      </c>
      <c r="BA276" s="5">
        <f t="shared" si="490"/>
        <v>2.7899121766420087E-4</v>
      </c>
      <c r="BB276" s="5">
        <f t="shared" si="491"/>
        <v>2.3392652716004163E-5</v>
      </c>
      <c r="BC276" s="5">
        <f t="shared" si="492"/>
        <v>1.5691281056745437E-6</v>
      </c>
      <c r="BD276" s="5">
        <f t="shared" si="493"/>
        <v>5.6270014977192263E-8</v>
      </c>
      <c r="BE276" s="5">
        <f t="shared" si="494"/>
        <v>1.8139652188167509E-7</v>
      </c>
      <c r="BF276" s="5">
        <f t="shared" si="495"/>
        <v>2.9238216982975925E-7</v>
      </c>
      <c r="BG276" s="5">
        <f t="shared" si="496"/>
        <v>3.1418218441226598E-7</v>
      </c>
      <c r="BH276" s="5">
        <f t="shared" si="497"/>
        <v>2.5320570606153336E-7</v>
      </c>
      <c r="BI276" s="5">
        <f t="shared" si="498"/>
        <v>1.632508341032887E-7</v>
      </c>
      <c r="BJ276" s="8">
        <f t="shared" si="499"/>
        <v>0.86705517569663182</v>
      </c>
      <c r="BK276" s="8">
        <f t="shared" si="500"/>
        <v>8.351158139112197E-2</v>
      </c>
      <c r="BL276" s="8">
        <f t="shared" si="501"/>
        <v>1.8061987879029545E-2</v>
      </c>
      <c r="BM276" s="8">
        <f t="shared" si="502"/>
        <v>0.6438664316200613</v>
      </c>
      <c r="BN276" s="8">
        <f t="shared" si="503"/>
        <v>0.31005997955591452</v>
      </c>
    </row>
    <row r="277" spans="1:66" x14ac:dyDescent="0.25">
      <c r="A277" t="s">
        <v>35</v>
      </c>
      <c r="B277" t="s">
        <v>471</v>
      </c>
      <c r="C277" t="s">
        <v>216</v>
      </c>
      <c r="D277" s="16"/>
      <c r="E277">
        <f>VLOOKUP(A277,home!$A$2:$E$405,3,FALSE)</f>
        <v>1.6</v>
      </c>
      <c r="F277">
        <f>VLOOKUP(B277,home!$B$2:$E$405,3,FALSE)</f>
        <v>0.83</v>
      </c>
      <c r="G277">
        <f>VLOOKUP(C277,away!$B$2:$E$405,4,FALSE)</f>
        <v>1.46</v>
      </c>
      <c r="H277">
        <f>VLOOKUP(A277,away!$A$2:$E$405,3,FALSE)</f>
        <v>1.10909090909091</v>
      </c>
      <c r="I277">
        <f>VLOOKUP(C277,away!$B$2:$E$405,3,FALSE)</f>
        <v>0.63</v>
      </c>
      <c r="J277">
        <f>VLOOKUP(B277,home!$B$2:$E$405,4,FALSE)</f>
        <v>0.9</v>
      </c>
      <c r="K277" s="3">
        <f t="shared" si="448"/>
        <v>1.9388800000000002</v>
      </c>
      <c r="L277" s="3">
        <f t="shared" si="449"/>
        <v>0.628854545454546</v>
      </c>
      <c r="M277" s="5">
        <f t="shared" si="450"/>
        <v>7.6709129772666501E-2</v>
      </c>
      <c r="N277" s="5">
        <f t="shared" si="451"/>
        <v>0.14872979753362764</v>
      </c>
      <c r="O277" s="5">
        <f t="shared" si="452"/>
        <v>4.8238884935403965E-2</v>
      </c>
      <c r="P277" s="5">
        <f t="shared" si="453"/>
        <v>9.3529409223556056E-2</v>
      </c>
      <c r="Q277" s="5">
        <f t="shared" si="454"/>
        <v>0.14418461492100001</v>
      </c>
      <c r="R277" s="5">
        <f t="shared" si="455"/>
        <v>1.5167621029643802E-2</v>
      </c>
      <c r="S277" s="5">
        <f t="shared" si="456"/>
        <v>2.8509482559742418E-2</v>
      </c>
      <c r="T277" s="5">
        <f t="shared" si="457"/>
        <v>9.0671150477684204E-2</v>
      </c>
      <c r="U277" s="5">
        <f t="shared" si="458"/>
        <v>2.9408197061955778E-2</v>
      </c>
      <c r="V277" s="5">
        <f t="shared" si="459"/>
        <v>3.8623174016563762E-3</v>
      </c>
      <c r="W277" s="5">
        <f t="shared" si="460"/>
        <v>9.3185555392676159E-2</v>
      </c>
      <c r="X277" s="5">
        <f t="shared" si="461"/>
        <v>5.8600160079390777E-2</v>
      </c>
      <c r="Y277" s="5">
        <f t="shared" si="462"/>
        <v>1.8425488515144455E-2</v>
      </c>
      <c r="Z277" s="5">
        <f t="shared" si="463"/>
        <v>3.1794091427411564E-3</v>
      </c>
      <c r="AA277" s="5">
        <f t="shared" si="464"/>
        <v>6.1644927986779733E-3</v>
      </c>
      <c r="AB277" s="5">
        <f t="shared" si="465"/>
        <v>5.9761058987503769E-3</v>
      </c>
      <c r="AC277" s="5">
        <f t="shared" si="466"/>
        <v>2.9432632879011994E-4</v>
      </c>
      <c r="AD277" s="5">
        <f t="shared" si="467"/>
        <v>4.5168902409938018E-2</v>
      </c>
      <c r="AE277" s="5">
        <f t="shared" si="468"/>
        <v>2.8404669593682312E-2</v>
      </c>
      <c r="AF277" s="5">
        <f t="shared" si="469"/>
        <v>8.9312027930608263E-3</v>
      </c>
      <c r="AG277" s="5">
        <f t="shared" si="470"/>
        <v>1.8721424909308797E-3</v>
      </c>
      <c r="AH277" s="5">
        <f t="shared" si="471"/>
        <v>4.9984647281812935E-4</v>
      </c>
      <c r="AI277" s="5">
        <f t="shared" si="472"/>
        <v>9.6914232921761474E-4</v>
      </c>
      <c r="AJ277" s="5">
        <f t="shared" si="473"/>
        <v>9.3952533963672464E-4</v>
      </c>
      <c r="AK277" s="5">
        <f t="shared" si="474"/>
        <v>6.0720896350495077E-4</v>
      </c>
      <c r="AL277" s="5">
        <f t="shared" si="475"/>
        <v>1.4354571734686553E-5</v>
      </c>
      <c r="AM277" s="5">
        <f t="shared" si="476"/>
        <v>1.7515416300916121E-2</v>
      </c>
      <c r="AN277" s="5">
        <f t="shared" si="477"/>
        <v>1.1014649156359749E-2</v>
      </c>
      <c r="AO277" s="5">
        <f t="shared" si="478"/>
        <v>3.4633060942819544E-3</v>
      </c>
      <c r="AP277" s="5">
        <f t="shared" si="479"/>
        <v>7.2597192656321261E-4</v>
      </c>
      <c r="AQ277" s="5">
        <f t="shared" si="480"/>
        <v>1.1413268647291752E-4</v>
      </c>
      <c r="AR277" s="5">
        <f t="shared" si="481"/>
        <v>6.2866145292220574E-5</v>
      </c>
      <c r="AS277" s="5">
        <f t="shared" si="482"/>
        <v>1.2188991178418063E-4</v>
      </c>
      <c r="AT277" s="5">
        <f t="shared" si="483"/>
        <v>1.181649560800561E-4</v>
      </c>
      <c r="AU277" s="5">
        <f t="shared" si="484"/>
        <v>7.6369223348166378E-5</v>
      </c>
      <c r="AV277" s="5">
        <f t="shared" si="485"/>
        <v>3.7017689941323231E-5</v>
      </c>
      <c r="AW277" s="5">
        <f t="shared" si="486"/>
        <v>4.8617080376699666E-7</v>
      </c>
      <c r="AX277" s="5">
        <f t="shared" si="487"/>
        <v>5.6600483929200385E-3</v>
      </c>
      <c r="AY277" s="5">
        <f t="shared" si="488"/>
        <v>3.5593471593804633E-3</v>
      </c>
      <c r="AZ277" s="5">
        <f t="shared" si="489"/>
        <v>1.1191558200135652E-3</v>
      </c>
      <c r="BA277" s="5">
        <f t="shared" si="490"/>
        <v>2.3459540816248017E-4</v>
      </c>
      <c r="BB277" s="5">
        <f t="shared" si="491"/>
        <v>3.6881597191435038E-5</v>
      </c>
      <c r="BC277" s="5">
        <f t="shared" si="492"/>
        <v>4.6386320074915083E-6</v>
      </c>
      <c r="BD277" s="5">
        <f t="shared" si="493"/>
        <v>6.5889435370364686E-6</v>
      </c>
      <c r="BE277" s="5">
        <f t="shared" si="494"/>
        <v>1.2775170845089268E-5</v>
      </c>
      <c r="BF277" s="5">
        <f t="shared" si="495"/>
        <v>1.2384761624063344E-5</v>
      </c>
      <c r="BG277" s="5">
        <f t="shared" si="496"/>
        <v>8.0041888725546438E-6</v>
      </c>
      <c r="BH277" s="5">
        <f t="shared" si="497"/>
        <v>3.8797904303046895E-6</v>
      </c>
      <c r="BI277" s="5">
        <f t="shared" si="498"/>
        <v>1.504489613901831E-6</v>
      </c>
      <c r="BJ277" s="8">
        <f t="shared" si="499"/>
        <v>0.68162182738140453</v>
      </c>
      <c r="BK277" s="8">
        <f t="shared" si="500"/>
        <v>0.20647836701752662</v>
      </c>
      <c r="BL277" s="8">
        <f t="shared" si="501"/>
        <v>0.1084324701009782</v>
      </c>
      <c r="BM277" s="8">
        <f t="shared" si="502"/>
        <v>0.4695937552381762</v>
      </c>
      <c r="BN277" s="8">
        <f t="shared" si="503"/>
        <v>0.52655945741589794</v>
      </c>
    </row>
    <row r="278" spans="1:66" x14ac:dyDescent="0.25">
      <c r="A278" t="s">
        <v>35</v>
      </c>
      <c r="B278" t="s">
        <v>282</v>
      </c>
      <c r="C278" t="s">
        <v>296</v>
      </c>
      <c r="D278" s="16"/>
      <c r="E278">
        <f>VLOOKUP(A278,home!$A$2:$E$405,3,FALSE)</f>
        <v>1.6</v>
      </c>
      <c r="F278">
        <f>VLOOKUP(B278,home!$B$2:$E$405,3,FALSE)</f>
        <v>1.25</v>
      </c>
      <c r="G278">
        <f>VLOOKUP(C278,away!$B$2:$E$405,4,FALSE)</f>
        <v>1.1299999999999999</v>
      </c>
      <c r="H278">
        <f>VLOOKUP(A278,away!$A$2:$E$405,3,FALSE)</f>
        <v>1.10909090909091</v>
      </c>
      <c r="I278">
        <f>VLOOKUP(C278,away!$B$2:$E$405,3,FALSE)</f>
        <v>0.37</v>
      </c>
      <c r="J278">
        <f>VLOOKUP(B278,home!$B$2:$E$405,4,FALSE)</f>
        <v>0.75</v>
      </c>
      <c r="K278" s="3">
        <f t="shared" si="448"/>
        <v>2.2599999999999998</v>
      </c>
      <c r="L278" s="3">
        <f t="shared" si="449"/>
        <v>0.30777272727272753</v>
      </c>
      <c r="M278" s="5">
        <f t="shared" si="450"/>
        <v>7.6706200934535215E-2</v>
      </c>
      <c r="N278" s="5">
        <f t="shared" si="451"/>
        <v>0.17335601411204959</v>
      </c>
      <c r="O278" s="5">
        <f t="shared" si="452"/>
        <v>2.3608076660351744E-2</v>
      </c>
      <c r="P278" s="5">
        <f t="shared" si="453"/>
        <v>5.3354253252394943E-2</v>
      </c>
      <c r="Q278" s="5">
        <f t="shared" si="454"/>
        <v>0.19589229594661603</v>
      </c>
      <c r="R278" s="5">
        <f t="shared" si="455"/>
        <v>3.6329610697100403E-3</v>
      </c>
      <c r="S278" s="5">
        <f t="shared" si="456"/>
        <v>9.2778559798255E-3</v>
      </c>
      <c r="T278" s="5">
        <f t="shared" si="457"/>
        <v>6.0290306175206282E-2</v>
      </c>
      <c r="U278" s="5">
        <f t="shared" si="458"/>
        <v>8.2104920175446912E-3</v>
      </c>
      <c r="V278" s="5">
        <f t="shared" si="459"/>
        <v>7.1704050513656903E-4</v>
      </c>
      <c r="W278" s="5">
        <f t="shared" si="460"/>
        <v>0.14757219627978407</v>
      </c>
      <c r="X278" s="5">
        <f t="shared" si="461"/>
        <v>4.5418697318655395E-2</v>
      </c>
      <c r="Y278" s="5">
        <f t="shared" si="462"/>
        <v>6.9893181714685438E-3</v>
      </c>
      <c r="Z278" s="5">
        <f t="shared" si="463"/>
        <v>3.7270877883343494E-4</v>
      </c>
      <c r="AA278" s="5">
        <f t="shared" si="464"/>
        <v>8.42321840163563E-4</v>
      </c>
      <c r="AB278" s="5">
        <f t="shared" si="465"/>
        <v>9.5182367938482614E-4</v>
      </c>
      <c r="AC278" s="5">
        <f t="shared" si="466"/>
        <v>3.1171828546114059E-5</v>
      </c>
      <c r="AD278" s="5">
        <f t="shared" si="467"/>
        <v>8.3378290898078022E-2</v>
      </c>
      <c r="AE278" s="5">
        <f t="shared" si="468"/>
        <v>2.5661563985040305E-2</v>
      </c>
      <c r="AF278" s="5">
        <f t="shared" si="469"/>
        <v>3.9489647668797282E-3</v>
      </c>
      <c r="AG278" s="5">
        <f t="shared" si="470"/>
        <v>4.0512788540216161E-4</v>
      </c>
      <c r="AH278" s="5">
        <f t="shared" si="471"/>
        <v>2.8677399335013516E-5</v>
      </c>
      <c r="AI278" s="5">
        <f t="shared" si="472"/>
        <v>6.4810922497130549E-5</v>
      </c>
      <c r="AJ278" s="5">
        <f t="shared" si="473"/>
        <v>7.3236342421757508E-5</v>
      </c>
      <c r="AK278" s="5">
        <f t="shared" si="474"/>
        <v>5.5171377957723994E-5</v>
      </c>
      <c r="AL278" s="5">
        <f t="shared" si="475"/>
        <v>8.6728301718867061E-7</v>
      </c>
      <c r="AM278" s="5">
        <f t="shared" si="476"/>
        <v>3.7686987485931245E-2</v>
      </c>
      <c r="AN278" s="5">
        <f t="shared" si="477"/>
        <v>1.1599026921238211E-2</v>
      </c>
      <c r="AO278" s="5">
        <f t="shared" si="478"/>
        <v>1.7849320746296362E-3</v>
      </c>
      <c r="AP278" s="5">
        <f t="shared" si="479"/>
        <v>1.8311780420177692E-4</v>
      </c>
      <c r="AQ278" s="5">
        <f t="shared" si="480"/>
        <v>1.4089666502843549E-5</v>
      </c>
      <c r="AR278" s="5">
        <f t="shared" si="481"/>
        <v>1.7652242808852431E-6</v>
      </c>
      <c r="AS278" s="5">
        <f t="shared" si="482"/>
        <v>3.989406874800649E-6</v>
      </c>
      <c r="AT278" s="5">
        <f t="shared" si="483"/>
        <v>4.508029768524733E-6</v>
      </c>
      <c r="AU278" s="5">
        <f t="shared" si="484"/>
        <v>3.3960490922886324E-6</v>
      </c>
      <c r="AV278" s="5">
        <f t="shared" si="485"/>
        <v>1.9187677371430778E-6</v>
      </c>
      <c r="AW278" s="5">
        <f t="shared" si="486"/>
        <v>1.675702484748605E-8</v>
      </c>
      <c r="AX278" s="5">
        <f t="shared" si="487"/>
        <v>1.4195431953034103E-2</v>
      </c>
      <c r="AY278" s="5">
        <f t="shared" si="488"/>
        <v>4.3689668069997268E-3</v>
      </c>
      <c r="AZ278" s="5">
        <f t="shared" si="489"/>
        <v>6.72324414777163E-4</v>
      </c>
      <c r="BA278" s="5">
        <f t="shared" si="490"/>
        <v>6.8974372916002651E-5</v>
      </c>
      <c r="BB278" s="5">
        <f t="shared" si="491"/>
        <v>5.3071077160710703E-6</v>
      </c>
      <c r="BC278" s="5">
        <f t="shared" si="492"/>
        <v>3.2667660314106595E-7</v>
      </c>
      <c r="BD278" s="5">
        <f t="shared" si="493"/>
        <v>9.0547981862681704E-8</v>
      </c>
      <c r="BE278" s="5">
        <f t="shared" si="494"/>
        <v>2.0463843900966066E-7</v>
      </c>
      <c r="BF278" s="5">
        <f t="shared" si="495"/>
        <v>2.3124143608091655E-7</v>
      </c>
      <c r="BG278" s="5">
        <f t="shared" si="496"/>
        <v>1.7420188184762378E-7</v>
      </c>
      <c r="BH278" s="5">
        <f t="shared" si="497"/>
        <v>9.8424063243907464E-8</v>
      </c>
      <c r="BI278" s="5">
        <f t="shared" si="498"/>
        <v>4.4487676586246151E-8</v>
      </c>
      <c r="BJ278" s="8">
        <f t="shared" si="499"/>
        <v>0.81349226082372994</v>
      </c>
      <c r="BK278" s="8">
        <f t="shared" si="500"/>
        <v>0.14445635659045525</v>
      </c>
      <c r="BL278" s="8">
        <f t="shared" si="501"/>
        <v>3.748399232859876E-2</v>
      </c>
      <c r="BM278" s="8">
        <f t="shared" si="502"/>
        <v>0.46488656649598498</v>
      </c>
      <c r="BN278" s="8">
        <f t="shared" si="503"/>
        <v>0.52654980197565759</v>
      </c>
    </row>
    <row r="279" spans="1:66" x14ac:dyDescent="0.25">
      <c r="A279" t="s">
        <v>10</v>
      </c>
      <c r="B279" t="s">
        <v>223</v>
      </c>
      <c r="C279" t="s">
        <v>222</v>
      </c>
      <c r="D279" s="16"/>
      <c r="E279">
        <f>VLOOKUP(A279,home!$A$2:$E$405,3,FALSE)</f>
        <v>1.6153846153846201</v>
      </c>
      <c r="F279">
        <f>VLOOKUP(B279,home!$B$2:$E$405,3,FALSE)</f>
        <v>0.27</v>
      </c>
      <c r="G279">
        <f>VLOOKUP(C279,away!$B$2:$E$405,4,FALSE)</f>
        <v>0.93</v>
      </c>
      <c r="H279">
        <f>VLOOKUP(A279,away!$A$2:$E$405,3,FALSE)</f>
        <v>1.4957264957265</v>
      </c>
      <c r="I279">
        <f>VLOOKUP(C279,away!$B$2:$E$405,3,FALSE)</f>
        <v>0.62</v>
      </c>
      <c r="J279">
        <f>VLOOKUP(B279,home!$B$2:$E$405,4,FALSE)</f>
        <v>0.96</v>
      </c>
      <c r="K279" s="3">
        <f t="shared" si="448"/>
        <v>0.40562307692307814</v>
      </c>
      <c r="L279" s="3">
        <f t="shared" si="449"/>
        <v>0.89025641025641267</v>
      </c>
      <c r="M279" s="5">
        <f t="shared" si="450"/>
        <v>0.27365708056991228</v>
      </c>
      <c r="N279" s="5">
        <f t="shared" si="451"/>
        <v>0.11100162704255452</v>
      </c>
      <c r="O279" s="5">
        <f t="shared" si="452"/>
        <v>0.24362497018941998</v>
      </c>
      <c r="P279" s="5">
        <f t="shared" si="453"/>
        <v>9.8819910023525706E-2</v>
      </c>
      <c r="Q279" s="5">
        <f t="shared" si="454"/>
        <v>2.2512410752234455E-2</v>
      </c>
      <c r="R279" s="5">
        <f t="shared" si="455"/>
        <v>0.10844434570482929</v>
      </c>
      <c r="S279" s="5">
        <f t="shared" si="456"/>
        <v>8.9211784660573751E-3</v>
      </c>
      <c r="T279" s="5">
        <f t="shared" si="457"/>
        <v>2.0041817982502111E-2</v>
      </c>
      <c r="U279" s="5">
        <f t="shared" si="458"/>
        <v>4.3987529179702847E-2</v>
      </c>
      <c r="V279" s="5">
        <f t="shared" si="459"/>
        <v>3.5794597444673172E-4</v>
      </c>
      <c r="W279" s="5">
        <f t="shared" si="460"/>
        <v>3.0438511060925095E-3</v>
      </c>
      <c r="X279" s="5">
        <f t="shared" si="461"/>
        <v>2.7098079590649284E-3</v>
      </c>
      <c r="Y279" s="5">
        <f t="shared" si="462"/>
        <v>1.2062119530606996E-3</v>
      </c>
      <c r="Z279" s="5">
        <f t="shared" si="463"/>
        <v>3.2181091306595591E-2</v>
      </c>
      <c r="AA279" s="5">
        <f t="shared" si="464"/>
        <v>1.3053393274523822E-2</v>
      </c>
      <c r="AB279" s="5">
        <f t="shared" si="465"/>
        <v>2.6473787721496833E-3</v>
      </c>
      <c r="AC279" s="5">
        <f t="shared" si="466"/>
        <v>8.0785843624171687E-6</v>
      </c>
      <c r="AD279" s="5">
        <f t="shared" si="467"/>
        <v>3.0866406283723959E-4</v>
      </c>
      <c r="AE279" s="5">
        <f t="shared" si="468"/>
        <v>2.7479016055664064E-4</v>
      </c>
      <c r="AF279" s="5">
        <f t="shared" si="469"/>
        <v>1.2231685095546909E-4</v>
      </c>
      <c r="AG279" s="5">
        <f t="shared" si="470"/>
        <v>3.6297786881828198E-5</v>
      </c>
      <c r="AH279" s="5">
        <f t="shared" si="471"/>
        <v>7.162355706185908E-3</v>
      </c>
      <c r="AI279" s="5">
        <f t="shared" si="472"/>
        <v>2.9052167595606938E-3</v>
      </c>
      <c r="AJ279" s="5">
        <f t="shared" si="473"/>
        <v>5.8921148057075145E-4</v>
      </c>
      <c r="AK279" s="5">
        <f t="shared" si="474"/>
        <v>7.9665924569170224E-5</v>
      </c>
      <c r="AL279" s="5">
        <f t="shared" si="475"/>
        <v>1.1668983359011979E-7</v>
      </c>
      <c r="AM279" s="5">
        <f t="shared" si="476"/>
        <v>2.5040253380723891E-5</v>
      </c>
      <c r="AN279" s="5">
        <f t="shared" si="477"/>
        <v>2.2292246086634251E-5</v>
      </c>
      <c r="AO279" s="5">
        <f t="shared" si="478"/>
        <v>9.9229074888197851E-6</v>
      </c>
      <c r="AP279" s="5">
        <f t="shared" si="479"/>
        <v>2.9446440001010592E-6</v>
      </c>
      <c r="AQ279" s="5">
        <f t="shared" si="480"/>
        <v>6.55372049253263E-7</v>
      </c>
      <c r="AR279" s="5">
        <f t="shared" si="481"/>
        <v>1.2752666159937204E-3</v>
      </c>
      <c r="AS279" s="5">
        <f t="shared" si="482"/>
        <v>5.1727756867665428E-4</v>
      </c>
      <c r="AT279" s="5">
        <f t="shared" si="483"/>
        <v>1.0490985951495668E-4</v>
      </c>
      <c r="AU279" s="5">
        <f t="shared" si="484"/>
        <v>1.4184620005341531E-5</v>
      </c>
      <c r="AV279" s="5">
        <f t="shared" si="485"/>
        <v>1.4384023028878201E-6</v>
      </c>
      <c r="AW279" s="5">
        <f t="shared" si="486"/>
        <v>1.1704915542089136E-9</v>
      </c>
      <c r="AX279" s="5">
        <f t="shared" si="487"/>
        <v>1.6928174372037885E-6</v>
      </c>
      <c r="AY279" s="5">
        <f t="shared" si="488"/>
        <v>1.5070415748645047E-6</v>
      </c>
      <c r="AZ279" s="5">
        <f t="shared" si="489"/>
        <v>6.7082671127302245E-7</v>
      </c>
      <c r="BA279" s="5">
        <f t="shared" si="490"/>
        <v>1.9906925996067868E-7</v>
      </c>
      <c r="BB279" s="5">
        <f t="shared" si="491"/>
        <v>4.4305671191248595E-8</v>
      </c>
      <c r="BC279" s="5">
        <f t="shared" si="492"/>
        <v>7.8886815577443881E-9</v>
      </c>
      <c r="BD279" s="5">
        <f t="shared" si="493"/>
        <v>1.89219046612402E-4</v>
      </c>
      <c r="BE279" s="5">
        <f t="shared" si="494"/>
        <v>7.6751611899373833E-5</v>
      </c>
      <c r="BF279" s="5">
        <f t="shared" si="495"/>
        <v>1.5566112488714974E-5</v>
      </c>
      <c r="BG279" s="5">
        <f t="shared" si="496"/>
        <v>2.1046581478011071E-6</v>
      </c>
      <c r="BH279" s="5">
        <f t="shared" si="497"/>
        <v>2.1342447844557788E-7</v>
      </c>
      <c r="BI279" s="5">
        <f t="shared" si="498"/>
        <v>1.7313978727559693E-8</v>
      </c>
      <c r="BJ279" s="8">
        <f t="shared" si="499"/>
        <v>0.16132277302908199</v>
      </c>
      <c r="BK279" s="8">
        <f t="shared" si="500"/>
        <v>0.38176581734971293</v>
      </c>
      <c r="BL279" s="8">
        <f t="shared" si="501"/>
        <v>0.42469101622561106</v>
      </c>
      <c r="BM279" s="8">
        <f t="shared" si="502"/>
        <v>0.14189884775744216</v>
      </c>
      <c r="BN279" s="8">
        <f t="shared" si="503"/>
        <v>0.85806034428247624</v>
      </c>
    </row>
    <row r="280" spans="1:66" x14ac:dyDescent="0.25">
      <c r="A280" t="s">
        <v>10</v>
      </c>
      <c r="B280" t="s">
        <v>219</v>
      </c>
      <c r="C280" t="s">
        <v>42</v>
      </c>
      <c r="D280" s="16"/>
      <c r="E280">
        <f>VLOOKUP(A280,home!$A$2:$E$405,3,FALSE)</f>
        <v>1.6153846153846201</v>
      </c>
      <c r="F280">
        <f>VLOOKUP(B280,home!$B$2:$E$405,3,FALSE)</f>
        <v>1.41</v>
      </c>
      <c r="G280">
        <f>VLOOKUP(C280,away!$B$2:$E$405,4,FALSE)</f>
        <v>1.24</v>
      </c>
      <c r="H280">
        <f>VLOOKUP(A280,away!$A$2:$E$405,3,FALSE)</f>
        <v>1.4957264957265</v>
      </c>
      <c r="I280">
        <f>VLOOKUP(C280,away!$B$2:$E$405,3,FALSE)</f>
        <v>0.97</v>
      </c>
      <c r="J280">
        <f>VLOOKUP(B280,home!$B$2:$E$405,4,FALSE)</f>
        <v>0.86</v>
      </c>
      <c r="K280" s="3">
        <f t="shared" si="448"/>
        <v>2.8243384615384697</v>
      </c>
      <c r="L280" s="3">
        <f t="shared" si="449"/>
        <v>1.2477350427350462</v>
      </c>
      <c r="M280" s="5">
        <f t="shared" si="450"/>
        <v>1.7042015155506025E-2</v>
      </c>
      <c r="N280" s="5">
        <f t="shared" si="451"/>
        <v>4.8132418865817171E-2</v>
      </c>
      <c r="O280" s="5">
        <f t="shared" si="452"/>
        <v>2.1263919508346617E-2</v>
      </c>
      <c r="P280" s="5">
        <f t="shared" si="453"/>
        <v>6.0056505710481531E-2</v>
      </c>
      <c r="Q280" s="5">
        <f t="shared" si="454"/>
        <v>6.797112092480366E-2</v>
      </c>
      <c r="R280" s="5">
        <f t="shared" si="455"/>
        <v>1.3265868758230725E-2</v>
      </c>
      <c r="S280" s="5">
        <f t="shared" si="456"/>
        <v>5.2910172964313482E-2</v>
      </c>
      <c r="T280" s="5">
        <f t="shared" si="457"/>
        <v>8.4809949471858881E-2</v>
      </c>
      <c r="U280" s="5">
        <f t="shared" si="458"/>
        <v>3.7467303359592613E-2</v>
      </c>
      <c r="V280" s="5">
        <f t="shared" si="459"/>
        <v>2.071742543863047E-2</v>
      </c>
      <c r="W280" s="5">
        <f t="shared" si="460"/>
        <v>6.3991150367268407E-2</v>
      </c>
      <c r="X280" s="5">
        <f t="shared" si="461"/>
        <v>7.9844000738168414E-2</v>
      </c>
      <c r="Y280" s="5">
        <f t="shared" si="462"/>
        <v>4.9812078836587816E-2</v>
      </c>
      <c r="Z280" s="5">
        <f t="shared" si="463"/>
        <v>5.5174297739895104E-3</v>
      </c>
      <c r="AA280" s="5">
        <f t="shared" si="464"/>
        <v>1.5583089119516081E-2</v>
      </c>
      <c r="AB280" s="5">
        <f t="shared" si="465"/>
        <v>2.200595897491546E-2</v>
      </c>
      <c r="AC280" s="5">
        <f t="shared" si="466"/>
        <v>4.5630467106159613E-3</v>
      </c>
      <c r="AD280" s="5">
        <f t="shared" si="467"/>
        <v>4.5183166795091934E-2</v>
      </c>
      <c r="AE280" s="5">
        <f t="shared" si="468"/>
        <v>5.6376620551978757E-2</v>
      </c>
      <c r="AF280" s="5">
        <f t="shared" si="469"/>
        <v>3.5171542526840349E-2</v>
      </c>
      <c r="AG280" s="5">
        <f t="shared" si="470"/>
        <v>1.4628255372594883E-2</v>
      </c>
      <c r="AH280" s="5">
        <f t="shared" si="471"/>
        <v>1.7210726187091045E-3</v>
      </c>
      <c r="AI280" s="5">
        <f t="shared" si="472"/>
        <v>4.8608915921208567E-3</v>
      </c>
      <c r="AJ280" s="5">
        <f t="shared" si="473"/>
        <v>6.8644015404979537E-3</v>
      </c>
      <c r="AK280" s="5">
        <f t="shared" si="474"/>
        <v>6.46246442875743E-3</v>
      </c>
      <c r="AL280" s="5">
        <f t="shared" si="475"/>
        <v>6.4321182285714134E-4</v>
      </c>
      <c r="AM280" s="5">
        <f t="shared" si="476"/>
        <v>2.5522511158697199E-2</v>
      </c>
      <c r="AN280" s="5">
        <f t="shared" si="477"/>
        <v>3.1845331551302744E-2</v>
      </c>
      <c r="AO280" s="5">
        <f t="shared" si="478"/>
        <v>1.9867268062038222E-2</v>
      </c>
      <c r="AP280" s="5">
        <f t="shared" si="479"/>
        <v>8.2630288548052946E-3</v>
      </c>
      <c r="AQ280" s="5">
        <f t="shared" si="480"/>
        <v>2.5775176653178512E-3</v>
      </c>
      <c r="AR280" s="5">
        <f t="shared" si="481"/>
        <v>4.2948852349102462E-4</v>
      </c>
      <c r="AS280" s="5">
        <f t="shared" si="482"/>
        <v>1.2130209556850695E-3</v>
      </c>
      <c r="AT280" s="5">
        <f t="shared" si="483"/>
        <v>1.712990869896747E-3</v>
      </c>
      <c r="AU280" s="5">
        <f t="shared" si="484"/>
        <v>1.6126886660378741E-3</v>
      </c>
      <c r="AV280" s="5">
        <f t="shared" si="485"/>
        <v>1.1386946564944842E-3</v>
      </c>
      <c r="AW280" s="5">
        <f t="shared" si="486"/>
        <v>6.2963756470217128E-5</v>
      </c>
      <c r="AX280" s="5">
        <f t="shared" si="487"/>
        <v>1.2014034983425553E-2</v>
      </c>
      <c r="AY280" s="5">
        <f t="shared" si="488"/>
        <v>1.4990332453464822E-2</v>
      </c>
      <c r="AZ280" s="5">
        <f t="shared" si="489"/>
        <v>9.3519815522182404E-3</v>
      </c>
      <c r="BA280" s="5">
        <f t="shared" si="490"/>
        <v>3.8895983672381312E-3</v>
      </c>
      <c r="BB280" s="5">
        <f t="shared" si="491"/>
        <v>1.2132970462420088E-3</v>
      </c>
      <c r="BC280" s="5">
        <f t="shared" si="492"/>
        <v>3.0277464836861575E-4</v>
      </c>
      <c r="BD280" s="5">
        <f t="shared" si="493"/>
        <v>8.9314646868714117E-5</v>
      </c>
      <c r="BE280" s="5">
        <f t="shared" si="494"/>
        <v>2.5225479233003572E-4</v>
      </c>
      <c r="BF280" s="5">
        <f t="shared" si="495"/>
        <v>3.5622645604255974E-4</v>
      </c>
      <c r="BG280" s="5">
        <f t="shared" si="496"/>
        <v>3.3536802693951475E-4</v>
      </c>
      <c r="BH280" s="5">
        <f t="shared" si="497"/>
        <v>2.3679820431388529E-4</v>
      </c>
      <c r="BI280" s="5">
        <f t="shared" si="498"/>
        <v>1.3375965521339017E-4</v>
      </c>
      <c r="BJ280" s="8">
        <f t="shared" si="499"/>
        <v>0.67575798079412908</v>
      </c>
      <c r="BK280" s="8">
        <f t="shared" si="500"/>
        <v>0.17092271025586947</v>
      </c>
      <c r="BL280" s="8">
        <f t="shared" si="501"/>
        <v>0.13700557535400013</v>
      </c>
      <c r="BM280" s="8">
        <f t="shared" si="502"/>
        <v>0.74654447855780792</v>
      </c>
      <c r="BN280" s="8">
        <f t="shared" si="503"/>
        <v>0.22773184892318571</v>
      </c>
    </row>
    <row r="281" spans="1:66" x14ac:dyDescent="0.25">
      <c r="A281" t="s">
        <v>10</v>
      </c>
      <c r="B281" t="s">
        <v>221</v>
      </c>
      <c r="C281" t="s">
        <v>12</v>
      </c>
      <c r="D281" s="16"/>
      <c r="E281">
        <f>VLOOKUP(A281,home!$A$2:$E$405,3,FALSE)</f>
        <v>1.6153846153846201</v>
      </c>
      <c r="F281">
        <f>VLOOKUP(B281,home!$B$2:$E$405,3,FALSE)</f>
        <v>0.35</v>
      </c>
      <c r="G281">
        <f>VLOOKUP(C281,away!$B$2:$E$405,4,FALSE)</f>
        <v>0.72</v>
      </c>
      <c r="H281">
        <f>VLOOKUP(A281,away!$A$2:$E$405,3,FALSE)</f>
        <v>1.4957264957265</v>
      </c>
      <c r="I281">
        <f>VLOOKUP(C281,away!$B$2:$E$405,3,FALSE)</f>
        <v>0.83</v>
      </c>
      <c r="J281">
        <f>VLOOKUP(B281,home!$B$2:$E$405,4,FALSE)</f>
        <v>1.05</v>
      </c>
      <c r="K281" s="3">
        <f t="shared" si="448"/>
        <v>0.40707692307692428</v>
      </c>
      <c r="L281" s="3">
        <f t="shared" si="449"/>
        <v>1.3035256410256446</v>
      </c>
      <c r="M281" s="5">
        <f t="shared" si="450"/>
        <v>0.18075684221120661</v>
      </c>
      <c r="N281" s="5">
        <f t="shared" si="451"/>
        <v>7.3581939152439102E-2</v>
      </c>
      <c r="O281" s="5">
        <f t="shared" si="452"/>
        <v>0.23562117861313442</v>
      </c>
      <c r="P281" s="5">
        <f t="shared" si="453"/>
        <v>9.5915944401593164E-2</v>
      </c>
      <c r="Q281" s="5">
        <f t="shared" si="454"/>
        <v>1.4976754692104187E-2</v>
      </c>
      <c r="R281" s="5">
        <f t="shared" si="455"/>
        <v>0.153569123945452</v>
      </c>
      <c r="S281" s="5">
        <f t="shared" si="456"/>
        <v>1.2724094255447132E-2</v>
      </c>
      <c r="T281" s="5">
        <f t="shared" si="457"/>
        <v>1.9522583760508944E-2</v>
      </c>
      <c r="U281" s="5">
        <f t="shared" si="458"/>
        <v>6.2514446455333425E-2</v>
      </c>
      <c r="V281" s="5">
        <f t="shared" si="459"/>
        <v>7.5020582115629725E-4</v>
      </c>
      <c r="W281" s="5">
        <f t="shared" si="460"/>
        <v>2.0322304059132209E-3</v>
      </c>
      <c r="X281" s="5">
        <f t="shared" si="461"/>
        <v>2.6490644425798369E-3</v>
      </c>
      <c r="Y281" s="5">
        <f t="shared" si="462"/>
        <v>1.7265617128160624E-3</v>
      </c>
      <c r="Z281" s="5">
        <f t="shared" si="463"/>
        <v>6.6727096910913969E-2</v>
      </c>
      <c r="AA281" s="5">
        <f t="shared" si="464"/>
        <v>2.7163061296350603E-2</v>
      </c>
      <c r="AB281" s="5">
        <f t="shared" si="465"/>
        <v>5.5287277069341464E-3</v>
      </c>
      <c r="AC281" s="5">
        <f t="shared" si="466"/>
        <v>2.4880351329833975E-5</v>
      </c>
      <c r="AD281" s="5">
        <f t="shared" si="467"/>
        <v>2.0681852515563062E-4</v>
      </c>
      <c r="AE281" s="5">
        <f t="shared" si="468"/>
        <v>2.6959325057947182E-4</v>
      </c>
      <c r="AF281" s="5">
        <f t="shared" si="469"/>
        <v>1.7571085738889665E-4</v>
      </c>
      <c r="AG281" s="5">
        <f t="shared" si="470"/>
        <v>7.6347869337675691E-5</v>
      </c>
      <c r="AH281" s="5">
        <f t="shared" si="471"/>
        <v>2.1745120443644871E-2</v>
      </c>
      <c r="AI281" s="5">
        <f t="shared" si="472"/>
        <v>8.8519367221360779E-3</v>
      </c>
      <c r="AJ281" s="5">
        <f t="shared" si="473"/>
        <v>1.8017095820593945E-3</v>
      </c>
      <c r="AK281" s="5">
        <f t="shared" si="474"/>
        <v>2.4447813098098323E-4</v>
      </c>
      <c r="AL281" s="5">
        <f t="shared" si="475"/>
        <v>5.2809561522568012E-7</v>
      </c>
      <c r="AM281" s="5">
        <f t="shared" si="476"/>
        <v>1.6838209771132323E-5</v>
      </c>
      <c r="AN281" s="5">
        <f t="shared" si="477"/>
        <v>2.1949038185639535E-5</v>
      </c>
      <c r="AO281" s="5">
        <f t="shared" si="478"/>
        <v>1.4305567035416066E-5</v>
      </c>
      <c r="AP281" s="5">
        <f t="shared" si="479"/>
        <v>6.2158911466920174E-6</v>
      </c>
      <c r="AQ281" s="5">
        <f t="shared" si="480"/>
        <v>2.0256433728843358E-6</v>
      </c>
      <c r="AR281" s="5">
        <f t="shared" si="481"/>
        <v>5.6690644130964005E-3</v>
      </c>
      <c r="AS281" s="5">
        <f t="shared" si="482"/>
        <v>2.3077452980081723E-3</v>
      </c>
      <c r="AT281" s="5">
        <f t="shared" si="483"/>
        <v>4.6971492757920326E-4</v>
      </c>
      <c r="AU281" s="5">
        <f t="shared" si="484"/>
        <v>6.3736702480747469E-5</v>
      </c>
      <c r="AV281" s="5">
        <f t="shared" si="485"/>
        <v>6.48643518323301E-6</v>
      </c>
      <c r="AW281" s="5">
        <f t="shared" si="486"/>
        <v>7.7840590598387462E-9</v>
      </c>
      <c r="AX281" s="5">
        <f t="shared" si="487"/>
        <v>1.1424077706260574E-6</v>
      </c>
      <c r="AY281" s="5">
        <f t="shared" si="488"/>
        <v>1.4891578215180092E-6</v>
      </c>
      <c r="AZ281" s="5">
        <f t="shared" si="489"/>
        <v>9.705777019413079E-7</v>
      </c>
      <c r="BA281" s="5">
        <f t="shared" si="490"/>
        <v>4.2172430702941333E-7</v>
      </c>
      <c r="BB281" s="5">
        <f t="shared" si="491"/>
        <v>1.3743211191415299E-7</v>
      </c>
      <c r="BC281" s="5">
        <f t="shared" si="492"/>
        <v>3.582925635608085E-8</v>
      </c>
      <c r="BD281" s="5">
        <f t="shared" si="493"/>
        <v>1.2316284705161937E-3</v>
      </c>
      <c r="BE281" s="5">
        <f t="shared" si="494"/>
        <v>5.0136752815167047E-4</v>
      </c>
      <c r="BF281" s="5">
        <f t="shared" si="495"/>
        <v>1.0204757534533262E-4</v>
      </c>
      <c r="BG281" s="5">
        <f t="shared" si="496"/>
        <v>1.384707099301287E-5</v>
      </c>
      <c r="BH281" s="5">
        <f t="shared" si="497"/>
        <v>1.409205763365852E-6</v>
      </c>
      <c r="BI281" s="5">
        <f t="shared" si="498"/>
        <v>1.1473102922664791E-7</v>
      </c>
      <c r="BJ281" s="8">
        <f t="shared" si="499"/>
        <v>0.11528313614730416</v>
      </c>
      <c r="BK281" s="8">
        <f t="shared" si="500"/>
        <v>0.2901739842941698</v>
      </c>
      <c r="BL281" s="8">
        <f t="shared" si="501"/>
        <v>0.52740694525417253</v>
      </c>
      <c r="BM281" s="8">
        <f t="shared" si="502"/>
        <v>0.24516789821686844</v>
      </c>
      <c r="BN281" s="8">
        <f t="shared" si="503"/>
        <v>0.75442178301592944</v>
      </c>
    </row>
    <row r="282" spans="1:66" x14ac:dyDescent="0.25">
      <c r="A282" t="s">
        <v>10</v>
      </c>
      <c r="B282" t="s">
        <v>40</v>
      </c>
      <c r="C282" t="s">
        <v>224</v>
      </c>
      <c r="D282" s="16"/>
      <c r="E282">
        <f>VLOOKUP(A282,home!$A$2:$E$405,3,FALSE)</f>
        <v>1.6153846153846201</v>
      </c>
      <c r="F282">
        <f>VLOOKUP(B282,home!$B$2:$E$405,3,FALSE)</f>
        <v>0.97</v>
      </c>
      <c r="G282">
        <f>VLOOKUP(C282,away!$B$2:$E$405,4,FALSE)</f>
        <v>0.8</v>
      </c>
      <c r="H282">
        <f>VLOOKUP(A282,away!$A$2:$E$405,3,FALSE)</f>
        <v>1.4957264957265</v>
      </c>
      <c r="I282">
        <f>VLOOKUP(C282,away!$B$2:$E$405,3,FALSE)</f>
        <v>0.97</v>
      </c>
      <c r="J282">
        <f>VLOOKUP(B282,home!$B$2:$E$405,4,FALSE)</f>
        <v>2.0099999999999998</v>
      </c>
      <c r="K282" s="3">
        <f t="shared" si="448"/>
        <v>1.2535384615384653</v>
      </c>
      <c r="L282" s="3">
        <f t="shared" si="449"/>
        <v>2.9162179487179567</v>
      </c>
      <c r="M282" s="5">
        <f t="shared" si="450"/>
        <v>1.5456024594465394E-2</v>
      </c>
      <c r="N282" s="5">
        <f t="shared" si="451"/>
        <v>1.9374721291646829E-2</v>
      </c>
      <c r="O282" s="5">
        <f t="shared" si="452"/>
        <v>4.5073136338206157E-2</v>
      </c>
      <c r="P282" s="5">
        <f t="shared" si="453"/>
        <v>5.6500909982108438E-2</v>
      </c>
      <c r="Q282" s="5">
        <f t="shared" si="454"/>
        <v>1.2143479160333759E-2</v>
      </c>
      <c r="R282" s="5">
        <f t="shared" si="455"/>
        <v>6.5721544597244191E-2</v>
      </c>
      <c r="S282" s="5">
        <f t="shared" si="456"/>
        <v>5.163605960405665E-2</v>
      </c>
      <c r="T282" s="5">
        <f t="shared" si="457"/>
        <v>3.5413031887247766E-2</v>
      </c>
      <c r="U282" s="5">
        <f t="shared" si="458"/>
        <v>8.2384483904361108E-2</v>
      </c>
      <c r="V282" s="5">
        <f t="shared" si="459"/>
        <v>2.0973370377991313E-2</v>
      </c>
      <c r="W282" s="5">
        <f t="shared" si="460"/>
        <v>5.0741060614563982E-3</v>
      </c>
      <c r="X282" s="5">
        <f t="shared" si="461"/>
        <v>1.4797199170117728E-2</v>
      </c>
      <c r="Y282" s="5">
        <f t="shared" si="462"/>
        <v>2.1575928905325892E-2</v>
      </c>
      <c r="Z282" s="5">
        <f t="shared" si="463"/>
        <v>6.3886115990650388E-2</v>
      </c>
      <c r="AA282" s="5">
        <f t="shared" si="464"/>
        <v>8.0083703552587829E-2</v>
      </c>
      <c r="AB282" s="5">
        <f t="shared" si="465"/>
        <v>5.0194001272806738E-2</v>
      </c>
      <c r="AC282" s="5">
        <f t="shared" si="466"/>
        <v>4.7918794727326176E-3</v>
      </c>
      <c r="AD282" s="5">
        <f t="shared" si="467"/>
        <v>1.5901467764902644E-3</v>
      </c>
      <c r="AE282" s="5">
        <f t="shared" si="468"/>
        <v>4.6372145706969096E-3</v>
      </c>
      <c r="AF282" s="5">
        <f t="shared" si="469"/>
        <v>6.7615641815613825E-3</v>
      </c>
      <c r="AG282" s="5">
        <f t="shared" si="470"/>
        <v>6.5727316092259146E-3</v>
      </c>
      <c r="AH282" s="5">
        <f t="shared" si="471"/>
        <v>4.6576459531452979E-2</v>
      </c>
      <c r="AI282" s="5">
        <f t="shared" si="472"/>
        <v>5.8385383424966152E-2</v>
      </c>
      <c r="AJ282" s="5">
        <f t="shared" si="473"/>
        <v>3.6594161857432743E-2</v>
      </c>
      <c r="AK282" s="5">
        <f t="shared" si="474"/>
        <v>1.5290729785351944E-2</v>
      </c>
      <c r="AL282" s="5">
        <f t="shared" si="475"/>
        <v>7.0068612812878022E-4</v>
      </c>
      <c r="AM282" s="5">
        <f t="shared" si="476"/>
        <v>3.9866202876439114E-4</v>
      </c>
      <c r="AN282" s="5">
        <f t="shared" si="477"/>
        <v>1.1625853637550318E-3</v>
      </c>
      <c r="AO282" s="5">
        <f t="shared" si="478"/>
        <v>1.6951761523496096E-3</v>
      </c>
      <c r="AP282" s="5">
        <f t="shared" si="479"/>
        <v>1.6478343739068587E-3</v>
      </c>
      <c r="AQ282" s="5">
        <f t="shared" si="480"/>
        <v>1.2013610444253995E-3</v>
      </c>
      <c r="AR282" s="5">
        <f t="shared" si="481"/>
        <v>2.7165421454671747E-2</v>
      </c>
      <c r="AS282" s="5">
        <f t="shared" si="482"/>
        <v>3.4052900617333237E-2</v>
      </c>
      <c r="AT282" s="5">
        <f t="shared" si="483"/>
        <v>2.1343310325387083E-2</v>
      </c>
      <c r="AU282" s="5">
        <f t="shared" si="484"/>
        <v>8.9182201298079224E-3</v>
      </c>
      <c r="AV282" s="5">
        <f t="shared" si="485"/>
        <v>2.7948329852951997E-3</v>
      </c>
      <c r="AW282" s="5">
        <f t="shared" si="486"/>
        <v>7.115061546452244E-5</v>
      </c>
      <c r="AX282" s="5">
        <f t="shared" si="487"/>
        <v>8.3289697701853033E-5</v>
      </c>
      <c r="AY282" s="5">
        <f t="shared" si="488"/>
        <v>2.4289091138143655E-4</v>
      </c>
      <c r="AZ282" s="5">
        <f t="shared" si="489"/>
        <v>3.5416141767550402E-4</v>
      </c>
      <c r="BA282" s="5">
        <f t="shared" si="490"/>
        <v>3.4427062765623393E-4</v>
      </c>
      <c r="BB282" s="5">
        <f t="shared" si="491"/>
        <v>2.5099204589687648E-4</v>
      </c>
      <c r="BC282" s="5">
        <f t="shared" si="492"/>
        <v>1.4638950184598249E-4</v>
      </c>
      <c r="BD282" s="5">
        <f t="shared" si="493"/>
        <v>1.320338160510027E-2</v>
      </c>
      <c r="BE282" s="5">
        <f t="shared" si="494"/>
        <v>1.6550946664362666E-2</v>
      </c>
      <c r="BF282" s="5">
        <f t="shared" si="495"/>
        <v>1.0373624109325186E-2</v>
      </c>
      <c r="BG282" s="5">
        <f t="shared" si="496"/>
        <v>4.3345789355272758E-3</v>
      </c>
      <c r="BH282" s="5">
        <f t="shared" si="497"/>
        <v>1.3583903525644753E-3</v>
      </c>
      <c r="BI282" s="5">
        <f t="shared" si="498"/>
        <v>3.4055891054447318E-4</v>
      </c>
      <c r="BJ282" s="8">
        <f t="shared" si="499"/>
        <v>0.135467736779462</v>
      </c>
      <c r="BK282" s="8">
        <f t="shared" si="500"/>
        <v>0.15030182107086465</v>
      </c>
      <c r="BL282" s="8">
        <f t="shared" si="501"/>
        <v>0.62073977035432926</v>
      </c>
      <c r="BM282" s="8">
        <f t="shared" si="502"/>
        <v>0.75595388793538432</v>
      </c>
      <c r="BN282" s="8">
        <f t="shared" si="503"/>
        <v>0.21426981596400477</v>
      </c>
    </row>
    <row r="283" spans="1:66" x14ac:dyDescent="0.25">
      <c r="A283" t="s">
        <v>13</v>
      </c>
      <c r="B283" t="s">
        <v>44</v>
      </c>
      <c r="C283" t="s">
        <v>52</v>
      </c>
      <c r="D283" s="16"/>
      <c r="E283">
        <f>VLOOKUP(A283,home!$A$2:$E$405,3,FALSE)</f>
        <v>1.8444444444444399</v>
      </c>
      <c r="F283">
        <f>VLOOKUP(B283,home!$B$2:$E$405,3,FALSE)</f>
        <v>0.98</v>
      </c>
      <c r="G283">
        <f>VLOOKUP(C283,away!$B$2:$E$405,4,FALSE)</f>
        <v>0.54</v>
      </c>
      <c r="H283">
        <f>VLOOKUP(A283,away!$A$2:$E$405,3,FALSE)</f>
        <v>1.24444444444444</v>
      </c>
      <c r="I283">
        <f>VLOOKUP(C283,away!$B$2:$E$405,3,FALSE)</f>
        <v>0.33</v>
      </c>
      <c r="J283">
        <f>VLOOKUP(B283,home!$B$2:$E$405,4,FALSE)</f>
        <v>0.48</v>
      </c>
      <c r="K283" s="3">
        <f t="shared" si="448"/>
        <v>0.97607999999999773</v>
      </c>
      <c r="L283" s="3">
        <f t="shared" si="449"/>
        <v>0.1971199999999993</v>
      </c>
      <c r="M283" s="5">
        <f t="shared" si="450"/>
        <v>0.30937535443851349</v>
      </c>
      <c r="N283" s="5">
        <f t="shared" si="451"/>
        <v>0.3019750959603435</v>
      </c>
      <c r="O283" s="5">
        <f t="shared" si="452"/>
        <v>6.0984069866919559E-2</v>
      </c>
      <c r="P283" s="5">
        <f t="shared" si="453"/>
        <v>5.9525330915702696E-2</v>
      </c>
      <c r="Q283" s="5">
        <f t="shared" si="454"/>
        <v>0.14737592583248568</v>
      </c>
      <c r="R283" s="5">
        <f t="shared" si="455"/>
        <v>6.0105899260835685E-3</v>
      </c>
      <c r="S283" s="5">
        <f t="shared" si="456"/>
        <v>2.8632411808097928E-3</v>
      </c>
      <c r="T283" s="5">
        <f t="shared" si="457"/>
        <v>2.9050742500099473E-2</v>
      </c>
      <c r="U283" s="5">
        <f t="shared" si="458"/>
        <v>5.866816615051635E-3</v>
      </c>
      <c r="V283" s="5">
        <f t="shared" si="459"/>
        <v>6.1211289254653196E-5</v>
      </c>
      <c r="W283" s="5">
        <f t="shared" si="460"/>
        <v>4.7950231228857443E-2</v>
      </c>
      <c r="X283" s="5">
        <f t="shared" si="461"/>
        <v>9.4519495798323448E-3</v>
      </c>
      <c r="Y283" s="5">
        <f t="shared" si="462"/>
        <v>9.3158415058827227E-4</v>
      </c>
      <c r="Z283" s="5">
        <f t="shared" si="463"/>
        <v>3.9493582874319631E-4</v>
      </c>
      <c r="AA283" s="5">
        <f t="shared" si="464"/>
        <v>3.8548896371965808E-4</v>
      </c>
      <c r="AB283" s="5">
        <f t="shared" si="465"/>
        <v>1.8813403385374146E-4</v>
      </c>
      <c r="AC283" s="5">
        <f t="shared" si="466"/>
        <v>7.3608445945719618E-7</v>
      </c>
      <c r="AD283" s="5">
        <f t="shared" si="467"/>
        <v>1.1700815424465763E-2</v>
      </c>
      <c r="AE283" s="5">
        <f t="shared" si="468"/>
        <v>2.3064647364706829E-3</v>
      </c>
      <c r="AF283" s="5">
        <f t="shared" si="469"/>
        <v>2.2732516442654964E-4</v>
      </c>
      <c r="AG283" s="5">
        <f t="shared" si="470"/>
        <v>1.4936778803920436E-5</v>
      </c>
      <c r="AH283" s="5">
        <f t="shared" si="471"/>
        <v>1.946243764046464E-5</v>
      </c>
      <c r="AI283" s="5">
        <f t="shared" si="472"/>
        <v>1.8996896132104675E-5</v>
      </c>
      <c r="AJ283" s="5">
        <f t="shared" si="473"/>
        <v>9.2712451883123445E-6</v>
      </c>
      <c r="AK283" s="5">
        <f t="shared" si="474"/>
        <v>3.0164923344692979E-6</v>
      </c>
      <c r="AL283" s="5">
        <f t="shared" si="475"/>
        <v>5.665049966325464E-9</v>
      </c>
      <c r="AM283" s="5">
        <f t="shared" si="476"/>
        <v>2.2841863839025037E-3</v>
      </c>
      <c r="AN283" s="5">
        <f t="shared" si="477"/>
        <v>4.5025881999485992E-4</v>
      </c>
      <c r="AO283" s="5">
        <f t="shared" si="478"/>
        <v>4.4377509298693217E-5</v>
      </c>
      <c r="AP283" s="5">
        <f t="shared" si="479"/>
        <v>2.9158982109861255E-6</v>
      </c>
      <c r="AQ283" s="5">
        <f t="shared" si="480"/>
        <v>1.4369546383739573E-7</v>
      </c>
      <c r="AR283" s="5">
        <f t="shared" si="481"/>
        <v>7.6728714153767459E-7</v>
      </c>
      <c r="AS283" s="5">
        <f t="shared" si="482"/>
        <v>7.4893363311209154E-7</v>
      </c>
      <c r="AT283" s="5">
        <f t="shared" si="483"/>
        <v>3.6550957030402424E-7</v>
      </c>
      <c r="AU283" s="5">
        <f t="shared" si="484"/>
        <v>1.1892219379411709E-7</v>
      </c>
      <c r="AV283" s="5">
        <f t="shared" si="485"/>
        <v>2.9019393729640378E-8</v>
      </c>
      <c r="AW283" s="5">
        <f t="shared" si="486"/>
        <v>3.0277314259703569E-11</v>
      </c>
      <c r="AX283" s="5">
        <f t="shared" si="487"/>
        <v>3.7159144093325833E-4</v>
      </c>
      <c r="AY283" s="5">
        <f t="shared" si="488"/>
        <v>7.324810483676362E-5</v>
      </c>
      <c r="AZ283" s="5">
        <f t="shared" si="489"/>
        <v>7.2193332127113936E-6</v>
      </c>
      <c r="BA283" s="5">
        <f t="shared" si="490"/>
        <v>4.7435832096322169E-7</v>
      </c>
      <c r="BB283" s="5">
        <f t="shared" si="491"/>
        <v>2.3376378057067473E-8</v>
      </c>
      <c r="BC283" s="5">
        <f t="shared" si="492"/>
        <v>9.2159032852182405E-10</v>
      </c>
      <c r="BD283" s="5">
        <f t="shared" si="493"/>
        <v>2.520794022331766E-8</v>
      </c>
      <c r="BE283" s="5">
        <f t="shared" si="494"/>
        <v>2.4604966293175838E-8</v>
      </c>
      <c r="BF283" s="5">
        <f t="shared" si="495"/>
        <v>1.2008207749721508E-8</v>
      </c>
      <c r="BG283" s="5">
        <f t="shared" si="496"/>
        <v>3.9069904734493818E-9</v>
      </c>
      <c r="BH283" s="5">
        <f t="shared" si="497"/>
        <v>9.5338381533111565E-10</v>
      </c>
      <c r="BI283" s="5">
        <f t="shared" si="498"/>
        <v>1.861157748936787E-10</v>
      </c>
      <c r="BJ283" s="8">
        <f t="shared" si="499"/>
        <v>0.55421951119851653</v>
      </c>
      <c r="BK283" s="8">
        <f t="shared" si="500"/>
        <v>0.37189912767862676</v>
      </c>
      <c r="BL283" s="8">
        <f t="shared" si="501"/>
        <v>7.3487943016460333E-2</v>
      </c>
      <c r="BM283" s="8">
        <f t="shared" si="502"/>
        <v>0.11468190270773898</v>
      </c>
      <c r="BN283" s="8">
        <f t="shared" si="503"/>
        <v>0.88524636694004843</v>
      </c>
    </row>
    <row r="284" spans="1:66" x14ac:dyDescent="0.25">
      <c r="A284" t="s">
        <v>13</v>
      </c>
      <c r="B284" t="s">
        <v>45</v>
      </c>
      <c r="C284" t="s">
        <v>46</v>
      </c>
      <c r="D284" s="16"/>
      <c r="E284">
        <f>VLOOKUP(A284,home!$A$2:$E$405,3,FALSE)</f>
        <v>1.8444444444444399</v>
      </c>
      <c r="F284">
        <f>VLOOKUP(B284,home!$B$2:$E$405,3,FALSE)</f>
        <v>1.19</v>
      </c>
      <c r="G284">
        <f>VLOOKUP(C284,away!$B$2:$E$405,4,FALSE)</f>
        <v>1.63</v>
      </c>
      <c r="H284">
        <f>VLOOKUP(A284,away!$A$2:$E$405,3,FALSE)</f>
        <v>1.24444444444444</v>
      </c>
      <c r="I284">
        <f>VLOOKUP(C284,away!$B$2:$E$405,3,FALSE)</f>
        <v>0.54</v>
      </c>
      <c r="J284">
        <f>VLOOKUP(B284,home!$B$2:$E$405,4,FALSE)</f>
        <v>0.96</v>
      </c>
      <c r="K284" s="3">
        <f t="shared" si="448"/>
        <v>3.5776688888888799</v>
      </c>
      <c r="L284" s="3">
        <f t="shared" si="449"/>
        <v>0.64511999999999781</v>
      </c>
      <c r="M284" s="5">
        <f t="shared" si="450"/>
        <v>1.4657708727760375E-2</v>
      </c>
      <c r="N284" s="5">
        <f t="shared" si="451"/>
        <v>5.2440428497703293E-2</v>
      </c>
      <c r="O284" s="5">
        <f t="shared" si="452"/>
        <v>9.4559810544527414E-3</v>
      </c>
      <c r="P284" s="5">
        <f t="shared" si="453"/>
        <v>3.3830369232438234E-2</v>
      </c>
      <c r="Q284" s="5">
        <f t="shared" si="454"/>
        <v>9.3807244778117457E-2</v>
      </c>
      <c r="R284" s="5">
        <f t="shared" si="455"/>
        <v>3.0501212489242656E-3</v>
      </c>
      <c r="S284" s="5">
        <f t="shared" si="456"/>
        <v>1.9520340860566011E-2</v>
      </c>
      <c r="T284" s="5">
        <f t="shared" si="457"/>
        <v>6.0516929751258934E-2</v>
      </c>
      <c r="U284" s="5">
        <f t="shared" si="458"/>
        <v>1.0912323899615238E-2</v>
      </c>
      <c r="V284" s="5">
        <f t="shared" si="459"/>
        <v>5.0059388250262762E-3</v>
      </c>
      <c r="W284" s="5">
        <f t="shared" si="460"/>
        <v>0.11187042039835156</v>
      </c>
      <c r="X284" s="5">
        <f t="shared" si="461"/>
        <v>7.216984560738432E-2</v>
      </c>
      <c r="Y284" s="5">
        <f t="shared" si="462"/>
        <v>2.3279105399117803E-2</v>
      </c>
      <c r="Z284" s="5">
        <f t="shared" si="463"/>
        <v>6.5589807336867195E-4</v>
      </c>
      <c r="AA284" s="5">
        <f t="shared" si="464"/>
        <v>2.3465861313732533E-3</v>
      </c>
      <c r="AB284" s="5">
        <f t="shared" si="465"/>
        <v>4.1976540986561018E-3</v>
      </c>
      <c r="AC284" s="5">
        <f t="shared" si="466"/>
        <v>7.2211473306916878E-4</v>
      </c>
      <c r="AD284" s="5">
        <f t="shared" si="467"/>
        <v>0.10005883066152559</v>
      </c>
      <c r="AE284" s="5">
        <f t="shared" si="468"/>
        <v>6.4549952836363167E-2</v>
      </c>
      <c r="AF284" s="5">
        <f t="shared" si="469"/>
        <v>2.082123278689723E-2</v>
      </c>
      <c r="AG284" s="5">
        <f t="shared" si="470"/>
        <v>4.4773978984943667E-3</v>
      </c>
      <c r="AH284" s="5">
        <f t="shared" si="471"/>
        <v>1.0578324127289903E-4</v>
      </c>
      <c r="AI284" s="5">
        <f t="shared" si="472"/>
        <v>3.7845741126787692E-4</v>
      </c>
      <c r="AJ284" s="5">
        <f t="shared" si="473"/>
        <v>6.7699765303125368E-4</v>
      </c>
      <c r="AK284" s="5">
        <f t="shared" si="474"/>
        <v>8.0735781370023488E-4</v>
      </c>
      <c r="AL284" s="5">
        <f t="shared" si="475"/>
        <v>6.6666376039104899E-5</v>
      </c>
      <c r="AM284" s="5">
        <f t="shared" si="476"/>
        <v>7.1595473103268178E-2</v>
      </c>
      <c r="AN284" s="5">
        <f t="shared" si="477"/>
        <v>4.6187671608380214E-2</v>
      </c>
      <c r="AO284" s="5">
        <f t="shared" si="478"/>
        <v>1.4898295353999069E-2</v>
      </c>
      <c r="AP284" s="5">
        <f t="shared" si="479"/>
        <v>3.2037294329239495E-3</v>
      </c>
      <c r="AQ284" s="5">
        <f t="shared" si="480"/>
        <v>5.1669748294197264E-4</v>
      </c>
      <c r="AR284" s="5">
        <f t="shared" si="481"/>
        <v>1.3648576921994487E-5</v>
      </c>
      <c r="AS284" s="5">
        <f t="shared" si="482"/>
        <v>4.8830089031426415E-5</v>
      </c>
      <c r="AT284" s="5">
        <f t="shared" si="483"/>
        <v>8.7348945184704231E-5</v>
      </c>
      <c r="AU284" s="5">
        <f t="shared" si="484"/>
        <v>1.0416853455485882E-4</v>
      </c>
      <c r="AV284" s="5">
        <f t="shared" si="485"/>
        <v>9.3170131319516178E-5</v>
      </c>
      <c r="AW284" s="5">
        <f t="shared" si="486"/>
        <v>4.2741031332620852E-6</v>
      </c>
      <c r="AX284" s="5">
        <f t="shared" si="487"/>
        <v>4.2690816117807187E-2</v>
      </c>
      <c r="AY284" s="5">
        <f t="shared" si="488"/>
        <v>2.7540699293919682E-2</v>
      </c>
      <c r="AZ284" s="5">
        <f t="shared" si="489"/>
        <v>8.883527964246702E-3</v>
      </c>
      <c r="BA284" s="5">
        <f t="shared" si="490"/>
        <v>1.9103138534316045E-3</v>
      </c>
      <c r="BB284" s="5">
        <f t="shared" si="491"/>
        <v>3.0809541828144804E-4</v>
      </c>
      <c r="BC284" s="5">
        <f t="shared" si="492"/>
        <v>3.9751703248345441E-5</v>
      </c>
      <c r="BD284" s="5">
        <f t="shared" si="493"/>
        <v>1.4674949906528415E-6</v>
      </c>
      <c r="BE284" s="5">
        <f t="shared" si="494"/>
        <v>5.250211172658948E-6</v>
      </c>
      <c r="BF284" s="5">
        <f t="shared" si="495"/>
        <v>9.3917585862593623E-6</v>
      </c>
      <c r="BG284" s="5">
        <f t="shared" si="496"/>
        <v>1.1200200835338377E-5</v>
      </c>
      <c r="BH284" s="5">
        <f t="shared" si="497"/>
        <v>1.001765251947434E-5</v>
      </c>
      <c r="BI284" s="5">
        <f t="shared" si="498"/>
        <v>7.1679687517245304E-6</v>
      </c>
      <c r="BJ284" s="8">
        <f t="shared" si="499"/>
        <v>0.82176645994766218</v>
      </c>
      <c r="BK284" s="8">
        <f t="shared" si="500"/>
        <v>0.10134383804881884</v>
      </c>
      <c r="BL284" s="8">
        <f t="shared" si="501"/>
        <v>3.2322924116162478E-2</v>
      </c>
      <c r="BM284" s="8">
        <f t="shared" si="502"/>
        <v>0.72131084145582947</v>
      </c>
      <c r="BN284" s="8">
        <f t="shared" si="503"/>
        <v>0.20724185353939636</v>
      </c>
    </row>
    <row r="285" spans="1:66" x14ac:dyDescent="0.25">
      <c r="A285" t="s">
        <v>16</v>
      </c>
      <c r="B285" t="s">
        <v>232</v>
      </c>
      <c r="C285" t="s">
        <v>449</v>
      </c>
      <c r="D285" s="16"/>
      <c r="E285">
        <f>VLOOKUP(A285,home!$A$2:$E$405,3,FALSE)</f>
        <v>1.49074074074074</v>
      </c>
      <c r="F285">
        <f>VLOOKUP(B285,home!$B$2:$E$405,3,FALSE)</f>
        <v>1.79</v>
      </c>
      <c r="G285">
        <f>VLOOKUP(C285,away!$B$2:$E$405,4,FALSE)</f>
        <v>1.9</v>
      </c>
      <c r="H285">
        <f>VLOOKUP(A285,away!$A$2:$E$405,3,FALSE)</f>
        <v>1.3333333333333299</v>
      </c>
      <c r="I285">
        <f>VLOOKUP(C285,away!$B$2:$E$405,3,FALSE)</f>
        <v>0.45</v>
      </c>
      <c r="J285">
        <f>VLOOKUP(B285,home!$B$2:$E$405,4,FALSE)</f>
        <v>0.38</v>
      </c>
      <c r="K285" s="3">
        <f t="shared" si="448"/>
        <v>5.0700092592592574</v>
      </c>
      <c r="L285" s="3">
        <f t="shared" si="449"/>
        <v>0.22799999999999945</v>
      </c>
      <c r="M285" s="5">
        <f t="shared" si="450"/>
        <v>5.0015407737935289E-3</v>
      </c>
      <c r="N285" s="5">
        <f t="shared" si="451"/>
        <v>2.5357858033695904E-2</v>
      </c>
      <c r="O285" s="5">
        <f t="shared" si="452"/>
        <v>1.1403512964249217E-3</v>
      </c>
      <c r="P285" s="5">
        <f t="shared" si="453"/>
        <v>5.7815916316826515E-3</v>
      </c>
      <c r="Q285" s="5">
        <f t="shared" si="454"/>
        <v>6.4282287512909986E-2</v>
      </c>
      <c r="R285" s="5">
        <f t="shared" si="455"/>
        <v>1.3000004779244076E-4</v>
      </c>
      <c r="S285" s="5">
        <f t="shared" si="456"/>
        <v>1.6708252170355481E-3</v>
      </c>
      <c r="T285" s="5">
        <f t="shared" si="457"/>
        <v>1.4656361552943441E-2</v>
      </c>
      <c r="U285" s="5">
        <f t="shared" si="458"/>
        <v>6.5910144601182062E-4</v>
      </c>
      <c r="V285" s="5">
        <f t="shared" si="459"/>
        <v>2.1460118279800969E-4</v>
      </c>
      <c r="W285" s="5">
        <f t="shared" si="460"/>
        <v>0.10863726429893979</v>
      </c>
      <c r="X285" s="5">
        <f t="shared" si="461"/>
        <v>2.4769296260158207E-2</v>
      </c>
      <c r="Y285" s="5">
        <f t="shared" si="462"/>
        <v>2.823699773658029E-3</v>
      </c>
      <c r="Z285" s="5">
        <f t="shared" si="463"/>
        <v>9.880003632225475E-6</v>
      </c>
      <c r="AA285" s="5">
        <f t="shared" si="464"/>
        <v>5.0091709896898249E-5</v>
      </c>
      <c r="AB285" s="5">
        <f t="shared" si="465"/>
        <v>1.2698271649470136E-4</v>
      </c>
      <c r="AC285" s="5">
        <f t="shared" si="466"/>
        <v>1.5504427269633004E-5</v>
      </c>
      <c r="AD285" s="5">
        <f t="shared" si="467"/>
        <v>0.137697983974055</v>
      </c>
      <c r="AE285" s="5">
        <f t="shared" si="468"/>
        <v>3.1395140346084462E-2</v>
      </c>
      <c r="AF285" s="5">
        <f t="shared" si="469"/>
        <v>3.5790459994536196E-3</v>
      </c>
      <c r="AG285" s="5">
        <f t="shared" si="470"/>
        <v>2.7200749595847443E-4</v>
      </c>
      <c r="AH285" s="5">
        <f t="shared" si="471"/>
        <v>5.6316020703685062E-7</v>
      </c>
      <c r="AI285" s="5">
        <f t="shared" si="472"/>
        <v>2.8552274641231932E-6</v>
      </c>
      <c r="AJ285" s="5">
        <f t="shared" si="473"/>
        <v>7.2380148401979597E-6</v>
      </c>
      <c r="AK285" s="5">
        <f t="shared" si="474"/>
        <v>1.2232267419486522E-5</v>
      </c>
      <c r="AL285" s="5">
        <f t="shared" si="475"/>
        <v>7.1690121912694424E-7</v>
      </c>
      <c r="AM285" s="5">
        <f t="shared" si="476"/>
        <v>0.13962601074595829</v>
      </c>
      <c r="AN285" s="5">
        <f t="shared" si="477"/>
        <v>3.1834730450078411E-2</v>
      </c>
      <c r="AO285" s="5">
        <f t="shared" si="478"/>
        <v>3.62915927130893E-3</v>
      </c>
      <c r="AP285" s="5">
        <f t="shared" si="479"/>
        <v>2.7581610461947803E-4</v>
      </c>
      <c r="AQ285" s="5">
        <f t="shared" si="480"/>
        <v>1.572151796331021E-5</v>
      </c>
      <c r="AR285" s="5">
        <f t="shared" si="481"/>
        <v>2.5680105440880344E-8</v>
      </c>
      <c r="AS285" s="5">
        <f t="shared" si="482"/>
        <v>1.3019837236401737E-7</v>
      </c>
      <c r="AT285" s="5">
        <f t="shared" si="483"/>
        <v>3.3005347671302638E-7</v>
      </c>
      <c r="AU285" s="5">
        <f t="shared" si="484"/>
        <v>5.577913943285844E-7</v>
      </c>
      <c r="AV285" s="5">
        <f t="shared" si="485"/>
        <v>7.0700188349526378E-7</v>
      </c>
      <c r="AW285" s="5">
        <f t="shared" si="486"/>
        <v>2.301974018666968E-8</v>
      </c>
      <c r="AX285" s="5">
        <f t="shared" si="487"/>
        <v>0.11798419455257353</v>
      </c>
      <c r="AY285" s="5">
        <f t="shared" si="488"/>
        <v>2.6900396357986696E-2</v>
      </c>
      <c r="AZ285" s="5">
        <f t="shared" si="489"/>
        <v>3.0666451848104757E-3</v>
      </c>
      <c r="BA285" s="5">
        <f t="shared" si="490"/>
        <v>2.330650340455956E-4</v>
      </c>
      <c r="BB285" s="5">
        <f t="shared" si="491"/>
        <v>1.3284706940598917E-5</v>
      </c>
      <c r="BC285" s="5">
        <f t="shared" si="492"/>
        <v>6.057826364913096E-7</v>
      </c>
      <c r="BD285" s="5">
        <f t="shared" si="493"/>
        <v>9.7584400675344957E-10</v>
      </c>
      <c r="BE285" s="5">
        <f t="shared" si="494"/>
        <v>4.947538149832643E-9</v>
      </c>
      <c r="BF285" s="5">
        <f t="shared" si="495"/>
        <v>1.2542032115094959E-8</v>
      </c>
      <c r="BG285" s="5">
        <f t="shared" si="496"/>
        <v>2.1196072984486135E-8</v>
      </c>
      <c r="BH285" s="5">
        <f t="shared" si="497"/>
        <v>2.686607157281993E-8</v>
      </c>
      <c r="BI285" s="5">
        <f t="shared" si="498"/>
        <v>2.7242246326823787E-8</v>
      </c>
      <c r="BJ285" s="8">
        <f t="shared" si="499"/>
        <v>0.73705057495677884</v>
      </c>
      <c r="BK285" s="8">
        <f t="shared" si="500"/>
        <v>3.9585176491785196E-2</v>
      </c>
      <c r="BL285" s="8">
        <f t="shared" si="501"/>
        <v>2.1312603815891243E-3</v>
      </c>
      <c r="BM285" s="8">
        <f t="shared" si="502"/>
        <v>0.6501828891992395</v>
      </c>
      <c r="BN285" s="8">
        <f t="shared" si="503"/>
        <v>0.10169362929629944</v>
      </c>
    </row>
    <row r="286" spans="1:66" x14ac:dyDescent="0.25">
      <c r="A286" t="s">
        <v>16</v>
      </c>
      <c r="B286" t="s">
        <v>231</v>
      </c>
      <c r="C286" t="s">
        <v>450</v>
      </c>
      <c r="D286" s="16"/>
      <c r="E286">
        <f>VLOOKUP(A286,home!$A$2:$E$405,3,FALSE)</f>
        <v>1.49074074074074</v>
      </c>
      <c r="F286">
        <f>VLOOKUP(B286,home!$B$2:$E$405,3,FALSE)</f>
        <v>0.77</v>
      </c>
      <c r="G286">
        <f>VLOOKUP(C286,away!$B$2:$E$405,4,FALSE)</f>
        <v>1.01</v>
      </c>
      <c r="H286">
        <f>VLOOKUP(A286,away!$A$2:$E$405,3,FALSE)</f>
        <v>1.3333333333333299</v>
      </c>
      <c r="I286">
        <f>VLOOKUP(C286,away!$B$2:$E$405,3,FALSE)</f>
        <v>0.67</v>
      </c>
      <c r="J286">
        <f>VLOOKUP(B286,home!$B$2:$E$405,4,FALSE)</f>
        <v>0.75</v>
      </c>
      <c r="K286" s="3">
        <f t="shared" si="448"/>
        <v>1.1593490740740735</v>
      </c>
      <c r="L286" s="3">
        <f t="shared" si="449"/>
        <v>0.66999999999999837</v>
      </c>
      <c r="M286" s="5">
        <f t="shared" si="450"/>
        <v>0.1605180191166633</v>
      </c>
      <c r="N286" s="5">
        <f t="shared" si="451"/>
        <v>0.18609641683510805</v>
      </c>
      <c r="O286" s="5">
        <f t="shared" si="452"/>
        <v>0.10754707280816413</v>
      </c>
      <c r="P286" s="5">
        <f t="shared" si="453"/>
        <v>0.12468459927952207</v>
      </c>
      <c r="Q286" s="5">
        <f t="shared" si="454"/>
        <v>0.10787535427314268</v>
      </c>
      <c r="R286" s="5">
        <f t="shared" si="455"/>
        <v>3.6028269390734897E-2</v>
      </c>
      <c r="S286" s="5">
        <f t="shared" si="456"/>
        <v>2.4212623266606753E-2</v>
      </c>
      <c r="T286" s="5">
        <f t="shared" si="457"/>
        <v>7.2276487363005418E-2</v>
      </c>
      <c r="U286" s="5">
        <f t="shared" si="458"/>
        <v>4.1769340758639792E-2</v>
      </c>
      <c r="V286" s="5">
        <f t="shared" si="459"/>
        <v>2.0897212427311157E-3</v>
      </c>
      <c r="W286" s="5">
        <f t="shared" si="460"/>
        <v>4.1688397363993532E-2</v>
      </c>
      <c r="X286" s="5">
        <f t="shared" si="461"/>
        <v>2.7931226233875592E-2</v>
      </c>
      <c r="Y286" s="5">
        <f t="shared" si="462"/>
        <v>9.3569607883483008E-3</v>
      </c>
      <c r="Z286" s="5">
        <f t="shared" si="463"/>
        <v>8.0463134972641077E-3</v>
      </c>
      <c r="AA286" s="5">
        <f t="shared" si="464"/>
        <v>9.3284861027628646E-3</v>
      </c>
      <c r="AB286" s="5">
        <f t="shared" si="465"/>
        <v>5.407485862875496E-3</v>
      </c>
      <c r="AC286" s="5">
        <f t="shared" si="466"/>
        <v>1.0145124874051674E-4</v>
      </c>
      <c r="AD286" s="5">
        <f t="shared" si="467"/>
        <v>1.2082851220894489E-2</v>
      </c>
      <c r="AE286" s="5">
        <f t="shared" si="468"/>
        <v>8.0955103179992868E-3</v>
      </c>
      <c r="AF286" s="5">
        <f t="shared" si="469"/>
        <v>2.7119959565297547E-3</v>
      </c>
      <c r="AG286" s="5">
        <f t="shared" si="470"/>
        <v>6.0567909695831044E-4</v>
      </c>
      <c r="AH286" s="5">
        <f t="shared" si="471"/>
        <v>1.3477575107917346E-3</v>
      </c>
      <c r="AI286" s="5">
        <f t="shared" si="472"/>
        <v>1.5625214222127757E-3</v>
      </c>
      <c r="AJ286" s="5">
        <f t="shared" si="473"/>
        <v>9.0575388203164317E-4</v>
      </c>
      <c r="AK286" s="5">
        <f t="shared" si="474"/>
        <v>3.5002830815746098E-4</v>
      </c>
      <c r="AL286" s="5">
        <f t="shared" si="475"/>
        <v>3.1521466225981656E-6</v>
      </c>
      <c r="AM286" s="5">
        <f t="shared" si="476"/>
        <v>2.8016484750237624E-3</v>
      </c>
      <c r="AN286" s="5">
        <f t="shared" si="477"/>
        <v>1.8771044782659161E-3</v>
      </c>
      <c r="AO286" s="5">
        <f t="shared" si="478"/>
        <v>6.2883000021908032E-4</v>
      </c>
      <c r="AP286" s="5">
        <f t="shared" si="479"/>
        <v>1.4043870004892763E-4</v>
      </c>
      <c r="AQ286" s="5">
        <f t="shared" si="480"/>
        <v>2.3523482258195314E-5</v>
      </c>
      <c r="AR286" s="5">
        <f t="shared" si="481"/>
        <v>1.8059950644609205E-4</v>
      </c>
      <c r="AS286" s="5">
        <f t="shared" si="482"/>
        <v>2.093778705765115E-4</v>
      </c>
      <c r="AT286" s="5">
        <f t="shared" si="483"/>
        <v>1.2137102019223993E-4</v>
      </c>
      <c r="AU286" s="5">
        <f t="shared" si="484"/>
        <v>4.6903793293099669E-5</v>
      </c>
      <c r="AV286" s="5">
        <f t="shared" si="485"/>
        <v>1.3594467331229213E-5</v>
      </c>
      <c r="AW286" s="5">
        <f t="shared" si="486"/>
        <v>6.8013156659188183E-8</v>
      </c>
      <c r="AX286" s="5">
        <f t="shared" si="487"/>
        <v>5.4134809423330593E-4</v>
      </c>
      <c r="AY286" s="5">
        <f t="shared" si="488"/>
        <v>3.6270322313631403E-4</v>
      </c>
      <c r="AZ286" s="5">
        <f t="shared" si="489"/>
        <v>1.2150557975066491E-4</v>
      </c>
      <c r="BA286" s="5">
        <f t="shared" si="490"/>
        <v>2.71362461443151E-5</v>
      </c>
      <c r="BB286" s="5">
        <f t="shared" si="491"/>
        <v>4.5453212291727678E-6</v>
      </c>
      <c r="BC286" s="5">
        <f t="shared" si="492"/>
        <v>6.090730447091495E-7</v>
      </c>
      <c r="BD286" s="5">
        <f t="shared" si="493"/>
        <v>2.0166944886480226E-5</v>
      </c>
      <c r="BE286" s="5">
        <f t="shared" si="494"/>
        <v>2.3380528881043723E-5</v>
      </c>
      <c r="BF286" s="5">
        <f t="shared" si="495"/>
        <v>1.3553097254800088E-5</v>
      </c>
      <c r="BG286" s="5">
        <f t="shared" si="496"/>
        <v>5.237590251062782E-6</v>
      </c>
      <c r="BH286" s="5">
        <f t="shared" si="497"/>
        <v>1.5180488519872582E-6</v>
      </c>
      <c r="BI286" s="5">
        <f t="shared" si="498"/>
        <v>3.5198970619012751E-7</v>
      </c>
      <c r="BJ286" s="8">
        <f t="shared" si="499"/>
        <v>0.47525027212320975</v>
      </c>
      <c r="BK286" s="8">
        <f t="shared" si="500"/>
        <v>0.31197226952402263</v>
      </c>
      <c r="BL286" s="8">
        <f t="shared" si="501"/>
        <v>0.20488277090404156</v>
      </c>
      <c r="BM286" s="8">
        <f t="shared" si="502"/>
        <v>0.27703925913522337</v>
      </c>
      <c r="BN286" s="8">
        <f t="shared" si="503"/>
        <v>0.72274973170333501</v>
      </c>
    </row>
    <row r="287" spans="1:66" x14ac:dyDescent="0.25">
      <c r="A287" t="s">
        <v>16</v>
      </c>
      <c r="B287" t="s">
        <v>49</v>
      </c>
      <c r="C287" t="s">
        <v>18</v>
      </c>
      <c r="D287" s="16"/>
      <c r="E287">
        <f>VLOOKUP(A287,home!$A$2:$E$405,3,FALSE)</f>
        <v>1.49074074074074</v>
      </c>
      <c r="F287">
        <f>VLOOKUP(B287,home!$B$2:$E$405,3,FALSE)</f>
        <v>1.01</v>
      </c>
      <c r="G287">
        <f>VLOOKUP(C287,away!$B$2:$E$405,4,FALSE)</f>
        <v>0.67</v>
      </c>
      <c r="H287">
        <f>VLOOKUP(A287,away!$A$2:$E$405,3,FALSE)</f>
        <v>1.3333333333333299</v>
      </c>
      <c r="I287">
        <f>VLOOKUP(C287,away!$B$2:$E$405,3,FALSE)</f>
        <v>2.0099999999999998</v>
      </c>
      <c r="J287">
        <f>VLOOKUP(B287,home!$B$2:$E$405,4,FALSE)</f>
        <v>1</v>
      </c>
      <c r="K287" s="3">
        <f t="shared" si="448"/>
        <v>1.0087842592592589</v>
      </c>
      <c r="L287" s="3">
        <f t="shared" si="449"/>
        <v>2.6799999999999931</v>
      </c>
      <c r="M287" s="5">
        <f t="shared" si="450"/>
        <v>2.500237998464646E-2</v>
      </c>
      <c r="N287" s="5">
        <f t="shared" si="451"/>
        <v>2.5222007372530098E-2</v>
      </c>
      <c r="O287" s="5">
        <f t="shared" si="452"/>
        <v>6.7006378358852342E-2</v>
      </c>
      <c r="P287" s="5">
        <f t="shared" si="453"/>
        <v>6.7594979758380483E-2</v>
      </c>
      <c r="Q287" s="5">
        <f t="shared" si="454"/>
        <v>1.272178201216467E-2</v>
      </c>
      <c r="R287" s="5">
        <f t="shared" si="455"/>
        <v>8.9788547000861918E-2</v>
      </c>
      <c r="S287" s="5">
        <f t="shared" si="456"/>
        <v>4.5686463562085534E-2</v>
      </c>
      <c r="T287" s="5">
        <f t="shared" si="457"/>
        <v>3.4094375792601224E-2</v>
      </c>
      <c r="U287" s="5">
        <f t="shared" si="458"/>
        <v>9.0577272876229631E-2</v>
      </c>
      <c r="V287" s="5">
        <f t="shared" si="459"/>
        <v>1.3723918290123474E-2</v>
      </c>
      <c r="W287" s="5">
        <f t="shared" si="460"/>
        <v>4.2778444811997669E-3</v>
      </c>
      <c r="X287" s="5">
        <f t="shared" si="461"/>
        <v>1.1464623209615346E-2</v>
      </c>
      <c r="Y287" s="5">
        <f t="shared" si="462"/>
        <v>1.5362595100884528E-2</v>
      </c>
      <c r="Z287" s="5">
        <f t="shared" si="463"/>
        <v>8.0211101987436431E-2</v>
      </c>
      <c r="AA287" s="5">
        <f t="shared" si="464"/>
        <v>8.0915697102764916E-2</v>
      </c>
      <c r="AB287" s="5">
        <f t="shared" si="465"/>
        <v>4.0813240782129633E-2</v>
      </c>
      <c r="AC287" s="5">
        <f t="shared" si="466"/>
        <v>2.318949185028158E-3</v>
      </c>
      <c r="AD287" s="5">
        <f t="shared" si="467"/>
        <v>1.0788555440483538E-3</v>
      </c>
      <c r="AE287" s="5">
        <f t="shared" si="468"/>
        <v>2.8913328580495805E-3</v>
      </c>
      <c r="AF287" s="5">
        <f t="shared" si="469"/>
        <v>3.874386029786429E-3</v>
      </c>
      <c r="AG287" s="5">
        <f t="shared" si="470"/>
        <v>3.4611181866092003E-3</v>
      </c>
      <c r="AH287" s="5">
        <f t="shared" si="471"/>
        <v>5.3741438331582264E-2</v>
      </c>
      <c r="AI287" s="5">
        <f t="shared" si="472"/>
        <v>5.4213517058852356E-2</v>
      </c>
      <c r="AJ287" s="5">
        <f t="shared" si="473"/>
        <v>2.7344871324026784E-2</v>
      </c>
      <c r="AK287" s="5">
        <f t="shared" si="474"/>
        <v>9.1950252543827032E-3</v>
      </c>
      <c r="AL287" s="5">
        <f t="shared" si="475"/>
        <v>2.5077504352617378E-4</v>
      </c>
      <c r="AM287" s="5">
        <f t="shared" si="476"/>
        <v>2.176664981701127E-4</v>
      </c>
      <c r="AN287" s="5">
        <f t="shared" si="477"/>
        <v>5.833462150959005E-4</v>
      </c>
      <c r="AO287" s="5">
        <f t="shared" si="478"/>
        <v>7.8168392822850483E-4</v>
      </c>
      <c r="AP287" s="5">
        <f t="shared" si="479"/>
        <v>6.9830430921746247E-4</v>
      </c>
      <c r="AQ287" s="5">
        <f t="shared" si="480"/>
        <v>4.6786388717569863E-4</v>
      </c>
      <c r="AR287" s="5">
        <f t="shared" si="481"/>
        <v>2.8805410945728017E-2</v>
      </c>
      <c r="AS287" s="5">
        <f t="shared" si="482"/>
        <v>2.9058445143544782E-2</v>
      </c>
      <c r="AT287" s="5">
        <f t="shared" si="483"/>
        <v>1.4656851029678316E-2</v>
      </c>
      <c r="AU287" s="5">
        <f t="shared" si="484"/>
        <v>4.9285335363491159E-3</v>
      </c>
      <c r="AV287" s="5">
        <f t="shared" si="485"/>
        <v>1.2429567631750895E-3</v>
      </c>
      <c r="AW287" s="5">
        <f t="shared" si="486"/>
        <v>1.8832800452361493E-5</v>
      </c>
      <c r="AX287" s="5">
        <f t="shared" si="487"/>
        <v>3.659642285368232E-5</v>
      </c>
      <c r="AY287" s="5">
        <f t="shared" si="488"/>
        <v>9.8078413247868357E-5</v>
      </c>
      <c r="AZ287" s="5">
        <f t="shared" si="489"/>
        <v>1.3142507375214329E-4</v>
      </c>
      <c r="BA287" s="5">
        <f t="shared" si="490"/>
        <v>1.1740639921858101E-4</v>
      </c>
      <c r="BB287" s="5">
        <f t="shared" si="491"/>
        <v>7.8662287476449072E-5</v>
      </c>
      <c r="BC287" s="5">
        <f t="shared" si="492"/>
        <v>4.2162986087376589E-5</v>
      </c>
      <c r="BD287" s="5">
        <f t="shared" si="493"/>
        <v>1.2866416889091813E-2</v>
      </c>
      <c r="BE287" s="5">
        <f t="shared" si="494"/>
        <v>1.2979438830783303E-2</v>
      </c>
      <c r="BF287" s="5">
        <f t="shared" si="495"/>
        <v>6.5467267932562967E-3</v>
      </c>
      <c r="BG287" s="5">
        <f t="shared" si="496"/>
        <v>2.2014116462359323E-3</v>
      </c>
      <c r="BH287" s="5">
        <f t="shared" si="497"/>
        <v>5.5518735421820507E-4</v>
      </c>
      <c r="BI287" s="5">
        <f t="shared" si="498"/>
        <v>1.1201285277502399E-4</v>
      </c>
      <c r="BJ287" s="8">
        <f t="shared" si="499"/>
        <v>0.11770211700801297</v>
      </c>
      <c r="BK287" s="8">
        <f t="shared" si="500"/>
        <v>0.15467554423703814</v>
      </c>
      <c r="BL287" s="8">
        <f t="shared" si="501"/>
        <v>0.62754937987451842</v>
      </c>
      <c r="BM287" s="8">
        <f t="shared" si="502"/>
        <v>0.69272282300677457</v>
      </c>
      <c r="BN287" s="8">
        <f t="shared" si="503"/>
        <v>0.28733607448743598</v>
      </c>
    </row>
    <row r="288" spans="1:66" x14ac:dyDescent="0.25">
      <c r="A288" t="s">
        <v>61</v>
      </c>
      <c r="B288" t="s">
        <v>289</v>
      </c>
      <c r="C288" t="s">
        <v>66</v>
      </c>
      <c r="D288" s="16"/>
      <c r="E288">
        <f>VLOOKUP(A288,home!$A$2:$E$405,3,FALSE)</f>
        <v>1.46</v>
      </c>
      <c r="F288">
        <f>VLOOKUP(B288,home!$B$2:$E$405,3,FALSE)</f>
        <v>0.96</v>
      </c>
      <c r="G288">
        <f>VLOOKUP(C288,away!$B$2:$E$405,4,FALSE)</f>
        <v>0.55000000000000004</v>
      </c>
      <c r="H288">
        <f>VLOOKUP(A288,away!$A$2:$E$405,3,FALSE)</f>
        <v>1.36</v>
      </c>
      <c r="I288">
        <f>VLOOKUP(C288,away!$B$2:$E$405,3,FALSE)</f>
        <v>1.51</v>
      </c>
      <c r="J288">
        <f>VLOOKUP(B288,home!$B$2:$E$405,4,FALSE)</f>
        <v>1.91</v>
      </c>
      <c r="K288" s="3">
        <f t="shared" si="448"/>
        <v>0.77088000000000001</v>
      </c>
      <c r="L288" s="3">
        <f t="shared" si="449"/>
        <v>3.9223760000000003</v>
      </c>
      <c r="M288" s="5">
        <f t="shared" si="450"/>
        <v>9.1568229498030038E-3</v>
      </c>
      <c r="N288" s="5">
        <f t="shared" si="451"/>
        <v>7.0588116755441388E-3</v>
      </c>
      <c r="O288" s="5">
        <f t="shared" si="452"/>
        <v>3.5916502574556509E-2</v>
      </c>
      <c r="P288" s="5">
        <f t="shared" si="453"/>
        <v>2.768731350467412E-2</v>
      </c>
      <c r="Q288" s="5">
        <f t="shared" si="454"/>
        <v>2.7207483722217324E-3</v>
      </c>
      <c r="R288" s="5">
        <f t="shared" si="455"/>
        <v>7.043901385118935E-2</v>
      </c>
      <c r="S288" s="5">
        <f t="shared" si="456"/>
        <v>2.0929402405956806E-2</v>
      </c>
      <c r="T288" s="5">
        <f t="shared" si="457"/>
        <v>1.0671798117241591E-2</v>
      </c>
      <c r="U288" s="5">
        <f t="shared" si="458"/>
        <v>5.430002699760484E-2</v>
      </c>
      <c r="V288" s="5">
        <f t="shared" si="459"/>
        <v>7.0315378677598085E-3</v>
      </c>
      <c r="W288" s="5">
        <f t="shared" si="460"/>
        <v>6.991235017260965E-4</v>
      </c>
      <c r="X288" s="5">
        <f t="shared" si="461"/>
        <v>2.7422252442063999E-3</v>
      </c>
      <c r="Y288" s="5">
        <f t="shared" si="462"/>
        <v>5.3780192422346624E-3</v>
      </c>
      <c r="Z288" s="5">
        <f t="shared" si="463"/>
        <v>9.2096099131190892E-2</v>
      </c>
      <c r="AA288" s="5">
        <f t="shared" si="464"/>
        <v>7.099504089825244E-2</v>
      </c>
      <c r="AB288" s="5">
        <f t="shared" si="465"/>
        <v>2.7364328563822413E-2</v>
      </c>
      <c r="AC288" s="5">
        <f t="shared" si="466"/>
        <v>1.3288205583960346E-3</v>
      </c>
      <c r="AD288" s="5">
        <f t="shared" si="467"/>
        <v>1.3473508125265329E-4</v>
      </c>
      <c r="AE288" s="5">
        <f t="shared" si="468"/>
        <v>5.284816490634573E-4</v>
      </c>
      <c r="AF288" s="5">
        <f t="shared" si="469"/>
        <v>1.0364518683634639E-3</v>
      </c>
      <c r="AG288" s="5">
        <f t="shared" si="470"/>
        <v>1.3551179778746702E-3</v>
      </c>
      <c r="AH288" s="5">
        <f t="shared" si="471"/>
        <v>9.0308882231451018E-2</v>
      </c>
      <c r="AI288" s="5">
        <f t="shared" si="472"/>
        <v>6.9617311134580959E-2</v>
      </c>
      <c r="AJ288" s="5">
        <f t="shared" si="473"/>
        <v>2.6833296403712879E-2</v>
      </c>
      <c r="AK288" s="5">
        <f t="shared" si="474"/>
        <v>6.8950838438980632E-3</v>
      </c>
      <c r="AL288" s="5">
        <f t="shared" si="475"/>
        <v>1.607171902021264E-4</v>
      </c>
      <c r="AM288" s="5">
        <f t="shared" si="476"/>
        <v>2.0772915887209082E-5</v>
      </c>
      <c r="AN288" s="5">
        <f t="shared" si="477"/>
        <v>8.1479186726007618E-5</v>
      </c>
      <c r="AO288" s="5">
        <f t="shared" si="478"/>
        <v>1.5979600325680547E-4</v>
      </c>
      <c r="AP288" s="5">
        <f t="shared" si="479"/>
        <v>2.0892666935680521E-4</v>
      </c>
      <c r="AQ288" s="5">
        <f t="shared" si="480"/>
        <v>2.0487223841126709E-4</v>
      </c>
      <c r="AR288" s="5">
        <f t="shared" si="481"/>
        <v>7.0845078450293975E-2</v>
      </c>
      <c r="AS288" s="5">
        <f t="shared" si="482"/>
        <v>5.4613054075762613E-2</v>
      </c>
      <c r="AT288" s="5">
        <f t="shared" si="483"/>
        <v>2.1050055562961936E-2</v>
      </c>
      <c r="AU288" s="5">
        <f t="shared" si="484"/>
        <v>5.4090222774587004E-3</v>
      </c>
      <c r="AV288" s="5">
        <f t="shared" si="485"/>
        <v>1.0424267733118407E-3</v>
      </c>
      <c r="AW288" s="5">
        <f t="shared" si="486"/>
        <v>1.3498820785544351E-5</v>
      </c>
      <c r="AX288" s="5">
        <f t="shared" si="487"/>
        <v>2.6689042331886211E-6</v>
      </c>
      <c r="AY288" s="5">
        <f t="shared" si="488"/>
        <v>1.0468445910557453E-5</v>
      </c>
      <c r="AZ288" s="5">
        <f t="shared" si="489"/>
        <v>2.0530590498434355E-5</v>
      </c>
      <c r="BA288" s="5">
        <f t="shared" si="490"/>
        <v>2.6842898478962317E-5</v>
      </c>
      <c r="BB288" s="5">
        <f t="shared" si="491"/>
        <v>2.6321985191079579E-5</v>
      </c>
      <c r="BC288" s="5">
        <f t="shared" si="492"/>
        <v>2.0648944597169187E-5</v>
      </c>
      <c r="BD288" s="5">
        <f t="shared" si="493"/>
        <v>4.6313505905258387E-2</v>
      </c>
      <c r="BE288" s="5">
        <f t="shared" si="494"/>
        <v>3.5702155432245586E-2</v>
      </c>
      <c r="BF288" s="5">
        <f t="shared" si="495"/>
        <v>1.3761038789804735E-2</v>
      </c>
      <c r="BG288" s="5">
        <f t="shared" si="496"/>
        <v>3.5360365274282254E-3</v>
      </c>
      <c r="BH288" s="5">
        <f t="shared" si="497"/>
        <v>6.8146495956596749E-4</v>
      </c>
      <c r="BI288" s="5">
        <f t="shared" si="498"/>
        <v>1.0506554160604265E-4</v>
      </c>
      <c r="BJ288" s="8">
        <f t="shared" si="499"/>
        <v>3.3108841512276346E-2</v>
      </c>
      <c r="BK288" s="8">
        <f t="shared" si="500"/>
        <v>6.6305082922702457E-2</v>
      </c>
      <c r="BL288" s="8">
        <f t="shared" si="501"/>
        <v>0.70572839079476635</v>
      </c>
      <c r="BM288" s="8">
        <f t="shared" si="502"/>
        <v>0.74426223180782236</v>
      </c>
      <c r="BN288" s="8">
        <f t="shared" si="503"/>
        <v>0.15297921292798886</v>
      </c>
    </row>
    <row r="289" spans="1:66" x14ac:dyDescent="0.25">
      <c r="A289" t="s">
        <v>61</v>
      </c>
      <c r="B289" t="s">
        <v>238</v>
      </c>
      <c r="C289" t="s">
        <v>241</v>
      </c>
      <c r="D289" s="16"/>
      <c r="E289">
        <f>VLOOKUP(A289,home!$A$2:$E$405,3,FALSE)</f>
        <v>1.46</v>
      </c>
      <c r="F289">
        <f>VLOOKUP(B289,home!$B$2:$E$405,3,FALSE)</f>
        <v>0.55000000000000004</v>
      </c>
      <c r="G289">
        <f>VLOOKUP(C289,away!$B$2:$E$405,4,FALSE)</f>
        <v>0.55000000000000004</v>
      </c>
      <c r="H289">
        <f>VLOOKUP(A289,away!$A$2:$E$405,3,FALSE)</f>
        <v>1.36</v>
      </c>
      <c r="I289">
        <f>VLOOKUP(C289,away!$B$2:$E$405,3,FALSE)</f>
        <v>1.1000000000000001</v>
      </c>
      <c r="J289">
        <f>VLOOKUP(B289,home!$B$2:$E$405,4,FALSE)</f>
        <v>1.03</v>
      </c>
      <c r="K289" s="3">
        <f t="shared" si="448"/>
        <v>0.44165000000000004</v>
      </c>
      <c r="L289" s="3">
        <f t="shared" si="449"/>
        <v>1.5408800000000002</v>
      </c>
      <c r="M289" s="5">
        <f t="shared" si="450"/>
        <v>0.1377203636517671</v>
      </c>
      <c r="N289" s="5">
        <f t="shared" si="451"/>
        <v>6.0824198606802951E-2</v>
      </c>
      <c r="O289" s="5">
        <f t="shared" si="452"/>
        <v>0.21221055394373495</v>
      </c>
      <c r="P289" s="5">
        <f t="shared" si="453"/>
        <v>9.3722791149250542E-2</v>
      </c>
      <c r="Q289" s="5">
        <f t="shared" si="454"/>
        <v>1.3431503657347263E-2</v>
      </c>
      <c r="R289" s="5">
        <f t="shared" si="455"/>
        <v>0.16349549918041117</v>
      </c>
      <c r="S289" s="5">
        <f t="shared" si="456"/>
        <v>1.5945284611317043E-2</v>
      </c>
      <c r="T289" s="5">
        <f t="shared" si="457"/>
        <v>2.0696335355533252E-2</v>
      </c>
      <c r="U289" s="5">
        <f t="shared" si="458"/>
        <v>7.2207787213028604E-2</v>
      </c>
      <c r="V289" s="5">
        <f t="shared" si="459"/>
        <v>1.2056932208422829E-3</v>
      </c>
      <c r="W289" s="5">
        <f t="shared" si="460"/>
        <v>1.977341196755807E-3</v>
      </c>
      <c r="X289" s="5">
        <f t="shared" si="461"/>
        <v>3.0468455032570882E-3</v>
      </c>
      <c r="Y289" s="5">
        <f t="shared" si="462"/>
        <v>2.3474116495293914E-3</v>
      </c>
      <c r="Z289" s="5">
        <f t="shared" si="463"/>
        <v>8.3975648259037319E-2</v>
      </c>
      <c r="AA289" s="5">
        <f t="shared" si="464"/>
        <v>3.7087845053603838E-2</v>
      </c>
      <c r="AB289" s="5">
        <f t="shared" si="465"/>
        <v>8.1899233839620687E-3</v>
      </c>
      <c r="AC289" s="5">
        <f t="shared" si="466"/>
        <v>5.1281874249909851E-5</v>
      </c>
      <c r="AD289" s="5">
        <f t="shared" si="467"/>
        <v>2.1832318488680048E-4</v>
      </c>
      <c r="AE289" s="5">
        <f t="shared" si="468"/>
        <v>3.3640982912837319E-4</v>
      </c>
      <c r="AF289" s="5">
        <f t="shared" si="469"/>
        <v>2.5918358875366389E-4</v>
      </c>
      <c r="AG289" s="5">
        <f t="shared" si="470"/>
        <v>1.3312360274624852E-4</v>
      </c>
      <c r="AH289" s="5">
        <f t="shared" si="471"/>
        <v>3.2349099222346349E-2</v>
      </c>
      <c r="AI289" s="5">
        <f t="shared" si="472"/>
        <v>1.4286979671549268E-2</v>
      </c>
      <c r="AJ289" s="5">
        <f t="shared" si="473"/>
        <v>3.1549222859698673E-3</v>
      </c>
      <c r="AK289" s="5">
        <f t="shared" si="474"/>
        <v>4.6445714253286413E-4</v>
      </c>
      <c r="AL289" s="5">
        <f t="shared" si="475"/>
        <v>1.3959534414879584E-6</v>
      </c>
      <c r="AM289" s="5">
        <f t="shared" si="476"/>
        <v>1.9284486921051101E-5</v>
      </c>
      <c r="AN289" s="5">
        <f t="shared" si="477"/>
        <v>2.9715080206909225E-5</v>
      </c>
      <c r="AO289" s="5">
        <f t="shared" si="478"/>
        <v>2.2893686394611148E-5</v>
      </c>
      <c r="AP289" s="5">
        <f t="shared" si="479"/>
        <v>1.1758807830576141E-5</v>
      </c>
      <c r="AQ289" s="5">
        <f t="shared" si="480"/>
        <v>4.52972795249454E-6</v>
      </c>
      <c r="AR289" s="5">
        <f t="shared" si="481"/>
        <v>9.9692160019458163E-3</v>
      </c>
      <c r="AS289" s="5">
        <f t="shared" si="482"/>
        <v>4.4029042472593701E-3</v>
      </c>
      <c r="AT289" s="5">
        <f t="shared" si="483"/>
        <v>9.7227133040105041E-4</v>
      </c>
      <c r="AU289" s="5">
        <f t="shared" si="484"/>
        <v>1.4313454435720802E-4</v>
      </c>
      <c r="AV289" s="5">
        <f t="shared" si="485"/>
        <v>1.5803842878840228E-5</v>
      </c>
      <c r="AW289" s="5">
        <f t="shared" si="486"/>
        <v>2.6388547492888965E-8</v>
      </c>
      <c r="AX289" s="5">
        <f t="shared" si="487"/>
        <v>1.4194989414470358E-6</v>
      </c>
      <c r="AY289" s="5">
        <f t="shared" si="488"/>
        <v>2.1872775288969088E-6</v>
      </c>
      <c r="AZ289" s="5">
        <f t="shared" si="489"/>
        <v>1.6851660993633349E-6</v>
      </c>
      <c r="BA289" s="5">
        <f t="shared" si="490"/>
        <v>8.6554624639565847E-7</v>
      </c>
      <c r="BB289" s="5">
        <f t="shared" si="491"/>
        <v>3.3342572503653549E-7</v>
      </c>
      <c r="BC289" s="5">
        <f t="shared" si="492"/>
        <v>1.0275380623885942E-7</v>
      </c>
      <c r="BD289" s="5">
        <f t="shared" si="493"/>
        <v>2.5602275921797128E-3</v>
      </c>
      <c r="BE289" s="5">
        <f t="shared" si="494"/>
        <v>1.1307245160861704E-3</v>
      </c>
      <c r="BF289" s="5">
        <f t="shared" si="495"/>
        <v>2.4969224126472861E-4</v>
      </c>
      <c r="BG289" s="5">
        <f t="shared" si="496"/>
        <v>3.6758859451522472E-5</v>
      </c>
      <c r="BH289" s="5">
        <f t="shared" si="497"/>
        <v>4.0586375691912243E-6</v>
      </c>
      <c r="BI289" s="5">
        <f t="shared" si="498"/>
        <v>3.5849945648666111E-7</v>
      </c>
      <c r="BJ289" s="8">
        <f t="shared" si="499"/>
        <v>0.10336545163239388</v>
      </c>
      <c r="BK289" s="8">
        <f t="shared" si="500"/>
        <v>0.24864899773839727</v>
      </c>
      <c r="BL289" s="8">
        <f t="shared" si="501"/>
        <v>0.56293221740998889</v>
      </c>
      <c r="BM289" s="8">
        <f t="shared" si="502"/>
        <v>0.31751524396152231</v>
      </c>
      <c r="BN289" s="8">
        <f t="shared" si="503"/>
        <v>0.68140491018931393</v>
      </c>
    </row>
    <row r="290" spans="1:66" x14ac:dyDescent="0.25">
      <c r="A290" t="s">
        <v>19</v>
      </c>
      <c r="B290" t="s">
        <v>141</v>
      </c>
      <c r="C290" t="s">
        <v>253</v>
      </c>
      <c r="D290" s="16"/>
      <c r="E290">
        <f>VLOOKUP(A290,home!$A$2:$E$405,3,FALSE)</f>
        <v>1.6666666666666701</v>
      </c>
      <c r="F290">
        <f>VLOOKUP(B290,home!$B$2:$E$405,3,FALSE)</f>
        <v>1</v>
      </c>
      <c r="G290">
        <f>VLOOKUP(C290,away!$B$2:$E$405,4,FALSE)</f>
        <v>1.08</v>
      </c>
      <c r="H290">
        <f>VLOOKUP(A290,away!$A$2:$E$405,3,FALSE)</f>
        <v>1.2</v>
      </c>
      <c r="I290">
        <f>VLOOKUP(C290,away!$B$2:$E$405,3,FALSE)</f>
        <v>0.6</v>
      </c>
      <c r="J290">
        <f>VLOOKUP(B290,home!$B$2:$E$405,4,FALSE)</f>
        <v>1.1100000000000001</v>
      </c>
      <c r="K290" s="3">
        <f t="shared" si="448"/>
        <v>1.8000000000000038</v>
      </c>
      <c r="L290" s="3">
        <f t="shared" si="449"/>
        <v>0.79920000000000002</v>
      </c>
      <c r="M290" s="5">
        <f t="shared" si="450"/>
        <v>7.4333020850789369E-2</v>
      </c>
      <c r="N290" s="5">
        <f t="shared" si="451"/>
        <v>0.13379943753142112</v>
      </c>
      <c r="O290" s="5">
        <f t="shared" si="452"/>
        <v>5.9406950263950861E-2</v>
      </c>
      <c r="P290" s="5">
        <f t="shared" si="453"/>
        <v>0.10693251047511176</v>
      </c>
      <c r="Q290" s="5">
        <f t="shared" si="454"/>
        <v>0.12041949377827929</v>
      </c>
      <c r="R290" s="5">
        <f t="shared" si="455"/>
        <v>2.3739017325474759E-2</v>
      </c>
      <c r="S290" s="5">
        <f t="shared" si="456"/>
        <v>3.845720806726928E-2</v>
      </c>
      <c r="T290" s="5">
        <f t="shared" si="457"/>
        <v>9.623925942760081E-2</v>
      </c>
      <c r="U290" s="5">
        <f t="shared" si="458"/>
        <v>4.2730231185854659E-2</v>
      </c>
      <c r="V290" s="5">
        <f t="shared" si="459"/>
        <v>6.1470001374723362E-3</v>
      </c>
      <c r="W290" s="5">
        <f t="shared" si="460"/>
        <v>7.2251696266967744E-2</v>
      </c>
      <c r="X290" s="5">
        <f t="shared" si="461"/>
        <v>5.7743555656560613E-2</v>
      </c>
      <c r="Y290" s="5">
        <f t="shared" si="462"/>
        <v>2.3074324840361621E-2</v>
      </c>
      <c r="Z290" s="5">
        <f t="shared" si="463"/>
        <v>6.3240742155064771E-3</v>
      </c>
      <c r="AA290" s="5">
        <f t="shared" si="464"/>
        <v>1.1383333587911682E-2</v>
      </c>
      <c r="AB290" s="5">
        <f t="shared" si="465"/>
        <v>1.0245000229120537E-2</v>
      </c>
      <c r="AC290" s="5">
        <f t="shared" si="466"/>
        <v>5.5267678236013912E-4</v>
      </c>
      <c r="AD290" s="5">
        <f t="shared" si="467"/>
        <v>3.2513263320135564E-2</v>
      </c>
      <c r="AE290" s="5">
        <f t="shared" si="468"/>
        <v>2.5984600045452343E-2</v>
      </c>
      <c r="AF290" s="5">
        <f t="shared" si="469"/>
        <v>1.0383446178162755E-2</v>
      </c>
      <c r="AG290" s="5">
        <f t="shared" si="470"/>
        <v>2.7661500618625583E-3</v>
      </c>
      <c r="AH290" s="5">
        <f t="shared" si="471"/>
        <v>1.263550028258194E-3</v>
      </c>
      <c r="AI290" s="5">
        <f t="shared" si="472"/>
        <v>2.2743900508647541E-3</v>
      </c>
      <c r="AJ290" s="5">
        <f t="shared" si="473"/>
        <v>2.0469510457782835E-3</v>
      </c>
      <c r="AK290" s="5">
        <f t="shared" si="474"/>
        <v>1.2281706274669727E-3</v>
      </c>
      <c r="AL290" s="5">
        <f t="shared" si="475"/>
        <v>3.1802348481280133E-5</v>
      </c>
      <c r="AM290" s="5">
        <f t="shared" si="476"/>
        <v>1.1704774795248825E-2</v>
      </c>
      <c r="AN290" s="5">
        <f t="shared" si="477"/>
        <v>9.3544560163628596E-3</v>
      </c>
      <c r="AO290" s="5">
        <f t="shared" si="478"/>
        <v>3.7380406241385986E-3</v>
      </c>
      <c r="AP290" s="5">
        <f t="shared" si="479"/>
        <v>9.958140222705227E-4</v>
      </c>
      <c r="AQ290" s="5">
        <f t="shared" si="480"/>
        <v>1.9896364164965046E-4</v>
      </c>
      <c r="AR290" s="5">
        <f t="shared" si="481"/>
        <v>2.0196583651678978E-4</v>
      </c>
      <c r="AS290" s="5">
        <f t="shared" si="482"/>
        <v>3.6353850573022235E-4</v>
      </c>
      <c r="AT290" s="5">
        <f t="shared" si="483"/>
        <v>3.2718465515720085E-4</v>
      </c>
      <c r="AU290" s="5">
        <f t="shared" si="484"/>
        <v>1.9631079309432095E-4</v>
      </c>
      <c r="AV290" s="5">
        <f t="shared" si="485"/>
        <v>8.8339856892444651E-5</v>
      </c>
      <c r="AW290" s="5">
        <f t="shared" si="486"/>
        <v>1.270821845311956E-6</v>
      </c>
      <c r="AX290" s="5">
        <f t="shared" si="487"/>
        <v>3.5114324385746533E-3</v>
      </c>
      <c r="AY290" s="5">
        <f t="shared" si="488"/>
        <v>2.8063368049088631E-3</v>
      </c>
      <c r="AZ290" s="5">
        <f t="shared" si="489"/>
        <v>1.1214121872415816E-3</v>
      </c>
      <c r="BA290" s="5">
        <f t="shared" si="490"/>
        <v>2.9874420668115736E-4</v>
      </c>
      <c r="BB290" s="5">
        <f t="shared" si="491"/>
        <v>5.9689092494895238E-5</v>
      </c>
      <c r="BC290" s="5">
        <f t="shared" si="492"/>
        <v>9.5407045443840561E-6</v>
      </c>
      <c r="BD290" s="5">
        <f t="shared" si="493"/>
        <v>2.690184942403639E-5</v>
      </c>
      <c r="BE290" s="5">
        <f t="shared" si="494"/>
        <v>4.8423328963265604E-5</v>
      </c>
      <c r="BF290" s="5">
        <f t="shared" si="495"/>
        <v>4.3580996066939141E-5</v>
      </c>
      <c r="BG290" s="5">
        <f t="shared" si="496"/>
        <v>2.6148597640163545E-5</v>
      </c>
      <c r="BH290" s="5">
        <f t="shared" si="497"/>
        <v>1.1766868938073626E-5</v>
      </c>
      <c r="BI290" s="5">
        <f t="shared" si="498"/>
        <v>4.2360728177065127E-6</v>
      </c>
      <c r="BJ290" s="8">
        <f t="shared" si="499"/>
        <v>0.60897443164092047</v>
      </c>
      <c r="BK290" s="8">
        <f t="shared" si="500"/>
        <v>0.22926055546639298</v>
      </c>
      <c r="BL290" s="8">
        <f t="shared" si="501"/>
        <v>0.1556559917059219</v>
      </c>
      <c r="BM290" s="8">
        <f t="shared" si="502"/>
        <v>0.47877955682065104</v>
      </c>
      <c r="BN290" s="8">
        <f t="shared" si="503"/>
        <v>0.51863043022502719</v>
      </c>
    </row>
    <row r="291" spans="1:66" x14ac:dyDescent="0.25">
      <c r="A291" t="s">
        <v>19</v>
      </c>
      <c r="B291" t="s">
        <v>243</v>
      </c>
      <c r="C291" t="s">
        <v>244</v>
      </c>
      <c r="D291" s="16"/>
      <c r="E291">
        <f>VLOOKUP(A291,home!$A$2:$E$405,3,FALSE)</f>
        <v>1.6666666666666701</v>
      </c>
      <c r="F291">
        <f>VLOOKUP(B291,home!$B$2:$E$405,3,FALSE)</f>
        <v>0.8</v>
      </c>
      <c r="G291">
        <f>VLOOKUP(C291,away!$B$2:$E$405,4,FALSE)</f>
        <v>0.8</v>
      </c>
      <c r="H291">
        <f>VLOOKUP(A291,away!$A$2:$E$405,3,FALSE)</f>
        <v>1.2</v>
      </c>
      <c r="I291">
        <f>VLOOKUP(C291,away!$B$2:$E$405,3,FALSE)</f>
        <v>0.7</v>
      </c>
      <c r="J291">
        <f>VLOOKUP(B291,home!$B$2:$E$405,4,FALSE)</f>
        <v>1.25</v>
      </c>
      <c r="K291" s="3">
        <f t="shared" si="448"/>
        <v>1.0666666666666689</v>
      </c>
      <c r="L291" s="3">
        <f t="shared" si="449"/>
        <v>1.05</v>
      </c>
      <c r="M291" s="5">
        <f t="shared" si="450"/>
        <v>0.12043240152376244</v>
      </c>
      <c r="N291" s="5">
        <f t="shared" si="451"/>
        <v>0.12846122829201356</v>
      </c>
      <c r="O291" s="5">
        <f t="shared" si="452"/>
        <v>0.12645402159995056</v>
      </c>
      <c r="P291" s="5">
        <f t="shared" si="453"/>
        <v>0.13488428970661423</v>
      </c>
      <c r="Q291" s="5">
        <f t="shared" si="454"/>
        <v>6.8512655089074018E-2</v>
      </c>
      <c r="R291" s="5">
        <f t="shared" si="455"/>
        <v>6.6388361339974056E-2</v>
      </c>
      <c r="S291" s="5">
        <f t="shared" si="456"/>
        <v>3.7767601117852052E-2</v>
      </c>
      <c r="T291" s="5">
        <f t="shared" si="457"/>
        <v>7.193828784352771E-2</v>
      </c>
      <c r="U291" s="5">
        <f t="shared" si="458"/>
        <v>7.0814252095972474E-2</v>
      </c>
      <c r="V291" s="5">
        <f t="shared" si="459"/>
        <v>4.6999681391104884E-3</v>
      </c>
      <c r="W291" s="5">
        <f t="shared" si="460"/>
        <v>2.4360055142781927E-2</v>
      </c>
      <c r="X291" s="5">
        <f t="shared" si="461"/>
        <v>2.5578057899921024E-2</v>
      </c>
      <c r="Y291" s="5">
        <f t="shared" si="462"/>
        <v>1.342848039745854E-2</v>
      </c>
      <c r="Z291" s="5">
        <f t="shared" si="463"/>
        <v>2.323592646899092E-2</v>
      </c>
      <c r="AA291" s="5">
        <f t="shared" si="464"/>
        <v>2.4784988233590367E-2</v>
      </c>
      <c r="AB291" s="5">
        <f t="shared" si="465"/>
        <v>1.3218660391248218E-2</v>
      </c>
      <c r="AC291" s="5">
        <f t="shared" si="466"/>
        <v>3.2899776973773485E-4</v>
      </c>
      <c r="AD291" s="5">
        <f t="shared" si="467"/>
        <v>6.4960147047418591E-3</v>
      </c>
      <c r="AE291" s="5">
        <f t="shared" si="468"/>
        <v>6.8208154399789526E-3</v>
      </c>
      <c r="AF291" s="5">
        <f t="shared" si="469"/>
        <v>3.5809281059889504E-3</v>
      </c>
      <c r="AG291" s="5">
        <f t="shared" si="470"/>
        <v>1.2533248370961327E-3</v>
      </c>
      <c r="AH291" s="5">
        <f t="shared" si="471"/>
        <v>6.0994306981101169E-3</v>
      </c>
      <c r="AI291" s="5">
        <f t="shared" si="472"/>
        <v>6.5060594113174721E-3</v>
      </c>
      <c r="AJ291" s="5">
        <f t="shared" si="473"/>
        <v>3.4698983527026574E-3</v>
      </c>
      <c r="AK291" s="5">
        <f t="shared" si="474"/>
        <v>1.2337416365165034E-3</v>
      </c>
      <c r="AL291" s="5">
        <f t="shared" si="475"/>
        <v>1.4739100084250558E-5</v>
      </c>
      <c r="AM291" s="5">
        <f t="shared" si="476"/>
        <v>1.3858164703449334E-3</v>
      </c>
      <c r="AN291" s="5">
        <f t="shared" si="477"/>
        <v>1.45510729386218E-3</v>
      </c>
      <c r="AO291" s="5">
        <f t="shared" si="478"/>
        <v>7.6393132927764457E-4</v>
      </c>
      <c r="AP291" s="5">
        <f t="shared" si="479"/>
        <v>2.6737596524717563E-4</v>
      </c>
      <c r="AQ291" s="5">
        <f t="shared" si="480"/>
        <v>7.0186190877383596E-5</v>
      </c>
      <c r="AR291" s="5">
        <f t="shared" si="481"/>
        <v>1.2808804466031248E-3</v>
      </c>
      <c r="AS291" s="5">
        <f t="shared" si="482"/>
        <v>1.3662724763766694E-3</v>
      </c>
      <c r="AT291" s="5">
        <f t="shared" si="483"/>
        <v>7.2867865406755822E-4</v>
      </c>
      <c r="AU291" s="5">
        <f t="shared" si="484"/>
        <v>2.5908574366846577E-4</v>
      </c>
      <c r="AV291" s="5">
        <f t="shared" si="485"/>
        <v>6.9089531644924335E-5</v>
      </c>
      <c r="AW291" s="5">
        <f t="shared" si="486"/>
        <v>4.5854978039890697E-7</v>
      </c>
      <c r="AX291" s="5">
        <f t="shared" si="487"/>
        <v>2.4636737250576635E-4</v>
      </c>
      <c r="AY291" s="5">
        <f t="shared" si="488"/>
        <v>2.5868574113105467E-4</v>
      </c>
      <c r="AZ291" s="5">
        <f t="shared" si="489"/>
        <v>1.3581001409380372E-4</v>
      </c>
      <c r="BA291" s="5">
        <f t="shared" si="490"/>
        <v>4.7533504932831299E-5</v>
      </c>
      <c r="BB291" s="5">
        <f t="shared" si="491"/>
        <v>1.2477545044868216E-5</v>
      </c>
      <c r="BC291" s="5">
        <f t="shared" si="492"/>
        <v>2.6202844594223262E-6</v>
      </c>
      <c r="BD291" s="5">
        <f t="shared" si="493"/>
        <v>2.2415407815554679E-4</v>
      </c>
      <c r="BE291" s="5">
        <f t="shared" si="494"/>
        <v>2.3909768336591709E-4</v>
      </c>
      <c r="BF291" s="5">
        <f t="shared" si="495"/>
        <v>1.2751876446182267E-4</v>
      </c>
      <c r="BG291" s="5">
        <f t="shared" si="496"/>
        <v>4.5340005141981496E-5</v>
      </c>
      <c r="BH291" s="5">
        <f t="shared" si="497"/>
        <v>1.2090668037861755E-5</v>
      </c>
      <c r="BI291" s="5">
        <f t="shared" si="498"/>
        <v>2.5793425147438473E-6</v>
      </c>
      <c r="BJ291" s="8">
        <f t="shared" si="499"/>
        <v>0.35507575946435971</v>
      </c>
      <c r="BK291" s="8">
        <f t="shared" si="500"/>
        <v>0.2983866830982923</v>
      </c>
      <c r="BL291" s="8">
        <f t="shared" si="501"/>
        <v>0.32332420115342114</v>
      </c>
      <c r="BM291" s="8">
        <f t="shared" si="502"/>
        <v>0.35463138544232448</v>
      </c>
      <c r="BN291" s="8">
        <f t="shared" si="503"/>
        <v>0.64513295755138889</v>
      </c>
    </row>
    <row r="292" spans="1:66" x14ac:dyDescent="0.25">
      <c r="A292" t="s">
        <v>19</v>
      </c>
      <c r="B292" t="s">
        <v>154</v>
      </c>
      <c r="C292" t="s">
        <v>146</v>
      </c>
      <c r="D292" s="16"/>
      <c r="E292">
        <f>VLOOKUP(A292,home!$A$2:$E$405,3,FALSE)</f>
        <v>1.6666666666666701</v>
      </c>
      <c r="F292">
        <f>VLOOKUP(B292,home!$B$2:$E$405,3,FALSE)</f>
        <v>0.7</v>
      </c>
      <c r="G292">
        <f>VLOOKUP(C292,away!$B$2:$E$405,4,FALSE)</f>
        <v>0.9</v>
      </c>
      <c r="H292">
        <f>VLOOKUP(A292,away!$A$2:$E$405,3,FALSE)</f>
        <v>1.2</v>
      </c>
      <c r="I292">
        <f>VLOOKUP(C292,away!$B$2:$E$405,3,FALSE)</f>
        <v>0.6</v>
      </c>
      <c r="J292">
        <f>VLOOKUP(B292,home!$B$2:$E$405,4,FALSE)</f>
        <v>0.97</v>
      </c>
      <c r="K292" s="3">
        <f t="shared" si="448"/>
        <v>1.050000000000002</v>
      </c>
      <c r="L292" s="3">
        <f t="shared" si="449"/>
        <v>0.69839999999999991</v>
      </c>
      <c r="M292" s="5">
        <f t="shared" si="450"/>
        <v>0.17405220430929028</v>
      </c>
      <c r="N292" s="5">
        <f t="shared" si="451"/>
        <v>0.18275481452475514</v>
      </c>
      <c r="O292" s="5">
        <f t="shared" si="452"/>
        <v>0.12155805948960831</v>
      </c>
      <c r="P292" s="5">
        <f t="shared" si="453"/>
        <v>0.12763596246408898</v>
      </c>
      <c r="Q292" s="5">
        <f t="shared" si="454"/>
        <v>9.5946277625496623E-2</v>
      </c>
      <c r="R292" s="5">
        <f t="shared" si="455"/>
        <v>4.2448074373771204E-2</v>
      </c>
      <c r="S292" s="5">
        <f t="shared" si="456"/>
        <v>2.3399500998541465E-2</v>
      </c>
      <c r="T292" s="5">
        <f t="shared" si="457"/>
        <v>6.7008880293646836E-2</v>
      </c>
      <c r="U292" s="5">
        <f t="shared" si="458"/>
        <v>4.4570478092459849E-2</v>
      </c>
      <c r="V292" s="5">
        <f t="shared" si="459"/>
        <v>1.9065913413611627E-3</v>
      </c>
      <c r="W292" s="5">
        <f t="shared" si="460"/>
        <v>3.3581197168923882E-2</v>
      </c>
      <c r="X292" s="5">
        <f t="shared" si="461"/>
        <v>2.3453108102776437E-2</v>
      </c>
      <c r="Y292" s="5">
        <f t="shared" si="462"/>
        <v>8.1898253494895289E-3</v>
      </c>
      <c r="Z292" s="5">
        <f t="shared" si="463"/>
        <v>9.8819117142139382E-3</v>
      </c>
      <c r="AA292" s="5">
        <f t="shared" si="464"/>
        <v>1.0376007299924656E-2</v>
      </c>
      <c r="AB292" s="5">
        <f t="shared" si="465"/>
        <v>5.4474038324604538E-3</v>
      </c>
      <c r="AC292" s="5">
        <f t="shared" si="466"/>
        <v>8.7383847652935622E-5</v>
      </c>
      <c r="AD292" s="5">
        <f t="shared" si="467"/>
        <v>8.815064256842536E-3</v>
      </c>
      <c r="AE292" s="5">
        <f t="shared" si="468"/>
        <v>6.1564408769788264E-3</v>
      </c>
      <c r="AF292" s="5">
        <f t="shared" si="469"/>
        <v>2.1498291542410052E-3</v>
      </c>
      <c r="AG292" s="5">
        <f t="shared" si="470"/>
        <v>5.0048022710730614E-4</v>
      </c>
      <c r="AH292" s="5">
        <f t="shared" si="471"/>
        <v>1.7253817853017531E-3</v>
      </c>
      <c r="AI292" s="5">
        <f t="shared" si="472"/>
        <v>1.8116508745668444E-3</v>
      </c>
      <c r="AJ292" s="5">
        <f t="shared" si="473"/>
        <v>9.5111670914759504E-4</v>
      </c>
      <c r="AK292" s="5">
        <f t="shared" si="474"/>
        <v>3.3289084820165894E-4</v>
      </c>
      <c r="AL292" s="5">
        <f t="shared" si="475"/>
        <v>2.5632129264340353E-6</v>
      </c>
      <c r="AM292" s="5">
        <f t="shared" si="476"/>
        <v>1.8511634939369366E-3</v>
      </c>
      <c r="AN292" s="5">
        <f t="shared" si="477"/>
        <v>1.2928525841655564E-3</v>
      </c>
      <c r="AO292" s="5">
        <f t="shared" si="478"/>
        <v>4.5146412239061208E-4</v>
      </c>
      <c r="AP292" s="5">
        <f t="shared" si="479"/>
        <v>1.0510084769253451E-4</v>
      </c>
      <c r="AQ292" s="5">
        <f t="shared" si="480"/>
        <v>1.8350608007116522E-5</v>
      </c>
      <c r="AR292" s="5">
        <f t="shared" si="481"/>
        <v>2.4100132777094886E-4</v>
      </c>
      <c r="AS292" s="5">
        <f t="shared" si="482"/>
        <v>2.5305139415949678E-4</v>
      </c>
      <c r="AT292" s="5">
        <f t="shared" si="483"/>
        <v>1.3285198193373606E-4</v>
      </c>
      <c r="AU292" s="5">
        <f t="shared" si="484"/>
        <v>4.6498193676807713E-5</v>
      </c>
      <c r="AV292" s="5">
        <f t="shared" si="485"/>
        <v>1.2205775840162046E-5</v>
      </c>
      <c r="AW292" s="5">
        <f t="shared" si="486"/>
        <v>5.2212647311461369E-8</v>
      </c>
      <c r="AX292" s="5">
        <f t="shared" si="487"/>
        <v>3.2395361143896443E-4</v>
      </c>
      <c r="AY292" s="5">
        <f t="shared" si="488"/>
        <v>2.2624920222897273E-4</v>
      </c>
      <c r="AZ292" s="5">
        <f t="shared" si="489"/>
        <v>7.900622141835725E-5</v>
      </c>
      <c r="BA292" s="5">
        <f t="shared" si="490"/>
        <v>1.8392648346193569E-5</v>
      </c>
      <c r="BB292" s="5">
        <f t="shared" si="491"/>
        <v>3.2113564012453965E-6</v>
      </c>
      <c r="BC292" s="5">
        <f t="shared" si="492"/>
        <v>4.4856226212595691E-7</v>
      </c>
      <c r="BD292" s="5">
        <f t="shared" si="493"/>
        <v>2.805255455253844E-5</v>
      </c>
      <c r="BE292" s="5">
        <f t="shared" si="494"/>
        <v>2.9455182280165417E-5</v>
      </c>
      <c r="BF292" s="5">
        <f t="shared" si="495"/>
        <v>1.5463970697086873E-5</v>
      </c>
      <c r="BG292" s="5">
        <f t="shared" si="496"/>
        <v>5.4123897439804159E-6</v>
      </c>
      <c r="BH292" s="5">
        <f t="shared" si="497"/>
        <v>1.4207523077948618E-6</v>
      </c>
      <c r="BI292" s="5">
        <f t="shared" si="498"/>
        <v>2.9835798463692163E-7</v>
      </c>
      <c r="BJ292" s="8">
        <f t="shared" si="499"/>
        <v>0.43292611083854665</v>
      </c>
      <c r="BK292" s="8">
        <f t="shared" si="500"/>
        <v>0.32731045537609027</v>
      </c>
      <c r="BL292" s="8">
        <f t="shared" si="501"/>
        <v>0.22998677518638966</v>
      </c>
      <c r="BM292" s="8">
        <f t="shared" si="502"/>
        <v>0.2554836633386483</v>
      </c>
      <c r="BN292" s="8">
        <f t="shared" si="503"/>
        <v>0.74439539278701061</v>
      </c>
    </row>
    <row r="293" spans="1:66" x14ac:dyDescent="0.25">
      <c r="A293" t="s">
        <v>19</v>
      </c>
      <c r="B293" t="s">
        <v>245</v>
      </c>
      <c r="C293" t="s">
        <v>254</v>
      </c>
      <c r="D293" s="16"/>
      <c r="E293">
        <f>VLOOKUP(A293,home!$A$2:$E$405,3,FALSE)</f>
        <v>1.6666666666666701</v>
      </c>
      <c r="F293">
        <f>VLOOKUP(B293,home!$B$2:$E$405,3,FALSE)</f>
        <v>0.9</v>
      </c>
      <c r="G293">
        <f>VLOOKUP(C293,away!$B$2:$E$405,4,FALSE)</f>
        <v>1.5</v>
      </c>
      <c r="H293">
        <f>VLOOKUP(A293,away!$A$2:$E$405,3,FALSE)</f>
        <v>1.2</v>
      </c>
      <c r="I293">
        <f>VLOOKUP(C293,away!$B$2:$E$405,3,FALSE)</f>
        <v>0.7</v>
      </c>
      <c r="J293">
        <f>VLOOKUP(B293,home!$B$2:$E$405,4,FALSE)</f>
        <v>0.69</v>
      </c>
      <c r="K293" s="3">
        <f t="shared" si="448"/>
        <v>2.2500000000000044</v>
      </c>
      <c r="L293" s="3">
        <f t="shared" si="449"/>
        <v>0.57959999999999989</v>
      </c>
      <c r="M293" s="5">
        <f t="shared" si="450"/>
        <v>5.9036463532573205E-2</v>
      </c>
      <c r="N293" s="5">
        <f t="shared" si="451"/>
        <v>0.13283204294828996</v>
      </c>
      <c r="O293" s="5">
        <f t="shared" si="452"/>
        <v>3.421753426347942E-2</v>
      </c>
      <c r="P293" s="5">
        <f t="shared" si="453"/>
        <v>7.6989452092828842E-2</v>
      </c>
      <c r="Q293" s="5">
        <f t="shared" si="454"/>
        <v>0.14943604831682653</v>
      </c>
      <c r="R293" s="5">
        <f t="shared" si="455"/>
        <v>9.9162414295563325E-3</v>
      </c>
      <c r="S293" s="5">
        <f t="shared" si="456"/>
        <v>2.5100486118564566E-2</v>
      </c>
      <c r="T293" s="5">
        <f t="shared" si="457"/>
        <v>8.6613133604432638E-2</v>
      </c>
      <c r="U293" s="5">
        <f t="shared" si="458"/>
        <v>2.2311543216501788E-2</v>
      </c>
      <c r="V293" s="5">
        <f t="shared" si="459"/>
        <v>3.6370604385800131E-3</v>
      </c>
      <c r="W293" s="5">
        <f t="shared" si="460"/>
        <v>0.11207703623762011</v>
      </c>
      <c r="X293" s="5">
        <f t="shared" si="461"/>
        <v>6.4959850203324607E-2</v>
      </c>
      <c r="Y293" s="5">
        <f t="shared" si="462"/>
        <v>1.8825364588923463E-2</v>
      </c>
      <c r="Z293" s="5">
        <f t="shared" si="463"/>
        <v>1.9158178441902834E-3</v>
      </c>
      <c r="AA293" s="5">
        <f t="shared" si="464"/>
        <v>4.3105901494281456E-3</v>
      </c>
      <c r="AB293" s="5">
        <f t="shared" si="465"/>
        <v>4.8494139181066752E-3</v>
      </c>
      <c r="AC293" s="5">
        <f t="shared" si="466"/>
        <v>2.9644315737201263E-4</v>
      </c>
      <c r="AD293" s="5">
        <f t="shared" si="467"/>
        <v>6.3043332883661429E-2</v>
      </c>
      <c r="AE293" s="5">
        <f t="shared" si="468"/>
        <v>3.6539915739370162E-2</v>
      </c>
      <c r="AF293" s="5">
        <f t="shared" si="469"/>
        <v>1.0589267581269468E-2</v>
      </c>
      <c r="AG293" s="5">
        <f t="shared" si="470"/>
        <v>2.0458464967012613E-3</v>
      </c>
      <c r="AH293" s="5">
        <f t="shared" si="471"/>
        <v>2.7760200562317196E-4</v>
      </c>
      <c r="AI293" s="5">
        <f t="shared" si="472"/>
        <v>6.2460451265213815E-4</v>
      </c>
      <c r="AJ293" s="5">
        <f t="shared" si="473"/>
        <v>7.0268007673365688E-4</v>
      </c>
      <c r="AK293" s="5">
        <f t="shared" si="474"/>
        <v>5.2701005755024372E-4</v>
      </c>
      <c r="AL293" s="5">
        <f t="shared" si="475"/>
        <v>1.5463660861153708E-5</v>
      </c>
      <c r="AM293" s="5">
        <f t="shared" si="476"/>
        <v>2.8369499797647708E-2</v>
      </c>
      <c r="AN293" s="5">
        <f t="shared" si="477"/>
        <v>1.6442962082716606E-2</v>
      </c>
      <c r="AO293" s="5">
        <f t="shared" si="478"/>
        <v>4.765170411571271E-3</v>
      </c>
      <c r="AP293" s="5">
        <f t="shared" si="479"/>
        <v>9.2063092351556955E-4</v>
      </c>
      <c r="AQ293" s="5">
        <f t="shared" si="480"/>
        <v>1.3339942081740599E-4</v>
      </c>
      <c r="AR293" s="5">
        <f t="shared" si="481"/>
        <v>3.2179624491838109E-5</v>
      </c>
      <c r="AS293" s="5">
        <f t="shared" si="482"/>
        <v>7.2404155106635875E-5</v>
      </c>
      <c r="AT293" s="5">
        <f t="shared" si="483"/>
        <v>8.1454674494965546E-5</v>
      </c>
      <c r="AU293" s="5">
        <f t="shared" si="484"/>
        <v>6.1091005871224271E-5</v>
      </c>
      <c r="AV293" s="5">
        <f t="shared" si="485"/>
        <v>3.4363690802563714E-5</v>
      </c>
      <c r="AW293" s="5">
        <f t="shared" si="486"/>
        <v>5.6017111469529418E-7</v>
      </c>
      <c r="AX293" s="5">
        <f t="shared" si="487"/>
        <v>1.0638562424117919E-2</v>
      </c>
      <c r="AY293" s="5">
        <f t="shared" si="488"/>
        <v>6.1661107810187443E-3</v>
      </c>
      <c r="AZ293" s="5">
        <f t="shared" si="489"/>
        <v>1.7869389043392314E-3</v>
      </c>
      <c r="BA293" s="5">
        <f t="shared" si="490"/>
        <v>3.452365963183395E-4</v>
      </c>
      <c r="BB293" s="5">
        <f t="shared" si="491"/>
        <v>5.0024782806527378E-5</v>
      </c>
      <c r="BC293" s="5">
        <f t="shared" si="492"/>
        <v>5.7988728229326557E-6</v>
      </c>
      <c r="BD293" s="5">
        <f t="shared" si="493"/>
        <v>3.1085517259115589E-6</v>
      </c>
      <c r="BE293" s="5">
        <f t="shared" si="494"/>
        <v>6.9942413833010209E-6</v>
      </c>
      <c r="BF293" s="5">
        <f t="shared" si="495"/>
        <v>7.8685215562136666E-6</v>
      </c>
      <c r="BG293" s="5">
        <f t="shared" si="496"/>
        <v>5.9013911671602601E-6</v>
      </c>
      <c r="BH293" s="5">
        <f t="shared" si="497"/>
        <v>3.3195325315276529E-6</v>
      </c>
      <c r="BI293" s="5">
        <f t="shared" si="498"/>
        <v>1.4937896391874471E-6</v>
      </c>
      <c r="BJ293" s="8">
        <f t="shared" si="499"/>
        <v>0.74658617359811175</v>
      </c>
      <c r="BK293" s="8">
        <f t="shared" si="500"/>
        <v>0.17124147978179857</v>
      </c>
      <c r="BL293" s="8">
        <f t="shared" si="501"/>
        <v>7.8047398808402099E-2</v>
      </c>
      <c r="BM293" s="8">
        <f t="shared" si="502"/>
        <v>0.52919753683904447</v>
      </c>
      <c r="BN293" s="8">
        <f t="shared" si="503"/>
        <v>0.46242778258355427</v>
      </c>
    </row>
    <row r="294" spans="1:66" x14ac:dyDescent="0.25">
      <c r="A294" t="s">
        <v>19</v>
      </c>
      <c r="B294" t="s">
        <v>252</v>
      </c>
      <c r="C294" t="s">
        <v>20</v>
      </c>
      <c r="D294" s="16"/>
      <c r="E294">
        <f>VLOOKUP(A294,home!$A$2:$E$405,3,FALSE)</f>
        <v>1.6666666666666701</v>
      </c>
      <c r="F294">
        <f>VLOOKUP(B294,home!$B$2:$E$405,3,FALSE)</f>
        <v>0.84</v>
      </c>
      <c r="G294">
        <f>VLOOKUP(C294,away!$B$2:$E$405,4,FALSE)</f>
        <v>1.32</v>
      </c>
      <c r="H294">
        <f>VLOOKUP(A294,away!$A$2:$E$405,3,FALSE)</f>
        <v>1.2</v>
      </c>
      <c r="I294">
        <f>VLOOKUP(C294,away!$B$2:$E$405,3,FALSE)</f>
        <v>0.72</v>
      </c>
      <c r="J294">
        <f>VLOOKUP(B294,home!$B$2:$E$405,4,FALSE)</f>
        <v>1.33</v>
      </c>
      <c r="K294" s="3">
        <f t="shared" si="448"/>
        <v>1.8480000000000039</v>
      </c>
      <c r="L294" s="3">
        <f t="shared" si="449"/>
        <v>1.1491200000000001</v>
      </c>
      <c r="M294" s="5">
        <f t="shared" si="450"/>
        <v>4.9930661800053781E-2</v>
      </c>
      <c r="N294" s="5">
        <f t="shared" si="451"/>
        <v>9.2271863006499574E-2</v>
      </c>
      <c r="O294" s="5">
        <f t="shared" si="452"/>
        <v>5.7376322087677796E-2</v>
      </c>
      <c r="P294" s="5">
        <f t="shared" si="453"/>
        <v>0.10603144321802878</v>
      </c>
      <c r="Q294" s="5">
        <f t="shared" si="454"/>
        <v>8.5259201418005803E-2</v>
      </c>
      <c r="R294" s="5">
        <f t="shared" si="455"/>
        <v>3.2966139618696169E-2</v>
      </c>
      <c r="S294" s="5">
        <f t="shared" si="456"/>
        <v>5.6291397638184131E-2</v>
      </c>
      <c r="T294" s="5">
        <f t="shared" si="457"/>
        <v>9.7973053533458823E-2</v>
      </c>
      <c r="U294" s="5">
        <f t="shared" si="458"/>
        <v>6.0921426015350645E-2</v>
      </c>
      <c r="V294" s="5">
        <f t="shared" si="459"/>
        <v>1.3282103882019338E-2</v>
      </c>
      <c r="W294" s="5">
        <f t="shared" si="460"/>
        <v>5.2519668073491677E-2</v>
      </c>
      <c r="X294" s="5">
        <f t="shared" si="461"/>
        <v>6.035140097661075E-2</v>
      </c>
      <c r="Y294" s="5">
        <f t="shared" si="462"/>
        <v>3.4675500945121493E-2</v>
      </c>
      <c r="Z294" s="5">
        <f t="shared" si="463"/>
        <v>1.2627350119545383E-2</v>
      </c>
      <c r="AA294" s="5">
        <f t="shared" si="464"/>
        <v>2.3335343020919917E-2</v>
      </c>
      <c r="AB294" s="5">
        <f t="shared" si="465"/>
        <v>2.1561856951330054E-2</v>
      </c>
      <c r="AC294" s="5">
        <f t="shared" si="466"/>
        <v>1.762845455090654E-3</v>
      </c>
      <c r="AD294" s="5">
        <f t="shared" si="467"/>
        <v>2.4264086649953207E-2</v>
      </c>
      <c r="AE294" s="5">
        <f t="shared" si="468"/>
        <v>2.7882347251194223E-2</v>
      </c>
      <c r="AF294" s="5">
        <f t="shared" si="469"/>
        <v>1.6020081436646162E-2</v>
      </c>
      <c r="AG294" s="5">
        <f t="shared" si="470"/>
        <v>6.1363319934929468E-3</v>
      </c>
      <c r="AH294" s="5">
        <f t="shared" si="471"/>
        <v>3.6275851423429981E-3</v>
      </c>
      <c r="AI294" s="5">
        <f t="shared" si="472"/>
        <v>6.7037773430498743E-3</v>
      </c>
      <c r="AJ294" s="5">
        <f t="shared" si="473"/>
        <v>6.1942902649780984E-3</v>
      </c>
      <c r="AK294" s="5">
        <f t="shared" si="474"/>
        <v>3.8156828032265156E-3</v>
      </c>
      <c r="AL294" s="5">
        <f t="shared" si="475"/>
        <v>1.4974129405463112E-4</v>
      </c>
      <c r="AM294" s="5">
        <f t="shared" si="476"/>
        <v>8.9680064258227214E-3</v>
      </c>
      <c r="AN294" s="5">
        <f t="shared" si="477"/>
        <v>1.0305315544041405E-2</v>
      </c>
      <c r="AO294" s="5">
        <f t="shared" si="478"/>
        <v>5.9210220989844324E-3</v>
      </c>
      <c r="AP294" s="5">
        <f t="shared" si="479"/>
        <v>2.2679883047949977E-3</v>
      </c>
      <c r="AQ294" s="5">
        <f t="shared" si="480"/>
        <v>6.5154768020150692E-4</v>
      </c>
      <c r="AR294" s="5">
        <f t="shared" si="481"/>
        <v>8.3370612775383716E-4</v>
      </c>
      <c r="AS294" s="5">
        <f t="shared" si="482"/>
        <v>1.5406889240890942E-3</v>
      </c>
      <c r="AT294" s="5">
        <f t="shared" si="483"/>
        <v>1.4235965658583264E-3</v>
      </c>
      <c r="AU294" s="5">
        <f t="shared" si="484"/>
        <v>8.7693548456873065E-4</v>
      </c>
      <c r="AV294" s="5">
        <f t="shared" si="485"/>
        <v>4.0514419387075443E-4</v>
      </c>
      <c r="AW294" s="5">
        <f t="shared" si="486"/>
        <v>8.8329634123016443E-6</v>
      </c>
      <c r="AX294" s="5">
        <f t="shared" si="487"/>
        <v>2.7621459791534026E-3</v>
      </c>
      <c r="AY294" s="5">
        <f t="shared" si="488"/>
        <v>3.1740371875647578E-3</v>
      </c>
      <c r="AZ294" s="5">
        <f t="shared" si="489"/>
        <v>1.8236748064872084E-3</v>
      </c>
      <c r="BA294" s="5">
        <f t="shared" si="490"/>
        <v>6.9854039787686035E-4</v>
      </c>
      <c r="BB294" s="5">
        <f t="shared" si="491"/>
        <v>2.0067668550206448E-4</v>
      </c>
      <c r="BC294" s="5">
        <f t="shared" si="492"/>
        <v>4.6120318568826462E-5</v>
      </c>
      <c r="BD294" s="5">
        <f t="shared" si="493"/>
        <v>1.5967139758741488E-4</v>
      </c>
      <c r="BE294" s="5">
        <f t="shared" si="494"/>
        <v>2.950727427415433E-4</v>
      </c>
      <c r="BF294" s="5">
        <f t="shared" si="495"/>
        <v>2.7264721429318665E-4</v>
      </c>
      <c r="BG294" s="5">
        <f t="shared" si="496"/>
        <v>1.679506840046033E-4</v>
      </c>
      <c r="BH294" s="5">
        <f t="shared" si="497"/>
        <v>7.7593216010126887E-5</v>
      </c>
      <c r="BI294" s="5">
        <f t="shared" si="498"/>
        <v>2.8678452637342953E-5</v>
      </c>
      <c r="BJ294" s="8">
        <f t="shared" si="499"/>
        <v>0.534172610713473</v>
      </c>
      <c r="BK294" s="8">
        <f t="shared" si="500"/>
        <v>0.23062223047499605</v>
      </c>
      <c r="BL294" s="8">
        <f t="shared" si="501"/>
        <v>0.22258410825098701</v>
      </c>
      <c r="BM294" s="8">
        <f t="shared" si="502"/>
        <v>0.57300546418588683</v>
      </c>
      <c r="BN294" s="8">
        <f t="shared" si="503"/>
        <v>0.42383563114896189</v>
      </c>
    </row>
    <row r="295" spans="1:66" s="15" customFormat="1" x14ac:dyDescent="0.25">
      <c r="A295" t="s">
        <v>19</v>
      </c>
      <c r="B295" t="s">
        <v>246</v>
      </c>
      <c r="C295" t="s">
        <v>250</v>
      </c>
      <c r="D295" s="16"/>
      <c r="E295">
        <f>VLOOKUP(A295,home!$A$2:$E$405,3,FALSE)</f>
        <v>1.6666666666666701</v>
      </c>
      <c r="F295">
        <f>VLOOKUP(B295,home!$B$2:$E$405,3,FALSE)</f>
        <v>1.1000000000000001</v>
      </c>
      <c r="G295">
        <f>VLOOKUP(C295,away!$B$2:$E$405,4,FALSE)</f>
        <v>1.6</v>
      </c>
      <c r="H295">
        <f>VLOOKUP(A295,away!$A$2:$E$405,3,FALSE)</f>
        <v>1.2</v>
      </c>
      <c r="I295">
        <f>VLOOKUP(C295,away!$B$2:$E$405,3,FALSE)</f>
        <v>0.6</v>
      </c>
      <c r="J295">
        <f>VLOOKUP(B295,home!$B$2:$E$405,4,FALSE)</f>
        <v>0.83</v>
      </c>
      <c r="K295" s="3">
        <f t="shared" si="448"/>
        <v>2.9333333333333398</v>
      </c>
      <c r="L295" s="3">
        <f t="shared" si="449"/>
        <v>0.59759999999999991</v>
      </c>
      <c r="M295" s="5">
        <f t="shared" si="450"/>
        <v>2.9277577372180171E-2</v>
      </c>
      <c r="N295" s="5">
        <f t="shared" si="451"/>
        <v>8.588089362506203E-2</v>
      </c>
      <c r="O295" s="5">
        <f t="shared" si="452"/>
        <v>1.7496280237614868E-2</v>
      </c>
      <c r="P295" s="5">
        <f t="shared" si="453"/>
        <v>5.1322422030337059E-2</v>
      </c>
      <c r="Q295" s="5">
        <f t="shared" si="454"/>
        <v>0.12595864398342457</v>
      </c>
      <c r="R295" s="5">
        <f t="shared" si="455"/>
        <v>5.2278885349993209E-3</v>
      </c>
      <c r="S295" s="5">
        <f t="shared" si="456"/>
        <v>2.2491538230574957E-2</v>
      </c>
      <c r="T295" s="5">
        <f t="shared" si="457"/>
        <v>7.5272885644494525E-2</v>
      </c>
      <c r="U295" s="5">
        <f t="shared" si="458"/>
        <v>1.5335139702664709E-2</v>
      </c>
      <c r="V295" s="5">
        <f t="shared" si="459"/>
        <v>4.3807518729631952E-3</v>
      </c>
      <c r="W295" s="5">
        <f t="shared" si="460"/>
        <v>0.12315956300601542</v>
      </c>
      <c r="X295" s="5">
        <f t="shared" si="461"/>
        <v>7.3600154852394808E-2</v>
      </c>
      <c r="Y295" s="5">
        <f t="shared" si="462"/>
        <v>2.199172626989556E-2</v>
      </c>
      <c r="Z295" s="5">
        <f t="shared" si="463"/>
        <v>1.0413953961718645E-3</v>
      </c>
      <c r="AA295" s="5">
        <f t="shared" si="464"/>
        <v>3.0547598287708096E-3</v>
      </c>
      <c r="AB295" s="5">
        <f t="shared" si="465"/>
        <v>4.4803144155305301E-3</v>
      </c>
      <c r="AC295" s="5">
        <f t="shared" si="466"/>
        <v>4.7995517520184859E-4</v>
      </c>
      <c r="AD295" s="5">
        <f t="shared" si="467"/>
        <v>9.0317012871078184E-2</v>
      </c>
      <c r="AE295" s="5">
        <f t="shared" si="468"/>
        <v>5.3973446891756309E-2</v>
      </c>
      <c r="AF295" s="5">
        <f t="shared" si="469"/>
        <v>1.6127265931256782E-2</v>
      </c>
      <c r="AG295" s="5">
        <f t="shared" si="470"/>
        <v>3.2125513735063501E-3</v>
      </c>
      <c r="AH295" s="5">
        <f t="shared" si="471"/>
        <v>1.5558447218807651E-4</v>
      </c>
      <c r="AI295" s="5">
        <f t="shared" si="472"/>
        <v>4.5638111841835878E-4</v>
      </c>
      <c r="AJ295" s="5">
        <f t="shared" si="473"/>
        <v>6.6935897368026098E-4</v>
      </c>
      <c r="AK295" s="5">
        <f t="shared" si="474"/>
        <v>6.5448432982070112E-4</v>
      </c>
      <c r="AL295" s="5">
        <f t="shared" si="475"/>
        <v>3.3653688956873381E-5</v>
      </c>
      <c r="AM295" s="5">
        <f t="shared" si="476"/>
        <v>5.2985980884365978E-2</v>
      </c>
      <c r="AN295" s="5">
        <f t="shared" si="477"/>
        <v>3.1664422176497099E-2</v>
      </c>
      <c r="AO295" s="5">
        <f t="shared" si="478"/>
        <v>9.4613293463373313E-3</v>
      </c>
      <c r="AP295" s="5">
        <f t="shared" si="479"/>
        <v>1.8846968057903959E-3</v>
      </c>
      <c r="AQ295" s="5">
        <f t="shared" si="480"/>
        <v>2.8157370278508509E-4</v>
      </c>
      <c r="AR295" s="5">
        <f t="shared" si="481"/>
        <v>1.859545611591891E-5</v>
      </c>
      <c r="AS295" s="5">
        <f t="shared" si="482"/>
        <v>5.4546671273362257E-5</v>
      </c>
      <c r="AT295" s="5">
        <f t="shared" si="483"/>
        <v>8.0001784534264818E-5</v>
      </c>
      <c r="AU295" s="5">
        <f t="shared" si="484"/>
        <v>7.8223967100170223E-5</v>
      </c>
      <c r="AV295" s="5">
        <f t="shared" si="485"/>
        <v>5.7364242540124962E-5</v>
      </c>
      <c r="AW295" s="5">
        <f t="shared" si="486"/>
        <v>1.6387102942733572E-6</v>
      </c>
      <c r="AX295" s="5">
        <f t="shared" si="487"/>
        <v>2.5904257321245655E-2</v>
      </c>
      <c r="AY295" s="5">
        <f t="shared" si="488"/>
        <v>1.5480384175176401E-2</v>
      </c>
      <c r="AZ295" s="5">
        <f t="shared" si="489"/>
        <v>4.6255387915427075E-3</v>
      </c>
      <c r="BA295" s="5">
        <f t="shared" si="490"/>
        <v>9.2140732727530718E-4</v>
      </c>
      <c r="BB295" s="5">
        <f t="shared" si="491"/>
        <v>1.3765825469493084E-4</v>
      </c>
      <c r="BC295" s="5">
        <f t="shared" si="492"/>
        <v>1.6452914601138139E-5</v>
      </c>
      <c r="BD295" s="5">
        <f t="shared" si="493"/>
        <v>1.8521074291455217E-6</v>
      </c>
      <c r="BE295" s="5">
        <f t="shared" si="494"/>
        <v>5.4328484588268762E-6</v>
      </c>
      <c r="BF295" s="5">
        <f t="shared" si="495"/>
        <v>7.9681777396127691E-6</v>
      </c>
      <c r="BG295" s="5">
        <f t="shared" si="496"/>
        <v>7.7911071231769472E-6</v>
      </c>
      <c r="BH295" s="5">
        <f t="shared" si="497"/>
        <v>5.7134785569964404E-6</v>
      </c>
      <c r="BI295" s="5">
        <f t="shared" si="498"/>
        <v>3.3519074201045856E-6</v>
      </c>
      <c r="BJ295" s="8">
        <f t="shared" si="499"/>
        <v>0.81285784614919676</v>
      </c>
      <c r="BK295" s="8">
        <f t="shared" si="500"/>
        <v>0.12346628254539049</v>
      </c>
      <c r="BL295" s="8">
        <f t="shared" si="501"/>
        <v>4.7851033361979337E-2</v>
      </c>
      <c r="BM295" s="8">
        <f t="shared" si="502"/>
        <v>0.65457410620423817</v>
      </c>
      <c r="BN295" s="8">
        <f t="shared" si="503"/>
        <v>0.31516370578361808</v>
      </c>
    </row>
    <row r="296" spans="1:66" s="10" customFormat="1" x14ac:dyDescent="0.25">
      <c r="A296" t="s">
        <v>19</v>
      </c>
      <c r="B296" t="s">
        <v>139</v>
      </c>
      <c r="C296" t="s">
        <v>248</v>
      </c>
      <c r="D296" s="16"/>
      <c r="E296">
        <f>VLOOKUP(A296,home!$A$2:$E$405,3,FALSE)</f>
        <v>1.6666666666666701</v>
      </c>
      <c r="F296">
        <f>VLOOKUP(B296,home!$B$2:$E$405,3,FALSE)</f>
        <v>1.3</v>
      </c>
      <c r="G296">
        <f>VLOOKUP(C296,away!$B$2:$E$405,4,FALSE)</f>
        <v>1.4</v>
      </c>
      <c r="H296">
        <f>VLOOKUP(A296,away!$A$2:$E$405,3,FALSE)</f>
        <v>1.2</v>
      </c>
      <c r="I296">
        <f>VLOOKUP(C296,away!$B$2:$E$405,3,FALSE)</f>
        <v>0.8</v>
      </c>
      <c r="J296">
        <f>VLOOKUP(B296,home!$B$2:$E$405,4,FALSE)</f>
        <v>0.97</v>
      </c>
      <c r="K296" s="3">
        <f t="shared" si="448"/>
        <v>3.033333333333339</v>
      </c>
      <c r="L296" s="3">
        <f t="shared" si="449"/>
        <v>0.93119999999999992</v>
      </c>
      <c r="M296" s="5">
        <f t="shared" si="450"/>
        <v>1.8976890428578731E-2</v>
      </c>
      <c r="N296" s="5">
        <f t="shared" si="451"/>
        <v>5.7563234300022248E-2</v>
      </c>
      <c r="O296" s="5">
        <f t="shared" si="452"/>
        <v>1.7671280367092514E-2</v>
      </c>
      <c r="P296" s="5">
        <f t="shared" si="453"/>
        <v>5.3602883780180709E-2</v>
      </c>
      <c r="Q296" s="5">
        <f t="shared" si="454"/>
        <v>8.7304238688367258E-2</v>
      </c>
      <c r="R296" s="5">
        <f t="shared" si="455"/>
        <v>8.2277481389182727E-3</v>
      </c>
      <c r="S296" s="5">
        <f t="shared" si="456"/>
        <v>3.7852212410212492E-2</v>
      </c>
      <c r="T296" s="5">
        <f t="shared" si="457"/>
        <v>8.1297707066607591E-2</v>
      </c>
      <c r="U296" s="5">
        <f t="shared" si="458"/>
        <v>2.4957502688052139E-2</v>
      </c>
      <c r="V296" s="5">
        <f t="shared" si="459"/>
        <v>1.1879874806931423E-2</v>
      </c>
      <c r="W296" s="5">
        <f t="shared" si="460"/>
        <v>8.8274285784904843E-2</v>
      </c>
      <c r="X296" s="5">
        <f t="shared" si="461"/>
        <v>8.2201014922903382E-2</v>
      </c>
      <c r="Y296" s="5">
        <f t="shared" si="462"/>
        <v>3.8272792548103812E-2</v>
      </c>
      <c r="Z296" s="5">
        <f t="shared" si="463"/>
        <v>2.5538930223202323E-3</v>
      </c>
      <c r="AA296" s="5">
        <f t="shared" si="464"/>
        <v>7.7468088343713836E-3</v>
      </c>
      <c r="AB296" s="5">
        <f t="shared" si="465"/>
        <v>1.1749326732129957E-2</v>
      </c>
      <c r="AC296" s="5">
        <f t="shared" si="466"/>
        <v>2.0972730984156764E-3</v>
      </c>
      <c r="AD296" s="5">
        <f t="shared" si="467"/>
        <v>6.6941333386886293E-2</v>
      </c>
      <c r="AE296" s="5">
        <f t="shared" si="468"/>
        <v>6.2335769649868505E-2</v>
      </c>
      <c r="AF296" s="5">
        <f t="shared" si="469"/>
        <v>2.9023534348978773E-2</v>
      </c>
      <c r="AG296" s="5">
        <f t="shared" si="470"/>
        <v>9.0089050619230112E-3</v>
      </c>
      <c r="AH296" s="5">
        <f t="shared" si="471"/>
        <v>5.9454629559614982E-4</v>
      </c>
      <c r="AI296" s="5">
        <f t="shared" si="472"/>
        <v>1.8034570966416576E-3</v>
      </c>
      <c r="AJ296" s="5">
        <f t="shared" si="473"/>
        <v>2.7352432632398531E-3</v>
      </c>
      <c r="AK296" s="5">
        <f t="shared" si="474"/>
        <v>2.7656348550536346E-3</v>
      </c>
      <c r="AL296" s="5">
        <f t="shared" si="475"/>
        <v>2.3696165938835465E-4</v>
      </c>
      <c r="AM296" s="5">
        <f t="shared" si="476"/>
        <v>4.0611075588044408E-2</v>
      </c>
      <c r="AN296" s="5">
        <f t="shared" si="477"/>
        <v>3.7817033587586951E-2</v>
      </c>
      <c r="AO296" s="5">
        <f t="shared" si="478"/>
        <v>1.7607610838380482E-2</v>
      </c>
      <c r="AP296" s="5">
        <f t="shared" si="479"/>
        <v>5.4654024042333025E-3</v>
      </c>
      <c r="AQ296" s="5">
        <f t="shared" si="480"/>
        <v>1.2723456797055124E-3</v>
      </c>
      <c r="AR296" s="5">
        <f t="shared" si="481"/>
        <v>1.1072830209182696E-4</v>
      </c>
      <c r="AS296" s="5">
        <f t="shared" si="482"/>
        <v>3.3587584967854233E-4</v>
      </c>
      <c r="AT296" s="5">
        <f t="shared" si="483"/>
        <v>5.0941170534579033E-4</v>
      </c>
      <c r="AU296" s="5">
        <f t="shared" si="484"/>
        <v>5.1507183540518901E-4</v>
      </c>
      <c r="AV296" s="5">
        <f t="shared" si="485"/>
        <v>3.9059614184893565E-4</v>
      </c>
      <c r="AW296" s="5">
        <f t="shared" si="486"/>
        <v>1.8592538377075649E-5</v>
      </c>
      <c r="AX296" s="5">
        <f t="shared" si="487"/>
        <v>2.0531154880622501E-2</v>
      </c>
      <c r="AY296" s="5">
        <f t="shared" si="488"/>
        <v>1.9118611424835671E-2</v>
      </c>
      <c r="AZ296" s="5">
        <f t="shared" si="489"/>
        <v>8.9016254794034872E-3</v>
      </c>
      <c r="BA296" s="5">
        <f t="shared" si="490"/>
        <v>2.7630645488068428E-3</v>
      </c>
      <c r="BB296" s="5">
        <f t="shared" si="491"/>
        <v>6.4324142696223273E-4</v>
      </c>
      <c r="BC296" s="5">
        <f t="shared" si="492"/>
        <v>1.1979728335744625E-4</v>
      </c>
      <c r="BD296" s="5">
        <f t="shared" si="493"/>
        <v>1.7185032484651537E-5</v>
      </c>
      <c r="BE296" s="5">
        <f t="shared" si="494"/>
        <v>5.2127931870109748E-5</v>
      </c>
      <c r="BF296" s="5">
        <f t="shared" si="495"/>
        <v>7.9060696669666622E-5</v>
      </c>
      <c r="BG296" s="5">
        <f t="shared" si="496"/>
        <v>7.9939148854885295E-5</v>
      </c>
      <c r="BH296" s="5">
        <f t="shared" si="497"/>
        <v>6.0620521214954788E-5</v>
      </c>
      <c r="BI296" s="5">
        <f t="shared" si="498"/>
        <v>3.6776449537072628E-5</v>
      </c>
      <c r="BJ296" s="8">
        <f t="shared" si="499"/>
        <v>0.75707377890050442</v>
      </c>
      <c r="BK296" s="8">
        <f t="shared" si="500"/>
        <v>0.14376470760854307</v>
      </c>
      <c r="BL296" s="8">
        <f t="shared" si="501"/>
        <v>8.0438941886097237E-2</v>
      </c>
      <c r="BM296" s="8">
        <f t="shared" si="502"/>
        <v>0.72138502682784644</v>
      </c>
      <c r="BN296" s="8">
        <f t="shared" si="503"/>
        <v>0.24334627570315973</v>
      </c>
    </row>
    <row r="297" spans="1:66" x14ac:dyDescent="0.25">
      <c r="A297" t="s">
        <v>178</v>
      </c>
      <c r="B297" t="s">
        <v>472</v>
      </c>
      <c r="C297" t="s">
        <v>270</v>
      </c>
      <c r="D297" s="16"/>
      <c r="E297">
        <f>VLOOKUP(A297,home!$A$2:$E$405,3,FALSE)</f>
        <v>1.8350515463917501</v>
      </c>
      <c r="F297">
        <f>VLOOKUP(B297,home!$B$2:$E$405,3,FALSE)</f>
        <v>1.18</v>
      </c>
      <c r="G297">
        <f>VLOOKUP(C297,away!$B$2:$E$405,4,FALSE)</f>
        <v>1.36</v>
      </c>
      <c r="H297">
        <f>VLOOKUP(A297,away!$A$2:$E$405,3,FALSE)</f>
        <v>1.3298969072164899</v>
      </c>
      <c r="I297">
        <f>VLOOKUP(C297,away!$B$2:$E$405,3,FALSE)</f>
        <v>0.54</v>
      </c>
      <c r="J297">
        <f>VLOOKUP(B297,home!$B$2:$E$405,4,FALSE)</f>
        <v>1.38</v>
      </c>
      <c r="K297" s="3">
        <f t="shared" si="448"/>
        <v>2.9448907216494806</v>
      </c>
      <c r="L297" s="3">
        <f t="shared" si="449"/>
        <v>0.99103917525772822</v>
      </c>
      <c r="M297" s="5">
        <f t="shared" si="450"/>
        <v>1.9527532290165895E-2</v>
      </c>
      <c r="N297" s="5">
        <f t="shared" si="451"/>
        <v>5.7506448658020168E-2</v>
      </c>
      <c r="O297" s="5">
        <f t="shared" si="452"/>
        <v>1.9352549495664666E-2</v>
      </c>
      <c r="P297" s="5">
        <f t="shared" si="453"/>
        <v>5.6991143450045204E-2</v>
      </c>
      <c r="Q297" s="5">
        <f t="shared" si="454"/>
        <v>8.4675103544007924E-2</v>
      </c>
      <c r="R297" s="5">
        <f t="shared" si="455"/>
        <v>9.5895673456589357E-3</v>
      </c>
      <c r="S297" s="5">
        <f t="shared" si="456"/>
        <v>4.1582192561260355E-2</v>
      </c>
      <c r="T297" s="5">
        <f t="shared" si="457"/>
        <v>8.391634478111637E-2</v>
      </c>
      <c r="U297" s="5">
        <f t="shared" si="458"/>
        <v>2.8240227900863831E-2</v>
      </c>
      <c r="V297" s="5">
        <f t="shared" si="459"/>
        <v>1.3484190572073215E-2</v>
      </c>
      <c r="W297" s="5">
        <f t="shared" si="460"/>
        <v>8.3119642260486015E-2</v>
      </c>
      <c r="X297" s="5">
        <f t="shared" si="461"/>
        <v>8.2374821713549484E-2</v>
      </c>
      <c r="Y297" s="5">
        <f t="shared" si="462"/>
        <v>4.0818337686499229E-2</v>
      </c>
      <c r="Z297" s="5">
        <f t="shared" si="463"/>
        <v>3.1678789711067582E-3</v>
      </c>
      <c r="AA297" s="5">
        <f t="shared" si="464"/>
        <v>9.3290573893207943E-3</v>
      </c>
      <c r="AB297" s="5">
        <f t="shared" si="465"/>
        <v>1.3736527273773169E-2</v>
      </c>
      <c r="AC297" s="5">
        <f t="shared" si="466"/>
        <v>2.459602382746345E-3</v>
      </c>
      <c r="AD297" s="5">
        <f t="shared" si="467"/>
        <v>6.1194565819932323E-2</v>
      </c>
      <c r="AE297" s="5">
        <f t="shared" si="468"/>
        <v>6.0646212040440496E-2</v>
      </c>
      <c r="AF297" s="5">
        <f t="shared" si="469"/>
        <v>3.005138598153172E-2</v>
      </c>
      <c r="AG297" s="5">
        <f t="shared" si="470"/>
        <v>9.9273669261629519E-3</v>
      </c>
      <c r="AH297" s="5">
        <f t="shared" si="471"/>
        <v>7.848730407104855E-4</v>
      </c>
      <c r="AI297" s="5">
        <f t="shared" si="472"/>
        <v>2.3113653352611237E-3</v>
      </c>
      <c r="AJ297" s="5">
        <f t="shared" si="473"/>
        <v>3.4033591650763626E-3</v>
      </c>
      <c r="AK297" s="5">
        <f t="shared" si="474"/>
        <v>3.3408402758913682E-3</v>
      </c>
      <c r="AL297" s="5">
        <f t="shared" si="475"/>
        <v>2.871341860144053E-4</v>
      </c>
      <c r="AM297" s="5">
        <f t="shared" si="476"/>
        <v>3.6042261819697434E-2</v>
      </c>
      <c r="AN297" s="5">
        <f t="shared" si="477"/>
        <v>3.5719293428216059E-2</v>
      </c>
      <c r="AO297" s="5">
        <f t="shared" si="478"/>
        <v>1.7699609549944012E-2</v>
      </c>
      <c r="AP297" s="5">
        <f t="shared" si="479"/>
        <v>5.8470021502534421E-3</v>
      </c>
      <c r="AQ297" s="5">
        <f t="shared" si="480"/>
        <v>1.4486520471793335E-3</v>
      </c>
      <c r="AR297" s="5">
        <f t="shared" si="481"/>
        <v>1.5556798618954901E-4</v>
      </c>
      <c r="AS297" s="5">
        <f t="shared" si="482"/>
        <v>4.5813071911529737E-4</v>
      </c>
      <c r="AT297" s="5">
        <f t="shared" si="483"/>
        <v>6.745724520126219E-4</v>
      </c>
      <c r="AU297" s="5">
        <f t="shared" si="484"/>
        <v>6.6218071833743669E-4</v>
      </c>
      <c r="AV297" s="5">
        <f t="shared" si="485"/>
        <v>4.8751246337177628E-4</v>
      </c>
      <c r="AW297" s="5">
        <f t="shared" si="486"/>
        <v>2.3277825467424091E-5</v>
      </c>
      <c r="AX297" s="5">
        <f t="shared" si="487"/>
        <v>1.7690087070014703E-2</v>
      </c>
      <c r="AY297" s="5">
        <f t="shared" si="488"/>
        <v>1.7531569300104775E-2</v>
      </c>
      <c r="AZ297" s="5">
        <f t="shared" si="489"/>
        <v>8.6872359900747684E-3</v>
      </c>
      <c r="BA297" s="5">
        <f t="shared" si="490"/>
        <v>2.8697970636243179E-3</v>
      </c>
      <c r="BB297" s="5">
        <f t="shared" si="491"/>
        <v>7.1102032877282356E-4</v>
      </c>
      <c r="BC297" s="5">
        <f t="shared" si="492"/>
        <v>1.4092980004369959E-4</v>
      </c>
      <c r="BD297" s="5">
        <f t="shared" si="493"/>
        <v>2.5695661454966043E-5</v>
      </c>
      <c r="BE297" s="5">
        <f t="shared" si="494"/>
        <v>7.567091500537568E-5</v>
      </c>
      <c r="BF297" s="5">
        <f t="shared" si="495"/>
        <v>1.1142128774902867E-4</v>
      </c>
      <c r="BG297" s="5">
        <f t="shared" si="496"/>
        <v>1.0937450549545051E-4</v>
      </c>
      <c r="BH297" s="5">
        <f t="shared" si="497"/>
        <v>8.052399160463807E-5</v>
      </c>
      <c r="BI297" s="5">
        <f t="shared" si="498"/>
        <v>4.7426871149335878E-5</v>
      </c>
      <c r="BJ297" s="8">
        <f t="shared" si="499"/>
        <v>0.73861768795967209</v>
      </c>
      <c r="BK297" s="8">
        <f t="shared" si="500"/>
        <v>0.15186336474241016</v>
      </c>
      <c r="BL297" s="8">
        <f t="shared" si="501"/>
        <v>9.2976444793706231E-2</v>
      </c>
      <c r="BM297" s="8">
        <f t="shared" si="502"/>
        <v>0.72147474020869495</v>
      </c>
      <c r="BN297" s="8">
        <f t="shared" si="503"/>
        <v>0.24764234478356281</v>
      </c>
    </row>
    <row r="298" spans="1:66" x14ac:dyDescent="0.25">
      <c r="A298" t="s">
        <v>178</v>
      </c>
      <c r="B298" t="s">
        <v>182</v>
      </c>
      <c r="C298" t="s">
        <v>180</v>
      </c>
      <c r="D298" s="16"/>
      <c r="E298">
        <f>VLOOKUP(A298,home!$A$2:$E$405,3,FALSE)</f>
        <v>1.8350515463917501</v>
      </c>
      <c r="F298">
        <f>VLOOKUP(B298,home!$B$2:$E$405,3,FALSE)</f>
        <v>1.91</v>
      </c>
      <c r="G298">
        <f>VLOOKUP(C298,away!$B$2:$E$405,4,FALSE)</f>
        <v>1.0900000000000001</v>
      </c>
      <c r="H298">
        <f>VLOOKUP(A298,away!$A$2:$E$405,3,FALSE)</f>
        <v>1.3298969072164899</v>
      </c>
      <c r="I298">
        <f>VLOOKUP(C298,away!$B$2:$E$405,3,FALSE)</f>
        <v>0.22</v>
      </c>
      <c r="J298">
        <f>VLOOKUP(B298,home!$B$2:$E$405,4,FALSE)</f>
        <v>0.75</v>
      </c>
      <c r="K298" s="3">
        <f t="shared" si="448"/>
        <v>3.8203938144329843</v>
      </c>
      <c r="L298" s="3">
        <f t="shared" si="449"/>
        <v>0.21943298969072084</v>
      </c>
      <c r="M298" s="5">
        <f t="shared" si="450"/>
        <v>1.7600520489228264E-2</v>
      </c>
      <c r="N298" s="5">
        <f t="shared" si="451"/>
        <v>6.7240919607848657E-2</v>
      </c>
      <c r="O298" s="5">
        <f t="shared" si="452"/>
        <v>3.8621348310641456E-3</v>
      </c>
      <c r="P298" s="5">
        <f t="shared" si="453"/>
        <v>1.4754876019103642E-2</v>
      </c>
      <c r="Q298" s="5">
        <f t="shared" si="454"/>
        <v>0.12844339667330532</v>
      </c>
      <c r="R298" s="5">
        <f t="shared" si="455"/>
        <v>4.2373989628453619E-4</v>
      </c>
      <c r="S298" s="5">
        <f t="shared" si="456"/>
        <v>3.0923285261983974E-3</v>
      </c>
      <c r="T298" s="5">
        <f t="shared" si="457"/>
        <v>2.8184718538054567E-2</v>
      </c>
      <c r="U298" s="5">
        <f t="shared" si="458"/>
        <v>1.6188532786939164E-3</v>
      </c>
      <c r="V298" s="5">
        <f t="shared" si="459"/>
        <v>2.8804024443051808E-4</v>
      </c>
      <c r="W298" s="5">
        <f t="shared" si="460"/>
        <v>0.16356811938515259</v>
      </c>
      <c r="X298" s="5">
        <f t="shared" si="461"/>
        <v>3.589224145477278E-2</v>
      </c>
      <c r="Y298" s="5">
        <f t="shared" si="462"/>
        <v>3.9379709245610083E-3</v>
      </c>
      <c r="Z298" s="5">
        <f t="shared" si="463"/>
        <v>3.0994170764317253E-5</v>
      </c>
      <c r="AA298" s="5">
        <f t="shared" si="464"/>
        <v>1.1840993827147727E-4</v>
      </c>
      <c r="AB298" s="5">
        <f t="shared" si="465"/>
        <v>2.2618629786987166E-4</v>
      </c>
      <c r="AC298" s="5">
        <f t="shared" si="466"/>
        <v>1.5091876464980303E-5</v>
      </c>
      <c r="AD298" s="5">
        <f t="shared" si="467"/>
        <v>0.15622365788436821</v>
      </c>
      <c r="AE298" s="5">
        <f t="shared" si="468"/>
        <v>3.4280624309987268E-2</v>
      </c>
      <c r="AF298" s="5">
        <f t="shared" si="469"/>
        <v>3.7611499404024539E-3</v>
      </c>
      <c r="AG298" s="5">
        <f t="shared" si="470"/>
        <v>2.7510679203252903E-4</v>
      </c>
      <c r="AH298" s="5">
        <f t="shared" si="471"/>
        <v>1.7002858884497168E-6</v>
      </c>
      <c r="AI298" s="5">
        <f t="shared" si="472"/>
        <v>6.4957616910009899E-6</v>
      </c>
      <c r="AJ298" s="5">
        <f t="shared" si="473"/>
        <v>1.2408183892165464E-5</v>
      </c>
      <c r="AK298" s="5">
        <f t="shared" si="474"/>
        <v>1.5801382996658646E-5</v>
      </c>
      <c r="AL298" s="5">
        <f t="shared" si="475"/>
        <v>5.0607313862722332E-7</v>
      </c>
      <c r="AM298" s="5">
        <f t="shared" si="476"/>
        <v>0.11936717924990697</v>
      </c>
      <c r="AN298" s="5">
        <f t="shared" si="477"/>
        <v>2.6193097013755259E-2</v>
      </c>
      <c r="AO298" s="5">
        <f t="shared" si="478"/>
        <v>2.8738147934937036E-3</v>
      </c>
      <c r="AP298" s="5">
        <f t="shared" si="479"/>
        <v>2.1020325731791497E-4</v>
      </c>
      <c r="AQ298" s="5">
        <f t="shared" si="480"/>
        <v>1.1531382298999493E-5</v>
      </c>
      <c r="AR298" s="5">
        <f t="shared" si="481"/>
        <v>7.4619763166292979E-8</v>
      </c>
      <c r="AS298" s="5">
        <f t="shared" si="482"/>
        <v>2.8507688163495996E-7</v>
      </c>
      <c r="AT298" s="5">
        <f t="shared" si="483"/>
        <v>5.445529776180226E-7</v>
      </c>
      <c r="AU298" s="5">
        <f t="shared" si="484"/>
        <v>6.9346894244098558E-7</v>
      </c>
      <c r="AV298" s="5">
        <f t="shared" si="485"/>
        <v>6.6233111455073118E-7</v>
      </c>
      <c r="AW298" s="5">
        <f t="shared" si="486"/>
        <v>1.1784762624260099E-8</v>
      </c>
      <c r="AX298" s="5">
        <f t="shared" si="487"/>
        <v>7.6004938875442962E-2</v>
      </c>
      <c r="AY298" s="5">
        <f t="shared" si="488"/>
        <v>1.6677990968698941E-2</v>
      </c>
      <c r="AZ298" s="5">
        <f t="shared" si="489"/>
        <v>1.8298507101482246E-3</v>
      </c>
      <c r="BA298" s="5">
        <f t="shared" si="490"/>
        <v>1.3384320400517121E-4</v>
      </c>
      <c r="BB298" s="5">
        <f t="shared" si="491"/>
        <v>7.3424036011599436E-6</v>
      </c>
      <c r="BC298" s="5">
        <f t="shared" si="492"/>
        <v>3.2223311474368832E-7</v>
      </c>
      <c r="BD298" s="5">
        <f t="shared" si="493"/>
        <v>2.7290062869321981E-9</v>
      </c>
      <c r="BE298" s="5">
        <f t="shared" si="494"/>
        <v>1.0425878738144497E-8</v>
      </c>
      <c r="BF298" s="5">
        <f t="shared" si="495"/>
        <v>1.9915481320617804E-8</v>
      </c>
      <c r="BG298" s="5">
        <f t="shared" si="496"/>
        <v>2.53616605495813E-8</v>
      </c>
      <c r="BH298" s="5">
        <f t="shared" si="497"/>
        <v>2.4222882771842359E-8</v>
      </c>
      <c r="BI298" s="5">
        <f t="shared" si="498"/>
        <v>1.8508190301856364E-8</v>
      </c>
      <c r="BJ298" s="8">
        <f t="shared" si="499"/>
        <v>0.86511801960226953</v>
      </c>
      <c r="BK298" s="8">
        <f t="shared" si="500"/>
        <v>5.242935419726337E-2</v>
      </c>
      <c r="BL298" s="8">
        <f t="shared" si="501"/>
        <v>6.2880910694316011E-3</v>
      </c>
      <c r="BM298" s="8">
        <f t="shared" si="502"/>
        <v>0.67486289233895769</v>
      </c>
      <c r="BN298" s="8">
        <f t="shared" si="503"/>
        <v>0.23232558751683455</v>
      </c>
    </row>
    <row r="299" spans="1:66" x14ac:dyDescent="0.25">
      <c r="A299" t="s">
        <v>178</v>
      </c>
      <c r="B299" t="s">
        <v>184</v>
      </c>
      <c r="C299" t="s">
        <v>179</v>
      </c>
      <c r="D299" s="16"/>
      <c r="E299">
        <f>VLOOKUP(A299,home!$A$2:$E$405,3,FALSE)</f>
        <v>1.8350515463917501</v>
      </c>
      <c r="F299">
        <f>VLOOKUP(B299,home!$B$2:$E$405,3,FALSE)</f>
        <v>0.22</v>
      </c>
      <c r="G299">
        <f>VLOOKUP(C299,away!$B$2:$E$405,4,FALSE)</f>
        <v>0.64</v>
      </c>
      <c r="H299">
        <f>VLOOKUP(A299,away!$A$2:$E$405,3,FALSE)</f>
        <v>1.3298969072164899</v>
      </c>
      <c r="I299">
        <f>VLOOKUP(C299,away!$B$2:$E$405,3,FALSE)</f>
        <v>0.64</v>
      </c>
      <c r="J299">
        <f>VLOOKUP(B299,home!$B$2:$E$405,4,FALSE)</f>
        <v>0.75</v>
      </c>
      <c r="K299" s="3">
        <f t="shared" si="448"/>
        <v>0.25837525773195841</v>
      </c>
      <c r="L299" s="3">
        <f t="shared" si="449"/>
        <v>0.63835051546391519</v>
      </c>
      <c r="M299" s="5">
        <f t="shared" si="450"/>
        <v>0.40790304272620453</v>
      </c>
      <c r="N299" s="5">
        <f t="shared" si="451"/>
        <v>0.10539205379403314</v>
      </c>
      <c r="O299" s="5">
        <f t="shared" si="452"/>
        <v>0.26038511758357208</v>
      </c>
      <c r="P299" s="5">
        <f t="shared" si="453"/>
        <v>6.7277071865221735E-2</v>
      </c>
      <c r="Q299" s="5">
        <f t="shared" si="454"/>
        <v>1.3615349530966868E-2</v>
      </c>
      <c r="R299" s="5">
        <f t="shared" si="455"/>
        <v>8.3108487014302693E-2</v>
      </c>
      <c r="S299" s="5">
        <f t="shared" si="456"/>
        <v>2.7740687888152863E-3</v>
      </c>
      <c r="T299" s="5">
        <f t="shared" si="457"/>
        <v>8.6913653913140761E-3</v>
      </c>
      <c r="U299" s="5">
        <f t="shared" si="458"/>
        <v>2.1473176752033578E-2</v>
      </c>
      <c r="V299" s="5">
        <f t="shared" si="459"/>
        <v>5.083757813753754E-5</v>
      </c>
      <c r="W299" s="5">
        <f t="shared" si="460"/>
        <v>1.1726231480580877E-3</v>
      </c>
      <c r="X299" s="5">
        <f t="shared" si="461"/>
        <v>7.485445910077992E-4</v>
      </c>
      <c r="Y299" s="5">
        <f t="shared" si="462"/>
        <v>2.3891691275877708E-4</v>
      </c>
      <c r="Z299" s="5">
        <f t="shared" si="463"/>
        <v>1.7684115175002079E-2</v>
      </c>
      <c r="AA299" s="5">
        <f t="shared" si="464"/>
        <v>4.5691378161027991E-3</v>
      </c>
      <c r="AB299" s="5">
        <f t="shared" si="465"/>
        <v>5.9027608042419902E-4</v>
      </c>
      <c r="AC299" s="5">
        <f t="shared" si="466"/>
        <v>5.2405275267042299E-7</v>
      </c>
      <c r="AD299" s="5">
        <f t="shared" si="467"/>
        <v>7.5744202025492227E-5</v>
      </c>
      <c r="AE299" s="5">
        <f t="shared" si="468"/>
        <v>4.835135040637589E-5</v>
      </c>
      <c r="AF299" s="5">
        <f t="shared" si="469"/>
        <v>1.5432554727643216E-5</v>
      </c>
      <c r="AG299" s="5">
        <f t="shared" si="470"/>
        <v>3.2837930884387098E-6</v>
      </c>
      <c r="AH299" s="5">
        <f t="shared" si="471"/>
        <v>2.8221660093714542E-3</v>
      </c>
      <c r="AI299" s="5">
        <f t="shared" si="472"/>
        <v>7.2917787003372217E-4</v>
      </c>
      <c r="AJ299" s="5">
        <f t="shared" si="473"/>
        <v>9.4200760051201703E-5</v>
      </c>
      <c r="AK299" s="5">
        <f t="shared" si="474"/>
        <v>8.1130485522585357E-6</v>
      </c>
      <c r="AL299" s="5">
        <f t="shared" si="475"/>
        <v>3.4573642272377571E-9</v>
      </c>
      <c r="AM299" s="5">
        <f t="shared" si="476"/>
        <v>3.9140855440076178E-6</v>
      </c>
      <c r="AN299" s="5">
        <f t="shared" si="477"/>
        <v>2.4985585245871222E-6</v>
      </c>
      <c r="AO299" s="5">
        <f t="shared" si="478"/>
        <v>7.9747806104347431E-7</v>
      </c>
      <c r="AP299" s="5">
        <f t="shared" si="479"/>
        <v>1.6969017711275516E-7</v>
      </c>
      <c r="AQ299" s="5">
        <f t="shared" si="480"/>
        <v>2.7080453007272572E-8</v>
      </c>
      <c r="AR299" s="5">
        <f t="shared" si="481"/>
        <v>3.6030622536140181E-4</v>
      </c>
      <c r="AS299" s="5">
        <f t="shared" si="482"/>
        <v>9.3094213840181294E-5</v>
      </c>
      <c r="AT299" s="5">
        <f t="shared" si="483"/>
        <v>1.2026620747155444E-5</v>
      </c>
      <c r="AU299" s="5">
        <f t="shared" si="484"/>
        <v>1.035793745063602E-6</v>
      </c>
      <c r="AV299" s="5">
        <f t="shared" si="485"/>
        <v>6.6905868959489662E-8</v>
      </c>
      <c r="AW299" s="5">
        <f t="shared" si="486"/>
        <v>1.5839912186098798E-11</v>
      </c>
      <c r="AX299" s="5">
        <f t="shared" si="487"/>
        <v>1.6855047686964999E-7</v>
      </c>
      <c r="AY299" s="5">
        <f t="shared" si="488"/>
        <v>1.0759428379142979E-7</v>
      </c>
      <c r="AZ299" s="5">
        <f t="shared" si="489"/>
        <v>3.4341433259614982E-8</v>
      </c>
      <c r="BA299" s="5">
        <f t="shared" si="490"/>
        <v>7.3072905410149562E-9</v>
      </c>
      <c r="BB299" s="5">
        <f t="shared" si="491"/>
        <v>1.166153170875372E-9</v>
      </c>
      <c r="BC299" s="5">
        <f t="shared" si="492"/>
        <v>1.4888289554763462E-10</v>
      </c>
      <c r="BD299" s="5">
        <f t="shared" si="493"/>
        <v>3.8333610780718069E-5</v>
      </c>
      <c r="BE299" s="5">
        <f t="shared" si="494"/>
        <v>9.9044565652646111E-6</v>
      </c>
      <c r="BF299" s="5">
        <f t="shared" si="495"/>
        <v>1.2795332588726156E-6</v>
      </c>
      <c r="BG299" s="5">
        <f t="shared" si="496"/>
        <v>1.1019991184594155E-7</v>
      </c>
      <c r="BH299" s="5">
        <f t="shared" si="497"/>
        <v>7.1182326563085626E-9</v>
      </c>
      <c r="BI299" s="5">
        <f t="shared" si="498"/>
        <v>3.6783503943395377E-10</v>
      </c>
      <c r="BJ299" s="8">
        <f t="shared" si="499"/>
        <v>0.13000939126966699</v>
      </c>
      <c r="BK299" s="8">
        <f t="shared" si="500"/>
        <v>0.47800565606277989</v>
      </c>
      <c r="BL299" s="8">
        <f t="shared" si="501"/>
        <v>0.3742960179805912</v>
      </c>
      <c r="BM299" s="8">
        <f t="shared" si="502"/>
        <v>6.231395039529506E-2</v>
      </c>
      <c r="BN299" s="8">
        <f t="shared" si="503"/>
        <v>0.93768112251430102</v>
      </c>
    </row>
    <row r="300" spans="1:66" x14ac:dyDescent="0.25">
      <c r="A300" t="s">
        <v>178</v>
      </c>
      <c r="B300" t="s">
        <v>269</v>
      </c>
      <c r="C300" t="s">
        <v>274</v>
      </c>
      <c r="D300" s="16"/>
      <c r="E300">
        <f>VLOOKUP(A300,home!$A$2:$E$405,3,FALSE)</f>
        <v>1.8350515463917501</v>
      </c>
      <c r="F300">
        <f>VLOOKUP(B300,home!$B$2:$E$405,3,FALSE)</f>
        <v>0.65</v>
      </c>
      <c r="G300">
        <f>VLOOKUP(C300,away!$B$2:$E$405,4,FALSE)</f>
        <v>0.64</v>
      </c>
      <c r="H300">
        <f>VLOOKUP(A300,away!$A$2:$E$405,3,FALSE)</f>
        <v>1.3298969072164899</v>
      </c>
      <c r="I300">
        <f>VLOOKUP(C300,away!$B$2:$E$405,3,FALSE)</f>
        <v>1.27</v>
      </c>
      <c r="J300">
        <f>VLOOKUP(B300,home!$B$2:$E$405,4,FALSE)</f>
        <v>1.05</v>
      </c>
      <c r="K300" s="3">
        <f t="shared" si="448"/>
        <v>0.76338144329896807</v>
      </c>
      <c r="L300" s="3">
        <f t="shared" si="449"/>
        <v>1.7734175257731895</v>
      </c>
      <c r="M300" s="5">
        <f t="shared" si="450"/>
        <v>7.9119258063236483E-2</v>
      </c>
      <c r="N300" s="5">
        <f t="shared" si="451"/>
        <v>6.0398173413056991E-2</v>
      </c>
      <c r="O300" s="5">
        <f t="shared" si="452"/>
        <v>0.14031147887551534</v>
      </c>
      <c r="P300" s="5">
        <f t="shared" si="453"/>
        <v>0.10711117925540356</v>
      </c>
      <c r="Q300" s="5">
        <f t="shared" si="454"/>
        <v>2.3053422396340402E-2</v>
      </c>
      <c r="R300" s="5">
        <f t="shared" si="455"/>
        <v>0.12441541785249678</v>
      </c>
      <c r="S300" s="5">
        <f t="shared" si="456"/>
        <v>3.6251618766171612E-2</v>
      </c>
      <c r="T300" s="5">
        <f t="shared" si="457"/>
        <v>4.0883343306722227E-2</v>
      </c>
      <c r="U300" s="5">
        <f t="shared" si="458"/>
        <v>9.4976421248883197E-2</v>
      </c>
      <c r="V300" s="5">
        <f t="shared" si="459"/>
        <v>5.4530250086500054E-3</v>
      </c>
      <c r="W300" s="5">
        <f t="shared" si="460"/>
        <v>5.8661849539663642E-3</v>
      </c>
      <c r="X300" s="5">
        <f t="shared" si="461"/>
        <v>1.0403195206790941E-2</v>
      </c>
      <c r="Y300" s="5">
        <f t="shared" si="462"/>
        <v>9.2246043518813478E-3</v>
      </c>
      <c r="Z300" s="5">
        <f t="shared" si="463"/>
        <v>7.354682749867078E-2</v>
      </c>
      <c r="AA300" s="5">
        <f t="shared" si="464"/>
        <v>5.6144283325995532E-2</v>
      </c>
      <c r="AB300" s="5">
        <f t="shared" si="465"/>
        <v>2.1429752019192328E-2</v>
      </c>
      <c r="AC300" s="5">
        <f t="shared" si="466"/>
        <v>4.6139204401954851E-4</v>
      </c>
      <c r="AD300" s="5">
        <f t="shared" si="467"/>
        <v>1.1195341842043832E-3</v>
      </c>
      <c r="AE300" s="5">
        <f t="shared" si="468"/>
        <v>1.9854015429702438E-3</v>
      </c>
      <c r="AF300" s="5">
        <f t="shared" si="469"/>
        <v>1.7604729460002813E-3</v>
      </c>
      <c r="AG300" s="5">
        <f t="shared" si="470"/>
        <v>1.0406845253621521E-3</v>
      </c>
      <c r="AH300" s="5">
        <f t="shared" si="471"/>
        <v>3.2607308212790079E-2</v>
      </c>
      <c r="AI300" s="5">
        <f t="shared" si="472"/>
        <v>2.4891814005573987E-2</v>
      </c>
      <c r="AJ300" s="5">
        <f t="shared" si="473"/>
        <v>9.5009744509522692E-3</v>
      </c>
      <c r="AK300" s="5">
        <f t="shared" si="474"/>
        <v>2.4176225297048545E-3</v>
      </c>
      <c r="AL300" s="5">
        <f t="shared" si="475"/>
        <v>2.4985191794642697E-5</v>
      </c>
      <c r="AM300" s="5">
        <f t="shared" si="476"/>
        <v>1.7092632427209505E-4</v>
      </c>
      <c r="AN300" s="5">
        <f t="shared" si="477"/>
        <v>3.0312373908012472E-4</v>
      </c>
      <c r="AO300" s="5">
        <f t="shared" si="478"/>
        <v>2.6878247568129634E-4</v>
      </c>
      <c r="AP300" s="5">
        <f t="shared" si="479"/>
        <v>1.5888785099797231E-4</v>
      </c>
      <c r="AQ300" s="5">
        <f t="shared" si="480"/>
        <v>7.0443624898060831E-5</v>
      </c>
      <c r="AR300" s="5">
        <f t="shared" si="481"/>
        <v>1.156527437056998E-2</v>
      </c>
      <c r="AS300" s="5">
        <f t="shared" si="482"/>
        <v>8.8287158411542756E-3</v>
      </c>
      <c r="AT300" s="5">
        <f t="shared" si="483"/>
        <v>3.3698389206484069E-3</v>
      </c>
      <c r="AU300" s="5">
        <f t="shared" si="484"/>
        <v>8.5749083297653923E-4</v>
      </c>
      <c r="AV300" s="5">
        <f t="shared" si="485"/>
        <v>1.6364814742331622E-4</v>
      </c>
      <c r="AW300" s="5">
        <f t="shared" si="486"/>
        <v>9.3957787499713837E-7</v>
      </c>
      <c r="AX300" s="5">
        <f t="shared" si="487"/>
        <v>2.1746997353436548E-5</v>
      </c>
      <c r="AY300" s="5">
        <f t="shared" si="488"/>
        <v>3.8566506239527542E-5</v>
      </c>
      <c r="AZ300" s="5">
        <f t="shared" si="489"/>
        <v>3.4197259036509607E-5</v>
      </c>
      <c r="BA300" s="5">
        <f t="shared" si="490"/>
        <v>2.0215339502917236E-5</v>
      </c>
      <c r="BB300" s="5">
        <f t="shared" si="491"/>
        <v>8.9625593409821278E-6</v>
      </c>
      <c r="BC300" s="5">
        <f t="shared" si="492"/>
        <v>3.1788719622159776E-6</v>
      </c>
      <c r="BD300" s="5">
        <f t="shared" si="493"/>
        <v>3.4183433765240536E-3</v>
      </c>
      <c r="BE300" s="5">
        <f t="shared" si="494"/>
        <v>2.6094999004623999E-3</v>
      </c>
      <c r="BF300" s="5">
        <f t="shared" si="495"/>
        <v>9.9602190015175016E-4</v>
      </c>
      <c r="BG300" s="5">
        <f t="shared" si="496"/>
        <v>2.5344821189840792E-4</v>
      </c>
      <c r="BH300" s="5">
        <f t="shared" si="497"/>
        <v>4.8369415450137329E-5</v>
      </c>
      <c r="BI300" s="5">
        <f t="shared" si="498"/>
        <v>7.3848628355706514E-6</v>
      </c>
      <c r="BJ300" s="8">
        <f t="shared" si="499"/>
        <v>0.15683404837566051</v>
      </c>
      <c r="BK300" s="8">
        <f t="shared" si="500"/>
        <v>0.22846002483551536</v>
      </c>
      <c r="BL300" s="8">
        <f t="shared" si="501"/>
        <v>0.53881310830119955</v>
      </c>
      <c r="BM300" s="8">
        <f t="shared" si="502"/>
        <v>0.46320745222663184</v>
      </c>
      <c r="BN300" s="8">
        <f t="shared" si="503"/>
        <v>0.5344089298560496</v>
      </c>
    </row>
    <row r="301" spans="1:66" x14ac:dyDescent="0.25">
      <c r="A301" t="s">
        <v>28</v>
      </c>
      <c r="B301" t="s">
        <v>293</v>
      </c>
      <c r="C301" t="s">
        <v>278</v>
      </c>
      <c r="D301" s="16"/>
      <c r="E301">
        <f>VLOOKUP(A301,home!$A$2:$E$405,3,FALSE)</f>
        <v>1.31111111111111</v>
      </c>
      <c r="F301">
        <f>VLOOKUP(B301,home!$B$2:$E$405,3,FALSE)</f>
        <v>0.31</v>
      </c>
      <c r="G301">
        <f>VLOOKUP(C301,away!$B$2:$E$405,4,FALSE)</f>
        <v>0.76</v>
      </c>
      <c r="H301">
        <f>VLOOKUP(A301,away!$A$2:$E$405,3,FALSE)</f>
        <v>1.12222222222222</v>
      </c>
      <c r="I301">
        <f>VLOOKUP(C301,away!$B$2:$E$405,3,FALSE)</f>
        <v>0.92</v>
      </c>
      <c r="J301">
        <f>VLOOKUP(B301,home!$B$2:$E$405,4,FALSE)</f>
        <v>0.89</v>
      </c>
      <c r="K301" s="3">
        <f t="shared" ref="K301:K323" si="504">E301*F301*G301</f>
        <v>0.30889777777777755</v>
      </c>
      <c r="L301" s="3">
        <f t="shared" ref="L301:L323" si="505">H301*I301*J301</f>
        <v>0.91887555555555389</v>
      </c>
      <c r="M301" s="5">
        <f t="shared" ref="M301:M323" si="506">_xlfn.POISSON.DIST(0,K301,FALSE) * _xlfn.POISSON.DIST(0,L301,FALSE)</f>
        <v>0.29294414095840504</v>
      </c>
      <c r="N301" s="5">
        <f t="shared" ref="N301:N323" si="507">_xlfn.POISSON.DIST(1,K301,FALSE) * _xlfn.POISSON.DIST(0,L301,FALSE)</f>
        <v>9.0489794155071343E-2</v>
      </c>
      <c r="O301" s="5">
        <f t="shared" ref="O301:O323" si="508">_xlfn.POISSON.DIST(0,K301,FALSE) * _xlfn.POISSON.DIST(1,L301,FALSE)</f>
        <v>0.26917921026989888</v>
      </c>
      <c r="P301" s="5">
        <f t="shared" ref="P301:P323" si="509">_xlfn.POISSON.DIST(1,K301,FALSE) * _xlfn.POISSON.DIST(1,L301,FALSE)</f>
        <v>8.3148859876348888E-2</v>
      </c>
      <c r="Q301" s="5">
        <f t="shared" ref="Q301:Q323" si="510">_xlfn.POISSON.DIST(2,K301,FALSE) * _xlfn.POISSON.DIST(0,L301,FALSE)</f>
        <v>1.397604816303503E-2</v>
      </c>
      <c r="R301" s="5">
        <f t="shared" ref="R301:R323" si="511">_xlfn.POISSON.DIST(0,K301,FALSE) * _xlfn.POISSON.DIST(2,L301,FALSE)</f>
        <v>0.12367109819037929</v>
      </c>
      <c r="S301" s="5">
        <f t="shared" ref="S301:S323" si="512">_xlfn.POISSON.DIST(2,K301,FALSE) * _xlfn.POISSON.DIST(2,L301,FALSE)</f>
        <v>5.9002143515462712E-3</v>
      </c>
      <c r="T301" s="5">
        <f t="shared" ref="T301:T323" si="513">_xlfn.POISSON.DIST(2,K301,FALSE) * _xlfn.POISSON.DIST(1,L301,FALSE)</f>
        <v>1.2842249020279991E-2</v>
      </c>
      <c r="U301" s="5">
        <f t="shared" ref="U301:U323" si="514">_xlfn.POISSON.DIST(1,K301,FALSE) * _xlfn.POISSON.DIST(2,L301,FALSE)</f>
        <v>3.820172740634549E-2</v>
      </c>
      <c r="V301" s="5">
        <f t="shared" ref="V301:V323" si="515">_xlfn.POISSON.DIST(3,K301,FALSE) * _xlfn.POISSON.DIST(3,L301,FALSE)</f>
        <v>1.8607874250250298E-4</v>
      </c>
      <c r="W301" s="5">
        <f t="shared" ref="W301:W323" si="516">_xlfn.POISSON.DIST(3,K301,FALSE) * _xlfn.POISSON.DIST(0,L301,FALSE)</f>
        <v>1.4390567398922371E-3</v>
      </c>
      <c r="X301" s="5">
        <f t="shared" ref="X301:X323" si="517">_xlfn.POISSON.DIST(3,K301,FALSE) * _xlfn.POISSON.DIST(1,L301,FALSE)</f>
        <v>1.3223140613444434E-3</v>
      </c>
      <c r="Y301" s="5">
        <f t="shared" ref="Y301:Y323" si="518">_xlfn.POISSON.DIST(3,K301,FALSE) * _xlfn.POISSON.DIST(2,L301,FALSE)</f>
        <v>6.0752103386839808E-4</v>
      </c>
      <c r="Z301" s="5">
        <f t="shared" ref="Z301:Z323" si="519">_xlfn.POISSON.DIST(0,K301,FALSE) * _xlfn.POISSON.DIST(3,L301,FALSE)</f>
        <v>3.7879449685283416E-2</v>
      </c>
      <c r="AA301" s="5">
        <f t="shared" ref="AA301:AA323" si="520">_xlfn.POISSON.DIST(1,K301,FALSE) * _xlfn.POISSON.DIST(3,L301,FALSE)</f>
        <v>1.1700877831229185E-2</v>
      </c>
      <c r="AB301" s="5">
        <f t="shared" ref="AB301:AB323" si="521">_xlfn.POISSON.DIST(2,K301,FALSE) * _xlfn.POISSON.DIST(3,L301,FALSE)</f>
        <v>1.807187580057978E-3</v>
      </c>
      <c r="AC301" s="5">
        <f t="shared" ref="AC301:AC323" si="522">_xlfn.POISSON.DIST(4,K301,FALSE) * _xlfn.POISSON.DIST(4,L301,FALSE)</f>
        <v>3.3010208097370515E-6</v>
      </c>
      <c r="AD301" s="5">
        <f t="shared" ref="AD301:AD323" si="523">_xlfn.POISSON.DIST(4,K301,FALSE) * _xlfn.POISSON.DIST(0,L301,FALSE)</f>
        <v>1.1113035726221134E-4</v>
      </c>
      <c r="AE301" s="5">
        <f t="shared" ref="AE301:AE323" si="524">_xlfn.POISSON.DIST(4,K301,FALSE) * _xlfn.POISSON.DIST(1,L301,FALSE)</f>
        <v>1.0211496876840162E-4</v>
      </c>
      <c r="AF301" s="5">
        <f t="shared" ref="AF301:AF323" si="525">_xlfn.POISSON.DIST(4,K301,FALSE) * _xlfn.POISSON.DIST(2,L301,FALSE)</f>
        <v>4.6915474328801531E-5</v>
      </c>
      <c r="AG301" s="5">
        <f t="shared" ref="AG301:AG323" si="526">_xlfn.POISSON.DIST(4,K301,FALSE) * _xlfn.POISSON.DIST(3,L301,FALSE)</f>
        <v>1.4369827512676615E-5</v>
      </c>
      <c r="AH301" s="5">
        <f t="shared" ref="AH301:AH323" si="527">_xlfn.POISSON.DIST(0,K301,FALSE) * _xlfn.POISSON.DIST(4,L301,FALSE)</f>
        <v>8.7016250934258618E-3</v>
      </c>
      <c r="AI301" s="5">
        <f t="shared" ref="AI301:AI323" si="528">_xlfn.POISSON.DIST(1,K301,FALSE) * _xlfn.POISSON.DIST(4,L301,FALSE)</f>
        <v>2.6879126544145948E-3</v>
      </c>
      <c r="AJ301" s="5">
        <f t="shared" ref="AJ301:AJ323" si="529">_xlfn.POISSON.DIST(2,K301,FALSE) * _xlfn.POISSON.DIST(4,L301,FALSE)</f>
        <v>4.1514512290471783E-4</v>
      </c>
      <c r="AK301" s="5">
        <f t="shared" ref="AK301:AK323" si="530">_xlfn.POISSON.DIST(3,K301,FALSE) * _xlfn.POISSON.DIST(4,L301,FALSE)</f>
        <v>4.2745801973516565E-5</v>
      </c>
      <c r="AL301" s="5">
        <f t="shared" ref="AL301:AL323" si="531">_xlfn.POISSON.DIST(5,K301,FALSE) * _xlfn.POISSON.DIST(5,L301,FALSE)</f>
        <v>3.7478287274803113E-8</v>
      </c>
      <c r="AM301" s="5">
        <f t="shared" ref="AM301:AM323" si="532">_xlfn.POISSON.DIST(5,K301,FALSE) * _xlfn.POISSON.DIST(0,L301,FALSE)</f>
        <v>6.8655840803895198E-6</v>
      </c>
      <c r="AN301" s="5">
        <f t="shared" ref="AN301:AN323" si="533">_xlfn.POISSON.DIST(5,K301,FALSE) * _xlfn.POISSON.DIST(1,L301,FALSE)</f>
        <v>6.3086173860812857E-6</v>
      </c>
      <c r="AO301" s="5">
        <f t="shared" ref="AO301:AO323" si="534">_xlfn.POISSON.DIST(5,K301,FALSE) * _xlfn.POISSON.DIST(2,L301,FALSE)</f>
        <v>2.8984171527114336E-6</v>
      </c>
      <c r="AP301" s="5">
        <f t="shared" ref="AP301:AP323" si="535">_xlfn.POISSON.DIST(5,K301,FALSE) * _xlfn.POISSON.DIST(3,L301,FALSE)</f>
        <v>8.8776155714315533E-7</v>
      </c>
      <c r="AQ301" s="5">
        <f t="shared" ref="AQ301:AQ323" si="536">_xlfn.POISSON.DIST(5,K301,FALSE) * _xlfn.POISSON.DIST(4,L301,FALSE)</f>
        <v>2.039355985051951E-7</v>
      </c>
      <c r="AR301" s="5">
        <f t="shared" ref="AR301:AR323" si="537">_xlfn.POISSON.DIST(0,K301,FALSE) * _xlfn.POISSON.DIST(5,L301,FALSE)</f>
        <v>1.5991421183915678E-3</v>
      </c>
      <c r="AS301" s="5">
        <f t="shared" ref="AS301:AS323" si="538">_xlfn.POISSON.DIST(1,K301,FALSE) * _xlfn.POISSON.DIST(5,L301,FALSE)</f>
        <v>4.9397144672200298E-4</v>
      </c>
      <c r="AT301" s="5">
        <f t="shared" ref="AT301:AT323" si="539">_xlfn.POISSON.DIST(2,K301,FALSE) * _xlfn.POISSON.DIST(5,L301,FALSE)</f>
        <v>7.6293341089050284E-5</v>
      </c>
      <c r="AU301" s="5">
        <f t="shared" ref="AU301:AU323" si="540">_xlfn.POISSON.DIST(3,K301,FALSE) * _xlfn.POISSON.DIST(5,L301,FALSE)</f>
        <v>7.8556145072165474E-6</v>
      </c>
      <c r="AV301" s="5">
        <f t="shared" ref="AV301:AV323" si="541">_xlfn.POISSON.DIST(4,K301,FALSE) * _xlfn.POISSON.DIST(5,L301,FALSE)</f>
        <v>6.0664546608951573E-7</v>
      </c>
      <c r="AW301" s="5">
        <f t="shared" ref="AW301:AW323" si="542">_xlfn.POISSON.DIST(6,K301,FALSE) * _xlfn.POISSON.DIST(6,L301,FALSE)</f>
        <v>2.9549403427246897E-10</v>
      </c>
      <c r="AX301" s="5">
        <f t="shared" ref="AX301:AX323" si="543">_xlfn.POISSON.DIST(6,K301,FALSE) * _xlfn.POISSON.DIST(0,L301,FALSE)</f>
        <v>3.5346061092980117E-7</v>
      </c>
      <c r="AY301" s="5">
        <f t="shared" ref="AY301:AY323" si="544">_xlfn.POISSON.DIST(6,K301,FALSE) * _xlfn.POISSON.DIST(1,L301,FALSE)</f>
        <v>3.2478631523512651E-7</v>
      </c>
      <c r="AZ301" s="5">
        <f t="shared" ref="AZ301:AZ323" si="545">_xlfn.POISSON.DIST(6,K301,FALSE) * _xlfn.POISSON.DIST(2,L301,FALSE)</f>
        <v>1.4921910292425904E-7</v>
      </c>
      <c r="BA301" s="5">
        <f t="shared" ref="BA301:BA323" si="546">_xlfn.POISSON.DIST(6,K301,FALSE) * _xlfn.POISSON.DIST(3,L301,FALSE)</f>
        <v>4.5704595366343316E-8</v>
      </c>
      <c r="BB301" s="5">
        <f t="shared" ref="BB301:BB323" si="547">_xlfn.POISSON.DIST(6,K301,FALSE) * _xlfn.POISSON.DIST(4,L301,FALSE)</f>
        <v>1.0499208864672625E-8</v>
      </c>
      <c r="BC301" s="5">
        <f t="shared" ref="BC301:BC323" si="548">_xlfn.POISSON.DIST(6,K301,FALSE) * _xlfn.POISSON.DIST(5,L301,FALSE)</f>
        <v>1.9294932756839716E-9</v>
      </c>
      <c r="BD301" s="5">
        <f t="shared" ref="BD301:BD323" si="549">_xlfn.POISSON.DIST(0,K301,FALSE) * _xlfn.POISSON.DIST(6,L301,FALSE)</f>
        <v>2.4490210040822272E-4</v>
      </c>
      <c r="BE301" s="5">
        <f t="shared" ref="BE301:BE323" si="550">_xlfn.POISSON.DIST(1,K301,FALSE) * _xlfn.POISSON.DIST(6,L301,FALSE)</f>
        <v>7.5649714589210159E-5</v>
      </c>
      <c r="BF301" s="5">
        <f t="shared" ref="BF301:BF323" si="551">_xlfn.POISSON.DIST(2,K301,FALSE) * _xlfn.POISSON.DIST(6,L301,FALSE)</f>
        <v>1.1684014363065067E-5</v>
      </c>
      <c r="BG301" s="5">
        <f t="shared" ref="BG301:BG323" si="552">_xlfn.POISSON.DIST(3,K301,FALSE) * _xlfn.POISSON.DIST(6,L301,FALSE)</f>
        <v>1.2030553574248115E-6</v>
      </c>
      <c r="BH301" s="5">
        <f t="shared" ref="BH301:BH323" si="553">_xlfn.POISSON.DIST(4,K301,FALSE) * _xlfn.POISSON.DIST(6,L301,FALSE)</f>
        <v>9.290528161304356E-8</v>
      </c>
      <c r="BI301" s="5">
        <f t="shared" ref="BI301:BI323" si="554">_xlfn.POISSON.DIST(5,K301,FALSE) * _xlfn.POISSON.DIST(6,L301,FALSE)</f>
        <v>5.7396470068175568E-9</v>
      </c>
      <c r="BJ301" s="8">
        <f t="shared" ref="BJ301:BJ323" si="555">SUM(N301,Q301,T301,W301,X301,Y301,AD301,AE301,AF301,AG301,AM301,AN301,AO301,AP301,AQ301,AX301,AY301,AZ301,BA301,BB301,BC301)</f>
        <v>0.12096956371646496</v>
      </c>
      <c r="BK301" s="8">
        <f t="shared" ref="BK301:BK323" si="556">SUM(M301,P301,S301,V301,AC301,AL301,AY301)</f>
        <v>0.38218295721421491</v>
      </c>
      <c r="BL301" s="8">
        <f t="shared" ref="BL301:BL323" si="557">SUM(O301,R301,U301,AA301,AB301,AH301,AI301,AJ301,AK301,AR301,AS301,AT301,AU301,AV301,BD301,BE301,BF301,BG301,BH301,BI301)</f>
        <v>0.45891893664645206</v>
      </c>
      <c r="BM301" s="8">
        <f t="shared" ref="BM301:BM323" si="558">SUM(S301:BI301)</f>
        <v>0.12654143115845565</v>
      </c>
      <c r="BN301" s="8">
        <f t="shared" ref="BN301:BN323" si="559">SUM(M301:R301)</f>
        <v>0.87340915161313837</v>
      </c>
    </row>
    <row r="302" spans="1:66" x14ac:dyDescent="0.25">
      <c r="A302" t="s">
        <v>28</v>
      </c>
      <c r="B302" t="s">
        <v>277</v>
      </c>
      <c r="C302" t="s">
        <v>30</v>
      </c>
      <c r="D302" s="16"/>
      <c r="E302">
        <f>VLOOKUP(A302,home!$A$2:$E$405,3,FALSE)</f>
        <v>1.31111111111111</v>
      </c>
      <c r="F302">
        <f>VLOOKUP(B302,home!$B$2:$E$405,3,FALSE)</f>
        <v>0.61</v>
      </c>
      <c r="G302">
        <f>VLOOKUP(C302,away!$B$2:$E$405,4,FALSE)</f>
        <v>0.76</v>
      </c>
      <c r="H302">
        <f>VLOOKUP(A302,away!$A$2:$E$405,3,FALSE)</f>
        <v>1.12222222222222</v>
      </c>
      <c r="I302">
        <f>VLOOKUP(C302,away!$B$2:$E$405,3,FALSE)</f>
        <v>1.37</v>
      </c>
      <c r="J302">
        <f>VLOOKUP(B302,home!$B$2:$E$405,4,FALSE)</f>
        <v>1.07</v>
      </c>
      <c r="K302" s="3">
        <f t="shared" si="504"/>
        <v>0.60783111111111054</v>
      </c>
      <c r="L302" s="3">
        <f t="shared" si="505"/>
        <v>1.6450655555555525</v>
      </c>
      <c r="M302" s="5">
        <f t="shared" si="506"/>
        <v>0.10509435990020388</v>
      </c>
      <c r="N302" s="5">
        <f t="shared" si="507"/>
        <v>6.3879621549651863E-2</v>
      </c>
      <c r="O302" s="5">
        <f t="shared" si="508"/>
        <v>0.17288711155498407</v>
      </c>
      <c r="P302" s="5">
        <f t="shared" si="509"/>
        <v>0.10508616511325648</v>
      </c>
      <c r="Q302" s="5">
        <f t="shared" si="510"/>
        <v>1.9414010671941064E-2</v>
      </c>
      <c r="R302" s="5">
        <f t="shared" si="511"/>
        <v>0.14220531610929737</v>
      </c>
      <c r="S302" s="5">
        <f t="shared" si="512"/>
        <v>2.6269492741325461E-2</v>
      </c>
      <c r="T302" s="5">
        <f t="shared" si="513"/>
        <v>3.193732025159815E-2</v>
      </c>
      <c r="U302" s="5">
        <f t="shared" si="514"/>
        <v>8.6436815296620922E-2</v>
      </c>
      <c r="V302" s="5">
        <f t="shared" si="515"/>
        <v>2.918604929341392E-3</v>
      </c>
      <c r="W302" s="5">
        <f t="shared" si="516"/>
        <v>3.9334798926162987E-3</v>
      </c>
      <c r="X302" s="5">
        <f t="shared" si="517"/>
        <v>6.4708322848134256E-3</v>
      </c>
      <c r="Y302" s="5">
        <f t="shared" si="518"/>
        <v>5.3224716537617033E-3</v>
      </c>
      <c r="Z302" s="5">
        <f t="shared" si="519"/>
        <v>7.7979022449431404E-2</v>
      </c>
      <c r="AA302" s="5">
        <f t="shared" si="520"/>
        <v>4.7398075858796122E-2</v>
      </c>
      <c r="AB302" s="5">
        <f t="shared" si="521"/>
        <v>1.4405012556890372E-2</v>
      </c>
      <c r="AC302" s="5">
        <f t="shared" si="522"/>
        <v>1.8239858435099219E-4</v>
      </c>
      <c r="AD302" s="5">
        <f t="shared" si="523"/>
        <v>5.9772286341554411E-4</v>
      </c>
      <c r="AE302" s="5">
        <f t="shared" si="524"/>
        <v>9.8329329437294756E-4</v>
      </c>
      <c r="AF302" s="5">
        <f t="shared" si="525"/>
        <v>8.087909647908415E-4</v>
      </c>
      <c r="AG302" s="5">
        <f t="shared" si="526"/>
        <v>4.4350471927398559E-4</v>
      </c>
      <c r="AH302" s="5">
        <f t="shared" si="527"/>
        <v>3.2070150971863207E-2</v>
      </c>
      <c r="AI302" s="5">
        <f t="shared" si="528"/>
        <v>1.9493235498728674E-2</v>
      </c>
      <c r="AJ302" s="5">
        <f t="shared" si="529"/>
        <v>5.9242974961713959E-3</v>
      </c>
      <c r="AK302" s="5">
        <f t="shared" si="530"/>
        <v>1.2003241098835432E-3</v>
      </c>
      <c r="AL302" s="5">
        <f t="shared" si="531"/>
        <v>7.2953744690900092E-6</v>
      </c>
      <c r="AM302" s="5">
        <f t="shared" si="532"/>
        <v>7.2662910441276978E-5</v>
      </c>
      <c r="AN302" s="5">
        <f t="shared" si="533"/>
        <v>1.1953525113336265E-4</v>
      </c>
      <c r="AO302" s="5">
        <f t="shared" si="534"/>
        <v>9.8321662157088894E-5</v>
      </c>
      <c r="AP302" s="5">
        <f t="shared" si="535"/>
        <v>5.3915193259865591E-5</v>
      </c>
      <c r="AQ302" s="5">
        <f t="shared" si="536"/>
        <v>2.2173506838231452E-5</v>
      </c>
      <c r="AR302" s="5">
        <f t="shared" si="537"/>
        <v>1.0551500145055712E-2</v>
      </c>
      <c r="AS302" s="5">
        <f t="shared" si="538"/>
        <v>6.413530057058258E-3</v>
      </c>
      <c r="AT302" s="5">
        <f t="shared" si="539"/>
        <v>1.949171550363112E-3</v>
      </c>
      <c r="AU302" s="5">
        <f t="shared" si="540"/>
        <v>3.9492236973445884E-4</v>
      </c>
      <c r="AV302" s="5">
        <f t="shared" si="541"/>
        <v>6.0011525699582226E-5</v>
      </c>
      <c r="AW302" s="5">
        <f t="shared" si="542"/>
        <v>2.0263348912502737E-7</v>
      </c>
      <c r="AX302" s="5">
        <f t="shared" si="543"/>
        <v>7.3611295983480786E-6</v>
      </c>
      <c r="AY302" s="5">
        <f t="shared" si="544"/>
        <v>1.2109540752222902E-5</v>
      </c>
      <c r="AZ302" s="5">
        <f t="shared" si="545"/>
        <v>9.9604941925390889E-6</v>
      </c>
      <c r="BA302" s="5">
        <f t="shared" si="546"/>
        <v>5.4618886374857229E-6</v>
      </c>
      <c r="BB302" s="5">
        <f t="shared" si="547"/>
        <v>2.2462912164520038E-6</v>
      </c>
      <c r="BC302" s="5">
        <f t="shared" si="548"/>
        <v>7.3905926158643423E-7</v>
      </c>
      <c r="BD302" s="5">
        <f t="shared" si="549"/>
        <v>2.8929849080117621E-3</v>
      </c>
      <c r="BE302" s="5">
        <f t="shared" si="550"/>
        <v>1.7584462310644635E-3</v>
      </c>
      <c r="BF302" s="5">
        <f t="shared" si="551"/>
        <v>5.3441916322852863E-4</v>
      </c>
      <c r="BG302" s="5">
        <f t="shared" si="552"/>
        <v>1.0827886459475551E-4</v>
      </c>
      <c r="BH302" s="5">
        <f t="shared" si="553"/>
        <v>1.6453815644119929E-5</v>
      </c>
      <c r="BI302" s="5">
        <f t="shared" si="554"/>
        <v>2.000228208996559E-6</v>
      </c>
      <c r="BJ302" s="8">
        <f t="shared" si="555"/>
        <v>0.13419553507372431</v>
      </c>
      <c r="BK302" s="8">
        <f t="shared" si="556"/>
        <v>0.2395704261836995</v>
      </c>
      <c r="BL302" s="8">
        <f t="shared" si="557"/>
        <v>0.54670205831189933</v>
      </c>
      <c r="BM302" s="8">
        <f t="shared" si="558"/>
        <v>0.38986855021215688</v>
      </c>
      <c r="BN302" s="8">
        <f t="shared" si="559"/>
        <v>0.60856658489933468</v>
      </c>
    </row>
    <row r="303" spans="1:66" x14ac:dyDescent="0.25">
      <c r="A303" t="s">
        <v>28</v>
      </c>
      <c r="B303" t="s">
        <v>276</v>
      </c>
      <c r="C303" t="s">
        <v>275</v>
      </c>
      <c r="D303" s="16"/>
      <c r="E303">
        <f>VLOOKUP(A303,home!$A$2:$E$405,3,FALSE)</f>
        <v>1.31111111111111</v>
      </c>
      <c r="F303">
        <f>VLOOKUP(B303,home!$B$2:$E$405,3,FALSE)</f>
        <v>0.61</v>
      </c>
      <c r="G303">
        <f>VLOOKUP(C303,away!$B$2:$E$405,4,FALSE)</f>
        <v>1.37</v>
      </c>
      <c r="H303">
        <f>VLOOKUP(A303,away!$A$2:$E$405,3,FALSE)</f>
        <v>1.12222222222222</v>
      </c>
      <c r="I303">
        <f>VLOOKUP(C303,away!$B$2:$E$405,3,FALSE)</f>
        <v>0.46</v>
      </c>
      <c r="J303">
        <f>VLOOKUP(B303,home!$B$2:$E$405,4,FALSE)</f>
        <v>1.78</v>
      </c>
      <c r="K303" s="3">
        <f t="shared" si="504"/>
        <v>1.0956955555555545</v>
      </c>
      <c r="L303" s="3">
        <f t="shared" si="505"/>
        <v>0.91887555555555389</v>
      </c>
      <c r="M303" s="5">
        <f t="shared" si="506"/>
        <v>0.13337759526922482</v>
      </c>
      <c r="N303" s="5">
        <f t="shared" si="507"/>
        <v>0.14614123834717718</v>
      </c>
      <c r="O303" s="5">
        <f t="shared" si="508"/>
        <v>0.12255741195167276</v>
      </c>
      <c r="P303" s="5">
        <f t="shared" si="509"/>
        <v>0.13428561157583904</v>
      </c>
      <c r="Q303" s="5">
        <f t="shared" si="510"/>
        <v>8.0063152670193496E-2</v>
      </c>
      <c r="R303" s="5">
        <f t="shared" si="511"/>
        <v>5.6307504997272093E-2</v>
      </c>
      <c r="S303" s="5">
        <f t="shared" si="512"/>
        <v>3.3799952383115714E-2</v>
      </c>
      <c r="T303" s="5">
        <f t="shared" si="513"/>
        <v>7.3568073889353172E-2</v>
      </c>
      <c r="U303" s="5">
        <f t="shared" si="514"/>
        <v>6.1695882969933204E-2</v>
      </c>
      <c r="V303" s="5">
        <f t="shared" si="515"/>
        <v>3.7811175339699608E-3</v>
      </c>
      <c r="W303" s="5">
        <f t="shared" si="516"/>
        <v>2.9241613514832281E-2</v>
      </c>
      <c r="X303" s="5">
        <f t="shared" si="517"/>
        <v>2.6869403863782303E-2</v>
      </c>
      <c r="Y303" s="5">
        <f t="shared" si="518"/>
        <v>1.2344819201389754E-2</v>
      </c>
      <c r="Z303" s="5">
        <f t="shared" si="519"/>
        <v>1.7246529978771845E-2</v>
      </c>
      <c r="AA303" s="5">
        <f t="shared" si="520"/>
        <v>1.8896946246495943E-2</v>
      </c>
      <c r="AB303" s="5">
        <f t="shared" si="521"/>
        <v>1.0352650007928909E-2</v>
      </c>
      <c r="AC303" s="5">
        <f t="shared" si="522"/>
        <v>2.3792867884987713E-4</v>
      </c>
      <c r="AD303" s="5">
        <f t="shared" si="523"/>
        <v>8.0099764913687411E-3</v>
      </c>
      <c r="AE303" s="5">
        <f t="shared" si="524"/>
        <v>7.3601715984933785E-3</v>
      </c>
      <c r="AF303" s="5">
        <f t="shared" si="525"/>
        <v>3.3815408832749056E-3</v>
      </c>
      <c r="AG303" s="5">
        <f t="shared" si="526"/>
        <v>1.0357384192510161E-3</v>
      </c>
      <c r="AH303" s="5">
        <f t="shared" si="527"/>
        <v>3.9618537039123733E-3</v>
      </c>
      <c r="AI303" s="5">
        <f t="shared" si="528"/>
        <v>4.3409854951380984E-3</v>
      </c>
      <c r="AJ303" s="5">
        <f t="shared" si="529"/>
        <v>2.3781992568769712E-3</v>
      </c>
      <c r="AK303" s="5">
        <f t="shared" si="530"/>
        <v>8.6859411866187328E-4</v>
      </c>
      <c r="AL303" s="5">
        <f t="shared" si="531"/>
        <v>9.5819385816020403E-6</v>
      </c>
      <c r="AM303" s="5">
        <f t="shared" si="532"/>
        <v>1.7552991283394416E-3</v>
      </c>
      <c r="AN303" s="5">
        <f t="shared" si="533"/>
        <v>1.6129014617190839E-3</v>
      </c>
      <c r="AO303" s="5">
        <f t="shared" si="534"/>
        <v>7.4102786334674404E-4</v>
      </c>
      <c r="AP303" s="5">
        <f t="shared" si="535"/>
        <v>2.2697079653829488E-4</v>
      </c>
      <c r="AQ303" s="5">
        <f t="shared" si="536"/>
        <v>5.2139479191003064E-5</v>
      </c>
      <c r="AR303" s="5">
        <f t="shared" si="537"/>
        <v>7.2809010464246237E-4</v>
      </c>
      <c r="AS303" s="5">
        <f t="shared" si="538"/>
        <v>7.9776509170072457E-4</v>
      </c>
      <c r="AT303" s="5">
        <f t="shared" si="539"/>
        <v>4.3705383267692661E-4</v>
      </c>
      <c r="AU303" s="5">
        <f t="shared" si="540"/>
        <v>1.5962598066754315E-4</v>
      </c>
      <c r="AV303" s="5">
        <f t="shared" si="541"/>
        <v>4.3725369392155975E-5</v>
      </c>
      <c r="AW303" s="5">
        <f t="shared" si="542"/>
        <v>2.6797697500912067E-7</v>
      </c>
      <c r="AX303" s="5">
        <f t="shared" si="543"/>
        <v>3.2054557559867732E-4</v>
      </c>
      <c r="AY303" s="5">
        <f t="shared" si="544"/>
        <v>2.9454149385910942E-4</v>
      </c>
      <c r="AZ303" s="5">
        <f t="shared" si="545"/>
        <v>1.3532348940197594E-4</v>
      </c>
      <c r="BA303" s="5">
        <f t="shared" si="546"/>
        <v>4.1448482167985599E-5</v>
      </c>
      <c r="BB303" s="5">
        <f t="shared" si="547"/>
        <v>9.5214992697605568E-6</v>
      </c>
      <c r="BC303" s="5">
        <f t="shared" si="548"/>
        <v>1.7498145862446072E-6</v>
      </c>
      <c r="BD303" s="5">
        <f t="shared" si="549"/>
        <v>1.1150403323297393E-4</v>
      </c>
      <c r="BE303" s="5">
        <f t="shared" si="550"/>
        <v>1.2217447363988836E-4</v>
      </c>
      <c r="BF303" s="5">
        <f t="shared" si="551"/>
        <v>6.6933013884782461E-5</v>
      </c>
      <c r="BG303" s="5">
        <f t="shared" si="552"/>
        <v>2.444606861116479E-5</v>
      </c>
      <c r="BH303" s="5">
        <f t="shared" si="553"/>
        <v>6.6963621820148521E-6</v>
      </c>
      <c r="BI303" s="5">
        <f t="shared" si="554"/>
        <v>1.4674348562447942E-6</v>
      </c>
      <c r="BJ303" s="8">
        <f t="shared" si="555"/>
        <v>0.39320719796313452</v>
      </c>
      <c r="BK303" s="8">
        <f t="shared" si="556"/>
        <v>0.30578632887344009</v>
      </c>
      <c r="BL303" s="8">
        <f t="shared" si="557"/>
        <v>0.28385951051337915</v>
      </c>
      <c r="BM303" s="8">
        <f t="shared" si="558"/>
        <v>0.32707277900046217</v>
      </c>
      <c r="BN303" s="8">
        <f t="shared" si="559"/>
        <v>0.67273251481137941</v>
      </c>
    </row>
    <row r="304" spans="1:66" x14ac:dyDescent="0.25">
      <c r="A304" t="s">
        <v>301</v>
      </c>
      <c r="B304" t="s">
        <v>322</v>
      </c>
      <c r="C304" t="s">
        <v>313</v>
      </c>
      <c r="D304" s="16"/>
      <c r="E304">
        <f>VLOOKUP(A304,home!$A$2:$E$405,3,FALSE)</f>
        <v>1.3534482758620701</v>
      </c>
      <c r="F304">
        <f>VLOOKUP(B304,home!$B$2:$E$405,3,FALSE)</f>
        <v>0.37</v>
      </c>
      <c r="G304">
        <f>VLOOKUP(C304,away!$B$2:$E$405,4,FALSE)</f>
        <v>0.89</v>
      </c>
      <c r="H304">
        <f>VLOOKUP(A304,away!$A$2:$E$405,3,FALSE)</f>
        <v>1.02586206896552</v>
      </c>
      <c r="I304">
        <f>VLOOKUP(C304,away!$B$2:$E$405,3,FALSE)</f>
        <v>1.18</v>
      </c>
      <c r="J304">
        <f>VLOOKUP(B304,home!$B$2:$E$405,4,FALSE)</f>
        <v>1.3</v>
      </c>
      <c r="K304" s="3">
        <f t="shared" si="504"/>
        <v>0.4456905172413797</v>
      </c>
      <c r="L304" s="3">
        <f t="shared" si="505"/>
        <v>1.5736724137931075</v>
      </c>
      <c r="M304" s="5">
        <f t="shared" si="506"/>
        <v>0.13274000268531311</v>
      </c>
      <c r="N304" s="5">
        <f t="shared" si="507"/>
        <v>5.9160960455439317E-2</v>
      </c>
      <c r="O304" s="5">
        <f t="shared" si="508"/>
        <v>0.20888928043270025</v>
      </c>
      <c r="P304" s="5">
        <f t="shared" si="509"/>
        <v>9.3099971442229784E-2</v>
      </c>
      <c r="Q304" s="5">
        <f t="shared" si="510"/>
        <v>1.318373953294078E-2</v>
      </c>
      <c r="R304" s="5">
        <f t="shared" si="511"/>
        <v>0.16436164907701636</v>
      </c>
      <c r="S304" s="5">
        <f t="shared" si="512"/>
        <v>1.6324402040077367E-2</v>
      </c>
      <c r="T304" s="5">
        <f t="shared" si="513"/>
        <v>2.0746887213622535E-2</v>
      </c>
      <c r="U304" s="5">
        <f t="shared" si="514"/>
        <v>7.3254428391781562E-2</v>
      </c>
      <c r="V304" s="5">
        <f t="shared" si="515"/>
        <v>1.2721622327668924E-3</v>
      </c>
      <c r="W304" s="5">
        <f t="shared" si="516"/>
        <v>1.9586225638706673E-3</v>
      </c>
      <c r="X304" s="5">
        <f t="shared" si="517"/>
        <v>3.082230297795998E-3</v>
      </c>
      <c r="Y304" s="5">
        <f t="shared" si="518"/>
        <v>2.4252103962994387E-3</v>
      </c>
      <c r="Z304" s="5">
        <f t="shared" si="519"/>
        <v>8.6217131012681358E-2</v>
      </c>
      <c r="AA304" s="5">
        <f t="shared" si="520"/>
        <v>3.842615771610975E-2</v>
      </c>
      <c r="AB304" s="5">
        <f t="shared" si="521"/>
        <v>8.563087054045895E-3</v>
      </c>
      <c r="AC304" s="5">
        <f t="shared" si="522"/>
        <v>5.5766095913293889E-5</v>
      </c>
      <c r="AD304" s="5">
        <f t="shared" si="523"/>
        <v>2.1823487589303869E-4</v>
      </c>
      <c r="AE304" s="5">
        <f t="shared" si="524"/>
        <v>3.4343020392043749E-4</v>
      </c>
      <c r="AF304" s="5">
        <f t="shared" si="525"/>
        <v>2.7022331898646701E-4</v>
      </c>
      <c r="AG304" s="5">
        <f t="shared" si="526"/>
        <v>1.4174766088420615E-4</v>
      </c>
      <c r="AH304" s="5">
        <f t="shared" si="527"/>
        <v>3.3919380167760721E-2</v>
      </c>
      <c r="AI304" s="5">
        <f t="shared" si="528"/>
        <v>1.511754609147627E-2</v>
      </c>
      <c r="AJ304" s="5">
        <f t="shared" si="529"/>
        <v>3.3688734684652281E-3</v>
      </c>
      <c r="AK304" s="5">
        <f t="shared" si="530"/>
        <v>5.0049165289367612E-4</v>
      </c>
      <c r="AL304" s="5">
        <f t="shared" si="531"/>
        <v>1.5645086129101762E-6</v>
      </c>
      <c r="AM304" s="5">
        <f t="shared" si="532"/>
        <v>1.9453042943375349E-5</v>
      </c>
      <c r="AN304" s="5">
        <f t="shared" si="533"/>
        <v>3.0612717044322468E-5</v>
      </c>
      <c r="AO304" s="5">
        <f t="shared" si="534"/>
        <v>2.408719416195217E-5</v>
      </c>
      <c r="AP304" s="5">
        <f t="shared" si="535"/>
        <v>1.263511765944751E-5</v>
      </c>
      <c r="AQ304" s="5">
        <f t="shared" si="536"/>
        <v>4.97088402642567E-6</v>
      </c>
      <c r="AR304" s="5">
        <f t="shared" si="537"/>
        <v>1.0675598572593207E-2</v>
      </c>
      <c r="AS304" s="5">
        <f t="shared" si="538"/>
        <v>4.7580130496804015E-3</v>
      </c>
      <c r="AT304" s="5">
        <f t="shared" si="539"/>
        <v>1.0603006485766461E-3</v>
      </c>
      <c r="AU304" s="5">
        <f t="shared" si="540"/>
        <v>1.5752198149849862E-4</v>
      </c>
      <c r="AV304" s="5">
        <f t="shared" si="541"/>
        <v>1.7551513352738216E-5</v>
      </c>
      <c r="AW304" s="5">
        <f t="shared" si="542"/>
        <v>3.0480576950024217E-8</v>
      </c>
      <c r="AX304" s="5">
        <f t="shared" si="543"/>
        <v>1.4450061285586213E-6</v>
      </c>
      <c r="AY304" s="5">
        <f t="shared" si="544"/>
        <v>2.2739662822746793E-6</v>
      </c>
      <c r="AZ304" s="5">
        <f t="shared" si="545"/>
        <v>1.7892390041556669E-6</v>
      </c>
      <c r="BA304" s="5">
        <f t="shared" si="546"/>
        <v>9.3855868750747487E-7</v>
      </c>
      <c r="BB304" s="5">
        <f t="shared" si="547"/>
        <v>3.6924597881409472E-7</v>
      </c>
      <c r="BC304" s="5">
        <f t="shared" si="548"/>
        <v>1.1621444215275495E-7</v>
      </c>
      <c r="BD304" s="5">
        <f t="shared" si="549"/>
        <v>2.7999824957365004E-3</v>
      </c>
      <c r="BE304" s="5">
        <f t="shared" si="550"/>
        <v>1.2479256467916098E-3</v>
      </c>
      <c r="BF304" s="5">
        <f t="shared" si="551"/>
        <v>2.7809431349866794E-4</v>
      </c>
      <c r="BG304" s="5">
        <f t="shared" si="552"/>
        <v>4.1314666141702574E-5</v>
      </c>
      <c r="BH304" s="5">
        <f t="shared" si="553"/>
        <v>4.6033887305875836E-6</v>
      </c>
      <c r="BI304" s="5">
        <f t="shared" si="554"/>
        <v>4.1033734087974382E-7</v>
      </c>
      <c r="BJ304" s="8">
        <f t="shared" si="555"/>
        <v>0.10162997770601188</v>
      </c>
      <c r="BK304" s="8">
        <f t="shared" si="556"/>
        <v>0.24349614297119562</v>
      </c>
      <c r="BL304" s="8">
        <f t="shared" si="557"/>
        <v>0.56744221066619127</v>
      </c>
      <c r="BM304" s="8">
        <f t="shared" si="558"/>
        <v>0.32734761524473482</v>
      </c>
      <c r="BN304" s="8">
        <f t="shared" si="559"/>
        <v>0.67143560362563959</v>
      </c>
    </row>
    <row r="305" spans="1:66" x14ac:dyDescent="0.25">
      <c r="A305" t="s">
        <v>301</v>
      </c>
      <c r="B305" t="s">
        <v>314</v>
      </c>
      <c r="C305" t="s">
        <v>372</v>
      </c>
      <c r="D305" s="16"/>
      <c r="E305">
        <f>VLOOKUP(A305,home!$A$2:$E$405,3,FALSE)</f>
        <v>1.3534482758620701</v>
      </c>
      <c r="F305">
        <f>VLOOKUP(B305,home!$B$2:$E$405,3,FALSE)</f>
        <v>1.58</v>
      </c>
      <c r="G305">
        <f>VLOOKUP(C305,away!$B$2:$E$405,4,FALSE)</f>
        <v>1.1100000000000001</v>
      </c>
      <c r="H305">
        <f>VLOOKUP(A305,away!$A$2:$E$405,3,FALSE)</f>
        <v>1.02586206896552</v>
      </c>
      <c r="I305">
        <f>VLOOKUP(C305,away!$B$2:$E$405,3,FALSE)</f>
        <v>1.48</v>
      </c>
      <c r="J305">
        <f>VLOOKUP(B305,home!$B$2:$E$405,4,FALSE)</f>
        <v>1.1100000000000001</v>
      </c>
      <c r="K305" s="3">
        <f t="shared" si="504"/>
        <v>2.3736775862068988</v>
      </c>
      <c r="L305" s="3">
        <f t="shared" si="505"/>
        <v>1.6852862068965564</v>
      </c>
      <c r="M305" s="5">
        <f t="shared" si="506"/>
        <v>1.7266901931460819E-2</v>
      </c>
      <c r="N305" s="5">
        <f t="shared" si="507"/>
        <v>4.0986058097941161E-2</v>
      </c>
      <c r="O305" s="5">
        <f t="shared" si="508"/>
        <v>2.9099671660926429E-2</v>
      </c>
      <c r="P305" s="5">
        <f t="shared" si="509"/>
        <v>6.9073238387521135E-2</v>
      </c>
      <c r="Q305" s="5">
        <f t="shared" si="510"/>
        <v>4.8643843727028346E-2</v>
      </c>
      <c r="R305" s="5">
        <f t="shared" si="511"/>
        <v>2.4520637637688966E-2</v>
      </c>
      <c r="S305" s="5">
        <f t="shared" si="512"/>
        <v>6.9078869508232596E-2</v>
      </c>
      <c r="T305" s="5">
        <f t="shared" si="513"/>
        <v>8.1978798883592441E-2</v>
      </c>
      <c r="U305" s="5">
        <f t="shared" si="514"/>
        <v>5.820408796008357E-2</v>
      </c>
      <c r="V305" s="5">
        <f t="shared" si="515"/>
        <v>3.0704222705784469E-2</v>
      </c>
      <c r="W305" s="5">
        <f t="shared" si="516"/>
        <v>3.8488267187266084E-2</v>
      </c>
      <c r="X305" s="5">
        <f t="shared" si="517"/>
        <v>6.4863745818048851E-2</v>
      </c>
      <c r="Y305" s="5">
        <f t="shared" si="518"/>
        <v>5.4656988077400971E-2</v>
      </c>
      <c r="Z305" s="5">
        <f t="shared" si="519"/>
        <v>1.3774764131701926E-2</v>
      </c>
      <c r="AA305" s="5">
        <f t="shared" si="520"/>
        <v>3.2696848874707592E-2</v>
      </c>
      <c r="AB305" s="5">
        <f t="shared" si="521"/>
        <v>3.8805888656743837E-2</v>
      </c>
      <c r="AC305" s="5">
        <f t="shared" si="522"/>
        <v>7.6766814585451032E-3</v>
      </c>
      <c r="AD305" s="5">
        <f t="shared" si="523"/>
        <v>2.2839684288588985E-2</v>
      </c>
      <c r="AE305" s="5">
        <f t="shared" si="524"/>
        <v>3.8491404901430999E-2</v>
      </c>
      <c r="AF305" s="5">
        <f t="shared" si="525"/>
        <v>3.2434516882226094E-2</v>
      </c>
      <c r="AG305" s="5">
        <f t="shared" si="526"/>
        <v>1.8220481309656381E-2</v>
      </c>
      <c r="AH305" s="5">
        <f t="shared" si="527"/>
        <v>5.8036049986026706E-3</v>
      </c>
      <c r="AI305" s="5">
        <f t="shared" si="528"/>
        <v>1.377588710438148E-2</v>
      </c>
      <c r="AJ305" s="5">
        <f t="shared" si="529"/>
        <v>1.6349757224893489E-2</v>
      </c>
      <c r="AK305" s="5">
        <f t="shared" si="530"/>
        <v>1.2936350754884661E-2</v>
      </c>
      <c r="AL305" s="5">
        <f t="shared" si="531"/>
        <v>1.2283691666656457E-3</v>
      </c>
      <c r="AM305" s="5">
        <f t="shared" si="532"/>
        <v>1.0842809334373106E-2</v>
      </c>
      <c r="AN305" s="5">
        <f t="shared" si="533"/>
        <v>1.827323701522823E-2</v>
      </c>
      <c r="AO305" s="5">
        <f t="shared" si="534"/>
        <v>1.539781714855787E-2</v>
      </c>
      <c r="AP305" s="5">
        <f t="shared" si="535"/>
        <v>8.6499096189266156E-3</v>
      </c>
      <c r="AQ305" s="5">
        <f t="shared" si="536"/>
        <v>3.6443933429197196E-3</v>
      </c>
      <c r="AR305" s="5">
        <f t="shared" si="537"/>
        <v>1.9561470908841957E-3</v>
      </c>
      <c r="AS305" s="5">
        <f t="shared" si="538"/>
        <v>4.6432625049556446E-3</v>
      </c>
      <c r="AT305" s="5">
        <f t="shared" si="539"/>
        <v>5.5108040674440566E-3</v>
      </c>
      <c r="AU305" s="5">
        <f t="shared" si="540"/>
        <v>4.3602906989565898E-3</v>
      </c>
      <c r="AV305" s="5">
        <f t="shared" si="541"/>
        <v>2.5874810753649174E-3</v>
      </c>
      <c r="AW305" s="5">
        <f t="shared" si="542"/>
        <v>1.3649658979192599E-4</v>
      </c>
      <c r="AX305" s="5">
        <f t="shared" si="543"/>
        <v>4.2895555814193966E-3</v>
      </c>
      <c r="AY305" s="5">
        <f t="shared" si="544"/>
        <v>7.2291288550822468E-3</v>
      </c>
      <c r="AZ305" s="5">
        <f t="shared" si="545"/>
        <v>6.0915755736740042E-3</v>
      </c>
      <c r="BA305" s="5">
        <f t="shared" si="546"/>
        <v>3.4220160975269262E-3</v>
      </c>
      <c r="BB305" s="5">
        <f t="shared" si="547"/>
        <v>1.4417691322350279E-3</v>
      </c>
      <c r="BC305" s="5">
        <f t="shared" si="548"/>
        <v>4.859587264169814E-4</v>
      </c>
      <c r="BD305" s="5">
        <f t="shared" si="549"/>
        <v>5.4944461848799319E-4</v>
      </c>
      <c r="BE305" s="5">
        <f t="shared" si="550"/>
        <v>1.3042043757669501E-3</v>
      </c>
      <c r="BF305" s="5">
        <f t="shared" si="551"/>
        <v>1.5478803472954849E-3</v>
      </c>
      <c r="BG305" s="5">
        <f t="shared" si="552"/>
        <v>1.2247229621684811E-3</v>
      </c>
      <c r="BH305" s="5">
        <f t="shared" si="553"/>
        <v>7.2677436115306071E-4</v>
      </c>
      <c r="BI305" s="5">
        <f t="shared" si="554"/>
        <v>3.4502560225977162E-4</v>
      </c>
      <c r="BJ305" s="8">
        <f t="shared" si="555"/>
        <v>0.5213719595995403</v>
      </c>
      <c r="BK305" s="8">
        <f t="shared" si="556"/>
        <v>0.20225741201329203</v>
      </c>
      <c r="BL305" s="8">
        <f t="shared" si="557"/>
        <v>0.25694877257764986</v>
      </c>
      <c r="BM305" s="8">
        <f t="shared" si="558"/>
        <v>0.75766992461432736</v>
      </c>
      <c r="BN305" s="8">
        <f t="shared" si="559"/>
        <v>0.22959035144256684</v>
      </c>
    </row>
    <row r="306" spans="1:66" x14ac:dyDescent="0.25">
      <c r="A306" t="s">
        <v>301</v>
      </c>
      <c r="B306" t="s">
        <v>369</v>
      </c>
      <c r="C306" t="s">
        <v>384</v>
      </c>
      <c r="D306" s="16"/>
      <c r="E306">
        <f>VLOOKUP(A306,home!$A$2:$E$405,3,FALSE)</f>
        <v>1.3534482758620701</v>
      </c>
      <c r="F306">
        <f>VLOOKUP(B306,home!$B$2:$E$405,3,FALSE)</f>
        <v>2.2200000000000002</v>
      </c>
      <c r="G306">
        <f>VLOOKUP(C306,away!$B$2:$E$405,4,FALSE)</f>
        <v>1.23</v>
      </c>
      <c r="H306">
        <f>VLOOKUP(A306,away!$A$2:$E$405,3,FALSE)</f>
        <v>1.02586206896552</v>
      </c>
      <c r="I306">
        <f>VLOOKUP(C306,away!$B$2:$E$405,3,FALSE)</f>
        <v>0.62</v>
      </c>
      <c r="J306">
        <f>VLOOKUP(B306,home!$B$2:$E$405,4,FALSE)</f>
        <v>0.78</v>
      </c>
      <c r="K306" s="3">
        <f t="shared" si="504"/>
        <v>3.6957258620689686</v>
      </c>
      <c r="L306" s="3">
        <f t="shared" si="505"/>
        <v>0.49610689655172546</v>
      </c>
      <c r="M306" s="5">
        <f t="shared" si="506"/>
        <v>1.5118550811557795E-2</v>
      </c>
      <c r="N306" s="5">
        <f t="shared" si="507"/>
        <v>5.5874019231277938E-2</v>
      </c>
      <c r="O306" s="5">
        <f t="shared" si="508"/>
        <v>7.5004173234815086E-3</v>
      </c>
      <c r="P306" s="5">
        <f t="shared" si="509"/>
        <v>2.7719486278700724E-2</v>
      </c>
      <c r="Q306" s="5">
        <f t="shared" si="510"/>
        <v>0.1032475289453864</v>
      </c>
      <c r="R306" s="5">
        <f t="shared" si="511"/>
        <v>1.8605043805976049E-3</v>
      </c>
      <c r="S306" s="5">
        <f t="shared" si="512"/>
        <v>1.2705746885602224E-2</v>
      </c>
      <c r="T306" s="5">
        <f t="shared" si="513"/>
        <v>5.1221811161730101E-2</v>
      </c>
      <c r="U306" s="5">
        <f t="shared" si="514"/>
        <v>6.8759141558671763E-3</v>
      </c>
      <c r="V306" s="5">
        <f t="shared" si="515"/>
        <v>2.5884078209316261E-3</v>
      </c>
      <c r="W306" s="5">
        <f t="shared" si="516"/>
        <v>0.12719152097272632</v>
      </c>
      <c r="X306" s="5">
        <f t="shared" si="517"/>
        <v>6.310059073747297E-2</v>
      </c>
      <c r="Y306" s="5">
        <f t="shared" si="518"/>
        <v>1.5652319120674132E-2</v>
      </c>
      <c r="Z306" s="5">
        <f t="shared" si="519"/>
        <v>3.0766968475972277E-4</v>
      </c>
      <c r="AA306" s="5">
        <f t="shared" si="520"/>
        <v>1.1370628109411143E-3</v>
      </c>
      <c r="AB306" s="5">
        <f t="shared" si="521"/>
        <v>2.1011362185959573E-3</v>
      </c>
      <c r="AC306" s="5">
        <f t="shared" si="522"/>
        <v>2.9661132856871218E-4</v>
      </c>
      <c r="AD306" s="5">
        <f t="shared" si="523"/>
        <v>0.11751624837369808</v>
      </c>
      <c r="AE306" s="5">
        <f t="shared" si="524"/>
        <v>5.8300621275077111E-2</v>
      </c>
      <c r="AF306" s="5">
        <f t="shared" si="525"/>
        <v>1.4461670143908001E-2</v>
      </c>
      <c r="AG306" s="5">
        <f t="shared" si="526"/>
        <v>2.3915114313496485E-3</v>
      </c>
      <c r="AH306" s="5">
        <f t="shared" si="527"/>
        <v>3.8159263117298435E-5</v>
      </c>
      <c r="AI306" s="5">
        <f t="shared" si="528"/>
        <v>1.4102617558009437E-4</v>
      </c>
      <c r="AJ306" s="5">
        <f t="shared" si="529"/>
        <v>2.6059704216001701E-4</v>
      </c>
      <c r="AK306" s="5">
        <f t="shared" si="530"/>
        <v>3.2103174276315079E-4</v>
      </c>
      <c r="AL306" s="5">
        <f t="shared" si="531"/>
        <v>2.1753179269225034E-5</v>
      </c>
      <c r="AM306" s="5">
        <f t="shared" si="532"/>
        <v>8.6861567665599257E-2</v>
      </c>
      <c r="AN306" s="5">
        <f t="shared" si="533"/>
        <v>4.3092622764198153E-2</v>
      </c>
      <c r="AO306" s="5">
        <f t="shared" si="534"/>
        <v>1.068927367191029E-2</v>
      </c>
      <c r="AP306" s="5">
        <f t="shared" si="535"/>
        <v>1.7676741292544942E-3</v>
      </c>
      <c r="AQ306" s="5">
        <f t="shared" si="536"/>
        <v>2.1923883159480513E-4</v>
      </c>
      <c r="AR306" s="5">
        <f t="shared" si="537"/>
        <v>3.7862147199647303E-6</v>
      </c>
      <c r="AS306" s="5">
        <f t="shared" si="538"/>
        <v>1.399281165991987E-5</v>
      </c>
      <c r="AT306" s="5">
        <f t="shared" si="539"/>
        <v>2.5856797967313043E-5</v>
      </c>
      <c r="AU306" s="5">
        <f t="shared" si="540"/>
        <v>3.1853212319363718E-5</v>
      </c>
      <c r="AV306" s="5">
        <f t="shared" si="541"/>
        <v>2.9430185139661591E-5</v>
      </c>
      <c r="AW306" s="5">
        <f t="shared" si="542"/>
        <v>1.1078864520430939E-6</v>
      </c>
      <c r="AX306" s="5">
        <f t="shared" si="543"/>
        <v>5.3502757006934791E-2</v>
      </c>
      <c r="AY306" s="5">
        <f t="shared" si="544"/>
        <v>2.6543086735671507E-2</v>
      </c>
      <c r="AZ306" s="5">
        <f t="shared" si="545"/>
        <v>6.5841041926686297E-3</v>
      </c>
      <c r="BA306" s="5">
        <f t="shared" si="546"/>
        <v>1.0888064991993462E-3</v>
      </c>
      <c r="BB306" s="5">
        <f t="shared" si="547"/>
        <v>1.3504110331578407E-4</v>
      </c>
      <c r="BC306" s="5">
        <f t="shared" si="548"/>
        <v>1.3398964534582915E-5</v>
      </c>
      <c r="BD306" s="5">
        <f t="shared" si="549"/>
        <v>3.1306120573336039E-7</v>
      </c>
      <c r="BE306" s="5">
        <f t="shared" si="550"/>
        <v>1.156988394439274E-6</v>
      </c>
      <c r="BF306" s="5">
        <f t="shared" si="551"/>
        <v>2.1379559657214391E-6</v>
      </c>
      <c r="BG306" s="5">
        <f t="shared" si="552"/>
        <v>2.6337663848271202E-6</v>
      </c>
      <c r="BH306" s="5">
        <f t="shared" si="553"/>
        <v>2.4334196357633698E-6</v>
      </c>
      <c r="BI306" s="5">
        <f t="shared" si="554"/>
        <v>1.7986503762314268E-6</v>
      </c>
      <c r="BJ306" s="8">
        <f t="shared" si="555"/>
        <v>0.83945541295818227</v>
      </c>
      <c r="BK306" s="8">
        <f t="shared" si="556"/>
        <v>8.4993643040301811E-2</v>
      </c>
      <c r="BL306" s="8">
        <f t="shared" si="557"/>
        <v>2.0351242176872862E-2</v>
      </c>
      <c r="BM306" s="8">
        <f t="shared" si="558"/>
        <v>0.70724548203989523</v>
      </c>
      <c r="BN306" s="8">
        <f t="shared" si="559"/>
        <v>0.21132050697100196</v>
      </c>
    </row>
    <row r="307" spans="1:66" x14ac:dyDescent="0.25">
      <c r="A307" t="s">
        <v>303</v>
      </c>
      <c r="B307" t="s">
        <v>374</v>
      </c>
      <c r="C307" t="s">
        <v>473</v>
      </c>
      <c r="D307" s="16"/>
      <c r="E307">
        <f>VLOOKUP(A307,home!$A$2:$E$405,3,FALSE)</f>
        <v>1.29370629370629</v>
      </c>
      <c r="F307">
        <f>VLOOKUP(B307,home!$B$2:$E$405,3,FALSE)</f>
        <v>1.1599999999999999</v>
      </c>
      <c r="G307">
        <f>VLOOKUP(C307,away!$B$2:$E$405,4,FALSE)</f>
        <v>1.21</v>
      </c>
      <c r="H307">
        <f>VLOOKUP(A307,away!$A$2:$E$405,3,FALSE)</f>
        <v>1.0279720279720299</v>
      </c>
      <c r="I307">
        <f>VLOOKUP(C307,away!$B$2:$E$405,3,FALSE)</f>
        <v>0.55000000000000004</v>
      </c>
      <c r="J307">
        <f>VLOOKUP(B307,home!$B$2:$E$405,4,FALSE)</f>
        <v>0.81</v>
      </c>
      <c r="K307" s="3">
        <f t="shared" si="504"/>
        <v>1.8158461538461486</v>
      </c>
      <c r="L307" s="3">
        <f t="shared" si="505"/>
        <v>0.45796153846153936</v>
      </c>
      <c r="M307" s="5">
        <f t="shared" si="506"/>
        <v>0.102919547076929</v>
      </c>
      <c r="N307" s="5">
        <f t="shared" si="507"/>
        <v>0.18688606371522914</v>
      </c>
      <c r="O307" s="5">
        <f t="shared" si="508"/>
        <v>4.7133194117115237E-2</v>
      </c>
      <c r="P307" s="5">
        <f t="shared" si="509"/>
        <v>8.5586629256047625E-2</v>
      </c>
      <c r="Q307" s="5">
        <f t="shared" si="510"/>
        <v>0.16967817000237259</v>
      </c>
      <c r="R307" s="5">
        <f t="shared" si="511"/>
        <v>1.0792595045240234E-2</v>
      </c>
      <c r="S307" s="5">
        <f t="shared" si="512"/>
        <v>1.779319700546509E-2</v>
      </c>
      <c r="T307" s="5">
        <f t="shared" si="513"/>
        <v>7.7706075777625172E-2</v>
      </c>
      <c r="U307" s="5">
        <f t="shared" si="514"/>
        <v>1.9597692202918477E-2</v>
      </c>
      <c r="V307" s="5">
        <f t="shared" si="515"/>
        <v>1.6440670824262259E-3</v>
      </c>
      <c r="W307" s="5">
        <f t="shared" si="516"/>
        <v>0.10270315079682039</v>
      </c>
      <c r="X307" s="5">
        <f t="shared" si="517"/>
        <v>4.7034092943759348E-2</v>
      </c>
      <c r="Y307" s="5">
        <f t="shared" si="518"/>
        <v>1.0769902782333529E-2</v>
      </c>
      <c r="Z307" s="5">
        <f t="shared" si="519"/>
        <v>1.6475311436368685E-3</v>
      </c>
      <c r="AA307" s="5">
        <f t="shared" si="520"/>
        <v>2.991663090514754E-3</v>
      </c>
      <c r="AB307" s="5">
        <f t="shared" si="521"/>
        <v>2.7161999582573496E-3</v>
      </c>
      <c r="AC307" s="5">
        <f t="shared" si="522"/>
        <v>8.5449122550129524E-5</v>
      </c>
      <c r="AD307" s="5">
        <f t="shared" si="523"/>
        <v>4.6623280340571845E-2</v>
      </c>
      <c r="AE307" s="5">
        <f t="shared" si="524"/>
        <v>2.1351669192891928E-2</v>
      </c>
      <c r="AF307" s="5">
        <f t="shared" si="525"/>
        <v>4.8891216361493205E-3</v>
      </c>
      <c r="AG307" s="5">
        <f t="shared" si="526"/>
        <v>7.4634322207218053E-4</v>
      </c>
      <c r="AH307" s="5">
        <f t="shared" si="527"/>
        <v>1.8862647430080992E-4</v>
      </c>
      <c r="AI307" s="5">
        <f t="shared" si="528"/>
        <v>3.4251665787268505E-4</v>
      </c>
      <c r="AJ307" s="5">
        <f t="shared" si="529"/>
        <v>3.1097877791317621E-4</v>
      </c>
      <c r="AK307" s="5">
        <f t="shared" si="530"/>
        <v>1.882298726004722E-4</v>
      </c>
      <c r="AL307" s="5">
        <f t="shared" si="531"/>
        <v>2.8423375654718165E-6</v>
      </c>
      <c r="AM307" s="5">
        <f t="shared" si="532"/>
        <v>1.6932140857223613E-2</v>
      </c>
      <c r="AN307" s="5">
        <f t="shared" si="533"/>
        <v>7.754269276421615E-3</v>
      </c>
      <c r="AO307" s="5">
        <f t="shared" si="534"/>
        <v>1.7755785437375451E-3</v>
      </c>
      <c r="AP307" s="5">
        <f t="shared" si="535"/>
        <v>2.7104889384978198E-4</v>
      </c>
      <c r="AQ307" s="5">
        <f t="shared" si="536"/>
        <v>3.1032492106436157E-5</v>
      </c>
      <c r="AR307" s="5">
        <f t="shared" si="537"/>
        <v>1.7276734073074992E-5</v>
      </c>
      <c r="AS307" s="5">
        <f t="shared" si="538"/>
        <v>3.1371891117615924E-5</v>
      </c>
      <c r="AT307" s="5">
        <f t="shared" si="539"/>
        <v>2.848326391240152E-5</v>
      </c>
      <c r="AU307" s="5">
        <f t="shared" si="540"/>
        <v>1.7240408408106366E-5</v>
      </c>
      <c r="AV307" s="5">
        <f t="shared" si="541"/>
        <v>7.82648232464919E-6</v>
      </c>
      <c r="AW307" s="5">
        <f t="shared" si="542"/>
        <v>6.5657026490242585E-8</v>
      </c>
      <c r="AX307" s="5">
        <f t="shared" si="543"/>
        <v>5.1243604753284525E-3</v>
      </c>
      <c r="AY307" s="5">
        <f t="shared" si="544"/>
        <v>2.3467600069129232E-3</v>
      </c>
      <c r="AZ307" s="5">
        <f t="shared" si="545"/>
        <v>5.3736291158292752E-4</v>
      </c>
      <c r="BA307" s="5">
        <f t="shared" si="546"/>
        <v>8.2030515233563224E-5</v>
      </c>
      <c r="BB307" s="5">
        <f t="shared" si="547"/>
        <v>9.3917052392888377E-6</v>
      </c>
      <c r="BC307" s="5">
        <f t="shared" si="548"/>
        <v>8.6020795603240345E-7</v>
      </c>
      <c r="BD307" s="5">
        <f t="shared" si="549"/>
        <v>1.3186799526160527E-6</v>
      </c>
      <c r="BE307" s="5">
        <f t="shared" si="550"/>
        <v>2.3945199201118807E-6</v>
      </c>
      <c r="BF307" s="5">
        <f t="shared" si="551"/>
        <v>2.1740398936215731E-6</v>
      </c>
      <c r="BG307" s="5">
        <f t="shared" si="552"/>
        <v>1.3159073263802745E-6</v>
      </c>
      <c r="BH307" s="5">
        <f t="shared" si="553"/>
        <v>5.973713143563977E-7</v>
      </c>
      <c r="BI307" s="5">
        <f t="shared" si="554"/>
        <v>2.1694688071841648E-7</v>
      </c>
      <c r="BJ307" s="8">
        <f t="shared" si="555"/>
        <v>0.7032527062954177</v>
      </c>
      <c r="BK307" s="8">
        <f t="shared" si="556"/>
        <v>0.21037849188789645</v>
      </c>
      <c r="BL307" s="8">
        <f t="shared" si="557"/>
        <v>8.4371912441856864E-2</v>
      </c>
      <c r="BM307" s="8">
        <f t="shared" si="558"/>
        <v>0.39430774820598757</v>
      </c>
      <c r="BN307" s="8">
        <f t="shared" si="559"/>
        <v>0.6029961992129339</v>
      </c>
    </row>
    <row r="308" spans="1:66" x14ac:dyDescent="0.25">
      <c r="A308" t="s">
        <v>303</v>
      </c>
      <c r="B308" t="s">
        <v>361</v>
      </c>
      <c r="C308" t="s">
        <v>353</v>
      </c>
      <c r="D308" s="16"/>
      <c r="E308">
        <f>VLOOKUP(A308,home!$A$2:$E$405,3,FALSE)</f>
        <v>1.29370629370629</v>
      </c>
      <c r="F308">
        <f>VLOOKUP(B308,home!$B$2:$E$405,3,FALSE)</f>
        <v>0.88</v>
      </c>
      <c r="G308">
        <f>VLOOKUP(C308,away!$B$2:$E$405,4,FALSE)</f>
        <v>1.03</v>
      </c>
      <c r="H308">
        <f>VLOOKUP(A308,away!$A$2:$E$405,3,FALSE)</f>
        <v>1.0279720279720299</v>
      </c>
      <c r="I308">
        <f>VLOOKUP(C308,away!$B$2:$E$405,3,FALSE)</f>
        <v>0.77</v>
      </c>
      <c r="J308">
        <f>VLOOKUP(B308,home!$B$2:$E$405,4,FALSE)</f>
        <v>0.97</v>
      </c>
      <c r="K308" s="3">
        <f t="shared" si="504"/>
        <v>1.1726153846153811</v>
      </c>
      <c r="L308" s="3">
        <f t="shared" si="505"/>
        <v>0.76779230769230922</v>
      </c>
      <c r="M308" s="5">
        <f t="shared" si="506"/>
        <v>0.1436453747239046</v>
      </c>
      <c r="N308" s="5">
        <f t="shared" si="507"/>
        <v>0.16844077633009191</v>
      </c>
      <c r="O308" s="5">
        <f t="shared" si="508"/>
        <v>0.1102898137485932</v>
      </c>
      <c r="P308" s="5">
        <f t="shared" si="509"/>
        <v>0.12932753236796535</v>
      </c>
      <c r="Q308" s="5">
        <f t="shared" si="510"/>
        <v>9.8758122860612085E-2</v>
      </c>
      <c r="R308" s="5">
        <f t="shared" si="511"/>
        <v>4.233983530649367E-2</v>
      </c>
      <c r="S308" s="5">
        <f t="shared" si="512"/>
        <v>2.9109204978814675E-2</v>
      </c>
      <c r="T308" s="5">
        <f t="shared" si="513"/>
        <v>7.5825727054509934E-2</v>
      </c>
      <c r="U308" s="5">
        <f t="shared" si="514"/>
        <v>4.9648342262475963E-2</v>
      </c>
      <c r="V308" s="5">
        <f t="shared" si="515"/>
        <v>2.9119718971028726E-3</v>
      </c>
      <c r="W308" s="5">
        <f t="shared" si="516"/>
        <v>3.8601764740696556E-2</v>
      </c>
      <c r="X308" s="5">
        <f t="shared" si="517"/>
        <v>2.9638138031255017E-2</v>
      </c>
      <c r="Y308" s="5">
        <f t="shared" si="518"/>
        <v>1.1377967197360242E-2</v>
      </c>
      <c r="Z308" s="5">
        <f t="shared" si="519"/>
        <v>1.0836066619095031E-2</v>
      </c>
      <c r="AA308" s="5">
        <f t="shared" si="520"/>
        <v>1.270653842626801E-2</v>
      </c>
      <c r="AB308" s="5">
        <f t="shared" si="521"/>
        <v>7.4499412219241933E-3</v>
      </c>
      <c r="AC308" s="5">
        <f t="shared" si="522"/>
        <v>1.6385758177953121E-4</v>
      </c>
      <c r="AD308" s="5">
        <f t="shared" si="523"/>
        <v>1.1316255802061097E-2</v>
      </c>
      <c r="AE308" s="5">
        <f t="shared" si="524"/>
        <v>8.6885341567009729E-3</v>
      </c>
      <c r="AF308" s="5">
        <f t="shared" si="525"/>
        <v>3.3354948453184459E-3</v>
      </c>
      <c r="AG308" s="5">
        <f t="shared" si="526"/>
        <v>8.5365576152761726E-4</v>
      </c>
      <c r="AH308" s="5">
        <f t="shared" si="527"/>
        <v>2.079962148945643E-3</v>
      </c>
      <c r="AI308" s="5">
        <f t="shared" si="528"/>
        <v>2.4389956152713293E-3</v>
      </c>
      <c r="AJ308" s="5">
        <f t="shared" si="529"/>
        <v>1.4300018907383095E-3</v>
      </c>
      <c r="AK308" s="5">
        <f t="shared" si="530"/>
        <v>5.5894740570294147E-4</v>
      </c>
      <c r="AL308" s="5">
        <f t="shared" si="531"/>
        <v>5.9010035657771341E-6</v>
      </c>
      <c r="AM308" s="5">
        <f t="shared" si="532"/>
        <v>2.6539231299479793E-3</v>
      </c>
      <c r="AN308" s="5">
        <f t="shared" si="533"/>
        <v>2.0376617643807554E-3</v>
      </c>
      <c r="AO308" s="5">
        <f t="shared" si="534"/>
        <v>7.8225051418514126E-4</v>
      </c>
      <c r="AP308" s="5">
        <f t="shared" si="535"/>
        <v>2.0020197582656837E-4</v>
      </c>
      <c r="AQ308" s="5">
        <f t="shared" si="536"/>
        <v>3.8428384256110206E-5</v>
      </c>
      <c r="AR308" s="5">
        <f t="shared" si="537"/>
        <v>3.1939578765032608E-4</v>
      </c>
      <c r="AS308" s="5">
        <f t="shared" si="538"/>
        <v>3.7452841438011968E-4</v>
      </c>
      <c r="AT308" s="5">
        <f t="shared" si="539"/>
        <v>2.1958889033886649E-4</v>
      </c>
      <c r="AU308" s="5">
        <f t="shared" si="540"/>
        <v>8.5831103700658194E-5</v>
      </c>
      <c r="AV308" s="5">
        <f t="shared" si="541"/>
        <v>2.5161718169477519E-5</v>
      </c>
      <c r="AW308" s="5">
        <f t="shared" si="542"/>
        <v>1.4757837392633024E-7</v>
      </c>
      <c r="AX308" s="5">
        <f t="shared" si="543"/>
        <v>5.1867184862726694E-4</v>
      </c>
      <c r="AY308" s="5">
        <f t="shared" si="544"/>
        <v>3.9823225559256533E-4</v>
      </c>
      <c r="AZ308" s="5">
        <f t="shared" si="545"/>
        <v>1.5287983125946461E-4</v>
      </c>
      <c r="BA308" s="5">
        <f t="shared" si="546"/>
        <v>3.9126652814105065E-5</v>
      </c>
      <c r="BB308" s="5">
        <f t="shared" si="547"/>
        <v>7.5102857641043768E-6</v>
      </c>
      <c r="BC308" s="5">
        <f t="shared" si="548"/>
        <v>1.1532679276500801E-6</v>
      </c>
      <c r="BD308" s="5">
        <f t="shared" si="549"/>
        <v>4.0871604811207751E-5</v>
      </c>
      <c r="BE308" s="5">
        <f t="shared" si="550"/>
        <v>4.7926672595542231E-5</v>
      </c>
      <c r="BF308" s="5">
        <f t="shared" si="551"/>
        <v>2.8099776809478606E-5</v>
      </c>
      <c r="BG308" s="5">
        <f t="shared" si="552"/>
        <v>1.0983410197017703E-5</v>
      </c>
      <c r="BH308" s="5">
        <f t="shared" si="553"/>
        <v>3.2198289431411065E-6</v>
      </c>
      <c r="BI308" s="5">
        <f t="shared" si="554"/>
        <v>7.5512419091142816E-7</v>
      </c>
      <c r="BJ308" s="8">
        <f t="shared" si="555"/>
        <v>0.45366647669071541</v>
      </c>
      <c r="BK308" s="8">
        <f t="shared" si="556"/>
        <v>0.30556207480872538</v>
      </c>
      <c r="BL308" s="8">
        <f t="shared" si="557"/>
        <v>0.23009874035819999</v>
      </c>
      <c r="BM308" s="8">
        <f t="shared" si="558"/>
        <v>0.30696381846185639</v>
      </c>
      <c r="BN308" s="8">
        <f t="shared" si="559"/>
        <v>0.69280145533766069</v>
      </c>
    </row>
    <row r="309" spans="1:66" x14ac:dyDescent="0.25">
      <c r="A309" t="s">
        <v>303</v>
      </c>
      <c r="B309" t="s">
        <v>340</v>
      </c>
      <c r="C309" t="s">
        <v>380</v>
      </c>
      <c r="D309" s="16"/>
      <c r="E309">
        <f>VLOOKUP(A309,home!$A$2:$E$405,3,FALSE)</f>
        <v>1.29370629370629</v>
      </c>
      <c r="F309">
        <f>VLOOKUP(B309,home!$B$2:$E$405,3,FALSE)</f>
        <v>0.88</v>
      </c>
      <c r="G309">
        <f>VLOOKUP(C309,away!$B$2:$E$405,4,FALSE)</f>
        <v>0.88</v>
      </c>
      <c r="H309">
        <f>VLOOKUP(A309,away!$A$2:$E$405,3,FALSE)</f>
        <v>1.0279720279720299</v>
      </c>
      <c r="I309">
        <f>VLOOKUP(C309,away!$B$2:$E$405,3,FALSE)</f>
        <v>1.1000000000000001</v>
      </c>
      <c r="J309">
        <f>VLOOKUP(B309,home!$B$2:$E$405,4,FALSE)</f>
        <v>1.1100000000000001</v>
      </c>
      <c r="K309" s="3">
        <f t="shared" si="504"/>
        <v>1.0018461538461509</v>
      </c>
      <c r="L309" s="3">
        <f t="shared" si="505"/>
        <v>1.2551538461538487</v>
      </c>
      <c r="M309" s="5">
        <f t="shared" si="506"/>
        <v>0.10466400625614032</v>
      </c>
      <c r="N309" s="5">
        <f t="shared" si="507"/>
        <v>0.10485723211384367</v>
      </c>
      <c r="O309" s="5">
        <f t="shared" si="508"/>
        <v>0.131369430006265</v>
      </c>
      <c r="P309" s="5">
        <f t="shared" si="509"/>
        <v>0.13161195818473773</v>
      </c>
      <c r="Q309" s="5">
        <f t="shared" si="510"/>
        <v>5.2525407348103681E-2</v>
      </c>
      <c r="R309" s="5">
        <f t="shared" si="511"/>
        <v>8.2444422669701187E-2</v>
      </c>
      <c r="S309" s="5">
        <f t="shared" si="512"/>
        <v>4.1374556919860264E-2</v>
      </c>
      <c r="T309" s="5">
        <f t="shared" si="513"/>
        <v>6.5927467053769964E-2</v>
      </c>
      <c r="U309" s="5">
        <f t="shared" si="514"/>
        <v>8.2596627757706556E-2</v>
      </c>
      <c r="V309" s="5">
        <f t="shared" si="515"/>
        <v>5.7808119631058141E-3</v>
      </c>
      <c r="W309" s="5">
        <f t="shared" si="516"/>
        <v>1.7540792443633345E-2</v>
      </c>
      <c r="X309" s="5">
        <f t="shared" si="517"/>
        <v>2.201639310021276E-2</v>
      </c>
      <c r="Y309" s="5">
        <f t="shared" si="518"/>
        <v>1.3816980239083555E-2</v>
      </c>
      <c r="Z309" s="5">
        <f t="shared" si="519"/>
        <v>3.449347806926966E-2</v>
      </c>
      <c r="AA309" s="5">
        <f t="shared" si="520"/>
        <v>3.455715833647436E-2</v>
      </c>
      <c r="AB309" s="5">
        <f t="shared" si="521"/>
        <v>1.7310478083624643E-2</v>
      </c>
      <c r="AC309" s="5">
        <f t="shared" si="522"/>
        <v>4.5432523174453225E-4</v>
      </c>
      <c r="AD309" s="5">
        <f t="shared" si="523"/>
        <v>4.3932938612669227E-3</v>
      </c>
      <c r="AE309" s="5">
        <f t="shared" si="524"/>
        <v>5.5142596872532713E-3</v>
      </c>
      <c r="AF309" s="5">
        <f t="shared" si="525"/>
        <v>3.4606221275735316E-3</v>
      </c>
      <c r="AG309" s="5">
        <f t="shared" si="526"/>
        <v>1.4478710578363439E-3</v>
      </c>
      <c r="AH309" s="5">
        <f t="shared" si="527"/>
        <v>1.0823655416466812E-2</v>
      </c>
      <c r="AI309" s="5">
        <f t="shared" si="528"/>
        <v>1.0843637549543334E-2</v>
      </c>
      <c r="AJ309" s="5">
        <f t="shared" si="529"/>
        <v>5.4318282863558449E-3</v>
      </c>
      <c r="AK309" s="5">
        <f t="shared" si="530"/>
        <v>1.813952092346111E-3</v>
      </c>
      <c r="AL309" s="5">
        <f t="shared" si="531"/>
        <v>2.2852033107274525E-5</v>
      </c>
      <c r="AM309" s="5">
        <f t="shared" si="532"/>
        <v>8.8028091152523474E-4</v>
      </c>
      <c r="AN309" s="5">
        <f t="shared" si="533"/>
        <v>1.1048879717967142E-3</v>
      </c>
      <c r="AO309" s="5">
        <f t="shared" si="534"/>
        <v>6.934021936848857E-4</v>
      </c>
      <c r="AP309" s="5">
        <f t="shared" si="535"/>
        <v>2.9010881011169997E-4</v>
      </c>
      <c r="AQ309" s="5">
        <f t="shared" si="536"/>
        <v>9.1032797203704206E-5</v>
      </c>
      <c r="AR309" s="5">
        <f t="shared" si="537"/>
        <v>2.7170705450844505E-3</v>
      </c>
      <c r="AS309" s="5">
        <f t="shared" si="538"/>
        <v>2.7220866753215217E-3</v>
      </c>
      <c r="AT309" s="5">
        <f t="shared" si="539"/>
        <v>1.3635560330533612E-3</v>
      </c>
      <c r="AU309" s="5">
        <f t="shared" si="540"/>
        <v>4.5535778908940838E-4</v>
      </c>
      <c r="AV309" s="5">
        <f t="shared" si="541"/>
        <v>1.1404961240577762E-4</v>
      </c>
      <c r="AW309" s="5">
        <f t="shared" si="542"/>
        <v>7.9821583723360406E-7</v>
      </c>
      <c r="AX309" s="5">
        <f t="shared" si="543"/>
        <v>1.4698434091928999E-4</v>
      </c>
      <c r="AY309" s="5">
        <f t="shared" si="544"/>
        <v>1.8448796082923535E-4</v>
      </c>
      <c r="AZ309" s="5">
        <f t="shared" si="545"/>
        <v>1.157803868019477E-4</v>
      </c>
      <c r="BA309" s="5">
        <f t="shared" si="546"/>
        <v>4.8440732601214973E-5</v>
      </c>
      <c r="BB309" s="5">
        <f t="shared" si="547"/>
        <v>1.5200142958731277E-5</v>
      </c>
      <c r="BC309" s="5">
        <f t="shared" si="548"/>
        <v>3.8157035793479799E-6</v>
      </c>
      <c r="BD309" s="5">
        <f t="shared" si="549"/>
        <v>5.6839025748901372E-4</v>
      </c>
      <c r="BE309" s="5">
        <f t="shared" si="550"/>
        <v>5.6943959334899183E-4</v>
      </c>
      <c r="BF309" s="5">
        <f t="shared" si="551"/>
        <v>2.8524543322220182E-4</v>
      </c>
      <c r="BG309" s="5">
        <f t="shared" si="552"/>
        <v>9.5257346725280675E-5</v>
      </c>
      <c r="BH309" s="5">
        <f t="shared" si="553"/>
        <v>2.3858301610577914E-5</v>
      </c>
      <c r="BI309" s="5">
        <f t="shared" si="554"/>
        <v>4.7804695411717848E-6</v>
      </c>
      <c r="BJ309" s="8">
        <f t="shared" si="555"/>
        <v>0.29507474098458913</v>
      </c>
      <c r="BK309" s="8">
        <f t="shared" si="556"/>
        <v>0.28409299854952519</v>
      </c>
      <c r="BL309" s="8">
        <f t="shared" si="557"/>
        <v>0.38611028225537564</v>
      </c>
      <c r="BM309" s="8">
        <f t="shared" si="558"/>
        <v>0.39211535353497601</v>
      </c>
      <c r="BN309" s="8">
        <f t="shared" si="559"/>
        <v>0.60747245657879168</v>
      </c>
    </row>
    <row r="310" spans="1:66" x14ac:dyDescent="0.25">
      <c r="A310" t="s">
        <v>303</v>
      </c>
      <c r="B310" t="s">
        <v>348</v>
      </c>
      <c r="C310" t="s">
        <v>383</v>
      </c>
      <c r="D310" s="16"/>
      <c r="E310">
        <f>VLOOKUP(A310,home!$A$2:$E$405,3,FALSE)</f>
        <v>1.29370629370629</v>
      </c>
      <c r="F310">
        <f>VLOOKUP(B310,home!$B$2:$E$405,3,FALSE)</f>
        <v>1.66</v>
      </c>
      <c r="G310">
        <f>VLOOKUP(C310,away!$B$2:$E$405,4,FALSE)</f>
        <v>0.88</v>
      </c>
      <c r="H310">
        <f>VLOOKUP(A310,away!$A$2:$E$405,3,FALSE)</f>
        <v>1.0279720279720299</v>
      </c>
      <c r="I310">
        <f>VLOOKUP(C310,away!$B$2:$E$405,3,FALSE)</f>
        <v>0.99</v>
      </c>
      <c r="J310">
        <f>VLOOKUP(B310,home!$B$2:$E$405,4,FALSE)</f>
        <v>0.83</v>
      </c>
      <c r="K310" s="3">
        <f t="shared" si="504"/>
        <v>1.8898461538461484</v>
      </c>
      <c r="L310" s="3">
        <f t="shared" si="505"/>
        <v>0.84468461538461703</v>
      </c>
      <c r="M310" s="5">
        <f t="shared" si="506"/>
        <v>6.4924464513959459E-2</v>
      </c>
      <c r="N310" s="5">
        <f t="shared" si="507"/>
        <v>0.12269724955222702</v>
      </c>
      <c r="O310" s="5">
        <f t="shared" si="508"/>
        <v>5.4840696337026068E-2</v>
      </c>
      <c r="P310" s="5">
        <f t="shared" si="509"/>
        <v>0.10364047904677326</v>
      </c>
      <c r="Q310" s="5">
        <f t="shared" si="510"/>
        <v>0.11593946257688867</v>
      </c>
      <c r="R310" s="5">
        <f t="shared" si="511"/>
        <v>2.3161546246432716E-2</v>
      </c>
      <c r="S310" s="5">
        <f t="shared" si="512"/>
        <v>4.1360945282556558E-2</v>
      </c>
      <c r="T310" s="5">
        <f t="shared" si="513"/>
        <v>9.793228035465841E-2</v>
      </c>
      <c r="U310" s="5">
        <f t="shared" si="514"/>
        <v>4.377175909095056E-2</v>
      </c>
      <c r="V310" s="5">
        <f t="shared" si="515"/>
        <v>7.3361631602758912E-3</v>
      </c>
      <c r="W310" s="5">
        <f t="shared" si="516"/>
        <v>7.3035915809974178E-2</v>
      </c>
      <c r="X310" s="5">
        <f t="shared" si="517"/>
        <v>6.1692314455211304E-2</v>
      </c>
      <c r="Y310" s="5">
        <f t="shared" si="518"/>
        <v>2.6055274453893502E-2</v>
      </c>
      <c r="Z310" s="5">
        <f t="shared" si="519"/>
        <v>6.5214005942936804E-3</v>
      </c>
      <c r="AA310" s="5">
        <f t="shared" si="520"/>
        <v>1.2324443830815896E-2</v>
      </c>
      <c r="AB310" s="5">
        <f t="shared" si="521"/>
        <v>1.1645651385980159E-2</v>
      </c>
      <c r="AC310" s="5">
        <f t="shared" si="522"/>
        <v>7.3193081951873954E-4</v>
      </c>
      <c r="AD310" s="5">
        <f t="shared" si="523"/>
        <v>3.450666114652768E-2</v>
      </c>
      <c r="AE310" s="5">
        <f t="shared" si="524"/>
        <v>2.9147245798762041E-2</v>
      </c>
      <c r="AF310" s="5">
        <f t="shared" si="525"/>
        <v>1.2310115053524103E-2</v>
      </c>
      <c r="AG310" s="5">
        <f t="shared" si="526"/>
        <v>3.4660549331087974E-3</v>
      </c>
      <c r="AH310" s="5">
        <f t="shared" si="527"/>
        <v>1.3771316881899922E-3</v>
      </c>
      <c r="AI310" s="5">
        <f t="shared" si="528"/>
        <v>2.6025670242655098E-3</v>
      </c>
      <c r="AJ310" s="5">
        <f t="shared" si="529"/>
        <v>2.4592256404674952E-3</v>
      </c>
      <c r="AK310" s="5">
        <f t="shared" si="530"/>
        <v>1.549186039359109E-3</v>
      </c>
      <c r="AL310" s="5">
        <f t="shared" si="531"/>
        <v>4.6735948509954572E-5</v>
      </c>
      <c r="AM310" s="5">
        <f t="shared" si="532"/>
        <v>1.3042456169967534E-2</v>
      </c>
      <c r="AN310" s="5">
        <f t="shared" si="533"/>
        <v>1.1016762073599751E-2</v>
      </c>
      <c r="AO310" s="5">
        <f t="shared" si="534"/>
        <v>4.6528447174612204E-3</v>
      </c>
      <c r="AP310" s="5">
        <f t="shared" si="535"/>
        <v>1.3100621168710262E-3</v>
      </c>
      <c r="AQ310" s="5">
        <f t="shared" si="536"/>
        <v>2.7664732882978988E-4</v>
      </c>
      <c r="AR310" s="5">
        <f t="shared" si="537"/>
        <v>2.3264839007454652E-4</v>
      </c>
      <c r="AS310" s="5">
        <f t="shared" si="538"/>
        <v>4.3966966518088006E-4</v>
      </c>
      <c r="AT310" s="5">
        <f t="shared" si="539"/>
        <v>4.1545401285245515E-4</v>
      </c>
      <c r="AU310" s="5">
        <f t="shared" si="540"/>
        <v>2.6171472276305358E-4</v>
      </c>
      <c r="AV310" s="5">
        <f t="shared" si="541"/>
        <v>1.2365014055466686E-4</v>
      </c>
      <c r="AW310" s="5">
        <f t="shared" si="542"/>
        <v>2.0723809706053631E-6</v>
      </c>
      <c r="AX310" s="5">
        <f t="shared" si="543"/>
        <v>4.1080392715866854E-3</v>
      </c>
      <c r="AY310" s="5">
        <f t="shared" si="544"/>
        <v>3.4699975721051014E-3</v>
      </c>
      <c r="AZ310" s="5">
        <f t="shared" si="545"/>
        <v>1.465526782289576E-3</v>
      </c>
      <c r="BA310" s="5">
        <f t="shared" si="546"/>
        <v>4.1263597547804199E-4</v>
      </c>
      <c r="BB310" s="5">
        <f t="shared" si="547"/>
        <v>8.713681506013153E-5</v>
      </c>
      <c r="BC310" s="5">
        <f t="shared" si="548"/>
        <v>1.4720625422981548E-5</v>
      </c>
      <c r="BD310" s="5">
        <f t="shared" si="549"/>
        <v>3.2752419314994762E-5</v>
      </c>
      <c r="BE310" s="5">
        <f t="shared" si="550"/>
        <v>6.189703367159914E-5</v>
      </c>
      <c r="BF310" s="5">
        <f t="shared" si="551"/>
        <v>5.8487935509378613E-5</v>
      </c>
      <c r="BG310" s="5">
        <f t="shared" si="552"/>
        <v>3.6844399989600247E-5</v>
      </c>
      <c r="BH310" s="5">
        <f t="shared" si="553"/>
        <v>1.7407561902778763E-5</v>
      </c>
      <c r="BI310" s="5">
        <f t="shared" si="554"/>
        <v>6.5795227819610383E-6</v>
      </c>
      <c r="BJ310" s="8">
        <f t="shared" si="555"/>
        <v>0.6166394035834476</v>
      </c>
      <c r="BK310" s="8">
        <f t="shared" si="556"/>
        <v>0.22151071634369895</v>
      </c>
      <c r="BL310" s="8">
        <f t="shared" si="557"/>
        <v>0.15541931308808341</v>
      </c>
      <c r="BM310" s="8">
        <f t="shared" si="558"/>
        <v>0.51141901014508184</v>
      </c>
      <c r="BN310" s="8">
        <f t="shared" si="559"/>
        <v>0.48520389827330723</v>
      </c>
    </row>
    <row r="311" spans="1:66" x14ac:dyDescent="0.25">
      <c r="A311" t="s">
        <v>35</v>
      </c>
      <c r="B311" t="s">
        <v>213</v>
      </c>
      <c r="C311" t="s">
        <v>300</v>
      </c>
      <c r="D311" s="16"/>
      <c r="E311">
        <f>VLOOKUP(A311,home!$A$2:$E$405,3,FALSE)</f>
        <v>1.6</v>
      </c>
      <c r="F311">
        <f>VLOOKUP(B311,home!$B$2:$E$405,3,FALSE)</f>
        <v>1.04</v>
      </c>
      <c r="G311">
        <f>VLOOKUP(C311,away!$B$2:$E$405,4,FALSE)</f>
        <v>0.83</v>
      </c>
      <c r="H311">
        <f>VLOOKUP(A311,away!$A$2:$E$405,3,FALSE)</f>
        <v>1.10909090909091</v>
      </c>
      <c r="I311">
        <f>VLOOKUP(C311,away!$B$2:$E$405,3,FALSE)</f>
        <v>0.63</v>
      </c>
      <c r="J311">
        <f>VLOOKUP(B311,home!$B$2:$E$405,4,FALSE)</f>
        <v>0.75</v>
      </c>
      <c r="K311" s="3">
        <f t="shared" si="504"/>
        <v>1.3811200000000001</v>
      </c>
      <c r="L311" s="3">
        <f t="shared" si="505"/>
        <v>0.52404545454545493</v>
      </c>
      <c r="M311" s="5">
        <f t="shared" si="506"/>
        <v>0.14879802127636488</v>
      </c>
      <c r="N311" s="5">
        <f t="shared" si="507"/>
        <v>0.2055079231452131</v>
      </c>
      <c r="O311" s="5">
        <f t="shared" si="508"/>
        <v>7.7976926695236912E-2</v>
      </c>
      <c r="P311" s="5">
        <f t="shared" si="509"/>
        <v>0.10769549299732561</v>
      </c>
      <c r="Q311" s="5">
        <f t="shared" si="510"/>
        <v>0.14191555140715836</v>
      </c>
      <c r="R311" s="5">
        <f t="shared" si="511"/>
        <v>2.0431726997031521E-2</v>
      </c>
      <c r="S311" s="5">
        <f t="shared" si="512"/>
        <v>1.9486682538599205E-2</v>
      </c>
      <c r="T311" s="5">
        <f t="shared" si="513"/>
        <v>7.4370199644233193E-2</v>
      </c>
      <c r="U311" s="5">
        <f t="shared" si="514"/>
        <v>2.8218666790140179E-2</v>
      </c>
      <c r="V311" s="5">
        <f t="shared" si="515"/>
        <v>1.5670966177843957E-3</v>
      </c>
      <c r="W311" s="5">
        <f t="shared" si="516"/>
        <v>6.5334135453151518E-2</v>
      </c>
      <c r="X311" s="5">
        <f t="shared" si="517"/>
        <v>3.4238056710881114E-2</v>
      </c>
      <c r="Y311" s="5">
        <f t="shared" si="518"/>
        <v>8.9711489959033771E-3</v>
      </c>
      <c r="Z311" s="5">
        <f t="shared" si="519"/>
        <v>3.569051220436009E-3</v>
      </c>
      <c r="AA311" s="5">
        <f t="shared" si="520"/>
        <v>4.9292880215685815E-3</v>
      </c>
      <c r="AB311" s="5">
        <f t="shared" si="521"/>
        <v>3.4039691361744001E-3</v>
      </c>
      <c r="AC311" s="5">
        <f t="shared" si="522"/>
        <v>7.088856146198105E-5</v>
      </c>
      <c r="AD311" s="5">
        <f t="shared" si="523"/>
        <v>2.2558570289264165E-2</v>
      </c>
      <c r="AE311" s="5">
        <f t="shared" si="524"/>
        <v>1.1821716221133035E-2</v>
      </c>
      <c r="AF311" s="5">
        <f t="shared" si="525"/>
        <v>3.0975583253055193E-3</v>
      </c>
      <c r="AG311" s="5">
        <f t="shared" si="526"/>
        <v>5.4108712018859637E-4</v>
      </c>
      <c r="AH311" s="5">
        <f t="shared" si="527"/>
        <v>4.675862672773497E-4</v>
      </c>
      <c r="AI311" s="5">
        <f t="shared" si="528"/>
        <v>6.4579274546209338E-4</v>
      </c>
      <c r="AJ311" s="5">
        <f t="shared" si="529"/>
        <v>4.459586383063032E-4</v>
      </c>
      <c r="AK311" s="5">
        <f t="shared" si="530"/>
        <v>2.0530746484586715E-4</v>
      </c>
      <c r="AL311" s="5">
        <f t="shared" si="531"/>
        <v>2.0522795959335561E-6</v>
      </c>
      <c r="AM311" s="5">
        <f t="shared" si="532"/>
        <v>6.2312185195817068E-3</v>
      </c>
      <c r="AN311" s="5">
        <f t="shared" si="533"/>
        <v>3.2654417414662521E-3</v>
      </c>
      <c r="AO311" s="5">
        <f t="shared" si="534"/>
        <v>8.5561995084919198E-4</v>
      </c>
      <c r="AP311" s="5">
        <f t="shared" si="535"/>
        <v>1.4946124868697489E-4</v>
      </c>
      <c r="AQ311" s="5">
        <f t="shared" si="536"/>
        <v>1.9581122001274258E-5</v>
      </c>
      <c r="AR311" s="5">
        <f t="shared" si="537"/>
        <v>4.9007291594914285E-5</v>
      </c>
      <c r="AS311" s="5">
        <f t="shared" si="538"/>
        <v>6.7684950567568029E-5</v>
      </c>
      <c r="AT311" s="5">
        <f t="shared" si="539"/>
        <v>4.6740519463939782E-5</v>
      </c>
      <c r="AU311" s="5">
        <f t="shared" si="540"/>
        <v>2.1518088747345505E-5</v>
      </c>
      <c r="AV311" s="5">
        <f t="shared" si="541"/>
        <v>7.4297656826834593E-6</v>
      </c>
      <c r="AW311" s="5">
        <f t="shared" si="542"/>
        <v>4.1260491712287516E-8</v>
      </c>
      <c r="AX311" s="5">
        <f t="shared" si="543"/>
        <v>1.4343434202941144E-3</v>
      </c>
      <c r="AY311" s="5">
        <f t="shared" si="544"/>
        <v>7.5166114966231177E-4</v>
      </c>
      <c r="AZ311" s="5">
        <f t="shared" si="545"/>
        <v>1.9695230441947267E-4</v>
      </c>
      <c r="BA311" s="5">
        <f t="shared" si="546"/>
        <v>3.4403986631092461E-5</v>
      </c>
      <c r="BB311" s="5">
        <f t="shared" si="547"/>
        <v>4.5073132030666502E-6</v>
      </c>
      <c r="BC311" s="5">
        <f t="shared" si="548"/>
        <v>4.7240739925595887E-7</v>
      </c>
      <c r="BD311" s="5">
        <f t="shared" si="549"/>
        <v>4.2803413999830836E-6</v>
      </c>
      <c r="BE311" s="5">
        <f t="shared" si="550"/>
        <v>5.9116651143446373E-6</v>
      </c>
      <c r="BF311" s="5">
        <f t="shared" si="551"/>
        <v>4.0823594613618333E-6</v>
      </c>
      <c r="BG311" s="5">
        <f t="shared" si="552"/>
        <v>1.8794094330920185E-6</v>
      </c>
      <c r="BH311" s="5">
        <f t="shared" si="553"/>
        <v>6.4892248905801243E-7</v>
      </c>
      <c r="BI311" s="5">
        <f t="shared" si="554"/>
        <v>1.7924796561756044E-7</v>
      </c>
      <c r="BJ311" s="8">
        <f t="shared" si="555"/>
        <v>0.58129961047662693</v>
      </c>
      <c r="BK311" s="8">
        <f t="shared" si="556"/>
        <v>0.27837189542079427</v>
      </c>
      <c r="BL311" s="8">
        <f t="shared" si="557"/>
        <v>0.1369345853179631</v>
      </c>
      <c r="BM311" s="8">
        <f t="shared" si="558"/>
        <v>0.29709788002831916</v>
      </c>
      <c r="BN311" s="8">
        <f t="shared" si="559"/>
        <v>0.70232564251833041</v>
      </c>
    </row>
    <row r="312" spans="1:66" x14ac:dyDescent="0.25">
      <c r="A312" t="s">
        <v>35</v>
      </c>
      <c r="B312" t="s">
        <v>474</v>
      </c>
      <c r="C312" t="s">
        <v>295</v>
      </c>
      <c r="D312" s="16"/>
      <c r="E312">
        <f>VLOOKUP(A312,home!$A$2:$E$405,3,FALSE)</f>
        <v>1.6</v>
      </c>
      <c r="F312">
        <f>VLOOKUP(B312,home!$B$2:$E$405,3,FALSE)</f>
        <v>1</v>
      </c>
      <c r="G312">
        <f>VLOOKUP(C312,away!$B$2:$E$405,4,FALSE)</f>
        <v>0.83</v>
      </c>
      <c r="H312">
        <f>VLOOKUP(A312,away!$A$2:$E$405,3,FALSE)</f>
        <v>1.10909090909091</v>
      </c>
      <c r="I312">
        <f>VLOOKUP(C312,away!$B$2:$E$405,3,FALSE)</f>
        <v>0.73</v>
      </c>
      <c r="J312">
        <f>VLOOKUP(B312,home!$B$2:$E$405,4,FALSE)</f>
        <v>0.9</v>
      </c>
      <c r="K312" s="3">
        <f t="shared" si="504"/>
        <v>1.3280000000000001</v>
      </c>
      <c r="L312" s="3">
        <f t="shared" si="505"/>
        <v>0.7286727272727278</v>
      </c>
      <c r="M312" s="5">
        <f t="shared" si="506"/>
        <v>0.12787875030107856</v>
      </c>
      <c r="N312" s="5">
        <f t="shared" si="507"/>
        <v>0.16982298039983237</v>
      </c>
      <c r="O312" s="5">
        <f t="shared" si="508"/>
        <v>9.3181757742115082E-2</v>
      </c>
      <c r="P312" s="5">
        <f t="shared" si="509"/>
        <v>0.12374537428152885</v>
      </c>
      <c r="Q312" s="5">
        <f t="shared" si="510"/>
        <v>0.11276245898548873</v>
      </c>
      <c r="R312" s="5">
        <f t="shared" si="511"/>
        <v>3.3949502773006804E-2</v>
      </c>
      <c r="S312" s="5">
        <f t="shared" si="512"/>
        <v>2.993639994921523E-2</v>
      </c>
      <c r="T312" s="5">
        <f t="shared" si="513"/>
        <v>8.2166928522935181E-2</v>
      </c>
      <c r="U312" s="5">
        <f t="shared" si="514"/>
        <v>4.5084939682553039E-2</v>
      </c>
      <c r="V312" s="5">
        <f t="shared" si="515"/>
        <v>3.2187530137687314E-3</v>
      </c>
      <c r="W312" s="5">
        <f t="shared" si="516"/>
        <v>4.991618184424302E-2</v>
      </c>
      <c r="X312" s="5">
        <f t="shared" si="517"/>
        <v>3.6372560359485981E-2</v>
      </c>
      <c r="Y312" s="5">
        <f t="shared" si="518"/>
        <v>1.3251846377519277E-2</v>
      </c>
      <c r="Z312" s="5">
        <f t="shared" si="519"/>
        <v>8.2460255917199705E-3</v>
      </c>
      <c r="AA312" s="5">
        <f t="shared" si="520"/>
        <v>1.0950721985804121E-2</v>
      </c>
      <c r="AB312" s="5">
        <f t="shared" si="521"/>
        <v>7.2712793985739389E-3</v>
      </c>
      <c r="AC312" s="5">
        <f t="shared" si="522"/>
        <v>1.9466965556769428E-4</v>
      </c>
      <c r="AD312" s="5">
        <f t="shared" si="523"/>
        <v>1.6572172372288679E-2</v>
      </c>
      <c r="AE312" s="5">
        <f t="shared" si="524"/>
        <v>1.2075690039349342E-2</v>
      </c>
      <c r="AF312" s="5">
        <f t="shared" si="525"/>
        <v>4.399612997336399E-3</v>
      </c>
      <c r="AG312" s="5">
        <f t="shared" si="526"/>
        <v>1.0686260005712185E-3</v>
      </c>
      <c r="AH312" s="5">
        <f t="shared" si="527"/>
        <v>1.5021634892698247E-3</v>
      </c>
      <c r="AI312" s="5">
        <f t="shared" si="528"/>
        <v>1.9948731137503276E-3</v>
      </c>
      <c r="AJ312" s="5">
        <f t="shared" si="529"/>
        <v>1.3245957475302179E-3</v>
      </c>
      <c r="AK312" s="5">
        <f t="shared" si="530"/>
        <v>5.863543842400433E-4</v>
      </c>
      <c r="AL312" s="5">
        <f t="shared" si="531"/>
        <v>7.5350969047677531E-6</v>
      </c>
      <c r="AM312" s="5">
        <f t="shared" si="532"/>
        <v>4.4015689820798721E-3</v>
      </c>
      <c r="AN312" s="5">
        <f t="shared" si="533"/>
        <v>3.2073032744511848E-3</v>
      </c>
      <c r="AO312" s="5">
        <f t="shared" si="534"/>
        <v>1.1685372120925474E-3</v>
      </c>
      <c r="AP312" s="5">
        <f t="shared" si="535"/>
        <v>2.8382706575171555E-4</v>
      </c>
      <c r="AQ312" s="5">
        <f t="shared" si="536"/>
        <v>5.1704260518779595E-5</v>
      </c>
      <c r="AR312" s="5">
        <f t="shared" si="537"/>
        <v>2.189171133071521E-4</v>
      </c>
      <c r="AS312" s="5">
        <f t="shared" si="538"/>
        <v>2.9072192647189803E-4</v>
      </c>
      <c r="AT312" s="5">
        <f t="shared" si="539"/>
        <v>1.9303935917734037E-4</v>
      </c>
      <c r="AU312" s="5">
        <f t="shared" si="540"/>
        <v>8.5452089662502691E-5</v>
      </c>
      <c r="AV312" s="5">
        <f t="shared" si="541"/>
        <v>2.837009376795088E-5</v>
      </c>
      <c r="AW312" s="5">
        <f t="shared" si="542"/>
        <v>2.0254285679310979E-7</v>
      </c>
      <c r="AX312" s="5">
        <f t="shared" si="543"/>
        <v>9.742139347003458E-4</v>
      </c>
      <c r="AY312" s="5">
        <f t="shared" si="544"/>
        <v>7.0988312474519607E-4</v>
      </c>
      <c r="AZ312" s="5">
        <f t="shared" si="545"/>
        <v>2.5863623627648402E-4</v>
      </c>
      <c r="BA312" s="5">
        <f t="shared" si="546"/>
        <v>6.2820390553046431E-5</v>
      </c>
      <c r="BB312" s="5">
        <f t="shared" si="547"/>
        <v>1.1443876328156559E-5</v>
      </c>
      <c r="BC312" s="5">
        <f t="shared" si="548"/>
        <v>1.6677681149219307E-6</v>
      </c>
      <c r="BD312" s="5">
        <f t="shared" si="549"/>
        <v>2.658648833336587E-5</v>
      </c>
      <c r="BE312" s="5">
        <f t="shared" si="550"/>
        <v>3.530685650670988E-5</v>
      </c>
      <c r="BF312" s="5">
        <f t="shared" si="551"/>
        <v>2.3443752720455369E-5</v>
      </c>
      <c r="BG312" s="5">
        <f t="shared" si="552"/>
        <v>1.0377767870921579E-5</v>
      </c>
      <c r="BH312" s="5">
        <f t="shared" si="553"/>
        <v>3.4454189331459629E-6</v>
      </c>
      <c r="BI312" s="5">
        <f t="shared" si="554"/>
        <v>9.1510326864356762E-7</v>
      </c>
      <c r="BJ312" s="8">
        <f t="shared" si="555"/>
        <v>0.50954066402466236</v>
      </c>
      <c r="BK312" s="8">
        <f t="shared" si="556"/>
        <v>0.28569136542280898</v>
      </c>
      <c r="BL312" s="8">
        <f t="shared" si="557"/>
        <v>0.19676276428686346</v>
      </c>
      <c r="BM312" s="8">
        <f t="shared" si="558"/>
        <v>0.33819031426111612</v>
      </c>
      <c r="BN312" s="8">
        <f t="shared" si="559"/>
        <v>0.66134082448305043</v>
      </c>
    </row>
    <row r="313" spans="1:66" s="10" customFormat="1" x14ac:dyDescent="0.25">
      <c r="A313" t="s">
        <v>35</v>
      </c>
      <c r="B313" t="s">
        <v>217</v>
      </c>
      <c r="C313" t="s">
        <v>212</v>
      </c>
      <c r="D313" s="16"/>
      <c r="E313">
        <f>VLOOKUP(A313,home!$A$2:$E$405,3,FALSE)</f>
        <v>1.6</v>
      </c>
      <c r="F313">
        <f>VLOOKUP(B313,home!$B$2:$E$405,3,FALSE)</f>
        <v>0.94</v>
      </c>
      <c r="G313">
        <f>VLOOKUP(C313,away!$B$2:$E$405,4,FALSE)</f>
        <v>1.04</v>
      </c>
      <c r="H313">
        <f>VLOOKUP(A313,away!$A$2:$E$405,3,FALSE)</f>
        <v>1.10909090909091</v>
      </c>
      <c r="I313">
        <f>VLOOKUP(C313,away!$B$2:$E$405,3,FALSE)</f>
        <v>0.94</v>
      </c>
      <c r="J313">
        <f>VLOOKUP(B313,home!$B$2:$E$405,4,FALSE)</f>
        <v>1.5</v>
      </c>
      <c r="K313" s="3">
        <f t="shared" si="504"/>
        <v>1.56416</v>
      </c>
      <c r="L313" s="3">
        <f t="shared" si="505"/>
        <v>1.5638181818181831</v>
      </c>
      <c r="M313" s="5">
        <f t="shared" si="506"/>
        <v>4.3806276104040712E-2</v>
      </c>
      <c r="N313" s="5">
        <f t="shared" si="507"/>
        <v>6.8520024830896323E-2</v>
      </c>
      <c r="O313" s="5">
        <f t="shared" si="508"/>
        <v>6.8505051049246271E-2</v>
      </c>
      <c r="P313" s="5">
        <f t="shared" si="509"/>
        <v>0.10715286064918904</v>
      </c>
      <c r="Q313" s="5">
        <f t="shared" si="510"/>
        <v>5.3588141019747411E-2</v>
      </c>
      <c r="R313" s="5">
        <f t="shared" si="511"/>
        <v>5.3564722188597078E-2</v>
      </c>
      <c r="S313" s="5">
        <f t="shared" si="512"/>
        <v>6.552563106502822E-2</v>
      </c>
      <c r="T313" s="5">
        <f t="shared" si="513"/>
        <v>8.3802109256517793E-2</v>
      </c>
      <c r="U313" s="5">
        <f t="shared" si="514"/>
        <v>8.3783795858516003E-2</v>
      </c>
      <c r="V313" s="5">
        <f t="shared" si="515"/>
        <v>1.7808860685181574E-2</v>
      </c>
      <c r="W313" s="5">
        <f t="shared" si="516"/>
        <v>2.7940142219149366E-2</v>
      </c>
      <c r="X313" s="5">
        <f t="shared" si="517"/>
        <v>4.3693302404891617E-2</v>
      </c>
      <c r="Y313" s="5">
        <f t="shared" si="518"/>
        <v>3.4164190362224837E-2</v>
      </c>
      <c r="Z313" s="5">
        <f t="shared" si="519"/>
        <v>2.792182882085598E-2</v>
      </c>
      <c r="AA313" s="5">
        <f t="shared" si="520"/>
        <v>4.367420776843009E-2</v>
      </c>
      <c r="AB313" s="5">
        <f t="shared" si="521"/>
        <v>3.4156724411533813E-2</v>
      </c>
      <c r="AC313" s="5">
        <f t="shared" si="522"/>
        <v>2.7225984165886209E-3</v>
      </c>
      <c r="AD313" s="5">
        <f t="shared" si="523"/>
        <v>1.0925713213376166E-2</v>
      </c>
      <c r="AE313" s="5">
        <f t="shared" si="524"/>
        <v>1.7085828972408814E-2</v>
      </c>
      <c r="AF313" s="5">
        <f t="shared" si="525"/>
        <v>1.3359564999244398E-2</v>
      </c>
      <c r="AG313" s="5">
        <f t="shared" si="526"/>
        <v>6.9639768823334018E-3</v>
      </c>
      <c r="AH313" s="5">
        <f t="shared" si="527"/>
        <v>1.0916165894917389E-2</v>
      </c>
      <c r="AI313" s="5">
        <f t="shared" si="528"/>
        <v>1.7074630046193983E-2</v>
      </c>
      <c r="AJ313" s="5">
        <f t="shared" si="529"/>
        <v>1.3353726666527396E-2</v>
      </c>
      <c r="AK313" s="5">
        <f t="shared" si="530"/>
        <v>6.9624550342384959E-3</v>
      </c>
      <c r="AL313" s="5">
        <f t="shared" si="531"/>
        <v>2.6638576449050237E-4</v>
      </c>
      <c r="AM313" s="5">
        <f t="shared" si="532"/>
        <v>3.4179127159668912E-3</v>
      </c>
      <c r="AN313" s="5">
        <f t="shared" si="533"/>
        <v>5.3449940490965919E-3</v>
      </c>
      <c r="AO313" s="5">
        <f t="shared" si="534"/>
        <v>4.1792994378436216E-3</v>
      </c>
      <c r="AP313" s="5">
        <f t="shared" si="535"/>
        <v>2.1785548160541219E-3</v>
      </c>
      <c r="AQ313" s="5">
        <f t="shared" si="536"/>
        <v>8.517159078582511E-4</v>
      </c>
      <c r="AR313" s="5">
        <f t="shared" si="537"/>
        <v>3.41417974044307E-3</v>
      </c>
      <c r="AS313" s="5">
        <f t="shared" si="538"/>
        <v>5.3403233828114328E-3</v>
      </c>
      <c r="AT313" s="5">
        <f t="shared" si="539"/>
        <v>4.1765601112291667E-3</v>
      </c>
      <c r="AU313" s="5">
        <f t="shared" si="540"/>
        <v>2.1776027545267374E-3</v>
      </c>
      <c r="AV313" s="5">
        <f t="shared" si="541"/>
        <v>8.5152978113013525E-4</v>
      </c>
      <c r="AW313" s="5">
        <f t="shared" si="542"/>
        <v>1.8099890421577695E-5</v>
      </c>
      <c r="AX313" s="5">
        <f t="shared" si="543"/>
        <v>8.9102705896779632E-4</v>
      </c>
      <c r="AY313" s="5">
        <f t="shared" si="544"/>
        <v>1.3934043153058222E-3</v>
      </c>
      <c r="AZ313" s="5">
        <f t="shared" si="545"/>
        <v>1.089515501449581E-3</v>
      </c>
      <c r="BA313" s="5">
        <f t="shared" si="546"/>
        <v>5.6793471684653642E-4</v>
      </c>
      <c r="BB313" s="5">
        <f t="shared" si="547"/>
        <v>2.2203665907259389E-4</v>
      </c>
      <c r="BC313" s="5">
        <f t="shared" si="548"/>
        <v>6.9444992897577424E-5</v>
      </c>
      <c r="BD313" s="5">
        <f t="shared" si="549"/>
        <v>8.8985939235002628E-4</v>
      </c>
      <c r="BE313" s="5">
        <f t="shared" si="550"/>
        <v>1.3918824671382171E-3</v>
      </c>
      <c r="BF313" s="5">
        <f t="shared" si="551"/>
        <v>1.0885634398994572E-3</v>
      </c>
      <c r="BG313" s="5">
        <f t="shared" si="552"/>
        <v>5.6756246338437826E-4</v>
      </c>
      <c r="BH313" s="5">
        <f t="shared" si="553"/>
        <v>2.2193962568182722E-4</v>
      </c>
      <c r="BI313" s="5">
        <f t="shared" si="554"/>
        <v>6.9429816981297354E-5</v>
      </c>
      <c r="BJ313" s="8">
        <f t="shared" si="555"/>
        <v>0.38024883433214951</v>
      </c>
      <c r="BK313" s="8">
        <f t="shared" si="556"/>
        <v>0.23867601699982449</v>
      </c>
      <c r="BL313" s="8">
        <f t="shared" si="557"/>
        <v>0.35218091189377621</v>
      </c>
      <c r="BM313" s="8">
        <f t="shared" si="558"/>
        <v>0.60251521178000522</v>
      </c>
      <c r="BN313" s="8">
        <f t="shared" si="559"/>
        <v>0.39513707584171687</v>
      </c>
    </row>
    <row r="314" spans="1:66" x14ac:dyDescent="0.25">
      <c r="A314" t="s">
        <v>143</v>
      </c>
      <c r="B314" t="s">
        <v>161</v>
      </c>
      <c r="C314" t="s">
        <v>152</v>
      </c>
      <c r="D314" s="16"/>
      <c r="E314">
        <f>VLOOKUP(A314,home!$A$2:$E$405,3,FALSE)</f>
        <v>1.1642857142857099</v>
      </c>
      <c r="F314">
        <f>VLOOKUP(B314,home!$B$2:$E$405,3,FALSE)</f>
        <v>1.1499999999999999</v>
      </c>
      <c r="G314">
        <f>VLOOKUP(C314,away!$B$2:$E$405,4,FALSE)</f>
        <v>1.23</v>
      </c>
      <c r="H314">
        <f>VLOOKUP(A314,away!$A$2:$E$405,3,FALSE)</f>
        <v>1.02142857142857</v>
      </c>
      <c r="I314">
        <f>VLOOKUP(C314,away!$B$2:$E$405,3,FALSE)</f>
        <v>1.1000000000000001</v>
      </c>
      <c r="J314">
        <f>VLOOKUP(B314,home!$B$2:$E$405,4,FALSE)</f>
        <v>0.98</v>
      </c>
      <c r="K314" s="3">
        <f t="shared" si="504"/>
        <v>1.6468821428571365</v>
      </c>
      <c r="L314" s="3">
        <f t="shared" si="505"/>
        <v>1.1010999999999986</v>
      </c>
      <c r="M314" s="5">
        <f t="shared" si="506"/>
        <v>6.40569887347094E-2</v>
      </c>
      <c r="N314" s="5">
        <f t="shared" si="507"/>
        <v>0.10549431087239367</v>
      </c>
      <c r="O314" s="5">
        <f t="shared" si="508"/>
        <v>7.0533150295788438E-2</v>
      </c>
      <c r="P314" s="5">
        <f t="shared" si="509"/>
        <v>0.11615978570159254</v>
      </c>
      <c r="Q314" s="5">
        <f t="shared" si="510"/>
        <v>8.6868348374382329E-2</v>
      </c>
      <c r="R314" s="5">
        <f t="shared" si="511"/>
        <v>3.8832025895346289E-2</v>
      </c>
      <c r="S314" s="5">
        <f t="shared" si="512"/>
        <v>5.2660514023384959E-2</v>
      </c>
      <c r="T314" s="5">
        <f t="shared" si="513"/>
        <v>9.5650738395032256E-2</v>
      </c>
      <c r="U314" s="5">
        <f t="shared" si="514"/>
        <v>6.3951770018011708E-2</v>
      </c>
      <c r="V314" s="5">
        <f t="shared" si="515"/>
        <v>1.0610402713651787E-2</v>
      </c>
      <c r="W314" s="5">
        <f t="shared" si="516"/>
        <v>4.7687310572420996E-2</v>
      </c>
      <c r="X314" s="5">
        <f t="shared" si="517"/>
        <v>5.2508497671292696E-2</v>
      </c>
      <c r="Y314" s="5">
        <f t="shared" si="518"/>
        <v>2.8908553392930168E-2</v>
      </c>
      <c r="Z314" s="5">
        <f t="shared" si="519"/>
        <v>1.4252647904455245E-2</v>
      </c>
      <c r="AA314" s="5">
        <f t="shared" si="520"/>
        <v>2.347243132227753E-2</v>
      </c>
      <c r="AB314" s="5">
        <f t="shared" si="521"/>
        <v>1.9328163997049699E-2</v>
      </c>
      <c r="AC314" s="5">
        <f t="shared" si="522"/>
        <v>1.2025445327770632E-3</v>
      </c>
      <c r="AD314" s="5">
        <f t="shared" si="523"/>
        <v>1.9633845055650627E-2</v>
      </c>
      <c r="AE314" s="5">
        <f t="shared" si="524"/>
        <v>2.1618826790776879E-2</v>
      </c>
      <c r="AF314" s="5">
        <f t="shared" si="525"/>
        <v>1.1902245089662198E-2</v>
      </c>
      <c r="AG314" s="5">
        <f t="shared" si="526"/>
        <v>4.3685206894090089E-3</v>
      </c>
      <c r="AH314" s="5">
        <f t="shared" si="527"/>
        <v>3.9233976518989119E-3</v>
      </c>
      <c r="AI314" s="5">
        <f t="shared" si="528"/>
        <v>6.4613735322399364E-3</v>
      </c>
      <c r="AJ314" s="5">
        <f t="shared" si="529"/>
        <v>5.3205603442878476E-3</v>
      </c>
      <c r="AK314" s="5">
        <f t="shared" si="530"/>
        <v>2.9207786070004913E-3</v>
      </c>
      <c r="AL314" s="5">
        <f t="shared" si="531"/>
        <v>8.7226900910073859E-5</v>
      </c>
      <c r="AM314" s="5">
        <f t="shared" si="532"/>
        <v>6.4669257635549798E-3</v>
      </c>
      <c r="AN314" s="5">
        <f t="shared" si="533"/>
        <v>7.1207319582503792E-3</v>
      </c>
      <c r="AO314" s="5">
        <f t="shared" si="534"/>
        <v>3.9203189796147425E-3</v>
      </c>
      <c r="AP314" s="5">
        <f t="shared" si="535"/>
        <v>1.4388877428179289E-3</v>
      </c>
      <c r="AQ314" s="5">
        <f t="shared" si="536"/>
        <v>3.9608982340420476E-4</v>
      </c>
      <c r="AR314" s="5">
        <f t="shared" si="537"/>
        <v>8.6401063090117724E-4</v>
      </c>
      <c r="AS314" s="5">
        <f t="shared" si="538"/>
        <v>1.4229236792698771E-3</v>
      </c>
      <c r="AT314" s="5">
        <f t="shared" si="539"/>
        <v>1.1716937990190683E-3</v>
      </c>
      <c r="AU314" s="5">
        <f t="shared" si="540"/>
        <v>6.4321386483364731E-4</v>
      </c>
      <c r="AV314" s="5">
        <f t="shared" si="541"/>
        <v>2.648243570081645E-4</v>
      </c>
      <c r="AW314" s="5">
        <f t="shared" si="542"/>
        <v>4.3937690472822299E-6</v>
      </c>
      <c r="AX314" s="5">
        <f t="shared" si="543"/>
        <v>1.7750440931969078E-3</v>
      </c>
      <c r="AY314" s="5">
        <f t="shared" si="544"/>
        <v>1.9545010510191125E-3</v>
      </c>
      <c r="AZ314" s="5">
        <f t="shared" si="545"/>
        <v>1.0760505536385715E-3</v>
      </c>
      <c r="BA314" s="5">
        <f t="shared" si="546"/>
        <v>3.9494642153714311E-4</v>
      </c>
      <c r="BB314" s="5">
        <f t="shared" si="547"/>
        <v>1.087188761886369E-4</v>
      </c>
      <c r="BC314" s="5">
        <f t="shared" si="548"/>
        <v>2.394207091426159E-5</v>
      </c>
      <c r="BD314" s="5">
        <f t="shared" si="549"/>
        <v>1.5856035094754739E-4</v>
      </c>
      <c r="BE314" s="5">
        <f t="shared" si="550"/>
        <v>2.6113021054067641E-4</v>
      </c>
      <c r="BF314" s="5">
        <f t="shared" si="551"/>
        <v>2.1502534034998226E-4</v>
      </c>
      <c r="BG314" s="5">
        <f t="shared" si="552"/>
        <v>1.1804046442805461E-4</v>
      </c>
      <c r="BH314" s="5">
        <f t="shared" si="553"/>
        <v>4.8599683250281561E-5</v>
      </c>
      <c r="BI314" s="5">
        <f t="shared" si="554"/>
        <v>1.6007590098680356E-5</v>
      </c>
      <c r="BJ314" s="8">
        <f t="shared" si="555"/>
        <v>0.49931735423808765</v>
      </c>
      <c r="BK314" s="8">
        <f t="shared" si="556"/>
        <v>0.24673196365804492</v>
      </c>
      <c r="BL314" s="8">
        <f t="shared" si="557"/>
        <v>0.23992768163454806</v>
      </c>
      <c r="BM314" s="8">
        <f t="shared" si="558"/>
        <v>0.51633493027895161</v>
      </c>
      <c r="BN314" s="8">
        <f t="shared" si="559"/>
        <v>0.48194460987421267</v>
      </c>
    </row>
    <row r="315" spans="1:66" x14ac:dyDescent="0.25">
      <c r="A315" t="s">
        <v>28</v>
      </c>
      <c r="B315" t="s">
        <v>191</v>
      </c>
      <c r="C315" t="s">
        <v>187</v>
      </c>
      <c r="D315" s="16"/>
      <c r="E315">
        <f>VLOOKUP(A315,home!$A$2:$E$405,3,FALSE)</f>
        <v>1.31111111111111</v>
      </c>
      <c r="F315">
        <f>VLOOKUP(B315,home!$B$2:$E$405,3,FALSE)</f>
        <v>1.07</v>
      </c>
      <c r="G315">
        <f>VLOOKUP(C315,away!$B$2:$E$405,4,FALSE)</f>
        <v>1.07</v>
      </c>
      <c r="H315">
        <f>VLOOKUP(A315,away!$A$2:$E$405,3,FALSE)</f>
        <v>1.12222222222222</v>
      </c>
      <c r="I315">
        <f>VLOOKUP(C315,away!$B$2:$E$405,3,FALSE)</f>
        <v>0.61</v>
      </c>
      <c r="J315">
        <f>VLOOKUP(B315,home!$B$2:$E$405,4,FALSE)</f>
        <v>0.36</v>
      </c>
      <c r="K315" s="3">
        <f t="shared" si="504"/>
        <v>1.50109111111111</v>
      </c>
      <c r="L315" s="3">
        <f t="shared" si="505"/>
        <v>0.24643999999999949</v>
      </c>
      <c r="M315" s="5">
        <f t="shared" si="506"/>
        <v>0.17420350205664889</v>
      </c>
      <c r="N315" s="5">
        <f t="shared" si="507"/>
        <v>0.26149532846166157</v>
      </c>
      <c r="O315" s="5">
        <f t="shared" si="508"/>
        <v>4.2930711046840458E-2</v>
      </c>
      <c r="P315" s="5">
        <f t="shared" si="509"/>
        <v>6.4442908746091751E-2</v>
      </c>
      <c r="Q315" s="5">
        <f t="shared" si="510"/>
        <v>0.19626415657544019</v>
      </c>
      <c r="R315" s="5">
        <f t="shared" si="511"/>
        <v>5.289922215191669E-3</v>
      </c>
      <c r="S315" s="5">
        <f t="shared" si="512"/>
        <v>5.9598234803377248E-3</v>
      </c>
      <c r="T315" s="5">
        <f t="shared" si="513"/>
        <v>4.8367338746451376E-2</v>
      </c>
      <c r="U315" s="5">
        <f t="shared" si="514"/>
        <v>7.9406552156934054E-3</v>
      </c>
      <c r="V315" s="5">
        <f t="shared" si="515"/>
        <v>2.4496787834145628E-4</v>
      </c>
      <c r="W315" s="5">
        <f t="shared" si="516"/>
        <v>9.8203460288370806E-2</v>
      </c>
      <c r="X315" s="5">
        <f t="shared" si="517"/>
        <v>2.4201260753466049E-2</v>
      </c>
      <c r="Y315" s="5">
        <f t="shared" si="518"/>
        <v>2.9820793500420794E-3</v>
      </c>
      <c r="Z315" s="5">
        <f t="shared" si="519"/>
        <v>4.3454947690394424E-4</v>
      </c>
      <c r="AA315" s="5">
        <f t="shared" si="520"/>
        <v>6.5229835711849325E-4</v>
      </c>
      <c r="AB315" s="5">
        <f t="shared" si="521"/>
        <v>4.8957963283147545E-4</v>
      </c>
      <c r="AC315" s="5">
        <f t="shared" si="522"/>
        <v>5.6637935099277611E-6</v>
      </c>
      <c r="AD315" s="5">
        <f t="shared" si="523"/>
        <v>3.6853085329806572E-2</v>
      </c>
      <c r="AE315" s="5">
        <f t="shared" si="524"/>
        <v>9.082074348677513E-3</v>
      </c>
      <c r="AF315" s="5">
        <f t="shared" si="525"/>
        <v>1.1190932012440406E-3</v>
      </c>
      <c r="AG315" s="5">
        <f t="shared" si="526"/>
        <v>9.192977617152696E-5</v>
      </c>
      <c r="AH315" s="5">
        <f t="shared" si="527"/>
        <v>2.6772593272051935E-5</v>
      </c>
      <c r="AI315" s="5">
        <f t="shared" si="528"/>
        <v>4.0188101782070262E-5</v>
      </c>
      <c r="AJ315" s="5">
        <f t="shared" si="529"/>
        <v>3.0163001178747125E-5</v>
      </c>
      <c r="AK315" s="5">
        <f t="shared" si="530"/>
        <v>1.5092470984617083E-5</v>
      </c>
      <c r="AL315" s="5">
        <f t="shared" si="531"/>
        <v>8.3808034627981369E-8</v>
      </c>
      <c r="AM315" s="5">
        <f t="shared" si="532"/>
        <v>1.1063967761118374E-2</v>
      </c>
      <c r="AN315" s="5">
        <f t="shared" si="533"/>
        <v>2.7266042150500065E-3</v>
      </c>
      <c r="AO315" s="5">
        <f t="shared" si="534"/>
        <v>3.3597217137846098E-4</v>
      </c>
      <c r="AP315" s="5">
        <f t="shared" si="535"/>
        <v>2.7598993971502594E-5</v>
      </c>
      <c r="AQ315" s="5">
        <f t="shared" si="536"/>
        <v>1.7003740185842707E-6</v>
      </c>
      <c r="AR315" s="5">
        <f t="shared" si="537"/>
        <v>1.3195675771928932E-6</v>
      </c>
      <c r="AS315" s="5">
        <f t="shared" si="538"/>
        <v>1.9807911606346753E-6</v>
      </c>
      <c r="AT315" s="5">
        <f t="shared" si="539"/>
        <v>1.4866740020980854E-6</v>
      </c>
      <c r="AU315" s="5">
        <f t="shared" si="540"/>
        <v>7.4387770988980527E-7</v>
      </c>
      <c r="AV315" s="5">
        <f t="shared" si="541"/>
        <v>2.7915705451731894E-7</v>
      </c>
      <c r="AW315" s="5">
        <f t="shared" si="542"/>
        <v>8.6119481971723169E-10</v>
      </c>
      <c r="AX315" s="5">
        <f t="shared" si="543"/>
        <v>2.7680039433057796E-3</v>
      </c>
      <c r="AY315" s="5">
        <f t="shared" si="544"/>
        <v>6.8214689178827486E-4</v>
      </c>
      <c r="AZ315" s="5">
        <f t="shared" si="545"/>
        <v>8.4054140006151033E-5</v>
      </c>
      <c r="BA315" s="5">
        <f t="shared" si="546"/>
        <v>6.9047674210386084E-6</v>
      </c>
      <c r="BB315" s="5">
        <f t="shared" si="547"/>
        <v>4.2540272081018755E-7</v>
      </c>
      <c r="BC315" s="5">
        <f t="shared" si="548"/>
        <v>2.0967249303292483E-8</v>
      </c>
      <c r="BD315" s="5">
        <f t="shared" si="549"/>
        <v>5.4199038953902664E-8</v>
      </c>
      <c r="BE315" s="5">
        <f t="shared" si="550"/>
        <v>8.1357695604468081E-8</v>
      </c>
      <c r="BF315" s="5">
        <f t="shared" si="551"/>
        <v>6.1062656846175252E-8</v>
      </c>
      <c r="BG315" s="5">
        <f t="shared" si="552"/>
        <v>3.0553537137540546E-8</v>
      </c>
      <c r="BH315" s="5">
        <f t="shared" si="553"/>
        <v>1.1465910752541326E-8</v>
      </c>
      <c r="BI315" s="5">
        <f t="shared" si="554"/>
        <v>3.4422753422866148E-9</v>
      </c>
      <c r="BJ315" s="8">
        <f t="shared" si="555"/>
        <v>0.69635720645936006</v>
      </c>
      <c r="BK315" s="8">
        <f t="shared" si="556"/>
        <v>0.24553909665475265</v>
      </c>
      <c r="BL315" s="8">
        <f t="shared" si="557"/>
        <v>5.742143478351195E-2</v>
      </c>
      <c r="BM315" s="8">
        <f t="shared" si="558"/>
        <v>0.25444361224206069</v>
      </c>
      <c r="BN315" s="8">
        <f t="shared" si="559"/>
        <v>0.74462652910187443</v>
      </c>
    </row>
    <row r="316" spans="1:66" x14ac:dyDescent="0.25">
      <c r="A316" t="s">
        <v>28</v>
      </c>
      <c r="B316" t="s">
        <v>294</v>
      </c>
      <c r="C316" t="s">
        <v>279</v>
      </c>
      <c r="D316" s="16"/>
      <c r="E316">
        <f>VLOOKUP(A316,home!$A$2:$E$405,3,FALSE)</f>
        <v>1.31111111111111</v>
      </c>
      <c r="F316">
        <f>VLOOKUP(B316,home!$B$2:$E$405,3,FALSE)</f>
        <v>0.76</v>
      </c>
      <c r="G316">
        <f>VLOOKUP(C316,away!$B$2:$E$405,4,FALSE)</f>
        <v>0.92</v>
      </c>
      <c r="H316">
        <f>VLOOKUP(A316,away!$A$2:$E$405,3,FALSE)</f>
        <v>1.12222222222222</v>
      </c>
      <c r="I316">
        <f>VLOOKUP(C316,away!$B$2:$E$405,3,FALSE)</f>
        <v>0.61</v>
      </c>
      <c r="J316">
        <f>VLOOKUP(B316,home!$B$2:$E$405,4,FALSE)</f>
        <v>1.25</v>
      </c>
      <c r="K316" s="3">
        <f t="shared" si="504"/>
        <v>0.91672888888888815</v>
      </c>
      <c r="L316" s="3">
        <f t="shared" si="505"/>
        <v>0.85569444444444265</v>
      </c>
      <c r="M316" s="5">
        <f t="shared" si="506"/>
        <v>0.16992071495608599</v>
      </c>
      <c r="N316" s="5">
        <f t="shared" si="507"/>
        <v>0.15577122822089817</v>
      </c>
      <c r="O316" s="5">
        <f t="shared" si="508"/>
        <v>0.14540021178395049</v>
      </c>
      <c r="P316" s="5">
        <f t="shared" si="509"/>
        <v>0.13329257459290994</v>
      </c>
      <c r="Q316" s="5">
        <f t="shared" si="510"/>
        <v>7.1399992483900707E-2</v>
      </c>
      <c r="R316" s="5">
        <f t="shared" si="511"/>
        <v>6.2209076722285907E-2</v>
      </c>
      <c r="S316" s="5">
        <f t="shared" si="512"/>
        <v>2.6140000714742328E-2</v>
      </c>
      <c r="T316" s="5">
        <f t="shared" si="513"/>
        <v>6.109657690184879E-2</v>
      </c>
      <c r="U316" s="5">
        <f t="shared" si="514"/>
        <v>5.7028857782424745E-2</v>
      </c>
      <c r="V316" s="5">
        <f t="shared" si="515"/>
        <v>2.2783619316083061E-3</v>
      </c>
      <c r="W316" s="5">
        <f t="shared" si="516"/>
        <v>2.1818145258813752E-2</v>
      </c>
      <c r="X316" s="5">
        <f t="shared" si="517"/>
        <v>1.8669665686048782E-2</v>
      </c>
      <c r="Y316" s="5">
        <f t="shared" si="518"/>
        <v>7.9877646035934925E-3</v>
      </c>
      <c r="Z316" s="5">
        <f t="shared" si="519"/>
        <v>1.7743987115092716E-2</v>
      </c>
      <c r="AA316" s="5">
        <f t="shared" si="520"/>
        <v>1.6266425592477693E-2</v>
      </c>
      <c r="AB316" s="5">
        <f t="shared" si="521"/>
        <v>7.4559511297929244E-3</v>
      </c>
      <c r="AC316" s="5">
        <f t="shared" si="522"/>
        <v>1.1170236358359517E-4</v>
      </c>
      <c r="AD316" s="5">
        <f t="shared" si="523"/>
        <v>5.0003310151821726E-3</v>
      </c>
      <c r="AE316" s="5">
        <f t="shared" si="524"/>
        <v>4.2787554700746246E-3</v>
      </c>
      <c r="AF316" s="5">
        <f t="shared" si="525"/>
        <v>1.8306536424395629E-3</v>
      </c>
      <c r="AG316" s="5">
        <f t="shared" si="526"/>
        <v>5.2216005051250577E-4</v>
      </c>
      <c r="AH316" s="5">
        <f t="shared" si="527"/>
        <v>3.7958577991696525E-3</v>
      </c>
      <c r="AI316" s="5">
        <f t="shared" si="528"/>
        <v>3.4797725026130153E-3</v>
      </c>
      <c r="AJ316" s="5">
        <f t="shared" si="529"/>
        <v>1.5950039899532676E-3</v>
      </c>
      <c r="AK316" s="5">
        <f t="shared" si="530"/>
        <v>4.8739541182773414E-4</v>
      </c>
      <c r="AL316" s="5">
        <f t="shared" si="531"/>
        <v>3.5049512671880251E-6</v>
      </c>
      <c r="AM316" s="5">
        <f t="shared" si="532"/>
        <v>9.1678957912492032E-4</v>
      </c>
      <c r="AN316" s="5">
        <f t="shared" si="533"/>
        <v>7.8449174958175301E-4</v>
      </c>
      <c r="AO316" s="5">
        <f t="shared" si="534"/>
        <v>3.3564261591480341E-4</v>
      </c>
      <c r="AP316" s="5">
        <f t="shared" si="535"/>
        <v>9.573584058569906E-5</v>
      </c>
      <c r="AQ316" s="5">
        <f t="shared" si="536"/>
        <v>2.0480156730850371E-5</v>
      </c>
      <c r="AR316" s="5">
        <f t="shared" si="537"/>
        <v>6.4961888613011625E-4</v>
      </c>
      <c r="AS316" s="5">
        <f t="shared" si="538"/>
        <v>5.9552439968329856E-4</v>
      </c>
      <c r="AT316" s="5">
        <f t="shared" si="539"/>
        <v>2.729672106139462E-4</v>
      </c>
      <c r="AU316" s="5">
        <f t="shared" si="540"/>
        <v>8.3412309229740684E-5</v>
      </c>
      <c r="AV316" s="5">
        <f t="shared" si="541"/>
        <v>1.9116618389959127E-5</v>
      </c>
      <c r="AW316" s="5">
        <f t="shared" si="542"/>
        <v>7.6372870322836533E-8</v>
      </c>
      <c r="AX316" s="5">
        <f t="shared" si="543"/>
        <v>1.4007458203601654E-4</v>
      </c>
      <c r="AY316" s="5">
        <f t="shared" si="544"/>
        <v>1.1986104165609666E-4</v>
      </c>
      <c r="AZ316" s="5">
        <f t="shared" si="545"/>
        <v>5.1282213725222912E-5</v>
      </c>
      <c r="BA316" s="5">
        <f t="shared" si="546"/>
        <v>1.4627301794495264E-5</v>
      </c>
      <c r="BB316" s="5">
        <f t="shared" si="547"/>
        <v>3.1291252206904558E-6</v>
      </c>
      <c r="BC316" s="5">
        <f t="shared" si="548"/>
        <v>5.3551501346316284E-7</v>
      </c>
      <c r="BD316" s="5">
        <f t="shared" si="549"/>
        <v>9.2645878644621204E-5</v>
      </c>
      <c r="BE316" s="5">
        <f t="shared" si="550"/>
        <v>8.4931153390018356E-5</v>
      </c>
      <c r="BF316" s="5">
        <f t="shared" si="551"/>
        <v>3.8929420939641629E-5</v>
      </c>
      <c r="BG316" s="5">
        <f t="shared" si="552"/>
        <v>1.1895908267695162E-5</v>
      </c>
      <c r="BH316" s="5">
        <f t="shared" si="553"/>
        <v>2.7263306921420805E-6</v>
      </c>
      <c r="BI316" s="5">
        <f t="shared" si="554"/>
        <v>4.9986122123021679E-7</v>
      </c>
      <c r="BJ316" s="8">
        <f t="shared" si="555"/>
        <v>0.3508579230546966</v>
      </c>
      <c r="BK316" s="8">
        <f t="shared" si="556"/>
        <v>0.33186672055185346</v>
      </c>
      <c r="BL316" s="8">
        <f t="shared" si="557"/>
        <v>0.29957082069169783</v>
      </c>
      <c r="BM316" s="8">
        <f t="shared" si="558"/>
        <v>0.26192586798452355</v>
      </c>
      <c r="BN316" s="8">
        <f t="shared" si="559"/>
        <v>0.73799379876003113</v>
      </c>
    </row>
    <row r="317" spans="1:66" x14ac:dyDescent="0.25">
      <c r="A317" t="s">
        <v>301</v>
      </c>
      <c r="B317" t="s">
        <v>385</v>
      </c>
      <c r="C317" t="s">
        <v>343</v>
      </c>
      <c r="D317" s="16"/>
      <c r="E317">
        <f>VLOOKUP(A317,home!$A$2:$E$405,3,FALSE)</f>
        <v>1.3534482758620701</v>
      </c>
      <c r="F317">
        <f>VLOOKUP(B317,home!$B$2:$E$405,3,FALSE)</f>
        <v>1.48</v>
      </c>
      <c r="G317">
        <f>VLOOKUP(C317,away!$B$2:$E$405,4,FALSE)</f>
        <v>0.86</v>
      </c>
      <c r="H317">
        <f>VLOOKUP(A317,away!$A$2:$E$405,3,FALSE)</f>
        <v>1.02586206896552</v>
      </c>
      <c r="I317">
        <f>VLOOKUP(C317,away!$B$2:$E$405,3,FALSE)</f>
        <v>0.62</v>
      </c>
      <c r="J317">
        <f>VLOOKUP(B317,home!$B$2:$E$405,4,FALSE)</f>
        <v>1.17</v>
      </c>
      <c r="K317" s="3">
        <f t="shared" si="504"/>
        <v>1.7226689655172429</v>
      </c>
      <c r="L317" s="3">
        <f t="shared" si="505"/>
        <v>0.74416034482758819</v>
      </c>
      <c r="M317" s="5">
        <f t="shared" si="506"/>
        <v>8.48534769660447E-2</v>
      </c>
      <c r="N317" s="5">
        <f t="shared" si="507"/>
        <v>0.14617445138563739</v>
      </c>
      <c r="O317" s="5">
        <f t="shared" si="508"/>
        <v>6.3144592678871639E-2</v>
      </c>
      <c r="P317" s="5">
        <f t="shared" si="509"/>
        <v>0.10877723014811948</v>
      </c>
      <c r="Q317" s="5">
        <f t="shared" si="510"/>
        <v>0.12590509547677328</v>
      </c>
      <c r="R317" s="5">
        <f t="shared" si="511"/>
        <v>2.3494850930953354E-2</v>
      </c>
      <c r="S317" s="5">
        <f t="shared" si="512"/>
        <v>3.486152312718984E-2</v>
      </c>
      <c r="T317" s="5">
        <f t="shared" si="513"/>
        <v>9.3693579265546043E-2</v>
      </c>
      <c r="U317" s="5">
        <f t="shared" si="514"/>
        <v>4.0473850548207242E-2</v>
      </c>
      <c r="V317" s="5">
        <f t="shared" si="515"/>
        <v>4.9656053654803852E-3</v>
      </c>
      <c r="W317" s="5">
        <f t="shared" si="516"/>
        <v>7.2297600192774272E-2</v>
      </c>
      <c r="X317" s="5">
        <f t="shared" si="517"/>
        <v>5.3801007089662012E-2</v>
      </c>
      <c r="Y317" s="5">
        <f t="shared" si="518"/>
        <v>2.0018287993957194E-2</v>
      </c>
      <c r="Z317" s="5">
        <f t="shared" si="519"/>
        <v>5.8279787901503437E-3</v>
      </c>
      <c r="AA317" s="5">
        <f t="shared" si="520"/>
        <v>1.0039678193484725E-2</v>
      </c>
      <c r="AB317" s="5">
        <f t="shared" si="521"/>
        <v>8.6475210238481787E-3</v>
      </c>
      <c r="AC317" s="5">
        <f t="shared" si="522"/>
        <v>3.9785110830059382E-4</v>
      </c>
      <c r="AD317" s="5">
        <f t="shared" si="523"/>
        <v>3.1136208033366416E-2</v>
      </c>
      <c r="AE317" s="5">
        <f t="shared" si="524"/>
        <v>2.3170331306733478E-2</v>
      </c>
      <c r="AF317" s="5">
        <f t="shared" si="525"/>
        <v>8.6212208674941206E-3</v>
      </c>
      <c r="AG317" s="5">
        <f t="shared" si="526"/>
        <v>2.1385235645297413E-3</v>
      </c>
      <c r="AH317" s="5">
        <f t="shared" si="527"/>
        <v>1.0842376765315374E-3</v>
      </c>
      <c r="AI317" s="5">
        <f t="shared" si="528"/>
        <v>1.8677825966054024E-3</v>
      </c>
      <c r="AJ317" s="5">
        <f t="shared" si="529"/>
        <v>1.6087855567526695E-3</v>
      </c>
      <c r="AK317" s="5">
        <f t="shared" si="530"/>
        <v>9.238016502634012E-4</v>
      </c>
      <c r="AL317" s="5">
        <f t="shared" si="531"/>
        <v>2.0400880727429024E-5</v>
      </c>
      <c r="AM317" s="5">
        <f t="shared" si="532"/>
        <v>1.0727475856593796E-2</v>
      </c>
      <c r="AN317" s="5">
        <f t="shared" si="533"/>
        <v>7.9829621325724666E-3</v>
      </c>
      <c r="AO317" s="5">
        <f t="shared" si="534"/>
        <v>2.9703019266603516E-3</v>
      </c>
      <c r="AP317" s="5">
        <f t="shared" si="535"/>
        <v>7.3679363532853915E-4</v>
      </c>
      <c r="AQ317" s="5">
        <f t="shared" si="536"/>
        <v>1.3707315143321447E-4</v>
      </c>
      <c r="AR317" s="5">
        <f t="shared" si="537"/>
        <v>1.6136933664855443E-4</v>
      </c>
      <c r="AS317" s="5">
        <f t="shared" si="538"/>
        <v>2.7798594823056895E-4</v>
      </c>
      <c r="AT317" s="5">
        <f t="shared" si="539"/>
        <v>2.394388829333421E-4</v>
      </c>
      <c r="AU317" s="5">
        <f t="shared" si="540"/>
        <v>1.3749131092246158E-4</v>
      </c>
      <c r="AV317" s="5">
        <f t="shared" si="541"/>
        <v>5.9213003588601622E-5</v>
      </c>
      <c r="AW317" s="5">
        <f t="shared" si="542"/>
        <v>7.2646512339012639E-7</v>
      </c>
      <c r="AX317" s="5">
        <f t="shared" si="543"/>
        <v>3.0799816227482717E-3</v>
      </c>
      <c r="AY317" s="5">
        <f t="shared" si="544"/>
        <v>2.2920001864469891E-3</v>
      </c>
      <c r="AZ317" s="5">
        <f t="shared" si="545"/>
        <v>8.5280782454564359E-4</v>
      </c>
      <c r="BA317" s="5">
        <f t="shared" si="546"/>
        <v>2.1154192159518386E-4</v>
      </c>
      <c r="BB317" s="5">
        <f t="shared" si="547"/>
        <v>3.9355277329940654E-5</v>
      </c>
      <c r="BC317" s="5">
        <f t="shared" si="548"/>
        <v>5.8573273497268024E-6</v>
      </c>
      <c r="BD317" s="5">
        <f t="shared" si="549"/>
        <v>2.001411020083123E-5</v>
      </c>
      <c r="BE317" s="5">
        <f t="shared" si="550"/>
        <v>3.4477686515414031E-5</v>
      </c>
      <c r="BF317" s="5">
        <f t="shared" si="551"/>
        <v>2.969682028146805E-5</v>
      </c>
      <c r="BG317" s="5">
        <f t="shared" si="552"/>
        <v>1.7052596891142685E-5</v>
      </c>
      <c r="BH317" s="5">
        <f t="shared" si="553"/>
        <v>7.3439948614618305E-6</v>
      </c>
      <c r="BI317" s="5">
        <f t="shared" si="554"/>
        <v>2.5302544061516792E-6</v>
      </c>
      <c r="BJ317" s="8">
        <f t="shared" si="555"/>
        <v>0.60599245603907803</v>
      </c>
      <c r="BK317" s="8">
        <f t="shared" si="556"/>
        <v>0.23616808778230944</v>
      </c>
      <c r="BL317" s="8">
        <f t="shared" si="557"/>
        <v>0.15227171480099821</v>
      </c>
      <c r="BM317" s="8">
        <f t="shared" si="558"/>
        <v>0.44561926610481251</v>
      </c>
      <c r="BN317" s="8">
        <f t="shared" si="559"/>
        <v>0.55234969758639985</v>
      </c>
    </row>
    <row r="318" spans="1:66" x14ac:dyDescent="0.25">
      <c r="A318" t="s">
        <v>301</v>
      </c>
      <c r="B318" t="s">
        <v>334</v>
      </c>
      <c r="C318" t="s">
        <v>312</v>
      </c>
      <c r="D318" s="16"/>
      <c r="E318">
        <f>VLOOKUP(A318,home!$A$2:$E$405,3,FALSE)</f>
        <v>1.3534482758620701</v>
      </c>
      <c r="F318">
        <f>VLOOKUP(B318,home!$B$2:$E$405,3,FALSE)</f>
        <v>0.74</v>
      </c>
      <c r="G318">
        <f>VLOOKUP(C318,away!$B$2:$E$405,4,FALSE)</f>
        <v>0.37</v>
      </c>
      <c r="H318">
        <f>VLOOKUP(A318,away!$A$2:$E$405,3,FALSE)</f>
        <v>1.02586206896552</v>
      </c>
      <c r="I318">
        <f>VLOOKUP(C318,away!$B$2:$E$405,3,FALSE)</f>
        <v>0.49</v>
      </c>
      <c r="J318">
        <f>VLOOKUP(B318,home!$B$2:$E$405,4,FALSE)</f>
        <v>0.97</v>
      </c>
      <c r="K318" s="3">
        <f t="shared" si="504"/>
        <v>0.37057413793103483</v>
      </c>
      <c r="L318" s="3">
        <f t="shared" si="505"/>
        <v>0.48759224137931162</v>
      </c>
      <c r="M318" s="5">
        <f t="shared" si="506"/>
        <v>0.4239387128722934</v>
      </c>
      <c r="N318" s="5">
        <f t="shared" si="507"/>
        <v>0.15710072305824263</v>
      </c>
      <c r="O318" s="5">
        <f t="shared" si="508"/>
        <v>0.20670922721686194</v>
      </c>
      <c r="P318" s="5">
        <f t="shared" si="509"/>
        <v>7.6601093678279011E-2</v>
      </c>
      <c r="Q318" s="5">
        <f t="shared" si="510"/>
        <v>2.9108732507825252E-2</v>
      </c>
      <c r="R318" s="5">
        <f t="shared" si="511"/>
        <v>5.0394907706227551E-2</v>
      </c>
      <c r="S318" s="5">
        <f t="shared" si="512"/>
        <v>3.4602451808146513E-3</v>
      </c>
      <c r="T318" s="5">
        <f t="shared" si="513"/>
        <v>1.4193192127201344E-2</v>
      </c>
      <c r="U318" s="5">
        <f t="shared" si="514"/>
        <v>1.8675049479349341E-2</v>
      </c>
      <c r="V318" s="5">
        <f t="shared" si="515"/>
        <v>6.946983325583836E-5</v>
      </c>
      <c r="W318" s="5">
        <f t="shared" si="516"/>
        <v>3.5956478184508106E-3</v>
      </c>
      <c r="X318" s="5">
        <f t="shared" si="517"/>
        <v>1.7532099790090628E-3</v>
      </c>
      <c r="Y318" s="5">
        <f t="shared" si="518"/>
        <v>4.2742579163680233E-4</v>
      </c>
      <c r="Z318" s="5">
        <f t="shared" si="519"/>
        <v>8.1907220008610119E-3</v>
      </c>
      <c r="AA318" s="5">
        <f t="shared" si="520"/>
        <v>3.0352697445018306E-3</v>
      </c>
      <c r="AB318" s="5">
        <f t="shared" si="521"/>
        <v>5.6239623447845906E-4</v>
      </c>
      <c r="AC318" s="5">
        <f t="shared" si="522"/>
        <v>7.8452749233943041E-7</v>
      </c>
      <c r="AD318" s="5">
        <f t="shared" si="523"/>
        <v>3.3311352265650386E-4</v>
      </c>
      <c r="AE318" s="5">
        <f t="shared" si="524"/>
        <v>1.6242356914584279E-4</v>
      </c>
      <c r="AF318" s="5">
        <f t="shared" si="525"/>
        <v>3.9598236066324545E-5</v>
      </c>
      <c r="AG318" s="5">
        <f t="shared" si="526"/>
        <v>6.4359308927487597E-6</v>
      </c>
      <c r="AH318" s="5">
        <f t="shared" si="527"/>
        <v>9.9843312472866507E-4</v>
      </c>
      <c r="AI318" s="5">
        <f t="shared" si="528"/>
        <v>3.6999349447811448E-4</v>
      </c>
      <c r="AJ318" s="5">
        <f t="shared" si="529"/>
        <v>6.8555010128159172E-5</v>
      </c>
      <c r="AK318" s="5">
        <f t="shared" si="530"/>
        <v>8.4682379263653154E-6</v>
      </c>
      <c r="AL318" s="5">
        <f t="shared" si="531"/>
        <v>5.6702218607698767E-9</v>
      </c>
      <c r="AM318" s="5">
        <f t="shared" si="532"/>
        <v>2.4688651298320836E-5</v>
      </c>
      <c r="AN318" s="5">
        <f t="shared" si="533"/>
        <v>1.2037994823180505E-5</v>
      </c>
      <c r="AO318" s="5">
        <f t="shared" si="534"/>
        <v>2.9348164387735664E-6</v>
      </c>
      <c r="AP318" s="5">
        <f t="shared" si="535"/>
        <v>4.7699790847281747E-7</v>
      </c>
      <c r="AQ318" s="5">
        <f t="shared" si="536"/>
        <v>5.8145119831376195E-8</v>
      </c>
      <c r="AR318" s="5">
        <f t="shared" si="537"/>
        <v>9.7365649030759936E-5</v>
      </c>
      <c r="AS318" s="5">
        <f t="shared" si="538"/>
        <v>3.6081191453669564E-5</v>
      </c>
      <c r="AT318" s="5">
        <f t="shared" si="539"/>
        <v>6.6853782092341093E-6</v>
      </c>
      <c r="AU318" s="5">
        <f t="shared" si="540"/>
        <v>8.2580942220995181E-7</v>
      </c>
      <c r="AV318" s="5">
        <f t="shared" si="541"/>
        <v>7.6505903682694727E-8</v>
      </c>
      <c r="AW318" s="5">
        <f t="shared" si="542"/>
        <v>2.8459642785959596E-11</v>
      </c>
      <c r="AX318" s="5">
        <f t="shared" si="543"/>
        <v>1.524829278592527E-6</v>
      </c>
      <c r="AY318" s="5">
        <f t="shared" si="544"/>
        <v>7.4349492566972891E-7</v>
      </c>
      <c r="AZ318" s="5">
        <f t="shared" si="545"/>
        <v>1.8126117863072388E-7</v>
      </c>
      <c r="BA318" s="5">
        <f t="shared" si="546"/>
        <v>2.9460514787870146E-8</v>
      </c>
      <c r="BB318" s="5">
        <f t="shared" si="547"/>
        <v>3.5911796094014895E-9</v>
      </c>
      <c r="BC318" s="5">
        <f t="shared" si="548"/>
        <v>3.5020626298875065E-10</v>
      </c>
      <c r="BD318" s="5">
        <f t="shared" si="549"/>
        <v>7.9124558407099389E-6</v>
      </c>
      <c r="BE318" s="5">
        <f t="shared" si="550"/>
        <v>2.9321515020884672E-6</v>
      </c>
      <c r="BF318" s="5">
        <f t="shared" si="551"/>
        <v>5.432897575848113E-7</v>
      </c>
      <c r="BG318" s="5">
        <f t="shared" si="552"/>
        <v>6.7109711187917443E-8</v>
      </c>
      <c r="BH318" s="5">
        <f t="shared" si="553"/>
        <v>6.2172808425658083E-9</v>
      </c>
      <c r="BI318" s="5">
        <f t="shared" si="554"/>
        <v>4.6079269770179251E-10</v>
      </c>
      <c r="BJ318" s="8">
        <f t="shared" si="555"/>
        <v>0.20676318213399944</v>
      </c>
      <c r="BK318" s="8">
        <f t="shared" si="556"/>
        <v>0.50407105525728269</v>
      </c>
      <c r="BL318" s="8">
        <f t="shared" si="557"/>
        <v>0.28097479646758511</v>
      </c>
      <c r="BM318" s="8">
        <f t="shared" si="558"/>
        <v>5.6145615353532505E-2</v>
      </c>
      <c r="BN318" s="8">
        <f t="shared" si="559"/>
        <v>0.94385339703972981</v>
      </c>
    </row>
    <row r="319" spans="1:66" x14ac:dyDescent="0.25">
      <c r="A319" t="s">
        <v>303</v>
      </c>
      <c r="B319" t="s">
        <v>354</v>
      </c>
      <c r="C319" t="s">
        <v>357</v>
      </c>
      <c r="D319" s="16"/>
      <c r="E319">
        <f>VLOOKUP(A319,home!$A$2:$E$405,3,FALSE)</f>
        <v>1.29370629370629</v>
      </c>
      <c r="F319">
        <f>VLOOKUP(B319,home!$B$2:$E$405,3,FALSE)</f>
        <v>0.77</v>
      </c>
      <c r="G319">
        <f>VLOOKUP(C319,away!$B$2:$E$405,4,FALSE)</f>
        <v>0.64</v>
      </c>
      <c r="H319">
        <f>VLOOKUP(A319,away!$A$2:$E$405,3,FALSE)</f>
        <v>1.0279720279720299</v>
      </c>
      <c r="I319">
        <f>VLOOKUP(C319,away!$B$2:$E$405,3,FALSE)</f>
        <v>0.77</v>
      </c>
      <c r="J319">
        <f>VLOOKUP(B319,home!$B$2:$E$405,4,FALSE)</f>
        <v>0.16</v>
      </c>
      <c r="K319" s="3">
        <f t="shared" si="504"/>
        <v>0.63753846153845972</v>
      </c>
      <c r="L319" s="3">
        <f t="shared" si="505"/>
        <v>0.1266461538461541</v>
      </c>
      <c r="M319" s="5">
        <f t="shared" si="506"/>
        <v>0.46571351183381315</v>
      </c>
      <c r="N319" s="5">
        <f t="shared" si="507"/>
        <v>0.29691027585220248</v>
      </c>
      <c r="O319" s="5">
        <f t="shared" si="508"/>
        <v>5.8980825067937809E-2</v>
      </c>
      <c r="P319" s="5">
        <f t="shared" si="509"/>
        <v>3.7602544474082088E-2</v>
      </c>
      <c r="Q319" s="5">
        <f t="shared" si="510"/>
        <v>9.464586024088642E-2</v>
      </c>
      <c r="R319" s="5">
        <f t="shared" si="511"/>
        <v>3.7348473227635771E-3</v>
      </c>
      <c r="S319" s="5">
        <f t="shared" si="512"/>
        <v>7.5902422572929383E-4</v>
      </c>
      <c r="T319" s="5">
        <f t="shared" si="513"/>
        <v>1.1986534176968901E-2</v>
      </c>
      <c r="U319" s="5">
        <f t="shared" si="514"/>
        <v>2.381108816235726E-3</v>
      </c>
      <c r="V319" s="5">
        <f t="shared" si="515"/>
        <v>6.8094419708579867E-6</v>
      </c>
      <c r="W319" s="5">
        <f t="shared" si="516"/>
        <v>2.0113458709652934E-2</v>
      </c>
      <c r="X319" s="5">
        <f t="shared" si="517"/>
        <v>2.5472921861209741E-3</v>
      </c>
      <c r="Y319" s="5">
        <f t="shared" si="518"/>
        <v>1.6130237904729154E-4</v>
      </c>
      <c r="Z319" s="5">
        <f t="shared" si="519"/>
        <v>1.5766801621020434E-4</v>
      </c>
      <c r="AA319" s="5">
        <f t="shared" si="520"/>
        <v>1.0051942448847461E-4</v>
      </c>
      <c r="AB319" s="5">
        <f t="shared" si="521"/>
        <v>3.2042499621556735E-5</v>
      </c>
      <c r="AC319" s="5">
        <f t="shared" si="522"/>
        <v>3.4362910089379028E-8</v>
      </c>
      <c r="AD319" s="5">
        <f t="shared" si="523"/>
        <v>3.2057758804923662E-3</v>
      </c>
      <c r="AE319" s="5">
        <f t="shared" si="524"/>
        <v>4.0599918535712634E-4</v>
      </c>
      <c r="AF319" s="5">
        <f t="shared" si="525"/>
        <v>2.5709117645075929E-5</v>
      </c>
      <c r="AG319" s="5">
        <f t="shared" si="526"/>
        <v>1.0853202895090543E-6</v>
      </c>
      <c r="AH319" s="5">
        <f t="shared" si="527"/>
        <v>4.9920119593938607E-6</v>
      </c>
      <c r="AI319" s="5">
        <f t="shared" si="528"/>
        <v>3.1825996245735541E-6</v>
      </c>
      <c r="AJ319" s="5">
        <f t="shared" si="529"/>
        <v>1.0145148341717514E-6</v>
      </c>
      <c r="AK319" s="5">
        <f t="shared" si="530"/>
        <v>2.1559740886193468E-7</v>
      </c>
      <c r="AL319" s="5">
        <f t="shared" si="531"/>
        <v>1.1098092042095174E-10</v>
      </c>
      <c r="AM319" s="5">
        <f t="shared" si="532"/>
        <v>4.0876108457724099E-4</v>
      </c>
      <c r="AN319" s="5">
        <f t="shared" si="533"/>
        <v>5.1768019203690074E-5</v>
      </c>
      <c r="AO319" s="5">
        <f t="shared" si="534"/>
        <v>3.2781102621905966E-6</v>
      </c>
      <c r="AP319" s="5">
        <f t="shared" si="535"/>
        <v>1.383866855300157E-7</v>
      </c>
      <c r="AQ319" s="5">
        <f t="shared" si="536"/>
        <v>4.3815353664734259E-9</v>
      </c>
      <c r="AR319" s="5">
        <f t="shared" si="537"/>
        <v>1.264438229222472E-7</v>
      </c>
      <c r="AS319" s="5">
        <f t="shared" si="538"/>
        <v>8.0612800336890915E-8</v>
      </c>
      <c r="AT319" s="5">
        <f t="shared" si="539"/>
        <v>2.569688035354423E-8</v>
      </c>
      <c r="AU319" s="5">
        <f t="shared" si="540"/>
        <v>5.460916522312153E-9</v>
      </c>
      <c r="AV319" s="5">
        <f t="shared" si="541"/>
        <v>8.7038607955621144E-10</v>
      </c>
      <c r="AW319" s="5">
        <f t="shared" si="542"/>
        <v>2.4891107288201561E-13</v>
      </c>
      <c r="AX319" s="5">
        <f t="shared" si="543"/>
        <v>4.3433485499694391E-5</v>
      </c>
      <c r="AY319" s="5">
        <f t="shared" si="544"/>
        <v>5.5006838866689992E-6</v>
      </c>
      <c r="AZ319" s="5">
        <f t="shared" si="545"/>
        <v>3.4832022888507152E-7</v>
      </c>
      <c r="BA319" s="5">
        <f t="shared" si="546"/>
        <v>1.4704472431702133E-8</v>
      </c>
      <c r="BB319" s="5">
        <f t="shared" si="547"/>
        <v>4.6556621945296973E-10</v>
      </c>
      <c r="BC319" s="5">
        <f t="shared" si="548"/>
        <v>1.1792434210882629E-11</v>
      </c>
      <c r="BD319" s="5">
        <f t="shared" si="549"/>
        <v>2.668937308451134E-9</v>
      </c>
      <c r="BE319" s="5">
        <f t="shared" si="550"/>
        <v>1.7015501855725333E-9</v>
      </c>
      <c r="BF319" s="5">
        <f t="shared" si="551"/>
        <v>5.4240184377019673E-10</v>
      </c>
      <c r="BG319" s="5">
        <f t="shared" si="552"/>
        <v>1.1526734567095841E-10</v>
      </c>
      <c r="BH319" s="5">
        <f t="shared" si="553"/>
        <v>1.8371841556171163E-11</v>
      </c>
      <c r="BI319" s="5">
        <f t="shared" si="554"/>
        <v>2.3425511202699419E-12</v>
      </c>
      <c r="BJ319" s="8">
        <f t="shared" si="555"/>
        <v>0.43051654070237338</v>
      </c>
      <c r="BK319" s="8">
        <f t="shared" si="556"/>
        <v>0.50408742513337301</v>
      </c>
      <c r="BL319" s="8">
        <f t="shared" si="557"/>
        <v>6.5238991988551473E-2</v>
      </c>
      <c r="BM319" s="8">
        <f t="shared" si="558"/>
        <v>4.2407260365184836E-2</v>
      </c>
      <c r="BN319" s="8">
        <f t="shared" si="559"/>
        <v>0.95758786479168534</v>
      </c>
    </row>
    <row r="320" spans="1:66" x14ac:dyDescent="0.25">
      <c r="A320" t="s">
        <v>303</v>
      </c>
      <c r="B320" t="s">
        <v>321</v>
      </c>
      <c r="C320" t="s">
        <v>308</v>
      </c>
      <c r="D320" s="16"/>
      <c r="E320">
        <f>VLOOKUP(A320,home!$A$2:$E$405,3,FALSE)</f>
        <v>1.29370629370629</v>
      </c>
      <c r="F320">
        <f>VLOOKUP(B320,home!$B$2:$E$405,3,FALSE)</f>
        <v>1.29</v>
      </c>
      <c r="G320">
        <f>VLOOKUP(C320,away!$B$2:$E$405,4,FALSE)</f>
        <v>0.77</v>
      </c>
      <c r="H320">
        <f>VLOOKUP(A320,away!$A$2:$E$405,3,FALSE)</f>
        <v>1.0279720279720299</v>
      </c>
      <c r="I320">
        <f>VLOOKUP(C320,away!$B$2:$E$405,3,FALSE)</f>
        <v>1.55</v>
      </c>
      <c r="J320">
        <f>VLOOKUP(B320,home!$B$2:$E$405,4,FALSE)</f>
        <v>0.97</v>
      </c>
      <c r="K320" s="3">
        <f t="shared" si="504"/>
        <v>1.2850384615384578</v>
      </c>
      <c r="L320" s="3">
        <f t="shared" si="505"/>
        <v>1.545555944055947</v>
      </c>
      <c r="M320" s="5">
        <f t="shared" si="506"/>
        <v>5.8977786522171678E-2</v>
      </c>
      <c r="N320" s="5">
        <f t="shared" si="507"/>
        <v>7.578872405739509E-2</v>
      </c>
      <c r="O320" s="5">
        <f t="shared" si="508"/>
        <v>9.115346852660515E-2</v>
      </c>
      <c r="P320" s="5">
        <f t="shared" si="509"/>
        <v>0.11713571295932293</v>
      </c>
      <c r="Q320" s="5">
        <f t="shared" si="510"/>
        <v>4.8695712682338854E-2</v>
      </c>
      <c r="R320" s="5">
        <f t="shared" si="511"/>
        <v>7.0441392551305645E-2</v>
      </c>
      <c r="S320" s="5">
        <f t="shared" si="512"/>
        <v>5.8160775690228761E-2</v>
      </c>
      <c r="T320" s="5">
        <f t="shared" si="513"/>
        <v>7.5261948186229374E-2</v>
      </c>
      <c r="U320" s="5">
        <f t="shared" si="514"/>
        <v>9.0519898712756397E-2</v>
      </c>
      <c r="V320" s="5">
        <f t="shared" si="515"/>
        <v>1.2834783188867006E-2</v>
      </c>
      <c r="W320" s="5">
        <f t="shared" si="516"/>
        <v>2.0858621236277169E-2</v>
      </c>
      <c r="X320" s="5">
        <f t="shared" si="517"/>
        <v>3.2238166036539784E-2</v>
      </c>
      <c r="Y320" s="5">
        <f t="shared" si="518"/>
        <v>2.4912944571618308E-2</v>
      </c>
      <c r="Z320" s="5">
        <f t="shared" si="519"/>
        <v>3.6290370988416254E-2</v>
      </c>
      <c r="AA320" s="5">
        <f t="shared" si="520"/>
        <v>4.6634522503614308E-2</v>
      </c>
      <c r="AB320" s="5">
        <f t="shared" si="521"/>
        <v>2.9963577526312561E-2</v>
      </c>
      <c r="AC320" s="5">
        <f t="shared" si="522"/>
        <v>1.5931967442321343E-3</v>
      </c>
      <c r="AD320" s="5">
        <f t="shared" si="523"/>
        <v>6.7010326358197501E-3</v>
      </c>
      <c r="AE320" s="5">
        <f t="shared" si="524"/>
        <v>1.0356820821604103E-2</v>
      </c>
      <c r="AF320" s="5">
        <f t="shared" si="525"/>
        <v>8.0035229911763102E-3</v>
      </c>
      <c r="AG320" s="5">
        <f t="shared" si="526"/>
        <v>4.1232975108003271E-3</v>
      </c>
      <c r="AH320" s="5">
        <f t="shared" si="527"/>
        <v>1.4022199648285561E-2</v>
      </c>
      <c r="AI320" s="5">
        <f t="shared" si="528"/>
        <v>1.8019065863417984E-2</v>
      </c>
      <c r="AJ320" s="5">
        <f t="shared" si="529"/>
        <v>1.1577596337743395E-2</v>
      </c>
      <c r="AK320" s="5">
        <f t="shared" si="530"/>
        <v>4.9592188620556869E-3</v>
      </c>
      <c r="AL320" s="5">
        <f t="shared" si="531"/>
        <v>1.2656984775103171E-4</v>
      </c>
      <c r="AM320" s="5">
        <f t="shared" si="532"/>
        <v>1.7222169338105618E-3</v>
      </c>
      <c r="AN320" s="5">
        <f t="shared" si="533"/>
        <v>2.6617826190047209E-3</v>
      </c>
      <c r="AO320" s="5">
        <f t="shared" si="534"/>
        <v>2.0569669742937766E-3</v>
      </c>
      <c r="AP320" s="5">
        <f t="shared" si="535"/>
        <v>1.059719177948841E-3</v>
      </c>
      <c r="AQ320" s="5">
        <f t="shared" si="536"/>
        <v>4.0946381862722834E-4</v>
      </c>
      <c r="AR320" s="5">
        <f t="shared" si="537"/>
        <v>4.3344188030293891E-3</v>
      </c>
      <c r="AS320" s="5">
        <f t="shared" si="538"/>
        <v>5.5698948703082505E-3</v>
      </c>
      <c r="AT320" s="5">
        <f t="shared" si="539"/>
        <v>3.5787645675359309E-3</v>
      </c>
      <c r="AU320" s="5">
        <f t="shared" si="540"/>
        <v>1.5329500380249063E-3</v>
      </c>
      <c r="AV320" s="5">
        <f t="shared" si="541"/>
        <v>4.9247493961971115E-4</v>
      </c>
      <c r="AW320" s="5">
        <f t="shared" si="542"/>
        <v>6.9827840793624537E-6</v>
      </c>
      <c r="AX320" s="5">
        <f t="shared" si="543"/>
        <v>3.6885249984323448E-4</v>
      </c>
      <c r="AY320" s="5">
        <f t="shared" si="544"/>
        <v>5.7008217361260625E-4</v>
      </c>
      <c r="AZ320" s="5">
        <f t="shared" si="545"/>
        <v>4.4054694601364908E-4</v>
      </c>
      <c r="BA320" s="5">
        <f t="shared" si="546"/>
        <v>2.2696331701569657E-4</v>
      </c>
      <c r="BB320" s="5">
        <f t="shared" si="547"/>
        <v>8.7696125924066051E-5</v>
      </c>
      <c r="BC320" s="5">
        <f t="shared" si="548"/>
        <v>2.7107853738523802E-5</v>
      </c>
      <c r="BD320" s="5">
        <f t="shared" si="549"/>
        <v>1.1165144575083234E-3</v>
      </c>
      <c r="BE320" s="5">
        <f t="shared" si="550"/>
        <v>1.4347640207619419E-3</v>
      </c>
      <c r="BF320" s="5">
        <f t="shared" si="551"/>
        <v>9.2186347495532884E-4</v>
      </c>
      <c r="BG320" s="5">
        <f t="shared" si="552"/>
        <v>3.9487667386836427E-4</v>
      </c>
      <c r="BH320" s="5">
        <f t="shared" si="553"/>
        <v>1.2685792837130645E-4</v>
      </c>
      <c r="BI320" s="5">
        <f t="shared" si="554"/>
        <v>3.2603463421643907E-5</v>
      </c>
      <c r="BJ320" s="8">
        <f t="shared" si="555"/>
        <v>0.31657218916963198</v>
      </c>
      <c r="BK320" s="8">
        <f t="shared" si="556"/>
        <v>0.24939890712618612</v>
      </c>
      <c r="BL320" s="8">
        <f t="shared" si="557"/>
        <v>0.39682692376950179</v>
      </c>
      <c r="BM320" s="8">
        <f t="shared" si="558"/>
        <v>0.53633249436506381</v>
      </c>
      <c r="BN320" s="8">
        <f t="shared" si="559"/>
        <v>0.46219279729913931</v>
      </c>
    </row>
    <row r="321" spans="1:66" x14ac:dyDescent="0.25">
      <c r="A321" t="s">
        <v>35</v>
      </c>
      <c r="B321" t="s">
        <v>214</v>
      </c>
      <c r="C321" t="s">
        <v>211</v>
      </c>
      <c r="D321" s="16"/>
      <c r="E321">
        <f>VLOOKUP(A321,home!$A$2:$E$405,3,FALSE)</f>
        <v>1.6</v>
      </c>
      <c r="F321">
        <f>VLOOKUP(B321,home!$B$2:$E$405,3,FALSE)</f>
        <v>1.04</v>
      </c>
      <c r="G321">
        <f>VLOOKUP(C321,away!$B$2:$E$405,4,FALSE)</f>
        <v>0.5</v>
      </c>
      <c r="H321">
        <f>VLOOKUP(A321,away!$A$2:$E$405,3,FALSE)</f>
        <v>1.10909090909091</v>
      </c>
      <c r="I321">
        <f>VLOOKUP(C321,away!$B$2:$E$405,3,FALSE)</f>
        <v>0.5</v>
      </c>
      <c r="J321">
        <f>VLOOKUP(B321,home!$B$2:$E$405,4,FALSE)</f>
        <v>1.05</v>
      </c>
      <c r="K321" s="3">
        <f t="shared" si="504"/>
        <v>0.83200000000000007</v>
      </c>
      <c r="L321" s="3">
        <f t="shared" si="505"/>
        <v>0.58227272727272783</v>
      </c>
      <c r="M321" s="5">
        <f t="shared" si="506"/>
        <v>0.24310235088252727</v>
      </c>
      <c r="N321" s="5">
        <f t="shared" si="507"/>
        <v>0.20226115593426269</v>
      </c>
      <c r="O321" s="5">
        <f t="shared" si="508"/>
        <v>0.14155186885478077</v>
      </c>
      <c r="P321" s="5">
        <f t="shared" si="509"/>
        <v>0.11777115488717761</v>
      </c>
      <c r="Q321" s="5">
        <f t="shared" si="510"/>
        <v>8.4140640868653291E-2</v>
      </c>
      <c r="R321" s="5">
        <f t="shared" si="511"/>
        <v>4.1210896364312341E-2</v>
      </c>
      <c r="S321" s="5">
        <f t="shared" si="512"/>
        <v>1.4263585762444875E-2</v>
      </c>
      <c r="T321" s="5">
        <f t="shared" si="513"/>
        <v>4.8992800433065892E-2</v>
      </c>
      <c r="U321" s="5">
        <f t="shared" si="514"/>
        <v>3.428746577510787E-2</v>
      </c>
      <c r="V321" s="5">
        <f t="shared" si="515"/>
        <v>7.6777856550139733E-4</v>
      </c>
      <c r="W321" s="5">
        <f t="shared" si="516"/>
        <v>2.3335004400906516E-2</v>
      </c>
      <c r="X321" s="5">
        <f t="shared" si="517"/>
        <v>1.3587336653436944E-2</v>
      </c>
      <c r="Y321" s="5">
        <f t="shared" si="518"/>
        <v>3.9557677847847127E-3</v>
      </c>
      <c r="Z321" s="5">
        <f t="shared" si="519"/>
        <v>7.9986603398006315E-3</v>
      </c>
      <c r="AA321" s="5">
        <f t="shared" si="520"/>
        <v>6.6548854027141261E-3</v>
      </c>
      <c r="AB321" s="5">
        <f t="shared" si="521"/>
        <v>2.7684323275290763E-3</v>
      </c>
      <c r="AC321" s="5">
        <f t="shared" si="522"/>
        <v>2.3246939002354141E-5</v>
      </c>
      <c r="AD321" s="5">
        <f t="shared" si="523"/>
        <v>4.8536809153885549E-3</v>
      </c>
      <c r="AE321" s="5">
        <f t="shared" si="524"/>
        <v>2.8261660239148841E-3</v>
      </c>
      <c r="AF321" s="5">
        <f t="shared" si="525"/>
        <v>8.2279969923522022E-4</v>
      </c>
      <c r="AG321" s="5">
        <f t="shared" si="526"/>
        <v>1.5969794162429065E-4</v>
      </c>
      <c r="AH321" s="5">
        <f t="shared" si="527"/>
        <v>1.1643504426459789E-3</v>
      </c>
      <c r="AI321" s="5">
        <f t="shared" si="528"/>
        <v>9.6873956828145459E-4</v>
      </c>
      <c r="AJ321" s="5">
        <f t="shared" si="529"/>
        <v>4.0299566040508512E-4</v>
      </c>
      <c r="AK321" s="5">
        <f t="shared" si="530"/>
        <v>1.117641298190103E-4</v>
      </c>
      <c r="AL321" s="5">
        <f t="shared" si="531"/>
        <v>4.5048002933085567E-7</v>
      </c>
      <c r="AM321" s="5">
        <f t="shared" si="532"/>
        <v>8.0765250432065594E-4</v>
      </c>
      <c r="AN321" s="5">
        <f t="shared" si="533"/>
        <v>4.702740263794369E-4</v>
      </c>
      <c r="AO321" s="5">
        <f t="shared" si="534"/>
        <v>1.3691386995274069E-4</v>
      </c>
      <c r="AP321" s="5">
        <f t="shared" si="535"/>
        <v>2.6573737486281975E-5</v>
      </c>
      <c r="AQ321" s="5">
        <f t="shared" si="536"/>
        <v>3.8682906499917309E-6</v>
      </c>
      <c r="AR321" s="5">
        <f t="shared" si="537"/>
        <v>1.3559390154813643E-4</v>
      </c>
      <c r="AS321" s="5">
        <f t="shared" si="538"/>
        <v>1.1281412608804951E-4</v>
      </c>
      <c r="AT321" s="5">
        <f t="shared" si="539"/>
        <v>4.6930676452628598E-5</v>
      </c>
      <c r="AU321" s="5">
        <f t="shared" si="540"/>
        <v>1.3015440936195669E-5</v>
      </c>
      <c r="AV321" s="5">
        <f t="shared" si="541"/>
        <v>2.7072117147286987E-6</v>
      </c>
      <c r="AW321" s="5">
        <f t="shared" si="542"/>
        <v>6.0620961037953486E-9</v>
      </c>
      <c r="AX321" s="5">
        <f t="shared" si="543"/>
        <v>1.1199448059913091E-4</v>
      </c>
      <c r="AY321" s="5">
        <f t="shared" si="544"/>
        <v>6.5211331657948564E-5</v>
      </c>
      <c r="AZ321" s="5">
        <f t="shared" si="545"/>
        <v>1.8985389966780037E-5</v>
      </c>
      <c r="BA321" s="5">
        <f t="shared" si="546"/>
        <v>3.6848915980977657E-6</v>
      </c>
      <c r="BB321" s="5">
        <f t="shared" si="547"/>
        <v>5.3640297013218641E-7</v>
      </c>
      <c r="BC321" s="5">
        <f t="shared" si="548"/>
        <v>6.2466564067211965E-8</v>
      </c>
      <c r="BD321" s="5">
        <f t="shared" si="549"/>
        <v>1.3158771809330524E-5</v>
      </c>
      <c r="BE321" s="5">
        <f t="shared" si="550"/>
        <v>1.0948098145362997E-5</v>
      </c>
      <c r="BF321" s="5">
        <f t="shared" si="551"/>
        <v>4.5544088284710073E-6</v>
      </c>
      <c r="BG321" s="5">
        <f t="shared" si="552"/>
        <v>1.2630893817626263E-6</v>
      </c>
      <c r="BH321" s="5">
        <f t="shared" si="553"/>
        <v>2.6272259140662625E-7</v>
      </c>
      <c r="BI321" s="5">
        <f t="shared" si="554"/>
        <v>4.3717039210062625E-8</v>
      </c>
      <c r="BJ321" s="8">
        <f t="shared" si="555"/>
        <v>0.38658080804741818</v>
      </c>
      <c r="BK321" s="8">
        <f t="shared" si="556"/>
        <v>0.37599377884834079</v>
      </c>
      <c r="BL321" s="8">
        <f t="shared" si="557"/>
        <v>0.22946269069013098</v>
      </c>
      <c r="BM321" s="8">
        <f t="shared" si="558"/>
        <v>0.16993266486441477</v>
      </c>
      <c r="BN321" s="8">
        <f t="shared" si="559"/>
        <v>0.83003806779171385</v>
      </c>
    </row>
    <row r="322" spans="1:66" x14ac:dyDescent="0.25">
      <c r="A322" t="s">
        <v>35</v>
      </c>
      <c r="B322" t="s">
        <v>283</v>
      </c>
      <c r="C322" t="s">
        <v>218</v>
      </c>
      <c r="D322" s="16"/>
      <c r="E322">
        <f>VLOOKUP(A322,home!$A$2:$E$405,3,FALSE)</f>
        <v>1.6</v>
      </c>
      <c r="F322">
        <f>VLOOKUP(B322,home!$B$2:$E$405,3,FALSE)</f>
        <v>0.83</v>
      </c>
      <c r="G322">
        <f>VLOOKUP(C322,away!$B$2:$E$405,4,FALSE)</f>
        <v>0.42</v>
      </c>
      <c r="H322">
        <f>VLOOKUP(A322,away!$A$2:$E$405,3,FALSE)</f>
        <v>1.10909090909091</v>
      </c>
      <c r="I322">
        <f>VLOOKUP(C322,away!$B$2:$E$405,3,FALSE)</f>
        <v>1.25</v>
      </c>
      <c r="J322">
        <f>VLOOKUP(B322,home!$B$2:$E$405,4,FALSE)</f>
        <v>1.95</v>
      </c>
      <c r="K322" s="3">
        <f t="shared" si="504"/>
        <v>0.55776000000000003</v>
      </c>
      <c r="L322" s="3">
        <f t="shared" si="505"/>
        <v>2.7034090909090933</v>
      </c>
      <c r="M322" s="5">
        <f t="shared" si="506"/>
        <v>3.8343544714318306E-2</v>
      </c>
      <c r="N322" s="5">
        <f t="shared" si="507"/>
        <v>2.1386495499858178E-2</v>
      </c>
      <c r="O322" s="5">
        <f t="shared" si="508"/>
        <v>0.10365828735836742</v>
      </c>
      <c r="P322" s="5">
        <f t="shared" si="509"/>
        <v>5.7816446357003018E-2</v>
      </c>
      <c r="Q322" s="5">
        <f t="shared" si="510"/>
        <v>5.9642658650004487E-3</v>
      </c>
      <c r="R322" s="5">
        <f t="shared" si="511"/>
        <v>0.14011537819633882</v>
      </c>
      <c r="S322" s="5">
        <f t="shared" si="512"/>
        <v>2.1794682092237262E-2</v>
      </c>
      <c r="T322" s="5">
        <f t="shared" si="513"/>
        <v>1.6123850560041002E-2</v>
      </c>
      <c r="U322" s="5">
        <f t="shared" si="514"/>
        <v>7.8150753342789953E-2</v>
      </c>
      <c r="V322" s="5">
        <f t="shared" si="515"/>
        <v>3.6514651870555486E-3</v>
      </c>
      <c r="W322" s="5">
        <f t="shared" si="516"/>
        <v>1.1088763096208834E-3</v>
      </c>
      <c r="X322" s="5">
        <f t="shared" si="517"/>
        <v>2.9977462961228228E-3</v>
      </c>
      <c r="Y322" s="5">
        <f t="shared" si="518"/>
        <v>4.0520672945887513E-3</v>
      </c>
      <c r="Z322" s="5">
        <f t="shared" si="519"/>
        <v>0.12626306239738272</v>
      </c>
      <c r="AA322" s="5">
        <f t="shared" si="520"/>
        <v>7.0424485682764187E-2</v>
      </c>
      <c r="AB322" s="5">
        <f t="shared" si="521"/>
        <v>1.9639980567209274E-2</v>
      </c>
      <c r="AC322" s="5">
        <f t="shared" si="522"/>
        <v>3.4411714977838627E-4</v>
      </c>
      <c r="AD322" s="5">
        <f t="shared" si="523"/>
        <v>1.5462171261353599E-4</v>
      </c>
      <c r="AE322" s="5">
        <f t="shared" si="524"/>
        <v>4.1800574353136646E-4</v>
      </c>
      <c r="AF322" s="5">
        <f t="shared" si="525"/>
        <v>5.6502026355745554E-4</v>
      </c>
      <c r="AG322" s="5">
        <f t="shared" si="526"/>
        <v>5.091603056830257E-4</v>
      </c>
      <c r="AH322" s="5">
        <f t="shared" si="527"/>
        <v>8.5335177682776653E-2</v>
      </c>
      <c r="AI322" s="5">
        <f t="shared" si="528"/>
        <v>4.7596548704345508E-2</v>
      </c>
      <c r="AJ322" s="5">
        <f t="shared" si="529"/>
        <v>1.3273725502667874E-2</v>
      </c>
      <c r="AK322" s="5">
        <f t="shared" si="530"/>
        <v>2.4678510454560114E-3</v>
      </c>
      <c r="AL322" s="5">
        <f t="shared" si="531"/>
        <v>2.0755129322467035E-5</v>
      </c>
      <c r="AM322" s="5">
        <f t="shared" si="532"/>
        <v>1.7248361285465173E-5</v>
      </c>
      <c r="AN322" s="5">
        <f t="shared" si="533"/>
        <v>4.6629376702411008E-5</v>
      </c>
      <c r="AO322" s="5">
        <f t="shared" si="534"/>
        <v>6.3029140440361308E-5</v>
      </c>
      <c r="AP322" s="5">
        <f t="shared" si="535"/>
        <v>5.6797850419552905E-5</v>
      </c>
      <c r="AQ322" s="5">
        <f t="shared" si="536"/>
        <v>3.8386956292078553E-5</v>
      </c>
      <c r="AR322" s="5">
        <f t="shared" si="537"/>
        <v>4.6139179024392227E-2</v>
      </c>
      <c r="AS322" s="5">
        <f t="shared" si="538"/>
        <v>2.5734588492645014E-2</v>
      </c>
      <c r="AT322" s="5">
        <f t="shared" si="539"/>
        <v>7.1768620388288412E-3</v>
      </c>
      <c r="AU322" s="5">
        <f t="shared" si="540"/>
        <v>1.3343221902590581E-3</v>
      </c>
      <c r="AV322" s="5">
        <f t="shared" si="541"/>
        <v>1.8605788620972309E-4</v>
      </c>
      <c r="AW322" s="5">
        <f t="shared" si="542"/>
        <v>8.6932481801165508E-7</v>
      </c>
      <c r="AX322" s="5">
        <f t="shared" si="543"/>
        <v>1.6034076650968416E-6</v>
      </c>
      <c r="AY322" s="5">
        <f t="shared" si="544"/>
        <v>4.334666858256125E-6</v>
      </c>
      <c r="AZ322" s="5">
        <f t="shared" si="545"/>
        <v>5.859188895335983E-6</v>
      </c>
      <c r="BA322" s="5">
        <f t="shared" si="546"/>
        <v>5.2799281750016351E-6</v>
      </c>
      <c r="BB322" s="5">
        <f t="shared" si="547"/>
        <v>3.5684514569116204E-6</v>
      </c>
      <c r="BC322" s="5">
        <f t="shared" si="548"/>
        <v>1.9293968218165346E-6</v>
      </c>
      <c r="BD322" s="5">
        <f t="shared" si="549"/>
        <v>2.0788846003604013E-2</v>
      </c>
      <c r="BE322" s="5">
        <f t="shared" si="550"/>
        <v>1.1595186746970175E-2</v>
      </c>
      <c r="BF322" s="5">
        <f t="shared" si="551"/>
        <v>3.2336656799950422E-3</v>
      </c>
      <c r="BG322" s="5">
        <f t="shared" si="552"/>
        <v>6.0120312322467831E-4</v>
      </c>
      <c r="BH322" s="5">
        <f t="shared" si="553"/>
        <v>8.3831763502449148E-5</v>
      </c>
      <c r="BI322" s="5">
        <f t="shared" si="554"/>
        <v>9.35160088222521E-6</v>
      </c>
      <c r="BJ322" s="8">
        <f t="shared" si="555"/>
        <v>5.3524776575629755E-2</v>
      </c>
      <c r="BK322" s="8">
        <f t="shared" si="556"/>
        <v>0.12197534529657325</v>
      </c>
      <c r="BL322" s="8">
        <f t="shared" si="557"/>
        <v>0.67754528263322911</v>
      </c>
      <c r="BM322" s="8">
        <f t="shared" si="558"/>
        <v>0.61202058356988831</v>
      </c>
      <c r="BN322" s="8">
        <f t="shared" si="559"/>
        <v>0.36728441799088618</v>
      </c>
    </row>
    <row r="323" spans="1:66" s="15" customFormat="1" x14ac:dyDescent="0.25">
      <c r="A323" s="15" t="s">
        <v>35</v>
      </c>
      <c r="B323" s="15" t="s">
        <v>475</v>
      </c>
      <c r="C323" s="15" t="s">
        <v>286</v>
      </c>
      <c r="D323" s="23"/>
      <c r="E323" s="15">
        <f>VLOOKUP(A323,home!$A$2:$E$405,3,FALSE)</f>
        <v>1.6</v>
      </c>
      <c r="F323" s="15">
        <f>VLOOKUP(B323,home!$B$2:$E$405,3,FALSE)</f>
        <v>0.42</v>
      </c>
      <c r="G323" s="15">
        <f>VLOOKUP(C323,away!$B$2:$E$405,4,FALSE)</f>
        <v>1.1499999999999999</v>
      </c>
      <c r="H323" s="15">
        <f>VLOOKUP(A323,away!$A$2:$E$405,3,FALSE)</f>
        <v>1.10909090909091</v>
      </c>
      <c r="I323" s="15">
        <f>VLOOKUP(C323,away!$B$2:$E$405,3,FALSE)</f>
        <v>1.04</v>
      </c>
      <c r="J323" s="15">
        <f>VLOOKUP(B323,home!$B$2:$E$405,4,FALSE)</f>
        <v>0.9</v>
      </c>
      <c r="K323" s="20">
        <f t="shared" si="504"/>
        <v>0.77280000000000004</v>
      </c>
      <c r="L323" s="20">
        <f t="shared" si="505"/>
        <v>1.0381090909090918</v>
      </c>
      <c r="M323" s="21">
        <f t="shared" si="506"/>
        <v>0.16350542791988987</v>
      </c>
      <c r="N323" s="21">
        <f t="shared" si="507"/>
        <v>0.12635699469649089</v>
      </c>
      <c r="O323" s="21">
        <f t="shared" si="508"/>
        <v>0.16973647113661888</v>
      </c>
      <c r="P323" s="21">
        <f t="shared" si="509"/>
        <v>0.13117234489437909</v>
      </c>
      <c r="Q323" s="21">
        <f t="shared" si="510"/>
        <v>4.8824342750724066E-2</v>
      </c>
      <c r="R323" s="21">
        <f t="shared" si="511"/>
        <v>8.8102486872876348E-2</v>
      </c>
      <c r="S323" s="21">
        <f t="shared" si="512"/>
        <v>2.6308276556910652E-2</v>
      </c>
      <c r="T323" s="21">
        <f t="shared" si="513"/>
        <v>5.0684994067188065E-2</v>
      </c>
      <c r="U323" s="21">
        <f t="shared" si="514"/>
        <v>6.8085601855358849E-2</v>
      </c>
      <c r="V323" s="21">
        <f t="shared" si="515"/>
        <v>2.3450926030083199E-3</v>
      </c>
      <c r="W323" s="21">
        <f t="shared" si="516"/>
        <v>1.2577150692586523E-2</v>
      </c>
      <c r="X323" s="21">
        <f t="shared" si="517"/>
        <v>1.3056454471707649E-2</v>
      </c>
      <c r="Y323" s="21">
        <f t="shared" si="518"/>
        <v>6.7770120410601863E-3</v>
      </c>
      <c r="Z323" s="21">
        <f t="shared" si="519"/>
        <v>3.0486664184810625E-2</v>
      </c>
      <c r="AA323" s="21">
        <f t="shared" si="520"/>
        <v>2.3560094082021654E-2</v>
      </c>
      <c r="AB323" s="21">
        <f t="shared" si="521"/>
        <v>9.1036203532931653E-3</v>
      </c>
      <c r="AC323" s="21">
        <f t="shared" si="522"/>
        <v>1.1758451219497886E-4</v>
      </c>
      <c r="AD323" s="21">
        <f t="shared" si="523"/>
        <v>2.429905513807716E-3</v>
      </c>
      <c r="AE323" s="21">
        <f t="shared" si="524"/>
        <v>2.5225070039339172E-3</v>
      </c>
      <c r="AF323" s="21">
        <f t="shared" si="525"/>
        <v>1.3093187263328277E-3</v>
      </c>
      <c r="AG323" s="21">
        <f t="shared" si="526"/>
        <v>4.5307189090120734E-4</v>
      </c>
      <c r="AH323" s="21">
        <f t="shared" si="527"/>
        <v>7.9121208104361296E-3</v>
      </c>
      <c r="AI323" s="21">
        <f t="shared" si="528"/>
        <v>6.1144869623050409E-3</v>
      </c>
      <c r="AJ323" s="21">
        <f t="shared" si="529"/>
        <v>2.3626377622346672E-3</v>
      </c>
      <c r="AK323" s="21">
        <f t="shared" si="530"/>
        <v>6.0861548755165049E-4</v>
      </c>
      <c r="AL323" s="21">
        <f t="shared" si="531"/>
        <v>3.7732903143580207E-6</v>
      </c>
      <c r="AM323" s="21">
        <f t="shared" si="532"/>
        <v>3.7556619621412066E-4</v>
      </c>
      <c r="AN323" s="21">
        <f t="shared" si="533"/>
        <v>3.8987868252802636E-4</v>
      </c>
      <c r="AO323" s="21">
        <f t="shared" si="534"/>
        <v>2.0236830234200188E-4</v>
      </c>
      <c r="AP323" s="21">
        <f t="shared" si="535"/>
        <v>7.0026791457690615E-5</v>
      </c>
      <c r="AQ323" s="21">
        <f t="shared" si="536"/>
        <v>1.8173862204855936E-5</v>
      </c>
      <c r="AR323" s="21">
        <f t="shared" si="537"/>
        <v>1.6427289083369519E-3</v>
      </c>
      <c r="AS323" s="21">
        <f t="shared" si="538"/>
        <v>1.2695009003627965E-3</v>
      </c>
      <c r="AT323" s="21">
        <f t="shared" si="539"/>
        <v>4.9053514790018446E-4</v>
      </c>
      <c r="AU323" s="21">
        <f t="shared" si="540"/>
        <v>1.2636185409908756E-4</v>
      </c>
      <c r="AV323" s="21">
        <f t="shared" si="541"/>
        <v>2.4413110211943709E-5</v>
      </c>
      <c r="AW323" s="21">
        <f t="shared" si="542"/>
        <v>8.4086800460514641E-8</v>
      </c>
      <c r="AX323" s="21">
        <f t="shared" si="543"/>
        <v>4.8372926072378732E-5</v>
      </c>
      <c r="AY323" s="21">
        <f t="shared" si="544"/>
        <v>5.0216374309609785E-5</v>
      </c>
      <c r="AZ323" s="21">
        <f t="shared" si="545"/>
        <v>2.6065037341649838E-5</v>
      </c>
      <c r="BA323" s="21">
        <f t="shared" si="546"/>
        <v>9.0194507397505499E-6</v>
      </c>
      <c r="BB323" s="21">
        <f t="shared" si="547"/>
        <v>2.3407934519854438E-6</v>
      </c>
      <c r="BC323" s="21">
        <f t="shared" si="548"/>
        <v>4.8599979248931301E-7</v>
      </c>
      <c r="BD323" s="21">
        <f t="shared" si="549"/>
        <v>2.8422196894062628E-4</v>
      </c>
      <c r="BE323" s="21">
        <f t="shared" si="550"/>
        <v>2.1964673759731601E-4</v>
      </c>
      <c r="BF323" s="21">
        <f t="shared" si="551"/>
        <v>8.4871499407602886E-5</v>
      </c>
      <c r="BG323" s="21">
        <f t="shared" si="552"/>
        <v>2.1862898247398508E-5</v>
      </c>
      <c r="BH323" s="21">
        <f t="shared" si="553"/>
        <v>4.2239119413973909E-6</v>
      </c>
      <c r="BI323" s="21">
        <f t="shared" si="554"/>
        <v>6.5284782966238092E-7</v>
      </c>
      <c r="BJ323" s="22">
        <f t="shared" si="555"/>
        <v>0.26618426627118763</v>
      </c>
      <c r="BK323" s="22">
        <f t="shared" si="556"/>
        <v>0.3235027161510069</v>
      </c>
      <c r="BL323" s="22">
        <f t="shared" si="557"/>
        <v>0.37975515510757141</v>
      </c>
      <c r="BM323" s="22">
        <f t="shared" si="558"/>
        <v>0.27218060115608833</v>
      </c>
      <c r="BN323" s="22">
        <f t="shared" si="559"/>
        <v>0.72769806827097916</v>
      </c>
    </row>
    <row r="324" spans="1:66" x14ac:dyDescent="0.25">
      <c r="A324" t="s">
        <v>72</v>
      </c>
      <c r="B324" t="s">
        <v>89</v>
      </c>
      <c r="C324" t="s">
        <v>78</v>
      </c>
      <c r="D324" s="16"/>
      <c r="E324">
        <f>VLOOKUP(A324,home!$A$2:$E$405,3,FALSE)</f>
        <v>1.4166666666666701</v>
      </c>
      <c r="F324">
        <f>VLOOKUP(B324,home!$B$2:$E$405,3,FALSE)</f>
        <v>0.5</v>
      </c>
      <c r="G324">
        <f>VLOOKUP(C324,away!$B$2:$E$405,4,FALSE)</f>
        <v>1.06</v>
      </c>
      <c r="H324">
        <f>VLOOKUP(A324,away!$A$2:$E$405,3,FALSE)</f>
        <v>1.11666666666667</v>
      </c>
      <c r="I324">
        <f>VLOOKUP(C324,away!$B$2:$E$405,3,FALSE)</f>
        <v>0.97</v>
      </c>
      <c r="J324">
        <f>VLOOKUP(B324,home!$B$2:$E$405,4,FALSE)</f>
        <v>1.1499999999999999</v>
      </c>
      <c r="K324" s="3">
        <f t="shared" ref="K324:K357" si="560">E324*F324*G324</f>
        <v>0.75083333333333513</v>
      </c>
      <c r="L324" s="3">
        <f t="shared" ref="L324:L357" si="561">H324*I324*J324</f>
        <v>1.2456416666666703</v>
      </c>
      <c r="M324" s="5">
        <f t="shared" ref="M324:M357" si="562">_xlfn.POISSON.DIST(0,K324,FALSE) * _xlfn.POISSON.DIST(0,L324,FALSE)</f>
        <v>0.13581318191158662</v>
      </c>
      <c r="N324" s="5">
        <f t="shared" ref="N324:N357" si="563">_xlfn.POISSON.DIST(1,K324,FALSE) * _xlfn.POISSON.DIST(0,L324,FALSE)</f>
        <v>0.10197306408528319</v>
      </c>
      <c r="O324" s="5">
        <f t="shared" ref="O324:O357" si="564">_xlfn.POISSON.DIST(0,K324,FALSE) * _xlfn.POISSON.DIST(1,L324,FALSE)</f>
        <v>0.16917455827165243</v>
      </c>
      <c r="P324" s="5">
        <f t="shared" ref="P324:P357" si="565">_xlfn.POISSON.DIST(1,K324,FALSE) * _xlfn.POISSON.DIST(1,L324,FALSE)</f>
        <v>0.12702189750229931</v>
      </c>
      <c r="Q324" s="5">
        <f t="shared" ref="Q324:Q357" si="566">_xlfn.POISSON.DIST(2,K324,FALSE) * _xlfn.POISSON.DIST(0,L324,FALSE)</f>
        <v>3.8282387808683489E-2</v>
      </c>
      <c r="R324" s="5">
        <f t="shared" ref="R324:R357" si="567">_xlfn.POISSON.DIST(0,K324,FALSE) * _xlfn.POISSON.DIST(2,L324,FALSE)</f>
        <v>0.10536543936154945</v>
      </c>
      <c r="S324" s="5">
        <f t="shared" ref="S324:S357" si="568">_xlfn.POISSON.DIST(2,K324,FALSE) * _xlfn.POISSON.DIST(2,L324,FALSE)</f>
        <v>2.9699919805258889E-2</v>
      </c>
      <c r="T324" s="5">
        <f t="shared" ref="T324:T357" si="569">_xlfn.POISSON.DIST(2,K324,FALSE) * _xlfn.POISSON.DIST(1,L324,FALSE)</f>
        <v>4.7686137353988314E-2</v>
      </c>
      <c r="U324" s="5">
        <f t="shared" ref="U324:U357" si="570">_xlfn.POISSON.DIST(1,K324,FALSE) * _xlfn.POISSON.DIST(2,L324,FALSE)</f>
        <v>7.9111884053963549E-2</v>
      </c>
      <c r="V324" s="5">
        <f t="shared" ref="V324:V357" si="571">_xlfn.POISSON.DIST(3,K324,FALSE) * _xlfn.POISSON.DIST(3,L324,FALSE)</f>
        <v>3.086380305841332E-3</v>
      </c>
      <c r="W324" s="5">
        <f t="shared" ref="W324:W357" si="572">_xlfn.POISSON.DIST(3,K324,FALSE) * _xlfn.POISSON.DIST(0,L324,FALSE)</f>
        <v>9.5812309487844187E-3</v>
      </c>
      <c r="X324" s="5">
        <f t="shared" ref="X324:X357" si="573">_xlfn.POISSON.DIST(3,K324,FALSE) * _xlfn.POISSON.DIST(1,L324,FALSE)</f>
        <v>1.1934780487762106E-2</v>
      </c>
      <c r="Y324" s="5">
        <f t="shared" ref="Y324:Y357" si="574">_xlfn.POISSON.DIST(3,K324,FALSE) * _xlfn.POISSON.DIST(2,L324,FALSE)</f>
        <v>7.4332299290384238E-3</v>
      </c>
      <c r="Z324" s="5">
        <f t="shared" ref="Z324:Z357" si="575">_xlfn.POISSON.DIST(0,K324,FALSE) * _xlfn.POISSON.DIST(3,L324,FALSE)</f>
        <v>4.3749193831795471E-2</v>
      </c>
      <c r="AA324" s="5">
        <f t="shared" ref="AA324:AA357" si="576">_xlfn.POISSON.DIST(1,K324,FALSE) * _xlfn.POISSON.DIST(3,L324,FALSE)</f>
        <v>3.2848353035373173E-2</v>
      </c>
      <c r="AB324" s="5">
        <f t="shared" ref="AB324:AB357" si="577">_xlfn.POISSON.DIST(2,K324,FALSE) * _xlfn.POISSON.DIST(3,L324,FALSE)</f>
        <v>1.233181920202971E-2</v>
      </c>
      <c r="AC324" s="5">
        <f t="shared" ref="AC324:AC357" si="578">_xlfn.POISSON.DIST(4,K324,FALSE) * _xlfn.POISSON.DIST(4,L324,FALSE)</f>
        <v>1.8041229381406186E-4</v>
      </c>
      <c r="AD324" s="5">
        <f t="shared" ref="AD324:AD357" si="579">_xlfn.POISSON.DIST(4,K324,FALSE) * _xlfn.POISSON.DIST(0,L324,FALSE)</f>
        <v>1.7984768926780791E-3</v>
      </c>
      <c r="AE324" s="5">
        <f t="shared" ref="AE324:AE357" si="580">_xlfn.POISSON.DIST(4,K324,FALSE) * _xlfn.POISSON.DIST(1,L324,FALSE)</f>
        <v>2.2402577540570168E-3</v>
      </c>
      <c r="AF324" s="5">
        <f t="shared" ref="AF324:AF357" si="581">_xlfn.POISSON.DIST(4,K324,FALSE) * _xlfn.POISSON.DIST(2,L324,FALSE)</f>
        <v>1.3952792012632571E-3</v>
      </c>
      <c r="AG324" s="5">
        <f t="shared" ref="AG324:AG357" si="582">_xlfn.POISSON.DIST(4,K324,FALSE) * _xlfn.POISSON.DIST(3,L324,FALSE)</f>
        <v>5.7933930324230128E-4</v>
      </c>
      <c r="AH324" s="5">
        <f t="shared" ref="AH324:AH357" si="583">_xlfn.POISSON.DIST(0,K324,FALSE) * _xlfn.POISSON.DIST(4,L324,FALSE)</f>
        <v>1.3623954679990228E-2</v>
      </c>
      <c r="AI324" s="5">
        <f t="shared" ref="AI324:AI357" si="584">_xlfn.POISSON.DIST(1,K324,FALSE) * _xlfn.POISSON.DIST(4,L324,FALSE)</f>
        <v>1.0229319305559353E-2</v>
      </c>
      <c r="AJ324" s="5">
        <f t="shared" ref="AJ324:AJ357" si="585">_xlfn.POISSON.DIST(2,K324,FALSE) * _xlfn.POISSON.DIST(4,L324,FALSE)</f>
        <v>3.8402569559620827E-3</v>
      </c>
      <c r="AK324" s="5">
        <f t="shared" ref="AK324:AK357" si="586">_xlfn.POISSON.DIST(3,K324,FALSE) * _xlfn.POISSON.DIST(4,L324,FALSE)</f>
        <v>9.611309770338459E-4</v>
      </c>
      <c r="AL324" s="5">
        <f t="shared" ref="AL324:AL357" si="587">_xlfn.POISSON.DIST(5,K324,FALSE) * _xlfn.POISSON.DIST(5,L324,FALSE)</f>
        <v>6.7493630796229569E-6</v>
      </c>
      <c r="AM324" s="5">
        <f t="shared" ref="AM324:AM357" si="588">_xlfn.POISSON.DIST(5,K324,FALSE) * _xlfn.POISSON.DIST(0,L324,FALSE)</f>
        <v>2.7007128005049227E-4</v>
      </c>
      <c r="AN324" s="5">
        <f t="shared" ref="AN324:AN357" si="589">_xlfn.POISSON.DIST(5,K324,FALSE) * _xlfn.POISSON.DIST(1,L324,FALSE)</f>
        <v>3.364120394008963E-4</v>
      </c>
      <c r="AO324" s="5">
        <f t="shared" ref="AO324:AO357" si="590">_xlfn.POISSON.DIST(5,K324,FALSE) * _xlfn.POISSON.DIST(2,L324,FALSE)</f>
        <v>2.0952442672303302E-4</v>
      </c>
      <c r="AP324" s="5">
        <f t="shared" ref="AP324:AP357" si="591">_xlfn.POISSON.DIST(5,K324,FALSE) * _xlfn.POISSON.DIST(3,L324,FALSE)</f>
        <v>8.6997452036885822E-5</v>
      </c>
      <c r="AQ324" s="5">
        <f t="shared" ref="AQ324:AQ357" si="592">_xlfn.POISSON.DIST(5,K324,FALSE) * _xlfn.POISSON.DIST(4,L324,FALSE)</f>
        <v>2.7091912787745032E-5</v>
      </c>
      <c r="AR324" s="5">
        <f t="shared" ref="AR324:AR357" si="593">_xlfn.POISSON.DIST(0,K324,FALSE) * _xlfn.POISSON.DIST(5,L324,FALSE)</f>
        <v>3.3941131228348402E-3</v>
      </c>
      <c r="AS324" s="5">
        <f t="shared" ref="AS324:AS357" si="594">_xlfn.POISSON.DIST(1,K324,FALSE) * _xlfn.POISSON.DIST(5,L324,FALSE)</f>
        <v>2.5484132697284985E-3</v>
      </c>
      <c r="AT324" s="5">
        <f t="shared" ref="AT324:AT357" si="595">_xlfn.POISSON.DIST(2,K324,FALSE) * _xlfn.POISSON.DIST(5,L324,FALSE)</f>
        <v>9.567168150105761E-4</v>
      </c>
      <c r="AU324" s="5">
        <f t="shared" ref="AU324:AU357" si="596">_xlfn.POISSON.DIST(3,K324,FALSE) * _xlfn.POISSON.DIST(5,L324,FALSE)</f>
        <v>2.3944495842348089E-4</v>
      </c>
      <c r="AV324" s="5">
        <f t="shared" ref="AV324:AV357" si="597">_xlfn.POISSON.DIST(4,K324,FALSE) * _xlfn.POISSON.DIST(5,L324,FALSE)</f>
        <v>4.4945814070740984E-5</v>
      </c>
      <c r="AW324" s="5">
        <f t="shared" ref="AW324:AW357" si="598">_xlfn.POISSON.DIST(6,K324,FALSE) * _xlfn.POISSON.DIST(6,L324,FALSE)</f>
        <v>1.7534644388359921E-7</v>
      </c>
      <c r="AX324" s="5">
        <f t="shared" ref="AX324:AX357" si="599">_xlfn.POISSON.DIST(6,K324,FALSE) * _xlfn.POISSON.DIST(0,L324,FALSE)</f>
        <v>3.3796419906318619E-5</v>
      </c>
      <c r="AY324" s="5">
        <f t="shared" ref="AY324:AY357" si="600">_xlfn.POISSON.DIST(6,K324,FALSE) * _xlfn.POISSON.DIST(1,L324,FALSE)</f>
        <v>4.2098228819473354E-5</v>
      </c>
      <c r="AZ324" s="5">
        <f t="shared" ref="AZ324:AZ357" si="601">_xlfn.POISSON.DIST(6,K324,FALSE) * _xlfn.POISSON.DIST(2,L324,FALSE)</f>
        <v>2.6219653955201823E-5</v>
      </c>
      <c r="BA324" s="5">
        <f t="shared" ref="BA324:BA357" si="602">_xlfn.POISSON.DIST(6,K324,FALSE) * _xlfn.POISSON.DIST(3,L324,FALSE)</f>
        <v>1.0886764484060316E-5</v>
      </c>
      <c r="BB324" s="5">
        <f t="shared" ref="BB324:BB357" si="603">_xlfn.POISSON.DIST(6,K324,FALSE) * _xlfn.POISSON.DIST(4,L324,FALSE)</f>
        <v>3.3902518641331005E-6</v>
      </c>
      <c r="BC324" s="5">
        <f t="shared" ref="BC324:BC357" si="604">_xlfn.POISSON.DIST(6,K324,FALSE) * _xlfn.POISSON.DIST(5,L324,FALSE)</f>
        <v>8.4460779649170775E-7</v>
      </c>
      <c r="BD324" s="5">
        <f t="shared" ref="BD324:BD357" si="605">_xlfn.POISSON.DIST(0,K324,FALSE) * _xlfn.POISSON.DIST(6,L324,FALSE)</f>
        <v>7.0464145453053495E-4</v>
      </c>
      <c r="BE324" s="5">
        <f t="shared" ref="BE324:BE357" si="606">_xlfn.POISSON.DIST(1,K324,FALSE) * _xlfn.POISSON.DIST(6,L324,FALSE)</f>
        <v>5.2906829211001114E-4</v>
      </c>
      <c r="BF324" s="5">
        <f t="shared" ref="BF324:BF357" si="607">_xlfn.POISSON.DIST(2,K324,FALSE) * _xlfn.POISSON.DIST(6,L324,FALSE)</f>
        <v>1.9862105466296717E-4</v>
      </c>
      <c r="BG324" s="5">
        <f t="shared" ref="BG324:BG357" si="608">_xlfn.POISSON.DIST(3,K324,FALSE) * _xlfn.POISSON.DIST(6,L324,FALSE)</f>
        <v>4.9710436180926071E-5</v>
      </c>
      <c r="BH324" s="5">
        <f t="shared" ref="BH324:BH357" si="609">_xlfn.POISSON.DIST(4,K324,FALSE) * _xlfn.POISSON.DIST(6,L324,FALSE)</f>
        <v>9.3310631247946854E-6</v>
      </c>
      <c r="BI324" s="5">
        <f t="shared" ref="BI324:BI357" si="610">_xlfn.POISSON.DIST(5,K324,FALSE) * _xlfn.POISSON.DIST(6,L324,FALSE)</f>
        <v>1.4012146459066724E-6</v>
      </c>
      <c r="BJ324" s="8">
        <f t="shared" ref="BJ324:BJ357" si="611">SUM(N324,Q324,T324,W324,X324,Y324,AD324,AE324,AF324,AG324,AM324,AN324,AO324,AP324,AQ324,AX324,AY324,AZ324,BA324,BB324,BC324)</f>
        <v>0.2239515168026053</v>
      </c>
      <c r="BK324" s="8">
        <f t="shared" ref="BK324:BK357" si="612">SUM(M324,P324,S324,V324,AC324,AL324,AY324)</f>
        <v>0.29585063941069933</v>
      </c>
      <c r="BL324" s="8">
        <f t="shared" ref="BL324:BL357" si="613">SUM(O324,R324,U324,AA324,AB324,AH324,AI324,AJ324,AK324,AR324,AS324,AT324,AU324,AV324,BD324,BE324,BF324,BG324,BH324,BI324)</f>
        <v>0.43616312333843699</v>
      </c>
      <c r="BM324" s="8">
        <f t="shared" ref="BM324:BM357" si="614">SUM(S324:BI324)</f>
        <v>0.32204202156010692</v>
      </c>
      <c r="BN324" s="8">
        <f t="shared" ref="BN324:BN357" si="615">SUM(M324:R324)</f>
        <v>0.67763052894105447</v>
      </c>
    </row>
    <row r="325" spans="1:66" x14ac:dyDescent="0.25">
      <c r="A325" t="s">
        <v>72</v>
      </c>
      <c r="B325" t="s">
        <v>103</v>
      </c>
      <c r="C325" t="s">
        <v>326</v>
      </c>
      <c r="D325" s="16"/>
      <c r="E325">
        <f>VLOOKUP(A325,home!$A$2:$E$405,3,FALSE)</f>
        <v>1.4166666666666701</v>
      </c>
      <c r="F325">
        <f>VLOOKUP(B325,home!$B$2:$E$405,3,FALSE)</f>
        <v>0.61</v>
      </c>
      <c r="G325">
        <f>VLOOKUP(C325,away!$B$2:$E$405,4,FALSE)</f>
        <v>1.1499999999999999</v>
      </c>
      <c r="H325">
        <f>VLOOKUP(A325,away!$A$2:$E$405,3,FALSE)</f>
        <v>1.11666666666667</v>
      </c>
      <c r="I325">
        <f>VLOOKUP(C325,away!$B$2:$E$405,3,FALSE)</f>
        <v>0.53</v>
      </c>
      <c r="J325">
        <f>VLOOKUP(B325,home!$B$2:$E$405,4,FALSE)</f>
        <v>0.9</v>
      </c>
      <c r="K325" s="3">
        <f t="shared" si="560"/>
        <v>0.99379166666666896</v>
      </c>
      <c r="L325" s="3">
        <f t="shared" si="561"/>
        <v>0.53265000000000162</v>
      </c>
      <c r="M325" s="5">
        <f t="shared" si="562"/>
        <v>0.21730754588504969</v>
      </c>
      <c r="N325" s="5">
        <f t="shared" si="563"/>
        <v>0.21595842820434716</v>
      </c>
      <c r="O325" s="5">
        <f t="shared" si="564"/>
        <v>0.11574886431567206</v>
      </c>
      <c r="P325" s="5">
        <f t="shared" si="565"/>
        <v>0.11503025678304586</v>
      </c>
      <c r="Q325" s="5">
        <f t="shared" si="566"/>
        <v>0.10730884314795616</v>
      </c>
      <c r="R325" s="5">
        <f t="shared" si="567"/>
        <v>3.0826816288871454E-2</v>
      </c>
      <c r="S325" s="5">
        <f t="shared" si="568"/>
        <v>1.5222619078507343E-2</v>
      </c>
      <c r="T325" s="5">
        <f t="shared" si="569"/>
        <v>5.7158055302759025E-2</v>
      </c>
      <c r="U325" s="5">
        <f t="shared" si="570"/>
        <v>3.0635433137744777E-2</v>
      </c>
      <c r="V325" s="5">
        <f t="shared" si="571"/>
        <v>8.9533209431590121E-4</v>
      </c>
      <c r="W325" s="5">
        <f t="shared" si="572"/>
        <v>3.5547544693359849E-2</v>
      </c>
      <c r="X325" s="5">
        <f t="shared" si="573"/>
        <v>1.8934399680918177E-2</v>
      </c>
      <c r="Y325" s="5">
        <f t="shared" si="574"/>
        <v>5.0427039950205485E-3</v>
      </c>
      <c r="Z325" s="5">
        <f t="shared" si="575"/>
        <v>5.4733012320891438E-3</v>
      </c>
      <c r="AA325" s="5">
        <f t="shared" si="576"/>
        <v>5.4393211536066018E-3</v>
      </c>
      <c r="AB325" s="5">
        <f t="shared" si="577"/>
        <v>2.702776017388987E-3</v>
      </c>
      <c r="AC325" s="5">
        <f t="shared" si="578"/>
        <v>2.9621118394612615E-5</v>
      </c>
      <c r="AD325" s="5">
        <f t="shared" si="579"/>
        <v>8.8317134216804941E-3</v>
      </c>
      <c r="AE325" s="5">
        <f t="shared" si="580"/>
        <v>4.7042121540581293E-3</v>
      </c>
      <c r="AF325" s="5">
        <f t="shared" si="581"/>
        <v>1.2528493019295351E-3</v>
      </c>
      <c r="AG325" s="5">
        <f t="shared" si="582"/>
        <v>2.2244339355758963E-4</v>
      </c>
      <c r="AH325" s="5">
        <f t="shared" si="583"/>
        <v>7.2883847531807276E-4</v>
      </c>
      <c r="AI325" s="5">
        <f t="shared" si="584"/>
        <v>7.2431360311714127E-4</v>
      </c>
      <c r="AJ325" s="5">
        <f t="shared" si="585"/>
        <v>3.5990841141556203E-4</v>
      </c>
      <c r="AK325" s="5">
        <f t="shared" si="586"/>
        <v>1.1922466000934154E-4</v>
      </c>
      <c r="AL325" s="5">
        <f t="shared" si="587"/>
        <v>6.2718942248525254E-7</v>
      </c>
      <c r="AM325" s="5">
        <f t="shared" si="588"/>
        <v>1.7553766401708503E-3</v>
      </c>
      <c r="AN325" s="5">
        <f t="shared" si="589"/>
        <v>9.3500136738700621E-4</v>
      </c>
      <c r="AO325" s="5">
        <f t="shared" si="590"/>
        <v>2.4901423916934517E-4</v>
      </c>
      <c r="AP325" s="5">
        <f t="shared" si="591"/>
        <v>4.421247816451737E-5</v>
      </c>
      <c r="AQ325" s="5">
        <f t="shared" si="592"/>
        <v>5.887444123582562E-6</v>
      </c>
      <c r="AR325" s="5">
        <f t="shared" si="593"/>
        <v>7.7643162775634566E-5</v>
      </c>
      <c r="AS325" s="5">
        <f t="shared" si="594"/>
        <v>7.7161128140069345E-5</v>
      </c>
      <c r="AT325" s="5">
        <f t="shared" si="595"/>
        <v>3.834104306809996E-5</v>
      </c>
      <c r="AU325" s="5">
        <f t="shared" si="596"/>
        <v>1.27010030307952E-5</v>
      </c>
      <c r="AV325" s="5">
        <f t="shared" si="597"/>
        <v>3.1555377425780932E-6</v>
      </c>
      <c r="AW325" s="5">
        <f t="shared" si="598"/>
        <v>9.2221781329228922E-9</v>
      </c>
      <c r="AX325" s="5">
        <f t="shared" si="599"/>
        <v>2.9074644614385432E-4</v>
      </c>
      <c r="AY325" s="5">
        <f t="shared" si="600"/>
        <v>1.5486609453852447E-4</v>
      </c>
      <c r="AZ325" s="5">
        <f t="shared" si="601"/>
        <v>4.1244712627972651E-5</v>
      </c>
      <c r="BA325" s="5">
        <f t="shared" si="602"/>
        <v>7.322998727096567E-6</v>
      </c>
      <c r="BB325" s="5">
        <f t="shared" si="603"/>
        <v>9.7514881799699943E-7</v>
      </c>
      <c r="BC325" s="5">
        <f t="shared" si="604"/>
        <v>1.0388260358122073E-7</v>
      </c>
      <c r="BD325" s="5">
        <f t="shared" si="605"/>
        <v>6.8927717754069749E-6</v>
      </c>
      <c r="BE325" s="5">
        <f t="shared" si="606"/>
        <v>6.8499791506346712E-6</v>
      </c>
      <c r="BF325" s="5">
        <f t="shared" si="607"/>
        <v>3.4037260983705817E-6</v>
      </c>
      <c r="BG325" s="5">
        <f t="shared" si="608"/>
        <v>1.1275315440588464E-6</v>
      </c>
      <c r="BH325" s="5">
        <f t="shared" si="609"/>
        <v>2.8013286309737085E-7</v>
      </c>
      <c r="BI325" s="5">
        <f t="shared" si="610"/>
        <v>5.5678740981128422E-8</v>
      </c>
      <c r="BJ325" s="8">
        <f t="shared" si="611"/>
        <v>0.45844594474806094</v>
      </c>
      <c r="BK325" s="8">
        <f t="shared" si="612"/>
        <v>0.34864086824327445</v>
      </c>
      <c r="BL325" s="8">
        <f t="shared" si="613"/>
        <v>0.18751310775807373</v>
      </c>
      <c r="BM325" s="8">
        <f t="shared" si="614"/>
        <v>0.19773761048419553</v>
      </c>
      <c r="BN325" s="8">
        <f t="shared" si="615"/>
        <v>0.80218075462494243</v>
      </c>
    </row>
    <row r="326" spans="1:66" x14ac:dyDescent="0.25">
      <c r="A326" t="s">
        <v>72</v>
      </c>
      <c r="B326" t="s">
        <v>88</v>
      </c>
      <c r="C326" t="s">
        <v>80</v>
      </c>
      <c r="D326" s="16"/>
      <c r="E326">
        <f>VLOOKUP(A326,home!$A$2:$E$405,3,FALSE)</f>
        <v>1.4166666666666701</v>
      </c>
      <c r="F326">
        <f>VLOOKUP(B326,home!$B$2:$E$405,3,FALSE)</f>
        <v>1.06</v>
      </c>
      <c r="G326">
        <f>VLOOKUP(C326,away!$B$2:$E$405,4,FALSE)</f>
        <v>1.01</v>
      </c>
      <c r="H326">
        <f>VLOOKUP(A326,away!$A$2:$E$405,3,FALSE)</f>
        <v>1.11666666666667</v>
      </c>
      <c r="I326">
        <f>VLOOKUP(C326,away!$B$2:$E$405,3,FALSE)</f>
        <v>0.5</v>
      </c>
      <c r="J326">
        <f>VLOOKUP(B326,home!$B$2:$E$405,4,FALSE)</f>
        <v>1.01</v>
      </c>
      <c r="K326" s="3">
        <f t="shared" si="560"/>
        <v>1.5166833333333369</v>
      </c>
      <c r="L326" s="3">
        <f t="shared" si="561"/>
        <v>0.5639166666666684</v>
      </c>
      <c r="M326" s="5">
        <f t="shared" si="562"/>
        <v>0.124855276554204</v>
      </c>
      <c r="N326" s="5">
        <f t="shared" si="563"/>
        <v>0.18936591702848574</v>
      </c>
      <c r="O326" s="5">
        <f t="shared" si="564"/>
        <v>7.0407971370191738E-2</v>
      </c>
      <c r="P326" s="5">
        <f t="shared" si="565"/>
        <v>0.10678659671098056</v>
      </c>
      <c r="Q326" s="5">
        <f t="shared" si="566"/>
        <v>0.14360406512924398</v>
      </c>
      <c r="R326" s="5">
        <f t="shared" si="567"/>
        <v>1.9852114260920376E-2</v>
      </c>
      <c r="S326" s="5">
        <f t="shared" si="568"/>
        <v>2.2833190458240289E-2</v>
      </c>
      <c r="T326" s="5">
        <f t="shared" si="569"/>
        <v>8.098072572746641E-2</v>
      </c>
      <c r="U326" s="5">
        <f t="shared" si="570"/>
        <v>3.010937083096699E-2</v>
      </c>
      <c r="V326" s="5">
        <f t="shared" si="571"/>
        <v>2.1698710951871757E-3</v>
      </c>
      <c r="W326" s="5">
        <f t="shared" si="572"/>
        <v>7.2600630726813123E-2</v>
      </c>
      <c r="X326" s="5">
        <f t="shared" si="573"/>
        <v>4.0940705677362153E-2</v>
      </c>
      <c r="Y326" s="5">
        <f t="shared" si="574"/>
        <v>1.1543573138279608E-2</v>
      </c>
      <c r="Z326" s="5">
        <f t="shared" si="575"/>
        <v>3.7316460334346829E-3</v>
      </c>
      <c r="AA326" s="5">
        <f t="shared" si="576"/>
        <v>5.6597253448098395E-3</v>
      </c>
      <c r="AB326" s="5">
        <f t="shared" si="577"/>
        <v>4.2920055508586805E-3</v>
      </c>
      <c r="AC326" s="5">
        <f t="shared" si="578"/>
        <v>1.1599086756255949E-4</v>
      </c>
      <c r="AD326" s="5">
        <f t="shared" si="579"/>
        <v>2.7528041653211398E-2</v>
      </c>
      <c r="AE326" s="5">
        <f t="shared" si="580"/>
        <v>1.5523521488940173E-2</v>
      </c>
      <c r="AF326" s="5">
        <f t="shared" si="581"/>
        <v>4.3769862464857704E-3</v>
      </c>
      <c r="AG326" s="5">
        <f t="shared" si="582"/>
        <v>8.2275183138803593E-4</v>
      </c>
      <c r="AH326" s="5">
        <f t="shared" si="583"/>
        <v>5.2608434808859529E-4</v>
      </c>
      <c r="AI326" s="5">
        <f t="shared" si="584"/>
        <v>7.9790336267350622E-4</v>
      </c>
      <c r="AJ326" s="5">
        <f t="shared" si="585"/>
        <v>6.0508336588876619E-4</v>
      </c>
      <c r="AK326" s="5">
        <f t="shared" si="586"/>
        <v>3.0590661877357632E-4</v>
      </c>
      <c r="AL326" s="5">
        <f t="shared" si="587"/>
        <v>3.9682007323679249E-6</v>
      </c>
      <c r="AM326" s="5">
        <f t="shared" si="588"/>
        <v>8.3502643949463183E-3</v>
      </c>
      <c r="AN326" s="5">
        <f t="shared" si="589"/>
        <v>4.7088532633834919E-3</v>
      </c>
      <c r="AO326" s="5">
        <f t="shared" si="590"/>
        <v>1.3277004180548414E-3</v>
      </c>
      <c r="AP326" s="5">
        <f t="shared" si="591"/>
        <v>2.495707980271427E-4</v>
      </c>
      <c r="AQ326" s="5">
        <f t="shared" si="592"/>
        <v>3.5184283130201664E-5</v>
      </c>
      <c r="AR326" s="5">
        <f t="shared" si="593"/>
        <v>5.933354639192561E-5</v>
      </c>
      <c r="AS326" s="5">
        <f t="shared" si="594"/>
        <v>8.9990200920193918E-5</v>
      </c>
      <c r="AT326" s="5">
        <f t="shared" si="595"/>
        <v>6.8243318949488244E-5</v>
      </c>
      <c r="AU326" s="5">
        <f t="shared" si="596"/>
        <v>3.4501168154013304E-5</v>
      </c>
      <c r="AV326" s="5">
        <f t="shared" si="597"/>
        <v>1.3081836679930713E-5</v>
      </c>
      <c r="AW326" s="5">
        <f t="shared" si="598"/>
        <v>9.4275962932266112E-8</v>
      </c>
      <c r="AX326" s="5">
        <f t="shared" si="599"/>
        <v>2.1107844727903096E-3</v>
      </c>
      <c r="AY326" s="5">
        <f t="shared" si="600"/>
        <v>1.1903065439476722E-3</v>
      </c>
      <c r="AZ326" s="5">
        <f t="shared" si="601"/>
        <v>3.3561684928724682E-4</v>
      </c>
      <c r="BA326" s="5">
        <f t="shared" si="602"/>
        <v>6.3086644975744605E-5</v>
      </c>
      <c r="BB326" s="5">
        <f t="shared" si="603"/>
        <v>8.8939026364763556E-6</v>
      </c>
      <c r="BC326" s="5">
        <f t="shared" si="604"/>
        <v>1.0030839856839283E-6</v>
      </c>
      <c r="BD326" s="5">
        <f t="shared" si="605"/>
        <v>5.5765292838078004E-6</v>
      </c>
      <c r="BE326" s="5">
        <f t="shared" si="606"/>
        <v>8.457829022596579E-6</v>
      </c>
      <c r="BF326" s="5">
        <f t="shared" si="607"/>
        <v>6.4139241573776123E-6</v>
      </c>
      <c r="BG326" s="5">
        <f t="shared" si="608"/>
        <v>3.2426306235862301E-6</v>
      </c>
      <c r="BH326" s="5">
        <f t="shared" si="609"/>
        <v>1.22951095573738E-6</v>
      </c>
      <c r="BI326" s="5">
        <f t="shared" si="610"/>
        <v>3.7295575494352517E-7</v>
      </c>
      <c r="BJ326" s="8">
        <f t="shared" si="611"/>
        <v>0.60566818330284156</v>
      </c>
      <c r="BK326" s="8">
        <f t="shared" si="612"/>
        <v>0.25795520043085463</v>
      </c>
      <c r="BL326" s="8">
        <f t="shared" si="613"/>
        <v>0.13284660850406568</v>
      </c>
      <c r="BM326" s="8">
        <f t="shared" si="614"/>
        <v>0.34413948494918517</v>
      </c>
      <c r="BN326" s="8">
        <f t="shared" si="615"/>
        <v>0.65487194105402635</v>
      </c>
    </row>
    <row r="327" spans="1:66" x14ac:dyDescent="0.25">
      <c r="A327" t="s">
        <v>72</v>
      </c>
      <c r="B327" t="s">
        <v>86</v>
      </c>
      <c r="C327" t="s">
        <v>68</v>
      </c>
      <c r="D327" s="16"/>
      <c r="E327">
        <f>VLOOKUP(A327,home!$A$2:$E$405,3,FALSE)</f>
        <v>1.4166666666666701</v>
      </c>
      <c r="F327">
        <f>VLOOKUP(B327,home!$B$2:$E$405,3,FALSE)</f>
        <v>0.81</v>
      </c>
      <c r="G327">
        <f>VLOOKUP(C327,away!$B$2:$E$405,4,FALSE)</f>
        <v>0.91</v>
      </c>
      <c r="H327">
        <f>VLOOKUP(A327,away!$A$2:$E$405,3,FALSE)</f>
        <v>1.11666666666667</v>
      </c>
      <c r="I327">
        <f>VLOOKUP(C327,away!$B$2:$E$405,3,FALSE)</f>
        <v>1.71</v>
      </c>
      <c r="J327">
        <f>VLOOKUP(B327,home!$B$2:$E$405,4,FALSE)</f>
        <v>1.02</v>
      </c>
      <c r="K327" s="3">
        <f t="shared" si="560"/>
        <v>1.0442250000000026</v>
      </c>
      <c r="L327" s="3">
        <f t="shared" si="561"/>
        <v>1.9476900000000059</v>
      </c>
      <c r="M327" s="5">
        <f t="shared" si="562"/>
        <v>5.0191228431107279E-2</v>
      </c>
      <c r="N327" s="5">
        <f t="shared" si="563"/>
        <v>5.2410935508473123E-2</v>
      </c>
      <c r="O327" s="5">
        <f t="shared" si="564"/>
        <v>9.7756953702983623E-2</v>
      </c>
      <c r="P327" s="5">
        <f t="shared" si="565"/>
        <v>0.10208025498049832</v>
      </c>
      <c r="Q327" s="5">
        <f t="shared" si="566"/>
        <v>2.736440456566774E-2</v>
      </c>
      <c r="R327" s="5">
        <f t="shared" si="567"/>
        <v>9.52001205788824E-2</v>
      </c>
      <c r="S327" s="5">
        <f t="shared" si="568"/>
        <v>5.1903384229709672E-2</v>
      </c>
      <c r="T327" s="5">
        <f t="shared" si="569"/>
        <v>5.329737712850556E-2</v>
      </c>
      <c r="U327" s="5">
        <f t="shared" si="570"/>
        <v>9.9410345911483719E-2</v>
      </c>
      <c r="V327" s="5">
        <f t="shared" si="571"/>
        <v>1.1729164774482957E-2</v>
      </c>
      <c r="W327" s="5">
        <f t="shared" si="572"/>
        <v>9.5248651191948228E-3</v>
      </c>
      <c r="X327" s="5">
        <f t="shared" si="573"/>
        <v>1.8551484544004623E-2</v>
      </c>
      <c r="Y327" s="5">
        <f t="shared" si="574"/>
        <v>1.8066270465756238E-2</v>
      </c>
      <c r="Z327" s="5">
        <f t="shared" si="575"/>
        <v>6.1806774283428005E-2</v>
      </c>
      <c r="AA327" s="5">
        <f t="shared" si="576"/>
        <v>6.4540178876112755E-2</v>
      </c>
      <c r="AB327" s="5">
        <f t="shared" si="577"/>
        <v>3.3697234143454505E-2</v>
      </c>
      <c r="AC327" s="5">
        <f t="shared" si="578"/>
        <v>1.4909429499854517E-3</v>
      </c>
      <c r="AD327" s="5">
        <f t="shared" si="579"/>
        <v>2.4865255697728095E-3</v>
      </c>
      <c r="AE327" s="5">
        <f t="shared" si="580"/>
        <v>4.8429809869908183E-3</v>
      </c>
      <c r="AF327" s="5">
        <f t="shared" si="581"/>
        <v>4.7163128192760891E-3</v>
      </c>
      <c r="AG327" s="5">
        <f t="shared" si="582"/>
        <v>3.0619717716586239E-3</v>
      </c>
      <c r="AH327" s="5">
        <f t="shared" si="583"/>
        <v>3.0095109051022577E-2</v>
      </c>
      <c r="AI327" s="5">
        <f t="shared" si="584"/>
        <v>3.1426065248804126E-2</v>
      </c>
      <c r="AJ327" s="5">
        <f t="shared" si="585"/>
        <v>1.6407941492216287E-2</v>
      </c>
      <c r="AK327" s="5">
        <f t="shared" si="586"/>
        <v>5.7111942349031986E-3</v>
      </c>
      <c r="AL327" s="5">
        <f t="shared" si="587"/>
        <v>1.2129277664904814E-4</v>
      </c>
      <c r="AM327" s="5">
        <f t="shared" si="588"/>
        <v>5.1929843261920388E-4</v>
      </c>
      <c r="AN327" s="5">
        <f t="shared" si="589"/>
        <v>1.0114323642281002E-3</v>
      </c>
      <c r="AO327" s="5">
        <f t="shared" si="590"/>
        <v>9.8497835074171742E-4</v>
      </c>
      <c r="AP327" s="5">
        <f t="shared" si="591"/>
        <v>6.3947749465204703E-4</v>
      </c>
      <c r="AQ327" s="5">
        <f t="shared" si="592"/>
        <v>3.1137598038971252E-4</v>
      </c>
      <c r="AR327" s="5">
        <f t="shared" si="593"/>
        <v>1.1723188589517262E-2</v>
      </c>
      <c r="AS327" s="5">
        <f t="shared" si="594"/>
        <v>1.2241646604888693E-2</v>
      </c>
      <c r="AT327" s="5">
        <f t="shared" si="595"/>
        <v>6.3915167129949633E-3</v>
      </c>
      <c r="AU327" s="5">
        <f t="shared" si="596"/>
        <v>2.2247271798757277E-3</v>
      </c>
      <c r="AV327" s="5">
        <f t="shared" si="597"/>
        <v>5.8077893485143433E-4</v>
      </c>
      <c r="AW327" s="5">
        <f t="shared" si="598"/>
        <v>6.8524576209469253E-6</v>
      </c>
      <c r="AX327" s="5">
        <f t="shared" si="599"/>
        <v>9.0377400966964877E-5</v>
      </c>
      <c r="AY327" s="5">
        <f t="shared" si="600"/>
        <v>1.7602716008934837E-4</v>
      </c>
      <c r="AZ327" s="5">
        <f t="shared" si="601"/>
        <v>1.7142316971721202E-4</v>
      </c>
      <c r="BA327" s="5">
        <f t="shared" si="602"/>
        <v>1.1129306447550587E-4</v>
      </c>
      <c r="BB327" s="5">
        <f t="shared" si="603"/>
        <v>5.4191097187074703E-5</v>
      </c>
      <c r="BC327" s="5">
        <f t="shared" si="604"/>
        <v>2.1109491616058759E-5</v>
      </c>
      <c r="BD327" s="5">
        <f t="shared" si="605"/>
        <v>3.8055228639861526E-3</v>
      </c>
      <c r="BE327" s="5">
        <f t="shared" si="606"/>
        <v>3.97382211264595E-3</v>
      </c>
      <c r="BF327" s="5">
        <f t="shared" si="607"/>
        <v>2.0747821977888637E-3</v>
      </c>
      <c r="BG327" s="5">
        <f t="shared" si="608"/>
        <v>7.2217981349536058E-4</v>
      </c>
      <c r="BH327" s="5">
        <f t="shared" si="609"/>
        <v>1.8852955393679866E-4</v>
      </c>
      <c r="BI327" s="5">
        <f t="shared" si="610"/>
        <v>3.9373454691930826E-5</v>
      </c>
      <c r="BJ327" s="8">
        <f t="shared" si="611"/>
        <v>0.19841411248598334</v>
      </c>
      <c r="BK327" s="8">
        <f t="shared" si="612"/>
        <v>0.21769229530252207</v>
      </c>
      <c r="BL327" s="8">
        <f t="shared" si="613"/>
        <v>0.51821121125853642</v>
      </c>
      <c r="BM327" s="8">
        <f t="shared" si="614"/>
        <v>0.57095132086038902</v>
      </c>
      <c r="BN327" s="8">
        <f t="shared" si="615"/>
        <v>0.42500389776761249</v>
      </c>
    </row>
    <row r="328" spans="1:66" x14ac:dyDescent="0.25">
      <c r="A328" t="s">
        <v>72</v>
      </c>
      <c r="B328" t="s">
        <v>106</v>
      </c>
      <c r="C328" t="s">
        <v>81</v>
      </c>
      <c r="D328" s="16"/>
      <c r="E328">
        <f>VLOOKUP(A328,home!$A$2:$E$405,3,FALSE)</f>
        <v>1.4166666666666701</v>
      </c>
      <c r="F328">
        <f>VLOOKUP(B328,home!$B$2:$E$405,3,FALSE)</f>
        <v>1.1100000000000001</v>
      </c>
      <c r="G328">
        <f>VLOOKUP(C328,away!$B$2:$E$405,4,FALSE)</f>
        <v>1.5</v>
      </c>
      <c r="H328">
        <f>VLOOKUP(A328,away!$A$2:$E$405,3,FALSE)</f>
        <v>1.11666666666667</v>
      </c>
      <c r="I328">
        <f>VLOOKUP(C328,away!$B$2:$E$405,3,FALSE)</f>
        <v>0.88</v>
      </c>
      <c r="J328">
        <f>VLOOKUP(B328,home!$B$2:$E$405,4,FALSE)</f>
        <v>1.02</v>
      </c>
      <c r="K328" s="3">
        <f t="shared" si="560"/>
        <v>2.3587500000000059</v>
      </c>
      <c r="L328" s="3">
        <f t="shared" si="561"/>
        <v>1.002320000000003</v>
      </c>
      <c r="M328" s="5">
        <f t="shared" si="562"/>
        <v>3.4698112094776232E-2</v>
      </c>
      <c r="N328" s="5">
        <f t="shared" si="563"/>
        <v>8.1844171903553628E-2</v>
      </c>
      <c r="O328" s="5">
        <f t="shared" si="564"/>
        <v>3.4778611714836212E-2</v>
      </c>
      <c r="P328" s="5">
        <f t="shared" si="565"/>
        <v>8.2034050382370119E-2</v>
      </c>
      <c r="Q328" s="5">
        <f t="shared" si="566"/>
        <v>9.652497023875381E-2</v>
      </c>
      <c r="R328" s="5">
        <f t="shared" si="567"/>
        <v>1.7429649047007369E-2</v>
      </c>
      <c r="S328" s="5">
        <f t="shared" si="568"/>
        <v>4.848668281833101E-2</v>
      </c>
      <c r="T328" s="5">
        <f t="shared" si="569"/>
        <v>9.674890816970802E-2</v>
      </c>
      <c r="U328" s="5">
        <f t="shared" si="570"/>
        <v>4.1112184689628725E-2</v>
      </c>
      <c r="V328" s="5">
        <f t="shared" si="571"/>
        <v>1.2737032974680628E-2</v>
      </c>
      <c r="W328" s="5">
        <f t="shared" si="572"/>
        <v>7.5892757850220371E-2</v>
      </c>
      <c r="X328" s="5">
        <f t="shared" si="573"/>
        <v>7.6068829048433109E-2</v>
      </c>
      <c r="Y328" s="5">
        <f t="shared" si="574"/>
        <v>3.8122654365912848E-2</v>
      </c>
      <c r="Z328" s="5">
        <f t="shared" si="575"/>
        <v>5.823361944265493E-3</v>
      </c>
      <c r="AA328" s="5">
        <f t="shared" si="576"/>
        <v>1.3735854986036265E-2</v>
      </c>
      <c r="AB328" s="5">
        <f t="shared" si="577"/>
        <v>1.6199723974156564E-2</v>
      </c>
      <c r="AC328" s="5">
        <f t="shared" si="578"/>
        <v>1.8820735871609648E-3</v>
      </c>
      <c r="AD328" s="5">
        <f t="shared" si="579"/>
        <v>4.4753010644801937E-2</v>
      </c>
      <c r="AE328" s="5">
        <f t="shared" si="580"/>
        <v>4.4856837629498013E-2</v>
      </c>
      <c r="AF328" s="5">
        <f t="shared" si="581"/>
        <v>2.2480452746399288E-2</v>
      </c>
      <c r="AG328" s="5">
        <f t="shared" si="582"/>
        <v>7.5108691322570012E-3</v>
      </c>
      <c r="AH328" s="5">
        <f t="shared" si="583"/>
        <v>1.4592180359940512E-3</v>
      </c>
      <c r="AI328" s="5">
        <f t="shared" si="584"/>
        <v>3.4419305424009772E-3</v>
      </c>
      <c r="AJ328" s="5">
        <f t="shared" si="585"/>
        <v>4.0593268334441629E-3</v>
      </c>
      <c r="AK328" s="5">
        <f t="shared" si="586"/>
        <v>3.1916457227954809E-3</v>
      </c>
      <c r="AL328" s="5">
        <f t="shared" si="587"/>
        <v>1.7798561380027894E-4</v>
      </c>
      <c r="AM328" s="5">
        <f t="shared" si="588"/>
        <v>2.111223277168537E-2</v>
      </c>
      <c r="AN328" s="5">
        <f t="shared" si="589"/>
        <v>2.1161213151715742E-2</v>
      </c>
      <c r="AO328" s="5">
        <f t="shared" si="590"/>
        <v>1.0605153583113891E-2</v>
      </c>
      <c r="AP328" s="5">
        <f t="shared" si="591"/>
        <v>3.5432525131422498E-3</v>
      </c>
      <c r="AQ328" s="5">
        <f t="shared" si="592"/>
        <v>8.8786821474318752E-4</v>
      </c>
      <c r="AR328" s="5">
        <f t="shared" si="593"/>
        <v>2.9252068436751247E-4</v>
      </c>
      <c r="AS328" s="5">
        <f t="shared" si="594"/>
        <v>6.8998316425187179E-4</v>
      </c>
      <c r="AT328" s="5">
        <f t="shared" si="595"/>
        <v>8.1374889433955336E-4</v>
      </c>
      <c r="AU328" s="5">
        <f t="shared" si="596"/>
        <v>6.3981006817447538E-4</v>
      </c>
      <c r="AV328" s="5">
        <f t="shared" si="597"/>
        <v>3.7728799957663692E-4</v>
      </c>
      <c r="AW328" s="5">
        <f t="shared" si="598"/>
        <v>1.1688821034050257E-5</v>
      </c>
      <c r="AX328" s="5">
        <f t="shared" si="599"/>
        <v>8.2997465083688299E-3</v>
      </c>
      <c r="AY328" s="5">
        <f t="shared" si="600"/>
        <v>8.3190019202682708E-3</v>
      </c>
      <c r="AZ328" s="5">
        <f t="shared" si="601"/>
        <v>4.169151002361658E-3</v>
      </c>
      <c r="BA328" s="5">
        <f t="shared" si="602"/>
        <v>1.3929411442290501E-3</v>
      </c>
      <c r="BB328" s="5">
        <f t="shared" si="603"/>
        <v>3.4904319192091639E-4</v>
      </c>
      <c r="BC328" s="5">
        <f t="shared" si="604"/>
        <v>6.997059442523482E-5</v>
      </c>
      <c r="BD328" s="5">
        <f t="shared" si="605"/>
        <v>4.8866555392540974E-5</v>
      </c>
      <c r="BE328" s="5">
        <f t="shared" si="606"/>
        <v>1.1526398753215632E-4</v>
      </c>
      <c r="BF328" s="5">
        <f t="shared" si="607"/>
        <v>1.359394652957372E-4</v>
      </c>
      <c r="BG328" s="5">
        <f t="shared" si="608"/>
        <v>1.0688240458877364E-4</v>
      </c>
      <c r="BH328" s="5">
        <f t="shared" si="609"/>
        <v>6.3027217955942606E-5</v>
      </c>
      <c r="BI328" s="5">
        <f t="shared" si="610"/>
        <v>2.9733090070716007E-5</v>
      </c>
      <c r="BJ328" s="8">
        <f t="shared" si="611"/>
        <v>0.66471303632551226</v>
      </c>
      <c r="BK328" s="8">
        <f t="shared" si="612"/>
        <v>0.18833493939138751</v>
      </c>
      <c r="BL328" s="8">
        <f t="shared" si="613"/>
        <v>0.13872120907784574</v>
      </c>
      <c r="BM328" s="8">
        <f t="shared" si="614"/>
        <v>0.64197566825847929</v>
      </c>
      <c r="BN328" s="8">
        <f t="shared" si="615"/>
        <v>0.34730956538129742</v>
      </c>
    </row>
    <row r="329" spans="1:66" x14ac:dyDescent="0.25">
      <c r="A329" t="s">
        <v>72</v>
      </c>
      <c r="B329" t="s">
        <v>90</v>
      </c>
      <c r="C329" t="s">
        <v>76</v>
      </c>
      <c r="D329" s="16"/>
      <c r="E329">
        <f>VLOOKUP(A329,home!$A$2:$E$405,3,FALSE)</f>
        <v>1.4166666666666701</v>
      </c>
      <c r="F329">
        <f>VLOOKUP(B329,home!$B$2:$E$405,3,FALSE)</f>
        <v>0.88</v>
      </c>
      <c r="G329">
        <f>VLOOKUP(C329,away!$B$2:$E$405,4,FALSE)</f>
        <v>1.1100000000000001</v>
      </c>
      <c r="H329">
        <f>VLOOKUP(A329,away!$A$2:$E$405,3,FALSE)</f>
        <v>1.11666666666667</v>
      </c>
      <c r="I329">
        <f>VLOOKUP(C329,away!$B$2:$E$405,3,FALSE)</f>
        <v>0.71</v>
      </c>
      <c r="J329">
        <f>VLOOKUP(B329,home!$B$2:$E$405,4,FALSE)</f>
        <v>0.45</v>
      </c>
      <c r="K329" s="3">
        <f t="shared" si="560"/>
        <v>1.3838000000000035</v>
      </c>
      <c r="L329" s="3">
        <f t="shared" si="561"/>
        <v>0.35677500000000106</v>
      </c>
      <c r="M329" s="5">
        <f t="shared" si="562"/>
        <v>0.17541950539679699</v>
      </c>
      <c r="N329" s="5">
        <f t="shared" si="563"/>
        <v>0.24274551156808824</v>
      </c>
      <c r="O329" s="5">
        <f t="shared" si="564"/>
        <v>6.2585294037942427E-2</v>
      </c>
      <c r="P329" s="5">
        <f t="shared" si="565"/>
        <v>8.6605529889704921E-2</v>
      </c>
      <c r="Q329" s="5">
        <f t="shared" si="566"/>
        <v>0.1679556194539607</v>
      </c>
      <c r="R329" s="5">
        <f t="shared" si="567"/>
        <v>1.1164434140193488E-2</v>
      </c>
      <c r="S329" s="5">
        <f t="shared" si="568"/>
        <v>1.068940108813796E-2</v>
      </c>
      <c r="T329" s="5">
        <f t="shared" si="569"/>
        <v>5.9922366130687001E-2</v>
      </c>
      <c r="U329" s="5">
        <f t="shared" si="570"/>
        <v>1.5449343963199783E-2</v>
      </c>
      <c r="V329" s="5">
        <f t="shared" si="571"/>
        <v>5.8637926479138288E-4</v>
      </c>
      <c r="W329" s="5">
        <f t="shared" si="572"/>
        <v>7.7472328733463797E-2</v>
      </c>
      <c r="X329" s="5">
        <f t="shared" si="573"/>
        <v>2.7640190083881622E-2</v>
      </c>
      <c r="Y329" s="5">
        <f t="shared" si="574"/>
        <v>4.9306644085884473E-3</v>
      </c>
      <c r="Z329" s="5">
        <f t="shared" si="575"/>
        <v>1.3277303301225145E-3</v>
      </c>
      <c r="AA329" s="5">
        <f t="shared" si="576"/>
        <v>1.8373132308235397E-3</v>
      </c>
      <c r="AB329" s="5">
        <f t="shared" si="577"/>
        <v>1.2712370244068107E-3</v>
      </c>
      <c r="AC329" s="5">
        <f t="shared" si="578"/>
        <v>1.8093657411671953E-5</v>
      </c>
      <c r="AD329" s="5">
        <f t="shared" si="579"/>
        <v>2.6801552125341875E-2</v>
      </c>
      <c r="AE329" s="5">
        <f t="shared" si="580"/>
        <v>9.5621237595188736E-3</v>
      </c>
      <c r="AF329" s="5">
        <f t="shared" si="581"/>
        <v>1.7057633521511783E-3</v>
      </c>
      <c r="AG329" s="5">
        <f t="shared" si="582"/>
        <v>2.0285790665457948E-4</v>
      </c>
      <c r="AH329" s="5">
        <f t="shared" si="583"/>
        <v>1.1842524713236537E-4</v>
      </c>
      <c r="AI329" s="5">
        <f t="shared" si="584"/>
        <v>1.6387685698176759E-4</v>
      </c>
      <c r="AJ329" s="5">
        <f t="shared" si="585"/>
        <v>1.1338639734568529E-4</v>
      </c>
      <c r="AK329" s="5">
        <f t="shared" si="586"/>
        <v>5.2301365548986561E-5</v>
      </c>
      <c r="AL329" s="5">
        <f t="shared" si="587"/>
        <v>3.5731734261502471E-7</v>
      </c>
      <c r="AM329" s="5">
        <f t="shared" si="588"/>
        <v>7.4175975662096327E-3</v>
      </c>
      <c r="AN329" s="5">
        <f t="shared" si="589"/>
        <v>2.6464133716844491E-3</v>
      </c>
      <c r="AO329" s="5">
        <f t="shared" si="590"/>
        <v>4.7208706534136111E-4</v>
      </c>
      <c r="AP329" s="5">
        <f t="shared" si="591"/>
        <v>5.6142954245721536E-5</v>
      </c>
      <c r="AQ329" s="5">
        <f t="shared" si="592"/>
        <v>5.0076006252543396E-6</v>
      </c>
      <c r="AR329" s="5">
        <f t="shared" si="593"/>
        <v>8.4502335091299606E-6</v>
      </c>
      <c r="AS329" s="5">
        <f t="shared" si="594"/>
        <v>1.1693433129934067E-5</v>
      </c>
      <c r="AT329" s="5">
        <f t="shared" si="595"/>
        <v>8.090686382601403E-6</v>
      </c>
      <c r="AU329" s="5">
        <f t="shared" si="596"/>
        <v>3.7319639387479494E-6</v>
      </c>
      <c r="AV329" s="5">
        <f t="shared" si="597"/>
        <v>1.2910729246098568E-6</v>
      </c>
      <c r="AW329" s="5">
        <f t="shared" si="598"/>
        <v>4.9002623938472405E-9</v>
      </c>
      <c r="AX329" s="5">
        <f t="shared" si="599"/>
        <v>1.7107452520201537E-3</v>
      </c>
      <c r="AY329" s="5">
        <f t="shared" si="600"/>
        <v>6.1035113728949203E-4</v>
      </c>
      <c r="AZ329" s="5">
        <f t="shared" si="601"/>
        <v>1.0887901350322959E-4</v>
      </c>
      <c r="BA329" s="5">
        <f t="shared" si="602"/>
        <v>1.2948436680871619E-5</v>
      </c>
      <c r="BB329" s="5">
        <f t="shared" si="603"/>
        <v>1.1549196242044962E-6</v>
      </c>
      <c r="BC329" s="5">
        <f t="shared" si="604"/>
        <v>8.2409289785112122E-8</v>
      </c>
      <c r="BD329" s="5">
        <f t="shared" si="605"/>
        <v>5.0247201003664144E-7</v>
      </c>
      <c r="BE329" s="5">
        <f t="shared" si="606"/>
        <v>6.9532076748870602E-7</v>
      </c>
      <c r="BF329" s="5">
        <f t="shared" si="607"/>
        <v>4.8109243902543696E-7</v>
      </c>
      <c r="BG329" s="5">
        <f t="shared" si="608"/>
        <v>2.2191190570780043E-7</v>
      </c>
      <c r="BH329" s="5">
        <f t="shared" si="609"/>
        <v>7.6770423779613774E-8</v>
      </c>
      <c r="BI329" s="5">
        <f t="shared" si="610"/>
        <v>2.1246982485245951E-8</v>
      </c>
      <c r="BJ329" s="8">
        <f t="shared" si="611"/>
        <v>0.63198038724885064</v>
      </c>
      <c r="BK329" s="8">
        <f t="shared" si="612"/>
        <v>0.27392961775147501</v>
      </c>
      <c r="BL329" s="8">
        <f t="shared" si="613"/>
        <v>9.2790868467988397E-2</v>
      </c>
      <c r="BM329" s="8">
        <f t="shared" si="614"/>
        <v>0.25294236307472262</v>
      </c>
      <c r="BN329" s="8">
        <f t="shared" si="615"/>
        <v>0.74647589448668672</v>
      </c>
    </row>
    <row r="330" spans="1:66" x14ac:dyDescent="0.25">
      <c r="A330" t="s">
        <v>72</v>
      </c>
      <c r="B330" t="s">
        <v>367</v>
      </c>
      <c r="C330" t="s">
        <v>79</v>
      </c>
      <c r="D330" s="16"/>
      <c r="E330">
        <f>VLOOKUP(A330,home!$A$2:$E$405,3,FALSE)</f>
        <v>1.4166666666666701</v>
      </c>
      <c r="F330">
        <f>VLOOKUP(B330,home!$B$2:$E$405,3,FALSE)</f>
        <v>1.24</v>
      </c>
      <c r="G330">
        <f>VLOOKUP(C330,away!$B$2:$E$405,4,FALSE)</f>
        <v>1.21</v>
      </c>
      <c r="H330">
        <f>VLOOKUP(A330,away!$A$2:$E$405,3,FALSE)</f>
        <v>1.11666666666667</v>
      </c>
      <c r="I330">
        <f>VLOOKUP(C330,away!$B$2:$E$405,3,FALSE)</f>
        <v>1.1100000000000001</v>
      </c>
      <c r="J330">
        <f>VLOOKUP(B330,home!$B$2:$E$405,4,FALSE)</f>
        <v>1.46</v>
      </c>
      <c r="K330" s="3">
        <f t="shared" si="560"/>
        <v>2.1255666666666717</v>
      </c>
      <c r="L330" s="3">
        <f t="shared" si="561"/>
        <v>1.8096700000000054</v>
      </c>
      <c r="M330" s="5">
        <f t="shared" si="562"/>
        <v>1.9541074059312026E-2</v>
      </c>
      <c r="N330" s="5">
        <f t="shared" si="563"/>
        <v>4.1535855651338424E-2</v>
      </c>
      <c r="O330" s="5">
        <f t="shared" si="564"/>
        <v>3.5362895492915297E-2</v>
      </c>
      <c r="P330" s="5">
        <f t="shared" si="565"/>
        <v>7.5166191896557821E-2</v>
      </c>
      <c r="Q330" s="5">
        <f t="shared" si="566"/>
        <v>4.4143615121981734E-2</v>
      </c>
      <c r="R330" s="5">
        <f t="shared" si="567"/>
        <v>3.1997585543332117E-2</v>
      </c>
      <c r="S330" s="5">
        <f t="shared" si="568"/>
        <v>7.2283084172870105E-2</v>
      </c>
      <c r="T330" s="5">
        <f t="shared" si="569"/>
        <v>7.9885375977796921E-2</v>
      </c>
      <c r="U330" s="5">
        <f t="shared" si="570"/>
        <v>6.8013001244722121E-2</v>
      </c>
      <c r="V330" s="5">
        <f t="shared" si="571"/>
        <v>3.089358320224336E-2</v>
      </c>
      <c r="W330" s="5">
        <f t="shared" si="572"/>
        <v>3.1276732283149068E-2</v>
      </c>
      <c r="X330" s="5">
        <f t="shared" si="573"/>
        <v>5.6600564110846532E-2</v>
      </c>
      <c r="Y330" s="5">
        <f t="shared" si="574"/>
        <v>5.1214171427237991E-2</v>
      </c>
      <c r="Z330" s="5">
        <f t="shared" si="575"/>
        <v>1.9301690210067342E-2</v>
      </c>
      <c r="AA330" s="5">
        <f t="shared" si="576"/>
        <v>4.1027029320845558E-2</v>
      </c>
      <c r="AB330" s="5">
        <f t="shared" si="577"/>
        <v>4.3602842978372761E-2</v>
      </c>
      <c r="AC330" s="5">
        <f t="shared" si="578"/>
        <v>7.4271538129883083E-3</v>
      </c>
      <c r="AD330" s="5">
        <f t="shared" si="579"/>
        <v>1.6620194895829759E-2</v>
      </c>
      <c r="AE330" s="5">
        <f t="shared" si="580"/>
        <v>3.0077068097136329E-2</v>
      </c>
      <c r="AF330" s="5">
        <f t="shared" si="581"/>
        <v>2.7214783911672438E-2</v>
      </c>
      <c r="AG330" s="5">
        <f t="shared" si="582"/>
        <v>1.6416592667145475E-2</v>
      </c>
      <c r="AH330" s="5">
        <f t="shared" si="583"/>
        <v>8.732422430613165E-3</v>
      </c>
      <c r="AI330" s="5">
        <f t="shared" si="584"/>
        <v>1.8561346037763698E-2</v>
      </c>
      <c r="AJ330" s="5">
        <f t="shared" si="585"/>
        <v>1.9726689213168017E-2</v>
      </c>
      <c r="AK330" s="5">
        <f t="shared" si="586"/>
        <v>1.3976797678400975E-2</v>
      </c>
      <c r="AL330" s="5">
        <f t="shared" si="587"/>
        <v>1.1427639382724608E-3</v>
      </c>
      <c r="AM330" s="5">
        <f t="shared" si="588"/>
        <v>7.0654664528158606E-3</v>
      </c>
      <c r="AN330" s="5">
        <f t="shared" si="589"/>
        <v>1.2786162675667316E-2</v>
      </c>
      <c r="AO330" s="5">
        <f t="shared" si="590"/>
        <v>1.1569367504637473E-2</v>
      </c>
      <c r="AP330" s="5">
        <f t="shared" si="591"/>
        <v>6.9789124307057891E-3</v>
      </c>
      <c r="AQ330" s="5">
        <f t="shared" si="592"/>
        <v>3.157382114618845E-3</v>
      </c>
      <c r="AR330" s="5">
        <f t="shared" si="593"/>
        <v>3.1605605800015561E-3</v>
      </c>
      <c r="AS330" s="5">
        <f t="shared" si="594"/>
        <v>6.7179822168319889E-3</v>
      </c>
      <c r="AT330" s="5">
        <f t="shared" si="595"/>
        <v>7.1397595336787755E-3</v>
      </c>
      <c r="AU330" s="5">
        <f t="shared" si="596"/>
        <v>5.0586782909343951E-3</v>
      </c>
      <c r="AV330" s="5">
        <f t="shared" si="597"/>
        <v>2.6881394881501193E-3</v>
      </c>
      <c r="AW330" s="5">
        <f t="shared" si="598"/>
        <v>1.2210350876531271E-4</v>
      </c>
      <c r="AX330" s="5">
        <f t="shared" si="599"/>
        <v>2.5030199960928323E-3</v>
      </c>
      <c r="AY330" s="5">
        <f t="shared" si="600"/>
        <v>4.5296401963293292E-3</v>
      </c>
      <c r="AZ330" s="5">
        <f t="shared" si="601"/>
        <v>4.0985769870456618E-3</v>
      </c>
      <c r="BA330" s="5">
        <f t="shared" si="602"/>
        <v>2.4723572720489828E-3</v>
      </c>
      <c r="BB330" s="5">
        <f t="shared" si="603"/>
        <v>1.1185376961272238E-3</v>
      </c>
      <c r="BC330" s="5">
        <f t="shared" si="604"/>
        <v>4.0483682251011194E-4</v>
      </c>
      <c r="BD330" s="5">
        <f t="shared" si="605"/>
        <v>9.5326194413523847E-4</v>
      </c>
      <c r="BE330" s="5">
        <f t="shared" si="606"/>
        <v>2.0262218130557294E-3</v>
      </c>
      <c r="BF330" s="5">
        <f t="shared" si="607"/>
        <v>2.153434772552084E-3</v>
      </c>
      <c r="BG330" s="5">
        <f t="shared" si="608"/>
        <v>1.5257563904592117E-3</v>
      </c>
      <c r="BH330" s="5">
        <f t="shared" si="609"/>
        <v>8.107742312534399E-4</v>
      </c>
      <c r="BI330" s="5">
        <f t="shared" si="610"/>
        <v>3.4467093602892163E-4</v>
      </c>
      <c r="BJ330" s="8">
        <f t="shared" si="611"/>
        <v>0.45166921429273421</v>
      </c>
      <c r="BK330" s="8">
        <f t="shared" si="612"/>
        <v>0.21098349127857341</v>
      </c>
      <c r="BL330" s="8">
        <f t="shared" si="613"/>
        <v>0.31357985013721523</v>
      </c>
      <c r="BM330" s="8">
        <f t="shared" si="614"/>
        <v>0.74337949146558857</v>
      </c>
      <c r="BN330" s="8">
        <f t="shared" si="615"/>
        <v>0.24774721776543743</v>
      </c>
    </row>
    <row r="331" spans="1:66" x14ac:dyDescent="0.25">
      <c r="A331" t="s">
        <v>91</v>
      </c>
      <c r="B331" t="s">
        <v>94</v>
      </c>
      <c r="C331" t="s">
        <v>113</v>
      </c>
      <c r="D331" s="16"/>
      <c r="E331">
        <f>VLOOKUP(A331,home!$A$2:$E$405,3,FALSE)</f>
        <v>1.53296703296703</v>
      </c>
      <c r="F331">
        <f>VLOOKUP(B331,home!$B$2:$E$405,3,FALSE)</f>
        <v>0.98</v>
      </c>
      <c r="G331">
        <f>VLOOKUP(C331,away!$B$2:$E$405,4,FALSE)</f>
        <v>1.63</v>
      </c>
      <c r="H331">
        <f>VLOOKUP(A331,away!$A$2:$E$405,3,FALSE)</f>
        <v>1.2527472527472501</v>
      </c>
      <c r="I331">
        <f>VLOOKUP(C331,away!$B$2:$E$405,3,FALSE)</f>
        <v>0.16</v>
      </c>
      <c r="J331">
        <f>VLOOKUP(B331,home!$B$2:$E$405,4,FALSE)</f>
        <v>1.06</v>
      </c>
      <c r="K331" s="3">
        <f t="shared" si="560"/>
        <v>2.4487615384615333</v>
      </c>
      <c r="L331" s="3">
        <f t="shared" si="561"/>
        <v>0.21246593406593361</v>
      </c>
      <c r="M331" s="5">
        <f t="shared" si="562"/>
        <v>6.9862414897665981E-2</v>
      </c>
      <c r="N331" s="5">
        <f t="shared" si="563"/>
        <v>0.17107639458544652</v>
      </c>
      <c r="O331" s="5">
        <f t="shared" si="564"/>
        <v>1.4843383237334402E-2</v>
      </c>
      <c r="P331" s="5">
        <f t="shared" si="565"/>
        <v>3.6347905972229123E-2</v>
      </c>
      <c r="Q331" s="5">
        <f t="shared" si="566"/>
        <v>0.20946264759975522</v>
      </c>
      <c r="R331" s="5">
        <f t="shared" si="567"/>
        <v>1.5768566421094376E-3</v>
      </c>
      <c r="S331" s="5">
        <f t="shared" si="568"/>
        <v>4.7277576594698719E-3</v>
      </c>
      <c r="T331" s="5">
        <f t="shared" si="569"/>
        <v>4.4503677074205487E-2</v>
      </c>
      <c r="U331" s="5">
        <f t="shared" si="570"/>
        <v>3.8613458968651941E-3</v>
      </c>
      <c r="V331" s="5">
        <f t="shared" si="571"/>
        <v>2.7330558071828758E-4</v>
      </c>
      <c r="W331" s="5">
        <f t="shared" si="572"/>
        <v>0.17097469172886751</v>
      </c>
      <c r="X331" s="5">
        <f t="shared" si="573"/>
        <v>3.6326297579808896E-2</v>
      </c>
      <c r="Y331" s="5">
        <f t="shared" si="574"/>
        <v>3.8590503732255804E-3</v>
      </c>
      <c r="Z331" s="5">
        <f t="shared" si="575"/>
        <v>1.1167610645128443E-4</v>
      </c>
      <c r="AA331" s="5">
        <f t="shared" si="576"/>
        <v>2.7346815424304121E-4</v>
      </c>
      <c r="AB331" s="5">
        <f t="shared" si="577"/>
        <v>3.3482914905221288E-4</v>
      </c>
      <c r="AC331" s="5">
        <f t="shared" si="578"/>
        <v>8.8871870198242315E-6</v>
      </c>
      <c r="AD331" s="5">
        <f t="shared" si="579"/>
        <v>0.104669062288992</v>
      </c>
      <c r="AE331" s="5">
        <f t="shared" si="580"/>
        <v>2.2238610087036075E-2</v>
      </c>
      <c r="AF331" s="5">
        <f t="shared" si="581"/>
        <v>2.3624735322351066E-3</v>
      </c>
      <c r="AG331" s="5">
        <f t="shared" si="582"/>
        <v>1.6731504857745916E-4</v>
      </c>
      <c r="AH331" s="5">
        <f t="shared" si="583"/>
        <v>5.931842067504696E-6</v>
      </c>
      <c r="AI331" s="5">
        <f t="shared" si="584"/>
        <v>1.4525666707133642E-5</v>
      </c>
      <c r="AJ331" s="5">
        <f t="shared" si="585"/>
        <v>1.7784946976470033E-5</v>
      </c>
      <c r="AK331" s="5">
        <f t="shared" si="586"/>
        <v>1.4517031373185849E-5</v>
      </c>
      <c r="AL331" s="5">
        <f t="shared" si="587"/>
        <v>1.8495246041944574E-7</v>
      </c>
      <c r="AM331" s="5">
        <f t="shared" si="588"/>
        <v>5.126191480002365E-2</v>
      </c>
      <c r="AN331" s="5">
        <f t="shared" si="589"/>
        <v>1.0891410609995334E-2</v>
      </c>
      <c r="AO331" s="5">
        <f t="shared" si="590"/>
        <v>1.1570268642741393E-3</v>
      </c>
      <c r="AP331" s="5">
        <f t="shared" si="591"/>
        <v>8.1942931152461068E-5</v>
      </c>
      <c r="AQ331" s="5">
        <f t="shared" si="592"/>
        <v>4.3525203518520339E-6</v>
      </c>
      <c r="AR331" s="5">
        <f t="shared" si="593"/>
        <v>2.5206287312079694E-7</v>
      </c>
      <c r="AS331" s="5">
        <f t="shared" si="594"/>
        <v>6.1724186897231699E-7</v>
      </c>
      <c r="AT331" s="5">
        <f t="shared" si="595"/>
        <v>7.5573907433376178E-7</v>
      </c>
      <c r="AU331" s="5">
        <f t="shared" si="596"/>
        <v>6.1687492611367909E-7</v>
      </c>
      <c r="AV331" s="5">
        <f t="shared" si="597"/>
        <v>3.7764489827711939E-7</v>
      </c>
      <c r="AW331" s="5">
        <f t="shared" si="598"/>
        <v>2.6729658773309839E-9</v>
      </c>
      <c r="AX331" s="5">
        <f t="shared" si="599"/>
        <v>2.0921367558364979E-2</v>
      </c>
      <c r="AY331" s="5">
        <f t="shared" si="600"/>
        <v>4.4450779002247372E-3</v>
      </c>
      <c r="AZ331" s="5">
        <f t="shared" si="601"/>
        <v>4.7221381403354383E-4</v>
      </c>
      <c r="BA331" s="5">
        <f t="shared" si="602"/>
        <v>3.3443116359157991E-5</v>
      </c>
      <c r="BB331" s="5">
        <f t="shared" si="603"/>
        <v>1.776380738831052E-6</v>
      </c>
      <c r="BC331" s="5">
        <f t="shared" si="604"/>
        <v>7.5484078586494581E-8</v>
      </c>
      <c r="BD331" s="5">
        <f t="shared" si="605"/>
        <v>8.9257956301588357E-9</v>
      </c>
      <c r="BE331" s="5">
        <f t="shared" si="606"/>
        <v>2.185714503930098E-8</v>
      </c>
      <c r="BF331" s="5">
        <f t="shared" si="607"/>
        <v>2.6761468056407779E-8</v>
      </c>
      <c r="BG331" s="5">
        <f t="shared" si="608"/>
        <v>2.1844151229766096E-8</v>
      </c>
      <c r="BH331" s="5">
        <f t="shared" si="609"/>
        <v>1.3372779342947106E-8</v>
      </c>
      <c r="BI331" s="5">
        <f t="shared" si="610"/>
        <v>6.5493495434683571E-9</v>
      </c>
      <c r="BJ331" s="8">
        <f t="shared" si="611"/>
        <v>0.85491082187774681</v>
      </c>
      <c r="BK331" s="8">
        <f t="shared" si="612"/>
        <v>0.11566553414978824</v>
      </c>
      <c r="BL331" s="8">
        <f t="shared" si="613"/>
        <v>2.0945361441058238E-2</v>
      </c>
      <c r="BM331" s="8">
        <f t="shared" si="614"/>
        <v>0.48401871541324532</v>
      </c>
      <c r="BN331" s="8">
        <f t="shared" si="615"/>
        <v>0.50316960293454072</v>
      </c>
    </row>
    <row r="332" spans="1:66" x14ac:dyDescent="0.25">
      <c r="A332" t="s">
        <v>91</v>
      </c>
      <c r="B332" t="s">
        <v>92</v>
      </c>
      <c r="C332" t="s">
        <v>95</v>
      </c>
      <c r="D332" s="16"/>
      <c r="E332">
        <f>VLOOKUP(A332,home!$A$2:$E$405,3,FALSE)</f>
        <v>1.53296703296703</v>
      </c>
      <c r="F332">
        <f>VLOOKUP(B332,home!$B$2:$E$405,3,FALSE)</f>
        <v>0.93</v>
      </c>
      <c r="G332">
        <f>VLOOKUP(C332,away!$B$2:$E$405,4,FALSE)</f>
        <v>0.82</v>
      </c>
      <c r="H332">
        <f>VLOOKUP(A332,away!$A$2:$E$405,3,FALSE)</f>
        <v>1.2527472527472501</v>
      </c>
      <c r="I332">
        <f>VLOOKUP(C332,away!$B$2:$E$405,3,FALSE)</f>
        <v>0.65</v>
      </c>
      <c r="J332">
        <f>VLOOKUP(B332,home!$B$2:$E$405,4,FALSE)</f>
        <v>1.25</v>
      </c>
      <c r="K332" s="3">
        <f t="shared" si="560"/>
        <v>1.169040659340657</v>
      </c>
      <c r="L332" s="3">
        <f t="shared" si="561"/>
        <v>1.0178571428571408</v>
      </c>
      <c r="M332" s="5">
        <f t="shared" si="562"/>
        <v>0.11226447558897645</v>
      </c>
      <c r="N332" s="5">
        <f t="shared" si="563"/>
        <v>0.13124173656307014</v>
      </c>
      <c r="O332" s="5">
        <f t="shared" si="564"/>
        <v>0.11426919836735079</v>
      </c>
      <c r="P332" s="5">
        <f t="shared" si="565"/>
        <v>0.13358533900169611</v>
      </c>
      <c r="Q332" s="5">
        <f t="shared" si="566"/>
        <v>7.6713463122352193E-2</v>
      </c>
      <c r="R332" s="5">
        <f t="shared" si="567"/>
        <v>5.8154859883383765E-2</v>
      </c>
      <c r="S332" s="5">
        <f t="shared" si="568"/>
        <v>3.9738845931843306E-2</v>
      </c>
      <c r="T332" s="5">
        <f t="shared" si="569"/>
        <v>7.8083346392394032E-2</v>
      </c>
      <c r="U332" s="5">
        <f t="shared" si="570"/>
        <v>6.798539574193449E-2</v>
      </c>
      <c r="V332" s="5">
        <f t="shared" si="571"/>
        <v>5.2539893234665284E-3</v>
      </c>
      <c r="W332" s="5">
        <f t="shared" si="572"/>
        <v>2.9893719169619921E-2</v>
      </c>
      <c r="X332" s="5">
        <f t="shared" si="573"/>
        <v>3.0427535583363068E-2</v>
      </c>
      <c r="Y332" s="5">
        <f t="shared" si="574"/>
        <v>1.5485442216532959E-2</v>
      </c>
      <c r="Z332" s="5">
        <f t="shared" si="575"/>
        <v>1.9731113174719452E-2</v>
      </c>
      <c r="AA332" s="5">
        <f t="shared" si="576"/>
        <v>2.3066473555299154E-2</v>
      </c>
      <c r="AB332" s="5">
        <f t="shared" si="577"/>
        <v>1.348282272687538E-2</v>
      </c>
      <c r="AC332" s="5">
        <f t="shared" si="578"/>
        <v>3.9073799904444417E-4</v>
      </c>
      <c r="AD332" s="5">
        <f t="shared" si="579"/>
        <v>8.7367432920492268E-3</v>
      </c>
      <c r="AE332" s="5">
        <f t="shared" si="580"/>
        <v>8.8927565651215155E-3</v>
      </c>
      <c r="AF332" s="5">
        <f t="shared" si="581"/>
        <v>4.5257778947493327E-3</v>
      </c>
      <c r="AG332" s="5">
        <f t="shared" si="582"/>
        <v>1.5355317857185205E-3</v>
      </c>
      <c r="AH332" s="5">
        <f t="shared" si="583"/>
        <v>5.020863620352708E-3</v>
      </c>
      <c r="AI332" s="5">
        <f t="shared" si="584"/>
        <v>5.8695937171966478E-3</v>
      </c>
      <c r="AJ332" s="5">
        <f t="shared" si="585"/>
        <v>3.430896854606675E-3</v>
      </c>
      <c r="AK332" s="5">
        <f t="shared" si="586"/>
        <v>1.3369526403463909E-3</v>
      </c>
      <c r="AL332" s="5">
        <f t="shared" si="587"/>
        <v>1.8597821898460581E-5</v>
      </c>
      <c r="AM332" s="5">
        <f t="shared" si="588"/>
        <v>2.0427216277254575E-3</v>
      </c>
      <c r="AN332" s="5">
        <f t="shared" si="589"/>
        <v>2.0791987996491221E-3</v>
      </c>
      <c r="AO332" s="5">
        <f t="shared" si="590"/>
        <v>1.0581636748214259E-3</v>
      </c>
      <c r="AP332" s="5">
        <f t="shared" si="591"/>
        <v>3.5901981824298305E-4</v>
      </c>
      <c r="AQ332" s="5">
        <f t="shared" si="592"/>
        <v>9.1357721606473183E-5</v>
      </c>
      <c r="AR332" s="5">
        <f t="shared" si="593"/>
        <v>1.0221043798575137E-3</v>
      </c>
      <c r="AS332" s="5">
        <f t="shared" si="594"/>
        <v>1.1948815781436012E-3</v>
      </c>
      <c r="AT332" s="5">
        <f t="shared" si="595"/>
        <v>6.9843257397350037E-4</v>
      </c>
      <c r="AU332" s="5">
        <f t="shared" si="596"/>
        <v>2.7216535892765766E-4</v>
      </c>
      <c r="AV332" s="5">
        <f t="shared" si="597"/>
        <v>7.9543092662618851E-5</v>
      </c>
      <c r="AW332" s="5">
        <f t="shared" si="598"/>
        <v>6.1471813915930325E-7</v>
      </c>
      <c r="AX332" s="5">
        <f t="shared" si="599"/>
        <v>3.9800410642093145E-4</v>
      </c>
      <c r="AY332" s="5">
        <f t="shared" si="600"/>
        <v>4.0511132260701867E-4</v>
      </c>
      <c r="AZ332" s="5">
        <f t="shared" si="601"/>
        <v>2.0617272668392871E-4</v>
      </c>
      <c r="BA332" s="5">
        <f t="shared" si="602"/>
        <v>6.9951460839189951E-5</v>
      </c>
      <c r="BB332" s="5">
        <f t="shared" si="603"/>
        <v>1.7800148517115265E-5</v>
      </c>
      <c r="BC332" s="5">
        <f t="shared" si="604"/>
        <v>3.6236016624127441E-6</v>
      </c>
      <c r="BD332" s="5">
        <f t="shared" si="605"/>
        <v>1.7339270729725638E-4</v>
      </c>
      <c r="BE332" s="5">
        <f t="shared" si="606"/>
        <v>2.0270312486364613E-4</v>
      </c>
      <c r="BF332" s="5">
        <f t="shared" si="607"/>
        <v>1.1848409737050425E-4</v>
      </c>
      <c r="BG332" s="5">
        <f t="shared" si="608"/>
        <v>4.6170909103798955E-5</v>
      </c>
      <c r="BH332" s="5">
        <f t="shared" si="609"/>
        <v>1.3493917505265666E-5</v>
      </c>
      <c r="BI332" s="5">
        <f t="shared" si="610"/>
        <v>3.1549876434888405E-6</v>
      </c>
      <c r="BJ332" s="8">
        <f t="shared" si="611"/>
        <v>0.39226717759374696</v>
      </c>
      <c r="BK332" s="8">
        <f t="shared" si="612"/>
        <v>0.29165709698953229</v>
      </c>
      <c r="BL332" s="8">
        <f t="shared" si="613"/>
        <v>0.29644158383469493</v>
      </c>
      <c r="BM332" s="8">
        <f t="shared" si="614"/>
        <v>0.37346340246139625</v>
      </c>
      <c r="BN332" s="8">
        <f t="shared" si="615"/>
        <v>0.62622907252682947</v>
      </c>
    </row>
    <row r="333" spans="1:66" x14ac:dyDescent="0.25">
      <c r="A333" t="s">
        <v>91</v>
      </c>
      <c r="B333" t="s">
        <v>98</v>
      </c>
      <c r="C333" t="s">
        <v>93</v>
      </c>
      <c r="D333" s="16"/>
      <c r="E333">
        <f>VLOOKUP(A333,home!$A$2:$E$405,3,FALSE)</f>
        <v>1.53296703296703</v>
      </c>
      <c r="F333">
        <f>VLOOKUP(B333,home!$B$2:$E$405,3,FALSE)</f>
        <v>0.98</v>
      </c>
      <c r="G333">
        <f>VLOOKUP(C333,away!$B$2:$E$405,4,FALSE)</f>
        <v>1.3</v>
      </c>
      <c r="H333">
        <f>VLOOKUP(A333,away!$A$2:$E$405,3,FALSE)</f>
        <v>1.2527472527472501</v>
      </c>
      <c r="I333">
        <f>VLOOKUP(C333,away!$B$2:$E$405,3,FALSE)</f>
        <v>1.03</v>
      </c>
      <c r="J333">
        <f>VLOOKUP(B333,home!$B$2:$E$405,4,FALSE)</f>
        <v>1.1000000000000001</v>
      </c>
      <c r="K333" s="3">
        <f t="shared" si="560"/>
        <v>1.9529999999999961</v>
      </c>
      <c r="L333" s="3">
        <f t="shared" si="561"/>
        <v>1.4193626373626345</v>
      </c>
      <c r="M333" s="5">
        <f t="shared" si="562"/>
        <v>3.4308483008280606E-2</v>
      </c>
      <c r="N333" s="5">
        <f t="shared" si="563"/>
        <v>6.7004467315171887E-2</v>
      </c>
      <c r="O333" s="5">
        <f t="shared" si="564"/>
        <v>4.8696178926544292E-2</v>
      </c>
      <c r="P333" s="5">
        <f t="shared" si="565"/>
        <v>9.5103637443540806E-2</v>
      </c>
      <c r="Q333" s="5">
        <f t="shared" si="566"/>
        <v>6.5429862333265226E-2</v>
      </c>
      <c r="R333" s="5">
        <f t="shared" si="567"/>
        <v>3.4558768475331333E-2</v>
      </c>
      <c r="S333" s="5">
        <f t="shared" si="568"/>
        <v>6.5907182873762266E-2</v>
      </c>
      <c r="T333" s="5">
        <f t="shared" si="569"/>
        <v>9.286870196361742E-2</v>
      </c>
      <c r="U333" s="5">
        <f t="shared" si="570"/>
        <v>6.7493274832321953E-2</v>
      </c>
      <c r="V333" s="5">
        <f t="shared" si="571"/>
        <v>2.0299523860351252E-2</v>
      </c>
      <c r="W333" s="5">
        <f t="shared" si="572"/>
        <v>4.2594840378955577E-2</v>
      </c>
      <c r="X333" s="5">
        <f t="shared" si="573"/>
        <v>6.0457524978314817E-2</v>
      </c>
      <c r="Y333" s="5">
        <f t="shared" si="574"/>
        <v>4.2905576050819148E-2</v>
      </c>
      <c r="Z333" s="5">
        <f t="shared" si="575"/>
        <v>1.6350474922383652E-2</v>
      </c>
      <c r="AA333" s="5">
        <f t="shared" si="576"/>
        <v>3.1932477523415208E-2</v>
      </c>
      <c r="AB333" s="5">
        <f t="shared" si="577"/>
        <v>3.1182064301614892E-2</v>
      </c>
      <c r="AC333" s="5">
        <f t="shared" si="578"/>
        <v>3.5169118323910551E-3</v>
      </c>
      <c r="AD333" s="5">
        <f t="shared" si="579"/>
        <v>2.0796930815025032E-2</v>
      </c>
      <c r="AE333" s="5">
        <f t="shared" si="580"/>
        <v>2.9518386570662171E-2</v>
      </c>
      <c r="AF333" s="5">
        <f t="shared" si="581"/>
        <v>2.0948647506812419E-2</v>
      </c>
      <c r="AG333" s="5">
        <f t="shared" si="582"/>
        <v>9.9112425248164861E-3</v>
      </c>
      <c r="AH333" s="5">
        <f t="shared" si="583"/>
        <v>5.801813301991518E-3</v>
      </c>
      <c r="AI333" s="5">
        <f t="shared" si="584"/>
        <v>1.1330941378789412E-2</v>
      </c>
      <c r="AJ333" s="5">
        <f t="shared" si="585"/>
        <v>1.106466425638784E-2</v>
      </c>
      <c r="AK333" s="5">
        <f t="shared" si="586"/>
        <v>7.2030964309084686E-3</v>
      </c>
      <c r="AL333" s="5">
        <f t="shared" si="587"/>
        <v>3.899573265864196E-4</v>
      </c>
      <c r="AM333" s="5">
        <f t="shared" si="588"/>
        <v>8.1232811763487598E-3</v>
      </c>
      <c r="AN333" s="5">
        <f t="shared" si="589"/>
        <v>1.1529881794500619E-2</v>
      </c>
      <c r="AO333" s="5">
        <f t="shared" si="590"/>
        <v>8.1825417161609133E-3</v>
      </c>
      <c r="AP333" s="5">
        <f t="shared" si="591"/>
        <v>3.8713313301933111E-3</v>
      </c>
      <c r="AQ333" s="5">
        <f t="shared" si="592"/>
        <v>1.3737057617319432E-3</v>
      </c>
      <c r="AR333" s="5">
        <f t="shared" si="593"/>
        <v>1.6469754059600594E-3</v>
      </c>
      <c r="AS333" s="5">
        <f t="shared" si="594"/>
        <v>3.2165429678399893E-3</v>
      </c>
      <c r="AT333" s="5">
        <f t="shared" si="595"/>
        <v>3.1409542080957438E-3</v>
      </c>
      <c r="AU333" s="5">
        <f t="shared" si="596"/>
        <v>2.0447611894703248E-3</v>
      </c>
      <c r="AV333" s="5">
        <f t="shared" si="597"/>
        <v>9.9835465075888484E-4</v>
      </c>
      <c r="AW333" s="5">
        <f t="shared" si="598"/>
        <v>3.002687912910006E-5</v>
      </c>
      <c r="AX333" s="5">
        <f t="shared" si="599"/>
        <v>2.6441280229015148E-3</v>
      </c>
      <c r="AY333" s="5">
        <f t="shared" si="600"/>
        <v>3.7529765241099424E-3</v>
      </c>
      <c r="AZ333" s="5">
        <f t="shared" si="601"/>
        <v>2.6634173286103711E-3</v>
      </c>
      <c r="BA333" s="5">
        <f t="shared" si="602"/>
        <v>1.2601183479779197E-3</v>
      </c>
      <c r="BB333" s="5">
        <f t="shared" si="603"/>
        <v>4.4714122544374643E-4</v>
      </c>
      <c r="BC333" s="5">
        <f t="shared" si="604"/>
        <v>1.2693110980387925E-4</v>
      </c>
      <c r="BD333" s="5">
        <f t="shared" si="605"/>
        <v>3.8960922597914454E-4</v>
      </c>
      <c r="BE333" s="5">
        <f t="shared" si="606"/>
        <v>7.6090681833726774E-4</v>
      </c>
      <c r="BF333" s="5">
        <f t="shared" si="607"/>
        <v>7.4302550810634055E-4</v>
      </c>
      <c r="BG333" s="5">
        <f t="shared" si="608"/>
        <v>4.8370960577722675E-4</v>
      </c>
      <c r="BH333" s="5">
        <f t="shared" si="609"/>
        <v>2.3617121502073063E-4</v>
      </c>
      <c r="BI333" s="5">
        <f t="shared" si="610"/>
        <v>9.2248476587097195E-5</v>
      </c>
      <c r="BJ333" s="8">
        <f t="shared" si="611"/>
        <v>0.49641163477524303</v>
      </c>
      <c r="BK333" s="8">
        <f t="shared" si="612"/>
        <v>0.22327867286902234</v>
      </c>
      <c r="BL333" s="8">
        <f t="shared" si="613"/>
        <v>0.26301653869923769</v>
      </c>
      <c r="BM333" s="8">
        <f t="shared" si="614"/>
        <v>0.65023297411877212</v>
      </c>
      <c r="BN333" s="8">
        <f t="shared" si="615"/>
        <v>0.3451013975021342</v>
      </c>
    </row>
    <row r="334" spans="1:66" x14ac:dyDescent="0.25">
      <c r="A334" t="s">
        <v>91</v>
      </c>
      <c r="B334" t="s">
        <v>118</v>
      </c>
      <c r="C334" t="s">
        <v>99</v>
      </c>
      <c r="D334" s="16"/>
      <c r="E334">
        <f>VLOOKUP(A334,home!$A$2:$E$405,3,FALSE)</f>
        <v>1.53296703296703</v>
      </c>
      <c r="F334">
        <f>VLOOKUP(B334,home!$B$2:$E$405,3,FALSE)</f>
        <v>0.9</v>
      </c>
      <c r="G334">
        <f>VLOOKUP(C334,away!$B$2:$E$405,4,FALSE)</f>
        <v>0.93</v>
      </c>
      <c r="H334">
        <f>VLOOKUP(A334,away!$A$2:$E$405,3,FALSE)</f>
        <v>1.2527472527472501</v>
      </c>
      <c r="I334">
        <f>VLOOKUP(C334,away!$B$2:$E$405,3,FALSE)</f>
        <v>1.03</v>
      </c>
      <c r="J334">
        <f>VLOOKUP(B334,home!$B$2:$E$405,4,FALSE)</f>
        <v>1</v>
      </c>
      <c r="K334" s="3">
        <f t="shared" si="560"/>
        <v>1.2830934065934041</v>
      </c>
      <c r="L334" s="3">
        <f t="shared" si="561"/>
        <v>1.2903296703296676</v>
      </c>
      <c r="M334" s="5">
        <f t="shared" si="562"/>
        <v>7.6274006254305277E-2</v>
      </c>
      <c r="N334" s="5">
        <f t="shared" si="563"/>
        <v>9.7866674519363164E-2</v>
      </c>
      <c r="O334" s="5">
        <f t="shared" si="564"/>
        <v>9.8418613344840727E-2</v>
      </c>
      <c r="P334" s="5">
        <f t="shared" si="565"/>
        <v>0.12628027386883076</v>
      </c>
      <c r="Q334" s="5">
        <f t="shared" si="566"/>
        <v>6.2786042400508793E-2</v>
      </c>
      <c r="R334" s="5">
        <f t="shared" si="567"/>
        <v>6.3496228455775683E-2</v>
      </c>
      <c r="S334" s="5">
        <f t="shared" si="568"/>
        <v>5.2267831308148931E-2</v>
      </c>
      <c r="T334" s="5">
        <f t="shared" si="569"/>
        <v>8.1014693391953038E-2</v>
      </c>
      <c r="U334" s="5">
        <f t="shared" si="570"/>
        <v>8.1471592075154253E-2</v>
      </c>
      <c r="V334" s="5">
        <f t="shared" si="571"/>
        <v>9.615036303188421E-3</v>
      </c>
      <c r="W334" s="5">
        <f t="shared" si="572"/>
        <v>2.6853452343395586E-2</v>
      </c>
      <c r="X334" s="5">
        <f t="shared" si="573"/>
        <v>3.4649806309467061E-2</v>
      </c>
      <c r="Y334" s="5">
        <f t="shared" si="574"/>
        <v>2.2354836576140739E-2</v>
      </c>
      <c r="Z334" s="5">
        <f t="shared" si="575"/>
        <v>2.7310355843506086E-2</v>
      </c>
      <c r="AA334" s="5">
        <f t="shared" si="576"/>
        <v>3.5041737514522303E-2</v>
      </c>
      <c r="AB334" s="5">
        <f t="shared" si="577"/>
        <v>2.2480911180230156E-2</v>
      </c>
      <c r="AC334" s="5">
        <f t="shared" si="578"/>
        <v>9.9492398955119878E-4</v>
      </c>
      <c r="AD334" s="5">
        <f t="shared" si="579"/>
        <v>8.613871911520259E-3</v>
      </c>
      <c r="AE334" s="5">
        <f t="shared" si="580"/>
        <v>1.111473450385392E-2</v>
      </c>
      <c r="AF334" s="5">
        <f t="shared" si="581"/>
        <v>7.1708358540798055E-3</v>
      </c>
      <c r="AG334" s="5">
        <f t="shared" si="582"/>
        <v>3.0842474211943173E-3</v>
      </c>
      <c r="AH334" s="5">
        <f t="shared" si="583"/>
        <v>8.8098406130342893E-3</v>
      </c>
      <c r="AI334" s="5">
        <f t="shared" si="584"/>
        <v>1.130384840372309E-2</v>
      </c>
      <c r="AJ334" s="5">
        <f t="shared" si="585"/>
        <v>7.2519466779742362E-3</v>
      </c>
      <c r="AK334" s="5">
        <f t="shared" si="586"/>
        <v>3.1016416558252284E-3</v>
      </c>
      <c r="AL334" s="5">
        <f t="shared" si="587"/>
        <v>6.5888383237823342E-5</v>
      </c>
      <c r="AM334" s="5">
        <f t="shared" si="588"/>
        <v>2.2104804509823538E-3</v>
      </c>
      <c r="AN334" s="5">
        <f t="shared" si="589"/>
        <v>2.8522485115862355E-3</v>
      </c>
      <c r="AO334" s="5">
        <f t="shared" si="590"/>
        <v>1.8401704408266763E-3</v>
      </c>
      <c r="AP334" s="5">
        <f t="shared" si="591"/>
        <v>7.9147550608742786E-4</v>
      </c>
      <c r="AQ334" s="5">
        <f t="shared" si="592"/>
        <v>2.5531608221094964E-4</v>
      </c>
      <c r="AR334" s="5">
        <f t="shared" si="593"/>
        <v>2.2735197467746884E-3</v>
      </c>
      <c r="AS334" s="5">
        <f t="shared" si="594"/>
        <v>2.9171381968465084E-3</v>
      </c>
      <c r="AT334" s="5">
        <f t="shared" si="595"/>
        <v>1.8714803932477634E-3</v>
      </c>
      <c r="AU334" s="5">
        <f t="shared" si="596"/>
        <v>8.0042805104834562E-4</v>
      </c>
      <c r="AV334" s="5">
        <f t="shared" si="597"/>
        <v>2.56755988688135E-4</v>
      </c>
      <c r="AW334" s="5">
        <f t="shared" si="598"/>
        <v>3.0301582299019802E-6</v>
      </c>
      <c r="AX334" s="5">
        <f t="shared" si="599"/>
        <v>4.7270881534317889E-4</v>
      </c>
      <c r="AY334" s="5">
        <f t="shared" si="600"/>
        <v>6.0995020986369169E-4</v>
      </c>
      <c r="AZ334" s="5">
        <f t="shared" si="601"/>
        <v>3.9351842660546448E-4</v>
      </c>
      <c r="BA334" s="5">
        <f t="shared" si="602"/>
        <v>1.6925616722349276E-4</v>
      </c>
      <c r="BB334" s="5">
        <f t="shared" si="603"/>
        <v>5.459906361368818E-5</v>
      </c>
      <c r="BC334" s="5">
        <f t="shared" si="604"/>
        <v>1.4090158350591753E-5</v>
      </c>
      <c r="BD334" s="5">
        <f t="shared" si="605"/>
        <v>4.8893166422396257E-4</v>
      </c>
      <c r="BE334" s="5">
        <f t="shared" si="606"/>
        <v>6.2734499464050641E-4</v>
      </c>
      <c r="BF334" s="5">
        <f t="shared" si="607"/>
        <v>4.0247111314130411E-4</v>
      </c>
      <c r="BG334" s="5">
        <f t="shared" si="608"/>
        <v>1.7213601053863846E-4</v>
      </c>
      <c r="BH334" s="5">
        <f t="shared" si="609"/>
        <v>5.5216645039854885E-5</v>
      </c>
      <c r="BI334" s="5">
        <f t="shared" si="610"/>
        <v>1.4169622636969241E-5</v>
      </c>
      <c r="BJ334" s="8">
        <f t="shared" si="611"/>
        <v>0.3651730090641705</v>
      </c>
      <c r="BK334" s="8">
        <f t="shared" si="612"/>
        <v>0.26610791031712616</v>
      </c>
      <c r="BL334" s="8">
        <f t="shared" si="613"/>
        <v>0.34125595234790668</v>
      </c>
      <c r="BM334" s="8">
        <f t="shared" si="614"/>
        <v>0.47411846867745122</v>
      </c>
      <c r="BN334" s="8">
        <f t="shared" si="615"/>
        <v>0.52512183884362451</v>
      </c>
    </row>
    <row r="335" spans="1:66" x14ac:dyDescent="0.25">
      <c r="A335" t="s">
        <v>91</v>
      </c>
      <c r="B335" t="s">
        <v>351</v>
      </c>
      <c r="C335" t="s">
        <v>117</v>
      </c>
      <c r="D335" s="16"/>
      <c r="E335">
        <f>VLOOKUP(A335,home!$A$2:$E$405,3,FALSE)</f>
        <v>1.53296703296703</v>
      </c>
      <c r="F335">
        <f>VLOOKUP(B335,home!$B$2:$E$405,3,FALSE)</f>
        <v>0.65</v>
      </c>
      <c r="G335">
        <f>VLOOKUP(C335,away!$B$2:$E$405,4,FALSE)</f>
        <v>0.94</v>
      </c>
      <c r="H335">
        <f>VLOOKUP(A335,away!$A$2:$E$405,3,FALSE)</f>
        <v>1.2527472527472501</v>
      </c>
      <c r="I335">
        <f>VLOOKUP(C335,away!$B$2:$E$405,3,FALSE)</f>
        <v>0.94</v>
      </c>
      <c r="J335">
        <f>VLOOKUP(B335,home!$B$2:$E$405,4,FALSE)</f>
        <v>0.9</v>
      </c>
      <c r="K335" s="3">
        <f t="shared" si="560"/>
        <v>0.93664285714285533</v>
      </c>
      <c r="L335" s="3">
        <f t="shared" si="561"/>
        <v>1.0598241758241735</v>
      </c>
      <c r="M335" s="5">
        <f t="shared" si="562"/>
        <v>0.13581426394399584</v>
      </c>
      <c r="N335" s="5">
        <f t="shared" si="563"/>
        <v>0.12720946022125815</v>
      </c>
      <c r="O335" s="5">
        <f t="shared" si="564"/>
        <v>0.14393924034961214</v>
      </c>
      <c r="P335" s="5">
        <f t="shared" si="565"/>
        <v>0.13481966133603288</v>
      </c>
      <c r="Q335" s="5">
        <f t="shared" si="566"/>
        <v>5.9574916138619816E-2</v>
      </c>
      <c r="R335" s="5">
        <f t="shared" si="567"/>
        <v>7.6275143386142663E-2</v>
      </c>
      <c r="S335" s="5">
        <f t="shared" si="568"/>
        <v>3.3458085614368478E-2</v>
      </c>
      <c r="T335" s="5">
        <f t="shared" si="569"/>
        <v>6.3138936396406997E-2</v>
      </c>
      <c r="U335" s="5">
        <f t="shared" si="570"/>
        <v>7.1442568230177625E-2</v>
      </c>
      <c r="V335" s="5">
        <f t="shared" si="571"/>
        <v>3.6903403879917965E-3</v>
      </c>
      <c r="W335" s="5">
        <f t="shared" si="572"/>
        <v>1.8600139888707623E-2</v>
      </c>
      <c r="X335" s="5">
        <f t="shared" si="573"/>
        <v>1.971287792776389E-2</v>
      </c>
      <c r="Y335" s="5">
        <f t="shared" si="574"/>
        <v>1.0446092301457453E-2</v>
      </c>
      <c r="Z335" s="5">
        <f t="shared" si="575"/>
        <v>2.6946080325029771E-2</v>
      </c>
      <c r="AA335" s="5">
        <f t="shared" si="576"/>
        <v>2.5238853664436761E-2</v>
      </c>
      <c r="AB335" s="5">
        <f t="shared" si="577"/>
        <v>1.1819896003634237E-2</v>
      </c>
      <c r="AC335" s="5">
        <f t="shared" si="578"/>
        <v>2.2895719256378098E-4</v>
      </c>
      <c r="AD335" s="5">
        <f t="shared" si="579"/>
        <v>4.3554220421539733E-3</v>
      </c>
      <c r="AE335" s="5">
        <f t="shared" si="580"/>
        <v>4.6159815761922735E-3</v>
      </c>
      <c r="AF335" s="5">
        <f t="shared" si="581"/>
        <v>2.4460644348037732E-3</v>
      </c>
      <c r="AG335" s="5">
        <f t="shared" si="582"/>
        <v>8.6413274120957721E-4</v>
      </c>
      <c r="AH335" s="5">
        <f t="shared" si="583"/>
        <v>7.1395268430416636E-3</v>
      </c>
      <c r="AI335" s="5">
        <f t="shared" si="584"/>
        <v>6.6871868209146534E-3</v>
      </c>
      <c r="AJ335" s="5">
        <f t="shared" si="585"/>
        <v>3.1317528850947742E-3</v>
      </c>
      <c r="AK335" s="5">
        <f t="shared" si="586"/>
        <v>9.7777799005351659E-4</v>
      </c>
      <c r="AL335" s="5">
        <f t="shared" si="587"/>
        <v>9.0912192182189338E-6</v>
      </c>
      <c r="AM335" s="5">
        <f t="shared" si="588"/>
        <v>8.1589498912521376E-4</v>
      </c>
      <c r="AN335" s="5">
        <f t="shared" si="589"/>
        <v>8.6470523440870274E-4</v>
      </c>
      <c r="AO335" s="5">
        <f t="shared" si="590"/>
        <v>4.5821775619402609E-4</v>
      </c>
      <c r="AP335" s="5">
        <f t="shared" si="591"/>
        <v>1.6187675193544526E-4</v>
      </c>
      <c r="AQ335" s="5">
        <f t="shared" si="592"/>
        <v>4.2890223801269364E-5</v>
      </c>
      <c r="AR335" s="5">
        <f t="shared" si="593"/>
        <v>1.5133286304402395E-3</v>
      </c>
      <c r="AS335" s="5">
        <f t="shared" si="594"/>
        <v>1.4174484522116301E-3</v>
      </c>
      <c r="AT335" s="5">
        <f t="shared" si="595"/>
        <v>6.6382148406610956E-4</v>
      </c>
      <c r="AU335" s="5">
        <f t="shared" si="596"/>
        <v>2.0725455048949712E-4</v>
      </c>
      <c r="AV335" s="5">
        <f t="shared" si="597"/>
        <v>4.8530873581585174E-5</v>
      </c>
      <c r="AW335" s="5">
        <f t="shared" si="598"/>
        <v>2.5068449704331475E-7</v>
      </c>
      <c r="AX335" s="5">
        <f t="shared" si="599"/>
        <v>1.2736703562379645E-4</v>
      </c>
      <c r="AY335" s="5">
        <f t="shared" si="600"/>
        <v>1.3498666355715822E-4</v>
      </c>
      <c r="AZ335" s="5">
        <f t="shared" si="601"/>
        <v>7.1531064725860105E-5</v>
      </c>
      <c r="BA335" s="5">
        <f t="shared" si="602"/>
        <v>2.5270117239636768E-5</v>
      </c>
      <c r="BB335" s="5">
        <f t="shared" si="603"/>
        <v>6.6954702941195686E-6</v>
      </c>
      <c r="BC335" s="5">
        <f t="shared" si="604"/>
        <v>1.4192042572441024E-6</v>
      </c>
      <c r="BD335" s="5">
        <f t="shared" si="605"/>
        <v>2.6731037808457519E-4</v>
      </c>
      <c r="BE335" s="5">
        <f t="shared" si="606"/>
        <v>2.5037435627307342E-4</v>
      </c>
      <c r="BF335" s="5">
        <f t="shared" si="607"/>
        <v>1.1725567620745733E-4</v>
      </c>
      <c r="BG335" s="5">
        <f t="shared" si="608"/>
        <v>3.6608897193056786E-5</v>
      </c>
      <c r="BH335" s="5">
        <f t="shared" si="609"/>
        <v>8.5723655159384395E-6</v>
      </c>
      <c r="BI335" s="5">
        <f t="shared" si="610"/>
        <v>1.6058489858642941E-6</v>
      </c>
      <c r="BJ335" s="8">
        <f t="shared" si="611"/>
        <v>0.31367487817973588</v>
      </c>
      <c r="BK335" s="8">
        <f t="shared" si="612"/>
        <v>0.30815538635772816</v>
      </c>
      <c r="BL335" s="8">
        <f t="shared" si="613"/>
        <v>0.35118405768615707</v>
      </c>
      <c r="BM335" s="8">
        <f t="shared" si="614"/>
        <v>0.32219298119392925</v>
      </c>
      <c r="BN335" s="8">
        <f t="shared" si="615"/>
        <v>0.67763268537566135</v>
      </c>
    </row>
    <row r="336" spans="1:66" x14ac:dyDescent="0.25">
      <c r="A336" t="s">
        <v>91</v>
      </c>
      <c r="B336" t="s">
        <v>107</v>
      </c>
      <c r="C336" t="s">
        <v>97</v>
      </c>
      <c r="D336" s="16"/>
      <c r="E336">
        <f>VLOOKUP(A336,home!$A$2:$E$405,3,FALSE)</f>
        <v>1.53296703296703</v>
      </c>
      <c r="F336">
        <f>VLOOKUP(B336,home!$B$2:$E$405,3,FALSE)</f>
        <v>0.93</v>
      </c>
      <c r="G336">
        <f>VLOOKUP(C336,away!$B$2:$E$405,4,FALSE)</f>
        <v>0.93</v>
      </c>
      <c r="H336">
        <f>VLOOKUP(A336,away!$A$2:$E$405,3,FALSE)</f>
        <v>1.2527472527472501</v>
      </c>
      <c r="I336">
        <f>VLOOKUP(C336,away!$B$2:$E$405,3,FALSE)</f>
        <v>0.75</v>
      </c>
      <c r="J336">
        <f>VLOOKUP(B336,home!$B$2:$E$405,4,FALSE)</f>
        <v>1.03</v>
      </c>
      <c r="K336" s="3">
        <f t="shared" si="560"/>
        <v>1.3258631868131843</v>
      </c>
      <c r="L336" s="3">
        <f t="shared" si="561"/>
        <v>0.96774725274725071</v>
      </c>
      <c r="M336" s="5">
        <f t="shared" si="562"/>
        <v>0.1009015046382884</v>
      </c>
      <c r="N336" s="5">
        <f t="shared" si="563"/>
        <v>0.13378159049396635</v>
      </c>
      <c r="O336" s="5">
        <f t="shared" si="564"/>
        <v>9.7647153911767565E-2</v>
      </c>
      <c r="P336" s="5">
        <f t="shared" si="565"/>
        <v>0.12946676666869364</v>
      </c>
      <c r="Q336" s="5">
        <f t="shared" si="566"/>
        <v>8.8688042954633339E-2</v>
      </c>
      <c r="R336" s="5">
        <f t="shared" si="567"/>
        <v>4.724888246835051E-2</v>
      </c>
      <c r="S336" s="5">
        <f t="shared" si="568"/>
        <v>4.1529716855395492E-2</v>
      </c>
      <c r="T336" s="5">
        <f t="shared" si="569"/>
        <v>8.5827609920876569E-2</v>
      </c>
      <c r="U336" s="5">
        <f t="shared" si="570"/>
        <v>6.2645553882848801E-2</v>
      </c>
      <c r="V336" s="5">
        <f t="shared" si="571"/>
        <v>5.9207554064275693E-3</v>
      </c>
      <c r="W336" s="5">
        <f t="shared" si="572"/>
        <v>3.9196070421351585E-2</v>
      </c>
      <c r="X336" s="5">
        <f t="shared" si="573"/>
        <v>3.7931889468750764E-2</v>
      </c>
      <c r="Y336" s="5">
        <f t="shared" si="574"/>
        <v>1.8354240912447962E-2</v>
      </c>
      <c r="Z336" s="5">
        <f t="shared" si="575"/>
        <v>1.5241658734707982E-2</v>
      </c>
      <c r="AA336" s="5">
        <f t="shared" si="576"/>
        <v>2.0208354222318928E-2</v>
      </c>
      <c r="AB336" s="5">
        <f t="shared" si="577"/>
        <v>1.3396756464726727E-2</v>
      </c>
      <c r="AC336" s="5">
        <f t="shared" si="578"/>
        <v>4.748077478219103E-4</v>
      </c>
      <c r="AD336" s="5">
        <f t="shared" si="579"/>
        <v>1.2992156709851795E-2</v>
      </c>
      <c r="AE336" s="5">
        <f t="shared" si="580"/>
        <v>1.2573123963220833E-2</v>
      </c>
      <c r="AF336" s="5">
        <f t="shared" si="581"/>
        <v>6.0838030869287936E-3</v>
      </c>
      <c r="AG336" s="5">
        <f t="shared" si="582"/>
        <v>1.9625279078768609E-3</v>
      </c>
      <c r="AH336" s="5">
        <f t="shared" si="583"/>
        <v>3.6875183419561954E-3</v>
      </c>
      <c r="AI336" s="5">
        <f t="shared" si="584"/>
        <v>4.8891448202981105E-3</v>
      </c>
      <c r="AJ336" s="5">
        <f t="shared" si="585"/>
        <v>3.2411685661158139E-3</v>
      </c>
      <c r="AK336" s="5">
        <f t="shared" si="586"/>
        <v>1.4324486946896778E-3</v>
      </c>
      <c r="AL336" s="5">
        <f t="shared" si="587"/>
        <v>2.4369041520287063E-5</v>
      </c>
      <c r="AM336" s="5">
        <f t="shared" si="588"/>
        <v>3.4451644597800774E-3</v>
      </c>
      <c r="AN336" s="5">
        <f t="shared" si="589"/>
        <v>3.3340484412146356E-3</v>
      </c>
      <c r="AO336" s="5">
        <f t="shared" si="590"/>
        <v>1.6132581097558587E-3</v>
      </c>
      <c r="AP336" s="5">
        <f t="shared" si="591"/>
        <v>5.2040870122948505E-4</v>
      </c>
      <c r="AQ336" s="5">
        <f t="shared" si="592"/>
        <v>1.259060227301497E-4</v>
      </c>
      <c r="AR336" s="5">
        <f t="shared" si="593"/>
        <v>7.1371714897664135E-4</v>
      </c>
      <c r="AS336" s="5">
        <f t="shared" si="594"/>
        <v>9.4629129362538988E-4</v>
      </c>
      <c r="AT336" s="5">
        <f t="shared" si="595"/>
        <v>6.2732639510986528E-4</v>
      </c>
      <c r="AU336" s="5">
        <f t="shared" si="596"/>
        <v>2.7724965779746431E-4</v>
      </c>
      <c r="AV336" s="5">
        <f t="shared" si="597"/>
        <v>9.1898778707552657E-5</v>
      </c>
      <c r="AW336" s="5">
        <f t="shared" si="598"/>
        <v>8.6855356390391697E-7</v>
      </c>
      <c r="AX336" s="5">
        <f t="shared" si="599"/>
        <v>7.6130278828992167E-4</v>
      </c>
      <c r="AY336" s="5">
        <f t="shared" si="600"/>
        <v>7.3674868187639353E-4</v>
      </c>
      <c r="AZ336" s="5">
        <f t="shared" si="601"/>
        <v>3.5649325642551905E-4</v>
      </c>
      <c r="BA336" s="5">
        <f t="shared" si="602"/>
        <v>1.1499845650957241E-4</v>
      </c>
      <c r="BB336" s="5">
        <f t="shared" si="603"/>
        <v>2.7822360089328214E-5</v>
      </c>
      <c r="BC336" s="5">
        <f t="shared" si="604"/>
        <v>5.3850025082784285E-6</v>
      </c>
      <c r="BD336" s="5">
        <f t="shared" si="605"/>
        <v>1.1511630169345745E-4</v>
      </c>
      <c r="BE336" s="5">
        <f t="shared" si="606"/>
        <v>1.5262846661743545E-4</v>
      </c>
      <c r="BF336" s="5">
        <f t="shared" si="607"/>
        <v>1.0118223257390138E-4</v>
      </c>
      <c r="BG336" s="5">
        <f t="shared" si="608"/>
        <v>4.471793244310189E-5</v>
      </c>
      <c r="BH336" s="5">
        <f t="shared" si="609"/>
        <v>1.4822465104176933E-5</v>
      </c>
      <c r="BI336" s="5">
        <f t="shared" si="610"/>
        <v>3.9305121638902469E-6</v>
      </c>
      <c r="BJ336" s="8">
        <f t="shared" si="611"/>
        <v>0.44843259212031422</v>
      </c>
      <c r="BK336" s="8">
        <f t="shared" si="612"/>
        <v>0.27905466904002374</v>
      </c>
      <c r="BL336" s="8">
        <f t="shared" si="613"/>
        <v>0.2574858625578853</v>
      </c>
      <c r="BM336" s="8">
        <f t="shared" si="614"/>
        <v>0.40174496118891895</v>
      </c>
      <c r="BN336" s="8">
        <f t="shared" si="615"/>
        <v>0.59773394113569978</v>
      </c>
    </row>
    <row r="337" spans="1:66" x14ac:dyDescent="0.25">
      <c r="A337" t="s">
        <v>91</v>
      </c>
      <c r="B337" t="s">
        <v>129</v>
      </c>
      <c r="C337" t="s">
        <v>84</v>
      </c>
      <c r="D337" s="16"/>
      <c r="E337">
        <f>VLOOKUP(A337,home!$A$2:$E$405,3,FALSE)</f>
        <v>1.53296703296703</v>
      </c>
      <c r="F337">
        <f>VLOOKUP(B337,home!$B$2:$E$405,3,FALSE)</f>
        <v>1.1200000000000001</v>
      </c>
      <c r="G337">
        <f>VLOOKUP(C337,away!$B$2:$E$405,4,FALSE)</f>
        <v>0.22</v>
      </c>
      <c r="H337">
        <f>VLOOKUP(A337,away!$A$2:$E$405,3,FALSE)</f>
        <v>1.2527472527472501</v>
      </c>
      <c r="I337">
        <f>VLOOKUP(C337,away!$B$2:$E$405,3,FALSE)</f>
        <v>0.98</v>
      </c>
      <c r="J337">
        <f>VLOOKUP(B337,home!$B$2:$E$405,4,FALSE)</f>
        <v>1.03</v>
      </c>
      <c r="K337" s="3">
        <f t="shared" si="560"/>
        <v>0.37772307692307622</v>
      </c>
      <c r="L337" s="3">
        <f t="shared" si="561"/>
        <v>1.2645230769230742</v>
      </c>
      <c r="M337" s="5">
        <f t="shared" si="562"/>
        <v>0.19354482224139913</v>
      </c>
      <c r="N337" s="5">
        <f t="shared" si="563"/>
        <v>7.3106345779551107E-2</v>
      </c>
      <c r="O337" s="5">
        <f t="shared" si="564"/>
        <v>0.24474189414322345</v>
      </c>
      <c r="P337" s="5">
        <f t="shared" si="565"/>
        <v>9.2444661307760176E-2</v>
      </c>
      <c r="Q337" s="5">
        <f t="shared" si="566"/>
        <v>1.3806976935227195E-2</v>
      </c>
      <c r="R337" s="5">
        <f t="shared" si="567"/>
        <v>0.15474088651698514</v>
      </c>
      <c r="S337" s="5">
        <f t="shared" si="568"/>
        <v>1.1038806547931643E-2</v>
      </c>
      <c r="T337" s="5">
        <f t="shared" si="569"/>
        <v>1.745924095713941E-2</v>
      </c>
      <c r="U337" s="5">
        <f t="shared" si="570"/>
        <v>5.8449203781000179E-2</v>
      </c>
      <c r="V337" s="5">
        <f t="shared" si="571"/>
        <v>5.8584117377824454E-4</v>
      </c>
      <c r="W337" s="5">
        <f t="shared" si="572"/>
        <v>1.7384046036599877E-3</v>
      </c>
      <c r="X337" s="5">
        <f t="shared" si="573"/>
        <v>2.1982527383573648E-3</v>
      </c>
      <c r="Y337" s="5">
        <f t="shared" si="574"/>
        <v>1.3898706582811144E-3</v>
      </c>
      <c r="Z337" s="5">
        <f t="shared" si="575"/>
        <v>6.5224473981420769E-2</v>
      </c>
      <c r="AA337" s="5">
        <f t="shared" si="576"/>
        <v>2.4636789002951381E-2</v>
      </c>
      <c r="AB337" s="5">
        <f t="shared" si="577"/>
        <v>4.6529418738497008E-3</v>
      </c>
      <c r="AC337" s="5">
        <f t="shared" si="578"/>
        <v>1.7488807070269335E-5</v>
      </c>
      <c r="AD337" s="5">
        <f t="shared" si="579"/>
        <v>1.6415888395792281E-4</v>
      </c>
      <c r="AE337" s="5">
        <f t="shared" si="580"/>
        <v>2.0758269704673041E-4</v>
      </c>
      <c r="AF337" s="5">
        <f t="shared" si="581"/>
        <v>1.3124655539276095E-4</v>
      </c>
      <c r="AG337" s="5">
        <f t="shared" si="582"/>
        <v>5.5321432686936269E-5</v>
      </c>
      <c r="AH337" s="5">
        <f t="shared" si="583"/>
        <v>2.0619463132418785E-2</v>
      </c>
      <c r="AI337" s="5">
        <f t="shared" si="584"/>
        <v>7.7884470588791546E-3</v>
      </c>
      <c r="AJ337" s="5">
        <f t="shared" si="585"/>
        <v>1.4709380937661587E-3</v>
      </c>
      <c r="AK337" s="5">
        <f t="shared" si="586"/>
        <v>1.8520242091357269E-4</v>
      </c>
      <c r="AL337" s="5">
        <f t="shared" si="587"/>
        <v>3.3413383578328353E-7</v>
      </c>
      <c r="AM337" s="5">
        <f t="shared" si="588"/>
        <v>1.2401319750568969E-5</v>
      </c>
      <c r="AN337" s="5">
        <f t="shared" si="589"/>
        <v>1.5681755008896363E-5</v>
      </c>
      <c r="AO337" s="5">
        <f t="shared" si="590"/>
        <v>9.9149705477017312E-6</v>
      </c>
      <c r="AP337" s="5">
        <f t="shared" si="591"/>
        <v>4.1792363548604848E-6</v>
      </c>
      <c r="AQ337" s="5">
        <f t="shared" si="592"/>
        <v>1.3211852036592374E-6</v>
      </c>
      <c r="AR337" s="5">
        <f t="shared" si="593"/>
        <v>5.2147573929416198E-3</v>
      </c>
      <c r="AS337" s="5">
        <f t="shared" si="594"/>
        <v>1.9697342078692677E-3</v>
      </c>
      <c r="AT337" s="5">
        <f t="shared" si="595"/>
        <v>3.7200703285850898E-4</v>
      </c>
      <c r="AU337" s="5">
        <f t="shared" si="596"/>
        <v>4.6838547029446657E-5</v>
      </c>
      <c r="AV337" s="5">
        <f t="shared" si="597"/>
        <v>4.4230000256422003E-6</v>
      </c>
      <c r="AW337" s="5">
        <f t="shared" si="598"/>
        <v>4.4332092809204915E-9</v>
      </c>
      <c r="AX337" s="5">
        <f t="shared" si="599"/>
        <v>7.807107756819708E-7</v>
      </c>
      <c r="AY337" s="5">
        <f t="shared" si="600"/>
        <v>9.8722679225236567E-7</v>
      </c>
      <c r="AZ337" s="5">
        <f t="shared" si="601"/>
        <v>6.2418553047992899E-7</v>
      </c>
      <c r="BA337" s="5">
        <f t="shared" si="602"/>
        <v>2.6309900252444712E-7</v>
      </c>
      <c r="BB337" s="5">
        <f t="shared" si="603"/>
        <v>8.3173690051901323E-8</v>
      </c>
      <c r="BC337" s="5">
        <f t="shared" si="604"/>
        <v>2.1035010092695275E-8</v>
      </c>
      <c r="BD337" s="5">
        <f t="shared" si="605"/>
        <v>1.0990301773216474E-3</v>
      </c>
      <c r="BE337" s="5">
        <f t="shared" si="606"/>
        <v>4.1512906020924674E-4</v>
      </c>
      <c r="BF337" s="5">
        <f t="shared" si="607"/>
        <v>7.8401912971210808E-5</v>
      </c>
      <c r="BG337" s="5">
        <f t="shared" si="608"/>
        <v>9.871403934713666E-6</v>
      </c>
      <c r="BH337" s="5">
        <f t="shared" si="609"/>
        <v>9.3216426694265176E-7</v>
      </c>
      <c r="BI337" s="5">
        <f t="shared" si="610"/>
        <v>7.0419991021464475E-8</v>
      </c>
      <c r="BJ337" s="8">
        <f t="shared" si="611"/>
        <v>0.11030365913896727</v>
      </c>
      <c r="BK337" s="8">
        <f t="shared" si="612"/>
        <v>0.2976329414385675</v>
      </c>
      <c r="BL337" s="8">
        <f t="shared" si="613"/>
        <v>0.52649696134340707</v>
      </c>
      <c r="BM337" s="8">
        <f t="shared" si="614"/>
        <v>0.22727146618463326</v>
      </c>
      <c r="BN337" s="8">
        <f t="shared" si="615"/>
        <v>0.77238558692414616</v>
      </c>
    </row>
    <row r="338" spans="1:66" s="10" customFormat="1" x14ac:dyDescent="0.25">
      <c r="A338" t="s">
        <v>91</v>
      </c>
      <c r="B338" t="s">
        <v>105</v>
      </c>
      <c r="C338" t="s">
        <v>109</v>
      </c>
      <c r="D338" s="16"/>
      <c r="E338">
        <f>VLOOKUP(A338,home!$A$2:$E$405,3,FALSE)</f>
        <v>1.53296703296703</v>
      </c>
      <c r="F338">
        <f>VLOOKUP(B338,home!$B$2:$E$405,3,FALSE)</f>
        <v>1.3</v>
      </c>
      <c r="G338">
        <f>VLOOKUP(C338,away!$B$2:$E$405,4,FALSE)</f>
        <v>1.06</v>
      </c>
      <c r="H338">
        <f>VLOOKUP(A338,away!$A$2:$E$405,3,FALSE)</f>
        <v>1.2527472527472501</v>
      </c>
      <c r="I338">
        <f>VLOOKUP(C338,away!$B$2:$E$405,3,FALSE)</f>
        <v>0.33</v>
      </c>
      <c r="J338">
        <f>VLOOKUP(B338,home!$B$2:$E$405,4,FALSE)</f>
        <v>0.71</v>
      </c>
      <c r="K338" s="3">
        <f t="shared" si="560"/>
        <v>2.1124285714285675</v>
      </c>
      <c r="L338" s="3">
        <f t="shared" si="561"/>
        <v>0.2935186813186807</v>
      </c>
      <c r="M338" s="5">
        <f t="shared" si="562"/>
        <v>9.0180031855364745E-2</v>
      </c>
      <c r="N338" s="5">
        <f t="shared" si="563"/>
        <v>0.19049887586361086</v>
      </c>
      <c r="O338" s="5">
        <f t="shared" si="564"/>
        <v>2.6469524031463274E-2</v>
      </c>
      <c r="P338" s="5">
        <f t="shared" si="565"/>
        <v>5.5914978836178103E-2</v>
      </c>
      <c r="Q338" s="5">
        <f t="shared" si="566"/>
        <v>0.20120763409965781</v>
      </c>
      <c r="R338" s="5">
        <f t="shared" si="567"/>
        <v>3.8846498944241142E-3</v>
      </c>
      <c r="S338" s="5">
        <f t="shared" si="568"/>
        <v>8.6673424091950283E-3</v>
      </c>
      <c r="T338" s="5">
        <f t="shared" si="569"/>
        <v>5.9058199432183163E-2</v>
      </c>
      <c r="U338" s="5">
        <f t="shared" si="570"/>
        <v>8.2060454269784686E-3</v>
      </c>
      <c r="V338" s="5">
        <f t="shared" si="571"/>
        <v>5.9711946007112357E-4</v>
      </c>
      <c r="W338" s="5">
        <f t="shared" si="572"/>
        <v>0.14167891835388735</v>
      </c>
      <c r="X338" s="5">
        <f t="shared" si="573"/>
        <v>4.1585409285890038E-2</v>
      </c>
      <c r="Y338" s="5">
        <f t="shared" si="574"/>
        <v>6.1030472478460314E-3</v>
      </c>
      <c r="Z338" s="5">
        <f t="shared" si="575"/>
        <v>3.8007243813203945E-4</v>
      </c>
      <c r="AA338" s="5">
        <f t="shared" si="576"/>
        <v>8.0287587752263679E-4</v>
      </c>
      <c r="AB338" s="5">
        <f t="shared" si="577"/>
        <v>8.4800897149480076E-4</v>
      </c>
      <c r="AC338" s="5">
        <f t="shared" si="578"/>
        <v>2.3139769196699905E-5</v>
      </c>
      <c r="AD338" s="5">
        <f t="shared" si="579"/>
        <v>7.4821648774961724E-2</v>
      </c>
      <c r="AE338" s="5">
        <f t="shared" si="580"/>
        <v>2.1961551682516244E-2</v>
      </c>
      <c r="AF338" s="5">
        <f t="shared" si="581"/>
        <v>3.2230628447821102E-3</v>
      </c>
      <c r="AG338" s="5">
        <f t="shared" si="582"/>
        <v>3.1534305200256029E-4</v>
      </c>
      <c r="AH338" s="5">
        <f t="shared" si="583"/>
        <v>2.7889590211523013E-5</v>
      </c>
      <c r="AI338" s="5">
        <f t="shared" si="584"/>
        <v>5.8914767208255725E-5</v>
      </c>
      <c r="AJ338" s="5">
        <f t="shared" si="585"/>
        <v>6.2226618764891142E-5</v>
      </c>
      <c r="AK338" s="5">
        <f t="shared" si="586"/>
        <v>4.3816429127449695E-5</v>
      </c>
      <c r="AL338" s="5">
        <f t="shared" si="587"/>
        <v>5.7390075309916914E-7</v>
      </c>
      <c r="AM338" s="5">
        <f t="shared" si="588"/>
        <v>3.1611077726724508E-2</v>
      </c>
      <c r="AN338" s="5">
        <f t="shared" si="589"/>
        <v>9.2784418494104952E-3</v>
      </c>
      <c r="AO338" s="5">
        <f t="shared" si="590"/>
        <v>1.3616980081655147E-3</v>
      </c>
      <c r="AP338" s="5">
        <f t="shared" si="591"/>
        <v>1.3322793457033868E-4</v>
      </c>
      <c r="AQ338" s="5">
        <f t="shared" si="592"/>
        <v>9.7762219174743184E-6</v>
      </c>
      <c r="AR338" s="5">
        <f t="shared" si="593"/>
        <v>1.6372231482809239E-6</v>
      </c>
      <c r="AS338" s="5">
        <f t="shared" si="594"/>
        <v>3.4585169562328541E-6</v>
      </c>
      <c r="AT338" s="5">
        <f t="shared" si="595"/>
        <v>3.6529350165582233E-6</v>
      </c>
      <c r="AU338" s="5">
        <f t="shared" si="596"/>
        <v>2.5721880995164926E-6</v>
      </c>
      <c r="AV338" s="5">
        <f t="shared" si="597"/>
        <v>1.3583909081267966E-6</v>
      </c>
      <c r="AW338" s="5">
        <f t="shared" si="598"/>
        <v>9.8844401099648354E-9</v>
      </c>
      <c r="AX338" s="5">
        <f t="shared" si="599"/>
        <v>1.1129357293930322E-2</v>
      </c>
      <c r="AY338" s="5">
        <f t="shared" si="600"/>
        <v>3.266674276838868E-3</v>
      </c>
      <c r="AZ338" s="5">
        <f t="shared" si="601"/>
        <v>4.7941496301769971E-4</v>
      </c>
      <c r="BA338" s="5">
        <f t="shared" si="602"/>
        <v>4.6905749249799775E-5</v>
      </c>
      <c r="BB338" s="5">
        <f t="shared" si="603"/>
        <v>3.4419284165164807E-6</v>
      </c>
      <c r="BC338" s="5">
        <f t="shared" si="604"/>
        <v>2.0205405800184242E-7</v>
      </c>
      <c r="BD338" s="5">
        <f t="shared" si="605"/>
        <v>8.0092596584639271E-8</v>
      </c>
      <c r="BE338" s="5">
        <f t="shared" si="606"/>
        <v>1.691898893852941E-7</v>
      </c>
      <c r="BF338" s="5">
        <f t="shared" si="607"/>
        <v>1.7870077816716714E-7</v>
      </c>
      <c r="BG338" s="5">
        <f t="shared" si="608"/>
        <v>1.2583087651228075E-7</v>
      </c>
      <c r="BH338" s="5">
        <f t="shared" si="609"/>
        <v>6.6452184678110421E-8</v>
      </c>
      <c r="BI338" s="5">
        <f t="shared" si="610"/>
        <v>2.8075098709577648E-8</v>
      </c>
      <c r="BJ338" s="8">
        <f t="shared" si="611"/>
        <v>0.79777390864363773</v>
      </c>
      <c r="BK338" s="8">
        <f t="shared" si="612"/>
        <v>0.15864986050759766</v>
      </c>
      <c r="BL338" s="8">
        <f t="shared" si="613"/>
        <v>4.0417279202748159E-2</v>
      </c>
      <c r="BM338" s="8">
        <f t="shared" si="614"/>
        <v>0.4257987618190176</v>
      </c>
      <c r="BN338" s="8">
        <f t="shared" si="615"/>
        <v>0.56815569458069903</v>
      </c>
    </row>
    <row r="339" spans="1:66" x14ac:dyDescent="0.25">
      <c r="A339" t="s">
        <v>91</v>
      </c>
      <c r="B339" t="s">
        <v>108</v>
      </c>
      <c r="C339" t="s">
        <v>122</v>
      </c>
      <c r="D339" s="16"/>
      <c r="E339">
        <f>VLOOKUP(A339,home!$A$2:$E$405,3,FALSE)</f>
        <v>1.53296703296703</v>
      </c>
      <c r="F339">
        <f>VLOOKUP(B339,home!$B$2:$E$405,3,FALSE)</f>
        <v>1.1599999999999999</v>
      </c>
      <c r="G339">
        <f>VLOOKUP(C339,away!$B$2:$E$405,4,FALSE)</f>
        <v>1.2</v>
      </c>
      <c r="H339">
        <f>VLOOKUP(A339,away!$A$2:$E$405,3,FALSE)</f>
        <v>1.2527472527472501</v>
      </c>
      <c r="I339">
        <f>VLOOKUP(C339,away!$B$2:$E$405,3,FALSE)</f>
        <v>0.87</v>
      </c>
      <c r="J339">
        <f>VLOOKUP(B339,home!$B$2:$E$405,4,FALSE)</f>
        <v>0.53</v>
      </c>
      <c r="K339" s="3">
        <f t="shared" si="560"/>
        <v>2.1338901098901055</v>
      </c>
      <c r="L339" s="3">
        <f t="shared" si="561"/>
        <v>0.57764175824175701</v>
      </c>
      <c r="M339" s="5">
        <f t="shared" si="562"/>
        <v>6.6434959129665849E-2</v>
      </c>
      <c r="N339" s="5">
        <f t="shared" si="563"/>
        <v>0.14176490223774729</v>
      </c>
      <c r="O339" s="5">
        <f t="shared" si="564"/>
        <v>3.8375606600379433E-2</v>
      </c>
      <c r="P339" s="5">
        <f t="shared" si="565"/>
        <v>8.1889327385583119E-2</v>
      </c>
      <c r="Q339" s="5">
        <f t="shared" si="566"/>
        <v>0.15125536140733337</v>
      </c>
      <c r="R339" s="5">
        <f t="shared" si="567"/>
        <v>1.1083676435118577E-2</v>
      </c>
      <c r="S339" s="5">
        <f t="shared" si="568"/>
        <v>2.5234688285782302E-2</v>
      </c>
      <c r="T339" s="5">
        <f t="shared" si="569"/>
        <v>8.7371412906824417E-2</v>
      </c>
      <c r="U339" s="5">
        <f t="shared" si="570"/>
        <v>2.3651347526121549E-2</v>
      </c>
      <c r="V339" s="5">
        <f t="shared" si="571"/>
        <v>3.4560981440079968E-3</v>
      </c>
      <c r="W339" s="5">
        <f t="shared" si="572"/>
        <v>0.10758743992498741</v>
      </c>
      <c r="X339" s="5">
        <f t="shared" si="573"/>
        <v>6.214699796299912E-2</v>
      </c>
      <c r="Y339" s="5">
        <f t="shared" si="574"/>
        <v>1.7949350586396854E-2</v>
      </c>
      <c r="Z339" s="5">
        <f t="shared" si="575"/>
        <v>2.1341314479215415E-3</v>
      </c>
      <c r="AA339" s="5">
        <f t="shared" si="576"/>
        <v>4.5540019899252271E-3</v>
      </c>
      <c r="AB339" s="5">
        <f t="shared" si="577"/>
        <v>4.8588699033606528E-3</v>
      </c>
      <c r="AC339" s="5">
        <f t="shared" si="578"/>
        <v>2.6625435247031585E-4</v>
      </c>
      <c r="AD339" s="5">
        <f t="shared" si="579"/>
        <v>5.7394943501081652E-2</v>
      </c>
      <c r="AE339" s="5">
        <f t="shared" si="580"/>
        <v>3.3153716078151103E-2</v>
      </c>
      <c r="AF339" s="5">
        <f t="shared" si="581"/>
        <v>9.5754854238156058E-3</v>
      </c>
      <c r="AG339" s="5">
        <f t="shared" si="582"/>
        <v>1.8437334120770541E-3</v>
      </c>
      <c r="AH339" s="5">
        <f t="shared" si="583"/>
        <v>3.0819086047410643E-4</v>
      </c>
      <c r="AI339" s="5">
        <f t="shared" si="584"/>
        <v>6.5764542912421706E-4</v>
      </c>
      <c r="AJ339" s="5">
        <f t="shared" si="585"/>
        <v>7.0167153851130083E-4</v>
      </c>
      <c r="AK339" s="5">
        <f t="shared" si="586"/>
        <v>4.9909665214021312E-4</v>
      </c>
      <c r="AL339" s="5">
        <f t="shared" si="587"/>
        <v>1.3127660570828626E-5</v>
      </c>
      <c r="AM339" s="5">
        <f t="shared" si="588"/>
        <v>2.4494900458931889E-2</v>
      </c>
      <c r="AN339" s="5">
        <f t="shared" si="589"/>
        <v>1.4149277369054233E-2</v>
      </c>
      <c r="AO339" s="5">
        <f t="shared" si="590"/>
        <v>4.0866067286553951E-3</v>
      </c>
      <c r="AP339" s="5">
        <f t="shared" si="591"/>
        <v>7.8686489866103238E-4</v>
      </c>
      <c r="AQ339" s="5">
        <f t="shared" si="592"/>
        <v>1.1363150589032016E-4</v>
      </c>
      <c r="AR339" s="5">
        <f t="shared" si="593"/>
        <v>3.5604782103660582E-5</v>
      </c>
      <c r="AS339" s="5">
        <f t="shared" si="594"/>
        <v>7.5976692395793538E-5</v>
      </c>
      <c r="AT339" s="5">
        <f t="shared" si="595"/>
        <v>8.1062956242773323E-5</v>
      </c>
      <c r="AU339" s="5">
        <f t="shared" si="596"/>
        <v>5.7659813534969471E-5</v>
      </c>
      <c r="AV339" s="5">
        <f t="shared" si="597"/>
        <v>3.0759926460094759E-5</v>
      </c>
      <c r="AW339" s="5">
        <f t="shared" si="598"/>
        <v>4.4948527618201568E-7</v>
      </c>
      <c r="AX339" s="5">
        <f t="shared" si="599"/>
        <v>8.7115709720095597E-3</v>
      </c>
      <c r="AY339" s="5">
        <f t="shared" si="600"/>
        <v>5.0321671733194531E-3</v>
      </c>
      <c r="AZ339" s="5">
        <f t="shared" si="601"/>
        <v>1.4533949468813507E-3</v>
      </c>
      <c r="BA339" s="5">
        <f t="shared" si="602"/>
        <v>2.7984720417874282E-4</v>
      </c>
      <c r="BB339" s="5">
        <f t="shared" si="603"/>
        <v>4.0412857765212244E-5</v>
      </c>
      <c r="BC339" s="5">
        <f t="shared" si="604"/>
        <v>4.6688308430142499E-6</v>
      </c>
      <c r="BD339" s="5">
        <f t="shared" si="605"/>
        <v>3.4278014893621881E-6</v>
      </c>
      <c r="BE339" s="5">
        <f t="shared" si="606"/>
        <v>7.314551696816546E-6</v>
      </c>
      <c r="BF339" s="5">
        <f t="shared" si="607"/>
        <v>7.804224762058361E-6</v>
      </c>
      <c r="BG339" s="5">
        <f t="shared" si="608"/>
        <v>5.5511193450385996E-6</v>
      </c>
      <c r="BH339" s="5">
        <f t="shared" si="609"/>
        <v>2.9613696672993782E-6</v>
      </c>
      <c r="BI339" s="5">
        <f t="shared" si="610"/>
        <v>1.2638474889557382E-6</v>
      </c>
      <c r="BJ339" s="8">
        <f t="shared" si="611"/>
        <v>0.72919668638760415</v>
      </c>
      <c r="BK339" s="8">
        <f t="shared" si="612"/>
        <v>0.18232662213139986</v>
      </c>
      <c r="BL339" s="8">
        <f t="shared" si="613"/>
        <v>8.4999494020342098E-2</v>
      </c>
      <c r="BM339" s="8">
        <f t="shared" si="614"/>
        <v>0.50282138310339675</v>
      </c>
      <c r="BN339" s="8">
        <f t="shared" si="615"/>
        <v>0.49080383319582765</v>
      </c>
    </row>
    <row r="340" spans="1:66" x14ac:dyDescent="0.25">
      <c r="A340" t="s">
        <v>91</v>
      </c>
      <c r="B340" t="s">
        <v>101</v>
      </c>
      <c r="C340" t="s">
        <v>371</v>
      </c>
      <c r="D340" s="16"/>
      <c r="E340">
        <f>VLOOKUP(A340,home!$A$2:$E$405,3,FALSE)</f>
        <v>1.53296703296703</v>
      </c>
      <c r="F340">
        <f>VLOOKUP(B340,home!$B$2:$E$405,3,FALSE)</f>
        <v>1.03</v>
      </c>
      <c r="G340">
        <f>VLOOKUP(C340,away!$B$2:$E$405,4,FALSE)</f>
        <v>0.98</v>
      </c>
      <c r="H340">
        <f>VLOOKUP(A340,away!$A$2:$E$405,3,FALSE)</f>
        <v>1.2527472527472501</v>
      </c>
      <c r="I340">
        <f>VLOOKUP(C340,away!$B$2:$E$405,3,FALSE)</f>
        <v>0.33</v>
      </c>
      <c r="J340">
        <f>VLOOKUP(B340,home!$B$2:$E$405,4,FALSE)</f>
        <v>0.91</v>
      </c>
      <c r="K340" s="3">
        <f t="shared" si="560"/>
        <v>1.5473769230769201</v>
      </c>
      <c r="L340" s="3">
        <f t="shared" si="561"/>
        <v>0.3761999999999992</v>
      </c>
      <c r="M340" s="5">
        <f t="shared" si="562"/>
        <v>0.14608349705953236</v>
      </c>
      <c r="N340" s="5">
        <f t="shared" si="563"/>
        <v>0.22604623219229547</v>
      </c>
      <c r="O340" s="5">
        <f t="shared" si="564"/>
        <v>5.4956611593795945E-2</v>
      </c>
      <c r="P340" s="5">
        <f t="shared" si="565"/>
        <v>8.5038592550741351E-2</v>
      </c>
      <c r="Q340" s="5">
        <f t="shared" si="566"/>
        <v>0.17488936162142266</v>
      </c>
      <c r="R340" s="5">
        <f t="shared" si="567"/>
        <v>1.0337338640792997E-2</v>
      </c>
      <c r="S340" s="5">
        <f t="shared" si="568"/>
        <v>1.2375734372076234E-2</v>
      </c>
      <c r="T340" s="5">
        <f t="shared" si="569"/>
        <v>6.5793377841979056E-2</v>
      </c>
      <c r="U340" s="5">
        <f t="shared" si="570"/>
        <v>1.5995759258794415E-2</v>
      </c>
      <c r="V340" s="5">
        <f t="shared" si="571"/>
        <v>8.0046689733148776E-4</v>
      </c>
      <c r="W340" s="5">
        <f t="shared" si="572"/>
        <v>9.0206587421547954E-2</v>
      </c>
      <c r="X340" s="5">
        <f t="shared" si="573"/>
        <v>3.3935718187986262E-2</v>
      </c>
      <c r="Y340" s="5">
        <f t="shared" si="574"/>
        <v>6.3833085911602031E-3</v>
      </c>
      <c r="Z340" s="5">
        <f t="shared" si="575"/>
        <v>1.296302265555439E-3</v>
      </c>
      <c r="AA340" s="5">
        <f t="shared" si="576"/>
        <v>2.0058682110528155E-3</v>
      </c>
      <c r="AB340" s="5">
        <f t="shared" si="577"/>
        <v>1.5519170902583567E-3</v>
      </c>
      <c r="AC340" s="5">
        <f t="shared" si="578"/>
        <v>2.9123146908574233E-5</v>
      </c>
      <c r="AD340" s="5">
        <f t="shared" si="579"/>
        <v>3.4895897921406023E-2</v>
      </c>
      <c r="AE340" s="5">
        <f t="shared" si="580"/>
        <v>1.3127836798032914E-2</v>
      </c>
      <c r="AF340" s="5">
        <f t="shared" si="581"/>
        <v>2.4693461017099862E-3</v>
      </c>
      <c r="AG340" s="5">
        <f t="shared" si="582"/>
        <v>3.0965600115443164E-4</v>
      </c>
      <c r="AH340" s="5">
        <f t="shared" si="583"/>
        <v>1.2191722807548877E-4</v>
      </c>
      <c r="AI340" s="5">
        <f t="shared" si="584"/>
        <v>1.8865190524951689E-4</v>
      </c>
      <c r="AJ340" s="5">
        <f t="shared" si="585"/>
        <v>1.459578023387981E-4</v>
      </c>
      <c r="AK340" s="5">
        <f t="shared" si="586"/>
        <v>7.5283911694026253E-5</v>
      </c>
      <c r="AL340" s="5">
        <f t="shared" si="587"/>
        <v>6.7813037710737719E-7</v>
      </c>
      <c r="AM340" s="5">
        <f t="shared" si="588"/>
        <v>1.0799421430726307E-2</v>
      </c>
      <c r="AN340" s="5">
        <f t="shared" si="589"/>
        <v>4.0627423422392277E-3</v>
      </c>
      <c r="AO340" s="5">
        <f t="shared" si="590"/>
        <v>7.6420183457519709E-4</v>
      </c>
      <c r="AP340" s="5">
        <f t="shared" si="591"/>
        <v>9.5830910055729515E-5</v>
      </c>
      <c r="AQ340" s="5">
        <f t="shared" si="592"/>
        <v>9.0128970907413418E-6</v>
      </c>
      <c r="AR340" s="5">
        <f t="shared" si="593"/>
        <v>9.1730522403997571E-6</v>
      </c>
      <c r="AS340" s="5">
        <f t="shared" si="594"/>
        <v>1.4194169350973623E-5</v>
      </c>
      <c r="AT340" s="5">
        <f t="shared" si="595"/>
        <v>1.0981865047971148E-5</v>
      </c>
      <c r="AU340" s="5">
        <f t="shared" si="596"/>
        <v>5.6643615158585244E-6</v>
      </c>
      <c r="AV340" s="5">
        <f t="shared" si="597"/>
        <v>2.1912255734011207E-6</v>
      </c>
      <c r="AW340" s="5">
        <f t="shared" si="598"/>
        <v>1.0965428447102048E-8</v>
      </c>
      <c r="AX340" s="5">
        <f t="shared" si="599"/>
        <v>2.785129250748036E-3</v>
      </c>
      <c r="AY340" s="5">
        <f t="shared" si="600"/>
        <v>1.0477656241314086E-3</v>
      </c>
      <c r="AZ340" s="5">
        <f t="shared" si="601"/>
        <v>1.9708471389911757E-4</v>
      </c>
      <c r="BA340" s="5">
        <f t="shared" si="602"/>
        <v>2.4714423122949293E-5</v>
      </c>
      <c r="BB340" s="5">
        <f t="shared" si="603"/>
        <v>2.3243914947133758E-6</v>
      </c>
      <c r="BC340" s="5">
        <f t="shared" si="604"/>
        <v>1.7488721606223404E-7</v>
      </c>
      <c r="BD340" s="5">
        <f t="shared" si="605"/>
        <v>5.7515037547306334E-7</v>
      </c>
      <c r="BE340" s="5">
        <f t="shared" si="606"/>
        <v>8.8997441830604402E-7</v>
      </c>
      <c r="BF340" s="5">
        <f t="shared" si="607"/>
        <v>6.8856293850778935E-7</v>
      </c>
      <c r="BG340" s="5">
        <f t="shared" si="608"/>
        <v>3.551554670443286E-7</v>
      </c>
      <c r="BH340" s="5">
        <f t="shared" si="609"/>
        <v>1.3738984345224995E-7</v>
      </c>
      <c r="BI340" s="5">
        <f t="shared" si="610"/>
        <v>4.2518774644632445E-8</v>
      </c>
      <c r="BJ340" s="8">
        <f t="shared" si="611"/>
        <v>0.66784572538399434</v>
      </c>
      <c r="BK340" s="8">
        <f t="shared" si="612"/>
        <v>0.24537585778109849</v>
      </c>
      <c r="BL340" s="8">
        <f t="shared" si="613"/>
        <v>8.5424199067598391E-2</v>
      </c>
      <c r="BM340" s="8">
        <f t="shared" si="614"/>
        <v>0.30154269618096324</v>
      </c>
      <c r="BN340" s="8">
        <f t="shared" si="615"/>
        <v>0.69735163365858077</v>
      </c>
    </row>
    <row r="341" spans="1:66" x14ac:dyDescent="0.25">
      <c r="A341" t="s">
        <v>91</v>
      </c>
      <c r="B341" t="s">
        <v>370</v>
      </c>
      <c r="C341" t="s">
        <v>100</v>
      </c>
      <c r="D341" s="16"/>
      <c r="E341">
        <f>VLOOKUP(A341,home!$A$2:$E$405,3,FALSE)</f>
        <v>1.53296703296703</v>
      </c>
      <c r="F341">
        <f>VLOOKUP(B341,home!$B$2:$E$405,3,FALSE)</f>
        <v>0.76</v>
      </c>
      <c r="G341">
        <f>VLOOKUP(C341,away!$B$2:$E$405,4,FALSE)</f>
        <v>1.21</v>
      </c>
      <c r="H341">
        <f>VLOOKUP(A341,away!$A$2:$E$405,3,FALSE)</f>
        <v>1.2527472527472501</v>
      </c>
      <c r="I341">
        <f>VLOOKUP(C341,away!$B$2:$E$405,3,FALSE)</f>
        <v>1.1200000000000001</v>
      </c>
      <c r="J341">
        <f>VLOOKUP(B341,home!$B$2:$E$405,4,FALSE)</f>
        <v>0.53</v>
      </c>
      <c r="K341" s="3">
        <f t="shared" si="560"/>
        <v>1.4097164835164808</v>
      </c>
      <c r="L341" s="3">
        <f t="shared" si="561"/>
        <v>0.74363076923076776</v>
      </c>
      <c r="M341" s="5">
        <f t="shared" si="562"/>
        <v>0.11609490767903576</v>
      </c>
      <c r="N341" s="5">
        <f t="shared" si="563"/>
        <v>0.16366090500746078</v>
      </c>
      <c r="O341" s="5">
        <f t="shared" si="564"/>
        <v>8.6331745501136328E-2</v>
      </c>
      <c r="P341" s="5">
        <f t="shared" si="565"/>
        <v>0.12170328468370166</v>
      </c>
      <c r="Q341" s="5">
        <f t="shared" si="566"/>
        <v>0.11535773774812121</v>
      </c>
      <c r="R341" s="5">
        <f t="shared" si="567"/>
        <v>3.209947115802244E-2</v>
      </c>
      <c r="S341" s="5">
        <f t="shared" si="568"/>
        <v>3.1895648566583959E-2</v>
      </c>
      <c r="T341" s="5">
        <f t="shared" si="569"/>
        <v>8.5783563258356552E-2</v>
      </c>
      <c r="U341" s="5">
        <f t="shared" si="570"/>
        <v>4.5251153603626096E-2</v>
      </c>
      <c r="V341" s="5">
        <f t="shared" si="571"/>
        <v>3.7151645774374936E-3</v>
      </c>
      <c r="W341" s="5">
        <f t="shared" si="572"/>
        <v>5.4207234801565932E-2</v>
      </c>
      <c r="X341" s="5">
        <f t="shared" si="573"/>
        <v>4.0310167713361315E-2</v>
      </c>
      <c r="Y341" s="5">
        <f t="shared" si="574"/>
        <v>1.4987940512254067E-2</v>
      </c>
      <c r="Z341" s="5">
        <f t="shared" si="575"/>
        <v>7.9567181430470237E-3</v>
      </c>
      <c r="AA341" s="5">
        <f t="shared" si="576"/>
        <v>1.1216716720948034E-2</v>
      </c>
      <c r="AB341" s="5">
        <f t="shared" si="577"/>
        <v>7.9061952262276872E-3</v>
      </c>
      <c r="AC341" s="5">
        <f t="shared" si="578"/>
        <v>2.4341492515369379E-4</v>
      </c>
      <c r="AD341" s="5">
        <f t="shared" si="579"/>
        <v>1.9104208106403939E-2</v>
      </c>
      <c r="AE341" s="5">
        <f t="shared" si="580"/>
        <v>1.4206476969709831E-2</v>
      </c>
      <c r="AF341" s="5">
        <f t="shared" si="581"/>
        <v>5.2821866985222534E-3</v>
      </c>
      <c r="AG341" s="5">
        <f t="shared" si="582"/>
        <v>1.3093321859475445E-3</v>
      </c>
      <c r="AH341" s="5">
        <f t="shared" si="583"/>
        <v>1.4792151083166162E-3</v>
      </c>
      <c r="AI341" s="5">
        <f t="shared" si="584"/>
        <v>2.0852739208605505E-3</v>
      </c>
      <c r="AJ341" s="5">
        <f t="shared" si="585"/>
        <v>1.4698225094420799E-3</v>
      </c>
      <c r="AK341" s="5">
        <f t="shared" si="586"/>
        <v>6.906776731346859E-4</v>
      </c>
      <c r="AL341" s="5">
        <f t="shared" si="587"/>
        <v>1.0206957918996292E-5</v>
      </c>
      <c r="AM341" s="5">
        <f t="shared" si="588"/>
        <v>5.3863034144253615E-3</v>
      </c>
      <c r="AN341" s="5">
        <f t="shared" si="589"/>
        <v>4.0054209513794422E-3</v>
      </c>
      <c r="AO341" s="5">
        <f t="shared" si="590"/>
        <v>1.4892771315836643E-3</v>
      </c>
      <c r="AP341" s="5">
        <f t="shared" si="591"/>
        <v>3.6915743298578389E-4</v>
      </c>
      <c r="AQ341" s="5">
        <f t="shared" si="592"/>
        <v>6.862920646461851E-5</v>
      </c>
      <c r="AR341" s="5">
        <f t="shared" si="593"/>
        <v>2.1999797377105179E-4</v>
      </c>
      <c r="AS341" s="5">
        <f t="shared" si="594"/>
        <v>3.1013476996527811E-4</v>
      </c>
      <c r="AT341" s="5">
        <f t="shared" si="595"/>
        <v>2.1860104866582228E-4</v>
      </c>
      <c r="AU341" s="5">
        <f t="shared" si="596"/>
        <v>1.0272183387273267E-4</v>
      </c>
      <c r="AV341" s="5">
        <f t="shared" si="597"/>
        <v>3.620216560685822E-5</v>
      </c>
      <c r="AW341" s="5">
        <f t="shared" si="598"/>
        <v>2.9722336908190523E-7</v>
      </c>
      <c r="AX341" s="5">
        <f t="shared" si="599"/>
        <v>1.2655267847560881E-3</v>
      </c>
      <c r="AY341" s="5">
        <f t="shared" si="600"/>
        <v>9.4108465643031008E-4</v>
      </c>
      <c r="AZ341" s="5">
        <f t="shared" si="601"/>
        <v>3.4990975348627216E-4</v>
      </c>
      <c r="BA341" s="5">
        <f t="shared" si="602"/>
        <v>8.673455304878163E-5</v>
      </c>
      <c r="BB341" s="5">
        <f t="shared" si="603"/>
        <v>1.6124620600638079E-5</v>
      </c>
      <c r="BC341" s="5">
        <f t="shared" si="604"/>
        <v>2.3981528041613565E-6</v>
      </c>
      <c r="BD341" s="5">
        <f t="shared" si="605"/>
        <v>2.7266210410762909E-5</v>
      </c>
      <c r="BE341" s="5">
        <f t="shared" si="606"/>
        <v>3.8437626259081145E-5</v>
      </c>
      <c r="BF341" s="5">
        <f t="shared" si="607"/>
        <v>2.7093077662336312E-5</v>
      </c>
      <c r="BG341" s="5">
        <f t="shared" si="608"/>
        <v>1.2731186056595883E-5</v>
      </c>
      <c r="BH341" s="5">
        <f t="shared" si="609"/>
        <v>4.4868407096746026E-6</v>
      </c>
      <c r="BI341" s="5">
        <f t="shared" si="610"/>
        <v>1.2650346614682142E-6</v>
      </c>
      <c r="BJ341" s="8">
        <f t="shared" si="611"/>
        <v>0.52819031965966845</v>
      </c>
      <c r="BK341" s="8">
        <f t="shared" si="612"/>
        <v>0.27460371204626183</v>
      </c>
      <c r="BL341" s="8">
        <f t="shared" si="613"/>
        <v>0.18952920918935617</v>
      </c>
      <c r="BM341" s="8">
        <f t="shared" si="614"/>
        <v>0.36409111982779424</v>
      </c>
      <c r="BN341" s="8">
        <f t="shared" si="615"/>
        <v>0.63524805177747823</v>
      </c>
    </row>
    <row r="342" spans="1:66" x14ac:dyDescent="0.25">
      <c r="A342" t="s">
        <v>91</v>
      </c>
      <c r="B342" t="s">
        <v>111</v>
      </c>
      <c r="C342" t="s">
        <v>389</v>
      </c>
      <c r="D342" s="16"/>
      <c r="E342">
        <f>VLOOKUP(A342,home!$A$2:$E$405,3,FALSE)</f>
        <v>1.53296703296703</v>
      </c>
      <c r="F342">
        <f>VLOOKUP(B342,home!$B$2:$E$405,3,FALSE)</f>
        <v>0.87</v>
      </c>
      <c r="G342">
        <f>VLOOKUP(C342,away!$B$2:$E$405,4,FALSE)</f>
        <v>0.72</v>
      </c>
      <c r="H342">
        <f>VLOOKUP(A342,away!$A$2:$E$405,3,FALSE)</f>
        <v>1.2527472527472501</v>
      </c>
      <c r="I342">
        <f>VLOOKUP(C342,away!$B$2:$E$405,3,FALSE)</f>
        <v>0.87</v>
      </c>
      <c r="J342">
        <f>VLOOKUP(B342,home!$B$2:$E$405,4,FALSE)</f>
        <v>0.71</v>
      </c>
      <c r="K342" s="3">
        <f t="shared" si="560"/>
        <v>0.96025054945054755</v>
      </c>
      <c r="L342" s="3">
        <f t="shared" si="561"/>
        <v>0.77382197802197628</v>
      </c>
      <c r="M342" s="5">
        <f t="shared" si="562"/>
        <v>0.17656388251960081</v>
      </c>
      <c r="N342" s="5">
        <f t="shared" si="563"/>
        <v>0.16954556520256861</v>
      </c>
      <c r="O342" s="5">
        <f t="shared" si="564"/>
        <v>0.13662901281855735</v>
      </c>
      <c r="P342" s="5">
        <f t="shared" si="565"/>
        <v>0.13119808462990559</v>
      </c>
      <c r="Q342" s="5">
        <f t="shared" si="566"/>
        <v>8.1403111071335049E-2</v>
      </c>
      <c r="R342" s="5">
        <f t="shared" si="567"/>
        <v>5.2863266477222989E-2</v>
      </c>
      <c r="S342" s="5">
        <f t="shared" si="568"/>
        <v>2.4372109919826059E-2</v>
      </c>
      <c r="T342" s="5">
        <f t="shared" si="569"/>
        <v>6.2991516426363137E-2</v>
      </c>
      <c r="U342" s="5">
        <f t="shared" si="570"/>
        <v>5.0761980680504082E-2</v>
      </c>
      <c r="V342" s="5">
        <f t="shared" si="571"/>
        <v>2.0122236239438602E-3</v>
      </c>
      <c r="W342" s="5">
        <f t="shared" si="572"/>
        <v>2.6055794044411149E-2</v>
      </c>
      <c r="X342" s="5">
        <f t="shared" si="573"/>
        <v>2.0162546086379466E-2</v>
      </c>
      <c r="Y342" s="5">
        <f t="shared" si="574"/>
        <v>7.801110647260706E-3</v>
      </c>
      <c r="Z342" s="5">
        <f t="shared" si="575"/>
        <v>1.3635585810035844E-2</v>
      </c>
      <c r="AA342" s="5">
        <f t="shared" si="576"/>
        <v>1.3093578766167008E-2</v>
      </c>
      <c r="AB342" s="5">
        <f t="shared" si="577"/>
        <v>6.2865581022429453E-3</v>
      </c>
      <c r="AC342" s="5">
        <f t="shared" si="578"/>
        <v>9.3450555098370178E-5</v>
      </c>
      <c r="AD342" s="5">
        <f t="shared" si="579"/>
        <v>6.2550226368790268E-3</v>
      </c>
      <c r="AE342" s="5">
        <f t="shared" si="580"/>
        <v>4.8402739894419667E-3</v>
      </c>
      <c r="AF342" s="5">
        <f t="shared" si="581"/>
        <v>1.8727551963391522E-3</v>
      </c>
      <c r="AG342" s="5">
        <f t="shared" si="582"/>
        <v>4.8305971012736586E-4</v>
      </c>
      <c r="AH342" s="5">
        <f t="shared" si="583"/>
        <v>2.6378789957525817E-3</v>
      </c>
      <c r="AI342" s="5">
        <f t="shared" si="584"/>
        <v>2.5330247550554752E-3</v>
      </c>
      <c r="AJ342" s="5">
        <f t="shared" si="585"/>
        <v>1.2161692064069291E-3</v>
      </c>
      <c r="AK342" s="5">
        <f t="shared" si="586"/>
        <v>3.8927571622569677E-4</v>
      </c>
      <c r="AL342" s="5">
        <f t="shared" si="587"/>
        <v>2.7775859165640084E-6</v>
      </c>
      <c r="AM342" s="5">
        <f t="shared" si="588"/>
        <v>1.2012777847777401E-3</v>
      </c>
      <c r="AN342" s="5">
        <f t="shared" si="589"/>
        <v>9.2957515157056879E-4</v>
      </c>
      <c r="AO342" s="5">
        <f t="shared" si="590"/>
        <v>3.5966284125420791E-4</v>
      </c>
      <c r="AP342" s="5">
        <f t="shared" si="591"/>
        <v>9.2771670413445092E-5</v>
      </c>
      <c r="AQ342" s="5">
        <f t="shared" si="592"/>
        <v>1.794718937593373E-5</v>
      </c>
      <c r="AR342" s="5">
        <f t="shared" si="593"/>
        <v>4.0824974845517752E-4</v>
      </c>
      <c r="AS342" s="5">
        <f t="shared" si="594"/>
        <v>3.9202204526713207E-4</v>
      </c>
      <c r="AT342" s="5">
        <f t="shared" si="595"/>
        <v>1.8821969218224546E-4</v>
      </c>
      <c r="AU342" s="5">
        <f t="shared" si="596"/>
        <v>6.0246020945138052E-5</v>
      </c>
      <c r="AV342" s="5">
        <f t="shared" si="597"/>
        <v>1.4462818678694501E-5</v>
      </c>
      <c r="AW342" s="5">
        <f t="shared" si="598"/>
        <v>5.7331146310574926E-8</v>
      </c>
      <c r="AX342" s="5">
        <f t="shared" si="599"/>
        <v>1.9225460881259348E-4</v>
      </c>
      <c r="AY342" s="5">
        <f t="shared" si="600"/>
        <v>1.4877084167520238E-4</v>
      </c>
      <c r="AZ342" s="5">
        <f t="shared" si="601"/>
        <v>5.7561073488549671E-5</v>
      </c>
      <c r="BA342" s="5">
        <f t="shared" si="602"/>
        <v>1.4847341247992619E-5</v>
      </c>
      <c r="BB342" s="5">
        <f t="shared" si="603"/>
        <v>2.872299743222231E-6</v>
      </c>
      <c r="BC342" s="5">
        <f t="shared" si="604"/>
        <v>4.4452973375444839E-7</v>
      </c>
      <c r="BD342" s="5">
        <f t="shared" si="605"/>
        <v>5.265210464609326E-5</v>
      </c>
      <c r="BE342" s="5">
        <f t="shared" si="606"/>
        <v>5.0559212416138784E-5</v>
      </c>
      <c r="BF342" s="5">
        <f t="shared" si="607"/>
        <v>2.4274755751192101E-5</v>
      </c>
      <c r="BG342" s="5">
        <f t="shared" si="608"/>
        <v>7.7699491826200195E-6</v>
      </c>
      <c r="BH342" s="5">
        <f t="shared" si="609"/>
        <v>1.8652744929534264E-6</v>
      </c>
      <c r="BI342" s="5">
        <f t="shared" si="610"/>
        <v>3.5822617134692398E-7</v>
      </c>
      <c r="BJ342" s="8">
        <f t="shared" si="611"/>
        <v>0.38442874034319885</v>
      </c>
      <c r="BK342" s="8">
        <f t="shared" si="612"/>
        <v>0.33439129967596648</v>
      </c>
      <c r="BL342" s="8">
        <f t="shared" si="613"/>
        <v>0.26761142536632371</v>
      </c>
      <c r="BM342" s="8">
        <f t="shared" si="614"/>
        <v>0.25171541496580563</v>
      </c>
      <c r="BN342" s="8">
        <f t="shared" si="615"/>
        <v>0.74820292271919031</v>
      </c>
    </row>
    <row r="343" spans="1:66" x14ac:dyDescent="0.25">
      <c r="A343" t="s">
        <v>114</v>
      </c>
      <c r="B343" t="s">
        <v>115</v>
      </c>
      <c r="C343" t="s">
        <v>127</v>
      </c>
      <c r="D343" s="16"/>
      <c r="E343">
        <f>VLOOKUP(A343,home!$A$2:$E$405,3,FALSE)</f>
        <v>1.3611111111111101</v>
      </c>
      <c r="F343">
        <f>VLOOKUP(B343,home!$B$2:$E$405,3,FALSE)</f>
        <v>1.01</v>
      </c>
      <c r="G343">
        <f>VLOOKUP(C343,away!$B$2:$E$405,4,FALSE)</f>
        <v>0.83</v>
      </c>
      <c r="H343">
        <f>VLOOKUP(A343,away!$A$2:$E$405,3,FALSE)</f>
        <v>1.12777777777778</v>
      </c>
      <c r="I343">
        <f>VLOOKUP(C343,away!$B$2:$E$405,3,FALSE)</f>
        <v>1.19</v>
      </c>
      <c r="J343">
        <f>VLOOKUP(B343,home!$B$2:$E$405,4,FALSE)</f>
        <v>1.22</v>
      </c>
      <c r="K343" s="3">
        <f t="shared" si="560"/>
        <v>1.1410194444444435</v>
      </c>
      <c r="L343" s="3">
        <f t="shared" si="561"/>
        <v>1.6373077777777809</v>
      </c>
      <c r="M343" s="5">
        <f t="shared" si="562"/>
        <v>6.2142370859909181E-2</v>
      </c>
      <c r="N343" s="5">
        <f t="shared" si="563"/>
        <v>7.090565347503415E-2</v>
      </c>
      <c r="O343" s="5">
        <f t="shared" si="564"/>
        <v>0.10174618713848062</v>
      </c>
      <c r="P343" s="5">
        <f t="shared" si="565"/>
        <v>0.11609437792308953</v>
      </c>
      <c r="Q343" s="5">
        <f t="shared" si="566"/>
        <v>4.0452364668026847E-2</v>
      </c>
      <c r="R343" s="5">
        <f t="shared" si="567"/>
        <v>8.3294911780533998E-2</v>
      </c>
      <c r="S343" s="5">
        <f t="shared" si="568"/>
        <v>5.4221879527790701E-2</v>
      </c>
      <c r="T343" s="5">
        <f t="shared" si="569"/>
        <v>6.6232971300463447E-2</v>
      </c>
      <c r="U343" s="5">
        <f t="shared" si="570"/>
        <v>9.5041113964873844E-2</v>
      </c>
      <c r="V343" s="5">
        <f t="shared" si="571"/>
        <v>1.1255257325491401E-2</v>
      </c>
      <c r="W343" s="5">
        <f t="shared" si="572"/>
        <v>1.5385644886658676E-2</v>
      </c>
      <c r="X343" s="5">
        <f t="shared" si="573"/>
        <v>2.5191036039053188E-2</v>
      </c>
      <c r="Y343" s="5">
        <f t="shared" si="574"/>
        <v>2.0622739618511094E-2</v>
      </c>
      <c r="Z343" s="5">
        <f t="shared" si="575"/>
        <v>4.5459802302527476E-2</v>
      </c>
      <c r="AA343" s="5">
        <f t="shared" si="576"/>
        <v>5.1870518367784141E-2</v>
      </c>
      <c r="AB343" s="5">
        <f t="shared" si="577"/>
        <v>2.959263502552718E-2</v>
      </c>
      <c r="AC343" s="5">
        <f t="shared" si="578"/>
        <v>1.3141919911948251E-3</v>
      </c>
      <c r="AD343" s="5">
        <f t="shared" si="579"/>
        <v>4.388829995248692E-3</v>
      </c>
      <c r="AE343" s="5">
        <f t="shared" si="580"/>
        <v>7.1858654865651029E-3</v>
      </c>
      <c r="AF343" s="5">
        <f t="shared" si="581"/>
        <v>5.8827367256089839E-3</v>
      </c>
      <c r="AG343" s="5">
        <f t="shared" si="582"/>
        <v>3.2106168651528616E-3</v>
      </c>
      <c r="AH343" s="5">
        <f t="shared" si="583"/>
        <v>1.8607921971542141E-2</v>
      </c>
      <c r="AI343" s="5">
        <f t="shared" si="584"/>
        <v>2.123200079023457E-2</v>
      </c>
      <c r="AJ343" s="5">
        <f t="shared" si="585"/>
        <v>1.2113062873058716E-2</v>
      </c>
      <c r="AK343" s="5">
        <f t="shared" si="586"/>
        <v>4.6070800899793568E-3</v>
      </c>
      <c r="AL343" s="5">
        <f t="shared" si="587"/>
        <v>9.8206939695440196E-5</v>
      </c>
      <c r="AM343" s="5">
        <f t="shared" si="588"/>
        <v>1.0015480725879551E-3</v>
      </c>
      <c r="AN343" s="5">
        <f t="shared" si="589"/>
        <v>1.6398424490666039E-3</v>
      </c>
      <c r="AO343" s="5">
        <f t="shared" si="590"/>
        <v>1.3424633980934583E-3</v>
      </c>
      <c r="AP343" s="5">
        <f t="shared" si="591"/>
        <v>7.3267525436013616E-4</v>
      </c>
      <c r="AQ343" s="5">
        <f t="shared" si="592"/>
        <v>2.9990372313729144E-4</v>
      </c>
      <c r="AR343" s="5">
        <f t="shared" si="593"/>
        <v>6.0933790744575949E-3</v>
      </c>
      <c r="AS343" s="5">
        <f t="shared" si="594"/>
        <v>6.9526640063270022E-3</v>
      </c>
      <c r="AT343" s="5">
        <f t="shared" si="595"/>
        <v>3.9665624109540571E-3</v>
      </c>
      <c r="AU343" s="5">
        <f t="shared" si="596"/>
        <v>1.5086416128336703E-3</v>
      </c>
      <c r="AV343" s="5">
        <f t="shared" si="597"/>
        <v>4.3034735373531071E-4</v>
      </c>
      <c r="AW343" s="5">
        <f t="shared" si="598"/>
        <v>5.0963946060495084E-6</v>
      </c>
      <c r="AX343" s="5">
        <f t="shared" si="599"/>
        <v>1.9046430422811828E-4</v>
      </c>
      <c r="AY343" s="5">
        <f t="shared" si="600"/>
        <v>3.1184868670173149E-4</v>
      </c>
      <c r="AZ343" s="5">
        <f t="shared" si="601"/>
        <v>2.5529614011326584E-4</v>
      </c>
      <c r="BA343" s="5">
        <f t="shared" si="602"/>
        <v>1.3933278528136542E-4</v>
      </c>
      <c r="BB343" s="5">
        <f t="shared" si="603"/>
        <v>5.703266326015532E-5</v>
      </c>
      <c r="BC343" s="5">
        <f t="shared" si="604"/>
        <v>1.8676004628646657E-5</v>
      </c>
      <c r="BD343" s="5">
        <f t="shared" si="605"/>
        <v>1.6627894919263014E-3</v>
      </c>
      <c r="BE343" s="5">
        <f t="shared" si="606"/>
        <v>1.897275142305807E-3</v>
      </c>
      <c r="BF343" s="5">
        <f t="shared" si="607"/>
        <v>1.0824139144160123E-3</v>
      </c>
      <c r="BG343" s="5">
        <f t="shared" si="608"/>
        <v>4.1168510776196451E-4</v>
      </c>
      <c r="BH343" s="5">
        <f t="shared" si="609"/>
        <v>1.1743517823615186E-4</v>
      </c>
      <c r="BI343" s="5">
        <f t="shared" si="610"/>
        <v>2.6799164365849655E-5</v>
      </c>
      <c r="BJ343" s="8">
        <f t="shared" si="611"/>
        <v>0.26544754254178188</v>
      </c>
      <c r="BK343" s="8">
        <f t="shared" si="612"/>
        <v>0.24543813325387281</v>
      </c>
      <c r="BL343" s="8">
        <f t="shared" si="613"/>
        <v>0.44225542445933425</v>
      </c>
      <c r="BM343" s="8">
        <f t="shared" si="614"/>
        <v>0.52365828442034623</v>
      </c>
      <c r="BN343" s="8">
        <f t="shared" si="615"/>
        <v>0.47463586584507428</v>
      </c>
    </row>
    <row r="344" spans="1:66" x14ac:dyDescent="0.25">
      <c r="A344" t="s">
        <v>114</v>
      </c>
      <c r="B344" t="s">
        <v>119</v>
      </c>
      <c r="C344" t="s">
        <v>132</v>
      </c>
      <c r="D344" s="16"/>
      <c r="E344">
        <f>VLOOKUP(A344,home!$A$2:$E$405,3,FALSE)</f>
        <v>1.3611111111111101</v>
      </c>
      <c r="F344">
        <f>VLOOKUP(B344,home!$B$2:$E$405,3,FALSE)</f>
        <v>1.29</v>
      </c>
      <c r="G344">
        <f>VLOOKUP(C344,away!$B$2:$E$405,4,FALSE)</f>
        <v>1.65</v>
      </c>
      <c r="H344">
        <f>VLOOKUP(A344,away!$A$2:$E$405,3,FALSE)</f>
        <v>1.12777777777778</v>
      </c>
      <c r="I344">
        <f>VLOOKUP(C344,away!$B$2:$E$405,3,FALSE)</f>
        <v>0.37</v>
      </c>
      <c r="J344">
        <f>VLOOKUP(B344,home!$B$2:$E$405,4,FALSE)</f>
        <v>1.1100000000000001</v>
      </c>
      <c r="K344" s="3">
        <f t="shared" si="560"/>
        <v>2.8971249999999977</v>
      </c>
      <c r="L344" s="3">
        <f t="shared" si="561"/>
        <v>0.46317833333333425</v>
      </c>
      <c r="M344" s="5">
        <f t="shared" si="562"/>
        <v>3.472472418071202E-2</v>
      </c>
      <c r="N344" s="5">
        <f t="shared" si="563"/>
        <v>0.10060186654204524</v>
      </c>
      <c r="O344" s="5">
        <f t="shared" si="564"/>
        <v>1.6083739871481924E-2</v>
      </c>
      <c r="P344" s="5">
        <f t="shared" si="565"/>
        <v>4.6596604875167036E-2</v>
      </c>
      <c r="Q344" s="5">
        <f t="shared" si="566"/>
        <v>0.14572809130281131</v>
      </c>
      <c r="R344" s="5">
        <f t="shared" si="567"/>
        <v>3.7248199137199468E-3</v>
      </c>
      <c r="S344" s="5">
        <f t="shared" si="568"/>
        <v>1.5631827445144016E-2</v>
      </c>
      <c r="T344" s="5">
        <f t="shared" si="569"/>
        <v>6.7498094449484111E-2</v>
      </c>
      <c r="U344" s="5">
        <f t="shared" si="570"/>
        <v>1.0791268892535892E-2</v>
      </c>
      <c r="V344" s="5">
        <f t="shared" si="571"/>
        <v>2.3306803377569434E-3</v>
      </c>
      <c r="W344" s="5">
        <f t="shared" si="572"/>
        <v>0.14073083217188562</v>
      </c>
      <c r="X344" s="5">
        <f t="shared" si="573"/>
        <v>6.518347229398716E-2</v>
      </c>
      <c r="Y344" s="5">
        <f t="shared" si="574"/>
        <v>1.5095786029004273E-2</v>
      </c>
      <c r="Z344" s="5">
        <f t="shared" si="575"/>
        <v>5.7508529320120629E-4</v>
      </c>
      <c r="AA344" s="5">
        <f t="shared" si="576"/>
        <v>1.6660939800655435E-3</v>
      </c>
      <c r="AB344" s="5">
        <f t="shared" si="577"/>
        <v>2.4134412609986924E-3</v>
      </c>
      <c r="AC344" s="5">
        <f t="shared" si="578"/>
        <v>1.9546913861648549E-4</v>
      </c>
      <c r="AD344" s="5">
        <f t="shared" si="579"/>
        <v>0.10192870303899348</v>
      </c>
      <c r="AE344" s="5">
        <f t="shared" si="580"/>
        <v>4.7211166792429364E-2</v>
      </c>
      <c r="AF344" s="5">
        <f t="shared" si="581"/>
        <v>1.0933594774819744E-2</v>
      </c>
      <c r="AG344" s="5">
        <f t="shared" si="582"/>
        <v>1.6880680683810203E-3</v>
      </c>
      <c r="AH344" s="5">
        <f t="shared" si="583"/>
        <v>6.6591761907361651E-5</v>
      </c>
      <c r="AI344" s="5">
        <f t="shared" si="584"/>
        <v>1.9292465821586495E-4</v>
      </c>
      <c r="AJ344" s="5">
        <f t="shared" si="585"/>
        <v>2.7946342521681871E-4</v>
      </c>
      <c r="AK344" s="5">
        <f t="shared" si="586"/>
        <v>2.6988015859375842E-4</v>
      </c>
      <c r="AL344" s="5">
        <f t="shared" si="587"/>
        <v>1.0491888338696504E-5</v>
      </c>
      <c r="AM344" s="5">
        <f t="shared" si="588"/>
        <v>5.9060038758368696E-2</v>
      </c>
      <c r="AN344" s="5">
        <f t="shared" si="589"/>
        <v>2.7355330318703339E-2</v>
      </c>
      <c r="AO344" s="5">
        <f t="shared" si="590"/>
        <v>6.3351981523999193E-3</v>
      </c>
      <c r="AP344" s="5">
        <f t="shared" si="591"/>
        <v>9.7810884052167103E-4</v>
      </c>
      <c r="AQ344" s="5">
        <f t="shared" si="592"/>
        <v>1.132597056428569E-4</v>
      </c>
      <c r="AR344" s="5">
        <f t="shared" si="593"/>
        <v>6.1687722587963991E-6</v>
      </c>
      <c r="AS344" s="5">
        <f t="shared" si="594"/>
        <v>1.7871704330265503E-5</v>
      </c>
      <c r="AT344" s="5">
        <f t="shared" si="595"/>
        <v>2.588828070391021E-5</v>
      </c>
      <c r="AU344" s="5">
        <f t="shared" si="596"/>
        <v>2.5000528411438599E-5</v>
      </c>
      <c r="AV344" s="5">
        <f t="shared" si="597"/>
        <v>1.8107413968497256E-5</v>
      </c>
      <c r="AW344" s="5">
        <f t="shared" si="598"/>
        <v>3.9108092036509845E-7</v>
      </c>
      <c r="AX344" s="5">
        <f t="shared" si="599"/>
        <v>2.8517385797973149E-2</v>
      </c>
      <c r="AY344" s="5">
        <f t="shared" si="600"/>
        <v>1.32086352249289E-2</v>
      </c>
      <c r="AZ344" s="5">
        <f t="shared" si="601"/>
        <v>3.058976824545269E-3</v>
      </c>
      <c r="BA344" s="5">
        <f t="shared" si="602"/>
        <v>4.7228392909939095E-4</v>
      </c>
      <c r="BB344" s="5">
        <f t="shared" si="603"/>
        <v>5.4687920785093626E-5</v>
      </c>
      <c r="BC344" s="5">
        <f t="shared" si="604"/>
        <v>5.0660520005410169E-6</v>
      </c>
      <c r="BD344" s="5">
        <f t="shared" si="605"/>
        <v>4.7620694225703704E-7</v>
      </c>
      <c r="BE344" s="5">
        <f t="shared" si="606"/>
        <v>1.3796310375864173E-6</v>
      </c>
      <c r="BF344" s="5">
        <f t="shared" si="607"/>
        <v>1.9984817848837734E-6</v>
      </c>
      <c r="BG344" s="5">
        <f t="shared" si="608"/>
        <v>1.9299505136771326E-6</v>
      </c>
      <c r="BH344" s="5">
        <f t="shared" si="609"/>
        <v>1.3978269704842148E-6</v>
      </c>
      <c r="BI344" s="5">
        <f t="shared" si="610"/>
        <v>8.0993589237281481E-7</v>
      </c>
      <c r="BJ344" s="8">
        <f t="shared" si="611"/>
        <v>0.83575864698881008</v>
      </c>
      <c r="BK344" s="8">
        <f t="shared" si="612"/>
        <v>0.1126984330906641</v>
      </c>
      <c r="BL344" s="8">
        <f t="shared" si="613"/>
        <v>3.5589252655549977E-2</v>
      </c>
      <c r="BM344" s="8">
        <f t="shared" si="614"/>
        <v>0.62395332719827934</v>
      </c>
      <c r="BN344" s="8">
        <f t="shared" si="615"/>
        <v>0.34745984668593749</v>
      </c>
    </row>
    <row r="345" spans="1:66" x14ac:dyDescent="0.25">
      <c r="A345" t="s">
        <v>114</v>
      </c>
      <c r="B345" t="s">
        <v>96</v>
      </c>
      <c r="C345" t="s">
        <v>135</v>
      </c>
      <c r="D345" s="16"/>
      <c r="E345">
        <f>VLOOKUP(A345,home!$A$2:$E$405,3,FALSE)</f>
        <v>1.3611111111111101</v>
      </c>
      <c r="F345">
        <f>VLOOKUP(B345,home!$B$2:$E$405,3,FALSE)</f>
        <v>0.84</v>
      </c>
      <c r="G345">
        <f>VLOOKUP(C345,away!$B$2:$E$405,4,FALSE)</f>
        <v>0.84</v>
      </c>
      <c r="H345">
        <f>VLOOKUP(A345,away!$A$2:$E$405,3,FALSE)</f>
        <v>1.12777777777778</v>
      </c>
      <c r="I345">
        <f>VLOOKUP(C345,away!$B$2:$E$405,3,FALSE)</f>
        <v>0.42</v>
      </c>
      <c r="J345">
        <f>VLOOKUP(B345,home!$B$2:$E$405,4,FALSE)</f>
        <v>1.39</v>
      </c>
      <c r="K345" s="3">
        <f t="shared" si="560"/>
        <v>0.96039999999999925</v>
      </c>
      <c r="L345" s="3">
        <f t="shared" si="561"/>
        <v>0.65839666666666785</v>
      </c>
      <c r="M345" s="5">
        <f t="shared" si="562"/>
        <v>0.19813698052209119</v>
      </c>
      <c r="N345" s="5">
        <f t="shared" si="563"/>
        <v>0.19029075609341622</v>
      </c>
      <c r="O345" s="5">
        <f t="shared" si="564"/>
        <v>0.13045272751914333</v>
      </c>
      <c r="P345" s="5">
        <f t="shared" si="565"/>
        <v>0.12528679950938515</v>
      </c>
      <c r="Q345" s="5">
        <f t="shared" si="566"/>
        <v>9.1377621076058388E-2</v>
      </c>
      <c r="R345" s="5">
        <f t="shared" si="567"/>
        <v>4.2944820478089528E-2</v>
      </c>
      <c r="S345" s="5">
        <f t="shared" si="568"/>
        <v>1.9805467522952844E-2</v>
      </c>
      <c r="T345" s="5">
        <f t="shared" si="569"/>
        <v>6.0162721124406703E-2</v>
      </c>
      <c r="U345" s="5">
        <f t="shared" si="570"/>
        <v>4.1244205587157148E-2</v>
      </c>
      <c r="V345" s="5">
        <f t="shared" si="571"/>
        <v>1.3914972876056849E-3</v>
      </c>
      <c r="W345" s="5">
        <f t="shared" si="572"/>
        <v>2.9253022427148809E-2</v>
      </c>
      <c r="X345" s="5">
        <f t="shared" si="573"/>
        <v>1.9260092455960054E-2</v>
      </c>
      <c r="Y345" s="5">
        <f t="shared" si="574"/>
        <v>6.3403903363479673E-3</v>
      </c>
      <c r="Z345" s="5">
        <f t="shared" si="575"/>
        <v>9.4249088844575342E-3</v>
      </c>
      <c r="AA345" s="5">
        <f t="shared" si="576"/>
        <v>9.0516824926330092E-3</v>
      </c>
      <c r="AB345" s="5">
        <f t="shared" si="577"/>
        <v>4.3466179329623668E-3</v>
      </c>
      <c r="AC345" s="5">
        <f t="shared" si="578"/>
        <v>5.499233447951338E-5</v>
      </c>
      <c r="AD345" s="5">
        <f t="shared" si="579"/>
        <v>7.0236506847584229E-3</v>
      </c>
      <c r="AE345" s="5">
        <f t="shared" si="580"/>
        <v>4.6243481986760048E-3</v>
      </c>
      <c r="AF345" s="5">
        <f t="shared" si="581"/>
        <v>1.5223277197571456E-3</v>
      </c>
      <c r="AG345" s="5">
        <f t="shared" si="582"/>
        <v>3.340984987541246E-4</v>
      </c>
      <c r="AH345" s="5">
        <f t="shared" si="583"/>
        <v>1.5513321482909757E-3</v>
      </c>
      <c r="AI345" s="5">
        <f t="shared" si="584"/>
        <v>1.4898993952186519E-3</v>
      </c>
      <c r="AJ345" s="5">
        <f t="shared" si="585"/>
        <v>7.1544968958399608E-4</v>
      </c>
      <c r="AK345" s="5">
        <f t="shared" si="586"/>
        <v>2.2903929395882313E-4</v>
      </c>
      <c r="AL345" s="5">
        <f t="shared" si="587"/>
        <v>1.3909192653149709E-6</v>
      </c>
      <c r="AM345" s="5">
        <f t="shared" si="588"/>
        <v>1.3491028235283972E-3</v>
      </c>
      <c r="AN345" s="5">
        <f t="shared" si="589"/>
        <v>8.8824480200168658E-4</v>
      </c>
      <c r="AO345" s="5">
        <f t="shared" si="590"/>
        <v>2.9240870841095237E-4</v>
      </c>
      <c r="AP345" s="5">
        <f t="shared" si="591"/>
        <v>6.417363964069223E-5</v>
      </c>
      <c r="AQ345" s="5">
        <f t="shared" si="592"/>
        <v>1.0562927606824926E-5</v>
      </c>
      <c r="AR345" s="5">
        <f t="shared" si="593"/>
        <v>2.0427838306552389E-4</v>
      </c>
      <c r="AS345" s="5">
        <f t="shared" si="594"/>
        <v>1.9618895909612899E-4</v>
      </c>
      <c r="AT345" s="5">
        <f t="shared" si="595"/>
        <v>9.4209938157961058E-5</v>
      </c>
      <c r="AU345" s="5">
        <f t="shared" si="596"/>
        <v>3.0159741535635247E-5</v>
      </c>
      <c r="AV345" s="5">
        <f t="shared" si="597"/>
        <v>7.2413539427060162E-6</v>
      </c>
      <c r="AW345" s="5">
        <f t="shared" si="598"/>
        <v>2.4430884839265203E-8</v>
      </c>
      <c r="AX345" s="5">
        <f t="shared" si="599"/>
        <v>2.1594639195277851E-4</v>
      </c>
      <c r="AY345" s="5">
        <f t="shared" si="600"/>
        <v>1.4217838464040313E-4</v>
      </c>
      <c r="AZ345" s="5">
        <f t="shared" si="601"/>
        <v>4.6804887259646384E-5</v>
      </c>
      <c r="BA345" s="5">
        <f t="shared" si="602"/>
        <v>1.0272060585153457E-5</v>
      </c>
      <c r="BB345" s="5">
        <f t="shared" si="603"/>
        <v>1.6907726122657743E-6</v>
      </c>
      <c r="BC345" s="5">
        <f t="shared" si="604"/>
        <v>2.2263981040141607E-7</v>
      </c>
      <c r="BD345" s="5">
        <f t="shared" si="605"/>
        <v>2.2416034413732931E-5</v>
      </c>
      <c r="BE345" s="5">
        <f t="shared" si="606"/>
        <v>2.1528359450949089E-5</v>
      </c>
      <c r="BF345" s="5">
        <f t="shared" si="607"/>
        <v>1.0337918208345743E-5</v>
      </c>
      <c r="BG345" s="5">
        <f t="shared" si="608"/>
        <v>3.3095122157650819E-6</v>
      </c>
      <c r="BH345" s="5">
        <f t="shared" si="609"/>
        <v>7.9461388300519543E-7</v>
      </c>
      <c r="BI345" s="5">
        <f t="shared" si="610"/>
        <v>1.5262943464763787E-7</v>
      </c>
      <c r="BJ345" s="8">
        <f t="shared" si="611"/>
        <v>0.41321063665333302</v>
      </c>
      <c r="BK345" s="8">
        <f t="shared" si="612"/>
        <v>0.34481930648042014</v>
      </c>
      <c r="BL345" s="8">
        <f t="shared" si="613"/>
        <v>0.23261639198044223</v>
      </c>
      <c r="BM345" s="8">
        <f t="shared" si="614"/>
        <v>0.22143938484671358</v>
      </c>
      <c r="BN345" s="8">
        <f t="shared" si="615"/>
        <v>0.77848970519818383</v>
      </c>
    </row>
    <row r="346" spans="1:66" x14ac:dyDescent="0.25">
      <c r="A346" t="s">
        <v>114</v>
      </c>
      <c r="B346" t="s">
        <v>121</v>
      </c>
      <c r="C346" t="s">
        <v>356</v>
      </c>
      <c r="D346" s="16"/>
      <c r="E346">
        <f>VLOOKUP(A346,home!$A$2:$E$405,3,FALSE)</f>
        <v>1.3611111111111101</v>
      </c>
      <c r="F346">
        <f>VLOOKUP(B346,home!$B$2:$E$405,3,FALSE)</f>
        <v>0.55000000000000004</v>
      </c>
      <c r="G346">
        <f>VLOOKUP(C346,away!$B$2:$E$405,4,FALSE)</f>
        <v>1.1000000000000001</v>
      </c>
      <c r="H346">
        <f>VLOOKUP(A346,away!$A$2:$E$405,3,FALSE)</f>
        <v>1.12777777777778</v>
      </c>
      <c r="I346">
        <f>VLOOKUP(C346,away!$B$2:$E$405,3,FALSE)</f>
        <v>0.37</v>
      </c>
      <c r="J346">
        <f>VLOOKUP(B346,home!$B$2:$E$405,4,FALSE)</f>
        <v>1.1100000000000001</v>
      </c>
      <c r="K346" s="3">
        <f t="shared" si="560"/>
        <v>0.82347222222222172</v>
      </c>
      <c r="L346" s="3">
        <f t="shared" si="561"/>
        <v>0.46317833333333425</v>
      </c>
      <c r="M346" s="5">
        <f t="shared" si="562"/>
        <v>0.27619433311120922</v>
      </c>
      <c r="N346" s="5">
        <f t="shared" si="563"/>
        <v>0.22743836125227207</v>
      </c>
      <c r="O346" s="5">
        <f t="shared" si="564"/>
        <v>0.12792723088656163</v>
      </c>
      <c r="P346" s="5">
        <f t="shared" si="565"/>
        <v>0.10534452110089217</v>
      </c>
      <c r="Q346" s="5">
        <f t="shared" si="566"/>
        <v>9.3644586379494438E-2</v>
      </c>
      <c r="R346" s="5">
        <f t="shared" si="567"/>
        <v>2.962656079499313E-2</v>
      </c>
      <c r="S346" s="5">
        <f t="shared" si="568"/>
        <v>1.0044981735294991E-2</v>
      </c>
      <c r="T346" s="5">
        <f t="shared" si="569"/>
        <v>4.337414344494369E-2</v>
      </c>
      <c r="U346" s="5">
        <f t="shared" si="570"/>
        <v>2.4396649854654749E-2</v>
      </c>
      <c r="V346" s="5">
        <f t="shared" si="571"/>
        <v>4.2570017778258541E-4</v>
      </c>
      <c r="W346" s="5">
        <f t="shared" si="572"/>
        <v>2.57045718816677E-2</v>
      </c>
      <c r="X346" s="5">
        <f t="shared" si="573"/>
        <v>1.1905800763197732E-2</v>
      </c>
      <c r="Y346" s="5">
        <f t="shared" si="574"/>
        <v>2.7572544772483322E-3</v>
      </c>
      <c r="Z346" s="5">
        <f t="shared" si="575"/>
        <v>4.5741270171412067E-3</v>
      </c>
      <c r="AA346" s="5">
        <f t="shared" si="576"/>
        <v>3.7666665395319722E-3</v>
      </c>
      <c r="AB346" s="5">
        <f t="shared" si="577"/>
        <v>1.5508726328392394E-3</v>
      </c>
      <c r="AC346" s="5">
        <f t="shared" si="578"/>
        <v>1.0148013550800806E-5</v>
      </c>
      <c r="AD346" s="5">
        <f t="shared" si="579"/>
        <v>5.291750232166932E-3</v>
      </c>
      <c r="AE346" s="5">
        <f t="shared" si="580"/>
        <v>2.4510240529513642E-3</v>
      </c>
      <c r="AF346" s="5">
        <f t="shared" si="581"/>
        <v>5.6763061790296345E-4</v>
      </c>
      <c r="AG346" s="5">
        <f t="shared" si="582"/>
        <v>8.7638067849755101E-5</v>
      </c>
      <c r="AH346" s="5">
        <f t="shared" si="583"/>
        <v>5.2965913206360986E-4</v>
      </c>
      <c r="AI346" s="5">
        <f t="shared" si="584"/>
        <v>4.361595825007141E-4</v>
      </c>
      <c r="AJ346" s="5">
        <f t="shared" si="585"/>
        <v>1.795826503226897E-4</v>
      </c>
      <c r="AK346" s="5">
        <f t="shared" si="586"/>
        <v>4.9293774711260499E-5</v>
      </c>
      <c r="AL346" s="5">
        <f t="shared" si="587"/>
        <v>1.5482397710224268E-7</v>
      </c>
      <c r="AM346" s="5">
        <f t="shared" si="588"/>
        <v>8.7152186462549272E-4</v>
      </c>
      <c r="AN346" s="5">
        <f t="shared" si="589"/>
        <v>4.036700447207955E-4</v>
      </c>
      <c r="AO346" s="5">
        <f t="shared" si="590"/>
        <v>9.348560926518529E-5</v>
      </c>
      <c r="AP346" s="5">
        <f t="shared" si="591"/>
        <v>1.4433502896699943E-5</v>
      </c>
      <c r="AQ346" s="5">
        <f t="shared" si="592"/>
        <v>1.6713214539638329E-6</v>
      </c>
      <c r="AR346" s="5">
        <f t="shared" si="593"/>
        <v>4.9065326804800668E-5</v>
      </c>
      <c r="AS346" s="5">
        <f t="shared" si="594"/>
        <v>4.0403933698008754E-5</v>
      </c>
      <c r="AT346" s="5">
        <f t="shared" si="595"/>
        <v>1.6635758534409284E-5</v>
      </c>
      <c r="AU346" s="5">
        <f t="shared" si="596"/>
        <v>4.5663616828941014E-6</v>
      </c>
      <c r="AV346" s="5">
        <f t="shared" si="597"/>
        <v>9.4006800062080228E-7</v>
      </c>
      <c r="AW346" s="5">
        <f t="shared" si="598"/>
        <v>1.6403363469006852E-9</v>
      </c>
      <c r="AX346" s="5">
        <f t="shared" si="599"/>
        <v>1.196123410964014E-4</v>
      </c>
      <c r="AY346" s="5">
        <f t="shared" si="600"/>
        <v>5.5401844795129488E-5</v>
      </c>
      <c r="AZ346" s="5">
        <f t="shared" si="601"/>
        <v>1.2830467067900067E-5</v>
      </c>
      <c r="BA346" s="5">
        <f t="shared" si="602"/>
        <v>1.9809314507993949E-6</v>
      </c>
      <c r="BB346" s="5">
        <f t="shared" si="603"/>
        <v>2.2938113195721188E-7</v>
      </c>
      <c r="BC346" s="5">
        <f t="shared" si="604"/>
        <v>2.1248874079611012E-8</v>
      </c>
      <c r="BD346" s="5">
        <f t="shared" si="605"/>
        <v>3.7876660489838218E-6</v>
      </c>
      <c r="BE346" s="5">
        <f t="shared" si="606"/>
        <v>3.1190377783923708E-6</v>
      </c>
      <c r="BF346" s="5">
        <f t="shared" si="607"/>
        <v>1.2842204852839132E-6</v>
      </c>
      <c r="BG346" s="5">
        <f t="shared" si="608"/>
        <v>3.5250663228001473E-7</v>
      </c>
      <c r="BH346" s="5">
        <f t="shared" si="609"/>
        <v>7.2569854957923795E-8</v>
      </c>
      <c r="BI346" s="5">
        <f t="shared" si="610"/>
        <v>1.1951851945709171E-8</v>
      </c>
      <c r="BJ346" s="8">
        <f t="shared" si="611"/>
        <v>0.41479761972707346</v>
      </c>
      <c r="BK346" s="8">
        <f t="shared" si="612"/>
        <v>0.392075240807502</v>
      </c>
      <c r="BL346" s="8">
        <f t="shared" si="613"/>
        <v>0.18858291524955154</v>
      </c>
      <c r="BM346" s="8">
        <f t="shared" si="614"/>
        <v>0.13979890907138667</v>
      </c>
      <c r="BN346" s="8">
        <f t="shared" si="615"/>
        <v>0.86017559352542272</v>
      </c>
    </row>
    <row r="347" spans="1:66" x14ac:dyDescent="0.25">
      <c r="A347" t="s">
        <v>114</v>
      </c>
      <c r="B347" t="s">
        <v>120</v>
      </c>
      <c r="C347" t="s">
        <v>131</v>
      </c>
      <c r="D347" s="16"/>
      <c r="E347">
        <f>VLOOKUP(A347,home!$A$2:$E$405,3,FALSE)</f>
        <v>1.3611111111111101</v>
      </c>
      <c r="F347">
        <f>VLOOKUP(B347,home!$B$2:$E$405,3,FALSE)</f>
        <v>0.92</v>
      </c>
      <c r="G347">
        <f>VLOOKUP(C347,away!$B$2:$E$405,4,FALSE)</f>
        <v>1.35</v>
      </c>
      <c r="H347">
        <f>VLOOKUP(A347,away!$A$2:$E$405,3,FALSE)</f>
        <v>1.12777777777778</v>
      </c>
      <c r="I347">
        <f>VLOOKUP(C347,away!$B$2:$E$405,3,FALSE)</f>
        <v>0.73</v>
      </c>
      <c r="J347">
        <f>VLOOKUP(B347,home!$B$2:$E$405,4,FALSE)</f>
        <v>1.44</v>
      </c>
      <c r="K347" s="3">
        <f t="shared" si="560"/>
        <v>1.6904999999999988</v>
      </c>
      <c r="L347" s="3">
        <f t="shared" si="561"/>
        <v>1.1855200000000021</v>
      </c>
      <c r="M347" s="5">
        <f t="shared" si="562"/>
        <v>5.6358624379183556E-2</v>
      </c>
      <c r="N347" s="5">
        <f t="shared" si="563"/>
        <v>9.5274254513009721E-2</v>
      </c>
      <c r="O347" s="5">
        <f t="shared" si="564"/>
        <v>6.6814276374009801E-2</v>
      </c>
      <c r="P347" s="5">
        <f t="shared" si="565"/>
        <v>0.11294953421026348</v>
      </c>
      <c r="Q347" s="5">
        <f t="shared" si="566"/>
        <v>8.0530563627121438E-2</v>
      </c>
      <c r="R347" s="5">
        <f t="shared" si="567"/>
        <v>3.960483046345812E-2</v>
      </c>
      <c r="S347" s="5">
        <f t="shared" si="568"/>
        <v>5.6591149175686736E-2</v>
      </c>
      <c r="T347" s="5">
        <f t="shared" si="569"/>
        <v>9.5470593791225161E-2</v>
      </c>
      <c r="U347" s="5">
        <f t="shared" si="570"/>
        <v>6.6951965898475907E-2</v>
      </c>
      <c r="V347" s="5">
        <f t="shared" si="571"/>
        <v>1.2601726907574459E-2</v>
      </c>
      <c r="W347" s="5">
        <f t="shared" si="572"/>
        <v>4.5378972603882899E-2</v>
      </c>
      <c r="X347" s="5">
        <f t="shared" si="573"/>
        <v>5.3797679601355342E-2</v>
      </c>
      <c r="Y347" s="5">
        <f t="shared" si="574"/>
        <v>3.1889112560499457E-2</v>
      </c>
      <c r="Z347" s="5">
        <f t="shared" si="575"/>
        <v>1.565077287034632E-2</v>
      </c>
      <c r="AA347" s="5">
        <f t="shared" si="576"/>
        <v>2.645763153732043E-2</v>
      </c>
      <c r="AB347" s="5">
        <f t="shared" si="577"/>
        <v>2.2363313056920086E-2</v>
      </c>
      <c r="AC347" s="5">
        <f t="shared" si="578"/>
        <v>1.5784620367938838E-3</v>
      </c>
      <c r="AD347" s="5">
        <f t="shared" si="579"/>
        <v>1.9178288296716001E-2</v>
      </c>
      <c r="AE347" s="5">
        <f t="shared" si="580"/>
        <v>2.2736244341522792E-2</v>
      </c>
      <c r="AF347" s="5">
        <f t="shared" si="581"/>
        <v>1.3477136195881076E-2</v>
      </c>
      <c r="AG347" s="5">
        <f t="shared" si="582"/>
        <v>5.3258048343136537E-3</v>
      </c>
      <c r="AH347" s="5">
        <f t="shared" si="583"/>
        <v>4.6385760633132506E-3</v>
      </c>
      <c r="AI347" s="5">
        <f t="shared" si="584"/>
        <v>7.8415128350310444E-3</v>
      </c>
      <c r="AJ347" s="5">
        <f t="shared" si="585"/>
        <v>6.6280387238099869E-3</v>
      </c>
      <c r="AK347" s="5">
        <f t="shared" si="586"/>
        <v>3.7348998208669255E-3</v>
      </c>
      <c r="AL347" s="5">
        <f t="shared" si="587"/>
        <v>1.2653719198320535E-4</v>
      </c>
      <c r="AM347" s="5">
        <f t="shared" si="588"/>
        <v>6.484179273119668E-3</v>
      </c>
      <c r="AN347" s="5">
        <f t="shared" si="589"/>
        <v>7.687124211868842E-3</v>
      </c>
      <c r="AO347" s="5">
        <f t="shared" si="590"/>
        <v>4.5566197478273838E-3</v>
      </c>
      <c r="AP347" s="5">
        <f t="shared" si="591"/>
        <v>1.800654614481443E-3</v>
      </c>
      <c r="AQ347" s="5">
        <f t="shared" si="592"/>
        <v>5.336780146400111E-4</v>
      </c>
      <c r="AR347" s="5">
        <f t="shared" si="593"/>
        <v>1.0998249389158263E-3</v>
      </c>
      <c r="AS347" s="5">
        <f t="shared" si="594"/>
        <v>1.8592540592372029E-3</v>
      </c>
      <c r="AT347" s="5">
        <f t="shared" si="595"/>
        <v>1.5715344935702451E-3</v>
      </c>
      <c r="AU347" s="5">
        <f t="shared" si="596"/>
        <v>8.8555968712683249E-4</v>
      </c>
      <c r="AV347" s="5">
        <f t="shared" si="597"/>
        <v>3.7425966277197743E-4</v>
      </c>
      <c r="AW347" s="5">
        <f t="shared" si="598"/>
        <v>7.0443309609833783E-6</v>
      </c>
      <c r="AX347" s="5">
        <f t="shared" si="599"/>
        <v>1.8269175102014657E-3</v>
      </c>
      <c r="AY347" s="5">
        <f t="shared" si="600"/>
        <v>2.1658472466940452E-3</v>
      </c>
      <c r="AZ347" s="5">
        <f t="shared" si="601"/>
        <v>1.2838276139503647E-3</v>
      </c>
      <c r="BA347" s="5">
        <f t="shared" si="602"/>
        <v>5.0733443763014633E-4</v>
      </c>
      <c r="BB347" s="5">
        <f t="shared" si="603"/>
        <v>1.5036378062482307E-4</v>
      </c>
      <c r="BC347" s="5">
        <f t="shared" si="604"/>
        <v>3.565185384126809E-5</v>
      </c>
      <c r="BD347" s="5">
        <f t="shared" si="605"/>
        <v>2.1731074359724903E-4</v>
      </c>
      <c r="BE347" s="5">
        <f t="shared" si="606"/>
        <v>3.673638120511492E-4</v>
      </c>
      <c r="BF347" s="5">
        <f t="shared" si="607"/>
        <v>3.1051426213623374E-4</v>
      </c>
      <c r="BG347" s="5">
        <f t="shared" si="608"/>
        <v>1.7497478671376759E-4</v>
      </c>
      <c r="BH347" s="5">
        <f t="shared" si="609"/>
        <v>7.3948719234905998E-5</v>
      </c>
      <c r="BI347" s="5">
        <f t="shared" si="610"/>
        <v>2.5002061973321673E-5</v>
      </c>
      <c r="BJ347" s="8">
        <f t="shared" si="611"/>
        <v>0.49009084867040692</v>
      </c>
      <c r="BK347" s="8">
        <f t="shared" si="612"/>
        <v>0.2423718811481794</v>
      </c>
      <c r="BL347" s="8">
        <f t="shared" si="613"/>
        <v>0.2519945920005342</v>
      </c>
      <c r="BM347" s="8">
        <f t="shared" si="614"/>
        <v>0.5464172082066876</v>
      </c>
      <c r="BN347" s="8">
        <f t="shared" si="615"/>
        <v>0.45153208356704616</v>
      </c>
    </row>
    <row r="348" spans="1:66" x14ac:dyDescent="0.25">
      <c r="A348" t="s">
        <v>114</v>
      </c>
      <c r="B348" t="s">
        <v>124</v>
      </c>
      <c r="C348" t="s">
        <v>320</v>
      </c>
      <c r="D348" s="16"/>
      <c r="E348">
        <f>VLOOKUP(A348,home!$A$2:$E$405,3,FALSE)</f>
        <v>1.3611111111111101</v>
      </c>
      <c r="F348">
        <f>VLOOKUP(B348,home!$B$2:$E$405,3,FALSE)</f>
        <v>1.36</v>
      </c>
      <c r="G348">
        <f>VLOOKUP(C348,away!$B$2:$E$405,4,FALSE)</f>
        <v>1.56</v>
      </c>
      <c r="H348">
        <f>VLOOKUP(A348,away!$A$2:$E$405,3,FALSE)</f>
        <v>1.12777777777778</v>
      </c>
      <c r="I348">
        <f>VLOOKUP(C348,away!$B$2:$E$405,3,FALSE)</f>
        <v>0.55000000000000004</v>
      </c>
      <c r="J348">
        <f>VLOOKUP(B348,home!$B$2:$E$405,4,FALSE)</f>
        <v>0.76</v>
      </c>
      <c r="K348" s="3">
        <f t="shared" si="560"/>
        <v>2.8877333333333315</v>
      </c>
      <c r="L348" s="3">
        <f t="shared" si="561"/>
        <v>0.47141111111111206</v>
      </c>
      <c r="M348" s="5">
        <f t="shared" si="562"/>
        <v>3.4764989604804605E-2</v>
      </c>
      <c r="N348" s="5">
        <f t="shared" si="563"/>
        <v>0.10039201931478105</v>
      </c>
      <c r="O348" s="5">
        <f t="shared" si="564"/>
        <v>1.6388602377367199E-2</v>
      </c>
      <c r="P348" s="5">
        <f t="shared" si="565"/>
        <v>4.7325913371869158E-2</v>
      </c>
      <c r="Q348" s="5">
        <f t="shared" si="566"/>
        <v>0.14495269028796842</v>
      </c>
      <c r="R348" s="5">
        <f t="shared" si="567"/>
        <v>3.8628846281364418E-3</v>
      </c>
      <c r="S348" s="5">
        <f t="shared" si="568"/>
        <v>1.6106304805079859E-2</v>
      </c>
      <c r="T348" s="5">
        <f t="shared" si="569"/>
        <v>6.8332308787196094E-2</v>
      </c>
      <c r="U348" s="5">
        <f t="shared" si="570"/>
        <v>1.1154980703490537E-2</v>
      </c>
      <c r="V348" s="5">
        <f t="shared" si="571"/>
        <v>2.4361852241805205E-3</v>
      </c>
      <c r="W348" s="5">
        <f t="shared" si="572"/>
        <v>0.13952823850030302</v>
      </c>
      <c r="X348" s="5">
        <f t="shared" si="573"/>
        <v>6.5775161942804097E-2</v>
      </c>
      <c r="Y348" s="5">
        <f t="shared" si="574"/>
        <v>1.5503571087485304E-2</v>
      </c>
      <c r="Z348" s="5">
        <f t="shared" si="575"/>
        <v>6.070022448812786E-4</v>
      </c>
      <c r="AA348" s="5">
        <f t="shared" si="576"/>
        <v>1.7528606159518301E-3</v>
      </c>
      <c r="AB348" s="5">
        <f t="shared" si="577"/>
        <v>2.5308970146856475E-3</v>
      </c>
      <c r="AC348" s="5">
        <f t="shared" si="578"/>
        <v>2.0727514265792574E-4</v>
      </c>
      <c r="AD348" s="5">
        <f t="shared" si="579"/>
        <v>0.10073008631465202</v>
      </c>
      <c r="AE348" s="5">
        <f t="shared" si="580"/>
        <v>4.7485281911908338E-2</v>
      </c>
      <c r="AF348" s="5">
        <f t="shared" si="581"/>
        <v>1.1192544753758549E-2</v>
      </c>
      <c r="AG348" s="5">
        <f t="shared" si="582"/>
        <v>1.758763319510056E-3</v>
      </c>
      <c r="AH348" s="5">
        <f t="shared" si="583"/>
        <v>7.1536900676605686E-5</v>
      </c>
      <c r="AI348" s="5">
        <f t="shared" si="584"/>
        <v>2.0657949264719005E-4</v>
      </c>
      <c r="AJ348" s="5">
        <f t="shared" si="585"/>
        <v>2.9827324345018926E-4</v>
      </c>
      <c r="AK348" s="5">
        <f t="shared" si="586"/>
        <v>2.8711119585085311E-4</v>
      </c>
      <c r="AL348" s="5">
        <f t="shared" si="587"/>
        <v>1.1286625489702572E-5</v>
      </c>
      <c r="AM348" s="5">
        <f t="shared" si="588"/>
        <v>5.8176325584072874E-2</v>
      </c>
      <c r="AN348" s="5">
        <f t="shared" si="589"/>
        <v>2.7424966283949609E-2</v>
      </c>
      <c r="AO348" s="5">
        <f t="shared" si="590"/>
        <v>6.4642169140507353E-3</v>
      </c>
      <c r="AP348" s="5">
        <f t="shared" si="591"/>
        <v>1.0157678926386341E-3</v>
      </c>
      <c r="AQ348" s="5">
        <f t="shared" si="592"/>
        <v>1.1971106772494277E-4</v>
      </c>
      <c r="AR348" s="5">
        <f t="shared" si="593"/>
        <v>6.7446579666807902E-6</v>
      </c>
      <c r="AS348" s="5">
        <f t="shared" si="594"/>
        <v>1.9476773632316335E-5</v>
      </c>
      <c r="AT348" s="5">
        <f t="shared" si="595"/>
        <v>2.8121864221913793E-5</v>
      </c>
      <c r="AU348" s="5">
        <f t="shared" si="596"/>
        <v>2.7069481569698155E-5</v>
      </c>
      <c r="AV348" s="5">
        <f t="shared" si="597"/>
        <v>1.954236106121741E-5</v>
      </c>
      <c r="AW348" s="5">
        <f t="shared" si="598"/>
        <v>4.267942054623292E-7</v>
      </c>
      <c r="AX348" s="5">
        <f t="shared" si="599"/>
        <v>2.7999619099996625E-2</v>
      </c>
      <c r="AY348" s="5">
        <f t="shared" si="600"/>
        <v>1.3199331550617324E-2</v>
      </c>
      <c r="AZ348" s="5">
        <f t="shared" si="601"/>
        <v>3.1111557761002353E-3</v>
      </c>
      <c r="BA348" s="5">
        <f t="shared" si="602"/>
        <v>4.8887780041705553E-4</v>
      </c>
      <c r="BB348" s="5">
        <f t="shared" si="603"/>
        <v>5.7615606773040134E-5</v>
      </c>
      <c r="BC348" s="5">
        <f t="shared" si="604"/>
        <v>5.4321274412439531E-6</v>
      </c>
      <c r="BD348" s="5">
        <f t="shared" si="605"/>
        <v>5.2991778435623445E-7</v>
      </c>
      <c r="BE348" s="5">
        <f t="shared" si="606"/>
        <v>1.5302612498116428E-6</v>
      </c>
      <c r="BF348" s="5">
        <f t="shared" si="607"/>
        <v>2.2094932098947023E-6</v>
      </c>
      <c r="BG348" s="5">
        <f t="shared" si="608"/>
        <v>2.1268090639955302E-6</v>
      </c>
      <c r="BH348" s="5">
        <f t="shared" si="609"/>
        <v>1.5354143569338389E-6</v>
      </c>
      <c r="BI348" s="5">
        <f t="shared" si="610"/>
        <v>8.8677344379928182E-7</v>
      </c>
      <c r="BJ348" s="8">
        <f t="shared" si="611"/>
        <v>0.83371368592414952</v>
      </c>
      <c r="BK348" s="8">
        <f t="shared" si="612"/>
        <v>0.11405128632469907</v>
      </c>
      <c r="BL348" s="8">
        <f t="shared" si="613"/>
        <v>3.6663499979817125E-2</v>
      </c>
      <c r="BM348" s="8">
        <f t="shared" si="614"/>
        <v>0.62414947013220801</v>
      </c>
      <c r="BN348" s="8">
        <f t="shared" si="615"/>
        <v>0.34768709958492688</v>
      </c>
    </row>
    <row r="349" spans="1:66" x14ac:dyDescent="0.25">
      <c r="A349" t="s">
        <v>114</v>
      </c>
      <c r="B349" t="s">
        <v>110</v>
      </c>
      <c r="C349" t="s">
        <v>123</v>
      </c>
      <c r="D349" s="16"/>
      <c r="E349">
        <f>VLOOKUP(A349,home!$A$2:$E$405,3,FALSE)</f>
        <v>1.3611111111111101</v>
      </c>
      <c r="F349">
        <f>VLOOKUP(B349,home!$B$2:$E$405,3,FALSE)</f>
        <v>0.63</v>
      </c>
      <c r="G349">
        <f>VLOOKUP(C349,away!$B$2:$E$405,4,FALSE)</f>
        <v>0.37</v>
      </c>
      <c r="H349">
        <f>VLOOKUP(A349,away!$A$2:$E$405,3,FALSE)</f>
        <v>1.12777777777778</v>
      </c>
      <c r="I349">
        <f>VLOOKUP(C349,away!$B$2:$E$405,3,FALSE)</f>
        <v>1.38</v>
      </c>
      <c r="J349">
        <f>VLOOKUP(B349,home!$B$2:$E$405,4,FALSE)</f>
        <v>0.89</v>
      </c>
      <c r="K349" s="3">
        <f t="shared" si="560"/>
        <v>0.31727499999999975</v>
      </c>
      <c r="L349" s="3">
        <f t="shared" si="561"/>
        <v>1.3851366666666693</v>
      </c>
      <c r="M349" s="5">
        <f t="shared" si="562"/>
        <v>0.1822434831165341</v>
      </c>
      <c r="N349" s="5">
        <f t="shared" si="563"/>
        <v>5.7821301105798313E-2</v>
      </c>
      <c r="O349" s="5">
        <f t="shared" si="564"/>
        <v>0.25243213072575943</v>
      </c>
      <c r="P349" s="5">
        <f t="shared" si="565"/>
        <v>8.009040427601527E-2</v>
      </c>
      <c r="Q349" s="5">
        <f t="shared" si="566"/>
        <v>9.1726266541710746E-3</v>
      </c>
      <c r="R349" s="5">
        <f t="shared" si="567"/>
        <v>0.17482650005652173</v>
      </c>
      <c r="S349" s="5">
        <f t="shared" si="568"/>
        <v>8.7993171928593544E-3</v>
      </c>
      <c r="T349" s="5">
        <f t="shared" si="569"/>
        <v>1.2705341508336365E-2</v>
      </c>
      <c r="U349" s="5">
        <f t="shared" si="570"/>
        <v>5.5468077805432892E-2</v>
      </c>
      <c r="V349" s="5">
        <f t="shared" si="571"/>
        <v>4.296699114815881E-4</v>
      </c>
      <c r="W349" s="5">
        <f t="shared" si="572"/>
        <v>9.7008170723404186E-4</v>
      </c>
      <c r="X349" s="5">
        <f t="shared" si="573"/>
        <v>1.3436957423524725E-3</v>
      </c>
      <c r="Y349" s="5">
        <f t="shared" si="574"/>
        <v>9.3060112078814997E-4</v>
      </c>
      <c r="Z349" s="5">
        <f t="shared" si="575"/>
        <v>8.0719531844430245E-2</v>
      </c>
      <c r="AA349" s="5">
        <f t="shared" si="576"/>
        <v>2.5610289465941589E-2</v>
      </c>
      <c r="AB349" s="5">
        <f t="shared" si="577"/>
        <v>4.0627522951533065E-3</v>
      </c>
      <c r="AC349" s="5">
        <f t="shared" si="578"/>
        <v>1.1801669230949724E-5</v>
      </c>
      <c r="AD349" s="5">
        <f t="shared" si="579"/>
        <v>7.6945668415670092E-5</v>
      </c>
      <c r="AE349" s="5">
        <f t="shared" si="580"/>
        <v>1.0658026666372009E-4</v>
      </c>
      <c r="AF349" s="5">
        <f t="shared" si="581"/>
        <v>7.3814117649515017E-5</v>
      </c>
      <c r="AG349" s="5">
        <f t="shared" si="582"/>
        <v>3.4080880291330192E-5</v>
      </c>
      <c r="AH349" s="5">
        <f t="shared" si="583"/>
        <v>2.7951895818472051E-2</v>
      </c>
      <c r="AI349" s="5">
        <f t="shared" si="584"/>
        <v>8.8684377458057139E-3</v>
      </c>
      <c r="AJ349" s="5">
        <f t="shared" si="585"/>
        <v>1.4068667929002529E-3</v>
      </c>
      <c r="AK349" s="5">
        <f t="shared" si="586"/>
        <v>1.4878788723914248E-4</v>
      </c>
      <c r="AL349" s="5">
        <f t="shared" si="587"/>
        <v>2.0745882237866838E-7</v>
      </c>
      <c r="AM349" s="5">
        <f t="shared" si="588"/>
        <v>4.8825873893163418E-6</v>
      </c>
      <c r="AN349" s="5">
        <f t="shared" si="589"/>
        <v>6.7630508211463519E-6</v>
      </c>
      <c r="AO349" s="5">
        <f t="shared" si="590"/>
        <v>4.6838748354499706E-6</v>
      </c>
      <c r="AP349" s="5">
        <f t="shared" si="591"/>
        <v>2.1626022588863554E-6</v>
      </c>
      <c r="AQ349" s="5">
        <f t="shared" si="592"/>
        <v>7.4887492104991408E-7</v>
      </c>
      <c r="AR349" s="5">
        <f t="shared" si="593"/>
        <v>7.743439160202468E-3</v>
      </c>
      <c r="AS349" s="5">
        <f t="shared" si="594"/>
        <v>2.4567996595532366E-3</v>
      </c>
      <c r="AT349" s="5">
        <f t="shared" si="595"/>
        <v>3.8974055599237629E-4</v>
      </c>
      <c r="AU349" s="5">
        <f t="shared" si="596"/>
        <v>4.1218311634160369E-5</v>
      </c>
      <c r="AV349" s="5">
        <f t="shared" si="597"/>
        <v>3.2693849559320553E-6</v>
      </c>
      <c r="AW349" s="5">
        <f t="shared" si="598"/>
        <v>2.5325491709701395E-9</v>
      </c>
      <c r="AX349" s="5">
        <f t="shared" si="599"/>
        <v>2.5818715232422357E-7</v>
      </c>
      <c r="AY349" s="5">
        <f t="shared" si="600"/>
        <v>3.576244915465346E-7</v>
      </c>
      <c r="AZ349" s="5">
        <f t="shared" si="601"/>
        <v>2.4767939806956474E-7</v>
      </c>
      <c r="BA349" s="5">
        <f t="shared" si="602"/>
        <v>1.1435660528136132E-7</v>
      </c>
      <c r="BB349" s="5">
        <f t="shared" si="603"/>
        <v>3.9599881762685223E-8</v>
      </c>
      <c r="BC349" s="5">
        <f t="shared" si="604"/>
        <v>1.0970249645031994E-8</v>
      </c>
      <c r="BD349" s="5">
        <f t="shared" si="605"/>
        <v>1.7876202511498344E-3</v>
      </c>
      <c r="BE349" s="5">
        <f t="shared" si="606"/>
        <v>5.6716721518356339E-4</v>
      </c>
      <c r="BF349" s="5">
        <f t="shared" si="607"/>
        <v>8.9973989098682475E-5</v>
      </c>
      <c r="BG349" s="5">
        <f t="shared" si="608"/>
        <v>9.5154991304281538E-6</v>
      </c>
      <c r="BH349" s="5">
        <f t="shared" si="609"/>
        <v>7.5475749665164758E-7</v>
      </c>
      <c r="BI349" s="5">
        <f t="shared" si="610"/>
        <v>4.7893136950030249E-8</v>
      </c>
      <c r="BJ349" s="8">
        <f t="shared" si="611"/>
        <v>8.3255338179705124E-2</v>
      </c>
      <c r="BK349" s="8">
        <f t="shared" si="612"/>
        <v>0.27157524124943516</v>
      </c>
      <c r="BL349" s="8">
        <f t="shared" si="613"/>
        <v>0.56386528527076041</v>
      </c>
      <c r="BM349" s="8">
        <f t="shared" si="614"/>
        <v>0.24282859551758867</v>
      </c>
      <c r="BN349" s="8">
        <f t="shared" si="615"/>
        <v>0.75658644593479996</v>
      </c>
    </row>
    <row r="350" spans="1:66" x14ac:dyDescent="0.25">
      <c r="A350" t="s">
        <v>114</v>
      </c>
      <c r="B350" t="s">
        <v>112</v>
      </c>
      <c r="C350" t="s">
        <v>133</v>
      </c>
      <c r="D350" s="16"/>
      <c r="E350">
        <f>VLOOKUP(A350,home!$A$2:$E$405,3,FALSE)</f>
        <v>1.3611111111111101</v>
      </c>
      <c r="F350">
        <f>VLOOKUP(B350,home!$B$2:$E$405,3,FALSE)</f>
        <v>0.63</v>
      </c>
      <c r="G350">
        <f>VLOOKUP(C350,away!$B$2:$E$405,4,FALSE)</f>
        <v>0.55000000000000004</v>
      </c>
      <c r="H350">
        <f>VLOOKUP(A350,away!$A$2:$E$405,3,FALSE)</f>
        <v>1.12777777777778</v>
      </c>
      <c r="I350">
        <f>VLOOKUP(C350,away!$B$2:$E$405,3,FALSE)</f>
        <v>0.28000000000000003</v>
      </c>
      <c r="J350">
        <f>VLOOKUP(B350,home!$B$2:$E$405,4,FALSE)</f>
        <v>1.1399999999999999</v>
      </c>
      <c r="K350" s="3">
        <f t="shared" si="560"/>
        <v>0.47162499999999968</v>
      </c>
      <c r="L350" s="3">
        <f t="shared" si="561"/>
        <v>0.3599866666666674</v>
      </c>
      <c r="M350" s="5">
        <f t="shared" si="562"/>
        <v>0.43534708622998292</v>
      </c>
      <c r="N350" s="5">
        <f t="shared" si="563"/>
        <v>0.20532056954321556</v>
      </c>
      <c r="O350" s="5">
        <f t="shared" si="564"/>
        <v>0.15671914641497778</v>
      </c>
      <c r="P350" s="5">
        <f t="shared" si="565"/>
        <v>7.3912667427963846E-2</v>
      </c>
      <c r="Q350" s="5">
        <f t="shared" si="566"/>
        <v>4.8417156805409478E-2</v>
      </c>
      <c r="R350" s="5">
        <f t="shared" si="567"/>
        <v>2.8208401560386624E-2</v>
      </c>
      <c r="S350" s="5">
        <f t="shared" si="568"/>
        <v>3.1371993629416284E-3</v>
      </c>
      <c r="T350" s="5">
        <f t="shared" si="569"/>
        <v>1.742953088785671E-2</v>
      </c>
      <c r="U350" s="5">
        <f t="shared" si="570"/>
        <v>1.3303787385917334E-2</v>
      </c>
      <c r="V350" s="5">
        <f t="shared" si="571"/>
        <v>5.918107400907979E-5</v>
      </c>
      <c r="W350" s="5">
        <f t="shared" si="572"/>
        <v>7.6115805261170785E-3</v>
      </c>
      <c r="X350" s="5">
        <f t="shared" si="573"/>
        <v>2.740067501661806E-3</v>
      </c>
      <c r="Y350" s="5">
        <f t="shared" si="574"/>
        <v>4.9319388318244835E-4</v>
      </c>
      <c r="Z350" s="5">
        <f t="shared" si="575"/>
        <v>3.3848828165728008E-3</v>
      </c>
      <c r="AA350" s="5">
        <f t="shared" si="576"/>
        <v>1.5963953583661462E-3</v>
      </c>
      <c r="AB350" s="5">
        <f t="shared" si="577"/>
        <v>3.7644998044471652E-4</v>
      </c>
      <c r="AC350" s="5">
        <f t="shared" si="578"/>
        <v>6.279804062694518E-7</v>
      </c>
      <c r="AD350" s="5">
        <f t="shared" si="579"/>
        <v>8.9745291640749099E-4</v>
      </c>
      <c r="AE350" s="5">
        <f t="shared" si="580"/>
        <v>3.2307108386781203E-4</v>
      </c>
      <c r="AF350" s="5">
        <f t="shared" si="581"/>
        <v>5.81506412889805E-5</v>
      </c>
      <c r="AG350" s="5">
        <f t="shared" si="582"/>
        <v>6.9778185073830578E-6</v>
      </c>
      <c r="AH350" s="5">
        <f t="shared" si="583"/>
        <v>3.0462817054883074E-4</v>
      </c>
      <c r="AI350" s="5">
        <f t="shared" si="584"/>
        <v>1.436702609350922E-4</v>
      </c>
      <c r="AJ350" s="5">
        <f t="shared" si="585"/>
        <v>3.3879243406756406E-5</v>
      </c>
      <c r="AK350" s="5">
        <f t="shared" si="586"/>
        <v>5.3260993905704947E-6</v>
      </c>
      <c r="AL350" s="5">
        <f t="shared" si="587"/>
        <v>4.2647081731335047E-9</v>
      </c>
      <c r="AM350" s="5">
        <f t="shared" si="588"/>
        <v>8.4652246340136537E-5</v>
      </c>
      <c r="AN350" s="5">
        <f t="shared" si="589"/>
        <v>3.0473679985831349E-5</v>
      </c>
      <c r="AO350" s="5">
        <f t="shared" si="590"/>
        <v>5.4850592395830817E-6</v>
      </c>
      <c r="AP350" s="5">
        <f t="shared" si="591"/>
        <v>6.5818273070890648E-7</v>
      </c>
      <c r="AQ350" s="5">
        <f t="shared" si="592"/>
        <v>5.9234251821366006E-8</v>
      </c>
      <c r="AR350" s="5">
        <f t="shared" si="593"/>
        <v>2.1932415937727734E-5</v>
      </c>
      <c r="AS350" s="5">
        <f t="shared" si="594"/>
        <v>1.0343875666630836E-5</v>
      </c>
      <c r="AT350" s="5">
        <f t="shared" si="595"/>
        <v>2.439215180637382E-6</v>
      </c>
      <c r="AU350" s="5">
        <f t="shared" si="596"/>
        <v>3.8346495318936829E-7</v>
      </c>
      <c r="AV350" s="5">
        <f t="shared" si="597"/>
        <v>4.5212914636983912E-8</v>
      </c>
      <c r="AW350" s="5">
        <f t="shared" si="598"/>
        <v>2.0112684979691967E-11</v>
      </c>
      <c r="AX350" s="5">
        <f t="shared" si="599"/>
        <v>6.6540192800278113E-6</v>
      </c>
      <c r="AY350" s="5">
        <f t="shared" si="600"/>
        <v>2.3953582205529499E-6</v>
      </c>
      <c r="AZ350" s="5">
        <f t="shared" si="601"/>
        <v>4.3114851064472822E-7</v>
      </c>
      <c r="BA350" s="5">
        <f t="shared" si="602"/>
        <v>5.1735905061764637E-8</v>
      </c>
      <c r="BB350" s="5">
        <f t="shared" si="603"/>
        <v>4.6560590025419536E-9</v>
      </c>
      <c r="BC350" s="5">
        <f t="shared" si="604"/>
        <v>3.3522383202568132E-10</v>
      </c>
      <c r="BD350" s="5">
        <f t="shared" si="605"/>
        <v>1.3158962175615825E-6</v>
      </c>
      <c r="BE350" s="5">
        <f t="shared" si="606"/>
        <v>6.2060955360748088E-7</v>
      </c>
      <c r="BF350" s="5">
        <f t="shared" si="607"/>
        <v>1.4634749036006398E-7</v>
      </c>
      <c r="BG350" s="5">
        <f t="shared" si="608"/>
        <v>2.3007045047021714E-8</v>
      </c>
      <c r="BH350" s="5">
        <f t="shared" si="609"/>
        <v>2.7126744050754016E-9</v>
      </c>
      <c r="BI350" s="5">
        <f t="shared" si="610"/>
        <v>2.558730132587371E-10</v>
      </c>
      <c r="BJ350" s="8">
        <f t="shared" si="611"/>
        <v>0.28342861726326196</v>
      </c>
      <c r="BK350" s="8">
        <f t="shared" si="612"/>
        <v>0.51245916169823236</v>
      </c>
      <c r="BL350" s="8">
        <f t="shared" si="613"/>
        <v>0.20072893748788068</v>
      </c>
      <c r="BM350" s="8">
        <f t="shared" si="614"/>
        <v>5.2074175945903814E-2</v>
      </c>
      <c r="BN350" s="8">
        <f t="shared" si="615"/>
        <v>0.94792502798193623</v>
      </c>
    </row>
    <row r="351" spans="1:66" x14ac:dyDescent="0.25">
      <c r="A351" t="s">
        <v>114</v>
      </c>
      <c r="B351" t="s">
        <v>134</v>
      </c>
      <c r="C351" t="s">
        <v>116</v>
      </c>
      <c r="D351" s="16"/>
      <c r="E351">
        <f>VLOOKUP(A351,home!$A$2:$E$405,3,FALSE)</f>
        <v>1.3611111111111101</v>
      </c>
      <c r="F351">
        <f>VLOOKUP(B351,home!$B$2:$E$405,3,FALSE)</f>
        <v>1.1499999999999999</v>
      </c>
      <c r="G351">
        <f>VLOOKUP(C351,away!$B$2:$E$405,4,FALSE)</f>
        <v>1.56</v>
      </c>
      <c r="H351">
        <f>VLOOKUP(A351,away!$A$2:$E$405,3,FALSE)</f>
        <v>1.12777777777778</v>
      </c>
      <c r="I351">
        <f>VLOOKUP(C351,away!$B$2:$E$405,3,FALSE)</f>
        <v>0.55000000000000004</v>
      </c>
      <c r="J351">
        <f>VLOOKUP(B351,home!$B$2:$E$405,4,FALSE)</f>
        <v>1.27</v>
      </c>
      <c r="K351" s="3">
        <f t="shared" si="560"/>
        <v>2.4418333333333315</v>
      </c>
      <c r="L351" s="3">
        <f t="shared" si="561"/>
        <v>0.78775277777777941</v>
      </c>
      <c r="M351" s="5">
        <f t="shared" si="562"/>
        <v>3.9573874586266107E-2</v>
      </c>
      <c r="N351" s="5">
        <f t="shared" si="563"/>
        <v>9.6632806093897378E-2</v>
      </c>
      <c r="O351" s="5">
        <f t="shared" si="564"/>
        <v>3.1174429632760601E-2</v>
      </c>
      <c r="P351" s="5">
        <f t="shared" si="565"/>
        <v>7.61227614249292E-2</v>
      </c>
      <c r="Q351" s="5">
        <f t="shared" si="566"/>
        <v>0.11798060350680747</v>
      </c>
      <c r="R351" s="5">
        <f t="shared" si="567"/>
        <v>1.227887176942254E-2</v>
      </c>
      <c r="S351" s="5">
        <f t="shared" si="568"/>
        <v>3.6606693604925016E-2</v>
      </c>
      <c r="T351" s="5">
        <f t="shared" si="569"/>
        <v>9.2939548136386413E-2</v>
      </c>
      <c r="U351" s="5">
        <f t="shared" si="570"/>
        <v>2.998295838230158E-2</v>
      </c>
      <c r="V351" s="5">
        <f t="shared" si="571"/>
        <v>7.8239119817088837E-3</v>
      </c>
      <c r="W351" s="5">
        <f t="shared" si="572"/>
        <v>9.602965677656862E-2</v>
      </c>
      <c r="X351" s="5">
        <f t="shared" si="573"/>
        <v>7.5647628874788694E-2</v>
      </c>
      <c r="Y351" s="5">
        <f t="shared" si="574"/>
        <v>2.9795814889208669E-2</v>
      </c>
      <c r="Z351" s="5">
        <f t="shared" si="575"/>
        <v>3.2242384481132543E-3</v>
      </c>
      <c r="AA351" s="5">
        <f t="shared" si="576"/>
        <v>7.8730529172178765E-3</v>
      </c>
      <c r="AB351" s="5">
        <f t="shared" si="577"/>
        <v>9.6123415241799182E-3</v>
      </c>
      <c r="AC351" s="5">
        <f t="shared" si="578"/>
        <v>9.4061074291415558E-4</v>
      </c>
      <c r="AD351" s="5">
        <f t="shared" si="579"/>
        <v>5.8622104226396063E-2</v>
      </c>
      <c r="AE351" s="5">
        <f t="shared" si="580"/>
        <v>4.6179725443522009E-2</v>
      </c>
      <c r="AF351" s="5">
        <f t="shared" si="581"/>
        <v>1.8189103497574827E-2</v>
      </c>
      <c r="AG351" s="5">
        <f t="shared" si="582"/>
        <v>4.7761722685006978E-3</v>
      </c>
      <c r="AH351" s="5">
        <f t="shared" si="583"/>
        <v>6.3497569842978316E-4</v>
      </c>
      <c r="AI351" s="5">
        <f t="shared" si="584"/>
        <v>1.5505048262824577E-3</v>
      </c>
      <c r="AJ351" s="5">
        <f t="shared" si="585"/>
        <v>1.8930371841553559E-3</v>
      </c>
      <c r="AK351" s="5">
        <f t="shared" si="586"/>
        <v>1.5408270991700056E-3</v>
      </c>
      <c r="AL351" s="5">
        <f t="shared" si="587"/>
        <v>7.2372885319072302E-5</v>
      </c>
      <c r="AM351" s="5">
        <f t="shared" si="588"/>
        <v>2.8629081634030926E-2</v>
      </c>
      <c r="AN351" s="5">
        <f t="shared" si="589"/>
        <v>2.2552638582434673E-2</v>
      </c>
      <c r="AO351" s="5">
        <f t="shared" si="590"/>
        <v>8.8829518447656151E-3</v>
      </c>
      <c r="AP351" s="5">
        <f t="shared" si="591"/>
        <v>2.332523330193455E-3</v>
      </c>
      <c r="AQ351" s="5">
        <f t="shared" si="592"/>
        <v>4.5936293314784258E-4</v>
      </c>
      <c r="AR351" s="5">
        <f t="shared" si="593"/>
        <v>1.0004077405188948E-4</v>
      </c>
      <c r="AS351" s="5">
        <f t="shared" si="594"/>
        <v>2.4428289677237193E-4</v>
      </c>
      <c r="AT351" s="5">
        <f t="shared" si="595"/>
        <v>2.982490600510016E-4</v>
      </c>
      <c r="AU351" s="5">
        <f t="shared" si="596"/>
        <v>2.4275816548929006E-4</v>
      </c>
      <c r="AV351" s="5">
        <f t="shared" si="597"/>
        <v>1.481937451076494E-4</v>
      </c>
      <c r="AW351" s="5">
        <f t="shared" si="598"/>
        <v>3.8670460839063024E-6</v>
      </c>
      <c r="AX351" s="5">
        <f t="shared" si="599"/>
        <v>1.1651240972782972E-2</v>
      </c>
      <c r="AY351" s="5">
        <f t="shared" si="600"/>
        <v>9.1782974408680645E-3</v>
      </c>
      <c r="AZ351" s="5">
        <f t="shared" si="601"/>
        <v>3.6151146521572501E-3</v>
      </c>
      <c r="BA351" s="5">
        <f t="shared" si="602"/>
        <v>9.4927220307400827E-4</v>
      </c>
      <c r="BB351" s="5">
        <f t="shared" si="603"/>
        <v>1.8694795370969555E-4</v>
      </c>
      <c r="BC351" s="5">
        <f t="shared" si="604"/>
        <v>2.9453753966936889E-5</v>
      </c>
      <c r="BD351" s="5">
        <f t="shared" si="605"/>
        <v>1.3134566275069182E-5</v>
      </c>
      <c r="BE351" s="5">
        <f t="shared" si="606"/>
        <v>3.2072421749339744E-5</v>
      </c>
      <c r="BF351" s="5">
        <f t="shared" si="607"/>
        <v>3.9157754254131352E-5</v>
      </c>
      <c r="BG351" s="5">
        <f t="shared" si="608"/>
        <v>3.1872236532071005E-5</v>
      </c>
      <c r="BH351" s="5">
        <f t="shared" si="609"/>
        <v>1.9456672392973827E-5</v>
      </c>
      <c r="BI351" s="5">
        <f t="shared" si="610"/>
        <v>9.5019902409819755E-6</v>
      </c>
      <c r="BJ351" s="8">
        <f t="shared" si="611"/>
        <v>0.72526004901478225</v>
      </c>
      <c r="BK351" s="8">
        <f t="shared" si="612"/>
        <v>0.17031852266693051</v>
      </c>
      <c r="BL351" s="8">
        <f t="shared" si="613"/>
        <v>9.7719719316836873E-2</v>
      </c>
      <c r="BM351" s="8">
        <f t="shared" si="614"/>
        <v>0.61358475203779539</v>
      </c>
      <c r="BN351" s="8">
        <f t="shared" si="615"/>
        <v>0.37376334701408331</v>
      </c>
    </row>
    <row r="352" spans="1:66" x14ac:dyDescent="0.25">
      <c r="A352" t="s">
        <v>72</v>
      </c>
      <c r="B352" t="s">
        <v>74</v>
      </c>
      <c r="C352" t="s">
        <v>77</v>
      </c>
      <c r="D352" s="16"/>
      <c r="E352">
        <f>VLOOKUP(A352,home!$A$2:$E$405,3,FALSE)</f>
        <v>1.4166666666666701</v>
      </c>
      <c r="F352">
        <f>VLOOKUP(B352,home!$B$2:$E$405,3,FALSE)</f>
        <v>0.5</v>
      </c>
      <c r="G352">
        <f>VLOOKUP(C352,away!$B$2:$E$405,4,FALSE)</f>
        <v>0.09</v>
      </c>
      <c r="H352">
        <f>VLOOKUP(A352,away!$A$2:$E$405,3,FALSE)</f>
        <v>1.11666666666667</v>
      </c>
      <c r="I352">
        <f>VLOOKUP(C352,away!$B$2:$E$405,3,FALSE)</f>
        <v>0.88</v>
      </c>
      <c r="J352">
        <f>VLOOKUP(B352,home!$B$2:$E$405,4,FALSE)</f>
        <v>1.28</v>
      </c>
      <c r="K352" s="3">
        <f t="shared" si="560"/>
        <v>6.3750000000000154E-2</v>
      </c>
      <c r="L352" s="3">
        <f t="shared" si="561"/>
        <v>1.257813333333337</v>
      </c>
      <c r="M352" s="5">
        <f t="shared" si="562"/>
        <v>0.2667180067145537</v>
      </c>
      <c r="N352" s="5">
        <f t="shared" si="563"/>
        <v>1.7003272928052836E-2</v>
      </c>
      <c r="O352" s="5">
        <f t="shared" si="564"/>
        <v>0.33548146508565618</v>
      </c>
      <c r="P352" s="5">
        <f t="shared" si="565"/>
        <v>2.1386943399210628E-2</v>
      </c>
      <c r="Q352" s="5">
        <f t="shared" si="566"/>
        <v>5.4197932458168547E-4</v>
      </c>
      <c r="R352" s="5">
        <f t="shared" si="567"/>
        <v>0.21098652993547037</v>
      </c>
      <c r="S352" s="5">
        <f t="shared" si="568"/>
        <v>4.2873122215793827E-4</v>
      </c>
      <c r="T352" s="5">
        <f t="shared" si="569"/>
        <v>6.8170882084984041E-4</v>
      </c>
      <c r="U352" s="5">
        <f t="shared" si="570"/>
        <v>1.3450391283386267E-2</v>
      </c>
      <c r="V352" s="5">
        <f t="shared" si="571"/>
        <v>3.8197855874964127E-6</v>
      </c>
      <c r="W352" s="5">
        <f t="shared" si="572"/>
        <v>1.1517060647360833E-5</v>
      </c>
      <c r="X352" s="5">
        <f t="shared" si="573"/>
        <v>1.448631244305913E-5</v>
      </c>
      <c r="Y352" s="5">
        <f t="shared" si="574"/>
        <v>9.1105384708562024E-6</v>
      </c>
      <c r="Z352" s="5">
        <f t="shared" si="575"/>
        <v>8.8460556835522605E-2</v>
      </c>
      <c r="AA352" s="5">
        <f t="shared" si="576"/>
        <v>5.6393604982645793E-3</v>
      </c>
      <c r="AB352" s="5">
        <f t="shared" si="577"/>
        <v>1.7975461588218386E-4</v>
      </c>
      <c r="AC352" s="5">
        <f t="shared" si="578"/>
        <v>1.9143237450297152E-8</v>
      </c>
      <c r="AD352" s="5">
        <f t="shared" si="579"/>
        <v>1.8355315406731387E-7</v>
      </c>
      <c r="AE352" s="5">
        <f t="shared" si="580"/>
        <v>2.3087560456125563E-7</v>
      </c>
      <c r="AF352" s="5">
        <f t="shared" si="581"/>
        <v>1.4519920687927119E-7</v>
      </c>
      <c r="AG352" s="5">
        <f t="shared" si="582"/>
        <v>6.0877832800724277E-8</v>
      </c>
      <c r="AH352" s="5">
        <f t="shared" si="583"/>
        <v>2.7816716965452966E-2</v>
      </c>
      <c r="AI352" s="5">
        <f t="shared" si="584"/>
        <v>1.7733157065476306E-3</v>
      </c>
      <c r="AJ352" s="5">
        <f t="shared" si="585"/>
        <v>5.6524438146205857E-5</v>
      </c>
      <c r="AK352" s="5">
        <f t="shared" si="586"/>
        <v>1.2011443106068763E-6</v>
      </c>
      <c r="AL352" s="5">
        <f t="shared" si="587"/>
        <v>6.14004792357822E-11</v>
      </c>
      <c r="AM352" s="5">
        <f t="shared" si="588"/>
        <v>2.3403027143582593E-9</v>
      </c>
      <c r="AN352" s="5">
        <f t="shared" si="589"/>
        <v>2.9436639581560188E-9</v>
      </c>
      <c r="AO352" s="5">
        <f t="shared" si="590"/>
        <v>1.8512898877107136E-9</v>
      </c>
      <c r="AP352" s="5">
        <f t="shared" si="591"/>
        <v>7.761923682092371E-10</v>
      </c>
      <c r="AQ352" s="5">
        <f t="shared" si="592"/>
        <v>2.4407627749128949E-10</v>
      </c>
      <c r="AR352" s="5">
        <f t="shared" si="593"/>
        <v>6.9976474977412675E-3</v>
      </c>
      <c r="AS352" s="5">
        <f t="shared" si="594"/>
        <v>4.4610002798100678E-4</v>
      </c>
      <c r="AT352" s="5">
        <f t="shared" si="595"/>
        <v>1.4219438391894625E-5</v>
      </c>
      <c r="AU352" s="5">
        <f t="shared" si="596"/>
        <v>3.0216306582776126E-7</v>
      </c>
      <c r="AV352" s="5">
        <f t="shared" si="597"/>
        <v>4.8157238616299605E-9</v>
      </c>
      <c r="AW352" s="5">
        <f t="shared" si="598"/>
        <v>1.3676206299468757E-13</v>
      </c>
      <c r="AX352" s="5">
        <f t="shared" si="599"/>
        <v>2.4865716340056495E-11</v>
      </c>
      <c r="AY352" s="5">
        <f t="shared" si="600"/>
        <v>3.1276429555407683E-11</v>
      </c>
      <c r="AZ352" s="5">
        <f t="shared" si="601"/>
        <v>1.9669955056926322E-11</v>
      </c>
      <c r="BA352" s="5">
        <f t="shared" si="602"/>
        <v>8.2470439122231399E-12</v>
      </c>
      <c r="BB352" s="5">
        <f t="shared" si="603"/>
        <v>2.5933104483449496E-12</v>
      </c>
      <c r="BC352" s="5">
        <f t="shared" si="604"/>
        <v>6.5238009188018554E-13</v>
      </c>
      <c r="BD352" s="5">
        <f t="shared" si="605"/>
        <v>1.4669557207709393E-3</v>
      </c>
      <c r="BE352" s="5">
        <f t="shared" si="606"/>
        <v>9.3518427199147593E-5</v>
      </c>
      <c r="BF352" s="5">
        <f t="shared" si="607"/>
        <v>2.9808998669728362E-6</v>
      </c>
      <c r="BG352" s="5">
        <f t="shared" si="608"/>
        <v>6.3344122173172876E-8</v>
      </c>
      <c r="BH352" s="5">
        <f t="shared" si="609"/>
        <v>1.0095469471349457E-9</v>
      </c>
      <c r="BI352" s="5">
        <f t="shared" si="610"/>
        <v>1.2871723575970602E-11</v>
      </c>
      <c r="BJ352" s="8">
        <f t="shared" si="611"/>
        <v>1.8262703733673995E-2</v>
      </c>
      <c r="BK352" s="8">
        <f t="shared" si="612"/>
        <v>0.28853752035742414</v>
      </c>
      <c r="BL352" s="8">
        <f t="shared" si="613"/>
        <v>0.60440705303039854</v>
      </c>
      <c r="BM352" s="8">
        <f t="shared" si="614"/>
        <v>0.14754963653835437</v>
      </c>
      <c r="BN352" s="8">
        <f t="shared" si="615"/>
        <v>0.85211819738752537</v>
      </c>
    </row>
    <row r="353" spans="1:66" x14ac:dyDescent="0.25">
      <c r="A353" t="s">
        <v>72</v>
      </c>
      <c r="B353" t="s">
        <v>102</v>
      </c>
      <c r="C353" t="s">
        <v>83</v>
      </c>
      <c r="D353" s="16"/>
      <c r="E353">
        <f>VLOOKUP(A353,home!$A$2:$E$405,3,FALSE)</f>
        <v>1.4166666666666701</v>
      </c>
      <c r="F353">
        <f>VLOOKUP(B353,home!$B$2:$E$405,3,FALSE)</f>
        <v>0.44</v>
      </c>
      <c r="G353">
        <f>VLOOKUP(C353,away!$B$2:$E$405,4,FALSE)</f>
        <v>0.61</v>
      </c>
      <c r="H353">
        <f>VLOOKUP(A353,away!$A$2:$E$405,3,FALSE)</f>
        <v>1.11666666666667</v>
      </c>
      <c r="I353">
        <f>VLOOKUP(C353,away!$B$2:$E$405,3,FALSE)</f>
        <v>0.3</v>
      </c>
      <c r="J353">
        <f>VLOOKUP(B353,home!$B$2:$E$405,4,FALSE)</f>
        <v>1.23</v>
      </c>
      <c r="K353" s="3">
        <f t="shared" si="560"/>
        <v>0.38023333333333426</v>
      </c>
      <c r="L353" s="3">
        <f t="shared" si="561"/>
        <v>0.41205000000000125</v>
      </c>
      <c r="M353" s="5">
        <f t="shared" si="562"/>
        <v>0.4528096985183151</v>
      </c>
      <c r="N353" s="5">
        <f t="shared" si="563"/>
        <v>0.17217334103328108</v>
      </c>
      <c r="O353" s="5">
        <f t="shared" si="564"/>
        <v>0.18658023627447229</v>
      </c>
      <c r="P353" s="5">
        <f t="shared" si="565"/>
        <v>7.0944025172763672E-2</v>
      </c>
      <c r="Q353" s="5">
        <f t="shared" si="566"/>
        <v>3.2733021686110697E-2</v>
      </c>
      <c r="R353" s="5">
        <f t="shared" si="567"/>
        <v>3.8440193178448261E-2</v>
      </c>
      <c r="S353" s="5">
        <f t="shared" si="568"/>
        <v>2.7787913577066144E-3</v>
      </c>
      <c r="T353" s="5">
        <f t="shared" si="569"/>
        <v>1.3487641585761953E-2</v>
      </c>
      <c r="U353" s="5">
        <f t="shared" si="570"/>
        <v>1.4616242786218678E-2</v>
      </c>
      <c r="V353" s="5">
        <f t="shared" si="571"/>
        <v>4.8374170988159227E-5</v>
      </c>
      <c r="W353" s="5">
        <f t="shared" si="572"/>
        <v>4.1487286485940621E-3</v>
      </c>
      <c r="X353" s="5">
        <f t="shared" si="573"/>
        <v>1.7094836396531884E-3</v>
      </c>
      <c r="Y353" s="5">
        <f t="shared" si="574"/>
        <v>3.5219636685954918E-4</v>
      </c>
      <c r="Z353" s="5">
        <f t="shared" si="575"/>
        <v>5.2797605330598858E-3</v>
      </c>
      <c r="AA353" s="5">
        <f t="shared" si="576"/>
        <v>2.0075409466871418E-3</v>
      </c>
      <c r="AB353" s="5">
        <f t="shared" si="577"/>
        <v>3.8166699298100467E-4</v>
      </c>
      <c r="AC353" s="5">
        <f t="shared" si="578"/>
        <v>4.736893908640427E-7</v>
      </c>
      <c r="AD353" s="5">
        <f t="shared" si="579"/>
        <v>3.9437123078760498E-4</v>
      </c>
      <c r="AE353" s="5">
        <f t="shared" si="580"/>
        <v>1.625006656460331E-4</v>
      </c>
      <c r="AF353" s="5">
        <f t="shared" si="581"/>
        <v>3.3479199639724066E-5</v>
      </c>
      <c r="AG353" s="5">
        <f t="shared" si="582"/>
        <v>4.5983680705161153E-6</v>
      </c>
      <c r="AH353" s="5">
        <f t="shared" si="583"/>
        <v>5.4388133191183305E-4</v>
      </c>
      <c r="AI353" s="5">
        <f t="shared" si="584"/>
        <v>2.0680181177060983E-4</v>
      </c>
      <c r="AJ353" s="5">
        <f t="shared" si="585"/>
        <v>3.9316471114455865E-5</v>
      </c>
      <c r="AK353" s="5">
        <f t="shared" si="586"/>
        <v>4.9831442889177673E-6</v>
      </c>
      <c r="AL353" s="5">
        <f t="shared" si="587"/>
        <v>2.9686141599434416E-9</v>
      </c>
      <c r="AM353" s="5">
        <f t="shared" si="588"/>
        <v>2.9990617530628151E-5</v>
      </c>
      <c r="AN353" s="5">
        <f t="shared" si="589"/>
        <v>1.2357633953495367E-5</v>
      </c>
      <c r="AO353" s="5">
        <f t="shared" si="590"/>
        <v>2.5459815352688901E-6</v>
      </c>
      <c r="AP353" s="5">
        <f t="shared" si="591"/>
        <v>3.4969056386918316E-7</v>
      </c>
      <c r="AQ353" s="5">
        <f t="shared" si="592"/>
        <v>3.6022499210574336E-8</v>
      </c>
      <c r="AR353" s="5">
        <f t="shared" si="593"/>
        <v>4.4821260562854323E-5</v>
      </c>
      <c r="AS353" s="5">
        <f t="shared" si="594"/>
        <v>1.7042537308016016E-5</v>
      </c>
      <c r="AT353" s="5">
        <f t="shared" si="595"/>
        <v>3.240070384542319E-6</v>
      </c>
      <c r="AU353" s="5">
        <f t="shared" si="596"/>
        <v>4.1066092084971465E-7</v>
      </c>
      <c r="AV353" s="5">
        <f t="shared" si="597"/>
        <v>3.9036742701105897E-8</v>
      </c>
      <c r="AW353" s="5">
        <f t="shared" si="598"/>
        <v>1.2919668165505381E-11</v>
      </c>
      <c r="AX353" s="5">
        <f t="shared" si="599"/>
        <v>1.9005720787326435E-6</v>
      </c>
      <c r="AY353" s="5">
        <f t="shared" si="600"/>
        <v>7.8313072504178798E-7</v>
      </c>
      <c r="AZ353" s="5">
        <f t="shared" si="601"/>
        <v>1.6134450762673485E-7</v>
      </c>
      <c r="BA353" s="5">
        <f t="shared" si="602"/>
        <v>2.21606681225321E-8</v>
      </c>
      <c r="BB353" s="5">
        <f t="shared" si="603"/>
        <v>2.2828258249723448E-9</v>
      </c>
      <c r="BC353" s="5">
        <f t="shared" si="604"/>
        <v>1.881276762359716E-10</v>
      </c>
      <c r="BD353" s="5">
        <f t="shared" si="605"/>
        <v>3.0781000691540278E-6</v>
      </c>
      <c r="BE353" s="5">
        <f t="shared" si="606"/>
        <v>1.1703962496280026E-6</v>
      </c>
      <c r="BF353" s="5">
        <f t="shared" si="607"/>
        <v>2.2251183365844429E-7</v>
      </c>
      <c r="BG353" s="5">
        <f t="shared" si="608"/>
        <v>2.8202138739354222E-8</v>
      </c>
      <c r="BH353" s="5">
        <f t="shared" si="609"/>
        <v>2.6808483049984541E-9</v>
      </c>
      <c r="BI353" s="5">
        <f t="shared" si="610"/>
        <v>2.0386957743411635E-10</v>
      </c>
      <c r="BJ353" s="8">
        <f t="shared" si="611"/>
        <v>0.22524751204941987</v>
      </c>
      <c r="BK353" s="8">
        <f t="shared" si="612"/>
        <v>0.52658214900850353</v>
      </c>
      <c r="BL353" s="8">
        <f t="shared" si="613"/>
        <v>0.24289091859882125</v>
      </c>
      <c r="BM353" s="8">
        <f t="shared" si="614"/>
        <v>4.631904120860815E-2</v>
      </c>
      <c r="BN353" s="8">
        <f t="shared" si="615"/>
        <v>0.95368051586339109</v>
      </c>
    </row>
    <row r="354" spans="1:66" x14ac:dyDescent="0.25">
      <c r="A354" t="s">
        <v>72</v>
      </c>
      <c r="B354" t="s">
        <v>73</v>
      </c>
      <c r="C354" t="s">
        <v>365</v>
      </c>
      <c r="D354" s="16"/>
      <c r="E354">
        <f>VLOOKUP(A354,home!$A$2:$E$405,3,FALSE)</f>
        <v>1.4166666666666701</v>
      </c>
      <c r="F354">
        <f>VLOOKUP(B354,home!$B$2:$E$405,3,FALSE)</f>
        <v>1.06</v>
      </c>
      <c r="G354">
        <f>VLOOKUP(C354,away!$B$2:$E$405,4,FALSE)</f>
        <v>1.51</v>
      </c>
      <c r="H354">
        <f>VLOOKUP(A354,away!$A$2:$E$405,3,FALSE)</f>
        <v>1.11666666666667</v>
      </c>
      <c r="I354">
        <f>VLOOKUP(C354,away!$B$2:$E$405,3,FALSE)</f>
        <v>1.31</v>
      </c>
      <c r="J354">
        <f>VLOOKUP(B354,home!$B$2:$E$405,4,FALSE)</f>
        <v>1.01</v>
      </c>
      <c r="K354" s="3">
        <f t="shared" si="560"/>
        <v>2.2675166666666722</v>
      </c>
      <c r="L354" s="3">
        <f t="shared" si="561"/>
        <v>1.4774616666666713</v>
      </c>
      <c r="M354" s="5">
        <f t="shared" si="562"/>
        <v>2.3636141158522087E-2</v>
      </c>
      <c r="N354" s="5">
        <f t="shared" si="563"/>
        <v>5.3595344012634938E-2</v>
      </c>
      <c r="O354" s="5">
        <f t="shared" si="564"/>
        <v>3.4921492509638753E-2</v>
      </c>
      <c r="P354" s="5">
        <f t="shared" si="565"/>
        <v>7.9185066290481221E-2</v>
      </c>
      <c r="Q354" s="5">
        <f t="shared" si="566"/>
        <v>6.0764167902191794E-2</v>
      </c>
      <c r="R354" s="5">
        <f t="shared" si="567"/>
        <v>2.5797583262889279E-2</v>
      </c>
      <c r="S354" s="5">
        <f t="shared" si="568"/>
        <v>6.6320837667352681E-2</v>
      </c>
      <c r="T354" s="5">
        <f t="shared" si="569"/>
        <v>8.977672878238574E-2</v>
      </c>
      <c r="U354" s="5">
        <f t="shared" si="570"/>
        <v>5.8496450008322619E-2</v>
      </c>
      <c r="V354" s="5">
        <f t="shared" si="571"/>
        <v>2.4687334591680203E-2</v>
      </c>
      <c r="W354" s="5">
        <f t="shared" si="572"/>
        <v>4.592792115145064E-2</v>
      </c>
      <c r="X354" s="5">
        <f t="shared" si="573"/>
        <v>6.7856742930957739E-2</v>
      </c>
      <c r="Y354" s="5">
        <f t="shared" si="574"/>
        <v>5.0127868252672347E-2</v>
      </c>
      <c r="Z354" s="5">
        <f t="shared" si="575"/>
        <v>1.2704980121186874E-2</v>
      </c>
      <c r="AA354" s="5">
        <f t="shared" si="576"/>
        <v>2.8808754174459991E-2</v>
      </c>
      <c r="AB354" s="5">
        <f t="shared" si="577"/>
        <v>3.2662165118245552E-2</v>
      </c>
      <c r="AC354" s="5">
        <f t="shared" si="578"/>
        <v>5.1691713683999913E-3</v>
      </c>
      <c r="AD354" s="5">
        <f t="shared" si="579"/>
        <v>2.6035581669066783E-2</v>
      </c>
      <c r="AE354" s="5">
        <f t="shared" si="580"/>
        <v>3.8466573885415647E-2</v>
      </c>
      <c r="AF354" s="5">
        <f t="shared" si="581"/>
        <v>2.8416444181851432E-2</v>
      </c>
      <c r="AG354" s="5">
        <f t="shared" si="582"/>
        <v>1.3994735660552886E-2</v>
      </c>
      <c r="AH354" s="5">
        <f t="shared" si="583"/>
        <v>4.6927802762039214E-3</v>
      </c>
      <c r="AI354" s="5">
        <f t="shared" si="584"/>
        <v>1.0640957489297021E-2</v>
      </c>
      <c r="AJ354" s="5">
        <f t="shared" si="585"/>
        <v>1.2064274228136274E-2</v>
      </c>
      <c r="AK354" s="5">
        <f t="shared" si="586"/>
        <v>9.1186476278454012E-3</v>
      </c>
      <c r="AL354" s="5">
        <f t="shared" si="587"/>
        <v>6.9270389735513716E-4</v>
      </c>
      <c r="AM354" s="5">
        <f t="shared" si="588"/>
        <v>1.1807223072194039E-2</v>
      </c>
      <c r="AN354" s="5">
        <f t="shared" si="589"/>
        <v>1.7444719478948982E-2</v>
      </c>
      <c r="AO354" s="5">
        <f t="shared" si="590"/>
        <v>1.2886952157950255E-2</v>
      </c>
      <c r="AP354" s="5">
        <f t="shared" si="591"/>
        <v>6.3466592711796136E-3</v>
      </c>
      <c r="AQ354" s="5">
        <f t="shared" si="592"/>
        <v>2.3442364461406288E-3</v>
      </c>
      <c r="AR354" s="5">
        <f t="shared" si="593"/>
        <v>1.386680593636145E-3</v>
      </c>
      <c r="AS354" s="5">
        <f t="shared" si="594"/>
        <v>3.1443213574131935E-3</v>
      </c>
      <c r="AT354" s="5">
        <f t="shared" si="595"/>
        <v>3.5649005416451959E-3</v>
      </c>
      <c r="AU354" s="5">
        <f t="shared" si="596"/>
        <v>2.6944904643965094E-3</v>
      </c>
      <c r="AV354" s="5">
        <f t="shared" si="597"/>
        <v>1.5274505090483771E-3</v>
      </c>
      <c r="AW354" s="5">
        <f t="shared" si="598"/>
        <v>6.4463196969635788E-5</v>
      </c>
      <c r="AX354" s="5">
        <f t="shared" si="599"/>
        <v>4.4621791838752069E-3</v>
      </c>
      <c r="AY354" s="5">
        <f t="shared" si="600"/>
        <v>6.5926986939735905E-3</v>
      </c>
      <c r="AZ354" s="5">
        <f t="shared" si="601"/>
        <v>4.8702298001147048E-3</v>
      </c>
      <c r="BA354" s="5">
        <f t="shared" si="602"/>
        <v>2.3985259458423874E-3</v>
      </c>
      <c r="BB354" s="5">
        <f t="shared" si="603"/>
        <v>8.8593253537188699E-4</v>
      </c>
      <c r="BC354" s="5">
        <f t="shared" si="604"/>
        <v>2.6178627205295543E-4</v>
      </c>
      <c r="BD354" s="5">
        <f t="shared" si="605"/>
        <v>3.414612368346651E-4</v>
      </c>
      <c r="BE354" s="5">
        <f t="shared" si="606"/>
        <v>7.7426904554321878E-4</v>
      </c>
      <c r="BF354" s="5">
        <f t="shared" si="607"/>
        <v>8.7783398262667291E-4</v>
      </c>
      <c r="BG354" s="5">
        <f t="shared" si="608"/>
        <v>6.6350106205745427E-4</v>
      </c>
      <c r="BH354" s="5">
        <f t="shared" si="609"/>
        <v>3.7612492914157898E-4</v>
      </c>
      <c r="BI354" s="5">
        <f t="shared" si="610"/>
        <v>1.705739091154702E-4</v>
      </c>
      <c r="BJ354" s="8">
        <f t="shared" si="611"/>
        <v>0.54526325128682418</v>
      </c>
      <c r="BK354" s="8">
        <f t="shared" si="612"/>
        <v>0.20628395366776492</v>
      </c>
      <c r="BL354" s="8">
        <f t="shared" si="613"/>
        <v>0.23272471232649727</v>
      </c>
      <c r="BM354" s="8">
        <f t="shared" si="614"/>
        <v>0.71254886676891116</v>
      </c>
      <c r="BN354" s="8">
        <f t="shared" si="615"/>
        <v>0.27789979513635804</v>
      </c>
    </row>
    <row r="355" spans="1:66" x14ac:dyDescent="0.25">
      <c r="A355" s="10" t="s">
        <v>72</v>
      </c>
      <c r="B355" s="10" t="s">
        <v>85</v>
      </c>
      <c r="C355" s="10" t="s">
        <v>75</v>
      </c>
      <c r="D355" s="16"/>
      <c r="E355">
        <f>VLOOKUP(A355,home!$A$2:$E$405,3,FALSE)</f>
        <v>1.4166666666666701</v>
      </c>
      <c r="F355">
        <f>VLOOKUP(B355,home!$B$2:$E$405,3,FALSE)</f>
        <v>0.61</v>
      </c>
      <c r="G355">
        <f>VLOOKUP(C355,away!$B$2:$E$405,4,FALSE)</f>
        <v>0.88</v>
      </c>
      <c r="H355">
        <f>VLOOKUP(A355,away!$A$2:$E$405,3,FALSE)</f>
        <v>1.11666666666667</v>
      </c>
      <c r="I355">
        <f>VLOOKUP(C355,away!$B$2:$E$405,3,FALSE)</f>
        <v>0.79</v>
      </c>
      <c r="J355">
        <f>VLOOKUP(B355,home!$B$2:$E$405,4,FALSE)</f>
        <v>1.79</v>
      </c>
      <c r="K355" s="3">
        <f t="shared" si="560"/>
        <v>0.76046666666666851</v>
      </c>
      <c r="L355" s="3">
        <f t="shared" si="561"/>
        <v>1.579078333333338</v>
      </c>
      <c r="M355" s="5">
        <f t="shared" si="562"/>
        <v>9.6371477278514375E-2</v>
      </c>
      <c r="N355" s="5">
        <f t="shared" si="563"/>
        <v>7.3287296087734419E-2</v>
      </c>
      <c r="O355" s="5">
        <f t="shared" si="564"/>
        <v>0.15217811172182813</v>
      </c>
      <c r="P355" s="5">
        <f t="shared" si="565"/>
        <v>0.11572638136072652</v>
      </c>
      <c r="Q355" s="5">
        <f t="shared" si="566"/>
        <v>2.7866272882426279E-2</v>
      </c>
      <c r="R355" s="5">
        <f t="shared" si="567"/>
        <v>0.12015057951375945</v>
      </c>
      <c r="S355" s="5">
        <f t="shared" si="568"/>
        <v>3.4742113852171207E-2</v>
      </c>
      <c r="T355" s="5">
        <f t="shared" si="569"/>
        <v>4.4003027739393678E-2</v>
      </c>
      <c r="U355" s="5">
        <f t="shared" si="570"/>
        <v>9.1370510700897162E-2</v>
      </c>
      <c r="V355" s="5">
        <f t="shared" si="571"/>
        <v>4.6355106885165465E-3</v>
      </c>
      <c r="W355" s="5">
        <f t="shared" si="572"/>
        <v>7.0637905504408313E-3</v>
      </c>
      <c r="X355" s="5">
        <f t="shared" si="573"/>
        <v>1.1154278609405889E-2</v>
      </c>
      <c r="Y355" s="5">
        <f t="shared" si="574"/>
        <v>8.806739838038178E-3</v>
      </c>
      <c r="Z355" s="5">
        <f t="shared" si="575"/>
        <v>6.3242392282540666E-2</v>
      </c>
      <c r="AA355" s="5">
        <f t="shared" si="576"/>
        <v>4.8093731251129541E-2</v>
      </c>
      <c r="AB355" s="5">
        <f t="shared" si="577"/>
        <v>1.828683974605453E-2</v>
      </c>
      <c r="AC355" s="5">
        <f t="shared" si="578"/>
        <v>3.4790563355083947E-4</v>
      </c>
      <c r="AD355" s="5">
        <f t="shared" si="579"/>
        <v>1.3429443134813123E-3</v>
      </c>
      <c r="AE355" s="5">
        <f t="shared" si="580"/>
        <v>2.1206142682915542E-3</v>
      </c>
      <c r="AF355" s="5">
        <f t="shared" si="581"/>
        <v>1.6743080222083621E-3</v>
      </c>
      <c r="AG355" s="5">
        <f t="shared" si="582"/>
        <v>8.8128784039847273E-4</v>
      </c>
      <c r="AH355" s="5">
        <f t="shared" si="583"/>
        <v>2.4966172850381885E-2</v>
      </c>
      <c r="AI355" s="5">
        <f t="shared" si="584"/>
        <v>1.8985942246953789E-2</v>
      </c>
      <c r="AJ355" s="5">
        <f t="shared" si="585"/>
        <v>7.2190881070334119E-3</v>
      </c>
      <c r="AK355" s="5">
        <f t="shared" si="586"/>
        <v>1.8299586230428968E-3</v>
      </c>
      <c r="AL355" s="5">
        <f t="shared" si="587"/>
        <v>1.6711110450031784E-5</v>
      </c>
      <c r="AM355" s="5">
        <f t="shared" si="588"/>
        <v>2.0425287711841824E-4</v>
      </c>
      <c r="AN355" s="5">
        <f t="shared" si="589"/>
        <v>3.2253129277869097E-4</v>
      </c>
      <c r="AO355" s="5">
        <f t="shared" si="590"/>
        <v>2.5465108812441114E-4</v>
      </c>
      <c r="AP355" s="5">
        <f t="shared" si="591"/>
        <v>1.3403800527233872E-4</v>
      </c>
      <c r="AQ355" s="5">
        <f t="shared" si="592"/>
        <v>5.2914127492192485E-5</v>
      </c>
      <c r="AR355" s="5">
        <f t="shared" si="593"/>
        <v>7.8847085228585974E-3</v>
      </c>
      <c r="AS355" s="5">
        <f t="shared" si="594"/>
        <v>5.9960580080165504E-3</v>
      </c>
      <c r="AT355" s="5">
        <f t="shared" si="595"/>
        <v>2.2799011232481647E-3</v>
      </c>
      <c r="AU355" s="5">
        <f t="shared" si="596"/>
        <v>5.7792960250870854E-4</v>
      </c>
      <c r="AV355" s="5">
        <f t="shared" si="597"/>
        <v>1.0987404959694755E-4</v>
      </c>
      <c r="AW355" s="5">
        <f t="shared" si="598"/>
        <v>5.5742528676951703E-7</v>
      </c>
      <c r="AX355" s="5">
        <f t="shared" si="599"/>
        <v>2.5887917436553361E-5</v>
      </c>
      <c r="AY355" s="5">
        <f t="shared" si="600"/>
        <v>4.0879049519183736E-5</v>
      </c>
      <c r="AZ355" s="5">
        <f t="shared" si="601"/>
        <v>3.2275610691501829E-5</v>
      </c>
      <c r="BA355" s="5">
        <f t="shared" si="602"/>
        <v>1.6988572512684125E-5</v>
      </c>
      <c r="BB355" s="5">
        <f t="shared" si="603"/>
        <v>6.7065716922604555E-6</v>
      </c>
      <c r="BC355" s="5">
        <f t="shared" si="604"/>
        <v>2.1180404100390335E-6</v>
      </c>
      <c r="BD355" s="5">
        <f t="shared" si="605"/>
        <v>2.0750953988491238E-3</v>
      </c>
      <c r="BE355" s="5">
        <f t="shared" si="606"/>
        <v>1.5780408809781341E-3</v>
      </c>
      <c r="BF355" s="5">
        <f t="shared" si="607"/>
        <v>6.0002374431058722E-4</v>
      </c>
      <c r="BG355" s="5">
        <f t="shared" si="608"/>
        <v>1.5209935225224194E-4</v>
      </c>
      <c r="BH355" s="5">
        <f t="shared" si="609"/>
        <v>2.8916621852355456E-5</v>
      </c>
      <c r="BI355" s="5">
        <f t="shared" si="610"/>
        <v>4.3980254062642608E-6</v>
      </c>
      <c r="BJ355" s="8">
        <f t="shared" si="611"/>
        <v>0.17929380330486722</v>
      </c>
      <c r="BK355" s="8">
        <f t="shared" si="612"/>
        <v>0.25188097897344874</v>
      </c>
      <c r="BL355" s="8">
        <f t="shared" si="613"/>
        <v>0.50436798009095851</v>
      </c>
      <c r="BM355" s="8">
        <f t="shared" si="614"/>
        <v>0.41316471418259354</v>
      </c>
      <c r="BN355" s="8">
        <f t="shared" si="615"/>
        <v>0.58558011884498917</v>
      </c>
    </row>
    <row r="356" spans="1:66" x14ac:dyDescent="0.25">
      <c r="A356" t="s">
        <v>72</v>
      </c>
      <c r="B356" t="s">
        <v>63</v>
      </c>
      <c r="C356" t="s">
        <v>237</v>
      </c>
      <c r="D356" s="16"/>
      <c r="E356">
        <f>VLOOKUP(A356,home!$A$2:$E$405,3,FALSE)</f>
        <v>1.4166666666666701</v>
      </c>
      <c r="F356">
        <f>VLOOKUP(B356,home!$B$2:$E$405,3,FALSE)</f>
        <v>1.41</v>
      </c>
      <c r="G356">
        <f>VLOOKUP(C356,away!$B$2:$E$405,4,FALSE)</f>
        <v>1.1100000000000001</v>
      </c>
      <c r="H356">
        <f>VLOOKUP(A356,away!$A$2:$E$405,3,FALSE)</f>
        <v>1.11666666666667</v>
      </c>
      <c r="I356">
        <f>VLOOKUP(C356,away!$B$2:$E$405,3,FALSE)</f>
        <v>0.71</v>
      </c>
      <c r="J356">
        <f>VLOOKUP(B356,home!$B$2:$E$405,4,FALSE)</f>
        <v>0.51</v>
      </c>
      <c r="K356" s="3">
        <f t="shared" si="560"/>
        <v>2.2172250000000053</v>
      </c>
      <c r="L356" s="3">
        <f t="shared" si="561"/>
        <v>0.40434500000000123</v>
      </c>
      <c r="M356" s="5">
        <f t="shared" si="562"/>
        <v>7.2688652011746208E-2</v>
      </c>
      <c r="N356" s="5">
        <f t="shared" si="563"/>
        <v>0.16116709645674437</v>
      </c>
      <c r="O356" s="5">
        <f t="shared" si="564"/>
        <v>2.9391292997689611E-2</v>
      </c>
      <c r="P356" s="5">
        <f t="shared" si="565"/>
        <v>6.5167109616802513E-2</v>
      </c>
      <c r="Q356" s="5">
        <f t="shared" si="566"/>
        <v>0.178671857720653</v>
      </c>
      <c r="R356" s="5">
        <f t="shared" si="567"/>
        <v>5.9421111835754195E-3</v>
      </c>
      <c r="S356" s="5">
        <f t="shared" si="568"/>
        <v>1.4605966881605174E-2</v>
      </c>
      <c r="T356" s="5">
        <f t="shared" si="569"/>
        <v>7.2245072310057654E-2</v>
      </c>
      <c r="U356" s="5">
        <f t="shared" si="570"/>
        <v>1.3174997469003042E-2</v>
      </c>
      <c r="V356" s="5">
        <f t="shared" si="571"/>
        <v>1.4549552837722481E-3</v>
      </c>
      <c r="W356" s="5">
        <f t="shared" si="572"/>
        <v>0.13205190324489194</v>
      </c>
      <c r="X356" s="5">
        <f t="shared" si="573"/>
        <v>5.3394526817555986E-2</v>
      </c>
      <c r="Y356" s="5">
        <f t="shared" si="574"/>
        <v>1.0794904973022369E-2</v>
      </c>
      <c r="Z356" s="5">
        <f t="shared" si="575"/>
        <v>8.0088764884093694E-4</v>
      </c>
      <c r="AA356" s="5">
        <f t="shared" si="576"/>
        <v>1.775748117201351E-3</v>
      </c>
      <c r="AB356" s="5">
        <f t="shared" si="577"/>
        <v>1.968616559580888E-3</v>
      </c>
      <c r="AC356" s="5">
        <f t="shared" si="578"/>
        <v>8.1525131365940616E-5</v>
      </c>
      <c r="AD356" s="5">
        <f t="shared" si="579"/>
        <v>7.3197195293039044E-2</v>
      </c>
      <c r="AE356" s="5">
        <f t="shared" si="580"/>
        <v>2.9596919930763965E-2</v>
      </c>
      <c r="AF356" s="5">
        <f t="shared" si="581"/>
        <v>5.9836832947023945E-3</v>
      </c>
      <c r="AG356" s="5">
        <f t="shared" si="582"/>
        <v>8.0649080726548264E-4</v>
      </c>
      <c r="AH356" s="5">
        <f t="shared" si="583"/>
        <v>8.0958729092647387E-5</v>
      </c>
      <c r="AI356" s="5">
        <f t="shared" si="584"/>
        <v>1.7950371811244556E-4</v>
      </c>
      <c r="AJ356" s="5">
        <f t="shared" si="585"/>
        <v>1.9900006569593408E-4</v>
      </c>
      <c r="AK356" s="5">
        <f t="shared" si="586"/>
        <v>1.4707597355422282E-4</v>
      </c>
      <c r="AL356" s="5">
        <f t="shared" si="587"/>
        <v>2.9235689617080541E-6</v>
      </c>
      <c r="AM356" s="5">
        <f t="shared" si="588"/>
        <v>3.2458930266721753E-2</v>
      </c>
      <c r="AN356" s="5">
        <f t="shared" si="589"/>
        <v>1.3124606158697646E-2</v>
      </c>
      <c r="AO356" s="5">
        <f t="shared" si="590"/>
        <v>2.6534344386193076E-3</v>
      </c>
      <c r="AP356" s="5">
        <f t="shared" si="591"/>
        <v>3.5763431602784247E-4</v>
      </c>
      <c r="AQ356" s="5">
        <f t="shared" si="592"/>
        <v>3.6151911878569595E-5</v>
      </c>
      <c r="AR356" s="5">
        <f t="shared" si="593"/>
        <v>6.5470514629933239E-6</v>
      </c>
      <c r="AS356" s="5">
        <f t="shared" si="594"/>
        <v>1.451628618003541E-5</v>
      </c>
      <c r="AT356" s="5">
        <f t="shared" si="595"/>
        <v>1.6092936312764549E-5</v>
      </c>
      <c r="AU356" s="5">
        <f t="shared" si="596"/>
        <v>1.1893886905356485E-5</v>
      </c>
      <c r="AV356" s="5">
        <f t="shared" si="597"/>
        <v>6.5928558484322739E-6</v>
      </c>
      <c r="AW356" s="5">
        <f t="shared" si="598"/>
        <v>7.2806924436936163E-8</v>
      </c>
      <c r="AX356" s="5">
        <f t="shared" si="599"/>
        <v>1.1994791943438728E-2</v>
      </c>
      <c r="AY356" s="5">
        <f t="shared" si="600"/>
        <v>4.8500341483697475E-3</v>
      </c>
      <c r="AZ356" s="5">
        <f t="shared" si="601"/>
        <v>9.8054352886128545E-4</v>
      </c>
      <c r="BA356" s="5">
        <f t="shared" si="602"/>
        <v>1.3215929105913927E-4</v>
      </c>
      <c r="BB356" s="5">
        <f t="shared" si="603"/>
        <v>1.3359487135826955E-5</v>
      </c>
      <c r="BC356" s="5">
        <f t="shared" si="604"/>
        <v>1.0803683651871936E-6</v>
      </c>
      <c r="BD356" s="5">
        <f t="shared" si="605"/>
        <v>4.4121125396734044E-7</v>
      </c>
      <c r="BE356" s="5">
        <f t="shared" si="606"/>
        <v>9.7826462257773895E-7</v>
      </c>
      <c r="BF356" s="5">
        <f t="shared" si="607"/>
        <v>1.0845163888974665E-6</v>
      </c>
      <c r="BG356" s="5">
        <f t="shared" si="608"/>
        <v>8.0153895012439687E-7</v>
      </c>
      <c r="BH356" s="5">
        <f t="shared" si="609"/>
        <v>4.4429804967239248E-7</v>
      </c>
      <c r="BI356" s="5">
        <f t="shared" si="610"/>
        <v>1.970217486369744E-7</v>
      </c>
      <c r="BJ356" s="8">
        <f t="shared" si="611"/>
        <v>0.78451237670787133</v>
      </c>
      <c r="BK356" s="8">
        <f t="shared" si="612"/>
        <v>0.15885116664262353</v>
      </c>
      <c r="BL356" s="8">
        <f t="shared" si="613"/>
        <v>5.2918894681229019E-2</v>
      </c>
      <c r="BM356" s="8">
        <f t="shared" si="614"/>
        <v>0.47920524435190837</v>
      </c>
      <c r="BN356" s="8">
        <f t="shared" si="615"/>
        <v>0.5130281199872111</v>
      </c>
    </row>
    <row r="357" spans="1:66" s="15" customFormat="1" x14ac:dyDescent="0.25">
      <c r="A357" s="15" t="s">
        <v>143</v>
      </c>
      <c r="B357" s="15" t="s">
        <v>452</v>
      </c>
      <c r="C357" s="15" t="s">
        <v>451</v>
      </c>
      <c r="D357" s="23"/>
      <c r="E357" s="15">
        <f>VLOOKUP(A357,home!$A$2:$E$405,3,FALSE)</f>
        <v>1.1642857142857099</v>
      </c>
      <c r="F357" s="15">
        <f>VLOOKUP(B357,home!$B$2:$E$405,3,FALSE)</f>
        <v>0.72</v>
      </c>
      <c r="G357" s="15">
        <f>VLOOKUP(C357,away!$B$2:$E$405,4,FALSE)</f>
        <v>1.35</v>
      </c>
      <c r="H357" s="15">
        <f>VLOOKUP(A357,away!$A$2:$E$405,3,FALSE)</f>
        <v>1.02142857142857</v>
      </c>
      <c r="I357" s="15">
        <f>VLOOKUP(C357,away!$B$2:$E$405,3,FALSE)</f>
        <v>0.49</v>
      </c>
      <c r="J357" s="15">
        <f>VLOOKUP(B357,home!$B$2:$E$405,4,FALSE)</f>
        <v>1.47</v>
      </c>
      <c r="K357" s="20">
        <f t="shared" si="560"/>
        <v>1.13168571428571</v>
      </c>
      <c r="L357" s="20">
        <f t="shared" si="561"/>
        <v>0.73573499999999892</v>
      </c>
      <c r="M357" s="21">
        <f t="shared" si="562"/>
        <v>0.15452170388572697</v>
      </c>
      <c r="N357" s="21">
        <f t="shared" si="563"/>
        <v>0.17487000483456386</v>
      </c>
      <c r="O357" s="21">
        <f t="shared" si="564"/>
        <v>0.11368702580836516</v>
      </c>
      <c r="P357" s="21">
        <f t="shared" si="565"/>
        <v>0.12865798300695766</v>
      </c>
      <c r="Q357" s="21">
        <f t="shared" si="566"/>
        <v>9.8948943164174477E-2</v>
      </c>
      <c r="R357" s="21">
        <f t="shared" si="567"/>
        <v>4.1821761966558707E-2</v>
      </c>
      <c r="S357" s="21">
        <f t="shared" si="568"/>
        <v>2.6780827830600276E-2</v>
      </c>
      <c r="T357" s="21">
        <f t="shared" si="569"/>
        <v>7.2800200698893813E-2</v>
      </c>
      <c r="U357" s="21">
        <f t="shared" si="570"/>
        <v>4.7329090563811925E-2</v>
      </c>
      <c r="V357" s="21">
        <f t="shared" si="571"/>
        <v>2.4775859998208277E-3</v>
      </c>
      <c r="W357" s="21">
        <f t="shared" si="572"/>
        <v>3.7326368474188312E-2</v>
      </c>
      <c r="X357" s="21">
        <f t="shared" si="573"/>
        <v>2.7462315709356897E-2</v>
      </c>
      <c r="Y357" s="21">
        <f t="shared" si="574"/>
        <v>1.0102493424211833E-2</v>
      </c>
      <c r="Z357" s="21">
        <f t="shared" si="575"/>
        <v>1.0256578013488676E-2</v>
      </c>
      <c r="AA357" s="21">
        <f t="shared" si="576"/>
        <v>1.1607222815322039E-2</v>
      </c>
      <c r="AB357" s="21">
        <f t="shared" si="577"/>
        <v>6.5678641213155562E-3</v>
      </c>
      <c r="AC357" s="21">
        <f t="shared" si="578"/>
        <v>1.2893060062413509E-4</v>
      </c>
      <c r="AD357" s="21">
        <f t="shared" si="579"/>
        <v>1.0560429492100856E-2</v>
      </c>
      <c r="AE357" s="21">
        <f t="shared" si="580"/>
        <v>7.769677592370813E-3</v>
      </c>
      <c r="AF357" s="21">
        <f t="shared" si="581"/>
        <v>2.8582118717114654E-3</v>
      </c>
      <c r="AG357" s="21">
        <f t="shared" si="582"/>
        <v>7.0096217047787744E-4</v>
      </c>
      <c r="AH357" s="21">
        <f t="shared" si="583"/>
        <v>1.8865308561885198E-3</v>
      </c>
      <c r="AI357" s="21">
        <f t="shared" si="584"/>
        <v>2.134960019507737E-3</v>
      </c>
      <c r="AJ357" s="21">
        <f t="shared" si="585"/>
        <v>1.2080518773240232E-3</v>
      </c>
      <c r="AK357" s="21">
        <f t="shared" si="586"/>
        <v>4.5571168389454346E-4</v>
      </c>
      <c r="AL357" s="21">
        <f t="shared" si="587"/>
        <v>4.2940119367164272E-6</v>
      </c>
      <c r="AM357" s="21">
        <f t="shared" si="588"/>
        <v>2.3902174385864064E-3</v>
      </c>
      <c r="AN357" s="21">
        <f t="shared" si="589"/>
        <v>1.758566627178367E-3</v>
      </c>
      <c r="AO357" s="21">
        <f t="shared" si="590"/>
        <v>6.4691950872353696E-4</v>
      </c>
      <c r="AP357" s="21">
        <f t="shared" si="591"/>
        <v>1.5865377491690359E-4</v>
      </c>
      <c r="AQ357" s="21">
        <f t="shared" si="592"/>
        <v>2.9181783772121973E-5</v>
      </c>
      <c r="AR357" s="21">
        <f t="shared" si="593"/>
        <v>2.7759735589557178E-4</v>
      </c>
      <c r="AS357" s="21">
        <f t="shared" si="594"/>
        <v>3.1415296199050461E-4</v>
      </c>
      <c r="AT357" s="21">
        <f t="shared" si="595"/>
        <v>1.7776120959259786E-4</v>
      </c>
      <c r="AU357" s="21">
        <f t="shared" si="596"/>
        <v>6.7056607150030301E-5</v>
      </c>
      <c r="AV357" s="21">
        <f t="shared" si="597"/>
        <v>1.8971751090039585E-5</v>
      </c>
      <c r="AW357" s="21">
        <f t="shared" si="598"/>
        <v>9.931343352011753E-8</v>
      </c>
      <c r="AX357" s="21">
        <f t="shared" si="599"/>
        <v>4.508291548808032E-4</v>
      </c>
      <c r="AY357" s="21">
        <f t="shared" si="600"/>
        <v>3.3169078826622729E-4</v>
      </c>
      <c r="AZ357" s="21">
        <f t="shared" si="601"/>
        <v>1.2201826105252616E-4</v>
      </c>
      <c r="BA357" s="21">
        <f t="shared" si="602"/>
        <v>2.9924368431826741E-5</v>
      </c>
      <c r="BB357" s="21">
        <f t="shared" si="603"/>
        <v>5.5041013020475027E-6</v>
      </c>
      <c r="BC357" s="21">
        <f t="shared" si="604"/>
        <v>8.0991199429238303E-7</v>
      </c>
      <c r="BD357" s="21">
        <f t="shared" si="605"/>
        <v>3.4039681773304686E-5</v>
      </c>
      <c r="BE357" s="21">
        <f t="shared" si="606"/>
        <v>3.852222158168057E-5</v>
      </c>
      <c r="BF357" s="21">
        <f t="shared" si="607"/>
        <v>2.1797523923268286E-5</v>
      </c>
      <c r="BG357" s="21">
        <f t="shared" si="608"/>
        <v>8.2226488102545746E-6</v>
      </c>
      <c r="BH357" s="21">
        <f t="shared" si="609"/>
        <v>2.3263635480383742E-6</v>
      </c>
      <c r="BI357" s="21">
        <f t="shared" si="610"/>
        <v>5.2654247871000895E-7</v>
      </c>
      <c r="BJ357" s="22">
        <f t="shared" si="611"/>
        <v>0.44932392315115532</v>
      </c>
      <c r="BK357" s="22">
        <f t="shared" si="612"/>
        <v>0.31290301612393279</v>
      </c>
      <c r="BL357" s="22">
        <f t="shared" si="613"/>
        <v>0.22765919458012224</v>
      </c>
      <c r="BM357" s="22">
        <f t="shared" si="614"/>
        <v>0.28730369772751935</v>
      </c>
      <c r="BN357" s="22">
        <f t="shared" si="615"/>
        <v>0.71250742266634681</v>
      </c>
    </row>
    <row r="358" spans="1:66" x14ac:dyDescent="0.25">
      <c r="A358" t="s">
        <v>10</v>
      </c>
      <c r="B358" t="s">
        <v>222</v>
      </c>
      <c r="C358" t="s">
        <v>37</v>
      </c>
      <c r="D358" s="16"/>
      <c r="E358">
        <f>VLOOKUP(A358,home!$A$2:$E$405,3,FALSE)</f>
        <v>1.6153846153846201</v>
      </c>
      <c r="F358">
        <f>VLOOKUP(B358,home!$B$2:$E$405,3,FALSE)</f>
        <v>0.71</v>
      </c>
      <c r="G358">
        <f>VLOOKUP(C358,away!$B$2:$E$405,4,FALSE)</f>
        <v>1.1299999999999999</v>
      </c>
      <c r="H358">
        <f>VLOOKUP(A358,away!$A$2:$E$405,3,FALSE)</f>
        <v>1.4957264957265</v>
      </c>
      <c r="I358">
        <f>VLOOKUP(C358,away!$B$2:$E$405,3,FALSE)</f>
        <v>0.83</v>
      </c>
      <c r="J358">
        <f>VLOOKUP(B358,home!$B$2:$E$405,4,FALSE)</f>
        <v>1.1499999999999999</v>
      </c>
      <c r="K358" s="3">
        <f t="shared" ref="K358:K421" si="616">E358*F358*G358</f>
        <v>1.2960230769230805</v>
      </c>
      <c r="L358" s="3">
        <f t="shared" ref="L358:L421" si="617">H358*I358*J358</f>
        <v>1.427670940170944</v>
      </c>
      <c r="M358" s="5">
        <f t="shared" ref="M358:M421" si="618">_xlfn.POISSON.DIST(0,K358,FALSE) * _xlfn.POISSON.DIST(0,L358,FALSE)</f>
        <v>6.5631860860185576E-2</v>
      </c>
      <c r="N358" s="5">
        <f t="shared" ref="N358:N421" si="619">_xlfn.POISSON.DIST(1,K358,FALSE) * _xlfn.POISSON.DIST(0,L358,FALSE)</f>
        <v>8.5060406256205201E-2</v>
      </c>
      <c r="O358" s="5">
        <f t="shared" ref="O358:O421" si="620">_xlfn.POISSON.DIST(0,K358,FALSE) * _xlfn.POISSON.DIST(1,L358,FALSE)</f>
        <v>9.3700700499429718E-2</v>
      </c>
      <c r="P358" s="5">
        <f t="shared" ref="P358:P421" si="621">_xlfn.POISSON.DIST(1,K358,FALSE) * _xlfn.POISSON.DIST(1,L358,FALSE)</f>
        <v>0.12143827017111894</v>
      </c>
      <c r="Q358" s="5">
        <f t="shared" ref="Q358:Q421" si="622">_xlfn.POISSON.DIST(2,K358,FALSE) * _xlfn.POISSON.DIST(0,L358,FALSE)</f>
        <v>5.5120124720247174E-2</v>
      </c>
      <c r="R358" s="5">
        <f t="shared" ref="R358:R421" si="623">_xlfn.POISSON.DIST(0,K358,FALSE) * _xlfn.POISSON.DIST(2,L358,FALSE)</f>
        <v>6.6886883588348447E-2</v>
      </c>
      <c r="S358" s="5">
        <f t="shared" ref="S358:S421" si="624">_xlfn.POISSON.DIST(2,K358,FALSE) * _xlfn.POISSON.DIST(2,L358,FALSE)</f>
        <v>5.617414038270796E-2</v>
      </c>
      <c r="T358" s="5">
        <f t="shared" ref="T358:T421" si="625">_xlfn.POISSON.DIST(2,K358,FALSE) * _xlfn.POISSON.DIST(1,L358,FALSE)</f>
        <v>7.869340028169497E-2</v>
      </c>
      <c r="U358" s="5">
        <f t="shared" ref="U358:U421" si="626">_xlfn.POISSON.DIST(1,K358,FALSE) * _xlfn.POISSON.DIST(2,L358,FALSE)</f>
        <v>8.6686944673967245E-2</v>
      </c>
      <c r="V358" s="5">
        <f t="shared" ref="V358:V421" si="627">_xlfn.POISSON.DIST(3,K358,FALSE) * _xlfn.POISSON.DIST(3,L358,FALSE)</f>
        <v>1.1548744681519481E-2</v>
      </c>
      <c r="W358" s="5">
        <f t="shared" ref="W358:W421" si="628">_xlfn.POISSON.DIST(3,K358,FALSE) * _xlfn.POISSON.DIST(0,L358,FALSE)</f>
        <v>2.3812317880106234E-2</v>
      </c>
      <c r="X358" s="5">
        <f t="shared" ref="X358:X421" si="629">_xlfn.POISSON.DIST(3,K358,FALSE) * _xlfn.POISSON.DIST(1,L358,FALSE)</f>
        <v>3.3996154255540652E-2</v>
      </c>
      <c r="Y358" s="5">
        <f t="shared" ref="Y358:Y421" si="630">_xlfn.POISSON.DIST(3,K358,FALSE) * _xlfn.POISSON.DIST(2,L358,FALSE)</f>
        <v>2.4267660754102083E-2</v>
      </c>
      <c r="Z358" s="5">
        <f t="shared" ref="Z358:Z421" si="631">_xlfn.POISSON.DIST(0,K358,FALSE) * _xlfn.POISSON.DIST(3,L358,FALSE)</f>
        <v>3.1830819992560641E-2</v>
      </c>
      <c r="AA358" s="5">
        <f t="shared" ref="AA358:AA421" si="632">_xlfn.POISSON.DIST(1,K358,FALSE) * _xlfn.POISSON.DIST(3,L358,FALSE)</f>
        <v>4.1253477267743151E-2</v>
      </c>
      <c r="AB358" s="5">
        <f t="shared" ref="AB358:AB421" si="633">_xlfn.POISSON.DIST(2,K358,FALSE) * _xlfn.POISSON.DIST(3,L358,FALSE)</f>
        <v>2.6732729271158426E-2</v>
      </c>
      <c r="AC358" s="5">
        <f t="shared" ref="AC358:AC421" si="634">_xlfn.POISSON.DIST(4,K358,FALSE) * _xlfn.POISSON.DIST(4,L358,FALSE)</f>
        <v>1.3355361618491133E-3</v>
      </c>
      <c r="AD358" s="5">
        <f t="shared" ref="AD358:AD421" si="635">_xlfn.POISSON.DIST(4,K358,FALSE) * _xlfn.POISSON.DIST(0,L358,FALSE)</f>
        <v>7.7153283719114439E-3</v>
      </c>
      <c r="AE358" s="5">
        <f t="shared" ref="AE358:AE421" si="636">_xlfn.POISSON.DIST(4,K358,FALSE) * _xlfn.POISSON.DIST(1,L358,FALSE)</f>
        <v>1.101495011045437E-2</v>
      </c>
      <c r="AF358" s="5">
        <f t="shared" ref="AF358:AF421" si="637">_xlfn.POISSON.DIST(4,K358,FALSE) * _xlfn.POISSON.DIST(2,L358,FALSE)</f>
        <v>7.8628620900642182E-3</v>
      </c>
      <c r="AG358" s="5">
        <f t="shared" ref="AG358:AG421" si="638">_xlfn.POISSON.DIST(4,K358,FALSE) * _xlfn.POISSON.DIST(3,L358,FALSE)</f>
        <v>3.7418599041854862E-3</v>
      </c>
      <c r="AH358" s="5">
        <f t="shared" ref="AH358:AH421" si="639">_xlfn.POISSON.DIST(0,K358,FALSE) * _xlfn.POISSON.DIST(4,L358,FALSE)</f>
        <v>1.1360984176297788E-2</v>
      </c>
      <c r="AI358" s="5">
        <f t="shared" ref="AI358:AI421" si="640">_xlfn.POISSON.DIST(1,K358,FALSE) * _xlfn.POISSON.DIST(4,L358,FALSE)</f>
        <v>1.4724097669039888E-2</v>
      </c>
      <c r="AJ358" s="5">
        <f t="shared" ref="AJ358:AJ421" si="641">_xlfn.POISSON.DIST(2,K358,FALSE) * _xlfn.POISSON.DIST(4,L358,FALSE)</f>
        <v>9.5413851829725185E-3</v>
      </c>
      <c r="AK358" s="5">
        <f t="shared" ref="AK358:AK421" si="642">_xlfn.POISSON.DIST(3,K358,FALSE) * _xlfn.POISSON.DIST(4,L358,FALSE)</f>
        <v>4.1219517943147784E-3</v>
      </c>
      <c r="AL358" s="5">
        <f t="shared" ref="AL358:AL421" si="643">_xlfn.POISSON.DIST(5,K358,FALSE) * _xlfn.POISSON.DIST(5,L358,FALSE)</f>
        <v>9.884540777622142E-5</v>
      </c>
      <c r="AM358" s="5">
        <f t="shared" ref="AM358:AM421" si="644">_xlfn.POISSON.DIST(5,K358,FALSE) * _xlfn.POISSON.DIST(0,L358,FALSE)</f>
        <v>1.9998487232073198E-3</v>
      </c>
      <c r="AN358" s="5">
        <f t="shared" ref="AN358:AN421" si="645">_xlfn.POISSON.DIST(5,K358,FALSE) * _xlfn.POISSON.DIST(1,L358,FALSE)</f>
        <v>2.8551259068610568E-3</v>
      </c>
      <c r="AO358" s="5">
        <f t="shared" ref="AO358:AO421" si="646">_xlfn.POISSON.DIST(5,K358,FALSE) * _xlfn.POISSON.DIST(2,L358,FALSE)</f>
        <v>2.038090143877372E-3</v>
      </c>
      <c r="AP358" s="5">
        <f t="shared" ref="AP358:AP421" si="647">_xlfn.POISSON.DIST(5,K358,FALSE) * _xlfn.POISSON.DIST(3,L358,FALSE)</f>
        <v>9.6990735728751435E-4</v>
      </c>
      <c r="AQ358" s="5">
        <f t="shared" ref="AQ358:AQ421" si="648">_xlfn.POISSON.DIST(5,K358,FALSE) * _xlfn.POISSON.DIST(4,L358,FALSE)</f>
        <v>3.4617713716434545E-4</v>
      </c>
      <c r="AR358" s="5">
        <f t="shared" ref="AR358:AR421" si="649">_xlfn.POISSON.DIST(0,K358,FALSE) * _xlfn.POISSON.DIST(5,L358,FALSE)</f>
        <v>3.2439493920484574E-3</v>
      </c>
      <c r="AS358" s="5">
        <f t="shared" ref="AS358:AS421" si="650">_xlfn.POISSON.DIST(1,K358,FALSE) * _xlfn.POISSON.DIST(5,L358,FALSE)</f>
        <v>4.2042332724653983E-3</v>
      </c>
      <c r="AT358" s="5">
        <f t="shared" ref="AT358:AT421" si="651">_xlfn.POISSON.DIST(2,K358,FALSE) * _xlfn.POISSON.DIST(5,L358,FALSE)</f>
        <v>2.7243916709414995E-3</v>
      </c>
      <c r="AU358" s="5">
        <f t="shared" ref="AU358:AU421" si="652">_xlfn.POISSON.DIST(3,K358,FALSE) * _xlfn.POISSON.DIST(5,L358,FALSE)</f>
        <v>1.1769581587057385E-3</v>
      </c>
      <c r="AV358" s="5">
        <f t="shared" ref="AV358:AV421" si="653">_xlfn.POISSON.DIST(4,K358,FALSE) * _xlfn.POISSON.DIST(5,L358,FALSE)</f>
        <v>3.8134123356388372E-4</v>
      </c>
      <c r="AW358" s="5">
        <f t="shared" ref="AW358:AW421" si="654">_xlfn.POISSON.DIST(6,K358,FALSE) * _xlfn.POISSON.DIST(6,L358,FALSE)</f>
        <v>5.0803642457680584E-6</v>
      </c>
      <c r="AX358" s="5">
        <f t="shared" ref="AX358:AX421" si="655">_xlfn.POISSON.DIST(6,K358,FALSE) * _xlfn.POISSON.DIST(0,L358,FALSE)</f>
        <v>4.3197501593864122E-4</v>
      </c>
      <c r="AY358" s="5">
        <f t="shared" ref="AY358:AY421" si="656">_xlfn.POISSON.DIST(6,K358,FALSE) * _xlfn.POISSON.DIST(1,L358,FALSE)</f>
        <v>6.1671817713547842E-4</v>
      </c>
      <c r="AZ358" s="5">
        <f t="shared" ref="AZ358:AZ421" si="657">_xlfn.POISSON.DIST(6,K358,FALSE) * _xlfn.POISSON.DIST(2,L358,FALSE)</f>
        <v>4.4023530988575971E-4</v>
      </c>
      <c r="BA358" s="5">
        <f t="shared" ref="BA358:BA421" si="658">_xlfn.POISSON.DIST(6,K358,FALSE) * _xlfn.POISSON.DIST(3,L358,FALSE)</f>
        <v>2.0950371958701651E-4</v>
      </c>
      <c r="BB358" s="5">
        <f t="shared" ref="BB358:BB421" si="659">_xlfn.POISSON.DIST(6,K358,FALSE) * _xlfn.POISSON.DIST(4,L358,FALSE)</f>
        <v>7.4775593078026443E-5</v>
      </c>
      <c r="BC358" s="5">
        <f t="shared" ref="BC358:BC421" si="660">_xlfn.POISSON.DIST(6,K358,FALSE) * _xlfn.POISSON.DIST(5,L358,FALSE)</f>
        <v>2.1350988254309201E-5</v>
      </c>
      <c r="BD358" s="5">
        <f t="shared" ref="BD358:BD421" si="661">_xlfn.POISSON.DIST(0,K358,FALSE) * _xlfn.POISSON.DIST(6,L358,FALSE)</f>
        <v>7.7188204640212942E-4</v>
      </c>
      <c r="BE358" s="5">
        <f t="shared" ref="BE358:BE421" si="662">_xlfn.POISSON.DIST(1,K358,FALSE) * _xlfn.POISSON.DIST(6,L358,FALSE)</f>
        <v>1.0003769447997717E-3</v>
      </c>
      <c r="BF358" s="5">
        <f t="shared" ref="BF358:BF421" si="663">_xlfn.POISSON.DIST(2,K358,FALSE) * _xlfn.POISSON.DIST(6,L358,FALSE)</f>
        <v>6.4825580304115563E-4</v>
      </c>
      <c r="BG358" s="5">
        <f t="shared" ref="BG358:BG421" si="664">_xlfn.POISSON.DIST(3,K358,FALSE) * _xlfn.POISSON.DIST(6,L358,FALSE)</f>
        <v>2.8005149349688037E-4</v>
      </c>
      <c r="BH358" s="5">
        <f t="shared" ref="BH358:BH421" si="665">_xlfn.POISSON.DIST(4,K358,FALSE) * _xlfn.POISSON.DIST(6,L358,FALSE)</f>
        <v>9.0738299574682766E-5</v>
      </c>
      <c r="BI358" s="5">
        <f t="shared" ref="BI358:BI421" si="666">_xlfn.POISSON.DIST(5,K358,FALSE) * _xlfn.POISSON.DIST(6,L358,FALSE)</f>
        <v>2.3519786041909692E-5</v>
      </c>
      <c r="BJ358" s="8">
        <f t="shared" ref="BJ358:BJ421" si="667">SUM(N358,Q358,T358,W358,X358,Y358,AD358,AE358,AF358,AG358,AM358,AN358,AO358,AP358,AQ358,AX358,AY358,AZ358,BA358,BB358,BC358)</f>
        <v>0.34128877269678859</v>
      </c>
      <c r="BK358" s="8">
        <f t="shared" ref="BK358:BK421" si="668">SUM(M358,P358,S358,V358,AC358,AL358,AY358)</f>
        <v>0.25684411584229278</v>
      </c>
      <c r="BL358" s="8">
        <f t="shared" ref="BL358:BL421" si="669">SUM(O358,R358,U358,AA358,AB358,AH358,AI358,AJ358,AK358,AR358,AS358,AT358,AU358,AV358,BD358,BE358,BF358,BG358,BH358,BI358)</f>
        <v>0.36955485222435347</v>
      </c>
      <c r="BM358" s="8">
        <f t="shared" ref="BM358:BM421" si="670">SUM(S358:BI358)</f>
        <v>0.51106867684757085</v>
      </c>
      <c r="BN358" s="8">
        <f t="shared" ref="BN358:BN421" si="671">SUM(M358:R358)</f>
        <v>0.48783824609553506</v>
      </c>
    </row>
    <row r="359" spans="1:66" x14ac:dyDescent="0.25">
      <c r="A359" t="s">
        <v>13</v>
      </c>
      <c r="B359" t="s">
        <v>52</v>
      </c>
      <c r="C359" t="s">
        <v>53</v>
      </c>
      <c r="D359" s="16"/>
      <c r="E359">
        <f>VLOOKUP(A359,home!$A$2:$E$405,3,FALSE)</f>
        <v>1.8444444444444399</v>
      </c>
      <c r="F359">
        <f>VLOOKUP(B359,home!$B$2:$E$405,3,FALSE)</f>
        <v>1.95</v>
      </c>
      <c r="G359">
        <f>VLOOKUP(C359,away!$B$2:$E$405,4,FALSE)</f>
        <v>1.08</v>
      </c>
      <c r="H359">
        <f>VLOOKUP(A359,away!$A$2:$E$405,3,FALSE)</f>
        <v>1.24444444444444</v>
      </c>
      <c r="I359">
        <f>VLOOKUP(C359,away!$B$2:$E$405,3,FALSE)</f>
        <v>0.33</v>
      </c>
      <c r="J359">
        <f>VLOOKUP(B359,home!$B$2:$E$405,4,FALSE)</f>
        <v>0.8</v>
      </c>
      <c r="K359" s="3">
        <f t="shared" si="616"/>
        <v>3.8843999999999905</v>
      </c>
      <c r="L359" s="3">
        <f t="shared" si="617"/>
        <v>0.32853333333333223</v>
      </c>
      <c r="M359" s="5">
        <f t="shared" si="618"/>
        <v>1.4802882800930497E-2</v>
      </c>
      <c r="N359" s="5">
        <f t="shared" si="619"/>
        <v>5.7500317951934291E-2</v>
      </c>
      <c r="O359" s="5">
        <f t="shared" si="620"/>
        <v>4.8632404295323494E-3</v>
      </c>
      <c r="P359" s="5">
        <f t="shared" si="621"/>
        <v>1.8890771124475417E-2</v>
      </c>
      <c r="Q359" s="5">
        <f t="shared" si="622"/>
        <v>0.11167711752624652</v>
      </c>
      <c r="R359" s="5">
        <f t="shared" si="623"/>
        <v>7.9886829455784447E-4</v>
      </c>
      <c r="S359" s="5">
        <f t="shared" si="624"/>
        <v>6.026887439365562E-3</v>
      </c>
      <c r="T359" s="5">
        <f t="shared" si="625"/>
        <v>3.6689655677956068E-2</v>
      </c>
      <c r="U359" s="5">
        <f t="shared" si="626"/>
        <v>3.1031240033804843E-3</v>
      </c>
      <c r="V359" s="5">
        <f t="shared" si="627"/>
        <v>8.5458242410633588E-4</v>
      </c>
      <c r="W359" s="5">
        <f t="shared" si="628"/>
        <v>0.14459953177298365</v>
      </c>
      <c r="X359" s="5">
        <f t="shared" si="629"/>
        <v>4.7505766171817398E-2</v>
      </c>
      <c r="Y359" s="5">
        <f t="shared" si="630"/>
        <v>7.8036138564905105E-3</v>
      </c>
      <c r="Z359" s="5">
        <f t="shared" si="631"/>
        <v>8.7484954568467664E-5</v>
      </c>
      <c r="AA359" s="5">
        <f t="shared" si="632"/>
        <v>3.39826557525755E-4</v>
      </c>
      <c r="AB359" s="5">
        <f t="shared" si="633"/>
        <v>6.6001114002651985E-4</v>
      </c>
      <c r="AC359" s="5">
        <f t="shared" si="634"/>
        <v>6.8161220680345214E-5</v>
      </c>
      <c r="AD359" s="5">
        <f t="shared" si="635"/>
        <v>0.14042060530474407</v>
      </c>
      <c r="AE359" s="5">
        <f t="shared" si="636"/>
        <v>4.6132849529451757E-2</v>
      </c>
      <c r="AF359" s="5">
        <f t="shared" si="637"/>
        <v>7.5780894160379156E-3</v>
      </c>
      <c r="AG359" s="5">
        <f t="shared" si="638"/>
        <v>8.2988499204966065E-4</v>
      </c>
      <c r="AH359" s="5">
        <f t="shared" si="639"/>
        <v>7.1854309352234515E-6</v>
      </c>
      <c r="AI359" s="5">
        <f t="shared" si="640"/>
        <v>2.7911087924781914E-5</v>
      </c>
      <c r="AJ359" s="5">
        <f t="shared" si="641"/>
        <v>5.4208914967511302E-5</v>
      </c>
      <c r="AK359" s="5">
        <f t="shared" si="642"/>
        <v>7.018970309993346E-5</v>
      </c>
      <c r="AL359" s="5">
        <f t="shared" si="643"/>
        <v>3.4793709759191607E-6</v>
      </c>
      <c r="AM359" s="5">
        <f t="shared" si="644"/>
        <v>0.10908995984914929</v>
      </c>
      <c r="AN359" s="5">
        <f t="shared" si="645"/>
        <v>3.5839688142440394E-2</v>
      </c>
      <c r="AO359" s="5">
        <f t="shared" si="646"/>
        <v>5.8872661055315214E-3</v>
      </c>
      <c r="AP359" s="5">
        <f t="shared" si="647"/>
        <v>6.4472105262353867E-4</v>
      </c>
      <c r="AQ359" s="5">
        <f t="shared" si="648"/>
        <v>5.2953089122146457E-5</v>
      </c>
      <c r="AR359" s="5">
        <f t="shared" si="649"/>
        <v>4.7213071531708105E-7</v>
      </c>
      <c r="AS359" s="5">
        <f t="shared" si="650"/>
        <v>1.8339445505776654E-6</v>
      </c>
      <c r="AT359" s="5">
        <f t="shared" si="651"/>
        <v>3.5618871061319336E-6</v>
      </c>
      <c r="AU359" s="5">
        <f t="shared" si="652"/>
        <v>4.6119314250196162E-6</v>
      </c>
      <c r="AV359" s="5">
        <f t="shared" si="653"/>
        <v>4.4786466068365379E-6</v>
      </c>
      <c r="AW359" s="5">
        <f t="shared" si="654"/>
        <v>1.2333934028471025E-7</v>
      </c>
      <c r="AX359" s="5">
        <f t="shared" si="655"/>
        <v>7.0624840006339062E-2</v>
      </c>
      <c r="AY359" s="5">
        <f t="shared" si="656"/>
        <v>2.3202614103415849E-2</v>
      </c>
      <c r="AZ359" s="5">
        <f t="shared" si="657"/>
        <v>3.8114160767210967E-3</v>
      </c>
      <c r="BA359" s="5">
        <f t="shared" si="658"/>
        <v>4.1739240946847789E-4</v>
      </c>
      <c r="BB359" s="5">
        <f t="shared" si="659"/>
        <v>3.4281829897677529E-5</v>
      </c>
      <c r="BC359" s="5">
        <f t="shared" si="660"/>
        <v>2.2525447698100588E-6</v>
      </c>
      <c r="BD359" s="5">
        <f t="shared" si="661"/>
        <v>2.5851779612028504E-8</v>
      </c>
      <c r="BE359" s="5">
        <f t="shared" si="662"/>
        <v>1.0041865272496329E-7</v>
      </c>
      <c r="BF359" s="5">
        <f t="shared" si="663"/>
        <v>1.9503310732242324E-7</v>
      </c>
      <c r="BG359" s="5">
        <f t="shared" si="664"/>
        <v>2.5252886736107301E-7</v>
      </c>
      <c r="BH359" s="5">
        <f t="shared" si="665"/>
        <v>2.4523078309433736E-7</v>
      </c>
      <c r="BI359" s="5">
        <f t="shared" si="666"/>
        <v>1.9051489077032832E-7</v>
      </c>
      <c r="BJ359" s="8">
        <f t="shared" si="667"/>
        <v>0.85034481740919066</v>
      </c>
      <c r="BK359" s="8">
        <f t="shared" si="668"/>
        <v>6.384937848394992E-2</v>
      </c>
      <c r="BL359" s="8">
        <f t="shared" si="669"/>
        <v>9.9405336804351731E-3</v>
      </c>
      <c r="BM359" s="8">
        <f t="shared" si="670"/>
        <v>0.69248652563639179</v>
      </c>
      <c r="BN359" s="8">
        <f t="shared" si="671"/>
        <v>0.2085331981276769</v>
      </c>
    </row>
    <row r="360" spans="1:66" x14ac:dyDescent="0.25">
      <c r="A360" t="s">
        <v>16</v>
      </c>
      <c r="B360" t="s">
        <v>58</v>
      </c>
      <c r="C360" t="s">
        <v>233</v>
      </c>
      <c r="D360" s="16"/>
      <c r="E360">
        <f>VLOOKUP(A360,home!$A$2:$E$405,3,FALSE)</f>
        <v>1.49074074074074</v>
      </c>
      <c r="F360">
        <f>VLOOKUP(B360,home!$B$2:$E$405,3,FALSE)</f>
        <v>1.34</v>
      </c>
      <c r="G360">
        <f>VLOOKUP(C360,away!$B$2:$E$405,4,FALSE)</f>
        <v>1.1200000000000001</v>
      </c>
      <c r="H360">
        <f>VLOOKUP(A360,away!$A$2:$E$405,3,FALSE)</f>
        <v>1.3333333333333299</v>
      </c>
      <c r="I360">
        <f>VLOOKUP(C360,away!$B$2:$E$405,3,FALSE)</f>
        <v>0.89</v>
      </c>
      <c r="J360">
        <f>VLOOKUP(B360,home!$B$2:$E$405,4,FALSE)</f>
        <v>1.5</v>
      </c>
      <c r="K360" s="3">
        <f t="shared" si="616"/>
        <v>2.2373037037037031</v>
      </c>
      <c r="L360" s="3">
        <f t="shared" si="617"/>
        <v>1.7799999999999954</v>
      </c>
      <c r="M360" s="5">
        <f t="shared" si="618"/>
        <v>1.8001436770219786E-2</v>
      </c>
      <c r="N360" s="5">
        <f t="shared" si="619"/>
        <v>4.0274681158000758E-2</v>
      </c>
      <c r="O360" s="5">
        <f t="shared" si="620"/>
        <v>3.2042557450991133E-2</v>
      </c>
      <c r="P360" s="5">
        <f t="shared" si="621"/>
        <v>7.1688932461241153E-2</v>
      </c>
      <c r="Q360" s="5">
        <f t="shared" si="622"/>
        <v>4.5053346660140429E-2</v>
      </c>
      <c r="R360" s="5">
        <f t="shared" si="623"/>
        <v>2.8517876131382042E-2</v>
      </c>
      <c r="S360" s="5">
        <f t="shared" si="624"/>
        <v>7.1373511778994106E-2</v>
      </c>
      <c r="T360" s="5">
        <f t="shared" si="625"/>
        <v>8.019495705504974E-2</v>
      </c>
      <c r="U360" s="5">
        <f t="shared" si="626"/>
        <v>6.3803149890504479E-2</v>
      </c>
      <c r="V360" s="5">
        <f t="shared" si="627"/>
        <v>3.1581990622675526E-2</v>
      </c>
      <c r="W360" s="5">
        <f t="shared" si="628"/>
        <v>3.3599339782326341E-2</v>
      </c>
      <c r="X360" s="5">
        <f t="shared" si="629"/>
        <v>5.9806824812540724E-2</v>
      </c>
      <c r="Y360" s="5">
        <f t="shared" si="630"/>
        <v>5.3228074083161124E-2</v>
      </c>
      <c r="Z360" s="5">
        <f t="shared" si="631"/>
        <v>1.6920606504619972E-2</v>
      </c>
      <c r="AA360" s="5">
        <f t="shared" si="632"/>
        <v>3.7856535601699236E-2</v>
      </c>
      <c r="AB360" s="5">
        <f t="shared" si="633"/>
        <v>4.2348283655536403E-2</v>
      </c>
      <c r="AC360" s="5">
        <f t="shared" si="634"/>
        <v>7.8607586356872743E-3</v>
      </c>
      <c r="AD360" s="5">
        <f t="shared" si="635"/>
        <v>1.8792981834249479E-2</v>
      </c>
      <c r="AE360" s="5">
        <f t="shared" si="636"/>
        <v>3.3451507664963978E-2</v>
      </c>
      <c r="AF360" s="5">
        <f t="shared" si="637"/>
        <v>2.9771841821817874E-2</v>
      </c>
      <c r="AG360" s="5">
        <f t="shared" si="638"/>
        <v>1.7664626147611898E-2</v>
      </c>
      <c r="AH360" s="5">
        <f t="shared" si="639"/>
        <v>7.5296698945558679E-3</v>
      </c>
      <c r="AI360" s="5">
        <f t="shared" si="640"/>
        <v>1.6846158342756115E-2</v>
      </c>
      <c r="AJ360" s="5">
        <f t="shared" si="641"/>
        <v>1.8844986226713649E-2</v>
      </c>
      <c r="AK360" s="5">
        <f t="shared" si="642"/>
        <v>1.4053985827090573E-2</v>
      </c>
      <c r="AL360" s="5">
        <f t="shared" si="643"/>
        <v>1.2521875939595288E-3</v>
      </c>
      <c r="AM360" s="5">
        <f t="shared" si="644"/>
        <v>8.4091215722805514E-3</v>
      </c>
      <c r="AN360" s="5">
        <f t="shared" si="645"/>
        <v>1.4968236398659339E-2</v>
      </c>
      <c r="AO360" s="5">
        <f t="shared" si="646"/>
        <v>1.3321730394806781E-2</v>
      </c>
      <c r="AP360" s="5">
        <f t="shared" si="647"/>
        <v>7.9042267009186724E-3</v>
      </c>
      <c r="AQ360" s="5">
        <f t="shared" si="648"/>
        <v>3.5173808819087995E-3</v>
      </c>
      <c r="AR360" s="5">
        <f t="shared" si="649"/>
        <v>2.6805624824618808E-3</v>
      </c>
      <c r="AS360" s="5">
        <f t="shared" si="650"/>
        <v>5.9972323700211586E-3</v>
      </c>
      <c r="AT360" s="5">
        <f t="shared" si="651"/>
        <v>6.7088150967100392E-3</v>
      </c>
      <c r="AU360" s="5">
        <f t="shared" si="652"/>
        <v>5.0032189544442288E-3</v>
      </c>
      <c r="AV360" s="5">
        <f t="shared" si="653"/>
        <v>2.7984300743046611E-3</v>
      </c>
      <c r="AW360" s="5">
        <f t="shared" si="654"/>
        <v>1.3851979489504189E-4</v>
      </c>
      <c r="AX360" s="5">
        <f t="shared" si="655"/>
        <v>3.1356264730929961E-3</v>
      </c>
      <c r="AY360" s="5">
        <f t="shared" si="656"/>
        <v>5.5814151221055177E-3</v>
      </c>
      <c r="AZ360" s="5">
        <f t="shared" si="657"/>
        <v>4.9674594586738997E-3</v>
      </c>
      <c r="BA360" s="5">
        <f t="shared" si="658"/>
        <v>2.9473592788131736E-3</v>
      </c>
      <c r="BB360" s="5">
        <f t="shared" si="659"/>
        <v>1.3115748790718587E-3</v>
      </c>
      <c r="BC360" s="5">
        <f t="shared" si="660"/>
        <v>4.669206569495803E-4</v>
      </c>
      <c r="BD360" s="5">
        <f t="shared" si="661"/>
        <v>7.9523353646368978E-4</v>
      </c>
      <c r="BE360" s="5">
        <f t="shared" si="662"/>
        <v>1.779178936439607E-3</v>
      </c>
      <c r="BF360" s="5">
        <f t="shared" si="663"/>
        <v>1.9902818120239745E-3</v>
      </c>
      <c r="BG360" s="5">
        <f t="shared" si="664"/>
        <v>1.4842882898184516E-3</v>
      </c>
      <c r="BH360" s="5">
        <f t="shared" si="665"/>
        <v>8.3020092204371451E-4</v>
      </c>
      <c r="BI360" s="5">
        <f t="shared" si="666"/>
        <v>3.7148231954132614E-4</v>
      </c>
      <c r="BJ360" s="8">
        <f t="shared" si="667"/>
        <v>0.4783692328371435</v>
      </c>
      <c r="BK360" s="8">
        <f t="shared" si="668"/>
        <v>0.20734023298488291</v>
      </c>
      <c r="BL360" s="8">
        <f t="shared" si="669"/>
        <v>0.29228212781550222</v>
      </c>
      <c r="BM360" s="8">
        <f t="shared" si="670"/>
        <v>0.75389047418296273</v>
      </c>
      <c r="BN360" s="8">
        <f t="shared" si="671"/>
        <v>0.23557883063197529</v>
      </c>
    </row>
    <row r="361" spans="1:66" x14ac:dyDescent="0.25">
      <c r="A361" t="s">
        <v>16</v>
      </c>
      <c r="B361" t="s">
        <v>59</v>
      </c>
      <c r="C361" t="s">
        <v>231</v>
      </c>
      <c r="D361" s="16"/>
      <c r="E361">
        <f>VLOOKUP(A361,home!$A$2:$E$405,3,FALSE)</f>
        <v>1.49074074074074</v>
      </c>
      <c r="F361">
        <f>VLOOKUP(B361,home!$B$2:$E$405,3,FALSE)</f>
        <v>0.45</v>
      </c>
      <c r="G361">
        <f>VLOOKUP(C361,away!$B$2:$E$405,4,FALSE)</f>
        <v>1.34</v>
      </c>
      <c r="H361">
        <f>VLOOKUP(A361,away!$A$2:$E$405,3,FALSE)</f>
        <v>1.3333333333333299</v>
      </c>
      <c r="I361">
        <f>VLOOKUP(C361,away!$B$2:$E$405,3,FALSE)</f>
        <v>0.67</v>
      </c>
      <c r="J361">
        <f>VLOOKUP(B361,home!$B$2:$E$405,4,FALSE)</f>
        <v>0.88</v>
      </c>
      <c r="K361" s="3">
        <f t="shared" si="616"/>
        <v>0.89891666666666636</v>
      </c>
      <c r="L361" s="3">
        <f t="shared" si="617"/>
        <v>0.78613333333333135</v>
      </c>
      <c r="M361" s="5">
        <f t="shared" si="618"/>
        <v>0.18543515996617516</v>
      </c>
      <c r="N361" s="5">
        <f t="shared" si="619"/>
        <v>0.16669075587959425</v>
      </c>
      <c r="O361" s="5">
        <f t="shared" si="620"/>
        <v>0.1457767604214088</v>
      </c>
      <c r="P361" s="5">
        <f t="shared" si="621"/>
        <v>0.13104115955547802</v>
      </c>
      <c r="Q361" s="5">
        <f t="shared" si="622"/>
        <v>7.4920549319715937E-2</v>
      </c>
      <c r="R361" s="5">
        <f t="shared" si="623"/>
        <v>5.7299985296308274E-2</v>
      </c>
      <c r="S361" s="5">
        <f t="shared" si="624"/>
        <v>2.315066018329064E-2</v>
      </c>
      <c r="T361" s="5">
        <f t="shared" si="625"/>
        <v>5.8897541171872535E-2</v>
      </c>
      <c r="U361" s="5">
        <f t="shared" si="626"/>
        <v>5.1507911782606434E-2</v>
      </c>
      <c r="V361" s="5">
        <f t="shared" si="627"/>
        <v>1.8177598846390475E-3</v>
      </c>
      <c r="W361" s="5">
        <f t="shared" si="628"/>
        <v>2.2449110153104874E-2</v>
      </c>
      <c r="X361" s="5">
        <f t="shared" si="629"/>
        <v>1.7647993795027468E-2</v>
      </c>
      <c r="Y361" s="5">
        <f t="shared" si="630"/>
        <v>6.9368380943654459E-3</v>
      </c>
      <c r="Z361" s="5">
        <f t="shared" si="631"/>
        <v>1.5015142813645901E-2</v>
      </c>
      <c r="AA361" s="5">
        <f t="shared" si="632"/>
        <v>1.3497362127566524E-2</v>
      </c>
      <c r="AB361" s="5">
        <f t="shared" si="633"/>
        <v>6.0665018862525013E-3</v>
      </c>
      <c r="AC361" s="5">
        <f t="shared" si="634"/>
        <v>8.0284586779545504E-5</v>
      </c>
      <c r="AD361" s="5">
        <f t="shared" si="635"/>
        <v>5.0449698171154619E-3</v>
      </c>
      <c r="AE361" s="5">
        <f t="shared" si="636"/>
        <v>3.9660189388950251E-3</v>
      </c>
      <c r="AF361" s="5">
        <f t="shared" si="637"/>
        <v>1.5589098442483338E-3</v>
      </c>
      <c r="AG361" s="5">
        <f t="shared" si="638"/>
        <v>4.0850366407502907E-4</v>
      </c>
      <c r="AH361" s="5">
        <f t="shared" si="639"/>
        <v>2.9509760676418666E-3</v>
      </c>
      <c r="AI361" s="5">
        <f t="shared" si="640"/>
        <v>2.6526815701377339E-3</v>
      </c>
      <c r="AJ361" s="5">
        <f t="shared" si="641"/>
        <v>1.192269837378155E-3</v>
      </c>
      <c r="AK361" s="5">
        <f t="shared" si="642"/>
        <v>3.5725040932772654E-4</v>
      </c>
      <c r="AL361" s="5">
        <f t="shared" si="643"/>
        <v>2.2693830766383438E-6</v>
      </c>
      <c r="AM361" s="5">
        <f t="shared" si="644"/>
        <v>9.0700149028707477E-4</v>
      </c>
      <c r="AN361" s="5">
        <f t="shared" si="645"/>
        <v>7.1302410489767728E-4</v>
      </c>
      <c r="AO361" s="5">
        <f t="shared" si="646"/>
        <v>2.8026600816511294E-4</v>
      </c>
      <c r="AP361" s="5">
        <f t="shared" si="647"/>
        <v>7.3442150406288978E-5</v>
      </c>
      <c r="AQ361" s="5">
        <f t="shared" si="648"/>
        <v>1.4433830626515955E-5</v>
      </c>
      <c r="AR361" s="5">
        <f t="shared" si="649"/>
        <v>4.6397213052843755E-4</v>
      </c>
      <c r="AS361" s="5">
        <f t="shared" si="650"/>
        <v>4.1707228100085452E-4</v>
      </c>
      <c r="AT361" s="5">
        <f t="shared" si="651"/>
        <v>1.8745661229817567E-4</v>
      </c>
      <c r="AU361" s="5">
        <f t="shared" si="652"/>
        <v>5.6169291023900559E-5</v>
      </c>
      <c r="AV361" s="5">
        <f t="shared" si="653"/>
        <v>1.2622877964058646E-5</v>
      </c>
      <c r="AW361" s="5">
        <f t="shared" si="654"/>
        <v>4.4547255747045003E-8</v>
      </c>
      <c r="AX361" s="5">
        <f t="shared" si="655"/>
        <v>1.3588645938509262E-4</v>
      </c>
      <c r="AY361" s="5">
        <f t="shared" si="656"/>
        <v>1.0682487527126723E-4</v>
      </c>
      <c r="AZ361" s="5">
        <f t="shared" si="657"/>
        <v>4.1989297639959331E-5</v>
      </c>
      <c r="BA361" s="5">
        <f t="shared" si="658"/>
        <v>1.1003062172675538E-5</v>
      </c>
      <c r="BB361" s="5">
        <f t="shared" si="659"/>
        <v>2.1624684856698268E-6</v>
      </c>
      <c r="BC361" s="5">
        <f t="shared" si="660"/>
        <v>3.3999771177358056E-7</v>
      </c>
      <c r="BD361" s="5">
        <f t="shared" si="661"/>
        <v>6.0790659591014666E-5</v>
      </c>
      <c r="BE361" s="5">
        <f t="shared" si="662"/>
        <v>5.4645737084022916E-5</v>
      </c>
      <c r="BF361" s="5">
        <f t="shared" si="663"/>
        <v>2.4560981913556457E-5</v>
      </c>
      <c r="BG361" s="5">
        <f t="shared" si="664"/>
        <v>7.3594253305981497E-6</v>
      </c>
      <c r="BH361" s="5">
        <f t="shared" si="665"/>
        <v>1.6538775216908793E-6</v>
      </c>
      <c r="BI361" s="5">
        <f t="shared" si="666"/>
        <v>2.9733961377465855E-7</v>
      </c>
      <c r="BJ361" s="8">
        <f t="shared" si="667"/>
        <v>0.36080756442306328</v>
      </c>
      <c r="BK361" s="8">
        <f t="shared" si="668"/>
        <v>0.34163411843471031</v>
      </c>
      <c r="BL361" s="8">
        <f t="shared" si="669"/>
        <v>0.28258830061249818</v>
      </c>
      <c r="BM361" s="8">
        <f t="shared" si="670"/>
        <v>0.23877397551722176</v>
      </c>
      <c r="BN361" s="8">
        <f t="shared" si="671"/>
        <v>0.76116437043868046</v>
      </c>
    </row>
    <row r="362" spans="1:66" x14ac:dyDescent="0.25">
      <c r="A362" t="s">
        <v>72</v>
      </c>
      <c r="B362" t="s">
        <v>79</v>
      </c>
      <c r="C362" t="s">
        <v>90</v>
      </c>
      <c r="D362" s="16"/>
      <c r="E362">
        <f>VLOOKUP(A362,home!$A$2:$E$405,3,FALSE)</f>
        <v>1.4166666666666701</v>
      </c>
      <c r="F362">
        <f>VLOOKUP(B362,home!$B$2:$E$405,3,FALSE)</f>
        <v>0.53</v>
      </c>
      <c r="G362">
        <f>VLOOKUP(C362,away!$B$2:$E$405,4,FALSE)</f>
        <v>1.31</v>
      </c>
      <c r="H362">
        <f>VLOOKUP(A362,away!$A$2:$E$405,3,FALSE)</f>
        <v>1.11666666666667</v>
      </c>
      <c r="I362">
        <f>VLOOKUP(C362,away!$B$2:$E$405,3,FALSE)</f>
        <v>0.81</v>
      </c>
      <c r="J362">
        <f>VLOOKUP(B362,home!$B$2:$E$405,4,FALSE)</f>
        <v>1.01</v>
      </c>
      <c r="K362" s="3">
        <f t="shared" si="616"/>
        <v>0.98359166666666908</v>
      </c>
      <c r="L362" s="3">
        <f t="shared" si="617"/>
        <v>0.91354500000000283</v>
      </c>
      <c r="M362" s="5">
        <f t="shared" si="618"/>
        <v>0.14999749775375246</v>
      </c>
      <c r="N362" s="5">
        <f t="shared" si="619"/>
        <v>0.14753628881144332</v>
      </c>
      <c r="O362" s="5">
        <f t="shared" si="620"/>
        <v>0.13702946408545219</v>
      </c>
      <c r="P362" s="5">
        <f t="shared" si="621"/>
        <v>0.13478103896225041</v>
      </c>
      <c r="Q362" s="5">
        <f t="shared" si="622"/>
        <v>7.2557732102931274E-2</v>
      </c>
      <c r="R362" s="5">
        <f t="shared" si="623"/>
        <v>6.2591290883972403E-2</v>
      </c>
      <c r="S362" s="5">
        <f t="shared" si="624"/>
        <v>3.0277052510512967E-2</v>
      </c>
      <c r="T362" s="5">
        <f t="shared" si="625"/>
        <v>6.6284753373972549E-2</v>
      </c>
      <c r="U362" s="5">
        <f t="shared" si="626"/>
        <v>6.1564272119384707E-2</v>
      </c>
      <c r="V362" s="5">
        <f t="shared" si="627"/>
        <v>3.0228449401505384E-3</v>
      </c>
      <c r="W362" s="5">
        <f t="shared" si="628"/>
        <v>2.3789060216225288E-2</v>
      </c>
      <c r="X362" s="5">
        <f t="shared" si="629"/>
        <v>2.1732377015231594E-2</v>
      </c>
      <c r="Y362" s="5">
        <f t="shared" si="630"/>
        <v>9.9267521801899034E-3</v>
      </c>
      <c r="Z362" s="5">
        <f t="shared" si="631"/>
        <v>1.9059986943532916E-2</v>
      </c>
      <c r="AA362" s="5">
        <f t="shared" si="632"/>
        <v>1.8747244324434493E-2</v>
      </c>
      <c r="AB362" s="5">
        <f t="shared" si="633"/>
        <v>9.2198166452388871E-3</v>
      </c>
      <c r="AC362" s="5">
        <f t="shared" si="634"/>
        <v>1.6976207426645166E-4</v>
      </c>
      <c r="AD362" s="5">
        <f t="shared" si="635"/>
        <v>5.8496803466276939E-3</v>
      </c>
      <c r="AE362" s="5">
        <f t="shared" si="636"/>
        <v>5.3439462322600129E-3</v>
      </c>
      <c r="AF362" s="5">
        <f t="shared" si="637"/>
        <v>2.4409676803749942E-3</v>
      </c>
      <c r="AG362" s="5">
        <f t="shared" si="638"/>
        <v>7.4331127318939371E-4</v>
      </c>
      <c r="AH362" s="5">
        <f t="shared" si="639"/>
        <v>4.3530389430824568E-3</v>
      </c>
      <c r="AI362" s="5">
        <f t="shared" si="640"/>
        <v>4.2816128290913899E-3</v>
      </c>
      <c r="AJ362" s="5">
        <f t="shared" si="641"/>
        <v>2.1056793492936956E-3</v>
      </c>
      <c r="AK362" s="5">
        <f t="shared" si="642"/>
        <v>6.9037622021245789E-4</v>
      </c>
      <c r="AL362" s="5">
        <f t="shared" si="643"/>
        <v>6.101624117378768E-6</v>
      </c>
      <c r="AM362" s="5">
        <f t="shared" si="644"/>
        <v>1.1507393683213589E-3</v>
      </c>
      <c r="AN362" s="5">
        <f t="shared" si="645"/>
        <v>1.051252196233139E-3</v>
      </c>
      <c r="AO362" s="5">
        <f t="shared" si="646"/>
        <v>4.8018309380390298E-4</v>
      </c>
      <c r="AP362" s="5">
        <f t="shared" si="647"/>
        <v>1.4622295480969599E-4</v>
      </c>
      <c r="AQ362" s="5">
        <f t="shared" si="648"/>
        <v>3.3395312312906027E-5</v>
      </c>
      <c r="AR362" s="5">
        <f t="shared" si="649"/>
        <v>7.9533939225165536E-4</v>
      </c>
      <c r="AS362" s="5">
        <f t="shared" si="650"/>
        <v>7.8228919839046143E-4</v>
      </c>
      <c r="AT362" s="5">
        <f t="shared" si="651"/>
        <v>3.8472656823010316E-4</v>
      </c>
      <c r="AU362" s="5">
        <f t="shared" si="652"/>
        <v>1.2613794881879839E-4</v>
      </c>
      <c r="AV362" s="5">
        <f t="shared" si="653"/>
        <v>3.1017058827149225E-5</v>
      </c>
      <c r="AW362" s="5">
        <f t="shared" si="654"/>
        <v>1.52295732746067E-7</v>
      </c>
      <c r="AX362" s="5">
        <f t="shared" si="655"/>
        <v>1.8864294219769249E-4</v>
      </c>
      <c r="AY362" s="5">
        <f t="shared" si="656"/>
        <v>1.7233381662999151E-4</v>
      </c>
      <c r="AZ362" s="5">
        <f t="shared" si="657"/>
        <v>7.8717348256623028E-5</v>
      </c>
      <c r="BA362" s="5">
        <f t="shared" si="658"/>
        <v>2.3970613304365639E-5</v>
      </c>
      <c r="BB362" s="5">
        <f t="shared" si="659"/>
        <v>5.4745584827841933E-6</v>
      </c>
      <c r="BC362" s="5">
        <f t="shared" si="660"/>
        <v>1.0002511058310206E-6</v>
      </c>
      <c r="BD362" s="5">
        <f t="shared" si="661"/>
        <v>1.2109638751575674E-4</v>
      </c>
      <c r="BE362" s="5">
        <f t="shared" si="662"/>
        <v>1.19109397623936E-4</v>
      </c>
      <c r="BF362" s="5">
        <f t="shared" si="663"/>
        <v>5.8577505462295085E-5</v>
      </c>
      <c r="BG362" s="5">
        <f t="shared" si="664"/>
        <v>1.9205448742278247E-5</v>
      </c>
      <c r="BH362" s="5">
        <f t="shared" si="665"/>
        <v>4.7225798343746857E-6</v>
      </c>
      <c r="BI362" s="5">
        <f t="shared" si="666"/>
        <v>9.290180340518002E-7</v>
      </c>
      <c r="BJ362" s="8">
        <f t="shared" si="667"/>
        <v>0.35953680168790431</v>
      </c>
      <c r="BK362" s="8">
        <f t="shared" si="668"/>
        <v>0.31842663168168023</v>
      </c>
      <c r="BL362" s="8">
        <f t="shared" si="669"/>
        <v>0.30302594590389353</v>
      </c>
      <c r="BM362" s="8">
        <f t="shared" si="670"/>
        <v>0.29538387209631167</v>
      </c>
      <c r="BN362" s="8">
        <f t="shared" si="671"/>
        <v>0.70449331259980208</v>
      </c>
    </row>
    <row r="363" spans="1:66" x14ac:dyDescent="0.25">
      <c r="A363" t="s">
        <v>19</v>
      </c>
      <c r="B363" t="s">
        <v>243</v>
      </c>
      <c r="C363" t="s">
        <v>142</v>
      </c>
      <c r="D363" s="16"/>
      <c r="E363">
        <f>VLOOKUP(A363,home!$A$2:$E$405,3,FALSE)</f>
        <v>1.6666666666666701</v>
      </c>
      <c r="F363">
        <f>VLOOKUP(B363,home!$B$2:$E$405,3,FALSE)</f>
        <v>0.8</v>
      </c>
      <c r="G363">
        <f>VLOOKUP(C363,away!$B$2:$E$405,4,FALSE)</f>
        <v>0.6</v>
      </c>
      <c r="H363">
        <f>VLOOKUP(A363,away!$A$2:$E$405,3,FALSE)</f>
        <v>1.2</v>
      </c>
      <c r="I363">
        <f>VLOOKUP(C363,away!$B$2:$E$405,3,FALSE)</f>
        <v>1</v>
      </c>
      <c r="J363">
        <f>VLOOKUP(B363,home!$B$2:$E$405,4,FALSE)</f>
        <v>1.25</v>
      </c>
      <c r="K363" s="3">
        <f t="shared" si="616"/>
        <v>0.80000000000000171</v>
      </c>
      <c r="L363" s="3">
        <f t="shared" si="617"/>
        <v>1.5</v>
      </c>
      <c r="M363" s="5">
        <f t="shared" si="618"/>
        <v>0.10025884372280357</v>
      </c>
      <c r="N363" s="5">
        <f t="shared" si="619"/>
        <v>8.0207074978243018E-2</v>
      </c>
      <c r="O363" s="5">
        <f t="shared" si="620"/>
        <v>0.15038826558420534</v>
      </c>
      <c r="P363" s="5">
        <f t="shared" si="621"/>
        <v>0.12031061246736453</v>
      </c>
      <c r="Q363" s="5">
        <f t="shared" si="622"/>
        <v>3.2082829991297267E-2</v>
      </c>
      <c r="R363" s="5">
        <f t="shared" si="623"/>
        <v>0.11279119918815403</v>
      </c>
      <c r="S363" s="5">
        <f t="shared" si="624"/>
        <v>3.6093183740209436E-2</v>
      </c>
      <c r="T363" s="5">
        <f t="shared" si="625"/>
        <v>4.8124244986945904E-2</v>
      </c>
      <c r="U363" s="5">
        <f t="shared" si="626"/>
        <v>9.0232959350523403E-2</v>
      </c>
      <c r="V363" s="5">
        <f t="shared" si="627"/>
        <v>4.812424498694603E-3</v>
      </c>
      <c r="W363" s="5">
        <f t="shared" si="628"/>
        <v>8.5554213310126241E-3</v>
      </c>
      <c r="X363" s="5">
        <f t="shared" si="629"/>
        <v>1.2833131996518938E-2</v>
      </c>
      <c r="Y363" s="5">
        <f t="shared" si="630"/>
        <v>9.6248489973892043E-3</v>
      </c>
      <c r="Z363" s="5">
        <f t="shared" si="631"/>
        <v>5.6395599594077021E-2</v>
      </c>
      <c r="AA363" s="5">
        <f t="shared" si="632"/>
        <v>4.5116479675261716E-2</v>
      </c>
      <c r="AB363" s="5">
        <f t="shared" si="633"/>
        <v>1.8046591870104722E-2</v>
      </c>
      <c r="AC363" s="5">
        <f t="shared" si="634"/>
        <v>3.6093183740209601E-4</v>
      </c>
      <c r="AD363" s="5">
        <f t="shared" si="635"/>
        <v>1.7110842662025284E-3</v>
      </c>
      <c r="AE363" s="5">
        <f t="shared" si="636"/>
        <v>2.5666263993037925E-3</v>
      </c>
      <c r="AF363" s="5">
        <f t="shared" si="637"/>
        <v>1.9249697994778447E-3</v>
      </c>
      <c r="AG363" s="5">
        <f t="shared" si="638"/>
        <v>9.6248489973892258E-4</v>
      </c>
      <c r="AH363" s="5">
        <f t="shared" si="639"/>
        <v>2.1148349847778886E-2</v>
      </c>
      <c r="AI363" s="5">
        <f t="shared" si="640"/>
        <v>1.6918679878223146E-2</v>
      </c>
      <c r="AJ363" s="5">
        <f t="shared" si="641"/>
        <v>6.767471951289271E-3</v>
      </c>
      <c r="AK363" s="5">
        <f t="shared" si="642"/>
        <v>1.8046591870104765E-3</v>
      </c>
      <c r="AL363" s="5">
        <f t="shared" si="643"/>
        <v>1.7324728195300634E-5</v>
      </c>
      <c r="AM363" s="5">
        <f t="shared" si="644"/>
        <v>2.7377348259240522E-4</v>
      </c>
      <c r="AN363" s="5">
        <f t="shared" si="645"/>
        <v>4.1066022388860788E-4</v>
      </c>
      <c r="AO363" s="5">
        <f t="shared" si="646"/>
        <v>3.0799516791645595E-4</v>
      </c>
      <c r="AP363" s="5">
        <f t="shared" si="647"/>
        <v>1.53997583958228E-4</v>
      </c>
      <c r="AQ363" s="5">
        <f t="shared" si="648"/>
        <v>5.7749093984335511E-5</v>
      </c>
      <c r="AR363" s="5">
        <f t="shared" si="649"/>
        <v>6.3445049543336598E-3</v>
      </c>
      <c r="AS363" s="5">
        <f t="shared" si="650"/>
        <v>5.0756039634669388E-3</v>
      </c>
      <c r="AT363" s="5">
        <f t="shared" si="651"/>
        <v>2.0302415853867793E-3</v>
      </c>
      <c r="AU363" s="5">
        <f t="shared" si="652"/>
        <v>5.4139775610314244E-4</v>
      </c>
      <c r="AV363" s="5">
        <f t="shared" si="653"/>
        <v>1.082795512206287E-4</v>
      </c>
      <c r="AW363" s="5">
        <f t="shared" si="654"/>
        <v>5.7749093984335612E-7</v>
      </c>
      <c r="AX363" s="5">
        <f t="shared" si="655"/>
        <v>3.6503131012320749E-5</v>
      </c>
      <c r="AY363" s="5">
        <f t="shared" si="656"/>
        <v>5.4754696518481127E-5</v>
      </c>
      <c r="AZ363" s="5">
        <f t="shared" si="657"/>
        <v>4.1066022388860849E-5</v>
      </c>
      <c r="BA363" s="5">
        <f t="shared" si="658"/>
        <v>2.0533011194430431E-5</v>
      </c>
      <c r="BB363" s="5">
        <f t="shared" si="659"/>
        <v>7.6998791979114129E-6</v>
      </c>
      <c r="BC363" s="5">
        <f t="shared" si="660"/>
        <v>2.3099637593734215E-6</v>
      </c>
      <c r="BD363" s="5">
        <f t="shared" si="661"/>
        <v>1.5861262385834169E-3</v>
      </c>
      <c r="BE363" s="5">
        <f t="shared" si="662"/>
        <v>1.2689009908667362E-3</v>
      </c>
      <c r="BF363" s="5">
        <f t="shared" si="663"/>
        <v>5.0756039634669548E-4</v>
      </c>
      <c r="BG363" s="5">
        <f t="shared" si="664"/>
        <v>1.3534943902578577E-4</v>
      </c>
      <c r="BH363" s="5">
        <f t="shared" si="665"/>
        <v>2.7069887805157208E-5</v>
      </c>
      <c r="BI363" s="5">
        <f t="shared" si="666"/>
        <v>4.3311820488251645E-6</v>
      </c>
      <c r="BJ363" s="8">
        <f t="shared" si="667"/>
        <v>0.1999597599025415</v>
      </c>
      <c r="BK363" s="8">
        <f t="shared" si="668"/>
        <v>0.26190807569118807</v>
      </c>
      <c r="BL363" s="8">
        <f t="shared" si="669"/>
        <v>0.48084402247773866</v>
      </c>
      <c r="BM363" s="8">
        <f t="shared" si="670"/>
        <v>0.40301445452789886</v>
      </c>
      <c r="BN363" s="8">
        <f t="shared" si="671"/>
        <v>0.5960388259320677</v>
      </c>
    </row>
    <row r="364" spans="1:66" x14ac:dyDescent="0.25">
      <c r="A364" t="s">
        <v>25</v>
      </c>
      <c r="B364" t="s">
        <v>27</v>
      </c>
      <c r="C364" t="s">
        <v>260</v>
      </c>
      <c r="D364" s="16"/>
      <c r="E364">
        <f>VLOOKUP(A364,home!$A$2:$E$405,3,FALSE)</f>
        <v>1.36363636363636</v>
      </c>
      <c r="F364">
        <f>VLOOKUP(B364,home!$B$2:$E$405,3,FALSE)</f>
        <v>0.98</v>
      </c>
      <c r="G364">
        <f>VLOOKUP(C364,away!$B$2:$E$405,4,FALSE)</f>
        <v>1.22</v>
      </c>
      <c r="H364">
        <f>VLOOKUP(A364,away!$A$2:$E$405,3,FALSE)</f>
        <v>1.1545454545454501</v>
      </c>
      <c r="I364">
        <f>VLOOKUP(C364,away!$B$2:$E$405,3,FALSE)</f>
        <v>1.47</v>
      </c>
      <c r="J364">
        <f>VLOOKUP(B364,home!$B$2:$E$405,4,FALSE)</f>
        <v>1.01</v>
      </c>
      <c r="K364" s="3">
        <f t="shared" si="616"/>
        <v>1.630363636363632</v>
      </c>
      <c r="L364" s="3">
        <f t="shared" si="617"/>
        <v>1.7141536363636298</v>
      </c>
      <c r="M364" s="5">
        <f t="shared" si="618"/>
        <v>3.5277240334041206E-2</v>
      </c>
      <c r="N364" s="5">
        <f t="shared" si="619"/>
        <v>5.751472983188121E-2</v>
      </c>
      <c r="O364" s="5">
        <f t="shared" si="620"/>
        <v>6.0470609799470443E-2</v>
      </c>
      <c r="P364" s="5">
        <f t="shared" si="621"/>
        <v>9.8589083285790913E-2</v>
      </c>
      <c r="Q364" s="5">
        <f t="shared" si="622"/>
        <v>4.6884962036588866E-2</v>
      </c>
      <c r="R364" s="5">
        <f t="shared" si="623"/>
        <v>5.1827957840444215E-2</v>
      </c>
      <c r="S364" s="5">
        <f t="shared" si="624"/>
        <v>6.8881573863881385E-2</v>
      </c>
      <c r="T364" s="5">
        <f t="shared" si="625"/>
        <v>8.0368028165789529E-2</v>
      </c>
      <c r="U364" s="5">
        <f t="shared" si="626"/>
        <v>8.4498417810047632E-2</v>
      </c>
      <c r="V364" s="5">
        <f t="shared" si="627"/>
        <v>2.1389211596859165E-2</v>
      </c>
      <c r="W364" s="5">
        <f t="shared" si="628"/>
        <v>2.5479845732247947E-2</v>
      </c>
      <c r="X364" s="5">
        <f t="shared" si="629"/>
        <v>4.367637021591713E-2</v>
      </c>
      <c r="Y364" s="5">
        <f t="shared" si="630"/>
        <v>3.7434004414389252E-2</v>
      </c>
      <c r="Z364" s="5">
        <f t="shared" si="631"/>
        <v>2.9613694132499441E-2</v>
      </c>
      <c r="AA364" s="5">
        <f t="shared" si="632"/>
        <v>4.8281090052022142E-2</v>
      </c>
      <c r="AB364" s="5">
        <f t="shared" si="633"/>
        <v>3.9357866772407407E-2</v>
      </c>
      <c r="AC364" s="5">
        <f t="shared" si="634"/>
        <v>3.7360185057922751E-3</v>
      </c>
      <c r="AD364" s="5">
        <f t="shared" si="635"/>
        <v>1.0385353485503035E-2</v>
      </c>
      <c r="AE364" s="5">
        <f t="shared" si="636"/>
        <v>1.7802091442096723E-2</v>
      </c>
      <c r="AF364" s="5">
        <f t="shared" si="637"/>
        <v>1.5257759890173979E-2</v>
      </c>
      <c r="AG364" s="5">
        <f t="shared" si="638"/>
        <v>8.7180481995016192E-3</v>
      </c>
      <c r="AH364" s="5">
        <f t="shared" si="639"/>
        <v>1.2690605370846054E-2</v>
      </c>
      <c r="AI364" s="5">
        <f t="shared" si="640"/>
        <v>2.0690301520068413E-2</v>
      </c>
      <c r="AJ364" s="5">
        <f t="shared" si="641"/>
        <v>1.686635761185936E-2</v>
      </c>
      <c r="AK364" s="5">
        <f t="shared" si="642"/>
        <v>9.1660987094268169E-3</v>
      </c>
      <c r="AL364" s="5">
        <f t="shared" si="643"/>
        <v>4.1764110359776059E-4</v>
      </c>
      <c r="AM364" s="5">
        <f t="shared" si="644"/>
        <v>3.3863805347092873E-3</v>
      </c>
      <c r="AN364" s="5">
        <f t="shared" si="645"/>
        <v>5.8047765076829376E-3</v>
      </c>
      <c r="AO364" s="5">
        <f t="shared" si="646"/>
        <v>4.9751393794614405E-3</v>
      </c>
      <c r="AP364" s="5">
        <f t="shared" si="647"/>
        <v>2.8427177529065728E-3</v>
      </c>
      <c r="AQ364" s="5">
        <f t="shared" si="648"/>
        <v>1.2182137433250624E-3</v>
      </c>
      <c r="AR364" s="5">
        <f t="shared" si="649"/>
        <v>4.3507294688183108E-3</v>
      </c>
      <c r="AS364" s="5">
        <f t="shared" si="650"/>
        <v>7.0932711176170333E-3</v>
      </c>
      <c r="AT364" s="5">
        <f t="shared" si="651"/>
        <v>5.782305646515616E-3</v>
      </c>
      <c r="AU364" s="5">
        <f t="shared" si="652"/>
        <v>3.1424202868063867E-3</v>
      </c>
      <c r="AV364" s="5">
        <f t="shared" si="653"/>
        <v>1.2808219414451273E-3</v>
      </c>
      <c r="AW364" s="5">
        <f t="shared" si="654"/>
        <v>3.2421638456066092E-5</v>
      </c>
      <c r="AX364" s="5">
        <f t="shared" si="655"/>
        <v>9.2017194711327681E-4</v>
      </c>
      <c r="AY364" s="5">
        <f t="shared" si="656"/>
        <v>1.5773160892240249E-3</v>
      </c>
      <c r="AZ364" s="5">
        <f t="shared" si="657"/>
        <v>1.3518810550191113E-3</v>
      </c>
      <c r="BA364" s="5">
        <f t="shared" si="658"/>
        <v>7.7244394213070314E-4</v>
      </c>
      <c r="BB364" s="5">
        <f t="shared" si="659"/>
        <v>3.3102189807260058E-4</v>
      </c>
      <c r="BC364" s="5">
        <f t="shared" si="660"/>
        <v>1.134844780594277E-4</v>
      </c>
      <c r="BD364" s="5">
        <f t="shared" si="661"/>
        <v>1.2429697899682185E-3</v>
      </c>
      <c r="BE364" s="5">
        <f t="shared" si="662"/>
        <v>2.0264927466627242E-3</v>
      </c>
      <c r="BF364" s="5">
        <f t="shared" si="663"/>
        <v>1.6519600417567821E-3</v>
      </c>
      <c r="BG364" s="5">
        <f t="shared" si="664"/>
        <v>8.9776519360200142E-4</v>
      </c>
      <c r="BH364" s="5">
        <f t="shared" si="665"/>
        <v>3.6592093141041483E-4</v>
      </c>
      <c r="BI364" s="5">
        <f t="shared" si="666"/>
        <v>1.1931683607117012E-4</v>
      </c>
      <c r="BJ364" s="8">
        <f t="shared" si="667"/>
        <v>0.36681474074179371</v>
      </c>
      <c r="BK364" s="8">
        <f t="shared" si="668"/>
        <v>0.22986808477918672</v>
      </c>
      <c r="BL364" s="8">
        <f t="shared" si="669"/>
        <v>0.37180327948726627</v>
      </c>
      <c r="BM364" s="8">
        <f t="shared" si="670"/>
        <v>0.64599032156176162</v>
      </c>
      <c r="BN364" s="8">
        <f t="shared" si="671"/>
        <v>0.35056458312821687</v>
      </c>
    </row>
    <row r="365" spans="1:66" x14ac:dyDescent="0.25">
      <c r="A365" t="s">
        <v>178</v>
      </c>
      <c r="B365" t="s">
        <v>468</v>
      </c>
      <c r="C365" t="s">
        <v>184</v>
      </c>
      <c r="D365" s="16"/>
      <c r="E365">
        <f>VLOOKUP(A365,home!$A$2:$E$405,3,FALSE)</f>
        <v>1.8350515463917501</v>
      </c>
      <c r="F365">
        <f>VLOOKUP(B365,home!$B$2:$E$405,3,FALSE)</f>
        <v>0.54</v>
      </c>
      <c r="G365">
        <f>VLOOKUP(C365,away!$B$2:$E$405,4,FALSE)</f>
        <v>1.36</v>
      </c>
      <c r="H365">
        <f>VLOOKUP(A365,away!$A$2:$E$405,3,FALSE)</f>
        <v>1.3298969072164899</v>
      </c>
      <c r="I365">
        <f>VLOOKUP(C365,away!$B$2:$E$405,3,FALSE)</f>
        <v>0.36</v>
      </c>
      <c r="J365">
        <f>VLOOKUP(B365,home!$B$2:$E$405,4,FALSE)</f>
        <v>0.6</v>
      </c>
      <c r="K365" s="3">
        <f t="shared" si="616"/>
        <v>1.3476618556701014</v>
      </c>
      <c r="L365" s="3">
        <f t="shared" si="617"/>
        <v>0.28725773195876181</v>
      </c>
      <c r="M365" s="5">
        <f t="shared" si="618"/>
        <v>0.19496804851192989</v>
      </c>
      <c r="N365" s="5">
        <f t="shared" si="619"/>
        <v>0.26275100205396579</v>
      </c>
      <c r="O365" s="5">
        <f t="shared" si="620"/>
        <v>5.6006079419962815E-2</v>
      </c>
      <c r="P365" s="5">
        <f t="shared" si="621"/>
        <v>7.5477256919914165E-2</v>
      </c>
      <c r="Q365" s="5">
        <f t="shared" si="622"/>
        <v>0.1770497515036131</v>
      </c>
      <c r="R365" s="5">
        <f t="shared" si="623"/>
        <v>8.0440896750404011E-3</v>
      </c>
      <c r="S365" s="5">
        <f t="shared" si="624"/>
        <v>7.3048075769786315E-3</v>
      </c>
      <c r="T365" s="5">
        <f t="shared" si="625"/>
        <v>5.0858910060790269E-2</v>
      </c>
      <c r="U365" s="5">
        <f t="shared" si="626"/>
        <v>1.084071281864165E-2</v>
      </c>
      <c r="V365" s="5">
        <f t="shared" si="627"/>
        <v>3.1420922695695261E-4</v>
      </c>
      <c r="W365" s="5">
        <f t="shared" si="628"/>
        <v>7.9534398885763191E-2</v>
      </c>
      <c r="X365" s="5">
        <f t="shared" si="629"/>
        <v>2.2846871036627803E-2</v>
      </c>
      <c r="Y365" s="5">
        <f t="shared" si="630"/>
        <v>3.2814701781680132E-3</v>
      </c>
      <c r="Z365" s="5">
        <f t="shared" si="631"/>
        <v>7.7024231857499991E-4</v>
      </c>
      <c r="AA365" s="5">
        <f t="shared" si="632"/>
        <v>1.038026192366426E-3</v>
      </c>
      <c r="AB365" s="5">
        <f t="shared" si="633"/>
        <v>6.9945415231935371E-4</v>
      </c>
      <c r="AC365" s="5">
        <f t="shared" si="634"/>
        <v>7.6024157325534752E-6</v>
      </c>
      <c r="AD365" s="5">
        <f t="shared" si="635"/>
        <v>2.6796368897998409E-2</v>
      </c>
      <c r="AE365" s="5">
        <f t="shared" si="636"/>
        <v>7.6974641543693274E-3</v>
      </c>
      <c r="AF365" s="5">
        <f t="shared" si="637"/>
        <v>1.1055780474090004E-3</v>
      </c>
      <c r="AG365" s="5">
        <f t="shared" si="638"/>
        <v>1.0586194746736868E-4</v>
      </c>
      <c r="AH365" s="5">
        <f t="shared" si="639"/>
        <v>5.5314515373128111E-5</v>
      </c>
      <c r="AI365" s="5">
        <f t="shared" si="640"/>
        <v>7.4545262433242183E-5</v>
      </c>
      <c r="AJ365" s="5">
        <f t="shared" si="641"/>
        <v>5.0230903351098933E-5</v>
      </c>
      <c r="AK365" s="5">
        <f t="shared" si="642"/>
        <v>2.2564757474042501E-5</v>
      </c>
      <c r="AL365" s="5">
        <f t="shared" si="643"/>
        <v>1.177237993276268E-7</v>
      </c>
      <c r="AM365" s="5">
        <f t="shared" si="644"/>
        <v>7.222488846859422E-3</v>
      </c>
      <c r="AN365" s="5">
        <f t="shared" si="645"/>
        <v>2.0747157652462904E-3</v>
      </c>
      <c r="AO365" s="5">
        <f t="shared" si="646"/>
        <v>2.9798907259186803E-4</v>
      </c>
      <c r="AP365" s="5">
        <f t="shared" si="647"/>
        <v>2.8533221713744961E-5</v>
      </c>
      <c r="AQ365" s="5">
        <f t="shared" si="648"/>
        <v>2.0490971387417171E-6</v>
      </c>
      <c r="AR365" s="5">
        <f t="shared" si="649"/>
        <v>3.1779044460965693E-6</v>
      </c>
      <c r="AS365" s="5">
        <f t="shared" si="650"/>
        <v>4.2827406029687687E-6</v>
      </c>
      <c r="AT365" s="5">
        <f t="shared" si="651"/>
        <v>2.8858430741752902E-6</v>
      </c>
      <c r="AU365" s="5">
        <f t="shared" si="652"/>
        <v>1.2963802108385937E-6</v>
      </c>
      <c r="AV365" s="5">
        <f t="shared" si="653"/>
        <v>4.3677054014818403E-7</v>
      </c>
      <c r="AW365" s="5">
        <f t="shared" si="654"/>
        <v>1.265943818210355E-9</v>
      </c>
      <c r="AX365" s="5">
        <f t="shared" si="655"/>
        <v>1.6222454536525309E-3</v>
      </c>
      <c r="AY365" s="5">
        <f t="shared" si="656"/>
        <v>4.6600254969663861E-4</v>
      </c>
      <c r="AZ365" s="5">
        <f t="shared" si="657"/>
        <v>6.6931417756428287E-5</v>
      </c>
      <c r="BA365" s="5">
        <f t="shared" si="658"/>
        <v>6.4088557538319986E-6</v>
      </c>
      <c r="BB365" s="5">
        <f t="shared" si="659"/>
        <v>4.6024834207415988E-7</v>
      </c>
      <c r="BC365" s="5">
        <f t="shared" si="660"/>
        <v>2.6441978976400712E-8</v>
      </c>
      <c r="BD365" s="5">
        <f t="shared" si="661"/>
        <v>1.5214627059456093E-7</v>
      </c>
      <c r="BE365" s="5">
        <f t="shared" si="662"/>
        <v>2.0504172536275139E-7</v>
      </c>
      <c r="BF365" s="5">
        <f t="shared" si="663"/>
        <v>1.3816345604608243E-7</v>
      </c>
      <c r="BG365" s="5">
        <f t="shared" si="664"/>
        <v>6.2065873186952636E-8</v>
      </c>
      <c r="BH365" s="5">
        <f t="shared" si="665"/>
        <v>2.0910952458228442E-8</v>
      </c>
      <c r="BI365" s="5">
        <f t="shared" si="666"/>
        <v>5.6361785987370795E-9</v>
      </c>
      <c r="BJ365" s="8">
        <f t="shared" si="667"/>
        <v>0.64381552773690265</v>
      </c>
      <c r="BK365" s="8">
        <f t="shared" si="668"/>
        <v>0.27853804492500822</v>
      </c>
      <c r="BL365" s="8">
        <f t="shared" si="669"/>
        <v>7.6843681300292635E-2</v>
      </c>
      <c r="BM365" s="8">
        <f t="shared" si="670"/>
        <v>0.22520526691259968</v>
      </c>
      <c r="BN365" s="8">
        <f t="shared" si="671"/>
        <v>0.77429622808442622</v>
      </c>
    </row>
    <row r="366" spans="1:66" x14ac:dyDescent="0.25">
      <c r="A366" t="s">
        <v>28</v>
      </c>
      <c r="B366" t="s">
        <v>463</v>
      </c>
      <c r="C366" t="s">
        <v>277</v>
      </c>
      <c r="D366" s="16"/>
      <c r="E366">
        <f>VLOOKUP(A366,home!$A$2:$E$405,3,FALSE)</f>
        <v>1.31111111111111</v>
      </c>
      <c r="F366">
        <f>VLOOKUP(B366,home!$B$2:$E$405,3,FALSE)</f>
        <v>1.07</v>
      </c>
      <c r="G366">
        <f>VLOOKUP(C366,away!$B$2:$E$405,4,FALSE)</f>
        <v>1.37</v>
      </c>
      <c r="H366">
        <f>VLOOKUP(A366,away!$A$2:$E$405,3,FALSE)</f>
        <v>1.12222222222222</v>
      </c>
      <c r="I366">
        <f>VLOOKUP(C366,away!$B$2:$E$405,3,FALSE)</f>
        <v>1.07</v>
      </c>
      <c r="J366">
        <f>VLOOKUP(B366,home!$B$2:$E$405,4,FALSE)</f>
        <v>1.25</v>
      </c>
      <c r="K366" s="3">
        <f t="shared" si="616"/>
        <v>1.9219577777777763</v>
      </c>
      <c r="L366" s="3">
        <f t="shared" si="617"/>
        <v>1.5009722222222193</v>
      </c>
      <c r="M366" s="5">
        <f t="shared" si="618"/>
        <v>3.2616727784100276E-2</v>
      </c>
      <c r="N366" s="5">
        <f t="shared" si="619"/>
        <v>6.2687973650312021E-2</v>
      </c>
      <c r="O366" s="5">
        <f t="shared" si="620"/>
        <v>4.895680238371819E-2</v>
      </c>
      <c r="P366" s="5">
        <f t="shared" si="621"/>
        <v>9.4092907116516758E-2</v>
      </c>
      <c r="Q366" s="5">
        <f t="shared" si="622"/>
        <v>6.0241819265172754E-2</v>
      </c>
      <c r="R366" s="5">
        <f t="shared" si="623"/>
        <v>3.6741400233391772E-2</v>
      </c>
      <c r="S366" s="5">
        <f t="shared" si="624"/>
        <v>6.7859927797181349E-2</v>
      </c>
      <c r="T366" s="5">
        <f t="shared" si="625"/>
        <v>9.0421297333155654E-2</v>
      </c>
      <c r="U366" s="5">
        <f t="shared" si="626"/>
        <v>7.0615419945013524E-2</v>
      </c>
      <c r="V366" s="5">
        <f t="shared" si="627"/>
        <v>2.1751408341479879E-2</v>
      </c>
      <c r="W366" s="5">
        <f t="shared" si="628"/>
        <v>3.8594077694727287E-2</v>
      </c>
      <c r="X366" s="5">
        <f t="shared" si="629"/>
        <v>5.7928638562071803E-2</v>
      </c>
      <c r="Y366" s="5">
        <f t="shared" si="630"/>
        <v>4.3474638676410333E-2</v>
      </c>
      <c r="Z366" s="5">
        <f t="shared" si="631"/>
        <v>1.8382607051956663E-2</v>
      </c>
      <c r="AA366" s="5">
        <f t="shared" si="632"/>
        <v>3.5330594599340709E-2</v>
      </c>
      <c r="AB366" s="5">
        <f t="shared" si="633"/>
        <v>3.3951955541858196E-2</v>
      </c>
      <c r="AC366" s="5">
        <f t="shared" si="634"/>
        <v>3.9217860431074204E-3</v>
      </c>
      <c r="AD366" s="5">
        <f t="shared" si="635"/>
        <v>1.8544046950385234E-2</v>
      </c>
      <c r="AE366" s="5">
        <f t="shared" si="636"/>
        <v>2.7834099360112892E-2</v>
      </c>
      <c r="AF366" s="5">
        <f t="shared" si="637"/>
        <v>2.0889104985051352E-2</v>
      </c>
      <c r="AG366" s="5">
        <f t="shared" si="638"/>
        <v>1.0451322109881919E-2</v>
      </c>
      <c r="AH366" s="5">
        <f t="shared" si="639"/>
        <v>6.8979456392533108E-3</v>
      </c>
      <c r="AI366" s="5">
        <f t="shared" si="640"/>
        <v>1.3257560272051196E-2</v>
      </c>
      <c r="AJ366" s="5">
        <f t="shared" si="641"/>
        <v>1.2740235539613226E-2</v>
      </c>
      <c r="AK366" s="5">
        <f t="shared" si="642"/>
        <v>8.1620649286934955E-3</v>
      </c>
      <c r="AL366" s="5">
        <f t="shared" si="643"/>
        <v>4.5254355657938248E-4</v>
      </c>
      <c r="AM366" s="5">
        <f t="shared" si="644"/>
        <v>7.1281750535538225E-3</v>
      </c>
      <c r="AN366" s="5">
        <f t="shared" si="645"/>
        <v>1.0699192750521669E-2</v>
      </c>
      <c r="AO366" s="5">
        <f t="shared" si="646"/>
        <v>8.029595559367185E-3</v>
      </c>
      <c r="AP366" s="5">
        <f t="shared" si="647"/>
        <v>4.0173999634296742E-3</v>
      </c>
      <c r="AQ366" s="5">
        <f t="shared" si="648"/>
        <v>1.5075014376661256E-3</v>
      </c>
      <c r="AR366" s="5">
        <f t="shared" si="649"/>
        <v>2.0707249589836194E-3</v>
      </c>
      <c r="AS366" s="5">
        <f t="shared" si="650"/>
        <v>3.979845940557134E-3</v>
      </c>
      <c r="AT366" s="5">
        <f t="shared" si="651"/>
        <v>3.8245479299055477E-3</v>
      </c>
      <c r="AU366" s="5">
        <f t="shared" si="652"/>
        <v>2.4502065467886204E-3</v>
      </c>
      <c r="AV366" s="5">
        <f t="shared" si="653"/>
        <v>1.1772983824406044E-3</v>
      </c>
      <c r="AW366" s="5">
        <f t="shared" si="654"/>
        <v>3.6263889496330421E-5</v>
      </c>
      <c r="AX366" s="5">
        <f t="shared" si="655"/>
        <v>2.2833419142565502E-3</v>
      </c>
      <c r="AY366" s="5">
        <f t="shared" si="656"/>
        <v>3.4272327871347906E-3</v>
      </c>
      <c r="AZ366" s="5">
        <f t="shared" si="657"/>
        <v>2.5720906062892787E-3</v>
      </c>
      <c r="BA366" s="5">
        <f t="shared" si="658"/>
        <v>1.2868788510263041E-3</v>
      </c>
      <c r="BB366" s="5">
        <f t="shared" si="659"/>
        <v>4.8289235218893216E-4</v>
      </c>
      <c r="BC366" s="5">
        <f t="shared" si="660"/>
        <v>1.4496160139182705E-4</v>
      </c>
      <c r="BD366" s="5">
        <f t="shared" si="661"/>
        <v>5.1801677388277692E-4</v>
      </c>
      <c r="BE366" s="5">
        <f t="shared" si="662"/>
        <v>9.9560636758335482E-4</v>
      </c>
      <c r="BF366" s="5">
        <f t="shared" si="663"/>
        <v>9.5675670089095445E-4</v>
      </c>
      <c r="BG366" s="5">
        <f t="shared" si="664"/>
        <v>6.1294866090612517E-4</v>
      </c>
      <c r="BH366" s="5">
        <f t="shared" si="665"/>
        <v>2.9451536155175015E-4</v>
      </c>
      <c r="BI366" s="5">
        <f t="shared" si="666"/>
        <v>1.1320921796188389E-4</v>
      </c>
      <c r="BJ366" s="8">
        <f t="shared" si="667"/>
        <v>0.47264628146410753</v>
      </c>
      <c r="BK366" s="8">
        <f t="shared" si="668"/>
        <v>0.22412253342609989</v>
      </c>
      <c r="BL366" s="8">
        <f t="shared" si="669"/>
        <v>0.28364765592438596</v>
      </c>
      <c r="BM366" s="8">
        <f t="shared" si="670"/>
        <v>0.66007047853569933</v>
      </c>
      <c r="BN366" s="8">
        <f t="shared" si="671"/>
        <v>0.3353376304332118</v>
      </c>
    </row>
    <row r="367" spans="1:66" x14ac:dyDescent="0.25">
      <c r="A367" t="s">
        <v>28</v>
      </c>
      <c r="B367" t="s">
        <v>275</v>
      </c>
      <c r="C367" t="s">
        <v>188</v>
      </c>
      <c r="D367" s="16"/>
      <c r="E367">
        <f>VLOOKUP(A367,home!$A$2:$E$405,3,FALSE)</f>
        <v>1.31111111111111</v>
      </c>
      <c r="F367">
        <f>VLOOKUP(B367,home!$B$2:$E$405,3,FALSE)</f>
        <v>1.22</v>
      </c>
      <c r="G367">
        <f>VLOOKUP(C367,away!$B$2:$E$405,4,FALSE)</f>
        <v>0.46</v>
      </c>
      <c r="H367">
        <f>VLOOKUP(A367,away!$A$2:$E$405,3,FALSE)</f>
        <v>1.12222222222222</v>
      </c>
      <c r="I367">
        <f>VLOOKUP(C367,away!$B$2:$E$405,3,FALSE)</f>
        <v>1.07</v>
      </c>
      <c r="J367">
        <f>VLOOKUP(B367,home!$B$2:$E$405,4,FALSE)</f>
        <v>1.6</v>
      </c>
      <c r="K367" s="3">
        <f t="shared" si="616"/>
        <v>0.73579555555555487</v>
      </c>
      <c r="L367" s="3">
        <f t="shared" si="617"/>
        <v>1.921244444444441</v>
      </c>
      <c r="M367" s="5">
        <f t="shared" si="618"/>
        <v>7.0155575212756976E-2</v>
      </c>
      <c r="N367" s="5">
        <f t="shared" si="619"/>
        <v>5.1620160438990037E-2</v>
      </c>
      <c r="O367" s="5">
        <f t="shared" si="620"/>
        <v>0.13478600912431346</v>
      </c>
      <c r="P367" s="5">
        <f t="shared" si="621"/>
        <v>9.9174946464740316E-2</v>
      </c>
      <c r="Q367" s="5">
        <f t="shared" si="622"/>
        <v>1.8990942314036766E-2</v>
      </c>
      <c r="R367" s="5">
        <f t="shared" si="623"/>
        <v>0.12947843560946251</v>
      </c>
      <c r="S367" s="5">
        <f t="shared" si="624"/>
        <v>3.504949526982E-2</v>
      </c>
      <c r="T367" s="5">
        <f t="shared" si="625"/>
        <v>3.6486242415607995E-2</v>
      </c>
      <c r="U367" s="5">
        <f t="shared" si="626"/>
        <v>9.5269657461728607E-2</v>
      </c>
      <c r="V367" s="5">
        <f t="shared" si="627"/>
        <v>5.5052753294833907E-3</v>
      </c>
      <c r="W367" s="5">
        <f t="shared" si="628"/>
        <v>4.6578169834933939E-3</v>
      </c>
      <c r="X367" s="5">
        <f t="shared" si="629"/>
        <v>8.9488050027756467E-3</v>
      </c>
      <c r="Y367" s="5">
        <f t="shared" si="630"/>
        <v>8.5964209479996671E-3</v>
      </c>
      <c r="Z367" s="5">
        <f t="shared" si="631"/>
        <v>8.2919908363345687E-2</v>
      </c>
      <c r="AA367" s="5">
        <f t="shared" si="632"/>
        <v>6.101210004082365E-2</v>
      </c>
      <c r="AB367" s="5">
        <f t="shared" si="633"/>
        <v>2.2446216022574458E-2</v>
      </c>
      <c r="AC367" s="5">
        <f t="shared" si="634"/>
        <v>4.8640591323229765E-4</v>
      </c>
      <c r="AD367" s="5">
        <f t="shared" si="635"/>
        <v>8.56800258761405E-4</v>
      </c>
      <c r="AE367" s="5">
        <f t="shared" si="636"/>
        <v>1.6461227371439087E-3</v>
      </c>
      <c r="AF367" s="5">
        <f t="shared" si="637"/>
        <v>1.581302081805706E-3</v>
      </c>
      <c r="AG367" s="5">
        <f t="shared" si="638"/>
        <v>1.0126892798858803E-3</v>
      </c>
      <c r="AH367" s="5">
        <f t="shared" si="639"/>
        <v>3.9827353319230041E-2</v>
      </c>
      <c r="AI367" s="5">
        <f t="shared" si="640"/>
        <v>2.930478956183024E-2</v>
      </c>
      <c r="AJ367" s="5">
        <f t="shared" si="641"/>
        <v>1.0781166958042749E-2</v>
      </c>
      <c r="AK367" s="5">
        <f t="shared" si="642"/>
        <v>2.6442449104767526E-3</v>
      </c>
      <c r="AL367" s="5">
        <f t="shared" si="643"/>
        <v>2.7504174976060618E-5</v>
      </c>
      <c r="AM367" s="5">
        <f t="shared" si="644"/>
        <v>1.2608596447909827E-4</v>
      </c>
      <c r="AN367" s="5">
        <f t="shared" si="645"/>
        <v>2.4224195877788667E-4</v>
      </c>
      <c r="AO367" s="5">
        <f t="shared" si="646"/>
        <v>2.3270300875667709E-4</v>
      </c>
      <c r="AP367" s="5">
        <f t="shared" si="647"/>
        <v>1.490264542597573E-4</v>
      </c>
      <c r="AQ367" s="5">
        <f t="shared" si="648"/>
        <v>7.1579061830453111E-5</v>
      </c>
      <c r="AR367" s="5">
        <f t="shared" si="649"/>
        <v>1.5303616260299305E-2</v>
      </c>
      <c r="AS367" s="5">
        <f t="shared" si="650"/>
        <v>1.1260332828255951E-2</v>
      </c>
      <c r="AT367" s="5">
        <f t="shared" si="651"/>
        <v>4.142651424553518E-3</v>
      </c>
      <c r="AU367" s="5">
        <f t="shared" si="652"/>
        <v>1.0160481688007892E-3</v>
      </c>
      <c r="AV367" s="5">
        <f t="shared" si="653"/>
        <v>1.869009317084952E-4</v>
      </c>
      <c r="AW367" s="5">
        <f t="shared" si="654"/>
        <v>1.0800302171817719E-6</v>
      </c>
      <c r="AX367" s="5">
        <f t="shared" si="655"/>
        <v>1.5462248713609338E-5</v>
      </c>
      <c r="AY367" s="5">
        <f t="shared" si="656"/>
        <v>2.9706759439640142E-5</v>
      </c>
      <c r="AZ367" s="5">
        <f t="shared" si="657"/>
        <v>2.8536973267928045E-5</v>
      </c>
      <c r="BA367" s="5">
        <f t="shared" si="658"/>
        <v>1.8275500450755425E-5</v>
      </c>
      <c r="BB367" s="5">
        <f t="shared" si="659"/>
        <v>8.7779259276139388E-6</v>
      </c>
      <c r="BC367" s="5">
        <f t="shared" si="660"/>
        <v>3.3729082844346172E-6</v>
      </c>
      <c r="BD367" s="5">
        <f t="shared" si="661"/>
        <v>4.9003312866682698E-3</v>
      </c>
      <c r="BE367" s="5">
        <f t="shared" si="662"/>
        <v>3.6056419814803468E-3</v>
      </c>
      <c r="BF367" s="5">
        <f t="shared" si="663"/>
        <v>1.3265076724488813E-3</v>
      </c>
      <c r="BG367" s="5">
        <f t="shared" si="664"/>
        <v>3.2534614993274359E-4</v>
      </c>
      <c r="BH367" s="5">
        <f t="shared" si="665"/>
        <v>5.9847062784405982E-5</v>
      </c>
      <c r="BI367" s="5">
        <f t="shared" si="666"/>
        <v>8.8070405619640376E-6</v>
      </c>
      <c r="BJ367" s="8">
        <f t="shared" si="667"/>
        <v>0.13532307122468826</v>
      </c>
      <c r="BK367" s="8">
        <f t="shared" si="668"/>
        <v>0.21042890912444867</v>
      </c>
      <c r="BL367" s="8">
        <f t="shared" si="669"/>
        <v>0.56768600381597711</v>
      </c>
      <c r="BM367" s="8">
        <f t="shared" si="670"/>
        <v>0.49212319663493725</v>
      </c>
      <c r="BN367" s="8">
        <f t="shared" si="671"/>
        <v>0.5042060691643</v>
      </c>
    </row>
    <row r="368" spans="1:66" x14ac:dyDescent="0.25">
      <c r="A368" t="s">
        <v>32</v>
      </c>
      <c r="B368" t="s">
        <v>209</v>
      </c>
      <c r="C368" t="s">
        <v>34</v>
      </c>
      <c r="D368" s="16"/>
      <c r="E368">
        <f>VLOOKUP(A368,home!$A$2:$E$405,3,FALSE)</f>
        <v>1.2833333333333301</v>
      </c>
      <c r="F368">
        <f>VLOOKUP(B368,home!$B$2:$E$405,3,FALSE)</f>
        <v>1.45</v>
      </c>
      <c r="G368">
        <f>VLOOKUP(C368,away!$B$2:$E$405,4,FALSE)</f>
        <v>1.43</v>
      </c>
      <c r="H368">
        <f>VLOOKUP(A368,away!$A$2:$E$405,3,FALSE)</f>
        <v>1.1666666666666701</v>
      </c>
      <c r="I368">
        <f>VLOOKUP(C368,away!$B$2:$E$405,3,FALSE)</f>
        <v>0.78</v>
      </c>
      <c r="J368">
        <f>VLOOKUP(B368,home!$B$2:$E$405,4,FALSE)</f>
        <v>1.35</v>
      </c>
      <c r="K368" s="3">
        <f t="shared" si="616"/>
        <v>2.6609916666666598</v>
      </c>
      <c r="L368" s="3">
        <f t="shared" si="617"/>
        <v>1.2285000000000037</v>
      </c>
      <c r="M368" s="5">
        <f t="shared" si="618"/>
        <v>2.0455741730855102E-2</v>
      </c>
      <c r="N368" s="5">
        <f t="shared" si="619"/>
        <v>5.4432558281290865E-2</v>
      </c>
      <c r="O368" s="5">
        <f t="shared" si="620"/>
        <v>2.5129878716355566E-2</v>
      </c>
      <c r="P368" s="5">
        <f t="shared" si="621"/>
        <v>6.6870397848566021E-2</v>
      </c>
      <c r="Q368" s="5">
        <f t="shared" si="622"/>
        <v>7.2422291990931142E-2</v>
      </c>
      <c r="R368" s="5">
        <f t="shared" si="623"/>
        <v>1.5436028001521454E-2</v>
      </c>
      <c r="S368" s="5">
        <f t="shared" si="624"/>
        <v>5.4650305122895412E-2</v>
      </c>
      <c r="T368" s="5">
        <f t="shared" si="625"/>
        <v>8.8970785710859174E-2</v>
      </c>
      <c r="U368" s="5">
        <f t="shared" si="626"/>
        <v>4.1075141878481811E-2</v>
      </c>
      <c r="V368" s="5">
        <f t="shared" si="627"/>
        <v>1.9850376888999308E-2</v>
      </c>
      <c r="W368" s="5">
        <f t="shared" si="628"/>
        <v>6.4238371822922455E-2</v>
      </c>
      <c r="X368" s="5">
        <f t="shared" si="629"/>
        <v>7.8916839784460471E-2</v>
      </c>
      <c r="Y368" s="5">
        <f t="shared" si="630"/>
        <v>4.8474668837604998E-2</v>
      </c>
      <c r="Z368" s="5">
        <f t="shared" si="631"/>
        <v>6.3210534666230545E-3</v>
      </c>
      <c r="AA368" s="5">
        <f t="shared" si="632"/>
        <v>1.6820270599238352E-2</v>
      </c>
      <c r="AB368" s="5">
        <f t="shared" si="633"/>
        <v>2.237929994782574E-2</v>
      </c>
      <c r="AC368" s="5">
        <f t="shared" si="634"/>
        <v>4.0557151919634734E-3</v>
      </c>
      <c r="AD368" s="5">
        <f t="shared" si="635"/>
        <v>4.2734443025257751E-2</v>
      </c>
      <c r="AE368" s="5">
        <f t="shared" si="636"/>
        <v>5.2499263256529309E-2</v>
      </c>
      <c r="AF368" s="5">
        <f t="shared" si="637"/>
        <v>3.2247672455323229E-2</v>
      </c>
      <c r="AG368" s="5">
        <f t="shared" si="638"/>
        <v>1.3205421870454901E-2</v>
      </c>
      <c r="AH368" s="5">
        <f t="shared" si="639"/>
        <v>1.9413535459366115E-3</v>
      </c>
      <c r="AI368" s="5">
        <f t="shared" si="640"/>
        <v>5.1659256077910944E-3</v>
      </c>
      <c r="AJ368" s="5">
        <f t="shared" si="641"/>
        <v>6.8732424964760008E-3</v>
      </c>
      <c r="AK368" s="5">
        <f t="shared" si="642"/>
        <v>6.0965470020339302E-3</v>
      </c>
      <c r="AL368" s="5">
        <f t="shared" si="643"/>
        <v>5.3032990348716839E-4</v>
      </c>
      <c r="AM368" s="5">
        <f t="shared" si="644"/>
        <v>2.2743199353970397E-2</v>
      </c>
      <c r="AN368" s="5">
        <f t="shared" si="645"/>
        <v>2.7940020406352715E-2</v>
      </c>
      <c r="AO368" s="5">
        <f t="shared" si="646"/>
        <v>1.7162157534602211E-2</v>
      </c>
      <c r="AP368" s="5">
        <f t="shared" si="647"/>
        <v>7.0279035104196261E-3</v>
      </c>
      <c r="AQ368" s="5">
        <f t="shared" si="648"/>
        <v>2.1584448656376343E-3</v>
      </c>
      <c r="AR368" s="5">
        <f t="shared" si="649"/>
        <v>4.7699056623662698E-4</v>
      </c>
      <c r="AS368" s="5">
        <f t="shared" si="650"/>
        <v>1.2692679218342759E-3</v>
      </c>
      <c r="AT368" s="5">
        <f t="shared" si="651"/>
        <v>1.6887556813841588E-3</v>
      </c>
      <c r="AU368" s="5">
        <f t="shared" si="652"/>
        <v>1.4979215983997414E-3</v>
      </c>
      <c r="AV368" s="5">
        <f t="shared" si="653"/>
        <v>9.9648922266542877E-4</v>
      </c>
      <c r="AW368" s="5">
        <f t="shared" si="654"/>
        <v>4.8157317859679163E-5</v>
      </c>
      <c r="AX368" s="5">
        <f t="shared" si="655"/>
        <v>1.0086577325708961E-2</v>
      </c>
      <c r="AY368" s="5">
        <f t="shared" si="656"/>
        <v>1.2391360244633496E-2</v>
      </c>
      <c r="AZ368" s="5">
        <f t="shared" si="657"/>
        <v>7.6113930302661482E-3</v>
      </c>
      <c r="BA368" s="5">
        <f t="shared" si="658"/>
        <v>3.1168654458939974E-3</v>
      </c>
      <c r="BB368" s="5">
        <f t="shared" si="659"/>
        <v>9.5726730007019681E-4</v>
      </c>
      <c r="BC368" s="5">
        <f t="shared" si="660"/>
        <v>2.3520057562724809E-4</v>
      </c>
      <c r="BD368" s="5">
        <f t="shared" si="661"/>
        <v>9.7663818436949604E-5</v>
      </c>
      <c r="BE368" s="5">
        <f t="shared" si="662"/>
        <v>2.5988260699556863E-4</v>
      </c>
      <c r="BF368" s="5">
        <f t="shared" si="663"/>
        <v>3.4577272576340738E-4</v>
      </c>
      <c r="BG368" s="5">
        <f t="shared" si="664"/>
        <v>3.0669944727234781E-4</v>
      </c>
      <c r="BH368" s="5">
        <f t="shared" si="665"/>
        <v>2.0403116834074702E-4</v>
      </c>
      <c r="BI368" s="5">
        <f t="shared" si="666"/>
        <v>1.0858504773899798E-4</v>
      </c>
      <c r="BJ368" s="8">
        <f t="shared" si="667"/>
        <v>0.65957270662881684</v>
      </c>
      <c r="BK368" s="8">
        <f t="shared" si="668"/>
        <v>0.17880422693139997</v>
      </c>
      <c r="BL368" s="8">
        <f t="shared" si="669"/>
        <v>0.14816974760072882</v>
      </c>
      <c r="BM368" s="8">
        <f t="shared" si="670"/>
        <v>0.72577763513127458</v>
      </c>
      <c r="BN368" s="8">
        <f t="shared" si="671"/>
        <v>0.25474689656952015</v>
      </c>
    </row>
    <row r="369" spans="1:66" x14ac:dyDescent="0.25">
      <c r="A369" t="s">
        <v>301</v>
      </c>
      <c r="B369" t="s">
        <v>316</v>
      </c>
      <c r="C369" t="s">
        <v>319</v>
      </c>
      <c r="D369" s="16"/>
      <c r="E369">
        <f>VLOOKUP(A369,home!$A$2:$E$405,3,FALSE)</f>
        <v>1.3534482758620701</v>
      </c>
      <c r="F369">
        <f>VLOOKUP(B369,home!$B$2:$E$405,3,FALSE)</f>
        <v>1.48</v>
      </c>
      <c r="G369">
        <f>VLOOKUP(C369,away!$B$2:$E$405,4,FALSE)</f>
        <v>1.48</v>
      </c>
      <c r="H369">
        <f>VLOOKUP(A369,away!$A$2:$E$405,3,FALSE)</f>
        <v>1.02586206896552</v>
      </c>
      <c r="I369">
        <f>VLOOKUP(C369,away!$B$2:$E$405,3,FALSE)</f>
        <v>1.03</v>
      </c>
      <c r="J369">
        <f>VLOOKUP(B369,home!$B$2:$E$405,4,FALSE)</f>
        <v>1.1399999999999999</v>
      </c>
      <c r="K369" s="3">
        <f t="shared" si="616"/>
        <v>2.9645931034482786</v>
      </c>
      <c r="L369" s="3">
        <f t="shared" si="617"/>
        <v>1.2045672413793134</v>
      </c>
      <c r="M369" s="5">
        <f t="shared" si="618"/>
        <v>1.5465240142655289E-2</v>
      </c>
      <c r="N369" s="5">
        <f t="shared" si="619"/>
        <v>4.5848144270087335E-2</v>
      </c>
      <c r="O369" s="5">
        <f t="shared" si="620"/>
        <v>1.8628921655906901E-2</v>
      </c>
      <c r="P369" s="5">
        <f t="shared" si="621"/>
        <v>5.5227172665779874E-2</v>
      </c>
      <c r="Q369" s="5">
        <f t="shared" si="622"/>
        <v>6.7960546154501325E-2</v>
      </c>
      <c r="R369" s="5">
        <f t="shared" si="623"/>
        <v>1.1219894384463565E-2</v>
      </c>
      <c r="S369" s="5">
        <f t="shared" si="624"/>
        <v>4.9304772711602267E-2</v>
      </c>
      <c r="T369" s="5">
        <f t="shared" si="625"/>
        <v>8.1863047603959169E-2</v>
      </c>
      <c r="U369" s="5">
        <f t="shared" si="626"/>
        <v>3.3262421513598747E-2</v>
      </c>
      <c r="V369" s="5">
        <f t="shared" si="627"/>
        <v>1.9563321578465919E-2</v>
      </c>
      <c r="W369" s="5">
        <f t="shared" si="628"/>
        <v>6.7158455478737694E-2</v>
      </c>
      <c r="X369" s="5">
        <f t="shared" si="629"/>
        <v>8.089687545131849E-2</v>
      </c>
      <c r="Y369" s="5">
        <f t="shared" si="630"/>
        <v>4.8722863049300319E-2</v>
      </c>
      <c r="Z369" s="5">
        <f t="shared" si="631"/>
        <v>4.5050390757535082E-3</v>
      </c>
      <c r="AA369" s="5">
        <f t="shared" si="632"/>
        <v>1.3355607774743854E-2</v>
      </c>
      <c r="AB369" s="5">
        <f t="shared" si="633"/>
        <v>1.9796971350682927E-2</v>
      </c>
      <c r="AC369" s="5">
        <f t="shared" si="634"/>
        <v>4.3663520933234128E-3</v>
      </c>
      <c r="AD369" s="5">
        <f t="shared" si="635"/>
        <v>4.9774373487626013E-2</v>
      </c>
      <c r="AE369" s="5">
        <f t="shared" si="636"/>
        <v>5.9956579763373298E-2</v>
      </c>
      <c r="AF369" s="5">
        <f t="shared" si="637"/>
        <v>3.6110865944052675E-2</v>
      </c>
      <c r="AG369" s="5">
        <f t="shared" si="638"/>
        <v>1.449932205801524E-2</v>
      </c>
      <c r="AH369" s="5">
        <f t="shared" si="639"/>
        <v>1.356655622946604E-3</v>
      </c>
      <c r="AI369" s="5">
        <f t="shared" si="640"/>
        <v>4.0219319035418302E-3</v>
      </c>
      <c r="AJ369" s="5">
        <f t="shared" si="641"/>
        <v>5.96169579188936E-3</v>
      </c>
      <c r="AK369" s="5">
        <f t="shared" si="642"/>
        <v>5.8913340764972727E-3</v>
      </c>
      <c r="AL369" s="5">
        <f t="shared" si="643"/>
        <v>6.236987689895874E-4</v>
      </c>
      <c r="AM369" s="5">
        <f t="shared" si="644"/>
        <v>2.9512152873974969E-2</v>
      </c>
      <c r="AN369" s="5">
        <f t="shared" si="645"/>
        <v>3.5549372574568604E-2</v>
      </c>
      <c r="AO369" s="5">
        <f t="shared" si="646"/>
        <v>2.1410804827456768E-2</v>
      </c>
      <c r="AP369" s="5">
        <f t="shared" si="647"/>
        <v>8.5969180355734941E-3</v>
      </c>
      <c r="AQ369" s="5">
        <f t="shared" si="648"/>
        <v>2.588891460618708E-3</v>
      </c>
      <c r="AR369" s="5">
        <f t="shared" si="649"/>
        <v>3.2683658424690482E-4</v>
      </c>
      <c r="AS369" s="5">
        <f t="shared" si="650"/>
        <v>9.6893748361296609E-4</v>
      </c>
      <c r="AT369" s="5">
        <f t="shared" si="651"/>
        <v>1.4362526907957648E-3</v>
      </c>
      <c r="AU369" s="5">
        <f t="shared" si="652"/>
        <v>1.4193016073140523E-3</v>
      </c>
      <c r="AV369" s="5">
        <f t="shared" si="653"/>
        <v>1.0519129391890743E-3</v>
      </c>
      <c r="AW369" s="5">
        <f t="shared" si="654"/>
        <v>6.1868349222535599E-5</v>
      </c>
      <c r="AX369" s="5">
        <f t="shared" si="655"/>
        <v>1.458192081301625E-2</v>
      </c>
      <c r="AY369" s="5">
        <f t="shared" si="656"/>
        <v>1.756490412774658E-2</v>
      </c>
      <c r="AZ369" s="5">
        <f t="shared" si="657"/>
        <v>1.0579054055125908E-2</v>
      </c>
      <c r="BA369" s="5">
        <f t="shared" si="658"/>
        <v>4.2477273198618841E-3</v>
      </c>
      <c r="BB369" s="5">
        <f t="shared" si="659"/>
        <v>1.2791682949543938E-3</v>
      </c>
      <c r="BC369" s="5">
        <f t="shared" si="660"/>
        <v>3.0816884486261866E-4</v>
      </c>
      <c r="BD369" s="5">
        <f t="shared" si="661"/>
        <v>6.5616107111355189E-5</v>
      </c>
      <c r="BE369" s="5">
        <f t="shared" si="662"/>
        <v>1.945250586174471E-4</v>
      </c>
      <c r="BF369" s="5">
        <f t="shared" si="663"/>
        <v>2.8834382361257797E-4</v>
      </c>
      <c r="BG369" s="5">
        <f t="shared" si="664"/>
        <v>2.8494070363458519E-4</v>
      </c>
      <c r="BH369" s="5">
        <f t="shared" si="665"/>
        <v>2.1118331122169781E-4</v>
      </c>
      <c r="BI369" s="5">
        <f t="shared" si="666"/>
        <v>1.252145176022433E-4</v>
      </c>
      <c r="BJ369" s="8">
        <f t="shared" si="667"/>
        <v>0.69901015648873177</v>
      </c>
      <c r="BK369" s="8">
        <f t="shared" si="668"/>
        <v>0.16211546208856295</v>
      </c>
      <c r="BL369" s="8">
        <f t="shared" si="669"/>
        <v>0.11986849890122975</v>
      </c>
      <c r="BM369" s="8">
        <f t="shared" si="670"/>
        <v>0.7536462015023595</v>
      </c>
      <c r="BN369" s="8">
        <f t="shared" si="671"/>
        <v>0.21434991927339428</v>
      </c>
    </row>
    <row r="370" spans="1:66" x14ac:dyDescent="0.25">
      <c r="A370" t="s">
        <v>303</v>
      </c>
      <c r="B370" t="s">
        <v>383</v>
      </c>
      <c r="C370" t="s">
        <v>390</v>
      </c>
      <c r="D370" s="16"/>
      <c r="E370">
        <f>VLOOKUP(A370,home!$A$2:$E$405,3,FALSE)</f>
        <v>1.29370629370629</v>
      </c>
      <c r="F370">
        <f>VLOOKUP(B370,home!$B$2:$E$405,3,FALSE)</f>
        <v>1.03</v>
      </c>
      <c r="G370">
        <f>VLOOKUP(C370,away!$B$2:$E$405,4,FALSE)</f>
        <v>0.9</v>
      </c>
      <c r="H370">
        <f>VLOOKUP(A370,away!$A$2:$E$405,3,FALSE)</f>
        <v>1.0279720279720299</v>
      </c>
      <c r="I370">
        <f>VLOOKUP(C370,away!$B$2:$E$405,3,FALSE)</f>
        <v>0.77</v>
      </c>
      <c r="J370">
        <f>VLOOKUP(B370,home!$B$2:$E$405,4,FALSE)</f>
        <v>0.65</v>
      </c>
      <c r="K370" s="3">
        <f t="shared" si="616"/>
        <v>1.1992657342657309</v>
      </c>
      <c r="L370" s="3">
        <f t="shared" si="617"/>
        <v>0.51450000000000107</v>
      </c>
      <c r="M370" s="5">
        <f t="shared" si="618"/>
        <v>0.18018598090285176</v>
      </c>
      <c r="N370" s="5">
        <f t="shared" si="619"/>
        <v>0.21609087269184948</v>
      </c>
      <c r="O370" s="5">
        <f t="shared" si="620"/>
        <v>9.2705687174517423E-2</v>
      </c>
      <c r="P370" s="5">
        <f t="shared" si="621"/>
        <v>0.11117875399995679</v>
      </c>
      <c r="Q370" s="5">
        <f t="shared" si="622"/>
        <v>0.12957518955345673</v>
      </c>
      <c r="R370" s="5">
        <f t="shared" si="623"/>
        <v>2.3848538025644656E-2</v>
      </c>
      <c r="S370" s="5">
        <f t="shared" si="624"/>
        <v>1.714994041024653E-2</v>
      </c>
      <c r="T370" s="5">
        <f t="shared" si="625"/>
        <v>6.6666435025253629E-2</v>
      </c>
      <c r="U370" s="5">
        <f t="shared" si="626"/>
        <v>2.860073446648894E-2</v>
      </c>
      <c r="V370" s="5">
        <f t="shared" si="627"/>
        <v>1.1757660343994672E-3</v>
      </c>
      <c r="W370" s="5">
        <f t="shared" si="628"/>
        <v>5.1798361614149177E-2</v>
      </c>
      <c r="X370" s="5">
        <f t="shared" si="629"/>
        <v>2.6650257050479808E-2</v>
      </c>
      <c r="Y370" s="5">
        <f t="shared" si="630"/>
        <v>6.855778626235944E-3</v>
      </c>
      <c r="Z370" s="5">
        <f t="shared" si="631"/>
        <v>4.0900242713980675E-3</v>
      </c>
      <c r="AA370" s="5">
        <f t="shared" si="632"/>
        <v>4.9050259610028644E-3</v>
      </c>
      <c r="AB370" s="5">
        <f t="shared" si="633"/>
        <v>2.9412147803572868E-3</v>
      </c>
      <c r="AC370" s="5">
        <f t="shared" si="634"/>
        <v>4.5342110567165037E-5</v>
      </c>
      <c r="AD370" s="5">
        <f t="shared" si="635"/>
        <v>1.5530000043738616E-2</v>
      </c>
      <c r="AE370" s="5">
        <f t="shared" si="636"/>
        <v>7.9901850225035341E-3</v>
      </c>
      <c r="AF370" s="5">
        <f t="shared" si="637"/>
        <v>2.0554750970390384E-3</v>
      </c>
      <c r="AG370" s="5">
        <f t="shared" si="638"/>
        <v>3.5251397914219586E-4</v>
      </c>
      <c r="AH370" s="5">
        <f t="shared" si="639"/>
        <v>5.2607937190857755E-4</v>
      </c>
      <c r="AI370" s="5">
        <f t="shared" si="640"/>
        <v>6.3090896423399474E-4</v>
      </c>
      <c r="AJ370" s="5">
        <f t="shared" si="641"/>
        <v>3.7831375112345675E-4</v>
      </c>
      <c r="AK370" s="5">
        <f t="shared" si="642"/>
        <v>1.5123290617463176E-4</v>
      </c>
      <c r="AL370" s="5">
        <f t="shared" si="643"/>
        <v>1.1190835893728288E-6</v>
      </c>
      <c r="AM370" s="5">
        <f t="shared" si="644"/>
        <v>3.7249193811202041E-3</v>
      </c>
      <c r="AN370" s="5">
        <f t="shared" si="645"/>
        <v>1.9164710215863489E-3</v>
      </c>
      <c r="AO370" s="5">
        <f t="shared" si="646"/>
        <v>4.9301217030308926E-4</v>
      </c>
      <c r="AP370" s="5">
        <f t="shared" si="647"/>
        <v>8.4551587206979992E-5</v>
      </c>
      <c r="AQ370" s="5">
        <f t="shared" si="648"/>
        <v>1.0875447904497824E-5</v>
      </c>
      <c r="AR370" s="5">
        <f t="shared" si="649"/>
        <v>5.4133567369392765E-5</v>
      </c>
      <c r="AS370" s="5">
        <f t="shared" si="650"/>
        <v>6.4920532419678219E-5</v>
      </c>
      <c r="AT370" s="5">
        <f t="shared" si="651"/>
        <v>3.89284849906038E-5</v>
      </c>
      <c r="AU370" s="5">
        <f t="shared" si="652"/>
        <v>1.5561866045369647E-5</v>
      </c>
      <c r="AV370" s="5">
        <f t="shared" si="653"/>
        <v>4.6657031773612943E-6</v>
      </c>
      <c r="AW370" s="5">
        <f t="shared" si="654"/>
        <v>1.918054002759501E-8</v>
      </c>
      <c r="AX370" s="5">
        <f t="shared" si="655"/>
        <v>7.4452802944662856E-4</v>
      </c>
      <c r="AY370" s="5">
        <f t="shared" si="656"/>
        <v>3.8305967115029115E-4</v>
      </c>
      <c r="AZ370" s="5">
        <f t="shared" si="657"/>
        <v>9.85421004034126E-5</v>
      </c>
      <c r="BA370" s="5">
        <f t="shared" si="658"/>
        <v>1.6899970219185302E-5</v>
      </c>
      <c r="BB370" s="5">
        <f t="shared" si="659"/>
        <v>2.1737586694427134E-6</v>
      </c>
      <c r="BC370" s="5">
        <f t="shared" si="660"/>
        <v>2.2367976708565581E-7</v>
      </c>
      <c r="BD370" s="5">
        <f t="shared" si="661"/>
        <v>4.6419534019254365E-6</v>
      </c>
      <c r="BE370" s="5">
        <f t="shared" si="662"/>
        <v>5.5669356549874151E-6</v>
      </c>
      <c r="BF370" s="5">
        <f t="shared" si="663"/>
        <v>3.3381175879442802E-6</v>
      </c>
      <c r="BG370" s="5">
        <f t="shared" si="664"/>
        <v>1.3344300133904492E-6</v>
      </c>
      <c r="BH370" s="5">
        <f t="shared" si="665"/>
        <v>4.0008404745873153E-7</v>
      </c>
      <c r="BI370" s="5">
        <f t="shared" si="666"/>
        <v>9.5961417788720207E-8</v>
      </c>
      <c r="BJ370" s="8">
        <f t="shared" si="667"/>
        <v>0.53104032552162495</v>
      </c>
      <c r="BK370" s="8">
        <f t="shared" si="668"/>
        <v>0.31011996221276134</v>
      </c>
      <c r="BL370" s="8">
        <f t="shared" si="669"/>
        <v>0.15488132303757765</v>
      </c>
      <c r="BM370" s="8">
        <f t="shared" si="670"/>
        <v>0.24616357220447535</v>
      </c>
      <c r="BN370" s="8">
        <f t="shared" si="671"/>
        <v>0.75358502234827685</v>
      </c>
    </row>
    <row r="371" spans="1:66" x14ac:dyDescent="0.25">
      <c r="A371" t="s">
        <v>303</v>
      </c>
      <c r="B371" t="s">
        <v>308</v>
      </c>
      <c r="C371" t="s">
        <v>361</v>
      </c>
      <c r="D371" s="16"/>
      <c r="E371">
        <f>VLOOKUP(A371,home!$A$2:$E$405,3,FALSE)</f>
        <v>1.29370629370629</v>
      </c>
      <c r="F371">
        <f>VLOOKUP(B371,home!$B$2:$E$405,3,FALSE)</f>
        <v>1.55</v>
      </c>
      <c r="G371">
        <f>VLOOKUP(C371,away!$B$2:$E$405,4,FALSE)</f>
        <v>0.77</v>
      </c>
      <c r="H371">
        <f>VLOOKUP(A371,away!$A$2:$E$405,3,FALSE)</f>
        <v>1.0279720279720299</v>
      </c>
      <c r="I371">
        <f>VLOOKUP(C371,away!$B$2:$E$405,3,FALSE)</f>
        <v>0.9</v>
      </c>
      <c r="J371">
        <f>VLOOKUP(B371,home!$B$2:$E$405,4,FALSE)</f>
        <v>0.65</v>
      </c>
      <c r="K371" s="3">
        <f t="shared" si="616"/>
        <v>1.5440384615384573</v>
      </c>
      <c r="L371" s="3">
        <f t="shared" si="617"/>
        <v>0.60136363636363754</v>
      </c>
      <c r="M371" s="5">
        <f t="shared" si="618"/>
        <v>0.11702097369469974</v>
      </c>
      <c r="N371" s="5">
        <f t="shared" si="619"/>
        <v>0.18068488419129644</v>
      </c>
      <c r="O371" s="5">
        <f t="shared" si="620"/>
        <v>7.0372158271858193E-2</v>
      </c>
      <c r="P371" s="5">
        <f t="shared" si="621"/>
        <v>0.10865731899322073</v>
      </c>
      <c r="Q371" s="5">
        <f t="shared" si="622"/>
        <v>0.13949220530499187</v>
      </c>
      <c r="R371" s="5">
        <f t="shared" si="623"/>
        <v>2.1159628498561036E-2</v>
      </c>
      <c r="S371" s="5">
        <f t="shared" si="624"/>
        <v>2.5222856634223346E-2</v>
      </c>
      <c r="T371" s="5">
        <f t="shared" si="625"/>
        <v>8.3885539826592984E-2</v>
      </c>
      <c r="U371" s="5">
        <f t="shared" si="626"/>
        <v>3.2671280233643477E-2</v>
      </c>
      <c r="V371" s="5">
        <f t="shared" si="627"/>
        <v>2.6022381503215315E-3</v>
      </c>
      <c r="W371" s="5">
        <f t="shared" si="628"/>
        <v>7.1793776691908742E-2</v>
      </c>
      <c r="X371" s="5">
        <f t="shared" si="629"/>
        <v>4.3174166619725195E-2</v>
      </c>
      <c r="Y371" s="5">
        <f t="shared" si="630"/>
        <v>1.2981686917703759E-2</v>
      </c>
      <c r="Z371" s="5">
        <f t="shared" si="631"/>
        <v>4.2415437126661071E-3</v>
      </c>
      <c r="AA371" s="5">
        <f t="shared" si="632"/>
        <v>6.5491066286530921E-3</v>
      </c>
      <c r="AB371" s="5">
        <f t="shared" si="633"/>
        <v>5.0560362616784175E-3</v>
      </c>
      <c r="AC371" s="5">
        <f t="shared" si="634"/>
        <v>1.5101578154565372E-4</v>
      </c>
      <c r="AD371" s="5">
        <f t="shared" si="635"/>
        <v>2.7713088127852586E-2</v>
      </c>
      <c r="AE371" s="5">
        <f t="shared" si="636"/>
        <v>1.6665643451431379E-2</v>
      </c>
      <c r="AF371" s="5">
        <f t="shared" si="637"/>
        <v>5.0110559741463083E-3</v>
      </c>
      <c r="AG371" s="5">
        <f t="shared" si="638"/>
        <v>1.0044889475447846E-3</v>
      </c>
      <c r="AH371" s="5">
        <f t="shared" si="639"/>
        <v>6.3767753771105343E-4</v>
      </c>
      <c r="AI371" s="5">
        <f t="shared" si="640"/>
        <v>9.8459864428500636E-4</v>
      </c>
      <c r="AJ371" s="5">
        <f t="shared" si="641"/>
        <v>7.6012908797733615E-4</v>
      </c>
      <c r="AK371" s="5">
        <f t="shared" si="642"/>
        <v>3.9122284919038553E-4</v>
      </c>
      <c r="AL371" s="5">
        <f t="shared" si="643"/>
        <v>5.6088987915026558E-6</v>
      </c>
      <c r="AM371" s="5">
        <f t="shared" si="644"/>
        <v>8.5580147914818359E-3</v>
      </c>
      <c r="AN371" s="5">
        <f t="shared" si="645"/>
        <v>5.1464788950593126E-3</v>
      </c>
      <c r="AO371" s="5">
        <f t="shared" si="646"/>
        <v>1.5474526314007918E-3</v>
      </c>
      <c r="AP371" s="5">
        <f t="shared" si="647"/>
        <v>3.1019391383988658E-4</v>
      </c>
      <c r="AQ371" s="5">
        <f t="shared" si="648"/>
        <v>4.6634835001155765E-5</v>
      </c>
      <c r="AR371" s="5">
        <f t="shared" si="649"/>
        <v>7.6695216581065958E-5</v>
      </c>
      <c r="AS371" s="5">
        <f t="shared" si="650"/>
        <v>1.1842036421718784E-4</v>
      </c>
      <c r="AT371" s="5">
        <f t="shared" si="651"/>
        <v>9.1422798490365265E-5</v>
      </c>
      <c r="AU371" s="5">
        <f t="shared" si="652"/>
        <v>4.7053439043534653E-5</v>
      </c>
      <c r="AV371" s="5">
        <f t="shared" si="653"/>
        <v>1.8163079907718208E-5</v>
      </c>
      <c r="AW371" s="5">
        <f t="shared" si="654"/>
        <v>1.4466730145007169E-7</v>
      </c>
      <c r="AX371" s="5">
        <f t="shared" si="655"/>
        <v>2.2023173320771588E-3</v>
      </c>
      <c r="AY371" s="5">
        <f t="shared" si="656"/>
        <v>1.3243935592445848E-3</v>
      </c>
      <c r="AZ371" s="5">
        <f t="shared" si="657"/>
        <v>3.9822106338195201E-4</v>
      </c>
      <c r="BA371" s="5">
        <f t="shared" si="658"/>
        <v>7.9825222250655084E-5</v>
      </c>
      <c r="BB371" s="5">
        <f t="shared" si="659"/>
        <v>1.2000996481547372E-5</v>
      </c>
      <c r="BC371" s="5">
        <f t="shared" si="660"/>
        <v>1.4433925768261097E-6</v>
      </c>
      <c r="BD371" s="5">
        <f t="shared" si="661"/>
        <v>7.6869523891477592E-6</v>
      </c>
      <c r="BE371" s="5">
        <f t="shared" si="662"/>
        <v>1.1868950140859073E-5</v>
      </c>
      <c r="BF371" s="5">
        <f t="shared" si="663"/>
        <v>9.1630577577843512E-6</v>
      </c>
      <c r="BG371" s="5">
        <f t="shared" si="664"/>
        <v>4.7160378677724573E-6</v>
      </c>
      <c r="BH371" s="5">
        <f t="shared" si="665"/>
        <v>1.8204359634781231E-6</v>
      </c>
      <c r="BI371" s="5">
        <f t="shared" si="666"/>
        <v>5.6216462887560793E-7</v>
      </c>
      <c r="BJ371" s="8">
        <f t="shared" si="667"/>
        <v>0.60203351268598981</v>
      </c>
      <c r="BK371" s="8">
        <f t="shared" si="668"/>
        <v>0.254984405712047</v>
      </c>
      <c r="BL371" s="8">
        <f t="shared" si="669"/>
        <v>0.13896941051054579</v>
      </c>
      <c r="BM371" s="8">
        <f t="shared" si="670"/>
        <v>0.36151745477467756</v>
      </c>
      <c r="BN371" s="8">
        <f t="shared" si="671"/>
        <v>0.63738716895462799</v>
      </c>
    </row>
    <row r="372" spans="1:66" x14ac:dyDescent="0.25">
      <c r="A372" t="s">
        <v>35</v>
      </c>
      <c r="B372" t="s">
        <v>216</v>
      </c>
      <c r="C372" t="s">
        <v>474</v>
      </c>
      <c r="D372" s="16"/>
      <c r="E372">
        <f>VLOOKUP(A372,home!$A$2:$E$405,3,FALSE)</f>
        <v>1.6</v>
      </c>
      <c r="F372">
        <f>VLOOKUP(B372,home!$B$2:$E$405,3,FALSE)</f>
        <v>1.1299999999999999</v>
      </c>
      <c r="G372">
        <f>VLOOKUP(C372,away!$B$2:$E$405,4,FALSE)</f>
        <v>1.25</v>
      </c>
      <c r="H372">
        <f>VLOOKUP(A372,away!$A$2:$E$405,3,FALSE)</f>
        <v>1.10909090909091</v>
      </c>
      <c r="I372">
        <f>VLOOKUP(C372,away!$B$2:$E$405,3,FALSE)</f>
        <v>0.83</v>
      </c>
      <c r="J372">
        <f>VLOOKUP(B372,home!$B$2:$E$405,4,FALSE)</f>
        <v>0.72</v>
      </c>
      <c r="K372" s="3">
        <f t="shared" si="616"/>
        <v>2.2599999999999998</v>
      </c>
      <c r="L372" s="3">
        <f t="shared" si="617"/>
        <v>0.66279272727272776</v>
      </c>
      <c r="M372" s="5">
        <f t="shared" si="618"/>
        <v>5.3783275348452966E-2</v>
      </c>
      <c r="N372" s="5">
        <f t="shared" si="619"/>
        <v>0.1215502022875037</v>
      </c>
      <c r="O372" s="5">
        <f t="shared" si="620"/>
        <v>3.564716374986121E-2</v>
      </c>
      <c r="P372" s="5">
        <f t="shared" si="621"/>
        <v>8.056259007468633E-2</v>
      </c>
      <c r="Q372" s="5">
        <f t="shared" si="622"/>
        <v>0.13735172858487918</v>
      </c>
      <c r="R372" s="5">
        <f t="shared" si="623"/>
        <v>1.1813340440654012E-2</v>
      </c>
      <c r="S372" s="5">
        <f t="shared" si="624"/>
        <v>3.0168908817342212E-2</v>
      </c>
      <c r="T372" s="5">
        <f t="shared" si="625"/>
        <v>9.1035726784395546E-2</v>
      </c>
      <c r="U372" s="5">
        <f t="shared" si="626"/>
        <v>2.6698149395878067E-2</v>
      </c>
      <c r="V372" s="5">
        <f t="shared" si="627"/>
        <v>5.0211508199764438E-3</v>
      </c>
      <c r="W372" s="5">
        <f t="shared" si="628"/>
        <v>0.10347163553394231</v>
      </c>
      <c r="X372" s="5">
        <f t="shared" si="629"/>
        <v>6.858024751091131E-2</v>
      </c>
      <c r="Y372" s="5">
        <f t="shared" si="630"/>
        <v>2.2727244642397799E-2</v>
      </c>
      <c r="Z372" s="5">
        <f t="shared" si="631"/>
        <v>2.609932042954094E-3</v>
      </c>
      <c r="AA372" s="5">
        <f t="shared" si="632"/>
        <v>5.8984464170762519E-3</v>
      </c>
      <c r="AB372" s="5">
        <f t="shared" si="633"/>
        <v>6.6652444512961644E-3</v>
      </c>
      <c r="AC372" s="5">
        <f t="shared" si="634"/>
        <v>4.7007749225030801E-4</v>
      </c>
      <c r="AD372" s="5">
        <f t="shared" si="635"/>
        <v>5.8461474076677414E-2</v>
      </c>
      <c r="AE372" s="5">
        <f t="shared" si="636"/>
        <v>3.8747839843664901E-2</v>
      </c>
      <c r="AF372" s="5">
        <f t="shared" si="637"/>
        <v>1.284089322295476E-2</v>
      </c>
      <c r="AG372" s="5">
        <f t="shared" si="638"/>
        <v>2.8369502132866912E-3</v>
      </c>
      <c r="AH372" s="5">
        <f t="shared" si="639"/>
        <v>4.324609941865063E-4</v>
      </c>
      <c r="AI372" s="5">
        <f t="shared" si="640"/>
        <v>9.7736184686150426E-4</v>
      </c>
      <c r="AJ372" s="5">
        <f t="shared" si="641"/>
        <v>1.1044188869534996E-3</v>
      </c>
      <c r="AK372" s="5">
        <f t="shared" si="642"/>
        <v>8.3199556150496978E-4</v>
      </c>
      <c r="AL372" s="5">
        <f t="shared" si="643"/>
        <v>2.8165380457876801E-5</v>
      </c>
      <c r="AM372" s="5">
        <f t="shared" si="644"/>
        <v>2.6424586282658178E-2</v>
      </c>
      <c r="AN372" s="5">
        <f t="shared" si="645"/>
        <v>1.7514023609336526E-2</v>
      </c>
      <c r="AO372" s="5">
        <f t="shared" si="646"/>
        <v>5.8040837367755484E-3</v>
      </c>
      <c r="AP372" s="5">
        <f t="shared" si="647"/>
        <v>1.2823014964055838E-3</v>
      </c>
      <c r="AQ372" s="5">
        <f t="shared" si="648"/>
        <v>2.1247502649713909E-4</v>
      </c>
      <c r="AR372" s="5">
        <f t="shared" si="649"/>
        <v>5.7326400355189986E-5</v>
      </c>
      <c r="AS372" s="5">
        <f t="shared" si="650"/>
        <v>1.2955766480272937E-4</v>
      </c>
      <c r="AT372" s="5">
        <f t="shared" si="651"/>
        <v>1.4640016122708418E-4</v>
      </c>
      <c r="AU372" s="5">
        <f t="shared" si="652"/>
        <v>1.1028812145773674E-4</v>
      </c>
      <c r="AV372" s="5">
        <f t="shared" si="653"/>
        <v>6.2312788623621277E-5</v>
      </c>
      <c r="AW372" s="5">
        <f t="shared" si="654"/>
        <v>1.1719235856130927E-6</v>
      </c>
      <c r="AX372" s="5">
        <f t="shared" si="655"/>
        <v>9.9532608331345807E-3</v>
      </c>
      <c r="AY372" s="5">
        <f t="shared" si="656"/>
        <v>6.5969488928500917E-3</v>
      </c>
      <c r="AZ372" s="5">
        <f t="shared" si="657"/>
        <v>2.1862048741854568E-3</v>
      </c>
      <c r="BA372" s="5">
        <f t="shared" si="658"/>
        <v>4.8300023031276997E-4</v>
      </c>
      <c r="BB372" s="5">
        <f t="shared" si="659"/>
        <v>8.0032259980589068E-5</v>
      </c>
      <c r="BC372" s="5">
        <f t="shared" si="660"/>
        <v>1.060895997246693E-5</v>
      </c>
      <c r="BD372" s="5">
        <f t="shared" si="661"/>
        <v>6.3325868726907697E-6</v>
      </c>
      <c r="BE372" s="5">
        <f t="shared" si="662"/>
        <v>1.431164633228114E-5</v>
      </c>
      <c r="BF372" s="5">
        <f t="shared" si="663"/>
        <v>1.6172160355477686E-5</v>
      </c>
      <c r="BG372" s="5">
        <f t="shared" si="664"/>
        <v>1.2183027467793192E-5</v>
      </c>
      <c r="BH372" s="5">
        <f t="shared" si="665"/>
        <v>6.8834105193031545E-6</v>
      </c>
      <c r="BI372" s="5">
        <f t="shared" si="666"/>
        <v>3.1113015547250243E-6</v>
      </c>
      <c r="BJ372" s="8">
        <f t="shared" si="667"/>
        <v>0.72815146890272275</v>
      </c>
      <c r="BK372" s="8">
        <f t="shared" si="668"/>
        <v>0.17663111682601626</v>
      </c>
      <c r="BL372" s="8">
        <f t="shared" si="669"/>
        <v>9.0633461013840802E-2</v>
      </c>
      <c r="BM372" s="8">
        <f t="shared" si="670"/>
        <v>0.55072190133023169</v>
      </c>
      <c r="BN372" s="8">
        <f t="shared" si="671"/>
        <v>0.44070830048603743</v>
      </c>
    </row>
    <row r="373" spans="1:66" x14ac:dyDescent="0.25">
      <c r="A373" t="s">
        <v>10</v>
      </c>
      <c r="B373" t="s">
        <v>447</v>
      </c>
      <c r="C373" t="s">
        <v>221</v>
      </c>
      <c r="D373" s="16"/>
      <c r="E373">
        <f>VLOOKUP(A373,home!$A$2:$E$405,3,FALSE)</f>
        <v>1.6153846153846201</v>
      </c>
      <c r="F373">
        <f>VLOOKUP(B373,home!$B$2:$E$405,3,FALSE)</f>
        <v>1.1299999999999999</v>
      </c>
      <c r="G373">
        <f>VLOOKUP(C373,away!$B$2:$E$405,4,FALSE)</f>
        <v>0.93</v>
      </c>
      <c r="H373">
        <f>VLOOKUP(A373,away!$A$2:$E$405,3,FALSE)</f>
        <v>1.4957264957265</v>
      </c>
      <c r="I373">
        <f>VLOOKUP(C373,away!$B$2:$E$405,3,FALSE)</f>
        <v>0.93</v>
      </c>
      <c r="J373">
        <f>VLOOKUP(B373,home!$B$2:$E$405,4,FALSE)</f>
        <v>1</v>
      </c>
      <c r="K373" s="3">
        <f t="shared" si="616"/>
        <v>1.697607692307697</v>
      </c>
      <c r="L373" s="3">
        <f t="shared" si="617"/>
        <v>1.391025641025645</v>
      </c>
      <c r="M373" s="5">
        <f t="shared" si="618"/>
        <v>4.5564182922108683E-2</v>
      </c>
      <c r="N373" s="5">
        <f t="shared" si="619"/>
        <v>7.7350107422286693E-2</v>
      </c>
      <c r="O373" s="5">
        <f t="shared" si="620"/>
        <v>6.3380946757035969E-2</v>
      </c>
      <c r="P373" s="5">
        <f t="shared" si="621"/>
        <v>0.10759598276048883</v>
      </c>
      <c r="Q373" s="5">
        <f t="shared" si="622"/>
        <v>6.5655068680450318E-2</v>
      </c>
      <c r="R373" s="5">
        <f t="shared" si="623"/>
        <v>4.4082261045759123E-2</v>
      </c>
      <c r="S373" s="5">
        <f t="shared" si="624"/>
        <v>6.351971419078202E-2</v>
      </c>
      <c r="T373" s="5">
        <f t="shared" si="625"/>
        <v>9.1327883997806128E-2</v>
      </c>
      <c r="U373" s="5">
        <f t="shared" si="626"/>
        <v>7.4834385445596632E-2</v>
      </c>
      <c r="V373" s="5">
        <f t="shared" si="627"/>
        <v>1.6666273167300887E-2</v>
      </c>
      <c r="W373" s="5">
        <f t="shared" si="628"/>
        <v>3.7152183210307541E-2</v>
      </c>
      <c r="X373" s="5">
        <f t="shared" si="629"/>
        <v>5.1679639465620243E-2</v>
      </c>
      <c r="Y373" s="5">
        <f t="shared" si="630"/>
        <v>3.594385180781931E-2</v>
      </c>
      <c r="Z373" s="5">
        <f t="shared" si="631"/>
        <v>2.0439851809678975E-2</v>
      </c>
      <c r="AA373" s="5">
        <f t="shared" si="632"/>
        <v>3.469884966174043E-2</v>
      </c>
      <c r="AB373" s="5">
        <f t="shared" si="633"/>
        <v>2.9452517049999447E-2</v>
      </c>
      <c r="AC373" s="5">
        <f t="shared" si="634"/>
        <v>2.4597500786088865E-3</v>
      </c>
      <c r="AD373" s="5">
        <f t="shared" si="635"/>
        <v>1.5767458000960737E-2</v>
      </c>
      <c r="AE373" s="5">
        <f t="shared" si="636"/>
        <v>2.1932938373131341E-2</v>
      </c>
      <c r="AF373" s="5">
        <f t="shared" si="637"/>
        <v>1.5254639830030498E-2</v>
      </c>
      <c r="AG373" s="5">
        <f t="shared" si="638"/>
        <v>7.0731983827278392E-3</v>
      </c>
      <c r="AH373" s="5">
        <f t="shared" si="639"/>
        <v>7.1080894915069694E-3</v>
      </c>
      <c r="AI373" s="5">
        <f t="shared" si="640"/>
        <v>1.2066747398393737E-2</v>
      </c>
      <c r="AJ373" s="5">
        <f t="shared" si="641"/>
        <v>1.0242301602323553E-2</v>
      </c>
      <c r="AK373" s="5">
        <f t="shared" si="642"/>
        <v>5.7958033290133049E-3</v>
      </c>
      <c r="AL373" s="5">
        <f t="shared" si="643"/>
        <v>2.3233971078164098E-4</v>
      </c>
      <c r="AM373" s="5">
        <f t="shared" si="644"/>
        <v>5.3533915981139012E-3</v>
      </c>
      <c r="AN373" s="5">
        <f t="shared" si="645"/>
        <v>7.4467049794276902E-3</v>
      </c>
      <c r="AO373" s="5">
        <f t="shared" si="646"/>
        <v>5.1792787837686332E-3</v>
      </c>
      <c r="AP373" s="5">
        <f t="shared" si="647"/>
        <v>2.4015031967474297E-3</v>
      </c>
      <c r="AQ373" s="5">
        <f t="shared" si="648"/>
        <v>8.3513813092018206E-4</v>
      </c>
      <c r="AR373" s="5">
        <f t="shared" si="649"/>
        <v>1.9775069482782259E-3</v>
      </c>
      <c r="AS373" s="5">
        <f t="shared" si="650"/>
        <v>3.3570310069890356E-3</v>
      </c>
      <c r="AT373" s="5">
        <f t="shared" si="651"/>
        <v>2.8494608303900213E-3</v>
      </c>
      <c r="AU373" s="5">
        <f t="shared" si="652"/>
        <v>1.6124222081998593E-3</v>
      </c>
      <c r="AV373" s="5">
        <f t="shared" si="653"/>
        <v>6.8431508597196111E-4</v>
      </c>
      <c r="AW373" s="5">
        <f t="shared" si="654"/>
        <v>1.5240296405727707E-5</v>
      </c>
      <c r="AX373" s="5">
        <f t="shared" si="655"/>
        <v>1.5146597928155895E-3</v>
      </c>
      <c r="AY373" s="5">
        <f t="shared" si="656"/>
        <v>2.1069306092370756E-3</v>
      </c>
      <c r="AZ373" s="5">
        <f t="shared" si="657"/>
        <v>1.4653972506552782E-3</v>
      </c>
      <c r="BA373" s="5">
        <f t="shared" si="658"/>
        <v>6.7946838331665893E-4</v>
      </c>
      <c r="BB373" s="5">
        <f t="shared" si="659"/>
        <v>2.3628948586492849E-4</v>
      </c>
      <c r="BC373" s="5">
        <f t="shared" si="660"/>
        <v>6.5736946708576423E-5</v>
      </c>
      <c r="BD373" s="5">
        <f t="shared" si="661"/>
        <v>4.5846047839356467E-4</v>
      </c>
      <c r="BE373" s="5">
        <f t="shared" si="662"/>
        <v>7.7828603473998205E-4</v>
      </c>
      <c r="BF373" s="5">
        <f t="shared" si="663"/>
        <v>6.6061217969512476E-4</v>
      </c>
      <c r="BG373" s="5">
        <f t="shared" si="664"/>
        <v>3.7382010596086613E-4</v>
      </c>
      <c r="BH373" s="5">
        <f t="shared" si="665"/>
        <v>1.5864997185461118E-4</v>
      </c>
      <c r="BI373" s="5">
        <f t="shared" si="666"/>
        <v>5.3865082520957549E-5</v>
      </c>
      <c r="BJ373" s="8">
        <f t="shared" si="667"/>
        <v>0.44642146832871649</v>
      </c>
      <c r="BK373" s="8">
        <f t="shared" si="668"/>
        <v>0.23814517343930805</v>
      </c>
      <c r="BL373" s="8">
        <f t="shared" si="669"/>
        <v>0.29462633171436337</v>
      </c>
      <c r="BM373" s="8">
        <f t="shared" si="670"/>
        <v>0.59391258539110625</v>
      </c>
      <c r="BN373" s="8">
        <f t="shared" si="671"/>
        <v>0.4036285495881296</v>
      </c>
    </row>
    <row r="374" spans="1:66" x14ac:dyDescent="0.25">
      <c r="A374" t="s">
        <v>10</v>
      </c>
      <c r="B374" t="s">
        <v>226</v>
      </c>
      <c r="C374" t="s">
        <v>11</v>
      </c>
      <c r="D374" s="16"/>
      <c r="E374">
        <f>VLOOKUP(A374,home!$A$2:$E$405,3,FALSE)</f>
        <v>1.6153846153846201</v>
      </c>
      <c r="F374">
        <f>VLOOKUP(B374,home!$B$2:$E$405,3,FALSE)</f>
        <v>0.93</v>
      </c>
      <c r="G374">
        <f>VLOOKUP(C374,away!$B$2:$E$405,4,FALSE)</f>
        <v>0.88</v>
      </c>
      <c r="H374">
        <f>VLOOKUP(A374,away!$A$2:$E$405,3,FALSE)</f>
        <v>1.4957264957265</v>
      </c>
      <c r="I374">
        <f>VLOOKUP(C374,away!$B$2:$E$405,3,FALSE)</f>
        <v>1.24</v>
      </c>
      <c r="J374">
        <f>VLOOKUP(B374,home!$B$2:$E$405,4,FALSE)</f>
        <v>0.89</v>
      </c>
      <c r="K374" s="3">
        <f t="shared" si="616"/>
        <v>1.3220307692307731</v>
      </c>
      <c r="L374" s="3">
        <f t="shared" si="617"/>
        <v>1.6506837606837652</v>
      </c>
      <c r="M374" s="5">
        <f t="shared" si="618"/>
        <v>5.1164234809042052E-2</v>
      </c>
      <c r="N374" s="5">
        <f t="shared" si="619"/>
        <v>6.7640692701701768E-2</v>
      </c>
      <c r="O374" s="5">
        <f t="shared" si="620"/>
        <v>8.4455971527096732E-2</v>
      </c>
      <c r="P374" s="5">
        <f t="shared" si="621"/>
        <v>0.11165339300409997</v>
      </c>
      <c r="Q374" s="5">
        <f t="shared" si="622"/>
        <v>4.4711538501866571E-2</v>
      </c>
      <c r="R374" s="5">
        <f t="shared" si="623"/>
        <v>6.9705050346274527E-2</v>
      </c>
      <c r="S374" s="5">
        <f t="shared" si="624"/>
        <v>6.0914036024657087E-2</v>
      </c>
      <c r="T374" s="5">
        <f t="shared" si="625"/>
        <v>7.380461052021807E-2</v>
      </c>
      <c r="U374" s="5">
        <f t="shared" si="626"/>
        <v>9.2152221328555092E-2</v>
      </c>
      <c r="V374" s="5">
        <f t="shared" si="627"/>
        <v>1.4769993638266544E-2</v>
      </c>
      <c r="W374" s="5">
        <f t="shared" si="628"/>
        <v>1.9703343213037999E-2</v>
      </c>
      <c r="X374" s="5">
        <f t="shared" si="629"/>
        <v>3.2523988672940506E-2</v>
      </c>
      <c r="Y374" s="5">
        <f t="shared" si="630"/>
        <v>2.6843409967542812E-2</v>
      </c>
      <c r="Z374" s="5">
        <f t="shared" si="631"/>
        <v>3.8353664881413209E-2</v>
      </c>
      <c r="AA374" s="5">
        <f t="shared" si="632"/>
        <v>5.0704725085993996E-2</v>
      </c>
      <c r="AB374" s="5">
        <f t="shared" si="633"/>
        <v>3.3516603354535768E-2</v>
      </c>
      <c r="AC374" s="5">
        <f t="shared" si="634"/>
        <v>2.0144930224652619E-3</v>
      </c>
      <c r="AD374" s="5">
        <f t="shared" si="635"/>
        <v>6.5121064960876416E-3</v>
      </c>
      <c r="AE374" s="5">
        <f t="shared" si="636"/>
        <v>1.0749428440935124E-2</v>
      </c>
      <c r="AF374" s="5">
        <f t="shared" si="637"/>
        <v>8.87195348204191E-3</v>
      </c>
      <c r="AG374" s="5">
        <f t="shared" si="638"/>
        <v>4.8815965127827878E-3</v>
      </c>
      <c r="AH374" s="5">
        <f t="shared" si="639"/>
        <v>1.5827442945614004E-2</v>
      </c>
      <c r="AI374" s="5">
        <f t="shared" si="640"/>
        <v>2.092436657234626E-2</v>
      </c>
      <c r="AJ374" s="5">
        <f t="shared" si="641"/>
        <v>1.3831328217652802E-2</v>
      </c>
      <c r="AK374" s="5">
        <f t="shared" si="642"/>
        <v>6.0951471610222775E-3</v>
      </c>
      <c r="AL374" s="5">
        <f t="shared" si="643"/>
        <v>1.7584547641985303E-4</v>
      </c>
      <c r="AM374" s="5">
        <f t="shared" si="644"/>
        <v>1.7218410320670892E-3</v>
      </c>
      <c r="AN374" s="5">
        <f t="shared" si="645"/>
        <v>2.842215030112118E-3</v>
      </c>
      <c r="AO374" s="5">
        <f t="shared" si="646"/>
        <v>2.3457990972886966E-3</v>
      </c>
      <c r="AP374" s="5">
        <f t="shared" si="647"/>
        <v>1.2907241585736957E-3</v>
      </c>
      <c r="AQ374" s="5">
        <f t="shared" si="648"/>
        <v>5.3264435201995418E-4</v>
      </c>
      <c r="AR374" s="5">
        <f t="shared" si="649"/>
        <v>5.22522060869477E-3</v>
      </c>
      <c r="AS374" s="5">
        <f t="shared" si="650"/>
        <v>6.9079024207132364E-3</v>
      </c>
      <c r="AT374" s="5">
        <f t="shared" si="651"/>
        <v>4.56622977551332E-3</v>
      </c>
      <c r="AU374" s="5">
        <f t="shared" si="652"/>
        <v>2.0122320875354451E-3</v>
      </c>
      <c r="AV374" s="5">
        <f t="shared" si="653"/>
        <v>6.6505818363883249E-4</v>
      </c>
      <c r="AW374" s="5">
        <f t="shared" si="654"/>
        <v>1.0659433923356596E-5</v>
      </c>
      <c r="AX374" s="5">
        <f t="shared" si="655"/>
        <v>3.7938780401946084E-4</v>
      </c>
      <c r="AY374" s="5">
        <f t="shared" si="656"/>
        <v>6.2624928709639879E-4</v>
      </c>
      <c r="AZ374" s="5">
        <f t="shared" si="657"/>
        <v>5.1686976417490542E-4</v>
      </c>
      <c r="BA374" s="5">
        <f t="shared" si="658"/>
        <v>2.8439617537065454E-4</v>
      </c>
      <c r="BB374" s="5">
        <f t="shared" si="659"/>
        <v>1.1736203707122793E-4</v>
      </c>
      <c r="BC374" s="5">
        <f t="shared" si="660"/>
        <v>3.874552174284839E-5</v>
      </c>
      <c r="BD374" s="5">
        <f t="shared" si="661"/>
        <v>1.4375311341270993E-3</v>
      </c>
      <c r="BE374" s="5">
        <f t="shared" si="662"/>
        <v>1.900460391043235E-3</v>
      </c>
      <c r="BF374" s="5">
        <f t="shared" si="663"/>
        <v>1.2562335563317522E-3</v>
      </c>
      <c r="BG374" s="5">
        <f t="shared" si="664"/>
        <v>5.5359313827025875E-4</v>
      </c>
      <c r="BH374" s="5">
        <f t="shared" si="665"/>
        <v>1.8296679060707702E-4</v>
      </c>
      <c r="BI374" s="5">
        <f t="shared" si="666"/>
        <v>4.8377545385991889E-5</v>
      </c>
      <c r="BJ374" s="8">
        <f t="shared" si="667"/>
        <v>0.30693890276869223</v>
      </c>
      <c r="BK374" s="8">
        <f t="shared" si="668"/>
        <v>0.24131824526204715</v>
      </c>
      <c r="BL374" s="8">
        <f t="shared" si="669"/>
        <v>0.41196866217095252</v>
      </c>
      <c r="BM374" s="8">
        <f t="shared" si="670"/>
        <v>0.56863300433985053</v>
      </c>
      <c r="BN374" s="8">
        <f t="shared" si="671"/>
        <v>0.42933088089008165</v>
      </c>
    </row>
    <row r="375" spans="1:66" x14ac:dyDescent="0.25">
      <c r="A375" t="s">
        <v>10</v>
      </c>
      <c r="B375" t="s">
        <v>225</v>
      </c>
      <c r="C375" t="s">
        <v>38</v>
      </c>
      <c r="D375" s="16"/>
      <c r="E375">
        <f>VLOOKUP(A375,home!$A$2:$E$405,3,FALSE)</f>
        <v>1.6153846153846201</v>
      </c>
      <c r="F375">
        <f>VLOOKUP(B375,home!$B$2:$E$405,3,FALSE)</f>
        <v>0.71</v>
      </c>
      <c r="G375">
        <f>VLOOKUP(C375,away!$B$2:$E$405,4,FALSE)</f>
        <v>0.8</v>
      </c>
      <c r="H375">
        <f>VLOOKUP(A375,away!$A$2:$E$405,3,FALSE)</f>
        <v>1.4957264957265</v>
      </c>
      <c r="I375">
        <f>VLOOKUP(C375,away!$B$2:$E$405,3,FALSE)</f>
        <v>0.62</v>
      </c>
      <c r="J375">
        <f>VLOOKUP(B375,home!$B$2:$E$405,4,FALSE)</f>
        <v>1.24</v>
      </c>
      <c r="K375" s="3">
        <f t="shared" si="616"/>
        <v>0.9175384615384643</v>
      </c>
      <c r="L375" s="3">
        <f t="shared" si="617"/>
        <v>1.149914529914533</v>
      </c>
      <c r="M375" s="5">
        <f t="shared" si="618"/>
        <v>0.12650758761678588</v>
      </c>
      <c r="N375" s="5">
        <f t="shared" si="619"/>
        <v>0.11607557731484817</v>
      </c>
      <c r="O375" s="5">
        <f t="shared" si="620"/>
        <v>0.14547291314497793</v>
      </c>
      <c r="P375" s="5">
        <f t="shared" si="621"/>
        <v>0.13347699292256165</v>
      </c>
      <c r="Q375" s="5">
        <f t="shared" si="622"/>
        <v>5.325190331582743E-2</v>
      </c>
      <c r="R375" s="5">
        <f t="shared" si="623"/>
        <v>8.3640708267202518E-2</v>
      </c>
      <c r="S375" s="5">
        <f t="shared" si="624"/>
        <v>3.5207587100660249E-2</v>
      </c>
      <c r="T375" s="5">
        <f t="shared" si="625"/>
        <v>6.1235137368473858E-2</v>
      </c>
      <c r="U375" s="5">
        <f t="shared" si="626"/>
        <v>7.6743566785476502E-2</v>
      </c>
      <c r="V375" s="5">
        <f t="shared" si="627"/>
        <v>4.1274668384060648E-3</v>
      </c>
      <c r="W375" s="5">
        <f t="shared" si="628"/>
        <v>1.6286889814133117E-2</v>
      </c>
      <c r="X375" s="5">
        <f t="shared" si="629"/>
        <v>1.8728531244388679E-2</v>
      </c>
      <c r="Y375" s="5">
        <f t="shared" si="630"/>
        <v>1.076810510094043E-2</v>
      </c>
      <c r="Z375" s="5">
        <f t="shared" si="631"/>
        <v>3.2059888576266252E-2</v>
      </c>
      <c r="AA375" s="5">
        <f t="shared" si="632"/>
        <v>2.9416180841361918E-2</v>
      </c>
      <c r="AB375" s="5">
        <f t="shared" si="633"/>
        <v>1.3495238656760231E-2</v>
      </c>
      <c r="AC375" s="5">
        <f t="shared" si="634"/>
        <v>2.7217827027047368E-4</v>
      </c>
      <c r="AD375" s="5">
        <f t="shared" si="635"/>
        <v>3.7359619558265454E-3</v>
      </c>
      <c r="AE375" s="5">
        <f t="shared" si="636"/>
        <v>4.2960369362128612E-3</v>
      </c>
      <c r="AF375" s="5">
        <f t="shared" si="637"/>
        <v>2.4700376470003426E-3</v>
      </c>
      <c r="AG375" s="5">
        <f t="shared" si="638"/>
        <v>9.4677739324053236E-4</v>
      </c>
      <c r="AH375" s="5">
        <f t="shared" si="639"/>
        <v>9.2165329253223859E-3</v>
      </c>
      <c r="AI375" s="5">
        <f t="shared" si="640"/>
        <v>8.4565234410189025E-3</v>
      </c>
      <c r="AJ375" s="5">
        <f t="shared" si="641"/>
        <v>3.8795927540182223E-3</v>
      </c>
      <c r="AK375" s="5">
        <f t="shared" si="642"/>
        <v>1.1865585223058846E-3</v>
      </c>
      <c r="AL375" s="5">
        <f t="shared" si="643"/>
        <v>1.1486911651375657E-5</v>
      </c>
      <c r="AM375" s="5">
        <f t="shared" si="644"/>
        <v>6.855777570630643E-4</v>
      </c>
      <c r="AN375" s="5">
        <f t="shared" si="645"/>
        <v>7.8835582423303341E-4</v>
      </c>
      <c r="AO375" s="5">
        <f t="shared" si="646"/>
        <v>4.5327090851415662E-4</v>
      </c>
      <c r="AP375" s="5">
        <f t="shared" si="647"/>
        <v>1.7374093456266318E-4</v>
      </c>
      <c r="AQ375" s="5">
        <f t="shared" si="648"/>
        <v>4.994680627363416E-5</v>
      </c>
      <c r="AR375" s="5">
        <f t="shared" si="649"/>
        <v>2.1196450252527819E-3</v>
      </c>
      <c r="AS375" s="5">
        <f t="shared" si="650"/>
        <v>1.9448558354780965E-3</v>
      </c>
      <c r="AT375" s="5">
        <f t="shared" si="651"/>
        <v>8.9224001559933864E-4</v>
      </c>
      <c r="AU375" s="5">
        <f t="shared" si="652"/>
        <v>2.728881770786909E-4</v>
      </c>
      <c r="AV375" s="5">
        <f t="shared" si="653"/>
        <v>6.2596349542204502E-5</v>
      </c>
      <c r="AW375" s="5">
        <f t="shared" si="654"/>
        <v>3.3665930287412446E-7</v>
      </c>
      <c r="AX375" s="5">
        <f t="shared" si="655"/>
        <v>1.0484066008010581E-4</v>
      </c>
      <c r="AY375" s="5">
        <f t="shared" si="656"/>
        <v>1.2055779835194422E-4</v>
      </c>
      <c r="AZ375" s="5">
        <f t="shared" si="657"/>
        <v>6.931558200970353E-5</v>
      </c>
      <c r="BA375" s="5">
        <f t="shared" si="658"/>
        <v>2.6568998300813489E-5</v>
      </c>
      <c r="BB375" s="5">
        <f t="shared" si="659"/>
        <v>7.6380192978449996E-6</v>
      </c>
      <c r="BC375" s="5">
        <f t="shared" si="660"/>
        <v>1.7566138740719131E-6</v>
      </c>
      <c r="BD375" s="5">
        <f t="shared" si="661"/>
        <v>4.0623510213320442E-4</v>
      </c>
      <c r="BE375" s="5">
        <f t="shared" si="662"/>
        <v>3.7273633063422126E-4</v>
      </c>
      <c r="BF375" s="5">
        <f t="shared" si="663"/>
        <v>1.7099995968480785E-4</v>
      </c>
      <c r="BG375" s="5">
        <f t="shared" si="664"/>
        <v>5.2299679977446015E-5</v>
      </c>
      <c r="BH375" s="5">
        <f t="shared" si="665"/>
        <v>1.1996741976364958E-5</v>
      </c>
      <c r="BI375" s="5">
        <f t="shared" si="666"/>
        <v>2.2014944352935641E-6</v>
      </c>
      <c r="BJ375" s="8">
        <f t="shared" si="667"/>
        <v>0.29027652799345299</v>
      </c>
      <c r="BK375" s="8">
        <f t="shared" si="668"/>
        <v>0.29972385745868768</v>
      </c>
      <c r="BL375" s="8">
        <f t="shared" si="669"/>
        <v>0.37781651005023698</v>
      </c>
      <c r="BM375" s="8">
        <f t="shared" si="670"/>
        <v>0.34133088035739118</v>
      </c>
      <c r="BN375" s="8">
        <f t="shared" si="671"/>
        <v>0.65842568258220358</v>
      </c>
    </row>
    <row r="376" spans="1:66" x14ac:dyDescent="0.25">
      <c r="A376" t="s">
        <v>13</v>
      </c>
      <c r="B376" t="s">
        <v>55</v>
      </c>
      <c r="C376" t="s">
        <v>44</v>
      </c>
      <c r="D376" s="16"/>
      <c r="E376">
        <f>VLOOKUP(A376,home!$A$2:$E$405,3,FALSE)</f>
        <v>1.8444444444444399</v>
      </c>
      <c r="F376">
        <f>VLOOKUP(B376,home!$B$2:$E$405,3,FALSE)</f>
        <v>0.68</v>
      </c>
      <c r="G376">
        <f>VLOOKUP(C376,away!$B$2:$E$405,4,FALSE)</f>
        <v>0.76</v>
      </c>
      <c r="H376">
        <f>VLOOKUP(A376,away!$A$2:$E$405,3,FALSE)</f>
        <v>1.24444444444444</v>
      </c>
      <c r="I376">
        <f>VLOOKUP(C376,away!$B$2:$E$405,3,FALSE)</f>
        <v>0.54</v>
      </c>
      <c r="J376">
        <f>VLOOKUP(B376,home!$B$2:$E$405,4,FALSE)</f>
        <v>0.6</v>
      </c>
      <c r="K376" s="3">
        <f t="shared" si="616"/>
        <v>0.95320888888888666</v>
      </c>
      <c r="L376" s="3">
        <f t="shared" si="617"/>
        <v>0.40319999999999862</v>
      </c>
      <c r="M376" s="5">
        <f t="shared" si="618"/>
        <v>0.25758413126311741</v>
      </c>
      <c r="N376" s="5">
        <f t="shared" si="619"/>
        <v>0.24553148355672527</v>
      </c>
      <c r="O376" s="5">
        <f t="shared" si="620"/>
        <v>0.10385792172528861</v>
      </c>
      <c r="P376" s="5">
        <f t="shared" si="621"/>
        <v>9.8998294170071305E-2</v>
      </c>
      <c r="Q376" s="5">
        <f t="shared" si="622"/>
        <v>0.11702139631417302</v>
      </c>
      <c r="R376" s="5">
        <f t="shared" si="623"/>
        <v>2.0937757019818107E-2</v>
      </c>
      <c r="S376" s="5">
        <f t="shared" si="624"/>
        <v>9.5120982419650453E-3</v>
      </c>
      <c r="T376" s="5">
        <f t="shared" si="625"/>
        <v>4.7183026993874409E-2</v>
      </c>
      <c r="U376" s="5">
        <f t="shared" si="626"/>
        <v>1.99580561046863E-2</v>
      </c>
      <c r="V376" s="5">
        <f t="shared" si="627"/>
        <v>4.0620234351089815E-4</v>
      </c>
      <c r="W376" s="5">
        <f t="shared" si="628"/>
        <v>3.7181945052286308E-2</v>
      </c>
      <c r="X376" s="5">
        <f t="shared" si="629"/>
        <v>1.4991760245081791E-2</v>
      </c>
      <c r="Y376" s="5">
        <f t="shared" si="630"/>
        <v>3.0223388654084782E-3</v>
      </c>
      <c r="Z376" s="5">
        <f t="shared" si="631"/>
        <v>2.8140345434635445E-3</v>
      </c>
      <c r="AA376" s="5">
        <f t="shared" si="632"/>
        <v>2.6823627404698302E-3</v>
      </c>
      <c r="AB376" s="5">
        <f t="shared" si="633"/>
        <v>1.2784260037200981E-3</v>
      </c>
      <c r="AC376" s="5">
        <f t="shared" si="634"/>
        <v>9.7573312499565042E-6</v>
      </c>
      <c r="AD376" s="5">
        <f t="shared" si="635"/>
        <v>8.8605401325043652E-3</v>
      </c>
      <c r="AE376" s="5">
        <f t="shared" si="636"/>
        <v>3.5725697814257486E-3</v>
      </c>
      <c r="AF376" s="5">
        <f t="shared" si="637"/>
        <v>7.2023006793542831E-4</v>
      </c>
      <c r="AG376" s="5">
        <f t="shared" si="638"/>
        <v>9.6798921130521241E-5</v>
      </c>
      <c r="AH376" s="5">
        <f t="shared" si="639"/>
        <v>2.8365468198112423E-4</v>
      </c>
      <c r="AI376" s="5">
        <f t="shared" si="640"/>
        <v>2.7038216423935785E-4</v>
      </c>
      <c r="AJ376" s="5">
        <f t="shared" si="641"/>
        <v>1.2886534117498538E-4</v>
      </c>
      <c r="AK376" s="5">
        <f t="shared" si="642"/>
        <v>4.0945196225898379E-5</v>
      </c>
      <c r="AL376" s="5">
        <f t="shared" si="643"/>
        <v>1.5000289725321856E-7</v>
      </c>
      <c r="AM376" s="5">
        <f t="shared" si="644"/>
        <v>1.6891891229319756E-3</v>
      </c>
      <c r="AN376" s="5">
        <f t="shared" si="645"/>
        <v>6.8108105436617036E-4</v>
      </c>
      <c r="AO376" s="5">
        <f t="shared" si="646"/>
        <v>1.3730594056021945E-4</v>
      </c>
      <c r="AP376" s="5">
        <f t="shared" si="647"/>
        <v>1.8453918411293435E-5</v>
      </c>
      <c r="AQ376" s="5">
        <f t="shared" si="648"/>
        <v>1.8601549758583709E-6</v>
      </c>
      <c r="AR376" s="5">
        <f t="shared" si="649"/>
        <v>2.2873913554957783E-5</v>
      </c>
      <c r="AS376" s="5">
        <f t="shared" si="650"/>
        <v>2.1803617724261748E-5</v>
      </c>
      <c r="AT376" s="5">
        <f t="shared" si="651"/>
        <v>1.0391701112350789E-5</v>
      </c>
      <c r="AU376" s="5">
        <f t="shared" si="652"/>
        <v>3.3018206236564347E-6</v>
      </c>
      <c r="AV376" s="5">
        <f t="shared" si="653"/>
        <v>7.8683119199649E-7</v>
      </c>
      <c r="AW376" s="5">
        <f t="shared" si="654"/>
        <v>1.6014218642335615E-9</v>
      </c>
      <c r="AX376" s="5">
        <f t="shared" si="655"/>
        <v>2.6835834783219681E-4</v>
      </c>
      <c r="AY376" s="5">
        <f t="shared" si="656"/>
        <v>1.0820208584594139E-4</v>
      </c>
      <c r="AZ376" s="5">
        <f t="shared" si="657"/>
        <v>2.1813540506541704E-5</v>
      </c>
      <c r="BA376" s="5">
        <f t="shared" si="658"/>
        <v>2.9317398440791954E-6</v>
      </c>
      <c r="BB376" s="5">
        <f t="shared" si="659"/>
        <v>2.955193762831818E-7</v>
      </c>
      <c r="BC376" s="5">
        <f t="shared" si="660"/>
        <v>2.3830682503475704E-8</v>
      </c>
      <c r="BD376" s="5">
        <f t="shared" si="661"/>
        <v>1.5371269908931574E-6</v>
      </c>
      <c r="BE376" s="5">
        <f t="shared" si="662"/>
        <v>1.4652031110703843E-6</v>
      </c>
      <c r="BF376" s="5">
        <f t="shared" si="663"/>
        <v>6.9832231474997049E-7</v>
      </c>
      <c r="BG376" s="5">
        <f t="shared" si="664"/>
        <v>2.2188234590971162E-7</v>
      </c>
      <c r="BH376" s="5">
        <f t="shared" si="665"/>
        <v>5.2875056102163939E-8</v>
      </c>
      <c r="BI376" s="5">
        <f t="shared" si="666"/>
        <v>1.0080194695416251E-8</v>
      </c>
      <c r="BJ376" s="8">
        <f t="shared" si="667"/>
        <v>0.48111160518587842</v>
      </c>
      <c r="BK376" s="8">
        <f t="shared" si="668"/>
        <v>0.36661883543865786</v>
      </c>
      <c r="BL376" s="8">
        <f t="shared" si="669"/>
        <v>0.14950151435182502</v>
      </c>
      <c r="BM376" s="8">
        <f t="shared" si="670"/>
        <v>0.15600680498620698</v>
      </c>
      <c r="BN376" s="8">
        <f t="shared" si="671"/>
        <v>0.84393098404919376</v>
      </c>
    </row>
    <row r="377" spans="1:66" x14ac:dyDescent="0.25">
      <c r="A377" t="s">
        <v>13</v>
      </c>
      <c r="B377" t="s">
        <v>229</v>
      </c>
      <c r="C377" t="s">
        <v>50</v>
      </c>
      <c r="D377" s="16"/>
      <c r="E377">
        <f>VLOOKUP(A377,home!$A$2:$E$405,3,FALSE)</f>
        <v>1.8444444444444399</v>
      </c>
      <c r="F377">
        <f>VLOOKUP(B377,home!$B$2:$E$405,3,FALSE)</f>
        <v>0.43</v>
      </c>
      <c r="G377">
        <f>VLOOKUP(C377,away!$B$2:$E$405,4,FALSE)</f>
        <v>0.98</v>
      </c>
      <c r="H377">
        <f>VLOOKUP(A377,away!$A$2:$E$405,3,FALSE)</f>
        <v>1.24444444444444</v>
      </c>
      <c r="I377">
        <f>VLOOKUP(C377,away!$B$2:$E$405,3,FALSE)</f>
        <v>0.22</v>
      </c>
      <c r="J377">
        <f>VLOOKUP(B377,home!$B$2:$E$405,4,FALSE)</f>
        <v>0.8</v>
      </c>
      <c r="K377" s="3">
        <f t="shared" si="616"/>
        <v>0.77724888888888688</v>
      </c>
      <c r="L377" s="3">
        <f t="shared" si="617"/>
        <v>0.21902222222222145</v>
      </c>
      <c r="M377" s="5">
        <f t="shared" si="618"/>
        <v>0.36925378352456878</v>
      </c>
      <c r="N377" s="5">
        <f t="shared" si="619"/>
        <v>0.28700209296248869</v>
      </c>
      <c r="O377" s="5">
        <f t="shared" si="620"/>
        <v>8.0874784231514146E-2</v>
      </c>
      <c r="P377" s="5">
        <f t="shared" si="621"/>
        <v>6.2859836183072837E-2</v>
      </c>
      <c r="Q377" s="5">
        <f t="shared" si="622"/>
        <v>0.11153602893193965</v>
      </c>
      <c r="R377" s="5">
        <f t="shared" si="623"/>
        <v>8.8566874820644511E-3</v>
      </c>
      <c r="S377" s="5">
        <f t="shared" si="624"/>
        <v>2.6752325780162547E-3</v>
      </c>
      <c r="T377" s="5">
        <f t="shared" si="625"/>
        <v>2.4428868914515404E-2</v>
      </c>
      <c r="U377" s="5">
        <f t="shared" si="626"/>
        <v>6.8838505046707075E-3</v>
      </c>
      <c r="V377" s="5">
        <f t="shared" si="627"/>
        <v>5.0601958480987977E-5</v>
      </c>
      <c r="W377" s="5">
        <f t="shared" si="628"/>
        <v>2.8897084852809615E-2</v>
      </c>
      <c r="X377" s="5">
        <f t="shared" si="629"/>
        <v>6.3291037402064551E-3</v>
      </c>
      <c r="Y377" s="5">
        <f t="shared" si="630"/>
        <v>6.9310718292749551E-4</v>
      </c>
      <c r="Z377" s="5">
        <f t="shared" si="631"/>
        <v>6.4660379128316273E-4</v>
      </c>
      <c r="AA377" s="5">
        <f t="shared" si="632"/>
        <v>5.0257207832618003E-4</v>
      </c>
      <c r="AB377" s="5">
        <f t="shared" si="633"/>
        <v>1.9531179473280099E-4</v>
      </c>
      <c r="AC377" s="5">
        <f t="shared" si="634"/>
        <v>5.383883257566395E-7</v>
      </c>
      <c r="AD377" s="5">
        <f t="shared" si="635"/>
        <v>5.6150567734935385E-3</v>
      </c>
      <c r="AE377" s="5">
        <f t="shared" si="636"/>
        <v>1.2298222124344914E-3</v>
      </c>
      <c r="AF377" s="5">
        <f t="shared" si="637"/>
        <v>1.3467919695282559E-4</v>
      </c>
      <c r="AG377" s="5">
        <f t="shared" si="638"/>
        <v>9.8325790012373717E-6</v>
      </c>
      <c r="AH377" s="5">
        <f t="shared" si="639"/>
        <v>3.5405149816037916E-5</v>
      </c>
      <c r="AI377" s="5">
        <f t="shared" si="640"/>
        <v>2.7518613355460046E-5</v>
      </c>
      <c r="AJ377" s="5">
        <f t="shared" si="641"/>
        <v>1.06944058271471E-5</v>
      </c>
      <c r="AK377" s="5">
        <f t="shared" si="642"/>
        <v>2.7707383488256405E-6</v>
      </c>
      <c r="AL377" s="5">
        <f t="shared" si="643"/>
        <v>3.6660967031298605E-9</v>
      </c>
      <c r="AM377" s="5">
        <f t="shared" si="644"/>
        <v>8.7285932764917431E-4</v>
      </c>
      <c r="AN377" s="5">
        <f t="shared" si="645"/>
        <v>1.9117558962911623E-4</v>
      </c>
      <c r="AO377" s="5">
        <f t="shared" si="646"/>
        <v>2.093585123760625E-5</v>
      </c>
      <c r="AP377" s="5">
        <f t="shared" si="647"/>
        <v>1.5284722207247899E-6</v>
      </c>
      <c r="AQ377" s="5">
        <f t="shared" si="648"/>
        <v>8.3692345597019235E-8</v>
      </c>
      <c r="AR377" s="5">
        <f t="shared" si="649"/>
        <v>1.5509029181638596E-6</v>
      </c>
      <c r="AS377" s="5">
        <f t="shared" si="650"/>
        <v>1.2054375699173921E-6</v>
      </c>
      <c r="AT377" s="5">
        <f t="shared" si="651"/>
        <v>4.684625059216064E-7</v>
      </c>
      <c r="AU377" s="5">
        <f t="shared" si="652"/>
        <v>1.2137065407122406E-7</v>
      </c>
      <c r="AV377" s="5">
        <f t="shared" si="653"/>
        <v>2.3583801505144087E-8</v>
      </c>
      <c r="AW377" s="5">
        <f t="shared" si="654"/>
        <v>1.7336032265335331E-11</v>
      </c>
      <c r="AX377" s="5">
        <f t="shared" si="655"/>
        <v>1.1307149042860357E-4</v>
      </c>
      <c r="AY377" s="5">
        <f t="shared" si="656"/>
        <v>2.4765169103651395E-5</v>
      </c>
      <c r="AZ377" s="5">
        <f t="shared" si="657"/>
        <v>2.712061185395414E-6</v>
      </c>
      <c r="BA377" s="5">
        <f t="shared" si="658"/>
        <v>1.9800055587597868E-7</v>
      </c>
      <c r="BB377" s="5">
        <f t="shared" si="659"/>
        <v>1.0841630437297986E-8</v>
      </c>
      <c r="BC377" s="5">
        <f t="shared" si="660"/>
        <v>4.7491159817781578E-10</v>
      </c>
      <c r="BD377" s="5">
        <f t="shared" si="661"/>
        <v>5.6613700597862804E-8</v>
      </c>
      <c r="BE377" s="5">
        <f t="shared" si="662"/>
        <v>4.4002935885576979E-8</v>
      </c>
      <c r="BF377" s="5">
        <f t="shared" si="663"/>
        <v>1.7100616512456815E-8</v>
      </c>
      <c r="BG377" s="5">
        <f t="shared" si="664"/>
        <v>4.4304783945406709E-9</v>
      </c>
      <c r="BH377" s="5">
        <f t="shared" si="665"/>
        <v>8.6089610235073883E-10</v>
      </c>
      <c r="BI377" s="5">
        <f t="shared" si="666"/>
        <v>1.3382610780017704E-10</v>
      </c>
      <c r="BJ377" s="8">
        <f t="shared" si="667"/>
        <v>0.46710301831766721</v>
      </c>
      <c r="BK377" s="8">
        <f t="shared" si="668"/>
        <v>0.43486476146766501</v>
      </c>
      <c r="BL377" s="8">
        <f t="shared" si="669"/>
        <v>9.7393087898558925E-2</v>
      </c>
      <c r="BM377" s="8">
        <f t="shared" si="670"/>
        <v>7.9599493007758079E-2</v>
      </c>
      <c r="BN377" s="8">
        <f t="shared" si="671"/>
        <v>0.92038321331564854</v>
      </c>
    </row>
    <row r="378" spans="1:66" x14ac:dyDescent="0.25">
      <c r="A378" t="s">
        <v>13</v>
      </c>
      <c r="B378" t="s">
        <v>228</v>
      </c>
      <c r="C378" t="s">
        <v>43</v>
      </c>
      <c r="D378" s="16"/>
      <c r="E378">
        <f>VLOOKUP(A378,home!$A$2:$E$405,3,FALSE)</f>
        <v>1.8444444444444399</v>
      </c>
      <c r="F378">
        <f>VLOOKUP(B378,home!$B$2:$E$405,3,FALSE)</f>
        <v>1.08</v>
      </c>
      <c r="G378">
        <f>VLOOKUP(C378,away!$B$2:$E$405,4,FALSE)</f>
        <v>0.95</v>
      </c>
      <c r="H378">
        <f>VLOOKUP(A378,away!$A$2:$E$405,3,FALSE)</f>
        <v>1.24444444444444</v>
      </c>
      <c r="I378">
        <f>VLOOKUP(C378,away!$B$2:$E$405,3,FALSE)</f>
        <v>1.08</v>
      </c>
      <c r="J378">
        <f>VLOOKUP(B378,home!$B$2:$E$405,4,FALSE)</f>
        <v>0.64</v>
      </c>
      <c r="K378" s="3">
        <f t="shared" si="616"/>
        <v>1.8923999999999952</v>
      </c>
      <c r="L378" s="3">
        <f t="shared" si="617"/>
        <v>0.86015999999999704</v>
      </c>
      <c r="M378" s="5">
        <f t="shared" si="618"/>
        <v>6.3764415182193585E-2</v>
      </c>
      <c r="N378" s="5">
        <f t="shared" si="619"/>
        <v>0.12066777929078283</v>
      </c>
      <c r="O378" s="5">
        <f t="shared" si="620"/>
        <v>5.4847599363115451E-2</v>
      </c>
      <c r="P378" s="5">
        <f t="shared" si="621"/>
        <v>0.10379359703475941</v>
      </c>
      <c r="Q378" s="5">
        <f t="shared" si="622"/>
        <v>0.11417585276493845</v>
      </c>
      <c r="R378" s="5">
        <f t="shared" si="623"/>
        <v>2.3588855534088602E-2</v>
      </c>
      <c r="S378" s="5">
        <f t="shared" si="624"/>
        <v>4.2237942411265307E-2</v>
      </c>
      <c r="T378" s="5">
        <f t="shared" si="625"/>
        <v>9.820950151428913E-2</v>
      </c>
      <c r="U378" s="5">
        <f t="shared" si="626"/>
        <v>4.4639550212709156E-2</v>
      </c>
      <c r="V378" s="5">
        <f t="shared" si="627"/>
        <v>7.6392799646180145E-3</v>
      </c>
      <c r="W378" s="5">
        <f t="shared" si="628"/>
        <v>7.2022127924122992E-2</v>
      </c>
      <c r="X378" s="5">
        <f t="shared" si="629"/>
        <v>6.1950553555213415E-2</v>
      </c>
      <c r="Y378" s="5">
        <f t="shared" si="630"/>
        <v>2.6643694073026084E-2</v>
      </c>
      <c r="Z378" s="5">
        <f t="shared" si="631"/>
        <v>6.7633966587338631E-3</v>
      </c>
      <c r="AA378" s="5">
        <f t="shared" si="632"/>
        <v>1.2799051836987929E-2</v>
      </c>
      <c r="AB378" s="5">
        <f t="shared" si="633"/>
        <v>1.2110462848157951E-2</v>
      </c>
      <c r="AC378" s="5">
        <f t="shared" si="634"/>
        <v>7.7718538625511427E-4</v>
      </c>
      <c r="AD378" s="5">
        <f t="shared" si="635"/>
        <v>3.4073668720902513E-2</v>
      </c>
      <c r="AE378" s="5">
        <f t="shared" si="636"/>
        <v>2.9308806886971402E-2</v>
      </c>
      <c r="AF378" s="5">
        <f t="shared" si="637"/>
        <v>1.2605131665948614E-2</v>
      </c>
      <c r="AG378" s="5">
        <f t="shared" si="638"/>
        <v>3.614143351260775E-3</v>
      </c>
      <c r="AH378" s="5">
        <f t="shared" si="639"/>
        <v>1.4544008174941247E-3</v>
      </c>
      <c r="AI378" s="5">
        <f t="shared" si="640"/>
        <v>2.7523081070258745E-3</v>
      </c>
      <c r="AJ378" s="5">
        <f t="shared" si="641"/>
        <v>2.6042339308678763E-3</v>
      </c>
      <c r="AK378" s="5">
        <f t="shared" si="642"/>
        <v>1.6427507635914521E-3</v>
      </c>
      <c r="AL378" s="5">
        <f t="shared" si="643"/>
        <v>5.0603062270251126E-5</v>
      </c>
      <c r="AM378" s="5">
        <f t="shared" si="644"/>
        <v>1.2896202137487151E-2</v>
      </c>
      <c r="AN378" s="5">
        <f t="shared" si="645"/>
        <v>1.109279723058091E-2</v>
      </c>
      <c r="AO378" s="5">
        <f t="shared" si="646"/>
        <v>4.7707902329282197E-3</v>
      </c>
      <c r="AP378" s="5">
        <f t="shared" si="647"/>
        <v>1.3678809755851748E-3</v>
      </c>
      <c r="AQ378" s="5">
        <f t="shared" si="648"/>
        <v>2.9414912498983495E-4</v>
      </c>
      <c r="AR378" s="5">
        <f t="shared" si="649"/>
        <v>2.5020348143514848E-4</v>
      </c>
      <c r="AS378" s="5">
        <f t="shared" si="650"/>
        <v>4.7348506826787372E-4</v>
      </c>
      <c r="AT378" s="5">
        <f t="shared" si="651"/>
        <v>4.4801157159506111E-4</v>
      </c>
      <c r="AU378" s="5">
        <f t="shared" si="652"/>
        <v>2.8260569936216378E-4</v>
      </c>
      <c r="AV378" s="5">
        <f t="shared" si="653"/>
        <v>1.3370075636823939E-4</v>
      </c>
      <c r="AW378" s="5">
        <f t="shared" si="654"/>
        <v>2.2880551092277158E-6</v>
      </c>
      <c r="AX378" s="5">
        <f t="shared" si="655"/>
        <v>4.067462154163432E-3</v>
      </c>
      <c r="AY378" s="5">
        <f t="shared" si="656"/>
        <v>3.4986682465252055E-3</v>
      </c>
      <c r="AZ378" s="5">
        <f t="shared" si="657"/>
        <v>1.5047072394655547E-3</v>
      </c>
      <c r="BA378" s="5">
        <f t="shared" si="658"/>
        <v>4.3142965969956249E-4</v>
      </c>
      <c r="BB378" s="5">
        <f t="shared" si="659"/>
        <v>9.2774634021793579E-5</v>
      </c>
      <c r="BC378" s="5">
        <f t="shared" si="660"/>
        <v>1.5960205840037143E-5</v>
      </c>
      <c r="BD378" s="5">
        <f t="shared" si="661"/>
        <v>3.5869171098542742E-5</v>
      </c>
      <c r="BE378" s="5">
        <f t="shared" si="662"/>
        <v>6.7878819386882106E-5</v>
      </c>
      <c r="BF378" s="5">
        <f t="shared" si="663"/>
        <v>6.4226938903867703E-5</v>
      </c>
      <c r="BG378" s="5">
        <f t="shared" si="664"/>
        <v>4.0514353060559635E-5</v>
      </c>
      <c r="BH378" s="5">
        <f t="shared" si="665"/>
        <v>1.9167340432950725E-5</v>
      </c>
      <c r="BI378" s="5">
        <f t="shared" si="666"/>
        <v>7.2544550070631723E-6</v>
      </c>
      <c r="BJ378" s="8">
        <f t="shared" si="667"/>
        <v>0.61330408158874294</v>
      </c>
      <c r="BK378" s="8">
        <f t="shared" si="668"/>
        <v>0.22176169128788689</v>
      </c>
      <c r="BL378" s="8">
        <f t="shared" si="669"/>
        <v>0.15826213106895676</v>
      </c>
      <c r="BM378" s="8">
        <f t="shared" si="670"/>
        <v>0.51575682124302613</v>
      </c>
      <c r="BN378" s="8">
        <f t="shared" si="671"/>
        <v>0.48083809916987841</v>
      </c>
    </row>
    <row r="379" spans="1:66" x14ac:dyDescent="0.25">
      <c r="A379" t="s">
        <v>13</v>
      </c>
      <c r="B379" t="s">
        <v>17</v>
      </c>
      <c r="C379" t="s">
        <v>48</v>
      </c>
      <c r="D379" s="16"/>
      <c r="E379">
        <f>VLOOKUP(A379,home!$A$2:$E$405,3,FALSE)</f>
        <v>1.8444444444444399</v>
      </c>
      <c r="F379">
        <f>VLOOKUP(B379,home!$B$2:$E$405,3,FALSE)</f>
        <v>0.27</v>
      </c>
      <c r="G379">
        <f>VLOOKUP(C379,away!$B$2:$E$405,4,FALSE)</f>
        <v>0.81</v>
      </c>
      <c r="H379">
        <f>VLOOKUP(A379,away!$A$2:$E$405,3,FALSE)</f>
        <v>1.24444444444444</v>
      </c>
      <c r="I379">
        <f>VLOOKUP(C379,away!$B$2:$E$405,3,FALSE)</f>
        <v>0.41</v>
      </c>
      <c r="J379">
        <f>VLOOKUP(B379,home!$B$2:$E$405,4,FALSE)</f>
        <v>1.41</v>
      </c>
      <c r="K379" s="3">
        <f t="shared" si="616"/>
        <v>0.40337999999999902</v>
      </c>
      <c r="L379" s="3">
        <f t="shared" si="617"/>
        <v>0.71941333333333068</v>
      </c>
      <c r="M379" s="5">
        <f t="shared" si="618"/>
        <v>0.3253696581458011</v>
      </c>
      <c r="N379" s="5">
        <f t="shared" si="619"/>
        <v>0.13124761270285293</v>
      </c>
      <c r="O379" s="5">
        <f t="shared" si="620"/>
        <v>0.23407527033219708</v>
      </c>
      <c r="P379" s="5">
        <f t="shared" si="621"/>
        <v>9.4421282546601426E-2</v>
      </c>
      <c r="Q379" s="5">
        <f t="shared" si="622"/>
        <v>2.6471331006038341E-2</v>
      </c>
      <c r="R379" s="5">
        <f t="shared" si="623"/>
        <v>8.4198435240293176E-2</v>
      </c>
      <c r="S379" s="5">
        <f t="shared" si="624"/>
        <v>6.8501920619700764E-3</v>
      </c>
      <c r="T379" s="5">
        <f t="shared" si="625"/>
        <v>1.9043828476823996E-2</v>
      </c>
      <c r="U379" s="5">
        <f t="shared" si="626"/>
        <v>3.396396480722938E-2</v>
      </c>
      <c r="V379" s="5">
        <f t="shared" si="627"/>
        <v>2.2087831622644367E-4</v>
      </c>
      <c r="W379" s="5">
        <f t="shared" si="628"/>
        <v>3.5593351670719082E-3</v>
      </c>
      <c r="X379" s="5">
        <f t="shared" si="629"/>
        <v>2.5606331769937492E-3</v>
      </c>
      <c r="Y379" s="5">
        <f t="shared" si="630"/>
        <v>9.2107682465249468E-4</v>
      </c>
      <c r="Z379" s="5">
        <f t="shared" si="631"/>
        <v>2.0191158985889968E-2</v>
      </c>
      <c r="AA379" s="5">
        <f t="shared" si="632"/>
        <v>8.1447097117282753E-3</v>
      </c>
      <c r="AB379" s="5">
        <f t="shared" si="633"/>
        <v>1.6427065017584719E-3</v>
      </c>
      <c r="AC379" s="5">
        <f t="shared" si="634"/>
        <v>4.0061383611500224E-6</v>
      </c>
      <c r="AD379" s="5">
        <f t="shared" si="635"/>
        <v>3.5894115492336558E-4</v>
      </c>
      <c r="AE379" s="5">
        <f t="shared" si="636"/>
        <v>2.582270527339339E-4</v>
      </c>
      <c r="AF379" s="5">
        <f t="shared" si="637"/>
        <v>9.2885992382080553E-5</v>
      </c>
      <c r="AG379" s="5">
        <f t="shared" si="638"/>
        <v>2.2274473799855649E-5</v>
      </c>
      <c r="AH379" s="5">
        <f t="shared" si="639"/>
        <v>3.6314472474755829E-3</v>
      </c>
      <c r="AI379" s="5">
        <f t="shared" si="640"/>
        <v>1.464853190686697E-3</v>
      </c>
      <c r="AJ379" s="5">
        <f t="shared" si="641"/>
        <v>2.9544624002959916E-4</v>
      </c>
      <c r="AK379" s="5">
        <f t="shared" si="642"/>
        <v>3.9725701434379828E-5</v>
      </c>
      <c r="AL379" s="5">
        <f t="shared" si="643"/>
        <v>4.650276541144735E-8</v>
      </c>
      <c r="AM379" s="5">
        <f t="shared" si="644"/>
        <v>2.8957936614597374E-5</v>
      </c>
      <c r="AN379" s="5">
        <f t="shared" si="645"/>
        <v>2.0832725706362804E-5</v>
      </c>
      <c r="AO379" s="5">
        <f t="shared" si="646"/>
        <v>7.4936703214167133E-6</v>
      </c>
      <c r="AP379" s="5">
        <f t="shared" si="647"/>
        <v>1.7970154482771501E-6</v>
      </c>
      <c r="AQ379" s="5">
        <f t="shared" si="648"/>
        <v>3.2319921842413841E-7</v>
      </c>
      <c r="AR379" s="5">
        <f t="shared" si="649"/>
        <v>5.2250231382611179E-4</v>
      </c>
      <c r="AS379" s="5">
        <f t="shared" si="650"/>
        <v>2.1076698335117643E-4</v>
      </c>
      <c r="AT379" s="5">
        <f t="shared" si="651"/>
        <v>4.2509592872098673E-5</v>
      </c>
      <c r="AU379" s="5">
        <f t="shared" si="652"/>
        <v>5.7158398575823754E-6</v>
      </c>
      <c r="AV379" s="5">
        <f t="shared" si="653"/>
        <v>5.7641387043789308E-7</v>
      </c>
      <c r="AW379" s="5">
        <f t="shared" si="654"/>
        <v>3.7486001965468159E-10</v>
      </c>
      <c r="AX379" s="5">
        <f t="shared" si="655"/>
        <v>1.9468420785993776E-6</v>
      </c>
      <c r="AY379" s="5">
        <f t="shared" si="656"/>
        <v>1.4005841492387684E-6</v>
      </c>
      <c r="AZ379" s="5">
        <f t="shared" si="657"/>
        <v>5.0379945570884458E-7</v>
      </c>
      <c r="BA379" s="5">
        <f t="shared" si="658"/>
        <v>1.2081334858767255E-7</v>
      </c>
      <c r="BB379" s="5">
        <f t="shared" si="659"/>
        <v>2.1728683454654782E-8</v>
      </c>
      <c r="BC379" s="5">
        <f t="shared" si="660"/>
        <v>3.1263809186115989E-9</v>
      </c>
      <c r="BD379" s="5">
        <f t="shared" si="661"/>
        <v>6.2649188544003479E-5</v>
      </c>
      <c r="BE379" s="5">
        <f t="shared" si="662"/>
        <v>2.5271429674880059E-5</v>
      </c>
      <c r="BF379" s="5">
        <f t="shared" si="663"/>
        <v>5.0969946511265466E-6</v>
      </c>
      <c r="BG379" s="5">
        <f t="shared" si="664"/>
        <v>6.853419007904741E-7</v>
      </c>
      <c r="BH379" s="5">
        <f t="shared" si="665"/>
        <v>6.9113303985215168E-8</v>
      </c>
      <c r="BI379" s="5">
        <f t="shared" si="666"/>
        <v>5.5757849123112052E-9</v>
      </c>
      <c r="BJ379" s="8">
        <f t="shared" si="667"/>
        <v>0.18459954746967824</v>
      </c>
      <c r="BK379" s="8">
        <f t="shared" si="668"/>
        <v>0.42686746429587485</v>
      </c>
      <c r="BL379" s="8">
        <f t="shared" si="669"/>
        <v>0.36833240776046966</v>
      </c>
      <c r="BM379" s="8">
        <f t="shared" si="670"/>
        <v>0.10420558832883951</v>
      </c>
      <c r="BN379" s="8">
        <f t="shared" si="671"/>
        <v>0.89578358997378404</v>
      </c>
    </row>
    <row r="380" spans="1:66" x14ac:dyDescent="0.25">
      <c r="A380" t="s">
        <v>13</v>
      </c>
      <c r="B380" t="s">
        <v>46</v>
      </c>
      <c r="C380" t="s">
        <v>51</v>
      </c>
      <c r="D380" s="16"/>
      <c r="E380">
        <f>VLOOKUP(A380,home!$A$2:$E$405,3,FALSE)</f>
        <v>1.8444444444444399</v>
      </c>
      <c r="F380">
        <f>VLOOKUP(B380,home!$B$2:$E$405,3,FALSE)</f>
        <v>0.68</v>
      </c>
      <c r="G380">
        <f>VLOOKUP(C380,away!$B$2:$E$405,4,FALSE)</f>
        <v>0.65</v>
      </c>
      <c r="H380">
        <f>VLOOKUP(A380,away!$A$2:$E$405,3,FALSE)</f>
        <v>1.24444444444444</v>
      </c>
      <c r="I380">
        <f>VLOOKUP(C380,away!$B$2:$E$405,3,FALSE)</f>
        <v>0.76</v>
      </c>
      <c r="J380">
        <f>VLOOKUP(B380,home!$B$2:$E$405,4,FALSE)</f>
        <v>1</v>
      </c>
      <c r="K380" s="3">
        <f t="shared" si="616"/>
        <v>0.81524444444444255</v>
      </c>
      <c r="L380" s="3">
        <f t="shared" si="617"/>
        <v>0.94577777777777439</v>
      </c>
      <c r="M380" s="5">
        <f t="shared" si="618"/>
        <v>0.17186908559754291</v>
      </c>
      <c r="N380" s="5">
        <f t="shared" si="619"/>
        <v>0.1401153172051432</v>
      </c>
      <c r="O380" s="5">
        <f t="shared" si="620"/>
        <v>0.16254996184514223</v>
      </c>
      <c r="P380" s="5">
        <f t="shared" si="621"/>
        <v>0.13251795333890831</v>
      </c>
      <c r="Q380" s="5">
        <f t="shared" si="622"/>
        <v>5.7114116966531896E-2</v>
      </c>
      <c r="R380" s="5">
        <f t="shared" si="623"/>
        <v>7.6868070845880293E-2</v>
      </c>
      <c r="S380" s="5">
        <f t="shared" si="624"/>
        <v>2.5544163303246388E-2</v>
      </c>
      <c r="T380" s="5">
        <f t="shared" si="625"/>
        <v>5.4017262624346418E-2</v>
      </c>
      <c r="U380" s="5">
        <f t="shared" si="626"/>
        <v>6.266626771226573E-2</v>
      </c>
      <c r="V380" s="5">
        <f t="shared" si="627"/>
        <v>2.1883970768488054E-3</v>
      </c>
      <c r="W380" s="5">
        <f t="shared" si="628"/>
        <v>1.5520655518771739E-2</v>
      </c>
      <c r="X380" s="5">
        <f t="shared" si="629"/>
        <v>1.4679091086198286E-2</v>
      </c>
      <c r="Y380" s="5">
        <f t="shared" si="630"/>
        <v>6.9415790736510738E-3</v>
      </c>
      <c r="Z380" s="5">
        <f t="shared" si="631"/>
        <v>2.4233371075560405E-2</v>
      </c>
      <c r="AA380" s="5">
        <f t="shared" si="632"/>
        <v>1.9756121139511265E-2</v>
      </c>
      <c r="AB380" s="5">
        <f t="shared" si="633"/>
        <v>8.0530340013789826E-3</v>
      </c>
      <c r="AC380" s="5">
        <f t="shared" si="634"/>
        <v>1.054588659402424E-4</v>
      </c>
      <c r="AD380" s="5">
        <f t="shared" si="635"/>
        <v>3.1632820464536585E-3</v>
      </c>
      <c r="AE380" s="5">
        <f t="shared" si="636"/>
        <v>2.9917618643792716E-3</v>
      </c>
      <c r="AF380" s="5">
        <f t="shared" si="637"/>
        <v>1.414770943866459E-3</v>
      </c>
      <c r="AG380" s="5">
        <f t="shared" si="638"/>
        <v>4.4601963978486146E-4</v>
      </c>
      <c r="AH380" s="5">
        <f t="shared" si="639"/>
        <v>5.7298459609769273E-3</v>
      </c>
      <c r="AI380" s="5">
        <f t="shared" si="640"/>
        <v>4.6712250872088679E-3</v>
      </c>
      <c r="AJ380" s="5">
        <f t="shared" si="641"/>
        <v>1.9040951505482676E-3</v>
      </c>
      <c r="AK380" s="5">
        <f t="shared" si="642"/>
        <v>5.1743433105936004E-4</v>
      </c>
      <c r="AL380" s="5">
        <f t="shared" si="643"/>
        <v>3.2525204930846587E-6</v>
      </c>
      <c r="AM380" s="5">
        <f t="shared" si="644"/>
        <v>5.1576962291643871E-4</v>
      </c>
      <c r="AN380" s="5">
        <f t="shared" si="645"/>
        <v>4.8780344780719007E-4</v>
      </c>
      <c r="AO380" s="5">
        <f t="shared" si="646"/>
        <v>2.3067683042971035E-4</v>
      </c>
      <c r="AP380" s="5">
        <f t="shared" si="647"/>
        <v>7.2723006689543994E-5</v>
      </c>
      <c r="AQ380" s="5">
        <f t="shared" si="648"/>
        <v>1.719495091503878E-5</v>
      </c>
      <c r="AR380" s="5">
        <f t="shared" si="649"/>
        <v>1.0838321959963434E-3</v>
      </c>
      <c r="AS380" s="5">
        <f t="shared" si="650"/>
        <v>8.8358817649603907E-4</v>
      </c>
      <c r="AT380" s="5">
        <f t="shared" si="651"/>
        <v>3.6017017603259561E-4</v>
      </c>
      <c r="AU380" s="5">
        <f t="shared" si="652"/>
        <v>9.7875578355050192E-5</v>
      </c>
      <c r="AV380" s="5">
        <f t="shared" si="653"/>
        <v>1.9948130375185345E-5</v>
      </c>
      <c r="AW380" s="5">
        <f t="shared" si="654"/>
        <v>6.9661768277145869E-8</v>
      </c>
      <c r="AX380" s="5">
        <f t="shared" si="655"/>
        <v>7.0079719949305241E-5</v>
      </c>
      <c r="AY380" s="5">
        <f t="shared" si="656"/>
        <v>6.627984180094268E-5</v>
      </c>
      <c r="AZ380" s="5">
        <f t="shared" si="657"/>
        <v>3.1343000744978997E-5</v>
      </c>
      <c r="BA380" s="5">
        <f t="shared" si="658"/>
        <v>9.8811711978244569E-6</v>
      </c>
      <c r="BB380" s="5">
        <f t="shared" si="659"/>
        <v>2.3363480343300404E-6</v>
      </c>
      <c r="BC380" s="5">
        <f t="shared" si="660"/>
        <v>4.4193321040482758E-7</v>
      </c>
      <c r="BD380" s="5">
        <f t="shared" si="661"/>
        <v>1.7084406763557105E-4</v>
      </c>
      <c r="BE380" s="5">
        <f t="shared" si="662"/>
        <v>1.3927967700618987E-4</v>
      </c>
      <c r="BF380" s="5">
        <f t="shared" si="663"/>
        <v>5.6773491451656321E-5</v>
      </c>
      <c r="BG380" s="5">
        <f t="shared" si="664"/>
        <v>1.5428091165892291E-5</v>
      </c>
      <c r="BH380" s="5">
        <f t="shared" si="665"/>
        <v>3.1444164028440174E-6</v>
      </c>
      <c r="BI380" s="5">
        <f t="shared" si="666"/>
        <v>5.1269360068771299E-7</v>
      </c>
      <c r="BJ380" s="8">
        <f t="shared" si="667"/>
        <v>0.29790838684282256</v>
      </c>
      <c r="BK380" s="8">
        <f t="shared" si="668"/>
        <v>0.33229459054478078</v>
      </c>
      <c r="BL380" s="8">
        <f t="shared" si="669"/>
        <v>0.34554745276848997</v>
      </c>
      <c r="BM380" s="8">
        <f t="shared" si="670"/>
        <v>0.25888308525247222</v>
      </c>
      <c r="BN380" s="8">
        <f t="shared" si="671"/>
        <v>0.74103450579914887</v>
      </c>
    </row>
    <row r="381" spans="1:66" x14ac:dyDescent="0.25">
      <c r="A381" t="s">
        <v>13</v>
      </c>
      <c r="B381" t="s">
        <v>15</v>
      </c>
      <c r="C381" t="s">
        <v>54</v>
      </c>
      <c r="D381" s="16"/>
      <c r="E381">
        <f>VLOOKUP(A381,home!$A$2:$E$405,3,FALSE)</f>
        <v>1.8444444444444399</v>
      </c>
      <c r="F381">
        <f>VLOOKUP(B381,home!$B$2:$E$405,3,FALSE)</f>
        <v>0.98</v>
      </c>
      <c r="G381">
        <f>VLOOKUP(C381,away!$B$2:$E$405,4,FALSE)</f>
        <v>0.98</v>
      </c>
      <c r="H381">
        <f>VLOOKUP(A381,away!$A$2:$E$405,3,FALSE)</f>
        <v>1.24444444444444</v>
      </c>
      <c r="I381">
        <f>VLOOKUP(C381,away!$B$2:$E$405,3,FALSE)</f>
        <v>0.43</v>
      </c>
      <c r="J381">
        <f>VLOOKUP(B381,home!$B$2:$E$405,4,FALSE)</f>
        <v>1.77</v>
      </c>
      <c r="K381" s="3">
        <f t="shared" si="616"/>
        <v>1.7714044444444401</v>
      </c>
      <c r="L381" s="3">
        <f t="shared" si="617"/>
        <v>0.94714666666666325</v>
      </c>
      <c r="M381" s="5">
        <f t="shared" si="618"/>
        <v>6.5970268804301332E-2</v>
      </c>
      <c r="N381" s="5">
        <f t="shared" si="619"/>
        <v>0.11686002736113377</v>
      </c>
      <c r="O381" s="5">
        <f t="shared" si="620"/>
        <v>6.2483520197097762E-2</v>
      </c>
      <c r="P381" s="5">
        <f t="shared" si="621"/>
        <v>0.11068358538167292</v>
      </c>
      <c r="Q381" s="5">
        <f t="shared" si="622"/>
        <v>0.10350318592270565</v>
      </c>
      <c r="R381" s="5">
        <f t="shared" si="623"/>
        <v>2.9590528938140133E-2</v>
      </c>
      <c r="S381" s="5">
        <f t="shared" si="624"/>
        <v>4.6425671347815209E-2</v>
      </c>
      <c r="T381" s="5">
        <f t="shared" si="625"/>
        <v>9.8032697536070551E-2</v>
      </c>
      <c r="U381" s="5">
        <f t="shared" si="626"/>
        <v>5.2416794474483247E-2</v>
      </c>
      <c r="V381" s="5">
        <f t="shared" si="627"/>
        <v>8.654672697704615E-3</v>
      </c>
      <c r="W381" s="5">
        <f t="shared" si="628"/>
        <v>6.1115334519213325E-2</v>
      </c>
      <c r="X381" s="5">
        <f t="shared" si="629"/>
        <v>5.7885185372090968E-2</v>
      </c>
      <c r="Y381" s="5">
        <f t="shared" si="630"/>
        <v>2.7412880187278922E-2</v>
      </c>
      <c r="Z381" s="5">
        <f t="shared" si="631"/>
        <v>9.3421902828876215E-3</v>
      </c>
      <c r="AA381" s="5">
        <f t="shared" si="632"/>
        <v>1.6548797387952795E-2</v>
      </c>
      <c r="AB381" s="5">
        <f t="shared" si="633"/>
        <v>1.4657306621615065E-2</v>
      </c>
      <c r="AC381" s="5">
        <f t="shared" si="634"/>
        <v>9.0753969728440465E-4</v>
      </c>
      <c r="AD381" s="5">
        <f t="shared" si="635"/>
        <v>2.7064993797760818E-2</v>
      </c>
      <c r="AE381" s="5">
        <f t="shared" si="636"/>
        <v>2.5634518658903076E-2</v>
      </c>
      <c r="AF381" s="5">
        <f t="shared" si="637"/>
        <v>1.2139824449692213E-2</v>
      </c>
      <c r="AG381" s="5">
        <f t="shared" si="638"/>
        <v>3.8327314204814797E-3</v>
      </c>
      <c r="AH381" s="5">
        <f t="shared" si="639"/>
        <v>2.2121060964506757E-3</v>
      </c>
      <c r="AI381" s="5">
        <f t="shared" si="640"/>
        <v>3.9185345708353681E-3</v>
      </c>
      <c r="AJ381" s="5">
        <f t="shared" si="641"/>
        <v>3.4706547772434797E-3</v>
      </c>
      <c r="AK381" s="5">
        <f t="shared" si="642"/>
        <v>2.0493110991804762E-3</v>
      </c>
      <c r="AL381" s="5">
        <f t="shared" si="643"/>
        <v>6.0906071412027688E-5</v>
      </c>
      <c r="AM381" s="5">
        <f t="shared" si="644"/>
        <v>9.5886100604429415E-3</v>
      </c>
      <c r="AN381" s="5">
        <f t="shared" si="645"/>
        <v>9.0818200567149635E-3</v>
      </c>
      <c r="AO381" s="5">
        <f t="shared" si="646"/>
        <v>4.3009077969920111E-3</v>
      </c>
      <c r="AP381" s="5">
        <f t="shared" si="647"/>
        <v>1.3578634945205486E-3</v>
      </c>
      <c r="AQ381" s="5">
        <f t="shared" si="648"/>
        <v>3.2152397065587115E-4</v>
      </c>
      <c r="AR381" s="5">
        <f t="shared" si="649"/>
        <v>4.1903778311325245E-4</v>
      </c>
      <c r="AS381" s="5">
        <f t="shared" si="650"/>
        <v>7.4228539139696071E-4</v>
      </c>
      <c r="AT381" s="5">
        <f t="shared" si="651"/>
        <v>6.5744382068337864E-4</v>
      </c>
      <c r="AU381" s="5">
        <f t="shared" si="652"/>
        <v>3.8819963531035683E-4</v>
      </c>
      <c r="AV381" s="5">
        <f t="shared" si="653"/>
        <v>1.7191463983011934E-4</v>
      </c>
      <c r="AW381" s="5">
        <f t="shared" si="654"/>
        <v>2.8385271449549532E-6</v>
      </c>
      <c r="AX381" s="5">
        <f t="shared" si="655"/>
        <v>2.830884412852216E-3</v>
      </c>
      <c r="AY381" s="5">
        <f t="shared" si="656"/>
        <v>2.681262735351591E-3</v>
      </c>
      <c r="AZ381" s="5">
        <f t="shared" si="657"/>
        <v>1.2697745311228991E-3</v>
      </c>
      <c r="BA381" s="5">
        <f t="shared" si="658"/>
        <v>4.0088757152375974E-4</v>
      </c>
      <c r="BB381" s="5">
        <f t="shared" si="659"/>
        <v>9.492483176920565E-5</v>
      </c>
      <c r="BC381" s="5">
        <f t="shared" si="660"/>
        <v>1.7981547598819387E-5</v>
      </c>
      <c r="BD381" s="5">
        <f t="shared" si="661"/>
        <v>6.6148373247184182E-5</v>
      </c>
      <c r="BE381" s="5">
        <f t="shared" si="662"/>
        <v>1.1717552236283177E-4</v>
      </c>
      <c r="BF381" s="5">
        <f t="shared" si="663"/>
        <v>1.0378262054680957E-4</v>
      </c>
      <c r="BG381" s="5">
        <f t="shared" si="664"/>
        <v>6.128033176423644E-5</v>
      </c>
      <c r="BH381" s="5">
        <f t="shared" si="665"/>
        <v>2.7138063011049578E-5</v>
      </c>
      <c r="BI381" s="5">
        <f t="shared" si="666"/>
        <v>9.6144970862772947E-6</v>
      </c>
      <c r="BJ381" s="8">
        <f t="shared" si="667"/>
        <v>0.56542782023487548</v>
      </c>
      <c r="BK381" s="8">
        <f t="shared" si="668"/>
        <v>0.2353839067355421</v>
      </c>
      <c r="BL381" s="8">
        <f t="shared" si="669"/>
        <v>0.19011157484135147</v>
      </c>
      <c r="BM381" s="8">
        <f t="shared" si="670"/>
        <v>0.50849595128139835</v>
      </c>
      <c r="BN381" s="8">
        <f t="shared" si="671"/>
        <v>0.48909111660505156</v>
      </c>
    </row>
    <row r="382" spans="1:66" x14ac:dyDescent="0.25">
      <c r="A382" t="s">
        <v>16</v>
      </c>
      <c r="B382" t="s">
        <v>467</v>
      </c>
      <c r="C382" t="s">
        <v>49</v>
      </c>
      <c r="D382" s="16"/>
      <c r="E382">
        <f>VLOOKUP(A382,home!$A$2:$E$405,3,FALSE)</f>
        <v>1.49074074074074</v>
      </c>
      <c r="F382" t="e">
        <f>VLOOKUP(B382,home!$B$2:$E$405,3,FALSE)</f>
        <v>#N/A</v>
      </c>
      <c r="G382">
        <f>VLOOKUP(C382,away!$B$2:$E$405,4,FALSE)</f>
        <v>1.1200000000000001</v>
      </c>
      <c r="H382">
        <f>VLOOKUP(A382,away!$A$2:$E$405,3,FALSE)</f>
        <v>1.3333333333333299</v>
      </c>
      <c r="I382">
        <f>VLOOKUP(C382,away!$B$2:$E$405,3,FALSE)</f>
        <v>0.89</v>
      </c>
      <c r="J382" t="e">
        <f>VLOOKUP(B382,home!$B$2:$E$405,4,FALSE)</f>
        <v>#N/A</v>
      </c>
      <c r="K382" s="3" t="e">
        <f t="shared" si="616"/>
        <v>#N/A</v>
      </c>
      <c r="L382" s="3" t="e">
        <f t="shared" si="617"/>
        <v>#N/A</v>
      </c>
      <c r="M382" s="5" t="e">
        <f t="shared" si="618"/>
        <v>#N/A</v>
      </c>
      <c r="N382" s="5" t="e">
        <f t="shared" si="619"/>
        <v>#N/A</v>
      </c>
      <c r="O382" s="5" t="e">
        <f t="shared" si="620"/>
        <v>#N/A</v>
      </c>
      <c r="P382" s="5" t="e">
        <f t="shared" si="621"/>
        <v>#N/A</v>
      </c>
      <c r="Q382" s="5" t="e">
        <f t="shared" si="622"/>
        <v>#N/A</v>
      </c>
      <c r="R382" s="5" t="e">
        <f t="shared" si="623"/>
        <v>#N/A</v>
      </c>
      <c r="S382" s="5" t="e">
        <f t="shared" si="624"/>
        <v>#N/A</v>
      </c>
      <c r="T382" s="5" t="e">
        <f t="shared" si="625"/>
        <v>#N/A</v>
      </c>
      <c r="U382" s="5" t="e">
        <f t="shared" si="626"/>
        <v>#N/A</v>
      </c>
      <c r="V382" s="5" t="e">
        <f t="shared" si="627"/>
        <v>#N/A</v>
      </c>
      <c r="W382" s="5" t="e">
        <f t="shared" si="628"/>
        <v>#N/A</v>
      </c>
      <c r="X382" s="5" t="e">
        <f t="shared" si="629"/>
        <v>#N/A</v>
      </c>
      <c r="Y382" s="5" t="e">
        <f t="shared" si="630"/>
        <v>#N/A</v>
      </c>
      <c r="Z382" s="5" t="e">
        <f t="shared" si="631"/>
        <v>#N/A</v>
      </c>
      <c r="AA382" s="5" t="e">
        <f t="shared" si="632"/>
        <v>#N/A</v>
      </c>
      <c r="AB382" s="5" t="e">
        <f t="shared" si="633"/>
        <v>#N/A</v>
      </c>
      <c r="AC382" s="5" t="e">
        <f t="shared" si="634"/>
        <v>#N/A</v>
      </c>
      <c r="AD382" s="5" t="e">
        <f t="shared" si="635"/>
        <v>#N/A</v>
      </c>
      <c r="AE382" s="5" t="e">
        <f t="shared" si="636"/>
        <v>#N/A</v>
      </c>
      <c r="AF382" s="5" t="e">
        <f t="shared" si="637"/>
        <v>#N/A</v>
      </c>
      <c r="AG382" s="5" t="e">
        <f t="shared" si="638"/>
        <v>#N/A</v>
      </c>
      <c r="AH382" s="5" t="e">
        <f t="shared" si="639"/>
        <v>#N/A</v>
      </c>
      <c r="AI382" s="5" t="e">
        <f t="shared" si="640"/>
        <v>#N/A</v>
      </c>
      <c r="AJ382" s="5" t="e">
        <f t="shared" si="641"/>
        <v>#N/A</v>
      </c>
      <c r="AK382" s="5" t="e">
        <f t="shared" si="642"/>
        <v>#N/A</v>
      </c>
      <c r="AL382" s="5" t="e">
        <f t="shared" si="643"/>
        <v>#N/A</v>
      </c>
      <c r="AM382" s="5" t="e">
        <f t="shared" si="644"/>
        <v>#N/A</v>
      </c>
      <c r="AN382" s="5" t="e">
        <f t="shared" si="645"/>
        <v>#N/A</v>
      </c>
      <c r="AO382" s="5" t="e">
        <f t="shared" si="646"/>
        <v>#N/A</v>
      </c>
      <c r="AP382" s="5" t="e">
        <f t="shared" si="647"/>
        <v>#N/A</v>
      </c>
      <c r="AQ382" s="5" t="e">
        <f t="shared" si="648"/>
        <v>#N/A</v>
      </c>
      <c r="AR382" s="5" t="e">
        <f t="shared" si="649"/>
        <v>#N/A</v>
      </c>
      <c r="AS382" s="5" t="e">
        <f t="shared" si="650"/>
        <v>#N/A</v>
      </c>
      <c r="AT382" s="5" t="e">
        <f t="shared" si="651"/>
        <v>#N/A</v>
      </c>
      <c r="AU382" s="5" t="e">
        <f t="shared" si="652"/>
        <v>#N/A</v>
      </c>
      <c r="AV382" s="5" t="e">
        <f t="shared" si="653"/>
        <v>#N/A</v>
      </c>
      <c r="AW382" s="5" t="e">
        <f t="shared" si="654"/>
        <v>#N/A</v>
      </c>
      <c r="AX382" s="5" t="e">
        <f t="shared" si="655"/>
        <v>#N/A</v>
      </c>
      <c r="AY382" s="5" t="e">
        <f t="shared" si="656"/>
        <v>#N/A</v>
      </c>
      <c r="AZ382" s="5" t="e">
        <f t="shared" si="657"/>
        <v>#N/A</v>
      </c>
      <c r="BA382" s="5" t="e">
        <f t="shared" si="658"/>
        <v>#N/A</v>
      </c>
      <c r="BB382" s="5" t="e">
        <f t="shared" si="659"/>
        <v>#N/A</v>
      </c>
      <c r="BC382" s="5" t="e">
        <f t="shared" si="660"/>
        <v>#N/A</v>
      </c>
      <c r="BD382" s="5" t="e">
        <f t="shared" si="661"/>
        <v>#N/A</v>
      </c>
      <c r="BE382" s="5" t="e">
        <f t="shared" si="662"/>
        <v>#N/A</v>
      </c>
      <c r="BF382" s="5" t="e">
        <f t="shared" si="663"/>
        <v>#N/A</v>
      </c>
      <c r="BG382" s="5" t="e">
        <f t="shared" si="664"/>
        <v>#N/A</v>
      </c>
      <c r="BH382" s="5" t="e">
        <f t="shared" si="665"/>
        <v>#N/A</v>
      </c>
      <c r="BI382" s="5" t="e">
        <f t="shared" si="666"/>
        <v>#N/A</v>
      </c>
      <c r="BJ382" s="8" t="e">
        <f t="shared" si="667"/>
        <v>#N/A</v>
      </c>
      <c r="BK382" s="8" t="e">
        <f t="shared" si="668"/>
        <v>#N/A</v>
      </c>
      <c r="BL382" s="8" t="e">
        <f t="shared" si="669"/>
        <v>#N/A</v>
      </c>
      <c r="BM382" s="8" t="e">
        <f t="shared" si="670"/>
        <v>#N/A</v>
      </c>
      <c r="BN382" s="8" t="e">
        <f t="shared" si="671"/>
        <v>#N/A</v>
      </c>
    </row>
    <row r="383" spans="1:66" x14ac:dyDescent="0.25">
      <c r="A383" t="s">
        <v>16</v>
      </c>
      <c r="B383" t="s">
        <v>18</v>
      </c>
      <c r="C383" t="s">
        <v>60</v>
      </c>
      <c r="D383" s="16"/>
      <c r="E383">
        <f>VLOOKUP(A383,home!$A$2:$E$405,3,FALSE)</f>
        <v>1.49074074074074</v>
      </c>
      <c r="F383">
        <f>VLOOKUP(B383,home!$B$2:$E$405,3,FALSE)</f>
        <v>0.89</v>
      </c>
      <c r="G383">
        <f>VLOOKUP(C383,away!$B$2:$E$405,4,FALSE)</f>
        <v>0.89</v>
      </c>
      <c r="H383">
        <f>VLOOKUP(A383,away!$A$2:$E$405,3,FALSE)</f>
        <v>1.3333333333333299</v>
      </c>
      <c r="I383">
        <f>VLOOKUP(C383,away!$B$2:$E$405,3,FALSE)</f>
        <v>1.01</v>
      </c>
      <c r="J383">
        <f>VLOOKUP(B383,home!$B$2:$E$405,4,FALSE)</f>
        <v>1.1299999999999999</v>
      </c>
      <c r="K383" s="3">
        <f t="shared" si="616"/>
        <v>1.1808157407407402</v>
      </c>
      <c r="L383" s="3">
        <f t="shared" si="617"/>
        <v>1.5217333333333294</v>
      </c>
      <c r="M383" s="5">
        <f t="shared" si="618"/>
        <v>6.703441906745651E-2</v>
      </c>
      <c r="N383" s="5">
        <f t="shared" si="619"/>
        <v>7.9155297206263853E-2</v>
      </c>
      <c r="O383" s="5">
        <f t="shared" si="620"/>
        <v>0.1020085099755839</v>
      </c>
      <c r="P383" s="5">
        <f t="shared" si="621"/>
        <v>0.12045325426867828</v>
      </c>
      <c r="Q383" s="5">
        <f t="shared" si="622"/>
        <v>4.6733910452083971E-2</v>
      </c>
      <c r="R383" s="5">
        <f t="shared" si="623"/>
        <v>7.7614874956755744E-2</v>
      </c>
      <c r="S383" s="5">
        <f t="shared" si="624"/>
        <v>5.4110211835037038E-2</v>
      </c>
      <c r="T383" s="5">
        <f t="shared" si="625"/>
        <v>7.1116549331951065E-2</v>
      </c>
      <c r="U383" s="5">
        <f t="shared" si="626"/>
        <v>9.1648866064561463E-2</v>
      </c>
      <c r="V383" s="5">
        <f t="shared" si="627"/>
        <v>1.080332428121567E-2</v>
      </c>
      <c r="W383" s="5">
        <f t="shared" si="628"/>
        <v>1.8394712362729642E-2</v>
      </c>
      <c r="X383" s="5">
        <f t="shared" si="629"/>
        <v>2.7991846959444386E-2</v>
      </c>
      <c r="Y383" s="5">
        <f t="shared" si="630"/>
        <v>2.1298063289875865E-2</v>
      </c>
      <c r="Z383" s="5">
        <f t="shared" si="631"/>
        <v>3.9369714128064483E-2</v>
      </c>
      <c r="AA383" s="5">
        <f t="shared" si="632"/>
        <v>4.6488378150881644E-2</v>
      </c>
      <c r="AB383" s="5">
        <f t="shared" si="633"/>
        <v>2.7447104341034489E-2</v>
      </c>
      <c r="AC383" s="5">
        <f t="shared" si="634"/>
        <v>1.2132718392050665E-3</v>
      </c>
      <c r="AD383" s="5">
        <f t="shared" si="635"/>
        <v>5.4301914760773659E-3</v>
      </c>
      <c r="AE383" s="5">
        <f t="shared" si="636"/>
        <v>8.263303375529444E-3</v>
      </c>
      <c r="AF383" s="5">
        <f t="shared" si="637"/>
        <v>6.2872720949944871E-3</v>
      </c>
      <c r="AG383" s="5">
        <f t="shared" si="638"/>
        <v>3.1891838408965281E-3</v>
      </c>
      <c r="AH383" s="5">
        <f t="shared" si="639"/>
        <v>1.4977551578119966E-2</v>
      </c>
      <c r="AI383" s="5">
        <f t="shared" si="640"/>
        <v>1.768572866120037E-2</v>
      </c>
      <c r="AJ383" s="5">
        <f t="shared" si="641"/>
        <v>1.0441793394807532E-2</v>
      </c>
      <c r="AK383" s="5">
        <f t="shared" si="642"/>
        <v>4.1099446673838053E-3</v>
      </c>
      <c r="AL383" s="5">
        <f t="shared" si="643"/>
        <v>8.7204479953936485E-5</v>
      </c>
      <c r="AM383" s="5">
        <f t="shared" si="644"/>
        <v>1.2824111140376693E-3</v>
      </c>
      <c r="AN383" s="5">
        <f t="shared" si="645"/>
        <v>1.9514877392682512E-3</v>
      </c>
      <c r="AO383" s="5">
        <f t="shared" si="646"/>
        <v>1.4848219712178998E-3</v>
      </c>
      <c r="AP383" s="5">
        <f t="shared" si="647"/>
        <v>7.5316769588932631E-4</v>
      </c>
      <c r="AQ383" s="5">
        <f t="shared" si="648"/>
        <v>2.865300971061621E-4</v>
      </c>
      <c r="AR383" s="5">
        <f t="shared" si="649"/>
        <v>4.5583678976288703E-3</v>
      </c>
      <c r="AS383" s="5">
        <f t="shared" si="650"/>
        <v>5.3825925656074448E-3</v>
      </c>
      <c r="AT383" s="5">
        <f t="shared" si="651"/>
        <v>3.1779250137316797E-3</v>
      </c>
      <c r="AU383" s="5">
        <f t="shared" si="652"/>
        <v>1.2508479597026995E-3</v>
      </c>
      <c r="AV383" s="5">
        <f t="shared" si="653"/>
        <v>3.6925524002259688E-4</v>
      </c>
      <c r="AW383" s="5">
        <f t="shared" si="654"/>
        <v>4.3526824409284935E-6</v>
      </c>
      <c r="AX383" s="5">
        <f t="shared" si="655"/>
        <v>2.5238187159275807E-4</v>
      </c>
      <c r="AY383" s="5">
        <f t="shared" si="656"/>
        <v>3.8405790673175217E-4</v>
      </c>
      <c r="AZ383" s="5">
        <f t="shared" si="657"/>
        <v>2.9221685930196512E-4</v>
      </c>
      <c r="BA383" s="5">
        <f t="shared" si="658"/>
        <v>1.4822537845392525E-4</v>
      </c>
      <c r="BB383" s="5">
        <f t="shared" si="659"/>
        <v>5.6389874809821512E-5</v>
      </c>
      <c r="BC383" s="5">
        <f t="shared" si="660"/>
        <v>1.7162070432119758E-5</v>
      </c>
      <c r="BD383" s="5">
        <f t="shared" si="661"/>
        <v>1.1561033959030698E-3</v>
      </c>
      <c r="BE383" s="5">
        <f t="shared" si="662"/>
        <v>1.3651450878061687E-3</v>
      </c>
      <c r="BF383" s="5">
        <f t="shared" si="663"/>
        <v>8.0599240403821223E-4</v>
      </c>
      <c r="BG383" s="5">
        <f t="shared" si="664"/>
        <v>3.1724283920193036E-4</v>
      </c>
      <c r="BH383" s="5">
        <f t="shared" si="665"/>
        <v>9.3651334541730786E-5</v>
      </c>
      <c r="BI383" s="5">
        <f t="shared" si="666"/>
        <v>2.2116993993650535E-5</v>
      </c>
      <c r="BJ383" s="8">
        <f t="shared" si="667"/>
        <v>0.2947691829686882</v>
      </c>
      <c r="BK383" s="8">
        <f t="shared" si="668"/>
        <v>0.25408574367827824</v>
      </c>
      <c r="BL383" s="8">
        <f t="shared" si="669"/>
        <v>0.41092199252250694</v>
      </c>
      <c r="BM383" s="8">
        <f t="shared" si="670"/>
        <v>0.50576666214642496</v>
      </c>
      <c r="BN383" s="8">
        <f t="shared" si="671"/>
        <v>0.49300026592682228</v>
      </c>
    </row>
    <row r="384" spans="1:66" x14ac:dyDescent="0.25">
      <c r="A384" t="s">
        <v>16</v>
      </c>
      <c r="B384" t="s">
        <v>235</v>
      </c>
      <c r="C384" t="s">
        <v>230</v>
      </c>
      <c r="D384" s="16"/>
      <c r="E384">
        <f>VLOOKUP(A384,home!$A$2:$E$405,3,FALSE)</f>
        <v>1.49074074074074</v>
      </c>
      <c r="F384">
        <f>VLOOKUP(B384,home!$B$2:$E$405,3,FALSE)</f>
        <v>1.9</v>
      </c>
      <c r="G384">
        <f>VLOOKUP(C384,away!$B$2:$E$405,4,FALSE)</f>
        <v>0.56000000000000005</v>
      </c>
      <c r="H384">
        <f>VLOOKUP(A384,away!$A$2:$E$405,3,FALSE)</f>
        <v>1.3333333333333299</v>
      </c>
      <c r="I384">
        <f>VLOOKUP(C384,away!$B$2:$E$405,3,FALSE)</f>
        <v>0.89</v>
      </c>
      <c r="J384">
        <f>VLOOKUP(B384,home!$B$2:$E$405,4,FALSE)</f>
        <v>1</v>
      </c>
      <c r="K384" s="3">
        <f t="shared" si="616"/>
        <v>1.5861481481481474</v>
      </c>
      <c r="L384" s="3">
        <f t="shared" si="617"/>
        <v>1.1866666666666636</v>
      </c>
      <c r="M384" s="5">
        <f t="shared" si="618"/>
        <v>6.2485870811373148E-2</v>
      </c>
      <c r="N384" s="5">
        <f t="shared" si="619"/>
        <v>9.9111848272883885E-2</v>
      </c>
      <c r="O384" s="5">
        <f t="shared" si="620"/>
        <v>7.4149900029495938E-2</v>
      </c>
      <c r="P384" s="5">
        <f t="shared" si="621"/>
        <v>0.11761272661715523</v>
      </c>
      <c r="Q384" s="5">
        <f t="shared" si="622"/>
        <v>7.8603037298787481E-2</v>
      </c>
      <c r="R384" s="5">
        <f t="shared" si="623"/>
        <v>4.3995607350834152E-2</v>
      </c>
      <c r="S384" s="5">
        <f t="shared" si="624"/>
        <v>5.5343525194994893E-2</v>
      </c>
      <c r="T384" s="5">
        <f t="shared" si="625"/>
        <v>9.3275604261227565E-2</v>
      </c>
      <c r="U384" s="5">
        <f t="shared" si="626"/>
        <v>6.9783551126178608E-2</v>
      </c>
      <c r="V384" s="5">
        <f t="shared" si="627"/>
        <v>1.1574355066670792E-2</v>
      </c>
      <c r="W384" s="5">
        <f t="shared" si="628"/>
        <v>4.1558687350097184E-2</v>
      </c>
      <c r="X384" s="5">
        <f t="shared" si="629"/>
        <v>4.9316308988781865E-2</v>
      </c>
      <c r="Y384" s="5">
        <f t="shared" si="630"/>
        <v>2.9261010000010506E-2</v>
      </c>
      <c r="Z384" s="5">
        <f t="shared" si="631"/>
        <v>1.7402706907663244E-2</v>
      </c>
      <c r="AA384" s="5">
        <f t="shared" si="632"/>
        <v>2.7603271334355022E-2</v>
      </c>
      <c r="AB384" s="5">
        <f t="shared" si="633"/>
        <v>2.1891438854909035E-2</v>
      </c>
      <c r="AC384" s="5">
        <f t="shared" si="634"/>
        <v>1.3615992709131641E-3</v>
      </c>
      <c r="AD384" s="5">
        <f t="shared" si="635"/>
        <v>1.6479558744956116E-2</v>
      </c>
      <c r="AE384" s="5">
        <f t="shared" si="636"/>
        <v>1.9555743044014542E-2</v>
      </c>
      <c r="AF384" s="5">
        <f t="shared" si="637"/>
        <v>1.1603074206115267E-2</v>
      </c>
      <c r="AG384" s="5">
        <f t="shared" si="638"/>
        <v>4.589660463752249E-3</v>
      </c>
      <c r="AH384" s="5">
        <f t="shared" si="639"/>
        <v>5.1628030492734166E-3</v>
      </c>
      <c r="AI384" s="5">
        <f t="shared" si="640"/>
        <v>8.1889704958586374E-3</v>
      </c>
      <c r="AJ384" s="5">
        <f t="shared" si="641"/>
        <v>6.4944601936229984E-3</v>
      </c>
      <c r="AK384" s="5">
        <f t="shared" si="642"/>
        <v>3.4337253364456603E-3</v>
      </c>
      <c r="AL384" s="5">
        <f t="shared" si="643"/>
        <v>1.0251367276000578E-4</v>
      </c>
      <c r="AM384" s="5">
        <f t="shared" si="644"/>
        <v>5.2278043171221479E-3</v>
      </c>
      <c r="AN384" s="5">
        <f t="shared" si="645"/>
        <v>6.2036611229849331E-3</v>
      </c>
      <c r="AO384" s="5">
        <f t="shared" si="646"/>
        <v>3.6808389329710516E-3</v>
      </c>
      <c r="AP384" s="5">
        <f t="shared" si="647"/>
        <v>1.4559762890418789E-3</v>
      </c>
      <c r="AQ384" s="5">
        <f t="shared" si="648"/>
        <v>4.3193963241575637E-4</v>
      </c>
      <c r="AR384" s="5">
        <f t="shared" si="649"/>
        <v>1.2253052570275528E-3</v>
      </c>
      <c r="AS384" s="5">
        <f t="shared" si="650"/>
        <v>1.9435156643504425E-3</v>
      </c>
      <c r="AT384" s="5">
        <f t="shared" si="651"/>
        <v>1.5413518859531856E-3</v>
      </c>
      <c r="AU384" s="5">
        <f t="shared" si="652"/>
        <v>8.1493747984976686E-4</v>
      </c>
      <c r="AV384" s="5">
        <f t="shared" si="653"/>
        <v>3.231528936300564E-4</v>
      </c>
      <c r="AW384" s="5">
        <f t="shared" si="654"/>
        <v>5.3598394913056274E-6</v>
      </c>
      <c r="AX384" s="5">
        <f t="shared" si="655"/>
        <v>1.3820120227473647E-3</v>
      </c>
      <c r="AY384" s="5">
        <f t="shared" si="656"/>
        <v>1.6399876003268684E-3</v>
      </c>
      <c r="AZ384" s="5">
        <f t="shared" si="657"/>
        <v>9.7305930952727303E-4</v>
      </c>
      <c r="BA384" s="5">
        <f t="shared" si="658"/>
        <v>3.8489901576856475E-4</v>
      </c>
      <c r="BB384" s="5">
        <f t="shared" si="659"/>
        <v>1.1418670801134062E-4</v>
      </c>
      <c r="BC384" s="5">
        <f t="shared" si="660"/>
        <v>2.7100312034691401E-5</v>
      </c>
      <c r="BD384" s="5">
        <f t="shared" si="661"/>
        <v>2.4233815083433798E-4</v>
      </c>
      <c r="BE384" s="5">
        <f t="shared" si="662"/>
        <v>3.8438420917153159E-4</v>
      </c>
      <c r="BF384" s="5">
        <f t="shared" si="663"/>
        <v>3.0484515077740753E-4</v>
      </c>
      <c r="BG384" s="5">
        <f t="shared" si="664"/>
        <v>1.6117652379250927E-4</v>
      </c>
      <c r="BH384" s="5">
        <f t="shared" si="665"/>
        <v>6.3912461184611083E-5</v>
      </c>
      <c r="BI384" s="5">
        <f t="shared" si="666"/>
        <v>2.0274926390312236E-5</v>
      </c>
      <c r="BJ384" s="8">
        <f t="shared" si="667"/>
        <v>0.46487599789357853</v>
      </c>
      <c r="BK384" s="8">
        <f t="shared" si="668"/>
        <v>0.25012057823419409</v>
      </c>
      <c r="BL384" s="8">
        <f t="shared" si="669"/>
        <v>0.26772892237393509</v>
      </c>
      <c r="BM384" s="8">
        <f t="shared" si="670"/>
        <v>0.52253458726800583</v>
      </c>
      <c r="BN384" s="8">
        <f t="shared" si="671"/>
        <v>0.4759589903805298</v>
      </c>
    </row>
    <row r="385" spans="1:66" x14ac:dyDescent="0.25">
      <c r="A385" t="s">
        <v>16</v>
      </c>
      <c r="B385" t="s">
        <v>450</v>
      </c>
      <c r="C385" t="s">
        <v>448</v>
      </c>
      <c r="D385" s="16"/>
      <c r="E385">
        <f>VLOOKUP(A385,home!$A$2:$E$405,3,FALSE)</f>
        <v>1.49074074074074</v>
      </c>
      <c r="F385">
        <f>VLOOKUP(B385,home!$B$2:$E$405,3,FALSE)</f>
        <v>0.78</v>
      </c>
      <c r="G385">
        <f>VLOOKUP(C385,away!$B$2:$E$405,4,FALSE)</f>
        <v>1.23</v>
      </c>
      <c r="H385">
        <f>VLOOKUP(A385,away!$A$2:$E$405,3,FALSE)</f>
        <v>1.3333333333333299</v>
      </c>
      <c r="I385">
        <f>VLOOKUP(C385,away!$B$2:$E$405,3,FALSE)</f>
        <v>0.56000000000000005</v>
      </c>
      <c r="J385">
        <f>VLOOKUP(B385,home!$B$2:$E$405,4,FALSE)</f>
        <v>1.38</v>
      </c>
      <c r="K385" s="3">
        <f t="shared" si="616"/>
        <v>1.430216666666666</v>
      </c>
      <c r="L385" s="3">
        <f t="shared" si="617"/>
        <v>1.0303999999999973</v>
      </c>
      <c r="M385" s="5">
        <f t="shared" si="618"/>
        <v>8.5382282322059674E-2</v>
      </c>
      <c r="N385" s="5">
        <f t="shared" si="619"/>
        <v>0.12211516321504839</v>
      </c>
      <c r="O385" s="5">
        <f t="shared" si="620"/>
        <v>8.7977903704650057E-2</v>
      </c>
      <c r="P385" s="5">
        <f t="shared" si="621"/>
        <v>0.12582746417678553</v>
      </c>
      <c r="Q385" s="5">
        <f t="shared" si="622"/>
        <v>8.7325570841441214E-2</v>
      </c>
      <c r="R385" s="5">
        <f t="shared" si="623"/>
        <v>4.5326215988635593E-2</v>
      </c>
      <c r="S385" s="5">
        <f t="shared" si="624"/>
        <v>4.6357834174074589E-2</v>
      </c>
      <c r="T385" s="5">
        <f t="shared" si="625"/>
        <v>8.9980268195020793E-2</v>
      </c>
      <c r="U385" s="5">
        <f t="shared" si="626"/>
        <v>6.4826309543879732E-2</v>
      </c>
      <c r="V385" s="5">
        <f t="shared" si="627"/>
        <v>7.5908133530163645E-3</v>
      </c>
      <c r="W385" s="5">
        <f t="shared" si="628"/>
        <v>4.1631495614536607E-2</v>
      </c>
      <c r="X385" s="5">
        <f t="shared" si="629"/>
        <v>4.2897093081218404E-2</v>
      </c>
      <c r="Y385" s="5">
        <f t="shared" si="630"/>
        <v>2.2100582355443665E-2</v>
      </c>
      <c r="Z385" s="5">
        <f t="shared" si="631"/>
        <v>1.5568044318229998E-2</v>
      </c>
      <c r="AA385" s="5">
        <f t="shared" si="632"/>
        <v>2.2265676451337833E-2</v>
      </c>
      <c r="AB385" s="5">
        <f t="shared" si="633"/>
        <v>1.5922370777655445E-2</v>
      </c>
      <c r="AC385" s="5">
        <f t="shared" si="634"/>
        <v>6.9915910045496681E-4</v>
      </c>
      <c r="AD385" s="5">
        <f t="shared" si="635"/>
        <v>1.488551472154262E-2</v>
      </c>
      <c r="AE385" s="5">
        <f t="shared" si="636"/>
        <v>1.5338034369077474E-2</v>
      </c>
      <c r="AF385" s="5">
        <f t="shared" si="637"/>
        <v>7.9021553069486949E-3</v>
      </c>
      <c r="AG385" s="5">
        <f t="shared" si="638"/>
        <v>2.7141269427599711E-3</v>
      </c>
      <c r="AH385" s="5">
        <f t="shared" si="639"/>
        <v>4.0103282163760374E-3</v>
      </c>
      <c r="AI385" s="5">
        <f t="shared" si="640"/>
        <v>5.7356382538646111E-3</v>
      </c>
      <c r="AJ385" s="5">
        <f t="shared" si="641"/>
        <v>4.1016027123240316E-3</v>
      </c>
      <c r="AK385" s="5">
        <f t="shared" si="642"/>
        <v>1.9553935197370105E-3</v>
      </c>
      <c r="AL385" s="5">
        <f t="shared" si="643"/>
        <v>4.1213897906611375E-5</v>
      </c>
      <c r="AM385" s="5">
        <f t="shared" si="644"/>
        <v>4.2579022493324532E-3</v>
      </c>
      <c r="AN385" s="5">
        <f t="shared" si="645"/>
        <v>4.3873424777121474E-3</v>
      </c>
      <c r="AO385" s="5">
        <f t="shared" si="646"/>
        <v>2.2603588445172925E-3</v>
      </c>
      <c r="AP385" s="5">
        <f t="shared" si="647"/>
        <v>7.7635791779687071E-4</v>
      </c>
      <c r="AQ385" s="5">
        <f t="shared" si="648"/>
        <v>1.9998979962447338E-4</v>
      </c>
      <c r="AR385" s="5">
        <f t="shared" si="649"/>
        <v>8.2644843883077177E-4</v>
      </c>
      <c r="AS385" s="5">
        <f t="shared" si="650"/>
        <v>1.1820003313564164E-3</v>
      </c>
      <c r="AT385" s="5">
        <f t="shared" si="651"/>
        <v>8.4525828695573445E-4</v>
      </c>
      <c r="AU385" s="5">
        <f t="shared" si="652"/>
        <v>4.0296749654740216E-4</v>
      </c>
      <c r="AV385" s="5">
        <f t="shared" si="653"/>
        <v>1.4408270742175921E-4</v>
      </c>
      <c r="AW385" s="5">
        <f t="shared" si="654"/>
        <v>1.6871312698982661E-6</v>
      </c>
      <c r="AX385" s="5">
        <f t="shared" si="655"/>
        <v>1.0149537936721268E-3</v>
      </c>
      <c r="AY385" s="5">
        <f t="shared" si="656"/>
        <v>1.0458083889997567E-3</v>
      </c>
      <c r="AZ385" s="5">
        <f t="shared" si="657"/>
        <v>5.3880048201267324E-4</v>
      </c>
      <c r="BA385" s="5">
        <f t="shared" si="658"/>
        <v>1.8506000555528569E-4</v>
      </c>
      <c r="BB385" s="5">
        <f t="shared" si="659"/>
        <v>4.7671457431041469E-5</v>
      </c>
      <c r="BC385" s="5">
        <f t="shared" si="660"/>
        <v>9.8241339473890025E-6</v>
      </c>
      <c r="BD385" s="5">
        <f t="shared" si="661"/>
        <v>1.4192874522853742E-4</v>
      </c>
      <c r="BE385" s="5">
        <f t="shared" si="662"/>
        <v>2.0298885690494127E-4</v>
      </c>
      <c r="BF385" s="5">
        <f t="shared" si="663"/>
        <v>1.4515902314653101E-4</v>
      </c>
      <c r="BG385" s="5">
        <f t="shared" si="664"/>
        <v>6.9202951407073654E-5</v>
      </c>
      <c r="BH385" s="5">
        <f t="shared" si="665"/>
        <v>2.474380362123004E-5</v>
      </c>
      <c r="BI385" s="5">
        <f t="shared" si="666"/>
        <v>7.0778000671620388E-6</v>
      </c>
      <c r="BJ385" s="8">
        <f t="shared" si="667"/>
        <v>0.46161407419363948</v>
      </c>
      <c r="BK385" s="8">
        <f t="shared" si="668"/>
        <v>0.26694457541329752</v>
      </c>
      <c r="BL385" s="8">
        <f t="shared" si="669"/>
        <v>0.25611329760994794</v>
      </c>
      <c r="BM385" s="8">
        <f t="shared" si="670"/>
        <v>0.44524127002876457</v>
      </c>
      <c r="BN385" s="8">
        <f t="shared" si="671"/>
        <v>0.55395460024862042</v>
      </c>
    </row>
    <row r="386" spans="1:66" x14ac:dyDescent="0.25">
      <c r="A386" t="s">
        <v>61</v>
      </c>
      <c r="B386" t="s">
        <v>239</v>
      </c>
      <c r="C386" t="s">
        <v>67</v>
      </c>
      <c r="D386" s="16"/>
      <c r="E386">
        <f>VLOOKUP(A386,home!$A$2:$E$405,3,FALSE)</f>
        <v>1.46</v>
      </c>
      <c r="F386">
        <f>VLOOKUP(B386,home!$B$2:$E$405,3,FALSE)</f>
        <v>1.37</v>
      </c>
      <c r="G386">
        <f>VLOOKUP(C386,away!$B$2:$E$405,4,FALSE)</f>
        <v>1.51</v>
      </c>
      <c r="H386">
        <f>VLOOKUP(A386,away!$A$2:$E$405,3,FALSE)</f>
        <v>1.36</v>
      </c>
      <c r="I386">
        <f>VLOOKUP(C386,away!$B$2:$E$405,3,FALSE)</f>
        <v>0.68</v>
      </c>
      <c r="J386">
        <f>VLOOKUP(B386,home!$B$2:$E$405,4,FALSE)</f>
        <v>0.74</v>
      </c>
      <c r="K386" s="3">
        <f t="shared" si="616"/>
        <v>3.020302</v>
      </c>
      <c r="L386" s="3">
        <f t="shared" si="617"/>
        <v>0.68435200000000007</v>
      </c>
      <c r="M386" s="5">
        <f t="shared" si="618"/>
        <v>2.460873051553716E-2</v>
      </c>
      <c r="N386" s="5">
        <f t="shared" si="619"/>
        <v>7.4325797993537918E-2</v>
      </c>
      <c r="O386" s="5">
        <f t="shared" si="620"/>
        <v>1.6841033945768892E-2</v>
      </c>
      <c r="P386" s="5">
        <f t="shared" si="621"/>
        <v>5.0865008508473676E-2</v>
      </c>
      <c r="Q386" s="5">
        <f t="shared" si="622"/>
        <v>0.1122431781657393</v>
      </c>
      <c r="R386" s="5">
        <f t="shared" si="623"/>
        <v>5.7625976314274159E-3</v>
      </c>
      <c r="S386" s="5">
        <f t="shared" si="624"/>
        <v>2.6283853701165046E-2</v>
      </c>
      <c r="T386" s="5">
        <f t="shared" si="625"/>
        <v>7.6813843464080031E-2</v>
      </c>
      <c r="U386" s="5">
        <f t="shared" si="626"/>
        <v>1.7404785151395485E-2</v>
      </c>
      <c r="V386" s="5">
        <f t="shared" si="627"/>
        <v>6.0363782109368047E-3</v>
      </c>
      <c r="W386" s="5">
        <f t="shared" si="628"/>
        <v>0.11300276516677958</v>
      </c>
      <c r="X386" s="5">
        <f t="shared" si="629"/>
        <v>7.7333668347415951E-2</v>
      </c>
      <c r="Y386" s="5">
        <f t="shared" si="630"/>
        <v>2.64617253004454E-2</v>
      </c>
      <c r="Z386" s="5">
        <f t="shared" si="631"/>
        <v>1.3145484047542052E-3</v>
      </c>
      <c r="AA386" s="5">
        <f t="shared" si="632"/>
        <v>3.9703331759759356E-3</v>
      </c>
      <c r="AB386" s="5">
        <f t="shared" si="633"/>
        <v>5.9958026160332354E-3</v>
      </c>
      <c r="AC386" s="5">
        <f t="shared" si="634"/>
        <v>7.7980563865792001E-4</v>
      </c>
      <c r="AD386" s="5">
        <f t="shared" si="635"/>
        <v>8.5325619409688677E-2</v>
      </c>
      <c r="AE386" s="5">
        <f t="shared" si="636"/>
        <v>5.839275829425928E-2</v>
      </c>
      <c r="AF386" s="5">
        <f t="shared" si="637"/>
        <v>1.9980600462096463E-2</v>
      </c>
      <c r="AG386" s="5">
        <f t="shared" si="638"/>
        <v>4.5579212958122136E-3</v>
      </c>
      <c r="AH386" s="5">
        <f t="shared" si="639"/>
        <v>2.2490345747258749E-4</v>
      </c>
      <c r="AI386" s="5">
        <f t="shared" si="640"/>
        <v>6.7927636241137091E-4</v>
      </c>
      <c r="AJ386" s="5">
        <f t="shared" si="641"/>
        <v>1.0258098779718943E-3</v>
      </c>
      <c r="AK386" s="5">
        <f t="shared" si="642"/>
        <v>1.0327518753527561E-3</v>
      </c>
      <c r="AL386" s="5">
        <f t="shared" si="643"/>
        <v>6.4472761681465474E-5</v>
      </c>
      <c r="AM386" s="5">
        <f t="shared" si="644"/>
        <v>5.1541827790864303E-2</v>
      </c>
      <c r="AN386" s="5">
        <f t="shared" si="645"/>
        <v>3.5272752932333576E-2</v>
      </c>
      <c r="AO386" s="5">
        <f t="shared" si="646"/>
        <v>1.2069489507374171E-2</v>
      </c>
      <c r="AP386" s="5">
        <f t="shared" si="647"/>
        <v>2.7532597611168437E-3</v>
      </c>
      <c r="AQ386" s="5">
        <f t="shared" si="648"/>
        <v>4.7104970600995863E-4</v>
      </c>
      <c r="AR386" s="5">
        <f t="shared" si="649"/>
        <v>3.0782626185656053E-5</v>
      </c>
      <c r="AS386" s="5">
        <f t="shared" si="650"/>
        <v>9.2972827433789349E-5</v>
      </c>
      <c r="AT386" s="5">
        <f t="shared" si="651"/>
        <v>1.4040300832196445E-4</v>
      </c>
      <c r="AU386" s="5">
        <f t="shared" si="652"/>
        <v>1.4135316228028195E-4</v>
      </c>
      <c r="AV386" s="5">
        <f t="shared" si="653"/>
        <v>1.0673230968536503E-4</v>
      </c>
      <c r="AW386" s="5">
        <f t="shared" si="654"/>
        <v>3.7017210093859666E-6</v>
      </c>
      <c r="AX386" s="5">
        <f t="shared" si="655"/>
        <v>2.5945314260067163E-2</v>
      </c>
      <c r="AY386" s="5">
        <f t="shared" si="656"/>
        <v>1.7755727704505484E-2</v>
      </c>
      <c r="AZ386" s="5">
        <f t="shared" si="657"/>
        <v>6.0755838830168687E-3</v>
      </c>
      <c r="BA386" s="5">
        <f t="shared" si="658"/>
        <v>1.3859459938367869E-3</v>
      </c>
      <c r="BB386" s="5">
        <f t="shared" si="659"/>
        <v>2.3711872819354824E-4</v>
      </c>
      <c r="BC386" s="5">
        <f t="shared" si="660"/>
        <v>3.2454535175342239E-5</v>
      </c>
      <c r="BD386" s="5">
        <f t="shared" si="661"/>
        <v>3.5110252992343464E-6</v>
      </c>
      <c r="BE386" s="5">
        <f t="shared" si="662"/>
        <v>1.0604356733328096E-5</v>
      </c>
      <c r="BF386" s="5">
        <f t="shared" si="663"/>
        <v>1.6014179925192156E-5</v>
      </c>
      <c r="BG386" s="5">
        <f t="shared" si="664"/>
        <v>1.6122553218805909E-5</v>
      </c>
      <c r="BH386" s="5">
        <f t="shared" si="665"/>
        <v>1.2173744932966481E-5</v>
      </c>
      <c r="BI386" s="5">
        <f t="shared" si="666"/>
        <v>7.353677233705705E-6</v>
      </c>
      <c r="BJ386" s="8">
        <f t="shared" si="667"/>
        <v>0.80197840270234888</v>
      </c>
      <c r="BK386" s="8">
        <f t="shared" si="668"/>
        <v>0.12639397704095756</v>
      </c>
      <c r="BL386" s="8">
        <f t="shared" si="669"/>
        <v>5.351531756505986E-2</v>
      </c>
      <c r="BM386" s="8">
        <f t="shared" si="670"/>
        <v>0.68080387296914002</v>
      </c>
      <c r="BN386" s="8">
        <f t="shared" si="671"/>
        <v>0.28464634676048434</v>
      </c>
    </row>
    <row r="387" spans="1:66" x14ac:dyDescent="0.25">
      <c r="A387" t="s">
        <v>61</v>
      </c>
      <c r="B387" t="s">
        <v>311</v>
      </c>
      <c r="C387" t="s">
        <v>289</v>
      </c>
      <c r="D387" s="16"/>
      <c r="E387">
        <f>VLOOKUP(A387,home!$A$2:$E$405,3,FALSE)</f>
        <v>1.46</v>
      </c>
      <c r="F387">
        <f>VLOOKUP(B387,home!$B$2:$E$405,3,FALSE)</f>
        <v>1.23</v>
      </c>
      <c r="G387">
        <f>VLOOKUP(C387,away!$B$2:$E$405,4,FALSE)</f>
        <v>1.37</v>
      </c>
      <c r="H387">
        <f>VLOOKUP(A387,away!$A$2:$E$405,3,FALSE)</f>
        <v>1.36</v>
      </c>
      <c r="I387">
        <f>VLOOKUP(C387,away!$B$2:$E$405,3,FALSE)</f>
        <v>0.55000000000000004</v>
      </c>
      <c r="J387">
        <f>VLOOKUP(B387,home!$B$2:$E$405,4,FALSE)</f>
        <v>1.18</v>
      </c>
      <c r="K387" s="3">
        <f t="shared" si="616"/>
        <v>2.4602460000000002</v>
      </c>
      <c r="L387" s="3">
        <f t="shared" si="617"/>
        <v>0.88264000000000009</v>
      </c>
      <c r="M387" s="5">
        <f t="shared" si="618"/>
        <v>3.5334834096886814E-2</v>
      </c>
      <c r="N387" s="5">
        <f t="shared" si="619"/>
        <v>8.6932384247529415E-2</v>
      </c>
      <c r="O387" s="5">
        <f t="shared" si="620"/>
        <v>3.1187937967276178E-2</v>
      </c>
      <c r="P387" s="5">
        <f t="shared" si="621"/>
        <v>7.6729999632239365E-2</v>
      </c>
      <c r="Q387" s="5">
        <f t="shared" si="622"/>
        <v>0.10693752530772366</v>
      </c>
      <c r="R387" s="5">
        <f t="shared" si="623"/>
        <v>1.3763860783718324E-2</v>
      </c>
      <c r="S387" s="5">
        <f t="shared" si="624"/>
        <v>4.1655019713833695E-2</v>
      </c>
      <c r="T387" s="5">
        <f t="shared" si="625"/>
        <v>9.4387337337609206E-2</v>
      </c>
      <c r="U387" s="5">
        <f t="shared" si="626"/>
        <v>3.3862483437699875E-2</v>
      </c>
      <c r="V387" s="5">
        <f t="shared" si="627"/>
        <v>1.0050483951960041E-2</v>
      </c>
      <c r="W387" s="5">
        <f t="shared" si="628"/>
        <v>8.7697539629408613E-2</v>
      </c>
      <c r="X387" s="5">
        <f t="shared" si="629"/>
        <v>7.7405356378501225E-2</v>
      </c>
      <c r="Y387" s="5">
        <f t="shared" si="630"/>
        <v>3.4160531876960158E-2</v>
      </c>
      <c r="Z387" s="5">
        <f t="shared" si="631"/>
        <v>4.0495113607137154E-3</v>
      </c>
      <c r="AA387" s="5">
        <f t="shared" si="632"/>
        <v>9.9627941271504764E-3</v>
      </c>
      <c r="AB387" s="5">
        <f t="shared" si="633"/>
        <v>1.2255462200072727E-2</v>
      </c>
      <c r="AC387" s="5">
        <f t="shared" si="634"/>
        <v>1.364046361133308E-3</v>
      </c>
      <c r="AD387" s="5">
        <f t="shared" si="635"/>
        <v>5.3939380270773524E-2</v>
      </c>
      <c r="AE387" s="5">
        <f t="shared" si="636"/>
        <v>4.7609054602195541E-2</v>
      </c>
      <c r="AF387" s="5">
        <f t="shared" si="637"/>
        <v>2.1010827977040937E-2</v>
      </c>
      <c r="AG387" s="5">
        <f t="shared" si="638"/>
        <v>6.1816657352184732E-3</v>
      </c>
      <c r="AH387" s="5">
        <f t="shared" si="639"/>
        <v>8.9356517685508822E-4</v>
      </c>
      <c r="AI387" s="5">
        <f t="shared" si="640"/>
        <v>2.1983901520970235E-3</v>
      </c>
      <c r="AJ387" s="5">
        <f t="shared" si="641"/>
        <v>2.704290289068048E-3</v>
      </c>
      <c r="AK387" s="5">
        <f t="shared" si="642"/>
        <v>2.2177397888395027E-3</v>
      </c>
      <c r="AL387" s="5">
        <f t="shared" si="643"/>
        <v>1.1848169599566635E-4</v>
      </c>
      <c r="AM387" s="5">
        <f t="shared" si="644"/>
        <v>2.6540828910729904E-2</v>
      </c>
      <c r="AN387" s="5">
        <f t="shared" si="645"/>
        <v>2.3425997229766644E-2</v>
      </c>
      <c r="AO387" s="5">
        <f t="shared" si="646"/>
        <v>1.0338361097440615E-2</v>
      </c>
      <c r="AP387" s="5">
        <f t="shared" si="647"/>
        <v>3.0416836796816624E-3</v>
      </c>
      <c r="AQ387" s="5">
        <f t="shared" si="648"/>
        <v>6.7117792075855546E-4</v>
      </c>
      <c r="AR387" s="5">
        <f t="shared" si="649"/>
        <v>1.5773927353987511E-4</v>
      </c>
      <c r="AS387" s="5">
        <f t="shared" si="650"/>
        <v>3.8807741676938362E-4</v>
      </c>
      <c r="AT387" s="5">
        <f t="shared" si="651"/>
        <v>4.7738295614860462E-4</v>
      </c>
      <c r="AU387" s="5">
        <f t="shared" si="652"/>
        <v>3.9149316944425992E-4</v>
      </c>
      <c r="AV387" s="5">
        <f t="shared" si="653"/>
        <v>2.4079237603814074E-4</v>
      </c>
      <c r="AW387" s="5">
        <f t="shared" si="654"/>
        <v>7.1467880245054031E-6</v>
      </c>
      <c r="AX387" s="5">
        <f t="shared" si="655"/>
        <v>1.0882828027384602E-2</v>
      </c>
      <c r="AY387" s="5">
        <f t="shared" si="656"/>
        <v>9.6056193300907457E-3</v>
      </c>
      <c r="AZ387" s="5">
        <f t="shared" si="657"/>
        <v>4.239151922755648E-3</v>
      </c>
      <c r="BA387" s="5">
        <f t="shared" si="658"/>
        <v>1.2472150177003487E-3</v>
      </c>
      <c r="BB387" s="5">
        <f t="shared" si="659"/>
        <v>2.7521046580575889E-4</v>
      </c>
      <c r="BC387" s="5">
        <f t="shared" si="660"/>
        <v>4.8582353107759032E-5</v>
      </c>
      <c r="BD387" s="5">
        <f t="shared" si="661"/>
        <v>2.3204498732872553E-5</v>
      </c>
      <c r="BE387" s="5">
        <f t="shared" si="662"/>
        <v>5.7088775189554772E-5</v>
      </c>
      <c r="BF387" s="5">
        <f t="shared" si="663"/>
        <v>7.0226215402500702E-5</v>
      </c>
      <c r="BG387" s="5">
        <f t="shared" si="664"/>
        <v>5.7591255179713573E-5</v>
      </c>
      <c r="BH387" s="5">
        <f t="shared" si="665"/>
        <v>3.5422163797717408E-5</v>
      </c>
      <c r="BI387" s="5">
        <f t="shared" si="666"/>
        <v>1.742944735893582E-5</v>
      </c>
      <c r="BJ387" s="8">
        <f t="shared" si="667"/>
        <v>0.70657825931818319</v>
      </c>
      <c r="BK387" s="8">
        <f t="shared" si="668"/>
        <v>0.17485848478213961</v>
      </c>
      <c r="BL387" s="8">
        <f t="shared" si="669"/>
        <v>0.1109629714703788</v>
      </c>
      <c r="BM387" s="8">
        <f t="shared" si="670"/>
        <v>0.63596421235397538</v>
      </c>
      <c r="BN387" s="8">
        <f t="shared" si="671"/>
        <v>0.35088654203537378</v>
      </c>
    </row>
    <row r="388" spans="1:66" x14ac:dyDescent="0.25">
      <c r="A388" t="s">
        <v>61</v>
      </c>
      <c r="B388" t="s">
        <v>242</v>
      </c>
      <c r="C388" t="s">
        <v>318</v>
      </c>
      <c r="D388" s="16"/>
      <c r="E388">
        <f>VLOOKUP(A388,home!$A$2:$E$405,3,FALSE)</f>
        <v>1.46</v>
      </c>
      <c r="F388">
        <f>VLOOKUP(B388,home!$B$2:$E$405,3,FALSE)</f>
        <v>0.96</v>
      </c>
      <c r="G388">
        <f>VLOOKUP(C388,away!$B$2:$E$405,4,FALSE)</f>
        <v>0.68</v>
      </c>
      <c r="H388">
        <f>VLOOKUP(A388,away!$A$2:$E$405,3,FALSE)</f>
        <v>1.36</v>
      </c>
      <c r="I388">
        <f>VLOOKUP(C388,away!$B$2:$E$405,3,FALSE)</f>
        <v>0.82</v>
      </c>
      <c r="J388">
        <f>VLOOKUP(B388,home!$B$2:$E$405,4,FALSE)</f>
        <v>0.59</v>
      </c>
      <c r="K388" s="3">
        <f t="shared" si="616"/>
        <v>0.95308800000000005</v>
      </c>
      <c r="L388" s="3">
        <f t="shared" si="617"/>
        <v>0.657968</v>
      </c>
      <c r="M388" s="5">
        <f t="shared" si="618"/>
        <v>0.19967664416639797</v>
      </c>
      <c r="N388" s="5">
        <f t="shared" si="619"/>
        <v>0.19030941343526389</v>
      </c>
      <c r="O388" s="5">
        <f t="shared" si="620"/>
        <v>0.13138084220887652</v>
      </c>
      <c r="P388" s="5">
        <f t="shared" si="621"/>
        <v>0.12521750413917371</v>
      </c>
      <c r="Q388" s="5">
        <f t="shared" si="622"/>
        <v>9.0690809116094395E-2</v>
      </c>
      <c r="R388" s="5">
        <f t="shared" si="623"/>
        <v>4.3222194993245033E-2</v>
      </c>
      <c r="S388" s="5">
        <f t="shared" si="624"/>
        <v>1.963101819982729E-2</v>
      </c>
      <c r="T388" s="5">
        <f t="shared" si="625"/>
        <v>5.9671650292498393E-2</v>
      </c>
      <c r="U388" s="5">
        <f t="shared" si="626"/>
        <v>4.1194555381721919E-2</v>
      </c>
      <c r="V388" s="5">
        <f t="shared" si="627"/>
        <v>1.3678487887004863E-3</v>
      </c>
      <c r="W388" s="5">
        <f t="shared" si="628"/>
        <v>2.8812107292946733E-2</v>
      </c>
      <c r="X388" s="5">
        <f t="shared" si="629"/>
        <v>1.8957444611325574E-2</v>
      </c>
      <c r="Y388" s="5">
        <f t="shared" si="630"/>
        <v>6.2366959580123322E-3</v>
      </c>
      <c r="Z388" s="5">
        <f t="shared" si="631"/>
        <v>9.4796070651051514E-3</v>
      </c>
      <c r="AA388" s="5">
        <f t="shared" si="632"/>
        <v>9.0348997384669377E-3</v>
      </c>
      <c r="AB388" s="5">
        <f t="shared" si="633"/>
        <v>4.3055272609679876E-3</v>
      </c>
      <c r="AC388" s="5">
        <f t="shared" si="634"/>
        <v>5.3611243592081678E-5</v>
      </c>
      <c r="AD388" s="5">
        <f t="shared" si="635"/>
        <v>6.8651184289050026E-3</v>
      </c>
      <c r="AE388" s="5">
        <f t="shared" si="636"/>
        <v>4.5170282424297666E-3</v>
      </c>
      <c r="AF388" s="5">
        <f t="shared" si="637"/>
        <v>1.4860300193075141E-3</v>
      </c>
      <c r="AG388" s="5">
        <f t="shared" si="638"/>
        <v>3.259200665812422E-4</v>
      </c>
      <c r="AH388" s="5">
        <f t="shared" si="639"/>
        <v>1.5593195253532761E-3</v>
      </c>
      <c r="AI388" s="5">
        <f t="shared" si="640"/>
        <v>1.4861687277799029E-3</v>
      </c>
      <c r="AJ388" s="5">
        <f t="shared" si="641"/>
        <v>7.0822479021114611E-4</v>
      </c>
      <c r="AK388" s="5">
        <f t="shared" si="642"/>
        <v>2.250001829509203E-4</v>
      </c>
      <c r="AL388" s="5">
        <f t="shared" si="643"/>
        <v>1.3447874476102465E-6</v>
      </c>
      <c r="AM388" s="5">
        <f t="shared" si="644"/>
        <v>1.3086123986336428E-3</v>
      </c>
      <c r="AN388" s="5">
        <f t="shared" si="645"/>
        <v>8.6102508270418071E-4</v>
      </c>
      <c r="AO388" s="5">
        <f t="shared" si="646"/>
        <v>2.8326347580835215E-4</v>
      </c>
      <c r="AP388" s="5">
        <f t="shared" si="647"/>
        <v>6.212610088355663E-5</v>
      </c>
      <c r="AQ388" s="5">
        <f t="shared" si="648"/>
        <v>1.0219246586537993E-5</v>
      </c>
      <c r="AR388" s="5">
        <f t="shared" si="649"/>
        <v>2.0519646989152892E-4</v>
      </c>
      <c r="AS388" s="5">
        <f t="shared" si="650"/>
        <v>1.9557029309597747E-4</v>
      </c>
      <c r="AT388" s="5">
        <f t="shared" si="651"/>
        <v>9.3197849753129497E-5</v>
      </c>
      <c r="AU388" s="5">
        <f t="shared" si="652"/>
        <v>2.9608584075170236E-5</v>
      </c>
      <c r="AV388" s="5">
        <f t="shared" si="653"/>
        <v>7.0548965447589612E-6</v>
      </c>
      <c r="AW388" s="5">
        <f t="shared" si="654"/>
        <v>2.3425502724171934E-8</v>
      </c>
      <c r="AX388" s="5">
        <f t="shared" si="655"/>
        <v>2.0787046229815681E-4</v>
      </c>
      <c r="AY388" s="5">
        <f t="shared" si="656"/>
        <v>1.3677211233739363E-4</v>
      </c>
      <c r="AZ388" s="5">
        <f t="shared" si="657"/>
        <v>4.4995836605205101E-5</v>
      </c>
      <c r="BA388" s="5">
        <f t="shared" si="658"/>
        <v>9.8686068731511984E-6</v>
      </c>
      <c r="BB388" s="5">
        <f t="shared" si="659"/>
        <v>1.6233068817783863E-6</v>
      </c>
      <c r="BC388" s="5">
        <f t="shared" si="660"/>
        <v>2.1361679647799231E-7</v>
      </c>
      <c r="BD388" s="5">
        <f t="shared" si="661"/>
        <v>2.2502118483598244E-5</v>
      </c>
      <c r="BE388" s="5">
        <f t="shared" si="662"/>
        <v>2.144649910129568E-5</v>
      </c>
      <c r="BF388" s="5">
        <f t="shared" si="663"/>
        <v>1.0220200467727849E-5</v>
      </c>
      <c r="BG388" s="5">
        <f t="shared" si="664"/>
        <v>3.2469168077952672E-6</v>
      </c>
      <c r="BH388" s="5">
        <f t="shared" si="665"/>
        <v>7.7364936162699381E-7</v>
      </c>
      <c r="BI388" s="5">
        <f t="shared" si="666"/>
        <v>1.4747118455486973E-7</v>
      </c>
      <c r="BJ388" s="8">
        <f t="shared" si="667"/>
        <v>0.41079880770977339</v>
      </c>
      <c r="BK388" s="8">
        <f t="shared" si="668"/>
        <v>0.34608474343747653</v>
      </c>
      <c r="BL388" s="8">
        <f t="shared" si="669"/>
        <v>0.2337056977583408</v>
      </c>
      <c r="BM388" s="8">
        <f t="shared" si="670"/>
        <v>0.21943469922480954</v>
      </c>
      <c r="BN388" s="8">
        <f t="shared" si="671"/>
        <v>0.78049740805905143</v>
      </c>
    </row>
    <row r="389" spans="1:66" x14ac:dyDescent="0.25">
      <c r="A389" t="s">
        <v>61</v>
      </c>
      <c r="B389" t="s">
        <v>64</v>
      </c>
      <c r="C389" t="s">
        <v>337</v>
      </c>
      <c r="D389" s="16"/>
      <c r="E389">
        <f>VLOOKUP(A389,home!$A$2:$E$405,3,FALSE)</f>
        <v>1.46</v>
      </c>
      <c r="F389">
        <f>VLOOKUP(B389,home!$B$2:$E$405,3,FALSE)</f>
        <v>0.68</v>
      </c>
      <c r="G389">
        <f>VLOOKUP(C389,away!$B$2:$E$405,4,FALSE)</f>
        <v>1.1000000000000001</v>
      </c>
      <c r="H389">
        <f>VLOOKUP(A389,away!$A$2:$E$405,3,FALSE)</f>
        <v>1.36</v>
      </c>
      <c r="I389">
        <f>VLOOKUP(C389,away!$B$2:$E$405,3,FALSE)</f>
        <v>0.82</v>
      </c>
      <c r="J389">
        <f>VLOOKUP(B389,home!$B$2:$E$405,4,FALSE)</f>
        <v>1.18</v>
      </c>
      <c r="K389" s="3">
        <f t="shared" si="616"/>
        <v>1.0920800000000002</v>
      </c>
      <c r="L389" s="3">
        <f t="shared" si="617"/>
        <v>1.315936</v>
      </c>
      <c r="M389" s="5">
        <f t="shared" si="618"/>
        <v>8.9993665001635623E-2</v>
      </c>
      <c r="N389" s="5">
        <f t="shared" si="619"/>
        <v>9.8280281674986245E-2</v>
      </c>
      <c r="O389" s="5">
        <f t="shared" si="620"/>
        <v>0.11842590354759237</v>
      </c>
      <c r="P389" s="5">
        <f t="shared" si="621"/>
        <v>0.12933056074625471</v>
      </c>
      <c r="Q389" s="5">
        <f t="shared" si="622"/>
        <v>5.3664965005809487E-2</v>
      </c>
      <c r="R389" s="5">
        <f t="shared" si="623"/>
        <v>7.7920454905402267E-2</v>
      </c>
      <c r="S389" s="5">
        <f t="shared" si="624"/>
        <v>4.6465476049443802E-2</v>
      </c>
      <c r="T389" s="5">
        <f t="shared" si="625"/>
        <v>7.0619659389884917E-2</v>
      </c>
      <c r="U389" s="5">
        <f t="shared" si="626"/>
        <v>8.5095370393091729E-2</v>
      </c>
      <c r="V389" s="5">
        <f t="shared" si="627"/>
        <v>7.4195420961723803E-3</v>
      </c>
      <c r="W389" s="5">
        <f t="shared" si="628"/>
        <v>1.953547832784815E-2</v>
      </c>
      <c r="X389" s="5">
        <f t="shared" si="629"/>
        <v>2.5707439208835184E-2</v>
      </c>
      <c r="Y389" s="5">
        <f t="shared" si="630"/>
        <v>1.6914672361358869E-2</v>
      </c>
      <c r="Z389" s="5">
        <f t="shared" si="631"/>
        <v>3.4179443915465138E-2</v>
      </c>
      <c r="AA389" s="5">
        <f t="shared" si="632"/>
        <v>3.7326687111201177E-2</v>
      </c>
      <c r="AB389" s="5">
        <f t="shared" si="633"/>
        <v>2.0381864230200289E-2</v>
      </c>
      <c r="AC389" s="5">
        <f t="shared" si="634"/>
        <v>6.6641742210477863E-4</v>
      </c>
      <c r="AD389" s="5">
        <f t="shared" si="635"/>
        <v>5.3335762930691024E-3</v>
      </c>
      <c r="AE389" s="5">
        <f t="shared" si="636"/>
        <v>7.0186450527961819E-3</v>
      </c>
      <c r="AF389" s="5">
        <f t="shared" si="637"/>
        <v>4.6180438480981989E-3</v>
      </c>
      <c r="AG389" s="5">
        <f t="shared" si="638"/>
        <v>2.0256833830969833E-3</v>
      </c>
      <c r="AH389" s="5">
        <f t="shared" si="639"/>
        <v>1.1244490177085394E-2</v>
      </c>
      <c r="AI389" s="5">
        <f t="shared" si="640"/>
        <v>1.227988283259142E-2</v>
      </c>
      <c r="AJ389" s="5">
        <f t="shared" si="641"/>
        <v>6.705307221908219E-3</v>
      </c>
      <c r="AK389" s="5">
        <f t="shared" si="642"/>
        <v>2.4409106369671766E-3</v>
      </c>
      <c r="AL389" s="5">
        <f t="shared" si="643"/>
        <v>3.8308536002092123E-5</v>
      </c>
      <c r="AM389" s="5">
        <f t="shared" si="644"/>
        <v>1.1649383996269812E-3</v>
      </c>
      <c r="AN389" s="5">
        <f t="shared" si="645"/>
        <v>1.5329843778515311E-3</v>
      </c>
      <c r="AO389" s="5">
        <f t="shared" si="646"/>
        <v>1.0086546651262164E-3</v>
      </c>
      <c r="AP389" s="5">
        <f t="shared" si="647"/>
        <v>4.4244166180251081E-4</v>
      </c>
      <c r="AQ389" s="5">
        <f t="shared" si="648"/>
        <v>1.4555622766643735E-4</v>
      </c>
      <c r="AR389" s="5">
        <f t="shared" si="649"/>
        <v>2.9594058851346045E-3</v>
      </c>
      <c r="AS389" s="5">
        <f t="shared" si="650"/>
        <v>3.2319079790377992E-3</v>
      </c>
      <c r="AT389" s="5">
        <f t="shared" si="651"/>
        <v>1.7647510328737998E-3</v>
      </c>
      <c r="AU389" s="5">
        <f t="shared" si="652"/>
        <v>6.4241643599360671E-4</v>
      </c>
      <c r="AV389" s="5">
        <f t="shared" si="653"/>
        <v>1.7539253535497451E-4</v>
      </c>
      <c r="AW389" s="5">
        <f t="shared" si="654"/>
        <v>1.5292633352545827E-6</v>
      </c>
      <c r="AX389" s="5">
        <f t="shared" si="655"/>
        <v>2.1203432124410561E-4</v>
      </c>
      <c r="AY389" s="5">
        <f t="shared" si="656"/>
        <v>2.7902359656068338E-4</v>
      </c>
      <c r="AZ389" s="5">
        <f t="shared" si="657"/>
        <v>1.8358859778183973E-4</v>
      </c>
      <c r="BA389" s="5">
        <f t="shared" si="658"/>
        <v>8.0530281670214323E-5</v>
      </c>
      <c r="BB389" s="5">
        <f t="shared" si="659"/>
        <v>2.649317418499382E-5</v>
      </c>
      <c r="BC389" s="5">
        <f t="shared" si="660"/>
        <v>6.9726643328607938E-6</v>
      </c>
      <c r="BD389" s="5">
        <f t="shared" si="661"/>
        <v>6.4906479047674816E-4</v>
      </c>
      <c r="BE389" s="5">
        <f t="shared" si="662"/>
        <v>7.0883067638384718E-4</v>
      </c>
      <c r="BF389" s="5">
        <f t="shared" si="663"/>
        <v>3.8704990253263591E-4</v>
      </c>
      <c r="BG389" s="5">
        <f t="shared" si="664"/>
        <v>1.4089648585261373E-4</v>
      </c>
      <c r="BH389" s="5">
        <f t="shared" si="665"/>
        <v>3.8467558567480602E-5</v>
      </c>
      <c r="BI389" s="5">
        <f t="shared" si="666"/>
        <v>8.4019302720748452E-6</v>
      </c>
      <c r="BJ389" s="8">
        <f t="shared" si="667"/>
        <v>0.30880166251363178</v>
      </c>
      <c r="BK389" s="8">
        <f t="shared" si="668"/>
        <v>0.2741929934481741</v>
      </c>
      <c r="BL389" s="8">
        <f t="shared" si="669"/>
        <v>0.38252745626852019</v>
      </c>
      <c r="BM389" s="8">
        <f t="shared" si="670"/>
        <v>0.43180823093088505</v>
      </c>
      <c r="BN389" s="8">
        <f t="shared" si="671"/>
        <v>0.56761583088168066</v>
      </c>
    </row>
    <row r="390" spans="1:66" x14ac:dyDescent="0.25">
      <c r="A390" t="s">
        <v>61</v>
      </c>
      <c r="B390" t="s">
        <v>241</v>
      </c>
      <c r="C390" t="s">
        <v>82</v>
      </c>
      <c r="D390" s="16"/>
      <c r="E390">
        <f>VLOOKUP(A390,home!$A$2:$E$405,3,FALSE)</f>
        <v>1.46</v>
      </c>
      <c r="F390">
        <f>VLOOKUP(B390,home!$B$2:$E$405,3,FALSE)</f>
        <v>1.64</v>
      </c>
      <c r="G390">
        <f>VLOOKUP(C390,away!$B$2:$E$405,4,FALSE)</f>
        <v>2.0499999999999998</v>
      </c>
      <c r="H390">
        <f>VLOOKUP(A390,away!$A$2:$E$405,3,FALSE)</f>
        <v>1.36</v>
      </c>
      <c r="I390">
        <f>VLOOKUP(C390,away!$B$2:$E$405,3,FALSE)</f>
        <v>0</v>
      </c>
      <c r="J390">
        <f>VLOOKUP(B390,home!$B$2:$E$405,4,FALSE)</f>
        <v>0.28999999999999998</v>
      </c>
      <c r="K390" s="3">
        <f t="shared" si="616"/>
        <v>4.9085199999999984</v>
      </c>
      <c r="L390" s="3">
        <f t="shared" si="617"/>
        <v>0</v>
      </c>
      <c r="M390" s="5">
        <f t="shared" si="618"/>
        <v>7.3834076924324896E-3</v>
      </c>
      <c r="N390" s="5">
        <f t="shared" si="619"/>
        <v>3.6241604326458711E-2</v>
      </c>
      <c r="O390" s="5">
        <f t="shared" si="620"/>
        <v>0</v>
      </c>
      <c r="P390" s="5">
        <f t="shared" si="621"/>
        <v>0</v>
      </c>
      <c r="Q390" s="5">
        <f t="shared" si="622"/>
        <v>8.8946319834254536E-2</v>
      </c>
      <c r="R390" s="5">
        <f t="shared" si="623"/>
        <v>0</v>
      </c>
      <c r="S390" s="5">
        <f t="shared" si="624"/>
        <v>0</v>
      </c>
      <c r="T390" s="5">
        <f t="shared" si="625"/>
        <v>0</v>
      </c>
      <c r="U390" s="5">
        <f t="shared" si="626"/>
        <v>0</v>
      </c>
      <c r="V390" s="5">
        <f t="shared" si="627"/>
        <v>0</v>
      </c>
      <c r="W390" s="5">
        <f t="shared" si="628"/>
        <v>0.14553159661094497</v>
      </c>
      <c r="X390" s="5">
        <f t="shared" si="629"/>
        <v>0</v>
      </c>
      <c r="Y390" s="5">
        <f t="shared" si="630"/>
        <v>0</v>
      </c>
      <c r="Z390" s="5">
        <f t="shared" si="631"/>
        <v>0</v>
      </c>
      <c r="AA390" s="5">
        <f t="shared" si="632"/>
        <v>0</v>
      </c>
      <c r="AB390" s="5">
        <f t="shared" si="633"/>
        <v>0</v>
      </c>
      <c r="AC390" s="5">
        <f t="shared" si="634"/>
        <v>0</v>
      </c>
      <c r="AD390" s="5">
        <f t="shared" si="635"/>
        <v>0.17858618814918889</v>
      </c>
      <c r="AE390" s="5">
        <f t="shared" si="636"/>
        <v>0</v>
      </c>
      <c r="AF390" s="5">
        <f t="shared" si="637"/>
        <v>0</v>
      </c>
      <c r="AG390" s="5">
        <f t="shared" si="638"/>
        <v>0</v>
      </c>
      <c r="AH390" s="5">
        <f t="shared" si="639"/>
        <v>0</v>
      </c>
      <c r="AI390" s="5">
        <f t="shared" si="640"/>
        <v>0</v>
      </c>
      <c r="AJ390" s="5">
        <f t="shared" si="641"/>
        <v>0</v>
      </c>
      <c r="AK390" s="5">
        <f t="shared" si="642"/>
        <v>0</v>
      </c>
      <c r="AL390" s="5">
        <f t="shared" si="643"/>
        <v>0</v>
      </c>
      <c r="AM390" s="5">
        <f t="shared" si="644"/>
        <v>0.17531877525081124</v>
      </c>
      <c r="AN390" s="5">
        <f t="shared" si="645"/>
        <v>0</v>
      </c>
      <c r="AO390" s="5">
        <f t="shared" si="646"/>
        <v>0</v>
      </c>
      <c r="AP390" s="5">
        <f t="shared" si="647"/>
        <v>0</v>
      </c>
      <c r="AQ390" s="5">
        <f t="shared" si="648"/>
        <v>0</v>
      </c>
      <c r="AR390" s="5">
        <f t="shared" si="649"/>
        <v>0</v>
      </c>
      <c r="AS390" s="5">
        <f t="shared" si="650"/>
        <v>0</v>
      </c>
      <c r="AT390" s="5">
        <f t="shared" si="651"/>
        <v>0</v>
      </c>
      <c r="AU390" s="5">
        <f t="shared" si="652"/>
        <v>0</v>
      </c>
      <c r="AV390" s="5">
        <f t="shared" si="653"/>
        <v>0</v>
      </c>
      <c r="AW390" s="5">
        <f t="shared" si="654"/>
        <v>0</v>
      </c>
      <c r="AX390" s="5">
        <f t="shared" si="655"/>
        <v>0.14342595244901862</v>
      </c>
      <c r="AY390" s="5">
        <f t="shared" si="656"/>
        <v>0</v>
      </c>
      <c r="AZ390" s="5">
        <f t="shared" si="657"/>
        <v>0</v>
      </c>
      <c r="BA390" s="5">
        <f t="shared" si="658"/>
        <v>0</v>
      </c>
      <c r="BB390" s="5">
        <f t="shared" si="659"/>
        <v>0</v>
      </c>
      <c r="BC390" s="5">
        <f t="shared" si="660"/>
        <v>0</v>
      </c>
      <c r="BD390" s="5">
        <f t="shared" si="661"/>
        <v>0</v>
      </c>
      <c r="BE390" s="5">
        <f t="shared" si="662"/>
        <v>0</v>
      </c>
      <c r="BF390" s="5">
        <f t="shared" si="663"/>
        <v>0</v>
      </c>
      <c r="BG390" s="5">
        <f t="shared" si="664"/>
        <v>0</v>
      </c>
      <c r="BH390" s="5">
        <f t="shared" si="665"/>
        <v>0</v>
      </c>
      <c r="BI390" s="5">
        <f t="shared" si="666"/>
        <v>0</v>
      </c>
      <c r="BJ390" s="8">
        <f t="shared" si="667"/>
        <v>0.76805043662067707</v>
      </c>
      <c r="BK390" s="8">
        <f t="shared" si="668"/>
        <v>7.3834076924324896E-3</v>
      </c>
      <c r="BL390" s="8">
        <f t="shared" si="669"/>
        <v>0</v>
      </c>
      <c r="BM390" s="8">
        <f t="shared" si="670"/>
        <v>0.64286251245996373</v>
      </c>
      <c r="BN390" s="8">
        <f t="shared" si="671"/>
        <v>0.13257133185314574</v>
      </c>
    </row>
    <row r="391" spans="1:66" x14ac:dyDescent="0.25">
      <c r="A391" t="s">
        <v>61</v>
      </c>
      <c r="B391" t="s">
        <v>65</v>
      </c>
      <c r="C391" t="s">
        <v>87</v>
      </c>
      <c r="D391" s="16"/>
      <c r="E391">
        <f>VLOOKUP(A391,home!$A$2:$E$405,3,FALSE)</f>
        <v>1.46</v>
      </c>
      <c r="F391">
        <f>VLOOKUP(B391,home!$B$2:$E$405,3,FALSE)</f>
        <v>0.68</v>
      </c>
      <c r="G391">
        <f>VLOOKUP(C391,away!$B$2:$E$405,4,FALSE)</f>
        <v>0.96</v>
      </c>
      <c r="H391">
        <f>VLOOKUP(A391,away!$A$2:$E$405,3,FALSE)</f>
        <v>1.36</v>
      </c>
      <c r="I391">
        <f>VLOOKUP(C391,away!$B$2:$E$405,3,FALSE)</f>
        <v>1.1000000000000001</v>
      </c>
      <c r="J391">
        <f>VLOOKUP(B391,home!$B$2:$E$405,4,FALSE)</f>
        <v>1.03</v>
      </c>
      <c r="K391" s="3">
        <f t="shared" si="616"/>
        <v>0.95308799999999994</v>
      </c>
      <c r="L391" s="3">
        <f t="shared" si="617"/>
        <v>1.5408800000000002</v>
      </c>
      <c r="M391" s="5">
        <f t="shared" si="618"/>
        <v>8.2581631675047534E-2</v>
      </c>
      <c r="N391" s="5">
        <f t="shared" si="619"/>
        <v>7.870756216990768E-2</v>
      </c>
      <c r="O391" s="5">
        <f t="shared" si="620"/>
        <v>0.12724838461544727</v>
      </c>
      <c r="P391" s="5">
        <f t="shared" si="621"/>
        <v>0.12127890839636737</v>
      </c>
      <c r="Q391" s="5">
        <f t="shared" si="622"/>
        <v>3.7507616506696491E-2</v>
      </c>
      <c r="R391" s="5">
        <f t="shared" si="623"/>
        <v>9.8037245443125212E-2</v>
      </c>
      <c r="S391" s="5">
        <f t="shared" si="624"/>
        <v>4.4527376498479702E-2</v>
      </c>
      <c r="T391" s="5">
        <f t="shared" si="625"/>
        <v>5.7794736122838496E-2</v>
      </c>
      <c r="U391" s="5">
        <f t="shared" si="626"/>
        <v>9.3438122184897304E-2</v>
      </c>
      <c r="V391" s="5">
        <f t="shared" si="627"/>
        <v>7.2658498371098411E-3</v>
      </c>
      <c r="W391" s="5">
        <f t="shared" si="628"/>
        <v>1.1916019733711447E-2</v>
      </c>
      <c r="X391" s="5">
        <f t="shared" si="629"/>
        <v>1.8361156487281299E-2</v>
      </c>
      <c r="Y391" s="5">
        <f t="shared" si="630"/>
        <v>1.4146169404061007E-2</v>
      </c>
      <c r="Z391" s="5">
        <f t="shared" si="631"/>
        <v>5.0354543586134261E-2</v>
      </c>
      <c r="AA391" s="5">
        <f t="shared" si="632"/>
        <v>4.7992311237421516E-2</v>
      </c>
      <c r="AB391" s="5">
        <f t="shared" si="633"/>
        <v>2.2870447966325799E-2</v>
      </c>
      <c r="AC391" s="5">
        <f t="shared" si="634"/>
        <v>6.6691157505524199E-4</v>
      </c>
      <c r="AD391" s="5">
        <f t="shared" si="635"/>
        <v>2.8392538539908935E-3</v>
      </c>
      <c r="AE391" s="5">
        <f t="shared" si="636"/>
        <v>4.3749494785374887E-3</v>
      </c>
      <c r="AF391" s="5">
        <f t="shared" si="637"/>
        <v>3.3706360762444237E-3</v>
      </c>
      <c r="AG391" s="5">
        <f t="shared" si="638"/>
        <v>1.7312485723878358E-3</v>
      </c>
      <c r="AH391" s="5">
        <f t="shared" si="639"/>
        <v>1.9397577280250634E-2</v>
      </c>
      <c r="AI391" s="5">
        <f t="shared" si="640"/>
        <v>1.8487598134879511E-2</v>
      </c>
      <c r="AJ391" s="5">
        <f t="shared" si="641"/>
        <v>8.8101539655880221E-3</v>
      </c>
      <c r="AK391" s="5">
        <f t="shared" si="642"/>
        <v>2.7989506742514521E-3</v>
      </c>
      <c r="AL391" s="5">
        <f t="shared" si="643"/>
        <v>3.9176899840326532E-5</v>
      </c>
      <c r="AM391" s="5">
        <f t="shared" si="644"/>
        <v>5.4121175543849474E-4</v>
      </c>
      <c r="AN391" s="5">
        <f t="shared" si="645"/>
        <v>8.3394236972006777E-4</v>
      </c>
      <c r="AO391" s="5">
        <f t="shared" si="646"/>
        <v>6.4250255932712919E-4</v>
      </c>
      <c r="AP391" s="5">
        <f t="shared" si="647"/>
        <v>3.3000644787199561E-4</v>
      </c>
      <c r="AQ391" s="5">
        <f t="shared" si="648"/>
        <v>1.2712508384925012E-4</v>
      </c>
      <c r="AR391" s="5">
        <f t="shared" si="649"/>
        <v>5.9778677759185234E-3</v>
      </c>
      <c r="AS391" s="5">
        <f t="shared" si="650"/>
        <v>5.6974340428146324E-3</v>
      </c>
      <c r="AT391" s="5">
        <f t="shared" si="651"/>
        <v>2.7150780084990562E-3</v>
      </c>
      <c r="AU391" s="5">
        <f t="shared" si="652"/>
        <v>8.6256942298811609E-4</v>
      </c>
      <c r="AV391" s="5">
        <f t="shared" si="653"/>
        <v>2.0552614155422438E-4</v>
      </c>
      <c r="AW391" s="5">
        <f t="shared" si="654"/>
        <v>1.5981935929518779E-6</v>
      </c>
      <c r="AX391" s="5">
        <f t="shared" si="655"/>
        <v>8.5970404927893955E-5</v>
      </c>
      <c r="AY391" s="5">
        <f t="shared" si="656"/>
        <v>1.3247007754529325E-4</v>
      </c>
      <c r="AZ391" s="5">
        <f t="shared" si="657"/>
        <v>1.0206024654399577E-4</v>
      </c>
      <c r="BA391" s="5">
        <f t="shared" si="658"/>
        <v>5.242086423157073E-5</v>
      </c>
      <c r="BB391" s="5">
        <f t="shared" si="659"/>
        <v>2.0193565319285671E-5</v>
      </c>
      <c r="BC391" s="5">
        <f t="shared" si="660"/>
        <v>6.2231721858361852E-6</v>
      </c>
      <c r="BD391" s="5">
        <f t="shared" si="661"/>
        <v>1.5351961497595567E-3</v>
      </c>
      <c r="BE391" s="5">
        <f t="shared" si="662"/>
        <v>1.4631770279820359E-3</v>
      </c>
      <c r="BF391" s="5">
        <f t="shared" si="663"/>
        <v>6.9726823362267136E-4</v>
      </c>
      <c r="BG391" s="5">
        <f t="shared" si="664"/>
        <v>2.215193287489882E-4</v>
      </c>
      <c r="BH391" s="5">
        <f t="shared" si="665"/>
        <v>5.2781853499678906E-5</v>
      </c>
      <c r="BI391" s="5">
        <f t="shared" si="666"/>
        <v>1.0061150237660397E-5</v>
      </c>
      <c r="BJ391" s="8">
        <f t="shared" si="667"/>
        <v>0.23362347495261784</v>
      </c>
      <c r="BK391" s="8">
        <f t="shared" si="668"/>
        <v>0.25649232495944529</v>
      </c>
      <c r="BL391" s="8">
        <f t="shared" si="669"/>
        <v>0.45851927063781195</v>
      </c>
      <c r="BM391" s="8">
        <f t="shared" si="670"/>
        <v>0.45349739344546564</v>
      </c>
      <c r="BN391" s="8">
        <f t="shared" si="671"/>
        <v>0.54536134880659159</v>
      </c>
    </row>
    <row r="392" spans="1:66" x14ac:dyDescent="0.25">
      <c r="A392" t="s">
        <v>72</v>
      </c>
      <c r="B392" t="s">
        <v>365</v>
      </c>
      <c r="C392" t="s">
        <v>89</v>
      </c>
      <c r="D392" s="16"/>
      <c r="E392">
        <f>VLOOKUP(A392,home!$A$2:$E$405,3,FALSE)</f>
        <v>1.4166666666666701</v>
      </c>
      <c r="F392">
        <f>VLOOKUP(B392,home!$B$2:$E$405,3,FALSE)</f>
        <v>1.1499999999999999</v>
      </c>
      <c r="G392">
        <f>VLOOKUP(C392,away!$B$2:$E$405,4,FALSE)</f>
        <v>1.1499999999999999</v>
      </c>
      <c r="H392">
        <f>VLOOKUP(A392,away!$A$2:$E$405,3,FALSE)</f>
        <v>1.11666666666667</v>
      </c>
      <c r="I392">
        <f>VLOOKUP(C392,away!$B$2:$E$405,3,FALSE)</f>
        <v>0.44</v>
      </c>
      <c r="J392">
        <f>VLOOKUP(B392,home!$B$2:$E$405,4,FALSE)</f>
        <v>0.9</v>
      </c>
      <c r="K392" s="3">
        <f t="shared" si="616"/>
        <v>1.8735416666666709</v>
      </c>
      <c r="L392" s="3">
        <f t="shared" si="617"/>
        <v>0.44220000000000131</v>
      </c>
      <c r="M392" s="5">
        <f t="shared" si="618"/>
        <v>9.8692959573078387E-2</v>
      </c>
      <c r="N392" s="5">
        <f t="shared" si="619"/>
        <v>0.18490537196681164</v>
      </c>
      <c r="O392" s="5">
        <f t="shared" si="620"/>
        <v>4.3642026723215391E-2</v>
      </c>
      <c r="P392" s="5">
        <f t="shared" si="621"/>
        <v>8.1765155483724358E-2</v>
      </c>
      <c r="Q392" s="5">
        <f t="shared" si="622"/>
        <v>0.17321395938516054</v>
      </c>
      <c r="R392" s="5">
        <f t="shared" si="623"/>
        <v>9.6492521085029519E-3</v>
      </c>
      <c r="S392" s="5">
        <f t="shared" si="624"/>
        <v>1.6935201558950189E-2</v>
      </c>
      <c r="T392" s="5">
        <f t="shared" si="625"/>
        <v>7.6595212840118221E-2</v>
      </c>
      <c r="U392" s="5">
        <f t="shared" si="626"/>
        <v>1.8078275877451509E-2</v>
      </c>
      <c r="V392" s="5">
        <f t="shared" si="627"/>
        <v>1.5589419893843692E-3</v>
      </c>
      <c r="W392" s="5">
        <f t="shared" si="628"/>
        <v>0.10817452338546892</v>
      </c>
      <c r="X392" s="5">
        <f t="shared" si="629"/>
        <v>4.7834774241054499E-2</v>
      </c>
      <c r="Y392" s="5">
        <f t="shared" si="630"/>
        <v>1.0576268584697181E-2</v>
      </c>
      <c r="Z392" s="5">
        <f t="shared" si="631"/>
        <v>1.4222997607933395E-3</v>
      </c>
      <c r="AA392" s="5">
        <f t="shared" si="632"/>
        <v>2.6647378643363607E-3</v>
      </c>
      <c r="AB392" s="5">
        <f t="shared" si="633"/>
        <v>2.4962487097892655E-3</v>
      </c>
      <c r="AC392" s="5">
        <f t="shared" si="634"/>
        <v>8.0722028389557338E-5</v>
      </c>
      <c r="AD392" s="5">
        <f t="shared" si="635"/>
        <v>5.0667369208621048E-2</v>
      </c>
      <c r="AE392" s="5">
        <f t="shared" si="636"/>
        <v>2.2405110664052295E-2</v>
      </c>
      <c r="AF392" s="5">
        <f t="shared" si="637"/>
        <v>4.9537699678219773E-3</v>
      </c>
      <c r="AG392" s="5">
        <f t="shared" si="638"/>
        <v>7.3018569325696166E-4</v>
      </c>
      <c r="AH392" s="5">
        <f t="shared" si="639"/>
        <v>1.5723523855570412E-4</v>
      </c>
      <c r="AI392" s="5">
        <f t="shared" si="640"/>
        <v>2.9458677090238549E-4</v>
      </c>
      <c r="AJ392" s="5">
        <f t="shared" si="641"/>
        <v>2.7596029486720407E-4</v>
      </c>
      <c r="AK392" s="5">
        <f t="shared" si="642"/>
        <v>1.7234103692644249E-4</v>
      </c>
      <c r="AL392" s="5">
        <f t="shared" si="643"/>
        <v>2.6750638468173757E-6</v>
      </c>
      <c r="AM392" s="5">
        <f t="shared" si="644"/>
        <v>1.8985485470547084E-2</v>
      </c>
      <c r="AN392" s="5">
        <f t="shared" si="645"/>
        <v>8.3953816750759469E-3</v>
      </c>
      <c r="AO392" s="5">
        <f t="shared" si="646"/>
        <v>1.8562188883592973E-3</v>
      </c>
      <c r="AP392" s="5">
        <f t="shared" si="647"/>
        <v>2.7360666414416124E-4</v>
      </c>
      <c r="AQ392" s="5">
        <f t="shared" si="648"/>
        <v>3.024721672113711E-5</v>
      </c>
      <c r="AR392" s="5">
        <f t="shared" si="649"/>
        <v>1.3905884497866523E-5</v>
      </c>
      <c r="AS392" s="5">
        <f t="shared" si="650"/>
        <v>2.6053254018607068E-5</v>
      </c>
      <c r="AT392" s="5">
        <f t="shared" si="651"/>
        <v>2.4405928478055617E-5</v>
      </c>
      <c r="AU392" s="5">
        <f t="shared" si="652"/>
        <v>1.5241841305774631E-5</v>
      </c>
      <c r="AV392" s="5">
        <f t="shared" si="653"/>
        <v>7.1390561907724768E-6</v>
      </c>
      <c r="AW392" s="5">
        <f t="shared" si="654"/>
        <v>6.1562145283173718E-8</v>
      </c>
      <c r="AX392" s="5">
        <f t="shared" si="655"/>
        <v>5.9283496818274481E-3</v>
      </c>
      <c r="AY392" s="5">
        <f t="shared" si="656"/>
        <v>2.6215162293041056E-3</v>
      </c>
      <c r="AZ392" s="5">
        <f t="shared" si="657"/>
        <v>5.7961723829913947E-4</v>
      </c>
      <c r="BA392" s="5">
        <f t="shared" si="658"/>
        <v>8.5435580925293422E-5</v>
      </c>
      <c r="BB392" s="5">
        <f t="shared" si="659"/>
        <v>9.4449034712912137E-6</v>
      </c>
      <c r="BC392" s="5">
        <f t="shared" si="660"/>
        <v>8.3530726300099797E-7</v>
      </c>
      <c r="BD392" s="5">
        <f t="shared" si="661"/>
        <v>1.0248636874927655E-6</v>
      </c>
      <c r="BE392" s="5">
        <f t="shared" si="662"/>
        <v>1.9201248211713461E-6</v>
      </c>
      <c r="BF392" s="5">
        <f t="shared" si="663"/>
        <v>1.7987169288327037E-6</v>
      </c>
      <c r="BG392" s="5">
        <f t="shared" si="664"/>
        <v>1.1233237042355932E-6</v>
      </c>
      <c r="BH392" s="5">
        <f t="shared" si="665"/>
        <v>5.2614844125993291E-7</v>
      </c>
      <c r="BI392" s="5">
        <f t="shared" si="666"/>
        <v>1.9715220551044111E-7</v>
      </c>
      <c r="BJ392" s="8">
        <f t="shared" si="667"/>
        <v>0.71882268479300115</v>
      </c>
      <c r="BK392" s="8">
        <f t="shared" si="668"/>
        <v>0.20165717192667776</v>
      </c>
      <c r="BL392" s="8">
        <f t="shared" si="669"/>
        <v>7.7524000918826802E-2</v>
      </c>
      <c r="BM392" s="8">
        <f t="shared" si="670"/>
        <v>0.40493597749164689</v>
      </c>
      <c r="BN392" s="8">
        <f t="shared" si="671"/>
        <v>0.59186872524049328</v>
      </c>
    </row>
    <row r="393" spans="1:66" x14ac:dyDescent="0.25">
      <c r="A393" t="s">
        <v>72</v>
      </c>
      <c r="B393" t="s">
        <v>75</v>
      </c>
      <c r="C393" t="s">
        <v>63</v>
      </c>
      <c r="D393" s="16"/>
      <c r="E393">
        <f>VLOOKUP(A393,home!$A$2:$E$405,3,FALSE)</f>
        <v>1.4166666666666701</v>
      </c>
      <c r="F393">
        <f>VLOOKUP(B393,home!$B$2:$E$405,3,FALSE)</f>
        <v>1.61</v>
      </c>
      <c r="G393">
        <f>VLOOKUP(C393,away!$B$2:$E$405,4,FALSE)</f>
        <v>0.88</v>
      </c>
      <c r="H393">
        <f>VLOOKUP(A393,away!$A$2:$E$405,3,FALSE)</f>
        <v>1.11666666666667</v>
      </c>
      <c r="I393">
        <f>VLOOKUP(C393,away!$B$2:$E$405,3,FALSE)</f>
        <v>0.97</v>
      </c>
      <c r="J393">
        <f>VLOOKUP(B393,home!$B$2:$E$405,4,FALSE)</f>
        <v>1.02</v>
      </c>
      <c r="K393" s="3">
        <f t="shared" si="616"/>
        <v>2.0071333333333383</v>
      </c>
      <c r="L393" s="3">
        <f t="shared" si="617"/>
        <v>1.1048300000000033</v>
      </c>
      <c r="M393" s="5">
        <f t="shared" si="618"/>
        <v>4.4513474702882597E-2</v>
      </c>
      <c r="N393" s="5">
        <f t="shared" si="619"/>
        <v>8.9344478858645951E-2</v>
      </c>
      <c r="O393" s="5">
        <f t="shared" si="620"/>
        <v>4.9179822255985932E-2</v>
      </c>
      <c r="P393" s="5">
        <f t="shared" si="621"/>
        <v>9.8710460577398115E-2</v>
      </c>
      <c r="Q393" s="5">
        <f t="shared" si="622"/>
        <v>8.9663140833242047E-2</v>
      </c>
      <c r="R393" s="5">
        <f t="shared" si="623"/>
        <v>2.7167671511540547E-2</v>
      </c>
      <c r="S393" s="5">
        <f t="shared" si="624"/>
        <v>5.472362634258187E-2</v>
      </c>
      <c r="T393" s="5">
        <f t="shared" si="625"/>
        <v>9.906252788679111E-2</v>
      </c>
      <c r="U393" s="5">
        <f t="shared" si="626"/>
        <v>5.4529139079863537E-2</v>
      </c>
      <c r="V393" s="5">
        <f t="shared" si="627"/>
        <v>1.3483543520741506E-2</v>
      </c>
      <c r="W393" s="5">
        <f t="shared" si="628"/>
        <v>5.9988626245920551E-2</v>
      </c>
      <c r="X393" s="5">
        <f t="shared" si="629"/>
        <v>6.6277233935280608E-2</v>
      </c>
      <c r="Y393" s="5">
        <f t="shared" si="630"/>
        <v>3.661253818435814E-2</v>
      </c>
      <c r="Z393" s="5">
        <f t="shared" si="631"/>
        <v>1.0005219505365141E-2</v>
      </c>
      <c r="AA393" s="5">
        <f t="shared" si="632"/>
        <v>2.0081809576535267E-2</v>
      </c>
      <c r="AB393" s="5">
        <f t="shared" si="633"/>
        <v>2.0153434697358301E-2</v>
      </c>
      <c r="AC393" s="5">
        <f t="shared" si="634"/>
        <v>1.8687695130964422E-3</v>
      </c>
      <c r="AD393" s="5">
        <f t="shared" si="635"/>
        <v>3.0101292839765585E-2</v>
      </c>
      <c r="AE393" s="5">
        <f t="shared" si="636"/>
        <v>3.3256811368158314E-2</v>
      </c>
      <c r="AF393" s="5">
        <f t="shared" si="637"/>
        <v>1.8371561451941229E-2</v>
      </c>
      <c r="AG393" s="5">
        <f t="shared" si="638"/>
        <v>6.7658174129827612E-3</v>
      </c>
      <c r="AH393" s="5">
        <f t="shared" si="639"/>
        <v>2.7635166665281514E-3</v>
      </c>
      <c r="AI393" s="5">
        <f t="shared" si="640"/>
        <v>5.5467464186108829E-3</v>
      </c>
      <c r="AJ393" s="5">
        <f t="shared" si="641"/>
        <v>5.5665298141706109E-3</v>
      </c>
      <c r="AK393" s="5">
        <f t="shared" si="642"/>
        <v>3.7242558470052217E-3</v>
      </c>
      <c r="AL393" s="5">
        <f t="shared" si="643"/>
        <v>1.6576292961358426E-4</v>
      </c>
      <c r="AM393" s="5">
        <f t="shared" si="644"/>
        <v>1.2083461647024327E-2</v>
      </c>
      <c r="AN393" s="5">
        <f t="shared" si="645"/>
        <v>1.3350170931481928E-2</v>
      </c>
      <c r="AO393" s="5">
        <f t="shared" si="646"/>
        <v>7.3748346751146112E-3</v>
      </c>
      <c r="AP393" s="5">
        <f t="shared" si="647"/>
        <v>2.7159795313689661E-3</v>
      </c>
      <c r="AQ393" s="5">
        <f t="shared" si="648"/>
        <v>7.501739164105962E-4</v>
      </c>
      <c r="AR393" s="5">
        <f t="shared" si="649"/>
        <v>6.1064322373606127E-4</v>
      </c>
      <c r="AS393" s="5">
        <f t="shared" si="650"/>
        <v>1.2256423691347758E-3</v>
      </c>
      <c r="AT393" s="5">
        <f t="shared" si="651"/>
        <v>1.2300138269180267E-3</v>
      </c>
      <c r="AU393" s="5">
        <f t="shared" si="652"/>
        <v>8.2293391748935812E-4</v>
      </c>
      <c r="AV393" s="5">
        <f t="shared" si="653"/>
        <v>4.129345242308696E-4</v>
      </c>
      <c r="AW393" s="5">
        <f t="shared" si="654"/>
        <v>1.0210725352786089E-5</v>
      </c>
      <c r="AX393" s="5">
        <f t="shared" si="655"/>
        <v>4.0421864422995786E-3</v>
      </c>
      <c r="AY393" s="5">
        <f t="shared" si="656"/>
        <v>4.4659288470458572E-3</v>
      </c>
      <c r="AZ393" s="5">
        <f t="shared" si="657"/>
        <v>2.4670460840408447E-3</v>
      </c>
      <c r="BA393" s="5">
        <f t="shared" si="658"/>
        <v>9.0855550834361798E-4</v>
      </c>
      <c r="BB393" s="5">
        <f t="shared" si="659"/>
        <v>2.5094984557082065E-4</v>
      </c>
      <c r="BC393" s="5">
        <f t="shared" si="660"/>
        <v>5.5451383576402115E-5</v>
      </c>
      <c r="BD393" s="5">
        <f t="shared" si="661"/>
        <v>1.1244282548005241E-4</v>
      </c>
      <c r="BE393" s="5">
        <f t="shared" si="662"/>
        <v>2.2568774311519638E-4</v>
      </c>
      <c r="BF393" s="5">
        <f t="shared" si="663"/>
        <v>2.2649269606564123E-4</v>
      </c>
      <c r="BG393" s="5">
        <f t="shared" si="664"/>
        <v>1.515336800099617E-4</v>
      </c>
      <c r="BH393" s="5">
        <f t="shared" si="665"/>
        <v>7.6037075067665494E-5</v>
      </c>
      <c r="BI393" s="5">
        <f t="shared" si="666"/>
        <v>3.0523309587496141E-5</v>
      </c>
      <c r="BJ393" s="8">
        <f t="shared" si="667"/>
        <v>0.57790876782936373</v>
      </c>
      <c r="BK393" s="8">
        <f t="shared" si="668"/>
        <v>0.21793156643335998</v>
      </c>
      <c r="BL393" s="8">
        <f t="shared" si="669"/>
        <v>0.19383781105843359</v>
      </c>
      <c r="BM393" s="8">
        <f t="shared" si="670"/>
        <v>0.59664859796513414</v>
      </c>
      <c r="BN393" s="8">
        <f t="shared" si="671"/>
        <v>0.39857904873969519</v>
      </c>
    </row>
    <row r="394" spans="1:66" s="10" customFormat="1" x14ac:dyDescent="0.25">
      <c r="A394" t="s">
        <v>72</v>
      </c>
      <c r="B394" t="s">
        <v>77</v>
      </c>
      <c r="C394" t="s">
        <v>103</v>
      </c>
      <c r="D394" s="16"/>
      <c r="E394">
        <f>VLOOKUP(A394,home!$A$2:$E$405,3,FALSE)</f>
        <v>1.4166666666666701</v>
      </c>
      <c r="F394">
        <f>VLOOKUP(B394,home!$B$2:$E$405,3,FALSE)</f>
        <v>1.61</v>
      </c>
      <c r="G394">
        <f>VLOOKUP(C394,away!$B$2:$E$405,4,FALSE)</f>
        <v>0.97</v>
      </c>
      <c r="H394">
        <f>VLOOKUP(A394,away!$A$2:$E$405,3,FALSE)</f>
        <v>1.11666666666667</v>
      </c>
      <c r="I394">
        <f>VLOOKUP(C394,away!$B$2:$E$405,3,FALSE)</f>
        <v>1.06</v>
      </c>
      <c r="J394">
        <f>VLOOKUP(B394,home!$B$2:$E$405,4,FALSE)</f>
        <v>0.9</v>
      </c>
      <c r="K394" s="3">
        <f t="shared" si="616"/>
        <v>2.2124083333333386</v>
      </c>
      <c r="L394" s="3">
        <f t="shared" si="617"/>
        <v>1.0653000000000032</v>
      </c>
      <c r="M394" s="5">
        <f t="shared" si="618"/>
        <v>3.771458711138391E-2</v>
      </c>
      <c r="N394" s="5">
        <f t="shared" si="619"/>
        <v>8.3440066813451896E-2</v>
      </c>
      <c r="O394" s="5">
        <f t="shared" si="620"/>
        <v>4.0177349649757402E-2</v>
      </c>
      <c r="P394" s="5">
        <f t="shared" si="621"/>
        <v>8.888870317637057E-2</v>
      </c>
      <c r="Q394" s="5">
        <f t="shared" si="622"/>
        <v>9.2301749575985775E-2</v>
      </c>
      <c r="R394" s="5">
        <f t="shared" si="623"/>
        <v>2.1400465290943339E-2</v>
      </c>
      <c r="S394" s="5">
        <f t="shared" si="624"/>
        <v>5.2374970518979796E-2</v>
      </c>
      <c r="T394" s="5">
        <f t="shared" si="625"/>
        <v>9.8329053823297943E-2</v>
      </c>
      <c r="U394" s="5">
        <f t="shared" si="626"/>
        <v>4.7346567746893921E-2</v>
      </c>
      <c r="V394" s="5">
        <f t="shared" si="627"/>
        <v>1.3715716340097517E-2</v>
      </c>
      <c r="W394" s="5">
        <f t="shared" si="628"/>
        <v>6.8069719981052629E-2</v>
      </c>
      <c r="X394" s="5">
        <f t="shared" si="629"/>
        <v>7.2514672695815588E-2</v>
      </c>
      <c r="Y394" s="5">
        <f t="shared" si="630"/>
        <v>3.8624940411426278E-2</v>
      </c>
      <c r="Z394" s="5">
        <f t="shared" si="631"/>
        <v>7.5993052248140049E-3</v>
      </c>
      <c r="AA394" s="5">
        <f t="shared" si="632"/>
        <v>1.6812766206922083E-2</v>
      </c>
      <c r="AB394" s="5">
        <f t="shared" si="633"/>
        <v>1.8598352031289785E-2</v>
      </c>
      <c r="AC394" s="5">
        <f t="shared" si="634"/>
        <v>2.0203923932098156E-3</v>
      </c>
      <c r="AD394" s="5">
        <f t="shared" si="635"/>
        <v>3.764950393343694E-2</v>
      </c>
      <c r="AE394" s="5">
        <f t="shared" si="636"/>
        <v>4.0108016540290496E-2</v>
      </c>
      <c r="AF394" s="5">
        <f t="shared" si="637"/>
        <v>2.1363535010185793E-2</v>
      </c>
      <c r="AG394" s="5">
        <f t="shared" si="638"/>
        <v>7.586191282116999E-3</v>
      </c>
      <c r="AH394" s="5">
        <f t="shared" si="639"/>
        <v>2.0238849639985955E-3</v>
      </c>
      <c r="AI394" s="5">
        <f t="shared" si="640"/>
        <v>4.4776599600585372E-3</v>
      </c>
      <c r="AJ394" s="5">
        <f t="shared" si="641"/>
        <v>4.9532061047332663E-3</v>
      </c>
      <c r="AK394" s="5">
        <f t="shared" si="642"/>
        <v>3.6528381542764812E-3</v>
      </c>
      <c r="AL394" s="5">
        <f t="shared" si="643"/>
        <v>1.9047278360432164E-4</v>
      </c>
      <c r="AM394" s="5">
        <f t="shared" si="644"/>
        <v>1.6659215249640421E-2</v>
      </c>
      <c r="AN394" s="5">
        <f t="shared" si="645"/>
        <v>1.7747062005441995E-2</v>
      </c>
      <c r="AO394" s="5">
        <f t="shared" si="646"/>
        <v>9.452972577198706E-3</v>
      </c>
      <c r="AP394" s="5">
        <f t="shared" si="647"/>
        <v>3.3567505621632712E-3</v>
      </c>
      <c r="AQ394" s="5">
        <f t="shared" si="648"/>
        <v>8.9398659346813568E-4</v>
      </c>
      <c r="AR394" s="5">
        <f t="shared" si="649"/>
        <v>4.312089304295422E-4</v>
      </c>
      <c r="AS394" s="5">
        <f t="shared" si="650"/>
        <v>9.5401023109007506E-4</v>
      </c>
      <c r="AT394" s="5">
        <f t="shared" si="651"/>
        <v>1.0553300926744733E-3</v>
      </c>
      <c r="AU394" s="5">
        <f t="shared" si="652"/>
        <v>7.7827369715014968E-4</v>
      </c>
      <c r="AV394" s="5">
        <f t="shared" si="653"/>
        <v>4.3046480329728473E-4</v>
      </c>
      <c r="AW394" s="5">
        <f t="shared" si="654"/>
        <v>1.2470034085646594E-5</v>
      </c>
      <c r="AX394" s="5">
        <f t="shared" si="655"/>
        <v>6.1428311075163904E-3</v>
      </c>
      <c r="AY394" s="5">
        <f t="shared" si="656"/>
        <v>6.5439579788372304E-3</v>
      </c>
      <c r="AZ394" s="5">
        <f t="shared" si="657"/>
        <v>3.4856392174276605E-3</v>
      </c>
      <c r="BA394" s="5">
        <f t="shared" si="658"/>
        <v>1.2377504861085663E-3</v>
      </c>
      <c r="BB394" s="5">
        <f t="shared" si="659"/>
        <v>3.2964389821286483E-4</v>
      </c>
      <c r="BC394" s="5">
        <f t="shared" si="660"/>
        <v>7.0233928953233215E-5</v>
      </c>
      <c r="BD394" s="5">
        <f t="shared" si="661"/>
        <v>7.656114559776544E-5</v>
      </c>
      <c r="BE394" s="5">
        <f t="shared" si="662"/>
        <v>1.6938451653004331E-4</v>
      </c>
      <c r="BF394" s="5">
        <f t="shared" si="663"/>
        <v>1.8737385795435324E-4</v>
      </c>
      <c r="BG394" s="5">
        <f t="shared" si="664"/>
        <v>1.3818249492900946E-4</v>
      </c>
      <c r="BH394" s="5">
        <f t="shared" si="665"/>
        <v>7.6429025825433124E-5</v>
      </c>
      <c r="BI394" s="5">
        <f t="shared" si="666"/>
        <v>3.3818442728947403E-5</v>
      </c>
      <c r="BJ394" s="8">
        <f t="shared" si="667"/>
        <v>0.62590749367202869</v>
      </c>
      <c r="BK394" s="8">
        <f t="shared" si="668"/>
        <v>0.20144880030248313</v>
      </c>
      <c r="BL394" s="8">
        <f t="shared" si="669"/>
        <v>0.16377412734708049</v>
      </c>
      <c r="BM394" s="8">
        <f t="shared" si="670"/>
        <v>0.62827531698376193</v>
      </c>
      <c r="BN394" s="8">
        <f t="shared" si="671"/>
        <v>0.36392292161789291</v>
      </c>
    </row>
    <row r="395" spans="1:66" x14ac:dyDescent="0.25">
      <c r="A395" t="s">
        <v>72</v>
      </c>
      <c r="B395" t="s">
        <v>81</v>
      </c>
      <c r="C395" t="s">
        <v>86</v>
      </c>
      <c r="D395" s="16"/>
      <c r="E395">
        <f>VLOOKUP(A395,home!$A$2:$E$405,3,FALSE)</f>
        <v>1.4166666666666701</v>
      </c>
      <c r="F395">
        <f>VLOOKUP(B395,home!$B$2:$E$405,3,FALSE)</f>
        <v>0.5</v>
      </c>
      <c r="G395">
        <f>VLOOKUP(C395,away!$B$2:$E$405,4,FALSE)</f>
        <v>0.71</v>
      </c>
      <c r="H395">
        <f>VLOOKUP(A395,away!$A$2:$E$405,3,FALSE)</f>
        <v>1.11666666666667</v>
      </c>
      <c r="I395">
        <f>VLOOKUP(C395,away!$B$2:$E$405,3,FALSE)</f>
        <v>0.62</v>
      </c>
      <c r="J395">
        <f>VLOOKUP(B395,home!$B$2:$E$405,4,FALSE)</f>
        <v>1.54</v>
      </c>
      <c r="K395" s="3">
        <f t="shared" si="616"/>
        <v>0.5029166666666679</v>
      </c>
      <c r="L395" s="3">
        <f t="shared" si="617"/>
        <v>1.0661933333333367</v>
      </c>
      <c r="M395" s="5">
        <f t="shared" si="618"/>
        <v>0.20823042499006139</v>
      </c>
      <c r="N395" s="5">
        <f t="shared" si="619"/>
        <v>0.10472255123458529</v>
      </c>
      <c r="O395" s="5">
        <f t="shared" si="620"/>
        <v>0.22201389092157089</v>
      </c>
      <c r="P395" s="5">
        <f t="shared" si="621"/>
        <v>0.11165448597597362</v>
      </c>
      <c r="Q395" s="5">
        <f t="shared" si="622"/>
        <v>2.6333358195863486E-2</v>
      </c>
      <c r="R395" s="5">
        <f t="shared" si="623"/>
        <v>0.11835486520398672</v>
      </c>
      <c r="S395" s="5">
        <f t="shared" si="624"/>
        <v>1.4967462414719067E-2</v>
      </c>
      <c r="T395" s="5">
        <f t="shared" si="625"/>
        <v>2.8076450952708432E-2</v>
      </c>
      <c r="U395" s="5">
        <f t="shared" si="626"/>
        <v>5.9522634292171792E-2</v>
      </c>
      <c r="V395" s="5">
        <f t="shared" si="627"/>
        <v>8.9173878855061987E-4</v>
      </c>
      <c r="W395" s="5">
        <f t="shared" si="628"/>
        <v>4.4144949086676816E-3</v>
      </c>
      <c r="X395" s="5">
        <f t="shared" si="629"/>
        <v>4.7067050416554389E-3</v>
      </c>
      <c r="Y395" s="5">
        <f t="shared" si="630"/>
        <v>2.5091287686897163E-3</v>
      </c>
      <c r="Z395" s="5">
        <f t="shared" si="631"/>
        <v>4.206305608268545E-2</v>
      </c>
      <c r="AA395" s="5">
        <f t="shared" si="632"/>
        <v>2.1154211954917273E-2</v>
      </c>
      <c r="AB395" s="5">
        <f t="shared" si="633"/>
        <v>5.3194028811635857E-3</v>
      </c>
      <c r="AC395" s="5">
        <f t="shared" si="634"/>
        <v>2.988475269200247E-5</v>
      </c>
      <c r="AD395" s="5">
        <f t="shared" si="635"/>
        <v>5.5503076612103172E-4</v>
      </c>
      <c r="AE395" s="5">
        <f t="shared" si="636"/>
        <v>5.9177010263313846E-4</v>
      </c>
      <c r="AF395" s="5">
        <f t="shared" si="637"/>
        <v>3.1547066914671827E-4</v>
      </c>
      <c r="AG395" s="5">
        <f t="shared" si="638"/>
        <v>1.1211757476881259E-4</v>
      </c>
      <c r="AH395" s="5">
        <f t="shared" si="639"/>
        <v>1.1211837493746369E-2</v>
      </c>
      <c r="AI395" s="5">
        <f t="shared" si="640"/>
        <v>5.638619939563291E-3</v>
      </c>
      <c r="AJ395" s="5">
        <f t="shared" si="641"/>
        <v>1.4178779723026892E-3</v>
      </c>
      <c r="AK395" s="5">
        <f t="shared" si="642"/>
        <v>2.3769148785685417E-4</v>
      </c>
      <c r="AL395" s="5">
        <f t="shared" si="643"/>
        <v>6.4097582291423416E-7</v>
      </c>
      <c r="AM395" s="5">
        <f t="shared" si="644"/>
        <v>5.582684455900728E-5</v>
      </c>
      <c r="AN395" s="5">
        <f t="shared" si="645"/>
        <v>5.9522209489850018E-5</v>
      </c>
      <c r="AO395" s="5">
        <f t="shared" si="646"/>
        <v>3.1731091471674173E-5</v>
      </c>
      <c r="AP395" s="5">
        <f t="shared" si="647"/>
        <v>1.1277159395496435E-5</v>
      </c>
      <c r="AQ395" s="5">
        <f t="shared" si="648"/>
        <v>3.0059080416039241E-6</v>
      </c>
      <c r="AR395" s="5">
        <f t="shared" si="649"/>
        <v>2.3907972780498254E-3</v>
      </c>
      <c r="AS395" s="5">
        <f t="shared" si="650"/>
        <v>1.2023717977525609E-3</v>
      </c>
      <c r="AT395" s="5">
        <f t="shared" si="651"/>
        <v>3.023464083098634E-4</v>
      </c>
      <c r="AU395" s="5">
        <f t="shared" si="652"/>
        <v>5.0685015948611945E-5</v>
      </c>
      <c r="AV395" s="5">
        <f t="shared" si="653"/>
        <v>6.3725848177057056E-6</v>
      </c>
      <c r="AW395" s="5">
        <f t="shared" si="654"/>
        <v>9.5470926864275585E-9</v>
      </c>
      <c r="AX395" s="5">
        <f t="shared" si="655"/>
        <v>4.6793750960223523E-6</v>
      </c>
      <c r="AY395" s="5">
        <f t="shared" si="656"/>
        <v>4.989118531545074E-6</v>
      </c>
      <c r="AZ395" s="5">
        <f t="shared" si="657"/>
        <v>2.659682458771582E-6</v>
      </c>
      <c r="BA395" s="5">
        <f t="shared" si="658"/>
        <v>9.4524523544195929E-7</v>
      </c>
      <c r="BB395" s="5">
        <f t="shared" si="659"/>
        <v>2.5195354209832926E-7</v>
      </c>
      <c r="BC395" s="5">
        <f t="shared" si="660"/>
        <v>5.3726237378991783E-8</v>
      </c>
      <c r="BD395" s="5">
        <f t="shared" si="661"/>
        <v>4.248420198680352E-4</v>
      </c>
      <c r="BE395" s="5">
        <f t="shared" si="662"/>
        <v>2.1366013249196655E-4</v>
      </c>
      <c r="BF395" s="5">
        <f t="shared" si="663"/>
        <v>5.3726620816209211E-5</v>
      </c>
      <c r="BG395" s="5">
        <f t="shared" si="664"/>
        <v>9.0066710173839828E-6</v>
      </c>
      <c r="BH395" s="5">
        <f t="shared" si="665"/>
        <v>1.1324012414565098E-6</v>
      </c>
      <c r="BI395" s="5">
        <f t="shared" si="666"/>
        <v>1.1390069153650095E-7</v>
      </c>
      <c r="BJ395" s="8">
        <f t="shared" si="667"/>
        <v>0.17251202052889869</v>
      </c>
      <c r="BK395" s="8">
        <f t="shared" si="668"/>
        <v>0.33577962701635117</v>
      </c>
      <c r="BL395" s="8">
        <f t="shared" si="669"/>
        <v>0.44952608697828461</v>
      </c>
      <c r="BM395" s="8">
        <f t="shared" si="670"/>
        <v>0.20856623451273967</v>
      </c>
      <c r="BN395" s="8">
        <f t="shared" si="671"/>
        <v>0.79130957652204137</v>
      </c>
    </row>
    <row r="396" spans="1:66" x14ac:dyDescent="0.25">
      <c r="A396" t="s">
        <v>72</v>
      </c>
      <c r="B396" t="s">
        <v>326</v>
      </c>
      <c r="C396" t="s">
        <v>367</v>
      </c>
      <c r="D396" s="16"/>
      <c r="E396">
        <f>VLOOKUP(A396,home!$A$2:$E$405,3,FALSE)</f>
        <v>1.4166666666666701</v>
      </c>
      <c r="F396">
        <f>VLOOKUP(B396,home!$B$2:$E$405,3,FALSE)</f>
        <v>1.51</v>
      </c>
      <c r="G396">
        <f>VLOOKUP(C396,away!$B$2:$E$405,4,FALSE)</f>
        <v>1.31</v>
      </c>
      <c r="H396">
        <f>VLOOKUP(A396,away!$A$2:$E$405,3,FALSE)</f>
        <v>1.11666666666667</v>
      </c>
      <c r="I396">
        <f>VLOOKUP(C396,away!$B$2:$E$405,3,FALSE)</f>
        <v>0.61</v>
      </c>
      <c r="J396">
        <f>VLOOKUP(B396,home!$B$2:$E$405,4,FALSE)</f>
        <v>0.51</v>
      </c>
      <c r="K396" s="3">
        <f t="shared" si="616"/>
        <v>2.8023083333333405</v>
      </c>
      <c r="L396" s="3">
        <f t="shared" si="617"/>
        <v>0.34739500000000106</v>
      </c>
      <c r="M396" s="5">
        <f t="shared" si="618"/>
        <v>4.2864841550595188E-2</v>
      </c>
      <c r="N396" s="5">
        <f t="shared" si="619"/>
        <v>0.12012050268424612</v>
      </c>
      <c r="O396" s="5">
        <f t="shared" si="620"/>
        <v>1.4891031630469063E-2</v>
      </c>
      <c r="P396" s="5">
        <f t="shared" si="621"/>
        <v>4.1729262029993816E-2</v>
      </c>
      <c r="Q396" s="5">
        <f t="shared" si="622"/>
        <v>0.16830734283812643</v>
      </c>
      <c r="R396" s="5">
        <f t="shared" si="623"/>
        <v>2.586534966633408E-3</v>
      </c>
      <c r="S396" s="5">
        <f t="shared" si="624"/>
        <v>1.0155941597920737E-2</v>
      </c>
      <c r="T396" s="5">
        <f t="shared" si="625"/>
        <v>5.8469129365251116E-2</v>
      </c>
      <c r="U396" s="5">
        <f t="shared" si="626"/>
        <v>7.2482684914548729E-3</v>
      </c>
      <c r="V396" s="5">
        <f t="shared" si="627"/>
        <v>1.0985432680707943E-3</v>
      </c>
      <c r="W396" s="5">
        <f t="shared" si="628"/>
        <v>0.15721635646549106</v>
      </c>
      <c r="X396" s="5">
        <f t="shared" si="629"/>
        <v>5.4616176154329441E-2</v>
      </c>
      <c r="Y396" s="5">
        <f t="shared" si="630"/>
        <v>9.4866932575666685E-3</v>
      </c>
      <c r="Z396" s="5">
        <f t="shared" si="631"/>
        <v>2.9951643824453853E-4</v>
      </c>
      <c r="AA396" s="5">
        <f t="shared" si="632"/>
        <v>8.393374108629912E-4</v>
      </c>
      <c r="AB396" s="5">
        <f t="shared" si="633"/>
        <v>1.1760411104698952E-3</v>
      </c>
      <c r="AC396" s="5">
        <f t="shared" si="634"/>
        <v>6.6840034609866937E-5</v>
      </c>
      <c r="AD396" s="5">
        <f t="shared" si="635"/>
        <v>0.11014217646488768</v>
      </c>
      <c r="AE396" s="5">
        <f t="shared" si="636"/>
        <v>3.8262841393019775E-2</v>
      </c>
      <c r="AF396" s="5">
        <f t="shared" si="637"/>
        <v>6.6461598928640739E-3</v>
      </c>
      <c r="AG396" s="5">
        <f t="shared" si="638"/>
        <v>7.6961423866050733E-4</v>
      </c>
      <c r="AH396" s="5">
        <f t="shared" si="639"/>
        <v>2.6012628265990448E-5</v>
      </c>
      <c r="AI396" s="5">
        <f t="shared" si="640"/>
        <v>7.2895404961687433E-5</v>
      </c>
      <c r="AJ396" s="5">
        <f t="shared" si="641"/>
        <v>1.0213770039292263E-4</v>
      </c>
      <c r="AK396" s="5">
        <f t="shared" si="642"/>
        <v>9.5407109652863697E-5</v>
      </c>
      <c r="AL396" s="5">
        <f t="shared" si="643"/>
        <v>2.6027720784053747E-6</v>
      </c>
      <c r="AM396" s="5">
        <f t="shared" si="644"/>
        <v>6.1730467791805195E-2</v>
      </c>
      <c r="AN396" s="5">
        <f t="shared" si="645"/>
        <v>2.1444855858534232E-2</v>
      </c>
      <c r="AO396" s="5">
        <f t="shared" si="646"/>
        <v>3.7249178504877617E-3</v>
      </c>
      <c r="AP396" s="5">
        <f t="shared" si="647"/>
        <v>4.3133927889006668E-4</v>
      </c>
      <c r="AQ396" s="5">
        <f t="shared" si="648"/>
        <v>3.7461277197503794E-5</v>
      </c>
      <c r="AR396" s="5">
        <f t="shared" si="649"/>
        <v>1.8073313992927563E-6</v>
      </c>
      <c r="AS396" s="5">
        <f t="shared" si="650"/>
        <v>5.064699841333098E-6</v>
      </c>
      <c r="AT396" s="5">
        <f t="shared" si="651"/>
        <v>7.0964252855998955E-6</v>
      </c>
      <c r="AU396" s="5">
        <f t="shared" si="652"/>
        <v>6.6287905715713387E-6</v>
      </c>
      <c r="AV396" s="5">
        <f t="shared" si="653"/>
        <v>4.6439787646589607E-6</v>
      </c>
      <c r="AW396" s="5">
        <f t="shared" si="654"/>
        <v>7.0383866367453355E-8</v>
      </c>
      <c r="AX396" s="5">
        <f t="shared" si="655"/>
        <v>2.8831300718923536E-2</v>
      </c>
      <c r="AY396" s="5">
        <f t="shared" si="656"/>
        <v>1.0015849713250473E-2</v>
      </c>
      <c r="AZ396" s="5">
        <f t="shared" si="657"/>
        <v>1.7397280555673294E-3</v>
      </c>
      <c r="BA396" s="5">
        <f t="shared" si="658"/>
        <v>2.014576092879381E-4</v>
      </c>
      <c r="BB396" s="5">
        <f t="shared" si="659"/>
        <v>1.7496341544645871E-5</v>
      </c>
      <c r="BC396" s="5">
        <f t="shared" si="660"/>
        <v>1.2156283141804545E-6</v>
      </c>
      <c r="BD396" s="5">
        <f t="shared" si="661"/>
        <v>1.0464298190955147E-7</v>
      </c>
      <c r="BE396" s="5">
        <f t="shared" si="662"/>
        <v>2.9324190022998602E-7</v>
      </c>
      <c r="BF396" s="5">
        <f t="shared" si="663"/>
        <v>4.1087711034849702E-7</v>
      </c>
      <c r="BG396" s="5">
        <f t="shared" si="664"/>
        <v>3.8380145010183856E-7</v>
      </c>
      <c r="BH396" s="5">
        <f t="shared" si="665"/>
        <v>2.6888250049145066E-7</v>
      </c>
      <c r="BI396" s="5">
        <f t="shared" si="666"/>
        <v>1.506983343629396E-7</v>
      </c>
      <c r="BJ396" s="8">
        <f t="shared" si="667"/>
        <v>0.85221308287824604</v>
      </c>
      <c r="BK396" s="8">
        <f t="shared" si="668"/>
        <v>0.10593388096651929</v>
      </c>
      <c r="BL396" s="8">
        <f t="shared" si="669"/>
        <v>2.7064519823303598E-2</v>
      </c>
      <c r="BM396" s="8">
        <f t="shared" si="670"/>
        <v>0.58499570507686516</v>
      </c>
      <c r="BN396" s="8">
        <f t="shared" si="671"/>
        <v>0.39049951570006403</v>
      </c>
    </row>
    <row r="397" spans="1:66" x14ac:dyDescent="0.25">
      <c r="A397" t="s">
        <v>72</v>
      </c>
      <c r="B397" t="s">
        <v>83</v>
      </c>
      <c r="C397" t="s">
        <v>73</v>
      </c>
      <c r="D397" s="16"/>
      <c r="E397">
        <f>VLOOKUP(A397,home!$A$2:$E$405,3,FALSE)</f>
        <v>1.4166666666666701</v>
      </c>
      <c r="F397">
        <f>VLOOKUP(B397,home!$B$2:$E$405,3,FALSE)</f>
        <v>0.71</v>
      </c>
      <c r="G397">
        <f>VLOOKUP(C397,away!$B$2:$E$405,4,FALSE)</f>
        <v>0.61</v>
      </c>
      <c r="H397">
        <f>VLOOKUP(A397,away!$A$2:$E$405,3,FALSE)</f>
        <v>1.11666666666667</v>
      </c>
      <c r="I397">
        <f>VLOOKUP(C397,away!$B$2:$E$405,3,FALSE)</f>
        <v>0.5</v>
      </c>
      <c r="J397">
        <f>VLOOKUP(B397,home!$B$2:$E$405,4,FALSE)</f>
        <v>0.78</v>
      </c>
      <c r="K397" s="3">
        <f t="shared" si="616"/>
        <v>0.61355833333333487</v>
      </c>
      <c r="L397" s="3">
        <f t="shared" si="617"/>
        <v>0.43550000000000133</v>
      </c>
      <c r="M397" s="5">
        <f t="shared" si="618"/>
        <v>0.35026742902483188</v>
      </c>
      <c r="N397" s="5">
        <f t="shared" si="619"/>
        <v>0.21490949997342798</v>
      </c>
      <c r="O397" s="5">
        <f t="shared" si="620"/>
        <v>0.15254146534031471</v>
      </c>
      <c r="P397" s="5">
        <f t="shared" si="621"/>
        <v>9.3593087238428158E-2</v>
      </c>
      <c r="Q397" s="5">
        <f t="shared" si="622"/>
        <v>6.5929757310598427E-2</v>
      </c>
      <c r="R397" s="5">
        <f t="shared" si="623"/>
        <v>3.3215904077853631E-2</v>
      </c>
      <c r="S397" s="5">
        <f t="shared" si="624"/>
        <v>6.2521271269837487E-3</v>
      </c>
      <c r="T397" s="5">
        <f t="shared" si="625"/>
        <v>2.8712409308765695E-2</v>
      </c>
      <c r="U397" s="5">
        <f t="shared" si="626"/>
        <v>2.0379894746167793E-2</v>
      </c>
      <c r="V397" s="5">
        <f t="shared" si="627"/>
        <v>1.856219407524153E-4</v>
      </c>
      <c r="W397" s="5">
        <f t="shared" si="628"/>
        <v>1.3483917337520674E-2</v>
      </c>
      <c r="X397" s="5">
        <f t="shared" si="629"/>
        <v>5.8722460004902704E-3</v>
      </c>
      <c r="Y397" s="5">
        <f t="shared" si="630"/>
        <v>1.2786815666067603E-3</v>
      </c>
      <c r="Z397" s="5">
        <f t="shared" si="631"/>
        <v>4.8218420753017672E-3</v>
      </c>
      <c r="AA397" s="5">
        <f t="shared" si="632"/>
        <v>2.9584813873187012E-3</v>
      </c>
      <c r="AB397" s="5">
        <f t="shared" si="633"/>
        <v>9.0760045460047721E-4</v>
      </c>
      <c r="AC397" s="5">
        <f t="shared" si="634"/>
        <v>3.0999404052809292E-6</v>
      </c>
      <c r="AD397" s="5">
        <f t="shared" si="635"/>
        <v>2.06829246210341E-3</v>
      </c>
      <c r="AE397" s="5">
        <f t="shared" si="636"/>
        <v>9.0074136724603777E-4</v>
      </c>
      <c r="AF397" s="5">
        <f t="shared" si="637"/>
        <v>1.961364327178253E-4</v>
      </c>
      <c r="AG397" s="5">
        <f t="shared" si="638"/>
        <v>2.8472472149537733E-5</v>
      </c>
      <c r="AH397" s="5">
        <f t="shared" si="639"/>
        <v>5.2497805594848136E-4</v>
      </c>
      <c r="AI397" s="5">
        <f t="shared" si="640"/>
        <v>3.2210466104432445E-4</v>
      </c>
      <c r="AJ397" s="5">
        <f t="shared" si="641"/>
        <v>9.881499949462722E-5</v>
      </c>
      <c r="AK397" s="5">
        <f t="shared" si="642"/>
        <v>2.0209588799419271E-5</v>
      </c>
      <c r="AL397" s="5">
        <f t="shared" si="643"/>
        <v>3.31327401572149E-8</v>
      </c>
      <c r="AM397" s="5">
        <f t="shared" si="644"/>
        <v>2.5380361517881363E-4</v>
      </c>
      <c r="AN397" s="5">
        <f t="shared" si="645"/>
        <v>1.1053147441037366E-4</v>
      </c>
      <c r="AO397" s="5">
        <f t="shared" si="646"/>
        <v>2.4068228552858938E-5</v>
      </c>
      <c r="AP397" s="5">
        <f t="shared" si="647"/>
        <v>3.4939045115900339E-6</v>
      </c>
      <c r="AQ397" s="5">
        <f t="shared" si="648"/>
        <v>3.80398853699366E-7</v>
      </c>
      <c r="AR397" s="5">
        <f t="shared" si="649"/>
        <v>4.5725588673112894E-5</v>
      </c>
      <c r="AS397" s="5">
        <f t="shared" si="650"/>
        <v>2.8055315976960761E-5</v>
      </c>
      <c r="AT397" s="5">
        <f t="shared" si="651"/>
        <v>8.6067864559820627E-6</v>
      </c>
      <c r="AU397" s="5">
        <f t="shared" si="652"/>
        <v>1.7602551844294251E-6</v>
      </c>
      <c r="AV397" s="5">
        <f t="shared" si="653"/>
        <v>2.7000480929996993E-7</v>
      </c>
      <c r="AW397" s="5">
        <f t="shared" si="654"/>
        <v>2.4592284375840777E-10</v>
      </c>
      <c r="AX397" s="5">
        <f t="shared" si="655"/>
        <v>2.5953887187181329E-5</v>
      </c>
      <c r="AY397" s="5">
        <f t="shared" si="656"/>
        <v>1.1302917870017501E-5</v>
      </c>
      <c r="AZ397" s="5">
        <f t="shared" si="657"/>
        <v>2.4612103661963185E-6</v>
      </c>
      <c r="BA397" s="5">
        <f t="shared" si="658"/>
        <v>3.5728570482616674E-7</v>
      </c>
      <c r="BB397" s="5">
        <f t="shared" si="659"/>
        <v>3.8899481112949006E-8</v>
      </c>
      <c r="BC397" s="5">
        <f t="shared" si="660"/>
        <v>3.3881448049378709E-9</v>
      </c>
      <c r="BD397" s="5">
        <f t="shared" si="661"/>
        <v>3.3189156445234525E-6</v>
      </c>
      <c r="BE397" s="5">
        <f t="shared" si="662"/>
        <v>2.0363483513277404E-6</v>
      </c>
      <c r="BF397" s="5">
        <f t="shared" si="663"/>
        <v>6.2470925026336628E-7</v>
      </c>
      <c r="BG397" s="5">
        <f t="shared" si="664"/>
        <v>1.2776518880316943E-7</v>
      </c>
      <c r="BH397" s="5">
        <f t="shared" si="665"/>
        <v>1.9597849075022866E-8</v>
      </c>
      <c r="BI397" s="5">
        <f t="shared" si="666"/>
        <v>2.4048847230778539E-9</v>
      </c>
      <c r="BJ397" s="8">
        <f t="shared" si="667"/>
        <v>0.33381254944188798</v>
      </c>
      <c r="BK397" s="8">
        <f t="shared" si="668"/>
        <v>0.45031270132201162</v>
      </c>
      <c r="BL397" s="8">
        <f t="shared" si="669"/>
        <v>0.21106000100381064</v>
      </c>
      <c r="BM397" s="8">
        <f t="shared" si="670"/>
        <v>8.9538648205610208E-2</v>
      </c>
      <c r="BN397" s="8">
        <f t="shared" si="671"/>
        <v>0.91045714296545488</v>
      </c>
    </row>
    <row r="398" spans="1:66" x14ac:dyDescent="0.25">
      <c r="A398" t="s">
        <v>72</v>
      </c>
      <c r="B398" t="s">
        <v>68</v>
      </c>
      <c r="C398" t="s">
        <v>102</v>
      </c>
      <c r="D398" s="16"/>
      <c r="E398">
        <f>VLOOKUP(A398,home!$A$2:$E$405,3,FALSE)</f>
        <v>1.4166666666666701</v>
      </c>
      <c r="F398">
        <f>VLOOKUP(B398,home!$B$2:$E$405,3,FALSE)</f>
        <v>1.68</v>
      </c>
      <c r="G398">
        <f>VLOOKUP(C398,away!$B$2:$E$405,4,FALSE)</f>
        <v>1.01</v>
      </c>
      <c r="H398">
        <f>VLOOKUP(A398,away!$A$2:$E$405,3,FALSE)</f>
        <v>1.11666666666667</v>
      </c>
      <c r="I398">
        <f>VLOOKUP(C398,away!$B$2:$E$405,3,FALSE)</f>
        <v>0.4</v>
      </c>
      <c r="J398">
        <f>VLOOKUP(B398,home!$B$2:$E$405,4,FALSE)</f>
        <v>0.56000000000000005</v>
      </c>
      <c r="K398" s="3">
        <f t="shared" si="616"/>
        <v>2.4038000000000057</v>
      </c>
      <c r="L398" s="3">
        <f t="shared" si="617"/>
        <v>0.25013333333333415</v>
      </c>
      <c r="M398" s="5">
        <f t="shared" si="618"/>
        <v>7.037386409958904E-2</v>
      </c>
      <c r="N398" s="5">
        <f t="shared" si="619"/>
        <v>0.16916469452259256</v>
      </c>
      <c r="O398" s="5">
        <f t="shared" si="620"/>
        <v>1.7602849206777262E-2</v>
      </c>
      <c r="P398" s="5">
        <f t="shared" si="621"/>
        <v>4.2313728923251283E-2</v>
      </c>
      <c r="Q398" s="5">
        <f t="shared" si="622"/>
        <v>0.2033190463467045</v>
      </c>
      <c r="R398" s="5">
        <f t="shared" si="623"/>
        <v>2.2015296741276164E-3</v>
      </c>
      <c r="S398" s="5">
        <f t="shared" si="624"/>
        <v>6.3604993071598578E-3</v>
      </c>
      <c r="T398" s="5">
        <f t="shared" si="625"/>
        <v>5.0856870792855849E-2</v>
      </c>
      <c r="U398" s="5">
        <f t="shared" si="626"/>
        <v>5.2920370306679763E-3</v>
      </c>
      <c r="V398" s="5">
        <f t="shared" si="627"/>
        <v>4.2493118234100127E-4</v>
      </c>
      <c r="W398" s="5">
        <f t="shared" si="628"/>
        <v>0.16291277453606984</v>
      </c>
      <c r="X398" s="5">
        <f t="shared" si="629"/>
        <v>4.0749915337289062E-2</v>
      </c>
      <c r="Y398" s="5">
        <f t="shared" si="630"/>
        <v>5.0964560781836341E-3</v>
      </c>
      <c r="Z398" s="5">
        <f t="shared" si="631"/>
        <v>1.8355865194059651E-4</v>
      </c>
      <c r="AA398" s="5">
        <f t="shared" si="632"/>
        <v>4.4123828753480694E-4</v>
      </c>
      <c r="AB398" s="5">
        <f t="shared" si="633"/>
        <v>5.3032429778808584E-4</v>
      </c>
      <c r="AC398" s="5">
        <f t="shared" si="634"/>
        <v>1.5968661706540063E-5</v>
      </c>
      <c r="AD398" s="5">
        <f t="shared" si="635"/>
        <v>9.7902431857451414E-2</v>
      </c>
      <c r="AE398" s="5">
        <f t="shared" si="636"/>
        <v>2.4488661621943922E-2</v>
      </c>
      <c r="AF398" s="5">
        <f t="shared" si="637"/>
        <v>3.0627152801844626E-3</v>
      </c>
      <c r="AG398" s="5">
        <f t="shared" si="638"/>
        <v>2.5536239402782537E-4</v>
      </c>
      <c r="AH398" s="5">
        <f t="shared" si="639"/>
        <v>1.1478534368018672E-5</v>
      </c>
      <c r="AI398" s="5">
        <f t="shared" si="640"/>
        <v>2.7592100913843348E-5</v>
      </c>
      <c r="AJ398" s="5">
        <f t="shared" si="641"/>
        <v>3.3162946088348409E-5</v>
      </c>
      <c r="AK398" s="5">
        <f t="shared" si="642"/>
        <v>2.6572363269057365E-5</v>
      </c>
      <c r="AL398" s="5">
        <f t="shared" si="643"/>
        <v>3.8405941260319995E-7</v>
      </c>
      <c r="AM398" s="5">
        <f t="shared" si="644"/>
        <v>4.7067573139788446E-2</v>
      </c>
      <c r="AN398" s="5">
        <f t="shared" si="645"/>
        <v>1.1773168961365786E-2</v>
      </c>
      <c r="AO398" s="5">
        <f t="shared" si="646"/>
        <v>1.4724309981014856E-3</v>
      </c>
      <c r="AP398" s="5">
        <f t="shared" si="647"/>
        <v>1.2276802455281758E-4</v>
      </c>
      <c r="AQ398" s="5">
        <f t="shared" si="648"/>
        <v>7.6770938020362182E-6</v>
      </c>
      <c r="AR398" s="5">
        <f t="shared" si="649"/>
        <v>5.7423281265074954E-7</v>
      </c>
      <c r="AS398" s="5">
        <f t="shared" si="650"/>
        <v>1.3803408350498751E-6</v>
      </c>
      <c r="AT398" s="5">
        <f t="shared" si="651"/>
        <v>1.659031649646449E-6</v>
      </c>
      <c r="AU398" s="5">
        <f t="shared" si="652"/>
        <v>1.3293267598067147E-6</v>
      </c>
      <c r="AV398" s="5">
        <f t="shared" si="653"/>
        <v>7.9885891630584722E-7</v>
      </c>
      <c r="AW398" s="5">
        <f t="shared" si="654"/>
        <v>6.4145443779452632E-9</v>
      </c>
      <c r="AX398" s="5">
        <f t="shared" si="655"/>
        <v>1.8856838718903954E-2</v>
      </c>
      <c r="AY398" s="5">
        <f t="shared" si="656"/>
        <v>4.7167239248885242E-3</v>
      </c>
      <c r="AZ398" s="5">
        <f t="shared" si="657"/>
        <v>5.8990493887272656E-4</v>
      </c>
      <c r="BA398" s="5">
        <f t="shared" si="658"/>
        <v>4.9184962903343935E-5</v>
      </c>
      <c r="BB398" s="5">
        <f t="shared" si="659"/>
        <v>3.0756996802224509E-6</v>
      </c>
      <c r="BC398" s="5">
        <f t="shared" si="660"/>
        <v>1.5386700266926238E-7</v>
      </c>
      <c r="BD398" s="5">
        <f t="shared" si="661"/>
        <v>2.39391279229513E-8</v>
      </c>
      <c r="BE398" s="5">
        <f t="shared" si="662"/>
        <v>5.754487570119047E-8</v>
      </c>
      <c r="BF398" s="5">
        <f t="shared" si="663"/>
        <v>6.9163186105261004E-8</v>
      </c>
      <c r="BG398" s="5">
        <f t="shared" si="664"/>
        <v>5.5418155586608935E-8</v>
      </c>
      <c r="BH398" s="5">
        <f t="shared" si="665"/>
        <v>3.3303540599772725E-8</v>
      </c>
      <c r="BI398" s="5">
        <f t="shared" si="666"/>
        <v>1.6011010178746769E-8</v>
      </c>
      <c r="BJ398" s="8">
        <f t="shared" si="667"/>
        <v>0.84246842909716502</v>
      </c>
      <c r="BK398" s="8">
        <f t="shared" si="668"/>
        <v>0.12420610015834885</v>
      </c>
      <c r="BL398" s="8">
        <f t="shared" si="669"/>
        <v>2.6172781612404567E-2</v>
      </c>
      <c r="BM398" s="8">
        <f t="shared" si="670"/>
        <v>0.48333843923647268</v>
      </c>
      <c r="BN398" s="8">
        <f t="shared" si="671"/>
        <v>0.50497571277304221</v>
      </c>
    </row>
    <row r="399" spans="1:66" x14ac:dyDescent="0.25">
      <c r="A399" t="s">
        <v>72</v>
      </c>
      <c r="B399" t="s">
        <v>78</v>
      </c>
      <c r="C399" t="s">
        <v>74</v>
      </c>
      <c r="D399" s="16"/>
      <c r="E399">
        <f>VLOOKUP(A399,home!$A$2:$E$405,3,FALSE)</f>
        <v>1.4166666666666701</v>
      </c>
      <c r="F399">
        <f>VLOOKUP(B399,home!$B$2:$E$405,3,FALSE)</f>
        <v>1.21</v>
      </c>
      <c r="G399">
        <f>VLOOKUP(C399,away!$B$2:$E$405,4,FALSE)</f>
        <v>0.62</v>
      </c>
      <c r="H399">
        <f>VLOOKUP(A399,away!$A$2:$E$405,3,FALSE)</f>
        <v>1.11666666666667</v>
      </c>
      <c r="I399">
        <f>VLOOKUP(C399,away!$B$2:$E$405,3,FALSE)</f>
        <v>0.79</v>
      </c>
      <c r="J399">
        <f>VLOOKUP(B399,home!$B$2:$E$405,4,FALSE)</f>
        <v>1.02</v>
      </c>
      <c r="K399" s="3">
        <f t="shared" si="616"/>
        <v>1.0627833333333359</v>
      </c>
      <c r="L399" s="3">
        <f t="shared" si="617"/>
        <v>0.89981000000000277</v>
      </c>
      <c r="M399" s="5">
        <f t="shared" si="618"/>
        <v>0.14049360133664587</v>
      </c>
      <c r="N399" s="5">
        <f t="shared" si="619"/>
        <v>0.14931425794056533</v>
      </c>
      <c r="O399" s="5">
        <f t="shared" si="620"/>
        <v>0.12641754741872771</v>
      </c>
      <c r="P399" s="5">
        <f t="shared" si="621"/>
        <v>0.13435446243750049</v>
      </c>
      <c r="Q399" s="5">
        <f t="shared" si="622"/>
        <v>7.9344352384133746E-2</v>
      </c>
      <c r="R399" s="5">
        <f t="shared" si="623"/>
        <v>5.6875886671422862E-2</v>
      </c>
      <c r="S399" s="5">
        <f t="shared" si="624"/>
        <v>3.2120896263482239E-2</v>
      </c>
      <c r="T399" s="5">
        <f t="shared" si="625"/>
        <v>7.1394841718767602E-2</v>
      </c>
      <c r="U399" s="5">
        <f t="shared" si="626"/>
        <v>6.0446744422943843E-2</v>
      </c>
      <c r="V399" s="5">
        <f t="shared" si="627"/>
        <v>3.4130346383771269E-3</v>
      </c>
      <c r="W399" s="5">
        <f t="shared" si="628"/>
        <v>2.8108618435994829E-2</v>
      </c>
      <c r="X399" s="5">
        <f t="shared" si="629"/>
        <v>2.5292415954892584E-2</v>
      </c>
      <c r="Y399" s="5">
        <f t="shared" si="630"/>
        <v>1.1379184400185982E-2</v>
      </c>
      <c r="Z399" s="5">
        <f t="shared" si="631"/>
        <v>1.7059163861937721E-2</v>
      </c>
      <c r="AA399" s="5">
        <f t="shared" si="632"/>
        <v>1.8130195033069754E-2</v>
      </c>
      <c r="AB399" s="5">
        <f t="shared" si="633"/>
        <v>9.6342345556146795E-3</v>
      </c>
      <c r="AC399" s="5">
        <f t="shared" si="634"/>
        <v>2.0399346916739235E-4</v>
      </c>
      <c r="AD399" s="5">
        <f t="shared" si="635"/>
        <v>7.4683427992003597E-3</v>
      </c>
      <c r="AE399" s="5">
        <f t="shared" si="636"/>
        <v>6.7200895341484957E-3</v>
      </c>
      <c r="AF399" s="5">
        <f t="shared" si="637"/>
        <v>3.0234018818610883E-3</v>
      </c>
      <c r="AG399" s="5">
        <f t="shared" si="638"/>
        <v>9.0682908243914476E-4</v>
      </c>
      <c r="AH399" s="5">
        <f t="shared" si="639"/>
        <v>3.837501558652557E-3</v>
      </c>
      <c r="AI399" s="5">
        <f t="shared" si="640"/>
        <v>4.0784326981766371E-3</v>
      </c>
      <c r="AJ399" s="5">
        <f t="shared" si="641"/>
        <v>2.1672451488719182E-3</v>
      </c>
      <c r="AK399" s="5">
        <f t="shared" si="642"/>
        <v>7.67770674489533E-4</v>
      </c>
      <c r="AL399" s="5">
        <f t="shared" si="643"/>
        <v>7.8031832425088484E-6</v>
      </c>
      <c r="AM399" s="5">
        <f t="shared" si="644"/>
        <v>1.5874460509220356E-3</v>
      </c>
      <c r="AN399" s="5">
        <f t="shared" si="645"/>
        <v>1.4283998310801612E-3</v>
      </c>
      <c r="AO399" s="5">
        <f t="shared" si="646"/>
        <v>6.4264422600212191E-4</v>
      </c>
      <c r="AP399" s="5">
        <f t="shared" si="647"/>
        <v>1.9275256699965702E-4</v>
      </c>
      <c r="AQ399" s="5">
        <f t="shared" si="648"/>
        <v>4.336017182799048E-5</v>
      </c>
      <c r="AR399" s="5">
        <f t="shared" si="649"/>
        <v>6.9060445549823379E-4</v>
      </c>
      <c r="AS399" s="5">
        <f t="shared" si="650"/>
        <v>7.3396290522926633E-4</v>
      </c>
      <c r="AT399" s="5">
        <f t="shared" si="651"/>
        <v>3.9002177148128944E-4</v>
      </c>
      <c r="AU399" s="5">
        <f t="shared" si="652"/>
        <v>1.381695461224858E-4</v>
      </c>
      <c r="AV399" s="5">
        <f t="shared" si="653"/>
        <v>3.6711072698302383E-5</v>
      </c>
      <c r="AW399" s="5">
        <f t="shared" si="654"/>
        <v>2.0728355832465317E-7</v>
      </c>
      <c r="AX399" s="5">
        <f t="shared" si="655"/>
        <v>2.8118520091429343E-4</v>
      </c>
      <c r="AY399" s="5">
        <f t="shared" si="656"/>
        <v>2.5301325563469116E-4</v>
      </c>
      <c r="AZ399" s="5">
        <f t="shared" si="657"/>
        <v>1.1383192877632607E-4</v>
      </c>
      <c r="BA399" s="5">
        <f t="shared" si="658"/>
        <v>3.4142369277408761E-5</v>
      </c>
      <c r="BB399" s="5">
        <f t="shared" si="659"/>
        <v>7.6804113248763176E-6</v>
      </c>
      <c r="BC399" s="5">
        <f t="shared" si="660"/>
        <v>1.3821821828473966E-6</v>
      </c>
      <c r="BD399" s="5">
        <f t="shared" si="661"/>
        <v>1.0356879918364455E-4</v>
      </c>
      <c r="BE399" s="5">
        <f t="shared" si="662"/>
        <v>1.1007119362572464E-4</v>
      </c>
      <c r="BF399" s="5">
        <f t="shared" si="663"/>
        <v>5.8490915032763323E-5</v>
      </c>
      <c r="BG399" s="5">
        <f t="shared" si="664"/>
        <v>2.0721056549412377E-5</v>
      </c>
      <c r="BH399" s="5">
        <f t="shared" si="665"/>
        <v>5.5054983874432585E-6</v>
      </c>
      <c r="BI399" s="5">
        <f t="shared" si="666"/>
        <v>1.1702303855736508E-6</v>
      </c>
      <c r="BJ399" s="8">
        <f t="shared" si="667"/>
        <v>0.38753817232713156</v>
      </c>
      <c r="BK399" s="8">
        <f t="shared" si="668"/>
        <v>0.31084680458405034</v>
      </c>
      <c r="BL399" s="8">
        <f t="shared" si="669"/>
        <v>0.28464455562616364</v>
      </c>
      <c r="BM399" s="8">
        <f t="shared" si="670"/>
        <v>0.31303578223821088</v>
      </c>
      <c r="BN399" s="8">
        <f t="shared" si="671"/>
        <v>0.68680010818899595</v>
      </c>
    </row>
    <row r="400" spans="1:66" x14ac:dyDescent="0.25">
      <c r="A400" t="s">
        <v>72</v>
      </c>
      <c r="B400" t="s">
        <v>80</v>
      </c>
      <c r="C400" t="s">
        <v>106</v>
      </c>
      <c r="D400" s="16"/>
      <c r="E400">
        <f>VLOOKUP(A400,home!$A$2:$E$405,3,FALSE)</f>
        <v>1.4166666666666701</v>
      </c>
      <c r="F400">
        <f>VLOOKUP(B400,home!$B$2:$E$405,3,FALSE)</f>
        <v>0.97</v>
      </c>
      <c r="G400">
        <f>VLOOKUP(C400,away!$B$2:$E$405,4,FALSE)</f>
        <v>1.94</v>
      </c>
      <c r="H400">
        <f>VLOOKUP(A400,away!$A$2:$E$405,3,FALSE)</f>
        <v>1.11666666666667</v>
      </c>
      <c r="I400">
        <f>VLOOKUP(C400,away!$B$2:$E$405,3,FALSE)</f>
        <v>0.44</v>
      </c>
      <c r="J400">
        <f>VLOOKUP(B400,home!$B$2:$E$405,4,FALSE)</f>
        <v>0.9</v>
      </c>
      <c r="K400" s="3">
        <f t="shared" si="616"/>
        <v>2.6658833333333396</v>
      </c>
      <c r="L400" s="3">
        <f t="shared" si="617"/>
        <v>0.44220000000000131</v>
      </c>
      <c r="M400" s="5">
        <f t="shared" si="618"/>
        <v>4.4686522480323898E-2</v>
      </c>
      <c r="N400" s="5">
        <f t="shared" si="619"/>
        <v>0.11912905550492109</v>
      </c>
      <c r="O400" s="5">
        <f t="shared" si="620"/>
        <v>1.9760380240799288E-2</v>
      </c>
      <c r="P400" s="5">
        <f t="shared" si="621"/>
        <v>5.2678868344276271E-2</v>
      </c>
      <c r="Q400" s="5">
        <f t="shared" si="622"/>
        <v>0.15879208179315576</v>
      </c>
      <c r="R400" s="5">
        <f t="shared" si="623"/>
        <v>4.369020071240735E-3</v>
      </c>
      <c r="S400" s="5">
        <f t="shared" si="624"/>
        <v>1.5525168529591285E-2</v>
      </c>
      <c r="T400" s="5">
        <f t="shared" si="625"/>
        <v>7.0217858568933686E-2</v>
      </c>
      <c r="U400" s="5">
        <f t="shared" si="626"/>
        <v>1.1647297790919518E-2</v>
      </c>
      <c r="V400" s="5">
        <f t="shared" si="627"/>
        <v>2.0335445518852415E-3</v>
      </c>
      <c r="W400" s="5">
        <f t="shared" si="628"/>
        <v>0.14110705477255944</v>
      </c>
      <c r="X400" s="5">
        <f t="shared" si="629"/>
        <v>6.2397539620425976E-2</v>
      </c>
      <c r="Y400" s="5">
        <f t="shared" si="630"/>
        <v>1.3796096010076224E-2</v>
      </c>
      <c r="Z400" s="5">
        <f t="shared" si="631"/>
        <v>6.4399355850088642E-4</v>
      </c>
      <c r="AA400" s="5">
        <f t="shared" si="632"/>
        <v>1.7168116943815422E-3</v>
      </c>
      <c r="AB400" s="5">
        <f t="shared" si="633"/>
        <v>2.2884098412617624E-3</v>
      </c>
      <c r="AC400" s="5">
        <f t="shared" si="634"/>
        <v>1.4982820850536013E-4</v>
      </c>
      <c r="AD400" s="5">
        <f t="shared" si="635"/>
        <v>9.4043736383480236E-2</v>
      </c>
      <c r="AE400" s="5">
        <f t="shared" si="636"/>
        <v>4.1586140228775083E-2</v>
      </c>
      <c r="AF400" s="5">
        <f t="shared" si="637"/>
        <v>9.1946956045821995E-3</v>
      </c>
      <c r="AG400" s="5">
        <f t="shared" si="638"/>
        <v>1.3552981321154202E-3</v>
      </c>
      <c r="AH400" s="5">
        <f t="shared" si="639"/>
        <v>7.119348789227318E-5</v>
      </c>
      <c r="AI400" s="5">
        <f t="shared" si="640"/>
        <v>1.8979353281388002E-4</v>
      </c>
      <c r="AJ400" s="5">
        <f t="shared" si="641"/>
        <v>2.5298370795148853E-4</v>
      </c>
      <c r="AK400" s="5">
        <f t="shared" si="642"/>
        <v>2.2480835021091409E-4</v>
      </c>
      <c r="AL400" s="5">
        <f t="shared" si="643"/>
        <v>7.0650209790551004E-6</v>
      </c>
      <c r="AM400" s="5">
        <f t="shared" si="644"/>
        <v>5.0141925885822822E-2</v>
      </c>
      <c r="AN400" s="5">
        <f t="shared" si="645"/>
        <v>2.2172759626710919E-2</v>
      </c>
      <c r="AO400" s="5">
        <f t="shared" si="646"/>
        <v>4.9023971534657984E-3</v>
      </c>
      <c r="AP400" s="5">
        <f t="shared" si="647"/>
        <v>7.2261334042086098E-4</v>
      </c>
      <c r="AQ400" s="5">
        <f t="shared" si="648"/>
        <v>7.988490478352639E-5</v>
      </c>
      <c r="AR400" s="5">
        <f t="shared" si="649"/>
        <v>6.2963520691926636E-6</v>
      </c>
      <c r="AS400" s="5">
        <f t="shared" si="650"/>
        <v>1.678534004205961E-5</v>
      </c>
      <c r="AT400" s="5">
        <f t="shared" si="651"/>
        <v>2.2373879131229729E-5</v>
      </c>
      <c r="AU400" s="5">
        <f t="shared" si="652"/>
        <v>1.9882050492653316E-5</v>
      </c>
      <c r="AV400" s="5">
        <f t="shared" si="653"/>
        <v>1.3250806760214098E-5</v>
      </c>
      <c r="AW400" s="5">
        <f t="shared" si="654"/>
        <v>2.3135070794124656E-7</v>
      </c>
      <c r="AX400" s="5">
        <f t="shared" si="655"/>
        <v>2.2278754086708423E-2</v>
      </c>
      <c r="AY400" s="5">
        <f t="shared" si="656"/>
        <v>9.8516650571424946E-3</v>
      </c>
      <c r="AZ400" s="5">
        <f t="shared" si="657"/>
        <v>2.178203144134212E-3</v>
      </c>
      <c r="BA400" s="5">
        <f t="shared" si="658"/>
        <v>3.2106714344538385E-4</v>
      </c>
      <c r="BB400" s="5">
        <f t="shared" si="659"/>
        <v>3.549397270788728E-5</v>
      </c>
      <c r="BC400" s="5">
        <f t="shared" si="660"/>
        <v>3.1390869462855624E-6</v>
      </c>
      <c r="BD400" s="5">
        <f t="shared" si="661"/>
        <v>4.6404114749950051E-7</v>
      </c>
      <c r="BE400" s="5">
        <f t="shared" si="662"/>
        <v>1.2370795610997964E-6</v>
      </c>
      <c r="BF400" s="5">
        <f t="shared" si="663"/>
        <v>1.6489548919716353E-6</v>
      </c>
      <c r="BG400" s="5">
        <f t="shared" si="664"/>
        <v>1.465307121308553E-6</v>
      </c>
      <c r="BH400" s="5">
        <f t="shared" si="665"/>
        <v>9.7658445822778161E-7</v>
      </c>
      <c r="BI400" s="5">
        <f t="shared" si="666"/>
        <v>5.2069204615636228E-7</v>
      </c>
      <c r="BJ400" s="8">
        <f t="shared" si="667"/>
        <v>0.82430746002131361</v>
      </c>
      <c r="BK400" s="8">
        <f t="shared" si="668"/>
        <v>0.12493266219270359</v>
      </c>
      <c r="BL400" s="8">
        <f t="shared" si="669"/>
        <v>4.0605599805193009E-2</v>
      </c>
      <c r="BM400" s="8">
        <f t="shared" si="670"/>
        <v>0.58122235343655937</v>
      </c>
      <c r="BN400" s="8">
        <f t="shared" si="671"/>
        <v>0.39941592843471707</v>
      </c>
    </row>
    <row r="401" spans="1:66" x14ac:dyDescent="0.25">
      <c r="A401" t="s">
        <v>72</v>
      </c>
      <c r="B401" t="s">
        <v>237</v>
      </c>
      <c r="C401" t="s">
        <v>88</v>
      </c>
      <c r="D401" s="16"/>
      <c r="E401">
        <f>VLOOKUP(A401,home!$A$2:$E$405,3,FALSE)</f>
        <v>1.4166666666666701</v>
      </c>
      <c r="F401">
        <f>VLOOKUP(B401,home!$B$2:$E$405,3,FALSE)</f>
        <v>1.1499999999999999</v>
      </c>
      <c r="G401">
        <f>VLOOKUP(C401,away!$B$2:$E$405,4,FALSE)</f>
        <v>0.81</v>
      </c>
      <c r="H401">
        <f>VLOOKUP(A401,away!$A$2:$E$405,3,FALSE)</f>
        <v>1.11666666666667</v>
      </c>
      <c r="I401">
        <f>VLOOKUP(C401,away!$B$2:$E$405,3,FALSE)</f>
        <v>0.71</v>
      </c>
      <c r="J401">
        <f>VLOOKUP(B401,home!$B$2:$E$405,4,FALSE)</f>
        <v>1.23</v>
      </c>
      <c r="K401" s="3">
        <f t="shared" si="616"/>
        <v>1.3196250000000032</v>
      </c>
      <c r="L401" s="3">
        <f t="shared" si="617"/>
        <v>0.97518500000000297</v>
      </c>
      <c r="M401" s="5">
        <f t="shared" si="618"/>
        <v>0.10078053975188242</v>
      </c>
      <c r="N401" s="5">
        <f t="shared" si="619"/>
        <v>0.13299251977007814</v>
      </c>
      <c r="O401" s="5">
        <f t="shared" si="620"/>
        <v>9.8279670657939744E-2</v>
      </c>
      <c r="P401" s="5">
        <f t="shared" si="621"/>
        <v>0.12969231039198403</v>
      </c>
      <c r="Q401" s="5">
        <f t="shared" si="622"/>
        <v>8.7750126950794927E-2</v>
      </c>
      <c r="R401" s="5">
        <f t="shared" si="623"/>
        <v>4.7920430315281627E-2</v>
      </c>
      <c r="S401" s="5">
        <f t="shared" si="624"/>
        <v>4.1724561647072757E-2</v>
      </c>
      <c r="T401" s="5">
        <f t="shared" si="625"/>
        <v>8.5572607550511201E-2</v>
      </c>
      <c r="U401" s="5">
        <f t="shared" si="626"/>
        <v>6.3236997854803662E-2</v>
      </c>
      <c r="V401" s="5">
        <f t="shared" si="627"/>
        <v>5.9660490600270495E-3</v>
      </c>
      <c r="W401" s="5">
        <f t="shared" si="628"/>
        <v>3.8599087092480992E-2</v>
      </c>
      <c r="X401" s="5">
        <f t="shared" si="629"/>
        <v>3.7641250746281191E-2</v>
      </c>
      <c r="Y401" s="5">
        <f t="shared" si="630"/>
        <v>1.8353591554506166E-2</v>
      </c>
      <c r="Z401" s="5">
        <f t="shared" si="631"/>
        <v>1.5577094945669353E-2</v>
      </c>
      <c r="AA401" s="5">
        <f t="shared" si="632"/>
        <v>2.0555923917678968E-2</v>
      </c>
      <c r="AB401" s="5">
        <f t="shared" si="633"/>
        <v>1.3563055549933591E-2</v>
      </c>
      <c r="AC401" s="5">
        <f t="shared" si="634"/>
        <v>4.7984876867831821E-4</v>
      </c>
      <c r="AD401" s="5">
        <f t="shared" si="635"/>
        <v>1.2734080076103845E-2</v>
      </c>
      <c r="AE401" s="5">
        <f t="shared" si="636"/>
        <v>1.2418083879015366E-2</v>
      </c>
      <c r="AF401" s="5">
        <f t="shared" si="637"/>
        <v>6.0549645637788174E-3</v>
      </c>
      <c r="AG401" s="5">
        <f t="shared" si="638"/>
        <v>1.9682368727095547E-3</v>
      </c>
      <c r="AH401" s="5">
        <f t="shared" si="639"/>
        <v>3.7976373336481534E-3</v>
      </c>
      <c r="AI401" s="5">
        <f t="shared" si="640"/>
        <v>5.0114571664154556E-3</v>
      </c>
      <c r="AJ401" s="5">
        <f t="shared" si="641"/>
        <v>3.3066220816155068E-3</v>
      </c>
      <c r="AK401" s="5">
        <f t="shared" si="642"/>
        <v>1.4545003881506239E-3</v>
      </c>
      <c r="AL401" s="5">
        <f t="shared" si="643"/>
        <v>2.4700282654510163E-5</v>
      </c>
      <c r="AM401" s="5">
        <f t="shared" si="644"/>
        <v>3.3608420840857156E-3</v>
      </c>
      <c r="AN401" s="5">
        <f t="shared" si="645"/>
        <v>3.2774427877691383E-3</v>
      </c>
      <c r="AO401" s="5">
        <f t="shared" si="646"/>
        <v>1.5980565224953283E-3</v>
      </c>
      <c r="AP401" s="5">
        <f t="shared" si="647"/>
        <v>5.1946691662987053E-4</v>
      </c>
      <c r="AQ401" s="5">
        <f t="shared" si="648"/>
        <v>1.2664408627342544E-4</v>
      </c>
      <c r="AR401" s="5">
        <f t="shared" si="649"/>
        <v>7.4067979264273742E-4</v>
      </c>
      <c r="AS401" s="5">
        <f t="shared" si="650"/>
        <v>9.7741957136617463E-4</v>
      </c>
      <c r="AT401" s="5">
        <f t="shared" si="651"/>
        <v>6.4491365093204578E-4</v>
      </c>
      <c r="AU401" s="5">
        <f t="shared" si="652"/>
        <v>2.8368139220373421E-4</v>
      </c>
      <c r="AV401" s="5">
        <f t="shared" si="653"/>
        <v>9.3588264296713474E-5</v>
      </c>
      <c r="AW401" s="5">
        <f t="shared" si="654"/>
        <v>8.8295174530420239E-7</v>
      </c>
      <c r="AX401" s="5">
        <f t="shared" si="655"/>
        <v>7.3917520586860332E-4</v>
      </c>
      <c r="AY401" s="5">
        <f t="shared" si="656"/>
        <v>7.2083257313497614E-4</v>
      </c>
      <c r="AZ401" s="5">
        <f t="shared" si="657"/>
        <v>3.5147255641631686E-4</v>
      </c>
      <c r="BA401" s="5">
        <f t="shared" si="658"/>
        <v>1.1425025497628234E-4</v>
      </c>
      <c r="BB401" s="5">
        <f t="shared" si="659"/>
        <v>2.7853783724761557E-5</v>
      </c>
      <c r="BC401" s="5">
        <f t="shared" si="660"/>
        <v>5.432518416326338E-6</v>
      </c>
      <c r="BD401" s="5">
        <f t="shared" si="661"/>
        <v>1.2038330393138496E-4</v>
      </c>
      <c r="BE401" s="5">
        <f t="shared" si="662"/>
        <v>1.5886081745045426E-4</v>
      </c>
      <c r="BF401" s="5">
        <f t="shared" si="663"/>
        <v>1.0481835311402813E-4</v>
      </c>
      <c r="BG401" s="5">
        <f t="shared" si="664"/>
        <v>4.6106973076033212E-5</v>
      </c>
      <c r="BH401" s="5">
        <f t="shared" si="665"/>
        <v>1.5210978586365128E-5</v>
      </c>
      <c r="BI401" s="5">
        <f t="shared" si="666"/>
        <v>4.0145575234064257E-6</v>
      </c>
      <c r="BJ401" s="8">
        <f t="shared" si="667"/>
        <v>0.44492601834605094</v>
      </c>
      <c r="BK401" s="8">
        <f t="shared" si="668"/>
        <v>0.27938884247543405</v>
      </c>
      <c r="BL401" s="8">
        <f t="shared" si="669"/>
        <v>0.26031597292059055</v>
      </c>
      <c r="BM401" s="8">
        <f t="shared" si="670"/>
        <v>0.40207238122839428</v>
      </c>
      <c r="BN401" s="8">
        <f t="shared" si="671"/>
        <v>0.59741559783796094</v>
      </c>
    </row>
    <row r="402" spans="1:66" x14ac:dyDescent="0.25">
      <c r="A402" t="s">
        <v>72</v>
      </c>
      <c r="B402" t="s">
        <v>76</v>
      </c>
      <c r="C402" t="s">
        <v>85</v>
      </c>
      <c r="D402" s="16"/>
      <c r="E402">
        <f>VLOOKUP(A402,home!$A$2:$E$405,3,FALSE)</f>
        <v>1.4166666666666701</v>
      </c>
      <c r="F402">
        <f>VLOOKUP(B402,home!$B$2:$E$405,3,FALSE)</f>
        <v>1.1499999999999999</v>
      </c>
      <c r="G402">
        <f>VLOOKUP(C402,away!$B$2:$E$405,4,FALSE)</f>
        <v>0.62</v>
      </c>
      <c r="H402">
        <f>VLOOKUP(A402,away!$A$2:$E$405,3,FALSE)</f>
        <v>1.11666666666667</v>
      </c>
      <c r="I402">
        <f>VLOOKUP(C402,away!$B$2:$E$405,3,FALSE)</f>
        <v>1.1499999999999999</v>
      </c>
      <c r="J402">
        <f>VLOOKUP(B402,home!$B$2:$E$405,4,FALSE)</f>
        <v>0.9</v>
      </c>
      <c r="K402" s="3">
        <f t="shared" si="616"/>
        <v>1.0100833333333357</v>
      </c>
      <c r="L402" s="3">
        <f t="shared" si="617"/>
        <v>1.1557500000000034</v>
      </c>
      <c r="M402" s="5">
        <f t="shared" si="618"/>
        <v>0.11465434948444225</v>
      </c>
      <c r="N402" s="5">
        <f t="shared" si="619"/>
        <v>0.11581044750841066</v>
      </c>
      <c r="O402" s="5">
        <f t="shared" si="620"/>
        <v>0.13251176441664453</v>
      </c>
      <c r="P402" s="5">
        <f t="shared" si="621"/>
        <v>0.13384792470784601</v>
      </c>
      <c r="Q402" s="5">
        <f t="shared" si="622"/>
        <v>5.8489101427060354E-2</v>
      </c>
      <c r="R402" s="5">
        <f t="shared" si="623"/>
        <v>7.6575235862268706E-2</v>
      </c>
      <c r="S402" s="5">
        <f t="shared" si="624"/>
        <v>3.9063644399788308E-2</v>
      </c>
      <c r="T402" s="5">
        <f t="shared" si="625"/>
        <v>6.7598778974325216E-2</v>
      </c>
      <c r="U402" s="5">
        <f t="shared" si="626"/>
        <v>7.7347369490546769E-2</v>
      </c>
      <c r="V402" s="5">
        <f t="shared" si="627"/>
        <v>5.0670052669397093E-3</v>
      </c>
      <c r="W402" s="5">
        <f t="shared" si="628"/>
        <v>1.9692955511038897E-2</v>
      </c>
      <c r="X402" s="5">
        <f t="shared" si="629"/>
        <v>2.2760133331883276E-2</v>
      </c>
      <c r="Y402" s="5">
        <f t="shared" si="630"/>
        <v>1.3152512049162091E-2</v>
      </c>
      <c r="Z402" s="5">
        <f t="shared" si="631"/>
        <v>2.9500609615939102E-2</v>
      </c>
      <c r="AA402" s="5">
        <f t="shared" si="632"/>
        <v>2.9798074096233224E-2</v>
      </c>
      <c r="AB402" s="5">
        <f t="shared" si="633"/>
        <v>1.5049269005018486E-2</v>
      </c>
      <c r="AC402" s="5">
        <f t="shared" si="634"/>
        <v>3.697025791614392E-4</v>
      </c>
      <c r="AD402" s="5">
        <f t="shared" si="635"/>
        <v>4.9728815364438123E-3</v>
      </c>
      <c r="AE402" s="5">
        <f t="shared" si="636"/>
        <v>5.7474078357449528E-3</v>
      </c>
      <c r="AF402" s="5">
        <f t="shared" si="637"/>
        <v>3.3212833030811253E-3</v>
      </c>
      <c r="AG402" s="5">
        <f t="shared" si="638"/>
        <v>1.279524392512007E-3</v>
      </c>
      <c r="AH402" s="5">
        <f t="shared" si="639"/>
        <v>8.5238323909054316E-3</v>
      </c>
      <c r="AI402" s="5">
        <f t="shared" si="640"/>
        <v>8.6097810341804141E-3</v>
      </c>
      <c r="AJ402" s="5">
        <f t="shared" si="641"/>
        <v>4.3482981631375421E-3</v>
      </c>
      <c r="AK402" s="5">
        <f t="shared" si="642"/>
        <v>1.4640478343163968E-3</v>
      </c>
      <c r="AL402" s="5">
        <f t="shared" si="643"/>
        <v>1.7263688016165975E-5</v>
      </c>
      <c r="AM402" s="5">
        <f t="shared" si="644"/>
        <v>1.0046049517205935E-3</v>
      </c>
      <c r="AN402" s="5">
        <f t="shared" si="645"/>
        <v>1.1610721729510794E-3</v>
      </c>
      <c r="AO402" s="5">
        <f t="shared" si="646"/>
        <v>6.7095458194410713E-4</v>
      </c>
      <c r="AP402" s="5">
        <f t="shared" si="647"/>
        <v>2.5848525269396799E-4</v>
      </c>
      <c r="AQ402" s="5">
        <f t="shared" si="648"/>
        <v>7.4686082700263612E-5</v>
      </c>
      <c r="AR402" s="5">
        <f t="shared" si="649"/>
        <v>1.970283857157795E-3</v>
      </c>
      <c r="AS402" s="5">
        <f t="shared" si="650"/>
        <v>1.9901508860508078E-3</v>
      </c>
      <c r="AT402" s="5">
        <f t="shared" si="651"/>
        <v>1.0051091204092454E-3</v>
      </c>
      <c r="AU402" s="5">
        <f t="shared" si="652"/>
        <v>3.3841465690223594E-4</v>
      </c>
      <c r="AV402" s="5">
        <f t="shared" si="653"/>
        <v>8.5456751173166885E-5</v>
      </c>
      <c r="AW402" s="5">
        <f t="shared" si="654"/>
        <v>5.5982486688563384E-7</v>
      </c>
      <c r="AX402" s="5">
        <f t="shared" si="655"/>
        <v>1.6912245305285189E-4</v>
      </c>
      <c r="AY402" s="5">
        <f t="shared" si="656"/>
        <v>1.9546327511583416E-4</v>
      </c>
      <c r="AZ402" s="5">
        <f t="shared" si="657"/>
        <v>1.1295334010756303E-4</v>
      </c>
      <c r="BA402" s="5">
        <f t="shared" si="658"/>
        <v>4.3515274276438779E-5</v>
      </c>
      <c r="BB402" s="5">
        <f t="shared" si="659"/>
        <v>1.2573194561248568E-5</v>
      </c>
      <c r="BC402" s="5">
        <f t="shared" si="660"/>
        <v>2.9062939228326137E-6</v>
      </c>
      <c r="BD402" s="5">
        <f t="shared" si="661"/>
        <v>3.7952592798502137E-4</v>
      </c>
      <c r="BE402" s="5">
        <f t="shared" si="662"/>
        <v>3.8335281442553786E-4</v>
      </c>
      <c r="BF402" s="5">
        <f t="shared" si="663"/>
        <v>1.9360914431883143E-4</v>
      </c>
      <c r="BG402" s="5">
        <f t="shared" si="664"/>
        <v>6.5187123285793383E-5</v>
      </c>
      <c r="BH402" s="5">
        <f t="shared" si="665"/>
        <v>1.6461106694731318E-5</v>
      </c>
      <c r="BI402" s="5">
        <f t="shared" si="666"/>
        <v>3.3254179041139802E-6</v>
      </c>
      <c r="BJ402" s="8">
        <f t="shared" si="667"/>
        <v>0.31653136274270915</v>
      </c>
      <c r="BK402" s="8">
        <f t="shared" si="668"/>
        <v>0.29321535340130972</v>
      </c>
      <c r="BL402" s="8">
        <f t="shared" si="669"/>
        <v>0.36065854909955875</v>
      </c>
      <c r="BM402" s="8">
        <f t="shared" si="670"/>
        <v>0.36782214800259527</v>
      </c>
      <c r="BN402" s="8">
        <f t="shared" si="671"/>
        <v>0.63188882340667241</v>
      </c>
    </row>
    <row r="403" spans="1:66" x14ac:dyDescent="0.25">
      <c r="A403" t="s">
        <v>91</v>
      </c>
      <c r="B403" t="s">
        <v>84</v>
      </c>
      <c r="C403" t="s">
        <v>370</v>
      </c>
      <c r="D403" s="16"/>
      <c r="E403">
        <f>VLOOKUP(A403,home!$A$2:$E$405,3,FALSE)</f>
        <v>1.53296703296703</v>
      </c>
      <c r="F403">
        <f>VLOOKUP(B403,home!$B$2:$E$405,3,FALSE)</f>
        <v>1.38</v>
      </c>
      <c r="G403">
        <f>VLOOKUP(C403,away!$B$2:$E$405,4,FALSE)</f>
        <v>0.8</v>
      </c>
      <c r="H403">
        <f>VLOOKUP(A403,away!$A$2:$E$405,3,FALSE)</f>
        <v>1.2527472527472501</v>
      </c>
      <c r="I403">
        <f>VLOOKUP(C403,away!$B$2:$E$405,3,FALSE)</f>
        <v>0.72</v>
      </c>
      <c r="J403">
        <f>VLOOKUP(B403,home!$B$2:$E$405,4,FALSE)</f>
        <v>0.8</v>
      </c>
      <c r="K403" s="3">
        <f t="shared" si="616"/>
        <v>1.6923956043956012</v>
      </c>
      <c r="L403" s="3">
        <f t="shared" si="617"/>
        <v>0.72158241758241604</v>
      </c>
      <c r="M403" s="5">
        <f t="shared" si="618"/>
        <v>8.945871706328723E-2</v>
      </c>
      <c r="N403" s="5">
        <f t="shared" si="619"/>
        <v>0.15139953953277704</v>
      </c>
      <c r="O403" s="5">
        <f t="shared" si="620"/>
        <v>6.4551837332348122E-2</v>
      </c>
      <c r="P403" s="5">
        <f t="shared" si="621"/>
        <v>0.10924724575692582</v>
      </c>
      <c r="Q403" s="5">
        <f t="shared" si="622"/>
        <v>0.12811395760639505</v>
      </c>
      <c r="R403" s="5">
        <f t="shared" si="623"/>
        <v>2.328973542083131E-2</v>
      </c>
      <c r="S403" s="5">
        <f t="shared" si="624"/>
        <v>3.3353263654090894E-2</v>
      </c>
      <c r="T403" s="5">
        <f t="shared" si="625"/>
        <v>9.2444779255673667E-2</v>
      </c>
      <c r="U403" s="5">
        <f t="shared" si="626"/>
        <v>3.9415445853751438E-2</v>
      </c>
      <c r="V403" s="5">
        <f t="shared" si="627"/>
        <v>4.5256780766587202E-3</v>
      </c>
      <c r="W403" s="5">
        <f t="shared" si="628"/>
        <v>7.2273166238262437E-2</v>
      </c>
      <c r="X403" s="5">
        <f t="shared" si="629"/>
        <v>5.2151046020541249E-2</v>
      </c>
      <c r="Y403" s="5">
        <f t="shared" si="630"/>
        <v>1.8815638933476996E-2</v>
      </c>
      <c r="Z403" s="5">
        <f t="shared" si="631"/>
        <v>5.6018211966060941E-3</v>
      </c>
      <c r="AA403" s="5">
        <f t="shared" si="632"/>
        <v>9.480497569746258E-3</v>
      </c>
      <c r="AB403" s="5">
        <f t="shared" si="633"/>
        <v>8.0223762072608781E-3</v>
      </c>
      <c r="AC403" s="5">
        <f t="shared" si="634"/>
        <v>3.4542320279678038E-4</v>
      </c>
      <c r="AD403" s="5">
        <f t="shared" si="635"/>
        <v>3.0578697214346976E-2</v>
      </c>
      <c r="AE403" s="5">
        <f t="shared" si="636"/>
        <v>2.206505026244918E-2</v>
      </c>
      <c r="AF403" s="5">
        <f t="shared" si="637"/>
        <v>7.9608761562278019E-3</v>
      </c>
      <c r="AG403" s="5">
        <f t="shared" si="638"/>
        <v>1.9148094209616893E-3</v>
      </c>
      <c r="AH403" s="5">
        <f t="shared" si="639"/>
        <v>1.0105439204778617E-3</v>
      </c>
      <c r="AI403" s="5">
        <f t="shared" si="640"/>
        <v>1.7102400890654308E-3</v>
      </c>
      <c r="AJ403" s="5">
        <f t="shared" si="641"/>
        <v>1.4472014045977392E-3</v>
      </c>
      <c r="AK403" s="5">
        <f t="shared" si="642"/>
        <v>8.164124319387843E-4</v>
      </c>
      <c r="AL403" s="5">
        <f t="shared" si="643"/>
        <v>1.6873272841320865E-5</v>
      </c>
      <c r="AM403" s="5">
        <f t="shared" si="644"/>
        <v>1.0350250550740962E-2</v>
      </c>
      <c r="AN403" s="5">
        <f t="shared" si="645"/>
        <v>7.4685588149873954E-3</v>
      </c>
      <c r="AO403" s="5">
        <f t="shared" si="646"/>
        <v>2.6945903627875346E-3</v>
      </c>
      <c r="AP403" s="5">
        <f t="shared" si="647"/>
        <v>6.481230094581694E-4</v>
      </c>
      <c r="AQ403" s="5">
        <f t="shared" si="648"/>
        <v>1.1691854201390423E-4</v>
      </c>
      <c r="AR403" s="5">
        <f t="shared" si="649"/>
        <v>1.4583814504232572E-4</v>
      </c>
      <c r="AS403" s="5">
        <f t="shared" si="650"/>
        <v>2.4681583562284013E-4</v>
      </c>
      <c r="AT403" s="5">
        <f t="shared" si="651"/>
        <v>2.0885501765166106E-4</v>
      </c>
      <c r="AU403" s="5">
        <f t="shared" si="652"/>
        <v>1.178217712765456E-4</v>
      </c>
      <c r="AV403" s="5">
        <f t="shared" si="653"/>
        <v>4.9850261952632422E-5</v>
      </c>
      <c r="AW403" s="5">
        <f t="shared" si="654"/>
        <v>5.7238027567116841E-7</v>
      </c>
      <c r="AX403" s="5">
        <f t="shared" si="655"/>
        <v>2.9194530894111927E-3</v>
      </c>
      <c r="AY403" s="5">
        <f t="shared" si="656"/>
        <v>2.1066260182757818E-3</v>
      </c>
      <c r="AZ403" s="5">
        <f t="shared" si="657"/>
        <v>7.6005214760472878E-4</v>
      </c>
      <c r="BA403" s="5">
        <f t="shared" si="658"/>
        <v>1.8281342205244246E-4</v>
      </c>
      <c r="BB403" s="5">
        <f t="shared" si="659"/>
        <v>3.2978737762778998E-5</v>
      </c>
      <c r="BC403" s="5">
        <f t="shared" si="660"/>
        <v>4.7593754647365193E-6</v>
      </c>
      <c r="BD403" s="5">
        <f t="shared" si="661"/>
        <v>1.753904021256273E-5</v>
      </c>
      <c r="BE403" s="5">
        <f t="shared" si="662"/>
        <v>2.968299456105885E-5</v>
      </c>
      <c r="BF403" s="5">
        <f t="shared" si="663"/>
        <v>2.5117684760217279E-5</v>
      </c>
      <c r="BG403" s="5">
        <f t="shared" si="664"/>
        <v>1.4169686426928698E-5</v>
      </c>
      <c r="BH403" s="5">
        <f t="shared" si="665"/>
        <v>5.9951787561495354E-6</v>
      </c>
      <c r="BI403" s="5">
        <f t="shared" si="666"/>
        <v>2.0292428348946711E-6</v>
      </c>
      <c r="BJ403" s="8">
        <f t="shared" si="667"/>
        <v>0.60500268471167185</v>
      </c>
      <c r="BK403" s="8">
        <f t="shared" si="668"/>
        <v>0.23905382704487654</v>
      </c>
      <c r="BL403" s="8">
        <f t="shared" si="669"/>
        <v>0.15060800508911559</v>
      </c>
      <c r="BM403" s="8">
        <f t="shared" si="670"/>
        <v>0.43209925169170532</v>
      </c>
      <c r="BN403" s="8">
        <f t="shared" si="671"/>
        <v>0.56606103271256469</v>
      </c>
    </row>
    <row r="404" spans="1:66" x14ac:dyDescent="0.25">
      <c r="A404" t="s">
        <v>91</v>
      </c>
      <c r="B404" t="s">
        <v>117</v>
      </c>
      <c r="C404" t="s">
        <v>105</v>
      </c>
      <c r="D404" s="16"/>
      <c r="E404">
        <f>VLOOKUP(A404,home!$A$2:$E$405,3,FALSE)</f>
        <v>1.53296703296703</v>
      </c>
      <c r="F404">
        <f>VLOOKUP(B404,home!$B$2:$E$405,3,FALSE)</f>
        <v>0.84</v>
      </c>
      <c r="G404">
        <f>VLOOKUP(C404,away!$B$2:$E$405,4,FALSE)</f>
        <v>0.98</v>
      </c>
      <c r="H404">
        <f>VLOOKUP(A404,away!$A$2:$E$405,3,FALSE)</f>
        <v>1.2527472527472501</v>
      </c>
      <c r="I404">
        <f>VLOOKUP(C404,away!$B$2:$E$405,3,FALSE)</f>
        <v>0.87</v>
      </c>
      <c r="J404">
        <f>VLOOKUP(B404,home!$B$2:$E$405,4,FALSE)</f>
        <v>1.48</v>
      </c>
      <c r="K404" s="3">
        <f t="shared" si="616"/>
        <v>1.261938461538459</v>
      </c>
      <c r="L404" s="3">
        <f t="shared" si="617"/>
        <v>1.6130373626373591</v>
      </c>
      <c r="M404" s="5">
        <f t="shared" si="618"/>
        <v>5.6417503426933927E-2</v>
      </c>
      <c r="N404" s="5">
        <f t="shared" si="619"/>
        <v>7.119541747842574E-2</v>
      </c>
      <c r="O404" s="5">
        <f t="shared" si="620"/>
        <v>9.1003540934365676E-2</v>
      </c>
      <c r="P404" s="5">
        <f t="shared" si="621"/>
        <v>0.11484086844126559</v>
      </c>
      <c r="Q404" s="5">
        <f t="shared" si="622"/>
        <v>4.4922117800656448E-2</v>
      </c>
      <c r="R404" s="5">
        <f t="shared" si="623"/>
        <v>7.339605582971509E-2</v>
      </c>
      <c r="S404" s="5">
        <f t="shared" si="624"/>
        <v>5.8441194058792188E-2</v>
      </c>
      <c r="T404" s="5">
        <f t="shared" si="625"/>
        <v>7.2461054421255638E-2</v>
      </c>
      <c r="U404" s="5">
        <f t="shared" si="626"/>
        <v>9.2621305776741505E-2</v>
      </c>
      <c r="V404" s="5">
        <f t="shared" si="627"/>
        <v>1.3217799974963411E-2</v>
      </c>
      <c r="W404" s="5">
        <f t="shared" si="628"/>
        <v>1.8896316075469946E-2</v>
      </c>
      <c r="X404" s="5">
        <f t="shared" si="629"/>
        <v>3.0480463845937975E-2</v>
      </c>
      <c r="Y404" s="5">
        <f t="shared" si="630"/>
        <v>2.4583063507007591E-2</v>
      </c>
      <c r="Z404" s="5">
        <f t="shared" si="631"/>
        <v>3.9463526774516006E-2</v>
      </c>
      <c r="AA404" s="5">
        <f t="shared" si="632"/>
        <v>4.9800542264714504E-2</v>
      </c>
      <c r="AB404" s="5">
        <f t="shared" si="633"/>
        <v>3.1422609844657418E-2</v>
      </c>
      <c r="AC404" s="5">
        <f t="shared" si="634"/>
        <v>1.6815965079587617E-3</v>
      </c>
      <c r="AD404" s="5">
        <f t="shared" si="635"/>
        <v>5.9614970092557486E-3</v>
      </c>
      <c r="AE404" s="5">
        <f t="shared" si="636"/>
        <v>9.6161174131803983E-3</v>
      </c>
      <c r="AF404" s="5">
        <f t="shared" si="637"/>
        <v>7.7555783354838481E-3</v>
      </c>
      <c r="AG404" s="5">
        <f t="shared" si="638"/>
        <v>4.1700125413321023E-3</v>
      </c>
      <c r="AH404" s="5">
        <f t="shared" si="639"/>
        <v>1.591403578718353E-2</v>
      </c>
      <c r="AI404" s="5">
        <f t="shared" si="640"/>
        <v>2.0082533838146361E-2</v>
      </c>
      <c r="AJ404" s="5">
        <f t="shared" si="641"/>
        <v>1.2671460927752232E-2</v>
      </c>
      <c r="AK404" s="5">
        <f t="shared" si="642"/>
        <v>5.3302013028707837E-3</v>
      </c>
      <c r="AL404" s="5">
        <f t="shared" si="643"/>
        <v>1.3691921238017011E-4</v>
      </c>
      <c r="AM404" s="5">
        <f t="shared" si="644"/>
        <v>1.5046084728652649E-3</v>
      </c>
      <c r="AN404" s="5">
        <f t="shared" si="645"/>
        <v>2.4269896828724115E-3</v>
      </c>
      <c r="AO404" s="5">
        <f t="shared" si="646"/>
        <v>1.9574125186042979E-3</v>
      </c>
      <c r="AP404" s="5">
        <f t="shared" si="647"/>
        <v>1.0524598422009424E-3</v>
      </c>
      <c r="AQ404" s="5">
        <f t="shared" si="648"/>
        <v>4.2441426203638496E-4</v>
      </c>
      <c r="AR404" s="5">
        <f t="shared" si="649"/>
        <v>5.1339868630150077E-3</v>
      </c>
      <c r="AS404" s="5">
        <f t="shared" si="650"/>
        <v>6.4787754834718173E-3</v>
      </c>
      <c r="AT404" s="5">
        <f t="shared" si="651"/>
        <v>4.0879079831327558E-3</v>
      </c>
      <c r="AU404" s="5">
        <f t="shared" si="652"/>
        <v>1.719562770381779E-3</v>
      </c>
      <c r="AV404" s="5">
        <f t="shared" si="653"/>
        <v>5.4249559924359815E-4</v>
      </c>
      <c r="AW404" s="5">
        <f t="shared" si="654"/>
        <v>7.7418454187896172E-6</v>
      </c>
      <c r="AX404" s="5">
        <f t="shared" si="655"/>
        <v>3.1645388357755353E-4</v>
      </c>
      <c r="AY404" s="5">
        <f t="shared" si="656"/>
        <v>5.1045193776228686E-4</v>
      </c>
      <c r="AZ404" s="5">
        <f t="shared" si="657"/>
        <v>4.1168902372060433E-4</v>
      </c>
      <c r="BA404" s="5">
        <f t="shared" si="658"/>
        <v>2.2135659234967761E-4</v>
      </c>
      <c r="BB404" s="5">
        <f t="shared" si="659"/>
        <v>8.9264113481529273E-5</v>
      </c>
      <c r="BC404" s="5">
        <f t="shared" si="660"/>
        <v>2.8797270037681549E-5</v>
      </c>
      <c r="BD404" s="5">
        <f t="shared" si="661"/>
        <v>1.3802187715554299E-3</v>
      </c>
      <c r="BE404" s="5">
        <f t="shared" si="662"/>
        <v>1.7417511531631609E-3</v>
      </c>
      <c r="BF404" s="5">
        <f t="shared" si="663"/>
        <v>1.0989913853027783E-3</v>
      </c>
      <c r="BG404" s="5">
        <f t="shared" si="664"/>
        <v>4.6228649933766942E-4</v>
      </c>
      <c r="BH404" s="5">
        <f t="shared" si="665"/>
        <v>1.4584427844104459E-4</v>
      </c>
      <c r="BI404" s="5">
        <f t="shared" si="666"/>
        <v>3.6809300872015689E-5</v>
      </c>
      <c r="BJ404" s="8">
        <f t="shared" si="667"/>
        <v>0.2989855360275141</v>
      </c>
      <c r="BK404" s="8">
        <f t="shared" si="668"/>
        <v>0.24524633356005637</v>
      </c>
      <c r="BL404" s="8">
        <f t="shared" si="669"/>
        <v>0.41507091659406403</v>
      </c>
      <c r="BM404" s="8">
        <f t="shared" si="670"/>
        <v>0.54648809895244443</v>
      </c>
      <c r="BN404" s="8">
        <f t="shared" si="671"/>
        <v>0.45177550391136245</v>
      </c>
    </row>
    <row r="405" spans="1:66" x14ac:dyDescent="0.25">
      <c r="A405" t="s">
        <v>91</v>
      </c>
      <c r="B405" t="s">
        <v>122</v>
      </c>
      <c r="C405" t="s">
        <v>98</v>
      </c>
      <c r="D405" s="16"/>
      <c r="E405">
        <f>VLOOKUP(A405,home!$A$2:$E$405,3,FALSE)</f>
        <v>1.53296703296703</v>
      </c>
      <c r="F405">
        <f>VLOOKUP(B405,home!$B$2:$E$405,3,FALSE)</f>
        <v>0.87</v>
      </c>
      <c r="G405">
        <f>VLOOKUP(C405,away!$B$2:$E$405,4,FALSE)</f>
        <v>0.82</v>
      </c>
      <c r="H405">
        <f>VLOOKUP(A405,away!$A$2:$E$405,3,FALSE)</f>
        <v>1.2527472527472501</v>
      </c>
      <c r="I405">
        <f>VLOOKUP(C405,away!$B$2:$E$405,3,FALSE)</f>
        <v>0.33</v>
      </c>
      <c r="J405">
        <f>VLOOKUP(B405,home!$B$2:$E$405,4,FALSE)</f>
        <v>1.1499999999999999</v>
      </c>
      <c r="K405" s="3">
        <f t="shared" si="616"/>
        <v>1.0936186813186792</v>
      </c>
      <c r="L405" s="3">
        <f t="shared" si="617"/>
        <v>0.47541758241758136</v>
      </c>
      <c r="M405" s="5">
        <f t="shared" si="618"/>
        <v>0.2082457796896901</v>
      </c>
      <c r="N405" s="5">
        <f t="shared" si="619"/>
        <v>0.2277414749744191</v>
      </c>
      <c r="O405" s="5">
        <f t="shared" si="620"/>
        <v>9.9003705128736741E-2</v>
      </c>
      <c r="P405" s="5">
        <f t="shared" si="621"/>
        <v>0.10827230144855243</v>
      </c>
      <c r="Q405" s="5">
        <f t="shared" si="622"/>
        <v>0.1245311657715476</v>
      </c>
      <c r="R405" s="5">
        <f t="shared" si="623"/>
        <v>2.3534051071343553E-2</v>
      </c>
      <c r="S405" s="5">
        <f t="shared" si="624"/>
        <v>1.40733839581703E-2</v>
      </c>
      <c r="T405" s="5">
        <f t="shared" si="625"/>
        <v>5.9204305766752216E-2</v>
      </c>
      <c r="U405" s="5">
        <f t="shared" si="626"/>
        <v>2.5737277898729188E-2</v>
      </c>
      <c r="V405" s="5">
        <f t="shared" si="627"/>
        <v>8.1301243206774953E-4</v>
      </c>
      <c r="W405" s="5">
        <f t="shared" si="628"/>
        <v>4.5396536431385907E-2</v>
      </c>
      <c r="X405" s="5">
        <f t="shared" si="629"/>
        <v>2.1582311600341145E-2</v>
      </c>
      <c r="Y405" s="5">
        <f t="shared" si="630"/>
        <v>5.130305202008553E-3</v>
      </c>
      <c r="Z405" s="5">
        <f t="shared" si="631"/>
        <v>3.7295005549433493E-3</v>
      </c>
      <c r="AA405" s="5">
        <f t="shared" si="632"/>
        <v>4.0786514788744279E-3</v>
      </c>
      <c r="AB405" s="5">
        <f t="shared" si="633"/>
        <v>2.2302447259425662E-3</v>
      </c>
      <c r="AC405" s="5">
        <f t="shared" si="634"/>
        <v>2.6419120971331902E-5</v>
      </c>
      <c r="AD405" s="5">
        <f t="shared" si="635"/>
        <v>1.2411625077131909E-2</v>
      </c>
      <c r="AE405" s="5">
        <f t="shared" si="636"/>
        <v>5.9007047880434791E-3</v>
      </c>
      <c r="AF405" s="5">
        <f t="shared" si="637"/>
        <v>1.4026494024457384E-3</v>
      </c>
      <c r="AG405" s="5">
        <f t="shared" si="638"/>
        <v>2.2228139596340611E-4</v>
      </c>
      <c r="AH405" s="5">
        <f t="shared" si="639"/>
        <v>4.4326753436404857E-4</v>
      </c>
      <c r="AI405" s="5">
        <f t="shared" si="640"/>
        <v>4.8476565640259315E-4</v>
      </c>
      <c r="AJ405" s="5">
        <f t="shared" si="641"/>
        <v>2.6507438895179391E-4</v>
      </c>
      <c r="AK405" s="5">
        <f t="shared" si="642"/>
        <v>9.6630101232271848E-5</v>
      </c>
      <c r="AL405" s="5">
        <f t="shared" si="643"/>
        <v>5.4943903959566071E-7</v>
      </c>
      <c r="AM405" s="5">
        <f t="shared" si="644"/>
        <v>2.7147170099749707E-3</v>
      </c>
      <c r="AN405" s="5">
        <f t="shared" si="645"/>
        <v>1.2906241978301856E-3</v>
      </c>
      <c r="AO405" s="5">
        <f t="shared" si="646"/>
        <v>3.0679271797102845E-4</v>
      </c>
      <c r="AP405" s="5">
        <f t="shared" si="647"/>
        <v>4.861821742703509E-5</v>
      </c>
      <c r="AQ405" s="5">
        <f t="shared" si="648"/>
        <v>5.778488847653334E-6</v>
      </c>
      <c r="AR405" s="5">
        <f t="shared" si="649"/>
        <v>4.2147435910311633E-5</v>
      </c>
      <c r="AS405" s="5">
        <f t="shared" si="650"/>
        <v>4.6093223281198551E-5</v>
      </c>
      <c r="AT405" s="5">
        <f t="shared" si="651"/>
        <v>2.5204205031255904E-5</v>
      </c>
      <c r="AU405" s="5">
        <f t="shared" si="652"/>
        <v>9.1879298233225671E-6</v>
      </c>
      <c r="AV405" s="5">
        <f t="shared" si="653"/>
        <v>2.5120229243576478E-6</v>
      </c>
      <c r="AW405" s="5">
        <f t="shared" si="654"/>
        <v>7.9352054058630385E-9</v>
      </c>
      <c r="AX405" s="5">
        <f t="shared" si="655"/>
        <v>4.9481087276703566E-4</v>
      </c>
      <c r="AY405" s="5">
        <f t="shared" si="656"/>
        <v>2.3524178888483755E-4</v>
      </c>
      <c r="AZ405" s="5">
        <f t="shared" si="657"/>
        <v>5.5919041277608248E-5</v>
      </c>
      <c r="BA405" s="5">
        <f t="shared" si="658"/>
        <v>8.861631805103156E-6</v>
      </c>
      <c r="BB405" s="5">
        <f t="shared" si="659"/>
        <v>1.0532438922642219E-6</v>
      </c>
      <c r="BC405" s="5">
        <f t="shared" si="660"/>
        <v>1.0014613299126799E-7</v>
      </c>
      <c r="BD405" s="5">
        <f t="shared" si="661"/>
        <v>3.3396053475967192E-6</v>
      </c>
      <c r="BE405" s="5">
        <f t="shared" si="662"/>
        <v>3.6522547963635335E-6</v>
      </c>
      <c r="BF405" s="5">
        <f t="shared" si="663"/>
        <v>1.9970870371194543E-6</v>
      </c>
      <c r="BG405" s="5">
        <f t="shared" si="664"/>
        <v>7.2801723067106862E-7</v>
      </c>
      <c r="BH405" s="5">
        <f t="shared" si="665"/>
        <v>1.9904331094594268E-7</v>
      </c>
      <c r="BI405" s="5">
        <f t="shared" si="666"/>
        <v>4.3535496648401152E-8</v>
      </c>
      <c r="BJ405" s="8">
        <f t="shared" si="667"/>
        <v>0.5086858777668497</v>
      </c>
      <c r="BK405" s="8">
        <f t="shared" si="668"/>
        <v>0.33166668787737641</v>
      </c>
      <c r="BL405" s="8">
        <f t="shared" si="669"/>
        <v>0.15600877234476698</v>
      </c>
      <c r="BM405" s="8">
        <f t="shared" si="670"/>
        <v>0.20852712660596753</v>
      </c>
      <c r="BN405" s="8">
        <f t="shared" si="671"/>
        <v>0.79132847808428952</v>
      </c>
    </row>
    <row r="406" spans="1:66" x14ac:dyDescent="0.25">
      <c r="A406" t="s">
        <v>91</v>
      </c>
      <c r="B406" t="s">
        <v>97</v>
      </c>
      <c r="C406" t="s">
        <v>111</v>
      </c>
      <c r="D406" s="16"/>
      <c r="E406">
        <f>VLOOKUP(A406,home!$A$2:$E$405,3,FALSE)</f>
        <v>1.53296703296703</v>
      </c>
      <c r="F406">
        <f>VLOOKUP(B406,home!$B$2:$E$405,3,FALSE)</f>
        <v>0.98</v>
      </c>
      <c r="G406">
        <f>VLOOKUP(C406,away!$B$2:$E$405,4,FALSE)</f>
        <v>0.33</v>
      </c>
      <c r="H406">
        <f>VLOOKUP(A406,away!$A$2:$E$405,3,FALSE)</f>
        <v>1.2527472527472501</v>
      </c>
      <c r="I406">
        <f>VLOOKUP(C406,away!$B$2:$E$405,3,FALSE)</f>
        <v>1.63</v>
      </c>
      <c r="J406">
        <f>VLOOKUP(B406,home!$B$2:$E$405,4,FALSE)</f>
        <v>1.3</v>
      </c>
      <c r="K406" s="3">
        <f t="shared" si="616"/>
        <v>0.49576153846153748</v>
      </c>
      <c r="L406" s="3">
        <f t="shared" si="617"/>
        <v>2.654571428571423</v>
      </c>
      <c r="M406" s="5">
        <f t="shared" si="618"/>
        <v>4.2837860896681929E-2</v>
      </c>
      <c r="N406" s="5">
        <f t="shared" si="619"/>
        <v>2.1237363822540371E-2</v>
      </c>
      <c r="O406" s="5">
        <f t="shared" si="620"/>
        <v>0.11371616159744884</v>
      </c>
      <c r="P406" s="5">
        <f t="shared" si="621"/>
        <v>5.6376099221492046E-2</v>
      </c>
      <c r="Q406" s="5">
        <f t="shared" si="622"/>
        <v>5.2643340807650065E-3</v>
      </c>
      <c r="R406" s="5">
        <f t="shared" si="623"/>
        <v>0.1509338367716993</v>
      </c>
      <c r="S406" s="5">
        <f t="shared" si="624"/>
        <v>1.8548221695155267E-2</v>
      </c>
      <c r="T406" s="5">
        <f t="shared" si="625"/>
        <v>1.3974550841253592E-2</v>
      </c>
      <c r="U406" s="5">
        <f t="shared" si="626"/>
        <v>7.4827191123840231E-2</v>
      </c>
      <c r="V406" s="5">
        <f t="shared" si="627"/>
        <v>2.7122331216675333E-3</v>
      </c>
      <c r="W406" s="5">
        <f t="shared" si="628"/>
        <v>8.699514542851878E-4</v>
      </c>
      <c r="X406" s="5">
        <f t="shared" si="629"/>
        <v>2.3093482747896178E-3</v>
      </c>
      <c r="Y406" s="5">
        <f t="shared" si="630"/>
        <v>3.065164974438614E-3</v>
      </c>
      <c r="Z406" s="5">
        <f t="shared" si="631"/>
        <v>0.13355488356627193</v>
      </c>
      <c r="AA406" s="5">
        <f t="shared" si="632"/>
        <v>6.621137454586648E-2</v>
      </c>
      <c r="AB406" s="5">
        <f t="shared" si="633"/>
        <v>1.6412526454255925E-2</v>
      </c>
      <c r="AC406" s="5">
        <f t="shared" si="634"/>
        <v>2.2308700816628187E-4</v>
      </c>
      <c r="AD406" s="5">
        <f t="shared" si="635"/>
        <v>1.0782211784081913E-4</v>
      </c>
      <c r="AE406" s="5">
        <f t="shared" si="636"/>
        <v>2.8622151338829956E-4</v>
      </c>
      <c r="AF406" s="5">
        <f t="shared" si="637"/>
        <v>3.7989772584152656E-4</v>
      </c>
      <c r="AG406" s="5">
        <f t="shared" si="638"/>
        <v>3.3615521626605865E-4</v>
      </c>
      <c r="AH406" s="5">
        <f t="shared" si="639"/>
        <v>8.8632744515302189E-2</v>
      </c>
      <c r="AI406" s="5">
        <f t="shared" si="640"/>
        <v>4.3940705778974611E-2</v>
      </c>
      <c r="AJ406" s="5">
        <f t="shared" si="641"/>
        <v>1.0892055949035112E-2</v>
      </c>
      <c r="AK406" s="5">
        <f t="shared" si="642"/>
        <v>1.7999541381009297E-3</v>
      </c>
      <c r="AL406" s="5">
        <f t="shared" si="643"/>
        <v>1.1743607214880579E-5</v>
      </c>
      <c r="AM406" s="5">
        <f t="shared" si="644"/>
        <v>1.0690811804189143E-5</v>
      </c>
      <c r="AN406" s="5">
        <f t="shared" si="645"/>
        <v>2.8379523563634603E-5</v>
      </c>
      <c r="AO406" s="5">
        <f t="shared" si="646"/>
        <v>3.7667736204246942E-5</v>
      </c>
      <c r="AP406" s="5">
        <f t="shared" si="647"/>
        <v>3.3330565435586436E-5</v>
      </c>
      <c r="AQ406" s="5">
        <f t="shared" si="648"/>
        <v>2.2119591675859508E-5</v>
      </c>
      <c r="AR406" s="5">
        <f t="shared" si="649"/>
        <v>4.7056390245238312E-2</v>
      </c>
      <c r="AS406" s="5">
        <f t="shared" si="650"/>
        <v>2.332874842242583E-2</v>
      </c>
      <c r="AT406" s="5">
        <f t="shared" si="651"/>
        <v>5.7827481041419979E-3</v>
      </c>
      <c r="AU406" s="5">
        <f t="shared" si="652"/>
        <v>9.5562136554832536E-4</v>
      </c>
      <c r="AV406" s="5">
        <f t="shared" si="653"/>
        <v>1.1844007959273825E-4</v>
      </c>
      <c r="AW406" s="5">
        <f t="shared" si="654"/>
        <v>4.2930531265393962E-7</v>
      </c>
      <c r="AX406" s="5">
        <f t="shared" si="655"/>
        <v>8.8334888457459492E-7</v>
      </c>
      <c r="AY406" s="5">
        <f t="shared" si="656"/>
        <v>2.3449127104521554E-6</v>
      </c>
      <c r="AZ406" s="5">
        <f t="shared" si="657"/>
        <v>3.1123691418301336E-6</v>
      </c>
      <c r="BA406" s="5">
        <f t="shared" si="658"/>
        <v>2.7540020663565436E-6</v>
      </c>
      <c r="BB406" s="5">
        <f t="shared" si="659"/>
        <v>1.8276737998941862E-6</v>
      </c>
      <c r="BC406" s="5">
        <f t="shared" si="660"/>
        <v>9.7033812998953373E-7</v>
      </c>
      <c r="BD406" s="5">
        <f t="shared" si="661"/>
        <v>2.0819091512786093E-2</v>
      </c>
      <c r="BE406" s="5">
        <f t="shared" si="662"/>
        <v>1.0321304837750371E-2</v>
      </c>
      <c r="BF406" s="5">
        <f t="shared" si="663"/>
        <v>2.5584529826468165E-3</v>
      </c>
      <c r="BG406" s="5">
        <f t="shared" si="664"/>
        <v>4.2279419558616504E-4</v>
      </c>
      <c r="BH406" s="5">
        <f t="shared" si="665"/>
        <v>5.2401275214101334E-5</v>
      </c>
      <c r="BI406" s="5">
        <f t="shared" si="666"/>
        <v>5.1957073634978646E-6</v>
      </c>
      <c r="BJ406" s="8">
        <f t="shared" si="667"/>
        <v>4.7974890894825706E-2</v>
      </c>
      <c r="BK406" s="8">
        <f t="shared" si="668"/>
        <v>0.12071159046308839</v>
      </c>
      <c r="BL406" s="8">
        <f t="shared" si="669"/>
        <v>0.67878773960281791</v>
      </c>
      <c r="BM406" s="8">
        <f t="shared" si="670"/>
        <v>0.59066153252897857</v>
      </c>
      <c r="BN406" s="8">
        <f t="shared" si="671"/>
        <v>0.39036565639062748</v>
      </c>
    </row>
    <row r="407" spans="1:66" x14ac:dyDescent="0.25">
      <c r="A407" t="s">
        <v>91</v>
      </c>
      <c r="B407" t="s">
        <v>109</v>
      </c>
      <c r="C407" t="s">
        <v>94</v>
      </c>
      <c r="D407" s="16"/>
      <c r="E407">
        <f>VLOOKUP(A407,home!$A$2:$E$405,3,FALSE)</f>
        <v>1.53296703296703</v>
      </c>
      <c r="F407">
        <f>VLOOKUP(B407,home!$B$2:$E$405,3,FALSE)</f>
        <v>0.65</v>
      </c>
      <c r="G407">
        <f>VLOOKUP(C407,away!$B$2:$E$405,4,FALSE)</f>
        <v>1.23</v>
      </c>
      <c r="H407">
        <f>VLOOKUP(A407,away!$A$2:$E$405,3,FALSE)</f>
        <v>1.2527472527472501</v>
      </c>
      <c r="I407">
        <f>VLOOKUP(C407,away!$B$2:$E$405,3,FALSE)</f>
        <v>0.72</v>
      </c>
      <c r="J407">
        <f>VLOOKUP(B407,home!$B$2:$E$405,4,FALSE)</f>
        <v>1.71</v>
      </c>
      <c r="K407" s="3">
        <f t="shared" si="616"/>
        <v>1.2256071428571405</v>
      </c>
      <c r="L407" s="3">
        <f t="shared" si="617"/>
        <v>1.5423824175824141</v>
      </c>
      <c r="M407" s="5">
        <f t="shared" si="618"/>
        <v>6.2788109636082418E-2</v>
      </c>
      <c r="N407" s="5">
        <f t="shared" si="619"/>
        <v>7.695355565647985E-2</v>
      </c>
      <c r="O407" s="5">
        <f t="shared" si="620"/>
        <v>9.684327633593047E-2</v>
      </c>
      <c r="P407" s="5">
        <f t="shared" si="621"/>
        <v>0.11869181121500426</v>
      </c>
      <c r="Q407" s="5">
        <f t="shared" si="622"/>
        <v>4.7157413740418118E-2</v>
      </c>
      <c r="R407" s="5">
        <f t="shared" si="623"/>
        <v>7.4684683340807134E-2</v>
      </c>
      <c r="S407" s="5">
        <f t="shared" si="624"/>
        <v>5.6092411967609314E-2</v>
      </c>
      <c r="T407" s="5">
        <f t="shared" si="625"/>
        <v>7.2734765811880264E-2</v>
      </c>
      <c r="U407" s="5">
        <f t="shared" si="626"/>
        <v>9.1534081364516906E-2</v>
      </c>
      <c r="V407" s="5">
        <f t="shared" si="627"/>
        <v>1.1781618473875547E-2</v>
      </c>
      <c r="W407" s="5">
        <f t="shared" si="628"/>
        <v>1.9265487706308627E-2</v>
      </c>
      <c r="X407" s="5">
        <f t="shared" si="629"/>
        <v>2.971474950436058E-2</v>
      </c>
      <c r="Y407" s="5">
        <f t="shared" si="630"/>
        <v>2.2915753589195762E-2</v>
      </c>
      <c r="Z407" s="5">
        <f t="shared" si="631"/>
        <v>3.8397447482523717E-2</v>
      </c>
      <c r="AA407" s="5">
        <f t="shared" si="632"/>
        <v>4.7060185902062991E-2</v>
      </c>
      <c r="AB407" s="5">
        <f t="shared" si="633"/>
        <v>2.883864999287666E-2</v>
      </c>
      <c r="AC407" s="5">
        <f t="shared" si="634"/>
        <v>1.3919650191467506E-3</v>
      </c>
      <c r="AD407" s="5">
        <f t="shared" si="635"/>
        <v>5.9029798358695706E-3</v>
      </c>
      <c r="AE407" s="5">
        <f t="shared" si="636"/>
        <v>9.104652310188751E-3</v>
      </c>
      <c r="AF407" s="5">
        <f t="shared" si="637"/>
        <v>7.0214278207181204E-3</v>
      </c>
      <c r="AG407" s="5">
        <f t="shared" si="638"/>
        <v>3.6099089389998785E-3</v>
      </c>
      <c r="AH407" s="5">
        <f t="shared" si="639"/>
        <v>1.4805886969272182E-2</v>
      </c>
      <c r="AI407" s="5">
        <f t="shared" si="640"/>
        <v>1.8146200825875446E-2</v>
      </c>
      <c r="AJ407" s="5">
        <f t="shared" si="641"/>
        <v>1.1120056673956547E-2</v>
      </c>
      <c r="AK407" s="5">
        <f t="shared" si="642"/>
        <v>4.5429402961924513E-3</v>
      </c>
      <c r="AL407" s="5">
        <f t="shared" si="643"/>
        <v>1.0525231622868404E-4</v>
      </c>
      <c r="AM407" s="5">
        <f t="shared" si="644"/>
        <v>1.4469468501966834E-3</v>
      </c>
      <c r="AN407" s="5">
        <f t="shared" si="645"/>
        <v>2.2317453809196199E-3</v>
      </c>
      <c r="AO407" s="5">
        <f t="shared" si="646"/>
        <v>1.721102418025595E-3</v>
      </c>
      <c r="AP407" s="5">
        <f t="shared" si="647"/>
        <v>8.8486603614041867E-4</v>
      </c>
      <c r="AQ407" s="5">
        <f t="shared" si="648"/>
        <v>3.412004540147068E-4</v>
      </c>
      <c r="AR407" s="5">
        <f t="shared" si="649"/>
        <v>4.5672679476235932E-3</v>
      </c>
      <c r="AS407" s="5">
        <f t="shared" si="650"/>
        <v>5.5976762199499482E-3</v>
      </c>
      <c r="AT407" s="5">
        <f t="shared" si="651"/>
        <v>3.4302759792861079E-3</v>
      </c>
      <c r="AU407" s="5">
        <f t="shared" si="652"/>
        <v>1.4013902473947748E-3</v>
      </c>
      <c r="AV407" s="5">
        <f t="shared" si="653"/>
        <v>4.2938847428434287E-4</v>
      </c>
      <c r="AW407" s="5">
        <f t="shared" si="654"/>
        <v>5.5267842378311448E-6</v>
      </c>
      <c r="AX407" s="5">
        <f t="shared" si="655"/>
        <v>2.9556473248928245E-4</v>
      </c>
      <c r="AY407" s="5">
        <f t="shared" si="656"/>
        <v>4.5587384664891903E-4</v>
      </c>
      <c r="AZ407" s="5">
        <f t="shared" si="657"/>
        <v>3.5156590285347734E-4</v>
      </c>
      <c r="BA407" s="5">
        <f t="shared" si="658"/>
        <v>1.8074968906089682E-4</v>
      </c>
      <c r="BB407" s="5">
        <f t="shared" si="659"/>
        <v>6.9696285597753934E-5</v>
      </c>
      <c r="BC407" s="5">
        <f t="shared" si="660"/>
        <v>2.1499665095355599E-5</v>
      </c>
      <c r="BD407" s="5">
        <f t="shared" si="661"/>
        <v>1.1740789631337269E-3</v>
      </c>
      <c r="BE407" s="5">
        <f t="shared" si="662"/>
        <v>1.4389595634950007E-3</v>
      </c>
      <c r="BF407" s="5">
        <f t="shared" si="663"/>
        <v>8.8179955965103326E-4</v>
      </c>
      <c r="BG407" s="5">
        <f t="shared" si="664"/>
        <v>3.6024661295886232E-4</v>
      </c>
      <c r="BH407" s="5">
        <f t="shared" si="665"/>
        <v>1.1038020550811835E-4</v>
      </c>
      <c r="BI407" s="5">
        <f t="shared" si="666"/>
        <v>2.705655366015779E-5</v>
      </c>
      <c r="BJ407" s="8">
        <f t="shared" si="667"/>
        <v>0.30238150617546222</v>
      </c>
      <c r="BK407" s="8">
        <f t="shared" si="668"/>
        <v>0.2513070424745959</v>
      </c>
      <c r="BL407" s="8">
        <f t="shared" si="669"/>
        <v>0.40699448202843647</v>
      </c>
      <c r="BM407" s="8">
        <f t="shared" si="670"/>
        <v>0.52151128117388523</v>
      </c>
      <c r="BN407" s="8">
        <f t="shared" si="671"/>
        <v>0.47711884992472225</v>
      </c>
    </row>
    <row r="408" spans="1:66" x14ac:dyDescent="0.25">
      <c r="A408" t="s">
        <v>91</v>
      </c>
      <c r="B408" t="s">
        <v>113</v>
      </c>
      <c r="C408" t="s">
        <v>101</v>
      </c>
      <c r="D408" s="16"/>
      <c r="E408">
        <f>VLOOKUP(A408,home!$A$2:$E$405,3,FALSE)</f>
        <v>1.53296703296703</v>
      </c>
      <c r="F408">
        <f>VLOOKUP(B408,home!$B$2:$E$405,3,FALSE)</f>
        <v>0.75</v>
      </c>
      <c r="G408">
        <f>VLOOKUP(C408,away!$B$2:$E$405,4,FALSE)</f>
        <v>0.98</v>
      </c>
      <c r="H408">
        <f>VLOOKUP(A408,away!$A$2:$E$405,3,FALSE)</f>
        <v>1.2527472527472501</v>
      </c>
      <c r="I408">
        <f>VLOOKUP(C408,away!$B$2:$E$405,3,FALSE)</f>
        <v>0.56999999999999995</v>
      </c>
      <c r="J408">
        <f>VLOOKUP(B408,home!$B$2:$E$405,4,FALSE)</f>
        <v>0.91</v>
      </c>
      <c r="K408" s="3">
        <f t="shared" si="616"/>
        <v>1.1267307692307669</v>
      </c>
      <c r="L408" s="3">
        <f t="shared" si="617"/>
        <v>0.64979999999999849</v>
      </c>
      <c r="M408" s="5">
        <f t="shared" si="618"/>
        <v>0.16922420791999135</v>
      </c>
      <c r="N408" s="5">
        <f t="shared" si="619"/>
        <v>0.19067012196215904</v>
      </c>
      <c r="O408" s="5">
        <f t="shared" si="620"/>
        <v>0.10996189030641011</v>
      </c>
      <c r="P408" s="5">
        <f t="shared" si="621"/>
        <v>0.12389744525101067</v>
      </c>
      <c r="Q408" s="5">
        <f t="shared" si="622"/>
        <v>0.10741694659387381</v>
      </c>
      <c r="R408" s="5">
        <f t="shared" si="623"/>
        <v>3.5726618160552559E-2</v>
      </c>
      <c r="S408" s="5">
        <f t="shared" si="624"/>
        <v>2.2677867913237462E-2</v>
      </c>
      <c r="T408" s="5">
        <f t="shared" si="625"/>
        <v>6.9799531896699032E-2</v>
      </c>
      <c r="U408" s="5">
        <f t="shared" si="626"/>
        <v>4.025427996205326E-2</v>
      </c>
      <c r="V408" s="5">
        <f t="shared" si="627"/>
        <v>1.8448436825161711E-3</v>
      </c>
      <c r="W408" s="5">
        <f t="shared" si="628"/>
        <v>4.0343326288045225E-2</v>
      </c>
      <c r="X408" s="5">
        <f t="shared" si="629"/>
        <v>2.6215093421971727E-2</v>
      </c>
      <c r="Y408" s="5">
        <f t="shared" si="630"/>
        <v>8.5172838527985927E-3</v>
      </c>
      <c r="Z408" s="5">
        <f t="shared" si="631"/>
        <v>7.7383854935756669E-3</v>
      </c>
      <c r="AA408" s="5">
        <f t="shared" si="632"/>
        <v>8.7190770397807173E-3</v>
      </c>
      <c r="AB408" s="5">
        <f t="shared" si="633"/>
        <v>4.9120261900072234E-3</v>
      </c>
      <c r="AC408" s="5">
        <f t="shared" si="634"/>
        <v>8.4418853972154497E-5</v>
      </c>
      <c r="AD408" s="5">
        <f t="shared" si="635"/>
        <v>1.1364016765464252E-2</v>
      </c>
      <c r="AE408" s="5">
        <f t="shared" si="636"/>
        <v>7.3843380941986539E-3</v>
      </c>
      <c r="AF408" s="5">
        <f t="shared" si="637"/>
        <v>2.3991714468051366E-3</v>
      </c>
      <c r="AG408" s="5">
        <f t="shared" si="638"/>
        <v>5.1966053537799142E-4</v>
      </c>
      <c r="AH408" s="5">
        <f t="shared" si="639"/>
        <v>1.257100723431364E-3</v>
      </c>
      <c r="AI408" s="5">
        <f t="shared" si="640"/>
        <v>1.416414065112374E-3</v>
      </c>
      <c r="AJ408" s="5">
        <f t="shared" si="641"/>
        <v>7.9795865456667146E-4</v>
      </c>
      <c r="AK408" s="5">
        <f t="shared" si="642"/>
        <v>2.9969485622475124E-4</v>
      </c>
      <c r="AL408" s="5">
        <f t="shared" si="643"/>
        <v>2.4722893885520674E-6</v>
      </c>
      <c r="AM408" s="5">
        <f t="shared" si="644"/>
        <v>2.5608374703405736E-3</v>
      </c>
      <c r="AN408" s="5">
        <f t="shared" si="645"/>
        <v>1.6640321882273009E-3</v>
      </c>
      <c r="AO408" s="5">
        <f t="shared" si="646"/>
        <v>5.406440579550487E-4</v>
      </c>
      <c r="AP408" s="5">
        <f t="shared" si="647"/>
        <v>1.1710350295306329E-4</v>
      </c>
      <c r="AQ408" s="5">
        <f t="shared" si="648"/>
        <v>1.9023464054725084E-5</v>
      </c>
      <c r="AR408" s="5">
        <f t="shared" si="649"/>
        <v>1.6337281001713974E-4</v>
      </c>
      <c r="AS408" s="5">
        <f t="shared" si="650"/>
        <v>1.8407717190200377E-4</v>
      </c>
      <c r="AT408" s="5">
        <f t="shared" si="651"/>
        <v>1.0370270674748442E-4</v>
      </c>
      <c r="AU408" s="5">
        <f t="shared" si="652"/>
        <v>3.89483435149686E-5</v>
      </c>
      <c r="AV408" s="5">
        <f t="shared" si="653"/>
        <v>1.0971074262221178E-5</v>
      </c>
      <c r="AW408" s="5">
        <f t="shared" si="654"/>
        <v>5.0280161667664065E-8</v>
      </c>
      <c r="AX408" s="5">
        <f t="shared" si="655"/>
        <v>4.808957288053009E-4</v>
      </c>
      <c r="AY408" s="5">
        <f t="shared" si="656"/>
        <v>3.1248604457768378E-4</v>
      </c>
      <c r="AZ408" s="5">
        <f t="shared" si="657"/>
        <v>1.0152671588328922E-4</v>
      </c>
      <c r="BA408" s="5">
        <f t="shared" si="658"/>
        <v>2.1990686660320395E-5</v>
      </c>
      <c r="BB408" s="5">
        <f t="shared" si="659"/>
        <v>3.5723870479690392E-6</v>
      </c>
      <c r="BC408" s="5">
        <f t="shared" si="660"/>
        <v>4.6426742075405544E-7</v>
      </c>
      <c r="BD408" s="5">
        <f t="shared" si="661"/>
        <v>1.7693275324856187E-5</v>
      </c>
      <c r="BE408" s="5">
        <f t="shared" si="662"/>
        <v>1.9935557716986954E-5</v>
      </c>
      <c r="BF408" s="5">
        <f t="shared" si="663"/>
        <v>1.1231003140752532E-5</v>
      </c>
      <c r="BG408" s="5">
        <f t="shared" si="664"/>
        <v>4.2181056026710874E-6</v>
      </c>
      <c r="BH408" s="5">
        <f t="shared" si="665"/>
        <v>1.1881673425985504E-6</v>
      </c>
      <c r="BI408" s="5">
        <f t="shared" si="666"/>
        <v>2.6774894078018814E-7</v>
      </c>
      <c r="BJ408" s="8">
        <f t="shared" si="667"/>
        <v>0.47045206737131945</v>
      </c>
      <c r="BK408" s="8">
        <f t="shared" si="668"/>
        <v>0.31804374195469404</v>
      </c>
      <c r="BL408" s="8">
        <f t="shared" si="669"/>
        <v>0.20390066592265149</v>
      </c>
      <c r="BM408" s="8">
        <f t="shared" si="670"/>
        <v>0.26292519478382731</v>
      </c>
      <c r="BN408" s="8">
        <f t="shared" si="671"/>
        <v>0.73689723019399755</v>
      </c>
    </row>
    <row r="409" spans="1:66" x14ac:dyDescent="0.25">
      <c r="A409" t="s">
        <v>91</v>
      </c>
      <c r="B409" t="s">
        <v>100</v>
      </c>
      <c r="C409" t="s">
        <v>118</v>
      </c>
      <c r="D409" s="16"/>
      <c r="E409">
        <f>VLOOKUP(A409,home!$A$2:$E$405,3,FALSE)</f>
        <v>1.53296703296703</v>
      </c>
      <c r="F409">
        <f>VLOOKUP(B409,home!$B$2:$E$405,3,FALSE)</f>
        <v>1.1200000000000001</v>
      </c>
      <c r="G409">
        <f>VLOOKUP(C409,away!$B$2:$E$405,4,FALSE)</f>
        <v>1.49</v>
      </c>
      <c r="H409">
        <f>VLOOKUP(A409,away!$A$2:$E$405,3,FALSE)</f>
        <v>1.2527472527472501</v>
      </c>
      <c r="I409">
        <f>VLOOKUP(C409,away!$B$2:$E$405,3,FALSE)</f>
        <v>0.75</v>
      </c>
      <c r="J409">
        <f>VLOOKUP(B409,home!$B$2:$E$405,4,FALSE)</f>
        <v>1.25</v>
      </c>
      <c r="K409" s="3">
        <f t="shared" si="616"/>
        <v>2.5582153846153797</v>
      </c>
      <c r="L409" s="3">
        <f t="shared" si="617"/>
        <v>1.1744505494505471</v>
      </c>
      <c r="M409" s="5">
        <f t="shared" si="618"/>
        <v>2.3928957703592383E-2</v>
      </c>
      <c r="N409" s="5">
        <f t="shared" si="619"/>
        <v>6.121542773514075E-2</v>
      </c>
      <c r="O409" s="5">
        <f t="shared" si="620"/>
        <v>2.8103377522762974E-2</v>
      </c>
      <c r="P409" s="5">
        <f t="shared" si="621"/>
        <v>7.1894492738386301E-2</v>
      </c>
      <c r="Q409" s="5">
        <f t="shared" si="622"/>
        <v>7.8301124503924041E-2</v>
      </c>
      <c r="R409" s="5">
        <f t="shared" si="623"/>
        <v>1.6503013586512572E-2</v>
      </c>
      <c r="S409" s="5">
        <f t="shared" si="624"/>
        <v>5.4001705278348834E-2</v>
      </c>
      <c r="T409" s="5">
        <f t="shared" si="625"/>
        <v>9.1960798696229279E-2</v>
      </c>
      <c r="U409" s="5">
        <f t="shared" si="626"/>
        <v>4.2218263249533095E-2</v>
      </c>
      <c r="V409" s="5">
        <f t="shared" si="627"/>
        <v>1.8027554062721197E-2</v>
      </c>
      <c r="W409" s="5">
        <f t="shared" si="628"/>
        <v>6.6770380446207589E-2</v>
      </c>
      <c r="X409" s="5">
        <f t="shared" si="629"/>
        <v>7.8418510002070563E-2</v>
      </c>
      <c r="Y409" s="5">
        <f t="shared" si="630"/>
        <v>4.6049331079512514E-2</v>
      </c>
      <c r="Z409" s="5">
        <f t="shared" si="631"/>
        <v>6.4606577914231734E-3</v>
      </c>
      <c r="AA409" s="5">
        <f t="shared" si="632"/>
        <v>1.6527754156753987E-2</v>
      </c>
      <c r="AB409" s="5">
        <f t="shared" si="633"/>
        <v>2.1140777478474419E-2</v>
      </c>
      <c r="AC409" s="5">
        <f t="shared" si="634"/>
        <v>3.3852337790568482E-3</v>
      </c>
      <c r="AD409" s="5">
        <f t="shared" si="635"/>
        <v>4.2703253623527546E-2</v>
      </c>
      <c r="AE409" s="5">
        <f t="shared" si="636"/>
        <v>5.0152859681477986E-2</v>
      </c>
      <c r="AF409" s="5">
        <f t="shared" si="637"/>
        <v>2.9451026804714016E-2</v>
      </c>
      <c r="AG409" s="5">
        <f t="shared" si="638"/>
        <v>1.1529591537559716E-2</v>
      </c>
      <c r="AH409" s="5">
        <f t="shared" si="639"/>
        <v>1.8969307732372271E-3</v>
      </c>
      <c r="AI409" s="5">
        <f t="shared" si="640"/>
        <v>4.8527574876458231E-3</v>
      </c>
      <c r="AJ409" s="5">
        <f t="shared" si="641"/>
        <v>6.2071994313515119E-3</v>
      </c>
      <c r="AK409" s="5">
        <f t="shared" si="642"/>
        <v>5.2931176935530908E-3</v>
      </c>
      <c r="AL409" s="5">
        <f t="shared" si="643"/>
        <v>4.0683705217900803E-4</v>
      </c>
      <c r="AM409" s="5">
        <f t="shared" si="644"/>
        <v>2.1848824078568124E-2</v>
      </c>
      <c r="AN409" s="5">
        <f t="shared" si="645"/>
        <v>2.5660363443922671E-2</v>
      </c>
      <c r="AO409" s="5">
        <f t="shared" si="646"/>
        <v>1.5068413972907863E-2</v>
      </c>
      <c r="AP409" s="5">
        <f t="shared" si="647"/>
        <v>5.8990356899433103E-3</v>
      </c>
      <c r="AQ409" s="5">
        <f t="shared" si="648"/>
        <v>1.7320314268205778E-3</v>
      </c>
      <c r="AR409" s="5">
        <f t="shared" si="649"/>
        <v>4.455702777796219E-4</v>
      </c>
      <c r="AS409" s="5">
        <f t="shared" si="650"/>
        <v>1.1398647395431771E-3</v>
      </c>
      <c r="AT409" s="5">
        <f t="shared" si="651"/>
        <v>1.4580097565399792E-3</v>
      </c>
      <c r="AU409" s="5">
        <f t="shared" si="652"/>
        <v>1.2433009966999664E-3</v>
      </c>
      <c r="AV409" s="5">
        <f t="shared" si="653"/>
        <v>7.9515793436637247E-4</v>
      </c>
      <c r="AW409" s="5">
        <f t="shared" si="654"/>
        <v>3.395391365453675E-5</v>
      </c>
      <c r="AX409" s="5">
        <f t="shared" si="655"/>
        <v>9.3156663155913189E-3</v>
      </c>
      <c r="AY409" s="5">
        <f t="shared" si="656"/>
        <v>1.0940789422844177E-2</v>
      </c>
      <c r="AZ409" s="5">
        <f t="shared" si="657"/>
        <v>6.4247080745410421E-3</v>
      </c>
      <c r="BA409" s="5">
        <f t="shared" si="658"/>
        <v>2.515167309401363E-3</v>
      </c>
      <c r="BB409" s="5">
        <f t="shared" si="659"/>
        <v>7.3848490712162161E-4</v>
      </c>
      <c r="BC409" s="5">
        <f t="shared" si="660"/>
        <v>1.7346280098598472E-4</v>
      </c>
      <c r="BD409" s="5">
        <f t="shared" si="661"/>
        <v>8.7216709592851586E-5</v>
      </c>
      <c r="BE409" s="5">
        <f t="shared" si="662"/>
        <v>2.231191282759647E-4</v>
      </c>
      <c r="BF409" s="5">
        <f t="shared" si="663"/>
        <v>2.8539339327877266E-4</v>
      </c>
      <c r="BG409" s="5">
        <f t="shared" si="664"/>
        <v>2.4336592311778124E-4</v>
      </c>
      <c r="BH409" s="5">
        <f t="shared" si="665"/>
        <v>1.5564561215275792E-4</v>
      </c>
      <c r="BI409" s="5">
        <f t="shared" si="666"/>
        <v>7.963499991141276E-5</v>
      </c>
      <c r="BJ409" s="8">
        <f t="shared" si="667"/>
        <v>0.65686925155301201</v>
      </c>
      <c r="BK409" s="8">
        <f t="shared" si="668"/>
        <v>0.18258557003712872</v>
      </c>
      <c r="BL409" s="8">
        <f t="shared" si="669"/>
        <v>0.14889947085108335</v>
      </c>
      <c r="BM409" s="8">
        <f t="shared" si="670"/>
        <v>0.7039617209331388</v>
      </c>
      <c r="BN409" s="8">
        <f t="shared" si="671"/>
        <v>0.27994639379031899</v>
      </c>
    </row>
    <row r="410" spans="1:66" x14ac:dyDescent="0.25">
      <c r="A410" t="s">
        <v>91</v>
      </c>
      <c r="B410" t="s">
        <v>95</v>
      </c>
      <c r="C410" t="s">
        <v>129</v>
      </c>
      <c r="D410" s="16"/>
      <c r="E410">
        <f>VLOOKUP(A410,home!$A$2:$E$405,3,FALSE)</f>
        <v>1.53296703296703</v>
      </c>
      <c r="F410">
        <f>VLOOKUP(B410,home!$B$2:$E$405,3,FALSE)</f>
        <v>0.56999999999999995</v>
      </c>
      <c r="G410">
        <f>VLOOKUP(C410,away!$B$2:$E$405,4,FALSE)</f>
        <v>1.55</v>
      </c>
      <c r="H410">
        <f>VLOOKUP(A410,away!$A$2:$E$405,3,FALSE)</f>
        <v>1.2527472527472501</v>
      </c>
      <c r="I410">
        <f>VLOOKUP(C410,away!$B$2:$E$405,3,FALSE)</f>
        <v>1.06</v>
      </c>
      <c r="J410">
        <f>VLOOKUP(B410,home!$B$2:$E$405,4,FALSE)</f>
        <v>1.1000000000000001</v>
      </c>
      <c r="K410" s="3">
        <f t="shared" si="616"/>
        <v>1.3543763736263708</v>
      </c>
      <c r="L410" s="3">
        <f t="shared" si="617"/>
        <v>1.4607032967032938</v>
      </c>
      <c r="M410" s="5">
        <f t="shared" si="618"/>
        <v>5.9899946301535098E-2</v>
      </c>
      <c r="N410" s="5">
        <f t="shared" si="619"/>
        <v>8.1127072052287433E-2</v>
      </c>
      <c r="O410" s="5">
        <f t="shared" si="620"/>
        <v>8.7496049035002577E-2</v>
      </c>
      <c r="P410" s="5">
        <f t="shared" si="621"/>
        <v>0.11850258159866191</v>
      </c>
      <c r="Q410" s="5">
        <f t="shared" si="622"/>
        <v>5.493829482455119E-2</v>
      </c>
      <c r="R410" s="5">
        <f t="shared" si="623"/>
        <v>6.3902883636970664E-2</v>
      </c>
      <c r="S410" s="5">
        <f t="shared" si="624"/>
        <v>5.8609659576554764E-2</v>
      </c>
      <c r="T410" s="5">
        <f t="shared" si="625"/>
        <v>8.0248548365479427E-2</v>
      </c>
      <c r="U410" s="5">
        <f t="shared" si="626"/>
        <v>8.6548555804508279E-2</v>
      </c>
      <c r="V410" s="5">
        <f t="shared" si="627"/>
        <v>1.2883328126089715E-2</v>
      </c>
      <c r="W410" s="5">
        <f t="shared" si="628"/>
        <v>2.4802376172564016E-2</v>
      </c>
      <c r="X410" s="5">
        <f t="shared" si="629"/>
        <v>3.6228912641339477E-2</v>
      </c>
      <c r="Y410" s="5">
        <f t="shared" si="630"/>
        <v>2.6459846065590108E-2</v>
      </c>
      <c r="Z410" s="5">
        <f t="shared" si="631"/>
        <v>3.1114384265790003E-2</v>
      </c>
      <c r="AA410" s="5">
        <f t="shared" si="632"/>
        <v>4.2140586929518074E-2</v>
      </c>
      <c r="AB410" s="5">
        <f t="shared" si="633"/>
        <v>2.853710765404377E-2</v>
      </c>
      <c r="AC410" s="5">
        <f t="shared" si="634"/>
        <v>1.5929768480497336E-3</v>
      </c>
      <c r="AD410" s="5">
        <f t="shared" si="635"/>
        <v>8.3979380744785871E-3</v>
      </c>
      <c r="AE410" s="5">
        <f t="shared" si="636"/>
        <v>1.2266895830900982E-2</v>
      </c>
      <c r="AF410" s="5">
        <f t="shared" si="637"/>
        <v>8.9591475902564797E-3</v>
      </c>
      <c r="AG410" s="5">
        <f t="shared" si="638"/>
        <v>4.3622188069130027E-3</v>
      </c>
      <c r="AH410" s="5">
        <f t="shared" si="639"/>
        <v>1.1362220917983144E-2</v>
      </c>
      <c r="AI410" s="5">
        <f t="shared" si="640"/>
        <v>1.5388723563239701E-2</v>
      </c>
      <c r="AJ410" s="5">
        <f t="shared" si="641"/>
        <v>1.0421061807159637E-2</v>
      </c>
      <c r="AK410" s="5">
        <f t="shared" si="642"/>
        <v>4.704679966572381E-3</v>
      </c>
      <c r="AL410" s="5">
        <f t="shared" si="643"/>
        <v>1.2605812230316132E-4</v>
      </c>
      <c r="AM410" s="5">
        <f t="shared" si="644"/>
        <v>2.274793783050226E-3</v>
      </c>
      <c r="AN410" s="5">
        <f t="shared" si="645"/>
        <v>3.3227987782216222E-3</v>
      </c>
      <c r="AO410" s="5">
        <f t="shared" si="646"/>
        <v>2.4268115648150004E-3</v>
      </c>
      <c r="AP410" s="5">
        <f t="shared" si="647"/>
        <v>1.1816172177343165E-3</v>
      </c>
      <c r="AQ410" s="5">
        <f t="shared" si="648"/>
        <v>4.3149804134647268E-4</v>
      </c>
      <c r="AR410" s="5">
        <f t="shared" si="649"/>
        <v>3.3193667105538196E-3</v>
      </c>
      <c r="AS410" s="5">
        <f t="shared" si="650"/>
        <v>4.4956718481759771E-3</v>
      </c>
      <c r="AT410" s="5">
        <f t="shared" si="651"/>
        <v>3.0444158673733723E-3</v>
      </c>
      <c r="AU410" s="5">
        <f t="shared" si="652"/>
        <v>1.3744283074212434E-3</v>
      </c>
      <c r="AV410" s="5">
        <f t="shared" si="653"/>
        <v>4.6537330670365341E-4</v>
      </c>
      <c r="AW410" s="5">
        <f t="shared" si="654"/>
        <v>6.9273911686395201E-6</v>
      </c>
      <c r="AX410" s="5">
        <f t="shared" si="655"/>
        <v>5.1348782577256282E-4</v>
      </c>
      <c r="AY410" s="5">
        <f t="shared" si="656"/>
        <v>7.5005335992298896E-4</v>
      </c>
      <c r="AZ410" s="5">
        <f t="shared" si="657"/>
        <v>5.4780270777144617E-4</v>
      </c>
      <c r="BA410" s="5">
        <f t="shared" si="658"/>
        <v>2.667257403949141E-4</v>
      </c>
      <c r="BB410" s="5">
        <f t="shared" si="659"/>
        <v>9.7401792077619529E-5</v>
      </c>
      <c r="BC410" s="5">
        <f t="shared" si="660"/>
        <v>2.8455023758517514E-5</v>
      </c>
      <c r="BD410" s="5">
        <f t="shared" si="661"/>
        <v>8.0810164951218945E-4</v>
      </c>
      <c r="BE410" s="5">
        <f t="shared" si="662"/>
        <v>1.0944737815878076E-3</v>
      </c>
      <c r="BF410" s="5">
        <f t="shared" si="663"/>
        <v>7.4116471566801779E-4</v>
      </c>
      <c r="BG410" s="5">
        <f t="shared" si="664"/>
        <v>3.3460532662209002E-4</v>
      </c>
      <c r="BH410" s="5">
        <f t="shared" si="665"/>
        <v>1.1329538721662337E-4</v>
      </c>
      <c r="BI410" s="5">
        <f t="shared" si="666"/>
        <v>3.0688919137409156E-5</v>
      </c>
      <c r="BJ410" s="8">
        <f t="shared" si="667"/>
        <v>0.34963269625922633</v>
      </c>
      <c r="BK410" s="8">
        <f t="shared" si="668"/>
        <v>0.25236460393311738</v>
      </c>
      <c r="BL410" s="8">
        <f t="shared" si="669"/>
        <v>0.36632345513497044</v>
      </c>
      <c r="BM410" s="8">
        <f t="shared" si="670"/>
        <v>0.53282518617534058</v>
      </c>
      <c r="BN410" s="8">
        <f t="shared" si="671"/>
        <v>0.46586682744900887</v>
      </c>
    </row>
    <row r="411" spans="1:66" x14ac:dyDescent="0.25">
      <c r="A411" t="s">
        <v>91</v>
      </c>
      <c r="B411" t="s">
        <v>99</v>
      </c>
      <c r="C411" t="s">
        <v>107</v>
      </c>
      <c r="D411" s="16"/>
      <c r="E411">
        <f>VLOOKUP(A411,home!$A$2:$E$405,3,FALSE)</f>
        <v>1.53296703296703</v>
      </c>
      <c r="F411">
        <f>VLOOKUP(B411,home!$B$2:$E$405,3,FALSE)</f>
        <v>1.55</v>
      </c>
      <c r="G411">
        <f>VLOOKUP(C411,away!$B$2:$E$405,4,FALSE)</f>
        <v>0.98</v>
      </c>
      <c r="H411">
        <f>VLOOKUP(A411,away!$A$2:$E$405,3,FALSE)</f>
        <v>1.2527472527472501</v>
      </c>
      <c r="I411">
        <f>VLOOKUP(C411,away!$B$2:$E$405,3,FALSE)</f>
        <v>1.39</v>
      </c>
      <c r="J411">
        <f>VLOOKUP(B411,home!$B$2:$E$405,4,FALSE)</f>
        <v>1.4</v>
      </c>
      <c r="K411" s="3">
        <f t="shared" si="616"/>
        <v>2.3285769230769189</v>
      </c>
      <c r="L411" s="3">
        <f t="shared" si="617"/>
        <v>2.4378461538461482</v>
      </c>
      <c r="M411" s="5">
        <f t="shared" si="618"/>
        <v>8.5107681427874886E-3</v>
      </c>
      <c r="N411" s="5">
        <f t="shared" si="619"/>
        <v>1.9817978294953156E-2</v>
      </c>
      <c r="O411" s="5">
        <f t="shared" si="620"/>
        <v>2.0747943383170805E-2</v>
      </c>
      <c r="P411" s="5">
        <f t="shared" si="621"/>
        <v>4.831318216335799E-2</v>
      </c>
      <c r="Q411" s="5">
        <f t="shared" si="622"/>
        <v>2.3073843459833591E-2</v>
      </c>
      <c r="R411" s="5">
        <f t="shared" si="623"/>
        <v>2.5290146988440305E-2</v>
      </c>
      <c r="S411" s="5">
        <f t="shared" si="624"/>
        <v>6.8565008809690034E-2</v>
      </c>
      <c r="T411" s="5">
        <f t="shared" si="625"/>
        <v>5.6250480533003418E-2</v>
      </c>
      <c r="U411" s="5">
        <f t="shared" si="626"/>
        <v>5.8890052658505325E-2</v>
      </c>
      <c r="V411" s="5">
        <f t="shared" si="627"/>
        <v>4.3247092063953017E-2</v>
      </c>
      <c r="W411" s="5">
        <f t="shared" si="628"/>
        <v>1.7909739802419267E-2</v>
      </c>
      <c r="X411" s="5">
        <f t="shared" si="629"/>
        <v>4.3661190293713084E-2</v>
      </c>
      <c r="Y411" s="5">
        <f t="shared" si="630"/>
        <v>5.321963241493663E-2</v>
      </c>
      <c r="Z411" s="5">
        <f t="shared" si="631"/>
        <v>2.055116252199098E-2</v>
      </c>
      <c r="AA411" s="5">
        <f t="shared" si="632"/>
        <v>4.7854962791111448E-2</v>
      </c>
      <c r="AB411" s="5">
        <f t="shared" si="633"/>
        <v>5.5716981005043374E-2</v>
      </c>
      <c r="AC411" s="5">
        <f t="shared" si="634"/>
        <v>1.5343831204971469E-2</v>
      </c>
      <c r="AD411" s="5">
        <f t="shared" si="635"/>
        <v>1.0426051700556421E-2</v>
      </c>
      <c r="AE411" s="5">
        <f t="shared" si="636"/>
        <v>2.5417110038002563E-2</v>
      </c>
      <c r="AF411" s="5">
        <f t="shared" si="637"/>
        <v>3.0981501974014447E-2</v>
      </c>
      <c r="AG411" s="5">
        <f t="shared" si="638"/>
        <v>2.517604514257599E-2</v>
      </c>
      <c r="AH411" s="5">
        <f t="shared" si="639"/>
        <v>1.2525143127825706E-2</v>
      </c>
      <c r="AI411" s="5">
        <f t="shared" si="640"/>
        <v>2.9165759245690395E-2</v>
      </c>
      <c r="AJ411" s="5">
        <f t="shared" si="641"/>
        <v>3.3957356961765973E-2</v>
      </c>
      <c r="AK411" s="5">
        <f t="shared" si="642"/>
        <v>2.6357439263284536E-2</v>
      </c>
      <c r="AL411" s="5">
        <f t="shared" si="643"/>
        <v>3.4841006106732264E-3</v>
      </c>
      <c r="AM411" s="5">
        <f t="shared" si="644"/>
        <v>4.8555726777445088E-3</v>
      </c>
      <c r="AN411" s="5">
        <f t="shared" si="645"/>
        <v>1.1837139177159893E-2</v>
      </c>
      <c r="AO411" s="5">
        <f t="shared" si="646"/>
        <v>1.4428562107790407E-2</v>
      </c>
      <c r="AP411" s="5">
        <f t="shared" si="647"/>
        <v>1.1724871546669039E-2</v>
      </c>
      <c r="AQ411" s="5">
        <f t="shared" si="648"/>
        <v>7.1458582510968141E-3</v>
      </c>
      <c r="AR411" s="5">
        <f t="shared" si="649"/>
        <v>6.1068744001084828E-3</v>
      </c>
      <c r="AS411" s="5">
        <f t="shared" si="650"/>
        <v>1.4220326800221814E-2</v>
      </c>
      <c r="AT411" s="5">
        <f t="shared" si="651"/>
        <v>1.6556562412804381E-2</v>
      </c>
      <c r="AU411" s="5">
        <f t="shared" si="652"/>
        <v>1.2851076386646332E-2</v>
      </c>
      <c r="AV411" s="5">
        <f t="shared" si="653"/>
        <v>7.4811799776608422E-3</v>
      </c>
      <c r="AW411" s="5">
        <f t="shared" si="654"/>
        <v>5.4939546601708174E-4</v>
      </c>
      <c r="AX411" s="5">
        <f t="shared" si="655"/>
        <v>1.8844290809531109E-3</v>
      </c>
      <c r="AY411" s="5">
        <f t="shared" si="656"/>
        <v>4.5939481871973727E-3</v>
      </c>
      <c r="AZ411" s="5">
        <f t="shared" si="657"/>
        <v>5.5996694595638026E-3</v>
      </c>
      <c r="BA411" s="5">
        <f t="shared" si="658"/>
        <v>4.5503775516024516E-3</v>
      </c>
      <c r="BB411" s="5">
        <f t="shared" si="659"/>
        <v>2.7732801031804723E-3</v>
      </c>
      <c r="BC411" s="5">
        <f t="shared" si="660"/>
        <v>1.3521660466153129E-3</v>
      </c>
      <c r="BD411" s="5">
        <f t="shared" si="661"/>
        <v>2.4812700447209932E-3</v>
      </c>
      <c r="BE411" s="5">
        <f t="shared" si="662"/>
        <v>5.7778281660593395E-3</v>
      </c>
      <c r="BF411" s="5">
        <f t="shared" si="663"/>
        <v>6.7270586664948074E-3</v>
      </c>
      <c r="BG411" s="5">
        <f t="shared" si="664"/>
        <v>5.2214911903281343E-3</v>
      </c>
      <c r="BH411" s="5">
        <f t="shared" si="665"/>
        <v>3.0396609724618814E-3</v>
      </c>
      <c r="BI411" s="5">
        <f t="shared" si="666"/>
        <v>1.4156168788904563E-3</v>
      </c>
      <c r="BJ411" s="8">
        <f t="shared" si="667"/>
        <v>0.37667944784358165</v>
      </c>
      <c r="BK411" s="8">
        <f t="shared" si="668"/>
        <v>0.19205793118263062</v>
      </c>
      <c r="BL411" s="8">
        <f t="shared" si="669"/>
        <v>0.39238473132123541</v>
      </c>
      <c r="BM411" s="8">
        <f t="shared" si="670"/>
        <v>0.83187485771571479</v>
      </c>
      <c r="BN411" s="8">
        <f t="shared" si="671"/>
        <v>0.14575386243254335</v>
      </c>
    </row>
    <row r="412" spans="1:66" x14ac:dyDescent="0.25">
      <c r="A412" t="s">
        <v>91</v>
      </c>
      <c r="B412" t="s">
        <v>371</v>
      </c>
      <c r="C412" t="s">
        <v>108</v>
      </c>
      <c r="D412" s="16"/>
      <c r="E412">
        <f>VLOOKUP(A412,home!$A$2:$E$405,3,FALSE)</f>
        <v>1.53296703296703</v>
      </c>
      <c r="F412">
        <f>VLOOKUP(B412,home!$B$2:$E$405,3,FALSE)</f>
        <v>0.9</v>
      </c>
      <c r="G412">
        <f>VLOOKUP(C412,away!$B$2:$E$405,4,FALSE)</f>
        <v>0.75</v>
      </c>
      <c r="H412">
        <f>VLOOKUP(A412,away!$A$2:$E$405,3,FALSE)</f>
        <v>1.2527472527472501</v>
      </c>
      <c r="I412">
        <f>VLOOKUP(C412,away!$B$2:$E$405,3,FALSE)</f>
        <v>1.1200000000000001</v>
      </c>
      <c r="J412">
        <f>VLOOKUP(B412,home!$B$2:$E$405,4,FALSE)</f>
        <v>1</v>
      </c>
      <c r="K412" s="3">
        <f t="shared" si="616"/>
        <v>1.0347527472527451</v>
      </c>
      <c r="L412" s="3">
        <f t="shared" si="617"/>
        <v>1.4030769230769202</v>
      </c>
      <c r="M412" s="5">
        <f t="shared" si="618"/>
        <v>8.7350224670813617E-2</v>
      </c>
      <c r="N412" s="5">
        <f t="shared" si="619"/>
        <v>9.0385884951268883E-2</v>
      </c>
      <c r="O412" s="5">
        <f t="shared" si="620"/>
        <v>0.12255908446120285</v>
      </c>
      <c r="P412" s="5">
        <f t="shared" si="621"/>
        <v>0.12681834934701083</v>
      </c>
      <c r="Q412" s="5">
        <f t="shared" si="622"/>
        <v>4.6763521383098014E-2</v>
      </c>
      <c r="R412" s="5">
        <f t="shared" si="623"/>
        <v>8.5979911560474465E-2</v>
      </c>
      <c r="S412" s="5">
        <f t="shared" si="624"/>
        <v>4.6029915182560159E-2</v>
      </c>
      <c r="T412" s="5">
        <f t="shared" si="625"/>
        <v>6.5612817694438927E-2</v>
      </c>
      <c r="U412" s="5">
        <f t="shared" si="626"/>
        <v>8.8967949695748991E-2</v>
      </c>
      <c r="V412" s="5">
        <f t="shared" si="627"/>
        <v>7.4253295805401616E-3</v>
      </c>
      <c r="W412" s="5">
        <f t="shared" si="628"/>
        <v>1.6129560740791055E-2</v>
      </c>
      <c r="X412" s="5">
        <f t="shared" si="629"/>
        <v>2.2631014454771402E-2</v>
      </c>
      <c r="Y412" s="5">
        <f t="shared" si="630"/>
        <v>1.5876527063654989E-2</v>
      </c>
      <c r="Z412" s="5">
        <f t="shared" si="631"/>
        <v>4.0212143252898735E-2</v>
      </c>
      <c r="AA412" s="5">
        <f t="shared" si="632"/>
        <v>4.1609625703857893E-2</v>
      </c>
      <c r="AB412" s="5">
        <f t="shared" si="633"/>
        <v>2.15278372546127E-2</v>
      </c>
      <c r="AC412" s="5">
        <f t="shared" si="634"/>
        <v>6.7377333910014848E-4</v>
      </c>
      <c r="AD412" s="5">
        <f t="shared" si="635"/>
        <v>4.1725268221283916E-3</v>
      </c>
      <c r="AE412" s="5">
        <f t="shared" si="636"/>
        <v>5.8543760950478235E-3</v>
      </c>
      <c r="AF412" s="5">
        <f t="shared" si="637"/>
        <v>4.1070699989873899E-3</v>
      </c>
      <c r="AG412" s="5">
        <f t="shared" si="638"/>
        <v>1.9208450456802515E-3</v>
      </c>
      <c r="AH412" s="5">
        <f t="shared" si="639"/>
        <v>1.4105182556401375E-2</v>
      </c>
      <c r="AI412" s="5">
        <f t="shared" si="640"/>
        <v>1.4595376400737818E-2</v>
      </c>
      <c r="AJ412" s="5">
        <f t="shared" si="641"/>
        <v>7.5513029139256706E-3</v>
      </c>
      <c r="AK412" s="5">
        <f t="shared" si="642"/>
        <v>2.6045771451740822E-3</v>
      </c>
      <c r="AL412" s="5">
        <f t="shared" si="643"/>
        <v>3.9128381418922686E-5</v>
      </c>
      <c r="AM412" s="5">
        <f t="shared" si="644"/>
        <v>8.6350671843662399E-4</v>
      </c>
      <c r="AN412" s="5">
        <f t="shared" si="645"/>
        <v>1.211566349560307E-3</v>
      </c>
      <c r="AO412" s="5">
        <f t="shared" si="646"/>
        <v>8.4996039292230621E-4</v>
      </c>
      <c r="AP412" s="5">
        <f t="shared" si="647"/>
        <v>3.9751993761289302E-4</v>
      </c>
      <c r="AQ412" s="5">
        <f t="shared" si="648"/>
        <v>1.3943776273190684E-4</v>
      </c>
      <c r="AR412" s="5">
        <f t="shared" si="649"/>
        <v>3.9581312281347768E-3</v>
      </c>
      <c r="AS412" s="5">
        <f t="shared" si="650"/>
        <v>4.0956871622993413E-3</v>
      </c>
      <c r="AT412" s="5">
        <f t="shared" si="651"/>
        <v>2.1190117715385219E-3</v>
      </c>
      <c r="AU412" s="5">
        <f t="shared" si="652"/>
        <v>7.3088441735346397E-4</v>
      </c>
      <c r="AV412" s="5">
        <f t="shared" si="653"/>
        <v>1.8907116469517969E-4</v>
      </c>
      <c r="AW412" s="5">
        <f t="shared" si="654"/>
        <v>1.5780016476038649E-6</v>
      </c>
      <c r="AX412" s="5">
        <f t="shared" si="655"/>
        <v>1.4891932486224985E-4</v>
      </c>
      <c r="AY412" s="5">
        <f t="shared" si="656"/>
        <v>2.0894526811441783E-4</v>
      </c>
      <c r="AZ412" s="5">
        <f t="shared" si="657"/>
        <v>1.465831419387298E-4</v>
      </c>
      <c r="BA412" s="5">
        <f t="shared" si="658"/>
        <v>6.8555807922113471E-5</v>
      </c>
      <c r="BB412" s="5">
        <f t="shared" si="659"/>
        <v>2.4047268009602831E-5</v>
      </c>
      <c r="BC412" s="5">
        <f t="shared" si="660"/>
        <v>6.7480333614639181E-6</v>
      </c>
      <c r="BD412" s="5">
        <f t="shared" si="661"/>
        <v>9.2559376411766796E-4</v>
      </c>
      <c r="BE412" s="5">
        <f t="shared" si="662"/>
        <v>9.5776069026076596E-4</v>
      </c>
      <c r="BF412" s="5">
        <f t="shared" si="663"/>
        <v>4.955227527290066E-4</v>
      </c>
      <c r="BG412" s="5">
        <f t="shared" si="664"/>
        <v>1.709145099041941E-4</v>
      </c>
      <c r="BH412" s="5">
        <f t="shared" si="665"/>
        <v>4.4213564667180342E-5</v>
      </c>
      <c r="BI412" s="5">
        <f t="shared" si="666"/>
        <v>9.1500215010403539E-6</v>
      </c>
      <c r="BJ412" s="8">
        <f t="shared" si="667"/>
        <v>0.27751993425533966</v>
      </c>
      <c r="BK412" s="8">
        <f t="shared" si="668"/>
        <v>0.26854566576955824</v>
      </c>
      <c r="BL412" s="8">
        <f t="shared" si="669"/>
        <v>0.41319678873933702</v>
      </c>
      <c r="BM412" s="8">
        <f t="shared" si="670"/>
        <v>0.43941018837679813</v>
      </c>
      <c r="BN412" s="8">
        <f t="shared" si="671"/>
        <v>0.55985697637386866</v>
      </c>
    </row>
    <row r="413" spans="1:66" x14ac:dyDescent="0.25">
      <c r="A413" t="s">
        <v>91</v>
      </c>
      <c r="B413" t="s">
        <v>93</v>
      </c>
      <c r="C413" t="s">
        <v>92</v>
      </c>
      <c r="D413" s="16"/>
      <c r="E413">
        <f>VLOOKUP(A413,home!$A$2:$E$405,3,FALSE)</f>
        <v>1.53296703296703</v>
      </c>
      <c r="F413">
        <f>VLOOKUP(B413,home!$B$2:$E$405,3,FALSE)</f>
        <v>1.3</v>
      </c>
      <c r="G413">
        <f>VLOOKUP(C413,away!$B$2:$E$405,4,FALSE)</f>
        <v>1.06</v>
      </c>
      <c r="H413">
        <f>VLOOKUP(A413,away!$A$2:$E$405,3,FALSE)</f>
        <v>1.2527472527472501</v>
      </c>
      <c r="I413">
        <f>VLOOKUP(C413,away!$B$2:$E$405,3,FALSE)</f>
        <v>0.82</v>
      </c>
      <c r="J413">
        <f>VLOOKUP(B413,home!$B$2:$E$405,4,FALSE)</f>
        <v>0.46</v>
      </c>
      <c r="K413" s="3">
        <f t="shared" si="616"/>
        <v>2.1124285714285675</v>
      </c>
      <c r="L413" s="3">
        <f t="shared" si="617"/>
        <v>0.47253626373626273</v>
      </c>
      <c r="M413" s="5">
        <f t="shared" si="618"/>
        <v>7.5398730938456032E-2</v>
      </c>
      <c r="N413" s="5">
        <f t="shared" si="619"/>
        <v>0.15927443348384962</v>
      </c>
      <c r="O413" s="5">
        <f t="shared" si="620"/>
        <v>3.5628634608113767E-2</v>
      </c>
      <c r="P413" s="5">
        <f t="shared" si="621"/>
        <v>7.5262945707168197E-2</v>
      </c>
      <c r="Q413" s="5">
        <f t="shared" si="622"/>
        <v>0.16822793199469147</v>
      </c>
      <c r="R413" s="5">
        <f t="shared" si="623"/>
        <v>8.4179109398712926E-3</v>
      </c>
      <c r="S413" s="5">
        <f t="shared" si="624"/>
        <v>1.8781851252721304E-2</v>
      </c>
      <c r="T413" s="5">
        <f t="shared" si="625"/>
        <v>7.9493798440849583E-2</v>
      </c>
      <c r="U413" s="5">
        <f t="shared" si="626"/>
        <v>1.7782235581125225E-2</v>
      </c>
      <c r="V413" s="5">
        <f t="shared" si="627"/>
        <v>2.0831141224784758E-3</v>
      </c>
      <c r="W413" s="5">
        <f t="shared" si="628"/>
        <v>0.1184564966859761</v>
      </c>
      <c r="X413" s="5">
        <f t="shared" si="629"/>
        <v>5.5974990359278123E-2</v>
      </c>
      <c r="Y413" s="5">
        <f t="shared" si="630"/>
        <v>1.3225106403523305E-2</v>
      </c>
      <c r="Z413" s="5">
        <f t="shared" si="631"/>
        <v>1.3259227279971311E-3</v>
      </c>
      <c r="AA413" s="5">
        <f t="shared" si="632"/>
        <v>2.800917054127649E-3</v>
      </c>
      <c r="AB413" s="5">
        <f t="shared" si="633"/>
        <v>2.9583686056703909E-3</v>
      </c>
      <c r="AC413" s="5">
        <f t="shared" si="634"/>
        <v>1.2996016573367874E-4</v>
      </c>
      <c r="AD413" s="5">
        <f t="shared" si="635"/>
        <v>6.2557722017697326E-2</v>
      </c>
      <c r="AE413" s="5">
        <f t="shared" si="636"/>
        <v>2.9560792230094429E-2</v>
      </c>
      <c r="AF413" s="5">
        <f t="shared" si="637"/>
        <v>6.9842731567463833E-3</v>
      </c>
      <c r="AG413" s="5">
        <f t="shared" si="638"/>
        <v>1.1001074474674701E-3</v>
      </c>
      <c r="AH413" s="5">
        <f t="shared" si="639"/>
        <v>1.5663664297268926E-4</v>
      </c>
      <c r="AI413" s="5">
        <f t="shared" si="640"/>
        <v>3.3088371994816453E-4</v>
      </c>
      <c r="AJ413" s="5">
        <f t="shared" si="641"/>
        <v>3.4948411191953576E-4</v>
      </c>
      <c r="AK413" s="5">
        <f t="shared" si="642"/>
        <v>2.4608674109305554E-4</v>
      </c>
      <c r="AL413" s="5">
        <f t="shared" si="643"/>
        <v>5.1890448425145586E-6</v>
      </c>
      <c r="AM413" s="5">
        <f t="shared" si="644"/>
        <v>2.6429743870733984E-2</v>
      </c>
      <c r="AN413" s="5">
        <f t="shared" si="645"/>
        <v>1.2489012420183025E-2</v>
      </c>
      <c r="AO413" s="5">
        <f t="shared" si="646"/>
        <v>2.9507556333945332E-3</v>
      </c>
      <c r="AP413" s="5">
        <f t="shared" si="647"/>
        <v>4.6477968073432749E-4</v>
      </c>
      <c r="AQ413" s="5">
        <f t="shared" si="648"/>
        <v>5.4906313448683017E-5</v>
      </c>
      <c r="AR413" s="5">
        <f t="shared" si="649"/>
        <v>1.4803298806901104E-5</v>
      </c>
      <c r="AS413" s="5">
        <f t="shared" si="650"/>
        <v>3.127091135109232E-5</v>
      </c>
      <c r="AT413" s="5">
        <f t="shared" si="651"/>
        <v>3.3028783296328667E-5</v>
      </c>
      <c r="AU413" s="5">
        <f t="shared" si="652"/>
        <v>2.3256981838229103E-5</v>
      </c>
      <c r="AV413" s="5">
        <f t="shared" si="653"/>
        <v>1.2282178230067608E-5</v>
      </c>
      <c r="AW413" s="5">
        <f t="shared" si="654"/>
        <v>1.438805532022566E-7</v>
      </c>
      <c r="AX413" s="5">
        <f t="shared" si="655"/>
        <v>9.305157681346236E-3</v>
      </c>
      <c r="AY413" s="5">
        <f t="shared" si="656"/>
        <v>4.3970244442201349E-3</v>
      </c>
      <c r="AZ413" s="5">
        <f t="shared" si="657"/>
        <v>1.0388767512143999E-3</v>
      </c>
      <c r="BA413" s="5">
        <f t="shared" si="658"/>
        <v>1.6363564616710653E-4</v>
      </c>
      <c r="BB413" s="5">
        <f t="shared" si="659"/>
        <v>1.9330944213468398E-5</v>
      </c>
      <c r="BC413" s="5">
        <f t="shared" si="660"/>
        <v>1.8269144306252972E-6</v>
      </c>
      <c r="BD413" s="5">
        <f t="shared" si="661"/>
        <v>1.1658492515307538E-6</v>
      </c>
      <c r="BE413" s="5">
        <f t="shared" si="662"/>
        <v>2.4627732689121753E-6</v>
      </c>
      <c r="BF413" s="5">
        <f t="shared" si="663"/>
        <v>2.6012163091003052E-6</v>
      </c>
      <c r="BG413" s="5">
        <f t="shared" si="664"/>
        <v>1.831627883936483E-6</v>
      </c>
      <c r="BH413" s="5">
        <f t="shared" si="665"/>
        <v>9.6729576856316864E-7</v>
      </c>
      <c r="BI413" s="5">
        <f t="shared" si="666"/>
        <v>4.0866864370695881E-7</v>
      </c>
      <c r="BJ413" s="8">
        <f t="shared" si="667"/>
        <v>0.75217070252026041</v>
      </c>
      <c r="BK413" s="8">
        <f t="shared" si="668"/>
        <v>0.17605881567562034</v>
      </c>
      <c r="BL413" s="8">
        <f t="shared" si="669"/>
        <v>6.879523758949016E-2</v>
      </c>
      <c r="BM413" s="8">
        <f t="shared" si="670"/>
        <v>0.47174321027755056</v>
      </c>
      <c r="BN413" s="8">
        <f t="shared" si="671"/>
        <v>0.52221058767215034</v>
      </c>
    </row>
    <row r="414" spans="1:66" x14ac:dyDescent="0.25">
      <c r="A414" t="s">
        <v>91</v>
      </c>
      <c r="B414" t="s">
        <v>389</v>
      </c>
      <c r="C414" t="s">
        <v>351</v>
      </c>
      <c r="D414" s="16"/>
      <c r="E414">
        <f>VLOOKUP(A414,home!$A$2:$E$405,3,FALSE)</f>
        <v>1.53296703296703</v>
      </c>
      <c r="F414">
        <f>VLOOKUP(B414,home!$B$2:$E$405,3,FALSE)</f>
        <v>1.41</v>
      </c>
      <c r="G414">
        <f>VLOOKUP(C414,away!$B$2:$E$405,4,FALSE)</f>
        <v>0.9</v>
      </c>
      <c r="H414">
        <f>VLOOKUP(A414,away!$A$2:$E$405,3,FALSE)</f>
        <v>1.2527472527472501</v>
      </c>
      <c r="I414">
        <f>VLOOKUP(C414,away!$B$2:$E$405,3,FALSE)</f>
        <v>0.98</v>
      </c>
      <c r="J414">
        <f>VLOOKUP(B414,home!$B$2:$E$405,4,FALSE)</f>
        <v>0.8</v>
      </c>
      <c r="K414" s="3">
        <f t="shared" si="616"/>
        <v>1.9453351648351609</v>
      </c>
      <c r="L414" s="3">
        <f t="shared" si="617"/>
        <v>0.98215384615384405</v>
      </c>
      <c r="M414" s="5">
        <f t="shared" si="618"/>
        <v>5.3531285998104271E-2</v>
      </c>
      <c r="N414" s="5">
        <f t="shared" si="619"/>
        <v>0.10413629307096031</v>
      </c>
      <c r="O414" s="5">
        <f t="shared" si="620"/>
        <v>5.2575958432599525E-2</v>
      </c>
      <c r="P414" s="5">
        <f t="shared" si="621"/>
        <v>0.10227786076384757</v>
      </c>
      <c r="Q414" s="5">
        <f t="shared" si="622"/>
        <v>0.10128999642325963</v>
      </c>
      <c r="R414" s="5">
        <f t="shared" si="623"/>
        <v>2.5818839894901125E-2</v>
      </c>
      <c r="S414" s="5">
        <f t="shared" si="624"/>
        <v>4.8853491035127775E-2</v>
      </c>
      <c r="T414" s="5">
        <f t="shared" si="625"/>
        <v>9.9482359564013551E-2</v>
      </c>
      <c r="U414" s="5">
        <f t="shared" si="626"/>
        <v>5.022629716280011E-2</v>
      </c>
      <c r="V414" s="5">
        <f t="shared" si="627"/>
        <v>1.0371153285525245E-2</v>
      </c>
      <c r="W414" s="5">
        <f t="shared" si="628"/>
        <v>6.5680997296064886E-2</v>
      </c>
      <c r="X414" s="5">
        <f t="shared" si="629"/>
        <v>6.4508844113550359E-2</v>
      </c>
      <c r="Y414" s="5">
        <f t="shared" si="630"/>
        <v>3.1678804678531118E-2</v>
      </c>
      <c r="Z414" s="5">
        <f t="shared" si="631"/>
        <v>8.4526909686691524E-3</v>
      </c>
      <c r="AA414" s="5">
        <f t="shared" si="632"/>
        <v>1.6443316978836681E-2</v>
      </c>
      <c r="AB414" s="5">
        <f t="shared" si="633"/>
        <v>1.5993881372731032E-2</v>
      </c>
      <c r="AC414" s="5">
        <f t="shared" si="634"/>
        <v>1.2384572777392221E-3</v>
      </c>
      <c r="AD414" s="5">
        <f t="shared" si="635"/>
        <v>3.1942888425369541E-2</v>
      </c>
      <c r="AE414" s="5">
        <f t="shared" si="636"/>
        <v>3.1372830724239804E-2</v>
      </c>
      <c r="AF414" s="5">
        <f t="shared" si="637"/>
        <v>1.5406473180272804E-2</v>
      </c>
      <c r="AG414" s="5">
        <f t="shared" si="638"/>
        <v>5.0438422965569949E-3</v>
      </c>
      <c r="AH414" s="5">
        <f t="shared" si="639"/>
        <v>2.0754607363070669E-3</v>
      </c>
      <c r="AI414" s="5">
        <f t="shared" si="640"/>
        <v>4.0374667535728126E-3</v>
      </c>
      <c r="AJ414" s="5">
        <f t="shared" si="641"/>
        <v>3.9271130262890251E-3</v>
      </c>
      <c r="AK414" s="5">
        <f t="shared" si="642"/>
        <v>2.5465170221074234E-3</v>
      </c>
      <c r="AL414" s="5">
        <f t="shared" si="643"/>
        <v>9.4648771202000636E-5</v>
      </c>
      <c r="AM414" s="5">
        <f t="shared" si="644"/>
        <v>1.2427924824055471E-2</v>
      </c>
      <c r="AN414" s="5">
        <f t="shared" si="645"/>
        <v>1.2206134165656916E-2</v>
      </c>
      <c r="AO414" s="5">
        <f t="shared" si="646"/>
        <v>5.9941508087348909E-3</v>
      </c>
      <c r="AP414" s="5">
        <f t="shared" si="647"/>
        <v>1.9623927570750497E-3</v>
      </c>
      <c r="AQ414" s="5">
        <f t="shared" si="648"/>
        <v>4.8184289850642645E-4</v>
      </c>
      <c r="AR414" s="5">
        <f t="shared" si="649"/>
        <v>4.0768434894105504E-4</v>
      </c>
      <c r="AS414" s="5">
        <f t="shared" si="650"/>
        <v>7.9308270014796269E-4</v>
      </c>
      <c r="AT414" s="5">
        <f t="shared" si="651"/>
        <v>7.7140583261012588E-4</v>
      </c>
      <c r="AU414" s="5">
        <f t="shared" si="652"/>
        <v>5.0021429751180796E-4</v>
      </c>
      <c r="AV414" s="5">
        <f t="shared" si="653"/>
        <v>2.4327111572575936E-4</v>
      </c>
      <c r="AW414" s="5">
        <f t="shared" si="654"/>
        <v>5.0232690316682317E-6</v>
      </c>
      <c r="AX414" s="5">
        <f t="shared" si="655"/>
        <v>4.0294131976938239E-3</v>
      </c>
      <c r="AY414" s="5">
        <f t="shared" si="656"/>
        <v>3.9575036698580486E-3</v>
      </c>
      <c r="AZ414" s="5">
        <f t="shared" si="657"/>
        <v>1.9434387252595174E-3</v>
      </c>
      <c r="BA414" s="5">
        <f t="shared" si="658"/>
        <v>6.3625193959265314E-4</v>
      </c>
      <c r="BB414" s="5">
        <f t="shared" si="659"/>
        <v>1.5622432239844185E-4</v>
      </c>
      <c r="BC414" s="5">
        <f t="shared" si="660"/>
        <v>3.0687263821281566E-5</v>
      </c>
      <c r="BD414" s="5">
        <f t="shared" si="661"/>
        <v>6.6734791888197162E-5</v>
      </c>
      <c r="BE414" s="5">
        <f t="shared" si="662"/>
        <v>1.2982153737806619E-4</v>
      </c>
      <c r="BF414" s="5">
        <f t="shared" si="663"/>
        <v>1.2627320090725721E-4</v>
      </c>
      <c r="BG414" s="5">
        <f t="shared" si="664"/>
        <v>8.1881232700394216E-5</v>
      </c>
      <c r="BH414" s="5">
        <f t="shared" si="665"/>
        <v>3.9821610328031899E-5</v>
      </c>
      <c r="BI414" s="5">
        <f t="shared" si="666"/>
        <v>1.5493275778296682E-5</v>
      </c>
      <c r="BJ414" s="8">
        <f t="shared" si="667"/>
        <v>0.59436929434547148</v>
      </c>
      <c r="BK414" s="8">
        <f t="shared" si="668"/>
        <v>0.22032440080140411</v>
      </c>
      <c r="BL414" s="8">
        <f t="shared" si="669"/>
        <v>0.17682053532406178</v>
      </c>
      <c r="BM414" s="8">
        <f t="shared" si="670"/>
        <v>0.55638420645510778</v>
      </c>
      <c r="BN414" s="8">
        <f t="shared" si="671"/>
        <v>0.43963023458367245</v>
      </c>
    </row>
    <row r="415" spans="1:66" x14ac:dyDescent="0.25">
      <c r="A415" t="s">
        <v>114</v>
      </c>
      <c r="B415" t="s">
        <v>320</v>
      </c>
      <c r="C415" t="s">
        <v>128</v>
      </c>
      <c r="D415" s="16"/>
      <c r="E415">
        <f>VLOOKUP(A415,home!$A$2:$E$405,3,FALSE)</f>
        <v>1.3611111111111101</v>
      </c>
      <c r="F415">
        <f>VLOOKUP(B415,home!$B$2:$E$405,3,FALSE)</f>
        <v>0.52</v>
      </c>
      <c r="G415">
        <f>VLOOKUP(C415,away!$B$2:$E$405,4,FALSE)</f>
        <v>0.94</v>
      </c>
      <c r="H415">
        <f>VLOOKUP(A415,away!$A$2:$E$405,3,FALSE)</f>
        <v>1.12777777777778</v>
      </c>
      <c r="I415">
        <f>VLOOKUP(C415,away!$B$2:$E$405,3,FALSE)</f>
        <v>1.05</v>
      </c>
      <c r="J415">
        <f>VLOOKUP(B415,home!$B$2:$E$405,4,FALSE)</f>
        <v>0.89</v>
      </c>
      <c r="K415" s="3">
        <f t="shared" si="616"/>
        <v>0.66531111111111063</v>
      </c>
      <c r="L415" s="3">
        <f t="shared" si="617"/>
        <v>1.0539083333333354</v>
      </c>
      <c r="M415" s="5">
        <f t="shared" si="618"/>
        <v>0.1792059735517981</v>
      </c>
      <c r="N415" s="5">
        <f t="shared" si="619"/>
        <v>0.11922772538149511</v>
      </c>
      <c r="O415" s="5">
        <f t="shared" si="620"/>
        <v>0.18886666890935333</v>
      </c>
      <c r="P415" s="5">
        <f t="shared" si="621"/>
        <v>0.12565509334393613</v>
      </c>
      <c r="Q415" s="5">
        <f t="shared" si="622"/>
        <v>3.9661765224406426E-2</v>
      </c>
      <c r="R415" s="5">
        <f t="shared" si="623"/>
        <v>9.9524078126237703E-2</v>
      </c>
      <c r="S415" s="5">
        <f t="shared" si="624"/>
        <v>2.2026612967102829E-2</v>
      </c>
      <c r="T415" s="5">
        <f t="shared" si="625"/>
        <v>4.1799864884712219E-2</v>
      </c>
      <c r="U415" s="5">
        <f t="shared" si="626"/>
        <v>6.6214475000476197E-2</v>
      </c>
      <c r="V415" s="5">
        <f t="shared" si="627"/>
        <v>1.7160614146802563E-3</v>
      </c>
      <c r="W415" s="5">
        <f t="shared" si="628"/>
        <v>8.7958043633592862E-3</v>
      </c>
      <c r="X415" s="5">
        <f t="shared" si="629"/>
        <v>9.2699715169140655E-3</v>
      </c>
      <c r="Y415" s="5">
        <f t="shared" si="630"/>
        <v>4.884850115719196E-3</v>
      </c>
      <c r="Z415" s="5">
        <f t="shared" si="631"/>
        <v>3.496308510151995E-2</v>
      </c>
      <c r="AA415" s="5">
        <f t="shared" si="632"/>
        <v>2.3261328996764561E-2</v>
      </c>
      <c r="AB415" s="5">
        <f t="shared" si="633"/>
        <v>7.7380103203792605E-3</v>
      </c>
      <c r="AC415" s="5">
        <f t="shared" si="634"/>
        <v>7.5203916536593519E-5</v>
      </c>
      <c r="AD415" s="5">
        <f t="shared" si="635"/>
        <v>1.46298659352563E-3</v>
      </c>
      <c r="AE415" s="5">
        <f t="shared" si="636"/>
        <v>1.5418537624716105E-3</v>
      </c>
      <c r="AF415" s="5">
        <f t="shared" si="637"/>
        <v>8.1248626452509363E-4</v>
      </c>
      <c r="AG415" s="5">
        <f t="shared" si="638"/>
        <v>2.8542868163395632E-4</v>
      </c>
      <c r="AH415" s="5">
        <f t="shared" si="639"/>
        <v>9.2119716868836136E-3</v>
      </c>
      <c r="AI415" s="5">
        <f t="shared" si="640"/>
        <v>6.1288271185246301E-3</v>
      </c>
      <c r="AJ415" s="5">
        <f t="shared" si="641"/>
        <v>2.0387883900167634E-3</v>
      </c>
      <c r="AK415" s="5">
        <f t="shared" si="642"/>
        <v>4.5214285636082865E-4</v>
      </c>
      <c r="AL415" s="5">
        <f t="shared" si="643"/>
        <v>2.1092500355751519E-6</v>
      </c>
      <c r="AM415" s="5">
        <f t="shared" si="644"/>
        <v>1.9466824721583916E-4</v>
      </c>
      <c r="AN415" s="5">
        <f t="shared" si="645"/>
        <v>2.051624879761668E-4</v>
      </c>
      <c r="AO415" s="5">
        <f t="shared" si="646"/>
        <v>1.0811122788274118E-4</v>
      </c>
      <c r="AP415" s="5">
        <f t="shared" si="647"/>
        <v>3.7979774664173402E-5</v>
      </c>
      <c r="AQ415" s="5">
        <f t="shared" si="648"/>
        <v>1.0006800254173654E-5</v>
      </c>
      <c r="AR415" s="5">
        <f t="shared" si="649"/>
        <v>1.9417147454474778E-3</v>
      </c>
      <c r="AS415" s="5">
        <f t="shared" si="650"/>
        <v>1.291844394754489E-3</v>
      </c>
      <c r="AT415" s="5">
        <f t="shared" si="651"/>
        <v>4.2973921482838452E-4</v>
      </c>
      <c r="AU415" s="5">
        <f t="shared" si="652"/>
        <v>9.5303424835162958E-5</v>
      </c>
      <c r="AV415" s="5">
        <f t="shared" si="653"/>
        <v>1.5851606867444116E-5</v>
      </c>
      <c r="AW415" s="5">
        <f t="shared" si="654"/>
        <v>4.1082151456619972E-8</v>
      </c>
      <c r="AX415" s="5">
        <f t="shared" si="655"/>
        <v>2.1585824642203716E-5</v>
      </c>
      <c r="AY415" s="5">
        <f t="shared" si="656"/>
        <v>2.274948047229056E-5</v>
      </c>
      <c r="AZ415" s="5">
        <f t="shared" si="657"/>
        <v>1.19879335243755E-5</v>
      </c>
      <c r="BA415" s="5">
        <f t="shared" si="658"/>
        <v>4.211394346928468E-6</v>
      </c>
      <c r="BB415" s="5">
        <f t="shared" si="659"/>
        <v>1.1096058992952029E-6</v>
      </c>
      <c r="BC415" s="5">
        <f t="shared" si="660"/>
        <v>2.3388458079660893E-7</v>
      </c>
      <c r="BD415" s="5">
        <f t="shared" si="661"/>
        <v>3.410648918638854E-4</v>
      </c>
      <c r="BE415" s="5">
        <f t="shared" si="662"/>
        <v>2.2691426216695239E-4</v>
      </c>
      <c r="BF415" s="5">
        <f t="shared" si="663"/>
        <v>7.5484289944626452E-5</v>
      </c>
      <c r="BG415" s="5">
        <f t="shared" si="664"/>
        <v>1.6740178938164229E-5</v>
      </c>
      <c r="BH415" s="5">
        <f t="shared" si="665"/>
        <v>2.7843567623872127E-6</v>
      </c>
      <c r="BI415" s="5">
        <f t="shared" si="666"/>
        <v>3.7049269826271433E-7</v>
      </c>
      <c r="BJ415" s="8">
        <f t="shared" si="667"/>
        <v>0.22836054345022153</v>
      </c>
      <c r="BK415" s="8">
        <f t="shared" si="668"/>
        <v>0.32870380392456183</v>
      </c>
      <c r="BL415" s="8">
        <f t="shared" si="669"/>
        <v>0.40787410326410406</v>
      </c>
      <c r="BM415" s="8">
        <f t="shared" si="670"/>
        <v>0.24773752280485978</v>
      </c>
      <c r="BN415" s="8">
        <f t="shared" si="671"/>
        <v>0.75214130453722672</v>
      </c>
    </row>
    <row r="416" spans="1:66" x14ac:dyDescent="0.25">
      <c r="A416" t="s">
        <v>114</v>
      </c>
      <c r="B416" t="s">
        <v>127</v>
      </c>
      <c r="C416" t="s">
        <v>96</v>
      </c>
      <c r="D416" s="16"/>
      <c r="E416">
        <f>VLOOKUP(A416,home!$A$2:$E$405,3,FALSE)</f>
        <v>1.3611111111111101</v>
      </c>
      <c r="F416">
        <f>VLOOKUP(B416,home!$B$2:$E$405,3,FALSE)</f>
        <v>1.26</v>
      </c>
      <c r="G416">
        <f>VLOOKUP(C416,away!$B$2:$E$405,4,FALSE)</f>
        <v>1.1000000000000001</v>
      </c>
      <c r="H416">
        <f>VLOOKUP(A416,away!$A$2:$E$405,3,FALSE)</f>
        <v>1.12777777777778</v>
      </c>
      <c r="I416">
        <f>VLOOKUP(C416,away!$B$2:$E$405,3,FALSE)</f>
        <v>0.83</v>
      </c>
      <c r="J416">
        <f>VLOOKUP(B416,home!$B$2:$E$405,4,FALSE)</f>
        <v>0.76</v>
      </c>
      <c r="K416" s="3">
        <f t="shared" si="616"/>
        <v>1.8864999999999987</v>
      </c>
      <c r="L416" s="3">
        <f t="shared" si="617"/>
        <v>0.7114022222222236</v>
      </c>
      <c r="M416" s="5">
        <f t="shared" si="618"/>
        <v>7.4429551217338935E-2</v>
      </c>
      <c r="N416" s="5">
        <f t="shared" si="619"/>
        <v>0.14041134837150979</v>
      </c>
      <c r="O416" s="5">
        <f t="shared" si="620"/>
        <v>5.2949348135017726E-2</v>
      </c>
      <c r="P416" s="5">
        <f t="shared" si="621"/>
        <v>9.9888945256710854E-2</v>
      </c>
      <c r="Q416" s="5">
        <f t="shared" si="622"/>
        <v>0.13244300435142656</v>
      </c>
      <c r="R416" s="5">
        <f t="shared" si="623"/>
        <v>1.8834141964234882E-2</v>
      </c>
      <c r="S416" s="5">
        <f t="shared" si="624"/>
        <v>3.3514246765247786E-2</v>
      </c>
      <c r="T416" s="5">
        <f t="shared" si="625"/>
        <v>9.4220247613392483E-2</v>
      </c>
      <c r="U416" s="5">
        <f t="shared" si="626"/>
        <v>3.5530608815529073E-2</v>
      </c>
      <c r="V416" s="5">
        <f t="shared" si="627"/>
        <v>4.9975710897084621E-3</v>
      </c>
      <c r="W416" s="5">
        <f t="shared" si="628"/>
        <v>8.3284575902988656E-2</v>
      </c>
      <c r="X416" s="5">
        <f t="shared" si="629"/>
        <v>5.9248832374221586E-2</v>
      </c>
      <c r="Y416" s="5">
        <f t="shared" si="630"/>
        <v>2.107487550754663E-2</v>
      </c>
      <c r="Z416" s="5">
        <f t="shared" si="631"/>
        <v>4.4662168156685104E-3</v>
      </c>
      <c r="AA416" s="5">
        <f t="shared" si="632"/>
        <v>8.4255180227586386E-3</v>
      </c>
      <c r="AB416" s="5">
        <f t="shared" si="633"/>
        <v>7.9473698749670824E-3</v>
      </c>
      <c r="AC416" s="5">
        <f t="shared" si="634"/>
        <v>4.191901073159671E-4</v>
      </c>
      <c r="AD416" s="5">
        <f t="shared" si="635"/>
        <v>3.9279088110246982E-2</v>
      </c>
      <c r="AE416" s="5">
        <f t="shared" si="636"/>
        <v>2.7943230568492225E-2</v>
      </c>
      <c r="AF416" s="5">
        <f t="shared" si="637"/>
        <v>9.9394381612466672E-3</v>
      </c>
      <c r="AG416" s="5">
        <f t="shared" si="638"/>
        <v>2.3569794651837508E-3</v>
      </c>
      <c r="AH416" s="5">
        <f t="shared" si="639"/>
        <v>7.9431914189821034E-4</v>
      </c>
      <c r="AI416" s="5">
        <f t="shared" si="640"/>
        <v>1.4984830611909725E-3</v>
      </c>
      <c r="AJ416" s="5">
        <f t="shared" si="641"/>
        <v>1.4134441474683843E-3</v>
      </c>
      <c r="AK416" s="5">
        <f t="shared" si="642"/>
        <v>8.8882079473303482E-4</v>
      </c>
      <c r="AL416" s="5">
        <f t="shared" si="643"/>
        <v>2.2503135916845298E-5</v>
      </c>
      <c r="AM416" s="5">
        <f t="shared" si="644"/>
        <v>1.4819999943996182E-2</v>
      </c>
      <c r="AN416" s="5">
        <f t="shared" si="645"/>
        <v>1.0542980893492114E-2</v>
      </c>
      <c r="AO416" s="5">
        <f t="shared" si="646"/>
        <v>3.7501500182383668E-3</v>
      </c>
      <c r="AP416" s="5">
        <f t="shared" si="647"/>
        <v>8.8928835221382897E-4</v>
      </c>
      <c r="AQ416" s="5">
        <f t="shared" si="648"/>
        <v>1.5816042749031432E-4</v>
      </c>
      <c r="AR416" s="5">
        <f t="shared" si="649"/>
        <v>1.1301608054000734E-4</v>
      </c>
      <c r="AS416" s="5">
        <f t="shared" si="650"/>
        <v>2.1320483593872364E-4</v>
      </c>
      <c r="AT416" s="5">
        <f t="shared" si="651"/>
        <v>2.01105461499201E-4</v>
      </c>
      <c r="AU416" s="5">
        <f t="shared" si="652"/>
        <v>1.2646181770608079E-4</v>
      </c>
      <c r="AV416" s="5">
        <f t="shared" si="653"/>
        <v>5.9642554775630284E-5</v>
      </c>
      <c r="AW416" s="5">
        <f t="shared" si="654"/>
        <v>8.3890458790216054E-7</v>
      </c>
      <c r="AX416" s="5">
        <f t="shared" si="655"/>
        <v>4.6596549823914573E-3</v>
      </c>
      <c r="AY416" s="5">
        <f t="shared" si="656"/>
        <v>3.3148889092621389E-3</v>
      </c>
      <c r="AZ416" s="5">
        <f t="shared" si="657"/>
        <v>1.1791096682344441E-3</v>
      </c>
      <c r="BA416" s="5">
        <f t="shared" si="658"/>
        <v>2.7960707940856416E-4</v>
      </c>
      <c r="BB416" s="5">
        <f t="shared" si="659"/>
        <v>4.9728274410079568E-5</v>
      </c>
      <c r="BC416" s="5">
        <f t="shared" si="660"/>
        <v>7.0753609845214292E-6</v>
      </c>
      <c r="BD416" s="5">
        <f t="shared" si="661"/>
        <v>1.3399981807167833E-5</v>
      </c>
      <c r="BE416" s="5">
        <f t="shared" si="662"/>
        <v>2.5279065679222094E-5</v>
      </c>
      <c r="BF416" s="5">
        <f t="shared" si="663"/>
        <v>2.3844478701926234E-5</v>
      </c>
      <c r="BG416" s="5">
        <f t="shared" si="664"/>
        <v>1.4994203023727932E-5</v>
      </c>
      <c r="BH416" s="5">
        <f t="shared" si="665"/>
        <v>7.0716410010656783E-6</v>
      </c>
      <c r="BI416" s="5">
        <f t="shared" si="666"/>
        <v>2.6681301497020797E-6</v>
      </c>
      <c r="BJ416" s="8">
        <f t="shared" si="667"/>
        <v>0.64985226433637722</v>
      </c>
      <c r="BK416" s="8">
        <f t="shared" si="668"/>
        <v>0.21658689648150098</v>
      </c>
      <c r="BL416" s="8">
        <f t="shared" si="669"/>
        <v>0.12908274220862051</v>
      </c>
      <c r="BM416" s="8">
        <f t="shared" si="670"/>
        <v>0.47771773054125422</v>
      </c>
      <c r="BN416" s="8">
        <f t="shared" si="671"/>
        <v>0.51895633929623863</v>
      </c>
    </row>
    <row r="417" spans="1:66" x14ac:dyDescent="0.25">
      <c r="A417" t="s">
        <v>114</v>
      </c>
      <c r="B417" t="s">
        <v>123</v>
      </c>
      <c r="C417" t="s">
        <v>120</v>
      </c>
      <c r="D417" s="16"/>
      <c r="E417">
        <f>VLOOKUP(A417,home!$A$2:$E$405,3,FALSE)</f>
        <v>1.3611111111111101</v>
      </c>
      <c r="F417">
        <f>VLOOKUP(B417,home!$B$2:$E$405,3,FALSE)</f>
        <v>1.26</v>
      </c>
      <c r="G417">
        <f>VLOOKUP(C417,away!$B$2:$E$405,4,FALSE)</f>
        <v>1.26</v>
      </c>
      <c r="H417">
        <f>VLOOKUP(A417,away!$A$2:$E$405,3,FALSE)</f>
        <v>1.12777777777778</v>
      </c>
      <c r="I417">
        <f>VLOOKUP(C417,away!$B$2:$E$405,3,FALSE)</f>
        <v>0.73</v>
      </c>
      <c r="J417">
        <f>VLOOKUP(B417,home!$B$2:$E$405,4,FALSE)</f>
        <v>1.1399999999999999</v>
      </c>
      <c r="K417" s="3">
        <f t="shared" si="616"/>
        <v>2.1608999999999985</v>
      </c>
      <c r="L417" s="3">
        <f t="shared" si="617"/>
        <v>0.93853666666666835</v>
      </c>
      <c r="M417" s="5">
        <f t="shared" si="618"/>
        <v>4.5074587260305658E-2</v>
      </c>
      <c r="N417" s="5">
        <f t="shared" si="619"/>
        <v>9.7401675610794436E-2</v>
      </c>
      <c r="O417" s="5">
        <f t="shared" si="620"/>
        <v>4.2304152878663147E-2</v>
      </c>
      <c r="P417" s="5">
        <f t="shared" si="621"/>
        <v>9.1415043955503136E-2</v>
      </c>
      <c r="Q417" s="5">
        <f t="shared" si="622"/>
        <v>0.10523764041368278</v>
      </c>
      <c r="R417" s="5">
        <f t="shared" si="623"/>
        <v>1.9851999314448827E-2</v>
      </c>
      <c r="S417" s="5">
        <f t="shared" si="624"/>
        <v>4.6349344327473167E-2</v>
      </c>
      <c r="T417" s="5">
        <f t="shared" si="625"/>
        <v>9.8769384241723296E-2</v>
      </c>
      <c r="U417" s="5">
        <f t="shared" si="626"/>
        <v>4.2898185318592436E-2</v>
      </c>
      <c r="V417" s="5">
        <f t="shared" si="627"/>
        <v>1.0444484246462878E-2</v>
      </c>
      <c r="W417" s="5">
        <f t="shared" si="628"/>
        <v>7.5802672389975637E-2</v>
      </c>
      <c r="X417" s="5">
        <f t="shared" si="629"/>
        <v>7.1143587469313235E-2</v>
      </c>
      <c r="Y417" s="5">
        <f t="shared" si="630"/>
        <v>3.33854327190789E-2</v>
      </c>
      <c r="Z417" s="5">
        <f t="shared" si="631"/>
        <v>6.2106097544172628E-3</v>
      </c>
      <c r="AA417" s="5">
        <f t="shared" si="632"/>
        <v>1.3420506618320253E-2</v>
      </c>
      <c r="AB417" s="5">
        <f t="shared" si="633"/>
        <v>1.4500186375764107E-2</v>
      </c>
      <c r="AC417" s="5">
        <f t="shared" si="634"/>
        <v>1.3238931354061742E-3</v>
      </c>
      <c r="AD417" s="5">
        <f t="shared" si="635"/>
        <v>4.0950498691874573E-2</v>
      </c>
      <c r="AE417" s="5">
        <f t="shared" si="636"/>
        <v>3.8433544540609724E-2</v>
      </c>
      <c r="AF417" s="5">
        <f t="shared" si="637"/>
        <v>1.8035645390664389E-2</v>
      </c>
      <c r="AG417" s="5">
        <f t="shared" si="638"/>
        <v>5.6423715020454063E-3</v>
      </c>
      <c r="AH417" s="5">
        <f t="shared" si="639"/>
        <v>1.457221244219568E-3</v>
      </c>
      <c r="AI417" s="5">
        <f t="shared" si="640"/>
        <v>3.1489093866340625E-3</v>
      </c>
      <c r="AJ417" s="5">
        <f t="shared" si="641"/>
        <v>3.4022391467887704E-3</v>
      </c>
      <c r="AK417" s="5">
        <f t="shared" si="642"/>
        <v>2.4506328574319496E-3</v>
      </c>
      <c r="AL417" s="5">
        <f t="shared" si="643"/>
        <v>1.0739865322926409E-4</v>
      </c>
      <c r="AM417" s="5">
        <f t="shared" si="644"/>
        <v>1.769798652465434E-2</v>
      </c>
      <c r="AN417" s="5">
        <f t="shared" si="645"/>
        <v>1.6610209279560698E-2</v>
      </c>
      <c r="AO417" s="5">
        <f t="shared" si="646"/>
        <v>7.7946452249373294E-3</v>
      </c>
      <c r="AP417" s="5">
        <f t="shared" si="647"/>
        <v>2.4385201157539819E-3</v>
      </c>
      <c r="AQ417" s="5">
        <f t="shared" si="648"/>
        <v>5.7216013525983995E-4</v>
      </c>
      <c r="AR417" s="5">
        <f t="shared" si="649"/>
        <v>2.7353111382913777E-4</v>
      </c>
      <c r="AS417" s="5">
        <f t="shared" si="650"/>
        <v>5.910733838733834E-4</v>
      </c>
      <c r="AT417" s="5">
        <f t="shared" si="651"/>
        <v>6.3862523760599671E-4</v>
      </c>
      <c r="AU417" s="5">
        <f t="shared" si="652"/>
        <v>4.6000175864759904E-4</v>
      </c>
      <c r="AV417" s="5">
        <f t="shared" si="653"/>
        <v>2.4850445006539904E-4</v>
      </c>
      <c r="AW417" s="5">
        <f t="shared" si="654"/>
        <v>6.0503743797271279E-6</v>
      </c>
      <c r="AX417" s="5">
        <f t="shared" si="655"/>
        <v>6.3739298468542564E-3</v>
      </c>
      <c r="AY417" s="5">
        <f t="shared" si="656"/>
        <v>5.9821668720337817E-3</v>
      </c>
      <c r="AZ417" s="5">
        <f t="shared" si="657"/>
        <v>2.8072414777611777E-3</v>
      </c>
      <c r="BA417" s="5">
        <f t="shared" si="658"/>
        <v>8.7823301968879602E-4</v>
      </c>
      <c r="BB417" s="5">
        <f t="shared" si="659"/>
        <v>2.0606347271383125E-4</v>
      </c>
      <c r="BC417" s="5">
        <f t="shared" si="660"/>
        <v>3.8679624960519438E-5</v>
      </c>
      <c r="BD417" s="5">
        <f t="shared" si="661"/>
        <v>4.2786496633803316E-5</v>
      </c>
      <c r="BE417" s="5">
        <f t="shared" si="662"/>
        <v>9.2457340575985517E-5</v>
      </c>
      <c r="BF417" s="5">
        <f t="shared" si="663"/>
        <v>9.9895533625323486E-5</v>
      </c>
      <c r="BG417" s="5">
        <f t="shared" si="664"/>
        <v>7.1954752870320458E-5</v>
      </c>
      <c r="BH417" s="5">
        <f t="shared" si="665"/>
        <v>3.8871756369368851E-5</v>
      </c>
      <c r="BI417" s="5">
        <f t="shared" si="666"/>
        <v>1.6799595667713816E-5</v>
      </c>
      <c r="BJ417" s="8">
        <f t="shared" si="667"/>
        <v>0.64620228856394091</v>
      </c>
      <c r="BK417" s="8">
        <f t="shared" si="668"/>
        <v>0.20069691845041407</v>
      </c>
      <c r="BL417" s="8">
        <f t="shared" si="669"/>
        <v>0.14600853456062715</v>
      </c>
      <c r="BM417" s="8">
        <f t="shared" si="670"/>
        <v>0.59185713539834728</v>
      </c>
      <c r="BN417" s="8">
        <f t="shared" si="671"/>
        <v>0.40128509943339796</v>
      </c>
    </row>
    <row r="418" spans="1:66" x14ac:dyDescent="0.25">
      <c r="A418" t="s">
        <v>114</v>
      </c>
      <c r="B418" t="s">
        <v>126</v>
      </c>
      <c r="C418" t="s">
        <v>115</v>
      </c>
      <c r="D418" s="16"/>
      <c r="E418">
        <f>VLOOKUP(A418,home!$A$2:$E$405,3,FALSE)</f>
        <v>1.3611111111111101</v>
      </c>
      <c r="F418">
        <f>VLOOKUP(B418,home!$B$2:$E$405,3,FALSE)</f>
        <v>1.47</v>
      </c>
      <c r="G418">
        <f>VLOOKUP(C418,away!$B$2:$E$405,4,FALSE)</f>
        <v>0.94</v>
      </c>
      <c r="H418">
        <f>VLOOKUP(A418,away!$A$2:$E$405,3,FALSE)</f>
        <v>1.12777777777778</v>
      </c>
      <c r="I418">
        <f>VLOOKUP(C418,away!$B$2:$E$405,3,FALSE)</f>
        <v>0.94</v>
      </c>
      <c r="J418">
        <f>VLOOKUP(B418,home!$B$2:$E$405,4,FALSE)</f>
        <v>1.1100000000000001</v>
      </c>
      <c r="K418" s="3">
        <f t="shared" si="616"/>
        <v>1.8807833333333317</v>
      </c>
      <c r="L418" s="3">
        <f t="shared" si="617"/>
        <v>1.1767233333333358</v>
      </c>
      <c r="M418" s="5">
        <f t="shared" si="618"/>
        <v>4.7004747738236229E-2</v>
      </c>
      <c r="N418" s="5">
        <f t="shared" si="619"/>
        <v>8.8405746133612337E-2</v>
      </c>
      <c r="O418" s="5">
        <f t="shared" si="620"/>
        <v>5.5311583441029911E-2</v>
      </c>
      <c r="P418" s="5">
        <f t="shared" si="621"/>
        <v>0.10402910427616498</v>
      </c>
      <c r="Q418" s="5">
        <f t="shared" si="622"/>
        <v>8.3136026949497871E-2</v>
      </c>
      <c r="R418" s="5">
        <f t="shared" si="623"/>
        <v>3.2543215419336836E-2</v>
      </c>
      <c r="S418" s="5">
        <f t="shared" si="624"/>
        <v>5.7558305582065469E-2</v>
      </c>
      <c r="T418" s="5">
        <f t="shared" si="625"/>
        <v>9.7828102752103172E-2</v>
      </c>
      <c r="U418" s="5">
        <f t="shared" si="626"/>
        <v>6.120673717376502E-2</v>
      </c>
      <c r="V418" s="5">
        <f t="shared" si="627"/>
        <v>1.4153981510078403E-2</v>
      </c>
      <c r="W418" s="5">
        <f t="shared" si="628"/>
        <v>5.2120284628722105E-2</v>
      </c>
      <c r="X418" s="5">
        <f t="shared" si="629"/>
        <v>6.1331155062592096E-2</v>
      </c>
      <c r="Y418" s="5">
        <f t="shared" si="630"/>
        <v>3.6084900611218537E-2</v>
      </c>
      <c r="Z418" s="5">
        <f t="shared" si="631"/>
        <v>1.2764786975208952E-2</v>
      </c>
      <c r="AA418" s="5">
        <f t="shared" si="632"/>
        <v>2.4007798596523394E-2</v>
      </c>
      <c r="AB418" s="5">
        <f t="shared" si="633"/>
        <v>2.2576733735182278E-2</v>
      </c>
      <c r="AC418" s="5">
        <f t="shared" si="634"/>
        <v>1.9578155522642893E-3</v>
      </c>
      <c r="AD418" s="5">
        <f t="shared" si="635"/>
        <v>2.450674066457249E-2</v>
      </c>
      <c r="AE418" s="5">
        <f t="shared" si="636"/>
        <v>2.8837653563951349E-2</v>
      </c>
      <c r="AF418" s="5">
        <f t="shared" si="637"/>
        <v>1.6966969913642393E-2</v>
      </c>
      <c r="AG418" s="5">
        <f t="shared" si="638"/>
        <v>6.6551431311158999E-3</v>
      </c>
      <c r="AH418" s="5">
        <f t="shared" si="639"/>
        <v>3.7551556696894576E-3</v>
      </c>
      <c r="AI418" s="5">
        <f t="shared" si="640"/>
        <v>7.0626341976240993E-3</v>
      </c>
      <c r="AJ418" s="5">
        <f t="shared" si="641"/>
        <v>6.6416423441607178E-3</v>
      </c>
      <c r="AK418" s="5">
        <f t="shared" si="642"/>
        <v>4.1638300756194659E-3</v>
      </c>
      <c r="AL418" s="5">
        <f t="shared" si="643"/>
        <v>1.7331849061223467E-4</v>
      </c>
      <c r="AM418" s="5">
        <f t="shared" si="644"/>
        <v>9.2183738792500254E-3</v>
      </c>
      <c r="AN418" s="5">
        <f t="shared" si="645"/>
        <v>1.0847475639104043E-2</v>
      </c>
      <c r="AO418" s="5">
        <f t="shared" si="646"/>
        <v>6.3822388461493348E-3</v>
      </c>
      <c r="AP418" s="5">
        <f t="shared" si="647"/>
        <v>2.5033764563901161E-3</v>
      </c>
      <c r="AQ418" s="5">
        <f t="shared" si="648"/>
        <v>7.3644537208789312E-4</v>
      </c>
      <c r="AR418" s="5">
        <f t="shared" si="649"/>
        <v>8.8375585936450974E-4</v>
      </c>
      <c r="AS418" s="5">
        <f t="shared" si="650"/>
        <v>1.6621532910284461E-3</v>
      </c>
      <c r="AT418" s="5">
        <f t="shared" si="651"/>
        <v>1.5630751036057244E-3</v>
      </c>
      <c r="AU418" s="5">
        <f t="shared" si="652"/>
        <v>9.7993520120330567E-4</v>
      </c>
      <c r="AV418" s="5">
        <f t="shared" si="653"/>
        <v>4.6076144854245558E-4</v>
      </c>
      <c r="AW418" s="5">
        <f t="shared" si="654"/>
        <v>1.0655050937794832E-5</v>
      </c>
      <c r="AX418" s="5">
        <f t="shared" si="655"/>
        <v>2.8896273254214659E-3</v>
      </c>
      <c r="AY418" s="5">
        <f t="shared" si="656"/>
        <v>3.4002918984610392E-3</v>
      </c>
      <c r="AZ418" s="5">
        <f t="shared" si="657"/>
        <v>2.0006014085317057E-3</v>
      </c>
      <c r="BA418" s="5">
        <f t="shared" si="658"/>
        <v>7.847181193729319E-4</v>
      </c>
      <c r="BB418" s="5">
        <f t="shared" si="659"/>
        <v>2.3084903028889578E-4</v>
      </c>
      <c r="BC418" s="5">
        <f t="shared" si="660"/>
        <v>5.4329088083663472E-5</v>
      </c>
      <c r="BD418" s="5">
        <f t="shared" si="661"/>
        <v>1.7332269011404572E-4</v>
      </c>
      <c r="BE418" s="5">
        <f t="shared" si="662"/>
        <v>3.2598242685499503E-4</v>
      </c>
      <c r="BF418" s="5">
        <f t="shared" si="663"/>
        <v>3.0655115769421333E-4</v>
      </c>
      <c r="BG418" s="5">
        <f t="shared" si="664"/>
        <v>1.9218543606843813E-4</v>
      </c>
      <c r="BH418" s="5">
        <f t="shared" si="665"/>
        <v>9.036479126672924E-5</v>
      </c>
      <c r="BI418" s="5">
        <f t="shared" si="666"/>
        <v>3.3991318666921932E-5</v>
      </c>
      <c r="BJ418" s="8">
        <f t="shared" si="667"/>
        <v>0.53492105047416938</v>
      </c>
      <c r="BK418" s="8">
        <f t="shared" si="668"/>
        <v>0.2282775650478826</v>
      </c>
      <c r="BL418" s="8">
        <f t="shared" si="669"/>
        <v>0.22394140937734097</v>
      </c>
      <c r="BM418" s="8">
        <f t="shared" si="670"/>
        <v>0.58608475106920066</v>
      </c>
      <c r="BN418" s="8">
        <f t="shared" si="671"/>
        <v>0.41043042395787815</v>
      </c>
    </row>
    <row r="419" spans="1:66" x14ac:dyDescent="0.25">
      <c r="A419" t="s">
        <v>114</v>
      </c>
      <c r="B419" t="s">
        <v>345</v>
      </c>
      <c r="C419" t="s">
        <v>134</v>
      </c>
      <c r="D419" s="16"/>
      <c r="E419">
        <f>VLOOKUP(A419,home!$A$2:$E$405,3,FALSE)</f>
        <v>1.3611111111111101</v>
      </c>
      <c r="F419">
        <f>VLOOKUP(B419,home!$B$2:$E$405,3,FALSE)</f>
        <v>1.26</v>
      </c>
      <c r="G419">
        <f>VLOOKUP(C419,away!$B$2:$E$405,4,FALSE)</f>
        <v>0.83</v>
      </c>
      <c r="H419">
        <f>VLOOKUP(A419,away!$A$2:$E$405,3,FALSE)</f>
        <v>1.12777777777778</v>
      </c>
      <c r="I419">
        <f>VLOOKUP(C419,away!$B$2:$E$405,3,FALSE)</f>
        <v>0.73</v>
      </c>
      <c r="J419">
        <f>VLOOKUP(B419,home!$B$2:$E$405,4,FALSE)</f>
        <v>0.63</v>
      </c>
      <c r="K419" s="3">
        <f t="shared" si="616"/>
        <v>1.423449999999999</v>
      </c>
      <c r="L419" s="3">
        <f t="shared" si="617"/>
        <v>0.51866500000000093</v>
      </c>
      <c r="M419" s="5">
        <f t="shared" si="618"/>
        <v>0.14340033710749914</v>
      </c>
      <c r="N419" s="5">
        <f t="shared" si="619"/>
        <v>0.20412320985566951</v>
      </c>
      <c r="O419" s="5">
        <f t="shared" si="620"/>
        <v>7.4376735845861172E-2</v>
      </c>
      <c r="P419" s="5">
        <f t="shared" si="621"/>
        <v>0.10587156463979101</v>
      </c>
      <c r="Q419" s="5">
        <f t="shared" si="622"/>
        <v>0.1452795915345263</v>
      </c>
      <c r="R419" s="5">
        <f t="shared" si="623"/>
        <v>1.9288304848746822E-2</v>
      </c>
      <c r="S419" s="5">
        <f t="shared" si="624"/>
        <v>1.9541077143484766E-2</v>
      </c>
      <c r="T419" s="5">
        <f t="shared" si="625"/>
        <v>7.5351439343255222E-2</v>
      </c>
      <c r="U419" s="5">
        <f t="shared" si="626"/>
        <v>2.7455937536948648E-2</v>
      </c>
      <c r="V419" s="5">
        <f t="shared" si="627"/>
        <v>1.6030060037652916E-3</v>
      </c>
      <c r="W419" s="5">
        <f t="shared" si="628"/>
        <v>6.8932744856607095E-2</v>
      </c>
      <c r="X419" s="5">
        <f t="shared" si="629"/>
        <v>3.575300211105218E-2</v>
      </c>
      <c r="Y419" s="5">
        <f t="shared" si="630"/>
        <v>9.2719154199644542E-3</v>
      </c>
      <c r="Z419" s="5">
        <f t="shared" si="631"/>
        <v>3.3347228781250978E-3</v>
      </c>
      <c r="AA419" s="5">
        <f t="shared" si="632"/>
        <v>4.7468112808671673E-3</v>
      </c>
      <c r="AB419" s="5">
        <f t="shared" si="633"/>
        <v>3.3784242588751827E-3</v>
      </c>
      <c r="AC419" s="5">
        <f t="shared" si="634"/>
        <v>7.3968076526550458E-5</v>
      </c>
      <c r="AD419" s="5">
        <f t="shared" si="635"/>
        <v>2.4530578916534325E-2</v>
      </c>
      <c r="AE419" s="5">
        <f t="shared" si="636"/>
        <v>1.2723152713744298E-2</v>
      </c>
      <c r="AF419" s="5">
        <f t="shared" si="637"/>
        <v>3.2995270011370982E-3</v>
      </c>
      <c r="AG419" s="5">
        <f t="shared" si="638"/>
        <v>5.7044972401492559E-4</v>
      </c>
      <c r="AH419" s="5">
        <f t="shared" si="639"/>
        <v>4.3240101039568909E-4</v>
      </c>
      <c r="AI419" s="5">
        <f t="shared" si="640"/>
        <v>6.1550121824774319E-4</v>
      </c>
      <c r="AJ419" s="5">
        <f t="shared" si="641"/>
        <v>4.380676045573748E-4</v>
      </c>
      <c r="AK419" s="5">
        <f t="shared" si="642"/>
        <v>2.0785577723573154E-4</v>
      </c>
      <c r="AL419" s="5">
        <f t="shared" si="643"/>
        <v>2.1844065790141476E-6</v>
      </c>
      <c r="AM419" s="5">
        <f t="shared" si="644"/>
        <v>6.9836105117481468E-3</v>
      </c>
      <c r="AN419" s="5">
        <f t="shared" si="645"/>
        <v>3.6221543460758592E-3</v>
      </c>
      <c r="AO419" s="5">
        <f t="shared" si="646"/>
        <v>9.3934234195371927E-4</v>
      </c>
      <c r="AP419" s="5">
        <f t="shared" si="647"/>
        <v>1.6240133192980895E-4</v>
      </c>
      <c r="AQ419" s="5">
        <f t="shared" si="648"/>
        <v>2.1057971706343622E-5</v>
      </c>
      <c r="AR419" s="5">
        <f t="shared" si="649"/>
        <v>4.4854254011376109E-5</v>
      </c>
      <c r="AS419" s="5">
        <f t="shared" si="650"/>
        <v>6.384778787249328E-5</v>
      </c>
      <c r="AT419" s="5">
        <f t="shared" si="651"/>
        <v>4.5442066823550257E-5</v>
      </c>
      <c r="AU419" s="5">
        <f t="shared" si="652"/>
        <v>2.1561503339994185E-5</v>
      </c>
      <c r="AV419" s="5">
        <f t="shared" si="653"/>
        <v>7.6729304823286743E-6</v>
      </c>
      <c r="AW419" s="5">
        <f t="shared" si="654"/>
        <v>4.4798155637898972E-8</v>
      </c>
      <c r="AX419" s="5">
        <f t="shared" si="655"/>
        <v>1.6568033971579839E-3</v>
      </c>
      <c r="AY419" s="5">
        <f t="shared" si="656"/>
        <v>8.5932593398694733E-4</v>
      </c>
      <c r="AZ419" s="5">
        <f t="shared" si="657"/>
        <v>2.2285114277567037E-4</v>
      </c>
      <c r="BA419" s="5">
        <f t="shared" si="658"/>
        <v>3.8528362655914442E-5</v>
      </c>
      <c r="BB419" s="5">
        <f t="shared" si="659"/>
        <v>4.9958283042324731E-6</v>
      </c>
      <c r="BC419" s="5">
        <f t="shared" si="660"/>
        <v>5.1823225748294821E-7</v>
      </c>
      <c r="BD419" s="5">
        <f t="shared" si="661"/>
        <v>3.877388609468405E-6</v>
      </c>
      <c r="BE419" s="5">
        <f t="shared" si="662"/>
        <v>5.5192688161477981E-6</v>
      </c>
      <c r="BF419" s="5">
        <f t="shared" si="663"/>
        <v>3.9282015981727896E-6</v>
      </c>
      <c r="BG419" s="5">
        <f t="shared" si="664"/>
        <v>1.8638661883063507E-6</v>
      </c>
      <c r="BH419" s="5">
        <f t="shared" si="665"/>
        <v>6.632800814361682E-7</v>
      </c>
      <c r="BI419" s="5">
        <f t="shared" si="666"/>
        <v>1.8882920638406246E-7</v>
      </c>
      <c r="BJ419" s="8">
        <f t="shared" si="667"/>
        <v>0.59434720087705739</v>
      </c>
      <c r="BK419" s="8">
        <f t="shared" si="668"/>
        <v>0.27135146331163268</v>
      </c>
      <c r="BL419" s="8">
        <f t="shared" si="669"/>
        <v>0.13113945875876515</v>
      </c>
      <c r="BM419" s="8">
        <f t="shared" si="670"/>
        <v>0.30697382085765512</v>
      </c>
      <c r="BN419" s="8">
        <f t="shared" si="671"/>
        <v>0.69233974383209396</v>
      </c>
    </row>
    <row r="420" spans="1:66" x14ac:dyDescent="0.25">
      <c r="A420" t="s">
        <v>114</v>
      </c>
      <c r="B420" t="s">
        <v>356</v>
      </c>
      <c r="C420" t="s">
        <v>119</v>
      </c>
      <c r="D420" s="16"/>
      <c r="E420">
        <f>VLOOKUP(A420,home!$A$2:$E$405,3,FALSE)</f>
        <v>1.3611111111111101</v>
      </c>
      <c r="F420">
        <f>VLOOKUP(B420,home!$B$2:$E$405,3,FALSE)</f>
        <v>0.9</v>
      </c>
      <c r="G420">
        <f>VLOOKUP(C420,away!$B$2:$E$405,4,FALSE)</f>
        <v>0.84</v>
      </c>
      <c r="H420">
        <f>VLOOKUP(A420,away!$A$2:$E$405,3,FALSE)</f>
        <v>1.12777777777778</v>
      </c>
      <c r="I420">
        <f>VLOOKUP(C420,away!$B$2:$E$405,3,FALSE)</f>
        <v>0.73</v>
      </c>
      <c r="J420">
        <f>VLOOKUP(B420,home!$B$2:$E$405,4,FALSE)</f>
        <v>1.08</v>
      </c>
      <c r="K420" s="3">
        <f t="shared" si="616"/>
        <v>1.028999999999999</v>
      </c>
      <c r="L420" s="3">
        <f t="shared" si="617"/>
        <v>0.88914000000000171</v>
      </c>
      <c r="M420" s="5">
        <f t="shared" si="618"/>
        <v>0.14687990483794114</v>
      </c>
      <c r="N420" s="5">
        <f t="shared" si="619"/>
        <v>0.1511394220782413</v>
      </c>
      <c r="O420" s="5">
        <f t="shared" si="620"/>
        <v>0.13059679858760725</v>
      </c>
      <c r="P420" s="5">
        <f t="shared" si="621"/>
        <v>0.13438410574664775</v>
      </c>
      <c r="Q420" s="5">
        <f t="shared" si="622"/>
        <v>7.7761232659255067E-2</v>
      </c>
      <c r="R420" s="5">
        <f t="shared" si="623"/>
        <v>5.8059418748092652E-2</v>
      </c>
      <c r="S420" s="5">
        <f t="shared" si="624"/>
        <v>3.0737846503324524E-2</v>
      </c>
      <c r="T420" s="5">
        <f t="shared" si="625"/>
        <v>6.9140622406650185E-2</v>
      </c>
      <c r="U420" s="5">
        <f t="shared" si="626"/>
        <v>5.9743141891787283E-2</v>
      </c>
      <c r="V420" s="5">
        <f t="shared" si="627"/>
        <v>3.1247584507027807E-3</v>
      </c>
      <c r="W420" s="5">
        <f t="shared" si="628"/>
        <v>2.6672102802124471E-2</v>
      </c>
      <c r="X420" s="5">
        <f t="shared" si="629"/>
        <v>2.3715233485481001E-2</v>
      </c>
      <c r="Y420" s="5">
        <f t="shared" si="630"/>
        <v>1.0543081350640306E-2</v>
      </c>
      <c r="Z420" s="5">
        <f t="shared" si="631"/>
        <v>1.7207650528559736E-2</v>
      </c>
      <c r="AA420" s="5">
        <f t="shared" si="632"/>
        <v>1.7706672393887953E-2</v>
      </c>
      <c r="AB420" s="5">
        <f t="shared" si="633"/>
        <v>9.1100829466553412E-3</v>
      </c>
      <c r="AC420" s="5">
        <f t="shared" si="634"/>
        <v>1.7868248831217186E-4</v>
      </c>
      <c r="AD420" s="5">
        <f t="shared" si="635"/>
        <v>6.8613984458465111E-3</v>
      </c>
      <c r="AE420" s="5">
        <f t="shared" si="636"/>
        <v>6.100743814139979E-3</v>
      </c>
      <c r="AF420" s="5">
        <f t="shared" si="637"/>
        <v>2.7122076774522149E-3</v>
      </c>
      <c r="AG420" s="5">
        <f t="shared" si="638"/>
        <v>8.0384411144328923E-4</v>
      </c>
      <c r="AH420" s="5">
        <f t="shared" si="639"/>
        <v>3.8250025977409081E-3</v>
      </c>
      <c r="AI420" s="5">
        <f t="shared" si="640"/>
        <v>3.9359276730753911E-3</v>
      </c>
      <c r="AJ420" s="5">
        <f t="shared" si="641"/>
        <v>2.0250347877972864E-3</v>
      </c>
      <c r="AK420" s="5">
        <f t="shared" si="642"/>
        <v>6.9458693221446878E-4</v>
      </c>
      <c r="AL420" s="5">
        <f t="shared" si="643"/>
        <v>6.5392434535985355E-6</v>
      </c>
      <c r="AM420" s="5">
        <f t="shared" si="644"/>
        <v>1.412075800155211E-3</v>
      </c>
      <c r="AN420" s="5">
        <f t="shared" si="645"/>
        <v>1.2555330769500068E-3</v>
      </c>
      <c r="AO420" s="5">
        <f t="shared" si="646"/>
        <v>5.5817234001966554E-4</v>
      </c>
      <c r="AP420" s="5">
        <f t="shared" si="647"/>
        <v>1.6543111813502881E-4</v>
      </c>
      <c r="AQ420" s="5">
        <f t="shared" si="648"/>
        <v>3.6772856094644949E-5</v>
      </c>
      <c r="AR420" s="5">
        <f t="shared" si="649"/>
        <v>6.8019256195107176E-4</v>
      </c>
      <c r="AS420" s="5">
        <f t="shared" si="650"/>
        <v>6.9991814624765212E-4</v>
      </c>
      <c r="AT420" s="5">
        <f t="shared" si="651"/>
        <v>3.6010788624441664E-4</v>
      </c>
      <c r="AU420" s="5">
        <f t="shared" si="652"/>
        <v>1.2351700498183484E-4</v>
      </c>
      <c r="AV420" s="5">
        <f t="shared" si="653"/>
        <v>3.1774749531576966E-5</v>
      </c>
      <c r="AW420" s="5">
        <f t="shared" si="654"/>
        <v>1.6619215858717359E-7</v>
      </c>
      <c r="AX420" s="5">
        <f t="shared" si="655"/>
        <v>2.4217099972661838E-4</v>
      </c>
      <c r="AY420" s="5">
        <f t="shared" si="656"/>
        <v>2.153239226969259E-4</v>
      </c>
      <c r="AZ420" s="5">
        <f t="shared" si="657"/>
        <v>9.5726556313372509E-5</v>
      </c>
      <c r="BA420" s="5">
        <f t="shared" si="658"/>
        <v>2.8371436760157405E-5</v>
      </c>
      <c r="BB420" s="5">
        <f t="shared" si="659"/>
        <v>6.3065448202316E-6</v>
      </c>
      <c r="BC420" s="5">
        <f t="shared" si="660"/>
        <v>1.1214802522921475E-6</v>
      </c>
      <c r="BD420" s="5">
        <f t="shared" si="661"/>
        <v>1.0079773575552948E-4</v>
      </c>
      <c r="BE420" s="5">
        <f t="shared" si="662"/>
        <v>1.0372087009243972E-4</v>
      </c>
      <c r="BF420" s="5">
        <f t="shared" si="663"/>
        <v>5.3364387662560181E-5</v>
      </c>
      <c r="BG420" s="5">
        <f t="shared" si="664"/>
        <v>1.8303984968258133E-5</v>
      </c>
      <c r="BH420" s="5">
        <f t="shared" si="665"/>
        <v>4.7087001330843982E-6</v>
      </c>
      <c r="BI420" s="5">
        <f t="shared" si="666"/>
        <v>9.6905048738876846E-7</v>
      </c>
      <c r="BJ420" s="8">
        <f t="shared" si="667"/>
        <v>0.37946689496319852</v>
      </c>
      <c r="BK420" s="8">
        <f t="shared" si="668"/>
        <v>0.31552716119307883</v>
      </c>
      <c r="BL420" s="8">
        <f t="shared" si="669"/>
        <v>0.28787404163691438</v>
      </c>
      <c r="BM420" s="8">
        <f t="shared" si="670"/>
        <v>0.30103970793342805</v>
      </c>
      <c r="BN420" s="8">
        <f t="shared" si="671"/>
        <v>0.69882088265778508</v>
      </c>
    </row>
    <row r="421" spans="1:66" x14ac:dyDescent="0.25">
      <c r="A421" t="s">
        <v>114</v>
      </c>
      <c r="B421" t="s">
        <v>104</v>
      </c>
      <c r="C421" t="s">
        <v>110</v>
      </c>
      <c r="D421" s="16"/>
      <c r="E421">
        <f>VLOOKUP(A421,home!$A$2:$E$405,3,FALSE)</f>
        <v>1.3611111111111101</v>
      </c>
      <c r="F421">
        <f>VLOOKUP(B421,home!$B$2:$E$405,3,FALSE)</f>
        <v>1.19</v>
      </c>
      <c r="G421">
        <f>VLOOKUP(C421,away!$B$2:$E$405,4,FALSE)</f>
        <v>1.1000000000000001</v>
      </c>
      <c r="H421">
        <f>VLOOKUP(A421,away!$A$2:$E$405,3,FALSE)</f>
        <v>1.12777777777778</v>
      </c>
      <c r="I421">
        <f>VLOOKUP(C421,away!$B$2:$E$405,3,FALSE)</f>
        <v>1.19</v>
      </c>
      <c r="J421">
        <f>VLOOKUP(B421,home!$B$2:$E$405,4,FALSE)</f>
        <v>0.67</v>
      </c>
      <c r="K421" s="3">
        <f t="shared" si="616"/>
        <v>1.7816944444444431</v>
      </c>
      <c r="L421" s="3">
        <f t="shared" si="617"/>
        <v>0.89917722222222407</v>
      </c>
      <c r="M421" s="5">
        <f t="shared" si="618"/>
        <v>6.8503415977911042E-2</v>
      </c>
      <c r="N421" s="5">
        <f t="shared" si="619"/>
        <v>0.12205215567331079</v>
      </c>
      <c r="O421" s="5">
        <f t="shared" si="620"/>
        <v>6.1596711291751566E-2</v>
      </c>
      <c r="P421" s="5">
        <f t="shared" si="621"/>
        <v>0.10974651830456206</v>
      </c>
      <c r="Q421" s="5">
        <f t="shared" si="622"/>
        <v>0.10872982384780309</v>
      </c>
      <c r="R421" s="5">
        <f t="shared" si="623"/>
        <v>2.7693179878670735E-2</v>
      </c>
      <c r="S421" s="5">
        <f t="shared" si="624"/>
        <v>4.3955101026849769E-2</v>
      </c>
      <c r="T421" s="5">
        <f t="shared" si="625"/>
        <v>9.7767380980179314E-2</v>
      </c>
      <c r="U421" s="5">
        <f t="shared" si="626"/>
        <v>4.9340784738828282E-2</v>
      </c>
      <c r="V421" s="5">
        <f t="shared" si="627"/>
        <v>7.8242964327785731E-3</v>
      </c>
      <c r="W421" s="5">
        <f t="shared" si="628"/>
        <v>6.4574441031684554E-2</v>
      </c>
      <c r="X421" s="5">
        <f t="shared" si="629"/>
        <v>5.8063866513422928E-2</v>
      </c>
      <c r="Y421" s="5">
        <f t="shared" si="630"/>
        <v>2.6104853101510818E-2</v>
      </c>
      <c r="Z421" s="5">
        <f t="shared" si="631"/>
        <v>8.3003588526011831E-3</v>
      </c>
      <c r="AA421" s="5">
        <f t="shared" si="632"/>
        <v>1.4788703254574778E-2</v>
      </c>
      <c r="AB421" s="5">
        <f t="shared" si="633"/>
        <v>1.3174475214606672E-2</v>
      </c>
      <c r="AC421" s="5">
        <f t="shared" si="634"/>
        <v>7.8343656245290184E-4</v>
      </c>
      <c r="AD421" s="5">
        <f t="shared" si="635"/>
        <v>2.876298070981442E-2</v>
      </c>
      <c r="AE421" s="5">
        <f t="shared" si="636"/>
        <v>2.586301709748234E-2</v>
      </c>
      <c r="AF421" s="5">
        <f t="shared" si="637"/>
        <v>1.1627717936000028E-2</v>
      </c>
      <c r="AG421" s="5">
        <f t="shared" si="638"/>
        <v>3.4851263714920141E-3</v>
      </c>
      <c r="AH421" s="5">
        <f t="shared" si="639"/>
        <v>1.8658734041323941E-3</v>
      </c>
      <c r="AI421" s="5">
        <f t="shared" si="640"/>
        <v>3.3244162781793278E-3</v>
      </c>
      <c r="AJ421" s="5">
        <f t="shared" si="641"/>
        <v>2.9615470069263906E-3</v>
      </c>
      <c r="AK421" s="5">
        <f t="shared" si="642"/>
        <v>1.7588572830672729E-3</v>
      </c>
      <c r="AL421" s="5">
        <f t="shared" si="643"/>
        <v>5.0204465756525039E-5</v>
      </c>
      <c r="AM421" s="5">
        <f t="shared" si="644"/>
        <v>1.0249368587267809E-2</v>
      </c>
      <c r="AN421" s="5">
        <f t="shared" si="645"/>
        <v>9.2159987758311888E-3</v>
      </c>
      <c r="AO421" s="5">
        <f t="shared" si="646"/>
        <v>4.1434080896276529E-3</v>
      </c>
      <c r="AP421" s="5">
        <f t="shared" si="647"/>
        <v>1.2418860588548288E-3</v>
      </c>
      <c r="AQ421" s="5">
        <f t="shared" si="648"/>
        <v>2.7916891417939749E-4</v>
      </c>
      <c r="AR421" s="5">
        <f t="shared" si="649"/>
        <v>3.3555017290921841E-4</v>
      </c>
      <c r="AS421" s="5">
        <f t="shared" si="650"/>
        <v>5.9784787890472665E-4</v>
      </c>
      <c r="AT421" s="5">
        <f t="shared" si="651"/>
        <v>5.3259112223372294E-4</v>
      </c>
      <c r="AU421" s="5">
        <f t="shared" si="652"/>
        <v>3.1630488121475178E-4</v>
      </c>
      <c r="AV421" s="5">
        <f t="shared" si="653"/>
        <v>1.4088966240274569E-4</v>
      </c>
      <c r="AW421" s="5">
        <f t="shared" si="654"/>
        <v>2.2341810913389985E-6</v>
      </c>
      <c r="AX421" s="5">
        <f t="shared" si="655"/>
        <v>3.0435405118330746E-3</v>
      </c>
      <c r="AY421" s="5">
        <f t="shared" si="656"/>
        <v>2.7366823031508697E-3</v>
      </c>
      <c r="AZ421" s="5">
        <f t="shared" si="657"/>
        <v>1.2303811957259587E-3</v>
      </c>
      <c r="BA421" s="5">
        <f t="shared" si="658"/>
        <v>3.687769152824422E-4</v>
      </c>
      <c r="BB421" s="5">
        <f t="shared" si="659"/>
        <v>8.2898950575836677E-5</v>
      </c>
      <c r="BC421" s="5">
        <f t="shared" si="660"/>
        <v>1.4908169620783658E-5</v>
      </c>
      <c r="BD421" s="5">
        <f t="shared" si="661"/>
        <v>5.0286512065449646E-5</v>
      </c>
      <c r="BE421" s="5">
        <f t="shared" si="662"/>
        <v>8.959519917750008E-5</v>
      </c>
      <c r="BF421" s="5">
        <f t="shared" si="663"/>
        <v>7.9815634311722634E-5</v>
      </c>
      <c r="BG421" s="5">
        <f t="shared" si="664"/>
        <v>4.7402357411001827E-5</v>
      </c>
      <c r="BH421" s="5">
        <f t="shared" si="665"/>
        <v>2.1114129213187955E-5</v>
      </c>
      <c r="BI421" s="5">
        <f t="shared" si="666"/>
        <v>7.5237853436838221E-6</v>
      </c>
      <c r="BJ421" s="8">
        <f t="shared" si="667"/>
        <v>0.5796383817346501</v>
      </c>
      <c r="BK421" s="8">
        <f t="shared" si="668"/>
        <v>0.2335996550734617</v>
      </c>
      <c r="BL421" s="8">
        <f t="shared" si="669"/>
        <v>0.17872346968592515</v>
      </c>
      <c r="BM421" s="8">
        <f t="shared" si="670"/>
        <v>0.49920561225056947</v>
      </c>
      <c r="BN421" s="8">
        <f t="shared" si="671"/>
        <v>0.49832180497400935</v>
      </c>
    </row>
    <row r="422" spans="1:66" x14ac:dyDescent="0.25">
      <c r="A422" t="s">
        <v>114</v>
      </c>
      <c r="B422" t="s">
        <v>135</v>
      </c>
      <c r="C422" t="s">
        <v>121</v>
      </c>
      <c r="D422" s="16"/>
      <c r="E422">
        <f>VLOOKUP(A422,home!$A$2:$E$405,3,FALSE)</f>
        <v>1.3611111111111101</v>
      </c>
      <c r="F422">
        <f>VLOOKUP(B422,home!$B$2:$E$405,3,FALSE)</f>
        <v>0.64</v>
      </c>
      <c r="G422">
        <f>VLOOKUP(C422,away!$B$2:$E$405,4,FALSE)</f>
        <v>0.94</v>
      </c>
      <c r="H422">
        <f>VLOOKUP(A422,away!$A$2:$E$405,3,FALSE)</f>
        <v>1.12777777777778</v>
      </c>
      <c r="I422">
        <f>VLOOKUP(C422,away!$B$2:$E$405,3,FALSE)</f>
        <v>0.63</v>
      </c>
      <c r="J422">
        <f>VLOOKUP(B422,home!$B$2:$E$405,4,FALSE)</f>
        <v>1.55</v>
      </c>
      <c r="K422" s="3">
        <f t="shared" ref="K422:K485" si="672">E422*F422*G422</f>
        <v>0.81884444444444382</v>
      </c>
      <c r="L422" s="3">
        <f t="shared" ref="L422:L485" si="673">H422*I422*J422</f>
        <v>1.1012750000000022</v>
      </c>
      <c r="M422" s="5">
        <f t="shared" ref="M422:M485" si="674">_xlfn.POISSON.DIST(0,K422,FALSE) * _xlfn.POISSON.DIST(0,L422,FALSE)</f>
        <v>0.14658945178898389</v>
      </c>
      <c r="N422" s="5">
        <f t="shared" ref="N422:N485" si="675">_xlfn.POISSON.DIST(1,K422,FALSE) * _xlfn.POISSON.DIST(0,L422,FALSE)</f>
        <v>0.12003395821156607</v>
      </c>
      <c r="O422" s="5">
        <f t="shared" ref="O422:O485" si="676">_xlfn.POISSON.DIST(0,K422,FALSE) * _xlfn.POISSON.DIST(1,L422,FALSE)</f>
        <v>0.16143529851891353</v>
      </c>
      <c r="P422" s="5">
        <f t="shared" ref="P422:P485" si="677">_xlfn.POISSON.DIST(1,K422,FALSE) * _xlfn.POISSON.DIST(1,L422,FALSE)</f>
        <v>0.13219039732944268</v>
      </c>
      <c r="Q422" s="5">
        <f t="shared" ref="Q422:Q485" si="678">_xlfn.POISSON.DIST(2,K422,FALSE) * _xlfn.POISSON.DIST(0,L422,FALSE)</f>
        <v>4.9144569913108699E-2</v>
      </c>
      <c r="R422" s="5">
        <f t="shared" ref="R422:R485" si="679">_xlfn.POISSON.DIST(0,K422,FALSE) * _xlfn.POISSON.DIST(2,L422,FALSE)</f>
        <v>8.8892329188208469E-2</v>
      </c>
      <c r="S422" s="5">
        <f t="shared" ref="S422:S485" si="680">_xlfn.POISSON.DIST(2,K422,FALSE) * _xlfn.POISSON.DIST(2,L422,FALSE)</f>
        <v>2.9801430002054763E-2</v>
      </c>
      <c r="T422" s="5">
        <f t="shared" ref="T422:T485" si="681">_xlfn.POISSON.DIST(2,K422,FALSE) * _xlfn.POISSON.DIST(1,L422,FALSE)</f>
        <v>5.4121686231058889E-2</v>
      </c>
      <c r="U422" s="5">
        <f t="shared" ref="U422:U485" si="682">_xlfn.POISSON.DIST(1,K422,FALSE) * _xlfn.POISSON.DIST(2,L422,FALSE)</f>
        <v>7.2788989909491175E-2</v>
      </c>
      <c r="V422" s="5">
        <f t="shared" ref="V422:V485" si="683">_xlfn.POISSON.DIST(3,K422,FALSE) * _xlfn.POISSON.DIST(3,L422,FALSE)</f>
        <v>2.9860136022975283E-3</v>
      </c>
      <c r="W422" s="5">
        <f t="shared" ref="W422:W485" si="684">_xlfn.POISSON.DIST(3,K422,FALSE) * _xlfn.POISSON.DIST(0,L422,FALSE)</f>
        <v>1.3413919349320211E-2</v>
      </c>
      <c r="X422" s="5">
        <f t="shared" ref="X422:X485" si="685">_xlfn.POISSON.DIST(3,K422,FALSE) * _xlfn.POISSON.DIST(1,L422,FALSE)</f>
        <v>1.4772414031422645E-2</v>
      </c>
      <c r="Y422" s="5">
        <f t="shared" ref="Y422:Y485" si="686">_xlfn.POISSON.DIST(3,K422,FALSE) * _xlfn.POISSON.DIST(2,L422,FALSE)</f>
        <v>8.1342451312275063E-3</v>
      </c>
      <c r="Z422" s="5">
        <f t="shared" ref="Z422:Z485" si="687">_xlfn.POISSON.DIST(0,K422,FALSE) * _xlfn.POISSON.DIST(3,L422,FALSE)</f>
        <v>3.2631633275581474E-2</v>
      </c>
      <c r="AA422" s="5">
        <f t="shared" ref="AA422:AA485" si="688">_xlfn.POISSON.DIST(1,K422,FALSE) * _xlfn.POISSON.DIST(3,L422,FALSE)</f>
        <v>2.6720231620858334E-2</v>
      </c>
      <c r="AB422" s="5">
        <f t="shared" ref="AB422:AB485" si="689">_xlfn.POISSON.DIST(2,K422,FALSE) * _xlfn.POISSON.DIST(3,L422,FALSE)</f>
        <v>1.0939856608504302E-2</v>
      </c>
      <c r="AC422" s="5">
        <f t="shared" ref="AC422:AC485" si="690">_xlfn.POISSON.DIST(4,K422,FALSE) * _xlfn.POISSON.DIST(4,L422,FALSE)</f>
        <v>1.6829413700202465E-4</v>
      </c>
      <c r="AD422" s="5">
        <f t="shared" ref="AD422:AD485" si="691">_xlfn.POISSON.DIST(4,K422,FALSE) * _xlfn.POISSON.DIST(0,L422,FALSE)</f>
        <v>2.7459783343541698E-3</v>
      </c>
      <c r="AE422" s="5">
        <f t="shared" ref="AE422:AE485" si="692">_xlfn.POISSON.DIST(4,K422,FALSE) * _xlfn.POISSON.DIST(1,L422,FALSE)</f>
        <v>3.0240772901658944E-3</v>
      </c>
      <c r="AF422" s="5">
        <f t="shared" ref="AF422:AF485" si="693">_xlfn.POISSON.DIST(4,K422,FALSE) * _xlfn.POISSON.DIST(2,L422,FALSE)</f>
        <v>1.6651703588637266E-3</v>
      </c>
      <c r="AG422" s="5">
        <f t="shared" ref="AG422:AG485" si="694">_xlfn.POISSON.DIST(4,K422,FALSE) * _xlfn.POISSON.DIST(3,L422,FALSE)</f>
        <v>6.1127016231921777E-4</v>
      </c>
      <c r="AH422" s="5">
        <f t="shared" ref="AH422:AH485" si="695">_xlfn.POISSON.DIST(0,K422,FALSE) * _xlfn.POISSON.DIST(4,L422,FALSE)</f>
        <v>8.9841004838915241E-3</v>
      </c>
      <c r="AI422" s="5">
        <f t="shared" ref="AI422:AI485" si="696">_xlfn.POISSON.DIST(1,K422,FALSE) * _xlfn.POISSON.DIST(4,L422,FALSE)</f>
        <v>7.3565807695652134E-3</v>
      </c>
      <c r="AJ422" s="5">
        <f t="shared" ref="AJ422:AJ485" si="697">_xlfn.POISSON.DIST(2,K422,FALSE) * _xlfn.POISSON.DIST(4,L422,FALSE)</f>
        <v>3.0119476466326529E-3</v>
      </c>
      <c r="AK422" s="5">
        <f t="shared" ref="AK422:AK485" si="698">_xlfn.POISSON.DIST(3,K422,FALSE) * _xlfn.POISSON.DIST(4,L422,FALSE)</f>
        <v>8.2210553246755513E-4</v>
      </c>
      <c r="AL422" s="5">
        <f t="shared" ref="AL422:AL485" si="699">_xlfn.POISSON.DIST(5,K422,FALSE) * _xlfn.POISSON.DIST(5,L422,FALSE)</f>
        <v>6.0705237838088844E-6</v>
      </c>
      <c r="AM422" s="5">
        <f t="shared" ref="AM422:AM485" si="700">_xlfn.POISSON.DIST(5,K422,FALSE) * _xlfn.POISSON.DIST(0,L422,FALSE)</f>
        <v>4.4970582073014401E-4</v>
      </c>
      <c r="AN422" s="5">
        <f t="shared" ref="AN422:AN485" si="701">_xlfn.POISSON.DIST(5,K422,FALSE) * _xlfn.POISSON.DIST(1,L422,FALSE)</f>
        <v>4.9524977772459026E-4</v>
      </c>
      <c r="AO422" s="5">
        <f t="shared" ref="AO422:AO485" si="702">_xlfn.POISSON.DIST(5,K422,FALSE) * _xlfn.POISSON.DIST(2,L422,FALSE)</f>
        <v>2.7270309948182475E-4</v>
      </c>
      <c r="AP422" s="5">
        <f t="shared" ref="AP422:AP485" si="703">_xlfn.POISSON.DIST(5,K422,FALSE) * _xlfn.POISSON.DIST(3,L422,FALSE)</f>
        <v>1.0010703529394899E-4</v>
      </c>
      <c r="AQ422" s="5">
        <f t="shared" ref="AQ422:AQ485" si="704">_xlfn.POISSON.DIST(5,K422,FALSE) * _xlfn.POISSON.DIST(4,L422,FALSE)</f>
        <v>2.7561343823336005E-5</v>
      </c>
      <c r="AR422" s="5">
        <f t="shared" ref="AR422:AR485" si="705">_xlfn.POISSON.DIST(0,K422,FALSE) * _xlfn.POISSON.DIST(5,L422,FALSE)</f>
        <v>1.9787930520795321E-3</v>
      </c>
      <c r="AS422" s="5">
        <f t="shared" ref="AS422:AS485" si="706">_xlfn.POISSON.DIST(1,K422,FALSE) * _xlfn.POISSON.DIST(5,L422,FALSE)</f>
        <v>1.6203236974005897E-3</v>
      </c>
      <c r="AT422" s="5">
        <f t="shared" ref="AT422:AT485" si="707">_xlfn.POISSON.DIST(2,K422,FALSE) * _xlfn.POISSON.DIST(5,L422,FALSE)</f>
        <v>6.6339652890907638E-4</v>
      </c>
      <c r="AU422" s="5">
        <f t="shared" ref="AU422:AU485" si="708">_xlfn.POISSON.DIST(3,K422,FALSE) * _xlfn.POISSON.DIST(5,L422,FALSE)</f>
        <v>1.8107285405364175E-4</v>
      </c>
      <c r="AV422" s="5">
        <f t="shared" ref="AV422:AV485" si="709">_xlfn.POISSON.DIST(4,K422,FALSE) * _xlfn.POISSON.DIST(5,L422,FALSE)</f>
        <v>3.7067625145381021E-5</v>
      </c>
      <c r="AW422" s="5">
        <f t="shared" ref="AW422:AW485" si="710">_xlfn.POISSON.DIST(6,K422,FALSE) * _xlfn.POISSON.DIST(6,L422,FALSE)</f>
        <v>1.5206205365207453E-7</v>
      </c>
      <c r="AX422" s="5">
        <f t="shared" ref="AX422:AX485" si="711">_xlfn.POISSON.DIST(6,K422,FALSE) * _xlfn.POISSON.DIST(0,L422,FALSE)</f>
        <v>6.1373185489867888E-5</v>
      </c>
      <c r="AY422" s="5">
        <f t="shared" ref="AY422:AY485" si="712">_xlfn.POISSON.DIST(6,K422,FALSE) * _xlfn.POISSON.DIST(1,L422,FALSE)</f>
        <v>6.7588754850354387E-5</v>
      </c>
      <c r="AZ422" s="5">
        <f t="shared" ref="AZ422:AZ485" si="713">_xlfn.POISSON.DIST(6,K422,FALSE) * _xlfn.POISSON.DIST(2,L422,FALSE)</f>
        <v>3.7216902998912106E-5</v>
      </c>
      <c r="BA422" s="5">
        <f t="shared" ref="BA422:BA485" si="714">_xlfn.POISSON.DIST(6,K422,FALSE) * _xlfn.POISSON.DIST(3,L422,FALSE)</f>
        <v>1.3662014950042329E-5</v>
      </c>
      <c r="BB422" s="5">
        <f t="shared" ref="BB422:BB485" si="715">_xlfn.POISSON.DIST(6,K422,FALSE) * _xlfn.POISSON.DIST(4,L422,FALSE)</f>
        <v>3.7614088785269781E-6</v>
      </c>
      <c r="BC422" s="5">
        <f t="shared" ref="BC422:BC485" si="716">_xlfn.POISSON.DIST(6,K422,FALSE) * _xlfn.POISSON.DIST(5,L422,FALSE)</f>
        <v>8.2846911253996134E-7</v>
      </c>
      <c r="BD422" s="5">
        <f t="shared" ref="BD422:BD485" si="717">_xlfn.POISSON.DIST(0,K422,FALSE) * _xlfn.POISSON.DIST(6,L422,FALSE)</f>
        <v>3.6319921973814823E-4</v>
      </c>
      <c r="BE422" s="5">
        <f t="shared" ref="BE422:BE485" si="718">_xlfn.POISSON.DIST(1,K422,FALSE) * _xlfn.POISSON.DIST(6,L422,FALSE)</f>
        <v>2.9740366330913945E-4</v>
      </c>
      <c r="BF422" s="5">
        <f t="shared" ref="BF422:BF485" si="719">_xlfn.POISSON.DIST(2,K422,FALSE) * _xlfn.POISSON.DIST(6,L422,FALSE)</f>
        <v>1.2176366872905735E-4</v>
      </c>
      <c r="BG422" s="5">
        <f t="shared" ref="BG422:BG485" si="720">_xlfn.POISSON.DIST(3,K422,FALSE) * _xlfn.POISSON.DIST(6,L422,FALSE)</f>
        <v>3.3235167891320762E-5</v>
      </c>
      <c r="BH422" s="5">
        <f t="shared" ref="BH422:BH485" si="721">_xlfn.POISSON.DIST(4,K422,FALSE) * _xlfn.POISSON.DIST(6,L422,FALSE)</f>
        <v>6.8036081469965894E-6</v>
      </c>
      <c r="BI422" s="5">
        <f t="shared" ref="BI422:BI485" si="722">_xlfn.POISSON.DIST(5,K422,FALSE) * _xlfn.POISSON.DIST(6,L422,FALSE)</f>
        <v>1.114219346669023E-6</v>
      </c>
      <c r="BJ422" s="8">
        <f t="shared" ref="BJ422:BJ485" si="723">SUM(N422,Q422,T422,W422,X422,Y422,AD422,AE422,AF422,AG422,AM422,AN422,AO422,AP422,AQ422,AX422,AY422,AZ422,BA422,BB422,BC422)</f>
        <v>0.26919704682674112</v>
      </c>
      <c r="BK422" s="8">
        <f t="shared" ref="BK422:BK485" si="724">SUM(M422,P422,S422,V422,AC422,AL422,AY422)</f>
        <v>0.3118092461384151</v>
      </c>
      <c r="BL422" s="8">
        <f t="shared" ref="BL422:BL485" si="725">SUM(O422,R422,U422,AA422,AB422,AH422,AI422,AJ422,AK422,AR422,AS422,AT422,AU422,AV422,BD422,BE422,BF422,BG422,BH422,BI422)</f>
        <v>0.38625561358328242</v>
      </c>
      <c r="BM422" s="8">
        <f t="shared" ref="BM422:BM485" si="726">SUM(S422:BI422)</f>
        <v>0.30154009818100003</v>
      </c>
      <c r="BN422" s="8">
        <f t="shared" ref="BN422:BN485" si="727">SUM(M422:R422)</f>
        <v>0.6982860049502233</v>
      </c>
    </row>
    <row r="423" spans="1:66" x14ac:dyDescent="0.25">
      <c r="A423" t="s">
        <v>114</v>
      </c>
      <c r="B423" t="s">
        <v>131</v>
      </c>
      <c r="C423" t="s">
        <v>112</v>
      </c>
      <c r="D423" s="16"/>
      <c r="E423">
        <f>VLOOKUP(A423,home!$A$2:$E$405,3,FALSE)</f>
        <v>1.3611111111111101</v>
      </c>
      <c r="F423">
        <f>VLOOKUP(B423,home!$B$2:$E$405,3,FALSE)</f>
        <v>0.82</v>
      </c>
      <c r="G423">
        <f>VLOOKUP(C423,away!$B$2:$E$405,4,FALSE)</f>
        <v>0.55000000000000004</v>
      </c>
      <c r="H423">
        <f>VLOOKUP(A423,away!$A$2:$E$405,3,FALSE)</f>
        <v>1.12777777777778</v>
      </c>
      <c r="I423">
        <f>VLOOKUP(C423,away!$B$2:$E$405,3,FALSE)</f>
        <v>1.47</v>
      </c>
      <c r="J423">
        <f>VLOOKUP(B423,home!$B$2:$E$405,4,FALSE)</f>
        <v>0.59</v>
      </c>
      <c r="K423" s="3">
        <f t="shared" si="672"/>
        <v>0.61386111111111064</v>
      </c>
      <c r="L423" s="3">
        <f t="shared" si="673"/>
        <v>0.97812166666666855</v>
      </c>
      <c r="M423" s="5">
        <f t="shared" si="674"/>
        <v>0.20352167315550282</v>
      </c>
      <c r="N423" s="5">
        <f t="shared" si="675"/>
        <v>0.12493404041842925</v>
      </c>
      <c r="O423" s="5">
        <f t="shared" si="676"/>
        <v>0.19906895814964937</v>
      </c>
      <c r="P423" s="5">
        <f t="shared" si="677"/>
        <v>0.12220069183747494</v>
      </c>
      <c r="Q423" s="5">
        <f t="shared" si="678"/>
        <v>3.8346074433428683E-2</v>
      </c>
      <c r="R423" s="5">
        <f t="shared" si="679"/>
        <v>9.7356830563466168E-2</v>
      </c>
      <c r="S423" s="5">
        <f t="shared" si="680"/>
        <v>1.8343266412402911E-2</v>
      </c>
      <c r="T423" s="5">
        <f t="shared" si="681"/>
        <v>3.7507126234949388E-2</v>
      </c>
      <c r="U423" s="5">
        <f t="shared" si="682"/>
        <v>5.9763572183945471E-2</v>
      </c>
      <c r="V423" s="5">
        <f t="shared" si="683"/>
        <v>1.2237625667415159E-3</v>
      </c>
      <c r="W423" s="5">
        <f t="shared" si="684"/>
        <v>7.8463879528179632E-3</v>
      </c>
      <c r="X423" s="5">
        <f t="shared" si="685"/>
        <v>7.6747220617235752E-3</v>
      </c>
      <c r="Y423" s="5">
        <f t="shared" si="686"/>
        <v>3.7534059671082568E-3</v>
      </c>
      <c r="Z423" s="5">
        <f t="shared" si="687"/>
        <v>3.1742275124040667E-2</v>
      </c>
      <c r="AA423" s="5">
        <f t="shared" si="688"/>
        <v>1.948534827683817E-2</v>
      </c>
      <c r="AB423" s="5">
        <f t="shared" si="689"/>
        <v>5.9806487718034205E-3</v>
      </c>
      <c r="AC423" s="5">
        <f t="shared" si="690"/>
        <v>4.5924050121420065E-5</v>
      </c>
      <c r="AD423" s="5">
        <f t="shared" si="691"/>
        <v>1.2041481067314168E-3</v>
      </c>
      <c r="AE423" s="5">
        <f t="shared" si="692"/>
        <v>1.1778033530696467E-3</v>
      </c>
      <c r="AF423" s="5">
        <f t="shared" si="693"/>
        <v>5.760174893550367E-4</v>
      </c>
      <c r="AG423" s="5">
        <f t="shared" si="694"/>
        <v>1.8780506223903289E-4</v>
      </c>
      <c r="AH423" s="5">
        <f t="shared" si="695"/>
        <v>7.7619517620296464E-3</v>
      </c>
      <c r="AI423" s="5">
        <f t="shared" si="696"/>
        <v>4.7647603330303618E-3</v>
      </c>
      <c r="AJ423" s="5">
        <f t="shared" si="697"/>
        <v>1.4624505361060813E-3</v>
      </c>
      <c r="AK423" s="5">
        <f t="shared" si="698"/>
        <v>2.992471703463729E-4</v>
      </c>
      <c r="AL423" s="5">
        <f t="shared" si="699"/>
        <v>1.1029686636918597E-6</v>
      </c>
      <c r="AM423" s="5">
        <f t="shared" si="700"/>
        <v>1.4783593894809757E-4</v>
      </c>
      <c r="AN423" s="5">
        <f t="shared" si="701"/>
        <v>1.4460153499714504E-4</v>
      </c>
      <c r="AO423" s="5">
        <f t="shared" si="702"/>
        <v>7.0718947206983051E-5</v>
      </c>
      <c r="AP423" s="5">
        <f t="shared" si="703"/>
        <v>2.3057244835668805E-5</v>
      </c>
      <c r="AQ423" s="5">
        <f t="shared" si="704"/>
        <v>5.6381976868514519E-6</v>
      </c>
      <c r="AR423" s="5">
        <f t="shared" si="705"/>
        <v>1.5184266388125448E-3</v>
      </c>
      <c r="AS423" s="5">
        <f t="shared" si="706"/>
        <v>9.3210306364217767E-4</v>
      </c>
      <c r="AT423" s="5">
        <f t="shared" si="707"/>
        <v>2.8609091115872867E-4</v>
      </c>
      <c r="AU423" s="5">
        <f t="shared" si="708"/>
        <v>5.8540028200895759E-5</v>
      </c>
      <c r="AV423" s="5">
        <f t="shared" si="709"/>
        <v>8.9838616889694034E-6</v>
      </c>
      <c r="AW423" s="5">
        <f t="shared" si="710"/>
        <v>1.8396011546808702E-8</v>
      </c>
      <c r="AX423" s="5">
        <f t="shared" si="711"/>
        <v>1.512512229080558E-5</v>
      </c>
      <c r="AY423" s="5">
        <f t="shared" si="712"/>
        <v>1.4794209823619933E-5</v>
      </c>
      <c r="AZ423" s="5">
        <f t="shared" si="713"/>
        <v>7.2352685848477643E-6</v>
      </c>
      <c r="BA423" s="5">
        <f t="shared" si="714"/>
        <v>2.3589909889974284E-6</v>
      </c>
      <c r="BB423" s="5">
        <f t="shared" si="715"/>
        <v>5.7684504945245426E-7</v>
      </c>
      <c r="BC423" s="5">
        <f t="shared" si="716"/>
        <v>1.128449282357703E-7</v>
      </c>
      <c r="BD423" s="5">
        <f t="shared" si="717"/>
        <v>2.4753433244439888E-4</v>
      </c>
      <c r="BE423" s="5">
        <f t="shared" si="718"/>
        <v>1.5195170035246574E-4</v>
      </c>
      <c r="BF423" s="5">
        <f t="shared" si="719"/>
        <v>4.6638619806793566E-5</v>
      </c>
      <c r="BG423" s="5">
        <f t="shared" si="720"/>
        <v>9.5432116584289867E-6</v>
      </c>
      <c r="BH423" s="5">
        <f t="shared" si="721"/>
        <v>1.4645516280529305E-6</v>
      </c>
      <c r="BI423" s="5">
        <f t="shared" si="722"/>
        <v>1.798062579352316E-7</v>
      </c>
      <c r="BJ423" s="8">
        <f t="shared" si="723"/>
        <v>0.22363958622519292</v>
      </c>
      <c r="BK423" s="8">
        <f t="shared" si="724"/>
        <v>0.34535121520073092</v>
      </c>
      <c r="BL423" s="8">
        <f t="shared" si="725"/>
        <v>0.39920522447286638</v>
      </c>
      <c r="BM423" s="8">
        <f t="shared" si="726"/>
        <v>0.21449525665106764</v>
      </c>
      <c r="BN423" s="8">
        <f t="shared" si="727"/>
        <v>0.78542826855795123</v>
      </c>
    </row>
    <row r="424" spans="1:66" x14ac:dyDescent="0.25">
      <c r="A424" t="s">
        <v>114</v>
      </c>
      <c r="B424" t="s">
        <v>116</v>
      </c>
      <c r="C424" t="s">
        <v>379</v>
      </c>
      <c r="D424" s="16"/>
      <c r="E424">
        <f>VLOOKUP(A424,home!$A$2:$E$405,3,FALSE)</f>
        <v>1.3611111111111101</v>
      </c>
      <c r="F424">
        <f>VLOOKUP(B424,home!$B$2:$E$405,3,FALSE)</f>
        <v>0.52</v>
      </c>
      <c r="G424">
        <f>VLOOKUP(C424,away!$B$2:$E$405,4,FALSE)</f>
        <v>0.83</v>
      </c>
      <c r="H424">
        <f>VLOOKUP(A424,away!$A$2:$E$405,3,FALSE)</f>
        <v>1.12777777777778</v>
      </c>
      <c r="I424">
        <f>VLOOKUP(C424,away!$B$2:$E$405,3,FALSE)</f>
        <v>0.92</v>
      </c>
      <c r="J424">
        <f>VLOOKUP(B424,home!$B$2:$E$405,4,FALSE)</f>
        <v>1.52</v>
      </c>
      <c r="K424" s="3">
        <f t="shared" si="672"/>
        <v>0.58745555555555506</v>
      </c>
      <c r="L424" s="3">
        <f t="shared" si="673"/>
        <v>1.5770844444444476</v>
      </c>
      <c r="M424" s="5">
        <f t="shared" si="674"/>
        <v>0.11480273170959804</v>
      </c>
      <c r="N424" s="5">
        <f t="shared" si="675"/>
        <v>6.7441502535757245E-2</v>
      </c>
      <c r="O424" s="5">
        <f t="shared" si="676"/>
        <v>0.18105360235893639</v>
      </c>
      <c r="P424" s="5">
        <f t="shared" si="677"/>
        <v>0.10636094455910353</v>
      </c>
      <c r="Q424" s="5">
        <f t="shared" si="678"/>
        <v>1.9809442669822323E-2</v>
      </c>
      <c r="R424" s="5">
        <f t="shared" si="679"/>
        <v>0.14276840994545459</v>
      </c>
      <c r="S424" s="5">
        <f t="shared" si="680"/>
        <v>2.4634976796808452E-2</v>
      </c>
      <c r="T424" s="5">
        <f t="shared" si="681"/>
        <v>3.1241163887690871E-2</v>
      </c>
      <c r="U424" s="5">
        <f t="shared" si="682"/>
        <v>8.3870095580290252E-2</v>
      </c>
      <c r="V424" s="5">
        <f t="shared" si="683"/>
        <v>2.5359437225550563E-3</v>
      </c>
      <c r="W424" s="5">
        <f t="shared" si="684"/>
        <v>3.879055716282131E-3</v>
      </c>
      <c r="X424" s="5">
        <f t="shared" si="685"/>
        <v>6.1175984292818637E-3</v>
      </c>
      <c r="Y424" s="5">
        <f t="shared" si="686"/>
        <v>4.8239846600891065E-3</v>
      </c>
      <c r="Z424" s="5">
        <f t="shared" si="687"/>
        <v>7.5052612827681484E-2</v>
      </c>
      <c r="AA424" s="5">
        <f t="shared" si="688"/>
        <v>4.4090074364581601E-2</v>
      </c>
      <c r="AB424" s="5">
        <f t="shared" si="689"/>
        <v>1.2950479565165507E-2</v>
      </c>
      <c r="AC424" s="5">
        <f t="shared" si="690"/>
        <v>1.4684176372756915E-4</v>
      </c>
      <c r="AD424" s="5">
        <f t="shared" si="691"/>
        <v>5.6969320770986756E-4</v>
      </c>
      <c r="AE424" s="5">
        <f t="shared" si="692"/>
        <v>8.9845429598489179E-4</v>
      </c>
      <c r="AF424" s="5">
        <f t="shared" si="693"/>
        <v>7.0846914712103018E-4</v>
      </c>
      <c r="AG424" s="5">
        <f t="shared" si="694"/>
        <v>3.7243855709780062E-4</v>
      </c>
      <c r="AH424" s="5">
        <f t="shared" si="695"/>
        <v>2.9591077051362068E-2</v>
      </c>
      <c r="AI424" s="5">
        <f t="shared" si="696"/>
        <v>1.7383442608695138E-2</v>
      </c>
      <c r="AJ424" s="5">
        <f t="shared" si="697"/>
        <v>5.1059999675795546E-3</v>
      </c>
      <c r="AK424" s="5">
        <f t="shared" si="698"/>
        <v>9.9984934920703127E-4</v>
      </c>
      <c r="AL424" s="5">
        <f t="shared" si="699"/>
        <v>5.4417620410972114E-6</v>
      </c>
      <c r="AM424" s="5">
        <f t="shared" si="700"/>
        <v>6.6933887966285317E-5</v>
      </c>
      <c r="AN424" s="5">
        <f t="shared" si="701"/>
        <v>1.0556039351781597E-4</v>
      </c>
      <c r="AO424" s="5">
        <f t="shared" si="702"/>
        <v>8.3238827283191053E-5</v>
      </c>
      <c r="AP424" s="5">
        <f t="shared" si="703"/>
        <v>4.3758219894039572E-5</v>
      </c>
      <c r="AQ424" s="5">
        <f t="shared" si="704"/>
        <v>1.7252601977867344E-5</v>
      </c>
      <c r="AR424" s="5">
        <f t="shared" si="705"/>
        <v>9.3335254624120241E-3</v>
      </c>
      <c r="AS424" s="5">
        <f t="shared" si="706"/>
        <v>5.4830313858131741E-3</v>
      </c>
      <c r="AT424" s="5">
        <f t="shared" si="707"/>
        <v>1.6105186244407114E-3</v>
      </c>
      <c r="AU424" s="5">
        <f t="shared" si="708"/>
        <v>3.1536937108446223E-4</v>
      </c>
      <c r="AV424" s="5">
        <f t="shared" si="709"/>
        <v>4.6316372273907178E-5</v>
      </c>
      <c r="AW424" s="5">
        <f t="shared" si="710"/>
        <v>1.400448070398295E-7</v>
      </c>
      <c r="AX424" s="5">
        <f t="shared" si="711"/>
        <v>6.5534473901212341E-6</v>
      </c>
      <c r="AY424" s="5">
        <f t="shared" si="712"/>
        <v>1.0335339936445263E-5</v>
      </c>
      <c r="AZ424" s="5">
        <f t="shared" si="713"/>
        <v>8.1498519209066452E-6</v>
      </c>
      <c r="BA424" s="5">
        <f t="shared" si="714"/>
        <v>4.2843348963291911E-6</v>
      </c>
      <c r="BB424" s="5">
        <f t="shared" si="715"/>
        <v>1.6891894799478209E-6</v>
      </c>
      <c r="BC424" s="5">
        <f t="shared" si="716"/>
        <v>5.327988905089821E-7</v>
      </c>
      <c r="BD424" s="5">
        <f t="shared" si="717"/>
        <v>2.4532929697660315E-3</v>
      </c>
      <c r="BE424" s="5">
        <f t="shared" si="718"/>
        <v>1.4412005844944415E-3</v>
      </c>
      <c r="BF424" s="5">
        <f t="shared" si="719"/>
        <v>4.2332064501558633E-4</v>
      </c>
      <c r="BG424" s="5">
        <f t="shared" si="720"/>
        <v>8.2894021565255749E-5</v>
      </c>
      <c r="BH424" s="5">
        <f t="shared" si="721"/>
        <v>1.2174138372712865E-5</v>
      </c>
      <c r="BI424" s="5">
        <f t="shared" si="722"/>
        <v>1.430353044230448E-6</v>
      </c>
      <c r="BJ424" s="8">
        <f t="shared" si="723"/>
        <v>0.13621009199999057</v>
      </c>
      <c r="BK424" s="8">
        <f t="shared" si="724"/>
        <v>0.24849721565377017</v>
      </c>
      <c r="BL424" s="8">
        <f t="shared" si="725"/>
        <v>0.53901610471955486</v>
      </c>
      <c r="BM424" s="8">
        <f t="shared" si="726"/>
        <v>0.36652919612719548</v>
      </c>
      <c r="BN424" s="8">
        <f t="shared" si="727"/>
        <v>0.63223663377867212</v>
      </c>
    </row>
    <row r="425" spans="1:66" x14ac:dyDescent="0.25">
      <c r="A425" t="s">
        <v>114</v>
      </c>
      <c r="B425" t="s">
        <v>132</v>
      </c>
      <c r="C425" t="s">
        <v>124</v>
      </c>
      <c r="D425" s="16"/>
      <c r="E425">
        <f>VLOOKUP(A425,home!$A$2:$E$405,3,FALSE)</f>
        <v>1.3611111111111101</v>
      </c>
      <c r="F425">
        <f>VLOOKUP(B425,home!$B$2:$E$405,3,FALSE)</f>
        <v>0.73</v>
      </c>
      <c r="G425">
        <f>VLOOKUP(C425,away!$B$2:$E$405,4,FALSE)</f>
        <v>0.83</v>
      </c>
      <c r="H425">
        <f>VLOOKUP(A425,away!$A$2:$E$405,3,FALSE)</f>
        <v>1.12777777777778</v>
      </c>
      <c r="I425">
        <f>VLOOKUP(C425,away!$B$2:$E$405,3,FALSE)</f>
        <v>1.29</v>
      </c>
      <c r="J425">
        <f>VLOOKUP(B425,home!$B$2:$E$405,4,FALSE)</f>
        <v>1.01</v>
      </c>
      <c r="K425" s="3">
        <f t="shared" si="672"/>
        <v>0.82469722222222153</v>
      </c>
      <c r="L425" s="3">
        <f t="shared" si="673"/>
        <v>1.4693816666666697</v>
      </c>
      <c r="M425" s="5">
        <f t="shared" si="674"/>
        <v>0.10085424846562573</v>
      </c>
      <c r="N425" s="5">
        <f t="shared" si="675"/>
        <v>8.3174218558911286E-2</v>
      </c>
      <c r="O425" s="5">
        <f t="shared" si="676"/>
        <v>0.14819338370083554</v>
      </c>
      <c r="P425" s="5">
        <f t="shared" si="677"/>
        <v>0.1222146718897909</v>
      </c>
      <c r="Q425" s="5">
        <f t="shared" si="678"/>
        <v>3.4296773503019039E-2</v>
      </c>
      <c r="R425" s="5">
        <f t="shared" si="679"/>
        <v>0.10887632056565352</v>
      </c>
      <c r="S425" s="5">
        <f t="shared" si="680"/>
        <v>3.702478143550901E-2</v>
      </c>
      <c r="T425" s="5">
        <f t="shared" si="681"/>
        <v>5.0395050211155389E-2</v>
      </c>
      <c r="U425" s="5">
        <f t="shared" si="682"/>
        <v>8.9789999136270587E-2</v>
      </c>
      <c r="V425" s="5">
        <f t="shared" si="683"/>
        <v>4.9851604708707805E-3</v>
      </c>
      <c r="W425" s="5">
        <f t="shared" si="684"/>
        <v>9.4281512797081655E-3</v>
      </c>
      <c r="X425" s="5">
        <f t="shared" si="685"/>
        <v>1.3853552640963079E-2</v>
      </c>
      <c r="Y425" s="5">
        <f t="shared" si="686"/>
        <v>1.0178078134416388E-2</v>
      </c>
      <c r="Z425" s="5">
        <f t="shared" si="687"/>
        <v>5.3326956457764862E-2</v>
      </c>
      <c r="AA425" s="5">
        <f t="shared" si="688"/>
        <v>4.3978592860284035E-2</v>
      </c>
      <c r="AB425" s="5">
        <f t="shared" si="689"/>
        <v>1.8134511684559134E-2</v>
      </c>
      <c r="AC425" s="5">
        <f t="shared" si="690"/>
        <v>3.7756202672084419E-4</v>
      </c>
      <c r="AD425" s="5">
        <f t="shared" si="691"/>
        <v>1.943842542766551E-3</v>
      </c>
      <c r="AE425" s="5">
        <f t="shared" si="692"/>
        <v>2.8562465952278915E-3</v>
      </c>
      <c r="AF425" s="5">
        <f t="shared" si="693"/>
        <v>2.0984581912534806E-3</v>
      </c>
      <c r="AG425" s="5">
        <f t="shared" si="694"/>
        <v>1.027811998164788E-3</v>
      </c>
      <c r="AH425" s="5">
        <f t="shared" si="695"/>
        <v>1.9589413039542869E-2</v>
      </c>
      <c r="AI425" s="5">
        <f t="shared" si="696"/>
        <v>1.615533451867477E-2</v>
      </c>
      <c r="AJ425" s="5">
        <f t="shared" si="697"/>
        <v>6.6616297508109261E-3</v>
      </c>
      <c r="AK425" s="5">
        <f t="shared" si="698"/>
        <v>1.8312758503222274E-3</v>
      </c>
      <c r="AL425" s="5">
        <f t="shared" si="699"/>
        <v>1.8301110727907356E-5</v>
      </c>
      <c r="AM425" s="5">
        <f t="shared" si="700"/>
        <v>3.2061630909139101E-4</v>
      </c>
      <c r="AN425" s="5">
        <f t="shared" si="701"/>
        <v>4.7110772661322425E-4</v>
      </c>
      <c r="AO425" s="5">
        <f t="shared" si="702"/>
        <v>3.4611852825524269E-4</v>
      </c>
      <c r="AP425" s="5">
        <f t="shared" si="703"/>
        <v>1.6952673997063444E-4</v>
      </c>
      <c r="AQ425" s="5">
        <f t="shared" si="704"/>
        <v>6.2274870930654507E-5</v>
      </c>
      <c r="AR425" s="5">
        <f t="shared" si="705"/>
        <v>5.7568648762130539E-3</v>
      </c>
      <c r="AS425" s="5">
        <f t="shared" si="706"/>
        <v>4.7476704721215787E-3</v>
      </c>
      <c r="AT425" s="5">
        <f t="shared" si="707"/>
        <v>1.9576953251925645E-3</v>
      </c>
      <c r="AU425" s="5">
        <f t="shared" si="708"/>
        <v>5.3816863221457898E-4</v>
      </c>
      <c r="AV425" s="5">
        <f t="shared" si="709"/>
        <v>1.1095654401862386E-4</v>
      </c>
      <c r="AW425" s="5">
        <f t="shared" si="710"/>
        <v>6.1603316911341734E-7</v>
      </c>
      <c r="AX425" s="5">
        <f t="shared" si="711"/>
        <v>4.4068563251135212E-5</v>
      </c>
      <c r="AY425" s="5">
        <f t="shared" si="712"/>
        <v>6.4753538917558604E-5</v>
      </c>
      <c r="AZ425" s="5">
        <f t="shared" si="713"/>
        <v>4.7573831468623675E-5</v>
      </c>
      <c r="BA425" s="5">
        <f t="shared" si="714"/>
        <v>2.3301371924361839E-5</v>
      </c>
      <c r="BB425" s="5">
        <f t="shared" si="715"/>
        <v>8.5596521784596885E-6</v>
      </c>
      <c r="BC425" s="5">
        <f t="shared" si="716"/>
        <v>2.5154791968144152E-6</v>
      </c>
      <c r="BD425" s="5">
        <f t="shared" si="717"/>
        <v>1.4098386177641257E-3</v>
      </c>
      <c r="BE425" s="5">
        <f t="shared" si="718"/>
        <v>1.162689991851691E-3</v>
      </c>
      <c r="BF425" s="5">
        <f t="shared" si="719"/>
        <v>4.7943360329283336E-4</v>
      </c>
      <c r="BG425" s="5">
        <f t="shared" si="720"/>
        <v>1.3179585362519677E-4</v>
      </c>
      <c r="BH425" s="5">
        <f t="shared" si="721"/>
        <v>2.7172918596276559E-5</v>
      </c>
      <c r="BI425" s="5">
        <f t="shared" si="722"/>
        <v>4.4818860972039665E-6</v>
      </c>
      <c r="BJ425" s="8">
        <f t="shared" si="723"/>
        <v>0.21081260026738419</v>
      </c>
      <c r="BK425" s="8">
        <f t="shared" si="724"/>
        <v>0.26553947893816277</v>
      </c>
      <c r="BL425" s="8">
        <f t="shared" si="725"/>
        <v>0.46953722982794138</v>
      </c>
      <c r="BM425" s="8">
        <f t="shared" si="726"/>
        <v>0.40154251130166857</v>
      </c>
      <c r="BN425" s="8">
        <f t="shared" si="727"/>
        <v>0.59760961668383605</v>
      </c>
    </row>
    <row r="426" spans="1:66" x14ac:dyDescent="0.25">
      <c r="A426" t="s">
        <v>114</v>
      </c>
      <c r="B426" t="s">
        <v>133</v>
      </c>
      <c r="C426" t="s">
        <v>130</v>
      </c>
      <c r="D426" s="16"/>
      <c r="E426">
        <f>VLOOKUP(A426,home!$A$2:$E$405,3,FALSE)</f>
        <v>1.3611111111111101</v>
      </c>
      <c r="F426">
        <f>VLOOKUP(B426,home!$B$2:$E$405,3,FALSE)</f>
        <v>0.84</v>
      </c>
      <c r="G426">
        <f>VLOOKUP(C426,away!$B$2:$E$405,4,FALSE)</f>
        <v>1.1000000000000001</v>
      </c>
      <c r="H426">
        <f>VLOOKUP(A426,away!$A$2:$E$405,3,FALSE)</f>
        <v>1.12777777777778</v>
      </c>
      <c r="I426">
        <f>VLOOKUP(C426,away!$B$2:$E$405,3,FALSE)</f>
        <v>1.01</v>
      </c>
      <c r="J426">
        <f>VLOOKUP(B426,home!$B$2:$E$405,4,FALSE)</f>
        <v>0.51</v>
      </c>
      <c r="K426" s="3">
        <f t="shared" si="672"/>
        <v>1.2576666666666658</v>
      </c>
      <c r="L426" s="3">
        <f t="shared" si="673"/>
        <v>0.58091833333333442</v>
      </c>
      <c r="M426" s="5">
        <f t="shared" si="674"/>
        <v>0.1590423118339912</v>
      </c>
      <c r="N426" s="5">
        <f t="shared" si="675"/>
        <v>0.20002221418321614</v>
      </c>
      <c r="O426" s="5">
        <f t="shared" si="676"/>
        <v>9.2390594720082611E-2</v>
      </c>
      <c r="P426" s="5">
        <f t="shared" si="677"/>
        <v>0.11619657129295716</v>
      </c>
      <c r="Q426" s="5">
        <f t="shared" si="678"/>
        <v>0.12578063568554568</v>
      </c>
      <c r="R426" s="5">
        <f t="shared" si="679"/>
        <v>2.6835695150232975E-2</v>
      </c>
      <c r="S426" s="5">
        <f t="shared" si="680"/>
        <v>2.1223350919238913E-2</v>
      </c>
      <c r="T426" s="5">
        <f t="shared" si="681"/>
        <v>7.3068277248054522E-2</v>
      </c>
      <c r="U426" s="5">
        <f t="shared" si="682"/>
        <v>3.3750359267276313E-2</v>
      </c>
      <c r="V426" s="5">
        <f t="shared" si="683"/>
        <v>1.7228682939955246E-3</v>
      </c>
      <c r="W426" s="5">
        <f t="shared" si="684"/>
        <v>5.2730037604618189E-2</v>
      </c>
      <c r="X426" s="5">
        <f t="shared" si="685"/>
        <v>3.0631845561878847E-2</v>
      </c>
      <c r="Y426" s="5">
        <f t="shared" si="686"/>
        <v>8.8973003353653764E-3</v>
      </c>
      <c r="Z426" s="5">
        <f t="shared" si="687"/>
        <v>5.1964491001715964E-3</v>
      </c>
      <c r="AA426" s="5">
        <f t="shared" si="688"/>
        <v>6.5354008183158068E-3</v>
      </c>
      <c r="AB426" s="5">
        <f t="shared" si="689"/>
        <v>4.1096778812509211E-3</v>
      </c>
      <c r="AC426" s="5">
        <f t="shared" si="690"/>
        <v>7.8670648333738127E-5</v>
      </c>
      <c r="AD426" s="5">
        <f t="shared" si="691"/>
        <v>1.6579202656852015E-2</v>
      </c>
      <c r="AE426" s="5">
        <f t="shared" si="692"/>
        <v>9.6311627754140615E-3</v>
      </c>
      <c r="AF426" s="5">
        <f t="shared" si="693"/>
        <v>2.7974595137777933E-3</v>
      </c>
      <c r="AG426" s="5">
        <f t="shared" si="694"/>
        <v>5.416985061037588E-4</v>
      </c>
      <c r="AH426" s="5">
        <f t="shared" si="695"/>
        <v>7.5467813763079711E-4</v>
      </c>
      <c r="AI426" s="5">
        <f t="shared" si="696"/>
        <v>9.4913353776033182E-4</v>
      </c>
      <c r="AJ426" s="5">
        <f t="shared" si="697"/>
        <v>5.9684680632828837E-4</v>
      </c>
      <c r="AK426" s="5">
        <f t="shared" si="698"/>
        <v>2.5021144447518124E-4</v>
      </c>
      <c r="AL426" s="5">
        <f t="shared" si="699"/>
        <v>2.2990761370008355E-6</v>
      </c>
      <c r="AM426" s="5">
        <f t="shared" si="700"/>
        <v>4.1702221082868408E-3</v>
      </c>
      <c r="AN426" s="5">
        <f t="shared" si="701"/>
        <v>2.4225584767758154E-3</v>
      </c>
      <c r="AO426" s="5">
        <f t="shared" si="702"/>
        <v>7.0365431636557388E-4</v>
      </c>
      <c r="AP426" s="5">
        <f t="shared" si="703"/>
        <v>1.3625523090196536E-4</v>
      </c>
      <c r="AQ426" s="5">
        <f t="shared" si="704"/>
        <v>1.9788290410879587E-5</v>
      </c>
      <c r="AR426" s="5">
        <f t="shared" si="705"/>
        <v>8.7681273183117515E-5</v>
      </c>
      <c r="AS426" s="5">
        <f t="shared" si="706"/>
        <v>1.1027381457330072E-4</v>
      </c>
      <c r="AT426" s="5">
        <f t="shared" si="707"/>
        <v>6.9343850397510565E-5</v>
      </c>
      <c r="AU426" s="5">
        <f t="shared" si="708"/>
        <v>2.9070483061089699E-5</v>
      </c>
      <c r="AV426" s="5">
        <f t="shared" si="709"/>
        <v>9.1402443824576066E-6</v>
      </c>
      <c r="AW426" s="5">
        <f t="shared" si="710"/>
        <v>4.6658576642694658E-8</v>
      </c>
      <c r="AX426" s="5">
        <f t="shared" si="711"/>
        <v>8.7412488969812561E-4</v>
      </c>
      <c r="AY426" s="5">
        <f t="shared" si="712"/>
        <v>5.0779517404861982E-4</v>
      </c>
      <c r="AZ426" s="5">
        <f t="shared" si="713"/>
        <v>1.4749376309151734E-4</v>
      </c>
      <c r="BA426" s="5">
        <f t="shared" si="714"/>
        <v>2.8560610344061981E-5</v>
      </c>
      <c r="BB426" s="5">
        <f t="shared" si="715"/>
        <v>4.1478455400138184E-6</v>
      </c>
      <c r="BC426" s="5">
        <f t="shared" si="716"/>
        <v>4.819119036057865E-7</v>
      </c>
      <c r="BD426" s="5">
        <f t="shared" si="717"/>
        <v>8.4892765136802335E-6</v>
      </c>
      <c r="BE426" s="5">
        <f t="shared" si="718"/>
        <v>1.0676680095371835E-5</v>
      </c>
      <c r="BF426" s="5">
        <f t="shared" si="719"/>
        <v>6.7138523333063184E-6</v>
      </c>
      <c r="BG426" s="5">
        <f t="shared" si="720"/>
        <v>2.8145960948405258E-6</v>
      </c>
      <c r="BH426" s="5">
        <f t="shared" si="721"/>
        <v>8.8495592215277413E-7</v>
      </c>
      <c r="BI426" s="5">
        <f t="shared" si="722"/>
        <v>2.2259591295216097E-7</v>
      </c>
      <c r="BJ426" s="8">
        <f t="shared" si="723"/>
        <v>0.52969491668819357</v>
      </c>
      <c r="BK426" s="8">
        <f t="shared" si="724"/>
        <v>0.2987738672387022</v>
      </c>
      <c r="BL426" s="8">
        <f t="shared" si="725"/>
        <v>0.16650790938582297</v>
      </c>
      <c r="BM426" s="8">
        <f t="shared" si="726"/>
        <v>0.27939737103139251</v>
      </c>
      <c r="BN426" s="8">
        <f t="shared" si="727"/>
        <v>0.72026802286602576</v>
      </c>
    </row>
    <row r="427" spans="1:66" x14ac:dyDescent="0.25">
      <c r="A427" t="s">
        <v>136</v>
      </c>
      <c r="B427" t="s">
        <v>307</v>
      </c>
      <c r="C427" t="s">
        <v>323</v>
      </c>
      <c r="D427" s="16"/>
      <c r="E427">
        <f>VLOOKUP(A427,home!$A$2:$E$405,3,FALSE)</f>
        <v>1.51655629139073</v>
      </c>
      <c r="F427">
        <f>VLOOKUP(B427,home!$B$2:$E$405,3,FALSE)</f>
        <v>0.44</v>
      </c>
      <c r="G427">
        <f>VLOOKUP(C427,away!$B$2:$E$405,4,FALSE)</f>
        <v>0.49</v>
      </c>
      <c r="H427">
        <f>VLOOKUP(A427,away!$A$2:$E$405,3,FALSE)</f>
        <v>1.2781456953642401</v>
      </c>
      <c r="I427">
        <f>VLOOKUP(C427,away!$B$2:$E$405,3,FALSE)</f>
        <v>1.1499999999999999</v>
      </c>
      <c r="J427">
        <f>VLOOKUP(B427,home!$B$2:$E$405,4,FALSE)</f>
        <v>1.56</v>
      </c>
      <c r="K427" s="3">
        <f t="shared" si="672"/>
        <v>0.32696953642384136</v>
      </c>
      <c r="L427" s="3">
        <f t="shared" si="673"/>
        <v>2.2929933774834468</v>
      </c>
      <c r="M427" s="5">
        <f t="shared" si="674"/>
        <v>7.2805562851222458E-2</v>
      </c>
      <c r="N427" s="5">
        <f t="shared" si="675"/>
        <v>2.3805201134541053E-2</v>
      </c>
      <c r="O427" s="5">
        <f t="shared" si="676"/>
        <v>0.16694267346180794</v>
      </c>
      <c r="P427" s="5">
        <f t="shared" si="677"/>
        <v>5.4585168551164069E-2</v>
      </c>
      <c r="Q427" s="5">
        <f t="shared" si="678"/>
        <v>3.8917877897185951E-3</v>
      </c>
      <c r="R427" s="5">
        <f t="shared" si="679"/>
        <v>0.19139922233365361</v>
      </c>
      <c r="S427" s="5">
        <f t="shared" si="680"/>
        <v>1.0231157170804575E-2</v>
      </c>
      <c r="T427" s="5">
        <f t="shared" si="681"/>
        <v>8.92384362839568E-3</v>
      </c>
      <c r="U427" s="5">
        <f t="shared" si="682"/>
        <v>6.258171499831848E-2</v>
      </c>
      <c r="V427" s="5">
        <f t="shared" si="683"/>
        <v>8.5229970649212668E-4</v>
      </c>
      <c r="W427" s="5">
        <f t="shared" si="684"/>
        <v>4.2416534982141853E-4</v>
      </c>
      <c r="X427" s="5">
        <f t="shared" si="685"/>
        <v>9.7260833809846223E-4</v>
      </c>
      <c r="Y427" s="5">
        <f t="shared" si="686"/>
        <v>1.1150922390724778E-3</v>
      </c>
      <c r="Z427" s="5">
        <f t="shared" si="687"/>
        <v>0.14629238308884987</v>
      </c>
      <c r="AA427" s="5">
        <f t="shared" si="688"/>
        <v>4.7833152680900257E-2</v>
      </c>
      <c r="AB427" s="5">
        <f t="shared" si="689"/>
        <v>7.8199918788823906E-3</v>
      </c>
      <c r="AC427" s="5">
        <f t="shared" si="690"/>
        <v>3.9937644625838529E-5</v>
      </c>
      <c r="AD427" s="5">
        <f t="shared" si="691"/>
        <v>3.4672286949541422E-5</v>
      </c>
      <c r="AE427" s="5">
        <f t="shared" si="692"/>
        <v>7.9503324357504222E-5</v>
      </c>
      <c r="AF427" s="5">
        <f t="shared" si="693"/>
        <v>9.115029811983781E-5</v>
      </c>
      <c r="AG427" s="5">
        <f t="shared" si="694"/>
        <v>6.9669009981476664E-5</v>
      </c>
      <c r="AH427" s="5">
        <f t="shared" si="695"/>
        <v>8.3861866399751017E-2</v>
      </c>
      <c r="AI427" s="5">
        <f t="shared" si="696"/>
        <v>2.7420275580364712E-2</v>
      </c>
      <c r="AJ427" s="5">
        <f t="shared" si="697"/>
        <v>4.4827973975629133E-3</v>
      </c>
      <c r="AK427" s="5">
        <f t="shared" si="698"/>
        <v>4.885793956543829E-4</v>
      </c>
      <c r="AL427" s="5">
        <f t="shared" si="699"/>
        <v>1.1977123604649312E-6</v>
      </c>
      <c r="AM427" s="5">
        <f t="shared" si="700"/>
        <v>2.2673563181291935E-6</v>
      </c>
      <c r="AN427" s="5">
        <f t="shared" si="701"/>
        <v>5.1990330218654914E-6</v>
      </c>
      <c r="AO427" s="5">
        <f t="shared" si="702"/>
        <v>5.9606741442276636E-6</v>
      </c>
      <c r="AP427" s="5">
        <f t="shared" si="703"/>
        <v>4.5559287793502813E-6</v>
      </c>
      <c r="AQ427" s="5">
        <f t="shared" si="704"/>
        <v>2.6116786298341096E-6</v>
      </c>
      <c r="AR427" s="5">
        <f t="shared" si="705"/>
        <v>3.8458940855606145E-2</v>
      </c>
      <c r="AS427" s="5">
        <f t="shared" si="706"/>
        <v>1.2574902062909473E-2</v>
      </c>
      <c r="AT427" s="5">
        <f t="shared" si="707"/>
        <v>2.0558049490423586E-3</v>
      </c>
      <c r="AU427" s="5">
        <f t="shared" si="708"/>
        <v>2.2406186372207296E-4</v>
      </c>
      <c r="AV427" s="5">
        <f t="shared" si="709"/>
        <v>1.8315350927867027E-5</v>
      </c>
      <c r="AW427" s="5">
        <f t="shared" si="710"/>
        <v>2.4943656818194888E-8</v>
      </c>
      <c r="AX427" s="5">
        <f t="shared" si="711"/>
        <v>1.2355940737439496E-7</v>
      </c>
      <c r="AY427" s="5">
        <f t="shared" si="712"/>
        <v>2.8332090283526704E-7</v>
      </c>
      <c r="AZ427" s="5">
        <f t="shared" si="713"/>
        <v>3.2482647695194926E-7</v>
      </c>
      <c r="BA427" s="5">
        <f t="shared" si="714"/>
        <v>2.482749868273664E-7</v>
      </c>
      <c r="BB427" s="5">
        <f t="shared" si="715"/>
        <v>1.4232322514748526E-7</v>
      </c>
      <c r="BC427" s="5">
        <f t="shared" si="716"/>
        <v>6.5269242545053861E-8</v>
      </c>
      <c r="BD427" s="5">
        <f t="shared" si="717"/>
        <v>1.4697682781155406E-2</v>
      </c>
      <c r="BE427" s="5">
        <f t="shared" si="718"/>
        <v>4.8056945254590592E-3</v>
      </c>
      <c r="BF427" s="5">
        <f t="shared" si="719"/>
        <v>7.8565785559197036E-4</v>
      </c>
      <c r="BG427" s="5">
        <f t="shared" si="720"/>
        <v>8.5628728276885305E-5</v>
      </c>
      <c r="BH427" s="5">
        <f t="shared" si="721"/>
        <v>6.9994963973140646E-6</v>
      </c>
      <c r="BI427" s="5">
        <f t="shared" si="722"/>
        <v>4.5772441844602562E-7</v>
      </c>
      <c r="BJ427" s="8">
        <f t="shared" si="723"/>
        <v>3.9429475644191123E-2</v>
      </c>
      <c r="BK427" s="8">
        <f t="shared" si="724"/>
        <v>0.13851560695757234</v>
      </c>
      <c r="BL427" s="8">
        <f t="shared" si="725"/>
        <v>0.66654442032040273</v>
      </c>
      <c r="BM427" s="8">
        <f t="shared" si="726"/>
        <v>0.47735201151166234</v>
      </c>
      <c r="BN427" s="8">
        <f t="shared" si="727"/>
        <v>0.51342961612210769</v>
      </c>
    </row>
    <row r="428" spans="1:66" x14ac:dyDescent="0.25">
      <c r="A428" t="s">
        <v>136</v>
      </c>
      <c r="B428" t="s">
        <v>315</v>
      </c>
      <c r="C428" t="s">
        <v>359</v>
      </c>
      <c r="D428" s="16"/>
      <c r="E428">
        <f>VLOOKUP(A428,home!$A$2:$E$405,3,FALSE)</f>
        <v>1.51655629139073</v>
      </c>
      <c r="F428">
        <f>VLOOKUP(B428,home!$B$2:$E$405,3,FALSE)</f>
        <v>0.56999999999999995</v>
      </c>
      <c r="G428">
        <f>VLOOKUP(C428,away!$B$2:$E$405,4,FALSE)</f>
        <v>0.56999999999999995</v>
      </c>
      <c r="H428">
        <f>VLOOKUP(A428,away!$A$2:$E$405,3,FALSE)</f>
        <v>1.2781456953642401</v>
      </c>
      <c r="I428">
        <f>VLOOKUP(C428,away!$B$2:$E$405,3,FALSE)</f>
        <v>1.1299999999999999</v>
      </c>
      <c r="J428">
        <f>VLOOKUP(B428,home!$B$2:$E$405,4,FALSE)</f>
        <v>1.45</v>
      </c>
      <c r="K428" s="3">
        <f t="shared" si="672"/>
        <v>0.4927291390728481</v>
      </c>
      <c r="L428" s="3">
        <f t="shared" si="673"/>
        <v>2.0942417218543072</v>
      </c>
      <c r="M428" s="5">
        <f t="shared" si="674"/>
        <v>7.5247630747855065E-2</v>
      </c>
      <c r="N428" s="5">
        <f t="shared" si="675"/>
        <v>3.7076700315662202E-2</v>
      </c>
      <c r="O428" s="5">
        <f t="shared" si="676"/>
        <v>0.1575867277828451</v>
      </c>
      <c r="P428" s="5">
        <f t="shared" si="677"/>
        <v>7.7647572709748536E-2</v>
      </c>
      <c r="Q428" s="5">
        <f t="shared" si="678"/>
        <v>9.1343853130991144E-3</v>
      </c>
      <c r="R428" s="5">
        <f t="shared" si="679"/>
        <v>0.16501235006666581</v>
      </c>
      <c r="S428" s="5">
        <f t="shared" si="680"/>
        <v>2.0031014557516644E-2</v>
      </c>
      <c r="T428" s="5">
        <f t="shared" si="681"/>
        <v>1.9129610826185382E-2</v>
      </c>
      <c r="U428" s="5">
        <f t="shared" si="682"/>
        <v>8.1306393184735676E-2</v>
      </c>
      <c r="V428" s="5">
        <f t="shared" si="683"/>
        <v>2.2966535717495978E-3</v>
      </c>
      <c r="W428" s="5">
        <f t="shared" si="684"/>
        <v>1.5002592704276656E-3</v>
      </c>
      <c r="X428" s="5">
        <f t="shared" si="685"/>
        <v>3.141905557728321E-3</v>
      </c>
      <c r="Y428" s="5">
        <f t="shared" si="686"/>
        <v>3.2899548525602892E-3</v>
      </c>
      <c r="Z428" s="5">
        <f t="shared" si="687"/>
        <v>0.1151919160436133</v>
      </c>
      <c r="AA428" s="5">
        <f t="shared" si="688"/>
        <v>5.6758413620321378E-2</v>
      </c>
      <c r="AB428" s="5">
        <f t="shared" si="689"/>
        <v>1.3983262139140782E-2</v>
      </c>
      <c r="AC428" s="5">
        <f t="shared" si="690"/>
        <v>1.4811892865362222E-4</v>
      </c>
      <c r="AD428" s="5">
        <f t="shared" si="691"/>
        <v>1.8480536467597062E-4</v>
      </c>
      <c r="AE428" s="5">
        <f t="shared" si="692"/>
        <v>3.8702710512691788E-4</v>
      </c>
      <c r="AF428" s="5">
        <f t="shared" si="693"/>
        <v>4.0526415552264236E-4</v>
      </c>
      <c r="AG428" s="5">
        <f t="shared" si="694"/>
        <v>2.8290703428919008E-4</v>
      </c>
      <c r="AH428" s="5">
        <f t="shared" si="695"/>
        <v>6.0309929149718375E-2</v>
      </c>
      <c r="AI428" s="5">
        <f t="shared" si="696"/>
        <v>2.97164594674852E-2</v>
      </c>
      <c r="AJ428" s="5">
        <f t="shared" si="697"/>
        <v>7.3210827448535829E-3</v>
      </c>
      <c r="AK428" s="5">
        <f t="shared" si="698"/>
        <v>1.2024369326509305E-3</v>
      </c>
      <c r="AL428" s="5">
        <f t="shared" si="699"/>
        <v>6.1137208802551059E-6</v>
      </c>
      <c r="AM428" s="5">
        <f t="shared" si="700"/>
        <v>1.821179764656695E-5</v>
      </c>
      <c r="AN428" s="5">
        <f t="shared" si="701"/>
        <v>3.8139906461408588E-5</v>
      </c>
      <c r="AO428" s="5">
        <f t="shared" si="702"/>
        <v>3.9937091689551284E-5</v>
      </c>
      <c r="AP428" s="5">
        <f t="shared" si="703"/>
        <v>2.7879307888593075E-5</v>
      </c>
      <c r="AQ428" s="5">
        <f t="shared" si="704"/>
        <v>1.4596502439178381E-5</v>
      </c>
      <c r="AR428" s="5">
        <f t="shared" si="705"/>
        <v>2.5260713973483499E-2</v>
      </c>
      <c r="AS428" s="5">
        <f t="shared" si="706"/>
        <v>1.2446689848519989E-2</v>
      </c>
      <c r="AT428" s="5">
        <f t="shared" si="707"/>
        <v>3.0664233866840055E-3</v>
      </c>
      <c r="AU428" s="5">
        <f t="shared" si="708"/>
        <v>5.0363871845121935E-4</v>
      </c>
      <c r="AV428" s="5">
        <f t="shared" si="709"/>
        <v>6.2039368036555421E-5</v>
      </c>
      <c r="AW428" s="5">
        <f t="shared" si="710"/>
        <v>1.7524198357502882E-7</v>
      </c>
      <c r="AX428" s="5">
        <f t="shared" si="711"/>
        <v>1.4955805625603093E-6</v>
      </c>
      <c r="AY428" s="5">
        <f t="shared" si="712"/>
        <v>3.1321072125081354E-6</v>
      </c>
      <c r="AZ428" s="5">
        <f t="shared" si="713"/>
        <v>3.2796948008776671E-6</v>
      </c>
      <c r="BA428" s="5">
        <f t="shared" si="714"/>
        <v>2.2894912289822217E-6</v>
      </c>
      <c r="BB428" s="5">
        <f t="shared" si="715"/>
        <v>1.1986870133885152E-6</v>
      </c>
      <c r="BC428" s="5">
        <f t="shared" si="716"/>
        <v>5.0206807097663231E-7</v>
      </c>
      <c r="BD428" s="5">
        <f t="shared" si="717"/>
        <v>8.8170068545162066E-3</v>
      </c>
      <c r="BE428" s="5">
        <f t="shared" si="718"/>
        <v>4.3443961966251714E-3</v>
      </c>
      <c r="BF428" s="5">
        <f t="shared" si="719"/>
        <v>1.070305298877238E-3</v>
      </c>
      <c r="BG428" s="5">
        <f t="shared" si="720"/>
        <v>1.7579020282029636E-4</v>
      </c>
      <c r="BH428" s="5">
        <f t="shared" si="721"/>
        <v>2.1654238823271485E-5</v>
      </c>
      <c r="BI428" s="5">
        <f t="shared" si="722"/>
        <v>2.1339348905336805E-6</v>
      </c>
      <c r="BJ428" s="8">
        <f t="shared" si="723"/>
        <v>7.4683482030292278E-2</v>
      </c>
      <c r="BK428" s="8">
        <f t="shared" si="724"/>
        <v>0.17538023634361624</v>
      </c>
      <c r="BL428" s="8">
        <f t="shared" si="725"/>
        <v>0.62896784711014508</v>
      </c>
      <c r="BM428" s="8">
        <f t="shared" si="726"/>
        <v>0.47251515772656183</v>
      </c>
      <c r="BN428" s="8">
        <f t="shared" si="727"/>
        <v>0.52170536693587577</v>
      </c>
    </row>
    <row r="429" spans="1:66" x14ac:dyDescent="0.25">
      <c r="A429" t="s">
        <v>136</v>
      </c>
      <c r="B429" t="s">
        <v>344</v>
      </c>
      <c r="C429" t="s">
        <v>137</v>
      </c>
      <c r="D429" s="16"/>
      <c r="E429">
        <f>VLOOKUP(A429,home!$A$2:$E$405,3,FALSE)</f>
        <v>1.51655629139073</v>
      </c>
      <c r="F429">
        <f>VLOOKUP(B429,home!$B$2:$E$405,3,FALSE)</f>
        <v>1.41</v>
      </c>
      <c r="G429">
        <f>VLOOKUP(C429,away!$B$2:$E$405,4,FALSE)</f>
        <v>0.88</v>
      </c>
      <c r="H429">
        <f>VLOOKUP(A429,away!$A$2:$E$405,3,FALSE)</f>
        <v>1.2781456953642401</v>
      </c>
      <c r="I429">
        <f>VLOOKUP(C429,away!$B$2:$E$405,3,FALSE)</f>
        <v>0.33</v>
      </c>
      <c r="J429">
        <f>VLOOKUP(B429,home!$B$2:$E$405,4,FALSE)</f>
        <v>0.56000000000000005</v>
      </c>
      <c r="K429" s="3">
        <f t="shared" si="672"/>
        <v>1.8817430463576177</v>
      </c>
      <c r="L429" s="3">
        <f t="shared" si="673"/>
        <v>0.2362013245033116</v>
      </c>
      <c r="M429" s="5">
        <f t="shared" si="674"/>
        <v>0.12027862280199024</v>
      </c>
      <c r="N429" s="5">
        <f t="shared" si="675"/>
        <v>0.22633346208311594</v>
      </c>
      <c r="O429" s="5">
        <f t="shared" si="676"/>
        <v>2.840997001526431E-2</v>
      </c>
      <c r="P429" s="5">
        <f t="shared" si="677"/>
        <v>5.346026352345204E-2</v>
      </c>
      <c r="Q429" s="5">
        <f t="shared" si="678"/>
        <v>0.21295070921647449</v>
      </c>
      <c r="R429" s="5">
        <f t="shared" si="679"/>
        <v>3.3552362733523986E-3</v>
      </c>
      <c r="S429" s="5">
        <f t="shared" si="680"/>
        <v>5.9403735040721743E-3</v>
      </c>
      <c r="T429" s="5">
        <f t="shared" si="681"/>
        <v>5.0299239570850834E-2</v>
      </c>
      <c r="U429" s="5">
        <f t="shared" si="682"/>
        <v>6.3136925262677231E-3</v>
      </c>
      <c r="V429" s="5">
        <f t="shared" si="683"/>
        <v>2.9336877766461685E-4</v>
      </c>
      <c r="W429" s="5">
        <f t="shared" si="684"/>
        <v>0.13357283876167464</v>
      </c>
      <c r="X429" s="5">
        <f t="shared" si="685"/>
        <v>3.1550081433174823E-2</v>
      </c>
      <c r="Y429" s="5">
        <f t="shared" si="686"/>
        <v>3.7260855113516161E-3</v>
      </c>
      <c r="Z429" s="5">
        <f t="shared" si="687"/>
        <v>2.6417041726246383E-4</v>
      </c>
      <c r="AA429" s="5">
        <f t="shared" si="688"/>
        <v>4.9710084573703173E-4</v>
      </c>
      <c r="AB429" s="5">
        <f t="shared" si="689"/>
        <v>4.6770802990207518E-4</v>
      </c>
      <c r="AC429" s="5">
        <f t="shared" si="690"/>
        <v>8.1496049537636099E-6</v>
      </c>
      <c r="AD429" s="5">
        <f t="shared" si="691"/>
        <v>6.2837440130507127E-2</v>
      </c>
      <c r="AE429" s="5">
        <f t="shared" si="692"/>
        <v>1.4842286587223327E-2</v>
      </c>
      <c r="AF429" s="5">
        <f t="shared" si="693"/>
        <v>1.7528838752799429E-3</v>
      </c>
      <c r="AG429" s="5">
        <f t="shared" si="694"/>
        <v>1.3801116434720669E-4</v>
      </c>
      <c r="AH429" s="5">
        <f t="shared" si="695"/>
        <v>1.5599350612996614E-5</v>
      </c>
      <c r="AI429" s="5">
        <f t="shared" si="696"/>
        <v>2.9353969543700819E-5</v>
      </c>
      <c r="AJ429" s="5">
        <f t="shared" si="697"/>
        <v>2.7618314035926158E-5</v>
      </c>
      <c r="AK429" s="5">
        <f t="shared" si="698"/>
        <v>1.732352346307501E-5</v>
      </c>
      <c r="AL429" s="5">
        <f t="shared" si="699"/>
        <v>1.4489026172422189E-7</v>
      </c>
      <c r="AM429" s="5">
        <f t="shared" si="700"/>
        <v>2.3648783203298988E-2</v>
      </c>
      <c r="AN429" s="5">
        <f t="shared" si="701"/>
        <v>5.5858739155108892E-3</v>
      </c>
      <c r="AO429" s="5">
        <f t="shared" si="702"/>
        <v>6.5969540867608556E-4</v>
      </c>
      <c r="AP429" s="5">
        <f t="shared" si="703"/>
        <v>5.1940309766014936E-5</v>
      </c>
      <c r="AQ429" s="5">
        <f t="shared" si="704"/>
        <v>3.0670924904612547E-6</v>
      </c>
      <c r="AR429" s="5">
        <f t="shared" si="705"/>
        <v>7.3691745523626977E-7</v>
      </c>
      <c r="AS429" s="5">
        <f t="shared" si="706"/>
        <v>1.3866892971304016E-6</v>
      </c>
      <c r="AT429" s="5">
        <f t="shared" si="707"/>
        <v>1.3046964711668331E-6</v>
      </c>
      <c r="AU429" s="5">
        <f t="shared" si="708"/>
        <v>8.1836783740850322E-7</v>
      </c>
      <c r="AV429" s="5">
        <f t="shared" si="709"/>
        <v>3.8498949685154311E-7</v>
      </c>
      <c r="AW429" s="5">
        <f t="shared" si="710"/>
        <v>1.7888723221024293E-9</v>
      </c>
      <c r="AX429" s="5">
        <f t="shared" si="711"/>
        <v>7.4168222246044488E-3</v>
      </c>
      <c r="AY429" s="5">
        <f t="shared" si="712"/>
        <v>1.7518632330571688E-3</v>
      </c>
      <c r="AZ429" s="5">
        <f t="shared" si="713"/>
        <v>2.0689620799837843E-4</v>
      </c>
      <c r="BA429" s="5">
        <f t="shared" si="714"/>
        <v>1.6289719454643209E-5</v>
      </c>
      <c r="BB429" s="5">
        <f t="shared" si="715"/>
        <v>9.6191332774352215E-7</v>
      </c>
      <c r="BC429" s="5">
        <f t="shared" si="716"/>
        <v>4.5441040414081634E-8</v>
      </c>
      <c r="BD429" s="5">
        <f t="shared" si="717"/>
        <v>2.9010146496069408E-8</v>
      </c>
      <c r="BE429" s="5">
        <f t="shared" si="718"/>
        <v>5.4589641442794423E-8</v>
      </c>
      <c r="BF429" s="5">
        <f t="shared" si="719"/>
        <v>5.1361839094067018E-8</v>
      </c>
      <c r="BG429" s="5">
        <f t="shared" si="720"/>
        <v>3.2216594521133149E-8</v>
      </c>
      <c r="BH429" s="5">
        <f t="shared" si="721"/>
        <v>1.5155838179366305E-8</v>
      </c>
      <c r="BI429" s="5">
        <f t="shared" si="722"/>
        <v>5.7038786211487711E-9</v>
      </c>
      <c r="BJ429" s="8">
        <f t="shared" si="723"/>
        <v>0.77734527700322509</v>
      </c>
      <c r="BK429" s="8">
        <f t="shared" si="724"/>
        <v>0.18173278633545173</v>
      </c>
      <c r="BL429" s="8">
        <f t="shared" si="725"/>
        <v>3.9138422546675398E-2</v>
      </c>
      <c r="BM429" s="8">
        <f t="shared" si="726"/>
        <v>0.35194053094478051</v>
      </c>
      <c r="BN429" s="8">
        <f t="shared" si="727"/>
        <v>0.64478826391364952</v>
      </c>
    </row>
    <row r="430" spans="1:66" x14ac:dyDescent="0.25">
      <c r="A430" t="s">
        <v>136</v>
      </c>
      <c r="B430" t="s">
        <v>347</v>
      </c>
      <c r="C430" t="s">
        <v>125</v>
      </c>
      <c r="D430" s="16"/>
      <c r="E430">
        <f>VLOOKUP(A430,home!$A$2:$E$405,3,FALSE)</f>
        <v>1.51655629139073</v>
      </c>
      <c r="F430">
        <f>VLOOKUP(B430,home!$B$2:$E$405,3,FALSE)</f>
        <v>0.19</v>
      </c>
      <c r="G430">
        <f>VLOOKUP(C430,away!$B$2:$E$405,4,FALSE)</f>
        <v>0.94</v>
      </c>
      <c r="H430">
        <f>VLOOKUP(A430,away!$A$2:$E$405,3,FALSE)</f>
        <v>1.2781456953642401</v>
      </c>
      <c r="I430">
        <f>VLOOKUP(C430,away!$B$2:$E$405,3,FALSE)</f>
        <v>0.19</v>
      </c>
      <c r="J430">
        <f>VLOOKUP(B430,home!$B$2:$E$405,4,FALSE)</f>
        <v>1.01</v>
      </c>
      <c r="K430" s="3">
        <f t="shared" si="672"/>
        <v>0.27085695364238438</v>
      </c>
      <c r="L430" s="3">
        <f t="shared" si="673"/>
        <v>0.2452761589403977</v>
      </c>
      <c r="M430" s="5">
        <f t="shared" si="674"/>
        <v>0.59682394261010663</v>
      </c>
      <c r="N430" s="5">
        <f t="shared" si="675"/>
        <v>0.16165391495621073</v>
      </c>
      <c r="O430" s="5">
        <f t="shared" si="676"/>
        <v>0.14638668420707132</v>
      </c>
      <c r="P430" s="5">
        <f t="shared" si="677"/>
        <v>3.9649851338137074E-2</v>
      </c>
      <c r="Q430" s="5">
        <f t="shared" si="678"/>
        <v>2.1892543474702156E-2</v>
      </c>
      <c r="R430" s="5">
        <f t="shared" si="679"/>
        <v>1.7952581811165713E-2</v>
      </c>
      <c r="S430" s="5">
        <f t="shared" si="680"/>
        <v>6.5853202213244624E-4</v>
      </c>
      <c r="T430" s="5">
        <f t="shared" si="681"/>
        <v>5.3697189729106131E-3</v>
      </c>
      <c r="U430" s="5">
        <f t="shared" si="682"/>
        <v>4.8625816193880239E-3</v>
      </c>
      <c r="V430" s="5">
        <f t="shared" si="683"/>
        <v>4.8610458191524202E-6</v>
      </c>
      <c r="W430" s="5">
        <f t="shared" si="684"/>
        <v>1.9765825443470958E-3</v>
      </c>
      <c r="X430" s="5">
        <f t="shared" si="685"/>
        <v>4.8480857430609393E-4</v>
      </c>
      <c r="Y430" s="5">
        <f t="shared" si="686"/>
        <v>5.9455992463584547E-5</v>
      </c>
      <c r="Z430" s="5">
        <f t="shared" si="687"/>
        <v>1.4677801032353258E-3</v>
      </c>
      <c r="AA430" s="5">
        <f t="shared" si="688"/>
        <v>3.9755844737922482E-4</v>
      </c>
      <c r="AB430" s="5">
        <f t="shared" si="689"/>
        <v>5.3840734975966494E-5</v>
      </c>
      <c r="AC430" s="5">
        <f t="shared" si="690"/>
        <v>2.0183898709135234E-8</v>
      </c>
      <c r="AD430" s="5">
        <f t="shared" si="691"/>
        <v>1.3384278164614187E-4</v>
      </c>
      <c r="AE430" s="5">
        <f t="shared" si="692"/>
        <v>3.2828443384064034E-5</v>
      </c>
      <c r="AF430" s="5">
        <f t="shared" si="693"/>
        <v>4.0260172486177682E-6</v>
      </c>
      <c r="AG430" s="5">
        <f t="shared" si="694"/>
        <v>3.2916201552291835E-7</v>
      </c>
      <c r="AH430" s="5">
        <f t="shared" si="695"/>
        <v>9.0002866472675236E-5</v>
      </c>
      <c r="AI430" s="5">
        <f t="shared" si="696"/>
        <v>2.4377902231871107E-5</v>
      </c>
      <c r="AJ430" s="5">
        <f t="shared" si="697"/>
        <v>3.3014621673582451E-6</v>
      </c>
      <c r="AK430" s="5">
        <f t="shared" si="698"/>
        <v>2.9807466173874602E-7</v>
      </c>
      <c r="AL430" s="5">
        <f t="shared" si="699"/>
        <v>5.3636493183655124E-11</v>
      </c>
      <c r="AM430" s="5">
        <f t="shared" si="700"/>
        <v>7.2504496207393658E-6</v>
      </c>
      <c r="AN430" s="5">
        <f t="shared" si="701"/>
        <v>1.778362433565815E-6</v>
      </c>
      <c r="AO430" s="5">
        <f t="shared" si="702"/>
        <v>2.1809495345446061E-7</v>
      </c>
      <c r="AP430" s="5">
        <f t="shared" si="703"/>
        <v>1.7831164155864986E-8</v>
      </c>
      <c r="AQ430" s="5">
        <f t="shared" si="704"/>
        <v>1.093389863396565E-9</v>
      </c>
      <c r="AR430" s="5">
        <f t="shared" si="705"/>
        <v>4.4151114764086561E-6</v>
      </c>
      <c r="AS430" s="5">
        <f t="shared" si="706"/>
        <v>1.1958636444915786E-6</v>
      </c>
      <c r="AT430" s="5">
        <f t="shared" si="707"/>
        <v>1.6195399185933416E-7</v>
      </c>
      <c r="AU430" s="5">
        <f t="shared" si="708"/>
        <v>1.4622121621747592E-8</v>
      </c>
      <c r="AV430" s="5">
        <f t="shared" si="709"/>
        <v>9.9012582956374826E-10</v>
      </c>
      <c r="AW430" s="5">
        <f t="shared" si="710"/>
        <v>9.8981310772145399E-14</v>
      </c>
      <c r="AX430" s="5">
        <f t="shared" si="711"/>
        <v>3.2730578280184081E-7</v>
      </c>
      <c r="AY430" s="5">
        <f t="shared" si="712"/>
        <v>8.0280305204615601E-8</v>
      </c>
      <c r="AZ430" s="5">
        <f t="shared" si="713"/>
        <v>9.8454224495754641E-9</v>
      </c>
      <c r="BA430" s="5">
        <f t="shared" si="714"/>
        <v>8.049491338591444E-10</v>
      </c>
      <c r="BB430" s="5">
        <f t="shared" si="715"/>
        <v>4.9358707923842711E-11</v>
      </c>
      <c r="BC430" s="5">
        <f t="shared" si="716"/>
        <v>2.4213028579642228E-12</v>
      </c>
      <c r="BD430" s="5">
        <f t="shared" si="717"/>
        <v>1.8048693070453078E-7</v>
      </c>
      <c r="BE430" s="5">
        <f t="shared" si="718"/>
        <v>4.8886140222893329E-8</v>
      </c>
      <c r="BF430" s="5">
        <f t="shared" si="719"/>
        <v>6.6205755080536601E-9</v>
      </c>
      <c r="BG430" s="5">
        <f t="shared" si="720"/>
        <v>5.9774297115693186E-10</v>
      </c>
      <c r="BH430" s="5">
        <f t="shared" si="721"/>
        <v>4.0475710057178547E-11</v>
      </c>
      <c r="BI430" s="5">
        <f t="shared" si="722"/>
        <v>2.1926255045199608E-12</v>
      </c>
      <c r="BJ430" s="8">
        <f t="shared" si="723"/>
        <v>0.19161773503903604</v>
      </c>
      <c r="BK430" s="8">
        <f t="shared" si="724"/>
        <v>0.63713728753403565</v>
      </c>
      <c r="BL430" s="8">
        <f t="shared" si="725"/>
        <v>0.16977725230093188</v>
      </c>
      <c r="BM430" s="8">
        <f t="shared" si="726"/>
        <v>1.5640456299639033E-2</v>
      </c>
      <c r="BN430" s="8">
        <f t="shared" si="727"/>
        <v>0.98435951839739366</v>
      </c>
    </row>
    <row r="431" spans="1:66" x14ac:dyDescent="0.25">
      <c r="A431" t="s">
        <v>136</v>
      </c>
      <c r="B431" t="s">
        <v>373</v>
      </c>
      <c r="C431" t="s">
        <v>138</v>
      </c>
      <c r="D431" s="16"/>
      <c r="E431">
        <f>VLOOKUP(A431,home!$A$2:$E$405,3,FALSE)</f>
        <v>1.51655629139073</v>
      </c>
      <c r="F431">
        <f>VLOOKUP(B431,home!$B$2:$E$405,3,FALSE)</f>
        <v>1.1499999999999999</v>
      </c>
      <c r="G431">
        <f>VLOOKUP(C431,away!$B$2:$E$405,4,FALSE)</f>
        <v>1.1299999999999999</v>
      </c>
      <c r="H431">
        <f>VLOOKUP(A431,away!$A$2:$E$405,3,FALSE)</f>
        <v>1.2781456953642401</v>
      </c>
      <c r="I431">
        <f>VLOOKUP(C431,away!$B$2:$E$405,3,FALSE)</f>
        <v>1.22</v>
      </c>
      <c r="J431">
        <f>VLOOKUP(B431,home!$B$2:$E$405,4,FALSE)</f>
        <v>0.88</v>
      </c>
      <c r="K431" s="3">
        <f t="shared" si="672"/>
        <v>1.9707649006622532</v>
      </c>
      <c r="L431" s="3">
        <f t="shared" si="673"/>
        <v>1.3722172185430481</v>
      </c>
      <c r="M431" s="5">
        <f t="shared" si="674"/>
        <v>3.533143790393628E-2</v>
      </c>
      <c r="N431" s="5">
        <f t="shared" si="675"/>
        <v>6.9629957711005538E-2</v>
      </c>
      <c r="O431" s="5">
        <f t="shared" si="676"/>
        <v>4.8482407447665861E-2</v>
      </c>
      <c r="P431" s="5">
        <f t="shared" si="677"/>
        <v>9.5547426897466092E-2</v>
      </c>
      <c r="Q431" s="5">
        <f t="shared" si="678"/>
        <v>6.861213834572337E-2</v>
      </c>
      <c r="R431" s="5">
        <f t="shared" si="679"/>
        <v>3.3264197148053412E-2</v>
      </c>
      <c r="S431" s="5">
        <f t="shared" si="680"/>
        <v>6.4597645385595329E-2</v>
      </c>
      <c r="T431" s="5">
        <f t="shared" si="681"/>
        <v>9.4150757639059349E-2</v>
      </c>
      <c r="U431" s="5">
        <f t="shared" si="682"/>
        <v>6.5555912188093077E-2</v>
      </c>
      <c r="V431" s="5">
        <f t="shared" si="683"/>
        <v>1.9410282759791012E-2</v>
      </c>
      <c r="W431" s="5">
        <f t="shared" si="684"/>
        <v>4.5072798003711424E-2</v>
      </c>
      <c r="X431" s="5">
        <f t="shared" si="685"/>
        <v>6.1849669508605543E-2</v>
      </c>
      <c r="Y431" s="5">
        <f t="shared" si="686"/>
        <v>4.2435590730452742E-2</v>
      </c>
      <c r="Z431" s="5">
        <f t="shared" si="687"/>
        <v>1.5215234695856486E-2</v>
      </c>
      <c r="AA431" s="5">
        <f t="shared" si="688"/>
        <v>2.9985650493932474E-2</v>
      </c>
      <c r="AB431" s="5">
        <f t="shared" si="689"/>
        <v>2.9547333758483944E-2</v>
      </c>
      <c r="AC431" s="5">
        <f t="shared" si="690"/>
        <v>3.2807229960694177E-3</v>
      </c>
      <c r="AD431" s="5">
        <f t="shared" si="691"/>
        <v>2.2206972070088558E-2</v>
      </c>
      <c r="AE431" s="5">
        <f t="shared" si="692"/>
        <v>3.0472789446280076E-2</v>
      </c>
      <c r="AF431" s="5">
        <f t="shared" si="693"/>
        <v>2.0907643187611201E-2</v>
      </c>
      <c r="AG431" s="5">
        <f t="shared" si="694"/>
        <v>9.5632759937314526E-3</v>
      </c>
      <c r="AH431" s="5">
        <f t="shared" si="695"/>
        <v>5.2196517584569635E-3</v>
      </c>
      <c r="AI431" s="5">
        <f t="shared" si="696"/>
        <v>1.0286706479246992E-2</v>
      </c>
      <c r="AJ431" s="5">
        <f t="shared" si="697"/>
        <v>1.013634003635748E-2</v>
      </c>
      <c r="AK431" s="5">
        <f t="shared" si="698"/>
        <v>6.6587810549436216E-3</v>
      </c>
      <c r="AL431" s="5">
        <f t="shared" si="699"/>
        <v>3.5488466842483677E-4</v>
      </c>
      <c r="AM431" s="5">
        <f t="shared" si="700"/>
        <v>8.7529442211434945E-3</v>
      </c>
      <c r="AN431" s="5">
        <f t="shared" si="701"/>
        <v>1.2010940773199974E-2</v>
      </c>
      <c r="AO431" s="5">
        <f t="shared" si="702"/>
        <v>8.2408098699428781E-3</v>
      </c>
      <c r="AP431" s="5">
        <f t="shared" si="703"/>
        <v>3.7693937327583733E-3</v>
      </c>
      <c r="AQ431" s="5">
        <f t="shared" si="704"/>
        <v>1.2931067458898222E-3</v>
      </c>
      <c r="AR431" s="5">
        <f t="shared" si="705"/>
        <v>1.4324992035506289E-3</v>
      </c>
      <c r="AS431" s="5">
        <f t="shared" si="706"/>
        <v>2.8231191505842116E-3</v>
      </c>
      <c r="AT431" s="5">
        <f t="shared" si="707"/>
        <v>2.7818520661793997E-3</v>
      </c>
      <c r="AU431" s="5">
        <f t="shared" si="708"/>
        <v>1.8274588036203759E-3</v>
      </c>
      <c r="AV431" s="5">
        <f t="shared" si="709"/>
        <v>9.0037291689531822E-4</v>
      </c>
      <c r="AW431" s="5">
        <f t="shared" si="710"/>
        <v>2.6658911946877315E-5</v>
      </c>
      <c r="AX431" s="5">
        <f t="shared" si="711"/>
        <v>2.8749992080806834E-3</v>
      </c>
      <c r="AY431" s="5">
        <f t="shared" si="712"/>
        <v>3.9451234166259412E-3</v>
      </c>
      <c r="AZ431" s="5">
        <f t="shared" si="713"/>
        <v>2.7067831407857484E-3</v>
      </c>
      <c r="BA431" s="5">
        <f t="shared" si="714"/>
        <v>1.2380981442160789E-3</v>
      </c>
      <c r="BB431" s="5">
        <f t="shared" si="715"/>
        <v>4.247348979348741E-4</v>
      </c>
      <c r="BC431" s="5">
        <f t="shared" si="716"/>
        <v>1.1656570805247167E-4</v>
      </c>
      <c r="BD431" s="5">
        <f t="shared" si="717"/>
        <v>3.2761667877689643E-4</v>
      </c>
      <c r="BE431" s="5">
        <f t="shared" si="718"/>
        <v>6.4565545140504753E-4</v>
      </c>
      <c r="BF431" s="5">
        <f t="shared" si="719"/>
        <v>6.3621755077515542E-4</v>
      </c>
      <c r="BG431" s="5">
        <f t="shared" si="720"/>
        <v>4.1794507275099368E-4</v>
      </c>
      <c r="BH431" s="5">
        <f t="shared" si="721"/>
        <v>2.0591786994559772E-4</v>
      </c>
      <c r="BI431" s="5">
        <f t="shared" si="722"/>
        <v>8.1163142101583683E-5</v>
      </c>
      <c r="BJ431" s="8">
        <f t="shared" si="723"/>
        <v>0.51027509249489944</v>
      </c>
      <c r="BK431" s="8">
        <f t="shared" si="724"/>
        <v>0.2224675240279089</v>
      </c>
      <c r="BL431" s="8">
        <f t="shared" si="725"/>
        <v>0.25121679827181903</v>
      </c>
      <c r="BM431" s="8">
        <f t="shared" si="726"/>
        <v>0.64438861953195414</v>
      </c>
      <c r="BN431" s="8">
        <f t="shared" si="727"/>
        <v>0.35086756545385056</v>
      </c>
    </row>
    <row r="432" spans="1:66" x14ac:dyDescent="0.25">
      <c r="A432" t="s">
        <v>136</v>
      </c>
      <c r="B432" t="s">
        <v>377</v>
      </c>
      <c r="C432" t="s">
        <v>328</v>
      </c>
      <c r="D432" s="16"/>
      <c r="E432">
        <f>VLOOKUP(A432,home!$A$2:$E$405,3,FALSE)</f>
        <v>1.51655629139073</v>
      </c>
      <c r="F432">
        <f>VLOOKUP(B432,home!$B$2:$E$405,3,FALSE)</f>
        <v>0.55000000000000004</v>
      </c>
      <c r="G432">
        <f>VLOOKUP(C432,away!$B$2:$E$405,4,FALSE)</f>
        <v>0.66</v>
      </c>
      <c r="H432">
        <f>VLOOKUP(A432,away!$A$2:$E$405,3,FALSE)</f>
        <v>1.2781456953642401</v>
      </c>
      <c r="I432">
        <f>VLOOKUP(C432,away!$B$2:$E$405,3,FALSE)</f>
        <v>0.66</v>
      </c>
      <c r="J432">
        <f>VLOOKUP(B432,home!$B$2:$E$405,4,FALSE)</f>
        <v>1.17</v>
      </c>
      <c r="K432" s="3">
        <f t="shared" si="672"/>
        <v>0.55050993377483504</v>
      </c>
      <c r="L432" s="3">
        <f t="shared" si="673"/>
        <v>0.9869841059602662</v>
      </c>
      <c r="M432" s="5">
        <f t="shared" si="674"/>
        <v>0.21491900565050853</v>
      </c>
      <c r="N432" s="5">
        <f t="shared" si="675"/>
        <v>0.11831504756761485</v>
      </c>
      <c r="O432" s="5">
        <f t="shared" si="676"/>
        <v>0.21212164264583658</v>
      </c>
      <c r="P432" s="5">
        <f t="shared" si="677"/>
        <v>0.11677507144516872</v>
      </c>
      <c r="Q432" s="5">
        <f t="shared" si="678"/>
        <v>3.256680450050705E-2</v>
      </c>
      <c r="R432" s="5">
        <f t="shared" si="679"/>
        <v>0.10468034491081203</v>
      </c>
      <c r="S432" s="5">
        <f t="shared" si="680"/>
        <v>1.5862274801791112E-2</v>
      </c>
      <c r="T432" s="5">
        <f t="shared" si="681"/>
        <v>3.2142918423915721E-2</v>
      </c>
      <c r="U432" s="5">
        <f t="shared" si="682"/>
        <v>5.7627569744378021E-2</v>
      </c>
      <c r="V432" s="5">
        <f t="shared" si="683"/>
        <v>9.5763118227080275E-4</v>
      </c>
      <c r="W432" s="5">
        <f t="shared" si="684"/>
        <v>5.9761164629440443E-3</v>
      </c>
      <c r="X432" s="5">
        <f t="shared" si="685"/>
        <v>5.8983319642932561E-3</v>
      </c>
      <c r="Y432" s="5">
        <f t="shared" si="686"/>
        <v>2.9107799502174196E-3</v>
      </c>
      <c r="Z432" s="5">
        <f t="shared" si="687"/>
        <v>3.4439278877803375E-2</v>
      </c>
      <c r="AA432" s="5">
        <f t="shared" si="688"/>
        <v>1.895916513427261E-2</v>
      </c>
      <c r="AB432" s="5">
        <f t="shared" si="689"/>
        <v>5.2186043712472872E-3</v>
      </c>
      <c r="AC432" s="5">
        <f t="shared" si="690"/>
        <v>3.2520230525134159E-5</v>
      </c>
      <c r="AD432" s="5">
        <f t="shared" si="691"/>
        <v>8.2247786956150674E-4</v>
      </c>
      <c r="AE432" s="5">
        <f t="shared" si="692"/>
        <v>8.1177258476126826E-4</v>
      </c>
      <c r="AF432" s="5">
        <f t="shared" si="693"/>
        <v>4.0060331940682735E-4</v>
      </c>
      <c r="AG432" s="5">
        <f t="shared" si="694"/>
        <v>1.3179636968315415E-4</v>
      </c>
      <c r="AH432" s="5">
        <f t="shared" si="695"/>
        <v>8.4977552182812603E-3</v>
      </c>
      <c r="AI432" s="5">
        <f t="shared" si="696"/>
        <v>4.6780986624507751E-3</v>
      </c>
      <c r="AJ432" s="5">
        <f t="shared" si="697"/>
        <v>1.2876698924289601E-3</v>
      </c>
      <c r="AK432" s="5">
        <f t="shared" si="698"/>
        <v>2.3629168906830523E-4</v>
      </c>
      <c r="AL432" s="5">
        <f t="shared" si="699"/>
        <v>7.0678760707860433E-7</v>
      </c>
      <c r="AM432" s="5">
        <f t="shared" si="700"/>
        <v>9.0556447500714522E-5</v>
      </c>
      <c r="AN432" s="5">
        <f t="shared" si="701"/>
        <v>8.9377774375430514E-5</v>
      </c>
      <c r="AO432" s="5">
        <f t="shared" si="702"/>
        <v>4.4107221367326335E-5</v>
      </c>
      <c r="AP432" s="5">
        <f t="shared" si="703"/>
        <v>1.4511042149207378E-5</v>
      </c>
      <c r="AQ432" s="5">
        <f t="shared" si="704"/>
        <v>3.5805419905467957E-6</v>
      </c>
      <c r="AR432" s="5">
        <f t="shared" si="705"/>
        <v>1.6774298673569038E-3</v>
      </c>
      <c r="AS432" s="5">
        <f t="shared" si="706"/>
        <v>9.2344180519057936E-4</v>
      </c>
      <c r="AT432" s="5">
        <f t="shared" si="707"/>
        <v>2.5418194351018992E-4</v>
      </c>
      <c r="AU432" s="5">
        <f t="shared" si="708"/>
        <v>4.6643228296184502E-5</v>
      </c>
      <c r="AV432" s="5">
        <f t="shared" si="709"/>
        <v>6.4193901300942598E-6</v>
      </c>
      <c r="AW432" s="5">
        <f t="shared" si="710"/>
        <v>1.0667477714240082E-8</v>
      </c>
      <c r="AX432" s="5">
        <f t="shared" si="711"/>
        <v>8.3087039860837754E-6</v>
      </c>
      <c r="AY432" s="5">
        <f t="shared" si="712"/>
        <v>8.2005587753933951E-6</v>
      </c>
      <c r="AZ432" s="5">
        <f t="shared" si="713"/>
        <v>4.0469105856531318E-6</v>
      </c>
      <c r="BA432" s="5">
        <f t="shared" si="714"/>
        <v>1.3314121420939981E-6</v>
      </c>
      <c r="BB432" s="5">
        <f t="shared" si="715"/>
        <v>3.2852065568232186E-7</v>
      </c>
      <c r="BC432" s="5">
        <f t="shared" si="716"/>
        <v>6.4848933127619393E-8</v>
      </c>
      <c r="BD432" s="5">
        <f t="shared" si="717"/>
        <v>2.7593276965738345E-4</v>
      </c>
      <c r="BE432" s="5">
        <f t="shared" si="718"/>
        <v>1.5190373075039298E-4</v>
      </c>
      <c r="BF432" s="5">
        <f t="shared" si="719"/>
        <v>4.18122563777746E-5</v>
      </c>
      <c r="BG432" s="5">
        <f t="shared" si="720"/>
        <v>7.6726874965017042E-6</v>
      </c>
      <c r="BH432" s="5">
        <f t="shared" si="721"/>
        <v>1.0559726713935396E-6</v>
      </c>
      <c r="BI432" s="5">
        <f t="shared" si="722"/>
        <v>1.1626468907937866E-7</v>
      </c>
      <c r="BJ432" s="8">
        <f t="shared" si="723"/>
        <v>0.20024106299536634</v>
      </c>
      <c r="BK432" s="8">
        <f t="shared" si="724"/>
        <v>0.34855541065664669</v>
      </c>
      <c r="BL432" s="8">
        <f t="shared" si="725"/>
        <v>0.4166937521849024</v>
      </c>
      <c r="BM432" s="8">
        <f t="shared" si="726"/>
        <v>0.20054339810297328</v>
      </c>
      <c r="BN432" s="8">
        <f t="shared" si="727"/>
        <v>0.79937791672044778</v>
      </c>
    </row>
    <row r="433" spans="1:66" x14ac:dyDescent="0.25">
      <c r="A433" t="s">
        <v>136</v>
      </c>
      <c r="B433" t="s">
        <v>381</v>
      </c>
      <c r="C433" t="s">
        <v>309</v>
      </c>
      <c r="D433" s="16"/>
      <c r="E433">
        <f>VLOOKUP(A433,home!$A$2:$E$405,3,FALSE)</f>
        <v>1.51655629139073</v>
      </c>
      <c r="F433">
        <f>VLOOKUP(B433,home!$B$2:$E$405,3,FALSE)</f>
        <v>1.1000000000000001</v>
      </c>
      <c r="G433">
        <f>VLOOKUP(C433,away!$B$2:$E$405,4,FALSE)</f>
        <v>1.1299999999999999</v>
      </c>
      <c r="H433">
        <f>VLOOKUP(A433,away!$A$2:$E$405,3,FALSE)</f>
        <v>1.2781456953642401</v>
      </c>
      <c r="I433">
        <f>VLOOKUP(C433,away!$B$2:$E$405,3,FALSE)</f>
        <v>0.94</v>
      </c>
      <c r="J433">
        <f>VLOOKUP(B433,home!$B$2:$E$405,4,FALSE)</f>
        <v>1.3</v>
      </c>
      <c r="K433" s="3">
        <f t="shared" si="672"/>
        <v>1.8850794701986775</v>
      </c>
      <c r="L433" s="3">
        <f t="shared" si="673"/>
        <v>1.5618940397351013</v>
      </c>
      <c r="M433" s="5">
        <f t="shared" si="674"/>
        <v>3.1841859767330269E-2</v>
      </c>
      <c r="N433" s="5">
        <f t="shared" si="675"/>
        <v>6.0024436140339511E-2</v>
      </c>
      <c r="O433" s="5">
        <f t="shared" si="676"/>
        <v>4.9733610984674062E-2</v>
      </c>
      <c r="P433" s="5">
        <f t="shared" si="677"/>
        <v>9.3751809046056497E-2</v>
      </c>
      <c r="Q433" s="5">
        <f t="shared" si="678"/>
        <v>5.6575416139202798E-2</v>
      </c>
      <c r="R433" s="5">
        <f t="shared" si="679"/>
        <v>3.8839315285733304E-2</v>
      </c>
      <c r="S433" s="5">
        <f t="shared" si="680"/>
        <v>6.9008231331592715E-2</v>
      </c>
      <c r="T433" s="5">
        <f t="shared" si="681"/>
        <v>8.8364805263353899E-2</v>
      </c>
      <c r="U433" s="5">
        <f t="shared" si="682"/>
        <v>7.3215195881709522E-2</v>
      </c>
      <c r="V433" s="5">
        <f t="shared" si="683"/>
        <v>2.2575616477734855E-2</v>
      </c>
      <c r="W433" s="5">
        <f t="shared" si="684"/>
        <v>3.5549718493986041E-2</v>
      </c>
      <c r="X433" s="5">
        <f t="shared" si="685"/>
        <v>5.55248934300175E-2</v>
      </c>
      <c r="Y433" s="5">
        <f t="shared" si="686"/>
        <v>4.3362000052635526E-2</v>
      </c>
      <c r="Z433" s="5">
        <f t="shared" si="687"/>
        <v>2.0220965017393084E-2</v>
      </c>
      <c r="AA433" s="5">
        <f t="shared" si="688"/>
        <v>3.8118126021893337E-2</v>
      </c>
      <c r="AB433" s="5">
        <f t="shared" si="689"/>
        <v>3.5927848403158567E-2</v>
      </c>
      <c r="AC433" s="5">
        <f t="shared" si="690"/>
        <v>4.1543288076273449E-3</v>
      </c>
      <c r="AD433" s="5">
        <f t="shared" si="691"/>
        <v>1.6753511126088829E-2</v>
      </c>
      <c r="AE433" s="5">
        <f t="shared" si="692"/>
        <v>2.6167209172473848E-2</v>
      </c>
      <c r="AF433" s="5">
        <f t="shared" si="693"/>
        <v>2.0435204021494294E-2</v>
      </c>
      <c r="AG433" s="5">
        <f t="shared" si="694"/>
        <v>1.0639207787314236E-2</v>
      </c>
      <c r="AH433" s="5">
        <f t="shared" si="695"/>
        <v>7.8957511845895618E-3</v>
      </c>
      <c r="AI433" s="5">
        <f t="shared" si="696"/>
        <v>1.4884118459866667E-2</v>
      </c>
      <c r="AJ433" s="5">
        <f t="shared" si="697"/>
        <v>1.4028873070349911E-2</v>
      </c>
      <c r="AK433" s="5">
        <f t="shared" si="698"/>
        <v>8.8151802049799017E-3</v>
      </c>
      <c r="AL433" s="5">
        <f t="shared" si="699"/>
        <v>4.8926267992275055E-4</v>
      </c>
      <c r="AM433" s="5">
        <f t="shared" si="700"/>
        <v>6.3163399755070343E-3</v>
      </c>
      <c r="AN433" s="5">
        <f t="shared" si="701"/>
        <v>9.8654537606849921E-3</v>
      </c>
      <c r="AO433" s="5">
        <f t="shared" si="702"/>
        <v>7.7043967140480686E-3</v>
      </c>
      <c r="AP433" s="5">
        <f t="shared" si="703"/>
        <v>4.0111504358087916E-3</v>
      </c>
      <c r="AQ433" s="5">
        <f t="shared" si="704"/>
        <v>1.5662479895426514E-3</v>
      </c>
      <c r="AR433" s="5">
        <f t="shared" si="705"/>
        <v>2.4664653428883611E-3</v>
      </c>
      <c r="AS433" s="5">
        <f t="shared" si="706"/>
        <v>4.6494831818353899E-3</v>
      </c>
      <c r="AT433" s="5">
        <f t="shared" si="707"/>
        <v>4.3823226465559599E-3</v>
      </c>
      <c r="AU433" s="5">
        <f t="shared" si="708"/>
        <v>2.7536754842697924E-3</v>
      </c>
      <c r="AV433" s="5">
        <f t="shared" si="709"/>
        <v>1.2977242807465964E-3</v>
      </c>
      <c r="AW433" s="5">
        <f t="shared" si="710"/>
        <v>4.0014815644710098E-5</v>
      </c>
      <c r="AX433" s="5">
        <f t="shared" si="711"/>
        <v>1.9844671357705877E-3</v>
      </c>
      <c r="AY433" s="5">
        <f t="shared" si="712"/>
        <v>3.0995273914102691E-3</v>
      </c>
      <c r="AZ433" s="5">
        <f t="shared" si="713"/>
        <v>2.4205666793196937E-3</v>
      </c>
      <c r="BA433" s="5">
        <f t="shared" si="714"/>
        <v>1.2602228897369385E-3</v>
      </c>
      <c r="BB433" s="5">
        <f t="shared" si="715"/>
        <v>4.9208365505446741E-4</v>
      </c>
      <c r="BC433" s="5">
        <f t="shared" si="716"/>
        <v>1.537165055761273E-4</v>
      </c>
      <c r="BD433" s="5">
        <f t="shared" si="717"/>
        <v>6.4205958637842037E-4</v>
      </c>
      <c r="BE433" s="5">
        <f t="shared" si="718"/>
        <v>1.2103333449262144E-3</v>
      </c>
      <c r="BF433" s="5">
        <f t="shared" si="719"/>
        <v>1.140787270308651E-3</v>
      </c>
      <c r="BG433" s="5">
        <f t="shared" si="720"/>
        <v>7.1682488770760926E-4</v>
      </c>
      <c r="BH433" s="5">
        <f t="shared" si="721"/>
        <v>3.3781796988627152E-4</v>
      </c>
      <c r="BI433" s="5">
        <f t="shared" si="722"/>
        <v>1.2736274393936107E-4</v>
      </c>
      <c r="BJ433" s="8">
        <f t="shared" si="723"/>
        <v>0.452270574759366</v>
      </c>
      <c r="BK433" s="8">
        <f t="shared" si="724"/>
        <v>0.22492063550167465</v>
      </c>
      <c r="BL433" s="8">
        <f t="shared" si="725"/>
        <v>0.30118287623639745</v>
      </c>
      <c r="BM433" s="8">
        <f t="shared" si="726"/>
        <v>0.6647690915757295</v>
      </c>
      <c r="BN433" s="8">
        <f t="shared" si="727"/>
        <v>0.33076644736333649</v>
      </c>
    </row>
    <row r="434" spans="1:66" x14ac:dyDescent="0.25">
      <c r="A434" t="s">
        <v>136</v>
      </c>
      <c r="B434" t="s">
        <v>386</v>
      </c>
      <c r="C434" t="s">
        <v>388</v>
      </c>
      <c r="D434" s="16"/>
      <c r="E434">
        <f>VLOOKUP(A434,home!$A$2:$E$405,3,FALSE)</f>
        <v>1.51655629139073</v>
      </c>
      <c r="F434">
        <f>VLOOKUP(B434,home!$B$2:$E$405,3,FALSE)</f>
        <v>0.56999999999999995</v>
      </c>
      <c r="G434">
        <f>VLOOKUP(C434,away!$B$2:$E$405,4,FALSE)</f>
        <v>1.04</v>
      </c>
      <c r="H434">
        <f>VLOOKUP(A434,away!$A$2:$E$405,3,FALSE)</f>
        <v>1.2781456953642401</v>
      </c>
      <c r="I434">
        <f>VLOOKUP(C434,away!$B$2:$E$405,3,FALSE)</f>
        <v>1.32</v>
      </c>
      <c r="J434">
        <f>VLOOKUP(B434,home!$B$2:$E$405,4,FALSE)</f>
        <v>0.67</v>
      </c>
      <c r="K434" s="3">
        <f t="shared" si="672"/>
        <v>0.89901456953642478</v>
      </c>
      <c r="L434" s="3">
        <f t="shared" si="673"/>
        <v>1.1303920529801341</v>
      </c>
      <c r="M434" s="5">
        <f t="shared" si="674"/>
        <v>0.13141347581550336</v>
      </c>
      <c r="N434" s="5">
        <f t="shared" si="675"/>
        <v>0.11814262939156012</v>
      </c>
      <c r="O434" s="5">
        <f t="shared" si="676"/>
        <v>0.14854874871634205</v>
      </c>
      <c r="P434" s="5">
        <f t="shared" si="677"/>
        <v>0.1335474893823968</v>
      </c>
      <c r="Q434" s="5">
        <f t="shared" si="678"/>
        <v>5.3105972553177387E-2</v>
      </c>
      <c r="R434" s="5">
        <f t="shared" si="679"/>
        <v>8.3959162514548005E-2</v>
      </c>
      <c r="S434" s="5">
        <f t="shared" si="680"/>
        <v>3.3929039258843892E-2</v>
      </c>
      <c r="T434" s="5">
        <f t="shared" si="681"/>
        <v>6.0030569339892849E-2</v>
      </c>
      <c r="U434" s="5">
        <f t="shared" si="682"/>
        <v>7.5480510346655108E-2</v>
      </c>
      <c r="V434" s="5">
        <f t="shared" si="683"/>
        <v>3.8311122644317124E-3</v>
      </c>
      <c r="W434" s="5">
        <f t="shared" si="684"/>
        <v>1.5914347684902654E-2</v>
      </c>
      <c r="X434" s="5">
        <f t="shared" si="685"/>
        <v>1.7989452151376754E-2</v>
      </c>
      <c r="Y434" s="5">
        <f t="shared" si="686"/>
        <v>1.0167566874691334E-2</v>
      </c>
      <c r="Z434" s="5">
        <f t="shared" si="687"/>
        <v>3.1635590027104199E-2</v>
      </c>
      <c r="AA434" s="5">
        <f t="shared" si="688"/>
        <v>2.8440856350247894E-2</v>
      </c>
      <c r="AB434" s="5">
        <f t="shared" si="689"/>
        <v>1.27843721144827E-2</v>
      </c>
      <c r="AC434" s="5">
        <f t="shared" si="690"/>
        <v>2.433328380527304E-4</v>
      </c>
      <c r="AD434" s="5">
        <f t="shared" si="691"/>
        <v>3.5768076083489389E-3</v>
      </c>
      <c r="AE434" s="5">
        <f t="shared" si="692"/>
        <v>4.0431948955165211E-3</v>
      </c>
      <c r="AF434" s="5">
        <f t="shared" si="693"/>
        <v>2.2851976892708601E-3</v>
      </c>
      <c r="AG434" s="5">
        <f t="shared" si="694"/>
        <v>8.6105643581344839E-4</v>
      </c>
      <c r="AH434" s="5">
        <f t="shared" si="695"/>
        <v>8.9401548894940484E-3</v>
      </c>
      <c r="AI434" s="5">
        <f t="shared" si="696"/>
        <v>8.0373294995674562E-3</v>
      </c>
      <c r="AJ434" s="5">
        <f t="shared" si="697"/>
        <v>3.6128381601380215E-3</v>
      </c>
      <c r="AK434" s="5">
        <f t="shared" si="698"/>
        <v>1.0826647144470841E-3</v>
      </c>
      <c r="AL434" s="5">
        <f t="shared" si="699"/>
        <v>9.8913720695915865E-6</v>
      </c>
      <c r="AM434" s="5">
        <f t="shared" si="700"/>
        <v>6.4312043046688637E-4</v>
      </c>
      <c r="AN434" s="5">
        <f t="shared" si="701"/>
        <v>7.2697822370893135E-4</v>
      </c>
      <c r="AO434" s="5">
        <f t="shared" si="702"/>
        <v>4.1088520338509516E-4</v>
      </c>
      <c r="AP434" s="5">
        <f t="shared" si="703"/>
        <v>1.5482045619787915E-4</v>
      </c>
      <c r="AQ434" s="5">
        <f t="shared" si="704"/>
        <v>4.375195333121041E-5</v>
      </c>
      <c r="AR434" s="5">
        <f t="shared" si="705"/>
        <v>2.0211760078991114E-3</v>
      </c>
      <c r="AS434" s="5">
        <f t="shared" si="706"/>
        <v>1.8170666786987693E-3</v>
      </c>
      <c r="AT434" s="5">
        <f t="shared" si="707"/>
        <v>8.1678470898467748E-4</v>
      </c>
      <c r="AU434" s="5">
        <f t="shared" si="708"/>
        <v>2.4476711785059794E-4</v>
      </c>
      <c r="AV434" s="5">
        <f t="shared" si="709"/>
        <v>5.5012301272781659E-5</v>
      </c>
      <c r="AW434" s="5">
        <f t="shared" si="710"/>
        <v>2.7922214772108475E-7</v>
      </c>
      <c r="AX434" s="5">
        <f t="shared" si="711"/>
        <v>9.6362439492711277E-5</v>
      </c>
      <c r="AY434" s="5">
        <f t="shared" si="712"/>
        <v>1.0892733580833986E-4</v>
      </c>
      <c r="AZ434" s="5">
        <f t="shared" si="713"/>
        <v>6.1565297375022906E-5</v>
      </c>
      <c r="BA434" s="5">
        <f t="shared" si="714"/>
        <v>2.319764096402819E-5</v>
      </c>
      <c r="BB434" s="5">
        <f t="shared" si="715"/>
        <v>6.5556072484059748E-6</v>
      </c>
      <c r="BC434" s="5">
        <f t="shared" si="716"/>
        <v>1.4820812672114151E-6</v>
      </c>
      <c r="BD434" s="5">
        <f t="shared" si="717"/>
        <v>3.8078688283387771E-4</v>
      </c>
      <c r="BE434" s="5">
        <f t="shared" si="718"/>
        <v>3.423329555560156E-4</v>
      </c>
      <c r="BF434" s="5">
        <f t="shared" si="719"/>
        <v>1.5388115733866168E-4</v>
      </c>
      <c r="BG434" s="5">
        <f t="shared" si="720"/>
        <v>4.6113800808194595E-5</v>
      </c>
      <c r="BH434" s="5">
        <f t="shared" si="721"/>
        <v>1.0364244695816875E-5</v>
      </c>
      <c r="BI434" s="5">
        <f t="shared" si="722"/>
        <v>1.863521396755997E-6</v>
      </c>
      <c r="BJ434" s="8">
        <f t="shared" si="723"/>
        <v>0.28839444129379666</v>
      </c>
      <c r="BK434" s="8">
        <f t="shared" si="724"/>
        <v>0.30308326826710641</v>
      </c>
      <c r="BL434" s="8">
        <f t="shared" si="725"/>
        <v>0.37677678668325765</v>
      </c>
      <c r="BM434" s="8">
        <f t="shared" si="726"/>
        <v>0.3310639597840766</v>
      </c>
      <c r="BN434" s="8">
        <f t="shared" si="727"/>
        <v>0.6687174783735278</v>
      </c>
    </row>
    <row r="435" spans="1:66" x14ac:dyDescent="0.25">
      <c r="A435" t="s">
        <v>136</v>
      </c>
      <c r="B435" t="s">
        <v>387</v>
      </c>
      <c r="C435" t="s">
        <v>317</v>
      </c>
      <c r="D435" s="16"/>
      <c r="E435">
        <f>VLOOKUP(A435,home!$A$2:$E$405,3,FALSE)</f>
        <v>1.51655629139073</v>
      </c>
      <c r="F435">
        <f>VLOOKUP(B435,home!$B$2:$E$405,3,FALSE)</f>
        <v>0.75</v>
      </c>
      <c r="G435">
        <f>VLOOKUP(C435,away!$B$2:$E$405,4,FALSE)</f>
        <v>0.75</v>
      </c>
      <c r="H435">
        <f>VLOOKUP(A435,away!$A$2:$E$405,3,FALSE)</f>
        <v>1.2781456953642401</v>
      </c>
      <c r="I435">
        <f>VLOOKUP(C435,away!$B$2:$E$405,3,FALSE)</f>
        <v>0.94</v>
      </c>
      <c r="J435">
        <f>VLOOKUP(B435,home!$B$2:$E$405,4,FALSE)</f>
        <v>0.89</v>
      </c>
      <c r="K435" s="3">
        <f t="shared" si="672"/>
        <v>0.85306291390728561</v>
      </c>
      <c r="L435" s="3">
        <f t="shared" si="673"/>
        <v>1.0692966887417232</v>
      </c>
      <c r="M435" s="5">
        <f t="shared" si="674"/>
        <v>0.14626143576692174</v>
      </c>
      <c r="N435" s="5">
        <f t="shared" si="675"/>
        <v>0.12477020658759355</v>
      </c>
      <c r="O435" s="5">
        <f t="shared" si="676"/>
        <v>0.15639686895617963</v>
      </c>
      <c r="P435" s="5">
        <f t="shared" si="677"/>
        <v>0.13341636875773449</v>
      </c>
      <c r="Q435" s="5">
        <f t="shared" si="678"/>
        <v>5.321841800021327E-2</v>
      </c>
      <c r="R435" s="5">
        <f t="shared" si="679"/>
        <v>8.3617327052208049E-2</v>
      </c>
      <c r="S435" s="5">
        <f t="shared" si="680"/>
        <v>3.0424847395976059E-2</v>
      </c>
      <c r="T435" s="5">
        <f t="shared" si="681"/>
        <v>5.690627814770096E-2</v>
      </c>
      <c r="U435" s="5">
        <f t="shared" si="682"/>
        <v>7.1330840668295092E-2</v>
      </c>
      <c r="V435" s="5">
        <f t="shared" si="683"/>
        <v>3.0836507383698638E-3</v>
      </c>
      <c r="W435" s="5">
        <f t="shared" si="684"/>
        <v>1.513288624426596E-2</v>
      </c>
      <c r="X435" s="5">
        <f t="shared" si="685"/>
        <v>1.6181545152098759E-2</v>
      </c>
      <c r="Y435" s="5">
        <f t="shared" si="686"/>
        <v>8.6514363249319444E-3</v>
      </c>
      <c r="Z435" s="5">
        <f t="shared" si="687"/>
        <v>2.9803910312786595E-2</v>
      </c>
      <c r="AA435" s="5">
        <f t="shared" si="688"/>
        <v>2.5424610577257131E-2</v>
      </c>
      <c r="AB435" s="5">
        <f t="shared" si="689"/>
        <v>1.084439619199648E-2</v>
      </c>
      <c r="AC435" s="5">
        <f t="shared" si="690"/>
        <v>1.7580227226045121E-4</v>
      </c>
      <c r="AD435" s="5">
        <f t="shared" si="691"/>
        <v>3.2273260088402488E-3</v>
      </c>
      <c r="AE435" s="5">
        <f t="shared" si="692"/>
        <v>3.450969014742919E-3</v>
      </c>
      <c r="AF435" s="5">
        <f t="shared" si="693"/>
        <v>1.8450548702074452E-3</v>
      </c>
      <c r="AG435" s="5">
        <f t="shared" si="694"/>
        <v>6.5763702108653701E-4</v>
      </c>
      <c r="AH435" s="5">
        <f t="shared" si="695"/>
        <v>7.9673056522544996E-3</v>
      </c>
      <c r="AI435" s="5">
        <f t="shared" si="696"/>
        <v>6.7966129757022105E-3</v>
      </c>
      <c r="AJ435" s="5">
        <f t="shared" si="697"/>
        <v>2.8989692348762972E-3</v>
      </c>
      <c r="AK435" s="5">
        <f t="shared" si="698"/>
        <v>8.2433438094371627E-4</v>
      </c>
      <c r="AL435" s="5">
        <f t="shared" si="699"/>
        <v>6.4145140272587257E-6</v>
      </c>
      <c r="AM435" s="5">
        <f t="shared" si="700"/>
        <v>5.5062242584600675E-4</v>
      </c>
      <c r="AN435" s="5">
        <f t="shared" si="701"/>
        <v>5.8877873670406991E-4</v>
      </c>
      <c r="AO435" s="5">
        <f t="shared" si="702"/>
        <v>3.1478957677959847E-4</v>
      </c>
      <c r="AP435" s="5">
        <f t="shared" si="703"/>
        <v>1.1220115070027769E-4</v>
      </c>
      <c r="AQ435" s="5">
        <f t="shared" si="704"/>
        <v>2.9994079729204502E-5</v>
      </c>
      <c r="AR435" s="5">
        <f t="shared" si="705"/>
        <v>1.703882710429791E-3</v>
      </c>
      <c r="AS435" s="5">
        <f t="shared" si="706"/>
        <v>1.4535191499154812E-3</v>
      </c>
      <c r="AT435" s="5">
        <f t="shared" si="707"/>
        <v>6.1997164072347046E-4</v>
      </c>
      <c r="AU435" s="5">
        <f t="shared" si="708"/>
        <v>1.7629160479181488E-4</v>
      </c>
      <c r="AV435" s="5">
        <f t="shared" si="709"/>
        <v>3.7596957520274289E-5</v>
      </c>
      <c r="AW435" s="5">
        <f t="shared" si="710"/>
        <v>1.6253262225939947E-7</v>
      </c>
      <c r="AX435" s="5">
        <f t="shared" si="711"/>
        <v>7.8285928509148786E-5</v>
      </c>
      <c r="AY435" s="5">
        <f t="shared" si="712"/>
        <v>8.3710884129904051E-5</v>
      </c>
      <c r="AZ435" s="5">
        <f t="shared" si="713"/>
        <v>4.4755885605874233E-5</v>
      </c>
      <c r="BA435" s="5">
        <f t="shared" si="714"/>
        <v>1.5952440093354892E-5</v>
      </c>
      <c r="BB435" s="5">
        <f t="shared" si="715"/>
        <v>4.2644728422937722E-6</v>
      </c>
      <c r="BC435" s="5">
        <f t="shared" si="716"/>
        <v>9.1199733789874747E-7</v>
      </c>
      <c r="BD435" s="5">
        <f t="shared" si="717"/>
        <v>3.0365935671114122E-4</v>
      </c>
      <c r="BE435" s="5">
        <f t="shared" si="718"/>
        <v>2.5904053567121798E-4</v>
      </c>
      <c r="BF435" s="5">
        <f t="shared" si="719"/>
        <v>1.1048893708989666E-4</v>
      </c>
      <c r="BG435" s="5">
        <f t="shared" si="720"/>
        <v>3.1418004876142008E-5</v>
      </c>
      <c r="BH435" s="5">
        <f t="shared" si="721"/>
        <v>6.7003836971987511E-6</v>
      </c>
      <c r="BI435" s="5">
        <f t="shared" si="722"/>
        <v>1.143169768205848E-6</v>
      </c>
      <c r="BJ435" s="8">
        <f t="shared" si="723"/>
        <v>0.28586602494995905</v>
      </c>
      <c r="BK435" s="8">
        <f t="shared" si="724"/>
        <v>0.31345223032941977</v>
      </c>
      <c r="BL435" s="8">
        <f t="shared" si="725"/>
        <v>0.37080497814090774</v>
      </c>
      <c r="BM435" s="8">
        <f t="shared" si="726"/>
        <v>0.30216297026071476</v>
      </c>
      <c r="BN435" s="8">
        <f t="shared" si="727"/>
        <v>0.69768062512085072</v>
      </c>
    </row>
    <row r="436" spans="1:66" x14ac:dyDescent="0.25">
      <c r="A436" t="s">
        <v>19</v>
      </c>
      <c r="B436" t="s">
        <v>21</v>
      </c>
      <c r="C436" t="s">
        <v>246</v>
      </c>
      <c r="D436" s="16"/>
      <c r="E436">
        <f>VLOOKUP(A436,home!$A$2:$E$405,3,FALSE)</f>
        <v>1.6666666666666701</v>
      </c>
      <c r="F436">
        <f>VLOOKUP(B436,home!$B$2:$E$405,3,FALSE)</f>
        <v>1</v>
      </c>
      <c r="G436">
        <f>VLOOKUP(C436,away!$B$2:$E$405,4,FALSE)</f>
        <v>0.8</v>
      </c>
      <c r="H436">
        <f>VLOOKUP(A436,away!$A$2:$E$405,3,FALSE)</f>
        <v>1.2</v>
      </c>
      <c r="I436">
        <f>VLOOKUP(C436,away!$B$2:$E$405,3,FALSE)</f>
        <v>1</v>
      </c>
      <c r="J436">
        <f>VLOOKUP(B436,home!$B$2:$E$405,4,FALSE)</f>
        <v>0.97</v>
      </c>
      <c r="K436" s="3">
        <f t="shared" si="672"/>
        <v>1.3333333333333361</v>
      </c>
      <c r="L436" s="3">
        <f t="shared" si="673"/>
        <v>1.1639999999999999</v>
      </c>
      <c r="M436" s="5">
        <f t="shared" si="674"/>
        <v>8.230418407093737E-2</v>
      </c>
      <c r="N436" s="5">
        <f t="shared" si="675"/>
        <v>0.10973891209458338</v>
      </c>
      <c r="O436" s="5">
        <f t="shared" si="676"/>
        <v>9.5802070258571098E-2</v>
      </c>
      <c r="P436" s="5">
        <f t="shared" si="677"/>
        <v>0.12773609367809505</v>
      </c>
      <c r="Q436" s="5">
        <f t="shared" si="678"/>
        <v>7.3159274729722418E-2</v>
      </c>
      <c r="R436" s="5">
        <f t="shared" si="679"/>
        <v>5.5756804890488385E-2</v>
      </c>
      <c r="S436" s="5">
        <f t="shared" si="680"/>
        <v>4.9561604347101003E-2</v>
      </c>
      <c r="T436" s="5">
        <f t="shared" si="681"/>
        <v>8.5157395785396897E-2</v>
      </c>
      <c r="U436" s="5">
        <f t="shared" si="682"/>
        <v>7.4342406520651341E-2</v>
      </c>
      <c r="V436" s="5">
        <f t="shared" si="683"/>
        <v>8.5466233274112124E-3</v>
      </c>
      <c r="W436" s="5">
        <f t="shared" si="684"/>
        <v>3.2515233213210044E-2</v>
      </c>
      <c r="X436" s="5">
        <f t="shared" si="685"/>
        <v>3.784773146017649E-2</v>
      </c>
      <c r="Y436" s="5">
        <f t="shared" si="686"/>
        <v>2.2027379709822721E-2</v>
      </c>
      <c r="Z436" s="5">
        <f t="shared" si="687"/>
        <v>2.1633640297509488E-2</v>
      </c>
      <c r="AA436" s="5">
        <f t="shared" si="688"/>
        <v>2.884485373001271E-2</v>
      </c>
      <c r="AB436" s="5">
        <f t="shared" si="689"/>
        <v>1.9229902486675183E-2</v>
      </c>
      <c r="AC436" s="5">
        <f t="shared" si="690"/>
        <v>8.2902246275888948E-4</v>
      </c>
      <c r="AD436" s="5">
        <f t="shared" si="691"/>
        <v>1.0838411071070036E-2</v>
      </c>
      <c r="AE436" s="5">
        <f t="shared" si="692"/>
        <v>1.2615910486725522E-2</v>
      </c>
      <c r="AF436" s="5">
        <f t="shared" si="693"/>
        <v>7.3424599032742557E-3</v>
      </c>
      <c r="AG436" s="5">
        <f t="shared" si="694"/>
        <v>2.8488744424704101E-3</v>
      </c>
      <c r="AH436" s="5">
        <f t="shared" si="695"/>
        <v>6.2953893265752618E-3</v>
      </c>
      <c r="AI436" s="5">
        <f t="shared" si="696"/>
        <v>8.3938524354336998E-3</v>
      </c>
      <c r="AJ436" s="5">
        <f t="shared" si="697"/>
        <v>5.5959016236224795E-3</v>
      </c>
      <c r="AK436" s="5">
        <f t="shared" si="698"/>
        <v>2.4870673882766633E-3</v>
      </c>
      <c r="AL436" s="5">
        <f t="shared" si="699"/>
        <v>5.146571448807194E-5</v>
      </c>
      <c r="AM436" s="5">
        <f t="shared" si="700"/>
        <v>2.890242952285349E-3</v>
      </c>
      <c r="AN436" s="5">
        <f t="shared" si="701"/>
        <v>3.3642427964601465E-3</v>
      </c>
      <c r="AO436" s="5">
        <f t="shared" si="702"/>
        <v>1.9579893075398055E-3</v>
      </c>
      <c r="AP436" s="5">
        <f t="shared" si="703"/>
        <v>7.5969985132544435E-4</v>
      </c>
      <c r="AQ436" s="5">
        <f t="shared" si="704"/>
        <v>2.2107265673570434E-4</v>
      </c>
      <c r="AR436" s="5">
        <f t="shared" si="705"/>
        <v>1.4655666352267201E-3</v>
      </c>
      <c r="AS436" s="5">
        <f t="shared" si="706"/>
        <v>1.9540888469689642E-3</v>
      </c>
      <c r="AT436" s="5">
        <f t="shared" si="707"/>
        <v>1.3027258979793125E-3</v>
      </c>
      <c r="AU436" s="5">
        <f t="shared" si="708"/>
        <v>5.789892879908069E-4</v>
      </c>
      <c r="AV436" s="5">
        <f t="shared" si="709"/>
        <v>1.9299642933026938E-4</v>
      </c>
      <c r="AW436" s="5">
        <f t="shared" si="710"/>
        <v>2.2187441357079922E-6</v>
      </c>
      <c r="AX436" s="5">
        <f t="shared" si="711"/>
        <v>6.4227621161896779E-4</v>
      </c>
      <c r="AY436" s="5">
        <f t="shared" si="712"/>
        <v>7.4760951032447841E-4</v>
      </c>
      <c r="AZ436" s="5">
        <f t="shared" si="713"/>
        <v>4.3510873500884656E-4</v>
      </c>
      <c r="BA436" s="5">
        <f t="shared" si="714"/>
        <v>1.6882218918343241E-4</v>
      </c>
      <c r="BB436" s="5">
        <f t="shared" si="715"/>
        <v>4.9127257052378839E-5</v>
      </c>
      <c r="BC436" s="5">
        <f t="shared" si="716"/>
        <v>1.1436825441793788E-5</v>
      </c>
      <c r="BD436" s="5">
        <f t="shared" si="717"/>
        <v>2.8431992723398339E-4</v>
      </c>
      <c r="BE436" s="5">
        <f t="shared" si="718"/>
        <v>3.7909323631197866E-4</v>
      </c>
      <c r="BF436" s="5">
        <f t="shared" si="719"/>
        <v>2.5272882420798634E-4</v>
      </c>
      <c r="BG436" s="5">
        <f t="shared" si="720"/>
        <v>1.1232392187021642E-4</v>
      </c>
      <c r="BH436" s="5">
        <f t="shared" si="721"/>
        <v>3.7441307290072216E-5</v>
      </c>
      <c r="BI436" s="5">
        <f t="shared" si="722"/>
        <v>9.9843486106859453E-6</v>
      </c>
      <c r="BJ436" s="8">
        <f t="shared" si="723"/>
        <v>0.40533921118942851</v>
      </c>
      <c r="BK436" s="8">
        <f t="shared" si="724"/>
        <v>0.26977660311111606</v>
      </c>
      <c r="BL436" s="8">
        <f t="shared" si="725"/>
        <v>0.30331850732332777</v>
      </c>
      <c r="BM436" s="8">
        <f t="shared" si="726"/>
        <v>0.45482523143279541</v>
      </c>
      <c r="BN436" s="8">
        <f t="shared" si="727"/>
        <v>0.54449733972239767</v>
      </c>
    </row>
    <row r="437" spans="1:66" x14ac:dyDescent="0.25">
      <c r="A437" t="s">
        <v>19</v>
      </c>
      <c r="B437" t="s">
        <v>250</v>
      </c>
      <c r="C437" t="s">
        <v>251</v>
      </c>
      <c r="D437" s="16"/>
      <c r="E437">
        <f>VLOOKUP(A437,home!$A$2:$E$405,3,FALSE)</f>
        <v>1.6666666666666701</v>
      </c>
      <c r="F437">
        <f>VLOOKUP(B437,home!$B$2:$E$405,3,FALSE)</f>
        <v>0.6</v>
      </c>
      <c r="G437">
        <f>VLOOKUP(C437,away!$B$2:$E$405,4,FALSE)</f>
        <v>0.94</v>
      </c>
      <c r="H437">
        <f>VLOOKUP(A437,away!$A$2:$E$405,3,FALSE)</f>
        <v>1.2</v>
      </c>
      <c r="I437">
        <f>VLOOKUP(C437,away!$B$2:$E$405,3,FALSE)</f>
        <v>0.69</v>
      </c>
      <c r="J437">
        <f>VLOOKUP(B437,home!$B$2:$E$405,4,FALSE)</f>
        <v>1.39</v>
      </c>
      <c r="K437" s="3">
        <f t="shared" si="672"/>
        <v>0.94000000000000183</v>
      </c>
      <c r="L437" s="3">
        <f t="shared" si="673"/>
        <v>1.1509199999999999</v>
      </c>
      <c r="M437" s="5">
        <f t="shared" si="674"/>
        <v>0.12357339598084981</v>
      </c>
      <c r="N437" s="5">
        <f t="shared" si="675"/>
        <v>0.11615899222199905</v>
      </c>
      <c r="O437" s="5">
        <f t="shared" si="676"/>
        <v>0.14222309290227966</v>
      </c>
      <c r="P437" s="5">
        <f t="shared" si="677"/>
        <v>0.13368970732814314</v>
      </c>
      <c r="Q437" s="5">
        <f t="shared" si="678"/>
        <v>5.459472634433965E-2</v>
      </c>
      <c r="R437" s="5">
        <f t="shared" si="679"/>
        <v>8.1843701041545869E-2</v>
      </c>
      <c r="S437" s="5">
        <f t="shared" si="680"/>
        <v>3.61585471201551E-2</v>
      </c>
      <c r="T437" s="5">
        <f t="shared" si="681"/>
        <v>6.283416244422739E-2</v>
      </c>
      <c r="U437" s="5">
        <f t="shared" si="682"/>
        <v>7.6933078979053271E-2</v>
      </c>
      <c r="V437" s="5">
        <f t="shared" si="683"/>
        <v>4.3465177053819172E-3</v>
      </c>
      <c r="W437" s="5">
        <f t="shared" si="684"/>
        <v>1.7106347587893127E-2</v>
      </c>
      <c r="X437" s="5">
        <f t="shared" si="685"/>
        <v>1.9688037565857956E-2</v>
      </c>
      <c r="Y437" s="5">
        <f t="shared" si="686"/>
        <v>1.1329678097648623E-2</v>
      </c>
      <c r="Z437" s="5">
        <f t="shared" si="687"/>
        <v>3.1398517467578657E-2</v>
      </c>
      <c r="AA437" s="5">
        <f t="shared" si="688"/>
        <v>2.9514606419523994E-2</v>
      </c>
      <c r="AB437" s="5">
        <f t="shared" si="689"/>
        <v>1.3871865017176301E-2</v>
      </c>
      <c r="AC437" s="5">
        <f t="shared" si="690"/>
        <v>2.9389653175184208E-4</v>
      </c>
      <c r="AD437" s="5">
        <f t="shared" si="691"/>
        <v>4.0199916831548917E-3</v>
      </c>
      <c r="AE437" s="5">
        <f t="shared" si="692"/>
        <v>4.6266888279766277E-3</v>
      </c>
      <c r="AF437" s="5">
        <f t="shared" si="693"/>
        <v>2.662474352947431E-3</v>
      </c>
      <c r="AG437" s="5">
        <f t="shared" si="694"/>
        <v>1.0214316607647523E-3</v>
      </c>
      <c r="AH437" s="5">
        <f t="shared" si="695"/>
        <v>9.034295430946403E-3</v>
      </c>
      <c r="AI437" s="5">
        <f t="shared" si="696"/>
        <v>8.4922377050896357E-3</v>
      </c>
      <c r="AJ437" s="5">
        <f t="shared" si="697"/>
        <v>3.9913517213921359E-3</v>
      </c>
      <c r="AK437" s="5">
        <f t="shared" si="698"/>
        <v>1.2506235393695386E-3</v>
      </c>
      <c r="AL437" s="5">
        <f t="shared" si="699"/>
        <v>1.2718252501776042E-5</v>
      </c>
      <c r="AM437" s="5">
        <f t="shared" si="700"/>
        <v>7.5575843643312145E-4</v>
      </c>
      <c r="AN437" s="5">
        <f t="shared" si="701"/>
        <v>8.6981749965960812E-4</v>
      </c>
      <c r="AO437" s="5">
        <f t="shared" si="702"/>
        <v>5.0054517835411818E-4</v>
      </c>
      <c r="AP437" s="5">
        <f t="shared" si="703"/>
        <v>1.9202915222377387E-4</v>
      </c>
      <c r="AQ437" s="5">
        <f t="shared" si="704"/>
        <v>5.5252547969346438E-5</v>
      </c>
      <c r="AR437" s="5">
        <f t="shared" si="705"/>
        <v>2.0795502594769671E-3</v>
      </c>
      <c r="AS437" s="5">
        <f t="shared" si="706"/>
        <v>1.9547772439083531E-3</v>
      </c>
      <c r="AT437" s="5">
        <f t="shared" si="707"/>
        <v>9.1874530463692755E-4</v>
      </c>
      <c r="AU437" s="5">
        <f t="shared" si="708"/>
        <v>2.878735287862379E-4</v>
      </c>
      <c r="AV437" s="5">
        <f t="shared" si="709"/>
        <v>6.765027926476602E-5</v>
      </c>
      <c r="AW437" s="5">
        <f t="shared" si="710"/>
        <v>3.8220638053287354E-7</v>
      </c>
      <c r="AX437" s="5">
        <f t="shared" si="711"/>
        <v>1.1840215504118922E-4</v>
      </c>
      <c r="AY437" s="5">
        <f t="shared" si="712"/>
        <v>1.3627140828000549E-4</v>
      </c>
      <c r="AZ437" s="5">
        <f t="shared" si="713"/>
        <v>7.8418744608811967E-5</v>
      </c>
      <c r="BA437" s="5">
        <f t="shared" si="714"/>
        <v>3.0084567181724623E-5</v>
      </c>
      <c r="BB437" s="5">
        <f t="shared" si="715"/>
        <v>8.6562325151976235E-6</v>
      </c>
      <c r="BC437" s="5">
        <f t="shared" si="716"/>
        <v>1.99252622527825E-6</v>
      </c>
      <c r="BD437" s="5">
        <f t="shared" si="717"/>
        <v>3.9889933077287147E-4</v>
      </c>
      <c r="BE437" s="5">
        <f t="shared" si="718"/>
        <v>3.7496537092649996E-4</v>
      </c>
      <c r="BF437" s="5">
        <f t="shared" si="719"/>
        <v>1.7623372433545528E-4</v>
      </c>
      <c r="BG437" s="5">
        <f t="shared" si="720"/>
        <v>5.5219900291776107E-5</v>
      </c>
      <c r="BH437" s="5">
        <f t="shared" si="721"/>
        <v>1.2976676568567408E-5</v>
      </c>
      <c r="BI437" s="5">
        <f t="shared" si="722"/>
        <v>2.4396151948906782E-6</v>
      </c>
      <c r="BJ437" s="8">
        <f t="shared" si="723"/>
        <v>0.2967897592353016</v>
      </c>
      <c r="BK437" s="8">
        <f t="shared" si="724"/>
        <v>0.29821105432706352</v>
      </c>
      <c r="BL437" s="8">
        <f t="shared" si="725"/>
        <v>0.37348418399054012</v>
      </c>
      <c r="BM437" s="8">
        <f t="shared" si="726"/>
        <v>0.34766400999942731</v>
      </c>
      <c r="BN437" s="8">
        <f t="shared" si="727"/>
        <v>0.65208361581915719</v>
      </c>
    </row>
    <row r="438" spans="1:66" x14ac:dyDescent="0.25">
      <c r="A438" t="s">
        <v>143</v>
      </c>
      <c r="B438" t="s">
        <v>329</v>
      </c>
      <c r="C438" t="s">
        <v>144</v>
      </c>
      <c r="D438" s="16"/>
      <c r="E438">
        <f>VLOOKUP(A438,home!$A$2:$E$405,3,FALSE)</f>
        <v>1.1642857142857099</v>
      </c>
      <c r="F438">
        <f>VLOOKUP(B438,home!$B$2:$E$405,3,FALSE)</f>
        <v>0.97</v>
      </c>
      <c r="G438">
        <f>VLOOKUP(C438,away!$B$2:$E$405,4,FALSE)</f>
        <v>0.61</v>
      </c>
      <c r="H438">
        <f>VLOOKUP(A438,away!$A$2:$E$405,3,FALSE)</f>
        <v>1.02142857142857</v>
      </c>
      <c r="I438">
        <f>VLOOKUP(C438,away!$B$2:$E$405,3,FALSE)</f>
        <v>1.72</v>
      </c>
      <c r="J438">
        <f>VLOOKUP(B438,home!$B$2:$E$405,4,FALSE)</f>
        <v>1.35</v>
      </c>
      <c r="K438" s="3">
        <f t="shared" si="672"/>
        <v>0.68890785714285452</v>
      </c>
      <c r="L438" s="3">
        <f t="shared" si="673"/>
        <v>2.3717571428571396</v>
      </c>
      <c r="M438" s="5">
        <f t="shared" si="674"/>
        <v>4.6856525267825251E-2</v>
      </c>
      <c r="N438" s="5">
        <f t="shared" si="675"/>
        <v>3.2279828415417502E-2</v>
      </c>
      <c r="O438" s="5">
        <f t="shared" si="676"/>
        <v>0.11113229849343056</v>
      </c>
      <c r="P438" s="5">
        <f t="shared" si="677"/>
        <v>7.655991361446933E-2</v>
      </c>
      <c r="Q438" s="5">
        <f t="shared" si="678"/>
        <v>1.1118913711302148E-2</v>
      </c>
      <c r="R438" s="5">
        <f t="shared" si="679"/>
        <v>0.13178941137696287</v>
      </c>
      <c r="S438" s="5">
        <f t="shared" si="680"/>
        <v>3.1273234299555717E-2</v>
      </c>
      <c r="T438" s="5">
        <f t="shared" si="681"/>
        <v>2.6371363015593056E-2</v>
      </c>
      <c r="U438" s="5">
        <f t="shared" si="682"/>
        <v>9.0790760985821617E-2</v>
      </c>
      <c r="V438" s="5">
        <f t="shared" si="683"/>
        <v>5.6775588475996156E-3</v>
      </c>
      <c r="W438" s="5">
        <f t="shared" si="684"/>
        <v>2.5533023395364887E-3</v>
      </c>
      <c r="X438" s="5">
        <f t="shared" si="685"/>
        <v>6.0558130616695125E-3</v>
      </c>
      <c r="Y438" s="5">
        <f t="shared" si="686"/>
        <v>7.1814589424111161E-3</v>
      </c>
      <c r="Z438" s="5">
        <f t="shared" si="687"/>
        <v>0.1041908259287499</v>
      </c>
      <c r="AA438" s="5">
        <f t="shared" si="688"/>
        <v>7.1777878624519259E-2</v>
      </c>
      <c r="AB438" s="5">
        <f t="shared" si="689"/>
        <v>2.4724172276738728E-2</v>
      </c>
      <c r="AC438" s="5">
        <f t="shared" si="690"/>
        <v>5.7979306567863419E-4</v>
      </c>
      <c r="AD438" s="5">
        <f t="shared" si="691"/>
        <v>4.3974751084197982E-4</v>
      </c>
      <c r="AE438" s="5">
        <f t="shared" si="692"/>
        <v>1.0429742998931131E-3</v>
      </c>
      <c r="AF438" s="5">
        <f t="shared" si="693"/>
        <v>1.2368408727939579E-3</v>
      </c>
      <c r="AG438" s="5">
        <f t="shared" si="694"/>
        <v>9.7782872487557626E-4</v>
      </c>
      <c r="AH438" s="5">
        <f t="shared" si="695"/>
        <v>6.1778833904174359E-2</v>
      </c>
      <c r="AI438" s="5">
        <f t="shared" si="696"/>
        <v>4.2559924081709083E-2</v>
      </c>
      <c r="AJ438" s="5">
        <f t="shared" si="697"/>
        <v>1.4659933049646386E-2</v>
      </c>
      <c r="AK438" s="5">
        <f t="shared" si="698"/>
        <v>3.3664476876965345E-3</v>
      </c>
      <c r="AL438" s="5">
        <f t="shared" si="699"/>
        <v>3.7893468855322823E-5</v>
      </c>
      <c r="AM438" s="5">
        <f t="shared" si="700"/>
        <v>6.0589103075610519E-5</v>
      </c>
      <c r="AN438" s="5">
        <f t="shared" si="701"/>
        <v>1.4370263799888671E-4</v>
      </c>
      <c r="AO438" s="5">
        <f t="shared" si="702"/>
        <v>1.7041387906063674E-4</v>
      </c>
      <c r="AP438" s="5">
        <f t="shared" si="703"/>
        <v>1.3472677830135264E-4</v>
      </c>
      <c r="AQ438" s="5">
        <f t="shared" si="704"/>
        <v>7.9884799692590857E-5</v>
      </c>
      <c r="AR438" s="5">
        <f t="shared" si="705"/>
        <v>2.930487811792206E-2</v>
      </c>
      <c r="AS438" s="5">
        <f t="shared" si="706"/>
        <v>2.0188360788050214E-2</v>
      </c>
      <c r="AT438" s="5">
        <f t="shared" si="707"/>
        <v>6.9539601848612499E-3</v>
      </c>
      <c r="AU438" s="5">
        <f t="shared" si="708"/>
        <v>1.5968792698698307E-3</v>
      </c>
      <c r="AV438" s="5">
        <f t="shared" si="709"/>
        <v>2.7502566898046773E-4</v>
      </c>
      <c r="AW438" s="5">
        <f t="shared" si="710"/>
        <v>1.7198604828093773E-6</v>
      </c>
      <c r="AX438" s="5">
        <f t="shared" si="711"/>
        <v>6.9567181943377277E-6</v>
      </c>
      <c r="AY438" s="5">
        <f t="shared" si="712"/>
        <v>1.6499646068264729E-5</v>
      </c>
      <c r="AZ438" s="5">
        <f t="shared" si="713"/>
        <v>1.95665767085108E-5</v>
      </c>
      <c r="BA438" s="5">
        <f t="shared" si="714"/>
        <v>1.5469056023224211E-5</v>
      </c>
      <c r="BB438" s="5">
        <f t="shared" si="715"/>
        <v>9.1722110290848195E-6</v>
      </c>
      <c r="BC438" s="5">
        <f t="shared" si="716"/>
        <v>4.3508514048049892E-6</v>
      </c>
      <c r="BD438" s="5">
        <f t="shared" si="717"/>
        <v>1.1584008999456601E-2</v>
      </c>
      <c r="BE438" s="5">
        <f t="shared" si="718"/>
        <v>7.9803148169391887E-3</v>
      </c>
      <c r="BF438" s="5">
        <f t="shared" si="719"/>
        <v>2.7488507899314733E-3</v>
      </c>
      <c r="BG438" s="5">
        <f t="shared" si="720"/>
        <v>6.3123496909904477E-4</v>
      </c>
      <c r="BH438" s="5">
        <f t="shared" si="721"/>
        <v>1.0871568247891471E-4</v>
      </c>
      <c r="BI438" s="5">
        <f t="shared" si="722"/>
        <v>1.4979017570874424E-5</v>
      </c>
      <c r="BJ438" s="8">
        <f t="shared" si="723"/>
        <v>8.9919403151891772E-2</v>
      </c>
      <c r="BK438" s="8">
        <f t="shared" si="724"/>
        <v>0.16100141821005215</v>
      </c>
      <c r="BL438" s="8">
        <f t="shared" si="725"/>
        <v>0.63396686878585928</v>
      </c>
      <c r="BM438" s="8">
        <f t="shared" si="726"/>
        <v>0.5793268454115601</v>
      </c>
      <c r="BN438" s="8">
        <f t="shared" si="727"/>
        <v>0.40973689087940768</v>
      </c>
    </row>
    <row r="439" spans="1:66" x14ac:dyDescent="0.25">
      <c r="A439" t="s">
        <v>143</v>
      </c>
      <c r="B439" t="s">
        <v>150</v>
      </c>
      <c r="C439" t="s">
        <v>147</v>
      </c>
      <c r="D439" s="16"/>
      <c r="E439">
        <f>VLOOKUP(A439,home!$A$2:$E$405,3,FALSE)</f>
        <v>1.1642857142857099</v>
      </c>
      <c r="F439">
        <f>VLOOKUP(B439,home!$B$2:$E$405,3,FALSE)</f>
        <v>0.86</v>
      </c>
      <c r="G439">
        <f>VLOOKUP(C439,away!$B$2:$E$405,4,FALSE)</f>
        <v>0.49</v>
      </c>
      <c r="H439">
        <f>VLOOKUP(A439,away!$A$2:$E$405,3,FALSE)</f>
        <v>1.02142857142857</v>
      </c>
      <c r="I439">
        <f>VLOOKUP(C439,away!$B$2:$E$405,3,FALSE)</f>
        <v>0.98</v>
      </c>
      <c r="J439">
        <f>VLOOKUP(B439,home!$B$2:$E$405,4,FALSE)</f>
        <v>1.1200000000000001</v>
      </c>
      <c r="K439" s="3">
        <f t="shared" si="672"/>
        <v>0.49062999999999818</v>
      </c>
      <c r="L439" s="3">
        <f t="shared" si="673"/>
        <v>1.1211199999999986</v>
      </c>
      <c r="M439" s="5">
        <f t="shared" si="674"/>
        <v>0.19953811664995533</v>
      </c>
      <c r="N439" s="5">
        <f t="shared" si="675"/>
        <v>9.7899386171967209E-2</v>
      </c>
      <c r="O439" s="5">
        <f t="shared" si="676"/>
        <v>0.22370617333859763</v>
      </c>
      <c r="P439" s="5">
        <f t="shared" si="677"/>
        <v>0.10975695982511573</v>
      </c>
      <c r="Q439" s="5">
        <f t="shared" si="678"/>
        <v>2.4016187918776046E-2</v>
      </c>
      <c r="R439" s="5">
        <f t="shared" si="679"/>
        <v>0.12540073252668418</v>
      </c>
      <c r="S439" s="5">
        <f t="shared" si="680"/>
        <v>1.5093094031734679E-2</v>
      </c>
      <c r="T439" s="5">
        <f t="shared" si="681"/>
        <v>2.6925028599498167E-2</v>
      </c>
      <c r="U439" s="5">
        <f t="shared" si="682"/>
        <v>6.1525361399566818E-2</v>
      </c>
      <c r="V439" s="5">
        <f t="shared" si="683"/>
        <v>9.2244815905072244E-4</v>
      </c>
      <c r="W439" s="5">
        <f t="shared" si="684"/>
        <v>3.9276874261963491E-3</v>
      </c>
      <c r="X439" s="5">
        <f t="shared" si="685"/>
        <v>4.4034089272572451E-3</v>
      </c>
      <c r="Y439" s="5">
        <f t="shared" si="686"/>
        <v>2.4683749082633193E-3</v>
      </c>
      <c r="Z439" s="5">
        <f t="shared" si="687"/>
        <v>4.6863089750105301E-2</v>
      </c>
      <c r="AA439" s="5">
        <f t="shared" si="688"/>
        <v>2.2992437724094074E-2</v>
      </c>
      <c r="AB439" s="5">
        <f t="shared" si="689"/>
        <v>5.6403898602861175E-3</v>
      </c>
      <c r="AC439" s="5">
        <f t="shared" si="690"/>
        <v>3.1712332471073042E-5</v>
      </c>
      <c r="AD439" s="5">
        <f t="shared" si="691"/>
        <v>4.8176032047867688E-4</v>
      </c>
      <c r="AE439" s="5">
        <f t="shared" si="692"/>
        <v>5.4011113049505348E-4</v>
      </c>
      <c r="AF439" s="5">
        <f t="shared" si="693"/>
        <v>3.0276469531030691E-4</v>
      </c>
      <c r="AG439" s="5">
        <f t="shared" si="694"/>
        <v>1.1314518506876355E-4</v>
      </c>
      <c r="AH439" s="5">
        <f t="shared" si="695"/>
        <v>1.313478679515951E-2</v>
      </c>
      <c r="AI439" s="5">
        <f t="shared" si="696"/>
        <v>6.4443204453090855E-3</v>
      </c>
      <c r="AJ439" s="5">
        <f t="shared" si="697"/>
        <v>1.5808884700409924E-3</v>
      </c>
      <c r="AK439" s="5">
        <f t="shared" si="698"/>
        <v>2.585437700187364E-4</v>
      </c>
      <c r="AL439" s="5">
        <f t="shared" si="699"/>
        <v>6.9774121544793253E-7</v>
      </c>
      <c r="AM439" s="5">
        <f t="shared" si="700"/>
        <v>4.7273213207290493E-5</v>
      </c>
      <c r="AN439" s="5">
        <f t="shared" si="701"/>
        <v>5.2998944790957447E-5</v>
      </c>
      <c r="AO439" s="5">
        <f t="shared" si="702"/>
        <v>2.9709088492019081E-5</v>
      </c>
      <c r="AP439" s="5">
        <f t="shared" si="703"/>
        <v>1.1102484430057457E-5</v>
      </c>
      <c r="AQ439" s="5">
        <f t="shared" si="704"/>
        <v>3.1118043360565031E-6</v>
      </c>
      <c r="AR439" s="5">
        <f t="shared" si="705"/>
        <v>2.9451344343578425E-3</v>
      </c>
      <c r="AS439" s="5">
        <f t="shared" si="706"/>
        <v>1.4449713075289827E-3</v>
      </c>
      <c r="AT439" s="5">
        <f t="shared" si="707"/>
        <v>3.5447313630647111E-4</v>
      </c>
      <c r="AU439" s="5">
        <f t="shared" si="708"/>
        <v>5.7971718288681089E-5</v>
      </c>
      <c r="AV439" s="5">
        <f t="shared" si="709"/>
        <v>7.1106660359938738E-6</v>
      </c>
      <c r="AW439" s="5">
        <f t="shared" si="710"/>
        <v>1.066100327624118E-8</v>
      </c>
      <c r="AX439" s="5">
        <f t="shared" si="711"/>
        <v>3.8656094326488054E-6</v>
      </c>
      <c r="AY439" s="5">
        <f t="shared" si="712"/>
        <v>4.3338120471312224E-6</v>
      </c>
      <c r="AZ439" s="5">
        <f t="shared" si="713"/>
        <v>2.4293616811398763E-6</v>
      </c>
      <c r="BA439" s="5">
        <f t="shared" si="714"/>
        <v>9.0786865598651093E-7</v>
      </c>
      <c r="BB439" s="5">
        <f t="shared" si="715"/>
        <v>2.5445742689989924E-7</v>
      </c>
      <c r="BC439" s="5">
        <f t="shared" si="716"/>
        <v>5.7055462089202938E-8</v>
      </c>
      <c r="BD439" s="5">
        <f t="shared" si="717"/>
        <v>5.5030818617454313E-4</v>
      </c>
      <c r="BE439" s="5">
        <f t="shared" si="718"/>
        <v>2.6999770538281505E-4</v>
      </c>
      <c r="BF439" s="5">
        <f t="shared" si="719"/>
        <v>6.6234487095985037E-5</v>
      </c>
      <c r="BG439" s="5">
        <f t="shared" si="720"/>
        <v>1.0832208801301004E-5</v>
      </c>
      <c r="BH439" s="5">
        <f t="shared" si="721"/>
        <v>1.3286516510455728E-6</v>
      </c>
      <c r="BI439" s="5">
        <f t="shared" si="722"/>
        <v>1.3037527191049748E-7</v>
      </c>
      <c r="BJ439" s="8">
        <f t="shared" si="723"/>
        <v>0.16123389898327339</v>
      </c>
      <c r="BK439" s="8">
        <f t="shared" si="724"/>
        <v>0.32534736255159014</v>
      </c>
      <c r="BL439" s="8">
        <f t="shared" si="725"/>
        <v>0.46639212720665274</v>
      </c>
      <c r="BM439" s="8">
        <f t="shared" si="726"/>
        <v>0.21951459890948147</v>
      </c>
      <c r="BN439" s="8">
        <f t="shared" si="727"/>
        <v>0.78031755643109602</v>
      </c>
    </row>
    <row r="440" spans="1:66" x14ac:dyDescent="0.25">
      <c r="A440" t="s">
        <v>143</v>
      </c>
      <c r="B440" t="s">
        <v>149</v>
      </c>
      <c r="C440" t="s">
        <v>157</v>
      </c>
      <c r="D440" s="16"/>
      <c r="E440">
        <f>VLOOKUP(A440,home!$A$2:$E$405,3,FALSE)</f>
        <v>1.1642857142857099</v>
      </c>
      <c r="F440">
        <f>VLOOKUP(B440,home!$B$2:$E$405,3,FALSE)</f>
        <v>1.07</v>
      </c>
      <c r="G440">
        <f>VLOOKUP(C440,away!$B$2:$E$405,4,FALSE)</f>
        <v>1.35</v>
      </c>
      <c r="H440">
        <f>VLOOKUP(A440,away!$A$2:$E$405,3,FALSE)</f>
        <v>1.02142857142857</v>
      </c>
      <c r="I440">
        <f>VLOOKUP(C440,away!$B$2:$E$405,3,FALSE)</f>
        <v>0.49</v>
      </c>
      <c r="J440">
        <f>VLOOKUP(B440,home!$B$2:$E$405,4,FALSE)</f>
        <v>1.22</v>
      </c>
      <c r="K440" s="3">
        <f t="shared" si="672"/>
        <v>1.6818107142857082</v>
      </c>
      <c r="L440" s="3">
        <f t="shared" si="673"/>
        <v>0.6106099999999991</v>
      </c>
      <c r="M440" s="5">
        <f t="shared" si="674"/>
        <v>0.10102162114726974</v>
      </c>
      <c r="N440" s="5">
        <f t="shared" si="675"/>
        <v>0.16989924481998991</v>
      </c>
      <c r="O440" s="5">
        <f t="shared" si="676"/>
        <v>6.1684812088734296E-2</v>
      </c>
      <c r="P440" s="5">
        <f t="shared" si="677"/>
        <v>0.1037421778795339</v>
      </c>
      <c r="Q440" s="5">
        <f t="shared" si="678"/>
        <v>0.14286918514365485</v>
      </c>
      <c r="R440" s="5">
        <f t="shared" si="679"/>
        <v>1.8832681554750992E-2</v>
      </c>
      <c r="S440" s="5">
        <f t="shared" si="680"/>
        <v>2.6634000100580753E-2</v>
      </c>
      <c r="T440" s="5">
        <f t="shared" si="681"/>
        <v>8.7237353140566964E-2</v>
      </c>
      <c r="U440" s="5">
        <f t="shared" si="682"/>
        <v>3.1673005617511046E-2</v>
      </c>
      <c r="V440" s="5">
        <f t="shared" si="683"/>
        <v>3.0390294943230898E-3</v>
      </c>
      <c r="W440" s="5">
        <f t="shared" si="684"/>
        <v>8.0092975438622427E-2</v>
      </c>
      <c r="X440" s="5">
        <f t="shared" si="685"/>
        <v>4.8905571732577174E-2</v>
      </c>
      <c r="Y440" s="5">
        <f t="shared" si="686"/>
        <v>1.4931115577814449E-2</v>
      </c>
      <c r="Z440" s="5">
        <f t="shared" si="687"/>
        <v>3.8331412280488298E-3</v>
      </c>
      <c r="AA440" s="5">
        <f t="shared" si="688"/>
        <v>6.4466179867027984E-3</v>
      </c>
      <c r="AB440" s="5">
        <f t="shared" si="689"/>
        <v>5.4209956004718646E-3</v>
      </c>
      <c r="AC440" s="5">
        <f t="shared" si="690"/>
        <v>1.9505449353362053E-4</v>
      </c>
      <c r="AD440" s="5">
        <f t="shared" si="691"/>
        <v>3.3675306057924313E-2</v>
      </c>
      <c r="AE440" s="5">
        <f t="shared" si="692"/>
        <v>2.0562478632029136E-2</v>
      </c>
      <c r="AF440" s="5">
        <f t="shared" si="693"/>
        <v>6.2778275387516454E-3</v>
      </c>
      <c r="AG440" s="5">
        <f t="shared" si="694"/>
        <v>1.2777680911457126E-3</v>
      </c>
      <c r="AH440" s="5">
        <f t="shared" si="695"/>
        <v>5.851385913147229E-4</v>
      </c>
      <c r="AI440" s="5">
        <f t="shared" si="696"/>
        <v>9.8409235221514724E-4</v>
      </c>
      <c r="AJ440" s="5">
        <f t="shared" si="697"/>
        <v>8.2752853090102985E-4</v>
      </c>
      <c r="AK440" s="5">
        <f t="shared" si="698"/>
        <v>4.6391544988215461E-4</v>
      </c>
      <c r="AL440" s="5">
        <f t="shared" si="699"/>
        <v>8.0122958766888252E-6</v>
      </c>
      <c r="AM440" s="5">
        <f t="shared" si="700"/>
        <v>1.1327098107013499E-2</v>
      </c>
      <c r="AN440" s="5">
        <f t="shared" si="701"/>
        <v>6.9164393751235034E-3</v>
      </c>
      <c r="AO440" s="5">
        <f t="shared" si="702"/>
        <v>2.1116235234220778E-3</v>
      </c>
      <c r="AP440" s="5">
        <f t="shared" si="703"/>
        <v>4.2979281321225109E-4</v>
      </c>
      <c r="AQ440" s="5">
        <f t="shared" si="704"/>
        <v>6.5608947418883037E-5</v>
      </c>
      <c r="AR440" s="5">
        <f t="shared" si="705"/>
        <v>7.1458295048536512E-5</v>
      </c>
      <c r="AS440" s="5">
        <f t="shared" si="706"/>
        <v>1.2017932623721806E-4</v>
      </c>
      <c r="AT440" s="5">
        <f t="shared" si="707"/>
        <v>1.0105943925069545E-4</v>
      </c>
      <c r="AU440" s="5">
        <f t="shared" si="708"/>
        <v>5.6654282570508425E-5</v>
      </c>
      <c r="AV440" s="5">
        <f t="shared" si="709"/>
        <v>2.3820444859312777E-5</v>
      </c>
      <c r="AW440" s="5">
        <f t="shared" si="710"/>
        <v>2.2855751477947975E-7</v>
      </c>
      <c r="AX440" s="5">
        <f t="shared" si="711"/>
        <v>3.1750058263567771E-3</v>
      </c>
      <c r="AY440" s="5">
        <f t="shared" si="712"/>
        <v>1.938690307631709E-3</v>
      </c>
      <c r="AZ440" s="5">
        <f t="shared" si="713"/>
        <v>5.9189184437149795E-4</v>
      </c>
      <c r="BA440" s="5">
        <f t="shared" si="714"/>
        <v>1.2047169303055996E-4</v>
      </c>
      <c r="BB440" s="5">
        <f t="shared" si="715"/>
        <v>1.8390305120347521E-5</v>
      </c>
      <c r="BC440" s="5">
        <f t="shared" si="716"/>
        <v>2.2458608419070775E-6</v>
      </c>
      <c r="BD440" s="5">
        <f t="shared" si="717"/>
        <v>7.2721915899311352E-6</v>
      </c>
      <c r="BE440" s="5">
        <f t="shared" si="718"/>
        <v>1.2230449732284601E-5</v>
      </c>
      <c r="BF440" s="5">
        <f t="shared" si="719"/>
        <v>1.028465070014451E-5</v>
      </c>
      <c r="BG440" s="5">
        <f t="shared" si="720"/>
        <v>5.7656119133963494E-6</v>
      </c>
      <c r="BH440" s="5">
        <f t="shared" si="721"/>
        <v>2.4241669725908254E-6</v>
      </c>
      <c r="BI440" s="5">
        <f t="shared" si="722"/>
        <v>8.1539799754415937E-7</v>
      </c>
      <c r="BJ440" s="8">
        <f t="shared" si="723"/>
        <v>0.63242608477661932</v>
      </c>
      <c r="BK440" s="8">
        <f t="shared" si="724"/>
        <v>0.23657858571874951</v>
      </c>
      <c r="BL440" s="8">
        <f t="shared" si="725"/>
        <v>0.12733075202935626</v>
      </c>
      <c r="BM440" s="8">
        <f t="shared" si="726"/>
        <v>0.40018037936872353</v>
      </c>
      <c r="BN440" s="8">
        <f t="shared" si="727"/>
        <v>0.59804972263393374</v>
      </c>
    </row>
    <row r="441" spans="1:66" x14ac:dyDescent="0.25">
      <c r="A441" t="s">
        <v>143</v>
      </c>
      <c r="B441" t="s">
        <v>155</v>
      </c>
      <c r="C441" t="s">
        <v>140</v>
      </c>
      <c r="D441" s="16"/>
      <c r="E441">
        <f>VLOOKUP(A441,home!$A$2:$E$405,3,FALSE)</f>
        <v>1.1642857142857099</v>
      </c>
      <c r="F441">
        <f>VLOOKUP(B441,home!$B$2:$E$405,3,FALSE)</f>
        <v>0.64</v>
      </c>
      <c r="G441">
        <f>VLOOKUP(C441,away!$B$2:$E$405,4,FALSE)</f>
        <v>1.23</v>
      </c>
      <c r="H441">
        <f>VLOOKUP(A441,away!$A$2:$E$405,3,FALSE)</f>
        <v>1.02142857142857</v>
      </c>
      <c r="I441">
        <f>VLOOKUP(C441,away!$B$2:$E$405,3,FALSE)</f>
        <v>1.23</v>
      </c>
      <c r="J441">
        <f>VLOOKUP(B441,home!$B$2:$E$405,4,FALSE)</f>
        <v>0.98</v>
      </c>
      <c r="K441" s="3">
        <f t="shared" si="672"/>
        <v>0.91652571428571084</v>
      </c>
      <c r="L441" s="3">
        <f t="shared" si="673"/>
        <v>1.2312299999999983</v>
      </c>
      <c r="M441" s="5">
        <f t="shared" si="674"/>
        <v>0.11674587507908241</v>
      </c>
      <c r="N441" s="5">
        <f t="shared" si="675"/>
        <v>0.10700059654676636</v>
      </c>
      <c r="O441" s="5">
        <f t="shared" si="676"/>
        <v>0.14374102377361841</v>
      </c>
      <c r="P441" s="5">
        <f t="shared" si="677"/>
        <v>0.13174234448627495</v>
      </c>
      <c r="Q441" s="5">
        <f t="shared" si="678"/>
        <v>4.9034399089511099E-2</v>
      </c>
      <c r="R441" s="5">
        <f t="shared" si="679"/>
        <v>8.8489130350395975E-2</v>
      </c>
      <c r="S441" s="5">
        <f t="shared" si="680"/>
        <v>3.7166292425714273E-2</v>
      </c>
      <c r="T441" s="5">
        <f t="shared" si="681"/>
        <v>6.0372623190978664E-2</v>
      </c>
      <c r="U441" s="5">
        <f t="shared" si="682"/>
        <v>8.1102563400918037E-2</v>
      </c>
      <c r="V441" s="5">
        <f t="shared" si="683"/>
        <v>4.6600499653240979E-3</v>
      </c>
      <c r="W441" s="5">
        <f t="shared" si="684"/>
        <v>1.4980429216694926E-2</v>
      </c>
      <c r="X441" s="5">
        <f t="shared" si="685"/>
        <v>1.8444353864471266E-2</v>
      </c>
      <c r="Y441" s="5">
        <f t="shared" si="686"/>
        <v>1.1354620904276462E-2</v>
      </c>
      <c r="Z441" s="5">
        <f t="shared" si="687"/>
        <v>3.6316823987105971E-2</v>
      </c>
      <c r="AA441" s="5">
        <f t="shared" si="688"/>
        <v>3.328530304537073E-2</v>
      </c>
      <c r="AB441" s="5">
        <f t="shared" si="689"/>
        <v>1.5253418074437378E-2</v>
      </c>
      <c r="AC441" s="5">
        <f t="shared" si="690"/>
        <v>3.2866573842497325E-4</v>
      </c>
      <c r="AD441" s="5">
        <f t="shared" si="691"/>
        <v>3.4324871470344611E-3</v>
      </c>
      <c r="AE441" s="5">
        <f t="shared" si="692"/>
        <v>4.2261811500432338E-3</v>
      </c>
      <c r="AF441" s="5">
        <f t="shared" si="693"/>
        <v>2.6017005086838613E-3</v>
      </c>
      <c r="AG441" s="5">
        <f t="shared" si="694"/>
        <v>1.0677639057689423E-3</v>
      </c>
      <c r="AH441" s="5">
        <f t="shared" si="695"/>
        <v>1.1178590799411105E-2</v>
      </c>
      <c r="AI441" s="5">
        <f t="shared" si="696"/>
        <v>1.0245465917137937E-2</v>
      </c>
      <c r="AJ441" s="5">
        <f t="shared" si="697"/>
        <v>4.695116483947377E-3</v>
      </c>
      <c r="AK441" s="5">
        <f t="shared" si="698"/>
        <v>1.4343983297014952E-3</v>
      </c>
      <c r="AL441" s="5">
        <f t="shared" si="699"/>
        <v>1.4835366098575523E-5</v>
      </c>
      <c r="AM441" s="5">
        <f t="shared" si="700"/>
        <v>6.2919254684245651E-4</v>
      </c>
      <c r="AN441" s="5">
        <f t="shared" si="701"/>
        <v>7.7468073944883661E-4</v>
      </c>
      <c r="AO441" s="5">
        <f t="shared" si="702"/>
        <v>4.7690508341579485E-4</v>
      </c>
      <c r="AP441" s="5">
        <f t="shared" si="703"/>
        <v>1.9572661528467614E-4</v>
      </c>
      <c r="AQ441" s="5">
        <f t="shared" si="704"/>
        <v>6.0246120134237863E-5</v>
      </c>
      <c r="AR441" s="5">
        <f t="shared" si="705"/>
        <v>2.7526832699917843E-3</v>
      </c>
      <c r="AS441" s="5">
        <f t="shared" si="706"/>
        <v>2.5229050002315463E-3</v>
      </c>
      <c r="AT441" s="5">
        <f t="shared" si="707"/>
        <v>1.1561536537061045E-3</v>
      </c>
      <c r="AU441" s="5">
        <f t="shared" si="708"/>
        <v>3.5321485109567405E-4</v>
      </c>
      <c r="AV441" s="5">
        <f t="shared" si="709"/>
        <v>8.0932623424195883E-5</v>
      </c>
      <c r="AW441" s="5">
        <f t="shared" si="710"/>
        <v>4.650285430771506E-7</v>
      </c>
      <c r="AX441" s="5">
        <f t="shared" si="711"/>
        <v>9.6111858069671295E-5</v>
      </c>
      <c r="AY441" s="5">
        <f t="shared" si="712"/>
        <v>1.183358030111212E-4</v>
      </c>
      <c r="AZ441" s="5">
        <f t="shared" si="713"/>
        <v>7.2849295370691278E-5</v>
      </c>
      <c r="BA441" s="5">
        <f t="shared" si="714"/>
        <v>2.9898079313085373E-5</v>
      </c>
      <c r="BB441" s="5">
        <f t="shared" si="715"/>
        <v>9.202853048162513E-6</v>
      </c>
      <c r="BC441" s="5">
        <f t="shared" si="716"/>
        <v>2.2661657516978242E-6</v>
      </c>
      <c r="BD441" s="5">
        <f t="shared" si="717"/>
        <v>5.6486437041866242E-4</v>
      </c>
      <c r="BE441" s="5">
        <f t="shared" si="718"/>
        <v>5.1771272057251293E-4</v>
      </c>
      <c r="BF441" s="5">
        <f t="shared" si="719"/>
        <v>2.3724851050876047E-4</v>
      </c>
      <c r="BG441" s="5">
        <f t="shared" si="720"/>
        <v>7.2481453519087572E-5</v>
      </c>
      <c r="BH441" s="5">
        <f t="shared" si="721"/>
        <v>1.6607778989762068E-5</v>
      </c>
      <c r="BI441" s="5">
        <f t="shared" si="722"/>
        <v>3.0442913002581812E-6</v>
      </c>
      <c r="BJ441" s="8">
        <f t="shared" si="723"/>
        <v>0.27498057068391984</v>
      </c>
      <c r="BK441" s="8">
        <f t="shared" si="724"/>
        <v>0.29077639886393042</v>
      </c>
      <c r="BL441" s="8">
        <f t="shared" si="725"/>
        <v>0.3977028586986967</v>
      </c>
      <c r="BM441" s="8">
        <f t="shared" si="726"/>
        <v>0.36290541213353567</v>
      </c>
      <c r="BN441" s="8">
        <f t="shared" si="727"/>
        <v>0.63675336932564919</v>
      </c>
    </row>
    <row r="442" spans="1:66" x14ac:dyDescent="0.25">
      <c r="A442" t="s">
        <v>143</v>
      </c>
      <c r="B442" t="s">
        <v>145</v>
      </c>
      <c r="C442" t="s">
        <v>452</v>
      </c>
      <c r="D442" s="16"/>
      <c r="E442">
        <f>VLOOKUP(A442,home!$A$2:$E$405,3,FALSE)</f>
        <v>1.1642857142857099</v>
      </c>
      <c r="F442">
        <f>VLOOKUP(B442,home!$B$2:$E$405,3,FALSE)</f>
        <v>1.35</v>
      </c>
      <c r="G442">
        <f>VLOOKUP(C442,away!$B$2:$E$405,4,FALSE)</f>
        <v>1.07</v>
      </c>
      <c r="H442">
        <f>VLOOKUP(A442,away!$A$2:$E$405,3,FALSE)</f>
        <v>1.02142857142857</v>
      </c>
      <c r="I442">
        <f>VLOOKUP(C442,away!$B$2:$E$405,3,FALSE)</f>
        <v>0.86</v>
      </c>
      <c r="J442">
        <f>VLOOKUP(B442,home!$B$2:$E$405,4,FALSE)</f>
        <v>1.1200000000000001</v>
      </c>
      <c r="K442" s="3">
        <f t="shared" si="672"/>
        <v>1.6818107142857082</v>
      </c>
      <c r="L442" s="3">
        <f t="shared" si="673"/>
        <v>0.98383999999999872</v>
      </c>
      <c r="M442" s="5">
        <f t="shared" si="674"/>
        <v>6.9554078971648517E-2</v>
      </c>
      <c r="N442" s="5">
        <f t="shared" si="675"/>
        <v>0.11697679523679275</v>
      </c>
      <c r="O442" s="5">
        <f t="shared" si="676"/>
        <v>6.8430085055466591E-2</v>
      </c>
      <c r="P442" s="5">
        <f t="shared" si="677"/>
        <v>0.11508645022576602</v>
      </c>
      <c r="Q442" s="5">
        <f t="shared" si="678"/>
        <v>9.8366413776021733E-2</v>
      </c>
      <c r="R442" s="5">
        <f t="shared" si="679"/>
        <v>3.3662127440485079E-2</v>
      </c>
      <c r="S442" s="5">
        <f t="shared" si="680"/>
        <v>4.7606449619462921E-2</v>
      </c>
      <c r="T442" s="5">
        <f t="shared" si="681"/>
        <v>9.6776812529401096E-2</v>
      </c>
      <c r="U442" s="5">
        <f t="shared" si="682"/>
        <v>5.6613326595058744E-2</v>
      </c>
      <c r="V442" s="5">
        <f t="shared" si="683"/>
        <v>8.7523540045070358E-3</v>
      </c>
      <c r="W442" s="5">
        <f t="shared" si="684"/>
        <v>5.5144562871458219E-2</v>
      </c>
      <c r="X442" s="5">
        <f t="shared" si="685"/>
        <v>5.4253426735455385E-2</v>
      </c>
      <c r="Y442" s="5">
        <f t="shared" si="686"/>
        <v>2.6688345679705176E-2</v>
      </c>
      <c r="Z442" s="5">
        <f t="shared" si="687"/>
        <v>1.10393824870156E-2</v>
      </c>
      <c r="AA442" s="5">
        <f t="shared" si="688"/>
        <v>1.8566151745760841E-2</v>
      </c>
      <c r="AB442" s="5">
        <f t="shared" si="689"/>
        <v>1.5612376464537447E-2</v>
      </c>
      <c r="AC442" s="5">
        <f t="shared" si="690"/>
        <v>9.05120670482682E-4</v>
      </c>
      <c r="AD442" s="5">
        <f t="shared" si="691"/>
        <v>2.3185679167955071E-2</v>
      </c>
      <c r="AE442" s="5">
        <f t="shared" si="692"/>
        <v>2.2810998592600887E-2</v>
      </c>
      <c r="AF442" s="5">
        <f t="shared" si="693"/>
        <v>1.1221186427672213E-2</v>
      </c>
      <c r="AG442" s="5">
        <f t="shared" si="694"/>
        <v>3.679950685000339E-3</v>
      </c>
      <c r="AH442" s="5">
        <f t="shared" si="695"/>
        <v>2.715246516506353E-3</v>
      </c>
      <c r="AI442" s="5">
        <f t="shared" si="696"/>
        <v>4.5665306833873294E-3</v>
      </c>
      <c r="AJ442" s="5">
        <f t="shared" si="697"/>
        <v>3.8400201152176249E-3</v>
      </c>
      <c r="AK442" s="5">
        <f t="shared" si="698"/>
        <v>2.1527289909485472E-3</v>
      </c>
      <c r="AL442" s="5">
        <f t="shared" si="699"/>
        <v>5.9905688656607762E-5</v>
      </c>
      <c r="AM442" s="5">
        <f t="shared" si="700"/>
        <v>7.7987847285315524E-3</v>
      </c>
      <c r="AN442" s="5">
        <f t="shared" si="701"/>
        <v>7.6727563673184718E-3</v>
      </c>
      <c r="AO442" s="5">
        <f t="shared" si="702"/>
        <v>3.7743823122112978E-3</v>
      </c>
      <c r="AP442" s="5">
        <f t="shared" si="703"/>
        <v>1.2377960980153196E-3</v>
      </c>
      <c r="AQ442" s="5">
        <f t="shared" si="704"/>
        <v>3.0444832826784755E-4</v>
      </c>
      <c r="AR442" s="5">
        <f t="shared" si="705"/>
        <v>5.342736265599215E-4</v>
      </c>
      <c r="AS442" s="5">
        <f t="shared" si="706"/>
        <v>8.9854710950875729E-4</v>
      </c>
      <c r="AT442" s="5">
        <f t="shared" si="707"/>
        <v>7.5559307803114094E-4</v>
      </c>
      <c r="AU442" s="5">
        <f t="shared" si="708"/>
        <v>4.2358817809096333E-4</v>
      </c>
      <c r="AV442" s="5">
        <f t="shared" si="709"/>
        <v>1.7809878408953621E-4</v>
      </c>
      <c r="AW442" s="5">
        <f t="shared" si="710"/>
        <v>2.753386348895342E-6</v>
      </c>
      <c r="AX442" s="5">
        <f t="shared" si="711"/>
        <v>2.1860132858086867E-3</v>
      </c>
      <c r="AY442" s="5">
        <f t="shared" si="712"/>
        <v>2.1506873111100154E-3</v>
      </c>
      <c r="AZ442" s="5">
        <f t="shared" si="713"/>
        <v>1.0579661020812374E-3</v>
      </c>
      <c r="BA442" s="5">
        <f t="shared" si="714"/>
        <v>3.4695645662386778E-4</v>
      </c>
      <c r="BB442" s="5">
        <f t="shared" si="715"/>
        <v>8.5337410071206388E-5</v>
      </c>
      <c r="BC442" s="5">
        <f t="shared" si="716"/>
        <v>1.6791671504891123E-5</v>
      </c>
      <c r="BD442" s="5">
        <f t="shared" si="717"/>
        <v>8.7606627459118722E-5</v>
      </c>
      <c r="BE442" s="5">
        <f t="shared" si="718"/>
        <v>1.4733776470318236E-4</v>
      </c>
      <c r="BF442" s="5">
        <f t="shared" si="719"/>
        <v>1.2389711564835939E-4</v>
      </c>
      <c r="BG442" s="5">
        <f t="shared" si="720"/>
        <v>6.9457165522168775E-5</v>
      </c>
      <c r="BH442" s="5">
        <f t="shared" si="721"/>
        <v>2.9203451289774832E-5</v>
      </c>
      <c r="BI442" s="5">
        <f t="shared" si="722"/>
        <v>9.822935454652813E-6</v>
      </c>
      <c r="BJ442" s="8">
        <f t="shared" si="723"/>
        <v>0.53573609177360726</v>
      </c>
      <c r="BK442" s="8">
        <f t="shared" si="724"/>
        <v>0.24411504649163376</v>
      </c>
      <c r="BL442" s="8">
        <f t="shared" si="725"/>
        <v>0.20941601944372612</v>
      </c>
      <c r="BM442" s="8">
        <f t="shared" si="726"/>
        <v>0.49608265556504089</v>
      </c>
      <c r="BN442" s="8">
        <f t="shared" si="727"/>
        <v>0.50207595070618072</v>
      </c>
    </row>
    <row r="443" spans="1:66" x14ac:dyDescent="0.25">
      <c r="A443" t="s">
        <v>143</v>
      </c>
      <c r="B443" t="s">
        <v>151</v>
      </c>
      <c r="C443" t="s">
        <v>153</v>
      </c>
      <c r="D443" s="16"/>
      <c r="E443">
        <f>VLOOKUP(A443,home!$A$2:$E$405,3,FALSE)</f>
        <v>1.1642857142857099</v>
      </c>
      <c r="F443">
        <f>VLOOKUP(B443,home!$B$2:$E$405,3,FALSE)</f>
        <v>0.98</v>
      </c>
      <c r="G443">
        <f>VLOOKUP(C443,away!$B$2:$E$405,4,FALSE)</f>
        <v>0.97</v>
      </c>
      <c r="H443">
        <f>VLOOKUP(A443,away!$A$2:$E$405,3,FALSE)</f>
        <v>1.02142857142857</v>
      </c>
      <c r="I443">
        <f>VLOOKUP(C443,away!$B$2:$E$405,3,FALSE)</f>
        <v>0.86</v>
      </c>
      <c r="J443">
        <f>VLOOKUP(B443,home!$B$2:$E$405,4,FALSE)</f>
        <v>0.56000000000000005</v>
      </c>
      <c r="K443" s="3">
        <f t="shared" si="672"/>
        <v>1.1067699999999958</v>
      </c>
      <c r="L443" s="3">
        <f t="shared" si="673"/>
        <v>0.49191999999999936</v>
      </c>
      <c r="M443" s="5">
        <f t="shared" si="674"/>
        <v>0.20216117574620837</v>
      </c>
      <c r="N443" s="5">
        <f t="shared" si="675"/>
        <v>0.22374592448063019</v>
      </c>
      <c r="O443" s="5">
        <f t="shared" si="676"/>
        <v>9.9447125573074696E-2</v>
      </c>
      <c r="P443" s="5">
        <f t="shared" si="677"/>
        <v>0.11006509517051145</v>
      </c>
      <c r="Q443" s="5">
        <f t="shared" si="678"/>
        <v>0.1238176384187131</v>
      </c>
      <c r="R443" s="5">
        <f t="shared" si="679"/>
        <v>2.4460015005953416E-2</v>
      </c>
      <c r="S443" s="5">
        <f t="shared" si="680"/>
        <v>1.4981023347061926E-2</v>
      </c>
      <c r="T443" s="5">
        <f t="shared" si="681"/>
        <v>6.0908372690933271E-2</v>
      </c>
      <c r="U443" s="5">
        <f t="shared" si="682"/>
        <v>2.7071610808138958E-2</v>
      </c>
      <c r="V443" s="5">
        <f t="shared" si="683"/>
        <v>9.0625586482871257E-4</v>
      </c>
      <c r="W443" s="5">
        <f t="shared" si="684"/>
        <v>4.5679215890892848E-2</v>
      </c>
      <c r="X443" s="5">
        <f t="shared" si="685"/>
        <v>2.2470519881047982E-2</v>
      </c>
      <c r="Y443" s="5">
        <f t="shared" si="686"/>
        <v>5.5268490699425538E-3</v>
      </c>
      <c r="Z443" s="5">
        <f t="shared" si="687"/>
        <v>4.0107901939095301E-3</v>
      </c>
      <c r="AA443" s="5">
        <f t="shared" si="688"/>
        <v>4.4390222629132337E-3</v>
      </c>
      <c r="AB443" s="5">
        <f t="shared" si="689"/>
        <v>2.4564883349622313E-3</v>
      </c>
      <c r="AC443" s="5">
        <f t="shared" si="690"/>
        <v>3.0837751624113856E-5</v>
      </c>
      <c r="AD443" s="5">
        <f t="shared" si="691"/>
        <v>1.2639096442890829E-2</v>
      </c>
      <c r="AE443" s="5">
        <f t="shared" si="692"/>
        <v>6.2174243221868484E-3</v>
      </c>
      <c r="AF443" s="5">
        <f t="shared" si="693"/>
        <v>1.5292376862850749E-3</v>
      </c>
      <c r="AG443" s="5">
        <f t="shared" si="694"/>
        <v>2.5075420087911771E-4</v>
      </c>
      <c r="AH443" s="5">
        <f t="shared" si="695"/>
        <v>4.9324697804699325E-4</v>
      </c>
      <c r="AI443" s="5">
        <f t="shared" si="696"/>
        <v>5.4591095789306872E-4</v>
      </c>
      <c r="AJ443" s="5">
        <f t="shared" si="697"/>
        <v>3.0209893543365474E-4</v>
      </c>
      <c r="AK443" s="5">
        <f t="shared" si="698"/>
        <v>1.1145134625663491E-4</v>
      </c>
      <c r="AL443" s="5">
        <f t="shared" si="699"/>
        <v>6.7157505486883196E-7</v>
      </c>
      <c r="AM443" s="5">
        <f t="shared" si="700"/>
        <v>2.797714554019645E-3</v>
      </c>
      <c r="AN443" s="5">
        <f t="shared" si="701"/>
        <v>1.3762517434133422E-3</v>
      </c>
      <c r="AO443" s="5">
        <f t="shared" si="702"/>
        <v>3.3850287880994514E-4</v>
      </c>
      <c r="AP443" s="5">
        <f t="shared" si="703"/>
        <v>5.5505445381396E-5</v>
      </c>
      <c r="AQ443" s="5">
        <f t="shared" si="704"/>
        <v>6.8260596730040703E-6</v>
      </c>
      <c r="AR443" s="5">
        <f t="shared" si="705"/>
        <v>4.8527610688175347E-5</v>
      </c>
      <c r="AS443" s="5">
        <f t="shared" si="706"/>
        <v>5.3708903681351627E-5</v>
      </c>
      <c r="AT443" s="5">
        <f t="shared" si="707"/>
        <v>2.9721701663704663E-5</v>
      </c>
      <c r="AU443" s="5">
        <f t="shared" si="708"/>
        <v>1.096502925011276E-5</v>
      </c>
      <c r="AV443" s="5">
        <f t="shared" si="709"/>
        <v>3.0339413557868149E-6</v>
      </c>
      <c r="AW443" s="5">
        <f t="shared" si="710"/>
        <v>1.015649628946919E-8</v>
      </c>
      <c r="AX443" s="5">
        <f t="shared" si="711"/>
        <v>5.1607108949205179E-4</v>
      </c>
      <c r="AY443" s="5">
        <f t="shared" si="712"/>
        <v>2.5386569034292983E-4</v>
      </c>
      <c r="AZ443" s="5">
        <f t="shared" si="713"/>
        <v>6.244080519674693E-5</v>
      </c>
      <c r="BA443" s="5">
        <f t="shared" si="714"/>
        <v>1.0238626964127903E-5</v>
      </c>
      <c r="BB443" s="5">
        <f t="shared" si="715"/>
        <v>1.2591463440484479E-6</v>
      </c>
      <c r="BC443" s="5">
        <f t="shared" si="716"/>
        <v>1.2387985391286238E-7</v>
      </c>
      <c r="BD443" s="5">
        <f t="shared" si="717"/>
        <v>3.9786170416211951E-6</v>
      </c>
      <c r="BE443" s="5">
        <f t="shared" si="718"/>
        <v>4.4034139831550727E-6</v>
      </c>
      <c r="BF443" s="5">
        <f t="shared" si="719"/>
        <v>2.4367832470682616E-6</v>
      </c>
      <c r="BG443" s="5">
        <f t="shared" si="720"/>
        <v>8.9898619811924308E-7</v>
      </c>
      <c r="BH443" s="5">
        <f t="shared" si="721"/>
        <v>2.4874273862310785E-7</v>
      </c>
      <c r="BI443" s="5">
        <f t="shared" si="722"/>
        <v>5.5060200165179189E-8</v>
      </c>
      <c r="BJ443" s="8">
        <f t="shared" si="723"/>
        <v>0.50820383300389316</v>
      </c>
      <c r="BK443" s="8">
        <f t="shared" si="724"/>
        <v>0.32839892514563235</v>
      </c>
      <c r="BL443" s="8">
        <f t="shared" si="725"/>
        <v>0.15948494899272084</v>
      </c>
      <c r="BM443" s="8">
        <f t="shared" si="726"/>
        <v>0.21614766740721783</v>
      </c>
      <c r="BN443" s="8">
        <f t="shared" si="727"/>
        <v>0.78369697439509112</v>
      </c>
    </row>
    <row r="444" spans="1:66" x14ac:dyDescent="0.25">
      <c r="A444" t="s">
        <v>143</v>
      </c>
      <c r="B444" t="s">
        <v>159</v>
      </c>
      <c r="C444" t="s">
        <v>451</v>
      </c>
      <c r="D444" s="16"/>
      <c r="E444">
        <f>VLOOKUP(A444,home!$A$2:$E$405,3,FALSE)</f>
        <v>1.1642857142857099</v>
      </c>
      <c r="F444">
        <f>VLOOKUP(B444,home!$B$2:$E$405,3,FALSE)</f>
        <v>1.07</v>
      </c>
      <c r="G444">
        <f>VLOOKUP(C444,away!$B$2:$E$405,4,FALSE)</f>
        <v>1.35</v>
      </c>
      <c r="H444">
        <f>VLOOKUP(A444,away!$A$2:$E$405,3,FALSE)</f>
        <v>1.02142857142857</v>
      </c>
      <c r="I444">
        <f>VLOOKUP(C444,away!$B$2:$E$405,3,FALSE)</f>
        <v>0.49</v>
      </c>
      <c r="J444">
        <f>VLOOKUP(B444,home!$B$2:$E$405,4,FALSE)</f>
        <v>0.61</v>
      </c>
      <c r="K444" s="3">
        <f t="shared" si="672"/>
        <v>1.6818107142857082</v>
      </c>
      <c r="L444" s="3">
        <f t="shared" si="673"/>
        <v>0.30530499999999955</v>
      </c>
      <c r="M444" s="5">
        <f t="shared" si="674"/>
        <v>0.13709026324713613</v>
      </c>
      <c r="N444" s="5">
        <f t="shared" si="675"/>
        <v>0.23055987355328175</v>
      </c>
      <c r="O444" s="5">
        <f t="shared" si="676"/>
        <v>4.1854342820666836E-2</v>
      </c>
      <c r="P444" s="5">
        <f t="shared" si="677"/>
        <v>7.0391082195184584E-2</v>
      </c>
      <c r="Q444" s="5">
        <f t="shared" si="678"/>
        <v>0.19387903281313371</v>
      </c>
      <c r="R444" s="5">
        <f t="shared" si="679"/>
        <v>6.389170067431834E-3</v>
      </c>
      <c r="S444" s="5">
        <f t="shared" si="680"/>
        <v>9.0358431285468103E-3</v>
      </c>
      <c r="T444" s="5">
        <f t="shared" si="681"/>
        <v>5.9192238113013704E-2</v>
      </c>
      <c r="U444" s="5">
        <f t="shared" si="682"/>
        <v>1.0745374674800398E-2</v>
      </c>
      <c r="V444" s="5">
        <f t="shared" si="683"/>
        <v>5.1551013122380369E-4</v>
      </c>
      <c r="W444" s="5">
        <f t="shared" si="684"/>
        <v>0.10868927822015957</v>
      </c>
      <c r="X444" s="5">
        <f t="shared" si="685"/>
        <v>3.3183380087005769E-2</v>
      </c>
      <c r="Y444" s="5">
        <f t="shared" si="686"/>
        <v>5.0655259287316397E-3</v>
      </c>
      <c r="Z444" s="5">
        <f t="shared" si="687"/>
        <v>6.5021518914575775E-4</v>
      </c>
      <c r="AA444" s="5">
        <f t="shared" si="688"/>
        <v>1.0935388716966435E-3</v>
      </c>
      <c r="AB444" s="5">
        <f t="shared" si="689"/>
        <v>9.195626954536599E-4</v>
      </c>
      <c r="AC444" s="5">
        <f t="shared" si="690"/>
        <v>1.654353268784354E-5</v>
      </c>
      <c r="AD444" s="5">
        <f t="shared" si="691"/>
        <v>4.5698698159661155E-2</v>
      </c>
      <c r="AE444" s="5">
        <f t="shared" si="692"/>
        <v>1.3952041041635327E-2</v>
      </c>
      <c r="AF444" s="5">
        <f t="shared" si="693"/>
        <v>2.1298139451082338E-3</v>
      </c>
      <c r="AG444" s="5">
        <f t="shared" si="694"/>
        <v>2.1674761550375611E-4</v>
      </c>
      <c r="AH444" s="5">
        <f t="shared" si="695"/>
        <v>4.9628487080536318E-5</v>
      </c>
      <c r="AI444" s="5">
        <f t="shared" si="696"/>
        <v>8.3465721305835808E-5</v>
      </c>
      <c r="AJ444" s="5">
        <f t="shared" si="697"/>
        <v>7.0186772183869806E-5</v>
      </c>
      <c r="AK444" s="5">
        <f t="shared" si="698"/>
        <v>3.9346955153320788E-5</v>
      </c>
      <c r="AL444" s="5">
        <f t="shared" si="699"/>
        <v>3.397811461283469E-7</v>
      </c>
      <c r="AM444" s="5">
        <f t="shared" si="700"/>
        <v>1.5371312038765331E-2</v>
      </c>
      <c r="AN444" s="5">
        <f t="shared" si="701"/>
        <v>4.6929384219952424E-3</v>
      </c>
      <c r="AO444" s="5">
        <f t="shared" si="702"/>
        <v>7.1638878246362773E-4</v>
      </c>
      <c r="AP444" s="5">
        <f t="shared" si="703"/>
        <v>7.290569241001918E-5</v>
      </c>
      <c r="AQ444" s="5">
        <f t="shared" si="704"/>
        <v>5.5646181053102173E-6</v>
      </c>
      <c r="AR444" s="5">
        <f t="shared" si="705"/>
        <v>3.0303650496246254E-6</v>
      </c>
      <c r="AS444" s="5">
        <f t="shared" si="706"/>
        <v>5.0965004086556357E-6</v>
      </c>
      <c r="AT444" s="5">
        <f t="shared" si="707"/>
        <v>4.2856744963192706E-6</v>
      </c>
      <c r="AU444" s="5">
        <f t="shared" si="708"/>
        <v>2.4025644286169185E-6</v>
      </c>
      <c r="AV444" s="5">
        <f t="shared" si="709"/>
        <v>1.0101646494524135E-6</v>
      </c>
      <c r="AW444" s="5">
        <f t="shared" si="710"/>
        <v>4.846272249753204E-9</v>
      </c>
      <c r="AX444" s="5">
        <f t="shared" si="711"/>
        <v>4.3086062132374038E-3</v>
      </c>
      <c r="AY444" s="5">
        <f t="shared" si="712"/>
        <v>1.3154390199324436E-3</v>
      </c>
      <c r="AZ444" s="5">
        <f t="shared" si="713"/>
        <v>2.0080505499023705E-4</v>
      </c>
      <c r="BA444" s="5">
        <f t="shared" si="714"/>
        <v>2.0435595771264743E-5</v>
      </c>
      <c r="BB444" s="5">
        <f t="shared" si="715"/>
        <v>1.5597723917364932E-6</v>
      </c>
      <c r="BC444" s="5">
        <f t="shared" si="716"/>
        <v>9.5241262011821929E-8</v>
      </c>
      <c r="BD444" s="5">
        <f t="shared" si="717"/>
        <v>1.5419760024594067E-7</v>
      </c>
      <c r="BE444" s="5">
        <f t="shared" si="718"/>
        <v>2.5933117621076754E-7</v>
      </c>
      <c r="BF444" s="5">
        <f t="shared" si="719"/>
        <v>2.1807297534979196E-7</v>
      </c>
      <c r="BG444" s="5">
        <f t="shared" si="720"/>
        <v>1.2225248881314776E-7</v>
      </c>
      <c r="BH444" s="5">
        <f t="shared" si="721"/>
        <v>5.1401386383511394E-8</v>
      </c>
      <c r="BI444" s="5">
        <f t="shared" si="722"/>
        <v>1.7289480469785785E-8</v>
      </c>
      <c r="BJ444" s="8">
        <f t="shared" si="723"/>
        <v>0.71927267992855892</v>
      </c>
      <c r="BK444" s="8">
        <f t="shared" si="724"/>
        <v>0.21836502103585775</v>
      </c>
      <c r="BL444" s="8">
        <f t="shared" si="725"/>
        <v>6.1261264879913069E-2</v>
      </c>
      <c r="BM444" s="8">
        <f t="shared" si="726"/>
        <v>0.31806998216298071</v>
      </c>
      <c r="BN444" s="8">
        <f t="shared" si="727"/>
        <v>0.68016376469683482</v>
      </c>
    </row>
    <row r="445" spans="1:66" x14ac:dyDescent="0.25">
      <c r="A445" t="s">
        <v>143</v>
      </c>
      <c r="B445" t="s">
        <v>160</v>
      </c>
      <c r="C445" t="s">
        <v>158</v>
      </c>
      <c r="D445" s="16"/>
      <c r="E445">
        <f>VLOOKUP(A445,home!$A$2:$E$405,3,FALSE)</f>
        <v>1.1642857142857099</v>
      </c>
      <c r="F445">
        <f>VLOOKUP(B445,home!$B$2:$E$405,3,FALSE)</f>
        <v>0.74</v>
      </c>
      <c r="G445">
        <f>VLOOKUP(C445,away!$B$2:$E$405,4,FALSE)</f>
        <v>1.1000000000000001</v>
      </c>
      <c r="H445">
        <f>VLOOKUP(A445,away!$A$2:$E$405,3,FALSE)</f>
        <v>1.02142857142857</v>
      </c>
      <c r="I445">
        <f>VLOOKUP(C445,away!$B$2:$E$405,3,FALSE)</f>
        <v>1.1000000000000001</v>
      </c>
      <c r="J445">
        <f>VLOOKUP(B445,home!$B$2:$E$405,4,FALSE)</f>
        <v>2.1</v>
      </c>
      <c r="K445" s="3">
        <f t="shared" si="672"/>
        <v>0.94772857142856792</v>
      </c>
      <c r="L445" s="3">
        <f t="shared" si="673"/>
        <v>2.359499999999997</v>
      </c>
      <c r="M445" s="5">
        <f t="shared" si="674"/>
        <v>3.6617516087654879E-2</v>
      </c>
      <c r="N445" s="5">
        <f t="shared" si="675"/>
        <v>3.4703466211015763E-2</v>
      </c>
      <c r="O445" s="5">
        <f t="shared" si="676"/>
        <v>8.6399029208821573E-2</v>
      </c>
      <c r="P445" s="5">
        <f t="shared" si="677"/>
        <v>8.1882828524891593E-2</v>
      </c>
      <c r="Q445" s="5">
        <f t="shared" si="678"/>
        <v>1.644473322789277E-2</v>
      </c>
      <c r="R445" s="5">
        <f t="shared" si="679"/>
        <v>0.10192925470910716</v>
      </c>
      <c r="S445" s="5">
        <f t="shared" si="680"/>
        <v>4.5775890363418427E-2</v>
      </c>
      <c r="T445" s="5">
        <f t="shared" si="681"/>
        <v>3.8801348051212943E-2</v>
      </c>
      <c r="U445" s="5">
        <f t="shared" si="682"/>
        <v>9.6601266952240764E-2</v>
      </c>
      <c r="V445" s="5">
        <f t="shared" si="683"/>
        <v>1.1373607745021559E-2</v>
      </c>
      <c r="W445" s="5">
        <f t="shared" si="684"/>
        <v>5.1950478431982399E-3</v>
      </c>
      <c r="X445" s="5">
        <f t="shared" si="685"/>
        <v>1.2257715386026231E-2</v>
      </c>
      <c r="Y445" s="5">
        <f t="shared" si="686"/>
        <v>1.4461039726664432E-2</v>
      </c>
      <c r="Z445" s="5">
        <f t="shared" si="687"/>
        <v>8.0167358828712662E-2</v>
      </c>
      <c r="AA445" s="5">
        <f t="shared" si="688"/>
        <v>7.597689645793726E-2</v>
      </c>
      <c r="AB445" s="5">
        <f t="shared" si="689"/>
        <v>3.600273777082854E-2</v>
      </c>
      <c r="AC445" s="5">
        <f t="shared" si="690"/>
        <v>1.5895793738193989E-3</v>
      </c>
      <c r="AD445" s="5">
        <f t="shared" si="691"/>
        <v>1.2308738177343325E-3</v>
      </c>
      <c r="AE445" s="5">
        <f t="shared" si="692"/>
        <v>2.9042467729441536E-3</v>
      </c>
      <c r="AF445" s="5">
        <f t="shared" si="693"/>
        <v>3.4262851303808622E-3</v>
      </c>
      <c r="AG445" s="5">
        <f t="shared" si="694"/>
        <v>2.6947732550445442E-3</v>
      </c>
      <c r="AH445" s="5">
        <f t="shared" si="695"/>
        <v>4.728872078908683E-2</v>
      </c>
      <c r="AI445" s="5">
        <f t="shared" si="696"/>
        <v>4.4816871798125692E-2</v>
      </c>
      <c r="AJ445" s="5">
        <f t="shared" si="697"/>
        <v>2.1237114942567459E-2</v>
      </c>
      <c r="AK445" s="5">
        <f t="shared" si="698"/>
        <v>6.7090068685945851E-3</v>
      </c>
      <c r="AL445" s="5">
        <f t="shared" si="699"/>
        <v>1.4218250629735081E-4</v>
      </c>
      <c r="AM445" s="5">
        <f t="shared" si="700"/>
        <v>2.3330685697803735E-4</v>
      </c>
      <c r="AN445" s="5">
        <f t="shared" si="701"/>
        <v>5.5048752903967839E-4</v>
      </c>
      <c r="AO445" s="5">
        <f t="shared" si="702"/>
        <v>6.4943766238455996E-4</v>
      </c>
      <c r="AP445" s="5">
        <f t="shared" si="703"/>
        <v>5.1078272146545573E-4</v>
      </c>
      <c r="AQ445" s="5">
        <f t="shared" si="704"/>
        <v>3.0129795782443534E-4</v>
      </c>
      <c r="AR445" s="5">
        <f t="shared" si="705"/>
        <v>2.2315547340370039E-2</v>
      </c>
      <c r="AS445" s="5">
        <f t="shared" si="706"/>
        <v>2.1149081801535477E-2</v>
      </c>
      <c r="AT445" s="5">
        <f t="shared" si="707"/>
        <v>1.0021794541397568E-2</v>
      </c>
      <c r="AU445" s="5">
        <f t="shared" si="708"/>
        <v>3.1659803412897795E-3</v>
      </c>
      <c r="AV445" s="5">
        <f t="shared" si="709"/>
        <v>7.5012250650537311E-4</v>
      </c>
      <c r="AW445" s="5">
        <f t="shared" si="710"/>
        <v>8.8317673451658587E-6</v>
      </c>
      <c r="AX445" s="5">
        <f t="shared" si="711"/>
        <v>3.6851929044714081E-5</v>
      </c>
      <c r="AY445" s="5">
        <f t="shared" si="712"/>
        <v>8.6952126581002763E-5</v>
      </c>
      <c r="AZ445" s="5">
        <f t="shared" si="713"/>
        <v>1.0258177133393792E-4</v>
      </c>
      <c r="BA445" s="5">
        <f t="shared" si="714"/>
        <v>8.068056315414206E-5</v>
      </c>
      <c r="BB445" s="5">
        <f t="shared" si="715"/>
        <v>4.7591447190549496E-5</v>
      </c>
      <c r="BC445" s="5">
        <f t="shared" si="716"/>
        <v>2.2458403929220269E-5</v>
      </c>
      <c r="BD445" s="5">
        <f t="shared" si="717"/>
        <v>8.7755889916005057E-3</v>
      </c>
      <c r="BE445" s="5">
        <f t="shared" si="718"/>
        <v>8.3168764184538141E-3</v>
      </c>
      <c r="BF445" s="5">
        <f t="shared" si="719"/>
        <v>3.9410707034045886E-3</v>
      </c>
      <c r="BG445" s="5">
        <f t="shared" si="720"/>
        <v>1.2450217692122039E-3</v>
      </c>
      <c r="BH445" s="5">
        <f t="shared" si="721"/>
        <v>2.9498567568323755E-4</v>
      </c>
      <c r="BI445" s="5">
        <f t="shared" si="722"/>
        <v>5.5913270601433125E-5</v>
      </c>
      <c r="BJ445" s="8">
        <f t="shared" si="723"/>
        <v>0.13474195839104003</v>
      </c>
      <c r="BK445" s="8">
        <f t="shared" si="724"/>
        <v>0.17746855672768419</v>
      </c>
      <c r="BL445" s="8">
        <f t="shared" si="725"/>
        <v>0.59699288285736374</v>
      </c>
      <c r="BM445" s="8">
        <f t="shared" si="726"/>
        <v>0.63131580847618085</v>
      </c>
      <c r="BN445" s="8">
        <f t="shared" si="727"/>
        <v>0.35797682796938368</v>
      </c>
    </row>
    <row r="446" spans="1:66" x14ac:dyDescent="0.25">
      <c r="A446" t="s">
        <v>22</v>
      </c>
      <c r="B446" t="s">
        <v>263</v>
      </c>
      <c r="C446" t="s">
        <v>262</v>
      </c>
      <c r="D446" s="16"/>
      <c r="E446">
        <f>VLOOKUP(A446,home!$A$2:$E$405,3,FALSE)</f>
        <v>1.6818181818181801</v>
      </c>
      <c r="F446">
        <f>VLOOKUP(B446,home!$B$2:$E$405,3,FALSE)</f>
        <v>1.78</v>
      </c>
      <c r="G446">
        <f>VLOOKUP(C446,away!$B$2:$E$405,4,FALSE)</f>
        <v>1.29</v>
      </c>
      <c r="H446">
        <f>VLOOKUP(A446,away!$A$2:$E$405,3,FALSE)</f>
        <v>1.39090909090909</v>
      </c>
      <c r="I446">
        <f>VLOOKUP(C446,away!$B$2:$E$405,3,FALSE)</f>
        <v>0.79</v>
      </c>
      <c r="J446">
        <f>VLOOKUP(B446,home!$B$2:$E$405,4,FALSE)</f>
        <v>0.57999999999999996</v>
      </c>
      <c r="K446" s="3">
        <f t="shared" si="672"/>
        <v>3.8617909090909053</v>
      </c>
      <c r="L446" s="3">
        <f t="shared" si="673"/>
        <v>0.63731454545454491</v>
      </c>
      <c r="M446" s="5">
        <f t="shared" si="674"/>
        <v>1.111893848669963E-2</v>
      </c>
      <c r="N446" s="5">
        <f t="shared" si="675"/>
        <v>4.2939015566677619E-2</v>
      </c>
      <c r="O446" s="5">
        <f t="shared" si="676"/>
        <v>7.0862612275880196E-3</v>
      </c>
      <c r="P446" s="5">
        <f t="shared" si="677"/>
        <v>2.7365659188142776E-2</v>
      </c>
      <c r="Q446" s="5">
        <f t="shared" si="678"/>
        <v>8.2910749980354248E-2</v>
      </c>
      <c r="R446" s="5">
        <f t="shared" si="679"/>
        <v>2.258088676616212E-3</v>
      </c>
      <c r="S446" s="5">
        <f t="shared" si="680"/>
        <v>1.6837922606042506E-2</v>
      </c>
      <c r="T446" s="5">
        <f t="shared" si="681"/>
        <v>5.2840226937024892E-2</v>
      </c>
      <c r="U446" s="5">
        <f t="shared" si="682"/>
        <v>8.7202663232776E-3</v>
      </c>
      <c r="V446" s="5">
        <f t="shared" si="683"/>
        <v>4.6045647655271115E-3</v>
      </c>
      <c r="W446" s="5">
        <f t="shared" si="684"/>
        <v>0.10672799351334701</v>
      </c>
      <c r="X446" s="5">
        <f t="shared" si="685"/>
        <v>6.8019302673234375E-2</v>
      </c>
      <c r="Y446" s="5">
        <f t="shared" si="686"/>
        <v>2.1674845482663734E-2</v>
      </c>
      <c r="Z446" s="5">
        <f t="shared" si="687"/>
        <v>4.7970425284457195E-4</v>
      </c>
      <c r="AA446" s="5">
        <f t="shared" si="688"/>
        <v>1.8525175226874132E-3</v>
      </c>
      <c r="AB446" s="5">
        <f t="shared" si="689"/>
        <v>3.5770176640229287E-3</v>
      </c>
      <c r="AC446" s="5">
        <f t="shared" si="690"/>
        <v>7.0829012945949042E-4</v>
      </c>
      <c r="AD446" s="5">
        <f t="shared" si="691"/>
        <v>0.10304029877383915</v>
      </c>
      <c r="AE446" s="5">
        <f t="shared" si="692"/>
        <v>6.5669081176549793E-2</v>
      </c>
      <c r="AF446" s="5">
        <f t="shared" si="693"/>
        <v>2.0925930310225219E-2</v>
      </c>
      <c r="AG446" s="5">
        <f t="shared" si="694"/>
        <v>4.4454665879582233E-3</v>
      </c>
      <c r="AH446" s="5">
        <f t="shared" si="695"/>
        <v>7.6430624463562604E-5</v>
      </c>
      <c r="AI446" s="5">
        <f t="shared" si="696"/>
        <v>2.9515909072952705E-4</v>
      </c>
      <c r="AJ446" s="5">
        <f t="shared" si="697"/>
        <v>5.6992134665741266E-4</v>
      </c>
      <c r="AK446" s="5">
        <f t="shared" si="698"/>
        <v>7.336390251394809E-4</v>
      </c>
      <c r="AL446" s="5">
        <f t="shared" si="699"/>
        <v>6.9729053046923485E-5</v>
      </c>
      <c r="AM446" s="5">
        <f t="shared" si="700"/>
        <v>7.9584017814964533E-2</v>
      </c>
      <c r="AN446" s="5">
        <f t="shared" si="701"/>
        <v>5.0720052139190529E-2</v>
      </c>
      <c r="AO446" s="5">
        <f t="shared" si="702"/>
        <v>1.6162313487259512E-2</v>
      </c>
      <c r="AP446" s="5">
        <f t="shared" si="703"/>
        <v>3.4334924912088854E-3</v>
      </c>
      <c r="AQ446" s="5">
        <f t="shared" si="704"/>
        <v>5.4705367658909587E-4</v>
      </c>
      <c r="AR446" s="5">
        <f t="shared" si="705"/>
        <v>9.7420697377604891E-6</v>
      </c>
      <c r="AS446" s="5">
        <f t="shared" si="706"/>
        <v>3.762183634901308E-5</v>
      </c>
      <c r="AT446" s="5">
        <f t="shared" si="707"/>
        <v>7.2643832797962253E-5</v>
      </c>
      <c r="AU446" s="5">
        <f t="shared" si="708"/>
        <v>9.3511764366896796E-5</v>
      </c>
      <c r="AV446" s="5">
        <f t="shared" si="709"/>
        <v>9.0280720381283214E-5</v>
      </c>
      <c r="AW446" s="5">
        <f t="shared" si="710"/>
        <v>4.7670955067552968E-6</v>
      </c>
      <c r="AX446" s="5">
        <f t="shared" si="711"/>
        <v>5.1222806084459803E-2</v>
      </c>
      <c r="AY446" s="5">
        <f t="shared" si="712"/>
        <v>3.2645039376623795E-2</v>
      </c>
      <c r="AZ446" s="5">
        <f t="shared" si="713"/>
        <v>1.0402579215829356E-2</v>
      </c>
      <c r="BA446" s="5">
        <f t="shared" si="714"/>
        <v>2.2099050148303941E-3</v>
      </c>
      <c r="BB446" s="5">
        <f t="shared" si="715"/>
        <v>3.5210115250608795E-4</v>
      </c>
      <c r="BC446" s="5">
        <f t="shared" si="716"/>
        <v>4.4879837192687789E-5</v>
      </c>
      <c r="BD446" s="5">
        <f t="shared" si="717"/>
        <v>1.0347937911178833E-6</v>
      </c>
      <c r="BE446" s="5">
        <f t="shared" si="718"/>
        <v>3.9961572553227547E-6</v>
      </c>
      <c r="BF446" s="5">
        <f t="shared" si="719"/>
        <v>7.7161618799515401E-6</v>
      </c>
      <c r="BG446" s="5">
        <f t="shared" si="720"/>
        <v>9.9327346003568837E-6</v>
      </c>
      <c r="BH446" s="5">
        <f t="shared" si="721"/>
        <v>9.5895360455177248E-6</v>
      </c>
      <c r="BI446" s="5">
        <f t="shared" si="722"/>
        <v>7.4065566245959772E-6</v>
      </c>
      <c r="BJ446" s="8">
        <f t="shared" si="723"/>
        <v>0.81651715129252889</v>
      </c>
      <c r="BK446" s="8">
        <f t="shared" si="724"/>
        <v>9.3350143605542238E-2</v>
      </c>
      <c r="BL446" s="8">
        <f t="shared" si="725"/>
        <v>2.5512777665011935E-2</v>
      </c>
      <c r="BM446" s="8">
        <f t="shared" si="726"/>
        <v>0.72954079140873196</v>
      </c>
      <c r="BN446" s="8">
        <f t="shared" si="727"/>
        <v>0.17367871312607849</v>
      </c>
    </row>
    <row r="447" spans="1:66" x14ac:dyDescent="0.25">
      <c r="A447" t="s">
        <v>22</v>
      </c>
      <c r="B447" t="s">
        <v>163</v>
      </c>
      <c r="C447" t="s">
        <v>259</v>
      </c>
      <c r="D447" s="16"/>
      <c r="E447">
        <f>VLOOKUP(A447,home!$A$2:$E$405,3,FALSE)</f>
        <v>1.6818181818181801</v>
      </c>
      <c r="F447">
        <f>VLOOKUP(B447,home!$B$2:$E$405,3,FALSE)</f>
        <v>1.59</v>
      </c>
      <c r="G447">
        <f>VLOOKUP(C447,away!$B$2:$E$405,4,FALSE)</f>
        <v>1.07</v>
      </c>
      <c r="H447">
        <f>VLOOKUP(A447,away!$A$2:$E$405,3,FALSE)</f>
        <v>1.39090909090909</v>
      </c>
      <c r="I447">
        <f>VLOOKUP(C447,away!$B$2:$E$405,3,FALSE)</f>
        <v>1.07</v>
      </c>
      <c r="J447">
        <f>VLOOKUP(B447,home!$B$2:$E$405,4,FALSE)</f>
        <v>1.2</v>
      </c>
      <c r="K447" s="3">
        <f t="shared" si="672"/>
        <v>2.8612772727272704</v>
      </c>
      <c r="L447" s="3">
        <f t="shared" si="673"/>
        <v>1.7859272727272715</v>
      </c>
      <c r="M447" s="5">
        <f t="shared" si="674"/>
        <v>9.5883683488442988E-3</v>
      </c>
      <c r="N447" s="5">
        <f t="shared" si="675"/>
        <v>2.7434980439085693E-2</v>
      </c>
      <c r="O447" s="5">
        <f t="shared" si="676"/>
        <v>1.7124128535155988E-2</v>
      </c>
      <c r="P447" s="5">
        <f t="shared" si="677"/>
        <v>4.8996879792902348E-2</v>
      </c>
      <c r="Q447" s="5">
        <f t="shared" si="678"/>
        <v>3.9249543004036574E-2</v>
      </c>
      <c r="R447" s="5">
        <f t="shared" si="679"/>
        <v>1.5291224086311195E-2</v>
      </c>
      <c r="S447" s="5">
        <f t="shared" si="680"/>
        <v>6.2593919583030094E-2</v>
      </c>
      <c r="T447" s="5">
        <f t="shared" si="681"/>
        <v>7.0096829292990784E-2</v>
      </c>
      <c r="U447" s="5">
        <f t="shared" si="682"/>
        <v>4.3752431950342036E-2</v>
      </c>
      <c r="V447" s="5">
        <f t="shared" si="683"/>
        <v>3.5539666882437725E-2</v>
      </c>
      <c r="W447" s="5">
        <f t="shared" si="684"/>
        <v>3.7434608454127161E-2</v>
      </c>
      <c r="X447" s="5">
        <f t="shared" si="685"/>
        <v>6.6855488182092582E-2</v>
      </c>
      <c r="Y447" s="5">
        <f t="shared" si="686"/>
        <v>5.9699519837947482E-2</v>
      </c>
      <c r="Z447" s="5">
        <f t="shared" si="687"/>
        <v>9.1030047097091036E-3</v>
      </c>
      <c r="AA447" s="5">
        <f t="shared" si="688"/>
        <v>2.6046220489419958E-2</v>
      </c>
      <c r="AB447" s="5">
        <f t="shared" si="689"/>
        <v>3.7262729363410352E-2</v>
      </c>
      <c r="AC447" s="5">
        <f t="shared" si="690"/>
        <v>1.1350554669244645E-2</v>
      </c>
      <c r="AD447" s="5">
        <f t="shared" si="691"/>
        <v>2.677769859580955E-2</v>
      </c>
      <c r="AE447" s="5">
        <f t="shared" si="692"/>
        <v>4.7823022223127037E-2</v>
      </c>
      <c r="AF447" s="5">
        <f t="shared" si="693"/>
        <v>4.2704219826262491E-2</v>
      </c>
      <c r="AG447" s="5">
        <f t="shared" si="694"/>
        <v>2.5422210282754279E-2</v>
      </c>
      <c r="AH447" s="5">
        <f t="shared" si="695"/>
        <v>4.0643260937085748E-3</v>
      </c>
      <c r="AI447" s="5">
        <f t="shared" si="696"/>
        <v>1.162916388088075E-2</v>
      </c>
      <c r="AJ447" s="5">
        <f t="shared" si="697"/>
        <v>1.6637131156592478E-2</v>
      </c>
      <c r="AK447" s="5">
        <f t="shared" si="698"/>
        <v>1.5867815087246943E-2</v>
      </c>
      <c r="AL447" s="5">
        <f t="shared" si="699"/>
        <v>2.3200684098823908E-3</v>
      </c>
      <c r="AM447" s="5">
        <f t="shared" si="700"/>
        <v>1.5323684081626156E-2</v>
      </c>
      <c r="AN447" s="5">
        <f t="shared" si="701"/>
        <v>2.7366985320032903E-2</v>
      </c>
      <c r="AO447" s="5">
        <f t="shared" si="702"/>
        <v>2.4437722727686823E-2</v>
      </c>
      <c r="AP447" s="5">
        <f t="shared" si="703"/>
        <v>1.454799850090766E-2</v>
      </c>
      <c r="AQ447" s="5">
        <f t="shared" si="704"/>
        <v>6.4954168215916172E-3</v>
      </c>
      <c r="AR447" s="5">
        <f t="shared" si="705"/>
        <v>1.4517181632022474E-3</v>
      </c>
      <c r="AS447" s="5">
        <f t="shared" si="706"/>
        <v>4.1537681867759683E-3</v>
      </c>
      <c r="AT447" s="5">
        <f t="shared" si="707"/>
        <v>5.9425412544998222E-3</v>
      </c>
      <c r="AU447" s="5">
        <f t="shared" si="708"/>
        <v>5.6677527445815152E-3</v>
      </c>
      <c r="AV447" s="5">
        <f t="shared" si="709"/>
        <v>4.0542530288771757E-3</v>
      </c>
      <c r="AW447" s="5">
        <f t="shared" si="710"/>
        <v>3.2932295573179503E-4</v>
      </c>
      <c r="AX447" s="5">
        <f t="shared" si="711"/>
        <v>7.3075514995349245E-3</v>
      </c>
      <c r="AY447" s="5">
        <f t="shared" si="712"/>
        <v>1.305075551987849E-2</v>
      </c>
      <c r="AZ447" s="5">
        <f t="shared" si="713"/>
        <v>1.165385010632349E-2</v>
      </c>
      <c r="BA447" s="5">
        <f t="shared" si="714"/>
        <v>6.9376429123862438E-3</v>
      </c>
      <c r="BB447" s="5">
        <f t="shared" si="715"/>
        <v>3.0975314214184142E-3</v>
      </c>
      <c r="BC447" s="5">
        <f t="shared" si="716"/>
        <v>1.106393168728163E-3</v>
      </c>
      <c r="BD447" s="5">
        <f t="shared" si="717"/>
        <v>4.3211050999607183E-4</v>
      </c>
      <c r="BE447" s="5">
        <f t="shared" si="718"/>
        <v>1.2363879815583503E-3</v>
      </c>
      <c r="BF447" s="5">
        <f t="shared" si="719"/>
        <v>1.7688244159530259E-3</v>
      </c>
      <c r="BG447" s="5">
        <f t="shared" si="720"/>
        <v>1.6870323669371603E-3</v>
      </c>
      <c r="BH447" s="5">
        <f t="shared" si="721"/>
        <v>1.2067668424681477E-3</v>
      </c>
      <c r="BI447" s="5">
        <f t="shared" si="722"/>
        <v>6.9057890796699192E-4</v>
      </c>
      <c r="BJ447" s="8">
        <f t="shared" si="723"/>
        <v>0.57482365221834852</v>
      </c>
      <c r="BK447" s="8">
        <f t="shared" si="724"/>
        <v>0.18344021320622</v>
      </c>
      <c r="BL447" s="8">
        <f t="shared" si="725"/>
        <v>0.21596690504588476</v>
      </c>
      <c r="BM447" s="8">
        <f t="shared" si="726"/>
        <v>0.81292721840967941</v>
      </c>
      <c r="BN447" s="8">
        <f t="shared" si="727"/>
        <v>0.1576851242063361</v>
      </c>
    </row>
    <row r="448" spans="1:66" x14ac:dyDescent="0.25">
      <c r="A448" t="s">
        <v>22</v>
      </c>
      <c r="B448" t="s">
        <v>266</v>
      </c>
      <c r="C448" t="s">
        <v>23</v>
      </c>
      <c r="D448" s="16"/>
      <c r="E448">
        <f>VLOOKUP(A448,home!$A$2:$E$405,3,FALSE)</f>
        <v>1.6818181818181801</v>
      </c>
      <c r="F448">
        <f>VLOOKUP(B448,home!$B$2:$E$405,3,FALSE)</f>
        <v>0.69</v>
      </c>
      <c r="G448">
        <f>VLOOKUP(C448,away!$B$2:$E$405,4,FALSE)</f>
        <v>1.29</v>
      </c>
      <c r="H448">
        <f>VLOOKUP(A448,away!$A$2:$E$405,3,FALSE)</f>
        <v>1.39090909090909</v>
      </c>
      <c r="I448">
        <f>VLOOKUP(C448,away!$B$2:$E$405,3,FALSE)</f>
        <v>0.69</v>
      </c>
      <c r="J448">
        <f>VLOOKUP(B448,home!$B$2:$E$405,4,FALSE)</f>
        <v>1.92</v>
      </c>
      <c r="K448" s="3">
        <f t="shared" si="672"/>
        <v>1.4969863636363618</v>
      </c>
      <c r="L448" s="3">
        <f t="shared" si="673"/>
        <v>1.8426763636363621</v>
      </c>
      <c r="M448" s="5">
        <f t="shared" si="674"/>
        <v>3.54489116567306E-2</v>
      </c>
      <c r="N448" s="5">
        <f t="shared" si="675"/>
        <v>5.3066537355875777E-2</v>
      </c>
      <c r="O448" s="5">
        <f t="shared" si="676"/>
        <v>6.5320871626490987E-2</v>
      </c>
      <c r="P448" s="5">
        <f t="shared" si="677"/>
        <v>9.778445408569833E-2</v>
      </c>
      <c r="Q448" s="5">
        <f t="shared" si="678"/>
        <v>3.9719941393572829E-2</v>
      </c>
      <c r="R448" s="5">
        <f t="shared" si="679"/>
        <v>6.0182613099130026E-2</v>
      </c>
      <c r="S448" s="5">
        <f t="shared" si="680"/>
        <v>6.743366025895027E-2</v>
      </c>
      <c r="T448" s="5">
        <f t="shared" si="681"/>
        <v>7.3190997170958186E-2</v>
      </c>
      <c r="U448" s="5">
        <f t="shared" si="682"/>
        <v>9.0092551137400737E-2</v>
      </c>
      <c r="V448" s="5">
        <f t="shared" si="683"/>
        <v>2.0668127571163458E-2</v>
      </c>
      <c r="W448" s="5">
        <f t="shared" si="684"/>
        <v>1.9820070210204661E-2</v>
      </c>
      <c r="X448" s="5">
        <f t="shared" si="685"/>
        <v>3.6521974901957306E-2</v>
      </c>
      <c r="Y448" s="5">
        <f t="shared" si="686"/>
        <v>3.3649089952578599E-2</v>
      </c>
      <c r="Z448" s="5">
        <f t="shared" si="687"/>
        <v>3.6965692886546338E-2</v>
      </c>
      <c r="AA448" s="5">
        <f t="shared" si="688"/>
        <v>5.5337138173529525E-2</v>
      </c>
      <c r="AB448" s="5">
        <f t="shared" si="689"/>
        <v>4.1419470624217448E-2</v>
      </c>
      <c r="AC448" s="5">
        <f t="shared" si="690"/>
        <v>3.5632644929454132E-3</v>
      </c>
      <c r="AD448" s="5">
        <f t="shared" si="691"/>
        <v>7.4175937077479177E-3</v>
      </c>
      <c r="AE448" s="5">
        <f t="shared" si="692"/>
        <v>1.3668224600324892E-2</v>
      </c>
      <c r="AF448" s="5">
        <f t="shared" si="693"/>
        <v>1.2593057201945873E-2</v>
      </c>
      <c r="AG448" s="5">
        <f t="shared" si="694"/>
        <v>7.734976283982108E-3</v>
      </c>
      <c r="AH448" s="5">
        <f t="shared" si="695"/>
        <v>1.7028952136869936E-2</v>
      </c>
      <c r="AI448" s="5">
        <f t="shared" si="696"/>
        <v>2.549210913591058E-2</v>
      </c>
      <c r="AJ448" s="5">
        <f t="shared" si="697"/>
        <v>1.9080669878394033E-2</v>
      </c>
      <c r="AK448" s="5">
        <f t="shared" si="698"/>
        <v>9.5211675390009798E-3</v>
      </c>
      <c r="AL448" s="5">
        <f t="shared" si="699"/>
        <v>3.9316510089749322E-4</v>
      </c>
      <c r="AM448" s="5">
        <f t="shared" si="700"/>
        <v>2.2208073262987033E-3</v>
      </c>
      <c r="AN448" s="5">
        <f t="shared" si="701"/>
        <v>4.0922291683610857E-3</v>
      </c>
      <c r="AO448" s="5">
        <f t="shared" si="702"/>
        <v>3.7703269815611306E-3</v>
      </c>
      <c r="AP448" s="5">
        <f t="shared" si="703"/>
        <v>2.3158308040343752E-3</v>
      </c>
      <c r="AQ448" s="5">
        <f t="shared" si="704"/>
        <v>1.066831671193784E-3</v>
      </c>
      <c r="AR448" s="5">
        <f t="shared" si="705"/>
        <v>6.2757695200210345E-3</v>
      </c>
      <c r="AS448" s="5">
        <f t="shared" si="706"/>
        <v>9.3947413927962034E-3</v>
      </c>
      <c r="AT448" s="5">
        <f t="shared" si="707"/>
        <v>7.0318998774530021E-3</v>
      </c>
      <c r="AU448" s="5">
        <f t="shared" si="708"/>
        <v>3.5088860756677816E-3</v>
      </c>
      <c r="AV448" s="5">
        <f t="shared" si="709"/>
        <v>1.3131886517070447E-3</v>
      </c>
      <c r="AW448" s="5">
        <f t="shared" si="710"/>
        <v>3.0125854175327092E-5</v>
      </c>
      <c r="AX448" s="5">
        <f t="shared" si="711"/>
        <v>5.5408638062214835E-4</v>
      </c>
      <c r="AY448" s="5">
        <f t="shared" si="712"/>
        <v>1.0210018769852534E-3</v>
      </c>
      <c r="AZ448" s="5">
        <f t="shared" si="713"/>
        <v>9.4068801297454371E-4</v>
      </c>
      <c r="BA448" s="5">
        <f t="shared" si="714"/>
        <v>5.7779452235474905E-4</v>
      </c>
      <c r="BB448" s="5">
        <f t="shared" si="715"/>
        <v>2.6617207734541448E-4</v>
      </c>
      <c r="BC448" s="5">
        <f t="shared" si="716"/>
        <v>9.8093799116877025E-5</v>
      </c>
      <c r="BD448" s="5">
        <f t="shared" si="717"/>
        <v>1.9273686930287109E-3</v>
      </c>
      <c r="BE448" s="5">
        <f t="shared" si="718"/>
        <v>2.8852446511636169E-3</v>
      </c>
      <c r="BF448" s="5">
        <f t="shared" si="719"/>
        <v>2.1595859492733438E-3</v>
      </c>
      <c r="BG448" s="5">
        <f t="shared" si="720"/>
        <v>1.0776235723876277E-3</v>
      </c>
      <c r="BH448" s="5">
        <f t="shared" si="721"/>
        <v>4.0329694824934529E-4</v>
      </c>
      <c r="BI448" s="5">
        <f t="shared" si="722"/>
        <v>1.2074600640508591E-4</v>
      </c>
      <c r="BJ448" s="8">
        <f t="shared" si="723"/>
        <v>0.31430632539999614</v>
      </c>
      <c r="BK448" s="8">
        <f t="shared" si="724"/>
        <v>0.22631258504337082</v>
      </c>
      <c r="BL448" s="8">
        <f t="shared" si="725"/>
        <v>0.41957389468909712</v>
      </c>
      <c r="BM448" s="8">
        <f t="shared" si="726"/>
        <v>0.64464429277870194</v>
      </c>
      <c r="BN448" s="8">
        <f t="shared" si="727"/>
        <v>0.35152332921749857</v>
      </c>
    </row>
    <row r="449" spans="1:66" x14ac:dyDescent="0.25">
      <c r="A449" t="s">
        <v>22</v>
      </c>
      <c r="B449" t="s">
        <v>164</v>
      </c>
      <c r="C449" t="s">
        <v>261</v>
      </c>
      <c r="D449" s="16"/>
      <c r="E449">
        <f>VLOOKUP(A449,home!$A$2:$E$405,3,FALSE)</f>
        <v>1.6818181818181801</v>
      </c>
      <c r="F449">
        <f>VLOOKUP(B449,home!$B$2:$E$405,3,FALSE)</f>
        <v>1.19</v>
      </c>
      <c r="G449">
        <f>VLOOKUP(C449,away!$B$2:$E$405,4,FALSE)</f>
        <v>0.59</v>
      </c>
      <c r="H449">
        <f>VLOOKUP(A449,away!$A$2:$E$405,3,FALSE)</f>
        <v>1.39090909090909</v>
      </c>
      <c r="I449">
        <f>VLOOKUP(C449,away!$B$2:$E$405,3,FALSE)</f>
        <v>1.43</v>
      </c>
      <c r="J449">
        <f>VLOOKUP(B449,home!$B$2:$E$405,4,FALSE)</f>
        <v>0.72</v>
      </c>
      <c r="K449" s="3">
        <f t="shared" si="672"/>
        <v>1.1808045454545442</v>
      </c>
      <c r="L449" s="3">
        <f t="shared" si="673"/>
        <v>1.4320799999999989</v>
      </c>
      <c r="M449" s="5">
        <f t="shared" si="674"/>
        <v>7.3322735661006694E-2</v>
      </c>
      <c r="N449" s="5">
        <f t="shared" si="675"/>
        <v>8.6579819553678716E-2</v>
      </c>
      <c r="O449" s="5">
        <f t="shared" si="676"/>
        <v>0.10500402328541437</v>
      </c>
      <c r="P449" s="5">
        <f t="shared" si="677"/>
        <v>0.1239892279864321</v>
      </c>
      <c r="Q449" s="5">
        <f t="shared" si="678"/>
        <v>5.111692223680904E-2</v>
      </c>
      <c r="R449" s="5">
        <f t="shared" si="679"/>
        <v>7.5187080833288067E-2</v>
      </c>
      <c r="S449" s="5">
        <f t="shared" si="680"/>
        <v>5.2416649890652679E-2</v>
      </c>
      <c r="T449" s="5">
        <f t="shared" si="681"/>
        <v>7.320352199688944E-2</v>
      </c>
      <c r="U449" s="5">
        <f t="shared" si="682"/>
        <v>8.878124680740479E-2</v>
      </c>
      <c r="V449" s="5">
        <f t="shared" si="683"/>
        <v>9.8485443915065484E-3</v>
      </c>
      <c r="W449" s="5">
        <f t="shared" si="684"/>
        <v>2.0119698042290187E-2</v>
      </c>
      <c r="X449" s="5">
        <f t="shared" si="685"/>
        <v>2.8813017172402904E-2</v>
      </c>
      <c r="Y449" s="5">
        <f t="shared" si="686"/>
        <v>2.0631272816127366E-2</v>
      </c>
      <c r="Z449" s="5">
        <f t="shared" si="687"/>
        <v>3.5891304906578353E-2</v>
      </c>
      <c r="AA449" s="5">
        <f t="shared" si="688"/>
        <v>4.2380615975982708E-2</v>
      </c>
      <c r="AB449" s="5">
        <f t="shared" si="689"/>
        <v>2.5021611991801938E-2</v>
      </c>
      <c r="AC449" s="5">
        <f t="shared" si="690"/>
        <v>1.0408720815622782E-3</v>
      </c>
      <c r="AD449" s="5">
        <f t="shared" si="691"/>
        <v>5.9393577253772896E-3</v>
      </c>
      <c r="AE449" s="5">
        <f t="shared" si="692"/>
        <v>8.5056354113583008E-3</v>
      </c>
      <c r="AF449" s="5">
        <f t="shared" si="693"/>
        <v>6.0903751799489952E-3</v>
      </c>
      <c r="AG449" s="5">
        <f t="shared" si="694"/>
        <v>2.9073014959004493E-3</v>
      </c>
      <c r="AH449" s="5">
        <f t="shared" si="695"/>
        <v>1.2849804982653175E-2</v>
      </c>
      <c r="AI449" s="5">
        <f t="shared" si="696"/>
        <v>1.5173108131721319E-2</v>
      </c>
      <c r="AJ449" s="5">
        <f t="shared" si="697"/>
        <v>8.9582375253049237E-3</v>
      </c>
      <c r="AK449" s="5">
        <f t="shared" si="698"/>
        <v>3.5259758630471726E-3</v>
      </c>
      <c r="AL449" s="5">
        <f t="shared" si="699"/>
        <v>7.0404861281884881E-5</v>
      </c>
      <c r="AM449" s="5">
        <f t="shared" si="700"/>
        <v>1.4026441198412114E-3</v>
      </c>
      <c r="AN449" s="5">
        <f t="shared" si="701"/>
        <v>2.0086985911422005E-3</v>
      </c>
      <c r="AO449" s="5">
        <f t="shared" si="702"/>
        <v>1.4383085392014605E-3</v>
      </c>
      <c r="AP449" s="5">
        <f t="shared" si="703"/>
        <v>6.8659096427320843E-4</v>
      </c>
      <c r="AQ449" s="5">
        <f t="shared" si="704"/>
        <v>2.4581329702909392E-4</v>
      </c>
      <c r="AR449" s="5">
        <f t="shared" si="705"/>
        <v>3.6803897439115873E-3</v>
      </c>
      <c r="AS449" s="5">
        <f t="shared" si="706"/>
        <v>4.3458209386550879E-3</v>
      </c>
      <c r="AT449" s="5">
        <f t="shared" si="707"/>
        <v>2.5657825590477321E-3</v>
      </c>
      <c r="AU449" s="5">
        <f t="shared" si="708"/>
        <v>1.0098959027905177E-3</v>
      </c>
      <c r="AV449" s="5">
        <f t="shared" si="709"/>
        <v>2.981224181127411E-4</v>
      </c>
      <c r="AW449" s="5">
        <f t="shared" si="710"/>
        <v>3.3070856453006268E-6</v>
      </c>
      <c r="AX449" s="5">
        <f t="shared" si="711"/>
        <v>2.760414253939317E-4</v>
      </c>
      <c r="AY449" s="5">
        <f t="shared" si="712"/>
        <v>3.9531340447814141E-4</v>
      </c>
      <c r="AZ449" s="5">
        <f t="shared" si="713"/>
        <v>2.8306021014252823E-4</v>
      </c>
      <c r="BA449" s="5">
        <f t="shared" si="714"/>
        <v>1.3512162191363713E-4</v>
      </c>
      <c r="BB449" s="5">
        <f t="shared" si="715"/>
        <v>4.8376243077520337E-5</v>
      </c>
      <c r="BC449" s="5">
        <f t="shared" si="716"/>
        <v>1.3855730037291048E-5</v>
      </c>
      <c r="BD449" s="5">
        <f t="shared" si="717"/>
        <v>8.784354240768175E-4</v>
      </c>
      <c r="BE449" s="5">
        <f t="shared" si="718"/>
        <v>1.0372605416381962E-3</v>
      </c>
      <c r="BF449" s="5">
        <f t="shared" si="719"/>
        <v>6.1240098119351254E-4</v>
      </c>
      <c r="BG449" s="5">
        <f t="shared" si="720"/>
        <v>2.4104195407804072E-4</v>
      </c>
      <c r="BH449" s="5">
        <f t="shared" si="721"/>
        <v>7.1155858755149042E-5</v>
      </c>
      <c r="BI449" s="5">
        <f t="shared" si="722"/>
        <v>1.680423229076028E-5</v>
      </c>
      <c r="BJ449" s="8">
        <f t="shared" si="723"/>
        <v>0.31084074577731297</v>
      </c>
      <c r="BK449" s="8">
        <f t="shared" si="724"/>
        <v>0.26108374827692032</v>
      </c>
      <c r="BL449" s="8">
        <f t="shared" si="725"/>
        <v>0.39163881595116862</v>
      </c>
      <c r="BM449" s="8">
        <f t="shared" si="726"/>
        <v>0.48386279903651841</v>
      </c>
      <c r="BN449" s="8">
        <f t="shared" si="727"/>
        <v>0.51519980955662903</v>
      </c>
    </row>
    <row r="450" spans="1:66" x14ac:dyDescent="0.25">
      <c r="A450" t="s">
        <v>25</v>
      </c>
      <c r="B450" t="s">
        <v>174</v>
      </c>
      <c r="C450" t="s">
        <v>476</v>
      </c>
      <c r="D450" s="16"/>
      <c r="E450">
        <f>VLOOKUP(A450,home!$A$2:$E$405,3,FALSE)</f>
        <v>1.36363636363636</v>
      </c>
      <c r="F450">
        <f>VLOOKUP(B450,home!$B$2:$E$405,3,FALSE)</f>
        <v>0.73</v>
      </c>
      <c r="G450">
        <f>VLOOKUP(C450,away!$B$2:$E$405,4,FALSE)</f>
        <v>0.12</v>
      </c>
      <c r="H450">
        <f>VLOOKUP(A450,away!$A$2:$E$405,3,FALSE)</f>
        <v>1.1545454545454501</v>
      </c>
      <c r="I450">
        <f>VLOOKUP(C450,away!$B$2:$E$405,3,FALSE)</f>
        <v>0.73</v>
      </c>
      <c r="J450">
        <f>VLOOKUP(B450,home!$B$2:$E$405,4,FALSE)</f>
        <v>2.17</v>
      </c>
      <c r="K450" s="3">
        <f t="shared" si="672"/>
        <v>0.11945454545454513</v>
      </c>
      <c r="L450" s="3">
        <f t="shared" si="673"/>
        <v>1.8289154545454473</v>
      </c>
      <c r="M450" s="5">
        <f t="shared" si="674"/>
        <v>0.14250616742992508</v>
      </c>
      <c r="N450" s="5">
        <f t="shared" si="675"/>
        <v>1.7023009454811003E-2</v>
      </c>
      <c r="O450" s="5">
        <f t="shared" si="676"/>
        <v>0.26063173198063105</v>
      </c>
      <c r="P450" s="5">
        <f t="shared" si="677"/>
        <v>3.1133645074777113E-2</v>
      </c>
      <c r="Q450" s="5">
        <f t="shared" si="678"/>
        <v>1.0167379283464362E-3</v>
      </c>
      <c r="R450" s="5">
        <f t="shared" si="679"/>
        <v>0.23833670128216158</v>
      </c>
      <c r="S450" s="5">
        <f t="shared" si="680"/>
        <v>1.7004594838304656E-3</v>
      </c>
      <c r="T450" s="5">
        <f t="shared" si="681"/>
        <v>1.8595277103753184E-3</v>
      </c>
      <c r="U450" s="5">
        <f t="shared" si="682"/>
        <v>2.8470402316796314E-2</v>
      </c>
      <c r="V450" s="5">
        <f t="shared" si="683"/>
        <v>4.1278137086514714E-5</v>
      </c>
      <c r="W450" s="5">
        <f t="shared" si="684"/>
        <v>4.0484655692339787E-5</v>
      </c>
      <c r="X450" s="5">
        <f t="shared" si="685"/>
        <v>7.4043012467671544E-5</v>
      </c>
      <c r="Y450" s="5">
        <f t="shared" si="686"/>
        <v>6.7709204901612874E-5</v>
      </c>
      <c r="Z450" s="5">
        <f t="shared" si="687"/>
        <v>0.14529922545344232</v>
      </c>
      <c r="AA450" s="5">
        <f t="shared" si="688"/>
        <v>1.7356652931438427E-2</v>
      </c>
      <c r="AB450" s="5">
        <f t="shared" si="689"/>
        <v>1.0366655432686375E-3</v>
      </c>
      <c r="AC450" s="5">
        <f t="shared" si="690"/>
        <v>5.636330047046417E-7</v>
      </c>
      <c r="AD450" s="5">
        <f t="shared" si="691"/>
        <v>1.2090190359030529E-6</v>
      </c>
      <c r="AE450" s="5">
        <f t="shared" si="692"/>
        <v>2.2111935996027299E-6</v>
      </c>
      <c r="AF450" s="5">
        <f t="shared" si="693"/>
        <v>2.022043073652706E-6</v>
      </c>
      <c r="AG450" s="5">
        <f t="shared" si="694"/>
        <v>1.2327152757200039E-6</v>
      </c>
      <c r="AH450" s="5">
        <f t="shared" si="695"/>
        <v>6.6434999741320958E-2</v>
      </c>
      <c r="AI450" s="5">
        <f t="shared" si="696"/>
        <v>7.9359626963723187E-3</v>
      </c>
      <c r="AJ450" s="5">
        <f t="shared" si="697"/>
        <v>4.7399340831969069E-4</v>
      </c>
      <c r="AK450" s="5">
        <f t="shared" si="698"/>
        <v>1.8873555713093079E-5</v>
      </c>
      <c r="AL450" s="5">
        <f t="shared" si="699"/>
        <v>4.9255271508254977E-9</v>
      </c>
      <c r="AM450" s="5">
        <f t="shared" si="700"/>
        <v>2.8884563875938317E-8</v>
      </c>
      <c r="AN450" s="5">
        <f t="shared" si="701"/>
        <v>5.2827425270508727E-8</v>
      </c>
      <c r="AO450" s="5">
        <f t="shared" si="702"/>
        <v>4.830844725053907E-8</v>
      </c>
      <c r="AP450" s="5">
        <f t="shared" si="703"/>
        <v>2.9450688587201475E-8</v>
      </c>
      <c r="AQ450" s="5">
        <f t="shared" si="704"/>
        <v>1.3465704876034498E-8</v>
      </c>
      <c r="AR450" s="5">
        <f t="shared" si="705"/>
        <v>2.4300799549924951E-2</v>
      </c>
      <c r="AS450" s="5">
        <f t="shared" si="706"/>
        <v>2.9028409644182998E-3</v>
      </c>
      <c r="AT450" s="5">
        <f t="shared" si="707"/>
        <v>1.7337877396571066E-4</v>
      </c>
      <c r="AU450" s="5">
        <f t="shared" si="708"/>
        <v>6.9036275451800942E-6</v>
      </c>
      <c r="AV450" s="5">
        <f t="shared" si="709"/>
        <v>2.0616742259924128E-7</v>
      </c>
      <c r="AW450" s="5">
        <f t="shared" si="710"/>
        <v>2.9891418597215411E-11</v>
      </c>
      <c r="AX450" s="5">
        <f t="shared" si="711"/>
        <v>5.7506540807549729E-10</v>
      </c>
      <c r="AY450" s="5">
        <f t="shared" si="712"/>
        <v>1.0517460122037612E-9</v>
      </c>
      <c r="AZ450" s="5">
        <f t="shared" si="713"/>
        <v>9.6177726798800207E-10</v>
      </c>
      <c r="BA450" s="5">
        <f t="shared" si="714"/>
        <v>5.8633643641791827E-10</v>
      </c>
      <c r="BB450" s="5">
        <f t="shared" si="715"/>
        <v>2.6808994253195864E-10</v>
      </c>
      <c r="BC450" s="5">
        <f t="shared" si="716"/>
        <v>9.8062767820980037E-11</v>
      </c>
      <c r="BD450" s="5">
        <f t="shared" si="717"/>
        <v>7.4073513091114686E-3</v>
      </c>
      <c r="BE450" s="5">
        <f t="shared" si="718"/>
        <v>8.8484178365204021E-4</v>
      </c>
      <c r="BF450" s="5">
        <f t="shared" si="719"/>
        <v>5.2849186532671703E-5</v>
      </c>
      <c r="BG450" s="5">
        <f t="shared" si="720"/>
        <v>2.1043585183009214E-6</v>
      </c>
      <c r="BH450" s="5">
        <f t="shared" si="721"/>
        <v>6.2843797569259141E-8</v>
      </c>
      <c r="BI450" s="5">
        <f t="shared" si="722"/>
        <v>1.5013954546546603E-9</v>
      </c>
      <c r="BJ450" s="8">
        <f t="shared" si="723"/>
        <v>2.0088363415486959E-2</v>
      </c>
      <c r="BK450" s="8">
        <f t="shared" si="724"/>
        <v>0.17538211973589707</v>
      </c>
      <c r="BL450" s="8">
        <f t="shared" si="725"/>
        <v>0.65642732352230626</v>
      </c>
      <c r="BM450" s="8">
        <f t="shared" si="726"/>
        <v>0.30654903795462574</v>
      </c>
      <c r="BN450" s="8">
        <f t="shared" si="727"/>
        <v>0.69064799315065228</v>
      </c>
    </row>
    <row r="451" spans="1:66" x14ac:dyDescent="0.25">
      <c r="A451" t="s">
        <v>25</v>
      </c>
      <c r="B451" t="s">
        <v>168</v>
      </c>
      <c r="C451" t="s">
        <v>26</v>
      </c>
      <c r="D451" s="16"/>
      <c r="E451">
        <f>VLOOKUP(A451,home!$A$2:$E$405,3,FALSE)</f>
        <v>1.36363636363636</v>
      </c>
      <c r="F451">
        <f>VLOOKUP(B451,home!$B$2:$E$405,3,FALSE)</f>
        <v>0.98</v>
      </c>
      <c r="G451">
        <f>VLOOKUP(C451,away!$B$2:$E$405,4,FALSE)</f>
        <v>1.71</v>
      </c>
      <c r="H451">
        <f>VLOOKUP(A451,away!$A$2:$E$405,3,FALSE)</f>
        <v>1.1545454545454501</v>
      </c>
      <c r="I451">
        <f>VLOOKUP(C451,away!$B$2:$E$405,3,FALSE)</f>
        <v>0.86</v>
      </c>
      <c r="J451">
        <f>VLOOKUP(B451,home!$B$2:$E$405,4,FALSE)</f>
        <v>0.87</v>
      </c>
      <c r="K451" s="3">
        <f t="shared" si="672"/>
        <v>2.2851818181818122</v>
      </c>
      <c r="L451" s="3">
        <f t="shared" si="673"/>
        <v>0.86383090909090576</v>
      </c>
      <c r="M451" s="5">
        <f t="shared" si="674"/>
        <v>4.2894454494219907E-2</v>
      </c>
      <c r="N451" s="5">
        <f t="shared" si="675"/>
        <v>9.8021627511018464E-2</v>
      </c>
      <c r="O451" s="5">
        <f t="shared" si="676"/>
        <v>3.7053555620700472E-2</v>
      </c>
      <c r="P451" s="5">
        <f t="shared" si="677"/>
        <v>8.4674111603413205E-2</v>
      </c>
      <c r="Q451" s="5">
        <f t="shared" si="678"/>
        <v>0.11199862048838478</v>
      </c>
      <c r="R451" s="5">
        <f t="shared" si="679"/>
        <v>1.6004003318440062E-2</v>
      </c>
      <c r="S451" s="5">
        <f t="shared" si="680"/>
        <v>4.1786900313613998E-2</v>
      </c>
      <c r="T451" s="5">
        <f t="shared" si="681"/>
        <v>9.6747870153408771E-2</v>
      </c>
      <c r="U451" s="5">
        <f t="shared" si="682"/>
        <v>3.6572057401420617E-2</v>
      </c>
      <c r="V451" s="5">
        <f t="shared" si="683"/>
        <v>9.1653097571089449E-3</v>
      </c>
      <c r="W451" s="5">
        <f t="shared" si="684"/>
        <v>8.5312403733833975E-2</v>
      </c>
      <c r="X451" s="5">
        <f t="shared" si="685"/>
        <v>7.369549127412818E-2</v>
      </c>
      <c r="Y451" s="5">
        <f t="shared" si="686"/>
        <v>3.1830221611615521E-2</v>
      </c>
      <c r="Z451" s="5">
        <f t="shared" si="687"/>
        <v>4.6082509118873178E-3</v>
      </c>
      <c r="AA451" s="5">
        <f t="shared" si="688"/>
        <v>1.0530691197464656E-2</v>
      </c>
      <c r="AB451" s="5">
        <f t="shared" si="689"/>
        <v>1.2032272028666746E-2</v>
      </c>
      <c r="AC451" s="5">
        <f t="shared" si="690"/>
        <v>1.1307762133883046E-3</v>
      </c>
      <c r="AD451" s="5">
        <f t="shared" si="691"/>
        <v>4.8738588469485894E-2</v>
      </c>
      <c r="AE451" s="5">
        <f t="shared" si="692"/>
        <v>4.2101899185403531E-2</v>
      </c>
      <c r="AF451" s="5">
        <f t="shared" si="693"/>
        <v>1.8184460923890398E-2</v>
      </c>
      <c r="AG451" s="5">
        <f t="shared" si="694"/>
        <v>5.2360998037374318E-3</v>
      </c>
      <c r="AH451" s="5">
        <f t="shared" si="695"/>
        <v>9.9518739363365434E-4</v>
      </c>
      <c r="AI451" s="5">
        <f t="shared" si="696"/>
        <v>2.2741841376153729E-3</v>
      </c>
      <c r="AJ451" s="5">
        <f t="shared" si="697"/>
        <v>2.5984621212380679E-3</v>
      </c>
      <c r="AK451" s="5">
        <f t="shared" si="698"/>
        <v>1.9793194648957922E-3</v>
      </c>
      <c r="AL451" s="5">
        <f t="shared" si="699"/>
        <v>8.9286573213167631E-5</v>
      </c>
      <c r="AM451" s="5">
        <f t="shared" si="700"/>
        <v>2.2275307242862977E-2</v>
      </c>
      <c r="AN451" s="5">
        <f t="shared" si="701"/>
        <v>1.9242098905881563E-2</v>
      </c>
      <c r="AO451" s="5">
        <f t="shared" si="702"/>
        <v>8.3109598953423954E-3</v>
      </c>
      <c r="AP451" s="5">
        <f t="shared" si="703"/>
        <v>2.3930880139372271E-3</v>
      </c>
      <c r="AQ451" s="5">
        <f t="shared" si="704"/>
        <v>5.1680584865348631E-4</v>
      </c>
      <c r="AR451" s="5">
        <f t="shared" si="705"/>
        <v>1.7193472619167377E-4</v>
      </c>
      <c r="AS451" s="5">
        <f t="shared" si="706"/>
        <v>3.9290211020728106E-4</v>
      </c>
      <c r="AT451" s="5">
        <f t="shared" si="707"/>
        <v>4.4892637928547281E-4</v>
      </c>
      <c r="AU451" s="5">
        <f t="shared" si="708"/>
        <v>3.4195946654845153E-4</v>
      </c>
      <c r="AV451" s="5">
        <f t="shared" si="709"/>
        <v>1.953598888779183E-4</v>
      </c>
      <c r="AW451" s="5">
        <f t="shared" si="710"/>
        <v>4.8959069379863521E-6</v>
      </c>
      <c r="AX451" s="5">
        <f t="shared" si="711"/>
        <v>8.4838545176340215E-3</v>
      </c>
      <c r="AY451" s="5">
        <f t="shared" si="712"/>
        <v>7.3286157605627839E-3</v>
      </c>
      <c r="AZ451" s="5">
        <f t="shared" si="713"/>
        <v>3.1653424074124443E-3</v>
      </c>
      <c r="BA451" s="5">
        <f t="shared" si="714"/>
        <v>9.1144020312636275E-4</v>
      </c>
      <c r="BB451" s="5">
        <f t="shared" si="715"/>
        <v>1.9683255481216141E-4</v>
      </c>
      <c r="BC451" s="5">
        <f t="shared" si="716"/>
        <v>3.4006008952414994E-5</v>
      </c>
      <c r="BD451" s="5">
        <f t="shared" si="717"/>
        <v>2.4753755138408243E-5</v>
      </c>
      <c r="BE451" s="5">
        <f t="shared" si="718"/>
        <v>5.6566831174015126E-5</v>
      </c>
      <c r="BF451" s="5">
        <f t="shared" si="719"/>
        <v>6.4632747055509766E-5</v>
      </c>
      <c r="BG451" s="5">
        <f t="shared" si="720"/>
        <v>4.9232526143464997E-5</v>
      </c>
      <c r="BH451" s="5">
        <f t="shared" si="721"/>
        <v>2.8126318401551738E-5</v>
      </c>
      <c r="BI451" s="5">
        <f t="shared" si="722"/>
        <v>1.2854750284723714E-5</v>
      </c>
      <c r="BJ451" s="8">
        <f t="shared" si="723"/>
        <v>0.68472563451408464</v>
      </c>
      <c r="BK451" s="8">
        <f t="shared" si="724"/>
        <v>0.18706945471552031</v>
      </c>
      <c r="BL451" s="8">
        <f t="shared" si="725"/>
        <v>0.12182698218338392</v>
      </c>
      <c r="BM451" s="8">
        <f t="shared" si="726"/>
        <v>0.6002602294350744</v>
      </c>
      <c r="BN451" s="8">
        <f t="shared" si="727"/>
        <v>0.39064637303617689</v>
      </c>
    </row>
    <row r="452" spans="1:66" x14ac:dyDescent="0.25">
      <c r="A452" t="s">
        <v>178</v>
      </c>
      <c r="B452" t="s">
        <v>272</v>
      </c>
      <c r="C452" t="s">
        <v>268</v>
      </c>
      <c r="D452" s="16"/>
      <c r="E452">
        <f>VLOOKUP(A452,home!$A$2:$E$405,3,FALSE)</f>
        <v>1.8350515463917501</v>
      </c>
      <c r="F452">
        <f>VLOOKUP(B452,home!$B$2:$E$405,3,FALSE)</f>
        <v>0.73</v>
      </c>
      <c r="G452">
        <f>VLOOKUP(C452,away!$B$2:$E$405,4,FALSE)</f>
        <v>1.0900000000000001</v>
      </c>
      <c r="H452">
        <f>VLOOKUP(A452,away!$A$2:$E$405,3,FALSE)</f>
        <v>1.3298969072164899</v>
      </c>
      <c r="I452">
        <f>VLOOKUP(C452,away!$B$2:$E$405,3,FALSE)</f>
        <v>0.87</v>
      </c>
      <c r="J452">
        <f>VLOOKUP(B452,home!$B$2:$E$405,4,FALSE)</f>
        <v>1.5</v>
      </c>
      <c r="K452" s="3">
        <f t="shared" si="672"/>
        <v>1.4601505154639156</v>
      </c>
      <c r="L452" s="3">
        <f t="shared" si="673"/>
        <v>1.7355154639175192</v>
      </c>
      <c r="M452" s="5">
        <f t="shared" si="674"/>
        <v>4.0939251597748506E-2</v>
      </c>
      <c r="N452" s="5">
        <f t="shared" si="675"/>
        <v>5.9777469323159409E-2</v>
      </c>
      <c r="O452" s="5">
        <f t="shared" si="676"/>
        <v>7.1050704229102535E-2</v>
      </c>
      <c r="P452" s="5">
        <f t="shared" si="677"/>
        <v>0.10374472240419827</v>
      </c>
      <c r="Q452" s="5">
        <f t="shared" si="678"/>
        <v>4.3642051322669816E-2</v>
      </c>
      <c r="R452" s="5">
        <f t="shared" si="679"/>
        <v>6.1654797955918682E-2</v>
      </c>
      <c r="S452" s="5">
        <f t="shared" si="680"/>
        <v>6.5725233160564694E-2</v>
      </c>
      <c r="T452" s="5">
        <f t="shared" si="681"/>
        <v>7.574145494757549E-2</v>
      </c>
      <c r="U452" s="5">
        <f t="shared" si="682"/>
        <v>9.0025285016158224E-2</v>
      </c>
      <c r="V452" s="5">
        <f t="shared" si="683"/>
        <v>1.8506135590012129E-2</v>
      </c>
      <c r="W452" s="5">
        <f t="shared" si="684"/>
        <v>2.1241321244899657E-2</v>
      </c>
      <c r="X452" s="5">
        <f t="shared" si="685"/>
        <v>3.6864641494563082E-2</v>
      </c>
      <c r="Y452" s="5">
        <f t="shared" si="686"/>
        <v>3.1989577692794847E-2</v>
      </c>
      <c r="Z452" s="5">
        <f t="shared" si="687"/>
        <v>3.5667618425735716E-2</v>
      </c>
      <c r="AA452" s="5">
        <f t="shared" si="688"/>
        <v>5.2080091429708257E-2</v>
      </c>
      <c r="AB452" s="5">
        <f t="shared" si="689"/>
        <v>3.8022386173248199E-2</v>
      </c>
      <c r="AC452" s="5">
        <f t="shared" si="690"/>
        <v>2.9310408480724549E-3</v>
      </c>
      <c r="AD452" s="5">
        <f t="shared" si="691"/>
        <v>7.7538815412187155E-3</v>
      </c>
      <c r="AE452" s="5">
        <f t="shared" si="692"/>
        <v>1.3456981320169687E-2</v>
      </c>
      <c r="AF452" s="5">
        <f t="shared" si="693"/>
        <v>1.1677399589401847E-2</v>
      </c>
      <c r="AG452" s="5">
        <f t="shared" si="694"/>
        <v>6.755435855250333E-3</v>
      </c>
      <c r="AH452" s="5">
        <f t="shared" si="695"/>
        <v>1.5475425834743439E-2</v>
      </c>
      <c r="AI452" s="5">
        <f t="shared" si="696"/>
        <v>2.2596451009624229E-2</v>
      </c>
      <c r="AJ452" s="5">
        <f t="shared" si="697"/>
        <v>1.6497109794678971E-2</v>
      </c>
      <c r="AK452" s="5">
        <f t="shared" si="698"/>
        <v>8.0294211234551004E-3</v>
      </c>
      <c r="AL452" s="5">
        <f t="shared" si="699"/>
        <v>2.9710364236884698E-4</v>
      </c>
      <c r="AM452" s="5">
        <f t="shared" si="700"/>
        <v>2.2643668258513286E-3</v>
      </c>
      <c r="AN452" s="5">
        <f t="shared" si="701"/>
        <v>3.9298436422468084E-3</v>
      </c>
      <c r="AO452" s="5">
        <f t="shared" si="702"/>
        <v>3.4101522059486428E-3</v>
      </c>
      <c r="AP452" s="5">
        <f t="shared" si="703"/>
        <v>1.9727906292454373E-3</v>
      </c>
      <c r="AQ452" s="5">
        <f t="shared" si="704"/>
        <v>8.5595216103175704E-4</v>
      </c>
      <c r="AR452" s="5">
        <f t="shared" si="705"/>
        <v>5.3715681693811907E-3</v>
      </c>
      <c r="AS452" s="5">
        <f t="shared" si="706"/>
        <v>7.8432980313715064E-3</v>
      </c>
      <c r="AT452" s="5">
        <f t="shared" si="707"/>
        <v>5.7261978317221119E-3</v>
      </c>
      <c r="AU452" s="5">
        <f t="shared" si="708"/>
        <v>2.787036905212465E-3</v>
      </c>
      <c r="AV452" s="5">
        <f t="shared" si="709"/>
        <v>1.0173733434407344E-3</v>
      </c>
      <c r="AW452" s="5">
        <f t="shared" si="710"/>
        <v>2.0913734442494547E-5</v>
      </c>
      <c r="AX452" s="5">
        <f t="shared" si="711"/>
        <v>5.5105273132770088E-4</v>
      </c>
      <c r="AY452" s="5">
        <f t="shared" si="712"/>
        <v>9.5636053665321087E-4</v>
      </c>
      <c r="AZ452" s="5">
        <f t="shared" si="713"/>
        <v>8.2988925022105275E-4</v>
      </c>
      <c r="BA452" s="5">
        <f t="shared" si="714"/>
        <v>4.8009520903251763E-4</v>
      </c>
      <c r="BB452" s="5">
        <f t="shared" si="715"/>
        <v>2.0830316485716195E-4</v>
      </c>
      <c r="BC452" s="5">
        <f t="shared" si="716"/>
        <v>7.2302672758513069E-5</v>
      </c>
      <c r="BD452" s="5">
        <f t="shared" si="717"/>
        <v>1.5537399372413613E-3</v>
      </c>
      <c r="BE452" s="5">
        <f t="shared" si="718"/>
        <v>2.2686941702598456E-3</v>
      </c>
      <c r="BF452" s="5">
        <f t="shared" si="719"/>
        <v>1.6563174810674474E-3</v>
      </c>
      <c r="BG452" s="5">
        <f t="shared" si="720"/>
        <v>8.0615760791750892E-4</v>
      </c>
      <c r="BH452" s="5">
        <f t="shared" si="721"/>
        <v>2.9427786168647702E-4</v>
      </c>
      <c r="BI452" s="5">
        <f t="shared" si="722"/>
        <v>8.5937994286225619E-5</v>
      </c>
      <c r="BJ452" s="8">
        <f t="shared" si="723"/>
        <v>0.32443132336087704</v>
      </c>
      <c r="BK452" s="8">
        <f t="shared" si="724"/>
        <v>0.23309984777961809</v>
      </c>
      <c r="BL452" s="8">
        <f t="shared" si="725"/>
        <v>0.40484227190022443</v>
      </c>
      <c r="BM452" s="8">
        <f t="shared" si="726"/>
        <v>0.61629661783144751</v>
      </c>
      <c r="BN452" s="8">
        <f t="shared" si="727"/>
        <v>0.38080899683279718</v>
      </c>
    </row>
    <row r="453" spans="1:66" x14ac:dyDescent="0.25">
      <c r="A453" t="s">
        <v>178</v>
      </c>
      <c r="B453" t="s">
        <v>181</v>
      </c>
      <c r="C453" t="s">
        <v>472</v>
      </c>
      <c r="D453" s="16"/>
      <c r="E453">
        <f>VLOOKUP(A453,home!$A$2:$E$405,3,FALSE)</f>
        <v>1.8350515463917501</v>
      </c>
      <c r="F453">
        <f>VLOOKUP(B453,home!$B$2:$E$405,3,FALSE)</f>
        <v>1.73</v>
      </c>
      <c r="G453">
        <f>VLOOKUP(C453,away!$B$2:$E$405,4,FALSE)</f>
        <v>1.53</v>
      </c>
      <c r="H453">
        <f>VLOOKUP(A453,away!$A$2:$E$405,3,FALSE)</f>
        <v>1.3298969072164899</v>
      </c>
      <c r="I453">
        <f>VLOOKUP(C453,away!$B$2:$E$405,3,FALSE)</f>
        <v>0.65</v>
      </c>
      <c r="J453">
        <f>VLOOKUP(B453,home!$B$2:$E$405,4,FALSE)</f>
        <v>1.38</v>
      </c>
      <c r="K453" s="3">
        <f t="shared" si="672"/>
        <v>4.8571979381443233</v>
      </c>
      <c r="L453" s="3">
        <f t="shared" si="673"/>
        <v>1.1929175257731914</v>
      </c>
      <c r="M453" s="5">
        <f t="shared" si="674"/>
        <v>2.3575897742228085E-3</v>
      </c>
      <c r="N453" s="5">
        <f t="shared" si="675"/>
        <v>1.1451280190345166E-2</v>
      </c>
      <c r="O453" s="5">
        <f t="shared" si="676"/>
        <v>2.8124101602540492E-3</v>
      </c>
      <c r="P453" s="5">
        <f t="shared" si="677"/>
        <v>1.3660432831602115E-2</v>
      </c>
      <c r="Q453" s="5">
        <f t="shared" si="678"/>
        <v>2.781056726482874E-2</v>
      </c>
      <c r="R453" s="5">
        <f t="shared" si="679"/>
        <v>1.6774866849148232E-3</v>
      </c>
      <c r="S453" s="5">
        <f t="shared" si="680"/>
        <v>1.9787944788680331E-2</v>
      </c>
      <c r="T453" s="5">
        <f t="shared" si="681"/>
        <v>3.3175713091908407E-2</v>
      </c>
      <c r="U453" s="5">
        <f t="shared" si="682"/>
        <v>8.1478848672328352E-3</v>
      </c>
      <c r="V453" s="5">
        <f t="shared" si="683"/>
        <v>1.2739559208435352E-2</v>
      </c>
      <c r="W453" s="5">
        <f t="shared" si="684"/>
        <v>4.5027143325783385E-2</v>
      </c>
      <c r="X453" s="5">
        <f t="shared" si="685"/>
        <v>5.371366840882838E-2</v>
      </c>
      <c r="Y453" s="5">
        <f t="shared" si="686"/>
        <v>3.2037988209230601E-2</v>
      </c>
      <c r="Z453" s="5">
        <f t="shared" si="687"/>
        <v>6.6703442189535475E-4</v>
      </c>
      <c r="AA453" s="5">
        <f t="shared" si="688"/>
        <v>3.2399182187014077E-3</v>
      </c>
      <c r="AB453" s="5">
        <f t="shared" si="689"/>
        <v>7.8684620458163539E-3</v>
      </c>
      <c r="AC453" s="5">
        <f t="shared" si="690"/>
        <v>4.6135012220377327E-3</v>
      </c>
      <c r="AD453" s="5">
        <f t="shared" si="691"/>
        <v>5.4676436930631012E-2</v>
      </c>
      <c r="AE453" s="5">
        <f t="shared" si="692"/>
        <v>6.5224479861382287E-2</v>
      </c>
      <c r="AF453" s="5">
        <f t="shared" si="693"/>
        <v>3.8903712568041766E-2</v>
      </c>
      <c r="AG453" s="5">
        <f t="shared" si="694"/>
        <v>1.5469640180019935E-2</v>
      </c>
      <c r="AH453" s="5">
        <f t="shared" si="695"/>
        <v>1.9892926304323946E-4</v>
      </c>
      <c r="AI453" s="5">
        <f t="shared" si="696"/>
        <v>9.662388062901925E-4</v>
      </c>
      <c r="AJ453" s="5">
        <f t="shared" si="697"/>
        <v>2.3466065688338778E-3</v>
      </c>
      <c r="AK453" s="5">
        <f t="shared" si="698"/>
        <v>3.7993108625919451E-3</v>
      </c>
      <c r="AL453" s="5">
        <f t="shared" si="699"/>
        <v>1.0692686955335359E-3</v>
      </c>
      <c r="AM453" s="5">
        <f t="shared" si="700"/>
        <v>5.3114855344907806E-2</v>
      </c>
      <c r="AN453" s="5">
        <f t="shared" si="701"/>
        <v>6.336164181984838E-2</v>
      </c>
      <c r="AO453" s="5">
        <f t="shared" si="702"/>
        <v>3.7792606494330361E-2</v>
      </c>
      <c r="AP453" s="5">
        <f t="shared" si="703"/>
        <v>1.5027820877245477E-2</v>
      </c>
      <c r="AQ453" s="5">
        <f t="shared" si="704"/>
        <v>4.4817377246615967E-3</v>
      </c>
      <c r="AR453" s="5">
        <f t="shared" si="705"/>
        <v>4.7461240854685065E-5</v>
      </c>
      <c r="AS453" s="5">
        <f t="shared" si="706"/>
        <v>2.3052864122114741E-4</v>
      </c>
      <c r="AT453" s="5">
        <f t="shared" si="707"/>
        <v>5.5986162041128489E-4</v>
      </c>
      <c r="AU453" s="5">
        <f t="shared" si="708"/>
        <v>9.0645290276927749E-4</v>
      </c>
      <c r="AV453" s="5">
        <f t="shared" si="709"/>
        <v>1.1007052925889682E-3</v>
      </c>
      <c r="AW453" s="5">
        <f t="shared" si="710"/>
        <v>1.7209988204874575E-4</v>
      </c>
      <c r="AX453" s="5">
        <f t="shared" si="711"/>
        <v>4.2998227644353362E-2</v>
      </c>
      <c r="AY453" s="5">
        <f t="shared" si="712"/>
        <v>5.129333933413445E-2</v>
      </c>
      <c r="AZ453" s="5">
        <f t="shared" si="713"/>
        <v>3.0594361723560202E-2</v>
      </c>
      <c r="BA453" s="5">
        <f t="shared" si="714"/>
        <v>1.2165516763293159E-2</v>
      </c>
      <c r="BB453" s="5">
        <f t="shared" si="715"/>
        <v>3.6281145392549905E-3</v>
      </c>
      <c r="BC453" s="5">
        <f t="shared" si="716"/>
        <v>8.6560828387796012E-4</v>
      </c>
      <c r="BD453" s="5">
        <f t="shared" si="717"/>
        <v>9.4362243350827359E-6</v>
      </c>
      <c r="BE453" s="5">
        <f t="shared" si="718"/>
        <v>4.5833609384231152E-5</v>
      </c>
      <c r="BF453" s="5">
        <f t="shared" si="719"/>
        <v>1.1131145649939995E-4</v>
      </c>
      <c r="BG453" s="5">
        <f t="shared" si="720"/>
        <v>1.8022059233357564E-4</v>
      </c>
      <c r="BH453" s="5">
        <f t="shared" si="721"/>
        <v>2.188417723734481E-4</v>
      </c>
      <c r="BI453" s="5">
        <f t="shared" si="722"/>
        <v>2.1259156111043225E-4</v>
      </c>
      <c r="BJ453" s="8">
        <f t="shared" si="723"/>
        <v>0.69281446058046758</v>
      </c>
      <c r="BK453" s="8">
        <f t="shared" si="724"/>
        <v>0.10552163585464633</v>
      </c>
      <c r="BL453" s="8">
        <f t="shared" si="725"/>
        <v>3.4680492391560257E-2</v>
      </c>
      <c r="BM453" s="8">
        <f t="shared" si="726"/>
        <v>0.72279261689031615</v>
      </c>
      <c r="BN453" s="8">
        <f t="shared" si="727"/>
        <v>5.9769766906167698E-2</v>
      </c>
    </row>
    <row r="454" spans="1:66" s="10" customFormat="1" x14ac:dyDescent="0.25">
      <c r="A454" t="s">
        <v>178</v>
      </c>
      <c r="B454" t="s">
        <v>180</v>
      </c>
      <c r="C454" t="s">
        <v>183</v>
      </c>
      <c r="D454" s="16"/>
      <c r="E454">
        <f>VLOOKUP(A454,home!$A$2:$E$405,3,FALSE)</f>
        <v>1.8350515463917501</v>
      </c>
      <c r="F454">
        <f>VLOOKUP(B454,home!$B$2:$E$405,3,FALSE)</f>
        <v>0.54</v>
      </c>
      <c r="G454">
        <f>VLOOKUP(C454,away!$B$2:$E$405,4,FALSE)</f>
        <v>1.0900000000000001</v>
      </c>
      <c r="H454">
        <f>VLOOKUP(A454,away!$A$2:$E$405,3,FALSE)</f>
        <v>1.3298969072164899</v>
      </c>
      <c r="I454">
        <f>VLOOKUP(C454,away!$B$2:$E$405,3,FALSE)</f>
        <v>0.54</v>
      </c>
      <c r="J454">
        <f>VLOOKUP(B454,home!$B$2:$E$405,4,FALSE)</f>
        <v>1.1299999999999999</v>
      </c>
      <c r="K454" s="3">
        <f t="shared" si="672"/>
        <v>1.0801113402061844</v>
      </c>
      <c r="L454" s="3">
        <f t="shared" si="673"/>
        <v>0.81150309278350208</v>
      </c>
      <c r="M454" s="5">
        <f t="shared" si="674"/>
        <v>0.15082811029478754</v>
      </c>
      <c r="N454" s="5">
        <f t="shared" si="675"/>
        <v>0.16291115235126918</v>
      </c>
      <c r="O454" s="5">
        <f t="shared" si="676"/>
        <v>0.12239747798291127</v>
      </c>
      <c r="P454" s="5">
        <f t="shared" si="677"/>
        <v>0.13220290398197923</v>
      </c>
      <c r="Q454" s="5">
        <f t="shared" si="678"/>
        <v>8.7981091550331597E-2</v>
      </c>
      <c r="R454" s="5">
        <f t="shared" si="679"/>
        <v>4.9662965966016541E-2</v>
      </c>
      <c r="S454" s="5">
        <f t="shared" si="680"/>
        <v>2.8969413902867849E-2</v>
      </c>
      <c r="T454" s="5">
        <f t="shared" si="681"/>
        <v>7.1396927899562534E-2</v>
      </c>
      <c r="U454" s="5">
        <f t="shared" si="682"/>
        <v>5.3641532728168247E-2</v>
      </c>
      <c r="V454" s="5">
        <f t="shared" si="683"/>
        <v>2.8213431075280048E-3</v>
      </c>
      <c r="W454" s="5">
        <f t="shared" si="684"/>
        <v>3.1676458235743894E-2</v>
      </c>
      <c r="X454" s="5">
        <f t="shared" si="685"/>
        <v>2.5705543826733609E-2</v>
      </c>
      <c r="Y454" s="5">
        <f t="shared" si="686"/>
        <v>1.043006415853809E-2</v>
      </c>
      <c r="Z454" s="5">
        <f t="shared" si="687"/>
        <v>1.3433883492741409E-2</v>
      </c>
      <c r="AA454" s="5">
        <f t="shared" si="688"/>
        <v>1.451008990351866E-2</v>
      </c>
      <c r="AB454" s="5">
        <f t="shared" si="689"/>
        <v>7.8362563261008805E-3</v>
      </c>
      <c r="AC454" s="5">
        <f t="shared" si="690"/>
        <v>1.5455911667251136E-4</v>
      </c>
      <c r="AD454" s="5">
        <f t="shared" si="691"/>
        <v>8.5535254394986399E-3</v>
      </c>
      <c r="AE454" s="5">
        <f t="shared" si="692"/>
        <v>6.9412123483555107E-3</v>
      </c>
      <c r="AF454" s="5">
        <f t="shared" si="693"/>
        <v>2.8164076441787658E-3</v>
      </c>
      <c r="AG454" s="5">
        <f t="shared" si="694"/>
        <v>7.6184117126338853E-4</v>
      </c>
      <c r="AH454" s="5">
        <f t="shared" si="695"/>
        <v>2.7254095006132217E-3</v>
      </c>
      <c r="AI454" s="5">
        <f t="shared" si="696"/>
        <v>2.9437457083180147E-3</v>
      </c>
      <c r="AJ454" s="5">
        <f t="shared" si="697"/>
        <v>1.5897865611187868E-3</v>
      </c>
      <c r="AK454" s="5">
        <f t="shared" si="698"/>
        <v>5.7238216439059811E-4</v>
      </c>
      <c r="AL454" s="5">
        <f t="shared" si="699"/>
        <v>5.4189272864480635E-6</v>
      </c>
      <c r="AM454" s="5">
        <f t="shared" si="700"/>
        <v>1.8477519651889144E-3</v>
      </c>
      <c r="AN454" s="5">
        <f t="shared" si="701"/>
        <v>1.499456434447598E-3</v>
      </c>
      <c r="AO454" s="5">
        <f t="shared" si="702"/>
        <v>6.0840676702417413E-4</v>
      </c>
      <c r="AP454" s="5">
        <f t="shared" si="703"/>
        <v>1.6457465770350962E-4</v>
      </c>
      <c r="AQ454" s="5">
        <f t="shared" si="704"/>
        <v>3.338821093004606E-5</v>
      </c>
      <c r="AR454" s="5">
        <f t="shared" si="705"/>
        <v>4.42335647769834E-4</v>
      </c>
      <c r="AS454" s="5">
        <f t="shared" si="706"/>
        <v>4.7777174933364612E-4</v>
      </c>
      <c r="AT454" s="5">
        <f t="shared" si="707"/>
        <v>2.580233422427088E-4</v>
      </c>
      <c r="AU454" s="5">
        <f t="shared" si="708"/>
        <v>9.2897979331417084E-5</v>
      </c>
      <c r="AV454" s="5">
        <f t="shared" si="709"/>
        <v>2.5085040239525827E-5</v>
      </c>
      <c r="AW454" s="5">
        <f t="shared" si="710"/>
        <v>1.3193788801766325E-7</v>
      </c>
      <c r="AX454" s="5">
        <f t="shared" si="711"/>
        <v>3.3262964191480135E-4</v>
      </c>
      <c r="AY454" s="5">
        <f t="shared" si="712"/>
        <v>2.699299831653301E-4</v>
      </c>
      <c r="AZ454" s="5">
        <f t="shared" si="713"/>
        <v>1.0952450808683201E-4</v>
      </c>
      <c r="BA454" s="5">
        <f t="shared" si="714"/>
        <v>2.9626492349351952E-5</v>
      </c>
      <c r="BB454" s="5">
        <f t="shared" si="715"/>
        <v>6.010497542456467E-6</v>
      </c>
      <c r="BC454" s="5">
        <f t="shared" si="716"/>
        <v>9.7550746897421262E-7</v>
      </c>
      <c r="BD454" s="5">
        <f t="shared" si="717"/>
        <v>5.9826124368935668E-5</v>
      </c>
      <c r="BE454" s="5">
        <f t="shared" si="718"/>
        <v>6.4618875371472964E-5</v>
      </c>
      <c r="BF454" s="5">
        <f t="shared" si="719"/>
        <v>3.4897790040049028E-5</v>
      </c>
      <c r="BG454" s="5">
        <f t="shared" si="720"/>
        <v>1.2564499590130465E-5</v>
      </c>
      <c r="BH454" s="5">
        <f t="shared" si="721"/>
        <v>3.3927646228289676E-6</v>
      </c>
      <c r="BI454" s="5">
        <f t="shared" si="722"/>
        <v>7.3291270875358535E-7</v>
      </c>
      <c r="BJ454" s="8">
        <f t="shared" si="723"/>
        <v>0.41407649929129725</v>
      </c>
      <c r="BK454" s="8">
        <f t="shared" si="724"/>
        <v>0.31525167931428694</v>
      </c>
      <c r="BL454" s="8">
        <f t="shared" si="725"/>
        <v>0.25735179356677562</v>
      </c>
      <c r="BM454" s="8">
        <f t="shared" si="726"/>
        <v>0.29386035549252848</v>
      </c>
      <c r="BN454" s="8">
        <f t="shared" si="727"/>
        <v>0.70598370212729533</v>
      </c>
    </row>
    <row r="455" spans="1:66" x14ac:dyDescent="0.25">
      <c r="A455" t="s">
        <v>178</v>
      </c>
      <c r="B455" t="s">
        <v>270</v>
      </c>
      <c r="C455" t="s">
        <v>182</v>
      </c>
      <c r="D455" s="16"/>
      <c r="E455">
        <f>VLOOKUP(A455,home!$A$2:$E$405,3,FALSE)</f>
        <v>1.8350515463917501</v>
      </c>
      <c r="F455">
        <f>VLOOKUP(B455,home!$B$2:$E$405,3,FALSE)</f>
        <v>0.44</v>
      </c>
      <c r="G455">
        <f>VLOOKUP(C455,away!$B$2:$E$405,4,FALSE)</f>
        <v>0.65</v>
      </c>
      <c r="H455">
        <f>VLOOKUP(A455,away!$A$2:$E$405,3,FALSE)</f>
        <v>1.3298969072164899</v>
      </c>
      <c r="I455">
        <f>VLOOKUP(C455,away!$B$2:$E$405,3,FALSE)</f>
        <v>0.54</v>
      </c>
      <c r="J455">
        <f>VLOOKUP(B455,home!$B$2:$E$405,4,FALSE)</f>
        <v>0.45</v>
      </c>
      <c r="K455" s="3">
        <f t="shared" si="672"/>
        <v>0.52482474226804054</v>
      </c>
      <c r="L455" s="3">
        <f t="shared" si="673"/>
        <v>0.32316494845360705</v>
      </c>
      <c r="M455" s="5">
        <f t="shared" si="674"/>
        <v>0.42827503239642128</v>
      </c>
      <c r="N455" s="5">
        <f t="shared" si="675"/>
        <v>0.2247693334972885</v>
      </c>
      <c r="O455" s="5">
        <f t="shared" si="676"/>
        <v>0.1384034787683564</v>
      </c>
      <c r="P455" s="5">
        <f t="shared" si="677"/>
        <v>7.2637570073602858E-2</v>
      </c>
      <c r="Q455" s="5">
        <f t="shared" si="678"/>
        <v>5.8982253761236836E-2</v>
      </c>
      <c r="R455" s="5">
        <f t="shared" si="679"/>
        <v>2.2363576540987893E-2</v>
      </c>
      <c r="S455" s="5">
        <f t="shared" si="680"/>
        <v>3.079923055912454E-3</v>
      </c>
      <c r="T455" s="5">
        <f t="shared" si="681"/>
        <v>1.9060996996427677E-2</v>
      </c>
      <c r="U455" s="5">
        <f t="shared" si="682"/>
        <v>1.1736958294315567E-2</v>
      </c>
      <c r="V455" s="5">
        <f t="shared" si="683"/>
        <v>5.8041136567812745E-5</v>
      </c>
      <c r="W455" s="5">
        <f t="shared" si="684"/>
        <v>1.0318448709543101E-2</v>
      </c>
      <c r="X455" s="5">
        <f t="shared" si="685"/>
        <v>3.3345609453406849E-3</v>
      </c>
      <c r="Y455" s="5">
        <f t="shared" si="686"/>
        <v>5.3880660800821665E-4</v>
      </c>
      <c r="Z455" s="5">
        <f t="shared" si="687"/>
        <v>2.409041353368883E-3</v>
      </c>
      <c r="AA455" s="5">
        <f t="shared" si="688"/>
        <v>1.2643245073948755E-3</v>
      </c>
      <c r="AB455" s="5">
        <f t="shared" si="689"/>
        <v>3.3177439186834139E-4</v>
      </c>
      <c r="AC455" s="5">
        <f t="shared" si="690"/>
        <v>6.1525404320874175E-7</v>
      </c>
      <c r="AD455" s="5">
        <f t="shared" si="691"/>
        <v>1.3538442961479877E-3</v>
      </c>
      <c r="AE455" s="5">
        <f t="shared" si="692"/>
        <v>4.3751502217887449E-4</v>
      </c>
      <c r="AF455" s="5">
        <f t="shared" si="693"/>
        <v>7.0694759795057339E-5</v>
      </c>
      <c r="AG455" s="5">
        <f t="shared" si="694"/>
        <v>7.6153561350366136E-6</v>
      </c>
      <c r="AH455" s="5">
        <f t="shared" si="695"/>
        <v>1.9462943119601567E-4</v>
      </c>
      <c r="AI455" s="5">
        <f t="shared" si="696"/>
        <v>1.0214634106522425E-4</v>
      </c>
      <c r="AJ455" s="5">
        <f t="shared" si="697"/>
        <v>2.680446356158984E-5</v>
      </c>
      <c r="AK455" s="5">
        <f t="shared" si="698"/>
        <v>4.689215226781492E-6</v>
      </c>
      <c r="AL455" s="5">
        <f t="shared" si="699"/>
        <v>4.1740055147810599E-9</v>
      </c>
      <c r="AM455" s="5">
        <f t="shared" si="700"/>
        <v>1.4210619675938491E-4</v>
      </c>
      <c r="AN455" s="5">
        <f t="shared" si="701"/>
        <v>4.5923741750684773E-5</v>
      </c>
      <c r="AO455" s="5">
        <f t="shared" si="702"/>
        <v>7.4204718178284017E-6</v>
      </c>
      <c r="AP455" s="5">
        <f t="shared" si="703"/>
        <v>7.9934546416998657E-7</v>
      </c>
      <c r="AQ455" s="5">
        <f t="shared" si="704"/>
        <v>6.4580108931279567E-8</v>
      </c>
      <c r="AR455" s="5">
        <f t="shared" si="705"/>
        <v>1.257948202000306E-5</v>
      </c>
      <c r="AS455" s="5">
        <f t="shared" si="706"/>
        <v>6.6020234090135552E-6</v>
      </c>
      <c r="AT455" s="5">
        <f t="shared" si="707"/>
        <v>1.7324526170415547E-6</v>
      </c>
      <c r="AU455" s="5">
        <f t="shared" si="708"/>
        <v>3.0307799941014223E-7</v>
      </c>
      <c r="AV455" s="5">
        <f t="shared" si="709"/>
        <v>3.9765708231885295E-8</v>
      </c>
      <c r="AW455" s="5">
        <f t="shared" si="710"/>
        <v>1.9664778934423569E-11</v>
      </c>
      <c r="AX455" s="5">
        <f t="shared" si="711"/>
        <v>1.2430141348155939E-5</v>
      </c>
      <c r="AY455" s="5">
        <f t="shared" si="712"/>
        <v>4.0169859880478644E-6</v>
      </c>
      <c r="AZ455" s="5">
        <f t="shared" si="713"/>
        <v>6.4907453488317479E-7</v>
      </c>
      <c r="BA455" s="5">
        <f t="shared" si="714"/>
        <v>6.9919379536023391E-8</v>
      </c>
      <c r="BB455" s="5">
        <f t="shared" si="715"/>
        <v>5.6488731709167961E-9</v>
      </c>
      <c r="BC455" s="5">
        <f t="shared" si="716"/>
        <v>3.6510356142005823E-10</v>
      </c>
      <c r="BD455" s="5">
        <f t="shared" si="717"/>
        <v>6.7754127642789393E-7</v>
      </c>
      <c r="BE455" s="5">
        <f t="shared" si="718"/>
        <v>3.5559042577722857E-7</v>
      </c>
      <c r="BF455" s="5">
        <f t="shared" si="719"/>
        <v>9.3311326780758388E-8</v>
      </c>
      <c r="BG455" s="5">
        <f t="shared" si="720"/>
        <v>1.6324031009466818E-8</v>
      </c>
      <c r="BH455" s="5">
        <f t="shared" si="721"/>
        <v>2.1418138418297304E-9</v>
      </c>
      <c r="BI455" s="5">
        <f t="shared" si="722"/>
        <v>2.2481537950488202E-10</v>
      </c>
      <c r="BJ455" s="8">
        <f t="shared" si="723"/>
        <v>0.31908755642323022</v>
      </c>
      <c r="BK455" s="8">
        <f t="shared" si="724"/>
        <v>0.50405520307654106</v>
      </c>
      <c r="BL455" s="8">
        <f t="shared" si="725"/>
        <v>0.17445078388941562</v>
      </c>
      <c r="BM455" s="8">
        <f t="shared" si="726"/>
        <v>5.4567322738338961E-2</v>
      </c>
      <c r="BN455" s="8">
        <f t="shared" si="727"/>
        <v>0.94543124503789355</v>
      </c>
    </row>
    <row r="456" spans="1:66" x14ac:dyDescent="0.25">
      <c r="A456" t="s">
        <v>28</v>
      </c>
      <c r="B456" t="s">
        <v>278</v>
      </c>
      <c r="C456" t="s">
        <v>31</v>
      </c>
      <c r="D456" s="16"/>
      <c r="E456">
        <f>VLOOKUP(A456,home!$A$2:$E$405,3,FALSE)</f>
        <v>1.31111111111111</v>
      </c>
      <c r="F456">
        <f>VLOOKUP(B456,home!$B$2:$E$405,3,FALSE)</f>
        <v>0.92</v>
      </c>
      <c r="G456">
        <f>VLOOKUP(C456,away!$B$2:$E$405,4,FALSE)</f>
        <v>0.38</v>
      </c>
      <c r="H456">
        <f>VLOOKUP(A456,away!$A$2:$E$405,3,FALSE)</f>
        <v>1.12222222222222</v>
      </c>
      <c r="I456">
        <f>VLOOKUP(C456,away!$B$2:$E$405,3,FALSE)</f>
        <v>1.78</v>
      </c>
      <c r="J456">
        <f>VLOOKUP(B456,home!$B$2:$E$405,4,FALSE)</f>
        <v>1.25</v>
      </c>
      <c r="K456" s="3">
        <f t="shared" si="672"/>
        <v>0.45836444444444407</v>
      </c>
      <c r="L456" s="3">
        <f t="shared" si="673"/>
        <v>2.4969444444444395</v>
      </c>
      <c r="M456" s="5">
        <f t="shared" si="674"/>
        <v>5.2062576540583626E-2</v>
      </c>
      <c r="N456" s="5">
        <f t="shared" si="675"/>
        <v>2.3863633972370967E-2</v>
      </c>
      <c r="O456" s="5">
        <f t="shared" si="676"/>
        <v>0.12999736125647368</v>
      </c>
      <c r="P456" s="5">
        <f t="shared" si="677"/>
        <v>5.9586168271567271E-2</v>
      </c>
      <c r="Q456" s="5">
        <f t="shared" si="678"/>
        <v>5.4691206640856884E-3</v>
      </c>
      <c r="R456" s="5">
        <f t="shared" si="679"/>
        <v>0.16229809449089447</v>
      </c>
      <c r="S456" s="5">
        <f t="shared" si="680"/>
        <v>1.7049249601197938E-2</v>
      </c>
      <c r="T456" s="5">
        <f t="shared" si="681"/>
        <v>1.3656090458185043E-2</v>
      </c>
      <c r="U456" s="5">
        <f t="shared" si="682"/>
        <v>7.4391675915710748E-2</v>
      </c>
      <c r="V456" s="5">
        <f t="shared" si="683"/>
        <v>2.1681162323083807E-3</v>
      </c>
      <c r="W456" s="5">
        <f t="shared" si="684"/>
        <v>8.3561681826442222E-4</v>
      </c>
      <c r="X456" s="5">
        <f t="shared" si="685"/>
        <v>2.0864887720496877E-3</v>
      </c>
      <c r="Y456" s="5">
        <f t="shared" si="686"/>
        <v>2.6049232738825853E-3</v>
      </c>
      <c r="Z456" s="5">
        <f t="shared" si="687"/>
        <v>0.13508310846098587</v>
      </c>
      <c r="AA456" s="5">
        <f t="shared" si="688"/>
        <v>6.1917293963548385E-2</v>
      </c>
      <c r="AB456" s="5">
        <f t="shared" si="689"/>
        <v>1.419034302455259E-2</v>
      </c>
      <c r="AC456" s="5">
        <f t="shared" si="690"/>
        <v>1.5508949426218136E-4</v>
      </c>
      <c r="AD456" s="5">
        <f t="shared" si="691"/>
        <v>9.5754259668051443E-5</v>
      </c>
      <c r="AE456" s="5">
        <f t="shared" si="692"/>
        <v>2.3909306671003131E-4</v>
      </c>
      <c r="AF456" s="5">
        <f t="shared" si="693"/>
        <v>2.9850105231339836E-4</v>
      </c>
      <c r="AG456" s="5">
        <f t="shared" si="694"/>
        <v>2.4844684807825301E-4</v>
      </c>
      <c r="AH456" s="5">
        <f t="shared" si="695"/>
        <v>8.4323754302486092E-2</v>
      </c>
      <c r="AI456" s="5">
        <f t="shared" si="696"/>
        <v>3.8651010794328845E-2</v>
      </c>
      <c r="AJ456" s="5">
        <f t="shared" si="697"/>
        <v>8.8581245449793726E-3</v>
      </c>
      <c r="AK456" s="5">
        <f t="shared" si="698"/>
        <v>1.3534164452930553E-3</v>
      </c>
      <c r="AL456" s="5">
        <f t="shared" si="699"/>
        <v>7.10006251423607E-6</v>
      </c>
      <c r="AM456" s="5">
        <f t="shared" si="700"/>
        <v>8.7780696071870895E-6</v>
      </c>
      <c r="AN456" s="5">
        <f t="shared" si="701"/>
        <v>2.1918352138612384E-5</v>
      </c>
      <c r="AO456" s="5">
        <f t="shared" si="702"/>
        <v>2.7364453801942558E-5</v>
      </c>
      <c r="AP456" s="5">
        <f t="shared" si="703"/>
        <v>2.2775840298672331E-5</v>
      </c>
      <c r="AQ456" s="5">
        <f t="shared" si="704"/>
        <v>1.4217501975330915E-5</v>
      </c>
      <c r="AR456" s="5">
        <f t="shared" si="705"/>
        <v>4.2110345968058079E-2</v>
      </c>
      <c r="AS456" s="5">
        <f t="shared" si="706"/>
        <v>1.930188533501228E-2</v>
      </c>
      <c r="AT456" s="5">
        <f t="shared" si="707"/>
        <v>4.4236489741566317E-3</v>
      </c>
      <c r="AU456" s="5">
        <f t="shared" si="708"/>
        <v>6.7588113481884676E-4</v>
      </c>
      <c r="AV456" s="5">
        <f t="shared" si="709"/>
        <v>7.7449970217930258E-5</v>
      </c>
      <c r="AW456" s="5">
        <f t="shared" si="710"/>
        <v>2.2572490208656847E-7</v>
      </c>
      <c r="AX456" s="5">
        <f t="shared" si="711"/>
        <v>6.7059249979882829E-7</v>
      </c>
      <c r="AY456" s="5">
        <f t="shared" si="712"/>
        <v>1.6744322168587929E-6</v>
      </c>
      <c r="AZ456" s="5">
        <f t="shared" si="713"/>
        <v>2.090482110742176E-6</v>
      </c>
      <c r="BA456" s="5">
        <f t="shared" si="714"/>
        <v>1.7399392308760538E-6</v>
      </c>
      <c r="BB456" s="5">
        <f t="shared" si="715"/>
        <v>1.0861328990517235E-6</v>
      </c>
      <c r="BC456" s="5">
        <f t="shared" si="716"/>
        <v>5.4240270164310642E-7</v>
      </c>
      <c r="BD456" s="5">
        <f t="shared" si="717"/>
        <v>1.7524532403096003E-2</v>
      </c>
      <c r="BE456" s="5">
        <f t="shared" si="718"/>
        <v>8.0326225590937606E-3</v>
      </c>
      <c r="BF456" s="5">
        <f t="shared" si="719"/>
        <v>1.8409342883654596E-3</v>
      </c>
      <c r="BG456" s="5">
        <f t="shared" si="720"/>
        <v>2.8127294078178738E-4</v>
      </c>
      <c r="BH456" s="5">
        <f t="shared" si="721"/>
        <v>3.223137880967474E-5</v>
      </c>
      <c r="BI456" s="5">
        <f t="shared" si="722"/>
        <v>2.9547436083549983E-6</v>
      </c>
      <c r="BJ456" s="8">
        <f t="shared" si="723"/>
        <v>4.9500527385088838E-2</v>
      </c>
      <c r="BK456" s="8">
        <f t="shared" si="724"/>
        <v>0.13102997463465049</v>
      </c>
      <c r="BL456" s="8">
        <f t="shared" si="725"/>
        <v>0.67028483443428621</v>
      </c>
      <c r="BM456" s="8">
        <f t="shared" si="726"/>
        <v>0.55262004101172113</v>
      </c>
      <c r="BN456" s="8">
        <f t="shared" si="727"/>
        <v>0.43327695519597564</v>
      </c>
    </row>
    <row r="457" spans="1:66" x14ac:dyDescent="0.25">
      <c r="A457" t="s">
        <v>28</v>
      </c>
      <c r="B457" t="s">
        <v>29</v>
      </c>
      <c r="C457" t="s">
        <v>294</v>
      </c>
      <c r="D457" s="16"/>
      <c r="E457">
        <f>VLOOKUP(A457,home!$A$2:$E$405,3,FALSE)</f>
        <v>1.31111111111111</v>
      </c>
      <c r="F457">
        <f>VLOOKUP(B457,home!$B$2:$E$405,3,FALSE)</f>
        <v>1.1399999999999999</v>
      </c>
      <c r="G457">
        <f>VLOOKUP(C457,away!$B$2:$E$405,4,FALSE)</f>
        <v>0.92</v>
      </c>
      <c r="H457">
        <f>VLOOKUP(A457,away!$A$2:$E$405,3,FALSE)</f>
        <v>1.12222222222222</v>
      </c>
      <c r="I457">
        <f>VLOOKUP(C457,away!$B$2:$E$405,3,FALSE)</f>
        <v>0.31</v>
      </c>
      <c r="J457">
        <f>VLOOKUP(B457,home!$B$2:$E$405,4,FALSE)</f>
        <v>0.15</v>
      </c>
      <c r="K457" s="3">
        <f t="shared" si="672"/>
        <v>1.3750933333333322</v>
      </c>
      <c r="L457" s="3">
        <f t="shared" si="673"/>
        <v>5.2183333333333227E-2</v>
      </c>
      <c r="M457" s="5">
        <f t="shared" si="674"/>
        <v>0.23996152843742552</v>
      </c>
      <c r="N457" s="5">
        <f t="shared" si="675"/>
        <v>0.32996949801078068</v>
      </c>
      <c r="O457" s="5">
        <f t="shared" si="676"/>
        <v>1.2521992425626297E-2</v>
      </c>
      <c r="P457" s="5">
        <f t="shared" si="677"/>
        <v>1.7218908304529205E-2</v>
      </c>
      <c r="Q457" s="5">
        <f t="shared" si="678"/>
        <v>0.22686942845898539</v>
      </c>
      <c r="R457" s="5">
        <f t="shared" si="679"/>
        <v>3.2671965237196548E-4</v>
      </c>
      <c r="S457" s="5">
        <f t="shared" si="680"/>
        <v>3.0889410182797318E-4</v>
      </c>
      <c r="T457" s="5">
        <f t="shared" si="681"/>
        <v>1.183880300841803E-2</v>
      </c>
      <c r="U457" s="5">
        <f t="shared" si="682"/>
        <v>4.4927001584567361E-4</v>
      </c>
      <c r="V457" s="5">
        <f t="shared" si="683"/>
        <v>2.4628110874553323E-6</v>
      </c>
      <c r="W457" s="5">
        <f t="shared" si="684"/>
        <v>0.10398887953703137</v>
      </c>
      <c r="X457" s="5">
        <f t="shared" si="685"/>
        <v>5.4264863638407426E-3</v>
      </c>
      <c r="Y457" s="5">
        <f t="shared" si="686"/>
        <v>1.4158607337654445E-4</v>
      </c>
      <c r="Z457" s="5">
        <f t="shared" si="687"/>
        <v>5.6831068420923451E-6</v>
      </c>
      <c r="AA457" s="5">
        <f t="shared" si="688"/>
        <v>7.8148023311822309E-6</v>
      </c>
      <c r="AB457" s="5">
        <f t="shared" si="689"/>
        <v>5.3730412934632354E-6</v>
      </c>
      <c r="AC457" s="5">
        <f t="shared" si="690"/>
        <v>1.1045238835370659E-8</v>
      </c>
      <c r="AD457" s="5">
        <f t="shared" si="691"/>
        <v>3.5748603748043721E-2</v>
      </c>
      <c r="AE457" s="5">
        <f t="shared" si="692"/>
        <v>1.8654813055854114E-3</v>
      </c>
      <c r="AF457" s="5">
        <f t="shared" si="693"/>
        <v>4.8673516398232592E-5</v>
      </c>
      <c r="AG457" s="5">
        <f t="shared" si="694"/>
        <v>8.4664877690481095E-7</v>
      </c>
      <c r="AH457" s="5">
        <f t="shared" si="695"/>
        <v>7.4140864677462905E-8</v>
      </c>
      <c r="AI457" s="5">
        <f t="shared" si="696"/>
        <v>1.0195060874554799E-7</v>
      </c>
      <c r="AJ457" s="5">
        <f t="shared" si="697"/>
        <v>7.0095801207638984E-8</v>
      </c>
      <c r="AK457" s="5">
        <f t="shared" si="698"/>
        <v>3.2129422978427628E-8</v>
      </c>
      <c r="AL457" s="5">
        <f t="shared" si="699"/>
        <v>3.170290770296824E-11</v>
      </c>
      <c r="AM457" s="5">
        <f t="shared" si="700"/>
        <v>9.8315333379819739E-3</v>
      </c>
      <c r="AN457" s="5">
        <f t="shared" si="701"/>
        <v>5.1304218135369162E-4</v>
      </c>
      <c r="AO457" s="5">
        <f t="shared" si="702"/>
        <v>1.3386125581820046E-5</v>
      </c>
      <c r="AP457" s="5">
        <f t="shared" si="703"/>
        <v>2.3284421775932492E-7</v>
      </c>
      <c r="AQ457" s="5">
        <f t="shared" si="704"/>
        <v>3.0376468575185204E-9</v>
      </c>
      <c r="AR457" s="5">
        <f t="shared" si="705"/>
        <v>7.7378349101711992E-10</v>
      </c>
      <c r="AS457" s="5">
        <f t="shared" si="706"/>
        <v>1.0640245199410341E-9</v>
      </c>
      <c r="AT457" s="5">
        <f t="shared" si="707"/>
        <v>7.3156651193705759E-10</v>
      </c>
      <c r="AU457" s="5">
        <f t="shared" si="708"/>
        <v>3.3532407781818914E-10</v>
      </c>
      <c r="AV457" s="5">
        <f t="shared" si="709"/>
        <v>1.1527547597848492E-10</v>
      </c>
      <c r="AW457" s="5">
        <f t="shared" si="710"/>
        <v>6.3191780073973306E-14</v>
      </c>
      <c r="AX457" s="5">
        <f t="shared" si="711"/>
        <v>2.2532126582505683E-3</v>
      </c>
      <c r="AY457" s="5">
        <f t="shared" si="712"/>
        <v>1.1758014721637526E-4</v>
      </c>
      <c r="AZ457" s="5">
        <f t="shared" si="713"/>
        <v>3.0678620077872517E-6</v>
      </c>
      <c r="BA457" s="5">
        <f t="shared" si="714"/>
        <v>5.3363755257677043E-8</v>
      </c>
      <c r="BB457" s="5">
        <f t="shared" si="715"/>
        <v>6.9617465713244374E-10</v>
      </c>
      <c r="BC457" s="5">
        <f t="shared" si="716"/>
        <v>7.2657428382722593E-12</v>
      </c>
      <c r="BD457" s="5">
        <f t="shared" si="717"/>
        <v>6.7297669732627682E-12</v>
      </c>
      <c r="BE457" s="5">
        <f t="shared" si="718"/>
        <v>9.2540576998204712E-12</v>
      </c>
      <c r="BF457" s="5">
        <f t="shared" si="719"/>
        <v>6.3625965246525607E-12</v>
      </c>
      <c r="BG457" s="5">
        <f t="shared" si="720"/>
        <v>2.9163880212465213E-12</v>
      </c>
      <c r="BH457" s="5">
        <f t="shared" si="721"/>
        <v>1.0025764313573205E-12</v>
      </c>
      <c r="BI457" s="5">
        <f t="shared" si="722"/>
        <v>2.757272333833148E-13</v>
      </c>
      <c r="BJ457" s="8">
        <f t="shared" si="723"/>
        <v>0.72863039893268944</v>
      </c>
      <c r="BK457" s="8">
        <f t="shared" si="724"/>
        <v>0.25760938487902829</v>
      </c>
      <c r="BL457" s="8">
        <f t="shared" si="725"/>
        <v>1.3311451300681378E-2</v>
      </c>
      <c r="BM457" s="8">
        <f t="shared" si="726"/>
        <v>0.17257126278236903</v>
      </c>
      <c r="BN457" s="8">
        <f t="shared" si="727"/>
        <v>0.82686807528971917</v>
      </c>
    </row>
    <row r="458" spans="1:66" x14ac:dyDescent="0.25">
      <c r="A458" t="s">
        <v>192</v>
      </c>
      <c r="B458" t="s">
        <v>193</v>
      </c>
      <c r="C458" t="s">
        <v>202</v>
      </c>
      <c r="D458" s="16"/>
      <c r="E458">
        <f>VLOOKUP(A458,home!$A$2:$E$405,3,FALSE)</f>
        <v>1.36619718309859</v>
      </c>
      <c r="F458">
        <f>VLOOKUP(B458,home!$B$2:$E$405,3,FALSE)</f>
        <v>2.2000000000000002</v>
      </c>
      <c r="G458">
        <f>VLOOKUP(C458,away!$B$2:$E$405,4,FALSE)</f>
        <v>1.71</v>
      </c>
      <c r="H458">
        <f>VLOOKUP(A458,away!$A$2:$E$405,3,FALSE)</f>
        <v>1.1971830985915499</v>
      </c>
      <c r="I458">
        <f>VLOOKUP(C458,away!$B$2:$E$405,3,FALSE)</f>
        <v>1.22</v>
      </c>
      <c r="J458">
        <f>VLOOKUP(B458,home!$B$2:$E$405,4,FALSE)</f>
        <v>0.14000000000000001</v>
      </c>
      <c r="K458" s="3">
        <f t="shared" si="672"/>
        <v>5.1396338028168964</v>
      </c>
      <c r="L458" s="3">
        <f t="shared" si="673"/>
        <v>0.20447887323943675</v>
      </c>
      <c r="M458" s="5">
        <f t="shared" si="674"/>
        <v>4.7761873510409319E-3</v>
      </c>
      <c r="N458" s="5">
        <f t="shared" si="675"/>
        <v>2.4547853957996465E-2</v>
      </c>
      <c r="O458" s="5">
        <f t="shared" si="676"/>
        <v>9.7662940792129995E-4</v>
      </c>
      <c r="P458" s="5">
        <f t="shared" si="677"/>
        <v>5.0195175177773655E-3</v>
      </c>
      <c r="Q458" s="5">
        <f t="shared" si="678"/>
        <v>6.3083489994565589E-2</v>
      </c>
      <c r="R458" s="5">
        <f t="shared" si="679"/>
        <v>9.985004045212284E-5</v>
      </c>
      <c r="S458" s="5">
        <f t="shared" si="680"/>
        <v>1.3188111279691882E-3</v>
      </c>
      <c r="T458" s="5">
        <f t="shared" si="681"/>
        <v>1.2899240954100055E-2</v>
      </c>
      <c r="U458" s="5">
        <f t="shared" si="682"/>
        <v>5.13192643120365E-4</v>
      </c>
      <c r="V458" s="5">
        <f t="shared" si="683"/>
        <v>1.5399999746283757E-4</v>
      </c>
      <c r="W458" s="5">
        <f t="shared" si="684"/>
        <v>0.10807534585857691</v>
      </c>
      <c r="X458" s="5">
        <f t="shared" si="685"/>
        <v>2.2099124946124236E-2</v>
      </c>
      <c r="Y458" s="5">
        <f t="shared" si="686"/>
        <v>2.2594020842805059E-3</v>
      </c>
      <c r="Z458" s="5">
        <f t="shared" si="687"/>
        <v>6.8057412548540852E-6</v>
      </c>
      <c r="AA458" s="5">
        <f t="shared" si="688"/>
        <v>3.497901780667354E-5</v>
      </c>
      <c r="AB458" s="5">
        <f t="shared" si="689"/>
        <v>8.9889671154256743E-5</v>
      </c>
      <c r="AC458" s="5">
        <f t="shared" si="690"/>
        <v>1.0115360173658085E-5</v>
      </c>
      <c r="AD458" s="5">
        <f t="shared" si="691"/>
        <v>0.13886692520646729</v>
      </c>
      <c r="AE458" s="5">
        <f t="shared" si="692"/>
        <v>2.8395352396443571E-2</v>
      </c>
      <c r="AF458" s="5">
        <f t="shared" si="693"/>
        <v>2.9031248316307608E-3</v>
      </c>
      <c r="AG458" s="5">
        <f t="shared" si="694"/>
        <v>1.9787589814842916E-4</v>
      </c>
      <c r="AH458" s="5">
        <f t="shared" si="695"/>
        <v>3.4790757583792844E-7</v>
      </c>
      <c r="AI458" s="5">
        <f t="shared" si="696"/>
        <v>1.7881175370327E-6</v>
      </c>
      <c r="AJ458" s="5">
        <f t="shared" si="697"/>
        <v>4.5951346683714792E-6</v>
      </c>
      <c r="AK458" s="5">
        <f t="shared" si="698"/>
        <v>7.8724364900192863E-6</v>
      </c>
      <c r="AL458" s="5">
        <f t="shared" si="699"/>
        <v>4.2522810650832958E-7</v>
      </c>
      <c r="AM458" s="5">
        <f t="shared" si="700"/>
        <v>0.14274502857688098</v>
      </c>
      <c r="AN458" s="5">
        <f t="shared" si="701"/>
        <v>2.9188342603931824E-2</v>
      </c>
      <c r="AO458" s="5">
        <f t="shared" si="702"/>
        <v>2.9841997036893133E-3</v>
      </c>
      <c r="AP458" s="5">
        <f t="shared" si="703"/>
        <v>2.0340193097728392E-4</v>
      </c>
      <c r="AQ458" s="5">
        <f t="shared" si="704"/>
        <v>1.0397849415240175E-5</v>
      </c>
      <c r="AR458" s="5">
        <f t="shared" si="705"/>
        <v>1.4227949819760702E-8</v>
      </c>
      <c r="AS458" s="5">
        <f t="shared" si="706"/>
        <v>7.3126451838424681E-8</v>
      </c>
      <c r="AT458" s="5">
        <f t="shared" si="707"/>
        <v>1.8792159187441464E-7</v>
      </c>
      <c r="AU458" s="5">
        <f t="shared" si="708"/>
        <v>3.219493886256341E-7</v>
      </c>
      <c r="AV458" s="5">
        <f t="shared" si="709"/>
        <v>4.1367549014413582E-7</v>
      </c>
      <c r="AW458" s="5">
        <f t="shared" si="710"/>
        <v>1.2413666736390306E-8</v>
      </c>
      <c r="AX458" s="5">
        <f t="shared" si="711"/>
        <v>0.1222761956763002</v>
      </c>
      <c r="AY458" s="5">
        <f t="shared" si="712"/>
        <v>2.5002898715894756E-2</v>
      </c>
      <c r="AZ458" s="5">
        <f t="shared" si="713"/>
        <v>2.5562822785729598E-3</v>
      </c>
      <c r="BA458" s="5">
        <f t="shared" si="714"/>
        <v>1.7423524000151293E-4</v>
      </c>
      <c r="BB458" s="5">
        <f t="shared" si="715"/>
        <v>8.9068563885280505E-6</v>
      </c>
      <c r="BC458" s="5">
        <f t="shared" si="716"/>
        <v>3.64252791686339E-7</v>
      </c>
      <c r="BD458" s="5">
        <f t="shared" si="717"/>
        <v>4.8488585794198573E-10</v>
      </c>
      <c r="BE458" s="5">
        <f t="shared" si="718"/>
        <v>2.4921357459865018E-9</v>
      </c>
      <c r="BF458" s="5">
        <f t="shared" si="719"/>
        <v>6.404332560640264E-9</v>
      </c>
      <c r="BG458" s="5">
        <f t="shared" si="720"/>
        <v>1.0971974704382528E-8</v>
      </c>
      <c r="BH458" s="5">
        <f t="shared" si="721"/>
        <v>1.4097983018574097E-8</v>
      </c>
      <c r="BI458" s="5">
        <f t="shared" si="722"/>
        <v>1.44916940147604E-8</v>
      </c>
      <c r="BJ458" s="8">
        <f t="shared" si="723"/>
        <v>0.72847798981317813</v>
      </c>
      <c r="BK458" s="8">
        <f t="shared" si="724"/>
        <v>3.6281955298425247E-2</v>
      </c>
      <c r="BL458" s="8">
        <f t="shared" si="725"/>
        <v>1.7302042206041844E-3</v>
      </c>
      <c r="BM458" s="8">
        <f t="shared" si="726"/>
        <v>0.64299054050148063</v>
      </c>
      <c r="BN458" s="8">
        <f t="shared" si="727"/>
        <v>9.8503528269753782E-2</v>
      </c>
    </row>
    <row r="459" spans="1:66" x14ac:dyDescent="0.25">
      <c r="A459" t="s">
        <v>192</v>
      </c>
      <c r="B459" t="s">
        <v>194</v>
      </c>
      <c r="C459" t="s">
        <v>280</v>
      </c>
      <c r="D459" s="16"/>
      <c r="E459">
        <f>VLOOKUP(A459,home!$A$2:$E$405,3,FALSE)</f>
        <v>1.36619718309859</v>
      </c>
      <c r="F459">
        <f>VLOOKUP(B459,home!$B$2:$E$405,3,FALSE)</f>
        <v>0.59</v>
      </c>
      <c r="G459">
        <f>VLOOKUP(C459,away!$B$2:$E$405,4,FALSE)</f>
        <v>1.02</v>
      </c>
      <c r="H459">
        <f>VLOOKUP(A459,away!$A$2:$E$405,3,FALSE)</f>
        <v>1.1971830985915499</v>
      </c>
      <c r="I459">
        <f>VLOOKUP(C459,away!$B$2:$E$405,3,FALSE)</f>
        <v>0.73</v>
      </c>
      <c r="J459">
        <f>VLOOKUP(B459,home!$B$2:$E$405,4,FALSE)</f>
        <v>1</v>
      </c>
      <c r="K459" s="3">
        <f t="shared" si="672"/>
        <v>0.82217746478873133</v>
      </c>
      <c r="L459" s="3">
        <f t="shared" si="673"/>
        <v>0.87394366197183138</v>
      </c>
      <c r="M459" s="5">
        <f t="shared" si="674"/>
        <v>0.18339350636097784</v>
      </c>
      <c r="N459" s="5">
        <f t="shared" si="675"/>
        <v>0.15078200811858483</v>
      </c>
      <c r="O459" s="5">
        <f t="shared" si="676"/>
        <v>0.16027559253096732</v>
      </c>
      <c r="P459" s="5">
        <f t="shared" si="677"/>
        <v>0.13177498033462243</v>
      </c>
      <c r="Q459" s="5">
        <f t="shared" si="678"/>
        <v>6.1984784585345988E-2</v>
      </c>
      <c r="R459" s="5">
        <f t="shared" si="679"/>
        <v>7.0035919130609345E-2</v>
      </c>
      <c r="S459" s="5">
        <f t="shared" si="680"/>
        <v>2.3671292657454945E-2</v>
      </c>
      <c r="T459" s="5">
        <f t="shared" si="681"/>
        <v>5.4171209627052394E-2</v>
      </c>
      <c r="U459" s="5">
        <f t="shared" si="682"/>
        <v>5.7581954434952988E-2</v>
      </c>
      <c r="V459" s="5">
        <f t="shared" si="683"/>
        <v>1.8898549453250887E-3</v>
      </c>
      <c r="W459" s="5">
        <f t="shared" si="684"/>
        <v>1.6987497681951801E-2</v>
      </c>
      <c r="X459" s="5">
        <f t="shared" si="685"/>
        <v>1.4846115931902952E-2</v>
      </c>
      <c r="Y459" s="5">
        <f t="shared" si="686"/>
        <v>6.4873344617928062E-3</v>
      </c>
      <c r="Z459" s="5">
        <f t="shared" si="687"/>
        <v>2.0402482544855924E-2</v>
      </c>
      <c r="AA459" s="5">
        <f t="shared" si="688"/>
        <v>1.6774461374125988E-2</v>
      </c>
      <c r="AB459" s="5">
        <f t="shared" si="689"/>
        <v>6.8957920628877007E-3</v>
      </c>
      <c r="AC459" s="5">
        <f t="shared" si="690"/>
        <v>8.4870643458511997E-5</v>
      </c>
      <c r="AD459" s="5">
        <f t="shared" si="691"/>
        <v>3.4916844443128952E-3</v>
      </c>
      <c r="AE459" s="5">
        <f t="shared" si="692"/>
        <v>3.0515354897128902E-3</v>
      </c>
      <c r="AF459" s="5">
        <f t="shared" si="693"/>
        <v>1.3334350502583446E-3</v>
      </c>
      <c r="AG459" s="5">
        <f t="shared" si="694"/>
        <v>3.8844903694145691E-4</v>
      </c>
      <c r="AH459" s="5">
        <f t="shared" si="695"/>
        <v>4.4576550771419383E-3</v>
      </c>
      <c r="AI459" s="5">
        <f t="shared" si="696"/>
        <v>3.6649835502271751E-3</v>
      </c>
      <c r="AJ459" s="5">
        <f t="shared" si="697"/>
        <v>1.5066334419090914E-3</v>
      </c>
      <c r="AK459" s="5">
        <f t="shared" si="698"/>
        <v>4.1290668787824573E-4</v>
      </c>
      <c r="AL459" s="5">
        <f t="shared" si="699"/>
        <v>2.4393071695175038E-6</v>
      </c>
      <c r="AM459" s="5">
        <f t="shared" si="700"/>
        <v>5.7415685285348535E-4</v>
      </c>
      <c r="AN459" s="5">
        <f t="shared" si="701"/>
        <v>5.017807425289969E-4</v>
      </c>
      <c r="AO459" s="5">
        <f t="shared" si="702"/>
        <v>2.1926404981636812E-4</v>
      </c>
      <c r="AP459" s="5">
        <f t="shared" si="703"/>
        <v>6.3874808878430279E-5</v>
      </c>
      <c r="AQ459" s="5">
        <f t="shared" si="704"/>
        <v>1.3955746094741548E-5</v>
      </c>
      <c r="AR459" s="5">
        <f t="shared" si="705"/>
        <v>7.7914788038495081E-4</v>
      </c>
      <c r="AS459" s="5">
        <f t="shared" si="706"/>
        <v>6.4059782899041247E-4</v>
      </c>
      <c r="AT459" s="5">
        <f t="shared" si="707"/>
        <v>2.6334254949425128E-4</v>
      </c>
      <c r="AU459" s="5">
        <f t="shared" si="708"/>
        <v>7.217143657139485E-5</v>
      </c>
      <c r="AV459" s="5">
        <f t="shared" si="709"/>
        <v>1.4834432187607534E-5</v>
      </c>
      <c r="AW459" s="5">
        <f t="shared" si="710"/>
        <v>4.8686998046426482E-8</v>
      </c>
      <c r="AX459" s="5">
        <f t="shared" si="711"/>
        <v>7.8676470945025846E-5</v>
      </c>
      <c r="AY459" s="5">
        <f t="shared" si="712"/>
        <v>6.8758803128716277E-5</v>
      </c>
      <c r="AZ459" s="5">
        <f t="shared" si="713"/>
        <v>3.0045660099555258E-5</v>
      </c>
      <c r="BA459" s="5">
        <f t="shared" si="714"/>
        <v>8.7527380712554226E-6</v>
      </c>
      <c r="BB459" s="5">
        <f t="shared" si="715"/>
        <v>1.9123499905683063E-6</v>
      </c>
      <c r="BC459" s="5">
        <f t="shared" si="716"/>
        <v>3.3425723074581276E-7</v>
      </c>
      <c r="BD459" s="5">
        <f t="shared" si="717"/>
        <v>1.1348855863353567E-4</v>
      </c>
      <c r="BE459" s="5">
        <f t="shared" si="718"/>
        <v>9.3307735419847639E-5</v>
      </c>
      <c r="BF459" s="5">
        <f t="shared" si="719"/>
        <v>3.8357758676334015E-5</v>
      </c>
      <c r="BG459" s="5">
        <f t="shared" si="720"/>
        <v>1.0512294927828757E-5</v>
      </c>
      <c r="BH459" s="5">
        <f t="shared" si="721"/>
        <v>2.1607429982184212E-6</v>
      </c>
      <c r="BI459" s="5">
        <f t="shared" si="722"/>
        <v>3.5530284006704487E-7</v>
      </c>
      <c r="BJ459" s="8">
        <f t="shared" si="723"/>
        <v>0.31508556690749423</v>
      </c>
      <c r="BK459" s="8">
        <f t="shared" si="724"/>
        <v>0.34088570305213706</v>
      </c>
      <c r="BL459" s="8">
        <f t="shared" si="725"/>
        <v>0.32363417481182416</v>
      </c>
      <c r="BM459" s="8">
        <f t="shared" si="726"/>
        <v>0.24169242613907307</v>
      </c>
      <c r="BN459" s="8">
        <f t="shared" si="727"/>
        <v>0.75824679106110771</v>
      </c>
    </row>
    <row r="460" spans="1:66" x14ac:dyDescent="0.25">
      <c r="A460" t="s">
        <v>32</v>
      </c>
      <c r="B460" t="s">
        <v>208</v>
      </c>
      <c r="C460" t="s">
        <v>362</v>
      </c>
      <c r="D460" s="16"/>
      <c r="E460">
        <f>VLOOKUP(A460,home!$A$2:$E$405,3,FALSE)</f>
        <v>1.2833333333333301</v>
      </c>
      <c r="F460">
        <f>VLOOKUP(B460,home!$B$2:$E$405,3,FALSE)</f>
        <v>1.56</v>
      </c>
      <c r="G460">
        <f>VLOOKUP(C460,away!$B$2:$E$405,4,FALSE)</f>
        <v>1.3</v>
      </c>
      <c r="H460">
        <f>VLOOKUP(A460,away!$A$2:$E$405,3,FALSE)</f>
        <v>1.1666666666666701</v>
      </c>
      <c r="I460">
        <f>VLOOKUP(C460,away!$B$2:$E$405,3,FALSE)</f>
        <v>1.69</v>
      </c>
      <c r="J460">
        <f>VLOOKUP(B460,home!$B$2:$E$405,4,FALSE)</f>
        <v>0.71</v>
      </c>
      <c r="K460" s="3">
        <f t="shared" si="672"/>
        <v>2.6025999999999936</v>
      </c>
      <c r="L460" s="3">
        <f t="shared" si="673"/>
        <v>1.3998833333333374</v>
      </c>
      <c r="M460" s="5">
        <f t="shared" si="674"/>
        <v>1.8270211481203908E-2</v>
      </c>
      <c r="N460" s="5">
        <f t="shared" si="675"/>
        <v>4.7550052400981167E-2</v>
      </c>
      <c r="O460" s="5">
        <f t="shared" si="676"/>
        <v>2.5576164549012737E-2</v>
      </c>
      <c r="P460" s="5">
        <f t="shared" si="677"/>
        <v>6.6564525855260376E-2</v>
      </c>
      <c r="Q460" s="5">
        <f t="shared" si="678"/>
        <v>6.1876883189396666E-2</v>
      </c>
      <c r="R460" s="5">
        <f t="shared" si="679"/>
        <v>1.7901823241376947E-2</v>
      </c>
      <c r="S460" s="5">
        <f t="shared" si="680"/>
        <v>6.0629239389128058E-2</v>
      </c>
      <c r="T460" s="5">
        <f t="shared" si="681"/>
        <v>8.6620417495450144E-2</v>
      </c>
      <c r="U460" s="5">
        <f t="shared" si="682"/>
        <v>4.6591285168007521E-2</v>
      </c>
      <c r="V460" s="5">
        <f t="shared" si="683"/>
        <v>2.4543634727516885E-2</v>
      </c>
      <c r="W460" s="5">
        <f t="shared" si="684"/>
        <v>5.3680258729574444E-2</v>
      </c>
      <c r="X460" s="5">
        <f t="shared" si="685"/>
        <v>7.5146099524552645E-2</v>
      </c>
      <c r="Y460" s="5">
        <f t="shared" si="686"/>
        <v>5.2597886144714751E-2</v>
      </c>
      <c r="Z460" s="5">
        <f t="shared" si="687"/>
        <v>8.3534879972943232E-3</v>
      </c>
      <c r="AA460" s="5">
        <f t="shared" si="688"/>
        <v>2.1740787861758148E-2</v>
      </c>
      <c r="AB460" s="5">
        <f t="shared" si="689"/>
        <v>2.829128724450582E-2</v>
      </c>
      <c r="AC460" s="5">
        <f t="shared" si="690"/>
        <v>5.5887948056958167E-3</v>
      </c>
      <c r="AD460" s="5">
        <f t="shared" si="691"/>
        <v>3.4927060342397523E-2</v>
      </c>
      <c r="AE460" s="5">
        <f t="shared" si="692"/>
        <v>4.8893809655650058E-2</v>
      </c>
      <c r="AF460" s="5">
        <f t="shared" si="693"/>
        <v>3.4222814620058564E-2</v>
      </c>
      <c r="AG460" s="5">
        <f t="shared" si="694"/>
        <v>1.5969315935458819E-2</v>
      </c>
      <c r="AH460" s="5">
        <f t="shared" si="695"/>
        <v>2.9234771556530992E-3</v>
      </c>
      <c r="AI460" s="5">
        <f t="shared" si="696"/>
        <v>7.6086416453027359E-3</v>
      </c>
      <c r="AJ460" s="5">
        <f t="shared" si="697"/>
        <v>9.9011253730324298E-3</v>
      </c>
      <c r="AK460" s="5">
        <f t="shared" si="698"/>
        <v>8.5895562986180451E-3</v>
      </c>
      <c r="AL460" s="5">
        <f t="shared" si="699"/>
        <v>8.144743737120017E-4</v>
      </c>
      <c r="AM460" s="5">
        <f t="shared" si="700"/>
        <v>1.8180233449424713E-2</v>
      </c>
      <c r="AN460" s="5">
        <f t="shared" si="701"/>
        <v>2.5450205801958902E-2</v>
      </c>
      <c r="AO460" s="5">
        <f t="shared" si="702"/>
        <v>1.781365946603284E-2</v>
      </c>
      <c r="AP460" s="5">
        <f t="shared" si="703"/>
        <v>8.3123483307250036E-3</v>
      </c>
      <c r="AQ460" s="5">
        <f t="shared" si="704"/>
        <v>2.9090794722607788E-3</v>
      </c>
      <c r="AR460" s="5">
        <f t="shared" si="705"/>
        <v>8.1850538911590559E-4</v>
      </c>
      <c r="AS460" s="5">
        <f t="shared" si="706"/>
        <v>2.1302421257130503E-3</v>
      </c>
      <c r="AT460" s="5">
        <f t="shared" si="707"/>
        <v>2.7720840781903866E-3</v>
      </c>
      <c r="AU460" s="5">
        <f t="shared" si="708"/>
        <v>2.4048753406327606E-3</v>
      </c>
      <c r="AV460" s="5">
        <f t="shared" si="709"/>
        <v>1.5647321403827017E-3</v>
      </c>
      <c r="AW460" s="5">
        <f t="shared" si="710"/>
        <v>8.2427891743002183E-5</v>
      </c>
      <c r="AX460" s="5">
        <f t="shared" si="711"/>
        <v>7.8859792625787708E-3</v>
      </c>
      <c r="AY460" s="5">
        <f t="shared" si="712"/>
        <v>1.1039450936696343E-2</v>
      </c>
      <c r="AZ460" s="5">
        <f t="shared" si="713"/>
        <v>7.7269716877161566E-3</v>
      </c>
      <c r="BA460" s="5">
        <f t="shared" si="714"/>
        <v>3.6056196275908057E-3</v>
      </c>
      <c r="BB460" s="5">
        <f t="shared" si="715"/>
        <v>1.2618617057509804E-3</v>
      </c>
      <c r="BC460" s="5">
        <f t="shared" si="716"/>
        <v>3.5329183417047498E-4</v>
      </c>
      <c r="BD460" s="5">
        <f t="shared" si="717"/>
        <v>1.909686754111457E-4</v>
      </c>
      <c r="BE460" s="5">
        <f t="shared" si="718"/>
        <v>4.9701507462504655E-4</v>
      </c>
      <c r="BF460" s="5">
        <f t="shared" si="719"/>
        <v>6.467657166095717E-4</v>
      </c>
      <c r="BG460" s="5">
        <f t="shared" si="720"/>
        <v>5.610908180160222E-4</v>
      </c>
      <c r="BH460" s="5">
        <f t="shared" si="721"/>
        <v>3.6507374074212394E-4</v>
      </c>
      <c r="BI460" s="5">
        <f t="shared" si="722"/>
        <v>1.9002818353108987E-4</v>
      </c>
      <c r="BJ460" s="8">
        <f t="shared" si="723"/>
        <v>0.61602329961314051</v>
      </c>
      <c r="BK460" s="8">
        <f t="shared" si="724"/>
        <v>0.1874503315692134</v>
      </c>
      <c r="BL460" s="8">
        <f t="shared" si="725"/>
        <v>0.1812655298202373</v>
      </c>
      <c r="BM460" s="8">
        <f t="shared" si="726"/>
        <v>0.74439596523770013</v>
      </c>
      <c r="BN460" s="8">
        <f t="shared" si="727"/>
        <v>0.23773966071723179</v>
      </c>
    </row>
    <row r="461" spans="1:66" x14ac:dyDescent="0.25">
      <c r="A461" t="s">
        <v>32</v>
      </c>
      <c r="B461" t="s">
        <v>195</v>
      </c>
      <c r="C461" t="s">
        <v>198</v>
      </c>
      <c r="D461" s="16"/>
      <c r="E461">
        <f>VLOOKUP(A461,home!$A$2:$E$405,3,FALSE)</f>
        <v>1.2833333333333301</v>
      </c>
      <c r="F461">
        <f>VLOOKUP(B461,home!$B$2:$E$405,3,FALSE)</f>
        <v>0.52</v>
      </c>
      <c r="G461">
        <f>VLOOKUP(C461,away!$B$2:$E$405,4,FALSE)</f>
        <v>0.26</v>
      </c>
      <c r="H461">
        <f>VLOOKUP(A461,away!$A$2:$E$405,3,FALSE)</f>
        <v>1.1666666666666701</v>
      </c>
      <c r="I461">
        <f>VLOOKUP(C461,away!$B$2:$E$405,3,FALSE)</f>
        <v>1.04</v>
      </c>
      <c r="J461">
        <f>VLOOKUP(B461,home!$B$2:$E$405,4,FALSE)</f>
        <v>1.71</v>
      </c>
      <c r="K461" s="3">
        <f t="shared" si="672"/>
        <v>0.17350666666666623</v>
      </c>
      <c r="L461" s="3">
        <f t="shared" si="673"/>
        <v>2.074800000000006</v>
      </c>
      <c r="M461" s="5">
        <f t="shared" si="674"/>
        <v>0.10557785177714815</v>
      </c>
      <c r="N461" s="5">
        <f t="shared" si="675"/>
        <v>1.8318461135680336E-2</v>
      </c>
      <c r="O461" s="5">
        <f t="shared" si="676"/>
        <v>0.21905292686722763</v>
      </c>
      <c r="P461" s="5">
        <f t="shared" si="677"/>
        <v>3.800714316430967E-2</v>
      </c>
      <c r="Q461" s="5">
        <f t="shared" si="678"/>
        <v>1.5891875650573841E-3</v>
      </c>
      <c r="R461" s="5">
        <f t="shared" si="679"/>
        <v>0.22724550633206259</v>
      </c>
      <c r="S461" s="5">
        <f t="shared" si="680"/>
        <v>3.4205633738443719E-3</v>
      </c>
      <c r="T461" s="5">
        <f t="shared" si="681"/>
        <v>3.2972463599810699E-3</v>
      </c>
      <c r="U461" s="5">
        <f t="shared" si="682"/>
        <v>3.9428610318654966E-2</v>
      </c>
      <c r="V461" s="5">
        <f t="shared" si="683"/>
        <v>1.368193545899625E-4</v>
      </c>
      <c r="W461" s="5">
        <f t="shared" si="684"/>
        <v>9.1911545707074196E-5</v>
      </c>
      <c r="X461" s="5">
        <f t="shared" si="685"/>
        <v>1.906980750330381E-4</v>
      </c>
      <c r="Y461" s="5">
        <f t="shared" si="686"/>
        <v>1.978301830392743E-4</v>
      </c>
      <c r="Z461" s="5">
        <f t="shared" si="687"/>
        <v>0.15716299217925495</v>
      </c>
      <c r="AA461" s="5">
        <f t="shared" si="688"/>
        <v>2.7268826896381857E-2</v>
      </c>
      <c r="AB461" s="5">
        <f t="shared" si="689"/>
        <v>2.3656616293507744E-3</v>
      </c>
      <c r="AC461" s="5">
        <f t="shared" si="690"/>
        <v>3.0783639217517057E-6</v>
      </c>
      <c r="AD461" s="5">
        <f t="shared" si="691"/>
        <v>3.9868164809538431E-6</v>
      </c>
      <c r="AE461" s="5">
        <f t="shared" si="692"/>
        <v>8.271846834683058E-6</v>
      </c>
      <c r="AF461" s="5">
        <f t="shared" si="693"/>
        <v>8.5812139063002295E-6</v>
      </c>
      <c r="AG461" s="5">
        <f t="shared" si="694"/>
        <v>5.9347675375972563E-6</v>
      </c>
      <c r="AH461" s="5">
        <f t="shared" si="695"/>
        <v>8.1520444043379783E-2</v>
      </c>
      <c r="AI461" s="5">
        <f t="shared" si="696"/>
        <v>1.4144340511153311E-2</v>
      </c>
      <c r="AJ461" s="5">
        <f t="shared" si="697"/>
        <v>1.2270686871442503E-3</v>
      </c>
      <c r="AK461" s="5">
        <f t="shared" si="698"/>
        <v>7.0968199225813759E-5</v>
      </c>
      <c r="AL461" s="5">
        <f t="shared" si="699"/>
        <v>4.4327410083252707E-8</v>
      </c>
      <c r="AM461" s="5">
        <f t="shared" si="700"/>
        <v>1.3834784764440598E-7</v>
      </c>
      <c r="AN461" s="5">
        <f t="shared" si="701"/>
        <v>2.8704411429261436E-7</v>
      </c>
      <c r="AO461" s="5">
        <f t="shared" si="702"/>
        <v>2.97779564167159E-7</v>
      </c>
      <c r="AP461" s="5">
        <f t="shared" si="703"/>
        <v>2.0594434657800776E-7</v>
      </c>
      <c r="AQ461" s="5">
        <f t="shared" si="704"/>
        <v>1.0682333257001293E-7</v>
      </c>
      <c r="AR461" s="5">
        <f t="shared" si="705"/>
        <v>3.3827723460240981E-2</v>
      </c>
      <c r="AS461" s="5">
        <f t="shared" si="706"/>
        <v>5.8693355385081962E-3</v>
      </c>
      <c r="AT461" s="5">
        <f t="shared" si="707"/>
        <v>5.091844224173797E-4</v>
      </c>
      <c r="AU461" s="5">
        <f t="shared" si="708"/>
        <v>2.9448963950743767E-5</v>
      </c>
      <c r="AV461" s="5">
        <f t="shared" si="709"/>
        <v>1.2773978929700918E-6</v>
      </c>
      <c r="AW461" s="5">
        <f t="shared" si="710"/>
        <v>4.4326379717231673E-10</v>
      </c>
      <c r="AX461" s="5">
        <f t="shared" si="711"/>
        <v>4.0007123142147802E-9</v>
      </c>
      <c r="AY461" s="5">
        <f t="shared" si="712"/>
        <v>8.3006779095328505E-9</v>
      </c>
      <c r="AZ461" s="5">
        <f t="shared" si="713"/>
        <v>8.6111232633494036E-9</v>
      </c>
      <c r="BA461" s="5">
        <f t="shared" si="714"/>
        <v>5.9554528489324653E-9</v>
      </c>
      <c r="BB461" s="5">
        <f t="shared" si="715"/>
        <v>3.0890933927412788E-9</v>
      </c>
      <c r="BC461" s="5">
        <f t="shared" si="716"/>
        <v>1.281850194251925E-9</v>
      </c>
      <c r="BD461" s="5">
        <f t="shared" si="717"/>
        <v>1.1697626772551359E-2</v>
      </c>
      <c r="BE461" s="5">
        <f t="shared" si="718"/>
        <v>2.0296162292161393E-3</v>
      </c>
      <c r="BF461" s="5">
        <f t="shared" si="719"/>
        <v>1.7607597327193034E-4</v>
      </c>
      <c r="BG461" s="5">
        <f t="shared" si="720"/>
        <v>1.0183451734167221E-5</v>
      </c>
      <c r="BH461" s="5">
        <f t="shared" si="721"/>
        <v>4.4172419138905883E-7</v>
      </c>
      <c r="BI461" s="5">
        <f t="shared" si="722"/>
        <v>1.5328418406788825E-8</v>
      </c>
      <c r="BJ461" s="8">
        <f t="shared" si="723"/>
        <v>2.3713176687372883E-2</v>
      </c>
      <c r="BK461" s="8">
        <f t="shared" si="724"/>
        <v>0.14714550866190187</v>
      </c>
      <c r="BL461" s="8">
        <f t="shared" si="725"/>
        <v>0.66647528274697487</v>
      </c>
      <c r="BM461" s="8">
        <f t="shared" si="726"/>
        <v>0.38470587557660446</v>
      </c>
      <c r="BN461" s="8">
        <f t="shared" si="727"/>
        <v>0.6097910768414857</v>
      </c>
    </row>
    <row r="462" spans="1:66" s="15" customFormat="1" x14ac:dyDescent="0.25">
      <c r="A462" t="s">
        <v>32</v>
      </c>
      <c r="B462" t="s">
        <v>210</v>
      </c>
      <c r="C462" t="s">
        <v>206</v>
      </c>
      <c r="D462" s="16"/>
      <c r="E462">
        <f>VLOOKUP(A462,home!$A$2:$E$405,3,FALSE)</f>
        <v>1.2833333333333301</v>
      </c>
      <c r="F462">
        <f>VLOOKUP(B462,home!$B$2:$E$405,3,FALSE)</f>
        <v>1.17</v>
      </c>
      <c r="G462">
        <f>VLOOKUP(C462,away!$B$2:$E$405,4,FALSE)</f>
        <v>1.3</v>
      </c>
      <c r="H462">
        <f>VLOOKUP(A462,away!$A$2:$E$405,3,FALSE)</f>
        <v>1.1666666666666701</v>
      </c>
      <c r="I462">
        <f>VLOOKUP(C462,away!$B$2:$E$405,3,FALSE)</f>
        <v>0.52</v>
      </c>
      <c r="J462">
        <f>VLOOKUP(B462,home!$B$2:$E$405,4,FALSE)</f>
        <v>0.43</v>
      </c>
      <c r="K462" s="3">
        <f t="shared" si="672"/>
        <v>1.951949999999995</v>
      </c>
      <c r="L462" s="3">
        <f t="shared" si="673"/>
        <v>0.26086666666666741</v>
      </c>
      <c r="M462" s="5">
        <f t="shared" si="674"/>
        <v>0.10939209310838807</v>
      </c>
      <c r="N462" s="5">
        <f t="shared" si="675"/>
        <v>0.21352789614291756</v>
      </c>
      <c r="O462" s="5">
        <f t="shared" si="676"/>
        <v>2.8536750688874915E-2</v>
      </c>
      <c r="P462" s="5">
        <f t="shared" si="677"/>
        <v>5.5702310507149251E-2</v>
      </c>
      <c r="Q462" s="5">
        <f t="shared" si="678"/>
        <v>0.20839788843808346</v>
      </c>
      <c r="R462" s="5">
        <f t="shared" si="679"/>
        <v>3.7221435148522609E-3</v>
      </c>
      <c r="S462" s="5">
        <f t="shared" si="680"/>
        <v>7.0908858850534098E-3</v>
      </c>
      <c r="T462" s="5">
        <f t="shared" si="681"/>
        <v>5.4364062497214857E-2</v>
      </c>
      <c r="U462" s="5">
        <f t="shared" si="682"/>
        <v>7.2654380338158528E-3</v>
      </c>
      <c r="V462" s="5">
        <f t="shared" si="683"/>
        <v>4.0118553373429881E-4</v>
      </c>
      <c r="W462" s="5">
        <f t="shared" si="684"/>
        <v>0.13559408611223867</v>
      </c>
      <c r="X462" s="5">
        <f t="shared" si="685"/>
        <v>3.5371977263812762E-2</v>
      </c>
      <c r="Y462" s="5">
        <f t="shared" si="686"/>
        <v>4.6136849011099894E-3</v>
      </c>
      <c r="Z462" s="5">
        <f t="shared" si="687"/>
        <v>3.2366105719148759E-4</v>
      </c>
      <c r="AA462" s="5">
        <f t="shared" si="688"/>
        <v>6.3177020058492273E-4</v>
      </c>
      <c r="AB462" s="5">
        <f t="shared" si="689"/>
        <v>6.1659192151586849E-4</v>
      </c>
      <c r="AC462" s="5">
        <f t="shared" si="690"/>
        <v>1.2767696764028489E-5</v>
      </c>
      <c r="AD462" s="5">
        <f t="shared" si="691"/>
        <v>6.6168219096695916E-2</v>
      </c>
      <c r="AE462" s="5">
        <f t="shared" si="692"/>
        <v>1.726108275502479E-2</v>
      </c>
      <c r="AF462" s="5">
        <f t="shared" si="693"/>
        <v>2.2514205606804063E-3</v>
      </c>
      <c r="AG462" s="5">
        <f t="shared" si="694"/>
        <v>1.9577352564316571E-4</v>
      </c>
      <c r="AH462" s="5">
        <f t="shared" si="695"/>
        <v>2.1108095279838237E-5</v>
      </c>
      <c r="AI462" s="5">
        <f t="shared" si="696"/>
        <v>4.1201946581480145E-5</v>
      </c>
      <c r="AJ462" s="5">
        <f t="shared" si="697"/>
        <v>4.0212069814859989E-5</v>
      </c>
      <c r="AK462" s="5">
        <f t="shared" si="698"/>
        <v>2.6163983225038588E-5</v>
      </c>
      <c r="AL462" s="5">
        <f t="shared" si="699"/>
        <v>2.6005177866242174E-7</v>
      </c>
      <c r="AM462" s="5">
        <f t="shared" si="700"/>
        <v>2.5831411053159038E-2</v>
      </c>
      <c r="AN462" s="5">
        <f t="shared" si="701"/>
        <v>6.7385540967341059E-3</v>
      </c>
      <c r="AO462" s="5">
        <f t="shared" si="702"/>
        <v>8.7893207268402082E-4</v>
      </c>
      <c r="AP462" s="5">
        <f t="shared" si="703"/>
        <v>7.6428026675835214E-5</v>
      </c>
      <c r="AQ462" s="5">
        <f t="shared" si="704"/>
        <v>4.9843811397090661E-6</v>
      </c>
      <c r="AR462" s="5">
        <f t="shared" si="705"/>
        <v>1.1012796910667634E-6</v>
      </c>
      <c r="AS462" s="5">
        <f t="shared" si="706"/>
        <v>2.1496428929777635E-6</v>
      </c>
      <c r="AT462" s="5">
        <f t="shared" si="707"/>
        <v>2.0979977224739679E-6</v>
      </c>
      <c r="AU462" s="5">
        <f t="shared" si="708"/>
        <v>1.3650622181276837E-6</v>
      </c>
      <c r="AV462" s="5">
        <f t="shared" si="709"/>
        <v>6.6613329916858163E-7</v>
      </c>
      <c r="AW462" s="5">
        <f t="shared" si="710"/>
        <v>3.6782784729743118E-9</v>
      </c>
      <c r="AX462" s="5">
        <f t="shared" si="711"/>
        <v>8.4036038008689466E-3</v>
      </c>
      <c r="AY462" s="5">
        <f t="shared" si="712"/>
        <v>2.1922201115200184E-3</v>
      </c>
      <c r="AZ462" s="5">
        <f t="shared" si="713"/>
        <v>2.8593857654592847E-4</v>
      </c>
      <c r="BA462" s="5">
        <f t="shared" si="714"/>
        <v>2.4863947778316037E-5</v>
      </c>
      <c r="BB462" s="5">
        <f t="shared" si="715"/>
        <v>1.6215437942758482E-6</v>
      </c>
      <c r="BC462" s="5">
        <f t="shared" si="716"/>
        <v>8.4601344893352171E-8</v>
      </c>
      <c r="BD462" s="5">
        <f t="shared" si="717"/>
        <v>4.7881193679380651E-8</v>
      </c>
      <c r="BE462" s="5">
        <f t="shared" si="718"/>
        <v>9.3461696002466827E-8</v>
      </c>
      <c r="BF462" s="5">
        <f t="shared" si="719"/>
        <v>9.1216278756007349E-8</v>
      </c>
      <c r="BG462" s="5">
        <f t="shared" si="720"/>
        <v>5.934987177259603E-8</v>
      </c>
      <c r="BH462" s="5">
        <f t="shared" si="721"/>
        <v>2.8961995551629644E-8</v>
      </c>
      <c r="BI462" s="5">
        <f t="shared" si="722"/>
        <v>1.1306473443400659E-8</v>
      </c>
      <c r="BJ462" s="8">
        <f t="shared" si="723"/>
        <v>0.78218473350566664</v>
      </c>
      <c r="BK462" s="8">
        <f t="shared" si="724"/>
        <v>0.17479172289438774</v>
      </c>
      <c r="BL462" s="8">
        <f t="shared" si="725"/>
        <v>4.0909092747878052E-2</v>
      </c>
      <c r="BM462" s="8">
        <f t="shared" si="726"/>
        <v>0.37673791137161694</v>
      </c>
      <c r="BN462" s="8">
        <f t="shared" si="727"/>
        <v>0.61927908240026541</v>
      </c>
    </row>
    <row r="463" spans="1:66" x14ac:dyDescent="0.25">
      <c r="A463" t="s">
        <v>32</v>
      </c>
      <c r="B463" t="s">
        <v>33</v>
      </c>
      <c r="C463" t="s">
        <v>207</v>
      </c>
      <c r="D463" s="17"/>
      <c r="E463">
        <f>VLOOKUP(A463,home!$A$2:$E$405,3,FALSE)</f>
        <v>1.2833333333333301</v>
      </c>
      <c r="F463">
        <f>VLOOKUP(B463,home!$B$2:$E$405,3,FALSE)</f>
        <v>0.91</v>
      </c>
      <c r="G463">
        <f>VLOOKUP(C463,away!$B$2:$E$405,4,FALSE)</f>
        <v>1.56</v>
      </c>
      <c r="H463">
        <f>VLOOKUP(A463,away!$A$2:$E$405,3,FALSE)</f>
        <v>1.1666666666666701</v>
      </c>
      <c r="I463">
        <f>VLOOKUP(C463,away!$B$2:$E$405,3,FALSE)</f>
        <v>0.89</v>
      </c>
      <c r="J463">
        <f>VLOOKUP(B463,home!$B$2:$E$405,4,FALSE)</f>
        <v>1.29</v>
      </c>
      <c r="K463" s="3">
        <f t="shared" si="672"/>
        <v>1.8218199999999956</v>
      </c>
      <c r="L463" s="3">
        <f t="shared" si="673"/>
        <v>1.339450000000004</v>
      </c>
      <c r="M463" s="5">
        <f t="shared" si="674"/>
        <v>4.2371894589098617E-2</v>
      </c>
      <c r="N463" s="5">
        <f t="shared" si="675"/>
        <v>7.7193965000311435E-2</v>
      </c>
      <c r="O463" s="5">
        <f t="shared" si="676"/>
        <v>5.6755034207368306E-2</v>
      </c>
      <c r="P463" s="5">
        <f t="shared" si="677"/>
        <v>0.10339745641966747</v>
      </c>
      <c r="Q463" s="5">
        <f t="shared" si="678"/>
        <v>7.0316754658433553E-2</v>
      </c>
      <c r="R463" s="5">
        <f t="shared" si="679"/>
        <v>3.8010265284529866E-2</v>
      </c>
      <c r="S463" s="5">
        <f t="shared" si="680"/>
        <v>6.3078569519567904E-2</v>
      </c>
      <c r="T463" s="5">
        <f t="shared" si="681"/>
        <v>9.4185777027239098E-2</v>
      </c>
      <c r="U463" s="5">
        <f t="shared" si="682"/>
        <v>6.924786150066202E-2</v>
      </c>
      <c r="V463" s="5">
        <f t="shared" si="683"/>
        <v>1.7102960729992164E-2</v>
      </c>
      <c r="W463" s="5">
        <f t="shared" si="684"/>
        <v>4.2701489990609028E-2</v>
      </c>
      <c r="X463" s="5">
        <f t="shared" si="685"/>
        <v>5.7196510767921434E-2</v>
      </c>
      <c r="Y463" s="5">
        <f t="shared" si="686"/>
        <v>3.8305933174046305E-2</v>
      </c>
      <c r="Z463" s="5">
        <f t="shared" si="687"/>
        <v>1.697094994512123E-2</v>
      </c>
      <c r="AA463" s="5">
        <f t="shared" si="688"/>
        <v>3.0918016029020678E-2</v>
      </c>
      <c r="AB463" s="5">
        <f t="shared" si="689"/>
        <v>2.816352998099517E-2</v>
      </c>
      <c r="AC463" s="5">
        <f t="shared" si="690"/>
        <v>2.6084546340736756E-3</v>
      </c>
      <c r="AD463" s="5">
        <f t="shared" si="691"/>
        <v>1.944860712367279E-2</v>
      </c>
      <c r="AE463" s="5">
        <f t="shared" si="692"/>
        <v>2.6050436811803596E-2</v>
      </c>
      <c r="AF463" s="5">
        <f t="shared" si="693"/>
        <v>1.744662879378522E-2</v>
      </c>
      <c r="AG463" s="5">
        <f t="shared" si="694"/>
        <v>7.7896289792785626E-3</v>
      </c>
      <c r="AH463" s="5">
        <f t="shared" si="695"/>
        <v>5.6829347259981754E-3</v>
      </c>
      <c r="AI463" s="5">
        <f t="shared" si="696"/>
        <v>1.0353284142517969E-2</v>
      </c>
      <c r="AJ463" s="5">
        <f t="shared" si="697"/>
        <v>9.4309100582610234E-3</v>
      </c>
      <c r="AK463" s="5">
        <f t="shared" si="698"/>
        <v>5.7271401874470192E-3</v>
      </c>
      <c r="AL463" s="5">
        <f t="shared" si="699"/>
        <v>2.5460987946354657E-4</v>
      </c>
      <c r="AM463" s="5">
        <f t="shared" si="700"/>
        <v>7.0863722860098942E-3</v>
      </c>
      <c r="AN463" s="5">
        <f t="shared" si="701"/>
        <v>9.491841358495982E-3</v>
      </c>
      <c r="AO463" s="5">
        <f t="shared" si="702"/>
        <v>6.3569234538187417E-3</v>
      </c>
      <c r="AP463" s="5">
        <f t="shared" si="703"/>
        <v>2.838260373405847E-3</v>
      </c>
      <c r="AQ463" s="5">
        <f t="shared" si="704"/>
        <v>9.5042696428961841E-4</v>
      </c>
      <c r="AR463" s="5">
        <f t="shared" si="705"/>
        <v>1.5224013837476554E-3</v>
      </c>
      <c r="AS463" s="5">
        <f t="shared" si="706"/>
        <v>2.7735412889391465E-3</v>
      </c>
      <c r="AT463" s="5">
        <f t="shared" si="707"/>
        <v>2.5264464955075524E-3</v>
      </c>
      <c r="AU463" s="5">
        <f t="shared" si="708"/>
        <v>1.5342435848151861E-3</v>
      </c>
      <c r="AV463" s="5">
        <f t="shared" si="709"/>
        <v>6.987789119219989E-4</v>
      </c>
      <c r="AW463" s="5">
        <f t="shared" si="710"/>
        <v>1.7258566590441705E-5</v>
      </c>
      <c r="AX463" s="5">
        <f t="shared" si="711"/>
        <v>2.1516824596830861E-3</v>
      </c>
      <c r="AY463" s="5">
        <f t="shared" si="712"/>
        <v>2.8820710706225182E-3</v>
      </c>
      <c r="AZ463" s="5">
        <f t="shared" si="713"/>
        <v>1.9301950477726721E-3</v>
      </c>
      <c r="BA463" s="5">
        <f t="shared" si="714"/>
        <v>8.6179991891303801E-4</v>
      </c>
      <c r="BB463" s="5">
        <f t="shared" si="715"/>
        <v>2.8858447534701808E-4</v>
      </c>
      <c r="BC463" s="5">
        <f t="shared" si="716"/>
        <v>7.7308895100712882E-5</v>
      </c>
      <c r="BD463" s="5">
        <f t="shared" si="717"/>
        <v>3.3986342224346733E-4</v>
      </c>
      <c r="BE463" s="5">
        <f t="shared" si="718"/>
        <v>6.1916997991159212E-4</v>
      </c>
      <c r="BF463" s="5">
        <f t="shared" si="719"/>
        <v>5.6400812640126723E-4</v>
      </c>
      <c r="BG463" s="5">
        <f t="shared" si="720"/>
        <v>3.4250709494678468E-4</v>
      </c>
      <c r="BH463" s="5">
        <f t="shared" si="721"/>
        <v>1.5599656892898743E-4</v>
      </c>
      <c r="BI463" s="5">
        <f t="shared" si="722"/>
        <v>5.6839533841241438E-5</v>
      </c>
      <c r="BJ463" s="8">
        <f t="shared" si="723"/>
        <v>0.48555119863056007</v>
      </c>
      <c r="BK463" s="8">
        <f t="shared" si="724"/>
        <v>0.23169601684248592</v>
      </c>
      <c r="BL463" s="8">
        <f t="shared" si="725"/>
        <v>0.265422772508005</v>
      </c>
      <c r="BM463" s="8">
        <f t="shared" si="726"/>
        <v>0.60873075526273124</v>
      </c>
      <c r="BN463" s="8">
        <f t="shared" si="727"/>
        <v>0.38804537015940926</v>
      </c>
    </row>
    <row r="464" spans="1:66" x14ac:dyDescent="0.25">
      <c r="A464" t="s">
        <v>298</v>
      </c>
      <c r="B464" t="s">
        <v>203</v>
      </c>
      <c r="C464" t="s">
        <v>366</v>
      </c>
      <c r="D464" s="17"/>
      <c r="E464">
        <f>VLOOKUP(A464,home!$A$2:$E$405,3,FALSE)</f>
        <v>1.7333333333333301</v>
      </c>
      <c r="F464">
        <f>VLOOKUP(B464,home!$B$2:$E$405,3,FALSE)</f>
        <v>1.06</v>
      </c>
      <c r="G464">
        <f>VLOOKUP(C464,away!$B$2:$E$405,4,FALSE)</f>
        <v>0.67</v>
      </c>
      <c r="H464">
        <f>VLOOKUP(A464,away!$A$2:$E$405,3,FALSE)</f>
        <v>1.4666666666666699</v>
      </c>
      <c r="I464">
        <f>VLOOKUP(C464,away!$B$2:$E$405,3,FALSE)</f>
        <v>1.06</v>
      </c>
      <c r="J464">
        <f>VLOOKUP(B464,home!$B$2:$E$405,4,FALSE)</f>
        <v>1.1399999999999999</v>
      </c>
      <c r="K464" s="3">
        <f t="shared" si="672"/>
        <v>1.2310133333333311</v>
      </c>
      <c r="L464" s="3">
        <f t="shared" si="673"/>
        <v>1.7723200000000039</v>
      </c>
      <c r="M464" s="5">
        <f t="shared" si="674"/>
        <v>4.9621387761056936E-2</v>
      </c>
      <c r="N464" s="5">
        <f t="shared" si="675"/>
        <v>6.1084589952364453E-2</v>
      </c>
      <c r="O464" s="5">
        <f t="shared" si="676"/>
        <v>8.7944977956676607E-2</v>
      </c>
      <c r="P464" s="5">
        <f t="shared" si="677"/>
        <v>0.1082614404643748</v>
      </c>
      <c r="Q464" s="5">
        <f t="shared" si="678"/>
        <v>3.7597972346279943E-2</v>
      </c>
      <c r="R464" s="5">
        <f t="shared" si="679"/>
        <v>7.7933321666088726E-2</v>
      </c>
      <c r="S464" s="5">
        <f t="shared" si="680"/>
        <v>5.9049837279136423E-2</v>
      </c>
      <c r="T464" s="5">
        <f t="shared" si="681"/>
        <v>6.6635638348759005E-2</v>
      </c>
      <c r="U464" s="5">
        <f t="shared" si="682"/>
        <v>9.5936958081910606E-2</v>
      </c>
      <c r="V464" s="5">
        <f t="shared" si="683"/>
        <v>1.4314661774049152E-2</v>
      </c>
      <c r="W464" s="5">
        <f t="shared" si="684"/>
        <v>1.5427868421522826E-2</v>
      </c>
      <c r="X464" s="5">
        <f t="shared" si="685"/>
        <v>2.7343119760833392E-2</v>
      </c>
      <c r="Y464" s="5">
        <f t="shared" si="686"/>
        <v>2.4230379007260178E-2</v>
      </c>
      <c r="Z464" s="5">
        <f t="shared" si="687"/>
        <v>4.6040928218414233E-2</v>
      </c>
      <c r="AA464" s="5">
        <f t="shared" si="688"/>
        <v>5.6676996515910731E-2</v>
      </c>
      <c r="AB464" s="5">
        <f t="shared" si="689"/>
        <v>3.4885069202186432E-2</v>
      </c>
      <c r="AC464" s="5">
        <f t="shared" si="690"/>
        <v>1.951937931080892E-3</v>
      </c>
      <c r="AD464" s="5">
        <f t="shared" si="691"/>
        <v>4.7479779329517103E-3</v>
      </c>
      <c r="AE464" s="5">
        <f t="shared" si="692"/>
        <v>8.4149362501289935E-3</v>
      </c>
      <c r="AF464" s="5">
        <f t="shared" si="693"/>
        <v>7.4569799074143267E-3</v>
      </c>
      <c r="AG464" s="5">
        <f t="shared" si="694"/>
        <v>4.4053848765028634E-3</v>
      </c>
      <c r="AH464" s="5">
        <f t="shared" si="695"/>
        <v>2.0399814475015012E-2</v>
      </c>
      <c r="AI464" s="5">
        <f t="shared" si="696"/>
        <v>2.511244361626977E-2</v>
      </c>
      <c r="AJ464" s="5">
        <f t="shared" si="697"/>
        <v>1.5456876462104792E-2</v>
      </c>
      <c r="AK464" s="5">
        <f t="shared" si="698"/>
        <v>6.3425403388457091E-3</v>
      </c>
      <c r="AL464" s="5">
        <f t="shared" si="699"/>
        <v>1.7034558818341907E-4</v>
      </c>
      <c r="AM464" s="5">
        <f t="shared" si="700"/>
        <v>1.1689648283671971E-3</v>
      </c>
      <c r="AN464" s="5">
        <f t="shared" si="701"/>
        <v>2.0717797446117552E-3</v>
      </c>
      <c r="AO464" s="5">
        <f t="shared" si="702"/>
        <v>1.8359283384851573E-3</v>
      </c>
      <c r="AP464" s="5">
        <f t="shared" si="703"/>
        <v>1.0846175042880071E-3</v>
      </c>
      <c r="AQ464" s="5">
        <f t="shared" si="704"/>
        <v>4.8057232379993101E-4</v>
      </c>
      <c r="AR464" s="5">
        <f t="shared" si="705"/>
        <v>7.2309998380717345E-3</v>
      </c>
      <c r="AS464" s="5">
        <f t="shared" si="706"/>
        <v>8.9014572139974636E-3</v>
      </c>
      <c r="AT464" s="5">
        <f t="shared" si="707"/>
        <v>5.4789062582635229E-3</v>
      </c>
      <c r="AU464" s="5">
        <f t="shared" si="708"/>
        <v>2.2482022186686096E-3</v>
      </c>
      <c r="AV464" s="5">
        <f t="shared" si="709"/>
        <v>6.9189172680265856E-4</v>
      </c>
      <c r="AW464" s="5">
        <f t="shared" si="710"/>
        <v>1.0323650292295824E-5</v>
      </c>
      <c r="AX464" s="5">
        <f t="shared" si="711"/>
        <v>2.3983521498628806E-4</v>
      </c>
      <c r="AY464" s="5">
        <f t="shared" si="712"/>
        <v>4.2506474822449897E-4</v>
      </c>
      <c r="AZ464" s="5">
        <f t="shared" si="713"/>
        <v>3.7667537728662288E-4</v>
      </c>
      <c r="BA464" s="5">
        <f t="shared" si="714"/>
        <v>2.2252976822420968E-4</v>
      </c>
      <c r="BB464" s="5">
        <f t="shared" si="715"/>
        <v>9.8598489704782984E-5</v>
      </c>
      <c r="BC464" s="5">
        <f t="shared" si="716"/>
        <v>3.4949615054716264E-5</v>
      </c>
      <c r="BD464" s="5">
        <f t="shared" si="717"/>
        <v>2.1359409388352238E-3</v>
      </c>
      <c r="BE464" s="5">
        <f t="shared" si="718"/>
        <v>2.6293717749186736E-3</v>
      </c>
      <c r="BF464" s="5">
        <f t="shared" si="719"/>
        <v>1.6183958566076068E-3</v>
      </c>
      <c r="BG464" s="5">
        <f t="shared" si="720"/>
        <v>6.6408895936512734E-4</v>
      </c>
      <c r="BH464" s="5">
        <f t="shared" si="721"/>
        <v>2.0437559087448201E-4</v>
      </c>
      <c r="BI464" s="5">
        <f t="shared" si="722"/>
        <v>5.0317815474873053E-5</v>
      </c>
      <c r="BJ464" s="8">
        <f t="shared" si="723"/>
        <v>0.26538436275705096</v>
      </c>
      <c r="BK464" s="8">
        <f t="shared" si="724"/>
        <v>0.23379467554610611</v>
      </c>
      <c r="BL464" s="8">
        <f t="shared" si="725"/>
        <v>0.45254294650688848</v>
      </c>
      <c r="BM464" s="8">
        <f t="shared" si="726"/>
        <v>0.57490448178368558</v>
      </c>
      <c r="BN464" s="8">
        <f t="shared" si="727"/>
        <v>0.42244369014684147</v>
      </c>
    </row>
    <row r="465" spans="1:66" x14ac:dyDescent="0.25">
      <c r="A465" t="s">
        <v>298</v>
      </c>
      <c r="B465" t="s">
        <v>330</v>
      </c>
      <c r="C465" t="s">
        <v>325</v>
      </c>
      <c r="D465" s="17"/>
      <c r="E465">
        <f>VLOOKUP(A465,home!$A$2:$E$405,3,FALSE)</f>
        <v>1.7333333333333301</v>
      </c>
      <c r="F465">
        <f>VLOOKUP(B465,home!$B$2:$E$405,3,FALSE)</f>
        <v>1.04</v>
      </c>
      <c r="G465">
        <f>VLOOKUP(C465,away!$B$2:$E$405,4,FALSE)</f>
        <v>0.96</v>
      </c>
      <c r="H465">
        <f>VLOOKUP(A465,away!$A$2:$E$405,3,FALSE)</f>
        <v>1.4666666666666699</v>
      </c>
      <c r="I465">
        <f>VLOOKUP(C465,away!$B$2:$E$405,3,FALSE)</f>
        <v>0.96</v>
      </c>
      <c r="J465">
        <f>VLOOKUP(B465,home!$B$2:$E$405,4,FALSE)</f>
        <v>1.23</v>
      </c>
      <c r="K465" s="3">
        <f t="shared" si="672"/>
        <v>1.7305599999999968</v>
      </c>
      <c r="L465" s="3">
        <f t="shared" si="673"/>
        <v>1.7318400000000036</v>
      </c>
      <c r="M465" s="5">
        <f t="shared" si="674"/>
        <v>3.1354421034867484E-2</v>
      </c>
      <c r="N465" s="5">
        <f t="shared" si="675"/>
        <v>5.4260706866100163E-2</v>
      </c>
      <c r="O465" s="5">
        <f t="shared" si="676"/>
        <v>5.4300840525025013E-2</v>
      </c>
      <c r="P465" s="5">
        <f t="shared" si="677"/>
        <v>9.3970862578987097E-2</v>
      </c>
      <c r="Q465" s="5">
        <f t="shared" si="678"/>
        <v>4.6950704437099075E-2</v>
      </c>
      <c r="R465" s="5">
        <f t="shared" si="679"/>
        <v>4.7020183827429771E-2</v>
      </c>
      <c r="S465" s="5">
        <f t="shared" si="680"/>
        <v>7.0408914615413862E-2</v>
      </c>
      <c r="T465" s="5">
        <f t="shared" si="681"/>
        <v>8.1311107972345836E-2</v>
      </c>
      <c r="U465" s="5">
        <f t="shared" si="682"/>
        <v>8.1371249324396697E-2</v>
      </c>
      <c r="V465" s="5">
        <f t="shared" si="683"/>
        <v>2.3446583435033454E-2</v>
      </c>
      <c r="W465" s="5">
        <f t="shared" si="684"/>
        <v>2.7083670356888676E-2</v>
      </c>
      <c r="X465" s="5">
        <f t="shared" si="685"/>
        <v>4.6904583670874182E-2</v>
      </c>
      <c r="Y465" s="5">
        <f t="shared" si="686"/>
        <v>4.0615617092283458E-2</v>
      </c>
      <c r="Z465" s="5">
        <f t="shared" si="687"/>
        <v>2.7143811719898721E-2</v>
      </c>
      <c r="AA465" s="5">
        <f t="shared" si="688"/>
        <v>4.6973994809987839E-2</v>
      </c>
      <c r="AB465" s="5">
        <f t="shared" si="689"/>
        <v>4.0645658229186213E-2</v>
      </c>
      <c r="AC465" s="5">
        <f t="shared" si="690"/>
        <v>4.3919158710308409E-3</v>
      </c>
      <c r="AD465" s="5">
        <f t="shared" si="691"/>
        <v>1.171747914320429E-2</v>
      </c>
      <c r="AE465" s="5">
        <f t="shared" si="692"/>
        <v>2.0292799079366961E-2</v>
      </c>
      <c r="AF465" s="5">
        <f t="shared" si="693"/>
        <v>1.7571940578805477E-2</v>
      </c>
      <c r="AG465" s="5">
        <f t="shared" si="694"/>
        <v>1.014392985733285E-2</v>
      </c>
      <c r="AH465" s="5">
        <f t="shared" si="695"/>
        <v>1.1752184722247375E-2</v>
      </c>
      <c r="AI465" s="5">
        <f t="shared" si="696"/>
        <v>2.0337860792932379E-2</v>
      </c>
      <c r="AJ465" s="5">
        <f t="shared" si="697"/>
        <v>1.75979441869085E-2</v>
      </c>
      <c r="AK465" s="5">
        <f t="shared" si="698"/>
        <v>1.0151432764032105E-2</v>
      </c>
      <c r="AL465" s="5">
        <f t="shared" si="699"/>
        <v>5.2651219082139301E-4</v>
      </c>
      <c r="AM465" s="5">
        <f t="shared" si="700"/>
        <v>4.055560141212714E-3</v>
      </c>
      <c r="AN465" s="5">
        <f t="shared" si="701"/>
        <v>7.0235812749578413E-3</v>
      </c>
      <c r="AO465" s="5">
        <f t="shared" si="702"/>
        <v>6.0818594976115078E-3</v>
      </c>
      <c r="AP465" s="5">
        <f t="shared" si="703"/>
        <v>3.5109358507811796E-3</v>
      </c>
      <c r="AQ465" s="5">
        <f t="shared" si="704"/>
        <v>1.5200947859542228E-3</v>
      </c>
      <c r="AR465" s="5">
        <f t="shared" si="705"/>
        <v>4.0705807178753849E-3</v>
      </c>
      <c r="AS465" s="5">
        <f t="shared" si="706"/>
        <v>7.0443841671264124E-3</v>
      </c>
      <c r="AT465" s="5">
        <f t="shared" si="707"/>
        <v>6.0953647321311324E-3</v>
      </c>
      <c r="AU465" s="5">
        <f t="shared" si="708"/>
        <v>3.5161314636122775E-3</v>
      </c>
      <c r="AV465" s="5">
        <f t="shared" si="709"/>
        <v>1.5212191164172123E-3</v>
      </c>
      <c r="AW465" s="5">
        <f t="shared" si="710"/>
        <v>4.3832915473438874E-5</v>
      </c>
      <c r="AX465" s="5">
        <f t="shared" si="711"/>
        <v>1.169731692996177E-3</v>
      </c>
      <c r="AY465" s="5">
        <f t="shared" si="712"/>
        <v>2.0257881351985032E-3</v>
      </c>
      <c r="AZ465" s="5">
        <f t="shared" si="713"/>
        <v>1.754170462031092E-3</v>
      </c>
      <c r="BA465" s="5">
        <f t="shared" si="714"/>
        <v>1.0126475243213112E-3</v>
      </c>
      <c r="BB465" s="5">
        <f t="shared" si="715"/>
        <v>4.3843587213015584E-4</v>
      </c>
      <c r="BC465" s="5">
        <f t="shared" si="716"/>
        <v>1.5186015615797804E-4</v>
      </c>
      <c r="BD465" s="5">
        <f t="shared" si="717"/>
        <v>1.1749324184075537E-3</v>
      </c>
      <c r="BE465" s="5">
        <f t="shared" si="718"/>
        <v>2.0332910459993719E-3</v>
      </c>
      <c r="BF465" s="5">
        <f t="shared" si="719"/>
        <v>1.7593660762823338E-3</v>
      </c>
      <c r="BG465" s="5">
        <f t="shared" si="720"/>
        <v>1.01489618565705E-3</v>
      </c>
      <c r="BH465" s="5">
        <f t="shared" si="721"/>
        <v>4.3908468576266509E-4</v>
      </c>
      <c r="BI465" s="5">
        <f t="shared" si="722"/>
        <v>1.5197247875868721E-4</v>
      </c>
      <c r="BJ465" s="8">
        <f t="shared" si="723"/>
        <v>0.38559720444765366</v>
      </c>
      <c r="BK465" s="8">
        <f t="shared" si="724"/>
        <v>0.22612499786135265</v>
      </c>
      <c r="BL465" s="8">
        <f t="shared" si="725"/>
        <v>0.35897257227017604</v>
      </c>
      <c r="BM465" s="8">
        <f t="shared" si="726"/>
        <v>0.66799891180984727</v>
      </c>
      <c r="BN465" s="8">
        <f t="shared" si="727"/>
        <v>0.32785771926950863</v>
      </c>
    </row>
    <row r="466" spans="1:66" x14ac:dyDescent="0.25">
      <c r="A466" t="s">
        <v>298</v>
      </c>
      <c r="B466" t="s">
        <v>331</v>
      </c>
      <c r="C466" t="s">
        <v>358</v>
      </c>
      <c r="D466" s="17"/>
      <c r="E466">
        <f>VLOOKUP(A466,home!$A$2:$E$405,3,FALSE)</f>
        <v>1.7333333333333301</v>
      </c>
      <c r="F466">
        <f>VLOOKUP(B466,home!$B$2:$E$405,3,FALSE)</f>
        <v>0.96</v>
      </c>
      <c r="G466">
        <f>VLOOKUP(C466,away!$B$2:$E$405,4,FALSE)</f>
        <v>0.19</v>
      </c>
      <c r="H466">
        <f>VLOOKUP(A466,away!$A$2:$E$405,3,FALSE)</f>
        <v>1.4666666666666699</v>
      </c>
      <c r="I466">
        <f>VLOOKUP(C466,away!$B$2:$E$405,3,FALSE)</f>
        <v>1.1499999999999999</v>
      </c>
      <c r="J466">
        <f>VLOOKUP(B466,home!$B$2:$E$405,4,FALSE)</f>
        <v>0.91</v>
      </c>
      <c r="K466" s="3">
        <f t="shared" si="672"/>
        <v>0.31615999999999939</v>
      </c>
      <c r="L466" s="3">
        <f t="shared" si="673"/>
        <v>1.5348666666666699</v>
      </c>
      <c r="M466" s="5">
        <f t="shared" si="674"/>
        <v>0.15707581899534087</v>
      </c>
      <c r="N466" s="5">
        <f t="shared" si="675"/>
        <v>4.9661090933566875E-2</v>
      </c>
      <c r="O466" s="5">
        <f t="shared" si="676"/>
        <v>0.24109043871531605</v>
      </c>
      <c r="P466" s="5">
        <f t="shared" si="677"/>
        <v>7.6223153104234165E-2</v>
      </c>
      <c r="Q466" s="5">
        <f t="shared" si="678"/>
        <v>7.8504252547782344E-3</v>
      </c>
      <c r="R466" s="5">
        <f t="shared" si="679"/>
        <v>0.18502083901809113</v>
      </c>
      <c r="S466" s="5">
        <f t="shared" si="680"/>
        <v>9.2470774723827105E-3</v>
      </c>
      <c r="T466" s="5">
        <f t="shared" si="681"/>
        <v>1.2049356042717311E-2</v>
      </c>
      <c r="U466" s="5">
        <f t="shared" si="682"/>
        <v>5.8496188463959577E-2</v>
      </c>
      <c r="V466" s="5">
        <f t="shared" si="683"/>
        <v>4.9858540816807644E-4</v>
      </c>
      <c r="W466" s="5">
        <f t="shared" si="684"/>
        <v>8.2733014951689402E-4</v>
      </c>
      <c r="X466" s="5">
        <f t="shared" si="685"/>
        <v>1.2698414688218328E-3</v>
      </c>
      <c r="Y466" s="5">
        <f t="shared" si="686"/>
        <v>9.7451867122283747E-4</v>
      </c>
      <c r="Z466" s="5">
        <f t="shared" si="687"/>
        <v>9.4660772815856054E-2</v>
      </c>
      <c r="AA466" s="5">
        <f t="shared" si="688"/>
        <v>2.9927949933460991E-2</v>
      </c>
      <c r="AB466" s="5">
        <f t="shared" si="689"/>
        <v>4.7310103254815036E-3</v>
      </c>
      <c r="AC466" s="5">
        <f t="shared" si="690"/>
        <v>1.5121579560035442E-5</v>
      </c>
      <c r="AD466" s="5">
        <f t="shared" si="691"/>
        <v>6.5392175017815168E-5</v>
      </c>
      <c r="AE466" s="5">
        <f t="shared" si="692"/>
        <v>1.0036826969567745E-4</v>
      </c>
      <c r="AF466" s="5">
        <f t="shared" si="693"/>
        <v>7.7025955773452911E-5</v>
      </c>
      <c r="AG466" s="5">
        <f t="shared" si="694"/>
        <v>3.9408190661604675E-5</v>
      </c>
      <c r="AH466" s="5">
        <f t="shared" si="695"/>
        <v>3.6322916208990981E-2</v>
      </c>
      <c r="AI466" s="5">
        <f t="shared" si="696"/>
        <v>1.1483853188634565E-2</v>
      </c>
      <c r="AJ466" s="5">
        <f t="shared" si="697"/>
        <v>1.8153675120593483E-3</v>
      </c>
      <c r="AK466" s="5">
        <f t="shared" si="698"/>
        <v>1.9131553087089415E-4</v>
      </c>
      <c r="AL466" s="5">
        <f t="shared" si="699"/>
        <v>2.9351799184739634E-7</v>
      </c>
      <c r="AM466" s="5">
        <f t="shared" si="700"/>
        <v>4.134878010726482E-6</v>
      </c>
      <c r="AN466" s="5">
        <f t="shared" si="701"/>
        <v>6.3464864293970661E-6</v>
      </c>
      <c r="AO466" s="5">
        <f t="shared" si="702"/>
        <v>4.8705052354669665E-6</v>
      </c>
      <c r="AP466" s="5">
        <f t="shared" si="703"/>
        <v>2.491858711914583E-6</v>
      </c>
      <c r="AQ466" s="5">
        <f t="shared" si="704"/>
        <v>9.5616771874015946E-7</v>
      </c>
      <c r="AR466" s="5">
        <f t="shared" si="705"/>
        <v>1.1150166665061341E-2</v>
      </c>
      <c r="AS466" s="5">
        <f t="shared" si="706"/>
        <v>3.5252366928257869E-3</v>
      </c>
      <c r="AT466" s="5">
        <f t="shared" si="707"/>
        <v>5.5726941640189917E-4</v>
      </c>
      <c r="AU466" s="5">
        <f t="shared" si="708"/>
        <v>5.8728766229874706E-5</v>
      </c>
      <c r="AV466" s="5">
        <f t="shared" si="709"/>
        <v>4.6419216828092867E-6</v>
      </c>
      <c r="AW466" s="5">
        <f t="shared" si="710"/>
        <v>3.9564875553108022E-9</v>
      </c>
      <c r="AX466" s="5">
        <f t="shared" si="711"/>
        <v>2.1788050531188023E-7</v>
      </c>
      <c r="AY466" s="5">
        <f t="shared" si="712"/>
        <v>3.3441752491969526E-7</v>
      </c>
      <c r="AZ466" s="5">
        <f t="shared" si="713"/>
        <v>2.566431558742054E-7</v>
      </c>
      <c r="BA466" s="5">
        <f t="shared" si="714"/>
        <v>1.3130434172648546E-7</v>
      </c>
      <c r="BB466" s="5">
        <f t="shared" si="715"/>
        <v>5.038366432614802E-8</v>
      </c>
      <c r="BC466" s="5">
        <f t="shared" si="716"/>
        <v>1.5466441383745434E-8</v>
      </c>
      <c r="BD466" s="5">
        <f t="shared" si="717"/>
        <v>2.8523365236634225E-3</v>
      </c>
      <c r="BE466" s="5">
        <f t="shared" si="718"/>
        <v>9.0179471532142593E-4</v>
      </c>
      <c r="BF466" s="5">
        <f t="shared" si="719"/>
        <v>1.4255570859801069E-4</v>
      </c>
      <c r="BG466" s="5">
        <f t="shared" si="720"/>
        <v>1.5023470943448992E-5</v>
      </c>
      <c r="BH466" s="5">
        <f t="shared" si="721"/>
        <v>1.1874551433702058E-6</v>
      </c>
      <c r="BI466" s="5">
        <f t="shared" si="722"/>
        <v>7.5085163625584742E-8</v>
      </c>
      <c r="BJ466" s="8">
        <f t="shared" si="723"/>
        <v>7.2934563103512332E-2</v>
      </c>
      <c r="BK466" s="8">
        <f t="shared" si="724"/>
        <v>0.24306038449520265</v>
      </c>
      <c r="BL466" s="8">
        <f t="shared" si="725"/>
        <v>0.58828889531790007</v>
      </c>
      <c r="BM466" s="8">
        <f t="shared" si="726"/>
        <v>0.28202251925010635</v>
      </c>
      <c r="BN466" s="8">
        <f t="shared" si="727"/>
        <v>0.7169217660213274</v>
      </c>
    </row>
    <row r="467" spans="1:66" x14ac:dyDescent="0.25">
      <c r="A467" t="s">
        <v>298</v>
      </c>
      <c r="B467" t="s">
        <v>338</v>
      </c>
      <c r="C467" t="s">
        <v>324</v>
      </c>
      <c r="D467" s="17"/>
      <c r="E467">
        <f>VLOOKUP(A467,home!$A$2:$E$405,3,FALSE)</f>
        <v>1.7333333333333301</v>
      </c>
      <c r="F467">
        <f>VLOOKUP(B467,home!$B$2:$E$405,3,FALSE)</f>
        <v>0.77</v>
      </c>
      <c r="G467">
        <f>VLOOKUP(C467,away!$B$2:$E$405,4,FALSE)</f>
        <v>1.25</v>
      </c>
      <c r="H467">
        <f>VLOOKUP(A467,away!$A$2:$E$405,3,FALSE)</f>
        <v>1.4666666666666699</v>
      </c>
      <c r="I467">
        <f>VLOOKUP(C467,away!$B$2:$E$405,3,FALSE)</f>
        <v>0.67</v>
      </c>
      <c r="J467">
        <f>VLOOKUP(B467,home!$B$2:$E$405,4,FALSE)</f>
        <v>0.91</v>
      </c>
      <c r="K467" s="3">
        <f t="shared" si="672"/>
        <v>1.6683333333333303</v>
      </c>
      <c r="L467" s="3">
        <f t="shared" si="673"/>
        <v>0.89422666666666872</v>
      </c>
      <c r="M467" s="5">
        <f t="shared" si="674"/>
        <v>7.7107093403917012E-2</v>
      </c>
      <c r="N467" s="5">
        <f t="shared" si="675"/>
        <v>0.1286403341622013</v>
      </c>
      <c r="O467" s="5">
        <f t="shared" si="676"/>
        <v>6.8951219110940182E-2</v>
      </c>
      <c r="P467" s="5">
        <f t="shared" si="677"/>
        <v>0.11503361721675165</v>
      </c>
      <c r="Q467" s="5">
        <f t="shared" si="678"/>
        <v>0.1073074787469694</v>
      </c>
      <c r="R467" s="5">
        <f t="shared" si="679"/>
        <v>3.0829009414089566E-2</v>
      </c>
      <c r="S467" s="5">
        <f t="shared" si="680"/>
        <v>4.2903747586009788E-2</v>
      </c>
      <c r="T467" s="5">
        <f t="shared" si="681"/>
        <v>9.5957209028306845E-2</v>
      </c>
      <c r="U467" s="5">
        <f t="shared" si="682"/>
        <v>5.1433064039172666E-2</v>
      </c>
      <c r="V467" s="5">
        <f t="shared" si="683"/>
        <v>7.1118594197290648E-3</v>
      </c>
      <c r="W467" s="5">
        <f t="shared" si="684"/>
        <v>5.9674881236508978E-2</v>
      </c>
      <c r="X467" s="5">
        <f t="shared" si="685"/>
        <v>5.3362870131852758E-2</v>
      </c>
      <c r="Y467" s="5">
        <f t="shared" si="686"/>
        <v>2.385925074088651E-2</v>
      </c>
      <c r="Z467" s="5">
        <f t="shared" si="687"/>
        <v>9.1893741083322218E-3</v>
      </c>
      <c r="AA467" s="5">
        <f t="shared" si="688"/>
        <v>1.5330939137400896E-2</v>
      </c>
      <c r="AB467" s="5">
        <f t="shared" si="689"/>
        <v>1.2788558397115225E-2</v>
      </c>
      <c r="AC467" s="5">
        <f t="shared" si="690"/>
        <v>6.6312228719260058E-4</v>
      </c>
      <c r="AD467" s="5">
        <f t="shared" si="691"/>
        <v>2.4889398382393912E-2</v>
      </c>
      <c r="AE467" s="5">
        <f t="shared" si="692"/>
        <v>2.2256763750826886E-2</v>
      </c>
      <c r="AF467" s="5">
        <f t="shared" si="693"/>
        <v>9.9512958298447318E-3</v>
      </c>
      <c r="AG467" s="5">
        <f t="shared" si="694"/>
        <v>2.9662380329786592E-3</v>
      </c>
      <c r="AH467" s="5">
        <f t="shared" si="695"/>
        <v>2.0543458444117284E-3</v>
      </c>
      <c r="AI467" s="5">
        <f t="shared" si="696"/>
        <v>3.4273336504268936E-3</v>
      </c>
      <c r="AJ467" s="5">
        <f t="shared" si="697"/>
        <v>2.8589674867310956E-3</v>
      </c>
      <c r="AK467" s="5">
        <f t="shared" si="698"/>
        <v>1.5899035856765673E-3</v>
      </c>
      <c r="AL467" s="5">
        <f t="shared" si="699"/>
        <v>3.9571640940072268E-5</v>
      </c>
      <c r="AM467" s="5">
        <f t="shared" si="700"/>
        <v>8.3047625935920837E-3</v>
      </c>
      <c r="AN467" s="5">
        <f t="shared" si="701"/>
        <v>7.4263401715258864E-3</v>
      </c>
      <c r="AO467" s="5">
        <f t="shared" si="702"/>
        <v>3.320415708558185E-3</v>
      </c>
      <c r="AP467" s="5">
        <f t="shared" si="703"/>
        <v>9.8973475700387704E-4</v>
      </c>
      <c r="AQ467" s="5">
        <f t="shared" si="704"/>
        <v>2.2126180315993054E-4</v>
      </c>
      <c r="AR467" s="5">
        <f t="shared" si="705"/>
        <v>3.6741016732576461E-4</v>
      </c>
      <c r="AS467" s="5">
        <f t="shared" si="706"/>
        <v>6.1296262915514952E-4</v>
      </c>
      <c r="AT467" s="5">
        <f t="shared" si="707"/>
        <v>5.1131299315358637E-4</v>
      </c>
      <c r="AU467" s="5">
        <f t="shared" si="708"/>
        <v>2.8434683674818831E-4</v>
      </c>
      <c r="AV467" s="5">
        <f t="shared" si="709"/>
        <v>1.1859632649372335E-4</v>
      </c>
      <c r="AW467" s="5">
        <f t="shared" si="710"/>
        <v>1.6398797494881208E-6</v>
      </c>
      <c r="AX467" s="5">
        <f t="shared" si="711"/>
        <v>2.3091853767182396E-3</v>
      </c>
      <c r="AY467" s="5">
        <f t="shared" si="712"/>
        <v>2.0649351421381666E-3</v>
      </c>
      <c r="AZ467" s="5">
        <f t="shared" si="713"/>
        <v>9.2326003451853828E-4</v>
      </c>
      <c r="BA467" s="5">
        <f t="shared" si="714"/>
        <v>2.7520124771135537E-4</v>
      </c>
      <c r="BB467" s="5">
        <f t="shared" si="715"/>
        <v>6.1523073600858359E-5</v>
      </c>
      <c r="BC467" s="5">
        <f t="shared" si="716"/>
        <v>1.1003114605836742E-5</v>
      </c>
      <c r="BD467" s="5">
        <f t="shared" si="717"/>
        <v>5.4757994871193569E-5</v>
      </c>
      <c r="BE467" s="5">
        <f t="shared" si="718"/>
        <v>9.1354588110107766E-5</v>
      </c>
      <c r="BF467" s="5">
        <f t="shared" si="719"/>
        <v>7.6204952248514773E-5</v>
      </c>
      <c r="BG467" s="5">
        <f t="shared" si="720"/>
        <v>4.2378420667090632E-5</v>
      </c>
      <c r="BH467" s="5">
        <f t="shared" si="721"/>
        <v>1.7675332953232357E-5</v>
      </c>
      <c r="BI467" s="5">
        <f t="shared" si="722"/>
        <v>5.897669428728516E-6</v>
      </c>
      <c r="BJ467" s="8">
        <f t="shared" si="723"/>
        <v>0.5547733430659032</v>
      </c>
      <c r="BK467" s="8">
        <f t="shared" si="724"/>
        <v>0.24492394669667836</v>
      </c>
      <c r="BL467" s="8">
        <f t="shared" si="725"/>
        <v>0.19144623857712009</v>
      </c>
      <c r="BM467" s="8">
        <f t="shared" si="726"/>
        <v>0.47040085513077595</v>
      </c>
      <c r="BN467" s="8">
        <f t="shared" si="727"/>
        <v>0.52786875205486905</v>
      </c>
    </row>
    <row r="468" spans="1:66" x14ac:dyDescent="0.25">
      <c r="A468" t="s">
        <v>298</v>
      </c>
      <c r="B468" t="s">
        <v>363</v>
      </c>
      <c r="C468" t="s">
        <v>299</v>
      </c>
      <c r="D468" s="17"/>
      <c r="E468">
        <f>VLOOKUP(A468,home!$A$2:$E$405,3,FALSE)</f>
        <v>1.7333333333333301</v>
      </c>
      <c r="F468">
        <f>VLOOKUP(B468,home!$B$2:$E$405,3,FALSE)</f>
        <v>0.99</v>
      </c>
      <c r="G468">
        <f>VLOOKUP(C468,away!$B$2:$E$405,4,FALSE)</f>
        <v>0.67</v>
      </c>
      <c r="H468">
        <f>VLOOKUP(A468,away!$A$2:$E$405,3,FALSE)</f>
        <v>1.4666666666666699</v>
      </c>
      <c r="I468">
        <f>VLOOKUP(C468,away!$B$2:$E$405,3,FALSE)</f>
        <v>0.87</v>
      </c>
      <c r="J468">
        <f>VLOOKUP(B468,home!$B$2:$E$405,4,FALSE)</f>
        <v>0.57999999999999996</v>
      </c>
      <c r="K468" s="3">
        <f t="shared" si="672"/>
        <v>1.1497199999999979</v>
      </c>
      <c r="L468" s="3">
        <f t="shared" si="673"/>
        <v>0.74008000000000163</v>
      </c>
      <c r="M468" s="5">
        <f t="shared" si="674"/>
        <v>0.15110202621977581</v>
      </c>
      <c r="N468" s="5">
        <f t="shared" si="675"/>
        <v>0.17372502158540032</v>
      </c>
      <c r="O468" s="5">
        <f t="shared" si="676"/>
        <v>0.11182758756473193</v>
      </c>
      <c r="P468" s="5">
        <f t="shared" si="677"/>
        <v>0.12857041397492333</v>
      </c>
      <c r="Q468" s="5">
        <f t="shared" si="678"/>
        <v>9.9867565908583061E-2</v>
      </c>
      <c r="R468" s="5">
        <f t="shared" si="679"/>
        <v>4.1380680502453492E-2</v>
      </c>
      <c r="S468" s="5">
        <f t="shared" si="680"/>
        <v>2.7349652025248156E-2</v>
      </c>
      <c r="T468" s="5">
        <f t="shared" si="681"/>
        <v>7.3909988177624314E-2</v>
      </c>
      <c r="U468" s="5">
        <f t="shared" si="682"/>
        <v>4.7576195987280731E-2</v>
      </c>
      <c r="V468" s="5">
        <f t="shared" si="683"/>
        <v>2.5857113978822979E-3</v>
      </c>
      <c r="W468" s="5">
        <f t="shared" si="684"/>
        <v>3.8273245958805296E-2</v>
      </c>
      <c r="X468" s="5">
        <f t="shared" si="685"/>
        <v>2.832526386919269E-2</v>
      </c>
      <c r="Y468" s="5">
        <f t="shared" si="686"/>
        <v>1.0481480642156083E-2</v>
      </c>
      <c r="Z468" s="5">
        <f t="shared" si="687"/>
        <v>1.0208338008751951E-2</v>
      </c>
      <c r="AA468" s="5">
        <f t="shared" si="688"/>
        <v>1.1736730375422269E-2</v>
      </c>
      <c r="AB468" s="5">
        <f t="shared" si="689"/>
        <v>6.7469768236152351E-3</v>
      </c>
      <c r="AC468" s="5">
        <f t="shared" si="690"/>
        <v>1.3750890423280406E-4</v>
      </c>
      <c r="AD468" s="5">
        <f t="shared" si="691"/>
        <v>1.1000879085939389E-2</v>
      </c>
      <c r="AE468" s="5">
        <f t="shared" si="692"/>
        <v>8.141530593922041E-3</v>
      </c>
      <c r="AF468" s="5">
        <f t="shared" si="693"/>
        <v>3.0126919809749186E-3</v>
      </c>
      <c r="AG468" s="5">
        <f t="shared" si="694"/>
        <v>7.4321102709330766E-4</v>
      </c>
      <c r="AH468" s="5">
        <f t="shared" si="695"/>
        <v>1.8887466983792899E-3</v>
      </c>
      <c r="AI468" s="5">
        <f t="shared" si="696"/>
        <v>2.1715298540606327E-3</v>
      </c>
      <c r="AJ468" s="5">
        <f t="shared" si="697"/>
        <v>1.2483256519052934E-3</v>
      </c>
      <c r="AK468" s="5">
        <f t="shared" si="698"/>
        <v>4.7840832283618372E-4</v>
      </c>
      <c r="AL468" s="5">
        <f t="shared" si="699"/>
        <v>4.6801693358459715E-6</v>
      </c>
      <c r="AM468" s="5">
        <f t="shared" si="700"/>
        <v>2.5295861405372428E-3</v>
      </c>
      <c r="AN468" s="5">
        <f t="shared" si="701"/>
        <v>1.8720961108888068E-3</v>
      </c>
      <c r="AO468" s="5">
        <f t="shared" si="702"/>
        <v>6.9275044487329554E-4</v>
      </c>
      <c r="AP468" s="5">
        <f t="shared" si="703"/>
        <v>1.7089691641394326E-4</v>
      </c>
      <c r="AQ468" s="5">
        <f t="shared" si="704"/>
        <v>3.1619347474907846E-5</v>
      </c>
      <c r="AR468" s="5">
        <f t="shared" si="705"/>
        <v>2.7956473130730963E-4</v>
      </c>
      <c r="AS468" s="5">
        <f t="shared" si="706"/>
        <v>3.2142116287863941E-4</v>
      </c>
      <c r="AT468" s="5">
        <f t="shared" si="707"/>
        <v>1.8477216969241435E-4</v>
      </c>
      <c r="AU468" s="5">
        <f t="shared" si="708"/>
        <v>7.0812086312920745E-5</v>
      </c>
      <c r="AV468" s="5">
        <f t="shared" si="709"/>
        <v>2.0353517968922778E-5</v>
      </c>
      <c r="AW468" s="5">
        <f t="shared" si="710"/>
        <v>1.106190234572676E-7</v>
      </c>
      <c r="AX468" s="5">
        <f t="shared" si="711"/>
        <v>4.8471929624974494E-4</v>
      </c>
      <c r="AY468" s="5">
        <f t="shared" si="712"/>
        <v>3.5873105676851203E-4</v>
      </c>
      <c r="AZ468" s="5">
        <f t="shared" si="713"/>
        <v>1.3274484024662045E-4</v>
      </c>
      <c r="BA468" s="5">
        <f t="shared" si="714"/>
        <v>3.2747267123239703E-5</v>
      </c>
      <c r="BB468" s="5">
        <f t="shared" si="715"/>
        <v>6.0588993631418222E-6</v>
      </c>
      <c r="BC468" s="5">
        <f t="shared" si="716"/>
        <v>8.9681404813480218E-7</v>
      </c>
      <c r="BD468" s="5">
        <f t="shared" si="717"/>
        <v>3.4483377724319015E-5</v>
      </c>
      <c r="BE468" s="5">
        <f t="shared" si="718"/>
        <v>3.9646229037203977E-5</v>
      </c>
      <c r="BF468" s="5">
        <f t="shared" si="719"/>
        <v>2.2791031224327044E-5</v>
      </c>
      <c r="BG468" s="5">
        <f t="shared" si="720"/>
        <v>8.7344348064110787E-6</v>
      </c>
      <c r="BH468" s="5">
        <f t="shared" si="721"/>
        <v>2.5105385964067327E-6</v>
      </c>
      <c r="BI468" s="5">
        <f t="shared" si="722"/>
        <v>5.7728328701214879E-7</v>
      </c>
      <c r="BJ468" s="8">
        <f t="shared" si="723"/>
        <v>0.45379372596367895</v>
      </c>
      <c r="BK468" s="8">
        <f t="shared" si="724"/>
        <v>0.31010872374816678</v>
      </c>
      <c r="BL468" s="8">
        <f t="shared" si="725"/>
        <v>0.22604084834352101</v>
      </c>
      <c r="BM468" s="8">
        <f t="shared" si="726"/>
        <v>0.29331971987050554</v>
      </c>
      <c r="BN468" s="8">
        <f t="shared" si="727"/>
        <v>0.70647329575586792</v>
      </c>
    </row>
    <row r="469" spans="1:66" x14ac:dyDescent="0.25">
      <c r="A469" t="s">
        <v>304</v>
      </c>
      <c r="B469" t="s">
        <v>305</v>
      </c>
      <c r="C469" t="s">
        <v>310</v>
      </c>
      <c r="D469" s="17"/>
      <c r="E469">
        <f>VLOOKUP(A469,home!$A$2:$E$405,3,FALSE)</f>
        <v>1.3018867924528299</v>
      </c>
      <c r="F469">
        <f>VLOOKUP(B469,home!$B$2:$E$405,3,FALSE)</f>
        <v>1.02</v>
      </c>
      <c r="G469">
        <f>VLOOKUP(C469,away!$B$2:$E$405,4,FALSE)</f>
        <v>0.64</v>
      </c>
      <c r="H469">
        <f>VLOOKUP(A469,away!$A$2:$E$405,3,FALSE)</f>
        <v>1.2641509433962299</v>
      </c>
      <c r="I469">
        <f>VLOOKUP(C469,away!$B$2:$E$405,3,FALSE)</f>
        <v>1.28</v>
      </c>
      <c r="J469">
        <f>VLOOKUP(B469,home!$B$2:$E$405,4,FALSE)</f>
        <v>0.92</v>
      </c>
      <c r="K469" s="3">
        <f t="shared" si="672"/>
        <v>0.8498716981132074</v>
      </c>
      <c r="L469" s="3">
        <f t="shared" si="673"/>
        <v>1.4886641509434004</v>
      </c>
      <c r="M469" s="5">
        <f t="shared" si="674"/>
        <v>9.646877973390143E-2</v>
      </c>
      <c r="N469" s="5">
        <f t="shared" si="675"/>
        <v>8.1986085647359763E-2</v>
      </c>
      <c r="O469" s="5">
        <f t="shared" si="676"/>
        <v>0.14360961407511427</v>
      </c>
      <c r="P469" s="5">
        <f t="shared" si="677"/>
        <v>0.12204974657939972</v>
      </c>
      <c r="Q469" s="5">
        <f t="shared" si="678"/>
        <v>3.4838826915388248E-2</v>
      </c>
      <c r="R469" s="5">
        <f t="shared" si="679"/>
        <v>0.10689324210221972</v>
      </c>
      <c r="S469" s="5">
        <f t="shared" si="680"/>
        <v>3.8603527175281663E-2</v>
      </c>
      <c r="T469" s="5">
        <f t="shared" si="681"/>
        <v>5.1863312689860525E-2</v>
      </c>
      <c r="U469" s="5">
        <f t="shared" si="682"/>
        <v>9.0845541182239656E-2</v>
      </c>
      <c r="V469" s="5">
        <f t="shared" si="683"/>
        <v>5.4266845269185611E-3</v>
      </c>
      <c r="W469" s="5">
        <f t="shared" si="684"/>
        <v>9.869510996951044E-3</v>
      </c>
      <c r="X469" s="5">
        <f t="shared" si="685"/>
        <v>1.4692387208502678E-2</v>
      </c>
      <c r="Y469" s="5">
        <f t="shared" si="686"/>
        <v>1.0936015064538661E-2</v>
      </c>
      <c r="Z469" s="5">
        <f t="shared" si="687"/>
        <v>5.3042712498562752E-2</v>
      </c>
      <c r="AA469" s="5">
        <f t="shared" si="688"/>
        <v>4.5079500143684177E-2</v>
      </c>
      <c r="AB469" s="5">
        <f t="shared" si="689"/>
        <v>1.915589566860372E-2</v>
      </c>
      <c r="AC469" s="5">
        <f t="shared" si="690"/>
        <v>4.2910610115502669E-4</v>
      </c>
      <c r="AD469" s="5">
        <f t="shared" si="691"/>
        <v>2.0969545176314388E-3</v>
      </c>
      <c r="AE469" s="5">
        <f t="shared" si="692"/>
        <v>3.1216610165567334E-3</v>
      </c>
      <c r="AF469" s="5">
        <f t="shared" si="693"/>
        <v>2.3235524233727713E-3</v>
      </c>
      <c r="AG469" s="5">
        <f t="shared" si="694"/>
        <v>1.1529963985042358E-3</v>
      </c>
      <c r="AH469" s="5">
        <f t="shared" si="695"/>
        <v>1.9740696141351956E-2</v>
      </c>
      <c r="AI469" s="5">
        <f t="shared" si="696"/>
        <v>1.6777058951587626E-2</v>
      </c>
      <c r="AJ469" s="5">
        <f t="shared" si="697"/>
        <v>7.1291737902655803E-3</v>
      </c>
      <c r="AK469" s="5">
        <f t="shared" si="698"/>
        <v>2.019627678425727E-3</v>
      </c>
      <c r="AL469" s="5">
        <f t="shared" si="699"/>
        <v>2.1715747227697298E-5</v>
      </c>
      <c r="AM469" s="5">
        <f t="shared" si="700"/>
        <v>3.5642845935311869E-4</v>
      </c>
      <c r="AN469" s="5">
        <f t="shared" si="701"/>
        <v>5.3060226981497464E-4</v>
      </c>
      <c r="AO469" s="5">
        <f t="shared" si="702"/>
        <v>3.9494428874137526E-4</v>
      </c>
      <c r="AP469" s="5">
        <f t="shared" si="703"/>
        <v>1.9597980142304152E-4</v>
      </c>
      <c r="AQ469" s="5">
        <f t="shared" si="704"/>
        <v>7.2937026171872093E-5</v>
      </c>
      <c r="AR469" s="5">
        <f t="shared" si="705"/>
        <v>5.8774533320594714E-3</v>
      </c>
      <c r="AS469" s="5">
        <f t="shared" si="706"/>
        <v>4.9950812438985109E-3</v>
      </c>
      <c r="AT469" s="5">
        <f t="shared" si="707"/>
        <v>2.1225890894827296E-3</v>
      </c>
      <c r="AU469" s="5">
        <f t="shared" si="708"/>
        <v>6.0130946462508489E-4</v>
      </c>
      <c r="AV469" s="5">
        <f t="shared" si="709"/>
        <v>1.2775897394811606E-4</v>
      </c>
      <c r="AW469" s="5">
        <f t="shared" si="710"/>
        <v>7.6317190483617822E-7</v>
      </c>
      <c r="AX469" s="5">
        <f t="shared" si="711"/>
        <v>5.0486410001051526E-5</v>
      </c>
      <c r="AY469" s="5">
        <f t="shared" si="712"/>
        <v>7.5157308678395763E-5</v>
      </c>
      <c r="AZ469" s="5">
        <f t="shared" si="713"/>
        <v>5.5941995555457563E-5</v>
      </c>
      <c r="BA469" s="5">
        <f t="shared" si="714"/>
        <v>2.7759614438548235E-5</v>
      </c>
      <c r="BB469" s="5">
        <f t="shared" si="715"/>
        <v>1.0331185714669393E-5</v>
      </c>
      <c r="BC469" s="5">
        <f t="shared" si="716"/>
        <v>3.0759331620333785E-6</v>
      </c>
      <c r="BD469" s="5">
        <f t="shared" si="717"/>
        <v>1.4582590123799625E-3</v>
      </c>
      <c r="BE469" s="5">
        <f t="shared" si="718"/>
        <v>1.2393330631402474E-3</v>
      </c>
      <c r="BF469" s="5">
        <f t="shared" si="719"/>
        <v>5.2663704744942237E-4</v>
      </c>
      <c r="BG469" s="5">
        <f t="shared" si="720"/>
        <v>1.4919130726838884E-4</v>
      </c>
      <c r="BH469" s="5">
        <f t="shared" si="721"/>
        <v>3.1698367412978717E-5</v>
      </c>
      <c r="BI469" s="5">
        <f t="shared" si="722"/>
        <v>5.3879090681369178E-6</v>
      </c>
      <c r="BJ469" s="8">
        <f t="shared" si="723"/>
        <v>0.21465494717172068</v>
      </c>
      <c r="BK469" s="8">
        <f t="shared" si="724"/>
        <v>0.26307471717256253</v>
      </c>
      <c r="BL469" s="8">
        <f t="shared" si="725"/>
        <v>0.46838504854422536</v>
      </c>
      <c r="BM469" s="8">
        <f t="shared" si="726"/>
        <v>0.41323673619691476</v>
      </c>
      <c r="BN469" s="8">
        <f t="shared" si="727"/>
        <v>0.58584629505338315</v>
      </c>
    </row>
    <row r="470" spans="1:66" x14ac:dyDescent="0.25">
      <c r="A470" t="s">
        <v>304</v>
      </c>
      <c r="B470" t="s">
        <v>335</v>
      </c>
      <c r="C470" t="s">
        <v>339</v>
      </c>
      <c r="D470" s="17"/>
      <c r="E470">
        <f>VLOOKUP(A470,home!$A$2:$E$405,3,FALSE)</f>
        <v>1.3018867924528299</v>
      </c>
      <c r="F470">
        <f>VLOOKUP(B470,home!$B$2:$E$405,3,FALSE)</f>
        <v>0.77</v>
      </c>
      <c r="G470">
        <f>VLOOKUP(C470,away!$B$2:$E$405,4,FALSE)</f>
        <v>0.77</v>
      </c>
      <c r="H470">
        <f>VLOOKUP(A470,away!$A$2:$E$405,3,FALSE)</f>
        <v>1.2641509433962299</v>
      </c>
      <c r="I470">
        <f>VLOOKUP(C470,away!$B$2:$E$405,3,FALSE)</f>
        <v>1.02</v>
      </c>
      <c r="J470">
        <f>VLOOKUP(B470,home!$B$2:$E$405,4,FALSE)</f>
        <v>0.95</v>
      </c>
      <c r="K470" s="3">
        <f t="shared" si="672"/>
        <v>0.77188867924528293</v>
      </c>
      <c r="L470" s="3">
        <f t="shared" si="673"/>
        <v>1.2249622641509468</v>
      </c>
      <c r="M470" s="5">
        <f t="shared" si="674"/>
        <v>0.13576213343899607</v>
      </c>
      <c r="N470" s="5">
        <f t="shared" si="675"/>
        <v>0.10479325387174854</v>
      </c>
      <c r="O470" s="5">
        <f t="shared" si="676"/>
        <v>0.16630349036339556</v>
      </c>
      <c r="P470" s="5">
        <f t="shared" si="677"/>
        <v>0.12836778153048203</v>
      </c>
      <c r="Q470" s="5">
        <f t="shared" si="678"/>
        <v>4.0444363162439802E-2</v>
      </c>
      <c r="R470" s="5">
        <f t="shared" si="679"/>
        <v>0.10185775004587512</v>
      </c>
      <c r="S470" s="5">
        <f t="shared" si="680"/>
        <v>3.0344041666194782E-2</v>
      </c>
      <c r="T470" s="5">
        <f t="shared" si="681"/>
        <v>4.9542818671605399E-2</v>
      </c>
      <c r="U470" s="5">
        <f t="shared" si="682"/>
        <v>7.8622844153806701E-2</v>
      </c>
      <c r="V470" s="5">
        <f t="shared" si="683"/>
        <v>3.1879264880326063E-3</v>
      </c>
      <c r="W470" s="5">
        <f t="shared" si="684"/>
        <v>1.0406182021457412E-2</v>
      </c>
      <c r="X470" s="5">
        <f t="shared" si="685"/>
        <v>1.2747180290171346E-2</v>
      </c>
      <c r="Y470" s="5">
        <f t="shared" si="686"/>
        <v>7.8074074148943087E-3</v>
      </c>
      <c r="Z470" s="5">
        <f t="shared" si="687"/>
        <v>4.1590633372505445E-2</v>
      </c>
      <c r="AA470" s="5">
        <f t="shared" si="688"/>
        <v>3.2103339062878017E-2</v>
      </c>
      <c r="AB470" s="5">
        <f t="shared" si="689"/>
        <v>1.2390101994304206E-2</v>
      </c>
      <c r="AC470" s="5">
        <f t="shared" si="690"/>
        <v>1.8839340570565386E-4</v>
      </c>
      <c r="AD470" s="5">
        <f t="shared" si="691"/>
        <v>2.0081035241321923E-3</v>
      </c>
      <c r="AE470" s="5">
        <f t="shared" si="692"/>
        <v>2.4598510395704653E-3</v>
      </c>
      <c r="AF470" s="5">
        <f t="shared" si="693"/>
        <v>1.5066123494531488E-3</v>
      </c>
      <c r="AG470" s="5">
        <f t="shared" si="694"/>
        <v>6.1518109159463532E-4</v>
      </c>
      <c r="AH470" s="5">
        <f t="shared" si="695"/>
        <v>1.2736739105864049E-2</v>
      </c>
      <c r="AI470" s="5">
        <f t="shared" si="696"/>
        <v>9.8313447263171459E-3</v>
      </c>
      <c r="AJ470" s="5">
        <f t="shared" si="697"/>
        <v>3.7943518480010098E-3</v>
      </c>
      <c r="AK470" s="5">
        <f t="shared" si="698"/>
        <v>9.7627241218179936E-4</v>
      </c>
      <c r="AL470" s="5">
        <f t="shared" si="699"/>
        <v>7.1252986183437167E-6</v>
      </c>
      <c r="AM470" s="5">
        <f t="shared" si="700"/>
        <v>3.1000647540603923E-4</v>
      </c>
      <c r="AN470" s="5">
        <f t="shared" si="701"/>
        <v>3.7974623401483657E-4</v>
      </c>
      <c r="AO470" s="5">
        <f t="shared" si="702"/>
        <v>2.3258740331080478E-4</v>
      </c>
      <c r="AP470" s="5">
        <f t="shared" si="703"/>
        <v>9.4970264057530921E-5</v>
      </c>
      <c r="AQ470" s="5">
        <f t="shared" si="704"/>
        <v>2.9083747421731585E-5</v>
      </c>
      <c r="AR470" s="5">
        <f t="shared" si="705"/>
        <v>3.1204049546038263E-3</v>
      </c>
      <c r="AS470" s="5">
        <f t="shared" si="706"/>
        <v>2.4086052591195846E-3</v>
      </c>
      <c r="AT470" s="5">
        <f t="shared" si="707"/>
        <v>9.2958756614252918E-4</v>
      </c>
      <c r="AU470" s="5">
        <f t="shared" si="708"/>
        <v>2.3917937289086468E-4</v>
      </c>
      <c r="AV470" s="5">
        <f t="shared" si="709"/>
        <v>4.6154962560861128E-5</v>
      </c>
      <c r="AW470" s="5">
        <f t="shared" si="710"/>
        <v>1.8714488045494901E-7</v>
      </c>
      <c r="AX470" s="5">
        <f t="shared" si="711"/>
        <v>3.9881748143108818E-5</v>
      </c>
      <c r="AY470" s="5">
        <f t="shared" si="712"/>
        <v>4.8853636503680384E-5</v>
      </c>
      <c r="AZ470" s="5">
        <f t="shared" si="713"/>
        <v>2.9921930591777838E-5</v>
      </c>
      <c r="BA470" s="5">
        <f t="shared" si="714"/>
        <v>1.2217745281823882E-5</v>
      </c>
      <c r="BB470" s="5">
        <f t="shared" si="715"/>
        <v>3.741569230810632E-6</v>
      </c>
      <c r="BC470" s="5">
        <f t="shared" si="716"/>
        <v>9.1665622329026174E-7</v>
      </c>
      <c r="BD470" s="5">
        <f t="shared" si="717"/>
        <v>6.3706305304322215E-4</v>
      </c>
      <c r="BE470" s="5">
        <f t="shared" si="718"/>
        <v>4.9174175860950038E-4</v>
      </c>
      <c r="BF470" s="5">
        <f t="shared" si="719"/>
        <v>1.8978494829141997E-4</v>
      </c>
      <c r="BG470" s="5">
        <f t="shared" si="720"/>
        <v>4.8830951025766159E-5</v>
      </c>
      <c r="BH470" s="5">
        <f t="shared" si="721"/>
        <v>9.4230145733924308E-6</v>
      </c>
      <c r="BI470" s="5">
        <f t="shared" si="722"/>
        <v>1.4547036547129878E-6</v>
      </c>
      <c r="BJ470" s="8">
        <f t="shared" si="723"/>
        <v>0.23351288084725269</v>
      </c>
      <c r="BK470" s="8">
        <f t="shared" si="724"/>
        <v>0.2979062554645332</v>
      </c>
      <c r="BL470" s="8">
        <f t="shared" si="725"/>
        <v>0.42673846425713924</v>
      </c>
      <c r="BM470" s="8">
        <f t="shared" si="726"/>
        <v>0.32217079503687018</v>
      </c>
      <c r="BN470" s="8">
        <f t="shared" si="727"/>
        <v>0.67752877241293719</v>
      </c>
    </row>
    <row r="471" spans="1:66" x14ac:dyDescent="0.25">
      <c r="A471" t="s">
        <v>304</v>
      </c>
      <c r="B471" t="s">
        <v>459</v>
      </c>
      <c r="C471" t="s">
        <v>332</v>
      </c>
      <c r="D471" s="17"/>
      <c r="E471">
        <f>VLOOKUP(A471,home!$A$2:$E$405,3,FALSE)</f>
        <v>1.3018867924528299</v>
      </c>
      <c r="F471">
        <f>VLOOKUP(B471,home!$B$2:$E$405,3,FALSE)</f>
        <v>1.02</v>
      </c>
      <c r="G471">
        <f>VLOOKUP(C471,away!$B$2:$E$405,4,FALSE)</f>
        <v>0.92</v>
      </c>
      <c r="H471">
        <f>VLOOKUP(A471,away!$A$2:$E$405,3,FALSE)</f>
        <v>1.2641509433962299</v>
      </c>
      <c r="I471">
        <f>VLOOKUP(C471,away!$B$2:$E$405,3,FALSE)</f>
        <v>0.61</v>
      </c>
      <c r="J471">
        <f>VLOOKUP(B471,home!$B$2:$E$405,4,FALSE)</f>
        <v>0.4</v>
      </c>
      <c r="K471" s="3">
        <f t="shared" si="672"/>
        <v>1.2216905660377357</v>
      </c>
      <c r="L471" s="3">
        <f t="shared" si="673"/>
        <v>0.30845283018868014</v>
      </c>
      <c r="M471" s="5">
        <f t="shared" si="674"/>
        <v>0.21650461914457803</v>
      </c>
      <c r="N471" s="5">
        <f t="shared" si="675"/>
        <v>0.26450165071252391</v>
      </c>
      <c r="O471" s="5">
        <f t="shared" si="676"/>
        <v>6.6781462524067386E-2</v>
      </c>
      <c r="P471" s="5">
        <f t="shared" si="677"/>
        <v>8.1586282751855727E-2</v>
      </c>
      <c r="Q471" s="5">
        <f t="shared" si="678"/>
        <v>0.1615695856884494</v>
      </c>
      <c r="R471" s="5">
        <f t="shared" si="679"/>
        <v>1.0299465559843934E-2</v>
      </c>
      <c r="S471" s="5">
        <f t="shared" si="680"/>
        <v>7.6861195381942122E-3</v>
      </c>
      <c r="T471" s="5">
        <f t="shared" si="681"/>
        <v>4.9836595978014687E-2</v>
      </c>
      <c r="U471" s="5">
        <f t="shared" si="682"/>
        <v>1.2582759909691899E-2</v>
      </c>
      <c r="V471" s="5">
        <f t="shared" si="683"/>
        <v>3.218211665697747E-4</v>
      </c>
      <c r="W471" s="5">
        <f t="shared" si="684"/>
        <v>6.5796012864734743E-2</v>
      </c>
      <c r="X471" s="5">
        <f t="shared" si="685"/>
        <v>2.0294966383258242E-2</v>
      </c>
      <c r="Y471" s="5">
        <f t="shared" si="686"/>
        <v>3.1300199097500634E-3</v>
      </c>
      <c r="Z471" s="5">
        <f t="shared" si="687"/>
        <v>1.0589664337882334E-3</v>
      </c>
      <c r="AA471" s="5">
        <f t="shared" si="688"/>
        <v>1.2937293019097092E-3</v>
      </c>
      <c r="AB471" s="5">
        <f t="shared" si="689"/>
        <v>7.9026844157483855E-4</v>
      </c>
      <c r="AC471" s="5">
        <f t="shared" si="690"/>
        <v>7.5795705869444579E-6</v>
      </c>
      <c r="AD471" s="5">
        <f t="shared" si="691"/>
        <v>2.0095592049935978E-2</v>
      </c>
      <c r="AE471" s="5">
        <f t="shared" si="692"/>
        <v>6.1985422421198923E-3</v>
      </c>
      <c r="AF471" s="5">
        <f t="shared" si="693"/>
        <v>9.5597894881298392E-4</v>
      </c>
      <c r="AG471" s="5">
        <f t="shared" si="694"/>
        <v>9.8291470787388076E-5</v>
      </c>
      <c r="AH471" s="5">
        <f t="shared" si="695"/>
        <v>8.1660298394198538E-5</v>
      </c>
      <c r="AI471" s="5">
        <f t="shared" si="696"/>
        <v>9.9763616168018802E-5</v>
      </c>
      <c r="AJ471" s="5">
        <f t="shared" si="697"/>
        <v>6.0940134353139145E-5</v>
      </c>
      <c r="AK471" s="5">
        <f t="shared" si="698"/>
        <v>2.4816662410767417E-5</v>
      </c>
      <c r="AL471" s="5">
        <f t="shared" si="699"/>
        <v>1.1424956963733882E-7</v>
      </c>
      <c r="AM471" s="5">
        <f t="shared" si="700"/>
        <v>4.9101190452699381E-3</v>
      </c>
      <c r="AN471" s="5">
        <f t="shared" si="701"/>
        <v>1.5145401160768523E-3</v>
      </c>
      <c r="AO471" s="5">
        <f t="shared" si="702"/>
        <v>2.3358209261909864E-4</v>
      </c>
      <c r="AP471" s="5">
        <f t="shared" si="703"/>
        <v>2.4016352516585128E-5</v>
      </c>
      <c r="AQ471" s="5">
        <f t="shared" si="704"/>
        <v>1.8519779761374285E-6</v>
      </c>
      <c r="AR471" s="5">
        <f t="shared" si="705"/>
        <v>5.0376700307485374E-6</v>
      </c>
      <c r="AS471" s="5">
        <f t="shared" si="706"/>
        <v>6.1544739513765182E-6</v>
      </c>
      <c r="AT471" s="5">
        <f t="shared" si="707"/>
        <v>3.7594313826608391E-6</v>
      </c>
      <c r="AU471" s="5">
        <f t="shared" si="708"/>
        <v>1.5309539512876496E-6</v>
      </c>
      <c r="AV471" s="5">
        <f t="shared" si="709"/>
        <v>4.67587999831579E-7</v>
      </c>
      <c r="AW471" s="5">
        <f t="shared" si="710"/>
        <v>1.1959197875493034E-9</v>
      </c>
      <c r="AX471" s="5">
        <f t="shared" si="711"/>
        <v>9.9977435262141746E-4</v>
      </c>
      <c r="AY471" s="5">
        <f t="shared" si="712"/>
        <v>3.0838322861613169E-4</v>
      </c>
      <c r="AZ471" s="5">
        <f t="shared" si="713"/>
        <v>4.7560839824684295E-5</v>
      </c>
      <c r="BA471" s="5">
        <f t="shared" si="714"/>
        <v>4.8900918833581199E-6</v>
      </c>
      <c r="BB471" s="5">
        <f t="shared" si="715"/>
        <v>3.7709067032612631E-7</v>
      </c>
      <c r="BC471" s="5">
        <f t="shared" si="716"/>
        <v>2.3262936899968057E-8</v>
      </c>
      <c r="BD471" s="5">
        <f t="shared" si="717"/>
        <v>2.589805964235133E-7</v>
      </c>
      <c r="BE471" s="5">
        <f t="shared" si="718"/>
        <v>3.1639415143743239E-7</v>
      </c>
      <c r="BF471" s="5">
        <f t="shared" si="719"/>
        <v>1.9326787498031292E-7</v>
      </c>
      <c r="BG471" s="5">
        <f t="shared" si="720"/>
        <v>7.8704513193869625E-8</v>
      </c>
      <c r="BH471" s="5">
        <f t="shared" si="721"/>
        <v>2.4038140318385747E-8</v>
      </c>
      <c r="BI471" s="5">
        <f t="shared" si="722"/>
        <v>5.8734338504126366E-9</v>
      </c>
      <c r="BJ471" s="8">
        <f t="shared" si="723"/>
        <v>0.60052235469939885</v>
      </c>
      <c r="BK471" s="8">
        <f t="shared" si="724"/>
        <v>0.30641491964997042</v>
      </c>
      <c r="BL471" s="8">
        <f t="shared" si="725"/>
        <v>9.2032693824440001E-2</v>
      </c>
      <c r="BM471" s="8">
        <f t="shared" si="726"/>
        <v>0.19847748619358266</v>
      </c>
      <c r="BN471" s="8">
        <f t="shared" si="727"/>
        <v>0.80124306638131837</v>
      </c>
    </row>
    <row r="472" spans="1:66" x14ac:dyDescent="0.25">
      <c r="A472" t="s">
        <v>304</v>
      </c>
      <c r="B472" t="s">
        <v>375</v>
      </c>
      <c r="C472" t="s">
        <v>327</v>
      </c>
      <c r="D472" s="17"/>
      <c r="E472">
        <f>VLOOKUP(A472,home!$A$2:$E$405,3,FALSE)</f>
        <v>1.3018867924528299</v>
      </c>
      <c r="F472">
        <f>VLOOKUP(B472,home!$B$2:$E$405,3,FALSE)</f>
        <v>0.61</v>
      </c>
      <c r="G472">
        <f>VLOOKUP(C472,away!$B$2:$E$405,4,FALSE)</f>
        <v>1.41</v>
      </c>
      <c r="H472">
        <f>VLOOKUP(A472,away!$A$2:$E$405,3,FALSE)</f>
        <v>1.2641509433962299</v>
      </c>
      <c r="I472">
        <f>VLOOKUP(C472,away!$B$2:$E$405,3,FALSE)</f>
        <v>0.38</v>
      </c>
      <c r="J472">
        <f>VLOOKUP(B472,home!$B$2:$E$405,4,FALSE)</f>
        <v>1.42</v>
      </c>
      <c r="K472" s="3">
        <f t="shared" si="672"/>
        <v>1.119752830188679</v>
      </c>
      <c r="L472" s="3">
        <f t="shared" si="673"/>
        <v>0.68213584905660563</v>
      </c>
      <c r="M472" s="5">
        <f t="shared" si="674"/>
        <v>0.16498698627621489</v>
      </c>
      <c r="N472" s="5">
        <f t="shared" si="675"/>
        <v>0.18474464482709235</v>
      </c>
      <c r="O472" s="5">
        <f t="shared" si="676"/>
        <v>0.11254353796681638</v>
      </c>
      <c r="P472" s="5">
        <f t="shared" si="677"/>
        <v>0.12602094515778969</v>
      </c>
      <c r="Q472" s="5">
        <f t="shared" si="678"/>
        <v>0.1034341694536695</v>
      </c>
      <c r="R472" s="5">
        <f t="shared" si="679"/>
        <v>3.8384990913414303E-2</v>
      </c>
      <c r="S472" s="5">
        <f t="shared" si="680"/>
        <v>2.406444134914194E-2</v>
      </c>
      <c r="T472" s="5">
        <f t="shared" si="681"/>
        <v>7.055615500174367E-2</v>
      </c>
      <c r="U472" s="5">
        <f t="shared" si="682"/>
        <v>4.2981702212062399E-2</v>
      </c>
      <c r="V472" s="5">
        <f t="shared" si="683"/>
        <v>2.0423318845793088E-3</v>
      </c>
      <c r="W472" s="5">
        <f t="shared" si="684"/>
        <v>3.8606901327987254E-2</v>
      </c>
      <c r="X472" s="5">
        <f t="shared" si="685"/>
        <v>2.6335151416811184E-2</v>
      </c>
      <c r="Y472" s="5">
        <f t="shared" si="686"/>
        <v>8.9820754358703823E-3</v>
      </c>
      <c r="Z472" s="5">
        <f t="shared" si="687"/>
        <v>8.7279261225839885E-3</v>
      </c>
      <c r="AA472" s="5">
        <f t="shared" si="688"/>
        <v>9.7731199774411248E-3</v>
      </c>
      <c r="AB472" s="5">
        <f t="shared" si="689"/>
        <v>5.4717393772566103E-3</v>
      </c>
      <c r="AC472" s="5">
        <f t="shared" si="690"/>
        <v>9.7498824085163194E-5</v>
      </c>
      <c r="AD472" s="5">
        <f t="shared" si="691"/>
        <v>1.080754675670721E-2</v>
      </c>
      <c r="AE472" s="5">
        <f t="shared" si="692"/>
        <v>7.372215083105438E-3</v>
      </c>
      <c r="AF472" s="5">
        <f t="shared" si="693"/>
        <v>2.5144260975710209E-3</v>
      </c>
      <c r="AG472" s="5">
        <f t="shared" si="694"/>
        <v>5.7172672698556544E-4</v>
      </c>
      <c r="AH472" s="5">
        <f t="shared" si="695"/>
        <v>1.488407824033039E-3</v>
      </c>
      <c r="AI472" s="5">
        <f t="shared" si="696"/>
        <v>1.6666488734359689E-3</v>
      </c>
      <c r="AJ472" s="5">
        <f t="shared" si="697"/>
        <v>9.3311739648034998E-4</v>
      </c>
      <c r="AK472" s="5">
        <f t="shared" si="698"/>
        <v>3.48286948535721E-4</v>
      </c>
      <c r="AL472" s="5">
        <f t="shared" si="699"/>
        <v>2.9788759078040468E-6</v>
      </c>
      <c r="AM472" s="5">
        <f t="shared" si="700"/>
        <v>2.4203562136438754E-3</v>
      </c>
      <c r="AN472" s="5">
        <f t="shared" si="701"/>
        <v>1.6510117408133961E-3</v>
      </c>
      <c r="AO472" s="5">
        <f t="shared" si="702"/>
        <v>5.6310714781108507E-4</v>
      </c>
      <c r="AP472" s="5">
        <f t="shared" si="703"/>
        <v>1.280385241273194E-4</v>
      </c>
      <c r="AQ472" s="5">
        <f t="shared" si="704"/>
        <v>2.1834916841885921E-5</v>
      </c>
      <c r="AR472" s="5">
        <f t="shared" si="705"/>
        <v>2.0305926695785443E-4</v>
      </c>
      <c r="AS472" s="5">
        <f t="shared" si="706"/>
        <v>2.2737618887209602E-4</v>
      </c>
      <c r="AT472" s="5">
        <f t="shared" si="707"/>
        <v>1.273025655035226E-4</v>
      </c>
      <c r="AU472" s="5">
        <f t="shared" si="708"/>
        <v>4.751580267094968E-5</v>
      </c>
      <c r="AV472" s="5">
        <f t="shared" si="709"/>
        <v>1.3301488629870688E-5</v>
      </c>
      <c r="AW472" s="5">
        <f t="shared" si="710"/>
        <v>6.3203765656191616E-8</v>
      </c>
      <c r="AX472" s="5">
        <f t="shared" si="711"/>
        <v>4.5170012004874739E-4</v>
      </c>
      <c r="AY472" s="5">
        <f t="shared" si="712"/>
        <v>3.0812084490842301E-4</v>
      </c>
      <c r="AZ472" s="5">
        <f t="shared" si="713"/>
        <v>1.050901370768229E-4</v>
      </c>
      <c r="BA472" s="5">
        <f t="shared" si="714"/>
        <v>2.3895249960791226E-5</v>
      </c>
      <c r="BB472" s="5">
        <f t="shared" si="715"/>
        <v>4.0749516551060354E-6</v>
      </c>
      <c r="BC472" s="5">
        <f t="shared" si="716"/>
        <v>5.5593412142407535E-7</v>
      </c>
      <c r="BD472" s="5">
        <f t="shared" si="717"/>
        <v>2.3085667579184661E-5</v>
      </c>
      <c r="BE472" s="5">
        <f t="shared" si="718"/>
        <v>2.5850241608587054E-5</v>
      </c>
      <c r="BF472" s="5">
        <f t="shared" si="719"/>
        <v>1.4472940601138255E-5</v>
      </c>
      <c r="BG472" s="5">
        <f t="shared" si="720"/>
        <v>5.4020387330923977E-6</v>
      </c>
      <c r="BH472" s="5">
        <f t="shared" si="721"/>
        <v>1.512237040042271E-6</v>
      </c>
      <c r="BI472" s="5">
        <f t="shared" si="722"/>
        <v>3.3866634110069667E-7</v>
      </c>
      <c r="BJ472" s="8">
        <f t="shared" si="723"/>
        <v>0.45960279790855246</v>
      </c>
      <c r="BK472" s="8">
        <f t="shared" si="724"/>
        <v>0.31752330321262723</v>
      </c>
      <c r="BL472" s="8">
        <f t="shared" si="725"/>
        <v>0.21428076859401335</v>
      </c>
      <c r="BM472" s="8">
        <f t="shared" si="726"/>
        <v>0.26971146360163706</v>
      </c>
      <c r="BN472" s="8">
        <f t="shared" si="727"/>
        <v>0.73011527459499703</v>
      </c>
    </row>
    <row r="473" spans="1:66" x14ac:dyDescent="0.25">
      <c r="A473" t="s">
        <v>304</v>
      </c>
      <c r="B473" t="s">
        <v>378</v>
      </c>
      <c r="C473" t="s">
        <v>376</v>
      </c>
      <c r="D473" s="17"/>
      <c r="E473">
        <f>VLOOKUP(A473,home!$A$2:$E$405,3,FALSE)</f>
        <v>1.3018867924528299</v>
      </c>
      <c r="F473">
        <f>VLOOKUP(B473,home!$B$2:$E$405,3,FALSE)</f>
        <v>0.64</v>
      </c>
      <c r="G473">
        <f>VLOOKUP(C473,away!$B$2:$E$405,4,FALSE)</f>
        <v>0.77</v>
      </c>
      <c r="H473">
        <f>VLOOKUP(A473,away!$A$2:$E$405,3,FALSE)</f>
        <v>1.2641509433962299</v>
      </c>
      <c r="I473">
        <f>VLOOKUP(C473,away!$B$2:$E$405,3,FALSE)</f>
        <v>1.28</v>
      </c>
      <c r="J473">
        <f>VLOOKUP(B473,home!$B$2:$E$405,4,FALSE)</f>
        <v>1.32</v>
      </c>
      <c r="K473" s="3">
        <f t="shared" si="672"/>
        <v>0.64156981132075463</v>
      </c>
      <c r="L473" s="3">
        <f t="shared" si="673"/>
        <v>2.13590943396227</v>
      </c>
      <c r="M473" s="5">
        <f t="shared" si="674"/>
        <v>6.2195088505860668E-2</v>
      </c>
      <c r="N473" s="5">
        <f t="shared" si="675"/>
        <v>3.9902491197782664E-2</v>
      </c>
      <c r="O473" s="5">
        <f t="shared" si="676"/>
        <v>0.13284307628578612</v>
      </c>
      <c r="P473" s="5">
        <f t="shared" si="677"/>
        <v>8.5228107387940427E-2</v>
      </c>
      <c r="Q473" s="5">
        <f t="shared" si="678"/>
        <v>1.2800116874494748E-2</v>
      </c>
      <c r="R473" s="5">
        <f t="shared" si="679"/>
        <v>0.14187038993769008</v>
      </c>
      <c r="S473" s="5">
        <f t="shared" si="680"/>
        <v>2.9197764901668373E-2</v>
      </c>
      <c r="T473" s="5">
        <f t="shared" si="681"/>
        <v>2.7339890388052974E-2</v>
      </c>
      <c r="U473" s="5">
        <f t="shared" si="682"/>
        <v>9.1019759304325709E-2</v>
      </c>
      <c r="V473" s="5">
        <f t="shared" si="683"/>
        <v>4.4456355036472427E-3</v>
      </c>
      <c r="W473" s="5">
        <f t="shared" si="684"/>
        <v>2.7373895226844012E-3</v>
      </c>
      <c r="X473" s="5">
        <f t="shared" si="685"/>
        <v>5.8468161059310872E-3</v>
      </c>
      <c r="Y473" s="5">
        <f t="shared" si="686"/>
        <v>6.244134839650378E-3</v>
      </c>
      <c r="Z473" s="5">
        <f t="shared" si="687"/>
        <v>0.10100743475593939</v>
      </c>
      <c r="AA473" s="5">
        <f t="shared" si="688"/>
        <v>6.4803320858361463E-2</v>
      </c>
      <c r="AB473" s="5">
        <f t="shared" si="689"/>
        <v>2.0787927168028644E-2</v>
      </c>
      <c r="AC473" s="5">
        <f t="shared" si="690"/>
        <v>3.8075062397891808E-4</v>
      </c>
      <c r="AD473" s="5">
        <f t="shared" si="691"/>
        <v>4.3905661989501038E-4</v>
      </c>
      <c r="AE473" s="5">
        <f t="shared" si="692"/>
        <v>9.3778517647733904E-4</v>
      </c>
      <c r="AF473" s="5">
        <f t="shared" si="693"/>
        <v>1.0015121027339606E-3</v>
      </c>
      <c r="AG473" s="5">
        <f t="shared" si="694"/>
        <v>7.1304638281895227E-4</v>
      </c>
      <c r="AH473" s="5">
        <f t="shared" si="695"/>
        <v>5.3935683198884858E-2</v>
      </c>
      <c r="AI473" s="5">
        <f t="shared" si="696"/>
        <v>3.4603506093364551E-2</v>
      </c>
      <c r="AJ473" s="5">
        <f t="shared" si="697"/>
        <v>1.1100282437678239E-2</v>
      </c>
      <c r="AK473" s="5">
        <f t="shared" si="698"/>
        <v>2.3738687030494384E-3</v>
      </c>
      <c r="AL473" s="5">
        <f t="shared" si="699"/>
        <v>2.0870236443472679E-5</v>
      </c>
      <c r="AM473" s="5">
        <f t="shared" si="700"/>
        <v>5.633709455703403E-5</v>
      </c>
      <c r="AN473" s="5">
        <f t="shared" si="701"/>
        <v>1.2033093174639341E-4</v>
      </c>
      <c r="AO473" s="5">
        <f t="shared" si="702"/>
        <v>1.2850798615729589E-4</v>
      </c>
      <c r="AP473" s="5">
        <f t="shared" si="703"/>
        <v>9.1493806657620366E-5</v>
      </c>
      <c r="AQ473" s="5">
        <f t="shared" si="704"/>
        <v>4.8855621197282821E-5</v>
      </c>
      <c r="AR473" s="5">
        <f t="shared" si="705"/>
        <v>2.3040346914339687E-2</v>
      </c>
      <c r="AS473" s="5">
        <f t="shared" si="706"/>
        <v>1.4781991022597644E-2</v>
      </c>
      <c r="AT473" s="5">
        <f t="shared" si="707"/>
        <v>4.7418395956565296E-3</v>
      </c>
      <c r="AU473" s="5">
        <f t="shared" si="708"/>
        <v>1.0140737115662145E-3</v>
      </c>
      <c r="AV473" s="5">
        <f t="shared" si="709"/>
        <v>1.6264976994871837E-4</v>
      </c>
      <c r="AW473" s="5">
        <f t="shared" si="710"/>
        <v>7.9442265884976357E-7</v>
      </c>
      <c r="AX473" s="5">
        <f t="shared" si="711"/>
        <v>6.0240298542193048E-6</v>
      </c>
      <c r="AY473" s="5">
        <f t="shared" si="712"/>
        <v>1.2866782196097369E-5</v>
      </c>
      <c r="AZ473" s="5">
        <f t="shared" si="713"/>
        <v>1.3741140738691076E-5</v>
      </c>
      <c r="BA473" s="5">
        <f t="shared" si="714"/>
        <v>9.7832773790578475E-6</v>
      </c>
      <c r="BB473" s="5">
        <f t="shared" si="715"/>
        <v>5.2240486122498324E-6</v>
      </c>
      <c r="BC473" s="5">
        <f t="shared" si="716"/>
        <v>2.2316189428763837E-6</v>
      </c>
      <c r="BD473" s="5">
        <f t="shared" si="717"/>
        <v>8.2020157226836126E-3</v>
      </c>
      <c r="BE473" s="5">
        <f t="shared" si="718"/>
        <v>5.2621656796519875E-3</v>
      </c>
      <c r="BF473" s="5">
        <f t="shared" si="719"/>
        <v>1.6880233211164382E-3</v>
      </c>
      <c r="BG473" s="5">
        <f t="shared" si="720"/>
        <v>3.6099493454456902E-4</v>
      </c>
      <c r="BH473" s="5">
        <f t="shared" si="721"/>
        <v>5.7900863010876816E-5</v>
      </c>
      <c r="BI473" s="5">
        <f t="shared" si="722"/>
        <v>7.4294891514394203E-6</v>
      </c>
      <c r="BJ473" s="8">
        <f t="shared" si="723"/>
        <v>9.8457635548560338E-2</v>
      </c>
      <c r="BK473" s="8">
        <f t="shared" si="724"/>
        <v>0.18148108394173518</v>
      </c>
      <c r="BL473" s="8">
        <f t="shared" si="725"/>
        <v>0.61265724501143681</v>
      </c>
      <c r="BM473" s="8">
        <f t="shared" si="726"/>
        <v>0.51875205670857993</v>
      </c>
      <c r="BN473" s="8">
        <f t="shared" si="727"/>
        <v>0.47483927018955469</v>
      </c>
    </row>
    <row r="474" spans="1:66" x14ac:dyDescent="0.25">
      <c r="A474" t="s">
        <v>301</v>
      </c>
      <c r="B474" t="s">
        <v>302</v>
      </c>
      <c r="C474" t="s">
        <v>355</v>
      </c>
      <c r="D474" s="17"/>
      <c r="E474">
        <f>VLOOKUP(A474,home!$A$2:$E$405,3,FALSE)</f>
        <v>1.3534482758620701</v>
      </c>
      <c r="F474">
        <f>VLOOKUP(B474,home!$B$2:$E$405,3,FALSE)</f>
        <v>0.37</v>
      </c>
      <c r="G474">
        <f>VLOOKUP(C474,away!$B$2:$E$405,4,FALSE)</f>
        <v>1.48</v>
      </c>
      <c r="H474">
        <f>VLOOKUP(A474,away!$A$2:$E$405,3,FALSE)</f>
        <v>1.02586206896552</v>
      </c>
      <c r="I474">
        <f>VLOOKUP(C474,away!$B$2:$E$405,3,FALSE)</f>
        <v>0.62</v>
      </c>
      <c r="J474">
        <f>VLOOKUP(B474,home!$B$2:$E$405,4,FALSE)</f>
        <v>1.3</v>
      </c>
      <c r="K474" s="3">
        <f t="shared" si="672"/>
        <v>0.74114827586206966</v>
      </c>
      <c r="L474" s="3">
        <f t="shared" si="673"/>
        <v>0.82684482758620914</v>
      </c>
      <c r="M474" s="5">
        <f t="shared" si="674"/>
        <v>0.20846312676140974</v>
      </c>
      <c r="N474" s="5">
        <f t="shared" si="675"/>
        <v>0.1545020869800349</v>
      </c>
      <c r="O474" s="5">
        <f t="shared" si="676"/>
        <v>0.17236665810511989</v>
      </c>
      <c r="P474" s="5">
        <f t="shared" si="677"/>
        <v>0.12774925147071645</v>
      </c>
      <c r="Q474" s="5">
        <f t="shared" si="678"/>
        <v>5.7254477691172187E-2</v>
      </c>
      <c r="R474" s="5">
        <f t="shared" si="679"/>
        <v>7.1260239851269447E-2</v>
      </c>
      <c r="S474" s="5">
        <f t="shared" si="680"/>
        <v>1.957165219680165E-2</v>
      </c>
      <c r="T474" s="5">
        <f t="shared" si="681"/>
        <v>4.734056873509572E-2</v>
      </c>
      <c r="U474" s="5">
        <f t="shared" si="682"/>
        <v>5.28144039032859E-2</v>
      </c>
      <c r="V474" s="5">
        <f t="shared" si="683"/>
        <v>1.332643841319193E-3</v>
      </c>
      <c r="W474" s="5">
        <f t="shared" si="684"/>
        <v>1.4144685808731869E-2</v>
      </c>
      <c r="X474" s="5">
        <f t="shared" si="685"/>
        <v>1.1695460298781999E-2</v>
      </c>
      <c r="Y474" s="5">
        <f t="shared" si="686"/>
        <v>4.8351654271438782E-3</v>
      </c>
      <c r="Z474" s="5">
        <f t="shared" si="687"/>
        <v>1.9640386911191601E-2</v>
      </c>
      <c r="AA474" s="5">
        <f t="shared" si="688"/>
        <v>1.4556438896493615E-2</v>
      </c>
      <c r="AB474" s="5">
        <f t="shared" si="689"/>
        <v>5.3942397954139043E-3</v>
      </c>
      <c r="AC474" s="5">
        <f t="shared" si="690"/>
        <v>5.1041476690154378E-5</v>
      </c>
      <c r="AD474" s="5">
        <f t="shared" si="691"/>
        <v>2.6208273749380767E-3</v>
      </c>
      <c r="AE474" s="5">
        <f t="shared" si="692"/>
        <v>2.1670175589638906E-3</v>
      </c>
      <c r="AF474" s="5">
        <f t="shared" si="693"/>
        <v>8.9589362995889303E-4</v>
      </c>
      <c r="AG474" s="5">
        <f t="shared" si="694"/>
        <v>2.4692167133298133E-4</v>
      </c>
      <c r="AH474" s="5">
        <f t="shared" si="695"/>
        <v>4.059888082327664E-3</v>
      </c>
      <c r="AI474" s="5">
        <f t="shared" si="696"/>
        <v>3.0089790524101124E-3</v>
      </c>
      <c r="AJ474" s="5">
        <f t="shared" si="697"/>
        <v>1.1150498183994193E-3</v>
      </c>
      <c r="AK474" s="5">
        <f t="shared" si="698"/>
        <v>2.7547241680234787E-4</v>
      </c>
      <c r="AL474" s="5">
        <f t="shared" si="699"/>
        <v>1.2511585223587486E-6</v>
      </c>
      <c r="AM474" s="5">
        <f t="shared" si="700"/>
        <v>3.8848433805349403E-4</v>
      </c>
      <c r="AN474" s="5">
        <f t="shared" si="701"/>
        <v>3.2121626551778385E-4</v>
      </c>
      <c r="AO474" s="5">
        <f t="shared" si="702"/>
        <v>1.3279800383996898E-4</v>
      </c>
      <c r="AP474" s="5">
        <f t="shared" si="703"/>
        <v>3.6601114196283964E-5</v>
      </c>
      <c r="AQ474" s="5">
        <f t="shared" si="704"/>
        <v>7.5658604892723905E-6</v>
      </c>
      <c r="AR474" s="5">
        <f t="shared" si="705"/>
        <v>6.7137949229030471E-4</v>
      </c>
      <c r="AS474" s="5">
        <f t="shared" si="706"/>
        <v>4.9759175316011102E-4</v>
      </c>
      <c r="AT474" s="5">
        <f t="shared" si="707"/>
        <v>1.843946349689004E-4</v>
      </c>
      <c r="AU474" s="5">
        <f t="shared" si="708"/>
        <v>4.5554588595138745E-5</v>
      </c>
      <c r="AV474" s="5">
        <f t="shared" si="709"/>
        <v>8.4406761987232448E-6</v>
      </c>
      <c r="AW474" s="5">
        <f t="shared" si="710"/>
        <v>2.129800645558019E-8</v>
      </c>
      <c r="AX474" s="5">
        <f t="shared" si="711"/>
        <v>4.7987416224627409E-5</v>
      </c>
      <c r="AY474" s="5">
        <f t="shared" si="712"/>
        <v>3.9678146894559703E-5</v>
      </c>
      <c r="AZ474" s="5">
        <f t="shared" si="713"/>
        <v>1.6403835263986247E-5</v>
      </c>
      <c r="BA474" s="5">
        <f t="shared" si="714"/>
        <v>4.5211421135344291E-6</v>
      </c>
      <c r="BB474" s="5">
        <f t="shared" si="715"/>
        <v>9.3457074283953096E-7</v>
      </c>
      <c r="BC474" s="5">
        <f t="shared" si="716"/>
        <v>1.5454899694605351E-7</v>
      </c>
      <c r="BD474" s="5">
        <f t="shared" si="717"/>
        <v>9.2521110091282232E-5</v>
      </c>
      <c r="BE474" s="5">
        <f t="shared" si="718"/>
        <v>6.8571861224998561E-5</v>
      </c>
      <c r="BF474" s="5">
        <f t="shared" si="719"/>
        <v>2.5410958359780391E-5</v>
      </c>
      <c r="BG474" s="5">
        <f t="shared" si="720"/>
        <v>6.2777626587846957E-6</v>
      </c>
      <c r="BH474" s="5">
        <f t="shared" si="721"/>
        <v>1.1631882427073897E-6</v>
      </c>
      <c r="BI474" s="5">
        <f t="shared" si="722"/>
        <v>1.7241899211712256E-7</v>
      </c>
      <c r="BJ474" s="8">
        <f t="shared" si="723"/>
        <v>0.29669945041848766</v>
      </c>
      <c r="BK474" s="8">
        <f t="shared" si="724"/>
        <v>0.35720864505235406</v>
      </c>
      <c r="BL474" s="8">
        <f t="shared" si="725"/>
        <v>0.32645284836630512</v>
      </c>
      <c r="BM474" s="8">
        <f t="shared" si="726"/>
        <v>0.2083658330397278</v>
      </c>
      <c r="BN474" s="8">
        <f t="shared" si="727"/>
        <v>0.79159584085972257</v>
      </c>
    </row>
    <row r="475" spans="1:66" x14ac:dyDescent="0.25">
      <c r="A475" t="s">
        <v>301</v>
      </c>
      <c r="B475" t="s">
        <v>336</v>
      </c>
      <c r="C475" t="s">
        <v>385</v>
      </c>
      <c r="D475" s="17"/>
      <c r="E475">
        <f>VLOOKUP(A475,home!$A$2:$E$405,3,FALSE)</f>
        <v>1.3534482758620701</v>
      </c>
      <c r="F475">
        <f>VLOOKUP(B475,home!$B$2:$E$405,3,FALSE)</f>
        <v>0.86</v>
      </c>
      <c r="G475">
        <f>VLOOKUP(C475,away!$B$2:$E$405,4,FALSE)</f>
        <v>0.74</v>
      </c>
      <c r="H475">
        <f>VLOOKUP(A475,away!$A$2:$E$405,3,FALSE)</f>
        <v>1.02586206896552</v>
      </c>
      <c r="I475">
        <f>VLOOKUP(C475,away!$B$2:$E$405,3,FALSE)</f>
        <v>0.37</v>
      </c>
      <c r="J475">
        <f>VLOOKUP(B475,home!$B$2:$E$405,4,FALSE)</f>
        <v>0.65</v>
      </c>
      <c r="K475" s="3">
        <f t="shared" si="672"/>
        <v>0.86133448275862146</v>
      </c>
      <c r="L475" s="3">
        <f t="shared" si="673"/>
        <v>0.24671982758620756</v>
      </c>
      <c r="M475" s="5">
        <f t="shared" si="674"/>
        <v>0.33020080474833341</v>
      </c>
      <c r="N475" s="5">
        <f t="shared" si="675"/>
        <v>0.28441333936438629</v>
      </c>
      <c r="O475" s="5">
        <f t="shared" si="676"/>
        <v>8.146708561633581E-2</v>
      </c>
      <c r="P475" s="5">
        <f t="shared" si="677"/>
        <v>7.0170410051198923E-2</v>
      </c>
      <c r="Q475" s="5">
        <f t="shared" si="678"/>
        <v>0.12248750827553799</v>
      </c>
      <c r="R475" s="5">
        <f t="shared" si="679"/>
        <v>1.0049772658606591E-2</v>
      </c>
      <c r="S475" s="5">
        <f t="shared" si="680"/>
        <v>3.7279485512657978E-3</v>
      </c>
      <c r="T475" s="5">
        <f t="shared" si="681"/>
        <v>3.02200969232049E-2</v>
      </c>
      <c r="U475" s="5">
        <f t="shared" si="682"/>
        <v>8.6562157347426436E-3</v>
      </c>
      <c r="V475" s="5">
        <f t="shared" si="683"/>
        <v>8.8024443419603129E-5</v>
      </c>
      <c r="W475" s="5">
        <f t="shared" si="684"/>
        <v>3.516757152830096E-2</v>
      </c>
      <c r="X475" s="5">
        <f t="shared" si="685"/>
        <v>8.6765371840880345E-3</v>
      </c>
      <c r="Y475" s="5">
        <f t="shared" si="686"/>
        <v>1.0703368790517594E-3</v>
      </c>
      <c r="Z475" s="5">
        <f t="shared" si="687"/>
        <v>8.2649272587066638E-4</v>
      </c>
      <c r="AA475" s="5">
        <f t="shared" si="688"/>
        <v>7.118866845415735E-4</v>
      </c>
      <c r="AB475" s="5">
        <f t="shared" si="689"/>
        <v>3.0658627460618308E-4</v>
      </c>
      <c r="AC475" s="5">
        <f t="shared" si="690"/>
        <v>1.1691202747805553E-6</v>
      </c>
      <c r="AD475" s="5">
        <f t="shared" si="691"/>
        <v>7.5727605080514807E-3</v>
      </c>
      <c r="AE475" s="5">
        <f t="shared" si="692"/>
        <v>1.8683501668981027E-3</v>
      </c>
      <c r="AF475" s="5">
        <f t="shared" si="693"/>
        <v>2.3047951552388106E-4</v>
      </c>
      <c r="AG475" s="5">
        <f t="shared" si="694"/>
        <v>1.8954622110734847E-5</v>
      </c>
      <c r="AH475" s="5">
        <f t="shared" si="695"/>
        <v>5.0978035707016403E-5</v>
      </c>
      <c r="AI475" s="5">
        <f t="shared" si="696"/>
        <v>4.3909140017753504E-5</v>
      </c>
      <c r="AJ475" s="5">
        <f t="shared" si="697"/>
        <v>1.8910228202783801E-5</v>
      </c>
      <c r="AK475" s="5">
        <f t="shared" si="698"/>
        <v>5.4293438759640945E-6</v>
      </c>
      <c r="AL475" s="5">
        <f t="shared" si="699"/>
        <v>9.9379102534953556E-9</v>
      </c>
      <c r="AM475" s="5">
        <f t="shared" si="700"/>
        <v>1.3045359510514879E-3</v>
      </c>
      <c r="AN475" s="5">
        <f t="shared" si="701"/>
        <v>3.2185488492343233E-4</v>
      </c>
      <c r="AO475" s="5">
        <f t="shared" si="702"/>
        <v>3.9703990858043959E-5</v>
      </c>
      <c r="AP475" s="5">
        <f t="shared" si="703"/>
        <v>3.2652539263269867E-6</v>
      </c>
      <c r="AQ475" s="5">
        <f t="shared" si="704"/>
        <v>2.0140072143214542E-7</v>
      </c>
      <c r="AR475" s="5">
        <f t="shared" si="705"/>
        <v>2.515458436063726E-6</v>
      </c>
      <c r="AS475" s="5">
        <f t="shared" si="706"/>
        <v>2.16665109092776E-6</v>
      </c>
      <c r="AT475" s="5">
        <f t="shared" si="707"/>
        <v>9.3310564836133257E-7</v>
      </c>
      <c r="AU475" s="5">
        <f t="shared" si="708"/>
        <v>2.6790535699681882E-7</v>
      </c>
      <c r="AV475" s="5">
        <f t="shared" si="709"/>
        <v>5.7689030524279683E-8</v>
      </c>
      <c r="AW475" s="5">
        <f t="shared" si="710"/>
        <v>5.8663565684193103E-11</v>
      </c>
      <c r="AX475" s="5">
        <f t="shared" si="711"/>
        <v>1.8727363310649324E-4</v>
      </c>
      <c r="AY475" s="5">
        <f t="shared" si="712"/>
        <v>4.6204118471476695E-5</v>
      </c>
      <c r="AZ475" s="5">
        <f t="shared" si="713"/>
        <v>5.6997360715277201E-6</v>
      </c>
      <c r="BA475" s="5">
        <f t="shared" si="714"/>
        <v>4.6874596695140206E-7</v>
      </c>
      <c r="BB475" s="5">
        <f t="shared" si="715"/>
        <v>2.8912231036995026E-8</v>
      </c>
      <c r="BC475" s="5">
        <f t="shared" si="716"/>
        <v>1.4266441313160036E-9</v>
      </c>
      <c r="BD475" s="5">
        <f t="shared" si="717"/>
        <v>1.0343557860765211E-7</v>
      </c>
      <c r="BE475" s="5">
        <f t="shared" si="718"/>
        <v>8.9092630598860761E-8</v>
      </c>
      <c r="BF475" s="5">
        <f t="shared" si="719"/>
        <v>3.836927744723733E-8</v>
      </c>
      <c r="BG475" s="5">
        <f t="shared" si="720"/>
        <v>1.1016260581279403E-8</v>
      </c>
      <c r="BH475" s="5">
        <f t="shared" si="721"/>
        <v>2.3721712774276209E-9</v>
      </c>
      <c r="BI475" s="5">
        <f t="shared" si="722"/>
        <v>4.0864658405159572E-10</v>
      </c>
      <c r="BJ475" s="8">
        <f t="shared" si="723"/>
        <v>0.49363517302112658</v>
      </c>
      <c r="BK475" s="8">
        <f t="shared" si="724"/>
        <v>0.40423457097087417</v>
      </c>
      <c r="BL475" s="8">
        <f t="shared" si="725"/>
        <v>0.10131695922076431</v>
      </c>
      <c r="BM475" s="8">
        <f t="shared" si="726"/>
        <v>0.10117807116442878</v>
      </c>
      <c r="BN475" s="8">
        <f t="shared" si="727"/>
        <v>0.89878892071439909</v>
      </c>
    </row>
    <row r="476" spans="1:66" x14ac:dyDescent="0.25">
      <c r="A476" t="s">
        <v>301</v>
      </c>
      <c r="B476" t="s">
        <v>343</v>
      </c>
      <c r="C476" t="s">
        <v>382</v>
      </c>
      <c r="D476" s="17"/>
      <c r="E476">
        <f>VLOOKUP(A476,home!$A$2:$E$405,3,FALSE)</f>
        <v>1.3534482758620701</v>
      </c>
      <c r="F476">
        <f>VLOOKUP(B476,home!$B$2:$E$405,3,FALSE)</f>
        <v>0.89</v>
      </c>
      <c r="G476">
        <f>VLOOKUP(C476,away!$B$2:$E$405,4,FALSE)</f>
        <v>1.48</v>
      </c>
      <c r="H476">
        <f>VLOOKUP(A476,away!$A$2:$E$405,3,FALSE)</f>
        <v>1.02586206896552</v>
      </c>
      <c r="I476">
        <f>VLOOKUP(C476,away!$B$2:$E$405,3,FALSE)</f>
        <v>0.99</v>
      </c>
      <c r="J476">
        <f>VLOOKUP(B476,home!$B$2:$E$405,4,FALSE)</f>
        <v>1.36</v>
      </c>
      <c r="K476" s="3">
        <f t="shared" si="672"/>
        <v>1.7827620689655188</v>
      </c>
      <c r="L476" s="3">
        <f t="shared" si="673"/>
        <v>1.3812206896551764</v>
      </c>
      <c r="M476" s="5">
        <f t="shared" si="674"/>
        <v>4.2257105634534747E-2</v>
      </c>
      <c r="N476" s="5">
        <f t="shared" si="675"/>
        <v>7.5334365069517642E-2</v>
      </c>
      <c r="O476" s="5">
        <f t="shared" si="676"/>
        <v>5.8366388587363718E-2</v>
      </c>
      <c r="P476" s="5">
        <f t="shared" si="677"/>
        <v>0.10405338367605398</v>
      </c>
      <c r="Q476" s="5">
        <f t="shared" si="678"/>
        <v>6.7151624267768509E-2</v>
      </c>
      <c r="R476" s="5">
        <f t="shared" si="679"/>
        <v>4.0308431748660278E-2</v>
      </c>
      <c r="S476" s="5">
        <f t="shared" si="680"/>
        <v>6.4054947042963217E-2</v>
      </c>
      <c r="T476" s="5">
        <f t="shared" si="681"/>
        <v>9.2751212782592476E-2</v>
      </c>
      <c r="U476" s="5">
        <f t="shared" si="682"/>
        <v>7.1860343180996988E-2</v>
      </c>
      <c r="V476" s="5">
        <f t="shared" si="683"/>
        <v>1.752534706800404E-2</v>
      </c>
      <c r="W476" s="5">
        <f t="shared" si="684"/>
        <v>3.9905122871334048E-2</v>
      </c>
      <c r="X476" s="5">
        <f t="shared" si="685"/>
        <v>5.5117781333118558E-2</v>
      </c>
      <c r="Y476" s="5">
        <f t="shared" si="686"/>
        <v>3.8064909972596622E-2</v>
      </c>
      <c r="Z476" s="5">
        <f t="shared" si="687"/>
        <v>1.8558279966267723E-2</v>
      </c>
      <c r="AA476" s="5">
        <f t="shared" si="688"/>
        <v>3.3084997589104784E-2</v>
      </c>
      <c r="AB476" s="5">
        <f t="shared" si="689"/>
        <v>2.9491339376835825E-2</v>
      </c>
      <c r="AC476" s="5">
        <f t="shared" si="690"/>
        <v>2.6971376102613272E-3</v>
      </c>
      <c r="AD476" s="5">
        <f t="shared" si="691"/>
        <v>1.7785334853105683E-2</v>
      </c>
      <c r="AE476" s="5">
        <f t="shared" si="692"/>
        <v>2.4565472471554876E-2</v>
      </c>
      <c r="AF476" s="5">
        <f t="shared" si="693"/>
        <v>1.6965169414433143E-2</v>
      </c>
      <c r="AG476" s="5">
        <f t="shared" si="694"/>
        <v>7.8108809995734189E-3</v>
      </c>
      <c r="AH476" s="5">
        <f t="shared" si="695"/>
        <v>6.4082700634555357E-3</v>
      </c>
      <c r="AI476" s="5">
        <f t="shared" si="696"/>
        <v>1.1424420796815786E-2</v>
      </c>
      <c r="AJ476" s="5">
        <f t="shared" si="697"/>
        <v>1.0183512028232007E-2</v>
      </c>
      <c r="AK476" s="5">
        <f t="shared" si="698"/>
        <v>6.0515929909287147E-3</v>
      </c>
      <c r="AL476" s="5">
        <f t="shared" si="699"/>
        <v>2.656559557247842E-4</v>
      </c>
      <c r="AM476" s="5">
        <f t="shared" si="700"/>
        <v>6.3414040719934487E-3</v>
      </c>
      <c r="AN476" s="5">
        <f t="shared" si="701"/>
        <v>8.7588785057009337E-3</v>
      </c>
      <c r="AO476" s="5">
        <f t="shared" si="702"/>
        <v>6.0489721051250733E-3</v>
      </c>
      <c r="AP476" s="5">
        <f t="shared" si="703"/>
        <v>2.7849884742485935E-3</v>
      </c>
      <c r="AQ476" s="5">
        <f t="shared" si="704"/>
        <v>9.6167092527083974E-4</v>
      </c>
      <c r="AR476" s="5">
        <f t="shared" si="705"/>
        <v>1.7702470393085356E-3</v>
      </c>
      <c r="AS476" s="5">
        <f t="shared" si="706"/>
        <v>3.1559292743777684E-3</v>
      </c>
      <c r="AT476" s="5">
        <f t="shared" si="707"/>
        <v>2.8131355013492798E-3</v>
      </c>
      <c r="AU476" s="5">
        <f t="shared" si="708"/>
        <v>1.6717170888885984E-3</v>
      </c>
      <c r="AV476" s="5">
        <f t="shared" si="709"/>
        <v>7.4506845402801309E-4</v>
      </c>
      <c r="AW476" s="5">
        <f t="shared" si="710"/>
        <v>1.8170777745068083E-5</v>
      </c>
      <c r="AX476" s="5">
        <f t="shared" si="711"/>
        <v>1.8842024405889015E-3</v>
      </c>
      <c r="AY476" s="5">
        <f t="shared" si="712"/>
        <v>2.6024993944401688E-3</v>
      </c>
      <c r="AZ476" s="5">
        <f t="shared" si="713"/>
        <v>1.7973130042079147E-3</v>
      </c>
      <c r="BA476" s="5">
        <f t="shared" si="714"/>
        <v>8.2749530239942454E-4</v>
      </c>
      <c r="BB476" s="5">
        <f t="shared" si="715"/>
        <v>2.8573840806663789E-4</v>
      </c>
      <c r="BC476" s="5">
        <f t="shared" si="716"/>
        <v>7.893356021015478E-5</v>
      </c>
      <c r="BD476" s="5">
        <f t="shared" si="717"/>
        <v>4.0751697274896202E-4</v>
      </c>
      <c r="BE476" s="5">
        <f t="shared" si="718"/>
        <v>7.2650580147650442E-4</v>
      </c>
      <c r="BF476" s="5">
        <f t="shared" si="719"/>
        <v>6.4759349287785292E-4</v>
      </c>
      <c r="BG476" s="5">
        <f t="shared" si="720"/>
        <v>3.8483503840384275E-4</v>
      </c>
      <c r="BH476" s="5">
        <f t="shared" si="721"/>
        <v>1.7151732731881489E-4</v>
      </c>
      <c r="BI476" s="5">
        <f t="shared" si="722"/>
        <v>6.1154917062865308E-5</v>
      </c>
      <c r="BJ476" s="8">
        <f t="shared" si="723"/>
        <v>0.46782397022784722</v>
      </c>
      <c r="BK476" s="8">
        <f t="shared" si="724"/>
        <v>0.23345607638198224</v>
      </c>
      <c r="BL476" s="8">
        <f t="shared" si="725"/>
        <v>0.27973451727023463</v>
      </c>
      <c r="BM476" s="8">
        <f t="shared" si="726"/>
        <v>0.60951721624573785</v>
      </c>
      <c r="BN476" s="8">
        <f t="shared" si="727"/>
        <v>0.38747129898389887</v>
      </c>
    </row>
    <row r="477" spans="1:66" x14ac:dyDescent="0.25">
      <c r="A477" t="s">
        <v>301</v>
      </c>
      <c r="B477" t="s">
        <v>312</v>
      </c>
      <c r="C477" t="s">
        <v>314</v>
      </c>
      <c r="D477" s="17"/>
      <c r="E477">
        <f>VLOOKUP(A477,home!$A$2:$E$405,3,FALSE)</f>
        <v>1.3534482758620701</v>
      </c>
      <c r="F477">
        <f>VLOOKUP(B477,home!$B$2:$E$405,3,FALSE)</f>
        <v>1.03</v>
      </c>
      <c r="G477">
        <f>VLOOKUP(C477,away!$B$2:$E$405,4,FALSE)</f>
        <v>0.74</v>
      </c>
      <c r="H477">
        <f>VLOOKUP(A477,away!$A$2:$E$405,3,FALSE)</f>
        <v>1.02586206896552</v>
      </c>
      <c r="I477">
        <f>VLOOKUP(C477,away!$B$2:$E$405,3,FALSE)</f>
        <v>0.18</v>
      </c>
      <c r="J477">
        <f>VLOOKUP(B477,home!$B$2:$E$405,4,FALSE)</f>
        <v>0.78</v>
      </c>
      <c r="K477" s="3">
        <f t="shared" si="672"/>
        <v>1.0315982758620699</v>
      </c>
      <c r="L477" s="3">
        <f t="shared" si="673"/>
        <v>0.144031034482759</v>
      </c>
      <c r="M477" s="5">
        <f t="shared" si="674"/>
        <v>0.30862469784762048</v>
      </c>
      <c r="N477" s="5">
        <f t="shared" si="675"/>
        <v>0.31837670618805752</v>
      </c>
      <c r="O477" s="5">
        <f t="shared" si="676"/>
        <v>4.4451534497921698E-2</v>
      </c>
      <c r="P477" s="5">
        <f t="shared" si="677"/>
        <v>4.5856126347479334E-2</v>
      </c>
      <c r="Q477" s="5">
        <f t="shared" si="678"/>
        <v>0.16421843058912247</v>
      </c>
      <c r="R477" s="5">
        <f t="shared" si="679"/>
        <v>3.2012002490408556E-3</v>
      </c>
      <c r="S477" s="5">
        <f t="shared" si="680"/>
        <v>1.7033506539342262E-3</v>
      </c>
      <c r="T477" s="5">
        <f t="shared" si="681"/>
        <v>2.365255043888646E-2</v>
      </c>
      <c r="U477" s="5">
        <f t="shared" si="682"/>
        <v>3.3023526575997751E-3</v>
      </c>
      <c r="V477" s="5">
        <f t="shared" si="683"/>
        <v>2.8120836783896018E-5</v>
      </c>
      <c r="W477" s="5">
        <f t="shared" si="684"/>
        <v>5.6469149953504577E-2</v>
      </c>
      <c r="X477" s="5">
        <f t="shared" si="685"/>
        <v>8.1333100841653062E-3</v>
      </c>
      <c r="Y477" s="5">
        <f t="shared" si="686"/>
        <v>5.857245325956923E-4</v>
      </c>
      <c r="Z477" s="5">
        <f t="shared" si="687"/>
        <v>1.5369072781860671E-4</v>
      </c>
      <c r="AA477" s="5">
        <f t="shared" si="688"/>
        <v>1.5854708983366133E-4</v>
      </c>
      <c r="AB477" s="5">
        <f t="shared" si="689"/>
        <v>8.1778452257676867E-5</v>
      </c>
      <c r="AC477" s="5">
        <f t="shared" si="690"/>
        <v>2.6114092892442878E-7</v>
      </c>
      <c r="AD477" s="5">
        <f t="shared" si="691"/>
        <v>1.4563369432857999E-2</v>
      </c>
      <c r="AE477" s="5">
        <f t="shared" si="692"/>
        <v>2.0975771649691288E-3</v>
      </c>
      <c r="AF477" s="5">
        <f t="shared" si="693"/>
        <v>1.5105810448895823E-4</v>
      </c>
      <c r="AG477" s="5">
        <f t="shared" si="694"/>
        <v>7.2523516855164506E-6</v>
      </c>
      <c r="AH477" s="5">
        <f t="shared" si="695"/>
        <v>5.5340586295305169E-6</v>
      </c>
      <c r="AI477" s="5">
        <f t="shared" si="696"/>
        <v>5.7089253407432906E-6</v>
      </c>
      <c r="AJ477" s="5">
        <f t="shared" si="697"/>
        <v>2.944658769268029E-6</v>
      </c>
      <c r="AK477" s="5">
        <f t="shared" si="698"/>
        <v>1.0125683031263411E-6</v>
      </c>
      <c r="AL477" s="5">
        <f t="shared" si="699"/>
        <v>1.5520354028398847E-9</v>
      </c>
      <c r="AM477" s="5">
        <f t="shared" si="700"/>
        <v>3.0047093595357375E-3</v>
      </c>
      <c r="AN477" s="5">
        <f t="shared" si="701"/>
        <v>4.3277139737396043E-4</v>
      </c>
      <c r="AO477" s="5">
        <f t="shared" si="702"/>
        <v>3.1166256029160349E-5</v>
      </c>
      <c r="AP477" s="5">
        <f t="shared" si="703"/>
        <v>1.4963026989448297E-6</v>
      </c>
      <c r="AQ477" s="5">
        <f t="shared" si="704"/>
        <v>5.3878506407092025E-8</v>
      </c>
      <c r="AR477" s="5">
        <f t="shared" si="705"/>
        <v>1.59415237859904E-7</v>
      </c>
      <c r="AS477" s="5">
        <f t="shared" si="706"/>
        <v>1.6445248452241869E-7</v>
      </c>
      <c r="AT477" s="5">
        <f t="shared" si="707"/>
        <v>8.4824449747280438E-8</v>
      </c>
      <c r="AU477" s="5">
        <f t="shared" si="708"/>
        <v>2.9168252036747761E-8</v>
      </c>
      <c r="AV477" s="5">
        <f t="shared" si="709"/>
        <v>7.5224796277548247E-9</v>
      </c>
      <c r="AW477" s="5">
        <f t="shared" si="710"/>
        <v>6.40568842141854E-12</v>
      </c>
      <c r="AX477" s="5">
        <f t="shared" si="711"/>
        <v>5.1660883246061498E-4</v>
      </c>
      <c r="AY477" s="5">
        <f t="shared" si="712"/>
        <v>7.4407704562232688E-5</v>
      </c>
      <c r="AZ477" s="5">
        <f t="shared" si="713"/>
        <v>5.3585093307929408E-6</v>
      </c>
      <c r="BA477" s="5">
        <f t="shared" si="714"/>
        <v>2.5726388073320793E-7</v>
      </c>
      <c r="BB477" s="5">
        <f t="shared" si="715"/>
        <v>9.2634957192632671E-9</v>
      </c>
      <c r="BC477" s="5">
        <f t="shared" si="716"/>
        <v>2.6684617427441959E-10</v>
      </c>
      <c r="BD477" s="5">
        <f t="shared" si="717"/>
        <v>3.8267902702128426E-9</v>
      </c>
      <c r="BE477" s="5">
        <f t="shared" si="718"/>
        <v>3.9477102448373121E-9</v>
      </c>
      <c r="BF477" s="5">
        <f t="shared" si="719"/>
        <v>2.0362255410886008E-9</v>
      </c>
      <c r="BG477" s="5">
        <f t="shared" si="720"/>
        <v>7.0018891915110361E-10</v>
      </c>
      <c r="BH477" s="5">
        <f t="shared" si="721"/>
        <v>1.8057842044350116E-10</v>
      </c>
      <c r="BI477" s="5">
        <f t="shared" si="722"/>
        <v>3.7256877437482361E-11</v>
      </c>
      <c r="BJ477" s="8">
        <f t="shared" si="723"/>
        <v>0.59232196787505442</v>
      </c>
      <c r="BK477" s="8">
        <f t="shared" si="724"/>
        <v>0.35628696608334448</v>
      </c>
      <c r="BL477" s="8">
        <f t="shared" si="725"/>
        <v>5.1211069269350408E-2</v>
      </c>
      <c r="BM477" s="8">
        <f t="shared" si="726"/>
        <v>0.11517059053816867</v>
      </c>
      <c r="BN477" s="8">
        <f t="shared" si="727"/>
        <v>0.88472869571924229</v>
      </c>
    </row>
    <row r="478" spans="1:66" x14ac:dyDescent="0.25">
      <c r="A478" t="s">
        <v>303</v>
      </c>
      <c r="B478" t="s">
        <v>353</v>
      </c>
      <c r="C478" t="s">
        <v>469</v>
      </c>
      <c r="D478" s="17"/>
      <c r="E478">
        <f>VLOOKUP(A478,home!$A$2:$E$405,3,FALSE)</f>
        <v>1.29370629370629</v>
      </c>
      <c r="F478">
        <f>VLOOKUP(B478,home!$B$2:$E$405,3,FALSE)</f>
        <v>0.88</v>
      </c>
      <c r="G478">
        <f>VLOOKUP(C478,away!$B$2:$E$405,4,FALSE)</f>
        <v>0.9</v>
      </c>
      <c r="H478">
        <f>VLOOKUP(A478,away!$A$2:$E$405,3,FALSE)</f>
        <v>1.0279720279720299</v>
      </c>
      <c r="I478">
        <f>VLOOKUP(C478,away!$B$2:$E$405,3,FALSE)</f>
        <v>1.03</v>
      </c>
      <c r="J478">
        <f>VLOOKUP(B478,home!$B$2:$E$405,4,FALSE)</f>
        <v>0.83</v>
      </c>
      <c r="K478" s="3">
        <f t="shared" si="672"/>
        <v>1.0246153846153816</v>
      </c>
      <c r="L478" s="3">
        <f t="shared" si="673"/>
        <v>0.8788132867132884</v>
      </c>
      <c r="M478" s="5">
        <f t="shared" si="674"/>
        <v>0.14905667573074868</v>
      </c>
      <c r="N478" s="5">
        <f t="shared" si="675"/>
        <v>0.15272576313335129</v>
      </c>
      <c r="O478" s="5">
        <f t="shared" si="676"/>
        <v>0.13099298710549612</v>
      </c>
      <c r="P478" s="5">
        <f t="shared" si="677"/>
        <v>0.13421742986501561</v>
      </c>
      <c r="Q478" s="5">
        <f t="shared" si="678"/>
        <v>7.8242583266778187E-2</v>
      </c>
      <c r="R478" s="5">
        <f t="shared" si="679"/>
        <v>5.7559188767286211E-2</v>
      </c>
      <c r="S478" s="5">
        <f t="shared" si="680"/>
        <v>3.0213874003387275E-2</v>
      </c>
      <c r="T478" s="5">
        <f t="shared" si="681"/>
        <v>6.8760621761615487E-2</v>
      </c>
      <c r="U478" s="5">
        <f t="shared" si="682"/>
        <v>5.8976030336942306E-2</v>
      </c>
      <c r="V478" s="5">
        <f t="shared" si="683"/>
        <v>3.0228833690416667E-3</v>
      </c>
      <c r="W478" s="5">
        <f t="shared" si="684"/>
        <v>2.6722851515730318E-2</v>
      </c>
      <c r="X478" s="5">
        <f t="shared" si="685"/>
        <v>2.3484396970890144E-2</v>
      </c>
      <c r="Y478" s="5">
        <f t="shared" si="686"/>
        <v>1.0319200044233779E-2</v>
      </c>
      <c r="Z478" s="5">
        <f t="shared" si="687"/>
        <v>1.6861259953709799E-2</v>
      </c>
      <c r="AA478" s="5">
        <f t="shared" si="688"/>
        <v>1.7276306352570298E-2</v>
      </c>
      <c r="AB478" s="5">
        <f t="shared" si="689"/>
        <v>8.8507846390859859E-3</v>
      </c>
      <c r="AC478" s="5">
        <f t="shared" si="690"/>
        <v>1.7012137941214991E-4</v>
      </c>
      <c r="AD478" s="5">
        <f t="shared" si="691"/>
        <v>6.845161195952439E-3</v>
      </c>
      <c r="AE478" s="5">
        <f t="shared" si="692"/>
        <v>6.0156186086972275E-3</v>
      </c>
      <c r="AF478" s="5">
        <f t="shared" si="693"/>
        <v>2.6433027805614138E-3</v>
      </c>
      <c r="AG478" s="5">
        <f t="shared" si="694"/>
        <v>7.7432320145451696E-4</v>
      </c>
      <c r="AH478" s="5">
        <f t="shared" si="695"/>
        <v>3.7044748195117138E-3</v>
      </c>
      <c r="AI478" s="5">
        <f t="shared" si="696"/>
        <v>3.7956618919919908E-3</v>
      </c>
      <c r="AJ478" s="5">
        <f t="shared" si="697"/>
        <v>1.9445467846666601E-3</v>
      </c>
      <c r="AK478" s="5">
        <f t="shared" si="698"/>
        <v>6.641375172246112E-4</v>
      </c>
      <c r="AL478" s="5">
        <f t="shared" si="699"/>
        <v>6.1274019960126403E-6</v>
      </c>
      <c r="AM478" s="5">
        <f t="shared" si="700"/>
        <v>1.4027314943090192E-3</v>
      </c>
      <c r="AN478" s="5">
        <f t="shared" si="701"/>
        <v>1.2327390748899517E-3</v>
      </c>
      <c r="AO478" s="5">
        <f t="shared" si="702"/>
        <v>5.4167373903196833E-4</v>
      </c>
      <c r="AP478" s="5">
        <f t="shared" si="703"/>
        <v>1.5867669297498676E-4</v>
      </c>
      <c r="AQ478" s="5">
        <f t="shared" si="704"/>
        <v>3.4861796519535859E-5</v>
      </c>
      <c r="AR478" s="5">
        <f t="shared" si="705"/>
        <v>6.5110833833634122E-4</v>
      </c>
      <c r="AS478" s="5">
        <f t="shared" si="706"/>
        <v>6.6713562051077234E-4</v>
      </c>
      <c r="AT478" s="5">
        <f t="shared" si="707"/>
        <v>3.4177871020013307E-4</v>
      </c>
      <c r="AU478" s="5">
        <f t="shared" si="708"/>
        <v>1.1673057486835281E-4</v>
      </c>
      <c r="AV478" s="5">
        <f t="shared" si="709"/>
        <v>2.9900985716277978E-5</v>
      </c>
      <c r="AW478" s="5">
        <f t="shared" si="710"/>
        <v>1.5326089586445245E-7</v>
      </c>
      <c r="AX478" s="5">
        <f t="shared" si="711"/>
        <v>2.3954337825892396E-4</v>
      </c>
      <c r="AY478" s="5">
        <f t="shared" si="712"/>
        <v>2.1051390355812945E-4</v>
      </c>
      <c r="AZ478" s="5">
        <f t="shared" si="713"/>
        <v>9.2501207742381959E-5</v>
      </c>
      <c r="BA478" s="5">
        <f t="shared" si="714"/>
        <v>2.7097096800343798E-5</v>
      </c>
      <c r="BB478" s="5">
        <f t="shared" si="715"/>
        <v>5.9533221748745645E-6</v>
      </c>
      <c r="BC478" s="5">
        <f t="shared" si="716"/>
        <v>1.0463717254729242E-6</v>
      </c>
      <c r="BD478" s="5">
        <f t="shared" si="717"/>
        <v>9.5367109803297921E-5</v>
      </c>
      <c r="BE478" s="5">
        <f t="shared" si="718"/>
        <v>9.7714607890763422E-5</v>
      </c>
      <c r="BF478" s="5">
        <f t="shared" si="719"/>
        <v>5.005994527326788E-5</v>
      </c>
      <c r="BG478" s="5">
        <f t="shared" si="720"/>
        <v>1.7097396693331442E-5</v>
      </c>
      <c r="BH478" s="5">
        <f t="shared" si="721"/>
        <v>4.3795639222148869E-6</v>
      </c>
      <c r="BI478" s="5">
        <f t="shared" si="722"/>
        <v>8.9747371452157147E-7</v>
      </c>
      <c r="BJ478" s="8">
        <f t="shared" si="723"/>
        <v>0.38048116055725051</v>
      </c>
      <c r="BK478" s="8">
        <f t="shared" si="724"/>
        <v>0.31689762565315949</v>
      </c>
      <c r="BL478" s="8">
        <f t="shared" si="725"/>
        <v>0.28583628854170517</v>
      </c>
      <c r="BM478" s="8">
        <f t="shared" si="726"/>
        <v>0.29707134619448655</v>
      </c>
      <c r="BN478" s="8">
        <f t="shared" si="727"/>
        <v>0.70279462786867608</v>
      </c>
    </row>
    <row r="479" spans="1:66" x14ac:dyDescent="0.25">
      <c r="A479" t="s">
        <v>303</v>
      </c>
      <c r="B479" t="s">
        <v>380</v>
      </c>
      <c r="C479" t="s">
        <v>374</v>
      </c>
      <c r="D479" s="17"/>
      <c r="E479">
        <f>VLOOKUP(A479,home!$A$2:$E$405,3,FALSE)</f>
        <v>1.29370629370629</v>
      </c>
      <c r="F479">
        <f>VLOOKUP(B479,home!$B$2:$E$405,3,FALSE)</f>
        <v>1.1599999999999999</v>
      </c>
      <c r="G479">
        <f>VLOOKUP(C479,away!$B$2:$E$405,4,FALSE)</f>
        <v>0.88</v>
      </c>
      <c r="H479">
        <f>VLOOKUP(A479,away!$A$2:$E$405,3,FALSE)</f>
        <v>1.0279720279720299</v>
      </c>
      <c r="I479">
        <f>VLOOKUP(C479,away!$B$2:$E$405,3,FALSE)</f>
        <v>0.77</v>
      </c>
      <c r="J479">
        <f>VLOOKUP(B479,home!$B$2:$E$405,4,FALSE)</f>
        <v>0.65</v>
      </c>
      <c r="K479" s="3">
        <f t="shared" si="672"/>
        <v>1.3206153846153807</v>
      </c>
      <c r="L479" s="3">
        <f t="shared" si="673"/>
        <v>0.51450000000000107</v>
      </c>
      <c r="M479" s="5">
        <f t="shared" si="674"/>
        <v>0.1595950858880818</v>
      </c>
      <c r="N479" s="5">
        <f t="shared" si="675"/>
        <v>0.21076372573281391</v>
      </c>
      <c r="O479" s="5">
        <f t="shared" si="676"/>
        <v>8.2111671689418256E-2</v>
      </c>
      <c r="P479" s="5">
        <f t="shared" si="677"/>
        <v>0.10843793688953297</v>
      </c>
      <c r="Q479" s="5">
        <f t="shared" si="678"/>
        <v>0.13916890936080534</v>
      </c>
      <c r="R479" s="5">
        <f t="shared" si="679"/>
        <v>2.1123227542102888E-2</v>
      </c>
      <c r="S479" s="5">
        <f t="shared" si="680"/>
        <v>1.8419718394563134E-2</v>
      </c>
      <c r="T479" s="5">
        <f t="shared" si="681"/>
        <v>7.1602403866134492E-2</v>
      </c>
      <c r="U479" s="5">
        <f t="shared" si="682"/>
        <v>2.7895659264832413E-2</v>
      </c>
      <c r="V479" s="5">
        <f t="shared" si="683"/>
        <v>1.3905999463008445E-3</v>
      </c>
      <c r="W479" s="5">
        <f t="shared" si="684"/>
        <v>6.1262867587341001E-2</v>
      </c>
      <c r="X479" s="5">
        <f t="shared" si="685"/>
        <v>3.1519745373687007E-2</v>
      </c>
      <c r="Y479" s="5">
        <f t="shared" si="686"/>
        <v>8.1084544973809985E-3</v>
      </c>
      <c r="Z479" s="5">
        <f t="shared" si="687"/>
        <v>3.6226335234706541E-3</v>
      </c>
      <c r="AA479" s="5">
        <f t="shared" si="688"/>
        <v>4.7841055639187696E-3</v>
      </c>
      <c r="AB479" s="5">
        <f t="shared" si="689"/>
        <v>3.1589817046675846E-3</v>
      </c>
      <c r="AC479" s="5">
        <f t="shared" si="690"/>
        <v>5.9053270804224963E-5</v>
      </c>
      <c r="AD479" s="5">
        <f t="shared" si="691"/>
        <v>2.0226171360374381E-2</v>
      </c>
      <c r="AE479" s="5">
        <f t="shared" si="692"/>
        <v>1.040636516491264E-2</v>
      </c>
      <c r="AF479" s="5">
        <f t="shared" si="693"/>
        <v>2.6770374386737819E-3</v>
      </c>
      <c r="AG479" s="5">
        <f t="shared" si="694"/>
        <v>4.5911192073255465E-4</v>
      </c>
      <c r="AH479" s="5">
        <f t="shared" si="695"/>
        <v>4.6596123695641378E-4</v>
      </c>
      <c r="AI479" s="5">
        <f t="shared" si="696"/>
        <v>6.1535557815905301E-4</v>
      </c>
      <c r="AJ479" s="5">
        <f t="shared" si="697"/>
        <v>4.0632402176286891E-4</v>
      </c>
      <c r="AK479" s="5">
        <f t="shared" si="698"/>
        <v>1.7886591809294648E-4</v>
      </c>
      <c r="AL479" s="5">
        <f t="shared" si="699"/>
        <v>1.6049654203211922E-6</v>
      </c>
      <c r="AM479" s="5">
        <f t="shared" si="700"/>
        <v>5.3421986140754826E-3</v>
      </c>
      <c r="AN479" s="5">
        <f t="shared" si="701"/>
        <v>2.7485611869418414E-3</v>
      </c>
      <c r="AO479" s="5">
        <f t="shared" si="702"/>
        <v>7.0706736534079009E-4</v>
      </c>
      <c r="AP479" s="5">
        <f t="shared" si="703"/>
        <v>1.2126205315594578E-4</v>
      </c>
      <c r="AQ479" s="5">
        <f t="shared" si="704"/>
        <v>1.5597331587183556E-5</v>
      </c>
      <c r="AR479" s="5">
        <f t="shared" si="705"/>
        <v>4.7947411282815103E-5</v>
      </c>
      <c r="AS479" s="5">
        <f t="shared" si="706"/>
        <v>6.3320088992566717E-5</v>
      </c>
      <c r="AT479" s="5">
        <f t="shared" si="707"/>
        <v>4.1810741839399318E-5</v>
      </c>
      <c r="AU479" s="5">
        <f t="shared" si="708"/>
        <v>1.8405302971764241E-5</v>
      </c>
      <c r="AV479" s="5">
        <f t="shared" si="709"/>
        <v>6.0765815657547643E-6</v>
      </c>
      <c r="AW479" s="5">
        <f t="shared" si="710"/>
        <v>3.0291788119466145E-8</v>
      </c>
      <c r="AX479" s="5">
        <f t="shared" si="711"/>
        <v>1.1758316129031738E-3</v>
      </c>
      <c r="AY479" s="5">
        <f t="shared" si="712"/>
        <v>6.0496536483868406E-4</v>
      </c>
      <c r="AZ479" s="5">
        <f t="shared" si="713"/>
        <v>1.5562734010475179E-4</v>
      </c>
      <c r="BA479" s="5">
        <f t="shared" si="714"/>
        <v>2.6690088827964993E-5</v>
      </c>
      <c r="BB479" s="5">
        <f t="shared" si="715"/>
        <v>3.4330126754970041E-6</v>
      </c>
      <c r="BC479" s="5">
        <f t="shared" si="716"/>
        <v>3.5325700430864262E-7</v>
      </c>
      <c r="BD479" s="5">
        <f t="shared" si="717"/>
        <v>4.1114905175014009E-6</v>
      </c>
      <c r="BE479" s="5">
        <f t="shared" si="718"/>
        <v>5.4296976311126031E-6</v>
      </c>
      <c r="BF479" s="5">
        <f t="shared" si="719"/>
        <v>3.5852711127284962E-6</v>
      </c>
      <c r="BG479" s="5">
        <f t="shared" si="720"/>
        <v>1.5782547298287859E-6</v>
      </c>
      <c r="BH479" s="5">
        <f t="shared" si="721"/>
        <v>5.2106686926347179E-7</v>
      </c>
      <c r="BI479" s="5">
        <f t="shared" si="722"/>
        <v>1.3762578479254242E-7</v>
      </c>
      <c r="BJ479" s="8">
        <f t="shared" si="723"/>
        <v>0.56709637953031167</v>
      </c>
      <c r="BK479" s="8">
        <f t="shared" si="724"/>
        <v>0.28850896471954202</v>
      </c>
      <c r="BL479" s="8">
        <f t="shared" si="725"/>
        <v>0.14093307605320868</v>
      </c>
      <c r="BM479" s="8">
        <f t="shared" si="726"/>
        <v>0.27835556165072733</v>
      </c>
      <c r="BN479" s="8">
        <f t="shared" si="727"/>
        <v>0.7212005571027551</v>
      </c>
    </row>
    <row r="480" spans="1:66" x14ac:dyDescent="0.25">
      <c r="A480" t="s">
        <v>303</v>
      </c>
      <c r="B480" t="s">
        <v>306</v>
      </c>
      <c r="C480" t="s">
        <v>340</v>
      </c>
      <c r="D480" s="17"/>
      <c r="E480">
        <f>VLOOKUP(A480,home!$A$2:$E$405,3,FALSE)</f>
        <v>1.29370629370629</v>
      </c>
      <c r="F480">
        <f>VLOOKUP(B480,home!$B$2:$E$405,3,FALSE)</f>
        <v>0.66</v>
      </c>
      <c r="G480">
        <f>VLOOKUP(C480,away!$B$2:$E$405,4,FALSE)</f>
        <v>0.52</v>
      </c>
      <c r="H480">
        <f>VLOOKUP(A480,away!$A$2:$E$405,3,FALSE)</f>
        <v>1.0279720279720299</v>
      </c>
      <c r="I480">
        <f>VLOOKUP(C480,away!$B$2:$E$405,3,FALSE)</f>
        <v>0.39</v>
      </c>
      <c r="J480">
        <f>VLOOKUP(B480,home!$B$2:$E$405,4,FALSE)</f>
        <v>2.36</v>
      </c>
      <c r="K480" s="3">
        <f t="shared" si="672"/>
        <v>0.44399999999999878</v>
      </c>
      <c r="L480" s="3">
        <f t="shared" si="673"/>
        <v>0.94614545454545629</v>
      </c>
      <c r="M480" s="5">
        <f t="shared" si="674"/>
        <v>0.24903907813116732</v>
      </c>
      <c r="N480" s="5">
        <f t="shared" si="675"/>
        <v>0.11057335069023801</v>
      </c>
      <c r="O480" s="5">
        <f t="shared" si="676"/>
        <v>0.23562719177799474</v>
      </c>
      <c r="P480" s="5">
        <f t="shared" si="677"/>
        <v>0.10461847314942939</v>
      </c>
      <c r="Q480" s="5">
        <f t="shared" si="678"/>
        <v>2.4547283853232769E-2</v>
      </c>
      <c r="R480" s="5">
        <f t="shared" si="679"/>
        <v>0.11146879823403009</v>
      </c>
      <c r="S480" s="5">
        <f t="shared" si="680"/>
        <v>1.0987256504331818E-2</v>
      </c>
      <c r="T480" s="5">
        <f t="shared" si="681"/>
        <v>2.3225301039173259E-2</v>
      </c>
      <c r="U480" s="5">
        <f t="shared" si="682"/>
        <v>4.9492146415909231E-2</v>
      </c>
      <c r="V480" s="5">
        <f t="shared" si="683"/>
        <v>5.1284677810859369E-4</v>
      </c>
      <c r="W480" s="5">
        <f t="shared" si="684"/>
        <v>3.6329980102784397E-3</v>
      </c>
      <c r="X480" s="5">
        <f t="shared" si="685"/>
        <v>3.4373445537976329E-3</v>
      </c>
      <c r="Y480" s="5">
        <f t="shared" si="686"/>
        <v>1.6261139626411048E-3</v>
      </c>
      <c r="Z480" s="5">
        <f t="shared" si="687"/>
        <v>3.5155232257590721E-2</v>
      </c>
      <c r="AA480" s="5">
        <f t="shared" si="688"/>
        <v>1.5608923122370239E-2</v>
      </c>
      <c r="AB480" s="5">
        <f t="shared" si="689"/>
        <v>3.4651809331661832E-3</v>
      </c>
      <c r="AC480" s="5">
        <f t="shared" si="690"/>
        <v>1.3465067231603918E-5</v>
      </c>
      <c r="AD480" s="5">
        <f t="shared" si="691"/>
        <v>4.032627791409057E-4</v>
      </c>
      <c r="AE480" s="5">
        <f t="shared" si="692"/>
        <v>3.8154524547153617E-4</v>
      </c>
      <c r="AF480" s="5">
        <f t="shared" si="693"/>
        <v>1.8049864985316213E-4</v>
      </c>
      <c r="AG480" s="5">
        <f t="shared" si="694"/>
        <v>5.6925992370053748E-5</v>
      </c>
      <c r="AH480" s="5">
        <f t="shared" si="695"/>
        <v>8.3154908010023149E-3</v>
      </c>
      <c r="AI480" s="5">
        <f t="shared" si="696"/>
        <v>3.6920779156450179E-3</v>
      </c>
      <c r="AJ480" s="5">
        <f t="shared" si="697"/>
        <v>8.196412972731916E-4</v>
      </c>
      <c r="AK480" s="5">
        <f t="shared" si="698"/>
        <v>1.2130691199643203E-4</v>
      </c>
      <c r="AL480" s="5">
        <f t="shared" si="699"/>
        <v>2.2626083989643851E-7</v>
      </c>
      <c r="AM480" s="5">
        <f t="shared" si="700"/>
        <v>3.5809734787712353E-5</v>
      </c>
      <c r="AN480" s="5">
        <f t="shared" si="701"/>
        <v>3.3881217797872344E-5</v>
      </c>
      <c r="AO480" s="5">
        <f t="shared" si="702"/>
        <v>1.6028280106960765E-5</v>
      </c>
      <c r="AP480" s="5">
        <f t="shared" si="703"/>
        <v>5.0550281224607622E-6</v>
      </c>
      <c r="AQ480" s="5">
        <f t="shared" si="704"/>
        <v>1.1956979701664256E-6</v>
      </c>
      <c r="AR480" s="5">
        <f t="shared" si="705"/>
        <v>1.5735327647365795E-3</v>
      </c>
      <c r="AS480" s="5">
        <f t="shared" si="706"/>
        <v>6.9864854754303951E-4</v>
      </c>
      <c r="AT480" s="5">
        <f t="shared" si="707"/>
        <v>1.5509997755455433E-4</v>
      </c>
      <c r="AU480" s="5">
        <f t="shared" si="708"/>
        <v>2.2954796678073979E-5</v>
      </c>
      <c r="AV480" s="5">
        <f t="shared" si="709"/>
        <v>2.5479824312662046E-6</v>
      </c>
      <c r="AW480" s="5">
        <f t="shared" si="710"/>
        <v>2.6402665375857029E-9</v>
      </c>
      <c r="AX480" s="5">
        <f t="shared" si="711"/>
        <v>2.6499203742907036E-6</v>
      </c>
      <c r="AY480" s="5">
        <f t="shared" si="712"/>
        <v>2.5072101170425436E-6</v>
      </c>
      <c r="AZ480" s="5">
        <f t="shared" si="713"/>
        <v>1.186092727915092E-6</v>
      </c>
      <c r="BA480" s="5">
        <f t="shared" si="714"/>
        <v>3.7407208106209497E-7</v>
      </c>
      <c r="BB480" s="5">
        <f t="shared" si="715"/>
        <v>8.8481649792315143E-8</v>
      </c>
      <c r="BC480" s="5">
        <f t="shared" si="716"/>
        <v>1.6743302152336384E-8</v>
      </c>
      <c r="BD480" s="5">
        <f t="shared" si="717"/>
        <v>2.4813181215564315E-4</v>
      </c>
      <c r="BE480" s="5">
        <f t="shared" si="718"/>
        <v>1.1017052459710527E-4</v>
      </c>
      <c r="BF480" s="5">
        <f t="shared" si="719"/>
        <v>2.44578564605573E-5</v>
      </c>
      <c r="BG480" s="5">
        <f t="shared" si="720"/>
        <v>3.6197627561624707E-6</v>
      </c>
      <c r="BH480" s="5">
        <f t="shared" si="721"/>
        <v>4.0179366593403314E-7</v>
      </c>
      <c r="BI480" s="5">
        <f t="shared" si="722"/>
        <v>3.5679277534942067E-8</v>
      </c>
      <c r="BJ480" s="8">
        <f t="shared" si="723"/>
        <v>0.16816341725523434</v>
      </c>
      <c r="BK480" s="8">
        <f t="shared" si="724"/>
        <v>0.36517385310122563</v>
      </c>
      <c r="BL480" s="8">
        <f t="shared" si="725"/>
        <v>0.43145035890724381</v>
      </c>
      <c r="BM480" s="8">
        <f t="shared" si="726"/>
        <v>0.16406618111535179</v>
      </c>
      <c r="BN480" s="8">
        <f t="shared" si="727"/>
        <v>0.83587417583609236</v>
      </c>
    </row>
    <row r="481" spans="1:66" x14ac:dyDescent="0.25">
      <c r="A481" t="s">
        <v>35</v>
      </c>
      <c r="B481" t="s">
        <v>296</v>
      </c>
      <c r="C481" t="s">
        <v>475</v>
      </c>
      <c r="D481" s="17"/>
      <c r="E481">
        <f>VLOOKUP(A481,home!$A$2:$E$405,3,FALSE)</f>
        <v>1.6</v>
      </c>
      <c r="F481">
        <f>VLOOKUP(B481,home!$B$2:$E$405,3,FALSE)</f>
        <v>0.94</v>
      </c>
      <c r="G481">
        <f>VLOOKUP(C481,away!$B$2:$E$405,4,FALSE)</f>
        <v>0.75</v>
      </c>
      <c r="H481">
        <f>VLOOKUP(A481,away!$A$2:$E$405,3,FALSE)</f>
        <v>1.10909090909091</v>
      </c>
      <c r="I481">
        <f>VLOOKUP(C481,away!$B$2:$E$405,3,FALSE)</f>
        <v>0.37</v>
      </c>
      <c r="J481">
        <f>VLOOKUP(B481,home!$B$2:$E$405,4,FALSE)</f>
        <v>1.05</v>
      </c>
      <c r="K481" s="3">
        <f t="shared" si="672"/>
        <v>1.1280000000000001</v>
      </c>
      <c r="L481" s="3">
        <f t="shared" si="673"/>
        <v>0.43088181818181859</v>
      </c>
      <c r="M481" s="5">
        <f t="shared" si="674"/>
        <v>0.21037117295368199</v>
      </c>
      <c r="N481" s="5">
        <f t="shared" si="675"/>
        <v>0.23729868309175334</v>
      </c>
      <c r="O481" s="5">
        <f t="shared" si="676"/>
        <v>9.0645113495324309E-2</v>
      </c>
      <c r="P481" s="5">
        <f t="shared" si="677"/>
        <v>0.10224768802272584</v>
      </c>
      <c r="Q481" s="5">
        <f t="shared" si="678"/>
        <v>0.1338364572637489</v>
      </c>
      <c r="R481" s="5">
        <f t="shared" si="679"/>
        <v>1.9528665656081318E-2</v>
      </c>
      <c r="S481" s="5">
        <f t="shared" si="680"/>
        <v>1.2423980861073691E-2</v>
      </c>
      <c r="T481" s="5">
        <f t="shared" si="681"/>
        <v>5.7667696044817383E-2</v>
      </c>
      <c r="U481" s="5">
        <f t="shared" si="682"/>
        <v>2.2028334860059732E-2</v>
      </c>
      <c r="V481" s="5">
        <f t="shared" si="683"/>
        <v>6.7094285529693538E-4</v>
      </c>
      <c r="W481" s="5">
        <f t="shared" si="684"/>
        <v>5.0322507931169581E-2</v>
      </c>
      <c r="X481" s="5">
        <f t="shared" si="685"/>
        <v>2.1683053712851334E-2</v>
      </c>
      <c r="Y481" s="5">
        <f t="shared" si="686"/>
        <v>4.6714168037637078E-3</v>
      </c>
      <c r="Z481" s="5">
        <f t="shared" si="687"/>
        <v>2.804848988185719E-3</v>
      </c>
      <c r="AA481" s="5">
        <f t="shared" si="688"/>
        <v>3.1638696586734918E-3</v>
      </c>
      <c r="AB481" s="5">
        <f t="shared" si="689"/>
        <v>1.7844224874918495E-3</v>
      </c>
      <c r="AC481" s="5">
        <f t="shared" si="690"/>
        <v>2.0381343955744325E-5</v>
      </c>
      <c r="AD481" s="5">
        <f t="shared" si="691"/>
        <v>1.4190947236589826E-2</v>
      </c>
      <c r="AE481" s="5">
        <f t="shared" si="692"/>
        <v>6.1146211470240784E-3</v>
      </c>
      <c r="AF481" s="5">
        <f t="shared" si="693"/>
        <v>1.3173395386613658E-3</v>
      </c>
      <c r="AG481" s="5">
        <f t="shared" si="694"/>
        <v>1.8920588519373585E-4</v>
      </c>
      <c r="AH481" s="5">
        <f t="shared" si="695"/>
        <v>3.0213960793872414E-4</v>
      </c>
      <c r="AI481" s="5">
        <f t="shared" si="696"/>
        <v>3.4081347775488088E-4</v>
      </c>
      <c r="AJ481" s="5">
        <f t="shared" si="697"/>
        <v>1.9221880145375286E-4</v>
      </c>
      <c r="AK481" s="5">
        <f t="shared" si="698"/>
        <v>7.2274269346611075E-5</v>
      </c>
      <c r="AL481" s="5">
        <f t="shared" si="699"/>
        <v>3.9624160839368282E-7</v>
      </c>
      <c r="AM481" s="5">
        <f t="shared" si="700"/>
        <v>3.2014776965746624E-3</v>
      </c>
      <c r="AN481" s="5">
        <f t="shared" si="701"/>
        <v>1.3794585307686309E-3</v>
      </c>
      <c r="AO481" s="5">
        <f t="shared" si="702"/>
        <v>2.9719179992200394E-4</v>
      </c>
      <c r="AP481" s="5">
        <f t="shared" si="703"/>
        <v>4.2684847699706776E-5</v>
      </c>
      <c r="AQ481" s="5">
        <f t="shared" si="704"/>
        <v>4.5980311964159168E-6</v>
      </c>
      <c r="AR481" s="5">
        <f t="shared" si="705"/>
        <v>2.6037292722675873E-5</v>
      </c>
      <c r="AS481" s="5">
        <f t="shared" si="706"/>
        <v>2.9370066191178391E-5</v>
      </c>
      <c r="AT481" s="5">
        <f t="shared" si="707"/>
        <v>1.6564717331824612E-5</v>
      </c>
      <c r="AU481" s="5">
        <f t="shared" si="708"/>
        <v>6.228333716766055E-6</v>
      </c>
      <c r="AV481" s="5">
        <f t="shared" si="709"/>
        <v>1.7563901081280279E-6</v>
      </c>
      <c r="AW481" s="5">
        <f t="shared" si="710"/>
        <v>5.3496435461373524E-9</v>
      </c>
      <c r="AX481" s="5">
        <f t="shared" si="711"/>
        <v>6.018778069560364E-4</v>
      </c>
      <c r="AY481" s="5">
        <f t="shared" si="712"/>
        <v>2.5933820378450253E-4</v>
      </c>
      <c r="AZ481" s="5">
        <f t="shared" si="713"/>
        <v>5.5872058385336723E-5</v>
      </c>
      <c r="BA481" s="5">
        <f t="shared" si="714"/>
        <v>8.024751367544871E-6</v>
      </c>
      <c r="BB481" s="5">
        <f t="shared" si="715"/>
        <v>8.6442986492619204E-7</v>
      </c>
      <c r="BC481" s="5">
        <f t="shared" si="716"/>
        <v>7.4493422378012341E-8</v>
      </c>
      <c r="BD481" s="5">
        <f t="shared" si="717"/>
        <v>1.8698326714798013E-6</v>
      </c>
      <c r="BE481" s="5">
        <f t="shared" si="718"/>
        <v>2.109171253429216E-6</v>
      </c>
      <c r="BF481" s="5">
        <f t="shared" si="719"/>
        <v>1.1895725869340782E-6</v>
      </c>
      <c r="BG481" s="5">
        <f t="shared" si="720"/>
        <v>4.4727929268721333E-7</v>
      </c>
      <c r="BH481" s="5">
        <f t="shared" si="721"/>
        <v>1.261327605377942E-7</v>
      </c>
      <c r="BI481" s="5">
        <f t="shared" si="722"/>
        <v>2.845555077732635E-8</v>
      </c>
      <c r="BJ481" s="8">
        <f t="shared" si="723"/>
        <v>0.53314339130551558</v>
      </c>
      <c r="BK481" s="8">
        <f t="shared" si="724"/>
        <v>0.32599390048212717</v>
      </c>
      <c r="BL481" s="8">
        <f t="shared" si="725"/>
        <v>0.13814357955831116</v>
      </c>
      <c r="BM481" s="8">
        <f t="shared" si="726"/>
        <v>0.20589860699668275</v>
      </c>
      <c r="BN481" s="8">
        <f t="shared" si="727"/>
        <v>0.7939277804833158</v>
      </c>
    </row>
    <row r="482" spans="1:66" x14ac:dyDescent="0.25">
      <c r="A482" t="s">
        <v>35</v>
      </c>
      <c r="B482" t="s">
        <v>284</v>
      </c>
      <c r="C482" t="s">
        <v>36</v>
      </c>
      <c r="D482" s="17"/>
      <c r="E482">
        <f>VLOOKUP(A482,home!$A$2:$E$405,3,FALSE)</f>
        <v>1.6</v>
      </c>
      <c r="F482">
        <f>VLOOKUP(B482,home!$B$2:$E$405,3,FALSE)</f>
        <v>0.63</v>
      </c>
      <c r="G482">
        <f>VLOOKUP(C482,away!$B$2:$E$405,4,FALSE)</f>
        <v>1.04</v>
      </c>
      <c r="H482">
        <f>VLOOKUP(A482,away!$A$2:$E$405,3,FALSE)</f>
        <v>1.10909090909091</v>
      </c>
      <c r="I482">
        <f>VLOOKUP(C482,away!$B$2:$E$405,3,FALSE)</f>
        <v>0.63</v>
      </c>
      <c r="J482">
        <f>VLOOKUP(B482,home!$B$2:$E$405,4,FALSE)</f>
        <v>1.44</v>
      </c>
      <c r="K482" s="3">
        <f t="shared" si="672"/>
        <v>1.0483200000000001</v>
      </c>
      <c r="L482" s="3">
        <f t="shared" si="673"/>
        <v>1.0061672727272735</v>
      </c>
      <c r="M482" s="5">
        <f t="shared" si="674"/>
        <v>0.12815852910776659</v>
      </c>
      <c r="N482" s="5">
        <f t="shared" si="675"/>
        <v>0.13435114923425387</v>
      </c>
      <c r="O482" s="5">
        <f t="shared" si="676"/>
        <v>0.12894891770910039</v>
      </c>
      <c r="P482" s="5">
        <f t="shared" si="677"/>
        <v>0.13517972941280415</v>
      </c>
      <c r="Q482" s="5">
        <f t="shared" si="678"/>
        <v>7.0421498382626527E-2</v>
      </c>
      <c r="R482" s="5">
        <f t="shared" si="679"/>
        <v>6.4872090426249571E-2</v>
      </c>
      <c r="S482" s="5">
        <f t="shared" si="680"/>
        <v>3.564639702745219E-2</v>
      </c>
      <c r="T482" s="5">
        <f t="shared" si="681"/>
        <v>7.0855806969015431E-2</v>
      </c>
      <c r="U482" s="5">
        <f t="shared" si="682"/>
        <v>6.8006709835645954E-2</v>
      </c>
      <c r="V482" s="5">
        <f t="shared" si="683"/>
        <v>4.1776994115193993E-3</v>
      </c>
      <c r="W482" s="5">
        <f t="shared" si="684"/>
        <v>2.4608088394825017E-2</v>
      </c>
      <c r="X482" s="5">
        <f t="shared" si="685"/>
        <v>2.4759853187252757E-2</v>
      </c>
      <c r="Y482" s="5">
        <f t="shared" si="686"/>
        <v>1.2456276977272895E-2</v>
      </c>
      <c r="Z482" s="5">
        <f t="shared" si="687"/>
        <v>2.1757391433432204E-2</v>
      </c>
      <c r="AA482" s="5">
        <f t="shared" si="688"/>
        <v>2.280870858749565E-2</v>
      </c>
      <c r="AB482" s="5">
        <f t="shared" si="689"/>
        <v>1.1955412693221722E-2</v>
      </c>
      <c r="AC482" s="5">
        <f t="shared" si="690"/>
        <v>2.754109890056272E-4</v>
      </c>
      <c r="AD482" s="5">
        <f t="shared" si="691"/>
        <v>6.4492878065157411E-3</v>
      </c>
      <c r="AE482" s="5">
        <f t="shared" si="692"/>
        <v>6.489062323315203E-3</v>
      </c>
      <c r="AF482" s="5">
        <f t="shared" si="693"/>
        <v>3.2645410702036807E-3</v>
      </c>
      <c r="AG482" s="5">
        <f t="shared" si="694"/>
        <v>1.0948914617710042E-3</v>
      </c>
      <c r="AH482" s="5">
        <f t="shared" si="695"/>
        <v>5.4728938000590541E-3</v>
      </c>
      <c r="AI482" s="5">
        <f t="shared" si="696"/>
        <v>5.7373440284779085E-3</v>
      </c>
      <c r="AJ482" s="5">
        <f t="shared" si="697"/>
        <v>3.0072862459669808E-3</v>
      </c>
      <c r="AK482" s="5">
        <f t="shared" si="698"/>
        <v>1.0508661057907021E-3</v>
      </c>
      <c r="AL482" s="5">
        <f t="shared" si="699"/>
        <v>1.1619978234858594E-5</v>
      </c>
      <c r="AM482" s="5">
        <f t="shared" si="700"/>
        <v>1.3521834786653169E-3</v>
      </c>
      <c r="AN482" s="5">
        <f t="shared" si="701"/>
        <v>1.3605227629555593E-3</v>
      </c>
      <c r="AO482" s="5">
        <f t="shared" si="702"/>
        <v>6.8445673894318481E-4</v>
      </c>
      <c r="AP482" s="5">
        <f t="shared" si="703"/>
        <v>2.2955932344075592E-4</v>
      </c>
      <c r="AQ482" s="5">
        <f t="shared" si="704"/>
        <v>5.7743769598875844E-5</v>
      </c>
      <c r="AR482" s="5">
        <f t="shared" si="705"/>
        <v>1.1013293257462848E-3</v>
      </c>
      <c r="AS482" s="5">
        <f t="shared" si="706"/>
        <v>1.1545455587663456E-3</v>
      </c>
      <c r="AT482" s="5">
        <f t="shared" si="707"/>
        <v>6.0516660008296777E-4</v>
      </c>
      <c r="AU482" s="5">
        <f t="shared" si="708"/>
        <v>2.1146941673299229E-4</v>
      </c>
      <c r="AV482" s="5">
        <f t="shared" si="709"/>
        <v>5.5421904737382624E-5</v>
      </c>
      <c r="AW482" s="5">
        <f t="shared" si="710"/>
        <v>3.4046060949898643E-7</v>
      </c>
      <c r="AX482" s="5">
        <f t="shared" si="711"/>
        <v>2.3625349739240408E-4</v>
      </c>
      <c r="AY482" s="5">
        <f t="shared" si="712"/>
        <v>2.3771053714359523E-4</v>
      </c>
      <c r="AZ482" s="5">
        <f t="shared" si="713"/>
        <v>1.195882814281532E-4</v>
      </c>
      <c r="BA482" s="5">
        <f t="shared" si="714"/>
        <v>4.0108604991568862E-5</v>
      </c>
      <c r="BB482" s="5">
        <f t="shared" si="715"/>
        <v>1.0088991424315585E-5</v>
      </c>
      <c r="BC482" s="5">
        <f t="shared" si="716"/>
        <v>2.0302425971944931E-6</v>
      </c>
      <c r="BD482" s="5">
        <f t="shared" si="717"/>
        <v>1.8468692067678434E-4</v>
      </c>
      <c r="BE482" s="5">
        <f t="shared" si="718"/>
        <v>1.9361099268388657E-4</v>
      </c>
      <c r="BF482" s="5">
        <f t="shared" si="719"/>
        <v>1.0148313792518599E-4</v>
      </c>
      <c r="BG482" s="5">
        <f t="shared" si="720"/>
        <v>3.5462267716577003E-5</v>
      </c>
      <c r="BH482" s="5">
        <f t="shared" si="721"/>
        <v>9.2939511231605002E-6</v>
      </c>
      <c r="BI482" s="5">
        <f t="shared" si="722"/>
        <v>1.948606968286324E-6</v>
      </c>
      <c r="BJ482" s="8">
        <f t="shared" si="723"/>
        <v>0.35908070203563319</v>
      </c>
      <c r="BK482" s="8">
        <f t="shared" si="724"/>
        <v>0.30368709646392644</v>
      </c>
      <c r="BL482" s="8">
        <f t="shared" si="725"/>
        <v>0.31551464811516783</v>
      </c>
      <c r="BM482" s="8">
        <f t="shared" si="726"/>
        <v>0.33787055369882435</v>
      </c>
      <c r="BN482" s="8">
        <f t="shared" si="727"/>
        <v>0.66193191427280107</v>
      </c>
    </row>
    <row r="483" spans="1:66" x14ac:dyDescent="0.25">
      <c r="A483" t="s">
        <v>35</v>
      </c>
      <c r="B483" t="s">
        <v>300</v>
      </c>
      <c r="C483" t="s">
        <v>471</v>
      </c>
      <c r="D483" s="17"/>
      <c r="E483">
        <f>VLOOKUP(A483,home!$A$2:$E$405,3,FALSE)</f>
        <v>1.6</v>
      </c>
      <c r="F483">
        <f>VLOOKUP(B483,home!$B$2:$E$405,3,FALSE)</f>
        <v>1.5</v>
      </c>
      <c r="G483">
        <f>VLOOKUP(C483,away!$B$2:$E$405,4,FALSE)</f>
        <v>1.38</v>
      </c>
      <c r="H483">
        <f>VLOOKUP(A483,away!$A$2:$E$405,3,FALSE)</f>
        <v>1.10909090909091</v>
      </c>
      <c r="I483">
        <f>VLOOKUP(C483,away!$B$2:$E$405,3,FALSE)</f>
        <v>1.1299999999999999</v>
      </c>
      <c r="J483">
        <f>VLOOKUP(B483,home!$B$2:$E$405,4,FALSE)</f>
        <v>1.62</v>
      </c>
      <c r="K483" s="3">
        <f t="shared" si="672"/>
        <v>3.3120000000000003</v>
      </c>
      <c r="L483" s="3">
        <f t="shared" si="673"/>
        <v>2.0303018181818198</v>
      </c>
      <c r="M483" s="5">
        <f t="shared" si="674"/>
        <v>4.7848441832965168E-3</v>
      </c>
      <c r="N483" s="5">
        <f t="shared" si="675"/>
        <v>1.5847403935078063E-2</v>
      </c>
      <c r="O483" s="5">
        <f t="shared" si="676"/>
        <v>9.7146778450636212E-3</v>
      </c>
      <c r="P483" s="5">
        <f t="shared" si="677"/>
        <v>3.2175013022850717E-2</v>
      </c>
      <c r="Q483" s="5">
        <f t="shared" si="678"/>
        <v>2.6243300916489281E-2</v>
      </c>
      <c r="R483" s="5">
        <f t="shared" si="679"/>
        <v>9.8618640459416599E-3</v>
      </c>
      <c r="S483" s="5">
        <f t="shared" si="680"/>
        <v>5.4089089600582951E-2</v>
      </c>
      <c r="T483" s="5">
        <f t="shared" si="681"/>
        <v>5.3281821565840805E-2</v>
      </c>
      <c r="U483" s="5">
        <f t="shared" si="682"/>
        <v>3.2662493720158774E-2</v>
      </c>
      <c r="V483" s="5">
        <f t="shared" si="683"/>
        <v>4.0412721121229546E-2</v>
      </c>
      <c r="W483" s="5">
        <f t="shared" si="684"/>
        <v>2.8972604211804164E-2</v>
      </c>
      <c r="X483" s="5">
        <f t="shared" si="685"/>
        <v>5.8823131008688245E-2</v>
      </c>
      <c r="Y483" s="5">
        <f t="shared" si="686"/>
        <v>5.9714354919043575E-2</v>
      </c>
      <c r="Z483" s="5">
        <f t="shared" si="687"/>
        <v>6.6741868343790879E-3</v>
      </c>
      <c r="AA483" s="5">
        <f t="shared" si="688"/>
        <v>2.2104906795463539E-2</v>
      </c>
      <c r="AB483" s="5">
        <f t="shared" si="689"/>
        <v>3.6605725653287631E-2</v>
      </c>
      <c r="AC483" s="5">
        <f t="shared" si="690"/>
        <v>1.6984354382212189E-2</v>
      </c>
      <c r="AD483" s="5">
        <f t="shared" si="691"/>
        <v>2.3989316287373854E-2</v>
      </c>
      <c r="AE483" s="5">
        <f t="shared" si="692"/>
        <v>4.8705552475193876E-2</v>
      </c>
      <c r="AF483" s="5">
        <f t="shared" si="693"/>
        <v>4.9443485872968096E-2</v>
      </c>
      <c r="AG483" s="5">
        <f t="shared" si="694"/>
        <v>3.3461733088378069E-2</v>
      </c>
      <c r="AH483" s="5">
        <f t="shared" si="695"/>
        <v>3.3876534161812566E-3</v>
      </c>
      <c r="AI483" s="5">
        <f t="shared" si="696"/>
        <v>1.1219908114392321E-2</v>
      </c>
      <c r="AJ483" s="5">
        <f t="shared" si="697"/>
        <v>1.8580167837433693E-2</v>
      </c>
      <c r="AK483" s="5">
        <f t="shared" si="698"/>
        <v>2.0512505292526795E-2</v>
      </c>
      <c r="AL483" s="5">
        <f t="shared" si="699"/>
        <v>4.5683562724159413E-3</v>
      </c>
      <c r="AM483" s="5">
        <f t="shared" si="700"/>
        <v>1.5890523108756438E-2</v>
      </c>
      <c r="AN483" s="5">
        <f t="shared" si="701"/>
        <v>3.2262557959568422E-2</v>
      </c>
      <c r="AO483" s="5">
        <f t="shared" si="702"/>
        <v>3.2751365042254059E-2</v>
      </c>
      <c r="AP483" s="5">
        <f t="shared" si="703"/>
        <v>2.216505199774163E-2</v>
      </c>
      <c r="AQ483" s="5">
        <f t="shared" si="704"/>
        <v>1.1250436342777354E-2</v>
      </c>
      <c r="AR483" s="5">
        <f t="shared" si="705"/>
        <v>1.3755917780485332E-3</v>
      </c>
      <c r="AS483" s="5">
        <f t="shared" si="706"/>
        <v>4.5559599688967415E-3</v>
      </c>
      <c r="AT483" s="5">
        <f t="shared" si="707"/>
        <v>7.5446697084930068E-3</v>
      </c>
      <c r="AU483" s="5">
        <f t="shared" si="708"/>
        <v>8.3293153581762789E-3</v>
      </c>
      <c r="AV483" s="5">
        <f t="shared" si="709"/>
        <v>6.896673116569961E-3</v>
      </c>
      <c r="AW483" s="5">
        <f t="shared" si="710"/>
        <v>8.533130682309327E-4</v>
      </c>
      <c r="AX483" s="5">
        <f t="shared" si="711"/>
        <v>8.7715687560335574E-3</v>
      </c>
      <c r="AY483" s="5">
        <f t="shared" si="712"/>
        <v>1.7808931993681776E-2</v>
      </c>
      <c r="AZ483" s="5">
        <f t="shared" si="713"/>
        <v>1.8078753503324246E-2</v>
      </c>
      <c r="BA483" s="5">
        <f t="shared" si="714"/>
        <v>1.2235108702753385E-2</v>
      </c>
      <c r="BB483" s="5">
        <f t="shared" si="715"/>
        <v>6.2102408612131014E-3</v>
      </c>
      <c r="BC483" s="5">
        <f t="shared" si="716"/>
        <v>2.5217326623736005E-3</v>
      </c>
      <c r="BD483" s="5">
        <f t="shared" si="717"/>
        <v>4.654777480079826E-4</v>
      </c>
      <c r="BE483" s="5">
        <f t="shared" si="718"/>
        <v>1.5416623014024382E-3</v>
      </c>
      <c r="BF483" s="5">
        <f t="shared" si="719"/>
        <v>2.5529927711224389E-3</v>
      </c>
      <c r="BG483" s="5">
        <f t="shared" si="720"/>
        <v>2.8185040193191725E-3</v>
      </c>
      <c r="BH483" s="5">
        <f t="shared" si="721"/>
        <v>2.3337213279962755E-3</v>
      </c>
      <c r="BI483" s="5">
        <f t="shared" si="722"/>
        <v>1.5458570076647324E-3</v>
      </c>
      <c r="BJ483" s="8">
        <f t="shared" si="723"/>
        <v>0.57842897521133563</v>
      </c>
      <c r="BK483" s="8">
        <f t="shared" si="724"/>
        <v>0.17082331057626965</v>
      </c>
      <c r="BL483" s="8">
        <f t="shared" si="725"/>
        <v>0.20461032782614685</v>
      </c>
      <c r="BM483" s="8">
        <f t="shared" si="726"/>
        <v>0.84495407757396057</v>
      </c>
      <c r="BN483" s="8">
        <f t="shared" si="727"/>
        <v>9.862710394871986E-2</v>
      </c>
    </row>
    <row r="484" spans="1:66" x14ac:dyDescent="0.25">
      <c r="A484" t="s">
        <v>35</v>
      </c>
      <c r="B484" t="s">
        <v>215</v>
      </c>
      <c r="C484" t="s">
        <v>285</v>
      </c>
      <c r="D484" s="17"/>
      <c r="E484">
        <f>VLOOKUP(A484,home!$A$2:$E$405,3,FALSE)</f>
        <v>1.6</v>
      </c>
      <c r="F484">
        <f>VLOOKUP(B484,home!$B$2:$E$405,3,FALSE)</f>
        <v>1</v>
      </c>
      <c r="G484">
        <f>VLOOKUP(C484,away!$B$2:$E$405,4,FALSE)</f>
        <v>1</v>
      </c>
      <c r="H484">
        <f>VLOOKUP(A484,away!$A$2:$E$405,3,FALSE)</f>
        <v>1.10909090909091</v>
      </c>
      <c r="I484">
        <f>VLOOKUP(C484,away!$B$2:$E$405,3,FALSE)</f>
        <v>0.75</v>
      </c>
      <c r="J484">
        <f>VLOOKUP(B484,home!$B$2:$E$405,4,FALSE)</f>
        <v>0.36</v>
      </c>
      <c r="K484" s="3">
        <f t="shared" si="672"/>
        <v>1.6</v>
      </c>
      <c r="L484" s="3">
        <f t="shared" si="673"/>
        <v>0.2994545454545457</v>
      </c>
      <c r="M484" s="5">
        <f t="shared" si="674"/>
        <v>0.14965022435977057</v>
      </c>
      <c r="N484" s="5">
        <f t="shared" si="675"/>
        <v>0.23944035897563296</v>
      </c>
      <c r="O484" s="5">
        <f t="shared" si="676"/>
        <v>4.4813439912825881E-2</v>
      </c>
      <c r="P484" s="5">
        <f t="shared" si="677"/>
        <v>7.1701503860521418E-2</v>
      </c>
      <c r="Q484" s="5">
        <f t="shared" si="678"/>
        <v>0.19155228718050643</v>
      </c>
      <c r="R484" s="5">
        <f t="shared" si="679"/>
        <v>6.7097941396749346E-3</v>
      </c>
      <c r="S484" s="5">
        <f t="shared" si="680"/>
        <v>8.5885364987839212E-3</v>
      </c>
      <c r="T484" s="5">
        <f t="shared" si="681"/>
        <v>5.7361203088417155E-2</v>
      </c>
      <c r="U484" s="5">
        <f t="shared" si="682"/>
        <v>1.0735670623479897E-2</v>
      </c>
      <c r="V484" s="5">
        <f t="shared" si="683"/>
        <v>4.5722245215344248E-4</v>
      </c>
      <c r="W484" s="5">
        <f t="shared" si="684"/>
        <v>0.10216121982960341</v>
      </c>
      <c r="X484" s="5">
        <f t="shared" si="685"/>
        <v>3.0592641647155812E-2</v>
      </c>
      <c r="Y484" s="5">
        <f t="shared" si="686"/>
        <v>4.5805527993514235E-3</v>
      </c>
      <c r="Z484" s="5">
        <f t="shared" si="687"/>
        <v>6.6975945139664404E-4</v>
      </c>
      <c r="AA484" s="5">
        <f t="shared" si="688"/>
        <v>1.0716151222346306E-3</v>
      </c>
      <c r="AB484" s="5">
        <f t="shared" si="689"/>
        <v>8.5729209778770475E-4</v>
      </c>
      <c r="AC484" s="5">
        <f t="shared" si="690"/>
        <v>1.3691734158122184E-5</v>
      </c>
      <c r="AD484" s="5">
        <f t="shared" si="691"/>
        <v>4.0864487931841359E-2</v>
      </c>
      <c r="AE484" s="5">
        <f t="shared" si="692"/>
        <v>1.2237056658862322E-2</v>
      </c>
      <c r="AF484" s="5">
        <f t="shared" si="693"/>
        <v>1.832221119740569E-3</v>
      </c>
      <c r="AG484" s="5">
        <f t="shared" si="694"/>
        <v>1.8288898086137696E-4</v>
      </c>
      <c r="AH484" s="5">
        <f t="shared" si="695"/>
        <v>5.0140628020466975E-5</v>
      </c>
      <c r="AI484" s="5">
        <f t="shared" si="696"/>
        <v>8.022500483274717E-5</v>
      </c>
      <c r="AJ484" s="5">
        <f t="shared" si="697"/>
        <v>6.4180003866197766E-5</v>
      </c>
      <c r="AK484" s="5">
        <f t="shared" si="698"/>
        <v>3.4229335395305469E-5</v>
      </c>
      <c r="AL484" s="5">
        <f t="shared" si="699"/>
        <v>2.6240332984351726E-7</v>
      </c>
      <c r="AM484" s="5">
        <f t="shared" si="700"/>
        <v>1.3076636138189232E-2</v>
      </c>
      <c r="AN484" s="5">
        <f t="shared" si="701"/>
        <v>3.9158581308359423E-3</v>
      </c>
      <c r="AO484" s="5">
        <f t="shared" si="702"/>
        <v>5.8631075831698195E-4</v>
      </c>
      <c r="AP484" s="5">
        <f t="shared" si="703"/>
        <v>5.8524473875640609E-5</v>
      </c>
      <c r="AQ484" s="5">
        <f t="shared" si="704"/>
        <v>4.3813549305990978E-6</v>
      </c>
      <c r="AR484" s="5">
        <f t="shared" si="705"/>
        <v>3.0029677945348811E-6</v>
      </c>
      <c r="AS484" s="5">
        <f t="shared" si="706"/>
        <v>4.8047484712558108E-6</v>
      </c>
      <c r="AT484" s="5">
        <f t="shared" si="707"/>
        <v>3.8437987770046498E-6</v>
      </c>
      <c r="AU484" s="5">
        <f t="shared" si="708"/>
        <v>2.0500260144024796E-6</v>
      </c>
      <c r="AV484" s="5">
        <f t="shared" si="709"/>
        <v>8.2001040576099169E-7</v>
      </c>
      <c r="AW484" s="5">
        <f t="shared" si="710"/>
        <v>3.4923497717355414E-9</v>
      </c>
      <c r="AX484" s="5">
        <f t="shared" si="711"/>
        <v>3.4871029701837981E-3</v>
      </c>
      <c r="AY484" s="5">
        <f t="shared" si="712"/>
        <v>1.0442288348895853E-3</v>
      </c>
      <c r="AZ484" s="5">
        <f t="shared" si="713"/>
        <v>1.5634953555119531E-4</v>
      </c>
      <c r="BA484" s="5">
        <f t="shared" si="714"/>
        <v>1.5606526366837509E-5</v>
      </c>
      <c r="BB484" s="5">
        <f t="shared" si="715"/>
        <v>1.1683613148264271E-6</v>
      </c>
      <c r="BC484" s="5">
        <f t="shared" si="716"/>
        <v>6.9974221291604667E-8</v>
      </c>
      <c r="BD484" s="5">
        <f t="shared" si="717"/>
        <v>1.4987539265451358E-7</v>
      </c>
      <c r="BE484" s="5">
        <f t="shared" si="718"/>
        <v>2.3980062824722178E-7</v>
      </c>
      <c r="BF484" s="5">
        <f t="shared" si="719"/>
        <v>1.9184050259777749E-7</v>
      </c>
      <c r="BG484" s="5">
        <f t="shared" si="720"/>
        <v>1.0231493471881464E-7</v>
      </c>
      <c r="BH484" s="5">
        <f t="shared" si="721"/>
        <v>4.0925973887525854E-8</v>
      </c>
      <c r="BI484" s="5">
        <f t="shared" si="722"/>
        <v>1.3096311644008269E-8</v>
      </c>
      <c r="BJ484" s="8">
        <f t="shared" si="723"/>
        <v>0.70315115527064886</v>
      </c>
      <c r="BK484" s="8">
        <f t="shared" si="724"/>
        <v>0.23145567014360688</v>
      </c>
      <c r="BL484" s="8">
        <f t="shared" si="725"/>
        <v>6.4431846273324475E-2</v>
      </c>
      <c r="BM484" s="8">
        <f t="shared" si="726"/>
        <v>0.29479659736750474</v>
      </c>
      <c r="BN484" s="8">
        <f t="shared" si="727"/>
        <v>0.70386760842893226</v>
      </c>
    </row>
    <row r="485" spans="1:66" s="10" customFormat="1" x14ac:dyDescent="0.25">
      <c r="A485" t="s">
        <v>10</v>
      </c>
      <c r="B485" t="s">
        <v>40</v>
      </c>
      <c r="C485" t="s">
        <v>41</v>
      </c>
      <c r="D485" s="17"/>
      <c r="E485">
        <f>VLOOKUP(A485,home!$A$2:$E$405,3,FALSE)</f>
        <v>1.6153846153846201</v>
      </c>
      <c r="F485">
        <f>VLOOKUP(B485,home!$B$2:$E$405,3,FALSE)</f>
        <v>0.97</v>
      </c>
      <c r="G485">
        <f>VLOOKUP(C485,away!$B$2:$E$405,4,FALSE)</f>
        <v>0.83</v>
      </c>
      <c r="H485">
        <f>VLOOKUP(A485,away!$A$2:$E$405,3,FALSE)</f>
        <v>1.4957264957265</v>
      </c>
      <c r="I485">
        <f>VLOOKUP(C485,away!$B$2:$E$405,3,FALSE)</f>
        <v>1.44</v>
      </c>
      <c r="J485">
        <f>VLOOKUP(B485,home!$B$2:$E$405,4,FALSE)</f>
        <v>2.0099999999999998</v>
      </c>
      <c r="K485" s="3">
        <f t="shared" si="672"/>
        <v>1.3005461538461576</v>
      </c>
      <c r="L485" s="3">
        <f t="shared" si="673"/>
        <v>4.3292307692307812</v>
      </c>
      <c r="M485" s="5">
        <f t="shared" si="674"/>
        <v>3.5893759449704813E-3</v>
      </c>
      <c r="N485" s="5">
        <f t="shared" si="675"/>
        <v>4.6681490799392765E-3</v>
      </c>
      <c r="O485" s="5">
        <f t="shared" si="676"/>
        <v>1.5539236783303019E-2</v>
      </c>
      <c r="P485" s="5">
        <f t="shared" si="677"/>
        <v>2.0209494632229479E-2</v>
      </c>
      <c r="Q485" s="5">
        <f t="shared" si="678"/>
        <v>3.0355716657477533E-3</v>
      </c>
      <c r="R485" s="5">
        <f t="shared" si="679"/>
        <v>3.3636471006319085E-2</v>
      </c>
      <c r="S485" s="5">
        <f t="shared" si="680"/>
        <v>2.8446704911365236E-2</v>
      </c>
      <c r="T485" s="5">
        <f t="shared" si="681"/>
        <v>1.3141690257560311E-2</v>
      </c>
      <c r="U485" s="5">
        <f t="shared" si="682"/>
        <v>4.3745782996226078E-2</v>
      </c>
      <c r="V485" s="5">
        <f t="shared" si="683"/>
        <v>1.7796146152320124E-2</v>
      </c>
      <c r="W485" s="5">
        <f t="shared" si="684"/>
        <v>1.3159670182042041E-3</v>
      </c>
      <c r="X485" s="5">
        <f t="shared" si="685"/>
        <v>5.6971249065025245E-3</v>
      </c>
      <c r="Y485" s="5">
        <f t="shared" si="686"/>
        <v>1.2332084220690881E-2</v>
      </c>
      <c r="Z485" s="5">
        <f t="shared" si="687"/>
        <v>4.8540015082965224E-2</v>
      </c>
      <c r="AA485" s="5">
        <f t="shared" si="688"/>
        <v>6.3128529923784898E-2</v>
      </c>
      <c r="AB485" s="5">
        <f t="shared" si="689"/>
        <v>4.1050783395170265E-2</v>
      </c>
      <c r="AC485" s="5">
        <f t="shared" si="690"/>
        <v>6.2624242635345266E-3</v>
      </c>
      <c r="AD485" s="5">
        <f t="shared" si="691"/>
        <v>4.2786896102846864E-4</v>
      </c>
      <c r="AE485" s="5">
        <f t="shared" si="692"/>
        <v>1.8523434712832524E-3</v>
      </c>
      <c r="AF485" s="5">
        <f t="shared" si="693"/>
        <v>4.0096111755316046E-3</v>
      </c>
      <c r="AG485" s="5">
        <f t="shared" si="694"/>
        <v>5.7861773579210097E-3</v>
      </c>
      <c r="AH485" s="5">
        <f t="shared" si="695"/>
        <v>5.253523170902482E-2</v>
      </c>
      <c r="AI485" s="5">
        <f t="shared" si="696"/>
        <v>6.8324493540588921E-2</v>
      </c>
      <c r="AJ485" s="5">
        <f t="shared" si="697"/>
        <v>4.442957864384979E-2</v>
      </c>
      <c r="AK485" s="5">
        <f t="shared" si="698"/>
        <v>1.9260905874088068E-2</v>
      </c>
      <c r="AL485" s="5">
        <f t="shared" si="699"/>
        <v>1.410389231765863E-3</v>
      </c>
      <c r="AM485" s="5">
        <f t="shared" si="700"/>
        <v>1.1129266632314528E-4</v>
      </c>
      <c r="AN485" s="5">
        <f t="shared" si="701"/>
        <v>4.8181163543589489E-4</v>
      </c>
      <c r="AO485" s="5">
        <f t="shared" si="702"/>
        <v>1.0429368785512397E-3</v>
      </c>
      <c r="AP485" s="5">
        <f t="shared" si="703"/>
        <v>1.5050381416631784E-3</v>
      </c>
      <c r="AQ485" s="5">
        <f t="shared" si="704"/>
        <v>1.6289143579385369E-3</v>
      </c>
      <c r="AR485" s="5">
        <f t="shared" si="705"/>
        <v>4.5487428316675765E-2</v>
      </c>
      <c r="AS485" s="5">
        <f t="shared" si="706"/>
        <v>5.9158499945605458E-2</v>
      </c>
      <c r="AT485" s="5">
        <f t="shared" si="707"/>
        <v>3.846917978578266E-2</v>
      </c>
      <c r="AU485" s="5">
        <f t="shared" si="708"/>
        <v>1.6676981270671989E-2</v>
      </c>
      <c r="AV485" s="5">
        <f t="shared" si="709"/>
        <v>5.4222959623342164E-3</v>
      </c>
      <c r="AW485" s="5">
        <f t="shared" si="710"/>
        <v>2.205834821499473E-4</v>
      </c>
      <c r="AX485" s="5">
        <f t="shared" si="711"/>
        <v>2.4123541522975061E-5</v>
      </c>
      <c r="AY485" s="5">
        <f t="shared" si="712"/>
        <v>1.0443637822408001E-4</v>
      </c>
      <c r="AZ485" s="5">
        <f t="shared" si="713"/>
        <v>2.2606459101735533E-4</v>
      </c>
      <c r="BA485" s="5">
        <f t="shared" si="714"/>
        <v>3.2622859442196913E-4</v>
      </c>
      <c r="BB485" s="5">
        <f t="shared" si="715"/>
        <v>3.5307971719362449E-4</v>
      </c>
      <c r="BC485" s="5">
        <f t="shared" si="716"/>
        <v>3.0571271513318832E-4</v>
      </c>
      <c r="BD485" s="5">
        <f t="shared" si="717"/>
        <v>3.2820929046955383E-2</v>
      </c>
      <c r="BE485" s="5">
        <f t="shared" si="718"/>
        <v>4.2685133037675453E-2</v>
      </c>
      <c r="BF485" s="5">
        <f t="shared" si="719"/>
        <v>2.7756992799280188E-2</v>
      </c>
      <c r="BG485" s="5">
        <f t="shared" si="720"/>
        <v>1.2033083409146441E-2</v>
      </c>
      <c r="BH485" s="5">
        <f t="shared" si="721"/>
        <v>3.9123950866688543E-3</v>
      </c>
      <c r="BI485" s="5">
        <f t="shared" si="722"/>
        <v>1.0176500764587566E-3</v>
      </c>
      <c r="BJ485" s="8">
        <f t="shared" si="723"/>
        <v>5.8376227331834486E-2</v>
      </c>
      <c r="BK485" s="8">
        <f t="shared" si="724"/>
        <v>7.7818971514409793E-2</v>
      </c>
      <c r="BL485" s="8">
        <f t="shared" si="725"/>
        <v>0.66709158260960999</v>
      </c>
      <c r="BM485" s="8">
        <f t="shared" si="726"/>
        <v>0.77126464453023624</v>
      </c>
      <c r="BN485" s="8">
        <f t="shared" si="727"/>
        <v>8.0678299112509094E-2</v>
      </c>
    </row>
    <row r="486" spans="1:66" x14ac:dyDescent="0.25">
      <c r="A486" t="s">
        <v>10</v>
      </c>
      <c r="B486" t="s">
        <v>224</v>
      </c>
      <c r="C486" t="s">
        <v>223</v>
      </c>
      <c r="D486" s="17"/>
      <c r="E486">
        <f>VLOOKUP(A486,home!$A$2:$E$405,3,FALSE)</f>
        <v>1.6153846153846201</v>
      </c>
      <c r="F486">
        <f>VLOOKUP(B486,home!$B$2:$E$405,3,FALSE)</f>
        <v>1.24</v>
      </c>
      <c r="G486">
        <f>VLOOKUP(C486,away!$B$2:$E$405,4,FALSE)</f>
        <v>1.75</v>
      </c>
      <c r="H486">
        <f>VLOOKUP(A486,away!$A$2:$E$405,3,FALSE)</f>
        <v>1.4957264957265</v>
      </c>
      <c r="I486">
        <f>VLOOKUP(C486,away!$B$2:$E$405,3,FALSE)</f>
        <v>0.93</v>
      </c>
      <c r="J486">
        <f>VLOOKUP(B486,home!$B$2:$E$405,4,FALSE)</f>
        <v>0.67</v>
      </c>
      <c r="K486" s="3">
        <f t="shared" ref="K486:K545" si="728">E486*F486*G486</f>
        <v>3.5053846153846253</v>
      </c>
      <c r="L486" s="3">
        <f t="shared" ref="L486:L545" si="729">H486*I486*J486</f>
        <v>0.93198717948718224</v>
      </c>
      <c r="M486" s="5">
        <f t="shared" ref="M486:M545" si="730">_xlfn.POISSON.DIST(0,K486,FALSE) * _xlfn.POISSON.DIST(0,L486,FALSE)</f>
        <v>1.1826981441575202E-2</v>
      </c>
      <c r="N486" s="5">
        <f t="shared" ref="N486:N545" si="731">_xlfn.POISSON.DIST(1,K486,FALSE) * _xlfn.POISSON.DIST(0,L486,FALSE)</f>
        <v>4.1458118791737192E-2</v>
      </c>
      <c r="O486" s="5">
        <f t="shared" ref="O486:O545" si="732">_xlfn.POISSON.DIST(0,K486,FALSE) * _xlfn.POISSON.DIST(1,L486,FALSE)</f>
        <v>1.1022595075580923E-2</v>
      </c>
      <c r="P486" s="5">
        <f t="shared" ref="P486:P545" si="733">_xlfn.POISSON.DIST(1,K486,FALSE) * _xlfn.POISSON.DIST(1,L486,FALSE)</f>
        <v>3.8638435199555697E-2</v>
      </c>
      <c r="Q486" s="5">
        <f t="shared" ref="Q486:Q545" si="734">_xlfn.POISSON.DIST(2,K486,FALSE) * _xlfn.POISSON.DIST(0,L486,FALSE)</f>
        <v>7.266332589767191E-2</v>
      </c>
      <c r="R486" s="5">
        <f t="shared" ref="R486:R545" si="735">_xlfn.POISSON.DIST(0,K486,FALSE) * _xlfn.POISSON.DIST(2,L486,FALSE)</f>
        <v>5.1364586475599839E-3</v>
      </c>
      <c r="S486" s="5">
        <f t="shared" ref="S486:S545" si="736">_xlfn.POISSON.DIST(2,K486,FALSE) * _xlfn.POISSON.DIST(2,L486,FALSE)</f>
        <v>3.1557686169655173E-2</v>
      </c>
      <c r="T486" s="5">
        <f t="shared" ref="T486:T545" si="737">_xlfn.POISSON.DIST(2,K486,FALSE) * _xlfn.POISSON.DIST(1,L486,FALSE)</f>
        <v>6.7721288155529177E-2</v>
      </c>
      <c r="U486" s="5">
        <f t="shared" ref="U486:U545" si="738">_xlfn.POISSON.DIST(1,K486,FALSE) * _xlfn.POISSON.DIST(2,L486,FALSE)</f>
        <v>1.8005263120716087E-2</v>
      </c>
      <c r="V486" s="5">
        <f t="shared" ref="V486:V545" si="739">_xlfn.POISSON.DIST(3,K486,FALSE) * _xlfn.POISSON.DIST(3,L486,FALSE)</f>
        <v>1.1455347232349125E-2</v>
      </c>
      <c r="W486" s="5">
        <f t="shared" ref="W486:W545" si="740">_xlfn.POISSON.DIST(3,K486,FALSE) * _xlfn.POISSON.DIST(0,L486,FALSE)</f>
        <v>8.4904301568126103E-2</v>
      </c>
      <c r="X486" s="5">
        <f t="shared" ref="X486:X545" si="741">_xlfn.POISSON.DIST(3,K486,FALSE) * _xlfn.POISSON.DIST(1,L486,FALSE)</f>
        <v>7.9129720544807006E-2</v>
      </c>
      <c r="Y486" s="5">
        <f t="shared" ref="Y486:Y545" si="742">_xlfn.POISSON.DIST(3,K486,FALSE) * _xlfn.POISSON.DIST(2,L486,FALSE)</f>
        <v>3.6873942532081802E-2</v>
      </c>
      <c r="Z486" s="5">
        <f t="shared" ref="Z486:Z545" si="743">_xlfn.POISSON.DIST(0,K486,FALSE) * _xlfn.POISSON.DIST(3,L486,FALSE)</f>
        <v>1.595704535830659E-3</v>
      </c>
      <c r="AA486" s="5">
        <f t="shared" ref="AA486:AA545" si="744">_xlfn.POISSON.DIST(1,K486,FALSE) * _xlfn.POISSON.DIST(3,L486,FALSE)</f>
        <v>5.5935581306002565E-3</v>
      </c>
      <c r="AB486" s="5">
        <f t="shared" ref="AB486:AB545" si="745">_xlfn.POISSON.DIST(2,K486,FALSE) * _xlfn.POISSON.DIST(3,L486,FALSE)</f>
        <v>9.8037863081328648E-3</v>
      </c>
      <c r="AC486" s="5">
        <f t="shared" ref="AC486:AC545" si="746">_xlfn.POISSON.DIST(4,K486,FALSE) * _xlfn.POISSON.DIST(4,L486,FALSE)</f>
        <v>2.3390197549140036E-3</v>
      </c>
      <c r="AD486" s="5">
        <f t="shared" ref="AD486:AD545" si="747">_xlfn.POISSON.DIST(4,K486,FALSE) * _xlfn.POISSON.DIST(0,L486,FALSE)</f>
        <v>7.4405558124221491E-2</v>
      </c>
      <c r="AE486" s="5">
        <f t="shared" ref="AE486:AE545" si="748">_xlfn.POISSON.DIST(4,K486,FALSE) * _xlfn.POISSON.DIST(1,L486,FALSE)</f>
        <v>6.9345026254362799E-2</v>
      </c>
      <c r="AF486" s="5">
        <f t="shared" ref="AF486:AF545" si="749">_xlfn.POISSON.DIST(4,K486,FALSE) * _xlfn.POISSON.DIST(2,L486,FALSE)</f>
        <v>3.2314337715134089E-2</v>
      </c>
      <c r="AG486" s="5">
        <f t="shared" ref="AG486:AG545" si="750">_xlfn.POISSON.DIST(4,K486,FALSE) * _xlfn.POISSON.DIST(3,L486,FALSE)</f>
        <v>1.0038849488041367E-2</v>
      </c>
      <c r="AH486" s="5">
        <f t="shared" ref="AH486:AH545" si="751">_xlfn.POISSON.DIST(0,K486,FALSE) * _xlfn.POISSON.DIST(4,L486,FALSE)</f>
        <v>3.7179404241092969E-4</v>
      </c>
      <c r="AI486" s="5">
        <f t="shared" ref="AI486:AI545" si="752">_xlfn.POISSON.DIST(1,K486,FALSE) * _xlfn.POISSON.DIST(4,L486,FALSE)</f>
        <v>1.3032811163589319E-3</v>
      </c>
      <c r="AJ486" s="5">
        <f t="shared" ref="AJ486:AJ545" si="753">_xlfn.POISSON.DIST(2,K486,FALSE) * _xlfn.POISSON.DIST(4,L486,FALSE)</f>
        <v>2.2842507874029504E-3</v>
      </c>
      <c r="AK486" s="5">
        <f t="shared" ref="AK486:AK545" si="754">_xlfn.POISSON.DIST(3,K486,FALSE) * _xlfn.POISSON.DIST(4,L486,FALSE)</f>
        <v>2.6690591892808394E-3</v>
      </c>
      <c r="AL486" s="5">
        <f t="shared" ref="AL486:AL545" si="755">_xlfn.POISSON.DIST(5,K486,FALSE) * _xlfn.POISSON.DIST(5,L486,FALSE)</f>
        <v>3.0566062414887307E-4</v>
      </c>
      <c r="AM486" s="5">
        <f t="shared" ref="AM486:AM545" si="756">_xlfn.POISSON.DIST(5,K486,FALSE) * _xlfn.POISSON.DIST(0,L486,FALSE)</f>
        <v>5.2164019749550504E-2</v>
      </c>
      <c r="AN486" s="5">
        <f t="shared" ref="AN486:AN545" si="757">_xlfn.POISSON.DIST(5,K486,FALSE) * _xlfn.POISSON.DIST(1,L486,FALSE)</f>
        <v>4.8616197637097243E-2</v>
      </c>
      <c r="AO486" s="5">
        <f t="shared" ref="AO486:AO545" si="758">_xlfn.POISSON.DIST(5,K486,FALSE) * _xlfn.POISSON.DIST(2,L486,FALSE)</f>
        <v>2.2654836456594836E-2</v>
      </c>
      <c r="AP486" s="5">
        <f t="shared" ref="AP486:AP545" si="759">_xlfn.POISSON.DIST(5,K486,FALSE) * _xlfn.POISSON.DIST(3,L486,FALSE)</f>
        <v>7.0380057103084049E-3</v>
      </c>
      <c r="AQ486" s="5">
        <f t="shared" ref="AQ486:AQ545" si="760">_xlfn.POISSON.DIST(5,K486,FALSE) * _xlfn.POISSON.DIST(4,L486,FALSE)</f>
        <v>1.6398327727912528E-3</v>
      </c>
      <c r="AR486" s="5">
        <f t="shared" ref="AR486:AR545" si="761">_xlfn.POISSON.DIST(0,K486,FALSE) * _xlfn.POISSON.DIST(5,L486,FALSE)</f>
        <v>6.9301456187340052E-5</v>
      </c>
      <c r="AS486" s="5">
        <f t="shared" ref="AS486:AS545" si="762">_xlfn.POISSON.DIST(1,K486,FALSE) * _xlfn.POISSON.DIST(5,L486,FALSE)</f>
        <v>2.4292825834285346E-4</v>
      </c>
      <c r="AT486" s="5">
        <f t="shared" ref="AT486:AT545" si="763">_xlfn.POISSON.DIST(2,K486,FALSE) * _xlfn.POISSON.DIST(5,L486,FALSE)</f>
        <v>4.2577848971861026E-4</v>
      </c>
      <c r="AU486" s="5">
        <f t="shared" ref="AU486:AU545" si="764">_xlfn.POISSON.DIST(3,K486,FALSE) * _xlfn.POISSON.DIST(5,L486,FALSE)</f>
        <v>4.9750578914043906E-4</v>
      </c>
      <c r="AV486" s="5">
        <f t="shared" ref="AV486:AV545" si="765">_xlfn.POISSON.DIST(4,K486,FALSE) * _xlfn.POISSON.DIST(5,L486,FALSE)</f>
        <v>4.3598728482942061E-4</v>
      </c>
      <c r="AW486" s="5">
        <f t="shared" ref="AW486:AW545" si="766">_xlfn.POISSON.DIST(6,K486,FALSE) * _xlfn.POISSON.DIST(6,L486,FALSE)</f>
        <v>2.7738476817168974E-5</v>
      </c>
      <c r="AX486" s="5">
        <f t="shared" ref="AX486:AX545" si="767">_xlfn.POISSON.DIST(6,K486,FALSE) * _xlfn.POISSON.DIST(0,L486,FALSE)</f>
        <v>3.0475825384449002E-2</v>
      </c>
      <c r="AY486" s="5">
        <f t="shared" ref="AY486:AY545" si="768">_xlfn.POISSON.DIST(6,K486,FALSE) * _xlfn.POISSON.DIST(1,L486,FALSE)</f>
        <v>2.8403078542596497E-2</v>
      </c>
      <c r="AZ486" s="5">
        <f t="shared" ref="AZ486:AZ545" si="769">_xlfn.POISSON.DIST(6,K486,FALSE) * _xlfn.POISSON.DIST(2,L486,FALSE)</f>
        <v>1.3235652529833709E-2</v>
      </c>
      <c r="BA486" s="5">
        <f t="shared" ref="BA486:BA545" si="770">_xlfn.POISSON.DIST(6,K486,FALSE) * _xlfn.POISSON.DIST(3,L486,FALSE)</f>
        <v>4.111819489984036E-3</v>
      </c>
      <c r="BB486" s="5">
        <f t="shared" ref="BB486:BB545" si="771">_xlfn.POISSON.DIST(6,K486,FALSE) * _xlfn.POISSON.DIST(4,L486,FALSE)</f>
        <v>9.5804076225766124E-4</v>
      </c>
      <c r="BC486" s="5">
        <f t="shared" ref="BC486:BC545" si="772">_xlfn.POISSON.DIST(6,K486,FALSE) * _xlfn.POISSON.DIST(5,L486,FALSE)</f>
        <v>1.7857634157005361E-4</v>
      </c>
      <c r="BD486" s="5">
        <f t="shared" ref="BD486:BD545" si="773">_xlfn.POISSON.DIST(0,K486,FALSE) * _xlfn.POISSON.DIST(6,L486,FALSE)</f>
        <v>1.0764678114398927E-5</v>
      </c>
      <c r="BE486" s="5">
        <f t="shared" ref="BE486:BE545" si="774">_xlfn.POISSON.DIST(1,K486,FALSE) * _xlfn.POISSON.DIST(6,L486,FALSE)</f>
        <v>3.7734337051781574E-5</v>
      </c>
      <c r="BF486" s="5">
        <f t="shared" ref="BF486:BF545" si="775">_xlfn.POISSON.DIST(2,K486,FALSE) * _xlfn.POISSON.DIST(6,L486,FALSE)</f>
        <v>6.6136682286526598E-5</v>
      </c>
      <c r="BG486" s="5">
        <f t="shared" ref="BG486:BG545" si="776">_xlfn.POISSON.DIST(3,K486,FALSE) * _xlfn.POISSON.DIST(6,L486,FALSE)</f>
        <v>7.7278169533257076E-5</v>
      </c>
      <c r="BH486" s="5">
        <f t="shared" ref="BH486:BH545" si="777">_xlfn.POISSON.DIST(4,K486,FALSE) * _xlfn.POISSON.DIST(6,L486,FALSE)</f>
        <v>6.7722426646741048E-5</v>
      </c>
      <c r="BI486" s="5">
        <f t="shared" ref="BI486:BI545" si="778">_xlfn.POISSON.DIST(5,K486,FALSE) * _xlfn.POISSON.DIST(6,L486,FALSE)</f>
        <v>4.7478630496799967E-5</v>
      </c>
      <c r="BJ486" s="8">
        <f t="shared" ref="BJ486:BJ545" si="779">SUM(N486,Q486,T486,W486,X486,Y486,AD486,AE486,AF486,AG486,AM486,AN486,AO486,AP486,AQ486,AX486,AY486,AZ486,BA486,BB486,BC486)</f>
        <v>0.77833035444874621</v>
      </c>
      <c r="BK486" s="8">
        <f t="shared" ref="BK486:BK545" si="780">SUM(M486,P486,S486,V486,AC486,AL486,AY486)</f>
        <v>0.12452620896479456</v>
      </c>
      <c r="BL486" s="8">
        <f t="shared" ref="BL486:BL545" si="781">SUM(O486,R486,U486,AA486,AB486,AH486,AI486,AJ486,AK486,AR486,AS486,AT486,AU486,AV486,BD486,BE486,BF486,BG486,BH486,BI486)</f>
        <v>5.8168662620391935E-2</v>
      </c>
      <c r="BM486" s="8">
        <f t="shared" ref="BM486:BM545" si="782">SUM(S486:BI486)</f>
        <v>0.75349967545030305</v>
      </c>
      <c r="BN486" s="8">
        <f t="shared" ref="BN486:BN545" si="783">SUM(M486:R486)</f>
        <v>0.1807459150536809</v>
      </c>
    </row>
    <row r="487" spans="1:66" x14ac:dyDescent="0.25">
      <c r="A487" t="s">
        <v>10</v>
      </c>
      <c r="B487" t="s">
        <v>42</v>
      </c>
      <c r="C487" t="s">
        <v>453</v>
      </c>
      <c r="D487" s="17"/>
      <c r="E487">
        <f>VLOOKUP(A487,home!$A$2:$E$405,3,FALSE)</f>
        <v>1.6153846153846201</v>
      </c>
      <c r="F487">
        <f>VLOOKUP(B487,home!$B$2:$E$405,3,FALSE)</f>
        <v>1.44</v>
      </c>
      <c r="G487">
        <f>VLOOKUP(C487,away!$B$2:$E$405,4,FALSE)</f>
        <v>0.62</v>
      </c>
      <c r="H487">
        <f>VLOOKUP(A487,away!$A$2:$E$405,3,FALSE)</f>
        <v>1.4957264957265</v>
      </c>
      <c r="I487">
        <f>VLOOKUP(C487,away!$B$2:$E$405,3,FALSE)</f>
        <v>1.41</v>
      </c>
      <c r="J487">
        <f>VLOOKUP(B487,home!$B$2:$E$405,4,FALSE)</f>
        <v>1</v>
      </c>
      <c r="K487" s="3">
        <f t="shared" si="728"/>
        <v>1.4422153846153889</v>
      </c>
      <c r="L487" s="3">
        <f t="shared" si="729"/>
        <v>2.1089743589743648</v>
      </c>
      <c r="M487" s="5">
        <f t="shared" si="730"/>
        <v>2.869048502000018E-2</v>
      </c>
      <c r="N487" s="5">
        <f t="shared" si="731"/>
        <v>4.1377858887921615E-2</v>
      </c>
      <c r="O487" s="5">
        <f t="shared" si="732"/>
        <v>6.0507497253718484E-2</v>
      </c>
      <c r="P487" s="5">
        <f t="shared" si="733"/>
        <v>8.7264843423886199E-2</v>
      </c>
      <c r="Q487" s="5">
        <f t="shared" si="734"/>
        <v>2.9837892335302586E-2</v>
      </c>
      <c r="R487" s="5">
        <f t="shared" si="735"/>
        <v>6.3804380116902065E-2</v>
      </c>
      <c r="S487" s="5">
        <f t="shared" si="736"/>
        <v>6.6356083667519425E-2</v>
      </c>
      <c r="T487" s="5">
        <f t="shared" si="737"/>
        <v>6.2927349860990869E-2</v>
      </c>
      <c r="U487" s="5">
        <f t="shared" si="738"/>
        <v>9.201965861044438E-2</v>
      </c>
      <c r="V487" s="5">
        <f t="shared" si="739"/>
        <v>2.2425372219054402E-2</v>
      </c>
      <c r="W487" s="5">
        <f t="shared" si="740"/>
        <v>1.4344222456823662E-2</v>
      </c>
      <c r="X487" s="5">
        <f t="shared" si="741"/>
        <v>3.0251597360865367E-2</v>
      </c>
      <c r="Y487" s="5">
        <f t="shared" si="742"/>
        <v>3.1899921576040824E-2</v>
      </c>
      <c r="Z487" s="5">
        <f t="shared" si="743"/>
        <v>4.4853933885600078E-2</v>
      </c>
      <c r="AA487" s="5">
        <f t="shared" si="744"/>
        <v>6.4689033510333949E-2</v>
      </c>
      <c r="AB487" s="5">
        <f t="shared" si="745"/>
        <v>4.6647759672252036E-2</v>
      </c>
      <c r="AC487" s="5">
        <f t="shared" si="746"/>
        <v>4.2630566241167577E-3</v>
      </c>
      <c r="AD487" s="5">
        <f t="shared" si="747"/>
        <v>5.1718645768941592E-3</v>
      </c>
      <c r="AE487" s="5">
        <f t="shared" si="748"/>
        <v>1.090732978075758E-2</v>
      </c>
      <c r="AF487" s="5">
        <f t="shared" si="749"/>
        <v>1.1501639416247614E-2</v>
      </c>
      <c r="AG487" s="5">
        <f t="shared" si="750"/>
        <v>8.0855542050116986E-3</v>
      </c>
      <c r="AH487" s="5">
        <f t="shared" si="751"/>
        <v>2.3648949115965493E-2</v>
      </c>
      <c r="AI487" s="5">
        <f t="shared" si="752"/>
        <v>3.4106878245031932E-2</v>
      </c>
      <c r="AJ487" s="5">
        <f t="shared" si="753"/>
        <v>2.4594732263094492E-2</v>
      </c>
      <c r="AK487" s="5">
        <f t="shared" si="754"/>
        <v>1.1823633750110448E-2</v>
      </c>
      <c r="AL487" s="5">
        <f t="shared" si="755"/>
        <v>5.1865971391055598E-4</v>
      </c>
      <c r="AM487" s="5">
        <f t="shared" si="756"/>
        <v>1.4917885319888223E-3</v>
      </c>
      <c r="AN487" s="5">
        <f t="shared" si="757"/>
        <v>3.1461437629764343E-3</v>
      </c>
      <c r="AO487" s="5">
        <f t="shared" si="758"/>
        <v>3.317568262882212E-3</v>
      </c>
      <c r="AP487" s="5">
        <f t="shared" si="759"/>
        <v>2.3322221335219033E-3</v>
      </c>
      <c r="AQ487" s="5">
        <f t="shared" si="760"/>
        <v>1.2296491697575455E-3</v>
      </c>
      <c r="AR487" s="5">
        <f t="shared" si="761"/>
        <v>9.9750054604521403E-3</v>
      </c>
      <c r="AS487" s="5">
        <f t="shared" si="762"/>
        <v>1.4386106336686589E-2</v>
      </c>
      <c r="AT487" s="5">
        <f t="shared" si="763"/>
        <v>1.0373931941741169E-2</v>
      </c>
      <c r="AU487" s="5">
        <f t="shared" si="764"/>
        <v>4.9871480817773699E-3</v>
      </c>
      <c r="AV487" s="5">
        <f t="shared" si="765"/>
        <v>1.7981354222236119E-3</v>
      </c>
      <c r="AW487" s="5">
        <f t="shared" si="766"/>
        <v>4.3820914739901187E-5</v>
      </c>
      <c r="AX487" s="5">
        <f t="shared" si="767"/>
        <v>3.5858006190451434E-4</v>
      </c>
      <c r="AY487" s="5">
        <f t="shared" si="768"/>
        <v>7.5623615619606105E-4</v>
      </c>
      <c r="AZ487" s="5">
        <f t="shared" si="769"/>
        <v>7.9744133137341305E-4</v>
      </c>
      <c r="BA487" s="5">
        <f t="shared" si="770"/>
        <v>5.6059444021763598E-4</v>
      </c>
      <c r="BB487" s="5">
        <f t="shared" si="771"/>
        <v>2.955698250506454E-4</v>
      </c>
      <c r="BC487" s="5">
        <f t="shared" si="772"/>
        <v>1.2466983646367003E-4</v>
      </c>
      <c r="BD487" s="5">
        <f t="shared" si="773"/>
        <v>3.5061717911204701E-3</v>
      </c>
      <c r="BE487" s="5">
        <f t="shared" si="774"/>
        <v>5.0566548982584362E-3</v>
      </c>
      <c r="BF487" s="5">
        <f t="shared" si="775"/>
        <v>3.646392744479541E-3</v>
      </c>
      <c r="BG487" s="5">
        <f t="shared" si="776"/>
        <v>1.7529612381461084E-3</v>
      </c>
      <c r="BH487" s="5">
        <f t="shared" si="777"/>
        <v>6.3203691657218945E-4</v>
      </c>
      <c r="BI487" s="5">
        <f t="shared" si="778"/>
        <v>1.8230667294505686E-4</v>
      </c>
      <c r="BJ487" s="8">
        <f t="shared" si="779"/>
        <v>0.26071569396918881</v>
      </c>
      <c r="BK487" s="8">
        <f t="shared" si="780"/>
        <v>0.21027473682468356</v>
      </c>
      <c r="BL487" s="8">
        <f t="shared" si="781"/>
        <v>0.47813937404225604</v>
      </c>
      <c r="BM487" s="8">
        <f t="shared" si="782"/>
        <v>0.68178836644254082</v>
      </c>
      <c r="BN487" s="8">
        <f t="shared" si="783"/>
        <v>0.3114829570377311</v>
      </c>
    </row>
    <row r="488" spans="1:66" x14ac:dyDescent="0.25">
      <c r="A488" t="s">
        <v>13</v>
      </c>
      <c r="B488" t="s">
        <v>47</v>
      </c>
      <c r="C488" t="s">
        <v>14</v>
      </c>
      <c r="D488" s="17"/>
      <c r="E488">
        <f>VLOOKUP(A488,home!$A$2:$E$405,3,FALSE)</f>
        <v>1.8444444444444399</v>
      </c>
      <c r="F488">
        <f>VLOOKUP(B488,home!$B$2:$E$405,3,FALSE)</f>
        <v>1.3</v>
      </c>
      <c r="G488">
        <f>VLOOKUP(C488,away!$B$2:$E$405,4,FALSE)</f>
        <v>1.08</v>
      </c>
      <c r="H488">
        <f>VLOOKUP(A488,away!$A$2:$E$405,3,FALSE)</f>
        <v>1.24444444444444</v>
      </c>
      <c r="I488">
        <f>VLOOKUP(C488,away!$B$2:$E$405,3,FALSE)</f>
        <v>0.95</v>
      </c>
      <c r="J488">
        <f>VLOOKUP(B488,home!$B$2:$E$405,4,FALSE)</f>
        <v>0.8</v>
      </c>
      <c r="K488" s="3">
        <f t="shared" si="728"/>
        <v>2.5895999999999941</v>
      </c>
      <c r="L488" s="3">
        <f t="shared" si="729"/>
        <v>0.9457777777777745</v>
      </c>
      <c r="M488" s="5">
        <f t="shared" si="730"/>
        <v>2.9147743539428551E-2</v>
      </c>
      <c r="N488" s="5">
        <f t="shared" si="731"/>
        <v>7.5480996669704009E-2</v>
      </c>
      <c r="O488" s="5">
        <f t="shared" si="732"/>
        <v>2.756728811195722E-2</v>
      </c>
      <c r="P488" s="5">
        <f t="shared" si="733"/>
        <v>7.138824929472426E-2</v>
      </c>
      <c r="Q488" s="5">
        <f t="shared" si="734"/>
        <v>9.7732794487932526E-2</v>
      </c>
      <c r="R488" s="5">
        <f t="shared" si="735"/>
        <v>1.303626424494328E-2</v>
      </c>
      <c r="S488" s="5">
        <f t="shared" si="736"/>
        <v>4.3710777563895194E-2</v>
      </c>
      <c r="T488" s="5">
        <f t="shared" si="737"/>
        <v>9.2433505186808762E-2</v>
      </c>
      <c r="U488" s="5">
        <f t="shared" si="738"/>
        <v>3.3758709888705045E-2</v>
      </c>
      <c r="V488" s="5">
        <f t="shared" si="739"/>
        <v>1.1895092254078808E-2</v>
      </c>
      <c r="W488" s="5">
        <f t="shared" si="740"/>
        <v>8.4362948201983159E-2</v>
      </c>
      <c r="X488" s="5">
        <f t="shared" si="741"/>
        <v>7.9788601677253143E-2</v>
      </c>
      <c r="Y488" s="5">
        <f t="shared" si="742"/>
        <v>3.7731143193154244E-2</v>
      </c>
      <c r="Z488" s="5">
        <f t="shared" si="743"/>
        <v>4.1098030093687709E-3</v>
      </c>
      <c r="AA488" s="5">
        <f t="shared" si="744"/>
        <v>1.0642745873061346E-2</v>
      </c>
      <c r="AB488" s="5">
        <f t="shared" si="745"/>
        <v>1.37802273564398E-2</v>
      </c>
      <c r="AC488" s="5">
        <f t="shared" si="746"/>
        <v>1.8208309377131505E-3</v>
      </c>
      <c r="AD488" s="5">
        <f t="shared" si="747"/>
        <v>5.4616572665963807E-2</v>
      </c>
      <c r="AE488" s="5">
        <f t="shared" si="748"/>
        <v>5.1655140725853602E-2</v>
      </c>
      <c r="AF488" s="5">
        <f t="shared" si="749"/>
        <v>2.4427142103248017E-2</v>
      </c>
      <c r="AG488" s="5">
        <f t="shared" si="750"/>
        <v>7.7008827252906071E-3</v>
      </c>
      <c r="AH488" s="5">
        <f t="shared" si="751"/>
        <v>9.7174008932630158E-4</v>
      </c>
      <c r="AI488" s="5">
        <f t="shared" si="752"/>
        <v>2.5164181353193849E-3</v>
      </c>
      <c r="AJ488" s="5">
        <f t="shared" si="753"/>
        <v>3.2582582016115321E-3</v>
      </c>
      <c r="AK488" s="5">
        <f t="shared" si="754"/>
        <v>2.8125284796310683E-3</v>
      </c>
      <c r="AL488" s="5">
        <f t="shared" si="755"/>
        <v>1.7838215535165414E-4</v>
      </c>
      <c r="AM488" s="5">
        <f t="shared" si="756"/>
        <v>2.8287015315155904E-2</v>
      </c>
      <c r="AN488" s="5">
        <f t="shared" si="757"/>
        <v>2.6753230484734027E-2</v>
      </c>
      <c r="AO488" s="5">
        <f t="shared" si="758"/>
        <v>1.265130543811418E-2</v>
      </c>
      <c r="AP488" s="5">
        <f t="shared" si="759"/>
        <v>3.9884411810825011E-3</v>
      </c>
      <c r="AQ488" s="5">
        <f t="shared" si="760"/>
        <v>9.4304475926039249E-4</v>
      </c>
      <c r="AR488" s="5">
        <f t="shared" si="761"/>
        <v>1.8381003645212118E-4</v>
      </c>
      <c r="AS488" s="5">
        <f t="shared" si="762"/>
        <v>4.7599447039641196E-4</v>
      </c>
      <c r="AT488" s="5">
        <f t="shared" si="763"/>
        <v>6.1631764026927284E-4</v>
      </c>
      <c r="AU488" s="5">
        <f t="shared" si="764"/>
        <v>5.3200538708043509E-4</v>
      </c>
      <c r="AV488" s="5">
        <f t="shared" si="765"/>
        <v>3.4442028759587307E-4</v>
      </c>
      <c r="AW488" s="5">
        <f t="shared" si="766"/>
        <v>1.2135863925593914E-5</v>
      </c>
      <c r="AX488" s="5">
        <f t="shared" si="767"/>
        <v>1.2208675810021257E-2</v>
      </c>
      <c r="AY488" s="5">
        <f t="shared" si="768"/>
        <v>1.1546694277211177E-2</v>
      </c>
      <c r="AZ488" s="5">
        <f t="shared" si="769"/>
        <v>5.4603034270900661E-3</v>
      </c>
      <c r="BA488" s="5">
        <f t="shared" si="770"/>
        <v>1.7214112137552032E-3</v>
      </c>
      <c r="BB488" s="5">
        <f t="shared" si="771"/>
        <v>4.070181180967844E-4</v>
      </c>
      <c r="BC488" s="5">
        <f t="shared" si="772"/>
        <v>7.6989738249773722E-5</v>
      </c>
      <c r="BD488" s="5">
        <f t="shared" si="773"/>
        <v>2.8973907968156466E-5</v>
      </c>
      <c r="BE488" s="5">
        <f t="shared" si="774"/>
        <v>7.5030832074337821E-5</v>
      </c>
      <c r="BF488" s="5">
        <f t="shared" si="775"/>
        <v>9.714992136985239E-5</v>
      </c>
      <c r="BG488" s="5">
        <f t="shared" si="776"/>
        <v>8.3859812126456387E-5</v>
      </c>
      <c r="BH488" s="5">
        <f t="shared" si="777"/>
        <v>5.4290842370667771E-5</v>
      </c>
      <c r="BI488" s="5">
        <f t="shared" si="778"/>
        <v>2.8118313080616182E-5</v>
      </c>
      <c r="BJ488" s="8">
        <f t="shared" si="779"/>
        <v>0.70997385739996322</v>
      </c>
      <c r="BK488" s="8">
        <f t="shared" si="780"/>
        <v>0.16968777002240279</v>
      </c>
      <c r="BL488" s="8">
        <f t="shared" si="781"/>
        <v>0.11086415183177918</v>
      </c>
      <c r="BM488" s="8">
        <f t="shared" si="782"/>
        <v>0.66874768750153835</v>
      </c>
      <c r="BN488" s="8">
        <f t="shared" si="783"/>
        <v>0.31435333634868989</v>
      </c>
    </row>
    <row r="489" spans="1:66" x14ac:dyDescent="0.25">
      <c r="A489" t="s">
        <v>13</v>
      </c>
      <c r="B489" t="s">
        <v>227</v>
      </c>
      <c r="C489" t="s">
        <v>45</v>
      </c>
      <c r="D489" s="17"/>
      <c r="E489">
        <f>VLOOKUP(A489,home!$A$2:$E$405,3,FALSE)</f>
        <v>1.8444444444444399</v>
      </c>
      <c r="F489">
        <f>VLOOKUP(B489,home!$B$2:$E$405,3,FALSE)</f>
        <v>2.17</v>
      </c>
      <c r="G489">
        <f>VLOOKUP(C489,away!$B$2:$E$405,4,FALSE)</f>
        <v>1.3</v>
      </c>
      <c r="H489">
        <f>VLOOKUP(A489,away!$A$2:$E$405,3,FALSE)</f>
        <v>1.24444444444444</v>
      </c>
      <c r="I489">
        <f>VLOOKUP(C489,away!$B$2:$E$405,3,FALSE)</f>
        <v>0.43</v>
      </c>
      <c r="J489">
        <f>VLOOKUP(B489,home!$B$2:$E$405,4,FALSE)</f>
        <v>0.64</v>
      </c>
      <c r="K489" s="3">
        <f t="shared" si="728"/>
        <v>5.203177777777765</v>
      </c>
      <c r="L489" s="3">
        <f t="shared" si="729"/>
        <v>0.34247111111110989</v>
      </c>
      <c r="M489" s="5">
        <f t="shared" si="730"/>
        <v>3.9044088543091458E-3</v>
      </c>
      <c r="N489" s="5">
        <f t="shared" si="731"/>
        <v>2.0315333386100091E-2</v>
      </c>
      <c r="O489" s="5">
        <f t="shared" si="732"/>
        <v>1.3371472385673086E-3</v>
      </c>
      <c r="P489" s="5">
        <f t="shared" si="733"/>
        <v>6.9574147973303245E-3</v>
      </c>
      <c r="Q489" s="5">
        <f t="shared" si="734"/>
        <v>5.2852145611351355E-2</v>
      </c>
      <c r="R489" s="5">
        <f t="shared" si="735"/>
        <v>2.2896715025564924E-4</v>
      </c>
      <c r="S489" s="5">
        <f t="shared" si="736"/>
        <v>3.0994205824966007E-3</v>
      </c>
      <c r="T489" s="5">
        <f t="shared" si="737"/>
        <v>1.810033303212567E-2</v>
      </c>
      <c r="U489" s="5">
        <f t="shared" si="738"/>
        <v>1.1913567880512967E-3</v>
      </c>
      <c r="V489" s="5">
        <f t="shared" si="739"/>
        <v>6.1366394955204807E-4</v>
      </c>
      <c r="W489" s="5">
        <f t="shared" si="740"/>
        <v>9.1666369850952695E-2</v>
      </c>
      <c r="X489" s="5">
        <f t="shared" si="741"/>
        <v>3.1393083534377711E-2</v>
      </c>
      <c r="Y489" s="5">
        <f t="shared" si="742"/>
        <v>5.3756120996111111E-3</v>
      </c>
      <c r="Z489" s="5">
        <f t="shared" si="743"/>
        <v>2.6138211451998888E-5</v>
      </c>
      <c r="AA489" s="5">
        <f t="shared" si="744"/>
        <v>1.3600176097789689E-4</v>
      </c>
      <c r="AB489" s="5">
        <f t="shared" si="745"/>
        <v>3.5382067022941821E-4</v>
      </c>
      <c r="AC489" s="5">
        <f t="shared" si="746"/>
        <v>6.8344447304895579E-5</v>
      </c>
      <c r="AD489" s="5">
        <f t="shared" si="747"/>
        <v>0.11923910464450865</v>
      </c>
      <c r="AE489" s="5">
        <f t="shared" si="748"/>
        <v>4.0835948655498784E-2</v>
      </c>
      <c r="AF489" s="5">
        <f t="shared" si="749"/>
        <v>6.99256635466245E-3</v>
      </c>
      <c r="AG489" s="5">
        <f t="shared" si="750"/>
        <v>7.9825065633313782E-4</v>
      </c>
      <c r="AH489" s="5">
        <f t="shared" si="751"/>
        <v>2.2378955796057979E-6</v>
      </c>
      <c r="AI489" s="5">
        <f t="shared" si="752"/>
        <v>1.1644168548791979E-5</v>
      </c>
      <c r="AJ489" s="5">
        <f t="shared" si="753"/>
        <v>3.0293339516886599E-5</v>
      </c>
      <c r="AK489" s="5">
        <f t="shared" si="754"/>
        <v>5.2540543662980474E-5</v>
      </c>
      <c r="AL489" s="5">
        <f t="shared" si="755"/>
        <v>4.8714229143256998E-6</v>
      </c>
      <c r="AM489" s="5">
        <f t="shared" si="756"/>
        <v>0.12408445190568498</v>
      </c>
      <c r="AN489" s="5">
        <f t="shared" si="757"/>
        <v>4.2495340115753011E-2</v>
      </c>
      <c r="AO489" s="5">
        <f t="shared" si="758"/>
        <v>7.2767131732432268E-3</v>
      </c>
      <c r="AP489" s="5">
        <f t="shared" si="759"/>
        <v>8.3068801522581963E-4</v>
      </c>
      <c r="AQ489" s="5">
        <f t="shared" si="760"/>
        <v>7.1121661890267217E-5</v>
      </c>
      <c r="AR489" s="5">
        <f t="shared" si="761"/>
        <v>1.5328291713964781E-7</v>
      </c>
      <c r="AS489" s="5">
        <f t="shared" si="762"/>
        <v>7.9755826817396587E-7</v>
      </c>
      <c r="AT489" s="5">
        <f t="shared" si="763"/>
        <v>2.0749187287228494E-6</v>
      </c>
      <c r="AU489" s="5">
        <f t="shared" si="764"/>
        <v>3.5987236733285414E-6</v>
      </c>
      <c r="AV489" s="5">
        <f t="shared" si="765"/>
        <v>4.6811997613564573E-6</v>
      </c>
      <c r="AW489" s="5">
        <f t="shared" si="766"/>
        <v>2.4112705471674514E-7</v>
      </c>
      <c r="AX489" s="5">
        <f t="shared" si="767"/>
        <v>0.10760557712056566</v>
      </c>
      <c r="AY489" s="5">
        <f t="shared" si="768"/>
        <v>3.6851801558232346E-2</v>
      </c>
      <c r="AZ489" s="5">
        <f t="shared" si="769"/>
        <v>6.3103387130469804E-3</v>
      </c>
      <c r="BA489" s="5">
        <f t="shared" si="770"/>
        <v>7.2036957018155041E-4</v>
      </c>
      <c r="BB489" s="5">
        <f t="shared" si="771"/>
        <v>6.1676441777677032E-5</v>
      </c>
      <c r="BC489" s="5">
        <f t="shared" si="772"/>
        <v>4.2244799089961467E-6</v>
      </c>
      <c r="BD489" s="5">
        <f t="shared" si="773"/>
        <v>8.7491618245278968E-9</v>
      </c>
      <c r="BE489" s="5">
        <f t="shared" si="774"/>
        <v>4.5523444379565111E-8</v>
      </c>
      <c r="BF489" s="5">
        <f t="shared" si="775"/>
        <v>1.1843328708182765E-7</v>
      </c>
      <c r="BG489" s="5">
        <f t="shared" si="776"/>
        <v>2.0540981583111344E-7</v>
      </c>
      <c r="BH489" s="5">
        <f t="shared" si="777"/>
        <v>2.671959472674681E-7</v>
      </c>
      <c r="BI489" s="5">
        <f t="shared" si="778"/>
        <v>2.7805360302687395E-7</v>
      </c>
      <c r="BJ489" s="8">
        <f t="shared" si="779"/>
        <v>0.71388105058103202</v>
      </c>
      <c r="BK489" s="8">
        <f t="shared" si="780"/>
        <v>5.1499925612139688E-2</v>
      </c>
      <c r="BL489" s="8">
        <f t="shared" si="781"/>
        <v>3.3562386039979672E-3</v>
      </c>
      <c r="BM489" s="8">
        <f t="shared" si="782"/>
        <v>0.64631637553953025</v>
      </c>
      <c r="BN489" s="8">
        <f t="shared" si="783"/>
        <v>8.5595417037913873E-2</v>
      </c>
    </row>
    <row r="490" spans="1:66" x14ac:dyDescent="0.25">
      <c r="A490" t="s">
        <v>16</v>
      </c>
      <c r="B490" t="s">
        <v>57</v>
      </c>
      <c r="C490" t="s">
        <v>236</v>
      </c>
      <c r="D490" s="17"/>
      <c r="E490">
        <f>VLOOKUP(A490,home!$A$2:$E$405,3,FALSE)</f>
        <v>1.49074074074074</v>
      </c>
      <c r="F490">
        <f>VLOOKUP(B490,home!$B$2:$E$405,3,FALSE)</f>
        <v>0.45</v>
      </c>
      <c r="G490">
        <f>VLOOKUP(C490,away!$B$2:$E$405,4,FALSE)</f>
        <v>0.89</v>
      </c>
      <c r="H490">
        <f>VLOOKUP(A490,away!$A$2:$E$405,3,FALSE)</f>
        <v>1.3333333333333299</v>
      </c>
      <c r="I490">
        <f>VLOOKUP(C490,away!$B$2:$E$405,3,FALSE)</f>
        <v>0.89</v>
      </c>
      <c r="J490">
        <f>VLOOKUP(B490,home!$B$2:$E$405,4,FALSE)</f>
        <v>1.1299999999999999</v>
      </c>
      <c r="K490" s="3">
        <f t="shared" si="728"/>
        <v>0.59704166666666647</v>
      </c>
      <c r="L490" s="3">
        <f t="shared" si="729"/>
        <v>1.3409333333333298</v>
      </c>
      <c r="M490" s="5">
        <f t="shared" si="730"/>
        <v>0.14399524511298922</v>
      </c>
      <c r="N490" s="5">
        <f t="shared" si="731"/>
        <v>8.5971161134334242E-2</v>
      </c>
      <c r="O490" s="5">
        <f t="shared" si="732"/>
        <v>0.19308802401351047</v>
      </c>
      <c r="P490" s="5">
        <f t="shared" si="733"/>
        <v>0.11528159567039961</v>
      </c>
      <c r="Q490" s="5">
        <f t="shared" si="734"/>
        <v>2.5664182664455731E-2</v>
      </c>
      <c r="R490" s="5">
        <f t="shared" si="735"/>
        <v>0.12945908383359134</v>
      </c>
      <c r="S490" s="5">
        <f t="shared" si="736"/>
        <v>2.307341171211125E-2</v>
      </c>
      <c r="T490" s="5">
        <f t="shared" si="737"/>
        <v>3.4413958007524073E-2</v>
      </c>
      <c r="U490" s="5">
        <f t="shared" si="738"/>
        <v>7.7292467177147078E-2</v>
      </c>
      <c r="V490" s="5">
        <f t="shared" si="739"/>
        <v>2.052490396583033E-3</v>
      </c>
      <c r="W490" s="5">
        <f t="shared" si="740"/>
        <v>5.1075287972081407E-3</v>
      </c>
      <c r="X490" s="5">
        <f t="shared" si="741"/>
        <v>6.848855615136284E-3</v>
      </c>
      <c r="Y490" s="5">
        <f t="shared" si="742"/>
        <v>4.5919293947616962E-3</v>
      </c>
      <c r="Z490" s="5">
        <f t="shared" si="743"/>
        <v>5.7865333605085528E-2</v>
      </c>
      <c r="AA490" s="5">
        <f t="shared" si="744"/>
        <v>3.454801521780293E-2</v>
      </c>
      <c r="AB490" s="5">
        <f t="shared" si="745"/>
        <v>1.0313302292831209E-2</v>
      </c>
      <c r="AC490" s="5">
        <f t="shared" si="746"/>
        <v>1.0270059951918832E-4</v>
      </c>
      <c r="AD490" s="5">
        <f t="shared" si="747"/>
        <v>7.6235187640828555E-4</v>
      </c>
      <c r="AE490" s="5">
        <f t="shared" si="748"/>
        <v>1.0222630428050809E-3</v>
      </c>
      <c r="AF490" s="5">
        <f t="shared" si="749"/>
        <v>6.8539329476604487E-4</v>
      </c>
      <c r="AG490" s="5">
        <f t="shared" si="750"/>
        <v>3.0635557179831526E-4</v>
      </c>
      <c r="AH490" s="5">
        <f t="shared" si="751"/>
        <v>1.9398388668878129E-2</v>
      </c>
      <c r="AI490" s="5">
        <f t="shared" si="752"/>
        <v>1.1581646301514776E-2</v>
      </c>
      <c r="AJ490" s="5">
        <f t="shared" si="753"/>
        <v>3.4573627053001077E-3</v>
      </c>
      <c r="AK490" s="5">
        <f t="shared" si="754"/>
        <v>6.8806319728118394E-4</v>
      </c>
      <c r="AL490" s="5">
        <f t="shared" si="755"/>
        <v>3.2888555395252322E-6</v>
      </c>
      <c r="AM490" s="5">
        <f t="shared" si="756"/>
        <v>9.1031166975452687E-5</v>
      </c>
      <c r="AN490" s="5">
        <f t="shared" si="757"/>
        <v>1.2206672616961669E-4</v>
      </c>
      <c r="AO490" s="5">
        <f t="shared" si="758"/>
        <v>8.1841671005855471E-5</v>
      </c>
      <c r="AP490" s="5">
        <f t="shared" si="759"/>
        <v>3.6581408235817161E-5</v>
      </c>
      <c r="AQ490" s="5">
        <f t="shared" si="760"/>
        <v>1.2263307420920412E-5</v>
      </c>
      <c r="AR490" s="5">
        <f t="shared" si="761"/>
        <v>5.2023891958108467E-3</v>
      </c>
      <c r="AS490" s="5">
        <f t="shared" si="762"/>
        <v>3.1060431161155666E-3</v>
      </c>
      <c r="AT490" s="5">
        <f t="shared" si="763"/>
        <v>9.2721857939208211E-4</v>
      </c>
      <c r="AU490" s="5">
        <f t="shared" si="764"/>
        <v>1.8452937533484923E-4</v>
      </c>
      <c r="AV490" s="5">
        <f t="shared" si="765"/>
        <v>2.7542931449719304E-5</v>
      </c>
      <c r="AW490" s="5">
        <f t="shared" si="766"/>
        <v>7.3139860013432593E-8</v>
      </c>
      <c r="AX490" s="5">
        <f t="shared" si="767"/>
        <v>9.0582332749393131E-6</v>
      </c>
      <c r="AY490" s="5">
        <f t="shared" si="768"/>
        <v>1.2146486939475255E-5</v>
      </c>
      <c r="AZ490" s="5">
        <f t="shared" si="769"/>
        <v>8.143814610020157E-6</v>
      </c>
      <c r="BA490" s="5">
        <f t="shared" si="770"/>
        <v>3.640104157020999E-6</v>
      </c>
      <c r="BB490" s="5">
        <f t="shared" si="771"/>
        <v>1.2202842502386702E-6</v>
      </c>
      <c r="BC490" s="5">
        <f t="shared" si="772"/>
        <v>3.2726396545734053E-7</v>
      </c>
      <c r="BD490" s="5">
        <f t="shared" si="773"/>
        <v>1.1626761809393239E-3</v>
      </c>
      <c r="BE490" s="5">
        <f t="shared" si="774"/>
        <v>6.9416612486164866E-4</v>
      </c>
      <c r="BF490" s="5">
        <f t="shared" si="775"/>
        <v>2.0722305006547E-4</v>
      </c>
      <c r="BG490" s="5">
        <f t="shared" si="776"/>
        <v>4.1240265060946104E-5</v>
      </c>
      <c r="BH490" s="5">
        <f t="shared" si="777"/>
        <v>6.1555391464405885E-6</v>
      </c>
      <c r="BI490" s="5">
        <f t="shared" si="778"/>
        <v>7.3502267024455982E-7</v>
      </c>
      <c r="BJ490" s="8">
        <f t="shared" si="779"/>
        <v>0.16575229986620266</v>
      </c>
      <c r="BK490" s="8">
        <f t="shared" si="780"/>
        <v>0.28452087883408128</v>
      </c>
      <c r="BL490" s="8">
        <f t="shared" si="781"/>
        <v>0.49138627278870456</v>
      </c>
      <c r="BM490" s="8">
        <f t="shared" si="782"/>
        <v>0.3060534193177139</v>
      </c>
      <c r="BN490" s="8">
        <f t="shared" si="783"/>
        <v>0.69345929242928062</v>
      </c>
    </row>
    <row r="491" spans="1:66" x14ac:dyDescent="0.25">
      <c r="A491" t="s">
        <v>16</v>
      </c>
      <c r="B491" t="s">
        <v>287</v>
      </c>
      <c r="C491" t="s">
        <v>232</v>
      </c>
      <c r="D491" s="17"/>
      <c r="E491">
        <f>VLOOKUP(A491,home!$A$2:$E$405,3,FALSE)</f>
        <v>1.49074074074074</v>
      </c>
      <c r="F491">
        <f>VLOOKUP(B491,home!$B$2:$E$405,3,FALSE)</f>
        <v>1.01</v>
      </c>
      <c r="G491">
        <f>VLOOKUP(C491,away!$B$2:$E$405,4,FALSE)</f>
        <v>1.23</v>
      </c>
      <c r="H491">
        <f>VLOOKUP(A491,away!$A$2:$E$405,3,FALSE)</f>
        <v>1.3333333333333299</v>
      </c>
      <c r="I491">
        <f>VLOOKUP(C491,away!$B$2:$E$405,3,FALSE)</f>
        <v>1.23</v>
      </c>
      <c r="J491">
        <f>VLOOKUP(B491,home!$B$2:$E$405,4,FALSE)</f>
        <v>1</v>
      </c>
      <c r="K491" s="3">
        <f t="shared" si="728"/>
        <v>1.8519472222222213</v>
      </c>
      <c r="L491" s="3">
        <f t="shared" si="729"/>
        <v>1.6399999999999957</v>
      </c>
      <c r="M491" s="5">
        <f t="shared" si="730"/>
        <v>3.0441537982302286E-2</v>
      </c>
      <c r="N491" s="5">
        <f t="shared" si="731"/>
        <v>5.6376121706496959E-2</v>
      </c>
      <c r="O491" s="5">
        <f t="shared" si="732"/>
        <v>4.992412229097562E-2</v>
      </c>
      <c r="P491" s="5">
        <f t="shared" si="733"/>
        <v>9.2456839598654778E-2</v>
      </c>
      <c r="Q491" s="5">
        <f t="shared" si="734"/>
        <v>5.2202800997004466E-2</v>
      </c>
      <c r="R491" s="5">
        <f t="shared" si="735"/>
        <v>4.0937780278599907E-2</v>
      </c>
      <c r="S491" s="5">
        <f t="shared" si="736"/>
        <v>7.0202326780771249E-2</v>
      </c>
      <c r="T491" s="5">
        <f t="shared" si="737"/>
        <v>8.5612593635087095E-2</v>
      </c>
      <c r="U491" s="5">
        <f t="shared" si="738"/>
        <v>7.581460847089673E-2</v>
      </c>
      <c r="V491" s="5">
        <f t="shared" si="739"/>
        <v>2.369089407592272E-2</v>
      </c>
      <c r="W491" s="5">
        <f t="shared" si="740"/>
        <v>3.2225610766207273E-2</v>
      </c>
      <c r="X491" s="5">
        <f t="shared" si="741"/>
        <v>5.2850001656579784E-2</v>
      </c>
      <c r="Y491" s="5">
        <f t="shared" si="742"/>
        <v>4.333700135839532E-2</v>
      </c>
      <c r="Z491" s="5">
        <f t="shared" si="743"/>
        <v>2.2379319885634564E-2</v>
      </c>
      <c r="AA491" s="5">
        <f t="shared" si="744"/>
        <v>4.1445319297423448E-2</v>
      </c>
      <c r="AB491" s="5">
        <f t="shared" si="745"/>
        <v>3.8377271973488197E-2</v>
      </c>
      <c r="AC491" s="5">
        <f t="shared" si="746"/>
        <v>4.4971142612762489E-3</v>
      </c>
      <c r="AD491" s="5">
        <f t="shared" si="747"/>
        <v>1.4920032585723027E-2</v>
      </c>
      <c r="AE491" s="5">
        <f t="shared" si="748"/>
        <v>2.4468853440585699E-2</v>
      </c>
      <c r="AF491" s="5">
        <f t="shared" si="749"/>
        <v>2.0064459821280224E-2</v>
      </c>
      <c r="AG491" s="5">
        <f t="shared" si="750"/>
        <v>1.0968571368966498E-2</v>
      </c>
      <c r="AH491" s="5">
        <f t="shared" si="751"/>
        <v>9.1755211531101416E-3</v>
      </c>
      <c r="AI491" s="5">
        <f t="shared" si="752"/>
        <v>1.6992580911943559E-2</v>
      </c>
      <c r="AJ491" s="5">
        <f t="shared" si="753"/>
        <v>1.5734681509130106E-2</v>
      </c>
      <c r="AK491" s="5">
        <f t="shared" si="754"/>
        <v>9.7132665711282835E-3</v>
      </c>
      <c r="AL491" s="5">
        <f t="shared" si="755"/>
        <v>5.4634423813063136E-4</v>
      </c>
      <c r="AM491" s="5">
        <f t="shared" si="756"/>
        <v>5.5262225805189523E-3</v>
      </c>
      <c r="AN491" s="5">
        <f t="shared" si="757"/>
        <v>9.063005032051057E-3</v>
      </c>
      <c r="AO491" s="5">
        <f t="shared" si="758"/>
        <v>7.4316641262818497E-3</v>
      </c>
      <c r="AP491" s="5">
        <f t="shared" si="759"/>
        <v>4.0626430557007352E-3</v>
      </c>
      <c r="AQ491" s="5">
        <f t="shared" si="760"/>
        <v>1.6656836528372958E-3</v>
      </c>
      <c r="AR491" s="5">
        <f t="shared" si="761"/>
        <v>3.0095709382201171E-3</v>
      </c>
      <c r="AS491" s="5">
        <f t="shared" si="762"/>
        <v>5.5735665391174697E-3</v>
      </c>
      <c r="AT491" s="5">
        <f t="shared" si="763"/>
        <v>5.1609755349946596E-3</v>
      </c>
      <c r="AU491" s="5">
        <f t="shared" si="764"/>
        <v>3.1859514353300669E-3</v>
      </c>
      <c r="AV491" s="5">
        <f t="shared" si="765"/>
        <v>1.4750534776986051E-3</v>
      </c>
      <c r="AW491" s="5">
        <f t="shared" si="766"/>
        <v>4.6093142735009637E-5</v>
      </c>
      <c r="AX491" s="5">
        <f t="shared" si="767"/>
        <v>1.7057120928956333E-3</v>
      </c>
      <c r="AY491" s="5">
        <f t="shared" si="768"/>
        <v>2.7973678323488312E-3</v>
      </c>
      <c r="AZ491" s="5">
        <f t="shared" si="769"/>
        <v>2.2938416225260364E-3</v>
      </c>
      <c r="BA491" s="5">
        <f t="shared" si="770"/>
        <v>1.2539667536475634E-3</v>
      </c>
      <c r="BB491" s="5">
        <f t="shared" si="771"/>
        <v>5.1412636899549936E-4</v>
      </c>
      <c r="BC491" s="5">
        <f t="shared" si="772"/>
        <v>1.6863344903052328E-4</v>
      </c>
      <c r="BD491" s="5">
        <f t="shared" si="773"/>
        <v>8.2261605644683101E-4</v>
      </c>
      <c r="BE491" s="5">
        <f t="shared" si="774"/>
        <v>1.5234415206921066E-3</v>
      </c>
      <c r="BF491" s="5">
        <f t="shared" si="775"/>
        <v>1.4106666462318719E-3</v>
      </c>
      <c r="BG491" s="5">
        <f t="shared" si="776"/>
        <v>8.7082672565688397E-4</v>
      </c>
      <c r="BH491" s="5">
        <f t="shared" si="777"/>
        <v>4.0318128390428492E-4</v>
      </c>
      <c r="BI491" s="5">
        <f t="shared" si="778"/>
        <v>1.4933409175570573E-4</v>
      </c>
      <c r="BJ491" s="8">
        <f t="shared" si="779"/>
        <v>0.42950891390316032</v>
      </c>
      <c r="BK491" s="8">
        <f t="shared" si="780"/>
        <v>0.22463242476940676</v>
      </c>
      <c r="BL491" s="8">
        <f t="shared" si="781"/>
        <v>0.32170033670674458</v>
      </c>
      <c r="BM491" s="8">
        <f t="shared" si="782"/>
        <v>0.67313051772129784</v>
      </c>
      <c r="BN491" s="8">
        <f t="shared" si="783"/>
        <v>0.322339202854034</v>
      </c>
    </row>
    <row r="492" spans="1:66" x14ac:dyDescent="0.25">
      <c r="A492" t="s">
        <v>16</v>
      </c>
      <c r="B492" t="s">
        <v>449</v>
      </c>
      <c r="C492" t="s">
        <v>56</v>
      </c>
      <c r="D492" s="17"/>
      <c r="E492">
        <f>VLOOKUP(A492,home!$A$2:$E$405,3,FALSE)</f>
        <v>1.49074074074074</v>
      </c>
      <c r="F492">
        <f>VLOOKUP(B492,home!$B$2:$E$405,3,FALSE)</f>
        <v>0.34</v>
      </c>
      <c r="G492">
        <f>VLOOKUP(C492,away!$B$2:$E$405,4,FALSE)</f>
        <v>0.89</v>
      </c>
      <c r="H492">
        <f>VLOOKUP(A492,away!$A$2:$E$405,3,FALSE)</f>
        <v>1.3333333333333299</v>
      </c>
      <c r="I492">
        <f>VLOOKUP(C492,away!$B$2:$E$405,3,FALSE)</f>
        <v>0.78</v>
      </c>
      <c r="J492">
        <f>VLOOKUP(B492,home!$B$2:$E$405,4,FALSE)</f>
        <v>1.38</v>
      </c>
      <c r="K492" s="3">
        <f t="shared" si="728"/>
        <v>0.45109814814814797</v>
      </c>
      <c r="L492" s="3">
        <f t="shared" si="729"/>
        <v>1.4351999999999963</v>
      </c>
      <c r="M492" s="5">
        <f t="shared" si="730"/>
        <v>0.15163209069205943</v>
      </c>
      <c r="N492" s="5">
        <f t="shared" si="731"/>
        <v>6.8400955311020029E-2</v>
      </c>
      <c r="O492" s="5">
        <f t="shared" si="732"/>
        <v>0.21762237656124311</v>
      </c>
      <c r="P492" s="5">
        <f t="shared" si="733"/>
        <v>9.8169051062375667E-2</v>
      </c>
      <c r="Q492" s="5">
        <f t="shared" si="734"/>
        <v>1.5427772136182679E-2</v>
      </c>
      <c r="R492" s="5">
        <f t="shared" si="735"/>
        <v>0.15616581742034769</v>
      </c>
      <c r="S492" s="5">
        <f t="shared" si="736"/>
        <v>1.5889055117723837E-2</v>
      </c>
      <c r="T492" s="5">
        <f t="shared" si="737"/>
        <v>2.214193856984932E-2</v>
      </c>
      <c r="U492" s="5">
        <f t="shared" si="738"/>
        <v>7.0446111042360621E-2</v>
      </c>
      <c r="V492" s="5">
        <f t="shared" si="739"/>
        <v>1.142981055194287E-3</v>
      </c>
      <c r="W492" s="5">
        <f t="shared" si="740"/>
        <v>2.3198131468945347E-3</v>
      </c>
      <c r="X492" s="5">
        <f t="shared" si="741"/>
        <v>3.329395828423027E-3</v>
      </c>
      <c r="Y492" s="5">
        <f t="shared" si="742"/>
        <v>2.3891744464763585E-3</v>
      </c>
      <c r="Z492" s="5">
        <f t="shared" si="743"/>
        <v>7.4709727053894143E-2</v>
      </c>
      <c r="AA492" s="5">
        <f t="shared" si="744"/>
        <v>3.3701419522665234E-2</v>
      </c>
      <c r="AB492" s="5">
        <f t="shared" si="745"/>
        <v>7.6013239683190639E-3</v>
      </c>
      <c r="AC492" s="5">
        <f t="shared" si="746"/>
        <v>4.6249018371780209E-5</v>
      </c>
      <c r="AD492" s="5">
        <f t="shared" si="747"/>
        <v>2.61615853653463E-4</v>
      </c>
      <c r="AE492" s="5">
        <f t="shared" si="748"/>
        <v>3.7547107316344909E-4</v>
      </c>
      <c r="AF492" s="5">
        <f t="shared" si="749"/>
        <v>2.6943804210209041E-4</v>
      </c>
      <c r="AG492" s="5">
        <f t="shared" si="750"/>
        <v>1.2889915934163974E-4</v>
      </c>
      <c r="AH492" s="5">
        <f t="shared" si="751"/>
        <v>2.6805850066937146E-2</v>
      </c>
      <c r="AI492" s="5">
        <f t="shared" si="752"/>
        <v>1.2092069324732252E-2</v>
      </c>
      <c r="AJ492" s="5">
        <f t="shared" si="753"/>
        <v>2.7273550398328726E-3</v>
      </c>
      <c r="AK492" s="5">
        <f t="shared" si="754"/>
        <v>4.1010160260370907E-4</v>
      </c>
      <c r="AL492" s="5">
        <f t="shared" si="755"/>
        <v>1.1976942942360423E-6</v>
      </c>
      <c r="AM492" s="5">
        <f t="shared" si="756"/>
        <v>2.3602885421854808E-5</v>
      </c>
      <c r="AN492" s="5">
        <f t="shared" si="757"/>
        <v>3.3874861157445932E-5</v>
      </c>
      <c r="AO492" s="5">
        <f t="shared" si="758"/>
        <v>2.4308600366583144E-5</v>
      </c>
      <c r="AP492" s="5">
        <f t="shared" si="759"/>
        <v>1.1629234415373346E-5</v>
      </c>
      <c r="AQ492" s="5">
        <f t="shared" si="760"/>
        <v>4.172569308235945E-6</v>
      </c>
      <c r="AR492" s="5">
        <f t="shared" si="761"/>
        <v>7.6943512032136164E-3</v>
      </c>
      <c r="AS492" s="5">
        <f t="shared" si="762"/>
        <v>3.4709075789711359E-3</v>
      </c>
      <c r="AT492" s="5">
        <f t="shared" si="763"/>
        <v>7.8285999063362548E-4</v>
      </c>
      <c r="AU492" s="5">
        <f t="shared" si="764"/>
        <v>1.1771556401136831E-4</v>
      </c>
      <c r="AV492" s="5">
        <f t="shared" si="765"/>
        <v>1.3275318233435754E-5</v>
      </c>
      <c r="AW492" s="5">
        <f t="shared" si="766"/>
        <v>2.1539070103342216E-8</v>
      </c>
      <c r="AX492" s="5">
        <f t="shared" si="767"/>
        <v>1.7745363174586038E-6</v>
      </c>
      <c r="AY492" s="5">
        <f t="shared" si="768"/>
        <v>2.5468145228165815E-6</v>
      </c>
      <c r="AZ492" s="5">
        <f t="shared" si="769"/>
        <v>1.8275941015731745E-6</v>
      </c>
      <c r="BA492" s="5">
        <f t="shared" si="770"/>
        <v>8.7432101819260454E-7</v>
      </c>
      <c r="BB492" s="5">
        <f t="shared" si="771"/>
        <v>3.1370638132750563E-7</v>
      </c>
      <c r="BC492" s="5">
        <f t="shared" si="772"/>
        <v>9.0046279696246965E-8</v>
      </c>
      <c r="BD492" s="5">
        <f t="shared" si="773"/>
        <v>1.8404888078086923E-3</v>
      </c>
      <c r="BE492" s="5">
        <f t="shared" si="774"/>
        <v>8.3024109288989349E-4</v>
      </c>
      <c r="BF492" s="5">
        <f t="shared" si="775"/>
        <v>1.8726010975956273E-4</v>
      </c>
      <c r="BG492" s="5">
        <f t="shared" si="776"/>
        <v>2.8157562911519228E-5</v>
      </c>
      <c r="BH492" s="5">
        <f t="shared" si="777"/>
        <v>3.175456121437824E-6</v>
      </c>
      <c r="BI492" s="5">
        <f t="shared" si="778"/>
        <v>2.8648847518126054E-7</v>
      </c>
      <c r="BJ492" s="8">
        <f t="shared" si="779"/>
        <v>0.11514948873639715</v>
      </c>
      <c r="BK492" s="8">
        <f t="shared" si="780"/>
        <v>0.2668831714545421</v>
      </c>
      <c r="BL492" s="8">
        <f t="shared" si="781"/>
        <v>0.54254114372207141</v>
      </c>
      <c r="BM492" s="8">
        <f t="shared" si="782"/>
        <v>0.29186294250822292</v>
      </c>
      <c r="BN492" s="8">
        <f t="shared" si="783"/>
        <v>0.70741806318322853</v>
      </c>
    </row>
    <row r="493" spans="1:66" x14ac:dyDescent="0.25">
      <c r="A493" t="s">
        <v>61</v>
      </c>
      <c r="B493" t="s">
        <v>71</v>
      </c>
      <c r="C493" t="s">
        <v>240</v>
      </c>
      <c r="D493" s="17"/>
      <c r="E493">
        <f>VLOOKUP(A493,home!$A$2:$E$405,3,FALSE)</f>
        <v>1.46</v>
      </c>
      <c r="F493">
        <f>VLOOKUP(B493,home!$B$2:$E$405,3,FALSE)</f>
        <v>0.55000000000000004</v>
      </c>
      <c r="G493">
        <f>VLOOKUP(C493,away!$B$2:$E$405,4,FALSE)</f>
        <v>0.82</v>
      </c>
      <c r="H493">
        <f>VLOOKUP(A493,away!$A$2:$E$405,3,FALSE)</f>
        <v>1.36</v>
      </c>
      <c r="I493">
        <f>VLOOKUP(C493,away!$B$2:$E$405,3,FALSE)</f>
        <v>1.23</v>
      </c>
      <c r="J493">
        <f>VLOOKUP(B493,home!$B$2:$E$405,4,FALSE)</f>
        <v>0.59</v>
      </c>
      <c r="K493" s="3">
        <f t="shared" si="728"/>
        <v>0.65846000000000005</v>
      </c>
      <c r="L493" s="3">
        <f t="shared" si="729"/>
        <v>0.98695199999999994</v>
      </c>
      <c r="M493" s="5">
        <f t="shared" si="730"/>
        <v>0.19293305799700344</v>
      </c>
      <c r="N493" s="5">
        <f t="shared" si="731"/>
        <v>0.1270387013687069</v>
      </c>
      <c r="O493" s="5">
        <f t="shared" si="732"/>
        <v>0.19041566745625854</v>
      </c>
      <c r="P493" s="5">
        <f t="shared" si="733"/>
        <v>0.12538110039324801</v>
      </c>
      <c r="Q493" s="5">
        <f t="shared" si="734"/>
        <v>4.1824951651619376E-2</v>
      </c>
      <c r="R493" s="5">
        <f t="shared" si="735"/>
        <v>9.3965561913644621E-2</v>
      </c>
      <c r="S493" s="5">
        <f t="shared" si="736"/>
        <v>2.037030421202609E-2</v>
      </c>
      <c r="T493" s="5">
        <f t="shared" si="737"/>
        <v>4.1279219682469039E-2</v>
      </c>
      <c r="U493" s="5">
        <f t="shared" si="738"/>
        <v>6.1872563897658446E-2</v>
      </c>
      <c r="V493" s="5">
        <f t="shared" si="739"/>
        <v>1.4708908099263661E-3</v>
      </c>
      <c r="W493" s="5">
        <f t="shared" si="740"/>
        <v>9.1800192215084342E-3</v>
      </c>
      <c r="X493" s="5">
        <f t="shared" si="741"/>
        <v>9.0602383307061898E-3</v>
      </c>
      <c r="Y493" s="5">
        <f t="shared" si="742"/>
        <v>4.4710101704835675E-3</v>
      </c>
      <c r="Z493" s="5">
        <f t="shared" si="743"/>
        <v>3.0913166420598465E-2</v>
      </c>
      <c r="AA493" s="5">
        <f t="shared" si="744"/>
        <v>2.0355083561307268E-2</v>
      </c>
      <c r="AB493" s="5">
        <f t="shared" si="745"/>
        <v>6.7015041608891913E-3</v>
      </c>
      <c r="AC493" s="5">
        <f t="shared" si="746"/>
        <v>5.9742842356021969E-5</v>
      </c>
      <c r="AD493" s="5">
        <f t="shared" si="747"/>
        <v>1.5111688641486108E-3</v>
      </c>
      <c r="AE493" s="5">
        <f t="shared" si="748"/>
        <v>1.4914511328091994E-3</v>
      </c>
      <c r="AF493" s="5">
        <f t="shared" si="749"/>
        <v>7.3599533921415246E-4</v>
      </c>
      <c r="AG493" s="5">
        <f t="shared" si="750"/>
        <v>2.4213069067602873E-4</v>
      </c>
      <c r="AH493" s="5">
        <f t="shared" si="751"/>
        <v>7.627452856285623E-3</v>
      </c>
      <c r="AI493" s="5">
        <f t="shared" si="752"/>
        <v>5.0223726077498311E-3</v>
      </c>
      <c r="AJ493" s="5">
        <f t="shared" si="753"/>
        <v>1.653515733649477E-3</v>
      </c>
      <c r="AK493" s="5">
        <f t="shared" si="754"/>
        <v>3.6292465665961165E-4</v>
      </c>
      <c r="AL493" s="5">
        <f t="shared" si="755"/>
        <v>1.5529994481992244E-6</v>
      </c>
      <c r="AM493" s="5">
        <f t="shared" si="756"/>
        <v>1.9900885005745889E-4</v>
      </c>
      <c r="AN493" s="5">
        <f t="shared" si="757"/>
        <v>1.9641218258190912E-4</v>
      </c>
      <c r="AO493" s="5">
        <f t="shared" si="758"/>
        <v>9.6924698211790178E-5</v>
      </c>
      <c r="AP493" s="5">
        <f t="shared" si="759"/>
        <v>3.1886674916507582E-5</v>
      </c>
      <c r="AQ493" s="5">
        <f t="shared" si="760"/>
        <v>7.8676543955492466E-6</v>
      </c>
      <c r="AR493" s="5">
        <f t="shared" si="761"/>
        <v>1.5055859702833619E-3</v>
      </c>
      <c r="AS493" s="5">
        <f t="shared" si="762"/>
        <v>9.9136813799278263E-4</v>
      </c>
      <c r="AT493" s="5">
        <f t="shared" si="763"/>
        <v>3.2638813207136377E-4</v>
      </c>
      <c r="AU493" s="5">
        <f t="shared" si="764"/>
        <v>7.1637843147903416E-5</v>
      </c>
      <c r="AV493" s="5">
        <f t="shared" si="765"/>
        <v>1.179266354979212E-5</v>
      </c>
      <c r="AW493" s="5">
        <f t="shared" si="766"/>
        <v>2.8034591339440683E-8</v>
      </c>
      <c r="AX493" s="5">
        <f t="shared" si="767"/>
        <v>2.1839894568139063E-5</v>
      </c>
      <c r="AY493" s="5">
        <f t="shared" si="768"/>
        <v>2.1554927623813982E-5</v>
      </c>
      <c r="AZ493" s="5">
        <f t="shared" si="769"/>
        <v>1.0636839464089228E-5</v>
      </c>
      <c r="BA493" s="5">
        <f t="shared" si="770"/>
        <v>3.4993499942539307E-6</v>
      </c>
      <c r="BB493" s="5">
        <f t="shared" si="771"/>
        <v>8.6342261888222617E-7</v>
      </c>
      <c r="BC493" s="5">
        <f t="shared" si="772"/>
        <v>1.7043133611021021E-7</v>
      </c>
      <c r="BD493" s="5">
        <f t="shared" si="773"/>
        <v>2.4765684742385062E-4</v>
      </c>
      <c r="BE493" s="5">
        <f t="shared" si="774"/>
        <v>1.6307212775470869E-4</v>
      </c>
      <c r="BF493" s="5">
        <f t="shared" si="775"/>
        <v>5.3688236620682742E-5</v>
      </c>
      <c r="BG493" s="5">
        <f t="shared" si="776"/>
        <v>1.1783852095084923E-5</v>
      </c>
      <c r="BH493" s="5">
        <f t="shared" si="777"/>
        <v>1.9397988126324045E-6</v>
      </c>
      <c r="BI493" s="5">
        <f t="shared" si="778"/>
        <v>2.5545598523318667E-7</v>
      </c>
      <c r="BJ493" s="8">
        <f t="shared" si="779"/>
        <v>0.23742555137811</v>
      </c>
      <c r="BK493" s="8">
        <f t="shared" si="780"/>
        <v>0.34023820418163192</v>
      </c>
      <c r="BL493" s="8">
        <f t="shared" si="781"/>
        <v>0.39136181590984004</v>
      </c>
      <c r="BM493" s="8">
        <f t="shared" si="782"/>
        <v>0.22835817021666702</v>
      </c>
      <c r="BN493" s="8">
        <f t="shared" si="783"/>
        <v>0.77155904078048076</v>
      </c>
    </row>
    <row r="494" spans="1:66" x14ac:dyDescent="0.25">
      <c r="A494" t="s">
        <v>61</v>
      </c>
      <c r="B494" t="s">
        <v>62</v>
      </c>
      <c r="C494" t="s">
        <v>238</v>
      </c>
      <c r="D494" s="17"/>
      <c r="E494">
        <f>VLOOKUP(A494,home!$A$2:$E$405,3,FALSE)</f>
        <v>1.46</v>
      </c>
      <c r="F494">
        <f>VLOOKUP(B494,home!$B$2:$E$405,3,FALSE)</f>
        <v>0.55000000000000004</v>
      </c>
      <c r="G494">
        <f>VLOOKUP(C494,away!$B$2:$E$405,4,FALSE)</f>
        <v>1.23</v>
      </c>
      <c r="H494">
        <f>VLOOKUP(A494,away!$A$2:$E$405,3,FALSE)</f>
        <v>1.36</v>
      </c>
      <c r="I494">
        <f>VLOOKUP(C494,away!$B$2:$E$405,3,FALSE)</f>
        <v>0.68</v>
      </c>
      <c r="J494">
        <f>VLOOKUP(B494,home!$B$2:$E$405,4,FALSE)</f>
        <v>0.88</v>
      </c>
      <c r="K494" s="3">
        <f t="shared" si="728"/>
        <v>0.98769000000000007</v>
      </c>
      <c r="L494" s="3">
        <f t="shared" si="729"/>
        <v>0.81382400000000021</v>
      </c>
      <c r="M494" s="5">
        <f t="shared" si="730"/>
        <v>0.16504881505797192</v>
      </c>
      <c r="N494" s="5">
        <f t="shared" si="731"/>
        <v>0.16301706414460831</v>
      </c>
      <c r="O494" s="5">
        <f t="shared" si="732"/>
        <v>0.134320686865739</v>
      </c>
      <c r="P494" s="5">
        <f t="shared" si="733"/>
        <v>0.13266719921042175</v>
      </c>
      <c r="Q494" s="5">
        <f t="shared" si="734"/>
        <v>8.0505162042494069E-2</v>
      </c>
      <c r="R494" s="5">
        <f t="shared" si="735"/>
        <v>5.4656699333911582E-2</v>
      </c>
      <c r="S494" s="5">
        <f t="shared" si="736"/>
        <v>2.6659666929683305E-2</v>
      </c>
      <c r="T494" s="5">
        <f t="shared" si="737"/>
        <v>6.5517032994070717E-2</v>
      </c>
      <c r="U494" s="5">
        <f t="shared" si="738"/>
        <v>5.3983875365111136E-2</v>
      </c>
      <c r="V494" s="5">
        <f t="shared" si="739"/>
        <v>2.3810217346920447E-3</v>
      </c>
      <c r="W494" s="5">
        <f t="shared" si="740"/>
        <v>2.6504714499250331E-2</v>
      </c>
      <c r="X494" s="5">
        <f t="shared" si="741"/>
        <v>2.1570172772637907E-2</v>
      </c>
      <c r="Y494" s="5">
        <f t="shared" si="742"/>
        <v>8.7771621432596366E-3</v>
      </c>
      <c r="Z494" s="5">
        <f t="shared" si="743"/>
        <v>1.4826977892907095E-2</v>
      </c>
      <c r="AA494" s="5">
        <f t="shared" si="744"/>
        <v>1.4644457795045409E-2</v>
      </c>
      <c r="AB494" s="5">
        <f t="shared" si="745"/>
        <v>7.232092259794199E-3</v>
      </c>
      <c r="AC494" s="5">
        <f t="shared" si="746"/>
        <v>1.1961744646946648E-4</v>
      </c>
      <c r="AD494" s="5">
        <f t="shared" si="747"/>
        <v>6.5446103659411387E-3</v>
      </c>
      <c r="AE494" s="5">
        <f t="shared" si="748"/>
        <v>5.3261609864516833E-3</v>
      </c>
      <c r="AF494" s="5">
        <f t="shared" si="749"/>
        <v>2.1672788193190275E-3</v>
      </c>
      <c r="AG494" s="5">
        <f t="shared" si="750"/>
        <v>5.8792783928449631E-4</v>
      </c>
      <c r="AH494" s="5">
        <f t="shared" si="751"/>
        <v>3.0166376141793055E-3</v>
      </c>
      <c r="AI494" s="5">
        <f t="shared" si="752"/>
        <v>2.9795028051487586E-3</v>
      </c>
      <c r="AJ494" s="5">
        <f t="shared" si="753"/>
        <v>1.4714125628086884E-3</v>
      </c>
      <c r="AK494" s="5">
        <f t="shared" si="754"/>
        <v>4.8443315805350457E-4</v>
      </c>
      <c r="AL494" s="5">
        <f t="shared" si="755"/>
        <v>3.8459680172154458E-6</v>
      </c>
      <c r="AM494" s="5">
        <f t="shared" si="756"/>
        <v>1.2928092424672813E-3</v>
      </c>
      <c r="AN494" s="5">
        <f t="shared" si="757"/>
        <v>1.052119188941693E-3</v>
      </c>
      <c r="AO494" s="5">
        <f t="shared" si="758"/>
        <v>4.2811992341064219E-4</v>
      </c>
      <c r="AP494" s="5">
        <f t="shared" si="759"/>
        <v>1.1613808951658089E-4</v>
      </c>
      <c r="AQ494" s="5">
        <f t="shared" si="760"/>
        <v>2.362899114068548E-5</v>
      </c>
      <c r="AR494" s="5">
        <f t="shared" si="761"/>
        <v>4.9100241794437208E-4</v>
      </c>
      <c r="AS494" s="5">
        <f t="shared" si="762"/>
        <v>4.8495817817947688E-4</v>
      </c>
      <c r="AT494" s="5">
        <f t="shared" si="763"/>
        <v>2.3949417150304374E-4</v>
      </c>
      <c r="AU494" s="5">
        <f t="shared" si="764"/>
        <v>7.8848666083947101E-5</v>
      </c>
      <c r="AV494" s="5">
        <f t="shared" si="765"/>
        <v>1.9469509751113427E-5</v>
      </c>
      <c r="AW494" s="5">
        <f t="shared" si="766"/>
        <v>8.5872541694477344E-8</v>
      </c>
      <c r="AX494" s="5">
        <f t="shared" si="767"/>
        <v>2.1281579344875141E-4</v>
      </c>
      <c r="AY494" s="5">
        <f t="shared" si="768"/>
        <v>1.7319460028763673E-4</v>
      </c>
      <c r="AZ494" s="5">
        <f t="shared" si="769"/>
        <v>7.047496119224284E-5</v>
      </c>
      <c r="BA494" s="5">
        <f t="shared" si="770"/>
        <v>1.9118071605771956E-5</v>
      </c>
      <c r="BB494" s="5">
        <f t="shared" si="771"/>
        <v>3.8896863766239388E-6</v>
      </c>
      <c r="BC494" s="5">
        <f t="shared" si="772"/>
        <v>6.331040251539203E-7</v>
      </c>
      <c r="BD494" s="5">
        <f t="shared" si="773"/>
        <v>6.6598258630193449E-5</v>
      </c>
      <c r="BE494" s="5">
        <f t="shared" si="774"/>
        <v>6.5778434066455772E-5</v>
      </c>
      <c r="BF494" s="5">
        <f t="shared" si="775"/>
        <v>3.2484350771548841E-5</v>
      </c>
      <c r="BG494" s="5">
        <f t="shared" si="776"/>
        <v>1.0694822804517028E-5</v>
      </c>
      <c r="BH494" s="5">
        <f t="shared" si="777"/>
        <v>2.6407923839483557E-6</v>
      </c>
      <c r="BI494" s="5">
        <f t="shared" si="778"/>
        <v>5.2165684594039045E-7</v>
      </c>
      <c r="BJ494" s="8">
        <f t="shared" si="779"/>
        <v>0.38391022825973037</v>
      </c>
      <c r="BK494" s="8">
        <f t="shared" si="780"/>
        <v>0.32705336094754339</v>
      </c>
      <c r="BL494" s="8">
        <f t="shared" si="781"/>
        <v>0.27428228901875612</v>
      </c>
      <c r="BM494" s="8">
        <f t="shared" si="782"/>
        <v>0.26968412073604431</v>
      </c>
      <c r="BN494" s="8">
        <f t="shared" si="783"/>
        <v>0.73021562665514661</v>
      </c>
    </row>
    <row r="495" spans="1:66" x14ac:dyDescent="0.25">
      <c r="A495" t="s">
        <v>61</v>
      </c>
      <c r="B495" t="s">
        <v>288</v>
      </c>
      <c r="C495" t="s">
        <v>69</v>
      </c>
      <c r="D495" s="17"/>
      <c r="E495">
        <f>VLOOKUP(A495,home!$A$2:$E$405,3,FALSE)</f>
        <v>1.46</v>
      </c>
      <c r="F495">
        <f>VLOOKUP(B495,home!$B$2:$E$405,3,FALSE)</f>
        <v>1.23</v>
      </c>
      <c r="G495">
        <f>VLOOKUP(C495,away!$B$2:$E$405,4,FALSE)</f>
        <v>0.14000000000000001</v>
      </c>
      <c r="H495">
        <f>VLOOKUP(A495,away!$A$2:$E$405,3,FALSE)</f>
        <v>1.36</v>
      </c>
      <c r="I495">
        <f>VLOOKUP(C495,away!$B$2:$E$405,3,FALSE)</f>
        <v>1.37</v>
      </c>
      <c r="J495">
        <f>VLOOKUP(B495,home!$B$2:$E$405,4,FALSE)</f>
        <v>0.88</v>
      </c>
      <c r="K495" s="3">
        <f t="shared" si="728"/>
        <v>0.25141200000000002</v>
      </c>
      <c r="L495" s="3">
        <f t="shared" si="729"/>
        <v>1.6396160000000002</v>
      </c>
      <c r="M495" s="5">
        <f t="shared" si="730"/>
        <v>0.15091658681467587</v>
      </c>
      <c r="N495" s="5">
        <f t="shared" si="731"/>
        <v>3.7942240924251296E-2</v>
      </c>
      <c r="O495" s="5">
        <f t="shared" si="732"/>
        <v>0.2474452504067316</v>
      </c>
      <c r="P495" s="5">
        <f t="shared" si="733"/>
        <v>6.2210705295257213E-2</v>
      </c>
      <c r="Q495" s="5">
        <f t="shared" si="734"/>
        <v>4.7695673376239346E-3</v>
      </c>
      <c r="R495" s="5">
        <f t="shared" si="735"/>
        <v>0.20285759584544186</v>
      </c>
      <c r="S495" s="5">
        <f t="shared" si="736"/>
        <v>6.411110824560788E-3</v>
      </c>
      <c r="T495" s="5">
        <f t="shared" si="737"/>
        <v>7.820258919845606E-3</v>
      </c>
      <c r="U495" s="5">
        <f t="shared" si="738"/>
        <v>5.1000833886694241E-2</v>
      </c>
      <c r="V495" s="5">
        <f t="shared" si="739"/>
        <v>2.9364250848771183E-4</v>
      </c>
      <c r="W495" s="5">
        <f t="shared" si="740"/>
        <v>3.9970882116223633E-4</v>
      </c>
      <c r="X495" s="5">
        <f t="shared" si="741"/>
        <v>6.5536897851874133E-4</v>
      </c>
      <c r="Y495" s="5">
        <f t="shared" si="742"/>
        <v>5.3727673154149236E-4</v>
      </c>
      <c r="Z495" s="5">
        <f t="shared" si="743"/>
        <v>0.11086951995657332</v>
      </c>
      <c r="AA495" s="5">
        <f t="shared" si="744"/>
        <v>2.7873927751322018E-2</v>
      </c>
      <c r="AB495" s="5">
        <f t="shared" si="745"/>
        <v>3.5039199619076862E-3</v>
      </c>
      <c r="AC495" s="5">
        <f t="shared" si="746"/>
        <v>7.5653163542427902E-6</v>
      </c>
      <c r="AD495" s="5">
        <f t="shared" si="747"/>
        <v>2.5122898536510036E-5</v>
      </c>
      <c r="AE495" s="5">
        <f t="shared" si="748"/>
        <v>4.119190640683844E-5</v>
      </c>
      <c r="AF495" s="5">
        <f t="shared" si="749"/>
        <v>3.3769454407577418E-5</v>
      </c>
      <c r="AG495" s="5">
        <f t="shared" si="750"/>
        <v>1.8456312585978149E-5</v>
      </c>
      <c r="AH495" s="5">
        <f t="shared" si="751"/>
        <v>4.5445859708279246E-2</v>
      </c>
      <c r="AI495" s="5">
        <f t="shared" si="752"/>
        <v>1.1425634480977904E-2</v>
      </c>
      <c r="AJ495" s="5">
        <f t="shared" si="753"/>
        <v>1.4362708080658088E-3</v>
      </c>
      <c r="AK495" s="5">
        <f t="shared" si="754"/>
        <v>1.2036523879914707E-4</v>
      </c>
      <c r="AL495" s="5">
        <f t="shared" si="755"/>
        <v>1.2474272738678728E-7</v>
      </c>
      <c r="AM495" s="5">
        <f t="shared" si="756"/>
        <v>1.2632396333722131E-6</v>
      </c>
      <c r="AN495" s="5">
        <f t="shared" si="757"/>
        <v>2.0712279147112146E-6</v>
      </c>
      <c r="AO495" s="5">
        <f t="shared" si="758"/>
        <v>1.6980092143035718E-6</v>
      </c>
      <c r="AP495" s="5">
        <f t="shared" si="759"/>
        <v>9.2802769197318826E-7</v>
      </c>
      <c r="AQ495" s="5">
        <f t="shared" si="760"/>
        <v>3.8040226305057792E-7</v>
      </c>
      <c r="AR495" s="5">
        <f t="shared" si="761"/>
        <v>1.4902751742289999E-2</v>
      </c>
      <c r="AS495" s="5">
        <f t="shared" si="762"/>
        <v>3.746730621032614E-3</v>
      </c>
      <c r="AT495" s="5">
        <f t="shared" si="763"/>
        <v>4.7098651944752585E-4</v>
      </c>
      <c r="AU495" s="5">
        <f t="shared" si="764"/>
        <v>3.9470554275780472E-5</v>
      </c>
      <c r="AV495" s="5">
        <f t="shared" si="765"/>
        <v>2.4808427478956295E-6</v>
      </c>
      <c r="AW495" s="5">
        <f t="shared" si="766"/>
        <v>1.4283705424778868E-9</v>
      </c>
      <c r="AX495" s="5">
        <f t="shared" si="767"/>
        <v>5.2932267117562452E-8</v>
      </c>
      <c r="AY495" s="5">
        <f t="shared" si="768"/>
        <v>8.6788592082229283E-8</v>
      </c>
      <c r="AZ495" s="5">
        <f t="shared" si="769"/>
        <v>7.1149982097748237E-8</v>
      </c>
      <c r="BA495" s="5">
        <f t="shared" si="770"/>
        <v>3.8886216349060522E-8</v>
      </c>
      <c r="BB495" s="5">
        <f t="shared" si="771"/>
        <v>1.5939615626345311E-8</v>
      </c>
      <c r="BC495" s="5">
        <f t="shared" si="772"/>
        <v>5.2269697629611589E-9</v>
      </c>
      <c r="BD495" s="5">
        <f t="shared" si="773"/>
        <v>4.0724650334477584E-3</v>
      </c>
      <c r="BE495" s="5">
        <f t="shared" si="774"/>
        <v>1.023866578989168E-3</v>
      </c>
      <c r="BF495" s="5">
        <f t="shared" si="775"/>
        <v>1.2870617217841239E-4</v>
      </c>
      <c r="BG495" s="5">
        <f t="shared" si="776"/>
        <v>1.0786092053239676E-5</v>
      </c>
      <c r="BH495" s="5">
        <f t="shared" si="777"/>
        <v>6.7793824382227325E-7</v>
      </c>
      <c r="BI495" s="5">
        <f t="shared" si="778"/>
        <v>3.4088361951169097E-8</v>
      </c>
      <c r="BJ495" s="8">
        <f t="shared" si="779"/>
        <v>5.2249574115240664E-2</v>
      </c>
      <c r="BK495" s="8">
        <f t="shared" si="780"/>
        <v>0.2198398222906553</v>
      </c>
      <c r="BL495" s="8">
        <f t="shared" si="781"/>
        <v>0.61550861427128767</v>
      </c>
      <c r="BM495" s="8">
        <f t="shared" si="782"/>
        <v>0.29232549864955365</v>
      </c>
      <c r="BN495" s="8">
        <f t="shared" si="783"/>
        <v>0.70614194662398166</v>
      </c>
    </row>
    <row r="496" spans="1:66" x14ac:dyDescent="0.25">
      <c r="A496" t="s">
        <v>19</v>
      </c>
      <c r="B496" t="s">
        <v>253</v>
      </c>
      <c r="C496" t="s">
        <v>154</v>
      </c>
      <c r="D496" s="17"/>
      <c r="E496">
        <f>VLOOKUP(A496,home!$A$2:$E$405,3,FALSE)</f>
        <v>1.6666666666666701</v>
      </c>
      <c r="F496">
        <f>VLOOKUP(B496,home!$B$2:$E$405,3,FALSE)</f>
        <v>1.29</v>
      </c>
      <c r="G496">
        <f>VLOOKUP(C496,away!$B$2:$E$405,4,FALSE)</f>
        <v>1.6</v>
      </c>
      <c r="H496">
        <f>VLOOKUP(A496,away!$A$2:$E$405,3,FALSE)</f>
        <v>1.2</v>
      </c>
      <c r="I496">
        <f>VLOOKUP(C496,away!$B$2:$E$405,3,FALSE)</f>
        <v>0.7</v>
      </c>
      <c r="J496">
        <f>VLOOKUP(B496,home!$B$2:$E$405,4,FALSE)</f>
        <v>0.95</v>
      </c>
      <c r="K496" s="3">
        <f t="shared" si="728"/>
        <v>3.4400000000000071</v>
      </c>
      <c r="L496" s="3">
        <f t="shared" si="729"/>
        <v>0.79799999999999993</v>
      </c>
      <c r="M496" s="5">
        <f t="shared" si="730"/>
        <v>1.4436435861201895E-2</v>
      </c>
      <c r="N496" s="5">
        <f t="shared" si="731"/>
        <v>4.9661339362534619E-2</v>
      </c>
      <c r="O496" s="5">
        <f t="shared" si="732"/>
        <v>1.1520275817239111E-2</v>
      </c>
      <c r="P496" s="5">
        <f t="shared" si="733"/>
        <v>3.9629748811302622E-2</v>
      </c>
      <c r="Q496" s="5">
        <f t="shared" si="734"/>
        <v>8.541750370355973E-2</v>
      </c>
      <c r="R496" s="5">
        <f t="shared" si="735"/>
        <v>4.5965900510784048E-3</v>
      </c>
      <c r="S496" s="5">
        <f t="shared" si="736"/>
        <v>2.7197104014220819E-2</v>
      </c>
      <c r="T496" s="5">
        <f t="shared" si="737"/>
        <v>6.8163167955440654E-2</v>
      </c>
      <c r="U496" s="5">
        <f t="shared" si="738"/>
        <v>1.5812269775709743E-2</v>
      </c>
      <c r="V496" s="5">
        <f t="shared" si="739"/>
        <v>8.2954793523908905E-3</v>
      </c>
      <c r="W496" s="5">
        <f t="shared" si="740"/>
        <v>9.7945404246748691E-2</v>
      </c>
      <c r="X496" s="5">
        <f t="shared" si="741"/>
        <v>7.816043258890544E-2</v>
      </c>
      <c r="Y496" s="5">
        <f t="shared" si="742"/>
        <v>3.1186012602973271E-2</v>
      </c>
      <c r="Z496" s="5">
        <f t="shared" si="743"/>
        <v>1.2226929535868558E-3</v>
      </c>
      <c r="AA496" s="5">
        <f t="shared" si="744"/>
        <v>4.2060637603387923E-3</v>
      </c>
      <c r="AB496" s="5">
        <f t="shared" si="745"/>
        <v>7.2344296677827376E-3</v>
      </c>
      <c r="AC496" s="5">
        <f t="shared" si="746"/>
        <v>1.4232553924897076E-3</v>
      </c>
      <c r="AD496" s="5">
        <f t="shared" si="747"/>
        <v>8.4233047652204046E-2</v>
      </c>
      <c r="AE496" s="5">
        <f t="shared" si="748"/>
        <v>6.7217972026458822E-2</v>
      </c>
      <c r="AF496" s="5">
        <f t="shared" si="749"/>
        <v>2.6819970838557066E-2</v>
      </c>
      <c r="AG496" s="5">
        <f t="shared" si="750"/>
        <v>7.13411224305618E-3</v>
      </c>
      <c r="AH496" s="5">
        <f t="shared" si="751"/>
        <v>2.4392724424057764E-4</v>
      </c>
      <c r="AI496" s="5">
        <f t="shared" si="752"/>
        <v>8.3910972018758881E-4</v>
      </c>
      <c r="AJ496" s="5">
        <f t="shared" si="753"/>
        <v>1.4432687187226558E-3</v>
      </c>
      <c r="AK496" s="5">
        <f t="shared" si="754"/>
        <v>1.6549481308019821E-3</v>
      </c>
      <c r="AL496" s="5">
        <f t="shared" si="755"/>
        <v>1.562802737212542E-4</v>
      </c>
      <c r="AM496" s="5">
        <f t="shared" si="756"/>
        <v>5.7952336784716514E-2</v>
      </c>
      <c r="AN496" s="5">
        <f t="shared" si="757"/>
        <v>4.6245964754203769E-2</v>
      </c>
      <c r="AO496" s="5">
        <f t="shared" si="758"/>
        <v>1.8452139936927302E-2</v>
      </c>
      <c r="AP496" s="5">
        <f t="shared" si="759"/>
        <v>4.9082692232226624E-3</v>
      </c>
      <c r="AQ496" s="5">
        <f t="shared" si="760"/>
        <v>9.7919971003292096E-4</v>
      </c>
      <c r="AR496" s="5">
        <f t="shared" si="761"/>
        <v>3.8930788180796198E-5</v>
      </c>
      <c r="AS496" s="5">
        <f t="shared" si="762"/>
        <v>1.339219113419392E-4</v>
      </c>
      <c r="AT496" s="5">
        <f t="shared" si="763"/>
        <v>2.3034568750813589E-4</v>
      </c>
      <c r="AU496" s="5">
        <f t="shared" si="764"/>
        <v>2.6412972167599641E-4</v>
      </c>
      <c r="AV496" s="5">
        <f t="shared" si="765"/>
        <v>2.2715156064135735E-4</v>
      </c>
      <c r="AW496" s="5">
        <f t="shared" si="766"/>
        <v>1.1916891805491385E-5</v>
      </c>
      <c r="AX496" s="5">
        <f t="shared" si="767"/>
        <v>3.3226006423237524E-2</v>
      </c>
      <c r="AY496" s="5">
        <f t="shared" si="768"/>
        <v>2.6514353125743542E-2</v>
      </c>
      <c r="AZ496" s="5">
        <f t="shared" si="769"/>
        <v>1.0579226897171673E-2</v>
      </c>
      <c r="BA496" s="5">
        <f t="shared" si="770"/>
        <v>2.8140743546476647E-3</v>
      </c>
      <c r="BB496" s="5">
        <f t="shared" si="771"/>
        <v>5.6140783375220897E-4</v>
      </c>
      <c r="BC496" s="5">
        <f t="shared" si="772"/>
        <v>8.960069026685257E-5</v>
      </c>
      <c r="BD496" s="5">
        <f t="shared" si="773"/>
        <v>5.1777948280458923E-6</v>
      </c>
      <c r="BE496" s="5">
        <f t="shared" si="774"/>
        <v>1.7811614208477904E-5</v>
      </c>
      <c r="BF496" s="5">
        <f t="shared" si="775"/>
        <v>3.0635976438582056E-5</v>
      </c>
      <c r="BG496" s="5">
        <f t="shared" si="776"/>
        <v>3.5129252982907499E-5</v>
      </c>
      <c r="BH496" s="5">
        <f t="shared" si="777"/>
        <v>3.0211157565300514E-5</v>
      </c>
      <c r="BI496" s="5">
        <f t="shared" si="778"/>
        <v>2.0785276404926797E-5</v>
      </c>
      <c r="BJ496" s="8">
        <f t="shared" si="779"/>
        <v>0.79826154295436114</v>
      </c>
      <c r="BK496" s="8">
        <f t="shared" si="780"/>
        <v>0.11765265683107072</v>
      </c>
      <c r="BL496" s="8">
        <f t="shared" si="781"/>
        <v>4.8585113627878068E-2</v>
      </c>
      <c r="BM496" s="8">
        <f t="shared" si="782"/>
        <v>0.73395767652604249</v>
      </c>
      <c r="BN496" s="8">
        <f t="shared" si="783"/>
        <v>0.20526189360691635</v>
      </c>
    </row>
    <row r="497" spans="1:66" x14ac:dyDescent="0.25">
      <c r="A497" t="s">
        <v>19</v>
      </c>
      <c r="B497" t="s">
        <v>248</v>
      </c>
      <c r="C497" t="s">
        <v>141</v>
      </c>
      <c r="D497" s="17"/>
      <c r="E497">
        <f>VLOOKUP(A497,home!$A$2:$E$405,3,FALSE)</f>
        <v>1.6666666666666701</v>
      </c>
      <c r="F497">
        <f>VLOOKUP(B497,home!$B$2:$E$405,3,FALSE)</f>
        <v>0.8</v>
      </c>
      <c r="G497">
        <f>VLOOKUP(C497,away!$B$2:$E$405,4,FALSE)</f>
        <v>0.7</v>
      </c>
      <c r="H497">
        <f>VLOOKUP(A497,away!$A$2:$E$405,3,FALSE)</f>
        <v>1.2</v>
      </c>
      <c r="I497">
        <f>VLOOKUP(C497,away!$B$2:$E$405,3,FALSE)</f>
        <v>0.8</v>
      </c>
      <c r="J497">
        <f>VLOOKUP(B497,home!$B$2:$E$405,4,FALSE)</f>
        <v>1.39</v>
      </c>
      <c r="K497" s="3">
        <f t="shared" si="728"/>
        <v>0.93333333333333524</v>
      </c>
      <c r="L497" s="3">
        <f t="shared" si="729"/>
        <v>1.3343999999999998</v>
      </c>
      <c r="M497" s="5">
        <f t="shared" si="730"/>
        <v>0.1035466199561028</v>
      </c>
      <c r="N497" s="5">
        <f t="shared" si="731"/>
        <v>9.6643511959029468E-2</v>
      </c>
      <c r="O497" s="5">
        <f t="shared" si="732"/>
        <v>0.13817260966942355</v>
      </c>
      <c r="P497" s="5">
        <f t="shared" si="733"/>
        <v>0.12896110235812888</v>
      </c>
      <c r="Q497" s="5">
        <f t="shared" si="734"/>
        <v>4.5100305580880518E-2</v>
      </c>
      <c r="R497" s="5">
        <f t="shared" si="735"/>
        <v>9.2188765171439396E-2</v>
      </c>
      <c r="S497" s="5">
        <f t="shared" si="736"/>
        <v>4.0153328830227104E-2</v>
      </c>
      <c r="T497" s="5">
        <f t="shared" si="737"/>
        <v>6.0181847767126949E-2</v>
      </c>
      <c r="U497" s="5">
        <f t="shared" si="738"/>
        <v>8.6042847493343608E-2</v>
      </c>
      <c r="V497" s="5">
        <f t="shared" si="739"/>
        <v>5.5565068731464606E-3</v>
      </c>
      <c r="W497" s="5">
        <f t="shared" si="740"/>
        <v>1.4031206180718413E-2</v>
      </c>
      <c r="X497" s="5">
        <f t="shared" si="741"/>
        <v>1.8723241527550647E-2</v>
      </c>
      <c r="Y497" s="5">
        <f t="shared" si="742"/>
        <v>1.2492146747181793E-2</v>
      </c>
      <c r="Z497" s="5">
        <f t="shared" si="743"/>
        <v>4.1005562748256244E-2</v>
      </c>
      <c r="AA497" s="5">
        <f t="shared" si="744"/>
        <v>3.8271858565039236E-2</v>
      </c>
      <c r="AB497" s="5">
        <f t="shared" si="745"/>
        <v>1.7860200663685013E-2</v>
      </c>
      <c r="AC497" s="5">
        <f t="shared" si="746"/>
        <v>4.3251849500572137E-4</v>
      </c>
      <c r="AD497" s="5">
        <f t="shared" si="747"/>
        <v>3.2739481088343023E-3</v>
      </c>
      <c r="AE497" s="5">
        <f t="shared" si="748"/>
        <v>4.3687563564284914E-3</v>
      </c>
      <c r="AF497" s="5">
        <f t="shared" si="749"/>
        <v>2.9148342410090901E-3</v>
      </c>
      <c r="AG497" s="5">
        <f t="shared" si="750"/>
        <v>1.2965182704008432E-3</v>
      </c>
      <c r="AH497" s="5">
        <f t="shared" si="751"/>
        <v>1.3679455732818285E-2</v>
      </c>
      <c r="AI497" s="5">
        <f t="shared" si="752"/>
        <v>1.2767492017297093E-2</v>
      </c>
      <c r="AJ497" s="5">
        <f t="shared" si="753"/>
        <v>5.9581629414053221E-3</v>
      </c>
      <c r="AK497" s="5">
        <f t="shared" si="754"/>
        <v>1.8536506928816597E-3</v>
      </c>
      <c r="AL497" s="5">
        <f t="shared" si="755"/>
        <v>2.1547033376797039E-5</v>
      </c>
      <c r="AM497" s="5">
        <f t="shared" si="756"/>
        <v>6.1113698031573785E-4</v>
      </c>
      <c r="AN497" s="5">
        <f t="shared" si="757"/>
        <v>8.1550118653332031E-4</v>
      </c>
      <c r="AO497" s="5">
        <f t="shared" si="758"/>
        <v>5.4410239165503141E-4</v>
      </c>
      <c r="AP497" s="5">
        <f t="shared" si="759"/>
        <v>2.4201674380815795E-4</v>
      </c>
      <c r="AQ497" s="5">
        <f t="shared" si="760"/>
        <v>8.0736785734401514E-5</v>
      </c>
      <c r="AR497" s="5">
        <f t="shared" si="761"/>
        <v>3.650773145974538E-3</v>
      </c>
      <c r="AS497" s="5">
        <f t="shared" si="762"/>
        <v>3.4073882695762419E-3</v>
      </c>
      <c r="AT497" s="5">
        <f t="shared" si="763"/>
        <v>1.5901145258022497E-3</v>
      </c>
      <c r="AU497" s="5">
        <f t="shared" si="764"/>
        <v>4.9470229691625652E-4</v>
      </c>
      <c r="AV497" s="5">
        <f t="shared" si="765"/>
        <v>1.1543053594712672E-4</v>
      </c>
      <c r="AW497" s="5">
        <f t="shared" si="766"/>
        <v>7.4543159024439327E-7</v>
      </c>
      <c r="AX497" s="5">
        <f t="shared" si="767"/>
        <v>9.5065752493559365E-5</v>
      </c>
      <c r="AY497" s="5">
        <f t="shared" si="768"/>
        <v>1.2685574012740559E-4</v>
      </c>
      <c r="AZ497" s="5">
        <f t="shared" si="769"/>
        <v>8.4638149813005017E-5</v>
      </c>
      <c r="BA497" s="5">
        <f t="shared" si="770"/>
        <v>3.764704903682463E-5</v>
      </c>
      <c r="BB497" s="5">
        <f t="shared" si="771"/>
        <v>1.2559055558684699E-5</v>
      </c>
      <c r="BC497" s="5">
        <f t="shared" si="772"/>
        <v>3.3517607475017665E-6</v>
      </c>
      <c r="BD497" s="5">
        <f t="shared" si="773"/>
        <v>8.1193194766473759E-4</v>
      </c>
      <c r="BE497" s="5">
        <f t="shared" si="774"/>
        <v>7.5780315115375654E-4</v>
      </c>
      <c r="BF497" s="5">
        <f t="shared" si="775"/>
        <v>3.5364147053842048E-4</v>
      </c>
      <c r="BG497" s="5">
        <f t="shared" si="776"/>
        <v>1.100217908341755E-4</v>
      </c>
      <c r="BH497" s="5">
        <f t="shared" si="777"/>
        <v>2.5671751194640995E-5</v>
      </c>
      <c r="BI497" s="5">
        <f t="shared" si="778"/>
        <v>4.7920602229996634E-6</v>
      </c>
      <c r="BJ497" s="8">
        <f t="shared" si="779"/>
        <v>0.2616799283349841</v>
      </c>
      <c r="BK497" s="8">
        <f t="shared" si="780"/>
        <v>0.27879847928611512</v>
      </c>
      <c r="BL497" s="8">
        <f t="shared" si="781"/>
        <v>0.41811731389315848</v>
      </c>
      <c r="BM497" s="8">
        <f t="shared" si="782"/>
        <v>0.39486225925897217</v>
      </c>
      <c r="BN497" s="8">
        <f t="shared" si="783"/>
        <v>0.60461291469500456</v>
      </c>
    </row>
    <row r="498" spans="1:66" x14ac:dyDescent="0.25">
      <c r="A498" t="s">
        <v>19</v>
      </c>
      <c r="B498" t="s">
        <v>254</v>
      </c>
      <c r="C498" t="s">
        <v>252</v>
      </c>
      <c r="D498" s="17"/>
      <c r="E498">
        <f>VLOOKUP(A498,home!$A$2:$E$405,3,FALSE)</f>
        <v>1.6666666666666701</v>
      </c>
      <c r="F498">
        <f>VLOOKUP(B498,home!$B$2:$E$405,3,FALSE)</f>
        <v>0.6</v>
      </c>
      <c r="G498">
        <f>VLOOKUP(C498,away!$B$2:$E$405,4,FALSE)</f>
        <v>0.77</v>
      </c>
      <c r="H498">
        <f>VLOOKUP(A498,away!$A$2:$E$405,3,FALSE)</f>
        <v>1.2</v>
      </c>
      <c r="I498">
        <f>VLOOKUP(C498,away!$B$2:$E$405,3,FALSE)</f>
        <v>0.6</v>
      </c>
      <c r="J498">
        <f>VLOOKUP(B498,home!$B$2:$E$405,4,FALSE)</f>
        <v>1.67</v>
      </c>
      <c r="K498" s="3">
        <f t="shared" si="728"/>
        <v>0.77000000000000157</v>
      </c>
      <c r="L498" s="3">
        <f t="shared" si="729"/>
        <v>1.2023999999999999</v>
      </c>
      <c r="M498" s="5">
        <f t="shared" si="730"/>
        <v>0.13912256107476462</v>
      </c>
      <c r="N498" s="5">
        <f t="shared" si="731"/>
        <v>0.10712437202756897</v>
      </c>
      <c r="O498" s="5">
        <f t="shared" si="732"/>
        <v>0.16728096743629692</v>
      </c>
      <c r="P498" s="5">
        <f t="shared" si="733"/>
        <v>0.12880634492594892</v>
      </c>
      <c r="Q498" s="5">
        <f t="shared" si="734"/>
        <v>4.1242883230614133E-2</v>
      </c>
      <c r="R498" s="5">
        <f t="shared" si="735"/>
        <v>0.10056931762270171</v>
      </c>
      <c r="S498" s="5">
        <f t="shared" si="736"/>
        <v>2.9813774209250039E-2</v>
      </c>
      <c r="T498" s="5">
        <f t="shared" si="737"/>
        <v>4.9590442796490421E-2</v>
      </c>
      <c r="U498" s="5">
        <f t="shared" si="738"/>
        <v>7.7438374569480481E-2</v>
      </c>
      <c r="V498" s="5">
        <f t="shared" si="739"/>
        <v>3.0670025804539775E-3</v>
      </c>
      <c r="W498" s="5">
        <f t="shared" si="740"/>
        <v>1.0585673362524318E-2</v>
      </c>
      <c r="X498" s="5">
        <f t="shared" si="741"/>
        <v>1.2728213651099237E-2</v>
      </c>
      <c r="Y498" s="5">
        <f t="shared" si="742"/>
        <v>7.6522020470408611E-3</v>
      </c>
      <c r="Z498" s="5">
        <f t="shared" si="743"/>
        <v>4.0308182503178851E-2</v>
      </c>
      <c r="AA498" s="5">
        <f t="shared" si="744"/>
        <v>3.1037300527447777E-2</v>
      </c>
      <c r="AB498" s="5">
        <f t="shared" si="745"/>
        <v>1.1949360703067416E-2</v>
      </c>
      <c r="AC498" s="5">
        <f t="shared" si="746"/>
        <v>1.7747363781926001E-4</v>
      </c>
      <c r="AD498" s="5">
        <f t="shared" si="747"/>
        <v>2.0377421222859348E-3</v>
      </c>
      <c r="AE498" s="5">
        <f t="shared" si="748"/>
        <v>2.4501811278366077E-3</v>
      </c>
      <c r="AF498" s="5">
        <f t="shared" si="749"/>
        <v>1.4730488940553686E-3</v>
      </c>
      <c r="AG498" s="5">
        <f t="shared" si="750"/>
        <v>5.9039799673739173E-4</v>
      </c>
      <c r="AH498" s="5">
        <f t="shared" si="751"/>
        <v>1.2116639660455565E-2</v>
      </c>
      <c r="AI498" s="5">
        <f t="shared" si="752"/>
        <v>9.3298125385508045E-3</v>
      </c>
      <c r="AJ498" s="5">
        <f t="shared" si="753"/>
        <v>3.5919778273420665E-3</v>
      </c>
      <c r="AK498" s="5">
        <f t="shared" si="754"/>
        <v>9.2194097568446584E-4</v>
      </c>
      <c r="AL498" s="5">
        <f t="shared" si="755"/>
        <v>6.5725445051074658E-6</v>
      </c>
      <c r="AM498" s="5">
        <f t="shared" si="756"/>
        <v>3.1381228683203475E-4</v>
      </c>
      <c r="AN498" s="5">
        <f t="shared" si="757"/>
        <v>3.7732789368683851E-4</v>
      </c>
      <c r="AO498" s="5">
        <f t="shared" si="758"/>
        <v>2.268495296845273E-4</v>
      </c>
      <c r="AP498" s="5">
        <f t="shared" si="759"/>
        <v>9.0921291497558546E-5</v>
      </c>
      <c r="AQ498" s="5">
        <f t="shared" si="760"/>
        <v>2.7330940224166106E-5</v>
      </c>
      <c r="AR498" s="5">
        <f t="shared" si="761"/>
        <v>2.9138095055463542E-3</v>
      </c>
      <c r="AS498" s="5">
        <f t="shared" si="762"/>
        <v>2.2436333192706976E-3</v>
      </c>
      <c r="AT498" s="5">
        <f t="shared" si="763"/>
        <v>8.637988279192202E-4</v>
      </c>
      <c r="AU498" s="5">
        <f t="shared" si="764"/>
        <v>2.2170836583260036E-4</v>
      </c>
      <c r="AV498" s="5">
        <f t="shared" si="765"/>
        <v>4.2678860422775645E-5</v>
      </c>
      <c r="AW498" s="5">
        <f t="shared" si="766"/>
        <v>1.6903269958235394E-7</v>
      </c>
      <c r="AX498" s="5">
        <f t="shared" si="767"/>
        <v>4.0272576810111193E-5</v>
      </c>
      <c r="AY498" s="5">
        <f t="shared" si="768"/>
        <v>4.8423746356477693E-5</v>
      </c>
      <c r="AZ498" s="5">
        <f t="shared" si="769"/>
        <v>2.9112356309514386E-5</v>
      </c>
      <c r="BA498" s="5">
        <f t="shared" si="770"/>
        <v>1.1668232408853366E-5</v>
      </c>
      <c r="BB498" s="5">
        <f t="shared" si="771"/>
        <v>3.5074706621013229E-6</v>
      </c>
      <c r="BC498" s="5">
        <f t="shared" si="772"/>
        <v>8.4347654482212615E-7</v>
      </c>
      <c r="BD498" s="5">
        <f t="shared" si="773"/>
        <v>5.8392742491148895E-4</v>
      </c>
      <c r="BE498" s="5">
        <f t="shared" si="774"/>
        <v>4.4962411718184743E-4</v>
      </c>
      <c r="BF498" s="5">
        <f t="shared" si="775"/>
        <v>1.7310528511501157E-4</v>
      </c>
      <c r="BG498" s="5">
        <f t="shared" si="776"/>
        <v>4.4430356512853073E-5</v>
      </c>
      <c r="BH498" s="5">
        <f t="shared" si="777"/>
        <v>8.5528436287242318E-6</v>
      </c>
      <c r="BI498" s="5">
        <f t="shared" si="778"/>
        <v>1.3171379188235349E-6</v>
      </c>
      <c r="BJ498" s="8">
        <f t="shared" si="779"/>
        <v>0.23664522705727023</v>
      </c>
      <c r="BK498" s="8">
        <f t="shared" si="780"/>
        <v>0.3010421527190984</v>
      </c>
      <c r="BL498" s="8">
        <f t="shared" si="781"/>
        <v>0.42178227790528761</v>
      </c>
      <c r="BM498" s="8">
        <f t="shared" si="782"/>
        <v>0.3155831391532829</v>
      </c>
      <c r="BN498" s="8">
        <f t="shared" si="783"/>
        <v>0.68414644631789523</v>
      </c>
    </row>
    <row r="499" spans="1:66" x14ac:dyDescent="0.25">
      <c r="A499" t="s">
        <v>19</v>
      </c>
      <c r="B499" t="s">
        <v>20</v>
      </c>
      <c r="C499" t="s">
        <v>352</v>
      </c>
      <c r="D499" s="17"/>
      <c r="E499">
        <f>VLOOKUP(A499,home!$A$2:$E$405,3,FALSE)</f>
        <v>1.6666666666666701</v>
      </c>
      <c r="F499">
        <f>VLOOKUP(B499,home!$B$2:$E$405,3,FALSE)</f>
        <v>1.2</v>
      </c>
      <c r="G499">
        <f>VLOOKUP(C499,away!$B$2:$E$405,4,FALSE)</f>
        <v>1.29</v>
      </c>
      <c r="H499">
        <f>VLOOKUP(A499,away!$A$2:$E$405,3,FALSE)</f>
        <v>1.2</v>
      </c>
      <c r="I499">
        <f>VLOOKUP(C499,away!$B$2:$E$405,3,FALSE)</f>
        <v>0.51</v>
      </c>
      <c r="J499">
        <f>VLOOKUP(B499,home!$B$2:$E$405,4,FALSE)</f>
        <v>0.95</v>
      </c>
      <c r="K499" s="3">
        <f t="shared" si="728"/>
        <v>2.5800000000000054</v>
      </c>
      <c r="L499" s="3">
        <f t="shared" si="729"/>
        <v>0.58139999999999992</v>
      </c>
      <c r="M499" s="5">
        <f t="shared" si="730"/>
        <v>4.2366386600828788E-2</v>
      </c>
      <c r="N499" s="5">
        <f t="shared" si="731"/>
        <v>0.1093052774301385</v>
      </c>
      <c r="O499" s="5">
        <f t="shared" si="732"/>
        <v>2.4631817169721851E-2</v>
      </c>
      <c r="P499" s="5">
        <f t="shared" si="733"/>
        <v>6.3550088297882501E-2</v>
      </c>
      <c r="Q499" s="5">
        <f t="shared" si="734"/>
        <v>0.14100380788487896</v>
      </c>
      <c r="R499" s="5">
        <f t="shared" si="735"/>
        <v>7.1604692512381414E-3</v>
      </c>
      <c r="S499" s="5">
        <f t="shared" si="736"/>
        <v>2.3831473761970881E-2</v>
      </c>
      <c r="T499" s="5">
        <f t="shared" si="737"/>
        <v>8.1979613904268611E-2</v>
      </c>
      <c r="U499" s="5">
        <f t="shared" si="738"/>
        <v>1.8474010668194443E-2</v>
      </c>
      <c r="V499" s="5">
        <f t="shared" si="739"/>
        <v>3.9719440689601725E-3</v>
      </c>
      <c r="W499" s="5">
        <f t="shared" si="740"/>
        <v>0.12126327478099617</v>
      </c>
      <c r="X499" s="5">
        <f t="shared" si="741"/>
        <v>7.050246795767115E-2</v>
      </c>
      <c r="Y499" s="5">
        <f t="shared" si="742"/>
        <v>2.0495067435295004E-2</v>
      </c>
      <c r="Z499" s="5">
        <f t="shared" si="743"/>
        <v>1.387698940889952E-3</v>
      </c>
      <c r="AA499" s="5">
        <f t="shared" si="744"/>
        <v>3.5802632674960836E-3</v>
      </c>
      <c r="AB499" s="5">
        <f t="shared" si="745"/>
        <v>4.6185396150699573E-3</v>
      </c>
      <c r="AC499" s="5">
        <f t="shared" si="746"/>
        <v>3.7237273542306852E-4</v>
      </c>
      <c r="AD499" s="5">
        <f t="shared" si="747"/>
        <v>7.82148122337427E-2</v>
      </c>
      <c r="AE499" s="5">
        <f t="shared" si="748"/>
        <v>4.5474091832697988E-2</v>
      </c>
      <c r="AF499" s="5">
        <f t="shared" si="749"/>
        <v>1.3219318495765305E-2</v>
      </c>
      <c r="AG499" s="5">
        <f t="shared" si="750"/>
        <v>2.5619039244793164E-3</v>
      </c>
      <c r="AH499" s="5">
        <f t="shared" si="751"/>
        <v>2.0170204105835444E-4</v>
      </c>
      <c r="AI499" s="5">
        <f t="shared" si="752"/>
        <v>5.203912659305555E-4</v>
      </c>
      <c r="AJ499" s="5">
        <f t="shared" si="753"/>
        <v>6.7130473305041806E-4</v>
      </c>
      <c r="AK499" s="5">
        <f t="shared" si="754"/>
        <v>5.7732207042336084E-4</v>
      </c>
      <c r="AL499" s="5">
        <f t="shared" si="755"/>
        <v>2.2342542864297159E-5</v>
      </c>
      <c r="AM499" s="5">
        <f t="shared" si="756"/>
        <v>4.0358843112611315E-2</v>
      </c>
      <c r="AN499" s="5">
        <f t="shared" si="757"/>
        <v>2.3464631385672213E-2</v>
      </c>
      <c r="AO499" s="5">
        <f t="shared" si="758"/>
        <v>6.8211683438149113E-3</v>
      </c>
      <c r="AP499" s="5">
        <f t="shared" si="759"/>
        <v>1.32194242503133E-3</v>
      </c>
      <c r="AQ499" s="5">
        <f t="shared" si="760"/>
        <v>1.9214433147830376E-4</v>
      </c>
      <c r="AR499" s="5">
        <f t="shared" si="761"/>
        <v>2.3453913334265457E-5</v>
      </c>
      <c r="AS499" s="5">
        <f t="shared" si="762"/>
        <v>6.0511096402404997E-5</v>
      </c>
      <c r="AT499" s="5">
        <f t="shared" si="763"/>
        <v>7.8059314359102611E-5</v>
      </c>
      <c r="AU499" s="5">
        <f t="shared" si="764"/>
        <v>6.7131010348828394E-5</v>
      </c>
      <c r="AV499" s="5">
        <f t="shared" si="765"/>
        <v>4.3299501674994407E-5</v>
      </c>
      <c r="AW499" s="5">
        <f t="shared" si="766"/>
        <v>9.3094673352667107E-7</v>
      </c>
      <c r="AX499" s="5">
        <f t="shared" si="767"/>
        <v>1.7354302538422895E-2</v>
      </c>
      <c r="AY499" s="5">
        <f t="shared" si="768"/>
        <v>1.0089791495839068E-2</v>
      </c>
      <c r="AZ499" s="5">
        <f t="shared" si="769"/>
        <v>2.9331023878404168E-3</v>
      </c>
      <c r="BA499" s="5">
        <f t="shared" si="770"/>
        <v>5.684352427634729E-4</v>
      </c>
      <c r="BB499" s="5">
        <f t="shared" si="771"/>
        <v>8.2622062535670757E-5</v>
      </c>
      <c r="BC499" s="5">
        <f t="shared" si="772"/>
        <v>9.6072934316477963E-6</v>
      </c>
      <c r="BD499" s="5">
        <f t="shared" si="773"/>
        <v>2.272684202090322E-6</v>
      </c>
      <c r="BE499" s="5">
        <f t="shared" si="774"/>
        <v>5.863525241393043E-6</v>
      </c>
      <c r="BF499" s="5">
        <f t="shared" si="775"/>
        <v>7.5639475613970414E-6</v>
      </c>
      <c r="BG499" s="5">
        <f t="shared" si="776"/>
        <v>6.5049949028014693E-6</v>
      </c>
      <c r="BH499" s="5">
        <f t="shared" si="777"/>
        <v>4.1957217123069566E-6</v>
      </c>
      <c r="BI499" s="5">
        <f t="shared" si="778"/>
        <v>2.1649924035503941E-6</v>
      </c>
      <c r="BJ499" s="8">
        <f t="shared" si="779"/>
        <v>0.78721622649937506</v>
      </c>
      <c r="BK499" s="8">
        <f t="shared" si="780"/>
        <v>0.14420439950376879</v>
      </c>
      <c r="BL499" s="8">
        <f t="shared" si="781"/>
        <v>6.0736840784326299E-2</v>
      </c>
      <c r="BM499" s="8">
        <f t="shared" si="782"/>
        <v>0.59543845854456579</v>
      </c>
      <c r="BN499" s="8">
        <f t="shared" si="783"/>
        <v>0.38801784663468875</v>
      </c>
    </row>
    <row r="500" spans="1:66" x14ac:dyDescent="0.25">
      <c r="A500" t="s">
        <v>19</v>
      </c>
      <c r="B500" t="s">
        <v>249</v>
      </c>
      <c r="C500" t="s">
        <v>146</v>
      </c>
      <c r="D500" s="17"/>
      <c r="E500">
        <f>VLOOKUP(A500,home!$A$2:$E$405,3,FALSE)</f>
        <v>1.6666666666666701</v>
      </c>
      <c r="F500">
        <f>VLOOKUP(B500,home!$B$2:$E$405,3,FALSE)</f>
        <v>1.46</v>
      </c>
      <c r="G500">
        <f>VLOOKUP(C500,away!$B$2:$E$405,4,FALSE)</f>
        <v>0.9</v>
      </c>
      <c r="H500">
        <f>VLOOKUP(A500,away!$A$2:$E$405,3,FALSE)</f>
        <v>1.2</v>
      </c>
      <c r="I500">
        <f>VLOOKUP(C500,away!$B$2:$E$405,3,FALSE)</f>
        <v>0.6</v>
      </c>
      <c r="J500">
        <f>VLOOKUP(B500,home!$B$2:$E$405,4,FALSE)</f>
        <v>0.83</v>
      </c>
      <c r="K500" s="3">
        <f t="shared" si="728"/>
        <v>2.1900000000000048</v>
      </c>
      <c r="L500" s="3">
        <f t="shared" si="729"/>
        <v>0.59759999999999991</v>
      </c>
      <c r="M500" s="5">
        <f t="shared" si="730"/>
        <v>6.1568801863091341E-2</v>
      </c>
      <c r="N500" s="5">
        <f t="shared" si="731"/>
        <v>0.13483567608017033</v>
      </c>
      <c r="O500" s="5">
        <f t="shared" si="732"/>
        <v>3.6793515993383381E-2</v>
      </c>
      <c r="P500" s="5">
        <f t="shared" si="733"/>
        <v>8.057780002550978E-2</v>
      </c>
      <c r="Q500" s="5">
        <f t="shared" si="734"/>
        <v>0.14764506530778687</v>
      </c>
      <c r="R500" s="5">
        <f t="shared" si="735"/>
        <v>1.0993902578822951E-2</v>
      </c>
      <c r="S500" s="5">
        <f t="shared" si="736"/>
        <v>2.63639280791465E-2</v>
      </c>
      <c r="T500" s="5">
        <f t="shared" si="737"/>
        <v>8.8232691027933421E-2</v>
      </c>
      <c r="U500" s="5">
        <f t="shared" si="738"/>
        <v>2.4076646647622314E-2</v>
      </c>
      <c r="V500" s="5">
        <f t="shared" si="739"/>
        <v>3.8337369655571749E-3</v>
      </c>
      <c r="W500" s="5">
        <f t="shared" si="740"/>
        <v>0.10778089767468464</v>
      </c>
      <c r="X500" s="5">
        <f t="shared" si="741"/>
        <v>6.4409864450391541E-2</v>
      </c>
      <c r="Y500" s="5">
        <f t="shared" si="742"/>
        <v>1.9245667497776984E-2</v>
      </c>
      <c r="Z500" s="5">
        <f t="shared" si="743"/>
        <v>2.1899853937015312E-3</v>
      </c>
      <c r="AA500" s="5">
        <f t="shared" si="744"/>
        <v>4.7960680122063641E-3</v>
      </c>
      <c r="AB500" s="5">
        <f t="shared" si="745"/>
        <v>5.2516944733659822E-3</v>
      </c>
      <c r="AC500" s="5">
        <f t="shared" si="746"/>
        <v>3.1358626570319808E-4</v>
      </c>
      <c r="AD500" s="5">
        <f t="shared" si="747"/>
        <v>5.9010041476889978E-2</v>
      </c>
      <c r="AE500" s="5">
        <f t="shared" si="748"/>
        <v>3.5264400786589448E-2</v>
      </c>
      <c r="AF500" s="5">
        <f t="shared" si="749"/>
        <v>1.0537002955032923E-2</v>
      </c>
      <c r="AG500" s="5">
        <f t="shared" si="750"/>
        <v>2.0989709886425579E-3</v>
      </c>
      <c r="AH500" s="5">
        <f t="shared" si="751"/>
        <v>3.2718381781900868E-4</v>
      </c>
      <c r="AI500" s="5">
        <f t="shared" si="752"/>
        <v>7.1653256102363063E-4</v>
      </c>
      <c r="AJ500" s="5">
        <f t="shared" si="753"/>
        <v>7.846031543208774E-4</v>
      </c>
      <c r="AK500" s="5">
        <f t="shared" si="754"/>
        <v>5.7276030265424169E-4</v>
      </c>
      <c r="AL500" s="5">
        <f t="shared" si="755"/>
        <v>1.6416165748858703E-5</v>
      </c>
      <c r="AM500" s="5">
        <f t="shared" si="756"/>
        <v>2.584639816687789E-2</v>
      </c>
      <c r="AN500" s="5">
        <f t="shared" si="757"/>
        <v>1.5445807544526223E-2</v>
      </c>
      <c r="AO500" s="5">
        <f t="shared" si="758"/>
        <v>4.6152072943044346E-3</v>
      </c>
      <c r="AP500" s="5">
        <f t="shared" si="759"/>
        <v>9.1934929302544318E-4</v>
      </c>
      <c r="AQ500" s="5">
        <f t="shared" si="760"/>
        <v>1.3735078437800117E-4</v>
      </c>
      <c r="AR500" s="5">
        <f t="shared" si="761"/>
        <v>3.910500990572793E-5</v>
      </c>
      <c r="AS500" s="5">
        <f t="shared" si="762"/>
        <v>8.5639971693544364E-5</v>
      </c>
      <c r="AT500" s="5">
        <f t="shared" si="763"/>
        <v>9.3775769004431303E-5</v>
      </c>
      <c r="AU500" s="5">
        <f t="shared" si="764"/>
        <v>6.8456311373234986E-5</v>
      </c>
      <c r="AV500" s="5">
        <f t="shared" si="765"/>
        <v>3.7479830476846246E-5</v>
      </c>
      <c r="AW500" s="5">
        <f t="shared" si="766"/>
        <v>5.9679328963400972E-7</v>
      </c>
      <c r="AX500" s="5">
        <f t="shared" si="767"/>
        <v>9.4339353309104441E-3</v>
      </c>
      <c r="AY500" s="5">
        <f t="shared" si="768"/>
        <v>5.6377197537520801E-3</v>
      </c>
      <c r="AZ500" s="5">
        <f t="shared" si="769"/>
        <v>1.6845506624211209E-3</v>
      </c>
      <c r="BA500" s="5">
        <f t="shared" si="770"/>
        <v>3.3556249195428723E-4</v>
      </c>
      <c r="BB500" s="5">
        <f t="shared" si="771"/>
        <v>5.0133036297970498E-5</v>
      </c>
      <c r="BC500" s="5">
        <f t="shared" si="772"/>
        <v>5.9919004983334363E-6</v>
      </c>
      <c r="BD500" s="5">
        <f t="shared" si="773"/>
        <v>3.894858986610498E-6</v>
      </c>
      <c r="BE500" s="5">
        <f t="shared" si="774"/>
        <v>8.5297411806770111E-6</v>
      </c>
      <c r="BF500" s="5">
        <f t="shared" si="775"/>
        <v>9.340066592841349E-6</v>
      </c>
      <c r="BG500" s="5">
        <f t="shared" si="776"/>
        <v>6.8182486127741991E-6</v>
      </c>
      <c r="BH500" s="5">
        <f t="shared" si="777"/>
        <v>3.7329911154938826E-6</v>
      </c>
      <c r="BI500" s="5">
        <f t="shared" si="778"/>
        <v>1.6350501085863254E-6</v>
      </c>
      <c r="BJ500" s="8">
        <f t="shared" si="779"/>
        <v>0.73317228450484462</v>
      </c>
      <c r="BK500" s="8">
        <f t="shared" si="780"/>
        <v>0.1783119891185089</v>
      </c>
      <c r="BL500" s="8">
        <f t="shared" si="781"/>
        <v>8.4671315390269522E-2</v>
      </c>
      <c r="BM500" s="8">
        <f t="shared" si="782"/>
        <v>0.52029368959809785</v>
      </c>
      <c r="BN500" s="8">
        <f t="shared" si="783"/>
        <v>0.47241476184876463</v>
      </c>
    </row>
    <row r="501" spans="1:66" x14ac:dyDescent="0.25">
      <c r="A501" t="s">
        <v>19</v>
      </c>
      <c r="B501" t="s">
        <v>244</v>
      </c>
      <c r="C501" t="s">
        <v>245</v>
      </c>
      <c r="D501" s="17"/>
      <c r="E501">
        <f>VLOOKUP(A501,home!$A$2:$E$405,3,FALSE)</f>
        <v>1.6666666666666701</v>
      </c>
      <c r="F501">
        <f>VLOOKUP(B501,home!$B$2:$E$405,3,FALSE)</f>
        <v>1.1000000000000001</v>
      </c>
      <c r="G501">
        <f>VLOOKUP(C501,away!$B$2:$E$405,4,FALSE)</f>
        <v>0.9</v>
      </c>
      <c r="H501">
        <f>VLOOKUP(A501,away!$A$2:$E$405,3,FALSE)</f>
        <v>1.2</v>
      </c>
      <c r="I501">
        <f>VLOOKUP(C501,away!$B$2:$E$405,3,FALSE)</f>
        <v>0.7</v>
      </c>
      <c r="J501">
        <f>VLOOKUP(B501,home!$B$2:$E$405,4,FALSE)</f>
        <v>0.42</v>
      </c>
      <c r="K501" s="3">
        <f t="shared" si="728"/>
        <v>1.6500000000000035</v>
      </c>
      <c r="L501" s="3">
        <f t="shared" si="729"/>
        <v>0.35279999999999995</v>
      </c>
      <c r="M501" s="5">
        <f t="shared" si="730"/>
        <v>0.13495687446305973</v>
      </c>
      <c r="N501" s="5">
        <f t="shared" si="731"/>
        <v>0.22267884286404901</v>
      </c>
      <c r="O501" s="5">
        <f t="shared" si="732"/>
        <v>4.7612785310567458E-2</v>
      </c>
      <c r="P501" s="5">
        <f t="shared" si="733"/>
        <v>7.8561095762436473E-2</v>
      </c>
      <c r="Q501" s="5">
        <f t="shared" si="734"/>
        <v>0.18371004536284086</v>
      </c>
      <c r="R501" s="5">
        <f t="shared" si="735"/>
        <v>8.3988953287840989E-3</v>
      </c>
      <c r="S501" s="5">
        <f t="shared" si="736"/>
        <v>1.1432996266307404E-2</v>
      </c>
      <c r="T501" s="5">
        <f t="shared" si="737"/>
        <v>6.4812904004010241E-2</v>
      </c>
      <c r="U501" s="5">
        <f t="shared" si="738"/>
        <v>1.3858177292493792E-2</v>
      </c>
      <c r="V501" s="5">
        <f t="shared" si="739"/>
        <v>7.3948619850476474E-4</v>
      </c>
      <c r="W501" s="5">
        <f t="shared" si="740"/>
        <v>0.10104052494956271</v>
      </c>
      <c r="X501" s="5">
        <f t="shared" si="741"/>
        <v>3.564709720220572E-2</v>
      </c>
      <c r="Y501" s="5">
        <f t="shared" si="742"/>
        <v>6.2881479464690871E-3</v>
      </c>
      <c r="Z501" s="5">
        <f t="shared" si="743"/>
        <v>9.8771009066501016E-4</v>
      </c>
      <c r="AA501" s="5">
        <f t="shared" si="744"/>
        <v>1.6297216495972701E-3</v>
      </c>
      <c r="AB501" s="5">
        <f t="shared" si="745"/>
        <v>1.3445203609177509E-3</v>
      </c>
      <c r="AC501" s="5">
        <f t="shared" si="746"/>
        <v>2.6904356617099653E-5</v>
      </c>
      <c r="AD501" s="5">
        <f t="shared" si="747"/>
        <v>4.1679216541694715E-2</v>
      </c>
      <c r="AE501" s="5">
        <f t="shared" si="748"/>
        <v>1.4704427595909892E-2</v>
      </c>
      <c r="AF501" s="5">
        <f t="shared" si="749"/>
        <v>2.5938610279185046E-3</v>
      </c>
      <c r="AG501" s="5">
        <f t="shared" si="750"/>
        <v>3.0503805688321617E-4</v>
      </c>
      <c r="AH501" s="5">
        <f t="shared" si="751"/>
        <v>8.711602999665384E-5</v>
      </c>
      <c r="AI501" s="5">
        <f t="shared" si="752"/>
        <v>1.4374144949447915E-4</v>
      </c>
      <c r="AJ501" s="5">
        <f t="shared" si="753"/>
        <v>1.1858669583294556E-4</v>
      </c>
      <c r="AK501" s="5">
        <f t="shared" si="754"/>
        <v>6.5222682708120214E-5</v>
      </c>
      <c r="AL501" s="5">
        <f t="shared" si="755"/>
        <v>6.2646256295784274E-7</v>
      </c>
      <c r="AM501" s="5">
        <f t="shared" si="756"/>
        <v>1.3754141458759264E-2</v>
      </c>
      <c r="AN501" s="5">
        <f t="shared" si="757"/>
        <v>4.8524611066502674E-3</v>
      </c>
      <c r="AO501" s="5">
        <f t="shared" si="758"/>
        <v>8.5597413921310699E-4</v>
      </c>
      <c r="AP501" s="5">
        <f t="shared" si="759"/>
        <v>1.006625587714614E-4</v>
      </c>
      <c r="AQ501" s="5">
        <f t="shared" si="760"/>
        <v>8.8784376836428912E-6</v>
      </c>
      <c r="AR501" s="5">
        <f t="shared" si="761"/>
        <v>6.1469070765638989E-6</v>
      </c>
      <c r="AS501" s="5">
        <f t="shared" si="762"/>
        <v>1.0142396676330455E-5</v>
      </c>
      <c r="AT501" s="5">
        <f t="shared" si="763"/>
        <v>8.3674772579726436E-6</v>
      </c>
      <c r="AU501" s="5">
        <f t="shared" si="764"/>
        <v>4.6021124918849657E-6</v>
      </c>
      <c r="AV501" s="5">
        <f t="shared" si="765"/>
        <v>1.8983714029025525E-6</v>
      </c>
      <c r="AW501" s="5">
        <f t="shared" si="766"/>
        <v>1.0129899643028334E-8</v>
      </c>
      <c r="AX501" s="5">
        <f t="shared" si="767"/>
        <v>3.7823889011588075E-3</v>
      </c>
      <c r="AY501" s="5">
        <f t="shared" si="768"/>
        <v>1.334426804328827E-3</v>
      </c>
      <c r="AZ501" s="5">
        <f t="shared" si="769"/>
        <v>2.3539288828360502E-4</v>
      </c>
      <c r="BA501" s="5">
        <f t="shared" si="770"/>
        <v>2.7682203662151956E-5</v>
      </c>
      <c r="BB501" s="5">
        <f t="shared" si="771"/>
        <v>2.441570363001801E-6</v>
      </c>
      <c r="BC501" s="5">
        <f t="shared" si="772"/>
        <v>1.722772048134072E-7</v>
      </c>
      <c r="BD501" s="5">
        <f t="shared" si="773"/>
        <v>3.6143813610195693E-7</v>
      </c>
      <c r="BE501" s="5">
        <f t="shared" si="774"/>
        <v>5.963729245682302E-7</v>
      </c>
      <c r="BF501" s="5">
        <f t="shared" si="775"/>
        <v>4.920076627687911E-7</v>
      </c>
      <c r="BG501" s="5">
        <f t="shared" si="776"/>
        <v>2.7060421452283573E-7</v>
      </c>
      <c r="BH501" s="5">
        <f t="shared" si="777"/>
        <v>1.1162423849067E-7</v>
      </c>
      <c r="BI501" s="5">
        <f t="shared" si="778"/>
        <v>3.6835998701921121E-8</v>
      </c>
      <c r="BJ501" s="8">
        <f t="shared" si="779"/>
        <v>0.69841472789762271</v>
      </c>
      <c r="BK501" s="8">
        <f t="shared" si="780"/>
        <v>0.22705241031381723</v>
      </c>
      <c r="BL501" s="8">
        <f t="shared" si="781"/>
        <v>7.3291792948473405E-2</v>
      </c>
      <c r="BM501" s="8">
        <f t="shared" si="782"/>
        <v>0.32249368548441171</v>
      </c>
      <c r="BN501" s="8">
        <f t="shared" si="783"/>
        <v>0.67591853909173771</v>
      </c>
    </row>
    <row r="502" spans="1:66" x14ac:dyDescent="0.25">
      <c r="A502" t="s">
        <v>19</v>
      </c>
      <c r="B502" t="s">
        <v>247</v>
      </c>
      <c r="C502" t="s">
        <v>139</v>
      </c>
      <c r="D502" s="17"/>
      <c r="E502">
        <f>VLOOKUP(A502,home!$A$2:$E$405,3,FALSE)</f>
        <v>1.6666666666666701</v>
      </c>
      <c r="F502">
        <f>VLOOKUP(B502,home!$B$2:$E$405,3,FALSE)</f>
        <v>1.2</v>
      </c>
      <c r="G502">
        <f>VLOOKUP(C502,away!$B$2:$E$405,4,FALSE)</f>
        <v>0.5</v>
      </c>
      <c r="H502">
        <f>VLOOKUP(A502,away!$A$2:$E$405,3,FALSE)</f>
        <v>1.2</v>
      </c>
      <c r="I502">
        <f>VLOOKUP(C502,away!$B$2:$E$405,3,FALSE)</f>
        <v>0.7</v>
      </c>
      <c r="J502">
        <f>VLOOKUP(B502,home!$B$2:$E$405,4,FALSE)</f>
        <v>0.83</v>
      </c>
      <c r="K502" s="3">
        <f t="shared" si="728"/>
        <v>1.000000000000002</v>
      </c>
      <c r="L502" s="3">
        <f t="shared" si="729"/>
        <v>0.69719999999999993</v>
      </c>
      <c r="M502" s="5">
        <f t="shared" si="730"/>
        <v>0.18319575470834248</v>
      </c>
      <c r="N502" s="5">
        <f t="shared" si="731"/>
        <v>0.18319575470834285</v>
      </c>
      <c r="O502" s="5">
        <f t="shared" si="732"/>
        <v>0.12772408018265638</v>
      </c>
      <c r="P502" s="5">
        <f t="shared" si="733"/>
        <v>0.12772408018265663</v>
      </c>
      <c r="Q502" s="5">
        <f t="shared" si="734"/>
        <v>9.1597877354171589E-2</v>
      </c>
      <c r="R502" s="5">
        <f t="shared" si="735"/>
        <v>4.4524614351674E-2</v>
      </c>
      <c r="S502" s="5">
        <f t="shared" si="736"/>
        <v>2.2262307175837083E-2</v>
      </c>
      <c r="T502" s="5">
        <f t="shared" si="737"/>
        <v>6.3862040091328426E-2</v>
      </c>
      <c r="U502" s="5">
        <f t="shared" si="738"/>
        <v>4.452461435167409E-2</v>
      </c>
      <c r="V502" s="5">
        <f t="shared" si="739"/>
        <v>1.7245867292215167E-3</v>
      </c>
      <c r="W502" s="5">
        <f t="shared" si="740"/>
        <v>3.0532625784723932E-2</v>
      </c>
      <c r="X502" s="5">
        <f t="shared" si="741"/>
        <v>2.1287346697109522E-2</v>
      </c>
      <c r="Y502" s="5">
        <f t="shared" si="742"/>
        <v>7.4207690586123778E-3</v>
      </c>
      <c r="Z502" s="5">
        <f t="shared" si="743"/>
        <v>1.0347520375329039E-2</v>
      </c>
      <c r="AA502" s="5">
        <f t="shared" si="744"/>
        <v>1.0347520375329058E-2</v>
      </c>
      <c r="AB502" s="5">
        <f t="shared" si="745"/>
        <v>5.1737601876645388E-3</v>
      </c>
      <c r="AC502" s="5">
        <f t="shared" si="746"/>
        <v>7.5148866725827698E-5</v>
      </c>
      <c r="AD502" s="5">
        <f t="shared" si="747"/>
        <v>7.633156446180997E-3</v>
      </c>
      <c r="AE502" s="5">
        <f t="shared" si="748"/>
        <v>5.3218366742773899E-3</v>
      </c>
      <c r="AF502" s="5">
        <f t="shared" si="749"/>
        <v>1.8551922646530977E-3</v>
      </c>
      <c r="AG502" s="5">
        <f t="shared" si="750"/>
        <v>4.3114668230537993E-4</v>
      </c>
      <c r="AH502" s="5">
        <f t="shared" si="751"/>
        <v>1.8035728014198509E-3</v>
      </c>
      <c r="AI502" s="5">
        <f t="shared" si="752"/>
        <v>1.8035728014198543E-3</v>
      </c>
      <c r="AJ502" s="5">
        <f t="shared" si="753"/>
        <v>9.017864007099288E-4</v>
      </c>
      <c r="AK502" s="5">
        <f t="shared" si="754"/>
        <v>3.0059546690331025E-4</v>
      </c>
      <c r="AL502" s="5">
        <f t="shared" si="755"/>
        <v>2.095751595249888E-6</v>
      </c>
      <c r="AM502" s="5">
        <f t="shared" si="756"/>
        <v>1.5266312892362028E-3</v>
      </c>
      <c r="AN502" s="5">
        <f t="shared" si="757"/>
        <v>1.0643673348554805E-3</v>
      </c>
      <c r="AO502" s="5">
        <f t="shared" si="758"/>
        <v>3.7103845293062038E-4</v>
      </c>
      <c r="AP502" s="5">
        <f t="shared" si="759"/>
        <v>8.6229336461076194E-5</v>
      </c>
      <c r="AQ502" s="5">
        <f t="shared" si="760"/>
        <v>1.5029773345165574E-5</v>
      </c>
      <c r="AR502" s="5">
        <f t="shared" si="761"/>
        <v>2.5149019142998405E-4</v>
      </c>
      <c r="AS502" s="5">
        <f t="shared" si="762"/>
        <v>2.5149019142998454E-4</v>
      </c>
      <c r="AT502" s="5">
        <f t="shared" si="763"/>
        <v>1.2574509571499251E-4</v>
      </c>
      <c r="AU502" s="5">
        <f t="shared" si="764"/>
        <v>4.1915031904997593E-5</v>
      </c>
      <c r="AV502" s="5">
        <f t="shared" si="765"/>
        <v>1.0478757976249417E-5</v>
      </c>
      <c r="AW502" s="5">
        <f t="shared" si="766"/>
        <v>4.0587722561339544E-8</v>
      </c>
      <c r="AX502" s="5">
        <f t="shared" si="767"/>
        <v>2.5443854820603423E-4</v>
      </c>
      <c r="AY502" s="5">
        <f t="shared" si="768"/>
        <v>1.7739455580924703E-4</v>
      </c>
      <c r="AZ502" s="5">
        <f t="shared" si="769"/>
        <v>6.1839742155103501E-5</v>
      </c>
      <c r="BA502" s="5">
        <f t="shared" si="770"/>
        <v>1.4371556076846056E-5</v>
      </c>
      <c r="BB502" s="5">
        <f t="shared" si="771"/>
        <v>2.5049622241942665E-6</v>
      </c>
      <c r="BC502" s="5">
        <f t="shared" si="772"/>
        <v>3.4929193254164861E-7</v>
      </c>
      <c r="BD502" s="5">
        <f t="shared" si="773"/>
        <v>2.9223160244164131E-5</v>
      </c>
      <c r="BE502" s="5">
        <f t="shared" si="774"/>
        <v>2.9223160244164188E-5</v>
      </c>
      <c r="BF502" s="5">
        <f t="shared" si="775"/>
        <v>1.4611580122082121E-5</v>
      </c>
      <c r="BG502" s="5">
        <f t="shared" si="776"/>
        <v>4.8705267073607172E-6</v>
      </c>
      <c r="BH502" s="5">
        <f t="shared" si="777"/>
        <v>1.2176316768401816E-6</v>
      </c>
      <c r="BI502" s="5">
        <f t="shared" si="778"/>
        <v>2.4352633536803688E-7</v>
      </c>
      <c r="BJ502" s="8">
        <f t="shared" si="779"/>
        <v>0.4167119406049381</v>
      </c>
      <c r="BK502" s="8">
        <f t="shared" si="780"/>
        <v>0.33516136797018808</v>
      </c>
      <c r="BL502" s="8">
        <f t="shared" si="781"/>
        <v>0.23786462577323725</v>
      </c>
      <c r="BM502" s="8">
        <f t="shared" si="782"/>
        <v>0.24194593926776178</v>
      </c>
      <c r="BN502" s="8">
        <f t="shared" si="783"/>
        <v>0.7579621614878439</v>
      </c>
    </row>
    <row r="503" spans="1:66" x14ac:dyDescent="0.25">
      <c r="A503" t="s">
        <v>22</v>
      </c>
      <c r="B503" t="s">
        <v>162</v>
      </c>
      <c r="C503" t="s">
        <v>267</v>
      </c>
      <c r="D503" s="17"/>
      <c r="E503">
        <f>VLOOKUP(A503,home!$A$2:$E$405,3,FALSE)</f>
        <v>1.6818181818181801</v>
      </c>
      <c r="F503">
        <f>VLOOKUP(B503,home!$B$2:$E$405,3,FALSE)</f>
        <v>1.29</v>
      </c>
      <c r="G503">
        <f>VLOOKUP(C503,away!$B$2:$E$405,4,FALSE)</f>
        <v>1.31</v>
      </c>
      <c r="H503">
        <f>VLOOKUP(A503,away!$A$2:$E$405,3,FALSE)</f>
        <v>1.39090909090909</v>
      </c>
      <c r="I503">
        <f>VLOOKUP(C503,away!$B$2:$E$405,3,FALSE)</f>
        <v>0.59</v>
      </c>
      <c r="J503">
        <f>VLOOKUP(B503,home!$B$2:$E$405,4,FALSE)</f>
        <v>0.96</v>
      </c>
      <c r="K503" s="3">
        <f t="shared" si="728"/>
        <v>2.8421045454545424</v>
      </c>
      <c r="L503" s="3">
        <f t="shared" si="729"/>
        <v>0.78781090909090845</v>
      </c>
      <c r="M503" s="5">
        <f t="shared" si="730"/>
        <v>2.6518426326528576E-2</v>
      </c>
      <c r="N503" s="5">
        <f t="shared" si="731"/>
        <v>7.5368140000928271E-2</v>
      </c>
      <c r="O503" s="5">
        <f t="shared" si="732"/>
        <v>2.0891505551962758E-2</v>
      </c>
      <c r="P503" s="5">
        <f t="shared" si="733"/>
        <v>5.9375842890622171E-2</v>
      </c>
      <c r="Q503" s="5">
        <f t="shared" si="734"/>
        <v>0.10710206663954629</v>
      </c>
      <c r="R503" s="5">
        <f t="shared" si="735"/>
        <v>8.2292779905847688E-3</v>
      </c>
      <c r="S503" s="5">
        <f t="shared" si="736"/>
        <v>3.3236236151058918E-2</v>
      </c>
      <c r="T503" s="5">
        <f t="shared" si="737"/>
        <v>8.4376176484816018E-2</v>
      </c>
      <c r="U503" s="5">
        <f t="shared" si="738"/>
        <v>2.3388468382850001E-2</v>
      </c>
      <c r="V503" s="5">
        <f t="shared" si="739"/>
        <v>8.2685882541592357E-3</v>
      </c>
      <c r="W503" s="5">
        <f t="shared" si="740"/>
        <v>0.10146509014127661</v>
      </c>
      <c r="X503" s="5">
        <f t="shared" si="741"/>
        <v>7.9935304905190102E-2</v>
      </c>
      <c r="Y503" s="5">
        <f t="shared" si="742"/>
        <v>3.1486952612908375E-2</v>
      </c>
      <c r="Z503" s="5">
        <f t="shared" si="743"/>
        <v>2.1610383249747976E-3</v>
      </c>
      <c r="AA503" s="5">
        <f t="shared" si="744"/>
        <v>6.1418968463123431E-3</v>
      </c>
      <c r="AB503" s="5">
        <f t="shared" si="745"/>
        <v>8.7279564723086143E-3</v>
      </c>
      <c r="AC503" s="5">
        <f t="shared" si="746"/>
        <v>1.1571067393407605E-3</v>
      </c>
      <c r="AD503" s="5">
        <f t="shared" si="747"/>
        <v>7.2093598473869286E-2</v>
      </c>
      <c r="AE503" s="5">
        <f t="shared" si="748"/>
        <v>5.6796123353333894E-2</v>
      </c>
      <c r="AF503" s="5">
        <f t="shared" si="749"/>
        <v>2.237230278591467E-2</v>
      </c>
      <c r="AG503" s="5">
        <f t="shared" si="750"/>
        <v>5.8750480654095015E-3</v>
      </c>
      <c r="AH503" s="5">
        <f t="shared" si="751"/>
        <v>4.2562239184467223E-4</v>
      </c>
      <c r="AI503" s="5">
        <f t="shared" si="752"/>
        <v>1.2096633345089775E-3</v>
      </c>
      <c r="AJ503" s="5">
        <f t="shared" si="753"/>
        <v>1.7189948307388318E-3</v>
      </c>
      <c r="AK503" s="5">
        <f t="shared" si="754"/>
        <v>1.6285210073518986E-3</v>
      </c>
      <c r="AL503" s="5">
        <f t="shared" si="755"/>
        <v>1.0363237564221014E-4</v>
      </c>
      <c r="AM503" s="5">
        <f t="shared" si="756"/>
        <v>4.0979508784151707E-2</v>
      </c>
      <c r="AN503" s="5">
        <f t="shared" si="757"/>
        <v>3.2284104069341422E-2</v>
      </c>
      <c r="AO503" s="5">
        <f t="shared" si="758"/>
        <v>1.271688468802668E-2</v>
      </c>
      <c r="AP503" s="5">
        <f t="shared" si="759"/>
        <v>3.3395001622928515E-3</v>
      </c>
      <c r="AQ503" s="5">
        <f t="shared" si="760"/>
        <v>6.5772366469129184E-4</v>
      </c>
      <c r="AR503" s="5">
        <f t="shared" si="761"/>
        <v>6.7061992689719651E-5</v>
      </c>
      <c r="AS503" s="5">
        <f t="shared" si="762"/>
        <v>1.9059719425069155E-4</v>
      </c>
      <c r="AT503" s="5">
        <f t="shared" si="763"/>
        <v>2.7084857606538644E-4</v>
      </c>
      <c r="AU503" s="5">
        <f t="shared" si="764"/>
        <v>2.5659332305510838E-4</v>
      </c>
      <c r="AV503" s="5">
        <f t="shared" si="765"/>
        <v>1.8231626244705234E-4</v>
      </c>
      <c r="AW503" s="5">
        <f t="shared" si="766"/>
        <v>6.445475956507299E-6</v>
      </c>
      <c r="AX503" s="5">
        <f t="shared" si="767"/>
        <v>1.9411341364321984E-2</v>
      </c>
      <c r="AY503" s="5">
        <f t="shared" si="768"/>
        <v>1.5292466486900457E-2</v>
      </c>
      <c r="AZ503" s="5">
        <f t="shared" si="769"/>
        <v>6.0237859626436491E-3</v>
      </c>
      <c r="BA503" s="5">
        <f t="shared" si="770"/>
        <v>1.5818680984664489E-3</v>
      </c>
      <c r="BB503" s="5">
        <f t="shared" si="771"/>
        <v>3.1155323617868994E-4</v>
      </c>
      <c r="BC503" s="5">
        <f t="shared" si="772"/>
        <v>4.9089007644829672E-5</v>
      </c>
      <c r="BD503" s="5">
        <f t="shared" si="773"/>
        <v>8.8053615710559779E-6</v>
      </c>
      <c r="BE503" s="5">
        <f t="shared" si="774"/>
        <v>2.5025758145468949E-5</v>
      </c>
      <c r="BF503" s="5">
        <f t="shared" si="775"/>
        <v>3.5562910489341673E-5</v>
      </c>
      <c r="BG503" s="5">
        <f t="shared" si="776"/>
        <v>3.3691169850450328E-5</v>
      </c>
      <c r="BH503" s="5">
        <f t="shared" si="777"/>
        <v>2.3938456743411481E-5</v>
      </c>
      <c r="BI503" s="5">
        <f t="shared" si="778"/>
        <v>1.3607119344323341E-5</v>
      </c>
      <c r="BJ503" s="8">
        <f t="shared" si="779"/>
        <v>0.76951862898785295</v>
      </c>
      <c r="BK503" s="8">
        <f t="shared" si="780"/>
        <v>0.14395229922425234</v>
      </c>
      <c r="BL503" s="8">
        <f t="shared" si="781"/>
        <v>7.3469954933114853E-2</v>
      </c>
      <c r="BM503" s="8">
        <f t="shared" si="782"/>
        <v>0.67633064105907814</v>
      </c>
      <c r="BN503" s="8">
        <f t="shared" si="783"/>
        <v>0.29748525940017284</v>
      </c>
    </row>
    <row r="504" spans="1:66" x14ac:dyDescent="0.25">
      <c r="A504" t="s">
        <v>22</v>
      </c>
      <c r="B504" t="s">
        <v>167</v>
      </c>
      <c r="C504" t="s">
        <v>264</v>
      </c>
      <c r="D504" s="17"/>
      <c r="E504">
        <f>VLOOKUP(A504,home!$A$2:$E$405,3,FALSE)</f>
        <v>1.6818181818181801</v>
      </c>
      <c r="F504">
        <f>VLOOKUP(B504,home!$B$2:$E$405,3,FALSE)</f>
        <v>0.69</v>
      </c>
      <c r="G504">
        <f>VLOOKUP(C504,away!$B$2:$E$405,4,FALSE)</f>
        <v>0.89</v>
      </c>
      <c r="H504">
        <f>VLOOKUP(A504,away!$A$2:$E$405,3,FALSE)</f>
        <v>1.39090909090909</v>
      </c>
      <c r="I504">
        <f>VLOOKUP(C504,away!$B$2:$E$405,3,FALSE)</f>
        <v>0.89</v>
      </c>
      <c r="J504">
        <f>VLOOKUP(B504,home!$B$2:$E$405,4,FALSE)</f>
        <v>1.08</v>
      </c>
      <c r="K504" s="3">
        <f t="shared" si="728"/>
        <v>1.0328045454545443</v>
      </c>
      <c r="L504" s="3">
        <f t="shared" si="729"/>
        <v>1.3369418181818176</v>
      </c>
      <c r="M504" s="5">
        <f t="shared" si="730"/>
        <v>9.3504439396669359E-2</v>
      </c>
      <c r="N504" s="5">
        <f t="shared" si="731"/>
        <v>9.6571810029059083E-2</v>
      </c>
      <c r="O504" s="5">
        <f t="shared" si="732"/>
        <v>0.12500999521505471</v>
      </c>
      <c r="P504" s="5">
        <f t="shared" si="733"/>
        <v>0.12911089128535932</v>
      </c>
      <c r="Q504" s="5">
        <f t="shared" si="734"/>
        <v>4.9869902180392472E-2</v>
      </c>
      <c r="R504" s="5">
        <f t="shared" si="735"/>
        <v>8.3565545146857795E-2</v>
      </c>
      <c r="S504" s="5">
        <f t="shared" si="736"/>
        <v>4.4569066335404521E-2</v>
      </c>
      <c r="T504" s="5">
        <f t="shared" si="737"/>
        <v>6.6673157693603297E-2</v>
      </c>
      <c r="U504" s="5">
        <f t="shared" si="738"/>
        <v>8.6306874871061659E-2</v>
      </c>
      <c r="V504" s="5">
        <f t="shared" si="739"/>
        <v>6.8378831534629944E-3</v>
      </c>
      <c r="W504" s="5">
        <f t="shared" si="740"/>
        <v>1.7168620551094284E-2</v>
      </c>
      <c r="X504" s="5">
        <f t="shared" si="741"/>
        <v>2.2953446775253707E-2</v>
      </c>
      <c r="Y504" s="5">
        <f t="shared" si="742"/>
        <v>1.5343711432623638E-2</v>
      </c>
      <c r="Z504" s="5">
        <f t="shared" si="743"/>
        <v>3.7240757288664932E-2</v>
      </c>
      <c r="AA504" s="5">
        <f t="shared" si="744"/>
        <v>3.8462423403902588E-2</v>
      </c>
      <c r="AB504" s="5">
        <f t="shared" si="745"/>
        <v>1.9862082860373918E-2</v>
      </c>
      <c r="AC504" s="5">
        <f t="shared" si="746"/>
        <v>5.9010913956682523E-4</v>
      </c>
      <c r="AD504" s="5">
        <f t="shared" si="747"/>
        <v>4.4329573360886183E-3</v>
      </c>
      <c r="AE504" s="5">
        <f t="shared" si="748"/>
        <v>5.9266060408327435E-3</v>
      </c>
      <c r="AF504" s="5">
        <f t="shared" si="749"/>
        <v>3.9617637279391361E-3</v>
      </c>
      <c r="AG504" s="5">
        <f t="shared" si="750"/>
        <v>1.7655492005459079E-3</v>
      </c>
      <c r="AH504" s="5">
        <f t="shared" si="751"/>
        <v>1.2447181439993871E-2</v>
      </c>
      <c r="AI504" s="5">
        <f t="shared" si="752"/>
        <v>1.2855505569323109E-2</v>
      </c>
      <c r="AJ504" s="5">
        <f t="shared" si="753"/>
        <v>6.6386122930565568E-3</v>
      </c>
      <c r="AK504" s="5">
        <f t="shared" si="754"/>
        <v>2.2854629839264094E-3</v>
      </c>
      <c r="AL504" s="5">
        <f t="shared" si="755"/>
        <v>3.2592898243855228E-5</v>
      </c>
      <c r="AM504" s="5">
        <f t="shared" si="756"/>
        <v>9.1567569730367879E-4</v>
      </c>
      <c r="AN504" s="5">
        <f t="shared" si="757"/>
        <v>1.224205131618084E-3</v>
      </c>
      <c r="AO504" s="5">
        <f t="shared" si="758"/>
        <v>8.1834551724649634E-4</v>
      </c>
      <c r="AP504" s="5">
        <f t="shared" si="759"/>
        <v>3.6469344790949018E-4</v>
      </c>
      <c r="AQ504" s="5">
        <f t="shared" si="760"/>
        <v>1.2189348033177748E-4</v>
      </c>
      <c r="AR504" s="5">
        <f t="shared" si="761"/>
        <v>3.3282314771248748E-3</v>
      </c>
      <c r="AS504" s="5">
        <f t="shared" si="762"/>
        <v>3.4374125978994625E-3</v>
      </c>
      <c r="AT504" s="5">
        <f t="shared" si="763"/>
        <v>1.7750876778566389E-3</v>
      </c>
      <c r="AU504" s="5">
        <f t="shared" si="764"/>
        <v>6.1110620742356307E-4</v>
      </c>
      <c r="AV504" s="5">
        <f t="shared" si="765"/>
        <v>1.5778831719563582E-4</v>
      </c>
      <c r="AW504" s="5">
        <f t="shared" si="766"/>
        <v>1.2501183452386546E-6</v>
      </c>
      <c r="AX504" s="5">
        <f t="shared" si="767"/>
        <v>1.5761900372291641E-4</v>
      </c>
      <c r="AY504" s="5">
        <f t="shared" si="768"/>
        <v>2.1072743741732254E-4</v>
      </c>
      <c r="AZ504" s="5">
        <f t="shared" si="769"/>
        <v>1.408651616607552E-4</v>
      </c>
      <c r="BA504" s="5">
        <f t="shared" si="770"/>
        <v>6.2776175116401899E-5</v>
      </c>
      <c r="BB504" s="5">
        <f t="shared" si="771"/>
        <v>2.0982023424655638E-5</v>
      </c>
      <c r="BC504" s="5">
        <f t="shared" si="772"/>
        <v>5.610348909298517E-6</v>
      </c>
      <c r="BD504" s="5">
        <f t="shared" si="773"/>
        <v>7.4160864039288016E-4</v>
      </c>
      <c r="BE504" s="5">
        <f t="shared" si="774"/>
        <v>7.6593677474613112E-4</v>
      </c>
      <c r="BF504" s="5">
        <f t="shared" si="775"/>
        <v>3.9553149124429873E-4</v>
      </c>
      <c r="BG504" s="5">
        <f t="shared" si="776"/>
        <v>1.361689073425087E-4</v>
      </c>
      <c r="BH504" s="5">
        <f t="shared" si="777"/>
        <v>3.5158966613230407E-5</v>
      </c>
      <c r="BI504" s="5">
        <f t="shared" si="778"/>
        <v>7.2624681063257871E-6</v>
      </c>
      <c r="BJ504" s="8">
        <f t="shared" si="779"/>
        <v>0.28871091839209373</v>
      </c>
      <c r="BK504" s="8">
        <f t="shared" si="780"/>
        <v>0.27485570964612421</v>
      </c>
      <c r="BL504" s="8">
        <f t="shared" si="781"/>
        <v>0.39882497730949612</v>
      </c>
      <c r="BM504" s="8">
        <f t="shared" si="782"/>
        <v>0.42179030206391416</v>
      </c>
      <c r="BN504" s="8">
        <f t="shared" si="783"/>
        <v>0.57763258325339273</v>
      </c>
    </row>
    <row r="505" spans="1:66" x14ac:dyDescent="0.25">
      <c r="A505" t="s">
        <v>22</v>
      </c>
      <c r="B505" t="s">
        <v>255</v>
      </c>
      <c r="C505" t="s">
        <v>175</v>
      </c>
      <c r="D505" s="17"/>
      <c r="E505">
        <f>VLOOKUP(A505,home!$A$2:$E$405,3,FALSE)</f>
        <v>1.6818181818181801</v>
      </c>
      <c r="F505">
        <f>VLOOKUP(B505,home!$B$2:$E$405,3,FALSE)</f>
        <v>1.19</v>
      </c>
      <c r="G505">
        <f>VLOOKUP(C505,away!$B$2:$E$405,4,FALSE)</f>
        <v>0</v>
      </c>
      <c r="H505">
        <f>VLOOKUP(A505,away!$A$2:$E$405,3,FALSE)</f>
        <v>1.39090909090909</v>
      </c>
      <c r="I505">
        <f>VLOOKUP(C505,away!$B$2:$E$405,3,FALSE)</f>
        <v>0</v>
      </c>
      <c r="J505">
        <f>VLOOKUP(B505,home!$B$2:$E$405,4,FALSE)</f>
        <v>0.14000000000000001</v>
      </c>
      <c r="K505" s="3">
        <f t="shared" si="728"/>
        <v>0</v>
      </c>
      <c r="L505" s="3">
        <f t="shared" si="729"/>
        <v>0</v>
      </c>
      <c r="M505" s="5">
        <f t="shared" si="730"/>
        <v>1</v>
      </c>
      <c r="N505" s="5">
        <f t="shared" si="731"/>
        <v>0</v>
      </c>
      <c r="O505" s="5">
        <f t="shared" si="732"/>
        <v>0</v>
      </c>
      <c r="P505" s="5">
        <f t="shared" si="733"/>
        <v>0</v>
      </c>
      <c r="Q505" s="5">
        <f t="shared" si="734"/>
        <v>0</v>
      </c>
      <c r="R505" s="5">
        <f t="shared" si="735"/>
        <v>0</v>
      </c>
      <c r="S505" s="5">
        <f t="shared" si="736"/>
        <v>0</v>
      </c>
      <c r="T505" s="5">
        <f t="shared" si="737"/>
        <v>0</v>
      </c>
      <c r="U505" s="5">
        <f t="shared" si="738"/>
        <v>0</v>
      </c>
      <c r="V505" s="5">
        <f t="shared" si="739"/>
        <v>0</v>
      </c>
      <c r="W505" s="5">
        <f t="shared" si="740"/>
        <v>0</v>
      </c>
      <c r="X505" s="5">
        <f t="shared" si="741"/>
        <v>0</v>
      </c>
      <c r="Y505" s="5">
        <f t="shared" si="742"/>
        <v>0</v>
      </c>
      <c r="Z505" s="5">
        <f t="shared" si="743"/>
        <v>0</v>
      </c>
      <c r="AA505" s="5">
        <f t="shared" si="744"/>
        <v>0</v>
      </c>
      <c r="AB505" s="5">
        <f t="shared" si="745"/>
        <v>0</v>
      </c>
      <c r="AC505" s="5">
        <f t="shared" si="746"/>
        <v>0</v>
      </c>
      <c r="AD505" s="5">
        <f t="shared" si="747"/>
        <v>0</v>
      </c>
      <c r="AE505" s="5">
        <f t="shared" si="748"/>
        <v>0</v>
      </c>
      <c r="AF505" s="5">
        <f t="shared" si="749"/>
        <v>0</v>
      </c>
      <c r="AG505" s="5">
        <f t="shared" si="750"/>
        <v>0</v>
      </c>
      <c r="AH505" s="5">
        <f t="shared" si="751"/>
        <v>0</v>
      </c>
      <c r="AI505" s="5">
        <f t="shared" si="752"/>
        <v>0</v>
      </c>
      <c r="AJ505" s="5">
        <f t="shared" si="753"/>
        <v>0</v>
      </c>
      <c r="AK505" s="5">
        <f t="shared" si="754"/>
        <v>0</v>
      </c>
      <c r="AL505" s="5">
        <f t="shared" si="755"/>
        <v>0</v>
      </c>
      <c r="AM505" s="5">
        <f t="shared" si="756"/>
        <v>0</v>
      </c>
      <c r="AN505" s="5">
        <f t="shared" si="757"/>
        <v>0</v>
      </c>
      <c r="AO505" s="5">
        <f t="shared" si="758"/>
        <v>0</v>
      </c>
      <c r="AP505" s="5">
        <f t="shared" si="759"/>
        <v>0</v>
      </c>
      <c r="AQ505" s="5">
        <f t="shared" si="760"/>
        <v>0</v>
      </c>
      <c r="AR505" s="5">
        <f t="shared" si="761"/>
        <v>0</v>
      </c>
      <c r="AS505" s="5">
        <f t="shared" si="762"/>
        <v>0</v>
      </c>
      <c r="AT505" s="5">
        <f t="shared" si="763"/>
        <v>0</v>
      </c>
      <c r="AU505" s="5">
        <f t="shared" si="764"/>
        <v>0</v>
      </c>
      <c r="AV505" s="5">
        <f t="shared" si="765"/>
        <v>0</v>
      </c>
      <c r="AW505" s="5">
        <f t="shared" si="766"/>
        <v>0</v>
      </c>
      <c r="AX505" s="5">
        <f t="shared" si="767"/>
        <v>0</v>
      </c>
      <c r="AY505" s="5">
        <f t="shared" si="768"/>
        <v>0</v>
      </c>
      <c r="AZ505" s="5">
        <f t="shared" si="769"/>
        <v>0</v>
      </c>
      <c r="BA505" s="5">
        <f t="shared" si="770"/>
        <v>0</v>
      </c>
      <c r="BB505" s="5">
        <f t="shared" si="771"/>
        <v>0</v>
      </c>
      <c r="BC505" s="5">
        <f t="shared" si="772"/>
        <v>0</v>
      </c>
      <c r="BD505" s="5">
        <f t="shared" si="773"/>
        <v>0</v>
      </c>
      <c r="BE505" s="5">
        <f t="shared" si="774"/>
        <v>0</v>
      </c>
      <c r="BF505" s="5">
        <f t="shared" si="775"/>
        <v>0</v>
      </c>
      <c r="BG505" s="5">
        <f t="shared" si="776"/>
        <v>0</v>
      </c>
      <c r="BH505" s="5">
        <f t="shared" si="777"/>
        <v>0</v>
      </c>
      <c r="BI505" s="5">
        <f t="shared" si="778"/>
        <v>0</v>
      </c>
      <c r="BJ505" s="8">
        <f t="shared" si="779"/>
        <v>0</v>
      </c>
      <c r="BK505" s="8">
        <f t="shared" si="780"/>
        <v>1</v>
      </c>
      <c r="BL505" s="8">
        <f t="shared" si="781"/>
        <v>0</v>
      </c>
      <c r="BM505" s="8">
        <f t="shared" si="782"/>
        <v>0</v>
      </c>
      <c r="BN505" s="8">
        <f t="shared" si="783"/>
        <v>1</v>
      </c>
    </row>
    <row r="506" spans="1:66" s="10" customFormat="1" x14ac:dyDescent="0.25">
      <c r="A506" t="s">
        <v>22</v>
      </c>
      <c r="B506" t="s">
        <v>24</v>
      </c>
      <c r="C506" t="s">
        <v>256</v>
      </c>
      <c r="D506" s="17"/>
      <c r="E506">
        <f>VLOOKUP(A506,home!$A$2:$E$405,3,FALSE)</f>
        <v>1.6818181818181801</v>
      </c>
      <c r="F506">
        <f>VLOOKUP(B506,home!$B$2:$E$405,3,FALSE)</f>
        <v>0.89</v>
      </c>
      <c r="G506">
        <f>VLOOKUP(C506,away!$B$2:$E$405,4,FALSE)</f>
        <v>0.69</v>
      </c>
      <c r="H506">
        <f>VLOOKUP(A506,away!$A$2:$E$405,3,FALSE)</f>
        <v>1.39090909090909</v>
      </c>
      <c r="I506">
        <f>VLOOKUP(C506,away!$B$2:$E$405,3,FALSE)</f>
        <v>0.59</v>
      </c>
      <c r="J506">
        <f>VLOOKUP(B506,home!$B$2:$E$405,4,FALSE)</f>
        <v>0.48</v>
      </c>
      <c r="K506" s="3">
        <f t="shared" si="728"/>
        <v>1.0328045454545443</v>
      </c>
      <c r="L506" s="3">
        <f t="shared" si="729"/>
        <v>0.39390545454545423</v>
      </c>
      <c r="M506" s="5">
        <f t="shared" si="730"/>
        <v>0.24009754517130835</v>
      </c>
      <c r="N506" s="5">
        <f t="shared" si="731"/>
        <v>0.24797383600540504</v>
      </c>
      <c r="O506" s="5">
        <f t="shared" si="732"/>
        <v>9.4575732665951956E-2</v>
      </c>
      <c r="P506" s="5">
        <f t="shared" si="733"/>
        <v>9.7678246587088999E-2</v>
      </c>
      <c r="Q506" s="5">
        <f t="shared" si="734"/>
        <v>0.128054252490091</v>
      </c>
      <c r="R506" s="5">
        <f t="shared" si="735"/>
        <v>1.8626948482375581E-2</v>
      </c>
      <c r="S506" s="5">
        <f t="shared" si="736"/>
        <v>9.9345454047860809E-3</v>
      </c>
      <c r="T506" s="5">
        <f t="shared" si="737"/>
        <v>5.0441268533587665E-2</v>
      </c>
      <c r="U506" s="5">
        <f t="shared" si="738"/>
        <v>1.9237997060545124E-2</v>
      </c>
      <c r="V506" s="5">
        <f t="shared" si="739"/>
        <v>4.4907163557996561E-4</v>
      </c>
      <c r="W506" s="5">
        <f t="shared" si="740"/>
        <v>4.4085004678849973E-2</v>
      </c>
      <c r="X506" s="5">
        <f t="shared" si="741"/>
        <v>1.7365323806660875E-2</v>
      </c>
      <c r="Y506" s="5">
        <f t="shared" si="742"/>
        <v>3.4201478836958744E-3</v>
      </c>
      <c r="Z506" s="5">
        <f t="shared" si="743"/>
        <v>2.4457522029149711E-3</v>
      </c>
      <c r="AA506" s="5">
        <f t="shared" si="744"/>
        <v>2.5259839922260469E-3</v>
      </c>
      <c r="AB506" s="5">
        <f t="shared" si="745"/>
        <v>1.3044238744582385E-3</v>
      </c>
      <c r="AC506" s="5">
        <f t="shared" si="746"/>
        <v>1.1418413796190135E-5</v>
      </c>
      <c r="AD506" s="5">
        <f t="shared" si="747"/>
        <v>1.1382798304675272E-2</v>
      </c>
      <c r="AE506" s="5">
        <f t="shared" si="748"/>
        <v>4.4837463402023388E-3</v>
      </c>
      <c r="AF506" s="5">
        <f t="shared" si="749"/>
        <v>8.8308607010195944E-4</v>
      </c>
      <c r="AG506" s="5">
        <f t="shared" si="750"/>
        <v>1.1595080661542376E-4</v>
      </c>
      <c r="AH506" s="5">
        <f t="shared" si="751"/>
        <v>2.4084878329869183E-4</v>
      </c>
      <c r="AI506" s="5">
        <f t="shared" si="752"/>
        <v>2.4874971815808545E-4</v>
      </c>
      <c r="AJ506" s="5">
        <f t="shared" si="753"/>
        <v>1.2845491979710368E-4</v>
      </c>
      <c r="AK506" s="5">
        <f t="shared" si="754"/>
        <v>4.4222941684149215E-5</v>
      </c>
      <c r="AL506" s="5">
        <f t="shared" si="755"/>
        <v>1.8581291826568188E-7</v>
      </c>
      <c r="AM506" s="5">
        <f t="shared" si="756"/>
        <v>2.3512411658121808E-3</v>
      </c>
      <c r="AN506" s="5">
        <f t="shared" si="757"/>
        <v>9.2616672016523091E-4</v>
      </c>
      <c r="AO506" s="5">
        <f t="shared" si="758"/>
        <v>1.8241106144577886E-4</v>
      </c>
      <c r="AP506" s="5">
        <f t="shared" si="759"/>
        <v>2.3950904024306107E-5</v>
      </c>
      <c r="AQ506" s="5">
        <f t="shared" si="760"/>
        <v>2.3585979341172104E-6</v>
      </c>
      <c r="AR506" s="5">
        <f t="shared" si="761"/>
        <v>1.8974329892398167E-5</v>
      </c>
      <c r="AS506" s="5">
        <f t="shared" si="762"/>
        <v>1.959677415982286E-5</v>
      </c>
      <c r="AT506" s="5">
        <f t="shared" si="763"/>
        <v>1.0119818714255603E-5</v>
      </c>
      <c r="AU506" s="5">
        <f t="shared" si="764"/>
        <v>3.4839315890863837E-6</v>
      </c>
      <c r="AV506" s="5">
        <f t="shared" si="765"/>
        <v>8.9955509531527232E-7</v>
      </c>
      <c r="AW506" s="5">
        <f t="shared" si="766"/>
        <v>2.0998271112953089E-9</v>
      </c>
      <c r="AX506" s="5">
        <f t="shared" si="767"/>
        <v>4.0472876058511028E-4</v>
      </c>
      <c r="AY506" s="5">
        <f t="shared" si="768"/>
        <v>1.5942486640589619E-4</v>
      </c>
      <c r="AZ506" s="5">
        <f t="shared" si="769"/>
        <v>3.1399162233731422E-5</v>
      </c>
      <c r="BA506" s="5">
        <f t="shared" si="770"/>
        <v>4.1227670906748121E-6</v>
      </c>
      <c r="BB506" s="5">
        <f t="shared" si="771"/>
        <v>4.059951112093253E-7</v>
      </c>
      <c r="BC506" s="5">
        <f t="shared" si="772"/>
        <v>3.1984737764828317E-8</v>
      </c>
      <c r="BD506" s="5">
        <f t="shared" si="773"/>
        <v>1.24568200682675E-6</v>
      </c>
      <c r="BE506" s="5">
        <f t="shared" si="774"/>
        <v>1.286546038841606E-6</v>
      </c>
      <c r="BF506" s="5">
        <f t="shared" si="775"/>
        <v>6.6437529842607453E-7</v>
      </c>
      <c r="BG506" s="5">
        <f t="shared" si="776"/>
        <v>2.2872327603405644E-7</v>
      </c>
      <c r="BH506" s="5">
        <f t="shared" si="777"/>
        <v>5.9056609784806964E-8</v>
      </c>
      <c r="BI506" s="5">
        <f t="shared" si="778"/>
        <v>1.2198787004976792E-8</v>
      </c>
      <c r="BJ506" s="8">
        <f t="shared" si="779"/>
        <v>0.51229165690543133</v>
      </c>
      <c r="BK506" s="8">
        <f t="shared" si="780"/>
        <v>0.34833043789188373</v>
      </c>
      <c r="BL506" s="8">
        <f t="shared" si="781"/>
        <v>0.13698993342996277</v>
      </c>
      <c r="BM506" s="8">
        <f t="shared" si="782"/>
        <v>0.17289179626139317</v>
      </c>
      <c r="BN506" s="8">
        <f t="shared" si="783"/>
        <v>0.82700656140222084</v>
      </c>
    </row>
    <row r="507" spans="1:66" x14ac:dyDescent="0.25">
      <c r="A507" t="s">
        <v>25</v>
      </c>
      <c r="B507" t="s">
        <v>176</v>
      </c>
      <c r="C507" t="s">
        <v>170</v>
      </c>
      <c r="D507" s="17"/>
      <c r="E507">
        <f>VLOOKUP(A507,home!$A$2:$E$405,3,FALSE)</f>
        <v>1.36363636363636</v>
      </c>
      <c r="F507">
        <f>VLOOKUP(B507,home!$B$2:$E$405,3,FALSE)</f>
        <v>0.86</v>
      </c>
      <c r="G507">
        <f>VLOOKUP(C507,away!$B$2:$E$405,4,FALSE)</f>
        <v>0.86</v>
      </c>
      <c r="H507">
        <f>VLOOKUP(A507,away!$A$2:$E$405,3,FALSE)</f>
        <v>1.1545454545454501</v>
      </c>
      <c r="I507">
        <f>VLOOKUP(C507,away!$B$2:$E$405,3,FALSE)</f>
        <v>0.37</v>
      </c>
      <c r="J507">
        <f>VLOOKUP(B507,home!$B$2:$E$405,4,FALSE)</f>
        <v>0.72</v>
      </c>
      <c r="K507" s="3">
        <f t="shared" si="728"/>
        <v>1.0085454545454517</v>
      </c>
      <c r="L507" s="3">
        <f t="shared" si="729"/>
        <v>0.3075709090909079</v>
      </c>
      <c r="M507" s="5">
        <f t="shared" si="730"/>
        <v>0.26817477550068708</v>
      </c>
      <c r="N507" s="5">
        <f t="shared" si="731"/>
        <v>0.2704664508549649</v>
      </c>
      <c r="O507" s="5">
        <f t="shared" si="732"/>
        <v>8.2482759495996483E-2</v>
      </c>
      <c r="P507" s="5">
        <f t="shared" si="733"/>
        <v>8.3187612168052941E-2</v>
      </c>
      <c r="Q507" s="5">
        <f t="shared" si="734"/>
        <v>0.13638885480840782</v>
      </c>
      <c r="R507" s="5">
        <f t="shared" si="735"/>
        <v>1.2684648661255175E-2</v>
      </c>
      <c r="S507" s="5">
        <f t="shared" si="736"/>
        <v>6.4511835661112144E-3</v>
      </c>
      <c r="T507" s="5">
        <f t="shared" si="737"/>
        <v>4.1949244063289849E-2</v>
      </c>
      <c r="U507" s="5">
        <f t="shared" si="738"/>
        <v>1.2793044749814957E-2</v>
      </c>
      <c r="V507" s="5">
        <f t="shared" si="739"/>
        <v>2.2235025047072596E-4</v>
      </c>
      <c r="W507" s="5">
        <f t="shared" si="740"/>
        <v>4.5851453189226433E-2</v>
      </c>
      <c r="X507" s="5">
        <f t="shared" si="741"/>
        <v>1.4102573140549584E-2</v>
      </c>
      <c r="Y507" s="5">
        <f t="shared" si="742"/>
        <v>2.1687706206799276E-3</v>
      </c>
      <c r="Z507" s="5">
        <f t="shared" si="743"/>
        <v>1.3004763067470072E-3</v>
      </c>
      <c r="AA507" s="5">
        <f t="shared" si="744"/>
        <v>1.3115894679137507E-3</v>
      </c>
      <c r="AB507" s="5">
        <f t="shared" si="745"/>
        <v>6.6139879804705032E-4</v>
      </c>
      <c r="AC507" s="5">
        <f t="shared" si="746"/>
        <v>4.3108049515223671E-6</v>
      </c>
      <c r="AD507" s="5">
        <f t="shared" si="747"/>
        <v>1.1560818674574468E-2</v>
      </c>
      <c r="AE507" s="5">
        <f t="shared" si="748"/>
        <v>3.5557715095740146E-3</v>
      </c>
      <c r="AF507" s="5">
        <f t="shared" si="749"/>
        <v>5.4682593785961475E-4</v>
      </c>
      <c r="AG507" s="5">
        <f t="shared" si="750"/>
        <v>5.6062583607323336E-5</v>
      </c>
      <c r="AH507" s="5">
        <f t="shared" si="751"/>
        <v>9.9997169979340849E-5</v>
      </c>
      <c r="AI507" s="5">
        <f t="shared" si="752"/>
        <v>1.0085169125007312E-4</v>
      </c>
      <c r="AJ507" s="5">
        <f t="shared" si="753"/>
        <v>5.0856757396741267E-5</v>
      </c>
      <c r="AK507" s="5">
        <f t="shared" si="754"/>
        <v>1.7097117168468063E-5</v>
      </c>
      <c r="AL507" s="5">
        <f t="shared" si="755"/>
        <v>5.3488337189035367E-8</v>
      </c>
      <c r="AM507" s="5">
        <f t="shared" si="756"/>
        <v>2.3319222250132521E-3</v>
      </c>
      <c r="AN507" s="5">
        <f t="shared" si="757"/>
        <v>7.1723143867661872E-4</v>
      </c>
      <c r="AO507" s="5">
        <f t="shared" si="758"/>
        <v>1.1029976281117368E-4</v>
      </c>
      <c r="AP507" s="5">
        <f t="shared" si="759"/>
        <v>1.1308332773448067E-5</v>
      </c>
      <c r="AQ507" s="5">
        <f t="shared" si="760"/>
        <v>8.6952854785798244E-7</v>
      </c>
      <c r="AR507" s="5">
        <f t="shared" si="761"/>
        <v>6.1512440954127855E-6</v>
      </c>
      <c r="AS507" s="5">
        <f t="shared" si="762"/>
        <v>6.203809272228114E-6</v>
      </c>
      <c r="AT507" s="5">
        <f t="shared" si="763"/>
        <v>3.1284118211862951E-6</v>
      </c>
      <c r="AU507" s="5">
        <f t="shared" si="764"/>
        <v>1.051715174067899E-6</v>
      </c>
      <c r="AV507" s="5">
        <f t="shared" si="765"/>
        <v>2.6517563957066447E-7</v>
      </c>
      <c r="AW507" s="5">
        <f t="shared" si="766"/>
        <v>4.6089004635213997E-10</v>
      </c>
      <c r="AX507" s="5">
        <f t="shared" si="767"/>
        <v>3.9197492673177174E-4</v>
      </c>
      <c r="AY507" s="5">
        <f t="shared" si="768"/>
        <v>1.2056008455573307E-4</v>
      </c>
      <c r="AZ507" s="5">
        <f t="shared" si="769"/>
        <v>1.854038740344177E-5</v>
      </c>
      <c r="BA507" s="5">
        <f t="shared" si="770"/>
        <v>1.9008279361914008E-6</v>
      </c>
      <c r="BB507" s="5">
        <f t="shared" si="771"/>
        <v>1.4615984408994584E-7</v>
      </c>
      <c r="BC507" s="5">
        <f t="shared" si="772"/>
        <v>8.9909032238660068E-9</v>
      </c>
      <c r="BD507" s="5">
        <f t="shared" si="773"/>
        <v>3.1532395641103136E-7</v>
      </c>
      <c r="BE507" s="5">
        <f t="shared" si="774"/>
        <v>3.1801854294763382E-7</v>
      </c>
      <c r="BF507" s="5">
        <f t="shared" si="775"/>
        <v>1.6036807797550181E-7</v>
      </c>
      <c r="BG507" s="5">
        <f t="shared" si="776"/>
        <v>5.3912832032127643E-8</v>
      </c>
      <c r="BH507" s="5">
        <f t="shared" si="777"/>
        <v>1.359338542191869E-8</v>
      </c>
      <c r="BI507" s="5">
        <f t="shared" si="778"/>
        <v>2.7419094158321016E-9</v>
      </c>
      <c r="BJ507" s="8">
        <f t="shared" si="779"/>
        <v>0.5303515880479307</v>
      </c>
      <c r="BK507" s="8">
        <f t="shared" si="780"/>
        <v>0.35816084586316643</v>
      </c>
      <c r="BL507" s="8">
        <f t="shared" si="781"/>
        <v>0.1102199082235287</v>
      </c>
      <c r="BM507" s="8">
        <f t="shared" si="782"/>
        <v>0.14652715732834276</v>
      </c>
      <c r="BN507" s="8">
        <f t="shared" si="783"/>
        <v>0.85338510148936431</v>
      </c>
    </row>
    <row r="508" spans="1:66" x14ac:dyDescent="0.25">
      <c r="A508" t="s">
        <v>25</v>
      </c>
      <c r="B508" t="s">
        <v>477</v>
      </c>
      <c r="C508" t="s">
        <v>173</v>
      </c>
      <c r="D508" s="17"/>
      <c r="E508">
        <f>VLOOKUP(A508,home!$A$2:$E$405,3,FALSE)</f>
        <v>1.36363636363636</v>
      </c>
      <c r="F508">
        <f>VLOOKUP(B508,home!$B$2:$E$405,3,FALSE)</f>
        <v>1.34</v>
      </c>
      <c r="G508">
        <f>VLOOKUP(C508,away!$B$2:$E$405,4,FALSE)</f>
        <v>0.73</v>
      </c>
      <c r="H508">
        <f>VLOOKUP(A508,away!$A$2:$E$405,3,FALSE)</f>
        <v>1.1545454545454501</v>
      </c>
      <c r="I508">
        <f>VLOOKUP(C508,away!$B$2:$E$405,3,FALSE)</f>
        <v>1.34</v>
      </c>
      <c r="J508">
        <f>VLOOKUP(B508,home!$B$2:$E$405,4,FALSE)</f>
        <v>1.3</v>
      </c>
      <c r="K508" s="3">
        <f t="shared" si="728"/>
        <v>1.3339090909090874</v>
      </c>
      <c r="L508" s="3">
        <f t="shared" si="729"/>
        <v>2.0112181818181742</v>
      </c>
      <c r="M508" s="5">
        <f t="shared" si="730"/>
        <v>3.5255727779433671E-2</v>
      </c>
      <c r="N508" s="5">
        <f t="shared" si="731"/>
        <v>4.7027935791602624E-2</v>
      </c>
      <c r="O508" s="5">
        <f t="shared" si="732"/>
        <v>7.0906960723229093E-2</v>
      </c>
      <c r="P508" s="5">
        <f t="shared" si="733"/>
        <v>9.4583439517448867E-2</v>
      </c>
      <c r="Q508" s="5">
        <f t="shared" si="734"/>
        <v>3.1365495539553805E-2</v>
      </c>
      <c r="R508" s="5">
        <f t="shared" si="735"/>
        <v>7.1304684312012756E-2</v>
      </c>
      <c r="S508" s="5">
        <f t="shared" si="736"/>
        <v>6.3436692378887383E-2</v>
      </c>
      <c r="T508" s="5">
        <f t="shared" si="737"/>
        <v>6.3082854910887456E-2</v>
      </c>
      <c r="U508" s="5">
        <f t="shared" si="738"/>
        <v>9.5113966628196392E-2</v>
      </c>
      <c r="V508" s="5">
        <f t="shared" si="739"/>
        <v>1.8909647798832668E-2</v>
      </c>
      <c r="W508" s="5">
        <f t="shared" si="740"/>
        <v>1.394623988035975E-2</v>
      </c>
      <c r="X508" s="5">
        <f t="shared" si="741"/>
        <v>2.804893121537725E-2</v>
      </c>
      <c r="Y508" s="5">
        <f t="shared" si="742"/>
        <v>2.8206260220467034E-2</v>
      </c>
      <c r="Z508" s="5">
        <f t="shared" si="743"/>
        <v>4.7803092512375064E-2</v>
      </c>
      <c r="AA508" s="5">
        <f t="shared" si="744"/>
        <v>6.3764979675825215E-2</v>
      </c>
      <c r="AB508" s="5">
        <f t="shared" si="745"/>
        <v>4.2528343035608242E-2</v>
      </c>
      <c r="AC508" s="5">
        <f t="shared" si="746"/>
        <v>3.1706541772208306E-3</v>
      </c>
      <c r="AD508" s="5">
        <f t="shared" si="747"/>
        <v>4.6507540401026816E-3</v>
      </c>
      <c r="AE508" s="5">
        <f t="shared" si="748"/>
        <v>9.3536810846188423E-3</v>
      </c>
      <c r="AF508" s="5">
        <f t="shared" si="749"/>
        <v>9.4061467321570787E-3</v>
      </c>
      <c r="AG508" s="5">
        <f t="shared" si="750"/>
        <v>6.3059377761879752E-3</v>
      </c>
      <c r="AH508" s="5">
        <f t="shared" si="751"/>
        <v>2.4035612202006246E-2</v>
      </c>
      <c r="AI508" s="5">
        <f t="shared" si="752"/>
        <v>3.2061321621821515E-2</v>
      </c>
      <c r="AJ508" s="5">
        <f t="shared" si="753"/>
        <v>2.138344418895391E-2</v>
      </c>
      <c r="AK508" s="5">
        <f t="shared" si="754"/>
        <v>9.507856866197574E-3</v>
      </c>
      <c r="AL508" s="5">
        <f t="shared" si="755"/>
        <v>3.4024698565644529E-4</v>
      </c>
      <c r="AM508" s="5">
        <f t="shared" si="756"/>
        <v>1.240736618735026E-3</v>
      </c>
      <c r="AN508" s="5">
        <f t="shared" si="757"/>
        <v>2.4953920464474881E-3</v>
      </c>
      <c r="AO508" s="5">
        <f t="shared" si="758"/>
        <v>2.5093889272898256E-3</v>
      </c>
      <c r="AP508" s="5">
        <f t="shared" si="759"/>
        <v>1.6823095452728339E-3</v>
      </c>
      <c r="AQ508" s="5">
        <f t="shared" si="760"/>
        <v>8.4587288622474746E-4</v>
      </c>
      <c r="AR508" s="5">
        <f t="shared" si="761"/>
        <v>9.668172054361138E-3</v>
      </c>
      <c r="AS508" s="5">
        <f t="shared" si="762"/>
        <v>1.2896462595785509E-2</v>
      </c>
      <c r="AT508" s="5">
        <f t="shared" si="763"/>
        <v>8.6013543485436508E-3</v>
      </c>
      <c r="AU508" s="5">
        <f t="shared" si="764"/>
        <v>3.8244749198842625E-3</v>
      </c>
      <c r="AV508" s="5">
        <f t="shared" si="765"/>
        <v>1.2753754658968548E-3</v>
      </c>
      <c r="AW508" s="5">
        <f t="shared" si="766"/>
        <v>2.5355793398518881E-5</v>
      </c>
      <c r="AX508" s="5">
        <f t="shared" si="767"/>
        <v>2.7583830919240907E-4</v>
      </c>
      <c r="AY508" s="5">
        <f t="shared" si="768"/>
        <v>5.5477102268975634E-4</v>
      </c>
      <c r="AZ508" s="5">
        <f t="shared" si="769"/>
        <v>5.5788278378975055E-4</v>
      </c>
      <c r="BA508" s="5">
        <f t="shared" si="770"/>
        <v>3.7400799936042789E-4</v>
      </c>
      <c r="BB508" s="5">
        <f t="shared" si="771"/>
        <v>1.8805292211478323E-4</v>
      </c>
      <c r="BC508" s="5">
        <f t="shared" si="772"/>
        <v>7.5643091220257755E-5</v>
      </c>
      <c r="BD508" s="5">
        <f t="shared" si="773"/>
        <v>3.2408005701129194E-3</v>
      </c>
      <c r="BE508" s="5">
        <f t="shared" si="774"/>
        <v>4.3229333422969756E-3</v>
      </c>
      <c r="BF508" s="5">
        <f t="shared" si="775"/>
        <v>2.8832000423419718E-3</v>
      </c>
      <c r="BG508" s="5">
        <f t="shared" si="776"/>
        <v>1.2819755824631405E-3</v>
      </c>
      <c r="BH508" s="5">
        <f t="shared" si="777"/>
        <v>4.2750972094276373E-4</v>
      </c>
      <c r="BI508" s="5">
        <f t="shared" si="778"/>
        <v>1.1405182064351187E-4</v>
      </c>
      <c r="BJ508" s="8">
        <f t="shared" si="779"/>
        <v>0.25219413334365187</v>
      </c>
      <c r="BK508" s="8">
        <f t="shared" si="780"/>
        <v>0.21625117966016963</v>
      </c>
      <c r="BL508" s="8">
        <f t="shared" si="781"/>
        <v>0.47914347971712373</v>
      </c>
      <c r="BM508" s="8">
        <f t="shared" si="782"/>
        <v>0.64441822634074786</v>
      </c>
      <c r="BN508" s="8">
        <f t="shared" si="783"/>
        <v>0.35044424366328081</v>
      </c>
    </row>
    <row r="509" spans="1:66" x14ac:dyDescent="0.25">
      <c r="A509" t="s">
        <v>25</v>
      </c>
      <c r="B509" t="s">
        <v>169</v>
      </c>
      <c r="C509" t="s">
        <v>171</v>
      </c>
      <c r="D509" s="17"/>
      <c r="E509">
        <f>VLOOKUP(A509,home!$A$2:$E$405,3,FALSE)</f>
        <v>1.36363636363636</v>
      </c>
      <c r="F509">
        <f>VLOOKUP(B509,home!$B$2:$E$405,3,FALSE)</f>
        <v>0.59</v>
      </c>
      <c r="G509">
        <f>VLOOKUP(C509,away!$B$2:$E$405,4,FALSE)</f>
        <v>1.71</v>
      </c>
      <c r="H509">
        <f>VLOOKUP(A509,away!$A$2:$E$405,3,FALSE)</f>
        <v>1.1545454545454501</v>
      </c>
      <c r="I509">
        <f>VLOOKUP(C509,away!$B$2:$E$405,3,FALSE)</f>
        <v>0.37</v>
      </c>
      <c r="J509">
        <f>VLOOKUP(B509,home!$B$2:$E$405,4,FALSE)</f>
        <v>1.21</v>
      </c>
      <c r="K509" s="3">
        <f t="shared" si="728"/>
        <v>1.3757727272727234</v>
      </c>
      <c r="L509" s="3">
        <f t="shared" si="729"/>
        <v>0.51688999999999796</v>
      </c>
      <c r="M509" s="5">
        <f t="shared" si="730"/>
        <v>0.15067008089417497</v>
      </c>
      <c r="N509" s="5">
        <f t="shared" si="731"/>
        <v>0.20728778811018098</v>
      </c>
      <c r="O509" s="5">
        <f t="shared" si="732"/>
        <v>7.7879858113389794E-2</v>
      </c>
      <c r="P509" s="5">
        <f t="shared" si="733"/>
        <v>0.10714498479627102</v>
      </c>
      <c r="Q509" s="5">
        <f t="shared" si="734"/>
        <v>0.14259044278933705</v>
      </c>
      <c r="R509" s="5">
        <f t="shared" si="735"/>
        <v>2.0127659930114943E-2</v>
      </c>
      <c r="S509" s="5">
        <f t="shared" si="736"/>
        <v>1.9048320175550155E-2</v>
      </c>
      <c r="T509" s="5">
        <f t="shared" si="737"/>
        <v>7.3703573973380135E-2</v>
      </c>
      <c r="U509" s="5">
        <f t="shared" si="738"/>
        <v>2.7691085595672151E-2</v>
      </c>
      <c r="V509" s="5">
        <f t="shared" si="739"/>
        <v>1.5050779701300549E-3</v>
      </c>
      <c r="W509" s="5">
        <f t="shared" si="740"/>
        <v>6.5390680786437172E-2</v>
      </c>
      <c r="X509" s="5">
        <f t="shared" si="741"/>
        <v>3.3799788991701378E-2</v>
      </c>
      <c r="Y509" s="5">
        <f t="shared" si="742"/>
        <v>8.7353864659602282E-3</v>
      </c>
      <c r="Z509" s="5">
        <f t="shared" si="743"/>
        <v>3.4679287137590244E-3</v>
      </c>
      <c r="AA509" s="5">
        <f t="shared" si="744"/>
        <v>4.7710817445156418E-3</v>
      </c>
      <c r="AB509" s="5">
        <f t="shared" si="745"/>
        <v>3.2819620718466938E-3</v>
      </c>
      <c r="AC509" s="5">
        <f t="shared" si="746"/>
        <v>6.6893488105665761E-5</v>
      </c>
      <c r="AD509" s="5">
        <f t="shared" si="747"/>
        <v>2.249067881094417E-2</v>
      </c>
      <c r="AE509" s="5">
        <f t="shared" si="748"/>
        <v>1.1625206970588886E-2</v>
      </c>
      <c r="AF509" s="5">
        <f t="shared" si="749"/>
        <v>3.0044766155138329E-3</v>
      </c>
      <c r="AG509" s="5">
        <f t="shared" si="750"/>
        <v>5.1766130593097976E-4</v>
      </c>
      <c r="AH509" s="5">
        <f t="shared" si="751"/>
        <v>4.4813441821372373E-4</v>
      </c>
      <c r="AI509" s="5">
        <f t="shared" si="752"/>
        <v>6.1653111073066999E-4</v>
      </c>
      <c r="AJ509" s="5">
        <f t="shared" si="753"/>
        <v>4.2410334382920767E-4</v>
      </c>
      <c r="AK509" s="5">
        <f t="shared" si="754"/>
        <v>1.9448993799513025E-4</v>
      </c>
      <c r="AL509" s="5">
        <f t="shared" si="755"/>
        <v>1.9027803591836236E-6</v>
      </c>
      <c r="AM509" s="5">
        <f t="shared" si="756"/>
        <v>6.188412505189503E-3</v>
      </c>
      <c r="AN509" s="5">
        <f t="shared" si="757"/>
        <v>3.1987285398073898E-3</v>
      </c>
      <c r="AO509" s="5">
        <f t="shared" si="758"/>
        <v>8.2669539747051756E-4</v>
      </c>
      <c r="AP509" s="5">
        <f t="shared" si="759"/>
        <v>1.4243686133284472E-4</v>
      </c>
      <c r="AQ509" s="5">
        <f t="shared" si="760"/>
        <v>1.8406047313583454E-5</v>
      </c>
      <c r="AR509" s="5">
        <f t="shared" si="761"/>
        <v>4.6327239886098167E-5</v>
      </c>
      <c r="AS509" s="5">
        <f t="shared" si="762"/>
        <v>6.3735753165114977E-5</v>
      </c>
      <c r="AT509" s="5">
        <f t="shared" si="763"/>
        <v>4.3842955478375678E-5</v>
      </c>
      <c r="AU509" s="5">
        <f t="shared" si="764"/>
        <v>2.0105980810060503E-5</v>
      </c>
      <c r="AV509" s="5">
        <f t="shared" si="765"/>
        <v>6.9153150133874903E-6</v>
      </c>
      <c r="AW509" s="5">
        <f t="shared" si="766"/>
        <v>3.7586421981180184E-8</v>
      </c>
      <c r="AX509" s="5">
        <f t="shared" si="767"/>
        <v>1.4189748582921996E-3</v>
      </c>
      <c r="AY509" s="5">
        <f t="shared" si="768"/>
        <v>7.3345391450265211E-4</v>
      </c>
      <c r="AZ509" s="5">
        <f t="shared" si="769"/>
        <v>1.8955749693363717E-4</v>
      </c>
      <c r="BA509" s="5">
        <f t="shared" si="770"/>
        <v>3.2660124863342446E-5</v>
      </c>
      <c r="BB509" s="5">
        <f t="shared" si="771"/>
        <v>4.2204229851532529E-6</v>
      </c>
      <c r="BC509" s="5">
        <f t="shared" si="772"/>
        <v>4.362988873591714E-7</v>
      </c>
      <c r="BD509" s="5">
        <f t="shared" si="773"/>
        <v>3.9910145041208628E-6</v>
      </c>
      <c r="BE509" s="5">
        <f t="shared" si="774"/>
        <v>5.4907289089193561E-6</v>
      </c>
      <c r="BF509" s="5">
        <f t="shared" si="775"/>
        <v>3.7769975428695837E-6</v>
      </c>
      <c r="BG509" s="5">
        <f t="shared" si="776"/>
        <v>1.732096736818688E-6</v>
      </c>
      <c r="BH509" s="5">
        <f t="shared" si="777"/>
        <v>5.9574286287830733E-7</v>
      </c>
      <c r="BI509" s="5">
        <f t="shared" si="778"/>
        <v>1.6392135664306979E-7</v>
      </c>
      <c r="BJ509" s="8">
        <f t="shared" si="779"/>
        <v>0.58189966728755316</v>
      </c>
      <c r="BK509" s="8">
        <f t="shared" si="780"/>
        <v>0.27917071401909366</v>
      </c>
      <c r="BL509" s="8">
        <f t="shared" si="781"/>
        <v>0.1356315840125733</v>
      </c>
      <c r="BM509" s="8">
        <f t="shared" si="782"/>
        <v>0.29373566307142956</v>
      </c>
      <c r="BN509" s="8">
        <f t="shared" si="783"/>
        <v>0.70570081463346868</v>
      </c>
    </row>
    <row r="510" spans="1:66" x14ac:dyDescent="0.25">
      <c r="A510" t="s">
        <v>25</v>
      </c>
      <c r="B510" t="s">
        <v>258</v>
      </c>
      <c r="C510" t="s">
        <v>478</v>
      </c>
      <c r="D510" s="17"/>
      <c r="E510">
        <f>VLOOKUP(A510,home!$A$2:$E$405,3,FALSE)</f>
        <v>1.36363636363636</v>
      </c>
      <c r="F510">
        <f>VLOOKUP(B510,home!$B$2:$E$405,3,FALSE)</f>
        <v>1.34</v>
      </c>
      <c r="G510">
        <f>VLOOKUP(C510,away!$B$2:$E$405,4,FALSE)</f>
        <v>1.59</v>
      </c>
      <c r="H510">
        <f>VLOOKUP(A510,away!$A$2:$E$405,3,FALSE)</f>
        <v>1.1545454545454501</v>
      </c>
      <c r="I510">
        <f>VLOOKUP(C510,away!$B$2:$E$405,3,FALSE)</f>
        <v>0.73</v>
      </c>
      <c r="J510">
        <f>VLOOKUP(B510,home!$B$2:$E$405,4,FALSE)</f>
        <v>0.72</v>
      </c>
      <c r="K510" s="3">
        <f t="shared" si="728"/>
        <v>2.9053636363636288</v>
      </c>
      <c r="L510" s="3">
        <f t="shared" si="729"/>
        <v>0.60682909090908854</v>
      </c>
      <c r="M510" s="5">
        <f t="shared" si="730"/>
        <v>2.983143047773951E-2</v>
      </c>
      <c r="N510" s="5">
        <f t="shared" si="731"/>
        <v>8.6671153330734052E-2</v>
      </c>
      <c r="O510" s="5">
        <f t="shared" si="732"/>
        <v>1.8102579837324342E-2</v>
      </c>
      <c r="P510" s="5">
        <f t="shared" si="733"/>
        <v>5.2594577183731568E-2</v>
      </c>
      <c r="Q510" s="5">
        <f t="shared" si="734"/>
        <v>0.12590560860440556</v>
      </c>
      <c r="R510" s="5">
        <f t="shared" si="735"/>
        <v>5.4925860328963634E-3</v>
      </c>
      <c r="S510" s="5">
        <f t="shared" si="736"/>
        <v>2.3181837954432433E-2</v>
      </c>
      <c r="T510" s="5">
        <f t="shared" si="737"/>
        <v>7.6403186009766949E-2</v>
      </c>
      <c r="U510" s="5">
        <f t="shared" si="738"/>
        <v>1.5957959729575859E-2</v>
      </c>
      <c r="V510" s="5">
        <f t="shared" si="739"/>
        <v>4.5412168978582737E-3</v>
      </c>
      <c r="W510" s="5">
        <f t="shared" si="740"/>
        <v>0.1219338589511572</v>
      </c>
      <c r="X510" s="5">
        <f t="shared" si="741"/>
        <v>7.3993012778367742E-2</v>
      </c>
      <c r="Y510" s="5">
        <f t="shared" si="742"/>
        <v>2.2450556338960734E-2</v>
      </c>
      <c r="Z510" s="5">
        <f t="shared" si="743"/>
        <v>1.1110203296941527E-3</v>
      </c>
      <c r="AA510" s="5">
        <f t="shared" si="744"/>
        <v>3.2279180651541219E-3</v>
      </c>
      <c r="AB510" s="5">
        <f t="shared" si="745"/>
        <v>4.6891378838300139E-3</v>
      </c>
      <c r="AC510" s="5">
        <f t="shared" si="746"/>
        <v>5.0040213211678718E-4</v>
      </c>
      <c r="AD510" s="5">
        <f t="shared" si="747"/>
        <v>8.8565549959545978E-2</v>
      </c>
      <c r="AE510" s="5">
        <f t="shared" si="748"/>
        <v>5.3744152167814745E-2</v>
      </c>
      <c r="AF510" s="5">
        <f t="shared" si="749"/>
        <v>1.630675750083737E-2</v>
      </c>
      <c r="AG510" s="5">
        <f t="shared" si="750"/>
        <v>3.2984716099693683E-3</v>
      </c>
      <c r="AH510" s="5">
        <f t="shared" si="751"/>
        <v>1.6854986416245458E-4</v>
      </c>
      <c r="AI510" s="5">
        <f t="shared" si="752"/>
        <v>4.896986462516248E-4</v>
      </c>
      <c r="AJ510" s="5">
        <f t="shared" si="753"/>
        <v>7.1137631979798345E-4</v>
      </c>
      <c r="AK510" s="5">
        <f t="shared" si="754"/>
        <v>6.8893563043708167E-4</v>
      </c>
      <c r="AL510" s="5">
        <f t="shared" si="755"/>
        <v>3.5289542793007217E-5</v>
      </c>
      <c r="AM510" s="5">
        <f t="shared" si="756"/>
        <v>5.1463025657402219E-2</v>
      </c>
      <c r="AN510" s="5">
        <f t="shared" si="757"/>
        <v>3.1229261075112483E-2</v>
      </c>
      <c r="AO510" s="5">
        <f t="shared" si="758"/>
        <v>9.4754120539865469E-3</v>
      </c>
      <c r="AP510" s="5">
        <f t="shared" si="759"/>
        <v>1.9166518942365591E-3</v>
      </c>
      <c r="AQ510" s="5">
        <f t="shared" si="760"/>
        <v>2.9077003164218831E-4</v>
      </c>
      <c r="AR510" s="5">
        <f t="shared" si="761"/>
        <v>2.0456192168510538E-5</v>
      </c>
      <c r="AS510" s="5">
        <f t="shared" si="762"/>
        <v>5.9432676864856965E-5</v>
      </c>
      <c r="AT510" s="5">
        <f t="shared" si="763"/>
        <v>8.6336769087452681E-5</v>
      </c>
      <c r="AU510" s="5">
        <f t="shared" si="764"/>
        <v>8.3613236462602822E-5</v>
      </c>
      <c r="AV510" s="5">
        <f t="shared" si="765"/>
        <v>6.0731714184279924E-5</v>
      </c>
      <c r="AW510" s="5">
        <f t="shared" si="766"/>
        <v>1.7282653381960952E-6</v>
      </c>
      <c r="AX510" s="5">
        <f t="shared" si="767"/>
        <v>2.4919800560377483E-2</v>
      </c>
      <c r="AY510" s="5">
        <f t="shared" si="768"/>
        <v>1.5122059919689661E-2</v>
      </c>
      <c r="AZ510" s="5">
        <f t="shared" si="769"/>
        <v>4.5882529368690209E-3</v>
      </c>
      <c r="BA510" s="5">
        <f t="shared" si="770"/>
        <v>9.2809511951372811E-4</v>
      </c>
      <c r="BB510" s="5">
        <f t="shared" si="771"/>
        <v>1.4079877941291933E-4</v>
      </c>
      <c r="BC510" s="5">
        <f t="shared" si="772"/>
        <v>1.7088159062450226E-5</v>
      </c>
      <c r="BD510" s="5">
        <f t="shared" si="773"/>
        <v>2.0689020828464772E-6</v>
      </c>
      <c r="BE510" s="5">
        <f t="shared" si="774"/>
        <v>6.0109128786991273E-6</v>
      </c>
      <c r="BF510" s="5">
        <f t="shared" si="775"/>
        <v>8.7319438495611317E-6</v>
      </c>
      <c r="BG510" s="5">
        <f t="shared" si="776"/>
        <v>8.4564907117613184E-6</v>
      </c>
      <c r="BH510" s="5">
        <f t="shared" si="777"/>
        <v>6.142295151299529E-6</v>
      </c>
      <c r="BI510" s="5">
        <f t="shared" si="778"/>
        <v>3.5691201952796563E-6</v>
      </c>
      <c r="BJ510" s="8">
        <f t="shared" si="779"/>
        <v>0.80936352343886475</v>
      </c>
      <c r="BK510" s="8">
        <f t="shared" si="780"/>
        <v>0.12580681410836125</v>
      </c>
      <c r="BL510" s="8">
        <f t="shared" si="781"/>
        <v>4.9874292263066992E-2</v>
      </c>
      <c r="BM510" s="8">
        <f t="shared" si="782"/>
        <v>0.65243738301880405</v>
      </c>
      <c r="BN510" s="8">
        <f t="shared" si="783"/>
        <v>0.31859793546683135</v>
      </c>
    </row>
    <row r="511" spans="1:66" x14ac:dyDescent="0.25">
      <c r="A511" t="s">
        <v>25</v>
      </c>
      <c r="B511" t="s">
        <v>265</v>
      </c>
      <c r="C511" t="s">
        <v>177</v>
      </c>
      <c r="D511" s="17"/>
      <c r="E511">
        <f>VLOOKUP(A511,home!$A$2:$E$405,3,FALSE)</f>
        <v>1.36363636363636</v>
      </c>
      <c r="F511">
        <f>VLOOKUP(B511,home!$B$2:$E$405,3,FALSE)</f>
        <v>1.1000000000000001</v>
      </c>
      <c r="G511">
        <f>VLOOKUP(C511,away!$B$2:$E$405,4,FALSE)</f>
        <v>0.73</v>
      </c>
      <c r="H511">
        <f>VLOOKUP(A511,away!$A$2:$E$405,3,FALSE)</f>
        <v>1.1545454545454501</v>
      </c>
      <c r="I511">
        <f>VLOOKUP(C511,away!$B$2:$E$405,3,FALSE)</f>
        <v>0.86</v>
      </c>
      <c r="J511">
        <f>VLOOKUP(B511,home!$B$2:$E$405,4,FALSE)</f>
        <v>0.72</v>
      </c>
      <c r="K511" s="3">
        <f t="shared" si="728"/>
        <v>1.0949999999999971</v>
      </c>
      <c r="L511" s="3">
        <f t="shared" si="729"/>
        <v>0.71489454545454267</v>
      </c>
      <c r="M511" s="5">
        <f t="shared" si="730"/>
        <v>0.16367139578531636</v>
      </c>
      <c r="N511" s="5">
        <f t="shared" si="731"/>
        <v>0.17922017838492096</v>
      </c>
      <c r="O511" s="5">
        <f t="shared" si="732"/>
        <v>0.11700778809385429</v>
      </c>
      <c r="P511" s="5">
        <f t="shared" si="733"/>
        <v>0.12812352796277013</v>
      </c>
      <c r="Q511" s="5">
        <f t="shared" si="734"/>
        <v>9.8123047665743951E-2</v>
      </c>
      <c r="R511" s="5">
        <f t="shared" si="735"/>
        <v>4.1824114741998708E-2</v>
      </c>
      <c r="S511" s="5">
        <f t="shared" si="736"/>
        <v>2.5074079589262364E-2</v>
      </c>
      <c r="T511" s="5">
        <f t="shared" si="737"/>
        <v>7.0147631559616438E-2</v>
      </c>
      <c r="U511" s="5">
        <f t="shared" si="738"/>
        <v>4.5797405642488472E-2</v>
      </c>
      <c r="V511" s="5">
        <f t="shared" si="739"/>
        <v>2.1809142655632319E-3</v>
      </c>
      <c r="W511" s="5">
        <f t="shared" si="740"/>
        <v>3.5814912397996453E-2</v>
      </c>
      <c r="X511" s="5">
        <f t="shared" si="741"/>
        <v>2.5603885519259937E-2</v>
      </c>
      <c r="Y511" s="5">
        <f t="shared" si="742"/>
        <v>9.1520390500807406E-3</v>
      </c>
      <c r="Z511" s="5">
        <f t="shared" si="743"/>
        <v>9.9666104991732677E-3</v>
      </c>
      <c r="AA511" s="5">
        <f t="shared" si="744"/>
        <v>1.09134384965947E-2</v>
      </c>
      <c r="AB511" s="5">
        <f t="shared" si="745"/>
        <v>5.9751075768855813E-3</v>
      </c>
      <c r="AC511" s="5">
        <f t="shared" si="746"/>
        <v>1.0670252907799303E-4</v>
      </c>
      <c r="AD511" s="5">
        <f t="shared" si="747"/>
        <v>9.8043322689515006E-3</v>
      </c>
      <c r="AE511" s="5">
        <f t="shared" si="748"/>
        <v>7.0090636608973874E-3</v>
      </c>
      <c r="AF511" s="5">
        <f t="shared" si="749"/>
        <v>2.5053706899595954E-3</v>
      </c>
      <c r="AG511" s="5">
        <f t="shared" si="750"/>
        <v>5.9702528019793294E-4</v>
      </c>
      <c r="AH511" s="5">
        <f t="shared" si="751"/>
        <v>1.7812688706322359E-3</v>
      </c>
      <c r="AI511" s="5">
        <f t="shared" si="752"/>
        <v>1.9504894133422935E-3</v>
      </c>
      <c r="AJ511" s="5">
        <f t="shared" si="753"/>
        <v>1.0678929538049024E-3</v>
      </c>
      <c r="AK511" s="5">
        <f t="shared" si="754"/>
        <v>3.8978092813878848E-4</v>
      </c>
      <c r="AL511" s="5">
        <f t="shared" si="755"/>
        <v>3.3411102538539074E-6</v>
      </c>
      <c r="AM511" s="5">
        <f t="shared" si="756"/>
        <v>2.1471487669003737E-3</v>
      </c>
      <c r="AN511" s="5">
        <f t="shared" si="757"/>
        <v>1.5349849417365244E-3</v>
      </c>
      <c r="AO511" s="5">
        <f t="shared" si="758"/>
        <v>5.4867618110115014E-4</v>
      </c>
      <c r="AP511" s="5">
        <f t="shared" si="759"/>
        <v>1.3074853636334702E-4</v>
      </c>
      <c r="AQ511" s="5">
        <f t="shared" si="760"/>
        <v>2.336785386808042E-5</v>
      </c>
      <c r="AR511" s="5">
        <f t="shared" si="761"/>
        <v>2.5468387992059192E-4</v>
      </c>
      <c r="AS511" s="5">
        <f t="shared" si="762"/>
        <v>2.788788485130474E-4</v>
      </c>
      <c r="AT511" s="5">
        <f t="shared" si="763"/>
        <v>1.5268616956089302E-4</v>
      </c>
      <c r="AU511" s="5">
        <f t="shared" si="764"/>
        <v>5.5730451889725817E-5</v>
      </c>
      <c r="AV511" s="5">
        <f t="shared" si="765"/>
        <v>1.5256211204812397E-5</v>
      </c>
      <c r="AW511" s="5">
        <f t="shared" si="766"/>
        <v>7.2651470510706105E-8</v>
      </c>
      <c r="AX511" s="5">
        <f t="shared" si="767"/>
        <v>3.9185464995931702E-4</v>
      </c>
      <c r="AY511" s="5">
        <f t="shared" si="768"/>
        <v>2.8013475186691484E-4</v>
      </c>
      <c r="AZ511" s="5">
        <f t="shared" si="769"/>
        <v>1.001334030509596E-4</v>
      </c>
      <c r="BA511" s="5">
        <f t="shared" si="770"/>
        <v>2.3861607886310761E-5</v>
      </c>
      <c r="BB511" s="5">
        <f t="shared" si="771"/>
        <v>4.2646333309246646E-6</v>
      </c>
      <c r="BC511" s="5">
        <f t="shared" si="772"/>
        <v>6.0975262132833628E-7</v>
      </c>
      <c r="BD511" s="5">
        <f t="shared" si="773"/>
        <v>3.0345352761738462E-5</v>
      </c>
      <c r="BE511" s="5">
        <f t="shared" si="774"/>
        <v>3.3228161274103529E-5</v>
      </c>
      <c r="BF511" s="5">
        <f t="shared" si="775"/>
        <v>1.8192418297571631E-5</v>
      </c>
      <c r="BG511" s="5">
        <f t="shared" si="776"/>
        <v>6.6402326786136293E-6</v>
      </c>
      <c r="BH511" s="5">
        <f t="shared" si="777"/>
        <v>1.8177636957704757E-6</v>
      </c>
      <c r="BI511" s="5">
        <f t="shared" si="778"/>
        <v>3.9809024937373327E-7</v>
      </c>
      <c r="BJ511" s="8">
        <f t="shared" si="779"/>
        <v>0.44316327155631019</v>
      </c>
      <c r="BK511" s="8">
        <f t="shared" si="780"/>
        <v>0.31944009599411083</v>
      </c>
      <c r="BL511" s="8">
        <f t="shared" si="781"/>
        <v>0.22755514429778623</v>
      </c>
      <c r="BM511" s="8">
        <f t="shared" si="782"/>
        <v>0.2718750076123797</v>
      </c>
      <c r="BN511" s="8">
        <f t="shared" si="783"/>
        <v>0.72797005263460446</v>
      </c>
    </row>
    <row r="512" spans="1:66" x14ac:dyDescent="0.25">
      <c r="A512" t="s">
        <v>25</v>
      </c>
      <c r="B512" t="s">
        <v>257</v>
      </c>
      <c r="C512" t="s">
        <v>479</v>
      </c>
      <c r="D512" s="17"/>
      <c r="E512">
        <f>VLOOKUP(A512,home!$A$2:$E$405,3,FALSE)</f>
        <v>1.36363636363636</v>
      </c>
      <c r="F512">
        <f>VLOOKUP(B512,home!$B$2:$E$405,3,FALSE)</f>
        <v>0.86</v>
      </c>
      <c r="G512">
        <f>VLOOKUP(C512,away!$B$2:$E$405,4,FALSE)</f>
        <v>1.1000000000000001</v>
      </c>
      <c r="H512">
        <f>VLOOKUP(A512,away!$A$2:$E$405,3,FALSE)</f>
        <v>1.1545454545454501</v>
      </c>
      <c r="I512">
        <f>VLOOKUP(C512,away!$B$2:$E$405,3,FALSE)</f>
        <v>1.22</v>
      </c>
      <c r="J512">
        <f>VLOOKUP(B512,home!$B$2:$E$405,4,FALSE)</f>
        <v>1.59</v>
      </c>
      <c r="K512" s="3">
        <f t="shared" si="728"/>
        <v>1.2899999999999965</v>
      </c>
      <c r="L512" s="3">
        <f t="shared" si="729"/>
        <v>2.2395872727272641</v>
      </c>
      <c r="M512" s="5">
        <f t="shared" si="730"/>
        <v>2.9317013301343217E-2</v>
      </c>
      <c r="N512" s="5">
        <f t="shared" si="731"/>
        <v>3.7818947158732651E-2</v>
      </c>
      <c r="O512" s="5">
        <f t="shared" si="732"/>
        <v>6.5658009864064185E-2</v>
      </c>
      <c r="P512" s="5">
        <f t="shared" si="733"/>
        <v>8.469883272464257E-2</v>
      </c>
      <c r="Q512" s="5">
        <f t="shared" si="734"/>
        <v>2.4393220917382493E-2</v>
      </c>
      <c r="R512" s="5">
        <f t="shared" si="735"/>
        <v>7.3523421622079671E-2</v>
      </c>
      <c r="S512" s="5">
        <f t="shared" si="736"/>
        <v>6.1175162960651057E-2</v>
      </c>
      <c r="T512" s="5">
        <f t="shared" si="737"/>
        <v>5.4630747107394302E-2</v>
      </c>
      <c r="U512" s="5">
        <f t="shared" si="738"/>
        <v>9.484521389248253E-2</v>
      </c>
      <c r="V512" s="5">
        <f t="shared" si="739"/>
        <v>1.9637686680228913E-2</v>
      </c>
      <c r="W512" s="5">
        <f t="shared" si="740"/>
        <v>1.0489084994474446E-2</v>
      </c>
      <c r="X512" s="5">
        <f t="shared" si="741"/>
        <v>2.3491221256179494E-2</v>
      </c>
      <c r="Y512" s="5">
        <f t="shared" si="742"/>
        <v>2.6305320073079893E-2</v>
      </c>
      <c r="Z512" s="5">
        <f t="shared" si="743"/>
        <v>5.4887373104056718E-2</v>
      </c>
      <c r="AA512" s="5">
        <f t="shared" si="744"/>
        <v>7.0804711304232978E-2</v>
      </c>
      <c r="AB512" s="5">
        <f t="shared" si="745"/>
        <v>4.5669038791230146E-2</v>
      </c>
      <c r="AC512" s="5">
        <f t="shared" si="746"/>
        <v>3.5459127481094802E-3</v>
      </c>
      <c r="AD512" s="5">
        <f t="shared" si="747"/>
        <v>3.3827299107179985E-3</v>
      </c>
      <c r="AE512" s="5">
        <f t="shared" si="748"/>
        <v>7.5759188551178637E-3</v>
      </c>
      <c r="AF512" s="5">
        <f t="shared" si="749"/>
        <v>8.4834657235682391E-3</v>
      </c>
      <c r="AG512" s="5">
        <f t="shared" si="750"/>
        <v>6.3331539543738059E-3</v>
      </c>
      <c r="AH512" s="5">
        <f t="shared" si="751"/>
        <v>3.0731265559319546E-2</v>
      </c>
      <c r="AI512" s="5">
        <f t="shared" si="752"/>
        <v>3.9643332571522111E-2</v>
      </c>
      <c r="AJ512" s="5">
        <f t="shared" si="753"/>
        <v>2.556994950863169E-2</v>
      </c>
      <c r="AK512" s="5">
        <f t="shared" si="754"/>
        <v>1.09950782887116E-2</v>
      </c>
      <c r="AL512" s="5">
        <f t="shared" si="755"/>
        <v>4.0977526274075404E-4</v>
      </c>
      <c r="AM512" s="5">
        <f t="shared" si="756"/>
        <v>8.7274431696524144E-4</v>
      </c>
      <c r="AN512" s="5">
        <f t="shared" si="757"/>
        <v>1.9545870646204039E-3</v>
      </c>
      <c r="AO512" s="5">
        <f t="shared" si="758"/>
        <v>2.1887341566806003E-3</v>
      </c>
      <c r="AP512" s="5">
        <f t="shared" si="759"/>
        <v>1.6339537202284377E-3</v>
      </c>
      <c r="AQ512" s="5">
        <f t="shared" si="760"/>
        <v>9.1484548901224353E-4</v>
      </c>
      <c r="AR512" s="5">
        <f t="shared" si="761"/>
        <v>1.3765070244290748E-2</v>
      </c>
      <c r="AS512" s="5">
        <f t="shared" si="762"/>
        <v>1.7756940615135018E-2</v>
      </c>
      <c r="AT512" s="5">
        <f t="shared" si="763"/>
        <v>1.1453226696762055E-2</v>
      </c>
      <c r="AU512" s="5">
        <f t="shared" si="764"/>
        <v>4.9248874796076715E-3</v>
      </c>
      <c r="AV512" s="5">
        <f t="shared" si="765"/>
        <v>1.5882762121734693E-3</v>
      </c>
      <c r="AW512" s="5">
        <f t="shared" si="766"/>
        <v>3.2885234094870327E-5</v>
      </c>
      <c r="AX512" s="5">
        <f t="shared" si="767"/>
        <v>1.8764002814752623E-4</v>
      </c>
      <c r="AY512" s="5">
        <f t="shared" si="768"/>
        <v>4.2023621889338534E-4</v>
      </c>
      <c r="AZ512" s="5">
        <f t="shared" si="769"/>
        <v>4.7057784368632742E-4</v>
      </c>
      <c r="BA512" s="5">
        <f t="shared" si="770"/>
        <v>3.5130004984911288E-4</v>
      </c>
      <c r="BB512" s="5">
        <f t="shared" si="771"/>
        <v>1.9669178013763169E-4</v>
      </c>
      <c r="BC512" s="5">
        <f t="shared" si="772"/>
        <v>8.8101681489261807E-5</v>
      </c>
      <c r="BD512" s="5">
        <f t="shared" si="773"/>
        <v>5.1380126878850553E-3</v>
      </c>
      <c r="BE512" s="5">
        <f t="shared" si="774"/>
        <v>6.6280363673717037E-3</v>
      </c>
      <c r="BF512" s="5">
        <f t="shared" si="775"/>
        <v>4.2750834569547369E-3</v>
      </c>
      <c r="BG512" s="5">
        <f t="shared" si="776"/>
        <v>1.8382858864905325E-3</v>
      </c>
      <c r="BH512" s="5">
        <f t="shared" si="777"/>
        <v>5.9284719839319496E-4</v>
      </c>
      <c r="BI512" s="5">
        <f t="shared" si="778"/>
        <v>1.529545771854439E-4</v>
      </c>
      <c r="BJ512" s="8">
        <f t="shared" si="779"/>
        <v>0.21218322230073136</v>
      </c>
      <c r="BK512" s="8">
        <f t="shared" si="780"/>
        <v>0.19920461989660937</v>
      </c>
      <c r="BL512" s="8">
        <f t="shared" si="781"/>
        <v>0.52555364282452399</v>
      </c>
      <c r="BM512" s="8">
        <f t="shared" si="782"/>
        <v>0.67603206155287809</v>
      </c>
      <c r="BN512" s="8">
        <f t="shared" si="783"/>
        <v>0.3154094455882448</v>
      </c>
    </row>
    <row r="513" spans="1:66" x14ac:dyDescent="0.25">
      <c r="A513" t="s">
        <v>25</v>
      </c>
      <c r="B513" t="s">
        <v>172</v>
      </c>
      <c r="C513" t="s">
        <v>292</v>
      </c>
      <c r="D513" s="17"/>
      <c r="E513">
        <f>VLOOKUP(A513,home!$A$2:$E$405,3,FALSE)</f>
        <v>1.36363636363636</v>
      </c>
      <c r="F513">
        <f>VLOOKUP(B513,home!$B$2:$E$405,3,FALSE)</f>
        <v>1.1000000000000001</v>
      </c>
      <c r="G513">
        <f>VLOOKUP(C513,away!$B$2:$E$405,4,FALSE)</f>
        <v>0.59</v>
      </c>
      <c r="H513">
        <f>VLOOKUP(A513,away!$A$2:$E$405,3,FALSE)</f>
        <v>1.1545454545454501</v>
      </c>
      <c r="I513">
        <f>VLOOKUP(C513,away!$B$2:$E$405,3,FALSE)</f>
        <v>0.28999999999999998</v>
      </c>
      <c r="J513">
        <f>VLOOKUP(B513,home!$B$2:$E$405,4,FALSE)</f>
        <v>0.43</v>
      </c>
      <c r="K513" s="3">
        <f t="shared" si="728"/>
        <v>0.88499999999999757</v>
      </c>
      <c r="L513" s="3">
        <f t="shared" si="729"/>
        <v>0.14397181818181762</v>
      </c>
      <c r="M513" s="5">
        <f t="shared" si="730"/>
        <v>0.3573742174060171</v>
      </c>
      <c r="N513" s="5">
        <f t="shared" si="731"/>
        <v>0.31627618240432426</v>
      </c>
      <c r="O513" s="5">
        <f t="shared" si="732"/>
        <v>5.1451815851248459E-2</v>
      </c>
      <c r="P513" s="5">
        <f t="shared" si="733"/>
        <v>4.5534857028354761E-2</v>
      </c>
      <c r="Q513" s="5">
        <f t="shared" si="734"/>
        <v>0.13995221071391309</v>
      </c>
      <c r="R513" s="5">
        <f t="shared" si="735"/>
        <v>3.7038057384301513E-3</v>
      </c>
      <c r="S513" s="5">
        <f t="shared" si="736"/>
        <v>1.4504566247409696E-3</v>
      </c>
      <c r="T513" s="5">
        <f t="shared" si="737"/>
        <v>2.0149174235046925E-2</v>
      </c>
      <c r="U513" s="5">
        <f t="shared" si="738"/>
        <v>3.2778680785106747E-3</v>
      </c>
      <c r="V513" s="5">
        <f t="shared" si="739"/>
        <v>2.0534446283352223E-5</v>
      </c>
      <c r="W513" s="5">
        <f t="shared" si="740"/>
        <v>4.1285902160604251E-2</v>
      </c>
      <c r="X513" s="5">
        <f t="shared" si="741"/>
        <v>5.9440063993388267E-3</v>
      </c>
      <c r="Y513" s="5">
        <f t="shared" si="742"/>
        <v>4.2788470429858485E-4</v>
      </c>
      <c r="Z513" s="5">
        <f t="shared" si="743"/>
        <v>1.7774788211801288E-4</v>
      </c>
      <c r="AA513" s="5">
        <f t="shared" si="744"/>
        <v>1.5730687567444096E-4</v>
      </c>
      <c r="AB513" s="5">
        <f t="shared" si="745"/>
        <v>6.9608292485939929E-5</v>
      </c>
      <c r="AC513" s="5">
        <f t="shared" si="746"/>
        <v>1.6352485541202523E-7</v>
      </c>
      <c r="AD513" s="5">
        <f t="shared" si="747"/>
        <v>9.1345058530336639E-3</v>
      </c>
      <c r="AE513" s="5">
        <f t="shared" si="748"/>
        <v>1.3151114158537118E-3</v>
      </c>
      <c r="AF513" s="5">
        <f t="shared" si="749"/>
        <v>9.4669490826061636E-5</v>
      </c>
      <c r="AG513" s="5">
        <f t="shared" si="750"/>
        <v>4.5432462401916666E-6</v>
      </c>
      <c r="AH513" s="5">
        <f t="shared" si="751"/>
        <v>6.397671441624424E-6</v>
      </c>
      <c r="AI513" s="5">
        <f t="shared" si="752"/>
        <v>5.6619392258375989E-6</v>
      </c>
      <c r="AJ513" s="5">
        <f t="shared" si="753"/>
        <v>2.5054081074331308E-6</v>
      </c>
      <c r="AK513" s="5">
        <f t="shared" si="754"/>
        <v>7.3909539169277158E-7</v>
      </c>
      <c r="AL513" s="5">
        <f t="shared" si="755"/>
        <v>8.3342116460621749E-10</v>
      </c>
      <c r="AM513" s="5">
        <f t="shared" si="756"/>
        <v>1.6168075359869545E-3</v>
      </c>
      <c r="AN513" s="5">
        <f t="shared" si="757"/>
        <v>2.3277472060610638E-4</v>
      </c>
      <c r="AO513" s="5">
        <f t="shared" si="758"/>
        <v>1.6756499876212868E-5</v>
      </c>
      <c r="AP513" s="5">
        <f t="shared" si="759"/>
        <v>8.0415458451392291E-7</v>
      </c>
      <c r="AQ513" s="5">
        <f t="shared" si="760"/>
        <v>2.8943899407928396E-8</v>
      </c>
      <c r="AR513" s="5">
        <f t="shared" si="761"/>
        <v>1.8421687791611181E-7</v>
      </c>
      <c r="AS513" s="5">
        <f t="shared" si="762"/>
        <v>1.6303193695575847E-7</v>
      </c>
      <c r="AT513" s="5">
        <f t="shared" si="763"/>
        <v>7.2141632102922934E-8</v>
      </c>
      <c r="AU513" s="5">
        <f t="shared" si="764"/>
        <v>2.1281781470362204E-8</v>
      </c>
      <c r="AV513" s="5">
        <f t="shared" si="765"/>
        <v>4.7085941503176248E-9</v>
      </c>
      <c r="AW513" s="5">
        <f t="shared" si="766"/>
        <v>2.9497335259976297E-12</v>
      </c>
      <c r="AX513" s="5">
        <f t="shared" si="767"/>
        <v>2.3847911155807502E-4</v>
      </c>
      <c r="AY513" s="5">
        <f t="shared" si="768"/>
        <v>3.4334271289400578E-5</v>
      </c>
      <c r="AZ513" s="5">
        <f t="shared" si="769"/>
        <v>2.4715837317413899E-6</v>
      </c>
      <c r="BA513" s="5">
        <f t="shared" si="770"/>
        <v>1.1861280121580325E-7</v>
      </c>
      <c r="BB513" s="5">
        <f t="shared" si="771"/>
        <v>4.2692251626694248E-9</v>
      </c>
      <c r="BC513" s="5">
        <f t="shared" si="772"/>
        <v>1.2292962177941669E-10</v>
      </c>
      <c r="BD513" s="5">
        <f t="shared" si="773"/>
        <v>4.4203398088934216E-9</v>
      </c>
      <c r="BE513" s="5">
        <f t="shared" si="774"/>
        <v>3.9120007308706674E-9</v>
      </c>
      <c r="BF513" s="5">
        <f t="shared" si="775"/>
        <v>1.7310603234102657E-9</v>
      </c>
      <c r="BG513" s="5">
        <f t="shared" si="776"/>
        <v>5.1066279540602689E-10</v>
      </c>
      <c r="BH513" s="5">
        <f t="shared" si="777"/>
        <v>1.1298414348358314E-10</v>
      </c>
      <c r="BI513" s="5">
        <f t="shared" si="778"/>
        <v>1.9998193396594164E-11</v>
      </c>
      <c r="BJ513" s="8">
        <f t="shared" si="779"/>
        <v>0.53672677044996797</v>
      </c>
      <c r="BK513" s="8">
        <f t="shared" si="780"/>
        <v>0.40441456413496218</v>
      </c>
      <c r="BL513" s="8">
        <f t="shared" si="781"/>
        <v>5.8676165038384853E-2</v>
      </c>
      <c r="BM513" s="8">
        <f t="shared" si="782"/>
        <v>8.5667824094805542E-2</v>
      </c>
      <c r="BN513" s="8">
        <f t="shared" si="783"/>
        <v>0.9142930891422878</v>
      </c>
    </row>
    <row r="514" spans="1:66" x14ac:dyDescent="0.25">
      <c r="A514" t="s">
        <v>178</v>
      </c>
      <c r="B514" t="s">
        <v>271</v>
      </c>
      <c r="C514" t="s">
        <v>273</v>
      </c>
      <c r="D514" s="17"/>
      <c r="E514">
        <f>VLOOKUP(A514,home!$A$2:$E$405,3,FALSE)</f>
        <v>1.8350515463917501</v>
      </c>
      <c r="F514">
        <f>VLOOKUP(B514,home!$B$2:$E$405,3,FALSE)</f>
        <v>0.76</v>
      </c>
      <c r="G514">
        <f>VLOOKUP(C514,away!$B$2:$E$405,4,FALSE)</f>
        <v>0.11</v>
      </c>
      <c r="H514">
        <f>VLOOKUP(A514,away!$A$2:$E$405,3,FALSE)</f>
        <v>1.3298969072164899</v>
      </c>
      <c r="I514">
        <f>VLOOKUP(C514,away!$B$2:$E$405,3,FALSE)</f>
        <v>1.0900000000000001</v>
      </c>
      <c r="J514">
        <f>VLOOKUP(B514,home!$B$2:$E$405,4,FALSE)</f>
        <v>0.75</v>
      </c>
      <c r="K514" s="3">
        <f t="shared" si="728"/>
        <v>0.15341030927835031</v>
      </c>
      <c r="L514" s="3">
        <f t="shared" si="729"/>
        <v>1.0871907216494807</v>
      </c>
      <c r="M514" s="5">
        <f t="shared" si="730"/>
        <v>0.28921034133188661</v>
      </c>
      <c r="N514" s="5">
        <f t="shared" si="731"/>
        <v>4.4367847910221983E-2</v>
      </c>
      <c r="O514" s="5">
        <f t="shared" si="732"/>
        <v>0.31442679970110643</v>
      </c>
      <c r="P514" s="5">
        <f t="shared" si="733"/>
        <v>4.8236312587548638E-2</v>
      </c>
      <c r="Q514" s="5">
        <f t="shared" si="734"/>
        <v>3.4032426349609813E-3</v>
      </c>
      <c r="R514" s="5">
        <f t="shared" si="735"/>
        <v>0.17092094963649129</v>
      </c>
      <c r="S514" s="5">
        <f t="shared" si="736"/>
        <v>2.0112886016873306E-3</v>
      </c>
      <c r="T514" s="5">
        <f t="shared" si="737"/>
        <v>3.6999738162515092E-3</v>
      </c>
      <c r="U514" s="5">
        <f t="shared" si="738"/>
        <v>2.6221035745883466E-2</v>
      </c>
      <c r="V514" s="5">
        <f t="shared" si="739"/>
        <v>3.7272812601826693E-5</v>
      </c>
      <c r="W514" s="5">
        <f t="shared" si="740"/>
        <v>1.7403083505954393E-4</v>
      </c>
      <c r="X514" s="5">
        <f t="shared" si="741"/>
        <v>1.8920470915764732E-4</v>
      </c>
      <c r="Y514" s="5">
        <f t="shared" si="742"/>
        <v>1.0285080214429134E-4</v>
      </c>
      <c r="Z514" s="5">
        <f t="shared" si="743"/>
        <v>6.194122352677052E-2</v>
      </c>
      <c r="AA514" s="5">
        <f t="shared" si="744"/>
        <v>9.5024222583212931E-3</v>
      </c>
      <c r="AB514" s="5">
        <f t="shared" si="745"/>
        <v>7.2888476877127479E-4</v>
      </c>
      <c r="AC514" s="5">
        <f t="shared" si="746"/>
        <v>3.8853707465106482E-7</v>
      </c>
      <c r="AD514" s="5">
        <f t="shared" si="747"/>
        <v>6.6745310576135539E-6</v>
      </c>
      <c r="AE514" s="5">
        <f t="shared" si="748"/>
        <v>7.2564882371987507E-6</v>
      </c>
      <c r="AF514" s="5">
        <f t="shared" si="749"/>
        <v>3.9445933416205386E-6</v>
      </c>
      <c r="AG514" s="5">
        <f t="shared" si="750"/>
        <v>1.4295084272300569E-6</v>
      </c>
      <c r="AH514" s="5">
        <f t="shared" si="751"/>
        <v>1.6835480876480353E-2</v>
      </c>
      <c r="AI514" s="5">
        <f t="shared" si="752"/>
        <v>2.5827363281106029E-3</v>
      </c>
      <c r="AJ514" s="5">
        <f t="shared" si="753"/>
        <v>1.9810918943993924E-4</v>
      </c>
      <c r="AK514" s="5">
        <f t="shared" si="754"/>
        <v>1.0130664007621453E-5</v>
      </c>
      <c r="AL514" s="5">
        <f t="shared" si="755"/>
        <v>2.5921058975153835E-9</v>
      </c>
      <c r="AM514" s="5">
        <f t="shared" si="756"/>
        <v>2.0478837476729014E-7</v>
      </c>
      <c r="AN514" s="5">
        <f t="shared" si="757"/>
        <v>2.2264402094867445E-7</v>
      </c>
      <c r="AO514" s="5">
        <f t="shared" si="758"/>
        <v>1.2102825690306573E-7</v>
      </c>
      <c r="AP514" s="5">
        <f t="shared" si="759"/>
        <v>4.3860265987474264E-8</v>
      </c>
      <c r="AQ514" s="5">
        <f t="shared" si="760"/>
        <v>1.1921118557665078E-8</v>
      </c>
      <c r="AR514" s="5">
        <f t="shared" si="761"/>
        <v>3.6606757206833428E-3</v>
      </c>
      <c r="AS514" s="5">
        <f t="shared" si="762"/>
        <v>5.6158539447777951E-4</v>
      </c>
      <c r="AT514" s="5">
        <f t="shared" si="763"/>
        <v>4.3076494526520258E-5</v>
      </c>
      <c r="AU514" s="5">
        <f t="shared" si="764"/>
        <v>2.2027927826468784E-6</v>
      </c>
      <c r="AV514" s="5">
        <f t="shared" si="765"/>
        <v>8.4482780515493901E-8</v>
      </c>
      <c r="AW514" s="5">
        <f t="shared" si="766"/>
        <v>1.2009101687486219E-11</v>
      </c>
      <c r="AX514" s="5">
        <f t="shared" si="767"/>
        <v>5.2361079849434387E-9</v>
      </c>
      <c r="AY514" s="5">
        <f t="shared" si="768"/>
        <v>5.6926480187852655E-9</v>
      </c>
      <c r="AZ514" s="5">
        <f t="shared" si="769"/>
        <v>3.0944970538198195E-9</v>
      </c>
      <c r="BA514" s="5">
        <f t="shared" si="770"/>
        <v>1.1214361616948541E-9</v>
      </c>
      <c r="BB514" s="5">
        <f t="shared" si="771"/>
        <v>3.0480374747921292E-10</v>
      </c>
      <c r="BC514" s="5">
        <f t="shared" si="772"/>
        <v>6.6275961236678336E-11</v>
      </c>
      <c r="BD514" s="5">
        <f t="shared" si="773"/>
        <v>6.6330877974907579E-4</v>
      </c>
      <c r="BE514" s="5">
        <f t="shared" si="774"/>
        <v>1.0175840504835085E-4</v>
      </c>
      <c r="BF514" s="5">
        <f t="shared" si="775"/>
        <v>7.8053941950695737E-6</v>
      </c>
      <c r="BG514" s="5">
        <f t="shared" si="776"/>
        <v>3.9914264583502104E-7</v>
      </c>
      <c r="BH514" s="5">
        <f t="shared" si="777"/>
        <v>1.5308149185932409E-8</v>
      </c>
      <c r="BI514" s="5">
        <f t="shared" si="778"/>
        <v>4.696855802186039E-10</v>
      </c>
      <c r="BJ514" s="8">
        <f t="shared" si="779"/>
        <v>5.1957075586665694E-2</v>
      </c>
      <c r="BK514" s="8">
        <f t="shared" si="780"/>
        <v>0.33949561215555296</v>
      </c>
      <c r="BL514" s="8">
        <f t="shared" si="781"/>
        <v>0.54646746155333614</v>
      </c>
      <c r="BM514" s="8">
        <f t="shared" si="782"/>
        <v>0.12929587333947049</v>
      </c>
      <c r="BN514" s="8">
        <f t="shared" si="783"/>
        <v>0.87056549380221593</v>
      </c>
    </row>
    <row r="515" spans="1:66" x14ac:dyDescent="0.25">
      <c r="A515" t="s">
        <v>178</v>
      </c>
      <c r="B515" t="s">
        <v>274</v>
      </c>
      <c r="C515" t="s">
        <v>465</v>
      </c>
      <c r="D515" s="18"/>
      <c r="E515">
        <f>VLOOKUP(A515,home!$A$2:$E$405,3,FALSE)</f>
        <v>1.8350515463917501</v>
      </c>
      <c r="F515">
        <f>VLOOKUP(B515,home!$B$2:$E$405,3,FALSE)</f>
        <v>1.63</v>
      </c>
      <c r="G515">
        <f>VLOOKUP(C515,away!$B$2:$E$405,4,FALSE)</f>
        <v>1.53</v>
      </c>
      <c r="H515">
        <f>VLOOKUP(A515,away!$A$2:$E$405,3,FALSE)</f>
        <v>1.3298969072164899</v>
      </c>
      <c r="I515">
        <f>VLOOKUP(C515,away!$B$2:$E$405,3,FALSE)</f>
        <v>0.54</v>
      </c>
      <c r="J515">
        <f>VLOOKUP(B515,home!$B$2:$E$405,4,FALSE)</f>
        <v>1.1299999999999999</v>
      </c>
      <c r="K515" s="3">
        <f t="shared" si="728"/>
        <v>4.576435051546385</v>
      </c>
      <c r="L515" s="3">
        <f t="shared" si="729"/>
        <v>0.81150309278350208</v>
      </c>
      <c r="M515" s="5">
        <f t="shared" si="730"/>
        <v>4.5713891700341989E-3</v>
      </c>
      <c r="N515" s="5">
        <f t="shared" si="731"/>
        <v>2.0920665632004048E-2</v>
      </c>
      <c r="O515" s="5">
        <f t="shared" si="732"/>
        <v>3.7096964497997592E-3</v>
      </c>
      <c r="P515" s="5">
        <f t="shared" si="733"/>
        <v>1.6977184863460806E-2</v>
      </c>
      <c r="Q515" s="5">
        <f t="shared" si="734"/>
        <v>4.7871033749992568E-2</v>
      </c>
      <c r="R515" s="5">
        <f t="shared" si="735"/>
        <v>1.5052150711502409E-3</v>
      </c>
      <c r="S515" s="5">
        <f t="shared" si="736"/>
        <v>1.5762429929257499E-2</v>
      </c>
      <c r="T515" s="5">
        <f t="shared" si="737"/>
        <v>3.8847491942862376E-2</v>
      </c>
      <c r="U515" s="5">
        <f t="shared" si="738"/>
        <v>6.8885190117278497E-3</v>
      </c>
      <c r="V515" s="5">
        <f t="shared" si="739"/>
        <v>6.5042637260390775E-3</v>
      </c>
      <c r="W515" s="5">
        <f t="shared" si="740"/>
        <v>7.3026225602408665E-2</v>
      </c>
      <c r="X515" s="5">
        <f t="shared" si="741"/>
        <v>5.9261007930660393E-2</v>
      </c>
      <c r="Y515" s="5">
        <f t="shared" si="742"/>
        <v>2.4045245608599275E-2</v>
      </c>
      <c r="Z515" s="5">
        <f t="shared" si="743"/>
        <v>4.0716222851425318E-4</v>
      </c>
      <c r="AA515" s="5">
        <f t="shared" si="744"/>
        <v>1.8633514942383675E-3</v>
      </c>
      <c r="AB515" s="5">
        <f t="shared" si="745"/>
        <v>4.263753545791899E-3</v>
      </c>
      <c r="AC515" s="5">
        <f t="shared" si="746"/>
        <v>1.5097173360548964E-3</v>
      </c>
      <c r="AD515" s="5">
        <f t="shared" si="747"/>
        <v>8.3549944632249254E-2</v>
      </c>
      <c r="AE515" s="5">
        <f t="shared" si="748"/>
        <v>6.7801038470960626E-2</v>
      </c>
      <c r="AF515" s="5">
        <f t="shared" si="749"/>
        <v>2.7510376206558874E-2</v>
      </c>
      <c r="AG515" s="5">
        <f t="shared" si="750"/>
        <v>7.4415851250867315E-3</v>
      </c>
      <c r="AH515" s="5">
        <f t="shared" si="751"/>
        <v>8.2603351925984863E-5</v>
      </c>
      <c r="AI515" s="5">
        <f t="shared" si="752"/>
        <v>3.7802887512929876E-4</v>
      </c>
      <c r="AJ515" s="5">
        <f t="shared" si="753"/>
        <v>8.6501229731918725E-4</v>
      </c>
      <c r="AK515" s="5">
        <f t="shared" si="754"/>
        <v>1.3195575324900638E-3</v>
      </c>
      <c r="AL515" s="5">
        <f t="shared" si="755"/>
        <v>2.2427099817960857E-4</v>
      </c>
      <c r="AM515" s="5">
        <f t="shared" si="756"/>
        <v>7.6472179033957019E-2</v>
      </c>
      <c r="AN515" s="5">
        <f t="shared" si="757"/>
        <v>6.2057409797949811E-2</v>
      </c>
      <c r="AO515" s="5">
        <f t="shared" si="758"/>
        <v>2.5179889990584733E-2</v>
      </c>
      <c r="AP515" s="5">
        <f t="shared" si="759"/>
        <v>6.8111862011026193E-3</v>
      </c>
      <c r="AQ515" s="5">
        <f t="shared" si="760"/>
        <v>1.3818246669297719E-3</v>
      </c>
      <c r="AR515" s="5">
        <f t="shared" si="761"/>
        <v>1.3406575112444157E-5</v>
      </c>
      <c r="AS515" s="5">
        <f t="shared" si="762"/>
        <v>6.1354320265778872E-5</v>
      </c>
      <c r="AT515" s="5">
        <f t="shared" si="763"/>
        <v>1.4039203091405659E-4</v>
      </c>
      <c r="AU515" s="5">
        <f t="shared" si="764"/>
        <v>2.1416500374429073E-4</v>
      </c>
      <c r="AV515" s="5">
        <f t="shared" si="765"/>
        <v>2.4502805748748374E-4</v>
      </c>
      <c r="AW515" s="5">
        <f t="shared" si="766"/>
        <v>2.3135990529521704E-5</v>
      </c>
      <c r="AX515" s="5">
        <f t="shared" si="767"/>
        <v>5.8328326766521922E-2</v>
      </c>
      <c r="AY515" s="5">
        <f t="shared" si="768"/>
        <v>4.7333617567919269E-2</v>
      </c>
      <c r="AZ515" s="5">
        <f t="shared" si="769"/>
        <v>1.9205688524498995E-2</v>
      </c>
      <c r="BA515" s="5">
        <f t="shared" si="770"/>
        <v>5.1951585455558497E-3</v>
      </c>
      <c r="BB515" s="5">
        <f t="shared" si="771"/>
        <v>1.053971806804803E-3</v>
      </c>
      <c r="BC515" s="5">
        <f t="shared" si="772"/>
        <v>1.7106027618574271E-4</v>
      </c>
      <c r="BD515" s="5">
        <f t="shared" si="773"/>
        <v>1.8132461945637929E-6</v>
      </c>
      <c r="BE515" s="5">
        <f t="shared" si="774"/>
        <v>8.29820344188484E-6</v>
      </c>
      <c r="BF515" s="5">
        <f t="shared" si="775"/>
        <v>1.8988094548152319E-5</v>
      </c>
      <c r="BG515" s="5">
        <f t="shared" si="776"/>
        <v>2.8965927150747033E-5</v>
      </c>
      <c r="BH515" s="5">
        <f t="shared" si="777"/>
        <v>3.3140171078304454E-5</v>
      </c>
      <c r="BI515" s="5">
        <f t="shared" si="778"/>
        <v>3.0332768107399246E-5</v>
      </c>
      <c r="BJ515" s="8">
        <f t="shared" si="779"/>
        <v>0.75346492807939347</v>
      </c>
      <c r="BK515" s="8">
        <f t="shared" si="780"/>
        <v>9.2882873590945353E-2</v>
      </c>
      <c r="BL515" s="8">
        <f t="shared" si="781"/>
        <v>2.167162202761776E-2</v>
      </c>
      <c r="BM515" s="8">
        <f t="shared" si="782"/>
        <v>0.72556091941263923</v>
      </c>
      <c r="BN515" s="8">
        <f t="shared" si="783"/>
        <v>9.555518493644162E-2</v>
      </c>
    </row>
    <row r="516" spans="1:66" x14ac:dyDescent="0.25">
      <c r="A516" t="s">
        <v>178</v>
      </c>
      <c r="B516" t="s">
        <v>179</v>
      </c>
      <c r="C516" t="s">
        <v>269</v>
      </c>
      <c r="D516" s="18"/>
      <c r="E516">
        <f>VLOOKUP(A516,home!$A$2:$E$405,3,FALSE)</f>
        <v>1.8350515463917501</v>
      </c>
      <c r="F516">
        <f>VLOOKUP(B516,home!$B$2:$E$405,3,FALSE)</f>
        <v>0.54</v>
      </c>
      <c r="G516">
        <f>VLOOKUP(C516,away!$B$2:$E$405,4,FALSE)</f>
        <v>0.91</v>
      </c>
      <c r="H516">
        <f>VLOOKUP(A516,away!$A$2:$E$405,3,FALSE)</f>
        <v>1.3298969072164899</v>
      </c>
      <c r="I516">
        <f>VLOOKUP(C516,away!$B$2:$E$405,3,FALSE)</f>
        <v>0.82</v>
      </c>
      <c r="J516">
        <f>VLOOKUP(B516,home!$B$2:$E$405,4,FALSE)</f>
        <v>1.65</v>
      </c>
      <c r="K516" s="3">
        <f t="shared" si="728"/>
        <v>0.90174432989690612</v>
      </c>
      <c r="L516" s="3">
        <f t="shared" si="729"/>
        <v>1.7993505154639107</v>
      </c>
      <c r="M516" s="5">
        <f t="shared" si="730"/>
        <v>6.7131973360375394E-2</v>
      </c>
      <c r="N516" s="5">
        <f t="shared" si="731"/>
        <v>6.0535876332508669E-2</v>
      </c>
      <c r="O516" s="5">
        <f t="shared" si="732"/>
        <v>0.12079395087010099</v>
      </c>
      <c r="P516" s="5">
        <f t="shared" si="733"/>
        <v>0.10892526028295903</v>
      </c>
      <c r="Q516" s="5">
        <f t="shared" si="734"/>
        <v>2.729394161909E-2</v>
      </c>
      <c r="R516" s="5">
        <f t="shared" si="735"/>
        <v>0.10867532888151928</v>
      </c>
      <c r="S516" s="5">
        <f t="shared" si="736"/>
        <v>4.4184282592210786E-2</v>
      </c>
      <c r="T516" s="5">
        <f t="shared" si="737"/>
        <v>4.9111367921351484E-2</v>
      </c>
      <c r="U516" s="5">
        <f t="shared" si="738"/>
        <v>9.7997361618591503E-2</v>
      </c>
      <c r="V516" s="5">
        <f t="shared" si="739"/>
        <v>7.9657099968951563E-3</v>
      </c>
      <c r="W516" s="5">
        <f t="shared" si="740"/>
        <v>8.2040523651838657E-3</v>
      </c>
      <c r="X516" s="5">
        <f t="shared" si="741"/>
        <v>1.4761965852186504E-2</v>
      </c>
      <c r="Y516" s="5">
        <f t="shared" si="742"/>
        <v>1.328097543269622E-2</v>
      </c>
      <c r="Z516" s="5">
        <f t="shared" si="743"/>
        <v>6.5181669680390561E-2</v>
      </c>
      <c r="AA516" s="5">
        <f t="shared" si="744"/>
        <v>5.8777201047505272E-2</v>
      </c>
      <c r="AB516" s="5">
        <f t="shared" si="745"/>
        <v>2.6501003885899183E-2</v>
      </c>
      <c r="AC516" s="5">
        <f t="shared" si="746"/>
        <v>8.0779972578471943E-4</v>
      </c>
      <c r="AD516" s="5">
        <f t="shared" si="747"/>
        <v>1.8494894256204624E-3</v>
      </c>
      <c r="AE516" s="5">
        <f t="shared" si="748"/>
        <v>3.3278797513352312E-3</v>
      </c>
      <c r="AF516" s="5">
        <f t="shared" si="749"/>
        <v>2.9940110729834804E-3</v>
      </c>
      <c r="AG516" s="5">
        <f t="shared" si="750"/>
        <v>1.7957584558258267E-3</v>
      </c>
      <c r="AH516" s="5">
        <f t="shared" si="751"/>
        <v>2.9321167734552279E-2</v>
      </c>
      <c r="AI516" s="5">
        <f t="shared" si="752"/>
        <v>2.6440196750588632E-2</v>
      </c>
      <c r="AJ516" s="5">
        <f t="shared" si="753"/>
        <v>1.1921148750600949E-2</v>
      </c>
      <c r="AK516" s="5">
        <f t="shared" si="754"/>
        <v>3.5832760972373317E-3</v>
      </c>
      <c r="AL516" s="5">
        <f t="shared" si="755"/>
        <v>5.2427951083910471E-5</v>
      </c>
      <c r="AM516" s="5">
        <f t="shared" si="756"/>
        <v>3.3355332055150764E-4</v>
      </c>
      <c r="AN516" s="5">
        <f t="shared" si="757"/>
        <v>6.0017933926905431E-4</v>
      </c>
      <c r="AO516" s="5">
        <f t="shared" si="758"/>
        <v>5.399665017422812E-4</v>
      </c>
      <c r="AP516" s="5">
        <f t="shared" si="759"/>
        <v>3.238630010810727E-4</v>
      </c>
      <c r="AQ516" s="5">
        <f t="shared" si="760"/>
        <v>1.456857644837293E-4</v>
      </c>
      <c r="AR516" s="5">
        <f t="shared" si="761"/>
        <v>1.0551811655434092E-2</v>
      </c>
      <c r="AS516" s="5">
        <f t="shared" si="762"/>
        <v>9.5150363304277782E-3</v>
      </c>
      <c r="AT516" s="5">
        <f t="shared" si="763"/>
        <v>4.2900650298631562E-3</v>
      </c>
      <c r="AU516" s="5">
        <f t="shared" si="764"/>
        <v>1.2895139385227011E-3</v>
      </c>
      <c r="AV516" s="5">
        <f t="shared" si="765"/>
        <v>2.9070297059646826E-4</v>
      </c>
      <c r="AW516" s="5">
        <f t="shared" si="766"/>
        <v>2.3629774524134677E-6</v>
      </c>
      <c r="AX516" s="5">
        <f t="shared" si="767"/>
        <v>5.0129969254267837E-5</v>
      </c>
      <c r="AY516" s="5">
        <f t="shared" si="768"/>
        <v>9.0201386017856839E-5</v>
      </c>
      <c r="AZ516" s="5">
        <f t="shared" si="769"/>
        <v>8.115195521339495E-5</v>
      </c>
      <c r="BA516" s="5">
        <f t="shared" si="770"/>
        <v>4.867360414804212E-5</v>
      </c>
      <c r="BB516" s="5">
        <f t="shared" si="771"/>
        <v>2.1895218678316482E-5</v>
      </c>
      <c r="BC516" s="5">
        <f t="shared" si="772"/>
        <v>7.8794346030047651E-6</v>
      </c>
      <c r="BD516" s="5">
        <f t="shared" si="773"/>
        <v>3.164401290213907E-3</v>
      </c>
      <c r="BE516" s="5">
        <f t="shared" si="774"/>
        <v>2.8534809209688448E-3</v>
      </c>
      <c r="BF516" s="5">
        <f t="shared" si="775"/>
        <v>1.2865551204763286E-3</v>
      </c>
      <c r="BG516" s="5">
        <f t="shared" si="776"/>
        <v>3.867145949964535E-4</v>
      </c>
      <c r="BH516" s="5">
        <f t="shared" si="777"/>
        <v>8.7179423331607575E-5</v>
      </c>
      <c r="BI516" s="5">
        <f t="shared" si="778"/>
        <v>1.572271013459184E-5</v>
      </c>
      <c r="BJ516" s="8">
        <f t="shared" si="779"/>
        <v>0.18539849772382427</v>
      </c>
      <c r="BK516" s="8">
        <f t="shared" si="780"/>
        <v>0.22915765529532686</v>
      </c>
      <c r="BL516" s="8">
        <f t="shared" si="781"/>
        <v>0.51774181962156152</v>
      </c>
      <c r="BM516" s="8">
        <f t="shared" si="782"/>
        <v>0.50403547256598435</v>
      </c>
      <c r="BN516" s="8">
        <f t="shared" si="783"/>
        <v>0.49335633134655332</v>
      </c>
    </row>
    <row r="517" spans="1:66" x14ac:dyDescent="0.25">
      <c r="A517" t="s">
        <v>28</v>
      </c>
      <c r="B517" t="s">
        <v>190</v>
      </c>
      <c r="C517" t="s">
        <v>293</v>
      </c>
      <c r="D517" s="18"/>
      <c r="E517">
        <f>VLOOKUP(A517,home!$A$2:$E$405,3,FALSE)</f>
        <v>1.31111111111111</v>
      </c>
      <c r="F517">
        <f>VLOOKUP(B517,home!$B$2:$E$405,3,FALSE)</f>
        <v>1.22</v>
      </c>
      <c r="G517">
        <f>VLOOKUP(C517,away!$B$2:$E$405,4,FALSE)</f>
        <v>0.61</v>
      </c>
      <c r="H517">
        <f>VLOOKUP(A517,away!$A$2:$E$405,3,FALSE)</f>
        <v>1.12222222222222</v>
      </c>
      <c r="I517">
        <f>VLOOKUP(C517,away!$B$2:$E$405,3,FALSE)</f>
        <v>0.92</v>
      </c>
      <c r="J517">
        <f>VLOOKUP(B517,home!$B$2:$E$405,4,FALSE)</f>
        <v>1.78</v>
      </c>
      <c r="K517" s="3">
        <f t="shared" si="728"/>
        <v>0.97572888888888798</v>
      </c>
      <c r="L517" s="3">
        <f t="shared" si="729"/>
        <v>1.8377511111111078</v>
      </c>
      <c r="M517" s="5">
        <f t="shared" si="730"/>
        <v>5.9995843149604135E-2</v>
      </c>
      <c r="N517" s="5">
        <f t="shared" si="731"/>
        <v>5.8539677374315244E-2</v>
      </c>
      <c r="O517" s="5">
        <f t="shared" si="732"/>
        <v>0.11025742741023274</v>
      </c>
      <c r="P517" s="5">
        <f t="shared" si="733"/>
        <v>0.10758135713873361</v>
      </c>
      <c r="Q517" s="5">
        <f t="shared" si="734"/>
        <v>2.8559427180177288E-2</v>
      </c>
      <c r="R517" s="5">
        <f t="shared" si="735"/>
        <v>0.10131285486570379</v>
      </c>
      <c r="S517" s="5">
        <f t="shared" si="736"/>
        <v>4.8227292909909361E-2</v>
      </c>
      <c r="T517" s="5">
        <f t="shared" si="737"/>
        <v>5.248511903306758E-2</v>
      </c>
      <c r="U517" s="5">
        <f t="shared" si="738"/>
        <v>9.8853879308274328E-2</v>
      </c>
      <c r="V517" s="5">
        <f t="shared" si="739"/>
        <v>9.6087353723225948E-3</v>
      </c>
      <c r="W517" s="5">
        <f t="shared" si="740"/>
        <v>9.2887527166058328E-3</v>
      </c>
      <c r="X517" s="5">
        <f t="shared" si="741"/>
        <v>1.7070415625778691E-2</v>
      </c>
      <c r="Y517" s="5">
        <f t="shared" si="742"/>
        <v>1.5685587641701606E-2</v>
      </c>
      <c r="Z517" s="5">
        <f t="shared" si="743"/>
        <v>6.2062603866428513E-2</v>
      </c>
      <c r="AA517" s="5">
        <f t="shared" si="744"/>
        <v>6.0556275512141489E-2</v>
      </c>
      <c r="AB517" s="5">
        <f t="shared" si="745"/>
        <v>2.9543253710355592E-2</v>
      </c>
      <c r="AC517" s="5">
        <f t="shared" si="746"/>
        <v>1.0768670976543315E-3</v>
      </c>
      <c r="AD517" s="5">
        <f t="shared" si="747"/>
        <v>2.2658260918343616E-3</v>
      </c>
      <c r="AE517" s="5">
        <f t="shared" si="748"/>
        <v>4.1640244178531372E-3</v>
      </c>
      <c r="AF517" s="5">
        <f t="shared" si="749"/>
        <v>3.8262202503016943E-3</v>
      </c>
      <c r="AG517" s="5">
        <f t="shared" si="750"/>
        <v>2.3438801721159196E-3</v>
      </c>
      <c r="AH517" s="5">
        <f t="shared" si="751"/>
        <v>2.8513904803494382E-2</v>
      </c>
      <c r="AI517" s="5">
        <f t="shared" si="752"/>
        <v>2.7821840651797096E-2</v>
      </c>
      <c r="AJ517" s="5">
        <f t="shared" si="753"/>
        <v>1.3573286833010836E-2</v>
      </c>
      <c r="AK517" s="5">
        <f t="shared" si="754"/>
        <v>4.4146160267146128E-3</v>
      </c>
      <c r="AL517" s="5">
        <f t="shared" si="755"/>
        <v>7.7239233748124532E-5</v>
      </c>
      <c r="AM517" s="5">
        <f t="shared" si="756"/>
        <v>4.421663950001988E-4</v>
      </c>
      <c r="AN517" s="5">
        <f t="shared" si="757"/>
        <v>8.1259178370760834E-4</v>
      </c>
      <c r="AO517" s="5">
        <f t="shared" si="758"/>
        <v>7.4667072669420726E-4</v>
      </c>
      <c r="AP517" s="5">
        <f t="shared" si="759"/>
        <v>4.5739831920547252E-4</v>
      </c>
      <c r="AQ517" s="5">
        <f t="shared" si="760"/>
        <v>2.1014606733505258E-4</v>
      </c>
      <c r="AR517" s="5">
        <f t="shared" si="761"/>
        <v>1.0480292046947635E-2</v>
      </c>
      <c r="AS517" s="5">
        <f t="shared" si="762"/>
        <v>1.0225923714199264E-2</v>
      </c>
      <c r="AT517" s="5">
        <f t="shared" si="763"/>
        <v>4.9888645917590888E-3</v>
      </c>
      <c r="AU517" s="5">
        <f t="shared" si="764"/>
        <v>1.6225931016447374E-3</v>
      </c>
      <c r="AV517" s="5">
        <f t="shared" si="765"/>
        <v>3.9580274104664842E-4</v>
      </c>
      <c r="AW517" s="5">
        <f t="shared" si="766"/>
        <v>3.8472580185720983E-6</v>
      </c>
      <c r="AX517" s="5">
        <f t="shared" si="767"/>
        <v>7.190575421625817E-5</v>
      </c>
      <c r="AY517" s="5">
        <f t="shared" si="768"/>
        <v>1.3214487970621066E-4</v>
      </c>
      <c r="AZ517" s="5">
        <f t="shared" si="769"/>
        <v>1.2142469975386619E-4</v>
      </c>
      <c r="BA517" s="5">
        <f t="shared" si="770"/>
        <v>7.4382792296333406E-5</v>
      </c>
      <c r="BB517" s="5">
        <f t="shared" si="771"/>
        <v>3.4174264797533369E-5</v>
      </c>
      <c r="BC517" s="5">
        <f t="shared" si="772"/>
        <v>1.2560758620614437E-5</v>
      </c>
      <c r="BD517" s="5">
        <f t="shared" si="773"/>
        <v>3.2100280590078179E-3</v>
      </c>
      <c r="BE517" s="5">
        <f t="shared" si="774"/>
        <v>3.1321171113178519E-3</v>
      </c>
      <c r="BF517" s="5">
        <f t="shared" si="775"/>
        <v>1.5280485744480204E-3</v>
      </c>
      <c r="BG517" s="5">
        <f t="shared" si="776"/>
        <v>4.9698704590480541E-4</v>
      </c>
      <c r="BH517" s="5">
        <f t="shared" si="777"/>
        <v>1.2123115452321662E-4</v>
      </c>
      <c r="BI517" s="5">
        <f t="shared" si="778"/>
        <v>2.3657747940331056E-5</v>
      </c>
      <c r="BJ517" s="8">
        <f t="shared" si="779"/>
        <v>0.19734449694508469</v>
      </c>
      <c r="BK517" s="8">
        <f t="shared" si="780"/>
        <v>0.22669947978167837</v>
      </c>
      <c r="BL517" s="8">
        <f t="shared" si="781"/>
        <v>0.51107288501046433</v>
      </c>
      <c r="BM517" s="8">
        <f t="shared" si="782"/>
        <v>0.53080458086320159</v>
      </c>
      <c r="BN517" s="8">
        <f t="shared" si="783"/>
        <v>0.46624658711876682</v>
      </c>
    </row>
    <row r="518" spans="1:66" x14ac:dyDescent="0.25">
      <c r="A518" t="s">
        <v>28</v>
      </c>
      <c r="B518" t="s">
        <v>279</v>
      </c>
      <c r="C518" t="s">
        <v>30</v>
      </c>
      <c r="D518" s="18"/>
      <c r="E518">
        <f>VLOOKUP(A518,home!$A$2:$E$405,3,FALSE)</f>
        <v>1.31111111111111</v>
      </c>
      <c r="F518">
        <f>VLOOKUP(B518,home!$B$2:$E$405,3,FALSE)</f>
        <v>0.61</v>
      </c>
      <c r="G518">
        <f>VLOOKUP(C518,away!$B$2:$E$405,4,FALSE)</f>
        <v>0.76</v>
      </c>
      <c r="H518">
        <f>VLOOKUP(A518,away!$A$2:$E$405,3,FALSE)</f>
        <v>1.12222222222222</v>
      </c>
      <c r="I518">
        <f>VLOOKUP(C518,away!$B$2:$E$405,3,FALSE)</f>
        <v>1.37</v>
      </c>
      <c r="J518">
        <f>VLOOKUP(B518,home!$B$2:$E$405,4,FALSE)</f>
        <v>1.25</v>
      </c>
      <c r="K518" s="3">
        <f t="shared" si="728"/>
        <v>0.60783111111111054</v>
      </c>
      <c r="L518" s="3">
        <f t="shared" si="729"/>
        <v>1.9218055555555518</v>
      </c>
      <c r="M518" s="5">
        <f t="shared" si="730"/>
        <v>7.9687968321843647E-2</v>
      </c>
      <c r="N518" s="5">
        <f t="shared" si="731"/>
        <v>4.8436826327253206E-2</v>
      </c>
      <c r="O518" s="5">
        <f t="shared" si="732"/>
        <v>0.15314478023185393</v>
      </c>
      <c r="P518" s="5">
        <f t="shared" si="733"/>
        <v>9.3086161929194625E-2</v>
      </c>
      <c r="Q518" s="5">
        <f t="shared" si="734"/>
        <v>1.47207049825951E-2</v>
      </c>
      <c r="R518" s="5">
        <f t="shared" si="735"/>
        <v>0.14715724472695552</v>
      </c>
      <c r="S518" s="5">
        <f t="shared" si="736"/>
        <v>2.718425919616848E-2</v>
      </c>
      <c r="T518" s="5">
        <f t="shared" si="737"/>
        <v>2.8290332617245555E-2</v>
      </c>
      <c r="U518" s="5">
        <f t="shared" si="738"/>
        <v>8.9446751570434996E-2</v>
      </c>
      <c r="V518" s="5">
        <f t="shared" si="739"/>
        <v>3.5283150946948546E-3</v>
      </c>
      <c r="W518" s="5">
        <f t="shared" si="740"/>
        <v>2.9825674886365477E-3</v>
      </c>
      <c r="X518" s="5">
        <f t="shared" si="741"/>
        <v>5.7319147694810868E-3</v>
      </c>
      <c r="Y518" s="5">
        <f t="shared" si="742"/>
        <v>5.5078128239798383E-3</v>
      </c>
      <c r="Z518" s="5">
        <f t="shared" si="743"/>
        <v>9.4269203485503675E-2</v>
      </c>
      <c r="AA518" s="5">
        <f t="shared" si="744"/>
        <v>5.7299754698153071E-2</v>
      </c>
      <c r="AB518" s="5">
        <f t="shared" si="745"/>
        <v>1.7414286782286226E-2</v>
      </c>
      <c r="AC518" s="5">
        <f t="shared" si="746"/>
        <v>2.5759637649711974E-4</v>
      </c>
      <c r="AD518" s="5">
        <f t="shared" si="747"/>
        <v>4.5322432764545673E-4</v>
      </c>
      <c r="AE518" s="5">
        <f t="shared" si="748"/>
        <v>8.710090307819684E-4</v>
      </c>
      <c r="AF518" s="5">
        <f t="shared" si="749"/>
        <v>8.3695499714792206E-4</v>
      </c>
      <c r="AG518" s="5">
        <f t="shared" si="750"/>
        <v>5.3615492108961913E-4</v>
      </c>
      <c r="AH518" s="5">
        <f t="shared" si="751"/>
        <v>4.5291769744059455E-2</v>
      </c>
      <c r="AI518" s="5">
        <f t="shared" si="752"/>
        <v>2.7529746727720236E-2</v>
      </c>
      <c r="AJ518" s="5">
        <f t="shared" si="753"/>
        <v>8.3667182710588234E-3</v>
      </c>
      <c r="AK518" s="5">
        <f t="shared" si="754"/>
        <v>1.6951838876837718E-3</v>
      </c>
      <c r="AL518" s="5">
        <f t="shared" si="755"/>
        <v>1.203627524704341E-5</v>
      </c>
      <c r="AM518" s="5">
        <f t="shared" si="756"/>
        <v>5.5096769331064819E-5</v>
      </c>
      <c r="AN518" s="5">
        <f t="shared" si="757"/>
        <v>1.0588527739360312E-4</v>
      </c>
      <c r="AO518" s="5">
        <f t="shared" si="758"/>
        <v>1.017454571732836E-4</v>
      </c>
      <c r="AP518" s="5">
        <f t="shared" si="759"/>
        <v>6.5178328282718628E-5</v>
      </c>
      <c r="AQ518" s="5">
        <f t="shared" si="760"/>
        <v>3.1315018348888063E-5</v>
      </c>
      <c r="AR518" s="5">
        <f t="shared" si="761"/>
        <v>1.7408394943015243E-2</v>
      </c>
      <c r="AS518" s="5">
        <f t="shared" si="762"/>
        <v>1.0581364040873993E-2</v>
      </c>
      <c r="AT518" s="5">
        <f t="shared" si="763"/>
        <v>3.2158411310177939E-3</v>
      </c>
      <c r="AU518" s="5">
        <f t="shared" si="764"/>
        <v>6.5156276260778547E-4</v>
      </c>
      <c r="AV518" s="5">
        <f t="shared" si="765"/>
        <v>9.9010029488628731E-5</v>
      </c>
      <c r="AW518" s="5">
        <f t="shared" si="766"/>
        <v>3.9055479985298796E-7</v>
      </c>
      <c r="AX518" s="5">
        <f t="shared" si="767"/>
        <v>5.5815884201889442E-6</v>
      </c>
      <c r="AY518" s="5">
        <f t="shared" si="768"/>
        <v>1.0726727634743649E-5</v>
      </c>
      <c r="AZ518" s="5">
        <f t="shared" si="769"/>
        <v>1.0307342380690807E-5</v>
      </c>
      <c r="BA518" s="5">
        <f t="shared" si="770"/>
        <v>6.6029026167415927E-6</v>
      </c>
      <c r="BB518" s="5">
        <f t="shared" si="771"/>
        <v>3.1723737329115721E-6</v>
      </c>
      <c r="BC518" s="5">
        <f t="shared" si="772"/>
        <v>1.2193370928415912E-6</v>
      </c>
      <c r="BD518" s="5">
        <f t="shared" si="773"/>
        <v>5.5759250191319823E-3</v>
      </c>
      <c r="BE518" s="5">
        <f t="shared" si="774"/>
        <v>3.3892206998512335E-3</v>
      </c>
      <c r="BF518" s="5">
        <f t="shared" si="775"/>
        <v>1.0300368918956752E-3</v>
      </c>
      <c r="BG518" s="5">
        <f t="shared" si="776"/>
        <v>2.0869615616212774E-4</v>
      </c>
      <c r="BH518" s="5">
        <f t="shared" si="777"/>
        <v>3.1713004121160979E-5</v>
      </c>
      <c r="BI518" s="5">
        <f t="shared" si="778"/>
        <v>3.8552301063273034E-6</v>
      </c>
      <c r="BJ518" s="8">
        <f t="shared" si="779"/>
        <v>0.10876433340826398</v>
      </c>
      <c r="BK518" s="8">
        <f t="shared" si="780"/>
        <v>0.20376706392128052</v>
      </c>
      <c r="BL518" s="8">
        <f t="shared" si="781"/>
        <v>0.58954185654847802</v>
      </c>
      <c r="BM518" s="8">
        <f t="shared" si="782"/>
        <v>0.46009843467099532</v>
      </c>
      <c r="BN518" s="8">
        <f t="shared" si="783"/>
        <v>0.53623368651969594</v>
      </c>
    </row>
    <row r="519" spans="1:66" x14ac:dyDescent="0.25">
      <c r="A519" t="s">
        <v>28</v>
      </c>
      <c r="B519" t="s">
        <v>189</v>
      </c>
      <c r="C519" t="s">
        <v>462</v>
      </c>
      <c r="D519" s="18"/>
      <c r="E519">
        <f>VLOOKUP(A519,home!$A$2:$E$405,3,FALSE)</f>
        <v>1.31111111111111</v>
      </c>
      <c r="F519">
        <f>VLOOKUP(B519,home!$B$2:$E$405,3,FALSE)</f>
        <v>1.07</v>
      </c>
      <c r="G519">
        <f>VLOOKUP(C519,away!$B$2:$E$405,4,FALSE)</f>
        <v>1.53</v>
      </c>
      <c r="H519">
        <f>VLOOKUP(A519,away!$A$2:$E$405,3,FALSE)</f>
        <v>1.12222222222222</v>
      </c>
      <c r="I519">
        <f>VLOOKUP(C519,away!$B$2:$E$405,3,FALSE)</f>
        <v>0.46</v>
      </c>
      <c r="J519">
        <f>VLOOKUP(B519,home!$B$2:$E$405,4,FALSE)</f>
        <v>0.89</v>
      </c>
      <c r="K519" s="3">
        <f t="shared" si="728"/>
        <v>2.1464199999999982</v>
      </c>
      <c r="L519" s="3">
        <f t="shared" si="729"/>
        <v>0.45943777777777695</v>
      </c>
      <c r="M519" s="5">
        <f t="shared" si="730"/>
        <v>7.3839771909313359E-2</v>
      </c>
      <c r="N519" s="5">
        <f t="shared" si="731"/>
        <v>0.15849116322158821</v>
      </c>
      <c r="O519" s="5">
        <f t="shared" si="732"/>
        <v>3.3924780717632837E-2</v>
      </c>
      <c r="P519" s="5">
        <f t="shared" si="733"/>
        <v>7.2816827827941411E-2</v>
      </c>
      <c r="Q519" s="5">
        <f t="shared" si="734"/>
        <v>0.17009430128104061</v>
      </c>
      <c r="R519" s="5">
        <f t="shared" si="735"/>
        <v>7.793162932253803E-3</v>
      </c>
      <c r="S519" s="5">
        <f t="shared" si="736"/>
        <v>1.7952013792228723E-2</v>
      </c>
      <c r="T519" s="5">
        <f t="shared" si="737"/>
        <v>7.8147747793224975E-2</v>
      </c>
      <c r="U519" s="5">
        <f t="shared" si="738"/>
        <v>1.6727400781048191E-2</v>
      </c>
      <c r="V519" s="5">
        <f t="shared" si="739"/>
        <v>1.9670349335420226E-3</v>
      </c>
      <c r="W519" s="5">
        <f t="shared" si="740"/>
        <v>0.1216979367185503</v>
      </c>
      <c r="X519" s="5">
        <f t="shared" si="741"/>
        <v>5.5912629606111264E-2</v>
      </c>
      <c r="Y519" s="5">
        <f t="shared" si="742"/>
        <v>1.2844187147971847E-2</v>
      </c>
      <c r="Z519" s="5">
        <f t="shared" si="743"/>
        <v>1.1934911531516104E-3</v>
      </c>
      <c r="AA519" s="5">
        <f t="shared" si="744"/>
        <v>2.5617332809476771E-3</v>
      </c>
      <c r="AB519" s="5">
        <f t="shared" si="745"/>
        <v>2.7492777744458556E-3</v>
      </c>
      <c r="AC519" s="5">
        <f t="shared" si="746"/>
        <v>1.2123653044932563E-4</v>
      </c>
      <c r="AD519" s="5">
        <f t="shared" si="747"/>
        <v>6.5303721332857612E-2</v>
      </c>
      <c r="AE519" s="5">
        <f t="shared" si="748"/>
        <v>3.0002996609787301E-2</v>
      </c>
      <c r="AF519" s="5">
        <f t="shared" si="749"/>
        <v>6.8922550445374257E-3</v>
      </c>
      <c r="AG519" s="5">
        <f t="shared" si="750"/>
        <v>1.0555207805133158E-3</v>
      </c>
      <c r="AH519" s="5">
        <f t="shared" si="751"/>
        <v>1.370837308003531E-4</v>
      </c>
      <c r="AI519" s="5">
        <f t="shared" si="752"/>
        <v>2.9423926146449362E-4</v>
      </c>
      <c r="AJ519" s="5">
        <f t="shared" si="753"/>
        <v>3.1578051779630907E-4</v>
      </c>
      <c r="AK519" s="5">
        <f t="shared" si="754"/>
        <v>2.2593253966945103E-4</v>
      </c>
      <c r="AL519" s="5">
        <f t="shared" si="755"/>
        <v>4.7822788916670813E-6</v>
      </c>
      <c r="AM519" s="5">
        <f t="shared" si="756"/>
        <v>2.8033842708654427E-2</v>
      </c>
      <c r="AN519" s="5">
        <f t="shared" si="757"/>
        <v>1.2879806396635923E-2</v>
      </c>
      <c r="AO519" s="5">
        <f t="shared" si="758"/>
        <v>2.9587348145392019E-3</v>
      </c>
      <c r="AP519" s="5">
        <f t="shared" si="759"/>
        <v>4.5311818274187797E-4</v>
      </c>
      <c r="AQ519" s="5">
        <f t="shared" si="760"/>
        <v>5.2044902737408269E-5</v>
      </c>
      <c r="AR519" s="5">
        <f t="shared" si="761"/>
        <v>1.2596288929680251E-5</v>
      </c>
      <c r="AS519" s="5">
        <f t="shared" si="762"/>
        <v>2.7036926484444258E-5</v>
      </c>
      <c r="AT519" s="5">
        <f t="shared" si="763"/>
        <v>2.9016299872370409E-5</v>
      </c>
      <c r="AU519" s="5">
        <f t="shared" si="764"/>
        <v>2.0760388790684415E-5</v>
      </c>
      <c r="AV519" s="5">
        <f t="shared" si="765"/>
        <v>1.1140128427025198E-5</v>
      </c>
      <c r="AW519" s="5">
        <f t="shared" si="766"/>
        <v>1.3100075778019312E-7</v>
      </c>
      <c r="AX519" s="5">
        <f t="shared" si="767"/>
        <v>1.0028733444451661E-2</v>
      </c>
      <c r="AY519" s="5">
        <f t="shared" si="768"/>
        <v>4.6075790076445418E-3</v>
      </c>
      <c r="AZ519" s="5">
        <f t="shared" si="769"/>
        <v>1.0584479301038712E-3</v>
      </c>
      <c r="BA519" s="5">
        <f t="shared" si="770"/>
        <v>1.620969883001368E-4</v>
      </c>
      <c r="BB519" s="5">
        <f t="shared" si="771"/>
        <v>1.861837002227129E-5</v>
      </c>
      <c r="BC519" s="5">
        <f t="shared" si="772"/>
        <v>1.7107965097753411E-6</v>
      </c>
      <c r="BD519" s="5">
        <f t="shared" si="773"/>
        <v>9.6453516568318355E-7</v>
      </c>
      <c r="BE519" s="5">
        <f t="shared" si="774"/>
        <v>2.0702975703256966E-6</v>
      </c>
      <c r="BF519" s="5">
        <f t="shared" si="775"/>
        <v>2.22186405544924E-6</v>
      </c>
      <c r="BG519" s="5">
        <f t="shared" si="776"/>
        <v>1.5896844819657846E-6</v>
      </c>
      <c r="BH519" s="5">
        <f t="shared" si="777"/>
        <v>8.5303264144524886E-7</v>
      </c>
      <c r="BI519" s="5">
        <f t="shared" si="778"/>
        <v>3.6619326445018198E-7</v>
      </c>
      <c r="BJ519" s="8">
        <f t="shared" si="779"/>
        <v>0.7606971930785239</v>
      </c>
      <c r="BK519" s="8">
        <f t="shared" si="780"/>
        <v>0.17130924628001104</v>
      </c>
      <c r="BL519" s="8">
        <f t="shared" si="781"/>
        <v>6.4838007175742451E-2</v>
      </c>
      <c r="BM519" s="8">
        <f t="shared" si="782"/>
        <v>0.476470481790772</v>
      </c>
      <c r="BN519" s="8">
        <f t="shared" si="783"/>
        <v>0.51696000788977026</v>
      </c>
    </row>
    <row r="520" spans="1:66" x14ac:dyDescent="0.25">
      <c r="A520" t="s">
        <v>192</v>
      </c>
      <c r="B520" t="s">
        <v>205</v>
      </c>
      <c r="C520" t="s">
        <v>197</v>
      </c>
      <c r="D520" s="18"/>
      <c r="E520">
        <f>VLOOKUP(A520,home!$A$2:$E$405,3,FALSE)</f>
        <v>1.36619718309859</v>
      </c>
      <c r="F520">
        <f>VLOOKUP(B520,home!$B$2:$E$405,3,FALSE)</f>
        <v>0.73</v>
      </c>
      <c r="G520">
        <f>VLOOKUP(C520,away!$B$2:$E$405,4,FALSE)</f>
        <v>1.02</v>
      </c>
      <c r="H520">
        <f>VLOOKUP(A520,away!$A$2:$E$405,3,FALSE)</f>
        <v>1.1971830985915499</v>
      </c>
      <c r="I520">
        <f>VLOOKUP(C520,away!$B$2:$E$405,3,FALSE)</f>
        <v>0.88</v>
      </c>
      <c r="J520">
        <f>VLOOKUP(B520,home!$B$2:$E$405,4,FALSE)</f>
        <v>1.53</v>
      </c>
      <c r="K520" s="3">
        <f t="shared" si="728"/>
        <v>1.0172704225352101</v>
      </c>
      <c r="L520" s="3">
        <f t="shared" si="729"/>
        <v>1.6118873239436629</v>
      </c>
      <c r="M520" s="5">
        <f t="shared" si="730"/>
        <v>7.2139196150469279E-2</v>
      </c>
      <c r="N520" s="5">
        <f t="shared" si="731"/>
        <v>7.338507054933828E-2</v>
      </c>
      <c r="O520" s="5">
        <f t="shared" si="732"/>
        <v>0.11628025583442687</v>
      </c>
      <c r="P520" s="5">
        <f t="shared" si="733"/>
        <v>0.11828846498518976</v>
      </c>
      <c r="Q520" s="5">
        <f t="shared" si="734"/>
        <v>3.7326230862750769E-2</v>
      </c>
      <c r="R520" s="5">
        <f t="shared" si="735"/>
        <v>9.3715335202219446E-2</v>
      </c>
      <c r="S520" s="5">
        <f t="shared" si="736"/>
        <v>4.8490147157196482E-2</v>
      </c>
      <c r="T520" s="5">
        <f t="shared" si="737"/>
        <v>6.0165678378262685E-2</v>
      </c>
      <c r="U520" s="5">
        <f t="shared" si="738"/>
        <v>9.5333838639190621E-2</v>
      </c>
      <c r="V520" s="5">
        <f t="shared" si="739"/>
        <v>8.8345023390102133E-3</v>
      </c>
      <c r="W520" s="5">
        <f t="shared" si="740"/>
        <v>1.265695688046576E-2</v>
      </c>
      <c r="X520" s="5">
        <f t="shared" si="741"/>
        <v>2.0401588355324282E-2</v>
      </c>
      <c r="Y520" s="5">
        <f t="shared" si="742"/>
        <v>1.644253082913193E-2</v>
      </c>
      <c r="Z520" s="5">
        <f t="shared" si="743"/>
        <v>5.0352853623862943E-2</v>
      </c>
      <c r="AA520" s="5">
        <f t="shared" si="744"/>
        <v>5.1222468681800644E-2</v>
      </c>
      <c r="AB520" s="5">
        <f t="shared" si="745"/>
        <v>2.6053551179615948E-2</v>
      </c>
      <c r="AC520" s="5">
        <f t="shared" si="746"/>
        <v>9.0538481189361437E-4</v>
      </c>
      <c r="AD520" s="5">
        <f t="shared" si="747"/>
        <v>3.218886968450334E-3</v>
      </c>
      <c r="AE520" s="5">
        <f t="shared" si="748"/>
        <v>5.1884831016525369E-3</v>
      </c>
      <c r="AF520" s="5">
        <f t="shared" si="749"/>
        <v>4.1816250710248132E-3</v>
      </c>
      <c r="AG520" s="5">
        <f t="shared" si="750"/>
        <v>2.2467694818233048E-3</v>
      </c>
      <c r="AH520" s="5">
        <f t="shared" si="751"/>
        <v>2.0290781620173854E-2</v>
      </c>
      <c r="AI520" s="5">
        <f t="shared" si="752"/>
        <v>2.0641211992323931E-2</v>
      </c>
      <c r="AJ520" s="5">
        <f t="shared" si="753"/>
        <v>1.0498847222535104E-2</v>
      </c>
      <c r="AK520" s="5">
        <f t="shared" si="754"/>
        <v>3.5600555834003015E-3</v>
      </c>
      <c r="AL520" s="5">
        <f t="shared" si="755"/>
        <v>5.93832952595792E-5</v>
      </c>
      <c r="AM520" s="5">
        <f t="shared" si="756"/>
        <v>6.5489570129771072E-4</v>
      </c>
      <c r="AN520" s="5">
        <f t="shared" si="757"/>
        <v>1.0556180794269751E-3</v>
      </c>
      <c r="AO520" s="5">
        <f t="shared" si="758"/>
        <v>8.5076870057704821E-4</v>
      </c>
      <c r="AP520" s="5">
        <f t="shared" si="759"/>
        <v>4.5711442802272181E-4</v>
      </c>
      <c r="AQ520" s="5">
        <f t="shared" si="760"/>
        <v>1.8420423803039581E-4</v>
      </c>
      <c r="AR520" s="5">
        <f t="shared" si="761"/>
        <v>6.5412907372934545E-3</v>
      </c>
      <c r="AS520" s="5">
        <f t="shared" si="762"/>
        <v>6.6542615922521682E-3</v>
      </c>
      <c r="AT520" s="5">
        <f t="shared" si="763"/>
        <v>3.384591750805091E-3</v>
      </c>
      <c r="AU520" s="5">
        <f t="shared" si="764"/>
        <v>1.1476816934835607E-3</v>
      </c>
      <c r="AV520" s="5">
        <f t="shared" si="765"/>
        <v>2.9187566031648674E-4</v>
      </c>
      <c r="AW520" s="5">
        <f t="shared" si="766"/>
        <v>2.7047858772636596E-6</v>
      </c>
      <c r="AX520" s="5">
        <f t="shared" si="767"/>
        <v>1.1103433779593576E-4</v>
      </c>
      <c r="AY520" s="5">
        <f t="shared" si="768"/>
        <v>1.7897484161574756E-4</v>
      </c>
      <c r="AZ520" s="5">
        <f t="shared" si="769"/>
        <v>1.4424363925262418E-4</v>
      </c>
      <c r="BA520" s="5">
        <f t="shared" si="770"/>
        <v>7.7501497890269149E-5</v>
      </c>
      <c r="BB520" s="5">
        <f t="shared" si="771"/>
        <v>3.1230920508992846E-5</v>
      </c>
      <c r="BC520" s="5">
        <f t="shared" si="772"/>
        <v>1.006814497670754E-5</v>
      </c>
      <c r="BD520" s="5">
        <f t="shared" si="773"/>
        <v>1.7573039369455702E-3</v>
      </c>
      <c r="BE520" s="5">
        <f t="shared" si="774"/>
        <v>1.7876533184594083E-3</v>
      </c>
      <c r="BF520" s="5">
        <f t="shared" si="775"/>
        <v>9.0926342330783626E-4</v>
      </c>
      <c r="BG520" s="5">
        <f t="shared" si="776"/>
        <v>3.0832226227472476E-4</v>
      </c>
      <c r="BH520" s="5">
        <f t="shared" si="777"/>
        <v>7.8411779505305266E-5</v>
      </c>
      <c r="BI520" s="5">
        <f t="shared" si="778"/>
        <v>1.5953196813819929E-5</v>
      </c>
      <c r="BJ520" s="8">
        <f t="shared" si="779"/>
        <v>0.23896947500761978</v>
      </c>
      <c r="BK520" s="8">
        <f t="shared" si="780"/>
        <v>0.24889605358063469</v>
      </c>
      <c r="BL520" s="8">
        <f t="shared" si="781"/>
        <v>0.46047295530714411</v>
      </c>
      <c r="BM520" s="8">
        <f t="shared" si="782"/>
        <v>0.48738051387912862</v>
      </c>
      <c r="BN520" s="8">
        <f t="shared" si="783"/>
        <v>0.51113455358439441</v>
      </c>
    </row>
    <row r="521" spans="1:66" x14ac:dyDescent="0.25">
      <c r="A521" t="s">
        <v>192</v>
      </c>
      <c r="B521" t="s">
        <v>204</v>
      </c>
      <c r="C521" t="s">
        <v>200</v>
      </c>
      <c r="D521" s="18"/>
      <c r="E521">
        <f>VLOOKUP(A521,home!$A$2:$E$405,3,FALSE)</f>
        <v>1.36619718309859</v>
      </c>
      <c r="F521">
        <f>VLOOKUP(B521,home!$B$2:$E$405,3,FALSE)</f>
        <v>1.1000000000000001</v>
      </c>
      <c r="G521">
        <f>VLOOKUP(C521,away!$B$2:$E$405,4,FALSE)</f>
        <v>1.34</v>
      </c>
      <c r="H521">
        <f>VLOOKUP(A521,away!$A$2:$E$405,3,FALSE)</f>
        <v>1.1971830985915499</v>
      </c>
      <c r="I521">
        <f>VLOOKUP(C521,away!$B$2:$E$405,3,FALSE)</f>
        <v>0.98</v>
      </c>
      <c r="J521">
        <f>VLOOKUP(B521,home!$B$2:$E$405,4,FALSE)</f>
        <v>0.42</v>
      </c>
      <c r="K521" s="3">
        <f t="shared" si="728"/>
        <v>2.0137746478873222</v>
      </c>
      <c r="L521" s="3">
        <f t="shared" si="729"/>
        <v>0.49276056338028196</v>
      </c>
      <c r="M521" s="5">
        <f t="shared" si="730"/>
        <v>8.1550304887274383E-2</v>
      </c>
      <c r="N521" s="5">
        <f t="shared" si="731"/>
        <v>0.16422393650947473</v>
      </c>
      <c r="O521" s="5">
        <f t="shared" si="732"/>
        <v>4.0184774180087091E-2</v>
      </c>
      <c r="P521" s="5">
        <f t="shared" si="733"/>
        <v>8.0923079474936419E-2</v>
      </c>
      <c r="Q521" s="5">
        <f t="shared" si="734"/>
        <v>0.16535499995951874</v>
      </c>
      <c r="R521" s="5">
        <f t="shared" si="735"/>
        <v>9.9007359821445574E-3</v>
      </c>
      <c r="S521" s="5">
        <f t="shared" si="736"/>
        <v>2.0075169555646727E-2</v>
      </c>
      <c r="T521" s="5">
        <f t="shared" si="737"/>
        <v>8.148042293779896E-2</v>
      </c>
      <c r="U521" s="5">
        <f t="shared" si="738"/>
        <v>1.9937851116268498E-2</v>
      </c>
      <c r="V521" s="5">
        <f t="shared" si="739"/>
        <v>2.2134184451752482E-3</v>
      </c>
      <c r="W521" s="5">
        <f t="shared" si="740"/>
        <v>0.11099590227329603</v>
      </c>
      <c r="X521" s="5">
        <f t="shared" si="741"/>
        <v>5.4694403337092079E-2</v>
      </c>
      <c r="Y521" s="5">
        <f t="shared" si="742"/>
        <v>1.3475622501066929E-2</v>
      </c>
      <c r="Z521" s="5">
        <f t="shared" si="743"/>
        <v>1.6262307468136606E-3</v>
      </c>
      <c r="AA521" s="5">
        <f t="shared" si="744"/>
        <v>3.2748622495482162E-3</v>
      </c>
      <c r="AB521" s="5">
        <f t="shared" si="745"/>
        <v>3.2974172867317221E-3</v>
      </c>
      <c r="AC521" s="5">
        <f t="shared" si="746"/>
        <v>1.3727465289507248E-4</v>
      </c>
      <c r="AD521" s="5">
        <f t="shared" si="747"/>
        <v>5.5880183504335573E-2</v>
      </c>
      <c r="AE521" s="5">
        <f t="shared" si="748"/>
        <v>2.7535550705389936E-2</v>
      </c>
      <c r="AF521" s="5">
        <f t="shared" si="749"/>
        <v>6.7842167392871315E-3</v>
      </c>
      <c r="AG521" s="5">
        <f t="shared" si="750"/>
        <v>1.1143314875150221E-3</v>
      </c>
      <c r="AH521" s="5">
        <f t="shared" si="751"/>
        <v>2.0033559474655899E-4</v>
      </c>
      <c r="AI521" s="5">
        <f t="shared" si="752"/>
        <v>4.0343074177004912E-4</v>
      </c>
      <c r="AJ521" s="5">
        <f t="shared" si="753"/>
        <v>4.0620929997745101E-4</v>
      </c>
      <c r="AK521" s="5">
        <f t="shared" si="754"/>
        <v>2.7267133001021576E-4</v>
      </c>
      <c r="AL521" s="5">
        <f t="shared" si="755"/>
        <v>5.4487534590962561E-6</v>
      </c>
      <c r="AM521" s="5">
        <f t="shared" si="756"/>
        <v>2.2506019372064458E-2</v>
      </c>
      <c r="AN521" s="5">
        <f t="shared" si="757"/>
        <v>1.1090078785226023E-2</v>
      </c>
      <c r="AO521" s="5">
        <f t="shared" si="758"/>
        <v>2.7323767350698434E-3</v>
      </c>
      <c r="AP521" s="5">
        <f t="shared" si="759"/>
        <v>4.4880249978006379E-4</v>
      </c>
      <c r="AQ521" s="5">
        <f t="shared" si="760"/>
        <v>5.5288043159525775E-5</v>
      </c>
      <c r="AR521" s="5">
        <f t="shared" si="761"/>
        <v>1.9743496106487668E-5</v>
      </c>
      <c r="AS521" s="5">
        <f t="shared" si="762"/>
        <v>3.9758951919906915E-5</v>
      </c>
      <c r="AT521" s="5">
        <f t="shared" si="763"/>
        <v>4.0032784701439771E-5</v>
      </c>
      <c r="AU521" s="5">
        <f t="shared" si="764"/>
        <v>2.6872335638696957E-5</v>
      </c>
      <c r="AV521" s="5">
        <f t="shared" si="765"/>
        <v>1.3528707059681722E-5</v>
      </c>
      <c r="AW521" s="5">
        <f t="shared" si="766"/>
        <v>1.5019015625429375E-7</v>
      </c>
      <c r="AX521" s="5">
        <f t="shared" si="767"/>
        <v>7.5536752060540663E-3</v>
      </c>
      <c r="AY521" s="5">
        <f t="shared" si="768"/>
        <v>3.7221532501268695E-3</v>
      </c>
      <c r="AZ521" s="5">
        <f t="shared" si="769"/>
        <v>9.1706516626013164E-4</v>
      </c>
      <c r="BA521" s="5">
        <f t="shared" si="770"/>
        <v>1.506311826609248E-4</v>
      </c>
      <c r="BB521" s="5">
        <f t="shared" si="771"/>
        <v>1.8556276607658866E-5</v>
      </c>
      <c r="BC521" s="5">
        <f t="shared" si="772"/>
        <v>1.8287602630860671E-6</v>
      </c>
      <c r="BD521" s="5">
        <f t="shared" si="773"/>
        <v>1.6214693774215434E-6</v>
      </c>
      <c r="BE521" s="5">
        <f t="shared" si="774"/>
        <v>3.2652739245771434E-6</v>
      </c>
      <c r="BF521" s="5">
        <f t="shared" si="775"/>
        <v>3.2877629238604969E-6</v>
      </c>
      <c r="BG521" s="5">
        <f t="shared" si="776"/>
        <v>2.2069378747780556E-6</v>
      </c>
      <c r="BH521" s="5">
        <f t="shared" si="777"/>
        <v>1.1110688854225931E-6</v>
      </c>
      <c r="BI521" s="5">
        <f t="shared" si="778"/>
        <v>4.474884707040883E-7</v>
      </c>
      <c r="BJ521" s="8">
        <f t="shared" si="779"/>
        <v>0.73073604523204783</v>
      </c>
      <c r="BK521" s="8">
        <f t="shared" si="780"/>
        <v>0.18862684901951382</v>
      </c>
      <c r="BL521" s="8">
        <f t="shared" si="781"/>
        <v>7.8030164058167331E-2</v>
      </c>
      <c r="BM521" s="8">
        <f t="shared" si="782"/>
        <v>0.4531594550031362</v>
      </c>
      <c r="BN521" s="8">
        <f t="shared" si="783"/>
        <v>0.54213783099343593</v>
      </c>
    </row>
    <row r="522" spans="1:66" x14ac:dyDescent="0.25">
      <c r="A522" t="s">
        <v>192</v>
      </c>
      <c r="B522" t="s">
        <v>199</v>
      </c>
      <c r="C522" t="s">
        <v>281</v>
      </c>
      <c r="D522" s="18"/>
      <c r="E522">
        <f>VLOOKUP(A522,home!$A$2:$E$405,3,FALSE)</f>
        <v>1.36619718309859</v>
      </c>
      <c r="F522">
        <f>VLOOKUP(B522,home!$B$2:$E$405,3,FALSE)</f>
        <v>1.17</v>
      </c>
      <c r="G522">
        <f>VLOOKUP(C522,away!$B$2:$E$405,4,FALSE)</f>
        <v>0.73</v>
      </c>
      <c r="H522">
        <f>VLOOKUP(A522,away!$A$2:$E$405,3,FALSE)</f>
        <v>1.1971830985915499</v>
      </c>
      <c r="I522">
        <f>VLOOKUP(C522,away!$B$2:$E$405,3,FALSE)</f>
        <v>1.83</v>
      </c>
      <c r="J522">
        <f>VLOOKUP(B522,home!$B$2:$E$405,4,FALSE)</f>
        <v>2</v>
      </c>
      <c r="K522" s="3">
        <f t="shared" si="728"/>
        <v>1.1668690140845055</v>
      </c>
      <c r="L522" s="3">
        <f t="shared" si="729"/>
        <v>4.3816901408450732</v>
      </c>
      <c r="M522" s="5">
        <f t="shared" si="730"/>
        <v>3.8930625042683303E-3</v>
      </c>
      <c r="N522" s="5">
        <f t="shared" si="731"/>
        <v>4.5426940061249425E-3</v>
      </c>
      <c r="O522" s="5">
        <f t="shared" si="732"/>
        <v>1.7058193592646174E-2</v>
      </c>
      <c r="P522" s="5">
        <f t="shared" si="733"/>
        <v>1.9904677539513669E-2</v>
      </c>
      <c r="Q522" s="5">
        <f t="shared" si="734"/>
        <v>2.6503644381073027E-3</v>
      </c>
      <c r="R522" s="5">
        <f t="shared" si="735"/>
        <v>3.737185934276218E-2</v>
      </c>
      <c r="S522" s="5">
        <f t="shared" si="736"/>
        <v>2.5442449711354041E-2</v>
      </c>
      <c r="T522" s="5">
        <f t="shared" si="737"/>
        <v>1.161307572810116E-2</v>
      </c>
      <c r="U522" s="5">
        <f t="shared" si="738"/>
        <v>4.3608064665793714E-2</v>
      </c>
      <c r="V522" s="5">
        <f t="shared" si="739"/>
        <v>1.4453738234917302E-2</v>
      </c>
      <c r="W522" s="5">
        <f t="shared" si="740"/>
        <v>1.0308760462863005E-3</v>
      </c>
      <c r="X522" s="5">
        <f t="shared" si="741"/>
        <v>4.516979408446033E-3</v>
      </c>
      <c r="Y522" s="5">
        <f t="shared" si="742"/>
        <v>9.896002070194098E-3</v>
      </c>
      <c r="Z522" s="5">
        <f t="shared" si="743"/>
        <v>5.4583969209076613E-2</v>
      </c>
      <c r="AA522" s="5">
        <f t="shared" si="744"/>
        <v>6.3692342335814237E-2</v>
      </c>
      <c r="AB522" s="5">
        <f t="shared" si="745"/>
        <v>3.7160310353062186E-2</v>
      </c>
      <c r="AC522" s="5">
        <f t="shared" si="746"/>
        <v>4.6187448585005278E-3</v>
      </c>
      <c r="AD522" s="5">
        <f t="shared" si="747"/>
        <v>3.0072432894335735E-4</v>
      </c>
      <c r="AE522" s="5">
        <f t="shared" si="748"/>
        <v>1.3176808272433596E-3</v>
      </c>
      <c r="AF522" s="5">
        <f t="shared" si="749"/>
        <v>2.8868345447564049E-3</v>
      </c>
      <c r="AG522" s="5">
        <f t="shared" si="750"/>
        <v>4.2164048210033712E-3</v>
      </c>
      <c r="AH522" s="5">
        <f t="shared" si="751"/>
        <v>5.9792509932900521E-2</v>
      </c>
      <c r="AI522" s="5">
        <f t="shared" si="752"/>
        <v>6.9770027115041627E-2</v>
      </c>
      <c r="AJ522" s="5">
        <f t="shared" si="753"/>
        <v>4.0706241376188931E-2</v>
      </c>
      <c r="AK522" s="5">
        <f t="shared" si="754"/>
        <v>1.5832950580573157E-2</v>
      </c>
      <c r="AL522" s="5">
        <f t="shared" si="755"/>
        <v>9.4459954799023258E-4</v>
      </c>
      <c r="AM522" s="5">
        <f t="shared" si="756"/>
        <v>7.0181180245071999E-5</v>
      </c>
      <c r="AN522" s="5">
        <f t="shared" si="757"/>
        <v>3.07512185552703E-4</v>
      </c>
      <c r="AO522" s="5">
        <f t="shared" si="758"/>
        <v>6.7371155581299981E-4</v>
      </c>
      <c r="AP522" s="5">
        <f t="shared" si="759"/>
        <v>9.8399842729307205E-4</v>
      </c>
      <c r="AQ522" s="5">
        <f t="shared" si="760"/>
        <v>1.077894051869278E-3</v>
      </c>
      <c r="AR522" s="5">
        <f t="shared" si="761"/>
        <v>5.2398450253874261E-2</v>
      </c>
      <c r="AS522" s="5">
        <f t="shared" si="762"/>
        <v>6.1142127987294265E-2</v>
      </c>
      <c r="AT522" s="5">
        <f t="shared" si="763"/>
        <v>3.5672427301781356E-2</v>
      </c>
      <c r="AU522" s="5">
        <f t="shared" si="764"/>
        <v>1.3875016691876933E-2</v>
      </c>
      <c r="AV522" s="5">
        <f t="shared" si="765"/>
        <v>4.0475817619141262E-3</v>
      </c>
      <c r="AW522" s="5">
        <f t="shared" si="766"/>
        <v>1.3415566070058087E-4</v>
      </c>
      <c r="AX522" s="5">
        <f t="shared" si="767"/>
        <v>1.3648707433309011E-5</v>
      </c>
      <c r="AY522" s="5">
        <f t="shared" si="768"/>
        <v>5.9804406795808958E-5</v>
      </c>
      <c r="AZ522" s="5">
        <f t="shared" si="769"/>
        <v>1.3102218981814211E-4</v>
      </c>
      <c r="BA522" s="5">
        <f t="shared" si="770"/>
        <v>1.91366212452695E-4</v>
      </c>
      <c r="BB522" s="5">
        <f t="shared" si="771"/>
        <v>2.0962686159870937E-4</v>
      </c>
      <c r="BC522" s="5">
        <f t="shared" si="772"/>
        <v>1.8370399054467188E-4</v>
      </c>
      <c r="BD522" s="5">
        <f t="shared" si="773"/>
        <v>3.82656288121603E-2</v>
      </c>
      <c r="BE522" s="5">
        <f t="shared" si="774"/>
        <v>4.4650976565369142E-2</v>
      </c>
      <c r="BF522" s="5">
        <f t="shared" si="775"/>
        <v>2.6050920501371328E-2</v>
      </c>
      <c r="BG522" s="5">
        <f t="shared" si="776"/>
        <v>1.0132670640476328E-2</v>
      </c>
      <c r="BH522" s="5">
        <f t="shared" si="777"/>
        <v>2.9558748500739091E-3</v>
      </c>
      <c r="BI522" s="5">
        <f t="shared" si="778"/>
        <v>6.8982375441258568E-4</v>
      </c>
      <c r="BJ522" s="8">
        <f t="shared" si="779"/>
        <v>4.687410598862278E-2</v>
      </c>
      <c r="BK522" s="8">
        <f t="shared" si="780"/>
        <v>6.9317076803339914E-2</v>
      </c>
      <c r="BL522" s="8">
        <f t="shared" si="781"/>
        <v>0.6748739984153872</v>
      </c>
      <c r="BM522" s="8">
        <f t="shared" si="782"/>
        <v>0.7603026502469088</v>
      </c>
      <c r="BN522" s="8">
        <f t="shared" si="783"/>
        <v>8.5420851423422595E-2</v>
      </c>
    </row>
    <row r="523" spans="1:66" x14ac:dyDescent="0.25">
      <c r="A523" t="s">
        <v>192</v>
      </c>
      <c r="B523" t="s">
        <v>201</v>
      </c>
      <c r="C523" t="s">
        <v>196</v>
      </c>
      <c r="D523" s="18"/>
      <c r="E523">
        <f>VLOOKUP(A523,home!$A$2:$E$405,3,FALSE)</f>
        <v>1.36619718309859</v>
      </c>
      <c r="F523">
        <f>VLOOKUP(B523,home!$B$2:$E$405,3,FALSE)</f>
        <v>0.73</v>
      </c>
      <c r="G523">
        <f>VLOOKUP(C523,away!$B$2:$E$405,4,FALSE)</f>
        <v>0.49</v>
      </c>
      <c r="H523">
        <f>VLOOKUP(A523,away!$A$2:$E$405,3,FALSE)</f>
        <v>1.1971830985915499</v>
      </c>
      <c r="I523">
        <f>VLOOKUP(C523,away!$B$2:$E$405,3,FALSE)</f>
        <v>0.73</v>
      </c>
      <c r="J523">
        <f>VLOOKUP(B523,home!$B$2:$E$405,4,FALSE)</f>
        <v>1.25</v>
      </c>
      <c r="K523" s="3">
        <f t="shared" si="728"/>
        <v>0.48868873239436561</v>
      </c>
      <c r="L523" s="3">
        <f t="shared" si="729"/>
        <v>1.0924295774647892</v>
      </c>
      <c r="M523" s="5">
        <f t="shared" si="730"/>
        <v>0.20574488297179558</v>
      </c>
      <c r="N523" s="5">
        <f t="shared" si="731"/>
        <v>0.10054520605611388</v>
      </c>
      <c r="O523" s="5">
        <f t="shared" si="732"/>
        <v>0.22476179557042117</v>
      </c>
      <c r="P523" s="5">
        <f t="shared" si="733"/>
        <v>0.10983855696799065</v>
      </c>
      <c r="Q523" s="5">
        <f t="shared" si="734"/>
        <v>2.4567654647946288E-2</v>
      </c>
      <c r="R523" s="5">
        <f t="shared" si="735"/>
        <v>0.12276821668261124</v>
      </c>
      <c r="S523" s="5">
        <f t="shared" si="736"/>
        <v>1.4659548785065509E-2</v>
      </c>
      <c r="T523" s="5">
        <f t="shared" si="737"/>
        <v>2.683843258635683E-2</v>
      </c>
      <c r="U523" s="5">
        <f t="shared" si="738"/>
        <v>5.99954441889421E-2</v>
      </c>
      <c r="V523" s="5">
        <f t="shared" si="739"/>
        <v>8.6956864091740664E-4</v>
      </c>
      <c r="W523" s="5">
        <f t="shared" si="740"/>
        <v>4.001978669269139E-3</v>
      </c>
      <c r="X523" s="5">
        <f t="shared" si="741"/>
        <v>4.3718798666927856E-3</v>
      </c>
      <c r="Y523" s="5">
        <f t="shared" si="742"/>
        <v>2.3879854377490089E-3</v>
      </c>
      <c r="Z523" s="5">
        <f t="shared" si="743"/>
        <v>4.47052103588969E-2</v>
      </c>
      <c r="AA523" s="5">
        <f t="shared" si="744"/>
        <v>2.1846932581712789E-2</v>
      </c>
      <c r="AB523" s="5">
        <f t="shared" si="745"/>
        <v>5.3381748950311935E-3</v>
      </c>
      <c r="AC523" s="5">
        <f t="shared" si="746"/>
        <v>2.9014137351619448E-5</v>
      </c>
      <c r="AD523" s="5">
        <f t="shared" si="747"/>
        <v>4.8893047073860635E-4</v>
      </c>
      <c r="AE523" s="5">
        <f t="shared" si="748"/>
        <v>5.3412210755863631E-4</v>
      </c>
      <c r="AF523" s="5">
        <f t="shared" si="749"/>
        <v>2.9174539413744186E-4</v>
      </c>
      <c r="AG523" s="5">
        <f t="shared" si="750"/>
        <v>1.0623709921495467E-4</v>
      </c>
      <c r="AH523" s="5">
        <f t="shared" si="751"/>
        <v>1.2209323515711062E-2</v>
      </c>
      <c r="AI523" s="5">
        <f t="shared" si="752"/>
        <v>5.9665588322855576E-3</v>
      </c>
      <c r="AJ523" s="5">
        <f t="shared" si="753"/>
        <v>1.4578950362530176E-3</v>
      </c>
      <c r="AK523" s="5">
        <f t="shared" si="754"/>
        <v>2.3748562574350834E-4</v>
      </c>
      <c r="AL523" s="5">
        <f t="shared" si="755"/>
        <v>6.1957720305682263E-7</v>
      </c>
      <c r="AM523" s="5">
        <f t="shared" si="756"/>
        <v>4.7786962394846012E-5</v>
      </c>
      <c r="AN523" s="5">
        <f t="shared" si="757"/>
        <v>5.2203891137327404E-5</v>
      </c>
      <c r="AO523" s="5">
        <f t="shared" si="758"/>
        <v>2.8514537368584213E-5</v>
      </c>
      <c r="AP523" s="5">
        <f t="shared" si="759"/>
        <v>1.0383374669722133E-5</v>
      </c>
      <c r="AQ523" s="5">
        <f t="shared" si="760"/>
        <v>2.8357764007757852E-6</v>
      </c>
      <c r="AR523" s="5">
        <f t="shared" si="761"/>
        <v>2.6675652258798311E-3</v>
      </c>
      <c r="AS523" s="5">
        <f t="shared" si="762"/>
        <v>1.3036090688145041E-3</v>
      </c>
      <c r="AT523" s="5">
        <f t="shared" si="763"/>
        <v>3.1852953168837964E-4</v>
      </c>
      <c r="AU523" s="5">
        <f t="shared" si="764"/>
        <v>5.1887264356988394E-5</v>
      </c>
      <c r="AV523" s="5">
        <f t="shared" si="765"/>
        <v>6.3391803615070005E-6</v>
      </c>
      <c r="AW523" s="5">
        <f t="shared" si="766"/>
        <v>9.1879517286780032E-9</v>
      </c>
      <c r="AX523" s="5">
        <f t="shared" si="767"/>
        <v>3.8921583462857509E-6</v>
      </c>
      <c r="AY523" s="5">
        <f t="shared" si="768"/>
        <v>4.2519088976589953E-6</v>
      </c>
      <c r="AZ523" s="5">
        <f t="shared" si="769"/>
        <v>2.3224555202441969E-6</v>
      </c>
      <c r="BA523" s="5">
        <f t="shared" si="770"/>
        <v>8.4570636755371181E-7</v>
      </c>
      <c r="BB523" s="5">
        <f t="shared" si="771"/>
        <v>2.309686624414957E-7</v>
      </c>
      <c r="BC523" s="5">
        <f t="shared" si="772"/>
        <v>5.0463399663714157E-8</v>
      </c>
      <c r="BD523" s="5">
        <f t="shared" si="773"/>
        <v>4.8568785876127796E-4</v>
      </c>
      <c r="BE523" s="5">
        <f t="shared" si="774"/>
        <v>2.3735018403738261E-4</v>
      </c>
      <c r="BF523" s="5">
        <f t="shared" si="775"/>
        <v>5.7995180285398938E-5</v>
      </c>
      <c r="BG523" s="5">
        <f t="shared" si="776"/>
        <v>9.4471970462181055E-6</v>
      </c>
      <c r="BH523" s="5">
        <f t="shared" si="777"/>
        <v>1.1541846872990301E-6</v>
      </c>
      <c r="BI523" s="5">
        <f t="shared" si="778"/>
        <v>1.1280741035703007E-7</v>
      </c>
      <c r="BJ523" s="8">
        <f t="shared" si="779"/>
        <v>0.16428749053894265</v>
      </c>
      <c r="BK523" s="8">
        <f t="shared" si="780"/>
        <v>0.33114644298922147</v>
      </c>
      <c r="BL523" s="8">
        <f t="shared" si="781"/>
        <v>0.45972150461204087</v>
      </c>
      <c r="BM523" s="8">
        <f t="shared" si="782"/>
        <v>0.21163009288127707</v>
      </c>
      <c r="BN523" s="8">
        <f t="shared" si="783"/>
        <v>0.78822631289687883</v>
      </c>
    </row>
    <row r="524" spans="1:66" x14ac:dyDescent="0.25">
      <c r="A524" t="s">
        <v>301</v>
      </c>
      <c r="B524" t="s">
        <v>372</v>
      </c>
      <c r="C524" t="s">
        <v>384</v>
      </c>
      <c r="D524" s="18"/>
      <c r="E524">
        <f>VLOOKUP(A524,home!$A$2:$E$405,3,FALSE)</f>
        <v>1.3534482758620701</v>
      </c>
      <c r="F524">
        <f>VLOOKUP(B524,home!$B$2:$E$405,3,FALSE)</f>
        <v>0.62</v>
      </c>
      <c r="G524">
        <f>VLOOKUP(C524,away!$B$2:$E$405,4,FALSE)</f>
        <v>1.23</v>
      </c>
      <c r="H524">
        <f>VLOOKUP(A524,away!$A$2:$E$405,3,FALSE)</f>
        <v>1.02586206896552</v>
      </c>
      <c r="I524">
        <f>VLOOKUP(C524,away!$B$2:$E$405,3,FALSE)</f>
        <v>0.62</v>
      </c>
      <c r="J524">
        <f>VLOOKUP(B524,home!$B$2:$E$405,4,FALSE)</f>
        <v>0.16</v>
      </c>
      <c r="K524" s="3">
        <f t="shared" si="728"/>
        <v>1.0321396551724147</v>
      </c>
      <c r="L524" s="3">
        <f t="shared" si="729"/>
        <v>0.10176551724137958</v>
      </c>
      <c r="M524" s="5">
        <f t="shared" si="730"/>
        <v>0.3217742158458673</v>
      </c>
      <c r="N524" s="5">
        <f t="shared" si="731"/>
        <v>0.33211592818652758</v>
      </c>
      <c r="O524" s="5">
        <f t="shared" si="732"/>
        <v>3.2745519510494002E-2</v>
      </c>
      <c r="P524" s="5">
        <f t="shared" si="733"/>
        <v>3.3797949216002855E-2</v>
      </c>
      <c r="Q524" s="5">
        <f t="shared" si="734"/>
        <v>0.17139500979785452</v>
      </c>
      <c r="R524" s="5">
        <f t="shared" si="735"/>
        <v>1.6661823651615542E-3</v>
      </c>
      <c r="S524" s="5">
        <f t="shared" si="736"/>
        <v>8.8750225698217575E-4</v>
      </c>
      <c r="T524" s="5">
        <f t="shared" si="737"/>
        <v>1.7442101824669987E-2</v>
      </c>
      <c r="U524" s="5">
        <f t="shared" si="738"/>
        <v>1.7197328918322049E-3</v>
      </c>
      <c r="V524" s="5">
        <f t="shared" si="739"/>
        <v>1.0357765280892118E-5</v>
      </c>
      <c r="W524" s="5">
        <f t="shared" si="740"/>
        <v>5.896786210367673E-2</v>
      </c>
      <c r="X524" s="5">
        <f t="shared" si="741"/>
        <v>6.0008949875990075E-3</v>
      </c>
      <c r="Y524" s="5">
        <f t="shared" si="742"/>
        <v>3.0534209116210754E-4</v>
      </c>
      <c r="Z524" s="5">
        <f t="shared" si="743"/>
        <v>5.6519970069710262E-5</v>
      </c>
      <c r="AA524" s="5">
        <f t="shared" si="744"/>
        <v>5.8336502418105944E-5</v>
      </c>
      <c r="AB524" s="5">
        <f t="shared" si="745"/>
        <v>3.0105708744894303E-5</v>
      </c>
      <c r="AC524" s="5">
        <f t="shared" si="746"/>
        <v>6.7996285849577762E-8</v>
      </c>
      <c r="AD524" s="5">
        <f t="shared" si="747"/>
        <v>1.5215767214485847E-2</v>
      </c>
      <c r="AE524" s="5">
        <f t="shared" si="748"/>
        <v>1.5484404208065776E-3</v>
      </c>
      <c r="AF524" s="5">
        <f t="shared" si="749"/>
        <v>7.8788920170420402E-5</v>
      </c>
      <c r="AG524" s="5">
        <f t="shared" si="750"/>
        <v>2.6726650713441993E-6</v>
      </c>
      <c r="AH524" s="5">
        <f t="shared" si="751"/>
        <v>1.437945997152839E-6</v>
      </c>
      <c r="AI524" s="5">
        <f t="shared" si="752"/>
        <v>1.4841610856578851E-6</v>
      </c>
      <c r="AJ524" s="5">
        <f t="shared" si="753"/>
        <v>7.6593075558562314E-7</v>
      </c>
      <c r="AK524" s="5">
        <f t="shared" si="754"/>
        <v>2.6351583531869736E-7</v>
      </c>
      <c r="AL524" s="5">
        <f t="shared" si="755"/>
        <v>2.8568292956346413E-10</v>
      </c>
      <c r="AM524" s="5">
        <f t="shared" si="756"/>
        <v>3.1409593451886329E-3</v>
      </c>
      <c r="AN524" s="5">
        <f t="shared" si="757"/>
        <v>3.1964135239726611E-4</v>
      </c>
      <c r="AO524" s="5">
        <f t="shared" si="758"/>
        <v>1.6264233779220936E-5</v>
      </c>
      <c r="AP524" s="5">
        <f t="shared" si="759"/>
        <v>5.5171272102571214E-7</v>
      </c>
      <c r="AQ524" s="5">
        <f t="shared" si="760"/>
        <v>1.4036332605957635E-8</v>
      </c>
      <c r="AR524" s="5">
        <f t="shared" si="761"/>
        <v>2.9266663633086012E-8</v>
      </c>
      <c r="AS524" s="5">
        <f t="shared" si="762"/>
        <v>3.0207284110300443E-8</v>
      </c>
      <c r="AT524" s="5">
        <f t="shared" si="763"/>
        <v>1.5589067902650331E-8</v>
      </c>
      <c r="AU524" s="5">
        <f t="shared" si="764"/>
        <v>5.36336505650029E-9</v>
      </c>
      <c r="AV524" s="5">
        <f t="shared" si="765"/>
        <v>1.3839354399949966E-9</v>
      </c>
      <c r="AW524" s="5">
        <f t="shared" si="766"/>
        <v>8.3352935327673848E-13</v>
      </c>
      <c r="AX524" s="5">
        <f t="shared" si="767"/>
        <v>5.4031811590892799E-4</v>
      </c>
      <c r="AY524" s="5">
        <f t="shared" si="768"/>
        <v>5.4985752540359742E-5</v>
      </c>
      <c r="AZ524" s="5">
        <f t="shared" si="769"/>
        <v>2.7978267740881046E-6</v>
      </c>
      <c r="BA524" s="5">
        <f t="shared" si="770"/>
        <v>9.4907429605618828E-8</v>
      </c>
      <c r="BB524" s="5">
        <f t="shared" si="771"/>
        <v>2.4145759159664049E-9</v>
      </c>
      <c r="BC524" s="5">
        <f t="shared" si="772"/>
        <v>4.9144113401379835E-11</v>
      </c>
      <c r="BD524" s="5">
        <f t="shared" si="773"/>
        <v>4.96389527091745E-10</v>
      </c>
      <c r="BE524" s="5">
        <f t="shared" si="774"/>
        <v>5.1234331532367163E-10</v>
      </c>
      <c r="BF524" s="5">
        <f t="shared" si="775"/>
        <v>2.6440492640403311E-10</v>
      </c>
      <c r="BG524" s="5">
        <f t="shared" si="776"/>
        <v>9.0967603188182132E-11</v>
      </c>
      <c r="BH524" s="5">
        <f t="shared" si="777"/>
        <v>2.3472817646627834E-11</v>
      </c>
      <c r="BI524" s="5">
        <f t="shared" si="778"/>
        <v>4.8454451823430872E-12</v>
      </c>
      <c r="BJ524" s="8">
        <f t="shared" si="779"/>
        <v>0.6071484379588159</v>
      </c>
      <c r="BK524" s="8">
        <f t="shared" si="780"/>
        <v>0.3565250791186424</v>
      </c>
      <c r="BL524" s="8">
        <f t="shared" si="781"/>
        <v>3.6223911735064257E-2</v>
      </c>
      <c r="BM524" s="8">
        <f t="shared" si="782"/>
        <v>0.10640415810897758</v>
      </c>
      <c r="BN524" s="8">
        <f t="shared" si="783"/>
        <v>0.8934948049219078</v>
      </c>
    </row>
    <row r="525" spans="1:66" x14ac:dyDescent="0.25">
      <c r="A525" t="s">
        <v>301</v>
      </c>
      <c r="B525" t="s">
        <v>313</v>
      </c>
      <c r="C525" t="s">
        <v>334</v>
      </c>
      <c r="D525" s="18"/>
      <c r="E525">
        <f>VLOOKUP(A525,home!$A$2:$E$405,3,FALSE)</f>
        <v>1.3534482758620701</v>
      </c>
      <c r="F525">
        <f>VLOOKUP(B525,home!$B$2:$E$405,3,FALSE)</f>
        <v>1.23</v>
      </c>
      <c r="G525">
        <f>VLOOKUP(C525,away!$B$2:$E$405,4,FALSE)</f>
        <v>1.1100000000000001</v>
      </c>
      <c r="H525">
        <f>VLOOKUP(A525,away!$A$2:$E$405,3,FALSE)</f>
        <v>1.02586206896552</v>
      </c>
      <c r="I525">
        <f>VLOOKUP(C525,away!$B$2:$E$405,3,FALSE)</f>
        <v>0.37</v>
      </c>
      <c r="J525">
        <f>VLOOKUP(B525,home!$B$2:$E$405,4,FALSE)</f>
        <v>0.65</v>
      </c>
      <c r="K525" s="3">
        <f t="shared" si="728"/>
        <v>1.8478629310344843</v>
      </c>
      <c r="L525" s="3">
        <f t="shared" si="729"/>
        <v>0.24671982758620756</v>
      </c>
      <c r="M525" s="5">
        <f t="shared" si="730"/>
        <v>0.12312160436634384</v>
      </c>
      <c r="N525" s="5">
        <f t="shared" si="731"/>
        <v>0.22751184871806024</v>
      </c>
      <c r="O525" s="5">
        <f t="shared" si="732"/>
        <v>3.0376541001401608E-2</v>
      </c>
      <c r="P525" s="5">
        <f t="shared" si="733"/>
        <v>5.6131684089539155E-2</v>
      </c>
      <c r="Q525" s="5">
        <f t="shared" si="734"/>
        <v>0.21020535580861455</v>
      </c>
      <c r="R525" s="5">
        <f t="shared" si="735"/>
        <v>3.7472474792655851E-3</v>
      </c>
      <c r="S525" s="5">
        <f t="shared" si="736"/>
        <v>6.3976707722083366E-3</v>
      </c>
      <c r="T525" s="5">
        <f t="shared" si="737"/>
        <v>5.1861829142798785E-2</v>
      </c>
      <c r="U525" s="5">
        <f t="shared" si="738"/>
        <v>6.9243997103472857E-3</v>
      </c>
      <c r="V525" s="5">
        <f t="shared" si="739"/>
        <v>3.2408071185906705E-4</v>
      </c>
      <c r="W525" s="5">
        <f t="shared" si="740"/>
        <v>0.12947689496788437</v>
      </c>
      <c r="X525" s="5">
        <f t="shared" si="741"/>
        <v>3.1944517202873932E-2</v>
      </c>
      <c r="Y525" s="5">
        <f t="shared" si="742"/>
        <v>3.9406728883088493E-3</v>
      </c>
      <c r="Z525" s="5">
        <f t="shared" si="743"/>
        <v>3.081734173357518E-4</v>
      </c>
      <c r="AA525" s="5">
        <f t="shared" si="744"/>
        <v>5.6946223422495558E-4</v>
      </c>
      <c r="AB525" s="5">
        <f t="shared" si="745"/>
        <v>5.2614407662418636E-4</v>
      </c>
      <c r="AC525" s="5">
        <f t="shared" si="746"/>
        <v>9.2343643867422408E-6</v>
      </c>
      <c r="AD525" s="5">
        <f t="shared" si="747"/>
        <v>5.981388865914973E-2</v>
      </c>
      <c r="AE525" s="5">
        <f t="shared" si="748"/>
        <v>1.4757272297246037E-2</v>
      </c>
      <c r="AF525" s="5">
        <f t="shared" si="749"/>
        <v>1.8204558384096298E-3</v>
      </c>
      <c r="AG525" s="5">
        <f t="shared" si="750"/>
        <v>1.497141835269095E-4</v>
      </c>
      <c r="AH525" s="5">
        <f t="shared" si="751"/>
        <v>1.9008123097932277E-5</v>
      </c>
      <c r="AI525" s="5">
        <f t="shared" si="752"/>
        <v>3.5124406061209408E-5</v>
      </c>
      <c r="AJ525" s="5">
        <f t="shared" si="753"/>
        <v>3.2452543967555923E-5</v>
      </c>
      <c r="AK525" s="5">
        <f t="shared" si="754"/>
        <v>1.9989284338471118E-5</v>
      </c>
      <c r="AL525" s="5">
        <f t="shared" si="755"/>
        <v>1.6839950297658703E-7</v>
      </c>
      <c r="AM525" s="5">
        <f t="shared" si="756"/>
        <v>2.2105573522853358E-2</v>
      </c>
      <c r="AN525" s="5">
        <f t="shared" si="757"/>
        <v>5.4538832882526141E-3</v>
      </c>
      <c r="AO525" s="5">
        <f t="shared" si="758"/>
        <v>6.7279057227649197E-4</v>
      </c>
      <c r="AP525" s="5">
        <f t="shared" si="759"/>
        <v>5.5330257997893971E-5</v>
      </c>
      <c r="AQ525" s="5">
        <f t="shared" si="760"/>
        <v>3.4127679283851966E-6</v>
      </c>
      <c r="AR525" s="5">
        <f t="shared" si="761"/>
        <v>9.3793617069185288E-7</v>
      </c>
      <c r="AS525" s="5">
        <f t="shared" si="762"/>
        <v>1.7331774814979073E-6</v>
      </c>
      <c r="AT525" s="5">
        <f t="shared" si="763"/>
        <v>1.6013372104818448E-6</v>
      </c>
      <c r="AU525" s="5">
        <f t="shared" si="764"/>
        <v>9.8635055711185546E-7</v>
      </c>
      <c r="AV525" s="5">
        <f t="shared" si="765"/>
        <v>4.5566015787305256E-7</v>
      </c>
      <c r="AW525" s="5">
        <f t="shared" si="766"/>
        <v>2.1326132878875541E-9</v>
      </c>
      <c r="AX525" s="5">
        <f t="shared" si="767"/>
        <v>6.8080116470230099E-3</v>
      </c>
      <c r="AY525" s="5">
        <f t="shared" si="768"/>
        <v>1.6796714597584097E-3</v>
      </c>
      <c r="AZ525" s="5">
        <f t="shared" si="769"/>
        <v>2.0720412647653425E-4</v>
      </c>
      <c r="BA525" s="5">
        <f t="shared" si="770"/>
        <v>1.7040455453147079E-5</v>
      </c>
      <c r="BB525" s="5">
        <f t="shared" si="771"/>
        <v>1.0510545578477248E-6</v>
      </c>
      <c r="BC525" s="5">
        <f t="shared" si="772"/>
        <v>5.1863199859177699E-8</v>
      </c>
      <c r="BD525" s="5">
        <f t="shared" si="773"/>
        <v>3.8567908386660213E-8</v>
      </c>
      <c r="BE525" s="5">
        <f t="shared" si="774"/>
        <v>7.1268208235243403E-8</v>
      </c>
      <c r="BF525" s="5">
        <f t="shared" si="775"/>
        <v>6.5846940079576444E-8</v>
      </c>
      <c r="BG525" s="5">
        <f t="shared" si="776"/>
        <v>4.0558706565032722E-8</v>
      </c>
      <c r="BH525" s="5">
        <f t="shared" si="777"/>
        <v>1.8736732598057242E-8</v>
      </c>
      <c r="BI525" s="5">
        <f t="shared" si="778"/>
        <v>6.9245827233310884E-9</v>
      </c>
      <c r="BJ525" s="8">
        <f t="shared" si="779"/>
        <v>0.76848647072265064</v>
      </c>
      <c r="BK525" s="8">
        <f t="shared" si="780"/>
        <v>0.18766411416359857</v>
      </c>
      <c r="BL525" s="8">
        <f t="shared" si="781"/>
        <v>4.225632522398505E-2</v>
      </c>
      <c r="BM525" s="8">
        <f t="shared" si="782"/>
        <v>0.34594113273719967</v>
      </c>
      <c r="BN525" s="8">
        <f t="shared" si="783"/>
        <v>0.65109428146322501</v>
      </c>
    </row>
    <row r="526" spans="1:66" x14ac:dyDescent="0.25">
      <c r="A526" t="s">
        <v>301</v>
      </c>
      <c r="B526" t="s">
        <v>350</v>
      </c>
      <c r="C526" t="s">
        <v>368</v>
      </c>
      <c r="D526" s="18"/>
      <c r="E526">
        <f>VLOOKUP(A526,home!$A$2:$E$405,3,FALSE)</f>
        <v>1.3534482758620701</v>
      </c>
      <c r="F526">
        <f>VLOOKUP(B526,home!$B$2:$E$405,3,FALSE)</f>
        <v>0.74</v>
      </c>
      <c r="G526">
        <f>VLOOKUP(C526,away!$B$2:$E$405,4,FALSE)</f>
        <v>0.95</v>
      </c>
      <c r="H526">
        <f>VLOOKUP(A526,away!$A$2:$E$405,3,FALSE)</f>
        <v>1.02586206896552</v>
      </c>
      <c r="I526">
        <f>VLOOKUP(C526,away!$B$2:$E$405,3,FALSE)</f>
        <v>1.58</v>
      </c>
      <c r="J526">
        <f>VLOOKUP(B526,home!$B$2:$E$405,4,FALSE)</f>
        <v>1.79</v>
      </c>
      <c r="K526" s="3">
        <f t="shared" si="728"/>
        <v>0.9514741379310353</v>
      </c>
      <c r="L526" s="3">
        <f t="shared" si="729"/>
        <v>2.9013431034482839</v>
      </c>
      <c r="M526" s="5">
        <f t="shared" si="730"/>
        <v>2.1219870652122556E-2</v>
      </c>
      <c r="N526" s="5">
        <f t="shared" si="731"/>
        <v>2.0190158135736387E-2</v>
      </c>
      <c r="O526" s="5">
        <f t="shared" si="732"/>
        <v>6.1566125372600422E-2</v>
      </c>
      <c r="P526" s="5">
        <f t="shared" si="733"/>
        <v>5.8578576064649029E-2</v>
      </c>
      <c r="Q526" s="5">
        <f t="shared" si="734"/>
        <v>9.6052066534455267E-3</v>
      </c>
      <c r="R526" s="5">
        <f t="shared" si="735"/>
        <v>8.9312226627913327E-2</v>
      </c>
      <c r="S526" s="5">
        <f t="shared" si="736"/>
        <v>4.042731492119904E-2</v>
      </c>
      <c r="T526" s="5">
        <f t="shared" si="737"/>
        <v>2.7868000081169752E-2</v>
      </c>
      <c r="U526" s="5">
        <f t="shared" si="738"/>
        <v>8.4978273837495094E-2</v>
      </c>
      <c r="V526" s="5">
        <f t="shared" si="739"/>
        <v>1.2400193620533571E-2</v>
      </c>
      <c r="W526" s="5">
        <f t="shared" si="740"/>
        <v>3.0463685734121765E-3</v>
      </c>
      <c r="X526" s="5">
        <f t="shared" si="741"/>
        <v>8.8385604510310065E-3</v>
      </c>
      <c r="Y526" s="5">
        <f t="shared" si="742"/>
        <v>1.2821848204504783E-2</v>
      </c>
      <c r="Z526" s="5">
        <f t="shared" si="743"/>
        <v>8.6375137593502169E-2</v>
      </c>
      <c r="AA526" s="5">
        <f t="shared" si="744"/>
        <v>8.2183709580452041E-2</v>
      </c>
      <c r="AB526" s="5">
        <f t="shared" si="745"/>
        <v>3.9097837112517582E-2</v>
      </c>
      <c r="AC526" s="5">
        <f t="shared" si="746"/>
        <v>2.1394619255847794E-3</v>
      </c>
      <c r="AD526" s="5">
        <f t="shared" si="747"/>
        <v>7.24635228051887E-4</v>
      </c>
      <c r="AE526" s="5">
        <f t="shared" si="748"/>
        <v>2.1024154214240171E-3</v>
      </c>
      <c r="AF526" s="5">
        <f t="shared" si="749"/>
        <v>3.0499142417659449E-3</v>
      </c>
      <c r="AG526" s="5">
        <f t="shared" si="750"/>
        <v>2.9496158838187752E-3</v>
      </c>
      <c r="AH526" s="5">
        <f t="shared" si="751"/>
        <v>6.2650977441576036E-2</v>
      </c>
      <c r="AI526" s="5">
        <f t="shared" si="752"/>
        <v>5.96107847517603E-2</v>
      </c>
      <c r="AJ526" s="5">
        <f t="shared" si="753"/>
        <v>2.8359060016536812E-2</v>
      </c>
      <c r="AK526" s="5">
        <f t="shared" si="754"/>
        <v>8.9943040605896217E-3</v>
      </c>
      <c r="AL526" s="5">
        <f t="shared" si="755"/>
        <v>2.3624391533744334E-4</v>
      </c>
      <c r="AM526" s="5">
        <f t="shared" si="756"/>
        <v>1.3789433578502571E-4</v>
      </c>
      <c r="AN526" s="5">
        <f t="shared" si="757"/>
        <v>4.0007878013446625E-4</v>
      </c>
      <c r="AO526" s="5">
        <f t="shared" si="758"/>
        <v>5.8038290478956808E-4</v>
      </c>
      <c r="AP526" s="5">
        <f t="shared" si="759"/>
        <v>5.612966460568317E-4</v>
      </c>
      <c r="AQ526" s="5">
        <f t="shared" si="760"/>
        <v>4.0712853825641029E-4</v>
      </c>
      <c r="AR526" s="5">
        <f t="shared" si="761"/>
        <v>3.635439626488212E-2</v>
      </c>
      <c r="AS526" s="5">
        <f t="shared" si="762"/>
        <v>3.4590267846131971E-2</v>
      </c>
      <c r="AT526" s="5">
        <f t="shared" si="763"/>
        <v>1.6455872639851009E-2</v>
      </c>
      <c r="AU526" s="5">
        <f t="shared" si="764"/>
        <v>5.2191124113017181E-3</v>
      </c>
      <c r="AV526" s="5">
        <f t="shared" si="765"/>
        <v>1.2414626205771171E-3</v>
      </c>
      <c r="AW526" s="5">
        <f t="shared" si="766"/>
        <v>1.8115662007032629E-5</v>
      </c>
      <c r="AX526" s="5">
        <f t="shared" si="767"/>
        <v>2.1867149044438333E-5</v>
      </c>
      <c r="AY526" s="5">
        <f t="shared" si="768"/>
        <v>6.3444102072156904E-5</v>
      </c>
      <c r="AZ526" s="5">
        <f t="shared" si="769"/>
        <v>9.203655400076071E-5</v>
      </c>
      <c r="BA526" s="5">
        <f t="shared" si="770"/>
        <v>8.9009873738417542E-5</v>
      </c>
      <c r="BB526" s="5">
        <f t="shared" si="771"/>
        <v>6.4562045827440065E-5</v>
      </c>
      <c r="BC526" s="5">
        <f t="shared" si="772"/>
        <v>3.7463329281191049E-5</v>
      </c>
      <c r="BD526" s="5">
        <f t="shared" si="773"/>
        <v>1.7579429480523625E-2</v>
      </c>
      <c r="BE526" s="5">
        <f t="shared" si="774"/>
        <v>1.6726372510300645E-2</v>
      </c>
      <c r="BF526" s="5">
        <f t="shared" si="775"/>
        <v>7.9573554324758357E-3</v>
      </c>
      <c r="BG526" s="5">
        <f t="shared" si="776"/>
        <v>2.5237393001085961E-3</v>
      </c>
      <c r="BH526" s="5">
        <f t="shared" si="777"/>
        <v>6.0031816873337511E-4</v>
      </c>
      <c r="BI526" s="5">
        <f t="shared" si="778"/>
        <v>1.1423744241598519E-4</v>
      </c>
      <c r="BJ526" s="8">
        <f t="shared" si="779"/>
        <v>9.3651887133346948E-2</v>
      </c>
      <c r="BK526" s="8">
        <f t="shared" si="780"/>
        <v>0.13506510520149856</v>
      </c>
      <c r="BL526" s="8">
        <f t="shared" si="781"/>
        <v>0.65611586291874335</v>
      </c>
      <c r="BM526" s="8">
        <f t="shared" si="782"/>
        <v>0.71069050090055874</v>
      </c>
      <c r="BN526" s="8">
        <f t="shared" si="783"/>
        <v>0.26047216350646729</v>
      </c>
    </row>
    <row r="527" spans="1:66" x14ac:dyDescent="0.25">
      <c r="A527" t="s">
        <v>303</v>
      </c>
      <c r="B527" t="s">
        <v>466</v>
      </c>
      <c r="C527" t="s">
        <v>354</v>
      </c>
      <c r="D527" s="18"/>
      <c r="E527">
        <f>VLOOKUP(A527,home!$A$2:$E$405,3,FALSE)</f>
        <v>1.29370629370629</v>
      </c>
      <c r="F527">
        <f>VLOOKUP(B527,home!$B$2:$E$405,3,FALSE)</f>
        <v>1.1599999999999999</v>
      </c>
      <c r="G527">
        <f>VLOOKUP(C527,away!$B$2:$E$405,4,FALSE)</f>
        <v>1.44</v>
      </c>
      <c r="H527">
        <f>VLOOKUP(A527,away!$A$2:$E$405,3,FALSE)</f>
        <v>1.0279720279720299</v>
      </c>
      <c r="I527">
        <f>VLOOKUP(C527,away!$B$2:$E$405,3,FALSE)</f>
        <v>0.55000000000000004</v>
      </c>
      <c r="J527">
        <f>VLOOKUP(B527,home!$B$2:$E$405,4,FALSE)</f>
        <v>1.1299999999999999</v>
      </c>
      <c r="K527" s="3">
        <f t="shared" si="728"/>
        <v>2.1610069930069868</v>
      </c>
      <c r="L527" s="3">
        <f t="shared" si="729"/>
        <v>0.63888461538461661</v>
      </c>
      <c r="M527" s="5">
        <f t="shared" si="730"/>
        <v>6.0816654282946345E-2</v>
      </c>
      <c r="N527" s="5">
        <f t="shared" si="731"/>
        <v>0.13142521519673536</v>
      </c>
      <c r="O527" s="5">
        <f t="shared" si="732"/>
        <v>3.8854824780539372E-2</v>
      </c>
      <c r="P527" s="5">
        <f t="shared" si="733"/>
        <v>8.3965548062806747E-2</v>
      </c>
      <c r="Q527" s="5">
        <f t="shared" si="734"/>
        <v>0.14200540454879665</v>
      </c>
      <c r="R527" s="5">
        <f t="shared" si="735"/>
        <v>1.2411874892875782E-2</v>
      </c>
      <c r="S527" s="5">
        <f t="shared" si="736"/>
        <v>2.8981425172974647E-2</v>
      </c>
      <c r="T527" s="5">
        <f t="shared" si="737"/>
        <v>9.0725068267694831E-2</v>
      </c>
      <c r="U527" s="5">
        <f t="shared" si="738"/>
        <v>2.6822148439832411E-2</v>
      </c>
      <c r="V527" s="5">
        <f t="shared" si="739"/>
        <v>4.4458604983953183E-3</v>
      </c>
      <c r="W527" s="5">
        <f t="shared" si="740"/>
        <v>0.10229155742491193</v>
      </c>
      <c r="X527" s="5">
        <f t="shared" si="741"/>
        <v>6.5352502322508277E-2</v>
      </c>
      <c r="Y527" s="5">
        <f t="shared" si="742"/>
        <v>2.0876354155368978E-2</v>
      </c>
      <c r="Z527" s="5">
        <f t="shared" si="743"/>
        <v>2.6432519723789752E-3</v>
      </c>
      <c r="AA527" s="5">
        <f t="shared" si="744"/>
        <v>5.7120859965904755E-3</v>
      </c>
      <c r="AB527" s="5">
        <f t="shared" si="745"/>
        <v>6.1719288916446523E-3</v>
      </c>
      <c r="AC527" s="5">
        <f t="shared" si="746"/>
        <v>3.8363166898925326E-4</v>
      </c>
      <c r="AD527" s="5">
        <f t="shared" si="747"/>
        <v>5.5263192730202609E-2</v>
      </c>
      <c r="AE527" s="5">
        <f t="shared" si="748"/>
        <v>3.5306803632361432E-2</v>
      </c>
      <c r="AF527" s="5">
        <f t="shared" si="749"/>
        <v>1.1278486829560709E-2</v>
      </c>
      <c r="AG527" s="5">
        <f t="shared" si="750"/>
        <v>2.4018839067414528E-3</v>
      </c>
      <c r="AH527" s="5">
        <f t="shared" si="751"/>
        <v>4.2218325493449254E-4</v>
      </c>
      <c r="AI527" s="5">
        <f t="shared" si="752"/>
        <v>9.123409662438899E-4</v>
      </c>
      <c r="AJ527" s="5">
        <f t="shared" si="753"/>
        <v>9.8578760402989892E-4</v>
      </c>
      <c r="AK527" s="5">
        <f t="shared" si="754"/>
        <v>7.1009796864273799E-4</v>
      </c>
      <c r="AL527" s="5">
        <f t="shared" si="755"/>
        <v>2.1186198892867731E-5</v>
      </c>
      <c r="AM527" s="5">
        <f t="shared" si="756"/>
        <v>2.3884829189172153E-2</v>
      </c>
      <c r="AN527" s="5">
        <f t="shared" si="757"/>
        <v>1.5259649910051513E-2</v>
      </c>
      <c r="AO527" s="5">
        <f t="shared" si="758"/>
        <v>4.8745777818435801E-3</v>
      </c>
      <c r="AP527" s="5">
        <f t="shared" si="759"/>
        <v>1.0380975837718446E-3</v>
      </c>
      <c r="AQ527" s="5">
        <f t="shared" si="760"/>
        <v>1.6580614388494362E-4</v>
      </c>
      <c r="AR527" s="5">
        <f t="shared" si="761"/>
        <v>5.3945277290129781E-5</v>
      </c>
      <c r="AS527" s="5">
        <f t="shared" si="762"/>
        <v>1.1657612146367145E-4</v>
      </c>
      <c r="AT527" s="5">
        <f t="shared" si="763"/>
        <v>1.2596090685031299E-4</v>
      </c>
      <c r="AU527" s="5">
        <f t="shared" si="764"/>
        <v>9.0734133516342678E-5</v>
      </c>
      <c r="AV527" s="5">
        <f t="shared" si="765"/>
        <v>4.9019274258311536E-5</v>
      </c>
      <c r="AW527" s="5">
        <f t="shared" si="766"/>
        <v>8.1251080827437005E-7</v>
      </c>
      <c r="AX527" s="5">
        <f t="shared" si="767"/>
        <v>8.6025471507630707E-3</v>
      </c>
      <c r="AY527" s="5">
        <f t="shared" si="768"/>
        <v>5.4960350277432936E-3</v>
      </c>
      <c r="AZ527" s="5">
        <f t="shared" si="769"/>
        <v>1.7556661124200771E-3</v>
      </c>
      <c r="BA527" s="5">
        <f t="shared" si="770"/>
        <v>3.7388935632576872E-4</v>
      </c>
      <c r="BB527" s="5">
        <f t="shared" si="771"/>
        <v>5.9718039403147642E-5</v>
      </c>
      <c r="BC527" s="5">
        <f t="shared" si="772"/>
        <v>7.630587327120674E-6</v>
      </c>
      <c r="BD527" s="5">
        <f t="shared" si="773"/>
        <v>5.7441346222201746E-6</v>
      </c>
      <c r="BE527" s="5">
        <f t="shared" si="774"/>
        <v>1.2413115087391343E-5</v>
      </c>
      <c r="BF527" s="5">
        <f t="shared" si="775"/>
        <v>1.3412414254426616E-5</v>
      </c>
      <c r="BG527" s="5">
        <f t="shared" si="776"/>
        <v>9.6614403323075032E-6</v>
      </c>
      <c r="BH527" s="5">
        <f t="shared" si="777"/>
        <v>5.2196100301590653E-6</v>
      </c>
      <c r="BI527" s="5">
        <f t="shared" si="778"/>
        <v>2.2559227551886308E-6</v>
      </c>
      <c r="BJ527" s="8">
        <f t="shared" si="779"/>
        <v>0.71844491589758852</v>
      </c>
      <c r="BK527" s="8">
        <f t="shared" si="780"/>
        <v>0.18411034091274847</v>
      </c>
      <c r="BL527" s="8">
        <f t="shared" si="781"/>
        <v>9.3488215145794168E-2</v>
      </c>
      <c r="BM527" s="8">
        <f t="shared" si="782"/>
        <v>0.52371197964687488</v>
      </c>
      <c r="BN527" s="8">
        <f t="shared" si="783"/>
        <v>0.4694795217647002</v>
      </c>
    </row>
    <row r="528" spans="1:66" x14ac:dyDescent="0.25">
      <c r="A528" t="s">
        <v>303</v>
      </c>
      <c r="B528" t="s">
        <v>333</v>
      </c>
      <c r="C528" t="s">
        <v>364</v>
      </c>
      <c r="D528" s="18"/>
      <c r="E528">
        <f>VLOOKUP(A528,home!$A$2:$E$405,3,FALSE)</f>
        <v>1.29370629370629</v>
      </c>
      <c r="F528">
        <f>VLOOKUP(B528,home!$B$2:$E$405,3,FALSE)</f>
        <v>1.29</v>
      </c>
      <c r="G528">
        <f>VLOOKUP(C528,away!$B$2:$E$405,4,FALSE)</f>
        <v>0.77</v>
      </c>
      <c r="H528">
        <f>VLOOKUP(A528,away!$A$2:$E$405,3,FALSE)</f>
        <v>1.0279720279720299</v>
      </c>
      <c r="I528">
        <f>VLOOKUP(C528,away!$B$2:$E$405,3,FALSE)</f>
        <v>0.64</v>
      </c>
      <c r="J528">
        <f>VLOOKUP(B528,home!$B$2:$E$405,4,FALSE)</f>
        <v>0.97</v>
      </c>
      <c r="K528" s="3">
        <f t="shared" si="728"/>
        <v>1.2850384615384578</v>
      </c>
      <c r="L528" s="3">
        <f t="shared" si="729"/>
        <v>0.63816503496503618</v>
      </c>
      <c r="M528" s="5">
        <f t="shared" si="730"/>
        <v>0.14613805870602359</v>
      </c>
      <c r="N528" s="5">
        <f t="shared" si="731"/>
        <v>0.18779302613180537</v>
      </c>
      <c r="O528" s="5">
        <f t="shared" si="732"/>
        <v>9.3260199343852046E-2</v>
      </c>
      <c r="P528" s="5">
        <f t="shared" si="733"/>
        <v>0.11984294308759354</v>
      </c>
      <c r="Q528" s="5">
        <f t="shared" si="734"/>
        <v>0.12066063069403329</v>
      </c>
      <c r="R528" s="5">
        <f t="shared" si="735"/>
        <v>2.9757699187557791E-2</v>
      </c>
      <c r="S528" s="5">
        <f t="shared" si="736"/>
        <v>2.4569799159553547E-2</v>
      </c>
      <c r="T528" s="5">
        <f t="shared" si="737"/>
        <v>7.700139560576108E-2</v>
      </c>
      <c r="U528" s="5">
        <f t="shared" si="738"/>
        <v>3.8239787982903485E-2</v>
      </c>
      <c r="V528" s="5">
        <f t="shared" si="739"/>
        <v>2.2387635579549803E-3</v>
      </c>
      <c r="W528" s="5">
        <f t="shared" si="740"/>
        <v>5.1684517078440205E-2</v>
      </c>
      <c r="X528" s="5">
        <f t="shared" si="741"/>
        <v>3.2983251648513803E-2</v>
      </c>
      <c r="Y528" s="5">
        <f t="shared" si="742"/>
        <v>1.0524378970767198E-2</v>
      </c>
      <c r="Z528" s="5">
        <f t="shared" si="743"/>
        <v>6.3301077141689494E-3</v>
      </c>
      <c r="AA528" s="5">
        <f t="shared" si="744"/>
        <v>8.1344318783883908E-3</v>
      </c>
      <c r="AB528" s="5">
        <f t="shared" si="745"/>
        <v>5.2265289132468031E-3</v>
      </c>
      <c r="AC528" s="5">
        <f t="shared" si="746"/>
        <v>1.1474595326083851E-4</v>
      </c>
      <c r="AD528" s="5">
        <f t="shared" si="747"/>
        <v>1.6604148077959225E-2</v>
      </c>
      <c r="AE528" s="5">
        <f t="shared" si="748"/>
        <v>1.0596186738735488E-2</v>
      </c>
      <c r="AF528" s="5">
        <f t="shared" si="749"/>
        <v>3.3810579403105927E-3</v>
      </c>
      <c r="AG528" s="5">
        <f t="shared" si="750"/>
        <v>7.1922431956570753E-4</v>
      </c>
      <c r="AH528" s="5">
        <f t="shared" si="751"/>
        <v>1.0099133526862681E-3</v>
      </c>
      <c r="AI528" s="5">
        <f t="shared" si="752"/>
        <v>1.2977775010231079E-3</v>
      </c>
      <c r="AJ528" s="5">
        <f t="shared" si="753"/>
        <v>8.3384700166697946E-4</v>
      </c>
      <c r="AK528" s="5">
        <f t="shared" si="754"/>
        <v>3.571751560601972E-4</v>
      </c>
      <c r="AL528" s="5">
        <f t="shared" si="755"/>
        <v>3.7639730178251034E-6</v>
      </c>
      <c r="AM528" s="5">
        <f t="shared" si="756"/>
        <v>4.2673937802514932E-3</v>
      </c>
      <c r="AN528" s="5">
        <f t="shared" si="757"/>
        <v>2.7233015009837723E-3</v>
      </c>
      <c r="AO528" s="5">
        <f t="shared" si="758"/>
        <v>8.6895789879782215E-4</v>
      </c>
      <c r="AP528" s="5">
        <f t="shared" si="759"/>
        <v>1.8484618262315221E-4</v>
      </c>
      <c r="AQ528" s="5">
        <f t="shared" si="760"/>
        <v>2.9490592649214342E-5</v>
      </c>
      <c r="AR528" s="5">
        <f t="shared" si="761"/>
        <v>1.2889827800573788E-4</v>
      </c>
      <c r="AS528" s="5">
        <f t="shared" si="762"/>
        <v>1.6563924486344986E-4</v>
      </c>
      <c r="AT528" s="5">
        <f t="shared" si="763"/>
        <v>1.0642640019485974E-4</v>
      </c>
      <c r="AU528" s="5">
        <f t="shared" si="764"/>
        <v>4.5587339191159612E-5</v>
      </c>
      <c r="AV528" s="5">
        <f t="shared" si="765"/>
        <v>1.4645371054959888E-5</v>
      </c>
      <c r="AW528" s="5">
        <f t="shared" si="766"/>
        <v>8.5741905852699254E-8</v>
      </c>
      <c r="AX528" s="5">
        <f t="shared" si="767"/>
        <v>9.1396085635886155E-4</v>
      </c>
      <c r="AY528" s="5">
        <f t="shared" si="768"/>
        <v>5.8325786185492727E-4</v>
      </c>
      <c r="AZ528" s="5">
        <f t="shared" si="769"/>
        <v>1.8610738690214094E-4</v>
      </c>
      <c r="BA528" s="5">
        <f t="shared" si="770"/>
        <v>3.9589075689885434E-5</v>
      </c>
      <c r="BB528" s="5">
        <f t="shared" si="771"/>
        <v>6.3160909679673001E-6</v>
      </c>
      <c r="BC528" s="5">
        <f t="shared" si="772"/>
        <v>8.0614168268304049E-7</v>
      </c>
      <c r="BD528" s="5">
        <f t="shared" si="773"/>
        <v>1.370972901507744E-5</v>
      </c>
      <c r="BE528" s="5">
        <f t="shared" si="774"/>
        <v>1.761752908164427E-5</v>
      </c>
      <c r="BF528" s="5">
        <f t="shared" si="775"/>
        <v>1.1319601233592597E-5</v>
      </c>
      <c r="BG528" s="5">
        <f t="shared" si="776"/>
        <v>4.8487076514815549E-6</v>
      </c>
      <c r="BH528" s="5">
        <f t="shared" si="777"/>
        <v>1.5576939552274005E-6</v>
      </c>
      <c r="BI528" s="5">
        <f t="shared" si="778"/>
        <v>4.0033932875463483E-7</v>
      </c>
      <c r="BJ528" s="8">
        <f t="shared" si="779"/>
        <v>0.52175184457465407</v>
      </c>
      <c r="BK528" s="8">
        <f t="shared" si="780"/>
        <v>0.29349133229925922</v>
      </c>
      <c r="BL528" s="8">
        <f t="shared" si="781"/>
        <v>0.17862801055096106</v>
      </c>
      <c r="BM528" s="8">
        <f t="shared" si="782"/>
        <v>0.30216556586822835</v>
      </c>
      <c r="BN528" s="8">
        <f t="shared" si="783"/>
        <v>0.69745255715086563</v>
      </c>
    </row>
    <row r="529" spans="1:66" x14ac:dyDescent="0.25">
      <c r="A529" t="s">
        <v>303</v>
      </c>
      <c r="B529" t="s">
        <v>342</v>
      </c>
      <c r="C529" t="s">
        <v>348</v>
      </c>
      <c r="D529" s="18"/>
      <c r="E529">
        <f>VLOOKUP(A529,home!$A$2:$E$405,3,FALSE)</f>
        <v>1.29370629370629</v>
      </c>
      <c r="F529">
        <f>VLOOKUP(B529,home!$B$2:$E$405,3,FALSE)</f>
        <v>0.77</v>
      </c>
      <c r="G529">
        <f>VLOOKUP(C529,away!$B$2:$E$405,4,FALSE)</f>
        <v>0.9</v>
      </c>
      <c r="H529">
        <f>VLOOKUP(A529,away!$A$2:$E$405,3,FALSE)</f>
        <v>1.0279720279720299</v>
      </c>
      <c r="I529">
        <f>VLOOKUP(C529,away!$B$2:$E$405,3,FALSE)</f>
        <v>0.52</v>
      </c>
      <c r="J529">
        <f>VLOOKUP(B529,home!$B$2:$E$405,4,FALSE)</f>
        <v>1.1100000000000001</v>
      </c>
      <c r="K529" s="3">
        <f t="shared" si="728"/>
        <v>0.89653846153845895</v>
      </c>
      <c r="L529" s="3">
        <f t="shared" si="729"/>
        <v>0.59334545454545573</v>
      </c>
      <c r="M529" s="5">
        <f t="shared" si="730"/>
        <v>0.22539881919843288</v>
      </c>
      <c r="N529" s="5">
        <f t="shared" si="731"/>
        <v>0.20207871059674831</v>
      </c>
      <c r="O529" s="5">
        <f t="shared" si="732"/>
        <v>0.13373936483130316</v>
      </c>
      <c r="P529" s="5">
        <f t="shared" si="733"/>
        <v>0.11990248439298724</v>
      </c>
      <c r="Q529" s="5">
        <f t="shared" si="734"/>
        <v>9.0585668154042093E-2</v>
      </c>
      <c r="R529" s="5">
        <f t="shared" si="735"/>
        <v>3.9676822108225054E-2</v>
      </c>
      <c r="S529" s="5">
        <f t="shared" si="736"/>
        <v>1.5945742101419243E-2</v>
      </c>
      <c r="T529" s="5">
        <f t="shared" si="737"/>
        <v>5.3748594446163922E-2</v>
      </c>
      <c r="U529" s="5">
        <f t="shared" si="738"/>
        <v>3.5571797051643206E-2</v>
      </c>
      <c r="V529" s="5">
        <f t="shared" si="739"/>
        <v>9.4249438506341431E-4</v>
      </c>
      <c r="W529" s="5">
        <f t="shared" si="740"/>
        <v>2.7071178521419426E-2</v>
      </c>
      <c r="X529" s="5">
        <f t="shared" si="741"/>
        <v>1.606256072487279E-2</v>
      </c>
      <c r="Y529" s="5">
        <f t="shared" si="742"/>
        <v>4.7653236972318141E-3</v>
      </c>
      <c r="Z529" s="5">
        <f t="shared" si="743"/>
        <v>7.8473540162413286E-3</v>
      </c>
      <c r="AA529" s="5">
        <f t="shared" si="744"/>
        <v>7.0354546968686479E-3</v>
      </c>
      <c r="AB529" s="5">
        <f t="shared" si="745"/>
        <v>3.1537778650770707E-3</v>
      </c>
      <c r="AC529" s="5">
        <f t="shared" si="746"/>
        <v>3.1335406585486725E-5</v>
      </c>
      <c r="AD529" s="5">
        <f t="shared" si="747"/>
        <v>6.0675881859065858E-3</v>
      </c>
      <c r="AE529" s="5">
        <f t="shared" si="748"/>
        <v>3.6001758701613806E-3</v>
      </c>
      <c r="AF529" s="5">
        <f t="shared" si="749"/>
        <v>1.0680739940622428E-3</v>
      </c>
      <c r="AG529" s="5">
        <f t="shared" si="750"/>
        <v>2.1124561649834731E-4</v>
      </c>
      <c r="AH529" s="5">
        <f t="shared" si="751"/>
        <v>1.1640479589364544E-3</v>
      </c>
      <c r="AI529" s="5">
        <f t="shared" si="752"/>
        <v>1.0436137662618722E-3</v>
      </c>
      <c r="AJ529" s="5">
        <f t="shared" si="753"/>
        <v>4.6781994022238781E-4</v>
      </c>
      <c r="AK529" s="5">
        <f t="shared" si="754"/>
        <v>1.398061898279978E-4</v>
      </c>
      <c r="AL529" s="5">
        <f t="shared" si="755"/>
        <v>6.6676358153527648E-7</v>
      </c>
      <c r="AM529" s="5">
        <f t="shared" si="756"/>
        <v>1.0879652354883241E-3</v>
      </c>
      <c r="AN529" s="5">
        <f t="shared" si="757"/>
        <v>6.4553922718047353E-4</v>
      </c>
      <c r="AO529" s="5">
        <f t="shared" si="758"/>
        <v>1.915138830891601E-4</v>
      </c>
      <c r="AP529" s="5">
        <f t="shared" si="759"/>
        <v>3.7877964004434333E-5</v>
      </c>
      <c r="AQ529" s="5">
        <f t="shared" si="760"/>
        <v>5.6186794423668735E-6</v>
      </c>
      <c r="AR529" s="5">
        <f t="shared" si="761"/>
        <v>1.381365130615722E-4</v>
      </c>
      <c r="AS529" s="5">
        <f t="shared" si="762"/>
        <v>1.2384469690250919E-4</v>
      </c>
      <c r="AT529" s="5">
        <f t="shared" si="763"/>
        <v>5.5515767015336153E-5</v>
      </c>
      <c r="AU529" s="5">
        <f t="shared" si="764"/>
        <v>1.6590673450352337E-5</v>
      </c>
      <c r="AV529" s="5">
        <f t="shared" si="765"/>
        <v>3.7185442127664593E-6</v>
      </c>
      <c r="AW529" s="5">
        <f t="shared" si="766"/>
        <v>9.8524880147446544E-9</v>
      </c>
      <c r="AX529" s="5">
        <f t="shared" si="767"/>
        <v>1.6256711307200482E-4</v>
      </c>
      <c r="AY529" s="5">
        <f t="shared" si="768"/>
        <v>9.6458457599851217E-5</v>
      </c>
      <c r="AZ529" s="5">
        <f t="shared" si="769"/>
        <v>2.8616593684668638E-5</v>
      </c>
      <c r="BA529" s="5">
        <f t="shared" si="770"/>
        <v>5.659841929124111E-6</v>
      </c>
      <c r="BB529" s="5">
        <f t="shared" si="771"/>
        <v>8.3956037052289356E-7</v>
      </c>
      <c r="BC529" s="5">
        <f t="shared" si="772"/>
        <v>9.9629865933251557E-8</v>
      </c>
      <c r="BD529" s="5">
        <f t="shared" si="773"/>
        <v>1.3660445355307132E-5</v>
      </c>
      <c r="BE529" s="5">
        <f t="shared" si="774"/>
        <v>1.2247114662777243E-5</v>
      </c>
      <c r="BF529" s="5">
        <f t="shared" si="775"/>
        <v>5.4900046690257048E-6</v>
      </c>
      <c r="BG529" s="5">
        <f t="shared" si="776"/>
        <v>1.6406667799357543E-6</v>
      </c>
      <c r="BH529" s="5">
        <f t="shared" si="777"/>
        <v>3.6773021769521459E-7</v>
      </c>
      <c r="BI529" s="5">
        <f t="shared" si="778"/>
        <v>6.593685672673407E-8</v>
      </c>
      <c r="BJ529" s="8">
        <f t="shared" si="779"/>
        <v>0.40752187599283374</v>
      </c>
      <c r="BK529" s="8">
        <f t="shared" si="780"/>
        <v>0.36231800070566972</v>
      </c>
      <c r="BL529" s="8">
        <f t="shared" si="781"/>
        <v>0.22236378250154984</v>
      </c>
      <c r="BM529" s="8">
        <f t="shared" si="782"/>
        <v>0.18857269532944407</v>
      </c>
      <c r="BN529" s="8">
        <f t="shared" si="783"/>
        <v>0.81138186928173883</v>
      </c>
    </row>
    <row r="530" spans="1:66" s="15" customFormat="1" x14ac:dyDescent="0.25">
      <c r="A530" t="s">
        <v>303</v>
      </c>
      <c r="B530" t="s">
        <v>346</v>
      </c>
      <c r="C530" t="s">
        <v>321</v>
      </c>
      <c r="D530" s="18"/>
      <c r="E530">
        <f>VLOOKUP(A530,home!$A$2:$E$405,3,FALSE)</f>
        <v>1.29370629370629</v>
      </c>
      <c r="F530">
        <f>VLOOKUP(B530,home!$B$2:$E$405,3,FALSE)</f>
        <v>0.77</v>
      </c>
      <c r="G530">
        <f>VLOOKUP(C530,away!$B$2:$E$405,4,FALSE)</f>
        <v>1.55</v>
      </c>
      <c r="H530">
        <f>VLOOKUP(A530,away!$A$2:$E$405,3,FALSE)</f>
        <v>1.0279720279720299</v>
      </c>
      <c r="I530">
        <f>VLOOKUP(C530,away!$B$2:$E$405,3,FALSE)</f>
        <v>0.77</v>
      </c>
      <c r="J530">
        <f>VLOOKUP(B530,home!$B$2:$E$405,4,FALSE)</f>
        <v>0.69</v>
      </c>
      <c r="K530" s="3">
        <f t="shared" si="728"/>
        <v>1.544038461538457</v>
      </c>
      <c r="L530" s="3">
        <f t="shared" si="729"/>
        <v>0.54616153846153948</v>
      </c>
      <c r="M530" s="5">
        <f t="shared" si="730"/>
        <v>0.12366240086386956</v>
      </c>
      <c r="N530" s="5">
        <f t="shared" si="731"/>
        <v>0.19093950318000111</v>
      </c>
      <c r="O530" s="5">
        <f t="shared" si="732"/>
        <v>6.7539647105658601E-2</v>
      </c>
      <c r="P530" s="5">
        <f t="shared" si="733"/>
        <v>0.10428381280987141</v>
      </c>
      <c r="Q530" s="5">
        <f t="shared" si="734"/>
        <v>0.14740896836848316</v>
      </c>
      <c r="R530" s="5">
        <f t="shared" si="735"/>
        <v>1.8443778785187978E-2</v>
      </c>
      <c r="S530" s="5">
        <f t="shared" si="736"/>
        <v>2.198548940137407E-2</v>
      </c>
      <c r="T530" s="5">
        <f t="shared" si="737"/>
        <v>8.0509108947159166E-2</v>
      </c>
      <c r="U530" s="5">
        <f t="shared" si="738"/>
        <v>2.8477903820437276E-2</v>
      </c>
      <c r="V530" s="5">
        <f t="shared" si="739"/>
        <v>2.060026729808069E-3</v>
      </c>
      <c r="W530" s="5">
        <f t="shared" si="740"/>
        <v>7.5868372245547946E-2</v>
      </c>
      <c r="X530" s="5">
        <f t="shared" si="741"/>
        <v>4.1436386906201217E-2</v>
      </c>
      <c r="Y530" s="5">
        <f t="shared" si="742"/>
        <v>1.1315480410489222E-2</v>
      </c>
      <c r="Z530" s="5">
        <f t="shared" si="743"/>
        <v>3.3577608654541905E-3</v>
      </c>
      <c r="AA530" s="5">
        <f t="shared" si="744"/>
        <v>5.1845119209099257E-3</v>
      </c>
      <c r="AB530" s="5">
        <f t="shared" si="745"/>
        <v>4.0025429050947773E-3</v>
      </c>
      <c r="AC530" s="5">
        <f t="shared" si="746"/>
        <v>1.0857556559932231E-4</v>
      </c>
      <c r="AD530" s="5">
        <f t="shared" si="747"/>
        <v>2.9285921190360699E-2</v>
      </c>
      <c r="AE530" s="5">
        <f t="shared" si="748"/>
        <v>1.5994843772590799E-2</v>
      </c>
      <c r="AF530" s="5">
        <f t="shared" si="749"/>
        <v>4.3678842411450812E-3</v>
      </c>
      <c r="AG530" s="5">
        <f t="shared" si="750"/>
        <v>7.9519012565523728E-4</v>
      </c>
      <c r="AH530" s="5">
        <f t="shared" si="751"/>
        <v>4.5846996001560269E-4</v>
      </c>
      <c r="AI530" s="5">
        <f t="shared" si="752"/>
        <v>7.0789525172408911E-4</v>
      </c>
      <c r="AJ530" s="5">
        <f t="shared" si="753"/>
        <v>5.4650874770122084E-4</v>
      </c>
      <c r="AK530" s="5">
        <f t="shared" si="754"/>
        <v>2.8127684200596724E-4</v>
      </c>
      <c r="AL530" s="5">
        <f t="shared" si="755"/>
        <v>3.662446751668656E-6</v>
      </c>
      <c r="AM530" s="5">
        <f t="shared" si="756"/>
        <v>9.0437177399002137E-3</v>
      </c>
      <c r="AN530" s="5">
        <f t="shared" si="757"/>
        <v>4.9393307942358165E-3</v>
      </c>
      <c r="AO530" s="5">
        <f t="shared" si="758"/>
        <v>1.3488362527751454E-3</v>
      </c>
      <c r="AP530" s="5">
        <f t="shared" si="759"/>
        <v>2.4556082764945713E-4</v>
      </c>
      <c r="AQ530" s="5">
        <f t="shared" si="760"/>
        <v>3.3528969853729114E-5</v>
      </c>
      <c r="AR530" s="5">
        <f t="shared" si="761"/>
        <v>5.0079731740104435E-5</v>
      </c>
      <c r="AS530" s="5">
        <f t="shared" si="762"/>
        <v>7.7325031950249489E-5</v>
      </c>
      <c r="AT530" s="5">
        <f t="shared" si="763"/>
        <v>5.9696411685437645E-5</v>
      </c>
      <c r="AU530" s="5">
        <f t="shared" si="764"/>
        <v>3.0724518552716506E-5</v>
      </c>
      <c r="AV530" s="5">
        <f t="shared" si="765"/>
        <v>1.1859959589411542E-5</v>
      </c>
      <c r="AW530" s="5">
        <f t="shared" si="766"/>
        <v>8.5792247641126121E-8</v>
      </c>
      <c r="AX530" s="5">
        <f t="shared" si="767"/>
        <v>2.3273080042839271E-3</v>
      </c>
      <c r="AY530" s="5">
        <f t="shared" si="768"/>
        <v>1.2710861200935647E-3</v>
      </c>
      <c r="AZ530" s="5">
        <f t="shared" si="769"/>
        <v>3.4710917543370512E-4</v>
      </c>
      <c r="BA530" s="5">
        <f t="shared" si="770"/>
        <v>6.3192560422996273E-5</v>
      </c>
      <c r="BB530" s="5">
        <f t="shared" si="771"/>
        <v>8.6283365049868589E-6</v>
      </c>
      <c r="BC530" s="5">
        <f t="shared" si="772"/>
        <v>9.4249310798549749E-7</v>
      </c>
      <c r="BD530" s="5">
        <f t="shared" si="773"/>
        <v>4.5586038888194345E-6</v>
      </c>
      <c r="BE530" s="5">
        <f t="shared" si="774"/>
        <v>7.0386597352559863E-6</v>
      </c>
      <c r="BF530" s="5">
        <f t="shared" si="775"/>
        <v>5.43398067445867E-6</v>
      </c>
      <c r="BG530" s="5">
        <f t="shared" si="776"/>
        <v>2.7967583868736239E-6</v>
      </c>
      <c r="BH530" s="5">
        <f t="shared" si="777"/>
        <v>1.0795756292407816E-6</v>
      </c>
      <c r="BI530" s="5">
        <f t="shared" si="778"/>
        <v>3.3338125873746987E-7</v>
      </c>
      <c r="BJ530" s="8">
        <f t="shared" si="779"/>
        <v>0.617550900661895</v>
      </c>
      <c r="BK530" s="8">
        <f t="shared" si="780"/>
        <v>0.2533750539373677</v>
      </c>
      <c r="BL530" s="8">
        <f t="shared" si="781"/>
        <v>0.12589346195182669</v>
      </c>
      <c r="BM530" s="8">
        <f t="shared" si="782"/>
        <v>0.34662806597562607</v>
      </c>
      <c r="BN530" s="8">
        <f t="shared" si="783"/>
        <v>0.65227811111307188</v>
      </c>
    </row>
    <row r="531" spans="1:66" x14ac:dyDescent="0.25">
      <c r="A531" t="s">
        <v>35</v>
      </c>
      <c r="B531" t="s">
        <v>211</v>
      </c>
      <c r="C531" t="s">
        <v>213</v>
      </c>
      <c r="D531" s="10"/>
      <c r="E531">
        <f>VLOOKUP(A531,home!$A$2:$E$405,3,FALSE)</f>
        <v>1.6</v>
      </c>
      <c r="F531">
        <f>VLOOKUP(B531,home!$B$2:$E$405,3,FALSE)</f>
        <v>1.25</v>
      </c>
      <c r="G531">
        <f>VLOOKUP(C531,away!$B$2:$E$405,4,FALSE)</f>
        <v>1.1299999999999999</v>
      </c>
      <c r="H531">
        <f>VLOOKUP(A531,away!$A$2:$E$405,3,FALSE)</f>
        <v>1.10909090909091</v>
      </c>
      <c r="I531">
        <f>VLOOKUP(C531,away!$B$2:$E$405,3,FALSE)</f>
        <v>0.63</v>
      </c>
      <c r="J531">
        <f>VLOOKUP(B531,home!$B$2:$E$405,4,FALSE)</f>
        <v>0.9</v>
      </c>
      <c r="K531" s="3">
        <f t="shared" si="728"/>
        <v>2.2599999999999998</v>
      </c>
      <c r="L531" s="3">
        <f t="shared" si="729"/>
        <v>0.628854545454546</v>
      </c>
      <c r="M531" s="5">
        <f t="shared" si="730"/>
        <v>5.5639909110595742E-2</v>
      </c>
      <c r="N531" s="5">
        <f t="shared" si="731"/>
        <v>0.12574619458994638</v>
      </c>
      <c r="O531" s="5">
        <f t="shared" si="732"/>
        <v>3.4989409752875934E-2</v>
      </c>
      <c r="P531" s="5">
        <f t="shared" si="733"/>
        <v>7.907606604149961E-2</v>
      </c>
      <c r="Q531" s="5">
        <f t="shared" si="734"/>
        <v>0.1420931998866394</v>
      </c>
      <c r="R531" s="5">
        <f t="shared" si="735"/>
        <v>1.1001624682933826E-2</v>
      </c>
      <c r="S531" s="5">
        <f t="shared" si="736"/>
        <v>2.8095949115276402E-2</v>
      </c>
      <c r="T531" s="5">
        <f t="shared" si="737"/>
        <v>8.9355954626894551E-2</v>
      </c>
      <c r="U531" s="5">
        <f t="shared" si="738"/>
        <v>2.4863671783430446E-2</v>
      </c>
      <c r="V531" s="5">
        <f t="shared" si="739"/>
        <v>4.4366977334003013E-3</v>
      </c>
      <c r="W531" s="5">
        <f t="shared" si="740"/>
        <v>0.10704354391460168</v>
      </c>
      <c r="X531" s="5">
        <f t="shared" si="741"/>
        <v>6.7314819152260563E-2</v>
      </c>
      <c r="Y531" s="5">
        <f t="shared" si="742"/>
        <v>2.116561500017489E-2</v>
      </c>
      <c r="Z531" s="5">
        <f t="shared" si="743"/>
        <v>2.3061405630826221E-3</v>
      </c>
      <c r="AA531" s="5">
        <f t="shared" si="744"/>
        <v>5.2118776725667256E-3</v>
      </c>
      <c r="AB531" s="5">
        <f t="shared" si="745"/>
        <v>5.8894217700004E-3</v>
      </c>
      <c r="AC531" s="5">
        <f t="shared" si="746"/>
        <v>3.9409280202450342E-4</v>
      </c>
      <c r="AD531" s="5">
        <f t="shared" si="747"/>
        <v>6.047960231174996E-2</v>
      </c>
      <c r="AE531" s="5">
        <f t="shared" si="748"/>
        <v>3.8032872821027228E-2</v>
      </c>
      <c r="AF531" s="5">
        <f t="shared" si="749"/>
        <v>1.1958572475098815E-2</v>
      </c>
      <c r="AG531" s="5">
        <f t="shared" si="750"/>
        <v>2.5067342193711706E-3</v>
      </c>
      <c r="AH531" s="5">
        <f t="shared" si="751"/>
        <v>3.6255674388790325E-4</v>
      </c>
      <c r="AI531" s="5">
        <f t="shared" si="752"/>
        <v>8.193782411866613E-4</v>
      </c>
      <c r="AJ531" s="5">
        <f t="shared" si="753"/>
        <v>9.2589741254092727E-4</v>
      </c>
      <c r="AK531" s="5">
        <f t="shared" si="754"/>
        <v>6.9750938411416519E-4</v>
      </c>
      <c r="AL531" s="5">
        <f t="shared" si="755"/>
        <v>2.2403565309516076E-5</v>
      </c>
      <c r="AM531" s="5">
        <f t="shared" si="756"/>
        <v>2.7336780244910968E-2</v>
      </c>
      <c r="AN531" s="5">
        <f t="shared" si="757"/>
        <v>1.7190858515104296E-2</v>
      </c>
      <c r="AO531" s="5">
        <f t="shared" si="758"/>
        <v>5.4052747587446616E-3</v>
      </c>
      <c r="AP531" s="5">
        <f t="shared" si="759"/>
        <v>1.1330438671557687E-3</v>
      </c>
      <c r="AQ531" s="5">
        <f t="shared" si="760"/>
        <v>1.7812994651507545E-4</v>
      </c>
      <c r="AR531" s="5">
        <f t="shared" si="761"/>
        <v>4.5599091275821531E-5</v>
      </c>
      <c r="AS531" s="5">
        <f t="shared" si="762"/>
        <v>1.0305394628335666E-4</v>
      </c>
      <c r="AT531" s="5">
        <f t="shared" si="763"/>
        <v>1.1645095930019302E-4</v>
      </c>
      <c r="AU531" s="5">
        <f t="shared" si="764"/>
        <v>8.7726389339478741E-5</v>
      </c>
      <c r="AV531" s="5">
        <f t="shared" si="765"/>
        <v>4.9565409976805499E-5</v>
      </c>
      <c r="AW531" s="5">
        <f t="shared" si="766"/>
        <v>8.8444998797683176E-7</v>
      </c>
      <c r="AX531" s="5">
        <f t="shared" si="767"/>
        <v>1.02968538922498E-2</v>
      </c>
      <c r="AY531" s="5">
        <f t="shared" si="768"/>
        <v>6.4752233740226189E-3</v>
      </c>
      <c r="AZ531" s="5">
        <f t="shared" si="769"/>
        <v>2.0359868257938227E-3</v>
      </c>
      <c r="BA531" s="5">
        <f t="shared" si="770"/>
        <v>4.2677985662867285E-4</v>
      </c>
      <c r="BB531" s="5">
        <f t="shared" si="771"/>
        <v>6.7095613187345091E-5</v>
      </c>
      <c r="BC531" s="5">
        <f t="shared" si="772"/>
        <v>8.4386762665843895E-6</v>
      </c>
      <c r="BD531" s="5">
        <f t="shared" si="773"/>
        <v>4.7791993028995169E-6</v>
      </c>
      <c r="BE531" s="5">
        <f t="shared" si="774"/>
        <v>1.0800990424552908E-5</v>
      </c>
      <c r="BF531" s="5">
        <f t="shared" si="775"/>
        <v>1.2205119179744786E-5</v>
      </c>
      <c r="BG531" s="5">
        <f t="shared" si="776"/>
        <v>9.194523115407737E-6</v>
      </c>
      <c r="BH531" s="5">
        <f t="shared" si="777"/>
        <v>5.1949055602053732E-6</v>
      </c>
      <c r="BI531" s="5">
        <f t="shared" si="778"/>
        <v>2.3480973132128271E-6</v>
      </c>
      <c r="BJ531" s="8">
        <f t="shared" si="779"/>
        <v>0.73625157456834411</v>
      </c>
      <c r="BK531" s="8">
        <f t="shared" si="780"/>
        <v>0.17414034174212872</v>
      </c>
      <c r="BL531" s="8">
        <f t="shared" si="781"/>
        <v>8.5208266074608713E-2</v>
      </c>
      <c r="BM531" s="8">
        <f t="shared" si="782"/>
        <v>0.54288557995963882</v>
      </c>
      <c r="BN531" s="8">
        <f t="shared" si="783"/>
        <v>0.44854640406449081</v>
      </c>
    </row>
    <row r="532" spans="1:66" x14ac:dyDescent="0.25">
      <c r="A532" t="s">
        <v>35</v>
      </c>
      <c r="B532" t="s">
        <v>295</v>
      </c>
      <c r="C532" t="s">
        <v>217</v>
      </c>
      <c r="D532" s="10"/>
      <c r="E532">
        <f>VLOOKUP(A532,home!$A$2:$E$405,3,FALSE)</f>
        <v>1.6</v>
      </c>
      <c r="F532">
        <f>VLOOKUP(B532,home!$B$2:$E$405,3,FALSE)</f>
        <v>1</v>
      </c>
      <c r="G532">
        <f>VLOOKUP(C532,away!$B$2:$E$405,4,FALSE)</f>
        <v>0.87</v>
      </c>
      <c r="H532">
        <f>VLOOKUP(A532,away!$A$2:$E$405,3,FALSE)</f>
        <v>1.10909090909091</v>
      </c>
      <c r="I532">
        <f>VLOOKUP(C532,away!$B$2:$E$405,3,FALSE)</f>
        <v>0.5</v>
      </c>
      <c r="J532">
        <f>VLOOKUP(B532,home!$B$2:$E$405,4,FALSE)</f>
        <v>0.9</v>
      </c>
      <c r="K532" s="3">
        <f t="shared" si="728"/>
        <v>1.3920000000000001</v>
      </c>
      <c r="L532" s="3">
        <f t="shared" si="729"/>
        <v>0.49909090909090953</v>
      </c>
      <c r="M532" s="5">
        <f t="shared" si="730"/>
        <v>0.15090709308802019</v>
      </c>
      <c r="N532" s="5">
        <f t="shared" si="731"/>
        <v>0.21006267357852412</v>
      </c>
      <c r="O532" s="5">
        <f t="shared" si="732"/>
        <v>7.5316358277566497E-2</v>
      </c>
      <c r="P532" s="5">
        <f t="shared" si="733"/>
        <v>0.10484037072237258</v>
      </c>
      <c r="Q532" s="5">
        <f t="shared" si="734"/>
        <v>0.14620362081065283</v>
      </c>
      <c r="R532" s="5">
        <f t="shared" si="735"/>
        <v>1.8794854861083655E-2</v>
      </c>
      <c r="S532" s="5">
        <f t="shared" si="736"/>
        <v>1.8209056824773407E-2</v>
      </c>
      <c r="T532" s="5">
        <f t="shared" si="737"/>
        <v>7.2968898022771331E-2</v>
      </c>
      <c r="U532" s="5">
        <f t="shared" si="738"/>
        <v>2.6162437966628451E-2</v>
      </c>
      <c r="V532" s="5">
        <f t="shared" si="739"/>
        <v>1.405606757368328E-3</v>
      </c>
      <c r="W532" s="5">
        <f t="shared" si="740"/>
        <v>6.7838480056142916E-2</v>
      </c>
      <c r="X532" s="5">
        <f t="shared" si="741"/>
        <v>3.3857568682565904E-2</v>
      </c>
      <c r="Y532" s="5">
        <f t="shared" si="742"/>
        <v>8.4490023666948626E-3</v>
      </c>
      <c r="Z532" s="5">
        <f t="shared" si="743"/>
        <v>3.1267803996166466E-3</v>
      </c>
      <c r="AA532" s="5">
        <f t="shared" si="744"/>
        <v>4.3524783162663724E-3</v>
      </c>
      <c r="AB532" s="5">
        <f t="shared" si="745"/>
        <v>3.0293249081213961E-3</v>
      </c>
      <c r="AC532" s="5">
        <f t="shared" si="746"/>
        <v>6.1032723229257699E-5</v>
      </c>
      <c r="AD532" s="5">
        <f t="shared" si="747"/>
        <v>2.3607791059537721E-2</v>
      </c>
      <c r="AE532" s="5">
        <f t="shared" si="748"/>
        <v>1.1782433901532927E-2</v>
      </c>
      <c r="AF532" s="5">
        <f t="shared" si="749"/>
        <v>2.9402528236098101E-3</v>
      </c>
      <c r="AG532" s="5">
        <f t="shared" si="750"/>
        <v>4.8915115156417783E-4</v>
      </c>
      <c r="AH532" s="5">
        <f t="shared" si="751"/>
        <v>3.901369180430774E-4</v>
      </c>
      <c r="AI532" s="5">
        <f t="shared" si="752"/>
        <v>5.4307058991596383E-4</v>
      </c>
      <c r="AJ532" s="5">
        <f t="shared" si="753"/>
        <v>3.7797713058151087E-4</v>
      </c>
      <c r="AK532" s="5">
        <f t="shared" si="754"/>
        <v>1.7538138858982108E-4</v>
      </c>
      <c r="AL532" s="5">
        <f t="shared" si="755"/>
        <v>1.6960616492212582E-6</v>
      </c>
      <c r="AM532" s="5">
        <f t="shared" si="756"/>
        <v>6.5724090309752974E-3</v>
      </c>
      <c r="AN532" s="5">
        <f t="shared" si="757"/>
        <v>3.2802295981867648E-3</v>
      </c>
      <c r="AO532" s="5">
        <f t="shared" si="758"/>
        <v>8.1856638609297059E-4</v>
      </c>
      <c r="AP532" s="5">
        <f t="shared" si="759"/>
        <v>1.36179680595467E-4</v>
      </c>
      <c r="AQ532" s="5">
        <f t="shared" si="760"/>
        <v>1.6991510147025332E-5</v>
      </c>
      <c r="AR532" s="5">
        <f t="shared" si="761"/>
        <v>3.8942757819209052E-5</v>
      </c>
      <c r="AS532" s="5">
        <f t="shared" si="762"/>
        <v>5.4208318884339012E-5</v>
      </c>
      <c r="AT532" s="5">
        <f t="shared" si="763"/>
        <v>3.7728989943499958E-5</v>
      </c>
      <c r="AU532" s="5">
        <f t="shared" si="764"/>
        <v>1.7506251333783983E-5</v>
      </c>
      <c r="AV532" s="5">
        <f t="shared" si="765"/>
        <v>6.0921754641568229E-6</v>
      </c>
      <c r="AW532" s="5">
        <f t="shared" si="766"/>
        <v>3.2730906081517181E-8</v>
      </c>
      <c r="AX532" s="5">
        <f t="shared" si="767"/>
        <v>1.5247988951862708E-3</v>
      </c>
      <c r="AY532" s="5">
        <f t="shared" si="768"/>
        <v>7.6101326677933034E-4</v>
      </c>
      <c r="AZ532" s="5">
        <f t="shared" si="769"/>
        <v>1.8990740157356941E-4</v>
      </c>
      <c r="BA532" s="5">
        <f t="shared" si="770"/>
        <v>3.1593685898148385E-5</v>
      </c>
      <c r="BB532" s="5">
        <f t="shared" si="771"/>
        <v>3.9420303541098817E-6</v>
      </c>
      <c r="BC532" s="5">
        <f t="shared" si="772"/>
        <v>3.9348630261933238E-7</v>
      </c>
      <c r="BD532" s="5">
        <f t="shared" si="773"/>
        <v>3.2393294004160249E-6</v>
      </c>
      <c r="BE532" s="5">
        <f t="shared" si="774"/>
        <v>4.5091465253791072E-6</v>
      </c>
      <c r="BF532" s="5">
        <f t="shared" si="775"/>
        <v>3.1383659816638592E-6</v>
      </c>
      <c r="BG532" s="5">
        <f t="shared" si="776"/>
        <v>1.4562018154920309E-6</v>
      </c>
      <c r="BH532" s="5">
        <f t="shared" si="777"/>
        <v>5.0675823179122645E-7</v>
      </c>
      <c r="BI532" s="5">
        <f t="shared" si="778"/>
        <v>1.4108149173067735E-7</v>
      </c>
      <c r="BJ532" s="8">
        <f t="shared" si="779"/>
        <v>0.59153589742568824</v>
      </c>
      <c r="BK532" s="8">
        <f t="shared" si="780"/>
        <v>0.27618586944419238</v>
      </c>
      <c r="BL532" s="8">
        <f t="shared" si="781"/>
        <v>0.12930948973368822</v>
      </c>
      <c r="BM532" s="8">
        <f t="shared" si="782"/>
        <v>0.29327208512909214</v>
      </c>
      <c r="BN532" s="8">
        <f t="shared" si="783"/>
        <v>0.70612497133821994</v>
      </c>
    </row>
    <row r="533" spans="1:66" x14ac:dyDescent="0.25">
      <c r="A533" t="s">
        <v>35</v>
      </c>
      <c r="B533" t="s">
        <v>212</v>
      </c>
      <c r="C533" t="s">
        <v>283</v>
      </c>
      <c r="D533" s="10"/>
      <c r="E533">
        <f>VLOOKUP(A533,home!$A$2:$E$405,3,FALSE)</f>
        <v>1.6</v>
      </c>
      <c r="F533">
        <f>VLOOKUP(B533,home!$B$2:$E$405,3,FALSE)</f>
        <v>0.25</v>
      </c>
      <c r="G533">
        <f>VLOOKUP(C533,away!$B$2:$E$405,4,FALSE)</f>
        <v>0.75</v>
      </c>
      <c r="H533">
        <f>VLOOKUP(A533,away!$A$2:$E$405,3,FALSE)</f>
        <v>1.10909090909091</v>
      </c>
      <c r="I533">
        <f>VLOOKUP(C533,away!$B$2:$E$405,3,FALSE)</f>
        <v>0.37</v>
      </c>
      <c r="J533">
        <f>VLOOKUP(B533,home!$B$2:$E$405,4,FALSE)</f>
        <v>1.08</v>
      </c>
      <c r="K533" s="3">
        <f t="shared" si="728"/>
        <v>0.30000000000000004</v>
      </c>
      <c r="L533" s="3">
        <f t="shared" si="729"/>
        <v>0.44319272727272768</v>
      </c>
      <c r="M533" s="5">
        <f t="shared" si="730"/>
        <v>0.47559305005698765</v>
      </c>
      <c r="N533" s="5">
        <f t="shared" si="731"/>
        <v>0.14267791501709631</v>
      </c>
      <c r="O533" s="5">
        <f t="shared" si="732"/>
        <v>0.21077938092671125</v>
      </c>
      <c r="P533" s="5">
        <f t="shared" si="733"/>
        <v>6.3233814278013376E-2</v>
      </c>
      <c r="Q533" s="5">
        <f t="shared" si="734"/>
        <v>2.1401687252564448E-2</v>
      </c>
      <c r="R533" s="5">
        <f t="shared" si="735"/>
        <v>4.6707944342883154E-2</v>
      </c>
      <c r="S533" s="5">
        <f t="shared" si="736"/>
        <v>2.1018574954297423E-3</v>
      </c>
      <c r="T533" s="5">
        <f t="shared" si="737"/>
        <v>9.4850721417020084E-3</v>
      </c>
      <c r="U533" s="5">
        <f t="shared" si="738"/>
        <v>1.4012383302864948E-2</v>
      </c>
      <c r="V533" s="5">
        <f t="shared" si="739"/>
        <v>3.1050931857937747E-5</v>
      </c>
      <c r="W533" s="5">
        <f t="shared" si="740"/>
        <v>2.1401687252564448E-3</v>
      </c>
      <c r="X533" s="5">
        <f t="shared" si="741"/>
        <v>9.485072141702008E-4</v>
      </c>
      <c r="Y533" s="5">
        <f t="shared" si="742"/>
        <v>2.1018574954297423E-4</v>
      </c>
      <c r="Z533" s="5">
        <f t="shared" si="743"/>
        <v>6.9002070795417198E-3</v>
      </c>
      <c r="AA533" s="5">
        <f t="shared" si="744"/>
        <v>2.0700621238625163E-3</v>
      </c>
      <c r="AB533" s="5">
        <f t="shared" si="745"/>
        <v>3.1050931857937744E-4</v>
      </c>
      <c r="AC533" s="5">
        <f t="shared" si="746"/>
        <v>2.5802900952148218E-7</v>
      </c>
      <c r="AD533" s="5">
        <f t="shared" si="747"/>
        <v>1.6051265439423335E-4</v>
      </c>
      <c r="AE533" s="5">
        <f t="shared" si="748"/>
        <v>7.1138041062765054E-5</v>
      </c>
      <c r="AF533" s="5">
        <f t="shared" si="749"/>
        <v>1.5763931215723067E-5</v>
      </c>
      <c r="AG533" s="5">
        <f t="shared" si="750"/>
        <v>2.3288198893453308E-6</v>
      </c>
      <c r="AH533" s="5">
        <f t="shared" si="751"/>
        <v>7.6453039858216936E-4</v>
      </c>
      <c r="AI533" s="5">
        <f t="shared" si="752"/>
        <v>2.2935911957465082E-4</v>
      </c>
      <c r="AJ533" s="5">
        <f t="shared" si="753"/>
        <v>3.4403867936197626E-5</v>
      </c>
      <c r="AK533" s="5">
        <f t="shared" si="754"/>
        <v>3.440386793619763E-6</v>
      </c>
      <c r="AL533" s="5">
        <f t="shared" si="755"/>
        <v>1.3722789653436764E-9</v>
      </c>
      <c r="AM533" s="5">
        <f t="shared" si="756"/>
        <v>9.6307592636540046E-6</v>
      </c>
      <c r="AN533" s="5">
        <f t="shared" si="757"/>
        <v>4.2682824637659049E-6</v>
      </c>
      <c r="AO533" s="5">
        <f t="shared" si="758"/>
        <v>9.4583587294338444E-7</v>
      </c>
      <c r="AP533" s="5">
        <f t="shared" si="759"/>
        <v>1.3972919336071989E-7</v>
      </c>
      <c r="AQ533" s="5">
        <f t="shared" si="760"/>
        <v>1.5481740571288937E-8</v>
      </c>
      <c r="AR533" s="5">
        <f t="shared" si="761"/>
        <v>6.7766862486107437E-5</v>
      </c>
      <c r="AS533" s="5">
        <f t="shared" si="762"/>
        <v>2.0330058745832231E-5</v>
      </c>
      <c r="AT533" s="5">
        <f t="shared" si="763"/>
        <v>3.0495088118748352E-6</v>
      </c>
      <c r="AU533" s="5">
        <f t="shared" si="764"/>
        <v>3.049508811874835E-7</v>
      </c>
      <c r="AV533" s="5">
        <f t="shared" si="765"/>
        <v>2.2871316089061261E-8</v>
      </c>
      <c r="AW533" s="5">
        <f t="shared" si="766"/>
        <v>5.0682004769138391E-12</v>
      </c>
      <c r="AX533" s="5">
        <f t="shared" si="767"/>
        <v>4.8153796318270017E-7</v>
      </c>
      <c r="AY533" s="5">
        <f t="shared" si="768"/>
        <v>2.1341412318829519E-7</v>
      </c>
      <c r="AZ533" s="5">
        <f t="shared" si="769"/>
        <v>4.7291793647169205E-8</v>
      </c>
      <c r="BA533" s="5">
        <f t="shared" si="770"/>
        <v>6.9864596680359931E-9</v>
      </c>
      <c r="BB533" s="5">
        <f t="shared" si="771"/>
        <v>7.7408702856444662E-10</v>
      </c>
      <c r="BC533" s="5">
        <f t="shared" si="772"/>
        <v>6.8613948267183797E-11</v>
      </c>
      <c r="BD533" s="5">
        <f t="shared" si="773"/>
        <v>5.0056301006556428E-6</v>
      </c>
      <c r="BE533" s="5">
        <f t="shared" si="774"/>
        <v>1.5016890301966929E-6</v>
      </c>
      <c r="BF533" s="5">
        <f t="shared" si="775"/>
        <v>2.2525335452950393E-7</v>
      </c>
      <c r="BG533" s="5">
        <f t="shared" si="776"/>
        <v>2.2525335452950395E-8</v>
      </c>
      <c r="BH533" s="5">
        <f t="shared" si="777"/>
        <v>1.6894001589712796E-9</v>
      </c>
      <c r="BI533" s="5">
        <f t="shared" si="778"/>
        <v>1.0136400953827682E-10</v>
      </c>
      <c r="BJ533" s="8">
        <f t="shared" si="779"/>
        <v>0.17712902970846939</v>
      </c>
      <c r="BK533" s="8">
        <f t="shared" si="780"/>
        <v>0.54096024557770039</v>
      </c>
      <c r="BL533" s="8">
        <f t="shared" si="781"/>
        <v>0.27501024492861398</v>
      </c>
      <c r="BM533" s="8">
        <f t="shared" si="782"/>
        <v>3.9605722011014317E-2</v>
      </c>
      <c r="BN533" s="8">
        <f t="shared" si="783"/>
        <v>0.96039379187425611</v>
      </c>
    </row>
    <row r="534" spans="1:66" x14ac:dyDescent="0.25">
      <c r="A534" t="s">
        <v>61</v>
      </c>
      <c r="B534" t="s">
        <v>66</v>
      </c>
      <c r="C534" t="s">
        <v>70</v>
      </c>
      <c r="D534" s="10"/>
      <c r="E534">
        <f>VLOOKUP(A534,home!$A$2:$E$405,3,FALSE)</f>
        <v>1.46</v>
      </c>
      <c r="F534">
        <f>VLOOKUP(B534,home!$B$2:$E$405,3,FALSE)</f>
        <v>1.23</v>
      </c>
      <c r="G534">
        <f>VLOOKUP(C534,away!$B$2:$E$405,4,FALSE)</f>
        <v>1.37</v>
      </c>
      <c r="H534">
        <f>VLOOKUP(A534,away!$A$2:$E$405,3,FALSE)</f>
        <v>1.36</v>
      </c>
      <c r="I534">
        <f>VLOOKUP(C534,away!$B$2:$E$405,3,FALSE)</f>
        <v>1.1000000000000001</v>
      </c>
      <c r="J534">
        <f>VLOOKUP(B534,home!$B$2:$E$405,4,FALSE)</f>
        <v>1.03</v>
      </c>
      <c r="K534" s="3">
        <f t="shared" si="728"/>
        <v>2.4602460000000002</v>
      </c>
      <c r="L534" s="3">
        <f t="shared" si="729"/>
        <v>1.5408800000000002</v>
      </c>
      <c r="M534" s="5">
        <f t="shared" si="730"/>
        <v>1.8295027085968182E-2</v>
      </c>
      <c r="N534" s="5">
        <f t="shared" si="731"/>
        <v>4.501026720814489E-2</v>
      </c>
      <c r="O534" s="5">
        <f t="shared" si="732"/>
        <v>2.8190441336226661E-2</v>
      </c>
      <c r="P534" s="5">
        <f t="shared" si="733"/>
        <v>6.9355420535686302E-2</v>
      </c>
      <c r="Q534" s="5">
        <f t="shared" si="734"/>
        <v>5.5368164928884828E-2</v>
      </c>
      <c r="R534" s="5">
        <f t="shared" si="735"/>
        <v>2.1719043623082471E-2</v>
      </c>
      <c r="S534" s="5">
        <f t="shared" si="736"/>
        <v>6.5730626348336735E-2</v>
      </c>
      <c r="T534" s="5">
        <f t="shared" si="737"/>
        <v>8.5315697975620067E-2</v>
      </c>
      <c r="U534" s="5">
        <f t="shared" si="738"/>
        <v>5.3434190197514171E-2</v>
      </c>
      <c r="V534" s="5">
        <f t="shared" si="739"/>
        <v>2.7686790459756614E-2</v>
      </c>
      <c r="W534" s="5">
        <f t="shared" si="740"/>
        <v>4.5406435431209723E-2</v>
      </c>
      <c r="X534" s="5">
        <f t="shared" si="741"/>
        <v>6.9965868227242448E-2</v>
      </c>
      <c r="Y534" s="5">
        <f t="shared" si="742"/>
        <v>5.3904503516996681E-2</v>
      </c>
      <c r="Z534" s="5">
        <f t="shared" si="743"/>
        <v>1.1155479979311773E-2</v>
      </c>
      <c r="AA534" s="5">
        <f t="shared" si="744"/>
        <v>2.7445224997181876E-2</v>
      </c>
      <c r="AB534" s="5">
        <f t="shared" si="745"/>
        <v>3.3761002509208368E-2</v>
      </c>
      <c r="AC534" s="5">
        <f t="shared" si="746"/>
        <v>6.5599417624414638E-3</v>
      </c>
      <c r="AD534" s="5">
        <f t="shared" si="747"/>
        <v>2.7927750285973007E-2</v>
      </c>
      <c r="AE534" s="5">
        <f t="shared" si="748"/>
        <v>4.3033311860650091E-2</v>
      </c>
      <c r="AF534" s="5">
        <f t="shared" si="749"/>
        <v>3.3154584789919263E-2</v>
      </c>
      <c r="AG534" s="5">
        <f t="shared" si="750"/>
        <v>1.7029078870363597E-2</v>
      </c>
      <c r="AH534" s="5">
        <f t="shared" si="751"/>
        <v>4.2973139976304805E-3</v>
      </c>
      <c r="AI534" s="5">
        <f t="shared" si="752"/>
        <v>1.05724495734144E-2</v>
      </c>
      <c r="AJ534" s="5">
        <f t="shared" si="753"/>
        <v>1.3005413386597246E-2</v>
      </c>
      <c r="AK534" s="5">
        <f t="shared" si="754"/>
        <v>1.0665505420907441E-2</v>
      </c>
      <c r="AL534" s="5">
        <f t="shared" si="755"/>
        <v>9.9473483692776293E-4</v>
      </c>
      <c r="AM534" s="5">
        <f t="shared" si="756"/>
        <v>1.3741827186012794E-2</v>
      </c>
      <c r="AN534" s="5">
        <f t="shared" si="757"/>
        <v>2.1174506674383396E-2</v>
      </c>
      <c r="AO534" s="5">
        <f t="shared" si="758"/>
        <v>1.6313686922211947E-2</v>
      </c>
      <c r="AP534" s="5">
        <f t="shared" si="759"/>
        <v>8.3791446348993152E-3</v>
      </c>
      <c r="AQ534" s="5">
        <f t="shared" si="760"/>
        <v>3.2278140962559133E-3</v>
      </c>
      <c r="AR534" s="5">
        <f t="shared" si="761"/>
        <v>1.3243290385337718E-3</v>
      </c>
      <c r="AS534" s="5">
        <f t="shared" si="762"/>
        <v>3.2581752197365582E-3</v>
      </c>
      <c r="AT534" s="5">
        <f t="shared" si="763"/>
        <v>4.0079562758279959E-3</v>
      </c>
      <c r="AU534" s="5">
        <f t="shared" si="764"/>
        <v>3.2868527985935739E-3</v>
      </c>
      <c r="AV534" s="5">
        <f t="shared" si="765"/>
        <v>2.021616612582162E-3</v>
      </c>
      <c r="AW534" s="5">
        <f t="shared" si="766"/>
        <v>1.0474955330216501E-4</v>
      </c>
      <c r="AX534" s="5">
        <f t="shared" si="767"/>
        <v>5.6347125611798726E-3</v>
      </c>
      <c r="AY534" s="5">
        <f t="shared" si="768"/>
        <v>8.6824158912708425E-3</v>
      </c>
      <c r="AZ534" s="5">
        <f t="shared" si="769"/>
        <v>6.6892804992707095E-3</v>
      </c>
      <c r="BA534" s="5">
        <f t="shared" si="770"/>
        <v>3.4357928452387505E-3</v>
      </c>
      <c r="BB534" s="5">
        <f t="shared" si="771"/>
        <v>1.323536119842871E-3</v>
      </c>
      <c r="BC534" s="5">
        <f t="shared" si="772"/>
        <v>4.0788206726869694E-4</v>
      </c>
      <c r="BD534" s="5">
        <f t="shared" si="773"/>
        <v>3.4010535481598659E-4</v>
      </c>
      <c r="BE534" s="5">
        <f t="shared" si="774"/>
        <v>8.3674283876461182E-4</v>
      </c>
      <c r="BF534" s="5">
        <f t="shared" si="775"/>
        <v>1.0292966110496409E-3</v>
      </c>
      <c r="BG534" s="5">
        <f t="shared" si="776"/>
        <v>8.4410762338281149E-4</v>
      </c>
      <c r="BH534" s="5">
        <f t="shared" si="777"/>
        <v>5.1917810099926724E-4</v>
      </c>
      <c r="BI534" s="5">
        <f t="shared" si="778"/>
        <v>2.5546116925420875E-4</v>
      </c>
      <c r="BJ534" s="8">
        <f t="shared" si="779"/>
        <v>0.56512626259283971</v>
      </c>
      <c r="BK534" s="8">
        <f t="shared" si="780"/>
        <v>0.19730495692038791</v>
      </c>
      <c r="BL534" s="8">
        <f t="shared" si="781"/>
        <v>0.22081440668530375</v>
      </c>
      <c r="BM534" s="8">
        <f t="shared" si="782"/>
        <v>0.74788507512188107</v>
      </c>
      <c r="BN534" s="8">
        <f t="shared" si="783"/>
        <v>0.23793836471799334</v>
      </c>
    </row>
    <row r="535" spans="1:66" x14ac:dyDescent="0.25">
      <c r="A535" t="s">
        <v>143</v>
      </c>
      <c r="B535" t="s">
        <v>152</v>
      </c>
      <c r="C535" t="s">
        <v>156</v>
      </c>
      <c r="D535" s="10"/>
      <c r="E535">
        <f>VLOOKUP(A535,home!$A$2:$E$405,3,FALSE)</f>
        <v>1.1642857142857099</v>
      </c>
      <c r="F535">
        <f>VLOOKUP(B535,home!$B$2:$E$405,3,FALSE)</f>
        <v>1.47</v>
      </c>
      <c r="G535">
        <f>VLOOKUP(C535,away!$B$2:$E$405,4,FALSE)</f>
        <v>0.97</v>
      </c>
      <c r="H535">
        <f>VLOOKUP(A535,away!$A$2:$E$405,3,FALSE)</f>
        <v>1.02142857142857</v>
      </c>
      <c r="I535">
        <f>VLOOKUP(C535,away!$B$2:$E$405,3,FALSE)</f>
        <v>0.86</v>
      </c>
      <c r="J535">
        <f>VLOOKUP(B535,home!$B$2:$E$405,4,FALSE)</f>
        <v>0.56000000000000005</v>
      </c>
      <c r="K535" s="3">
        <f t="shared" si="728"/>
        <v>1.6601549999999938</v>
      </c>
      <c r="L535" s="3">
        <f t="shared" si="729"/>
        <v>0.49191999999999936</v>
      </c>
      <c r="M535" s="5">
        <f t="shared" si="730"/>
        <v>0.11624270374131032</v>
      </c>
      <c r="N535" s="5">
        <f t="shared" si="731"/>
        <v>0.19298090582965433</v>
      </c>
      <c r="O535" s="5">
        <f t="shared" si="732"/>
        <v>5.7182110824425307E-2</v>
      </c>
      <c r="P535" s="5">
        <f t="shared" si="733"/>
        <v>9.4931167195723434E-2</v>
      </c>
      <c r="Q535" s="5">
        <f t="shared" si="734"/>
        <v>0.16018910785881432</v>
      </c>
      <c r="R535" s="5">
        <f t="shared" si="735"/>
        <v>1.4064511978375627E-2</v>
      </c>
      <c r="S535" s="5">
        <f t="shared" si="736"/>
        <v>1.9381703571687788E-2</v>
      </c>
      <c r="T535" s="5">
        <f t="shared" si="737"/>
        <v>7.880022593790785E-2</v>
      </c>
      <c r="U535" s="5">
        <f t="shared" si="738"/>
        <v>2.3349269883460103E-2</v>
      </c>
      <c r="V535" s="5">
        <f t="shared" si="739"/>
        <v>1.7587032065795219E-3</v>
      </c>
      <c r="W535" s="5">
        <f t="shared" si="740"/>
        <v>8.8646249452449602E-2</v>
      </c>
      <c r="X535" s="5">
        <f t="shared" si="741"/>
        <v>4.3606863030648958E-2</v>
      </c>
      <c r="Y535" s="5">
        <f t="shared" si="742"/>
        <v>1.0725544031018401E-2</v>
      </c>
      <c r="Z535" s="5">
        <f t="shared" si="743"/>
        <v>2.3062049108008432E-3</v>
      </c>
      <c r="AA535" s="5">
        <f t="shared" si="744"/>
        <v>3.8286576136905598E-3</v>
      </c>
      <c r="AB535" s="5">
        <f t="shared" si="745"/>
        <v>3.1780825403282145E-3</v>
      </c>
      <c r="AC535" s="5">
        <f t="shared" si="746"/>
        <v>8.9766788999400002E-5</v>
      </c>
      <c r="AD535" s="5">
        <f t="shared" si="747"/>
        <v>3.6791628564932739E-2</v>
      </c>
      <c r="AE535" s="5">
        <f t="shared" si="748"/>
        <v>1.809853792366169E-2</v>
      </c>
      <c r="AF535" s="5">
        <f t="shared" si="749"/>
        <v>4.451516387703823E-3</v>
      </c>
      <c r="AG535" s="5">
        <f t="shared" si="750"/>
        <v>7.2992998047975396E-4</v>
      </c>
      <c r="AH535" s="5">
        <f t="shared" si="751"/>
        <v>2.8361707993028733E-4</v>
      </c>
      <c r="AI535" s="5">
        <f t="shared" si="752"/>
        <v>4.7084831333166438E-4</v>
      </c>
      <c r="AJ535" s="5">
        <f t="shared" si="753"/>
        <v>3.9084059080956326E-4</v>
      </c>
      <c r="AK535" s="5">
        <f t="shared" si="754"/>
        <v>2.1628532034514929E-4</v>
      </c>
      <c r="AL535" s="5">
        <f t="shared" si="755"/>
        <v>2.9323702153692578E-6</v>
      </c>
      <c r="AM535" s="5">
        <f t="shared" si="756"/>
        <v>1.2215961224043139E-2</v>
      </c>
      <c r="AN535" s="5">
        <f t="shared" si="757"/>
        <v>6.0092756453312933E-3</v>
      </c>
      <c r="AO535" s="5">
        <f t="shared" si="758"/>
        <v>1.4780414377256828E-3</v>
      </c>
      <c r="AP535" s="5">
        <f t="shared" si="759"/>
        <v>2.4235938134867233E-4</v>
      </c>
      <c r="AQ535" s="5">
        <f t="shared" si="760"/>
        <v>2.9805356718259677E-5</v>
      </c>
      <c r="AR535" s="5">
        <f t="shared" si="761"/>
        <v>2.7903382791861363E-5</v>
      </c>
      <c r="AS535" s="5">
        <f t="shared" si="762"/>
        <v>4.6323940458822428E-5</v>
      </c>
      <c r="AT535" s="5">
        <f t="shared" si="763"/>
        <v>3.8452460686208044E-5</v>
      </c>
      <c r="AU535" s="5">
        <f t="shared" si="764"/>
        <v>2.1279014956837151E-5</v>
      </c>
      <c r="AV535" s="5">
        <f t="shared" si="765"/>
        <v>8.831615768916963E-6</v>
      </c>
      <c r="AW535" s="5">
        <f t="shared" si="766"/>
        <v>6.6521099158972129E-8</v>
      </c>
      <c r="AX535" s="5">
        <f t="shared" si="767"/>
        <v>3.3800648509835405E-3</v>
      </c>
      <c r="AY535" s="5">
        <f t="shared" si="768"/>
        <v>1.6627215014958212E-3</v>
      </c>
      <c r="AZ535" s="5">
        <f t="shared" si="769"/>
        <v>4.0896298050791159E-4</v>
      </c>
      <c r="BA535" s="5">
        <f t="shared" si="770"/>
        <v>6.7059023123817215E-5</v>
      </c>
      <c r="BB535" s="5">
        <f t="shared" si="771"/>
        <v>8.2469186637670284E-6</v>
      </c>
      <c r="BC535" s="5">
        <f t="shared" si="772"/>
        <v>8.1136484581605466E-7</v>
      </c>
      <c r="BD535" s="5">
        <f t="shared" si="773"/>
        <v>2.2877053438287359E-6</v>
      </c>
      <c r="BE535" s="5">
        <f t="shared" si="774"/>
        <v>3.7979454650839805E-6</v>
      </c>
      <c r="BF535" s="5">
        <f t="shared" si="775"/>
        <v>3.1525890767932369E-6</v>
      </c>
      <c r="BG535" s="5">
        <f t="shared" si="776"/>
        <v>1.7445955062612184E-6</v>
      </c>
      <c r="BH535" s="5">
        <f t="shared" si="777"/>
        <v>7.240747381742706E-7</v>
      </c>
      <c r="BI535" s="5">
        <f t="shared" si="778"/>
        <v>2.4041525939074041E-7</v>
      </c>
      <c r="BJ535" s="8">
        <f t="shared" si="779"/>
        <v>0.66052381868205934</v>
      </c>
      <c r="BK535" s="8">
        <f t="shared" si="780"/>
        <v>0.23406969837601169</v>
      </c>
      <c r="BL535" s="8">
        <f t="shared" si="781"/>
        <v>0.10311896188474864</v>
      </c>
      <c r="BM535" s="8">
        <f t="shared" si="782"/>
        <v>0.36276552144492025</v>
      </c>
      <c r="BN535" s="8">
        <f t="shared" si="783"/>
        <v>0.63559050742830336</v>
      </c>
    </row>
    <row r="536" spans="1:66" x14ac:dyDescent="0.25">
      <c r="A536" t="s">
        <v>22</v>
      </c>
      <c r="B536" t="s">
        <v>290</v>
      </c>
      <c r="C536" t="s">
        <v>165</v>
      </c>
      <c r="D536" s="10"/>
      <c r="E536">
        <f>VLOOKUP(A536,home!$A$2:$E$405,3,FALSE)</f>
        <v>1.6818181818181801</v>
      </c>
      <c r="F536">
        <f>VLOOKUP(B536,home!$B$2:$E$405,3,FALSE)</f>
        <v>0.89</v>
      </c>
      <c r="G536">
        <f>VLOOKUP(C536,away!$B$2:$E$405,4,FALSE)</f>
        <v>1.78</v>
      </c>
      <c r="H536">
        <f>VLOOKUP(A536,away!$A$2:$E$405,3,FALSE)</f>
        <v>1.39090909090909</v>
      </c>
      <c r="I536">
        <f>VLOOKUP(C536,away!$B$2:$E$405,3,FALSE)</f>
        <v>0.59</v>
      </c>
      <c r="J536">
        <f>VLOOKUP(B536,home!$B$2:$E$405,4,FALSE)</f>
        <v>1.32</v>
      </c>
      <c r="K536" s="3">
        <f t="shared" si="728"/>
        <v>2.6643363636363611</v>
      </c>
      <c r="L536" s="3">
        <f t="shared" si="729"/>
        <v>1.0832399999999993</v>
      </c>
      <c r="M536" s="5">
        <f t="shared" si="730"/>
        <v>2.3574813447667084E-2</v>
      </c>
      <c r="N536" s="5">
        <f t="shared" si="731"/>
        <v>6.2811232734562905E-2</v>
      </c>
      <c r="O536" s="5">
        <f t="shared" si="732"/>
        <v>2.5537180919050873E-2</v>
      </c>
      <c r="P536" s="5">
        <f t="shared" si="733"/>
        <v>6.8039639747387859E-2</v>
      </c>
      <c r="Q536" s="5">
        <f t="shared" si="734"/>
        <v>8.3675125709761253E-2</v>
      </c>
      <c r="R536" s="5">
        <f t="shared" si="735"/>
        <v>1.3831447929376326E-2</v>
      </c>
      <c r="S536" s="5">
        <f t="shared" si="736"/>
        <v>4.9092568507816119E-2</v>
      </c>
      <c r="T536" s="5">
        <f t="shared" si="737"/>
        <v>9.0640243173841714E-2</v>
      </c>
      <c r="U536" s="5">
        <f t="shared" si="738"/>
        <v>3.6851629679980194E-2</v>
      </c>
      <c r="V536" s="5">
        <f t="shared" si="739"/>
        <v>1.5742981536727527E-2</v>
      </c>
      <c r="W536" s="5">
        <f t="shared" si="740"/>
        <v>7.4312893386786899E-2</v>
      </c>
      <c r="X536" s="5">
        <f t="shared" si="741"/>
        <v>8.0498698632302981E-2</v>
      </c>
      <c r="Y536" s="5">
        <f t="shared" si="742"/>
        <v>4.3599705153227912E-2</v>
      </c>
      <c r="Z536" s="5">
        <f t="shared" si="743"/>
        <v>4.9942592183392009E-3</v>
      </c>
      <c r="AA536" s="5">
        <f t="shared" si="744"/>
        <v>1.3306386444847242E-2</v>
      </c>
      <c r="AB536" s="5">
        <f t="shared" si="745"/>
        <v>1.7726344636802237E-2</v>
      </c>
      <c r="AC536" s="5">
        <f t="shared" si="746"/>
        <v>2.8397541583057529E-3</v>
      </c>
      <c r="AD536" s="5">
        <f t="shared" si="747"/>
        <v>4.9498636034362102E-2</v>
      </c>
      <c r="AE536" s="5">
        <f t="shared" si="748"/>
        <v>5.3618902497862365E-2</v>
      </c>
      <c r="AF536" s="5">
        <f t="shared" si="749"/>
        <v>2.9041069970892199E-2</v>
      </c>
      <c r="AG536" s="5">
        <f t="shared" si="750"/>
        <v>1.048614954508975E-2</v>
      </c>
      <c r="AH536" s="5">
        <f t="shared" si="751"/>
        <v>1.352495338918438E-3</v>
      </c>
      <c r="AI536" s="5">
        <f t="shared" si="752"/>
        <v>3.6035025131290785E-3</v>
      </c>
      <c r="AJ536" s="5">
        <f t="shared" si="753"/>
        <v>4.8004713910924099E-3</v>
      </c>
      <c r="AK536" s="5">
        <f t="shared" si="754"/>
        <v>4.2633568299611782E-3</v>
      </c>
      <c r="AL536" s="5">
        <f t="shared" si="755"/>
        <v>3.2783436497800208E-4</v>
      </c>
      <c r="AM536" s="5">
        <f t="shared" si="756"/>
        <v>2.6376203187350407E-2</v>
      </c>
      <c r="AN536" s="5">
        <f t="shared" si="757"/>
        <v>2.8571758340665433E-2</v>
      </c>
      <c r="AO536" s="5">
        <f t="shared" si="758"/>
        <v>1.5475035752471203E-2</v>
      </c>
      <c r="AP536" s="5">
        <f t="shared" si="759"/>
        <v>5.587725909502299E-3</v>
      </c>
      <c r="AQ536" s="5">
        <f t="shared" si="760"/>
        <v>1.5132120535523163E-3</v>
      </c>
      <c r="AR536" s="5">
        <f t="shared" si="761"/>
        <v>2.9301541018600163E-4</v>
      </c>
      <c r="AS536" s="5">
        <f t="shared" si="762"/>
        <v>7.8069161246438826E-4</v>
      </c>
      <c r="AT536" s="5">
        <f t="shared" si="763"/>
        <v>1.0400125259373879E-3</v>
      </c>
      <c r="AU536" s="5">
        <f t="shared" si="764"/>
        <v>9.2364773049742892E-4</v>
      </c>
      <c r="AV536" s="5">
        <f t="shared" si="765"/>
        <v>6.1522705888862443E-4</v>
      </c>
      <c r="AW536" s="5">
        <f t="shared" si="766"/>
        <v>2.6282442087603213E-5</v>
      </c>
      <c r="AX536" s="5">
        <f t="shared" si="767"/>
        <v>1.171251288111984E-2</v>
      </c>
      <c r="AY536" s="5">
        <f t="shared" si="768"/>
        <v>1.2687462453344246E-2</v>
      </c>
      <c r="AZ536" s="5">
        <f t="shared" si="769"/>
        <v>6.871783413980306E-3</v>
      </c>
      <c r="BA536" s="5">
        <f t="shared" si="770"/>
        <v>2.4812635551200077E-3</v>
      </c>
      <c r="BB536" s="5">
        <f t="shared" si="771"/>
        <v>6.7195098336204873E-4</v>
      </c>
      <c r="BC536" s="5">
        <f t="shared" si="772"/>
        <v>1.4557683664342106E-4</v>
      </c>
      <c r="BD536" s="5">
        <f t="shared" si="773"/>
        <v>5.2901002154980683E-5</v>
      </c>
      <c r="BE536" s="5">
        <f t="shared" si="774"/>
        <v>1.4094606371432052E-4</v>
      </c>
      <c r="BF536" s="5">
        <f t="shared" si="775"/>
        <v>1.8776386143273582E-4</v>
      </c>
      <c r="BG536" s="5">
        <f t="shared" si="776"/>
        <v>1.6675536126400565E-4</v>
      </c>
      <c r="BH536" s="5">
        <f t="shared" si="777"/>
        <v>1.1107309321175214E-4</v>
      </c>
      <c r="BI536" s="5">
        <f t="shared" si="778"/>
        <v>5.9187216253128443E-5</v>
      </c>
      <c r="BJ536" s="8">
        <f t="shared" si="779"/>
        <v>0.69027714220580172</v>
      </c>
      <c r="BK536" s="8">
        <f t="shared" si="780"/>
        <v>0.17230505421622655</v>
      </c>
      <c r="BL536" s="8">
        <f t="shared" si="781"/>
        <v>0.12564403661916274</v>
      </c>
      <c r="BM536" s="8">
        <f t="shared" si="782"/>
        <v>0.70308987176046722</v>
      </c>
      <c r="BN536" s="8">
        <f t="shared" si="783"/>
        <v>0.27746944048780631</v>
      </c>
    </row>
    <row r="537" spans="1:66" s="10" customFormat="1" x14ac:dyDescent="0.25">
      <c r="A537" t="s">
        <v>22</v>
      </c>
      <c r="B537" t="s">
        <v>166</v>
      </c>
      <c r="C537" t="s">
        <v>291</v>
      </c>
      <c r="E537">
        <f>VLOOKUP(A537,home!$A$2:$E$405,3,FALSE)</f>
        <v>1.6818181818181801</v>
      </c>
      <c r="F537">
        <f>VLOOKUP(B537,home!$B$2:$E$405,3,FALSE)</f>
        <v>0.79</v>
      </c>
      <c r="G537">
        <f>VLOOKUP(C537,away!$B$2:$E$405,4,FALSE)</f>
        <v>0.69</v>
      </c>
      <c r="H537">
        <f>VLOOKUP(A537,away!$A$2:$E$405,3,FALSE)</f>
        <v>1.39090909090909</v>
      </c>
      <c r="I537">
        <f>VLOOKUP(C537,away!$B$2:$E$405,3,FALSE)</f>
        <v>1.29</v>
      </c>
      <c r="J537">
        <f>VLOOKUP(B537,home!$B$2:$E$405,4,FALSE)</f>
        <v>1.68</v>
      </c>
      <c r="K537" s="3">
        <f t="shared" si="728"/>
        <v>0.91675909090908991</v>
      </c>
      <c r="L537" s="3">
        <f t="shared" si="729"/>
        <v>3.0143781818181798</v>
      </c>
      <c r="M537" s="5">
        <f t="shared" si="730"/>
        <v>1.9621345038650394E-2</v>
      </c>
      <c r="N537" s="5">
        <f t="shared" si="731"/>
        <v>1.7988046440046718E-2</v>
      </c>
      <c r="O537" s="5">
        <f t="shared" si="732"/>
        <v>5.9146154382434146E-2</v>
      </c>
      <c r="P537" s="5">
        <f t="shared" si="733"/>
        <v>5.4222774722409016E-2</v>
      </c>
      <c r="Q537" s="5">
        <f t="shared" si="734"/>
        <v>8.2453525508038601E-3</v>
      </c>
      <c r="R537" s="5">
        <f t="shared" si="735"/>
        <v>8.91444386544296E-2</v>
      </c>
      <c r="S537" s="5">
        <f t="shared" si="736"/>
        <v>3.7460598302583865E-2</v>
      </c>
      <c r="T537" s="5">
        <f t="shared" si="737"/>
        <v>2.485461083054203E-2</v>
      </c>
      <c r="U537" s="5">
        <f t="shared" si="738"/>
        <v>8.172397454043602E-2</v>
      </c>
      <c r="V537" s="5">
        <f t="shared" si="739"/>
        <v>1.15023125112334E-2</v>
      </c>
      <c r="W537" s="5">
        <f t="shared" si="740"/>
        <v>2.5196673028999644E-3</v>
      </c>
      <c r="X537" s="5">
        <f t="shared" si="741"/>
        <v>7.5952301433023124E-3</v>
      </c>
      <c r="Y537" s="5">
        <f t="shared" si="742"/>
        <v>1.1447448014929128E-2</v>
      </c>
      <c r="Z537" s="5">
        <f t="shared" si="743"/>
        <v>8.95716836367806E-2</v>
      </c>
      <c r="AA537" s="5">
        <f t="shared" si="744"/>
        <v>8.2115655262051584E-2</v>
      </c>
      <c r="AB537" s="5">
        <f t="shared" si="745"/>
        <v>3.7640136733721311E-2</v>
      </c>
      <c r="AC537" s="5">
        <f t="shared" si="746"/>
        <v>1.9866352779804577E-3</v>
      </c>
      <c r="AD537" s="5">
        <f t="shared" si="747"/>
        <v>5.7748197649998235E-4</v>
      </c>
      <c r="AE537" s="5">
        <f t="shared" si="748"/>
        <v>1.7407490703547858E-3</v>
      </c>
      <c r="AF537" s="5">
        <f t="shared" si="749"/>
        <v>2.6236380088488728E-3</v>
      </c>
      <c r="AG537" s="5">
        <f t="shared" si="750"/>
        <v>2.6362123902876448E-3</v>
      </c>
      <c r="AH537" s="5">
        <f t="shared" si="751"/>
        <v>6.7500732215857978E-2</v>
      </c>
      <c r="AI537" s="5">
        <f t="shared" si="752"/>
        <v>6.1881909901907887E-2</v>
      </c>
      <c r="AJ537" s="5">
        <f t="shared" si="753"/>
        <v>2.8365401732695635E-2</v>
      </c>
      <c r="AK537" s="5">
        <f t="shared" si="754"/>
        <v>8.6680799685790611E-3</v>
      </c>
      <c r="AL537" s="5">
        <f t="shared" si="755"/>
        <v>2.1959937388865995E-4</v>
      </c>
      <c r="AM537" s="5">
        <f t="shared" si="756"/>
        <v>1.0588237035850167E-4</v>
      </c>
      <c r="AN537" s="5">
        <f t="shared" si="757"/>
        <v>3.1916950704785944E-4</v>
      </c>
      <c r="AO537" s="5">
        <f t="shared" si="758"/>
        <v>4.8104879917336559E-4</v>
      </c>
      <c r="AP537" s="5">
        <f t="shared" si="759"/>
        <v>4.8335433487267616E-4</v>
      </c>
      <c r="AQ537" s="5">
        <f t="shared" si="760"/>
        <v>3.6425319028185834E-4</v>
      </c>
      <c r="AR537" s="5">
        <f t="shared" si="761"/>
        <v>4.0694546889646771E-2</v>
      </c>
      <c r="AS537" s="5">
        <f t="shared" si="762"/>
        <v>3.7307095811509906E-2</v>
      </c>
      <c r="AT537" s="5">
        <f t="shared" si="763"/>
        <v>1.7100809620309066E-2</v>
      </c>
      <c r="AU537" s="5">
        <f t="shared" si="764"/>
        <v>5.2257742271079868E-3</v>
      </c>
      <c r="AV537" s="5">
        <f t="shared" si="765"/>
        <v>1.1976940074349173E-3</v>
      </c>
      <c r="AW537" s="5">
        <f t="shared" si="766"/>
        <v>1.6857049407859617E-5</v>
      </c>
      <c r="AX537" s="5">
        <f t="shared" si="767"/>
        <v>1.6178104265526588E-5</v>
      </c>
      <c r="AY537" s="5">
        <f t="shared" si="768"/>
        <v>4.8766924521182985E-5</v>
      </c>
      <c r="AZ537" s="5">
        <f t="shared" si="769"/>
        <v>7.3500976635513981E-5</v>
      </c>
      <c r="BA537" s="5">
        <f t="shared" si="770"/>
        <v>7.3853246770807048E-5</v>
      </c>
      <c r="BB537" s="5">
        <f t="shared" si="771"/>
        <v>5.5655403930588686E-5</v>
      </c>
      <c r="BC537" s="5">
        <f t="shared" si="772"/>
        <v>3.3553287061728861E-5</v>
      </c>
      <c r="BD537" s="5">
        <f t="shared" si="773"/>
        <v>2.0444792377188013E-2</v>
      </c>
      <c r="BE537" s="5">
        <f t="shared" si="774"/>
        <v>1.8742949273535973E-2</v>
      </c>
      <c r="BF537" s="5">
        <f t="shared" si="775"/>
        <v>8.591384568481011E-3</v>
      </c>
      <c r="BG537" s="5">
        <f t="shared" si="776"/>
        <v>2.6254099688836794E-3</v>
      </c>
      <c r="BH537" s="5">
        <f t="shared" si="777"/>
        <v>6.0171711408436585E-4</v>
      </c>
      <c r="BI537" s="5">
        <f t="shared" si="778"/>
        <v>1.103259268984849E-4</v>
      </c>
      <c r="BJ537" s="8">
        <f t="shared" si="779"/>
        <v>8.228365287343492E-2</v>
      </c>
      <c r="BK537" s="8">
        <f t="shared" si="780"/>
        <v>0.12506203215126699</v>
      </c>
      <c r="BL537" s="8">
        <f t="shared" si="781"/>
        <v>0.66882898317719353</v>
      </c>
      <c r="BM537" s="8">
        <f t="shared" si="782"/>
        <v>0.71734633017478899</v>
      </c>
      <c r="BN537" s="8">
        <f t="shared" si="783"/>
        <v>0.24836811178877372</v>
      </c>
    </row>
    <row r="538" spans="1:66" x14ac:dyDescent="0.25">
      <c r="A538" t="s">
        <v>28</v>
      </c>
      <c r="B538" t="s">
        <v>187</v>
      </c>
      <c r="C538" t="s">
        <v>464</v>
      </c>
      <c r="D538" s="10"/>
      <c r="E538">
        <f>VLOOKUP(A538,home!$A$2:$E$405,3,FALSE)</f>
        <v>1.31111111111111</v>
      </c>
      <c r="F538">
        <f>VLOOKUP(B538,home!$B$2:$E$405,3,FALSE)</f>
        <v>0.76</v>
      </c>
      <c r="G538">
        <f>VLOOKUP(C538,away!$B$2:$E$405,4,FALSE)</f>
        <v>0.46</v>
      </c>
      <c r="H538">
        <f>VLOOKUP(A538,away!$A$2:$E$405,3,FALSE)</f>
        <v>1.12222222222222</v>
      </c>
      <c r="I538">
        <f>VLOOKUP(C538,away!$B$2:$E$405,3,FALSE)</f>
        <v>1.53</v>
      </c>
      <c r="J538">
        <f>VLOOKUP(B538,home!$B$2:$E$405,4,FALSE)</f>
        <v>0.89</v>
      </c>
      <c r="K538" s="3">
        <f t="shared" si="728"/>
        <v>0.45836444444444407</v>
      </c>
      <c r="L538" s="3">
        <f t="shared" si="729"/>
        <v>1.5281299999999971</v>
      </c>
      <c r="M538" s="5">
        <f t="shared" si="730"/>
        <v>0.13717545975549314</v>
      </c>
      <c r="N538" s="5">
        <f t="shared" si="731"/>
        <v>6.2876353402237822E-2</v>
      </c>
      <c r="O538" s="5">
        <f t="shared" si="732"/>
        <v>0.20962193531616136</v>
      </c>
      <c r="P538" s="5">
        <f t="shared" si="733"/>
        <v>9.608324192456151E-2</v>
      </c>
      <c r="Q538" s="5">
        <f t="shared" si="734"/>
        <v>1.4410142397954632E-2</v>
      </c>
      <c r="R538" s="5">
        <f t="shared" si="735"/>
        <v>0.16016478400734255</v>
      </c>
      <c r="S538" s="5">
        <f t="shared" si="736"/>
        <v>1.6825147506684627E-2</v>
      </c>
      <c r="T538" s="5">
        <f t="shared" si="737"/>
        <v>2.2020570902586373E-2</v>
      </c>
      <c r="U538" s="5">
        <f t="shared" si="738"/>
        <v>7.341384224108996E-2</v>
      </c>
      <c r="V538" s="5">
        <f t="shared" si="739"/>
        <v>1.30944600374726E-3</v>
      </c>
      <c r="W538" s="5">
        <f t="shared" si="740"/>
        <v>2.2016989715346021E-3</v>
      </c>
      <c r="X538" s="5">
        <f t="shared" si="741"/>
        <v>3.3644822493711654E-3</v>
      </c>
      <c r="Y538" s="5">
        <f t="shared" si="742"/>
        <v>2.5706831298657751E-3</v>
      </c>
      <c r="Z538" s="5">
        <f t="shared" si="743"/>
        <v>8.1584203795046648E-2</v>
      </c>
      <c r="AA538" s="5">
        <f t="shared" si="744"/>
        <v>3.7395298247958869E-2</v>
      </c>
      <c r="AB538" s="5">
        <f t="shared" si="745"/>
        <v>8.5703375531299784E-3</v>
      </c>
      <c r="AC538" s="5">
        <f t="shared" si="746"/>
        <v>5.7324309951948211E-5</v>
      </c>
      <c r="AD538" s="5">
        <f t="shared" si="747"/>
        <v>2.5229513148034038E-4</v>
      </c>
      <c r="AE538" s="5">
        <f t="shared" si="748"/>
        <v>3.8553975926905188E-4</v>
      </c>
      <c r="AF538" s="5">
        <f t="shared" si="749"/>
        <v>2.9457743616590761E-4</v>
      </c>
      <c r="AG538" s="5">
        <f t="shared" si="750"/>
        <v>1.5005087250940252E-4</v>
      </c>
      <c r="AH538" s="5">
        <f t="shared" si="751"/>
        <v>3.1167817336331099E-2</v>
      </c>
      <c r="AI538" s="5">
        <f t="shared" si="752"/>
        <v>1.428621927791332E-2</v>
      </c>
      <c r="AJ538" s="5">
        <f t="shared" si="753"/>
        <v>3.2741474812661223E-3</v>
      </c>
      <c r="AK538" s="5">
        <f t="shared" si="754"/>
        <v>5.0025093042657415E-4</v>
      </c>
      <c r="AL538" s="5">
        <f t="shared" si="755"/>
        <v>1.6060906378120653E-6</v>
      </c>
      <c r="AM538" s="5">
        <f t="shared" si="756"/>
        <v>2.3128623555404844E-5</v>
      </c>
      <c r="AN538" s="5">
        <f t="shared" si="757"/>
        <v>3.5343543513720741E-5</v>
      </c>
      <c r="AO538" s="5">
        <f t="shared" si="758"/>
        <v>2.7004764574810989E-5</v>
      </c>
      <c r="AP538" s="5">
        <f t="shared" si="759"/>
        <v>1.3755596963235281E-5</v>
      </c>
      <c r="AQ538" s="5">
        <f t="shared" si="760"/>
        <v>5.2550850968571728E-6</v>
      </c>
      <c r="AR538" s="5">
        <f t="shared" si="761"/>
        <v>9.5256953412334987E-3</v>
      </c>
      <c r="AS538" s="5">
        <f t="shared" si="762"/>
        <v>4.3662400530315231E-3</v>
      </c>
      <c r="AT538" s="5">
        <f t="shared" si="763"/>
        <v>1.0006645981094368E-3</v>
      </c>
      <c r="AU538" s="5">
        <f t="shared" si="764"/>
        <v>1.5288969086255168E-4</v>
      </c>
      <c r="AV538" s="5">
        <f t="shared" si="765"/>
        <v>1.751979955337407E-5</v>
      </c>
      <c r="AW538" s="5">
        <f t="shared" si="766"/>
        <v>3.1249190631216448E-8</v>
      </c>
      <c r="AX538" s="5">
        <f t="shared" si="767"/>
        <v>1.7668897811229706E-6</v>
      </c>
      <c r="AY538" s="5">
        <f t="shared" si="768"/>
        <v>2.7000372812274402E-6</v>
      </c>
      <c r="AZ538" s="5">
        <f t="shared" si="769"/>
        <v>2.0630039852810404E-6</v>
      </c>
      <c r="BA538" s="5">
        <f t="shared" si="770"/>
        <v>1.0508460933425037E-6</v>
      </c>
      <c r="BB538" s="5">
        <f t="shared" si="771"/>
        <v>4.0145736015486923E-7</v>
      </c>
      <c r="BC538" s="5">
        <f t="shared" si="772"/>
        <v>1.2269580715469169E-7</v>
      </c>
      <c r="BD538" s="5">
        <f t="shared" si="773"/>
        <v>2.4260834702998541E-3</v>
      </c>
      <c r="BE538" s="5">
        <f t="shared" si="774"/>
        <v>1.1120304020398417E-3</v>
      </c>
      <c r="BF538" s="5">
        <f t="shared" si="775"/>
        <v>2.5485759871816184E-4</v>
      </c>
      <c r="BG538" s="5">
        <f t="shared" si="776"/>
        <v>3.8939220549631788E-5</v>
      </c>
      <c r="BH538" s="5">
        <f t="shared" si="777"/>
        <v>4.4620885485829124E-6</v>
      </c>
      <c r="BI538" s="5">
        <f t="shared" si="778"/>
        <v>4.0905254772662457E-7</v>
      </c>
      <c r="BJ538" s="8">
        <f t="shared" si="779"/>
        <v>0.10863898679698739</v>
      </c>
      <c r="BK538" s="8">
        <f t="shared" si="780"/>
        <v>0.25145492562835747</v>
      </c>
      <c r="BL538" s="8">
        <f t="shared" si="781"/>
        <v>0.55729442370711391</v>
      </c>
      <c r="BM538" s="8">
        <f t="shared" si="782"/>
        <v>0.31863795433566411</v>
      </c>
      <c r="BN538" s="8">
        <f t="shared" si="783"/>
        <v>0.68033191680375105</v>
      </c>
    </row>
    <row r="539" spans="1:66" x14ac:dyDescent="0.25">
      <c r="A539" t="s">
        <v>28</v>
      </c>
      <c r="B539" t="s">
        <v>191</v>
      </c>
      <c r="C539" t="s">
        <v>276</v>
      </c>
      <c r="D539" s="10"/>
      <c r="E539">
        <f>VLOOKUP(A539,home!$A$2:$E$405,3,FALSE)</f>
        <v>1.31111111111111</v>
      </c>
      <c r="F539">
        <f>VLOOKUP(B539,home!$B$2:$E$405,3,FALSE)</f>
        <v>1.07</v>
      </c>
      <c r="G539">
        <f>VLOOKUP(C539,away!$B$2:$E$405,4,FALSE)</f>
        <v>1.53</v>
      </c>
      <c r="H539">
        <f>VLOOKUP(A539,away!$A$2:$E$405,3,FALSE)</f>
        <v>1.12222222222222</v>
      </c>
      <c r="I539">
        <f>VLOOKUP(C539,away!$B$2:$E$405,3,FALSE)</f>
        <v>0.46</v>
      </c>
      <c r="J539">
        <f>VLOOKUP(B539,home!$B$2:$E$405,4,FALSE)</f>
        <v>0.36</v>
      </c>
      <c r="K539" s="3">
        <f t="shared" si="728"/>
        <v>2.1464199999999982</v>
      </c>
      <c r="L539" s="3">
        <f t="shared" si="729"/>
        <v>0.18583999999999964</v>
      </c>
      <c r="M539" s="5">
        <f t="shared" si="730"/>
        <v>9.7076106987911609E-2</v>
      </c>
      <c r="N539" s="5">
        <f t="shared" si="731"/>
        <v>0.20836609756099303</v>
      </c>
      <c r="O539" s="5">
        <f t="shared" si="732"/>
        <v>1.8040623722633459E-2</v>
      </c>
      <c r="P539" s="5">
        <f t="shared" si="733"/>
        <v>3.8722755570734867E-2</v>
      </c>
      <c r="Q539" s="5">
        <f t="shared" si="734"/>
        <v>0.22362057956343323</v>
      </c>
      <c r="R539" s="5">
        <f t="shared" si="735"/>
        <v>1.6763347563070977E-3</v>
      </c>
      <c r="S539" s="5">
        <f t="shared" si="736"/>
        <v>3.8615366991838636E-3</v>
      </c>
      <c r="T539" s="5">
        <f t="shared" si="737"/>
        <v>4.155764850606835E-2</v>
      </c>
      <c r="U539" s="5">
        <f t="shared" si="738"/>
        <v>3.598118447632677E-3</v>
      </c>
      <c r="V539" s="5">
        <f t="shared" si="739"/>
        <v>1.7114789435667481E-4</v>
      </c>
      <c r="W539" s="5">
        <f t="shared" si="740"/>
        <v>0.1599945614621813</v>
      </c>
      <c r="X539" s="5">
        <f t="shared" si="741"/>
        <v>2.9733389302131718E-2</v>
      </c>
      <c r="Y539" s="5">
        <f t="shared" si="742"/>
        <v>2.7628265339540736E-3</v>
      </c>
      <c r="Z539" s="5">
        <f t="shared" si="743"/>
        <v>1.0384335037070355E-4</v>
      </c>
      <c r="AA539" s="5">
        <f t="shared" si="744"/>
        <v>2.2289144410268531E-4</v>
      </c>
      <c r="AB539" s="5">
        <f t="shared" si="745"/>
        <v>2.3920932672544278E-4</v>
      </c>
      <c r="AC539" s="5">
        <f t="shared" si="746"/>
        <v>4.2668313844496854E-6</v>
      </c>
      <c r="AD539" s="5">
        <f t="shared" si="747"/>
        <v>8.5853881653413705E-2</v>
      </c>
      <c r="AE539" s="5">
        <f t="shared" si="748"/>
        <v>1.5955085366470372E-2</v>
      </c>
      <c r="AF539" s="5">
        <f t="shared" si="749"/>
        <v>1.4825465322524242E-3</v>
      </c>
      <c r="AG539" s="5">
        <f t="shared" si="750"/>
        <v>9.1838815851263389E-5</v>
      </c>
      <c r="AH539" s="5">
        <f t="shared" si="751"/>
        <v>4.8245620582228736E-6</v>
      </c>
      <c r="AI539" s="5">
        <f t="shared" si="752"/>
        <v>1.0355536493010731E-5</v>
      </c>
      <c r="AJ539" s="5">
        <f t="shared" si="753"/>
        <v>1.1113665319664042E-5</v>
      </c>
      <c r="AK539" s="5">
        <f t="shared" si="754"/>
        <v>7.9515311718110905E-6</v>
      </c>
      <c r="AL539" s="5">
        <f t="shared" si="755"/>
        <v>6.8079973080156534E-8</v>
      </c>
      <c r="AM539" s="5">
        <f t="shared" si="756"/>
        <v>3.6855697731704024E-2</v>
      </c>
      <c r="AN539" s="5">
        <f t="shared" si="757"/>
        <v>6.8492628664598623E-3</v>
      </c>
      <c r="AO539" s="5">
        <f t="shared" si="758"/>
        <v>6.3643350555144917E-4</v>
      </c>
      <c r="AP539" s="5">
        <f t="shared" si="759"/>
        <v>3.9424934223893721E-5</v>
      </c>
      <c r="AQ539" s="5">
        <f t="shared" si="760"/>
        <v>1.8316824440420974E-6</v>
      </c>
      <c r="AR539" s="5">
        <f t="shared" si="761"/>
        <v>1.7931932258002738E-7</v>
      </c>
      <c r="AS539" s="5">
        <f t="shared" si="762"/>
        <v>3.8489458037222206E-7</v>
      </c>
      <c r="AT539" s="5">
        <f t="shared" si="763"/>
        <v>4.1307271260127224E-7</v>
      </c>
      <c r="AU539" s="5">
        <f t="shared" si="764"/>
        <v>2.9554251059387397E-7</v>
      </c>
      <c r="AV539" s="5">
        <f t="shared" si="765"/>
        <v>1.5858958889722559E-7</v>
      </c>
      <c r="AW539" s="5">
        <f t="shared" si="766"/>
        <v>7.543463229930258E-10</v>
      </c>
      <c r="AX539" s="5">
        <f t="shared" si="767"/>
        <v>1.3184634454214013E-2</v>
      </c>
      <c r="AY539" s="5">
        <f t="shared" si="768"/>
        <v>2.4502324669711272E-3</v>
      </c>
      <c r="AZ539" s="5">
        <f t="shared" si="769"/>
        <v>2.276756008309567E-4</v>
      </c>
      <c r="BA539" s="5">
        <f t="shared" si="770"/>
        <v>1.4103744552808313E-5</v>
      </c>
      <c r="BB539" s="5">
        <f t="shared" si="771"/>
        <v>6.5525997192347244E-7</v>
      </c>
      <c r="BC539" s="5">
        <f t="shared" si="772"/>
        <v>2.4354702636451573E-8</v>
      </c>
      <c r="BD539" s="5">
        <f t="shared" si="773"/>
        <v>5.554117151378708E-9</v>
      </c>
      <c r="BE539" s="5">
        <f t="shared" si="774"/>
        <v>1.1921468136062276E-8</v>
      </c>
      <c r="BF539" s="5">
        <f t="shared" si="775"/>
        <v>1.279423881830339E-8</v>
      </c>
      <c r="BG539" s="5">
        <f t="shared" si="776"/>
        <v>9.1539366947942465E-9</v>
      </c>
      <c r="BH539" s="5">
        <f t="shared" si="777"/>
        <v>4.9120482001100606E-9</v>
      </c>
      <c r="BI539" s="5">
        <f t="shared" si="778"/>
        <v>2.108663699536046E-9</v>
      </c>
      <c r="BJ539" s="8">
        <f t="shared" si="779"/>
        <v>0.82967843189837631</v>
      </c>
      <c r="BK539" s="8">
        <f t="shared" si="780"/>
        <v>0.14228611453051568</v>
      </c>
      <c r="BL539" s="8">
        <f t="shared" si="781"/>
        <v>2.3812900855631813E-2</v>
      </c>
      <c r="BM539" s="8">
        <f t="shared" si="782"/>
        <v>0.40592856076025646</v>
      </c>
      <c r="BN539" s="8">
        <f t="shared" si="783"/>
        <v>0.58750249816201328</v>
      </c>
    </row>
    <row r="540" spans="1:66" x14ac:dyDescent="0.25">
      <c r="A540" t="s">
        <v>301</v>
      </c>
      <c r="B540" t="s">
        <v>341</v>
      </c>
      <c r="C540" t="s">
        <v>369</v>
      </c>
      <c r="D540" s="10"/>
      <c r="E540">
        <f>VLOOKUP(A540,home!$A$2:$E$405,3,FALSE)</f>
        <v>1.3534482758620701</v>
      </c>
      <c r="F540">
        <f>VLOOKUP(B540,home!$B$2:$E$405,3,FALSE)</f>
        <v>0.49</v>
      </c>
      <c r="G540">
        <f>VLOOKUP(C540,away!$B$2:$E$405,4,FALSE)</f>
        <v>0.37</v>
      </c>
      <c r="H540">
        <f>VLOOKUP(A540,away!$A$2:$E$405,3,FALSE)</f>
        <v>1.02586206896552</v>
      </c>
      <c r="I540">
        <f>VLOOKUP(C540,away!$B$2:$E$405,3,FALSE)</f>
        <v>0.49</v>
      </c>
      <c r="J540">
        <f>VLOOKUP(B540,home!$B$2:$E$405,4,FALSE)</f>
        <v>1.46</v>
      </c>
      <c r="K540" s="3">
        <f t="shared" si="728"/>
        <v>0.24538017241379331</v>
      </c>
      <c r="L540" s="3">
        <f t="shared" si="729"/>
        <v>0.73390172413793298</v>
      </c>
      <c r="M540" s="5">
        <f t="shared" si="730"/>
        <v>0.37558070783764569</v>
      </c>
      <c r="N540" s="5">
        <f t="shared" si="731"/>
        <v>9.2160058844496032E-2</v>
      </c>
      <c r="O540" s="5">
        <f t="shared" si="732"/>
        <v>0.2756393290349935</v>
      </c>
      <c r="P540" s="5">
        <f t="shared" si="733"/>
        <v>6.7636426082629E-2</v>
      </c>
      <c r="Q540" s="5">
        <f t="shared" si="734"/>
        <v>1.1307125564463885E-2</v>
      </c>
      <c r="R540" s="5">
        <f t="shared" si="735"/>
        <v>0.10114608940950234</v>
      </c>
      <c r="S540" s="5">
        <f t="shared" si="736"/>
        <v>3.0450752912530186E-3</v>
      </c>
      <c r="T540" s="5">
        <f t="shared" si="737"/>
        <v>8.2983189468041445E-3</v>
      </c>
      <c r="U540" s="5">
        <f t="shared" si="738"/>
        <v>2.4819244858284639E-2</v>
      </c>
      <c r="V540" s="5">
        <f t="shared" si="739"/>
        <v>6.0930241728173029E-5</v>
      </c>
      <c r="W540" s="5">
        <f t="shared" si="740"/>
        <v>9.248481401708525E-4</v>
      </c>
      <c r="X540" s="5">
        <f t="shared" si="741"/>
        <v>6.7874764463714938E-4</v>
      </c>
      <c r="Y540" s="5">
        <f t="shared" si="742"/>
        <v>2.4906703332688244E-4</v>
      </c>
      <c r="Z540" s="5">
        <f t="shared" si="743"/>
        <v>2.4743763135814435E-2</v>
      </c>
      <c r="AA540" s="5">
        <f t="shared" si="744"/>
        <v>6.0716288644322089E-3</v>
      </c>
      <c r="AB540" s="5">
        <f t="shared" si="745"/>
        <v>7.4492866879346967E-4</v>
      </c>
      <c r="AC540" s="5">
        <f t="shared" si="746"/>
        <v>6.8578865088861006E-7</v>
      </c>
      <c r="AD540" s="5">
        <f t="shared" si="747"/>
        <v>5.6734849022924986E-5</v>
      </c>
      <c r="AE540" s="5">
        <f t="shared" si="748"/>
        <v>4.163780351662997E-5</v>
      </c>
      <c r="AF540" s="5">
        <f t="shared" si="749"/>
        <v>1.5279027895085612E-5</v>
      </c>
      <c r="AG540" s="5">
        <f t="shared" si="750"/>
        <v>3.7377683051183014E-6</v>
      </c>
      <c r="AH540" s="5">
        <f t="shared" si="751"/>
        <v>4.5398726067587087E-3</v>
      </c>
      <c r="AI540" s="5">
        <f t="shared" si="752"/>
        <v>1.1139947229831092E-3</v>
      </c>
      <c r="AJ540" s="5">
        <f t="shared" si="753"/>
        <v>1.3667610859682561E-4</v>
      </c>
      <c r="AK540" s="5">
        <f t="shared" si="754"/>
        <v>1.11792023641118E-5</v>
      </c>
      <c r="AL540" s="5">
        <f t="shared" si="755"/>
        <v>4.9400080915960327E-9</v>
      </c>
      <c r="AM540" s="5">
        <f t="shared" si="756"/>
        <v>2.7843214070231753E-6</v>
      </c>
      <c r="AN540" s="5">
        <f t="shared" si="757"/>
        <v>2.0434182811684642E-6</v>
      </c>
      <c r="AO540" s="5">
        <f t="shared" si="758"/>
        <v>7.4983409984225349E-7</v>
      </c>
      <c r="AP540" s="5">
        <f t="shared" si="759"/>
        <v>1.8343484623054831E-7</v>
      </c>
      <c r="AQ540" s="5">
        <f t="shared" si="760"/>
        <v>3.3655787478893994E-8</v>
      </c>
      <c r="AR540" s="5">
        <f t="shared" si="761"/>
        <v>6.6636406669335789E-4</v>
      </c>
      <c r="AS540" s="5">
        <f t="shared" si="762"/>
        <v>1.6351252957557262E-4</v>
      </c>
      <c r="AT540" s="5">
        <f t="shared" si="763"/>
        <v>2.0061366349534743E-5</v>
      </c>
      <c r="AU540" s="5">
        <f t="shared" si="764"/>
        <v>1.6408871779017017E-6</v>
      </c>
      <c r="AV540" s="5">
        <f t="shared" si="765"/>
        <v>1.0066029465627561E-7</v>
      </c>
      <c r="AW540" s="5">
        <f t="shared" si="766"/>
        <v>2.4711694980472851E-11</v>
      </c>
      <c r="AX540" s="5">
        <f t="shared" si="767"/>
        <v>1.1386954448512688E-7</v>
      </c>
      <c r="AY540" s="5">
        <f t="shared" si="768"/>
        <v>8.3569055024435683E-8</v>
      </c>
      <c r="AZ540" s="5">
        <f t="shared" si="769"/>
        <v>3.0665736783505562E-8</v>
      </c>
      <c r="BA540" s="5">
        <f t="shared" si="770"/>
        <v>7.5018790324582556E-9</v>
      </c>
      <c r="BB540" s="5">
        <f t="shared" si="771"/>
        <v>1.3764104890488303E-9</v>
      </c>
      <c r="BC540" s="5">
        <f t="shared" si="772"/>
        <v>2.0203000620689446E-10</v>
      </c>
      <c r="BD540" s="5">
        <f t="shared" si="773"/>
        <v>8.1507622908303298E-5</v>
      </c>
      <c r="BE540" s="5">
        <f t="shared" si="774"/>
        <v>2.0000354562277912E-5</v>
      </c>
      <c r="BF540" s="5">
        <f t="shared" si="775"/>
        <v>2.4538452254143755E-6</v>
      </c>
      <c r="BG540" s="5">
        <f t="shared" si="776"/>
        <v>2.0070832149631427E-7</v>
      </c>
      <c r="BH540" s="5">
        <f t="shared" si="777"/>
        <v>1.2312460633412168E-8</v>
      </c>
      <c r="BI540" s="5">
        <f t="shared" si="778"/>
        <v>6.0424674261294466E-10</v>
      </c>
      <c r="BJ540" s="8">
        <f t="shared" si="779"/>
        <v>0.11374158747171624</v>
      </c>
      <c r="BK540" s="8">
        <f t="shared" si="780"/>
        <v>0.4463239137509698</v>
      </c>
      <c r="BL540" s="8">
        <f t="shared" si="781"/>
        <v>0.41517879843452477</v>
      </c>
      <c r="BM540" s="8">
        <f t="shared" si="782"/>
        <v>7.6518242474951592E-2</v>
      </c>
      <c r="BN540" s="8">
        <f t="shared" si="783"/>
        <v>0.92346973677373045</v>
      </c>
    </row>
    <row r="541" spans="1:66" x14ac:dyDescent="0.25">
      <c r="A541" t="s">
        <v>301</v>
      </c>
      <c r="B541" t="s">
        <v>360</v>
      </c>
      <c r="C541" t="s">
        <v>322</v>
      </c>
      <c r="D541" s="10"/>
      <c r="E541">
        <f>VLOOKUP(A541,home!$A$2:$E$405,3,FALSE)</f>
        <v>1.3534482758620701</v>
      </c>
      <c r="F541">
        <f>VLOOKUP(B541,home!$B$2:$E$405,3,FALSE)</f>
        <v>0.49</v>
      </c>
      <c r="G541">
        <f>VLOOKUP(C541,away!$B$2:$E$405,4,FALSE)</f>
        <v>0.74</v>
      </c>
      <c r="H541">
        <f>VLOOKUP(A541,away!$A$2:$E$405,3,FALSE)</f>
        <v>1.02586206896552</v>
      </c>
      <c r="I541">
        <f>VLOOKUP(C541,away!$B$2:$E$405,3,FALSE)</f>
        <v>0.86</v>
      </c>
      <c r="J541">
        <f>VLOOKUP(B541,home!$B$2:$E$405,4,FALSE)</f>
        <v>1.3</v>
      </c>
      <c r="K541" s="3">
        <f t="shared" si="728"/>
        <v>0.49076034482758663</v>
      </c>
      <c r="L541" s="3">
        <f t="shared" si="729"/>
        <v>1.1469137931034514</v>
      </c>
      <c r="M541" s="5">
        <f t="shared" si="730"/>
        <v>0.1944317382009581</v>
      </c>
      <c r="N541" s="5">
        <f t="shared" si="731"/>
        <v>9.5419386884929236E-2</v>
      </c>
      <c r="O541" s="5">
        <f t="shared" si="732"/>
        <v>0.2229964423597581</v>
      </c>
      <c r="P541" s="5">
        <f t="shared" si="733"/>
        <v>0.10943781094779992</v>
      </c>
      <c r="Q541" s="5">
        <f t="shared" si="734"/>
        <v>2.3414025605442385E-2</v>
      </c>
      <c r="R541" s="5">
        <f t="shared" si="735"/>
        <v>0.1278788477777027</v>
      </c>
      <c r="S541" s="5">
        <f t="shared" si="736"/>
        <v>1.5399536330673227E-2</v>
      </c>
      <c r="T541" s="5">
        <f t="shared" si="737"/>
        <v>2.6853868918959262E-2</v>
      </c>
      <c r="U541" s="5">
        <f t="shared" si="738"/>
        <v>6.2757867431539827E-2</v>
      </c>
      <c r="V541" s="5">
        <f t="shared" si="739"/>
        <v>9.6308667460803853E-4</v>
      </c>
      <c r="W541" s="5">
        <f t="shared" si="740"/>
        <v>3.8302250933096161E-3</v>
      </c>
      <c r="X541" s="5">
        <f t="shared" si="741"/>
        <v>4.392937990207753E-3</v>
      </c>
      <c r="Y541" s="5">
        <f t="shared" si="742"/>
        <v>2.5191605866087142E-3</v>
      </c>
      <c r="Z541" s="5">
        <f t="shared" si="743"/>
        <v>4.8888671454141282E-2</v>
      </c>
      <c r="AA541" s="5">
        <f t="shared" si="744"/>
        <v>2.3992621260996962E-2</v>
      </c>
      <c r="AB541" s="5">
        <f t="shared" si="745"/>
        <v>5.8873135416822779E-3</v>
      </c>
      <c r="AC541" s="5">
        <f t="shared" si="746"/>
        <v>3.3880173832899363E-5</v>
      </c>
      <c r="AD541" s="5">
        <f t="shared" si="747"/>
        <v>4.6993064688997558E-4</v>
      </c>
      <c r="AE541" s="5">
        <f t="shared" si="748"/>
        <v>5.389699407201406E-4</v>
      </c>
      <c r="AF541" s="5">
        <f t="shared" si="749"/>
        <v>3.0907602954003945E-4</v>
      </c>
      <c r="AG541" s="5">
        <f t="shared" si="750"/>
        <v>1.1816118713237367E-4</v>
      </c>
      <c r="AH541" s="5">
        <f t="shared" si="751"/>
        <v>1.4017772904314402E-2</v>
      </c>
      <c r="AI541" s="5">
        <f t="shared" si="752"/>
        <v>6.8793670642361363E-3</v>
      </c>
      <c r="AJ541" s="5">
        <f t="shared" si="753"/>
        <v>1.6880602763200343E-3</v>
      </c>
      <c r="AK541" s="5">
        <f t="shared" si="754"/>
        <v>2.7614434776552377E-4</v>
      </c>
      <c r="AL541" s="5">
        <f t="shared" si="755"/>
        <v>7.6279152634457416E-7</v>
      </c>
      <c r="AM541" s="5">
        <f t="shared" si="756"/>
        <v>4.6124665262555074E-5</v>
      </c>
      <c r="AN541" s="5">
        <f t="shared" si="757"/>
        <v>5.2901014791904044E-5</v>
      </c>
      <c r="AO541" s="5">
        <f t="shared" si="758"/>
        <v>3.0336451767002235E-5</v>
      </c>
      <c r="AP541" s="5">
        <f t="shared" si="759"/>
        <v>1.1597764988464143E-5</v>
      </c>
      <c r="AQ541" s="5">
        <f t="shared" si="760"/>
        <v>3.3254091586104549E-6</v>
      </c>
      <c r="AR541" s="5">
        <f t="shared" si="761"/>
        <v>3.215435418510001E-3</v>
      </c>
      <c r="AS541" s="5">
        <f t="shared" si="762"/>
        <v>1.5780081947588034E-3</v>
      </c>
      <c r="AT541" s="5">
        <f t="shared" si="763"/>
        <v>3.8721192290029388E-4</v>
      </c>
      <c r="AU541" s="5">
        <f t="shared" si="764"/>
        <v>6.3342752267967053E-5</v>
      </c>
      <c r="AV541" s="5">
        <f t="shared" si="765"/>
        <v>7.7715277363389757E-6</v>
      </c>
      <c r="AW541" s="5">
        <f t="shared" si="766"/>
        <v>1.192624145869769E-8</v>
      </c>
      <c r="AX541" s="5">
        <f t="shared" si="767"/>
        <v>3.7726927715514193E-6</v>
      </c>
      <c r="AY541" s="5">
        <f t="shared" si="768"/>
        <v>4.326953376834012E-6</v>
      </c>
      <c r="AZ541" s="5">
        <f t="shared" si="769"/>
        <v>2.4813212550032429E-6</v>
      </c>
      <c r="BA541" s="5">
        <f t="shared" si="770"/>
        <v>9.4862052416132836E-7</v>
      </c>
      <c r="BB541" s="5">
        <f t="shared" si="771"/>
        <v>2.7199649089541338E-7</v>
      </c>
      <c r="BC541" s="5">
        <f t="shared" si="772"/>
        <v>6.2391305416737352E-8</v>
      </c>
      <c r="BD541" s="5">
        <f t="shared" si="773"/>
        <v>6.1463787205374813E-4</v>
      </c>
      <c r="BE541" s="5">
        <f t="shared" si="774"/>
        <v>3.0163989403319148E-4</v>
      </c>
      <c r="BF541" s="5">
        <f t="shared" si="775"/>
        <v>7.4016449204742879E-5</v>
      </c>
      <c r="BG541" s="5">
        <f t="shared" si="776"/>
        <v>1.2108112711544389E-5</v>
      </c>
      <c r="BH541" s="5">
        <f t="shared" si="777"/>
        <v>1.4855453923822024E-6</v>
      </c>
      <c r="BI541" s="5">
        <f t="shared" si="778"/>
        <v>1.4580935380450447E-7</v>
      </c>
      <c r="BJ541" s="8">
        <f t="shared" si="779"/>
        <v>0.15802189216543186</v>
      </c>
      <c r="BK541" s="8">
        <f t="shared" si="780"/>
        <v>0.32027114207277529</v>
      </c>
      <c r="BL541" s="8">
        <f t="shared" si="781"/>
        <v>0.47263024046323865</v>
      </c>
      <c r="BM541" s="8">
        <f t="shared" si="782"/>
        <v>0.22622937935186149</v>
      </c>
      <c r="BN541" s="8">
        <f t="shared" si="783"/>
        <v>0.77357825177659034</v>
      </c>
    </row>
    <row r="542" spans="1:66" x14ac:dyDescent="0.25">
      <c r="A542" t="s">
        <v>303</v>
      </c>
      <c r="B542" t="s">
        <v>357</v>
      </c>
      <c r="C542" t="s">
        <v>470</v>
      </c>
      <c r="D542" s="10"/>
      <c r="E542">
        <f>VLOOKUP(A542,home!$A$2:$E$405,3,FALSE)</f>
        <v>1.29370629370629</v>
      </c>
      <c r="F542">
        <f>VLOOKUP(B542,home!$B$2:$E$405,3,FALSE)</f>
        <v>1.44</v>
      </c>
      <c r="G542">
        <f>VLOOKUP(C542,away!$B$2:$E$405,4,FALSE)</f>
        <v>0.99</v>
      </c>
      <c r="H542">
        <f>VLOOKUP(A542,away!$A$2:$E$405,3,FALSE)</f>
        <v>1.0279720279720299</v>
      </c>
      <c r="I542">
        <f>VLOOKUP(C542,away!$B$2:$E$405,3,FALSE)</f>
        <v>0.33</v>
      </c>
      <c r="J542">
        <f>VLOOKUP(B542,home!$B$2:$E$405,4,FALSE)</f>
        <v>2.2200000000000002</v>
      </c>
      <c r="K542" s="3">
        <f t="shared" si="728"/>
        <v>1.8443076923076869</v>
      </c>
      <c r="L542" s="3">
        <f t="shared" si="729"/>
        <v>0.75309230769230917</v>
      </c>
      <c r="M542" s="5">
        <f t="shared" si="730"/>
        <v>7.4466940780099369E-2</v>
      </c>
      <c r="N542" s="5">
        <f t="shared" si="731"/>
        <v>0.13733995170335825</v>
      </c>
      <c r="O542" s="5">
        <f t="shared" si="732"/>
        <v>5.6080480278871567E-2</v>
      </c>
      <c r="P542" s="5">
        <f t="shared" si="733"/>
        <v>0.10342966116663237</v>
      </c>
      <c r="Q542" s="5">
        <f t="shared" si="734"/>
        <v>0.12664856469383495</v>
      </c>
      <c r="R542" s="5">
        <f t="shared" si="735"/>
        <v>2.1116889154854209E-2</v>
      </c>
      <c r="S542" s="5">
        <f t="shared" si="736"/>
        <v>3.5914241598277268E-2</v>
      </c>
      <c r="T542" s="5">
        <f t="shared" si="737"/>
        <v>9.5378059851198876E-2</v>
      </c>
      <c r="U542" s="5">
        <f t="shared" si="738"/>
        <v>3.8946041105906389E-2</v>
      </c>
      <c r="V542" s="5">
        <f t="shared" si="739"/>
        <v>5.542500993883365E-3</v>
      </c>
      <c r="W542" s="5">
        <f t="shared" si="740"/>
        <v>7.7859640694855833E-2</v>
      </c>
      <c r="X542" s="5">
        <f t="shared" si="741"/>
        <v>5.8635496486983005E-2</v>
      </c>
      <c r="Y542" s="5">
        <f t="shared" si="742"/>
        <v>2.2078970681033157E-2</v>
      </c>
      <c r="Z542" s="5">
        <f t="shared" si="743"/>
        <v>5.3009889283039506E-3</v>
      </c>
      <c r="AA542" s="5">
        <f t="shared" si="744"/>
        <v>9.7766546573088576E-3</v>
      </c>
      <c r="AB542" s="5">
        <f t="shared" si="745"/>
        <v>9.0155796947552509E-3</v>
      </c>
      <c r="AC542" s="5">
        <f t="shared" si="746"/>
        <v>4.811354825776914E-4</v>
      </c>
      <c r="AD542" s="5">
        <f t="shared" si="747"/>
        <v>3.5899283563458818E-2</v>
      </c>
      <c r="AE542" s="5">
        <f t="shared" si="748"/>
        <v>2.7035474303305791E-2</v>
      </c>
      <c r="AF542" s="5">
        <f t="shared" si="749"/>
        <v>1.0180103866316339E-2</v>
      </c>
      <c r="AG542" s="5">
        <f t="shared" si="750"/>
        <v>2.5555193044105237E-3</v>
      </c>
      <c r="AH542" s="5">
        <f t="shared" si="751"/>
        <v>9.9803349626695044E-4</v>
      </c>
      <c r="AI542" s="5">
        <f t="shared" si="752"/>
        <v>1.840680854345872E-3</v>
      </c>
      <c r="AJ542" s="5">
        <f t="shared" si="753"/>
        <v>1.6973909293767886E-3</v>
      </c>
      <c r="AK542" s="5">
        <f t="shared" si="754"/>
        <v>1.0435037159676349E-3</v>
      </c>
      <c r="AL542" s="5">
        <f t="shared" si="755"/>
        <v>2.6730615984457692E-5</v>
      </c>
      <c r="AM542" s="5">
        <f t="shared" si="756"/>
        <v>1.3241864964884385E-2</v>
      </c>
      <c r="AN542" s="5">
        <f t="shared" si="757"/>
        <v>9.9723466445547221E-3</v>
      </c>
      <c r="AO542" s="5">
        <f t="shared" si="758"/>
        <v>3.7550487738276851E-3</v>
      </c>
      <c r="AP542" s="5">
        <f t="shared" si="759"/>
        <v>9.4263278219302248E-4</v>
      </c>
      <c r="AQ542" s="5">
        <f t="shared" si="760"/>
        <v>1.7747237431204124E-4</v>
      </c>
      <c r="AR542" s="5">
        <f t="shared" si="761"/>
        <v>1.5032226977158033E-4</v>
      </c>
      <c r="AS542" s="5">
        <f t="shared" si="762"/>
        <v>2.7724051846487687E-4</v>
      </c>
      <c r="AT542" s="5">
        <f t="shared" si="763"/>
        <v>2.5565841041207192E-4</v>
      </c>
      <c r="AU542" s="5">
        <f t="shared" si="764"/>
        <v>1.5717092430871327E-4</v>
      </c>
      <c r="AV542" s="5">
        <f t="shared" si="765"/>
        <v>7.2467886177417305E-5</v>
      </c>
      <c r="AW542" s="5">
        <f t="shared" si="766"/>
        <v>1.0313072131535565E-6</v>
      </c>
      <c r="AX542" s="5">
        <f t="shared" si="767"/>
        <v>4.0703455692059918E-3</v>
      </c>
      <c r="AY542" s="5">
        <f t="shared" si="768"/>
        <v>3.0653459378185061E-3</v>
      </c>
      <c r="AZ542" s="5">
        <f t="shared" si="769"/>
        <v>1.154244223093492E-3</v>
      </c>
      <c r="BA542" s="5">
        <f t="shared" si="770"/>
        <v>2.8975081520333151E-4</v>
      </c>
      <c r="BB542" s="5">
        <f t="shared" si="771"/>
        <v>5.4552277519301175E-5</v>
      </c>
      <c r="BC542" s="5">
        <f t="shared" si="772"/>
        <v>8.2165801133763634E-6</v>
      </c>
      <c r="BD542" s="5">
        <f t="shared" si="773"/>
        <v>1.8867757506637543E-5</v>
      </c>
      <c r="BE542" s="5">
        <f t="shared" si="774"/>
        <v>3.4797950306087727E-5</v>
      </c>
      <c r="BF542" s="5">
        <f t="shared" si="775"/>
        <v>3.2089063713029112E-5</v>
      </c>
      <c r="BG542" s="5">
        <f t="shared" si="776"/>
        <v>1.9727369014963686E-5</v>
      </c>
      <c r="BH542" s="5">
        <f t="shared" si="777"/>
        <v>9.095834605822465E-6</v>
      </c>
      <c r="BI542" s="5">
        <f t="shared" si="778"/>
        <v>3.3551035462953615E-6</v>
      </c>
      <c r="BJ542" s="8">
        <f t="shared" si="779"/>
        <v>0.63034288609148148</v>
      </c>
      <c r="BK542" s="8">
        <f t="shared" si="780"/>
        <v>0.22292655657527305</v>
      </c>
      <c r="BL542" s="8">
        <f t="shared" si="781"/>
        <v>0.14154604697548107</v>
      </c>
      <c r="BM542" s="8">
        <f t="shared" si="782"/>
        <v>0.47796967616228331</v>
      </c>
      <c r="BN542" s="8">
        <f t="shared" si="783"/>
        <v>0.51908248777765076</v>
      </c>
    </row>
    <row r="543" spans="1:66" x14ac:dyDescent="0.25">
      <c r="A543" t="s">
        <v>303</v>
      </c>
      <c r="B543" t="s">
        <v>349</v>
      </c>
      <c r="C543" t="s">
        <v>473</v>
      </c>
      <c r="D543" s="10"/>
      <c r="E543">
        <f>VLOOKUP(A543,home!$A$2:$E$405,3,FALSE)</f>
        <v>1.29370629370629</v>
      </c>
      <c r="F543">
        <f>VLOOKUP(B543,home!$B$2:$E$405,3,FALSE)</f>
        <v>0.52</v>
      </c>
      <c r="G543">
        <f>VLOOKUP(C543,away!$B$2:$E$405,4,FALSE)</f>
        <v>1.21</v>
      </c>
      <c r="H543">
        <f>VLOOKUP(A543,away!$A$2:$E$405,3,FALSE)</f>
        <v>1.0279720279720299</v>
      </c>
      <c r="I543">
        <f>VLOOKUP(C543,away!$B$2:$E$405,3,FALSE)</f>
        <v>0.55000000000000004</v>
      </c>
      <c r="J543">
        <f>VLOOKUP(B543,home!$B$2:$E$405,4,FALSE)</f>
        <v>1.1299999999999999</v>
      </c>
      <c r="K543" s="3">
        <f t="shared" si="728"/>
        <v>0.81399999999999773</v>
      </c>
      <c r="L543" s="3">
        <f t="shared" si="729"/>
        <v>0.63888461538461661</v>
      </c>
      <c r="M543" s="5">
        <f t="shared" si="730"/>
        <v>0.23389461802464823</v>
      </c>
      <c r="N543" s="5">
        <f t="shared" si="731"/>
        <v>0.1903902190720631</v>
      </c>
      <c r="O543" s="5">
        <f t="shared" si="732"/>
        <v>0.1494316730772092</v>
      </c>
      <c r="P543" s="5">
        <f t="shared" si="733"/>
        <v>0.12163738188484793</v>
      </c>
      <c r="Q543" s="5">
        <f t="shared" si="734"/>
        <v>7.748881916232947E-2</v>
      </c>
      <c r="R543" s="5">
        <f t="shared" si="735"/>
        <v>4.7734798490106277E-2</v>
      </c>
      <c r="S543" s="5">
        <f t="shared" si="736"/>
        <v>1.581444327017514E-2</v>
      </c>
      <c r="T543" s="5">
        <f t="shared" si="737"/>
        <v>4.9506414427132973E-2</v>
      </c>
      <c r="U543" s="5">
        <f t="shared" si="738"/>
        <v>3.8856125970946398E-2</v>
      </c>
      <c r="V543" s="5">
        <f t="shared" si="739"/>
        <v>9.1381489644852803E-4</v>
      </c>
      <c r="W543" s="5">
        <f t="shared" si="740"/>
        <v>2.1025299599378672E-2</v>
      </c>
      <c r="X543" s="5">
        <f t="shared" si="741"/>
        <v>1.3432740447895376E-2</v>
      </c>
      <c r="Y543" s="5">
        <f t="shared" si="742"/>
        <v>4.2909856073075096E-3</v>
      </c>
      <c r="Z543" s="5">
        <f t="shared" si="743"/>
        <v>1.0165676124604577E-2</v>
      </c>
      <c r="AA543" s="5">
        <f t="shared" si="744"/>
        <v>8.2748603654281029E-3</v>
      </c>
      <c r="AB543" s="5">
        <f t="shared" si="745"/>
        <v>3.3678681687292281E-3</v>
      </c>
      <c r="AC543" s="5">
        <f t="shared" si="746"/>
        <v>2.9701958426331428E-5</v>
      </c>
      <c r="AD543" s="5">
        <f t="shared" si="747"/>
        <v>4.2786484684735468E-3</v>
      </c>
      <c r="AE543" s="5">
        <f t="shared" si="748"/>
        <v>2.7335626811467008E-3</v>
      </c>
      <c r="AF543" s="5">
        <f t="shared" si="749"/>
        <v>8.7321557108707563E-4</v>
      </c>
      <c r="AG543" s="5">
        <f t="shared" si="750"/>
        <v>1.859613314272749E-4</v>
      </c>
      <c r="AH543" s="5">
        <f t="shared" si="751"/>
        <v>1.6236735202481433E-3</v>
      </c>
      <c r="AI543" s="5">
        <f t="shared" si="752"/>
        <v>1.3216702454819848E-3</v>
      </c>
      <c r="AJ543" s="5">
        <f t="shared" si="753"/>
        <v>5.379197899111663E-4</v>
      </c>
      <c r="AK543" s="5">
        <f t="shared" si="754"/>
        <v>1.4595556966256275E-4</v>
      </c>
      <c r="AL543" s="5">
        <f t="shared" si="755"/>
        <v>6.1786260673186159E-7</v>
      </c>
      <c r="AM543" s="5">
        <f t="shared" si="756"/>
        <v>6.9656397066749167E-4</v>
      </c>
      <c r="AN543" s="5">
        <f t="shared" si="757"/>
        <v>4.4502400449068178E-4</v>
      </c>
      <c r="AO543" s="5">
        <f t="shared" si="758"/>
        <v>1.4215949497297555E-4</v>
      </c>
      <c r="AP543" s="5">
        <f t="shared" si="759"/>
        <v>3.027450475636028E-5</v>
      </c>
      <c r="AQ543" s="5">
        <f t="shared" si="760"/>
        <v>4.8354788318067443E-6</v>
      </c>
      <c r="AR543" s="5">
        <f t="shared" si="761"/>
        <v>2.0746800649878438E-4</v>
      </c>
      <c r="AS543" s="5">
        <f t="shared" si="762"/>
        <v>1.6887895729001E-4</v>
      </c>
      <c r="AT543" s="5">
        <f t="shared" si="763"/>
        <v>6.8733735617033874E-5</v>
      </c>
      <c r="AU543" s="5">
        <f t="shared" si="764"/>
        <v>1.8649753597421808E-5</v>
      </c>
      <c r="AV543" s="5">
        <f t="shared" si="765"/>
        <v>3.7952248570753266E-6</v>
      </c>
      <c r="AW543" s="5">
        <f t="shared" si="766"/>
        <v>8.9255758856669556E-9</v>
      </c>
      <c r="AX543" s="5">
        <f t="shared" si="767"/>
        <v>9.4500512020556074E-5</v>
      </c>
      <c r="AY543" s="5">
        <f t="shared" si="768"/>
        <v>6.0374923275902307E-5</v>
      </c>
      <c r="AZ543" s="5">
        <f t="shared" si="769"/>
        <v>1.9286304818000289E-5</v>
      </c>
      <c r="BA543" s="5">
        <f t="shared" si="770"/>
        <v>4.1072411452795318E-6</v>
      </c>
      <c r="BB543" s="5">
        <f t="shared" si="771"/>
        <v>6.5601329484844622E-7</v>
      </c>
      <c r="BC543" s="5">
        <f t="shared" si="772"/>
        <v>8.3823360313288957E-8</v>
      </c>
      <c r="BD543" s="5">
        <f t="shared" si="773"/>
        <v>2.2091352922764823E-5</v>
      </c>
      <c r="BE543" s="5">
        <f t="shared" si="774"/>
        <v>1.7982361279130515E-5</v>
      </c>
      <c r="BF543" s="5">
        <f t="shared" si="775"/>
        <v>7.3188210406060997E-6</v>
      </c>
      <c r="BG543" s="5">
        <f t="shared" si="776"/>
        <v>1.9858401090177828E-6</v>
      </c>
      <c r="BH543" s="5">
        <f t="shared" si="777"/>
        <v>4.0411846218511765E-7</v>
      </c>
      <c r="BI543" s="5">
        <f t="shared" si="778"/>
        <v>6.5790485643736988E-8</v>
      </c>
      <c r="BJ543" s="8">
        <f t="shared" si="779"/>
        <v>0.36570373263987593</v>
      </c>
      <c r="BK543" s="8">
        <f t="shared" si="780"/>
        <v>0.37235095282042879</v>
      </c>
      <c r="BL543" s="8">
        <f t="shared" si="781"/>
        <v>0.25181191915988282</v>
      </c>
      <c r="BM543" s="8">
        <f t="shared" si="782"/>
        <v>0.17939440503588786</v>
      </c>
      <c r="BN543" s="8">
        <f t="shared" si="783"/>
        <v>0.82057750971120436</v>
      </c>
    </row>
    <row r="544" spans="1:66" x14ac:dyDescent="0.25">
      <c r="A544" t="s">
        <v>35</v>
      </c>
      <c r="B544" t="s">
        <v>218</v>
      </c>
      <c r="C544" t="s">
        <v>214</v>
      </c>
      <c r="D544" s="10"/>
      <c r="E544">
        <f>VLOOKUP(A544,home!$A$2:$E$405,3,FALSE)</f>
        <v>1.6</v>
      </c>
      <c r="F544">
        <f>VLOOKUP(B544,home!$B$2:$E$405,3,FALSE)</f>
        <v>1.25</v>
      </c>
      <c r="G544">
        <f>VLOOKUP(C544,away!$B$2:$E$405,4,FALSE)</f>
        <v>0.75</v>
      </c>
      <c r="H544">
        <f>VLOOKUP(A544,away!$A$2:$E$405,3,FALSE)</f>
        <v>1.10909090909091</v>
      </c>
      <c r="I544">
        <f>VLOOKUP(C544,away!$B$2:$E$405,3,FALSE)</f>
        <v>0.63</v>
      </c>
      <c r="J544">
        <f>VLOOKUP(B544,home!$B$2:$E$405,4,FALSE)</f>
        <v>1.08</v>
      </c>
      <c r="K544" s="3">
        <f t="shared" si="728"/>
        <v>1.5</v>
      </c>
      <c r="L544" s="3">
        <f t="shared" si="729"/>
        <v>0.75462545454545527</v>
      </c>
      <c r="M544" s="5">
        <f t="shared" si="730"/>
        <v>0.10491283100236949</v>
      </c>
      <c r="N544" s="5">
        <f t="shared" si="731"/>
        <v>0.15736924650355424</v>
      </c>
      <c r="O544" s="5">
        <f t="shared" si="732"/>
        <v>7.9169892782813611E-2</v>
      </c>
      <c r="P544" s="5">
        <f t="shared" si="733"/>
        <v>0.11875483917422043</v>
      </c>
      <c r="Q544" s="5">
        <f t="shared" si="734"/>
        <v>0.11802693487766569</v>
      </c>
      <c r="R544" s="5">
        <f t="shared" si="735"/>
        <v>2.9871808163772835E-2</v>
      </c>
      <c r="S544" s="5">
        <f t="shared" si="736"/>
        <v>3.3605784184244446E-2</v>
      </c>
      <c r="T544" s="5">
        <f t="shared" si="737"/>
        <v>8.9066129380665326E-2</v>
      </c>
      <c r="U544" s="5">
        <f t="shared" si="738"/>
        <v>4.4807712245659256E-2</v>
      </c>
      <c r="V544" s="5">
        <f t="shared" si="739"/>
        <v>4.2266300275653245E-3</v>
      </c>
      <c r="W544" s="5">
        <f t="shared" si="740"/>
        <v>5.9013467438832859E-2</v>
      </c>
      <c r="X544" s="5">
        <f t="shared" si="741"/>
        <v>4.4533064690332677E-2</v>
      </c>
      <c r="Y544" s="5">
        <f t="shared" si="742"/>
        <v>1.6802892092122226E-2</v>
      </c>
      <c r="Z544" s="5">
        <f t="shared" si="743"/>
        <v>7.5140089378939075E-3</v>
      </c>
      <c r="AA544" s="5">
        <f t="shared" si="744"/>
        <v>1.1271013406840861E-2</v>
      </c>
      <c r="AB544" s="5">
        <f t="shared" si="745"/>
        <v>8.4532600551306472E-3</v>
      </c>
      <c r="AC544" s="5">
        <f t="shared" si="746"/>
        <v>2.9901774428877682E-4</v>
      </c>
      <c r="AD544" s="5">
        <f t="shared" si="747"/>
        <v>2.2130050289562327E-2</v>
      </c>
      <c r="AE544" s="5">
        <f t="shared" si="748"/>
        <v>1.6699899258874756E-2</v>
      </c>
      <c r="AF544" s="5">
        <f t="shared" si="749"/>
        <v>6.3010845345458357E-3</v>
      </c>
      <c r="AG544" s="5">
        <f t="shared" si="750"/>
        <v>1.584986260336997E-3</v>
      </c>
      <c r="AH544" s="5">
        <f t="shared" si="751"/>
        <v>1.4175656025542005E-3</v>
      </c>
      <c r="AI544" s="5">
        <f t="shared" si="752"/>
        <v>2.1263484038313006E-3</v>
      </c>
      <c r="AJ544" s="5">
        <f t="shared" si="753"/>
        <v>1.5947613028734757E-3</v>
      </c>
      <c r="AK544" s="5">
        <f t="shared" si="754"/>
        <v>7.9738065143673809E-4</v>
      </c>
      <c r="AL544" s="5">
        <f t="shared" si="755"/>
        <v>1.3538784072064485E-5</v>
      </c>
      <c r="AM544" s="5">
        <f t="shared" si="756"/>
        <v>6.6390150868686909E-3</v>
      </c>
      <c r="AN544" s="5">
        <f t="shared" si="757"/>
        <v>5.0099697776624218E-3</v>
      </c>
      <c r="AO544" s="5">
        <f t="shared" si="758"/>
        <v>1.8903253603637488E-3</v>
      </c>
      <c r="AP544" s="5">
        <f t="shared" si="759"/>
        <v>4.754958781010986E-4</v>
      </c>
      <c r="AQ544" s="5">
        <f t="shared" si="760"/>
        <v>8.970532328663296E-5</v>
      </c>
      <c r="AR544" s="5">
        <f t="shared" si="761"/>
        <v>2.1394621743509319E-4</v>
      </c>
      <c r="AS544" s="5">
        <f t="shared" si="762"/>
        <v>3.209193261526398E-4</v>
      </c>
      <c r="AT544" s="5">
        <f t="shared" si="763"/>
        <v>2.4068949461447989E-4</v>
      </c>
      <c r="AU544" s="5">
        <f t="shared" si="764"/>
        <v>1.2034474730723997E-4</v>
      </c>
      <c r="AV544" s="5">
        <f t="shared" si="765"/>
        <v>4.5129280240214993E-5</v>
      </c>
      <c r="AW544" s="5">
        <f t="shared" si="766"/>
        <v>4.2569629518226843E-7</v>
      </c>
      <c r="AX544" s="5">
        <f t="shared" si="767"/>
        <v>1.6597537717171749E-3</v>
      </c>
      <c r="AY544" s="5">
        <f t="shared" si="768"/>
        <v>1.252492444415607E-3</v>
      </c>
      <c r="AZ544" s="5">
        <f t="shared" si="769"/>
        <v>4.725813400909378E-4</v>
      </c>
      <c r="BA544" s="5">
        <f t="shared" si="770"/>
        <v>1.188739695252748E-4</v>
      </c>
      <c r="BB544" s="5">
        <f t="shared" si="771"/>
        <v>2.2426330821658267E-5</v>
      </c>
      <c r="BC544" s="5">
        <f t="shared" si="772"/>
        <v>3.3846960180161255E-6</v>
      </c>
      <c r="BD544" s="5">
        <f t="shared" si="773"/>
        <v>2.6908210263372998E-5</v>
      </c>
      <c r="BE544" s="5">
        <f t="shared" si="774"/>
        <v>4.03623153950595E-5</v>
      </c>
      <c r="BF544" s="5">
        <f t="shared" si="775"/>
        <v>3.0271736546294626E-5</v>
      </c>
      <c r="BG544" s="5">
        <f t="shared" si="776"/>
        <v>1.5135868273147317E-5</v>
      </c>
      <c r="BH544" s="5">
        <f t="shared" si="777"/>
        <v>5.675950602430245E-6</v>
      </c>
      <c r="BI544" s="5">
        <f t="shared" si="778"/>
        <v>1.7027851807290718E-6</v>
      </c>
      <c r="BJ544" s="8">
        <f t="shared" si="779"/>
        <v>0.54916177930536403</v>
      </c>
      <c r="BK544" s="8">
        <f t="shared" si="780"/>
        <v>0.26306513336117615</v>
      </c>
      <c r="BL544" s="8">
        <f t="shared" si="781"/>
        <v>0.18057082854692363</v>
      </c>
      <c r="BM544" s="8">
        <f t="shared" si="782"/>
        <v>0.39095413089884101</v>
      </c>
      <c r="BN544" s="8">
        <f t="shared" si="783"/>
        <v>0.60810555250439635</v>
      </c>
    </row>
    <row r="545" spans="1:66" s="15" customFormat="1" x14ac:dyDescent="0.25">
      <c r="A545" s="15" t="s">
        <v>35</v>
      </c>
      <c r="B545" s="15" t="s">
        <v>286</v>
      </c>
      <c r="C545" s="15" t="s">
        <v>282</v>
      </c>
      <c r="E545" s="15">
        <f>VLOOKUP(A545,home!$A$2:$E$405,3,FALSE)</f>
        <v>1.6</v>
      </c>
      <c r="F545" s="15">
        <f>VLOOKUP(B545,home!$B$2:$E$405,3,FALSE)</f>
        <v>0.87</v>
      </c>
      <c r="G545" s="15">
        <f>VLOOKUP(C545,away!$B$2:$E$405,4,FALSE)</f>
        <v>0.37</v>
      </c>
      <c r="H545" s="15">
        <f>VLOOKUP(A545,away!$A$2:$E$405,3,FALSE)</f>
        <v>1.10909090909091</v>
      </c>
      <c r="I545" s="15">
        <f>VLOOKUP(C545,away!$B$2:$E$405,3,FALSE)</f>
        <v>1</v>
      </c>
      <c r="J545" s="15">
        <f>VLOOKUP(B545,home!$B$2:$E$405,4,FALSE)</f>
        <v>0.54</v>
      </c>
      <c r="K545" s="20">
        <f t="shared" si="728"/>
        <v>0.51504000000000005</v>
      </c>
      <c r="L545" s="20">
        <f t="shared" si="729"/>
        <v>0.5989090909090915</v>
      </c>
      <c r="M545" s="21">
        <f t="shared" si="730"/>
        <v>0.32826006918712319</v>
      </c>
      <c r="N545" s="21">
        <f t="shared" si="731"/>
        <v>0.16906706603413596</v>
      </c>
      <c r="O545" s="21">
        <f t="shared" si="732"/>
        <v>0.19659793961861544</v>
      </c>
      <c r="P545" s="21">
        <f t="shared" si="733"/>
        <v>0.10125580282117171</v>
      </c>
      <c r="Q545" s="21">
        <f t="shared" si="734"/>
        <v>4.3538150845110687E-2</v>
      </c>
      <c r="R545" s="21">
        <f t="shared" si="735"/>
        <v>5.8872146645792718E-2</v>
      </c>
      <c r="S545" s="21">
        <f t="shared" si="736"/>
        <v>7.808395360383808E-3</v>
      </c>
      <c r="T545" s="21">
        <f t="shared" si="737"/>
        <v>2.6075394342508138E-2</v>
      </c>
      <c r="U545" s="21">
        <f t="shared" si="738"/>
        <v>3.0321510408449086E-2</v>
      </c>
      <c r="V545" s="21">
        <f t="shared" si="739"/>
        <v>2.6762159207033135E-4</v>
      </c>
      <c r="W545" s="21">
        <f t="shared" si="740"/>
        <v>7.4746297370886072E-3</v>
      </c>
      <c r="X545" s="21">
        <f t="shared" si="741"/>
        <v>4.476623700721799E-3</v>
      </c>
      <c r="Y545" s="21">
        <f t="shared" si="742"/>
        <v>1.3405453154706928E-3</v>
      </c>
      <c r="Z545" s="21">
        <f t="shared" si="743"/>
        <v>1.1753021275832814E-2</v>
      </c>
      <c r="AA545" s="21">
        <f t="shared" si="744"/>
        <v>6.053276077904934E-3</v>
      </c>
      <c r="AB545" s="21">
        <f t="shared" si="745"/>
        <v>1.5588396555820784E-3</v>
      </c>
      <c r="AC545" s="21">
        <f t="shared" si="746"/>
        <v>5.1594455321022992E-6</v>
      </c>
      <c r="AD545" s="21">
        <f t="shared" si="747"/>
        <v>9.6243332494752901E-4</v>
      </c>
      <c r="AE545" s="21">
        <f t="shared" si="748"/>
        <v>5.7641006770493884E-4</v>
      </c>
      <c r="AF545" s="21">
        <f t="shared" si="749"/>
        <v>1.7260861482000641E-4</v>
      </c>
      <c r="AG545" s="21">
        <f t="shared" si="750"/>
        <v>3.4458956194975861E-5</v>
      </c>
      <c r="AH545" s="21">
        <f t="shared" si="751"/>
        <v>1.7597478219360601E-3</v>
      </c>
      <c r="AI545" s="21">
        <f t="shared" si="752"/>
        <v>9.0634051820994853E-4</v>
      </c>
      <c r="AJ545" s="21">
        <f t="shared" si="753"/>
        <v>2.3340081024942591E-4</v>
      </c>
      <c r="AK545" s="21">
        <f t="shared" si="754"/>
        <v>4.0070251103621458E-5</v>
      </c>
      <c r="AL545" s="21">
        <f t="shared" si="755"/>
        <v>6.3659744026596239E-8</v>
      </c>
      <c r="AM545" s="21">
        <f t="shared" si="756"/>
        <v>9.9138331936195095E-5</v>
      </c>
      <c r="AN545" s="21">
        <f t="shared" si="757"/>
        <v>5.9374848254150356E-5</v>
      </c>
      <c r="AO545" s="21">
        <f t="shared" si="758"/>
        <v>1.7780068195379224E-5</v>
      </c>
      <c r="AP545" s="21">
        <f t="shared" si="759"/>
        <v>3.5495481597320749E-6</v>
      </c>
      <c r="AQ545" s="21">
        <f t="shared" si="760"/>
        <v>5.314641653707938E-7</v>
      </c>
      <c r="AR545" s="21">
        <f t="shared" si="761"/>
        <v>2.1078579365299593E-4</v>
      </c>
      <c r="AS545" s="21">
        <f t="shared" si="762"/>
        <v>1.0856311516303904E-4</v>
      </c>
      <c r="AT545" s="21">
        <f t="shared" si="763"/>
        <v>2.7957173416785811E-5</v>
      </c>
      <c r="AU545" s="21">
        <f t="shared" si="764"/>
        <v>4.7996875321937902E-6</v>
      </c>
      <c r="AV545" s="21">
        <f t="shared" si="765"/>
        <v>6.1800776664527241E-7</v>
      </c>
      <c r="AW545" s="21">
        <f t="shared" si="766"/>
        <v>5.4546168773753124E-10</v>
      </c>
      <c r="AX545" s="21">
        <f t="shared" si="767"/>
        <v>8.5100344134029861E-6</v>
      </c>
      <c r="AY545" s="21">
        <f t="shared" si="768"/>
        <v>5.0967369741362659E-6</v>
      </c>
      <c r="AZ545" s="21">
        <f t="shared" si="769"/>
        <v>1.5262410538913525E-6</v>
      </c>
      <c r="BA545" s="21">
        <f t="shared" si="770"/>
        <v>3.0469321403140128E-7</v>
      </c>
      <c r="BB545" s="21">
        <f t="shared" si="771"/>
        <v>4.5620883955428933E-8</v>
      </c>
      <c r="BC545" s="21">
        <f t="shared" si="772"/>
        <v>5.4645524272430207E-9</v>
      </c>
      <c r="BD545" s="21">
        <f t="shared" si="773"/>
        <v>2.1040254675544527E-5</v>
      </c>
      <c r="BE545" s="21">
        <f t="shared" si="774"/>
        <v>1.0836572768092455E-5</v>
      </c>
      <c r="BF545" s="21">
        <f t="shared" si="775"/>
        <v>2.7906342192391688E-6</v>
      </c>
      <c r="BG545" s="21">
        <f t="shared" si="776"/>
        <v>4.7909608275898077E-7</v>
      </c>
      <c r="BH545" s="21">
        <f t="shared" si="777"/>
        <v>6.1688411616046359E-8</v>
      </c>
      <c r="BI545" s="21">
        <f t="shared" si="778"/>
        <v>6.3543999037457049E-9</v>
      </c>
      <c r="BJ545" s="22">
        <f t="shared" si="779"/>
        <v>0.25391418399050592</v>
      </c>
      <c r="BK545" s="22">
        <f t="shared" si="780"/>
        <v>0.43760220880299927</v>
      </c>
      <c r="BL545" s="22">
        <f t="shared" si="781"/>
        <v>0.29673121018593213</v>
      </c>
      <c r="BM545" s="22">
        <f t="shared" si="782"/>
        <v>0.10240435291180812</v>
      </c>
      <c r="BN545" s="22">
        <f t="shared" si="783"/>
        <v>0.89759117515194986</v>
      </c>
    </row>
    <row r="546" spans="1:66" x14ac:dyDescent="0.25">
      <c r="A546" t="s">
        <v>10</v>
      </c>
      <c r="B546" t="s">
        <v>38</v>
      </c>
      <c r="C546" t="s">
        <v>42</v>
      </c>
      <c r="D546" s="10"/>
      <c r="E546">
        <f>VLOOKUP(A546,home!$A$2:$E$405,3,FALSE)</f>
        <v>1.6153846153846201</v>
      </c>
      <c r="F546">
        <f>VLOOKUP(B546,home!$B$2:$E$405,3,FALSE)</f>
        <v>0.93</v>
      </c>
      <c r="G546">
        <f>VLOOKUP(C546,away!$B$2:$E$405,4,FALSE)</f>
        <v>1.24</v>
      </c>
      <c r="H546">
        <f>VLOOKUP(A546,away!$A$2:$E$405,3,FALSE)</f>
        <v>1.4957264957265</v>
      </c>
      <c r="I546">
        <f>VLOOKUP(C546,away!$B$2:$E$405,3,FALSE)</f>
        <v>0.97</v>
      </c>
      <c r="J546">
        <f>VLOOKUP(B546,home!$B$2:$E$405,4,FALSE)</f>
        <v>0.67</v>
      </c>
      <c r="K546" s="3">
        <f t="shared" ref="K546:K609" si="784">E546*F546*G546</f>
        <v>1.8628615384615439</v>
      </c>
      <c r="L546" s="3">
        <f t="shared" ref="L546:L609" si="785">H546*I546*J546</f>
        <v>0.97207264957265238</v>
      </c>
      <c r="M546" s="5">
        <f t="shared" ref="M546:M609" si="786">_xlfn.POISSON.DIST(0,K546,FALSE) * _xlfn.POISSON.DIST(0,L546,FALSE)</f>
        <v>5.8722390342650567E-2</v>
      </c>
      <c r="N546" s="5">
        <f t="shared" ref="N546:N609" si="787">_xlfn.POISSON.DIST(1,K546,FALSE) * _xlfn.POISSON.DIST(0,L546,FALSE)</f>
        <v>0.10939168241584932</v>
      </c>
      <c r="O546" s="5">
        <f t="shared" ref="O546:O609" si="788">_xlfn.POISSON.DIST(0,K546,FALSE) * _xlfn.POISSON.DIST(1,L546,FALSE)</f>
        <v>5.7082429569619869E-2</v>
      </c>
      <c r="P546" s="5">
        <f t="shared" ref="P546:P609" si="789">_xlfn.POISSON.DIST(1,K546,FALSE) * _xlfn.POISSON.DIST(1,L546,FALSE)</f>
        <v>0.10633666256718478</v>
      </c>
      <c r="Q546" s="5">
        <f t="shared" ref="Q546:Q609" si="790">_xlfn.POISSON.DIST(2,K546,FALSE) * _xlfn.POISSON.DIST(0,L546,FALSE)</f>
        <v>0.10189077890004287</v>
      </c>
      <c r="R546" s="5">
        <f t="shared" ref="R546:R609" si="791">_xlfn.POISSON.DIST(0,K546,FALSE) * _xlfn.POISSON.DIST(2,L546,FALSE)</f>
        <v>2.7744134277892352E-2</v>
      </c>
      <c r="S546" s="5">
        <f t="shared" ref="S546:S609" si="792">_xlfn.POISSON.DIST(2,K546,FALSE) * _xlfn.POISSON.DIST(2,L546,FALSE)</f>
        <v>4.8139584151577867E-2</v>
      </c>
      <c r="T546" s="5">
        <f t="shared" ref="T546:T609" si="793">_xlfn.POISSON.DIST(2,K546,FALSE) * _xlfn.POISSON.DIST(1,L546,FALSE)</f>
        <v>9.904523941238598E-2</v>
      </c>
      <c r="U546" s="5">
        <f t="shared" ref="U546:U609" si="794">_xlfn.POISSON.DIST(1,K546,FALSE) * _xlfn.POISSON.DIST(2,L546,FALSE)</f>
        <v>5.1683480664198193E-2</v>
      </c>
      <c r="V546" s="5">
        <f t="shared" ref="V546:V609" si="795">_xlfn.POISSON.DIST(3,K546,FALSE) * _xlfn.POISSON.DIST(3,L546,FALSE)</f>
        <v>9.6858809091786343E-3</v>
      </c>
      <c r="W546" s="5">
        <f t="shared" ref="W546:W609" si="796">_xlfn.POISSON.DIST(3,K546,FALSE) * _xlfn.POISSON.DIST(0,L546,FALSE)</f>
        <v>6.3269471045592982E-2</v>
      </c>
      <c r="X546" s="5">
        <f t="shared" ref="X546:X609" si="797">_xlfn.POISSON.DIST(3,K546,FALSE) * _xlfn.POISSON.DIST(1,L546,FALSE)</f>
        <v>6.150252235634978E-2</v>
      </c>
      <c r="Y546" s="5">
        <f t="shared" ref="Y546:Y609" si="798">_xlfn.POISSON.DIST(3,K546,FALSE) * _xlfn.POISSON.DIST(2,L546,FALSE)</f>
        <v>2.9892459931169107E-2</v>
      </c>
      <c r="Z546" s="5">
        <f t="shared" ref="Z546:Z609" si="799">_xlfn.POISSON.DIST(0,K546,FALSE) * _xlfn.POISSON.DIST(3,L546,FALSE)</f>
        <v>8.9897713725367555E-3</v>
      </c>
      <c r="AA546" s="5">
        <f t="shared" ref="AA546:AA609" si="800">_xlfn.POISSON.DIST(1,K546,FALSE) * _xlfn.POISSON.DIST(3,L546,FALSE)</f>
        <v>1.6746699329461361E-2</v>
      </c>
      <c r="AB546" s="5">
        <f t="shared" ref="AB546:AB609" si="801">_xlfn.POISSON.DIST(2,K546,FALSE) * _xlfn.POISSON.DIST(3,L546,FALSE)</f>
        <v>1.5598391038516655E-2</v>
      </c>
      <c r="AC546" s="5">
        <f t="shared" ref="AC546:AC609" si="802">_xlfn.POISSON.DIST(4,K546,FALSE) * _xlfn.POISSON.DIST(4,L546,FALSE)</f>
        <v>1.0962218200495256E-3</v>
      </c>
      <c r="AD546" s="5">
        <f t="shared" ref="AD546:AD609" si="803">_xlfn.POISSON.DIST(4,K546,FALSE) * _xlfn.POISSON.DIST(0,L546,FALSE)</f>
        <v>2.9465566042410359E-2</v>
      </c>
      <c r="AE546" s="5">
        <f t="shared" ref="AE546:AE609" si="804">_xlfn.POISSON.DIST(4,K546,FALSE) * _xlfn.POISSON.DIST(1,L546,FALSE)</f>
        <v>2.8642670854003811E-2</v>
      </c>
      <c r="AF546" s="5">
        <f t="shared" ref="AF546:AF609" si="805">_xlfn.POISSON.DIST(4,K546,FALSE) * _xlfn.POISSON.DIST(2,L546,FALSE)</f>
        <v>1.3921378473944434E-2</v>
      </c>
      <c r="AG546" s="5">
        <f t="shared" ref="AG546:AG609" si="806">_xlfn.POISSON.DIST(4,K546,FALSE) * _xlfn.POISSON.DIST(3,L546,FALSE)</f>
        <v>4.5108637529569515E-3</v>
      </c>
      <c r="AH546" s="5">
        <f t="shared" ref="AH546:AH609" si="807">_xlfn.POISSON.DIST(0,K546,FALSE) * _xlfn.POISSON.DIST(4,L546,FALSE)</f>
        <v>2.1846777192885457E-3</v>
      </c>
      <c r="AI546" s="5">
        <f t="shared" ref="AI546:AI609" si="808">_xlfn.POISSON.DIST(1,K546,FALSE) * _xlfn.POISSON.DIST(4,L546,FALSE)</f>
        <v>4.0697520971965167E-3</v>
      </c>
      <c r="AJ546" s="5">
        <f t="shared" ref="AJ546:AJ609" si="809">_xlfn.POISSON.DIST(2,K546,FALSE) * _xlfn.POISSON.DIST(4,L546,FALSE)</f>
        <v>3.7906923264703E-3</v>
      </c>
      <c r="AK546" s="5">
        <f t="shared" ref="AK546:AK609" si="810">_xlfn.POISSON.DIST(3,K546,FALSE) * _xlfn.POISSON.DIST(4,L546,FALSE)</f>
        <v>2.3538449797076114E-3</v>
      </c>
      <c r="AL546" s="5">
        <f t="shared" ref="AL546:AL609" si="811">_xlfn.POISSON.DIST(5,K546,FALSE) * _xlfn.POISSON.DIST(5,L546,FALSE)</f>
        <v>7.940315038076837E-5</v>
      </c>
      <c r="AM546" s="5">
        <f t="shared" ref="AM546:AM609" si="812">_xlfn.POISSON.DIST(5,K546,FALSE) * _xlfn.POISSON.DIST(0,L546,FALSE)</f>
        <v>1.0978053937880955E-2</v>
      </c>
      <c r="AN546" s="5">
        <f t="shared" ref="AN546:AN609" si="813">_xlfn.POISSON.DIST(5,K546,FALSE) * _xlfn.POISSON.DIST(1,L546,FALSE)</f>
        <v>1.067146597854743E-2</v>
      </c>
      <c r="AO546" s="5">
        <f t="shared" ref="AO546:AO609" si="814">_xlfn.POISSON.DIST(5,K546,FALSE) * _xlfn.POISSON.DIST(2,L546,FALSE)</f>
        <v>5.1867201042955086E-3</v>
      </c>
      <c r="AP546" s="5">
        <f t="shared" ref="AP546:AP609" si="815">_xlfn.POISSON.DIST(5,K546,FALSE) * _xlfn.POISSON.DIST(3,L546,FALSE)</f>
        <v>1.6806229181247599E-3</v>
      </c>
      <c r="AQ546" s="5">
        <f t="shared" ref="AQ546:AQ609" si="816">_xlfn.POISSON.DIST(5,K546,FALSE) * _xlfn.POISSON.DIST(4,L546,FALSE)</f>
        <v>4.0842189323851447E-4</v>
      </c>
      <c r="AR546" s="5">
        <f t="shared" ref="AR546:AR609" si="817">_xlfn.POISSON.DIST(0,K546,FALSE) * _xlfn.POISSON.DIST(5,L546,FALSE)</f>
        <v>4.2473309181023129E-4</v>
      </c>
      <c r="AS546" s="5">
        <f t="shared" ref="AS546:AS609" si="818">_xlfn.POISSON.DIST(1,K546,FALSE) * _xlfn.POISSON.DIST(5,L546,FALSE)</f>
        <v>7.9121894084513552E-4</v>
      </c>
      <c r="AT546" s="5">
        <f t="shared" ref="AT546:AT609" si="819">_xlfn.POISSON.DIST(2,K546,FALSE) * _xlfn.POISSON.DIST(5,L546,FALSE)</f>
        <v>7.3696566670134139E-4</v>
      </c>
      <c r="AU546" s="5">
        <f t="shared" ref="AU546:AU609" si="820">_xlfn.POISSON.DIST(3,K546,FALSE) * _xlfn.POISSON.DIST(5,L546,FALSE)</f>
        <v>4.5762166522153288E-4</v>
      </c>
      <c r="AV546" s="5">
        <f t="shared" ref="AV546:AV609" si="821">_xlfn.POISSON.DIST(4,K546,FALSE) * _xlfn.POISSON.DIST(5,L546,FALSE)</f>
        <v>2.1312144982697957E-4</v>
      </c>
      <c r="AW546" s="5">
        <f t="shared" ref="AW546:AW609" si="822">_xlfn.POISSON.DIST(6,K546,FALSE) * _xlfn.POISSON.DIST(6,L546,FALSE)</f>
        <v>3.9940595247981394E-6</v>
      </c>
      <c r="AX546" s="5">
        <f t="shared" ref="AX546:AX609" si="823">_xlfn.POISSON.DIST(6,K546,FALSE) * _xlfn.POISSON.DIST(0,L546,FALSE)</f>
        <v>3.4084324080057905E-3</v>
      </c>
      <c r="AY546" s="5">
        <f t="shared" ref="AY546:AY609" si="824">_xlfn.POISSON.DIST(6,K546,FALSE) * _xlfn.POISSON.DIST(1,L546,FALSE)</f>
        <v>3.3132439217394842E-3</v>
      </c>
      <c r="AZ546" s="5">
        <f t="shared" ref="AZ546:AZ609" si="825">_xlfn.POISSON.DIST(6,K546,FALSE) * _xlfn.POISSON.DIST(2,L546,FALSE)</f>
        <v>1.610356898842893E-3</v>
      </c>
      <c r="BA546" s="5">
        <f t="shared" ref="BA546:BA609" si="826">_xlfn.POISSON.DIST(6,K546,FALSE) * _xlfn.POISSON.DIST(3,L546,FALSE)</f>
        <v>5.2179463247193692E-4</v>
      </c>
      <c r="BB546" s="5">
        <f t="shared" ref="BB546:BB609" si="827">_xlfn.POISSON.DIST(6,K546,FALSE) * _xlfn.POISSON.DIST(4,L546,FALSE)</f>
        <v>1.2680557272994601E-4</v>
      </c>
      <c r="BC546" s="5">
        <f t="shared" ref="BC546:BC609" si="828">_xlfn.POISSON.DIST(6,K546,FALSE) * _xlfn.POISSON.DIST(5,L546,FALSE)</f>
        <v>2.4652845812835265E-5</v>
      </c>
      <c r="BD546" s="5">
        <f t="shared" ref="BD546:BD609" si="829">_xlfn.POISSON.DIST(0,K546,FALSE) * _xlfn.POISSON.DIST(6,L546,FALSE)</f>
        <v>6.8811903652859344E-5</v>
      </c>
      <c r="BE546" s="5">
        <f t="shared" ref="BE546:BE609" si="830">_xlfn.POISSON.DIST(1,K546,FALSE) * _xlfn.POISSON.DIST(6,L546,FALSE)</f>
        <v>1.2818704870323305E-4</v>
      </c>
      <c r="BF546" s="5">
        <f t="shared" ref="BF546:BF609" si="831">_xlfn.POISSON.DIST(2,K546,FALSE) * _xlfn.POISSON.DIST(6,L546,FALSE)</f>
        <v>1.1939736137907483E-4</v>
      </c>
      <c r="BG546" s="5">
        <f t="shared" ref="BG546:BG609" si="832">_xlfn.POISSON.DIST(3,K546,FALSE) * _xlfn.POISSON.DIST(6,L546,FALSE)</f>
        <v>7.4140250768957444E-5</v>
      </c>
      <c r="BH546" s="5">
        <f t="shared" ref="BH546:BH609" si="833">_xlfn.POISSON.DIST(4,K546,FALSE) * _xlfn.POISSON.DIST(6,L546,FALSE)</f>
        <v>3.4528255402346176E-5</v>
      </c>
      <c r="BI546" s="5">
        <f t="shared" ref="BI546:BI609" si="834">_xlfn.POISSON.DIST(5,K546,FALSE) * _xlfn.POISSON.DIST(6,L546,FALSE)</f>
        <v>1.2864271795841541E-5</v>
      </c>
      <c r="BJ546" s="8">
        <f t="shared" ref="BJ546:BJ609" si="835">SUM(N546,Q546,T546,W546,X546,Y546,AD546,AE546,AF546,AG546,AM546,AN546,AO546,AP546,AQ546,AX546,AY546,AZ546,BA546,BB546,BC546)</f>
        <v>0.57946320429639586</v>
      </c>
      <c r="BK546" s="8">
        <f t="shared" ref="BK546:BK609" si="836">SUM(M546,P546,S546,V546,AC546,AL546,AY546)</f>
        <v>0.22737338686276165</v>
      </c>
      <c r="BL546" s="8">
        <f t="shared" ref="BL546:BL609" si="837">SUM(O546,R546,U546,AA546,AB546,AH546,AI546,AJ546,AK546,AR546,AS546,AT546,AU546,AV546,BD546,BE546,BF546,BG546,BH546,BI546)</f>
        <v>0.18431569190845895</v>
      </c>
      <c r="BM546" s="8">
        <f t="shared" ref="BM546:BM609" si="838">SUM(S546:BI546)</f>
        <v>0.53566472650469854</v>
      </c>
      <c r="BN546" s="8">
        <f t="shared" ref="BN546:BN609" si="839">SUM(M546:R546)</f>
        <v>0.46116807807323978</v>
      </c>
    </row>
    <row r="547" spans="1:66" x14ac:dyDescent="0.25">
      <c r="A547" t="s">
        <v>13</v>
      </c>
      <c r="B547" t="s">
        <v>43</v>
      </c>
      <c r="C547" t="s">
        <v>47</v>
      </c>
      <c r="D547" s="10"/>
      <c r="E547">
        <f>VLOOKUP(A547,home!$A$2:$E$405,3,FALSE)</f>
        <v>1.8444444444444399</v>
      </c>
      <c r="F547">
        <f>VLOOKUP(B547,home!$B$2:$E$405,3,FALSE)</f>
        <v>1.72</v>
      </c>
      <c r="G547">
        <f>VLOOKUP(C547,away!$B$2:$E$405,4,FALSE)</f>
        <v>1.08</v>
      </c>
      <c r="H547">
        <f>VLOOKUP(A547,away!$A$2:$E$405,3,FALSE)</f>
        <v>1.24444444444444</v>
      </c>
      <c r="I547">
        <f>VLOOKUP(C547,away!$B$2:$E$405,3,FALSE)</f>
        <v>0.76</v>
      </c>
      <c r="J547">
        <f>VLOOKUP(B547,home!$B$2:$E$405,4,FALSE)</f>
        <v>1.07</v>
      </c>
      <c r="K547" s="3">
        <f t="shared" si="784"/>
        <v>3.4262399999999915</v>
      </c>
      <c r="L547" s="3">
        <f t="shared" si="785"/>
        <v>1.0119822222222186</v>
      </c>
      <c r="M547" s="5">
        <f t="shared" si="786"/>
        <v>1.1816927728666726E-2</v>
      </c>
      <c r="N547" s="5">
        <f t="shared" si="787"/>
        <v>4.0487630461066987E-2</v>
      </c>
      <c r="O547" s="5">
        <f t="shared" si="788"/>
        <v>1.1958520782695506E-2</v>
      </c>
      <c r="P547" s="5">
        <f t="shared" si="789"/>
        <v>4.097276224650255E-2</v>
      </c>
      <c r="Q547" s="5">
        <f t="shared" si="790"/>
        <v>6.9360169495462906E-2</v>
      </c>
      <c r="R547" s="5">
        <f t="shared" si="791"/>
        <v>6.0509052180813911E-3</v>
      </c>
      <c r="S547" s="5">
        <f t="shared" si="792"/>
        <v>3.5516152858324969E-2</v>
      </c>
      <c r="T547" s="5">
        <f t="shared" si="793"/>
        <v>7.019125845972829E-2</v>
      </c>
      <c r="U547" s="5">
        <f t="shared" si="794"/>
        <v>2.0731853494399138E-2</v>
      </c>
      <c r="V547" s="5">
        <f t="shared" si="795"/>
        <v>1.3682771401124363E-2</v>
      </c>
      <c r="W547" s="5">
        <f t="shared" si="796"/>
        <v>7.9214862377378084E-2</v>
      </c>
      <c r="X547" s="5">
        <f t="shared" si="797"/>
        <v>8.0164032461686283E-2</v>
      </c>
      <c r="Y547" s="5">
        <f t="shared" si="798"/>
        <v>4.0562287856435675E-2</v>
      </c>
      <c r="Z547" s="5">
        <f t="shared" si="799"/>
        <v>2.0411361696833414E-3</v>
      </c>
      <c r="AA547" s="5">
        <f t="shared" si="800"/>
        <v>6.9934223900158356E-3</v>
      </c>
      <c r="AB547" s="5">
        <f t="shared" si="801"/>
        <v>1.19805717647839E-2</v>
      </c>
      <c r="AC547" s="5">
        <f t="shared" si="802"/>
        <v>2.9651369224522545E-3</v>
      </c>
      <c r="AD547" s="5">
        <f t="shared" si="803"/>
        <v>6.7852282517966808E-2</v>
      </c>
      <c r="AE547" s="5">
        <f t="shared" si="804"/>
        <v>6.8665303645381842E-2</v>
      </c>
      <c r="AF547" s="5">
        <f t="shared" si="805"/>
        <v>3.4744033286308457E-2</v>
      </c>
      <c r="AG547" s="5">
        <f t="shared" si="806"/>
        <v>1.1720114671347056E-2</v>
      </c>
      <c r="AH547" s="5">
        <f t="shared" si="807"/>
        <v>5.1639837921357379E-4</v>
      </c>
      <c r="AI547" s="5">
        <f t="shared" si="808"/>
        <v>1.7693047827967107E-3</v>
      </c>
      <c r="AJ547" s="5">
        <f t="shared" si="809"/>
        <v>3.031031409504694E-3</v>
      </c>
      <c r="AK547" s="5">
        <f t="shared" si="810"/>
        <v>3.4616803521671123E-3</v>
      </c>
      <c r="AL547" s="5">
        <f t="shared" si="811"/>
        <v>4.1124005474702153E-4</v>
      </c>
      <c r="AM547" s="5">
        <f t="shared" si="812"/>
        <v>4.6495640890871597E-2</v>
      </c>
      <c r="AN547" s="5">
        <f t="shared" si="813"/>
        <v>4.7052761992390488E-2</v>
      </c>
      <c r="AO547" s="5">
        <f t="shared" si="814"/>
        <v>2.3808279321376236E-2</v>
      </c>
      <c r="AP547" s="5">
        <f t="shared" si="815"/>
        <v>8.031185138311206E-3</v>
      </c>
      <c r="AQ547" s="5">
        <f t="shared" si="816"/>
        <v>2.0318541458365573E-3</v>
      </c>
      <c r="AR547" s="5">
        <f t="shared" si="817"/>
        <v>1.0451719586970089E-4</v>
      </c>
      <c r="AS547" s="5">
        <f t="shared" si="818"/>
        <v>3.5810099717660315E-4</v>
      </c>
      <c r="AT547" s="5">
        <f t="shared" si="819"/>
        <v>6.1346998028318097E-4</v>
      </c>
      <c r="AU547" s="5">
        <f t="shared" si="820"/>
        <v>7.0063179508181349E-4</v>
      </c>
      <c r="AV547" s="5">
        <f t="shared" si="821"/>
        <v>6.0013317039527675E-4</v>
      </c>
      <c r="AW547" s="5">
        <f t="shared" si="822"/>
        <v>3.9608060046194001E-5</v>
      </c>
      <c r="AX547" s="5">
        <f t="shared" si="823"/>
        <v>2.6550870774323245E-2</v>
      </c>
      <c r="AY547" s="5">
        <f t="shared" si="824"/>
        <v>2.6869009208134592E-2</v>
      </c>
      <c r="AZ547" s="5">
        <f t="shared" si="825"/>
        <v>1.3595479823678648E-2</v>
      </c>
      <c r="BA547" s="5">
        <f t="shared" si="826"/>
        <v>4.5861279613812192E-3</v>
      </c>
      <c r="BB547" s="5">
        <f t="shared" si="827"/>
        <v>1.1602699914385044E-3</v>
      </c>
      <c r="BC547" s="5">
        <f t="shared" si="828"/>
        <v>2.3483452086273856E-4</v>
      </c>
      <c r="BD547" s="5">
        <f t="shared" si="829"/>
        <v>1.7628257356109125E-5</v>
      </c>
      <c r="BE547" s="5">
        <f t="shared" si="830"/>
        <v>6.0398640483795191E-5</v>
      </c>
      <c r="BF547" s="5">
        <f t="shared" si="831"/>
        <v>1.0347011898559897E-4</v>
      </c>
      <c r="BG547" s="5">
        <f t="shared" si="832"/>
        <v>1.1817115349107259E-4</v>
      </c>
      <c r="BH547" s="5">
        <f t="shared" si="833"/>
        <v>1.0122068323431289E-4</v>
      </c>
      <c r="BI547" s="5">
        <f t="shared" si="834"/>
        <v>6.9361270744946254E-5</v>
      </c>
      <c r="BJ547" s="8">
        <f t="shared" si="835"/>
        <v>0.76337828900136739</v>
      </c>
      <c r="BK547" s="8">
        <f t="shared" si="836"/>
        <v>0.13223400041995248</v>
      </c>
      <c r="BL547" s="8">
        <f t="shared" si="837"/>
        <v>6.9340791836760257E-2</v>
      </c>
      <c r="BM547" s="8">
        <f t="shared" si="838"/>
        <v>0.75951790034719902</v>
      </c>
      <c r="BN547" s="8">
        <f t="shared" si="839"/>
        <v>0.18064691593247606</v>
      </c>
    </row>
    <row r="548" spans="1:66" x14ac:dyDescent="0.25">
      <c r="A548" t="s">
        <v>16</v>
      </c>
      <c r="B548" t="s">
        <v>56</v>
      </c>
      <c r="C548" t="s">
        <v>467</v>
      </c>
      <c r="D548" s="10"/>
      <c r="E548">
        <f>VLOOKUP(A548,home!$A$2:$E$405,3,FALSE)</f>
        <v>1.49074074074074</v>
      </c>
      <c r="F548">
        <f>VLOOKUP(B548,home!$B$2:$E$405,3,FALSE)</f>
        <v>1.01</v>
      </c>
      <c r="G548" t="e">
        <f>VLOOKUP(C548,away!$B$2:$E$405,4,FALSE)</f>
        <v>#N/A</v>
      </c>
      <c r="H548">
        <f>VLOOKUP(A548,away!$A$2:$E$405,3,FALSE)</f>
        <v>1.3333333333333299</v>
      </c>
      <c r="I548" t="e">
        <f>VLOOKUP(C548,away!$B$2:$E$405,3,FALSE)</f>
        <v>#N/A</v>
      </c>
      <c r="J548">
        <f>VLOOKUP(B548,home!$B$2:$E$405,4,FALSE)</f>
        <v>0.13</v>
      </c>
      <c r="K548" s="3" t="e">
        <f t="shared" si="784"/>
        <v>#N/A</v>
      </c>
      <c r="L548" s="3" t="e">
        <f t="shared" si="785"/>
        <v>#N/A</v>
      </c>
      <c r="M548" s="5" t="e">
        <f t="shared" si="786"/>
        <v>#N/A</v>
      </c>
      <c r="N548" s="5" t="e">
        <f t="shared" si="787"/>
        <v>#N/A</v>
      </c>
      <c r="O548" s="5" t="e">
        <f t="shared" si="788"/>
        <v>#N/A</v>
      </c>
      <c r="P548" s="5" t="e">
        <f t="shared" si="789"/>
        <v>#N/A</v>
      </c>
      <c r="Q548" s="5" t="e">
        <f t="shared" si="790"/>
        <v>#N/A</v>
      </c>
      <c r="R548" s="5" t="e">
        <f t="shared" si="791"/>
        <v>#N/A</v>
      </c>
      <c r="S548" s="5" t="e">
        <f t="shared" si="792"/>
        <v>#N/A</v>
      </c>
      <c r="T548" s="5" t="e">
        <f t="shared" si="793"/>
        <v>#N/A</v>
      </c>
      <c r="U548" s="5" t="e">
        <f t="shared" si="794"/>
        <v>#N/A</v>
      </c>
      <c r="V548" s="5" t="e">
        <f t="shared" si="795"/>
        <v>#N/A</v>
      </c>
      <c r="W548" s="5" t="e">
        <f t="shared" si="796"/>
        <v>#N/A</v>
      </c>
      <c r="X548" s="5" t="e">
        <f t="shared" si="797"/>
        <v>#N/A</v>
      </c>
      <c r="Y548" s="5" t="e">
        <f t="shared" si="798"/>
        <v>#N/A</v>
      </c>
      <c r="Z548" s="5" t="e">
        <f t="shared" si="799"/>
        <v>#N/A</v>
      </c>
      <c r="AA548" s="5" t="e">
        <f t="shared" si="800"/>
        <v>#N/A</v>
      </c>
      <c r="AB548" s="5" t="e">
        <f t="shared" si="801"/>
        <v>#N/A</v>
      </c>
      <c r="AC548" s="5" t="e">
        <f t="shared" si="802"/>
        <v>#N/A</v>
      </c>
      <c r="AD548" s="5" t="e">
        <f t="shared" si="803"/>
        <v>#N/A</v>
      </c>
      <c r="AE548" s="5" t="e">
        <f t="shared" si="804"/>
        <v>#N/A</v>
      </c>
      <c r="AF548" s="5" t="e">
        <f t="shared" si="805"/>
        <v>#N/A</v>
      </c>
      <c r="AG548" s="5" t="e">
        <f t="shared" si="806"/>
        <v>#N/A</v>
      </c>
      <c r="AH548" s="5" t="e">
        <f t="shared" si="807"/>
        <v>#N/A</v>
      </c>
      <c r="AI548" s="5" t="e">
        <f t="shared" si="808"/>
        <v>#N/A</v>
      </c>
      <c r="AJ548" s="5" t="e">
        <f t="shared" si="809"/>
        <v>#N/A</v>
      </c>
      <c r="AK548" s="5" t="e">
        <f t="shared" si="810"/>
        <v>#N/A</v>
      </c>
      <c r="AL548" s="5" t="e">
        <f t="shared" si="811"/>
        <v>#N/A</v>
      </c>
      <c r="AM548" s="5" t="e">
        <f t="shared" si="812"/>
        <v>#N/A</v>
      </c>
      <c r="AN548" s="5" t="e">
        <f t="shared" si="813"/>
        <v>#N/A</v>
      </c>
      <c r="AO548" s="5" t="e">
        <f t="shared" si="814"/>
        <v>#N/A</v>
      </c>
      <c r="AP548" s="5" t="e">
        <f t="shared" si="815"/>
        <v>#N/A</v>
      </c>
      <c r="AQ548" s="5" t="e">
        <f t="shared" si="816"/>
        <v>#N/A</v>
      </c>
      <c r="AR548" s="5" t="e">
        <f t="shared" si="817"/>
        <v>#N/A</v>
      </c>
      <c r="AS548" s="5" t="e">
        <f t="shared" si="818"/>
        <v>#N/A</v>
      </c>
      <c r="AT548" s="5" t="e">
        <f t="shared" si="819"/>
        <v>#N/A</v>
      </c>
      <c r="AU548" s="5" t="e">
        <f t="shared" si="820"/>
        <v>#N/A</v>
      </c>
      <c r="AV548" s="5" t="e">
        <f t="shared" si="821"/>
        <v>#N/A</v>
      </c>
      <c r="AW548" s="5" t="e">
        <f t="shared" si="822"/>
        <v>#N/A</v>
      </c>
      <c r="AX548" s="5" t="e">
        <f t="shared" si="823"/>
        <v>#N/A</v>
      </c>
      <c r="AY548" s="5" t="e">
        <f t="shared" si="824"/>
        <v>#N/A</v>
      </c>
      <c r="AZ548" s="5" t="e">
        <f t="shared" si="825"/>
        <v>#N/A</v>
      </c>
      <c r="BA548" s="5" t="e">
        <f t="shared" si="826"/>
        <v>#N/A</v>
      </c>
      <c r="BB548" s="5" t="e">
        <f t="shared" si="827"/>
        <v>#N/A</v>
      </c>
      <c r="BC548" s="5" t="e">
        <f t="shared" si="828"/>
        <v>#N/A</v>
      </c>
      <c r="BD548" s="5" t="e">
        <f t="shared" si="829"/>
        <v>#N/A</v>
      </c>
      <c r="BE548" s="5" t="e">
        <f t="shared" si="830"/>
        <v>#N/A</v>
      </c>
      <c r="BF548" s="5" t="e">
        <f t="shared" si="831"/>
        <v>#N/A</v>
      </c>
      <c r="BG548" s="5" t="e">
        <f t="shared" si="832"/>
        <v>#N/A</v>
      </c>
      <c r="BH548" s="5" t="e">
        <f t="shared" si="833"/>
        <v>#N/A</v>
      </c>
      <c r="BI548" s="5" t="e">
        <f t="shared" si="834"/>
        <v>#N/A</v>
      </c>
      <c r="BJ548" s="8" t="e">
        <f t="shared" si="835"/>
        <v>#N/A</v>
      </c>
      <c r="BK548" s="8" t="e">
        <f t="shared" si="836"/>
        <v>#N/A</v>
      </c>
      <c r="BL548" s="8" t="e">
        <f t="shared" si="837"/>
        <v>#N/A</v>
      </c>
      <c r="BM548" s="8" t="e">
        <f t="shared" si="838"/>
        <v>#N/A</v>
      </c>
      <c r="BN548" s="8" t="e">
        <f t="shared" si="839"/>
        <v>#N/A</v>
      </c>
    </row>
    <row r="549" spans="1:66" x14ac:dyDescent="0.25">
      <c r="A549" t="s">
        <v>16</v>
      </c>
      <c r="B549" t="s">
        <v>236</v>
      </c>
      <c r="C549" t="s">
        <v>449</v>
      </c>
      <c r="D549" s="10"/>
      <c r="E549">
        <f>VLOOKUP(A549,home!$A$2:$E$405,3,FALSE)</f>
        <v>1.49074074074074</v>
      </c>
      <c r="F549">
        <f>VLOOKUP(B549,home!$B$2:$E$405,3,FALSE)</f>
        <v>0.45</v>
      </c>
      <c r="G549">
        <f>VLOOKUP(C549,away!$B$2:$E$405,4,FALSE)</f>
        <v>1.9</v>
      </c>
      <c r="H549">
        <f>VLOOKUP(A549,away!$A$2:$E$405,3,FALSE)</f>
        <v>1.3333333333333299</v>
      </c>
      <c r="I549">
        <f>VLOOKUP(C549,away!$B$2:$E$405,3,FALSE)</f>
        <v>0.45</v>
      </c>
      <c r="J549">
        <f>VLOOKUP(B549,home!$B$2:$E$405,4,FALSE)</f>
        <v>1.88</v>
      </c>
      <c r="K549" s="3">
        <f t="shared" si="784"/>
        <v>1.2745833333333327</v>
      </c>
      <c r="L549" s="3">
        <f t="shared" si="785"/>
        <v>1.1279999999999972</v>
      </c>
      <c r="M549" s="5">
        <f t="shared" si="786"/>
        <v>9.0483901024421901E-2</v>
      </c>
      <c r="N549" s="5">
        <f t="shared" si="787"/>
        <v>0.11532927218071104</v>
      </c>
      <c r="O549" s="5">
        <f t="shared" si="788"/>
        <v>0.10206584035554767</v>
      </c>
      <c r="P549" s="5">
        <f t="shared" si="789"/>
        <v>0.13009141901984175</v>
      </c>
      <c r="Q549" s="5">
        <f t="shared" si="790"/>
        <v>7.3498384083498944E-2</v>
      </c>
      <c r="R549" s="5">
        <f t="shared" si="791"/>
        <v>5.7565133960528751E-2</v>
      </c>
      <c r="S549" s="5">
        <f t="shared" si="792"/>
        <v>4.6759083966849149E-2</v>
      </c>
      <c r="T549" s="5">
        <f t="shared" si="793"/>
        <v>8.290617724618661E-2</v>
      </c>
      <c r="U549" s="5">
        <f t="shared" si="794"/>
        <v>7.3371560327190583E-2</v>
      </c>
      <c r="V549" s="5">
        <f t="shared" si="795"/>
        <v>7.4696597546286408E-3</v>
      </c>
      <c r="W549" s="5">
        <f t="shared" si="796"/>
        <v>3.1226605126586551E-2</v>
      </c>
      <c r="X549" s="5">
        <f t="shared" si="797"/>
        <v>3.5223610582789541E-2</v>
      </c>
      <c r="Y549" s="5">
        <f t="shared" si="798"/>
        <v>1.986611636869326E-2</v>
      </c>
      <c r="Z549" s="5">
        <f t="shared" si="799"/>
        <v>2.1644490369158741E-2</v>
      </c>
      <c r="AA549" s="5">
        <f t="shared" si="800"/>
        <v>2.7587706683023568E-2</v>
      </c>
      <c r="AB549" s="5">
        <f t="shared" si="801"/>
        <v>1.7581415571535221E-2</v>
      </c>
      <c r="AC549" s="5">
        <f t="shared" si="802"/>
        <v>6.7120961993888807E-4</v>
      </c>
      <c r="AD549" s="5">
        <f t="shared" si="803"/>
        <v>9.9502276127321019E-3</v>
      </c>
      <c r="AE549" s="5">
        <f t="shared" si="804"/>
        <v>1.1223856747161785E-2</v>
      </c>
      <c r="AF549" s="5">
        <f t="shared" si="805"/>
        <v>6.3302552053992323E-3</v>
      </c>
      <c r="AG549" s="5">
        <f t="shared" si="806"/>
        <v>2.3801759572301038E-3</v>
      </c>
      <c r="AH549" s="5">
        <f t="shared" si="807"/>
        <v>6.1037462841027554E-3</v>
      </c>
      <c r="AI549" s="5">
        <f t="shared" si="808"/>
        <v>7.7797332846126334E-3</v>
      </c>
      <c r="AJ549" s="5">
        <f t="shared" si="809"/>
        <v>4.9579591911729243E-3</v>
      </c>
      <c r="AK549" s="5">
        <f t="shared" si="810"/>
        <v>2.1064440508052735E-3</v>
      </c>
      <c r="AL549" s="5">
        <f t="shared" si="811"/>
        <v>3.8600728274989397E-5</v>
      </c>
      <c r="AM549" s="5">
        <f t="shared" si="812"/>
        <v>2.5364788556122906E-3</v>
      </c>
      <c r="AN549" s="5">
        <f t="shared" si="813"/>
        <v>2.861148149130657E-3</v>
      </c>
      <c r="AO549" s="5">
        <f t="shared" si="814"/>
        <v>1.6136875561096869E-3</v>
      </c>
      <c r="AP549" s="5">
        <f t="shared" si="815"/>
        <v>6.0674652109724036E-4</v>
      </c>
      <c r="AQ549" s="5">
        <f t="shared" si="816"/>
        <v>1.7110251894942148E-4</v>
      </c>
      <c r="AR549" s="5">
        <f t="shared" si="817"/>
        <v>1.3770051616935782E-3</v>
      </c>
      <c r="AS549" s="5">
        <f t="shared" si="818"/>
        <v>1.755107829008606E-3</v>
      </c>
      <c r="AT549" s="5">
        <f t="shared" si="819"/>
        <v>1.1185155935286091E-3</v>
      </c>
      <c r="AU549" s="5">
        <f t="shared" si="820"/>
        <v>4.7521377786166852E-4</v>
      </c>
      <c r="AV549" s="5">
        <f t="shared" si="821"/>
        <v>1.5142489025821279E-4</v>
      </c>
      <c r="AW549" s="5">
        <f t="shared" si="822"/>
        <v>1.5415951406333411E-6</v>
      </c>
      <c r="AX549" s="5">
        <f t="shared" si="823"/>
        <v>5.3882561245263824E-4</v>
      </c>
      <c r="AY549" s="5">
        <f t="shared" si="824"/>
        <v>6.0779529084657442E-4</v>
      </c>
      <c r="AZ549" s="5">
        <f t="shared" si="825"/>
        <v>3.4279654403746718E-4</v>
      </c>
      <c r="BA549" s="5">
        <f t="shared" si="826"/>
        <v>1.2889150055808726E-4</v>
      </c>
      <c r="BB549" s="5">
        <f t="shared" si="827"/>
        <v>3.6347403157380543E-5</v>
      </c>
      <c r="BC549" s="5">
        <f t="shared" si="828"/>
        <v>8.1999741523050315E-6</v>
      </c>
      <c r="BD549" s="5">
        <f t="shared" si="829"/>
        <v>2.5887697039839191E-4</v>
      </c>
      <c r="BE549" s="5">
        <f t="shared" si="830"/>
        <v>3.2996027185361689E-4</v>
      </c>
      <c r="BF549" s="5">
        <f t="shared" si="831"/>
        <v>2.1028093158337785E-4</v>
      </c>
      <c r="BG549" s="5">
        <f t="shared" si="832"/>
        <v>8.9340190237993403E-5</v>
      </c>
      <c r="BH549" s="5">
        <f t="shared" si="833"/>
        <v>2.8467879368543918E-5</v>
      </c>
      <c r="BI549" s="5">
        <f t="shared" si="834"/>
        <v>7.2569369156979832E-6</v>
      </c>
      <c r="BJ549" s="8">
        <f t="shared" si="835"/>
        <v>0.39738670103709306</v>
      </c>
      <c r="BK549" s="8">
        <f t="shared" si="836"/>
        <v>0.27612166940480193</v>
      </c>
      <c r="BL549" s="8">
        <f t="shared" si="837"/>
        <v>0.3049209901412277</v>
      </c>
      <c r="BM549" s="8">
        <f t="shared" si="838"/>
        <v>0.43043364663202549</v>
      </c>
      <c r="BN549" s="8">
        <f t="shared" si="839"/>
        <v>0.56903395062455009</v>
      </c>
    </row>
    <row r="550" spans="1:66" x14ac:dyDescent="0.25">
      <c r="A550" t="s">
        <v>91</v>
      </c>
      <c r="B550" t="s">
        <v>98</v>
      </c>
      <c r="C550" t="s">
        <v>118</v>
      </c>
      <c r="D550" s="10"/>
      <c r="E550">
        <f>VLOOKUP(A550,home!$A$2:$E$405,3,FALSE)</f>
        <v>1.53296703296703</v>
      </c>
      <c r="F550">
        <f>VLOOKUP(B550,home!$B$2:$E$405,3,FALSE)</f>
        <v>0.98</v>
      </c>
      <c r="G550">
        <f>VLOOKUP(C550,away!$B$2:$E$405,4,FALSE)</f>
        <v>1.49</v>
      </c>
      <c r="H550">
        <f>VLOOKUP(A550,away!$A$2:$E$405,3,FALSE)</f>
        <v>1.2527472527472501</v>
      </c>
      <c r="I550">
        <f>VLOOKUP(C550,away!$B$2:$E$405,3,FALSE)</f>
        <v>0.75</v>
      </c>
      <c r="J550">
        <f>VLOOKUP(B550,home!$B$2:$E$405,4,FALSE)</f>
        <v>1.1000000000000001</v>
      </c>
      <c r="K550" s="3">
        <f t="shared" si="784"/>
        <v>2.2384384615384572</v>
      </c>
      <c r="L550" s="3">
        <f t="shared" si="785"/>
        <v>1.0335164835164814</v>
      </c>
      <c r="M550" s="5">
        <f t="shared" si="786"/>
        <v>3.7932199177878607E-2</v>
      </c>
      <c r="N550" s="5">
        <f t="shared" si="787"/>
        <v>8.4908893570500937E-2</v>
      </c>
      <c r="O550" s="5">
        <f t="shared" si="788"/>
        <v>3.9203553106367861E-2</v>
      </c>
      <c r="P550" s="5">
        <f t="shared" si="789"/>
        <v>8.7754741102259295E-2</v>
      </c>
      <c r="Q550" s="5">
        <f t="shared" si="790"/>
        <v>9.503166654744237E-2</v>
      </c>
      <c r="R550" s="5">
        <f t="shared" si="791"/>
        <v>2.0258759173922468E-2</v>
      </c>
      <c r="S550" s="5">
        <f t="shared" si="792"/>
        <v>5.0754337692181462E-2</v>
      </c>
      <c r="T550" s="5">
        <f t="shared" si="793"/>
        <v>9.821679383282346E-2</v>
      </c>
      <c r="U550" s="5">
        <f t="shared" si="794"/>
        <v>4.5347985717953121E-2</v>
      </c>
      <c r="V550" s="5">
        <f t="shared" si="795"/>
        <v>1.3046476082548773E-2</v>
      </c>
      <c r="W550" s="5">
        <f t="shared" si="796"/>
        <v>7.0907512487964175E-2</v>
      </c>
      <c r="X550" s="5">
        <f t="shared" si="797"/>
        <v>7.3284082961461716E-2</v>
      </c>
      <c r="Y550" s="5">
        <f t="shared" si="798"/>
        <v>3.7870153860029995E-2</v>
      </c>
      <c r="Z550" s="5">
        <f t="shared" si="799"/>
        <v>6.9792538472798708E-3</v>
      </c>
      <c r="AA550" s="5">
        <f t="shared" si="800"/>
        <v>1.5622630244591514E-2</v>
      </c>
      <c r="AB550" s="5">
        <f t="shared" si="801"/>
        <v>1.74851482049438E-2</v>
      </c>
      <c r="AC550" s="5">
        <f t="shared" si="802"/>
        <v>1.8864087696841289E-3</v>
      </c>
      <c r="AD550" s="5">
        <f t="shared" si="803"/>
        <v>3.9680525791269364E-2</v>
      </c>
      <c r="AE550" s="5">
        <f t="shared" si="804"/>
        <v>4.1010477479877752E-2</v>
      </c>
      <c r="AF550" s="5">
        <f t="shared" si="805"/>
        <v>2.1192502236167553E-2</v>
      </c>
      <c r="AG550" s="5">
        <f t="shared" si="806"/>
        <v>7.300933462679687E-3</v>
      </c>
      <c r="AH550" s="5">
        <f t="shared" si="807"/>
        <v>1.8032934734523909E-3</v>
      </c>
      <c r="AI550" s="5">
        <f t="shared" si="808"/>
        <v>4.0365614684171108E-3</v>
      </c>
      <c r="AJ550" s="5">
        <f t="shared" si="809"/>
        <v>4.5177972216345072E-3</v>
      </c>
      <c r="AK550" s="5">
        <f t="shared" si="810"/>
        <v>3.3709370207794208E-3</v>
      </c>
      <c r="AL550" s="5">
        <f t="shared" si="811"/>
        <v>1.7456547923348778E-4</v>
      </c>
      <c r="AM550" s="5">
        <f t="shared" si="812"/>
        <v>1.7764483021049212E-2</v>
      </c>
      <c r="AN550" s="5">
        <f t="shared" si="813"/>
        <v>1.8359886023403018E-2</v>
      </c>
      <c r="AO550" s="5">
        <f t="shared" si="814"/>
        <v>9.4876224203354394E-3</v>
      </c>
      <c r="AP550" s="5">
        <f t="shared" si="815"/>
        <v>3.2685380535990714E-3</v>
      </c>
      <c r="AQ550" s="5">
        <f t="shared" si="816"/>
        <v>8.4452198884887896E-4</v>
      </c>
      <c r="AR550" s="5">
        <f t="shared" si="817"/>
        <v>3.7274670588614752E-4</v>
      </c>
      <c r="AS550" s="5">
        <f t="shared" si="818"/>
        <v>8.3437056286731588E-4</v>
      </c>
      <c r="AT550" s="5">
        <f t="shared" si="819"/>
        <v>9.3384357954884572E-4</v>
      </c>
      <c r="AU550" s="5">
        <f t="shared" si="820"/>
        <v>6.9678379517429466E-4</v>
      </c>
      <c r="AV550" s="5">
        <f t="shared" si="821"/>
        <v>3.8992691162371881E-4</v>
      </c>
      <c r="AW550" s="5">
        <f t="shared" si="822"/>
        <v>1.1218077376316531E-5</v>
      </c>
      <c r="AX550" s="5">
        <f t="shared" si="823"/>
        <v>6.627450340610571E-3</v>
      </c>
      <c r="AY550" s="5">
        <f t="shared" si="824"/>
        <v>6.8495791707079432E-3</v>
      </c>
      <c r="AZ550" s="5">
        <f t="shared" si="825"/>
        <v>3.5395764890389044E-3</v>
      </c>
      <c r="BA550" s="5">
        <f t="shared" si="826"/>
        <v>1.2194035486963676E-3</v>
      </c>
      <c r="BB550" s="5">
        <f t="shared" si="827"/>
        <v>3.15068416909047E-4</v>
      </c>
      <c r="BC550" s="5">
        <f t="shared" si="828"/>
        <v>6.5125680462188628E-5</v>
      </c>
      <c r="BD550" s="5">
        <f t="shared" si="829"/>
        <v>6.4206644118300528E-5</v>
      </c>
      <c r="BE550" s="5">
        <f t="shared" si="830"/>
        <v>1.4372262168071588E-4</v>
      </c>
      <c r="BF550" s="5">
        <f t="shared" si="831"/>
        <v>1.6085712208162769E-4</v>
      </c>
      <c r="BG550" s="5">
        <f t="shared" si="832"/>
        <v>1.2002292295996748E-4</v>
      </c>
      <c r="BH550" s="5">
        <f t="shared" si="833"/>
        <v>6.7165981754964594E-5</v>
      </c>
      <c r="BI550" s="5">
        <f t="shared" si="834"/>
        <v>3.0069383373460598E-5</v>
      </c>
      <c r="BJ550" s="8">
        <f t="shared" si="835"/>
        <v>0.63774479738387746</v>
      </c>
      <c r="BK550" s="8">
        <f t="shared" si="836"/>
        <v>0.19839830747449372</v>
      </c>
      <c r="BL550" s="8">
        <f t="shared" si="837"/>
        <v>0.15546038186313152</v>
      </c>
      <c r="BM550" s="8">
        <f t="shared" si="838"/>
        <v>0.62665456679707954</v>
      </c>
      <c r="BN550" s="8">
        <f t="shared" si="839"/>
        <v>0.36508981267837154</v>
      </c>
    </row>
    <row r="551" spans="1:66" x14ac:dyDescent="0.25">
      <c r="A551" t="s">
        <v>114</v>
      </c>
      <c r="B551" t="s">
        <v>110</v>
      </c>
      <c r="C551" t="s">
        <v>121</v>
      </c>
      <c r="D551" s="10"/>
      <c r="E551">
        <f>VLOOKUP(A551,home!$A$2:$E$405,3,FALSE)</f>
        <v>1.3611111111111101</v>
      </c>
      <c r="F551">
        <f>VLOOKUP(B551,home!$B$2:$E$405,3,FALSE)</f>
        <v>0.63</v>
      </c>
      <c r="G551">
        <f>VLOOKUP(C551,away!$B$2:$E$405,4,FALSE)</f>
        <v>0.94</v>
      </c>
      <c r="H551">
        <f>VLOOKUP(A551,away!$A$2:$E$405,3,FALSE)</f>
        <v>1.12777777777778</v>
      </c>
      <c r="I551">
        <f>VLOOKUP(C551,away!$B$2:$E$405,3,FALSE)</f>
        <v>0.63</v>
      </c>
      <c r="J551">
        <f>VLOOKUP(B551,home!$B$2:$E$405,4,FALSE)</f>
        <v>0.89</v>
      </c>
      <c r="K551" s="3">
        <f t="shared" si="784"/>
        <v>0.80604999999999938</v>
      </c>
      <c r="L551" s="3">
        <f t="shared" si="785"/>
        <v>0.63234500000000127</v>
      </c>
      <c r="M551" s="5">
        <f t="shared" si="786"/>
        <v>0.23730833306405053</v>
      </c>
      <c r="N551" s="5">
        <f t="shared" si="787"/>
        <v>0.19128238186627777</v>
      </c>
      <c r="O551" s="5">
        <f t="shared" si="788"/>
        <v>0.1500607378713873</v>
      </c>
      <c r="P551" s="5">
        <f t="shared" si="789"/>
        <v>0.12095645776123162</v>
      </c>
      <c r="Q551" s="5">
        <f t="shared" si="790"/>
        <v>7.7091581951656524E-2</v>
      </c>
      <c r="R551" s="5">
        <f t="shared" si="791"/>
        <v>4.7445078644641286E-2</v>
      </c>
      <c r="S551" s="5">
        <f t="shared" si="792"/>
        <v>1.5412927651170793E-2</v>
      </c>
      <c r="T551" s="5">
        <f t="shared" si="793"/>
        <v>4.8748476389220328E-2</v>
      </c>
      <c r="U551" s="5">
        <f t="shared" si="794"/>
        <v>3.8243105641513078E-2</v>
      </c>
      <c r="V551" s="5">
        <f t="shared" si="795"/>
        <v>8.7288835880710517E-4</v>
      </c>
      <c r="W551" s="5">
        <f t="shared" si="796"/>
        <v>2.0713223210710903E-2</v>
      </c>
      <c r="X551" s="5">
        <f t="shared" si="797"/>
        <v>1.309790313117701E-2</v>
      </c>
      <c r="Y551" s="5">
        <f t="shared" si="798"/>
        <v>4.1411967777420702E-3</v>
      </c>
      <c r="Z551" s="5">
        <f t="shared" si="799"/>
        <v>1.0000552751848588E-2</v>
      </c>
      <c r="AA551" s="5">
        <f t="shared" si="800"/>
        <v>8.0609455456275483E-3</v>
      </c>
      <c r="AB551" s="5">
        <f t="shared" si="801"/>
        <v>3.2487625785265393E-3</v>
      </c>
      <c r="AC551" s="5">
        <f t="shared" si="802"/>
        <v>2.7807041829054075E-5</v>
      </c>
      <c r="AD551" s="5">
        <f t="shared" si="803"/>
        <v>4.1739733922483762E-3</v>
      </c>
      <c r="AE551" s="5">
        <f t="shared" si="804"/>
        <v>2.6393912047213042E-3</v>
      </c>
      <c r="AF551" s="5">
        <f t="shared" si="805"/>
        <v>8.3450291567474803E-4</v>
      </c>
      <c r="AG551" s="5">
        <f t="shared" si="806"/>
        <v>1.758979154041166E-4</v>
      </c>
      <c r="AH551" s="5">
        <f t="shared" si="807"/>
        <v>1.5809498824669267E-3</v>
      </c>
      <c r="AI551" s="5">
        <f t="shared" si="808"/>
        <v>1.274324652762465E-3</v>
      </c>
      <c r="AJ551" s="5">
        <f t="shared" si="809"/>
        <v>5.1358469317959205E-4</v>
      </c>
      <c r="AK551" s="5">
        <f t="shared" si="810"/>
        <v>1.3799164731246997E-4</v>
      </c>
      <c r="AL551" s="5">
        <f t="shared" si="811"/>
        <v>5.6693184550800868E-7</v>
      </c>
      <c r="AM551" s="5">
        <f t="shared" si="812"/>
        <v>6.7288625056436053E-4</v>
      </c>
      <c r="AN551" s="5">
        <f t="shared" si="813"/>
        <v>4.254962561131213E-4</v>
      </c>
      <c r="AO551" s="5">
        <f t="shared" si="814"/>
        <v>1.3453021503592608E-4</v>
      </c>
      <c r="AP551" s="5">
        <f t="shared" si="815"/>
        <v>2.8356502942297629E-5</v>
      </c>
      <c r="AQ551" s="5">
        <f t="shared" si="816"/>
        <v>4.4827732132618058E-6</v>
      </c>
      <c r="AR551" s="5">
        <f t="shared" si="817"/>
        <v>1.999411506857102E-4</v>
      </c>
      <c r="AS551" s="5">
        <f t="shared" si="818"/>
        <v>1.6116256451021655E-4</v>
      </c>
      <c r="AT551" s="5">
        <f t="shared" si="819"/>
        <v>6.495254256172997E-5</v>
      </c>
      <c r="AU551" s="5">
        <f t="shared" si="820"/>
        <v>1.7451665643960805E-5</v>
      </c>
      <c r="AV551" s="5">
        <f t="shared" si="821"/>
        <v>3.5167287730786477E-6</v>
      </c>
      <c r="AW551" s="5">
        <f t="shared" si="822"/>
        <v>8.0268366169774574E-9</v>
      </c>
      <c r="AX551" s="5">
        <f t="shared" si="823"/>
        <v>9.0396660377900333E-5</v>
      </c>
      <c r="AY551" s="5">
        <f t="shared" si="824"/>
        <v>5.716187620666349E-5</v>
      </c>
      <c r="AZ551" s="5">
        <f t="shared" si="825"/>
        <v>1.8073013304951346E-5</v>
      </c>
      <c r="BA551" s="5">
        <f t="shared" si="826"/>
        <v>3.8094598661064953E-6</v>
      </c>
      <c r="BB551" s="5">
        <f t="shared" si="827"/>
        <v>6.0222322475827893E-7</v>
      </c>
      <c r="BC551" s="5">
        <f t="shared" si="828"/>
        <v>7.616256901195496E-8</v>
      </c>
      <c r="BD551" s="5">
        <f t="shared" si="829"/>
        <v>2.1071964488392606E-5</v>
      </c>
      <c r="BE551" s="5">
        <f t="shared" si="830"/>
        <v>1.6985056975868845E-5</v>
      </c>
      <c r="BF551" s="5">
        <f t="shared" si="831"/>
        <v>6.8454025876995348E-6</v>
      </c>
      <c r="BG551" s="5">
        <f t="shared" si="832"/>
        <v>1.8392455852717358E-6</v>
      </c>
      <c r="BH551" s="5">
        <f t="shared" si="833"/>
        <v>3.7063097600207023E-7</v>
      </c>
      <c r="BI551" s="5">
        <f t="shared" si="834"/>
        <v>5.9749419641293726E-8</v>
      </c>
      <c r="BJ551" s="8">
        <f t="shared" si="835"/>
        <v>0.36433440014825158</v>
      </c>
      <c r="BK551" s="8">
        <f t="shared" si="836"/>
        <v>0.37463614268514134</v>
      </c>
      <c r="BL551" s="8">
        <f t="shared" si="837"/>
        <v>0.25105967785962496</v>
      </c>
      <c r="BM551" s="8">
        <f t="shared" si="838"/>
        <v>0.17582904843625108</v>
      </c>
      <c r="BN551" s="8">
        <f t="shared" si="839"/>
        <v>0.82414457115924511</v>
      </c>
    </row>
    <row r="552" spans="1:66" x14ac:dyDescent="0.25">
      <c r="A552" t="s">
        <v>19</v>
      </c>
      <c r="B552" t="s">
        <v>245</v>
      </c>
      <c r="C552" t="s">
        <v>253</v>
      </c>
      <c r="D552" s="10"/>
      <c r="E552">
        <f>VLOOKUP(A552,home!$A$2:$E$405,3,FALSE)</f>
        <v>1.6666666666666701</v>
      </c>
      <c r="F552">
        <f>VLOOKUP(B552,home!$B$2:$E$405,3,FALSE)</f>
        <v>0.9</v>
      </c>
      <c r="G552">
        <f>VLOOKUP(C552,away!$B$2:$E$405,4,FALSE)</f>
        <v>1.08</v>
      </c>
      <c r="H552">
        <f>VLOOKUP(A552,away!$A$2:$E$405,3,FALSE)</f>
        <v>1.2</v>
      </c>
      <c r="I552">
        <f>VLOOKUP(C552,away!$B$2:$E$405,3,FALSE)</f>
        <v>0.6</v>
      </c>
      <c r="J552">
        <f>VLOOKUP(B552,home!$B$2:$E$405,4,FALSE)</f>
        <v>0.69</v>
      </c>
      <c r="K552" s="3">
        <f t="shared" si="784"/>
        <v>1.6200000000000034</v>
      </c>
      <c r="L552" s="3">
        <f t="shared" si="785"/>
        <v>0.49679999999999996</v>
      </c>
      <c r="M552" s="5">
        <f t="shared" si="786"/>
        <v>0.12041634494068845</v>
      </c>
      <c r="N552" s="5">
        <f t="shared" si="787"/>
        <v>0.19507447880391571</v>
      </c>
      <c r="O552" s="5">
        <f t="shared" si="788"/>
        <v>5.9822840166534025E-2</v>
      </c>
      <c r="P552" s="5">
        <f t="shared" si="789"/>
        <v>9.6913001069785315E-2</v>
      </c>
      <c r="Q552" s="5">
        <f t="shared" si="790"/>
        <v>0.15801032783117211</v>
      </c>
      <c r="R552" s="5">
        <f t="shared" si="791"/>
        <v>1.4859993497367047E-2</v>
      </c>
      <c r="S552" s="5">
        <f t="shared" si="792"/>
        <v>1.9499283467245127E-2</v>
      </c>
      <c r="T552" s="5">
        <f t="shared" si="793"/>
        <v>7.8499530866526293E-2</v>
      </c>
      <c r="U552" s="5">
        <f t="shared" si="794"/>
        <v>2.4073189465734668E-2</v>
      </c>
      <c r="V552" s="5">
        <f t="shared" si="795"/>
        <v>1.7437039247749323E-3</v>
      </c>
      <c r="W552" s="5">
        <f t="shared" si="796"/>
        <v>8.532557702883313E-2</v>
      </c>
      <c r="X552" s="5">
        <f t="shared" si="797"/>
        <v>4.2389746667924298E-2</v>
      </c>
      <c r="Y552" s="5">
        <f t="shared" si="798"/>
        <v>1.0529613072312392E-2</v>
      </c>
      <c r="Z552" s="5">
        <f t="shared" si="799"/>
        <v>2.4608149231639832E-3</v>
      </c>
      <c r="AA552" s="5">
        <f t="shared" si="800"/>
        <v>3.9865201755256612E-3</v>
      </c>
      <c r="AB552" s="5">
        <f t="shared" si="801"/>
        <v>3.2290813421757933E-3</v>
      </c>
      <c r="AC552" s="5">
        <f t="shared" si="802"/>
        <v>8.7710051120103971E-5</v>
      </c>
      <c r="AD552" s="5">
        <f t="shared" si="803"/>
        <v>3.4556858696677469E-2</v>
      </c>
      <c r="AE552" s="5">
        <f t="shared" si="804"/>
        <v>1.7167847400509365E-2</v>
      </c>
      <c r="AF552" s="5">
        <f t="shared" si="805"/>
        <v>4.2644932942865251E-3</v>
      </c>
      <c r="AG552" s="5">
        <f t="shared" si="806"/>
        <v>7.0620008953384869E-4</v>
      </c>
      <c r="AH552" s="5">
        <f t="shared" si="807"/>
        <v>3.056332134569666E-4</v>
      </c>
      <c r="AI552" s="5">
        <f t="shared" si="808"/>
        <v>4.9512580580028697E-4</v>
      </c>
      <c r="AJ552" s="5">
        <f t="shared" si="809"/>
        <v>4.0105190269823342E-4</v>
      </c>
      <c r="AK552" s="5">
        <f t="shared" si="810"/>
        <v>2.165680274570465E-4</v>
      </c>
      <c r="AL552" s="5">
        <f t="shared" si="811"/>
        <v>2.8236181000911089E-6</v>
      </c>
      <c r="AM552" s="5">
        <f t="shared" si="812"/>
        <v>1.1196422217723517E-2</v>
      </c>
      <c r="AN552" s="5">
        <f t="shared" si="813"/>
        <v>5.5623825577650427E-3</v>
      </c>
      <c r="AO552" s="5">
        <f t="shared" si="814"/>
        <v>1.3816958273488362E-3</v>
      </c>
      <c r="AP552" s="5">
        <f t="shared" si="815"/>
        <v>2.2880882900896732E-4</v>
      </c>
      <c r="AQ552" s="5">
        <f t="shared" si="816"/>
        <v>2.841805656291373E-5</v>
      </c>
      <c r="AR552" s="5">
        <f t="shared" si="817"/>
        <v>3.0367716089084208E-5</v>
      </c>
      <c r="AS552" s="5">
        <f t="shared" si="818"/>
        <v>4.919570006431652E-5</v>
      </c>
      <c r="AT552" s="5">
        <f t="shared" si="819"/>
        <v>3.984851705209648E-5</v>
      </c>
      <c r="AU552" s="5">
        <f t="shared" si="820"/>
        <v>2.1518199208132147E-5</v>
      </c>
      <c r="AV552" s="5">
        <f t="shared" si="821"/>
        <v>8.7148706792935319E-6</v>
      </c>
      <c r="AW552" s="5">
        <f t="shared" si="822"/>
        <v>6.3124806245636923E-8</v>
      </c>
      <c r="AX552" s="5">
        <f t="shared" si="823"/>
        <v>3.0230339987853557E-3</v>
      </c>
      <c r="AY552" s="5">
        <f t="shared" si="824"/>
        <v>1.5018432905965647E-3</v>
      </c>
      <c r="AZ552" s="5">
        <f t="shared" si="825"/>
        <v>3.7305787338418658E-4</v>
      </c>
      <c r="BA552" s="5">
        <f t="shared" si="826"/>
        <v>6.1778383832421295E-5</v>
      </c>
      <c r="BB552" s="5">
        <f t="shared" si="827"/>
        <v>7.6728752719867235E-6</v>
      </c>
      <c r="BC552" s="5">
        <f t="shared" si="828"/>
        <v>7.6237688702460092E-7</v>
      </c>
      <c r="BD552" s="5">
        <f t="shared" si="829"/>
        <v>2.5144468921761713E-6</v>
      </c>
      <c r="BE552" s="5">
        <f t="shared" si="830"/>
        <v>4.073403965325406E-6</v>
      </c>
      <c r="BF552" s="5">
        <f t="shared" si="831"/>
        <v>3.2994572119135867E-6</v>
      </c>
      <c r="BG552" s="5">
        <f t="shared" si="832"/>
        <v>1.7817068944333408E-6</v>
      </c>
      <c r="BH552" s="5">
        <f t="shared" si="833"/>
        <v>7.215912922455041E-7</v>
      </c>
      <c r="BI552" s="5">
        <f t="shared" si="834"/>
        <v>2.337955786875437E-7</v>
      </c>
      <c r="BJ552" s="8">
        <f t="shared" si="835"/>
        <v>0.64989055003885798</v>
      </c>
      <c r="BK552" s="8">
        <f t="shared" si="836"/>
        <v>0.2401647103623106</v>
      </c>
      <c r="BL552" s="8">
        <f t="shared" si="837"/>
        <v>0.10755227300167744</v>
      </c>
      <c r="BM552" s="8">
        <f t="shared" si="838"/>
        <v>0.35346958185075683</v>
      </c>
      <c r="BN552" s="8">
        <f t="shared" si="839"/>
        <v>0.64509698630946255</v>
      </c>
    </row>
    <row r="553" spans="1:66" x14ac:dyDescent="0.25">
      <c r="A553" t="s">
        <v>22</v>
      </c>
      <c r="B553" t="s">
        <v>167</v>
      </c>
      <c r="C553" t="s">
        <v>175</v>
      </c>
      <c r="D553" s="10"/>
      <c r="E553">
        <f>VLOOKUP(A553,home!$A$2:$E$405,3,FALSE)</f>
        <v>1.6818181818181801</v>
      </c>
      <c r="F553">
        <f>VLOOKUP(B553,home!$B$2:$E$405,3,FALSE)</f>
        <v>0.69</v>
      </c>
      <c r="G553">
        <f>VLOOKUP(C553,away!$B$2:$E$405,4,FALSE)</f>
        <v>0</v>
      </c>
      <c r="H553">
        <f>VLOOKUP(A553,away!$A$2:$E$405,3,FALSE)</f>
        <v>1.39090909090909</v>
      </c>
      <c r="I553">
        <f>VLOOKUP(C553,away!$B$2:$E$405,3,FALSE)</f>
        <v>0</v>
      </c>
      <c r="J553">
        <f>VLOOKUP(B553,home!$B$2:$E$405,4,FALSE)</f>
        <v>1.08</v>
      </c>
      <c r="K553" s="3">
        <f t="shared" si="784"/>
        <v>0</v>
      </c>
      <c r="L553" s="3">
        <f t="shared" si="785"/>
        <v>0</v>
      </c>
      <c r="M553" s="5">
        <f t="shared" si="786"/>
        <v>1</v>
      </c>
      <c r="N553" s="5">
        <f t="shared" si="787"/>
        <v>0</v>
      </c>
      <c r="O553" s="5">
        <f t="shared" si="788"/>
        <v>0</v>
      </c>
      <c r="P553" s="5">
        <f t="shared" si="789"/>
        <v>0</v>
      </c>
      <c r="Q553" s="5">
        <f t="shared" si="790"/>
        <v>0</v>
      </c>
      <c r="R553" s="5">
        <f t="shared" si="791"/>
        <v>0</v>
      </c>
      <c r="S553" s="5">
        <f t="shared" si="792"/>
        <v>0</v>
      </c>
      <c r="T553" s="5">
        <f t="shared" si="793"/>
        <v>0</v>
      </c>
      <c r="U553" s="5">
        <f t="shared" si="794"/>
        <v>0</v>
      </c>
      <c r="V553" s="5">
        <f t="shared" si="795"/>
        <v>0</v>
      </c>
      <c r="W553" s="5">
        <f t="shared" si="796"/>
        <v>0</v>
      </c>
      <c r="X553" s="5">
        <f t="shared" si="797"/>
        <v>0</v>
      </c>
      <c r="Y553" s="5">
        <f t="shared" si="798"/>
        <v>0</v>
      </c>
      <c r="Z553" s="5">
        <f t="shared" si="799"/>
        <v>0</v>
      </c>
      <c r="AA553" s="5">
        <f t="shared" si="800"/>
        <v>0</v>
      </c>
      <c r="AB553" s="5">
        <f t="shared" si="801"/>
        <v>0</v>
      </c>
      <c r="AC553" s="5">
        <f t="shared" si="802"/>
        <v>0</v>
      </c>
      <c r="AD553" s="5">
        <f t="shared" si="803"/>
        <v>0</v>
      </c>
      <c r="AE553" s="5">
        <f t="shared" si="804"/>
        <v>0</v>
      </c>
      <c r="AF553" s="5">
        <f t="shared" si="805"/>
        <v>0</v>
      </c>
      <c r="AG553" s="5">
        <f t="shared" si="806"/>
        <v>0</v>
      </c>
      <c r="AH553" s="5">
        <f t="shared" si="807"/>
        <v>0</v>
      </c>
      <c r="AI553" s="5">
        <f t="shared" si="808"/>
        <v>0</v>
      </c>
      <c r="AJ553" s="5">
        <f t="shared" si="809"/>
        <v>0</v>
      </c>
      <c r="AK553" s="5">
        <f t="shared" si="810"/>
        <v>0</v>
      </c>
      <c r="AL553" s="5">
        <f t="shared" si="811"/>
        <v>0</v>
      </c>
      <c r="AM553" s="5">
        <f t="shared" si="812"/>
        <v>0</v>
      </c>
      <c r="AN553" s="5">
        <f t="shared" si="813"/>
        <v>0</v>
      </c>
      <c r="AO553" s="5">
        <f t="shared" si="814"/>
        <v>0</v>
      </c>
      <c r="AP553" s="5">
        <f t="shared" si="815"/>
        <v>0</v>
      </c>
      <c r="AQ553" s="5">
        <f t="shared" si="816"/>
        <v>0</v>
      </c>
      <c r="AR553" s="5">
        <f t="shared" si="817"/>
        <v>0</v>
      </c>
      <c r="AS553" s="5">
        <f t="shared" si="818"/>
        <v>0</v>
      </c>
      <c r="AT553" s="5">
        <f t="shared" si="819"/>
        <v>0</v>
      </c>
      <c r="AU553" s="5">
        <f t="shared" si="820"/>
        <v>0</v>
      </c>
      <c r="AV553" s="5">
        <f t="shared" si="821"/>
        <v>0</v>
      </c>
      <c r="AW553" s="5">
        <f t="shared" si="822"/>
        <v>0</v>
      </c>
      <c r="AX553" s="5">
        <f t="shared" si="823"/>
        <v>0</v>
      </c>
      <c r="AY553" s="5">
        <f t="shared" si="824"/>
        <v>0</v>
      </c>
      <c r="AZ553" s="5">
        <f t="shared" si="825"/>
        <v>0</v>
      </c>
      <c r="BA553" s="5">
        <f t="shared" si="826"/>
        <v>0</v>
      </c>
      <c r="BB553" s="5">
        <f t="shared" si="827"/>
        <v>0</v>
      </c>
      <c r="BC553" s="5">
        <f t="shared" si="828"/>
        <v>0</v>
      </c>
      <c r="BD553" s="5">
        <f t="shared" si="829"/>
        <v>0</v>
      </c>
      <c r="BE553" s="5">
        <f t="shared" si="830"/>
        <v>0</v>
      </c>
      <c r="BF553" s="5">
        <f t="shared" si="831"/>
        <v>0</v>
      </c>
      <c r="BG553" s="5">
        <f t="shared" si="832"/>
        <v>0</v>
      </c>
      <c r="BH553" s="5">
        <f t="shared" si="833"/>
        <v>0</v>
      </c>
      <c r="BI553" s="5">
        <f t="shared" si="834"/>
        <v>0</v>
      </c>
      <c r="BJ553" s="8">
        <f t="shared" si="835"/>
        <v>0</v>
      </c>
      <c r="BK553" s="8">
        <f t="shared" si="836"/>
        <v>1</v>
      </c>
      <c r="BL553" s="8">
        <f t="shared" si="837"/>
        <v>0</v>
      </c>
      <c r="BM553" s="8">
        <f t="shared" si="838"/>
        <v>0</v>
      </c>
      <c r="BN553" s="8">
        <f t="shared" si="839"/>
        <v>1</v>
      </c>
    </row>
    <row r="554" spans="1:66" x14ac:dyDescent="0.25">
      <c r="A554" t="s">
        <v>22</v>
      </c>
      <c r="B554" t="s">
        <v>163</v>
      </c>
      <c r="C554" t="s">
        <v>263</v>
      </c>
      <c r="D554" s="10"/>
      <c r="E554">
        <f>VLOOKUP(A554,home!$A$2:$E$405,3,FALSE)</f>
        <v>1.6818181818181801</v>
      </c>
      <c r="F554">
        <f>VLOOKUP(B554,home!$B$2:$E$405,3,FALSE)</f>
        <v>1.59</v>
      </c>
      <c r="G554">
        <f>VLOOKUP(C554,away!$B$2:$E$405,4,FALSE)</f>
        <v>0.79</v>
      </c>
      <c r="H554">
        <f>VLOOKUP(A554,away!$A$2:$E$405,3,FALSE)</f>
        <v>1.39090909090909</v>
      </c>
      <c r="I554">
        <f>VLOOKUP(C554,away!$B$2:$E$405,3,FALSE)</f>
        <v>1.29</v>
      </c>
      <c r="J554">
        <f>VLOOKUP(B554,home!$B$2:$E$405,4,FALSE)</f>
        <v>1.2</v>
      </c>
      <c r="K554" s="3">
        <f t="shared" si="784"/>
        <v>2.1125318181818162</v>
      </c>
      <c r="L554" s="3">
        <f t="shared" si="785"/>
        <v>2.1531272727272714</v>
      </c>
      <c r="M554" s="5">
        <f t="shared" si="786"/>
        <v>1.4042608726563863E-2</v>
      </c>
      <c r="N554" s="5">
        <f t="shared" si="787"/>
        <v>2.9665457745143793E-2</v>
      </c>
      <c r="O554" s="5">
        <f t="shared" si="788"/>
        <v>3.0235523829402634E-2</v>
      </c>
      <c r="P554" s="5">
        <f t="shared" si="789"/>
        <v>6.3873506129007565E-2</v>
      </c>
      <c r="Q554" s="5">
        <f t="shared" si="790"/>
        <v>3.1334611693772232E-2</v>
      </c>
      <c r="R554" s="5">
        <f t="shared" si="791"/>
        <v>3.2550465481141065E-2</v>
      </c>
      <c r="S554" s="5">
        <f t="shared" si="792"/>
        <v>7.2632957035517226E-2</v>
      </c>
      <c r="T554" s="5">
        <f t="shared" si="793"/>
        <v>6.7467407018179881E-2</v>
      </c>
      <c r="U554" s="5">
        <f t="shared" si="794"/>
        <v>6.8763894025539382E-2</v>
      </c>
      <c r="V554" s="5">
        <f t="shared" si="795"/>
        <v>3.670829193818783E-2</v>
      </c>
      <c r="W554" s="5">
        <f t="shared" si="796"/>
        <v>2.2065121404488623E-2</v>
      </c>
      <c r="X554" s="5">
        <f t="shared" si="797"/>
        <v>4.7509014672042729E-2</v>
      </c>
      <c r="Y554" s="5">
        <f t="shared" si="798"/>
        <v>5.1146477595387659E-2</v>
      </c>
      <c r="Z554" s="5">
        <f t="shared" si="799"/>
        <v>2.336176498913748E-2</v>
      </c>
      <c r="AA554" s="5">
        <f t="shared" si="800"/>
        <v>4.9352471868438899E-2</v>
      </c>
      <c r="AB554" s="5">
        <f t="shared" si="801"/>
        <v>5.212933356400009E-2</v>
      </c>
      <c r="AC554" s="5">
        <f t="shared" si="802"/>
        <v>1.0435593537829817E-2</v>
      </c>
      <c r="AD554" s="5">
        <f t="shared" si="803"/>
        <v>1.1653317759756711E-2</v>
      </c>
      <c r="AE554" s="5">
        <f t="shared" si="804"/>
        <v>2.5091076286289243E-2</v>
      </c>
      <c r="AF554" s="5">
        <f t="shared" si="805"/>
        <v>2.7012140327044944E-2</v>
      </c>
      <c r="AG554" s="5">
        <f t="shared" si="806"/>
        <v>1.9386858677632204E-2</v>
      </c>
      <c r="AH554" s="5">
        <f t="shared" si="807"/>
        <v>1.2575213334289261E-2</v>
      </c>
      <c r="AI554" s="5">
        <f t="shared" si="808"/>
        <v>2.6565538289110312E-2</v>
      </c>
      <c r="AJ554" s="5">
        <f t="shared" si="809"/>
        <v>2.8060272451436438E-2</v>
      </c>
      <c r="AK554" s="5">
        <f t="shared" si="810"/>
        <v>1.9759406126836715E-2</v>
      </c>
      <c r="AL554" s="5">
        <f t="shared" si="811"/>
        <v>1.8986727061261837E-3</v>
      </c>
      <c r="AM554" s="5">
        <f t="shared" si="812"/>
        <v>4.9236009109738573E-3</v>
      </c>
      <c r="AN554" s="5">
        <f t="shared" si="813"/>
        <v>1.0601139401442651E-2</v>
      </c>
      <c r="AO554" s="5">
        <f t="shared" si="814"/>
        <v>1.141280118361492E-2</v>
      </c>
      <c r="AP554" s="5">
        <f t="shared" si="815"/>
        <v>8.1910711622184551E-3</v>
      </c>
      <c r="AQ554" s="5">
        <f t="shared" si="816"/>
        <v>4.4091046780556061E-3</v>
      </c>
      <c r="AR554" s="5">
        <f t="shared" si="817"/>
        <v>5.4152069580843693E-3</v>
      </c>
      <c r="AS554" s="5">
        <f t="shared" si="818"/>
        <v>1.1439797000992794E-2</v>
      </c>
      <c r="AT554" s="5">
        <f t="shared" si="819"/>
        <v>1.2083467579069099E-2</v>
      </c>
      <c r="AU554" s="5">
        <f t="shared" si="820"/>
        <v>8.508903244917293E-3</v>
      </c>
      <c r="AV554" s="5">
        <f t="shared" si="821"/>
        <v>4.493832210679569E-3</v>
      </c>
      <c r="AW554" s="5">
        <f t="shared" si="822"/>
        <v>2.3989465263498616E-4</v>
      </c>
      <c r="AX554" s="5">
        <f t="shared" si="823"/>
        <v>1.7335439307435432E-3</v>
      </c>
      <c r="AY554" s="5">
        <f t="shared" si="824"/>
        <v>3.7325407157547592E-3</v>
      </c>
      <c r="AZ554" s="5">
        <f t="shared" si="825"/>
        <v>4.0183176058282725E-3</v>
      </c>
      <c r="BA554" s="5">
        <f t="shared" si="826"/>
        <v>2.8839830758630018E-3</v>
      </c>
      <c r="BB554" s="5">
        <f t="shared" si="827"/>
        <v>1.5523956536811284E-3</v>
      </c>
      <c r="BC554" s="5">
        <f t="shared" si="828"/>
        <v>6.6850108400082328E-4</v>
      </c>
      <c r="BD554" s="5">
        <f t="shared" si="829"/>
        <v>1.9432716314856564E-3</v>
      </c>
      <c r="BE554" s="5">
        <f t="shared" si="830"/>
        <v>4.1052231528835382E-3</v>
      </c>
      <c r="BF554" s="5">
        <f t="shared" si="831"/>
        <v>4.3362072656015745E-3</v>
      </c>
      <c r="BG554" s="5">
        <f t="shared" si="832"/>
        <v>3.0534586062714994E-3</v>
      </c>
      <c r="BH554" s="5">
        <f t="shared" si="833"/>
        <v>1.6126321153124106E-3</v>
      </c>
      <c r="BI554" s="5">
        <f t="shared" si="834"/>
        <v>6.8134733092386286E-4</v>
      </c>
      <c r="BJ554" s="8">
        <f t="shared" si="835"/>
        <v>0.38645848258191512</v>
      </c>
      <c r="BK554" s="8">
        <f t="shared" si="836"/>
        <v>0.20332417078898726</v>
      </c>
      <c r="BL554" s="8">
        <f t="shared" si="837"/>
        <v>0.37766546606641643</v>
      </c>
      <c r="BM554" s="8">
        <f t="shared" si="838"/>
        <v>0.78561506475830534</v>
      </c>
      <c r="BN554" s="8">
        <f t="shared" si="839"/>
        <v>0.20170217360503115</v>
      </c>
    </row>
    <row r="555" spans="1:66" x14ac:dyDescent="0.25">
      <c r="A555" t="s">
        <v>25</v>
      </c>
      <c r="B555" t="s">
        <v>172</v>
      </c>
      <c r="C555" t="s">
        <v>478</v>
      </c>
      <c r="D555" s="10"/>
      <c r="E555">
        <f>VLOOKUP(A555,home!$A$2:$E$405,3,FALSE)</f>
        <v>1.36363636363636</v>
      </c>
      <c r="F555">
        <f>VLOOKUP(B555,home!$B$2:$E$405,3,FALSE)</f>
        <v>1.1000000000000001</v>
      </c>
      <c r="G555">
        <f>VLOOKUP(C555,away!$B$2:$E$405,4,FALSE)</f>
        <v>1.59</v>
      </c>
      <c r="H555">
        <f>VLOOKUP(A555,away!$A$2:$E$405,3,FALSE)</f>
        <v>1.1545454545454501</v>
      </c>
      <c r="I555">
        <f>VLOOKUP(C555,away!$B$2:$E$405,3,FALSE)</f>
        <v>0.73</v>
      </c>
      <c r="J555">
        <f>VLOOKUP(B555,home!$B$2:$E$405,4,FALSE)</f>
        <v>0.43</v>
      </c>
      <c r="K555" s="3">
        <f t="shared" si="784"/>
        <v>2.3849999999999936</v>
      </c>
      <c r="L555" s="3">
        <f t="shared" si="785"/>
        <v>0.36241181818181678</v>
      </c>
      <c r="M555" s="5">
        <f t="shared" si="786"/>
        <v>6.4093532435908526E-2</v>
      </c>
      <c r="N555" s="5">
        <f t="shared" si="787"/>
        <v>0.1528630748596414</v>
      </c>
      <c r="O555" s="5">
        <f t="shared" si="788"/>
        <v>2.3228253623792855E-2</v>
      </c>
      <c r="P555" s="5">
        <f t="shared" si="789"/>
        <v>5.5399384892745804E-2</v>
      </c>
      <c r="Q555" s="5">
        <f t="shared" si="790"/>
        <v>0.18228921677012194</v>
      </c>
      <c r="R555" s="5">
        <f t="shared" si="791"/>
        <v>4.2090968144935705E-3</v>
      </c>
      <c r="S555" s="5">
        <f t="shared" si="792"/>
        <v>1.1971144863811284E-2</v>
      </c>
      <c r="T555" s="5">
        <f t="shared" si="793"/>
        <v>6.6063766484599218E-2</v>
      </c>
      <c r="U555" s="5">
        <f t="shared" si="794"/>
        <v>1.0038695902567139E-2</v>
      </c>
      <c r="V555" s="5">
        <f t="shared" si="795"/>
        <v>1.1496983595901144E-3</v>
      </c>
      <c r="W555" s="5">
        <f t="shared" si="796"/>
        <v>0.14491992733224654</v>
      </c>
      <c r="X555" s="5">
        <f t="shared" si="797"/>
        <v>5.2520694355256234E-2</v>
      </c>
      <c r="Y555" s="5">
        <f t="shared" si="798"/>
        <v>9.5170601667299449E-3</v>
      </c>
      <c r="Z555" s="5">
        <f t="shared" si="799"/>
        <v>5.0847547648130264E-4</v>
      </c>
      <c r="AA555" s="5">
        <f t="shared" si="800"/>
        <v>1.2127140114079034E-3</v>
      </c>
      <c r="AB555" s="5">
        <f t="shared" si="801"/>
        <v>1.4461614586039214E-3</v>
      </c>
      <c r="AC555" s="5">
        <f t="shared" si="802"/>
        <v>6.2109018173149683E-5</v>
      </c>
      <c r="AD555" s="5">
        <f t="shared" si="803"/>
        <v>8.6408506671851751E-2</v>
      </c>
      <c r="AE555" s="5">
        <f t="shared" si="804"/>
        <v>3.1315464009321441E-2</v>
      </c>
      <c r="AF555" s="5">
        <f t="shared" si="805"/>
        <v>5.674547124412713E-3</v>
      </c>
      <c r="AG555" s="5">
        <f t="shared" si="806"/>
        <v>6.8550764690560376E-4</v>
      </c>
      <c r="AH555" s="5">
        <f t="shared" si="807"/>
        <v>4.6069380483113632E-5</v>
      </c>
      <c r="AI555" s="5">
        <f t="shared" si="808"/>
        <v>1.0987547245222571E-4</v>
      </c>
      <c r="AJ555" s="5">
        <f t="shared" si="809"/>
        <v>1.3102650089927886E-4</v>
      </c>
      <c r="AK555" s="5">
        <f t="shared" si="810"/>
        <v>1.041660682149264E-4</v>
      </c>
      <c r="AL555" s="5">
        <f t="shared" si="811"/>
        <v>2.147362626034418E-6</v>
      </c>
      <c r="AM555" s="5">
        <f t="shared" si="812"/>
        <v>4.1216857682473206E-2</v>
      </c>
      <c r="AN555" s="5">
        <f t="shared" si="813"/>
        <v>1.4937476332446296E-2</v>
      </c>
      <c r="AO555" s="5">
        <f t="shared" si="814"/>
        <v>2.7067589783448588E-3</v>
      </c>
      <c r="AP555" s="5">
        <f t="shared" si="815"/>
        <v>3.2698714757397229E-4</v>
      </c>
      <c r="AQ555" s="5">
        <f t="shared" si="816"/>
        <v>2.9626001668592338E-5</v>
      </c>
      <c r="AR555" s="5">
        <f t="shared" si="817"/>
        <v>3.3392175886790244E-6</v>
      </c>
      <c r="AS555" s="5">
        <f t="shared" si="818"/>
        <v>7.9640339489994517E-6</v>
      </c>
      <c r="AT555" s="5">
        <f t="shared" si="819"/>
        <v>9.4971104841818237E-6</v>
      </c>
      <c r="AU555" s="5">
        <f t="shared" si="820"/>
        <v>7.5502028349245289E-6</v>
      </c>
      <c r="AV555" s="5">
        <f t="shared" si="821"/>
        <v>4.5018084403237368E-6</v>
      </c>
      <c r="AW555" s="5">
        <f t="shared" si="822"/>
        <v>5.155771057578867E-8</v>
      </c>
      <c r="AX555" s="5">
        <f t="shared" si="823"/>
        <v>1.6383700928783031E-2</v>
      </c>
      <c r="AY555" s="5">
        <f t="shared" si="824"/>
        <v>5.9376468421473774E-3</v>
      </c>
      <c r="AZ555" s="5">
        <f t="shared" si="825"/>
        <v>1.0759366938920768E-3</v>
      </c>
      <c r="BA555" s="5">
        <f t="shared" si="826"/>
        <v>1.2997739116065346E-4</v>
      </c>
      <c r="BB555" s="5">
        <f t="shared" si="827"/>
        <v>1.1776335663265406E-5</v>
      </c>
      <c r="BC555" s="5">
        <f t="shared" si="828"/>
        <v>8.5357664384867772E-7</v>
      </c>
      <c r="BD555" s="5">
        <f t="shared" si="829"/>
        <v>2.0169531960297763E-7</v>
      </c>
      <c r="BE555" s="5">
        <f t="shared" si="830"/>
        <v>4.8104333725310033E-7</v>
      </c>
      <c r="BF555" s="5">
        <f t="shared" si="831"/>
        <v>5.7364417967432077E-7</v>
      </c>
      <c r="BG555" s="5">
        <f t="shared" si="832"/>
        <v>4.5604712284108376E-7</v>
      </c>
      <c r="BH555" s="5">
        <f t="shared" si="833"/>
        <v>2.7191809699399543E-7</v>
      </c>
      <c r="BI555" s="5">
        <f t="shared" si="834"/>
        <v>1.2970493226613556E-7</v>
      </c>
      <c r="BJ555" s="8">
        <f t="shared" si="835"/>
        <v>0.81501536333188362</v>
      </c>
      <c r="BK555" s="8">
        <f t="shared" si="836"/>
        <v>0.13861566377500231</v>
      </c>
      <c r="BL555" s="8">
        <f t="shared" si="837"/>
        <v>4.0561025659200695E-2</v>
      </c>
      <c r="BM555" s="8">
        <f t="shared" si="838"/>
        <v>0.50668037356142748</v>
      </c>
      <c r="BN555" s="8">
        <f t="shared" si="839"/>
        <v>0.48208255939670408</v>
      </c>
    </row>
    <row r="556" spans="1:66" x14ac:dyDescent="0.25">
      <c r="A556" t="s">
        <v>25</v>
      </c>
      <c r="B556" t="s">
        <v>173</v>
      </c>
      <c r="C556" t="s">
        <v>171</v>
      </c>
      <c r="D556" s="10"/>
      <c r="E556">
        <f>VLOOKUP(A556,home!$A$2:$E$405,3,FALSE)</f>
        <v>1.36363636363636</v>
      </c>
      <c r="F556">
        <f>VLOOKUP(B556,home!$B$2:$E$405,3,FALSE)</f>
        <v>1.61</v>
      </c>
      <c r="G556">
        <f>VLOOKUP(C556,away!$B$2:$E$405,4,FALSE)</f>
        <v>1.71</v>
      </c>
      <c r="H556">
        <f>VLOOKUP(A556,away!$A$2:$E$405,3,FALSE)</f>
        <v>1.1545454545454501</v>
      </c>
      <c r="I556">
        <f>VLOOKUP(C556,away!$B$2:$E$405,3,FALSE)</f>
        <v>0.37</v>
      </c>
      <c r="J556">
        <f>VLOOKUP(B556,home!$B$2:$E$405,4,FALSE)</f>
        <v>1.39</v>
      </c>
      <c r="K556" s="3">
        <f t="shared" si="784"/>
        <v>3.7542272727272628</v>
      </c>
      <c r="L556" s="3">
        <f t="shared" si="785"/>
        <v>0.59378272727272496</v>
      </c>
      <c r="M556" s="5">
        <f t="shared" si="786"/>
        <v>1.2932522710610106E-2</v>
      </c>
      <c r="N556" s="5">
        <f t="shared" si="787"/>
        <v>4.8551629465337157E-2</v>
      </c>
      <c r="O556" s="5">
        <f t="shared" si="788"/>
        <v>7.6791086056225222E-3</v>
      </c>
      <c r="P556" s="5">
        <f t="shared" si="789"/>
        <v>2.8829118957462693E-2</v>
      </c>
      <c r="Q556" s="5">
        <f t="shared" si="790"/>
        <v>9.1136925737058685E-2</v>
      </c>
      <c r="R556" s="5">
        <f t="shared" si="791"/>
        <v>2.2798610254349963E-3</v>
      </c>
      <c r="S556" s="5">
        <f t="shared" si="792"/>
        <v>1.6066434184215054E-2</v>
      </c>
      <c r="T556" s="5">
        <f t="shared" si="793"/>
        <v>5.4115532319402512E-2</v>
      </c>
      <c r="U556" s="5">
        <f t="shared" si="794"/>
        <v>8.5591164397160052E-3</v>
      </c>
      <c r="V556" s="5">
        <f t="shared" si="795"/>
        <v>3.9794688569580539E-3</v>
      </c>
      <c r="W556" s="5">
        <f t="shared" si="796"/>
        <v>0.11404957738486164</v>
      </c>
      <c r="X556" s="5">
        <f t="shared" si="797"/>
        <v>6.7720669103884842E-2</v>
      </c>
      <c r="Y556" s="5">
        <f t="shared" si="798"/>
        <v>2.010568179661925E-2</v>
      </c>
      <c r="Z556" s="5">
        <f t="shared" si="799"/>
        <v>4.51247365828528E-4</v>
      </c>
      <c r="AA556" s="5">
        <f t="shared" si="800"/>
        <v>1.694085167539796E-3</v>
      </c>
      <c r="AB556" s="5">
        <f t="shared" si="801"/>
        <v>3.179990369150319E-3</v>
      </c>
      <c r="AC556" s="5">
        <f t="shared" si="802"/>
        <v>5.544383317158194E-4</v>
      </c>
      <c r="AD556" s="5">
        <f t="shared" si="803"/>
        <v>0.1070420084653165</v>
      </c>
      <c r="AE556" s="5">
        <f t="shared" si="804"/>
        <v>6.3559695719285755E-2</v>
      </c>
      <c r="AF556" s="5">
        <f t="shared" si="805"/>
        <v>1.8870324734411015E-2</v>
      </c>
      <c r="AG556" s="5">
        <f t="shared" si="806"/>
        <v>3.7349576284401785E-3</v>
      </c>
      <c r="AH556" s="5">
        <f t="shared" si="807"/>
        <v>6.6985722889074077E-5</v>
      </c>
      <c r="AI556" s="5">
        <f t="shared" si="808"/>
        <v>2.5147962775351273E-4</v>
      </c>
      <c r="AJ556" s="5">
        <f t="shared" si="809"/>
        <v>4.7205583852376885E-4</v>
      </c>
      <c r="AK556" s="5">
        <f t="shared" si="810"/>
        <v>5.907349677453566E-4</v>
      </c>
      <c r="AL556" s="5">
        <f t="shared" si="811"/>
        <v>4.9438053123228469E-5</v>
      </c>
      <c r="AM556" s="5">
        <f t="shared" si="812"/>
        <v>8.0372005501598759E-2</v>
      </c>
      <c r="AN556" s="5">
        <f t="shared" si="813"/>
        <v>4.772350862311777E-2</v>
      </c>
      <c r="AO556" s="5">
        <f t="shared" si="814"/>
        <v>1.4168697552629136E-2</v>
      </c>
      <c r="AP556" s="5">
        <f t="shared" si="815"/>
        <v>2.8043759582341717E-3</v>
      </c>
      <c r="AQ556" s="5">
        <f t="shared" si="816"/>
        <v>4.1629750119458685E-4</v>
      </c>
      <c r="AR556" s="5">
        <f t="shared" si="817"/>
        <v>7.9549930450818837E-6</v>
      </c>
      <c r="AS556" s="5">
        <f t="shared" si="818"/>
        <v>2.9864851844202101E-5</v>
      </c>
      <c r="AT556" s="5">
        <f t="shared" si="819"/>
        <v>5.6059720644731321E-5</v>
      </c>
      <c r="AU556" s="5">
        <f t="shared" si="820"/>
        <v>7.0153644048640636E-5</v>
      </c>
      <c r="AV556" s="5">
        <f t="shared" si="821"/>
        <v>6.5843180942151819E-5</v>
      </c>
      <c r="AW556" s="5">
        <f t="shared" si="822"/>
        <v>3.061307669405196E-6</v>
      </c>
      <c r="AX556" s="5">
        <f t="shared" si="823"/>
        <v>5.0289129169647943E-2</v>
      </c>
      <c r="AY556" s="5">
        <f t="shared" si="824"/>
        <v>2.9860816270523904E-2</v>
      </c>
      <c r="AZ556" s="5">
        <f t="shared" si="825"/>
        <v>8.8654184618507208E-3</v>
      </c>
      <c r="BA556" s="5">
        <f t="shared" si="826"/>
        <v>1.7547107842305631E-3</v>
      </c>
      <c r="BB556" s="5">
        <f t="shared" si="827"/>
        <v>2.604792387588214E-4</v>
      </c>
      <c r="BC556" s="5">
        <f t="shared" si="828"/>
        <v>3.0933614557627257E-5</v>
      </c>
      <c r="BD556" s="5">
        <f t="shared" si="829"/>
        <v>7.8725624429071309E-7</v>
      </c>
      <c r="BE556" s="5">
        <f t="shared" si="830"/>
        <v>2.9555388629410312E-6</v>
      </c>
      <c r="BF556" s="5">
        <f t="shared" si="831"/>
        <v>5.5478823024292732E-6</v>
      </c>
      <c r="BG556" s="5">
        <f t="shared" si="832"/>
        <v>6.9426703485536318E-6</v>
      </c>
      <c r="BH556" s="5">
        <f t="shared" si="833"/>
        <v>6.5160905920237346E-6</v>
      </c>
      <c r="BI556" s="5">
        <f t="shared" si="834"/>
        <v>4.8925770024274083E-6</v>
      </c>
      <c r="BJ556" s="8">
        <f t="shared" si="835"/>
        <v>0.82543337503096159</v>
      </c>
      <c r="BK556" s="8">
        <f t="shared" si="836"/>
        <v>9.2272237364608864E-2</v>
      </c>
      <c r="BL556" s="8">
        <f t="shared" si="837"/>
        <v>2.5030936170252826E-2</v>
      </c>
      <c r="BM556" s="8">
        <f t="shared" si="838"/>
        <v>0.72192087446727116</v>
      </c>
      <c r="BN556" s="8">
        <f t="shared" si="839"/>
        <v>0.19140916650152617</v>
      </c>
    </row>
    <row r="557" spans="1:66" x14ac:dyDescent="0.25">
      <c r="A557" t="s">
        <v>178</v>
      </c>
      <c r="B557" t="s">
        <v>185</v>
      </c>
      <c r="C557" t="s">
        <v>268</v>
      </c>
      <c r="D557" s="10"/>
      <c r="E557">
        <f>VLOOKUP(A557,home!$A$2:$E$405,3,FALSE)</f>
        <v>1.8350515463917501</v>
      </c>
      <c r="F557">
        <f>VLOOKUP(B557,home!$B$2:$E$405,3,FALSE)</f>
        <v>0.65</v>
      </c>
      <c r="G557">
        <f>VLOOKUP(C557,away!$B$2:$E$405,4,FALSE)</f>
        <v>1.0900000000000001</v>
      </c>
      <c r="H557">
        <f>VLOOKUP(A557,away!$A$2:$E$405,3,FALSE)</f>
        <v>1.3298969072164899</v>
      </c>
      <c r="I557">
        <f>VLOOKUP(C557,away!$B$2:$E$405,3,FALSE)</f>
        <v>0.87</v>
      </c>
      <c r="J557">
        <f>VLOOKUP(B557,home!$B$2:$E$405,4,FALSE)</f>
        <v>1.65</v>
      </c>
      <c r="K557" s="3">
        <f t="shared" si="784"/>
        <v>1.300134020618555</v>
      </c>
      <c r="L557" s="3">
        <f t="shared" si="785"/>
        <v>1.9090670103092711</v>
      </c>
      <c r="M557" s="5">
        <f t="shared" si="786"/>
        <v>4.0388869842178224E-2</v>
      </c>
      <c r="N557" s="5">
        <f t="shared" si="787"/>
        <v>5.251094373615068E-2</v>
      </c>
      <c r="O557" s="5">
        <f t="shared" si="788"/>
        <v>7.7105058999377474E-2</v>
      </c>
      <c r="P557" s="5">
        <f t="shared" si="789"/>
        <v>0.10024691036689153</v>
      </c>
      <c r="Q557" s="5">
        <f t="shared" si="790"/>
        <v>3.4135632203078158E-2</v>
      </c>
      <c r="R557" s="5">
        <f t="shared" si="791"/>
        <v>7.3599362231830764E-2</v>
      </c>
      <c r="S557" s="5">
        <f t="shared" si="792"/>
        <v>6.2204284728542461E-2</v>
      </c>
      <c r="T557" s="5">
        <f t="shared" si="793"/>
        <v>6.5167209314947294E-2</v>
      </c>
      <c r="U557" s="5">
        <f t="shared" si="794"/>
        <v>9.5689034733431558E-2</v>
      </c>
      <c r="V557" s="5">
        <f t="shared" si="795"/>
        <v>1.7154856386000193E-2</v>
      </c>
      <c r="W557" s="5">
        <f t="shared" si="796"/>
        <v>1.4793632247514748E-2</v>
      </c>
      <c r="X557" s="5">
        <f t="shared" si="797"/>
        <v>2.8242035286377802E-2</v>
      </c>
      <c r="Y557" s="5">
        <f t="shared" si="798"/>
        <v>2.6957968934607109E-2</v>
      </c>
      <c r="Z557" s="5">
        <f t="shared" si="799"/>
        <v>4.6835371472196734E-2</v>
      </c>
      <c r="AA557" s="5">
        <f t="shared" si="800"/>
        <v>6.0892259819310707E-2</v>
      </c>
      <c r="AB557" s="5">
        <f t="shared" si="801"/>
        <v>3.9584049291715058E-2</v>
      </c>
      <c r="AC557" s="5">
        <f t="shared" si="802"/>
        <v>2.6611931659702381E-3</v>
      </c>
      <c r="AD557" s="5">
        <f t="shared" si="803"/>
        <v>4.8084261433784118E-3</v>
      </c>
      <c r="AE557" s="5">
        <f t="shared" si="804"/>
        <v>9.1796077218323623E-3</v>
      </c>
      <c r="AF557" s="5">
        <f t="shared" si="805"/>
        <v>8.7622431346652055E-3</v>
      </c>
      <c r="AG557" s="5">
        <f t="shared" si="806"/>
        <v>5.5759031015660786E-3</v>
      </c>
      <c r="AH557" s="5">
        <f t="shared" si="807"/>
        <v>2.23529656482877E-2</v>
      </c>
      <c r="AI557" s="5">
        <f t="shared" si="808"/>
        <v>2.9061851101056729E-2</v>
      </c>
      <c r="AJ557" s="5">
        <f t="shared" si="809"/>
        <v>1.8892150659317333E-2</v>
      </c>
      <c r="AK557" s="5">
        <f t="shared" si="810"/>
        <v>8.187442598276579E-3</v>
      </c>
      <c r="AL557" s="5">
        <f t="shared" si="811"/>
        <v>2.6420783133615419E-4</v>
      </c>
      <c r="AM557" s="5">
        <f t="shared" si="812"/>
        <v>1.2503196829275896E-3</v>
      </c>
      <c r="AN557" s="5">
        <f t="shared" si="813"/>
        <v>2.3869440590174092E-3</v>
      </c>
      <c r="AO557" s="5">
        <f t="shared" si="814"/>
        <v>2.2784180792619212E-3</v>
      </c>
      <c r="AP557" s="5">
        <f t="shared" si="815"/>
        <v>1.4498842636037157E-3</v>
      </c>
      <c r="AQ557" s="5">
        <f t="shared" si="816"/>
        <v>6.9198155410310155E-4</v>
      </c>
      <c r="AR557" s="5">
        <f t="shared" si="817"/>
        <v>8.5346618603444838E-3</v>
      </c>
      <c r="AS557" s="5">
        <f t="shared" si="818"/>
        <v>1.109620423910951E-2</v>
      </c>
      <c r="AT557" s="5">
        <f t="shared" si="819"/>
        <v>7.2132763154990507E-3</v>
      </c>
      <c r="AU557" s="5">
        <f t="shared" si="820"/>
        <v>3.1260753126341272E-3</v>
      </c>
      <c r="AV557" s="5">
        <f t="shared" si="821"/>
        <v>1.0160792162428529E-3</v>
      </c>
      <c r="AW557" s="5">
        <f t="shared" si="822"/>
        <v>1.8215977494186035E-5</v>
      </c>
      <c r="AX557" s="5">
        <f t="shared" si="823"/>
        <v>2.7093052607052721E-4</v>
      </c>
      <c r="AY557" s="5">
        <f t="shared" si="824"/>
        <v>5.1722452940697946E-4</v>
      </c>
      <c r="AZ557" s="5">
        <f t="shared" si="825"/>
        <v>4.9370814300680099E-4</v>
      </c>
      <c r="BA557" s="5">
        <f t="shared" si="826"/>
        <v>3.1417397617844515E-4</v>
      </c>
      <c r="BB557" s="5">
        <f t="shared" si="827"/>
        <v>1.4994479335499018E-4</v>
      </c>
      <c r="BC557" s="5">
        <f t="shared" si="828"/>
        <v>5.72509316723305E-5</v>
      </c>
      <c r="BD557" s="5">
        <f t="shared" si="829"/>
        <v>2.7155402336213981E-3</v>
      </c>
      <c r="BE557" s="5">
        <f t="shared" si="830"/>
        <v>3.530566242089638E-3</v>
      </c>
      <c r="BF557" s="5">
        <f t="shared" si="831"/>
        <v>2.2951046416940721E-3</v>
      </c>
      <c r="BG557" s="5">
        <f t="shared" si="832"/>
        <v>9.9464787518200779E-4</v>
      </c>
      <c r="BH557" s="5">
        <f t="shared" si="833"/>
        <v>3.2329388526502139E-4</v>
      </c>
      <c r="BI557" s="5">
        <f t="shared" si="834"/>
        <v>8.4065075778201235E-5</v>
      </c>
      <c r="BJ557" s="8">
        <f t="shared" si="835"/>
        <v>0.25999438236272171</v>
      </c>
      <c r="BK557" s="8">
        <f t="shared" si="836"/>
        <v>0.22343754685032577</v>
      </c>
      <c r="BL557" s="8">
        <f t="shared" si="837"/>
        <v>0.46629368998006426</v>
      </c>
      <c r="BM557" s="8">
        <f t="shared" si="838"/>
        <v>0.61807520473388833</v>
      </c>
      <c r="BN557" s="8">
        <f t="shared" si="839"/>
        <v>0.37798677737950681</v>
      </c>
    </row>
    <row r="558" spans="1:66" x14ac:dyDescent="0.25">
      <c r="A558" t="s">
        <v>28</v>
      </c>
      <c r="B558" t="s">
        <v>294</v>
      </c>
      <c r="C558" t="s">
        <v>275</v>
      </c>
      <c r="D558" s="10"/>
      <c r="E558">
        <f>VLOOKUP(A558,home!$A$2:$E$405,3,FALSE)</f>
        <v>1.31111111111111</v>
      </c>
      <c r="F558">
        <f>VLOOKUP(B558,home!$B$2:$E$405,3,FALSE)</f>
        <v>0.76</v>
      </c>
      <c r="G558">
        <f>VLOOKUP(C558,away!$B$2:$E$405,4,FALSE)</f>
        <v>1.37</v>
      </c>
      <c r="H558">
        <f>VLOOKUP(A558,away!$A$2:$E$405,3,FALSE)</f>
        <v>1.12222222222222</v>
      </c>
      <c r="I558">
        <f>VLOOKUP(C558,away!$B$2:$E$405,3,FALSE)</f>
        <v>0.46</v>
      </c>
      <c r="J558">
        <f>VLOOKUP(B558,home!$B$2:$E$405,4,FALSE)</f>
        <v>1.25</v>
      </c>
      <c r="K558" s="3">
        <f t="shared" si="784"/>
        <v>1.3651288888888877</v>
      </c>
      <c r="L558" s="3">
        <f t="shared" si="785"/>
        <v>0.64527777777777651</v>
      </c>
      <c r="M558" s="5">
        <f t="shared" si="786"/>
        <v>0.13393419701897957</v>
      </c>
      <c r="N558" s="5">
        <f t="shared" si="787"/>
        <v>0.18283744156074497</v>
      </c>
      <c r="O558" s="5">
        <f t="shared" si="788"/>
        <v>8.642476102085804E-2</v>
      </c>
      <c r="P558" s="5">
        <f t="shared" si="789"/>
        <v>0.11798093798489161</v>
      </c>
      <c r="Q558" s="5">
        <f t="shared" si="790"/>
        <v>0.12479833672255337</v>
      </c>
      <c r="R558" s="5">
        <f t="shared" si="791"/>
        <v>2.7883988868257333E-2</v>
      </c>
      <c r="S558" s="5">
        <f t="shared" si="792"/>
        <v>2.5981978534246799E-2</v>
      </c>
      <c r="T558" s="5">
        <f t="shared" si="793"/>
        <v>8.0529593390691934E-2</v>
      </c>
      <c r="U558" s="5">
        <f t="shared" si="794"/>
        <v>3.8065238741514247E-2</v>
      </c>
      <c r="V558" s="5">
        <f t="shared" si="795"/>
        <v>2.5430217611010593E-3</v>
      </c>
      <c r="W558" s="5">
        <f t="shared" si="796"/>
        <v>5.6788604915080171E-2</v>
      </c>
      <c r="X558" s="5">
        <f t="shared" si="797"/>
        <v>3.664442478270305E-2</v>
      </c>
      <c r="Y558" s="5">
        <f t="shared" si="798"/>
        <v>1.182291649586375E-2</v>
      </c>
      <c r="Z558" s="5">
        <f t="shared" si="799"/>
        <v>5.9976394574964504E-3</v>
      </c>
      <c r="AA558" s="5">
        <f t="shared" si="800"/>
        <v>8.1875508885682815E-3</v>
      </c>
      <c r="AB558" s="5">
        <f t="shared" si="801"/>
        <v>5.5885311236162222E-3</v>
      </c>
      <c r="AC558" s="5">
        <f t="shared" si="802"/>
        <v>1.4000722900150064E-4</v>
      </c>
      <c r="AD558" s="5">
        <f t="shared" si="803"/>
        <v>1.9380941282318372E-2</v>
      </c>
      <c r="AE558" s="5">
        <f t="shared" si="804"/>
        <v>1.2506090721895969E-2</v>
      </c>
      <c r="AF558" s="5">
        <f t="shared" si="805"/>
        <v>4.0349512148561487E-3</v>
      </c>
      <c r="AG558" s="5">
        <f t="shared" si="806"/>
        <v>8.6788811778803858E-4</v>
      </c>
      <c r="AH558" s="5">
        <f t="shared" si="807"/>
        <v>9.6753586526140446E-4</v>
      </c>
      <c r="AI558" s="5">
        <f t="shared" si="808"/>
        <v>1.3208111607044496E-3</v>
      </c>
      <c r="AJ558" s="5">
        <f t="shared" si="809"/>
        <v>9.0153873612225388E-4</v>
      </c>
      <c r="AK558" s="5">
        <f t="shared" si="810"/>
        <v>4.1023885771095472E-4</v>
      </c>
      <c r="AL558" s="5">
        <f t="shared" si="811"/>
        <v>4.9332237979287042E-6</v>
      </c>
      <c r="AM558" s="5">
        <f t="shared" si="812"/>
        <v>5.2914965676704026E-3</v>
      </c>
      <c r="AN558" s="5">
        <f t="shared" si="813"/>
        <v>3.4144851463050892E-3</v>
      </c>
      <c r="AO558" s="5">
        <f t="shared" si="814"/>
        <v>1.1016456937314868E-3</v>
      </c>
      <c r="AP558" s="5">
        <f t="shared" si="815"/>
        <v>2.3695582838317028E-4</v>
      </c>
      <c r="AQ558" s="5">
        <f t="shared" si="816"/>
        <v>3.8225582592646069E-5</v>
      </c>
      <c r="AR558" s="5">
        <f t="shared" si="817"/>
        <v>1.2486587861123549E-4</v>
      </c>
      <c r="AS558" s="5">
        <f t="shared" si="818"/>
        <v>1.7045801812869065E-4</v>
      </c>
      <c r="AT558" s="5">
        <f t="shared" si="819"/>
        <v>1.1634858244511067E-4</v>
      </c>
      <c r="AU558" s="5">
        <f t="shared" si="820"/>
        <v>5.2943603692363675E-5</v>
      </c>
      <c r="AV558" s="5">
        <f t="shared" si="821"/>
        <v>1.8068710720582525E-5</v>
      </c>
      <c r="AW558" s="5">
        <f t="shared" si="822"/>
        <v>1.2071151022985374E-7</v>
      </c>
      <c r="AX558" s="5">
        <f t="shared" si="823"/>
        <v>1.2039291383305417E-3</v>
      </c>
      <c r="AY558" s="5">
        <f t="shared" si="824"/>
        <v>7.7686871898384534E-4</v>
      </c>
      <c r="AZ558" s="5">
        <f t="shared" si="825"/>
        <v>2.5064806030548176E-4</v>
      </c>
      <c r="BA558" s="5">
        <f t="shared" si="826"/>
        <v>5.3912541119410471E-5</v>
      </c>
      <c r="BB558" s="5">
        <f t="shared" si="827"/>
        <v>8.6971411819715446E-6</v>
      </c>
      <c r="BC558" s="5">
        <f t="shared" si="828"/>
        <v>1.1224143869844371E-6</v>
      </c>
      <c r="BD558" s="5">
        <f t="shared" si="829"/>
        <v>1.3428862778421266E-5</v>
      </c>
      <c r="BE558" s="5">
        <f t="shared" si="830"/>
        <v>1.8332128523747566E-5</v>
      </c>
      <c r="BF558" s="5">
        <f t="shared" si="831"/>
        <v>1.2512859121295902E-5</v>
      </c>
      <c r="BG558" s="5">
        <f t="shared" si="832"/>
        <v>5.693888489692617E-6</v>
      </c>
      <c r="BH558" s="5">
        <f t="shared" si="833"/>
        <v>1.9432229168478292E-6</v>
      </c>
      <c r="BI558" s="5">
        <f t="shared" si="834"/>
        <v>5.3054994826797927E-7</v>
      </c>
      <c r="BJ558" s="8">
        <f t="shared" si="835"/>
        <v>0.54258917603748691</v>
      </c>
      <c r="BK558" s="8">
        <f t="shared" si="836"/>
        <v>0.28136194447100227</v>
      </c>
      <c r="BL558" s="8">
        <f t="shared" si="837"/>
        <v>0.17028532156798948</v>
      </c>
      <c r="BM558" s="8">
        <f t="shared" si="838"/>
        <v>0.32559767035021647</v>
      </c>
      <c r="BN558" s="8">
        <f t="shared" si="839"/>
        <v>0.67385966317628498</v>
      </c>
    </row>
    <row r="559" spans="1:66" x14ac:dyDescent="0.25">
      <c r="A559" t="s">
        <v>28</v>
      </c>
      <c r="B559" t="s">
        <v>464</v>
      </c>
      <c r="C559" t="s">
        <v>279</v>
      </c>
      <c r="D559" s="10"/>
      <c r="E559">
        <f>VLOOKUP(A559,home!$A$2:$E$405,3,FALSE)</f>
        <v>1.31111111111111</v>
      </c>
      <c r="F559">
        <f>VLOOKUP(B559,home!$B$2:$E$405,3,FALSE)</f>
        <v>0.76</v>
      </c>
      <c r="G559">
        <f>VLOOKUP(C559,away!$B$2:$E$405,4,FALSE)</f>
        <v>0.92</v>
      </c>
      <c r="H559">
        <f>VLOOKUP(A559,away!$A$2:$E$405,3,FALSE)</f>
        <v>1.12222222222222</v>
      </c>
      <c r="I559">
        <f>VLOOKUP(C559,away!$B$2:$E$405,3,FALSE)</f>
        <v>0.61</v>
      </c>
      <c r="J559">
        <f>VLOOKUP(B559,home!$B$2:$E$405,4,FALSE)</f>
        <v>0.89</v>
      </c>
      <c r="K559" s="3">
        <f t="shared" si="784"/>
        <v>0.91672888888888815</v>
      </c>
      <c r="L559" s="3">
        <f t="shared" si="785"/>
        <v>0.60925444444444321</v>
      </c>
      <c r="M559" s="5">
        <f t="shared" si="786"/>
        <v>0.21740716800524021</v>
      </c>
      <c r="N559" s="5">
        <f t="shared" si="787"/>
        <v>0.19930343156192368</v>
      </c>
      <c r="O559" s="5">
        <f t="shared" si="788"/>
        <v>0.13245628336127235</v>
      </c>
      <c r="P559" s="5">
        <f t="shared" si="789"/>
        <v>0.12142650147213092</v>
      </c>
      <c r="Q559" s="5">
        <f t="shared" si="790"/>
        <v>9.135360668375242E-2</v>
      </c>
      <c r="R559" s="5">
        <f t="shared" si="791"/>
        <v>4.0349789666223865E-2</v>
      </c>
      <c r="S559" s="5">
        <f t="shared" si="792"/>
        <v>1.6954817307824485E-2</v>
      </c>
      <c r="T559" s="5">
        <f t="shared" si="793"/>
        <v>5.5657590888105755E-2</v>
      </c>
      <c r="U559" s="5">
        <f t="shared" si="794"/>
        <v>3.6989817847617734E-2</v>
      </c>
      <c r="V559" s="5">
        <f t="shared" si="795"/>
        <v>1.0521804510239098E-3</v>
      </c>
      <c r="W559" s="5">
        <f t="shared" si="796"/>
        <v>2.7915496783729624E-2</v>
      </c>
      <c r="X559" s="5">
        <f t="shared" si="797"/>
        <v>1.7007640484361833E-2</v>
      </c>
      <c r="Y559" s="5">
        <f t="shared" si="798"/>
        <v>5.1809902773053435E-3</v>
      </c>
      <c r="Z559" s="5">
        <f t="shared" si="799"/>
        <v>8.1944295621817851E-3</v>
      </c>
      <c r="AA559" s="5">
        <f t="shared" si="800"/>
        <v>7.5120703076171653E-3</v>
      </c>
      <c r="AB559" s="5">
        <f t="shared" si="801"/>
        <v>3.4432659331785462E-3</v>
      </c>
      <c r="AC559" s="5">
        <f t="shared" si="802"/>
        <v>3.6729064713416741E-5</v>
      </c>
      <c r="AD559" s="5">
        <f t="shared" si="803"/>
        <v>6.3977355873324464E-3</v>
      </c>
      <c r="AE559" s="5">
        <f t="shared" si="804"/>
        <v>3.897848840962673E-3</v>
      </c>
      <c r="AF559" s="5">
        <f t="shared" si="805"/>
        <v>1.1873908650645649E-3</v>
      </c>
      <c r="AG559" s="5">
        <f t="shared" si="806"/>
        <v>2.4114105394443947E-4</v>
      </c>
      <c r="AH559" s="5">
        <f t="shared" si="807"/>
        <v>1.2481231576115463E-3</v>
      </c>
      <c r="AI559" s="5">
        <f t="shared" si="808"/>
        <v>1.1441905554737232E-3</v>
      </c>
      <c r="AJ559" s="5">
        <f t="shared" si="809"/>
        <v>5.2445626829829305E-4</v>
      </c>
      <c r="AK559" s="5">
        <f t="shared" si="810"/>
        <v>1.6026140403596894E-4</v>
      </c>
      <c r="AL559" s="5">
        <f t="shared" si="811"/>
        <v>8.2055837834862863E-7</v>
      </c>
      <c r="AM559" s="5">
        <f t="shared" si="812"/>
        <v>1.1729978072760349E-3</v>
      </c>
      <c r="AN559" s="5">
        <f t="shared" si="813"/>
        <v>7.1465412740651069E-4</v>
      </c>
      <c r="AO559" s="5">
        <f t="shared" si="814"/>
        <v>2.1770310168149094E-4</v>
      </c>
      <c r="AP559" s="5">
        <f t="shared" si="815"/>
        <v>4.4212194089596306E-5</v>
      </c>
      <c r="AQ559" s="5">
        <f t="shared" si="816"/>
        <v>6.7341189369317224E-6</v>
      </c>
      <c r="AR559" s="5">
        <f t="shared" si="817"/>
        <v>1.5208491619777344E-4</v>
      </c>
      <c r="AS559" s="5">
        <f t="shared" si="818"/>
        <v>1.3942063624274449E-4</v>
      </c>
      <c r="AT559" s="5">
        <f t="shared" si="819"/>
        <v>6.3905462475496503E-5</v>
      </c>
      <c r="AU559" s="5">
        <f t="shared" si="820"/>
        <v>1.9527994536364149E-5</v>
      </c>
      <c r="AV559" s="5">
        <f t="shared" si="821"/>
        <v>4.4754691833873459E-6</v>
      </c>
      <c r="AW559" s="5">
        <f t="shared" si="822"/>
        <v>1.2730533584456079E-8</v>
      </c>
      <c r="AX559" s="5">
        <f t="shared" si="823"/>
        <v>1.7922016275554351E-4</v>
      </c>
      <c r="AY559" s="5">
        <f t="shared" si="824"/>
        <v>1.0919068069287136E-4</v>
      </c>
      <c r="AZ559" s="5">
        <f t="shared" si="825"/>
        <v>3.3262453752022956E-5</v>
      </c>
      <c r="BA559" s="5">
        <f t="shared" si="826"/>
        <v>6.7550992605159119E-6</v>
      </c>
      <c r="BB559" s="5">
        <f t="shared" si="827"/>
        <v>1.0288935617831726E-6</v>
      </c>
      <c r="BC559" s="5">
        <f t="shared" si="828"/>
        <v>1.253715950753343E-7</v>
      </c>
      <c r="BD559" s="5">
        <f t="shared" si="829"/>
        <v>1.5443068521075689E-5</v>
      </c>
      <c r="BE559" s="5">
        <f t="shared" si="830"/>
        <v>1.4157107046360679E-5</v>
      </c>
      <c r="BF559" s="5">
        <f t="shared" si="831"/>
        <v>6.4891145062456372E-6</v>
      </c>
      <c r="BG559" s="5">
        <f t="shared" si="832"/>
        <v>1.9829195770611099E-6</v>
      </c>
      <c r="BH559" s="5">
        <f t="shared" si="833"/>
        <v>4.5444991515881371E-7</v>
      </c>
      <c r="BI559" s="5">
        <f t="shared" si="834"/>
        <v>8.3321473155837801E-8</v>
      </c>
      <c r="BJ559" s="8">
        <f t="shared" si="835"/>
        <v>0.41062875703749119</v>
      </c>
      <c r="BK559" s="8">
        <f t="shared" si="836"/>
        <v>0.35698740754000419</v>
      </c>
      <c r="BL559" s="8">
        <f t="shared" si="837"/>
        <v>0.22424628296100407</v>
      </c>
      <c r="BM559" s="8">
        <f t="shared" si="838"/>
        <v>0.19765091839997839</v>
      </c>
      <c r="BN559" s="8">
        <f t="shared" si="839"/>
        <v>0.80229678075054334</v>
      </c>
    </row>
    <row r="560" spans="1:66" x14ac:dyDescent="0.25">
      <c r="A560" t="s">
        <v>304</v>
      </c>
      <c r="B560" t="s">
        <v>332</v>
      </c>
      <c r="C560" t="s">
        <v>335</v>
      </c>
      <c r="D560" s="10"/>
      <c r="E560">
        <f>VLOOKUP(A560,home!$A$2:$E$405,3,FALSE)</f>
        <v>1.3018867924528299</v>
      </c>
      <c r="F560">
        <f>VLOOKUP(B560,home!$B$2:$E$405,3,FALSE)</f>
        <v>1.23</v>
      </c>
      <c r="G560">
        <f>VLOOKUP(C560,away!$B$2:$E$405,4,FALSE)</f>
        <v>1.38</v>
      </c>
      <c r="H560">
        <f>VLOOKUP(A560,away!$A$2:$E$405,3,FALSE)</f>
        <v>1.2641509433962299</v>
      </c>
      <c r="I560">
        <f>VLOOKUP(C560,away!$B$2:$E$405,3,FALSE)</f>
        <v>0.61</v>
      </c>
      <c r="J560">
        <f>VLOOKUP(B560,home!$B$2:$E$405,4,FALSE)</f>
        <v>0.95</v>
      </c>
      <c r="K560" s="3">
        <f t="shared" si="784"/>
        <v>2.2098226415094331</v>
      </c>
      <c r="L560" s="3">
        <f t="shared" si="785"/>
        <v>0.73257547169811521</v>
      </c>
      <c r="M560" s="5">
        <f t="shared" si="786"/>
        <v>5.2739102628594374E-2</v>
      </c>
      <c r="N560" s="5">
        <f t="shared" si="787"/>
        <v>0.1165440630815575</v>
      </c>
      <c r="O560" s="5">
        <f t="shared" si="788"/>
        <v>3.8635372985077826E-2</v>
      </c>
      <c r="P560" s="5">
        <f t="shared" si="789"/>
        <v>8.5377321985586868E-2</v>
      </c>
      <c r="Q560" s="5">
        <f t="shared" si="790"/>
        <v>0.12877085466556473</v>
      </c>
      <c r="R560" s="5">
        <f t="shared" si="791"/>
        <v>1.4151663294388002E-2</v>
      </c>
      <c r="S560" s="5">
        <f t="shared" si="792"/>
        <v>3.4553522652651429E-2</v>
      </c>
      <c r="T560" s="5">
        <f t="shared" si="793"/>
        <v>9.4334369597595502E-2</v>
      </c>
      <c r="U560" s="5">
        <f t="shared" si="794"/>
        <v>3.1272665962956574E-2</v>
      </c>
      <c r="V560" s="5">
        <f t="shared" si="795"/>
        <v>6.2152644542558654E-3</v>
      </c>
      <c r="W560" s="5">
        <f t="shared" si="796"/>
        <v>9.4853583402161837E-2</v>
      </c>
      <c r="X560" s="5">
        <f t="shared" si="797"/>
        <v>6.9487408603095213E-2</v>
      </c>
      <c r="Y560" s="5">
        <f t="shared" si="798"/>
        <v>2.5452385567246067E-2</v>
      </c>
      <c r="Z560" s="5">
        <f t="shared" si="799"/>
        <v>3.4557204710663992E-3</v>
      </c>
      <c r="AA560" s="5">
        <f t="shared" si="800"/>
        <v>7.6365293396901722E-3</v>
      </c>
      <c r="AB560" s="5">
        <f t="shared" si="801"/>
        <v>8.437687718699214E-3</v>
      </c>
      <c r="AC560" s="5">
        <f t="shared" si="802"/>
        <v>6.2885341246884106E-4</v>
      </c>
      <c r="AD560" s="5">
        <f t="shared" si="803"/>
        <v>5.2402399057600163E-2</v>
      </c>
      <c r="AE560" s="5">
        <f t="shared" si="804"/>
        <v>3.83887122077343E-2</v>
      </c>
      <c r="AF560" s="5">
        <f t="shared" si="805"/>
        <v>1.4061314476732072E-2</v>
      </c>
      <c r="AG560" s="5">
        <f t="shared" si="806"/>
        <v>3.4336580284958463E-3</v>
      </c>
      <c r="AH560" s="5">
        <f t="shared" si="807"/>
        <v>6.3289401353707495E-4</v>
      </c>
      <c r="AI560" s="5">
        <f t="shared" si="808"/>
        <v>1.3985835207900056E-3</v>
      </c>
      <c r="AJ560" s="5">
        <f t="shared" si="809"/>
        <v>1.545310765141867E-3</v>
      </c>
      <c r="AK560" s="5">
        <f t="shared" si="810"/>
        <v>1.1382875723262545E-3</v>
      </c>
      <c r="AL560" s="5">
        <f t="shared" si="811"/>
        <v>4.0721072299002273E-5</v>
      </c>
      <c r="AM560" s="5">
        <f t="shared" si="812"/>
        <v>2.3160001581379472E-2</v>
      </c>
      <c r="AN560" s="5">
        <f t="shared" si="813"/>
        <v>1.6966449083008157E-2</v>
      </c>
      <c r="AO560" s="5">
        <f t="shared" si="814"/>
        <v>6.2146022200133769E-3</v>
      </c>
      <c r="AP560" s="5">
        <f t="shared" si="815"/>
        <v>1.5175550509141519E-3</v>
      </c>
      <c r="AQ560" s="5">
        <f t="shared" si="816"/>
        <v>2.7793090181282295E-4</v>
      </c>
      <c r="AR560" s="5">
        <f t="shared" si="817"/>
        <v>9.272852610036722E-5</v>
      </c>
      <c r="AS560" s="5">
        <f t="shared" si="818"/>
        <v>2.0491359649038989E-4</v>
      </c>
      <c r="AT560" s="5">
        <f t="shared" si="819"/>
        <v>2.2641135253879577E-4</v>
      </c>
      <c r="AU560" s="5">
        <f t="shared" si="820"/>
        <v>1.667763110450017E-4</v>
      </c>
      <c r="AV560" s="5">
        <f t="shared" si="821"/>
        <v>9.2136517053666159E-5</v>
      </c>
      <c r="AW560" s="5">
        <f t="shared" si="822"/>
        <v>1.8311608612483333E-6</v>
      </c>
      <c r="AX560" s="5">
        <f t="shared" si="823"/>
        <v>8.5299159786544395E-3</v>
      </c>
      <c r="AY560" s="5">
        <f t="shared" si="824"/>
        <v>6.2488072216080656E-3</v>
      </c>
      <c r="AZ560" s="5">
        <f t="shared" si="825"/>
        <v>2.2888614489600585E-3</v>
      </c>
      <c r="BA560" s="5">
        <f t="shared" si="826"/>
        <v>5.5892125187451569E-4</v>
      </c>
      <c r="BB560" s="5">
        <f t="shared" si="827"/>
        <v>1.0236299993351858E-4</v>
      </c>
      <c r="BC560" s="5">
        <f t="shared" si="828"/>
        <v>1.4997724592146304E-5</v>
      </c>
      <c r="BD560" s="5">
        <f t="shared" si="829"/>
        <v>1.1321773957974582E-5</v>
      </c>
      <c r="BE560" s="5">
        <f t="shared" si="830"/>
        <v>2.5019112434384098E-5</v>
      </c>
      <c r="BF560" s="5">
        <f t="shared" si="831"/>
        <v>2.7643900563986091E-5</v>
      </c>
      <c r="BG560" s="5">
        <f t="shared" si="832"/>
        <v>2.0362705788643948E-5</v>
      </c>
      <c r="BH560" s="5">
        <f t="shared" si="833"/>
        <v>1.1249492073535151E-5</v>
      </c>
      <c r="BI560" s="5">
        <f t="shared" si="834"/>
        <v>4.9718764579157725E-6</v>
      </c>
      <c r="BJ560" s="8">
        <f t="shared" si="835"/>
        <v>0.70360915415053371</v>
      </c>
      <c r="BK560" s="8">
        <f t="shared" si="836"/>
        <v>0.18580359342746444</v>
      </c>
      <c r="BL560" s="8">
        <f t="shared" si="837"/>
        <v>0.10573253033711165</v>
      </c>
      <c r="BM560" s="8">
        <f t="shared" si="838"/>
        <v>0.55613564368466006</v>
      </c>
      <c r="BN560" s="8">
        <f t="shared" si="839"/>
        <v>0.43621837864076929</v>
      </c>
    </row>
    <row r="561" spans="1:66" x14ac:dyDescent="0.25">
      <c r="A561" t="s">
        <v>301</v>
      </c>
      <c r="B561" t="s">
        <v>355</v>
      </c>
      <c r="C561" t="s">
        <v>336</v>
      </c>
      <c r="D561" s="10"/>
      <c r="E561">
        <f>VLOOKUP(A561,home!$A$2:$E$405,3,FALSE)</f>
        <v>1.3534482758620701</v>
      </c>
      <c r="F561">
        <f>VLOOKUP(B561,home!$B$2:$E$405,3,FALSE)</f>
        <v>0.74</v>
      </c>
      <c r="G561">
        <f>VLOOKUP(C561,away!$B$2:$E$405,4,FALSE)</f>
        <v>1.1100000000000001</v>
      </c>
      <c r="H561">
        <f>VLOOKUP(A561,away!$A$2:$E$405,3,FALSE)</f>
        <v>1.02586206896552</v>
      </c>
      <c r="I561">
        <f>VLOOKUP(C561,away!$B$2:$E$405,3,FALSE)</f>
        <v>0.62</v>
      </c>
      <c r="J561">
        <f>VLOOKUP(B561,home!$B$2:$E$405,4,FALSE)</f>
        <v>0.81</v>
      </c>
      <c r="K561" s="3">
        <f t="shared" si="784"/>
        <v>1.1117224137931045</v>
      </c>
      <c r="L561" s="3">
        <f t="shared" si="785"/>
        <v>0.51518793103448413</v>
      </c>
      <c r="M561" s="5">
        <f t="shared" si="786"/>
        <v>0.19653586508172838</v>
      </c>
      <c r="N561" s="5">
        <f t="shared" si="787"/>
        <v>0.21849332632557497</v>
      </c>
      <c r="O561" s="5">
        <f t="shared" si="788"/>
        <v>0.10125290570552813</v>
      </c>
      <c r="P561" s="5">
        <f t="shared" si="789"/>
        <v>0.11256512473451533</v>
      </c>
      <c r="Q561" s="5">
        <f t="shared" si="790"/>
        <v>0.12145196407017636</v>
      </c>
      <c r="R561" s="5">
        <f t="shared" si="791"/>
        <v>2.6082137500830375E-2</v>
      </c>
      <c r="S561" s="5">
        <f t="shared" si="792"/>
        <v>1.6117805395503604E-2</v>
      </c>
      <c r="T561" s="5">
        <f t="shared" si="793"/>
        <v>6.2570586089388647E-2</v>
      </c>
      <c r="U561" s="5">
        <f t="shared" si="794"/>
        <v>2.8996096859306791E-2</v>
      </c>
      <c r="V561" s="5">
        <f t="shared" si="795"/>
        <v>1.0257120099439699E-3</v>
      </c>
      <c r="W561" s="5">
        <f t="shared" si="796"/>
        <v>4.5006956885336631E-2</v>
      </c>
      <c r="X561" s="5">
        <f t="shared" si="797"/>
        <v>2.3187040999914803E-2</v>
      </c>
      <c r="Y561" s="5">
        <f t="shared" si="798"/>
        <v>5.9728418397789309E-3</v>
      </c>
      <c r="Z561" s="5">
        <f t="shared" si="799"/>
        <v>4.4790674853365771E-3</v>
      </c>
      <c r="AA561" s="5">
        <f t="shared" si="800"/>
        <v>4.9794797163405903E-3</v>
      </c>
      <c r="AB561" s="5">
        <f t="shared" si="801"/>
        <v>2.7678996048419828E-3</v>
      </c>
      <c r="AC561" s="5">
        <f t="shared" si="802"/>
        <v>3.6717026270567787E-5</v>
      </c>
      <c r="AD561" s="5">
        <f t="shared" si="803"/>
        <v>1.2508810686512153E-2</v>
      </c>
      <c r="AE561" s="5">
        <f t="shared" si="804"/>
        <v>6.4443882972862396E-3</v>
      </c>
      <c r="AF561" s="5">
        <f t="shared" si="805"/>
        <v>1.6600355368308699E-3</v>
      </c>
      <c r="AG561" s="5">
        <f t="shared" si="806"/>
        <v>2.850767578878717E-4</v>
      </c>
      <c r="AH561" s="5">
        <f t="shared" si="807"/>
        <v>5.7689037768359516E-4</v>
      </c>
      <c r="AI561" s="5">
        <f t="shared" si="808"/>
        <v>6.4134196317242205E-4</v>
      </c>
      <c r="AJ561" s="5">
        <f t="shared" si="809"/>
        <v>3.5649711768242679E-4</v>
      </c>
      <c r="AK561" s="5">
        <f t="shared" si="810"/>
        <v>1.3210861206006398E-4</v>
      </c>
      <c r="AL561" s="5">
        <f t="shared" si="811"/>
        <v>8.4118115343644412E-7</v>
      </c>
      <c r="AM561" s="5">
        <f t="shared" si="812"/>
        <v>2.7812650420180537E-3</v>
      </c>
      <c r="AN561" s="5">
        <f t="shared" si="813"/>
        <v>1.4328741826558184E-3</v>
      </c>
      <c r="AO561" s="5">
        <f t="shared" si="814"/>
        <v>3.6909974279758924E-4</v>
      </c>
      <c r="AP561" s="5">
        <f t="shared" si="815"/>
        <v>6.3385244279083415E-5</v>
      </c>
      <c r="AQ561" s="5">
        <f t="shared" si="816"/>
        <v>8.1638282145640889E-6</v>
      </c>
      <c r="AR561" s="5">
        <f t="shared" si="817"/>
        <v>5.9441392022502726E-5</v>
      </c>
      <c r="AS561" s="5">
        <f t="shared" si="818"/>
        <v>6.6082327818478914E-5</v>
      </c>
      <c r="AT561" s="5">
        <f t="shared" si="819"/>
        <v>3.6732602495713307E-5</v>
      </c>
      <c r="AU561" s="5">
        <f t="shared" si="820"/>
        <v>1.3612152503812338E-5</v>
      </c>
      <c r="AV561" s="5">
        <f t="shared" si="821"/>
        <v>3.7832337596145252E-6</v>
      </c>
      <c r="AW561" s="5">
        <f t="shared" si="822"/>
        <v>1.3382864329950593E-8</v>
      </c>
      <c r="AX561" s="5">
        <f t="shared" si="823"/>
        <v>5.1533244765178193E-4</v>
      </c>
      <c r="AY561" s="5">
        <f t="shared" si="824"/>
        <v>2.6549305750065804E-4</v>
      </c>
      <c r="AZ561" s="5">
        <f t="shared" si="825"/>
        <v>6.8389409498891677E-5</v>
      </c>
      <c r="BA561" s="5">
        <f t="shared" si="826"/>
        <v>1.17444661281347E-5</v>
      </c>
      <c r="BB561" s="5">
        <f t="shared" si="827"/>
        <v>1.5126518014145734E-6</v>
      </c>
      <c r="BC561" s="5">
        <f t="shared" si="828"/>
        <v>1.5585999038927195E-7</v>
      </c>
      <c r="BD561" s="5">
        <f t="shared" si="829"/>
        <v>5.1039146289804759E-6</v>
      </c>
      <c r="BE561" s="5">
        <f t="shared" si="830"/>
        <v>5.6741362911241116E-6</v>
      </c>
      <c r="BF561" s="5">
        <f t="shared" si="831"/>
        <v>3.1540322468797759E-6</v>
      </c>
      <c r="BG561" s="5">
        <f t="shared" si="832"/>
        <v>1.1688027808941581E-6</v>
      </c>
      <c r="BH561" s="5">
        <f t="shared" si="833"/>
        <v>3.2484606220593654E-7</v>
      </c>
      <c r="BI561" s="5">
        <f t="shared" si="834"/>
        <v>7.2227729677353732E-8</v>
      </c>
      <c r="BJ561" s="8">
        <f t="shared" si="835"/>
        <v>0.5030984434212239</v>
      </c>
      <c r="BK561" s="8">
        <f t="shared" si="836"/>
        <v>0.32654755848661593</v>
      </c>
      <c r="BL561" s="8">
        <f t="shared" si="837"/>
        <v>0.16598050712578624</v>
      </c>
      <c r="BM561" s="8">
        <f t="shared" si="838"/>
        <v>0.22345877342597273</v>
      </c>
      <c r="BN561" s="8">
        <f t="shared" si="839"/>
        <v>0.77638132341835342</v>
      </c>
    </row>
    <row r="562" spans="1:66" x14ac:dyDescent="0.25">
      <c r="A562" t="s">
        <v>301</v>
      </c>
      <c r="B562" t="s">
        <v>382</v>
      </c>
      <c r="C562" t="s">
        <v>302</v>
      </c>
      <c r="D562" s="10"/>
      <c r="E562">
        <f>VLOOKUP(A562,home!$A$2:$E$405,3,FALSE)</f>
        <v>1.3534482758620701</v>
      </c>
      <c r="F562">
        <f>VLOOKUP(B562,home!$B$2:$E$405,3,FALSE)</f>
        <v>1.23</v>
      </c>
      <c r="G562">
        <f>VLOOKUP(C562,away!$B$2:$E$405,4,FALSE)</f>
        <v>0.89</v>
      </c>
      <c r="H562">
        <f>VLOOKUP(A562,away!$A$2:$E$405,3,FALSE)</f>
        <v>1.02586206896552</v>
      </c>
      <c r="I562">
        <f>VLOOKUP(C562,away!$B$2:$E$405,3,FALSE)</f>
        <v>0.44</v>
      </c>
      <c r="J562">
        <f>VLOOKUP(B562,home!$B$2:$E$405,4,FALSE)</f>
        <v>0.81</v>
      </c>
      <c r="K562" s="3">
        <f t="shared" si="784"/>
        <v>1.481619827586208</v>
      </c>
      <c r="L562" s="3">
        <f t="shared" si="785"/>
        <v>0.36561724137931134</v>
      </c>
      <c r="M562" s="5">
        <f t="shared" si="786"/>
        <v>0.1576722024709116</v>
      </c>
      <c r="N562" s="5">
        <f t="shared" si="787"/>
        <v>0.2336102614400897</v>
      </c>
      <c r="O562" s="5">
        <f t="shared" si="788"/>
        <v>5.7647675709614939E-2</v>
      </c>
      <c r="P562" s="5">
        <f t="shared" si="789"/>
        <v>8.5411939345625312E-2</v>
      </c>
      <c r="Q562" s="5">
        <f t="shared" si="790"/>
        <v>0.1730607976386174</v>
      </c>
      <c r="R562" s="5">
        <f t="shared" si="791"/>
        <v>1.0538492082439271E-2</v>
      </c>
      <c r="S562" s="5">
        <f t="shared" si="792"/>
        <v>1.1567034753837861E-2</v>
      </c>
      <c r="T562" s="5">
        <f t="shared" si="793"/>
        <v>6.3274011423534532E-2</v>
      </c>
      <c r="U562" s="5">
        <f t="shared" si="794"/>
        <v>1.5614038822202289E-2</v>
      </c>
      <c r="V562" s="5">
        <f t="shared" si="795"/>
        <v>6.9621436493700381E-4</v>
      </c>
      <c r="W562" s="5">
        <f t="shared" si="796"/>
        <v>8.5470103053086693E-2</v>
      </c>
      <c r="X562" s="5">
        <f t="shared" si="797"/>
        <v>3.1249343298675014E-2</v>
      </c>
      <c r="Y562" s="5">
        <f t="shared" si="798"/>
        <v>5.7126493458883121E-3</v>
      </c>
      <c r="Z562" s="5">
        <f t="shared" si="799"/>
        <v>1.2843514678263863E-3</v>
      </c>
      <c r="AA562" s="5">
        <f t="shared" si="800"/>
        <v>1.9029206003210238E-3</v>
      </c>
      <c r="AB562" s="5">
        <f t="shared" si="801"/>
        <v>1.4097024458789395E-3</v>
      </c>
      <c r="AC562" s="5">
        <f t="shared" si="802"/>
        <v>2.3571457974862001E-5</v>
      </c>
      <c r="AD562" s="5">
        <f t="shared" si="803"/>
        <v>3.1658549837322428E-2</v>
      </c>
      <c r="AE562" s="5">
        <f t="shared" si="804"/>
        <v>1.1574911657591272E-2</v>
      </c>
      <c r="AF562" s="5">
        <f t="shared" si="805"/>
        <v>2.1159936347288758E-3</v>
      </c>
      <c r="AG562" s="5">
        <f t="shared" si="806"/>
        <v>2.5788125183525117E-4</v>
      </c>
      <c r="AH562" s="5">
        <f t="shared" si="807"/>
        <v>1.1739526015703819E-4</v>
      </c>
      <c r="AI562" s="5">
        <f t="shared" si="808"/>
        <v>1.7393514511330894E-4</v>
      </c>
      <c r="AJ562" s="5">
        <f t="shared" si="809"/>
        <v>1.2885287985698145E-4</v>
      </c>
      <c r="AK562" s="5">
        <f t="shared" si="810"/>
        <v>6.3636993879229118E-5</v>
      </c>
      <c r="AL562" s="5">
        <f t="shared" si="811"/>
        <v>5.107517767333259E-7</v>
      </c>
      <c r="AM562" s="5">
        <f t="shared" si="812"/>
        <v>9.3811870303206046E-3</v>
      </c>
      <c r="AN562" s="5">
        <f t="shared" si="813"/>
        <v>3.4299237228891935E-3</v>
      </c>
      <c r="AO562" s="5">
        <f t="shared" si="814"/>
        <v>6.2701962485210206E-4</v>
      </c>
      <c r="AP562" s="5">
        <f t="shared" si="815"/>
        <v>7.6416395176372062E-5</v>
      </c>
      <c r="AQ562" s="5">
        <f t="shared" si="816"/>
        <v>6.9847879001341168E-6</v>
      </c>
      <c r="AR562" s="5">
        <f t="shared" si="817"/>
        <v>8.5843462339245801E-6</v>
      </c>
      <c r="AS562" s="5">
        <f t="shared" si="818"/>
        <v>1.271873758704765E-5</v>
      </c>
      <c r="AT562" s="5">
        <f t="shared" si="819"/>
        <v>9.4221668954178829E-6</v>
      </c>
      <c r="AU562" s="5">
        <f t="shared" si="820"/>
        <v>4.6533564303591766E-6</v>
      </c>
      <c r="AV562" s="5">
        <f t="shared" si="821"/>
        <v>1.7236262880114834E-6</v>
      </c>
      <c r="AW562" s="5">
        <f t="shared" si="822"/>
        <v>7.6854771219749171E-9</v>
      </c>
      <c r="AX562" s="5">
        <f t="shared" si="823"/>
        <v>2.316558785069599E-3</v>
      </c>
      <c r="AY562" s="5">
        <f t="shared" si="824"/>
        <v>8.469738324901558E-4</v>
      </c>
      <c r="AZ562" s="5">
        <f t="shared" si="825"/>
        <v>1.5483411807775682E-4</v>
      </c>
      <c r="BA562" s="5">
        <f t="shared" si="826"/>
        <v>1.8870007707662664E-5</v>
      </c>
      <c r="BB562" s="5">
        <f t="shared" si="827"/>
        <v>1.7248000407204914E-6</v>
      </c>
      <c r="BC562" s="5">
        <f t="shared" si="828"/>
        <v>1.2612332656383004E-7</v>
      </c>
      <c r="BD562" s="5">
        <f t="shared" si="829"/>
        <v>5.2309749818206364E-7</v>
      </c>
      <c r="BE562" s="5">
        <f t="shared" si="830"/>
        <v>7.750316250672858E-7</v>
      </c>
      <c r="BF562" s="5">
        <f t="shared" si="831"/>
        <v>5.7415111135302549E-7</v>
      </c>
      <c r="BG562" s="5">
        <f t="shared" si="832"/>
        <v>2.8355789020376659E-7</v>
      </c>
      <c r="BH562" s="5">
        <f t="shared" si="833"/>
        <v>1.0503124809860337E-7</v>
      </c>
      <c r="BI562" s="5">
        <f t="shared" si="834"/>
        <v>3.1123275939803389E-8</v>
      </c>
      <c r="BJ562" s="8">
        <f t="shared" si="835"/>
        <v>0.65484512180922039</v>
      </c>
      <c r="BK562" s="8">
        <f t="shared" si="836"/>
        <v>0.25621844697755353</v>
      </c>
      <c r="BL562" s="8">
        <f t="shared" si="837"/>
        <v>8.7636044165546642E-2</v>
      </c>
      <c r="BM562" s="8">
        <f t="shared" si="838"/>
        <v>0.28119562958583566</v>
      </c>
      <c r="BN562" s="8">
        <f t="shared" si="839"/>
        <v>0.71794136868729819</v>
      </c>
    </row>
    <row r="563" spans="1:66" x14ac:dyDescent="0.25">
      <c r="A563" t="s">
        <v>303</v>
      </c>
      <c r="B563" t="s">
        <v>348</v>
      </c>
      <c r="C563" t="s">
        <v>346</v>
      </c>
      <c r="D563" s="10"/>
      <c r="E563">
        <f>VLOOKUP(A563,home!$A$2:$E$405,3,FALSE)</f>
        <v>1.29370629370629</v>
      </c>
      <c r="F563">
        <f>VLOOKUP(B563,home!$B$2:$E$405,3,FALSE)</f>
        <v>1.66</v>
      </c>
      <c r="G563">
        <f>VLOOKUP(C563,away!$B$2:$E$405,4,FALSE)</f>
        <v>1.1599999999999999</v>
      </c>
      <c r="H563">
        <f>VLOOKUP(A563,away!$A$2:$E$405,3,FALSE)</f>
        <v>1.0279720279720299</v>
      </c>
      <c r="I563">
        <f>VLOOKUP(C563,away!$B$2:$E$405,3,FALSE)</f>
        <v>1.1599999999999999</v>
      </c>
      <c r="J563">
        <f>VLOOKUP(B563,home!$B$2:$E$405,4,FALSE)</f>
        <v>0.83</v>
      </c>
      <c r="K563" s="3">
        <f t="shared" si="784"/>
        <v>2.4911608391608318</v>
      </c>
      <c r="L563" s="3">
        <f t="shared" si="785"/>
        <v>0.98973146853147032</v>
      </c>
      <c r="M563" s="5">
        <f t="shared" si="786"/>
        <v>3.0779933603890367E-2</v>
      </c>
      <c r="N563" s="5">
        <f t="shared" si="787"/>
        <v>7.66777652259822E-2</v>
      </c>
      <c r="O563" s="5">
        <f t="shared" si="788"/>
        <v>3.0463868887079561E-2</v>
      </c>
      <c r="P563" s="5">
        <f t="shared" si="789"/>
        <v>7.5890397180822661E-2</v>
      </c>
      <c r="Q563" s="5">
        <f t="shared" si="790"/>
        <v>9.5508322982667551E-2</v>
      </c>
      <c r="R563" s="5">
        <f t="shared" si="791"/>
        <v>1.5075524845379711E-2</v>
      </c>
      <c r="S563" s="5">
        <f t="shared" si="792"/>
        <v>4.677846660084313E-2</v>
      </c>
      <c r="T563" s="5">
        <f t="shared" si="793"/>
        <v>9.4527592762613522E-2</v>
      </c>
      <c r="U563" s="5">
        <f t="shared" si="794"/>
        <v>3.7555557124606086E-2</v>
      </c>
      <c r="V563" s="5">
        <f t="shared" si="795"/>
        <v>1.2815118286455212E-2</v>
      </c>
      <c r="W563" s="5">
        <f t="shared" si="796"/>
        <v>7.9308864676115295E-2</v>
      </c>
      <c r="X563" s="5">
        <f t="shared" si="797"/>
        <v>7.8494479103455236E-2</v>
      </c>
      <c r="Y563" s="5">
        <f t="shared" si="798"/>
        <v>3.8844228037337773E-2</v>
      </c>
      <c r="Z563" s="5">
        <f t="shared" si="799"/>
        <v>4.9735737813667771E-3</v>
      </c>
      <c r="AA563" s="5">
        <f t="shared" si="800"/>
        <v>1.238997223481797E-2</v>
      </c>
      <c r="AB563" s="5">
        <f t="shared" si="801"/>
        <v>1.5432706814834272E-2</v>
      </c>
      <c r="AC563" s="5">
        <f t="shared" si="802"/>
        <v>1.97479392985798E-3</v>
      </c>
      <c r="AD563" s="5">
        <f t="shared" si="803"/>
        <v>4.9392784469861062E-2</v>
      </c>
      <c r="AE563" s="5">
        <f t="shared" si="804"/>
        <v>4.8885593108213984E-2</v>
      </c>
      <c r="AF563" s="5">
        <f t="shared" si="805"/>
        <v>2.4191804928512271E-2</v>
      </c>
      <c r="AG563" s="5">
        <f t="shared" si="806"/>
        <v>7.9811302061077727E-3</v>
      </c>
      <c r="AH563" s="5">
        <f t="shared" si="807"/>
        <v>1.2306256206204391E-3</v>
      </c>
      <c r="AI563" s="5">
        <f t="shared" si="808"/>
        <v>3.0656863537576323E-3</v>
      </c>
      <c r="AJ563" s="5">
        <f t="shared" si="809"/>
        <v>3.8185588948153877E-3</v>
      </c>
      <c r="AK563" s="5">
        <f t="shared" si="810"/>
        <v>3.1708814602644537E-3</v>
      </c>
      <c r="AL563" s="5">
        <f t="shared" si="811"/>
        <v>1.9476051848046555E-4</v>
      </c>
      <c r="AM563" s="5">
        <f t="shared" si="812"/>
        <v>2.460907408168583E-2</v>
      </c>
      <c r="AN563" s="5">
        <f t="shared" si="813"/>
        <v>2.4356375030066661E-2</v>
      </c>
      <c r="AO563" s="5">
        <f t="shared" si="814"/>
        <v>1.2053135413305553E-2</v>
      </c>
      <c r="AP563" s="5">
        <f t="shared" si="815"/>
        <v>3.9764558043398597E-3</v>
      </c>
      <c r="AQ563" s="5">
        <f t="shared" si="816"/>
        <v>9.8390586069494433E-4</v>
      </c>
      <c r="AR563" s="5">
        <f t="shared" si="817"/>
        <v>2.4359778054182393E-4</v>
      </c>
      <c r="AS563" s="5">
        <f t="shared" si="818"/>
        <v>6.0684125139228622E-4</v>
      </c>
      <c r="AT563" s="5">
        <f t="shared" si="819"/>
        <v>7.5586958052790856E-4</v>
      </c>
      <c r="AU563" s="5">
        <f t="shared" si="820"/>
        <v>6.2766423284135037E-4</v>
      </c>
      <c r="AV563" s="5">
        <f t="shared" si="821"/>
        <v>3.9090313924907452E-4</v>
      </c>
      <c r="AW563" s="5">
        <f t="shared" si="822"/>
        <v>1.3338824801353815E-5</v>
      </c>
      <c r="AX563" s="5">
        <f t="shared" si="823"/>
        <v>1.0217526940050589E-2</v>
      </c>
      <c r="AY563" s="5">
        <f t="shared" si="824"/>
        <v>1.0112607943136127E-2</v>
      </c>
      <c r="AZ563" s="5">
        <f t="shared" si="825"/>
        <v>5.0043831551215652E-3</v>
      </c>
      <c r="BA563" s="5">
        <f t="shared" si="826"/>
        <v>1.6509984964042069E-3</v>
      </c>
      <c r="BB563" s="5">
        <f t="shared" si="827"/>
        <v>4.0851129159734617E-4</v>
      </c>
      <c r="BC563" s="5">
        <f t="shared" si="828"/>
        <v>8.0863296108865849E-5</v>
      </c>
      <c r="BD563" s="5">
        <f t="shared" si="829"/>
        <v>4.0182731511111019E-5</v>
      </c>
      <c r="BE563" s="5">
        <f t="shared" si="830"/>
        <v>1.0010164715099372E-4</v>
      </c>
      <c r="BF563" s="5">
        <f t="shared" si="831"/>
        <v>1.2468465165902553E-4</v>
      </c>
      <c r="BG563" s="5">
        <f t="shared" si="832"/>
        <v>1.0353650715245802E-4</v>
      </c>
      <c r="BH563" s="5">
        <f t="shared" si="833"/>
        <v>6.4481523010424704E-5</v>
      </c>
      <c r="BI563" s="5">
        <f t="shared" si="834"/>
        <v>3.2126768994603608E-5</v>
      </c>
      <c r="BJ563" s="8">
        <f t="shared" si="835"/>
        <v>0.68726640281337814</v>
      </c>
      <c r="BK563" s="8">
        <f t="shared" si="836"/>
        <v>0.17854607806348594</v>
      </c>
      <c r="BL563" s="8">
        <f t="shared" si="837"/>
        <v>0.12529337205020658</v>
      </c>
      <c r="BM563" s="8">
        <f t="shared" si="838"/>
        <v>0.66158434486428064</v>
      </c>
      <c r="BN563" s="8">
        <f t="shared" si="839"/>
        <v>0.32439581272582207</v>
      </c>
    </row>
    <row r="564" spans="1:66" x14ac:dyDescent="0.25">
      <c r="A564" t="s">
        <v>303</v>
      </c>
      <c r="B564" t="s">
        <v>354</v>
      </c>
      <c r="C564" t="s">
        <v>306</v>
      </c>
      <c r="D564" s="10"/>
      <c r="E564">
        <f>VLOOKUP(A564,home!$A$2:$E$405,3,FALSE)</f>
        <v>1.29370629370629</v>
      </c>
      <c r="F564">
        <f>VLOOKUP(B564,home!$B$2:$E$405,3,FALSE)</f>
        <v>0.77</v>
      </c>
      <c r="G564">
        <f>VLOOKUP(C564,away!$B$2:$E$405,4,FALSE)</f>
        <v>1.1599999999999999</v>
      </c>
      <c r="H564">
        <f>VLOOKUP(A564,away!$A$2:$E$405,3,FALSE)</f>
        <v>1.0279720279720299</v>
      </c>
      <c r="I564">
        <f>VLOOKUP(C564,away!$B$2:$E$405,3,FALSE)</f>
        <v>0.39</v>
      </c>
      <c r="J564">
        <f>VLOOKUP(B564,home!$B$2:$E$405,4,FALSE)</f>
        <v>0.16</v>
      </c>
      <c r="K564" s="3">
        <f t="shared" si="784"/>
        <v>1.1555384615384581</v>
      </c>
      <c r="L564" s="3">
        <f t="shared" si="785"/>
        <v>6.4145454545454672E-2</v>
      </c>
      <c r="M564" s="5">
        <f t="shared" si="786"/>
        <v>0.29532349918095818</v>
      </c>
      <c r="N564" s="5">
        <f t="shared" si="787"/>
        <v>0.34125766189971851</v>
      </c>
      <c r="O564" s="5">
        <f t="shared" si="788"/>
        <v>1.8943660092916776E-2</v>
      </c>
      <c r="P564" s="5">
        <f t="shared" si="789"/>
        <v>2.1890127839676532E-2</v>
      </c>
      <c r="Q564" s="5">
        <f t="shared" si="790"/>
        <v>0.19716817680990609</v>
      </c>
      <c r="R564" s="5">
        <f t="shared" si="791"/>
        <v>6.0757484370736823E-4</v>
      </c>
      <c r="S564" s="5">
        <f t="shared" si="792"/>
        <v>4.0563796833499501E-4</v>
      </c>
      <c r="T564" s="5">
        <f t="shared" si="793"/>
        <v>1.2647442323370003E-2</v>
      </c>
      <c r="U564" s="5">
        <f t="shared" si="794"/>
        <v>7.0207610016708138E-4</v>
      </c>
      <c r="V564" s="5">
        <f t="shared" si="795"/>
        <v>3.3407684974107545E-6</v>
      </c>
      <c r="W564" s="5">
        <f t="shared" si="796"/>
        <v>7.5945137231753848E-2</v>
      </c>
      <c r="X564" s="5">
        <f t="shared" si="797"/>
        <v>4.8715353482477845E-3</v>
      </c>
      <c r="Y564" s="5">
        <f t="shared" si="798"/>
        <v>1.5624342462380194E-4</v>
      </c>
      <c r="Z564" s="5">
        <f t="shared" si="799"/>
        <v>1.2991054839997574E-5</v>
      </c>
      <c r="AA564" s="5">
        <f t="shared" si="800"/>
        <v>1.5011663523572536E-5</v>
      </c>
      <c r="AB564" s="5">
        <f t="shared" si="801"/>
        <v>8.6732772865810032E-6</v>
      </c>
      <c r="AC564" s="5">
        <f t="shared" si="802"/>
        <v>1.5476640382051744E-8</v>
      </c>
      <c r="AD564" s="5">
        <f t="shared" si="803"/>
        <v>2.1939381759526977E-2</v>
      </c>
      <c r="AE564" s="5">
        <f t="shared" si="804"/>
        <v>1.4073116154111151E-3</v>
      </c>
      <c r="AF564" s="5">
        <f t="shared" si="805"/>
        <v>4.5136321628822035E-5</v>
      </c>
      <c r="AG564" s="5">
        <f t="shared" si="806"/>
        <v>9.6509662246354228E-7</v>
      </c>
      <c r="AH564" s="5">
        <f t="shared" si="807"/>
        <v>2.0832927943414334E-7</v>
      </c>
      <c r="AI564" s="5">
        <f t="shared" si="808"/>
        <v>2.4073249505074549E-7</v>
      </c>
      <c r="AJ564" s="5">
        <f t="shared" si="809"/>
        <v>1.3908782848662654E-7</v>
      </c>
      <c r="AK564" s="5">
        <f t="shared" si="810"/>
        <v>5.3573778449387112E-8</v>
      </c>
      <c r="AL564" s="5">
        <f t="shared" si="811"/>
        <v>4.5886715744787194E-11</v>
      </c>
      <c r="AM564" s="5">
        <f t="shared" si="812"/>
        <v>5.0703598891017436E-3</v>
      </c>
      <c r="AN564" s="5">
        <f t="shared" si="813"/>
        <v>3.252405397954725E-4</v>
      </c>
      <c r="AO564" s="5">
        <f t="shared" si="814"/>
        <v>1.0431351130894811E-5</v>
      </c>
      <c r="AP564" s="5">
        <f t="shared" si="815"/>
        <v>2.2304125327149678E-7</v>
      </c>
      <c r="AQ564" s="5">
        <f t="shared" si="816"/>
        <v>3.5767706433720098E-9</v>
      </c>
      <c r="AR564" s="5">
        <f t="shared" si="817"/>
        <v>2.6726752648860338E-9</v>
      </c>
      <c r="AS564" s="5">
        <f t="shared" si="818"/>
        <v>3.0883790637782984E-9</v>
      </c>
      <c r="AT564" s="5">
        <f t="shared" si="819"/>
        <v>1.78437039600298E-9</v>
      </c>
      <c r="AU564" s="5">
        <f t="shared" si="820"/>
        <v>6.8730287407068417E-10</v>
      </c>
      <c r="AV564" s="5">
        <f t="shared" si="821"/>
        <v>1.9855122642864972E-10</v>
      </c>
      <c r="AW564" s="5">
        <f t="shared" si="822"/>
        <v>9.4478886578996935E-14</v>
      </c>
      <c r="AX564" s="5">
        <f t="shared" si="823"/>
        <v>9.764993109498218E-4</v>
      </c>
      <c r="AY564" s="5">
        <f t="shared" si="824"/>
        <v>6.2637992164199611E-5</v>
      </c>
      <c r="AZ564" s="5">
        <f t="shared" si="825"/>
        <v>2.0089712395936059E-6</v>
      </c>
      <c r="BA564" s="5">
        <f t="shared" si="826"/>
        <v>4.2955457777492462E-8</v>
      </c>
      <c r="BB564" s="5">
        <f t="shared" si="827"/>
        <v>6.8884934108633497E-10</v>
      </c>
      <c r="BC564" s="5">
        <f t="shared" si="828"/>
        <v>8.837310819463982E-12</v>
      </c>
      <c r="BD564" s="5">
        <f t="shared" si="829"/>
        <v>2.8573328286418014E-11</v>
      </c>
      <c r="BE564" s="5">
        <f t="shared" si="830"/>
        <v>3.3017579809120776E-11</v>
      </c>
      <c r="BF564" s="5">
        <f t="shared" si="831"/>
        <v>1.9076541688177347E-11</v>
      </c>
      <c r="BG564" s="5">
        <f t="shared" si="832"/>
        <v>7.3478925446102373E-12</v>
      </c>
      <c r="BH564" s="5">
        <f t="shared" si="833"/>
        <v>2.1226931116372045E-12</v>
      </c>
      <c r="BI564" s="5">
        <f t="shared" si="834"/>
        <v>4.9057070650790759E-13</v>
      </c>
      <c r="BJ564" s="8">
        <f t="shared" si="835"/>
        <v>0.66188644015635945</v>
      </c>
      <c r="BK564" s="8">
        <f t="shared" si="836"/>
        <v>0.3176852592721584</v>
      </c>
      <c r="BL564" s="8">
        <f t="shared" si="837"/>
        <v>2.0277646222890227E-2</v>
      </c>
      <c r="BM564" s="8">
        <f t="shared" si="838"/>
        <v>0.12460899804729499</v>
      </c>
      <c r="BN564" s="8">
        <f t="shared" si="839"/>
        <v>0.87519070066688331</v>
      </c>
    </row>
    <row r="565" spans="1:66" x14ac:dyDescent="0.25">
      <c r="A565" t="s">
        <v>35</v>
      </c>
      <c r="B565" t="s">
        <v>217</v>
      </c>
      <c r="C565" t="s">
        <v>284</v>
      </c>
      <c r="D565" s="10"/>
      <c r="E565">
        <f>VLOOKUP(A565,home!$A$2:$E$405,3,FALSE)</f>
        <v>1.6</v>
      </c>
      <c r="F565">
        <f>VLOOKUP(B565,home!$B$2:$E$405,3,FALSE)</f>
        <v>0.94</v>
      </c>
      <c r="G565">
        <f>VLOOKUP(C565,away!$B$2:$E$405,4,FALSE)</f>
        <v>1.67</v>
      </c>
      <c r="H565">
        <f>VLOOKUP(A565,away!$A$2:$E$405,3,FALSE)</f>
        <v>1.10909090909091</v>
      </c>
      <c r="I565">
        <f>VLOOKUP(C565,away!$B$2:$E$405,3,FALSE)</f>
        <v>0.42</v>
      </c>
      <c r="J565">
        <f>VLOOKUP(B565,home!$B$2:$E$405,4,FALSE)</f>
        <v>1.5</v>
      </c>
      <c r="K565" s="3">
        <f t="shared" si="784"/>
        <v>2.5116799999999997</v>
      </c>
      <c r="L565" s="3">
        <f t="shared" si="785"/>
        <v>0.69872727272727331</v>
      </c>
      <c r="M565" s="5">
        <f t="shared" si="786"/>
        <v>4.0340180470623412E-2</v>
      </c>
      <c r="N565" s="5">
        <f t="shared" si="787"/>
        <v>0.10132162448445541</v>
      </c>
      <c r="O565" s="5">
        <f t="shared" si="788"/>
        <v>2.8186784281564712E-2</v>
      </c>
      <c r="P565" s="5">
        <f t="shared" si="789"/>
        <v>7.0796182344320446E-2</v>
      </c>
      <c r="Q565" s="5">
        <f t="shared" si="790"/>
        <v>0.12724374889255849</v>
      </c>
      <c r="R565" s="5">
        <f t="shared" si="791"/>
        <v>9.8474374540048412E-3</v>
      </c>
      <c r="S565" s="5">
        <f t="shared" si="792"/>
        <v>3.1061458922947739E-2</v>
      </c>
      <c r="T565" s="5">
        <f t="shared" si="793"/>
        <v>8.8908677635291408E-2</v>
      </c>
      <c r="U565" s="5">
        <f t="shared" si="794"/>
        <v>2.4733611704474877E-2</v>
      </c>
      <c r="V565" s="5">
        <f t="shared" si="795"/>
        <v>6.0569131050946714E-3</v>
      </c>
      <c r="W565" s="5">
        <f t="shared" si="796"/>
        <v>0.10653185973948709</v>
      </c>
      <c r="X565" s="5">
        <f t="shared" si="797"/>
        <v>7.4436715814336224E-2</v>
      </c>
      <c r="Y565" s="5">
        <f t="shared" si="798"/>
        <v>2.6005481715863119E-2</v>
      </c>
      <c r="Z565" s="5">
        <f t="shared" si="799"/>
        <v>2.2935577051964029E-3</v>
      </c>
      <c r="AA565" s="5">
        <f t="shared" si="800"/>
        <v>5.7606830169877003E-3</v>
      </c>
      <c r="AB565" s="5">
        <f t="shared" si="801"/>
        <v>7.2344961600538356E-3</v>
      </c>
      <c r="AC565" s="5">
        <f t="shared" si="802"/>
        <v>6.643598262783127E-4</v>
      </c>
      <c r="AD565" s="5">
        <f t="shared" si="803"/>
        <v>6.689348536761873E-2</v>
      </c>
      <c r="AE565" s="5">
        <f t="shared" si="804"/>
        <v>4.6740302594138007E-2</v>
      </c>
      <c r="AF565" s="5">
        <f t="shared" si="805"/>
        <v>1.6329362079024769E-2</v>
      </c>
      <c r="AG565" s="5">
        <f t="shared" si="806"/>
        <v>3.8032568769510462E-3</v>
      </c>
      <c r="AH565" s="5">
        <f t="shared" si="807"/>
        <v>4.006428300486265E-4</v>
      </c>
      <c r="AI565" s="5">
        <f t="shared" si="808"/>
        <v>1.006286583376534E-3</v>
      </c>
      <c r="AJ565" s="5">
        <f t="shared" si="809"/>
        <v>1.2637349428675868E-3</v>
      </c>
      <c r="AK565" s="5">
        <f t="shared" si="810"/>
        <v>1.0580325937672198E-3</v>
      </c>
      <c r="AL565" s="5">
        <f t="shared" si="811"/>
        <v>4.6637510149655139E-5</v>
      </c>
      <c r="AM565" s="5">
        <f t="shared" si="812"/>
        <v>3.3603005865628116E-2</v>
      </c>
      <c r="AN565" s="5">
        <f t="shared" si="813"/>
        <v>2.3479336643928903E-2</v>
      </c>
      <c r="AO565" s="5">
        <f t="shared" si="814"/>
        <v>8.2028264293289854E-3</v>
      </c>
      <c r="AP565" s="5">
        <f t="shared" si="815"/>
        <v>1.9105128465400803E-3</v>
      </c>
      <c r="AQ565" s="5">
        <f t="shared" si="816"/>
        <v>3.3373185769334244E-4</v>
      </c>
      <c r="AR565" s="5">
        <f t="shared" si="817"/>
        <v>5.5988014395522663E-5</v>
      </c>
      <c r="AS565" s="5">
        <f t="shared" si="818"/>
        <v>1.4062397599694633E-4</v>
      </c>
      <c r="AT565" s="5">
        <f t="shared" si="819"/>
        <v>1.7660121401600514E-4</v>
      </c>
      <c r="AU565" s="5">
        <f t="shared" si="820"/>
        <v>1.4785524573990655E-4</v>
      </c>
      <c r="AV565" s="5">
        <f t="shared" si="821"/>
        <v>9.2841265905002133E-5</v>
      </c>
      <c r="AW565" s="5">
        <f t="shared" si="822"/>
        <v>2.2735518244262184E-6</v>
      </c>
      <c r="AX565" s="5">
        <f t="shared" si="823"/>
        <v>1.406666629543012E-2</v>
      </c>
      <c r="AY565" s="5">
        <f t="shared" si="824"/>
        <v>9.8287633769705458E-3</v>
      </c>
      <c r="AZ565" s="5">
        <f t="shared" si="825"/>
        <v>3.4338125143361666E-3</v>
      </c>
      <c r="BA565" s="5">
        <f t="shared" si="826"/>
        <v>7.997661510662971E-4</v>
      </c>
      <c r="BB565" s="5">
        <f t="shared" si="827"/>
        <v>1.3970460538853554E-4</v>
      </c>
      <c r="BC565" s="5">
        <f t="shared" si="828"/>
        <v>1.9523083582114279E-5</v>
      </c>
      <c r="BD565" s="5">
        <f t="shared" si="829"/>
        <v>6.5200587673331428E-6</v>
      </c>
      <c r="BE565" s="5">
        <f t="shared" si="830"/>
        <v>1.6376301204735304E-5</v>
      </c>
      <c r="BF565" s="5">
        <f t="shared" si="831"/>
        <v>2.056601410495479E-5</v>
      </c>
      <c r="BG565" s="5">
        <f t="shared" si="832"/>
        <v>1.7218415435710945E-5</v>
      </c>
      <c r="BH565" s="5">
        <f t="shared" si="833"/>
        <v>1.0811787420391616E-5</v>
      </c>
      <c r="BI565" s="5">
        <f t="shared" si="834"/>
        <v>5.4311500456098423E-6</v>
      </c>
      <c r="BJ565" s="8">
        <f t="shared" si="835"/>
        <v>0.75403216486961755</v>
      </c>
      <c r="BK565" s="8">
        <f t="shared" si="836"/>
        <v>0.15879449555638478</v>
      </c>
      <c r="BL565" s="8">
        <f t="shared" si="837"/>
        <v>8.0182543010178076E-2</v>
      </c>
      <c r="BM565" s="8">
        <f t="shared" si="838"/>
        <v>0.60774031338870338</v>
      </c>
      <c r="BN565" s="8">
        <f t="shared" si="839"/>
        <v>0.37773595792752734</v>
      </c>
    </row>
    <row r="566" spans="1:66" x14ac:dyDescent="0.25">
      <c r="A566" t="s">
        <v>35</v>
      </c>
      <c r="B566" t="s">
        <v>474</v>
      </c>
      <c r="C566" t="s">
        <v>211</v>
      </c>
      <c r="D566" s="10"/>
      <c r="E566">
        <f>VLOOKUP(A566,home!$A$2:$E$405,3,FALSE)</f>
        <v>1.6</v>
      </c>
      <c r="F566">
        <f>VLOOKUP(B566,home!$B$2:$E$405,3,FALSE)</f>
        <v>1</v>
      </c>
      <c r="G566">
        <f>VLOOKUP(C566,away!$B$2:$E$405,4,FALSE)</f>
        <v>0.5</v>
      </c>
      <c r="H566">
        <f>VLOOKUP(A566,away!$A$2:$E$405,3,FALSE)</f>
        <v>1.10909090909091</v>
      </c>
      <c r="I566">
        <f>VLOOKUP(C566,away!$B$2:$E$405,3,FALSE)</f>
        <v>0.5</v>
      </c>
      <c r="J566">
        <f>VLOOKUP(B566,home!$B$2:$E$405,4,FALSE)</f>
        <v>0.9</v>
      </c>
      <c r="K566" s="3">
        <f t="shared" si="784"/>
        <v>0.8</v>
      </c>
      <c r="L566" s="3">
        <f t="shared" si="785"/>
        <v>0.49909090909090953</v>
      </c>
      <c r="M566" s="5">
        <f t="shared" si="786"/>
        <v>0.2727796618600753</v>
      </c>
      <c r="N566" s="5">
        <f t="shared" si="787"/>
        <v>0.21822372948806024</v>
      </c>
      <c r="O566" s="5">
        <f t="shared" si="788"/>
        <v>0.13614184941925589</v>
      </c>
      <c r="P566" s="5">
        <f t="shared" si="789"/>
        <v>0.1089134795354047</v>
      </c>
      <c r="Q566" s="5">
        <f t="shared" si="790"/>
        <v>8.7289491795224106E-2</v>
      </c>
      <c r="R566" s="5">
        <f t="shared" si="791"/>
        <v>3.3973579695987063E-2</v>
      </c>
      <c r="S566" s="5">
        <f t="shared" si="792"/>
        <v>1.0871545502715862E-2</v>
      </c>
      <c r="T566" s="5">
        <f t="shared" si="793"/>
        <v>4.3565391814161886E-2</v>
      </c>
      <c r="U566" s="5">
        <f t="shared" si="794"/>
        <v>2.7178863756789649E-2</v>
      </c>
      <c r="V566" s="5">
        <f t="shared" si="795"/>
        <v>4.8230129139321308E-4</v>
      </c>
      <c r="W566" s="5">
        <f t="shared" si="796"/>
        <v>2.3277197812059763E-2</v>
      </c>
      <c r="X566" s="5">
        <f t="shared" si="797"/>
        <v>1.1617437817109838E-2</v>
      </c>
      <c r="Y566" s="5">
        <f t="shared" si="798"/>
        <v>2.8990788007242298E-3</v>
      </c>
      <c r="Z566" s="5">
        <f t="shared" si="799"/>
        <v>5.6519682585142155E-3</v>
      </c>
      <c r="AA566" s="5">
        <f t="shared" si="800"/>
        <v>4.5215746068113724E-3</v>
      </c>
      <c r="AB566" s="5">
        <f t="shared" si="801"/>
        <v>1.808629842724549E-3</v>
      </c>
      <c r="AC566" s="5">
        <f t="shared" si="802"/>
        <v>1.2035609498857918E-5</v>
      </c>
      <c r="AD566" s="5">
        <f t="shared" si="803"/>
        <v>4.655439562411952E-3</v>
      </c>
      <c r="AE566" s="5">
        <f t="shared" si="804"/>
        <v>2.323487563421967E-3</v>
      </c>
      <c r="AF566" s="5">
        <f t="shared" si="805"/>
        <v>5.7981576014484585E-4</v>
      </c>
      <c r="AG566" s="5">
        <f t="shared" si="806"/>
        <v>9.6460258278642608E-5</v>
      </c>
      <c r="AH566" s="5">
        <f t="shared" si="807"/>
        <v>7.0521149407370607E-4</v>
      </c>
      <c r="AI566" s="5">
        <f t="shared" si="808"/>
        <v>5.6416919525896492E-4</v>
      </c>
      <c r="AJ566" s="5">
        <f t="shared" si="809"/>
        <v>2.2566767810358598E-4</v>
      </c>
      <c r="AK566" s="5">
        <f t="shared" si="810"/>
        <v>6.0178047494289601E-5</v>
      </c>
      <c r="AL566" s="5">
        <f t="shared" si="811"/>
        <v>1.9221962515994208E-7</v>
      </c>
      <c r="AM566" s="5">
        <f t="shared" si="812"/>
        <v>7.4487032998591263E-4</v>
      </c>
      <c r="AN566" s="5">
        <f t="shared" si="813"/>
        <v>3.7175801014751491E-4</v>
      </c>
      <c r="AO566" s="5">
        <f t="shared" si="814"/>
        <v>9.277052162317538E-5</v>
      </c>
      <c r="AP566" s="5">
        <f t="shared" si="815"/>
        <v>1.5433641324582822E-5</v>
      </c>
      <c r="AQ566" s="5">
        <f t="shared" si="816"/>
        <v>1.9256975198172674E-6</v>
      </c>
      <c r="AR566" s="5">
        <f t="shared" si="817"/>
        <v>7.0392929135720944E-5</v>
      </c>
      <c r="AS566" s="5">
        <f t="shared" si="818"/>
        <v>5.631434330857676E-5</v>
      </c>
      <c r="AT566" s="5">
        <f t="shared" si="819"/>
        <v>2.2525737323430706E-5</v>
      </c>
      <c r="AU566" s="5">
        <f t="shared" si="820"/>
        <v>6.0068632862481883E-6</v>
      </c>
      <c r="AV566" s="5">
        <f t="shared" si="821"/>
        <v>1.2013726572496376E-6</v>
      </c>
      <c r="AW566" s="5">
        <f t="shared" si="822"/>
        <v>2.131890388137538E-9</v>
      </c>
      <c r="AX566" s="5">
        <f t="shared" si="823"/>
        <v>9.9316043998121657E-5</v>
      </c>
      <c r="AY566" s="5">
        <f t="shared" si="824"/>
        <v>4.9567734686335303E-5</v>
      </c>
      <c r="AZ566" s="5">
        <f t="shared" si="825"/>
        <v>1.2369402883090046E-5</v>
      </c>
      <c r="BA566" s="5">
        <f t="shared" si="826"/>
        <v>2.0578188432777089E-6</v>
      </c>
      <c r="BB566" s="5">
        <f t="shared" si="827"/>
        <v>2.5675966930896892E-7</v>
      </c>
      <c r="BC566" s="5">
        <f t="shared" si="828"/>
        <v>2.5629283354658937E-8</v>
      </c>
      <c r="BD566" s="5">
        <f t="shared" si="829"/>
        <v>5.8554118326531492E-6</v>
      </c>
      <c r="BE566" s="5">
        <f t="shared" si="830"/>
        <v>4.6843294661225201E-6</v>
      </c>
      <c r="BF566" s="5">
        <f t="shared" si="831"/>
        <v>1.8737317864490082E-6</v>
      </c>
      <c r="BG566" s="5">
        <f t="shared" si="832"/>
        <v>4.9966180971973555E-7</v>
      </c>
      <c r="BH566" s="5">
        <f t="shared" si="833"/>
        <v>9.9932361943947092E-8</v>
      </c>
      <c r="BI566" s="5">
        <f t="shared" si="834"/>
        <v>1.5989177911031539E-8</v>
      </c>
      <c r="BJ566" s="8">
        <f t="shared" si="835"/>
        <v>0.39591788226156188</v>
      </c>
      <c r="BK566" s="8">
        <f t="shared" si="836"/>
        <v>0.39310878375339942</v>
      </c>
      <c r="BL566" s="8">
        <f t="shared" si="837"/>
        <v>0.2053491940386451</v>
      </c>
      <c r="BM566" s="8">
        <f t="shared" si="838"/>
        <v>0.14265647091531747</v>
      </c>
      <c r="BN566" s="8">
        <f t="shared" si="839"/>
        <v>0.85732179179400725</v>
      </c>
    </row>
    <row r="567" spans="1:66" x14ac:dyDescent="0.25">
      <c r="A567" t="s">
        <v>10</v>
      </c>
      <c r="B567" t="s">
        <v>41</v>
      </c>
      <c r="C567" t="s">
        <v>223</v>
      </c>
      <c r="D567" s="10"/>
      <c r="E567">
        <f>VLOOKUP(A567,home!$A$2:$E$405,3,FALSE)</f>
        <v>1.6153846153846201</v>
      </c>
      <c r="F567">
        <f>VLOOKUP(B567,home!$B$2:$E$405,3,FALSE)</f>
        <v>0.97</v>
      </c>
      <c r="G567">
        <f>VLOOKUP(C567,away!$B$2:$E$405,4,FALSE)</f>
        <v>1.75</v>
      </c>
      <c r="H567">
        <f>VLOOKUP(A567,away!$A$2:$E$405,3,FALSE)</f>
        <v>1.4957264957265</v>
      </c>
      <c r="I567">
        <f>VLOOKUP(C567,away!$B$2:$E$405,3,FALSE)</f>
        <v>0.93</v>
      </c>
      <c r="J567">
        <f>VLOOKUP(B567,home!$B$2:$E$405,4,FALSE)</f>
        <v>0.56999999999999995</v>
      </c>
      <c r="K567" s="3">
        <f t="shared" si="784"/>
        <v>2.7421153846153925</v>
      </c>
      <c r="L567" s="3">
        <f t="shared" si="785"/>
        <v>0.79288461538461752</v>
      </c>
      <c r="M567" s="5">
        <f t="shared" si="786"/>
        <v>2.9158756989396902E-2</v>
      </c>
      <c r="N567" s="5">
        <f t="shared" si="787"/>
        <v>7.9956676136886853E-2</v>
      </c>
      <c r="O567" s="5">
        <f t="shared" si="788"/>
        <v>2.3119529820631486E-2</v>
      </c>
      <c r="P567" s="5">
        <f t="shared" si="789"/>
        <v>6.339641840622795E-2</v>
      </c>
      <c r="Q567" s="5">
        <f t="shared" si="790"/>
        <v>0.10962521586883395</v>
      </c>
      <c r="R567" s="5">
        <f t="shared" si="791"/>
        <v>9.1655597548522955E-3</v>
      </c>
      <c r="S567" s="5">
        <f t="shared" si="792"/>
        <v>3.4458823709452018E-2</v>
      </c>
      <c r="T567" s="5">
        <f t="shared" si="793"/>
        <v>8.6920147120616062E-2</v>
      </c>
      <c r="U567" s="5">
        <f t="shared" si="794"/>
        <v>2.5133022412392167E-2</v>
      </c>
      <c r="V567" s="5">
        <f t="shared" si="795"/>
        <v>8.3244137009652573E-3</v>
      </c>
      <c r="W567" s="5">
        <f t="shared" si="796"/>
        <v>0.100201663658571</v>
      </c>
      <c r="X567" s="5">
        <f t="shared" si="797"/>
        <v>7.9448357550824869E-2</v>
      </c>
      <c r="Y567" s="5">
        <f t="shared" si="798"/>
        <v>3.1496690209812675E-2</v>
      </c>
      <c r="Z567" s="5">
        <f t="shared" si="799"/>
        <v>2.4224104403369308E-3</v>
      </c>
      <c r="AA567" s="5">
        <f t="shared" si="800"/>
        <v>6.6425289363008459E-3</v>
      </c>
      <c r="AB567" s="5">
        <f t="shared" si="801"/>
        <v>9.1072903944917349E-3</v>
      </c>
      <c r="AC567" s="5">
        <f t="shared" si="802"/>
        <v>1.1311739346537327E-3</v>
      </c>
      <c r="AD567" s="5">
        <f t="shared" si="803"/>
        <v>6.8691130870556158E-2</v>
      </c>
      <c r="AE567" s="5">
        <f t="shared" si="804"/>
        <v>5.4464140880635337E-2</v>
      </c>
      <c r="AF567" s="5">
        <f t="shared" si="805"/>
        <v>2.1591889697198087E-2</v>
      </c>
      <c r="AG567" s="5">
        <f t="shared" si="806"/>
        <v>5.7066257193299974E-3</v>
      </c>
      <c r="AH567" s="5">
        <f t="shared" si="807"/>
        <v>4.801729925725573E-4</v>
      </c>
      <c r="AI567" s="5">
        <f t="shared" si="808"/>
        <v>1.3166897502100219E-3</v>
      </c>
      <c r="AJ567" s="5">
        <f t="shared" si="809"/>
        <v>1.80525761040815E-3</v>
      </c>
      <c r="AK567" s="5">
        <f t="shared" si="810"/>
        <v>1.6500748888980694E-3</v>
      </c>
      <c r="AL567" s="5">
        <f t="shared" si="811"/>
        <v>9.8375079675178516E-5</v>
      </c>
      <c r="AM567" s="5">
        <f t="shared" si="812"/>
        <v>3.7671801349356271E-2</v>
      </c>
      <c r="AN567" s="5">
        <f t="shared" si="813"/>
        <v>2.9869391723730057E-2</v>
      </c>
      <c r="AO567" s="5">
        <f t="shared" si="814"/>
        <v>1.1841490584321091E-2</v>
      </c>
      <c r="AP567" s="5">
        <f t="shared" si="815"/>
        <v>3.1296452358433331E-3</v>
      </c>
      <c r="AQ567" s="5">
        <f t="shared" si="816"/>
        <v>6.2036188977798539E-4</v>
      </c>
      <c r="AR567" s="5">
        <f t="shared" si="817"/>
        <v>7.6144355706794607E-5</v>
      </c>
      <c r="AS567" s="5">
        <f t="shared" si="818"/>
        <v>2.0879660923522837E-4</v>
      </c>
      <c r="AT567" s="5">
        <f t="shared" si="819"/>
        <v>2.8627219721972407E-4</v>
      </c>
      <c r="AU567" s="5">
        <f t="shared" si="820"/>
        <v>2.6166379872795235E-4</v>
      </c>
      <c r="AV567" s="5">
        <f t="shared" si="821"/>
        <v>1.7937808202220592E-4</v>
      </c>
      <c r="AW567" s="5">
        <f t="shared" si="822"/>
        <v>5.9412566429028806E-6</v>
      </c>
      <c r="AX567" s="5">
        <f t="shared" si="823"/>
        <v>1.7216737674374118E-2</v>
      </c>
      <c r="AY567" s="5">
        <f t="shared" si="824"/>
        <v>1.3650886429123977E-2</v>
      </c>
      <c r="AZ567" s="5">
        <f t="shared" si="825"/>
        <v>5.4117889180075301E-3</v>
      </c>
      <c r="BA567" s="5">
        <f t="shared" si="826"/>
        <v>1.4303080582657121E-3</v>
      </c>
      <c r="BB567" s="5">
        <f t="shared" si="827"/>
        <v>2.8351731366488199E-4</v>
      </c>
      <c r="BC567" s="5">
        <f t="shared" si="828"/>
        <v>4.4959303240012E-5</v>
      </c>
      <c r="BD567" s="5">
        <f t="shared" si="829"/>
        <v>1.0062281364715219E-5</v>
      </c>
      <c r="BE567" s="5">
        <f t="shared" si="830"/>
        <v>2.7591936534514369E-5</v>
      </c>
      <c r="BF567" s="5">
        <f t="shared" si="831"/>
        <v>3.7830136831311691E-5</v>
      </c>
      <c r="BG567" s="5">
        <f t="shared" si="832"/>
        <v>3.4578200069081724E-5</v>
      </c>
      <c r="BH567" s="5">
        <f t="shared" si="833"/>
        <v>2.3704353595434507E-5</v>
      </c>
      <c r="BI567" s="5">
        <f t="shared" si="834"/>
        <v>1.300001453528083E-5</v>
      </c>
      <c r="BJ567" s="8">
        <f t="shared" si="835"/>
        <v>0.75927342619296978</v>
      </c>
      <c r="BK567" s="8">
        <f t="shared" si="836"/>
        <v>0.15021884824949502</v>
      </c>
      <c r="BL567" s="8">
        <f t="shared" si="837"/>
        <v>7.9579148526599544E-2</v>
      </c>
      <c r="BM567" s="8">
        <f t="shared" si="838"/>
        <v>0.66342673126009089</v>
      </c>
      <c r="BN567" s="8">
        <f t="shared" si="839"/>
        <v>0.31442215697682946</v>
      </c>
    </row>
    <row r="568" spans="1:66" x14ac:dyDescent="0.25">
      <c r="A568" t="s">
        <v>10</v>
      </c>
      <c r="B568" t="s">
        <v>221</v>
      </c>
      <c r="C568" t="s">
        <v>225</v>
      </c>
      <c r="D568" s="10"/>
      <c r="E568">
        <f>VLOOKUP(A568,home!$A$2:$E$405,3,FALSE)</f>
        <v>1.6153846153846201</v>
      </c>
      <c r="F568">
        <f>VLOOKUP(B568,home!$B$2:$E$405,3,FALSE)</f>
        <v>0.35</v>
      </c>
      <c r="G568">
        <f>VLOOKUP(C568,away!$B$2:$E$405,4,FALSE)</f>
        <v>0.72</v>
      </c>
      <c r="H568">
        <f>VLOOKUP(A568,away!$A$2:$E$405,3,FALSE)</f>
        <v>1.4957264957265</v>
      </c>
      <c r="I568">
        <f>VLOOKUP(C568,away!$B$2:$E$405,3,FALSE)</f>
        <v>0.62</v>
      </c>
      <c r="J568">
        <f>VLOOKUP(B568,home!$B$2:$E$405,4,FALSE)</f>
        <v>1.05</v>
      </c>
      <c r="K568" s="3">
        <f t="shared" si="784"/>
        <v>0.40707692307692428</v>
      </c>
      <c r="L568" s="3">
        <f t="shared" si="785"/>
        <v>0.97371794871795148</v>
      </c>
      <c r="M568" s="5">
        <f t="shared" si="786"/>
        <v>0.25137865981900792</v>
      </c>
      <c r="N568" s="5">
        <f t="shared" si="787"/>
        <v>0.10233045136632261</v>
      </c>
      <c r="O568" s="5">
        <f t="shared" si="788"/>
        <v>0.24477191299043208</v>
      </c>
      <c r="P568" s="5">
        <f t="shared" si="789"/>
        <v>9.9640997195797734E-2</v>
      </c>
      <c r="Q568" s="5">
        <f t="shared" si="790"/>
        <v>2.0828182639637725E-2</v>
      </c>
      <c r="R568" s="5">
        <f t="shared" si="791"/>
        <v>0.11916940251040621</v>
      </c>
      <c r="S568" s="5">
        <f t="shared" si="792"/>
        <v>9.873877449781682E-3</v>
      </c>
      <c r="T568" s="5">
        <f t="shared" si="793"/>
        <v>2.0280775275390892E-2</v>
      </c>
      <c r="U568" s="5">
        <f t="shared" si="794"/>
        <v>4.8511113698851666E-2</v>
      </c>
      <c r="V568" s="5">
        <f t="shared" si="795"/>
        <v>4.3486542749390821E-4</v>
      </c>
      <c r="W568" s="5">
        <f t="shared" si="796"/>
        <v>2.8262241674093126E-3</v>
      </c>
      <c r="X568" s="5">
        <f t="shared" si="797"/>
        <v>2.7519451989068957E-3</v>
      </c>
      <c r="Y568" s="5">
        <f t="shared" si="798"/>
        <v>1.3398092170319187E-3</v>
      </c>
      <c r="Z568" s="5">
        <f t="shared" si="799"/>
        <v>3.8679128720792218E-2</v>
      </c>
      <c r="AA568" s="5">
        <f t="shared" si="800"/>
        <v>1.5745380706956386E-2</v>
      </c>
      <c r="AB568" s="5">
        <f t="shared" si="801"/>
        <v>3.2047905654312863E-3</v>
      </c>
      <c r="AC568" s="5">
        <f t="shared" si="802"/>
        <v>1.0773195921013066E-5</v>
      </c>
      <c r="AD568" s="5">
        <f t="shared" si="803"/>
        <v>2.8762265949865617E-4</v>
      </c>
      <c r="AE568" s="5">
        <f t="shared" si="804"/>
        <v>2.8006334601183327E-4</v>
      </c>
      <c r="AF568" s="5">
        <f t="shared" si="805"/>
        <v>1.363513533948641E-4</v>
      </c>
      <c r="AG568" s="5">
        <f t="shared" si="806"/>
        <v>4.4255920044187851E-5</v>
      </c>
      <c r="AH568" s="5">
        <f t="shared" si="807"/>
        <v>9.4156404690518489E-3</v>
      </c>
      <c r="AI568" s="5">
        <f t="shared" si="808"/>
        <v>3.832889950940195E-3</v>
      </c>
      <c r="AJ568" s="5">
        <f t="shared" si="809"/>
        <v>7.8014052386059891E-4</v>
      </c>
      <c r="AK568" s="5">
        <f t="shared" si="810"/>
        <v>1.0585906800693083E-4</v>
      </c>
      <c r="AL568" s="5">
        <f t="shared" si="811"/>
        <v>1.7081036000881323E-7</v>
      </c>
      <c r="AM568" s="5">
        <f t="shared" si="812"/>
        <v>2.3416909447182981E-5</v>
      </c>
      <c r="AN568" s="5">
        <f t="shared" si="813"/>
        <v>2.2801465032225026E-5</v>
      </c>
      <c r="AO568" s="5">
        <f t="shared" si="814"/>
        <v>1.1101097879471126E-5</v>
      </c>
      <c r="AP568" s="5">
        <f t="shared" si="815"/>
        <v>3.6031127519052754E-6</v>
      </c>
      <c r="AQ568" s="5">
        <f t="shared" si="816"/>
        <v>8.7710388944617446E-7</v>
      </c>
      <c r="AR568" s="5">
        <f t="shared" si="817"/>
        <v>1.83363562467818E-3</v>
      </c>
      <c r="AS568" s="5">
        <f t="shared" si="818"/>
        <v>7.4643074813822755E-4</v>
      </c>
      <c r="AT568" s="5">
        <f t="shared" si="819"/>
        <v>1.5192736612105814E-4</v>
      </c>
      <c r="AU568" s="5">
        <f t="shared" si="820"/>
        <v>2.0615374910580569E-5</v>
      </c>
      <c r="AV568" s="5">
        <f t="shared" si="821"/>
        <v>2.0980108466690898E-6</v>
      </c>
      <c r="AW568" s="5">
        <f t="shared" si="822"/>
        <v>1.8807079742331423E-9</v>
      </c>
      <c r="AX568" s="5">
        <f t="shared" si="823"/>
        <v>1.5887472409550339E-6</v>
      </c>
      <c r="AY568" s="5">
        <f t="shared" si="824"/>
        <v>1.5469917044940404E-6</v>
      </c>
      <c r="AZ568" s="5">
        <f t="shared" si="825"/>
        <v>7.5316679459181216E-7</v>
      </c>
      <c r="BA568" s="5">
        <f t="shared" si="826"/>
        <v>2.4445734209080468E-7</v>
      </c>
      <c r="BB568" s="5">
        <f t="shared" si="827"/>
        <v>5.950812542242522E-8</v>
      </c>
      <c r="BC568" s="5">
        <f t="shared" si="828"/>
        <v>1.1588825963674896E-8</v>
      </c>
      <c r="BD568" s="5">
        <f t="shared" si="829"/>
        <v>2.9757398652629938E-4</v>
      </c>
      <c r="BE568" s="5">
        <f t="shared" si="830"/>
        <v>1.2113550282286009E-4</v>
      </c>
      <c r="BF568" s="5">
        <f t="shared" si="831"/>
        <v>2.4655733882252979E-5</v>
      </c>
      <c r="BG568" s="5">
        <f t="shared" si="832"/>
        <v>3.3455934283303379E-6</v>
      </c>
      <c r="BH568" s="5">
        <f t="shared" si="833"/>
        <v>3.4047846966777298E-7</v>
      </c>
      <c r="BI568" s="5">
        <f t="shared" si="834"/>
        <v>2.7720185561259395E-8</v>
      </c>
      <c r="BJ568" s="8">
        <f t="shared" si="835"/>
        <v>0.15117168529268268</v>
      </c>
      <c r="BK568" s="8">
        <f t="shared" si="836"/>
        <v>0.36134089089006682</v>
      </c>
      <c r="BL568" s="8">
        <f t="shared" si="837"/>
        <v>0.44873891662394694</v>
      </c>
      <c r="BM568" s="8">
        <f t="shared" si="838"/>
        <v>0.1618094698948877</v>
      </c>
      <c r="BN568" s="8">
        <f t="shared" si="839"/>
        <v>0.83811960652160433</v>
      </c>
    </row>
    <row r="569" spans="1:66" x14ac:dyDescent="0.25">
      <c r="A569" t="s">
        <v>10</v>
      </c>
      <c r="B569" t="s">
        <v>11</v>
      </c>
      <c r="C569" t="s">
        <v>447</v>
      </c>
      <c r="D569" s="10"/>
      <c r="E569">
        <f>VLOOKUP(A569,home!$A$2:$E$405,3,FALSE)</f>
        <v>1.6153846153846201</v>
      </c>
      <c r="F569">
        <f>VLOOKUP(B569,home!$B$2:$E$405,3,FALSE)</f>
        <v>0.93</v>
      </c>
      <c r="G569">
        <f>VLOOKUP(C569,away!$B$2:$E$405,4,FALSE)</f>
        <v>1.59</v>
      </c>
      <c r="H569">
        <f>VLOOKUP(A569,away!$A$2:$E$405,3,FALSE)</f>
        <v>1.4957264957265</v>
      </c>
      <c r="I569">
        <f>VLOOKUP(C569,away!$B$2:$E$405,3,FALSE)</f>
        <v>0.44</v>
      </c>
      <c r="J569">
        <f>VLOOKUP(B569,home!$B$2:$E$405,4,FALSE)</f>
        <v>1.1100000000000001</v>
      </c>
      <c r="K569" s="3">
        <f t="shared" si="784"/>
        <v>2.3886692307692381</v>
      </c>
      <c r="L569" s="3">
        <f t="shared" si="785"/>
        <v>0.73051282051282262</v>
      </c>
      <c r="M569" s="5">
        <f t="shared" si="786"/>
        <v>4.4193301494476138E-2</v>
      </c>
      <c r="N569" s="5">
        <f t="shared" si="787"/>
        <v>0.10556317948596335</v>
      </c>
      <c r="O569" s="5">
        <f t="shared" si="788"/>
        <v>3.2283773322503304E-2</v>
      </c>
      <c r="P569" s="5">
        <f t="shared" si="789"/>
        <v>7.711525598859241E-2</v>
      </c>
      <c r="Q569" s="5">
        <f t="shared" si="790"/>
        <v>0.12607775937014554</v>
      </c>
      <c r="R569" s="5">
        <f t="shared" si="791"/>
        <v>1.1791855153309255E-2</v>
      </c>
      <c r="S569" s="5">
        <f t="shared" si="792"/>
        <v>3.3640633903134869E-2</v>
      </c>
      <c r="T569" s="5">
        <f t="shared" si="793"/>
        <v>9.2101419601421972E-2</v>
      </c>
      <c r="U569" s="5">
        <f t="shared" si="794"/>
        <v>2.8166841578397491E-2</v>
      </c>
      <c r="V569" s="5">
        <f t="shared" si="795"/>
        <v>6.5223713079961883E-3</v>
      </c>
      <c r="W569" s="5">
        <f t="shared" si="796"/>
        <v>0.1003860214972649</v>
      </c>
      <c r="X569" s="5">
        <f t="shared" si="797"/>
        <v>7.3333275704027825E-2</v>
      </c>
      <c r="Y569" s="5">
        <f t="shared" si="798"/>
        <v>2.6785449035996906E-2</v>
      </c>
      <c r="Z569" s="5">
        <f t="shared" si="799"/>
        <v>2.8713671223742016E-3</v>
      </c>
      <c r="AA569" s="5">
        <f t="shared" si="800"/>
        <v>6.8587462954576642E-3</v>
      </c>
      <c r="AB569" s="5">
        <f t="shared" si="801"/>
        <v>8.1916381188061119E-3</v>
      </c>
      <c r="AC569" s="5">
        <f t="shared" si="802"/>
        <v>7.1132716393066493E-4</v>
      </c>
      <c r="AD569" s="5">
        <f t="shared" si="803"/>
        <v>5.9947250187463989E-2</v>
      </c>
      <c r="AE569" s="5">
        <f t="shared" si="804"/>
        <v>4.379223481643215E-2</v>
      </c>
      <c r="AF569" s="5">
        <f t="shared" si="805"/>
        <v>1.5995394486155841E-2</v>
      </c>
      <c r="AG569" s="5">
        <f t="shared" si="806"/>
        <v>3.8949469137656511E-3</v>
      </c>
      <c r="AH569" s="5">
        <f t="shared" si="807"/>
        <v>5.2439262382334123E-4</v>
      </c>
      <c r="AI569" s="5">
        <f t="shared" si="808"/>
        <v>1.2526005253691631E-3</v>
      </c>
      <c r="AJ569" s="5">
        <f t="shared" si="809"/>
        <v>1.4960241666973511E-3</v>
      </c>
      <c r="AK569" s="5">
        <f t="shared" si="810"/>
        <v>1.1911689651590508E-3</v>
      </c>
      <c r="AL569" s="5">
        <f t="shared" si="811"/>
        <v>4.9649312889655061E-5</v>
      </c>
      <c r="AM569" s="5">
        <f t="shared" si="812"/>
        <v>2.8638830398404123E-2</v>
      </c>
      <c r="AN569" s="5">
        <f t="shared" si="813"/>
        <v>2.0921032770526558E-2</v>
      </c>
      <c r="AO569" s="5">
        <f t="shared" si="814"/>
        <v>7.6415413286192741E-3</v>
      </c>
      <c r="AP569" s="5">
        <f t="shared" si="815"/>
        <v>1.8607479696783223E-3</v>
      </c>
      <c r="AQ569" s="5">
        <f t="shared" si="816"/>
        <v>3.3982506189830487E-4</v>
      </c>
      <c r="AR569" s="5">
        <f t="shared" si="817"/>
        <v>7.6615106937061742E-5</v>
      </c>
      <c r="AS569" s="5">
        <f t="shared" si="818"/>
        <v>1.8300814855265419E-4</v>
      </c>
      <c r="AT569" s="5">
        <f t="shared" si="819"/>
        <v>2.185729667138855E-4</v>
      </c>
      <c r="AU569" s="5">
        <f t="shared" si="820"/>
        <v>1.7403284008913572E-4</v>
      </c>
      <c r="AV569" s="5">
        <f t="shared" si="821"/>
        <v>1.0392672256607542E-4</v>
      </c>
      <c r="AW569" s="5">
        <f t="shared" si="822"/>
        <v>2.4065483931252155E-6</v>
      </c>
      <c r="AX569" s="5">
        <f t="shared" si="823"/>
        <v>1.1401448829647779E-2</v>
      </c>
      <c r="AY569" s="5">
        <f t="shared" si="824"/>
        <v>8.3289045424786191E-3</v>
      </c>
      <c r="AZ569" s="5">
        <f t="shared" si="825"/>
        <v>3.0421857745540582E-3</v>
      </c>
      <c r="BA569" s="5">
        <f t="shared" si="826"/>
        <v>7.4078523689782361E-4</v>
      </c>
      <c r="BB569" s="5">
        <f t="shared" si="827"/>
        <v>1.3528827820012216E-4</v>
      </c>
      <c r="BC569" s="5">
        <f t="shared" si="828"/>
        <v>1.9765964338058935E-5</v>
      </c>
      <c r="BD569" s="5">
        <f t="shared" si="829"/>
        <v>9.3280529770807448E-6</v>
      </c>
      <c r="BE569" s="5">
        <f t="shared" si="830"/>
        <v>2.2281633129338164E-5</v>
      </c>
      <c r="BF569" s="5">
        <f t="shared" si="831"/>
        <v>2.6611725733669286E-5</v>
      </c>
      <c r="BG569" s="5">
        <f t="shared" si="832"/>
        <v>2.1188870145895253E-5</v>
      </c>
      <c r="BH569" s="5">
        <f t="shared" si="833"/>
        <v>1.2653300538066222E-5</v>
      </c>
      <c r="BI569" s="5">
        <f t="shared" si="834"/>
        <v>6.0449099325909236E-6</v>
      </c>
      <c r="BJ569" s="8">
        <f t="shared" si="835"/>
        <v>0.73094728725388103</v>
      </c>
      <c r="BK569" s="8">
        <f t="shared" si="836"/>
        <v>0.17056144371349852</v>
      </c>
      <c r="BL569" s="8">
        <f t="shared" si="837"/>
        <v>9.2611305026838175E-2</v>
      </c>
      <c r="BM569" s="8">
        <f t="shared" si="838"/>
        <v>0.59163978030751629</v>
      </c>
      <c r="BN569" s="8">
        <f t="shared" si="839"/>
        <v>0.39702512481499003</v>
      </c>
    </row>
    <row r="570" spans="1:66" x14ac:dyDescent="0.25">
      <c r="A570" t="s">
        <v>10</v>
      </c>
      <c r="B570" t="s">
        <v>453</v>
      </c>
      <c r="C570" t="s">
        <v>222</v>
      </c>
      <c r="D570" s="10"/>
      <c r="E570">
        <f>VLOOKUP(A570,home!$A$2:$E$405,3,FALSE)</f>
        <v>1.6153846153846201</v>
      </c>
      <c r="F570">
        <f>VLOOKUP(B570,home!$B$2:$E$405,3,FALSE)</f>
        <v>1.34</v>
      </c>
      <c r="G570">
        <f>VLOOKUP(C570,away!$B$2:$E$405,4,FALSE)</f>
        <v>0.93</v>
      </c>
      <c r="H570">
        <f>VLOOKUP(A570,away!$A$2:$E$405,3,FALSE)</f>
        <v>1.4957264957265</v>
      </c>
      <c r="I570">
        <f>VLOOKUP(C570,away!$B$2:$E$405,3,FALSE)</f>
        <v>0.62</v>
      </c>
      <c r="J570">
        <f>VLOOKUP(B570,home!$B$2:$E$405,4,FALSE)</f>
        <v>0.67</v>
      </c>
      <c r="K570" s="3">
        <f t="shared" si="784"/>
        <v>2.0130923076923137</v>
      </c>
      <c r="L570" s="3">
        <f t="shared" si="785"/>
        <v>0.62132478632478805</v>
      </c>
      <c r="M570" s="5">
        <f t="shared" si="786"/>
        <v>7.1760787011627775E-2</v>
      </c>
      <c r="N570" s="5">
        <f t="shared" si="787"/>
        <v>0.1444610883270544</v>
      </c>
      <c r="O570" s="5">
        <f t="shared" si="788"/>
        <v>4.4586755656498257E-2</v>
      </c>
      <c r="P570" s="5">
        <f t="shared" si="789"/>
        <v>8.9757254837053407E-2</v>
      </c>
      <c r="Q570" s="5">
        <f t="shared" si="790"/>
        <v>0.14540675283602658</v>
      </c>
      <c r="R570" s="5">
        <f t="shared" si="791"/>
        <v>1.3851428215594654E-2</v>
      </c>
      <c r="S570" s="5">
        <f t="shared" si="792"/>
        <v>2.8066737877952521E-2</v>
      </c>
      <c r="T570" s="5">
        <f t="shared" si="793"/>
        <v>9.0344819636025489E-2</v>
      </c>
      <c r="U570" s="5">
        <f t="shared" si="794"/>
        <v>2.7884203591365876E-2</v>
      </c>
      <c r="V570" s="5">
        <f t="shared" si="795"/>
        <v>3.9006034246468302E-3</v>
      </c>
      <c r="W570" s="5">
        <f t="shared" si="796"/>
        <v>9.7572405206907534E-2</v>
      </c>
      <c r="X570" s="5">
        <f t="shared" si="797"/>
        <v>6.0624153816377459E-2</v>
      </c>
      <c r="Y570" s="5">
        <f t="shared" si="798"/>
        <v>1.88336447080409E-2</v>
      </c>
      <c r="Z570" s="5">
        <f t="shared" si="799"/>
        <v>2.8687452254491639E-3</v>
      </c>
      <c r="AA570" s="5">
        <f t="shared" si="800"/>
        <v>5.7750489460807646E-3</v>
      </c>
      <c r="AB570" s="5">
        <f t="shared" si="801"/>
        <v>5.8128533049508968E-3</v>
      </c>
      <c r="AC570" s="5">
        <f t="shared" si="802"/>
        <v>3.0492580818161446E-4</v>
      </c>
      <c r="AD570" s="5">
        <f t="shared" si="803"/>
        <v>4.910556459126577E-2</v>
      </c>
      <c r="AE570" s="5">
        <f t="shared" si="804"/>
        <v>3.0510504427026287E-2</v>
      </c>
      <c r="AF570" s="5">
        <f t="shared" si="805"/>
        <v>9.478466321891801E-3</v>
      </c>
      <c r="AG570" s="5">
        <f t="shared" si="806"/>
        <v>1.9630686873787083E-3</v>
      </c>
      <c r="AH570" s="5">
        <f t="shared" si="807"/>
        <v>4.4560562855561436E-4</v>
      </c>
      <c r="AI570" s="5">
        <f t="shared" si="808"/>
        <v>8.9704526310970575E-4</v>
      </c>
      <c r="AJ570" s="5">
        <f t="shared" si="809"/>
        <v>9.0291745940898843E-4</v>
      </c>
      <c r="AK570" s="5">
        <f t="shared" si="810"/>
        <v>6.0588539733910695E-4</v>
      </c>
      <c r="AL570" s="5">
        <f t="shared" si="811"/>
        <v>1.525585468672011E-5</v>
      </c>
      <c r="AM570" s="5">
        <f t="shared" si="812"/>
        <v>1.977080686871303E-2</v>
      </c>
      <c r="AN570" s="5">
        <f t="shared" si="813"/>
        <v>1.2284092353171776E-2</v>
      </c>
      <c r="AO570" s="5">
        <f t="shared" si="814"/>
        <v>3.8162055282642076E-3</v>
      </c>
      <c r="AP570" s="5">
        <f t="shared" si="815"/>
        <v>7.9036769480674484E-4</v>
      </c>
      <c r="AQ570" s="5">
        <f t="shared" si="816"/>
        <v>1.2276875977345399E-4</v>
      </c>
      <c r="AR570" s="5">
        <f t="shared" si="817"/>
        <v>5.5373164389488004E-5</v>
      </c>
      <c r="AS570" s="5">
        <f t="shared" si="818"/>
        <v>1.1147129128506027E-4</v>
      </c>
      <c r="AT570" s="5">
        <f t="shared" si="819"/>
        <v>1.1220099950724207E-4</v>
      </c>
      <c r="AU570" s="5">
        <f t="shared" si="820"/>
        <v>7.5290323007806014E-5</v>
      </c>
      <c r="AV570" s="5">
        <f t="shared" si="821"/>
        <v>3.7891592522670997E-5</v>
      </c>
      <c r="AW570" s="5">
        <f t="shared" si="822"/>
        <v>5.3004947792382963E-7</v>
      </c>
      <c r="AX570" s="5">
        <f t="shared" si="823"/>
        <v>6.6334098707127595E-3</v>
      </c>
      <c r="AY570" s="5">
        <f t="shared" si="824"/>
        <v>4.1215019705253455E-3</v>
      </c>
      <c r="AZ570" s="5">
        <f t="shared" si="825"/>
        <v>1.2803956655869262E-3</v>
      </c>
      <c r="BA570" s="5">
        <f t="shared" si="826"/>
        <v>2.6518052111066065E-4</v>
      </c>
      <c r="BB570" s="5">
        <f t="shared" si="827"/>
        <v>4.1190807654144292E-5</v>
      </c>
      <c r="BC570" s="5">
        <f t="shared" si="828"/>
        <v>5.1185739528513299E-6</v>
      </c>
      <c r="BD570" s="5">
        <f t="shared" si="829"/>
        <v>5.7341199220709982E-6</v>
      </c>
      <c r="BE570" s="5">
        <f t="shared" si="830"/>
        <v>1.1543312706506378E-5</v>
      </c>
      <c r="BF570" s="5">
        <f t="shared" si="831"/>
        <v>1.1618877007377469E-5</v>
      </c>
      <c r="BG570" s="5">
        <f t="shared" si="832"/>
        <v>7.7966239758582225E-6</v>
      </c>
      <c r="BH570" s="5">
        <f t="shared" si="833"/>
        <v>3.9238309379424143E-6</v>
      </c>
      <c r="BI570" s="5">
        <f t="shared" si="834"/>
        <v>1.5798067755713978E-6</v>
      </c>
      <c r="BJ570" s="8">
        <f t="shared" si="835"/>
        <v>0.69743150717226687</v>
      </c>
      <c r="BK570" s="8">
        <f t="shared" si="836"/>
        <v>0.19792706678467423</v>
      </c>
      <c r="BL570" s="8">
        <f t="shared" si="837"/>
        <v>0.10119616740494142</v>
      </c>
      <c r="BM570" s="8">
        <f t="shared" si="838"/>
        <v>0.48547844778242927</v>
      </c>
      <c r="BN570" s="8">
        <f t="shared" si="839"/>
        <v>0.50982406688385506</v>
      </c>
    </row>
    <row r="571" spans="1:66" x14ac:dyDescent="0.25">
      <c r="A571" t="s">
        <v>13</v>
      </c>
      <c r="B571" t="s">
        <v>50</v>
      </c>
      <c r="C571" t="s">
        <v>15</v>
      </c>
      <c r="D571" s="10"/>
      <c r="E571">
        <f>VLOOKUP(A571,home!$A$2:$E$405,3,FALSE)</f>
        <v>1.8444444444444399</v>
      </c>
      <c r="F571">
        <f>VLOOKUP(B571,home!$B$2:$E$405,3,FALSE)</f>
        <v>0.76</v>
      </c>
      <c r="G571">
        <f>VLOOKUP(C571,away!$B$2:$E$405,4,FALSE)</f>
        <v>0.54</v>
      </c>
      <c r="H571">
        <f>VLOOKUP(A571,away!$A$2:$E$405,3,FALSE)</f>
        <v>1.24444444444444</v>
      </c>
      <c r="I571">
        <f>VLOOKUP(C571,away!$B$2:$E$405,3,FALSE)</f>
        <v>1.52</v>
      </c>
      <c r="J571">
        <f>VLOOKUP(B571,home!$B$2:$E$405,4,FALSE)</f>
        <v>1.61</v>
      </c>
      <c r="K571" s="3">
        <f t="shared" si="784"/>
        <v>0.75695999999999819</v>
      </c>
      <c r="L571" s="3">
        <f t="shared" si="785"/>
        <v>3.0454044444444337</v>
      </c>
      <c r="M571" s="5">
        <f t="shared" si="786"/>
        <v>2.2317939892667438E-2</v>
      </c>
      <c r="N571" s="5">
        <f t="shared" si="787"/>
        <v>1.6893787781153503E-2</v>
      </c>
      <c r="O571" s="5">
        <f t="shared" si="788"/>
        <v>6.7967153339973163E-2</v>
      </c>
      <c r="P571" s="5">
        <f t="shared" si="789"/>
        <v>5.1448416392225957E-2</v>
      </c>
      <c r="Q571" s="5">
        <f t="shared" si="790"/>
        <v>6.3939607994109617E-3</v>
      </c>
      <c r="R571" s="5">
        <f t="shared" si="791"/>
        <v>0.10349373542889533</v>
      </c>
      <c r="S571" s="5">
        <f t="shared" si="792"/>
        <v>2.965035708938257E-2</v>
      </c>
      <c r="T571" s="5">
        <f t="shared" si="793"/>
        <v>1.9472196636129629E-2</v>
      </c>
      <c r="U571" s="5">
        <f t="shared" si="794"/>
        <v>7.8340617970256404E-2</v>
      </c>
      <c r="V571" s="5">
        <f t="shared" si="795"/>
        <v>7.5946073729080792E-3</v>
      </c>
      <c r="W571" s="5">
        <f t="shared" si="796"/>
        <v>1.6133241889073706E-3</v>
      </c>
      <c r="X571" s="5">
        <f t="shared" si="797"/>
        <v>4.9132246552282188E-3</v>
      </c>
      <c r="Y571" s="5">
        <f t="shared" si="798"/>
        <v>7.4813781007929949E-3</v>
      </c>
      <c r="Z571" s="5">
        <f t="shared" si="799"/>
        <v>0.10506009394910469</v>
      </c>
      <c r="AA571" s="5">
        <f t="shared" si="800"/>
        <v>7.9526288715714086E-2</v>
      </c>
      <c r="AB571" s="5">
        <f t="shared" si="801"/>
        <v>3.0099109753123392E-2</v>
      </c>
      <c r="AC571" s="5">
        <f t="shared" si="802"/>
        <v>1.0942164810460915E-3</v>
      </c>
      <c r="AD571" s="5">
        <f t="shared" si="803"/>
        <v>3.0530546950883E-4</v>
      </c>
      <c r="AE571" s="5">
        <f t="shared" si="804"/>
        <v>9.2977863375538566E-4</v>
      </c>
      <c r="AF571" s="5">
        <f t="shared" si="805"/>
        <v>1.4157759917940627E-3</v>
      </c>
      <c r="AG571" s="5">
        <f t="shared" si="806"/>
        <v>1.4372034992491212E-3</v>
      </c>
      <c r="AH571" s="5">
        <f t="shared" si="807"/>
        <v>7.9987619261588302E-2</v>
      </c>
      <c r="AI571" s="5">
        <f t="shared" si="808"/>
        <v>6.0547428276251737E-2</v>
      </c>
      <c r="AJ571" s="5">
        <f t="shared" si="809"/>
        <v>2.2915990653995699E-2</v>
      </c>
      <c r="AK571" s="5">
        <f t="shared" si="810"/>
        <v>5.7821627618161826E-3</v>
      </c>
      <c r="AL571" s="5">
        <f t="shared" si="811"/>
        <v>1.0089767319176537E-4</v>
      </c>
      <c r="AM571" s="5">
        <f t="shared" si="812"/>
        <v>4.6220805639880689E-5</v>
      </c>
      <c r="AN571" s="5">
        <f t="shared" si="813"/>
        <v>1.4076104692149503E-4</v>
      </c>
      <c r="AO571" s="5">
        <f t="shared" si="814"/>
        <v>2.1433715894968628E-4</v>
      </c>
      <c r="AP571" s="5">
        <f t="shared" si="815"/>
        <v>2.1758111215832245E-4</v>
      </c>
      <c r="AQ571" s="5">
        <f t="shared" si="816"/>
        <v>1.6565562149852952E-4</v>
      </c>
      <c r="AR571" s="5">
        <f t="shared" si="817"/>
        <v>4.8718930239954057E-2</v>
      </c>
      <c r="AS571" s="5">
        <f t="shared" si="818"/>
        <v>3.6878281434435535E-2</v>
      </c>
      <c r="AT571" s="5">
        <f t="shared" si="819"/>
        <v>1.3957691957305125E-2</v>
      </c>
      <c r="AU571" s="5">
        <f t="shared" si="820"/>
        <v>3.521804834667222E-3</v>
      </c>
      <c r="AV571" s="5">
        <f t="shared" si="821"/>
        <v>6.6646634691242337E-4</v>
      </c>
      <c r="AW571" s="5">
        <f t="shared" si="822"/>
        <v>6.4609526490816329E-6</v>
      </c>
      <c r="AX571" s="5">
        <f t="shared" si="823"/>
        <v>5.8312168395273322E-6</v>
      </c>
      <c r="AY571" s="5">
        <f t="shared" si="824"/>
        <v>1.7758413679615765E-5</v>
      </c>
      <c r="AZ571" s="5">
        <f t="shared" si="825"/>
        <v>2.7040775973092343E-5</v>
      </c>
      <c r="BA571" s="5">
        <f t="shared" si="826"/>
        <v>2.7450033109893885E-5</v>
      </c>
      <c r="BB571" s="5">
        <f t="shared" si="827"/>
        <v>2.0899113208254428E-5</v>
      </c>
      <c r="BC571" s="5">
        <f t="shared" si="828"/>
        <v>1.2729250449873085E-5</v>
      </c>
      <c r="BD571" s="5">
        <f t="shared" si="829"/>
        <v>2.4728141113555736E-2</v>
      </c>
      <c r="BE571" s="5">
        <f t="shared" si="830"/>
        <v>1.8718213697317101E-2</v>
      </c>
      <c r="BF571" s="5">
        <f t="shared" si="831"/>
        <v>7.0844695201605582E-3</v>
      </c>
      <c r="BG571" s="5">
        <f t="shared" si="832"/>
        <v>1.7875533493269086E-3</v>
      </c>
      <c r="BH571" s="5">
        <f t="shared" si="833"/>
        <v>3.3827659582662332E-4</v>
      </c>
      <c r="BI571" s="5">
        <f t="shared" si="834"/>
        <v>5.1212370395384039E-5</v>
      </c>
      <c r="BJ571" s="8">
        <f t="shared" si="835"/>
        <v>6.1752200304358261E-2</v>
      </c>
      <c r="BK571" s="8">
        <f t="shared" si="836"/>
        <v>0.11222419331510151</v>
      </c>
      <c r="BL571" s="8">
        <f t="shared" si="837"/>
        <v>0.68511114762147107</v>
      </c>
      <c r="BM571" s="8">
        <f t="shared" si="838"/>
        <v>0.69562134409467857</v>
      </c>
      <c r="BN571" s="8">
        <f t="shared" si="839"/>
        <v>0.26851499363432635</v>
      </c>
    </row>
    <row r="572" spans="1:66" x14ac:dyDescent="0.25">
      <c r="A572" t="s">
        <v>13</v>
      </c>
      <c r="B572" t="s">
        <v>48</v>
      </c>
      <c r="C572" t="s">
        <v>229</v>
      </c>
      <c r="D572" s="10"/>
      <c r="E572">
        <f>VLOOKUP(A572,home!$A$2:$E$405,3,FALSE)</f>
        <v>1.8444444444444399</v>
      </c>
      <c r="F572">
        <f>VLOOKUP(B572,home!$B$2:$E$405,3,FALSE)</f>
        <v>0.27</v>
      </c>
      <c r="G572">
        <f>VLOOKUP(C572,away!$B$2:$E$405,4,FALSE)</f>
        <v>1.08</v>
      </c>
      <c r="H572">
        <f>VLOOKUP(A572,away!$A$2:$E$405,3,FALSE)</f>
        <v>1.24444444444444</v>
      </c>
      <c r="I572">
        <f>VLOOKUP(C572,away!$B$2:$E$405,3,FALSE)</f>
        <v>0.65</v>
      </c>
      <c r="J572">
        <f>VLOOKUP(B572,home!$B$2:$E$405,4,FALSE)</f>
        <v>1.34</v>
      </c>
      <c r="K572" s="3">
        <f t="shared" si="784"/>
        <v>0.53783999999999876</v>
      </c>
      <c r="L572" s="3">
        <f t="shared" si="785"/>
        <v>1.0839111111111073</v>
      </c>
      <c r="M572" s="5">
        <f t="shared" si="786"/>
        <v>0.19755245971305577</v>
      </c>
      <c r="N572" s="5">
        <f t="shared" si="787"/>
        <v>0.10625161493206968</v>
      </c>
      <c r="O572" s="5">
        <f t="shared" si="788"/>
        <v>0.21412930611031053</v>
      </c>
      <c r="P572" s="5">
        <f t="shared" si="789"/>
        <v>0.11516730599836915</v>
      </c>
      <c r="Q572" s="5">
        <f t="shared" si="790"/>
        <v>2.8573184287532107E-2</v>
      </c>
      <c r="R572" s="5">
        <f t="shared" si="791"/>
        <v>0.11604856705373853</v>
      </c>
      <c r="S572" s="5">
        <f t="shared" si="792"/>
        <v>1.6784792745920742E-2</v>
      </c>
      <c r="T572" s="5">
        <f t="shared" si="793"/>
        <v>3.0970791929081358E-2</v>
      </c>
      <c r="U572" s="5">
        <f t="shared" si="794"/>
        <v>6.241556130418259E-2</v>
      </c>
      <c r="V572" s="5">
        <f t="shared" si="795"/>
        <v>1.0872270276948339E-3</v>
      </c>
      <c r="W572" s="5">
        <f t="shared" si="796"/>
        <v>5.1226004790687445E-3</v>
      </c>
      <c r="X572" s="5">
        <f t="shared" si="797"/>
        <v>5.5524435770456931E-3</v>
      </c>
      <c r="Y572" s="5">
        <f t="shared" si="798"/>
        <v>3.0091776434886639E-3</v>
      </c>
      <c r="Z572" s="5">
        <f t="shared" si="799"/>
        <v>4.1928777086023196E-2</v>
      </c>
      <c r="AA572" s="5">
        <f t="shared" si="800"/>
        <v>2.2550973467946666E-2</v>
      </c>
      <c r="AB572" s="5">
        <f t="shared" si="801"/>
        <v>6.0644077850002028E-3</v>
      </c>
      <c r="AC572" s="5">
        <f t="shared" si="802"/>
        <v>3.9613847370623642E-5</v>
      </c>
      <c r="AD572" s="5">
        <f t="shared" si="803"/>
        <v>6.8878486041558178E-4</v>
      </c>
      <c r="AE572" s="5">
        <f t="shared" si="804"/>
        <v>7.4658156336956211E-4</v>
      </c>
      <c r="AF572" s="5">
        <f t="shared" si="805"/>
        <v>4.0461402594348475E-4</v>
      </c>
      <c r="AG572" s="5">
        <f t="shared" si="806"/>
        <v>1.46188546143847E-4</v>
      </c>
      <c r="AH572" s="5">
        <f t="shared" si="807"/>
        <v>1.1361766839710333E-2</v>
      </c>
      <c r="AI572" s="5">
        <f t="shared" si="808"/>
        <v>6.1108126770697919E-3</v>
      </c>
      <c r="AJ572" s="5">
        <f t="shared" si="809"/>
        <v>1.6433197451176044E-3</v>
      </c>
      <c r="AK572" s="5">
        <f t="shared" si="810"/>
        <v>2.9461436390468347E-4</v>
      </c>
      <c r="AL572" s="5">
        <f t="shared" si="811"/>
        <v>9.2374857565062259E-7</v>
      </c>
      <c r="AM572" s="5">
        <f t="shared" si="812"/>
        <v>7.409120986518314E-5</v>
      </c>
      <c r="AN572" s="5">
        <f t="shared" si="813"/>
        <v>8.0308285608536893E-5</v>
      </c>
      <c r="AO572" s="5">
        <f t="shared" si="814"/>
        <v>4.3523521542688678E-5</v>
      </c>
      <c r="AP572" s="5">
        <f t="shared" si="815"/>
        <v>1.5725209531601304E-5</v>
      </c>
      <c r="AQ572" s="5">
        <f t="shared" si="816"/>
        <v>4.261182333963235E-6</v>
      </c>
      <c r="AR572" s="5">
        <f t="shared" si="817"/>
        <v>2.4630290638831529E-3</v>
      </c>
      <c r="AS572" s="5">
        <f t="shared" si="818"/>
        <v>1.3247155517189118E-3</v>
      </c>
      <c r="AT572" s="5">
        <f t="shared" si="819"/>
        <v>3.5624250616824897E-4</v>
      </c>
      <c r="AU572" s="5">
        <f t="shared" si="820"/>
        <v>6.3867156505843526E-5</v>
      </c>
      <c r="AV572" s="5">
        <f t="shared" si="821"/>
        <v>8.5875778637756997E-6</v>
      </c>
      <c r="AW572" s="5">
        <f t="shared" si="822"/>
        <v>1.495884449461024E-8</v>
      </c>
      <c r="AX572" s="5">
        <f t="shared" si="823"/>
        <v>6.6415360523149978E-6</v>
      </c>
      <c r="AY572" s="5">
        <f t="shared" si="824"/>
        <v>7.1988347219492263E-6</v>
      </c>
      <c r="AZ572" s="5">
        <f t="shared" si="825"/>
        <v>3.9014484710866021E-6</v>
      </c>
      <c r="BA572" s="5">
        <f t="shared" si="826"/>
        <v>1.4096077824127368E-6</v>
      </c>
      <c r="BB572" s="5">
        <f t="shared" si="827"/>
        <v>3.8197238441646333E-7</v>
      </c>
      <c r="BC572" s="5">
        <f t="shared" si="828"/>
        <v>8.2804822321321573E-8</v>
      </c>
      <c r="BD572" s="5">
        <f t="shared" si="829"/>
        <v>4.4495076155542294E-4</v>
      </c>
      <c r="BE572" s="5">
        <f t="shared" si="830"/>
        <v>2.3931231759496813E-4</v>
      </c>
      <c r="BF572" s="5">
        <f t="shared" si="831"/>
        <v>6.4355868447638675E-5</v>
      </c>
      <c r="BG572" s="5">
        <f t="shared" si="832"/>
        <v>1.1537720095292636E-5</v>
      </c>
      <c r="BH572" s="5">
        <f t="shared" si="833"/>
        <v>1.5513618440130441E-6</v>
      </c>
      <c r="BI572" s="5">
        <f t="shared" si="834"/>
        <v>1.6687689083679477E-7</v>
      </c>
      <c r="BJ572" s="8">
        <f t="shared" si="835"/>
        <v>0.18170350745727518</v>
      </c>
      <c r="BK572" s="8">
        <f t="shared" si="836"/>
        <v>0.33063952191570867</v>
      </c>
      <c r="BL572" s="8">
        <f t="shared" si="837"/>
        <v>0.44559764610954905</v>
      </c>
      <c r="BM572" s="8">
        <f t="shared" si="838"/>
        <v>0.22213983059760295</v>
      </c>
      <c r="BN572" s="8">
        <f t="shared" si="839"/>
        <v>0.77772243809507569</v>
      </c>
    </row>
    <row r="573" spans="1:66" x14ac:dyDescent="0.25">
      <c r="A573" t="s">
        <v>13</v>
      </c>
      <c r="B573" t="s">
        <v>45</v>
      </c>
      <c r="C573" t="s">
        <v>55</v>
      </c>
      <c r="D573" s="10"/>
      <c r="E573">
        <f>VLOOKUP(A573,home!$A$2:$E$405,3,FALSE)</f>
        <v>1.8444444444444399</v>
      </c>
      <c r="F573">
        <f>VLOOKUP(B573,home!$B$2:$E$405,3,FALSE)</f>
        <v>1.19</v>
      </c>
      <c r="G573">
        <f>VLOOKUP(C573,away!$B$2:$E$405,4,FALSE)</f>
        <v>1.36</v>
      </c>
      <c r="H573">
        <f>VLOOKUP(A573,away!$A$2:$E$405,3,FALSE)</f>
        <v>1.24444444444444</v>
      </c>
      <c r="I573">
        <f>VLOOKUP(C573,away!$B$2:$E$405,3,FALSE)</f>
        <v>0.27</v>
      </c>
      <c r="J573">
        <f>VLOOKUP(B573,home!$B$2:$E$405,4,FALSE)</f>
        <v>0.96</v>
      </c>
      <c r="K573" s="3">
        <f t="shared" si="784"/>
        <v>2.985048888888882</v>
      </c>
      <c r="L573" s="3">
        <f t="shared" si="785"/>
        <v>0.3225599999999989</v>
      </c>
      <c r="M573" s="5">
        <f t="shared" si="786"/>
        <v>3.6603592454801513E-2</v>
      </c>
      <c r="N573" s="5">
        <f t="shared" si="787"/>
        <v>0.10926351298654673</v>
      </c>
      <c r="O573" s="5">
        <f t="shared" si="788"/>
        <v>1.1806854782220738E-2</v>
      </c>
      <c r="P573" s="5">
        <f t="shared" si="789"/>
        <v>3.5244038748940401E-2</v>
      </c>
      <c r="Q573" s="5">
        <f t="shared" si="790"/>
        <v>0.16307846401829365</v>
      </c>
      <c r="R573" s="5">
        <f t="shared" si="791"/>
        <v>1.9042095392765542E-3</v>
      </c>
      <c r="S573" s="5">
        <f t="shared" si="792"/>
        <v>8.4837456109712606E-3</v>
      </c>
      <c r="T573" s="5">
        <f t="shared" si="793"/>
        <v>5.2602589353740632E-2</v>
      </c>
      <c r="U573" s="5">
        <f t="shared" si="794"/>
        <v>5.684158569429088E-3</v>
      </c>
      <c r="V573" s="5">
        <f t="shared" si="795"/>
        <v>9.0762633148169835E-4</v>
      </c>
      <c r="W573" s="5">
        <f t="shared" si="796"/>
        <v>0.16226572927317098</v>
      </c>
      <c r="X573" s="5">
        <f t="shared" si="797"/>
        <v>5.234043363435386E-2</v>
      </c>
      <c r="Y573" s="5">
        <f t="shared" si="798"/>
        <v>8.4414651365485611E-3</v>
      </c>
      <c r="Z573" s="5">
        <f t="shared" si="799"/>
        <v>2.0474060966301443E-4</v>
      </c>
      <c r="AA573" s="5">
        <f t="shared" si="800"/>
        <v>6.1116072938501357E-4</v>
      </c>
      <c r="AB573" s="5">
        <f t="shared" si="801"/>
        <v>9.1217232809162683E-4</v>
      </c>
      <c r="AC573" s="5">
        <f t="shared" si="802"/>
        <v>5.4619668881885074E-5</v>
      </c>
      <c r="AD573" s="5">
        <f t="shared" si="803"/>
        <v>0.12109278371790583</v>
      </c>
      <c r="AE573" s="5">
        <f t="shared" si="804"/>
        <v>3.9059688316047579E-2</v>
      </c>
      <c r="AF573" s="5">
        <f t="shared" si="805"/>
        <v>6.2995465316121315E-3</v>
      </c>
      <c r="AG573" s="5">
        <f t="shared" si="806"/>
        <v>6.7732724307893418E-4</v>
      </c>
      <c r="AH573" s="5">
        <f t="shared" si="807"/>
        <v>1.6510282763225431E-5</v>
      </c>
      <c r="AI573" s="5">
        <f t="shared" si="808"/>
        <v>4.9284001217607332E-5</v>
      </c>
      <c r="AJ573" s="5">
        <f t="shared" si="809"/>
        <v>7.355757653730855E-5</v>
      </c>
      <c r="AK573" s="5">
        <f t="shared" si="810"/>
        <v>7.3190987370683921E-5</v>
      </c>
      <c r="AL573" s="5">
        <f t="shared" si="811"/>
        <v>2.1036380283213829E-6</v>
      </c>
      <c r="AM573" s="5">
        <f t="shared" si="812"/>
        <v>7.2293575897919293E-2</v>
      </c>
      <c r="AN573" s="5">
        <f t="shared" si="813"/>
        <v>2.3319015841632776E-2</v>
      </c>
      <c r="AO573" s="5">
        <f t="shared" si="814"/>
        <v>3.7608908749385212E-3</v>
      </c>
      <c r="AP573" s="5">
        <f t="shared" si="815"/>
        <v>4.0437098687338843E-4</v>
      </c>
      <c r="AQ573" s="5">
        <f t="shared" si="816"/>
        <v>3.260847638146994E-5</v>
      </c>
      <c r="AR573" s="5">
        <f t="shared" si="817"/>
        <v>1.065111361621196E-6</v>
      </c>
      <c r="AS573" s="5">
        <f t="shared" si="818"/>
        <v>3.1794094865502757E-6</v>
      </c>
      <c r="AT573" s="5">
        <f t="shared" si="819"/>
        <v>4.7453463775748365E-6</v>
      </c>
      <c r="AU573" s="5">
        <f t="shared" si="820"/>
        <v>4.7216969772575484E-6</v>
      </c>
      <c r="AV573" s="5">
        <f t="shared" si="821"/>
        <v>3.5236240789081603E-6</v>
      </c>
      <c r="AW573" s="5">
        <f t="shared" si="822"/>
        <v>5.6263982737223405E-8</v>
      </c>
      <c r="AX573" s="5">
        <f t="shared" si="823"/>
        <v>3.5966643067981335E-2</v>
      </c>
      <c r="AY573" s="5">
        <f t="shared" si="824"/>
        <v>1.1601400388008023E-2</v>
      </c>
      <c r="AZ573" s="5">
        <f t="shared" si="825"/>
        <v>1.8710738545779275E-3</v>
      </c>
      <c r="BA573" s="5">
        <f t="shared" si="826"/>
        <v>2.011778608442181E-4</v>
      </c>
      <c r="BB573" s="5">
        <f t="shared" si="827"/>
        <v>1.6222982698477694E-5</v>
      </c>
      <c r="BC573" s="5">
        <f t="shared" si="828"/>
        <v>1.0465770598441903E-6</v>
      </c>
      <c r="BD573" s="5">
        <f t="shared" si="829"/>
        <v>5.7260386800755231E-8</v>
      </c>
      <c r="BE573" s="5">
        <f t="shared" si="830"/>
        <v>1.7092505399694201E-7</v>
      </c>
      <c r="BF573" s="5">
        <f t="shared" si="831"/>
        <v>2.5510982125842202E-7</v>
      </c>
      <c r="BG573" s="5">
        <f t="shared" si="832"/>
        <v>2.5383842949736459E-7</v>
      </c>
      <c r="BH573" s="5">
        <f t="shared" si="833"/>
        <v>1.8943003048210182E-7</v>
      </c>
      <c r="BI573" s="5">
        <f t="shared" si="834"/>
        <v>1.1309158040255702E-7</v>
      </c>
      <c r="BJ573" s="8">
        <f t="shared" si="835"/>
        <v>0.86458956702021383</v>
      </c>
      <c r="BK573" s="8">
        <f t="shared" si="836"/>
        <v>9.2897126841113106E-2</v>
      </c>
      <c r="BL573" s="8">
        <f t="shared" si="837"/>
        <v>2.1149373639876196E-2</v>
      </c>
      <c r="BM573" s="8">
        <f t="shared" si="838"/>
        <v>0.60933879145676173</v>
      </c>
      <c r="BN573" s="8">
        <f t="shared" si="839"/>
        <v>0.35790067253007957</v>
      </c>
    </row>
    <row r="574" spans="1:66" x14ac:dyDescent="0.25">
      <c r="A574" t="s">
        <v>13</v>
      </c>
      <c r="B574" t="s">
        <v>44</v>
      </c>
      <c r="C574" t="s">
        <v>17</v>
      </c>
      <c r="D574" s="10"/>
      <c r="E574">
        <f>VLOOKUP(A574,home!$A$2:$E$405,3,FALSE)</f>
        <v>1.8444444444444399</v>
      </c>
      <c r="F574">
        <f>VLOOKUP(B574,home!$B$2:$E$405,3,FALSE)</f>
        <v>0.98</v>
      </c>
      <c r="G574">
        <f>VLOOKUP(C574,away!$B$2:$E$405,4,FALSE)</f>
        <v>1.81</v>
      </c>
      <c r="H574">
        <f>VLOOKUP(A574,away!$A$2:$E$405,3,FALSE)</f>
        <v>1.24444444444444</v>
      </c>
      <c r="I574">
        <f>VLOOKUP(C574,away!$B$2:$E$405,3,FALSE)</f>
        <v>0.45</v>
      </c>
      <c r="J574">
        <f>VLOOKUP(B574,home!$B$2:$E$405,4,FALSE)</f>
        <v>0.48</v>
      </c>
      <c r="K574" s="3">
        <f t="shared" si="784"/>
        <v>3.2716755555555475</v>
      </c>
      <c r="L574" s="3">
        <f t="shared" si="785"/>
        <v>0.26879999999999904</v>
      </c>
      <c r="M574" s="5">
        <f t="shared" si="786"/>
        <v>2.8999532913524969E-2</v>
      </c>
      <c r="N574" s="5">
        <f t="shared" si="787"/>
        <v>9.4877062955708177E-2</v>
      </c>
      <c r="O574" s="5">
        <f t="shared" si="788"/>
        <v>7.7950744471554844E-3</v>
      </c>
      <c r="P574" s="5">
        <f t="shared" si="789"/>
        <v>2.5502954522494268E-2</v>
      </c>
      <c r="Q574" s="5">
        <f t="shared" si="790"/>
        <v>0.15520348382754762</v>
      </c>
      <c r="R574" s="5">
        <f t="shared" si="791"/>
        <v>1.0476580056976933E-3</v>
      </c>
      <c r="S574" s="5">
        <f t="shared" si="792"/>
        <v>5.6069928032623012E-3</v>
      </c>
      <c r="T574" s="5">
        <f t="shared" si="793"/>
        <v>4.171869645284465E-2</v>
      </c>
      <c r="U574" s="5">
        <f t="shared" si="794"/>
        <v>3.4275970878232171E-3</v>
      </c>
      <c r="V574" s="5">
        <f t="shared" si="795"/>
        <v>5.4788193733232445E-4</v>
      </c>
      <c r="W574" s="5">
        <f t="shared" si="796"/>
        <v>0.16925848139188276</v>
      </c>
      <c r="X574" s="5">
        <f t="shared" si="797"/>
        <v>4.5496679798137929E-2</v>
      </c>
      <c r="Y574" s="5">
        <f t="shared" si="798"/>
        <v>6.1147537648697159E-3</v>
      </c>
      <c r="Z574" s="5">
        <f t="shared" si="799"/>
        <v>9.3870157310512972E-5</v>
      </c>
      <c r="AA574" s="5">
        <f t="shared" si="800"/>
        <v>3.0711269906895909E-4</v>
      </c>
      <c r="AB574" s="5">
        <f t="shared" si="801"/>
        <v>5.0238655517230023E-4</v>
      </c>
      <c r="AC574" s="5">
        <f t="shared" si="802"/>
        <v>3.0113864620569681E-5</v>
      </c>
      <c r="AD574" s="5">
        <f t="shared" si="803"/>
        <v>0.13843970903506911</v>
      </c>
      <c r="AE574" s="5">
        <f t="shared" si="804"/>
        <v>3.7212593788626444E-2</v>
      </c>
      <c r="AF574" s="5">
        <f t="shared" si="805"/>
        <v>5.0013726051913758E-3</v>
      </c>
      <c r="AG574" s="5">
        <f t="shared" si="806"/>
        <v>4.4812298542514563E-4</v>
      </c>
      <c r="AH574" s="5">
        <f t="shared" si="807"/>
        <v>6.3080745712664494E-6</v>
      </c>
      <c r="AI574" s="5">
        <f t="shared" si="808"/>
        <v>2.0637973377433979E-5</v>
      </c>
      <c r="AJ574" s="5">
        <f t="shared" si="809"/>
        <v>3.376037650757846E-5</v>
      </c>
      <c r="AK574" s="5">
        <f t="shared" si="810"/>
        <v>3.6817666188732078E-5</v>
      </c>
      <c r="AL574" s="5">
        <f t="shared" si="811"/>
        <v>1.0593170892856104E-6</v>
      </c>
      <c r="AM574" s="5">
        <f t="shared" si="812"/>
        <v>9.0585962393651617E-2</v>
      </c>
      <c r="AN574" s="5">
        <f t="shared" si="813"/>
        <v>2.4349506691413472E-2</v>
      </c>
      <c r="AO574" s="5">
        <f t="shared" si="814"/>
        <v>3.2725736993259587E-3</v>
      </c>
      <c r="AP574" s="5">
        <f t="shared" si="815"/>
        <v>2.9322260345960476E-4</v>
      </c>
      <c r="AQ574" s="5">
        <f t="shared" si="816"/>
        <v>1.9704558952485374E-5</v>
      </c>
      <c r="AR574" s="5">
        <f t="shared" si="817"/>
        <v>3.3912208895128331E-7</v>
      </c>
      <c r="AS574" s="5">
        <f t="shared" si="818"/>
        <v>1.1094974487708474E-6</v>
      </c>
      <c r="AT574" s="5">
        <f t="shared" si="819"/>
        <v>1.8149578410474125E-6</v>
      </c>
      <c r="AU574" s="5">
        <f t="shared" si="820"/>
        <v>1.9793177343062304E-6</v>
      </c>
      <c r="AV574" s="5">
        <f t="shared" si="821"/>
        <v>1.6189213620018212E-6</v>
      </c>
      <c r="AW574" s="5">
        <f t="shared" si="822"/>
        <v>2.5877538971931496E-8</v>
      </c>
      <c r="AX574" s="5">
        <f t="shared" si="823"/>
        <v>4.9394646473297339E-2</v>
      </c>
      <c r="AY574" s="5">
        <f t="shared" si="824"/>
        <v>1.3277280972022278E-2</v>
      </c>
      <c r="AZ574" s="5">
        <f t="shared" si="825"/>
        <v>1.7844665626397878E-3</v>
      </c>
      <c r="BA574" s="5">
        <f t="shared" si="826"/>
        <v>1.5988820401252439E-4</v>
      </c>
      <c r="BB574" s="5">
        <f t="shared" si="827"/>
        <v>1.0744487309641601E-5</v>
      </c>
      <c r="BC574" s="5">
        <f t="shared" si="828"/>
        <v>5.7762363776633068E-7</v>
      </c>
      <c r="BD574" s="5">
        <f t="shared" si="829"/>
        <v>1.519266958501742E-8</v>
      </c>
      <c r="BE574" s="5">
        <f t="shared" si="830"/>
        <v>4.9705485704933734E-8</v>
      </c>
      <c r="BF574" s="5">
        <f t="shared" si="831"/>
        <v>8.1310111278923698E-8</v>
      </c>
      <c r="BG574" s="5">
        <f t="shared" si="832"/>
        <v>8.867343449691871E-8</v>
      </c>
      <c r="BH574" s="5">
        <f t="shared" si="833"/>
        <v>7.2527677017681249E-8</v>
      </c>
      <c r="BI574" s="5">
        <f t="shared" si="834"/>
        <v>4.7457405599995126E-8</v>
      </c>
      <c r="BJ574" s="8">
        <f t="shared" si="835"/>
        <v>0.8769195308750255</v>
      </c>
      <c r="BK574" s="8">
        <f t="shared" si="836"/>
        <v>7.396581633034599E-2</v>
      </c>
      <c r="BL574" s="8">
        <f t="shared" si="837"/>
        <v>1.3184569568821428E-2</v>
      </c>
      <c r="BM574" s="8">
        <f t="shared" si="838"/>
        <v>0.63746076516489181</v>
      </c>
      <c r="BN574" s="8">
        <f t="shared" si="839"/>
        <v>0.31342576667212818</v>
      </c>
    </row>
    <row r="575" spans="1:66" x14ac:dyDescent="0.25">
      <c r="A575" t="s">
        <v>13</v>
      </c>
      <c r="B575" t="s">
        <v>53</v>
      </c>
      <c r="C575" t="s">
        <v>228</v>
      </c>
      <c r="D575" s="10"/>
      <c r="E575">
        <f>VLOOKUP(A575,home!$A$2:$E$405,3,FALSE)</f>
        <v>1.8444444444444399</v>
      </c>
      <c r="F575">
        <f>VLOOKUP(B575,home!$B$2:$E$405,3,FALSE)</f>
        <v>1.3</v>
      </c>
      <c r="G575">
        <f>VLOOKUP(C575,away!$B$2:$E$405,4,FALSE)</f>
        <v>0.33</v>
      </c>
      <c r="H575">
        <f>VLOOKUP(A575,away!$A$2:$E$405,3,FALSE)</f>
        <v>1.24444444444444</v>
      </c>
      <c r="I575">
        <f>VLOOKUP(C575,away!$B$2:$E$405,3,FALSE)</f>
        <v>0.76</v>
      </c>
      <c r="J575">
        <f>VLOOKUP(B575,home!$B$2:$E$405,4,FALSE)</f>
        <v>1.45</v>
      </c>
      <c r="K575" s="3">
        <f t="shared" si="784"/>
        <v>0.79126666666666479</v>
      </c>
      <c r="L575" s="3">
        <f t="shared" si="785"/>
        <v>1.3713777777777729</v>
      </c>
      <c r="M575" s="5">
        <f t="shared" si="786"/>
        <v>0.11502055304648512</v>
      </c>
      <c r="N575" s="5">
        <f t="shared" si="787"/>
        <v>9.1011929607248562E-2</v>
      </c>
      <c r="O575" s="5">
        <f t="shared" si="788"/>
        <v>0.15773663043565919</v>
      </c>
      <c r="P575" s="5">
        <f t="shared" si="789"/>
        <v>0.12481173777605563</v>
      </c>
      <c r="Q575" s="5">
        <f t="shared" si="790"/>
        <v>3.6007353083614357E-2</v>
      </c>
      <c r="R575" s="5">
        <f t="shared" si="791"/>
        <v>0.10815825486050409</v>
      </c>
      <c r="S575" s="5">
        <f t="shared" si="792"/>
        <v>3.385910055653945E-2</v>
      </c>
      <c r="T575" s="5">
        <f t="shared" si="793"/>
        <v>4.9379683855466691E-2</v>
      </c>
      <c r="U575" s="5">
        <f t="shared" si="794"/>
        <v>8.5582021795954658E-2</v>
      </c>
      <c r="V575" s="5">
        <f t="shared" si="795"/>
        <v>4.082374910941133E-3</v>
      </c>
      <c r="W575" s="5">
        <f t="shared" si="796"/>
        <v>9.4971394166537288E-3</v>
      </c>
      <c r="X575" s="5">
        <f t="shared" si="797"/>
        <v>1.3024165948456285E-2</v>
      </c>
      <c r="Y575" s="5">
        <f t="shared" si="798"/>
        <v>8.9305258779014633E-3</v>
      </c>
      <c r="Z575" s="5">
        <f t="shared" si="799"/>
        <v>4.9441942399640025E-2</v>
      </c>
      <c r="AA575" s="5">
        <f t="shared" si="800"/>
        <v>3.9121760956088401E-2</v>
      </c>
      <c r="AB575" s="5">
        <f t="shared" si="801"/>
        <v>1.547787269292707E-2</v>
      </c>
      <c r="AC575" s="5">
        <f t="shared" si="802"/>
        <v>2.7686807563536564E-4</v>
      </c>
      <c r="AD575" s="5">
        <f t="shared" si="803"/>
        <v>1.8786924622710469E-3</v>
      </c>
      <c r="AE575" s="5">
        <f t="shared" si="804"/>
        <v>2.5763970940371208E-3</v>
      </c>
      <c r="AF575" s="5">
        <f t="shared" si="805"/>
        <v>1.7666068607468696E-3</v>
      </c>
      <c r="AG575" s="5">
        <f t="shared" si="806"/>
        <v>8.07561796966003E-4</v>
      </c>
      <c r="AH575" s="5">
        <f t="shared" si="807"/>
        <v>1.6950895274258752E-2</v>
      </c>
      <c r="AI575" s="5">
        <f t="shared" si="808"/>
        <v>1.3412678400678443E-2</v>
      </c>
      <c r="AJ575" s="5">
        <f t="shared" si="809"/>
        <v>5.3065026645884019E-3</v>
      </c>
      <c r="AK575" s="5">
        <f t="shared" si="810"/>
        <v>1.3996195583555466E-3</v>
      </c>
      <c r="AL575" s="5">
        <f t="shared" si="811"/>
        <v>1.2017464614622947E-5</v>
      </c>
      <c r="AM575" s="5">
        <f t="shared" si="812"/>
        <v>2.9730934446260015E-4</v>
      </c>
      <c r="AN575" s="5">
        <f t="shared" si="813"/>
        <v>4.07723428121687E-4</v>
      </c>
      <c r="AO575" s="5">
        <f t="shared" si="814"/>
        <v>2.7957142440272742E-4</v>
      </c>
      <c r="AP575" s="5">
        <f t="shared" si="815"/>
        <v>1.2779934624252627E-4</v>
      </c>
      <c r="AQ575" s="5">
        <f t="shared" si="816"/>
        <v>4.3815295862881977E-5</v>
      </c>
      <c r="AR575" s="5">
        <f t="shared" si="817"/>
        <v>4.6492162185113439E-3</v>
      </c>
      <c r="AS575" s="5">
        <f t="shared" si="818"/>
        <v>3.6787698198340671E-3</v>
      </c>
      <c r="AT575" s="5">
        <f t="shared" si="819"/>
        <v>1.4554439663870147E-3</v>
      </c>
      <c r="AU575" s="5">
        <f t="shared" si="820"/>
        <v>3.8388143193438749E-4</v>
      </c>
      <c r="AV575" s="5">
        <f t="shared" si="821"/>
        <v>7.5938145260487223E-5</v>
      </c>
      <c r="AW575" s="5">
        <f t="shared" si="822"/>
        <v>3.622349326286538E-7</v>
      </c>
      <c r="AX575" s="5">
        <f t="shared" si="823"/>
        <v>3.9208495660295463E-5</v>
      </c>
      <c r="AY575" s="5">
        <f t="shared" si="824"/>
        <v>5.376965964862545E-5</v>
      </c>
      <c r="AZ575" s="5">
        <f t="shared" si="825"/>
        <v>3.6869258180399588E-5</v>
      </c>
      <c r="BA575" s="5">
        <f t="shared" si="826"/>
        <v>1.6853893783917116E-5</v>
      </c>
      <c r="BB575" s="5">
        <f t="shared" si="827"/>
        <v>5.77826385107272E-6</v>
      </c>
      <c r="BC575" s="5">
        <f t="shared" si="828"/>
        <v>1.5848365278995487E-6</v>
      </c>
      <c r="BD575" s="5">
        <f t="shared" si="829"/>
        <v>1.0626386343584105E-3</v>
      </c>
      <c r="BE575" s="5">
        <f t="shared" si="830"/>
        <v>8.4083053007999616E-4</v>
      </c>
      <c r="BF575" s="5">
        <f t="shared" si="831"/>
        <v>3.3266058538398172E-4</v>
      </c>
      <c r="BG575" s="5">
        <f t="shared" si="832"/>
        <v>8.7741077509388216E-5</v>
      </c>
      <c r="BH575" s="5">
        <f t="shared" si="833"/>
        <v>1.7356647482648766E-5</v>
      </c>
      <c r="BI575" s="5">
        <f t="shared" si="834"/>
        <v>2.7467473196207707E-6</v>
      </c>
      <c r="BJ575" s="8">
        <f t="shared" si="835"/>
        <v>0.21619033925010675</v>
      </c>
      <c r="BK575" s="8">
        <f t="shared" si="836"/>
        <v>0.27811642148992</v>
      </c>
      <c r="BL575" s="8">
        <f t="shared" si="837"/>
        <v>0.45573346044307583</v>
      </c>
      <c r="BM575" s="8">
        <f t="shared" si="838"/>
        <v>0.36668229734845958</v>
      </c>
      <c r="BN575" s="8">
        <f t="shared" si="839"/>
        <v>0.63274645880956693</v>
      </c>
    </row>
    <row r="576" spans="1:66" x14ac:dyDescent="0.25">
      <c r="A576" t="s">
        <v>13</v>
      </c>
      <c r="B576" t="s">
        <v>227</v>
      </c>
      <c r="C576" t="s">
        <v>46</v>
      </c>
      <c r="D576" s="10"/>
      <c r="E576">
        <f>VLOOKUP(A576,home!$A$2:$E$405,3,FALSE)</f>
        <v>1.8444444444444399</v>
      </c>
      <c r="F576">
        <f>VLOOKUP(B576,home!$B$2:$E$405,3,FALSE)</f>
        <v>2.17</v>
      </c>
      <c r="G576">
        <f>VLOOKUP(C576,away!$B$2:$E$405,4,FALSE)</f>
        <v>1.63</v>
      </c>
      <c r="H576">
        <f>VLOOKUP(A576,away!$A$2:$E$405,3,FALSE)</f>
        <v>1.24444444444444</v>
      </c>
      <c r="I576">
        <f>VLOOKUP(C576,away!$B$2:$E$405,3,FALSE)</f>
        <v>0.54</v>
      </c>
      <c r="J576">
        <f>VLOOKUP(B576,home!$B$2:$E$405,4,FALSE)</f>
        <v>0.64</v>
      </c>
      <c r="K576" s="3">
        <f t="shared" si="784"/>
        <v>6.5239844444444284</v>
      </c>
      <c r="L576" s="3">
        <f t="shared" si="785"/>
        <v>0.43007999999999852</v>
      </c>
      <c r="M576" s="5">
        <f t="shared" si="786"/>
        <v>9.5474674183928729E-4</v>
      </c>
      <c r="N576" s="5">
        <f t="shared" si="787"/>
        <v>6.2287528921435124E-3</v>
      </c>
      <c r="O576" s="5">
        <f t="shared" si="788"/>
        <v>4.1061747873023937E-4</v>
      </c>
      <c r="P576" s="5">
        <f t="shared" si="789"/>
        <v>2.6788620438530733E-3</v>
      </c>
      <c r="Q576" s="5">
        <f t="shared" si="790"/>
        <v>2.0318143488316256E-2</v>
      </c>
      <c r="R576" s="5">
        <f t="shared" si="791"/>
        <v>8.8299182626150357E-5</v>
      </c>
      <c r="S576" s="5">
        <f t="shared" si="792"/>
        <v>1.8791113746488824E-3</v>
      </c>
      <c r="T576" s="5">
        <f t="shared" si="793"/>
        <v>8.7384271514550273E-3</v>
      </c>
      <c r="U576" s="5">
        <f t="shared" si="794"/>
        <v>5.7606249391016278E-4</v>
      </c>
      <c r="V576" s="5">
        <f t="shared" si="795"/>
        <v>5.8583076620366472E-4</v>
      </c>
      <c r="W576" s="5">
        <f t="shared" si="796"/>
        <v>4.4185084019255035E-2</v>
      </c>
      <c r="X576" s="5">
        <f t="shared" si="797"/>
        <v>1.9003120935001144E-2</v>
      </c>
      <c r="Y576" s="5">
        <f t="shared" si="798"/>
        <v>4.0864311258626317E-3</v>
      </c>
      <c r="Z576" s="5">
        <f t="shared" si="799"/>
        <v>1.2658570821284869E-5</v>
      </c>
      <c r="AA576" s="5">
        <f t="shared" si="800"/>
        <v>8.2584319126960637E-5</v>
      </c>
      <c r="AB576" s="5">
        <f t="shared" si="801"/>
        <v>2.6938940666966277E-4</v>
      </c>
      <c r="AC576" s="5">
        <f t="shared" si="802"/>
        <v>1.0273403765962597E-4</v>
      </c>
      <c r="AD576" s="5">
        <f t="shared" si="803"/>
        <v>7.2065700204522479E-2</v>
      </c>
      <c r="AE576" s="5">
        <f t="shared" si="804"/>
        <v>3.0994016343960928E-2</v>
      </c>
      <c r="AF576" s="5">
        <f t="shared" si="805"/>
        <v>6.6649532746053345E-3</v>
      </c>
      <c r="AG576" s="5">
        <f t="shared" si="806"/>
        <v>9.5548770144741728E-4</v>
      </c>
      <c r="AH576" s="5">
        <f t="shared" si="807"/>
        <v>1.3610495347045447E-6</v>
      </c>
      <c r="AI576" s="5">
        <f t="shared" si="808"/>
        <v>8.8794659925307794E-6</v>
      </c>
      <c r="AJ576" s="5">
        <f t="shared" si="809"/>
        <v>2.896474900512205E-5</v>
      </c>
      <c r="AK576" s="5">
        <f t="shared" si="810"/>
        <v>6.2988523982217832E-5</v>
      </c>
      <c r="AL576" s="5">
        <f t="shared" si="811"/>
        <v>1.1530191286873038E-5</v>
      </c>
      <c r="AM576" s="5">
        <f t="shared" si="812"/>
        <v>9.4031101422460087E-2</v>
      </c>
      <c r="AN576" s="5">
        <f t="shared" si="813"/>
        <v>4.0440896099771508E-2</v>
      </c>
      <c r="AO576" s="5">
        <f t="shared" si="814"/>
        <v>8.6964102972948345E-3</v>
      </c>
      <c r="AP576" s="5">
        <f t="shared" si="815"/>
        <v>1.2467173802201829E-3</v>
      </c>
      <c r="AQ576" s="5">
        <f t="shared" si="816"/>
        <v>1.3404705272127362E-4</v>
      </c>
      <c r="AR576" s="5">
        <f t="shared" si="817"/>
        <v>1.1707203677714578E-7</v>
      </c>
      <c r="AS576" s="5">
        <f t="shared" si="818"/>
        <v>7.6377614681352525E-7</v>
      </c>
      <c r="AT576" s="5">
        <f t="shared" si="819"/>
        <v>2.4914318504245711E-6</v>
      </c>
      <c r="AU576" s="5">
        <f t="shared" si="820"/>
        <v>5.4180208788544328E-6</v>
      </c>
      <c r="AV576" s="5">
        <f t="shared" si="821"/>
        <v>8.8367709833303616E-6</v>
      </c>
      <c r="AW576" s="5">
        <f t="shared" si="822"/>
        <v>8.9866158110582834E-7</v>
      </c>
      <c r="AX576" s="5">
        <f t="shared" si="823"/>
        <v>0.10224290716235099</v>
      </c>
      <c r="AY576" s="5">
        <f t="shared" si="824"/>
        <v>4.3972629512383773E-2</v>
      </c>
      <c r="AZ576" s="5">
        <f t="shared" si="825"/>
        <v>9.4558742503429733E-3</v>
      </c>
      <c r="BA576" s="5">
        <f t="shared" si="826"/>
        <v>1.3555941325291638E-3</v>
      </c>
      <c r="BB576" s="5">
        <f t="shared" si="827"/>
        <v>1.457534811295352E-4</v>
      </c>
      <c r="BC576" s="5">
        <f t="shared" si="828"/>
        <v>1.2537131432838063E-5</v>
      </c>
      <c r="BD576" s="5">
        <f t="shared" si="829"/>
        <v>8.3917235961857721E-9</v>
      </c>
      <c r="BE576" s="5">
        <f t="shared" si="830"/>
        <v>5.4747474203593242E-8</v>
      </c>
      <c r="BF576" s="5">
        <f t="shared" si="831"/>
        <v>1.7858583503843244E-7</v>
      </c>
      <c r="BG576" s="5">
        <f t="shared" si="832"/>
        <v>3.88363736596284E-7</v>
      </c>
      <c r="BH576" s="5">
        <f t="shared" si="833"/>
        <v>6.3341974408511748E-7</v>
      </c>
      <c r="BI576" s="5">
        <f t="shared" si="834"/>
        <v>8.2648411144305563E-7</v>
      </c>
      <c r="BJ576" s="8">
        <f t="shared" si="835"/>
        <v>0.51497458505920701</v>
      </c>
      <c r="BK576" s="8">
        <f t="shared" si="836"/>
        <v>5.0185444667875181E-2</v>
      </c>
      <c r="BL576" s="8">
        <f t="shared" si="837"/>
        <v>1.5488637340989138E-3</v>
      </c>
      <c r="BM576" s="8">
        <f t="shared" si="838"/>
        <v>0.49207039935369135</v>
      </c>
      <c r="BN576" s="8">
        <f t="shared" si="839"/>
        <v>3.0679421827508518E-2</v>
      </c>
    </row>
    <row r="577" spans="1:66" x14ac:dyDescent="0.25">
      <c r="A577" t="s">
        <v>16</v>
      </c>
      <c r="B577" t="s">
        <v>232</v>
      </c>
      <c r="C577" t="s">
        <v>59</v>
      </c>
      <c r="D577" s="10"/>
      <c r="E577">
        <f>VLOOKUP(A577,home!$A$2:$E$405,3,FALSE)</f>
        <v>1.49074074074074</v>
      </c>
      <c r="F577">
        <f>VLOOKUP(B577,home!$B$2:$E$405,3,FALSE)</f>
        <v>1.79</v>
      </c>
      <c r="G577">
        <f>VLOOKUP(C577,away!$B$2:$E$405,4,FALSE)</f>
        <v>1.1200000000000001</v>
      </c>
      <c r="H577">
        <f>VLOOKUP(A577,away!$A$2:$E$405,3,FALSE)</f>
        <v>1.3333333333333299</v>
      </c>
      <c r="I577">
        <f>VLOOKUP(C577,away!$B$2:$E$405,3,FALSE)</f>
        <v>0.56000000000000005</v>
      </c>
      <c r="J577">
        <f>VLOOKUP(B577,home!$B$2:$E$405,4,FALSE)</f>
        <v>0.38</v>
      </c>
      <c r="K577" s="3">
        <f t="shared" si="784"/>
        <v>2.9886370370370363</v>
      </c>
      <c r="L577" s="3">
        <f t="shared" si="785"/>
        <v>0.28373333333333262</v>
      </c>
      <c r="M577" s="5">
        <f t="shared" si="786"/>
        <v>3.791644445475216E-2</v>
      </c>
      <c r="N577" s="5">
        <f t="shared" si="787"/>
        <v>0.11331849021022984</v>
      </c>
      <c r="O577" s="5">
        <f t="shared" si="788"/>
        <v>1.0758159173294984E-2</v>
      </c>
      <c r="P577" s="5">
        <f t="shared" si="789"/>
        <v>3.2152232955649125E-2</v>
      </c>
      <c r="Q577" s="5">
        <f t="shared" si="790"/>
        <v>0.16933391841170592</v>
      </c>
      <c r="R577" s="5">
        <f t="shared" si="791"/>
        <v>1.5262241813847779E-3</v>
      </c>
      <c r="S577" s="5">
        <f t="shared" si="792"/>
        <v>6.8160800603810721E-3</v>
      </c>
      <c r="T577" s="5">
        <f t="shared" si="793"/>
        <v>4.8045677117347897E-2</v>
      </c>
      <c r="U577" s="5">
        <f t="shared" si="794"/>
        <v>4.5613301153080779E-3</v>
      </c>
      <c r="V577" s="5">
        <f t="shared" si="795"/>
        <v>6.4220799502458627E-4</v>
      </c>
      <c r="W577" s="5">
        <f t="shared" si="796"/>
        <v>0.16869254006394399</v>
      </c>
      <c r="X577" s="5">
        <f t="shared" si="797"/>
        <v>4.7863696700809581E-2</v>
      </c>
      <c r="Y577" s="5">
        <f t="shared" si="798"/>
        <v>6.7902631052881692E-3</v>
      </c>
      <c r="Z577" s="5">
        <f t="shared" si="799"/>
        <v>1.4434689146608002E-4</v>
      </c>
      <c r="AA577" s="5">
        <f t="shared" si="800"/>
        <v>4.3140046601669195E-4</v>
      </c>
      <c r="AB577" s="5">
        <f t="shared" si="801"/>
        <v>6.4464970526626169E-4</v>
      </c>
      <c r="AC577" s="5">
        <f t="shared" si="802"/>
        <v>3.403605836290206E-5</v>
      </c>
      <c r="AD577" s="5">
        <f t="shared" si="803"/>
        <v>0.12604019327673927</v>
      </c>
      <c r="AE577" s="5">
        <f t="shared" si="804"/>
        <v>3.5761804172386731E-2</v>
      </c>
      <c r="AF577" s="5">
        <f t="shared" si="805"/>
        <v>5.0734079519225844E-3</v>
      </c>
      <c r="AG577" s="5">
        <f t="shared" si="806"/>
        <v>4.7983164985294382E-4</v>
      </c>
      <c r="AH577" s="5">
        <f t="shared" si="807"/>
        <v>1.0239006167993916E-5</v>
      </c>
      <c r="AI577" s="5">
        <f t="shared" si="808"/>
        <v>3.0600673056117267E-5</v>
      </c>
      <c r="AJ577" s="5">
        <f t="shared" si="809"/>
        <v>4.572715242688671E-5</v>
      </c>
      <c r="AK577" s="5">
        <f t="shared" si="810"/>
        <v>4.5553953780410536E-5</v>
      </c>
      <c r="AL577" s="5">
        <f t="shared" si="811"/>
        <v>1.1544703551326177E-6</v>
      </c>
      <c r="AM577" s="5">
        <f t="shared" si="812"/>
        <v>7.5337677956433896E-2</v>
      </c>
      <c r="AN577" s="5">
        <f t="shared" si="813"/>
        <v>2.1375810492172118E-2</v>
      </c>
      <c r="AO577" s="5">
        <f t="shared" si="814"/>
        <v>3.0325149818228102E-3</v>
      </c>
      <c r="AP577" s="5">
        <f t="shared" si="815"/>
        <v>2.8680852805861896E-4</v>
      </c>
      <c r="AQ577" s="5">
        <f t="shared" si="816"/>
        <v>2.0344284923624648E-5</v>
      </c>
      <c r="AR577" s="5">
        <f t="shared" si="817"/>
        <v>5.8102947001309343E-7</v>
      </c>
      <c r="AS577" s="5">
        <f t="shared" si="818"/>
        <v>1.7364861936911308E-6</v>
      </c>
      <c r="AT577" s="5">
        <f t="shared" si="819"/>
        <v>2.594863476384392E-6</v>
      </c>
      <c r="AU577" s="5">
        <f t="shared" si="820"/>
        <v>2.5850350305256907E-6</v>
      </c>
      <c r="AV577" s="5">
        <f t="shared" si="821"/>
        <v>1.9314328585668114E-6</v>
      </c>
      <c r="AW577" s="5">
        <f t="shared" si="822"/>
        <v>2.7193419293683772E-8</v>
      </c>
      <c r="AX577" s="5">
        <f t="shared" si="823"/>
        <v>3.752616243749448E-2</v>
      </c>
      <c r="AY577" s="5">
        <f t="shared" si="824"/>
        <v>1.0647423155598407E-2</v>
      </c>
      <c r="AZ577" s="5">
        <f t="shared" si="825"/>
        <v>1.5105144316742234E-3</v>
      </c>
      <c r="BA577" s="5">
        <f t="shared" si="826"/>
        <v>1.4286109824901069E-4</v>
      </c>
      <c r="BB577" s="5">
        <f t="shared" si="827"/>
        <v>1.0133613902463132E-5</v>
      </c>
      <c r="BC577" s="5">
        <f t="shared" si="828"/>
        <v>5.7504881025177327E-7</v>
      </c>
      <c r="BD577" s="5">
        <f t="shared" si="829"/>
        <v>2.7476238048619093E-8</v>
      </c>
      <c r="BE577" s="5">
        <f t="shared" si="830"/>
        <v>8.2116502670549226E-8</v>
      </c>
      <c r="BF577" s="5">
        <f t="shared" si="831"/>
        <v>1.227082106165771E-7</v>
      </c>
      <c r="BG577" s="5">
        <f t="shared" si="832"/>
        <v>1.2224343433241451E-7</v>
      </c>
      <c r="BH577" s="5">
        <f t="shared" si="833"/>
        <v>9.133531384511471E-8</v>
      </c>
      <c r="BI577" s="5">
        <f t="shared" si="834"/>
        <v>5.4593620349382281E-8</v>
      </c>
      <c r="BJ577" s="8">
        <f t="shared" si="835"/>
        <v>0.87129064868936679</v>
      </c>
      <c r="BK577" s="8">
        <f t="shared" si="836"/>
        <v>8.8209579150123396E-2</v>
      </c>
      <c r="BL577" s="8">
        <f t="shared" si="837"/>
        <v>1.8063813747051249E-2</v>
      </c>
      <c r="BM577" s="8">
        <f t="shared" si="838"/>
        <v>0.60205552312881172</v>
      </c>
      <c r="BN577" s="8">
        <f t="shared" si="839"/>
        <v>0.36500546938701678</v>
      </c>
    </row>
    <row r="578" spans="1:66" x14ac:dyDescent="0.25">
      <c r="A578" t="s">
        <v>16</v>
      </c>
      <c r="B578" t="s">
        <v>231</v>
      </c>
      <c r="C578" t="s">
        <v>287</v>
      </c>
      <c r="D578" s="10"/>
      <c r="E578">
        <f>VLOOKUP(A578,home!$A$2:$E$405,3,FALSE)</f>
        <v>1.49074074074074</v>
      </c>
      <c r="F578">
        <f>VLOOKUP(B578,home!$B$2:$E$405,3,FALSE)</f>
        <v>0.77</v>
      </c>
      <c r="G578">
        <f>VLOOKUP(C578,away!$B$2:$E$405,4,FALSE)</f>
        <v>0.67</v>
      </c>
      <c r="H578">
        <f>VLOOKUP(A578,away!$A$2:$E$405,3,FALSE)</f>
        <v>1.3333333333333299</v>
      </c>
      <c r="I578">
        <f>VLOOKUP(C578,away!$B$2:$E$405,3,FALSE)</f>
        <v>1.1200000000000001</v>
      </c>
      <c r="J578">
        <f>VLOOKUP(B578,home!$B$2:$E$405,4,FALSE)</f>
        <v>0.75</v>
      </c>
      <c r="K578" s="3">
        <f t="shared" si="784"/>
        <v>0.76907314814814787</v>
      </c>
      <c r="L578" s="3">
        <f t="shared" si="785"/>
        <v>1.1199999999999972</v>
      </c>
      <c r="M578" s="5">
        <f t="shared" si="786"/>
        <v>0.15121189493165388</v>
      </c>
      <c r="N578" s="5">
        <f t="shared" si="787"/>
        <v>0.116293008072534</v>
      </c>
      <c r="O578" s="5">
        <f t="shared" si="788"/>
        <v>0.16935732232345188</v>
      </c>
      <c r="P578" s="5">
        <f t="shared" si="789"/>
        <v>0.13024816904123773</v>
      </c>
      <c r="Q578" s="5">
        <f t="shared" si="790"/>
        <v>4.4718914912980849E-2</v>
      </c>
      <c r="R578" s="5">
        <f t="shared" si="791"/>
        <v>9.4840100501132826E-2</v>
      </c>
      <c r="S578" s="5">
        <f t="shared" si="792"/>
        <v>2.8047703433421448E-2</v>
      </c>
      <c r="T578" s="5">
        <f t="shared" si="793"/>
        <v>5.0085184702538421E-2</v>
      </c>
      <c r="U578" s="5">
        <f t="shared" si="794"/>
        <v>7.2938974663092959E-2</v>
      </c>
      <c r="V578" s="5">
        <f t="shared" si="795"/>
        <v>2.6843582052456716E-3</v>
      </c>
      <c r="W578" s="5">
        <f t="shared" si="796"/>
        <v>1.1464038891298448E-2</v>
      </c>
      <c r="X578" s="5">
        <f t="shared" si="797"/>
        <v>1.2839723558254228E-2</v>
      </c>
      <c r="Y578" s="5">
        <f t="shared" si="798"/>
        <v>7.1902451926223509E-3</v>
      </c>
      <c r="Z578" s="5">
        <f t="shared" si="799"/>
        <v>3.5406970853756173E-2</v>
      </c>
      <c r="AA578" s="5">
        <f t="shared" si="800"/>
        <v>2.7230550540887976E-2</v>
      </c>
      <c r="AB578" s="5">
        <f t="shared" si="801"/>
        <v>1.0471142615143984E-2</v>
      </c>
      <c r="AC578" s="5">
        <f t="shared" si="802"/>
        <v>1.4451274709659161E-4</v>
      </c>
      <c r="AD578" s="5">
        <f t="shared" si="803"/>
        <v>2.2041711201559247E-3</v>
      </c>
      <c r="AE578" s="5">
        <f t="shared" si="804"/>
        <v>2.4686716545746293E-3</v>
      </c>
      <c r="AF578" s="5">
        <f t="shared" si="805"/>
        <v>1.382456126561789E-3</v>
      </c>
      <c r="AG578" s="5">
        <f t="shared" si="806"/>
        <v>5.1611695391640003E-4</v>
      </c>
      <c r="AH578" s="5">
        <f t="shared" si="807"/>
        <v>9.9139518390517004E-3</v>
      </c>
      <c r="AI578" s="5">
        <f t="shared" si="808"/>
        <v>7.6245541514486119E-3</v>
      </c>
      <c r="AJ578" s="5">
        <f t="shared" si="809"/>
        <v>2.9319199322403074E-3</v>
      </c>
      <c r="AK578" s="5">
        <f t="shared" si="810"/>
        <v>7.5162029746878587E-4</v>
      </c>
      <c r="AL578" s="5">
        <f t="shared" si="811"/>
        <v>4.979111126398641E-6</v>
      </c>
      <c r="AM578" s="5">
        <f t="shared" si="812"/>
        <v>3.3903376448710939E-4</v>
      </c>
      <c r="AN578" s="5">
        <f t="shared" si="813"/>
        <v>3.7971781622556149E-4</v>
      </c>
      <c r="AO578" s="5">
        <f t="shared" si="814"/>
        <v>2.1264197708631394E-4</v>
      </c>
      <c r="AP578" s="5">
        <f t="shared" si="815"/>
        <v>7.9386338112223686E-5</v>
      </c>
      <c r="AQ578" s="5">
        <f t="shared" si="816"/>
        <v>2.2228174671422571E-5</v>
      </c>
      <c r="AR578" s="5">
        <f t="shared" si="817"/>
        <v>2.2207252119475743E-3</v>
      </c>
      <c r="AS578" s="5">
        <f t="shared" si="818"/>
        <v>1.707900129924484E-3</v>
      </c>
      <c r="AT578" s="5">
        <f t="shared" si="819"/>
        <v>6.5675006482182683E-4</v>
      </c>
      <c r="AU578" s="5">
        <f t="shared" si="820"/>
        <v>1.6836294663300752E-4</v>
      </c>
      <c r="AV578" s="5">
        <f t="shared" si="821"/>
        <v>3.2370855349636426E-5</v>
      </c>
      <c r="AW578" s="5">
        <f t="shared" si="822"/>
        <v>1.1913379858983132E-7</v>
      </c>
      <c r="AX578" s="5">
        <f t="shared" si="823"/>
        <v>4.3456960763769803E-5</v>
      </c>
      <c r="AY578" s="5">
        <f t="shared" si="824"/>
        <v>4.867179605542205E-5</v>
      </c>
      <c r="AZ578" s="5">
        <f t="shared" si="825"/>
        <v>2.7256205791036286E-5</v>
      </c>
      <c r="BA578" s="5">
        <f t="shared" si="826"/>
        <v>1.0175650161986857E-5</v>
      </c>
      <c r="BB578" s="5">
        <f t="shared" si="827"/>
        <v>2.8491820453563118E-6</v>
      </c>
      <c r="BC578" s="5">
        <f t="shared" si="828"/>
        <v>6.382167781598119E-7</v>
      </c>
      <c r="BD578" s="5">
        <f t="shared" si="829"/>
        <v>4.1453537289687977E-4</v>
      </c>
      <c r="BE578" s="5">
        <f t="shared" si="830"/>
        <v>3.1880802425256969E-4</v>
      </c>
      <c r="BF578" s="5">
        <f t="shared" si="831"/>
        <v>1.2259334543340743E-4</v>
      </c>
      <c r="BG578" s="5">
        <f t="shared" si="832"/>
        <v>3.1427750038161342E-5</v>
      </c>
      <c r="BH578" s="5">
        <f t="shared" si="833"/>
        <v>6.0425596652654543E-6</v>
      </c>
      <c r="BI578" s="5">
        <f t="shared" si="834"/>
        <v>9.2943407692774449E-7</v>
      </c>
      <c r="BJ578" s="8">
        <f t="shared" si="835"/>
        <v>0.25032858726761531</v>
      </c>
      <c r="BK578" s="8">
        <f t="shared" si="836"/>
        <v>0.31239028926583712</v>
      </c>
      <c r="BL578" s="8">
        <f t="shared" si="837"/>
        <v>0.40174058255895873</v>
      </c>
      <c r="BM578" s="8">
        <f t="shared" si="838"/>
        <v>0.2931484675009195</v>
      </c>
      <c r="BN578" s="8">
        <f t="shared" si="839"/>
        <v>0.70666940978299109</v>
      </c>
    </row>
    <row r="579" spans="1:66" x14ac:dyDescent="0.25">
      <c r="A579" t="s">
        <v>16</v>
      </c>
      <c r="B579" t="s">
        <v>233</v>
      </c>
      <c r="C579" t="s">
        <v>57</v>
      </c>
      <c r="D579" s="10"/>
      <c r="E579">
        <f>VLOOKUP(A579,home!$A$2:$E$405,3,FALSE)</f>
        <v>1.49074074074074</v>
      </c>
      <c r="F579">
        <f>VLOOKUP(B579,home!$B$2:$E$405,3,FALSE)</f>
        <v>0.45</v>
      </c>
      <c r="G579">
        <f>VLOOKUP(C579,away!$B$2:$E$405,4,FALSE)</f>
        <v>1.1200000000000001</v>
      </c>
      <c r="H579">
        <f>VLOOKUP(A579,away!$A$2:$E$405,3,FALSE)</f>
        <v>1.3333333333333299</v>
      </c>
      <c r="I579">
        <f>VLOOKUP(C579,away!$B$2:$E$405,3,FALSE)</f>
        <v>0.56000000000000005</v>
      </c>
      <c r="J579">
        <f>VLOOKUP(B579,home!$B$2:$E$405,4,FALSE)</f>
        <v>1.5</v>
      </c>
      <c r="K579" s="3">
        <f t="shared" si="784"/>
        <v>0.75133333333333308</v>
      </c>
      <c r="L579" s="3">
        <f t="shared" si="785"/>
        <v>1.1199999999999972</v>
      </c>
      <c r="M579" s="5">
        <f t="shared" si="786"/>
        <v>0.15391830053732083</v>
      </c>
      <c r="N579" s="5">
        <f t="shared" si="787"/>
        <v>0.11564394980370701</v>
      </c>
      <c r="O579" s="5">
        <f t="shared" si="788"/>
        <v>0.17238849660179886</v>
      </c>
      <c r="P579" s="5">
        <f t="shared" si="789"/>
        <v>0.12952122378015152</v>
      </c>
      <c r="Q579" s="5">
        <f t="shared" si="790"/>
        <v>4.3443577142925918E-2</v>
      </c>
      <c r="R579" s="5">
        <f t="shared" si="791"/>
        <v>9.6537558097007148E-2</v>
      </c>
      <c r="S579" s="5">
        <f t="shared" si="792"/>
        <v>2.7247811584043002E-2</v>
      </c>
      <c r="T579" s="5">
        <f t="shared" si="793"/>
        <v>4.8656806400076899E-2</v>
      </c>
      <c r="U579" s="5">
        <f t="shared" si="794"/>
        <v>7.2531885316884676E-2</v>
      </c>
      <c r="V579" s="5">
        <f t="shared" si="795"/>
        <v>2.5476501995438773E-3</v>
      </c>
      <c r="W579" s="5">
        <f t="shared" si="796"/>
        <v>1.0880202542239443E-2</v>
      </c>
      <c r="X579" s="5">
        <f t="shared" si="797"/>
        <v>1.2185826847308144E-2</v>
      </c>
      <c r="Y579" s="5">
        <f t="shared" si="798"/>
        <v>6.8240630344925442E-3</v>
      </c>
      <c r="Z579" s="5">
        <f t="shared" si="799"/>
        <v>3.6040688356215919E-2</v>
      </c>
      <c r="AA579" s="5">
        <f t="shared" si="800"/>
        <v>2.7078570518303549E-2</v>
      </c>
      <c r="AB579" s="5">
        <f t="shared" si="801"/>
        <v>1.0172516324709363E-2</v>
      </c>
      <c r="AC579" s="5">
        <f t="shared" si="802"/>
        <v>1.3398941616134388E-4</v>
      </c>
      <c r="AD579" s="5">
        <f t="shared" si="803"/>
        <v>2.0436647108506411E-3</v>
      </c>
      <c r="AE579" s="5">
        <f t="shared" si="804"/>
        <v>2.2889044761527119E-3</v>
      </c>
      <c r="AF579" s="5">
        <f t="shared" si="805"/>
        <v>1.2817865066455157E-3</v>
      </c>
      <c r="AG579" s="5">
        <f t="shared" si="806"/>
        <v>4.7853362914765808E-4</v>
      </c>
      <c r="AH579" s="5">
        <f t="shared" si="807"/>
        <v>1.0091392739740428E-2</v>
      </c>
      <c r="AI579" s="5">
        <f t="shared" si="808"/>
        <v>7.5819997451249729E-3</v>
      </c>
      <c r="AJ579" s="5">
        <f t="shared" si="809"/>
        <v>2.8483045709186139E-3</v>
      </c>
      <c r="AK579" s="5">
        <f t="shared" si="810"/>
        <v>7.1334205587228364E-4</v>
      </c>
      <c r="AL579" s="5">
        <f t="shared" si="811"/>
        <v>4.510048017479845E-6</v>
      </c>
      <c r="AM579" s="5">
        <f t="shared" si="812"/>
        <v>3.07094683883823E-4</v>
      </c>
      <c r="AN579" s="5">
        <f t="shared" si="813"/>
        <v>3.4394604594988081E-4</v>
      </c>
      <c r="AO579" s="5">
        <f t="shared" si="814"/>
        <v>1.926097857319328E-4</v>
      </c>
      <c r="AP579" s="5">
        <f t="shared" si="815"/>
        <v>7.1907653339921417E-5</v>
      </c>
      <c r="AQ579" s="5">
        <f t="shared" si="816"/>
        <v>2.0134142935177939E-5</v>
      </c>
      <c r="AR579" s="5">
        <f t="shared" si="817"/>
        <v>2.2604719737018492E-3</v>
      </c>
      <c r="AS579" s="5">
        <f t="shared" si="818"/>
        <v>1.6983679429079888E-3</v>
      </c>
      <c r="AT579" s="5">
        <f t="shared" si="819"/>
        <v>6.3802022388576756E-4</v>
      </c>
      <c r="AU579" s="5">
        <f t="shared" si="820"/>
        <v>1.5978862051539106E-4</v>
      </c>
      <c r="AV579" s="5">
        <f t="shared" si="821"/>
        <v>3.0013629220140942E-5</v>
      </c>
      <c r="AW579" s="5">
        <f t="shared" si="822"/>
        <v>1.0542153721451381E-7</v>
      </c>
      <c r="AX579" s="5">
        <f t="shared" si="823"/>
        <v>3.8455078748563148E-5</v>
      </c>
      <c r="AY579" s="5">
        <f t="shared" si="824"/>
        <v>4.3069688198390606E-5</v>
      </c>
      <c r="AZ579" s="5">
        <f t="shared" si="825"/>
        <v>2.4119025391098685E-5</v>
      </c>
      <c r="BA579" s="5">
        <f t="shared" si="826"/>
        <v>9.0044361460101553E-6</v>
      </c>
      <c r="BB579" s="5">
        <f t="shared" si="827"/>
        <v>2.5212421208828362E-6</v>
      </c>
      <c r="BC579" s="5">
        <f t="shared" si="828"/>
        <v>5.6475823507775359E-7</v>
      </c>
      <c r="BD579" s="5">
        <f t="shared" si="829"/>
        <v>4.2195476842434438E-4</v>
      </c>
      <c r="BE579" s="5">
        <f t="shared" si="830"/>
        <v>3.1702868267615732E-4</v>
      </c>
      <c r="BF579" s="5">
        <f t="shared" si="831"/>
        <v>1.1909710845867638E-4</v>
      </c>
      <c r="BG579" s="5">
        <f t="shared" si="832"/>
        <v>2.9827209162872939E-5</v>
      </c>
      <c r="BH579" s="5">
        <f t="shared" si="833"/>
        <v>5.6025441210929648E-6</v>
      </c>
      <c r="BI579" s="5">
        <f t="shared" si="834"/>
        <v>8.4187562992956947E-7</v>
      </c>
      <c r="BJ579" s="8">
        <f t="shared" si="835"/>
        <v>0.24478074163422722</v>
      </c>
      <c r="BK579" s="8">
        <f t="shared" si="836"/>
        <v>0.31341655525343642</v>
      </c>
      <c r="BL579" s="8">
        <f t="shared" si="837"/>
        <v>0.4056250805490641</v>
      </c>
      <c r="BM579" s="8">
        <f t="shared" si="838"/>
        <v>0.28836699556337114</v>
      </c>
      <c r="BN579" s="8">
        <f t="shared" si="839"/>
        <v>0.71145310596291134</v>
      </c>
    </row>
    <row r="580" spans="1:66" x14ac:dyDescent="0.25">
      <c r="A580" t="s">
        <v>16</v>
      </c>
      <c r="B580" t="s">
        <v>230</v>
      </c>
      <c r="C580" t="s">
        <v>58</v>
      </c>
      <c r="D580" s="10"/>
      <c r="E580">
        <f>VLOOKUP(A580,home!$A$2:$E$405,3,FALSE)</f>
        <v>1.49074074074074</v>
      </c>
      <c r="F580">
        <f>VLOOKUP(B580,home!$B$2:$E$405,3,FALSE)</f>
        <v>1.34</v>
      </c>
      <c r="G580">
        <f>VLOOKUP(C580,away!$B$2:$E$405,4,FALSE)</f>
        <v>0.86</v>
      </c>
      <c r="H580">
        <f>VLOOKUP(A580,away!$A$2:$E$405,3,FALSE)</f>
        <v>1.3333333333333299</v>
      </c>
      <c r="I580">
        <f>VLOOKUP(C580,away!$B$2:$E$405,3,FALSE)</f>
        <v>0.77</v>
      </c>
      <c r="J580">
        <f>VLOOKUP(B580,home!$B$2:$E$405,4,FALSE)</f>
        <v>0.88</v>
      </c>
      <c r="K580" s="3">
        <f t="shared" si="784"/>
        <v>1.7179296296296289</v>
      </c>
      <c r="L580" s="3">
        <f t="shared" si="785"/>
        <v>0.90346666666666453</v>
      </c>
      <c r="M580" s="5">
        <f t="shared" si="786"/>
        <v>7.2701279396498564E-2</v>
      </c>
      <c r="N580" s="5">
        <f t="shared" si="787"/>
        <v>0.12489568198722692</v>
      </c>
      <c r="O580" s="5">
        <f t="shared" si="788"/>
        <v>6.5683182558756409E-2</v>
      </c>
      <c r="P580" s="5">
        <f t="shared" si="789"/>
        <v>0.11283908548605967</v>
      </c>
      <c r="Q580" s="5">
        <f t="shared" si="790"/>
        <v>0.10728099634932838</v>
      </c>
      <c r="R580" s="5">
        <f t="shared" si="791"/>
        <v>2.9671283001208824E-2</v>
      </c>
      <c r="S580" s="5">
        <f t="shared" si="792"/>
        <v>4.3784164869674638E-2</v>
      </c>
      <c r="T580" s="5">
        <f t="shared" si="793"/>
        <v>9.6924804168406306E-2</v>
      </c>
      <c r="U580" s="5">
        <f t="shared" si="794"/>
        <v>5.0973176216902574E-2</v>
      </c>
      <c r="V580" s="5">
        <f t="shared" si="795"/>
        <v>7.5507843170438613E-3</v>
      </c>
      <c r="W580" s="5">
        <f t="shared" si="796"/>
        <v>6.1433734108233072E-2</v>
      </c>
      <c r="X580" s="5">
        <f t="shared" si="797"/>
        <v>5.5503330975651508E-2</v>
      </c>
      <c r="Y580" s="5">
        <f t="shared" si="798"/>
        <v>2.5072704712734248E-2</v>
      </c>
      <c r="Z580" s="5">
        <f t="shared" si="799"/>
        <v>8.9356717162751339E-3</v>
      </c>
      <c r="AA580" s="5">
        <f t="shared" si="800"/>
        <v>1.535085520203249E-2</v>
      </c>
      <c r="AB580" s="5">
        <f t="shared" si="801"/>
        <v>1.3185844495862874E-2</v>
      </c>
      <c r="AC580" s="5">
        <f t="shared" si="802"/>
        <v>7.3246956940652738E-4</v>
      </c>
      <c r="AD580" s="5">
        <f t="shared" si="803"/>
        <v>2.6384708020830483E-2</v>
      </c>
      <c r="AE580" s="5">
        <f t="shared" si="804"/>
        <v>2.3837704206552922E-2</v>
      </c>
      <c r="AF580" s="5">
        <f t="shared" si="805"/>
        <v>1.0768285580240148E-2</v>
      </c>
      <c r="AG580" s="5">
        <f t="shared" si="806"/>
        <v>3.2429290262980925E-3</v>
      </c>
      <c r="AH580" s="5">
        <f t="shared" si="807"/>
        <v>2.018270384982672E-3</v>
      </c>
      <c r="AI580" s="5">
        <f t="shared" si="808"/>
        <v>3.4672464949657301E-3</v>
      </c>
      <c r="AJ580" s="5">
        <f t="shared" si="809"/>
        <v>2.9782427434655542E-3</v>
      </c>
      <c r="AK580" s="5">
        <f t="shared" si="810"/>
        <v>1.705470484409636E-3</v>
      </c>
      <c r="AL580" s="5">
        <f t="shared" si="811"/>
        <v>4.5474410928829503E-5</v>
      </c>
      <c r="AM580" s="5">
        <f t="shared" si="812"/>
        <v>9.0654143356222443E-3</v>
      </c>
      <c r="AN580" s="5">
        <f t="shared" si="813"/>
        <v>8.1902996717568236E-3</v>
      </c>
      <c r="AO580" s="5">
        <f t="shared" si="814"/>
        <v>3.6998313717216077E-3</v>
      </c>
      <c r="AP580" s="5">
        <f t="shared" si="815"/>
        <v>1.1142247722126914E-3</v>
      </c>
      <c r="AQ580" s="5">
        <f t="shared" si="816"/>
        <v>2.5166623521710594E-4</v>
      </c>
      <c r="AR580" s="5">
        <f t="shared" si="817"/>
        <v>3.6468800343046826E-4</v>
      </c>
      <c r="AS580" s="5">
        <f t="shared" si="818"/>
        <v>6.2650832666367301E-4</v>
      </c>
      <c r="AT580" s="5">
        <f t="shared" si="819"/>
        <v>5.3814860879260141E-4</v>
      </c>
      <c r="AU580" s="5">
        <f t="shared" si="820"/>
        <v>3.0816714672959118E-4</v>
      </c>
      <c r="AV580" s="5">
        <f t="shared" si="821"/>
        <v>1.3235236806129652E-4</v>
      </c>
      <c r="AW580" s="5">
        <f t="shared" si="822"/>
        <v>1.9605687917667303E-6</v>
      </c>
      <c r="AX580" s="5">
        <f t="shared" si="823"/>
        <v>2.5956239820057732E-3</v>
      </c>
      <c r="AY580" s="5">
        <f t="shared" si="824"/>
        <v>2.3450597469428102E-3</v>
      </c>
      <c r="AZ580" s="5">
        <f t="shared" si="825"/>
        <v>1.0593416563522962E-3</v>
      </c>
      <c r="BA580" s="5">
        <f t="shared" si="826"/>
        <v>3.1902662504191745E-4</v>
      </c>
      <c r="BB580" s="5">
        <f t="shared" si="827"/>
        <v>7.2057480376134248E-5</v>
      </c>
      <c r="BC580" s="5">
        <f t="shared" si="828"/>
        <v>1.3020306320764926E-5</v>
      </c>
      <c r="BD580" s="5">
        <f t="shared" si="829"/>
        <v>5.4913909138774342E-5</v>
      </c>
      <c r="BE580" s="5">
        <f t="shared" si="830"/>
        <v>9.4338231588289687E-5</v>
      </c>
      <c r="BF580" s="5">
        <f t="shared" si="831"/>
        <v>8.1033221626192369E-5</v>
      </c>
      <c r="BG580" s="5">
        <f t="shared" si="832"/>
        <v>4.6403124138660088E-5</v>
      </c>
      <c r="BH580" s="5">
        <f t="shared" si="833"/>
        <v>1.99293254662965E-5</v>
      </c>
      <c r="BI580" s="5">
        <f t="shared" si="834"/>
        <v>6.8474357434166178E-6</v>
      </c>
      <c r="BJ580" s="8">
        <f t="shared" si="835"/>
        <v>0.56407044531907202</v>
      </c>
      <c r="BK580" s="8">
        <f t="shared" si="836"/>
        <v>0.23999831779655495</v>
      </c>
      <c r="BL580" s="8">
        <f t="shared" si="837"/>
        <v>0.1873069012839661</v>
      </c>
      <c r="BM580" s="8">
        <f t="shared" si="838"/>
        <v>0.48489672815863827</v>
      </c>
      <c r="BN580" s="8">
        <f t="shared" si="839"/>
        <v>0.51307150877907881</v>
      </c>
    </row>
    <row r="581" spans="1:66" x14ac:dyDescent="0.25">
      <c r="A581" t="s">
        <v>61</v>
      </c>
      <c r="B581" t="s">
        <v>241</v>
      </c>
      <c r="C581" t="s">
        <v>288</v>
      </c>
      <c r="D581" s="10"/>
      <c r="E581">
        <f>VLOOKUP(A581,home!$A$2:$E$405,3,FALSE)</f>
        <v>1.46</v>
      </c>
      <c r="F581">
        <f>VLOOKUP(B581,home!$B$2:$E$405,3,FALSE)</f>
        <v>1.64</v>
      </c>
      <c r="G581">
        <f>VLOOKUP(C581,away!$B$2:$E$405,4,FALSE)</f>
        <v>0.96</v>
      </c>
      <c r="H581">
        <f>VLOOKUP(A581,away!$A$2:$E$405,3,FALSE)</f>
        <v>1.36</v>
      </c>
      <c r="I581">
        <f>VLOOKUP(C581,away!$B$2:$E$405,3,FALSE)</f>
        <v>0.41</v>
      </c>
      <c r="J581">
        <f>VLOOKUP(B581,home!$B$2:$E$405,4,FALSE)</f>
        <v>0.28999999999999998</v>
      </c>
      <c r="K581" s="3">
        <f t="shared" si="784"/>
        <v>2.2986239999999998</v>
      </c>
      <c r="L581" s="3">
        <f t="shared" si="785"/>
        <v>0.16170399999999999</v>
      </c>
      <c r="M581" s="5">
        <f t="shared" si="786"/>
        <v>8.5406932898618421E-2</v>
      </c>
      <c r="N581" s="5">
        <f t="shared" si="787"/>
        <v>0.19631842572715386</v>
      </c>
      <c r="O581" s="5">
        <f t="shared" si="788"/>
        <v>1.3810642677438194E-2</v>
      </c>
      <c r="P581" s="5">
        <f t="shared" si="789"/>
        <v>3.1745474713783688E-2</v>
      </c>
      <c r="Q581" s="5">
        <f t="shared" si="790"/>
        <v>0.22563112250932665</v>
      </c>
      <c r="R581" s="5">
        <f t="shared" si="791"/>
        <v>1.1166180817562329E-3</v>
      </c>
      <c r="S581" s="5">
        <f t="shared" si="792"/>
        <v>2.949922010429032E-3</v>
      </c>
      <c r="T581" s="5">
        <f t="shared" si="793"/>
        <v>3.648545503424816E-2</v>
      </c>
      <c r="U581" s="5">
        <f t="shared" si="794"/>
        <v>2.5666851215588385E-3</v>
      </c>
      <c r="V581" s="5">
        <f t="shared" si="795"/>
        <v>1.2183069585082261E-4</v>
      </c>
      <c r="W581" s="5">
        <f t="shared" si="796"/>
        <v>0.17288037111562612</v>
      </c>
      <c r="X581" s="5">
        <f t="shared" si="797"/>
        <v>2.7955447530881208E-2</v>
      </c>
      <c r="Y581" s="5">
        <f t="shared" si="798"/>
        <v>2.2602538437668071E-3</v>
      </c>
      <c r="Z581" s="5">
        <f t="shared" si="799"/>
        <v>6.0187203430769956E-5</v>
      </c>
      <c r="AA581" s="5">
        <f t="shared" si="800"/>
        <v>1.3834775029885016E-4</v>
      </c>
      <c r="AB581" s="5">
        <f t="shared" si="801"/>
        <v>1.5900472959147206E-4</v>
      </c>
      <c r="AC581" s="5">
        <f t="shared" si="802"/>
        <v>2.830254189585179E-6</v>
      </c>
      <c r="AD581" s="5">
        <f t="shared" si="803"/>
        <v>9.9346742543821281E-2</v>
      </c>
      <c r="AE581" s="5">
        <f t="shared" si="804"/>
        <v>1.6064765656306077E-2</v>
      </c>
      <c r="AF581" s="5">
        <f t="shared" si="805"/>
        <v>1.2988684328436588E-3</v>
      </c>
      <c r="AG581" s="5">
        <f t="shared" si="806"/>
        <v>7.0010740354850345E-5</v>
      </c>
      <c r="AH581" s="5">
        <f t="shared" si="807"/>
        <v>2.4331278858923059E-6</v>
      </c>
      <c r="AI581" s="5">
        <f t="shared" si="808"/>
        <v>5.5928461535813146E-6</v>
      </c>
      <c r="AJ581" s="5">
        <f t="shared" si="809"/>
        <v>6.4279251984648483E-6</v>
      </c>
      <c r="AK581" s="5">
        <f t="shared" si="810"/>
        <v>4.9251277104653536E-6</v>
      </c>
      <c r="AL581" s="5">
        <f t="shared" si="811"/>
        <v>4.2079845164658808E-8</v>
      </c>
      <c r="AM581" s="5">
        <f t="shared" si="812"/>
        <v>4.5672161346609702E-2</v>
      </c>
      <c r="AN581" s="5">
        <f t="shared" si="813"/>
        <v>7.385371178392176E-3</v>
      </c>
      <c r="AO581" s="5">
        <f t="shared" si="814"/>
        <v>5.9712203051536417E-4</v>
      </c>
      <c r="AP581" s="5">
        <f t="shared" si="815"/>
        <v>3.2185673607485483E-5</v>
      </c>
      <c r="AQ581" s="5">
        <f t="shared" si="816"/>
        <v>1.3011380412562077E-6</v>
      </c>
      <c r="AR581" s="5">
        <f t="shared" si="817"/>
        <v>7.868930233206596E-8</v>
      </c>
      <c r="AS581" s="5">
        <f t="shared" si="818"/>
        <v>1.8087711888374276E-7</v>
      </c>
      <c r="AT581" s="5">
        <f t="shared" si="819"/>
        <v>2.0788424325851217E-7</v>
      </c>
      <c r="AU581" s="5">
        <f t="shared" si="820"/>
        <v>1.5928257025861807E-7</v>
      </c>
      <c r="AV581" s="5">
        <f t="shared" si="821"/>
        <v>9.1532684694536452E-8</v>
      </c>
      <c r="AW581" s="5">
        <f t="shared" si="822"/>
        <v>4.3447053850752854E-10</v>
      </c>
      <c r="AX581" s="5">
        <f t="shared" si="823"/>
        <v>1.7497187700531561E-2</v>
      </c>
      <c r="AY581" s="5">
        <f t="shared" si="824"/>
        <v>2.8293652399267555E-3</v>
      </c>
      <c r="AZ581" s="5">
        <f t="shared" si="825"/>
        <v>2.2875983837855802E-4</v>
      </c>
      <c r="BA581" s="5">
        <f t="shared" si="826"/>
        <v>1.2330460301722115E-5</v>
      </c>
      <c r="BB581" s="5">
        <f t="shared" si="827"/>
        <v>4.9847118815741807E-7</v>
      </c>
      <c r="BC581" s="5">
        <f t="shared" si="828"/>
        <v>1.6120957001961443E-8</v>
      </c>
      <c r="BD581" s="5">
        <f t="shared" si="829"/>
        <v>2.120729157384064E-9</v>
      </c>
      <c r="BE581" s="5">
        <f t="shared" si="830"/>
        <v>4.8747589386627865E-9</v>
      </c>
      <c r="BF581" s="5">
        <f t="shared" si="831"/>
        <v>5.6026189453124046E-9</v>
      </c>
      <c r="BG581" s="5">
        <f t="shared" si="832"/>
        <v>4.2927714568499256E-9</v>
      </c>
      <c r="BH581" s="5">
        <f t="shared" si="833"/>
        <v>2.4668668743075522E-9</v>
      </c>
      <c r="BI581" s="5">
        <f t="shared" si="834"/>
        <v>1.1340798804176639E-9</v>
      </c>
      <c r="BJ581" s="8">
        <f t="shared" si="835"/>
        <v>0.85256776233277831</v>
      </c>
      <c r="BK581" s="8">
        <f t="shared" si="836"/>
        <v>0.12305639789264347</v>
      </c>
      <c r="BL581" s="8">
        <f t="shared" si="837"/>
        <v>1.7811416145336677E-2</v>
      </c>
      <c r="BM581" s="8">
        <f t="shared" si="838"/>
        <v>0.436637182160656</v>
      </c>
      <c r="BN581" s="8">
        <f t="shared" si="839"/>
        <v>0.55402921660807702</v>
      </c>
    </row>
    <row r="582" spans="1:66" x14ac:dyDescent="0.25">
      <c r="A582" t="s">
        <v>61</v>
      </c>
      <c r="B582" t="s">
        <v>311</v>
      </c>
      <c r="C582" t="s">
        <v>318</v>
      </c>
      <c r="D582" s="10"/>
      <c r="E582">
        <f>VLOOKUP(A582,home!$A$2:$E$405,3,FALSE)</f>
        <v>1.46</v>
      </c>
      <c r="F582">
        <f>VLOOKUP(B582,home!$B$2:$E$405,3,FALSE)</f>
        <v>1.23</v>
      </c>
      <c r="G582">
        <f>VLOOKUP(C582,away!$B$2:$E$405,4,FALSE)</f>
        <v>0.68</v>
      </c>
      <c r="H582">
        <f>VLOOKUP(A582,away!$A$2:$E$405,3,FALSE)</f>
        <v>1.36</v>
      </c>
      <c r="I582">
        <f>VLOOKUP(C582,away!$B$2:$E$405,3,FALSE)</f>
        <v>0.82</v>
      </c>
      <c r="J582">
        <f>VLOOKUP(B582,home!$B$2:$E$405,4,FALSE)</f>
        <v>1.18</v>
      </c>
      <c r="K582" s="3">
        <f t="shared" si="784"/>
        <v>1.221144</v>
      </c>
      <c r="L582" s="3">
        <f t="shared" si="785"/>
        <v>1.315936</v>
      </c>
      <c r="M582" s="5">
        <f t="shared" si="786"/>
        <v>7.9097026228795622E-2</v>
      </c>
      <c r="N582" s="5">
        <f t="shared" si="787"/>
        <v>9.6588858997136415E-2</v>
      </c>
      <c r="O582" s="5">
        <f t="shared" si="788"/>
        <v>0.1040866243074164</v>
      </c>
      <c r="P582" s="5">
        <f t="shared" si="789"/>
        <v>0.12710475675325569</v>
      </c>
      <c r="Q582" s="5">
        <f t="shared" si="790"/>
        <v>5.8974452815599585E-2</v>
      </c>
      <c r="R582" s="5">
        <f t="shared" si="791"/>
        <v>6.848566802230216E-2</v>
      </c>
      <c r="S582" s="5">
        <f t="shared" si="792"/>
        <v>5.1062663034172263E-2</v>
      </c>
      <c r="T582" s="5">
        <f t="shared" si="793"/>
        <v>7.7606605540348858E-2</v>
      </c>
      <c r="U582" s="5">
        <f t="shared" si="794"/>
        <v>8.3630862591426158E-2</v>
      </c>
      <c r="V582" s="5">
        <f t="shared" si="795"/>
        <v>9.1172234540821337E-3</v>
      </c>
      <c r="W582" s="5">
        <f t="shared" si="796"/>
        <v>2.4005433069684185E-2</v>
      </c>
      <c r="X582" s="5">
        <f t="shared" si="797"/>
        <v>3.1589613571987925E-2</v>
      </c>
      <c r="Y582" s="5">
        <f t="shared" si="798"/>
        <v>2.0784954862733754E-2</v>
      </c>
      <c r="Z582" s="5">
        <f t="shared" si="799"/>
        <v>3.0040918678198733E-2</v>
      </c>
      <c r="AA582" s="5">
        <f t="shared" si="800"/>
        <v>3.6684287598370315E-2</v>
      </c>
      <c r="AB582" s="5">
        <f t="shared" si="801"/>
        <v>2.2398398847512165E-2</v>
      </c>
      <c r="AC582" s="5">
        <f t="shared" si="802"/>
        <v>9.1568112975269091E-4</v>
      </c>
      <c r="AD582" s="5">
        <f t="shared" si="803"/>
        <v>7.3285226401116083E-3</v>
      </c>
      <c r="AE582" s="5">
        <f t="shared" si="804"/>
        <v>9.6438667689379091E-3</v>
      </c>
      <c r="AF582" s="5">
        <f t="shared" si="805"/>
        <v>6.3453557302245393E-3</v>
      </c>
      <c r="AG582" s="5">
        <f t="shared" si="806"/>
        <v>2.7833606794029193E-3</v>
      </c>
      <c r="AH582" s="5">
        <f t="shared" si="807"/>
        <v>9.8829815904285419E-3</v>
      </c>
      <c r="AI582" s="5">
        <f t="shared" si="808"/>
        <v>1.2068543671262272E-2</v>
      </c>
      <c r="AJ582" s="5">
        <f t="shared" si="809"/>
        <v>7.3687148464499494E-3</v>
      </c>
      <c r="AK582" s="5">
        <f t="shared" si="810"/>
        <v>2.9994206408177596E-3</v>
      </c>
      <c r="AL582" s="5">
        <f t="shared" si="811"/>
        <v>5.8858054624759358E-5</v>
      </c>
      <c r="AM582" s="5">
        <f t="shared" si="812"/>
        <v>1.7898362901672894E-3</v>
      </c>
      <c r="AN582" s="5">
        <f t="shared" si="813"/>
        <v>2.3553100083375821E-3</v>
      </c>
      <c r="AO582" s="5">
        <f t="shared" si="814"/>
        <v>1.5497186155658627E-3</v>
      </c>
      <c r="AP582" s="5">
        <f t="shared" si="815"/>
        <v>6.7977683869775945E-4</v>
      </c>
      <c r="AQ582" s="5">
        <f t="shared" si="816"/>
        <v>2.2363570350214393E-4</v>
      </c>
      <c r="AR582" s="5">
        <f t="shared" si="817"/>
        <v>2.6010742524364304E-3</v>
      </c>
      <c r="AS582" s="5">
        <f t="shared" si="818"/>
        <v>3.1762862169172328E-3</v>
      </c>
      <c r="AT582" s="5">
        <f t="shared" si="819"/>
        <v>1.9393514280355889E-3</v>
      </c>
      <c r="AU582" s="5">
        <f t="shared" si="820"/>
        <v>7.8940912007903052E-4</v>
      </c>
      <c r="AV582" s="5">
        <f t="shared" si="821"/>
        <v>2.40995552632447E-4</v>
      </c>
      <c r="AW582" s="5">
        <f t="shared" si="822"/>
        <v>2.6272720819876934E-6</v>
      </c>
      <c r="AX582" s="5">
        <f t="shared" si="823"/>
        <v>3.6427464112000744E-4</v>
      </c>
      <c r="AY582" s="5">
        <f t="shared" si="824"/>
        <v>4.7936211413689812E-4</v>
      </c>
      <c r="AZ582" s="5">
        <f t="shared" si="825"/>
        <v>3.1540493151442661E-4</v>
      </c>
      <c r="BA582" s="5">
        <f t="shared" si="826"/>
        <v>1.383509013191228E-4</v>
      </c>
      <c r="BB582" s="5">
        <f t="shared" si="827"/>
        <v>4.5515232919570343E-5</v>
      </c>
      <c r="BC582" s="5">
        <f t="shared" si="828"/>
        <v>1.1979026709449524E-5</v>
      </c>
      <c r="BD582" s="5">
        <f t="shared" si="829"/>
        <v>5.7047454124236415E-4</v>
      </c>
      <c r="BE582" s="5">
        <f t="shared" si="830"/>
        <v>6.9663156319086554E-4</v>
      </c>
      <c r="BF582" s="5">
        <f t="shared" si="831"/>
        <v>4.2534372680057324E-4</v>
      </c>
      <c r="BG582" s="5">
        <f t="shared" si="832"/>
        <v>1.7313531330671978E-4</v>
      </c>
      <c r="BH582" s="5">
        <f t="shared" si="833"/>
        <v>5.2855787258155274E-5</v>
      </c>
      <c r="BI582" s="5">
        <f t="shared" si="834"/>
        <v>1.2908905495114549E-5</v>
      </c>
      <c r="BJ582" s="8">
        <f t="shared" si="835"/>
        <v>0.34360418898015782</v>
      </c>
      <c r="BK582" s="8">
        <f t="shared" si="836"/>
        <v>0.26783557076882009</v>
      </c>
      <c r="BL582" s="8">
        <f t="shared" si="837"/>
        <v>0.35828396852338029</v>
      </c>
      <c r="BM582" s="8">
        <f t="shared" si="838"/>
        <v>0.46495052498399625</v>
      </c>
      <c r="BN582" s="8">
        <f t="shared" si="839"/>
        <v>0.53433738712450585</v>
      </c>
    </row>
    <row r="583" spans="1:66" x14ac:dyDescent="0.25">
      <c r="A583" t="s">
        <v>61</v>
      </c>
      <c r="B583" t="s">
        <v>65</v>
      </c>
      <c r="C583" t="s">
        <v>337</v>
      </c>
      <c r="D583" s="10"/>
      <c r="E583">
        <f>VLOOKUP(A583,home!$A$2:$E$405,3,FALSE)</f>
        <v>1.46</v>
      </c>
      <c r="F583">
        <f>VLOOKUP(B583,home!$B$2:$E$405,3,FALSE)</f>
        <v>0.68</v>
      </c>
      <c r="G583">
        <f>VLOOKUP(C583,away!$B$2:$E$405,4,FALSE)</f>
        <v>1.1000000000000001</v>
      </c>
      <c r="H583">
        <f>VLOOKUP(A583,away!$A$2:$E$405,3,FALSE)</f>
        <v>1.36</v>
      </c>
      <c r="I583">
        <f>VLOOKUP(C583,away!$B$2:$E$405,3,FALSE)</f>
        <v>0.82</v>
      </c>
      <c r="J583">
        <f>VLOOKUP(B583,home!$B$2:$E$405,4,FALSE)</f>
        <v>1.03</v>
      </c>
      <c r="K583" s="3">
        <f t="shared" si="784"/>
        <v>1.0920800000000002</v>
      </c>
      <c r="L583" s="3">
        <f t="shared" si="785"/>
        <v>1.1486559999999999</v>
      </c>
      <c r="M583" s="5">
        <f t="shared" si="786"/>
        <v>0.10638017974703001</v>
      </c>
      <c r="N583" s="5">
        <f t="shared" si="787"/>
        <v>0.11617566669813656</v>
      </c>
      <c r="O583" s="5">
        <f t="shared" si="788"/>
        <v>0.12219423174750449</v>
      </c>
      <c r="P583" s="5">
        <f t="shared" si="789"/>
        <v>0.13344587660681473</v>
      </c>
      <c r="Q583" s="5">
        <f t="shared" si="790"/>
        <v>6.3436561043850481E-2</v>
      </c>
      <c r="R583" s="5">
        <f t="shared" si="791"/>
        <v>7.0179568731080777E-2</v>
      </c>
      <c r="S583" s="5">
        <f t="shared" si="792"/>
        <v>4.1849435735368729E-2</v>
      </c>
      <c r="T583" s="5">
        <f t="shared" si="793"/>
        <v>7.2866786462385105E-2</v>
      </c>
      <c r="U583" s="5">
        <f t="shared" si="794"/>
        <v>7.6641703419838711E-2</v>
      </c>
      <c r="V583" s="5">
        <f t="shared" si="795"/>
        <v>5.8329940893615791E-3</v>
      </c>
      <c r="W583" s="5">
        <f t="shared" si="796"/>
        <v>2.309259986158942E-2</v>
      </c>
      <c r="X583" s="5">
        <f t="shared" si="797"/>
        <v>2.6525453386613853E-2</v>
      </c>
      <c r="Y583" s="5">
        <f t="shared" si="798"/>
        <v>1.5234310592627165E-2</v>
      </c>
      <c r="Z583" s="5">
        <f t="shared" si="799"/>
        <v>2.6870727566789425E-2</v>
      </c>
      <c r="AA583" s="5">
        <f t="shared" si="800"/>
        <v>2.9344984161139398E-2</v>
      </c>
      <c r="AB583" s="5">
        <f t="shared" si="801"/>
        <v>1.6023535151348557E-2</v>
      </c>
      <c r="AC583" s="5">
        <f t="shared" si="802"/>
        <v>4.5731557522523173E-4</v>
      </c>
      <c r="AD583" s="5">
        <f t="shared" si="803"/>
        <v>6.3047416142111437E-3</v>
      </c>
      <c r="AE583" s="5">
        <f t="shared" si="804"/>
        <v>7.2419792836133151E-3</v>
      </c>
      <c r="AF583" s="5">
        <f t="shared" si="805"/>
        <v>4.1592714779990691E-3</v>
      </c>
      <c r="AG583" s="5">
        <f t="shared" si="806"/>
        <v>1.5925240462774987E-3</v>
      </c>
      <c r="AH583" s="5">
        <f t="shared" si="807"/>
        <v>7.7163056109895208E-3</v>
      </c>
      <c r="AI583" s="5">
        <f t="shared" si="808"/>
        <v>8.4268230316494365E-3</v>
      </c>
      <c r="AJ583" s="5">
        <f t="shared" si="809"/>
        <v>4.6013824482018587E-3</v>
      </c>
      <c r="AK583" s="5">
        <f t="shared" si="810"/>
        <v>1.6750259146774292E-3</v>
      </c>
      <c r="AL583" s="5">
        <f t="shared" si="811"/>
        <v>2.2946709797633918E-5</v>
      </c>
      <c r="AM583" s="5">
        <f t="shared" si="812"/>
        <v>1.3770564444095415E-3</v>
      </c>
      <c r="AN583" s="5">
        <f t="shared" si="813"/>
        <v>1.5817641472096861E-3</v>
      </c>
      <c r="AO583" s="5">
        <f t="shared" si="814"/>
        <v>9.0845143913864483E-4</v>
      </c>
      <c r="AP583" s="5">
        <f t="shared" si="815"/>
        <v>3.4783273209174618E-4</v>
      </c>
      <c r="AQ583" s="5">
        <f t="shared" si="816"/>
        <v>9.9885038678394238E-5</v>
      </c>
      <c r="AR583" s="5">
        <f t="shared" si="817"/>
        <v>1.7726761475793556E-3</v>
      </c>
      <c r="AS583" s="5">
        <f t="shared" si="818"/>
        <v>1.9359041672484629E-3</v>
      </c>
      <c r="AT583" s="5">
        <f t="shared" si="819"/>
        <v>1.0570811114843507E-3</v>
      </c>
      <c r="AU583" s="5">
        <f t="shared" si="820"/>
        <v>3.8480571340994337E-4</v>
      </c>
      <c r="AV583" s="5">
        <f t="shared" si="821"/>
        <v>1.0505965587518275E-4</v>
      </c>
      <c r="AW583" s="5">
        <f t="shared" si="822"/>
        <v>7.995808083666311E-7</v>
      </c>
      <c r="AX583" s="5">
        <f t="shared" si="823"/>
        <v>2.5064263363512866E-4</v>
      </c>
      <c r="AY583" s="5">
        <f t="shared" si="824"/>
        <v>2.8790216498079236E-4</v>
      </c>
      <c r="AZ583" s="5">
        <f t="shared" si="825"/>
        <v>1.6535027460908854E-4</v>
      </c>
      <c r="BA583" s="5">
        <f t="shared" si="826"/>
        <v>6.3310195010459023E-5</v>
      </c>
      <c r="BB583" s="5">
        <f t="shared" si="827"/>
        <v>1.8180408839983463E-5</v>
      </c>
      <c r="BC583" s="5">
        <f t="shared" si="828"/>
        <v>4.1766071393000086E-6</v>
      </c>
      <c r="BD583" s="5">
        <f t="shared" si="829"/>
        <v>3.3936584882898507E-4</v>
      </c>
      <c r="BE583" s="5">
        <f t="shared" si="830"/>
        <v>3.7061465618915809E-4</v>
      </c>
      <c r="BF583" s="5">
        <f t="shared" si="831"/>
        <v>2.0237042686552787E-4</v>
      </c>
      <c r="BG583" s="5">
        <f t="shared" si="832"/>
        <v>7.3668231923768588E-5</v>
      </c>
      <c r="BH583" s="5">
        <f t="shared" si="833"/>
        <v>2.0112900679827304E-5</v>
      </c>
      <c r="BI583" s="5">
        <f t="shared" si="834"/>
        <v>4.3929793148851607E-6</v>
      </c>
      <c r="BJ583" s="8">
        <f t="shared" si="835"/>
        <v>0.3417344465530463</v>
      </c>
      <c r="BK583" s="8">
        <f t="shared" si="836"/>
        <v>0.28827665062857871</v>
      </c>
      <c r="BL583" s="8">
        <f t="shared" si="837"/>
        <v>0.3430696120558297</v>
      </c>
      <c r="BM583" s="8">
        <f t="shared" si="838"/>
        <v>0.38785224964565468</v>
      </c>
      <c r="BN583" s="8">
        <f t="shared" si="839"/>
        <v>0.61181208457441705</v>
      </c>
    </row>
    <row r="584" spans="1:66" x14ac:dyDescent="0.25">
      <c r="A584" t="s">
        <v>61</v>
      </c>
      <c r="B584" t="s">
        <v>289</v>
      </c>
      <c r="C584" t="s">
        <v>71</v>
      </c>
      <c r="D584" s="10"/>
      <c r="E584">
        <f>VLOOKUP(A584,home!$A$2:$E$405,3,FALSE)</f>
        <v>1.46</v>
      </c>
      <c r="F584">
        <f>VLOOKUP(B584,home!$B$2:$E$405,3,FALSE)</f>
        <v>0.96</v>
      </c>
      <c r="G584">
        <f>VLOOKUP(C584,away!$B$2:$E$405,4,FALSE)</f>
        <v>1.1000000000000001</v>
      </c>
      <c r="H584">
        <f>VLOOKUP(A584,away!$A$2:$E$405,3,FALSE)</f>
        <v>1.36</v>
      </c>
      <c r="I584">
        <f>VLOOKUP(C584,away!$B$2:$E$405,3,FALSE)</f>
        <v>0.68</v>
      </c>
      <c r="J584">
        <f>VLOOKUP(B584,home!$B$2:$E$405,4,FALSE)</f>
        <v>1.91</v>
      </c>
      <c r="K584" s="3">
        <f t="shared" si="784"/>
        <v>1.54176</v>
      </c>
      <c r="L584" s="3">
        <f t="shared" si="785"/>
        <v>1.7663680000000002</v>
      </c>
      <c r="M584" s="5">
        <f t="shared" si="786"/>
        <v>3.6584596054299215E-2</v>
      </c>
      <c r="N584" s="5">
        <f t="shared" si="787"/>
        <v>5.640466681267637E-2</v>
      </c>
      <c r="O584" s="5">
        <f t="shared" si="788"/>
        <v>6.4621859763240405E-2</v>
      </c>
      <c r="P584" s="5">
        <f t="shared" si="789"/>
        <v>9.963139850857354E-2</v>
      </c>
      <c r="Q584" s="5">
        <f t="shared" si="790"/>
        <v>4.3481229552555963E-2</v>
      </c>
      <c r="R584" s="5">
        <f t="shared" si="791"/>
        <v>5.7072992593137729E-2</v>
      </c>
      <c r="S584" s="5">
        <f t="shared" si="792"/>
        <v>6.7831933650718101E-2</v>
      </c>
      <c r="T584" s="5">
        <f t="shared" si="793"/>
        <v>7.6803852482289173E-2</v>
      </c>
      <c r="U584" s="5">
        <f t="shared" si="794"/>
        <v>8.7992857060396043E-2</v>
      </c>
      <c r="V584" s="5">
        <f t="shared" si="795"/>
        <v>2.0525306464840014E-2</v>
      </c>
      <c r="W584" s="5">
        <f t="shared" si="796"/>
        <v>2.234587349164956E-2</v>
      </c>
      <c r="X584" s="5">
        <f t="shared" si="797"/>
        <v>3.9471035867698054E-2</v>
      </c>
      <c r="Y584" s="5">
        <f t="shared" si="798"/>
        <v>3.4860187341777045E-2</v>
      </c>
      <c r="Z584" s="5">
        <f t="shared" si="799"/>
        <v>3.3603969260251838E-2</v>
      </c>
      <c r="AA584" s="5">
        <f t="shared" si="800"/>
        <v>5.1809255646685877E-2</v>
      </c>
      <c r="AB584" s="5">
        <f t="shared" si="801"/>
        <v>3.9938718992917212E-2</v>
      </c>
      <c r="AC584" s="5">
        <f t="shared" si="802"/>
        <v>3.493555362880596E-3</v>
      </c>
      <c r="AD584" s="5">
        <f t="shared" si="803"/>
        <v>8.6129934786214057E-3</v>
      </c>
      <c r="AE584" s="5">
        <f t="shared" si="804"/>
        <v>1.5213716064845537E-2</v>
      </c>
      <c r="AF584" s="5">
        <f t="shared" si="805"/>
        <v>1.3436510609014546E-2</v>
      </c>
      <c r="AG584" s="5">
        <f t="shared" si="806"/>
        <v>7.9112741238079355E-3</v>
      </c>
      <c r="AH584" s="5">
        <f t="shared" si="807"/>
        <v>1.4839243993573141E-2</v>
      </c>
      <c r="AI584" s="5">
        <f t="shared" si="808"/>
        <v>2.2878552819531328E-2</v>
      </c>
      <c r="AJ584" s="5">
        <f t="shared" si="809"/>
        <v>1.763661879752031E-2</v>
      </c>
      <c r="AK584" s="5">
        <f t="shared" si="810"/>
        <v>9.0638111324216376E-3</v>
      </c>
      <c r="AL584" s="5">
        <f t="shared" si="811"/>
        <v>3.8056214266169851E-4</v>
      </c>
      <c r="AM584" s="5">
        <f t="shared" si="812"/>
        <v>2.6558337651198687E-3</v>
      </c>
      <c r="AN584" s="5">
        <f t="shared" si="813"/>
        <v>4.6911797760272522E-3</v>
      </c>
      <c r="AO584" s="5">
        <f t="shared" si="814"/>
        <v>4.1431749193108543E-3</v>
      </c>
      <c r="AP584" s="5">
        <f t="shared" si="815"/>
        <v>2.439457198624425E-3</v>
      </c>
      <c r="AQ584" s="5">
        <f t="shared" si="816"/>
        <v>1.0772447832549578E-3</v>
      </c>
      <c r="AR584" s="5">
        <f t="shared" si="817"/>
        <v>5.2423131468879577E-3</v>
      </c>
      <c r="AS584" s="5">
        <f t="shared" si="818"/>
        <v>8.0823887173459789E-3</v>
      </c>
      <c r="AT584" s="5">
        <f t="shared" si="819"/>
        <v>6.2305518144276685E-3</v>
      </c>
      <c r="AU584" s="5">
        <f t="shared" si="820"/>
        <v>3.202005188470667E-3</v>
      </c>
      <c r="AV584" s="5">
        <f t="shared" si="821"/>
        <v>1.2341808798441341E-3</v>
      </c>
      <c r="AW584" s="5">
        <f t="shared" si="822"/>
        <v>2.878863312104928E-5</v>
      </c>
      <c r="AX584" s="5">
        <f t="shared" si="823"/>
        <v>6.8244304428520075E-4</v>
      </c>
      <c r="AY584" s="5">
        <f t="shared" si="824"/>
        <v>1.2054455552479616E-3</v>
      </c>
      <c r="AZ584" s="5">
        <f t="shared" si="825"/>
        <v>1.0646302272661159E-3</v>
      </c>
      <c r="BA584" s="5">
        <f t="shared" si="826"/>
        <v>6.2684292175853166E-4</v>
      </c>
      <c r="BB584" s="5">
        <f t="shared" si="827"/>
        <v>2.7680881950519371E-4</v>
      </c>
      <c r="BC584" s="5">
        <f t="shared" si="828"/>
        <v>9.778924817834995E-5</v>
      </c>
      <c r="BD584" s="5">
        <f t="shared" si="829"/>
        <v>1.5433090314403652E-3</v>
      </c>
      <c r="BE584" s="5">
        <f t="shared" si="830"/>
        <v>2.3794121323134974E-3</v>
      </c>
      <c r="BF584" s="5">
        <f t="shared" si="831"/>
        <v>1.8342412245578291E-3</v>
      </c>
      <c r="BG584" s="5">
        <f t="shared" si="832"/>
        <v>9.4265325012475945E-4</v>
      </c>
      <c r="BH584" s="5">
        <f t="shared" si="833"/>
        <v>3.6333626872808733E-4</v>
      </c>
      <c r="BI584" s="5">
        <f t="shared" si="834"/>
        <v>1.1203546513484321E-4</v>
      </c>
      <c r="BJ584" s="8">
        <f t="shared" si="835"/>
        <v>0.33750219008351423</v>
      </c>
      <c r="BK584" s="8">
        <f t="shared" si="836"/>
        <v>0.22965279773922112</v>
      </c>
      <c r="BL584" s="8">
        <f t="shared" si="837"/>
        <v>0.39702033791869945</v>
      </c>
      <c r="BM584" s="8">
        <f t="shared" si="838"/>
        <v>0.63880589479507677</v>
      </c>
      <c r="BN584" s="8">
        <f t="shared" si="839"/>
        <v>0.35779674328448324</v>
      </c>
    </row>
    <row r="585" spans="1:66" x14ac:dyDescent="0.25">
      <c r="A585" t="s">
        <v>61</v>
      </c>
      <c r="B585" t="s">
        <v>82</v>
      </c>
      <c r="C585" t="s">
        <v>70</v>
      </c>
      <c r="D585" s="10"/>
      <c r="E585">
        <f>VLOOKUP(A585,home!$A$2:$E$405,3,FALSE)</f>
        <v>1.46</v>
      </c>
      <c r="F585">
        <f>VLOOKUP(B585,home!$B$2:$E$405,3,FALSE)</f>
        <v>0.41</v>
      </c>
      <c r="G585">
        <f>VLOOKUP(C585,away!$B$2:$E$405,4,FALSE)</f>
        <v>1.37</v>
      </c>
      <c r="H585">
        <f>VLOOKUP(A585,away!$A$2:$E$405,3,FALSE)</f>
        <v>1.36</v>
      </c>
      <c r="I585">
        <f>VLOOKUP(C585,away!$B$2:$E$405,3,FALSE)</f>
        <v>1.1000000000000001</v>
      </c>
      <c r="J585">
        <f>VLOOKUP(B585,home!$B$2:$E$405,4,FALSE)</f>
        <v>1.47</v>
      </c>
      <c r="K585" s="3">
        <f t="shared" si="784"/>
        <v>0.82008199999999998</v>
      </c>
      <c r="L585" s="3">
        <f t="shared" si="785"/>
        <v>2.1991200000000002</v>
      </c>
      <c r="M585" s="5">
        <f t="shared" si="786"/>
        <v>4.884017727680541E-2</v>
      </c>
      <c r="N585" s="5">
        <f t="shared" si="787"/>
        <v>4.0052950261517138E-2</v>
      </c>
      <c r="O585" s="5">
        <f t="shared" si="788"/>
        <v>0.10740541065296831</v>
      </c>
      <c r="P585" s="5">
        <f t="shared" si="789"/>
        <v>8.8081243979107562E-2</v>
      </c>
      <c r="Q585" s="5">
        <f t="shared" si="790"/>
        <v>1.642335177818274E-2</v>
      </c>
      <c r="R585" s="5">
        <f t="shared" si="791"/>
        <v>0.11809869333757787</v>
      </c>
      <c r="S585" s="5">
        <f t="shared" si="792"/>
        <v>3.9712722053281496E-2</v>
      </c>
      <c r="T585" s="5">
        <f t="shared" si="793"/>
        <v>3.6116921362437229E-2</v>
      </c>
      <c r="U585" s="5">
        <f t="shared" si="794"/>
        <v>9.6850612629667543E-2</v>
      </c>
      <c r="V585" s="5">
        <f t="shared" si="795"/>
        <v>7.9578061325860632E-3</v>
      </c>
      <c r="W585" s="5">
        <f t="shared" si="796"/>
        <v>4.4894983909852205E-3</v>
      </c>
      <c r="X585" s="5">
        <f t="shared" si="797"/>
        <v>9.8729457015834174E-3</v>
      </c>
      <c r="Y585" s="5">
        <f t="shared" si="798"/>
        <v>1.0855896175633067E-2</v>
      </c>
      <c r="Z585" s="5">
        <f t="shared" si="799"/>
        <v>8.657106616417809E-2</v>
      </c>
      <c r="AA585" s="5">
        <f t="shared" si="800"/>
        <v>7.0995373082051491E-2</v>
      </c>
      <c r="AB585" s="5">
        <f t="shared" si="801"/>
        <v>2.9111013773937464E-2</v>
      </c>
      <c r="AC585" s="5">
        <f t="shared" si="802"/>
        <v>8.9697343276693819E-4</v>
      </c>
      <c r="AD585" s="5">
        <f t="shared" si="803"/>
        <v>9.2043920486898517E-4</v>
      </c>
      <c r="AE585" s="5">
        <f t="shared" si="804"/>
        <v>2.0241562642114826E-3</v>
      </c>
      <c r="AF585" s="5">
        <f t="shared" si="805"/>
        <v>2.2256812618763788E-3</v>
      </c>
      <c r="AG585" s="5">
        <f t="shared" si="806"/>
        <v>1.6315133922058607E-3</v>
      </c>
      <c r="AH585" s="5">
        <f t="shared" si="807"/>
        <v>4.7595040755741835E-2</v>
      </c>
      <c r="AI585" s="5">
        <f t="shared" si="808"/>
        <v>3.9031836213050279E-2</v>
      </c>
      <c r="AJ585" s="5">
        <f t="shared" si="809"/>
        <v>1.6004653152635342E-2</v>
      </c>
      <c r="AK585" s="5">
        <f t="shared" si="810"/>
        <v>4.3750426555731661E-3</v>
      </c>
      <c r="AL585" s="5">
        <f t="shared" si="811"/>
        <v>6.4706182638565675E-5</v>
      </c>
      <c r="AM585" s="5">
        <f t="shared" si="812"/>
        <v>1.5096712480147347E-4</v>
      </c>
      <c r="AN585" s="5">
        <f t="shared" si="813"/>
        <v>3.3199482349341631E-4</v>
      </c>
      <c r="AO585" s="5">
        <f t="shared" si="814"/>
        <v>3.6504822812042097E-4</v>
      </c>
      <c r="AP585" s="5">
        <f t="shared" si="815"/>
        <v>2.6759495314139341E-4</v>
      </c>
      <c r="AQ585" s="5">
        <f t="shared" si="816"/>
        <v>1.4711835333807528E-4</v>
      </c>
      <c r="AR585" s="5">
        <f t="shared" si="817"/>
        <v>2.0933441205353412E-2</v>
      </c>
      <c r="AS585" s="5">
        <f t="shared" si="818"/>
        <v>1.7167138330568637E-2</v>
      </c>
      <c r="AT585" s="5">
        <f t="shared" si="819"/>
        <v>7.0392305682046921E-3</v>
      </c>
      <c r="AU585" s="5">
        <f t="shared" si="820"/>
        <v>1.9242487609448138E-3</v>
      </c>
      <c r="AV585" s="5">
        <f t="shared" si="821"/>
        <v>3.9451044309328612E-4</v>
      </c>
      <c r="AW585" s="5">
        <f t="shared" si="822"/>
        <v>3.2415258284647275E-6</v>
      </c>
      <c r="AX585" s="5">
        <f t="shared" si="823"/>
        <v>2.0634236940240319E-5</v>
      </c>
      <c r="AY585" s="5">
        <f t="shared" si="824"/>
        <v>4.5377163140021291E-5</v>
      </c>
      <c r="AZ585" s="5">
        <f t="shared" si="825"/>
        <v>4.9894913502241828E-5</v>
      </c>
      <c r="BA585" s="5">
        <f t="shared" si="826"/>
        <v>3.6574967393683347E-5</v>
      </c>
      <c r="BB585" s="5">
        <f t="shared" si="827"/>
        <v>2.0108185573699234E-5</v>
      </c>
      <c r="BC585" s="5">
        <f t="shared" si="828"/>
        <v>8.8440626117666984E-6</v>
      </c>
      <c r="BD585" s="5">
        <f t="shared" si="829"/>
        <v>7.6725248705861258E-3</v>
      </c>
      <c r="BE585" s="5">
        <f t="shared" si="830"/>
        <v>6.2920995409200108E-3</v>
      </c>
      <c r="BF585" s="5">
        <f t="shared" si="831"/>
        <v>2.5800187878583813E-3</v>
      </c>
      <c r="BG585" s="5">
        <f t="shared" si="832"/>
        <v>7.052756558614925E-4</v>
      </c>
      <c r="BH585" s="5">
        <f t="shared" si="833"/>
        <v>1.4459596760255108E-4</v>
      </c>
      <c r="BI585" s="5">
        <f t="shared" si="834"/>
        <v>2.3716110060687067E-5</v>
      </c>
      <c r="BJ585" s="8">
        <f t="shared" si="835"/>
        <v>0.12605751080555794</v>
      </c>
      <c r="BK585" s="8">
        <f t="shared" si="836"/>
        <v>0.18559900622032605</v>
      </c>
      <c r="BL585" s="8">
        <f t="shared" si="837"/>
        <v>0.59434447649425737</v>
      </c>
      <c r="BM585" s="8">
        <f t="shared" si="838"/>
        <v>0.57362809676084914</v>
      </c>
      <c r="BN585" s="8">
        <f t="shared" si="839"/>
        <v>0.41890182728615899</v>
      </c>
    </row>
    <row r="586" spans="1:66" x14ac:dyDescent="0.25">
      <c r="A586" t="s">
        <v>61</v>
      </c>
      <c r="B586" t="s">
        <v>66</v>
      </c>
      <c r="C586" t="s">
        <v>242</v>
      </c>
      <c r="D586" s="10"/>
      <c r="E586">
        <f>VLOOKUP(A586,home!$A$2:$E$405,3,FALSE)</f>
        <v>1.46</v>
      </c>
      <c r="F586">
        <f>VLOOKUP(B586,home!$B$2:$E$405,3,FALSE)</f>
        <v>1.23</v>
      </c>
      <c r="G586">
        <f>VLOOKUP(C586,away!$B$2:$E$405,4,FALSE)</f>
        <v>1.37</v>
      </c>
      <c r="H586">
        <f>VLOOKUP(A586,away!$A$2:$E$405,3,FALSE)</f>
        <v>1.36</v>
      </c>
      <c r="I586">
        <f>VLOOKUP(C586,away!$B$2:$E$405,3,FALSE)</f>
        <v>0.82</v>
      </c>
      <c r="J586">
        <f>VLOOKUP(B586,home!$B$2:$E$405,4,FALSE)</f>
        <v>1.03</v>
      </c>
      <c r="K586" s="3">
        <f t="shared" si="784"/>
        <v>2.4602460000000002</v>
      </c>
      <c r="L586" s="3">
        <f t="shared" si="785"/>
        <v>1.1486559999999999</v>
      </c>
      <c r="M586" s="5">
        <f t="shared" si="786"/>
        <v>2.7081566107087021E-2</v>
      </c>
      <c r="N586" s="5">
        <f t="shared" si="787"/>
        <v>6.6627314688696426E-2</v>
      </c>
      <c r="O586" s="5">
        <f t="shared" si="788"/>
        <v>3.1107403398302147E-2</v>
      </c>
      <c r="P586" s="5">
        <f t="shared" si="789"/>
        <v>7.6531864781059278E-2</v>
      </c>
      <c r="Q586" s="5">
        <f t="shared" si="790"/>
        <v>8.195979222680333E-2</v>
      </c>
      <c r="R586" s="5">
        <f t="shared" si="791"/>
        <v>1.7865852778940081E-2</v>
      </c>
      <c r="S586" s="5">
        <f t="shared" si="792"/>
        <v>5.4069309578569591E-2</v>
      </c>
      <c r="T586" s="5">
        <f t="shared" si="793"/>
        <v>9.4143607100070997E-2</v>
      </c>
      <c r="U586" s="5">
        <f t="shared" si="794"/>
        <v>4.3954392835976221E-2</v>
      </c>
      <c r="V586" s="5">
        <f t="shared" si="795"/>
        <v>1.6977621001637841E-2</v>
      </c>
      <c r="W586" s="5">
        <f t="shared" si="796"/>
        <v>6.7213750328941321E-2</v>
      </c>
      <c r="X586" s="5">
        <f t="shared" si="797"/>
        <v>7.7205477597840411E-2</v>
      </c>
      <c r="Y586" s="5">
        <f t="shared" si="798"/>
        <v>4.43412675378125E-2</v>
      </c>
      <c r="Z586" s="5">
        <f t="shared" si="799"/>
        <v>6.8405729965487277E-3</v>
      </c>
      <c r="AA586" s="5">
        <f t="shared" si="800"/>
        <v>1.6829492352467022E-2</v>
      </c>
      <c r="AB586" s="5">
        <f t="shared" si="801"/>
        <v>2.0702345621093798E-2</v>
      </c>
      <c r="AC586" s="5">
        <f t="shared" si="802"/>
        <v>2.9986471924840891E-3</v>
      </c>
      <c r="AD586" s="5">
        <f t="shared" si="803"/>
        <v>4.1340590097944156E-2</v>
      </c>
      <c r="AE586" s="5">
        <f t="shared" si="804"/>
        <v>4.7486116859544139E-2</v>
      </c>
      <c r="AF586" s="5">
        <f t="shared" si="805"/>
        <v>2.7272606523708273E-2</v>
      </c>
      <c r="AG586" s="5">
        <f t="shared" si="806"/>
        <v>1.0442281039698876E-2</v>
      </c>
      <c r="AH586" s="5">
        <f t="shared" si="807"/>
        <v>1.9643663039809194E-3</v>
      </c>
      <c r="AI586" s="5">
        <f t="shared" si="808"/>
        <v>4.8328243419038415E-3</v>
      </c>
      <c r="AJ586" s="5">
        <f t="shared" si="809"/>
        <v>5.9449683779357809E-3</v>
      </c>
      <c r="AK586" s="5">
        <f t="shared" si="810"/>
        <v>4.8753615573143309E-3</v>
      </c>
      <c r="AL586" s="5">
        <f t="shared" si="811"/>
        <v>3.3896423944439343E-4</v>
      </c>
      <c r="AM586" s="5">
        <f t="shared" si="812"/>
        <v>2.0341604285221349E-2</v>
      </c>
      <c r="AN586" s="5">
        <f t="shared" si="813"/>
        <v>2.3365505811845211E-2</v>
      </c>
      <c r="AO586" s="5">
        <f t="shared" si="814"/>
        <v>1.3419464221905441E-2</v>
      </c>
      <c r="AP586" s="5">
        <f t="shared" si="815"/>
        <v>5.1381160317590015E-3</v>
      </c>
      <c r="AQ586" s="5">
        <f t="shared" si="816"/>
        <v>1.4754819521440425E-3</v>
      </c>
      <c r="AR586" s="5">
        <f t="shared" si="817"/>
        <v>4.5127622825310134E-4</v>
      </c>
      <c r="AS586" s="5">
        <f t="shared" si="818"/>
        <v>1.1102505354547798E-3</v>
      </c>
      <c r="AT586" s="5">
        <f t="shared" si="819"/>
        <v>1.3657447194252404E-3</v>
      </c>
      <c r="AU586" s="5">
        <f t="shared" si="820"/>
        <v>1.1200226609956899E-3</v>
      </c>
      <c r="AV586" s="5">
        <f t="shared" si="821"/>
        <v>6.8888281790600067E-4</v>
      </c>
      <c r="AW586" s="5">
        <f t="shared" si="822"/>
        <v>2.6608469921522051E-5</v>
      </c>
      <c r="AX586" s="5">
        <f t="shared" si="823"/>
        <v>8.3408917627164486E-3</v>
      </c>
      <c r="AY586" s="5">
        <f t="shared" si="824"/>
        <v>9.5808153685948243E-3</v>
      </c>
      <c r="AZ586" s="5">
        <f t="shared" si="825"/>
        <v>5.5025305290143291E-3</v>
      </c>
      <c r="BA586" s="5">
        <f t="shared" si="826"/>
        <v>2.1068382357784933E-3</v>
      </c>
      <c r="BB586" s="5">
        <f t="shared" si="827"/>
        <v>6.0500809513909536E-4</v>
      </c>
      <c r="BC586" s="5">
        <f t="shared" si="828"/>
        <v>1.3898923570601854E-4</v>
      </c>
      <c r="BD586" s="5">
        <f t="shared" si="829"/>
        <v>8.6393524540048994E-5</v>
      </c>
      <c r="BE586" s="5">
        <f t="shared" si="830"/>
        <v>2.1254932317555742E-4</v>
      </c>
      <c r="BF586" s="5">
        <f t="shared" si="831"/>
        <v>2.6146181107268628E-4</v>
      </c>
      <c r="BG586" s="5">
        <f t="shared" si="832"/>
        <v>2.1442012494811067E-4</v>
      </c>
      <c r="BH586" s="5">
        <f t="shared" si="833"/>
        <v>1.3188156368077242E-4</v>
      </c>
      <c r="BI586" s="5">
        <f t="shared" si="834"/>
        <v>6.4892217903873142E-5</v>
      </c>
      <c r="BJ586" s="8">
        <f t="shared" si="835"/>
        <v>0.64804804953088457</v>
      </c>
      <c r="BK586" s="8">
        <f t="shared" si="836"/>
        <v>0.18757878826887703</v>
      </c>
      <c r="BL586" s="8">
        <f t="shared" si="837"/>
        <v>0.15378478309527002</v>
      </c>
      <c r="BM586" s="8">
        <f t="shared" si="838"/>
        <v>0.68552419301201872</v>
      </c>
      <c r="BN586" s="8">
        <f t="shared" si="839"/>
        <v>0.30117379398088828</v>
      </c>
    </row>
    <row r="587" spans="1:66" x14ac:dyDescent="0.25">
      <c r="A587" t="s">
        <v>61</v>
      </c>
      <c r="B587" t="s">
        <v>239</v>
      </c>
      <c r="C587" t="s">
        <v>69</v>
      </c>
      <c r="D587" s="10"/>
      <c r="E587">
        <f>VLOOKUP(A587,home!$A$2:$E$405,3,FALSE)</f>
        <v>1.46</v>
      </c>
      <c r="F587">
        <f>VLOOKUP(B587,home!$B$2:$E$405,3,FALSE)</f>
        <v>1.37</v>
      </c>
      <c r="G587">
        <f>VLOOKUP(C587,away!$B$2:$E$405,4,FALSE)</f>
        <v>0.14000000000000001</v>
      </c>
      <c r="H587">
        <f>VLOOKUP(A587,away!$A$2:$E$405,3,FALSE)</f>
        <v>1.36</v>
      </c>
      <c r="I587">
        <f>VLOOKUP(C587,away!$B$2:$E$405,3,FALSE)</f>
        <v>1.37</v>
      </c>
      <c r="J587">
        <f>VLOOKUP(B587,home!$B$2:$E$405,4,FALSE)</f>
        <v>0.74</v>
      </c>
      <c r="K587" s="3">
        <f t="shared" si="784"/>
        <v>0.280028</v>
      </c>
      <c r="L587" s="3">
        <f t="shared" si="785"/>
        <v>1.3787680000000002</v>
      </c>
      <c r="M587" s="5">
        <f t="shared" si="786"/>
        <v>0.19036804530314272</v>
      </c>
      <c r="N587" s="5">
        <f t="shared" si="787"/>
        <v>5.3308382990148444E-2</v>
      </c>
      <c r="O587" s="5">
        <f t="shared" si="788"/>
        <v>0.26247336908652347</v>
      </c>
      <c r="P587" s="5">
        <f t="shared" si="789"/>
        <v>7.349989259856099E-2</v>
      </c>
      <c r="Q587" s="5">
        <f t="shared" si="790"/>
        <v>7.4639199359826432E-3</v>
      </c>
      <c r="R587" s="5">
        <f t="shared" si="791"/>
        <v>0.180944941074344</v>
      </c>
      <c r="S587" s="5">
        <f t="shared" si="792"/>
        <v>7.0944603693827227E-3</v>
      </c>
      <c r="T587" s="5">
        <f t="shared" si="793"/>
        <v>1.0291013962294917E-2</v>
      </c>
      <c r="U587" s="5">
        <f t="shared" si="794"/>
        <v>5.0669649959166396E-2</v>
      </c>
      <c r="V587" s="5">
        <f t="shared" si="795"/>
        <v>3.0434734076651451E-4</v>
      </c>
      <c r="W587" s="5">
        <f t="shared" si="796"/>
        <v>6.9670219061111587E-4</v>
      </c>
      <c r="X587" s="5">
        <f t="shared" si="797"/>
        <v>9.6059068594450702E-4</v>
      </c>
      <c r="Y587" s="5">
        <f t="shared" si="798"/>
        <v>6.6221584943916838E-4</v>
      </c>
      <c r="Z587" s="5">
        <f t="shared" si="799"/>
        <v>8.3160364838397061E-2</v>
      </c>
      <c r="AA587" s="5">
        <f t="shared" si="800"/>
        <v>2.3287230644966649E-2</v>
      </c>
      <c r="AB587" s="5">
        <f t="shared" si="801"/>
        <v>3.26053831152436E-3</v>
      </c>
      <c r="AC587" s="5">
        <f t="shared" si="802"/>
        <v>7.3441608934994829E-6</v>
      </c>
      <c r="AD587" s="5">
        <f t="shared" si="803"/>
        <v>4.8774030258112372E-5</v>
      </c>
      <c r="AE587" s="5">
        <f t="shared" si="804"/>
        <v>6.7248072150917081E-5</v>
      </c>
      <c r="AF587" s="5">
        <f t="shared" si="805"/>
        <v>4.6359744971687848E-5</v>
      </c>
      <c r="AG587" s="5">
        <f t="shared" si="806"/>
        <v>2.1306444285041376E-5</v>
      </c>
      <c r="AH587" s="5">
        <f t="shared" si="807"/>
        <v>2.8664712476876762E-2</v>
      </c>
      <c r="AI587" s="5">
        <f t="shared" si="808"/>
        <v>8.0269221054748464E-3</v>
      </c>
      <c r="AJ587" s="5">
        <f t="shared" si="809"/>
        <v>1.1238814716759548E-3</v>
      </c>
      <c r="AK587" s="5">
        <f t="shared" si="810"/>
        <v>1.0490609358349144E-4</v>
      </c>
      <c r="AL587" s="5">
        <f t="shared" si="811"/>
        <v>1.1342135410156524E-7</v>
      </c>
      <c r="AM587" s="5">
        <f t="shared" si="812"/>
        <v>2.7316188290237392E-6</v>
      </c>
      <c r="AN587" s="5">
        <f t="shared" si="813"/>
        <v>3.7662686296554035E-6</v>
      </c>
      <c r="AO587" s="5">
        <f t="shared" si="814"/>
        <v>2.5964053329863619E-6</v>
      </c>
      <c r="AP587" s="5">
        <f t="shared" si="815"/>
        <v>1.1932801960503138E-6</v>
      </c>
      <c r="AQ587" s="5">
        <f t="shared" si="816"/>
        <v>4.1131413733697477E-7</v>
      </c>
      <c r="AR587" s="5">
        <f t="shared" si="817"/>
        <v>7.9043976584636869E-3</v>
      </c>
      <c r="AS587" s="5">
        <f t="shared" si="818"/>
        <v>2.2134526675042692E-3</v>
      </c>
      <c r="AT587" s="5">
        <f t="shared" si="819"/>
        <v>3.099143617879427E-4</v>
      </c>
      <c r="AU587" s="5">
        <f t="shared" si="820"/>
        <v>2.8928232967584671E-5</v>
      </c>
      <c r="AV587" s="5">
        <f t="shared" si="821"/>
        <v>2.0251788053616994E-6</v>
      </c>
      <c r="AW587" s="5">
        <f t="shared" si="822"/>
        <v>1.2164240023075924E-9</v>
      </c>
      <c r="AX587" s="5">
        <f t="shared" si="823"/>
        <v>1.2748829290897653E-7</v>
      </c>
      <c r="AY587" s="5">
        <f t="shared" si="824"/>
        <v>1.7577677863752376E-7</v>
      </c>
      <c r="AZ587" s="5">
        <f t="shared" si="825"/>
        <v>1.2117769876425074E-7</v>
      </c>
      <c r="BA587" s="5">
        <f t="shared" si="826"/>
        <v>5.5691977789929496E-8</v>
      </c>
      <c r="BB587" s="5">
        <f t="shared" si="827"/>
        <v>1.9196579208366381E-8</v>
      </c>
      <c r="BC587" s="5">
        <f t="shared" si="828"/>
        <v>5.293525824392181E-9</v>
      </c>
      <c r="BD587" s="5">
        <f t="shared" si="829"/>
        <v>1.8163884251274423E-3</v>
      </c>
      <c r="BE587" s="5">
        <f t="shared" si="830"/>
        <v>5.0863961791158742E-4</v>
      </c>
      <c r="BF587" s="5">
        <f t="shared" si="831"/>
        <v>7.1216667462272983E-5</v>
      </c>
      <c r="BG587" s="5">
        <f t="shared" si="832"/>
        <v>6.6475536520417931E-6</v>
      </c>
      <c r="BH587" s="5">
        <f t="shared" si="833"/>
        <v>4.6537528851848968E-7</v>
      </c>
      <c r="BI587" s="5">
        <f t="shared" si="834"/>
        <v>2.6063622258651135E-8</v>
      </c>
      <c r="BJ587" s="8">
        <f t="shared" si="835"/>
        <v>7.3577717418064723E-2</v>
      </c>
      <c r="BK587" s="8">
        <f t="shared" si="836"/>
        <v>0.27127437897087914</v>
      </c>
      <c r="BL587" s="8">
        <f t="shared" si="837"/>
        <v>0.571418253026729</v>
      </c>
      <c r="BM587" s="8">
        <f t="shared" si="838"/>
        <v>0.23137198870501297</v>
      </c>
      <c r="BN587" s="8">
        <f t="shared" si="839"/>
        <v>0.76805855098870224</v>
      </c>
    </row>
    <row r="588" spans="1:66" x14ac:dyDescent="0.25">
      <c r="A588" t="s">
        <v>72</v>
      </c>
      <c r="B588" t="s">
        <v>81</v>
      </c>
      <c r="C588" t="s">
        <v>79</v>
      </c>
      <c r="D588" s="10"/>
      <c r="E588">
        <f>VLOOKUP(A588,home!$A$2:$E$405,3,FALSE)</f>
        <v>1.4166666666666701</v>
      </c>
      <c r="F588">
        <f>VLOOKUP(B588,home!$B$2:$E$405,3,FALSE)</f>
        <v>0.5</v>
      </c>
      <c r="G588">
        <f>VLOOKUP(C588,away!$B$2:$E$405,4,FALSE)</f>
        <v>1.21</v>
      </c>
      <c r="H588">
        <f>VLOOKUP(A588,away!$A$2:$E$405,3,FALSE)</f>
        <v>1.11666666666667</v>
      </c>
      <c r="I588">
        <f>VLOOKUP(C588,away!$B$2:$E$405,3,FALSE)</f>
        <v>1.1100000000000001</v>
      </c>
      <c r="J588">
        <f>VLOOKUP(B588,home!$B$2:$E$405,4,FALSE)</f>
        <v>1.54</v>
      </c>
      <c r="K588" s="3">
        <f t="shared" si="784"/>
        <v>0.85708333333333542</v>
      </c>
      <c r="L588" s="3">
        <f t="shared" si="785"/>
        <v>1.908830000000006</v>
      </c>
      <c r="M588" s="5">
        <f t="shared" si="786"/>
        <v>6.2918607435913113E-2</v>
      </c>
      <c r="N588" s="5">
        <f t="shared" si="787"/>
        <v>5.3926489789863995E-2</v>
      </c>
      <c r="O588" s="5">
        <f t="shared" si="788"/>
        <v>0.12010092543189441</v>
      </c>
      <c r="P588" s="5">
        <f t="shared" si="789"/>
        <v>0.10293650150558641</v>
      </c>
      <c r="Q588" s="5">
        <f t="shared" si="790"/>
        <v>2.3109747812031352E-2</v>
      </c>
      <c r="R588" s="5">
        <f t="shared" si="791"/>
        <v>0.11462612474608187</v>
      </c>
      <c r="S588" s="5">
        <f t="shared" si="792"/>
        <v>4.2101707960567405E-2</v>
      </c>
      <c r="T588" s="5">
        <f t="shared" si="793"/>
        <v>4.4112579916039944E-2</v>
      </c>
      <c r="U588" s="5">
        <f t="shared" si="794"/>
        <v>9.8244141084454575E-2</v>
      </c>
      <c r="V588" s="5">
        <f t="shared" si="795"/>
        <v>7.6532783146066588E-3</v>
      </c>
      <c r="W588" s="5">
        <f t="shared" si="796"/>
        <v>6.6023265624095299E-3</v>
      </c>
      <c r="X588" s="5">
        <f t="shared" si="797"/>
        <v>1.2602719012124224E-2</v>
      </c>
      <c r="Y588" s="5">
        <f t="shared" si="798"/>
        <v>1.2028224065956579E-2</v>
      </c>
      <c r="Z588" s="5">
        <f t="shared" si="799"/>
        <v>7.2933928566354736E-2</v>
      </c>
      <c r="AA588" s="5">
        <f t="shared" si="800"/>
        <v>6.2510454608746685E-2</v>
      </c>
      <c r="AB588" s="5">
        <f t="shared" si="801"/>
        <v>2.6788334402123384E-2</v>
      </c>
      <c r="AC588" s="5">
        <f t="shared" si="802"/>
        <v>7.8256032561254752E-4</v>
      </c>
      <c r="AD588" s="5">
        <f t="shared" si="803"/>
        <v>1.4146860144662954E-3</v>
      </c>
      <c r="AE588" s="5">
        <f t="shared" si="804"/>
        <v>2.7003951049937073E-3</v>
      </c>
      <c r="AF588" s="5">
        <f t="shared" si="805"/>
        <v>2.5772975941325774E-3</v>
      </c>
      <c r="AG588" s="5">
        <f t="shared" si="806"/>
        <v>1.6398743222027015E-3</v>
      </c>
      <c r="AH588" s="5">
        <f t="shared" si="807"/>
        <v>3.4804617716328812E-2</v>
      </c>
      <c r="AI588" s="5">
        <f t="shared" si="808"/>
        <v>2.9830457767703555E-2</v>
      </c>
      <c r="AJ588" s="5">
        <f t="shared" si="809"/>
        <v>1.2783594089201324E-2</v>
      </c>
      <c r="AK588" s="5">
        <f t="shared" si="810"/>
        <v>3.6522018113176657E-3</v>
      </c>
      <c r="AL588" s="5">
        <f t="shared" si="811"/>
        <v>5.1211573439655632E-5</v>
      </c>
      <c r="AM588" s="5">
        <f t="shared" si="812"/>
        <v>2.4250076097976478E-4</v>
      </c>
      <c r="AN588" s="5">
        <f t="shared" si="813"/>
        <v>4.6289272758100582E-4</v>
      </c>
      <c r="AO588" s="5">
        <f t="shared" si="814"/>
        <v>4.4179176259422716E-4</v>
      </c>
      <c r="AP588" s="5">
        <f t="shared" si="815"/>
        <v>2.8110179006424717E-4</v>
      </c>
      <c r="AQ588" s="5">
        <f t="shared" si="816"/>
        <v>1.3414388248208454E-4</v>
      </c>
      <c r="AR588" s="5">
        <f t="shared" si="817"/>
        <v>1.3287219687092022E-2</v>
      </c>
      <c r="AS588" s="5">
        <f t="shared" si="818"/>
        <v>1.1388254540145148E-2</v>
      </c>
      <c r="AT588" s="5">
        <f t="shared" si="819"/>
        <v>4.8803415810580461E-3</v>
      </c>
      <c r="AU588" s="5">
        <f t="shared" si="820"/>
        <v>1.3942864766995039E-3</v>
      </c>
      <c r="AV588" s="5">
        <f t="shared" si="821"/>
        <v>2.9875492526780067E-4</v>
      </c>
      <c r="AW588" s="5">
        <f t="shared" si="822"/>
        <v>2.3273190296085606E-6</v>
      </c>
      <c r="AX588" s="5">
        <f t="shared" si="823"/>
        <v>3.4640560092734528E-5</v>
      </c>
      <c r="AY588" s="5">
        <f t="shared" si="824"/>
        <v>6.612294032181465E-5</v>
      </c>
      <c r="AZ588" s="5">
        <f t="shared" si="825"/>
        <v>6.3108726087244941E-5</v>
      </c>
      <c r="BA588" s="5">
        <f t="shared" si="826"/>
        <v>4.0154609872372054E-5</v>
      </c>
      <c r="BB588" s="5">
        <f t="shared" si="827"/>
        <v>1.9162080990670032E-5</v>
      </c>
      <c r="BC588" s="5">
        <f t="shared" si="828"/>
        <v>7.3154310114841558E-6</v>
      </c>
      <c r="BD588" s="5">
        <f t="shared" si="829"/>
        <v>4.2271739258853292E-3</v>
      </c>
      <c r="BE588" s="5">
        <f t="shared" si="830"/>
        <v>3.6230403189775593E-3</v>
      </c>
      <c r="BF588" s="5">
        <f t="shared" si="831"/>
        <v>1.5526237366951785E-3</v>
      </c>
      <c r="BG588" s="5">
        <f t="shared" si="832"/>
        <v>4.4357597588638758E-4</v>
      </c>
      <c r="BH588" s="5">
        <f t="shared" si="833"/>
        <v>9.5045393999823065E-5</v>
      </c>
      <c r="BI588" s="5">
        <f t="shared" si="834"/>
        <v>1.6292364621469715E-5</v>
      </c>
      <c r="BJ588" s="8">
        <f t="shared" si="835"/>
        <v>0.16250727546629856</v>
      </c>
      <c r="BK588" s="8">
        <f t="shared" si="836"/>
        <v>0.2165099900560476</v>
      </c>
      <c r="BL588" s="8">
        <f t="shared" si="837"/>
        <v>0.54454746058418046</v>
      </c>
      <c r="BM588" s="8">
        <f t="shared" si="838"/>
        <v>0.51881646233021794</v>
      </c>
      <c r="BN588" s="8">
        <f t="shared" si="839"/>
        <v>0.47761839672137113</v>
      </c>
    </row>
    <row r="589" spans="1:66" x14ac:dyDescent="0.25">
      <c r="A589" t="s">
        <v>72</v>
      </c>
      <c r="B589" t="s">
        <v>83</v>
      </c>
      <c r="C589" t="s">
        <v>85</v>
      </c>
      <c r="D589" s="10"/>
      <c r="E589">
        <f>VLOOKUP(A589,home!$A$2:$E$405,3,FALSE)</f>
        <v>1.4166666666666701</v>
      </c>
      <c r="F589">
        <f>VLOOKUP(B589,home!$B$2:$E$405,3,FALSE)</f>
        <v>0.71</v>
      </c>
      <c r="G589">
        <f>VLOOKUP(C589,away!$B$2:$E$405,4,FALSE)</f>
        <v>0.62</v>
      </c>
      <c r="H589">
        <f>VLOOKUP(A589,away!$A$2:$E$405,3,FALSE)</f>
        <v>1.11666666666667</v>
      </c>
      <c r="I589">
        <f>VLOOKUP(C589,away!$B$2:$E$405,3,FALSE)</f>
        <v>1.1499999999999999</v>
      </c>
      <c r="J589">
        <f>VLOOKUP(B589,home!$B$2:$E$405,4,FALSE)</f>
        <v>0.78</v>
      </c>
      <c r="K589" s="3">
        <f t="shared" si="784"/>
        <v>0.62361666666666815</v>
      </c>
      <c r="L589" s="3">
        <f t="shared" si="785"/>
        <v>1.001650000000003</v>
      </c>
      <c r="M589" s="5">
        <f t="shared" si="786"/>
        <v>0.19685917242482043</v>
      </c>
      <c r="N589" s="5">
        <f t="shared" si="787"/>
        <v>0.12276466091032537</v>
      </c>
      <c r="O589" s="5">
        <f t="shared" si="788"/>
        <v>0.19718399005932194</v>
      </c>
      <c r="P589" s="5">
        <f t="shared" si="789"/>
        <v>0.12296722260082776</v>
      </c>
      <c r="Q589" s="5">
        <f t="shared" si="790"/>
        <v>3.8279044310680459E-2</v>
      </c>
      <c r="R589" s="5">
        <f t="shared" si="791"/>
        <v>9.8754671821460208E-2</v>
      </c>
      <c r="S589" s="5">
        <f t="shared" si="792"/>
        <v>1.9202734685802036E-2</v>
      </c>
      <c r="T589" s="5">
        <f t="shared" si="793"/>
        <v>3.8342204733793198E-2</v>
      </c>
      <c r="U589" s="5">
        <f t="shared" si="794"/>
        <v>6.158505925905975E-2</v>
      </c>
      <c r="V589" s="5">
        <f t="shared" si="795"/>
        <v>1.3327671539496808E-3</v>
      </c>
      <c r="W589" s="5">
        <f t="shared" si="796"/>
        <v>7.9571500054040796E-3</v>
      </c>
      <c r="X589" s="5">
        <f t="shared" si="797"/>
        <v>7.9702793029130196E-3</v>
      </c>
      <c r="Y589" s="5">
        <f t="shared" si="798"/>
        <v>3.9917151318814249E-3</v>
      </c>
      <c r="Z589" s="5">
        <f t="shared" si="799"/>
        <v>3.2972539009988644E-2</v>
      </c>
      <c r="AA589" s="5">
        <f t="shared" si="800"/>
        <v>2.0562224868945798E-2</v>
      </c>
      <c r="AB589" s="5">
        <f t="shared" si="801"/>
        <v>6.4114730660112234E-3</v>
      </c>
      <c r="AC589" s="5">
        <f t="shared" si="802"/>
        <v>5.203169900471288E-5</v>
      </c>
      <c r="AD589" s="5">
        <f t="shared" si="803"/>
        <v>1.2405528406341879E-3</v>
      </c>
      <c r="AE589" s="5">
        <f t="shared" si="804"/>
        <v>1.2425997528212379E-3</v>
      </c>
      <c r="AF589" s="5">
        <f t="shared" si="805"/>
        <v>6.2232502120669836E-4</v>
      </c>
      <c r="AG589" s="5">
        <f t="shared" si="806"/>
        <v>2.0778395249723049E-4</v>
      </c>
      <c r="AH589" s="5">
        <f t="shared" si="807"/>
        <v>8.2567359248388057E-3</v>
      </c>
      <c r="AI589" s="5">
        <f t="shared" si="808"/>
        <v>5.1490381349949049E-3</v>
      </c>
      <c r="AJ589" s="5">
        <f t="shared" si="809"/>
        <v>1.6055129991425401E-3</v>
      </c>
      <c r="AK589" s="5">
        <f t="shared" si="810"/>
        <v>3.3374155493842537E-4</v>
      </c>
      <c r="AL589" s="5">
        <f t="shared" si="811"/>
        <v>1.3000549448627271E-6</v>
      </c>
      <c r="AM589" s="5">
        <f t="shared" si="812"/>
        <v>1.5472588546003175E-4</v>
      </c>
      <c r="AN589" s="5">
        <f t="shared" si="813"/>
        <v>1.5498118317104127E-4</v>
      </c>
      <c r="AO589" s="5">
        <f t="shared" si="814"/>
        <v>7.7618451061636963E-5</v>
      </c>
      <c r="AP589" s="5">
        <f t="shared" si="815"/>
        <v>2.5915507168629642E-5</v>
      </c>
      <c r="AQ589" s="5">
        <f t="shared" si="816"/>
        <v>6.4895669388644884E-6</v>
      </c>
      <c r="AR589" s="5">
        <f t="shared" si="817"/>
        <v>1.6540719078229631E-3</v>
      </c>
      <c r="AS589" s="5">
        <f t="shared" si="818"/>
        <v>1.0315068095835326E-3</v>
      </c>
      <c r="AT589" s="5">
        <f t="shared" si="819"/>
        <v>3.216324191182261E-4</v>
      </c>
      <c r="AU589" s="5">
        <f t="shared" si="820"/>
        <v>6.6858445700814976E-5</v>
      </c>
      <c r="AV589" s="5">
        <f t="shared" si="821"/>
        <v>1.0423510261614164E-5</v>
      </c>
      <c r="AW589" s="5">
        <f t="shared" si="822"/>
        <v>2.2557601263480359E-8</v>
      </c>
      <c r="AX589" s="5">
        <f t="shared" si="823"/>
        <v>1.6081606822938944E-5</v>
      </c>
      <c r="AY589" s="5">
        <f t="shared" si="824"/>
        <v>1.6108141474196841E-5</v>
      </c>
      <c r="AZ589" s="5">
        <f t="shared" si="825"/>
        <v>8.0673599538146567E-6</v>
      </c>
      <c r="BA589" s="5">
        <f t="shared" si="826"/>
        <v>2.6935570325794924E-6</v>
      </c>
      <c r="BB589" s="5">
        <f t="shared" si="827"/>
        <v>6.7450035042081408E-7</v>
      </c>
      <c r="BC589" s="5">
        <f t="shared" si="828"/>
        <v>1.3512265519980211E-7</v>
      </c>
      <c r="BD589" s="5">
        <f t="shared" si="829"/>
        <v>2.7613352107847927E-4</v>
      </c>
      <c r="BE589" s="5">
        <f t="shared" si="830"/>
        <v>1.7220146596989139E-4</v>
      </c>
      <c r="BF589" s="5">
        <f t="shared" si="831"/>
        <v>5.369385210162868E-5</v>
      </c>
      <c r="BG589" s="5">
        <f t="shared" si="832"/>
        <v>1.1161460356036917E-5</v>
      </c>
      <c r="BH589" s="5">
        <f t="shared" si="833"/>
        <v>1.740118175590976E-6</v>
      </c>
      <c r="BI589" s="5">
        <f t="shared" si="834"/>
        <v>2.1703333925362572E-7</v>
      </c>
      <c r="BJ589" s="8">
        <f t="shared" si="835"/>
        <v>0.22308180684424631</v>
      </c>
      <c r="BK589" s="8">
        <f t="shared" si="836"/>
        <v>0.34043133676082366</v>
      </c>
      <c r="BL589" s="8">
        <f t="shared" si="837"/>
        <v>0.40344208823222161</v>
      </c>
      <c r="BM589" s="8">
        <f t="shared" si="838"/>
        <v>0.2231029231359711</v>
      </c>
      <c r="BN589" s="8">
        <f t="shared" si="839"/>
        <v>0.77680876212743621</v>
      </c>
    </row>
    <row r="590" spans="1:66" x14ac:dyDescent="0.25">
      <c r="A590" t="s">
        <v>72</v>
      </c>
      <c r="B590" t="s">
        <v>89</v>
      </c>
      <c r="C590" t="s">
        <v>74</v>
      </c>
      <c r="D590" s="10"/>
      <c r="E590">
        <f>VLOOKUP(A590,home!$A$2:$E$405,3,FALSE)</f>
        <v>1.4166666666666701</v>
      </c>
      <c r="F590">
        <f>VLOOKUP(B590,home!$B$2:$E$405,3,FALSE)</f>
        <v>0.5</v>
      </c>
      <c r="G590">
        <f>VLOOKUP(C590,away!$B$2:$E$405,4,FALSE)</f>
        <v>0.62</v>
      </c>
      <c r="H590">
        <f>VLOOKUP(A590,away!$A$2:$E$405,3,FALSE)</f>
        <v>1.11666666666667</v>
      </c>
      <c r="I590">
        <f>VLOOKUP(C590,away!$B$2:$E$405,3,FALSE)</f>
        <v>0.79</v>
      </c>
      <c r="J590">
        <f>VLOOKUP(B590,home!$B$2:$E$405,4,FALSE)</f>
        <v>1.1499999999999999</v>
      </c>
      <c r="K590" s="3">
        <f t="shared" si="784"/>
        <v>0.4391666666666677</v>
      </c>
      <c r="L590" s="3">
        <f t="shared" si="785"/>
        <v>1.0144916666666697</v>
      </c>
      <c r="M590" s="5">
        <f t="shared" si="786"/>
        <v>0.23371371955179493</v>
      </c>
      <c r="N590" s="5">
        <f t="shared" si="787"/>
        <v>0.10263927516983017</v>
      </c>
      <c r="O590" s="5">
        <f t="shared" si="788"/>
        <v>0.23710062087096706</v>
      </c>
      <c r="P590" s="5">
        <f t="shared" si="789"/>
        <v>0.10412668933249994</v>
      </c>
      <c r="Q590" s="5">
        <f t="shared" si="790"/>
        <v>2.2537874172708597E-2</v>
      </c>
      <c r="R590" s="5">
        <f t="shared" si="791"/>
        <v>0.12026830201754475</v>
      </c>
      <c r="S590" s="5">
        <f t="shared" si="792"/>
        <v>1.1597915017719044E-2</v>
      </c>
      <c r="T590" s="5">
        <f t="shared" si="793"/>
        <v>2.2864485532594833E-2</v>
      </c>
      <c r="U590" s="5">
        <f t="shared" si="794"/>
        <v>5.2817829302705191E-2</v>
      </c>
      <c r="V590" s="5">
        <f t="shared" si="795"/>
        <v>5.7413664331195226E-4</v>
      </c>
      <c r="W590" s="5">
        <f t="shared" si="796"/>
        <v>3.2992943580604055E-3</v>
      </c>
      <c r="X590" s="5">
        <f t="shared" si="797"/>
        <v>3.3471066321326408E-3</v>
      </c>
      <c r="Y590" s="5">
        <f t="shared" si="798"/>
        <v>1.6978058928716531E-3</v>
      </c>
      <c r="Z590" s="5">
        <f t="shared" si="799"/>
        <v>4.0670396720316464E-2</v>
      </c>
      <c r="AA590" s="5">
        <f t="shared" si="800"/>
        <v>1.7861082559672354E-2</v>
      </c>
      <c r="AB590" s="5">
        <f t="shared" si="801"/>
        <v>3.9219960453947302E-3</v>
      </c>
      <c r="AC590" s="5">
        <f t="shared" si="802"/>
        <v>1.5987226810859903E-5</v>
      </c>
      <c r="AD590" s="5">
        <f t="shared" si="803"/>
        <v>3.6223502639538282E-4</v>
      </c>
      <c r="AE590" s="5">
        <f t="shared" si="804"/>
        <v>3.6748441565289704E-4</v>
      </c>
      <c r="AF590" s="5">
        <f t="shared" si="805"/>
        <v>1.8640493865486733E-4</v>
      </c>
      <c r="AG590" s="5">
        <f t="shared" si="806"/>
        <v>6.3035418963624897E-5</v>
      </c>
      <c r="AH590" s="5">
        <f t="shared" si="807"/>
        <v>1.0314944638197123E-2</v>
      </c>
      <c r="AI590" s="5">
        <f t="shared" si="808"/>
        <v>4.5299798536082474E-3</v>
      </c>
      <c r="AJ590" s="5">
        <f t="shared" si="809"/>
        <v>9.9470807618814668E-4</v>
      </c>
      <c r="AK590" s="5">
        <f t="shared" si="810"/>
        <v>1.456142100419874E-4</v>
      </c>
      <c r="AL590" s="5">
        <f t="shared" si="811"/>
        <v>2.8491215708091083E-7</v>
      </c>
      <c r="AM590" s="5">
        <f t="shared" si="812"/>
        <v>3.1816309818394533E-5</v>
      </c>
      <c r="AN590" s="5">
        <f t="shared" si="813"/>
        <v>3.2277381174846199E-5</v>
      </c>
      <c r="AO590" s="5">
        <f t="shared" si="814"/>
        <v>1.6372567111852553E-5</v>
      </c>
      <c r="AP590" s="5">
        <f t="shared" si="815"/>
        <v>5.5366109656384006E-6</v>
      </c>
      <c r="AQ590" s="5">
        <f t="shared" si="816"/>
        <v>1.4042114215538648E-6</v>
      </c>
      <c r="AR590" s="5">
        <f t="shared" si="817"/>
        <v>2.0928850755158063E-3</v>
      </c>
      <c r="AS590" s="5">
        <f t="shared" si="818"/>
        <v>9.1912536233069368E-4</v>
      </c>
      <c r="AT590" s="5">
        <f t="shared" si="819"/>
        <v>2.0182461081178198E-4</v>
      </c>
      <c r="AU590" s="5">
        <f t="shared" si="820"/>
        <v>2.9544880527169269E-5</v>
      </c>
      <c r="AV590" s="5">
        <f t="shared" si="821"/>
        <v>3.2437816745454663E-6</v>
      </c>
      <c r="AW590" s="5">
        <f t="shared" si="822"/>
        <v>3.5260326803414672E-9</v>
      </c>
      <c r="AX590" s="5">
        <f t="shared" si="823"/>
        <v>2.3287771214297167E-6</v>
      </c>
      <c r="AY590" s="5">
        <f t="shared" si="824"/>
        <v>2.3625249832144428E-6</v>
      </c>
      <c r="AZ590" s="5">
        <f t="shared" si="825"/>
        <v>1.1983809538814327E-6</v>
      </c>
      <c r="BA590" s="5">
        <f t="shared" si="826"/>
        <v>4.0524916373492278E-7</v>
      </c>
      <c r="BB590" s="5">
        <f t="shared" si="827"/>
        <v>1.0278047488317896E-7</v>
      </c>
      <c r="BC590" s="5">
        <f t="shared" si="828"/>
        <v>2.0853987053005606E-8</v>
      </c>
      <c r="BD590" s="5">
        <f t="shared" si="829"/>
        <v>3.5386907806697138E-4</v>
      </c>
      <c r="BE590" s="5">
        <f t="shared" si="830"/>
        <v>1.5540750345107863E-4</v>
      </c>
      <c r="BF590" s="5">
        <f t="shared" si="831"/>
        <v>3.412489763279943E-5</v>
      </c>
      <c r="BG590" s="5">
        <f t="shared" si="832"/>
        <v>4.9955058479125963E-6</v>
      </c>
      <c r="BH590" s="5">
        <f t="shared" si="833"/>
        <v>5.4846491288540492E-7</v>
      </c>
      <c r="BI590" s="5">
        <f t="shared" si="834"/>
        <v>4.8173501515101522E-8</v>
      </c>
      <c r="BJ590" s="8">
        <f t="shared" si="835"/>
        <v>0.15745882720504153</v>
      </c>
      <c r="BK590" s="8">
        <f t="shared" si="836"/>
        <v>0.35003109520927705</v>
      </c>
      <c r="BL590" s="8">
        <f t="shared" si="837"/>
        <v>0.45175069490859265</v>
      </c>
      <c r="BM590" s="8">
        <f t="shared" si="838"/>
        <v>0.1795221739289318</v>
      </c>
      <c r="BN590" s="8">
        <f t="shared" si="839"/>
        <v>0.82038648111534551</v>
      </c>
    </row>
    <row r="591" spans="1:66" x14ac:dyDescent="0.25">
      <c r="A591" t="s">
        <v>72</v>
      </c>
      <c r="B591" t="s">
        <v>68</v>
      </c>
      <c r="C591" t="s">
        <v>76</v>
      </c>
      <c r="D591" s="10"/>
      <c r="E591">
        <f>VLOOKUP(A591,home!$A$2:$E$405,3,FALSE)</f>
        <v>1.4166666666666701</v>
      </c>
      <c r="F591">
        <f>VLOOKUP(B591,home!$B$2:$E$405,3,FALSE)</f>
        <v>1.68</v>
      </c>
      <c r="G591">
        <f>VLOOKUP(C591,away!$B$2:$E$405,4,FALSE)</f>
        <v>1.1100000000000001</v>
      </c>
      <c r="H591">
        <f>VLOOKUP(A591,away!$A$2:$E$405,3,FALSE)</f>
        <v>1.11666666666667</v>
      </c>
      <c r="I591">
        <f>VLOOKUP(C591,away!$B$2:$E$405,3,FALSE)</f>
        <v>0.71</v>
      </c>
      <c r="J591">
        <f>VLOOKUP(B591,home!$B$2:$E$405,4,FALSE)</f>
        <v>0.56000000000000005</v>
      </c>
      <c r="K591" s="3">
        <f t="shared" si="784"/>
        <v>2.6418000000000066</v>
      </c>
      <c r="L591" s="3">
        <f t="shared" si="785"/>
        <v>0.44398666666666803</v>
      </c>
      <c r="M591" s="5">
        <f t="shared" si="786"/>
        <v>4.5694073753062066E-2</v>
      </c>
      <c r="N591" s="5">
        <f t="shared" si="787"/>
        <v>0.12071460404083967</v>
      </c>
      <c r="O591" s="5">
        <f t="shared" si="788"/>
        <v>2.0287559492042914E-2</v>
      </c>
      <c r="P591" s="5">
        <f t="shared" si="789"/>
        <v>5.3595674666079098E-2</v>
      </c>
      <c r="Q591" s="5">
        <f t="shared" si="790"/>
        <v>0.15945192047754556</v>
      </c>
      <c r="R591" s="5">
        <f t="shared" si="791"/>
        <v>4.5037029568369257E-3</v>
      </c>
      <c r="S591" s="5">
        <f t="shared" si="792"/>
        <v>1.5715912956435079E-2</v>
      </c>
      <c r="T591" s="5">
        <f t="shared" si="793"/>
        <v>7.0794526666424079E-2</v>
      </c>
      <c r="U591" s="5">
        <f t="shared" si="794"/>
        <v>1.189788247137182E-2</v>
      </c>
      <c r="V591" s="5">
        <f t="shared" si="795"/>
        <v>2.0481745679257618E-3</v>
      </c>
      <c r="W591" s="5">
        <f t="shared" si="796"/>
        <v>0.14041336117252698</v>
      </c>
      <c r="X591" s="5">
        <f t="shared" si="797"/>
        <v>6.2341660182453199E-2</v>
      </c>
      <c r="Y591" s="5">
        <f t="shared" si="798"/>
        <v>1.3839432949436766E-2</v>
      </c>
      <c r="Z591" s="5">
        <f t="shared" si="799"/>
        <v>6.6652802115428134E-4</v>
      </c>
      <c r="AA591" s="5">
        <f t="shared" si="800"/>
        <v>1.7608337262853848E-3</v>
      </c>
      <c r="AB591" s="5">
        <f t="shared" si="801"/>
        <v>2.3258852690503711E-3</v>
      </c>
      <c r="AC591" s="5">
        <f t="shared" si="802"/>
        <v>1.5014706610959872E-4</v>
      </c>
      <c r="AD591" s="5">
        <f t="shared" si="803"/>
        <v>9.2736004386395676E-2</v>
      </c>
      <c r="AE591" s="5">
        <f t="shared" si="804"/>
        <v>4.1173549467501319E-2</v>
      </c>
      <c r="AF591" s="5">
        <f t="shared" si="805"/>
        <v>9.1402534914555352E-3</v>
      </c>
      <c r="AG591" s="5">
        <f t="shared" si="806"/>
        <v>1.352716893386573E-3</v>
      </c>
      <c r="AH591" s="5">
        <f t="shared" si="807"/>
        <v>7.3982388588054933E-5</v>
      </c>
      <c r="AI591" s="5">
        <f t="shared" si="808"/>
        <v>1.9544667417192399E-4</v>
      </c>
      <c r="AJ591" s="5">
        <f t="shared" si="809"/>
        <v>2.5816551191369511E-4</v>
      </c>
      <c r="AK591" s="5">
        <f t="shared" si="810"/>
        <v>2.2734054979120047E-4</v>
      </c>
      <c r="AL591" s="5">
        <f t="shared" si="811"/>
        <v>7.0444437506402556E-6</v>
      </c>
      <c r="AM591" s="5">
        <f t="shared" si="812"/>
        <v>4.8997995277596129E-2</v>
      </c>
      <c r="AN591" s="5">
        <f t="shared" si="813"/>
        <v>2.1754456596649048E-2</v>
      </c>
      <c r="AO591" s="5">
        <f t="shared" si="814"/>
        <v>4.8293443347454581E-3</v>
      </c>
      <c r="AP591" s="5">
        <f t="shared" si="815"/>
        <v>7.1472149778973129E-4</v>
      </c>
      <c r="AQ591" s="5">
        <f t="shared" si="816"/>
        <v>7.9331703849667775E-5</v>
      </c>
      <c r="AR591" s="5">
        <f t="shared" si="817"/>
        <v>6.5694388202497315E-6</v>
      </c>
      <c r="AS591" s="5">
        <f t="shared" si="818"/>
        <v>1.7355143475335785E-5</v>
      </c>
      <c r="AT591" s="5">
        <f t="shared" si="819"/>
        <v>2.29244090165711E-5</v>
      </c>
      <c r="AU591" s="5">
        <f t="shared" si="820"/>
        <v>2.0187234579992561E-5</v>
      </c>
      <c r="AV591" s="5">
        <f t="shared" si="821"/>
        <v>1.3332659078356121E-5</v>
      </c>
      <c r="AW591" s="5">
        <f t="shared" si="822"/>
        <v>2.2951658257526017E-7</v>
      </c>
      <c r="AX591" s="5">
        <f t="shared" si="823"/>
        <v>2.1573817320725636E-2</v>
      </c>
      <c r="AY591" s="5">
        <f t="shared" si="824"/>
        <v>9.578487239504602E-3</v>
      </c>
      <c r="AZ591" s="5">
        <f t="shared" si="825"/>
        <v>2.1263603105884312E-3</v>
      </c>
      <c r="BA591" s="5">
        <f t="shared" si="826"/>
        <v>3.1469187547681959E-4</v>
      </c>
      <c r="BB591" s="5">
        <f t="shared" si="827"/>
        <v>3.4929749205008813E-5</v>
      </c>
      <c r="BC591" s="5">
        <f t="shared" si="828"/>
        <v>3.1016685834069133E-6</v>
      </c>
      <c r="BD591" s="5">
        <f t="shared" si="829"/>
        <v>4.8612387394554752E-7</v>
      </c>
      <c r="BE591" s="5">
        <f t="shared" si="830"/>
        <v>1.2842420501893506E-6</v>
      </c>
      <c r="BF591" s="5">
        <f t="shared" si="831"/>
        <v>1.6963553240951179E-6</v>
      </c>
      <c r="BG591" s="5">
        <f t="shared" si="832"/>
        <v>1.4938104983981645E-6</v>
      </c>
      <c r="BH591" s="5">
        <f t="shared" si="833"/>
        <v>9.8658714366707027E-7</v>
      </c>
      <c r="BI591" s="5">
        <f t="shared" si="834"/>
        <v>5.2127318322793446E-7</v>
      </c>
      <c r="BJ591" s="8">
        <f t="shared" si="835"/>
        <v>0.82196526730267927</v>
      </c>
      <c r="BK591" s="8">
        <f t="shared" si="836"/>
        <v>0.12678951469286684</v>
      </c>
      <c r="BL591" s="8">
        <f t="shared" si="837"/>
        <v>4.1617636317096314E-2</v>
      </c>
      <c r="BM591" s="8">
        <f t="shared" si="838"/>
        <v>0.57721315322446842</v>
      </c>
      <c r="BN591" s="8">
        <f t="shared" si="839"/>
        <v>0.40424753538640623</v>
      </c>
    </row>
    <row r="592" spans="1:66" x14ac:dyDescent="0.25">
      <c r="A592" t="s">
        <v>72</v>
      </c>
      <c r="B592" t="s">
        <v>88</v>
      </c>
      <c r="C592" t="s">
        <v>367</v>
      </c>
      <c r="D592" s="10"/>
      <c r="E592">
        <f>VLOOKUP(A592,home!$A$2:$E$405,3,FALSE)</f>
        <v>1.4166666666666701</v>
      </c>
      <c r="F592">
        <f>VLOOKUP(B592,home!$B$2:$E$405,3,FALSE)</f>
        <v>1.06</v>
      </c>
      <c r="G592">
        <f>VLOOKUP(C592,away!$B$2:$E$405,4,FALSE)</f>
        <v>1.31</v>
      </c>
      <c r="H592">
        <f>VLOOKUP(A592,away!$A$2:$E$405,3,FALSE)</f>
        <v>1.11666666666667</v>
      </c>
      <c r="I592">
        <f>VLOOKUP(C592,away!$B$2:$E$405,3,FALSE)</f>
        <v>0.61</v>
      </c>
      <c r="J592">
        <f>VLOOKUP(B592,home!$B$2:$E$405,4,FALSE)</f>
        <v>1.01</v>
      </c>
      <c r="K592" s="3">
        <f t="shared" si="784"/>
        <v>1.9671833333333382</v>
      </c>
      <c r="L592" s="3">
        <f t="shared" si="785"/>
        <v>0.68797833333333536</v>
      </c>
      <c r="M592" s="5">
        <f t="shared" si="786"/>
        <v>7.0287474604930053E-2</v>
      </c>
      <c r="N592" s="5">
        <f t="shared" si="787"/>
        <v>0.13826834858490863</v>
      </c>
      <c r="O592" s="5">
        <f t="shared" si="788"/>
        <v>4.8356259632908911E-2</v>
      </c>
      <c r="P592" s="5">
        <f t="shared" si="789"/>
        <v>9.512562801219808E-2</v>
      </c>
      <c r="Q592" s="5">
        <f t="shared" si="790"/>
        <v>0.13599959543187834</v>
      </c>
      <c r="R592" s="5">
        <f t="shared" si="791"/>
        <v>1.6634029454241358E-2</v>
      </c>
      <c r="S592" s="5">
        <f t="shared" si="792"/>
        <v>3.2185268981339915E-2</v>
      </c>
      <c r="T592" s="5">
        <f t="shared" si="793"/>
        <v>9.3564774999231534E-2</v>
      </c>
      <c r="U592" s="5">
        <f t="shared" si="794"/>
        <v>3.2722185508559438E-2</v>
      </c>
      <c r="V592" s="5">
        <f t="shared" si="795"/>
        <v>4.839875955140396E-3</v>
      </c>
      <c r="W592" s="5">
        <f t="shared" si="796"/>
        <v>8.9178712491222625E-2</v>
      </c>
      <c r="X592" s="5">
        <f t="shared" si="797"/>
        <v>6.1353021988524034E-2</v>
      </c>
      <c r="Y592" s="5">
        <f t="shared" si="798"/>
        <v>2.1104774906314121E-2</v>
      </c>
      <c r="Z592" s="5">
        <f t="shared" si="799"/>
        <v>3.8146172868488604E-3</v>
      </c>
      <c r="AA592" s="5">
        <f t="shared" si="800"/>
        <v>7.5040515497343139E-3</v>
      </c>
      <c r="AB592" s="5">
        <f t="shared" si="801"/>
        <v>7.3809225705557778E-3</v>
      </c>
      <c r="AC592" s="5">
        <f t="shared" si="802"/>
        <v>4.0938680960019025E-4</v>
      </c>
      <c r="AD592" s="5">
        <f t="shared" si="803"/>
        <v>4.3857719225214691E-2</v>
      </c>
      <c r="AE592" s="5">
        <f t="shared" si="804"/>
        <v>3.0173160576364582E-2</v>
      </c>
      <c r="AF592" s="5">
        <f t="shared" si="805"/>
        <v>1.0379240362363202E-2</v>
      </c>
      <c r="AG592" s="5">
        <f t="shared" si="806"/>
        <v>2.3802308285882402E-3</v>
      </c>
      <c r="AH592" s="5">
        <f t="shared" si="807"/>
        <v>6.5609351082770203E-4</v>
      </c>
      <c r="AI592" s="5">
        <f t="shared" si="808"/>
        <v>1.2906562196084114E-3</v>
      </c>
      <c r="AJ592" s="5">
        <f t="shared" si="809"/>
        <v>1.2694787021383402E-3</v>
      </c>
      <c r="AK592" s="5">
        <f t="shared" si="810"/>
        <v>8.3243244828939348E-4</v>
      </c>
      <c r="AL592" s="5">
        <f t="shared" si="811"/>
        <v>2.2162228807917212E-5</v>
      </c>
      <c r="AM592" s="5">
        <f t="shared" si="812"/>
        <v>1.7255234859571082E-2</v>
      </c>
      <c r="AN592" s="5">
        <f t="shared" si="813"/>
        <v>1.1871227719962981E-2</v>
      </c>
      <c r="AO592" s="5">
        <f t="shared" si="814"/>
        <v>4.0835737307003111E-3</v>
      </c>
      <c r="AP592" s="5">
        <f t="shared" si="815"/>
        <v>9.3647008309699696E-4</v>
      </c>
      <c r="AQ592" s="5">
        <f t="shared" si="816"/>
        <v>1.6106778174640048E-4</v>
      </c>
      <c r="AR592" s="5">
        <f t="shared" si="817"/>
        <v>9.0275624018011836E-5</v>
      </c>
      <c r="AS592" s="5">
        <f t="shared" si="818"/>
        <v>1.7758870297449966E-4</v>
      </c>
      <c r="AT592" s="5">
        <f t="shared" si="819"/>
        <v>1.7467476833986026E-4</v>
      </c>
      <c r="AU592" s="5">
        <f t="shared" si="820"/>
        <v>1.1453909767734499E-4</v>
      </c>
      <c r="AV592" s="5">
        <f t="shared" si="821"/>
        <v>5.6329850991478093E-5</v>
      </c>
      <c r="AW592" s="5">
        <f t="shared" si="822"/>
        <v>8.3316406631513565E-7</v>
      </c>
      <c r="AX592" s="5">
        <f t="shared" si="823"/>
        <v>5.6573684047501105E-3</v>
      </c>
      <c r="AY592" s="5">
        <f t="shared" si="824"/>
        <v>3.8921468861526508E-3</v>
      </c>
      <c r="AZ592" s="5">
        <f t="shared" si="825"/>
        <v>1.3388563639119158E-3</v>
      </c>
      <c r="BA592" s="5">
        <f t="shared" si="826"/>
        <v>3.0703472327228319E-4</v>
      </c>
      <c r="BB592" s="5">
        <f t="shared" si="827"/>
        <v>5.2808309298081796E-5</v>
      </c>
      <c r="BC592" s="5">
        <f t="shared" si="828"/>
        <v>7.26619452340912E-6</v>
      </c>
      <c r="BD592" s="5">
        <f t="shared" si="829"/>
        <v>1.0351278892089764E-5</v>
      </c>
      <c r="BE592" s="5">
        <f t="shared" si="830"/>
        <v>2.0362863315204162E-5</v>
      </c>
      <c r="BF592" s="5">
        <f t="shared" si="831"/>
        <v>2.0028742666307245E-5</v>
      </c>
      <c r="BG592" s="5">
        <f t="shared" si="832"/>
        <v>1.3133402920260647E-5</v>
      </c>
      <c r="BH592" s="5">
        <f t="shared" si="833"/>
        <v>6.4589528336720357E-6</v>
      </c>
      <c r="BI592" s="5">
        <f t="shared" si="834"/>
        <v>2.5411888730371518E-6</v>
      </c>
      <c r="BJ592" s="8">
        <f t="shared" si="835"/>
        <v>0.67182263445159629</v>
      </c>
      <c r="BK592" s="8">
        <f t="shared" si="836"/>
        <v>0.20676194347816923</v>
      </c>
      <c r="BL592" s="8">
        <f t="shared" si="837"/>
        <v>0.11733239407036544</v>
      </c>
      <c r="BM592" s="8">
        <f t="shared" si="838"/>
        <v>0.49116893984382792</v>
      </c>
      <c r="BN592" s="8">
        <f t="shared" si="839"/>
        <v>0.50467133572106537</v>
      </c>
    </row>
    <row r="593" spans="1:66" x14ac:dyDescent="0.25">
      <c r="A593" t="s">
        <v>72</v>
      </c>
      <c r="B593" t="s">
        <v>102</v>
      </c>
      <c r="C593" t="s">
        <v>77</v>
      </c>
      <c r="D593" s="10"/>
      <c r="E593">
        <f>VLOOKUP(A593,home!$A$2:$E$405,3,FALSE)</f>
        <v>1.4166666666666701</v>
      </c>
      <c r="F593">
        <f>VLOOKUP(B593,home!$B$2:$E$405,3,FALSE)</f>
        <v>0.44</v>
      </c>
      <c r="G593">
        <f>VLOOKUP(C593,away!$B$2:$E$405,4,FALSE)</f>
        <v>0.09</v>
      </c>
      <c r="H593">
        <f>VLOOKUP(A593,away!$A$2:$E$405,3,FALSE)</f>
        <v>1.11666666666667</v>
      </c>
      <c r="I593">
        <f>VLOOKUP(C593,away!$B$2:$E$405,3,FALSE)</f>
        <v>0.88</v>
      </c>
      <c r="J593">
        <f>VLOOKUP(B593,home!$B$2:$E$405,4,FALSE)</f>
        <v>1.23</v>
      </c>
      <c r="K593" s="3">
        <f t="shared" si="784"/>
        <v>5.6100000000000136E-2</v>
      </c>
      <c r="L593" s="3">
        <f t="shared" si="785"/>
        <v>1.2086800000000035</v>
      </c>
      <c r="M593" s="5">
        <f t="shared" si="786"/>
        <v>0.28230139561636508</v>
      </c>
      <c r="N593" s="5">
        <f t="shared" si="787"/>
        <v>1.5837108294078122E-2</v>
      </c>
      <c r="O593" s="5">
        <f t="shared" si="788"/>
        <v>0.34121205085358913</v>
      </c>
      <c r="P593" s="5">
        <f t="shared" si="789"/>
        <v>1.9141996052886398E-2</v>
      </c>
      <c r="Q593" s="5">
        <f t="shared" si="790"/>
        <v>4.4423088764889226E-4</v>
      </c>
      <c r="R593" s="5">
        <f t="shared" si="791"/>
        <v>0.20620809081285871</v>
      </c>
      <c r="S593" s="5">
        <f t="shared" si="792"/>
        <v>3.2449008274357E-4</v>
      </c>
      <c r="T593" s="5">
        <f t="shared" si="793"/>
        <v>5.3693298928346456E-4</v>
      </c>
      <c r="U593" s="5">
        <f t="shared" si="794"/>
        <v>1.1568273894601402E-2</v>
      </c>
      <c r="V593" s="5">
        <f t="shared" si="795"/>
        <v>2.4447424630121202E-6</v>
      </c>
      <c r="W593" s="5">
        <f t="shared" si="796"/>
        <v>8.3071175990343129E-6</v>
      </c>
      <c r="X593" s="5">
        <f t="shared" si="797"/>
        <v>1.0040646899600821E-5</v>
      </c>
      <c r="Y593" s="5">
        <f t="shared" si="798"/>
        <v>6.0679645473047798E-6</v>
      </c>
      <c r="Z593" s="5">
        <f t="shared" si="799"/>
        <v>8.3079865067895581E-2</v>
      </c>
      <c r="AA593" s="5">
        <f t="shared" si="800"/>
        <v>4.6607804303089532E-3</v>
      </c>
      <c r="AB593" s="5">
        <f t="shared" si="801"/>
        <v>1.3073489107016641E-4</v>
      </c>
      <c r="AC593" s="5">
        <f t="shared" si="802"/>
        <v>1.0360657816428465E-8</v>
      </c>
      <c r="AD593" s="5">
        <f t="shared" si="803"/>
        <v>1.1650732432645641E-7</v>
      </c>
      <c r="AE593" s="5">
        <f t="shared" si="804"/>
        <v>1.4082007276690171E-7</v>
      </c>
      <c r="AF593" s="5">
        <f t="shared" si="805"/>
        <v>8.5103202775949647E-8</v>
      </c>
      <c r="AG593" s="5">
        <f t="shared" si="806"/>
        <v>3.4287513043745032E-8</v>
      </c>
      <c r="AH593" s="5">
        <f t="shared" si="807"/>
        <v>2.5104242827566074E-2</v>
      </c>
      <c r="AI593" s="5">
        <f t="shared" si="808"/>
        <v>1.4083480226264602E-3</v>
      </c>
      <c r="AJ593" s="5">
        <f t="shared" si="809"/>
        <v>3.9504162034672294E-5</v>
      </c>
      <c r="AK593" s="5">
        <f t="shared" si="810"/>
        <v>7.3872783004837433E-7</v>
      </c>
      <c r="AL593" s="5">
        <f t="shared" si="811"/>
        <v>2.8100983432174448E-11</v>
      </c>
      <c r="AM593" s="5">
        <f t="shared" si="812"/>
        <v>1.307212178942843E-9</v>
      </c>
      <c r="AN593" s="5">
        <f t="shared" si="813"/>
        <v>1.58000121644464E-9</v>
      </c>
      <c r="AO593" s="5">
        <f t="shared" si="814"/>
        <v>9.5485793514615677E-10</v>
      </c>
      <c r="AP593" s="5">
        <f t="shared" si="815"/>
        <v>3.8470589635081993E-10</v>
      </c>
      <c r="AQ593" s="5">
        <f t="shared" si="816"/>
        <v>1.1624658070032757E-10</v>
      </c>
      <c r="AR593" s="5">
        <f t="shared" si="817"/>
        <v>6.0685992441645263E-3</v>
      </c>
      <c r="AS593" s="5">
        <f t="shared" si="818"/>
        <v>3.4044841759763077E-4</v>
      </c>
      <c r="AT593" s="5">
        <f t="shared" si="819"/>
        <v>9.5495781136135633E-6</v>
      </c>
      <c r="AU593" s="5">
        <f t="shared" si="820"/>
        <v>1.7857711072457422E-7</v>
      </c>
      <c r="AV593" s="5">
        <f t="shared" si="821"/>
        <v>2.5045439779121569E-9</v>
      </c>
      <c r="AW593" s="5">
        <f t="shared" si="822"/>
        <v>5.2928942287064656E-14</v>
      </c>
      <c r="AX593" s="5">
        <f t="shared" si="823"/>
        <v>1.2222433873115638E-11</v>
      </c>
      <c r="AY593" s="5">
        <f t="shared" si="824"/>
        <v>1.4773011373757451E-11</v>
      </c>
      <c r="AZ593" s="5">
        <f t="shared" si="825"/>
        <v>8.927921693616606E-12</v>
      </c>
      <c r="BA593" s="5">
        <f t="shared" si="826"/>
        <v>3.5970001308801832E-12</v>
      </c>
      <c r="BB593" s="5">
        <f t="shared" si="827"/>
        <v>1.0869055295480677E-12</v>
      </c>
      <c r="BC593" s="5">
        <f t="shared" si="828"/>
        <v>2.627441950908323E-13</v>
      </c>
      <c r="BD593" s="5">
        <f t="shared" si="829"/>
        <v>1.2224990890727994E-3</v>
      </c>
      <c r="BE593" s="5">
        <f t="shared" si="830"/>
        <v>6.8582198896984211E-5</v>
      </c>
      <c r="BF593" s="5">
        <f t="shared" si="831"/>
        <v>1.9237306790604116E-6</v>
      </c>
      <c r="BG593" s="5">
        <f t="shared" si="832"/>
        <v>3.5973763698429814E-8</v>
      </c>
      <c r="BH593" s="5">
        <f t="shared" si="833"/>
        <v>5.0453203587047885E-10</v>
      </c>
      <c r="BI593" s="5">
        <f t="shared" si="834"/>
        <v>5.6608494424667819E-12</v>
      </c>
      <c r="BJ593" s="8">
        <f t="shared" si="835"/>
        <v>1.6843069002063157E-2</v>
      </c>
      <c r="BK593" s="8">
        <f t="shared" si="836"/>
        <v>0.30177033689798988</v>
      </c>
      <c r="BL593" s="8">
        <f t="shared" si="837"/>
        <v>0.59804458444662145</v>
      </c>
      <c r="BM593" s="8">
        <f t="shared" si="838"/>
        <v>0.13459298288242377</v>
      </c>
      <c r="BN593" s="8">
        <f t="shared" si="839"/>
        <v>0.86514487251742633</v>
      </c>
    </row>
    <row r="594" spans="1:66" x14ac:dyDescent="0.25">
      <c r="A594" t="s">
        <v>72</v>
      </c>
      <c r="B594" t="s">
        <v>78</v>
      </c>
      <c r="C594" t="s">
        <v>237</v>
      </c>
      <c r="D594" s="10"/>
      <c r="E594">
        <f>VLOOKUP(A594,home!$A$2:$E$405,3,FALSE)</f>
        <v>1.4166666666666701</v>
      </c>
      <c r="F594">
        <f>VLOOKUP(B594,home!$B$2:$E$405,3,FALSE)</f>
        <v>1.21</v>
      </c>
      <c r="G594">
        <f>VLOOKUP(C594,away!$B$2:$E$405,4,FALSE)</f>
        <v>1.1100000000000001</v>
      </c>
      <c r="H594">
        <f>VLOOKUP(A594,away!$A$2:$E$405,3,FALSE)</f>
        <v>1.11666666666667</v>
      </c>
      <c r="I594">
        <f>VLOOKUP(C594,away!$B$2:$E$405,3,FALSE)</f>
        <v>0.71</v>
      </c>
      <c r="J594">
        <f>VLOOKUP(B594,home!$B$2:$E$405,4,FALSE)</f>
        <v>1.02</v>
      </c>
      <c r="K594" s="3">
        <f t="shared" si="784"/>
        <v>1.9027250000000049</v>
      </c>
      <c r="L594" s="3">
        <f t="shared" si="785"/>
        <v>0.80869000000000246</v>
      </c>
      <c r="M594" s="5">
        <f t="shared" si="786"/>
        <v>6.6442723712936538E-2</v>
      </c>
      <c r="N594" s="5">
        <f t="shared" si="787"/>
        <v>0.12642223147669746</v>
      </c>
      <c r="O594" s="5">
        <f t="shared" si="788"/>
        <v>5.3731566239414809E-2</v>
      </c>
      <c r="P594" s="5">
        <f t="shared" si="789"/>
        <v>0.10223639437289078</v>
      </c>
      <c r="Q594" s="5">
        <f t="shared" si="790"/>
        <v>0.12027337019324992</v>
      </c>
      <c r="R594" s="5">
        <f t="shared" si="791"/>
        <v>2.1726090151076245E-2</v>
      </c>
      <c r="S594" s="5">
        <f t="shared" si="792"/>
        <v>3.9328160219349109E-2</v>
      </c>
      <c r="T594" s="5">
        <f t="shared" si="793"/>
        <v>9.7263871741579577E-2</v>
      </c>
      <c r="U594" s="5">
        <f t="shared" si="794"/>
        <v>4.1338774882706646E-2</v>
      </c>
      <c r="V594" s="5">
        <f t="shared" si="795"/>
        <v>6.7238686085263214E-3</v>
      </c>
      <c r="W594" s="5">
        <f t="shared" si="796"/>
        <v>7.6282382766984028E-2</v>
      </c>
      <c r="X594" s="5">
        <f t="shared" si="797"/>
        <v>6.1688800119832493E-2</v>
      </c>
      <c r="Y594" s="5">
        <f t="shared" si="798"/>
        <v>2.4943557884453748E-2</v>
      </c>
      <c r="Z594" s="5">
        <f t="shared" si="799"/>
        <v>5.8565572814246354E-3</v>
      </c>
      <c r="AA594" s="5">
        <f t="shared" si="800"/>
        <v>1.1143417953298715E-2</v>
      </c>
      <c r="AB594" s="5">
        <f t="shared" si="801"/>
        <v>1.0601429962595178E-2</v>
      </c>
      <c r="AC594" s="5">
        <f t="shared" si="802"/>
        <v>6.4663220850072814E-4</v>
      </c>
      <c r="AD594" s="5">
        <f t="shared" si="803"/>
        <v>3.6286099187577518E-2</v>
      </c>
      <c r="AE594" s="5">
        <f t="shared" si="804"/>
        <v>2.9344205552002151E-2</v>
      </c>
      <c r="AF594" s="5">
        <f t="shared" si="805"/>
        <v>1.1865182793924347E-2</v>
      </c>
      <c r="AG594" s="5">
        <f t="shared" si="806"/>
        <v>3.1984182245395698E-3</v>
      </c>
      <c r="AH594" s="5">
        <f t="shared" si="807"/>
        <v>1.1840348269788255E-3</v>
      </c>
      <c r="AI594" s="5">
        <f t="shared" si="808"/>
        <v>2.252892666163291E-3</v>
      </c>
      <c r="AJ594" s="5">
        <f t="shared" si="809"/>
        <v>2.1433175991127798E-3</v>
      </c>
      <c r="AK594" s="5">
        <f t="shared" si="810"/>
        <v>1.3593813262572916E-3</v>
      </c>
      <c r="AL594" s="5">
        <f t="shared" si="811"/>
        <v>3.9799298877702192E-5</v>
      </c>
      <c r="AM594" s="5">
        <f t="shared" si="812"/>
        <v>1.3808493615336719E-2</v>
      </c>
      <c r="AN594" s="5">
        <f t="shared" si="813"/>
        <v>1.1166790701786685E-2</v>
      </c>
      <c r="AO594" s="5">
        <f t="shared" si="814"/>
        <v>4.5152359863139509E-3</v>
      </c>
      <c r="AP594" s="5">
        <f t="shared" si="815"/>
        <v>1.2171420632574135E-3</v>
      </c>
      <c r="AQ594" s="5">
        <f t="shared" si="816"/>
        <v>2.4607265378391016E-4</v>
      </c>
      <c r="AR594" s="5">
        <f t="shared" si="817"/>
        <v>1.9150342484590191E-4</v>
      </c>
      <c r="AS594" s="5">
        <f t="shared" si="818"/>
        <v>3.6437835403991956E-4</v>
      </c>
      <c r="AT594" s="5">
        <f t="shared" si="819"/>
        <v>3.4665590184530391E-4</v>
      </c>
      <c r="AU594" s="5">
        <f t="shared" si="820"/>
        <v>2.1986361694620256E-4</v>
      </c>
      <c r="AV594" s="5">
        <f t="shared" si="821"/>
        <v>1.0458500013849111E-4</v>
      </c>
      <c r="AW594" s="5">
        <f t="shared" si="822"/>
        <v>1.7011045957438338E-6</v>
      </c>
      <c r="AX594" s="5">
        <f t="shared" si="823"/>
        <v>4.3789610023736037E-3</v>
      </c>
      <c r="AY594" s="5">
        <f t="shared" si="824"/>
        <v>3.54122197300952E-3</v>
      </c>
      <c r="AZ594" s="5">
        <f t="shared" si="825"/>
        <v>1.4318753986765388E-3</v>
      </c>
      <c r="BA594" s="5">
        <f t="shared" si="826"/>
        <v>3.8598110538524461E-4</v>
      </c>
      <c r="BB594" s="5">
        <f t="shared" si="827"/>
        <v>7.8034765028498591E-5</v>
      </c>
      <c r="BC594" s="5">
        <f t="shared" si="828"/>
        <v>1.2621186826179347E-5</v>
      </c>
      <c r="BD594" s="5">
        <f t="shared" si="829"/>
        <v>2.5811150773105471E-5</v>
      </c>
      <c r="BE594" s="5">
        <f t="shared" si="830"/>
        <v>4.911152185475722E-5</v>
      </c>
      <c r="BF594" s="5">
        <f t="shared" si="831"/>
        <v>4.6722860210546597E-5</v>
      </c>
      <c r="BG594" s="5">
        <f t="shared" si="832"/>
        <v>2.9633584731370839E-5</v>
      </c>
      <c r="BH594" s="5">
        <f t="shared" si="833"/>
        <v>1.4096140626999432E-5</v>
      </c>
      <c r="BI594" s="5">
        <f t="shared" si="834"/>
        <v>5.3642158349015114E-6</v>
      </c>
      <c r="BJ594" s="8">
        <f t="shared" si="835"/>
        <v>0.62835055039261922</v>
      </c>
      <c r="BK594" s="8">
        <f t="shared" si="836"/>
        <v>0.21895880039409069</v>
      </c>
      <c r="BL594" s="8">
        <f t="shared" si="837"/>
        <v>0.14687863137945123</v>
      </c>
      <c r="BM594" s="8">
        <f t="shared" si="838"/>
        <v>0.50567264243290622</v>
      </c>
      <c r="BN594" s="8">
        <f t="shared" si="839"/>
        <v>0.49083237614626568</v>
      </c>
    </row>
    <row r="595" spans="1:66" x14ac:dyDescent="0.25">
      <c r="A595" t="s">
        <v>72</v>
      </c>
      <c r="B595" t="s">
        <v>73</v>
      </c>
      <c r="C595" t="s">
        <v>75</v>
      </c>
      <c r="D595" s="10"/>
      <c r="E595">
        <f>VLOOKUP(A595,home!$A$2:$E$405,3,FALSE)</f>
        <v>1.4166666666666701</v>
      </c>
      <c r="F595">
        <f>VLOOKUP(B595,home!$B$2:$E$405,3,FALSE)</f>
        <v>1.06</v>
      </c>
      <c r="G595">
        <f>VLOOKUP(C595,away!$B$2:$E$405,4,FALSE)</f>
        <v>0.88</v>
      </c>
      <c r="H595">
        <f>VLOOKUP(A595,away!$A$2:$E$405,3,FALSE)</f>
        <v>1.11666666666667</v>
      </c>
      <c r="I595">
        <f>VLOOKUP(C595,away!$B$2:$E$405,3,FALSE)</f>
        <v>0.79</v>
      </c>
      <c r="J595">
        <f>VLOOKUP(B595,home!$B$2:$E$405,4,FALSE)</f>
        <v>1.01</v>
      </c>
      <c r="K595" s="3">
        <f t="shared" si="784"/>
        <v>1.3214666666666699</v>
      </c>
      <c r="L595" s="3">
        <f t="shared" si="785"/>
        <v>0.89098833333333605</v>
      </c>
      <c r="M595" s="5">
        <f t="shared" si="786"/>
        <v>0.10943166373731855</v>
      </c>
      <c r="N595" s="5">
        <f t="shared" si="787"/>
        <v>0.14461029590674226</v>
      </c>
      <c r="O595" s="5">
        <f t="shared" si="788"/>
        <v>9.7502335687207523E-2</v>
      </c>
      <c r="P595" s="5">
        <f t="shared" si="789"/>
        <v>0.12884608653278881</v>
      </c>
      <c r="Q595" s="5">
        <f t="shared" si="790"/>
        <v>9.5548842848781748E-2</v>
      </c>
      <c r="R595" s="5">
        <f t="shared" si="791"/>
        <v>4.3436721785026236E-2</v>
      </c>
      <c r="S595" s="5">
        <f t="shared" si="792"/>
        <v>3.7926212231098294E-2</v>
      </c>
      <c r="T595" s="5">
        <f t="shared" si="793"/>
        <v>8.5132904241764895E-2</v>
      </c>
      <c r="U595" s="5">
        <f t="shared" si="794"/>
        <v>5.740017994818615E-2</v>
      </c>
      <c r="V595" s="5">
        <f t="shared" si="795"/>
        <v>4.9616393323061317E-3</v>
      </c>
      <c r="W595" s="5">
        <f t="shared" si="796"/>
        <v>4.2088203621079026E-2</v>
      </c>
      <c r="X595" s="5">
        <f t="shared" si="797"/>
        <v>3.7500098397339282E-2</v>
      </c>
      <c r="Y595" s="5">
        <f t="shared" si="798"/>
        <v>1.6706075085440714E-2</v>
      </c>
      <c r="Z595" s="5">
        <f t="shared" si="799"/>
        <v>1.2900537449568115E-2</v>
      </c>
      <c r="AA595" s="5">
        <f t="shared" si="800"/>
        <v>1.7047630221689321E-2</v>
      </c>
      <c r="AB595" s="5">
        <f t="shared" si="801"/>
        <v>1.1263937541810888E-2</v>
      </c>
      <c r="AC595" s="5">
        <f t="shared" si="802"/>
        <v>3.6511816422790617E-4</v>
      </c>
      <c r="AD595" s="5">
        <f t="shared" si="803"/>
        <v>1.3904539536283846E-2</v>
      </c>
      <c r="AE595" s="5">
        <f t="shared" si="804"/>
        <v>1.2388782507201022E-2</v>
      </c>
      <c r="AF595" s="5">
        <f t="shared" si="805"/>
        <v>5.519130339060113E-3</v>
      </c>
      <c r="AG595" s="5">
        <f t="shared" si="806"/>
        <v>1.6391602474162068E-3</v>
      </c>
      <c r="AH595" s="5">
        <f t="shared" si="807"/>
        <v>2.8735570903237443E-3</v>
      </c>
      <c r="AI595" s="5">
        <f t="shared" si="808"/>
        <v>3.7973099096264935E-3</v>
      </c>
      <c r="AJ595" s="5">
        <f t="shared" si="809"/>
        <v>2.5090092342872185E-3</v>
      </c>
      <c r="AK595" s="5">
        <f t="shared" si="810"/>
        <v>1.1051906898231414E-3</v>
      </c>
      <c r="AL595" s="5">
        <f t="shared" si="811"/>
        <v>1.719577130645735E-5</v>
      </c>
      <c r="AM595" s="5">
        <f t="shared" si="812"/>
        <v>3.6748771025095868E-3</v>
      </c>
      <c r="AN595" s="5">
        <f t="shared" si="813"/>
        <v>3.2742726247698556E-3</v>
      </c>
      <c r="AO595" s="5">
        <f t="shared" si="814"/>
        <v>1.4586693544113305E-3</v>
      </c>
      <c r="AP595" s="5">
        <f t="shared" si="815"/>
        <v>4.3321912565712163E-4</v>
      </c>
      <c r="AQ595" s="5">
        <f t="shared" si="816"/>
        <v>9.649829668434095E-5</v>
      </c>
      <c r="AR595" s="5">
        <f t="shared" si="817"/>
        <v>5.1206116852914893E-4</v>
      </c>
      <c r="AS595" s="5">
        <f t="shared" si="818"/>
        <v>6.7667176550565431E-4</v>
      </c>
      <c r="AT595" s="5">
        <f t="shared" si="819"/>
        <v>4.4709959119510384E-4</v>
      </c>
      <c r="AU595" s="5">
        <f t="shared" si="820"/>
        <v>1.9694240214820821E-4</v>
      </c>
      <c r="AV595" s="5">
        <f t="shared" si="821"/>
        <v>6.5063204923029904E-5</v>
      </c>
      <c r="AW595" s="5">
        <f t="shared" si="822"/>
        <v>5.6240269093825408E-7</v>
      </c>
      <c r="AX595" s="5">
        <f t="shared" si="823"/>
        <v>8.0937126584383645E-4</v>
      </c>
      <c r="AY595" s="5">
        <f t="shared" si="824"/>
        <v>7.2114035520209224E-4</v>
      </c>
      <c r="AZ595" s="5">
        <f t="shared" si="825"/>
        <v>3.2126382159046105E-4</v>
      </c>
      <c r="BA595" s="5">
        <f t="shared" si="826"/>
        <v>9.5414105653061053E-5</v>
      </c>
      <c r="BB595" s="5">
        <f t="shared" si="827"/>
        <v>2.1253213743077922E-5</v>
      </c>
      <c r="BC595" s="5">
        <f t="shared" si="828"/>
        <v>3.7872730981844314E-6</v>
      </c>
      <c r="BD595" s="5">
        <f t="shared" si="829"/>
        <v>7.6040087852084437E-5</v>
      </c>
      <c r="BE595" s="5">
        <f t="shared" si="830"/>
        <v>1.0048444142693477E-4</v>
      </c>
      <c r="BF595" s="5">
        <f t="shared" si="831"/>
        <v>6.6393419932156877E-5</v>
      </c>
      <c r="BG595" s="5">
        <f t="shared" si="832"/>
        <v>2.924556377544926E-5</v>
      </c>
      <c r="BH595" s="5">
        <f t="shared" si="833"/>
        <v>9.6617594192826141E-6</v>
      </c>
      <c r="BI595" s="5">
        <f t="shared" si="834"/>
        <v>2.5535386027869383E-6</v>
      </c>
      <c r="BJ595" s="8">
        <f t="shared" si="835"/>
        <v>0.46594779927027219</v>
      </c>
      <c r="BK595" s="8">
        <f t="shared" si="836"/>
        <v>0.28226905612424824</v>
      </c>
      <c r="BL595" s="8">
        <f t="shared" si="837"/>
        <v>0.23911808905129053</v>
      </c>
      <c r="BM595" s="8">
        <f t="shared" si="838"/>
        <v>0.38013895744500265</v>
      </c>
      <c r="BN595" s="8">
        <f t="shared" si="839"/>
        <v>0.61937594649786509</v>
      </c>
    </row>
    <row r="596" spans="1:66" x14ac:dyDescent="0.25">
      <c r="A596" t="s">
        <v>72</v>
      </c>
      <c r="B596" t="s">
        <v>86</v>
      </c>
      <c r="C596" t="s">
        <v>103</v>
      </c>
      <c r="D596" s="10"/>
      <c r="E596">
        <f>VLOOKUP(A596,home!$A$2:$E$405,3,FALSE)</f>
        <v>1.4166666666666701</v>
      </c>
      <c r="F596">
        <f>VLOOKUP(B596,home!$B$2:$E$405,3,FALSE)</f>
        <v>0.81</v>
      </c>
      <c r="G596">
        <f>VLOOKUP(C596,away!$B$2:$E$405,4,FALSE)</f>
        <v>0.97</v>
      </c>
      <c r="H596">
        <f>VLOOKUP(A596,away!$A$2:$E$405,3,FALSE)</f>
        <v>1.11666666666667</v>
      </c>
      <c r="I596">
        <f>VLOOKUP(C596,away!$B$2:$E$405,3,FALSE)</f>
        <v>1.06</v>
      </c>
      <c r="J596">
        <f>VLOOKUP(B596,home!$B$2:$E$405,4,FALSE)</f>
        <v>1.02</v>
      </c>
      <c r="K596" s="3">
        <f t="shared" si="784"/>
        <v>1.1130750000000027</v>
      </c>
      <c r="L596" s="3">
        <f t="shared" si="785"/>
        <v>1.2073400000000036</v>
      </c>
      <c r="M596" s="5">
        <f t="shared" si="786"/>
        <v>9.823281052774871E-2</v>
      </c>
      <c r="N596" s="5">
        <f t="shared" si="787"/>
        <v>0.10934048557817416</v>
      </c>
      <c r="O596" s="5">
        <f t="shared" si="788"/>
        <v>0.11860040146257249</v>
      </c>
      <c r="P596" s="5">
        <f t="shared" si="789"/>
        <v>0.13201114185795318</v>
      </c>
      <c r="Q596" s="5">
        <f t="shared" si="790"/>
        <v>6.0852080492463261E-2</v>
      </c>
      <c r="R596" s="5">
        <f t="shared" si="791"/>
        <v>7.159550435091136E-2</v>
      </c>
      <c r="S596" s="5">
        <f t="shared" si="792"/>
        <v>4.4351122300725326E-2</v>
      </c>
      <c r="T596" s="5">
        <f t="shared" si="793"/>
        <v>7.3469150861770804E-2</v>
      </c>
      <c r="U596" s="5">
        <f t="shared" si="794"/>
        <v>7.9691166005390862E-2</v>
      </c>
      <c r="V596" s="5">
        <f t="shared" si="795"/>
        <v>6.6224108785216612E-3</v>
      </c>
      <c r="W596" s="5">
        <f t="shared" si="796"/>
        <v>2.2577643164716235E-2</v>
      </c>
      <c r="X596" s="5">
        <f t="shared" si="797"/>
        <v>2.725889169848858E-2</v>
      </c>
      <c r="Y596" s="5">
        <f t="shared" si="798"/>
        <v>1.6455375151626653E-2</v>
      </c>
      <c r="Z596" s="5">
        <f t="shared" si="799"/>
        <v>2.8813372074343195E-2</v>
      </c>
      <c r="AA596" s="5">
        <f t="shared" si="800"/>
        <v>3.2071444121649632E-2</v>
      </c>
      <c r="AB596" s="5">
        <f t="shared" si="801"/>
        <v>1.7848961332852627E-2</v>
      </c>
      <c r="AC596" s="5">
        <f t="shared" si="802"/>
        <v>5.5622455549056524E-4</v>
      </c>
      <c r="AD596" s="5">
        <f t="shared" si="803"/>
        <v>6.2826525413916465E-3</v>
      </c>
      <c r="AE596" s="5">
        <f t="shared" si="804"/>
        <v>7.5852977193238136E-3</v>
      </c>
      <c r="AF596" s="5">
        <f t="shared" si="805"/>
        <v>4.5790166742242216E-3</v>
      </c>
      <c r="AG596" s="5">
        <f t="shared" si="806"/>
        <v>1.8428099971526293E-3</v>
      </c>
      <c r="AH596" s="5">
        <f t="shared" si="807"/>
        <v>8.6968841600594E-3</v>
      </c>
      <c r="AI596" s="5">
        <f t="shared" si="808"/>
        <v>9.6802843364581399E-3</v>
      </c>
      <c r="AJ596" s="5">
        <f t="shared" si="809"/>
        <v>5.3874412439015853E-3</v>
      </c>
      <c r="AK596" s="5">
        <f t="shared" si="810"/>
        <v>1.9988753875185908E-3</v>
      </c>
      <c r="AL596" s="5">
        <f t="shared" si="811"/>
        <v>2.9899516589317208E-5</v>
      </c>
      <c r="AM596" s="5">
        <f t="shared" si="812"/>
        <v>1.3986126955019046E-3</v>
      </c>
      <c r="AN596" s="5">
        <f t="shared" si="813"/>
        <v>1.6886010517872744E-3</v>
      </c>
      <c r="AO596" s="5">
        <f t="shared" si="814"/>
        <v>1.0193577969324274E-3</v>
      </c>
      <c r="AP596" s="5">
        <f t="shared" si="815"/>
        <v>4.1023714751613351E-4</v>
      </c>
      <c r="AQ596" s="5">
        <f t="shared" si="816"/>
        <v>1.2382392942053246E-4</v>
      </c>
      <c r="AR596" s="5">
        <f t="shared" si="817"/>
        <v>2.1000192243612287E-3</v>
      </c>
      <c r="AS596" s="5">
        <f t="shared" si="818"/>
        <v>2.33747889815588E-3</v>
      </c>
      <c r="AT596" s="5">
        <f t="shared" si="819"/>
        <v>1.3008946622824315E-3</v>
      </c>
      <c r="AU596" s="5">
        <f t="shared" si="820"/>
        <v>4.8266444207334028E-4</v>
      </c>
      <c r="AV596" s="5">
        <f t="shared" si="821"/>
        <v>1.3431043096519615E-4</v>
      </c>
      <c r="AW596" s="5">
        <f t="shared" si="822"/>
        <v>1.1161323189356759E-6</v>
      </c>
      <c r="AX596" s="5">
        <f t="shared" si="823"/>
        <v>2.5946013767429773E-4</v>
      </c>
      <c r="AY596" s="5">
        <f t="shared" si="824"/>
        <v>3.1325660261968753E-4</v>
      </c>
      <c r="AZ596" s="5">
        <f t="shared" si="825"/>
        <v>1.8910361330342739E-4</v>
      </c>
      <c r="BA596" s="5">
        <f t="shared" si="826"/>
        <v>7.6104118828586905E-5</v>
      </c>
      <c r="BB596" s="5">
        <f t="shared" si="827"/>
        <v>2.2970886706626586E-5</v>
      </c>
      <c r="BC596" s="5">
        <f t="shared" si="828"/>
        <v>5.546734071275723E-6</v>
      </c>
      <c r="BD596" s="5">
        <f t="shared" si="829"/>
        <v>4.2257286839004918E-4</v>
      </c>
      <c r="BE596" s="5">
        <f t="shared" si="830"/>
        <v>4.703552954832551E-4</v>
      </c>
      <c r="BF596" s="5">
        <f t="shared" si="831"/>
        <v>2.6177036026001272E-4</v>
      </c>
      <c r="BG596" s="5">
        <f t="shared" si="832"/>
        <v>9.7123347915471469E-5</v>
      </c>
      <c r="BH596" s="5">
        <f t="shared" si="833"/>
        <v>2.7026392620253419E-5</v>
      </c>
      <c r="BI596" s="5">
        <f t="shared" si="834"/>
        <v>6.016480393157728E-6</v>
      </c>
      <c r="BJ596" s="8">
        <f t="shared" si="835"/>
        <v>0.33575047859369411</v>
      </c>
      <c r="BK596" s="8">
        <f t="shared" si="836"/>
        <v>0.28211686623964843</v>
      </c>
      <c r="BL596" s="8">
        <f t="shared" si="837"/>
        <v>0.35321119480421498</v>
      </c>
      <c r="BM596" s="8">
        <f t="shared" si="838"/>
        <v>0.40894734697177682</v>
      </c>
      <c r="BN596" s="8">
        <f t="shared" si="839"/>
        <v>0.5906324242698231</v>
      </c>
    </row>
    <row r="597" spans="1:66" x14ac:dyDescent="0.25">
      <c r="A597" t="s">
        <v>72</v>
      </c>
      <c r="B597" t="s">
        <v>80</v>
      </c>
      <c r="C597" t="s">
        <v>90</v>
      </c>
      <c r="D597" s="10"/>
      <c r="E597">
        <f>VLOOKUP(A597,home!$A$2:$E$405,3,FALSE)</f>
        <v>1.4166666666666701</v>
      </c>
      <c r="F597">
        <f>VLOOKUP(B597,home!$B$2:$E$405,3,FALSE)</f>
        <v>0.97</v>
      </c>
      <c r="G597">
        <f>VLOOKUP(C597,away!$B$2:$E$405,4,FALSE)</f>
        <v>1.31</v>
      </c>
      <c r="H597">
        <f>VLOOKUP(A597,away!$A$2:$E$405,3,FALSE)</f>
        <v>1.11666666666667</v>
      </c>
      <c r="I597">
        <f>VLOOKUP(C597,away!$B$2:$E$405,3,FALSE)</f>
        <v>0.81</v>
      </c>
      <c r="J597">
        <f>VLOOKUP(B597,home!$B$2:$E$405,4,FALSE)</f>
        <v>0.9</v>
      </c>
      <c r="K597" s="3">
        <f t="shared" si="784"/>
        <v>1.8001583333333375</v>
      </c>
      <c r="L597" s="3">
        <f t="shared" si="785"/>
        <v>0.81405000000000249</v>
      </c>
      <c r="M597" s="5">
        <f t="shared" si="786"/>
        <v>7.3225736129865493E-2</v>
      </c>
      <c r="N597" s="5">
        <f t="shared" si="787"/>
        <v>0.13181791910864543</v>
      </c>
      <c r="O597" s="5">
        <f t="shared" si="788"/>
        <v>5.9609410496517183E-2</v>
      </c>
      <c r="P597" s="5">
        <f t="shared" si="789"/>
        <v>0.10730637705039314</v>
      </c>
      <c r="Q597" s="5">
        <f t="shared" si="790"/>
        <v>0.11864656278304395</v>
      </c>
      <c r="R597" s="5">
        <f t="shared" si="791"/>
        <v>2.4262520307344982E-2</v>
      </c>
      <c r="S597" s="5">
        <f t="shared" si="792"/>
        <v>3.9312198020310607E-2</v>
      </c>
      <c r="T597" s="5">
        <f t="shared" si="793"/>
        <v>9.6584234433537211E-2</v>
      </c>
      <c r="U597" s="5">
        <f t="shared" si="794"/>
        <v>4.3676378118936404E-2</v>
      </c>
      <c r="V597" s="5">
        <f t="shared" si="795"/>
        <v>6.4009819595027013E-3</v>
      </c>
      <c r="W597" s="5">
        <f t="shared" si="796"/>
        <v>7.1194199571751174E-2</v>
      </c>
      <c r="X597" s="5">
        <f t="shared" si="797"/>
        <v>5.7955638161384215E-2</v>
      </c>
      <c r="Y597" s="5">
        <f t="shared" si="798"/>
        <v>2.3589393622637487E-2</v>
      </c>
      <c r="Z597" s="5">
        <f t="shared" si="799"/>
        <v>6.5836348853980809E-3</v>
      </c>
      <c r="AA597" s="5">
        <f t="shared" si="800"/>
        <v>1.185158520257343E-2</v>
      </c>
      <c r="AB597" s="5">
        <f t="shared" si="801"/>
        <v>1.0667364932811316E-2</v>
      </c>
      <c r="AC597" s="5">
        <f t="shared" si="802"/>
        <v>5.8625749287535931E-4</v>
      </c>
      <c r="AD597" s="5">
        <f t="shared" si="803"/>
        <v>3.2040207911021142E-2</v>
      </c>
      <c r="AE597" s="5">
        <f t="shared" si="804"/>
        <v>2.6082331249966839E-2</v>
      </c>
      <c r="AF597" s="5">
        <f t="shared" si="805"/>
        <v>1.0616160877017786E-2</v>
      </c>
      <c r="AG597" s="5">
        <f t="shared" si="806"/>
        <v>2.880695253978785E-3</v>
      </c>
      <c r="AH597" s="5">
        <f t="shared" si="807"/>
        <v>1.339851994614581E-3</v>
      </c>
      <c r="AI597" s="5">
        <f t="shared" si="808"/>
        <v>2.4119457335387323E-3</v>
      </c>
      <c r="AJ597" s="5">
        <f t="shared" si="809"/>
        <v>2.1709421058887695E-3</v>
      </c>
      <c r="AK597" s="5">
        <f t="shared" si="810"/>
        <v>1.3026798410332974E-3</v>
      </c>
      <c r="AL597" s="5">
        <f t="shared" si="811"/>
        <v>3.4364512207856788E-5</v>
      </c>
      <c r="AM597" s="5">
        <f t="shared" si="812"/>
        <v>1.1535489454551502E-2</v>
      </c>
      <c r="AN597" s="5">
        <f t="shared" si="813"/>
        <v>9.3904651904776777E-3</v>
      </c>
      <c r="AO597" s="5">
        <f t="shared" si="814"/>
        <v>3.8221540941541891E-3</v>
      </c>
      <c r="AP597" s="5">
        <f t="shared" si="815"/>
        <v>1.0371415134487424E-3</v>
      </c>
      <c r="AQ597" s="5">
        <f t="shared" si="816"/>
        <v>2.1107126225573781E-4</v>
      </c>
      <c r="AR597" s="5">
        <f t="shared" si="817"/>
        <v>2.1814130324320066E-4</v>
      </c>
      <c r="AS597" s="5">
        <f t="shared" si="818"/>
        <v>3.9268888487744229E-4</v>
      </c>
      <c r="AT597" s="5">
        <f t="shared" si="819"/>
        <v>3.534510842597517E-4</v>
      </c>
      <c r="AU597" s="5">
        <f t="shared" si="820"/>
        <v>2.1208930491863184E-4</v>
      </c>
      <c r="AV597" s="5">
        <f t="shared" si="821"/>
        <v>9.5448582415037556E-5</v>
      </c>
      <c r="AW597" s="5">
        <f t="shared" si="822"/>
        <v>1.3988445938329116E-6</v>
      </c>
      <c r="AX597" s="5">
        <f t="shared" si="823"/>
        <v>3.4609512451149521E-3</v>
      </c>
      <c r="AY597" s="5">
        <f t="shared" si="824"/>
        <v>2.8173873610858355E-3</v>
      </c>
      <c r="AZ597" s="5">
        <f t="shared" si="825"/>
        <v>1.1467470906459658E-3</v>
      </c>
      <c r="BA597" s="5">
        <f t="shared" si="826"/>
        <v>3.1116982304678375E-4</v>
      </c>
      <c r="BB597" s="5">
        <f t="shared" si="827"/>
        <v>6.3326948612808771E-5</v>
      </c>
      <c r="BC597" s="5">
        <f t="shared" si="828"/>
        <v>1.0310260503651429E-5</v>
      </c>
      <c r="BD597" s="5">
        <f t="shared" si="829"/>
        <v>2.9596321317521329E-5</v>
      </c>
      <c r="BE597" s="5">
        <f t="shared" si="830"/>
        <v>5.327806445574713E-5</v>
      </c>
      <c r="BF597" s="5">
        <f t="shared" si="831"/>
        <v>4.7954475856941947E-5</v>
      </c>
      <c r="BG597" s="5">
        <f t="shared" si="832"/>
        <v>2.8775216444835452E-5</v>
      </c>
      <c r="BH597" s="5">
        <f t="shared" si="833"/>
        <v>1.2949986419160256E-5</v>
      </c>
      <c r="BI597" s="5">
        <f t="shared" si="834"/>
        <v>4.6624051938009816E-6</v>
      </c>
      <c r="BJ597" s="8">
        <f t="shared" si="835"/>
        <v>0.60521355721688186</v>
      </c>
      <c r="BK597" s="8">
        <f t="shared" si="836"/>
        <v>0.229683302526241</v>
      </c>
      <c r="BL597" s="8">
        <f t="shared" si="837"/>
        <v>0.1587417143626608</v>
      </c>
      <c r="BM597" s="8">
        <f t="shared" si="838"/>
        <v>0.48253769459887963</v>
      </c>
      <c r="BN597" s="8">
        <f t="shared" si="839"/>
        <v>0.51486852587581022</v>
      </c>
    </row>
    <row r="598" spans="1:66" x14ac:dyDescent="0.25">
      <c r="A598" t="s">
        <v>72</v>
      </c>
      <c r="B598" t="s">
        <v>365</v>
      </c>
      <c r="C598" t="s">
        <v>326</v>
      </c>
      <c r="D598" s="10"/>
      <c r="E598">
        <f>VLOOKUP(A598,home!$A$2:$E$405,3,FALSE)</f>
        <v>1.4166666666666701</v>
      </c>
      <c r="F598">
        <f>VLOOKUP(B598,home!$B$2:$E$405,3,FALSE)</f>
        <v>1.1499999999999999</v>
      </c>
      <c r="G598">
        <f>VLOOKUP(C598,away!$B$2:$E$405,4,FALSE)</f>
        <v>1.1499999999999999</v>
      </c>
      <c r="H598">
        <f>VLOOKUP(A598,away!$A$2:$E$405,3,FALSE)</f>
        <v>1.11666666666667</v>
      </c>
      <c r="I598">
        <f>VLOOKUP(C598,away!$B$2:$E$405,3,FALSE)</f>
        <v>0.53</v>
      </c>
      <c r="J598">
        <f>VLOOKUP(B598,home!$B$2:$E$405,4,FALSE)</f>
        <v>0.9</v>
      </c>
      <c r="K598" s="3">
        <f t="shared" si="784"/>
        <v>1.8735416666666709</v>
      </c>
      <c r="L598" s="3">
        <f t="shared" si="785"/>
        <v>0.53265000000000162</v>
      </c>
      <c r="M598" s="5">
        <f t="shared" si="786"/>
        <v>9.0157993293700486E-2</v>
      </c>
      <c r="N598" s="5">
        <f t="shared" si="787"/>
        <v>0.16891475701880215</v>
      </c>
      <c r="O598" s="5">
        <f t="shared" si="788"/>
        <v>4.802265512788971E-2</v>
      </c>
      <c r="P598" s="5">
        <f t="shared" si="789"/>
        <v>8.9972445326065242E-2</v>
      </c>
      <c r="Q598" s="5">
        <f t="shared" si="790"/>
        <v>0.1582344176948012</v>
      </c>
      <c r="R598" s="5">
        <f t="shared" si="791"/>
        <v>1.2789633626935266E-2</v>
      </c>
      <c r="S598" s="5">
        <f t="shared" si="792"/>
        <v>2.2446819805486441E-2</v>
      </c>
      <c r="T598" s="5">
        <f t="shared" si="793"/>
        <v>8.4283562585136099E-2</v>
      </c>
      <c r="U598" s="5">
        <f t="shared" si="794"/>
        <v>2.3961911501464397E-2</v>
      </c>
      <c r="V598" s="5">
        <f t="shared" si="795"/>
        <v>2.4889581720959723E-3</v>
      </c>
      <c r="W598" s="5">
        <f t="shared" si="796"/>
        <v>9.881959155064933E-2</v>
      </c>
      <c r="X598" s="5">
        <f t="shared" si="797"/>
        <v>5.2636255439453522E-2</v>
      </c>
      <c r="Y598" s="5">
        <f t="shared" si="798"/>
        <v>1.4018350729912503E-2</v>
      </c>
      <c r="Z598" s="5">
        <f t="shared" si="799"/>
        <v>2.2707994504623632E-3</v>
      </c>
      <c r="AA598" s="5">
        <f t="shared" si="800"/>
        <v>4.2544373870850166E-3</v>
      </c>
      <c r="AB598" s="5">
        <f t="shared" si="801"/>
        <v>3.9854328564641293E-3</v>
      </c>
      <c r="AC598" s="5">
        <f t="shared" si="802"/>
        <v>1.552397386498668E-4</v>
      </c>
      <c r="AD598" s="5">
        <f t="shared" si="803"/>
        <v>4.6285655563280806E-2</v>
      </c>
      <c r="AE598" s="5">
        <f t="shared" si="804"/>
        <v>2.4654054435781593E-2</v>
      </c>
      <c r="AF598" s="5">
        <f t="shared" si="805"/>
        <v>6.5659910476095528E-3</v>
      </c>
      <c r="AG598" s="5">
        <f t="shared" si="806"/>
        <v>1.1657917105030798E-3</v>
      </c>
      <c r="AH598" s="5">
        <f t="shared" si="807"/>
        <v>3.0238533182219533E-4</v>
      </c>
      <c r="AI598" s="5">
        <f t="shared" si="808"/>
        <v>5.6653151855771023E-4</v>
      </c>
      <c r="AJ598" s="5">
        <f t="shared" si="809"/>
        <v>5.307102027489062E-4</v>
      </c>
      <c r="AK598" s="5">
        <f t="shared" si="810"/>
        <v>3.3143589259173087E-4</v>
      </c>
      <c r="AL598" s="5">
        <f t="shared" si="811"/>
        <v>6.1968100166593766E-6</v>
      </c>
      <c r="AM598" s="5">
        <f t="shared" si="812"/>
        <v>1.7343620853357715E-2</v>
      </c>
      <c r="AN598" s="5">
        <f t="shared" si="813"/>
        <v>9.2380796475410136E-3</v>
      </c>
      <c r="AO598" s="5">
        <f t="shared" si="814"/>
        <v>2.460331562131368E-3</v>
      </c>
      <c r="AP598" s="5">
        <f t="shared" si="815"/>
        <v>4.3683186885642571E-4</v>
      </c>
      <c r="AQ598" s="5">
        <f t="shared" si="816"/>
        <v>5.8169623736593962E-5</v>
      </c>
      <c r="AR598" s="5">
        <f t="shared" si="817"/>
        <v>3.2213109399018583E-5</v>
      </c>
      <c r="AS598" s="5">
        <f t="shared" si="818"/>
        <v>6.0352602671953081E-5</v>
      </c>
      <c r="AT598" s="5">
        <f t="shared" si="819"/>
        <v>5.6536557898841181E-5</v>
      </c>
      <c r="AU598" s="5">
        <f t="shared" si="820"/>
        <v>3.5307865637797221E-5</v>
      </c>
      <c r="AV598" s="5">
        <f t="shared" si="821"/>
        <v>1.6537689358370369E-5</v>
      </c>
      <c r="AW598" s="5">
        <f t="shared" si="822"/>
        <v>1.7177935522207818E-7</v>
      </c>
      <c r="AX598" s="5">
        <f t="shared" si="823"/>
        <v>5.4156660532724468E-3</v>
      </c>
      <c r="AY598" s="5">
        <f t="shared" si="824"/>
        <v>2.8846545232755773E-3</v>
      </c>
      <c r="AZ598" s="5">
        <f t="shared" si="825"/>
        <v>7.6825561591137043E-4</v>
      </c>
      <c r="BA598" s="5">
        <f t="shared" si="826"/>
        <v>1.3640378460506424E-4</v>
      </c>
      <c r="BB598" s="5">
        <f t="shared" si="827"/>
        <v>1.8163868967471918E-5</v>
      </c>
      <c r="BC598" s="5">
        <f t="shared" si="828"/>
        <v>1.9349969611047907E-6</v>
      </c>
      <c r="BD598" s="5">
        <f t="shared" si="829"/>
        <v>2.8597187868978813E-6</v>
      </c>
      <c r="BE598" s="5">
        <f t="shared" si="830"/>
        <v>5.3578023022026474E-6</v>
      </c>
      <c r="BF598" s="5">
        <f t="shared" si="831"/>
        <v>5.0190329274696377E-6</v>
      </c>
      <c r="BG598" s="5">
        <f t="shared" si="832"/>
        <v>3.1344557719954551E-6</v>
      </c>
      <c r="BH598" s="5">
        <f t="shared" si="833"/>
        <v>1.468133372789333E-6</v>
      </c>
      <c r="BI598" s="5">
        <f t="shared" si="834"/>
        <v>5.501218092289375E-7</v>
      </c>
      <c r="BJ598" s="8">
        <f t="shared" si="835"/>
        <v>0.69434054017454605</v>
      </c>
      <c r="BK598" s="8">
        <f t="shared" si="836"/>
        <v>0.20811230766929023</v>
      </c>
      <c r="BL598" s="8">
        <f t="shared" si="837"/>
        <v>9.4964470535495643E-2</v>
      </c>
      <c r="BM598" s="8">
        <f t="shared" si="838"/>
        <v>0.42871173299767995</v>
      </c>
      <c r="BN598" s="8">
        <f t="shared" si="839"/>
        <v>0.56809190208819416</v>
      </c>
    </row>
    <row r="599" spans="1:66" x14ac:dyDescent="0.25">
      <c r="A599" t="s">
        <v>72</v>
      </c>
      <c r="B599" t="s">
        <v>106</v>
      </c>
      <c r="C599" t="s">
        <v>63</v>
      </c>
      <c r="D599" s="10"/>
      <c r="E599">
        <f>VLOOKUP(A599,home!$A$2:$E$405,3,FALSE)</f>
        <v>1.4166666666666701</v>
      </c>
      <c r="F599">
        <f>VLOOKUP(B599,home!$B$2:$E$405,3,FALSE)</f>
        <v>1.1100000000000001</v>
      </c>
      <c r="G599">
        <f>VLOOKUP(C599,away!$B$2:$E$405,4,FALSE)</f>
        <v>0.88</v>
      </c>
      <c r="H599">
        <f>VLOOKUP(A599,away!$A$2:$E$405,3,FALSE)</f>
        <v>1.11666666666667</v>
      </c>
      <c r="I599">
        <f>VLOOKUP(C599,away!$B$2:$E$405,3,FALSE)</f>
        <v>0.97</v>
      </c>
      <c r="J599">
        <f>VLOOKUP(B599,home!$B$2:$E$405,4,FALSE)</f>
        <v>1.02</v>
      </c>
      <c r="K599" s="3">
        <f t="shared" si="784"/>
        <v>1.3838000000000035</v>
      </c>
      <c r="L599" s="3">
        <f t="shared" si="785"/>
        <v>1.1048300000000033</v>
      </c>
      <c r="M599" s="5">
        <f t="shared" si="786"/>
        <v>8.3023631071782206E-2</v>
      </c>
      <c r="N599" s="5">
        <f t="shared" si="787"/>
        <v>0.11488810067713248</v>
      </c>
      <c r="O599" s="5">
        <f t="shared" si="788"/>
        <v>9.1726998317037428E-2</v>
      </c>
      <c r="P599" s="5">
        <f t="shared" si="789"/>
        <v>0.12693182027111669</v>
      </c>
      <c r="Q599" s="5">
        <f t="shared" si="790"/>
        <v>7.9491076858508189E-2</v>
      </c>
      <c r="R599" s="5">
        <f t="shared" si="791"/>
        <v>5.0671369775306375E-2</v>
      </c>
      <c r="S599" s="5">
        <f t="shared" si="792"/>
        <v>4.8515364810438458E-2</v>
      </c>
      <c r="T599" s="5">
        <f t="shared" si="793"/>
        <v>8.7824126445585862E-2</v>
      </c>
      <c r="U599" s="5">
        <f t="shared" si="794"/>
        <v>7.0119041495069118E-2</v>
      </c>
      <c r="V599" s="5">
        <f t="shared" si="795"/>
        <v>8.2414869745296472E-3</v>
      </c>
      <c r="W599" s="5">
        <f t="shared" si="796"/>
        <v>3.6666584052267963E-2</v>
      </c>
      <c r="X599" s="5">
        <f t="shared" si="797"/>
        <v>4.0510342058467333E-2</v>
      </c>
      <c r="Y599" s="5">
        <f t="shared" si="798"/>
        <v>2.23785206082283E-2</v>
      </c>
      <c r="Z599" s="5">
        <f t="shared" si="799"/>
        <v>1.8661083156283967E-2</v>
      </c>
      <c r="AA599" s="5">
        <f t="shared" si="800"/>
        <v>2.5823206871665814E-2</v>
      </c>
      <c r="AB599" s="5">
        <f t="shared" si="801"/>
        <v>1.7867076834505623E-2</v>
      </c>
      <c r="AC599" s="5">
        <f t="shared" si="802"/>
        <v>7.8750691965134845E-4</v>
      </c>
      <c r="AD599" s="5">
        <f t="shared" si="803"/>
        <v>1.2684804752882136E-2</v>
      </c>
      <c r="AE599" s="5">
        <f t="shared" si="804"/>
        <v>1.4014552835126814E-2</v>
      </c>
      <c r="AF599" s="5">
        <f t="shared" si="805"/>
        <v>7.741849204416602E-3</v>
      </c>
      <c r="AG599" s="5">
        <f t="shared" si="806"/>
        <v>2.8511424188385395E-3</v>
      </c>
      <c r="AH599" s="5">
        <f t="shared" si="807"/>
        <v>5.1543311258893205E-3</v>
      </c>
      <c r="AI599" s="5">
        <f t="shared" si="808"/>
        <v>7.1325634120056576E-3</v>
      </c>
      <c r="AJ599" s="5">
        <f t="shared" si="809"/>
        <v>4.935020624766728E-3</v>
      </c>
      <c r="AK599" s="5">
        <f t="shared" si="810"/>
        <v>2.2763605135174047E-3</v>
      </c>
      <c r="AL599" s="5">
        <f t="shared" si="811"/>
        <v>4.8159631419165716E-5</v>
      </c>
      <c r="AM599" s="5">
        <f t="shared" si="812"/>
        <v>3.5106465634076674E-3</v>
      </c>
      <c r="AN599" s="5">
        <f t="shared" si="813"/>
        <v>3.8786676426497053E-3</v>
      </c>
      <c r="AO599" s="5">
        <f t="shared" si="814"/>
        <v>2.1426341858143431E-3</v>
      </c>
      <c r="AP599" s="5">
        <f t="shared" si="815"/>
        <v>7.8908217583775579E-4</v>
      </c>
      <c r="AQ599" s="5">
        <f t="shared" si="816"/>
        <v>2.1795041508270764E-4</v>
      </c>
      <c r="AR599" s="5">
        <f t="shared" si="817"/>
        <v>1.1389319315632629E-3</v>
      </c>
      <c r="AS599" s="5">
        <f t="shared" si="818"/>
        <v>1.5760540068972466E-3</v>
      </c>
      <c r="AT599" s="5">
        <f t="shared" si="819"/>
        <v>1.0904717673722079E-3</v>
      </c>
      <c r="AU599" s="5">
        <f t="shared" si="820"/>
        <v>5.0299827722988829E-4</v>
      </c>
      <c r="AV599" s="5">
        <f t="shared" si="821"/>
        <v>1.7401225400768034E-4</v>
      </c>
      <c r="AW599" s="5">
        <f t="shared" si="822"/>
        <v>2.0452643022989582E-6</v>
      </c>
      <c r="AX599" s="5">
        <f t="shared" si="823"/>
        <v>8.0967211907392433E-4</v>
      </c>
      <c r="AY599" s="5">
        <f t="shared" si="824"/>
        <v>8.9455004731644658E-4</v>
      </c>
      <c r="AZ599" s="5">
        <f t="shared" si="825"/>
        <v>4.9416286438831627E-4</v>
      </c>
      <c r="BA599" s="5">
        <f t="shared" si="826"/>
        <v>1.8198865248738165E-4</v>
      </c>
      <c r="BB599" s="5">
        <f t="shared" si="827"/>
        <v>5.0266630731908633E-5</v>
      </c>
      <c r="BC599" s="5">
        <f t="shared" si="828"/>
        <v>1.1107216326306954E-5</v>
      </c>
      <c r="BD599" s="5">
        <f t="shared" si="829"/>
        <v>2.0972102765817388E-4</v>
      </c>
      <c r="BE599" s="5">
        <f t="shared" si="830"/>
        <v>2.9021195807338171E-4</v>
      </c>
      <c r="BF599" s="5">
        <f t="shared" si="831"/>
        <v>2.0079765379097333E-4</v>
      </c>
      <c r="BG599" s="5">
        <f t="shared" si="832"/>
        <v>9.2621264438649858E-5</v>
      </c>
      <c r="BH599" s="5">
        <f t="shared" si="833"/>
        <v>3.2042326432551009E-5</v>
      </c>
      <c r="BI599" s="5">
        <f t="shared" si="834"/>
        <v>8.8680342634728357E-6</v>
      </c>
      <c r="BJ599" s="8">
        <f t="shared" si="835"/>
        <v>0.43203182842457061</v>
      </c>
      <c r="BK599" s="8">
        <f t="shared" si="836"/>
        <v>0.26844251972625394</v>
      </c>
      <c r="BL599" s="8">
        <f t="shared" si="837"/>
        <v>0.281022699471491</v>
      </c>
      <c r="BM599" s="8">
        <f t="shared" si="838"/>
        <v>0.45253262902470209</v>
      </c>
      <c r="BN599" s="8">
        <f t="shared" si="839"/>
        <v>0.5467329969708834</v>
      </c>
    </row>
    <row r="600" spans="1:66" x14ac:dyDescent="0.25">
      <c r="A600" t="s">
        <v>91</v>
      </c>
      <c r="B600" t="s">
        <v>84</v>
      </c>
      <c r="C600" t="s">
        <v>113</v>
      </c>
      <c r="D600" s="10"/>
      <c r="E600">
        <f>VLOOKUP(A600,home!$A$2:$E$405,3,FALSE)</f>
        <v>1.53296703296703</v>
      </c>
      <c r="F600">
        <f>VLOOKUP(B600,home!$B$2:$E$405,3,FALSE)</f>
        <v>1.38</v>
      </c>
      <c r="G600">
        <f>VLOOKUP(C600,away!$B$2:$E$405,4,FALSE)</f>
        <v>1.63</v>
      </c>
      <c r="H600">
        <f>VLOOKUP(A600,away!$A$2:$E$405,3,FALSE)</f>
        <v>1.2527472527472501</v>
      </c>
      <c r="I600">
        <f>VLOOKUP(C600,away!$B$2:$E$405,3,FALSE)</f>
        <v>0.16</v>
      </c>
      <c r="J600">
        <f>VLOOKUP(B600,home!$B$2:$E$405,4,FALSE)</f>
        <v>0.8</v>
      </c>
      <c r="K600" s="3">
        <f t="shared" si="784"/>
        <v>3.4482560439560368</v>
      </c>
      <c r="L600" s="3">
        <f t="shared" si="785"/>
        <v>0.16035164835164803</v>
      </c>
      <c r="M600" s="5">
        <f t="shared" si="786"/>
        <v>2.7089537593289598E-2</v>
      </c>
      <c r="N600" s="5">
        <f t="shared" si="787"/>
        <v>9.3411661734035117E-2</v>
      </c>
      <c r="O600" s="5">
        <f t="shared" si="788"/>
        <v>4.3438520061679234E-3</v>
      </c>
      <c r="P600" s="5">
        <f t="shared" si="789"/>
        <v>1.4978713934319097E-2</v>
      </c>
      <c r="Q600" s="5">
        <f t="shared" si="790"/>
        <v>0.16105366357518178</v>
      </c>
      <c r="R600" s="5">
        <f t="shared" si="791"/>
        <v>3.4827191469231987E-4</v>
      </c>
      <c r="S600" s="5">
        <f t="shared" si="792"/>
        <v>2.0705583322852866E-3</v>
      </c>
      <c r="T600" s="5">
        <f t="shared" si="793"/>
        <v>2.5825220427352174E-2</v>
      </c>
      <c r="U600" s="5">
        <f t="shared" si="794"/>
        <v>1.2009307347779332E-3</v>
      </c>
      <c r="V600" s="5">
        <f t="shared" si="795"/>
        <v>1.272090166291307E-4</v>
      </c>
      <c r="W600" s="5">
        <f t="shared" si="796"/>
        <v>0.18511808960812753</v>
      </c>
      <c r="X600" s="5">
        <f t="shared" si="797"/>
        <v>2.9683990808371336E-2</v>
      </c>
      <c r="Y600" s="5">
        <f t="shared" si="798"/>
        <v>2.3799384278887564E-3</v>
      </c>
      <c r="Z600" s="5">
        <f t="shared" si="799"/>
        <v>1.8615325198499352E-5</v>
      </c>
      <c r="AA600" s="5">
        <f t="shared" si="800"/>
        <v>6.41904076259325E-5</v>
      </c>
      <c r="AB600" s="5">
        <f t="shared" si="801"/>
        <v>1.1067248053006173E-4</v>
      </c>
      <c r="AC600" s="5">
        <f t="shared" si="802"/>
        <v>4.3961332474575589E-6</v>
      </c>
      <c r="AD600" s="5">
        <f t="shared" si="803"/>
        <v>0.15958364283420529</v>
      </c>
      <c r="AE600" s="5">
        <f t="shared" si="804"/>
        <v>2.558950017842548E-2</v>
      </c>
      <c r="AF600" s="5">
        <f t="shared" si="805"/>
        <v>2.0516592670526586E-3</v>
      </c>
      <c r="AG600" s="5">
        <f t="shared" si="806"/>
        <v>1.09662315109276E-4</v>
      </c>
      <c r="AH600" s="5">
        <f t="shared" si="807"/>
        <v>7.4624952004533491E-7</v>
      </c>
      <c r="AI600" s="5">
        <f t="shared" si="808"/>
        <v>2.5732594177956173E-6</v>
      </c>
      <c r="AJ600" s="5">
        <f t="shared" si="809"/>
        <v>4.4366286700402663E-6</v>
      </c>
      <c r="AK600" s="5">
        <f t="shared" si="810"/>
        <v>5.0995438754183259E-6</v>
      </c>
      <c r="AL600" s="5">
        <f t="shared" si="811"/>
        <v>9.7230780856336825E-8</v>
      </c>
      <c r="AM600" s="5">
        <f t="shared" si="812"/>
        <v>0.11005705218391393</v>
      </c>
      <c r="AN600" s="5">
        <f t="shared" si="813"/>
        <v>1.7647829730413941E-2</v>
      </c>
      <c r="AO600" s="5">
        <f t="shared" si="814"/>
        <v>1.4149292935505479E-3</v>
      </c>
      <c r="AP600" s="5">
        <f t="shared" si="815"/>
        <v>7.5628748173954446E-5</v>
      </c>
      <c r="AQ600" s="5">
        <f t="shared" si="816"/>
        <v>3.03179860811632E-6</v>
      </c>
      <c r="AR600" s="5">
        <f t="shared" si="817"/>
        <v>2.3932468124179132E-8</v>
      </c>
      <c r="AS600" s="5">
        <f t="shared" si="818"/>
        <v>8.2525277855985879E-8</v>
      </c>
      <c r="AT600" s="5">
        <f t="shared" si="819"/>
        <v>1.4228414407302734E-7</v>
      </c>
      <c r="AU600" s="5">
        <f t="shared" si="820"/>
        <v>1.6354405325297595E-7</v>
      </c>
      <c r="AV600" s="5">
        <f t="shared" si="821"/>
        <v>1.4098544252066062E-7</v>
      </c>
      <c r="AW600" s="5">
        <f t="shared" si="822"/>
        <v>1.4933933309144919E-9</v>
      </c>
      <c r="AX600" s="5">
        <f t="shared" si="823"/>
        <v>6.3250815895527696E-2</v>
      </c>
      <c r="AY600" s="5">
        <f t="shared" si="824"/>
        <v>1.0142372588434487E-2</v>
      </c>
      <c r="AZ600" s="5">
        <f t="shared" si="825"/>
        <v>8.1317308137602055E-4</v>
      </c>
      <c r="BA600" s="5">
        <f t="shared" si="826"/>
        <v>4.3464547997944585E-5</v>
      </c>
      <c r="BB600" s="5">
        <f t="shared" si="827"/>
        <v>1.7424029790824338E-6</v>
      </c>
      <c r="BC600" s="5">
        <f t="shared" si="828"/>
        <v>5.5879437957738073E-8</v>
      </c>
      <c r="BD600" s="5">
        <f t="shared" si="829"/>
        <v>6.3960178547256646E-10</v>
      </c>
      <c r="BE600" s="5">
        <f t="shared" si="830"/>
        <v>2.2055107224808496E-9</v>
      </c>
      <c r="BF600" s="5">
        <f t="shared" si="831"/>
        <v>3.8025828394022186E-9</v>
      </c>
      <c r="BG600" s="5">
        <f t="shared" si="832"/>
        <v>4.3707597528707347E-9</v>
      </c>
      <c r="BH600" s="5">
        <f t="shared" si="833"/>
        <v>3.7678746836290766E-9</v>
      </c>
      <c r="BI600" s="5">
        <f t="shared" si="834"/>
        <v>2.5985193301385796E-9</v>
      </c>
      <c r="BJ600" s="8">
        <f t="shared" si="835"/>
        <v>0.88825712532616319</v>
      </c>
      <c r="BK600" s="8">
        <f t="shared" si="836"/>
        <v>5.4412884828985916E-2</v>
      </c>
      <c r="BL600" s="8">
        <f t="shared" si="837"/>
        <v>6.0813438815124138E-3</v>
      </c>
      <c r="BM600" s="8">
        <f t="shared" si="838"/>
        <v>0.63740189750913312</v>
      </c>
      <c r="BN600" s="8">
        <f t="shared" si="839"/>
        <v>0.30122570075768584</v>
      </c>
    </row>
    <row r="601" spans="1:66" x14ac:dyDescent="0.25">
      <c r="A601" t="s">
        <v>91</v>
      </c>
      <c r="B601" t="s">
        <v>122</v>
      </c>
      <c r="C601" t="s">
        <v>117</v>
      </c>
      <c r="D601" s="10"/>
      <c r="E601">
        <f>VLOOKUP(A601,home!$A$2:$E$405,3,FALSE)</f>
        <v>1.53296703296703</v>
      </c>
      <c r="F601">
        <f>VLOOKUP(B601,home!$B$2:$E$405,3,FALSE)</f>
        <v>0.87</v>
      </c>
      <c r="G601">
        <f>VLOOKUP(C601,away!$B$2:$E$405,4,FALSE)</f>
        <v>0.94</v>
      </c>
      <c r="H601">
        <f>VLOOKUP(A601,away!$A$2:$E$405,3,FALSE)</f>
        <v>1.2527472527472501</v>
      </c>
      <c r="I601">
        <f>VLOOKUP(C601,away!$B$2:$E$405,3,FALSE)</f>
        <v>0.94</v>
      </c>
      <c r="J601">
        <f>VLOOKUP(B601,home!$B$2:$E$405,4,FALSE)</f>
        <v>1.1499999999999999</v>
      </c>
      <c r="K601" s="3">
        <f t="shared" si="784"/>
        <v>1.2536604395604372</v>
      </c>
      <c r="L601" s="3">
        <f t="shared" si="785"/>
        <v>1.3542197802197771</v>
      </c>
      <c r="M601" s="5">
        <f t="shared" si="786"/>
        <v>7.3690586163763269E-2</v>
      </c>
      <c r="N601" s="5">
        <f t="shared" si="787"/>
        <v>9.238297264152974E-2</v>
      </c>
      <c r="O601" s="5">
        <f t="shared" si="788"/>
        <v>9.9793249398958034E-2</v>
      </c>
      <c r="P601" s="5">
        <f t="shared" si="789"/>
        <v>0.12510684890666207</v>
      </c>
      <c r="Q601" s="5">
        <f t="shared" si="790"/>
        <v>5.7908439044840006E-2</v>
      </c>
      <c r="R601" s="5">
        <f t="shared" si="791"/>
        <v>6.7570996134237171E-2</v>
      </c>
      <c r="S601" s="5">
        <f t="shared" si="792"/>
        <v>5.3099467849839752E-2</v>
      </c>
      <c r="T601" s="5">
        <f t="shared" si="793"/>
        <v>7.8420753596173592E-2</v>
      </c>
      <c r="U601" s="5">
        <f t="shared" si="794"/>
        <v>8.471108471518439E-2</v>
      </c>
      <c r="V601" s="5">
        <f t="shared" si="795"/>
        <v>1.0016517029960656E-2</v>
      </c>
      <c r="W601" s="5">
        <f t="shared" si="796"/>
        <v>2.419917304907097E-2</v>
      </c>
      <c r="X601" s="5">
        <f t="shared" si="797"/>
        <v>3.2770998808013242E-2</v>
      </c>
      <c r="Y601" s="5">
        <f t="shared" si="798"/>
        <v>2.2189567401685137E-2</v>
      </c>
      <c r="Z601" s="5">
        <f t="shared" si="799"/>
        <v>3.0501993178046017E-2</v>
      </c>
      <c r="AA601" s="5">
        <f t="shared" si="800"/>
        <v>3.8239142175058631E-2</v>
      </c>
      <c r="AB601" s="5">
        <f t="shared" si="801"/>
        <v>2.3969449893799028E-2</v>
      </c>
      <c r="AC601" s="5">
        <f t="shared" si="802"/>
        <v>1.0628349459840122E-3</v>
      </c>
      <c r="AD601" s="5">
        <f t="shared" si="803"/>
        <v>7.5843864804243542E-3</v>
      </c>
      <c r="AE601" s="5">
        <f t="shared" si="804"/>
        <v>1.0270926192622118E-2</v>
      </c>
      <c r="AF601" s="5">
        <f t="shared" si="805"/>
        <v>6.9545457056131386E-3</v>
      </c>
      <c r="AG601" s="5">
        <f t="shared" si="806"/>
        <v>3.1393277856612721E-3</v>
      </c>
      <c r="AH601" s="5">
        <f t="shared" si="807"/>
        <v>1.0326600624459658E-2</v>
      </c>
      <c r="AI601" s="5">
        <f t="shared" si="808"/>
        <v>1.294605067802518E-2</v>
      </c>
      <c r="AJ601" s="5">
        <f t="shared" si="809"/>
        <v>8.114975791792373E-3</v>
      </c>
      <c r="AK601" s="5">
        <f t="shared" si="810"/>
        <v>3.3911413727202447E-3</v>
      </c>
      <c r="AL601" s="5">
        <f t="shared" si="811"/>
        <v>7.2176345947063647E-5</v>
      </c>
      <c r="AM601" s="5">
        <f t="shared" si="812"/>
        <v>1.9016490577690045E-3</v>
      </c>
      <c r="AN601" s="5">
        <f t="shared" si="813"/>
        <v>2.5752507690670872E-3</v>
      </c>
      <c r="AO601" s="5">
        <f t="shared" si="814"/>
        <v>1.7437277652484215E-3</v>
      </c>
      <c r="AP601" s="5">
        <f t="shared" si="815"/>
        <v>7.8713021033927999E-4</v>
      </c>
      <c r="AQ601" s="5">
        <f t="shared" si="816"/>
        <v>2.6648682511250173E-4</v>
      </c>
      <c r="AR601" s="5">
        <f t="shared" si="817"/>
        <v>2.7968973656146341E-3</v>
      </c>
      <c r="AS601" s="5">
        <f t="shared" si="818"/>
        <v>3.5063595807818711E-3</v>
      </c>
      <c r="AT601" s="5">
        <f t="shared" si="819"/>
        <v>2.1978921466499755E-3</v>
      </c>
      <c r="AU601" s="5">
        <f t="shared" si="820"/>
        <v>9.1847014489188051E-4</v>
      </c>
      <c r="AV601" s="5">
        <f t="shared" si="821"/>
        <v>2.8786242139207353E-4</v>
      </c>
      <c r="AW601" s="5">
        <f t="shared" si="822"/>
        <v>3.4037798664176037E-6</v>
      </c>
      <c r="AX601" s="5">
        <f t="shared" si="823"/>
        <v>3.9733703227539681E-4</v>
      </c>
      <c r="AY601" s="5">
        <f t="shared" si="824"/>
        <v>5.3808166852116631E-4</v>
      </c>
      <c r="AZ601" s="5">
        <f t="shared" si="825"/>
        <v>3.643404194425124E-4</v>
      </c>
      <c r="BA601" s="5">
        <f t="shared" si="826"/>
        <v>1.6446566758087348E-4</v>
      </c>
      <c r="BB601" s="5">
        <f t="shared" si="827"/>
        <v>5.5680665051267368E-5</v>
      </c>
      <c r="BC601" s="5">
        <f t="shared" si="828"/>
        <v>1.5080771597643663E-5</v>
      </c>
      <c r="BD601" s="5">
        <f t="shared" si="829"/>
        <v>6.3126895595998602E-4</v>
      </c>
      <c r="BE601" s="5">
        <f t="shared" si="830"/>
        <v>7.9139691680965454E-4</v>
      </c>
      <c r="BF601" s="5">
        <f t="shared" si="831"/>
        <v>4.9607150329718317E-4</v>
      </c>
      <c r="BG601" s="5">
        <f t="shared" si="832"/>
        <v>2.0730173962565118E-4</v>
      </c>
      <c r="BH601" s="5">
        <f t="shared" si="833"/>
        <v>6.4971497505184332E-5</v>
      </c>
      <c r="BI601" s="5">
        <f t="shared" si="834"/>
        <v>1.6290439224249827E-5</v>
      </c>
      <c r="BJ601" s="8">
        <f t="shared" si="835"/>
        <v>0.34463032155763879</v>
      </c>
      <c r="BK601" s="8">
        <f t="shared" si="836"/>
        <v>0.26358651291067803</v>
      </c>
      <c r="BL601" s="8">
        <f t="shared" si="837"/>
        <v>0.36097747349598691</v>
      </c>
      <c r="BM601" s="8">
        <f t="shared" si="838"/>
        <v>0.4827085309637047</v>
      </c>
      <c r="BN601" s="8">
        <f t="shared" si="839"/>
        <v>0.51645309228999026</v>
      </c>
    </row>
    <row r="602" spans="1:66" x14ac:dyDescent="0.25">
      <c r="A602" t="s">
        <v>91</v>
      </c>
      <c r="B602" t="s">
        <v>97</v>
      </c>
      <c r="C602" t="s">
        <v>109</v>
      </c>
      <c r="D602" s="10"/>
      <c r="E602">
        <f>VLOOKUP(A602,home!$A$2:$E$405,3,FALSE)</f>
        <v>1.53296703296703</v>
      </c>
      <c r="F602">
        <f>VLOOKUP(B602,home!$B$2:$E$405,3,FALSE)</f>
        <v>0.98</v>
      </c>
      <c r="G602">
        <f>VLOOKUP(C602,away!$B$2:$E$405,4,FALSE)</f>
        <v>1.06</v>
      </c>
      <c r="H602">
        <f>VLOOKUP(A602,away!$A$2:$E$405,3,FALSE)</f>
        <v>1.2527472527472501</v>
      </c>
      <c r="I602">
        <f>VLOOKUP(C602,away!$B$2:$E$405,3,FALSE)</f>
        <v>0.33</v>
      </c>
      <c r="J602">
        <f>VLOOKUP(B602,home!$B$2:$E$405,4,FALSE)</f>
        <v>1.3</v>
      </c>
      <c r="K602" s="3">
        <f t="shared" si="784"/>
        <v>1.5924461538461507</v>
      </c>
      <c r="L602" s="3">
        <f t="shared" si="785"/>
        <v>0.53742857142857026</v>
      </c>
      <c r="M602" s="5">
        <f t="shared" si="786"/>
        <v>0.11885218209429062</v>
      </c>
      <c r="N602" s="5">
        <f t="shared" si="787"/>
        <v>0.18926570025227543</v>
      </c>
      <c r="O602" s="5">
        <f t="shared" si="788"/>
        <v>6.3874558434102904E-2</v>
      </c>
      <c r="P602" s="5">
        <f t="shared" si="789"/>
        <v>0.10171679490700838</v>
      </c>
      <c r="Q602" s="5">
        <f t="shared" si="790"/>
        <v>0.15069771821086728</v>
      </c>
      <c r="R602" s="5">
        <f t="shared" si="791"/>
        <v>1.7164006344935333E-2</v>
      </c>
      <c r="S602" s="5">
        <f t="shared" si="792"/>
        <v>2.1762970994395024E-2</v>
      </c>
      <c r="T602" s="5">
        <f t="shared" si="793"/>
        <v>8.0989259415611636E-2</v>
      </c>
      <c r="U602" s="5">
        <f t="shared" si="794"/>
        <v>2.7332755888583193E-2</v>
      </c>
      <c r="V602" s="5">
        <f t="shared" si="795"/>
        <v>2.0694797503898656E-3</v>
      </c>
      <c r="W602" s="5">
        <f t="shared" si="796"/>
        <v>7.999266725276219E-2</v>
      </c>
      <c r="X602" s="5">
        <f t="shared" si="797"/>
        <v>4.2990344886412964E-2</v>
      </c>
      <c r="Y602" s="5">
        <f t="shared" si="798"/>
        <v>1.155211981876323E-2</v>
      </c>
      <c r="Z602" s="5">
        <f t="shared" si="799"/>
        <v>3.0748091366498372E-3</v>
      </c>
      <c r="AA602" s="5">
        <f t="shared" si="800"/>
        <v>4.8964679834690361E-3</v>
      </c>
      <c r="AB602" s="5">
        <f t="shared" si="801"/>
        <v>3.8986808038530434E-3</v>
      </c>
      <c r="AC602" s="5">
        <f t="shared" si="802"/>
        <v>1.1069466901310938E-4</v>
      </c>
      <c r="AD602" s="5">
        <f t="shared" si="803"/>
        <v>3.1846003825639034E-2</v>
      </c>
      <c r="AE602" s="5">
        <f t="shared" si="804"/>
        <v>1.7114952341721969E-2</v>
      </c>
      <c r="AF602" s="5">
        <f t="shared" si="805"/>
        <v>4.5990321935398511E-3</v>
      </c>
      <c r="AG602" s="5">
        <f t="shared" si="806"/>
        <v>8.2388376724270868E-4</v>
      </c>
      <c r="AH602" s="5">
        <f t="shared" si="807"/>
        <v>4.1312257043130926E-4</v>
      </c>
      <c r="AI602" s="5">
        <f t="shared" si="808"/>
        <v>6.578754483503739E-4</v>
      </c>
      <c r="AJ602" s="5">
        <f t="shared" si="809"/>
        <v>5.2381561371768264E-4</v>
      </c>
      <c r="AK602" s="5">
        <f t="shared" si="810"/>
        <v>2.7804938646309486E-4</v>
      </c>
      <c r="AL602" s="5">
        <f t="shared" si="811"/>
        <v>3.7894153045917043E-6</v>
      </c>
      <c r="AM602" s="5">
        <f t="shared" si="812"/>
        <v>1.014260926150173E-2</v>
      </c>
      <c r="AN602" s="5">
        <f t="shared" si="813"/>
        <v>5.4509280059670618E-3</v>
      </c>
      <c r="AO602" s="5">
        <f t="shared" si="814"/>
        <v>1.4647422256034315E-3</v>
      </c>
      <c r="AP602" s="5">
        <f t="shared" si="815"/>
        <v>2.6239810727238564E-4</v>
      </c>
      <c r="AQ602" s="5">
        <f t="shared" si="816"/>
        <v>3.5255059984239723E-5</v>
      </c>
      <c r="AR602" s="5">
        <f t="shared" si="817"/>
        <v>4.4404774570359523E-5</v>
      </c>
      <c r="AS602" s="5">
        <f t="shared" si="818"/>
        <v>7.0712212476974366E-5</v>
      </c>
      <c r="AT602" s="5">
        <f t="shared" si="819"/>
        <v>5.6302695394454833E-5</v>
      </c>
      <c r="AU602" s="5">
        <f t="shared" si="820"/>
        <v>2.9886336910690323E-5</v>
      </c>
      <c r="AV602" s="5">
        <f t="shared" si="821"/>
        <v>1.1898095566494768E-5</v>
      </c>
      <c r="AW602" s="5">
        <f t="shared" si="822"/>
        <v>9.0085565990618823E-8</v>
      </c>
      <c r="AX602" s="5">
        <f t="shared" si="823"/>
        <v>2.6919265180738003E-3</v>
      </c>
      <c r="AY602" s="5">
        <f t="shared" si="824"/>
        <v>1.446718222999088E-3</v>
      </c>
      <c r="AZ602" s="5">
        <f t="shared" si="825"/>
        <v>3.8875385392303979E-4</v>
      </c>
      <c r="BA602" s="5">
        <f t="shared" si="826"/>
        <v>6.9642476117070135E-5</v>
      </c>
      <c r="BB602" s="5">
        <f t="shared" si="827"/>
        <v>9.3569641125863287E-6</v>
      </c>
      <c r="BC602" s="5">
        <f t="shared" si="828"/>
        <v>1.0057399711871348E-6</v>
      </c>
      <c r="BD602" s="5">
        <f t="shared" si="829"/>
        <v>3.9773990936593349E-6</v>
      </c>
      <c r="BE602" s="5">
        <f t="shared" si="830"/>
        <v>6.333793889008973E-6</v>
      </c>
      <c r="BF602" s="5">
        <f t="shared" si="831"/>
        <v>5.0431128589032978E-6</v>
      </c>
      <c r="BG602" s="5">
        <f t="shared" si="832"/>
        <v>2.6769618918575403E-6</v>
      </c>
      <c r="BH602" s="5">
        <f t="shared" si="833"/>
        <v>1.0657294171703141E-6</v>
      </c>
      <c r="BI602" s="5">
        <f t="shared" si="834"/>
        <v>3.3942334228271313E-7</v>
      </c>
      <c r="BJ602" s="8">
        <f t="shared" si="835"/>
        <v>0.63183501840036205</v>
      </c>
      <c r="BK602" s="8">
        <f t="shared" si="836"/>
        <v>0.24596263005340072</v>
      </c>
      <c r="BL602" s="8">
        <f t="shared" si="837"/>
        <v>0.11927197300931783</v>
      </c>
      <c r="BM602" s="8">
        <f t="shared" si="838"/>
        <v>0.3571268422188173</v>
      </c>
      <c r="BN602" s="8">
        <f t="shared" si="839"/>
        <v>0.64157096024347993</v>
      </c>
    </row>
    <row r="603" spans="1:66" x14ac:dyDescent="0.25">
      <c r="A603" t="s">
        <v>91</v>
      </c>
      <c r="B603" t="s">
        <v>99</v>
      </c>
      <c r="C603" t="s">
        <v>92</v>
      </c>
      <c r="D603" s="10"/>
      <c r="E603">
        <f>VLOOKUP(A603,home!$A$2:$E$405,3,FALSE)</f>
        <v>1.53296703296703</v>
      </c>
      <c r="F603">
        <f>VLOOKUP(B603,home!$B$2:$E$405,3,FALSE)</f>
        <v>1.55</v>
      </c>
      <c r="G603">
        <f>VLOOKUP(C603,away!$B$2:$E$405,4,FALSE)</f>
        <v>1.06</v>
      </c>
      <c r="H603">
        <f>VLOOKUP(A603,away!$A$2:$E$405,3,FALSE)</f>
        <v>1.2527472527472501</v>
      </c>
      <c r="I603">
        <f>VLOOKUP(C603,away!$B$2:$E$405,3,FALSE)</f>
        <v>0.82</v>
      </c>
      <c r="J603">
        <f>VLOOKUP(B603,home!$B$2:$E$405,4,FALSE)</f>
        <v>1.4</v>
      </c>
      <c r="K603" s="3">
        <f t="shared" si="784"/>
        <v>2.5186648351648304</v>
      </c>
      <c r="L603" s="3">
        <f t="shared" si="785"/>
        <v>1.438153846153843</v>
      </c>
      <c r="M603" s="5">
        <f t="shared" si="786"/>
        <v>1.912385670248495E-2</v>
      </c>
      <c r="N603" s="5">
        <f t="shared" si="787"/>
        <v>4.8166585389280092E-2</v>
      </c>
      <c r="O603" s="5">
        <f t="shared" si="788"/>
        <v>2.7503048069973682E-2</v>
      </c>
      <c r="P603" s="5">
        <f t="shared" si="789"/>
        <v>6.9270960033690668E-2</v>
      </c>
      <c r="Q603" s="5">
        <f t="shared" si="790"/>
        <v>6.0657742424971954E-2</v>
      </c>
      <c r="R603" s="5">
        <f t="shared" si="791"/>
        <v>1.9776807181393345E-2</v>
      </c>
      <c r="S603" s="5">
        <f t="shared" si="792"/>
        <v>6.2728794440371174E-2</v>
      </c>
      <c r="T603" s="5">
        <f t="shared" si="793"/>
        <v>8.723516556748255E-2</v>
      </c>
      <c r="U603" s="5">
        <f t="shared" si="794"/>
        <v>4.9811148799610697E-2</v>
      </c>
      <c r="V603" s="5">
        <f t="shared" si="795"/>
        <v>2.5246440612205608E-2</v>
      </c>
      <c r="W603" s="5">
        <f t="shared" si="796"/>
        <v>5.0925507608754243E-2</v>
      </c>
      <c r="X603" s="5">
        <f t="shared" si="797"/>
        <v>7.3238714634866711E-2</v>
      </c>
      <c r="Y603" s="5">
        <f t="shared" si="798"/>
        <v>5.2664269569748672E-2</v>
      </c>
      <c r="Z603" s="5">
        <f t="shared" si="799"/>
        <v>9.4806971041879236E-3</v>
      </c>
      <c r="AA603" s="5">
        <f t="shared" si="800"/>
        <v>2.3878698409167162E-2</v>
      </c>
      <c r="AB603" s="5">
        <f t="shared" si="801"/>
        <v>3.0071218996337863E-2</v>
      </c>
      <c r="AC603" s="5">
        <f t="shared" si="802"/>
        <v>5.715521997760117E-3</v>
      </c>
      <c r="AD603" s="5">
        <f t="shared" si="803"/>
        <v>3.2066071306772082E-2</v>
      </c>
      <c r="AE603" s="5">
        <f t="shared" si="804"/>
        <v>4.6115943780877654E-2</v>
      </c>
      <c r="AF603" s="5">
        <f t="shared" si="805"/>
        <v>3.316091095874181E-2</v>
      </c>
      <c r="AG603" s="5">
        <f t="shared" si="806"/>
        <v>1.5896830545759879E-2</v>
      </c>
      <c r="AH603" s="5">
        <f t="shared" si="807"/>
        <v>3.4086752511518666E-3</v>
      </c>
      <c r="AI603" s="5">
        <f t="shared" si="808"/>
        <v>8.5853104895728533E-3</v>
      </c>
      <c r="AJ603" s="5">
        <f t="shared" si="809"/>
        <v>1.0811759814529451E-2</v>
      </c>
      <c r="AK603" s="5">
        <f t="shared" si="810"/>
        <v>9.0770664170345197E-3</v>
      </c>
      <c r="AL603" s="5">
        <f t="shared" si="811"/>
        <v>8.2811684282715794E-4</v>
      </c>
      <c r="AM603" s="5">
        <f t="shared" si="812"/>
        <v>1.6152737240450955E-2</v>
      </c>
      <c r="AN603" s="5">
        <f t="shared" si="813"/>
        <v>2.323012118826695E-2</v>
      </c>
      <c r="AO603" s="5">
        <f t="shared" si="814"/>
        <v>1.6704244066763005E-2</v>
      </c>
      <c r="AP603" s="5">
        <f t="shared" si="815"/>
        <v>8.0077576172359072E-3</v>
      </c>
      <c r="AQ603" s="5">
        <f t="shared" si="816"/>
        <v>2.8790968540738883E-3</v>
      </c>
      <c r="AR603" s="5">
        <f t="shared" si="817"/>
        <v>9.8043988454669419E-4</v>
      </c>
      <c r="AS603" s="5">
        <f t="shared" si="818"/>
        <v>2.4693994602008247E-3</v>
      </c>
      <c r="AT603" s="5">
        <f t="shared" si="819"/>
        <v>3.1097947921914166E-3</v>
      </c>
      <c r="AU603" s="5">
        <f t="shared" si="820"/>
        <v>2.6108435958904141E-3</v>
      </c>
      <c r="AV603" s="5">
        <f t="shared" si="821"/>
        <v>1.6439599887711207E-3</v>
      </c>
      <c r="AW603" s="5">
        <f t="shared" si="822"/>
        <v>8.3322989382000738E-5</v>
      </c>
      <c r="AX603" s="5">
        <f t="shared" si="823"/>
        <v>6.7805552131968679E-3</v>
      </c>
      <c r="AY603" s="5">
        <f t="shared" si="824"/>
        <v>9.7514815589175678E-3</v>
      </c>
      <c r="AZ603" s="5">
        <f t="shared" si="825"/>
        <v>7.0120653548277874E-3</v>
      </c>
      <c r="BA603" s="5">
        <f t="shared" si="826"/>
        <v>3.3614762531758973E-3</v>
      </c>
      <c r="BB603" s="5">
        <f t="shared" si="827"/>
        <v>1.2085800005649317E-3</v>
      </c>
      <c r="BC603" s="5">
        <f t="shared" si="828"/>
        <v>3.4762479523941386E-4</v>
      </c>
      <c r="BD603" s="5">
        <f t="shared" si="829"/>
        <v>2.35003898480576E-4</v>
      </c>
      <c r="BE603" s="5">
        <f t="shared" si="830"/>
        <v>5.9189605522967247E-4</v>
      </c>
      <c r="BF603" s="5">
        <f t="shared" si="831"/>
        <v>7.4539389018987842E-4</v>
      </c>
      <c r="BG603" s="5">
        <f t="shared" si="832"/>
        <v>6.2579912652265392E-4</v>
      </c>
      <c r="BH603" s="5">
        <f t="shared" si="833"/>
        <v>3.940445634623688E-4</v>
      </c>
      <c r="BI603" s="5">
        <f t="shared" si="834"/>
        <v>1.9849323709610883E-4</v>
      </c>
      <c r="BJ603" s="8">
        <f t="shared" si="835"/>
        <v>0.59556348192996866</v>
      </c>
      <c r="BK603" s="8">
        <f t="shared" si="836"/>
        <v>0.19266517218825724</v>
      </c>
      <c r="BL603" s="8">
        <f t="shared" si="837"/>
        <v>0.19652880192135319</v>
      </c>
      <c r="BM603" s="8">
        <f t="shared" si="838"/>
        <v>0.74007099477243654</v>
      </c>
      <c r="BN603" s="8">
        <f t="shared" si="839"/>
        <v>0.24449899980179471</v>
      </c>
    </row>
    <row r="604" spans="1:66" x14ac:dyDescent="0.25">
      <c r="A604" t="s">
        <v>91</v>
      </c>
      <c r="B604" t="s">
        <v>107</v>
      </c>
      <c r="C604" t="s">
        <v>94</v>
      </c>
      <c r="D604" s="10"/>
      <c r="E604">
        <f>VLOOKUP(A604,home!$A$2:$E$405,3,FALSE)</f>
        <v>1.53296703296703</v>
      </c>
      <c r="F604">
        <f>VLOOKUP(B604,home!$B$2:$E$405,3,FALSE)</f>
        <v>0.93</v>
      </c>
      <c r="G604">
        <f>VLOOKUP(C604,away!$B$2:$E$405,4,FALSE)</f>
        <v>1.23</v>
      </c>
      <c r="H604">
        <f>VLOOKUP(A604,away!$A$2:$E$405,3,FALSE)</f>
        <v>1.2527472527472501</v>
      </c>
      <c r="I604">
        <f>VLOOKUP(C604,away!$B$2:$E$405,3,FALSE)</f>
        <v>0.72</v>
      </c>
      <c r="J604">
        <f>VLOOKUP(B604,home!$B$2:$E$405,4,FALSE)</f>
        <v>1.03</v>
      </c>
      <c r="K604" s="3">
        <f t="shared" si="784"/>
        <v>1.7535609890109856</v>
      </c>
      <c r="L604" s="3">
        <f t="shared" si="785"/>
        <v>0.92903736263736059</v>
      </c>
      <c r="M604" s="5">
        <f t="shared" si="786"/>
        <v>6.8385234219045007E-2</v>
      </c>
      <c r="N604" s="5">
        <f t="shared" si="787"/>
        <v>0.11991767895089643</v>
      </c>
      <c r="O604" s="5">
        <f t="shared" si="788"/>
        <v>6.3532437642199763E-2</v>
      </c>
      <c r="P604" s="5">
        <f t="shared" si="789"/>
        <v>0.11140800418613454</v>
      </c>
      <c r="Q604" s="5">
        <f t="shared" si="790"/>
        <v>0.10514148185051794</v>
      </c>
      <c r="R604" s="5">
        <f t="shared" si="791"/>
        <v>2.9512004154515915E-2</v>
      </c>
      <c r="S604" s="5">
        <f t="shared" si="792"/>
        <v>4.5374354341544243E-2</v>
      </c>
      <c r="T604" s="5">
        <f t="shared" si="793"/>
        <v>9.7680365002189101E-2</v>
      </c>
      <c r="U604" s="5">
        <f t="shared" si="794"/>
        <v>5.1751099192889227E-2</v>
      </c>
      <c r="V604" s="5">
        <f t="shared" si="795"/>
        <v>8.2133816624052249E-3</v>
      </c>
      <c r="W604" s="5">
        <f t="shared" si="796"/>
        <v>6.1457333633291603E-2</v>
      </c>
      <c r="X604" s="5">
        <f t="shared" si="797"/>
        <v>5.7096159153397587E-2</v>
      </c>
      <c r="Y604" s="5">
        <f t="shared" si="798"/>
        <v>2.6522232558297741E-2</v>
      </c>
      <c r="Z604" s="5">
        <f t="shared" si="799"/>
        <v>9.1392515019514328E-3</v>
      </c>
      <c r="AA604" s="5">
        <f t="shared" si="800"/>
        <v>1.6026234902582086E-2</v>
      </c>
      <c r="AB604" s="5">
        <f t="shared" si="801"/>
        <v>1.4051490162947116E-2</v>
      </c>
      <c r="AC604" s="5">
        <f t="shared" si="802"/>
        <v>8.3628840812386286E-4</v>
      </c>
      <c r="AD604" s="5">
        <f t="shared" si="803"/>
        <v>2.6942295686993242E-2</v>
      </c>
      <c r="AE604" s="5">
        <f t="shared" si="804"/>
        <v>2.5030399328440138E-2</v>
      </c>
      <c r="AF604" s="5">
        <f t="shared" si="805"/>
        <v>1.1627088088926991E-2</v>
      </c>
      <c r="AG604" s="5">
        <f t="shared" si="806"/>
        <v>3.600666417763001E-3</v>
      </c>
      <c r="AH604" s="5">
        <f t="shared" si="807"/>
        <v>2.1226765279631237E-3</v>
      </c>
      <c r="AI604" s="5">
        <f t="shared" si="808"/>
        <v>3.7222427517254195E-3</v>
      </c>
      <c r="AJ604" s="5">
        <f t="shared" si="809"/>
        <v>3.2635898405273009E-3</v>
      </c>
      <c r="AK604" s="5">
        <f t="shared" si="810"/>
        <v>1.9076346094937526E-3</v>
      </c>
      <c r="AL604" s="5">
        <f t="shared" si="811"/>
        <v>5.4496689840762057E-5</v>
      </c>
      <c r="AM604" s="5">
        <f t="shared" si="812"/>
        <v>9.4489917342220515E-3</v>
      </c>
      <c r="AN604" s="5">
        <f t="shared" si="813"/>
        <v>8.7784663603438749E-3</v>
      </c>
      <c r="AO604" s="5">
        <f t="shared" si="814"/>
        <v>4.0777616177073307E-3</v>
      </c>
      <c r="AP604" s="5">
        <f t="shared" si="815"/>
        <v>1.2627976329262255E-3</v>
      </c>
      <c r="AQ604" s="5">
        <f t="shared" si="816"/>
        <v>2.9329654560962055E-4</v>
      </c>
      <c r="AR604" s="5">
        <f t="shared" si="817"/>
        <v>3.9440916065421814E-4</v>
      </c>
      <c r="AS604" s="5">
        <f t="shared" si="818"/>
        <v>6.9162051783180326E-4</v>
      </c>
      <c r="AT604" s="5">
        <f t="shared" si="819"/>
        <v>6.0639937963471373E-4</v>
      </c>
      <c r="AU604" s="5">
        <f t="shared" si="820"/>
        <v>3.5445276529596554E-4</v>
      </c>
      <c r="AV604" s="5">
        <f t="shared" si="821"/>
        <v>1.5538863541751806E-4</v>
      </c>
      <c r="AW604" s="5">
        <f t="shared" si="822"/>
        <v>2.4661624363328991E-6</v>
      </c>
      <c r="AX604" s="5">
        <f t="shared" si="823"/>
        <v>2.7615638817698419E-3</v>
      </c>
      <c r="AY604" s="5">
        <f t="shared" si="824"/>
        <v>2.5655960254740459E-3</v>
      </c>
      <c r="AZ604" s="5">
        <f t="shared" si="825"/>
        <v>1.1917672825496508E-3</v>
      </c>
      <c r="BA604" s="5">
        <f t="shared" si="826"/>
        <v>3.69065444352474E-4</v>
      </c>
      <c r="BB604" s="5">
        <f t="shared" si="827"/>
        <v>8.5718896765451998E-5</v>
      </c>
      <c r="BC604" s="5">
        <f t="shared" si="828"/>
        <v>1.5927211555831947E-5</v>
      </c>
      <c r="BD604" s="5">
        <f t="shared" si="829"/>
        <v>6.1070141069034949E-5</v>
      </c>
      <c r="BE604" s="5">
        <f t="shared" si="830"/>
        <v>1.070902169720573E-4</v>
      </c>
      <c r="BF604" s="5">
        <f t="shared" si="831"/>
        <v>9.3894613393460949E-5</v>
      </c>
      <c r="BG604" s="5">
        <f t="shared" si="832"/>
        <v>5.4883310375013833E-5</v>
      </c>
      <c r="BH604" s="5">
        <f t="shared" si="833"/>
        <v>2.4060308005351547E-5</v>
      </c>
      <c r="BI604" s="5">
        <f t="shared" si="834"/>
        <v>8.438243500354633E-6</v>
      </c>
      <c r="BJ604" s="8">
        <f t="shared" si="835"/>
        <v>0.56586665330399011</v>
      </c>
      <c r="BK604" s="8">
        <f t="shared" si="836"/>
        <v>0.23683735553256768</v>
      </c>
      <c r="BL604" s="8">
        <f t="shared" si="837"/>
        <v>0.18844111707699326</v>
      </c>
      <c r="BM604" s="8">
        <f t="shared" si="838"/>
        <v>0.49982440654915528</v>
      </c>
      <c r="BN604" s="8">
        <f t="shared" si="839"/>
        <v>0.49789684100330966</v>
      </c>
    </row>
    <row r="605" spans="1:66" x14ac:dyDescent="0.25">
      <c r="A605" t="s">
        <v>91</v>
      </c>
      <c r="B605" t="s">
        <v>129</v>
      </c>
      <c r="C605" t="s">
        <v>370</v>
      </c>
      <c r="D605" s="10"/>
      <c r="E605">
        <f>VLOOKUP(A605,home!$A$2:$E$405,3,FALSE)</f>
        <v>1.53296703296703</v>
      </c>
      <c r="F605">
        <f>VLOOKUP(B605,home!$B$2:$E$405,3,FALSE)</f>
        <v>1.1200000000000001</v>
      </c>
      <c r="G605">
        <f>VLOOKUP(C605,away!$B$2:$E$405,4,FALSE)</f>
        <v>0.8</v>
      </c>
      <c r="H605">
        <f>VLOOKUP(A605,away!$A$2:$E$405,3,FALSE)</f>
        <v>1.2527472527472501</v>
      </c>
      <c r="I605">
        <f>VLOOKUP(C605,away!$B$2:$E$405,3,FALSE)</f>
        <v>0.72</v>
      </c>
      <c r="J605">
        <f>VLOOKUP(B605,home!$B$2:$E$405,4,FALSE)</f>
        <v>1.03</v>
      </c>
      <c r="K605" s="3">
        <f t="shared" si="784"/>
        <v>1.3735384615384589</v>
      </c>
      <c r="L605" s="3">
        <f t="shared" si="785"/>
        <v>0.92903736263736059</v>
      </c>
      <c r="M605" s="5">
        <f t="shared" si="786"/>
        <v>0.10000092688611817</v>
      </c>
      <c r="N605" s="5">
        <f t="shared" si="787"/>
        <v>0.13735511926757868</v>
      </c>
      <c r="O605" s="5">
        <f t="shared" si="788"/>
        <v>9.2904597375570747E-2</v>
      </c>
      <c r="P605" s="5">
        <f t="shared" si="789"/>
        <v>0.12760803774909141</v>
      </c>
      <c r="Q605" s="5">
        <f t="shared" si="790"/>
        <v>9.4331269601610784E-2</v>
      </c>
      <c r="R605" s="5">
        <f t="shared" si="791"/>
        <v>4.3155921061343049E-2</v>
      </c>
      <c r="S605" s="5">
        <f t="shared" si="792"/>
        <v>4.0709150917965155E-2</v>
      </c>
      <c r="T605" s="5">
        <f t="shared" si="793"/>
        <v>8.7637273924914313E-2</v>
      </c>
      <c r="U605" s="5">
        <f t="shared" si="794"/>
        <v>5.9276317420872304E-2</v>
      </c>
      <c r="V605" s="5">
        <f t="shared" si="795"/>
        <v>5.7719630194462039E-3</v>
      </c>
      <c r="W605" s="5">
        <f t="shared" si="796"/>
        <v>4.3189208974522046E-2</v>
      </c>
      <c r="X605" s="5">
        <f t="shared" si="797"/>
        <v>4.0124388800083788E-2</v>
      </c>
      <c r="Y605" s="5">
        <f t="shared" si="798"/>
        <v>1.8638528174132946E-2</v>
      </c>
      <c r="Z605" s="5">
        <f t="shared" si="799"/>
        <v>1.3364487695005424E-2</v>
      </c>
      <c r="AA605" s="5">
        <f t="shared" si="800"/>
        <v>1.8356637867847414E-2</v>
      </c>
      <c r="AB605" s="5">
        <f t="shared" si="801"/>
        <v>1.2606774068010881E-2</v>
      </c>
      <c r="AC605" s="5">
        <f t="shared" si="802"/>
        <v>4.603387799786584E-4</v>
      </c>
      <c r="AD605" s="5">
        <f t="shared" si="803"/>
        <v>1.4830509912481998E-2</v>
      </c>
      <c r="AE605" s="5">
        <f t="shared" si="804"/>
        <v>1.377809781565951E-2</v>
      </c>
      <c r="AF605" s="5">
        <f t="shared" si="805"/>
        <v>6.4001838284099442E-3</v>
      </c>
      <c r="AG605" s="5">
        <f t="shared" si="806"/>
        <v>1.9820033014467534E-3</v>
      </c>
      <c r="AH605" s="5">
        <f t="shared" si="807"/>
        <v>3.1040271002918244E-3</v>
      </c>
      <c r="AI605" s="5">
        <f t="shared" si="808"/>
        <v>4.263500607908516E-3</v>
      </c>
      <c r="AJ605" s="5">
        <f t="shared" si="809"/>
        <v>2.9280410328774743E-3</v>
      </c>
      <c r="AK605" s="5">
        <f t="shared" si="810"/>
        <v>1.3405923252066696E-3</v>
      </c>
      <c r="AL605" s="5">
        <f t="shared" si="811"/>
        <v>2.349695357515405E-5</v>
      </c>
      <c r="AM605" s="5">
        <f t="shared" si="812"/>
        <v>4.0740551538042784E-3</v>
      </c>
      <c r="AN605" s="5">
        <f t="shared" si="813"/>
        <v>3.784949455329473E-3</v>
      </c>
      <c r="AO605" s="5">
        <f t="shared" si="814"/>
        <v>1.7581797298475037E-3</v>
      </c>
      <c r="AP605" s="5">
        <f t="shared" si="815"/>
        <v>5.4447155308666407E-4</v>
      </c>
      <c r="AQ605" s="5">
        <f t="shared" si="816"/>
        <v>1.264586039276755E-4</v>
      </c>
      <c r="AR605" s="5">
        <f t="shared" si="817"/>
        <v>5.7675143016200229E-4</v>
      </c>
      <c r="AS605" s="5">
        <f t="shared" si="818"/>
        <v>7.9219027207482254E-4</v>
      </c>
      <c r="AT605" s="5">
        <f t="shared" si="819"/>
        <v>5.4405190377569256E-4</v>
      </c>
      <c r="AU605" s="5">
        <f t="shared" si="820"/>
        <v>2.4909207163637827E-4</v>
      </c>
      <c r="AV605" s="5">
        <f t="shared" si="821"/>
        <v>8.5534385214214623E-5</v>
      </c>
      <c r="AW605" s="5">
        <f t="shared" si="822"/>
        <v>8.3288120758606836E-7</v>
      </c>
      <c r="AX605" s="5">
        <f t="shared" si="823"/>
        <v>9.3264524136319285E-4</v>
      </c>
      <c r="AY605" s="5">
        <f t="shared" si="824"/>
        <v>8.6646227531234532E-4</v>
      </c>
      <c r="AZ605" s="5">
        <f t="shared" si="825"/>
        <v>4.0248791354047388E-4</v>
      </c>
      <c r="BA605" s="5">
        <f t="shared" si="826"/>
        <v>1.2464210322968533E-4</v>
      </c>
      <c r="BB605" s="5">
        <f t="shared" si="827"/>
        <v>2.8949292714520124E-5</v>
      </c>
      <c r="BC605" s="5">
        <f t="shared" si="828"/>
        <v>5.3789949107429479E-6</v>
      </c>
      <c r="BD605" s="5">
        <f t="shared" si="829"/>
        <v>8.9303937929172028E-5</v>
      </c>
      <c r="BE605" s="5">
        <f t="shared" si="830"/>
        <v>1.2266239351256097E-4</v>
      </c>
      <c r="BF605" s="5">
        <f t="shared" si="831"/>
        <v>8.4240757636934032E-5</v>
      </c>
      <c r="BG605" s="5">
        <f t="shared" si="832"/>
        <v>3.8569306881156205E-5</v>
      </c>
      <c r="BH605" s="5">
        <f t="shared" si="833"/>
        <v>1.3244106609036993E-5</v>
      </c>
      <c r="BI605" s="5">
        <f t="shared" si="834"/>
        <v>3.6382579632456015E-6</v>
      </c>
      <c r="BJ605" s="8">
        <f t="shared" si="835"/>
        <v>0.47091526391790745</v>
      </c>
      <c r="BK605" s="8">
        <f t="shared" si="836"/>
        <v>0.27544037658148712</v>
      </c>
      <c r="BL605" s="8">
        <f t="shared" si="837"/>
        <v>0.24053568768332406</v>
      </c>
      <c r="BM605" s="8">
        <f t="shared" si="838"/>
        <v>0.40403431454230643</v>
      </c>
      <c r="BN605" s="8">
        <f t="shared" si="839"/>
        <v>0.59535587194131279</v>
      </c>
    </row>
    <row r="606" spans="1:66" x14ac:dyDescent="0.25">
      <c r="A606" t="s">
        <v>91</v>
      </c>
      <c r="B606" t="s">
        <v>105</v>
      </c>
      <c r="C606" t="s">
        <v>351</v>
      </c>
      <c r="D606" s="10"/>
      <c r="E606">
        <f>VLOOKUP(A606,home!$A$2:$E$405,3,FALSE)</f>
        <v>1.53296703296703</v>
      </c>
      <c r="F606">
        <f>VLOOKUP(B606,home!$B$2:$E$405,3,FALSE)</f>
        <v>1.3</v>
      </c>
      <c r="G606">
        <f>VLOOKUP(C606,away!$B$2:$E$405,4,FALSE)</f>
        <v>0.9</v>
      </c>
      <c r="H606">
        <f>VLOOKUP(A606,away!$A$2:$E$405,3,FALSE)</f>
        <v>1.2527472527472501</v>
      </c>
      <c r="I606">
        <f>VLOOKUP(C606,away!$B$2:$E$405,3,FALSE)</f>
        <v>0.98</v>
      </c>
      <c r="J606">
        <f>VLOOKUP(B606,home!$B$2:$E$405,4,FALSE)</f>
        <v>0.71</v>
      </c>
      <c r="K606" s="3">
        <f t="shared" si="784"/>
        <v>1.7935714285714253</v>
      </c>
      <c r="L606" s="3">
        <f t="shared" si="785"/>
        <v>0.87166153846153649</v>
      </c>
      <c r="M606" s="5">
        <f t="shared" si="786"/>
        <v>6.9583141066938733E-2</v>
      </c>
      <c r="N606" s="5">
        <f t="shared" si="787"/>
        <v>0.12480233372791633</v>
      </c>
      <c r="O606" s="5">
        <f t="shared" si="788"/>
        <v>6.0652947793393933E-2</v>
      </c>
      <c r="P606" s="5">
        <f t="shared" si="789"/>
        <v>0.10878539422086564</v>
      </c>
      <c r="Q606" s="5">
        <f t="shared" si="790"/>
        <v>0.11192094999671334</v>
      </c>
      <c r="R606" s="5">
        <f t="shared" si="791"/>
        <v>2.6434420892908504E-2</v>
      </c>
      <c r="S606" s="5">
        <f t="shared" si="792"/>
        <v>4.2518424054774386E-2</v>
      </c>
      <c r="T606" s="5">
        <f t="shared" si="793"/>
        <v>9.7557187460211844E-2</v>
      </c>
      <c r="U606" s="5">
        <f t="shared" si="794"/>
        <v>4.7412022044352242E-2</v>
      </c>
      <c r="V606" s="5">
        <f t="shared" si="795"/>
        <v>7.3858623599628139E-3</v>
      </c>
      <c r="W606" s="5">
        <f t="shared" si="796"/>
        <v>6.6912739390892081E-2</v>
      </c>
      <c r="X606" s="5">
        <f t="shared" si="797"/>
        <v>5.8325261360140844E-2</v>
      </c>
      <c r="Y606" s="5">
        <f t="shared" si="798"/>
        <v>2.5419943524175787E-2</v>
      </c>
      <c r="Z606" s="5">
        <f t="shared" si="799"/>
        <v>7.6806226612841384E-3</v>
      </c>
      <c r="AA606" s="5">
        <f t="shared" si="800"/>
        <v>1.3775745358917455E-2</v>
      </c>
      <c r="AB606" s="5">
        <f t="shared" si="801"/>
        <v>1.2353891641514882E-2</v>
      </c>
      <c r="AC606" s="5">
        <f t="shared" si="802"/>
        <v>7.2168518136155665E-4</v>
      </c>
      <c r="AD606" s="5">
        <f t="shared" si="803"/>
        <v>3.0003194394737441E-2</v>
      </c>
      <c r="AE606" s="5">
        <f t="shared" si="804"/>
        <v>2.6152630584877386E-2</v>
      </c>
      <c r="AF606" s="5">
        <f t="shared" si="805"/>
        <v>1.1398121105215226E-2</v>
      </c>
      <c r="AG606" s="5">
        <f t="shared" si="806"/>
        <v>3.3117679260476051E-3</v>
      </c>
      <c r="AH606" s="5">
        <f t="shared" si="807"/>
        <v>1.6737258413193677E-3</v>
      </c>
      <c r="AI606" s="5">
        <f t="shared" si="808"/>
        <v>3.0019468482520894E-3</v>
      </c>
      <c r="AJ606" s="5">
        <f t="shared" si="809"/>
        <v>2.6921030485574939E-3</v>
      </c>
      <c r="AK606" s="5">
        <f t="shared" si="810"/>
        <v>1.6094930368875848E-3</v>
      </c>
      <c r="AL606" s="5">
        <f t="shared" si="811"/>
        <v>4.5130935887041147E-5</v>
      </c>
      <c r="AM606" s="5">
        <f t="shared" si="812"/>
        <v>1.076257444645507E-2</v>
      </c>
      <c r="AN606" s="5">
        <f t="shared" si="813"/>
        <v>9.3813221998038446E-3</v>
      </c>
      <c r="AO606" s="5">
        <f t="shared" si="814"/>
        <v>4.0886688707421929E-3</v>
      </c>
      <c r="AP606" s="5">
        <f t="shared" si="815"/>
        <v>1.1879784660436446E-3</v>
      </c>
      <c r="AQ606" s="5">
        <f t="shared" si="816"/>
        <v>2.5887878434269478E-4</v>
      </c>
      <c r="AR606" s="5">
        <f t="shared" si="817"/>
        <v>2.9178448836145404E-4</v>
      </c>
      <c r="AS606" s="5">
        <f t="shared" si="818"/>
        <v>5.2333632162543549E-4</v>
      </c>
      <c r="AT606" s="5">
        <f t="shared" si="819"/>
        <v>4.6932053700052371E-4</v>
      </c>
      <c r="AU606" s="5">
        <f t="shared" si="820"/>
        <v>2.8058663533531267E-4</v>
      </c>
      <c r="AV606" s="5">
        <f t="shared" si="821"/>
        <v>1.2581304309410154E-4</v>
      </c>
      <c r="AW606" s="5">
        <f t="shared" si="822"/>
        <v>1.9599202466240194E-6</v>
      </c>
      <c r="AX606" s="5">
        <f t="shared" si="823"/>
        <v>3.2172410041724584E-3</v>
      </c>
      <c r="AY606" s="5">
        <f t="shared" si="824"/>
        <v>2.8043452432985035E-3</v>
      </c>
      <c r="AZ606" s="5">
        <f t="shared" si="825"/>
        <v>1.2222199445754327E-3</v>
      </c>
      <c r="BA606" s="5">
        <f t="shared" si="826"/>
        <v>3.5512070574233193E-4</v>
      </c>
      <c r="BB606" s="5">
        <f t="shared" si="827"/>
        <v>7.7386265176726884E-5</v>
      </c>
      <c r="BC606" s="5">
        <f t="shared" si="828"/>
        <v>1.3490926191947642E-5</v>
      </c>
      <c r="BD606" s="5">
        <f t="shared" si="829"/>
        <v>4.2389552670726204E-5</v>
      </c>
      <c r="BE606" s="5">
        <f t="shared" si="830"/>
        <v>7.6028690540138089E-5</v>
      </c>
      <c r="BF606" s="5">
        <f t="shared" si="831"/>
        <v>6.8181443552245148E-5</v>
      </c>
      <c r="BG606" s="5">
        <f t="shared" si="832"/>
        <v>4.0762763038020776E-5</v>
      </c>
      <c r="BH606" s="5">
        <f t="shared" si="833"/>
        <v>1.8277731783655351E-5</v>
      </c>
      <c r="BI606" s="5">
        <f t="shared" si="834"/>
        <v>6.5564835012512071E-6</v>
      </c>
      <c r="BJ606" s="8">
        <f t="shared" si="835"/>
        <v>0.5891733563274727</v>
      </c>
      <c r="BK606" s="8">
        <f t="shared" si="836"/>
        <v>0.23184398306308868</v>
      </c>
      <c r="BL606" s="8">
        <f t="shared" si="837"/>
        <v>0.1715493341966064</v>
      </c>
      <c r="BM606" s="8">
        <f t="shared" si="838"/>
        <v>0.49526572322666362</v>
      </c>
      <c r="BN606" s="8">
        <f t="shared" si="839"/>
        <v>0.50217918769873648</v>
      </c>
    </row>
    <row r="607" spans="1:66" x14ac:dyDescent="0.25">
      <c r="A607" t="s">
        <v>91</v>
      </c>
      <c r="B607" t="s">
        <v>108</v>
      </c>
      <c r="C607" t="s">
        <v>100</v>
      </c>
      <c r="D607" s="10"/>
      <c r="E607">
        <f>VLOOKUP(A607,home!$A$2:$E$405,3,FALSE)</f>
        <v>1.53296703296703</v>
      </c>
      <c r="F607">
        <f>VLOOKUP(B607,home!$B$2:$E$405,3,FALSE)</f>
        <v>1.1599999999999999</v>
      </c>
      <c r="G607">
        <f>VLOOKUP(C607,away!$B$2:$E$405,4,FALSE)</f>
        <v>1.21</v>
      </c>
      <c r="H607">
        <f>VLOOKUP(A607,away!$A$2:$E$405,3,FALSE)</f>
        <v>1.2527472527472501</v>
      </c>
      <c r="I607">
        <f>VLOOKUP(C607,away!$B$2:$E$405,3,FALSE)</f>
        <v>1.1200000000000001</v>
      </c>
      <c r="J607">
        <f>VLOOKUP(B607,home!$B$2:$E$405,4,FALSE)</f>
        <v>0.53</v>
      </c>
      <c r="K607" s="3">
        <f t="shared" si="784"/>
        <v>2.151672527472523</v>
      </c>
      <c r="L607" s="3">
        <f t="shared" si="785"/>
        <v>0.74363076923076776</v>
      </c>
      <c r="M607" s="5">
        <f t="shared" si="786"/>
        <v>5.5282255625875819E-2</v>
      </c>
      <c r="N607" s="5">
        <f t="shared" si="787"/>
        <v>0.11894931068691032</v>
      </c>
      <c r="O607" s="5">
        <f t="shared" si="788"/>
        <v>4.1109586275881974E-2</v>
      </c>
      <c r="P607" s="5">
        <f t="shared" si="789"/>
        <v>8.8454367405576717E-2</v>
      </c>
      <c r="Q607" s="5">
        <f t="shared" si="790"/>
        <v>0.12796998198340942</v>
      </c>
      <c r="R607" s="5">
        <f t="shared" si="791"/>
        <v>1.5285176632546364E-2</v>
      </c>
      <c r="S607" s="5">
        <f t="shared" si="792"/>
        <v>3.5382850358309702E-2</v>
      </c>
      <c r="T607" s="5">
        <f t="shared" si="793"/>
        <v>9.5162416140770228E-2</v>
      </c>
      <c r="U607" s="5">
        <f t="shared" si="794"/>
        <v>3.2888694637814984E-2</v>
      </c>
      <c r="V607" s="5">
        <f t="shared" si="795"/>
        <v>6.2904806735641977E-3</v>
      </c>
      <c r="W607" s="5">
        <f t="shared" si="796"/>
        <v>9.1783164858285235E-2</v>
      </c>
      <c r="X607" s="5">
        <f t="shared" si="797"/>
        <v>6.8252785486001014E-2</v>
      </c>
      <c r="Y607" s="5">
        <f t="shared" si="798"/>
        <v>2.5377435686548759E-2</v>
      </c>
      <c r="Z607" s="5">
        <f t="shared" si="799"/>
        <v>3.78884255236287E-3</v>
      </c>
      <c r="AA607" s="5">
        <f t="shared" si="800"/>
        <v>8.1523484308380616E-3</v>
      </c>
      <c r="AB607" s="5">
        <f t="shared" si="801"/>
        <v>8.770592076508996E-3</v>
      </c>
      <c r="AC607" s="5">
        <f t="shared" si="802"/>
        <v>6.2906768451019622E-4</v>
      </c>
      <c r="AD607" s="5">
        <f t="shared" si="803"/>
        <v>4.9371828577513495E-2</v>
      </c>
      <c r="AE607" s="5">
        <f t="shared" si="804"/>
        <v>3.6714410863425959E-2</v>
      </c>
      <c r="AF607" s="5">
        <f t="shared" si="805"/>
        <v>1.3650982796111951E-2</v>
      </c>
      <c r="AG607" s="5">
        <f t="shared" si="806"/>
        <v>3.3837636124762361E-3</v>
      </c>
      <c r="AH607" s="5">
        <f t="shared" si="807"/>
        <v>7.0437497542696664E-4</v>
      </c>
      <c r="AI607" s="5">
        <f t="shared" si="808"/>
        <v>1.5155842836653375E-3</v>
      </c>
      <c r="AJ607" s="5">
        <f t="shared" si="809"/>
        <v>1.6305205331159154E-3</v>
      </c>
      <c r="AK607" s="5">
        <f t="shared" si="810"/>
        <v>1.1694487455284556E-3</v>
      </c>
      <c r="AL607" s="5">
        <f t="shared" si="811"/>
        <v>4.0261587345647507E-5</v>
      </c>
      <c r="AM607" s="5">
        <f t="shared" si="812"/>
        <v>2.1246401436263714E-2</v>
      </c>
      <c r="AN607" s="5">
        <f t="shared" si="813"/>
        <v>1.5799477843434474E-2</v>
      </c>
      <c r="AO607" s="5">
        <f t="shared" si="814"/>
        <v>5.8744889310788258E-3</v>
      </c>
      <c r="AP607" s="5">
        <f t="shared" si="815"/>
        <v>1.4561502408852592E-3</v>
      </c>
      <c r="AQ607" s="5">
        <f t="shared" si="816"/>
        <v>2.7070953093626826E-4</v>
      </c>
      <c r="AR607" s="5">
        <f t="shared" si="817"/>
        <v>1.0475898096073169E-4</v>
      </c>
      <c r="AS607" s="5">
        <f t="shared" si="818"/>
        <v>2.2540702133922344E-4</v>
      </c>
      <c r="AT607" s="5">
        <f t="shared" si="819"/>
        <v>2.4250104765750999E-4</v>
      </c>
      <c r="AU607" s="5">
        <f t="shared" si="820"/>
        <v>1.7392761404265639E-4</v>
      </c>
      <c r="AV607" s="5">
        <f t="shared" si="821"/>
        <v>9.3558817226107059E-5</v>
      </c>
      <c r="AW607" s="5">
        <f t="shared" si="822"/>
        <v>1.7894596854131966E-6</v>
      </c>
      <c r="AX607" s="5">
        <f t="shared" si="823"/>
        <v>7.6192163796768948E-3</v>
      </c>
      <c r="AY607" s="5">
        <f t="shared" si="824"/>
        <v>5.6658837373547944E-3</v>
      </c>
      <c r="AZ607" s="5">
        <f t="shared" si="825"/>
        <v>2.1066627409906218E-3</v>
      </c>
      <c r="BA607" s="5">
        <f t="shared" si="826"/>
        <v>5.221930781975513E-4</v>
      </c>
      <c r="BB607" s="5">
        <f t="shared" si="827"/>
        <v>9.7079710106756881E-5</v>
      </c>
      <c r="BC607" s="5">
        <f t="shared" si="828"/>
        <v>1.4438291900677513E-5</v>
      </c>
      <c r="BD607" s="5">
        <f t="shared" si="829"/>
        <v>1.2983666932610037E-5</v>
      </c>
      <c r="BE607" s="5">
        <f t="shared" si="830"/>
        <v>2.7936599444750458E-5</v>
      </c>
      <c r="BF607" s="5">
        <f t="shared" si="831"/>
        <v>3.0055206768136859E-5</v>
      </c>
      <c r="BG607" s="5">
        <f t="shared" si="832"/>
        <v>2.15563209035021E-5</v>
      </c>
      <c r="BH607" s="5">
        <f t="shared" si="833"/>
        <v>1.1595535870361795E-5</v>
      </c>
      <c r="BI607" s="5">
        <f t="shared" si="834"/>
        <v>4.9899591947159322E-6</v>
      </c>
      <c r="BJ607" s="8">
        <f t="shared" si="835"/>
        <v>0.69128878261227855</v>
      </c>
      <c r="BK607" s="8">
        <f t="shared" si="836"/>
        <v>0.19174516707253711</v>
      </c>
      <c r="BL607" s="8">
        <f t="shared" si="837"/>
        <v>0.11217559736166736</v>
      </c>
      <c r="BM607" s="8">
        <f t="shared" si="838"/>
        <v>0.54628361671097569</v>
      </c>
      <c r="BN607" s="8">
        <f t="shared" si="839"/>
        <v>0.44705067861020059</v>
      </c>
    </row>
    <row r="608" spans="1:66" x14ac:dyDescent="0.25">
      <c r="A608" t="s">
        <v>91</v>
      </c>
      <c r="B608" t="s">
        <v>371</v>
      </c>
      <c r="C608" t="s">
        <v>95</v>
      </c>
      <c r="D608" s="10"/>
      <c r="E608">
        <f>VLOOKUP(A608,home!$A$2:$E$405,3,FALSE)</f>
        <v>1.53296703296703</v>
      </c>
      <c r="F608">
        <f>VLOOKUP(B608,home!$B$2:$E$405,3,FALSE)</f>
        <v>0.9</v>
      </c>
      <c r="G608">
        <f>VLOOKUP(C608,away!$B$2:$E$405,4,FALSE)</f>
        <v>0.82</v>
      </c>
      <c r="H608">
        <f>VLOOKUP(A608,away!$A$2:$E$405,3,FALSE)</f>
        <v>1.2527472527472501</v>
      </c>
      <c r="I608">
        <f>VLOOKUP(C608,away!$B$2:$E$405,3,FALSE)</f>
        <v>0.65</v>
      </c>
      <c r="J608">
        <f>VLOOKUP(B608,home!$B$2:$E$405,4,FALSE)</f>
        <v>1</v>
      </c>
      <c r="K608" s="3">
        <f t="shared" si="784"/>
        <v>1.131329670329668</v>
      </c>
      <c r="L608" s="3">
        <f t="shared" si="785"/>
        <v>0.81428571428571261</v>
      </c>
      <c r="M608" s="5">
        <f t="shared" si="786"/>
        <v>0.14289925826960559</v>
      </c>
      <c r="N608" s="5">
        <f t="shared" si="787"/>
        <v>0.16166617074850698</v>
      </c>
      <c r="O608" s="5">
        <f t="shared" si="788"/>
        <v>0.11636082459096429</v>
      </c>
      <c r="P608" s="5">
        <f t="shared" si="789"/>
        <v>0.13164245332378396</v>
      </c>
      <c r="Q608" s="5">
        <f t="shared" si="790"/>
        <v>9.1448867828184122E-2</v>
      </c>
      <c r="R608" s="5">
        <f t="shared" si="791"/>
        <v>4.7375478583463936E-2</v>
      </c>
      <c r="S608" s="5">
        <f t="shared" si="792"/>
        <v>3.0318099140180504E-2</v>
      </c>
      <c r="T608" s="5">
        <f t="shared" si="793"/>
        <v>7.446550666009262E-2</v>
      </c>
      <c r="U608" s="5">
        <f t="shared" si="794"/>
        <v>5.3597284567540496E-2</v>
      </c>
      <c r="V608" s="5">
        <f t="shared" si="795"/>
        <v>3.1033120809541336E-3</v>
      </c>
      <c r="W608" s="5">
        <f t="shared" si="796"/>
        <v>3.4486272497360304E-2</v>
      </c>
      <c r="X608" s="5">
        <f t="shared" si="797"/>
        <v>2.8081679033564757E-2</v>
      </c>
      <c r="Y608" s="5">
        <f t="shared" si="798"/>
        <v>1.1433255035094198E-2</v>
      </c>
      <c r="Z608" s="5">
        <f t="shared" si="799"/>
        <v>1.2859058472654471E-2</v>
      </c>
      <c r="AA608" s="5">
        <f t="shared" si="800"/>
        <v>1.4547834382618106E-2</v>
      </c>
      <c r="AB608" s="5">
        <f t="shared" si="801"/>
        <v>8.2291983380489778E-3</v>
      </c>
      <c r="AC608" s="5">
        <f t="shared" si="802"/>
        <v>1.7867815616797036E-4</v>
      </c>
      <c r="AD608" s="5">
        <f t="shared" si="803"/>
        <v>9.7538358238344336E-3</v>
      </c>
      <c r="AE608" s="5">
        <f t="shared" si="804"/>
        <v>7.9424091708365924E-3</v>
      </c>
      <c r="AF608" s="5">
        <f t="shared" si="805"/>
        <v>3.2336951624120347E-3</v>
      </c>
      <c r="AG608" s="5">
        <f t="shared" si="806"/>
        <v>8.7771725836897918E-4</v>
      </c>
      <c r="AH608" s="5">
        <f t="shared" si="807"/>
        <v>2.6177369033617975E-3</v>
      </c>
      <c r="AI608" s="5">
        <f t="shared" si="808"/>
        <v>2.9615234278901081E-3</v>
      </c>
      <c r="AJ608" s="5">
        <f t="shared" si="809"/>
        <v>1.6752296616742528E-3</v>
      </c>
      <c r="AK608" s="5">
        <f t="shared" si="810"/>
        <v>6.3174567362280442E-4</v>
      </c>
      <c r="AL608" s="5">
        <f t="shared" si="811"/>
        <v>6.5841155841254193E-6</v>
      </c>
      <c r="AM608" s="5">
        <f t="shared" si="812"/>
        <v>2.2069607734056637E-3</v>
      </c>
      <c r="AN608" s="5">
        <f t="shared" si="813"/>
        <v>1.7970966297731793E-3</v>
      </c>
      <c r="AO608" s="5">
        <f t="shared" si="814"/>
        <v>7.3167505640765003E-4</v>
      </c>
      <c r="AP608" s="5">
        <f t="shared" si="815"/>
        <v>1.9859751531064749E-4</v>
      </c>
      <c r="AQ608" s="5">
        <f t="shared" si="816"/>
        <v>4.042877990252458E-5</v>
      </c>
      <c r="AR608" s="5">
        <f t="shared" si="817"/>
        <v>4.2631715283320622E-4</v>
      </c>
      <c r="AS608" s="5">
        <f t="shared" si="818"/>
        <v>4.8230524397067383E-4</v>
      </c>
      <c r="AT608" s="5">
        <f t="shared" si="819"/>
        <v>2.7282311632980636E-4</v>
      </c>
      <c r="AU608" s="5">
        <f t="shared" si="820"/>
        <v>1.0288429541857082E-4</v>
      </c>
      <c r="AV608" s="5">
        <f t="shared" si="821"/>
        <v>2.9099014004497977E-5</v>
      </c>
      <c r="AW608" s="5">
        <f t="shared" si="822"/>
        <v>1.6848488208430867E-7</v>
      </c>
      <c r="AX608" s="5">
        <f t="shared" si="823"/>
        <v>4.1613336736792277E-4</v>
      </c>
      <c r="AY608" s="5">
        <f t="shared" si="824"/>
        <v>3.3885145628530781E-4</v>
      </c>
      <c r="AZ608" s="5">
        <f t="shared" si="825"/>
        <v>1.3796095005901788E-4</v>
      </c>
      <c r="BA608" s="5">
        <f t="shared" si="826"/>
        <v>3.7446543587447638E-5</v>
      </c>
      <c r="BB608" s="5">
        <f t="shared" si="827"/>
        <v>7.623046373158967E-6</v>
      </c>
      <c r="BC608" s="5">
        <f t="shared" si="828"/>
        <v>1.2414675522001722E-6</v>
      </c>
      <c r="BD608" s="5">
        <f t="shared" si="829"/>
        <v>5.7857327884506416E-5</v>
      </c>
      <c r="BE608" s="5">
        <f t="shared" si="830"/>
        <v>6.545571168173415E-5</v>
      </c>
      <c r="BF608" s="5">
        <f t="shared" si="831"/>
        <v>3.7025994359045053E-5</v>
      </c>
      <c r="BG608" s="5">
        <f t="shared" si="832"/>
        <v>1.3962868663948862E-5</v>
      </c>
      <c r="BH608" s="5">
        <f t="shared" si="833"/>
        <v>3.9491519006104294E-6</v>
      </c>
      <c r="BI608" s="5">
        <f t="shared" si="834"/>
        <v>8.9355854355987604E-7</v>
      </c>
      <c r="BJ608" s="8">
        <f t="shared" si="835"/>
        <v>0.42930342480427963</v>
      </c>
      <c r="BK608" s="8">
        <f t="shared" si="836"/>
        <v>0.30848723654256166</v>
      </c>
      <c r="BL608" s="8">
        <f t="shared" si="837"/>
        <v>0.24948942956477488</v>
      </c>
      <c r="BM608" s="8">
        <f t="shared" si="838"/>
        <v>0.30840741306835862</v>
      </c>
      <c r="BN608" s="8">
        <f t="shared" si="839"/>
        <v>0.69139305334450896</v>
      </c>
    </row>
    <row r="609" spans="1:66" x14ac:dyDescent="0.25">
      <c r="A609" t="s">
        <v>91</v>
      </c>
      <c r="B609" t="s">
        <v>93</v>
      </c>
      <c r="C609" t="s">
        <v>389</v>
      </c>
      <c r="D609" s="10"/>
      <c r="E609">
        <f>VLOOKUP(A609,home!$A$2:$E$405,3,FALSE)</f>
        <v>1.53296703296703</v>
      </c>
      <c r="F609">
        <f>VLOOKUP(B609,home!$B$2:$E$405,3,FALSE)</f>
        <v>1.3</v>
      </c>
      <c r="G609">
        <f>VLOOKUP(C609,away!$B$2:$E$405,4,FALSE)</f>
        <v>0.72</v>
      </c>
      <c r="H609">
        <f>VLOOKUP(A609,away!$A$2:$E$405,3,FALSE)</f>
        <v>1.2527472527472501</v>
      </c>
      <c r="I609">
        <f>VLOOKUP(C609,away!$B$2:$E$405,3,FALSE)</f>
        <v>0.87</v>
      </c>
      <c r="J609">
        <f>VLOOKUP(B609,home!$B$2:$E$405,4,FALSE)</f>
        <v>0.46</v>
      </c>
      <c r="K609" s="3">
        <f t="shared" si="784"/>
        <v>1.4348571428571402</v>
      </c>
      <c r="L609" s="3">
        <f t="shared" si="785"/>
        <v>0.50134945054944946</v>
      </c>
      <c r="M609" s="5">
        <f t="shared" si="786"/>
        <v>0.14425011254206746</v>
      </c>
      <c r="N609" s="5">
        <f t="shared" si="787"/>
        <v>0.2069783043389318</v>
      </c>
      <c r="O609" s="5">
        <f t="shared" si="788"/>
        <v>7.2319714664661777E-2</v>
      </c>
      <c r="P609" s="5">
        <f t="shared" si="789"/>
        <v>0.10376845915598021</v>
      </c>
      <c r="Q609" s="5">
        <f t="shared" si="790"/>
        <v>0.14849214919858772</v>
      </c>
      <c r="R609" s="5">
        <f t="shared" si="791"/>
        <v>1.8128724605510571E-2</v>
      </c>
      <c r="S609" s="5">
        <f t="shared" si="792"/>
        <v>1.866184525933404E-2</v>
      </c>
      <c r="T609" s="5">
        <f t="shared" si="793"/>
        <v>7.444645741161883E-2</v>
      </c>
      <c r="U609" s="5">
        <f t="shared" si="794"/>
        <v>2.6012129991106827E-2</v>
      </c>
      <c r="V609" s="5">
        <f t="shared" si="795"/>
        <v>1.4916305925112337E-3</v>
      </c>
      <c r="W609" s="5">
        <f t="shared" si="796"/>
        <v>7.1021673645267208E-2</v>
      </c>
      <c r="X609" s="5">
        <f t="shared" si="797"/>
        <v>3.560667705915703E-2</v>
      </c>
      <c r="Y609" s="5">
        <f t="shared" si="798"/>
        <v>8.9256939897500304E-3</v>
      </c>
      <c r="Z609" s="5">
        <f t="shared" si="799"/>
        <v>3.0296087067116693E-3</v>
      </c>
      <c r="AA609" s="5">
        <f t="shared" si="800"/>
        <v>4.3470556928874209E-3</v>
      </c>
      <c r="AB609" s="5">
        <f t="shared" si="801"/>
        <v>3.118701955668656E-3</v>
      </c>
      <c r="AC609" s="5">
        <f t="shared" si="802"/>
        <v>6.7064162675121387E-5</v>
      </c>
      <c r="AD609" s="5">
        <f t="shared" si="803"/>
        <v>2.5476488931895087E-2</v>
      </c>
      <c r="AE609" s="5">
        <f t="shared" si="804"/>
        <v>1.2772623727934734E-2</v>
      </c>
      <c r="AF609" s="5">
        <f t="shared" si="805"/>
        <v>3.2017739440374695E-3</v>
      </c>
      <c r="AG609" s="5">
        <f t="shared" si="806"/>
        <v>5.3506920254224296E-4</v>
      </c>
      <c r="AH609" s="5">
        <f t="shared" si="807"/>
        <v>3.7972316512243086E-4</v>
      </c>
      <c r="AI609" s="5">
        <f t="shared" si="808"/>
        <v>5.4484849578424115E-4</v>
      </c>
      <c r="AJ609" s="5">
        <f t="shared" si="809"/>
        <v>3.9088987797549353E-4</v>
      </c>
      <c r="AK609" s="5">
        <f t="shared" si="810"/>
        <v>1.8695704449456417E-4</v>
      </c>
      <c r="AL609" s="5">
        <f t="shared" si="811"/>
        <v>1.9297440266062492E-6</v>
      </c>
      <c r="AM609" s="5">
        <f t="shared" si="812"/>
        <v>7.311024423770106E-3</v>
      </c>
      <c r="AN609" s="5">
        <f t="shared" si="813"/>
        <v>3.6653780778107482E-3</v>
      </c>
      <c r="AO609" s="5">
        <f t="shared" si="814"/>
        <v>9.188176426832077E-4</v>
      </c>
      <c r="AP609" s="5">
        <f t="shared" si="815"/>
        <v>1.5354957343812219E-4</v>
      </c>
      <c r="AQ609" s="5">
        <f t="shared" si="816"/>
        <v>1.9245498568826221E-5</v>
      </c>
      <c r="AR609" s="5">
        <f t="shared" si="817"/>
        <v>3.8074800039005728E-5</v>
      </c>
      <c r="AS609" s="5">
        <f t="shared" si="818"/>
        <v>5.4631898798824679E-5</v>
      </c>
      <c r="AT609" s="5">
        <f t="shared" si="819"/>
        <v>3.9194485109671018E-5</v>
      </c>
      <c r="AU609" s="5">
        <f t="shared" si="820"/>
        <v>1.8746162306739751E-5</v>
      </c>
      <c r="AV609" s="5">
        <f t="shared" si="821"/>
        <v>6.7245162217462039E-6</v>
      </c>
      <c r="AW609" s="5">
        <f t="shared" si="822"/>
        <v>3.8560833425113481E-8</v>
      </c>
      <c r="AX609" s="5">
        <f t="shared" si="823"/>
        <v>1.7483792693415916E-3</v>
      </c>
      <c r="AY609" s="5">
        <f t="shared" si="824"/>
        <v>8.7654898603645496E-4</v>
      </c>
      <c r="AZ609" s="5">
        <f t="shared" si="825"/>
        <v>2.1972867626452683E-4</v>
      </c>
      <c r="BA609" s="5">
        <f t="shared" si="826"/>
        <v>3.6720283705059459E-5</v>
      </c>
      <c r="BB609" s="5">
        <f t="shared" si="827"/>
        <v>4.6024235148878647E-6</v>
      </c>
      <c r="BC609" s="5">
        <f t="shared" si="828"/>
        <v>4.6148450007697956E-7</v>
      </c>
      <c r="BD609" s="5">
        <f t="shared" si="829"/>
        <v>3.1814633465559443E-6</v>
      </c>
      <c r="BE609" s="5">
        <f t="shared" si="830"/>
        <v>4.5649454075439775E-6</v>
      </c>
      <c r="BF609" s="5">
        <f t="shared" si="831"/>
        <v>3.2750222623836882E-6</v>
      </c>
      <c r="BG609" s="5">
        <f t="shared" si="832"/>
        <v>1.5663963620657946E-6</v>
      </c>
      <c r="BH609" s="5">
        <f t="shared" si="833"/>
        <v>5.6188875216388609E-7</v>
      </c>
      <c r="BI609" s="5">
        <f t="shared" si="834"/>
        <v>1.6124601790668741E-7</v>
      </c>
      <c r="BJ609" s="8">
        <f t="shared" si="835"/>
        <v>0.60241136778935567</v>
      </c>
      <c r="BK609" s="8">
        <f t="shared" si="836"/>
        <v>0.26911759044263112</v>
      </c>
      <c r="BL609" s="8">
        <f t="shared" si="837"/>
        <v>0.12559942831783655</v>
      </c>
      <c r="BM609" s="8">
        <f t="shared" si="838"/>
        <v>0.30534402032559266</v>
      </c>
      <c r="BN609" s="8">
        <f t="shared" si="839"/>
        <v>0.69393746450573968</v>
      </c>
    </row>
    <row r="610" spans="1:66" x14ac:dyDescent="0.25">
      <c r="A610" t="s">
        <v>91</v>
      </c>
      <c r="B610" t="s">
        <v>111</v>
      </c>
      <c r="C610" t="s">
        <v>101</v>
      </c>
      <c r="D610" s="10"/>
      <c r="E610">
        <f>VLOOKUP(A610,home!$A$2:$E$405,3,FALSE)</f>
        <v>1.53296703296703</v>
      </c>
      <c r="F610">
        <f>VLOOKUP(B610,home!$B$2:$E$405,3,FALSE)</f>
        <v>0.87</v>
      </c>
      <c r="G610">
        <f>VLOOKUP(C610,away!$B$2:$E$405,4,FALSE)</f>
        <v>0.98</v>
      </c>
      <c r="H610">
        <f>VLOOKUP(A610,away!$A$2:$E$405,3,FALSE)</f>
        <v>1.2527472527472501</v>
      </c>
      <c r="I610">
        <f>VLOOKUP(C610,away!$B$2:$E$405,3,FALSE)</f>
        <v>0.56999999999999995</v>
      </c>
      <c r="J610">
        <f>VLOOKUP(B610,home!$B$2:$E$405,4,FALSE)</f>
        <v>0.71</v>
      </c>
      <c r="K610" s="3">
        <f t="shared" ref="K610:K673" si="840">E610*F610*G610</f>
        <v>1.3070076923076899</v>
      </c>
      <c r="L610" s="3">
        <f t="shared" ref="L610:L673" si="841">H610*I610*J610</f>
        <v>0.50698681318681205</v>
      </c>
      <c r="M610" s="5">
        <f t="shared" ref="M610:M673" si="842">_xlfn.POISSON.DIST(0,K610,FALSE) * _xlfn.POISSON.DIST(0,L610,FALSE)</f>
        <v>0.1630017233560925</v>
      </c>
      <c r="N610" s="5">
        <f t="shared" ref="N610:N673" si="843">_xlfn.POISSON.DIST(1,K610,FALSE) * _xlfn.POISSON.DIST(0,L610,FALSE)</f>
        <v>0.21304450628582294</v>
      </c>
      <c r="O610" s="5">
        <f t="shared" ref="O610:O673" si="844">_xlfn.POISSON.DIST(0,K610,FALSE) * _xlfn.POISSON.DIST(1,L610,FALSE)</f>
        <v>8.2639724268263687E-2</v>
      </c>
      <c r="P610" s="5">
        <f t="shared" ref="P610:P673" si="845">_xlfn.POISSON.DIST(1,K610,FALSE) * _xlfn.POISSON.DIST(1,L610,FALSE)</f>
        <v>0.10801075530880712</v>
      </c>
      <c r="Q610" s="5">
        <f t="shared" ref="Q610:Q673" si="846">_xlfn.POISSON.DIST(2,K610,FALSE) * _xlfn.POISSON.DIST(0,L610,FALSE)</f>
        <v>0.13922540425973232</v>
      </c>
      <c r="R610" s="5">
        <f t="shared" ref="R610:R673" si="847">_xlfn.POISSON.DIST(0,K610,FALSE) * _xlfn.POISSON.DIST(2,L610,FALSE)</f>
        <v>2.0948625224701929E-2</v>
      </c>
      <c r="S610" s="5">
        <f t="shared" ref="S610:S673" si="848">_xlfn.POISSON.DIST(2,K610,FALSE) * _xlfn.POISSON.DIST(2,L610,FALSE)</f>
        <v>1.7892944660610786E-2</v>
      </c>
      <c r="T610" s="5">
        <f t="shared" ref="T610:T673" si="849">_xlfn.POISSON.DIST(2,K610,FALSE) * _xlfn.POISSON.DIST(1,L610,FALSE)</f>
        <v>7.0585444020287297E-2</v>
      </c>
      <c r="U610" s="5">
        <f t="shared" ref="U610:U673" si="850">_xlfn.POISSON.DIST(1,K610,FALSE) * _xlfn.POISSON.DIST(2,L610,FALSE)</f>
        <v>2.738001431195633E-2</v>
      </c>
      <c r="V610" s="5">
        <f t="shared" ref="V610:V673" si="851">_xlfn.POISSON.DIST(3,K610,FALSE) * _xlfn.POISSON.DIST(3,L610,FALSE)</f>
        <v>1.3173892532475093E-3</v>
      </c>
      <c r="W610" s="5">
        <f t="shared" ref="W610:W673" si="852">_xlfn.POISSON.DIST(3,K610,FALSE) * _xlfn.POISSON.DIST(0,L610,FALSE)</f>
        <v>6.0656224777372647E-2</v>
      </c>
      <c r="X610" s="5">
        <f t="shared" ref="X610:X673" si="853">_xlfn.POISSON.DIST(3,K610,FALSE) * _xlfn.POISSON.DIST(1,L610,FALSE)</f>
        <v>3.0751906099823107E-2</v>
      </c>
      <c r="Y610" s="5">
        <f t="shared" ref="Y610:Y673" si="854">_xlfn.POISSON.DIST(3,K610,FALSE) * _xlfn.POISSON.DIST(2,L610,FALSE)</f>
        <v>7.7954054364847017E-3</v>
      </c>
      <c r="Z610" s="5">
        <f t="shared" ref="Z610:Z673" si="855">_xlfn.POISSON.DIST(0,K610,FALSE) * _xlfn.POISSON.DIST(3,L610,FALSE)</f>
        <v>3.5402255811054985E-3</v>
      </c>
      <c r="AA610" s="5">
        <f t="shared" ref="AA610:AA673" si="856">_xlfn.POISSON.DIST(1,K610,FALSE) * _xlfn.POISSON.DIST(3,L610,FALSE)</f>
        <v>4.6271020670093478E-3</v>
      </c>
      <c r="AB610" s="5">
        <f t="shared" ref="AB610:AB673" si="857">_xlfn.POISSON.DIST(2,K610,FALSE) * _xlfn.POISSON.DIST(3,L610,FALSE)</f>
        <v>3.0238289973370152E-3</v>
      </c>
      <c r="AC610" s="5">
        <f t="shared" ref="AC610:AC673" si="858">_xlfn.POISSON.DIST(4,K610,FALSE) * _xlfn.POISSON.DIST(4,L610,FALSE)</f>
        <v>5.455931897117058E-5</v>
      </c>
      <c r="AD610" s="5">
        <f t="shared" ref="AD610:AD673" si="859">_xlfn.POISSON.DIST(4,K610,FALSE) * _xlfn.POISSON.DIST(0,L610,FALSE)</f>
        <v>1.9819538092592591E-2</v>
      </c>
      <c r="AE610" s="5">
        <f t="shared" ref="AE610:AE673" si="860">_xlfn.POISSON.DIST(4,K610,FALSE) * _xlfn.POISSON.DIST(1,L610,FALSE)</f>
        <v>1.0048244456398145E-2</v>
      </c>
      <c r="AF610" s="5">
        <f t="shared" ref="AF610:AF673" si="861">_xlfn.POISSON.DIST(4,K610,FALSE) * _xlfn.POISSON.DIST(2,L610,FALSE)</f>
        <v>2.5471637175356731E-3</v>
      </c>
      <c r="AG610" s="5">
        <f t="shared" ref="AG610:AG673" si="862">_xlfn.POISSON.DIST(4,K610,FALSE) * _xlfn.POISSON.DIST(3,L610,FALSE)</f>
        <v>4.304594719394946E-4</v>
      </c>
      <c r="AH610" s="5">
        <f t="shared" ref="AH610:AH673" si="863">_xlfn.POISSON.DIST(0,K610,FALSE) * _xlfn.POISSON.DIST(4,L610,FALSE)</f>
        <v>4.4871192133177663E-4</v>
      </c>
      <c r="AI610" s="5">
        <f t="shared" ref="AI610:AI673" si="864">_xlfn.POISSON.DIST(1,K610,FALSE) * _xlfn.POISSON.DIST(4,L610,FALSE)</f>
        <v>5.8646993281079502E-4</v>
      </c>
      <c r="AJ610" s="5">
        <f t="shared" ref="AJ610:AJ673" si="865">_xlfn.POISSON.DIST(2,K610,FALSE) * _xlfn.POISSON.DIST(4,L610,FALSE)</f>
        <v>3.8326035674544163E-4</v>
      </c>
      <c r="AK610" s="5">
        <f t="shared" ref="AK610:AK673" si="866">_xlfn.POISSON.DIST(3,K610,FALSE) * _xlfn.POISSON.DIST(4,L610,FALSE)</f>
        <v>1.6697474480762721E-4</v>
      </c>
      <c r="AL610" s="5">
        <f t="shared" ref="AL610:AL673" si="867">_xlfn.POISSON.DIST(5,K610,FALSE) * _xlfn.POISSON.DIST(5,L610,FALSE)</f>
        <v>1.4461180237552392E-6</v>
      </c>
      <c r="AM610" s="5">
        <f t="shared" ref="AM610:AM673" si="868">_xlfn.POISSON.DIST(5,K610,FALSE) * _xlfn.POISSON.DIST(0,L610,FALSE)</f>
        <v>5.1808577490007595E-3</v>
      </c>
      <c r="AN610" s="5">
        <f t="shared" ref="AN610:AN673" si="869">_xlfn.POISSON.DIST(5,K610,FALSE) * _xlfn.POISSON.DIST(1,L610,FALSE)</f>
        <v>2.6266265597400954E-3</v>
      </c>
      <c r="AO610" s="5">
        <f t="shared" ref="AO610:AO673" si="870">_xlfn.POISSON.DIST(5,K610,FALSE) * _xlfn.POISSON.DIST(2,L610,FALSE)</f>
        <v>6.6583251447723533E-4</v>
      </c>
      <c r="AP610" s="5">
        <f t="shared" ref="AP610:AP673" si="871">_xlfn.POISSON.DIST(5,K610,FALSE) * _xlfn.POISSON.DIST(3,L610,FALSE)</f>
        <v>1.1252276821032512E-4</v>
      </c>
      <c r="AQ610" s="5">
        <f t="shared" ref="AQ610:AQ673" si="872">_xlfn.POISSON.DIST(5,K610,FALSE) * _xlfn.POISSON.DIST(4,L610,FALSE)</f>
        <v>1.4261889916477765E-5</v>
      </c>
      <c r="AR610" s="5">
        <f t="shared" ref="AR610:AR673" si="873">_xlfn.POISSON.DIST(0,K610,FALSE) * _xlfn.POISSON.DIST(5,L610,FALSE)</f>
        <v>4.5498205406985817E-5</v>
      </c>
      <c r="AS610" s="5">
        <f t="shared" ref="AS610:AS673" si="874">_xlfn.POISSON.DIST(1,K610,FALSE) * _xlfn.POISSON.DIST(5,L610,FALSE)</f>
        <v>5.9466504453125786E-5</v>
      </c>
      <c r="AT610" s="5">
        <f t="shared" ref="AT610:AT673" si="875">_xlfn.POISSON.DIST(2,K610,FALSE) * _xlfn.POISSON.DIST(5,L610,FALSE)</f>
        <v>3.8861589377442459E-5</v>
      </c>
      <c r="AU610" s="5">
        <f t="shared" ref="AU610:AU673" si="876">_xlfn.POISSON.DIST(3,K610,FALSE) * _xlfn.POISSON.DIST(5,L610,FALSE)</f>
        <v>1.6930798750540033E-5</v>
      </c>
      <c r="AV610" s="5">
        <f t="shared" ref="AV610:AV673" si="877">_xlfn.POISSON.DIST(4,K610,FALSE) * _xlfn.POISSON.DIST(5,L610,FALSE)</f>
        <v>5.5321710509673133E-6</v>
      </c>
      <c r="AW610" s="5">
        <f t="shared" ref="AW610:AW673" si="878">_xlfn.POISSON.DIST(6,K610,FALSE) * _xlfn.POISSON.DIST(6,L610,FALSE)</f>
        <v>2.6618038276513118E-8</v>
      </c>
      <c r="AX610" s="5">
        <f t="shared" ref="AX610:AX673" si="879">_xlfn.POISSON.DIST(6,K610,FALSE) * _xlfn.POISSON.DIST(0,L610,FALSE)</f>
        <v>1.1285701551159821E-3</v>
      </c>
      <c r="AY610" s="5">
        <f t="shared" ref="AY610:AY673" si="880">_xlfn.POISSON.DIST(6,K610,FALSE) * _xlfn.POISSON.DIST(1,L610,FALSE)</f>
        <v>5.7217018639999786E-4</v>
      </c>
      <c r="AZ610" s="5">
        <f t="shared" ref="AZ610:AZ673" si="881">_xlfn.POISSON.DIST(6,K610,FALSE) * _xlfn.POISSON.DIST(2,L610,FALSE)</f>
        <v>1.4504136970171956E-4</v>
      </c>
      <c r="BA610" s="5">
        <f t="shared" ref="BA610:BA673" si="882">_xlfn.POISSON.DIST(6,K610,FALSE) * _xlfn.POISSON.DIST(3,L610,FALSE)</f>
        <v>2.4511353935108343E-5</v>
      </c>
      <c r="BB610" s="5">
        <f t="shared" ref="BB610:BB673" si="883">_xlfn.POISSON.DIST(6,K610,FALSE) * _xlfn.POISSON.DIST(4,L610,FALSE)</f>
        <v>3.1067333046136512E-6</v>
      </c>
      <c r="BC610" s="5">
        <f t="shared" ref="BC610:BC673" si="884">_xlfn.POISSON.DIST(6,K610,FALSE) * _xlfn.POISSON.DIST(5,L610,FALSE)</f>
        <v>3.1501456350548189E-7</v>
      </c>
      <c r="BD610" s="5">
        <f t="shared" ref="BD610:BD673" si="885">_xlfn.POISSON.DIST(0,K610,FALSE) * _xlfn.POISSON.DIST(6,L610,FALSE)</f>
        <v>3.8444983608344488E-6</v>
      </c>
      <c r="BE610" s="5">
        <f t="shared" ref="BE610:BE673" si="886">_xlfn.POISSON.DIST(1,K610,FALSE) * _xlfn.POISSON.DIST(6,L610,FALSE)</f>
        <v>5.0247889306749294E-6</v>
      </c>
      <c r="BF610" s="5">
        <f t="shared" ref="BF610:BF673" si="887">_xlfn.POISSON.DIST(2,K610,FALSE) * _xlfn.POISSON.DIST(6,L610,FALSE)</f>
        <v>3.2837188923073327E-6</v>
      </c>
      <c r="BG610" s="5">
        <f t="shared" ref="BG610:BG673" si="888">_xlfn.POISSON.DIST(3,K610,FALSE) * _xlfn.POISSON.DIST(6,L610,FALSE)</f>
        <v>1.4306152838739235E-6</v>
      </c>
      <c r="BH610" s="5">
        <f t="shared" ref="BH610:BH673" si="889">_xlfn.POISSON.DIST(4,K610,FALSE) * _xlfn.POISSON.DIST(6,L610,FALSE)</f>
        <v>4.6745629518904196E-7</v>
      </c>
      <c r="BI610" s="5">
        <f t="shared" ref="BI610:BI673" si="890">_xlfn.POISSON.DIST(5,K610,FALSE) * _xlfn.POISSON.DIST(6,L610,FALSE)</f>
        <v>1.2219379472594642E-7</v>
      </c>
      <c r="BJ610" s="8">
        <f t="shared" ref="BJ610:BJ673" si="891">SUM(N610,Q610,T610,W610,X610,Y610,AD610,AE610,AF610,AG610,AM610,AN610,AO610,AP610,AQ610,AX610,AY610,AZ610,BA610,BB610,BC610)</f>
        <v>0.56537811291235507</v>
      </c>
      <c r="BK610" s="8">
        <f t="shared" ref="BK610:BK673" si="892">SUM(M610,P610,S610,V610,AC610,AL610,AY610)</f>
        <v>0.29085098820215294</v>
      </c>
      <c r="BL610" s="8">
        <f t="shared" ref="BL610:BL673" si="893">SUM(O610,R610,U610,AA610,AB610,AH610,AI610,AJ610,AK610,AR610,AS610,AT610,AU610,AV610,BD610,BE610,BF610,BG610,BH610,BI610)</f>
        <v>0.14038517436556056</v>
      </c>
      <c r="BM610" s="8">
        <f t="shared" ref="BM610:BM673" si="894">SUM(S610:BI610)</f>
        <v>0.27271161878939143</v>
      </c>
      <c r="BN610" s="8">
        <f t="shared" ref="BN610:BN673" si="895">SUM(M610:R610)</f>
        <v>0.72687073870342056</v>
      </c>
    </row>
    <row r="611" spans="1:66" x14ac:dyDescent="0.25">
      <c r="A611" t="s">
        <v>114</v>
      </c>
      <c r="B611" t="s">
        <v>115</v>
      </c>
      <c r="C611" t="s">
        <v>96</v>
      </c>
      <c r="D611" s="10"/>
      <c r="E611">
        <f>VLOOKUP(A611,home!$A$2:$E$405,3,FALSE)</f>
        <v>1.3611111111111101</v>
      </c>
      <c r="F611">
        <f>VLOOKUP(B611,home!$B$2:$E$405,3,FALSE)</f>
        <v>1.01</v>
      </c>
      <c r="G611">
        <f>VLOOKUP(C611,away!$B$2:$E$405,4,FALSE)</f>
        <v>1.1000000000000001</v>
      </c>
      <c r="H611">
        <f>VLOOKUP(A611,away!$A$2:$E$405,3,FALSE)</f>
        <v>1.12777777777778</v>
      </c>
      <c r="I611">
        <f>VLOOKUP(C611,away!$B$2:$E$405,3,FALSE)</f>
        <v>0.83</v>
      </c>
      <c r="J611">
        <f>VLOOKUP(B611,home!$B$2:$E$405,4,FALSE)</f>
        <v>1.22</v>
      </c>
      <c r="K611" s="3">
        <f t="shared" si="840"/>
        <v>1.5121944444444433</v>
      </c>
      <c r="L611" s="3">
        <f t="shared" si="841"/>
        <v>1.1419877777777798</v>
      </c>
      <c r="M611" s="5">
        <f t="shared" si="842"/>
        <v>7.0356351006244461E-2</v>
      </c>
      <c r="N611" s="5">
        <f t="shared" si="843"/>
        <v>0.10639248312302609</v>
      </c>
      <c r="O611" s="5">
        <f t="shared" si="844"/>
        <v>8.034609293817456E-2</v>
      </c>
      <c r="P611" s="5">
        <f t="shared" si="845"/>
        <v>0.12149891537392447</v>
      </c>
      <c r="Q611" s="5">
        <f t="shared" si="846"/>
        <v>8.0443060954644638E-2</v>
      </c>
      <c r="R611" s="5">
        <f t="shared" si="847"/>
        <v>4.5877128063796478E-2</v>
      </c>
      <c r="S611" s="5">
        <f t="shared" si="848"/>
        <v>5.2454349273066608E-2</v>
      </c>
      <c r="T611" s="5">
        <f t="shared" si="849"/>
        <v>9.1864992417237099E-2</v>
      </c>
      <c r="U611" s="5">
        <f t="shared" si="850"/>
        <v>6.9375138185139282E-2</v>
      </c>
      <c r="V611" s="5">
        <f t="shared" si="851"/>
        <v>1.0064868111759535E-2</v>
      </c>
      <c r="W611" s="5">
        <f t="shared" si="852"/>
        <v>4.0548516623239772E-2</v>
      </c>
      <c r="X611" s="5">
        <f t="shared" si="853"/>
        <v>4.6305910390758945E-2</v>
      </c>
      <c r="Y611" s="5">
        <f t="shared" si="854"/>
        <v>2.6440391852559909E-2</v>
      </c>
      <c r="Z611" s="5">
        <f t="shared" si="855"/>
        <v>1.7463706509467183E-2</v>
      </c>
      <c r="AA611" s="5">
        <f t="shared" si="856"/>
        <v>2.6408519963024533E-2</v>
      </c>
      <c r="AB611" s="5">
        <f t="shared" si="857"/>
        <v>1.9967408587042944E-2</v>
      </c>
      <c r="AC611" s="5">
        <f t="shared" si="858"/>
        <v>1.0863185603278448E-3</v>
      </c>
      <c r="AD611" s="5">
        <f t="shared" si="859"/>
        <v>1.5329310392031599E-2</v>
      </c>
      <c r="AE611" s="5">
        <f t="shared" si="860"/>
        <v>1.750588510946199E-2</v>
      </c>
      <c r="AF611" s="5">
        <f t="shared" si="861"/>
        <v>9.9957534170938139E-3</v>
      </c>
      <c r="AG611" s="5">
        <f t="shared" si="862"/>
        <v>3.8050094106672041E-3</v>
      </c>
      <c r="AH611" s="5">
        <f t="shared" si="863"/>
        <v>4.9858348471274435E-3</v>
      </c>
      <c r="AI611" s="5">
        <f t="shared" si="864"/>
        <v>7.5395517567436298E-3</v>
      </c>
      <c r="AJ611" s="5">
        <f t="shared" si="865"/>
        <v>5.7006341400745314E-3</v>
      </c>
      <c r="AK611" s="5">
        <f t="shared" si="866"/>
        <v>2.8734890921436771E-3</v>
      </c>
      <c r="AL611" s="5">
        <f t="shared" si="867"/>
        <v>7.5038869948603113E-5</v>
      </c>
      <c r="AM611" s="5">
        <f t="shared" si="868"/>
        <v>4.6361796023989274E-3</v>
      </c>
      <c r="AN611" s="5">
        <f t="shared" si="869"/>
        <v>5.2944604415222207E-3</v>
      </c>
      <c r="AO611" s="5">
        <f t="shared" si="870"/>
        <v>3.0231045570731628E-3</v>
      </c>
      <c r="AP611" s="5">
        <f t="shared" si="871"/>
        <v>1.1507828183739534E-3</v>
      </c>
      <c r="AQ611" s="5">
        <f t="shared" si="872"/>
        <v>3.2854497836493031E-4</v>
      </c>
      <c r="AR611" s="5">
        <f t="shared" si="873"/>
        <v>1.1387524914876174E-3</v>
      </c>
      <c r="AS611" s="5">
        <f t="shared" si="874"/>
        <v>1.722015191224843E-3</v>
      </c>
      <c r="AT611" s="5">
        <f t="shared" si="875"/>
        <v>1.302010902709572E-3</v>
      </c>
      <c r="AU611" s="5">
        <f t="shared" si="876"/>
        <v>6.5629788456116956E-4</v>
      </c>
      <c r="AV611" s="5">
        <f t="shared" si="877"/>
        <v>2.4811250373351056E-4</v>
      </c>
      <c r="AW611" s="5">
        <f t="shared" si="878"/>
        <v>3.5995886888066005E-6</v>
      </c>
      <c r="AX611" s="5">
        <f t="shared" si="879"/>
        <v>1.168467506365717E-3</v>
      </c>
      <c r="AY611" s="5">
        <f t="shared" si="880"/>
        <v>1.3343756110001286E-3</v>
      </c>
      <c r="AZ611" s="5">
        <f t="shared" si="881"/>
        <v>7.6192031936345227E-4</v>
      </c>
      <c r="BA611" s="5">
        <f t="shared" si="882"/>
        <v>2.9003456411786835E-4</v>
      </c>
      <c r="BB611" s="5">
        <f t="shared" si="883"/>
        <v>8.2803981838927855E-5</v>
      </c>
      <c r="BC611" s="5">
        <f t="shared" si="884"/>
        <v>1.8912227042277775E-5</v>
      </c>
      <c r="BD611" s="5">
        <f t="shared" si="885"/>
        <v>2.1674023786547546E-4</v>
      </c>
      <c r="BE611" s="5">
        <f t="shared" si="886"/>
        <v>3.2775338358773912E-4</v>
      </c>
      <c r="BF611" s="5">
        <f t="shared" si="887"/>
        <v>2.4781342290462391E-4</v>
      </c>
      <c r="BG611" s="5">
        <f t="shared" si="888"/>
        <v>1.2491402712504451E-4</v>
      </c>
      <c r="BH611" s="5">
        <f t="shared" si="889"/>
        <v>4.7223574462918747E-5</v>
      </c>
      <c r="BI611" s="5">
        <f t="shared" si="890"/>
        <v>1.4282245389926832E-5</v>
      </c>
      <c r="BJ611" s="8">
        <f t="shared" si="891"/>
        <v>0.45672090029818257</v>
      </c>
      <c r="BK611" s="8">
        <f t="shared" si="892"/>
        <v>0.25687021680627165</v>
      </c>
      <c r="BL611" s="8">
        <f t="shared" si="893"/>
        <v>0.26911971343831959</v>
      </c>
      <c r="BM611" s="8">
        <f t="shared" si="894"/>
        <v>0.49392972957011894</v>
      </c>
      <c r="BN611" s="8">
        <f t="shared" si="895"/>
        <v>0.50491403145981073</v>
      </c>
    </row>
    <row r="612" spans="1:66" x14ac:dyDescent="0.25">
      <c r="A612" t="s">
        <v>114</v>
      </c>
      <c r="B612" t="s">
        <v>120</v>
      </c>
      <c r="C612" t="s">
        <v>104</v>
      </c>
      <c r="D612" s="10"/>
      <c r="E612">
        <f>VLOOKUP(A612,home!$A$2:$E$405,3,FALSE)</f>
        <v>1.3611111111111101</v>
      </c>
      <c r="F612">
        <f>VLOOKUP(B612,home!$B$2:$E$405,3,FALSE)</f>
        <v>0.92</v>
      </c>
      <c r="G612">
        <f>VLOOKUP(C612,away!$B$2:$E$405,4,FALSE)</f>
        <v>0.52</v>
      </c>
      <c r="H612">
        <f>VLOOKUP(A612,away!$A$2:$E$405,3,FALSE)</f>
        <v>1.12777777777778</v>
      </c>
      <c r="I612">
        <f>VLOOKUP(C612,away!$B$2:$E$405,3,FALSE)</f>
        <v>0.73</v>
      </c>
      <c r="J612">
        <f>VLOOKUP(B612,home!$B$2:$E$405,4,FALSE)</f>
        <v>1.44</v>
      </c>
      <c r="K612" s="3">
        <f t="shared" si="840"/>
        <v>0.65115555555555504</v>
      </c>
      <c r="L612" s="3">
        <f t="shared" si="841"/>
        <v>1.1855200000000021</v>
      </c>
      <c r="M612" s="5">
        <f t="shared" si="842"/>
        <v>0.15934628440977061</v>
      </c>
      <c r="N612" s="5">
        <f t="shared" si="843"/>
        <v>0.10375921835055767</v>
      </c>
      <c r="O612" s="5">
        <f t="shared" si="844"/>
        <v>0.18890820709347156</v>
      </c>
      <c r="P612" s="5">
        <f t="shared" si="845"/>
        <v>0.12300862853895332</v>
      </c>
      <c r="Q612" s="5">
        <f t="shared" si="846"/>
        <v>3.3781695734533754E-2</v>
      </c>
      <c r="R612" s="5">
        <f t="shared" si="847"/>
        <v>0.11197722883672642</v>
      </c>
      <c r="S612" s="5">
        <f t="shared" si="848"/>
        <v>2.3739371694609799E-2</v>
      </c>
      <c r="T612" s="5">
        <f t="shared" si="849"/>
        <v>4.0048875927204519E-2</v>
      </c>
      <c r="U612" s="5">
        <f t="shared" si="850"/>
        <v>7.2914594652750117E-2</v>
      </c>
      <c r="V612" s="5">
        <f t="shared" si="851"/>
        <v>2.0361995925671662E-3</v>
      </c>
      <c r="W612" s="5">
        <f t="shared" si="852"/>
        <v>7.3323796178763516E-3</v>
      </c>
      <c r="X612" s="5">
        <f t="shared" si="853"/>
        <v>8.6926826845847866E-3</v>
      </c>
      <c r="Y612" s="5">
        <f t="shared" si="854"/>
        <v>5.152674588114488E-3</v>
      </c>
      <c r="Z612" s="5">
        <f t="shared" si="855"/>
        <v>4.4250414776838713E-2</v>
      </c>
      <c r="AA612" s="5">
        <f t="shared" si="856"/>
        <v>2.8813903417576156E-2</v>
      </c>
      <c r="AB612" s="5">
        <f t="shared" si="857"/>
        <v>9.3811666437979523E-3</v>
      </c>
      <c r="AC612" s="5">
        <f t="shared" si="858"/>
        <v>9.8241276946392587E-5</v>
      </c>
      <c r="AD612" s="5">
        <f t="shared" si="859"/>
        <v>1.1936299309056257E-3</v>
      </c>
      <c r="AE612" s="5">
        <f t="shared" si="860"/>
        <v>1.4150721556872397E-3</v>
      </c>
      <c r="AF612" s="5">
        <f t="shared" si="861"/>
        <v>8.3879817100516985E-4</v>
      </c>
      <c r="AG612" s="5">
        <f t="shared" si="862"/>
        <v>3.3147066923001689E-4</v>
      </c>
      <c r="AH612" s="5">
        <f t="shared" si="863"/>
        <v>1.3114937931559482E-2</v>
      </c>
      <c r="AI612" s="5">
        <f t="shared" si="864"/>
        <v>8.5398646949012367E-3</v>
      </c>
      <c r="AJ612" s="5">
        <f t="shared" si="865"/>
        <v>2.7803901698888423E-3</v>
      </c>
      <c r="AK612" s="5">
        <f t="shared" si="866"/>
        <v>6.0348883524505791E-4</v>
      </c>
      <c r="AL612" s="5">
        <f t="shared" si="867"/>
        <v>3.0335253282756205E-6</v>
      </c>
      <c r="AM612" s="5">
        <f t="shared" si="868"/>
        <v>1.5544775215731838E-4</v>
      </c>
      <c r="AN612" s="5">
        <f t="shared" si="869"/>
        <v>1.8428641913754439E-4</v>
      </c>
      <c r="AO612" s="5">
        <f t="shared" si="870"/>
        <v>1.0923761780797103E-4</v>
      </c>
      <c r="AP612" s="5">
        <f t="shared" si="871"/>
        <v>4.3167793554568677E-5</v>
      </c>
      <c r="AQ612" s="5">
        <f t="shared" si="872"/>
        <v>1.2794070653703089E-5</v>
      </c>
      <c r="AR612" s="5">
        <f t="shared" si="873"/>
        <v>3.1096042433244831E-3</v>
      </c>
      <c r="AS612" s="5">
        <f t="shared" si="874"/>
        <v>2.0248360786198653E-3</v>
      </c>
      <c r="AT612" s="5">
        <f t="shared" si="875"/>
        <v>6.592416308413249E-4</v>
      </c>
      <c r="AU612" s="5">
        <f t="shared" si="876"/>
        <v>1.4308961679194437E-4</v>
      </c>
      <c r="AV612" s="5">
        <f t="shared" si="877"/>
        <v>2.3293399729097494E-5</v>
      </c>
      <c r="AW612" s="5">
        <f t="shared" si="878"/>
        <v>6.5048720717401125E-8</v>
      </c>
      <c r="AX612" s="5">
        <f t="shared" si="879"/>
        <v>1.6870111235976802E-5</v>
      </c>
      <c r="AY612" s="5">
        <f t="shared" si="880"/>
        <v>1.9999854272475251E-5</v>
      </c>
      <c r="AZ612" s="5">
        <f t="shared" si="881"/>
        <v>1.1855113618552454E-5</v>
      </c>
      <c r="BA612" s="5">
        <f t="shared" si="882"/>
        <v>4.6848247656887762E-6</v>
      </c>
      <c r="BB612" s="5">
        <f t="shared" si="883"/>
        <v>1.3884883640548423E-6</v>
      </c>
      <c r="BC612" s="5">
        <f t="shared" si="884"/>
        <v>3.2921614507085968E-7</v>
      </c>
      <c r="BD612" s="5">
        <f t="shared" si="885"/>
        <v>6.1441633709100865E-4</v>
      </c>
      <c r="BE612" s="5">
        <f t="shared" si="886"/>
        <v>4.0008061132090495E-4</v>
      </c>
      <c r="BF612" s="5">
        <f t="shared" si="887"/>
        <v>1.3025735636583495E-4</v>
      </c>
      <c r="BG612" s="5">
        <f t="shared" si="888"/>
        <v>2.8272600416531065E-5</v>
      </c>
      <c r="BH612" s="5">
        <f t="shared" si="889"/>
        <v>4.6024652078066245E-6</v>
      </c>
      <c r="BI612" s="5">
        <f t="shared" si="890"/>
        <v>5.9938415786288745E-7</v>
      </c>
      <c r="BJ612" s="8">
        <f t="shared" si="891"/>
        <v>0.20310655909141254</v>
      </c>
      <c r="BK612" s="8">
        <f t="shared" si="892"/>
        <v>0.3082517588924481</v>
      </c>
      <c r="BL612" s="8">
        <f t="shared" si="893"/>
        <v>0.44417207599978359</v>
      </c>
      <c r="BM612" s="8">
        <f t="shared" si="894"/>
        <v>0.27897961099091767</v>
      </c>
      <c r="BN612" s="8">
        <f t="shared" si="895"/>
        <v>0.72078126296401335</v>
      </c>
    </row>
    <row r="613" spans="1:66" x14ac:dyDescent="0.25">
      <c r="A613" t="s">
        <v>114</v>
      </c>
      <c r="B613" t="s">
        <v>123</v>
      </c>
      <c r="C613" t="s">
        <v>124</v>
      </c>
      <c r="D613" s="10"/>
      <c r="E613">
        <f>VLOOKUP(A613,home!$A$2:$E$405,3,FALSE)</f>
        <v>1.3611111111111101</v>
      </c>
      <c r="F613">
        <f>VLOOKUP(B613,home!$B$2:$E$405,3,FALSE)</f>
        <v>1.26</v>
      </c>
      <c r="G613">
        <f>VLOOKUP(C613,away!$B$2:$E$405,4,FALSE)</f>
        <v>0.83</v>
      </c>
      <c r="H613">
        <f>VLOOKUP(A613,away!$A$2:$E$405,3,FALSE)</f>
        <v>1.12777777777778</v>
      </c>
      <c r="I613">
        <f>VLOOKUP(C613,away!$B$2:$E$405,3,FALSE)</f>
        <v>1.29</v>
      </c>
      <c r="J613">
        <f>VLOOKUP(B613,home!$B$2:$E$405,4,FALSE)</f>
        <v>1.1399999999999999</v>
      </c>
      <c r="K613" s="3">
        <f t="shared" si="840"/>
        <v>1.423449999999999</v>
      </c>
      <c r="L613" s="3">
        <f t="shared" si="841"/>
        <v>1.6585100000000033</v>
      </c>
      <c r="M613" s="5">
        <f t="shared" si="842"/>
        <v>4.5869264726905092E-2</v>
      </c>
      <c r="N613" s="5">
        <f t="shared" si="843"/>
        <v>6.5292604875513E-2</v>
      </c>
      <c r="O613" s="5">
        <f t="shared" si="844"/>
        <v>7.6074634242219497E-2</v>
      </c>
      <c r="P613" s="5">
        <f t="shared" si="845"/>
        <v>0.10828843811208726</v>
      </c>
      <c r="Q613" s="5">
        <f t="shared" si="846"/>
        <v>4.6470379205024469E-2</v>
      </c>
      <c r="R613" s="5">
        <f t="shared" si="847"/>
        <v>6.3085270818531866E-2</v>
      </c>
      <c r="S613" s="5">
        <f t="shared" si="848"/>
        <v>6.3912000217201698E-2</v>
      </c>
      <c r="T613" s="5">
        <f t="shared" si="849"/>
        <v>7.7071588615325259E-2</v>
      </c>
      <c r="U613" s="5">
        <f t="shared" si="850"/>
        <v>8.9798728746639134E-2</v>
      </c>
      <c r="V613" s="5">
        <f t="shared" si="851"/>
        <v>1.676487082083725E-2</v>
      </c>
      <c r="W613" s="5">
        <f t="shared" si="852"/>
        <v>2.2049420426464007E-2</v>
      </c>
      <c r="X613" s="5">
        <f t="shared" si="853"/>
        <v>3.656918427149488E-2</v>
      </c>
      <c r="Y613" s="5">
        <f t="shared" si="854"/>
        <v>3.032517890305856E-2</v>
      </c>
      <c r="Z613" s="5">
        <f t="shared" si="855"/>
        <v>3.4875850835081171E-2</v>
      </c>
      <c r="AA613" s="5">
        <f t="shared" si="856"/>
        <v>4.9644029871196253E-2</v>
      </c>
      <c r="AB613" s="5">
        <f t="shared" si="857"/>
        <v>3.5332897160077134E-2</v>
      </c>
      <c r="AC613" s="5">
        <f t="shared" si="858"/>
        <v>2.4736630387854606E-3</v>
      </c>
      <c r="AD613" s="5">
        <f t="shared" si="859"/>
        <v>7.8465618765125415E-3</v>
      </c>
      <c r="AE613" s="5">
        <f t="shared" si="860"/>
        <v>1.3013601337814838E-2</v>
      </c>
      <c r="AF613" s="5">
        <f t="shared" si="861"/>
        <v>1.079159397738967E-2</v>
      </c>
      <c r="AG613" s="5">
        <f t="shared" si="862"/>
        <v>5.9659888424801917E-3</v>
      </c>
      <c r="AH613" s="5">
        <f t="shared" si="863"/>
        <v>1.4460486842122646E-2</v>
      </c>
      <c r="AI613" s="5">
        <f t="shared" si="864"/>
        <v>2.0583779995419466E-2</v>
      </c>
      <c r="AJ613" s="5">
        <f t="shared" si="865"/>
        <v>1.4649990817239911E-2</v>
      </c>
      <c r="AK613" s="5">
        <f t="shared" si="866"/>
        <v>6.9511764762667108E-3</v>
      </c>
      <c r="AL613" s="5">
        <f t="shared" si="867"/>
        <v>2.3359354764503607E-4</v>
      </c>
      <c r="AM613" s="5">
        <f t="shared" si="868"/>
        <v>2.2338377006243522E-3</v>
      </c>
      <c r="AN613" s="5">
        <f t="shared" si="869"/>
        <v>3.7048421648625011E-3</v>
      </c>
      <c r="AO613" s="5">
        <f t="shared" si="870"/>
        <v>3.0722588894230604E-3</v>
      </c>
      <c r="AP613" s="5">
        <f t="shared" si="871"/>
        <v>1.6984573635656834E-3</v>
      </c>
      <c r="AQ613" s="5">
        <f t="shared" si="872"/>
        <v>7.0422713051183179E-4</v>
      </c>
      <c r="AR613" s="5">
        <f t="shared" si="873"/>
        <v>4.796572406505775E-3</v>
      </c>
      <c r="AS613" s="5">
        <f t="shared" si="874"/>
        <v>6.8276809920406406E-3</v>
      </c>
      <c r="AT613" s="5">
        <f t="shared" si="875"/>
        <v>4.8594312540601219E-3</v>
      </c>
      <c r="AU613" s="5">
        <f t="shared" si="876"/>
        <v>2.3057191395306248E-3</v>
      </c>
      <c r="AV613" s="5">
        <f t="shared" si="877"/>
        <v>8.2051897729121638E-4</v>
      </c>
      <c r="AW613" s="5">
        <f t="shared" si="878"/>
        <v>1.5318585076125109E-5</v>
      </c>
      <c r="AX613" s="5">
        <f t="shared" si="879"/>
        <v>5.2995937915895595E-4</v>
      </c>
      <c r="AY613" s="5">
        <f t="shared" si="880"/>
        <v>8.7894292992892159E-4</v>
      </c>
      <c r="AZ613" s="5">
        <f t="shared" si="881"/>
        <v>7.2886781935820955E-4</v>
      </c>
      <c r="BA613" s="5">
        <f t="shared" si="882"/>
        <v>4.029448556945955E-4</v>
      </c>
      <c r="BB613" s="5">
        <f t="shared" si="883"/>
        <v>1.6707201815451122E-4</v>
      </c>
      <c r="BC613" s="5">
        <f t="shared" si="884"/>
        <v>5.5418122565887795E-5</v>
      </c>
      <c r="BD613" s="5">
        <f t="shared" si="885"/>
        <v>1.3258605503189834E-3</v>
      </c>
      <c r="BE613" s="5">
        <f t="shared" si="886"/>
        <v>1.8872962003515556E-3</v>
      </c>
      <c r="BF613" s="5">
        <f t="shared" si="887"/>
        <v>1.3432358881952102E-3</v>
      </c>
      <c r="BG613" s="5">
        <f t="shared" si="888"/>
        <v>6.3734304168382334E-4</v>
      </c>
      <c r="BH613" s="5">
        <f t="shared" si="889"/>
        <v>2.2680648817120943E-4</v>
      </c>
      <c r="BI613" s="5">
        <f t="shared" si="890"/>
        <v>6.4569539117461527E-5</v>
      </c>
      <c r="BJ613" s="8">
        <f t="shared" si="891"/>
        <v>0.32957293070492588</v>
      </c>
      <c r="BK613" s="8">
        <f t="shared" si="892"/>
        <v>0.23842077339339074</v>
      </c>
      <c r="BL613" s="8">
        <f t="shared" si="893"/>
        <v>0.39567602944697933</v>
      </c>
      <c r="BM613" s="8">
        <f t="shared" si="894"/>
        <v>0.59260136805524333</v>
      </c>
      <c r="BN613" s="8">
        <f t="shared" si="895"/>
        <v>0.40508059198028118</v>
      </c>
    </row>
    <row r="614" spans="1:66" x14ac:dyDescent="0.25">
      <c r="A614" t="s">
        <v>114</v>
      </c>
      <c r="B614" t="s">
        <v>126</v>
      </c>
      <c r="C614" t="s">
        <v>127</v>
      </c>
      <c r="D614" s="10"/>
      <c r="E614">
        <f>VLOOKUP(A614,home!$A$2:$E$405,3,FALSE)</f>
        <v>1.3611111111111101</v>
      </c>
      <c r="F614">
        <f>VLOOKUP(B614,home!$B$2:$E$405,3,FALSE)</f>
        <v>1.47</v>
      </c>
      <c r="G614">
        <f>VLOOKUP(C614,away!$B$2:$E$405,4,FALSE)</f>
        <v>0.83</v>
      </c>
      <c r="H614">
        <f>VLOOKUP(A614,away!$A$2:$E$405,3,FALSE)</f>
        <v>1.12777777777778</v>
      </c>
      <c r="I614">
        <f>VLOOKUP(C614,away!$B$2:$E$405,3,FALSE)</f>
        <v>1.19</v>
      </c>
      <c r="J614">
        <f>VLOOKUP(B614,home!$B$2:$E$405,4,FALSE)</f>
        <v>1.1100000000000001</v>
      </c>
      <c r="K614" s="3">
        <f t="shared" si="840"/>
        <v>1.6606916666666651</v>
      </c>
      <c r="L614" s="3">
        <f t="shared" si="841"/>
        <v>1.4896816666666697</v>
      </c>
      <c r="M614" s="5">
        <f t="shared" si="842"/>
        <v>4.2836131725621937E-2</v>
      </c>
      <c r="N614" s="5">
        <f t="shared" si="843"/>
        <v>7.1137606988975893E-2</v>
      </c>
      <c r="O614" s="5">
        <f t="shared" si="844"/>
        <v>6.3812200102577488E-2</v>
      </c>
      <c r="P614" s="5">
        <f t="shared" si="845"/>
        <v>0.10597238894201613</v>
      </c>
      <c r="Q614" s="5">
        <f t="shared" si="846"/>
        <v>5.9068815556600304E-2</v>
      </c>
      <c r="R614" s="5">
        <f t="shared" si="847"/>
        <v>4.7529932301237345E-2</v>
      </c>
      <c r="S614" s="5">
        <f t="shared" si="848"/>
        <v>6.5541324377807728E-2</v>
      </c>
      <c r="T614" s="5">
        <f t="shared" si="849"/>
        <v>8.799373160638245E-2</v>
      </c>
      <c r="U614" s="5">
        <f t="shared" si="850"/>
        <v>7.8932562489895594E-2</v>
      </c>
      <c r="V614" s="5">
        <f t="shared" si="851"/>
        <v>1.8015867651242318E-2</v>
      </c>
      <c r="W614" s="5">
        <f t="shared" si="852"/>
        <v>3.2698363251572132E-2</v>
      </c>
      <c r="X614" s="5">
        <f t="shared" si="853"/>
        <v>4.8710152265874163E-2</v>
      </c>
      <c r="Y614" s="5">
        <f t="shared" si="854"/>
        <v>3.6281310405507347E-2</v>
      </c>
      <c r="Z614" s="5">
        <f t="shared" si="855"/>
        <v>2.3601489589020405E-2</v>
      </c>
      <c r="AA614" s="5">
        <f t="shared" si="856"/>
        <v>3.9194797081406232E-2</v>
      </c>
      <c r="AB614" s="5">
        <f t="shared" si="857"/>
        <v>3.2545236444891143E-2</v>
      </c>
      <c r="AC614" s="5">
        <f t="shared" si="858"/>
        <v>2.785593109361259E-3</v>
      </c>
      <c r="AD614" s="5">
        <f t="shared" si="859"/>
        <v>1.3575474841381344E-2</v>
      </c>
      <c r="AE614" s="5">
        <f t="shared" si="860"/>
        <v>2.0223135987500404E-2</v>
      </c>
      <c r="AF614" s="5">
        <f t="shared" si="861"/>
        <v>1.5063017461543158E-2</v>
      </c>
      <c r="AG614" s="5">
        <f t="shared" si="862"/>
        <v>7.4797003190469179E-3</v>
      </c>
      <c r="AH614" s="5">
        <f t="shared" si="863"/>
        <v>8.7896765866969945E-3</v>
      </c>
      <c r="AI614" s="5">
        <f t="shared" si="864"/>
        <v>1.4596942660222793E-2</v>
      </c>
      <c r="AJ614" s="5">
        <f t="shared" si="865"/>
        <v>1.212051051732157E-2</v>
      </c>
      <c r="AK614" s="5">
        <f t="shared" si="866"/>
        <v>6.7094769372872008E-3</v>
      </c>
      <c r="AL614" s="5">
        <f t="shared" si="867"/>
        <v>2.7565136675762299E-4</v>
      </c>
      <c r="AM614" s="5">
        <f t="shared" si="868"/>
        <v>4.5089355880249919E-3</v>
      </c>
      <c r="AN614" s="5">
        <f t="shared" si="869"/>
        <v>6.7168786816617304E-3</v>
      </c>
      <c r="AO614" s="5">
        <f t="shared" si="870"/>
        <v>5.0030055146478361E-3</v>
      </c>
      <c r="AP614" s="5">
        <f t="shared" si="871"/>
        <v>2.4842951978010421E-3</v>
      </c>
      <c r="AQ614" s="5">
        <f t="shared" si="872"/>
        <v>9.2520225268806521E-4</v>
      </c>
      <c r="AR614" s="5">
        <f t="shared" si="873"/>
        <v>2.6187640134263577E-3</v>
      </c>
      <c r="AS614" s="5">
        <f t="shared" si="874"/>
        <v>4.3489595740637023E-3</v>
      </c>
      <c r="AT614" s="5">
        <f t="shared" si="875"/>
        <v>3.6111404616589013E-3</v>
      </c>
      <c r="AU614" s="5">
        <f t="shared" si="876"/>
        <v>1.9989969572799171E-3</v>
      </c>
      <c r="AV614" s="5">
        <f t="shared" si="877"/>
        <v>8.2992939716169467E-4</v>
      </c>
      <c r="AW614" s="5">
        <f t="shared" si="878"/>
        <v>1.8942623560529227E-5</v>
      </c>
      <c r="AX614" s="5">
        <f t="shared" si="879"/>
        <v>1.2479919594283117E-3</v>
      </c>
      <c r="AY614" s="5">
        <f t="shared" si="880"/>
        <v>1.8591107421077702E-3</v>
      </c>
      <c r="AZ614" s="5">
        <f t="shared" si="881"/>
        <v>1.3847415944105064E-3</v>
      </c>
      <c r="BA614" s="5">
        <f t="shared" si="882"/>
        <v>6.8760805542136805E-4</v>
      </c>
      <c r="BB614" s="5">
        <f t="shared" si="883"/>
        <v>2.5607927850338288E-4</v>
      </c>
      <c r="BC614" s="5">
        <f t="shared" si="884"/>
        <v>7.6295321279943581E-5</v>
      </c>
      <c r="BD614" s="5">
        <f t="shared" si="885"/>
        <v>6.5018745668794548E-4</v>
      </c>
      <c r="BE614" s="5">
        <f t="shared" si="886"/>
        <v>1.0797608910928641E-3</v>
      </c>
      <c r="BF614" s="5">
        <f t="shared" si="887"/>
        <v>8.9657495691524639E-4</v>
      </c>
      <c r="BG614" s="5">
        <f t="shared" si="888"/>
        <v>4.9631151983039134E-4</v>
      </c>
      <c r="BH614" s="5">
        <f t="shared" si="889"/>
        <v>2.0605510126324959E-4</v>
      </c>
      <c r="BI614" s="5">
        <f t="shared" si="890"/>
        <v>6.8438797908406865E-5</v>
      </c>
      <c r="BJ614" s="8">
        <f t="shared" si="891"/>
        <v>0.41738145287035899</v>
      </c>
      <c r="BK614" s="8">
        <f t="shared" si="892"/>
        <v>0.23728606791491474</v>
      </c>
      <c r="BL614" s="8">
        <f t="shared" si="893"/>
        <v>0.32103645424882493</v>
      </c>
      <c r="BM614" s="8">
        <f t="shared" si="894"/>
        <v>0.60710822088754268</v>
      </c>
      <c r="BN614" s="8">
        <f t="shared" si="895"/>
        <v>0.39035707561702909</v>
      </c>
    </row>
    <row r="615" spans="1:66" x14ac:dyDescent="0.25">
      <c r="A615" t="s">
        <v>114</v>
      </c>
      <c r="B615" t="s">
        <v>345</v>
      </c>
      <c r="C615" t="s">
        <v>320</v>
      </c>
      <c r="D615" s="10"/>
      <c r="E615">
        <f>VLOOKUP(A615,home!$A$2:$E$405,3,FALSE)</f>
        <v>1.3611111111111101</v>
      </c>
      <c r="F615">
        <f>VLOOKUP(B615,home!$B$2:$E$405,3,FALSE)</f>
        <v>1.26</v>
      </c>
      <c r="G615">
        <f>VLOOKUP(C615,away!$B$2:$E$405,4,FALSE)</f>
        <v>1.56</v>
      </c>
      <c r="H615">
        <f>VLOOKUP(A615,away!$A$2:$E$405,3,FALSE)</f>
        <v>1.12777777777778</v>
      </c>
      <c r="I615">
        <f>VLOOKUP(C615,away!$B$2:$E$405,3,FALSE)</f>
        <v>0.55000000000000004</v>
      </c>
      <c r="J615">
        <f>VLOOKUP(B615,home!$B$2:$E$405,4,FALSE)</f>
        <v>0.63</v>
      </c>
      <c r="K615" s="3">
        <f t="shared" si="840"/>
        <v>2.675399999999998</v>
      </c>
      <c r="L615" s="3">
        <f t="shared" si="841"/>
        <v>0.39077500000000082</v>
      </c>
      <c r="M615" s="5">
        <f t="shared" si="842"/>
        <v>4.6599055793400929E-2</v>
      </c>
      <c r="N615" s="5">
        <f t="shared" si="843"/>
        <v>0.12467111386966474</v>
      </c>
      <c r="O615" s="5">
        <f t="shared" si="844"/>
        <v>1.8209746027666285E-2</v>
      </c>
      <c r="P615" s="5">
        <f t="shared" si="845"/>
        <v>4.8718354522418336E-2</v>
      </c>
      <c r="Q615" s="5">
        <f t="shared" si="846"/>
        <v>0.16677254902345043</v>
      </c>
      <c r="R615" s="5">
        <f t="shared" si="847"/>
        <v>3.5579567519806537E-3</v>
      </c>
      <c r="S615" s="5">
        <f t="shared" si="848"/>
        <v>1.2733509440056924E-2</v>
      </c>
      <c r="T615" s="5">
        <f t="shared" si="849"/>
        <v>6.5170542844638982E-2</v>
      </c>
      <c r="U615" s="5">
        <f t="shared" si="850"/>
        <v>9.5189574942490321E-3</v>
      </c>
      <c r="V615" s="5">
        <f t="shared" si="851"/>
        <v>1.4791802505508774E-3</v>
      </c>
      <c r="W615" s="5">
        <f t="shared" si="852"/>
        <v>0.14872775921911299</v>
      </c>
      <c r="X615" s="5">
        <f t="shared" si="853"/>
        <v>5.8119090108848991E-2</v>
      </c>
      <c r="Y615" s="5">
        <f t="shared" si="854"/>
        <v>1.1355743718642756E-2</v>
      </c>
      <c r="Z615" s="5">
        <f t="shared" si="855"/>
        <v>4.6345351658508093E-4</v>
      </c>
      <c r="AA615" s="5">
        <f t="shared" si="856"/>
        <v>1.2399235382717245E-3</v>
      </c>
      <c r="AB615" s="5">
        <f t="shared" si="857"/>
        <v>1.6586457171460852E-3</v>
      </c>
      <c r="AC615" s="5">
        <f t="shared" si="858"/>
        <v>9.6653283288068226E-5</v>
      </c>
      <c r="AD615" s="5">
        <f t="shared" si="859"/>
        <v>9.9476561753703646E-2</v>
      </c>
      <c r="AE615" s="5">
        <f t="shared" si="860"/>
        <v>3.8872953419303621E-2</v>
      </c>
      <c r="AF615" s="5">
        <f t="shared" si="861"/>
        <v>7.5952891862142019E-3</v>
      </c>
      <c r="AG615" s="5">
        <f t="shared" si="862"/>
        <v>9.8934971058095371E-4</v>
      </c>
      <c r="AH615" s="5">
        <f t="shared" si="863"/>
        <v>4.5276511985883842E-5</v>
      </c>
      <c r="AI615" s="5">
        <f t="shared" si="864"/>
        <v>1.2113278016703352E-4</v>
      </c>
      <c r="AJ615" s="5">
        <f t="shared" si="865"/>
        <v>1.6203932002944066E-4</v>
      </c>
      <c r="AK615" s="5">
        <f t="shared" si="866"/>
        <v>1.4450666560225506E-4</v>
      </c>
      <c r="AL615" s="5">
        <f t="shared" si="867"/>
        <v>4.0419608001161864E-6</v>
      </c>
      <c r="AM615" s="5">
        <f t="shared" si="868"/>
        <v>5.3227918663171697E-2</v>
      </c>
      <c r="AN615" s="5">
        <f t="shared" si="869"/>
        <v>2.0800139915600962E-2</v>
      </c>
      <c r="AO615" s="5">
        <f t="shared" si="870"/>
        <v>4.0640873377594915E-3</v>
      </c>
      <c r="AP615" s="5">
        <f t="shared" si="871"/>
        <v>5.2938124313765616E-4</v>
      </c>
      <c r="AQ615" s="5">
        <f t="shared" si="872"/>
        <v>5.1717238821779498E-5</v>
      </c>
      <c r="AR615" s="5">
        <f t="shared" si="873"/>
        <v>3.5385857942567601E-6</v>
      </c>
      <c r="AS615" s="5">
        <f t="shared" si="874"/>
        <v>9.4671324339545288E-6</v>
      </c>
      <c r="AT615" s="5">
        <f t="shared" si="875"/>
        <v>1.2664183056900966E-5</v>
      </c>
      <c r="AU615" s="5">
        <f t="shared" si="876"/>
        <v>1.1293918450144272E-5</v>
      </c>
      <c r="AV615" s="5">
        <f t="shared" si="877"/>
        <v>7.5539373553789912E-6</v>
      </c>
      <c r="AW615" s="5">
        <f t="shared" si="878"/>
        <v>1.1738296926660074E-7</v>
      </c>
      <c r="AX615" s="5">
        <f t="shared" si="879"/>
        <v>2.3734328931908272E-2</v>
      </c>
      <c r="AY615" s="5">
        <f t="shared" si="880"/>
        <v>9.2747823883664732E-3</v>
      </c>
      <c r="AZ615" s="5">
        <f t="shared" si="881"/>
        <v>1.8121765439069581E-3</v>
      </c>
      <c r="BA615" s="5">
        <f t="shared" si="882"/>
        <v>2.3605109631508103E-4</v>
      </c>
      <c r="BB615" s="5">
        <f t="shared" si="883"/>
        <v>2.3060716790631491E-5</v>
      </c>
      <c r="BC615" s="5">
        <f t="shared" si="884"/>
        <v>1.8023103207718086E-6</v>
      </c>
      <c r="BD615" s="5">
        <f t="shared" si="885"/>
        <v>2.3046514395844786E-7</v>
      </c>
      <c r="BE615" s="5">
        <f t="shared" si="886"/>
        <v>6.1658644614643094E-7</v>
      </c>
      <c r="BF615" s="5">
        <f t="shared" si="887"/>
        <v>8.2480768901008019E-7</v>
      </c>
      <c r="BG615" s="5">
        <f t="shared" si="888"/>
        <v>7.35563497059189E-7</v>
      </c>
      <c r="BH615" s="5">
        <f t="shared" si="889"/>
        <v>4.9198164500803816E-7</v>
      </c>
      <c r="BI615" s="5">
        <f t="shared" si="890"/>
        <v>2.632495386109008E-7</v>
      </c>
      <c r="BJ615" s="8">
        <f t="shared" si="891"/>
        <v>0.83550639924026104</v>
      </c>
      <c r="BK615" s="8">
        <f t="shared" si="892"/>
        <v>0.11890557763888172</v>
      </c>
      <c r="BL615" s="8">
        <f t="shared" si="893"/>
        <v>3.4705865218148814E-2</v>
      </c>
      <c r="BM615" s="8">
        <f t="shared" si="894"/>
        <v>0.57177785461989805</v>
      </c>
      <c r="BN615" s="8">
        <f t="shared" si="895"/>
        <v>0.40852877598858139</v>
      </c>
    </row>
    <row r="616" spans="1:66" x14ac:dyDescent="0.25">
      <c r="A616" t="s">
        <v>114</v>
      </c>
      <c r="B616" t="s">
        <v>128</v>
      </c>
      <c r="C616" t="s">
        <v>119</v>
      </c>
      <c r="D616" s="10"/>
      <c r="E616">
        <f>VLOOKUP(A616,home!$A$2:$E$405,3,FALSE)</f>
        <v>1.3611111111111101</v>
      </c>
      <c r="F616">
        <f>VLOOKUP(B616,home!$B$2:$E$405,3,FALSE)</f>
        <v>1.38</v>
      </c>
      <c r="G616">
        <f>VLOOKUP(C616,away!$B$2:$E$405,4,FALSE)</f>
        <v>0.84</v>
      </c>
      <c r="H616">
        <f>VLOOKUP(A616,away!$A$2:$E$405,3,FALSE)</f>
        <v>1.12777777777778</v>
      </c>
      <c r="I616">
        <f>VLOOKUP(C616,away!$B$2:$E$405,3,FALSE)</f>
        <v>0.73</v>
      </c>
      <c r="J616">
        <f>VLOOKUP(B616,home!$B$2:$E$405,4,FALSE)</f>
        <v>0.33</v>
      </c>
      <c r="K616" s="3">
        <f t="shared" si="840"/>
        <v>1.5777999999999985</v>
      </c>
      <c r="L616" s="3">
        <f t="shared" si="841"/>
        <v>0.27168166666666721</v>
      </c>
      <c r="M616" s="5">
        <f t="shared" si="842"/>
        <v>0.15731868870422802</v>
      </c>
      <c r="N616" s="5">
        <f t="shared" si="843"/>
        <v>0.24821742703753072</v>
      </c>
      <c r="O616" s="5">
        <f t="shared" si="844"/>
        <v>4.2740603544979258E-2</v>
      </c>
      <c r="P616" s="5">
        <f t="shared" si="845"/>
        <v>6.74361242732682E-2</v>
      </c>
      <c r="Q616" s="5">
        <f t="shared" si="846"/>
        <v>0.19581872818990786</v>
      </c>
      <c r="R616" s="5">
        <f t="shared" si="847"/>
        <v>5.8059192027196151E-3</v>
      </c>
      <c r="S616" s="5">
        <f t="shared" si="848"/>
        <v>7.226781024010428E-3</v>
      </c>
      <c r="T616" s="5">
        <f t="shared" si="849"/>
        <v>5.320035843918125E-2</v>
      </c>
      <c r="U616" s="5">
        <f t="shared" si="850"/>
        <v>9.160579318050999E-3</v>
      </c>
      <c r="V616" s="5">
        <f t="shared" si="851"/>
        <v>3.4420301536746952E-4</v>
      </c>
      <c r="W616" s="5">
        <f t="shared" si="852"/>
        <v>0.1029875964460121</v>
      </c>
      <c r="X616" s="5">
        <f t="shared" si="853"/>
        <v>2.79798418484467E-2</v>
      </c>
      <c r="Y616" s="5">
        <f t="shared" si="854"/>
        <v>3.8008050332278809E-3</v>
      </c>
      <c r="Z616" s="5">
        <f t="shared" si="855"/>
        <v>5.257872685089578E-4</v>
      </c>
      <c r="AA616" s="5">
        <f t="shared" si="856"/>
        <v>8.2958715225343264E-4</v>
      </c>
      <c r="AB616" s="5">
        <f t="shared" si="857"/>
        <v>6.544613044127326E-4</v>
      </c>
      <c r="AC616" s="5">
        <f t="shared" si="858"/>
        <v>9.2216147008423128E-6</v>
      </c>
      <c r="AD616" s="5">
        <f t="shared" si="859"/>
        <v>4.0623457418129436E-2</v>
      </c>
      <c r="AE616" s="5">
        <f t="shared" si="860"/>
        <v>1.1036648617119791E-2</v>
      </c>
      <c r="AF616" s="5">
        <f t="shared" si="861"/>
        <v>1.4992275453567362E-3</v>
      </c>
      <c r="AG616" s="5">
        <f t="shared" si="862"/>
        <v>1.3577087941169823E-4</v>
      </c>
      <c r="AH616" s="5">
        <f t="shared" si="863"/>
        <v>3.5711690355157017E-5</v>
      </c>
      <c r="AI616" s="5">
        <f t="shared" si="864"/>
        <v>5.6345905042366676E-5</v>
      </c>
      <c r="AJ616" s="5">
        <f t="shared" si="865"/>
        <v>4.4451284487923045E-5</v>
      </c>
      <c r="AK616" s="5">
        <f t="shared" si="866"/>
        <v>2.3378412221681637E-5</v>
      </c>
      <c r="AL616" s="5">
        <f t="shared" si="867"/>
        <v>1.5811724851975224E-7</v>
      </c>
      <c r="AM616" s="5">
        <f t="shared" si="868"/>
        <v>1.2819138222864903E-2</v>
      </c>
      <c r="AN616" s="5">
        <f t="shared" si="869"/>
        <v>3.482724837618315E-3</v>
      </c>
      <c r="AO616" s="5">
        <f t="shared" si="870"/>
        <v>4.7309624421277088E-4</v>
      </c>
      <c r="AP616" s="5">
        <f t="shared" si="871"/>
        <v>4.2843858707155421E-5</v>
      </c>
      <c r="AQ616" s="5">
        <f t="shared" si="872"/>
        <v>2.9099727349977956E-6</v>
      </c>
      <c r="AR616" s="5">
        <f t="shared" si="873"/>
        <v>1.9404423110346008E-6</v>
      </c>
      <c r="AS616" s="5">
        <f t="shared" si="874"/>
        <v>3.0616298783503902E-6</v>
      </c>
      <c r="AT616" s="5">
        <f t="shared" si="875"/>
        <v>2.415319811030621E-6</v>
      </c>
      <c r="AU616" s="5">
        <f t="shared" si="876"/>
        <v>1.2702971992813702E-6</v>
      </c>
      <c r="AV616" s="5">
        <f t="shared" si="877"/>
        <v>5.0106873025653602E-7</v>
      </c>
      <c r="AW616" s="5">
        <f t="shared" si="878"/>
        <v>1.8827342886578846E-9</v>
      </c>
      <c r="AX616" s="5">
        <f t="shared" si="879"/>
        <v>3.371006048006039E-3</v>
      </c>
      <c r="AY616" s="5">
        <f t="shared" si="880"/>
        <v>9.1584054146569586E-4</v>
      </c>
      <c r="AZ616" s="5">
        <f t="shared" si="881"/>
        <v>1.244085423531516E-4</v>
      </c>
      <c r="BA616" s="5">
        <f t="shared" si="882"/>
        <v>1.1266506711358297E-5</v>
      </c>
      <c r="BB616" s="5">
        <f t="shared" si="883"/>
        <v>7.6522583021325324E-7</v>
      </c>
      <c r="BC616" s="5">
        <f t="shared" si="884"/>
        <v>4.1579565785744161E-8</v>
      </c>
      <c r="BD616" s="5">
        <f t="shared" si="885"/>
        <v>8.7863766855400002E-8</v>
      </c>
      <c r="BE616" s="5">
        <f t="shared" si="886"/>
        <v>1.3863145134444996E-7</v>
      </c>
      <c r="BF616" s="5">
        <f t="shared" si="887"/>
        <v>1.0936635196563652E-7</v>
      </c>
      <c r="BG616" s="5">
        <f t="shared" si="888"/>
        <v>5.7519410043793706E-8</v>
      </c>
      <c r="BH616" s="5">
        <f t="shared" si="889"/>
        <v>2.2688531291774407E-8</v>
      </c>
      <c r="BI616" s="5">
        <f t="shared" si="890"/>
        <v>7.1595929344323196E-9</v>
      </c>
      <c r="BJ616" s="8">
        <f t="shared" si="891"/>
        <v>0.70654390303439463</v>
      </c>
      <c r="BK616" s="8">
        <f t="shared" si="892"/>
        <v>0.23325101729028919</v>
      </c>
      <c r="BL616" s="8">
        <f t="shared" si="893"/>
        <v>5.9360649801557544E-2</v>
      </c>
      <c r="BM616" s="8">
        <f t="shared" si="894"/>
        <v>0.28142802778338516</v>
      </c>
      <c r="BN616" s="8">
        <f t="shared" si="895"/>
        <v>0.71733749095263377</v>
      </c>
    </row>
    <row r="617" spans="1:66" x14ac:dyDescent="0.25">
      <c r="A617" t="s">
        <v>114</v>
      </c>
      <c r="B617" t="s">
        <v>131</v>
      </c>
      <c r="C617" t="s">
        <v>130</v>
      </c>
      <c r="D617" s="10"/>
      <c r="E617">
        <f>VLOOKUP(A617,home!$A$2:$E$405,3,FALSE)</f>
        <v>1.3611111111111101</v>
      </c>
      <c r="F617">
        <f>VLOOKUP(B617,home!$B$2:$E$405,3,FALSE)</f>
        <v>0.82</v>
      </c>
      <c r="G617">
        <f>VLOOKUP(C617,away!$B$2:$E$405,4,FALSE)</f>
        <v>1.1000000000000001</v>
      </c>
      <c r="H617">
        <f>VLOOKUP(A617,away!$A$2:$E$405,3,FALSE)</f>
        <v>1.12777777777778</v>
      </c>
      <c r="I617">
        <f>VLOOKUP(C617,away!$B$2:$E$405,3,FALSE)</f>
        <v>1.01</v>
      </c>
      <c r="J617">
        <f>VLOOKUP(B617,home!$B$2:$E$405,4,FALSE)</f>
        <v>0.59</v>
      </c>
      <c r="K617" s="3">
        <f t="shared" si="840"/>
        <v>1.2277222222222213</v>
      </c>
      <c r="L617" s="3">
        <f t="shared" si="841"/>
        <v>0.67204277777777899</v>
      </c>
      <c r="M617" s="5">
        <f t="shared" si="842"/>
        <v>0.14960377197843938</v>
      </c>
      <c r="N617" s="5">
        <f t="shared" si="843"/>
        <v>0.18367187538619606</v>
      </c>
      <c r="O617" s="5">
        <f t="shared" si="844"/>
        <v>0.10054013448642385</v>
      </c>
      <c r="P617" s="5">
        <f t="shared" si="845"/>
        <v>0.12343535733419327</v>
      </c>
      <c r="Q617" s="5">
        <f t="shared" si="846"/>
        <v>0.11274902150443179</v>
      </c>
      <c r="R617" s="5">
        <f t="shared" si="847"/>
        <v>3.3783635629203876E-2</v>
      </c>
      <c r="S617" s="5">
        <f t="shared" si="848"/>
        <v>2.5461068325228806E-2</v>
      </c>
      <c r="T617" s="5">
        <f t="shared" si="849"/>
        <v>7.5772165603564867E-2</v>
      </c>
      <c r="U617" s="5">
        <f t="shared" si="850"/>
        <v>4.1476920209431986E-2</v>
      </c>
      <c r="V617" s="5">
        <f t="shared" si="851"/>
        <v>2.334162824664505E-3</v>
      </c>
      <c r="W617" s="5">
        <f t="shared" si="852"/>
        <v>4.6141493078267329E-2</v>
      </c>
      <c r="X617" s="5">
        <f t="shared" si="853"/>
        <v>3.1009057179132934E-2</v>
      </c>
      <c r="Y617" s="5">
        <f t="shared" si="854"/>
        <v>1.0419706461467237E-2</v>
      </c>
      <c r="Z617" s="5">
        <f t="shared" si="855"/>
        <v>7.5680161105608395E-3</v>
      </c>
      <c r="AA617" s="5">
        <f t="shared" si="856"/>
        <v>9.2914215570713242E-3</v>
      </c>
      <c r="AB617" s="5">
        <f t="shared" si="857"/>
        <v>5.7036423608255301E-3</v>
      </c>
      <c r="AC617" s="5">
        <f t="shared" si="858"/>
        <v>1.2036721172218181E-4</v>
      </c>
      <c r="AD617" s="5">
        <f t="shared" si="859"/>
        <v>1.4162234104675408E-2</v>
      </c>
      <c r="AE617" s="5">
        <f t="shared" si="860"/>
        <v>9.5176271472452566E-3</v>
      </c>
      <c r="AF617" s="5">
        <f t="shared" si="861"/>
        <v>3.1981262929439498E-3</v>
      </c>
      <c r="AG617" s="5">
        <f t="shared" si="862"/>
        <v>7.1642589253140113E-4</v>
      </c>
      <c r="AH617" s="5">
        <f t="shared" si="863"/>
        <v>1.2715076423020721E-3</v>
      </c>
      <c r="AI617" s="5">
        <f t="shared" si="864"/>
        <v>1.561058188179637E-3</v>
      </c>
      <c r="AJ617" s="5">
        <f t="shared" si="865"/>
        <v>9.5827291390504943E-4</v>
      </c>
      <c r="AK617" s="5">
        <f t="shared" si="866"/>
        <v>3.9216431711829009E-4</v>
      </c>
      <c r="AL617" s="5">
        <f t="shared" si="867"/>
        <v>3.9725120814171042E-6</v>
      </c>
      <c r="AM617" s="5">
        <f t="shared" si="868"/>
        <v>3.4774579053246809E-3</v>
      </c>
      <c r="AN617" s="5">
        <f t="shared" si="869"/>
        <v>2.3370004702996951E-3</v>
      </c>
      <c r="AO617" s="5">
        <f t="shared" si="870"/>
        <v>7.8528214386409142E-4</v>
      </c>
      <c r="AP617" s="5">
        <f t="shared" si="871"/>
        <v>1.7591439776723785E-4</v>
      </c>
      <c r="AQ617" s="5">
        <f t="shared" si="872"/>
        <v>2.9555500131649901E-5</v>
      </c>
      <c r="AR617" s="5">
        <f t="shared" si="873"/>
        <v>1.7090150557967187E-4</v>
      </c>
      <c r="AS617" s="5">
        <f t="shared" si="874"/>
        <v>2.098195762113981E-4</v>
      </c>
      <c r="AT617" s="5">
        <f t="shared" si="875"/>
        <v>1.2880007818599122E-4</v>
      </c>
      <c r="AU617" s="5">
        <f t="shared" si="876"/>
        <v>5.2710239404300314E-5</v>
      </c>
      <c r="AV617" s="5">
        <f t="shared" si="877"/>
        <v>1.6178383063828226E-5</v>
      </c>
      <c r="AW617" s="5">
        <f t="shared" si="878"/>
        <v>9.1045767429429778E-8</v>
      </c>
      <c r="AX617" s="5">
        <f t="shared" si="879"/>
        <v>7.115587245349077E-4</v>
      </c>
      <c r="AY617" s="5">
        <f t="shared" si="880"/>
        <v>4.7819790178845275E-4</v>
      </c>
      <c r="AZ617" s="5">
        <f t="shared" si="881"/>
        <v>1.6068472312270865E-4</v>
      </c>
      <c r="BA617" s="5">
        <f t="shared" si="882"/>
        <v>3.5995669224612816E-5</v>
      </c>
      <c r="BB617" s="5">
        <f t="shared" si="883"/>
        <v>6.0476573834197258E-6</v>
      </c>
      <c r="BC617" s="5">
        <f t="shared" si="884"/>
        <v>8.1285689340033773E-7</v>
      </c>
      <c r="BD617" s="5">
        <f t="shared" si="885"/>
        <v>1.9142187089361202E-5</v>
      </c>
      <c r="BE617" s="5">
        <f t="shared" si="886"/>
        <v>2.350128847154405E-5</v>
      </c>
      <c r="BF617" s="5">
        <f t="shared" si="887"/>
        <v>1.4426527053684769E-5</v>
      </c>
      <c r="BG617" s="5">
        <f t="shared" si="888"/>
        <v>5.9039226177662841E-6</v>
      </c>
      <c r="BH617" s="5">
        <f t="shared" si="889"/>
        <v>1.812094249028015E-6</v>
      </c>
      <c r="BI617" s="5">
        <f t="shared" si="890"/>
        <v>4.4494967565855595E-7</v>
      </c>
      <c r="BJ617" s="8">
        <f t="shared" si="891"/>
        <v>0.49555624060079118</v>
      </c>
      <c r="BK617" s="8">
        <f t="shared" si="892"/>
        <v>0.30143689808811802</v>
      </c>
      <c r="BL617" s="8">
        <f t="shared" si="893"/>
        <v>0.19562239805606388</v>
      </c>
      <c r="BM617" s="8">
        <f t="shared" si="894"/>
        <v>0.29592164968062473</v>
      </c>
      <c r="BN617" s="8">
        <f t="shared" si="895"/>
        <v>0.70378379631888821</v>
      </c>
    </row>
    <row r="618" spans="1:66" x14ac:dyDescent="0.25">
      <c r="A618" t="s">
        <v>114</v>
      </c>
      <c r="B618" t="s">
        <v>116</v>
      </c>
      <c r="C618" t="s">
        <v>133</v>
      </c>
      <c r="D618" s="10"/>
      <c r="E618">
        <f>VLOOKUP(A618,home!$A$2:$E$405,3,FALSE)</f>
        <v>1.3611111111111101</v>
      </c>
      <c r="F618">
        <f>VLOOKUP(B618,home!$B$2:$E$405,3,FALSE)</f>
        <v>0.52</v>
      </c>
      <c r="G618">
        <f>VLOOKUP(C618,away!$B$2:$E$405,4,FALSE)</f>
        <v>0.55000000000000004</v>
      </c>
      <c r="H618">
        <f>VLOOKUP(A618,away!$A$2:$E$405,3,FALSE)</f>
        <v>1.12777777777778</v>
      </c>
      <c r="I618">
        <f>VLOOKUP(C618,away!$B$2:$E$405,3,FALSE)</f>
        <v>0.28000000000000003</v>
      </c>
      <c r="J618">
        <f>VLOOKUP(B618,home!$B$2:$E$405,4,FALSE)</f>
        <v>1.52</v>
      </c>
      <c r="K618" s="3">
        <f t="shared" si="840"/>
        <v>0.38927777777777756</v>
      </c>
      <c r="L618" s="3">
        <f t="shared" si="841"/>
        <v>0.47998222222222325</v>
      </c>
      <c r="M618" s="5">
        <f t="shared" si="842"/>
        <v>0.4192616881313162</v>
      </c>
      <c r="N618" s="5">
        <f t="shared" si="843"/>
        <v>0.16320925826311841</v>
      </c>
      <c r="O618" s="5">
        <f t="shared" si="844"/>
        <v>0.20123815676190987</v>
      </c>
      <c r="P618" s="5">
        <f t="shared" si="845"/>
        <v>7.8337542468372323E-2</v>
      </c>
      <c r="Q618" s="5">
        <f t="shared" si="846"/>
        <v>3.1766868684713047E-2</v>
      </c>
      <c r="R618" s="5">
        <f t="shared" si="847"/>
        <v>4.8295368839242819E-2</v>
      </c>
      <c r="S618" s="5">
        <f t="shared" si="848"/>
        <v>3.6592722002194654E-3</v>
      </c>
      <c r="T618" s="5">
        <f t="shared" si="849"/>
        <v>1.5247532224330122E-2</v>
      </c>
      <c r="U618" s="5">
        <f t="shared" si="850"/>
        <v>1.880031385869857E-2</v>
      </c>
      <c r="V618" s="5">
        <f t="shared" si="851"/>
        <v>7.59690982460373E-5</v>
      </c>
      <c r="W618" s="5">
        <f t="shared" si="852"/>
        <v>4.1220453495145219E-3</v>
      </c>
      <c r="X618" s="5">
        <f t="shared" si="853"/>
        <v>1.9785084869607611E-3</v>
      </c>
      <c r="Y618" s="5">
        <f t="shared" si="854"/>
        <v>4.7482445012847745E-4</v>
      </c>
      <c r="Z618" s="5">
        <f t="shared" si="855"/>
        <v>7.7269728195005632E-3</v>
      </c>
      <c r="AA618" s="5">
        <f t="shared" si="856"/>
        <v>3.0079388081244679E-3</v>
      </c>
      <c r="AB618" s="5">
        <f t="shared" si="857"/>
        <v>5.8546186745911464E-4</v>
      </c>
      <c r="AC618" s="5">
        <f t="shared" si="858"/>
        <v>8.8715959337025633E-7</v>
      </c>
      <c r="AD618" s="5">
        <f t="shared" si="859"/>
        <v>4.0115516338955876E-4</v>
      </c>
      <c r="AE618" s="5">
        <f t="shared" si="860"/>
        <v>1.9254734677963948E-4</v>
      </c>
      <c r="AF618" s="5">
        <f t="shared" si="861"/>
        <v>4.6209651695142205E-5</v>
      </c>
      <c r="AG618" s="5">
        <f t="shared" si="862"/>
        <v>7.393270436249762E-6</v>
      </c>
      <c r="AH618" s="5">
        <f t="shared" si="863"/>
        <v>9.2720239623864922E-4</v>
      </c>
      <c r="AI618" s="5">
        <f t="shared" si="864"/>
        <v>3.6093928835801174E-4</v>
      </c>
      <c r="AJ618" s="5">
        <f t="shared" si="865"/>
        <v>7.0252822042349614E-5</v>
      </c>
      <c r="AK618" s="5">
        <f t="shared" si="866"/>
        <v>9.1159541490878425E-6</v>
      </c>
      <c r="AL618" s="5">
        <f t="shared" si="867"/>
        <v>6.6305035054955072E-9</v>
      </c>
      <c r="AM618" s="5">
        <f t="shared" si="868"/>
        <v>3.1232158109673745E-5</v>
      </c>
      <c r="AN618" s="5">
        <f t="shared" si="869"/>
        <v>1.4990880654277037E-5</v>
      </c>
      <c r="AO618" s="5">
        <f t="shared" si="870"/>
        <v>3.5976781047540144E-6</v>
      </c>
      <c r="AP618" s="5">
        <f t="shared" si="871"/>
        <v>5.7560717718668959E-7</v>
      </c>
      <c r="AQ618" s="5">
        <f t="shared" si="872"/>
        <v>6.9070303008282046E-8</v>
      </c>
      <c r="AR618" s="5">
        <f t="shared" si="873"/>
        <v>8.900813331927947E-5</v>
      </c>
      <c r="AS618" s="5">
        <f t="shared" si="874"/>
        <v>3.4648888342677269E-5</v>
      </c>
      <c r="AT618" s="5">
        <f t="shared" si="875"/>
        <v>6.7440211282538724E-6</v>
      </c>
      <c r="AU618" s="5">
        <f t="shared" si="876"/>
        <v>8.7509918603101602E-7</v>
      </c>
      <c r="AV618" s="5">
        <f t="shared" si="877"/>
        <v>8.5164166618323941E-8</v>
      </c>
      <c r="AW618" s="5">
        <f t="shared" si="878"/>
        <v>3.4413494314489107E-11</v>
      </c>
      <c r="AX618" s="5">
        <f t="shared" si="879"/>
        <v>2.0263308506896638E-6</v>
      </c>
      <c r="AY618" s="5">
        <f t="shared" si="880"/>
        <v>9.7260278467147304E-7</v>
      </c>
      <c r="AZ618" s="5">
        <f t="shared" si="881"/>
        <v>2.3341602296306807E-7</v>
      </c>
      <c r="BA618" s="5">
        <f t="shared" si="882"/>
        <v>3.734518046802898E-8</v>
      </c>
      <c r="BB618" s="5">
        <f t="shared" si="883"/>
        <v>4.4812556775836273E-9</v>
      </c>
      <c r="BC618" s="5">
        <f t="shared" si="884"/>
        <v>4.3018461169450897E-10</v>
      </c>
      <c r="BD618" s="5">
        <f t="shared" si="885"/>
        <v>7.1203869377399451E-6</v>
      </c>
      <c r="BE618" s="5">
        <f t="shared" si="886"/>
        <v>2.7718084040413207E-6</v>
      </c>
      <c r="BF618" s="5">
        <f t="shared" si="887"/>
        <v>5.3950170797548658E-7</v>
      </c>
      <c r="BG618" s="5">
        <f t="shared" si="888"/>
        <v>7.0005341996004301E-8</v>
      </c>
      <c r="BH618" s="5">
        <f t="shared" si="889"/>
        <v>6.8128809911944685E-9</v>
      </c>
      <c r="BI618" s="5">
        <f t="shared" si="890"/>
        <v>5.3042063450332917E-10</v>
      </c>
      <c r="BJ618" s="8">
        <f t="shared" si="891"/>
        <v>0.21750008289169392</v>
      </c>
      <c r="BK618" s="8">
        <f t="shared" si="892"/>
        <v>0.50133633829103552</v>
      </c>
      <c r="BL618" s="8">
        <f t="shared" si="893"/>
        <v>0.27343662094805921</v>
      </c>
      <c r="BM618" s="8">
        <f t="shared" si="894"/>
        <v>5.7890159233245371E-2</v>
      </c>
      <c r="BN618" s="8">
        <f t="shared" si="895"/>
        <v>0.94210888314867269</v>
      </c>
    </row>
    <row r="619" spans="1:66" x14ac:dyDescent="0.25">
      <c r="A619" t="s">
        <v>114</v>
      </c>
      <c r="B619" t="s">
        <v>379</v>
      </c>
      <c r="C619" t="s">
        <v>135</v>
      </c>
      <c r="D619" s="10"/>
      <c r="E619">
        <f>VLOOKUP(A619,home!$A$2:$E$405,3,FALSE)</f>
        <v>1.3611111111111101</v>
      </c>
      <c r="F619">
        <f>VLOOKUP(B619,home!$B$2:$E$405,3,FALSE)</f>
        <v>1.36</v>
      </c>
      <c r="G619">
        <f>VLOOKUP(C619,away!$B$2:$E$405,4,FALSE)</f>
        <v>0.84</v>
      </c>
      <c r="H619">
        <f>VLOOKUP(A619,away!$A$2:$E$405,3,FALSE)</f>
        <v>1.12777777777778</v>
      </c>
      <c r="I619">
        <f>VLOOKUP(C619,away!$B$2:$E$405,3,FALSE)</f>
        <v>0.42</v>
      </c>
      <c r="J619">
        <f>VLOOKUP(B619,home!$B$2:$E$405,4,FALSE)</f>
        <v>1.1399999999999999</v>
      </c>
      <c r="K619" s="3">
        <f t="shared" si="840"/>
        <v>1.5549333333333322</v>
      </c>
      <c r="L619" s="3">
        <f t="shared" si="841"/>
        <v>0.53998000000000101</v>
      </c>
      <c r="M619" s="5">
        <f t="shared" si="842"/>
        <v>0.12308091020396159</v>
      </c>
      <c r="N619" s="5">
        <f t="shared" si="843"/>
        <v>0.19138260997314654</v>
      </c>
      <c r="O619" s="5">
        <f t="shared" si="844"/>
        <v>6.64612298919353E-2</v>
      </c>
      <c r="P619" s="5">
        <f t="shared" si="845"/>
        <v>0.10334278173329986</v>
      </c>
      <c r="Q619" s="5">
        <f t="shared" si="846"/>
        <v>0.1487935998337889</v>
      </c>
      <c r="R619" s="5">
        <f t="shared" si="847"/>
        <v>1.7943867458523645E-2</v>
      </c>
      <c r="S619" s="5">
        <f t="shared" si="848"/>
        <v>2.1692499914647015E-2</v>
      </c>
      <c r="T619" s="5">
        <f t="shared" si="849"/>
        <v>8.0345568038249479E-2</v>
      </c>
      <c r="U619" s="5">
        <f t="shared" si="850"/>
        <v>2.7901517640173679E-2</v>
      </c>
      <c r="V619" s="5">
        <f t="shared" si="851"/>
        <v>2.0237485156120207E-3</v>
      </c>
      <c r="W619" s="5">
        <f t="shared" si="852"/>
        <v>7.7121376056073124E-2</v>
      </c>
      <c r="X619" s="5">
        <f t="shared" si="853"/>
        <v>4.1644000642758444E-2</v>
      </c>
      <c r="Y619" s="5">
        <f t="shared" si="854"/>
        <v>1.1243463733538371E-2</v>
      </c>
      <c r="Z619" s="5">
        <f t="shared" si="855"/>
        <v>3.2297765167512058E-3</v>
      </c>
      <c r="AA619" s="5">
        <f t="shared" si="856"/>
        <v>5.0220871651136716E-3</v>
      </c>
      <c r="AB619" s="5">
        <f t="shared" si="857"/>
        <v>3.9045053679703729E-3</v>
      </c>
      <c r="AC619" s="5">
        <f t="shared" si="858"/>
        <v>1.0620036485827182E-4</v>
      </c>
      <c r="AD619" s="5">
        <f t="shared" si="859"/>
        <v>2.9979649585530798E-2</v>
      </c>
      <c r="AE619" s="5">
        <f t="shared" si="860"/>
        <v>1.6188411183194952E-2</v>
      </c>
      <c r="AF619" s="5">
        <f t="shared" si="861"/>
        <v>4.3707091353508126E-3</v>
      </c>
      <c r="AG619" s="5">
        <f t="shared" si="862"/>
        <v>7.8669850630224542E-4</v>
      </c>
      <c r="AH619" s="5">
        <f t="shared" si="863"/>
        <v>4.3600368087882974E-4</v>
      </c>
      <c r="AI619" s="5">
        <f t="shared" si="864"/>
        <v>6.7795665685452125E-4</v>
      </c>
      <c r="AJ619" s="5">
        <f t="shared" si="865"/>
        <v>5.270887021491614E-4</v>
      </c>
      <c r="AK619" s="5">
        <f t="shared" si="866"/>
        <v>2.731959308650452E-4</v>
      </c>
      <c r="AL619" s="5">
        <f t="shared" si="867"/>
        <v>3.5667728187443791E-6</v>
      </c>
      <c r="AM619" s="5">
        <f t="shared" si="868"/>
        <v>9.3232712924389317E-3</v>
      </c>
      <c r="AN619" s="5">
        <f t="shared" si="869"/>
        <v>5.034380032491184E-3</v>
      </c>
      <c r="AO619" s="5">
        <f t="shared" si="870"/>
        <v>1.3592322649722971E-3</v>
      </c>
      <c r="AP619" s="5">
        <f t="shared" si="871"/>
        <v>2.4465274614658082E-4</v>
      </c>
      <c r="AQ619" s="5">
        <f t="shared" si="872"/>
        <v>3.3026897466057733E-5</v>
      </c>
      <c r="AR619" s="5">
        <f t="shared" si="873"/>
        <v>4.7086653520190203E-5</v>
      </c>
      <c r="AS619" s="5">
        <f t="shared" si="874"/>
        <v>7.3216607113661032E-5</v>
      </c>
      <c r="AT619" s="5">
        <f t="shared" si="875"/>
        <v>5.6923471477300964E-5</v>
      </c>
      <c r="AU619" s="5">
        <f t="shared" si="876"/>
        <v>2.950406774970149E-5</v>
      </c>
      <c r="AV619" s="5">
        <f t="shared" si="877"/>
        <v>1.1469214603233948E-5</v>
      </c>
      <c r="AW619" s="5">
        <f t="shared" si="878"/>
        <v>8.3188328061089276E-8</v>
      </c>
      <c r="AX619" s="5">
        <f t="shared" si="879"/>
        <v>2.4161775513871701E-3</v>
      </c>
      <c r="AY619" s="5">
        <f t="shared" si="880"/>
        <v>1.3046875541980465E-3</v>
      </c>
      <c r="AZ619" s="5">
        <f t="shared" si="881"/>
        <v>3.5225259275793117E-4</v>
      </c>
      <c r="BA619" s="5">
        <f t="shared" si="882"/>
        <v>6.3403118345809351E-5</v>
      </c>
      <c r="BB619" s="5">
        <f t="shared" si="883"/>
        <v>8.5591039610925479E-6</v>
      </c>
      <c r="BC619" s="5">
        <f t="shared" si="884"/>
        <v>9.2434899138215292E-7</v>
      </c>
      <c r="BD619" s="5">
        <f t="shared" si="885"/>
        <v>4.237641861305391E-6</v>
      </c>
      <c r="BE619" s="5">
        <f t="shared" si="886"/>
        <v>6.5892505848724575E-6</v>
      </c>
      <c r="BF619" s="5">
        <f t="shared" si="887"/>
        <v>5.1229226880521694E-6</v>
      </c>
      <c r="BG619" s="5">
        <f t="shared" si="888"/>
        <v>2.6552677505806389E-6</v>
      </c>
      <c r="BH619" s="5">
        <f t="shared" si="889"/>
        <v>1.0321910835757128E-6</v>
      </c>
      <c r="BI619" s="5">
        <f t="shared" si="890"/>
        <v>3.2099766444426542E-7</v>
      </c>
      <c r="BJ619" s="8">
        <f t="shared" si="891"/>
        <v>0.62199665419108996</v>
      </c>
      <c r="BK619" s="8">
        <f t="shared" si="892"/>
        <v>0.25155439505939559</v>
      </c>
      <c r="BL619" s="8">
        <f t="shared" si="893"/>
        <v>0.12338561078056116</v>
      </c>
      <c r="BM619" s="8">
        <f t="shared" si="894"/>
        <v>0.34785683308727228</v>
      </c>
      <c r="BN619" s="8">
        <f t="shared" si="895"/>
        <v>0.65100499909465581</v>
      </c>
    </row>
    <row r="620" spans="1:66" x14ac:dyDescent="0.25">
      <c r="A620" t="s">
        <v>114</v>
      </c>
      <c r="B620" t="s">
        <v>112</v>
      </c>
      <c r="C620" t="s">
        <v>356</v>
      </c>
      <c r="D620" s="10"/>
      <c r="E620">
        <f>VLOOKUP(A620,home!$A$2:$E$405,3,FALSE)</f>
        <v>1.3611111111111101</v>
      </c>
      <c r="F620">
        <f>VLOOKUP(B620,home!$B$2:$E$405,3,FALSE)</f>
        <v>0.63</v>
      </c>
      <c r="G620">
        <f>VLOOKUP(C620,away!$B$2:$E$405,4,FALSE)</f>
        <v>1.1000000000000001</v>
      </c>
      <c r="H620">
        <f>VLOOKUP(A620,away!$A$2:$E$405,3,FALSE)</f>
        <v>1.12777777777778</v>
      </c>
      <c r="I620">
        <f>VLOOKUP(C620,away!$B$2:$E$405,3,FALSE)</f>
        <v>0.37</v>
      </c>
      <c r="J620">
        <f>VLOOKUP(B620,home!$B$2:$E$405,4,FALSE)</f>
        <v>1.1399999999999999</v>
      </c>
      <c r="K620" s="3">
        <f t="shared" si="840"/>
        <v>0.94324999999999937</v>
      </c>
      <c r="L620" s="3">
        <f t="shared" si="841"/>
        <v>0.47569666666666754</v>
      </c>
      <c r="M620" s="5">
        <f t="shared" si="842"/>
        <v>0.24196875646745533</v>
      </c>
      <c r="N620" s="5">
        <f t="shared" si="843"/>
        <v>0.22823702953792704</v>
      </c>
      <c r="O620" s="5">
        <f t="shared" si="844"/>
        <v>0.11510373088904713</v>
      </c>
      <c r="P620" s="5">
        <f t="shared" si="845"/>
        <v>0.10857159416109362</v>
      </c>
      <c r="Q620" s="5">
        <f t="shared" si="846"/>
        <v>0.10764228905582478</v>
      </c>
      <c r="R620" s="5">
        <f t="shared" si="847"/>
        <v>2.737723055240843E-2</v>
      </c>
      <c r="S620" s="5">
        <f t="shared" si="848"/>
        <v>1.217904248339049E-2</v>
      </c>
      <c r="T620" s="5">
        <f t="shared" si="849"/>
        <v>5.1205078096225744E-2</v>
      </c>
      <c r="U620" s="5">
        <f t="shared" si="850"/>
        <v>2.5823572718559232E-2</v>
      </c>
      <c r="V620" s="5">
        <f t="shared" si="851"/>
        <v>6.071941211115453E-4</v>
      </c>
      <c r="W620" s="5">
        <f t="shared" si="852"/>
        <v>3.3844529717302223E-2</v>
      </c>
      <c r="X620" s="5">
        <f t="shared" si="853"/>
        <v>1.6099729971421638E-2</v>
      </c>
      <c r="Y620" s="5">
        <f t="shared" si="854"/>
        <v>3.8292939408193579E-3</v>
      </c>
      <c r="Z620" s="5">
        <f t="shared" si="855"/>
        <v>4.3410857721151797E-3</v>
      </c>
      <c r="AA620" s="5">
        <f t="shared" si="856"/>
        <v>4.0947291545476404E-3</v>
      </c>
      <c r="AB620" s="5">
        <f t="shared" si="857"/>
        <v>1.9311766375135298E-3</v>
      </c>
      <c r="AC620" s="5">
        <f t="shared" si="858"/>
        <v>1.7028033561223266E-5</v>
      </c>
      <c r="AD620" s="5">
        <f t="shared" si="859"/>
        <v>7.9809631639613226E-3</v>
      </c>
      <c r="AE620" s="5">
        <f t="shared" si="860"/>
        <v>3.7965175738858613E-3</v>
      </c>
      <c r="AF620" s="5">
        <f t="shared" si="861"/>
        <v>9.0299537741946403E-4</v>
      </c>
      <c r="AG620" s="5">
        <f t="shared" si="862"/>
        <v>1.4318396368461614E-4</v>
      </c>
      <c r="AH620" s="5">
        <f t="shared" si="863"/>
        <v>5.1626000787732189E-4</v>
      </c>
      <c r="AI620" s="5">
        <f t="shared" si="864"/>
        <v>4.8696225243028351E-4</v>
      </c>
      <c r="AJ620" s="5">
        <f t="shared" si="865"/>
        <v>2.2966357230243232E-4</v>
      </c>
      <c r="AK620" s="5">
        <f t="shared" si="866"/>
        <v>7.2210054858089725E-5</v>
      </c>
      <c r="AL620" s="5">
        <f t="shared" si="867"/>
        <v>3.0561974631121815E-7</v>
      </c>
      <c r="AM620" s="5">
        <f t="shared" si="868"/>
        <v>1.5056087008813032E-3</v>
      </c>
      <c r="AN620" s="5">
        <f t="shared" si="869"/>
        <v>7.1621304031356742E-4</v>
      </c>
      <c r="AO620" s="5">
        <f t="shared" si="870"/>
        <v>1.7035007795018181E-4</v>
      </c>
      <c r="AP620" s="5">
        <f t="shared" si="871"/>
        <v>2.7011654749102825E-5</v>
      </c>
      <c r="AQ620" s="5">
        <f t="shared" si="872"/>
        <v>3.2123385313247684E-6</v>
      </c>
      <c r="AR620" s="5">
        <f t="shared" si="873"/>
        <v>4.9116632976109917E-5</v>
      </c>
      <c r="AS620" s="5">
        <f t="shared" si="874"/>
        <v>4.6329264054715644E-5</v>
      </c>
      <c r="AT620" s="5">
        <f t="shared" si="875"/>
        <v>2.185003915980525E-5</v>
      </c>
      <c r="AU620" s="5">
        <f t="shared" si="876"/>
        <v>6.8700164791620972E-6</v>
      </c>
      <c r="AV620" s="5">
        <f t="shared" si="877"/>
        <v>1.6200357609924106E-6</v>
      </c>
      <c r="AW620" s="5">
        <f t="shared" si="878"/>
        <v>3.8092180380528761E-9</v>
      </c>
      <c r="AX620" s="5">
        <f t="shared" si="879"/>
        <v>2.366942345177146E-4</v>
      </c>
      <c r="AY620" s="5">
        <f t="shared" si="880"/>
        <v>1.125946583792953E-4</v>
      </c>
      <c r="AZ620" s="5">
        <f t="shared" si="881"/>
        <v>2.678045183775147E-5</v>
      </c>
      <c r="BA620" s="5">
        <f t="shared" si="882"/>
        <v>4.2464572236818686E-6</v>
      </c>
      <c r="BB620" s="5">
        <f t="shared" si="883"/>
        <v>5.0500638661201403E-7</v>
      </c>
      <c r="BC620" s="5">
        <f t="shared" si="884"/>
        <v>4.8045970951342695E-8</v>
      </c>
      <c r="BD620" s="5">
        <f t="shared" si="885"/>
        <v>3.8941030974376012E-6</v>
      </c>
      <c r="BE620" s="5">
        <f t="shared" si="886"/>
        <v>3.6731127466580141E-6</v>
      </c>
      <c r="BF620" s="5">
        <f t="shared" si="887"/>
        <v>1.7323317991425848E-6</v>
      </c>
      <c r="BG620" s="5">
        <f t="shared" si="888"/>
        <v>5.4467398984708074E-7</v>
      </c>
      <c r="BH620" s="5">
        <f t="shared" si="889"/>
        <v>1.2844093523081461E-7</v>
      </c>
      <c r="BI620" s="5">
        <f t="shared" si="890"/>
        <v>2.4230382431293168E-8</v>
      </c>
      <c r="BJ620" s="8">
        <f t="shared" si="891"/>
        <v>0.45648487506521351</v>
      </c>
      <c r="BK620" s="8">
        <f t="shared" si="892"/>
        <v>0.36345651554473779</v>
      </c>
      <c r="BL620" s="8">
        <f t="shared" si="893"/>
        <v>0.17577131872092555</v>
      </c>
      <c r="BM620" s="8">
        <f t="shared" si="894"/>
        <v>0.17104057359007452</v>
      </c>
      <c r="BN620" s="8">
        <f t="shared" si="895"/>
        <v>0.82890063066375641</v>
      </c>
    </row>
    <row r="621" spans="1:66" x14ac:dyDescent="0.25">
      <c r="A621" t="s">
        <v>114</v>
      </c>
      <c r="B621" t="s">
        <v>134</v>
      </c>
      <c r="C621" t="s">
        <v>132</v>
      </c>
      <c r="D621" s="10"/>
      <c r="E621">
        <f>VLOOKUP(A621,home!$A$2:$E$405,3,FALSE)</f>
        <v>1.3611111111111101</v>
      </c>
      <c r="F621">
        <f>VLOOKUP(B621,home!$B$2:$E$405,3,FALSE)</f>
        <v>1.1499999999999999</v>
      </c>
      <c r="G621">
        <f>VLOOKUP(C621,away!$B$2:$E$405,4,FALSE)</f>
        <v>1.65</v>
      </c>
      <c r="H621">
        <f>VLOOKUP(A621,away!$A$2:$E$405,3,FALSE)</f>
        <v>1.12777777777778</v>
      </c>
      <c r="I621">
        <f>VLOOKUP(C621,away!$B$2:$E$405,3,FALSE)</f>
        <v>0.37</v>
      </c>
      <c r="J621">
        <f>VLOOKUP(B621,home!$B$2:$E$405,4,FALSE)</f>
        <v>1.27</v>
      </c>
      <c r="K621" s="3">
        <f t="shared" si="840"/>
        <v>2.5827083333333309</v>
      </c>
      <c r="L621" s="3">
        <f t="shared" si="841"/>
        <v>0.52994277777777876</v>
      </c>
      <c r="M621" s="5">
        <f t="shared" si="842"/>
        <v>4.4482869850045986E-2</v>
      </c>
      <c r="N621" s="5">
        <f t="shared" si="843"/>
        <v>0.11488627865229575</v>
      </c>
      <c r="O621" s="5">
        <f t="shared" si="844"/>
        <v>2.3573375611860774E-2</v>
      </c>
      <c r="P621" s="5">
        <f t="shared" si="845"/>
        <v>6.0883153637549536E-2</v>
      </c>
      <c r="Q621" s="5">
        <f t="shared" si="846"/>
        <v>0.14835887463046971</v>
      </c>
      <c r="R621" s="5">
        <f t="shared" si="847"/>
        <v>6.2462700766742216E-3</v>
      </c>
      <c r="S621" s="5">
        <f t="shared" si="848"/>
        <v>2.0832504789760262E-2</v>
      </c>
      <c r="T621" s="5">
        <f t="shared" si="849"/>
        <v>7.8621714129656364E-2</v>
      </c>
      <c r="U621" s="5">
        <f t="shared" si="850"/>
        <v>1.6132293779277138E-2</v>
      </c>
      <c r="V621" s="5">
        <f t="shared" si="851"/>
        <v>3.1681323970468938E-3</v>
      </c>
      <c r="W621" s="5">
        <f t="shared" si="852"/>
        <v>0.12772256727735634</v>
      </c>
      <c r="X621" s="5">
        <f t="shared" si="853"/>
        <v>6.7685652087871459E-2</v>
      </c>
      <c r="Y621" s="5">
        <f t="shared" si="854"/>
        <v>1.7934761241573453E-2</v>
      </c>
      <c r="Z621" s="5">
        <f t="shared" si="855"/>
        <v>1.1033885717276521E-3</v>
      </c>
      <c r="AA621" s="5">
        <f t="shared" si="856"/>
        <v>2.8497308591057691E-3</v>
      </c>
      <c r="AB621" s="5">
        <f t="shared" si="857"/>
        <v>3.6800118187848116E-3</v>
      </c>
      <c r="AC621" s="5">
        <f t="shared" si="858"/>
        <v>2.710114760520908E-4</v>
      </c>
      <c r="AD621" s="5">
        <f t="shared" si="859"/>
        <v>8.246753471548883E-2</v>
      </c>
      <c r="AE621" s="5">
        <f t="shared" si="860"/>
        <v>4.3703074423611557E-2</v>
      </c>
      <c r="AF621" s="5">
        <f t="shared" si="861"/>
        <v>1.1580064328738853E-2</v>
      </c>
      <c r="AG621" s="5">
        <f t="shared" si="862"/>
        <v>2.0455904857390791E-3</v>
      </c>
      <c r="AH621" s="5">
        <f t="shared" si="863"/>
        <v>1.4618320116740194E-4</v>
      </c>
      <c r="AI621" s="5">
        <f t="shared" si="864"/>
        <v>3.7754857184839173E-4</v>
      </c>
      <c r="AJ621" s="5">
        <f t="shared" si="865"/>
        <v>4.8754892137546966E-4</v>
      </c>
      <c r="AK621" s="5">
        <f t="shared" si="866"/>
        <v>4.1973222071470083E-4</v>
      </c>
      <c r="AL621" s="5">
        <f t="shared" si="867"/>
        <v>1.4837202176605041E-5</v>
      </c>
      <c r="AM621" s="5">
        <f t="shared" si="868"/>
        <v>4.2597917827829762E-2</v>
      </c>
      <c r="AN621" s="5">
        <f t="shared" si="869"/>
        <v>2.2574458901229669E-2</v>
      </c>
      <c r="AO621" s="5">
        <f t="shared" si="870"/>
        <v>5.9815857284739767E-3</v>
      </c>
      <c r="AP621" s="5">
        <f t="shared" si="871"/>
        <v>1.0566327188211392E-3</v>
      </c>
      <c r="AQ621" s="5">
        <f t="shared" si="872"/>
        <v>1.3998871952574027E-4</v>
      </c>
      <c r="AR621" s="5">
        <f t="shared" si="873"/>
        <v>1.5493746338220167E-5</v>
      </c>
      <c r="AS621" s="5">
        <f t="shared" si="874"/>
        <v>4.001582778227401E-5</v>
      </c>
      <c r="AT621" s="5">
        <f t="shared" si="875"/>
        <v>5.1674605939255267E-5</v>
      </c>
      <c r="AU621" s="5">
        <f t="shared" si="876"/>
        <v>4.4486811793676871E-5</v>
      </c>
      <c r="AV621" s="5">
        <f t="shared" si="877"/>
        <v>2.8724114885740201E-5</v>
      </c>
      <c r="AW621" s="5">
        <f t="shared" si="878"/>
        <v>5.6409708495953326E-7</v>
      </c>
      <c r="AX621" s="5">
        <f t="shared" si="879"/>
        <v>1.8336332892764071E-2</v>
      </c>
      <c r="AY621" s="5">
        <f t="shared" si="880"/>
        <v>9.7172071874494469E-3</v>
      </c>
      <c r="AZ621" s="5">
        <f t="shared" si="881"/>
        <v>2.5747818845795779E-3</v>
      </c>
      <c r="BA621" s="5">
        <f t="shared" si="882"/>
        <v>4.5482902136200192E-4</v>
      </c>
      <c r="BB621" s="5">
        <f t="shared" si="883"/>
        <v>6.0258338748631987E-5</v>
      </c>
      <c r="BC621" s="5">
        <f t="shared" si="884"/>
        <v>6.386694284144881E-6</v>
      </c>
      <c r="BD621" s="5">
        <f t="shared" si="885"/>
        <v>1.368466495443447E-6</v>
      </c>
      <c r="BE621" s="5">
        <f t="shared" si="886"/>
        <v>3.5343498216692492E-6</v>
      </c>
      <c r="BF621" s="5">
        <f t="shared" si="887"/>
        <v>4.5640973686701714E-6</v>
      </c>
      <c r="BG621" s="5">
        <f t="shared" si="888"/>
        <v>3.929244102736394E-6</v>
      </c>
      <c r="BH621" s="5">
        <f t="shared" si="889"/>
        <v>2.5370228719595334E-6</v>
      </c>
      <c r="BI621" s="5">
        <f t="shared" si="890"/>
        <v>1.3104780226534297E-6</v>
      </c>
      <c r="BJ621" s="8">
        <f t="shared" si="891"/>
        <v>0.79850649188786926</v>
      </c>
      <c r="BK621" s="8">
        <f t="shared" si="892"/>
        <v>0.13936971654008082</v>
      </c>
      <c r="BL621" s="8">
        <f t="shared" si="893"/>
        <v>5.4110333826230976E-2</v>
      </c>
      <c r="BM621" s="8">
        <f t="shared" si="894"/>
        <v>0.5849424652766485</v>
      </c>
      <c r="BN621" s="8">
        <f t="shared" si="895"/>
        <v>0.39843082245889594</v>
      </c>
    </row>
    <row r="622" spans="1:66" x14ac:dyDescent="0.25">
      <c r="A622" t="s">
        <v>136</v>
      </c>
      <c r="B622" t="s">
        <v>317</v>
      </c>
      <c r="C622" t="s">
        <v>307</v>
      </c>
      <c r="D622" s="10"/>
      <c r="E622">
        <f>VLOOKUP(A622,home!$A$2:$E$405,3,FALSE)</f>
        <v>1.51655629139073</v>
      </c>
      <c r="F622">
        <f>VLOOKUP(B622,home!$B$2:$E$405,3,FALSE)</f>
        <v>0.94</v>
      </c>
      <c r="G622">
        <f>VLOOKUP(C622,away!$B$2:$E$405,4,FALSE)</f>
        <v>1.1299999999999999</v>
      </c>
      <c r="H622">
        <f>VLOOKUP(A622,away!$A$2:$E$405,3,FALSE)</f>
        <v>1.2781456953642401</v>
      </c>
      <c r="I622">
        <f>VLOOKUP(C622,away!$B$2:$E$405,3,FALSE)</f>
        <v>0.94</v>
      </c>
      <c r="J622">
        <f>VLOOKUP(B622,home!$B$2:$E$405,4,FALSE)</f>
        <v>0.34</v>
      </c>
      <c r="K622" s="3">
        <f t="shared" si="840"/>
        <v>1.6108860927152331</v>
      </c>
      <c r="L622" s="3">
        <f t="shared" si="841"/>
        <v>0.40849536423841115</v>
      </c>
      <c r="M622" s="5">
        <f t="shared" si="842"/>
        <v>0.13273754357753312</v>
      </c>
      <c r="N622" s="5">
        <f t="shared" si="843"/>
        <v>0.21382506293023029</v>
      </c>
      <c r="O622" s="5">
        <f t="shared" si="844"/>
        <v>5.4222671211816356E-2</v>
      </c>
      <c r="P622" s="5">
        <f t="shared" si="845"/>
        <v>8.7346546964985589E-2</v>
      </c>
      <c r="Q622" s="5">
        <f t="shared" si="846"/>
        <v>0.17222391007413379</v>
      </c>
      <c r="R622" s="5">
        <f t="shared" si="847"/>
        <v>1.1074854913325265E-2</v>
      </c>
      <c r="S622" s="5">
        <f t="shared" si="848"/>
        <v>1.4369369548883563E-2</v>
      </c>
      <c r="T622" s="5">
        <f t="shared" si="849"/>
        <v>7.035266887629664E-2</v>
      </c>
      <c r="U622" s="5">
        <f t="shared" si="850"/>
        <v>1.7840329758714638E-2</v>
      </c>
      <c r="V622" s="5">
        <f t="shared" si="851"/>
        <v>1.0506236411518257E-3</v>
      </c>
      <c r="W622" s="5">
        <f t="shared" si="852"/>
        <v>9.2477700523820358E-2</v>
      </c>
      <c r="X622" s="5">
        <f t="shared" si="853"/>
        <v>3.7776711959408696E-2</v>
      </c>
      <c r="Y622" s="5">
        <f t="shared" si="854"/>
        <v>7.7158058557940988E-3</v>
      </c>
      <c r="Z622" s="5">
        <f t="shared" si="855"/>
        <v>1.5080089639021212E-3</v>
      </c>
      <c r="AA622" s="5">
        <f t="shared" si="856"/>
        <v>2.4292306676398346E-3</v>
      </c>
      <c r="AB622" s="5">
        <f t="shared" si="857"/>
        <v>1.9566069492491758E-3</v>
      </c>
      <c r="AC622" s="5">
        <f t="shared" si="858"/>
        <v>4.3209491047642753E-5</v>
      </c>
      <c r="AD622" s="5">
        <f t="shared" si="859"/>
        <v>3.7242760415026617E-2</v>
      </c>
      <c r="AE622" s="5">
        <f t="shared" si="860"/>
        <v>1.5213494980980175E-2</v>
      </c>
      <c r="AF622" s="5">
        <f t="shared" si="861"/>
        <v>3.107321086797368E-3</v>
      </c>
      <c r="AG622" s="5">
        <f t="shared" si="862"/>
        <v>4.2310875305232899E-4</v>
      </c>
      <c r="AH622" s="5">
        <f t="shared" si="863"/>
        <v>1.5400366774599643E-4</v>
      </c>
      <c r="AI622" s="5">
        <f t="shared" si="864"/>
        <v>2.4808236659916314E-4</v>
      </c>
      <c r="AJ622" s="5">
        <f t="shared" si="865"/>
        <v>1.9981621710123704E-4</v>
      </c>
      <c r="AK622" s="5">
        <f t="shared" si="866"/>
        <v>1.0729372174245017E-4</v>
      </c>
      <c r="AL622" s="5">
        <f t="shared" si="867"/>
        <v>1.1373420774271013E-6</v>
      </c>
      <c r="AM622" s="5">
        <f t="shared" si="868"/>
        <v>1.1998768961378338E-2</v>
      </c>
      <c r="AN622" s="5">
        <f t="shared" si="869"/>
        <v>4.9014414972907852E-3</v>
      </c>
      <c r="AO622" s="5">
        <f t="shared" si="870"/>
        <v>1.0011080648645312E-3</v>
      </c>
      <c r="AP622" s="5">
        <f t="shared" si="871"/>
        <v>1.3631600119961594E-4</v>
      </c>
      <c r="AQ622" s="5">
        <f t="shared" si="872"/>
        <v>1.3921113640390195E-5</v>
      </c>
      <c r="AR622" s="5">
        <f t="shared" si="873"/>
        <v>1.2581956869990412E-5</v>
      </c>
      <c r="AS622" s="5">
        <f t="shared" si="874"/>
        <v>2.0268099341010437E-5</v>
      </c>
      <c r="AT622" s="5">
        <f t="shared" si="875"/>
        <v>1.6324799677102252E-5</v>
      </c>
      <c r="AU622" s="5">
        <f t="shared" si="876"/>
        <v>8.7657975887353831E-6</v>
      </c>
      <c r="AV622" s="5">
        <f t="shared" si="877"/>
        <v>3.5301753568126384E-6</v>
      </c>
      <c r="AW622" s="5">
        <f t="shared" si="878"/>
        <v>2.0789333703135276E-8</v>
      </c>
      <c r="AX622" s="5">
        <f t="shared" si="879"/>
        <v>3.2214416749312622E-3</v>
      </c>
      <c r="AY622" s="5">
        <f t="shared" si="880"/>
        <v>1.315943990373843E-3</v>
      </c>
      <c r="AZ622" s="5">
        <f t="shared" si="881"/>
        <v>2.6877850983255563E-4</v>
      </c>
      <c r="BA622" s="5">
        <f t="shared" si="882"/>
        <v>3.659825842450241E-5</v>
      </c>
      <c r="BB622" s="5">
        <f t="shared" si="883"/>
        <v>3.7375547264021508E-6</v>
      </c>
      <c r="BC622" s="5">
        <f t="shared" si="884"/>
        <v>3.0535475586452832E-7</v>
      </c>
      <c r="BD622" s="5">
        <f t="shared" si="885"/>
        <v>8.5661184240645252E-7</v>
      </c>
      <c r="BE622" s="5">
        <f t="shared" si="886"/>
        <v>1.3799041037877272E-6</v>
      </c>
      <c r="BF622" s="5">
        <f t="shared" si="887"/>
        <v>1.1114341650361639E-6</v>
      </c>
      <c r="BG622" s="5">
        <f t="shared" si="888"/>
        <v>5.9679794647510788E-7</v>
      </c>
      <c r="BH622" s="5">
        <f t="shared" si="889"/>
        <v>2.4034337803444038E-7</v>
      </c>
      <c r="BI622" s="5">
        <f t="shared" si="890"/>
        <v>7.743316103037585E-8</v>
      </c>
      <c r="BJ622" s="8">
        <f t="shared" si="891"/>
        <v>0.67325690643695812</v>
      </c>
      <c r="BK622" s="8">
        <f t="shared" si="892"/>
        <v>0.23686437455605303</v>
      </c>
      <c r="BL622" s="8">
        <f t="shared" si="893"/>
        <v>8.8298622827364531E-2</v>
      </c>
      <c r="BM622" s="8">
        <f t="shared" si="894"/>
        <v>0.32718139991121353</v>
      </c>
      <c r="BN622" s="8">
        <f t="shared" si="895"/>
        <v>0.67143058967202429</v>
      </c>
    </row>
    <row r="623" spans="1:66" x14ac:dyDescent="0.25">
      <c r="A623" t="s">
        <v>136</v>
      </c>
      <c r="B623" t="s">
        <v>323</v>
      </c>
      <c r="C623" t="s">
        <v>386</v>
      </c>
      <c r="D623" s="10"/>
      <c r="E623">
        <f>VLOOKUP(A623,home!$A$2:$E$405,3,FALSE)</f>
        <v>1.51655629139073</v>
      </c>
      <c r="F623">
        <f>VLOOKUP(B623,home!$B$2:$E$405,3,FALSE)</f>
        <v>1.43</v>
      </c>
      <c r="G623">
        <f>VLOOKUP(C623,away!$B$2:$E$405,4,FALSE)</f>
        <v>1.43</v>
      </c>
      <c r="H623">
        <f>VLOOKUP(A623,away!$A$2:$E$405,3,FALSE)</f>
        <v>1.2781456953642401</v>
      </c>
      <c r="I623">
        <f>VLOOKUP(C623,away!$B$2:$E$405,3,FALSE)</f>
        <v>0.66</v>
      </c>
      <c r="J623">
        <f>VLOOKUP(B623,home!$B$2:$E$405,4,FALSE)</f>
        <v>0.91</v>
      </c>
      <c r="K623" s="3">
        <f t="shared" si="840"/>
        <v>3.1012059602649034</v>
      </c>
      <c r="L623" s="3">
        <f t="shared" si="841"/>
        <v>0.76765430463576267</v>
      </c>
      <c r="M623" s="5">
        <f t="shared" si="842"/>
        <v>2.0882155993582053E-2</v>
      </c>
      <c r="N623" s="5">
        <f t="shared" si="843"/>
        <v>6.4759866630478127E-2</v>
      </c>
      <c r="O623" s="5">
        <f t="shared" si="844"/>
        <v>1.6030276938548756E-2</v>
      </c>
      <c r="P623" s="5">
        <f t="shared" si="845"/>
        <v>4.9713190386524421E-2</v>
      </c>
      <c r="Q623" s="5">
        <f t="shared" si="846"/>
        <v>0.10041684219019954</v>
      </c>
      <c r="R623" s="5">
        <f t="shared" si="847"/>
        <v>6.1528555481901734E-3</v>
      </c>
      <c r="S623" s="5">
        <f t="shared" si="848"/>
        <v>2.9587477691077356E-2</v>
      </c>
      <c r="T623" s="5">
        <f t="shared" si="849"/>
        <v>7.7085421165236756E-2</v>
      </c>
      <c r="U623" s="5">
        <f t="shared" si="850"/>
        <v>1.9081272298696342E-2</v>
      </c>
      <c r="V623" s="5">
        <f t="shared" si="851"/>
        <v>7.8263944689621178E-3</v>
      </c>
      <c r="W623" s="5">
        <f t="shared" si="852"/>
        <v>0.10380443650374234</v>
      </c>
      <c r="X623" s="5">
        <f t="shared" si="853"/>
        <v>7.9685922522387501E-2</v>
      </c>
      <c r="Y623" s="5">
        <f t="shared" si="854"/>
        <v>3.0585620721591315E-2</v>
      </c>
      <c r="Z623" s="5">
        <f t="shared" si="855"/>
        <v>1.5744220157900739E-3</v>
      </c>
      <c r="AA623" s="5">
        <f t="shared" si="856"/>
        <v>4.8826069393404607E-3</v>
      </c>
      <c r="AB623" s="5">
        <f t="shared" si="857"/>
        <v>7.5709848709567098E-3</v>
      </c>
      <c r="AC623" s="5">
        <f t="shared" si="858"/>
        <v>1.1644961324729064E-3</v>
      </c>
      <c r="AD623" s="5">
        <f t="shared" si="859"/>
        <v>8.0479734296836372E-2</v>
      </c>
      <c r="AE623" s="5">
        <f t="shared" si="860"/>
        <v>6.1780614468908868E-2</v>
      </c>
      <c r="AF623" s="5">
        <f t="shared" si="861"/>
        <v>2.3713077320050187E-2</v>
      </c>
      <c r="AG623" s="5">
        <f t="shared" si="862"/>
        <v>6.0678152936323995E-3</v>
      </c>
      <c r="AH623" s="5">
        <f t="shared" si="863"/>
        <v>3.0215295943364123E-4</v>
      </c>
      <c r="AI623" s="5">
        <f t="shared" si="864"/>
        <v>9.3703855870728753E-4</v>
      </c>
      <c r="AJ623" s="5">
        <f t="shared" si="865"/>
        <v>1.452974781630538E-3</v>
      </c>
      <c r="AK623" s="5">
        <f t="shared" si="866"/>
        <v>1.5019913509690735E-3</v>
      </c>
      <c r="AL623" s="5">
        <f t="shared" si="867"/>
        <v>1.108904999192405E-4</v>
      </c>
      <c r="AM623" s="5">
        <f t="shared" si="868"/>
        <v>4.9916846336376913E-2</v>
      </c>
      <c r="AN623" s="5">
        <f t="shared" si="869"/>
        <v>3.8318881963961639E-2</v>
      </c>
      <c r="AO623" s="5">
        <f t="shared" si="870"/>
        <v>1.4707827344232418E-2</v>
      </c>
      <c r="AP623" s="5">
        <f t="shared" si="871"/>
        <v>3.7635089908798643E-3</v>
      </c>
      <c r="AQ623" s="5">
        <f t="shared" si="872"/>
        <v>7.2226846934608075E-4</v>
      </c>
      <c r="AR623" s="5">
        <f t="shared" si="873"/>
        <v>4.6389803993533952E-5</v>
      </c>
      <c r="AS623" s="5">
        <f t="shared" si="874"/>
        <v>1.438643366402681E-4</v>
      </c>
      <c r="AT623" s="5">
        <f t="shared" si="875"/>
        <v>2.2307646912917805E-4</v>
      </c>
      <c r="AU623" s="5">
        <f t="shared" si="876"/>
        <v>2.3060202521941889E-4</v>
      </c>
      <c r="AV623" s="5">
        <f t="shared" si="877"/>
        <v>1.7878609376490486E-4</v>
      </c>
      <c r="AW623" s="5">
        <f t="shared" si="878"/>
        <v>7.3331089953817771E-6</v>
      </c>
      <c r="AX623" s="5">
        <f t="shared" si="879"/>
        <v>2.5800403562666576E-2</v>
      </c>
      <c r="AY623" s="5">
        <f t="shared" si="880"/>
        <v>1.9805790856220865E-2</v>
      </c>
      <c r="AZ623" s="5">
        <f t="shared" si="881"/>
        <v>7.6020003037467867E-3</v>
      </c>
      <c r="BA623" s="5">
        <f t="shared" si="882"/>
        <v>1.9452360856711986E-3</v>
      </c>
      <c r="BB623" s="5">
        <f t="shared" si="883"/>
        <v>3.7331721367457919E-4</v>
      </c>
      <c r="BC623" s="5">
        <f t="shared" si="884"/>
        <v>5.731571321438393E-5</v>
      </c>
      <c r="BD623" s="5">
        <f t="shared" si="885"/>
        <v>5.9352221211409349E-6</v>
      </c>
      <c r="BE623" s="5">
        <f t="shared" si="886"/>
        <v>1.8406346217578366E-5</v>
      </c>
      <c r="BF623" s="5">
        <f t="shared" si="887"/>
        <v>2.8540935298326707E-5</v>
      </c>
      <c r="BG623" s="5">
        <f t="shared" si="888"/>
        <v>2.9503772886235249E-5</v>
      </c>
      <c r="BH623" s="5">
        <f t="shared" si="889"/>
        <v>2.2874319081273703E-5</v>
      </c>
      <c r="BI623" s="5">
        <f t="shared" si="890"/>
        <v>1.4187594934369435E-5</v>
      </c>
      <c r="BJ623" s="8">
        <f t="shared" si="891"/>
        <v>0.79139274795305492</v>
      </c>
      <c r="BK623" s="8">
        <f t="shared" si="892"/>
        <v>0.12909039602875899</v>
      </c>
      <c r="BL623" s="8">
        <f t="shared" si="893"/>
        <v>5.8854321165759213E-2</v>
      </c>
      <c r="BM623" s="8">
        <f t="shared" si="894"/>
        <v>0.7031582417286143</v>
      </c>
      <c r="BN623" s="8">
        <f t="shared" si="895"/>
        <v>0.25795518768752307</v>
      </c>
    </row>
    <row r="624" spans="1:66" x14ac:dyDescent="0.25">
      <c r="A624" t="s">
        <v>136</v>
      </c>
      <c r="B624" t="s">
        <v>328</v>
      </c>
      <c r="C624" t="s">
        <v>480</v>
      </c>
      <c r="D624" s="10"/>
      <c r="E624">
        <f>VLOOKUP(A624,home!$A$2:$E$405,3,FALSE)</f>
        <v>1.51655629139073</v>
      </c>
      <c r="F624">
        <f>VLOOKUP(B624,home!$B$2:$E$405,3,FALSE)</f>
        <v>2.0699999999999998</v>
      </c>
      <c r="G624">
        <f>VLOOKUP(C624,away!$B$2:$E$405,4,FALSE)</f>
        <v>1.19</v>
      </c>
      <c r="H624">
        <f>VLOOKUP(A624,away!$A$2:$E$405,3,FALSE)</f>
        <v>1.2781456953642401</v>
      </c>
      <c r="I624">
        <f>VLOOKUP(C624,away!$B$2:$E$405,3,FALSE)</f>
        <v>1.19</v>
      </c>
      <c r="J624">
        <f>VLOOKUP(B624,home!$B$2:$E$405,4,FALSE)</f>
        <v>1.34</v>
      </c>
      <c r="K624" s="3">
        <f t="shared" si="840"/>
        <v>3.7357331125827846</v>
      </c>
      <c r="L624" s="3">
        <f t="shared" si="841"/>
        <v>2.0381311258278174</v>
      </c>
      <c r="M624" s="5">
        <f t="shared" si="842"/>
        <v>3.1077252900107966E-3</v>
      </c>
      <c r="N624" s="5">
        <f t="shared" si="843"/>
        <v>1.160963227070427E-2</v>
      </c>
      <c r="O624" s="5">
        <f t="shared" si="844"/>
        <v>6.3339516440932865E-3</v>
      </c>
      <c r="P624" s="5">
        <f t="shared" si="845"/>
        <v>2.3661952890337457E-2</v>
      </c>
      <c r="Q624" s="5">
        <f t="shared" si="846"/>
        <v>2.1685243849289812E-2</v>
      </c>
      <c r="R624" s="5">
        <f t="shared" si="847"/>
        <v>6.4547119976574039E-3</v>
      </c>
      <c r="S624" s="5">
        <f t="shared" si="848"/>
        <v>4.5040018207545968E-2</v>
      </c>
      <c r="T624" s="5">
        <f t="shared" si="849"/>
        <v>4.4197370460403805E-2</v>
      </c>
      <c r="U624" s="5">
        <f t="shared" si="850"/>
        <v>2.4113081341834132E-2</v>
      </c>
      <c r="V624" s="5">
        <f t="shared" si="851"/>
        <v>3.8103424693599647E-2</v>
      </c>
      <c r="W624" s="5">
        <f t="shared" si="852"/>
        <v>2.7003427834074698E-2</v>
      </c>
      <c r="X624" s="5">
        <f t="shared" si="853"/>
        <v>5.5036526772672893E-2</v>
      </c>
      <c r="Y624" s="5">
        <f t="shared" si="854"/>
        <v>5.6085829136420316E-2</v>
      </c>
      <c r="Z624" s="5">
        <f t="shared" si="855"/>
        <v>4.3851831435599339E-3</v>
      </c>
      <c r="AA624" s="5">
        <f t="shared" si="856"/>
        <v>1.6381873874136713E-2</v>
      </c>
      <c r="AB624" s="5">
        <f t="shared" si="857"/>
        <v>3.0599154338883681E-2</v>
      </c>
      <c r="AC624" s="5">
        <f t="shared" si="858"/>
        <v>1.8132262264269814E-2</v>
      </c>
      <c r="AD624" s="5">
        <f t="shared" si="859"/>
        <v>2.521939987824812E-2</v>
      </c>
      <c r="AE624" s="5">
        <f t="shared" si="860"/>
        <v>5.1400443866555776E-2</v>
      </c>
      <c r="AF624" s="5">
        <f t="shared" si="861"/>
        <v>5.238042226289643E-2</v>
      </c>
      <c r="AG624" s="5">
        <f t="shared" si="862"/>
        <v>3.5586056332671187E-2</v>
      </c>
      <c r="AH624" s="5">
        <f t="shared" si="863"/>
        <v>2.2343945643362442E-3</v>
      </c>
      <c r="AI624" s="5">
        <f t="shared" si="864"/>
        <v>8.3471017605658906E-3</v>
      </c>
      <c r="AJ624" s="5">
        <f t="shared" si="865"/>
        <v>1.5591272220522036E-2</v>
      </c>
      <c r="AK624" s="5">
        <f t="shared" si="866"/>
        <v>1.9414943967165428E-2</v>
      </c>
      <c r="AL624" s="5">
        <f t="shared" si="867"/>
        <v>5.5222993727467506E-3</v>
      </c>
      <c r="AM624" s="5">
        <f t="shared" si="868"/>
        <v>1.8842589440927548E-2</v>
      </c>
      <c r="AN624" s="5">
        <f t="shared" si="869"/>
        <v>3.8403668030749016E-2</v>
      </c>
      <c r="AO624" s="5">
        <f t="shared" si="870"/>
        <v>3.9135855579714135E-2</v>
      </c>
      <c r="AP624" s="5">
        <f t="shared" si="871"/>
        <v>2.6588001797639208E-2</v>
      </c>
      <c r="AQ624" s="5">
        <f t="shared" si="872"/>
        <v>1.3547458509333608E-2</v>
      </c>
      <c r="AR624" s="5">
        <f t="shared" si="873"/>
        <v>9.1079782179083696E-4</v>
      </c>
      <c r="AS624" s="5">
        <f t="shared" si="874"/>
        <v>3.4024975817323034E-3</v>
      </c>
      <c r="AT624" s="5">
        <f t="shared" si="875"/>
        <v>6.3554114407801104E-3</v>
      </c>
      <c r="AU624" s="5">
        <f t="shared" si="876"/>
        <v>7.9140403211365729E-3</v>
      </c>
      <c r="AV624" s="5">
        <f t="shared" si="877"/>
        <v>7.3911856204962973E-3</v>
      </c>
      <c r="AW624" s="5">
        <f t="shared" si="878"/>
        <v>1.1679531151350376E-3</v>
      </c>
      <c r="AX624" s="5">
        <f t="shared" si="879"/>
        <v>1.1731814216879296E-2</v>
      </c>
      <c r="AY624" s="5">
        <f t="shared" si="880"/>
        <v>2.3910975717850998E-2</v>
      </c>
      <c r="AZ624" s="5">
        <f t="shared" si="881"/>
        <v>2.436685192973263E-2</v>
      </c>
      <c r="BA624" s="5">
        <f t="shared" si="882"/>
        <v>1.6554279785475228E-2</v>
      </c>
      <c r="BB624" s="5">
        <f t="shared" si="883"/>
        <v>8.4349482241098273E-3</v>
      </c>
      <c r="BC624" s="5">
        <f t="shared" si="884"/>
        <v>3.4383061040608623E-3</v>
      </c>
      <c r="BD624" s="5">
        <f t="shared" si="885"/>
        <v>3.0938756498801389E-4</v>
      </c>
      <c r="BE624" s="5">
        <f t="shared" si="886"/>
        <v>1.1557893711470815E-3</v>
      </c>
      <c r="BF624" s="5">
        <f t="shared" si="887"/>
        <v>2.1588603124826941E-3</v>
      </c>
      <c r="BG624" s="5">
        <f t="shared" si="888"/>
        <v>2.6883086515941384E-3</v>
      </c>
      <c r="BH624" s="5">
        <f t="shared" si="889"/>
        <v>2.5107009116507504E-3</v>
      </c>
      <c r="BI624" s="5">
        <f t="shared" si="890"/>
        <v>1.8758617062890983E-3</v>
      </c>
      <c r="BJ624" s="8">
        <f t="shared" si="891"/>
        <v>0.60515910200040957</v>
      </c>
      <c r="BK624" s="8">
        <f t="shared" si="892"/>
        <v>0.15747865843636144</v>
      </c>
      <c r="BL624" s="8">
        <f t="shared" si="893"/>
        <v>0.16614332701328272</v>
      </c>
      <c r="BM624" s="8">
        <f t="shared" si="894"/>
        <v>0.83757003004880459</v>
      </c>
      <c r="BN624" s="8">
        <f t="shared" si="895"/>
        <v>7.2853217942093026E-2</v>
      </c>
    </row>
    <row r="625" spans="1:66" x14ac:dyDescent="0.25">
      <c r="A625" t="s">
        <v>136</v>
      </c>
      <c r="B625" t="s">
        <v>481</v>
      </c>
      <c r="C625" t="s">
        <v>138</v>
      </c>
      <c r="D625" s="10"/>
      <c r="E625">
        <f>VLOOKUP(A625,home!$A$2:$E$405,3,FALSE)</f>
        <v>1.51655629139073</v>
      </c>
      <c r="F625">
        <f>VLOOKUP(B625,home!$B$2:$E$405,3,FALSE)</f>
        <v>1.32</v>
      </c>
      <c r="G625">
        <f>VLOOKUP(C625,away!$B$2:$E$405,4,FALSE)</f>
        <v>1.1299999999999999</v>
      </c>
      <c r="H625">
        <f>VLOOKUP(A625,away!$A$2:$E$405,3,FALSE)</f>
        <v>1.2781456953642401</v>
      </c>
      <c r="I625">
        <f>VLOOKUP(C625,away!$B$2:$E$405,3,FALSE)</f>
        <v>1.22</v>
      </c>
      <c r="J625">
        <f>VLOOKUP(B625,home!$B$2:$E$405,4,FALSE)</f>
        <v>1.1200000000000001</v>
      </c>
      <c r="K625" s="3">
        <f t="shared" si="840"/>
        <v>2.2620953642384127</v>
      </c>
      <c r="L625" s="3">
        <f t="shared" si="841"/>
        <v>1.7464582781456979</v>
      </c>
      <c r="M625" s="5">
        <f t="shared" si="842"/>
        <v>1.8159641587332739E-2</v>
      </c>
      <c r="N625" s="5">
        <f t="shared" si="843"/>
        <v>4.1078841050936468E-2</v>
      </c>
      <c r="O625" s="5">
        <f t="shared" si="844"/>
        <v>3.1715056378356137E-2</v>
      </c>
      <c r="P625" s="5">
        <f t="shared" si="845"/>
        <v>7.1742482010039313E-2</v>
      </c>
      <c r="Q625" s="5">
        <f t="shared" si="846"/>
        <v>4.6462127954805019E-2</v>
      </c>
      <c r="R625" s="5">
        <f t="shared" si="847"/>
        <v>2.7694511376918803E-2</v>
      </c>
      <c r="S625" s="5">
        <f t="shared" si="848"/>
        <v>7.0857451952012901E-2</v>
      </c>
      <c r="T625" s="5">
        <f t="shared" si="849"/>
        <v>8.1144167986933857E-2</v>
      </c>
      <c r="U625" s="5">
        <f t="shared" si="850"/>
        <v>6.2647625800575993E-2</v>
      </c>
      <c r="V625" s="5">
        <f t="shared" si="851"/>
        <v>3.1103706581047781E-2</v>
      </c>
      <c r="W625" s="5">
        <f t="shared" si="852"/>
        <v>3.5033921419738788E-2</v>
      </c>
      <c r="X625" s="5">
        <f t="shared" si="853"/>
        <v>6.1185282079408689E-2</v>
      </c>
      <c r="Y625" s="5">
        <f t="shared" si="854"/>
        <v>5.3428771194131475E-2</v>
      </c>
      <c r="Z625" s="5">
        <f t="shared" si="855"/>
        <v>1.612243621780669E-2</v>
      </c>
      <c r="AA625" s="5">
        <f t="shared" si="856"/>
        <v>3.6470488228529996E-2</v>
      </c>
      <c r="AB625" s="5">
        <f t="shared" si="857"/>
        <v>4.1249861176634671E-2</v>
      </c>
      <c r="AC625" s="5">
        <f t="shared" si="858"/>
        <v>7.6800012100490559E-3</v>
      </c>
      <c r="AD625" s="5">
        <f t="shared" si="859"/>
        <v>1.981251780867099E-2</v>
      </c>
      <c r="AE625" s="5">
        <f t="shared" si="860"/>
        <v>3.4601735737862509E-2</v>
      </c>
      <c r="AF625" s="5">
        <f t="shared" si="861"/>
        <v>3.0215243908799917E-2</v>
      </c>
      <c r="AG625" s="5">
        <f t="shared" si="862"/>
        <v>1.7589887616905001E-2</v>
      </c>
      <c r="AH625" s="5">
        <f t="shared" si="863"/>
        <v>7.0392905491161225E-3</v>
      </c>
      <c r="AI625" s="5">
        <f t="shared" si="864"/>
        <v>1.592354651868285E-2</v>
      </c>
      <c r="AJ625" s="5">
        <f t="shared" si="865"/>
        <v>1.8010290381073605E-2</v>
      </c>
      <c r="AK625" s="5">
        <f t="shared" si="866"/>
        <v>1.3580331459871421E-2</v>
      </c>
      <c r="AL625" s="5">
        <f t="shared" si="867"/>
        <v>1.2136414609269881E-3</v>
      </c>
      <c r="AM625" s="5">
        <f t="shared" si="868"/>
        <v>8.9635609377771274E-3</v>
      </c>
      <c r="AN625" s="5">
        <f t="shared" si="869"/>
        <v>1.5654485201444277E-2</v>
      </c>
      <c r="AO625" s="5">
        <f t="shared" si="870"/>
        <v>1.3669952635085844E-2</v>
      </c>
      <c r="AP625" s="5">
        <f t="shared" si="871"/>
        <v>7.9580006471350918E-3</v>
      </c>
      <c r="AQ625" s="5">
        <f t="shared" si="872"/>
        <v>3.4745790269194734E-3</v>
      </c>
      <c r="AR625" s="5">
        <f t="shared" si="873"/>
        <v>2.4587654503553267E-3</v>
      </c>
      <c r="AS625" s="5">
        <f t="shared" si="874"/>
        <v>5.5619619269983564E-3</v>
      </c>
      <c r="AT625" s="5">
        <f t="shared" si="875"/>
        <v>6.2908441455667681E-3</v>
      </c>
      <c r="AU625" s="5">
        <f t="shared" si="876"/>
        <v>4.743496459610981E-3</v>
      </c>
      <c r="AV625" s="5">
        <f t="shared" si="877"/>
        <v>2.6825603378918313E-3</v>
      </c>
      <c r="AW625" s="5">
        <f t="shared" si="878"/>
        <v>1.331855254999571E-4</v>
      </c>
      <c r="AX625" s="5">
        <f t="shared" si="879"/>
        <v>3.3794049407356911E-3</v>
      </c>
      <c r="AY625" s="5">
        <f t="shared" si="880"/>
        <v>5.901989733954319E-3</v>
      </c>
      <c r="AZ625" s="5">
        <f t="shared" si="881"/>
        <v>5.1537894141977236E-3</v>
      </c>
      <c r="BA625" s="5">
        <f t="shared" si="882"/>
        <v>3.0002927287484282E-3</v>
      </c>
      <c r="BB625" s="5">
        <f t="shared" si="883"/>
        <v>1.3099715182457584E-3</v>
      </c>
      <c r="BC625" s="5">
        <f t="shared" si="884"/>
        <v>4.575621204350788E-4</v>
      </c>
      <c r="BD625" s="5">
        <f t="shared" si="885"/>
        <v>7.1568854579861618E-4</v>
      </c>
      <c r="BE625" s="5">
        <f t="shared" si="886"/>
        <v>1.6189557416895802E-3</v>
      </c>
      <c r="BF625" s="5">
        <f t="shared" si="887"/>
        <v>1.8311161390915812E-3</v>
      </c>
      <c r="BG625" s="5">
        <f t="shared" si="888"/>
        <v>1.3807197765404019E-3</v>
      </c>
      <c r="BH625" s="5">
        <f t="shared" si="889"/>
        <v>7.8082995145608517E-4</v>
      </c>
      <c r="BI625" s="5">
        <f t="shared" si="890"/>
        <v>3.5326236268946301E-4</v>
      </c>
      <c r="BJ625" s="8">
        <f t="shared" si="891"/>
        <v>0.4894760856628716</v>
      </c>
      <c r="BK625" s="8">
        <f t="shared" si="892"/>
        <v>0.20665891453536309</v>
      </c>
      <c r="BL625" s="8">
        <f t="shared" si="893"/>
        <v>0.28274920270744858</v>
      </c>
      <c r="BM625" s="8">
        <f t="shared" si="894"/>
        <v>0.75238517455664755</v>
      </c>
      <c r="BN625" s="8">
        <f t="shared" si="895"/>
        <v>0.23685266035838848</v>
      </c>
    </row>
    <row r="626" spans="1:66" x14ac:dyDescent="0.25">
      <c r="A626" t="s">
        <v>136</v>
      </c>
      <c r="B626" t="s">
        <v>137</v>
      </c>
      <c r="C626" t="s">
        <v>482</v>
      </c>
      <c r="D626" s="10"/>
      <c r="E626">
        <f>VLOOKUP(A626,home!$A$2:$E$405,3,FALSE)</f>
        <v>1.51655629139073</v>
      </c>
      <c r="F626">
        <f>VLOOKUP(B626,home!$B$2:$E$405,3,FALSE)</f>
        <v>1.32</v>
      </c>
      <c r="G626">
        <f>VLOOKUP(C626,away!$B$2:$E$405,4,FALSE)</f>
        <v>2.11</v>
      </c>
      <c r="H626">
        <f>VLOOKUP(A626,away!$A$2:$E$405,3,FALSE)</f>
        <v>1.2781456953642401</v>
      </c>
      <c r="I626">
        <f>VLOOKUP(C626,away!$B$2:$E$405,3,FALSE)</f>
        <v>0.53</v>
      </c>
      <c r="J626">
        <f>VLOOKUP(B626,home!$B$2:$E$405,4,FALSE)</f>
        <v>1.56</v>
      </c>
      <c r="K626" s="3">
        <f t="shared" si="840"/>
        <v>4.2239125827814608</v>
      </c>
      <c r="L626" s="3">
        <f t="shared" si="841"/>
        <v>1.0567708609271538</v>
      </c>
      <c r="M626" s="5">
        <f t="shared" si="842"/>
        <v>5.0889515919667191E-3</v>
      </c>
      <c r="N626" s="5">
        <f t="shared" si="843"/>
        <v>2.149528666247397E-2</v>
      </c>
      <c r="O626" s="5">
        <f t="shared" si="844"/>
        <v>5.3778557550592798E-3</v>
      </c>
      <c r="P626" s="5">
        <f t="shared" si="845"/>
        <v>2.2715592592178587E-2</v>
      </c>
      <c r="Q626" s="5">
        <f t="shared" si="846"/>
        <v>4.5397105902059157E-2</v>
      </c>
      <c r="R626" s="5">
        <f t="shared" si="847"/>
        <v>2.8415806281080216E-3</v>
      </c>
      <c r="S626" s="5">
        <f t="shared" si="848"/>
        <v>2.5348941598716482E-2</v>
      </c>
      <c r="T626" s="5">
        <f t="shared" si="849"/>
        <v>4.7974338687720233E-2</v>
      </c>
      <c r="U626" s="5">
        <f t="shared" si="850"/>
        <v>1.200258817005352E-2</v>
      </c>
      <c r="V626" s="5">
        <f t="shared" si="851"/>
        <v>1.2572251858720322E-2</v>
      </c>
      <c r="W626" s="5">
        <f t="shared" si="852"/>
        <v>6.391780228052342E-2</v>
      </c>
      <c r="X626" s="5">
        <f t="shared" si="853"/>
        <v>6.754647094456033E-2</v>
      </c>
      <c r="Y626" s="5">
        <f t="shared" si="854"/>
        <v>3.5690571126336994E-2</v>
      </c>
      <c r="Z626" s="5">
        <f t="shared" si="855"/>
        <v>1.0009665355865457E-3</v>
      </c>
      <c r="AA626" s="5">
        <f t="shared" si="856"/>
        <v>4.2279951446071769E-3</v>
      </c>
      <c r="AB626" s="5">
        <f t="shared" si="857"/>
        <v>8.9293409456225881E-3</v>
      </c>
      <c r="AC626" s="5">
        <f t="shared" si="858"/>
        <v>3.5074286180056375E-3</v>
      </c>
      <c r="AD626" s="5">
        <f t="shared" si="859"/>
        <v>6.7495802329110094E-2</v>
      </c>
      <c r="AE626" s="5">
        <f t="shared" si="860"/>
        <v>7.132759713630267E-2</v>
      </c>
      <c r="AF626" s="5">
        <f t="shared" si="861"/>
        <v>3.7688463116797875E-2</v>
      </c>
      <c r="AG626" s="5">
        <f t="shared" si="862"/>
        <v>1.3276023204986593E-2</v>
      </c>
      <c r="AH626" s="5">
        <f t="shared" si="863"/>
        <v>2.6444806689276598E-4</v>
      </c>
      <c r="AI626" s="5">
        <f t="shared" si="864"/>
        <v>1.1170055172405877E-3</v>
      </c>
      <c r="AJ626" s="5">
        <f t="shared" si="865"/>
        <v>2.3590668296544163E-3</v>
      </c>
      <c r="AK626" s="5">
        <f t="shared" si="866"/>
        <v>3.3214973551332202E-3</v>
      </c>
      <c r="AL626" s="5">
        <f t="shared" si="867"/>
        <v>6.2624545030873701E-4</v>
      </c>
      <c r="AM626" s="5">
        <f t="shared" si="868"/>
        <v>5.7019273748571672E-2</v>
      </c>
      <c r="AN626" s="5">
        <f t="shared" si="869"/>
        <v>6.0256307008719145E-2</v>
      </c>
      <c r="AO626" s="5">
        <f t="shared" si="870"/>
        <v>3.1838554716947506E-2</v>
      </c>
      <c r="AP626" s="5">
        <f t="shared" si="871"/>
        <v>1.1215352292968305E-2</v>
      </c>
      <c r="AQ626" s="5">
        <f t="shared" si="872"/>
        <v>2.9630143745603601E-3</v>
      </c>
      <c r="AR626" s="5">
        <f t="shared" si="873"/>
        <v>5.5892202264157991E-5</v>
      </c>
      <c r="AS626" s="5">
        <f t="shared" si="874"/>
        <v>2.360837764229434E-4</v>
      </c>
      <c r="AT626" s="5">
        <f t="shared" si="875"/>
        <v>4.9859861691171784E-4</v>
      </c>
      <c r="AU626" s="5">
        <f t="shared" si="876"/>
        <v>7.0201232391027969E-4</v>
      </c>
      <c r="AV626" s="5">
        <f t="shared" si="877"/>
        <v>7.4130967205807109E-4</v>
      </c>
      <c r="AW626" s="5">
        <f t="shared" si="878"/>
        <v>7.7649351709597726E-5</v>
      </c>
      <c r="AX626" s="5">
        <f t="shared" si="879"/>
        <v>4.014073797460873E-2</v>
      </c>
      <c r="AY626" s="5">
        <f t="shared" si="880"/>
        <v>4.2419562227678564E-2</v>
      </c>
      <c r="AZ626" s="5">
        <f t="shared" si="881"/>
        <v>2.2413878647748423E-2</v>
      </c>
      <c r="BA626" s="5">
        <f t="shared" si="882"/>
        <v>7.8954446117659519E-3</v>
      </c>
      <c r="BB626" s="5">
        <f t="shared" si="883"/>
        <v>2.0859189499446399E-3</v>
      </c>
      <c r="BC626" s="5">
        <f t="shared" si="884"/>
        <v>4.4086767291145248E-4</v>
      </c>
      <c r="BD626" s="5">
        <f t="shared" si="885"/>
        <v>9.8442084509681405E-6</v>
      </c>
      <c r="BE626" s="5">
        <f t="shared" si="886"/>
        <v>4.1581075943567922E-5</v>
      </c>
      <c r="BF626" s="5">
        <f t="shared" si="887"/>
        <v>8.7817414941814025E-5</v>
      </c>
      <c r="BG626" s="5">
        <f t="shared" si="888"/>
        <v>1.2364436132002301E-4</v>
      </c>
      <c r="BH626" s="5">
        <f t="shared" si="889"/>
        <v>1.3056574339240562E-4</v>
      </c>
      <c r="BI626" s="5">
        <f t="shared" si="890"/>
        <v>1.1029965727907949E-4</v>
      </c>
      <c r="BJ626" s="8">
        <f t="shared" si="891"/>
        <v>0.7504983736172961</v>
      </c>
      <c r="BK626" s="8">
        <f t="shared" si="892"/>
        <v>0.11227897393757505</v>
      </c>
      <c r="BL626" s="8">
        <f t="shared" si="893"/>
        <v>4.3179027465266605E-2</v>
      </c>
      <c r="BM626" s="8">
        <f t="shared" si="894"/>
        <v>0.76169905554790951</v>
      </c>
      <c r="BN626" s="8">
        <f t="shared" si="895"/>
        <v>0.10291637313184573</v>
      </c>
    </row>
    <row r="627" spans="1:66" x14ac:dyDescent="0.25">
      <c r="A627" t="s">
        <v>136</v>
      </c>
      <c r="B627" t="s">
        <v>359</v>
      </c>
      <c r="C627" t="s">
        <v>381</v>
      </c>
      <c r="D627" s="10"/>
      <c r="E627">
        <f>VLOOKUP(A627,home!$A$2:$E$405,3,FALSE)</f>
        <v>1.51655629139073</v>
      </c>
      <c r="F627">
        <f>VLOOKUP(B627,home!$B$2:$E$405,3,FALSE)</f>
        <v>1.1299999999999999</v>
      </c>
      <c r="G627">
        <f>VLOOKUP(C627,away!$B$2:$E$405,4,FALSE)</f>
        <v>1.22</v>
      </c>
      <c r="H627">
        <f>VLOOKUP(A627,away!$A$2:$E$405,3,FALSE)</f>
        <v>1.2781456953642401</v>
      </c>
      <c r="I627">
        <f>VLOOKUP(C627,away!$B$2:$E$405,3,FALSE)</f>
        <v>0.85</v>
      </c>
      <c r="J627">
        <f>VLOOKUP(B627,home!$B$2:$E$405,4,FALSE)</f>
        <v>1.23</v>
      </c>
      <c r="K627" s="3">
        <f t="shared" si="840"/>
        <v>2.09072450331126</v>
      </c>
      <c r="L627" s="3">
        <f t="shared" si="841"/>
        <v>1.3363013245033131</v>
      </c>
      <c r="M627" s="5">
        <f t="shared" si="842"/>
        <v>3.2483408496023963E-2</v>
      </c>
      <c r="N627" s="5">
        <f t="shared" si="843"/>
        <v>6.7913858093706467E-2</v>
      </c>
      <c r="O627" s="5">
        <f t="shared" si="844"/>
        <v>4.3407621797618999E-2</v>
      </c>
      <c r="P627" s="5">
        <f t="shared" si="845"/>
        <v>9.0753378522750006E-2</v>
      </c>
      <c r="Q627" s="5">
        <f t="shared" si="846"/>
        <v>7.0994583615457948E-2</v>
      </c>
      <c r="R627" s="5">
        <f t="shared" si="847"/>
        <v>2.9002831250848581E-2</v>
      </c>
      <c r="S627" s="5">
        <f t="shared" si="848"/>
        <v>6.3387557638091382E-2</v>
      </c>
      <c r="T627" s="5">
        <f t="shared" si="849"/>
        <v>9.4870156117897661E-2</v>
      </c>
      <c r="U627" s="5">
        <f t="shared" si="850"/>
        <v>6.0636929961550692E-2</v>
      </c>
      <c r="V627" s="5">
        <f t="shared" si="851"/>
        <v>1.9677173596916484E-2</v>
      </c>
      <c r="W627" s="5">
        <f t="shared" si="852"/>
        <v>4.9476705189072677E-2</v>
      </c>
      <c r="X627" s="5">
        <f t="shared" si="853"/>
        <v>6.6115786676217758E-2</v>
      </c>
      <c r="Y627" s="5">
        <f t="shared" si="854"/>
        <v>4.4175306653004155E-2</v>
      </c>
      <c r="Z627" s="5">
        <f t="shared" si="855"/>
        <v>1.2918840604951673E-2</v>
      </c>
      <c r="AA627" s="5">
        <f t="shared" si="856"/>
        <v>2.7009736607144928E-2</v>
      </c>
      <c r="AB627" s="5">
        <f t="shared" si="857"/>
        <v>2.8234959076270525E-2</v>
      </c>
      <c r="AC627" s="5">
        <f t="shared" si="858"/>
        <v>3.4359271132165209E-3</v>
      </c>
      <c r="AD627" s="5">
        <f t="shared" si="859"/>
        <v>2.5860539970475403E-2</v>
      </c>
      <c r="AE627" s="5">
        <f t="shared" si="860"/>
        <v>3.4557473814917153E-2</v>
      </c>
      <c r="AF627" s="5">
        <f t="shared" si="861"/>
        <v>2.3089599015181182E-2</v>
      </c>
      <c r="AG627" s="5">
        <f t="shared" si="862"/>
        <v>1.0284887248745664E-2</v>
      </c>
      <c r="AH627" s="5">
        <f t="shared" si="863"/>
        <v>4.3158659528610317E-3</v>
      </c>
      <c r="AI627" s="5">
        <f t="shared" si="864"/>
        <v>9.0232867006533584E-3</v>
      </c>
      <c r="AJ627" s="5">
        <f t="shared" si="865"/>
        <v>9.4326033027292977E-3</v>
      </c>
      <c r="AK627" s="5">
        <f t="shared" si="866"/>
        <v>6.5736582850102875E-3</v>
      </c>
      <c r="AL627" s="5">
        <f t="shared" si="867"/>
        <v>3.8397693877535781E-4</v>
      </c>
      <c r="AM627" s="5">
        <f t="shared" si="868"/>
        <v>1.0813452917026635E-2</v>
      </c>
      <c r="AN627" s="5">
        <f t="shared" si="869"/>
        <v>1.4450031455476907E-2</v>
      </c>
      <c r="AO627" s="5">
        <f t="shared" si="870"/>
        <v>9.6547980865341644E-3</v>
      </c>
      <c r="AP627" s="5">
        <f t="shared" si="871"/>
        <v>4.3005731569492169E-3</v>
      </c>
      <c r="AQ627" s="5">
        <f t="shared" si="872"/>
        <v>1.4367154014386604E-3</v>
      </c>
      <c r="AR627" s="5">
        <f t="shared" si="873"/>
        <v>1.1534594778373889E-3</v>
      </c>
      <c r="AS627" s="5">
        <f t="shared" si="874"/>
        <v>2.4115659938912402E-3</v>
      </c>
      <c r="AT627" s="5">
        <f t="shared" si="875"/>
        <v>2.5209600573902948E-3</v>
      </c>
      <c r="AU627" s="5">
        <f t="shared" si="876"/>
        <v>1.7568776546182832E-3</v>
      </c>
      <c r="AV627" s="5">
        <f t="shared" si="877"/>
        <v>9.1828679045761552E-4</v>
      </c>
      <c r="AW627" s="5">
        <f t="shared" si="878"/>
        <v>2.979914814131804E-5</v>
      </c>
      <c r="AX627" s="5">
        <f t="shared" si="879"/>
        <v>3.7679918298383673E-3</v>
      </c>
      <c r="AY627" s="5">
        <f t="shared" si="880"/>
        <v>5.035172472930673E-3</v>
      </c>
      <c r="AZ627" s="5">
        <f t="shared" si="881"/>
        <v>3.3642538223399407E-3</v>
      </c>
      <c r="BA627" s="5">
        <f t="shared" si="882"/>
        <v>1.4985522795860648E-3</v>
      </c>
      <c r="BB627" s="5">
        <f t="shared" si="883"/>
        <v>5.0062934901208003E-4</v>
      </c>
      <c r="BC627" s="5">
        <f t="shared" si="884"/>
        <v>1.3379833243401466E-4</v>
      </c>
      <c r="BD627" s="5">
        <f t="shared" si="885"/>
        <v>2.5689490466583359E-4</v>
      </c>
      <c r="BE627" s="5">
        <f t="shared" si="886"/>
        <v>5.3709647196066839E-4</v>
      </c>
      <c r="BF627" s="5">
        <f t="shared" si="887"/>
        <v>5.6146037728509938E-4</v>
      </c>
      <c r="BG627" s="5">
        <f t="shared" si="888"/>
        <v>3.9128632280944738E-4</v>
      </c>
      <c r="BH627" s="5">
        <f t="shared" si="889"/>
        <v>2.0451797572706781E-4</v>
      </c>
      <c r="BI627" s="5">
        <f t="shared" si="890"/>
        <v>8.5518148644039626E-5</v>
      </c>
      <c r="BJ627" s="8">
        <f t="shared" si="891"/>
        <v>0.54229486549824268</v>
      </c>
      <c r="BK627" s="8">
        <f t="shared" si="892"/>
        <v>0.21515659477870439</v>
      </c>
      <c r="BL627" s="8">
        <f t="shared" si="893"/>
        <v>0.2284354171099747</v>
      </c>
      <c r="BM627" s="8">
        <f t="shared" si="894"/>
        <v>0.65924466289067818</v>
      </c>
      <c r="BN627" s="8">
        <f t="shared" si="895"/>
        <v>0.33455568177640593</v>
      </c>
    </row>
    <row r="628" spans="1:66" x14ac:dyDescent="0.25">
      <c r="A628" t="s">
        <v>136</v>
      </c>
      <c r="B628" t="s">
        <v>373</v>
      </c>
      <c r="C628" t="s">
        <v>315</v>
      </c>
      <c r="D628" s="10"/>
      <c r="E628">
        <f>VLOOKUP(A628,home!$A$2:$E$405,3,FALSE)</f>
        <v>1.51655629139073</v>
      </c>
      <c r="F628">
        <f>VLOOKUP(B628,home!$B$2:$E$405,3,FALSE)</f>
        <v>1.1499999999999999</v>
      </c>
      <c r="G628">
        <f>VLOOKUP(C628,away!$B$2:$E$405,4,FALSE)</f>
        <v>1.32</v>
      </c>
      <c r="H628">
        <f>VLOOKUP(A628,away!$A$2:$E$405,3,FALSE)</f>
        <v>1.2781456953642401</v>
      </c>
      <c r="I628">
        <f>VLOOKUP(C628,away!$B$2:$E$405,3,FALSE)</f>
        <v>1.04</v>
      </c>
      <c r="J628">
        <f>VLOOKUP(B628,home!$B$2:$E$405,4,FALSE)</f>
        <v>0.88</v>
      </c>
      <c r="K628" s="3">
        <f t="shared" si="840"/>
        <v>2.3021324503311278</v>
      </c>
      <c r="L628" s="3">
        <f t="shared" si="841"/>
        <v>1.1697589403973525</v>
      </c>
      <c r="M628" s="5">
        <f t="shared" si="842"/>
        <v>3.1058231821089795E-2</v>
      </c>
      <c r="N628" s="5">
        <f t="shared" si="843"/>
        <v>7.1500163325237662E-2</v>
      </c>
      <c r="O628" s="5">
        <f t="shared" si="844"/>
        <v>3.6330644345653328E-2</v>
      </c>
      <c r="P628" s="5">
        <f t="shared" si="845"/>
        <v>8.3637955289567634E-2</v>
      </c>
      <c r="Q628" s="5">
        <f t="shared" si="846"/>
        <v>8.2301423097502616E-2</v>
      </c>
      <c r="R628" s="5">
        <f t="shared" si="847"/>
        <v>2.1249048016862254E-2</v>
      </c>
      <c r="S628" s="5">
        <f t="shared" si="848"/>
        <v>5.6307999158773908E-2</v>
      </c>
      <c r="T628" s="5">
        <f t="shared" si="849"/>
        <v>9.6272825475728824E-2</v>
      </c>
      <c r="U628" s="5">
        <f t="shared" si="850"/>
        <v>4.8918122978262903E-2</v>
      </c>
      <c r="V628" s="5">
        <f t="shared" si="851"/>
        <v>1.6848229349076441E-2</v>
      </c>
      <c r="W628" s="5">
        <f t="shared" si="852"/>
        <v>6.3156258940397531E-2</v>
      </c>
      <c r="X628" s="5">
        <f t="shared" si="853"/>
        <v>7.3877598537580219E-2</v>
      </c>
      <c r="Y628" s="5">
        <f t="shared" si="854"/>
        <v>4.3209490692210431E-2</v>
      </c>
      <c r="Z628" s="5">
        <f t="shared" si="855"/>
        <v>8.2854212975524161E-3</v>
      </c>
      <c r="AA628" s="5">
        <f t="shared" si="856"/>
        <v>1.9074137233760058E-2</v>
      </c>
      <c r="AB628" s="5">
        <f t="shared" si="857"/>
        <v>2.1955595143954121E-2</v>
      </c>
      <c r="AC628" s="5">
        <f t="shared" si="858"/>
        <v>2.8357044380452417E-3</v>
      </c>
      <c r="AD628" s="5">
        <f t="shared" si="859"/>
        <v>3.6348518287051136E-2</v>
      </c>
      <c r="AE628" s="5">
        <f t="shared" si="860"/>
        <v>4.2519004236474721E-2</v>
      </c>
      <c r="AF628" s="5">
        <f t="shared" si="861"/>
        <v>2.4868492671204608E-2</v>
      </c>
      <c r="AG628" s="5">
        <f t="shared" si="862"/>
        <v>9.6967138787825407E-3</v>
      </c>
      <c r="AH628" s="5">
        <f t="shared" si="863"/>
        <v>2.4229864094426432E-3</v>
      </c>
      <c r="AI628" s="5">
        <f t="shared" si="864"/>
        <v>5.5780356398892139E-3</v>
      </c>
      <c r="AJ628" s="5">
        <f t="shared" si="865"/>
        <v>6.4206884278462583E-3</v>
      </c>
      <c r="AK628" s="5">
        <f t="shared" si="866"/>
        <v>4.9270917277368081E-3</v>
      </c>
      <c r="AL628" s="5">
        <f t="shared" si="867"/>
        <v>3.0545527816249569E-4</v>
      </c>
      <c r="AM628" s="5">
        <f t="shared" si="868"/>
        <v>1.6735820694014972E-2</v>
      </c>
      <c r="AN628" s="5">
        <f t="shared" si="869"/>
        <v>1.9576875881711035E-2</v>
      </c>
      <c r="AO628" s="5">
        <f t="shared" si="870"/>
        <v>1.1450112793840395E-2</v>
      </c>
      <c r="AP628" s="5">
        <f t="shared" si="871"/>
        <v>4.4646239363843017E-3</v>
      </c>
      <c r="AQ628" s="5">
        <f t="shared" si="872"/>
        <v>1.3056334412743895E-3</v>
      </c>
      <c r="AR628" s="5">
        <f t="shared" si="873"/>
        <v>5.6686200298136224E-4</v>
      </c>
      <c r="AS628" s="5">
        <f t="shared" si="874"/>
        <v>1.3049914119230945E-3</v>
      </c>
      <c r="AT628" s="5">
        <f t="shared" si="875"/>
        <v>1.5021315383957959E-3</v>
      </c>
      <c r="AU628" s="5">
        <f t="shared" si="876"/>
        <v>1.1527019197355936E-3</v>
      </c>
      <c r="AV628" s="5">
        <f t="shared" si="877"/>
        <v>6.6341812374557415E-4</v>
      </c>
      <c r="AW628" s="5">
        <f t="shared" si="878"/>
        <v>2.2849242821860086E-5</v>
      </c>
      <c r="AX628" s="5">
        <f t="shared" si="879"/>
        <v>6.4213459837691843E-3</v>
      </c>
      <c r="AY628" s="5">
        <f t="shared" si="880"/>
        <v>7.5114268738986347E-3</v>
      </c>
      <c r="AZ628" s="5">
        <f t="shared" si="881"/>
        <v>4.3932793704419331E-3</v>
      </c>
      <c r="BA628" s="5">
        <f t="shared" si="882"/>
        <v>1.7130259404125672E-3</v>
      </c>
      <c r="BB628" s="5">
        <f t="shared" si="883"/>
        <v>5.0095685223254581E-4</v>
      </c>
      <c r="BC628" s="5">
        <f t="shared" si="884"/>
        <v>1.1719975133046715E-4</v>
      </c>
      <c r="BD628" s="5">
        <f t="shared" si="885"/>
        <v>1.1051531599316658E-4</v>
      </c>
      <c r="BE628" s="5">
        <f t="shared" si="886"/>
        <v>2.5442089520646749E-4</v>
      </c>
      <c r="BF628" s="5">
        <f t="shared" si="887"/>
        <v>2.9285529944855207E-4</v>
      </c>
      <c r="BG628" s="5">
        <f t="shared" si="888"/>
        <v>2.247305627039838E-4</v>
      </c>
      <c r="BH628" s="5">
        <f t="shared" si="889"/>
        <v>1.2933988024550384E-4</v>
      </c>
      <c r="BI628" s="5">
        <f t="shared" si="890"/>
        <v>5.9551507087023284E-5</v>
      </c>
      <c r="BJ628" s="8">
        <f t="shared" si="891"/>
        <v>0.61794079066148089</v>
      </c>
      <c r="BK628" s="8">
        <f t="shared" si="892"/>
        <v>0.19850500220861417</v>
      </c>
      <c r="BL628" s="8">
        <f t="shared" si="893"/>
        <v>0.17313786838087367</v>
      </c>
      <c r="BM628" s="8">
        <f t="shared" si="894"/>
        <v>0.66430303902153109</v>
      </c>
      <c r="BN628" s="8">
        <f t="shared" si="895"/>
        <v>0.32607746589591324</v>
      </c>
    </row>
    <row r="629" spans="1:66" x14ac:dyDescent="0.25">
      <c r="A629" t="s">
        <v>136</v>
      </c>
      <c r="B629" t="s">
        <v>388</v>
      </c>
      <c r="C629" t="s">
        <v>344</v>
      </c>
      <c r="D629" s="10"/>
      <c r="E629">
        <f>VLOOKUP(A629,home!$A$2:$E$405,3,FALSE)</f>
        <v>1.51655629139073</v>
      </c>
      <c r="F629">
        <f>VLOOKUP(B629,home!$B$2:$E$405,3,FALSE)</f>
        <v>1.19</v>
      </c>
      <c r="G629">
        <f>VLOOKUP(C629,away!$B$2:$E$405,4,FALSE)</f>
        <v>0.56999999999999995</v>
      </c>
      <c r="H629">
        <f>VLOOKUP(A629,away!$A$2:$E$405,3,FALSE)</f>
        <v>1.2781456953642401</v>
      </c>
      <c r="I629">
        <f>VLOOKUP(C629,away!$B$2:$E$405,3,FALSE)</f>
        <v>0.56999999999999995</v>
      </c>
      <c r="J629">
        <f>VLOOKUP(B629,home!$B$2:$E$405,4,FALSE)</f>
        <v>1.1000000000000001</v>
      </c>
      <c r="K629" s="3">
        <f t="shared" si="840"/>
        <v>1.0286801324503321</v>
      </c>
      <c r="L629" s="3">
        <f t="shared" si="841"/>
        <v>0.8013973509933785</v>
      </c>
      <c r="M629" s="5">
        <f t="shared" si="842"/>
        <v>0.1604011388610474</v>
      </c>
      <c r="N629" s="5">
        <f t="shared" si="843"/>
        <v>0.16500146476876634</v>
      </c>
      <c r="O629" s="5">
        <f t="shared" si="844"/>
        <v>0.12854504777956444</v>
      </c>
      <c r="P629" s="5">
        <f t="shared" si="845"/>
        <v>0.13223173677571662</v>
      </c>
      <c r="Q629" s="5">
        <f t="shared" si="846"/>
        <v>8.4866864316416685E-2</v>
      </c>
      <c r="R629" s="5">
        <f t="shared" si="847"/>
        <v>5.1507830386930104E-2</v>
      </c>
      <c r="S629" s="5">
        <f t="shared" si="848"/>
        <v>2.7252350474066059E-2</v>
      </c>
      <c r="T629" s="5">
        <f t="shared" si="849"/>
        <v>6.8012080250290805E-2</v>
      </c>
      <c r="U629" s="5">
        <f t="shared" si="850"/>
        <v>5.2985081784656496E-2</v>
      </c>
      <c r="V629" s="5">
        <f t="shared" si="851"/>
        <v>2.4962593851295921E-3</v>
      </c>
      <c r="W629" s="5">
        <f t="shared" si="852"/>
        <v>2.9100285741885296E-2</v>
      </c>
      <c r="X629" s="5">
        <f t="shared" si="853"/>
        <v>2.3320891906697259E-2</v>
      </c>
      <c r="Y629" s="5">
        <f t="shared" si="854"/>
        <v>9.34465049841505E-3</v>
      </c>
      <c r="Z629" s="5">
        <f t="shared" si="855"/>
        <v>1.3759412942500679E-2</v>
      </c>
      <c r="AA629" s="5">
        <f t="shared" si="856"/>
        <v>1.4154034728130411E-2</v>
      </c>
      <c r="AB629" s="5">
        <f t="shared" si="857"/>
        <v>7.2799871594198956E-3</v>
      </c>
      <c r="AC629" s="5">
        <f t="shared" si="858"/>
        <v>1.2861688369319912E-4</v>
      </c>
      <c r="AD629" s="5">
        <f t="shared" si="859"/>
        <v>7.483721447826267E-3</v>
      </c>
      <c r="AE629" s="5">
        <f t="shared" si="860"/>
        <v>5.9974345438603008E-3</v>
      </c>
      <c r="AF629" s="5">
        <f t="shared" si="861"/>
        <v>2.4031640781029132E-3</v>
      </c>
      <c r="AG629" s="5">
        <f t="shared" si="862"/>
        <v>6.4196310873137303E-4</v>
      </c>
      <c r="AH629" s="5">
        <f t="shared" si="863"/>
        <v>2.7566892708360121E-3</v>
      </c>
      <c r="AI629" s="5">
        <f t="shared" si="864"/>
        <v>2.8357514842479981E-3</v>
      </c>
      <c r="AJ629" s="5">
        <f t="shared" si="865"/>
        <v>1.4585406062062284E-3</v>
      </c>
      <c r="AK629" s="5">
        <f t="shared" si="866"/>
        <v>5.0012391465880366E-4</v>
      </c>
      <c r="AL629" s="5">
        <f t="shared" si="867"/>
        <v>4.2411753507972629E-6</v>
      </c>
      <c r="AM629" s="5">
        <f t="shared" si="868"/>
        <v>1.5396711140342634E-3</v>
      </c>
      <c r="AN629" s="5">
        <f t="shared" si="869"/>
        <v>1.2338883521880826E-3</v>
      </c>
      <c r="AO629" s="5">
        <f t="shared" si="870"/>
        <v>4.9441742843255704E-4</v>
      </c>
      <c r="AP629" s="5">
        <f t="shared" si="871"/>
        <v>1.320749391436032E-4</v>
      </c>
      <c r="AQ629" s="5">
        <f t="shared" si="872"/>
        <v>2.6461126590573811E-5</v>
      </c>
      <c r="AR629" s="5">
        <f t="shared" si="873"/>
        <v>4.4184069583196994E-4</v>
      </c>
      <c r="AS629" s="5">
        <f t="shared" si="874"/>
        <v>4.5451274551037768E-4</v>
      </c>
      <c r="AT629" s="5">
        <f t="shared" si="875"/>
        <v>2.3377411562598967E-4</v>
      </c>
      <c r="AU629" s="5">
        <f t="shared" si="876"/>
        <v>8.0159596075200784E-5</v>
      </c>
      <c r="AV629" s="5">
        <f t="shared" si="877"/>
        <v>2.0614645976950658E-5</v>
      </c>
      <c r="AW629" s="5">
        <f t="shared" si="878"/>
        <v>9.7120739947576611E-8</v>
      </c>
      <c r="AX629" s="5">
        <f t="shared" si="879"/>
        <v>2.6397151425245263E-4</v>
      </c>
      <c r="AY629" s="5">
        <f t="shared" si="880"/>
        <v>2.1154607225962638E-4</v>
      </c>
      <c r="AZ629" s="5">
        <f t="shared" si="881"/>
        <v>8.4766230960959201E-5</v>
      </c>
      <c r="BA629" s="5">
        <f t="shared" si="882"/>
        <v>2.2643810981935205E-5</v>
      </c>
      <c r="BB629" s="5">
        <f t="shared" si="883"/>
        <v>4.5366725343294109E-6</v>
      </c>
      <c r="BC629" s="5">
        <f t="shared" si="884"/>
        <v>7.2713547026720175E-7</v>
      </c>
      <c r="BD629" s="5">
        <f t="shared" si="885"/>
        <v>5.9014993866801928E-5</v>
      </c>
      <c r="BE629" s="5">
        <f t="shared" si="886"/>
        <v>6.0707551707457334E-5</v>
      </c>
      <c r="BF629" s="5">
        <f t="shared" si="887"/>
        <v>3.1224326165581297E-5</v>
      </c>
      <c r="BG629" s="5">
        <f t="shared" si="888"/>
        <v>1.0706614658560849E-5</v>
      </c>
      <c r="BH629" s="5">
        <f t="shared" si="889"/>
        <v>2.7534204462657592E-6</v>
      </c>
      <c r="BI629" s="5">
        <f t="shared" si="890"/>
        <v>5.664777818712228E-7</v>
      </c>
      <c r="BJ629" s="8">
        <f t="shared" si="891"/>
        <v>0.40018722505784093</v>
      </c>
      <c r="BK629" s="8">
        <f t="shared" si="892"/>
        <v>0.32272588962726328</v>
      </c>
      <c r="BL629" s="8">
        <f t="shared" si="893"/>
        <v>0.26341896229829737</v>
      </c>
      <c r="BM629" s="8">
        <f t="shared" si="894"/>
        <v>0.27732595808594102</v>
      </c>
      <c r="BN629" s="8">
        <f t="shared" si="895"/>
        <v>0.72255408288844158</v>
      </c>
    </row>
    <row r="630" spans="1:66" x14ac:dyDescent="0.25">
      <c r="A630" t="s">
        <v>136</v>
      </c>
      <c r="B630" t="s">
        <v>483</v>
      </c>
      <c r="C630" t="s">
        <v>347</v>
      </c>
      <c r="D630" s="10"/>
      <c r="E630">
        <f>VLOOKUP(A630,home!$A$2:$E$405,3,FALSE)</f>
        <v>1.51655629139073</v>
      </c>
      <c r="F630">
        <f>VLOOKUP(B630,home!$B$2:$E$405,3,FALSE)</f>
        <v>0.47</v>
      </c>
      <c r="G630">
        <f>VLOOKUP(C630,away!$B$2:$E$405,4,FALSE)</f>
        <v>1.43</v>
      </c>
      <c r="H630">
        <f>VLOOKUP(A630,away!$A$2:$E$405,3,FALSE)</f>
        <v>1.2781456953642401</v>
      </c>
      <c r="I630">
        <f>VLOOKUP(C630,away!$B$2:$E$405,3,FALSE)</f>
        <v>0.99</v>
      </c>
      <c r="J630">
        <f>VLOOKUP(B630,home!$B$2:$E$405,4,FALSE)</f>
        <v>0.78</v>
      </c>
      <c r="K630" s="3">
        <f t="shared" si="840"/>
        <v>1.0192774834437095</v>
      </c>
      <c r="L630" s="3">
        <f t="shared" si="841"/>
        <v>0.9869841059602662</v>
      </c>
      <c r="M630" s="5">
        <f t="shared" si="842"/>
        <v>0.13449051681145918</v>
      </c>
      <c r="N630" s="5">
        <f t="shared" si="843"/>
        <v>0.13708315552262801</v>
      </c>
      <c r="O630" s="5">
        <f t="shared" si="844"/>
        <v>0.13274000249529219</v>
      </c>
      <c r="P630" s="5">
        <f t="shared" si="845"/>
        <v>0.13529889569571313</v>
      </c>
      <c r="Q630" s="5">
        <f t="shared" si="846"/>
        <v>6.9862886891813455E-2</v>
      </c>
      <c r="R630" s="5">
        <f t="shared" si="847"/>
        <v>6.5506136343989732E-2</v>
      </c>
      <c r="S630" s="5">
        <f t="shared" si="848"/>
        <v>3.4028033370825238E-2</v>
      </c>
      <c r="T630" s="5">
        <f t="shared" si="849"/>
        <v>6.8953558958719713E-2</v>
      </c>
      <c r="U630" s="5">
        <f t="shared" si="850"/>
        <v>6.6768929802822369E-2</v>
      </c>
      <c r="V630" s="5">
        <f t="shared" si="851"/>
        <v>3.8036183160976371E-3</v>
      </c>
      <c r="W630" s="5">
        <f t="shared" si="852"/>
        <v>2.3736555845733382E-2</v>
      </c>
      <c r="X630" s="5">
        <f t="shared" si="853"/>
        <v>2.3427603349977091E-2</v>
      </c>
      <c r="Y630" s="5">
        <f t="shared" si="854"/>
        <v>1.1561336073584437E-2</v>
      </c>
      <c r="Z630" s="5">
        <f t="shared" si="855"/>
        <v>2.1551171804794669E-2</v>
      </c>
      <c r="AA630" s="5">
        <f t="shared" si="856"/>
        <v>2.1966624162454134E-2</v>
      </c>
      <c r="AB630" s="5">
        <f t="shared" si="857"/>
        <v>1.1195042698030018E-2</v>
      </c>
      <c r="AC630" s="5">
        <f t="shared" si="858"/>
        <v>2.3915503952290086E-4</v>
      </c>
      <c r="AD630" s="5">
        <f t="shared" si="859"/>
        <v>6.0485342270150469E-3</v>
      </c>
      <c r="AE630" s="5">
        <f t="shared" si="860"/>
        <v>5.9698071464205161E-3</v>
      </c>
      <c r="AF630" s="5">
        <f t="shared" si="861"/>
        <v>2.9460523845825301E-3</v>
      </c>
      <c r="AG630" s="5">
        <f t="shared" si="862"/>
        <v>9.692356263030997E-4</v>
      </c>
      <c r="AH630" s="5">
        <f t="shared" si="863"/>
        <v>5.3176660090378403E-3</v>
      </c>
      <c r="AI630" s="5">
        <f t="shared" si="864"/>
        <v>5.4201772274862434E-3</v>
      </c>
      <c r="AJ630" s="5">
        <f t="shared" si="865"/>
        <v>2.7623323021255405E-3</v>
      </c>
      <c r="AK630" s="5">
        <f t="shared" si="866"/>
        <v>9.3852770578192984E-4</v>
      </c>
      <c r="AL630" s="5">
        <f t="shared" si="867"/>
        <v>9.6237009165113557E-6</v>
      </c>
      <c r="AM630" s="5">
        <f t="shared" si="868"/>
        <v>1.2330269490870086E-3</v>
      </c>
      <c r="AN630" s="5">
        <f t="shared" si="869"/>
        <v>1.2169780009695557E-3</v>
      </c>
      <c r="AO630" s="5">
        <f t="shared" si="870"/>
        <v>6.0056897213012445E-4</v>
      </c>
      <c r="AP630" s="5">
        <f t="shared" si="871"/>
        <v>1.9758401000844231E-4</v>
      </c>
      <c r="AQ630" s="5">
        <f t="shared" si="872"/>
        <v>4.8753069367556674E-5</v>
      </c>
      <c r="AR630" s="5">
        <f t="shared" si="873"/>
        <v>1.0496903663451023E-3</v>
      </c>
      <c r="AS630" s="5">
        <f t="shared" si="874"/>
        <v>1.0699257550033411E-3</v>
      </c>
      <c r="AT630" s="5">
        <f t="shared" si="875"/>
        <v>5.4527561551570819E-4</v>
      </c>
      <c r="AU630" s="5">
        <f t="shared" si="876"/>
        <v>1.8526238572202361E-4</v>
      </c>
      <c r="AV630" s="5">
        <f t="shared" si="877"/>
        <v>4.7208444573880496E-5</v>
      </c>
      <c r="AW630" s="5">
        <f t="shared" si="878"/>
        <v>2.6893182949908783E-7</v>
      </c>
      <c r="AX630" s="5">
        <f t="shared" si="879"/>
        <v>2.0946610094728005E-4</v>
      </c>
      <c r="AY630" s="5">
        <f t="shared" si="880"/>
        <v>2.0673971237243407E-4</v>
      </c>
      <c r="AZ630" s="5">
        <f t="shared" si="881"/>
        <v>1.020244050911947E-4</v>
      </c>
      <c r="BA630" s="5">
        <f t="shared" si="882"/>
        <v>3.3565488748353619E-5</v>
      </c>
      <c r="BB630" s="5">
        <f t="shared" si="883"/>
        <v>8.2821509758532906E-6</v>
      </c>
      <c r="BC630" s="5">
        <f t="shared" si="884"/>
        <v>1.6348702752661018E-6</v>
      </c>
      <c r="BD630" s="5">
        <f t="shared" si="885"/>
        <v>1.7267128462703743E-4</v>
      </c>
      <c r="BE630" s="5">
        <f t="shared" si="886"/>
        <v>1.7599995245763916E-4</v>
      </c>
      <c r="BF630" s="5">
        <f t="shared" si="887"/>
        <v>8.9696394313617487E-5</v>
      </c>
      <c r="BG630" s="5">
        <f t="shared" si="888"/>
        <v>3.0475171689986229E-5</v>
      </c>
      <c r="BH630" s="5">
        <f t="shared" si="889"/>
        <v>7.7656640769210329E-6</v>
      </c>
      <c r="BI630" s="5">
        <f t="shared" si="890"/>
        <v>1.5830733075186584E-6</v>
      </c>
      <c r="BJ630" s="8">
        <f t="shared" si="891"/>
        <v>0.35441734975675038</v>
      </c>
      <c r="BK630" s="8">
        <f t="shared" si="892"/>
        <v>0.30807658264690702</v>
      </c>
      <c r="BL630" s="8">
        <f t="shared" si="893"/>
        <v>0.31599099285465282</v>
      </c>
      <c r="BM630" s="8">
        <f t="shared" si="894"/>
        <v>0.32484803252166622</v>
      </c>
      <c r="BN630" s="8">
        <f t="shared" si="895"/>
        <v>0.67498159376089562</v>
      </c>
    </row>
    <row r="631" spans="1:66" x14ac:dyDescent="0.25">
      <c r="A631" t="s">
        <v>136</v>
      </c>
      <c r="B631" t="s">
        <v>125</v>
      </c>
      <c r="C631" t="s">
        <v>377</v>
      </c>
      <c r="D631" s="10"/>
      <c r="E631">
        <f>VLOOKUP(A631,home!$A$2:$E$405,3,FALSE)</f>
        <v>1.51655629139073</v>
      </c>
      <c r="F631">
        <f>VLOOKUP(B631,home!$B$2:$E$405,3,FALSE)</f>
        <v>0.66</v>
      </c>
      <c r="G631">
        <f>VLOOKUP(C631,away!$B$2:$E$405,4,FALSE)</f>
        <v>0.75</v>
      </c>
      <c r="H631">
        <f>VLOOKUP(A631,away!$A$2:$E$405,3,FALSE)</f>
        <v>1.2781456953642401</v>
      </c>
      <c r="I631">
        <f>VLOOKUP(C631,away!$B$2:$E$405,3,FALSE)</f>
        <v>1.04</v>
      </c>
      <c r="J631">
        <f>VLOOKUP(B631,home!$B$2:$E$405,4,FALSE)</f>
        <v>1.56</v>
      </c>
      <c r="K631" s="3">
        <f t="shared" si="840"/>
        <v>0.75069536423841132</v>
      </c>
      <c r="L631" s="3">
        <f t="shared" si="841"/>
        <v>2.073663576158943</v>
      </c>
      <c r="M631" s="5">
        <f t="shared" si="842"/>
        <v>5.9346689402689931E-2</v>
      </c>
      <c r="N631" s="5">
        <f t="shared" si="843"/>
        <v>4.4551284617496183E-2</v>
      </c>
      <c r="O631" s="5">
        <f t="shared" si="844"/>
        <v>0.12306506817997606</v>
      </c>
      <c r="P631" s="5">
        <f t="shared" si="845"/>
        <v>9.238437618239205E-2</v>
      </c>
      <c r="Q631" s="5">
        <f t="shared" si="846"/>
        <v>1.6722221416610214E-2</v>
      </c>
      <c r="R631" s="5">
        <f t="shared" si="847"/>
        <v>0.12759777469116665</v>
      </c>
      <c r="S631" s="5">
        <f t="shared" si="848"/>
        <v>3.5953450177723292E-2</v>
      </c>
      <c r="T631" s="5">
        <f t="shared" si="849"/>
        <v>3.46762614640896E-2</v>
      </c>
      <c r="U631" s="5">
        <f t="shared" si="850"/>
        <v>9.5787057947796087E-2</v>
      </c>
      <c r="V631" s="5">
        <f t="shared" si="851"/>
        <v>6.2187070204741852E-3</v>
      </c>
      <c r="W631" s="5">
        <f t="shared" si="852"/>
        <v>4.1844313657391895E-3</v>
      </c>
      <c r="X631" s="5">
        <f t="shared" si="853"/>
        <v>8.6771029100703775E-3</v>
      </c>
      <c r="Y631" s="5">
        <f t="shared" si="854"/>
        <v>8.9966961255978552E-3</v>
      </c>
      <c r="Z631" s="5">
        <f t="shared" si="855"/>
        <v>8.8198285925335893E-2</v>
      </c>
      <c r="AA631" s="5">
        <f t="shared" si="856"/>
        <v>6.6210044377923577E-2</v>
      </c>
      <c r="AB631" s="5">
        <f t="shared" si="857"/>
        <v>2.4851786690263358E-2</v>
      </c>
      <c r="AC631" s="5">
        <f t="shared" si="858"/>
        <v>6.0503729707786513E-4</v>
      </c>
      <c r="AD631" s="5">
        <f t="shared" si="859"/>
        <v>7.8530830705855336E-4</v>
      </c>
      <c r="AE631" s="5">
        <f t="shared" si="860"/>
        <v>1.6284652324023651E-3</v>
      </c>
      <c r="AF631" s="5">
        <f t="shared" si="861"/>
        <v>1.6884445187369964E-3</v>
      </c>
      <c r="AG631" s="5">
        <f t="shared" si="862"/>
        <v>1.1670886329567085E-3</v>
      </c>
      <c r="AH631" s="5">
        <f t="shared" si="863"/>
        <v>4.5723393250755258E-2</v>
      </c>
      <c r="AI631" s="5">
        <f t="shared" si="864"/>
        <v>3.4324339350591836E-2</v>
      </c>
      <c r="AJ631" s="5">
        <f t="shared" si="865"/>
        <v>1.2883561215517685E-2</v>
      </c>
      <c r="AK631" s="5">
        <f t="shared" si="866"/>
        <v>3.2238765597903066E-3</v>
      </c>
      <c r="AL631" s="5">
        <f t="shared" si="867"/>
        <v>3.7674211532403124E-5</v>
      </c>
      <c r="AM631" s="5">
        <f t="shared" si="868"/>
        <v>1.179054611213542E-4</v>
      </c>
      <c r="AN631" s="5">
        <f t="shared" si="869"/>
        <v>2.444962601575766E-4</v>
      </c>
      <c r="AO631" s="5">
        <f t="shared" si="870"/>
        <v>2.5350149459792381E-4</v>
      </c>
      <c r="AP631" s="5">
        <f t="shared" si="871"/>
        <v>1.752256052831892E-4</v>
      </c>
      <c r="AQ631" s="5">
        <f t="shared" si="872"/>
        <v>9.0839738821538388E-5</v>
      </c>
      <c r="AR631" s="5">
        <f t="shared" si="873"/>
        <v>1.8962987032496565E-2</v>
      </c>
      <c r="AS631" s="5">
        <f t="shared" si="874"/>
        <v>1.4235426457408279E-2</v>
      </c>
      <c r="AT631" s="5">
        <f t="shared" si="875"/>
        <v>5.3432343247666117E-3</v>
      </c>
      <c r="AU631" s="5">
        <f t="shared" si="876"/>
        <v>1.3370470792139512E-3</v>
      </c>
      <c r="AV631" s="5">
        <f t="shared" si="877"/>
        <v>2.5092876103360526E-4</v>
      </c>
      <c r="AW631" s="5">
        <f t="shared" si="878"/>
        <v>1.6290848485282992E-6</v>
      </c>
      <c r="AX631" s="5">
        <f t="shared" si="879"/>
        <v>1.4751847180365465E-5</v>
      </c>
      <c r="AY631" s="5">
        <f t="shared" si="880"/>
        <v>3.0590368178986874E-5</v>
      </c>
      <c r="AZ631" s="5">
        <f t="shared" si="881"/>
        <v>3.1717066137028323E-5</v>
      </c>
      <c r="BA631" s="5">
        <f t="shared" si="882"/>
        <v>2.1923508263659957E-5</v>
      </c>
      <c r="BB631" s="5">
        <f t="shared" si="883"/>
        <v>1.1365495136992812E-5</v>
      </c>
      <c r="BC631" s="5">
        <f t="shared" si="884"/>
        <v>4.713642658118718E-6</v>
      </c>
      <c r="BD631" s="5">
        <f t="shared" si="885"/>
        <v>6.5538092507437399E-3</v>
      </c>
      <c r="BE631" s="5">
        <f t="shared" si="886"/>
        <v>4.9199142226361414E-3</v>
      </c>
      <c r="BF631" s="5">
        <f t="shared" si="887"/>
        <v>1.846678399691789E-3</v>
      </c>
      <c r="BG631" s="5">
        <f t="shared" si="888"/>
        <v>4.6209763796261141E-4</v>
      </c>
      <c r="BH631" s="5">
        <f t="shared" si="889"/>
        <v>8.6723638661013021E-5</v>
      </c>
      <c r="BI631" s="5">
        <f t="shared" si="890"/>
        <v>1.3020606702541912E-5</v>
      </c>
      <c r="BJ631" s="8">
        <f t="shared" si="891"/>
        <v>0.12407433507829477</v>
      </c>
      <c r="BK631" s="8">
        <f t="shared" si="892"/>
        <v>0.19457652466006869</v>
      </c>
      <c r="BL631" s="8">
        <f t="shared" si="893"/>
        <v>0.58767876967509758</v>
      </c>
      <c r="BM631" s="8">
        <f t="shared" si="894"/>
        <v>0.53083153956513551</v>
      </c>
      <c r="BN631" s="8">
        <f t="shared" si="895"/>
        <v>0.46366741449033111</v>
      </c>
    </row>
    <row r="632" spans="1:66" x14ac:dyDescent="0.25">
      <c r="A632" t="s">
        <v>19</v>
      </c>
      <c r="B632" t="s">
        <v>247</v>
      </c>
      <c r="C632" t="s">
        <v>248</v>
      </c>
      <c r="D632" s="10"/>
      <c r="E632">
        <f>VLOOKUP(A632,home!$A$2:$E$405,3,FALSE)</f>
        <v>1.6666666666666701</v>
      </c>
      <c r="F632">
        <f>VLOOKUP(B632,home!$B$2:$E$405,3,FALSE)</f>
        <v>1.2</v>
      </c>
      <c r="G632">
        <f>VLOOKUP(C632,away!$B$2:$E$405,4,FALSE)</f>
        <v>1.4</v>
      </c>
      <c r="H632">
        <f>VLOOKUP(A632,away!$A$2:$E$405,3,FALSE)</f>
        <v>1.2</v>
      </c>
      <c r="I632">
        <f>VLOOKUP(C632,away!$B$2:$E$405,3,FALSE)</f>
        <v>0.8</v>
      </c>
      <c r="J632">
        <f>VLOOKUP(B632,home!$B$2:$E$405,4,FALSE)</f>
        <v>0.83</v>
      </c>
      <c r="K632" s="3">
        <f t="shared" si="840"/>
        <v>2.8000000000000056</v>
      </c>
      <c r="L632" s="3">
        <f t="shared" si="841"/>
        <v>0.79679999999999995</v>
      </c>
      <c r="M632" s="5">
        <f t="shared" si="842"/>
        <v>2.7411298405926088E-2</v>
      </c>
      <c r="N632" s="5">
        <f t="shared" si="843"/>
        <v>7.6751635536593199E-2</v>
      </c>
      <c r="O632" s="5">
        <f t="shared" si="844"/>
        <v>2.1841322569841906E-2</v>
      </c>
      <c r="P632" s="5">
        <f t="shared" si="845"/>
        <v>6.1155703195557465E-2</v>
      </c>
      <c r="Q632" s="5">
        <f t="shared" si="846"/>
        <v>0.10745228975123071</v>
      </c>
      <c r="R632" s="5">
        <f t="shared" si="847"/>
        <v>8.7015829118250124E-3</v>
      </c>
      <c r="S632" s="5">
        <f t="shared" si="848"/>
        <v>3.4110205014354189E-2</v>
      </c>
      <c r="T632" s="5">
        <f t="shared" si="849"/>
        <v>8.561798447378062E-2</v>
      </c>
      <c r="U632" s="5">
        <f t="shared" si="850"/>
        <v>2.4364432153110085E-2</v>
      </c>
      <c r="V632" s="5">
        <f t="shared" si="851"/>
        <v>8.4556924216916615E-3</v>
      </c>
      <c r="W632" s="5">
        <f t="shared" si="852"/>
        <v>0.10028880376781553</v>
      </c>
      <c r="X632" s="5">
        <f t="shared" si="853"/>
        <v>7.9910118842195413E-2</v>
      </c>
      <c r="Y632" s="5">
        <f t="shared" si="854"/>
        <v>3.1836191346730644E-2</v>
      </c>
      <c r="Z632" s="5">
        <f t="shared" si="855"/>
        <v>2.3111404213807239E-3</v>
      </c>
      <c r="AA632" s="5">
        <f t="shared" si="856"/>
        <v>6.4711931798660405E-3</v>
      </c>
      <c r="AB632" s="5">
        <f t="shared" si="857"/>
        <v>9.0596704518124752E-3</v>
      </c>
      <c r="AC632" s="5">
        <f t="shared" si="858"/>
        <v>1.1790617512806873E-3</v>
      </c>
      <c r="AD632" s="5">
        <f t="shared" si="859"/>
        <v>7.0202162637471019E-2</v>
      </c>
      <c r="AE632" s="5">
        <f t="shared" si="860"/>
        <v>5.5937083189536906E-2</v>
      </c>
      <c r="AF632" s="5">
        <f t="shared" si="861"/>
        <v>2.2285333942711497E-2</v>
      </c>
      <c r="AG632" s="5">
        <f t="shared" si="862"/>
        <v>5.9189846951841745E-3</v>
      </c>
      <c r="AH632" s="5">
        <f t="shared" si="863"/>
        <v>4.6037917193904006E-4</v>
      </c>
      <c r="AI632" s="5">
        <f t="shared" si="864"/>
        <v>1.2890616814293149E-3</v>
      </c>
      <c r="AJ632" s="5">
        <f t="shared" si="865"/>
        <v>1.8046863540010444E-3</v>
      </c>
      <c r="AK632" s="5">
        <f t="shared" si="866"/>
        <v>1.6843739304009783E-3</v>
      </c>
      <c r="AL632" s="5">
        <f t="shared" si="867"/>
        <v>1.0522135718309086E-4</v>
      </c>
      <c r="AM632" s="5">
        <f t="shared" si="868"/>
        <v>3.9313211076983857E-2</v>
      </c>
      <c r="AN632" s="5">
        <f t="shared" si="869"/>
        <v>3.1324766586140737E-2</v>
      </c>
      <c r="AO632" s="5">
        <f t="shared" si="870"/>
        <v>1.2479787007918465E-2</v>
      </c>
      <c r="AP632" s="5">
        <f t="shared" si="871"/>
        <v>3.3146314293031453E-3</v>
      </c>
      <c r="AQ632" s="5">
        <f t="shared" si="872"/>
        <v>6.6027458071718633E-4</v>
      </c>
      <c r="AR632" s="5">
        <f t="shared" si="873"/>
        <v>7.3366024840205456E-5</v>
      </c>
      <c r="AS632" s="5">
        <f t="shared" si="874"/>
        <v>2.054248695525757E-4</v>
      </c>
      <c r="AT632" s="5">
        <f t="shared" si="875"/>
        <v>2.8759481737360658E-4</v>
      </c>
      <c r="AU632" s="5">
        <f t="shared" si="876"/>
        <v>2.6842182954869999E-4</v>
      </c>
      <c r="AV632" s="5">
        <f t="shared" si="877"/>
        <v>1.8789528068409041E-4</v>
      </c>
      <c r="AW632" s="5">
        <f t="shared" si="878"/>
        <v>6.5209182424934208E-6</v>
      </c>
      <c r="AX632" s="5">
        <f t="shared" si="879"/>
        <v>1.8346165169259156E-2</v>
      </c>
      <c r="AY632" s="5">
        <f t="shared" si="880"/>
        <v>1.4618224406865695E-2</v>
      </c>
      <c r="AZ632" s="5">
        <f t="shared" si="881"/>
        <v>5.8239006036952907E-3</v>
      </c>
      <c r="BA632" s="5">
        <f t="shared" si="882"/>
        <v>1.5468280003414696E-3</v>
      </c>
      <c r="BB632" s="5">
        <f t="shared" si="883"/>
        <v>3.0812813766802066E-4</v>
      </c>
      <c r="BC632" s="5">
        <f t="shared" si="884"/>
        <v>4.9103300018775788E-5</v>
      </c>
      <c r="BD632" s="5">
        <f t="shared" si="885"/>
        <v>9.743008098779278E-6</v>
      </c>
      <c r="BE632" s="5">
        <f t="shared" si="886"/>
        <v>2.7280422676582031E-5</v>
      </c>
      <c r="BF632" s="5">
        <f t="shared" si="887"/>
        <v>3.8192591747214925E-5</v>
      </c>
      <c r="BG632" s="5">
        <f t="shared" si="888"/>
        <v>3.5646418964067334E-5</v>
      </c>
      <c r="BH632" s="5">
        <f t="shared" si="889"/>
        <v>2.4952493274847188E-5</v>
      </c>
      <c r="BI632" s="5">
        <f t="shared" si="890"/>
        <v>1.3973396233914455E-5</v>
      </c>
      <c r="BJ632" s="8">
        <f t="shared" si="891"/>
        <v>0.76398560848216124</v>
      </c>
      <c r="BK632" s="8">
        <f t="shared" si="892"/>
        <v>0.14703540655285885</v>
      </c>
      <c r="BL632" s="8">
        <f t="shared" si="893"/>
        <v>7.6849193557220488E-2</v>
      </c>
      <c r="BM632" s="8">
        <f t="shared" si="894"/>
        <v>0.67225581315402361</v>
      </c>
      <c r="BN632" s="8">
        <f t="shared" si="895"/>
        <v>0.30331383237097437</v>
      </c>
    </row>
    <row r="633" spans="1:66" x14ac:dyDescent="0.25">
      <c r="A633" t="s">
        <v>19</v>
      </c>
      <c r="B633" t="s">
        <v>139</v>
      </c>
      <c r="C633" t="s">
        <v>250</v>
      </c>
      <c r="D633" s="10"/>
      <c r="E633">
        <f>VLOOKUP(A633,home!$A$2:$E$405,3,FALSE)</f>
        <v>1.6666666666666701</v>
      </c>
      <c r="F633">
        <f>VLOOKUP(B633,home!$B$2:$E$405,3,FALSE)</f>
        <v>1.3</v>
      </c>
      <c r="G633">
        <f>VLOOKUP(C633,away!$B$2:$E$405,4,FALSE)</f>
        <v>1.6</v>
      </c>
      <c r="H633">
        <f>VLOOKUP(A633,away!$A$2:$E$405,3,FALSE)</f>
        <v>1.2</v>
      </c>
      <c r="I633">
        <f>VLOOKUP(C633,away!$B$2:$E$405,3,FALSE)</f>
        <v>0.6</v>
      </c>
      <c r="J633">
        <f>VLOOKUP(B633,home!$B$2:$E$405,4,FALSE)</f>
        <v>0.97</v>
      </c>
      <c r="K633" s="3">
        <f t="shared" si="840"/>
        <v>3.4666666666666739</v>
      </c>
      <c r="L633" s="3">
        <f t="shared" si="841"/>
        <v>0.69839999999999991</v>
      </c>
      <c r="M633" s="5">
        <f t="shared" si="842"/>
        <v>1.5528679620288428E-2</v>
      </c>
      <c r="N633" s="5">
        <f t="shared" si="843"/>
        <v>5.3832756017000008E-2</v>
      </c>
      <c r="O633" s="5">
        <f t="shared" si="844"/>
        <v>1.0845229846809436E-2</v>
      </c>
      <c r="P633" s="5">
        <f t="shared" si="845"/>
        <v>3.7596796802272799E-2</v>
      </c>
      <c r="Q633" s="5">
        <f t="shared" si="846"/>
        <v>9.3310110429466853E-2</v>
      </c>
      <c r="R633" s="5">
        <f t="shared" si="847"/>
        <v>3.7871542625058539E-3</v>
      </c>
      <c r="S633" s="5">
        <f t="shared" si="848"/>
        <v>2.2756589168479717E-2</v>
      </c>
      <c r="T633" s="5">
        <f t="shared" si="849"/>
        <v>6.5167781123939644E-2</v>
      </c>
      <c r="U633" s="5">
        <f t="shared" si="850"/>
        <v>1.3128801443353657E-2</v>
      </c>
      <c r="V633" s="5">
        <f t="shared" si="851"/>
        <v>6.1218259075099708E-3</v>
      </c>
      <c r="W633" s="5">
        <f t="shared" si="852"/>
        <v>0.10782501649627305</v>
      </c>
      <c r="X633" s="5">
        <f t="shared" si="853"/>
        <v>7.530499152099708E-2</v>
      </c>
      <c r="Y633" s="5">
        <f t="shared" si="854"/>
        <v>2.6296503039132172E-2</v>
      </c>
      <c r="Z633" s="5">
        <f t="shared" si="855"/>
        <v>8.816495123113629E-4</v>
      </c>
      <c r="AA633" s="5">
        <f t="shared" si="856"/>
        <v>3.0563849760127317E-3</v>
      </c>
      <c r="AB633" s="5">
        <f t="shared" si="857"/>
        <v>5.2977339584220785E-3</v>
      </c>
      <c r="AC633" s="5">
        <f t="shared" si="858"/>
        <v>9.2635469632441057E-4</v>
      </c>
      <c r="AD633" s="5">
        <f t="shared" si="859"/>
        <v>9.3448347630103512E-2</v>
      </c>
      <c r="AE633" s="5">
        <f t="shared" si="860"/>
        <v>6.5264325984864285E-2</v>
      </c>
      <c r="AF633" s="5">
        <f t="shared" si="861"/>
        <v>2.27903026339146E-2</v>
      </c>
      <c r="AG633" s="5">
        <f t="shared" si="862"/>
        <v>5.305582453175319E-3</v>
      </c>
      <c r="AH633" s="5">
        <f t="shared" si="863"/>
        <v>1.5393600484956392E-4</v>
      </c>
      <c r="AI633" s="5">
        <f t="shared" si="864"/>
        <v>5.3364481681182283E-4</v>
      </c>
      <c r="AJ633" s="5">
        <f t="shared" si="865"/>
        <v>9.2498434914049473E-4</v>
      </c>
      <c r="AK633" s="5">
        <f t="shared" si="866"/>
        <v>1.0688708034512406E-3</v>
      </c>
      <c r="AL633" s="5">
        <f t="shared" si="867"/>
        <v>8.9712635294598447E-5</v>
      </c>
      <c r="AM633" s="5">
        <f t="shared" si="868"/>
        <v>6.4790854356871902E-2</v>
      </c>
      <c r="AN633" s="5">
        <f t="shared" si="869"/>
        <v>4.5249932682839333E-2</v>
      </c>
      <c r="AO633" s="5">
        <f t="shared" si="870"/>
        <v>1.5801276492847488E-2</v>
      </c>
      <c r="AP633" s="5">
        <f t="shared" si="871"/>
        <v>3.6785371675348956E-3</v>
      </c>
      <c r="AQ633" s="5">
        <f t="shared" si="872"/>
        <v>6.4227258945159262E-4</v>
      </c>
      <c r="AR633" s="5">
        <f t="shared" si="873"/>
        <v>2.1501781157387086E-5</v>
      </c>
      <c r="AS633" s="5">
        <f t="shared" si="874"/>
        <v>7.4539508012275407E-5</v>
      </c>
      <c r="AT633" s="5">
        <f t="shared" si="875"/>
        <v>1.2920181388794428E-4</v>
      </c>
      <c r="AU633" s="5">
        <f t="shared" si="876"/>
        <v>1.4929987382606926E-4</v>
      </c>
      <c r="AV633" s="5">
        <f t="shared" si="877"/>
        <v>1.2939322398259365E-4</v>
      </c>
      <c r="AW633" s="5">
        <f t="shared" si="878"/>
        <v>6.0334737656794072E-6</v>
      </c>
      <c r="AX633" s="5">
        <f t="shared" si="879"/>
        <v>3.7434715850637193E-2</v>
      </c>
      <c r="AY633" s="5">
        <f t="shared" si="880"/>
        <v>2.6144405550085008E-2</v>
      </c>
      <c r="AZ633" s="5">
        <f t="shared" si="881"/>
        <v>9.129626418089681E-3</v>
      </c>
      <c r="BA633" s="5">
        <f t="shared" si="882"/>
        <v>2.1253770301312785E-3</v>
      </c>
      <c r="BB633" s="5">
        <f t="shared" si="883"/>
        <v>3.7109082946092109E-4</v>
      </c>
      <c r="BC633" s="5">
        <f t="shared" si="884"/>
        <v>5.1833967059101455E-5</v>
      </c>
      <c r="BD633" s="5">
        <f t="shared" si="885"/>
        <v>2.5028073267198561E-6</v>
      </c>
      <c r="BE633" s="5">
        <f t="shared" si="886"/>
        <v>8.6763987326288539E-6</v>
      </c>
      <c r="BF633" s="5">
        <f t="shared" si="887"/>
        <v>1.503909113655671E-5</v>
      </c>
      <c r="BG633" s="5">
        <f t="shared" si="888"/>
        <v>1.7378505313354459E-5</v>
      </c>
      <c r="BH633" s="5">
        <f t="shared" si="889"/>
        <v>1.5061371271573896E-5</v>
      </c>
      <c r="BI633" s="5">
        <f t="shared" si="890"/>
        <v>1.0442550748291256E-5</v>
      </c>
      <c r="BJ633" s="8">
        <f t="shared" si="891"/>
        <v>0.81396564026387486</v>
      </c>
      <c r="BK633" s="8">
        <f t="shared" si="892"/>
        <v>0.10916436438025492</v>
      </c>
      <c r="BL633" s="8">
        <f t="shared" si="893"/>
        <v>3.9369777386752292E-2</v>
      </c>
      <c r="BM633" s="8">
        <f t="shared" si="894"/>
        <v>0.72234233248853086</v>
      </c>
      <c r="BN633" s="8">
        <f t="shared" si="895"/>
        <v>0.21490072697834339</v>
      </c>
    </row>
    <row r="634" spans="1:66" x14ac:dyDescent="0.25">
      <c r="A634" t="s">
        <v>143</v>
      </c>
      <c r="B634" t="s">
        <v>140</v>
      </c>
      <c r="C634" t="s">
        <v>149</v>
      </c>
      <c r="D634" s="10"/>
      <c r="E634">
        <f>VLOOKUP(A634,home!$A$2:$E$405,3,FALSE)</f>
        <v>1.1642857142857099</v>
      </c>
      <c r="F634">
        <f>VLOOKUP(B634,home!$B$2:$E$405,3,FALSE)</f>
        <v>0.74</v>
      </c>
      <c r="G634">
        <f>VLOOKUP(C634,away!$B$2:$E$405,4,FALSE)</f>
        <v>0.86</v>
      </c>
      <c r="H634">
        <f>VLOOKUP(A634,away!$A$2:$E$405,3,FALSE)</f>
        <v>1.02142857142857</v>
      </c>
      <c r="I634">
        <f>VLOOKUP(C634,away!$B$2:$E$405,3,FALSE)</f>
        <v>0.86</v>
      </c>
      <c r="J634">
        <f>VLOOKUP(B634,home!$B$2:$E$405,4,FALSE)</f>
        <v>1.26</v>
      </c>
      <c r="K634" s="3">
        <f t="shared" si="840"/>
        <v>0.74095142857142582</v>
      </c>
      <c r="L634" s="3">
        <f t="shared" si="841"/>
        <v>1.1068199999999986</v>
      </c>
      <c r="M634" s="5">
        <f t="shared" si="842"/>
        <v>0.15758797132180316</v>
      </c>
      <c r="N634" s="5">
        <f t="shared" si="843"/>
        <v>0.11676503247656293</v>
      </c>
      <c r="O634" s="5">
        <f t="shared" si="844"/>
        <v>0.17442151841839795</v>
      </c>
      <c r="P634" s="5">
        <f t="shared" si="845"/>
        <v>0.12923787324570923</v>
      </c>
      <c r="Q634" s="5">
        <f t="shared" si="846"/>
        <v>4.3258608810349111E-2</v>
      </c>
      <c r="R634" s="5">
        <f t="shared" si="847"/>
        <v>9.6526612507925519E-2</v>
      </c>
      <c r="S634" s="5">
        <f t="shared" si="848"/>
        <v>2.6496990444414607E-2</v>
      </c>
      <c r="T634" s="5">
        <f t="shared" si="849"/>
        <v>4.7879493403470544E-2</v>
      </c>
      <c r="U634" s="5">
        <f t="shared" si="850"/>
        <v>7.1521531432907876E-2</v>
      </c>
      <c r="V634" s="5">
        <f t="shared" si="851"/>
        <v>2.4144642398253331E-3</v>
      </c>
      <c r="W634" s="5">
        <f t="shared" si="852"/>
        <v>1.0684175998680216E-2</v>
      </c>
      <c r="X634" s="5">
        <f t="shared" si="853"/>
        <v>1.1825459678859222E-2</v>
      </c>
      <c r="Y634" s="5">
        <f t="shared" si="854"/>
        <v>6.5443276408774752E-3</v>
      </c>
      <c r="Z634" s="5">
        <f t="shared" si="855"/>
        <v>3.5612528418674003E-2</v>
      </c>
      <c r="AA634" s="5">
        <f t="shared" si="856"/>
        <v>2.6387153806857001E-2</v>
      </c>
      <c r="AB634" s="5">
        <f t="shared" si="857"/>
        <v>9.775799654562314E-3</v>
      </c>
      <c r="AC634" s="5">
        <f t="shared" si="858"/>
        <v>1.2375636159185369E-4</v>
      </c>
      <c r="AD634" s="5">
        <f t="shared" si="859"/>
        <v>1.9791138673326612E-3</v>
      </c>
      <c r="AE634" s="5">
        <f t="shared" si="860"/>
        <v>2.1905228106411335E-3</v>
      </c>
      <c r="AF634" s="5">
        <f t="shared" si="861"/>
        <v>1.2122572286369085E-3</v>
      </c>
      <c r="AG634" s="5">
        <f t="shared" si="862"/>
        <v>4.4725018193330046E-4</v>
      </c>
      <c r="AH634" s="5">
        <f t="shared" si="863"/>
        <v>9.8541646760891728E-3</v>
      </c>
      <c r="AI634" s="5">
        <f t="shared" si="864"/>
        <v>7.3014573941263539E-3</v>
      </c>
      <c r="AJ634" s="5">
        <f t="shared" si="865"/>
        <v>2.7050126434156607E-3</v>
      </c>
      <c r="AK634" s="5">
        <f t="shared" si="866"/>
        <v>6.6809432748086766E-4</v>
      </c>
      <c r="AL634" s="5">
        <f t="shared" si="867"/>
        <v>4.0597029934721383E-6</v>
      </c>
      <c r="AM634" s="5">
        <f t="shared" si="868"/>
        <v>2.9328544946113097E-4</v>
      </c>
      <c r="AN634" s="5">
        <f t="shared" si="869"/>
        <v>3.246142011725686E-4</v>
      </c>
      <c r="AO634" s="5">
        <f t="shared" si="870"/>
        <v>1.7964474507091099E-4</v>
      </c>
      <c r="AP634" s="5">
        <f t="shared" si="871"/>
        <v>6.6278132246461833E-5</v>
      </c>
      <c r="AQ634" s="5">
        <f t="shared" si="872"/>
        <v>1.8339490583257189E-5</v>
      </c>
      <c r="AR634" s="5">
        <f t="shared" si="873"/>
        <v>2.1813573093578003E-3</v>
      </c>
      <c r="AS634" s="5">
        <f t="shared" si="874"/>
        <v>1.6162798145933838E-3</v>
      </c>
      <c r="AT634" s="5">
        <f t="shared" si="875"/>
        <v>5.9879241879706344E-4</v>
      </c>
      <c r="AU634" s="5">
        <f t="shared" si="876"/>
        <v>1.4789203270847457E-4</v>
      </c>
      <c r="AV634" s="5">
        <f t="shared" si="877"/>
        <v>2.7395203227419063E-5</v>
      </c>
      <c r="AW634" s="5">
        <f t="shared" si="878"/>
        <v>9.2482273813444919E-8</v>
      </c>
      <c r="AX634" s="5">
        <f t="shared" si="879"/>
        <v>3.6218378792906273E-5</v>
      </c>
      <c r="AY634" s="5">
        <f t="shared" si="880"/>
        <v>4.008722601556447E-5</v>
      </c>
      <c r="AZ634" s="5">
        <f t="shared" si="881"/>
        <v>2.2184671749273512E-5</v>
      </c>
      <c r="BA634" s="5">
        <f t="shared" si="882"/>
        <v>8.1848127951769595E-6</v>
      </c>
      <c r="BB634" s="5">
        <f t="shared" si="883"/>
        <v>2.2647786244894371E-6</v>
      </c>
      <c r="BC634" s="5">
        <f t="shared" si="884"/>
        <v>5.0134045543147898E-7</v>
      </c>
      <c r="BD634" s="5">
        <f t="shared" si="885"/>
        <v>4.0239498285723341E-4</v>
      </c>
      <c r="BE634" s="5">
        <f t="shared" si="886"/>
        <v>2.9815513739804149E-4</v>
      </c>
      <c r="BF634" s="5">
        <f t="shared" si="887"/>
        <v>1.1045923749549427E-4</v>
      </c>
      <c r="BG634" s="5">
        <f t="shared" si="888"/>
        <v>2.7281643273732301E-5</v>
      </c>
      <c r="BH634" s="5">
        <f t="shared" si="889"/>
        <v>5.0535931393619939E-6</v>
      </c>
      <c r="BI634" s="5">
        <f t="shared" si="890"/>
        <v>7.4889341120580525E-7</v>
      </c>
      <c r="BJ634" s="8">
        <f t="shared" si="891"/>
        <v>0.24377784532431071</v>
      </c>
      <c r="BK634" s="8">
        <f t="shared" si="892"/>
        <v>0.31590520254235321</v>
      </c>
      <c r="BL634" s="8">
        <f t="shared" si="893"/>
        <v>0.40457715512802206</v>
      </c>
      <c r="BM634" s="8">
        <f t="shared" si="894"/>
        <v>0.28203511988887026</v>
      </c>
      <c r="BN634" s="8">
        <f t="shared" si="895"/>
        <v>0.71779761678074794</v>
      </c>
    </row>
    <row r="635" spans="1:66" s="10" customFormat="1" x14ac:dyDescent="0.25">
      <c r="A635" t="s">
        <v>143</v>
      </c>
      <c r="B635" t="s">
        <v>144</v>
      </c>
      <c r="C635" t="s">
        <v>160</v>
      </c>
      <c r="E635">
        <f>VLOOKUP(A635,home!$A$2:$E$405,3,FALSE)</f>
        <v>1.1642857142857099</v>
      </c>
      <c r="F635">
        <f>VLOOKUP(B635,home!$B$2:$E$405,3,FALSE)</f>
        <v>2.21</v>
      </c>
      <c r="G635">
        <f>VLOOKUP(C635,away!$B$2:$E$405,4,FALSE)</f>
        <v>0.86</v>
      </c>
      <c r="H635">
        <f>VLOOKUP(A635,away!$A$2:$E$405,3,FALSE)</f>
        <v>1.02142857142857</v>
      </c>
      <c r="I635">
        <f>VLOOKUP(C635,away!$B$2:$E$405,3,FALSE)</f>
        <v>0.74</v>
      </c>
      <c r="J635">
        <f>VLOOKUP(B635,home!$B$2:$E$405,4,FALSE)</f>
        <v>1.1200000000000001</v>
      </c>
      <c r="K635" s="3">
        <f t="shared" si="840"/>
        <v>2.2128414285714202</v>
      </c>
      <c r="L635" s="3">
        <f t="shared" si="841"/>
        <v>0.84655999999999887</v>
      </c>
      <c r="M635" s="5">
        <f t="shared" si="842"/>
        <v>4.6915769256018897E-2</v>
      </c>
      <c r="N635" s="5">
        <f t="shared" si="843"/>
        <v>0.10381715786301596</v>
      </c>
      <c r="O635" s="5">
        <f t="shared" si="844"/>
        <v>3.9717013621375301E-2</v>
      </c>
      <c r="P635" s="5">
        <f t="shared" si="845"/>
        <v>8.7887453160514675E-2</v>
      </c>
      <c r="Q635" s="5">
        <f t="shared" si="846"/>
        <v>0.11486545395791047</v>
      </c>
      <c r="R635" s="5">
        <f t="shared" si="847"/>
        <v>1.6811417525655712E-2</v>
      </c>
      <c r="S635" s="5">
        <f t="shared" si="848"/>
        <v>4.1159958290840092E-2</v>
      </c>
      <c r="T635" s="5">
        <f t="shared" si="849"/>
        <v>9.7240498702608563E-2</v>
      </c>
      <c r="U635" s="5">
        <f t="shared" si="850"/>
        <v>3.7201001173782597E-2</v>
      </c>
      <c r="V635" s="5">
        <f t="shared" si="851"/>
        <v>8.5672305536772832E-3</v>
      </c>
      <c r="W635" s="5">
        <f t="shared" si="852"/>
        <v>8.4726345076575754E-2</v>
      </c>
      <c r="X635" s="5">
        <f t="shared" si="853"/>
        <v>7.1725934688025877E-2</v>
      </c>
      <c r="Y635" s="5">
        <f t="shared" si="854"/>
        <v>3.0360153634747544E-2</v>
      </c>
      <c r="Z635" s="5">
        <f t="shared" si="855"/>
        <v>4.743957873506361E-3</v>
      </c>
      <c r="AA635" s="5">
        <f t="shared" si="856"/>
        <v>1.0497626517892452E-2</v>
      </c>
      <c r="AB635" s="5">
        <f t="shared" si="857"/>
        <v>1.1614791430231182E-2</v>
      </c>
      <c r="AC635" s="5">
        <f t="shared" si="858"/>
        <v>1.0030636899141395E-3</v>
      </c>
      <c r="AD635" s="5">
        <f t="shared" si="859"/>
        <v>4.6871491619221259E-2</v>
      </c>
      <c r="AE635" s="5">
        <f t="shared" si="860"/>
        <v>3.9679529945167893E-2</v>
      </c>
      <c r="AF635" s="5">
        <f t="shared" si="861"/>
        <v>1.6795551435190643E-2</v>
      </c>
      <c r="AG635" s="5">
        <f t="shared" si="862"/>
        <v>4.7394806743249907E-3</v>
      </c>
      <c r="AH635" s="5">
        <f t="shared" si="863"/>
        <v>1.0040112443488846E-3</v>
      </c>
      <c r="AI635" s="5">
        <f t="shared" si="864"/>
        <v>2.221717676246755E-3</v>
      </c>
      <c r="AJ635" s="5">
        <f t="shared" si="865"/>
        <v>2.4581544582941233E-3</v>
      </c>
      <c r="AK635" s="5">
        <f t="shared" si="866"/>
        <v>1.8131686743802574E-3</v>
      </c>
      <c r="AL635" s="5">
        <f t="shared" si="867"/>
        <v>7.5161690376019747E-5</v>
      </c>
      <c r="AM635" s="5">
        <f t="shared" si="868"/>
        <v>2.0743835694790179E-2</v>
      </c>
      <c r="AN635" s="5">
        <f t="shared" si="869"/>
        <v>1.7560901545781552E-2</v>
      </c>
      <c r="AO635" s="5">
        <f t="shared" si="870"/>
        <v>7.4331784062984033E-3</v>
      </c>
      <c r="AP635" s="5">
        <f t="shared" si="871"/>
        <v>2.0975438372119897E-3</v>
      </c>
      <c r="AQ635" s="5">
        <f t="shared" si="872"/>
        <v>4.4392417770754475E-4</v>
      </c>
      <c r="AR635" s="5">
        <f t="shared" si="873"/>
        <v>1.6999115180319819E-4</v>
      </c>
      <c r="AS635" s="5">
        <f t="shared" si="874"/>
        <v>3.7616346320069026E-4</v>
      </c>
      <c r="AT635" s="5">
        <f t="shared" si="875"/>
        <v>4.1619504764269421E-4</v>
      </c>
      <c r="AU635" s="5">
        <f t="shared" si="876"/>
        <v>3.0699121459666986E-4</v>
      </c>
      <c r="AV635" s="5">
        <f t="shared" si="877"/>
        <v>1.698307194667426E-4</v>
      </c>
      <c r="AW635" s="5">
        <f t="shared" si="878"/>
        <v>3.9111284182154472E-6</v>
      </c>
      <c r="AX635" s="5">
        <f t="shared" si="879"/>
        <v>7.6504698354850605E-3</v>
      </c>
      <c r="AY635" s="5">
        <f t="shared" si="880"/>
        <v>6.4765817439282249E-3</v>
      </c>
      <c r="AZ635" s="5">
        <f t="shared" si="881"/>
        <v>2.7414075205699348E-3</v>
      </c>
      <c r="BA635" s="5">
        <f t="shared" si="882"/>
        <v>7.7358865020456041E-4</v>
      </c>
      <c r="BB635" s="5">
        <f t="shared" si="883"/>
        <v>1.6372230192929289E-4</v>
      </c>
      <c r="BC635" s="5">
        <f t="shared" si="884"/>
        <v>2.7720150384252413E-5</v>
      </c>
      <c r="BD635" s="5">
        <f t="shared" si="885"/>
        <v>2.3984618245085873E-5</v>
      </c>
      <c r="BE635" s="5">
        <f t="shared" si="886"/>
        <v>5.3074156901195968E-5</v>
      </c>
      <c r="BF635" s="5">
        <f t="shared" si="887"/>
        <v>5.8722346588733107E-5</v>
      </c>
      <c r="BG635" s="5">
        <f t="shared" si="888"/>
        <v>4.3314413771492735E-5</v>
      </c>
      <c r="BH635" s="5">
        <f t="shared" si="889"/>
        <v>2.3961982311960899E-5</v>
      </c>
      <c r="BI635" s="5">
        <f t="shared" si="890"/>
        <v>1.0604813434120529E-5</v>
      </c>
      <c r="BJ635" s="8">
        <f t="shared" si="891"/>
        <v>0.67693447146107977</v>
      </c>
      <c r="BK635" s="8">
        <f t="shared" si="892"/>
        <v>0.19208521838526937</v>
      </c>
      <c r="BL635" s="8">
        <f t="shared" si="893"/>
        <v>0.12499173625016985</v>
      </c>
      <c r="BM635" s="8">
        <f t="shared" si="894"/>
        <v>0.58226844797002431</v>
      </c>
      <c r="BN635" s="8">
        <f t="shared" si="895"/>
        <v>0.41001426538449104</v>
      </c>
    </row>
    <row r="636" spans="1:66" x14ac:dyDescent="0.25">
      <c r="A636" t="s">
        <v>143</v>
      </c>
      <c r="B636" t="s">
        <v>451</v>
      </c>
      <c r="C636" t="s">
        <v>151</v>
      </c>
      <c r="D636" s="10"/>
      <c r="E636">
        <f>VLOOKUP(A636,home!$A$2:$E$405,3,FALSE)</f>
        <v>1.1642857142857099</v>
      </c>
      <c r="F636">
        <f>VLOOKUP(B636,home!$B$2:$E$405,3,FALSE)</f>
        <v>0.61</v>
      </c>
      <c r="G636">
        <f>VLOOKUP(C636,away!$B$2:$E$405,4,FALSE)</f>
        <v>0.49</v>
      </c>
      <c r="H636">
        <f>VLOOKUP(A636,away!$A$2:$E$405,3,FALSE)</f>
        <v>1.02142857142857</v>
      </c>
      <c r="I636">
        <f>VLOOKUP(C636,away!$B$2:$E$405,3,FALSE)</f>
        <v>0.74</v>
      </c>
      <c r="J636">
        <f>VLOOKUP(B636,home!$B$2:$E$405,4,FALSE)</f>
        <v>0.42</v>
      </c>
      <c r="K636" s="3">
        <f t="shared" si="840"/>
        <v>0.34800499999999868</v>
      </c>
      <c r="L636" s="3">
        <f t="shared" si="841"/>
        <v>0.31745999999999952</v>
      </c>
      <c r="M636" s="5">
        <f t="shared" si="842"/>
        <v>0.5140344461070292</v>
      </c>
      <c r="N636" s="5">
        <f t="shared" si="843"/>
        <v>0.178886557417476</v>
      </c>
      <c r="O636" s="5">
        <f t="shared" si="844"/>
        <v>0.16318537526113722</v>
      </c>
      <c r="P636" s="5">
        <f t="shared" si="845"/>
        <v>5.6789326517751842E-2</v>
      </c>
      <c r="Q636" s="5">
        <f t="shared" si="846"/>
        <v>3.1126708207034243E-2</v>
      </c>
      <c r="R636" s="5">
        <f t="shared" si="847"/>
        <v>2.5902414615200268E-2</v>
      </c>
      <c r="S636" s="5">
        <f t="shared" si="848"/>
        <v>1.568488080304805E-3</v>
      </c>
      <c r="T636" s="5">
        <f t="shared" si="849"/>
        <v>9.8814847874050746E-3</v>
      </c>
      <c r="U636" s="5">
        <f t="shared" si="850"/>
        <v>9.0141697981627345E-3</v>
      </c>
      <c r="V636" s="5">
        <f t="shared" si="851"/>
        <v>1.9253656033325445E-5</v>
      </c>
      <c r="W636" s="5">
        <f t="shared" si="852"/>
        <v>3.6107500298629704E-3</v>
      </c>
      <c r="X636" s="5">
        <f t="shared" si="853"/>
        <v>1.1462687044802968E-3</v>
      </c>
      <c r="Y636" s="5">
        <f t="shared" si="854"/>
        <v>1.8194723146215721E-4</v>
      </c>
      <c r="Z636" s="5">
        <f t="shared" si="855"/>
        <v>2.7409935145804882E-3</v>
      </c>
      <c r="AA636" s="5">
        <f t="shared" si="856"/>
        <v>9.5387944804157924E-4</v>
      </c>
      <c r="AB636" s="5">
        <f t="shared" si="857"/>
        <v>1.6597740865785421E-4</v>
      </c>
      <c r="AC636" s="5">
        <f t="shared" si="858"/>
        <v>1.3294368784739718E-7</v>
      </c>
      <c r="AD636" s="5">
        <f t="shared" si="859"/>
        <v>3.1413976603561456E-4</v>
      </c>
      <c r="AE636" s="5">
        <f t="shared" si="860"/>
        <v>9.9726810125666028E-5</v>
      </c>
      <c r="AF636" s="5">
        <f t="shared" si="861"/>
        <v>1.5829636571246945E-5</v>
      </c>
      <c r="AG636" s="5">
        <f t="shared" si="862"/>
        <v>1.6750921419693492E-6</v>
      </c>
      <c r="AH636" s="5">
        <f t="shared" si="863"/>
        <v>2.175389502846801E-4</v>
      </c>
      <c r="AI636" s="5">
        <f t="shared" si="864"/>
        <v>7.5704642393819812E-5</v>
      </c>
      <c r="AJ636" s="5">
        <f t="shared" si="865"/>
        <v>1.3172797038130579E-5</v>
      </c>
      <c r="AK636" s="5">
        <f t="shared" si="866"/>
        <v>1.5280664110848717E-6</v>
      </c>
      <c r="AL636" s="5">
        <f t="shared" si="867"/>
        <v>5.8749234062558924E-10</v>
      </c>
      <c r="AM636" s="5">
        <f t="shared" si="868"/>
        <v>2.1864441855844735E-5</v>
      </c>
      <c r="AN636" s="5">
        <f t="shared" si="869"/>
        <v>6.9410857115564582E-6</v>
      </c>
      <c r="AO636" s="5">
        <f t="shared" si="870"/>
        <v>1.1017585349953549E-6</v>
      </c>
      <c r="AP636" s="5">
        <f t="shared" si="871"/>
        <v>1.1658808817320828E-7</v>
      </c>
      <c r="AQ636" s="5">
        <f t="shared" si="872"/>
        <v>9.2530136178666607E-9</v>
      </c>
      <c r="AR636" s="5">
        <f t="shared" si="873"/>
        <v>1.3811983031474893E-5</v>
      </c>
      <c r="AS636" s="5">
        <f t="shared" si="874"/>
        <v>4.8066391548684013E-6</v>
      </c>
      <c r="AT636" s="5">
        <f t="shared" si="875"/>
        <v>8.3636722954498563E-7</v>
      </c>
      <c r="AU636" s="5">
        <f t="shared" si="876"/>
        <v>9.7019992572600548E-8</v>
      </c>
      <c r="AV636" s="5">
        <f t="shared" si="877"/>
        <v>8.4408606288069316E-9</v>
      </c>
      <c r="AW636" s="5">
        <f t="shared" si="878"/>
        <v>1.8029106485814355E-12</v>
      </c>
      <c r="AX636" s="5">
        <f t="shared" si="879"/>
        <v>1.2681558480072016E-6</v>
      </c>
      <c r="AY636" s="5">
        <f t="shared" si="880"/>
        <v>4.0258875550836555E-7</v>
      </c>
      <c r="AZ636" s="5">
        <f t="shared" si="881"/>
        <v>6.3902913161842759E-8</v>
      </c>
      <c r="BA636" s="5">
        <f t="shared" si="882"/>
        <v>6.762206270786191E-9</v>
      </c>
      <c r="BB636" s="5">
        <f t="shared" si="883"/>
        <v>5.3668250068094524E-10</v>
      </c>
      <c r="BC636" s="5">
        <f t="shared" si="884"/>
        <v>3.4075045333234533E-11</v>
      </c>
      <c r="BD636" s="5">
        <f t="shared" si="885"/>
        <v>7.3079202219533514E-7</v>
      </c>
      <c r="BE636" s="5">
        <f t="shared" si="886"/>
        <v>2.5431927768408661E-7</v>
      </c>
      <c r="BF636" s="5">
        <f t="shared" si="887"/>
        <v>4.4252190115225107E-8</v>
      </c>
      <c r="BG636" s="5">
        <f t="shared" si="888"/>
        <v>5.1333278070162847E-9</v>
      </c>
      <c r="BH636" s="5">
        <f t="shared" si="889"/>
        <v>4.4660593587017385E-10</v>
      </c>
      <c r="BI636" s="5">
        <f t="shared" si="890"/>
        <v>3.1084219742499868E-11</v>
      </c>
      <c r="BJ636" s="8">
        <f t="shared" si="891"/>
        <v>0.22529686279027988</v>
      </c>
      <c r="BK636" s="8">
        <f t="shared" si="892"/>
        <v>0.57241205048105492</v>
      </c>
      <c r="BL636" s="8">
        <f t="shared" si="893"/>
        <v>0.19955035641210439</v>
      </c>
      <c r="BM636" s="8">
        <f t="shared" si="894"/>
        <v>3.0075032485438323E-2</v>
      </c>
      <c r="BN636" s="8">
        <f t="shared" si="895"/>
        <v>0.96992482812562875</v>
      </c>
    </row>
    <row r="637" spans="1:66" x14ac:dyDescent="0.25">
      <c r="A637" t="s">
        <v>143</v>
      </c>
      <c r="B637" t="s">
        <v>156</v>
      </c>
      <c r="C637" t="s">
        <v>148</v>
      </c>
      <c r="D637" s="10"/>
      <c r="E637">
        <f>VLOOKUP(A637,home!$A$2:$E$405,3,FALSE)</f>
        <v>1.1642857142857099</v>
      </c>
      <c r="F637">
        <f>VLOOKUP(B637,home!$B$2:$E$405,3,FALSE)</f>
        <v>1.1499999999999999</v>
      </c>
      <c r="G637">
        <f>VLOOKUP(C637,away!$B$2:$E$405,4,FALSE)</f>
        <v>0.74</v>
      </c>
      <c r="H637">
        <f>VLOOKUP(A637,away!$A$2:$E$405,3,FALSE)</f>
        <v>1.02142857142857</v>
      </c>
      <c r="I637">
        <f>VLOOKUP(C637,away!$B$2:$E$405,3,FALSE)</f>
        <v>0.86</v>
      </c>
      <c r="J637">
        <f>VLOOKUP(B637,home!$B$2:$E$405,4,FALSE)</f>
        <v>1.31</v>
      </c>
      <c r="K637" s="3">
        <f t="shared" si="840"/>
        <v>0.99080714285713911</v>
      </c>
      <c r="L637" s="3">
        <f t="shared" si="841"/>
        <v>1.150741428571427</v>
      </c>
      <c r="M637" s="5">
        <f t="shared" si="842"/>
        <v>0.11747278709312994</v>
      </c>
      <c r="N637" s="5">
        <f t="shared" si="843"/>
        <v>0.1163928765432091</v>
      </c>
      <c r="O637" s="5">
        <f t="shared" si="844"/>
        <v>0.13518080283781544</v>
      </c>
      <c r="P637" s="5">
        <f t="shared" si="845"/>
        <v>0.13393810502887019</v>
      </c>
      <c r="Q637" s="5">
        <f t="shared" si="846"/>
        <v>5.7661446728350343E-2</v>
      </c>
      <c r="R637" s="5">
        <f t="shared" si="847"/>
        <v>7.7779075086510094E-2</v>
      </c>
      <c r="S637" s="5">
        <f t="shared" si="848"/>
        <v>3.8177812118526361E-2</v>
      </c>
      <c r="T637" s="5">
        <f t="shared" si="849"/>
        <v>6.6353415581677122E-2</v>
      </c>
      <c r="U637" s="5">
        <f t="shared" si="850"/>
        <v>7.7064063160535948E-2</v>
      </c>
      <c r="V637" s="5">
        <f t="shared" si="851"/>
        <v>4.8365469104581366E-3</v>
      </c>
      <c r="W637" s="5">
        <f t="shared" si="852"/>
        <v>1.9043791095308651E-2</v>
      </c>
      <c r="X637" s="5">
        <f t="shared" si="853"/>
        <v>2.1914479370431301E-2</v>
      </c>
      <c r="Y637" s="5">
        <f t="shared" si="854"/>
        <v>1.260894964856459E-2</v>
      </c>
      <c r="Z637" s="5">
        <f t="shared" si="855"/>
        <v>2.9834534659338302E-2</v>
      </c>
      <c r="AA637" s="5">
        <f t="shared" si="856"/>
        <v>2.9560270044291272E-2</v>
      </c>
      <c r="AB637" s="5">
        <f t="shared" si="857"/>
        <v>1.4644263352334852E-2</v>
      </c>
      <c r="AC637" s="5">
        <f t="shared" si="858"/>
        <v>3.4465318739971185E-4</v>
      </c>
      <c r="AD637" s="5">
        <f t="shared" si="859"/>
        <v>4.717181061077747E-3</v>
      </c>
      <c r="AE637" s="5">
        <f t="shared" si="860"/>
        <v>5.4282556730546874E-3</v>
      </c>
      <c r="AF637" s="5">
        <f t="shared" si="861"/>
        <v>3.1232593439309521E-3</v>
      </c>
      <c r="AG637" s="5">
        <f t="shared" si="862"/>
        <v>1.1980213064113872E-3</v>
      </c>
      <c r="AH637" s="5">
        <f t="shared" si="863"/>
        <v>8.5829587586626812E-3</v>
      </c>
      <c r="AI637" s="5">
        <f t="shared" si="864"/>
        <v>8.5040568449312286E-3</v>
      </c>
      <c r="AJ637" s="5">
        <f t="shared" si="865"/>
        <v>4.2129401326105025E-3</v>
      </c>
      <c r="AK637" s="5">
        <f t="shared" si="866"/>
        <v>1.3914037252733299E-3</v>
      </c>
      <c r="AL637" s="5">
        <f t="shared" si="867"/>
        <v>1.5718430099349227E-5</v>
      </c>
      <c r="AM637" s="5">
        <f t="shared" si="868"/>
        <v>9.347633378932504E-4</v>
      </c>
      <c r="AN637" s="5">
        <f t="shared" si="869"/>
        <v>1.0756708988234746E-3</v>
      </c>
      <c r="AO637" s="5">
        <f t="shared" si="870"/>
        <v>6.1890953339241808E-4</v>
      </c>
      <c r="AP637" s="5">
        <f t="shared" si="871"/>
        <v>2.3740161353748878E-4</v>
      </c>
      <c r="AQ637" s="5">
        <f t="shared" si="872"/>
        <v>6.8296967976822948E-5</v>
      </c>
      <c r="AR637" s="5">
        <f t="shared" si="873"/>
        <v>1.9753532446626244E-3</v>
      </c>
      <c r="AS637" s="5">
        <f t="shared" si="874"/>
        <v>1.9571941044777543E-3</v>
      </c>
      <c r="AT637" s="5">
        <f t="shared" si="875"/>
        <v>9.6960094933721999E-4</v>
      </c>
      <c r="AU637" s="5">
        <f t="shared" si="876"/>
        <v>3.2022918210812697E-4</v>
      </c>
      <c r="AV637" s="5">
        <f t="shared" si="877"/>
        <v>7.9321340246007931E-5</v>
      </c>
      <c r="AW637" s="5">
        <f t="shared" si="878"/>
        <v>4.9782138050656135E-7</v>
      </c>
      <c r="AX637" s="5">
        <f t="shared" si="879"/>
        <v>1.5436169867760226E-4</v>
      </c>
      <c r="AY637" s="5">
        <f t="shared" si="880"/>
        <v>1.7763040165297617E-4</v>
      </c>
      <c r="AZ637" s="5">
        <f t="shared" si="881"/>
        <v>1.022033310779311E-4</v>
      </c>
      <c r="BA637" s="5">
        <f t="shared" si="882"/>
        <v>3.9203202403125649E-5</v>
      </c>
      <c r="BB637" s="5">
        <f t="shared" si="883"/>
        <v>1.1278187284486906E-5</v>
      </c>
      <c r="BC637" s="5">
        <f t="shared" si="884"/>
        <v>2.5956554694893099E-6</v>
      </c>
      <c r="BD637" s="5">
        <f t="shared" si="885"/>
        <v>3.788534691160455E-4</v>
      </c>
      <c r="BE637" s="5">
        <f t="shared" si="886"/>
        <v>3.7537072329638446E-4</v>
      </c>
      <c r="BF637" s="5">
        <f t="shared" si="887"/>
        <v>1.8595999693075415E-4</v>
      </c>
      <c r="BG637" s="5">
        <f t="shared" si="888"/>
        <v>6.1416831081560975E-5</v>
      </c>
      <c r="BH637" s="5">
        <f t="shared" si="889"/>
        <v>1.521305873181524E-5</v>
      </c>
      <c r="BI637" s="5">
        <f t="shared" si="890"/>
        <v>3.0146414512375428E-6</v>
      </c>
      <c r="BJ637" s="8">
        <f t="shared" si="891"/>
        <v>0.31186399118020491</v>
      </c>
      <c r="BK637" s="8">
        <f t="shared" si="892"/>
        <v>0.29496325317013672</v>
      </c>
      <c r="BL637" s="8">
        <f t="shared" si="893"/>
        <v>0.36324136148440495</v>
      </c>
      <c r="BM637" s="8">
        <f t="shared" si="894"/>
        <v>0.36130091459592739</v>
      </c>
      <c r="BN637" s="8">
        <f t="shared" si="895"/>
        <v>0.63842509331788511</v>
      </c>
    </row>
    <row r="638" spans="1:66" s="10" customFormat="1" x14ac:dyDescent="0.25">
      <c r="A638" t="s">
        <v>143</v>
      </c>
      <c r="B638" t="s">
        <v>157</v>
      </c>
      <c r="C638" t="s">
        <v>152</v>
      </c>
      <c r="E638">
        <f>VLOOKUP(A638,home!$A$2:$E$405,3,FALSE)</f>
        <v>1.1642857142857099</v>
      </c>
      <c r="F638">
        <f>VLOOKUP(B638,home!$B$2:$E$405,3,FALSE)</f>
        <v>0.61</v>
      </c>
      <c r="G638">
        <f>VLOOKUP(C638,away!$B$2:$E$405,4,FALSE)</f>
        <v>1.23</v>
      </c>
      <c r="H638">
        <f>VLOOKUP(A638,away!$A$2:$E$405,3,FALSE)</f>
        <v>1.02142857142857</v>
      </c>
      <c r="I638">
        <f>VLOOKUP(C638,away!$B$2:$E$405,3,FALSE)</f>
        <v>1.1000000000000001</v>
      </c>
      <c r="J638">
        <f>VLOOKUP(B638,home!$B$2:$E$405,4,FALSE)</f>
        <v>1.68</v>
      </c>
      <c r="K638" s="3">
        <f t="shared" si="840"/>
        <v>0.87356357142856811</v>
      </c>
      <c r="L638" s="3">
        <f t="shared" si="841"/>
        <v>1.8875999999999975</v>
      </c>
      <c r="M638" s="5">
        <f t="shared" si="842"/>
        <v>6.3218166695015177E-2</v>
      </c>
      <c r="N638" s="5">
        <f t="shared" si="843"/>
        <v>5.5225087477264019E-2</v>
      </c>
      <c r="O638" s="5">
        <f t="shared" si="844"/>
        <v>0.11933061145351048</v>
      </c>
      <c r="P638" s="5">
        <f t="shared" si="845"/>
        <v>0.10424287512208341</v>
      </c>
      <c r="Q638" s="5">
        <f t="shared" si="846"/>
        <v>2.4121312324546923E-2</v>
      </c>
      <c r="R638" s="5">
        <f t="shared" si="847"/>
        <v>0.11262423108982308</v>
      </c>
      <c r="S638" s="5">
        <f t="shared" si="848"/>
        <v>4.2972525073932274E-2</v>
      </c>
      <c r="T638" s="5">
        <f t="shared" si="849"/>
        <v>4.5531389143814709E-2</v>
      </c>
      <c r="U638" s="5">
        <f t="shared" si="850"/>
        <v>9.8384425540222226E-2</v>
      </c>
      <c r="V638" s="5">
        <f t="shared" si="851"/>
        <v>7.8732283581526286E-3</v>
      </c>
      <c r="W638" s="5">
        <f t="shared" si="852"/>
        <v>7.0238332472583832E-3</v>
      </c>
      <c r="X638" s="5">
        <f t="shared" si="853"/>
        <v>1.3258187637524904E-2</v>
      </c>
      <c r="Y638" s="5">
        <f t="shared" si="854"/>
        <v>1.2513077492295993E-2</v>
      </c>
      <c r="Z638" s="5">
        <f t="shared" si="855"/>
        <v>7.0863166201716593E-2</v>
      </c>
      <c r="AA638" s="5">
        <f t="shared" si="856"/>
        <v>6.1903480549907748E-2</v>
      </c>
      <c r="AB638" s="5">
        <f t="shared" si="857"/>
        <v>2.7038312776518154E-2</v>
      </c>
      <c r="AC638" s="5">
        <f t="shared" si="858"/>
        <v>8.1140438288293635E-4</v>
      </c>
      <c r="AD638" s="5">
        <f t="shared" si="859"/>
        <v>1.5339412141484371E-3</v>
      </c>
      <c r="AE638" s="5">
        <f t="shared" si="860"/>
        <v>2.8954674358265859E-3</v>
      </c>
      <c r="AF638" s="5">
        <f t="shared" si="861"/>
        <v>2.732742165933129E-3</v>
      </c>
      <c r="AG638" s="5">
        <f t="shared" si="862"/>
        <v>1.7194413708051227E-3</v>
      </c>
      <c r="AH638" s="5">
        <f t="shared" si="863"/>
        <v>3.3440328130590023E-2</v>
      </c>
      <c r="AI638" s="5">
        <f t="shared" si="864"/>
        <v>2.9212252471501433E-2</v>
      </c>
      <c r="AJ638" s="5">
        <f t="shared" si="865"/>
        <v>1.2759379799238902E-2</v>
      </c>
      <c r="AK638" s="5">
        <f t="shared" si="866"/>
        <v>3.715376462212221E-3</v>
      </c>
      <c r="AL638" s="5">
        <f t="shared" si="867"/>
        <v>5.3518240202335159E-5</v>
      </c>
      <c r="AM638" s="5">
        <f t="shared" si="868"/>
        <v>2.6799903307859666E-4</v>
      </c>
      <c r="AN638" s="5">
        <f t="shared" si="869"/>
        <v>5.0587497483915831E-4</v>
      </c>
      <c r="AO638" s="5">
        <f t="shared" si="870"/>
        <v>4.7744480125319719E-4</v>
      </c>
      <c r="AP638" s="5">
        <f t="shared" si="871"/>
        <v>3.004082689485113E-4</v>
      </c>
      <c r="AQ638" s="5">
        <f t="shared" si="872"/>
        <v>1.4176266211680231E-4</v>
      </c>
      <c r="AR638" s="5">
        <f t="shared" si="873"/>
        <v>1.2624392675860333E-2</v>
      </c>
      <c r="AS638" s="5">
        <f t="shared" si="874"/>
        <v>1.1028209553041209E-2</v>
      </c>
      <c r="AT638" s="5">
        <f t="shared" si="875"/>
        <v>4.8169210618086659E-3</v>
      </c>
      <c r="AU638" s="5">
        <f t="shared" si="876"/>
        <v>1.4026289220143563E-3</v>
      </c>
      <c r="AV638" s="5">
        <f t="shared" si="877"/>
        <v>3.0632138262596582E-4</v>
      </c>
      <c r="AW638" s="5">
        <f t="shared" si="878"/>
        <v>2.4513414426689831E-6</v>
      </c>
      <c r="AX638" s="5">
        <f t="shared" si="879"/>
        <v>3.9019032079256955E-5</v>
      </c>
      <c r="AY638" s="5">
        <f t="shared" si="880"/>
        <v>7.3652324952805324E-5</v>
      </c>
      <c r="AZ638" s="5">
        <f t="shared" si="881"/>
        <v>6.9513064290457598E-5</v>
      </c>
      <c r="BA638" s="5">
        <f t="shared" si="882"/>
        <v>4.3737620051555867E-5</v>
      </c>
      <c r="BB638" s="5">
        <f t="shared" si="883"/>
        <v>2.0639782902329189E-5</v>
      </c>
      <c r="BC638" s="5">
        <f t="shared" si="884"/>
        <v>7.7919308412873071E-6</v>
      </c>
      <c r="BD638" s="5">
        <f t="shared" si="885"/>
        <v>3.9716339358256544E-3</v>
      </c>
      <c r="BE638" s="5">
        <f t="shared" si="886"/>
        <v>3.4694747253867591E-3</v>
      </c>
      <c r="BF638" s="5">
        <f t="shared" si="887"/>
        <v>1.5154033660450038E-3</v>
      </c>
      <c r="BG638" s="5">
        <f t="shared" si="888"/>
        <v>4.4126705886571581E-4</v>
      </c>
      <c r="BH638" s="5">
        <f t="shared" si="889"/>
        <v>9.6368706974128704E-5</v>
      </c>
      <c r="BI638" s="5">
        <f t="shared" si="890"/>
        <v>1.6836838367654615E-5</v>
      </c>
      <c r="BJ638" s="8">
        <f t="shared" si="891"/>
        <v>0.16850232300477216</v>
      </c>
      <c r="BK638" s="8">
        <f t="shared" si="892"/>
        <v>0.21924537019722157</v>
      </c>
      <c r="BL638" s="8">
        <f t="shared" si="893"/>
        <v>0.5380978565003397</v>
      </c>
      <c r="BM638" s="8">
        <f t="shared" si="894"/>
        <v>0.517875230758297</v>
      </c>
      <c r="BN638" s="8">
        <f t="shared" si="895"/>
        <v>0.47876228416224309</v>
      </c>
    </row>
    <row r="639" spans="1:66" x14ac:dyDescent="0.25">
      <c r="A639" t="s">
        <v>143</v>
      </c>
      <c r="B639" t="s">
        <v>153</v>
      </c>
      <c r="C639" t="s">
        <v>150</v>
      </c>
      <c r="D639" s="10"/>
      <c r="E639">
        <f>VLOOKUP(A639,home!$A$2:$E$405,3,FALSE)</f>
        <v>1.1642857142857099</v>
      </c>
      <c r="F639">
        <f>VLOOKUP(B639,home!$B$2:$E$405,3,FALSE)</f>
        <v>1</v>
      </c>
      <c r="G639">
        <f>VLOOKUP(C639,away!$B$2:$E$405,4,FALSE)</f>
        <v>0.98</v>
      </c>
      <c r="H639">
        <f>VLOOKUP(A639,away!$A$2:$E$405,3,FALSE)</f>
        <v>1.02142857142857</v>
      </c>
      <c r="I639">
        <f>VLOOKUP(C639,away!$B$2:$E$405,3,FALSE)</f>
        <v>0.86</v>
      </c>
      <c r="J639">
        <f>VLOOKUP(B639,home!$B$2:$E$405,4,FALSE)</f>
        <v>0.65</v>
      </c>
      <c r="K639" s="3">
        <f t="shared" si="840"/>
        <v>1.1409999999999958</v>
      </c>
      <c r="L639" s="3">
        <f t="shared" si="841"/>
        <v>0.57097857142857067</v>
      </c>
      <c r="M639" s="5">
        <f t="shared" si="842"/>
        <v>0.18050829051579392</v>
      </c>
      <c r="N639" s="5">
        <f t="shared" si="843"/>
        <v>0.20595995947852014</v>
      </c>
      <c r="O639" s="5">
        <f t="shared" si="844"/>
        <v>0.10306636584972143</v>
      </c>
      <c r="P639" s="5">
        <f t="shared" si="845"/>
        <v>0.11759872343453173</v>
      </c>
      <c r="Q639" s="5">
        <f t="shared" si="846"/>
        <v>0.11750015688249531</v>
      </c>
      <c r="R639" s="5">
        <f t="shared" si="847"/>
        <v>2.9424343167604179E-2</v>
      </c>
      <c r="S639" s="5">
        <f t="shared" si="848"/>
        <v>1.9153496653691711E-2</v>
      </c>
      <c r="T639" s="5">
        <f t="shared" si="849"/>
        <v>6.7090071719400096E-2</v>
      </c>
      <c r="U639" s="5">
        <f t="shared" si="850"/>
        <v>3.3573175554236251E-2</v>
      </c>
      <c r="V639" s="5">
        <f t="shared" si="851"/>
        <v>1.3864717172611214E-3</v>
      </c>
      <c r="W639" s="5">
        <f t="shared" si="852"/>
        <v>4.4689226334308871E-2</v>
      </c>
      <c r="X639" s="5">
        <f t="shared" si="853"/>
        <v>2.5516590610611737E-2</v>
      </c>
      <c r="Y639" s="5">
        <f t="shared" si="854"/>
        <v>7.2847132272873842E-3</v>
      </c>
      <c r="Z639" s="5">
        <f t="shared" si="855"/>
        <v>5.6002231423542201E-3</v>
      </c>
      <c r="AA639" s="5">
        <f t="shared" si="856"/>
        <v>6.3898546054261427E-3</v>
      </c>
      <c r="AB639" s="5">
        <f t="shared" si="857"/>
        <v>3.6454120523956007E-3</v>
      </c>
      <c r="AC639" s="5">
        <f t="shared" si="858"/>
        <v>5.6454229734438726E-5</v>
      </c>
      <c r="AD639" s="5">
        <f t="shared" si="859"/>
        <v>1.2747601811861572E-2</v>
      </c>
      <c r="AE639" s="5">
        <f t="shared" si="860"/>
        <v>7.278607471676979E-3</v>
      </c>
      <c r="AF639" s="5">
        <f t="shared" si="861"/>
        <v>2.077964448083721E-3</v>
      </c>
      <c r="AG639" s="5">
        <f t="shared" si="862"/>
        <v>3.9549105734873382E-4</v>
      </c>
      <c r="AH639" s="5">
        <f t="shared" si="863"/>
        <v>7.9940185237565816E-4</v>
      </c>
      <c r="AI639" s="5">
        <f t="shared" si="864"/>
        <v>9.1211751356062268E-4</v>
      </c>
      <c r="AJ639" s="5">
        <f t="shared" si="865"/>
        <v>5.2036304148633339E-4</v>
      </c>
      <c r="AK639" s="5">
        <f t="shared" si="866"/>
        <v>1.9791141011196798E-4</v>
      </c>
      <c r="AL639" s="5">
        <f t="shared" si="867"/>
        <v>1.471166854503868E-6</v>
      </c>
      <c r="AM639" s="5">
        <f t="shared" si="868"/>
        <v>2.9090027334667981E-3</v>
      </c>
      <c r="AN639" s="5">
        <f t="shared" si="869"/>
        <v>1.6609782250366794E-3</v>
      </c>
      <c r="AO639" s="5">
        <f t="shared" si="870"/>
        <v>4.7419148705270302E-4</v>
      </c>
      <c r="AP639" s="5">
        <f t="shared" si="871"/>
        <v>9.0251059286980666E-5</v>
      </c>
      <c r="AQ639" s="5">
        <f t="shared" si="872"/>
        <v>1.2882855225398861E-5</v>
      </c>
      <c r="AR639" s="5">
        <f t="shared" si="873"/>
        <v>9.1288265533361315E-5</v>
      </c>
      <c r="AS639" s="5">
        <f t="shared" si="874"/>
        <v>1.0415991097356488E-4</v>
      </c>
      <c r="AT639" s="5">
        <f t="shared" si="875"/>
        <v>5.9423229210418546E-5</v>
      </c>
      <c r="AU639" s="5">
        <f t="shared" si="876"/>
        <v>2.2600634843029098E-5</v>
      </c>
      <c r="AV639" s="5">
        <f t="shared" si="877"/>
        <v>6.4468310889740336E-6</v>
      </c>
      <c r="AW639" s="5">
        <f t="shared" si="878"/>
        <v>2.6623483847640857E-8</v>
      </c>
      <c r="AX639" s="5">
        <f t="shared" si="879"/>
        <v>5.5319535314759995E-4</v>
      </c>
      <c r="AY639" s="5">
        <f t="shared" si="880"/>
        <v>3.1586269246114027E-4</v>
      </c>
      <c r="AZ639" s="5">
        <f t="shared" si="881"/>
        <v>9.0175414454521914E-5</v>
      </c>
      <c r="BA639" s="5">
        <f t="shared" si="882"/>
        <v>1.7162743107740736E-5</v>
      </c>
      <c r="BB639" s="5">
        <f t="shared" si="883"/>
        <v>2.4498896353633376E-6</v>
      </c>
      <c r="BC639" s="5">
        <f t="shared" si="884"/>
        <v>2.7976689683148416E-7</v>
      </c>
      <c r="BD639" s="5">
        <f t="shared" si="885"/>
        <v>8.6872739070717777E-6</v>
      </c>
      <c r="BE639" s="5">
        <f t="shared" si="886"/>
        <v>9.9121795279688639E-6</v>
      </c>
      <c r="BF639" s="5">
        <f t="shared" si="887"/>
        <v>5.6548984207062159E-6</v>
      </c>
      <c r="BG639" s="5">
        <f t="shared" si="888"/>
        <v>2.1507463660085888E-6</v>
      </c>
      <c r="BH639" s="5">
        <f t="shared" si="889"/>
        <v>6.1350040090394838E-7</v>
      </c>
      <c r="BI639" s="5">
        <f t="shared" si="890"/>
        <v>1.4000079148628039E-7</v>
      </c>
      <c r="BJ639" s="8">
        <f t="shared" si="891"/>
        <v>0.49666681526136625</v>
      </c>
      <c r="BK639" s="8">
        <f t="shared" si="892"/>
        <v>0.31902077041032861</v>
      </c>
      <c r="BL639" s="8">
        <f t="shared" si="893"/>
        <v>0.17884002251798167</v>
      </c>
      <c r="BM639" s="8">
        <f t="shared" si="894"/>
        <v>0.24575415593438679</v>
      </c>
      <c r="BN639" s="8">
        <f t="shared" si="895"/>
        <v>0.75405783932866666</v>
      </c>
    </row>
    <row r="640" spans="1:66" x14ac:dyDescent="0.25">
      <c r="A640" t="s">
        <v>143</v>
      </c>
      <c r="B640" t="s">
        <v>159</v>
      </c>
      <c r="C640" t="s">
        <v>329</v>
      </c>
      <c r="D640" s="10"/>
      <c r="E640">
        <f>VLOOKUP(A640,home!$A$2:$E$405,3,FALSE)</f>
        <v>1.1642857142857099</v>
      </c>
      <c r="F640">
        <f>VLOOKUP(B640,home!$B$2:$E$405,3,FALSE)</f>
        <v>1.07</v>
      </c>
      <c r="G640">
        <f>VLOOKUP(C640,away!$B$2:$E$405,4,FALSE)</f>
        <v>1.29</v>
      </c>
      <c r="H640">
        <f>VLOOKUP(A640,away!$A$2:$E$405,3,FALSE)</f>
        <v>1.02142857142857</v>
      </c>
      <c r="I640">
        <f>VLOOKUP(C640,away!$B$2:$E$405,3,FALSE)</f>
        <v>0.72</v>
      </c>
      <c r="J640">
        <f>VLOOKUP(B640,home!$B$2:$E$405,4,FALSE)</f>
        <v>0.61</v>
      </c>
      <c r="K640" s="3">
        <f t="shared" si="840"/>
        <v>1.6070635714285655</v>
      </c>
      <c r="L640" s="3">
        <f t="shared" si="841"/>
        <v>0.44861142857142794</v>
      </c>
      <c r="M640" s="5">
        <f t="shared" si="842"/>
        <v>0.12800640208810246</v>
      </c>
      <c r="N640" s="5">
        <f t="shared" si="843"/>
        <v>0.20571442570542692</v>
      </c>
      <c r="O640" s="5">
        <f t="shared" si="844"/>
        <v>5.7425134907032278E-2</v>
      </c>
      <c r="P640" s="5">
        <f t="shared" si="845"/>
        <v>9.2285842393462464E-2</v>
      </c>
      <c r="Q640" s="5">
        <f t="shared" si="846"/>
        <v>0.16529807983426986</v>
      </c>
      <c r="R640" s="5">
        <f t="shared" si="847"/>
        <v>1.2880785903275358E-2</v>
      </c>
      <c r="S640" s="5">
        <f t="shared" si="848"/>
        <v>1.66333022554787E-2</v>
      </c>
      <c r="T640" s="5">
        <f t="shared" si="849"/>
        <v>7.4154607734565767E-2</v>
      </c>
      <c r="U640" s="5">
        <f t="shared" si="850"/>
        <v>2.0700241796524417E-2</v>
      </c>
      <c r="V640" s="5">
        <f t="shared" si="851"/>
        <v>1.3324145297873723E-3</v>
      </c>
      <c r="W640" s="5">
        <f t="shared" si="852"/>
        <v>8.8548174176248634E-2</v>
      </c>
      <c r="X640" s="5">
        <f t="shared" si="853"/>
        <v>3.9723722914598532E-2</v>
      </c>
      <c r="Y640" s="5">
        <f t="shared" si="854"/>
        <v>8.9102580424468055E-3</v>
      </c>
      <c r="Z640" s="5">
        <f t="shared" si="855"/>
        <v>1.9261559217303567E-3</v>
      </c>
      <c r="AA640" s="5">
        <f t="shared" si="856"/>
        <v>3.0954550147042673E-3</v>
      </c>
      <c r="AB640" s="5">
        <f t="shared" si="857"/>
        <v>2.4872964955635515E-3</v>
      </c>
      <c r="AC640" s="5">
        <f t="shared" si="858"/>
        <v>6.0037523169195433E-5</v>
      </c>
      <c r="AD640" s="5">
        <f t="shared" si="859"/>
        <v>3.5575636258790198E-2</v>
      </c>
      <c r="AE640" s="5">
        <f t="shared" si="860"/>
        <v>1.5959637004393363E-2</v>
      </c>
      <c r="AF640" s="5">
        <f t="shared" si="861"/>
        <v>3.5798377780111648E-3</v>
      </c>
      <c r="AG640" s="5">
        <f t="shared" si="862"/>
        <v>5.3531871321585184E-4</v>
      </c>
      <c r="AH640" s="5">
        <f t="shared" si="863"/>
        <v>2.1602388992469267E-4</v>
      </c>
      <c r="AI640" s="5">
        <f t="shared" si="864"/>
        <v>3.4716412405626787E-4</v>
      </c>
      <c r="AJ640" s="5">
        <f t="shared" si="865"/>
        <v>2.7895740853886775E-4</v>
      </c>
      <c r="AK640" s="5">
        <f t="shared" si="866"/>
        <v>1.4943409641431009E-4</v>
      </c>
      <c r="AL640" s="5">
        <f t="shared" si="867"/>
        <v>1.7313550917782404E-6</v>
      </c>
      <c r="AM640" s="5">
        <f t="shared" si="868"/>
        <v>1.143446181237899E-2</v>
      </c>
      <c r="AN640" s="5">
        <f t="shared" si="869"/>
        <v>5.1296302485967791E-3</v>
      </c>
      <c r="AO640" s="5">
        <f t="shared" si="870"/>
        <v>1.1506053769331048E-3</v>
      </c>
      <c r="AP640" s="5">
        <f t="shared" si="871"/>
        <v>1.7205824062264217E-4</v>
      </c>
      <c r="AQ640" s="5">
        <f t="shared" si="872"/>
        <v>1.9296823280802495E-5</v>
      </c>
      <c r="AR640" s="5">
        <f t="shared" si="873"/>
        <v>1.9382157172934666E-5</v>
      </c>
      <c r="AS640" s="5">
        <f t="shared" si="874"/>
        <v>3.1148358728326172E-5</v>
      </c>
      <c r="AT640" s="5">
        <f t="shared" si="875"/>
        <v>2.5028696311040997E-5</v>
      </c>
      <c r="AU640" s="5">
        <f t="shared" si="876"/>
        <v>1.3407568693940837E-5</v>
      </c>
      <c r="AV640" s="5">
        <f t="shared" si="877"/>
        <v>5.3867038073645973E-6</v>
      </c>
      <c r="AW640" s="5">
        <f t="shared" si="878"/>
        <v>3.4672650161017069E-8</v>
      </c>
      <c r="AX640" s="5">
        <f t="shared" si="879"/>
        <v>3.0626511729275564E-3</v>
      </c>
      <c r="AY640" s="5">
        <f t="shared" si="880"/>
        <v>1.3739403179029908E-3</v>
      </c>
      <c r="AZ640" s="5">
        <f t="shared" si="881"/>
        <v>3.0818266439317117E-4</v>
      </c>
      <c r="BA640" s="5">
        <f t="shared" si="882"/>
        <v>4.6084755111456498E-5</v>
      </c>
      <c r="BB640" s="5">
        <f t="shared" si="883"/>
        <v>5.1685369564787273E-6</v>
      </c>
      <c r="BC640" s="5">
        <f t="shared" si="884"/>
        <v>4.6373294953402874E-7</v>
      </c>
      <c r="BD640" s="5">
        <f t="shared" si="885"/>
        <v>1.4491762030243609E-6</v>
      </c>
      <c r="BE640" s="5">
        <f t="shared" si="886"/>
        <v>2.3289182844616174E-6</v>
      </c>
      <c r="BF640" s="5">
        <f t="shared" si="887"/>
        <v>1.8713598678960876E-6</v>
      </c>
      <c r="BG640" s="5">
        <f t="shared" si="888"/>
        <v>1.0024647575763916E-6</v>
      </c>
      <c r="BH640" s="5">
        <f t="shared" si="889"/>
        <v>4.0275614838549676E-7</v>
      </c>
      <c r="BI640" s="5">
        <f t="shared" si="890"/>
        <v>1.2945094684784197E-7</v>
      </c>
      <c r="BJ640" s="8">
        <f t="shared" si="891"/>
        <v>0.66070224184402071</v>
      </c>
      <c r="BK640" s="8">
        <f t="shared" si="892"/>
        <v>0.23969367046299497</v>
      </c>
      <c r="BL640" s="8">
        <f t="shared" si="893"/>
        <v>9.7682031246955833E-2</v>
      </c>
      <c r="BM640" s="8">
        <f t="shared" si="894"/>
        <v>0.33701952299887966</v>
      </c>
      <c r="BN640" s="8">
        <f t="shared" si="895"/>
        <v>0.66161067083156944</v>
      </c>
    </row>
    <row r="641" spans="1:66" x14ac:dyDescent="0.25">
      <c r="A641" t="s">
        <v>143</v>
      </c>
      <c r="B641" t="s">
        <v>452</v>
      </c>
      <c r="C641" t="s">
        <v>161</v>
      </c>
      <c r="D641" s="10"/>
      <c r="E641">
        <f>VLOOKUP(A641,home!$A$2:$E$405,3,FALSE)</f>
        <v>1.1642857142857099</v>
      </c>
      <c r="F641">
        <f>VLOOKUP(B641,home!$B$2:$E$405,3,FALSE)</f>
        <v>0.72</v>
      </c>
      <c r="G641">
        <f>VLOOKUP(C641,away!$B$2:$E$405,4,FALSE)</f>
        <v>0.97</v>
      </c>
      <c r="H641">
        <f>VLOOKUP(A641,away!$A$2:$E$405,3,FALSE)</f>
        <v>1.02142857142857</v>
      </c>
      <c r="I641">
        <f>VLOOKUP(C641,away!$B$2:$E$405,3,FALSE)</f>
        <v>0.97</v>
      </c>
      <c r="J641">
        <f>VLOOKUP(B641,home!$B$2:$E$405,4,FALSE)</f>
        <v>1.47</v>
      </c>
      <c r="K641" s="3">
        <f t="shared" si="840"/>
        <v>0.81313714285713967</v>
      </c>
      <c r="L641" s="3">
        <f t="shared" si="841"/>
        <v>1.4564549999999981</v>
      </c>
      <c r="M641" s="5">
        <f t="shared" si="842"/>
        <v>0.10335432528771892</v>
      </c>
      <c r="N641" s="5">
        <f t="shared" si="843"/>
        <v>8.4041240766383168E-2</v>
      </c>
      <c r="O641" s="5">
        <f t="shared" si="844"/>
        <v>0.15053092383692446</v>
      </c>
      <c r="P641" s="5">
        <f t="shared" si="845"/>
        <v>0.12240228532040244</v>
      </c>
      <c r="Q641" s="5">
        <f t="shared" si="846"/>
        <v>3.4168527199472894E-2</v>
      </c>
      <c r="R641" s="5">
        <f t="shared" si="847"/>
        <v>0.10962075833845376</v>
      </c>
      <c r="S641" s="5">
        <f t="shared" si="848"/>
        <v>3.624018494133957E-2</v>
      </c>
      <c r="T641" s="5">
        <f t="shared" si="849"/>
        <v>4.9764922282308229E-2</v>
      </c>
      <c r="U641" s="5">
        <f t="shared" si="850"/>
        <v>8.913671023316326E-2</v>
      </c>
      <c r="V641" s="5">
        <f t="shared" si="851"/>
        <v>4.7687962366412227E-3</v>
      </c>
      <c r="W641" s="5">
        <f t="shared" si="852"/>
        <v>9.261232860871953E-3</v>
      </c>
      <c r="X641" s="5">
        <f t="shared" si="853"/>
        <v>1.3488568906381242E-2</v>
      </c>
      <c r="Y641" s="5">
        <f t="shared" si="854"/>
        <v>9.8227468132717332E-3</v>
      </c>
      <c r="Z641" s="5">
        <f t="shared" si="855"/>
        <v>5.3219233861944173E-2</v>
      </c>
      <c r="AA641" s="5">
        <f t="shared" si="856"/>
        <v>4.3274535767547223E-2</v>
      </c>
      <c r="AB641" s="5">
        <f t="shared" si="857"/>
        <v>1.7594066186246222E-2</v>
      </c>
      <c r="AC641" s="5">
        <f t="shared" si="858"/>
        <v>3.5297963822950653E-4</v>
      </c>
      <c r="AD641" s="5">
        <f t="shared" si="859"/>
        <v>1.8826631069560175E-3</v>
      </c>
      <c r="AE641" s="5">
        <f t="shared" si="860"/>
        <v>2.742014095441623E-3</v>
      </c>
      <c r="AF641" s="5">
        <f t="shared" si="861"/>
        <v>1.9968100696882121E-3</v>
      </c>
      <c r="AG641" s="5">
        <f t="shared" si="862"/>
        <v>9.6942133668258062E-4</v>
      </c>
      <c r="AH641" s="5">
        <f t="shared" si="863"/>
        <v>1.9377854813599448E-2</v>
      </c>
      <c r="AI641" s="5">
        <f t="shared" si="864"/>
        <v>1.5756853497830726E-2</v>
      </c>
      <c r="AJ641" s="5">
        <f t="shared" si="865"/>
        <v>6.4062414168223024E-3</v>
      </c>
      <c r="AK641" s="5">
        <f t="shared" si="866"/>
        <v>1.7363842807093207E-3</v>
      </c>
      <c r="AL641" s="5">
        <f t="shared" si="867"/>
        <v>1.6721318346604071E-5</v>
      </c>
      <c r="AM641" s="5">
        <f t="shared" si="868"/>
        <v>3.0617265995055249E-4</v>
      </c>
      <c r="AN641" s="5">
        <f t="shared" si="869"/>
        <v>4.4592670144828138E-4</v>
      </c>
      <c r="AO641" s="5">
        <f t="shared" si="870"/>
        <v>3.2473608697892791E-4</v>
      </c>
      <c r="AP641" s="5">
        <f t="shared" si="871"/>
        <v>1.5765449918696468E-4</v>
      </c>
      <c r="AQ641" s="5">
        <f t="shared" si="872"/>
        <v>5.7404170903337578E-5</v>
      </c>
      <c r="AR641" s="5">
        <f t="shared" si="873"/>
        <v>5.6445947065081846E-3</v>
      </c>
      <c r="AS641" s="5">
        <f t="shared" si="874"/>
        <v>4.5898296122366001E-3</v>
      </c>
      <c r="AT641" s="5">
        <f t="shared" si="875"/>
        <v>1.8660804685475812E-3</v>
      </c>
      <c r="AU641" s="5">
        <f t="shared" si="876"/>
        <v>5.0579311351209766E-4</v>
      </c>
      <c r="AV641" s="5">
        <f t="shared" si="877"/>
        <v>1.0281979179951096E-4</v>
      </c>
      <c r="AW641" s="5">
        <f t="shared" si="878"/>
        <v>5.5008383740340988E-7</v>
      </c>
      <c r="AX641" s="5">
        <f t="shared" si="879"/>
        <v>4.1493393655527118E-5</v>
      </c>
      <c r="AY641" s="5">
        <f t="shared" si="880"/>
        <v>6.0433260656560676E-5</v>
      </c>
      <c r="AZ641" s="5">
        <f t="shared" si="881"/>
        <v>4.400916232477548E-5</v>
      </c>
      <c r="BA641" s="5">
        <f t="shared" si="882"/>
        <v>2.1365788171243602E-5</v>
      </c>
      <c r="BB641" s="5">
        <f t="shared" si="883"/>
        <v>7.7795772527371398E-6</v>
      </c>
      <c r="BC641" s="5">
        <f t="shared" si="884"/>
        <v>2.2661208375270492E-6</v>
      </c>
      <c r="BD641" s="5">
        <f t="shared" si="885"/>
        <v>1.3701830305445631E-3</v>
      </c>
      <c r="BE641" s="5">
        <f t="shared" si="886"/>
        <v>1.114146714648343E-3</v>
      </c>
      <c r="BF641" s="5">
        <f t="shared" si="887"/>
        <v>4.5297703813641126E-4</v>
      </c>
      <c r="BG641" s="5">
        <f t="shared" si="888"/>
        <v>1.2277748485671036E-4</v>
      </c>
      <c r="BH641" s="5">
        <f t="shared" si="889"/>
        <v>2.4958733310892793E-5</v>
      </c>
      <c r="BI641" s="5">
        <f t="shared" si="890"/>
        <v>4.0589746187505386E-6</v>
      </c>
      <c r="BJ641" s="8">
        <f t="shared" si="891"/>
        <v>0.20960738885882405</v>
      </c>
      <c r="BK641" s="8">
        <f t="shared" si="892"/>
        <v>0.26719572600333485</v>
      </c>
      <c r="BL641" s="8">
        <f t="shared" si="893"/>
        <v>0.4692325480400163</v>
      </c>
      <c r="BM641" s="8">
        <f t="shared" si="894"/>
        <v>0.39507695283794458</v>
      </c>
      <c r="BN641" s="8">
        <f t="shared" si="895"/>
        <v>0.60411806074935559</v>
      </c>
    </row>
    <row r="642" spans="1:66" x14ac:dyDescent="0.25">
      <c r="A642" t="s">
        <v>143</v>
      </c>
      <c r="B642" t="s">
        <v>158</v>
      </c>
      <c r="C642" t="s">
        <v>155</v>
      </c>
      <c r="D642" s="10"/>
      <c r="E642">
        <f>VLOOKUP(A642,home!$A$2:$E$405,3,FALSE)</f>
        <v>1.1642857142857099</v>
      </c>
      <c r="F642">
        <f>VLOOKUP(B642,home!$B$2:$E$405,3,FALSE)</f>
        <v>0.86</v>
      </c>
      <c r="G642">
        <f>VLOOKUP(C642,away!$B$2:$E$405,4,FALSE)</f>
        <v>1.29</v>
      </c>
      <c r="H642">
        <f>VLOOKUP(A642,away!$A$2:$E$405,3,FALSE)</f>
        <v>1.02142857142857</v>
      </c>
      <c r="I642">
        <f>VLOOKUP(C642,away!$B$2:$E$405,3,FALSE)</f>
        <v>1.1499999999999999</v>
      </c>
      <c r="J642">
        <f>VLOOKUP(B642,home!$B$2:$E$405,4,FALSE)</f>
        <v>0.84</v>
      </c>
      <c r="K642" s="3">
        <f t="shared" si="840"/>
        <v>1.2916585714285667</v>
      </c>
      <c r="L642" s="3">
        <f t="shared" si="841"/>
        <v>0.98669999999999847</v>
      </c>
      <c r="M642" s="5">
        <f t="shared" si="842"/>
        <v>0.10245223680181235</v>
      </c>
      <c r="N642" s="5">
        <f t="shared" si="843"/>
        <v>0.13233330982709018</v>
      </c>
      <c r="O642" s="5">
        <f t="shared" si="844"/>
        <v>0.10108962205234809</v>
      </c>
      <c r="P642" s="5">
        <f t="shared" si="845"/>
        <v>0.13057327680638967</v>
      </c>
      <c r="Q642" s="5">
        <f t="shared" si="846"/>
        <v>8.5464726961836601E-2</v>
      </c>
      <c r="R642" s="5">
        <f t="shared" si="847"/>
        <v>4.9872565039525842E-2</v>
      </c>
      <c r="S642" s="5">
        <f t="shared" si="848"/>
        <v>4.1603241540101872E-2</v>
      </c>
      <c r="T642" s="5">
        <f t="shared" si="849"/>
        <v>8.4328046093244041E-2</v>
      </c>
      <c r="U642" s="5">
        <f t="shared" si="850"/>
        <v>6.4418326112432228E-2</v>
      </c>
      <c r="V642" s="5">
        <f t="shared" si="851"/>
        <v>5.8913865548307631E-3</v>
      </c>
      <c r="W642" s="5">
        <f t="shared" si="852"/>
        <v>3.6797082378352795E-2</v>
      </c>
      <c r="X642" s="5">
        <f t="shared" si="853"/>
        <v>3.6307681182720639E-2</v>
      </c>
      <c r="Y642" s="5">
        <f t="shared" si="854"/>
        <v>1.7912394511495199E-2</v>
      </c>
      <c r="Z642" s="5">
        <f t="shared" si="855"/>
        <v>1.6403086641500027E-2</v>
      </c>
      <c r="AA642" s="5">
        <f t="shared" si="856"/>
        <v>2.1187187458378932E-2</v>
      </c>
      <c r="AB642" s="5">
        <f t="shared" si="857"/>
        <v>1.3683306142539488E-2</v>
      </c>
      <c r="AC642" s="5">
        <f t="shared" si="858"/>
        <v>4.6927821649555716E-4</v>
      </c>
      <c r="AD642" s="5">
        <f t="shared" si="859"/>
        <v>1.188231671439062E-2</v>
      </c>
      <c r="AE642" s="5">
        <f t="shared" si="860"/>
        <v>1.1724281902089205E-2</v>
      </c>
      <c r="AF642" s="5">
        <f t="shared" si="861"/>
        <v>5.7841744763956994E-3</v>
      </c>
      <c r="AG642" s="5">
        <f t="shared" si="862"/>
        <v>1.902414985286543E-3</v>
      </c>
      <c r="AH642" s="5">
        <f t="shared" si="863"/>
        <v>4.0462313972920126E-3</v>
      </c>
      <c r="AI642" s="5">
        <f t="shared" si="864"/>
        <v>5.226349466295614E-3</v>
      </c>
      <c r="AJ642" s="5">
        <f t="shared" si="865"/>
        <v>3.375329542710922E-3</v>
      </c>
      <c r="AK642" s="5">
        <f t="shared" si="866"/>
        <v>1.4532577784128757E-3</v>
      </c>
      <c r="AL642" s="5">
        <f t="shared" si="867"/>
        <v>2.3923418902104164E-5</v>
      </c>
      <c r="AM642" s="5">
        <f t="shared" si="868"/>
        <v>3.0695792465143122E-3</v>
      </c>
      <c r="AN642" s="5">
        <f t="shared" si="869"/>
        <v>3.0287538425356666E-3</v>
      </c>
      <c r="AO642" s="5">
        <f t="shared" si="870"/>
        <v>1.4942357082149687E-3</v>
      </c>
      <c r="AP642" s="5">
        <f t="shared" si="871"/>
        <v>4.914541244319025E-4</v>
      </c>
      <c r="AQ642" s="5">
        <f t="shared" si="872"/>
        <v>1.2122944614423934E-4</v>
      </c>
      <c r="AR642" s="5">
        <f t="shared" si="873"/>
        <v>7.9848330394160475E-4</v>
      </c>
      <c r="AS642" s="5">
        <f t="shared" si="874"/>
        <v>1.0313678036787753E-3</v>
      </c>
      <c r="AT642" s="5">
        <f t="shared" si="875"/>
        <v>6.6608753195857256E-4</v>
      </c>
      <c r="AU642" s="5">
        <f t="shared" si="876"/>
        <v>2.8678588999199656E-4</v>
      </c>
      <c r="AV642" s="5">
        <f t="shared" si="877"/>
        <v>9.260736324323313E-5</v>
      </c>
      <c r="AW642" s="5">
        <f t="shared" si="878"/>
        <v>8.4694186827716754E-7</v>
      </c>
      <c r="AX642" s="5">
        <f t="shared" si="879"/>
        <v>6.6080805740657584E-4</v>
      </c>
      <c r="AY642" s="5">
        <f t="shared" si="880"/>
        <v>6.5201931024306734E-4</v>
      </c>
      <c r="AZ642" s="5">
        <f t="shared" si="881"/>
        <v>3.2167372670841672E-4</v>
      </c>
      <c r="BA642" s="5">
        <f t="shared" si="882"/>
        <v>1.0579848871439811E-4</v>
      </c>
      <c r="BB642" s="5">
        <f t="shared" si="883"/>
        <v>2.6097842203624109E-5</v>
      </c>
      <c r="BC642" s="5">
        <f t="shared" si="884"/>
        <v>5.1501481804631753E-6</v>
      </c>
      <c r="BD642" s="5">
        <f t="shared" si="885"/>
        <v>1.3131057933319664E-4</v>
      </c>
      <c r="BE642" s="5">
        <f t="shared" si="886"/>
        <v>1.6960843531497425E-4</v>
      </c>
      <c r="BF642" s="5">
        <f t="shared" si="887"/>
        <v>1.0953809463058705E-4</v>
      </c>
      <c r="BG642" s="5">
        <f t="shared" si="888"/>
        <v>4.7161939609183744E-5</v>
      </c>
      <c r="BH642" s="5">
        <f t="shared" si="889"/>
        <v>1.5229280885349659E-5</v>
      </c>
      <c r="BI642" s="5">
        <f t="shared" si="890"/>
        <v>3.9342062384510217E-6</v>
      </c>
      <c r="BJ642" s="8">
        <f t="shared" si="891"/>
        <v>0.43441322897419904</v>
      </c>
      <c r="BK642" s="8">
        <f t="shared" si="892"/>
        <v>0.2816653626487754</v>
      </c>
      <c r="BL642" s="8">
        <f t="shared" si="893"/>
        <v>0.26770428941876201</v>
      </c>
      <c r="BM642" s="8">
        <f t="shared" si="894"/>
        <v>0.39774905782585901</v>
      </c>
      <c r="BN642" s="8">
        <f t="shared" si="895"/>
        <v>0.60178573748900277</v>
      </c>
    </row>
    <row r="643" spans="1:66" x14ac:dyDescent="0.25">
      <c r="A643" t="s">
        <v>143</v>
      </c>
      <c r="B643" t="s">
        <v>147</v>
      </c>
      <c r="C643" t="s">
        <v>145</v>
      </c>
      <c r="D643" s="10"/>
      <c r="E643">
        <f>VLOOKUP(A643,home!$A$2:$E$405,3,FALSE)</f>
        <v>1.1642857142857099</v>
      </c>
      <c r="F643">
        <f>VLOOKUP(B643,home!$B$2:$E$405,3,FALSE)</f>
        <v>0.74</v>
      </c>
      <c r="G643">
        <f>VLOOKUP(C643,away!$B$2:$E$405,4,FALSE)</f>
        <v>1.23</v>
      </c>
      <c r="H643">
        <f>VLOOKUP(A643,away!$A$2:$E$405,3,FALSE)</f>
        <v>1.02142857142857</v>
      </c>
      <c r="I643">
        <f>VLOOKUP(C643,away!$B$2:$E$405,3,FALSE)</f>
        <v>0.37</v>
      </c>
      <c r="J643">
        <f>VLOOKUP(B643,home!$B$2:$E$405,4,FALSE)</f>
        <v>0.42</v>
      </c>
      <c r="K643" s="3">
        <f t="shared" si="840"/>
        <v>1.059732857142853</v>
      </c>
      <c r="L643" s="3">
        <f t="shared" si="841"/>
        <v>0.15872999999999976</v>
      </c>
      <c r="M643" s="5">
        <f t="shared" si="842"/>
        <v>0.29568432683122015</v>
      </c>
      <c r="N643" s="5">
        <f t="shared" si="843"/>
        <v>0.31334639648521007</v>
      </c>
      <c r="O643" s="5">
        <f t="shared" si="844"/>
        <v>4.6933973197919504E-2</v>
      </c>
      <c r="P643" s="5">
        <f t="shared" si="845"/>
        <v>4.9737473514097318E-2</v>
      </c>
      <c r="Q643" s="5">
        <f t="shared" si="846"/>
        <v>0.16603173601134444</v>
      </c>
      <c r="R643" s="5">
        <f t="shared" si="847"/>
        <v>3.7249147828528756E-3</v>
      </c>
      <c r="S643" s="5">
        <f t="shared" si="848"/>
        <v>2.0916024684812036E-3</v>
      </c>
      <c r="T643" s="5">
        <f t="shared" si="849"/>
        <v>2.6354217457080661E-2</v>
      </c>
      <c r="U643" s="5">
        <f t="shared" si="850"/>
        <v>3.9474145854463275E-3</v>
      </c>
      <c r="V643" s="5">
        <f t="shared" si="851"/>
        <v>3.909237466297651E-5</v>
      </c>
      <c r="W643" s="5">
        <f t="shared" si="852"/>
        <v>5.8649761993229993E-2</v>
      </c>
      <c r="X643" s="5">
        <f t="shared" si="853"/>
        <v>9.3094767211853828E-3</v>
      </c>
      <c r="Y643" s="5">
        <f t="shared" si="854"/>
        <v>7.3884661997687673E-4</v>
      </c>
      <c r="Z643" s="5">
        <f t="shared" si="855"/>
        <v>1.9708524116074548E-4</v>
      </c>
      <c r="AA643" s="5">
        <f t="shared" si="856"/>
        <v>2.0885770571596498E-4</v>
      </c>
      <c r="AB643" s="5">
        <f t="shared" si="857"/>
        <v>1.1066668660734037E-4</v>
      </c>
      <c r="AC643" s="5">
        <f t="shared" si="858"/>
        <v>4.1098643320060518E-7</v>
      </c>
      <c r="AD643" s="5">
        <f t="shared" si="859"/>
        <v>1.5538269961958482E-2</v>
      </c>
      <c r="AE643" s="5">
        <f t="shared" si="860"/>
        <v>2.466389591061666E-3</v>
      </c>
      <c r="AF643" s="5">
        <f t="shared" si="861"/>
        <v>1.9574500989460883E-4</v>
      </c>
      <c r="AG643" s="5">
        <f t="shared" si="862"/>
        <v>1.0356868473523744E-5</v>
      </c>
      <c r="AH643" s="5">
        <f t="shared" si="863"/>
        <v>7.8208350823612677E-6</v>
      </c>
      <c r="AI643" s="5">
        <f t="shared" si="864"/>
        <v>8.2879959070737653E-6</v>
      </c>
      <c r="AJ643" s="5">
        <f t="shared" si="865"/>
        <v>4.3915307912957761E-6</v>
      </c>
      <c r="AK643" s="5">
        <f t="shared" si="866"/>
        <v>1.5512831575635624E-6</v>
      </c>
      <c r="AL643" s="5">
        <f t="shared" si="867"/>
        <v>2.7653040734400031E-9</v>
      </c>
      <c r="AM643" s="5">
        <f t="shared" si="868"/>
        <v>3.2932830443686474E-3</v>
      </c>
      <c r="AN643" s="5">
        <f t="shared" si="869"/>
        <v>5.2274281763263464E-4</v>
      </c>
      <c r="AO643" s="5">
        <f t="shared" si="870"/>
        <v>4.1487483721413982E-5</v>
      </c>
      <c r="AP643" s="5">
        <f t="shared" si="871"/>
        <v>2.1951027637000121E-6</v>
      </c>
      <c r="AQ643" s="5">
        <f t="shared" si="872"/>
        <v>8.7107165420525564E-8</v>
      </c>
      <c r="AR643" s="5">
        <f t="shared" si="873"/>
        <v>2.482802305246407E-7</v>
      </c>
      <c r="AS643" s="5">
        <f t="shared" si="874"/>
        <v>2.6311071806596363E-7</v>
      </c>
      <c r="AT643" s="5">
        <f t="shared" si="875"/>
        <v>1.3941353650047566E-7</v>
      </c>
      <c r="AU643" s="5">
        <f t="shared" si="876"/>
        <v>4.9247035120012828E-8</v>
      </c>
      <c r="AV643" s="5">
        <f t="shared" si="877"/>
        <v>1.3047175308386406E-8</v>
      </c>
      <c r="AW643" s="5">
        <f t="shared" si="878"/>
        <v>1.2920990547318129E-11</v>
      </c>
      <c r="AX643" s="5">
        <f t="shared" si="879"/>
        <v>5.816667083314832E-4</v>
      </c>
      <c r="AY643" s="5">
        <f t="shared" si="880"/>
        <v>9.2327956613456186E-5</v>
      </c>
      <c r="AZ643" s="5">
        <f t="shared" si="881"/>
        <v>7.327608276626939E-6</v>
      </c>
      <c r="BA643" s="5">
        <f t="shared" si="882"/>
        <v>3.8770375391633101E-7</v>
      </c>
      <c r="BB643" s="5">
        <f t="shared" si="883"/>
        <v>1.5385054214784774E-8</v>
      </c>
      <c r="BC643" s="5">
        <f t="shared" si="884"/>
        <v>4.8841393110255721E-10</v>
      </c>
      <c r="BD643" s="5">
        <f t="shared" si="885"/>
        <v>6.5682534985293575E-9</v>
      </c>
      <c r="BE643" s="5">
        <f t="shared" si="886"/>
        <v>6.9605940464350549E-9</v>
      </c>
      <c r="BF643" s="5">
        <f t="shared" si="887"/>
        <v>3.6881851081200767E-9</v>
      </c>
      <c r="BG643" s="5">
        <f t="shared" si="888"/>
        <v>1.3028303140999371E-9</v>
      </c>
      <c r="BH643" s="5">
        <f t="shared" si="889"/>
        <v>3.4516302278336173E-10</v>
      </c>
      <c r="BI643" s="5">
        <f t="shared" si="890"/>
        <v>7.3156119262855146E-11</v>
      </c>
      <c r="BJ643" s="8">
        <f t="shared" si="891"/>
        <v>0.59718271812551116</v>
      </c>
      <c r="BK643" s="8">
        <f t="shared" si="892"/>
        <v>0.34764523689681243</v>
      </c>
      <c r="BL643" s="8">
        <f t="shared" si="893"/>
        <v>5.4948610640357942E-2</v>
      </c>
      <c r="BM643" s="8">
        <f t="shared" si="894"/>
        <v>0.12442250213750539</v>
      </c>
      <c r="BN643" s="8">
        <f t="shared" si="895"/>
        <v>0.87545882082264437</v>
      </c>
    </row>
    <row r="644" spans="1:66" x14ac:dyDescent="0.25">
      <c r="A644" t="s">
        <v>22</v>
      </c>
      <c r="B644" t="s">
        <v>261</v>
      </c>
      <c r="C644" t="s">
        <v>162</v>
      </c>
      <c r="D644" s="10"/>
      <c r="E644">
        <f>VLOOKUP(A644,home!$A$2:$E$405,3,FALSE)</f>
        <v>1.6818181818181801</v>
      </c>
      <c r="F644">
        <f>VLOOKUP(B644,home!$B$2:$E$405,3,FALSE)</f>
        <v>0.79</v>
      </c>
      <c r="G644">
        <f>VLOOKUP(C644,away!$B$2:$E$405,4,FALSE)</f>
        <v>1.66</v>
      </c>
      <c r="H644">
        <f>VLOOKUP(A644,away!$A$2:$E$405,3,FALSE)</f>
        <v>1.39090909090909</v>
      </c>
      <c r="I644">
        <f>VLOOKUP(C644,away!$B$2:$E$405,3,FALSE)</f>
        <v>0.48</v>
      </c>
      <c r="J644">
        <f>VLOOKUP(B644,home!$B$2:$E$405,4,FALSE)</f>
        <v>1.08</v>
      </c>
      <c r="K644" s="3">
        <f t="shared" si="840"/>
        <v>2.2055363636363614</v>
      </c>
      <c r="L644" s="3">
        <f t="shared" si="841"/>
        <v>0.7210472727272722</v>
      </c>
      <c r="M644" s="5">
        <f t="shared" si="842"/>
        <v>5.357977381261677E-2</v>
      </c>
      <c r="N644" s="5">
        <f t="shared" si="843"/>
        <v>0.11817213949913755</v>
      </c>
      <c r="O644" s="5">
        <f t="shared" si="844"/>
        <v>3.8633549780931434E-2</v>
      </c>
      <c r="P644" s="5">
        <f t="shared" si="845"/>
        <v>8.5207698898199874E-2</v>
      </c>
      <c r="Q644" s="5">
        <f t="shared" si="846"/>
        <v>0.13031647541702834</v>
      </c>
      <c r="R644" s="5">
        <f t="shared" si="847"/>
        <v>1.3928307852656956E-2</v>
      </c>
      <c r="S644" s="5">
        <f t="shared" si="848"/>
        <v>3.3876365253601777E-2</v>
      </c>
      <c r="T644" s="5">
        <f t="shared" si="849"/>
        <v>9.3964339190878876E-2</v>
      </c>
      <c r="U644" s="5">
        <f t="shared" si="850"/>
        <v>3.0719389452956804E-2</v>
      </c>
      <c r="V644" s="5">
        <f t="shared" si="851"/>
        <v>5.9859386084949841E-3</v>
      </c>
      <c r="W644" s="5">
        <f t="shared" si="852"/>
        <v>9.5805908437726642E-2</v>
      </c>
      <c r="X644" s="5">
        <f t="shared" si="853"/>
        <v>6.9080588990181532E-2</v>
      </c>
      <c r="Y644" s="5">
        <f t="shared" si="854"/>
        <v>2.4905185144882009E-2</v>
      </c>
      <c r="Z644" s="5">
        <f t="shared" si="855"/>
        <v>3.3476561302880504E-3</v>
      </c>
      <c r="AA644" s="5">
        <f t="shared" si="856"/>
        <v>7.3833773283004805E-3</v>
      </c>
      <c r="AB644" s="5">
        <f t="shared" si="857"/>
        <v>8.1421535920074978E-3</v>
      </c>
      <c r="AC644" s="5">
        <f t="shared" si="858"/>
        <v>5.9496338156391892E-4</v>
      </c>
      <c r="AD644" s="5">
        <f t="shared" si="859"/>
        <v>5.2825853727655456E-2</v>
      </c>
      <c r="AE644" s="5">
        <f t="shared" si="860"/>
        <v>3.8089937759815763E-2</v>
      </c>
      <c r="AF644" s="5">
        <f t="shared" si="861"/>
        <v>1.3732322870033349E-2</v>
      </c>
      <c r="AG644" s="5">
        <f t="shared" si="862"/>
        <v>3.3005513178826322E-3</v>
      </c>
      <c r="AH644" s="5">
        <f t="shared" si="863"/>
        <v>6.0345458069323299E-4</v>
      </c>
      <c r="AI644" s="5">
        <f t="shared" si="864"/>
        <v>1.3309410215218585E-3</v>
      </c>
      <c r="AJ644" s="5">
        <f t="shared" si="865"/>
        <v>1.467719410410892E-3</v>
      </c>
      <c r="AK644" s="5">
        <f t="shared" si="866"/>
        <v>1.0790361770920474E-3</v>
      </c>
      <c r="AL644" s="5">
        <f t="shared" si="867"/>
        <v>3.7846714955572016E-5</v>
      </c>
      <c r="AM644" s="5">
        <f t="shared" si="868"/>
        <v>2.3301868267295911E-2</v>
      </c>
      <c r="AN644" s="5">
        <f t="shared" si="869"/>
        <v>1.6801748563583883E-2</v>
      </c>
      <c r="AO644" s="5">
        <f t="shared" si="870"/>
        <v>6.05742748941076E-3</v>
      </c>
      <c r="AP644" s="5">
        <f t="shared" si="871"/>
        <v>1.4558971903276124E-3</v>
      </c>
      <c r="AQ644" s="5">
        <f t="shared" si="872"/>
        <v>2.6244267461425578E-4</v>
      </c>
      <c r="AR644" s="5">
        <f t="shared" si="873"/>
        <v>8.7023855924727074E-5</v>
      </c>
      <c r="AS644" s="5">
        <f t="shared" si="874"/>
        <v>1.919342787458372E-4</v>
      </c>
      <c r="AT644" s="5">
        <f t="shared" si="875"/>
        <v>2.1165901560113079E-4</v>
      </c>
      <c r="AU644" s="5">
        <f t="shared" si="876"/>
        <v>1.5560721853325658E-4</v>
      </c>
      <c r="AV644" s="5">
        <f t="shared" si="877"/>
        <v>8.5799344729851852E-5</v>
      </c>
      <c r="AW644" s="5">
        <f t="shared" si="878"/>
        <v>1.6718744068416261E-6</v>
      </c>
      <c r="AX644" s="5">
        <f t="shared" si="879"/>
        <v>8.5655196340308909E-3</v>
      </c>
      <c r="AY644" s="5">
        <f t="shared" si="880"/>
        <v>6.1761445716098755E-3</v>
      </c>
      <c r="AZ644" s="5">
        <f t="shared" si="881"/>
        <v>2.2266460996643238E-3</v>
      </c>
      <c r="BA644" s="5">
        <f t="shared" si="882"/>
        <v>5.3517236583059302E-4</v>
      </c>
      <c r="BB644" s="5">
        <f t="shared" si="883"/>
        <v>9.6471143705287746E-5</v>
      </c>
      <c r="BC644" s="5">
        <f t="shared" si="884"/>
        <v>1.39120510131157E-5</v>
      </c>
      <c r="BD644" s="5">
        <f t="shared" si="885"/>
        <v>1.0458052329455917E-5</v>
      </c>
      <c r="BE644" s="5">
        <f t="shared" si="886"/>
        <v>2.3065614705426985E-5</v>
      </c>
      <c r="BF644" s="5">
        <f t="shared" si="887"/>
        <v>2.5436025991222411E-5</v>
      </c>
      <c r="BG644" s="5">
        <f t="shared" si="888"/>
        <v>1.8700026756680212E-5</v>
      </c>
      <c r="BH644" s="5">
        <f t="shared" si="889"/>
        <v>1.0310897253207786E-5</v>
      </c>
      <c r="BI644" s="5">
        <f t="shared" si="890"/>
        <v>4.5482117667336098E-6</v>
      </c>
      <c r="BJ644" s="8">
        <f t="shared" si="891"/>
        <v>0.7056865524063084</v>
      </c>
      <c r="BK644" s="8">
        <f t="shared" si="892"/>
        <v>0.18545873124104276</v>
      </c>
      <c r="BL644" s="8">
        <f t="shared" si="893"/>
        <v>0.10411247173890872</v>
      </c>
      <c r="BM644" s="8">
        <f t="shared" si="894"/>
        <v>0.552592993558774</v>
      </c>
      <c r="BN644" s="8">
        <f t="shared" si="895"/>
        <v>0.43983794526057091</v>
      </c>
    </row>
    <row r="645" spans="1:66" x14ac:dyDescent="0.25">
      <c r="A645" t="s">
        <v>22</v>
      </c>
      <c r="B645" t="s">
        <v>23</v>
      </c>
      <c r="C645" t="s">
        <v>165</v>
      </c>
      <c r="D645" s="10"/>
      <c r="E645">
        <f>VLOOKUP(A645,home!$A$2:$E$405,3,FALSE)</f>
        <v>1.6818181818181801</v>
      </c>
      <c r="F645">
        <f>VLOOKUP(B645,home!$B$2:$E$405,3,FALSE)</f>
        <v>1.78</v>
      </c>
      <c r="G645">
        <f>VLOOKUP(C645,away!$B$2:$E$405,4,FALSE)</f>
        <v>1.78</v>
      </c>
      <c r="H645">
        <f>VLOOKUP(A645,away!$A$2:$E$405,3,FALSE)</f>
        <v>1.39090909090909</v>
      </c>
      <c r="I645">
        <f>VLOOKUP(C645,away!$B$2:$E$405,3,FALSE)</f>
        <v>0.59</v>
      </c>
      <c r="J645">
        <f>VLOOKUP(B645,home!$B$2:$E$405,4,FALSE)</f>
        <v>0.86</v>
      </c>
      <c r="K645" s="3">
        <f t="shared" si="840"/>
        <v>5.3286727272727221</v>
      </c>
      <c r="L645" s="3">
        <f t="shared" si="841"/>
        <v>0.70574727272727222</v>
      </c>
      <c r="M645" s="5">
        <f t="shared" si="842"/>
        <v>2.3948851579991045E-3</v>
      </c>
      <c r="N645" s="5">
        <f t="shared" si="843"/>
        <v>1.2761559226380054E-2</v>
      </c>
      <c r="O645" s="5">
        <f t="shared" si="844"/>
        <v>1.6901836687528904E-3</v>
      </c>
      <c r="P645" s="5">
        <f t="shared" si="845"/>
        <v>9.0064356197652809E-3</v>
      </c>
      <c r="Q645" s="5">
        <f t="shared" si="846"/>
        <v>3.4001086303543489E-2</v>
      </c>
      <c r="R645" s="5">
        <f t="shared" si="847"/>
        <v>5.9642125731526369E-4</v>
      </c>
      <c r="S645" s="5">
        <f t="shared" si="848"/>
        <v>8.4676171529606947E-3</v>
      </c>
      <c r="T645" s="5">
        <f t="shared" si="849"/>
        <v>2.3996173928490429E-2</v>
      </c>
      <c r="U645" s="5">
        <f t="shared" si="850"/>
        <v>3.1781336878215524E-3</v>
      </c>
      <c r="V645" s="5">
        <f t="shared" si="851"/>
        <v>3.5382373363608837E-3</v>
      </c>
      <c r="W645" s="5">
        <f t="shared" si="852"/>
        <v>6.0393553761112766E-2</v>
      </c>
      <c r="X645" s="5">
        <f t="shared" si="853"/>
        <v>4.2622585857213229E-2</v>
      </c>
      <c r="Y645" s="5">
        <f t="shared" si="854"/>
        <v>1.5040386862656116E-2</v>
      </c>
      <c r="Z645" s="5">
        <f t="shared" si="855"/>
        <v>1.4030755858227272E-4</v>
      </c>
      <c r="AA645" s="5">
        <f t="shared" si="856"/>
        <v>7.4765306084757647E-4</v>
      </c>
      <c r="AB645" s="5">
        <f t="shared" si="857"/>
        <v>1.9919992374002275E-3</v>
      </c>
      <c r="AC645" s="5">
        <f t="shared" si="858"/>
        <v>8.316397414440237E-4</v>
      </c>
      <c r="AD645" s="5">
        <f t="shared" si="859"/>
        <v>8.0454370707480127E-2</v>
      </c>
      <c r="AE645" s="5">
        <f t="shared" si="860"/>
        <v>5.6780452705793037E-2</v>
      </c>
      <c r="AF645" s="5">
        <f t="shared" si="861"/>
        <v>2.0036324820666647E-2</v>
      </c>
      <c r="AG645" s="5">
        <f t="shared" si="862"/>
        <v>4.7135271992210801E-3</v>
      </c>
      <c r="AH645" s="5">
        <f t="shared" si="863"/>
        <v>2.4755419203115233E-5</v>
      </c>
      <c r="AI645" s="5">
        <f t="shared" si="864"/>
        <v>1.3191352715984358E-4</v>
      </c>
      <c r="AJ645" s="5">
        <f t="shared" si="865"/>
        <v>3.5146200726750407E-4</v>
      </c>
      <c r="AK645" s="5">
        <f t="shared" si="866"/>
        <v>6.2427533759962532E-4</v>
      </c>
      <c r="AL645" s="5">
        <f t="shared" si="867"/>
        <v>1.2510177809798168E-4</v>
      </c>
      <c r="AM645" s="5">
        <f t="shared" si="868"/>
        <v>8.5743002195767734E-2</v>
      </c>
      <c r="AN645" s="5">
        <f t="shared" si="869"/>
        <v>6.0512889955111594E-2</v>
      </c>
      <c r="AO645" s="5">
        <f t="shared" si="870"/>
        <v>2.1353403525332774E-2</v>
      </c>
      <c r="AP645" s="5">
        <f t="shared" si="871"/>
        <v>5.02336876714951E-3</v>
      </c>
      <c r="AQ645" s="5">
        <f t="shared" si="872"/>
        <v>8.8630720182978143E-4</v>
      </c>
      <c r="AR645" s="5">
        <f t="shared" si="873"/>
        <v>3.494213917563785E-6</v>
      </c>
      <c r="AS645" s="5">
        <f t="shared" si="874"/>
        <v>1.8619522405778916E-5</v>
      </c>
      <c r="AT645" s="5">
        <f t="shared" si="875"/>
        <v>4.9608670619258764E-5</v>
      </c>
      <c r="AU645" s="5">
        <f t="shared" si="876"/>
        <v>8.8116123388366576E-5</v>
      </c>
      <c r="AV645" s="5">
        <f t="shared" si="877"/>
        <v>1.1738549588314675E-4</v>
      </c>
      <c r="AW645" s="5">
        <f t="shared" si="878"/>
        <v>1.3068605196582494E-5</v>
      </c>
      <c r="AX645" s="5">
        <f t="shared" si="879"/>
        <v>7.6149399559178779E-2</v>
      </c>
      <c r="AY645" s="5">
        <f t="shared" si="880"/>
        <v>5.3742231058709768E-2</v>
      </c>
      <c r="AZ645" s="5">
        <f t="shared" si="881"/>
        <v>1.8964216499981656E-2</v>
      </c>
      <c r="BA645" s="5">
        <f t="shared" si="882"/>
        <v>4.4613146914238653E-3</v>
      </c>
      <c r="BB645" s="5">
        <f t="shared" si="883"/>
        <v>7.8714016906262607E-4</v>
      </c>
      <c r="BC645" s="5">
        <f t="shared" si="884"/>
        <v>1.111044055140065E-4</v>
      </c>
      <c r="BD645" s="5">
        <f t="shared" si="885"/>
        <v>4.1100532377438627E-7</v>
      </c>
      <c r="BE645" s="5">
        <f t="shared" si="886"/>
        <v>2.1901128595604675E-6</v>
      </c>
      <c r="BF645" s="5">
        <f t="shared" si="887"/>
        <v>5.8351973321945691E-6</v>
      </c>
      <c r="BG645" s="5">
        <f t="shared" si="888"/>
        <v>1.0364618960773248E-5</v>
      </c>
      <c r="BH645" s="5">
        <f t="shared" si="889"/>
        <v>1.3807415596211538E-5</v>
      </c>
      <c r="BI645" s="5">
        <f t="shared" si="890"/>
        <v>1.471503978433049E-5</v>
      </c>
      <c r="BJ645" s="8">
        <f t="shared" si="891"/>
        <v>0.67853439940161919</v>
      </c>
      <c r="BK645" s="8">
        <f t="shared" si="892"/>
        <v>7.8106147845337731E-2</v>
      </c>
      <c r="BL645" s="8">
        <f t="shared" si="893"/>
        <v>9.6613446194385617E-3</v>
      </c>
      <c r="BM645" s="8">
        <f t="shared" si="894"/>
        <v>0.65226246573770841</v>
      </c>
      <c r="BN645" s="8">
        <f t="shared" si="895"/>
        <v>6.0450571233756085E-2</v>
      </c>
    </row>
    <row r="646" spans="1:66" x14ac:dyDescent="0.25">
      <c r="A646" t="s">
        <v>22</v>
      </c>
      <c r="B646" t="s">
        <v>256</v>
      </c>
      <c r="C646" t="s">
        <v>164</v>
      </c>
      <c r="D646" s="10"/>
      <c r="E646">
        <f>VLOOKUP(A646,home!$A$2:$E$405,3,FALSE)</f>
        <v>1.6818181818181801</v>
      </c>
      <c r="F646">
        <f>VLOOKUP(B646,home!$B$2:$E$405,3,FALSE)</f>
        <v>1.19</v>
      </c>
      <c r="G646">
        <f>VLOOKUP(C646,away!$B$2:$E$405,4,FALSE)</f>
        <v>0.59</v>
      </c>
      <c r="H646">
        <f>VLOOKUP(A646,away!$A$2:$E$405,3,FALSE)</f>
        <v>1.39090909090909</v>
      </c>
      <c r="I646">
        <f>VLOOKUP(C646,away!$B$2:$E$405,3,FALSE)</f>
        <v>0.36</v>
      </c>
      <c r="J646">
        <f>VLOOKUP(B646,home!$B$2:$E$405,4,FALSE)</f>
        <v>0.86</v>
      </c>
      <c r="K646" s="3">
        <f t="shared" si="840"/>
        <v>1.1808045454545442</v>
      </c>
      <c r="L646" s="3">
        <f t="shared" si="841"/>
        <v>0.4306254545454542</v>
      </c>
      <c r="M646" s="5">
        <f t="shared" si="842"/>
        <v>0.19960197906472441</v>
      </c>
      <c r="N646" s="5">
        <f t="shared" si="843"/>
        <v>0.23569092416134935</v>
      </c>
      <c r="O646" s="5">
        <f t="shared" si="844"/>
        <v>8.5953692962919173E-2</v>
      </c>
      <c r="P646" s="5">
        <f t="shared" si="845"/>
        <v>0.10149451134921923</v>
      </c>
      <c r="Q646" s="5">
        <f t="shared" si="846"/>
        <v>0.13915245728605183</v>
      </c>
      <c r="R646" s="5">
        <f t="shared" si="847"/>
        <v>1.850692405100874E-2</v>
      </c>
      <c r="S646" s="5">
        <f t="shared" si="848"/>
        <v>1.2902096314732022E-2</v>
      </c>
      <c r="T646" s="5">
        <f t="shared" si="849"/>
        <v>5.9922590169922969E-2</v>
      </c>
      <c r="U646" s="5">
        <f t="shared" si="850"/>
        <v>2.1853060041813144E-2</v>
      </c>
      <c r="V646" s="5">
        <f t="shared" si="851"/>
        <v>7.2894621306984113E-4</v>
      </c>
      <c r="W646" s="5">
        <f t="shared" si="852"/>
        <v>5.4770618024846417E-2</v>
      </c>
      <c r="X646" s="5">
        <f t="shared" si="853"/>
        <v>2.3585622282684935E-2</v>
      </c>
      <c r="Y646" s="5">
        <f t="shared" si="854"/>
        <v>5.078284658109296E-3</v>
      </c>
      <c r="Z646" s="5">
        <f t="shared" si="855"/>
        <v>2.6565175272346138E-3</v>
      </c>
      <c r="AA646" s="5">
        <f t="shared" si="856"/>
        <v>3.1368279712382977E-3</v>
      </c>
      <c r="AB646" s="5">
        <f t="shared" si="857"/>
        <v>1.8519903633735699E-3</v>
      </c>
      <c r="AC646" s="5">
        <f t="shared" si="858"/>
        <v>2.3166115399398409E-5</v>
      </c>
      <c r="AD646" s="5">
        <f t="shared" si="859"/>
        <v>1.6168348680273316E-2</v>
      </c>
      <c r="AE646" s="5">
        <f t="shared" si="860"/>
        <v>6.9625024996920913E-3</v>
      </c>
      <c r="AF646" s="5">
        <f t="shared" si="861"/>
        <v>1.4991154018518839E-3</v>
      </c>
      <c r="AG646" s="5">
        <f t="shared" si="862"/>
        <v>2.1518575044618637E-4</v>
      </c>
      <c r="AH646" s="5">
        <f t="shared" si="863"/>
        <v>2.8599101691834274E-4</v>
      </c>
      <c r="AI646" s="5">
        <f t="shared" si="864"/>
        <v>3.3769949273634658E-4</v>
      </c>
      <c r="AJ646" s="5">
        <f t="shared" si="865"/>
        <v>1.9937854801038601E-4</v>
      </c>
      <c r="AK646" s="5">
        <f t="shared" si="866"/>
        <v>7.8475698585596919E-5</v>
      </c>
      <c r="AL646" s="5">
        <f t="shared" si="867"/>
        <v>4.7118441877956201E-7</v>
      </c>
      <c r="AM646" s="5">
        <f t="shared" si="868"/>
        <v>3.8183319228321383E-3</v>
      </c>
      <c r="AN646" s="5">
        <f t="shared" si="869"/>
        <v>1.6442709198750075E-3</v>
      </c>
      <c r="AO646" s="5">
        <f t="shared" si="870"/>
        <v>3.5403245613352359E-4</v>
      </c>
      <c r="AP646" s="5">
        <f t="shared" si="871"/>
        <v>5.0818462448780753E-5</v>
      </c>
      <c r="AQ646" s="5">
        <f t="shared" si="872"/>
        <v>5.4709308728268242E-6</v>
      </c>
      <c r="AR646" s="5">
        <f t="shared" si="873"/>
        <v>2.463100233127561E-5</v>
      </c>
      <c r="AS646" s="5">
        <f t="shared" si="874"/>
        <v>2.9084399511871717E-5</v>
      </c>
      <c r="AT646" s="5">
        <f t="shared" si="875"/>
        <v>1.7171495572717031E-5</v>
      </c>
      <c r="AU646" s="5">
        <f t="shared" si="876"/>
        <v>6.7587266748389473E-6</v>
      </c>
      <c r="AV646" s="5">
        <f t="shared" si="877"/>
        <v>1.9951837947836777E-6</v>
      </c>
      <c r="AW646" s="5">
        <f t="shared" si="878"/>
        <v>6.6552769671757342E-9</v>
      </c>
      <c r="AX646" s="5">
        <f t="shared" si="879"/>
        <v>7.5145061508906288E-4</v>
      </c>
      <c r="AY646" s="5">
        <f t="shared" si="880"/>
        <v>3.235937626911888E-4</v>
      </c>
      <c r="AZ646" s="5">
        <f t="shared" si="881"/>
        <v>6.9673855573483502E-5</v>
      </c>
      <c r="BA646" s="5">
        <f t="shared" si="882"/>
        <v>1.0001111908755227E-5</v>
      </c>
      <c r="BB646" s="5">
        <f t="shared" si="883"/>
        <v>1.0766833404169182E-6</v>
      </c>
      <c r="BC646" s="5">
        <f t="shared" si="884"/>
        <v>9.2729450573710689E-8</v>
      </c>
      <c r="BD646" s="5">
        <f t="shared" si="885"/>
        <v>1.7677894291359508E-6</v>
      </c>
      <c r="BE646" s="5">
        <f t="shared" si="886"/>
        <v>2.0874137933302248E-6</v>
      </c>
      <c r="BF646" s="5">
        <f t="shared" si="887"/>
        <v>1.2324138477044214E-6</v>
      </c>
      <c r="BG646" s="5">
        <f t="shared" si="888"/>
        <v>4.8507995775016812E-7</v>
      </c>
      <c r="BH646" s="5">
        <f t="shared" si="889"/>
        <v>1.4319615475507427E-7</v>
      </c>
      <c r="BI646" s="5">
        <f t="shared" si="890"/>
        <v>3.3817334085280771E-8</v>
      </c>
      <c r="BJ646" s="8">
        <f t="shared" si="891"/>
        <v>0.55007446236544377</v>
      </c>
      <c r="BK646" s="8">
        <f t="shared" si="892"/>
        <v>0.31507476400425488</v>
      </c>
      <c r="BL646" s="8">
        <f t="shared" si="893"/>
        <v>0.13228943066500584</v>
      </c>
      <c r="BM646" s="8">
        <f t="shared" si="894"/>
        <v>0.21937109857925244</v>
      </c>
      <c r="BN646" s="8">
        <f t="shared" si="895"/>
        <v>0.7804004888752728</v>
      </c>
    </row>
    <row r="647" spans="1:66" x14ac:dyDescent="0.25">
      <c r="A647" t="s">
        <v>22</v>
      </c>
      <c r="B647" t="s">
        <v>264</v>
      </c>
      <c r="C647" t="s">
        <v>266</v>
      </c>
      <c r="D647" s="10"/>
      <c r="E647">
        <f>VLOOKUP(A647,home!$A$2:$E$405,3,FALSE)</f>
        <v>1.6818181818181801</v>
      </c>
      <c r="F647">
        <f>VLOOKUP(B647,home!$B$2:$E$405,3,FALSE)</f>
        <v>0.71</v>
      </c>
      <c r="G647">
        <f>VLOOKUP(C647,away!$B$2:$E$405,4,FALSE)</f>
        <v>0.59</v>
      </c>
      <c r="H647">
        <f>VLOOKUP(A647,away!$A$2:$E$405,3,FALSE)</f>
        <v>1.39090909090909</v>
      </c>
      <c r="I647">
        <f>VLOOKUP(C647,away!$B$2:$E$405,3,FALSE)</f>
        <v>1.07</v>
      </c>
      <c r="J647">
        <f>VLOOKUP(B647,home!$B$2:$E$405,4,FALSE)</f>
        <v>0.86</v>
      </c>
      <c r="K647" s="3">
        <f t="shared" si="840"/>
        <v>0.70451363636363551</v>
      </c>
      <c r="L647" s="3">
        <f t="shared" si="841"/>
        <v>1.2799145454545446</v>
      </c>
      <c r="M647" s="5">
        <f t="shared" si="842"/>
        <v>0.13745919331430168</v>
      </c>
      <c r="N647" s="5">
        <f t="shared" si="843"/>
        <v>9.6841876133470589E-2</v>
      </c>
      <c r="O647" s="5">
        <f t="shared" si="844"/>
        <v>0.17593602092942276</v>
      </c>
      <c r="P647" s="5">
        <f t="shared" si="845"/>
        <v>0.12394932587233631</v>
      </c>
      <c r="Q647" s="5">
        <f t="shared" si="846"/>
        <v>3.4113211153534065E-2</v>
      </c>
      <c r="R647" s="5">
        <f t="shared" si="847"/>
        <v>0.11259153612848172</v>
      </c>
      <c r="S647" s="5">
        <f t="shared" si="848"/>
        <v>2.7941811336470588E-2</v>
      </c>
      <c r="T647" s="5">
        <f t="shared" si="849"/>
        <v>4.3661995147570451E-2</v>
      </c>
      <c r="U647" s="5">
        <f t="shared" si="850"/>
        <v>7.9322272541644284E-2</v>
      </c>
      <c r="V647" s="5">
        <f t="shared" si="851"/>
        <v>2.799512588509339E-3</v>
      </c>
      <c r="W647" s="5">
        <f t="shared" si="852"/>
        <v>8.0110741459389397E-3</v>
      </c>
      <c r="X647" s="5">
        <f t="shared" si="853"/>
        <v>1.0253490324102091E-2</v>
      </c>
      <c r="Y647" s="5">
        <f t="shared" si="854"/>
        <v>6.5617957037478513E-3</v>
      </c>
      <c r="Z647" s="5">
        <f t="shared" si="855"/>
        <v>4.8035848261971555E-2</v>
      </c>
      <c r="AA647" s="5">
        <f t="shared" si="856"/>
        <v>3.3841910134853395E-2</v>
      </c>
      <c r="AB647" s="5">
        <f t="shared" si="857"/>
        <v>1.1921043585298467E-2</v>
      </c>
      <c r="AC647" s="5">
        <f t="shared" si="858"/>
        <v>1.5777304965492492E-4</v>
      </c>
      <c r="AD647" s="5">
        <f t="shared" si="859"/>
        <v>1.4109777444335366E-3</v>
      </c>
      <c r="AE647" s="5">
        <f t="shared" si="860"/>
        <v>1.8059309384131285E-3</v>
      </c>
      <c r="AF647" s="5">
        <f t="shared" si="861"/>
        <v>1.1557186380806695E-3</v>
      </c>
      <c r="AG647" s="5">
        <f t="shared" si="862"/>
        <v>4.93073698444122E-4</v>
      </c>
      <c r="AH647" s="5">
        <f t="shared" si="863"/>
        <v>1.5370445223436202E-2</v>
      </c>
      <c r="AI647" s="5">
        <f t="shared" si="864"/>
        <v>1.082868825689111E-2</v>
      </c>
      <c r="AJ647" s="5">
        <f t="shared" si="865"/>
        <v>3.8144792704552766E-3</v>
      </c>
      <c r="AK647" s="5">
        <f t="shared" si="866"/>
        <v>8.9578422055405175E-4</v>
      </c>
      <c r="AL647" s="5">
        <f t="shared" si="867"/>
        <v>5.6906672224784384E-6</v>
      </c>
      <c r="AM647" s="5">
        <f t="shared" si="868"/>
        <v>1.9881061231180627E-4</v>
      </c>
      <c r="AN647" s="5">
        <f t="shared" si="869"/>
        <v>2.5446059448860518E-4</v>
      </c>
      <c r="AO647" s="5">
        <f t="shared" si="870"/>
        <v>1.628439080654882E-4</v>
      </c>
      <c r="AP647" s="5">
        <f t="shared" si="871"/>
        <v>6.9475428857227015E-5</v>
      </c>
      <c r="AQ647" s="5">
        <f t="shared" si="872"/>
        <v>2.2230652986514319E-5</v>
      </c>
      <c r="AR647" s="5">
        <f t="shared" si="873"/>
        <v>3.9345712823176653E-3</v>
      </c>
      <c r="AS647" s="5">
        <f t="shared" si="874"/>
        <v>2.7719591216375503E-3</v>
      </c>
      <c r="AT647" s="5">
        <f t="shared" si="875"/>
        <v>9.7644150031810973E-4</v>
      </c>
      <c r="AU647" s="5">
        <f t="shared" si="876"/>
        <v>2.2930545069515856E-4</v>
      </c>
      <c r="AV647" s="5">
        <f t="shared" si="877"/>
        <v>4.0387204226812109E-5</v>
      </c>
      <c r="AW647" s="5">
        <f t="shared" si="878"/>
        <v>1.4253813339538279E-7</v>
      </c>
      <c r="AX647" s="5">
        <f t="shared" si="879"/>
        <v>2.3344131237911931E-5</v>
      </c>
      <c r="AY647" s="5">
        <f t="shared" si="880"/>
        <v>2.9878493122403284E-5</v>
      </c>
      <c r="AZ647" s="5">
        <f t="shared" si="881"/>
        <v>1.9120958971813772E-5</v>
      </c>
      <c r="BA647" s="5">
        <f t="shared" si="882"/>
        <v>8.1577311703546748E-6</v>
      </c>
      <c r="BB647" s="5">
        <f t="shared" si="883"/>
        <v>2.6102996957112193E-6</v>
      </c>
      <c r="BC647" s="5">
        <f t="shared" si="884"/>
        <v>6.6819210970727238E-7</v>
      </c>
      <c r="BD647" s="5">
        <f t="shared" si="885"/>
        <v>8.393191690610199E-4</v>
      </c>
      <c r="BE647" s="5">
        <f t="shared" si="886"/>
        <v>5.9131179986488403E-4</v>
      </c>
      <c r="BF647" s="5">
        <f t="shared" si="887"/>
        <v>2.0829361317376786E-4</v>
      </c>
      <c r="BG647" s="5">
        <f t="shared" si="888"/>
        <v>4.8915230282790566E-5</v>
      </c>
      <c r="BH647" s="5">
        <f t="shared" si="889"/>
        <v>8.6153616900233479E-6</v>
      </c>
      <c r="BI647" s="5">
        <f t="shared" si="890"/>
        <v>1.2139279585652612E-6</v>
      </c>
      <c r="BJ647" s="8">
        <f t="shared" si="891"/>
        <v>0.20510074463075301</v>
      </c>
      <c r="BK647" s="8">
        <f t="shared" si="892"/>
        <v>0.29234318532161779</v>
      </c>
      <c r="BL647" s="8">
        <f t="shared" si="893"/>
        <v>0.45417251395226338</v>
      </c>
      <c r="BM647" s="8">
        <f t="shared" si="894"/>
        <v>0.31873139268006961</v>
      </c>
      <c r="BN647" s="8">
        <f t="shared" si="895"/>
        <v>0.68089116353154711</v>
      </c>
    </row>
    <row r="648" spans="1:66" x14ac:dyDescent="0.25">
      <c r="A648" t="s">
        <v>25</v>
      </c>
      <c r="B648" t="s">
        <v>26</v>
      </c>
      <c r="C648" t="s">
        <v>27</v>
      </c>
      <c r="D648" s="10"/>
      <c r="E648">
        <f>VLOOKUP(A648,home!$A$2:$E$405,3,FALSE)</f>
        <v>1.36363636363636</v>
      </c>
      <c r="F648">
        <f>VLOOKUP(B648,home!$B$2:$E$405,3,FALSE)</f>
        <v>0.28999999999999998</v>
      </c>
      <c r="G648">
        <f>VLOOKUP(C648,away!$B$2:$E$405,4,FALSE)</f>
        <v>0.28999999999999998</v>
      </c>
      <c r="H648">
        <f>VLOOKUP(A648,away!$A$2:$E$405,3,FALSE)</f>
        <v>1.1545454545454501</v>
      </c>
      <c r="I648">
        <f>VLOOKUP(C648,away!$B$2:$E$405,3,FALSE)</f>
        <v>0.88</v>
      </c>
      <c r="J648">
        <f>VLOOKUP(B648,home!$B$2:$E$405,4,FALSE)</f>
        <v>1.39</v>
      </c>
      <c r="K648" s="3">
        <f t="shared" si="840"/>
        <v>0.11468181818181787</v>
      </c>
      <c r="L648" s="3">
        <f t="shared" si="841"/>
        <v>1.4122399999999944</v>
      </c>
      <c r="M648" s="5">
        <f t="shared" si="842"/>
        <v>0.2172032303832685</v>
      </c>
      <c r="N648" s="5">
        <f t="shared" si="843"/>
        <v>2.4909261375317501E-2</v>
      </c>
      <c r="O648" s="5">
        <f t="shared" si="844"/>
        <v>0.30674309007646589</v>
      </c>
      <c r="P648" s="5">
        <f t="shared" si="845"/>
        <v>3.5177855284678247E-2</v>
      </c>
      <c r="Q648" s="5">
        <f t="shared" si="846"/>
        <v>1.4283196920437703E-3</v>
      </c>
      <c r="R648" s="5">
        <f t="shared" si="847"/>
        <v>0.21659743076479329</v>
      </c>
      <c r="S648" s="5">
        <f t="shared" si="848"/>
        <v>1.4243359781598932E-3</v>
      </c>
      <c r="T648" s="5">
        <f t="shared" si="849"/>
        <v>2.0171302018918862E-3</v>
      </c>
      <c r="U648" s="5">
        <f t="shared" si="850"/>
        <v>2.4839787173616911E-2</v>
      </c>
      <c r="V648" s="5">
        <f t="shared" si="851"/>
        <v>2.5631440414407115E-5</v>
      </c>
      <c r="W648" s="5">
        <f t="shared" si="852"/>
        <v>5.4600766409491296E-5</v>
      </c>
      <c r="X648" s="5">
        <f t="shared" si="853"/>
        <v>7.7109386354139677E-5</v>
      </c>
      <c r="Y648" s="5">
        <f t="shared" si="854"/>
        <v>5.4448479892384909E-5</v>
      </c>
      <c r="Z648" s="5">
        <f t="shared" si="855"/>
        <v>0.10196251854109015</v>
      </c>
      <c r="AA648" s="5">
        <f t="shared" si="856"/>
        <v>1.1693247012689536E-2</v>
      </c>
      <c r="AB648" s="5">
        <f t="shared" si="857"/>
        <v>6.7050141393217315E-4</v>
      </c>
      <c r="AC648" s="5">
        <f t="shared" si="858"/>
        <v>2.5945145361237072E-7</v>
      </c>
      <c r="AD648" s="5">
        <f t="shared" si="859"/>
        <v>1.5654287914902966E-6</v>
      </c>
      <c r="AE648" s="5">
        <f t="shared" si="860"/>
        <v>2.2107611564942473E-6</v>
      </c>
      <c r="AF648" s="5">
        <f t="shared" si="861"/>
        <v>1.5610626678237122E-6</v>
      </c>
      <c r="AG648" s="5">
        <f t="shared" si="862"/>
        <v>7.3486504733578344E-7</v>
      </c>
      <c r="AH648" s="5">
        <f t="shared" si="863"/>
        <v>3.5998886796117145E-2</v>
      </c>
      <c r="AI648" s="5">
        <f t="shared" si="864"/>
        <v>4.1284177903001514E-3</v>
      </c>
      <c r="AJ648" s="5">
        <f t="shared" si="865"/>
        <v>2.3672722920289215E-4</v>
      </c>
      <c r="AK648" s="5">
        <f t="shared" si="866"/>
        <v>9.0494363527105419E-6</v>
      </c>
      <c r="AL648" s="5">
        <f t="shared" si="867"/>
        <v>1.6808121449152159E-9</v>
      </c>
      <c r="AM648" s="5">
        <f t="shared" si="868"/>
        <v>3.5905244008454614E-8</v>
      </c>
      <c r="AN648" s="5">
        <f t="shared" si="869"/>
        <v>5.0706821798499737E-8</v>
      </c>
      <c r="AO648" s="5">
        <f t="shared" si="870"/>
        <v>3.5805101008356501E-8</v>
      </c>
      <c r="AP648" s="5">
        <f t="shared" si="871"/>
        <v>1.6855131949347059E-8</v>
      </c>
      <c r="AQ648" s="5">
        <f t="shared" si="872"/>
        <v>5.9508728860364499E-9</v>
      </c>
      <c r="AR648" s="5">
        <f t="shared" si="873"/>
        <v>1.0167813577789652E-2</v>
      </c>
      <c r="AS648" s="5">
        <f t="shared" si="874"/>
        <v>1.1660633480346922E-3</v>
      </c>
      <c r="AT648" s="5">
        <f t="shared" si="875"/>
        <v>6.6863132433898185E-5</v>
      </c>
      <c r="AU648" s="5">
        <f t="shared" si="876"/>
        <v>2.555995198950376E-6</v>
      </c>
      <c r="AV648" s="5">
        <f t="shared" si="877"/>
        <v>7.3281544169906558E-8</v>
      </c>
      <c r="AW648" s="5">
        <f t="shared" si="878"/>
        <v>7.5617054193673434E-12</v>
      </c>
      <c r="AX648" s="5">
        <f t="shared" si="879"/>
        <v>6.8627977752523369E-10</v>
      </c>
      <c r="AY648" s="5">
        <f t="shared" si="880"/>
        <v>9.6919175301223215E-10</v>
      </c>
      <c r="AZ648" s="5">
        <f t="shared" si="881"/>
        <v>6.8436568063699481E-10</v>
      </c>
      <c r="BA648" s="5">
        <f t="shared" si="882"/>
        <v>3.2216286294092856E-10</v>
      </c>
      <c r="BB648" s="5">
        <f t="shared" si="883"/>
        <v>1.137428203899238E-10</v>
      </c>
      <c r="BC648" s="5">
        <f t="shared" si="884"/>
        <v>3.2126432133493055E-11</v>
      </c>
      <c r="BD648" s="5">
        <f t="shared" si="885"/>
        <v>2.3932321745162668E-3</v>
      </c>
      <c r="BE648" s="5">
        <f t="shared" si="886"/>
        <v>2.7446021710475119E-4</v>
      </c>
      <c r="BF648" s="5">
        <f t="shared" si="887"/>
        <v>1.5737798358074669E-5</v>
      </c>
      <c r="BG648" s="5">
        <f t="shared" si="888"/>
        <v>6.0161310996094406E-7</v>
      </c>
      <c r="BH648" s="5">
        <f t="shared" si="889"/>
        <v>1.7248521323084741E-8</v>
      </c>
      <c r="BI648" s="5">
        <f t="shared" si="890"/>
        <v>3.9561835725584254E-10</v>
      </c>
      <c r="BJ648" s="8">
        <f t="shared" si="891"/>
        <v>2.8547090050613292E-2</v>
      </c>
      <c r="BK648" s="8">
        <f t="shared" si="892"/>
        <v>0.25383131518797852</v>
      </c>
      <c r="BL648" s="8">
        <f t="shared" si="893"/>
        <v>0.61500455647570074</v>
      </c>
      <c r="BM648" s="8">
        <f t="shared" si="894"/>
        <v>0.19728629171718551</v>
      </c>
      <c r="BN648" s="8">
        <f t="shared" si="895"/>
        <v>0.80205918757656725</v>
      </c>
    </row>
    <row r="649" spans="1:66" x14ac:dyDescent="0.25">
      <c r="A649" t="s">
        <v>25</v>
      </c>
      <c r="B649" t="s">
        <v>476</v>
      </c>
      <c r="C649" t="s">
        <v>169</v>
      </c>
      <c r="D649" s="10"/>
      <c r="E649">
        <f>VLOOKUP(A649,home!$A$2:$E$405,3,FALSE)</f>
        <v>1.36363636363636</v>
      </c>
      <c r="F649">
        <f>VLOOKUP(B649,home!$B$2:$E$405,3,FALSE)</f>
        <v>0.73</v>
      </c>
      <c r="G649">
        <f>VLOOKUP(C649,away!$B$2:$E$405,4,FALSE)</f>
        <v>0.98</v>
      </c>
      <c r="H649">
        <f>VLOOKUP(A649,away!$A$2:$E$405,3,FALSE)</f>
        <v>1.1545454545454501</v>
      </c>
      <c r="I649">
        <f>VLOOKUP(C649,away!$B$2:$E$405,3,FALSE)</f>
        <v>1.34</v>
      </c>
      <c r="J649">
        <f>VLOOKUP(B649,home!$B$2:$E$405,4,FALSE)</f>
        <v>1.21</v>
      </c>
      <c r="K649" s="3">
        <f t="shared" si="840"/>
        <v>0.97554545454545194</v>
      </c>
      <c r="L649" s="3">
        <f t="shared" si="841"/>
        <v>1.8719799999999929</v>
      </c>
      <c r="M649" s="5">
        <f t="shared" si="842"/>
        <v>5.7987636523543384E-2</v>
      </c>
      <c r="N649" s="5">
        <f t="shared" si="843"/>
        <v>5.6569575230376576E-2</v>
      </c>
      <c r="O649" s="5">
        <f t="shared" si="844"/>
        <v>0.10855169581934232</v>
      </c>
      <c r="P649" s="5">
        <f t="shared" si="845"/>
        <v>0.10589711343975992</v>
      </c>
      <c r="Q649" s="5">
        <f t="shared" si="846"/>
        <v>2.7593095990780428E-2</v>
      </c>
      <c r="R649" s="5">
        <f t="shared" si="847"/>
        <v>0.10160330176994585</v>
      </c>
      <c r="S649" s="5">
        <f t="shared" si="848"/>
        <v>4.8347368970281898E-2</v>
      </c>
      <c r="T649" s="5">
        <f t="shared" si="849"/>
        <v>5.1653723832820943E-2</v>
      </c>
      <c r="U649" s="5">
        <f t="shared" si="850"/>
        <v>9.9118639208480533E-2</v>
      </c>
      <c r="V649" s="5">
        <f t="shared" si="851"/>
        <v>9.810226844707913E-3</v>
      </c>
      <c r="W649" s="5">
        <f t="shared" si="852"/>
        <v>8.9727731235473944E-3</v>
      </c>
      <c r="X649" s="5">
        <f t="shared" si="853"/>
        <v>1.6796851831818185E-2</v>
      </c>
      <c r="Y649" s="5">
        <f t="shared" si="854"/>
        <v>1.5721685346063448E-2</v>
      </c>
      <c r="Z649" s="5">
        <f t="shared" si="855"/>
        <v>6.3399782949100841E-2</v>
      </c>
      <c r="AA649" s="5">
        <f t="shared" si="856"/>
        <v>6.1849370075163564E-2</v>
      </c>
      <c r="AB649" s="5">
        <f t="shared" si="857"/>
        <v>3.0168435921662656E-2</v>
      </c>
      <c r="AC649" s="5">
        <f t="shared" si="858"/>
        <v>1.1197157352477432E-3</v>
      </c>
      <c r="AD649" s="5">
        <f t="shared" si="859"/>
        <v>2.1883370088360641E-3</v>
      </c>
      <c r="AE649" s="5">
        <f t="shared" si="860"/>
        <v>4.0965231138009187E-3</v>
      </c>
      <c r="AF649" s="5">
        <f t="shared" si="861"/>
        <v>3.8343046692865083E-3</v>
      </c>
      <c r="AG649" s="5">
        <f t="shared" si="862"/>
        <v>2.3925805516036435E-3</v>
      </c>
      <c r="AH649" s="5">
        <f t="shared" si="863"/>
        <v>2.9670781421264343E-2</v>
      </c>
      <c r="AI649" s="5">
        <f t="shared" si="864"/>
        <v>2.894519594832607E-2</v>
      </c>
      <c r="AJ649" s="5">
        <f t="shared" si="865"/>
        <v>1.4118677169158465E-2</v>
      </c>
      <c r="AK649" s="5">
        <f t="shared" si="866"/>
        <v>4.5911371121890639E-3</v>
      </c>
      <c r="AL649" s="5">
        <f t="shared" si="867"/>
        <v>8.1793065794411119E-5</v>
      </c>
      <c r="AM649" s="5">
        <f t="shared" si="868"/>
        <v>4.2696444439672265E-4</v>
      </c>
      <c r="AN649" s="5">
        <f t="shared" si="869"/>
        <v>7.9926890062177367E-4</v>
      </c>
      <c r="AO649" s="5">
        <f t="shared" si="870"/>
        <v>7.4810769829297132E-4</v>
      </c>
      <c r="AP649" s="5">
        <f t="shared" si="871"/>
        <v>4.6681421635015705E-4</v>
      </c>
      <c r="AQ649" s="5">
        <f t="shared" si="872"/>
        <v>2.1846671918079099E-4</v>
      </c>
      <c r="AR649" s="5">
        <f t="shared" si="873"/>
        <v>1.1108621880995645E-2</v>
      </c>
      <c r="AS649" s="5">
        <f t="shared" si="874"/>
        <v>1.0836965582269448E-2</v>
      </c>
      <c r="AT649" s="5">
        <f t="shared" si="875"/>
        <v>5.2859762574242334E-3</v>
      </c>
      <c r="AU649" s="5">
        <f t="shared" si="876"/>
        <v>1.7189033702551305E-3</v>
      </c>
      <c r="AV649" s="5">
        <f t="shared" si="877"/>
        <v>4.1921709241381255E-4</v>
      </c>
      <c r="AW649" s="5">
        <f t="shared" si="878"/>
        <v>4.1491840551887887E-6</v>
      </c>
      <c r="AX649" s="5">
        <f t="shared" si="879"/>
        <v>6.9420537163957828E-5</v>
      </c>
      <c r="AY649" s="5">
        <f t="shared" si="880"/>
        <v>1.2995385716018526E-4</v>
      </c>
      <c r="AZ649" s="5">
        <f t="shared" si="881"/>
        <v>1.2163551076336137E-4</v>
      </c>
      <c r="BA649" s="5">
        <f t="shared" si="882"/>
        <v>7.5899747812932115E-5</v>
      </c>
      <c r="BB649" s="5">
        <f t="shared" si="883"/>
        <v>3.5520702477713042E-5</v>
      </c>
      <c r="BC649" s="5">
        <f t="shared" si="884"/>
        <v>1.3298808924845804E-5</v>
      </c>
      <c r="BD649" s="5">
        <f t="shared" si="885"/>
        <v>3.4658529981310216E-3</v>
      </c>
      <c r="BE649" s="5">
        <f t="shared" si="886"/>
        <v>3.3810971384494442E-3</v>
      </c>
      <c r="BF649" s="5">
        <f t="shared" si="887"/>
        <v>1.6492069723954949E-3</v>
      </c>
      <c r="BG649" s="5">
        <f t="shared" si="888"/>
        <v>5.3629212184169728E-4</v>
      </c>
      <c r="BH649" s="5">
        <f t="shared" si="889"/>
        <v>1.3079433544280084E-4</v>
      </c>
      <c r="BI649" s="5">
        <f t="shared" si="890"/>
        <v>2.5519163884303498E-5</v>
      </c>
      <c r="BJ649" s="8">
        <f t="shared" si="891"/>
        <v>0.19292480184207955</v>
      </c>
      <c r="BK649" s="8">
        <f t="shared" si="892"/>
        <v>0.22337380843649551</v>
      </c>
      <c r="BL649" s="8">
        <f t="shared" si="893"/>
        <v>0.51717568135903591</v>
      </c>
      <c r="BM649" s="8">
        <f t="shared" si="894"/>
        <v>0.53854585113985831</v>
      </c>
      <c r="BN649" s="8">
        <f t="shared" si="895"/>
        <v>0.45820241877374851</v>
      </c>
    </row>
    <row r="650" spans="1:66" x14ac:dyDescent="0.25">
      <c r="A650" t="s">
        <v>178</v>
      </c>
      <c r="B650" t="s">
        <v>472</v>
      </c>
      <c r="C650" t="s">
        <v>271</v>
      </c>
      <c r="D650" s="10"/>
      <c r="E650">
        <f>VLOOKUP(A650,home!$A$2:$E$405,3,FALSE)</f>
        <v>1.8350515463917501</v>
      </c>
      <c r="F650">
        <f>VLOOKUP(B650,home!$B$2:$E$405,3,FALSE)</f>
        <v>1.18</v>
      </c>
      <c r="G650">
        <f>VLOOKUP(C650,away!$B$2:$E$405,4,FALSE)</f>
        <v>1.18</v>
      </c>
      <c r="H650">
        <f>VLOOKUP(A650,away!$A$2:$E$405,3,FALSE)</f>
        <v>1.3298969072164899</v>
      </c>
      <c r="I650">
        <f>VLOOKUP(C650,away!$B$2:$E$405,3,FALSE)</f>
        <v>1</v>
      </c>
      <c r="J650">
        <f>VLOOKUP(B650,home!$B$2:$E$405,4,FALSE)</f>
        <v>1.38</v>
      </c>
      <c r="K650" s="3">
        <f t="shared" si="840"/>
        <v>2.5551257731958725</v>
      </c>
      <c r="L650" s="3">
        <f t="shared" si="841"/>
        <v>1.835257731958756</v>
      </c>
      <c r="M650" s="5">
        <f t="shared" si="842"/>
        <v>1.2395974388675735E-2</v>
      </c>
      <c r="N650" s="5">
        <f t="shared" si="843"/>
        <v>3.1673273644381314E-2</v>
      </c>
      <c r="O650" s="5">
        <f t="shared" si="844"/>
        <v>2.2749807841979851E-2</v>
      </c>
      <c r="P650" s="5">
        <f t="shared" si="845"/>
        <v>5.8128620352296281E-2</v>
      </c>
      <c r="Q650" s="5">
        <f t="shared" si="846"/>
        <v>4.0464598905122141E-2</v>
      </c>
      <c r="R650" s="5">
        <f t="shared" si="847"/>
        <v>2.0875880371284735E-2</v>
      </c>
      <c r="S650" s="5">
        <f t="shared" si="848"/>
        <v>6.8145843120412608E-2</v>
      </c>
      <c r="T650" s="5">
        <f t="shared" si="849"/>
        <v>7.426296801123522E-2</v>
      </c>
      <c r="U650" s="5">
        <f t="shared" si="850"/>
        <v>5.3340499974823437E-2</v>
      </c>
      <c r="V650" s="5">
        <f t="shared" si="851"/>
        <v>3.5506364307650265E-2</v>
      </c>
      <c r="W650" s="5">
        <f t="shared" si="852"/>
        <v>3.4464046521503686E-2</v>
      </c>
      <c r="X650" s="5">
        <f t="shared" si="853"/>
        <v>6.32504078531759E-2</v>
      </c>
      <c r="Y650" s="5">
        <f t="shared" si="854"/>
        <v>5.8040400031042952E-2</v>
      </c>
      <c r="Z650" s="5">
        <f t="shared" si="855"/>
        <v>1.2770873620948777E-2</v>
      </c>
      <c r="AA650" s="5">
        <f t="shared" si="856"/>
        <v>3.2631188335113512E-2</v>
      </c>
      <c r="AB650" s="5">
        <f t="shared" si="857"/>
        <v>4.1688395162528542E-2</v>
      </c>
      <c r="AC650" s="5">
        <f t="shared" si="858"/>
        <v>1.0406281437702178E-2</v>
      </c>
      <c r="AD650" s="5">
        <f t="shared" si="859"/>
        <v>2.2014993378928906E-2</v>
      </c>
      <c r="AE650" s="5">
        <f t="shared" si="860"/>
        <v>4.0403186817700089E-2</v>
      </c>
      <c r="AF650" s="5">
        <f t="shared" si="861"/>
        <v>3.7075130501479092E-2</v>
      </c>
      <c r="AG650" s="5">
        <f t="shared" si="862"/>
        <v>2.2680806638739802E-2</v>
      </c>
      <c r="AH650" s="5">
        <f t="shared" si="863"/>
        <v>5.8594611391785904E-3</v>
      </c>
      <c r="AI650" s="5">
        <f t="shared" si="864"/>
        <v>1.4971660173754861E-2</v>
      </c>
      <c r="AJ650" s="5">
        <f t="shared" si="865"/>
        <v>1.9127237388745628E-2</v>
      </c>
      <c r="AK650" s="5">
        <f t="shared" si="866"/>
        <v>1.6290832407339889E-2</v>
      </c>
      <c r="AL650" s="5">
        <f t="shared" si="867"/>
        <v>1.9519329872896263E-3</v>
      </c>
      <c r="AM650" s="5">
        <f t="shared" si="868"/>
        <v>1.125021539584755E-2</v>
      </c>
      <c r="AN650" s="5">
        <f t="shared" si="869"/>
        <v>2.064704479143065E-2</v>
      </c>
      <c r="AO650" s="5">
        <f t="shared" si="870"/>
        <v>1.8946324297785932E-2</v>
      </c>
      <c r="AP650" s="5">
        <f t="shared" si="871"/>
        <v>1.1590462719903227E-2</v>
      </c>
      <c r="AQ650" s="5">
        <f t="shared" si="872"/>
        <v>5.3178715809205279E-3</v>
      </c>
      <c r="AR650" s="5">
        <f t="shared" si="873"/>
        <v>2.1507242721578736E-3</v>
      </c>
      <c r="AS650" s="5">
        <f t="shared" si="874"/>
        <v>5.4953710188285158E-3</v>
      </c>
      <c r="AT650" s="5">
        <f t="shared" si="875"/>
        <v>7.0206820617412036E-3</v>
      </c>
      <c r="AU650" s="5">
        <f t="shared" si="876"/>
        <v>5.9795752271229611E-3</v>
      </c>
      <c r="AV650" s="5">
        <f t="shared" si="877"/>
        <v>3.81964169389636E-3</v>
      </c>
      <c r="AW650" s="5">
        <f t="shared" si="878"/>
        <v>2.5425631475555616E-4</v>
      </c>
      <c r="AX650" s="5">
        <f t="shared" si="879"/>
        <v>4.7909525519891812E-3</v>
      </c>
      <c r="AY650" s="5">
        <f t="shared" si="880"/>
        <v>8.7926327144856771E-3</v>
      </c>
      <c r="AZ650" s="5">
        <f t="shared" si="881"/>
        <v>8.0683735867666719E-3</v>
      </c>
      <c r="BA650" s="5">
        <f t="shared" si="882"/>
        <v>4.9358483364817787E-3</v>
      </c>
      <c r="BB650" s="5">
        <f t="shared" si="883"/>
        <v>2.264638455825987E-3</v>
      </c>
      <c r="BC650" s="5">
        <f t="shared" si="884"/>
        <v>8.3123904722915603E-4</v>
      </c>
      <c r="BD650" s="5">
        <f t="shared" si="885"/>
        <v>6.5785555829818367E-4</v>
      </c>
      <c r="BE650" s="5">
        <f t="shared" si="886"/>
        <v>1.6809036920478486E-3</v>
      </c>
      <c r="BF650" s="5">
        <f t="shared" si="887"/>
        <v>2.147460172905779E-3</v>
      </c>
      <c r="BG650" s="5">
        <f t="shared" si="888"/>
        <v>1.8290102782344065E-3</v>
      </c>
      <c r="BH650" s="5">
        <f t="shared" si="889"/>
        <v>1.1683378253392214E-3</v>
      </c>
      <c r="BI650" s="5">
        <f t="shared" si="890"/>
        <v>5.9705001786477261E-4</v>
      </c>
      <c r="BJ650" s="8">
        <f t="shared" si="891"/>
        <v>0.52176541578197544</v>
      </c>
      <c r="BK650" s="8">
        <f t="shared" si="892"/>
        <v>0.19532764930851235</v>
      </c>
      <c r="BL650" s="8">
        <f t="shared" si="893"/>
        <v>0.26008157461318615</v>
      </c>
      <c r="BM650" s="8">
        <f t="shared" si="894"/>
        <v>0.79511898142115278</v>
      </c>
      <c r="BN650" s="8">
        <f t="shared" si="895"/>
        <v>0.18628815550374006</v>
      </c>
    </row>
    <row r="651" spans="1:66" x14ac:dyDescent="0.25">
      <c r="A651" t="s">
        <v>178</v>
      </c>
      <c r="B651" t="s">
        <v>465</v>
      </c>
      <c r="C651" t="s">
        <v>180</v>
      </c>
      <c r="D651" s="10"/>
      <c r="E651">
        <f>VLOOKUP(A651,home!$A$2:$E$405,3,FALSE)</f>
        <v>1.8350515463917501</v>
      </c>
      <c r="F651">
        <f>VLOOKUP(B651,home!$B$2:$E$405,3,FALSE)</f>
        <v>1.0900000000000001</v>
      </c>
      <c r="G651">
        <f>VLOOKUP(C651,away!$B$2:$E$405,4,FALSE)</f>
        <v>1.0900000000000001</v>
      </c>
      <c r="H651">
        <f>VLOOKUP(A651,away!$A$2:$E$405,3,FALSE)</f>
        <v>1.3298969072164899</v>
      </c>
      <c r="I651">
        <f>VLOOKUP(C651,away!$B$2:$E$405,3,FALSE)</f>
        <v>0.22</v>
      </c>
      <c r="J651">
        <f>VLOOKUP(B651,home!$B$2:$E$405,4,FALSE)</f>
        <v>1</v>
      </c>
      <c r="K651" s="3">
        <f t="shared" si="840"/>
        <v>2.180224742268039</v>
      </c>
      <c r="L651" s="3">
        <f t="shared" si="841"/>
        <v>0.29257731958762778</v>
      </c>
      <c r="M651" s="5">
        <f t="shared" si="842"/>
        <v>8.434817874580669E-2</v>
      </c>
      <c r="N651" s="5">
        <f t="shared" si="843"/>
        <v>0.18389798626685486</v>
      </c>
      <c r="O651" s="5">
        <f t="shared" si="844"/>
        <v>2.4678364049546236E-2</v>
      </c>
      <c r="P651" s="5">
        <f t="shared" si="845"/>
        <v>5.3804379899518785E-2</v>
      </c>
      <c r="Q651" s="5">
        <f t="shared" si="846"/>
        <v>0.20046946985613254</v>
      </c>
      <c r="R651" s="5">
        <f t="shared" si="847"/>
        <v>3.6101648027119563E-3</v>
      </c>
      <c r="S651" s="5">
        <f t="shared" si="848"/>
        <v>8.5802424528213638E-3</v>
      </c>
      <c r="T651" s="5">
        <f t="shared" si="849"/>
        <v>5.8652820149660001E-2</v>
      </c>
      <c r="U651" s="5">
        <f t="shared" si="850"/>
        <v>7.8709706265378213E-3</v>
      </c>
      <c r="V651" s="5">
        <f t="shared" si="851"/>
        <v>6.0813356076369412E-4</v>
      </c>
      <c r="W651" s="5">
        <f t="shared" si="852"/>
        <v>0.14568949941656564</v>
      </c>
      <c r="X651" s="5">
        <f t="shared" si="853"/>
        <v>4.2625443231362047E-2</v>
      </c>
      <c r="Y651" s="5">
        <f t="shared" si="854"/>
        <v>6.2356189634332482E-3</v>
      </c>
      <c r="Z651" s="5">
        <f t="shared" si="855"/>
        <v>3.5208411374902058E-4</v>
      </c>
      <c r="AA651" s="5">
        <f t="shared" si="856"/>
        <v>7.6762249615512927E-4</v>
      </c>
      <c r="AB651" s="5">
        <f t="shared" si="857"/>
        <v>8.3679477941948281E-4</v>
      </c>
      <c r="AC651" s="5">
        <f t="shared" si="858"/>
        <v>2.4244928595007996E-5</v>
      </c>
      <c r="AD651" s="5">
        <f t="shared" si="859"/>
        <v>7.9408962829160351E-2</v>
      </c>
      <c r="AE651" s="5">
        <f t="shared" si="860"/>
        <v>2.3233261495789307E-2</v>
      </c>
      <c r="AF651" s="5">
        <f t="shared" si="861"/>
        <v>3.398762686858237E-3</v>
      </c>
      <c r="AG651" s="5">
        <f t="shared" si="862"/>
        <v>3.3146695894514246E-4</v>
      </c>
      <c r="AH651" s="5">
        <f t="shared" si="863"/>
        <v>2.5752956567518456E-5</v>
      </c>
      <c r="AI651" s="5">
        <f t="shared" si="864"/>
        <v>5.6147233095057934E-5</v>
      </c>
      <c r="AJ651" s="5">
        <f t="shared" si="865"/>
        <v>6.1206793401868099E-5</v>
      </c>
      <c r="AK651" s="5">
        <f t="shared" si="866"/>
        <v>4.4481521789880329E-5</v>
      </c>
      <c r="AL651" s="5">
        <f t="shared" si="867"/>
        <v>6.1861838306846342E-7</v>
      </c>
      <c r="AM651" s="5">
        <f t="shared" si="868"/>
        <v>3.4625877103595687E-2</v>
      </c>
      <c r="AN651" s="5">
        <f t="shared" si="869"/>
        <v>1.0130746311340639E-2</v>
      </c>
      <c r="AO651" s="5">
        <f t="shared" si="870"/>
        <v>1.4820133005971456E-3</v>
      </c>
      <c r="AP651" s="5">
        <f t="shared" si="871"/>
        <v>1.4453449302730877E-4</v>
      </c>
      <c r="AQ651" s="5">
        <f t="shared" si="872"/>
        <v>1.0571878639471665E-5</v>
      </c>
      <c r="AR651" s="5">
        <f t="shared" si="873"/>
        <v>1.5069462007962294E-6</v>
      </c>
      <c r="AS651" s="5">
        <f t="shared" si="874"/>
        <v>3.2854813922427596E-6</v>
      </c>
      <c r="AT651" s="5">
        <f t="shared" si="875"/>
        <v>3.5815439108144545E-6</v>
      </c>
      <c r="AU651" s="5">
        <f t="shared" si="876"/>
        <v>2.6028568832923696E-6</v>
      </c>
      <c r="AV651" s="5">
        <f t="shared" si="877"/>
        <v>1.4187032443841743E-6</v>
      </c>
      <c r="AW651" s="5">
        <f t="shared" si="878"/>
        <v>1.0961304477054737E-8</v>
      </c>
      <c r="AX651" s="5">
        <f t="shared" si="879"/>
        <v>1.2582032330665288E-2</v>
      </c>
      <c r="AY651" s="5">
        <f t="shared" si="880"/>
        <v>3.6812172942709233E-3</v>
      </c>
      <c r="AZ651" s="5">
        <f t="shared" si="881"/>
        <v>5.3852034438870312E-4</v>
      </c>
      <c r="BA651" s="5">
        <f t="shared" si="882"/>
        <v>5.2519612968217677E-5</v>
      </c>
      <c r="BB651" s="5">
        <f t="shared" si="883"/>
        <v>3.8415118970051837E-6</v>
      </c>
      <c r="BC651" s="5">
        <f t="shared" si="884"/>
        <v>2.2478785079795205E-7</v>
      </c>
      <c r="BD651" s="5">
        <f t="shared" si="885"/>
        <v>7.3483046698620008E-8</v>
      </c>
      <c r="BE651" s="5">
        <f t="shared" si="886"/>
        <v>1.6020955654956907E-7</v>
      </c>
      <c r="BF651" s="5">
        <f t="shared" si="887"/>
        <v>1.7464641956858053E-7</v>
      </c>
      <c r="BG651" s="5">
        <f t="shared" si="888"/>
        <v>1.2692281503064811E-7</v>
      </c>
      <c r="BH651" s="5">
        <f t="shared" si="889"/>
        <v>6.918006542203218E-8</v>
      </c>
      <c r="BI651" s="5">
        <f t="shared" si="890"/>
        <v>3.0165618060967239E-8</v>
      </c>
      <c r="BJ651" s="8">
        <f t="shared" si="891"/>
        <v>0.8071953908240026</v>
      </c>
      <c r="BK651" s="8">
        <f t="shared" si="892"/>
        <v>0.15104701550015953</v>
      </c>
      <c r="BL651" s="8">
        <f t="shared" si="893"/>
        <v>3.7964535398377797E-2</v>
      </c>
      <c r="BM651" s="8">
        <f t="shared" si="894"/>
        <v>0.44206927588275141</v>
      </c>
      <c r="BN651" s="8">
        <f t="shared" si="895"/>
        <v>0.55080854362057108</v>
      </c>
    </row>
    <row r="652" spans="1:66" x14ac:dyDescent="0.25">
      <c r="A652" t="s">
        <v>178</v>
      </c>
      <c r="B652" t="s">
        <v>181</v>
      </c>
      <c r="C652" t="s">
        <v>270</v>
      </c>
      <c r="D652" s="10"/>
      <c r="E652">
        <f>VLOOKUP(A652,home!$A$2:$E$405,3,FALSE)</f>
        <v>1.8350515463917501</v>
      </c>
      <c r="F652">
        <f>VLOOKUP(B652,home!$B$2:$E$405,3,FALSE)</f>
        <v>1.73</v>
      </c>
      <c r="G652">
        <f>VLOOKUP(C652,away!$B$2:$E$405,4,FALSE)</f>
        <v>1.36</v>
      </c>
      <c r="H652">
        <f>VLOOKUP(A652,away!$A$2:$E$405,3,FALSE)</f>
        <v>1.3298969072164899</v>
      </c>
      <c r="I652">
        <f>VLOOKUP(C652,away!$B$2:$E$405,3,FALSE)</f>
        <v>0.54</v>
      </c>
      <c r="J652">
        <f>VLOOKUP(B652,home!$B$2:$E$405,4,FALSE)</f>
        <v>1.38</v>
      </c>
      <c r="K652" s="3">
        <f t="shared" si="840"/>
        <v>4.31750927835051</v>
      </c>
      <c r="L652" s="3">
        <f t="shared" si="841"/>
        <v>0.99103917525772822</v>
      </c>
      <c r="M652" s="5">
        <f t="shared" si="842"/>
        <v>4.9491053623826851E-3</v>
      </c>
      <c r="N652" s="5">
        <f t="shared" si="843"/>
        <v>2.1367808321621506E-2</v>
      </c>
      <c r="O652" s="5">
        <f t="shared" si="844"/>
        <v>4.9047572965993363E-3</v>
      </c>
      <c r="P652" s="5">
        <f t="shared" si="845"/>
        <v>2.1176335136125001E-2</v>
      </c>
      <c r="Q652" s="5">
        <f t="shared" si="846"/>
        <v>4.6127855343308051E-2</v>
      </c>
      <c r="R652" s="5">
        <f t="shared" si="847"/>
        <v>2.4304033130305648E-3</v>
      </c>
      <c r="S652" s="5">
        <f t="shared" si="848"/>
        <v>2.2652435994087811E-2</v>
      </c>
      <c r="T652" s="5">
        <f t="shared" si="849"/>
        <v>4.5714511715839803E-2</v>
      </c>
      <c r="U652" s="5">
        <f t="shared" si="850"/>
        <v>1.0493288854143284E-2</v>
      </c>
      <c r="V652" s="5">
        <f t="shared" si="851"/>
        <v>1.0769523897894972E-2</v>
      </c>
      <c r="W652" s="5">
        <f t="shared" si="852"/>
        <v>6.6385814478380878E-2</v>
      </c>
      <c r="X652" s="5">
        <f t="shared" si="853"/>
        <v>6.5790942829467139E-2</v>
      </c>
      <c r="Y652" s="5">
        <f t="shared" si="854"/>
        <v>3.2600700860571721E-2</v>
      </c>
      <c r="Z652" s="5">
        <f t="shared" si="855"/>
        <v>8.0287496496315384E-4</v>
      </c>
      <c r="AA652" s="5">
        <f t="shared" si="856"/>
        <v>3.4664201105837574E-3</v>
      </c>
      <c r="AB652" s="5">
        <f t="shared" si="857"/>
        <v>7.483150495053088E-3</v>
      </c>
      <c r="AC652" s="5">
        <f t="shared" si="858"/>
        <v>2.8800539519193901E-3</v>
      </c>
      <c r="AD652" s="5">
        <f t="shared" si="859"/>
        <v>7.1655342490316271E-2</v>
      </c>
      <c r="AE652" s="5">
        <f t="shared" si="860"/>
        <v>7.1013251524413096E-2</v>
      </c>
      <c r="AF652" s="5">
        <f t="shared" si="861"/>
        <v>3.5188457111561974E-2</v>
      </c>
      <c r="AG652" s="5">
        <f t="shared" si="862"/>
        <v>1.1624379838144775E-2</v>
      </c>
      <c r="AH652" s="5">
        <f t="shared" si="863"/>
        <v>1.9892013577804037E-4</v>
      </c>
      <c r="AI652" s="5">
        <f t="shared" si="864"/>
        <v>8.5883953187243251E-4</v>
      </c>
      <c r="AJ652" s="5">
        <f t="shared" si="865"/>
        <v>1.8540238237367182E-3</v>
      </c>
      <c r="AK652" s="5">
        <f t="shared" si="866"/>
        <v>2.6682550204220569E-3</v>
      </c>
      <c r="AL652" s="5">
        <f t="shared" si="867"/>
        <v>4.9292939414491551E-4</v>
      </c>
      <c r="AM652" s="5">
        <f t="shared" si="868"/>
        <v>6.1874521209064795E-2</v>
      </c>
      <c r="AN652" s="5">
        <f t="shared" si="869"/>
        <v>6.1320074468498388E-2</v>
      </c>
      <c r="AO652" s="5">
        <f t="shared" si="870"/>
        <v>3.0385298014001555E-2</v>
      </c>
      <c r="AP652" s="5">
        <f t="shared" si="871"/>
        <v>1.003767356125213E-2</v>
      </c>
      <c r="AQ652" s="5">
        <f t="shared" si="872"/>
        <v>2.4869319319124035E-3</v>
      </c>
      <c r="AR652" s="5">
        <f t="shared" si="873"/>
        <v>3.9427529460724897E-5</v>
      </c>
      <c r="AS652" s="5">
        <f t="shared" si="874"/>
        <v>1.7022872426911782E-4</v>
      </c>
      <c r="AT652" s="5">
        <f t="shared" si="875"/>
        <v>3.6748204823684342E-4</v>
      </c>
      <c r="AU652" s="5">
        <f t="shared" si="876"/>
        <v>5.288690509632737E-4</v>
      </c>
      <c r="AV652" s="5">
        <f t="shared" si="877"/>
        <v>5.7084925864159079E-4</v>
      </c>
      <c r="AW652" s="5">
        <f t="shared" si="878"/>
        <v>5.8587682265210704E-5</v>
      </c>
      <c r="AX652" s="5">
        <f t="shared" si="879"/>
        <v>4.4523969902272115E-2</v>
      </c>
      <c r="AY652" s="5">
        <f t="shared" si="880"/>
        <v>4.4124998411147677E-2</v>
      </c>
      <c r="AZ652" s="5">
        <f t="shared" si="881"/>
        <v>2.1864801016816177E-2</v>
      </c>
      <c r="BA652" s="5">
        <f t="shared" si="882"/>
        <v>7.2229581222932812E-3</v>
      </c>
      <c r="BB652" s="5">
        <f t="shared" si="883"/>
        <v>1.7895586151096606E-3</v>
      </c>
      <c r="BC652" s="5">
        <f t="shared" si="884"/>
        <v>3.5470453879872814E-4</v>
      </c>
      <c r="BD652" s="5">
        <f t="shared" si="885"/>
        <v>6.5123710465344277E-6</v>
      </c>
      <c r="BE652" s="5">
        <f t="shared" si="886"/>
        <v>2.8117222417473614E-5</v>
      </c>
      <c r="BF652" s="5">
        <f t="shared" si="887"/>
        <v>6.0698184334443645E-5</v>
      </c>
      <c r="BG652" s="5">
        <f t="shared" si="888"/>
        <v>8.7354991347663333E-5</v>
      </c>
      <c r="BH652" s="5">
        <f t="shared" si="889"/>
        <v>9.4288996413441248E-5</v>
      </c>
      <c r="BI652" s="5">
        <f t="shared" si="890"/>
        <v>8.1418723372278092E-5</v>
      </c>
      <c r="BJ652" s="8">
        <f t="shared" si="891"/>
        <v>0.75345455430479225</v>
      </c>
      <c r="BK652" s="8">
        <f t="shared" si="892"/>
        <v>0.10704538214770246</v>
      </c>
      <c r="BL652" s="8">
        <f t="shared" si="893"/>
        <v>3.6393305681722658E-2</v>
      </c>
      <c r="BM652" s="8">
        <f t="shared" si="894"/>
        <v>0.75267344159723082</v>
      </c>
      <c r="BN652" s="8">
        <f t="shared" si="895"/>
        <v>0.10095626477306716</v>
      </c>
    </row>
    <row r="653" spans="1:66" x14ac:dyDescent="0.25">
      <c r="A653" t="s">
        <v>178</v>
      </c>
      <c r="B653" t="s">
        <v>269</v>
      </c>
      <c r="C653" t="s">
        <v>184</v>
      </c>
      <c r="D653" s="10"/>
      <c r="E653">
        <f>VLOOKUP(A653,home!$A$2:$E$405,3,FALSE)</f>
        <v>1.8350515463917501</v>
      </c>
      <c r="F653">
        <f>VLOOKUP(B653,home!$B$2:$E$405,3,FALSE)</f>
        <v>0.65</v>
      </c>
      <c r="G653">
        <f>VLOOKUP(C653,away!$B$2:$E$405,4,FALSE)</f>
        <v>1.36</v>
      </c>
      <c r="H653">
        <f>VLOOKUP(A653,away!$A$2:$E$405,3,FALSE)</f>
        <v>1.3298969072164899</v>
      </c>
      <c r="I653">
        <f>VLOOKUP(C653,away!$B$2:$E$405,3,FALSE)</f>
        <v>0.36</v>
      </c>
      <c r="J653">
        <f>VLOOKUP(B653,home!$B$2:$E$405,4,FALSE)</f>
        <v>1.05</v>
      </c>
      <c r="K653" s="3">
        <f t="shared" si="840"/>
        <v>1.6221855670103074</v>
      </c>
      <c r="L653" s="3">
        <f t="shared" si="841"/>
        <v>0.50270103092783325</v>
      </c>
      <c r="M653" s="5">
        <f t="shared" si="842"/>
        <v>0.11944651297955972</v>
      </c>
      <c r="N653" s="5">
        <f t="shared" si="843"/>
        <v>0.19376440938515113</v>
      </c>
      <c r="O653" s="5">
        <f t="shared" si="844"/>
        <v>6.004588521555948E-2</v>
      </c>
      <c r="P653" s="5">
        <f t="shared" si="845"/>
        <v>9.7405568355038205E-2</v>
      </c>
      <c r="Q653" s="5">
        <f t="shared" si="846"/>
        <v>0.15716091415243438</v>
      </c>
      <c r="R653" s="5">
        <f t="shared" si="847"/>
        <v>1.5092564200418044E-2</v>
      </c>
      <c r="S653" s="5">
        <f t="shared" si="848"/>
        <v>1.9857935803014246E-2</v>
      </c>
      <c r="T653" s="5">
        <f t="shared" si="849"/>
        <v>7.9004953565989466E-2</v>
      </c>
      <c r="U653" s="5">
        <f t="shared" si="850"/>
        <v>2.4482939815094616E-2</v>
      </c>
      <c r="V653" s="5">
        <f t="shared" si="851"/>
        <v>1.7992930475746983E-3</v>
      </c>
      <c r="W653" s="5">
        <f t="shared" si="852"/>
        <v>8.4981388878741682E-2</v>
      </c>
      <c r="X653" s="5">
        <f t="shared" si="853"/>
        <v>4.2720231799022547E-2</v>
      </c>
      <c r="Y653" s="5">
        <f t="shared" si="854"/>
        <v>1.0737752283422318E-2</v>
      </c>
      <c r="Z653" s="5">
        <f t="shared" si="855"/>
        <v>2.5290158609648865E-3</v>
      </c>
      <c r="AA653" s="5">
        <f t="shared" si="856"/>
        <v>4.1025330283973862E-3</v>
      </c>
      <c r="AB653" s="5">
        <f t="shared" si="857"/>
        <v>3.327534933424664E-3</v>
      </c>
      <c r="AC653" s="5">
        <f t="shared" si="858"/>
        <v>9.1704833801988935E-5</v>
      </c>
      <c r="AD653" s="5">
        <f t="shared" si="859"/>
        <v>3.4463895625896246E-2</v>
      </c>
      <c r="AE653" s="5">
        <f t="shared" si="860"/>
        <v>1.7325035860927287E-2</v>
      </c>
      <c r="AF653" s="5">
        <f t="shared" si="861"/>
        <v>4.3546566940749131E-3</v>
      </c>
      <c r="AG653" s="5">
        <f t="shared" si="862"/>
        <v>7.2969680314941639E-4</v>
      </c>
      <c r="AH653" s="5">
        <f t="shared" si="863"/>
        <v>3.1783472013497251E-4</v>
      </c>
      <c r="AI653" s="5">
        <f t="shared" si="864"/>
        <v>5.1558689569771278E-4</v>
      </c>
      <c r="AJ653" s="5">
        <f t="shared" si="865"/>
        <v>4.1818881037023928E-4</v>
      </c>
      <c r="AK653" s="5">
        <f t="shared" si="866"/>
        <v>2.2612661748927087E-4</v>
      </c>
      <c r="AL653" s="5">
        <f t="shared" si="867"/>
        <v>2.9913176147438112E-6</v>
      </c>
      <c r="AM653" s="5">
        <f t="shared" si="868"/>
        <v>1.1181366813455718E-2</v>
      </c>
      <c r="AN653" s="5">
        <f t="shared" si="869"/>
        <v>5.6208846243064508E-3</v>
      </c>
      <c r="AO653" s="5">
        <f t="shared" si="870"/>
        <v>1.4128122476826294E-3</v>
      </c>
      <c r="AP653" s="5">
        <f t="shared" si="871"/>
        <v>2.3674072447250904E-4</v>
      </c>
      <c r="AQ653" s="5">
        <f t="shared" si="872"/>
        <v>2.9752451563733098E-5</v>
      </c>
      <c r="AR653" s="5">
        <f t="shared" si="873"/>
        <v>3.1955168295302012E-5</v>
      </c>
      <c r="AS653" s="5">
        <f t="shared" si="874"/>
        <v>5.1837212800024298E-5</v>
      </c>
      <c r="AT653" s="5">
        <f t="shared" si="875"/>
        <v>4.2044789219120699E-5</v>
      </c>
      <c r="AU653" s="5">
        <f t="shared" si="876"/>
        <v>2.273481674641606E-5</v>
      </c>
      <c r="AV653" s="5">
        <f t="shared" si="877"/>
        <v>9.2200228986650908E-6</v>
      </c>
      <c r="AW653" s="5">
        <f t="shared" si="878"/>
        <v>6.7759522448442158E-8</v>
      </c>
      <c r="AX653" s="5">
        <f t="shared" si="879"/>
        <v>3.0230419773726504E-3</v>
      </c>
      <c r="AY653" s="5">
        <f t="shared" si="880"/>
        <v>1.5196863185633471E-3</v>
      </c>
      <c r="AZ653" s="5">
        <f t="shared" si="881"/>
        <v>3.8197393951435902E-4</v>
      </c>
      <c r="BA653" s="5">
        <f t="shared" si="882"/>
        <v>6.4006231060478026E-5</v>
      </c>
      <c r="BB653" s="5">
        <f t="shared" si="883"/>
        <v>8.0439995849768507E-6</v>
      </c>
      <c r="BC653" s="5">
        <f t="shared" si="884"/>
        <v>8.0874537683018519E-7</v>
      </c>
      <c r="BD653" s="5">
        <f t="shared" si="885"/>
        <v>2.6773160075867883E-6</v>
      </c>
      <c r="BE653" s="5">
        <f t="shared" si="886"/>
        <v>4.3431033858329467E-6</v>
      </c>
      <c r="BF653" s="5">
        <f t="shared" si="887"/>
        <v>3.522659814265903E-6</v>
      </c>
      <c r="BG653" s="5">
        <f t="shared" si="888"/>
        <v>1.9048026360631196E-6</v>
      </c>
      <c r="BH653" s="5">
        <f t="shared" si="889"/>
        <v>7.7248583605619491E-7</v>
      </c>
      <c r="BI653" s="5">
        <f t="shared" si="890"/>
        <v>2.5062307479405007E-7</v>
      </c>
      <c r="BJ653" s="8">
        <f t="shared" si="891"/>
        <v>0.64872205312176312</v>
      </c>
      <c r="BK653" s="8">
        <f t="shared" si="892"/>
        <v>0.24012369265516698</v>
      </c>
      <c r="BL653" s="8">
        <f t="shared" si="893"/>
        <v>0.10870045723730053</v>
      </c>
      <c r="BM653" s="8">
        <f t="shared" si="894"/>
        <v>0.35563974602799342</v>
      </c>
      <c r="BN653" s="8">
        <f t="shared" si="895"/>
        <v>0.642915854288161</v>
      </c>
    </row>
    <row r="654" spans="1:66" x14ac:dyDescent="0.25">
      <c r="A654" t="s">
        <v>28</v>
      </c>
      <c r="B654" t="s">
        <v>462</v>
      </c>
      <c r="C654" t="s">
        <v>191</v>
      </c>
      <c r="D654" s="10"/>
      <c r="E654">
        <f>VLOOKUP(A654,home!$A$2:$E$405,3,FALSE)</f>
        <v>1.31111111111111</v>
      </c>
      <c r="F654">
        <f>VLOOKUP(B654,home!$B$2:$E$405,3,FALSE)</f>
        <v>0.76</v>
      </c>
      <c r="G654">
        <f>VLOOKUP(C654,away!$B$2:$E$405,4,FALSE)</f>
        <v>1.98</v>
      </c>
      <c r="H654">
        <f>VLOOKUP(A654,away!$A$2:$E$405,3,FALSE)</f>
        <v>1.12222222222222</v>
      </c>
      <c r="I654">
        <f>VLOOKUP(C654,away!$B$2:$E$405,3,FALSE)</f>
        <v>0.76</v>
      </c>
      <c r="J654">
        <f>VLOOKUP(B654,home!$B$2:$E$405,4,FALSE)</f>
        <v>0.89</v>
      </c>
      <c r="K654" s="3">
        <f t="shared" si="840"/>
        <v>1.9729599999999983</v>
      </c>
      <c r="L654" s="3">
        <f t="shared" si="841"/>
        <v>0.7590711111111097</v>
      </c>
      <c r="M654" s="5">
        <f t="shared" si="842"/>
        <v>6.5086956481421043E-2</v>
      </c>
      <c r="N654" s="5">
        <f t="shared" si="843"/>
        <v>0.12841396165958432</v>
      </c>
      <c r="O654" s="5">
        <f t="shared" si="844"/>
        <v>4.940562837519271E-2</v>
      </c>
      <c r="P654" s="5">
        <f t="shared" si="845"/>
        <v>9.7475328559120111E-2</v>
      </c>
      <c r="Q654" s="5">
        <f t="shared" si="846"/>
        <v>0.12667780489794667</v>
      </c>
      <c r="R654" s="5">
        <f t="shared" si="847"/>
        <v>1.8751192612950045E-2</v>
      </c>
      <c r="S654" s="5">
        <f t="shared" si="848"/>
        <v>3.6495175805388087E-2</v>
      </c>
      <c r="T654" s="5">
        <f t="shared" si="849"/>
        <v>9.6157462117000742E-2</v>
      </c>
      <c r="U654" s="5">
        <f t="shared" si="850"/>
        <v>3.6995352977645883E-2</v>
      </c>
      <c r="V654" s="5">
        <f t="shared" si="851"/>
        <v>6.0728659435243465E-3</v>
      </c>
      <c r="W654" s="5">
        <f t="shared" si="852"/>
        <v>8.3310080650484231E-2</v>
      </c>
      <c r="X654" s="5">
        <f t="shared" si="853"/>
        <v>6.3238275486119211E-2</v>
      </c>
      <c r="Y654" s="5">
        <f t="shared" si="854"/>
        <v>2.4001174018999476E-2</v>
      </c>
      <c r="Z654" s="5">
        <f t="shared" si="855"/>
        <v>4.7444962037901436E-3</v>
      </c>
      <c r="AA654" s="5">
        <f t="shared" si="856"/>
        <v>9.3607012302297909E-3</v>
      </c>
      <c r="AB654" s="5">
        <f t="shared" si="857"/>
        <v>9.2341445495970793E-3</v>
      </c>
      <c r="AC654" s="5">
        <f t="shared" si="858"/>
        <v>5.6842668172452765E-4</v>
      </c>
      <c r="AD654" s="5">
        <f t="shared" si="859"/>
        <v>4.109186418004479E-2</v>
      </c>
      <c r="AE654" s="5">
        <f t="shared" si="860"/>
        <v>3.1191647000773405E-2</v>
      </c>
      <c r="AF654" s="5">
        <f t="shared" si="861"/>
        <v>1.1838339073131287E-2</v>
      </c>
      <c r="AG654" s="5">
        <f t="shared" si="862"/>
        <v>2.995380397983945E-3</v>
      </c>
      <c r="AH654" s="5">
        <f t="shared" si="863"/>
        <v>9.0035250126835624E-4</v>
      </c>
      <c r="AI654" s="5">
        <f t="shared" si="864"/>
        <v>1.7763594709024144E-3</v>
      </c>
      <c r="AJ654" s="5">
        <f t="shared" si="865"/>
        <v>1.7523430908558126E-3</v>
      </c>
      <c r="AK654" s="5">
        <f t="shared" si="866"/>
        <v>1.1524342748449605E-3</v>
      </c>
      <c r="AL654" s="5">
        <f t="shared" si="867"/>
        <v>3.4051417093798054E-5</v>
      </c>
      <c r="AM654" s="5">
        <f t="shared" si="868"/>
        <v>1.6214520870532226E-2</v>
      </c>
      <c r="AN654" s="5">
        <f t="shared" si="869"/>
        <v>1.2307974373329174E-2</v>
      </c>
      <c r="AO654" s="5">
        <f t="shared" si="870"/>
        <v>4.6713138915450191E-3</v>
      </c>
      <c r="AP654" s="5">
        <f t="shared" si="871"/>
        <v>1.1819531420012802E-3</v>
      </c>
      <c r="AQ654" s="5">
        <f t="shared" si="872"/>
        <v>2.242966211950447E-4</v>
      </c>
      <c r="AR654" s="5">
        <f t="shared" si="873"/>
        <v>1.3668631470588761E-4</v>
      </c>
      <c r="AS654" s="5">
        <f t="shared" si="874"/>
        <v>2.6967663146212776E-4</v>
      </c>
      <c r="AT654" s="5">
        <f t="shared" si="875"/>
        <v>2.6603060340475964E-4</v>
      </c>
      <c r="AU654" s="5">
        <f t="shared" si="876"/>
        <v>1.7495591309781805E-4</v>
      </c>
      <c r="AV654" s="5">
        <f t="shared" si="877"/>
        <v>8.6295254576367677E-5</v>
      </c>
      <c r="AW654" s="5">
        <f t="shared" si="878"/>
        <v>1.4165549735969384E-6</v>
      </c>
      <c r="AX654" s="5">
        <f t="shared" si="879"/>
        <v>5.3317668494541988E-3</v>
      </c>
      <c r="AY654" s="5">
        <f t="shared" si="880"/>
        <v>4.0471901866005796E-3</v>
      </c>
      <c r="AZ654" s="5">
        <f t="shared" si="881"/>
        <v>1.5360525759104402E-3</v>
      </c>
      <c r="BA654" s="5">
        <f t="shared" si="882"/>
        <v>3.8865771184047355E-4</v>
      </c>
      <c r="BB654" s="5">
        <f t="shared" si="883"/>
        <v>7.375471029216242E-5</v>
      </c>
      <c r="BC654" s="5">
        <f t="shared" si="884"/>
        <v>1.1197013978229947E-5</v>
      </c>
      <c r="BD654" s="5">
        <f t="shared" si="885"/>
        <v>1.7292438796246818E-5</v>
      </c>
      <c r="BE654" s="5">
        <f t="shared" si="886"/>
        <v>3.4117290047443087E-5</v>
      </c>
      <c r="BF654" s="5">
        <f t="shared" si="887"/>
        <v>3.365602428600164E-5</v>
      </c>
      <c r="BG654" s="5">
        <f t="shared" si="888"/>
        <v>2.2133996558436578E-5</v>
      </c>
      <c r="BH654" s="5">
        <f t="shared" si="889"/>
        <v>1.0917372462483245E-5</v>
      </c>
      <c r="BI654" s="5">
        <f t="shared" si="890"/>
        <v>4.3079078347161868E-6</v>
      </c>
      <c r="BJ654" s="8">
        <f t="shared" si="891"/>
        <v>0.65490466742874687</v>
      </c>
      <c r="BK654" s="8">
        <f t="shared" si="892"/>
        <v>0.20977999507487249</v>
      </c>
      <c r="BL654" s="8">
        <f t="shared" si="893"/>
        <v>0.13038457883071933</v>
      </c>
      <c r="BM654" s="8">
        <f t="shared" si="894"/>
        <v>0.50995709132028688</v>
      </c>
      <c r="BN654" s="8">
        <f t="shared" si="895"/>
        <v>0.48581087258621491</v>
      </c>
    </row>
    <row r="655" spans="1:66" x14ac:dyDescent="0.25">
      <c r="A655" t="s">
        <v>28</v>
      </c>
      <c r="B655" t="s">
        <v>30</v>
      </c>
      <c r="C655" t="s">
        <v>463</v>
      </c>
      <c r="D655" s="10"/>
      <c r="E655">
        <f>VLOOKUP(A655,home!$A$2:$E$405,3,FALSE)</f>
        <v>1.31111111111111</v>
      </c>
      <c r="F655">
        <f>VLOOKUP(B655,home!$B$2:$E$405,3,FALSE)</f>
        <v>2.44</v>
      </c>
      <c r="G655">
        <f>VLOOKUP(C655,away!$B$2:$E$405,4,FALSE)</f>
        <v>1.37</v>
      </c>
      <c r="H655">
        <f>VLOOKUP(A655,away!$A$2:$E$405,3,FALSE)</f>
        <v>1.12222222222222</v>
      </c>
      <c r="I655">
        <f>VLOOKUP(C655,away!$B$2:$E$405,3,FALSE)</f>
        <v>0.46</v>
      </c>
      <c r="J655">
        <f>VLOOKUP(B655,home!$B$2:$E$405,4,FALSE)</f>
        <v>0.36</v>
      </c>
      <c r="K655" s="3">
        <f t="shared" si="840"/>
        <v>4.3827822222222181</v>
      </c>
      <c r="L655" s="3">
        <f t="shared" si="841"/>
        <v>0.18583999999999964</v>
      </c>
      <c r="M655" s="5">
        <f t="shared" si="842"/>
        <v>1.0372240519962784E-2</v>
      </c>
      <c r="N655" s="5">
        <f t="shared" si="843"/>
        <v>4.5459271355505822E-2</v>
      </c>
      <c r="O655" s="5">
        <f t="shared" si="844"/>
        <v>1.9275771782298798E-3</v>
      </c>
      <c r="P655" s="5">
        <f t="shared" si="845"/>
        <v>8.4481509887071853E-3</v>
      </c>
      <c r="Q655" s="5">
        <f t="shared" si="846"/>
        <v>9.9619043166043336E-2</v>
      </c>
      <c r="R655" s="5">
        <f t="shared" si="847"/>
        <v>1.7911047140112008E-4</v>
      </c>
      <c r="S655" s="5">
        <f t="shared" si="848"/>
        <v>1.720246821085342E-3</v>
      </c>
      <c r="T655" s="5">
        <f t="shared" si="849"/>
        <v>1.8513202981977457E-2</v>
      </c>
      <c r="U655" s="5">
        <f t="shared" si="850"/>
        <v>7.8500218987067011E-4</v>
      </c>
      <c r="V655" s="5">
        <f t="shared" si="851"/>
        <v>1.5568162019041743E-4</v>
      </c>
      <c r="W655" s="5">
        <f t="shared" si="852"/>
        <v>0.14553619046097416</v>
      </c>
      <c r="X655" s="5">
        <f t="shared" si="853"/>
        <v>2.7046445635267383E-2</v>
      </c>
      <c r="Y655" s="5">
        <f t="shared" si="854"/>
        <v>2.5131557284290406E-3</v>
      </c>
      <c r="Z655" s="5">
        <f t="shared" si="855"/>
        <v>1.1095296668394706E-5</v>
      </c>
      <c r="AA655" s="5">
        <f t="shared" si="856"/>
        <v>4.8628268988521719E-5</v>
      </c>
      <c r="AB655" s="5">
        <f t="shared" si="857"/>
        <v>1.0656355641016652E-4</v>
      </c>
      <c r="AC655" s="5">
        <f t="shared" si="858"/>
        <v>7.9251309722082708E-6</v>
      </c>
      <c r="AD655" s="5">
        <f t="shared" si="859"/>
        <v>0.1594633570605761</v>
      </c>
      <c r="AE655" s="5">
        <f t="shared" si="860"/>
        <v>2.9634670276137403E-2</v>
      </c>
      <c r="AF655" s="5">
        <f t="shared" si="861"/>
        <v>2.7536535620586822E-3</v>
      </c>
      <c r="AG655" s="5">
        <f t="shared" si="862"/>
        <v>1.7057965932432828E-4</v>
      </c>
      <c r="AH655" s="5">
        <f t="shared" si="863"/>
        <v>5.1548748321361662E-7</v>
      </c>
      <c r="AI655" s="5">
        <f t="shared" si="864"/>
        <v>2.2592693772067128E-6</v>
      </c>
      <c r="AJ655" s="5">
        <f t="shared" si="865"/>
        <v>4.950942830816323E-6</v>
      </c>
      <c r="AK655" s="5">
        <f t="shared" si="866"/>
        <v>7.2329680740467741E-6</v>
      </c>
      <c r="AL655" s="5">
        <f t="shared" si="867"/>
        <v>2.5819957772724483E-7</v>
      </c>
      <c r="AM655" s="5">
        <f t="shared" si="868"/>
        <v>0.13977863328419332</v>
      </c>
      <c r="AN655" s="5">
        <f t="shared" si="869"/>
        <v>2.5976461209534438E-2</v>
      </c>
      <c r="AO655" s="5">
        <f t="shared" si="870"/>
        <v>2.4137327755899352E-3</v>
      </c>
      <c r="AP655" s="5">
        <f t="shared" si="871"/>
        <v>1.4952269967187767E-4</v>
      </c>
      <c r="AQ655" s="5">
        <f t="shared" si="872"/>
        <v>6.9468246267554173E-6</v>
      </c>
      <c r="AR655" s="5">
        <f t="shared" si="873"/>
        <v>1.9159638776083662E-8</v>
      </c>
      <c r="AS655" s="5">
        <f t="shared" si="874"/>
        <v>8.3972524212018925E-8</v>
      </c>
      <c r="AT655" s="5">
        <f t="shared" si="875"/>
        <v>1.8401664313578071E-7</v>
      </c>
      <c r="AU655" s="5">
        <f t="shared" si="876"/>
        <v>2.6883495737616991E-7</v>
      </c>
      <c r="AV655" s="5">
        <f t="shared" si="877"/>
        <v>2.9456126797503641E-7</v>
      </c>
      <c r="AW655" s="5">
        <f t="shared" si="878"/>
        <v>5.8417385372201932E-9</v>
      </c>
      <c r="AX655" s="5">
        <f t="shared" si="879"/>
        <v>0.10210321816741355</v>
      </c>
      <c r="AY655" s="5">
        <f t="shared" si="880"/>
        <v>1.8974862064232097E-2</v>
      </c>
      <c r="AZ655" s="5">
        <f t="shared" si="881"/>
        <v>1.7631441830084432E-3</v>
      </c>
      <c r="BA655" s="5">
        <f t="shared" si="882"/>
        <v>1.0922090499009622E-4</v>
      </c>
      <c r="BB655" s="5">
        <f t="shared" si="883"/>
        <v>5.0744032458398568E-6</v>
      </c>
      <c r="BC655" s="5">
        <f t="shared" si="884"/>
        <v>1.886054198413754E-7</v>
      </c>
      <c r="BD655" s="5">
        <f t="shared" si="885"/>
        <v>5.9343787835789732E-10</v>
      </c>
      <c r="BE655" s="5">
        <f t="shared" si="886"/>
        <v>2.6009089832602632E-9</v>
      </c>
      <c r="BF655" s="5">
        <f t="shared" si="887"/>
        <v>5.6996088267255744E-9</v>
      </c>
      <c r="BG655" s="5">
        <f t="shared" si="888"/>
        <v>8.3267147464645605E-9</v>
      </c>
      <c r="BH655" s="5">
        <f t="shared" si="889"/>
        <v>9.1235443400801166E-9</v>
      </c>
      <c r="BI655" s="5">
        <f t="shared" si="890"/>
        <v>7.9973015874718539E-9</v>
      </c>
      <c r="BJ655" s="8">
        <f t="shared" si="891"/>
        <v>0.82199057500821993</v>
      </c>
      <c r="BK655" s="8">
        <f t="shared" si="892"/>
        <v>3.9679365344727768E-2</v>
      </c>
      <c r="BL655" s="8">
        <f t="shared" si="893"/>
        <v>3.062725219213479E-3</v>
      </c>
      <c r="BM655" s="8">
        <f t="shared" si="894"/>
        <v>0.6797635109664858</v>
      </c>
      <c r="BN655" s="8">
        <f t="shared" si="895"/>
        <v>0.16600539367985012</v>
      </c>
    </row>
    <row r="656" spans="1:66" x14ac:dyDescent="0.25">
      <c r="A656" t="s">
        <v>28</v>
      </c>
      <c r="B656" t="s">
        <v>277</v>
      </c>
      <c r="C656" t="s">
        <v>29</v>
      </c>
      <c r="D656" s="10"/>
      <c r="E656">
        <f>VLOOKUP(A656,home!$A$2:$E$405,3,FALSE)</f>
        <v>1.31111111111111</v>
      </c>
      <c r="F656">
        <f>VLOOKUP(B656,home!$B$2:$E$405,3,FALSE)</f>
        <v>0.61</v>
      </c>
      <c r="G656">
        <f>VLOOKUP(C656,away!$B$2:$E$405,4,FALSE)</f>
        <v>0.56999999999999995</v>
      </c>
      <c r="H656">
        <f>VLOOKUP(A656,away!$A$2:$E$405,3,FALSE)</f>
        <v>1.12222222222222</v>
      </c>
      <c r="I656">
        <f>VLOOKUP(C656,away!$B$2:$E$405,3,FALSE)</f>
        <v>1.1399999999999999</v>
      </c>
      <c r="J656">
        <f>VLOOKUP(B656,home!$B$2:$E$405,4,FALSE)</f>
        <v>1.07</v>
      </c>
      <c r="K656" s="3">
        <f t="shared" si="840"/>
        <v>0.45587333333333285</v>
      </c>
      <c r="L656" s="3">
        <f t="shared" si="841"/>
        <v>1.3688866666666639</v>
      </c>
      <c r="M656" s="5">
        <f t="shared" si="842"/>
        <v>0.16125634100780806</v>
      </c>
      <c r="N656" s="5">
        <f t="shared" si="843"/>
        <v>7.3512465696366089E-2</v>
      </c>
      <c r="O656" s="5">
        <f t="shared" si="844"/>
        <v>0.22074165512104119</v>
      </c>
      <c r="P656" s="5">
        <f t="shared" si="845"/>
        <v>0.10063023412554602</v>
      </c>
      <c r="Q656" s="5">
        <f t="shared" si="846"/>
        <v>1.6756186389277342E-2</v>
      </c>
      <c r="R656" s="5">
        <f t="shared" si="847"/>
        <v>0.15108515423656221</v>
      </c>
      <c r="S656" s="5">
        <f t="shared" si="848"/>
        <v>1.5699295849196847E-2</v>
      </c>
      <c r="T656" s="5">
        <f t="shared" si="849"/>
        <v>2.293732013246318E-2</v>
      </c>
      <c r="U656" s="5">
        <f t="shared" si="850"/>
        <v>6.8875692879002345E-2</v>
      </c>
      <c r="V656" s="5">
        <f t="shared" si="851"/>
        <v>1.0885524163559335E-3</v>
      </c>
      <c r="W656" s="5">
        <f t="shared" si="852"/>
        <v>2.546232847744829E-3</v>
      </c>
      <c r="X656" s="5">
        <f t="shared" si="853"/>
        <v>3.4855041955065857E-3</v>
      </c>
      <c r="Y656" s="5">
        <f t="shared" si="854"/>
        <v>2.3856301099198416E-3</v>
      </c>
      <c r="Z656" s="5">
        <f t="shared" si="855"/>
        <v>6.8939484388568853E-2</v>
      </c>
      <c r="AA656" s="5">
        <f t="shared" si="856"/>
        <v>3.1427672546498149E-2</v>
      </c>
      <c r="AB656" s="5">
        <f t="shared" si="857"/>
        <v>7.1635189213402912E-3</v>
      </c>
      <c r="AC656" s="5">
        <f t="shared" si="858"/>
        <v>4.2456192664743929E-5</v>
      </c>
      <c r="AD656" s="5">
        <f t="shared" si="859"/>
        <v>2.9018991393606484E-4</v>
      </c>
      <c r="AE656" s="5">
        <f t="shared" si="860"/>
        <v>3.9723710398822579E-4</v>
      </c>
      <c r="AF656" s="5">
        <f t="shared" si="861"/>
        <v>2.7188628757738074E-4</v>
      </c>
      <c r="AG656" s="5">
        <f t="shared" si="862"/>
        <v>1.2406050463805831E-4</v>
      </c>
      <c r="AH656" s="5">
        <f t="shared" si="863"/>
        <v>2.3592585246596617E-2</v>
      </c>
      <c r="AI656" s="5">
        <f t="shared" si="864"/>
        <v>1.0755230478316813E-2</v>
      </c>
      <c r="AJ656" s="5">
        <f t="shared" si="865"/>
        <v>2.4515113844592699E-3</v>
      </c>
      <c r="AK656" s="5">
        <f t="shared" si="866"/>
        <v>3.7252622217935383E-4</v>
      </c>
      <c r="AL656" s="5">
        <f t="shared" si="867"/>
        <v>1.0597726777703842E-6</v>
      </c>
      <c r="AM656" s="5">
        <f t="shared" si="868"/>
        <v>2.6457968673149384E-5</v>
      </c>
      <c r="AN656" s="5">
        <f t="shared" si="869"/>
        <v>3.6217960543758467E-5</v>
      </c>
      <c r="AO656" s="5">
        <f t="shared" si="870"/>
        <v>2.4789141641105145E-5</v>
      </c>
      <c r="AP656" s="5">
        <f t="shared" si="871"/>
        <v>1.1311175156873412E-5</v>
      </c>
      <c r="AQ656" s="5">
        <f t="shared" si="872"/>
        <v>3.8709292141438033E-6</v>
      </c>
      <c r="AR656" s="5">
        <f t="shared" si="873"/>
        <v>6.459115075252553E-3</v>
      </c>
      <c r="AS656" s="5">
        <f t="shared" si="874"/>
        <v>2.9445383197389628E-3</v>
      </c>
      <c r="AT656" s="5">
        <f t="shared" si="875"/>
        <v>6.7116824947356581E-4</v>
      </c>
      <c r="AU656" s="5">
        <f t="shared" si="876"/>
        <v>1.0198923570500416E-4</v>
      </c>
      <c r="AV656" s="5">
        <f t="shared" si="877"/>
        <v>1.1623543211239799E-5</v>
      </c>
      <c r="AW656" s="5">
        <f t="shared" si="878"/>
        <v>1.8370539039716983E-8</v>
      </c>
      <c r="AX656" s="5">
        <f t="shared" si="879"/>
        <v>2.0102470620429175E-6</v>
      </c>
      <c r="AY656" s="5">
        <f t="shared" si="880"/>
        <v>2.751800399936383E-6</v>
      </c>
      <c r="AZ656" s="5">
        <f t="shared" si="881"/>
        <v>1.8834514384004544E-6</v>
      </c>
      <c r="BA656" s="5">
        <f t="shared" si="882"/>
        <v>8.5941052044684431E-7</v>
      </c>
      <c r="BB656" s="5">
        <f t="shared" si="883"/>
        <v>2.9410890065818569E-7</v>
      </c>
      <c r="BC656" s="5">
        <f t="shared" si="884"/>
        <v>8.0520350531796171E-8</v>
      </c>
      <c r="BD656" s="5">
        <f t="shared" si="885"/>
        <v>1.4736327508298121E-3</v>
      </c>
      <c r="BE656" s="5">
        <f t="shared" si="886"/>
        <v>6.7178987422995525E-4</v>
      </c>
      <c r="BF656" s="5">
        <f t="shared" si="887"/>
        <v>1.5312554463239506E-4</v>
      </c>
      <c r="BG656" s="5">
        <f t="shared" si="888"/>
        <v>2.3268617483350663E-5</v>
      </c>
      <c r="BH656" s="5">
        <f t="shared" si="889"/>
        <v>2.6518855535483323E-6</v>
      </c>
      <c r="BI656" s="5">
        <f t="shared" si="890"/>
        <v>2.4178478138291783E-7</v>
      </c>
      <c r="BJ656" s="8">
        <f t="shared" si="891"/>
        <v>0.12281723989531862</v>
      </c>
      <c r="BK656" s="8">
        <f t="shared" si="892"/>
        <v>0.27872069116464926</v>
      </c>
      <c r="BL656" s="8">
        <f t="shared" si="893"/>
        <v>0.52897869191688818</v>
      </c>
      <c r="BM656" s="8">
        <f t="shared" si="894"/>
        <v>0.27547133735896295</v>
      </c>
      <c r="BN656" s="8">
        <f t="shared" si="895"/>
        <v>0.72398203657660098</v>
      </c>
    </row>
    <row r="657" spans="1:66" s="15" customFormat="1" x14ac:dyDescent="0.25">
      <c r="A657" t="s">
        <v>192</v>
      </c>
      <c r="B657" t="s">
        <v>196</v>
      </c>
      <c r="C657" t="s">
        <v>204</v>
      </c>
      <c r="D657" s="10"/>
      <c r="E657">
        <f>VLOOKUP(A657,home!$A$2:$E$405,3,FALSE)</f>
        <v>1.36619718309859</v>
      </c>
      <c r="F657">
        <f>VLOOKUP(B657,home!$B$2:$E$405,3,FALSE)</f>
        <v>0.61</v>
      </c>
      <c r="G657">
        <f>VLOOKUP(C657,away!$B$2:$E$405,4,FALSE)</f>
        <v>0.85</v>
      </c>
      <c r="H657">
        <f>VLOOKUP(A657,away!$A$2:$E$405,3,FALSE)</f>
        <v>1.1971830985915499</v>
      </c>
      <c r="I657">
        <f>VLOOKUP(C657,away!$B$2:$E$405,3,FALSE)</f>
        <v>1.1000000000000001</v>
      </c>
      <c r="J657">
        <f>VLOOKUP(B657,home!$B$2:$E$405,4,FALSE)</f>
        <v>0.56000000000000005</v>
      </c>
      <c r="K657" s="3">
        <f t="shared" si="840"/>
        <v>0.7083732394366189</v>
      </c>
      <c r="L657" s="3">
        <f t="shared" si="841"/>
        <v>0.73746478873239485</v>
      </c>
      <c r="M657" s="5">
        <f t="shared" si="842"/>
        <v>0.23554859746105469</v>
      </c>
      <c r="N657" s="5">
        <f t="shared" si="843"/>
        <v>0.16685632302823944</v>
      </c>
      <c r="O657" s="5">
        <f t="shared" si="844"/>
        <v>0.17370879666282862</v>
      </c>
      <c r="P657" s="5">
        <f t="shared" si="845"/>
        <v>0.12305066301068485</v>
      </c>
      <c r="Q657" s="5">
        <f t="shared" si="846"/>
        <v>5.9098277031998443E-2</v>
      </c>
      <c r="R657" s="5">
        <f t="shared" si="847"/>
        <v>6.4052060515955703E-2</v>
      </c>
      <c r="S657" s="5">
        <f t="shared" si="848"/>
        <v>1.6070426475233619E-2</v>
      </c>
      <c r="T657" s="5">
        <f t="shared" si="849"/>
        <v>4.3582898385851283E-2</v>
      </c>
      <c r="U657" s="5">
        <f t="shared" si="850"/>
        <v>4.5372765600277899E-2</v>
      </c>
      <c r="V657" s="5">
        <f t="shared" si="851"/>
        <v>9.327995505701743E-4</v>
      </c>
      <c r="W657" s="5">
        <f t="shared" si="852"/>
        <v>1.3954545982093157E-2</v>
      </c>
      <c r="X657" s="5">
        <f t="shared" si="853"/>
        <v>1.0290986304540822E-2</v>
      </c>
      <c r="Y657" s="5">
        <f t="shared" si="854"/>
        <v>3.7946200204630816E-3</v>
      </c>
      <c r="Z657" s="5">
        <f t="shared" si="855"/>
        <v>1.5745379758757953E-2</v>
      </c>
      <c r="AA657" s="5">
        <f t="shared" si="856"/>
        <v>1.115360566587114E-2</v>
      </c>
      <c r="AB657" s="5">
        <f t="shared" si="857"/>
        <v>3.9504578884658826E-3</v>
      </c>
      <c r="AC657" s="5">
        <f t="shared" si="858"/>
        <v>3.0455924061675481E-5</v>
      </c>
      <c r="AD657" s="5">
        <f t="shared" si="859"/>
        <v>2.4712567355506458E-3</v>
      </c>
      <c r="AE657" s="5">
        <f t="shared" si="860"/>
        <v>1.8224648263863649E-3</v>
      </c>
      <c r="AF657" s="5">
        <f t="shared" si="861"/>
        <v>6.7200181908162043E-4</v>
      </c>
      <c r="AG657" s="5">
        <f t="shared" si="862"/>
        <v>1.6519255984560413E-4</v>
      </c>
      <c r="AH657" s="5">
        <f t="shared" si="863"/>
        <v>2.9029157893259395E-3</v>
      </c>
      <c r="AI657" s="5">
        <f t="shared" si="864"/>
        <v>2.0563478614965252E-3</v>
      </c>
      <c r="AJ657" s="5">
        <f t="shared" si="865"/>
        <v>7.2833089802842865E-4</v>
      </c>
      <c r="AK657" s="5">
        <f t="shared" si="866"/>
        <v>1.719767058727266E-4</v>
      </c>
      <c r="AL657" s="5">
        <f t="shared" si="867"/>
        <v>6.3640738069125929E-7</v>
      </c>
      <c r="AM657" s="5">
        <f t="shared" si="868"/>
        <v>3.5011442784831516E-4</v>
      </c>
      <c r="AN657" s="5">
        <f t="shared" si="869"/>
        <v>2.5819706256532108E-4</v>
      </c>
      <c r="AO657" s="5">
        <f t="shared" si="870"/>
        <v>9.5205621098029691E-5</v>
      </c>
      <c r="AP657" s="5">
        <f t="shared" si="871"/>
        <v>2.3403597749731639E-5</v>
      </c>
      <c r="AQ657" s="5">
        <f t="shared" si="872"/>
        <v>4.3148323175209481E-6</v>
      </c>
      <c r="AR657" s="5">
        <f t="shared" si="873"/>
        <v>4.2815963585663758E-4</v>
      </c>
      <c r="AS657" s="5">
        <f t="shared" si="874"/>
        <v>3.0329682824776951E-4</v>
      </c>
      <c r="AT657" s="5">
        <f t="shared" si="875"/>
        <v>1.0742367836836215E-4</v>
      </c>
      <c r="AU657" s="5">
        <f t="shared" si="876"/>
        <v>2.5365353012664712E-5</v>
      </c>
      <c r="AV657" s="5">
        <f t="shared" si="877"/>
        <v>4.492034320758675E-6</v>
      </c>
      <c r="AW657" s="5">
        <f t="shared" si="878"/>
        <v>9.2349838942235938E-9</v>
      </c>
      <c r="AX657" s="5">
        <f t="shared" si="879"/>
        <v>4.1335281904734863E-5</v>
      </c>
      <c r="AY657" s="5">
        <f t="shared" si="880"/>
        <v>3.0483314937069285E-5</v>
      </c>
      <c r="AZ657" s="5">
        <f t="shared" si="881"/>
        <v>1.1240185704964426E-5</v>
      </c>
      <c r="BA657" s="5">
        <f t="shared" si="882"/>
        <v>2.7630803920748255E-6</v>
      </c>
      <c r="BB657" s="5">
        <f t="shared" si="883"/>
        <v>5.0941862439802094E-7</v>
      </c>
      <c r="BC657" s="5">
        <f t="shared" si="884"/>
        <v>7.5135659643606761E-8</v>
      </c>
      <c r="BD657" s="5">
        <f t="shared" si="885"/>
        <v>5.2625442566792369E-5</v>
      </c>
      <c r="BE657" s="5">
        <f t="shared" si="886"/>
        <v>3.7278455227824442E-5</v>
      </c>
      <c r="BF657" s="5">
        <f t="shared" si="887"/>
        <v>1.3203530045463481E-5</v>
      </c>
      <c r="BG657" s="5">
        <f t="shared" si="888"/>
        <v>3.1176757834345649E-6</v>
      </c>
      <c r="BH657" s="5">
        <f t="shared" si="889"/>
        <v>5.5211952355616031E-7</v>
      </c>
      <c r="BI657" s="5">
        <f t="shared" si="890"/>
        <v>7.8221339091536027E-8</v>
      </c>
      <c r="BJ657" s="8">
        <f t="shared" si="891"/>
        <v>0.30352620865285229</v>
      </c>
      <c r="BK657" s="8">
        <f t="shared" si="892"/>
        <v>0.37566406214392273</v>
      </c>
      <c r="BL657" s="8">
        <f t="shared" si="893"/>
        <v>0.30507285056241512</v>
      </c>
      <c r="BM657" s="8">
        <f t="shared" si="894"/>
        <v>0.17766330932723326</v>
      </c>
      <c r="BN657" s="8">
        <f t="shared" si="895"/>
        <v>0.8223147177107617</v>
      </c>
    </row>
    <row r="658" spans="1:66" x14ac:dyDescent="0.25">
      <c r="A658" t="s">
        <v>192</v>
      </c>
      <c r="B658" t="s">
        <v>197</v>
      </c>
      <c r="C658" t="s">
        <v>194</v>
      </c>
      <c r="D658" s="16"/>
      <c r="E658">
        <f>VLOOKUP(A658,home!$A$2:$E$405,3,FALSE)</f>
        <v>1.36619718309859</v>
      </c>
      <c r="F658">
        <f>VLOOKUP(B658,home!$B$2:$E$405,3,FALSE)</f>
        <v>1.1000000000000001</v>
      </c>
      <c r="G658">
        <f>VLOOKUP(C658,away!$B$2:$E$405,4,FALSE)</f>
        <v>1.05</v>
      </c>
      <c r="H658">
        <f>VLOOKUP(A658,away!$A$2:$E$405,3,FALSE)</f>
        <v>1.1971830985915499</v>
      </c>
      <c r="I658">
        <f>VLOOKUP(C658,away!$B$2:$E$405,3,FALSE)</f>
        <v>0.63</v>
      </c>
      <c r="J658">
        <f>VLOOKUP(B658,home!$B$2:$E$405,4,FALSE)</f>
        <v>1.1100000000000001</v>
      </c>
      <c r="K658" s="3">
        <f t="shared" si="840"/>
        <v>1.5779577464788717</v>
      </c>
      <c r="L658" s="3">
        <f t="shared" si="841"/>
        <v>0.83719014084507093</v>
      </c>
      <c r="M658" s="5">
        <f t="shared" si="842"/>
        <v>8.9354123602365387E-2</v>
      </c>
      <c r="N658" s="5">
        <f t="shared" si="843"/>
        <v>0.14099703151818302</v>
      </c>
      <c r="O658" s="5">
        <f t="shared" si="844"/>
        <v>7.480639132375215E-2</v>
      </c>
      <c r="P658" s="5">
        <f t="shared" si="845"/>
        <v>0.11804132467544454</v>
      </c>
      <c r="Q658" s="5">
        <f t="shared" si="846"/>
        <v>0.11124367905732128</v>
      </c>
      <c r="R658" s="5">
        <f t="shared" si="847"/>
        <v>3.1313586644221771E-2</v>
      </c>
      <c r="S658" s="5">
        <f t="shared" si="848"/>
        <v>3.8984642704180866E-2</v>
      </c>
      <c r="T658" s="5">
        <f t="shared" si="849"/>
        <v>9.3132111338122672E-2</v>
      </c>
      <c r="U658" s="5">
        <f t="shared" si="850"/>
        <v>4.9411516615287067E-2</v>
      </c>
      <c r="V658" s="5">
        <f t="shared" si="851"/>
        <v>5.7222986985517327E-3</v>
      </c>
      <c r="W658" s="5">
        <f t="shared" si="852"/>
        <v>5.8512608371769845E-2</v>
      </c>
      <c r="X658" s="5">
        <f t="shared" si="853"/>
        <v>4.8986178843974472E-2</v>
      </c>
      <c r="Y658" s="5">
        <f t="shared" si="854"/>
        <v>2.0505372982924406E-2</v>
      </c>
      <c r="Z658" s="5">
        <f t="shared" si="855"/>
        <v>8.7384753376801207E-3</v>
      </c>
      <c r="AA658" s="5">
        <f t="shared" si="856"/>
        <v>1.3788944851506916E-2</v>
      </c>
      <c r="AB658" s="5">
        <f t="shared" si="857"/>
        <v>1.0879186172102651E-2</v>
      </c>
      <c r="AC658" s="5">
        <f t="shared" si="858"/>
        <v>4.7246540739652692E-4</v>
      </c>
      <c r="AD658" s="5">
        <f t="shared" si="859"/>
        <v>2.3082605911729677E-2</v>
      </c>
      <c r="AE658" s="5">
        <f t="shared" si="860"/>
        <v>1.9324530094312235E-2</v>
      </c>
      <c r="AF658" s="5">
        <f t="shared" si="861"/>
        <v>8.0891530357110331E-3</v>
      </c>
      <c r="AG658" s="5">
        <f t="shared" si="862"/>
        <v>2.2573863897614181E-3</v>
      </c>
      <c r="AH658" s="5">
        <f t="shared" si="863"/>
        <v>1.8289413496808996E-3</v>
      </c>
      <c r="AI658" s="5">
        <f t="shared" si="864"/>
        <v>2.8859921705844979E-3</v>
      </c>
      <c r="AJ658" s="5">
        <f t="shared" si="865"/>
        <v>2.2769868509255912E-3</v>
      </c>
      <c r="AK658" s="5">
        <f t="shared" si="866"/>
        <v>1.1976630133495227E-3</v>
      </c>
      <c r="AL658" s="5">
        <f t="shared" si="867"/>
        <v>2.4966029682342841E-5</v>
      </c>
      <c r="AM658" s="5">
        <f t="shared" si="868"/>
        <v>7.2846753614665676E-3</v>
      </c>
      <c r="AN658" s="5">
        <f t="shared" si="869"/>
        <v>6.0986583918768138E-3</v>
      </c>
      <c r="AO658" s="5">
        <f t="shared" si="870"/>
        <v>2.5528683390306614E-3</v>
      </c>
      <c r="AP658" s="5">
        <f t="shared" si="871"/>
        <v>7.1241206810400057E-4</v>
      </c>
      <c r="AQ658" s="5">
        <f t="shared" si="872"/>
        <v>1.4910608990892913E-4</v>
      </c>
      <c r="AR658" s="5">
        <f t="shared" si="873"/>
        <v>3.0623433322734536E-4</v>
      </c>
      <c r="AS658" s="5">
        <f t="shared" si="874"/>
        <v>4.8322483835388163E-4</v>
      </c>
      <c r="AT658" s="5">
        <f t="shared" si="875"/>
        <v>3.8125418848575416E-4</v>
      </c>
      <c r="AU658" s="5">
        <f t="shared" si="876"/>
        <v>2.0053433336620385E-4</v>
      </c>
      <c r="AV658" s="5">
        <f t="shared" si="877"/>
        <v>7.9108676192544451E-5</v>
      </c>
      <c r="AW658" s="5">
        <f t="shared" si="878"/>
        <v>9.161497274922646E-7</v>
      </c>
      <c r="AX658" s="5">
        <f t="shared" si="879"/>
        <v>1.9158183195349921E-3</v>
      </c>
      <c r="AY658" s="5">
        <f t="shared" si="880"/>
        <v>1.603904208765067E-3</v>
      </c>
      <c r="AZ658" s="5">
        <f t="shared" si="881"/>
        <v>6.7138639521901414E-4</v>
      </c>
      <c r="BA658" s="5">
        <f t="shared" si="882"/>
        <v>1.8735935692495699E-4</v>
      </c>
      <c r="BB658" s="5">
        <f t="shared" si="883"/>
        <v>3.9213851603161665E-5</v>
      </c>
      <c r="BC658" s="5">
        <f t="shared" si="884"/>
        <v>6.5658899893457259E-6</v>
      </c>
      <c r="BD658" s="5">
        <f t="shared" si="885"/>
        <v>4.2729394094366255E-5</v>
      </c>
      <c r="BE658" s="5">
        <f t="shared" si="886"/>
        <v>6.7425178413553773E-5</v>
      </c>
      <c r="BF658" s="5">
        <f t="shared" si="887"/>
        <v>5.3197041292693602E-5</v>
      </c>
      <c r="BG658" s="5">
        <f t="shared" si="888"/>
        <v>2.7980894465854089E-5</v>
      </c>
      <c r="BH658" s="5">
        <f t="shared" si="889"/>
        <v>1.1038167293950562E-5</v>
      </c>
      <c r="BI658" s="5">
        <f t="shared" si="890"/>
        <v>3.4835523176838026E-6</v>
      </c>
      <c r="BJ658" s="8">
        <f t="shared" si="891"/>
        <v>0.5473526258162339</v>
      </c>
      <c r="BK658" s="8">
        <f t="shared" si="892"/>
        <v>0.25420372532638646</v>
      </c>
      <c r="BL658" s="8">
        <f t="shared" si="893"/>
        <v>0.19004541958891488</v>
      </c>
      <c r="BM658" s="8">
        <f t="shared" si="894"/>
        <v>0.43298112118888926</v>
      </c>
      <c r="BN658" s="8">
        <f t="shared" si="895"/>
        <v>0.56575613682128811</v>
      </c>
    </row>
    <row r="659" spans="1:66" x14ac:dyDescent="0.25">
      <c r="A659" t="s">
        <v>192</v>
      </c>
      <c r="B659" t="s">
        <v>280</v>
      </c>
      <c r="C659" t="s">
        <v>205</v>
      </c>
      <c r="D659" s="16"/>
      <c r="E659">
        <f>VLOOKUP(A659,home!$A$2:$E$405,3,FALSE)</f>
        <v>1.36619718309859</v>
      </c>
      <c r="F659">
        <f>VLOOKUP(B659,home!$B$2:$E$405,3,FALSE)</f>
        <v>1.05</v>
      </c>
      <c r="G659">
        <f>VLOOKUP(C659,away!$B$2:$E$405,4,FALSE)</f>
        <v>1.46</v>
      </c>
      <c r="H659">
        <f>VLOOKUP(A659,away!$A$2:$E$405,3,FALSE)</f>
        <v>1.1971830985915499</v>
      </c>
      <c r="I659">
        <f>VLOOKUP(C659,away!$B$2:$E$405,3,FALSE)</f>
        <v>0.37</v>
      </c>
      <c r="J659">
        <f>VLOOKUP(B659,home!$B$2:$E$405,4,FALSE)</f>
        <v>1.67</v>
      </c>
      <c r="K659" s="3">
        <f t="shared" si="840"/>
        <v>2.0943802816901385</v>
      </c>
      <c r="L659" s="3">
        <f t="shared" si="841"/>
        <v>0.73973943661971864</v>
      </c>
      <c r="M659" s="5">
        <f t="shared" si="842"/>
        <v>5.8770237434084174E-2</v>
      </c>
      <c r="N659" s="5">
        <f t="shared" si="843"/>
        <v>0.12308722643219352</v>
      </c>
      <c r="O659" s="5">
        <f t="shared" si="844"/>
        <v>4.3474662329496525E-2</v>
      </c>
      <c r="P659" s="5">
        <f t="shared" si="845"/>
        <v>9.1052475536034572E-2</v>
      </c>
      <c r="Q659" s="5">
        <f t="shared" si="846"/>
        <v>0.1288957299837577</v>
      </c>
      <c r="R659" s="5">
        <f t="shared" si="847"/>
        <v>1.6079961109427131E-2</v>
      </c>
      <c r="S659" s="5">
        <f t="shared" si="848"/>
        <v>3.5266801969869262E-2</v>
      </c>
      <c r="T659" s="5">
        <f t="shared" si="849"/>
        <v>9.5349254680872284E-2</v>
      </c>
      <c r="U659" s="5">
        <f t="shared" si="850"/>
        <v>3.367755347792846E-2</v>
      </c>
      <c r="V659" s="5">
        <f t="shared" si="851"/>
        <v>6.0709671421643454E-3</v>
      </c>
      <c r="W659" s="5">
        <f t="shared" si="852"/>
        <v>8.9985558424012846E-2</v>
      </c>
      <c r="X659" s="5">
        <f t="shared" si="853"/>
        <v>6.6565866292490034E-2</v>
      </c>
      <c r="Y659" s="5">
        <f t="shared" si="854"/>
        <v>2.4620698214655044E-2</v>
      </c>
      <c r="Z659" s="5">
        <f t="shared" si="855"/>
        <v>3.9649937906515373E-3</v>
      </c>
      <c r="AA659" s="5">
        <f t="shared" si="856"/>
        <v>8.3042048121644146E-3</v>
      </c>
      <c r="AB659" s="5">
        <f t="shared" si="857"/>
        <v>8.696081406856758E-3</v>
      </c>
      <c r="AC659" s="5">
        <f t="shared" si="858"/>
        <v>5.8785770158319378E-4</v>
      </c>
      <c r="AD659" s="5">
        <f t="shared" si="859"/>
        <v>4.7115994800032104E-2</v>
      </c>
      <c r="AE659" s="5">
        <f t="shared" si="860"/>
        <v>3.4853559449153339E-2</v>
      </c>
      <c r="AF659" s="5">
        <f t="shared" si="861"/>
        <v>1.2891276215554279E-2</v>
      </c>
      <c r="AG659" s="5">
        <f t="shared" si="862"/>
        <v>3.1787284683344338E-3</v>
      </c>
      <c r="AH659" s="5">
        <f t="shared" si="863"/>
        <v>7.3326556822431263E-4</v>
      </c>
      <c r="AI659" s="5">
        <f t="shared" si="864"/>
        <v>1.5357369473313152E-3</v>
      </c>
      <c r="AJ659" s="5">
        <f t="shared" si="865"/>
        <v>1.6082085901768569E-3</v>
      </c>
      <c r="AK659" s="5">
        <f t="shared" si="866"/>
        <v>1.1227334533703689E-3</v>
      </c>
      <c r="AL659" s="5">
        <f t="shared" si="867"/>
        <v>3.6430616127496267E-5</v>
      </c>
      <c r="AM659" s="5">
        <f t="shared" si="868"/>
        <v>1.9735762092280472E-2</v>
      </c>
      <c r="AN659" s="5">
        <f t="shared" si="869"/>
        <v>1.4599321531404355E-2</v>
      </c>
      <c r="AO659" s="5">
        <f t="shared" si="870"/>
        <v>5.3998469423355922E-3</v>
      </c>
      <c r="AP659" s="5">
        <f t="shared" si="871"/>
        <v>1.3314932449853471E-3</v>
      </c>
      <c r="AQ659" s="5">
        <f t="shared" si="872"/>
        <v>2.4623951572710537E-4</v>
      </c>
      <c r="AR659" s="5">
        <f t="shared" si="873"/>
        <v>1.084850916661782E-4</v>
      </c>
      <c r="AS659" s="5">
        <f t="shared" si="874"/>
        <v>2.2720903684299076E-4</v>
      </c>
      <c r="AT659" s="5">
        <f t="shared" si="875"/>
        <v>2.379310632928841E-4</v>
      </c>
      <c r="AU659" s="5">
        <f t="shared" si="876"/>
        <v>1.661060424540616E-4</v>
      </c>
      <c r="AV659" s="5">
        <f t="shared" si="877"/>
        <v>8.6972304996342899E-5</v>
      </c>
      <c r="AW659" s="5">
        <f t="shared" si="878"/>
        <v>1.5678276815955084E-6</v>
      </c>
      <c r="AX659" s="5">
        <f t="shared" si="879"/>
        <v>6.8890318283666534E-3</v>
      </c>
      <c r="AY659" s="5">
        <f t="shared" si="880"/>
        <v>5.0960885235712579E-3</v>
      </c>
      <c r="AZ659" s="5">
        <f t="shared" si="881"/>
        <v>1.884888826695408E-3</v>
      </c>
      <c r="BA659" s="5">
        <f t="shared" si="882"/>
        <v>4.6477553291682119E-4</v>
      </c>
      <c r="BB659" s="5">
        <f t="shared" si="883"/>
        <v>8.5953197718629699E-5</v>
      </c>
      <c r="BC659" s="5">
        <f t="shared" si="884"/>
        <v>1.2716594011208487E-5</v>
      </c>
      <c r="BD659" s="5">
        <f t="shared" si="885"/>
        <v>1.3375116765129529E-5</v>
      </c>
      <c r="BE659" s="5">
        <f t="shared" si="886"/>
        <v>2.8012580818190471E-5</v>
      </c>
      <c r="BF659" s="5">
        <f t="shared" si="887"/>
        <v>2.9334498452434774E-5</v>
      </c>
      <c r="BG659" s="5">
        <f t="shared" si="888"/>
        <v>2.0479198377349759E-5</v>
      </c>
      <c r="BH659" s="5">
        <f t="shared" si="889"/>
        <v>1.0722807316585504E-5</v>
      </c>
      <c r="BI659" s="5">
        <f t="shared" si="890"/>
        <v>4.4915272416438858E-6</v>
      </c>
      <c r="BJ659" s="8">
        <f t="shared" si="891"/>
        <v>0.68229001079106866</v>
      </c>
      <c r="BK659" s="8">
        <f t="shared" si="892"/>
        <v>0.19688085892343429</v>
      </c>
      <c r="BL659" s="8">
        <f t="shared" si="893"/>
        <v>0.11616552696319994</v>
      </c>
      <c r="BM659" s="8">
        <f t="shared" si="894"/>
        <v>0.53284657694747117</v>
      </c>
      <c r="BN659" s="8">
        <f t="shared" si="895"/>
        <v>0.46136029282499363</v>
      </c>
    </row>
    <row r="660" spans="1:66" x14ac:dyDescent="0.25">
      <c r="A660" t="s">
        <v>32</v>
      </c>
      <c r="B660" t="s">
        <v>34</v>
      </c>
      <c r="C660" t="s">
        <v>208</v>
      </c>
      <c r="D660" s="16"/>
      <c r="E660">
        <f>VLOOKUP(A660,home!$A$2:$E$405,3,FALSE)</f>
        <v>1.2833333333333301</v>
      </c>
      <c r="F660">
        <f>VLOOKUP(B660,home!$B$2:$E$405,3,FALSE)</f>
        <v>0.39</v>
      </c>
      <c r="G660">
        <f>VLOOKUP(C660,away!$B$2:$E$405,4,FALSE)</f>
        <v>0.78</v>
      </c>
      <c r="H660">
        <f>VLOOKUP(A660,away!$A$2:$E$405,3,FALSE)</f>
        <v>1.1666666666666701</v>
      </c>
      <c r="I660">
        <f>VLOOKUP(C660,away!$B$2:$E$405,3,FALSE)</f>
        <v>1.43</v>
      </c>
      <c r="J660">
        <f>VLOOKUP(B660,home!$B$2:$E$405,4,FALSE)</f>
        <v>1.29</v>
      </c>
      <c r="K660" s="3">
        <f t="shared" si="840"/>
        <v>0.39038999999999902</v>
      </c>
      <c r="L660" s="3">
        <f t="shared" si="841"/>
        <v>2.152150000000006</v>
      </c>
      <c r="M660" s="5">
        <f t="shared" si="842"/>
        <v>7.8666333327177262E-2</v>
      </c>
      <c r="N660" s="5">
        <f t="shared" si="843"/>
        <v>3.0710549867596651E-2</v>
      </c>
      <c r="O660" s="5">
        <f t="shared" si="844"/>
        <v>0.16930174927008501</v>
      </c>
      <c r="P660" s="5">
        <f t="shared" si="845"/>
        <v>6.6093709897548314E-2</v>
      </c>
      <c r="Q660" s="5">
        <f t="shared" si="846"/>
        <v>5.9945457814055128E-3</v>
      </c>
      <c r="R660" s="5">
        <f t="shared" si="847"/>
        <v>0.18218137984580726</v>
      </c>
      <c r="S660" s="5">
        <f t="shared" si="848"/>
        <v>1.3882617580042056E-2</v>
      </c>
      <c r="T660" s="5">
        <f t="shared" si="849"/>
        <v>1.2901161703451911E-2</v>
      </c>
      <c r="U660" s="5">
        <f t="shared" si="850"/>
        <v>7.1121788878004522E-2</v>
      </c>
      <c r="V660" s="5">
        <f t="shared" si="851"/>
        <v>1.2959852923468706E-3</v>
      </c>
      <c r="W660" s="5">
        <f t="shared" si="852"/>
        <v>7.8007024253429734E-4</v>
      </c>
      <c r="X660" s="5">
        <f t="shared" si="853"/>
        <v>1.6788281724701929E-3</v>
      </c>
      <c r="Y660" s="5">
        <f t="shared" si="854"/>
        <v>1.8065450256908679E-3</v>
      </c>
      <c r="Z660" s="5">
        <f t="shared" si="855"/>
        <v>0.13069388554505171</v>
      </c>
      <c r="AA660" s="5">
        <f t="shared" si="856"/>
        <v>5.1021585977932604E-2</v>
      </c>
      <c r="AB660" s="5">
        <f t="shared" si="857"/>
        <v>9.9591584749625286E-3</v>
      </c>
      <c r="AC660" s="5">
        <f t="shared" si="858"/>
        <v>6.8053632603236593E-5</v>
      </c>
      <c r="AD660" s="5">
        <f t="shared" si="859"/>
        <v>7.6132905495740897E-5</v>
      </c>
      <c r="AE660" s="5">
        <f t="shared" si="860"/>
        <v>1.6384943256265926E-4</v>
      </c>
      <c r="AF660" s="5">
        <f t="shared" si="861"/>
        <v>1.7631427814486405E-4</v>
      </c>
      <c r="AG660" s="5">
        <f t="shared" si="862"/>
        <v>1.264849245698234E-4</v>
      </c>
      <c r="AH660" s="5">
        <f t="shared" si="863"/>
        <v>7.031821144394601E-2</v>
      </c>
      <c r="AI660" s="5">
        <f t="shared" si="864"/>
        <v>2.745152656560201E-2</v>
      </c>
      <c r="AJ660" s="5">
        <f t="shared" si="865"/>
        <v>5.358400727972671E-3</v>
      </c>
      <c r="AK660" s="5">
        <f t="shared" si="866"/>
        <v>6.9728868673108184E-4</v>
      </c>
      <c r="AL660" s="5">
        <f t="shared" si="867"/>
        <v>2.2870861577064197E-6</v>
      </c>
      <c r="AM660" s="5">
        <f t="shared" si="868"/>
        <v>5.9443049952964467E-6</v>
      </c>
      <c r="AN660" s="5">
        <f t="shared" si="869"/>
        <v>1.2793035995627285E-5</v>
      </c>
      <c r="AO660" s="5">
        <f t="shared" si="870"/>
        <v>1.3766266208994671E-5</v>
      </c>
      <c r="AP660" s="5">
        <f t="shared" si="871"/>
        <v>9.8756899405626532E-6</v>
      </c>
      <c r="AQ660" s="5">
        <f t="shared" si="872"/>
        <v>5.3134915263954966E-6</v>
      </c>
      <c r="AR660" s="5">
        <f t="shared" si="873"/>
        <v>3.0267067751817759E-2</v>
      </c>
      <c r="AS660" s="5">
        <f t="shared" si="874"/>
        <v>1.1815960579632103E-2</v>
      </c>
      <c r="AT660" s="5">
        <f t="shared" si="875"/>
        <v>2.3064164253412825E-3</v>
      </c>
      <c r="AU660" s="5">
        <f t="shared" si="876"/>
        <v>3.0013396942966031E-4</v>
      </c>
      <c r="AV660" s="5">
        <f t="shared" si="877"/>
        <v>2.9292325081411202E-5</v>
      </c>
      <c r="AW660" s="5">
        <f t="shared" si="878"/>
        <v>5.3376641790140229E-8</v>
      </c>
      <c r="AX660" s="5">
        <f t="shared" si="879"/>
        <v>3.867662045189619E-7</v>
      </c>
      <c r="AY660" s="5">
        <f t="shared" si="880"/>
        <v>8.323788870554863E-7</v>
      </c>
      <c r="AZ660" s="5">
        <f t="shared" si="881"/>
        <v>8.9570211088823505E-7</v>
      </c>
      <c r="BA660" s="5">
        <f t="shared" si="882"/>
        <v>6.4256176598270666E-7</v>
      </c>
      <c r="BB660" s="5">
        <f t="shared" si="883"/>
        <v>3.4572232616492173E-7</v>
      </c>
      <c r="BC660" s="5">
        <f t="shared" si="884"/>
        <v>1.4880926085116764E-7</v>
      </c>
      <c r="BD660" s="5">
        <f t="shared" si="885"/>
        <v>1.0856544977012463E-2</v>
      </c>
      <c r="BE660" s="5">
        <f t="shared" si="886"/>
        <v>4.2382865935758846E-3</v>
      </c>
      <c r="BF660" s="5">
        <f t="shared" si="887"/>
        <v>8.2729235163304265E-4</v>
      </c>
      <c r="BG660" s="5">
        <f t="shared" si="888"/>
        <v>1.0765555371800756E-4</v>
      </c>
      <c r="BH660" s="5">
        <f t="shared" si="889"/>
        <v>1.0506912903993216E-5</v>
      </c>
      <c r="BI660" s="5">
        <f t="shared" si="890"/>
        <v>8.2035874571798088E-7</v>
      </c>
      <c r="BJ660" s="8">
        <f t="shared" si="891"/>
        <v>5.4465427063144861E-2</v>
      </c>
      <c r="BK660" s="8">
        <f t="shared" si="892"/>
        <v>0.16000981919476251</v>
      </c>
      <c r="BL660" s="8">
        <f t="shared" si="893"/>
        <v>0.64817106766993504</v>
      </c>
      <c r="BM660" s="8">
        <f t="shared" si="894"/>
        <v>0.46039115248102863</v>
      </c>
      <c r="BN660" s="8">
        <f t="shared" si="895"/>
        <v>0.53294826798962003</v>
      </c>
    </row>
    <row r="661" spans="1:66" x14ac:dyDescent="0.25">
      <c r="A661" t="s">
        <v>32</v>
      </c>
      <c r="B661" t="s">
        <v>198</v>
      </c>
      <c r="C661" t="s">
        <v>210</v>
      </c>
      <c r="D661" s="16"/>
      <c r="E661">
        <f>VLOOKUP(A661,home!$A$2:$E$405,3,FALSE)</f>
        <v>1.2833333333333301</v>
      </c>
      <c r="F661">
        <f>VLOOKUP(B661,home!$B$2:$E$405,3,FALSE)</f>
        <v>1.3</v>
      </c>
      <c r="G661">
        <f>VLOOKUP(C661,away!$B$2:$E$405,4,FALSE)</f>
        <v>0.39</v>
      </c>
      <c r="H661">
        <f>VLOOKUP(A661,away!$A$2:$E$405,3,FALSE)</f>
        <v>1.1666666666666701</v>
      </c>
      <c r="I661">
        <f>VLOOKUP(C661,away!$B$2:$E$405,3,FALSE)</f>
        <v>0.52</v>
      </c>
      <c r="J661">
        <f>VLOOKUP(B661,home!$B$2:$E$405,4,FALSE)</f>
        <v>0.71</v>
      </c>
      <c r="K661" s="3">
        <f t="shared" si="840"/>
        <v>0.6506499999999984</v>
      </c>
      <c r="L661" s="3">
        <f t="shared" si="841"/>
        <v>0.43073333333333458</v>
      </c>
      <c r="M661" s="5">
        <f t="shared" si="842"/>
        <v>0.33912607661157373</v>
      </c>
      <c r="N661" s="5">
        <f t="shared" si="843"/>
        <v>0.22065238174731991</v>
      </c>
      <c r="O661" s="5">
        <f t="shared" si="844"/>
        <v>0.14607290539915896</v>
      </c>
      <c r="P661" s="5">
        <f t="shared" si="845"/>
        <v>9.5042335897962529E-2</v>
      </c>
      <c r="Q661" s="5">
        <f t="shared" si="846"/>
        <v>7.1783736091946659E-2</v>
      </c>
      <c r="R661" s="5">
        <f t="shared" si="847"/>
        <v>3.1459234726132289E-2</v>
      </c>
      <c r="S661" s="5">
        <f t="shared" si="848"/>
        <v>6.6590615083305391E-3</v>
      </c>
      <c r="T661" s="5">
        <f t="shared" si="849"/>
        <v>3.0919647926004584E-2</v>
      </c>
      <c r="U661" s="5">
        <f t="shared" si="850"/>
        <v>2.0468951074557921E-2</v>
      </c>
      <c r="V661" s="5">
        <f t="shared" si="851"/>
        <v>2.0736069178610238E-4</v>
      </c>
      <c r="W661" s="5">
        <f t="shared" si="852"/>
        <v>1.5568695962741663E-2</v>
      </c>
      <c r="X661" s="5">
        <f t="shared" si="853"/>
        <v>6.7059563076849451E-3</v>
      </c>
      <c r="Y661" s="5">
        <f t="shared" si="854"/>
        <v>1.4442394567984185E-3</v>
      </c>
      <c r="Z661" s="5">
        <f t="shared" si="855"/>
        <v>4.5168470125675842E-3</v>
      </c>
      <c r="AA661" s="5">
        <f t="shared" si="856"/>
        <v>2.9388865087270912E-3</v>
      </c>
      <c r="AB661" s="5">
        <f t="shared" si="857"/>
        <v>9.5609325345163856E-4</v>
      </c>
      <c r="AC661" s="5">
        <f t="shared" si="858"/>
        <v>3.6321382149531859E-6</v>
      </c>
      <c r="AD661" s="5">
        <f t="shared" si="859"/>
        <v>2.5324430070394594E-3</v>
      </c>
      <c r="AE661" s="5">
        <f t="shared" si="860"/>
        <v>1.0908076178987995E-3</v>
      </c>
      <c r="AF661" s="5">
        <f t="shared" si="861"/>
        <v>2.3492360064147213E-4</v>
      </c>
      <c r="AG661" s="5">
        <f t="shared" si="862"/>
        <v>3.3729808527656795E-5</v>
      </c>
      <c r="AH661" s="5">
        <f t="shared" si="863"/>
        <v>4.8638914246998741E-4</v>
      </c>
      <c r="AI661" s="5">
        <f t="shared" si="864"/>
        <v>3.1646909554809656E-4</v>
      </c>
      <c r="AJ661" s="5">
        <f t="shared" si="865"/>
        <v>1.0295530850918424E-4</v>
      </c>
      <c r="AK661" s="5">
        <f t="shared" si="866"/>
        <v>2.2329290493833523E-5</v>
      </c>
      <c r="AL661" s="5">
        <f t="shared" si="867"/>
        <v>4.0717234569820261E-8</v>
      </c>
      <c r="AM661" s="5">
        <f t="shared" si="868"/>
        <v>3.2954680850604413E-4</v>
      </c>
      <c r="AN661" s="5">
        <f t="shared" si="869"/>
        <v>1.4194679531717049E-4</v>
      </c>
      <c r="AO661" s="5">
        <f t="shared" si="870"/>
        <v>3.0570608151474702E-5</v>
      </c>
      <c r="AP661" s="5">
        <f t="shared" si="871"/>
        <v>4.3892599837039689E-6</v>
      </c>
      <c r="AQ661" s="5">
        <f t="shared" si="872"/>
        <v>4.726501459118571E-7</v>
      </c>
      <c r="AR661" s="5">
        <f t="shared" si="873"/>
        <v>4.1900803326647995E-5</v>
      </c>
      <c r="AS661" s="5">
        <f t="shared" si="874"/>
        <v>2.726275768448345E-5</v>
      </c>
      <c r="AT661" s="5">
        <f t="shared" si="875"/>
        <v>8.8692566437045564E-6</v>
      </c>
      <c r="AU661" s="5">
        <f t="shared" si="876"/>
        <v>1.9235939450754521E-6</v>
      </c>
      <c r="AV661" s="5">
        <f t="shared" si="877"/>
        <v>3.1289660009083492E-7</v>
      </c>
      <c r="AW661" s="5">
        <f t="shared" si="878"/>
        <v>3.1697987462093816E-10</v>
      </c>
      <c r="AX661" s="5">
        <f t="shared" si="879"/>
        <v>3.5736605159076169E-5</v>
      </c>
      <c r="AY661" s="5">
        <f t="shared" si="880"/>
        <v>1.5392947062186118E-5</v>
      </c>
      <c r="AZ661" s="5">
        <f t="shared" si="881"/>
        <v>3.3151276989594932E-6</v>
      </c>
      <c r="BA661" s="5">
        <f t="shared" si="882"/>
        <v>4.7597866806616322E-7</v>
      </c>
      <c r="BB661" s="5">
        <f t="shared" si="883"/>
        <v>5.1254969572924825E-8</v>
      </c>
      <c r="BC661" s="5">
        <f t="shared" si="884"/>
        <v>4.4154447788089129E-9</v>
      </c>
      <c r="BD661" s="5">
        <f t="shared" si="885"/>
        <v>3.0080121143719236E-6</v>
      </c>
      <c r="BE661" s="5">
        <f t="shared" si="886"/>
        <v>1.9571630822160872E-6</v>
      </c>
      <c r="BF661" s="5">
        <f t="shared" si="887"/>
        <v>6.3671407972194705E-7</v>
      </c>
      <c r="BG661" s="5">
        <f t="shared" si="888"/>
        <v>1.3809267199036129E-7</v>
      </c>
      <c r="BH661" s="5">
        <f t="shared" si="889"/>
        <v>2.2462499257632085E-8</v>
      </c>
      <c r="BI661" s="5">
        <f t="shared" si="890"/>
        <v>2.9230450283956569E-9</v>
      </c>
      <c r="BJ661" s="8">
        <f t="shared" si="891"/>
        <v>0.35152846397771065</v>
      </c>
      <c r="BK661" s="8">
        <f t="shared" si="892"/>
        <v>0.4410539005121647</v>
      </c>
      <c r="BL661" s="8">
        <f t="shared" si="893"/>
        <v>0.20291024847474154</v>
      </c>
      <c r="BM661" s="8">
        <f t="shared" si="894"/>
        <v>9.5857396873007941E-2</v>
      </c>
      <c r="BN661" s="8">
        <f t="shared" si="895"/>
        <v>0.90413667047409407</v>
      </c>
    </row>
    <row r="662" spans="1:66" x14ac:dyDescent="0.25">
      <c r="A662" t="s">
        <v>32</v>
      </c>
      <c r="B662" t="s">
        <v>362</v>
      </c>
      <c r="C662" t="s">
        <v>33</v>
      </c>
      <c r="D662" s="16"/>
      <c r="E662">
        <f>VLOOKUP(A662,home!$A$2:$E$405,3,FALSE)</f>
        <v>1.2833333333333301</v>
      </c>
      <c r="F662">
        <f>VLOOKUP(B662,home!$B$2:$E$405,3,FALSE)</f>
        <v>1.3</v>
      </c>
      <c r="G662">
        <f>VLOOKUP(C662,away!$B$2:$E$405,4,FALSE)</f>
        <v>0.78</v>
      </c>
      <c r="H662">
        <f>VLOOKUP(A662,away!$A$2:$E$405,3,FALSE)</f>
        <v>1.1666666666666701</v>
      </c>
      <c r="I662">
        <f>VLOOKUP(C662,away!$B$2:$E$405,3,FALSE)</f>
        <v>0.13</v>
      </c>
      <c r="J662">
        <f>VLOOKUP(B662,home!$B$2:$E$405,4,FALSE)</f>
        <v>0.56999999999999995</v>
      </c>
      <c r="K662" s="3">
        <f t="shared" si="840"/>
        <v>1.3012999999999968</v>
      </c>
      <c r="L662" s="3">
        <f t="shared" si="841"/>
        <v>8.6450000000000249E-2</v>
      </c>
      <c r="M662" s="5">
        <f t="shared" si="842"/>
        <v>0.24963635501207501</v>
      </c>
      <c r="N662" s="5">
        <f t="shared" si="843"/>
        <v>0.32485178877721238</v>
      </c>
      <c r="O662" s="5">
        <f t="shared" si="844"/>
        <v>2.1581062890793951E-2</v>
      </c>
      <c r="P662" s="5">
        <f t="shared" si="845"/>
        <v>2.8083437139790099E-2</v>
      </c>
      <c r="Q662" s="5">
        <f t="shared" si="846"/>
        <v>0.21136481636789275</v>
      </c>
      <c r="R662" s="5">
        <f t="shared" si="847"/>
        <v>9.3284144345457125E-4</v>
      </c>
      <c r="S662" s="5">
        <f t="shared" si="848"/>
        <v>7.8982831000956675E-4</v>
      </c>
      <c r="T662" s="5">
        <f t="shared" si="849"/>
        <v>1.8272488375004385E-2</v>
      </c>
      <c r="U662" s="5">
        <f t="shared" si="850"/>
        <v>1.2139065703674306E-3</v>
      </c>
      <c r="V662" s="5">
        <f t="shared" si="851"/>
        <v>9.872624386116181E-6</v>
      </c>
      <c r="W662" s="5">
        <f t="shared" si="852"/>
        <v>9.1683011846512702E-2</v>
      </c>
      <c r="X662" s="5">
        <f t="shared" si="853"/>
        <v>7.9259963741310484E-3</v>
      </c>
      <c r="Y662" s="5">
        <f t="shared" si="854"/>
        <v>3.4260119327181554E-4</v>
      </c>
      <c r="Z662" s="5">
        <f t="shared" si="855"/>
        <v>2.6881380928882647E-5</v>
      </c>
      <c r="AA662" s="5">
        <f t="shared" si="856"/>
        <v>3.4980741002754898E-5</v>
      </c>
      <c r="AB662" s="5">
        <f t="shared" si="857"/>
        <v>2.2760219133442419E-5</v>
      </c>
      <c r="AC662" s="5">
        <f t="shared" si="858"/>
        <v>6.9415276657831329E-8</v>
      </c>
      <c r="AD662" s="5">
        <f t="shared" si="859"/>
        <v>2.9826775828966669E-2</v>
      </c>
      <c r="AE662" s="5">
        <f t="shared" si="860"/>
        <v>2.5785247704141765E-3</v>
      </c>
      <c r="AF662" s="5">
        <f t="shared" si="861"/>
        <v>1.1145673320115311E-4</v>
      </c>
      <c r="AG662" s="5">
        <f t="shared" si="862"/>
        <v>3.2118115284132388E-6</v>
      </c>
      <c r="AH662" s="5">
        <f t="shared" si="863"/>
        <v>5.8097384532547793E-7</v>
      </c>
      <c r="AI662" s="5">
        <f t="shared" si="864"/>
        <v>7.5602126492204247E-7</v>
      </c>
      <c r="AJ662" s="5">
        <f t="shared" si="865"/>
        <v>4.919052360215258E-7</v>
      </c>
      <c r="AK662" s="5">
        <f t="shared" si="866"/>
        <v>2.1337209454493659E-7</v>
      </c>
      <c r="AL662" s="5">
        <f t="shared" si="867"/>
        <v>3.123614841223031E-10</v>
      </c>
      <c r="AM662" s="5">
        <f t="shared" si="868"/>
        <v>7.7627166772468465E-3</v>
      </c>
      <c r="AN662" s="5">
        <f t="shared" si="869"/>
        <v>6.7108685674799199E-4</v>
      </c>
      <c r="AO662" s="5">
        <f t="shared" si="870"/>
        <v>2.9007729382932038E-5</v>
      </c>
      <c r="AP662" s="5">
        <f t="shared" si="871"/>
        <v>8.359060683848274E-7</v>
      </c>
      <c r="AQ662" s="5">
        <f t="shared" si="872"/>
        <v>1.8066019902967136E-8</v>
      </c>
      <c r="AR662" s="5">
        <f t="shared" si="873"/>
        <v>1.0045037785677555E-8</v>
      </c>
      <c r="AS662" s="5">
        <f t="shared" si="874"/>
        <v>1.3071607670502169E-8</v>
      </c>
      <c r="AT662" s="5">
        <f t="shared" si="875"/>
        <v>8.5050415308122155E-9</v>
      </c>
      <c r="AU662" s="5">
        <f t="shared" si="876"/>
        <v>3.6892035146819694E-9</v>
      </c>
      <c r="AV662" s="5">
        <f t="shared" si="877"/>
        <v>1.2001901334139085E-9</v>
      </c>
      <c r="AW662" s="5">
        <f t="shared" si="878"/>
        <v>9.7610694829105801E-13</v>
      </c>
      <c r="AX662" s="5">
        <f t="shared" si="879"/>
        <v>1.6836038686835492E-3</v>
      </c>
      <c r="AY662" s="5">
        <f t="shared" si="880"/>
        <v>1.4554755444769326E-4</v>
      </c>
      <c r="AZ662" s="5">
        <f t="shared" si="881"/>
        <v>6.2912930410015601E-6</v>
      </c>
      <c r="BA662" s="5">
        <f t="shared" si="882"/>
        <v>1.8129409446486217E-7</v>
      </c>
      <c r="BB662" s="5">
        <f t="shared" si="883"/>
        <v>3.9182186166218455E-9</v>
      </c>
      <c r="BC662" s="5">
        <f t="shared" si="884"/>
        <v>6.7745999881391984E-11</v>
      </c>
      <c r="BD662" s="5">
        <f t="shared" si="885"/>
        <v>1.4473225276197103E-10</v>
      </c>
      <c r="BE662" s="5">
        <f t="shared" si="886"/>
        <v>1.8834008051915242E-10</v>
      </c>
      <c r="BF662" s="5">
        <f t="shared" si="887"/>
        <v>1.2254347338978623E-10</v>
      </c>
      <c r="BG662" s="5">
        <f t="shared" si="888"/>
        <v>5.31552739740428E-11</v>
      </c>
      <c r="BH662" s="5">
        <f t="shared" si="889"/>
        <v>1.7292739505605432E-11</v>
      </c>
      <c r="BI662" s="5">
        <f t="shared" si="890"/>
        <v>4.5006083837288586E-12</v>
      </c>
      <c r="BJ662" s="8">
        <f t="shared" si="891"/>
        <v>0.69725996530983303</v>
      </c>
      <c r="BK662" s="8">
        <f t="shared" si="892"/>
        <v>0.27866511036834657</v>
      </c>
      <c r="BL662" s="8">
        <f t="shared" si="893"/>
        <v>2.3787631178838028E-2</v>
      </c>
      <c r="BM662" s="8">
        <f t="shared" si="894"/>
        <v>0.16314373905325613</v>
      </c>
      <c r="BN662" s="8">
        <f t="shared" si="895"/>
        <v>0.83645030163121881</v>
      </c>
    </row>
    <row r="663" spans="1:66" x14ac:dyDescent="0.25">
      <c r="A663" t="s">
        <v>32</v>
      </c>
      <c r="B663" t="s">
        <v>207</v>
      </c>
      <c r="C663" t="s">
        <v>195</v>
      </c>
      <c r="D663" s="16"/>
      <c r="E663">
        <f>VLOOKUP(A663,home!$A$2:$E$405,3,FALSE)</f>
        <v>1.2833333333333301</v>
      </c>
      <c r="F663">
        <f>VLOOKUP(B663,home!$B$2:$E$405,3,FALSE)</f>
        <v>0.31</v>
      </c>
      <c r="G663">
        <f>VLOOKUP(C663,away!$B$2:$E$405,4,FALSE)</f>
        <v>1.56</v>
      </c>
      <c r="H663">
        <f>VLOOKUP(A663,away!$A$2:$E$405,3,FALSE)</f>
        <v>1.1666666666666701</v>
      </c>
      <c r="I663">
        <f>VLOOKUP(C663,away!$B$2:$E$405,3,FALSE)</f>
        <v>1.04</v>
      </c>
      <c r="J663">
        <f>VLOOKUP(B663,home!$B$2:$E$405,4,FALSE)</f>
        <v>0.86</v>
      </c>
      <c r="K663" s="3">
        <f t="shared" si="840"/>
        <v>0.6206199999999984</v>
      </c>
      <c r="L663" s="3">
        <f t="shared" si="841"/>
        <v>1.0434666666666697</v>
      </c>
      <c r="M663" s="5">
        <f t="shared" si="842"/>
        <v>0.18936353104962228</v>
      </c>
      <c r="N663" s="5">
        <f t="shared" si="843"/>
        <v>0.11752279464001628</v>
      </c>
      <c r="O663" s="5">
        <f t="shared" si="844"/>
        <v>0.19759453253257978</v>
      </c>
      <c r="P663" s="5">
        <f t="shared" si="845"/>
        <v>0.12263111878036934</v>
      </c>
      <c r="Q663" s="5">
        <f t="shared" si="846"/>
        <v>3.6468498404743359E-2</v>
      </c>
      <c r="R663" s="5">
        <f t="shared" si="847"/>
        <v>0.10309165410666489</v>
      </c>
      <c r="S663" s="5">
        <f t="shared" si="848"/>
        <v>1.9853864165355412E-2</v>
      </c>
      <c r="T663" s="5">
        <f t="shared" si="849"/>
        <v>3.8053662468736309E-2</v>
      </c>
      <c r="U663" s="5">
        <f t="shared" si="850"/>
        <v>6.3980742371678195E-2</v>
      </c>
      <c r="V663" s="5">
        <f t="shared" si="851"/>
        <v>1.4285876255614568E-3</v>
      </c>
      <c r="W663" s="5">
        <f t="shared" si="852"/>
        <v>7.5443598266505887E-3</v>
      </c>
      <c r="X663" s="5">
        <f t="shared" si="853"/>
        <v>7.8722880004490226E-3</v>
      </c>
      <c r="Y663" s="5">
        <f t="shared" si="854"/>
        <v>4.1072350594342812E-3</v>
      </c>
      <c r="Z663" s="5">
        <f t="shared" si="855"/>
        <v>3.5857568223944966E-2</v>
      </c>
      <c r="AA663" s="5">
        <f t="shared" si="856"/>
        <v>2.2253923991144668E-2</v>
      </c>
      <c r="AB663" s="5">
        <f t="shared" si="857"/>
        <v>6.9056151536920846E-3</v>
      </c>
      <c r="AC663" s="5">
        <f t="shared" si="858"/>
        <v>5.7821752236074979E-5</v>
      </c>
      <c r="AD663" s="5">
        <f t="shared" si="859"/>
        <v>1.1705451489039691E-3</v>
      </c>
      <c r="AE663" s="5">
        <f t="shared" si="860"/>
        <v>1.2214248447096651E-3</v>
      </c>
      <c r="AF663" s="5">
        <f t="shared" si="861"/>
        <v>6.3725805564652431E-4</v>
      </c>
      <c r="AG663" s="5">
        <f t="shared" si="862"/>
        <v>2.2165251304398726E-4</v>
      </c>
      <c r="AH663" s="5">
        <f t="shared" si="863"/>
        <v>9.3540442973531375E-3</v>
      </c>
      <c r="AI663" s="5">
        <f t="shared" si="864"/>
        <v>5.805306971823289E-3</v>
      </c>
      <c r="AJ663" s="5">
        <f t="shared" si="865"/>
        <v>1.8014448064264802E-3</v>
      </c>
      <c r="AK663" s="5">
        <f t="shared" si="866"/>
        <v>3.7267089192146645E-4</v>
      </c>
      <c r="AL663" s="5">
        <f t="shared" si="867"/>
        <v>1.4978060722142086E-6</v>
      </c>
      <c r="AM663" s="5">
        <f t="shared" si="868"/>
        <v>1.4529274606255594E-4</v>
      </c>
      <c r="AN663" s="5">
        <f t="shared" si="869"/>
        <v>1.5160813742474215E-4</v>
      </c>
      <c r="AO663" s="5">
        <f t="shared" si="870"/>
        <v>7.9099018899069006E-5</v>
      </c>
      <c r="AP663" s="5">
        <f t="shared" si="871"/>
        <v>2.7512396529071815E-5</v>
      </c>
      <c r="AQ663" s="5">
        <f t="shared" si="872"/>
        <v>7.1770671745505553E-6</v>
      </c>
      <c r="AR663" s="5">
        <f t="shared" si="873"/>
        <v>1.9521266845622901E-3</v>
      </c>
      <c r="AS663" s="5">
        <f t="shared" si="874"/>
        <v>1.2115288629730454E-3</v>
      </c>
      <c r="AT663" s="5">
        <f t="shared" si="875"/>
        <v>3.7594952146916477E-4</v>
      </c>
      <c r="AU663" s="5">
        <f t="shared" si="876"/>
        <v>7.777393067139748E-5</v>
      </c>
      <c r="AV663" s="5">
        <f t="shared" si="877"/>
        <v>1.2067014213320645E-5</v>
      </c>
      <c r="AW663" s="5">
        <f t="shared" si="878"/>
        <v>2.6943712347818926E-8</v>
      </c>
      <c r="AX663" s="5">
        <f t="shared" si="879"/>
        <v>1.5028597343557192E-5</v>
      </c>
      <c r="AY663" s="5">
        <f t="shared" si="880"/>
        <v>1.568184037475719E-5</v>
      </c>
      <c r="AZ663" s="5">
        <f t="shared" si="881"/>
        <v>8.1817388515233405E-6</v>
      </c>
      <c r="BA663" s="5">
        <f t="shared" si="882"/>
        <v>2.8457905889787484E-6</v>
      </c>
      <c r="BB663" s="5">
        <f t="shared" si="883"/>
        <v>7.4237190497825838E-7</v>
      </c>
      <c r="BC663" s="5">
        <f t="shared" si="884"/>
        <v>1.549280674229298E-7</v>
      </c>
      <c r="BD663" s="5">
        <f t="shared" si="885"/>
        <v>3.3949652074187822E-4</v>
      </c>
      <c r="BE663" s="5">
        <f t="shared" si="886"/>
        <v>2.1069833070282392E-4</v>
      </c>
      <c r="BF663" s="5">
        <f t="shared" si="887"/>
        <v>6.5381799000393127E-5</v>
      </c>
      <c r="BG663" s="5">
        <f t="shared" si="888"/>
        <v>1.3525750698541294E-5</v>
      </c>
      <c r="BH663" s="5">
        <f t="shared" si="889"/>
        <v>2.0985878496321686E-6</v>
      </c>
      <c r="BI663" s="5">
        <f t="shared" si="890"/>
        <v>2.6048511824774273E-7</v>
      </c>
      <c r="BJ663" s="8">
        <f t="shared" si="891"/>
        <v>0.21527304359555521</v>
      </c>
      <c r="BK663" s="8">
        <f t="shared" si="892"/>
        <v>0.33335210301959151</v>
      </c>
      <c r="BL663" s="8">
        <f t="shared" si="893"/>
        <v>0.4154208426112847</v>
      </c>
      <c r="BM663" s="8">
        <f t="shared" si="894"/>
        <v>0.23321577303971816</v>
      </c>
      <c r="BN663" s="8">
        <f t="shared" si="895"/>
        <v>0.76667212951399588</v>
      </c>
    </row>
    <row r="664" spans="1:66" x14ac:dyDescent="0.25">
      <c r="A664" t="s">
        <v>298</v>
      </c>
      <c r="B664" t="s">
        <v>324</v>
      </c>
      <c r="C664" t="s">
        <v>325</v>
      </c>
      <c r="D664" s="16"/>
      <c r="E664">
        <f>VLOOKUP(A664,home!$A$2:$E$405,3,FALSE)</f>
        <v>1.7333333333333301</v>
      </c>
      <c r="F664">
        <f>VLOOKUP(B664,home!$B$2:$E$405,3,FALSE)</f>
        <v>0.67</v>
      </c>
      <c r="G664">
        <f>VLOOKUP(C664,away!$B$2:$E$405,4,FALSE)</f>
        <v>0.96</v>
      </c>
      <c r="H664">
        <f>VLOOKUP(A664,away!$A$2:$E$405,3,FALSE)</f>
        <v>1.4666666666666699</v>
      </c>
      <c r="I664">
        <f>VLOOKUP(C664,away!$B$2:$E$405,3,FALSE)</f>
        <v>0.96</v>
      </c>
      <c r="J664">
        <f>VLOOKUP(B664,home!$B$2:$E$405,4,FALSE)</f>
        <v>1.7</v>
      </c>
      <c r="K664" s="3">
        <f t="shared" si="840"/>
        <v>1.1148799999999979</v>
      </c>
      <c r="L664" s="3">
        <f t="shared" si="841"/>
        <v>2.3936000000000051</v>
      </c>
      <c r="M664" s="5">
        <f t="shared" si="842"/>
        <v>2.9942392301291268E-2</v>
      </c>
      <c r="N664" s="5">
        <f t="shared" si="843"/>
        <v>3.3382174328863548E-2</v>
      </c>
      <c r="O664" s="5">
        <f t="shared" si="844"/>
        <v>7.1670110212370922E-2</v>
      </c>
      <c r="P664" s="5">
        <f t="shared" si="845"/>
        <v>7.9903572473567955E-2</v>
      </c>
      <c r="Q664" s="5">
        <f t="shared" si="846"/>
        <v>1.8608559257881664E-2</v>
      </c>
      <c r="R664" s="5">
        <f t="shared" si="847"/>
        <v>8.5774787902165722E-2</v>
      </c>
      <c r="S664" s="5">
        <f t="shared" si="848"/>
        <v>5.3307204295791964E-2</v>
      </c>
      <c r="T664" s="5">
        <f t="shared" si="849"/>
        <v>4.4541447439665642E-2</v>
      </c>
      <c r="U664" s="5">
        <f t="shared" si="850"/>
        <v>9.5628595536366337E-2</v>
      </c>
      <c r="V664" s="5">
        <f t="shared" si="851"/>
        <v>1.5806040772308919E-2</v>
      </c>
      <c r="W664" s="5">
        <f t="shared" si="852"/>
        <v>6.9154368484756904E-3</v>
      </c>
      <c r="X664" s="5">
        <f t="shared" si="853"/>
        <v>1.6552789640511448E-2</v>
      </c>
      <c r="Y664" s="5">
        <f t="shared" si="854"/>
        <v>1.9810378641764145E-2</v>
      </c>
      <c r="Z664" s="5">
        <f t="shared" si="855"/>
        <v>6.8436844107541431E-2</v>
      </c>
      <c r="AA664" s="5">
        <f t="shared" si="856"/>
        <v>7.6298868758615648E-2</v>
      </c>
      <c r="AB664" s="5">
        <f t="shared" si="857"/>
        <v>4.2532041400802641E-2</v>
      </c>
      <c r="AC664" s="5">
        <f t="shared" si="858"/>
        <v>2.6362270749402741E-3</v>
      </c>
      <c r="AD664" s="5">
        <f t="shared" si="859"/>
        <v>1.9274705584071416E-3</v>
      </c>
      <c r="AE664" s="5">
        <f t="shared" si="860"/>
        <v>4.6135935286033434E-3</v>
      </c>
      <c r="AF664" s="5">
        <f t="shared" si="861"/>
        <v>5.5215487350324935E-3</v>
      </c>
      <c r="AG664" s="5">
        <f t="shared" si="862"/>
        <v>4.4054596840579349E-3</v>
      </c>
      <c r="AH664" s="5">
        <f t="shared" si="863"/>
        <v>4.0952607513952882E-2</v>
      </c>
      <c r="AI664" s="5">
        <f t="shared" si="864"/>
        <v>4.56572430651557E-2</v>
      </c>
      <c r="AJ664" s="5">
        <f t="shared" si="865"/>
        <v>2.5451173574240354E-2</v>
      </c>
      <c r="AK664" s="5">
        <f t="shared" si="866"/>
        <v>9.4583347981496771E-3</v>
      </c>
      <c r="AL664" s="5">
        <f t="shared" si="867"/>
        <v>2.8139897309432808E-4</v>
      </c>
      <c r="AM664" s="5">
        <f t="shared" si="868"/>
        <v>4.2977967523138939E-4</v>
      </c>
      <c r="AN664" s="5">
        <f t="shared" si="869"/>
        <v>1.0287206306338556E-3</v>
      </c>
      <c r="AO664" s="5">
        <f t="shared" si="870"/>
        <v>1.2311728507426011E-3</v>
      </c>
      <c r="AP664" s="5">
        <f t="shared" si="871"/>
        <v>9.8231177851249886E-4</v>
      </c>
      <c r="AQ664" s="5">
        <f t="shared" si="872"/>
        <v>5.8781536826188062E-4</v>
      </c>
      <c r="AR664" s="5">
        <f t="shared" si="873"/>
        <v>1.9604832269079563E-2</v>
      </c>
      <c r="AS664" s="5">
        <f t="shared" si="874"/>
        <v>2.1857035400151385E-2</v>
      </c>
      <c r="AT664" s="5">
        <f t="shared" si="875"/>
        <v>1.2183985813460368E-2</v>
      </c>
      <c r="AU664" s="5">
        <f t="shared" si="876"/>
        <v>4.5278940345702227E-3</v>
      </c>
      <c r="AV664" s="5">
        <f t="shared" si="877"/>
        <v>1.2620146253154107E-3</v>
      </c>
      <c r="AW664" s="5">
        <f t="shared" si="878"/>
        <v>2.085929894829392E-5</v>
      </c>
      <c r="AX664" s="5">
        <f t="shared" si="879"/>
        <v>7.9858794053661779E-5</v>
      </c>
      <c r="AY664" s="5">
        <f t="shared" si="880"/>
        <v>1.911500094468452E-4</v>
      </c>
      <c r="AZ664" s="5">
        <f t="shared" si="881"/>
        <v>2.2876833130598486E-4</v>
      </c>
      <c r="BA664" s="5">
        <f t="shared" si="882"/>
        <v>1.8252662593800219E-4</v>
      </c>
      <c r="BB664" s="5">
        <f t="shared" si="883"/>
        <v>1.0922393296130074E-4</v>
      </c>
      <c r="BC664" s="5">
        <f t="shared" si="884"/>
        <v>5.2287681187234003E-5</v>
      </c>
      <c r="BD664" s="5">
        <f t="shared" si="885"/>
        <v>7.8210210865448208E-3</v>
      </c>
      <c r="BE664" s="5">
        <f t="shared" si="886"/>
        <v>8.7194999889670735E-3</v>
      </c>
      <c r="BF664" s="5">
        <f t="shared" si="887"/>
        <v>4.8605980738497976E-3</v>
      </c>
      <c r="BG664" s="5">
        <f t="shared" si="888"/>
        <v>1.8063278601912172E-3</v>
      </c>
      <c r="BH664" s="5">
        <f t="shared" si="889"/>
        <v>5.0345970119249539E-4</v>
      </c>
      <c r="BI664" s="5">
        <f t="shared" si="890"/>
        <v>1.1225943033309747E-4</v>
      </c>
      <c r="BJ664" s="8">
        <f t="shared" si="891"/>
        <v>0.1613824743415383</v>
      </c>
      <c r="BK664" s="8">
        <f t="shared" si="892"/>
        <v>0.18206798590044151</v>
      </c>
      <c r="BL664" s="8">
        <f t="shared" si="893"/>
        <v>0.5766826910454752</v>
      </c>
      <c r="BM664" s="8">
        <f t="shared" si="894"/>
        <v>0.66911810820835693</v>
      </c>
      <c r="BN664" s="8">
        <f t="shared" si="895"/>
        <v>0.31928159647614107</v>
      </c>
    </row>
    <row r="665" spans="1:66" x14ac:dyDescent="0.25">
      <c r="A665" t="s">
        <v>298</v>
      </c>
      <c r="B665" t="s">
        <v>331</v>
      </c>
      <c r="C665" t="s">
        <v>363</v>
      </c>
      <c r="D665" s="16"/>
      <c r="E665">
        <f>VLOOKUP(A665,home!$A$2:$E$405,3,FALSE)</f>
        <v>1.7333333333333301</v>
      </c>
      <c r="F665">
        <f>VLOOKUP(B665,home!$B$2:$E$405,3,FALSE)</f>
        <v>0.96</v>
      </c>
      <c r="G665">
        <f>VLOOKUP(C665,away!$B$2:$E$405,4,FALSE)</f>
        <v>1.27</v>
      </c>
      <c r="H665">
        <f>VLOOKUP(A665,away!$A$2:$E$405,3,FALSE)</f>
        <v>1.4666666666666699</v>
      </c>
      <c r="I665">
        <f>VLOOKUP(C665,away!$B$2:$E$405,3,FALSE)</f>
        <v>0.81</v>
      </c>
      <c r="J665">
        <f>VLOOKUP(B665,home!$B$2:$E$405,4,FALSE)</f>
        <v>0.91</v>
      </c>
      <c r="K665" s="3">
        <f t="shared" si="840"/>
        <v>2.1132799999999961</v>
      </c>
      <c r="L665" s="3">
        <f t="shared" si="841"/>
        <v>1.0810800000000025</v>
      </c>
      <c r="M665" s="5">
        <f t="shared" si="842"/>
        <v>4.0992752344058234E-2</v>
      </c>
      <c r="N665" s="5">
        <f t="shared" si="843"/>
        <v>8.6629163673651213E-2</v>
      </c>
      <c r="O665" s="5">
        <f t="shared" si="844"/>
        <v>4.4316444704114569E-2</v>
      </c>
      <c r="P665" s="5">
        <f t="shared" si="845"/>
        <v>9.3653056264311058E-2</v>
      </c>
      <c r="Q665" s="5">
        <f t="shared" si="846"/>
        <v>9.1535839504126651E-2</v>
      </c>
      <c r="R665" s="5">
        <f t="shared" si="847"/>
        <v>2.3954811020362145E-2</v>
      </c>
      <c r="S665" s="5">
        <f t="shared" si="848"/>
        <v>5.3490522385706119E-2</v>
      </c>
      <c r="T665" s="5">
        <f t="shared" si="849"/>
        <v>9.8957565371121464E-2</v>
      </c>
      <c r="U665" s="5">
        <f t="shared" si="850"/>
        <v>5.0623223033110815E-2</v>
      </c>
      <c r="V665" s="5">
        <f t="shared" si="851"/>
        <v>1.3578418991809482E-2</v>
      </c>
      <c r="W665" s="5">
        <f t="shared" si="852"/>
        <v>6.4480286302426804E-2</v>
      </c>
      <c r="X665" s="5">
        <f t="shared" si="853"/>
        <v>6.9708347915827723E-2</v>
      </c>
      <c r="Y665" s="5">
        <f t="shared" si="854"/>
        <v>3.7680150382421611E-2</v>
      </c>
      <c r="Z665" s="5">
        <f t="shared" si="855"/>
        <v>8.6323556992977234E-3</v>
      </c>
      <c r="AA665" s="5">
        <f t="shared" si="856"/>
        <v>1.8242584652211857E-2</v>
      </c>
      <c r="AB665" s="5">
        <f t="shared" si="857"/>
        <v>1.9275844646913103E-2</v>
      </c>
      <c r="AC665" s="5">
        <f t="shared" si="858"/>
        <v>1.9388494994601263E-3</v>
      </c>
      <c r="AD665" s="5">
        <f t="shared" si="859"/>
        <v>3.4066224859298069E-2</v>
      </c>
      <c r="AE665" s="5">
        <f t="shared" si="860"/>
        <v>3.6828314370890042E-2</v>
      </c>
      <c r="AF665" s="5">
        <f t="shared" si="861"/>
        <v>1.9907177050040949E-2</v>
      </c>
      <c r="AG665" s="5">
        <f t="shared" si="862"/>
        <v>7.1737503217527733E-3</v>
      </c>
      <c r="AH665" s="5">
        <f t="shared" si="863"/>
        <v>2.3330667748492008E-3</v>
      </c>
      <c r="AI665" s="5">
        <f t="shared" si="864"/>
        <v>4.9304233539533091E-3</v>
      </c>
      <c r="AJ665" s="5">
        <f t="shared" si="865"/>
        <v>5.2096825327212154E-3</v>
      </c>
      <c r="AK665" s="5">
        <f t="shared" si="866"/>
        <v>3.6698393009163568E-3</v>
      </c>
      <c r="AL665" s="5">
        <f t="shared" si="867"/>
        <v>1.7718174153025855E-4</v>
      </c>
      <c r="AM665" s="5">
        <f t="shared" si="868"/>
        <v>1.4398294334131461E-2</v>
      </c>
      <c r="AN665" s="5">
        <f t="shared" si="869"/>
        <v>1.5565708038742875E-2</v>
      </c>
      <c r="AO665" s="5">
        <f t="shared" si="870"/>
        <v>8.4138878232620923E-3</v>
      </c>
      <c r="AP665" s="5">
        <f t="shared" si="871"/>
        <v>3.032028615990735E-3</v>
      </c>
      <c r="AQ665" s="5">
        <f t="shared" si="872"/>
        <v>8.1946637404381765E-4</v>
      </c>
      <c r="AR665" s="5">
        <f t="shared" si="873"/>
        <v>5.0444636579079617E-4</v>
      </c>
      <c r="AS665" s="5">
        <f t="shared" si="874"/>
        <v>1.0660364158983715E-3</v>
      </c>
      <c r="AT665" s="5">
        <f t="shared" si="875"/>
        <v>1.1264167184948533E-3</v>
      </c>
      <c r="AU665" s="5">
        <f t="shared" si="876"/>
        <v>7.9347797428693315E-4</v>
      </c>
      <c r="AV665" s="5">
        <f t="shared" si="877"/>
        <v>4.1921028337527175E-4</v>
      </c>
      <c r="AW665" s="5">
        <f t="shared" si="878"/>
        <v>1.1244271961154175E-5</v>
      </c>
      <c r="AX665" s="5">
        <f t="shared" si="879"/>
        <v>5.0712712417388794E-3</v>
      </c>
      <c r="AY665" s="5">
        <f t="shared" si="880"/>
        <v>5.4824499140190795E-3</v>
      </c>
      <c r="AZ665" s="5">
        <f t="shared" si="881"/>
        <v>2.9634834765238801E-3</v>
      </c>
      <c r="BA665" s="5">
        <f t="shared" si="882"/>
        <v>1.067920905600148E-3</v>
      </c>
      <c r="BB665" s="5">
        <f t="shared" si="883"/>
        <v>2.8862698315655264E-4</v>
      </c>
      <c r="BC665" s="5">
        <f t="shared" si="884"/>
        <v>6.240577179017735E-5</v>
      </c>
      <c r="BD665" s="5">
        <f t="shared" si="885"/>
        <v>9.0891146188185805E-5</v>
      </c>
      <c r="BE665" s="5">
        <f t="shared" si="886"/>
        <v>1.9207844141656892E-4</v>
      </c>
      <c r="BF665" s="5">
        <f t="shared" si="887"/>
        <v>2.0295776433840304E-4</v>
      </c>
      <c r="BG665" s="5">
        <f t="shared" si="888"/>
        <v>1.4296886140701987E-4</v>
      </c>
      <c r="BH665" s="5">
        <f t="shared" si="889"/>
        <v>7.5533308858556593E-5</v>
      </c>
      <c r="BI665" s="5">
        <f t="shared" si="890"/>
        <v>3.1924606188922045E-5</v>
      </c>
      <c r="BJ665" s="8">
        <f t="shared" si="891"/>
        <v>0.60413236323055708</v>
      </c>
      <c r="BK665" s="8">
        <f t="shared" si="892"/>
        <v>0.20931323114089434</v>
      </c>
      <c r="BL665" s="8">
        <f t="shared" si="893"/>
        <v>0.1772018619053965</v>
      </c>
      <c r="BM665" s="8">
        <f t="shared" si="894"/>
        <v>0.61272653882346406</v>
      </c>
      <c r="BN665" s="8">
        <f t="shared" si="895"/>
        <v>0.38108206751062385</v>
      </c>
    </row>
    <row r="666" spans="1:66" x14ac:dyDescent="0.25">
      <c r="A666" t="s">
        <v>298</v>
      </c>
      <c r="B666" t="s">
        <v>338</v>
      </c>
      <c r="C666" t="s">
        <v>366</v>
      </c>
      <c r="D666" s="16"/>
      <c r="E666">
        <f>VLOOKUP(A666,home!$A$2:$E$405,3,FALSE)</f>
        <v>1.7333333333333301</v>
      </c>
      <c r="F666">
        <f>VLOOKUP(B666,home!$B$2:$E$405,3,FALSE)</f>
        <v>0.77</v>
      </c>
      <c r="G666">
        <f>VLOOKUP(C666,away!$B$2:$E$405,4,FALSE)</f>
        <v>0.67</v>
      </c>
      <c r="H666">
        <f>VLOOKUP(A666,away!$A$2:$E$405,3,FALSE)</f>
        <v>1.4666666666666699</v>
      </c>
      <c r="I666">
        <f>VLOOKUP(C666,away!$B$2:$E$405,3,FALSE)</f>
        <v>1.06</v>
      </c>
      <c r="J666">
        <f>VLOOKUP(B666,home!$B$2:$E$405,4,FALSE)</f>
        <v>0.91</v>
      </c>
      <c r="K666" s="3">
        <f t="shared" si="840"/>
        <v>0.89422666666666506</v>
      </c>
      <c r="L666" s="3">
        <f t="shared" si="841"/>
        <v>1.4147466666666699</v>
      </c>
      <c r="M666" s="5">
        <f t="shared" si="842"/>
        <v>9.9363212108705995E-2</v>
      </c>
      <c r="N666" s="5">
        <f t="shared" si="843"/>
        <v>8.8853233953260974E-2</v>
      </c>
      <c r="O666" s="5">
        <f t="shared" si="844"/>
        <v>0.14057377312008512</v>
      </c>
      <c r="P666" s="5">
        <f t="shared" si="845"/>
        <v>0.12570481655792973</v>
      </c>
      <c r="Q666" s="5">
        <f t="shared" si="846"/>
        <v>3.9727465610288948E-2</v>
      </c>
      <c r="R666" s="5">
        <f t="shared" si="847"/>
        <v>9.9438138471198589E-2</v>
      </c>
      <c r="S666" s="5">
        <f t="shared" si="848"/>
        <v>3.9757422718418388E-2</v>
      </c>
      <c r="T666" s="5">
        <f t="shared" si="849"/>
        <v>5.6204299547271061E-2</v>
      </c>
      <c r="U666" s="5">
        <f t="shared" si="850"/>
        <v>8.8920235104638187E-2</v>
      </c>
      <c r="V666" s="5">
        <f t="shared" si="851"/>
        <v>5.5885869221869826E-3</v>
      </c>
      <c r="W666" s="5">
        <f t="shared" si="852"/>
        <v>1.1841786382601086E-2</v>
      </c>
      <c r="X666" s="5">
        <f t="shared" si="853"/>
        <v>1.6753127812163652E-2</v>
      </c>
      <c r="Y666" s="5">
        <f t="shared" si="854"/>
        <v>1.1850715864249607E-2</v>
      </c>
      <c r="Z666" s="5">
        <f t="shared" si="855"/>
        <v>4.6893258313888964E-2</v>
      </c>
      <c r="AA666" s="5">
        <f t="shared" si="856"/>
        <v>4.1933202071167804E-2</v>
      </c>
      <c r="AB666" s="5">
        <f t="shared" si="857"/>
        <v>1.8748893755380042E-2</v>
      </c>
      <c r="AC666" s="5">
        <f t="shared" si="858"/>
        <v>4.4188404777954478E-4</v>
      </c>
      <c r="AD666" s="5">
        <f t="shared" si="859"/>
        <v>2.6473102910730185E-3</v>
      </c>
      <c r="AE666" s="5">
        <f t="shared" si="860"/>
        <v>3.7452734099279253E-3</v>
      </c>
      <c r="AF666" s="5">
        <f t="shared" si="861"/>
        <v>2.6493065362254231E-3</v>
      </c>
      <c r="AG666" s="5">
        <f t="shared" si="862"/>
        <v>1.2493658637010455E-3</v>
      </c>
      <c r="AH666" s="5">
        <f t="shared" si="863"/>
        <v>1.6585520222178379E-2</v>
      </c>
      <c r="AI666" s="5">
        <f t="shared" si="864"/>
        <v>1.4831214463211138E-2</v>
      </c>
      <c r="AJ666" s="5">
        <f t="shared" si="865"/>
        <v>6.6312337360278639E-3</v>
      </c>
      <c r="AK666" s="5">
        <f t="shared" si="866"/>
        <v>1.9766086798852444E-3</v>
      </c>
      <c r="AL666" s="5">
        <f t="shared" si="867"/>
        <v>2.2361174518083522E-5</v>
      </c>
      <c r="AM666" s="5">
        <f t="shared" si="868"/>
        <v>4.7345909144371699E-4</v>
      </c>
      <c r="AN666" s="5">
        <f t="shared" si="869"/>
        <v>6.6982467142302868E-4</v>
      </c>
      <c r="AO666" s="5">
        <f t="shared" si="870"/>
        <v>4.7381611057341377E-4</v>
      </c>
      <c r="AP666" s="5">
        <f t="shared" si="871"/>
        <v>2.2344325434890105E-4</v>
      </c>
      <c r="AQ666" s="5">
        <f t="shared" si="872"/>
        <v>7.9028899819815165E-5</v>
      </c>
      <c r="AR666" s="5">
        <f t="shared" si="873"/>
        <v>4.6928618898518992E-3</v>
      </c>
      <c r="AS666" s="5">
        <f t="shared" si="874"/>
        <v>4.1964822448892899E-3</v>
      </c>
      <c r="AT666" s="5">
        <f t="shared" si="875"/>
        <v>1.8763031647865964E-3</v>
      </c>
      <c r="AU666" s="5">
        <f t="shared" si="876"/>
        <v>5.5928010823441091E-4</v>
      </c>
      <c r="AV666" s="5">
        <f t="shared" si="877"/>
        <v>1.2503079672985723E-4</v>
      </c>
      <c r="AW666" s="5">
        <f t="shared" si="878"/>
        <v>7.8581154745355779E-7</v>
      </c>
      <c r="AX666" s="5">
        <f t="shared" si="879"/>
        <v>7.0563290857457092E-5</v>
      </c>
      <c r="AY666" s="5">
        <f t="shared" si="880"/>
        <v>9.9829180529618133E-5</v>
      </c>
      <c r="AZ666" s="5">
        <f t="shared" si="881"/>
        <v>7.0616500195171255E-5</v>
      </c>
      <c r="BA666" s="5">
        <f t="shared" si="882"/>
        <v>3.3301486087594917E-5</v>
      </c>
      <c r="BB666" s="5">
        <f t="shared" si="883"/>
        <v>1.1778291609367846E-5</v>
      </c>
      <c r="BC666" s="5">
        <f t="shared" si="884"/>
        <v>3.3326597586762315E-6</v>
      </c>
      <c r="BD666" s="5">
        <f t="shared" si="885"/>
        <v>1.1065351192991704E-3</v>
      </c>
      <c r="BE666" s="5">
        <f t="shared" si="886"/>
        <v>9.8949321128049758E-4</v>
      </c>
      <c r="BF666" s="5">
        <f t="shared" si="887"/>
        <v>4.424156080063268E-4</v>
      </c>
      <c r="BG666" s="5">
        <f t="shared" si="888"/>
        <v>1.3187327814293454E-4</v>
      </c>
      <c r="BH666" s="5">
        <f t="shared" si="889"/>
        <v>2.9481150484040577E-5</v>
      </c>
      <c r="BI666" s="5">
        <f t="shared" si="890"/>
        <v>5.2725661853683905E-6</v>
      </c>
      <c r="BJ666" s="8">
        <f t="shared" si="891"/>
        <v>0.23773087870740947</v>
      </c>
      <c r="BK666" s="8">
        <f t="shared" si="892"/>
        <v>0.27097811271006839</v>
      </c>
      <c r="BL666" s="8">
        <f t="shared" si="893"/>
        <v>0.44379384876166278</v>
      </c>
      <c r="BM666" s="8">
        <f t="shared" si="894"/>
        <v>0.4056364153025781</v>
      </c>
      <c r="BN666" s="8">
        <f t="shared" si="895"/>
        <v>0.59366063982146944</v>
      </c>
    </row>
    <row r="667" spans="1:66" x14ac:dyDescent="0.25">
      <c r="A667" t="s">
        <v>298</v>
      </c>
      <c r="B667" t="s">
        <v>358</v>
      </c>
      <c r="C667" t="s">
        <v>330</v>
      </c>
      <c r="D667" s="16"/>
      <c r="E667">
        <f>VLOOKUP(A667,home!$A$2:$E$405,3,FALSE)</f>
        <v>1.7333333333333301</v>
      </c>
      <c r="F667">
        <f>VLOOKUP(B667,home!$B$2:$E$405,3,FALSE)</f>
        <v>0.96</v>
      </c>
      <c r="G667">
        <f>VLOOKUP(C667,away!$B$2:$E$405,4,FALSE)</f>
        <v>1.24</v>
      </c>
      <c r="H667">
        <f>VLOOKUP(A667,away!$A$2:$E$405,3,FALSE)</f>
        <v>1.4666666666666699</v>
      </c>
      <c r="I667">
        <f>VLOOKUP(C667,away!$B$2:$E$405,3,FALSE)</f>
        <v>0.82</v>
      </c>
      <c r="J667">
        <f>VLOOKUP(B667,home!$B$2:$E$405,4,FALSE)</f>
        <v>1.02</v>
      </c>
      <c r="K667" s="3">
        <f t="shared" si="840"/>
        <v>2.0633599999999959</v>
      </c>
      <c r="L667" s="3">
        <f t="shared" si="841"/>
        <v>1.2267200000000027</v>
      </c>
      <c r="M667" s="5">
        <f t="shared" si="842"/>
        <v>3.7250869207473301E-2</v>
      </c>
      <c r="N667" s="5">
        <f t="shared" si="843"/>
        <v>7.6861953487931955E-2</v>
      </c>
      <c r="O667" s="5">
        <f t="shared" si="844"/>
        <v>4.5696386274191744E-2</v>
      </c>
      <c r="P667" s="5">
        <f t="shared" si="845"/>
        <v>9.4288095582716086E-2</v>
      </c>
      <c r="Q667" s="5">
        <f t="shared" si="846"/>
        <v>7.9296940174429509E-2</v>
      </c>
      <c r="R667" s="5">
        <f t="shared" si="847"/>
        <v>2.802833548513832E-2</v>
      </c>
      <c r="S667" s="5">
        <f t="shared" si="848"/>
        <v>5.9664681373608343E-2</v>
      </c>
      <c r="T667" s="5">
        <f t="shared" si="849"/>
        <v>9.727514245077637E-2</v>
      </c>
      <c r="U667" s="5">
        <f t="shared" si="850"/>
        <v>5.7832546306614878E-2</v>
      </c>
      <c r="V667" s="5">
        <f t="shared" si="851"/>
        <v>1.6780127998667117E-2</v>
      </c>
      <c r="W667" s="5">
        <f t="shared" si="852"/>
        <v>5.4539378159436845E-2</v>
      </c>
      <c r="X667" s="5">
        <f t="shared" si="853"/>
        <v>6.6904545975744509E-2</v>
      </c>
      <c r="Y667" s="5">
        <f t="shared" si="854"/>
        <v>4.1036572319682753E-2</v>
      </c>
      <c r="Z667" s="5">
        <f t="shared" si="855"/>
        <v>1.1460973235442987E-2</v>
      </c>
      <c r="AA667" s="5">
        <f t="shared" si="856"/>
        <v>2.3648113735083593E-2</v>
      </c>
      <c r="AB667" s="5">
        <f t="shared" si="857"/>
        <v>2.4397285978211E-2</v>
      </c>
      <c r="AC667" s="5">
        <f t="shared" si="858"/>
        <v>2.654579521044973E-3</v>
      </c>
      <c r="AD667" s="5">
        <f t="shared" si="859"/>
        <v>2.8133592829763847E-2</v>
      </c>
      <c r="AE667" s="5">
        <f t="shared" si="860"/>
        <v>3.4512040996127979E-2</v>
      </c>
      <c r="AF667" s="5">
        <f t="shared" si="861"/>
        <v>2.1168305465385111E-2</v>
      </c>
      <c r="AG667" s="5">
        <f t="shared" si="862"/>
        <v>8.6558612268324286E-3</v>
      </c>
      <c r="AH667" s="5">
        <f t="shared" si="863"/>
        <v>3.5148512718456608E-3</v>
      </c>
      <c r="AI667" s="5">
        <f t="shared" si="864"/>
        <v>7.252403520275447E-3</v>
      </c>
      <c r="AJ667" s="5">
        <f t="shared" si="865"/>
        <v>7.4821596637977611E-3</v>
      </c>
      <c r="AK667" s="5">
        <f t="shared" si="866"/>
        <v>5.1461296546312391E-3</v>
      </c>
      <c r="AL667" s="5">
        <f t="shared" si="867"/>
        <v>2.6876714872682192E-4</v>
      </c>
      <c r="AM667" s="5">
        <f t="shared" si="868"/>
        <v>1.1609946020244287E-2</v>
      </c>
      <c r="AN667" s="5">
        <f t="shared" si="869"/>
        <v>1.4242152981954102E-2</v>
      </c>
      <c r="AO667" s="5">
        <f t="shared" si="870"/>
        <v>8.7355669530113905E-3</v>
      </c>
      <c r="AP667" s="5">
        <f t="shared" si="871"/>
        <v>3.5720315641993862E-3</v>
      </c>
      <c r="AQ667" s="5">
        <f t="shared" si="872"/>
        <v>1.0954706401086695E-3</v>
      </c>
      <c r="AR667" s="5">
        <f t="shared" si="873"/>
        <v>8.623476704397035E-4</v>
      </c>
      <c r="AS667" s="5">
        <f t="shared" si="874"/>
        <v>1.7793336892784628E-3</v>
      </c>
      <c r="AT667" s="5">
        <f t="shared" si="875"/>
        <v>1.8357029805548015E-3</v>
      </c>
      <c r="AU667" s="5">
        <f t="shared" si="876"/>
        <v>1.2625720339858491E-3</v>
      </c>
      <c r="AV667" s="5">
        <f t="shared" si="877"/>
        <v>6.5128515801125917E-4</v>
      </c>
      <c r="AW667" s="5">
        <f t="shared" si="878"/>
        <v>1.889705540046581E-5</v>
      </c>
      <c r="AX667" s="5">
        <f t="shared" si="879"/>
        <v>3.9925830367218652E-3</v>
      </c>
      <c r="AY667" s="5">
        <f t="shared" si="880"/>
        <v>4.8977814628074568E-3</v>
      </c>
      <c r="AZ667" s="5">
        <f t="shared" si="881"/>
        <v>3.0041032380275891E-3</v>
      </c>
      <c r="BA667" s="5">
        <f t="shared" si="882"/>
        <v>1.2283978413844044E-3</v>
      </c>
      <c r="BB667" s="5">
        <f t="shared" si="883"/>
        <v>3.7672504999576969E-4</v>
      </c>
      <c r="BC667" s="5">
        <f t="shared" si="884"/>
        <v>9.2427230666162306E-5</v>
      </c>
      <c r="BD667" s="5">
        <f t="shared" si="885"/>
        <v>1.7630985571363253E-4</v>
      </c>
      <c r="BE667" s="5">
        <f t="shared" si="886"/>
        <v>3.6379070388528004E-4</v>
      </c>
      <c r="BF667" s="5">
        <f t="shared" si="887"/>
        <v>3.7531559338436512E-4</v>
      </c>
      <c r="BG667" s="5">
        <f t="shared" si="888"/>
        <v>2.5813706092185401E-4</v>
      </c>
      <c r="BH667" s="5">
        <f t="shared" si="889"/>
        <v>1.3315742150592891E-4</v>
      </c>
      <c r="BI667" s="5">
        <f t="shared" si="890"/>
        <v>5.495033944769461E-5</v>
      </c>
      <c r="BJ667" s="8">
        <f t="shared" si="891"/>
        <v>0.56123151910523228</v>
      </c>
      <c r="BK667" s="8">
        <f t="shared" si="892"/>
        <v>0.21580490229504409</v>
      </c>
      <c r="BL667" s="8">
        <f t="shared" si="893"/>
        <v>0.21075111439691852</v>
      </c>
      <c r="BM667" s="8">
        <f t="shared" si="894"/>
        <v>0.63294704441334981</v>
      </c>
      <c r="BN667" s="8">
        <f t="shared" si="895"/>
        <v>0.3614225802118809</v>
      </c>
    </row>
    <row r="668" spans="1:66" x14ac:dyDescent="0.25">
      <c r="A668" t="s">
        <v>304</v>
      </c>
      <c r="B668" t="s">
        <v>327</v>
      </c>
      <c r="C668" t="s">
        <v>310</v>
      </c>
      <c r="D668" s="16"/>
      <c r="E668">
        <f>VLOOKUP(A668,home!$A$2:$E$405,3,FALSE)</f>
        <v>1.3018867924528299</v>
      </c>
      <c r="F668">
        <f>VLOOKUP(B668,home!$B$2:$E$405,3,FALSE)</f>
        <v>0.92</v>
      </c>
      <c r="G668">
        <f>VLOOKUP(C668,away!$B$2:$E$405,4,FALSE)</f>
        <v>0.64</v>
      </c>
      <c r="H668">
        <f>VLOOKUP(A668,away!$A$2:$E$405,3,FALSE)</f>
        <v>1.2641509433962299</v>
      </c>
      <c r="I668">
        <f>VLOOKUP(C668,away!$B$2:$E$405,3,FALSE)</f>
        <v>1.28</v>
      </c>
      <c r="J668">
        <f>VLOOKUP(B668,home!$B$2:$E$405,4,FALSE)</f>
        <v>1.42</v>
      </c>
      <c r="K668" s="3">
        <f t="shared" si="840"/>
        <v>0.7665509433962262</v>
      </c>
      <c r="L668" s="3">
        <f t="shared" si="841"/>
        <v>2.2977207547169871</v>
      </c>
      <c r="M668" s="5">
        <f t="shared" si="842"/>
        <v>4.6687832321681985E-2</v>
      </c>
      <c r="N668" s="5">
        <f t="shared" si="843"/>
        <v>3.5788601911310142E-2</v>
      </c>
      <c r="O668" s="5">
        <f t="shared" si="844"/>
        <v>0.10727560131827527</v>
      </c>
      <c r="P668" s="5">
        <f t="shared" si="845"/>
        <v>8.2232213393921338E-2</v>
      </c>
      <c r="Q668" s="5">
        <f t="shared" si="846"/>
        <v>1.3716893278973387E-2</v>
      </c>
      <c r="R668" s="5">
        <f t="shared" si="847"/>
        <v>0.12324468781187306</v>
      </c>
      <c r="S668" s="5">
        <f t="shared" si="848"/>
        <v>3.6209310774335632E-2</v>
      </c>
      <c r="T668" s="5">
        <f t="shared" si="849"/>
        <v>3.1517590377335092E-2</v>
      </c>
      <c r="U668" s="5">
        <f t="shared" si="850"/>
        <v>9.4473331710764663E-2</v>
      </c>
      <c r="V668" s="5">
        <f t="shared" si="851"/>
        <v>7.0862426327136024E-3</v>
      </c>
      <c r="W668" s="5">
        <f t="shared" si="852"/>
        <v>3.5048991611541344E-3</v>
      </c>
      <c r="X668" s="5">
        <f t="shared" si="853"/>
        <v>8.053279545774011E-3</v>
      </c>
      <c r="Y668" s="5">
        <f t="shared" si="854"/>
        <v>9.2520937779313715E-3</v>
      </c>
      <c r="Z668" s="5">
        <f t="shared" si="855"/>
        <v>9.4393959031318808E-2</v>
      </c>
      <c r="AA668" s="5">
        <f t="shared" si="856"/>
        <v>7.2357778346362145E-2</v>
      </c>
      <c r="AB668" s="5">
        <f t="shared" si="857"/>
        <v>2.7732961626729464E-2</v>
      </c>
      <c r="AC668" s="5">
        <f t="shared" si="858"/>
        <v>7.8007131001425853E-4</v>
      </c>
      <c r="AD668" s="5">
        <f t="shared" si="859"/>
        <v>6.7167093962283589E-4</v>
      </c>
      <c r="AE668" s="5">
        <f t="shared" si="860"/>
        <v>1.5433122583116503E-3</v>
      </c>
      <c r="AF668" s="5">
        <f t="shared" si="861"/>
        <v>1.7730503034659119E-3</v>
      </c>
      <c r="AG668" s="5">
        <f t="shared" si="862"/>
        <v>1.3579914938102926E-3</v>
      </c>
      <c r="AH668" s="5">
        <f t="shared" si="863"/>
        <v>5.4222739696541553E-2</v>
      </c>
      <c r="AI668" s="5">
        <f t="shared" si="864"/>
        <v>4.1564492267911923E-2</v>
      </c>
      <c r="AJ668" s="5">
        <f t="shared" si="865"/>
        <v>1.5930650379876517E-2</v>
      </c>
      <c r="AK668" s="5">
        <f t="shared" si="866"/>
        <v>4.070551692536597E-3</v>
      </c>
      <c r="AL668" s="5">
        <f t="shared" si="867"/>
        <v>5.4958208370516443E-5</v>
      </c>
      <c r="AM668" s="5">
        <f t="shared" si="868"/>
        <v>1.0297399848394294E-4</v>
      </c>
      <c r="AN668" s="5">
        <f t="shared" si="869"/>
        <v>2.3660549351275123E-4</v>
      </c>
      <c r="AO668" s="5">
        <f t="shared" si="870"/>
        <v>2.7182667656215208E-4</v>
      </c>
      <c r="AP668" s="5">
        <f t="shared" si="871"/>
        <v>2.0819393214086611E-4</v>
      </c>
      <c r="AQ668" s="5">
        <f t="shared" si="872"/>
        <v>1.1959287972155201E-4</v>
      </c>
      <c r="AR668" s="5">
        <f t="shared" si="873"/>
        <v>2.4917742875672024E-2</v>
      </c>
      <c r="AS668" s="5">
        <f t="shared" si="874"/>
        <v>1.9100719308650982E-2</v>
      </c>
      <c r="AT668" s="5">
        <f t="shared" si="875"/>
        <v>7.3208372027964612E-3</v>
      </c>
      <c r="AU668" s="5">
        <f t="shared" si="876"/>
        <v>1.8705982214179389E-3</v>
      </c>
      <c r="AV668" s="5">
        <f t="shared" si="877"/>
        <v>3.5847720783580597E-4</v>
      </c>
      <c r="AW668" s="5">
        <f t="shared" si="878"/>
        <v>2.6888608954740385E-6</v>
      </c>
      <c r="AX668" s="5">
        <f t="shared" si="879"/>
        <v>1.3155802613857996E-5</v>
      </c>
      <c r="AY668" s="5">
        <f t="shared" si="880"/>
        <v>3.0228360710821505E-5</v>
      </c>
      <c r="AZ668" s="5">
        <f t="shared" si="881"/>
        <v>3.4728165893163061E-5</v>
      </c>
      <c r="BA668" s="5">
        <f t="shared" si="882"/>
        <v>2.6598542515325119E-5</v>
      </c>
      <c r="BB668" s="5">
        <f t="shared" si="883"/>
        <v>1.5279005795671174E-5</v>
      </c>
      <c r="BC668" s="5">
        <f t="shared" si="884"/>
        <v>7.0213777456309543E-6</v>
      </c>
      <c r="BD668" s="5">
        <f t="shared" si="885"/>
        <v>9.5423358276888349E-3</v>
      </c>
      <c r="BE668" s="5">
        <f t="shared" si="886"/>
        <v>7.3146865309184845E-3</v>
      </c>
      <c r="BF668" s="5">
        <f t="shared" si="887"/>
        <v>2.8035399304616165E-3</v>
      </c>
      <c r="BG668" s="5">
        <f t="shared" si="888"/>
        <v>7.1635205951478076E-4</v>
      </c>
      <c r="BH668" s="5">
        <f t="shared" si="889"/>
        <v>1.372800867562212E-4</v>
      </c>
      <c r="BI668" s="5">
        <f t="shared" si="890"/>
        <v>2.1046436002499432E-5</v>
      </c>
      <c r="BJ668" s="8">
        <f t="shared" si="891"/>
        <v>0.10824558728338454</v>
      </c>
      <c r="BK668" s="8">
        <f t="shared" si="892"/>
        <v>0.17308085700174816</v>
      </c>
      <c r="BL668" s="8">
        <f t="shared" si="893"/>
        <v>0.61497641053858665</v>
      </c>
      <c r="BM668" s="8">
        <f t="shared" si="894"/>
        <v>0.58172344431918765</v>
      </c>
      <c r="BN668" s="8">
        <f t="shared" si="895"/>
        <v>0.40894583003603524</v>
      </c>
    </row>
    <row r="669" spans="1:66" x14ac:dyDescent="0.25">
      <c r="A669" t="s">
        <v>304</v>
      </c>
      <c r="B669" t="s">
        <v>339</v>
      </c>
      <c r="C669" t="s">
        <v>378</v>
      </c>
      <c r="D669" s="16"/>
      <c r="E669">
        <f>VLOOKUP(A669,home!$A$2:$E$405,3,FALSE)</f>
        <v>1.3018867924528299</v>
      </c>
      <c r="F669">
        <f>VLOOKUP(B669,home!$B$2:$E$405,3,FALSE)</f>
        <v>1.54</v>
      </c>
      <c r="G669">
        <f>VLOOKUP(C669,away!$B$2:$E$405,4,FALSE)</f>
        <v>0.77</v>
      </c>
      <c r="H669">
        <f>VLOOKUP(A669,away!$A$2:$E$405,3,FALSE)</f>
        <v>1.2641509433962299</v>
      </c>
      <c r="I669">
        <f>VLOOKUP(C669,away!$B$2:$E$405,3,FALSE)</f>
        <v>0.77</v>
      </c>
      <c r="J669">
        <f>VLOOKUP(B669,home!$B$2:$E$405,4,FALSE)</f>
        <v>0.63</v>
      </c>
      <c r="K669" s="3">
        <f t="shared" si="840"/>
        <v>1.5437773584905659</v>
      </c>
      <c r="L669" s="3">
        <f t="shared" si="841"/>
        <v>0.61323962264151111</v>
      </c>
      <c r="M669" s="5">
        <f t="shared" si="842"/>
        <v>0.11566965166526438</v>
      </c>
      <c r="N669" s="5">
        <f t="shared" si="843"/>
        <v>0.17856818930532575</v>
      </c>
      <c r="O669" s="5">
        <f t="shared" si="844"/>
        <v>7.0933213538281747E-2</v>
      </c>
      <c r="P669" s="5">
        <f t="shared" si="845"/>
        <v>0.10950508902537585</v>
      </c>
      <c r="Q669" s="5">
        <f t="shared" si="846"/>
        <v>0.13783476379810955</v>
      </c>
      <c r="R669" s="5">
        <f t="shared" si="847"/>
        <v>2.1749528551482815E-2</v>
      </c>
      <c r="S669" s="5">
        <f t="shared" si="848"/>
        <v>2.5917266002402302E-2</v>
      </c>
      <c r="T669" s="5">
        <f t="shared" si="849"/>
        <v>8.4525738538434494E-2</v>
      </c>
      <c r="U669" s="5">
        <f t="shared" si="850"/>
        <v>3.3576429735623282E-2</v>
      </c>
      <c r="V669" s="5">
        <f t="shared" si="851"/>
        <v>2.7262240930946754E-3</v>
      </c>
      <c r="W669" s="5">
        <f t="shared" si="852"/>
        <v>7.0928729188138875E-2</v>
      </c>
      <c r="X669" s="5">
        <f t="shared" si="853"/>
        <v>4.3496307121776212E-2</v>
      </c>
      <c r="Y669" s="5">
        <f t="shared" si="854"/>
        <v>1.3336829482828659E-2</v>
      </c>
      <c r="Z669" s="5">
        <f t="shared" si="855"/>
        <v>4.4458908938473643E-3</v>
      </c>
      <c r="AA669" s="5">
        <f t="shared" si="856"/>
        <v>6.8634657002409451E-3</v>
      </c>
      <c r="AB669" s="5">
        <f t="shared" si="857"/>
        <v>5.2978314744042835E-3</v>
      </c>
      <c r="AC669" s="5">
        <f t="shared" si="858"/>
        <v>1.6130819953609498E-4</v>
      </c>
      <c r="AD669" s="5">
        <f t="shared" si="859"/>
        <v>2.7374541546789439E-2</v>
      </c>
      <c r="AE669" s="5">
        <f t="shared" si="860"/>
        <v>1.6787153528137519E-2</v>
      </c>
      <c r="AF669" s="5">
        <f t="shared" si="861"/>
        <v>5.1472738474100822E-3</v>
      </c>
      <c r="AG669" s="5">
        <f t="shared" si="862"/>
        <v>1.0521707572727593E-3</v>
      </c>
      <c r="AH669" s="5">
        <f t="shared" si="863"/>
        <v>6.815991135120721E-4</v>
      </c>
      <c r="AI669" s="5">
        <f t="shared" si="864"/>
        <v>1.052237279007178E-3</v>
      </c>
      <c r="AJ669" s="5">
        <f t="shared" si="865"/>
        <v>8.1221004354550092E-4</v>
      </c>
      <c r="AK669" s="5">
        <f t="shared" si="866"/>
        <v>4.1795715852139365E-4</v>
      </c>
      <c r="AL669" s="5">
        <f t="shared" si="867"/>
        <v>6.1084540314311972E-6</v>
      </c>
      <c r="AM669" s="5">
        <f t="shared" si="868"/>
        <v>8.45203948779856E-3</v>
      </c>
      <c r="AN669" s="5">
        <f t="shared" si="869"/>
        <v>5.1831255060487396E-3</v>
      </c>
      <c r="AO669" s="5">
        <f t="shared" si="870"/>
        <v>1.5892489647164601E-3</v>
      </c>
      <c r="AP669" s="5">
        <f t="shared" si="871"/>
        <v>3.2486347846871137E-4</v>
      </c>
      <c r="AQ669" s="5">
        <f t="shared" si="872"/>
        <v>4.9804789236540311E-5</v>
      </c>
      <c r="AR669" s="5">
        <f t="shared" si="873"/>
        <v>8.3596716632586352E-5</v>
      </c>
      <c r="AS669" s="5">
        <f t="shared" si="874"/>
        <v>1.290547183815385E-4</v>
      </c>
      <c r="AT669" s="5">
        <f t="shared" si="875"/>
        <v>9.9615876121897701E-5</v>
      </c>
      <c r="AU669" s="5">
        <f t="shared" si="876"/>
        <v>5.1261578034395559E-5</v>
      </c>
      <c r="AV669" s="5">
        <f t="shared" si="877"/>
        <v>1.9784115882499301E-5</v>
      </c>
      <c r="AW669" s="5">
        <f t="shared" si="878"/>
        <v>1.6063629696227824E-7</v>
      </c>
      <c r="AX669" s="5">
        <f t="shared" si="879"/>
        <v>2.1746778657219363E-3</v>
      </c>
      <c r="AY669" s="5">
        <f t="shared" si="880"/>
        <v>1.3335986337421667E-3</v>
      </c>
      <c r="AZ669" s="5">
        <f t="shared" si="881"/>
        <v>4.0890776145564053E-4</v>
      </c>
      <c r="BA669" s="5">
        <f t="shared" si="882"/>
        <v>8.3586147110080677E-5</v>
      </c>
      <c r="BB669" s="5">
        <f t="shared" si="883"/>
        <v>1.2814584327960927E-5</v>
      </c>
      <c r="BC669" s="5">
        <f t="shared" si="884"/>
        <v>1.5716821715173168E-6</v>
      </c>
      <c r="BD669" s="5">
        <f t="shared" si="885"/>
        <v>8.5441364936394245E-6</v>
      </c>
      <c r="BE669" s="5">
        <f t="shared" si="886"/>
        <v>1.3190244466733517E-5</v>
      </c>
      <c r="BF669" s="5">
        <f t="shared" si="887"/>
        <v>1.0181400380349336E-5</v>
      </c>
      <c r="BG669" s="5">
        <f t="shared" si="888"/>
        <v>5.2392717949701805E-6</v>
      </c>
      <c r="BH669" s="5">
        <f t="shared" si="889"/>
        <v>2.0220672930132979E-6</v>
      </c>
      <c r="BI669" s="5">
        <f t="shared" si="890"/>
        <v>6.2432434085964695E-7</v>
      </c>
      <c r="BJ669" s="8">
        <f t="shared" si="891"/>
        <v>0.5986659360150216</v>
      </c>
      <c r="BK669" s="8">
        <f t="shared" si="892"/>
        <v>0.25531924607344691</v>
      </c>
      <c r="BL669" s="8">
        <f t="shared" si="893"/>
        <v>0.14180758704444169</v>
      </c>
      <c r="BM669" s="8">
        <f t="shared" si="894"/>
        <v>0.36464478614547219</v>
      </c>
      <c r="BN669" s="8">
        <f t="shared" si="895"/>
        <v>0.63426043588384018</v>
      </c>
    </row>
    <row r="670" spans="1:66" x14ac:dyDescent="0.25">
      <c r="A670" t="s">
        <v>304</v>
      </c>
      <c r="B670" t="s">
        <v>375</v>
      </c>
      <c r="C670" t="s">
        <v>459</v>
      </c>
      <c r="D670" s="16"/>
      <c r="E670">
        <f>VLOOKUP(A670,home!$A$2:$E$405,3,FALSE)</f>
        <v>1.3018867924528299</v>
      </c>
      <c r="F670">
        <f>VLOOKUP(B670,home!$B$2:$E$405,3,FALSE)</f>
        <v>0.61</v>
      </c>
      <c r="G670">
        <f>VLOOKUP(C670,away!$B$2:$E$405,4,FALSE)</f>
        <v>0.92</v>
      </c>
      <c r="H670">
        <f>VLOOKUP(A670,away!$A$2:$E$405,3,FALSE)</f>
        <v>1.2641509433962299</v>
      </c>
      <c r="I670">
        <f>VLOOKUP(C670,away!$B$2:$E$405,3,FALSE)</f>
        <v>2.2999999999999998</v>
      </c>
      <c r="J670">
        <f>VLOOKUP(B670,home!$B$2:$E$405,4,FALSE)</f>
        <v>1.42</v>
      </c>
      <c r="K670" s="3">
        <f t="shared" si="840"/>
        <v>0.73061886792452824</v>
      </c>
      <c r="L670" s="3">
        <f t="shared" si="841"/>
        <v>4.1287169811320865</v>
      </c>
      <c r="M670" s="5">
        <f t="shared" si="842"/>
        <v>7.7556330920587361E-3</v>
      </c>
      <c r="N670" s="5">
        <f t="shared" si="843"/>
        <v>5.6664118697579615E-3</v>
      </c>
      <c r="O670" s="5">
        <f t="shared" si="844"/>
        <v>3.2020814046612854E-2</v>
      </c>
      <c r="P670" s="5">
        <f t="shared" si="845"/>
        <v>2.3395010908758115E-2</v>
      </c>
      <c r="Q670" s="5">
        <f t="shared" si="846"/>
        <v>2.0699937127383358E-3</v>
      </c>
      <c r="R670" s="5">
        <f t="shared" si="847"/>
        <v>6.6102439351961681E-2</v>
      </c>
      <c r="S670" s="5">
        <f t="shared" si="848"/>
        <v>1.7642870959862004E-2</v>
      </c>
      <c r="T670" s="5">
        <f t="shared" si="849"/>
        <v>8.5464181926194222E-3</v>
      </c>
      <c r="U670" s="5">
        <f t="shared" si="850"/>
        <v>4.8295689406380023E-2</v>
      </c>
      <c r="V670" s="5">
        <f t="shared" si="851"/>
        <v>5.9133385683586082E-3</v>
      </c>
      <c r="W670" s="5">
        <f t="shared" si="852"/>
        <v>5.0412548767059132E-4</v>
      </c>
      <c r="X670" s="5">
        <f t="shared" si="853"/>
        <v>2.0813914615670647E-3</v>
      </c>
      <c r="Y670" s="5">
        <f t="shared" si="854"/>
        <v>4.2967381358776369E-3</v>
      </c>
      <c r="Z670" s="5">
        <f t="shared" si="855"/>
        <v>9.0972754615566004E-2</v>
      </c>
      <c r="AA670" s="5">
        <f t="shared" si="856"/>
        <v>6.6466410989200725E-2</v>
      </c>
      <c r="AB670" s="5">
        <f t="shared" si="857"/>
        <v>2.4280806975968131E-2</v>
      </c>
      <c r="AC670" s="5">
        <f t="shared" si="858"/>
        <v>1.1148559591445827E-3</v>
      </c>
      <c r="AD670" s="5">
        <f t="shared" si="859"/>
        <v>9.2080898273447025E-5</v>
      </c>
      <c r="AE670" s="5">
        <f t="shared" si="860"/>
        <v>3.8017596833947697E-4</v>
      </c>
      <c r="AF670" s="5">
        <f t="shared" si="861"/>
        <v>7.8481948815076663E-4</v>
      </c>
      <c r="AG670" s="5">
        <f t="shared" si="862"/>
        <v>1.080099182617154E-3</v>
      </c>
      <c r="AH670" s="5">
        <f t="shared" si="863"/>
        <v>9.3900189200412446E-2</v>
      </c>
      <c r="AI670" s="5">
        <f t="shared" si="864"/>
        <v>6.8605249931504353E-2</v>
      </c>
      <c r="AJ670" s="5">
        <f t="shared" si="865"/>
        <v>2.5062145019317517E-2</v>
      </c>
      <c r="AK670" s="5">
        <f t="shared" si="866"/>
        <v>6.1036253405913725E-3</v>
      </c>
      <c r="AL670" s="5">
        <f t="shared" si="867"/>
        <v>1.3451934621604443E-4</v>
      </c>
      <c r="AM670" s="5">
        <f t="shared" si="868"/>
        <v>1.3455208330803908E-5</v>
      </c>
      <c r="AN670" s="5">
        <f t="shared" si="869"/>
        <v>5.5552747120060011E-5</v>
      </c>
      <c r="AO670" s="5">
        <f t="shared" si="870"/>
        <v>1.1468078519156421E-4</v>
      </c>
      <c r="AP670" s="5">
        <f t="shared" si="871"/>
        <v>1.5782816840999073E-4</v>
      </c>
      <c r="AQ670" s="5">
        <f t="shared" si="872"/>
        <v>1.6290695975382588E-4</v>
      </c>
      <c r="AR670" s="5">
        <f t="shared" si="873"/>
        <v>7.753746113665172E-2</v>
      </c>
      <c r="AS670" s="5">
        <f t="shared" si="874"/>
        <v>5.6650332077402575E-2</v>
      </c>
      <c r="AT670" s="5">
        <f t="shared" si="875"/>
        <v>2.069490074497023E-2</v>
      </c>
      <c r="AU670" s="5">
        <f t="shared" si="876"/>
        <v>5.0400283180335416E-3</v>
      </c>
      <c r="AV670" s="5">
        <f t="shared" si="877"/>
        <v>9.2058494600730744E-4</v>
      </c>
      <c r="AW670" s="5">
        <f t="shared" si="878"/>
        <v>1.1271669446251254E-5</v>
      </c>
      <c r="AX670" s="5">
        <f t="shared" si="879"/>
        <v>1.6384381797234379E-6</v>
      </c>
      <c r="AY670" s="5">
        <f t="shared" si="880"/>
        <v>6.7646475351593038E-6</v>
      </c>
      <c r="AZ670" s="5">
        <f t="shared" si="881"/>
        <v>1.3964657574892767E-5</v>
      </c>
      <c r="BA670" s="5">
        <f t="shared" si="882"/>
        <v>1.9218706288384862E-5</v>
      </c>
      <c r="BB670" s="5">
        <f t="shared" si="883"/>
        <v>1.9837149752061151E-5</v>
      </c>
      <c r="BC670" s="5">
        <f t="shared" si="884"/>
        <v>1.6380395407719004E-5</v>
      </c>
      <c r="BD670" s="5">
        <f t="shared" si="885"/>
        <v>5.3355038744793887E-2</v>
      </c>
      <c r="BE670" s="5">
        <f t="shared" si="886"/>
        <v>3.8982198005790648E-2</v>
      </c>
      <c r="BF670" s="5">
        <f t="shared" si="887"/>
        <v>1.4240564688100284E-2</v>
      </c>
      <c r="BG670" s="5">
        <f t="shared" si="888"/>
        <v>3.4681417503419471E-3</v>
      </c>
      <c r="BH670" s="5">
        <f t="shared" si="889"/>
        <v>6.3347244985915616E-4</v>
      </c>
      <c r="BI670" s="5">
        <f t="shared" si="890"/>
        <v>9.256538483549487E-5</v>
      </c>
      <c r="BJ670" s="8">
        <f t="shared" si="891"/>
        <v>2.608448226115604E-2</v>
      </c>
      <c r="BK670" s="8">
        <f t="shared" si="892"/>
        <v>5.5962993481933239E-2</v>
      </c>
      <c r="BL670" s="8">
        <f t="shared" si="893"/>
        <v>0.70245265850873584</v>
      </c>
      <c r="BM670" s="8">
        <f t="shared" si="894"/>
        <v>0.73846709290741452</v>
      </c>
      <c r="BN670" s="8">
        <f t="shared" si="895"/>
        <v>0.13701030298188768</v>
      </c>
    </row>
    <row r="671" spans="1:66" x14ac:dyDescent="0.25">
      <c r="A671" t="s">
        <v>304</v>
      </c>
      <c r="B671" t="s">
        <v>376</v>
      </c>
      <c r="C671" t="s">
        <v>305</v>
      </c>
      <c r="D671" s="16"/>
      <c r="E671">
        <f>VLOOKUP(A671,home!$A$2:$E$405,3,FALSE)</f>
        <v>1.3018867924528299</v>
      </c>
      <c r="F671">
        <f>VLOOKUP(B671,home!$B$2:$E$405,3,FALSE)</f>
        <v>1.38</v>
      </c>
      <c r="G671">
        <f>VLOOKUP(C671,away!$B$2:$E$405,4,FALSE)</f>
        <v>1.73</v>
      </c>
      <c r="H671">
        <f>VLOOKUP(A671,away!$A$2:$E$405,3,FALSE)</f>
        <v>1.2641509433962299</v>
      </c>
      <c r="I671">
        <f>VLOOKUP(C671,away!$B$2:$E$405,3,FALSE)</f>
        <v>0.38</v>
      </c>
      <c r="J671">
        <f>VLOOKUP(B671,home!$B$2:$E$405,4,FALSE)</f>
        <v>0.79</v>
      </c>
      <c r="K671" s="3">
        <f t="shared" si="840"/>
        <v>3.1081245283018859</v>
      </c>
      <c r="L671" s="3">
        <f t="shared" si="841"/>
        <v>0.37949811320754828</v>
      </c>
      <c r="M671" s="5">
        <f t="shared" si="842"/>
        <v>3.0573469939911758E-2</v>
      </c>
      <c r="N671" s="5">
        <f t="shared" si="843"/>
        <v>9.502615183554014E-2</v>
      </c>
      <c r="O671" s="5">
        <f t="shared" si="844"/>
        <v>1.1602574156404206E-2</v>
      </c>
      <c r="P671" s="5">
        <f t="shared" si="845"/>
        <v>3.6062245326961478E-2</v>
      </c>
      <c r="Q671" s="5">
        <f t="shared" si="846"/>
        <v>0.1476765566750908</v>
      </c>
      <c r="R671" s="5">
        <f t="shared" si="847"/>
        <v>2.2015775003530282E-3</v>
      </c>
      <c r="S671" s="5">
        <f t="shared" si="848"/>
        <v>1.0634101564018518E-2</v>
      </c>
      <c r="T671" s="5">
        <f t="shared" si="849"/>
        <v>5.6042974623184527E-2</v>
      </c>
      <c r="U671" s="5">
        <f t="shared" si="850"/>
        <v>6.8427770298048023E-3</v>
      </c>
      <c r="V671" s="5">
        <f t="shared" si="851"/>
        <v>1.3936904562723465E-3</v>
      </c>
      <c r="W671" s="5">
        <f t="shared" si="852"/>
        <v>0.15299904268567108</v>
      </c>
      <c r="X671" s="5">
        <f t="shared" si="853"/>
        <v>5.8062848021773313E-2</v>
      </c>
      <c r="Y671" s="5">
        <f t="shared" si="854"/>
        <v>1.1017370635859797E-2</v>
      </c>
      <c r="Z671" s="5">
        <f t="shared" si="855"/>
        <v>2.7849816915472155E-4</v>
      </c>
      <c r="AA671" s="5">
        <f t="shared" si="856"/>
        <v>8.6560699063695787E-4</v>
      </c>
      <c r="AB671" s="5">
        <f t="shared" si="857"/>
        <v>1.3452071597341551E-3</v>
      </c>
      <c r="AC671" s="5">
        <f t="shared" si="858"/>
        <v>1.0274350450471653E-4</v>
      </c>
      <c r="AD671" s="5">
        <f t="shared" si="859"/>
        <v>0.1188850193445104</v>
      </c>
      <c r="AE671" s="5">
        <f t="shared" si="860"/>
        <v>4.5116640529884566E-2</v>
      </c>
      <c r="AF671" s="5">
        <f t="shared" si="861"/>
        <v>8.5608399776771968E-3</v>
      </c>
      <c r="AG671" s="5">
        <f t="shared" si="862"/>
        <v>1.0829408730000818E-3</v>
      </c>
      <c r="AH671" s="5">
        <f t="shared" si="863"/>
        <v>2.6422382431493356E-5</v>
      </c>
      <c r="AI671" s="5">
        <f t="shared" si="864"/>
        <v>8.2124054931497341E-5</v>
      </c>
      <c r="AJ671" s="5">
        <f t="shared" si="865"/>
        <v>1.2762589474809918E-4</v>
      </c>
      <c r="AK671" s="5">
        <f t="shared" si="866"/>
        <v>1.3222572463768062E-4</v>
      </c>
      <c r="AL671" s="5">
        <f t="shared" si="867"/>
        <v>4.8475511251851779E-6</v>
      </c>
      <c r="AM671" s="5">
        <f t="shared" si="868"/>
        <v>7.3901888934463381E-2</v>
      </c>
      <c r="AN671" s="5">
        <f t="shared" si="869"/>
        <v>2.8045627413102642E-2</v>
      </c>
      <c r="AO671" s="5">
        <f t="shared" si="870"/>
        <v>5.321631343497172E-3</v>
      </c>
      <c r="AP671" s="5">
        <f t="shared" si="871"/>
        <v>6.7318301801444231E-4</v>
      </c>
      <c r="AQ671" s="5">
        <f t="shared" si="872"/>
        <v>6.3867921294960951E-5</v>
      </c>
      <c r="AR671" s="5">
        <f t="shared" si="873"/>
        <v>2.0054488558400015E-6</v>
      </c>
      <c r="AS671" s="5">
        <f t="shared" si="874"/>
        <v>6.2331847790912626E-6</v>
      </c>
      <c r="AT671" s="5">
        <f t="shared" si="875"/>
        <v>9.6867572506657627E-6</v>
      </c>
      <c r="AU671" s="5">
        <f t="shared" si="876"/>
        <v>1.0035882603500132E-5</v>
      </c>
      <c r="AV671" s="5">
        <f t="shared" si="877"/>
        <v>7.7981932207742369E-6</v>
      </c>
      <c r="AW671" s="5">
        <f t="shared" si="878"/>
        <v>1.5882831517996692E-7</v>
      </c>
      <c r="AX671" s="5">
        <f t="shared" si="879"/>
        <v>3.8282712280841208E-2</v>
      </c>
      <c r="AY671" s="5">
        <f t="shared" si="880"/>
        <v>1.4528217079046673E-2</v>
      </c>
      <c r="AZ671" s="5">
        <f t="shared" si="881"/>
        <v>2.7567154848839449E-3</v>
      </c>
      <c r="BA671" s="5">
        <f t="shared" si="882"/>
        <v>3.4872277505449621E-4</v>
      </c>
      <c r="BB671" s="5">
        <f t="shared" si="883"/>
        <v>3.308490879142039E-5</v>
      </c>
      <c r="BC671" s="5">
        <f t="shared" si="884"/>
        <v>2.5111320923975747E-6</v>
      </c>
      <c r="BD671" s="5">
        <f t="shared" si="885"/>
        <v>1.2684400948758607E-7</v>
      </c>
      <c r="BE671" s="5">
        <f t="shared" si="886"/>
        <v>3.9424697715652345E-7</v>
      </c>
      <c r="BF671" s="5">
        <f t="shared" si="887"/>
        <v>6.1268434995453197E-7</v>
      </c>
      <c r="BG671" s="5">
        <f t="shared" si="888"/>
        <v>6.3476641873345895E-7</v>
      </c>
      <c r="BH671" s="5">
        <f t="shared" si="889"/>
        <v>4.9323326895195246E-7</v>
      </c>
      <c r="BI671" s="5">
        <f t="shared" si="890"/>
        <v>3.0660608428081683E-7</v>
      </c>
      <c r="BJ671" s="8">
        <f t="shared" si="891"/>
        <v>0.85842854749327491</v>
      </c>
      <c r="BK671" s="8">
        <f t="shared" si="892"/>
        <v>9.3299315421840667E-2</v>
      </c>
      <c r="BL671" s="8">
        <f t="shared" si="893"/>
        <v>2.3264468741500358E-2</v>
      </c>
      <c r="BM671" s="8">
        <f t="shared" si="894"/>
        <v>0.63760019614077768</v>
      </c>
      <c r="BN671" s="8">
        <f t="shared" si="895"/>
        <v>0.32314257543426145</v>
      </c>
    </row>
    <row r="672" spans="1:66" x14ac:dyDescent="0.25">
      <c r="A672" t="s">
        <v>301</v>
      </c>
      <c r="B672" t="s">
        <v>322</v>
      </c>
      <c r="C672" t="s">
        <v>312</v>
      </c>
      <c r="D672" s="16"/>
      <c r="E672">
        <f>VLOOKUP(A672,home!$A$2:$E$405,3,FALSE)</f>
        <v>1.3534482758620701</v>
      </c>
      <c r="F672">
        <f>VLOOKUP(B672,home!$B$2:$E$405,3,FALSE)</f>
        <v>0.37</v>
      </c>
      <c r="G672">
        <f>VLOOKUP(C672,away!$B$2:$E$405,4,FALSE)</f>
        <v>0.37</v>
      </c>
      <c r="H672">
        <f>VLOOKUP(A672,away!$A$2:$E$405,3,FALSE)</f>
        <v>1.02586206896552</v>
      </c>
      <c r="I672">
        <f>VLOOKUP(C672,away!$B$2:$E$405,3,FALSE)</f>
        <v>0.49</v>
      </c>
      <c r="J672">
        <f>VLOOKUP(B672,home!$B$2:$E$405,4,FALSE)</f>
        <v>1.3</v>
      </c>
      <c r="K672" s="3">
        <f t="shared" si="840"/>
        <v>0.18528706896551742</v>
      </c>
      <c r="L672" s="3">
        <f t="shared" si="841"/>
        <v>0.65347413793103626</v>
      </c>
      <c r="M672" s="5">
        <f t="shared" si="842"/>
        <v>0.43224565483830368</v>
      </c>
      <c r="N672" s="5">
        <f t="shared" si="843"/>
        <v>8.0089530458070005E-2</v>
      </c>
      <c r="O672" s="5">
        <f t="shared" si="844"/>
        <v>0.28246135666989675</v>
      </c>
      <c r="P672" s="5">
        <f t="shared" si="845"/>
        <v>5.2336436873388764E-2</v>
      </c>
      <c r="Q672" s="5">
        <f t="shared" si="846"/>
        <v>7.4197771767001612E-3</v>
      </c>
      <c r="R672" s="5">
        <f t="shared" si="847"/>
        <v>9.2290595774345854E-2</v>
      </c>
      <c r="S672" s="5">
        <f t="shared" si="848"/>
        <v>1.5842279696408183E-3</v>
      </c>
      <c r="T672" s="5">
        <f t="shared" si="849"/>
        <v>4.8486324941845156E-3</v>
      </c>
      <c r="U672" s="5">
        <f t="shared" si="850"/>
        <v>1.7100253984109911E-2</v>
      </c>
      <c r="V672" s="5">
        <f t="shared" si="851"/>
        <v>2.1313201107874644E-5</v>
      </c>
      <c r="W672" s="5">
        <f t="shared" si="852"/>
        <v>4.5826292181600528E-4</v>
      </c>
      <c r="X672" s="5">
        <f t="shared" si="853"/>
        <v>2.9946296777947192E-4</v>
      </c>
      <c r="Y672" s="5">
        <f t="shared" si="854"/>
        <v>9.7845652355980049E-5</v>
      </c>
      <c r="Z672" s="5">
        <f t="shared" si="855"/>
        <v>2.0103172504260802E-2</v>
      </c>
      <c r="AA672" s="5">
        <f t="shared" si="856"/>
        <v>3.724857910222664E-3</v>
      </c>
      <c r="AB672" s="5">
        <f t="shared" si="857"/>
        <v>3.4508400224908992E-4</v>
      </c>
      <c r="AC672" s="5">
        <f t="shared" si="858"/>
        <v>1.6128805921273445E-7</v>
      </c>
      <c r="AD672" s="5">
        <f t="shared" si="859"/>
        <v>2.1227548399715411E-5</v>
      </c>
      <c r="AE672" s="5">
        <f t="shared" si="860"/>
        <v>1.3871653890893375E-5</v>
      </c>
      <c r="AF672" s="5">
        <f t="shared" si="861"/>
        <v>4.5323835340146263E-6</v>
      </c>
      <c r="AG672" s="5">
        <f t="shared" si="862"/>
        <v>9.8726514088767721E-7</v>
      </c>
      <c r="AH672" s="5">
        <f t="shared" si="863"/>
        <v>3.2842258304751838E-3</v>
      </c>
      <c r="AI672" s="5">
        <f t="shared" si="864"/>
        <v>6.0852457794958906E-4</v>
      </c>
      <c r="AJ672" s="5">
        <f t="shared" si="865"/>
        <v>5.6375867720878936E-5</v>
      </c>
      <c r="AK672" s="5">
        <f t="shared" si="866"/>
        <v>3.4819064301297967E-6</v>
      </c>
      <c r="AL672" s="5">
        <f t="shared" si="867"/>
        <v>7.8115231326745481E-10</v>
      </c>
      <c r="AM672" s="5">
        <f t="shared" si="868"/>
        <v>7.8663804486138545E-7</v>
      </c>
      <c r="AN672" s="5">
        <f t="shared" si="869"/>
        <v>5.1404761822954965E-7</v>
      </c>
      <c r="AO672" s="5">
        <f t="shared" si="870"/>
        <v>1.6795841208902868E-7</v>
      </c>
      <c r="AP672" s="5">
        <f t="shared" si="871"/>
        <v>3.6585492849381258E-8</v>
      </c>
      <c r="AQ672" s="5">
        <f t="shared" si="872"/>
        <v>5.9769183501328758E-9</v>
      </c>
      <c r="AR672" s="5">
        <f t="shared" si="873"/>
        <v>4.2923132866812264E-4</v>
      </c>
      <c r="AS672" s="5">
        <f t="shared" si="874"/>
        <v>7.9531014797091092E-5</v>
      </c>
      <c r="AT672" s="5">
        <f t="shared" si="875"/>
        <v>7.3680343118031017E-6</v>
      </c>
      <c r="AU672" s="5">
        <f t="shared" si="876"/>
        <v>4.5506716055712028E-7</v>
      </c>
      <c r="AV672" s="5">
        <f t="shared" si="877"/>
        <v>2.107951509052232E-8</v>
      </c>
      <c r="AW672" s="5">
        <f t="shared" si="878"/>
        <v>2.627282289480952E-12</v>
      </c>
      <c r="AX672" s="5">
        <f t="shared" si="879"/>
        <v>2.4292309611521911E-8</v>
      </c>
      <c r="AY672" s="5">
        <f t="shared" si="880"/>
        <v>1.5874396081743107E-8</v>
      </c>
      <c r="AZ672" s="5">
        <f t="shared" si="881"/>
        <v>5.1867536473464481E-9</v>
      </c>
      <c r="BA672" s="5">
        <f t="shared" si="882"/>
        <v>1.1298031227867928E-9</v>
      </c>
      <c r="BB672" s="5">
        <f t="shared" si="883"/>
        <v>1.8457428042372299E-10</v>
      </c>
      <c r="BC672" s="5">
        <f t="shared" si="884"/>
        <v>2.4122903756826751E-11</v>
      </c>
      <c r="BD672" s="5">
        <f t="shared" si="885"/>
        <v>4.6748595412399107E-5</v>
      </c>
      <c r="BE672" s="5">
        <f t="shared" si="886"/>
        <v>8.6619102222182635E-6</v>
      </c>
      <c r="BF672" s="5">
        <f t="shared" si="887"/>
        <v>8.0246997835863776E-7</v>
      </c>
      <c r="BG672" s="5">
        <f t="shared" si="888"/>
        <v>4.9562436740964759E-8</v>
      </c>
      <c r="BH672" s="5">
        <f t="shared" si="889"/>
        <v>2.2958196586305568E-9</v>
      </c>
      <c r="BI672" s="5">
        <f t="shared" si="890"/>
        <v>8.5077139084214109E-11</v>
      </c>
      <c r="BJ672" s="8">
        <f t="shared" si="891"/>
        <v>9.3255688420317659E-2</v>
      </c>
      <c r="BK672" s="8">
        <f t="shared" si="892"/>
        <v>0.48618781082604867</v>
      </c>
      <c r="BL672" s="8">
        <f t="shared" si="893"/>
        <v>0.40044762796679906</v>
      </c>
      <c r="BM672" s="8">
        <f t="shared" si="894"/>
        <v>5.3150932054952443E-2</v>
      </c>
      <c r="BN672" s="8">
        <f t="shared" si="895"/>
        <v>0.94684335179070511</v>
      </c>
    </row>
    <row r="673" spans="1:66" x14ac:dyDescent="0.25">
      <c r="A673" t="s">
        <v>301</v>
      </c>
      <c r="B673" t="s">
        <v>334</v>
      </c>
      <c r="C673" t="s">
        <v>369</v>
      </c>
      <c r="D673" s="16"/>
      <c r="E673">
        <f>VLOOKUP(A673,home!$A$2:$E$405,3,FALSE)</f>
        <v>1.3534482758620701</v>
      </c>
      <c r="F673">
        <f>VLOOKUP(B673,home!$B$2:$E$405,3,FALSE)</f>
        <v>0.74</v>
      </c>
      <c r="G673">
        <f>VLOOKUP(C673,away!$B$2:$E$405,4,FALSE)</f>
        <v>0.37</v>
      </c>
      <c r="H673">
        <f>VLOOKUP(A673,away!$A$2:$E$405,3,FALSE)</f>
        <v>1.02586206896552</v>
      </c>
      <c r="I673">
        <f>VLOOKUP(C673,away!$B$2:$E$405,3,FALSE)</f>
        <v>0.49</v>
      </c>
      <c r="J673">
        <f>VLOOKUP(B673,home!$B$2:$E$405,4,FALSE)</f>
        <v>0.97</v>
      </c>
      <c r="K673" s="3">
        <f t="shared" si="840"/>
        <v>0.37057413793103483</v>
      </c>
      <c r="L673" s="3">
        <f t="shared" si="841"/>
        <v>0.48759224137931162</v>
      </c>
      <c r="M673" s="5">
        <f t="shared" si="842"/>
        <v>0.4239387128722934</v>
      </c>
      <c r="N673" s="5">
        <f t="shared" si="843"/>
        <v>0.15710072305824263</v>
      </c>
      <c r="O673" s="5">
        <f t="shared" si="844"/>
        <v>0.20670922721686194</v>
      </c>
      <c r="P673" s="5">
        <f t="shared" si="845"/>
        <v>7.6601093678279011E-2</v>
      </c>
      <c r="Q673" s="5">
        <f t="shared" si="846"/>
        <v>2.9108732507825252E-2</v>
      </c>
      <c r="R673" s="5">
        <f t="shared" si="847"/>
        <v>5.0394907706227551E-2</v>
      </c>
      <c r="S673" s="5">
        <f t="shared" si="848"/>
        <v>3.4602451808146513E-3</v>
      </c>
      <c r="T673" s="5">
        <f t="shared" si="849"/>
        <v>1.4193192127201344E-2</v>
      </c>
      <c r="U673" s="5">
        <f t="shared" si="850"/>
        <v>1.8675049479349341E-2</v>
      </c>
      <c r="V673" s="5">
        <f t="shared" si="851"/>
        <v>6.946983325583836E-5</v>
      </c>
      <c r="W673" s="5">
        <f t="shared" si="852"/>
        <v>3.5956478184508106E-3</v>
      </c>
      <c r="X673" s="5">
        <f t="shared" si="853"/>
        <v>1.7532099790090628E-3</v>
      </c>
      <c r="Y673" s="5">
        <f t="shared" si="854"/>
        <v>4.2742579163680233E-4</v>
      </c>
      <c r="Z673" s="5">
        <f t="shared" si="855"/>
        <v>8.1907220008610119E-3</v>
      </c>
      <c r="AA673" s="5">
        <f t="shared" si="856"/>
        <v>3.0352697445018306E-3</v>
      </c>
      <c r="AB673" s="5">
        <f t="shared" si="857"/>
        <v>5.6239623447845906E-4</v>
      </c>
      <c r="AC673" s="5">
        <f t="shared" si="858"/>
        <v>7.8452749233943041E-7</v>
      </c>
      <c r="AD673" s="5">
        <f t="shared" si="859"/>
        <v>3.3311352265650386E-4</v>
      </c>
      <c r="AE673" s="5">
        <f t="shared" si="860"/>
        <v>1.6242356914584279E-4</v>
      </c>
      <c r="AF673" s="5">
        <f t="shared" si="861"/>
        <v>3.9598236066324545E-5</v>
      </c>
      <c r="AG673" s="5">
        <f t="shared" si="862"/>
        <v>6.4359308927487597E-6</v>
      </c>
      <c r="AH673" s="5">
        <f t="shared" si="863"/>
        <v>9.9843312472866507E-4</v>
      </c>
      <c r="AI673" s="5">
        <f t="shared" si="864"/>
        <v>3.6999349447811448E-4</v>
      </c>
      <c r="AJ673" s="5">
        <f t="shared" si="865"/>
        <v>6.8555010128159172E-5</v>
      </c>
      <c r="AK673" s="5">
        <f t="shared" si="866"/>
        <v>8.4682379263653154E-6</v>
      </c>
      <c r="AL673" s="5">
        <f t="shared" si="867"/>
        <v>5.6702218607698767E-9</v>
      </c>
      <c r="AM673" s="5">
        <f t="shared" si="868"/>
        <v>2.4688651298320836E-5</v>
      </c>
      <c r="AN673" s="5">
        <f t="shared" si="869"/>
        <v>1.2037994823180505E-5</v>
      </c>
      <c r="AO673" s="5">
        <f t="shared" si="870"/>
        <v>2.9348164387735664E-6</v>
      </c>
      <c r="AP673" s="5">
        <f t="shared" si="871"/>
        <v>4.7699790847281747E-7</v>
      </c>
      <c r="AQ673" s="5">
        <f t="shared" si="872"/>
        <v>5.8145119831376195E-8</v>
      </c>
      <c r="AR673" s="5">
        <f t="shared" si="873"/>
        <v>9.7365649030759936E-5</v>
      </c>
      <c r="AS673" s="5">
        <f t="shared" si="874"/>
        <v>3.6081191453669564E-5</v>
      </c>
      <c r="AT673" s="5">
        <f t="shared" si="875"/>
        <v>6.6853782092341093E-6</v>
      </c>
      <c r="AU673" s="5">
        <f t="shared" si="876"/>
        <v>8.2580942220995181E-7</v>
      </c>
      <c r="AV673" s="5">
        <f t="shared" si="877"/>
        <v>7.6505903682694727E-8</v>
      </c>
      <c r="AW673" s="5">
        <f t="shared" si="878"/>
        <v>2.8459642785959596E-11</v>
      </c>
      <c r="AX673" s="5">
        <f t="shared" si="879"/>
        <v>1.524829278592527E-6</v>
      </c>
      <c r="AY673" s="5">
        <f t="shared" si="880"/>
        <v>7.4349492566972891E-7</v>
      </c>
      <c r="AZ673" s="5">
        <f t="shared" si="881"/>
        <v>1.8126117863072388E-7</v>
      </c>
      <c r="BA673" s="5">
        <f t="shared" si="882"/>
        <v>2.9460514787870146E-8</v>
      </c>
      <c r="BB673" s="5">
        <f t="shared" si="883"/>
        <v>3.5911796094014895E-9</v>
      </c>
      <c r="BC673" s="5">
        <f t="shared" si="884"/>
        <v>3.5020626298875065E-10</v>
      </c>
      <c r="BD673" s="5">
        <f t="shared" si="885"/>
        <v>7.9124558407099389E-6</v>
      </c>
      <c r="BE673" s="5">
        <f t="shared" si="886"/>
        <v>2.9321515020884672E-6</v>
      </c>
      <c r="BF673" s="5">
        <f t="shared" si="887"/>
        <v>5.432897575848113E-7</v>
      </c>
      <c r="BG673" s="5">
        <f t="shared" si="888"/>
        <v>6.7109711187917443E-8</v>
      </c>
      <c r="BH673" s="5">
        <f t="shared" si="889"/>
        <v>6.2172808425658083E-9</v>
      </c>
      <c r="BI673" s="5">
        <f t="shared" si="890"/>
        <v>4.6079269770179251E-10</v>
      </c>
      <c r="BJ673" s="8">
        <f t="shared" si="891"/>
        <v>0.20676318213399944</v>
      </c>
      <c r="BK673" s="8">
        <f t="shared" si="892"/>
        <v>0.50407105525728269</v>
      </c>
      <c r="BL673" s="8">
        <f t="shared" si="893"/>
        <v>0.28097479646758511</v>
      </c>
      <c r="BM673" s="8">
        <f t="shared" si="894"/>
        <v>5.6145615353532505E-2</v>
      </c>
      <c r="BN673" s="8">
        <f t="shared" si="895"/>
        <v>0.94385339703972981</v>
      </c>
    </row>
    <row r="674" spans="1:66" x14ac:dyDescent="0.25">
      <c r="A674" t="s">
        <v>301</v>
      </c>
      <c r="B674" t="s">
        <v>372</v>
      </c>
      <c r="C674" t="s">
        <v>350</v>
      </c>
      <c r="D674" s="16"/>
      <c r="E674">
        <f>VLOOKUP(A674,home!$A$2:$E$405,3,FALSE)</f>
        <v>1.3534482758620701</v>
      </c>
      <c r="F674">
        <f>VLOOKUP(B674,home!$B$2:$E$405,3,FALSE)</f>
        <v>0.62</v>
      </c>
      <c r="G674">
        <f>VLOOKUP(C674,away!$B$2:$E$405,4,FALSE)</f>
        <v>1.48</v>
      </c>
      <c r="H674">
        <f>VLOOKUP(A674,away!$A$2:$E$405,3,FALSE)</f>
        <v>1.02586206896552</v>
      </c>
      <c r="I674">
        <f>VLOOKUP(C674,away!$B$2:$E$405,3,FALSE)</f>
        <v>0.62</v>
      </c>
      <c r="J674">
        <f>VLOOKUP(B674,home!$B$2:$E$405,4,FALSE)</f>
        <v>0.16</v>
      </c>
      <c r="K674" s="3">
        <f t="shared" ref="K674:K736" si="896">E674*F674*G674</f>
        <v>1.2419241379310355</v>
      </c>
      <c r="L674" s="3">
        <f t="shared" ref="L674:L736" si="897">H674*I674*J674</f>
        <v>0.10176551724137958</v>
      </c>
      <c r="M674" s="5">
        <f t="shared" ref="M674:M736" si="898">_xlfn.POISSON.DIST(0,K674,FALSE) * _xlfn.POISSON.DIST(0,L674,FALSE)</f>
        <v>0.26088132849008289</v>
      </c>
      <c r="N674" s="5">
        <f t="shared" ref="N674:N736" si="899">_xlfn.POISSON.DIST(1,K674,FALSE) * _xlfn.POISSON.DIST(0,L674,FALSE)</f>
        <v>0.3239948189873495</v>
      </c>
      <c r="O674" s="5">
        <f t="shared" ref="O674:O736" si="900">_xlfn.POISSON.DIST(0,K674,FALSE) * _xlfn.POISSON.DIST(1,L674,FALSE)</f>
        <v>2.6548723332411543E-2</v>
      </c>
      <c r="P674" s="5">
        <f t="shared" ref="P674:P736" si="901">_xlfn.POISSON.DIST(1,K674,FALSE) * _xlfn.POISSON.DIST(1,L674,FALSE)</f>
        <v>3.2971500337774774E-2</v>
      </c>
      <c r="Q674" s="5">
        <f t="shared" ref="Q674:Q736" si="902">_xlfn.POISSON.DIST(2,K674,FALSE) * _xlfn.POISSON.DIST(0,L674,FALSE)</f>
        <v>0.20118849313249301</v>
      </c>
      <c r="R674" s="5">
        <f t="shared" ref="R674:R736" si="903">_xlfn.POISSON.DIST(0,K674,FALSE) * _xlfn.POISSON.DIST(2,L674,FALSE)</f>
        <v>1.3508722810105713E-3</v>
      </c>
      <c r="S674" s="5">
        <f t="shared" ref="S674:S736" si="904">_xlfn.POISSON.DIST(2,K674,FALSE) * _xlfn.POISSON.DIST(2,L674,FALSE)</f>
        <v>1.0417761984116158E-3</v>
      </c>
      <c r="T674" s="5">
        <f t="shared" ref="T674:T736" si="905">_xlfn.POISSON.DIST(2,K674,FALSE) * _xlfn.POISSON.DIST(1,L674,FALSE)</f>
        <v>2.0474051066641897E-2</v>
      </c>
      <c r="U674" s="5">
        <f t="shared" ref="U674:U736" si="906">_xlfn.POISSON.DIST(1,K674,FALSE) * _xlfn.POISSON.DIST(2,L674,FALSE)</f>
        <v>1.6776808930489856E-3</v>
      </c>
      <c r="V674" s="5">
        <f t="shared" ref="V674:V736" si="907">_xlfn.POISSON.DIST(3,K674,FALSE) * _xlfn.POISSON.DIST(3,L674,FALSE)</f>
        <v>1.4629437699005156E-5</v>
      </c>
      <c r="W674" s="5">
        <f t="shared" ref="W674:W736" si="908">_xlfn.POISSON.DIST(3,K674,FALSE) * _xlfn.POISSON.DIST(0,L674,FALSE)</f>
        <v>8.3286948631738453E-2</v>
      </c>
      <c r="X674" s="5">
        <f t="shared" ref="X674:X736" si="909">_xlfn.POISSON.DIST(3,K674,FALSE) * _xlfn.POISSON.DIST(1,L674,FALSE)</f>
        <v>8.4757394069650757E-3</v>
      </c>
      <c r="Y674" s="5">
        <f t="shared" ref="Y674:Y736" si="910">_xlfn.POISSON.DIST(3,K674,FALSE) * _xlfn.POISSON.DIST(2,L674,FALSE)</f>
        <v>4.312690023764723E-4</v>
      </c>
      <c r="Z674" s="5">
        <f t="shared" ref="Z674:Z736" si="911">_xlfn.POISSON.DIST(0,K674,FALSE) * _xlfn.POISSON.DIST(3,L674,FALSE)</f>
        <v>4.5824072134694363E-5</v>
      </c>
      <c r="AA674" s="5">
        <f t="shared" ref="AA674:AA736" si="912">_xlfn.POISSON.DIST(1,K674,FALSE) * _xlfn.POISSON.DIST(3,L674,FALSE)</f>
        <v>5.6910021282369885E-5</v>
      </c>
      <c r="AB674" s="5">
        <f t="shared" ref="AB674:AB736" si="913">_xlfn.POISSON.DIST(2,K674,FALSE) * _xlfn.POISSON.DIST(3,L674,FALSE)</f>
        <v>3.5338964560372058E-5</v>
      </c>
      <c r="AC674" s="5">
        <f t="shared" ref="AC674:AC736" si="914">_xlfn.POISSON.DIST(4,K674,FALSE) * _xlfn.POISSON.DIST(4,L674,FALSE)</f>
        <v>1.1555889051785377E-7</v>
      </c>
      <c r="AD674" s="5">
        <f t="shared" ref="AD674:AD736" si="915">_xlfn.POISSON.DIST(4,K674,FALSE) * _xlfn.POISSON.DIST(0,L674,FALSE)</f>
        <v>2.5859017970094576E-2</v>
      </c>
      <c r="AE674" s="5">
        <f t="shared" ref="AE674:AE736" si="916">_xlfn.POISSON.DIST(4,K674,FALSE) * _xlfn.POISSON.DIST(1,L674,FALSE)</f>
        <v>2.631556339080804E-3</v>
      </c>
      <c r="AF674" s="5">
        <f t="shared" ref="AF674:AF736" si="917">_xlfn.POISSON.DIST(4,K674,FALSE) * _xlfn.POISSON.DIST(2,L674,FALSE)</f>
        <v>1.3390084599819462E-4</v>
      </c>
      <c r="AG674" s="5">
        <f t="shared" ref="AG674:AG736" si="918">_xlfn.POISSON.DIST(4,K674,FALSE) * _xlfn.POISSON.DIST(3,L674,FALSE)</f>
        <v>4.5421629506881964E-6</v>
      </c>
      <c r="AH674" s="5">
        <f t="shared" ref="AH674:AH736" si="919">_xlfn.POISSON.DIST(0,K674,FALSE) * _xlfn.POISSON.DIST(4,L674,FALSE)</f>
        <v>1.165827600723365E-6</v>
      </c>
      <c r="AI674" s="5">
        <f t="shared" ref="AI674:AI736" si="920">_xlfn.POISSON.DIST(1,K674,FALSE) * _xlfn.POISSON.DIST(4,L674,FALSE)</f>
        <v>1.4478694380045725E-6</v>
      </c>
      <c r="AJ674" s="5">
        <f t="shared" ref="AJ674:AJ736" si="921">_xlfn.POISSON.DIST(2,K674,FALSE) * _xlfn.POISSON.DIST(4,L674,FALSE)</f>
        <v>8.9907200181526103E-7</v>
      </c>
      <c r="AK674" s="5">
        <f t="shared" ref="AK674:AK736" si="922">_xlfn.POISSON.DIST(3,K674,FALSE) * _xlfn.POISSON.DIST(4,L674,FALSE)</f>
        <v>3.7219307359744932E-7</v>
      </c>
      <c r="AL674" s="5">
        <f t="shared" ref="AL674:AL736" si="923">_xlfn.POISSON.DIST(5,K674,FALSE) * _xlfn.POISSON.DIST(5,L674,FALSE)</f>
        <v>5.841966567395997E-10</v>
      </c>
      <c r="AM674" s="5">
        <f t="shared" ref="AM674:AM736" si="924">_xlfn.POISSON.DIST(5,K674,FALSE) * _xlfn.POISSON.DIST(0,L674,FALSE)</f>
        <v>6.4229877200505676E-3</v>
      </c>
      <c r="AN674" s="5">
        <f t="shared" ref="AN674:AN736" si="925">_xlfn.POISSON.DIST(5,K674,FALSE) * _xlfn.POISSON.DIST(1,L674,FALSE)</f>
        <v>6.5363866756597538E-4</v>
      </c>
      <c r="AO674" s="5">
        <f t="shared" ref="AO674:AO736" si="926">_xlfn.POISSON.DIST(5,K674,FALSE) * _xlfn.POISSON.DIST(2,L674,FALSE)</f>
        <v>3.3258938546908823E-5</v>
      </c>
      <c r="AP674" s="5">
        <f t="shared" ref="AP674:AP736" si="927">_xlfn.POISSON.DIST(5,K674,FALSE) * _xlfn.POISSON.DIST(3,L674,FALSE)</f>
        <v>1.1282043613751446E-6</v>
      </c>
      <c r="AQ674" s="5">
        <f t="shared" ref="AQ674:AQ736" si="928">_xlfn.POISSON.DIST(5,K674,FALSE) * _xlfn.POISSON.DIST(4,L674,FALSE)</f>
        <v>2.8703075097330475E-8</v>
      </c>
      <c r="AR674" s="5">
        <f t="shared" ref="AR674:AR736" si="929">_xlfn.POISSON.DIST(0,K674,FALSE) * _xlfn.POISSON.DIST(5,L674,FALSE)</f>
        <v>2.3728209760377966E-8</v>
      </c>
      <c r="AS674" s="5">
        <f t="shared" ref="AS674:AS736" si="930">_xlfn.POISSON.DIST(1,K674,FALSE) * _xlfn.POISSON.DIST(5,L674,FALSE)</f>
        <v>2.9468636451304194E-8</v>
      </c>
      <c r="AT674" s="5">
        <f t="shared" ref="AT674:AT736" si="931">_xlfn.POISSON.DIST(2,K674,FALSE) * _xlfn.POISSON.DIST(5,L674,FALSE)</f>
        <v>1.8298905460394528E-8</v>
      </c>
      <c r="AU674" s="5">
        <f t="shared" ref="AU674:AU736" si="932">_xlfn.POISSON.DIST(3,K674,FALSE) * _xlfn.POISSON.DIST(5,L674,FALSE)</f>
        <v>7.5752841296606615E-9</v>
      </c>
      <c r="AV674" s="5">
        <f t="shared" ref="AV674:AV736" si="933">_xlfn.POISSON.DIST(4,K674,FALSE) * _xlfn.POISSON.DIST(5,L674,FALSE)</f>
        <v>2.3519820530778698E-9</v>
      </c>
      <c r="AW674" s="5">
        <f t="shared" ref="AW674:AW736" si="934">_xlfn.POISSON.DIST(6,K674,FALSE) * _xlfn.POISSON.DIST(6,L674,FALSE)</f>
        <v>2.0509368055177728E-12</v>
      </c>
      <c r="AX674" s="5">
        <f t="shared" ref="AX674:AX736" si="935">_xlfn.POISSON.DIST(6,K674,FALSE) * _xlfn.POISSON.DIST(0,L674,FALSE)</f>
        <v>1.3294772478609051E-3</v>
      </c>
      <c r="AY674" s="5">
        <f t="shared" ref="AY674:AY736" si="936">_xlfn.POISSON.DIST(6,K674,FALSE) * _xlfn.POISSON.DIST(1,L674,FALSE)</f>
        <v>1.3529493978921083E-4</v>
      </c>
      <c r="AZ674" s="5">
        <f t="shared" ref="AZ674:AZ736" si="937">_xlfn.POISSON.DIST(6,K674,FALSE) * _xlfn.POISSON.DIST(2,L674,FALSE)</f>
        <v>6.884179763895172E-6</v>
      </c>
      <c r="BA674" s="5">
        <f t="shared" ref="BA674:BA736" si="938">_xlfn.POISSON.DIST(6,K674,FALSE) * _xlfn.POISSON.DIST(3,L674,FALSE)</f>
        <v>2.3352403815181022E-7</v>
      </c>
      <c r="BB674" s="5">
        <f t="shared" ref="BB674:BB736" si="939">_xlfn.POISSON.DIST(6,K674,FALSE) * _xlfn.POISSON.DIST(4,L674,FALSE)</f>
        <v>5.941173632703655E-9</v>
      </c>
      <c r="BC674" s="5">
        <f t="shared" ref="BC674:BC736" si="940">_xlfn.POISSON.DIST(6,K674,FALSE) * _xlfn.POISSON.DIST(5,L674,FALSE)</f>
        <v>1.2092132155058676E-10</v>
      </c>
      <c r="BD674" s="5">
        <f t="shared" ref="BD674:BD736" si="941">_xlfn.POISSON.DIST(0,K674,FALSE) * _xlfn.POISSON.DIST(6,L674,FALSE)</f>
        <v>4.0245225657946902E-10</v>
      </c>
      <c r="BE674" s="5">
        <f t="shared" ref="BE674:BE736" si="942">_xlfn.POISSON.DIST(1,K674,FALSE) * _xlfn.POISSON.DIST(6,L674,FALSE)</f>
        <v>4.99815171810857E-10</v>
      </c>
      <c r="BF674" s="5">
        <f t="shared" ref="BF674:BF736" si="943">_xlfn.POISSON.DIST(2,K674,FALSE) * _xlfn.POISSON.DIST(6,L674,FALSE)</f>
        <v>3.103662631880256E-10</v>
      </c>
      <c r="BG674" s="5">
        <f t="shared" ref="BG674:BG736" si="944">_xlfn.POISSON.DIST(3,K674,FALSE) * _xlfn.POISSON.DIST(6,L674,FALSE)</f>
        <v>1.2848378461755512E-10</v>
      </c>
      <c r="BH674" s="5">
        <f t="shared" ref="BH674:BH736" si="945">_xlfn.POISSON.DIST(4,K674,FALSE) * _xlfn.POISSON.DIST(6,L674,FALSE)</f>
        <v>3.9891778362318533E-11</v>
      </c>
      <c r="BI674" s="5">
        <f t="shared" ref="BI674:BI736" si="946">_xlfn.POISSON.DIST(5,K674,FALSE) * _xlfn.POISSON.DIST(6,L674,FALSE)</f>
        <v>9.9085124906316694E-12</v>
      </c>
      <c r="BJ674" s="8">
        <f t="shared" ref="BJ674:BJ736" si="947">SUM(N674,Q674,T674,W674,X674,Y674,AD674,AE674,AF674,AG674,AM674,AN674,AO674,AP674,AQ674,AX674,AY674,AZ674,BA674,BB674,BC674)</f>
        <v>0.67506327573283575</v>
      </c>
      <c r="BK674" s="8">
        <f t="shared" ref="BK674:BK736" si="948">SUM(M674,P674,S674,V674,AC674,AL674,AY674)</f>
        <v>0.29504464554684467</v>
      </c>
      <c r="BL674" s="8">
        <f t="shared" ref="BL674:BL736" si="949">SUM(O674,R674,U674,AA674,AB674,AH674,AI674,AJ674,AK674,AR674,AS674,AT674,AU674,AV674,BD674,BE674,BF674,BG674,BH674,BI674)</f>
        <v>2.9673493268363608E-2</v>
      </c>
      <c r="BM674" s="8">
        <f t="shared" ref="BM674:BM736" si="950">SUM(S674:BI674)</f>
        <v>0.15275620712131818</v>
      </c>
      <c r="BN674" s="8">
        <f t="shared" ref="BN674:BN736" si="951">SUM(M674:R674)</f>
        <v>0.84693573656112231</v>
      </c>
    </row>
    <row r="675" spans="1:66" x14ac:dyDescent="0.25">
      <c r="A675" t="s">
        <v>301</v>
      </c>
      <c r="B675" t="s">
        <v>316</v>
      </c>
      <c r="C675" t="s">
        <v>368</v>
      </c>
      <c r="D675" s="16"/>
      <c r="E675">
        <f>VLOOKUP(A675,home!$A$2:$E$405,3,FALSE)</f>
        <v>1.3534482758620701</v>
      </c>
      <c r="F675">
        <f>VLOOKUP(B675,home!$B$2:$E$405,3,FALSE)</f>
        <v>1.48</v>
      </c>
      <c r="G675">
        <f>VLOOKUP(C675,away!$B$2:$E$405,4,FALSE)</f>
        <v>0.95</v>
      </c>
      <c r="H675">
        <f>VLOOKUP(A675,away!$A$2:$E$405,3,FALSE)</f>
        <v>1.02586206896552</v>
      </c>
      <c r="I675">
        <f>VLOOKUP(C675,away!$B$2:$E$405,3,FALSE)</f>
        <v>1.58</v>
      </c>
      <c r="J675">
        <f>VLOOKUP(B675,home!$B$2:$E$405,4,FALSE)</f>
        <v>1.1399999999999999</v>
      </c>
      <c r="K675" s="3">
        <f t="shared" si="896"/>
        <v>1.9029482758620706</v>
      </c>
      <c r="L675" s="3">
        <f t="shared" si="897"/>
        <v>1.8477827586206947</v>
      </c>
      <c r="M675" s="5">
        <f t="shared" si="898"/>
        <v>2.3500559855376361E-2</v>
      </c>
      <c r="N675" s="5">
        <f t="shared" si="899"/>
        <v>4.4720349858581837E-2</v>
      </c>
      <c r="O675" s="5">
        <f t="shared" si="900"/>
        <v>4.3423929318698089E-2</v>
      </c>
      <c r="P675" s="5">
        <f t="shared" si="901"/>
        <v>8.2633491428172945E-2</v>
      </c>
      <c r="Q675" s="5">
        <f t="shared" si="902"/>
        <v>4.2550256329668454E-2</v>
      </c>
      <c r="R675" s="5">
        <f t="shared" si="903"/>
        <v>4.011899395332702E-2</v>
      </c>
      <c r="S675" s="5">
        <f t="shared" si="904"/>
        <v>7.2639693986351825E-2</v>
      </c>
      <c r="T675" s="5">
        <f t="shared" si="905"/>
        <v>7.8623630020852459E-2</v>
      </c>
      <c r="U675" s="5">
        <f t="shared" si="906"/>
        <v>7.6344370372804476E-2</v>
      </c>
      <c r="V675" s="5">
        <f t="shared" si="907"/>
        <v>2.8379803938978598E-2</v>
      </c>
      <c r="W675" s="5">
        <f t="shared" si="908"/>
        <v>2.6990312306677252E-2</v>
      </c>
      <c r="X675" s="5">
        <f t="shared" si="909"/>
        <v>4.9872233730066183E-2</v>
      </c>
      <c r="Y675" s="5">
        <f t="shared" si="910"/>
        <v>4.6076526810158884E-2</v>
      </c>
      <c r="Z675" s="5">
        <f t="shared" si="911"/>
        <v>2.4710395106721864E-2</v>
      </c>
      <c r="AA675" s="5">
        <f t="shared" si="912"/>
        <v>4.7022603764206909E-2</v>
      </c>
      <c r="AB675" s="5">
        <f t="shared" si="913"/>
        <v>4.4740791379821433E-2</v>
      </c>
      <c r="AC675" s="5">
        <f t="shared" si="914"/>
        <v>6.2368787700080803E-3</v>
      </c>
      <c r="AD675" s="5">
        <f t="shared" si="915"/>
        <v>1.2840292067242578E-2</v>
      </c>
      <c r="AE675" s="5">
        <f t="shared" si="916"/>
        <v>2.3726070297504915E-2</v>
      </c>
      <c r="AF675" s="5">
        <f t="shared" si="917"/>
        <v>2.1920311812776084E-2</v>
      </c>
      <c r="AG675" s="5">
        <f t="shared" si="918"/>
        <v>1.3501324743745734E-2</v>
      </c>
      <c r="AH675" s="5">
        <f t="shared" si="919"/>
        <v>1.1414860509226453E-2</v>
      </c>
      <c r="AI675" s="5">
        <f t="shared" si="920"/>
        <v>2.1721889125238515E-2</v>
      </c>
      <c r="AJ675" s="5">
        <f t="shared" si="921"/>
        <v>2.0667815729669848E-2</v>
      </c>
      <c r="AK675" s="5">
        <f t="shared" si="922"/>
        <v>1.3109928102870077E-2</v>
      </c>
      <c r="AL675" s="5">
        <f t="shared" si="923"/>
        <v>8.7721326053789492E-4</v>
      </c>
      <c r="AM675" s="5">
        <f t="shared" si="924"/>
        <v>4.8868823301849362E-3</v>
      </c>
      <c r="AN675" s="5">
        <f t="shared" si="925"/>
        <v>9.0298969131238499E-3</v>
      </c>
      <c r="AO675" s="5">
        <f t="shared" si="926"/>
        <v>8.3426439140962434E-3</v>
      </c>
      <c r="AP675" s="5">
        <f t="shared" si="927"/>
        <v>5.1384645285929703E-3</v>
      </c>
      <c r="AQ675" s="5">
        <f t="shared" si="928"/>
        <v>2.3736915404295252E-3</v>
      </c>
      <c r="AR675" s="5">
        <f t="shared" si="929"/>
        <v>4.2184364882017775E-3</v>
      </c>
      <c r="AS675" s="5">
        <f t="shared" si="930"/>
        <v>8.0274664420572194E-3</v>
      </c>
      <c r="AT675" s="5">
        <f t="shared" si="931"/>
        <v>7.637926712726709E-3</v>
      </c>
      <c r="AU675" s="5">
        <f t="shared" si="932"/>
        <v>4.8448598230480481E-3</v>
      </c>
      <c r="AV675" s="5">
        <f t="shared" si="933"/>
        <v>2.3048794117656755E-3</v>
      </c>
      <c r="AW675" s="5">
        <f t="shared" si="934"/>
        <v>8.5680221723590747E-5</v>
      </c>
      <c r="AX675" s="5">
        <f t="shared" si="935"/>
        <v>1.5499140507610422E-3</v>
      </c>
      <c r="AY675" s="5">
        <f t="shared" si="936"/>
        <v>2.8639044603402143E-3</v>
      </c>
      <c r="AZ675" s="5">
        <f t="shared" si="937"/>
        <v>2.6459366420767769E-3</v>
      </c>
      <c r="BA675" s="5">
        <f t="shared" si="938"/>
        <v>1.6297053692107353E-3</v>
      </c>
      <c r="BB675" s="5">
        <f t="shared" si="939"/>
        <v>7.5283537071479207E-4</v>
      </c>
      <c r="BC675" s="5">
        <f t="shared" si="940"/>
        <v>2.7821524361732239E-4</v>
      </c>
      <c r="BD675" s="5">
        <f t="shared" si="941"/>
        <v>1.2991257018726123E-3</v>
      </c>
      <c r="BE675" s="5">
        <f t="shared" si="942"/>
        <v>2.4721690145065893E-3</v>
      </c>
      <c r="BF675" s="5">
        <f t="shared" si="943"/>
        <v>2.3522048818974749E-3</v>
      </c>
      <c r="BG675" s="5">
        <f t="shared" si="944"/>
        <v>1.492041408160382E-3</v>
      </c>
      <c r="BH675" s="5">
        <f t="shared" si="945"/>
        <v>7.0981940629340375E-4</v>
      </c>
      <c r="BI675" s="5">
        <f t="shared" si="946"/>
        <v>2.7014992307589422E-4</v>
      </c>
      <c r="BJ675" s="8">
        <f t="shared" si="947"/>
        <v>0.40031339834042279</v>
      </c>
      <c r="BK675" s="8">
        <f t="shared" si="948"/>
        <v>0.21713154569976592</v>
      </c>
      <c r="BL675" s="8">
        <f t="shared" si="949"/>
        <v>0.3541942614694687</v>
      </c>
      <c r="BM675" s="8">
        <f t="shared" si="950"/>
        <v>0.71662379563393819</v>
      </c>
      <c r="BN675" s="8">
        <f t="shared" si="951"/>
        <v>0.2769475807438247</v>
      </c>
    </row>
    <row r="676" spans="1:66" x14ac:dyDescent="0.25">
      <c r="A676" t="s">
        <v>303</v>
      </c>
      <c r="B676" t="s">
        <v>374</v>
      </c>
      <c r="C676" t="s">
        <v>357</v>
      </c>
      <c r="D676" s="16"/>
      <c r="E676">
        <f>VLOOKUP(A676,home!$A$2:$E$405,3,FALSE)</f>
        <v>1.29370629370629</v>
      </c>
      <c r="F676">
        <f>VLOOKUP(B676,home!$B$2:$E$405,3,FALSE)</f>
        <v>1.1599999999999999</v>
      </c>
      <c r="G676">
        <f>VLOOKUP(C676,away!$B$2:$E$405,4,FALSE)</f>
        <v>0.64</v>
      </c>
      <c r="H676">
        <f>VLOOKUP(A676,away!$A$2:$E$405,3,FALSE)</f>
        <v>1.0279720279720299</v>
      </c>
      <c r="I676">
        <f>VLOOKUP(C676,away!$B$2:$E$405,3,FALSE)</f>
        <v>0.77</v>
      </c>
      <c r="J676">
        <f>VLOOKUP(B676,home!$B$2:$E$405,4,FALSE)</f>
        <v>0.81</v>
      </c>
      <c r="K676" s="3">
        <f t="shared" si="896"/>
        <v>0.96044755244754965</v>
      </c>
      <c r="L676" s="3">
        <f t="shared" si="897"/>
        <v>0.64114615384615514</v>
      </c>
      <c r="M676" s="5">
        <f t="shared" si="898"/>
        <v>0.2015750105055544</v>
      </c>
      <c r="N676" s="5">
        <f t="shared" si="899"/>
        <v>0.19360222547464884</v>
      </c>
      <c r="O676" s="5">
        <f t="shared" si="900"/>
        <v>0.12923904269713452</v>
      </c>
      <c r="P676" s="5">
        <f t="shared" si="901"/>
        <v>0.12412732223912722</v>
      </c>
      <c r="Q676" s="5">
        <f t="shared" si="902"/>
        <v>9.2972391802762552E-2</v>
      </c>
      <c r="R676" s="5">
        <f t="shared" si="903"/>
        <v>4.143055757601341E-2</v>
      </c>
      <c r="S676" s="5">
        <f t="shared" si="904"/>
        <v>1.91090057339121E-2</v>
      </c>
      <c r="T676" s="5">
        <f t="shared" si="905"/>
        <v>5.9608891418219005E-2</v>
      </c>
      <c r="U676" s="5">
        <f t="shared" si="906"/>
        <v>3.9791877620419365E-2</v>
      </c>
      <c r="V676" s="5">
        <f t="shared" si="907"/>
        <v>1.3074535746457291E-3</v>
      </c>
      <c r="W676" s="5">
        <f t="shared" si="908"/>
        <v>2.9765035384052646E-2</v>
      </c>
      <c r="X676" s="5">
        <f t="shared" si="909"/>
        <v>1.9083737955580066E-2</v>
      </c>
      <c r="Y676" s="5">
        <f t="shared" si="910"/>
        <v>6.1177325956140232E-3</v>
      </c>
      <c r="Z676" s="5">
        <f t="shared" si="911"/>
        <v>8.8543475471875611E-3</v>
      </c>
      <c r="AA676" s="5">
        <f t="shared" si="912"/>
        <v>8.5041364302162574E-3</v>
      </c>
      <c r="AB676" s="5">
        <f t="shared" si="913"/>
        <v>4.0838885100406234E-3</v>
      </c>
      <c r="AC676" s="5">
        <f t="shared" si="914"/>
        <v>5.0319577922171684E-5</v>
      </c>
      <c r="AD676" s="5">
        <f t="shared" si="915"/>
        <v>7.1469388457820167E-3</v>
      </c>
      <c r="AE676" s="5">
        <f t="shared" si="916"/>
        <v>4.5822323527468191E-3</v>
      </c>
      <c r="AF676" s="5">
        <f t="shared" si="917"/>
        <v>1.4689403244965205E-3</v>
      </c>
      <c r="AG676" s="5">
        <f t="shared" si="918"/>
        <v>3.1393514642682249E-4</v>
      </c>
      <c r="AH676" s="5">
        <f t="shared" si="919"/>
        <v>1.4192327186741105E-3</v>
      </c>
      <c r="AI676" s="5">
        <f t="shared" si="920"/>
        <v>1.3630985910040312E-3</v>
      </c>
      <c r="AJ676" s="5">
        <f t="shared" si="921"/>
        <v>6.5459235273726253E-4</v>
      </c>
      <c r="AK676" s="5">
        <f t="shared" si="922"/>
        <v>2.0956720767912899E-4</v>
      </c>
      <c r="AL676" s="5">
        <f t="shared" si="923"/>
        <v>1.2394461888935721E-6</v>
      </c>
      <c r="AM676" s="5">
        <f t="shared" si="924"/>
        <v>1.3728519843847311E-3</v>
      </c>
      <c r="AN676" s="5">
        <f t="shared" si="925"/>
        <v>8.8019876958833209E-4</v>
      </c>
      <c r="AO676" s="5">
        <f t="shared" si="926"/>
        <v>2.8216802787083857E-4</v>
      </c>
      <c r="AP676" s="5">
        <f t="shared" si="927"/>
        <v>6.0303648602580961E-5</v>
      </c>
      <c r="AQ676" s="5">
        <f t="shared" si="928"/>
        <v>9.6658630911087126E-6</v>
      </c>
      <c r="AR676" s="5">
        <f t="shared" si="929"/>
        <v>1.819871197981057E-4</v>
      </c>
      <c r="AS676" s="5">
        <f t="shared" si="930"/>
        <v>1.7478908378706963E-4</v>
      </c>
      <c r="AT676" s="5">
        <f t="shared" si="931"/>
        <v>8.3937873858920344E-5</v>
      </c>
      <c r="AU676" s="5">
        <f t="shared" si="932"/>
        <v>2.6872641835150406E-5</v>
      </c>
      <c r="AV676" s="5">
        <f t="shared" si="933"/>
        <v>6.4524407695924574E-6</v>
      </c>
      <c r="AW676" s="5">
        <f t="shared" si="934"/>
        <v>2.120097681709895E-8</v>
      </c>
      <c r="AX676" s="5">
        <f t="shared" si="935"/>
        <v>2.1975872137917939E-4</v>
      </c>
      <c r="AY676" s="5">
        <f t="shared" si="936"/>
        <v>1.4089745898640969E-4</v>
      </c>
      <c r="AZ676" s="5">
        <f t="shared" si="937"/>
        <v>4.5167931957916475E-5</v>
      </c>
      <c r="BA676" s="5">
        <f t="shared" si="938"/>
        <v>9.6530819506676626E-6</v>
      </c>
      <c r="BB676" s="5">
        <f t="shared" si="939"/>
        <v>1.547259091358078E-6</v>
      </c>
      <c r="BC676" s="5">
        <f t="shared" si="940"/>
        <v>1.9840384308554574E-7</v>
      </c>
      <c r="BD676" s="5">
        <f t="shared" si="941"/>
        <v>1.9446723651349154E-5</v>
      </c>
      <c r="BE676" s="5">
        <f t="shared" si="942"/>
        <v>1.8677558134062168E-5</v>
      </c>
      <c r="BF676" s="5">
        <f t="shared" si="943"/>
        <v>8.9694074977784153E-6</v>
      </c>
      <c r="BG676" s="5">
        <f t="shared" si="944"/>
        <v>2.871548492715327E-6</v>
      </c>
      <c r="BH676" s="5">
        <f t="shared" si="945"/>
        <v>6.8949293039072137E-7</v>
      </c>
      <c r="BI676" s="5">
        <f t="shared" si="946"/>
        <v>1.3244435948473144E-7</v>
      </c>
      <c r="BJ676" s="8">
        <f t="shared" si="947"/>
        <v>0.41768447245107548</v>
      </c>
      <c r="BK676" s="8">
        <f t="shared" si="948"/>
        <v>0.34631124853633699</v>
      </c>
      <c r="BL676" s="8">
        <f t="shared" si="949"/>
        <v>0.22722082003903329</v>
      </c>
      <c r="BM676" s="8">
        <f t="shared" si="950"/>
        <v>0.21698346202038279</v>
      </c>
      <c r="BN676" s="8">
        <f t="shared" si="951"/>
        <v>0.78294655029524096</v>
      </c>
    </row>
    <row r="677" spans="1:66" x14ac:dyDescent="0.25">
      <c r="A677" t="s">
        <v>303</v>
      </c>
      <c r="B677" t="s">
        <v>349</v>
      </c>
      <c r="C677" t="s">
        <v>466</v>
      </c>
      <c r="D677" s="16"/>
      <c r="E677">
        <f>VLOOKUP(A677,home!$A$2:$E$405,3,FALSE)</f>
        <v>1.29370629370629</v>
      </c>
      <c r="F677">
        <f>VLOOKUP(B677,home!$B$2:$E$405,3,FALSE)</f>
        <v>0.52</v>
      </c>
      <c r="G677">
        <f>VLOOKUP(C677,away!$B$2:$E$405,4,FALSE)</f>
        <v>1.21</v>
      </c>
      <c r="H677">
        <f>VLOOKUP(A677,away!$A$2:$E$405,3,FALSE)</f>
        <v>1.0279720279720299</v>
      </c>
      <c r="I677">
        <f>VLOOKUP(C677,away!$B$2:$E$405,3,FALSE)</f>
        <v>0.88</v>
      </c>
      <c r="J677">
        <f>VLOOKUP(B677,home!$B$2:$E$405,4,FALSE)</f>
        <v>1.1299999999999999</v>
      </c>
      <c r="K677" s="3">
        <f t="shared" si="896"/>
        <v>0.81399999999999773</v>
      </c>
      <c r="L677" s="3">
        <f t="shared" si="897"/>
        <v>1.0222153846153865</v>
      </c>
      <c r="M677" s="5">
        <f t="shared" si="898"/>
        <v>0.15941962781323774</v>
      </c>
      <c r="N677" s="5">
        <f t="shared" si="899"/>
        <v>0.12976757703997513</v>
      </c>
      <c r="O677" s="5">
        <f t="shared" si="900"/>
        <v>0.16296119616035057</v>
      </c>
      <c r="P677" s="5">
        <f t="shared" si="901"/>
        <v>0.13265041367452499</v>
      </c>
      <c r="Q677" s="5">
        <f t="shared" si="902"/>
        <v>5.2815403855269734E-2</v>
      </c>
      <c r="R677" s="5">
        <f t="shared" si="903"/>
        <v>8.3290720905218094E-2</v>
      </c>
      <c r="S677" s="5">
        <f t="shared" si="904"/>
        <v>2.7594049254456788E-2</v>
      </c>
      <c r="T677" s="5">
        <f t="shared" si="905"/>
        <v>5.3988718365531513E-2</v>
      </c>
      <c r="U677" s="5">
        <f t="shared" si="906"/>
        <v>6.779864681684733E-2</v>
      </c>
      <c r="V677" s="5">
        <f t="shared" si="907"/>
        <v>2.5511720223107427E-3</v>
      </c>
      <c r="W677" s="5">
        <f t="shared" si="908"/>
        <v>1.4330579579396482E-2</v>
      </c>
      <c r="X677" s="5">
        <f t="shared" si="909"/>
        <v>1.4648938916514177E-2</v>
      </c>
      <c r="Y677" s="5">
        <f t="shared" si="910"/>
        <v>7.4871853643759213E-3</v>
      </c>
      <c r="Z677" s="5">
        <f t="shared" si="911"/>
        <v>2.8380352101673452E-2</v>
      </c>
      <c r="AA677" s="5">
        <f t="shared" si="912"/>
        <v>2.3101606610762122E-2</v>
      </c>
      <c r="AB677" s="5">
        <f t="shared" si="913"/>
        <v>9.4023538905801569E-3</v>
      </c>
      <c r="AC677" s="5">
        <f t="shared" si="914"/>
        <v>1.3267423087907462E-4</v>
      </c>
      <c r="AD677" s="5">
        <f t="shared" si="915"/>
        <v>2.9162729444071754E-3</v>
      </c>
      <c r="AE677" s="5">
        <f t="shared" si="916"/>
        <v>2.9810590695106263E-3</v>
      </c>
      <c r="AF677" s="5">
        <f t="shared" si="917"/>
        <v>1.5236422216504954E-3</v>
      </c>
      <c r="AG677" s="5">
        <f t="shared" si="918"/>
        <v>5.1916350654023456E-4</v>
      </c>
      <c r="AH677" s="5">
        <f t="shared" si="919"/>
        <v>7.2527081347830528E-3</v>
      </c>
      <c r="AI677" s="5">
        <f t="shared" si="920"/>
        <v>5.9037044217133882E-3</v>
      </c>
      <c r="AJ677" s="5">
        <f t="shared" si="921"/>
        <v>2.4028076996373423E-3</v>
      </c>
      <c r="AK677" s="5">
        <f t="shared" si="922"/>
        <v>6.5196182250159716E-4</v>
      </c>
      <c r="AL677" s="5">
        <f t="shared" si="923"/>
        <v>4.4158405966614112E-6</v>
      </c>
      <c r="AM677" s="5">
        <f t="shared" si="924"/>
        <v>4.7476923534948696E-4</v>
      </c>
      <c r="AN677" s="5">
        <f t="shared" si="925"/>
        <v>4.8531641651632876E-4</v>
      </c>
      <c r="AO677" s="5">
        <f t="shared" si="926"/>
        <v>2.4804895368470007E-4</v>
      </c>
      <c r="AP677" s="5">
        <f t="shared" si="927"/>
        <v>8.4519818864749969E-5</v>
      </c>
      <c r="AQ677" s="5">
        <f t="shared" si="928"/>
        <v>2.1599364787113295E-5</v>
      </c>
      <c r="AR677" s="5">
        <f t="shared" si="929"/>
        <v>1.4827659671000806E-3</v>
      </c>
      <c r="AS677" s="5">
        <f t="shared" si="930"/>
        <v>1.206971497219462E-3</v>
      </c>
      <c r="AT677" s="5">
        <f t="shared" si="931"/>
        <v>4.9123739936831972E-4</v>
      </c>
      <c r="AU677" s="5">
        <f t="shared" si="932"/>
        <v>1.3328908102860373E-4</v>
      </c>
      <c r="AV677" s="5">
        <f t="shared" si="933"/>
        <v>2.7124327989320775E-5</v>
      </c>
      <c r="AW677" s="5">
        <f t="shared" si="934"/>
        <v>1.0206520327355566E-7</v>
      </c>
      <c r="AX677" s="5">
        <f t="shared" si="935"/>
        <v>6.4410359595746858E-5</v>
      </c>
      <c r="AY677" s="5">
        <f t="shared" si="936"/>
        <v>6.5841260507381721E-5</v>
      </c>
      <c r="AZ677" s="5">
        <f t="shared" si="937"/>
        <v>3.3651974716557528E-5</v>
      </c>
      <c r="BA677" s="5">
        <f t="shared" si="938"/>
        <v>1.1466522092651043E-5</v>
      </c>
      <c r="BB677" s="5">
        <f t="shared" si="939"/>
        <v>2.9303138227850273E-6</v>
      </c>
      <c r="BC677" s="5">
        <f t="shared" si="940"/>
        <v>5.990823742803962E-7</v>
      </c>
      <c r="BD677" s="5">
        <f t="shared" si="941"/>
        <v>2.5261769722563564E-4</v>
      </c>
      <c r="BE677" s="5">
        <f t="shared" si="942"/>
        <v>2.0563080554166684E-4</v>
      </c>
      <c r="BF677" s="5">
        <f t="shared" si="943"/>
        <v>8.3691737855458165E-5</v>
      </c>
      <c r="BG677" s="5">
        <f t="shared" si="944"/>
        <v>2.2708358204780921E-5</v>
      </c>
      <c r="BH677" s="5">
        <f t="shared" si="945"/>
        <v>4.621150894672904E-6</v>
      </c>
      <c r="BI677" s="5">
        <f t="shared" si="946"/>
        <v>7.5232336565274681E-7</v>
      </c>
      <c r="BJ677" s="8">
        <f t="shared" si="947"/>
        <v>0.28247169416548334</v>
      </c>
      <c r="BK677" s="8">
        <f t="shared" si="948"/>
        <v>0.32241819409651346</v>
      </c>
      <c r="BL677" s="8">
        <f t="shared" si="949"/>
        <v>0.36667711680818726</v>
      </c>
      <c r="BM677" s="8">
        <f t="shared" si="950"/>
        <v>0.27897667852797714</v>
      </c>
      <c r="BN677" s="8">
        <f t="shared" si="951"/>
        <v>0.72090493944857625</v>
      </c>
    </row>
    <row r="678" spans="1:66" x14ac:dyDescent="0.25">
      <c r="A678" t="s">
        <v>303</v>
      </c>
      <c r="B678" t="s">
        <v>361</v>
      </c>
      <c r="C678" t="s">
        <v>380</v>
      </c>
      <c r="D678" s="16"/>
      <c r="E678">
        <f>VLOOKUP(A678,home!$A$2:$E$405,3,FALSE)</f>
        <v>1.29370629370629</v>
      </c>
      <c r="F678">
        <f>VLOOKUP(B678,home!$B$2:$E$405,3,FALSE)</f>
        <v>0.88</v>
      </c>
      <c r="G678">
        <f>VLOOKUP(C678,away!$B$2:$E$405,4,FALSE)</f>
        <v>0.88</v>
      </c>
      <c r="H678">
        <f>VLOOKUP(A678,away!$A$2:$E$405,3,FALSE)</f>
        <v>1.0279720279720299</v>
      </c>
      <c r="I678">
        <f>VLOOKUP(C678,away!$B$2:$E$405,3,FALSE)</f>
        <v>1.1000000000000001</v>
      </c>
      <c r="J678">
        <f>VLOOKUP(B678,home!$B$2:$E$405,4,FALSE)</f>
        <v>0.97</v>
      </c>
      <c r="K678" s="3">
        <f t="shared" si="896"/>
        <v>1.0018461538461509</v>
      </c>
      <c r="L678" s="3">
        <f t="shared" si="897"/>
        <v>1.096846153846156</v>
      </c>
      <c r="M678" s="5">
        <f t="shared" si="898"/>
        <v>0.1226166683317601</v>
      </c>
      <c r="N678" s="5">
        <f t="shared" si="899"/>
        <v>0.12284303756560298</v>
      </c>
      <c r="O678" s="5">
        <f t="shared" si="900"/>
        <v>0.13449162105712081</v>
      </c>
      <c r="P678" s="5">
        <f t="shared" si="901"/>
        <v>0.1347399132806105</v>
      </c>
      <c r="Q678" s="5">
        <f t="shared" si="902"/>
        <v>6.1534912355938783E-2</v>
      </c>
      <c r="R678" s="5">
        <f t="shared" si="903"/>
        <v>7.3758308640518827E-2</v>
      </c>
      <c r="S678" s="5">
        <f t="shared" si="904"/>
        <v>3.7015449200074164E-2</v>
      </c>
      <c r="T678" s="5">
        <f t="shared" si="905"/>
        <v>6.7494331944871755E-2</v>
      </c>
      <c r="U678" s="5">
        <f t="shared" si="906"/>
        <v>7.3894477825701105E-2</v>
      </c>
      <c r="V678" s="5">
        <f t="shared" si="907"/>
        <v>4.5194674890424689E-3</v>
      </c>
      <c r="W678" s="5">
        <f t="shared" si="908"/>
        <v>2.0549505090352426E-2</v>
      </c>
      <c r="X678" s="5">
        <f t="shared" si="909"/>
        <v>2.253964562179506E-2</v>
      </c>
      <c r="Y678" s="5">
        <f t="shared" si="910"/>
        <v>1.236126180466063E-2</v>
      </c>
      <c r="Z678" s="5">
        <f t="shared" si="911"/>
        <v>2.6967172382183591E-2</v>
      </c>
      <c r="AA678" s="5">
        <f t="shared" si="912"/>
        <v>2.7016957931196774E-2</v>
      </c>
      <c r="AB678" s="5">
        <f t="shared" si="913"/>
        <v>1.3533417695996374E-2</v>
      </c>
      <c r="AC678" s="5">
        <f t="shared" si="914"/>
        <v>3.1039451336078565E-4</v>
      </c>
      <c r="AD678" s="5">
        <f t="shared" si="915"/>
        <v>5.1468606595528685E-3</v>
      </c>
      <c r="AE678" s="5">
        <f t="shared" si="916"/>
        <v>5.6453143188126536E-3</v>
      </c>
      <c r="AF678" s="5">
        <f t="shared" si="917"/>
        <v>3.0960206489211452E-3</v>
      </c>
      <c r="AG678" s="5">
        <f t="shared" si="918"/>
        <v>1.1319527803324795E-3</v>
      </c>
      <c r="AH678" s="5">
        <f t="shared" si="919"/>
        <v>7.3947098268760869E-3</v>
      </c>
      <c r="AI678" s="5">
        <f t="shared" si="920"/>
        <v>7.4083615988641436E-3</v>
      </c>
      <c r="AJ678" s="5">
        <f t="shared" si="921"/>
        <v>3.7110192870617813E-3</v>
      </c>
      <c r="AK678" s="5">
        <f t="shared" si="922"/>
        <v>1.2392901331972439E-3</v>
      </c>
      <c r="AL678" s="5">
        <f t="shared" si="923"/>
        <v>1.3643342420575865E-5</v>
      </c>
      <c r="AM678" s="5">
        <f t="shared" si="924"/>
        <v>1.0312725112310215E-3</v>
      </c>
      <c r="AN678" s="5">
        <f t="shared" si="925"/>
        <v>1.1311472875110125E-3</v>
      </c>
      <c r="AO678" s="5">
        <f t="shared" si="926"/>
        <v>6.2034727586998304E-4</v>
      </c>
      <c r="AP678" s="5">
        <f t="shared" si="927"/>
        <v>2.2680850786231042E-4</v>
      </c>
      <c r="AQ678" s="5">
        <f t="shared" si="928"/>
        <v>6.2193509877090194E-5</v>
      </c>
      <c r="AR678" s="5">
        <f t="shared" si="929"/>
        <v>1.622171806483483E-3</v>
      </c>
      <c r="AS678" s="5">
        <f t="shared" si="930"/>
        <v>1.62516658520314E-3</v>
      </c>
      <c r="AT678" s="5">
        <f t="shared" si="931"/>
        <v>8.1408344637252429E-4</v>
      </c>
      <c r="AU678" s="5">
        <f t="shared" si="932"/>
        <v>2.7186212321937762E-4</v>
      </c>
      <c r="AV678" s="5">
        <f t="shared" si="933"/>
        <v>6.809100563094544E-5</v>
      </c>
      <c r="AW678" s="5">
        <f t="shared" si="934"/>
        <v>4.1645207504021729E-7</v>
      </c>
      <c r="AX678" s="5">
        <f t="shared" si="935"/>
        <v>1.7219606649067663E-4</v>
      </c>
      <c r="AY678" s="5">
        <f t="shared" si="936"/>
        <v>1.888725932377356E-4</v>
      </c>
      <c r="AZ678" s="5">
        <f t="shared" si="937"/>
        <v>1.0358208872987989E-4</v>
      </c>
      <c r="BA678" s="5">
        <f t="shared" si="938"/>
        <v>3.7871205210240013E-5</v>
      </c>
      <c r="BB678" s="5">
        <f t="shared" si="939"/>
        <v>1.0384721444092564E-5</v>
      </c>
      <c r="BC678" s="5">
        <f t="shared" si="940"/>
        <v>2.2780883549433268E-6</v>
      </c>
      <c r="BD678" s="5">
        <f t="shared" si="941"/>
        <v>2.965454844698464E-4</v>
      </c>
      <c r="BE678" s="5">
        <f t="shared" si="942"/>
        <v>2.9709295305655912E-4</v>
      </c>
      <c r="BF678" s="5">
        <f t="shared" si="943"/>
        <v>1.4882071617725438E-4</v>
      </c>
      <c r="BG678" s="5">
        <f t="shared" si="944"/>
        <v>4.9698487371603996E-5</v>
      </c>
      <c r="BH678" s="5">
        <f t="shared" si="945"/>
        <v>1.244755960630324E-5</v>
      </c>
      <c r="BI678" s="5">
        <f t="shared" si="946"/>
        <v>2.4941079432691228E-6</v>
      </c>
      <c r="BJ678" s="8">
        <f t="shared" si="947"/>
        <v>0.32592979664665983</v>
      </c>
      <c r="BK678" s="8">
        <f t="shared" si="948"/>
        <v>0.29940440875050639</v>
      </c>
      <c r="BL678" s="8">
        <f t="shared" si="949"/>
        <v>0.3476566382720675</v>
      </c>
      <c r="BM678" s="8">
        <f t="shared" si="950"/>
        <v>0.34978509867870256</v>
      </c>
      <c r="BN678" s="8">
        <f t="shared" si="951"/>
        <v>0.64998446123155196</v>
      </c>
    </row>
    <row r="679" spans="1:66" x14ac:dyDescent="0.25">
      <c r="A679" t="s">
        <v>303</v>
      </c>
      <c r="B679" t="s">
        <v>364</v>
      </c>
      <c r="C679" t="s">
        <v>342</v>
      </c>
      <c r="D679" s="16"/>
      <c r="E679">
        <f>VLOOKUP(A679,home!$A$2:$E$405,3,FALSE)</f>
        <v>1.29370629370629</v>
      </c>
      <c r="F679">
        <f>VLOOKUP(B679,home!$B$2:$E$405,3,FALSE)</f>
        <v>1.21</v>
      </c>
      <c r="G679">
        <f>VLOOKUP(C679,away!$B$2:$E$405,4,FALSE)</f>
        <v>0.9</v>
      </c>
      <c r="H679">
        <f>VLOOKUP(A679,away!$A$2:$E$405,3,FALSE)</f>
        <v>1.0279720279720299</v>
      </c>
      <c r="I679">
        <f>VLOOKUP(C679,away!$B$2:$E$405,3,FALSE)</f>
        <v>0.64</v>
      </c>
      <c r="J679">
        <f>VLOOKUP(B679,home!$B$2:$E$405,4,FALSE)</f>
        <v>0.69</v>
      </c>
      <c r="K679" s="3">
        <f t="shared" si="896"/>
        <v>1.4088461538461499</v>
      </c>
      <c r="L679" s="3">
        <f t="shared" si="897"/>
        <v>0.4539524475524484</v>
      </c>
      <c r="M679" s="5">
        <f t="shared" si="898"/>
        <v>0.15523757378585865</v>
      </c>
      <c r="N679" s="5">
        <f t="shared" si="899"/>
        <v>0.21870585876061485</v>
      </c>
      <c r="O679" s="5">
        <f t="shared" si="900"/>
        <v>7.0470476572194324E-2</v>
      </c>
      <c r="P679" s="5">
        <f t="shared" si="901"/>
        <v>9.9282059878441201E-2</v>
      </c>
      <c r="Q679" s="5">
        <f t="shared" si="902"/>
        <v>0.15406145396925577</v>
      </c>
      <c r="R679" s="5">
        <f t="shared" si="903"/>
        <v>1.5995122660067546E-2</v>
      </c>
      <c r="S679" s="5">
        <f t="shared" si="904"/>
        <v>1.5873939493706999E-2</v>
      </c>
      <c r="T679" s="5">
        <f t="shared" si="905"/>
        <v>6.9936574102832508E-2</v>
      </c>
      <c r="U679" s="5">
        <f t="shared" si="906"/>
        <v>2.2534667039933561E-2</v>
      </c>
      <c r="V679" s="5">
        <f t="shared" si="907"/>
        <v>1.1280182961482205E-3</v>
      </c>
      <c r="W679" s="5">
        <f t="shared" si="908"/>
        <v>7.2349628960177215E-2</v>
      </c>
      <c r="X679" s="5">
        <f t="shared" si="909"/>
        <v>3.2843291145983944E-2</v>
      </c>
      <c r="Y679" s="5">
        <f t="shared" si="910"/>
        <v>7.4546462006985347E-3</v>
      </c>
      <c r="Z679" s="5">
        <f t="shared" si="911"/>
        <v>2.4203416934797644E-3</v>
      </c>
      <c r="AA679" s="5">
        <f t="shared" si="912"/>
        <v>3.4098890858524434E-3</v>
      </c>
      <c r="AB679" s="5">
        <f t="shared" si="913"/>
        <v>2.4020045618225894E-3</v>
      </c>
      <c r="AC679" s="5">
        <f t="shared" si="914"/>
        <v>4.5088947093702379E-5</v>
      </c>
      <c r="AD679" s="5">
        <f t="shared" si="915"/>
        <v>2.5482374123185422E-2</v>
      </c>
      <c r="AE679" s="5">
        <f t="shared" si="916"/>
        <v>1.1567786102667198E-2</v>
      </c>
      <c r="AF679" s="5">
        <f t="shared" si="917"/>
        <v>2.6256124070344862E-3</v>
      </c>
      <c r="AG679" s="5">
        <f t="shared" si="918"/>
        <v>3.9730105949912689E-4</v>
      </c>
      <c r="AH679" s="5">
        <f t="shared" si="919"/>
        <v>2.7468000891709413E-4</v>
      </c>
      <c r="AI679" s="5">
        <f t="shared" si="920"/>
        <v>3.8698187410127422E-4</v>
      </c>
      <c r="AJ679" s="5">
        <f t="shared" si="921"/>
        <v>2.7259896246787757E-4</v>
      </c>
      <c r="AK679" s="5">
        <f t="shared" si="922"/>
        <v>1.2801666660510676E-4</v>
      </c>
      <c r="AL679" s="5">
        <f t="shared" si="923"/>
        <v>1.1534639291355936E-6</v>
      </c>
      <c r="AM679" s="5">
        <f t="shared" si="924"/>
        <v>7.1801489548636872E-3</v>
      </c>
      <c r="AN679" s="5">
        <f t="shared" si="925"/>
        <v>3.2594461918515247E-3</v>
      </c>
      <c r="AO679" s="5">
        <f t="shared" si="926"/>
        <v>7.3981678822825352E-4</v>
      </c>
      <c r="AP679" s="5">
        <f t="shared" si="927"/>
        <v>1.1194721391886906E-4</v>
      </c>
      <c r="AQ679" s="5">
        <f t="shared" si="928"/>
        <v>1.2704677938787026E-5</v>
      </c>
      <c r="AR679" s="5">
        <f t="shared" si="929"/>
        <v>2.4938332468328652E-5</v>
      </c>
      <c r="AS679" s="5">
        <f t="shared" si="930"/>
        <v>3.5134273781341388E-5</v>
      </c>
      <c r="AT679" s="5">
        <f t="shared" si="931"/>
        <v>2.4749393242510217E-5</v>
      </c>
      <c r="AU679" s="5">
        <f t="shared" si="932"/>
        <v>1.1622695826578803E-5</v>
      </c>
      <c r="AV679" s="5">
        <f t="shared" si="933"/>
        <v>4.093647578149811E-6</v>
      </c>
      <c r="AW679" s="5">
        <f t="shared" si="934"/>
        <v>2.0491580185998821E-8</v>
      </c>
      <c r="AX679" s="5">
        <f t="shared" si="935"/>
        <v>1.6859542065170245E-3</v>
      </c>
      <c r="AY679" s="5">
        <f t="shared" si="936"/>
        <v>7.6534303850974935E-4</v>
      </c>
      <c r="AZ679" s="5">
        <f t="shared" si="937"/>
        <v>1.7371467277436424E-4</v>
      </c>
      <c r="BA679" s="5">
        <f t="shared" si="938"/>
        <v>2.6286066960565113E-5</v>
      </c>
      <c r="BB679" s="5">
        <f t="shared" si="939"/>
        <v>2.9831561083190194E-6</v>
      </c>
      <c r="BC679" s="5">
        <f t="shared" si="940"/>
        <v>2.7084220336049119E-7</v>
      </c>
      <c r="BD679" s="5">
        <f t="shared" si="941"/>
        <v>1.8868028436457469E-6</v>
      </c>
      <c r="BE679" s="5">
        <f t="shared" si="942"/>
        <v>2.6582149293362895E-6</v>
      </c>
      <c r="BF679" s="5">
        <f t="shared" si="943"/>
        <v>1.8725079396459232E-6</v>
      </c>
      <c r="BG679" s="5">
        <f t="shared" si="944"/>
        <v>8.7935853627217905E-7</v>
      </c>
      <c r="BH679" s="5">
        <f t="shared" si="945"/>
        <v>3.0972022291970992E-7</v>
      </c>
      <c r="BI679" s="5">
        <f t="shared" si="946"/>
        <v>8.7269628965761093E-8</v>
      </c>
      <c r="BJ679" s="8">
        <f t="shared" si="947"/>
        <v>0.60938314264182358</v>
      </c>
      <c r="BK679" s="8">
        <f t="shared" si="948"/>
        <v>0.27233317690368769</v>
      </c>
      <c r="BL679" s="8">
        <f t="shared" si="949"/>
        <v>0.11598266964895952</v>
      </c>
      <c r="BM679" s="8">
        <f t="shared" si="950"/>
        <v>0.28560146271458864</v>
      </c>
      <c r="BN679" s="8">
        <f t="shared" si="951"/>
        <v>0.71375254562643231</v>
      </c>
    </row>
    <row r="680" spans="1:66" x14ac:dyDescent="0.25">
      <c r="A680" t="s">
        <v>35</v>
      </c>
      <c r="B680" t="s">
        <v>213</v>
      </c>
      <c r="C680" t="s">
        <v>216</v>
      </c>
      <c r="D680" s="16"/>
      <c r="E680">
        <f>VLOOKUP(A680,home!$A$2:$E$405,3,FALSE)</f>
        <v>1.6</v>
      </c>
      <c r="F680">
        <f>VLOOKUP(B680,home!$B$2:$E$405,3,FALSE)</f>
        <v>1.04</v>
      </c>
      <c r="G680">
        <f>VLOOKUP(C680,away!$B$2:$E$405,4,FALSE)</f>
        <v>1.46</v>
      </c>
      <c r="H680">
        <f>VLOOKUP(A680,away!$A$2:$E$405,3,FALSE)</f>
        <v>1.10909090909091</v>
      </c>
      <c r="I680">
        <f>VLOOKUP(C680,away!$B$2:$E$405,3,FALSE)</f>
        <v>0.63</v>
      </c>
      <c r="J680">
        <f>VLOOKUP(B680,home!$B$2:$E$405,4,FALSE)</f>
        <v>0.75</v>
      </c>
      <c r="K680" s="3">
        <f t="shared" si="896"/>
        <v>2.42944</v>
      </c>
      <c r="L680" s="3">
        <f t="shared" si="897"/>
        <v>0.52404545454545493</v>
      </c>
      <c r="M680" s="5">
        <f t="shared" si="898"/>
        <v>5.2157595835049954E-2</v>
      </c>
      <c r="N680" s="5">
        <f t="shared" si="899"/>
        <v>0.12671374962550375</v>
      </c>
      <c r="O680" s="5">
        <f t="shared" si="900"/>
        <v>2.7332951017376879E-2</v>
      </c>
      <c r="P680" s="5">
        <f t="shared" si="901"/>
        <v>6.6403764519656086E-2</v>
      </c>
      <c r="Q680" s="5">
        <f t="shared" si="902"/>
        <v>0.15392172594509196</v>
      </c>
      <c r="R680" s="5">
        <f t="shared" si="903"/>
        <v>7.1618543699849607E-3</v>
      </c>
      <c r="S680" s="5">
        <f t="shared" si="904"/>
        <v>2.1135272206214192E-2</v>
      </c>
      <c r="T680" s="5">
        <f t="shared" si="905"/>
        <v>8.0661980837316669E-2</v>
      </c>
      <c r="U680" s="5">
        <f t="shared" si="906"/>
        <v>1.7399295480616261E-2</v>
      </c>
      <c r="V680" s="5">
        <f t="shared" si="907"/>
        <v>2.9897885355818152E-3</v>
      </c>
      <c r="W680" s="5">
        <f t="shared" si="908"/>
        <v>0.12464786596001474</v>
      </c>
      <c r="X680" s="5">
        <f t="shared" si="909"/>
        <v>6.5321147575136879E-2</v>
      </c>
      <c r="Y680" s="5">
        <f t="shared" si="910"/>
        <v>1.711562523622167E-2</v>
      </c>
      <c r="Z680" s="5">
        <f t="shared" si="911"/>
        <v>1.2510457429023738E-3</v>
      </c>
      <c r="AA680" s="5">
        <f t="shared" si="912"/>
        <v>3.0393405696367429E-3</v>
      </c>
      <c r="AB680" s="5">
        <f t="shared" si="913"/>
        <v>3.691947776749146E-3</v>
      </c>
      <c r="AC680" s="5">
        <f t="shared" si="914"/>
        <v>2.3790064838807203E-4</v>
      </c>
      <c r="AD680" s="5">
        <f t="shared" si="915"/>
        <v>7.5706127869474546E-2</v>
      </c>
      <c r="AE680" s="5">
        <f t="shared" si="916"/>
        <v>3.9673452191235123E-2</v>
      </c>
      <c r="AF680" s="5">
        <f t="shared" si="917"/>
        <v>1.0395346143471594E-2</v>
      </c>
      <c r="AG680" s="5">
        <f t="shared" si="918"/>
        <v>1.815877964970971E-3</v>
      </c>
      <c r="AH680" s="5">
        <f t="shared" si="919"/>
        <v>1.639012087491077E-4</v>
      </c>
      <c r="AI680" s="5">
        <f t="shared" si="920"/>
        <v>3.9818815258343217E-4</v>
      </c>
      <c r="AJ680" s="5">
        <f t="shared" si="921"/>
        <v>4.8368711270614694E-4</v>
      </c>
      <c r="AK680" s="5">
        <f t="shared" si="922"/>
        <v>3.9169627303094055E-4</v>
      </c>
      <c r="AL680" s="5">
        <f t="shared" si="923"/>
        <v>1.2115204607662624E-5</v>
      </c>
      <c r="AM680" s="5">
        <f t="shared" si="924"/>
        <v>3.6784699058243268E-2</v>
      </c>
      <c r="AN680" s="5">
        <f t="shared" si="925"/>
        <v>1.9276854338294864E-2</v>
      </c>
      <c r="AO680" s="5">
        <f t="shared" si="926"/>
        <v>5.0509739469591277E-3</v>
      </c>
      <c r="AP680" s="5">
        <f t="shared" si="927"/>
        <v>8.823133126438157E-4</v>
      </c>
      <c r="AQ680" s="5">
        <f t="shared" si="928"/>
        <v>1.1559307024398361E-4</v>
      </c>
      <c r="AR680" s="5">
        <f t="shared" si="929"/>
        <v>1.7178336687895138E-5</v>
      </c>
      <c r="AS680" s="5">
        <f t="shared" si="930"/>
        <v>4.1733738283039956E-5</v>
      </c>
      <c r="AT680" s="5">
        <f t="shared" si="931"/>
        <v>5.0694806567174316E-5</v>
      </c>
      <c r="AU680" s="5">
        <f t="shared" si="932"/>
        <v>4.1053330288851995E-5</v>
      </c>
      <c r="AV680" s="5">
        <f t="shared" si="933"/>
        <v>2.4934150684237144E-5</v>
      </c>
      <c r="AW680" s="5">
        <f t="shared" si="934"/>
        <v>4.2845319767833072E-7</v>
      </c>
      <c r="AX680" s="5">
        <f t="shared" si="935"/>
        <v>1.4894369880009752E-2</v>
      </c>
      <c r="AY680" s="5">
        <f t="shared" si="936"/>
        <v>7.8053268339378437E-3</v>
      </c>
      <c r="AZ680" s="5">
        <f t="shared" si="937"/>
        <v>2.0451730242833969E-3</v>
      </c>
      <c r="BA680" s="5">
        <f t="shared" si="938"/>
        <v>3.5725454237823184E-4</v>
      </c>
      <c r="BB680" s="5">
        <f t="shared" si="939"/>
        <v>4.6804404762257248E-5</v>
      </c>
      <c r="BC680" s="5">
        <f t="shared" si="940"/>
        <v>4.9055271136733136E-6</v>
      </c>
      <c r="BD680" s="5">
        <f t="shared" si="941"/>
        <v>1.5003715429904782E-6</v>
      </c>
      <c r="BE680" s="5">
        <f t="shared" si="942"/>
        <v>3.645062641402787E-6</v>
      </c>
      <c r="BF680" s="5">
        <f t="shared" si="943"/>
        <v>4.4277304917647951E-6</v>
      </c>
      <c r="BG680" s="5">
        <f t="shared" si="944"/>
        <v>3.5856351886376881E-6</v>
      </c>
      <c r="BH680" s="5">
        <f t="shared" si="945"/>
        <v>2.177771388170986E-6</v>
      </c>
      <c r="BI680" s="5">
        <f t="shared" si="946"/>
        <v>1.0581529842556246E-6</v>
      </c>
      <c r="BJ680" s="8">
        <f t="shared" si="947"/>
        <v>0.78323716728730797</v>
      </c>
      <c r="BK680" s="8">
        <f t="shared" si="948"/>
        <v>0.15074176378343565</v>
      </c>
      <c r="BL680" s="8">
        <f t="shared" si="949"/>
        <v>6.025485104818204E-2</v>
      </c>
      <c r="BM680" s="8">
        <f t="shared" si="950"/>
        <v>0.55398828816842438</v>
      </c>
      <c r="BN680" s="8">
        <f t="shared" si="951"/>
        <v>0.43369164131266358</v>
      </c>
    </row>
    <row r="681" spans="1:66" x14ac:dyDescent="0.25">
      <c r="A681" t="s">
        <v>35</v>
      </c>
      <c r="B681" t="s">
        <v>283</v>
      </c>
      <c r="C681" t="s">
        <v>215</v>
      </c>
      <c r="D681" s="16"/>
      <c r="E681">
        <f>VLOOKUP(A681,home!$A$2:$E$405,3,FALSE)</f>
        <v>1.6</v>
      </c>
      <c r="F681">
        <f>VLOOKUP(B681,home!$B$2:$E$405,3,FALSE)</f>
        <v>0.83</v>
      </c>
      <c r="G681">
        <f>VLOOKUP(C681,away!$B$2:$E$405,4,FALSE)</f>
        <v>1.46</v>
      </c>
      <c r="H681">
        <f>VLOOKUP(A681,away!$A$2:$E$405,3,FALSE)</f>
        <v>1.10909090909091</v>
      </c>
      <c r="I681">
        <f>VLOOKUP(C681,away!$B$2:$E$405,3,FALSE)</f>
        <v>0.42</v>
      </c>
      <c r="J681">
        <f>VLOOKUP(B681,home!$B$2:$E$405,4,FALSE)</f>
        <v>1.95</v>
      </c>
      <c r="K681" s="3">
        <f t="shared" si="896"/>
        <v>1.9388800000000002</v>
      </c>
      <c r="L681" s="3">
        <f t="shared" si="897"/>
        <v>0.90834545454545523</v>
      </c>
      <c r="M681" s="5">
        <f t="shared" si="898"/>
        <v>5.8005035424204432E-2</v>
      </c>
      <c r="N681" s="5">
        <f t="shared" si="899"/>
        <v>0.11246480308328149</v>
      </c>
      <c r="O681" s="5">
        <f t="shared" si="900"/>
        <v>5.2688610268324207E-2</v>
      </c>
      <c r="P681" s="5">
        <f t="shared" si="901"/>
        <v>0.10215689267704843</v>
      </c>
      <c r="Q681" s="5">
        <f t="shared" si="902"/>
        <v>0.10902787870105644</v>
      </c>
      <c r="R681" s="5">
        <f t="shared" si="903"/>
        <v>2.3929729821774645E-2</v>
      </c>
      <c r="S681" s="5">
        <f t="shared" si="904"/>
        <v>4.4978986070385335E-2</v>
      </c>
      <c r="T681" s="5">
        <f t="shared" si="905"/>
        <v>9.9034978036837862E-2</v>
      </c>
      <c r="U681" s="5">
        <f t="shared" si="906"/>
        <v>4.6396874556842424E-2</v>
      </c>
      <c r="V681" s="5">
        <f t="shared" si="907"/>
        <v>8.8017520454352332E-3</v>
      </c>
      <c r="W681" s="5">
        <f t="shared" si="908"/>
        <v>7.0463991151968094E-2</v>
      </c>
      <c r="X681" s="5">
        <f t="shared" si="909"/>
        <v>6.4005646072021388E-2</v>
      </c>
      <c r="Y681" s="5">
        <f t="shared" si="910"/>
        <v>2.9069618837382901E-2</v>
      </c>
      <c r="Z681" s="5">
        <f t="shared" si="911"/>
        <v>7.2454871040366093E-3</v>
      </c>
      <c r="AA681" s="5">
        <f t="shared" si="912"/>
        <v>1.4048130036274501E-2</v>
      </c>
      <c r="AB681" s="5">
        <f t="shared" si="913"/>
        <v>1.3618819182365956E-2</v>
      </c>
      <c r="AC681" s="5">
        <f t="shared" si="914"/>
        <v>9.6883791262662993E-4</v>
      </c>
      <c r="AD681" s="5">
        <f t="shared" si="915"/>
        <v>3.4155305791181999E-2</v>
      </c>
      <c r="AE681" s="5">
        <f t="shared" si="916"/>
        <v>3.1024816764030228E-2</v>
      </c>
      <c r="AF681" s="5">
        <f t="shared" si="917"/>
        <v>1.4090625642856248E-2</v>
      </c>
      <c r="AG681" s="5">
        <f t="shared" si="918"/>
        <v>4.2663852514633694E-3</v>
      </c>
      <c r="AH681" s="5">
        <f t="shared" si="919"/>
        <v>1.6453513192298415E-3</v>
      </c>
      <c r="AI681" s="5">
        <f t="shared" si="920"/>
        <v>3.1901387658283555E-3</v>
      </c>
      <c r="AJ681" s="5">
        <f t="shared" si="921"/>
        <v>3.092648125144642E-3</v>
      </c>
      <c r="AK681" s="5">
        <f t="shared" si="922"/>
        <v>1.998757865626814E-3</v>
      </c>
      <c r="AL681" s="5">
        <f t="shared" si="923"/>
        <v>6.8251640525921969E-5</v>
      </c>
      <c r="AM681" s="5">
        <f t="shared" si="924"/>
        <v>1.3244607858481387E-2</v>
      </c>
      <c r="AN681" s="5">
        <f t="shared" si="925"/>
        <v>1.2030679345488583E-2</v>
      </c>
      <c r="AO681" s="5">
        <f t="shared" si="926"/>
        <v>5.4640064492842231E-3</v>
      </c>
      <c r="AP681" s="5">
        <f t="shared" si="927"/>
        <v>1.6544018072714591E-3</v>
      </c>
      <c r="AQ681" s="5">
        <f t="shared" si="928"/>
        <v>3.7569209040670394E-4</v>
      </c>
      <c r="AR681" s="5">
        <f t="shared" si="929"/>
        <v>2.9890947839055903E-4</v>
      </c>
      <c r="AS681" s="5">
        <f t="shared" si="930"/>
        <v>5.7954960946188716E-4</v>
      </c>
      <c r="AT681" s="5">
        <f t="shared" si="931"/>
        <v>5.6183857339673206E-4</v>
      </c>
      <c r="AU681" s="5">
        <f t="shared" si="932"/>
        <v>3.6311252439581856E-4</v>
      </c>
      <c r="AV681" s="5">
        <f t="shared" si="933"/>
        <v>1.7600790282514128E-4</v>
      </c>
      <c r="AW681" s="5">
        <f t="shared" si="934"/>
        <v>3.3389704231176161E-6</v>
      </c>
      <c r="AX681" s="5">
        <f t="shared" si="935"/>
        <v>4.2799508807753964E-3</v>
      </c>
      <c r="AY681" s="5">
        <f t="shared" si="936"/>
        <v>3.8876739282301485E-3</v>
      </c>
      <c r="AZ681" s="5">
        <f t="shared" si="937"/>
        <v>1.7656754707313649E-3</v>
      </c>
      <c r="BA681" s="5">
        <f t="shared" si="938"/>
        <v>5.3461442934708077E-4</v>
      </c>
      <c r="BB681" s="5">
        <f t="shared" si="939"/>
        <v>1.2140364670795829E-4</v>
      </c>
      <c r="BC681" s="5">
        <f t="shared" si="940"/>
        <v>2.2055290130483252E-5</v>
      </c>
      <c r="BD681" s="5">
        <f t="shared" si="941"/>
        <v>4.5252177669436197E-5</v>
      </c>
      <c r="BE681" s="5">
        <f t="shared" si="942"/>
        <v>8.7738542239716458E-5</v>
      </c>
      <c r="BF681" s="5">
        <f t="shared" si="943"/>
        <v>8.5057252388870758E-5</v>
      </c>
      <c r="BG681" s="5">
        <f t="shared" si="944"/>
        <v>5.4971935170577897E-5</v>
      </c>
      <c r="BH681" s="5">
        <f t="shared" si="945"/>
        <v>2.6645996415882536E-5</v>
      </c>
      <c r="BI681" s="5">
        <f t="shared" si="946"/>
        <v>1.0332677906165263E-5</v>
      </c>
      <c r="BJ681" s="8">
        <f t="shared" si="947"/>
        <v>0.61098481052893494</v>
      </c>
      <c r="BK681" s="8">
        <f t="shared" si="948"/>
        <v>0.21886742969845613</v>
      </c>
      <c r="BL681" s="8">
        <f t="shared" si="949"/>
        <v>0.1628984766116722</v>
      </c>
      <c r="BM681" s="8">
        <f t="shared" si="950"/>
        <v>0.53783891900960323</v>
      </c>
      <c r="BN681" s="8">
        <f t="shared" si="951"/>
        <v>0.45827294997568968</v>
      </c>
    </row>
    <row r="682" spans="1:66" s="10" customFormat="1" x14ac:dyDescent="0.25">
      <c r="A682" t="s">
        <v>35</v>
      </c>
      <c r="B682" t="s">
        <v>285</v>
      </c>
      <c r="C682" t="s">
        <v>36</v>
      </c>
      <c r="D682" s="16"/>
      <c r="E682">
        <f>VLOOKUP(A682,home!$A$2:$E$405,3,FALSE)</f>
        <v>1.6</v>
      </c>
      <c r="F682">
        <f>VLOOKUP(B682,home!$B$2:$E$405,3,FALSE)</f>
        <v>1.46</v>
      </c>
      <c r="G682">
        <f>VLOOKUP(C682,away!$B$2:$E$405,4,FALSE)</f>
        <v>1.04</v>
      </c>
      <c r="H682">
        <f>VLOOKUP(A682,away!$A$2:$E$405,3,FALSE)</f>
        <v>1.10909090909091</v>
      </c>
      <c r="I682">
        <f>VLOOKUP(C682,away!$B$2:$E$405,3,FALSE)</f>
        <v>0.63</v>
      </c>
      <c r="J682">
        <f>VLOOKUP(B682,home!$B$2:$E$405,4,FALSE)</f>
        <v>0.75</v>
      </c>
      <c r="K682" s="3">
        <f t="shared" si="896"/>
        <v>2.42944</v>
      </c>
      <c r="L682" s="3">
        <f t="shared" si="897"/>
        <v>0.52404545454545493</v>
      </c>
      <c r="M682" s="5">
        <f t="shared" si="898"/>
        <v>5.2157595835049954E-2</v>
      </c>
      <c r="N682" s="5">
        <f t="shared" si="899"/>
        <v>0.12671374962550375</v>
      </c>
      <c r="O682" s="5">
        <f t="shared" si="900"/>
        <v>2.7332951017376879E-2</v>
      </c>
      <c r="P682" s="5">
        <f t="shared" si="901"/>
        <v>6.6403764519656086E-2</v>
      </c>
      <c r="Q682" s="5">
        <f t="shared" si="902"/>
        <v>0.15392172594509196</v>
      </c>
      <c r="R682" s="5">
        <f t="shared" si="903"/>
        <v>7.1618543699849607E-3</v>
      </c>
      <c r="S682" s="5">
        <f t="shared" si="904"/>
        <v>2.1135272206214192E-2</v>
      </c>
      <c r="T682" s="5">
        <f t="shared" si="905"/>
        <v>8.0661980837316669E-2</v>
      </c>
      <c r="U682" s="5">
        <f t="shared" si="906"/>
        <v>1.7399295480616261E-2</v>
      </c>
      <c r="V682" s="5">
        <f t="shared" si="907"/>
        <v>2.9897885355818152E-3</v>
      </c>
      <c r="W682" s="5">
        <f t="shared" si="908"/>
        <v>0.12464786596001474</v>
      </c>
      <c r="X682" s="5">
        <f t="shared" si="909"/>
        <v>6.5321147575136879E-2</v>
      </c>
      <c r="Y682" s="5">
        <f t="shared" si="910"/>
        <v>1.711562523622167E-2</v>
      </c>
      <c r="Z682" s="5">
        <f t="shared" si="911"/>
        <v>1.2510457429023738E-3</v>
      </c>
      <c r="AA682" s="5">
        <f t="shared" si="912"/>
        <v>3.0393405696367429E-3</v>
      </c>
      <c r="AB682" s="5">
        <f t="shared" si="913"/>
        <v>3.691947776749146E-3</v>
      </c>
      <c r="AC682" s="5">
        <f t="shared" si="914"/>
        <v>2.3790064838807203E-4</v>
      </c>
      <c r="AD682" s="5">
        <f t="shared" si="915"/>
        <v>7.5706127869474546E-2</v>
      </c>
      <c r="AE682" s="5">
        <f t="shared" si="916"/>
        <v>3.9673452191235123E-2</v>
      </c>
      <c r="AF682" s="5">
        <f t="shared" si="917"/>
        <v>1.0395346143471594E-2</v>
      </c>
      <c r="AG682" s="5">
        <f t="shared" si="918"/>
        <v>1.815877964970971E-3</v>
      </c>
      <c r="AH682" s="5">
        <f t="shared" si="919"/>
        <v>1.639012087491077E-4</v>
      </c>
      <c r="AI682" s="5">
        <f t="shared" si="920"/>
        <v>3.9818815258343217E-4</v>
      </c>
      <c r="AJ682" s="5">
        <f t="shared" si="921"/>
        <v>4.8368711270614694E-4</v>
      </c>
      <c r="AK682" s="5">
        <f t="shared" si="922"/>
        <v>3.9169627303094055E-4</v>
      </c>
      <c r="AL682" s="5">
        <f t="shared" si="923"/>
        <v>1.2115204607662624E-5</v>
      </c>
      <c r="AM682" s="5">
        <f t="shared" si="924"/>
        <v>3.6784699058243268E-2</v>
      </c>
      <c r="AN682" s="5">
        <f t="shared" si="925"/>
        <v>1.9276854338294864E-2</v>
      </c>
      <c r="AO682" s="5">
        <f t="shared" si="926"/>
        <v>5.0509739469591277E-3</v>
      </c>
      <c r="AP682" s="5">
        <f t="shared" si="927"/>
        <v>8.823133126438157E-4</v>
      </c>
      <c r="AQ682" s="5">
        <f t="shared" si="928"/>
        <v>1.1559307024398361E-4</v>
      </c>
      <c r="AR682" s="5">
        <f t="shared" si="929"/>
        <v>1.7178336687895138E-5</v>
      </c>
      <c r="AS682" s="5">
        <f t="shared" si="930"/>
        <v>4.1733738283039956E-5</v>
      </c>
      <c r="AT682" s="5">
        <f t="shared" si="931"/>
        <v>5.0694806567174316E-5</v>
      </c>
      <c r="AU682" s="5">
        <f t="shared" si="932"/>
        <v>4.1053330288851995E-5</v>
      </c>
      <c r="AV682" s="5">
        <f t="shared" si="933"/>
        <v>2.4934150684237144E-5</v>
      </c>
      <c r="AW682" s="5">
        <f t="shared" si="934"/>
        <v>4.2845319767833072E-7</v>
      </c>
      <c r="AX682" s="5">
        <f t="shared" si="935"/>
        <v>1.4894369880009752E-2</v>
      </c>
      <c r="AY682" s="5">
        <f t="shared" si="936"/>
        <v>7.8053268339378437E-3</v>
      </c>
      <c r="AZ682" s="5">
        <f t="shared" si="937"/>
        <v>2.0451730242833969E-3</v>
      </c>
      <c r="BA682" s="5">
        <f t="shared" si="938"/>
        <v>3.5725454237823184E-4</v>
      </c>
      <c r="BB682" s="5">
        <f t="shared" si="939"/>
        <v>4.6804404762257248E-5</v>
      </c>
      <c r="BC682" s="5">
        <f t="shared" si="940"/>
        <v>4.9055271136733136E-6</v>
      </c>
      <c r="BD682" s="5">
        <f t="shared" si="941"/>
        <v>1.5003715429904782E-6</v>
      </c>
      <c r="BE682" s="5">
        <f t="shared" si="942"/>
        <v>3.645062641402787E-6</v>
      </c>
      <c r="BF682" s="5">
        <f t="shared" si="943"/>
        <v>4.4277304917647951E-6</v>
      </c>
      <c r="BG682" s="5">
        <f t="shared" si="944"/>
        <v>3.5856351886376881E-6</v>
      </c>
      <c r="BH682" s="5">
        <f t="shared" si="945"/>
        <v>2.177771388170986E-6</v>
      </c>
      <c r="BI682" s="5">
        <f t="shared" si="946"/>
        <v>1.0581529842556246E-6</v>
      </c>
      <c r="BJ682" s="8">
        <f t="shared" si="947"/>
        <v>0.78323716728730797</v>
      </c>
      <c r="BK682" s="8">
        <f t="shared" si="948"/>
        <v>0.15074176378343565</v>
      </c>
      <c r="BL682" s="8">
        <f t="shared" si="949"/>
        <v>6.025485104818204E-2</v>
      </c>
      <c r="BM682" s="8">
        <f t="shared" si="950"/>
        <v>0.55398828816842438</v>
      </c>
      <c r="BN682" s="8">
        <f t="shared" si="951"/>
        <v>0.43369164131266358</v>
      </c>
    </row>
    <row r="683" spans="1:66" x14ac:dyDescent="0.25">
      <c r="A683" t="s">
        <v>35</v>
      </c>
      <c r="B683" t="s">
        <v>282</v>
      </c>
      <c r="C683" t="s">
        <v>300</v>
      </c>
      <c r="D683" s="16"/>
      <c r="E683">
        <f>VLOOKUP(A683,home!$A$2:$E$405,3,FALSE)</f>
        <v>1.6</v>
      </c>
      <c r="F683">
        <f>VLOOKUP(B683,home!$B$2:$E$405,3,FALSE)</f>
        <v>1.25</v>
      </c>
      <c r="G683">
        <f>VLOOKUP(C683,away!$B$2:$E$405,4,FALSE)</f>
        <v>0.83</v>
      </c>
      <c r="H683">
        <f>VLOOKUP(A683,away!$A$2:$E$405,3,FALSE)</f>
        <v>1.10909090909091</v>
      </c>
      <c r="I683">
        <f>VLOOKUP(C683,away!$B$2:$E$405,3,FALSE)</f>
        <v>0.63</v>
      </c>
      <c r="J683">
        <f>VLOOKUP(B683,home!$B$2:$E$405,4,FALSE)</f>
        <v>0.75</v>
      </c>
      <c r="K683" s="3">
        <f t="shared" si="896"/>
        <v>1.66</v>
      </c>
      <c r="L683" s="3">
        <f t="shared" si="897"/>
        <v>0.52404545454545493</v>
      </c>
      <c r="M683" s="5">
        <f t="shared" si="898"/>
        <v>0.1125851500224337</v>
      </c>
      <c r="N683" s="5">
        <f t="shared" si="899"/>
        <v>0.18689134903723992</v>
      </c>
      <c r="O683" s="5">
        <f t="shared" si="900"/>
        <v>5.8999736118574508E-2</v>
      </c>
      <c r="P683" s="5">
        <f t="shared" si="901"/>
        <v>9.7939561956833676E-2</v>
      </c>
      <c r="Q683" s="5">
        <f t="shared" si="902"/>
        <v>0.15511981970090918</v>
      </c>
      <c r="R683" s="5">
        <f t="shared" si="903"/>
        <v>1.5459271766160137E-2</v>
      </c>
      <c r="S683" s="5">
        <f t="shared" si="904"/>
        <v>2.1299784639415439E-2</v>
      </c>
      <c r="T683" s="5">
        <f t="shared" si="905"/>
        <v>8.1289836424171966E-2</v>
      </c>
      <c r="U683" s="5">
        <f t="shared" si="906"/>
        <v>2.5662391131825824E-2</v>
      </c>
      <c r="V683" s="5">
        <f t="shared" si="907"/>
        <v>2.0587790929241542E-3</v>
      </c>
      <c r="W683" s="5">
        <f t="shared" si="908"/>
        <v>8.5832966901169747E-2</v>
      </c>
      <c r="X683" s="5">
        <f t="shared" si="909"/>
        <v>4.4980376154708492E-2</v>
      </c>
      <c r="Y683" s="5">
        <f t="shared" si="910"/>
        <v>1.1785880833809876E-2</v>
      </c>
      <c r="Z683" s="5">
        <f t="shared" si="911"/>
        <v>2.7004536998797026E-3</v>
      </c>
      <c r="AA683" s="5">
        <f t="shared" si="912"/>
        <v>4.4827531418003058E-3</v>
      </c>
      <c r="AB683" s="5">
        <f t="shared" si="913"/>
        <v>3.7206851076942546E-3</v>
      </c>
      <c r="AC683" s="5">
        <f t="shared" si="914"/>
        <v>1.1193523440186214E-4</v>
      </c>
      <c r="AD683" s="5">
        <f t="shared" si="915"/>
        <v>3.5620681263985425E-2</v>
      </c>
      <c r="AE683" s="5">
        <f t="shared" si="916"/>
        <v>1.8666856104204013E-2</v>
      </c>
      <c r="AF683" s="5">
        <f t="shared" si="917"/>
        <v>4.8911405460310958E-3</v>
      </c>
      <c r="AG683" s="5">
        <f t="shared" si="918"/>
        <v>8.5439332356352347E-4</v>
      </c>
      <c r="AH683" s="5">
        <f t="shared" si="919"/>
        <v>3.537901216581035E-4</v>
      </c>
      <c r="AI683" s="5">
        <f t="shared" si="920"/>
        <v>5.8729160195245174E-4</v>
      </c>
      <c r="AJ683" s="5">
        <f t="shared" si="921"/>
        <v>4.8745202962053506E-4</v>
      </c>
      <c r="AK683" s="5">
        <f t="shared" si="922"/>
        <v>2.6972345639002937E-4</v>
      </c>
      <c r="AL683" s="5">
        <f t="shared" si="923"/>
        <v>3.894967612573918E-6</v>
      </c>
      <c r="AM683" s="5">
        <f t="shared" si="924"/>
        <v>1.1826066179643152E-2</v>
      </c>
      <c r="AN683" s="5">
        <f t="shared" si="925"/>
        <v>6.1973962265957283E-3</v>
      </c>
      <c r="AO683" s="5">
        <f t="shared" si="926"/>
        <v>1.6238586612823227E-3</v>
      </c>
      <c r="AP683" s="5">
        <f t="shared" si="927"/>
        <v>2.8365858342308963E-4</v>
      </c>
      <c r="AQ683" s="5">
        <f t="shared" si="928"/>
        <v>3.7162497821418204E-5</v>
      </c>
      <c r="AR683" s="5">
        <f t="shared" si="929"/>
        <v>3.7080421023602548E-5</v>
      </c>
      <c r="AS683" s="5">
        <f t="shared" si="930"/>
        <v>6.1553498899180226E-5</v>
      </c>
      <c r="AT683" s="5">
        <f t="shared" si="931"/>
        <v>5.10894040863196E-5</v>
      </c>
      <c r="AU683" s="5">
        <f t="shared" si="932"/>
        <v>2.8269470261096844E-5</v>
      </c>
      <c r="AV683" s="5">
        <f t="shared" si="933"/>
        <v>1.1731830158355183E-5</v>
      </c>
      <c r="AW683" s="5">
        <f t="shared" si="934"/>
        <v>9.4119236698113034E-8</v>
      </c>
      <c r="AX683" s="5">
        <f t="shared" si="935"/>
        <v>3.2718783097012761E-3</v>
      </c>
      <c r="AY683" s="5">
        <f t="shared" si="936"/>
        <v>1.71461295602482E-3</v>
      </c>
      <c r="AZ683" s="5">
        <f t="shared" si="937"/>
        <v>4.4926756295477643E-4</v>
      </c>
      <c r="BA683" s="5">
        <f t="shared" si="938"/>
        <v>7.8478874747054878E-5</v>
      </c>
      <c r="BB683" s="5">
        <f t="shared" si="939"/>
        <v>1.0281624397259047E-5</v>
      </c>
      <c r="BC683" s="5">
        <f t="shared" si="940"/>
        <v>1.0776077061454519E-6</v>
      </c>
      <c r="BD683" s="5">
        <f t="shared" si="941"/>
        <v>3.238637681675106E-6</v>
      </c>
      <c r="BE683" s="5">
        <f t="shared" si="942"/>
        <v>5.3761385515806748E-6</v>
      </c>
      <c r="BF683" s="5">
        <f t="shared" si="943"/>
        <v>4.4621949978119613E-6</v>
      </c>
      <c r="BG683" s="5">
        <f t="shared" si="944"/>
        <v>2.4690812321226185E-6</v>
      </c>
      <c r="BH683" s="5">
        <f t="shared" si="945"/>
        <v>1.0246687113308862E-6</v>
      </c>
      <c r="BI683" s="5">
        <f t="shared" si="946"/>
        <v>3.4019001216185399E-7</v>
      </c>
      <c r="BJ683" s="8">
        <f t="shared" si="947"/>
        <v>0.65142703937409041</v>
      </c>
      <c r="BK683" s="8">
        <f t="shared" si="948"/>
        <v>0.23571371886964623</v>
      </c>
      <c r="BL683" s="8">
        <f t="shared" si="949"/>
        <v>0.11022973001129135</v>
      </c>
      <c r="BM683" s="8">
        <f t="shared" si="950"/>
        <v>0.37136153451596832</v>
      </c>
      <c r="BN683" s="8">
        <f t="shared" si="951"/>
        <v>0.62699488860215113</v>
      </c>
    </row>
    <row r="684" spans="1:66" x14ac:dyDescent="0.25">
      <c r="A684" t="s">
        <v>10</v>
      </c>
      <c r="B684" t="s">
        <v>219</v>
      </c>
      <c r="C684" t="s">
        <v>224</v>
      </c>
      <c r="D684" s="16"/>
      <c r="E684">
        <f>VLOOKUP(A684,home!$A$2:$E$405,3,FALSE)</f>
        <v>1.6153846153846201</v>
      </c>
      <c r="F684">
        <f>VLOOKUP(B684,home!$B$2:$E$405,3,FALSE)</f>
        <v>1.41</v>
      </c>
      <c r="G684">
        <f>VLOOKUP(C684,away!$B$2:$E$405,4,FALSE)</f>
        <v>0.8</v>
      </c>
      <c r="H684">
        <f>VLOOKUP(A684,away!$A$2:$E$405,3,FALSE)</f>
        <v>1.4957264957265</v>
      </c>
      <c r="I684">
        <f>VLOOKUP(C684,away!$B$2:$E$405,3,FALSE)</f>
        <v>0.97</v>
      </c>
      <c r="J684">
        <f>VLOOKUP(B684,home!$B$2:$E$405,4,FALSE)</f>
        <v>0.86</v>
      </c>
      <c r="K684" s="3">
        <f t="shared" si="896"/>
        <v>1.8221538461538516</v>
      </c>
      <c r="L684" s="3">
        <f t="shared" si="897"/>
        <v>1.2477350427350462</v>
      </c>
      <c r="M684" s="5">
        <f t="shared" si="898"/>
        <v>4.6426313050087077E-2</v>
      </c>
      <c r="N684" s="5">
        <f t="shared" si="899"/>
        <v>8.4595884886958905E-2</v>
      </c>
      <c r="O684" s="5">
        <f t="shared" si="900"/>
        <v>5.7927737697581028E-2</v>
      </c>
      <c r="P684" s="5">
        <f t="shared" si="901"/>
        <v>0.10555325004463871</v>
      </c>
      <c r="Q684" s="5">
        <f t="shared" si="902"/>
        <v>7.707335850778034E-2</v>
      </c>
      <c r="R684" s="5">
        <f t="shared" si="903"/>
        <v>3.6139234135817912E-2</v>
      </c>
      <c r="S684" s="5">
        <f t="shared" si="904"/>
        <v>5.9995549199470255E-2</v>
      </c>
      <c r="T684" s="5">
        <f t="shared" si="905"/>
        <v>9.6167130271438847E-2</v>
      </c>
      <c r="U684" s="5">
        <f t="shared" si="906"/>
        <v>6.5851244477635157E-2</v>
      </c>
      <c r="V684" s="5">
        <f t="shared" si="907"/>
        <v>1.5155977026756463E-2</v>
      </c>
      <c r="W684" s="5">
        <f t="shared" si="908"/>
        <v>4.6813172213648883E-2</v>
      </c>
      <c r="X684" s="5">
        <f t="shared" si="909"/>
        <v>5.8410435432560269E-2</v>
      </c>
      <c r="Y684" s="5">
        <f t="shared" si="910"/>
        <v>3.6440373575309125E-2</v>
      </c>
      <c r="Z684" s="5">
        <f t="shared" si="911"/>
        <v>1.503072961628887E-2</v>
      </c>
      <c r="AA684" s="5">
        <f t="shared" si="912"/>
        <v>2.7388301780819364E-2</v>
      </c>
      <c r="AB684" s="5">
        <f t="shared" si="913"/>
        <v>2.49528497147712E-2</v>
      </c>
      <c r="AC684" s="5">
        <f t="shared" si="914"/>
        <v>2.1536313779780981E-3</v>
      </c>
      <c r="AD684" s="5">
        <f t="shared" si="915"/>
        <v>2.1325200449940736E-2</v>
      </c>
      <c r="AE684" s="5">
        <f t="shared" si="916"/>
        <v>2.6608199894740232E-2</v>
      </c>
      <c r="AF684" s="5">
        <f t="shared" si="917"/>
        <v>1.659999171638318E-2</v>
      </c>
      <c r="AG684" s="5">
        <f t="shared" si="918"/>
        <v>6.9041304578809281E-3</v>
      </c>
      <c r="AH684" s="5">
        <f t="shared" si="919"/>
        <v>4.6885920150297796E-3</v>
      </c>
      <c r="AI684" s="5">
        <f t="shared" si="920"/>
        <v>8.543335973232747E-3</v>
      </c>
      <c r="AJ684" s="5">
        <f t="shared" si="921"/>
        <v>7.7836362513053065E-3</v>
      </c>
      <c r="AK684" s="5">
        <f t="shared" si="922"/>
        <v>4.7276609107928377E-3</v>
      </c>
      <c r="AL684" s="5">
        <f t="shared" si="923"/>
        <v>1.9585685479564548E-4</v>
      </c>
      <c r="AM684" s="5">
        <f t="shared" si="924"/>
        <v>7.7715592039722704E-3</v>
      </c>
      <c r="AN684" s="5">
        <f t="shared" si="925"/>
        <v>9.6968467554862832E-3</v>
      </c>
      <c r="AO684" s="5">
        <f t="shared" si="926"/>
        <v>6.0495477504259364E-3</v>
      </c>
      <c r="AP684" s="5">
        <f t="shared" si="927"/>
        <v>2.5160775736351366E-3</v>
      </c>
      <c r="AQ684" s="5">
        <f t="shared" si="928"/>
        <v>7.8484953971608205E-4</v>
      </c>
      <c r="AR684" s="5">
        <f t="shared" si="929"/>
        <v>1.1700241116480762E-3</v>
      </c>
      <c r="AS684" s="5">
        <f t="shared" si="930"/>
        <v>2.1319639351322847E-3</v>
      </c>
      <c r="AT684" s="5">
        <f t="shared" si="931"/>
        <v>1.9423831421312972E-3</v>
      </c>
      <c r="AU684" s="5">
        <f t="shared" si="932"/>
        <v>1.1797736377129823E-3</v>
      </c>
      <c r="AV684" s="5">
        <f t="shared" si="933"/>
        <v>5.3743226788740802E-4</v>
      </c>
      <c r="AW684" s="5">
        <f t="shared" si="934"/>
        <v>1.2369259184320392E-5</v>
      </c>
      <c r="AX684" s="5">
        <f t="shared" si="935"/>
        <v>2.3601627490217394E-3</v>
      </c>
      <c r="AY684" s="5">
        <f t="shared" si="936"/>
        <v>2.9448577685123045E-3</v>
      </c>
      <c r="AZ684" s="5">
        <f t="shared" si="937"/>
        <v>1.8372011168216666E-3</v>
      </c>
      <c r="BA684" s="5">
        <f t="shared" si="938"/>
        <v>7.641134046701191E-4</v>
      </c>
      <c r="BB684" s="5">
        <f t="shared" si="939"/>
        <v>2.3835276790762315E-4</v>
      </c>
      <c r="BC684" s="5">
        <f t="shared" si="940"/>
        <v>5.9480220210246969E-5</v>
      </c>
      <c r="BD684" s="5">
        <f t="shared" si="941"/>
        <v>2.4331334749137407E-4</v>
      </c>
      <c r="BE684" s="5">
        <f t="shared" si="942"/>
        <v>4.4335435195197578E-4</v>
      </c>
      <c r="BF684" s="5">
        <f t="shared" si="943"/>
        <v>4.0392991880917065E-4</v>
      </c>
      <c r="BG684" s="5">
        <f t="shared" si="944"/>
        <v>2.453408183782478E-4</v>
      </c>
      <c r="BH684" s="5">
        <f t="shared" si="945"/>
        <v>1.1176217895661447E-4</v>
      </c>
      <c r="BI684" s="5">
        <f t="shared" si="946"/>
        <v>4.0729576848066014E-5</v>
      </c>
      <c r="BJ684" s="8">
        <f t="shared" si="947"/>
        <v>0.50596092625702072</v>
      </c>
      <c r="BK684" s="8">
        <f t="shared" si="948"/>
        <v>0.23242543532223858</v>
      </c>
      <c r="BL684" s="8">
        <f t="shared" si="949"/>
        <v>0.24645260024393278</v>
      </c>
      <c r="BM684" s="8">
        <f t="shared" si="950"/>
        <v>0.58922142460728921</v>
      </c>
      <c r="BN684" s="8">
        <f t="shared" si="951"/>
        <v>0.40771577832286399</v>
      </c>
    </row>
    <row r="685" spans="1:66" x14ac:dyDescent="0.25">
      <c r="A685" t="s">
        <v>10</v>
      </c>
      <c r="B685" t="s">
        <v>220</v>
      </c>
      <c r="C685" t="s">
        <v>226</v>
      </c>
      <c r="D685" s="16"/>
      <c r="E685">
        <f>VLOOKUP(A685,home!$A$2:$E$405,3,FALSE)</f>
        <v>1.6153846153846201</v>
      </c>
      <c r="F685">
        <f>VLOOKUP(B685,home!$B$2:$E$405,3,FALSE)</f>
        <v>1.03</v>
      </c>
      <c r="G685">
        <f>VLOOKUP(C685,away!$B$2:$E$405,4,FALSE)</f>
        <v>1.24</v>
      </c>
      <c r="H685">
        <f>VLOOKUP(A685,away!$A$2:$E$405,3,FALSE)</f>
        <v>1.4957264957265</v>
      </c>
      <c r="I685">
        <f>VLOOKUP(C685,away!$B$2:$E$405,3,FALSE)</f>
        <v>0.71</v>
      </c>
      <c r="J685">
        <f>VLOOKUP(B685,home!$B$2:$E$405,4,FALSE)</f>
        <v>0.78</v>
      </c>
      <c r="K685" s="3">
        <f t="shared" si="896"/>
        <v>2.0631692307692369</v>
      </c>
      <c r="L685" s="3">
        <f t="shared" si="897"/>
        <v>0.82833333333333559</v>
      </c>
      <c r="M685" s="5">
        <f t="shared" si="898"/>
        <v>5.549276849522225E-2</v>
      </c>
      <c r="N685" s="5">
        <f t="shared" si="899"/>
        <v>0.11449097248954306</v>
      </c>
      <c r="O685" s="5">
        <f t="shared" si="900"/>
        <v>4.5966509903542556E-2</v>
      </c>
      <c r="P685" s="5">
        <f t="shared" si="901"/>
        <v>9.4836688878838421E-2</v>
      </c>
      <c r="Q685" s="5">
        <f t="shared" si="902"/>
        <v>0.11810712582063621</v>
      </c>
      <c r="R685" s="5">
        <f t="shared" si="903"/>
        <v>1.9037796185050592E-2</v>
      </c>
      <c r="S685" s="5">
        <f t="shared" si="904"/>
        <v>4.0518782002541227E-2</v>
      </c>
      <c r="T685" s="5">
        <f t="shared" si="905"/>
        <v>9.7832069221427259E-2</v>
      </c>
      <c r="U685" s="5">
        <f t="shared" si="906"/>
        <v>3.9278195310652346E-2</v>
      </c>
      <c r="V685" s="5">
        <f t="shared" si="907"/>
        <v>7.6940297842698416E-3</v>
      </c>
      <c r="W685" s="5">
        <f t="shared" si="908"/>
        <v>8.1224995975909167E-2</v>
      </c>
      <c r="X685" s="5">
        <f t="shared" si="909"/>
        <v>6.7281371666711609E-2</v>
      </c>
      <c r="Y685" s="5">
        <f t="shared" si="910"/>
        <v>2.7865701431963128E-2</v>
      </c>
      <c r="Z685" s="5">
        <f t="shared" si="911"/>
        <v>5.2565470577612058E-3</v>
      </c>
      <c r="AA685" s="5">
        <f t="shared" si="912"/>
        <v>1.0845146149663485E-2</v>
      </c>
      <c r="AB685" s="5">
        <f t="shared" si="913"/>
        <v>1.1187685919590582E-2</v>
      </c>
      <c r="AC685" s="5">
        <f t="shared" si="914"/>
        <v>8.2181463533637913E-4</v>
      </c>
      <c r="AD685" s="5">
        <f t="shared" si="915"/>
        <v>4.1895228116712716E-2</v>
      </c>
      <c r="AE685" s="5">
        <f t="shared" si="916"/>
        <v>3.470321395667713E-2</v>
      </c>
      <c r="AF685" s="5">
        <f t="shared" si="917"/>
        <v>1.4372914447057147E-2</v>
      </c>
      <c r="AG685" s="5">
        <f t="shared" si="918"/>
        <v>3.9685213778819011E-3</v>
      </c>
      <c r="AH685" s="5">
        <f t="shared" si="919"/>
        <v>1.0885432865447191E-3</v>
      </c>
      <c r="AI685" s="5">
        <f t="shared" si="920"/>
        <v>2.2458490151594855E-3</v>
      </c>
      <c r="AJ685" s="5">
        <f t="shared" si="921"/>
        <v>2.3167832925152219E-3</v>
      </c>
      <c r="AK685" s="5">
        <f t="shared" si="922"/>
        <v>1.5933053344925503E-3</v>
      </c>
      <c r="AL685" s="5">
        <f t="shared" si="923"/>
        <v>5.6178980433591047E-5</v>
      </c>
      <c r="AM685" s="5">
        <f t="shared" si="924"/>
        <v>1.7287389113291966E-2</v>
      </c>
      <c r="AN685" s="5">
        <f t="shared" si="925"/>
        <v>1.4319720648843551E-2</v>
      </c>
      <c r="AO685" s="5">
        <f t="shared" si="926"/>
        <v>5.930750968729386E-3</v>
      </c>
      <c r="AP685" s="5">
        <f t="shared" si="927"/>
        <v>1.6375462396991741E-3</v>
      </c>
      <c r="AQ685" s="5">
        <f t="shared" si="928"/>
        <v>3.3910853380437149E-4</v>
      </c>
      <c r="AR685" s="5">
        <f t="shared" si="929"/>
        <v>1.8033533780424234E-4</v>
      </c>
      <c r="AS685" s="5">
        <f t="shared" si="930"/>
        <v>3.7206232017808922E-4</v>
      </c>
      <c r="AT685" s="5">
        <f t="shared" si="931"/>
        <v>3.8381376546002294E-4</v>
      </c>
      <c r="AU685" s="5">
        <f t="shared" si="932"/>
        <v>2.6395758374759995E-4</v>
      </c>
      <c r="AV685" s="5">
        <f t="shared" si="933"/>
        <v>1.3614729125406057E-4</v>
      </c>
      <c r="AW685" s="5">
        <f t="shared" si="934"/>
        <v>2.6669283190623354E-6</v>
      </c>
      <c r="AX685" s="5">
        <f t="shared" si="935"/>
        <v>5.9444682164798441E-3</v>
      </c>
      <c r="AY685" s="5">
        <f t="shared" si="936"/>
        <v>4.924001172650818E-3</v>
      </c>
      <c r="AZ685" s="5">
        <f t="shared" si="937"/>
        <v>2.0393571523395523E-3</v>
      </c>
      <c r="BA685" s="5">
        <f t="shared" si="938"/>
        <v>5.6308916928486685E-4</v>
      </c>
      <c r="BB685" s="5">
        <f t="shared" si="939"/>
        <v>1.1660638213940814E-4</v>
      </c>
      <c r="BC685" s="5">
        <f t="shared" si="940"/>
        <v>1.9317790641095341E-5</v>
      </c>
      <c r="BD685" s="5">
        <f t="shared" si="941"/>
        <v>2.4896295246863521E-5</v>
      </c>
      <c r="BE685" s="5">
        <f t="shared" si="942"/>
        <v>5.1365270313475224E-5</v>
      </c>
      <c r="BF685" s="5">
        <f t="shared" si="943"/>
        <v>5.2987622620453302E-5</v>
      </c>
      <c r="BG685" s="5">
        <f t="shared" si="944"/>
        <v>3.6440810867377085E-5</v>
      </c>
      <c r="BH685" s="5">
        <f t="shared" si="945"/>
        <v>1.8795889931463407E-5</v>
      </c>
      <c r="BI685" s="5">
        <f t="shared" si="946"/>
        <v>7.7558203543041164E-6</v>
      </c>
      <c r="BJ685" s="8">
        <f t="shared" si="947"/>
        <v>0.65486346989242339</v>
      </c>
      <c r="BK685" s="8">
        <f t="shared" si="948"/>
        <v>0.2043442639492925</v>
      </c>
      <c r="BL685" s="8">
        <f t="shared" si="949"/>
        <v>0.13508837240498944</v>
      </c>
      <c r="BM685" s="8">
        <f t="shared" si="950"/>
        <v>0.54669945728730174</v>
      </c>
      <c r="BN685" s="8">
        <f t="shared" si="951"/>
        <v>0.44793186177283312</v>
      </c>
    </row>
    <row r="686" spans="1:66" x14ac:dyDescent="0.25">
      <c r="A686" t="s">
        <v>10</v>
      </c>
      <c r="B686" t="s">
        <v>39</v>
      </c>
      <c r="C686" t="s">
        <v>12</v>
      </c>
      <c r="D686" s="16"/>
      <c r="E686">
        <f>VLOOKUP(A686,home!$A$2:$E$405,3,FALSE)</f>
        <v>1.6153846153846201</v>
      </c>
      <c r="F686">
        <f>VLOOKUP(B686,home!$B$2:$E$405,3,FALSE)</f>
        <v>1.24</v>
      </c>
      <c r="G686">
        <f>VLOOKUP(C686,away!$B$2:$E$405,4,FALSE)</f>
        <v>0.72</v>
      </c>
      <c r="H686">
        <f>VLOOKUP(A686,away!$A$2:$E$405,3,FALSE)</f>
        <v>1.4957264957265</v>
      </c>
      <c r="I686">
        <f>VLOOKUP(C686,away!$B$2:$E$405,3,FALSE)</f>
        <v>0.83</v>
      </c>
      <c r="J686">
        <f>VLOOKUP(B686,home!$B$2:$E$405,4,FALSE)</f>
        <v>0.89</v>
      </c>
      <c r="K686" s="3">
        <f t="shared" si="896"/>
        <v>1.4422153846153887</v>
      </c>
      <c r="L686" s="3">
        <f t="shared" si="897"/>
        <v>1.1048931623931655</v>
      </c>
      <c r="M686" s="5">
        <f t="shared" si="898"/>
        <v>7.8307762183607743E-2</v>
      </c>
      <c r="N686" s="5">
        <f t="shared" si="899"/>
        <v>0.11293665935600222</v>
      </c>
      <c r="O686" s="5">
        <f t="shared" si="900"/>
        <v>8.6521710998978291E-2</v>
      </c>
      <c r="P686" s="5">
        <f t="shared" si="901"/>
        <v>0.12478294270597298</v>
      </c>
      <c r="Q686" s="5">
        <f t="shared" si="902"/>
        <v>8.1439493805146951E-2</v>
      </c>
      <c r="R686" s="5">
        <f t="shared" si="903"/>
        <v>4.779862344066433E-2</v>
      </c>
      <c r="S686" s="5">
        <f t="shared" si="904"/>
        <v>4.9710215041816094E-2</v>
      </c>
      <c r="T686" s="5">
        <f t="shared" si="905"/>
        <v>8.9981939854067439E-2</v>
      </c>
      <c r="U686" s="5">
        <f t="shared" si="906"/>
        <v>6.8935910089563845E-2</v>
      </c>
      <c r="V686" s="5">
        <f t="shared" si="907"/>
        <v>8.8014361433153554E-3</v>
      </c>
      <c r="W686" s="5">
        <f t="shared" si="908"/>
        <v>3.9151096960357533E-2</v>
      </c>
      <c r="X686" s="5">
        <f t="shared" si="909"/>
        <v>4.3257779331690886E-2</v>
      </c>
      <c r="Y686" s="5">
        <f t="shared" si="910"/>
        <v>2.3897612301948829E-2</v>
      </c>
      <c r="Z686" s="5">
        <f t="shared" si="911"/>
        <v>1.760412407046524E-2</v>
      </c>
      <c r="AA686" s="5">
        <f t="shared" si="912"/>
        <v>2.5388938567103045E-2</v>
      </c>
      <c r="AB686" s="5">
        <f t="shared" si="913"/>
        <v>1.8308158900265502E-2</v>
      </c>
      <c r="AC686" s="5">
        <f t="shared" si="914"/>
        <v>8.7656468479019843E-4</v>
      </c>
      <c r="AD686" s="5">
        <f t="shared" si="915"/>
        <v>1.41160785901991E-2</v>
      </c>
      <c r="AE686" s="5">
        <f t="shared" si="916"/>
        <v>1.5596758714115543E-2</v>
      </c>
      <c r="AF686" s="5">
        <f t="shared" si="917"/>
        <v>8.6163760293611422E-3</v>
      </c>
      <c r="AG686" s="5">
        <f t="shared" si="918"/>
        <v>3.1733916531498339E-3</v>
      </c>
      <c r="AH686" s="5">
        <f t="shared" si="919"/>
        <v>4.8626690788444935E-3</v>
      </c>
      <c r="AI686" s="5">
        <f t="shared" si="920"/>
        <v>7.0130161558030688E-3</v>
      </c>
      <c r="AJ686" s="5">
        <f t="shared" si="921"/>
        <v>5.0571398962277296E-3</v>
      </c>
      <c r="AK686" s="5">
        <f t="shared" si="922"/>
        <v>2.4311616534973012E-3</v>
      </c>
      <c r="AL686" s="5">
        <f t="shared" si="923"/>
        <v>5.5872019728410152E-5</v>
      </c>
      <c r="AM686" s="5">
        <f t="shared" si="924"/>
        <v>4.0716851426450098E-3</v>
      </c>
      <c r="AN686" s="5">
        <f t="shared" si="925"/>
        <v>4.4987770735263116E-3</v>
      </c>
      <c r="AO686" s="5">
        <f t="shared" si="926"/>
        <v>2.4853340138351787E-3</v>
      </c>
      <c r="AP686" s="5">
        <f t="shared" si="927"/>
        <v>9.1534285271655024E-4</v>
      </c>
      <c r="AQ686" s="5">
        <f t="shared" si="928"/>
        <v>2.5283901480299253E-4</v>
      </c>
      <c r="AR686" s="5">
        <f t="shared" si="929"/>
        <v>1.0745459632391903E-3</v>
      </c>
      <c r="AS686" s="5">
        <f t="shared" si="930"/>
        <v>1.5497267196599223E-3</v>
      </c>
      <c r="AT686" s="5">
        <f t="shared" si="931"/>
        <v>1.1175198585215399E-3</v>
      </c>
      <c r="AU686" s="5">
        <f t="shared" si="932"/>
        <v>5.3723477752432589E-4</v>
      </c>
      <c r="AV686" s="5">
        <f t="shared" si="933"/>
        <v>1.9370206532400209E-4</v>
      </c>
      <c r="AW686" s="5">
        <f t="shared" si="934"/>
        <v>2.4731034326847895E-6</v>
      </c>
      <c r="AX686" s="5">
        <f t="shared" si="935"/>
        <v>9.7870782567208918E-4</v>
      </c>
      <c r="AY686" s="5">
        <f t="shared" si="936"/>
        <v>1.0813675845657736E-3</v>
      </c>
      <c r="AZ686" s="5">
        <f t="shared" si="937"/>
        <v>5.9739782511016818E-4</v>
      </c>
      <c r="BA686" s="5">
        <f t="shared" si="938"/>
        <v>2.2002025739759103E-4</v>
      </c>
      <c r="BB686" s="5">
        <f t="shared" si="939"/>
        <v>6.077471949664563E-5</v>
      </c>
      <c r="BC686" s="5">
        <f t="shared" si="940"/>
        <v>1.3429914403641269E-5</v>
      </c>
      <c r="BD686" s="5">
        <f t="shared" si="941"/>
        <v>1.9787641457669338E-4</v>
      </c>
      <c r="BE686" s="5">
        <f t="shared" si="942"/>
        <v>2.8538040935503995E-4</v>
      </c>
      <c r="BF686" s="5">
        <f t="shared" si="943"/>
        <v>2.0579000841983803E-4</v>
      </c>
      <c r="BG686" s="5">
        <f t="shared" si="944"/>
        <v>9.8931172047740291E-5</v>
      </c>
      <c r="BH686" s="5">
        <f t="shared" si="945"/>
        <v>3.5670014586320727E-5</v>
      </c>
      <c r="BI686" s="5">
        <f t="shared" si="946"/>
        <v>1.0288768761169414E-5</v>
      </c>
      <c r="BJ686" s="8">
        <f t="shared" si="947"/>
        <v>0.44734286282021141</v>
      </c>
      <c r="BK686" s="8">
        <f t="shared" si="948"/>
        <v>0.26361616036379654</v>
      </c>
      <c r="BL686" s="8">
        <f t="shared" si="949"/>
        <v>0.27162399495296341</v>
      </c>
      <c r="BM686" s="8">
        <f t="shared" si="950"/>
        <v>0.46732105523593104</v>
      </c>
      <c r="BN686" s="8">
        <f t="shared" si="951"/>
        <v>0.53178719249037254</v>
      </c>
    </row>
    <row r="687" spans="1:66" x14ac:dyDescent="0.25">
      <c r="A687" t="s">
        <v>10</v>
      </c>
      <c r="B687" t="s">
        <v>37</v>
      </c>
      <c r="C687" t="s">
        <v>40</v>
      </c>
      <c r="D687" s="16"/>
      <c r="E687">
        <f>VLOOKUP(A687,home!$A$2:$E$405,3,FALSE)</f>
        <v>1.6153846153846201</v>
      </c>
      <c r="F687">
        <f>VLOOKUP(B687,home!$B$2:$E$405,3,FALSE)</f>
        <v>0.88</v>
      </c>
      <c r="G687">
        <f>VLOOKUP(C687,away!$B$2:$E$405,4,FALSE)</f>
        <v>1.1299999999999999</v>
      </c>
      <c r="H687">
        <f>VLOOKUP(A687,away!$A$2:$E$405,3,FALSE)</f>
        <v>1.4957264957265</v>
      </c>
      <c r="I687">
        <f>VLOOKUP(C687,away!$B$2:$E$405,3,FALSE)</f>
        <v>1.03</v>
      </c>
      <c r="J687">
        <f>VLOOKUP(B687,home!$B$2:$E$405,4,FALSE)</f>
        <v>1.24</v>
      </c>
      <c r="K687" s="3">
        <f t="shared" si="896"/>
        <v>1.6063384615384659</v>
      </c>
      <c r="L687" s="3">
        <f t="shared" si="897"/>
        <v>1.9103418803418857</v>
      </c>
      <c r="M687" s="5">
        <f t="shared" si="898"/>
        <v>2.9697858448619184E-2</v>
      </c>
      <c r="N687" s="5">
        <f t="shared" si="899"/>
        <v>4.7704812251342071E-2</v>
      </c>
      <c r="O687" s="5">
        <f t="shared" si="900"/>
        <v>5.6733062750862324E-2</v>
      </c>
      <c r="P687" s="5">
        <f t="shared" si="901"/>
        <v>9.1132500737585428E-2</v>
      </c>
      <c r="Q687" s="5">
        <f t="shared" si="902"/>
        <v>3.8315037359901105E-2</v>
      </c>
      <c r="R687" s="5">
        <f t="shared" si="903"/>
        <v>5.418977288651828E-2</v>
      </c>
      <c r="S687" s="5">
        <f t="shared" si="904"/>
        <v>6.9913565527417398E-2</v>
      </c>
      <c r="T687" s="5">
        <f t="shared" si="905"/>
        <v>7.3194820515483067E-2</v>
      </c>
      <c r="U687" s="5">
        <f t="shared" si="906"/>
        <v>8.7047116409648642E-2</v>
      </c>
      <c r="V687" s="5">
        <f t="shared" si="907"/>
        <v>2.3837850773792576E-2</v>
      </c>
      <c r="W687" s="5">
        <f t="shared" si="908"/>
        <v>2.0515639388830793E-2</v>
      </c>
      <c r="X687" s="5">
        <f t="shared" si="909"/>
        <v>3.9191885126475069E-2</v>
      </c>
      <c r="Y687" s="5">
        <f t="shared" si="910"/>
        <v>3.7434949763326793E-2</v>
      </c>
      <c r="Z687" s="5">
        <f t="shared" si="911"/>
        <v>3.4506997543777021E-2</v>
      </c>
      <c r="AA687" s="5">
        <f t="shared" si="912"/>
        <v>5.5429917346782397E-2</v>
      </c>
      <c r="AB687" s="5">
        <f t="shared" si="913"/>
        <v>4.451960407701739E-2</v>
      </c>
      <c r="AC687" s="5">
        <f t="shared" si="914"/>
        <v>4.5718846970557187E-3</v>
      </c>
      <c r="AD687" s="5">
        <f t="shared" si="915"/>
        <v>8.2387651533331E-3</v>
      </c>
      <c r="AE687" s="5">
        <f t="shared" si="916"/>
        <v>1.5738858114713556E-2</v>
      </c>
      <c r="AF687" s="5">
        <f t="shared" si="917"/>
        <v>1.5033299902648024E-2</v>
      </c>
      <c r="AG687" s="5">
        <f t="shared" si="918"/>
        <v>9.572914134589371E-3</v>
      </c>
      <c r="AH687" s="5">
        <f t="shared" si="919"/>
        <v>1.6480040643182956E-2</v>
      </c>
      <c r="AI687" s="5">
        <f t="shared" si="920"/>
        <v>2.64725231328619E-2</v>
      </c>
      <c r="AJ687" s="5">
        <f t="shared" si="921"/>
        <v>2.1261916041141419E-2</v>
      </c>
      <c r="AK687" s="5">
        <f t="shared" si="922"/>
        <v>1.1384611167629045E-2</v>
      </c>
      <c r="AL687" s="5">
        <f t="shared" si="923"/>
        <v>5.6118158990815412E-4</v>
      </c>
      <c r="AM687" s="5">
        <f t="shared" si="924"/>
        <v>2.6468490682763613E-3</v>
      </c>
      <c r="AN687" s="5">
        <f t="shared" si="925"/>
        <v>5.0563866260722318E-3</v>
      </c>
      <c r="AO687" s="5">
        <f t="shared" si="926"/>
        <v>4.8297135674931968E-3</v>
      </c>
      <c r="AP687" s="5">
        <f t="shared" si="927"/>
        <v>3.0754680326792231E-3</v>
      </c>
      <c r="AQ687" s="5">
        <f t="shared" si="928"/>
        <v>1.4687988461199468E-3</v>
      </c>
      <c r="AR687" s="5">
        <f t="shared" si="929"/>
        <v>6.2965023660817637E-3</v>
      </c>
      <c r="AS687" s="5">
        <f t="shared" si="930"/>
        <v>1.0114313923805091E-2</v>
      </c>
      <c r="AT687" s="5">
        <f t="shared" si="931"/>
        <v>8.1235057339410794E-3</v>
      </c>
      <c r="AU687" s="5">
        <f t="shared" si="932"/>
        <v>4.3496999009859398E-3</v>
      </c>
      <c r="AV687" s="5">
        <f t="shared" si="933"/>
        <v>1.7467725617759423E-3</v>
      </c>
      <c r="AW687" s="5">
        <f t="shared" si="934"/>
        <v>4.783536248049086E-5</v>
      </c>
      <c r="AX687" s="5">
        <f t="shared" si="935"/>
        <v>7.0862257670992863E-4</v>
      </c>
      <c r="AY687" s="5">
        <f t="shared" si="936"/>
        <v>1.3537113856447571E-3</v>
      </c>
      <c r="AZ687" s="5">
        <f t="shared" si="937"/>
        <v>1.2930257769464128E-3</v>
      </c>
      <c r="BA687" s="5">
        <f t="shared" si="938"/>
        <v>8.2337376468744593E-4</v>
      </c>
      <c r="BB687" s="5">
        <f t="shared" si="939"/>
        <v>3.9323134646429819E-4</v>
      </c>
      <c r="BC687" s="5">
        <f t="shared" si="940"/>
        <v>1.5024126196279573E-4</v>
      </c>
      <c r="BD687" s="5">
        <f t="shared" si="941"/>
        <v>2.0047453615996288E-3</v>
      </c>
      <c r="BE687" s="5">
        <f t="shared" si="942"/>
        <v>3.2202995799283231E-3</v>
      </c>
      <c r="BF687" s="5">
        <f t="shared" si="943"/>
        <v>2.5864455364575161E-3</v>
      </c>
      <c r="BG687" s="5">
        <f t="shared" si="944"/>
        <v>1.3849023146287327E-3</v>
      </c>
      <c r="BH687" s="5">
        <f t="shared" si="945"/>
        <v>5.5615546336544456E-4</v>
      </c>
      <c r="BI687" s="5">
        <f t="shared" si="946"/>
        <v>1.7867478227973207E-4</v>
      </c>
      <c r="BJ687" s="8">
        <f t="shared" si="947"/>
        <v>0.32674040396369947</v>
      </c>
      <c r="BK687" s="8">
        <f t="shared" si="948"/>
        <v>0.22106855316002319</v>
      </c>
      <c r="BL687" s="8">
        <f t="shared" si="949"/>
        <v>0.41408058198049363</v>
      </c>
      <c r="BM687" s="8">
        <f t="shared" si="950"/>
        <v>0.67731761619000075</v>
      </c>
      <c r="BN687" s="8">
        <f t="shared" si="951"/>
        <v>0.3177730444348284</v>
      </c>
    </row>
    <row r="688" spans="1:66" x14ac:dyDescent="0.25">
      <c r="A688" t="s">
        <v>13</v>
      </c>
      <c r="B688" t="s">
        <v>14</v>
      </c>
      <c r="C688" t="s">
        <v>54</v>
      </c>
      <c r="D688" s="16"/>
      <c r="E688">
        <f>VLOOKUP(A688,home!$A$2:$E$405,3,FALSE)</f>
        <v>1.8444444444444399</v>
      </c>
      <c r="F688">
        <f>VLOOKUP(B688,home!$B$2:$E$405,3,FALSE)</f>
        <v>0.72</v>
      </c>
      <c r="G688">
        <f>VLOOKUP(C688,away!$B$2:$E$405,4,FALSE)</f>
        <v>0.98</v>
      </c>
      <c r="H688">
        <f>VLOOKUP(A688,away!$A$2:$E$405,3,FALSE)</f>
        <v>1.24444444444444</v>
      </c>
      <c r="I688">
        <f>VLOOKUP(C688,away!$B$2:$E$405,3,FALSE)</f>
        <v>0.43</v>
      </c>
      <c r="J688">
        <f>VLOOKUP(B688,home!$B$2:$E$405,4,FALSE)</f>
        <v>0.94</v>
      </c>
      <c r="K688" s="3">
        <f t="shared" si="896"/>
        <v>1.3014399999999968</v>
      </c>
      <c r="L688" s="3">
        <f t="shared" si="897"/>
        <v>0.50300444444444259</v>
      </c>
      <c r="M688" s="5">
        <f t="shared" si="898"/>
        <v>0.16456585666181572</v>
      </c>
      <c r="N688" s="5">
        <f t="shared" si="899"/>
        <v>0.21417258849395293</v>
      </c>
      <c r="O688" s="5">
        <f t="shared" si="900"/>
        <v>8.2777357304700386E-2</v>
      </c>
      <c r="P688" s="5">
        <f t="shared" si="901"/>
        <v>0.10772976389062901</v>
      </c>
      <c r="Q688" s="5">
        <f t="shared" si="902"/>
        <v>0.13936638678478475</v>
      </c>
      <c r="R688" s="5">
        <f t="shared" si="903"/>
        <v>2.0818689311814971E-2</v>
      </c>
      <c r="S688" s="5">
        <f t="shared" si="904"/>
        <v>1.7630786639692364E-2</v>
      </c>
      <c r="T688" s="5">
        <f t="shared" si="905"/>
        <v>7.0101911958909954E-2</v>
      </c>
      <c r="U688" s="5">
        <f t="shared" si="906"/>
        <v>2.7094275017968409E-2</v>
      </c>
      <c r="V688" s="5">
        <f t="shared" si="907"/>
        <v>1.2824048549642129E-3</v>
      </c>
      <c r="W688" s="5">
        <f t="shared" si="908"/>
        <v>6.0458996805729942E-2</v>
      </c>
      <c r="X688" s="5">
        <f t="shared" si="909"/>
        <v>3.0411144099934517E-2</v>
      </c>
      <c r="Y688" s="5">
        <f t="shared" si="910"/>
        <v>7.6484703214537257E-3</v>
      </c>
      <c r="Z688" s="5">
        <f t="shared" si="911"/>
        <v>3.4906310837836481E-3</v>
      </c>
      <c r="AA688" s="5">
        <f t="shared" si="912"/>
        <v>4.5428469176793801E-3</v>
      </c>
      <c r="AB688" s="5">
        <f t="shared" si="913"/>
        <v>2.9561213462723193E-3</v>
      </c>
      <c r="AC688" s="5">
        <f t="shared" si="914"/>
        <v>5.2468801487706593E-5</v>
      </c>
      <c r="AD688" s="5">
        <f t="shared" si="915"/>
        <v>1.9670939200712247E-2</v>
      </c>
      <c r="AE688" s="5">
        <f t="shared" si="916"/>
        <v>9.8945698443546701E-3</v>
      </c>
      <c r="AF688" s="5">
        <f t="shared" si="917"/>
        <v>2.4885063037881783E-3</v>
      </c>
      <c r="AG688" s="5">
        <f t="shared" si="918"/>
        <v>4.1724324361115531E-4</v>
      </c>
      <c r="AH688" s="5">
        <f t="shared" si="919"/>
        <v>4.389507372647741E-4</v>
      </c>
      <c r="AI688" s="5">
        <f t="shared" si="920"/>
        <v>5.712680475058662E-4</v>
      </c>
      <c r="AJ688" s="5">
        <f t="shared" si="921"/>
        <v>3.7173554387301644E-4</v>
      </c>
      <c r="AK688" s="5">
        <f t="shared" si="922"/>
        <v>1.6126383540603247E-4</v>
      </c>
      <c r="AL688" s="5">
        <f t="shared" si="923"/>
        <v>1.3739062793592132E-6</v>
      </c>
      <c r="AM688" s="5">
        <f t="shared" si="924"/>
        <v>5.1201094226749786E-3</v>
      </c>
      <c r="AN688" s="5">
        <f t="shared" si="925"/>
        <v>2.5754377956473833E-3</v>
      </c>
      <c r="AO688" s="5">
        <f t="shared" si="926"/>
        <v>6.4772832880041601E-4</v>
      </c>
      <c r="AP688" s="5">
        <f t="shared" si="927"/>
        <v>1.0860340939306017E-4</v>
      </c>
      <c r="AQ688" s="5">
        <f t="shared" si="928"/>
        <v>1.3656999401632146E-5</v>
      </c>
      <c r="AR688" s="5">
        <f t="shared" si="929"/>
        <v>4.4158834347269259E-5</v>
      </c>
      <c r="AS688" s="5">
        <f t="shared" si="930"/>
        <v>5.7470073372909965E-5</v>
      </c>
      <c r="AT688" s="5">
        <f t="shared" si="931"/>
        <v>3.7396926145219888E-5</v>
      </c>
      <c r="AU688" s="5">
        <f t="shared" si="932"/>
        <v>1.6223285187478285E-5</v>
      </c>
      <c r="AV688" s="5">
        <f t="shared" si="933"/>
        <v>5.2784080685979224E-6</v>
      </c>
      <c r="AW688" s="5">
        <f t="shared" si="934"/>
        <v>2.4983344744094929E-8</v>
      </c>
      <c r="AX688" s="5">
        <f t="shared" si="935"/>
        <v>1.1105858678410166E-3</v>
      </c>
      <c r="AY688" s="5">
        <f t="shared" si="936"/>
        <v>5.5862962746121964E-4</v>
      </c>
      <c r="AZ688" s="5">
        <f t="shared" si="937"/>
        <v>1.4049659270566839E-4</v>
      </c>
      <c r="BA688" s="5">
        <f t="shared" si="938"/>
        <v>2.3556803520083948E-5</v>
      </c>
      <c r="BB688" s="5">
        <f t="shared" si="939"/>
        <v>2.9622942168766789E-6</v>
      </c>
      <c r="BC688" s="5">
        <f t="shared" si="940"/>
        <v>2.9800943136820798E-7</v>
      </c>
      <c r="BD688" s="5">
        <f t="shared" si="941"/>
        <v>3.7020149896937212E-6</v>
      </c>
      <c r="BE688" s="5">
        <f t="shared" si="942"/>
        <v>4.8179503881869845E-6</v>
      </c>
      <c r="BF688" s="5">
        <f t="shared" si="943"/>
        <v>3.1351366766010278E-6</v>
      </c>
      <c r="BG688" s="5">
        <f t="shared" si="944"/>
        <v>1.3600640921318774E-6</v>
      </c>
      <c r="BH688" s="5">
        <f t="shared" si="945"/>
        <v>4.4251045301602656E-7</v>
      </c>
      <c r="BI688" s="5">
        <f t="shared" si="946"/>
        <v>1.1518016079463528E-7</v>
      </c>
      <c r="BJ688" s="8">
        <f t="shared" si="947"/>
        <v>0.56493282220832575</v>
      </c>
      <c r="BK688" s="8">
        <f t="shared" si="948"/>
        <v>0.29182128438232957</v>
      </c>
      <c r="BL688" s="8">
        <f t="shared" si="949"/>
        <v>0.13990660844636707</v>
      </c>
      <c r="BM688" s="8">
        <f t="shared" si="950"/>
        <v>0.27016209902899174</v>
      </c>
      <c r="BN688" s="8">
        <f t="shared" si="951"/>
        <v>0.72943064244769773</v>
      </c>
    </row>
    <row r="689" spans="1:66" x14ac:dyDescent="0.25">
      <c r="A689" t="s">
        <v>13</v>
      </c>
      <c r="B689" t="s">
        <v>51</v>
      </c>
      <c r="C689" t="s">
        <v>52</v>
      </c>
      <c r="D689" s="16"/>
      <c r="E689">
        <f>VLOOKUP(A689,home!$A$2:$E$405,3,FALSE)</f>
        <v>1.8444444444444399</v>
      </c>
      <c r="F689">
        <f>VLOOKUP(B689,home!$B$2:$E$405,3,FALSE)</f>
        <v>0.43</v>
      </c>
      <c r="G689">
        <f>VLOOKUP(C689,away!$B$2:$E$405,4,FALSE)</f>
        <v>0.54</v>
      </c>
      <c r="H689">
        <f>VLOOKUP(A689,away!$A$2:$E$405,3,FALSE)</f>
        <v>1.24444444444444</v>
      </c>
      <c r="I689">
        <f>VLOOKUP(C689,away!$B$2:$E$405,3,FALSE)</f>
        <v>0.33</v>
      </c>
      <c r="J689">
        <f>VLOOKUP(B689,home!$B$2:$E$405,4,FALSE)</f>
        <v>0.96</v>
      </c>
      <c r="K689" s="3">
        <f t="shared" si="896"/>
        <v>0.42827999999999894</v>
      </c>
      <c r="L689" s="3">
        <f t="shared" si="897"/>
        <v>0.39423999999999859</v>
      </c>
      <c r="M689" s="5">
        <f t="shared" si="898"/>
        <v>0.43932316402126914</v>
      </c>
      <c r="N689" s="5">
        <f t="shared" si="899"/>
        <v>0.18815332468702867</v>
      </c>
      <c r="O689" s="5">
        <f t="shared" si="900"/>
        <v>0.1731987641837445</v>
      </c>
      <c r="P689" s="5">
        <f t="shared" si="901"/>
        <v>7.4177566724613911E-2</v>
      </c>
      <c r="Q689" s="5">
        <f t="shared" si="902"/>
        <v>4.0291152948480215E-2</v>
      </c>
      <c r="R689" s="5">
        <f t="shared" si="903"/>
        <v>3.4140940395899592E-2</v>
      </c>
      <c r="S689" s="5">
        <f t="shared" si="904"/>
        <v>3.1311298013631276E-3</v>
      </c>
      <c r="T689" s="5">
        <f t="shared" si="905"/>
        <v>1.5884384138408782E-2</v>
      </c>
      <c r="U689" s="5">
        <f t="shared" si="906"/>
        <v>1.4621881952755841E-2</v>
      </c>
      <c r="V689" s="5">
        <f t="shared" si="907"/>
        <v>5.8741771885363215E-5</v>
      </c>
      <c r="W689" s="5">
        <f t="shared" si="908"/>
        <v>5.7519649949250217E-3</v>
      </c>
      <c r="X689" s="5">
        <f t="shared" si="909"/>
        <v>2.2676546795992319E-3</v>
      </c>
      <c r="Y689" s="5">
        <f t="shared" si="910"/>
        <v>4.4700009044259902E-4</v>
      </c>
      <c r="Z689" s="5">
        <f t="shared" si="911"/>
        <v>4.4865747805598035E-3</v>
      </c>
      <c r="AA689" s="5">
        <f t="shared" si="912"/>
        <v>1.9215102470181477E-3</v>
      </c>
      <c r="AB689" s="5">
        <f t="shared" si="913"/>
        <v>4.1147220429646513E-4</v>
      </c>
      <c r="AC689" s="5">
        <f t="shared" si="914"/>
        <v>6.1989129819387713E-7</v>
      </c>
      <c r="AD689" s="5">
        <f t="shared" si="915"/>
        <v>6.1586289200662048E-4</v>
      </c>
      <c r="AE689" s="5">
        <f t="shared" si="916"/>
        <v>2.4279778654468913E-4</v>
      </c>
      <c r="AF689" s="5">
        <f t="shared" si="917"/>
        <v>4.7860299683688949E-5</v>
      </c>
      <c r="AG689" s="5">
        <f t="shared" si="918"/>
        <v>6.2894815157658233E-6</v>
      </c>
      <c r="AH689" s="5">
        <f t="shared" si="919"/>
        <v>4.4219681037197249E-4</v>
      </c>
      <c r="AI689" s="5">
        <f t="shared" si="920"/>
        <v>1.8938404994610789E-4</v>
      </c>
      <c r="AJ689" s="5">
        <f t="shared" si="921"/>
        <v>4.0554700455459441E-5</v>
      </c>
      <c r="AK689" s="5">
        <f t="shared" si="922"/>
        <v>5.7895890370213761E-6</v>
      </c>
      <c r="AL689" s="5">
        <f t="shared" si="923"/>
        <v>4.1866245078356718E-9</v>
      </c>
      <c r="AM689" s="5">
        <f t="shared" si="924"/>
        <v>5.2752351877718965E-5</v>
      </c>
      <c r="AN689" s="5">
        <f t="shared" si="925"/>
        <v>2.0797087204271847E-5</v>
      </c>
      <c r="AO689" s="5">
        <f t="shared" si="926"/>
        <v>4.0995218297060517E-6</v>
      </c>
      <c r="AP689" s="5">
        <f t="shared" si="927"/>
        <v>5.3873182871443615E-7</v>
      </c>
      <c r="AQ689" s="5">
        <f t="shared" si="928"/>
        <v>5.3097409038094616E-8</v>
      </c>
      <c r="AR689" s="5">
        <f t="shared" si="929"/>
        <v>3.4866334104209178E-5</v>
      </c>
      <c r="AS689" s="5">
        <f t="shared" si="930"/>
        <v>1.493255357015067E-5</v>
      </c>
      <c r="AT689" s="5">
        <f t="shared" si="931"/>
        <v>3.1976570215120561E-6</v>
      </c>
      <c r="AU689" s="5">
        <f t="shared" si="932"/>
        <v>4.5649751639106006E-7</v>
      </c>
      <c r="AV689" s="5">
        <f t="shared" si="933"/>
        <v>4.8877189079990667E-8</v>
      </c>
      <c r="AW689" s="5">
        <f t="shared" si="934"/>
        <v>1.9635862884212669E-11</v>
      </c>
      <c r="AX689" s="5">
        <f t="shared" si="935"/>
        <v>3.7654628770315682E-6</v>
      </c>
      <c r="AY689" s="5">
        <f t="shared" si="936"/>
        <v>1.4844960846409199E-6</v>
      </c>
      <c r="AZ689" s="5">
        <f t="shared" si="937"/>
        <v>2.9262386820441709E-7</v>
      </c>
      <c r="BA689" s="5">
        <f t="shared" si="938"/>
        <v>3.8454677933636331E-8</v>
      </c>
      <c r="BB689" s="5">
        <f t="shared" si="939"/>
        <v>3.7900930571391827E-9</v>
      </c>
      <c r="BC689" s="5">
        <f t="shared" si="940"/>
        <v>2.9884125736930933E-10</v>
      </c>
      <c r="BD689" s="5">
        <f t="shared" si="941"/>
        <v>2.290950592873895E-6</v>
      </c>
      <c r="BE689" s="5">
        <f t="shared" si="942"/>
        <v>9.8116831991602927E-7</v>
      </c>
      <c r="BF689" s="5">
        <f t="shared" si="943"/>
        <v>2.1010738402681797E-7</v>
      </c>
      <c r="BG689" s="5">
        <f t="shared" si="944"/>
        <v>2.9994930143668463E-8</v>
      </c>
      <c r="BH689" s="5">
        <f t="shared" si="945"/>
        <v>3.2115571704825735E-9</v>
      </c>
      <c r="BI689" s="5">
        <f t="shared" si="946"/>
        <v>2.750891409948547E-10</v>
      </c>
      <c r="BJ689" s="8">
        <f t="shared" si="947"/>
        <v>0.25379211791522682</v>
      </c>
      <c r="BK689" s="8">
        <f t="shared" si="948"/>
        <v>0.51669271089313884</v>
      </c>
      <c r="BL689" s="8">
        <f t="shared" si="949"/>
        <v>0.22502951176079974</v>
      </c>
      <c r="BM689" s="8">
        <f t="shared" si="950"/>
        <v>5.0714517912240485E-2</v>
      </c>
      <c r="BN689" s="8">
        <f t="shared" si="951"/>
        <v>0.9492849129610359</v>
      </c>
    </row>
    <row r="690" spans="1:66" x14ac:dyDescent="0.25">
      <c r="A690" t="s">
        <v>16</v>
      </c>
      <c r="B690" t="s">
        <v>448</v>
      </c>
      <c r="C690" t="s">
        <v>18</v>
      </c>
      <c r="D690" s="16"/>
      <c r="E690">
        <f>VLOOKUP(A690,home!$A$2:$E$405,3,FALSE)</f>
        <v>1.49074074074074</v>
      </c>
      <c r="F690">
        <f>VLOOKUP(B690,home!$B$2:$E$405,3,FALSE)</f>
        <v>0.89</v>
      </c>
      <c r="G690">
        <f>VLOOKUP(C690,away!$B$2:$E$405,4,FALSE)</f>
        <v>0.67</v>
      </c>
      <c r="H690">
        <f>VLOOKUP(A690,away!$A$2:$E$405,3,FALSE)</f>
        <v>1.3333333333333299</v>
      </c>
      <c r="I690">
        <f>VLOOKUP(C690,away!$B$2:$E$405,3,FALSE)</f>
        <v>2.0099999999999998</v>
      </c>
      <c r="J690">
        <f>VLOOKUP(B690,home!$B$2:$E$405,4,FALSE)</f>
        <v>0.63</v>
      </c>
      <c r="K690" s="3">
        <f t="shared" si="896"/>
        <v>0.88892870370370336</v>
      </c>
      <c r="L690" s="3">
        <f t="shared" si="897"/>
        <v>1.6883999999999957</v>
      </c>
      <c r="M690" s="5">
        <f t="shared" si="898"/>
        <v>7.597668943501576E-2</v>
      </c>
      <c r="N690" s="5">
        <f t="shared" si="899"/>
        <v>6.7537860051167409E-2</v>
      </c>
      <c r="O690" s="5">
        <f t="shared" si="900"/>
        <v>0.12827904244208024</v>
      </c>
      <c r="P690" s="5">
        <f t="shared" si="901"/>
        <v>0.11403092291039073</v>
      </c>
      <c r="Q690" s="5">
        <f t="shared" si="902"/>
        <v>3.0018171193103182E-2</v>
      </c>
      <c r="R690" s="5">
        <f t="shared" si="903"/>
        <v>0.10829316762960389</v>
      </c>
      <c r="S690" s="5">
        <f t="shared" si="904"/>
        <v>4.2786318660663764E-2</v>
      </c>
      <c r="T690" s="5">
        <f t="shared" si="905"/>
        <v>5.0682680242435274E-2</v>
      </c>
      <c r="U690" s="5">
        <f t="shared" si="906"/>
        <v>9.6264905120951635E-2</v>
      </c>
      <c r="V690" s="5">
        <f t="shared" si="907"/>
        <v>7.1351759205428283E-3</v>
      </c>
      <c r="W690" s="5">
        <f t="shared" si="908"/>
        <v>8.8946713354136897E-3</v>
      </c>
      <c r="X690" s="5">
        <f t="shared" si="909"/>
        <v>1.5017763082712432E-2</v>
      </c>
      <c r="Y690" s="5">
        <f t="shared" si="910"/>
        <v>1.2677995594425806E-2</v>
      </c>
      <c r="Z690" s="5">
        <f t="shared" si="911"/>
        <v>6.0947394741940941E-2</v>
      </c>
      <c r="AA690" s="5">
        <f t="shared" si="912"/>
        <v>5.4177888602071463E-2</v>
      </c>
      <c r="AB690" s="5">
        <f t="shared" si="913"/>
        <v>2.4080140142221512E-2</v>
      </c>
      <c r="AC690" s="5">
        <f t="shared" si="914"/>
        <v>6.6930947949124596E-4</v>
      </c>
      <c r="AD690" s="5">
        <f t="shared" si="915"/>
        <v>1.9766821650149444E-3</v>
      </c>
      <c r="AE690" s="5">
        <f t="shared" si="916"/>
        <v>3.3374301674112231E-3</v>
      </c>
      <c r="AF690" s="5">
        <f t="shared" si="917"/>
        <v>2.8174585473285481E-3</v>
      </c>
      <c r="AG690" s="5">
        <f t="shared" si="918"/>
        <v>1.5856656704365034E-3</v>
      </c>
      <c r="AH690" s="5">
        <f t="shared" si="919"/>
        <v>2.5725895320573192E-2</v>
      </c>
      <c r="AI690" s="5">
        <f t="shared" si="920"/>
        <v>2.2868486778934292E-2</v>
      </c>
      <c r="AJ690" s="5">
        <f t="shared" si="921"/>
        <v>1.0164227154031669E-2</v>
      </c>
      <c r="AK690" s="5">
        <f t="shared" si="922"/>
        <v>3.0117577560611181E-3</v>
      </c>
      <c r="AL690" s="5">
        <f t="shared" si="923"/>
        <v>4.0181786401388101E-5</v>
      </c>
      <c r="AM690" s="5">
        <f t="shared" si="924"/>
        <v>3.5142590291619298E-4</v>
      </c>
      <c r="AN690" s="5">
        <f t="shared" si="925"/>
        <v>5.933474944836986E-4</v>
      </c>
      <c r="AO690" s="5">
        <f t="shared" si="926"/>
        <v>5.009039548431372E-4</v>
      </c>
      <c r="AP690" s="5">
        <f t="shared" si="927"/>
        <v>2.8190874578571702E-4</v>
      </c>
      <c r="AQ690" s="5">
        <f t="shared" si="928"/>
        <v>1.1899368159615077E-4</v>
      </c>
      <c r="AR690" s="5">
        <f t="shared" si="929"/>
        <v>8.6871203318511347E-3</v>
      </c>
      <c r="AS690" s="5">
        <f t="shared" si="930"/>
        <v>7.7222306155105142E-3</v>
      </c>
      <c r="AT690" s="5">
        <f t="shared" si="931"/>
        <v>3.432256225373406E-3</v>
      </c>
      <c r="AU690" s="5">
        <f t="shared" si="932"/>
        <v>1.0170103590667161E-3</v>
      </c>
      <c r="AV690" s="5">
        <f t="shared" si="933"/>
        <v>2.2601242503460342E-4</v>
      </c>
      <c r="AW690" s="5">
        <f t="shared" si="934"/>
        <v>1.6752090606895631E-6</v>
      </c>
      <c r="AX690" s="5">
        <f t="shared" si="935"/>
        <v>5.2065428721199143E-5</v>
      </c>
      <c r="AY690" s="5">
        <f t="shared" si="936"/>
        <v>8.7907269852872385E-5</v>
      </c>
      <c r="AZ690" s="5">
        <f t="shared" si="937"/>
        <v>7.4211317209794698E-5</v>
      </c>
      <c r="BA690" s="5">
        <f t="shared" si="938"/>
        <v>4.1766129325672363E-5</v>
      </c>
      <c r="BB690" s="5">
        <f t="shared" si="939"/>
        <v>1.7629483188366251E-5</v>
      </c>
      <c r="BC690" s="5">
        <f t="shared" si="940"/>
        <v>5.9531238830475018E-6</v>
      </c>
      <c r="BD690" s="5">
        <f t="shared" si="941"/>
        <v>2.4445556613829039E-3</v>
      </c>
      <c r="BE690" s="5">
        <f t="shared" si="942"/>
        <v>2.1730356952046536E-3</v>
      </c>
      <c r="BF690" s="5">
        <f t="shared" si="943"/>
        <v>9.6583690182007421E-4</v>
      </c>
      <c r="BG690" s="5">
        <f t="shared" si="944"/>
        <v>2.8618671504137324E-4</v>
      </c>
      <c r="BH690" s="5">
        <f t="shared" si="945"/>
        <v>6.3599896404737248E-5</v>
      </c>
      <c r="BI690" s="5">
        <f t="shared" si="946"/>
        <v>1.1307154693350586E-5</v>
      </c>
      <c r="BJ690" s="8">
        <f t="shared" si="947"/>
        <v>0.19667249058125486</v>
      </c>
      <c r="BK690" s="8">
        <f t="shared" si="948"/>
        <v>0.24072650546235858</v>
      </c>
      <c r="BL690" s="8">
        <f t="shared" si="949"/>
        <v>0.4998946629279124</v>
      </c>
      <c r="BM690" s="8">
        <f t="shared" si="950"/>
        <v>0.47401896799131343</v>
      </c>
      <c r="BN690" s="8">
        <f t="shared" si="951"/>
        <v>0.52413585366136117</v>
      </c>
    </row>
    <row r="691" spans="1:66" x14ac:dyDescent="0.25">
      <c r="A691" t="s">
        <v>16</v>
      </c>
      <c r="B691" t="s">
        <v>60</v>
      </c>
      <c r="C691" t="s">
        <v>235</v>
      </c>
      <c r="D691" s="16"/>
      <c r="E691">
        <f>VLOOKUP(A691,home!$A$2:$E$405,3,FALSE)</f>
        <v>1.49074074074074</v>
      </c>
      <c r="F691">
        <f>VLOOKUP(B691,home!$B$2:$E$405,3,FALSE)</f>
        <v>2.12</v>
      </c>
      <c r="G691">
        <f>VLOOKUP(C691,away!$B$2:$E$405,4,FALSE)</f>
        <v>0.45</v>
      </c>
      <c r="H691">
        <f>VLOOKUP(A691,away!$A$2:$E$405,3,FALSE)</f>
        <v>1.3333333333333299</v>
      </c>
      <c r="I691">
        <f>VLOOKUP(C691,away!$B$2:$E$405,3,FALSE)</f>
        <v>1.1200000000000001</v>
      </c>
      <c r="J691">
        <f>VLOOKUP(B691,home!$B$2:$E$405,4,FALSE)</f>
        <v>0.38</v>
      </c>
      <c r="K691" s="3">
        <f t="shared" si="896"/>
        <v>1.4221666666666661</v>
      </c>
      <c r="L691" s="3">
        <f t="shared" si="897"/>
        <v>0.56746666666666523</v>
      </c>
      <c r="M691" s="5">
        <f t="shared" si="898"/>
        <v>0.13674555629161428</v>
      </c>
      <c r="N691" s="5">
        <f t="shared" si="899"/>
        <v>0.19447497197272404</v>
      </c>
      <c r="O691" s="5">
        <f t="shared" si="900"/>
        <v>7.7598545010281184E-2</v>
      </c>
      <c r="P691" s="5">
        <f t="shared" si="901"/>
        <v>0.11035806409545484</v>
      </c>
      <c r="Q691" s="5">
        <f t="shared" si="902"/>
        <v>0.13828791132027116</v>
      </c>
      <c r="R691" s="5">
        <f t="shared" si="903"/>
        <v>2.2017293837583725E-2</v>
      </c>
      <c r="S691" s="5">
        <f t="shared" si="904"/>
        <v>2.2265627200573568E-2</v>
      </c>
      <c r="T691" s="5">
        <f t="shared" si="905"/>
        <v>7.8473780077209662E-2</v>
      </c>
      <c r="U691" s="5">
        <f t="shared" si="906"/>
        <v>3.1312261386016976E-2</v>
      </c>
      <c r="V691" s="5">
        <f t="shared" si="907"/>
        <v>1.9965641788074399E-3</v>
      </c>
      <c r="W691" s="5">
        <f t="shared" si="908"/>
        <v>6.555615262754852E-2</v>
      </c>
      <c r="X691" s="5">
        <f t="shared" si="909"/>
        <v>3.72009314110461E-2</v>
      </c>
      <c r="Y691" s="5">
        <f t="shared" si="910"/>
        <v>1.0555144272360787E-2</v>
      </c>
      <c r="Z691" s="5">
        <f t="shared" si="911"/>
        <v>4.1646934476780497E-3</v>
      </c>
      <c r="AA691" s="5">
        <f t="shared" si="912"/>
        <v>5.9228881981727979E-3</v>
      </c>
      <c r="AB691" s="5">
        <f t="shared" si="913"/>
        <v>4.2116670829173723E-3</v>
      </c>
      <c r="AC691" s="5">
        <f t="shared" si="914"/>
        <v>1.0070572108100406E-4</v>
      </c>
      <c r="AD691" s="5">
        <f t="shared" si="915"/>
        <v>2.330794376545298E-2</v>
      </c>
      <c r="AE691" s="5">
        <f t="shared" si="916"/>
        <v>1.3226481155435682E-2</v>
      </c>
      <c r="AF691" s="5">
        <f t="shared" si="917"/>
        <v>3.7527935865022751E-3</v>
      </c>
      <c r="AG691" s="5">
        <f t="shared" si="918"/>
        <v>7.0986175574016196E-4</v>
      </c>
      <c r="AH691" s="5">
        <f t="shared" si="919"/>
        <v>5.9083117711059116E-4</v>
      </c>
      <c r="AI691" s="5">
        <f t="shared" si="920"/>
        <v>8.4026040571411216E-4</v>
      </c>
      <c r="AJ691" s="5">
        <f t="shared" si="921"/>
        <v>5.9749517016320977E-4</v>
      </c>
      <c r="AK691" s="5">
        <f t="shared" si="922"/>
        <v>2.8324590483348147E-4</v>
      </c>
      <c r="AL691" s="5">
        <f t="shared" si="923"/>
        <v>3.2509102959473571E-6</v>
      </c>
      <c r="AM691" s="5">
        <f t="shared" si="924"/>
        <v>6.6295561383536714E-3</v>
      </c>
      <c r="AN691" s="5">
        <f t="shared" si="925"/>
        <v>3.7620521233110867E-3</v>
      </c>
      <c r="AO691" s="5">
        <f t="shared" si="926"/>
        <v>1.0674195891207964E-3</v>
      </c>
      <c r="AP691" s="5">
        <f t="shared" si="927"/>
        <v>2.0190834539102659E-4</v>
      </c>
      <c r="AQ691" s="5">
        <f t="shared" si="928"/>
        <v>2.8644063932806903E-5</v>
      </c>
      <c r="AR691" s="5">
        <f t="shared" si="929"/>
        <v>6.7055399727537868E-5</v>
      </c>
      <c r="AS691" s="5">
        <f t="shared" si="930"/>
        <v>9.5363954312513414E-5</v>
      </c>
      <c r="AT691" s="5">
        <f t="shared" si="931"/>
        <v>6.7811718512389728E-5</v>
      </c>
      <c r="AU691" s="5">
        <f t="shared" si="932"/>
        <v>3.2146521892567845E-5</v>
      </c>
      <c r="AV691" s="5">
        <f t="shared" si="933"/>
        <v>1.1429427971220061E-5</v>
      </c>
      <c r="AW691" s="5">
        <f t="shared" si="934"/>
        <v>7.2877478219405143E-8</v>
      </c>
      <c r="AX691" s="5">
        <f t="shared" si="935"/>
        <v>1.5713889591269952E-3</v>
      </c>
      <c r="AY691" s="5">
        <f t="shared" si="936"/>
        <v>8.9171085467259646E-4</v>
      </c>
      <c r="AZ691" s="5">
        <f t="shared" si="937"/>
        <v>2.5300809316577077E-4</v>
      </c>
      <c r="BA691" s="5">
        <f t="shared" si="938"/>
        <v>4.7857886422823014E-5</v>
      </c>
      <c r="BB691" s="5">
        <f t="shared" si="939"/>
        <v>6.7894388205178077E-6</v>
      </c>
      <c r="BC691" s="5">
        <f t="shared" si="940"/>
        <v>7.7055604320329932E-7</v>
      </c>
      <c r="BD691" s="5">
        <f t="shared" si="941"/>
        <v>6.3419506942311168E-6</v>
      </c>
      <c r="BE691" s="5">
        <f t="shared" si="942"/>
        <v>9.0193108789790177E-6</v>
      </c>
      <c r="BF691" s="5">
        <f t="shared" si="943"/>
        <v>6.4134816441939955E-6</v>
      </c>
      <c r="BG691" s="5">
        <f t="shared" si="944"/>
        <v>3.0403466038837409E-6</v>
      </c>
      <c r="BH691" s="5">
        <f t="shared" si="945"/>
        <v>1.0809698987891651E-6</v>
      </c>
      <c r="BI691" s="5">
        <f t="shared" si="946"/>
        <v>3.0746387154559794E-7</v>
      </c>
      <c r="BJ691" s="8">
        <f t="shared" si="947"/>
        <v>0.5800070779926525</v>
      </c>
      <c r="BK691" s="8">
        <f t="shared" si="948"/>
        <v>0.27236147925249971</v>
      </c>
      <c r="BL691" s="8">
        <f t="shared" si="949"/>
        <v>0.14367449871880134</v>
      </c>
      <c r="BM691" s="8">
        <f t="shared" si="950"/>
        <v>0.31983376890650816</v>
      </c>
      <c r="BN691" s="8">
        <f t="shared" si="951"/>
        <v>0.67948234252792938</v>
      </c>
    </row>
    <row r="692" spans="1:66" x14ac:dyDescent="0.25">
      <c r="A692" t="s">
        <v>16</v>
      </c>
      <c r="B692" t="s">
        <v>49</v>
      </c>
      <c r="C692" t="s">
        <v>450</v>
      </c>
      <c r="D692" s="16"/>
      <c r="E692">
        <f>VLOOKUP(A692,home!$A$2:$E$405,3,FALSE)</f>
        <v>1.49074074074074</v>
      </c>
      <c r="F692">
        <f>VLOOKUP(B692,home!$B$2:$E$405,3,FALSE)</f>
        <v>1.01</v>
      </c>
      <c r="G692">
        <f>VLOOKUP(C692,away!$B$2:$E$405,4,FALSE)</f>
        <v>1.01</v>
      </c>
      <c r="H692">
        <f>VLOOKUP(A692,away!$A$2:$E$405,3,FALSE)</f>
        <v>1.3333333333333299</v>
      </c>
      <c r="I692">
        <f>VLOOKUP(C692,away!$B$2:$E$405,3,FALSE)</f>
        <v>0.67</v>
      </c>
      <c r="J692">
        <f>VLOOKUP(B692,home!$B$2:$E$405,4,FALSE)</f>
        <v>1</v>
      </c>
      <c r="K692" s="3">
        <f t="shared" si="896"/>
        <v>1.5207046296296289</v>
      </c>
      <c r="L692" s="3">
        <f t="shared" si="897"/>
        <v>0.89333333333333109</v>
      </c>
      <c r="M692" s="5">
        <f t="shared" si="898"/>
        <v>8.9453354980380609E-2</v>
      </c>
      <c r="N692" s="5">
        <f t="shared" si="899"/>
        <v>0.13603213105456741</v>
      </c>
      <c r="O692" s="5">
        <f t="shared" si="900"/>
        <v>7.991166378247315E-2</v>
      </c>
      <c r="P692" s="5">
        <f t="shared" si="901"/>
        <v>0.12152203707541324</v>
      </c>
      <c r="Q692" s="5">
        <f t="shared" si="902"/>
        <v>0.10343234573653257</v>
      </c>
      <c r="R692" s="5">
        <f t="shared" si="903"/>
        <v>3.5693876489504582E-2</v>
      </c>
      <c r="S692" s="5">
        <f t="shared" si="904"/>
        <v>4.1271804445448208E-2</v>
      </c>
      <c r="T692" s="5">
        <f t="shared" si="905"/>
        <v>9.2399562191302201E-2</v>
      </c>
      <c r="U692" s="5">
        <f t="shared" si="906"/>
        <v>5.4279843227017774E-2</v>
      </c>
      <c r="V692" s="5">
        <f t="shared" si="907"/>
        <v>6.2297318729707101E-3</v>
      </c>
      <c r="W692" s="5">
        <f t="shared" si="908"/>
        <v>5.2430015671665817E-2</v>
      </c>
      <c r="X692" s="5">
        <f t="shared" si="909"/>
        <v>4.6837480666688018E-2</v>
      </c>
      <c r="Y692" s="5">
        <f t="shared" si="910"/>
        <v>2.0920741364453925E-2</v>
      </c>
      <c r="Z692" s="5">
        <f t="shared" si="911"/>
        <v>1.0628843221319116E-2</v>
      </c>
      <c r="AA692" s="5">
        <f t="shared" si="912"/>
        <v>1.6163331094267475E-2</v>
      </c>
      <c r="AB692" s="5">
        <f t="shared" si="913"/>
        <v>1.2289826212644548E-2</v>
      </c>
      <c r="AC692" s="5">
        <f t="shared" si="914"/>
        <v>5.2894166728226016E-4</v>
      </c>
      <c r="AD692" s="5">
        <f t="shared" si="915"/>
        <v>1.9932641890864054E-2</v>
      </c>
      <c r="AE692" s="5">
        <f t="shared" si="916"/>
        <v>1.780649342250518E-2</v>
      </c>
      <c r="AF692" s="5">
        <f t="shared" si="917"/>
        <v>7.9535670620522921E-3</v>
      </c>
      <c r="AG692" s="5">
        <f t="shared" si="918"/>
        <v>2.3683955251444545E-3</v>
      </c>
      <c r="AH692" s="5">
        <f t="shared" si="919"/>
        <v>2.3737749860945965E-3</v>
      </c>
      <c r="AI692" s="5">
        <f t="shared" si="920"/>
        <v>3.6098106110530603E-3</v>
      </c>
      <c r="AJ692" s="5">
        <f t="shared" si="921"/>
        <v>2.744727854157275E-3</v>
      </c>
      <c r="AK692" s="5">
        <f t="shared" si="922"/>
        <v>1.3913067849634548E-3</v>
      </c>
      <c r="AL692" s="5">
        <f t="shared" si="923"/>
        <v>2.8742608442714553E-5</v>
      </c>
      <c r="AM692" s="5">
        <f t="shared" si="924"/>
        <v>6.0623321608372898E-3</v>
      </c>
      <c r="AN692" s="5">
        <f t="shared" si="925"/>
        <v>5.4156833970146322E-3</v>
      </c>
      <c r="AO692" s="5">
        <f t="shared" si="926"/>
        <v>2.4190052506665293E-3</v>
      </c>
      <c r="AP692" s="5">
        <f t="shared" si="927"/>
        <v>7.2032600797625364E-4</v>
      </c>
      <c r="AQ692" s="5">
        <f t="shared" si="928"/>
        <v>1.6087280844802955E-4</v>
      </c>
      <c r="AR692" s="5">
        <f t="shared" si="929"/>
        <v>4.2411446418223362E-4</v>
      </c>
      <c r="AS692" s="5">
        <f t="shared" si="930"/>
        <v>6.44952829174812E-4</v>
      </c>
      <c r="AT692" s="5">
        <f t="shared" si="931"/>
        <v>4.9039137660943208E-4</v>
      </c>
      <c r="AU692" s="5">
        <f t="shared" si="932"/>
        <v>2.4858014558013674E-4</v>
      </c>
      <c r="AV692" s="5">
        <f t="shared" si="933"/>
        <v>9.450424455443027E-5</v>
      </c>
      <c r="AW692" s="5">
        <f t="shared" si="934"/>
        <v>1.0846311806197496E-6</v>
      </c>
      <c r="AX692" s="5">
        <f t="shared" si="935"/>
        <v>1.5365027638896418E-3</v>
      </c>
      <c r="AY692" s="5">
        <f t="shared" si="936"/>
        <v>1.37260913574141E-3</v>
      </c>
      <c r="AZ692" s="5">
        <f t="shared" si="937"/>
        <v>6.1309874729782818E-4</v>
      </c>
      <c r="BA692" s="5">
        <f t="shared" si="938"/>
        <v>1.8256718252868619E-4</v>
      </c>
      <c r="BB692" s="5">
        <f t="shared" si="939"/>
        <v>4.077333743140647E-5</v>
      </c>
      <c r="BC692" s="5">
        <f t="shared" si="940"/>
        <v>7.2848362877446073E-6</v>
      </c>
      <c r="BD692" s="5">
        <f t="shared" si="941"/>
        <v>6.3145931333799055E-5</v>
      </c>
      <c r="BE692" s="5">
        <f t="shared" si="942"/>
        <v>9.6026310121582852E-5</v>
      </c>
      <c r="BF692" s="5">
        <f t="shared" si="943"/>
        <v>7.3013827184070792E-5</v>
      </c>
      <c r="BG692" s="5">
        <f t="shared" si="944"/>
        <v>3.7010821675264693E-5</v>
      </c>
      <c r="BH692" s="5">
        <f t="shared" si="945"/>
        <v>1.4070631966992911E-5</v>
      </c>
      <c r="BI692" s="5">
        <f t="shared" si="946"/>
        <v>4.279455034804154E-6</v>
      </c>
      <c r="BJ692" s="8">
        <f t="shared" si="947"/>
        <v>0.51864443021389539</v>
      </c>
      <c r="BK692" s="8">
        <f t="shared" si="948"/>
        <v>0.2604072217856791</v>
      </c>
      <c r="BL692" s="8">
        <f t="shared" si="949"/>
        <v>0.21064825107959351</v>
      </c>
      <c r="BM692" s="8">
        <f t="shared" si="950"/>
        <v>0.43291181267705475</v>
      </c>
      <c r="BN692" s="8">
        <f t="shared" si="951"/>
        <v>0.56604540911887158</v>
      </c>
    </row>
    <row r="693" spans="1:66" x14ac:dyDescent="0.25">
      <c r="A693" t="s">
        <v>61</v>
      </c>
      <c r="B693" t="s">
        <v>67</v>
      </c>
      <c r="C693" t="s">
        <v>64</v>
      </c>
      <c r="D693" s="16"/>
      <c r="E693">
        <f>VLOOKUP(A693,home!$A$2:$E$405,3,FALSE)</f>
        <v>1.46</v>
      </c>
      <c r="F693">
        <f>VLOOKUP(B693,home!$B$2:$E$405,3,FALSE)</f>
        <v>0.68</v>
      </c>
      <c r="G693">
        <f>VLOOKUP(C693,away!$B$2:$E$405,4,FALSE)</f>
        <v>1.23</v>
      </c>
      <c r="H693">
        <f>VLOOKUP(A693,away!$A$2:$E$405,3,FALSE)</f>
        <v>1.36</v>
      </c>
      <c r="I693">
        <f>VLOOKUP(C693,away!$B$2:$E$405,3,FALSE)</f>
        <v>0.68</v>
      </c>
      <c r="J693">
        <f>VLOOKUP(B693,home!$B$2:$E$405,4,FALSE)</f>
        <v>0.74</v>
      </c>
      <c r="K693" s="3">
        <f t="shared" si="896"/>
        <v>1.221144</v>
      </c>
      <c r="L693" s="3">
        <f t="shared" si="897"/>
        <v>0.68435200000000007</v>
      </c>
      <c r="M693" s="5">
        <f t="shared" si="898"/>
        <v>0.14874884489474913</v>
      </c>
      <c r="N693" s="5">
        <f t="shared" si="899"/>
        <v>0.18164375945015354</v>
      </c>
      <c r="O693" s="5">
        <f t="shared" si="900"/>
        <v>0.10179656950141137</v>
      </c>
      <c r="P693" s="5">
        <f t="shared" si="901"/>
        <v>0.1243082700672315</v>
      </c>
      <c r="Q693" s="5">
        <f t="shared" si="902"/>
        <v>0.11090659349499916</v>
      </c>
      <c r="R693" s="5">
        <f t="shared" si="903"/>
        <v>3.4832342965714934E-2</v>
      </c>
      <c r="S693" s="5">
        <f t="shared" si="904"/>
        <v>2.5970867232686053E-2</v>
      </c>
      <c r="T693" s="5">
        <f t="shared" si="905"/>
        <v>7.5899149071489688E-2</v>
      </c>
      <c r="U693" s="5">
        <f t="shared" si="906"/>
        <v>4.2535306618525004E-2</v>
      </c>
      <c r="V693" s="5">
        <f t="shared" si="907"/>
        <v>2.4115171972709962E-3</v>
      </c>
      <c r="W693" s="5">
        <f t="shared" si="908"/>
        <v>4.5144307068952429E-2</v>
      </c>
      <c r="X693" s="5">
        <f t="shared" si="909"/>
        <v>3.0894596831251741E-2</v>
      </c>
      <c r="Y693" s="5">
        <f t="shared" si="910"/>
        <v>1.0571389565330394E-2</v>
      </c>
      <c r="Z693" s="5">
        <f t="shared" si="911"/>
        <v>7.9458611910909853E-3</v>
      </c>
      <c r="AA693" s="5">
        <f t="shared" si="912"/>
        <v>9.7030407183336109E-3</v>
      </c>
      <c r="AB693" s="5">
        <f t="shared" si="913"/>
        <v>5.9244049774743899E-3</v>
      </c>
      <c r="AC693" s="5">
        <f t="shared" si="914"/>
        <v>1.2595540289835815E-4</v>
      </c>
      <c r="AD693" s="5">
        <f t="shared" si="915"/>
        <v>1.3781924927852216E-2</v>
      </c>
      <c r="AE693" s="5">
        <f t="shared" si="916"/>
        <v>9.431687888225522E-3</v>
      </c>
      <c r="AF693" s="5">
        <f t="shared" si="917"/>
        <v>3.2272972348414558E-3</v>
      </c>
      <c r="AG693" s="5">
        <f t="shared" si="918"/>
        <v>7.3620243908607353E-4</v>
      </c>
      <c r="AH693" s="5">
        <f t="shared" si="919"/>
        <v>1.3594414994613745E-3</v>
      </c>
      <c r="AI693" s="5">
        <f t="shared" si="920"/>
        <v>1.6600738304182608E-3</v>
      </c>
      <c r="AJ693" s="5">
        <f t="shared" si="921"/>
        <v>1.0135945987861386E-3</v>
      </c>
      <c r="AK693" s="5">
        <f t="shared" si="922"/>
        <v>4.1258165424670019E-4</v>
      </c>
      <c r="AL693" s="5">
        <f t="shared" si="923"/>
        <v>4.2103986087407299E-6</v>
      </c>
      <c r="AM693" s="5">
        <f t="shared" si="924"/>
        <v>3.3659429868194324E-3</v>
      </c>
      <c r="AN693" s="5">
        <f t="shared" si="925"/>
        <v>2.3034898149158528E-3</v>
      </c>
      <c r="AO693" s="5">
        <f t="shared" si="926"/>
        <v>7.8819893090864676E-4</v>
      </c>
      <c r="AP693" s="5">
        <f t="shared" si="927"/>
        <v>1.798018382550648E-4</v>
      </c>
      <c r="AQ693" s="5">
        <f t="shared" si="928"/>
        <v>3.0761936903382525E-5</v>
      </c>
      <c r="AR693" s="5">
        <f t="shared" si="929"/>
        <v>1.8606730180787821E-4</v>
      </c>
      <c r="AS693" s="5">
        <f t="shared" si="930"/>
        <v>2.2721496919887965E-4</v>
      </c>
      <c r="AT693" s="5">
        <f t="shared" si="931"/>
        <v>1.3873109817369838E-4</v>
      </c>
      <c r="AU693" s="5">
        <f t="shared" si="932"/>
        <v>5.6470216049407585E-5</v>
      </c>
      <c r="AV693" s="5">
        <f t="shared" si="933"/>
        <v>1.723956637685945E-5</v>
      </c>
      <c r="AW693" s="5">
        <f t="shared" si="934"/>
        <v>9.773882944853444E-8</v>
      </c>
      <c r="AX693" s="5">
        <f t="shared" si="935"/>
        <v>6.8505018044943825E-4</v>
      </c>
      <c r="AY693" s="5">
        <f t="shared" si="936"/>
        <v>4.6881546109093402E-4</v>
      </c>
      <c r="AZ693" s="5">
        <f t="shared" si="937"/>
        <v>1.6041739921425144E-4</v>
      </c>
      <c r="BA693" s="5">
        <f t="shared" si="938"/>
        <v>3.6593989329023808E-5</v>
      </c>
      <c r="BB693" s="5">
        <f t="shared" si="939"/>
        <v>6.2607924463240259E-6</v>
      </c>
      <c r="BC693" s="5">
        <f t="shared" si="940"/>
        <v>8.5691716644534834E-7</v>
      </c>
      <c r="BD693" s="5">
        <f t="shared" si="941"/>
        <v>2.122258835447083E-5</v>
      </c>
      <c r="BE693" s="5">
        <f t="shared" si="942"/>
        <v>2.5915836433531932E-5</v>
      </c>
      <c r="BF693" s="5">
        <f t="shared" si="943"/>
        <v>1.5823484082894461E-5</v>
      </c>
      <c r="BG693" s="5">
        <f t="shared" si="944"/>
        <v>6.4409175489740254E-6</v>
      </c>
      <c r="BH693" s="5">
        <f t="shared" si="945"/>
        <v>1.9663219548560851E-6</v>
      </c>
      <c r="BI693" s="5">
        <f t="shared" si="946"/>
        <v>4.8023245144815566E-7</v>
      </c>
      <c r="BJ693" s="8">
        <f t="shared" si="947"/>
        <v>0.490263098219681</v>
      </c>
      <c r="BK693" s="8">
        <f t="shared" si="948"/>
        <v>0.3020384806545357</v>
      </c>
      <c r="BL693" s="8">
        <f t="shared" si="949"/>
        <v>0.19993492889680467</v>
      </c>
      <c r="BM693" s="8">
        <f t="shared" si="950"/>
        <v>0.29747727086559128</v>
      </c>
      <c r="BN693" s="8">
        <f t="shared" si="951"/>
        <v>0.70223638037425962</v>
      </c>
    </row>
    <row r="694" spans="1:66" x14ac:dyDescent="0.25">
      <c r="A694" t="s">
        <v>61</v>
      </c>
      <c r="B694" t="s">
        <v>238</v>
      </c>
      <c r="C694" t="s">
        <v>87</v>
      </c>
      <c r="D694" s="10"/>
      <c r="E694">
        <f>VLOOKUP(A694,home!$A$2:$E$405,3,FALSE)</f>
        <v>1.46</v>
      </c>
      <c r="F694">
        <f>VLOOKUP(B694,home!$B$2:$E$405,3,FALSE)</f>
        <v>0.55000000000000004</v>
      </c>
      <c r="G694">
        <f>VLOOKUP(C694,away!$B$2:$E$405,4,FALSE)</f>
        <v>0.96</v>
      </c>
      <c r="H694">
        <f>VLOOKUP(A694,away!$A$2:$E$405,3,FALSE)</f>
        <v>1.36</v>
      </c>
      <c r="I694">
        <f>VLOOKUP(C694,away!$B$2:$E$405,3,FALSE)</f>
        <v>1.1000000000000001</v>
      </c>
      <c r="J694">
        <f>VLOOKUP(B694,home!$B$2:$E$405,4,FALSE)</f>
        <v>1.03</v>
      </c>
      <c r="K694" s="3">
        <f t="shared" si="896"/>
        <v>0.77088000000000001</v>
      </c>
      <c r="L694" s="3">
        <f t="shared" si="897"/>
        <v>1.5408800000000002</v>
      </c>
      <c r="M694" s="5">
        <f t="shared" si="898"/>
        <v>9.9086705402575068E-2</v>
      </c>
      <c r="N694" s="5">
        <f t="shared" si="899"/>
        <v>7.6383959460737061E-2</v>
      </c>
      <c r="O694" s="5">
        <f t="shared" si="900"/>
        <v>0.15268072262071988</v>
      </c>
      <c r="P694" s="5">
        <f t="shared" si="901"/>
        <v>0.11769851545386055</v>
      </c>
      <c r="Q694" s="5">
        <f t="shared" si="902"/>
        <v>2.9441433334546487E-2</v>
      </c>
      <c r="R694" s="5">
        <f t="shared" si="903"/>
        <v>0.11763133593590747</v>
      </c>
      <c r="S694" s="5">
        <f t="shared" si="904"/>
        <v>3.4951562078283205E-2</v>
      </c>
      <c r="T694" s="5">
        <f t="shared" si="905"/>
        <v>4.5365715796535998E-2</v>
      </c>
      <c r="U694" s="5">
        <f t="shared" si="906"/>
        <v>9.067964424627234E-2</v>
      </c>
      <c r="V694" s="5">
        <f t="shared" si="907"/>
        <v>4.6129598793678483E-3</v>
      </c>
      <c r="W694" s="5">
        <f t="shared" si="908"/>
        <v>7.5652707096450673E-3</v>
      </c>
      <c r="X694" s="5">
        <f t="shared" si="909"/>
        <v>1.1657174331077894E-2</v>
      </c>
      <c r="Y694" s="5">
        <f t="shared" si="910"/>
        <v>8.9811533916356531E-3</v>
      </c>
      <c r="Z694" s="5">
        <f t="shared" si="911"/>
        <v>6.0418590972307028E-2</v>
      </c>
      <c r="AA694" s="5">
        <f t="shared" si="912"/>
        <v>4.6575483408732042E-2</v>
      </c>
      <c r="AB694" s="5">
        <f t="shared" si="913"/>
        <v>1.7952054325061674E-2</v>
      </c>
      <c r="AC694" s="5">
        <f t="shared" si="914"/>
        <v>3.424642888795814E-4</v>
      </c>
      <c r="AD694" s="5">
        <f t="shared" si="915"/>
        <v>1.4579789711627971E-3</v>
      </c>
      <c r="AE694" s="5">
        <f t="shared" si="916"/>
        <v>2.2465706370853314E-3</v>
      </c>
      <c r="AF694" s="5">
        <f t="shared" si="917"/>
        <v>1.7308478816360231E-3</v>
      </c>
      <c r="AG694" s="5">
        <f t="shared" si="918"/>
        <v>8.890096279517717E-4</v>
      </c>
      <c r="AH694" s="5">
        <f t="shared" si="919"/>
        <v>2.327444961435211E-2</v>
      </c>
      <c r="AI694" s="5">
        <f t="shared" si="920"/>
        <v>1.7941807718711754E-2</v>
      </c>
      <c r="AJ694" s="5">
        <f t="shared" si="921"/>
        <v>6.9154903671002563E-3</v>
      </c>
      <c r="AK694" s="5">
        <f t="shared" si="922"/>
        <v>1.7770044047300821E-3</v>
      </c>
      <c r="AL694" s="5">
        <f t="shared" si="923"/>
        <v>1.6271623214567511E-5</v>
      </c>
      <c r="AM694" s="5">
        <f t="shared" si="924"/>
        <v>2.2478536585799548E-4</v>
      </c>
      <c r="AN694" s="5">
        <f t="shared" si="925"/>
        <v>3.4636727454326815E-4</v>
      </c>
      <c r="AO694" s="5">
        <f t="shared" si="926"/>
        <v>2.6685520299911554E-4</v>
      </c>
      <c r="AP694" s="5">
        <f t="shared" si="927"/>
        <v>1.370639483990924E-4</v>
      </c>
      <c r="AQ694" s="5">
        <f t="shared" si="928"/>
        <v>5.2799774202298361E-5</v>
      </c>
      <c r="AR694" s="5">
        <f t="shared" si="929"/>
        <v>7.1726267843525799E-3</v>
      </c>
      <c r="AS694" s="5">
        <f t="shared" si="930"/>
        <v>5.5292345355217164E-3</v>
      </c>
      <c r="AT694" s="5">
        <f t="shared" si="931"/>
        <v>2.13118815937149E-3</v>
      </c>
      <c r="AU694" s="5">
        <f t="shared" si="932"/>
        <v>5.4763010943209816E-4</v>
      </c>
      <c r="AV694" s="5">
        <f t="shared" si="933"/>
        <v>1.0553927468975396E-4</v>
      </c>
      <c r="AW694" s="5">
        <f t="shared" si="934"/>
        <v>5.368883434513818E-7</v>
      </c>
      <c r="AX694" s="5">
        <f t="shared" si="935"/>
        <v>2.8880423805435242E-5</v>
      </c>
      <c r="AY694" s="5">
        <f t="shared" si="936"/>
        <v>4.4501267433319061E-5</v>
      </c>
      <c r="AZ694" s="5">
        <f t="shared" si="937"/>
        <v>3.4285556481326346E-5</v>
      </c>
      <c r="BA694" s="5">
        <f t="shared" si="938"/>
        <v>1.7609976090315379E-5</v>
      </c>
      <c r="BB694" s="5">
        <f t="shared" si="939"/>
        <v>6.7837149895112894E-6</v>
      </c>
      <c r="BC694" s="5">
        <f t="shared" si="940"/>
        <v>2.0905781506076323E-6</v>
      </c>
      <c r="BD694" s="5">
        <f t="shared" si="941"/>
        <v>1.8420261932455351E-3</v>
      </c>
      <c r="BE694" s="5">
        <f t="shared" si="942"/>
        <v>1.419981151849118E-3</v>
      </c>
      <c r="BF694" s="5">
        <f t="shared" si="943"/>
        <v>5.4731753516872386E-4</v>
      </c>
      <c r="BG694" s="5">
        <f t="shared" si="944"/>
        <v>1.4063871383695532E-4</v>
      </c>
      <c r="BH694" s="5">
        <f t="shared" si="945"/>
        <v>2.7103892930658028E-5</v>
      </c>
      <c r="BI694" s="5">
        <f t="shared" si="946"/>
        <v>4.1787697964771335E-6</v>
      </c>
      <c r="BJ694" s="8">
        <f t="shared" si="947"/>
        <v>0.18688113722496644</v>
      </c>
      <c r="BK694" s="8">
        <f t="shared" si="948"/>
        <v>0.25675297999361407</v>
      </c>
      <c r="BL694" s="8">
        <f t="shared" si="949"/>
        <v>0.49489545776178268</v>
      </c>
      <c r="BM694" s="8">
        <f t="shared" si="950"/>
        <v>0.40598152936523391</v>
      </c>
      <c r="BN694" s="8">
        <f t="shared" si="951"/>
        <v>0.59292267220834649</v>
      </c>
    </row>
    <row r="695" spans="1:66" x14ac:dyDescent="0.25">
      <c r="A695" t="s">
        <v>61</v>
      </c>
      <c r="B695" t="s">
        <v>62</v>
      </c>
      <c r="C695" t="s">
        <v>240</v>
      </c>
      <c r="D695" s="10"/>
      <c r="E695">
        <f>VLOOKUP(A695,home!$A$2:$E$405,3,FALSE)</f>
        <v>1.46</v>
      </c>
      <c r="F695">
        <f>VLOOKUP(B695,home!$B$2:$E$405,3,FALSE)</f>
        <v>0.55000000000000004</v>
      </c>
      <c r="G695">
        <f>VLOOKUP(C695,away!$B$2:$E$405,4,FALSE)</f>
        <v>0.82</v>
      </c>
      <c r="H695">
        <f>VLOOKUP(A695,away!$A$2:$E$405,3,FALSE)</f>
        <v>1.36</v>
      </c>
      <c r="I695">
        <f>VLOOKUP(C695,away!$B$2:$E$405,3,FALSE)</f>
        <v>1.23</v>
      </c>
      <c r="J695">
        <f>VLOOKUP(B695,home!$B$2:$E$405,4,FALSE)</f>
        <v>0.88</v>
      </c>
      <c r="K695" s="3">
        <f t="shared" si="896"/>
        <v>0.65846000000000005</v>
      </c>
      <c r="L695" s="3">
        <f t="shared" si="897"/>
        <v>1.472064</v>
      </c>
      <c r="M695" s="5">
        <f t="shared" si="898"/>
        <v>0.11877503942251606</v>
      </c>
      <c r="N695" s="5">
        <f t="shared" si="899"/>
        <v>7.8208612458149931E-2</v>
      </c>
      <c r="O695" s="5">
        <f t="shared" si="900"/>
        <v>0.17484445963246667</v>
      </c>
      <c r="P695" s="5">
        <f t="shared" si="901"/>
        <v>0.11512808288959402</v>
      </c>
      <c r="Q695" s="5">
        <f t="shared" si="902"/>
        <v>2.5748621479596702E-2</v>
      </c>
      <c r="R695" s="5">
        <f t="shared" si="903"/>
        <v>0.12869111731220376</v>
      </c>
      <c r="S695" s="5">
        <f t="shared" si="904"/>
        <v>2.7898276300888765E-2</v>
      </c>
      <c r="T695" s="5">
        <f t="shared" si="905"/>
        <v>3.7903618729741038E-2</v>
      </c>
      <c r="U695" s="5">
        <f t="shared" si="906"/>
        <v>8.4737953105393685E-2</v>
      </c>
      <c r="V695" s="5">
        <f t="shared" si="907"/>
        <v>3.0046296689772586E-3</v>
      </c>
      <c r="W695" s="5">
        <f t="shared" si="908"/>
        <v>5.6514790998184166E-3</v>
      </c>
      <c r="X695" s="5">
        <f t="shared" si="909"/>
        <v>8.3193389295950979E-3</v>
      </c>
      <c r="Y695" s="5">
        <f t="shared" si="910"/>
        <v>6.1232996710277399E-3</v>
      </c>
      <c r="Z695" s="5">
        <f t="shared" si="911"/>
        <v>6.3147186971690611E-2</v>
      </c>
      <c r="AA695" s="5">
        <f t="shared" si="912"/>
        <v>4.1579896733379404E-2</v>
      </c>
      <c r="AB695" s="5">
        <f t="shared" si="913"/>
        <v>1.3689349401530502E-2</v>
      </c>
      <c r="AC695" s="5">
        <f t="shared" si="914"/>
        <v>1.8202333128260588E-4</v>
      </c>
      <c r="AD695" s="5">
        <f t="shared" si="915"/>
        <v>9.3031823201660858E-4</v>
      </c>
      <c r="AE695" s="5">
        <f t="shared" si="916"/>
        <v>1.3694879778952968E-3</v>
      </c>
      <c r="AF695" s="5">
        <f t="shared" si="917"/>
        <v>1.0079869753462313E-3</v>
      </c>
      <c r="AG695" s="5">
        <f t="shared" si="918"/>
        <v>4.9460711295869144E-4</v>
      </c>
      <c r="AH695" s="5">
        <f t="shared" si="919"/>
        <v>2.3239175160573708E-2</v>
      </c>
      <c r="AI695" s="5">
        <f t="shared" si="920"/>
        <v>1.5302067276231363E-2</v>
      </c>
      <c r="AJ695" s="5">
        <f t="shared" si="921"/>
        <v>5.0378996093536519E-3</v>
      </c>
      <c r="AK695" s="5">
        <f t="shared" si="922"/>
        <v>1.1057517922583356E-3</v>
      </c>
      <c r="AL695" s="5">
        <f t="shared" si="923"/>
        <v>7.0573740993501233E-6</v>
      </c>
      <c r="AM695" s="5">
        <f t="shared" si="924"/>
        <v>1.2251546861073123E-4</v>
      </c>
      <c r="AN695" s="5">
        <f t="shared" si="925"/>
        <v>1.8035061078498747E-4</v>
      </c>
      <c r="AO695" s="5">
        <f t="shared" si="926"/>
        <v>1.3274382075729592E-4</v>
      </c>
      <c r="AP695" s="5">
        <f t="shared" si="927"/>
        <v>6.5135799919756009E-5</v>
      </c>
      <c r="AQ695" s="5">
        <f t="shared" si="928"/>
        <v>2.397101654326894E-5</v>
      </c>
      <c r="AR695" s="5">
        <f t="shared" si="929"/>
        <v>6.8419106287149487E-3</v>
      </c>
      <c r="AS695" s="5">
        <f t="shared" si="930"/>
        <v>4.5051244725836451E-3</v>
      </c>
      <c r="AT695" s="5">
        <f t="shared" si="931"/>
        <v>1.4832221301087135E-3</v>
      </c>
      <c r="AU695" s="5">
        <f t="shared" si="932"/>
        <v>3.2554748126379458E-4</v>
      </c>
      <c r="AV695" s="5">
        <f t="shared" si="933"/>
        <v>5.3589998628239548E-5</v>
      </c>
      <c r="AW695" s="5">
        <f t="shared" si="934"/>
        <v>1.9001886868637425E-7</v>
      </c>
      <c r="AX695" s="5">
        <f t="shared" si="935"/>
        <v>1.3445255910237016E-5</v>
      </c>
      <c r="AY695" s="5">
        <f t="shared" si="936"/>
        <v>1.9792277196247143E-5</v>
      </c>
      <c r="AZ695" s="5">
        <f t="shared" si="937"/>
        <v>1.456774936930818E-5</v>
      </c>
      <c r="BA695" s="5">
        <f t="shared" si="938"/>
        <v>7.14821980252709E-6</v>
      </c>
      <c r="BB695" s="5">
        <f t="shared" si="939"/>
        <v>2.6306592588468109E-6</v>
      </c>
      <c r="BC695" s="5">
        <f t="shared" si="940"/>
        <v>7.7449975824301378E-7</v>
      </c>
      <c r="BD695" s="5">
        <f t="shared" si="941"/>
        <v>1.6786217212914427E-3</v>
      </c>
      <c r="BE695" s="5">
        <f t="shared" si="942"/>
        <v>1.1053052586015636E-3</v>
      </c>
      <c r="BF695" s="5">
        <f t="shared" si="943"/>
        <v>3.6389965028939275E-4</v>
      </c>
      <c r="BG695" s="5">
        <f t="shared" si="944"/>
        <v>7.9871121243184541E-5</v>
      </c>
      <c r="BH695" s="5">
        <f t="shared" si="945"/>
        <v>1.3147984623446822E-5</v>
      </c>
      <c r="BI695" s="5">
        <f t="shared" si="946"/>
        <v>1.7314843910309591E-6</v>
      </c>
      <c r="BJ695" s="8">
        <f t="shared" si="947"/>
        <v>0.16634044604405721</v>
      </c>
      <c r="BK695" s="8">
        <f t="shared" si="948"/>
        <v>0.26501490126455424</v>
      </c>
      <c r="BL695" s="8">
        <f t="shared" si="949"/>
        <v>0.50467964195513049</v>
      </c>
      <c r="BM695" s="8">
        <f t="shared" si="950"/>
        <v>0.35776664078257792</v>
      </c>
      <c r="BN695" s="8">
        <f t="shared" si="951"/>
        <v>0.64139593319452715</v>
      </c>
    </row>
    <row r="696" spans="1:66" x14ac:dyDescent="0.25">
      <c r="A696" t="s">
        <v>19</v>
      </c>
      <c r="B696" t="s">
        <v>146</v>
      </c>
      <c r="C696" t="s">
        <v>21</v>
      </c>
      <c r="D696" s="10"/>
      <c r="E696">
        <f>VLOOKUP(A696,home!$A$2:$E$405,3,FALSE)</f>
        <v>1.6666666666666701</v>
      </c>
      <c r="F696">
        <f>VLOOKUP(B696,home!$B$2:$E$405,3,FALSE)</f>
        <v>0.7</v>
      </c>
      <c r="G696">
        <f>VLOOKUP(C696,away!$B$2:$E$405,4,FALSE)</f>
        <v>0.9</v>
      </c>
      <c r="H696">
        <f>VLOOKUP(A696,away!$A$2:$E$405,3,FALSE)</f>
        <v>1.2</v>
      </c>
      <c r="I696">
        <f>VLOOKUP(C696,away!$B$2:$E$405,3,FALSE)</f>
        <v>0.7</v>
      </c>
      <c r="J696">
        <f>VLOOKUP(B696,home!$B$2:$E$405,4,FALSE)</f>
        <v>1.1100000000000001</v>
      </c>
      <c r="K696" s="3">
        <f t="shared" si="896"/>
        <v>1.050000000000002</v>
      </c>
      <c r="L696" s="3">
        <f t="shared" si="897"/>
        <v>0.93240000000000001</v>
      </c>
      <c r="M696" s="5">
        <f t="shared" si="898"/>
        <v>0.13773826846282911</v>
      </c>
      <c r="N696" s="5">
        <f t="shared" si="899"/>
        <v>0.14462518188597084</v>
      </c>
      <c r="O696" s="5">
        <f t="shared" si="900"/>
        <v>0.12842716151474184</v>
      </c>
      <c r="P696" s="5">
        <f t="shared" si="901"/>
        <v>0.13484851959047919</v>
      </c>
      <c r="Q696" s="5">
        <f t="shared" si="902"/>
        <v>7.5928220490134826E-2</v>
      </c>
      <c r="R696" s="5">
        <f t="shared" si="903"/>
        <v>5.9872742698172651E-2</v>
      </c>
      <c r="S696" s="5">
        <f t="shared" si="904"/>
        <v>3.3004849412367795E-2</v>
      </c>
      <c r="T696" s="5">
        <f t="shared" si="905"/>
        <v>7.0795472785001715E-2</v>
      </c>
      <c r="U696" s="5">
        <f t="shared" si="906"/>
        <v>6.2866379833081409E-2</v>
      </c>
      <c r="V696" s="5">
        <f t="shared" si="907"/>
        <v>3.5902675190773764E-3</v>
      </c>
      <c r="W696" s="5">
        <f t="shared" si="908"/>
        <v>2.6574877171547242E-2</v>
      </c>
      <c r="X696" s="5">
        <f t="shared" si="909"/>
        <v>2.4778415474750647E-2</v>
      </c>
      <c r="Y696" s="5">
        <f t="shared" si="910"/>
        <v>1.1551697294328752E-2</v>
      </c>
      <c r="Z696" s="5">
        <f t="shared" si="911"/>
        <v>1.8608448430592062E-2</v>
      </c>
      <c r="AA696" s="5">
        <f t="shared" si="912"/>
        <v>1.9538870852121703E-2</v>
      </c>
      <c r="AB696" s="5">
        <f t="shared" si="913"/>
        <v>1.0257907197363912E-2</v>
      </c>
      <c r="AC696" s="5">
        <f t="shared" si="914"/>
        <v>2.1968398165794618E-4</v>
      </c>
      <c r="AD696" s="5">
        <f t="shared" si="915"/>
        <v>6.9759052575311641E-3</v>
      </c>
      <c r="AE696" s="5">
        <f t="shared" si="916"/>
        <v>6.5043340621220571E-3</v>
      </c>
      <c r="AF696" s="5">
        <f t="shared" si="917"/>
        <v>3.0323205397613032E-3</v>
      </c>
      <c r="AG696" s="5">
        <f t="shared" si="918"/>
        <v>9.4244522375781304E-4</v>
      </c>
      <c r="AH696" s="5">
        <f t="shared" si="919"/>
        <v>4.337629329171009E-3</v>
      </c>
      <c r="AI696" s="5">
        <f t="shared" si="920"/>
        <v>4.5545107956295678E-3</v>
      </c>
      <c r="AJ696" s="5">
        <f t="shared" si="921"/>
        <v>2.3911181677055272E-3</v>
      </c>
      <c r="AK696" s="5">
        <f t="shared" si="922"/>
        <v>8.3689135869693628E-4</v>
      </c>
      <c r="AL696" s="5">
        <f t="shared" si="923"/>
        <v>8.6030004689105198E-6</v>
      </c>
      <c r="AM696" s="5">
        <f t="shared" si="924"/>
        <v>1.4649401040815477E-3</v>
      </c>
      <c r="AN696" s="5">
        <f t="shared" si="925"/>
        <v>1.3659101530456349E-3</v>
      </c>
      <c r="AO696" s="5">
        <f t="shared" si="926"/>
        <v>6.3678731334987501E-4</v>
      </c>
      <c r="AP696" s="5">
        <f t="shared" si="927"/>
        <v>1.9791349698914117E-4</v>
      </c>
      <c r="AQ696" s="5">
        <f t="shared" si="928"/>
        <v>4.6133636148168797E-5</v>
      </c>
      <c r="AR696" s="5">
        <f t="shared" si="929"/>
        <v>8.088811173038099E-4</v>
      </c>
      <c r="AS696" s="5">
        <f t="shared" si="930"/>
        <v>8.4932517316900209E-4</v>
      </c>
      <c r="AT696" s="5">
        <f t="shared" si="931"/>
        <v>4.4589571591372687E-4</v>
      </c>
      <c r="AU696" s="5">
        <f t="shared" si="932"/>
        <v>1.5606350056980472E-4</v>
      </c>
      <c r="AV696" s="5">
        <f t="shared" si="933"/>
        <v>4.0966668899573813E-5</v>
      </c>
      <c r="AW696" s="5">
        <f t="shared" si="934"/>
        <v>2.3395859775202188E-7</v>
      </c>
      <c r="AX696" s="5">
        <f t="shared" si="935"/>
        <v>2.5636451821427127E-4</v>
      </c>
      <c r="AY696" s="5">
        <f t="shared" si="936"/>
        <v>2.3903427678298651E-4</v>
      </c>
      <c r="AZ696" s="5">
        <f t="shared" si="937"/>
        <v>1.1143777983622832E-4</v>
      </c>
      <c r="BA696" s="5">
        <f t="shared" si="938"/>
        <v>3.4634861973099764E-5</v>
      </c>
      <c r="BB696" s="5">
        <f t="shared" si="939"/>
        <v>8.0733863259295533E-6</v>
      </c>
      <c r="BC696" s="5">
        <f t="shared" si="940"/>
        <v>1.5055250820593435E-6</v>
      </c>
      <c r="BD696" s="5">
        <f t="shared" si="941"/>
        <v>1.2570012562901201E-4</v>
      </c>
      <c r="BE696" s="5">
        <f t="shared" si="942"/>
        <v>1.3198513191046288E-4</v>
      </c>
      <c r="BF696" s="5">
        <f t="shared" si="943"/>
        <v>6.9292194252993126E-5</v>
      </c>
      <c r="BG696" s="5">
        <f t="shared" si="944"/>
        <v>2.4252267988547644E-5</v>
      </c>
      <c r="BH696" s="5">
        <f t="shared" si="945"/>
        <v>6.3662203469937679E-6</v>
      </c>
      <c r="BI696" s="5">
        <f t="shared" si="946"/>
        <v>1.3369062728686943E-6</v>
      </c>
      <c r="BJ696" s="8">
        <f t="shared" si="947"/>
        <v>0.37607160523673527</v>
      </c>
      <c r="BK696" s="8">
        <f t="shared" si="948"/>
        <v>0.30964922624366331</v>
      </c>
      <c r="BL696" s="8">
        <f t="shared" si="949"/>
        <v>0.29574327676894135</v>
      </c>
      <c r="BM696" s="8">
        <f t="shared" si="950"/>
        <v>0.31839366171941841</v>
      </c>
      <c r="BN696" s="8">
        <f t="shared" si="951"/>
        <v>0.68144009464232846</v>
      </c>
    </row>
    <row r="697" spans="1:66" x14ac:dyDescent="0.25">
      <c r="A697" t="s">
        <v>19</v>
      </c>
      <c r="B697" t="s">
        <v>141</v>
      </c>
      <c r="C697" t="s">
        <v>244</v>
      </c>
      <c r="D697" s="10"/>
      <c r="E697">
        <f>VLOOKUP(A697,home!$A$2:$E$405,3,FALSE)</f>
        <v>1.6666666666666701</v>
      </c>
      <c r="F697">
        <f>VLOOKUP(B697,home!$B$2:$E$405,3,FALSE)</f>
        <v>1</v>
      </c>
      <c r="G697">
        <f>VLOOKUP(C697,away!$B$2:$E$405,4,FALSE)</f>
        <v>0.8</v>
      </c>
      <c r="H697">
        <f>VLOOKUP(A697,away!$A$2:$E$405,3,FALSE)</f>
        <v>1.2</v>
      </c>
      <c r="I697">
        <f>VLOOKUP(C697,away!$B$2:$E$405,3,FALSE)</f>
        <v>0.7</v>
      </c>
      <c r="J697">
        <f>VLOOKUP(B697,home!$B$2:$E$405,4,FALSE)</f>
        <v>1.1100000000000001</v>
      </c>
      <c r="K697" s="3">
        <f t="shared" si="896"/>
        <v>1.3333333333333361</v>
      </c>
      <c r="L697" s="3">
        <f t="shared" si="897"/>
        <v>0.93240000000000001</v>
      </c>
      <c r="M697" s="5">
        <f t="shared" si="898"/>
        <v>0.10375392042738603</v>
      </c>
      <c r="N697" s="5">
        <f t="shared" si="899"/>
        <v>0.13833856056984833</v>
      </c>
      <c r="O697" s="5">
        <f t="shared" si="900"/>
        <v>9.6740155406494735E-2</v>
      </c>
      <c r="P697" s="5">
        <f t="shared" si="901"/>
        <v>0.12898687387532656</v>
      </c>
      <c r="Q697" s="5">
        <f t="shared" si="902"/>
        <v>9.2225707046565755E-2</v>
      </c>
      <c r="R697" s="5">
        <f t="shared" si="903"/>
        <v>4.5100260450507842E-2</v>
      </c>
      <c r="S697" s="5">
        <f t="shared" si="904"/>
        <v>4.0089120400451587E-2</v>
      </c>
      <c r="T697" s="5">
        <f t="shared" si="905"/>
        <v>8.5991249250217908E-2</v>
      </c>
      <c r="U697" s="5">
        <f t="shared" si="906"/>
        <v>6.0133680600677253E-2</v>
      </c>
      <c r="V697" s="5">
        <f t="shared" si="907"/>
        <v>5.5376438313157264E-3</v>
      </c>
      <c r="W697" s="5">
        <f t="shared" si="908"/>
        <v>4.0989203131807102E-2</v>
      </c>
      <c r="X697" s="5">
        <f t="shared" si="909"/>
        <v>3.8218333000096943E-2</v>
      </c>
      <c r="Y697" s="5">
        <f t="shared" si="910"/>
        <v>1.7817386844645195E-2</v>
      </c>
      <c r="Z697" s="5">
        <f t="shared" si="911"/>
        <v>1.4017160948017839E-2</v>
      </c>
      <c r="AA697" s="5">
        <f t="shared" si="912"/>
        <v>1.8689547930690491E-2</v>
      </c>
      <c r="AB697" s="5">
        <f t="shared" si="913"/>
        <v>1.2459698620460355E-2</v>
      </c>
      <c r="AC697" s="5">
        <f t="shared" si="914"/>
        <v>4.3027492569323275E-4</v>
      </c>
      <c r="AD697" s="5">
        <f t="shared" si="915"/>
        <v>1.3663067710602396E-2</v>
      </c>
      <c r="AE697" s="5">
        <f t="shared" si="916"/>
        <v>1.2739444333365673E-2</v>
      </c>
      <c r="AF697" s="5">
        <f t="shared" si="917"/>
        <v>5.9391289482150769E-3</v>
      </c>
      <c r="AG697" s="5">
        <f t="shared" si="918"/>
        <v>1.845881277105246E-3</v>
      </c>
      <c r="AH697" s="5">
        <f t="shared" si="919"/>
        <v>3.2674002169829574E-3</v>
      </c>
      <c r="AI697" s="5">
        <f t="shared" si="920"/>
        <v>4.3565336226439521E-3</v>
      </c>
      <c r="AJ697" s="5">
        <f t="shared" si="921"/>
        <v>2.9043557484293081E-3</v>
      </c>
      <c r="AK697" s="5">
        <f t="shared" si="922"/>
        <v>1.2908247770796956E-3</v>
      </c>
      <c r="AL697" s="5">
        <f t="shared" si="923"/>
        <v>2.1396711504873129E-5</v>
      </c>
      <c r="AM697" s="5">
        <f t="shared" si="924"/>
        <v>3.643484722827313E-3</v>
      </c>
      <c r="AN697" s="5">
        <f t="shared" si="925"/>
        <v>3.3971851555641866E-3</v>
      </c>
      <c r="AO697" s="5">
        <f t="shared" si="926"/>
        <v>1.5837677195240237E-3</v>
      </c>
      <c r="AP697" s="5">
        <f t="shared" si="927"/>
        <v>4.9223500722806661E-4</v>
      </c>
      <c r="AQ697" s="5">
        <f t="shared" si="928"/>
        <v>1.1473998018486231E-4</v>
      </c>
      <c r="AR697" s="5">
        <f t="shared" si="929"/>
        <v>6.0930479246298214E-4</v>
      </c>
      <c r="AS697" s="5">
        <f t="shared" si="930"/>
        <v>8.1240638995064448E-4</v>
      </c>
      <c r="AT697" s="5">
        <f t="shared" si="931"/>
        <v>5.4160425996709755E-4</v>
      </c>
      <c r="AU697" s="5">
        <f t="shared" si="932"/>
        <v>2.407130044298217E-4</v>
      </c>
      <c r="AV697" s="5">
        <f t="shared" si="933"/>
        <v>8.0237668143274076E-5</v>
      </c>
      <c r="AW697" s="5">
        <f t="shared" si="934"/>
        <v>7.3889977063495331E-7</v>
      </c>
      <c r="AX697" s="5">
        <f t="shared" si="935"/>
        <v>8.096632717394046E-4</v>
      </c>
      <c r="AY697" s="5">
        <f t="shared" si="936"/>
        <v>7.5493003456982076E-4</v>
      </c>
      <c r="AZ697" s="5">
        <f t="shared" si="937"/>
        <v>3.5194838211645045E-4</v>
      </c>
      <c r="BA697" s="5">
        <f t="shared" si="938"/>
        <v>1.093855571617928E-4</v>
      </c>
      <c r="BB697" s="5">
        <f t="shared" si="939"/>
        <v>2.5497773374413897E-5</v>
      </c>
      <c r="BC697" s="5">
        <f t="shared" si="940"/>
        <v>4.7548247788607046E-6</v>
      </c>
      <c r="BD697" s="5">
        <f t="shared" si="941"/>
        <v>9.468596474874738E-5</v>
      </c>
      <c r="BE697" s="5">
        <f t="shared" si="942"/>
        <v>1.2624795299833011E-4</v>
      </c>
      <c r="BF697" s="5">
        <f t="shared" si="943"/>
        <v>8.4165301998886922E-5</v>
      </c>
      <c r="BG697" s="5">
        <f t="shared" si="944"/>
        <v>3.740680088839428E-5</v>
      </c>
      <c r="BH697" s="5">
        <f t="shared" si="945"/>
        <v>1.2468933629464785E-5</v>
      </c>
      <c r="BI697" s="5">
        <f t="shared" si="946"/>
        <v>3.3250489678572831E-6</v>
      </c>
      <c r="BJ697" s="8">
        <f t="shared" si="947"/>
        <v>0.45905555454153868</v>
      </c>
      <c r="BK697" s="8">
        <f t="shared" si="948"/>
        <v>0.27957416020624787</v>
      </c>
      <c r="BL697" s="8">
        <f t="shared" si="949"/>
        <v>0.24758502349215217</v>
      </c>
      <c r="BM697" s="8">
        <f t="shared" si="950"/>
        <v>0.39433223027702807</v>
      </c>
      <c r="BN697" s="8">
        <f t="shared" si="951"/>
        <v>0.60514547777612926</v>
      </c>
    </row>
    <row r="698" spans="1:66" x14ac:dyDescent="0.25">
      <c r="A698" t="s">
        <v>19</v>
      </c>
      <c r="B698" t="s">
        <v>154</v>
      </c>
      <c r="C698" t="s">
        <v>254</v>
      </c>
      <c r="D698" s="10"/>
      <c r="E698">
        <f>VLOOKUP(A698,home!$A$2:$E$405,3,FALSE)</f>
        <v>1.6666666666666701</v>
      </c>
      <c r="F698">
        <f>VLOOKUP(B698,home!$B$2:$E$405,3,FALSE)</f>
        <v>0.7</v>
      </c>
      <c r="G698">
        <f>VLOOKUP(C698,away!$B$2:$E$405,4,FALSE)</f>
        <v>1.5</v>
      </c>
      <c r="H698">
        <f>VLOOKUP(A698,away!$A$2:$E$405,3,FALSE)</f>
        <v>1.2</v>
      </c>
      <c r="I698">
        <f>VLOOKUP(C698,away!$B$2:$E$405,3,FALSE)</f>
        <v>0.7</v>
      </c>
      <c r="J698">
        <f>VLOOKUP(B698,home!$B$2:$E$405,4,FALSE)</f>
        <v>0.97</v>
      </c>
      <c r="K698" s="3">
        <f t="shared" si="896"/>
        <v>1.7500000000000036</v>
      </c>
      <c r="L698" s="3">
        <f t="shared" si="897"/>
        <v>0.81479999999999997</v>
      </c>
      <c r="M698" s="5">
        <f t="shared" si="898"/>
        <v>7.6934566816608776E-2</v>
      </c>
      <c r="N698" s="5">
        <f t="shared" si="899"/>
        <v>0.13463549192906565</v>
      </c>
      <c r="O698" s="5">
        <f t="shared" si="900"/>
        <v>6.2686285042172829E-2</v>
      </c>
      <c r="P698" s="5">
        <f t="shared" si="901"/>
        <v>0.10970099882380269</v>
      </c>
      <c r="Q698" s="5">
        <f t="shared" si="902"/>
        <v>0.1178060554379327</v>
      </c>
      <c r="R698" s="5">
        <f t="shared" si="903"/>
        <v>2.553839252618121E-2</v>
      </c>
      <c r="S698" s="5">
        <f t="shared" si="904"/>
        <v>3.9105663555715139E-2</v>
      </c>
      <c r="T698" s="5">
        <f t="shared" si="905"/>
        <v>9.5988373970827559E-2</v>
      </c>
      <c r="U698" s="5">
        <f t="shared" si="906"/>
        <v>4.4692186920817209E-2</v>
      </c>
      <c r="V698" s="5">
        <f t="shared" si="907"/>
        <v>6.1956406293438137E-3</v>
      </c>
      <c r="W698" s="5">
        <f t="shared" si="908"/>
        <v>6.8720199005460877E-2</v>
      </c>
      <c r="X698" s="5">
        <f t="shared" si="909"/>
        <v>5.5993218149649526E-2</v>
      </c>
      <c r="Y698" s="5">
        <f t="shared" si="910"/>
        <v>2.2811637074167213E-2</v>
      </c>
      <c r="Z698" s="5">
        <f t="shared" si="911"/>
        <v>6.9362274101108156E-3</v>
      </c>
      <c r="AA698" s="5">
        <f t="shared" si="912"/>
        <v>1.2138397967693951E-2</v>
      </c>
      <c r="AB698" s="5">
        <f t="shared" si="913"/>
        <v>1.0621098221732232E-2</v>
      </c>
      <c r="AC698" s="5">
        <f t="shared" si="914"/>
        <v>5.5214774833633518E-4</v>
      </c>
      <c r="AD698" s="5">
        <f t="shared" si="915"/>
        <v>3.0065087064889202E-2</v>
      </c>
      <c r="AE698" s="5">
        <f t="shared" si="916"/>
        <v>2.4497032940471723E-2</v>
      </c>
      <c r="AF698" s="5">
        <f t="shared" si="917"/>
        <v>9.9800912199481777E-3</v>
      </c>
      <c r="AG698" s="5">
        <f t="shared" si="918"/>
        <v>2.7105927753379249E-3</v>
      </c>
      <c r="AH698" s="5">
        <f t="shared" si="919"/>
        <v>1.4129095234395729E-3</v>
      </c>
      <c r="AI698" s="5">
        <f t="shared" si="920"/>
        <v>2.4725916660192581E-3</v>
      </c>
      <c r="AJ698" s="5">
        <f t="shared" si="921"/>
        <v>2.1635177077668553E-3</v>
      </c>
      <c r="AK698" s="5">
        <f t="shared" si="922"/>
        <v>1.2620519961973348E-3</v>
      </c>
      <c r="AL698" s="5">
        <f t="shared" si="923"/>
        <v>3.1492298974111292E-5</v>
      </c>
      <c r="AM698" s="5">
        <f t="shared" si="924"/>
        <v>1.0522780472711242E-2</v>
      </c>
      <c r="AN698" s="5">
        <f t="shared" si="925"/>
        <v>8.5739615291651194E-3</v>
      </c>
      <c r="AO698" s="5">
        <f t="shared" si="926"/>
        <v>3.4930319269818695E-3</v>
      </c>
      <c r="AP698" s="5">
        <f t="shared" si="927"/>
        <v>9.487074713682756E-4</v>
      </c>
      <c r="AQ698" s="5">
        <f t="shared" si="928"/>
        <v>1.9325171191771773E-4</v>
      </c>
      <c r="AR698" s="5">
        <f t="shared" si="929"/>
        <v>2.3024773593971286E-4</v>
      </c>
      <c r="AS698" s="5">
        <f t="shared" si="930"/>
        <v>4.0293353789449838E-4</v>
      </c>
      <c r="AT698" s="5">
        <f t="shared" si="931"/>
        <v>3.5256684565768685E-4</v>
      </c>
      <c r="AU698" s="5">
        <f t="shared" si="932"/>
        <v>2.0566399330031773E-4</v>
      </c>
      <c r="AV698" s="5">
        <f t="shared" si="933"/>
        <v>8.9977997068889213E-5</v>
      </c>
      <c r="AW698" s="5">
        <f t="shared" si="934"/>
        <v>1.2473574751995922E-6</v>
      </c>
      <c r="AX698" s="5">
        <f t="shared" si="935"/>
        <v>3.0691443045407826E-3</v>
      </c>
      <c r="AY698" s="5">
        <f t="shared" si="936"/>
        <v>2.5007387793398298E-3</v>
      </c>
      <c r="AZ698" s="5">
        <f t="shared" si="937"/>
        <v>1.0188009787030464E-3</v>
      </c>
      <c r="BA698" s="5">
        <f t="shared" si="938"/>
        <v>2.7670634581574739E-4</v>
      </c>
      <c r="BB698" s="5">
        <f t="shared" si="939"/>
        <v>5.636508264266774E-5</v>
      </c>
      <c r="BC698" s="5">
        <f t="shared" si="940"/>
        <v>9.1852538674491363E-6</v>
      </c>
      <c r="BD698" s="5">
        <f t="shared" si="941"/>
        <v>3.1267642540612992E-5</v>
      </c>
      <c r="BE698" s="5">
        <f t="shared" si="942"/>
        <v>5.4718374446072856E-5</v>
      </c>
      <c r="BF698" s="5">
        <f t="shared" si="943"/>
        <v>4.7878577640313855E-5</v>
      </c>
      <c r="BG698" s="5">
        <f t="shared" si="944"/>
        <v>2.7929170290183138E-5</v>
      </c>
      <c r="BH698" s="5">
        <f t="shared" si="945"/>
        <v>1.2219012001955149E-5</v>
      </c>
      <c r="BI698" s="5">
        <f t="shared" si="946"/>
        <v>4.2766542006843111E-6</v>
      </c>
      <c r="BJ698" s="8">
        <f t="shared" si="947"/>
        <v>0.59387045342480427</v>
      </c>
      <c r="BK698" s="8">
        <f t="shared" si="948"/>
        <v>0.23502124865212068</v>
      </c>
      <c r="BL698" s="8">
        <f t="shared" si="949"/>
        <v>0.16444711111300137</v>
      </c>
      <c r="BM698" s="8">
        <f t="shared" si="950"/>
        <v>0.47047375860240875</v>
      </c>
      <c r="BN698" s="8">
        <f t="shared" si="951"/>
        <v>0.52730179057576376</v>
      </c>
    </row>
    <row r="699" spans="1:66" x14ac:dyDescent="0.25">
      <c r="A699" t="s">
        <v>19</v>
      </c>
      <c r="B699" t="s">
        <v>246</v>
      </c>
      <c r="C699" t="s">
        <v>352</v>
      </c>
      <c r="D699" s="10"/>
      <c r="E699">
        <f>VLOOKUP(A699,home!$A$2:$E$405,3,FALSE)</f>
        <v>1.6666666666666701</v>
      </c>
      <c r="F699">
        <f>VLOOKUP(B699,home!$B$2:$E$405,3,FALSE)</f>
        <v>1.1000000000000001</v>
      </c>
      <c r="G699">
        <f>VLOOKUP(C699,away!$B$2:$E$405,4,FALSE)</f>
        <v>1.29</v>
      </c>
      <c r="H699">
        <f>VLOOKUP(A699,away!$A$2:$E$405,3,FALSE)</f>
        <v>1.2</v>
      </c>
      <c r="I699">
        <f>VLOOKUP(C699,away!$B$2:$E$405,3,FALSE)</f>
        <v>0.51</v>
      </c>
      <c r="J699">
        <f>VLOOKUP(B699,home!$B$2:$E$405,4,FALSE)</f>
        <v>0.83</v>
      </c>
      <c r="K699" s="3">
        <f t="shared" si="896"/>
        <v>2.3650000000000051</v>
      </c>
      <c r="L699" s="3">
        <f t="shared" si="897"/>
        <v>0.50795999999999997</v>
      </c>
      <c r="M699" s="5">
        <f t="shared" si="898"/>
        <v>5.653134589893425E-2</v>
      </c>
      <c r="N699" s="5">
        <f t="shared" si="899"/>
        <v>0.13369663305097979</v>
      </c>
      <c r="O699" s="5">
        <f t="shared" si="900"/>
        <v>2.8715662462822641E-2</v>
      </c>
      <c r="P699" s="5">
        <f t="shared" si="901"/>
        <v>6.7912541724575684E-2</v>
      </c>
      <c r="Q699" s="5">
        <f t="shared" si="902"/>
        <v>0.15809626858278397</v>
      </c>
      <c r="R699" s="5">
        <f t="shared" si="903"/>
        <v>7.2932039523076926E-3</v>
      </c>
      <c r="S699" s="5">
        <f t="shared" si="904"/>
        <v>2.0396265338073191E-2</v>
      </c>
      <c r="T699" s="5">
        <f t="shared" si="905"/>
        <v>8.030658058931095E-2</v>
      </c>
      <c r="U699" s="5">
        <f t="shared" si="906"/>
        <v>1.7248427347207732E-2</v>
      </c>
      <c r="V699" s="5">
        <f t="shared" si="907"/>
        <v>2.7225057350852176E-3</v>
      </c>
      <c r="W699" s="5">
        <f t="shared" si="908"/>
        <v>0.1246325583994283</v>
      </c>
      <c r="X699" s="5">
        <f t="shared" si="909"/>
        <v>6.3308354364573591E-2</v>
      </c>
      <c r="Y699" s="5">
        <f t="shared" si="910"/>
        <v>1.6079055841514398E-2</v>
      </c>
      <c r="Z699" s="5">
        <f t="shared" si="911"/>
        <v>1.2348852932047383E-3</v>
      </c>
      <c r="AA699" s="5">
        <f t="shared" si="912"/>
        <v>2.9205037184292125E-3</v>
      </c>
      <c r="AB699" s="5">
        <f t="shared" si="913"/>
        <v>3.4534956470425519E-3</v>
      </c>
      <c r="AC699" s="5">
        <f t="shared" si="914"/>
        <v>2.0441345570022191E-4</v>
      </c>
      <c r="AD699" s="5">
        <f t="shared" si="915"/>
        <v>7.3689000153662157E-2</v>
      </c>
      <c r="AE699" s="5">
        <f t="shared" si="916"/>
        <v>3.7431064518054225E-2</v>
      </c>
      <c r="AF699" s="5">
        <f t="shared" si="917"/>
        <v>9.5067417662954099E-3</v>
      </c>
      <c r="AG699" s="5">
        <f t="shared" si="918"/>
        <v>1.6096815158691386E-3</v>
      </c>
      <c r="AH699" s="5">
        <f t="shared" si="919"/>
        <v>1.5681808338406972E-4</v>
      </c>
      <c r="AI699" s="5">
        <f t="shared" si="920"/>
        <v>3.708747672033257E-4</v>
      </c>
      <c r="AJ699" s="5">
        <f t="shared" si="921"/>
        <v>4.3855941221793371E-4</v>
      </c>
      <c r="AK699" s="5">
        <f t="shared" si="922"/>
        <v>3.4573100329847179E-4</v>
      </c>
      <c r="AL699" s="5">
        <f t="shared" si="923"/>
        <v>9.8226830573780764E-6</v>
      </c>
      <c r="AM699" s="5">
        <f t="shared" si="924"/>
        <v>3.4854897072682252E-2</v>
      </c>
      <c r="AN699" s="5">
        <f t="shared" si="925"/>
        <v>1.7704893517039674E-2</v>
      </c>
      <c r="AO699" s="5">
        <f t="shared" si="926"/>
        <v>4.4966888554577363E-3</v>
      </c>
      <c r="AP699" s="5">
        <f t="shared" si="927"/>
        <v>7.6137935700610379E-4</v>
      </c>
      <c r="AQ699" s="5">
        <f t="shared" si="928"/>
        <v>9.6687564546205117E-5</v>
      </c>
      <c r="AR699" s="5">
        <f t="shared" si="929"/>
        <v>1.5931462727154422E-5</v>
      </c>
      <c r="AS699" s="5">
        <f t="shared" si="930"/>
        <v>3.7677909349720285E-5</v>
      </c>
      <c r="AT699" s="5">
        <f t="shared" si="931"/>
        <v>4.4554127806044347E-5</v>
      </c>
      <c r="AU699" s="5">
        <f t="shared" si="932"/>
        <v>3.5123504087098366E-5</v>
      </c>
      <c r="AV699" s="5">
        <f t="shared" si="933"/>
        <v>2.0766771791496957E-5</v>
      </c>
      <c r="AW699" s="5">
        <f t="shared" si="934"/>
        <v>3.2778440702716539E-7</v>
      </c>
      <c r="AX699" s="5">
        <f t="shared" si="935"/>
        <v>1.3738638596148956E-2</v>
      </c>
      <c r="AY699" s="5">
        <f t="shared" si="936"/>
        <v>6.9786788612998226E-3</v>
      </c>
      <c r="AZ699" s="5">
        <f t="shared" si="937"/>
        <v>1.7724448571929286E-3</v>
      </c>
      <c r="BA699" s="5">
        <f t="shared" si="938"/>
        <v>3.0011036321990665E-4</v>
      </c>
      <c r="BB699" s="5">
        <f t="shared" si="939"/>
        <v>3.8111015025295944E-5</v>
      </c>
      <c r="BC699" s="5">
        <f t="shared" si="940"/>
        <v>3.8717742384498684E-6</v>
      </c>
      <c r="BD699" s="5">
        <f t="shared" si="941"/>
        <v>1.3487576344808915E-6</v>
      </c>
      <c r="BE699" s="5">
        <f t="shared" si="942"/>
        <v>3.1898118055473153E-6</v>
      </c>
      <c r="BF699" s="5">
        <f t="shared" si="943"/>
        <v>3.7719524600597094E-6</v>
      </c>
      <c r="BG699" s="5">
        <f t="shared" si="944"/>
        <v>2.9735558560137437E-6</v>
      </c>
      <c r="BH699" s="5">
        <f t="shared" si="945"/>
        <v>1.7581148998681301E-6</v>
      </c>
      <c r="BI699" s="5">
        <f t="shared" si="946"/>
        <v>8.315883476376269E-7</v>
      </c>
      <c r="BJ699" s="8">
        <f t="shared" si="947"/>
        <v>0.77910234061632921</v>
      </c>
      <c r="BK699" s="8">
        <f t="shared" si="948"/>
        <v>0.1547555736967258</v>
      </c>
      <c r="BL699" s="8">
        <f t="shared" si="949"/>
        <v>6.111120395067874E-2</v>
      </c>
      <c r="BM699" s="8">
        <f t="shared" si="950"/>
        <v>0.53697999680764175</v>
      </c>
      <c r="BN699" s="8">
        <f t="shared" si="951"/>
        <v>0.45224565567240405</v>
      </c>
    </row>
    <row r="700" spans="1:66" x14ac:dyDescent="0.25">
      <c r="A700" t="s">
        <v>19</v>
      </c>
      <c r="B700" t="s">
        <v>249</v>
      </c>
      <c r="C700" t="s">
        <v>243</v>
      </c>
      <c r="D700" s="10"/>
      <c r="E700">
        <f>VLOOKUP(A700,home!$A$2:$E$405,3,FALSE)</f>
        <v>1.6666666666666701</v>
      </c>
      <c r="F700">
        <f>VLOOKUP(B700,home!$B$2:$E$405,3,FALSE)</f>
        <v>1.46</v>
      </c>
      <c r="G700">
        <f>VLOOKUP(C700,away!$B$2:$E$405,4,FALSE)</f>
        <v>1.1000000000000001</v>
      </c>
      <c r="H700">
        <f>VLOOKUP(A700,away!$A$2:$E$405,3,FALSE)</f>
        <v>1.2</v>
      </c>
      <c r="I700">
        <f>VLOOKUP(C700,away!$B$2:$E$405,3,FALSE)</f>
        <v>0.6</v>
      </c>
      <c r="J700">
        <f>VLOOKUP(B700,home!$B$2:$E$405,4,FALSE)</f>
        <v>0.83</v>
      </c>
      <c r="K700" s="3">
        <f t="shared" si="896"/>
        <v>2.6766666666666725</v>
      </c>
      <c r="L700" s="3">
        <f t="shared" si="897"/>
        <v>0.59759999999999991</v>
      </c>
      <c r="M700" s="5">
        <f t="shared" si="898"/>
        <v>3.7844611771115082E-2</v>
      </c>
      <c r="N700" s="5">
        <f t="shared" si="899"/>
        <v>0.10129741084068491</v>
      </c>
      <c r="O700" s="5">
        <f t="shared" si="900"/>
        <v>2.2615939994418372E-2</v>
      </c>
      <c r="P700" s="5">
        <f t="shared" si="901"/>
        <v>6.0535332718393293E-2</v>
      </c>
      <c r="Q700" s="5">
        <f t="shared" si="902"/>
        <v>0.13556970150845032</v>
      </c>
      <c r="R700" s="5">
        <f t="shared" si="903"/>
        <v>6.7576428703322068E-3</v>
      </c>
      <c r="S700" s="5">
        <f t="shared" si="904"/>
        <v>2.4207716342089219E-2</v>
      </c>
      <c r="T700" s="5">
        <f t="shared" si="905"/>
        <v>8.1016453621449894E-2</v>
      </c>
      <c r="U700" s="5">
        <f t="shared" si="906"/>
        <v>1.808795741625591E-2</v>
      </c>
      <c r="V700" s="5">
        <f t="shared" si="907"/>
        <v>4.3024535639570871E-3</v>
      </c>
      <c r="W700" s="5">
        <f t="shared" si="908"/>
        <v>0.12095830034587314</v>
      </c>
      <c r="X700" s="5">
        <f t="shared" si="909"/>
        <v>7.228468028669377E-2</v>
      </c>
      <c r="Y700" s="5">
        <f t="shared" si="910"/>
        <v>2.1598662469664093E-2</v>
      </c>
      <c r="Z700" s="5">
        <f t="shared" si="911"/>
        <v>1.3461224597701754E-3</v>
      </c>
      <c r="AA700" s="5">
        <f t="shared" si="912"/>
        <v>3.6031211173181768E-3</v>
      </c>
      <c r="AB700" s="5">
        <f t="shared" si="913"/>
        <v>4.8221770953441722E-3</v>
      </c>
      <c r="AC700" s="5">
        <f t="shared" si="914"/>
        <v>4.3013134137626465E-4</v>
      </c>
      <c r="AD700" s="5">
        <f t="shared" si="915"/>
        <v>8.0941262648113632E-2</v>
      </c>
      <c r="AE700" s="5">
        <f t="shared" si="916"/>
        <v>4.8370498558512699E-2</v>
      </c>
      <c r="AF700" s="5">
        <f t="shared" si="917"/>
        <v>1.4453104969283589E-2</v>
      </c>
      <c r="AG700" s="5">
        <f t="shared" si="918"/>
        <v>2.8790585098812907E-3</v>
      </c>
      <c r="AH700" s="5">
        <f t="shared" si="919"/>
        <v>2.0111069548966415E-4</v>
      </c>
      <c r="AI700" s="5">
        <f t="shared" si="920"/>
        <v>5.3830629492733549E-4</v>
      </c>
      <c r="AJ700" s="5">
        <f t="shared" si="921"/>
        <v>7.2043325804441909E-4</v>
      </c>
      <c r="AK700" s="5">
        <f t="shared" si="922"/>
        <v>6.4278656245518855E-4</v>
      </c>
      <c r="AL700" s="5">
        <f t="shared" si="923"/>
        <v>2.7521110820531259E-5</v>
      </c>
      <c r="AM700" s="5">
        <f t="shared" si="924"/>
        <v>4.3330555937623576E-2</v>
      </c>
      <c r="AN700" s="5">
        <f t="shared" si="925"/>
        <v>2.5894340228323844E-2</v>
      </c>
      <c r="AO700" s="5">
        <f t="shared" si="926"/>
        <v>7.7372288602231623E-3</v>
      </c>
      <c r="AP700" s="5">
        <f t="shared" si="927"/>
        <v>1.5412559889564537E-3</v>
      </c>
      <c r="AQ700" s="5">
        <f t="shared" si="928"/>
        <v>2.3026364475009411E-4</v>
      </c>
      <c r="AR700" s="5">
        <f t="shared" si="929"/>
        <v>2.4036750324924668E-5</v>
      </c>
      <c r="AS700" s="5">
        <f t="shared" si="930"/>
        <v>6.433836836971515E-5</v>
      </c>
      <c r="AT700" s="5">
        <f t="shared" si="931"/>
        <v>8.6106183001468991E-5</v>
      </c>
      <c r="AU700" s="5">
        <f t="shared" si="932"/>
        <v>7.6825849944644163E-5</v>
      </c>
      <c r="AV700" s="5">
        <f t="shared" si="933"/>
        <v>5.1409297921291168E-5</v>
      </c>
      <c r="AW700" s="5">
        <f t="shared" si="934"/>
        <v>1.2228363433850595E-6</v>
      </c>
      <c r="AX700" s="5">
        <f t="shared" si="935"/>
        <v>1.9330242454395439E-2</v>
      </c>
      <c r="AY700" s="5">
        <f t="shared" si="936"/>
        <v>1.1551752890746713E-2</v>
      </c>
      <c r="AZ700" s="5">
        <f t="shared" si="937"/>
        <v>3.4516637637551167E-3</v>
      </c>
      <c r="BA700" s="5">
        <f t="shared" si="938"/>
        <v>6.8757142174001909E-4</v>
      </c>
      <c r="BB700" s="5">
        <f t="shared" si="939"/>
        <v>1.0272317040795882E-4</v>
      </c>
      <c r="BC700" s="5">
        <f t="shared" si="940"/>
        <v>1.2277473327159242E-5</v>
      </c>
      <c r="BD700" s="5">
        <f t="shared" si="941"/>
        <v>2.3940603323624947E-6</v>
      </c>
      <c r="BE700" s="5">
        <f t="shared" si="942"/>
        <v>6.4081014896236241E-6</v>
      </c>
      <c r="BF700" s="5">
        <f t="shared" si="943"/>
        <v>8.5761758269463039E-6</v>
      </c>
      <c r="BG700" s="5">
        <f t="shared" si="944"/>
        <v>7.6518546544865522E-6</v>
      </c>
      <c r="BH700" s="5">
        <f t="shared" si="945"/>
        <v>5.1203660729605954E-6</v>
      </c>
      <c r="BI700" s="5">
        <f t="shared" si="946"/>
        <v>2.7411026377249107E-6</v>
      </c>
      <c r="BJ700" s="8">
        <f t="shared" si="947"/>
        <v>0.79323900959285687</v>
      </c>
      <c r="BK700" s="8">
        <f t="shared" si="948"/>
        <v>0.13889951973849821</v>
      </c>
      <c r="BL700" s="8">
        <f t="shared" si="949"/>
        <v>5.8325083415161592E-2</v>
      </c>
      <c r="BM700" s="8">
        <f t="shared" si="950"/>
        <v>0.61563856544848916</v>
      </c>
      <c r="BN700" s="8">
        <f t="shared" si="951"/>
        <v>0.3646206397033942</v>
      </c>
    </row>
    <row r="701" spans="1:66" x14ac:dyDescent="0.25">
      <c r="A701" t="s">
        <v>19</v>
      </c>
      <c r="B701" t="s">
        <v>251</v>
      </c>
      <c r="C701" t="s">
        <v>20</v>
      </c>
      <c r="D701" s="10"/>
      <c r="E701">
        <f>VLOOKUP(A701,home!$A$2:$E$405,3,FALSE)</f>
        <v>1.6666666666666701</v>
      </c>
      <c r="F701">
        <f>VLOOKUP(B701,home!$B$2:$E$405,3,FALSE)</f>
        <v>0.84</v>
      </c>
      <c r="G701">
        <f>VLOOKUP(C701,away!$B$2:$E$405,4,FALSE)</f>
        <v>1.32</v>
      </c>
      <c r="H701">
        <f>VLOOKUP(A701,away!$A$2:$E$405,3,FALSE)</f>
        <v>1.2</v>
      </c>
      <c r="I701">
        <f>VLOOKUP(C701,away!$B$2:$E$405,3,FALSE)</f>
        <v>0.72</v>
      </c>
      <c r="J701">
        <f>VLOOKUP(B701,home!$B$2:$E$405,4,FALSE)</f>
        <v>1.17</v>
      </c>
      <c r="K701" s="3">
        <f t="shared" si="896"/>
        <v>1.8480000000000039</v>
      </c>
      <c r="L701" s="3">
        <f t="shared" si="897"/>
        <v>1.01088</v>
      </c>
      <c r="M701" s="5">
        <f t="shared" si="898"/>
        <v>5.733293720934439E-2</v>
      </c>
      <c r="N701" s="5">
        <f t="shared" si="899"/>
        <v>0.10595126796286865</v>
      </c>
      <c r="O701" s="5">
        <f t="shared" si="900"/>
        <v>5.7956719566182063E-2</v>
      </c>
      <c r="P701" s="5">
        <f t="shared" si="901"/>
        <v>0.10710401775830466</v>
      </c>
      <c r="Q701" s="5">
        <f t="shared" si="902"/>
        <v>9.7898971597690856E-2</v>
      </c>
      <c r="R701" s="5">
        <f t="shared" si="903"/>
        <v>2.9293644337531052E-2</v>
      </c>
      <c r="S701" s="5">
        <f t="shared" si="904"/>
        <v>5.0020420975840037E-2</v>
      </c>
      <c r="T701" s="5">
        <f t="shared" si="905"/>
        <v>9.8964112408673754E-2</v>
      </c>
      <c r="U701" s="5">
        <f t="shared" si="906"/>
        <v>5.4134654735757494E-2</v>
      </c>
      <c r="V701" s="5">
        <f t="shared" si="907"/>
        <v>1.0382606728043763E-2</v>
      </c>
      <c r="W701" s="5">
        <f t="shared" si="908"/>
        <v>6.0305766504177682E-2</v>
      </c>
      <c r="X701" s="5">
        <f t="shared" si="909"/>
        <v>6.0961893243743147E-2</v>
      </c>
      <c r="Y701" s="5">
        <f t="shared" si="910"/>
        <v>3.0812579321117525E-2</v>
      </c>
      <c r="Z701" s="5">
        <f t="shared" si="911"/>
        <v>9.8707863959744645E-3</v>
      </c>
      <c r="AA701" s="5">
        <f t="shared" si="912"/>
        <v>1.8241213259760847E-2</v>
      </c>
      <c r="AB701" s="5">
        <f t="shared" si="913"/>
        <v>1.6854881052019065E-2</v>
      </c>
      <c r="AC701" s="5">
        <f t="shared" si="914"/>
        <v>1.2122382760077859E-3</v>
      </c>
      <c r="AD701" s="5">
        <f t="shared" si="915"/>
        <v>2.786126412493015E-2</v>
      </c>
      <c r="AE701" s="5">
        <f t="shared" si="916"/>
        <v>2.8164394678609393E-2</v>
      </c>
      <c r="AF701" s="5">
        <f t="shared" si="917"/>
        <v>1.4235411646356326E-2</v>
      </c>
      <c r="AG701" s="5">
        <f t="shared" si="918"/>
        <v>4.7967643083562288E-3</v>
      </c>
      <c r="AH701" s="5">
        <f t="shared" si="919"/>
        <v>2.4945451379906661E-3</v>
      </c>
      <c r="AI701" s="5">
        <f t="shared" si="920"/>
        <v>4.6099194150067604E-3</v>
      </c>
      <c r="AJ701" s="5">
        <f t="shared" si="921"/>
        <v>4.2595655394662571E-3</v>
      </c>
      <c r="AK701" s="5">
        <f t="shared" si="922"/>
        <v>2.6238923723112192E-3</v>
      </c>
      <c r="AL701" s="5">
        <f t="shared" si="923"/>
        <v>9.0583595511079708E-5</v>
      </c>
      <c r="AM701" s="5">
        <f t="shared" si="924"/>
        <v>1.0297523220574202E-2</v>
      </c>
      <c r="AN701" s="5">
        <f t="shared" si="925"/>
        <v>1.040956027321405E-2</v>
      </c>
      <c r="AO701" s="5">
        <f t="shared" si="926"/>
        <v>5.2614081444933083E-3</v>
      </c>
      <c r="AP701" s="5">
        <f t="shared" si="927"/>
        <v>1.7728840883684655E-3</v>
      </c>
      <c r="AQ701" s="5">
        <f t="shared" si="928"/>
        <v>4.4804326681247849E-4</v>
      </c>
      <c r="AR701" s="5">
        <f t="shared" si="929"/>
        <v>5.0433715781840124E-4</v>
      </c>
      <c r="AS701" s="5">
        <f t="shared" si="930"/>
        <v>9.320150676484074E-4</v>
      </c>
      <c r="AT701" s="5">
        <f t="shared" si="931"/>
        <v>8.611819225071304E-4</v>
      </c>
      <c r="AU701" s="5">
        <f t="shared" si="932"/>
        <v>5.3048806426439336E-4</v>
      </c>
      <c r="AV701" s="5">
        <f t="shared" si="933"/>
        <v>2.4508548569015024E-4</v>
      </c>
      <c r="AW701" s="5">
        <f t="shared" si="934"/>
        <v>4.7005494448856716E-6</v>
      </c>
      <c r="AX701" s="5">
        <f t="shared" si="935"/>
        <v>3.1716371519368595E-3</v>
      </c>
      <c r="AY701" s="5">
        <f t="shared" si="936"/>
        <v>3.2061445641499331E-3</v>
      </c>
      <c r="AZ701" s="5">
        <f t="shared" si="937"/>
        <v>1.6205137085039416E-3</v>
      </c>
      <c r="BA701" s="5">
        <f t="shared" si="938"/>
        <v>5.4604829921748828E-4</v>
      </c>
      <c r="BB701" s="5">
        <f t="shared" si="939"/>
        <v>1.3799732617824359E-4</v>
      </c>
      <c r="BC701" s="5">
        <f t="shared" si="940"/>
        <v>2.7899747417412593E-5</v>
      </c>
      <c r="BD701" s="5">
        <f t="shared" si="941"/>
        <v>8.4970724349244209E-5</v>
      </c>
      <c r="BE701" s="5">
        <f t="shared" si="942"/>
        <v>1.5702589859740361E-4</v>
      </c>
      <c r="BF701" s="5">
        <f t="shared" si="943"/>
        <v>1.4509193030400128E-4</v>
      </c>
      <c r="BG701" s="5">
        <f t="shared" si="944"/>
        <v>8.937662906726496E-5</v>
      </c>
      <c r="BH701" s="5">
        <f t="shared" si="945"/>
        <v>4.1292002629076499E-5</v>
      </c>
      <c r="BI701" s="5">
        <f t="shared" si="946"/>
        <v>1.5261524171706702E-5</v>
      </c>
      <c r="BJ701" s="8">
        <f t="shared" si="947"/>
        <v>0.56685208558739009</v>
      </c>
      <c r="BK701" s="8">
        <f t="shared" si="948"/>
        <v>0.22934894910720163</v>
      </c>
      <c r="BL701" s="8">
        <f t="shared" si="949"/>
        <v>0.19407516182307266</v>
      </c>
      <c r="BM701" s="8">
        <f t="shared" si="950"/>
        <v>0.54140798046701211</v>
      </c>
      <c r="BN701" s="8">
        <f t="shared" si="951"/>
        <v>0.45553755843192167</v>
      </c>
    </row>
    <row r="702" spans="1:66" x14ac:dyDescent="0.25">
      <c r="A702" t="s">
        <v>19</v>
      </c>
      <c r="B702" t="s">
        <v>252</v>
      </c>
      <c r="C702" t="s">
        <v>142</v>
      </c>
      <c r="D702" s="10"/>
      <c r="E702">
        <f>VLOOKUP(A702,home!$A$2:$E$405,3,FALSE)</f>
        <v>1.6666666666666701</v>
      </c>
      <c r="F702">
        <f>VLOOKUP(B702,home!$B$2:$E$405,3,FALSE)</f>
        <v>0.84</v>
      </c>
      <c r="G702">
        <f>VLOOKUP(C702,away!$B$2:$E$405,4,FALSE)</f>
        <v>0.6</v>
      </c>
      <c r="H702">
        <f>VLOOKUP(A702,away!$A$2:$E$405,3,FALSE)</f>
        <v>1.2</v>
      </c>
      <c r="I702">
        <f>VLOOKUP(C702,away!$B$2:$E$405,3,FALSE)</f>
        <v>1</v>
      </c>
      <c r="J702">
        <f>VLOOKUP(B702,home!$B$2:$E$405,4,FALSE)</f>
        <v>1.33</v>
      </c>
      <c r="K702" s="3">
        <f t="shared" si="896"/>
        <v>0.84000000000000163</v>
      </c>
      <c r="L702" s="3">
        <f t="shared" si="897"/>
        <v>1.5960000000000001</v>
      </c>
      <c r="M702" s="5">
        <f t="shared" si="898"/>
        <v>8.7510193085286972E-2</v>
      </c>
      <c r="N702" s="5">
        <f t="shared" si="899"/>
        <v>7.3508562191641202E-2</v>
      </c>
      <c r="O702" s="5">
        <f t="shared" si="900"/>
        <v>0.13966626816411801</v>
      </c>
      <c r="P702" s="5">
        <f t="shared" si="901"/>
        <v>0.11731966525785938</v>
      </c>
      <c r="Q702" s="5">
        <f t="shared" si="902"/>
        <v>3.0873596120489361E-2</v>
      </c>
      <c r="R702" s="5">
        <f t="shared" si="903"/>
        <v>0.11145368199496621</v>
      </c>
      <c r="S702" s="5">
        <f t="shared" si="904"/>
        <v>3.9320859007824227E-2</v>
      </c>
      <c r="T702" s="5">
        <f t="shared" si="905"/>
        <v>4.9274259408301026E-2</v>
      </c>
      <c r="U702" s="5">
        <f t="shared" si="906"/>
        <v>9.3621092875771805E-2</v>
      </c>
      <c r="V702" s="5">
        <f t="shared" si="907"/>
        <v>5.8572351578055088E-3</v>
      </c>
      <c r="W702" s="5">
        <f t="shared" si="908"/>
        <v>8.6446069137370383E-3</v>
      </c>
      <c r="X702" s="5">
        <f t="shared" si="909"/>
        <v>1.3796792634324312E-2</v>
      </c>
      <c r="Y702" s="5">
        <f t="shared" si="910"/>
        <v>1.1009840522190804E-2</v>
      </c>
      <c r="Z702" s="5">
        <f t="shared" si="911"/>
        <v>5.9293358821322029E-2</v>
      </c>
      <c r="AA702" s="5">
        <f t="shared" si="912"/>
        <v>4.9806421409910602E-2</v>
      </c>
      <c r="AB702" s="5">
        <f t="shared" si="913"/>
        <v>2.0918696992162492E-2</v>
      </c>
      <c r="AC702" s="5">
        <f t="shared" si="914"/>
        <v>4.9077773387252446E-4</v>
      </c>
      <c r="AD702" s="5">
        <f t="shared" si="915"/>
        <v>1.8153674518847811E-3</v>
      </c>
      <c r="AE702" s="5">
        <f t="shared" si="916"/>
        <v>2.8973264532081112E-3</v>
      </c>
      <c r="AF702" s="5">
        <f t="shared" si="917"/>
        <v>2.312066509660073E-3</v>
      </c>
      <c r="AG702" s="5">
        <f t="shared" si="918"/>
        <v>1.230019383139159E-3</v>
      </c>
      <c r="AH702" s="5">
        <f t="shared" si="919"/>
        <v>2.3658050169707491E-2</v>
      </c>
      <c r="AI702" s="5">
        <f t="shared" si="920"/>
        <v>1.9872762142554332E-2</v>
      </c>
      <c r="AJ702" s="5">
        <f t="shared" si="921"/>
        <v>8.3465600998728351E-3</v>
      </c>
      <c r="AK702" s="5">
        <f t="shared" si="922"/>
        <v>2.3370368279643978E-3</v>
      </c>
      <c r="AL702" s="5">
        <f t="shared" si="923"/>
        <v>2.6318250445554521E-5</v>
      </c>
      <c r="AM702" s="5">
        <f t="shared" si="924"/>
        <v>3.0498173191664395E-4</v>
      </c>
      <c r="AN702" s="5">
        <f t="shared" si="925"/>
        <v>4.8675084413896379E-4</v>
      </c>
      <c r="AO702" s="5">
        <f t="shared" si="926"/>
        <v>3.8842717362289319E-4</v>
      </c>
      <c r="AP702" s="5">
        <f t="shared" si="927"/>
        <v>2.0664325636737921E-4</v>
      </c>
      <c r="AQ702" s="5">
        <f t="shared" si="928"/>
        <v>8.245065929058431E-5</v>
      </c>
      <c r="AR702" s="5">
        <f t="shared" si="929"/>
        <v>7.5516496141706333E-3</v>
      </c>
      <c r="AS702" s="5">
        <f t="shared" si="930"/>
        <v>6.3433856759033446E-3</v>
      </c>
      <c r="AT702" s="5">
        <f t="shared" si="931"/>
        <v>2.6642219838794098E-3</v>
      </c>
      <c r="AU702" s="5">
        <f t="shared" si="932"/>
        <v>7.4598215548623615E-4</v>
      </c>
      <c r="AV702" s="5">
        <f t="shared" si="933"/>
        <v>1.5665625265210987E-4</v>
      </c>
      <c r="AW702" s="5">
        <f t="shared" si="934"/>
        <v>9.8009164659245097E-7</v>
      </c>
      <c r="AX702" s="5">
        <f t="shared" si="935"/>
        <v>4.2697442468330219E-5</v>
      </c>
      <c r="AY702" s="5">
        <f t="shared" si="936"/>
        <v>6.8145118179455024E-5</v>
      </c>
      <c r="AZ702" s="5">
        <f t="shared" si="937"/>
        <v>5.437980430720513E-5</v>
      </c>
      <c r="BA702" s="5">
        <f t="shared" si="938"/>
        <v>2.893005589143313E-5</v>
      </c>
      <c r="BB702" s="5">
        <f t="shared" si="939"/>
        <v>1.154309230068182E-5</v>
      </c>
      <c r="BC702" s="5">
        <f t="shared" si="940"/>
        <v>3.6845550623776383E-6</v>
      </c>
      <c r="BD702" s="5">
        <f t="shared" si="941"/>
        <v>2.008738797369387E-3</v>
      </c>
      <c r="BE702" s="5">
        <f t="shared" si="942"/>
        <v>1.6873405897902883E-3</v>
      </c>
      <c r="BF702" s="5">
        <f t="shared" si="943"/>
        <v>7.086830477119224E-4</v>
      </c>
      <c r="BG702" s="5">
        <f t="shared" si="944"/>
        <v>1.9843125335933863E-4</v>
      </c>
      <c r="BH702" s="5">
        <f t="shared" si="945"/>
        <v>4.167056320546119E-5</v>
      </c>
      <c r="BI702" s="5">
        <f t="shared" si="946"/>
        <v>7.0006546185174965E-6</v>
      </c>
      <c r="BJ702" s="8">
        <f t="shared" si="947"/>
        <v>0.19704107132212181</v>
      </c>
      <c r="BK702" s="8">
        <f t="shared" si="948"/>
        <v>0.25059319361127363</v>
      </c>
      <c r="BL702" s="8">
        <f t="shared" si="949"/>
        <v>0.49179433126517486</v>
      </c>
      <c r="BM702" s="8">
        <f t="shared" si="950"/>
        <v>0.43832282317899834</v>
      </c>
      <c r="BN702" s="8">
        <f t="shared" si="951"/>
        <v>0.56033196681436115</v>
      </c>
    </row>
    <row r="703" spans="1:66" x14ac:dyDescent="0.25">
      <c r="A703" t="s">
        <v>22</v>
      </c>
      <c r="B703" t="s">
        <v>262</v>
      </c>
      <c r="C703" t="s">
        <v>255</v>
      </c>
      <c r="D703" s="10"/>
      <c r="E703">
        <f>VLOOKUP(A703,home!$A$2:$E$405,3,FALSE)</f>
        <v>1.6818181818181801</v>
      </c>
      <c r="F703">
        <f>VLOOKUP(B703,home!$B$2:$E$405,3,FALSE)</f>
        <v>0.83</v>
      </c>
      <c r="G703">
        <f>VLOOKUP(C703,away!$B$2:$E$405,4,FALSE)</f>
        <v>0.2</v>
      </c>
      <c r="H703">
        <f>VLOOKUP(A703,away!$A$2:$E$405,3,FALSE)</f>
        <v>1.39090909090909</v>
      </c>
      <c r="I703">
        <f>VLOOKUP(C703,away!$B$2:$E$405,3,FALSE)</f>
        <v>1.29</v>
      </c>
      <c r="J703">
        <f>VLOOKUP(B703,home!$B$2:$E$405,4,FALSE)</f>
        <v>1.29</v>
      </c>
      <c r="K703" s="3">
        <f t="shared" si="896"/>
        <v>0.27918181818181792</v>
      </c>
      <c r="L703" s="3">
        <f t="shared" si="897"/>
        <v>2.3146118181818167</v>
      </c>
      <c r="M703" s="5">
        <f t="shared" si="898"/>
        <v>7.4735980483350103E-2</v>
      </c>
      <c r="N703" s="5">
        <f t="shared" si="899"/>
        <v>2.0864926914942537E-2</v>
      </c>
      <c r="O703" s="5">
        <f t="shared" si="900"/>
        <v>0.17298478367016776</v>
      </c>
      <c r="P703" s="5">
        <f t="shared" si="901"/>
        <v>4.8294206422825871E-2</v>
      </c>
      <c r="Q703" s="5">
        <f t="shared" si="902"/>
        <v>2.9125541161722033E-3</v>
      </c>
      <c r="R703" s="5">
        <f t="shared" si="903"/>
        <v>0.20019631232429766</v>
      </c>
      <c r="S703" s="5">
        <f t="shared" si="904"/>
        <v>7.8018992957820353E-3</v>
      </c>
      <c r="T703" s="5">
        <f t="shared" si="905"/>
        <v>6.7414321783862774E-3</v>
      </c>
      <c r="U703" s="5">
        <f t="shared" si="906"/>
        <v>5.5891170467992489E-2</v>
      </c>
      <c r="V703" s="5">
        <f t="shared" si="907"/>
        <v>5.6017423326422638E-4</v>
      </c>
      <c r="W703" s="5">
        <f t="shared" si="908"/>
        <v>2.7104405123529781E-4</v>
      </c>
      <c r="X703" s="5">
        <f t="shared" si="909"/>
        <v>6.2736176423709819E-4</v>
      </c>
      <c r="Y703" s="5">
        <f t="shared" si="910"/>
        <v>7.2604947688929117E-4</v>
      </c>
      <c r="Z703" s="5">
        <f t="shared" si="911"/>
        <v>0.15445891682074581</v>
      </c>
      <c r="AA703" s="5">
        <f t="shared" si="912"/>
        <v>4.3122121232409986E-2</v>
      </c>
      <c r="AB703" s="5">
        <f t="shared" si="913"/>
        <v>6.0194561047604974E-3</v>
      </c>
      <c r="AC703" s="5">
        <f t="shared" si="914"/>
        <v>2.2623950571603974E-5</v>
      </c>
      <c r="AD703" s="5">
        <f t="shared" si="915"/>
        <v>1.891764275780906E-5</v>
      </c>
      <c r="AE703" s="5">
        <f t="shared" si="916"/>
        <v>4.3786999499366509E-5</v>
      </c>
      <c r="AF703" s="5">
        <f t="shared" si="917"/>
        <v>5.0674953261977509E-5</v>
      </c>
      <c r="AG703" s="5">
        <f t="shared" si="918"/>
        <v>3.9097615235328119E-5</v>
      </c>
      <c r="AH703" s="5">
        <f t="shared" si="919"/>
        <v>8.9378108574215104E-2</v>
      </c>
      <c r="AI703" s="5">
        <f t="shared" si="920"/>
        <v>2.4952742857401296E-2</v>
      </c>
      <c r="AJ703" s="5">
        <f t="shared" si="921"/>
        <v>3.483176059776332E-3</v>
      </c>
      <c r="AK703" s="5">
        <f t="shared" si="922"/>
        <v>3.2414647513857896E-4</v>
      </c>
      <c r="AL703" s="5">
        <f t="shared" si="923"/>
        <v>5.8478164436379685E-7</v>
      </c>
      <c r="AM703" s="5">
        <f t="shared" si="924"/>
        <v>1.056292380167847E-6</v>
      </c>
      <c r="AN703" s="5">
        <f t="shared" si="925"/>
        <v>2.4449068265918995E-6</v>
      </c>
      <c r="AO703" s="5">
        <f t="shared" si="926"/>
        <v>2.8295051175915064E-6</v>
      </c>
      <c r="AP703" s="5">
        <f t="shared" si="927"/>
        <v>2.1830686615944105E-6</v>
      </c>
      <c r="AQ703" s="5">
        <f t="shared" si="928"/>
        <v>1.2632391310071958E-6</v>
      </c>
      <c r="AR703" s="5">
        <f t="shared" si="929"/>
        <v>4.1375125278523175E-2</v>
      </c>
      <c r="AS703" s="5">
        <f t="shared" si="930"/>
        <v>1.1551182702758594E-2</v>
      </c>
      <c r="AT703" s="5">
        <f t="shared" si="931"/>
        <v>1.6124400945532549E-3</v>
      </c>
      <c r="AU703" s="5">
        <f t="shared" si="932"/>
        <v>1.5005465243554672E-4</v>
      </c>
      <c r="AV703" s="5">
        <f t="shared" si="933"/>
        <v>1.0473132673399168E-5</v>
      </c>
      <c r="AW703" s="5">
        <f t="shared" si="934"/>
        <v>1.0496790487784929E-8</v>
      </c>
      <c r="AX703" s="5">
        <f t="shared" si="935"/>
        <v>4.9149604537809904E-8</v>
      </c>
      <c r="AY703" s="5">
        <f t="shared" si="936"/>
        <v>1.1376225552217746E-7</v>
      </c>
      <c r="AZ703" s="5">
        <f t="shared" si="937"/>
        <v>1.3165773054732582E-7</v>
      </c>
      <c r="BA703" s="5">
        <f t="shared" si="938"/>
        <v>1.0157884635994584E-7</v>
      </c>
      <c r="BB703" s="5">
        <f t="shared" si="939"/>
        <v>5.8778899565501401E-8</v>
      </c>
      <c r="BC703" s="5">
        <f t="shared" si="940"/>
        <v>2.7210067118806328E-8</v>
      </c>
      <c r="BD703" s="5">
        <f t="shared" si="941"/>
        <v>1.5961225658070493E-2</v>
      </c>
      <c r="BE703" s="5">
        <f t="shared" si="942"/>
        <v>4.4560839996304023E-3</v>
      </c>
      <c r="BF703" s="5">
        <f t="shared" si="943"/>
        <v>6.2202881649386151E-4</v>
      </c>
      <c r="BG703" s="5">
        <f t="shared" si="944"/>
        <v>5.7886378650080211E-5</v>
      </c>
      <c r="BH703" s="5">
        <f t="shared" si="945"/>
        <v>4.0402061098726395E-6</v>
      </c>
      <c r="BI703" s="5">
        <f t="shared" si="946"/>
        <v>2.255904175167067E-7</v>
      </c>
      <c r="BJ703" s="8">
        <f t="shared" si="947"/>
        <v>3.2306104862137794E-2</v>
      </c>
      <c r="BK703" s="8">
        <f t="shared" si="948"/>
        <v>0.13141558292969374</v>
      </c>
      <c r="BL703" s="8">
        <f t="shared" si="949"/>
        <v>0.67215278427647607</v>
      </c>
      <c r="BM703" s="8">
        <f t="shared" si="950"/>
        <v>0.47034452169183216</v>
      </c>
      <c r="BN703" s="8">
        <f t="shared" si="951"/>
        <v>0.51998876393175619</v>
      </c>
    </row>
    <row r="704" spans="1:66" x14ac:dyDescent="0.25">
      <c r="A704" t="s">
        <v>22</v>
      </c>
      <c r="B704" t="s">
        <v>259</v>
      </c>
      <c r="C704" t="s">
        <v>166</v>
      </c>
      <c r="D704" s="10"/>
      <c r="E704">
        <f>VLOOKUP(A704,home!$A$2:$E$405,3,FALSE)</f>
        <v>1.6818181818181801</v>
      </c>
      <c r="F704">
        <f>VLOOKUP(B704,home!$B$2:$E$405,3,FALSE)</f>
        <v>0.59</v>
      </c>
      <c r="G704">
        <f>VLOOKUP(C704,away!$B$2:$E$405,4,FALSE)</f>
        <v>1.07</v>
      </c>
      <c r="H704">
        <f>VLOOKUP(A704,away!$A$2:$E$405,3,FALSE)</f>
        <v>1.39090909090909</v>
      </c>
      <c r="I704">
        <f>VLOOKUP(C704,away!$B$2:$E$405,3,FALSE)</f>
        <v>0.71</v>
      </c>
      <c r="J704">
        <f>VLOOKUP(B704,home!$B$2:$E$405,4,FALSE)</f>
        <v>0.72</v>
      </c>
      <c r="K704" s="3">
        <f t="shared" si="896"/>
        <v>1.0617318181818172</v>
      </c>
      <c r="L704" s="3">
        <f t="shared" si="897"/>
        <v>0.71103272727272671</v>
      </c>
      <c r="M704" s="5">
        <f t="shared" si="898"/>
        <v>0.16986274583894292</v>
      </c>
      <c r="N704" s="5">
        <f t="shared" si="899"/>
        <v>0.18034868198093673</v>
      </c>
      <c r="O704" s="5">
        <f t="shared" si="900"/>
        <v>0.12077797143589761</v>
      </c>
      <c r="P704" s="5">
        <f t="shared" si="901"/>
        <v>0.12823381520894714</v>
      </c>
      <c r="Q704" s="5">
        <f t="shared" si="902"/>
        <v>9.5740967013157138E-2</v>
      </c>
      <c r="R704" s="5">
        <f t="shared" si="903"/>
        <v>4.2938545212266872E-2</v>
      </c>
      <c r="S704" s="5">
        <f t="shared" si="904"/>
        <v>2.4201762549267068E-2</v>
      </c>
      <c r="T704" s="5">
        <f t="shared" si="905"/>
        <v>6.8074960887093292E-2</v>
      </c>
      <c r="U704" s="5">
        <f t="shared" si="906"/>
        <v>4.5589219678302262E-2</v>
      </c>
      <c r="V704" s="5">
        <f t="shared" si="907"/>
        <v>2.0300601662213216E-3</v>
      </c>
      <c r="W704" s="5">
        <f t="shared" si="908"/>
        <v>3.3883743660454907E-2</v>
      </c>
      <c r="X704" s="5">
        <f t="shared" si="909"/>
        <v>2.409245066510322E-2</v>
      </c>
      <c r="Y704" s="5">
        <f t="shared" si="910"/>
        <v>8.5652604515459793E-3</v>
      </c>
      <c r="Z704" s="5">
        <f t="shared" si="911"/>
        <v>1.0176903635800467E-2</v>
      </c>
      <c r="AA704" s="5">
        <f t="shared" si="912"/>
        <v>1.0805142400699574E-2</v>
      </c>
      <c r="AB704" s="5">
        <f t="shared" si="913"/>
        <v>5.7360817434041009E-3</v>
      </c>
      <c r="AC704" s="5">
        <f t="shared" si="914"/>
        <v>9.5784083986659088E-5</v>
      </c>
      <c r="AD704" s="5">
        <f t="shared" si="915"/>
        <v>8.9938621908553524E-3</v>
      </c>
      <c r="AE704" s="5">
        <f t="shared" si="916"/>
        <v>6.3949303622789421E-3</v>
      </c>
      <c r="AF704" s="5">
        <f t="shared" si="917"/>
        <v>2.273502388105181E-3</v>
      </c>
      <c r="AG704" s="5">
        <f t="shared" si="918"/>
        <v>5.3884486782516136E-4</v>
      </c>
      <c r="AH704" s="5">
        <f t="shared" si="919"/>
        <v>1.8090278868387328E-3</v>
      </c>
      <c r="AI704" s="5">
        <f t="shared" si="920"/>
        <v>1.9207024674348983E-3</v>
      </c>
      <c r="AJ704" s="5">
        <f t="shared" si="921"/>
        <v>1.0196354614679785E-3</v>
      </c>
      <c r="AK704" s="5">
        <f t="shared" si="922"/>
        <v>3.6085980412901771E-4</v>
      </c>
      <c r="AL704" s="5">
        <f t="shared" si="923"/>
        <v>2.8923960849071734E-6</v>
      </c>
      <c r="AM704" s="5">
        <f t="shared" si="924"/>
        <v>1.9098139312747112E-3</v>
      </c>
      <c r="AN704" s="5">
        <f t="shared" si="925"/>
        <v>1.357940208137706E-3</v>
      </c>
      <c r="AO704" s="5">
        <f t="shared" si="926"/>
        <v>4.8276996483272356E-4</v>
      </c>
      <c r="AP704" s="5">
        <f t="shared" si="927"/>
        <v>1.1442174824678993E-4</v>
      </c>
      <c r="AQ704" s="5">
        <f t="shared" si="928"/>
        <v>2.033940192880709E-5</v>
      </c>
      <c r="AR704" s="5">
        <f t="shared" si="929"/>
        <v>2.5725560641827244E-4</v>
      </c>
      <c r="AS704" s="5">
        <f t="shared" si="930"/>
        <v>2.7313646273993832E-4</v>
      </c>
      <c r="AT704" s="5">
        <f t="shared" si="931"/>
        <v>1.4499883659831241E-4</v>
      </c>
      <c r="AU704" s="5">
        <f t="shared" si="932"/>
        <v>5.1316626138591491E-5</v>
      </c>
      <c r="AV704" s="5">
        <f t="shared" si="933"/>
        <v>1.3621123693270826E-5</v>
      </c>
      <c r="AW704" s="5">
        <f t="shared" si="934"/>
        <v>6.0654033615853061E-8</v>
      </c>
      <c r="AX704" s="5">
        <f t="shared" si="935"/>
        <v>3.3795170294021045E-4</v>
      </c>
      <c r="AY704" s="5">
        <f t="shared" si="936"/>
        <v>2.4029472102804023E-4</v>
      </c>
      <c r="AZ704" s="5">
        <f t="shared" si="937"/>
        <v>8.5428705420903232E-5</v>
      </c>
      <c r="BA704" s="5">
        <f t="shared" si="938"/>
        <v>2.0247535134267734E-5</v>
      </c>
      <c r="BB704" s="5">
        <f t="shared" si="939"/>
        <v>3.5991650317671841E-6</v>
      </c>
      <c r="BC704" s="5">
        <f t="shared" si="940"/>
        <v>5.1182482568841032E-7</v>
      </c>
      <c r="BD704" s="5">
        <f t="shared" si="941"/>
        <v>3.0486192572963905E-5</v>
      </c>
      <c r="BE704" s="5">
        <f t="shared" si="942"/>
        <v>3.2368160669933974E-5</v>
      </c>
      <c r="BF704" s="5">
        <f t="shared" si="943"/>
        <v>1.7183153039645089E-5</v>
      </c>
      <c r="BG704" s="5">
        <f t="shared" si="944"/>
        <v>6.0813001062929344E-6</v>
      </c>
      <c r="BH704" s="5">
        <f t="shared" si="945"/>
        <v>1.6141774546909185E-6</v>
      </c>
      <c r="BI704" s="5">
        <f t="shared" si="946"/>
        <v>3.4276471276741744E-7</v>
      </c>
      <c r="BJ704" s="8">
        <f t="shared" si="947"/>
        <v>0.43348052337615761</v>
      </c>
      <c r="BK704" s="8">
        <f t="shared" si="948"/>
        <v>0.32466735496447807</v>
      </c>
      <c r="BL704" s="8">
        <f t="shared" si="949"/>
        <v>0.23178559049458566</v>
      </c>
      <c r="BM704" s="8">
        <f t="shared" si="950"/>
        <v>0.26196741171387905</v>
      </c>
      <c r="BN704" s="8">
        <f t="shared" si="951"/>
        <v>0.73790272669014856</v>
      </c>
    </row>
    <row r="705" spans="1:66" x14ac:dyDescent="0.25">
      <c r="A705" t="s">
        <v>22</v>
      </c>
      <c r="B705" t="s">
        <v>291</v>
      </c>
      <c r="C705" t="s">
        <v>290</v>
      </c>
      <c r="D705" s="10"/>
      <c r="E705">
        <f>VLOOKUP(A705,home!$A$2:$E$405,3,FALSE)</f>
        <v>1.6818181818181801</v>
      </c>
      <c r="F705">
        <f>VLOOKUP(B705,home!$B$2:$E$405,3,FALSE)</f>
        <v>1.43</v>
      </c>
      <c r="G705">
        <f>VLOOKUP(C705,away!$B$2:$E$405,4,FALSE)</f>
        <v>1.55</v>
      </c>
      <c r="H705">
        <f>VLOOKUP(A705,away!$A$2:$E$405,3,FALSE)</f>
        <v>1.39090909090909</v>
      </c>
      <c r="I705">
        <f>VLOOKUP(C705,away!$B$2:$E$405,3,FALSE)</f>
        <v>0.36</v>
      </c>
      <c r="J705">
        <f>VLOOKUP(B705,home!$B$2:$E$405,4,FALSE)</f>
        <v>0.43</v>
      </c>
      <c r="K705" s="3">
        <f t="shared" si="896"/>
        <v>3.7277499999999963</v>
      </c>
      <c r="L705" s="3">
        <f t="shared" si="897"/>
        <v>0.2153127272727271</v>
      </c>
      <c r="M705" s="5">
        <f t="shared" si="898"/>
        <v>1.9388741289656237E-2</v>
      </c>
      <c r="N705" s="5">
        <f t="shared" si="899"/>
        <v>7.2276380342515975E-2</v>
      </c>
      <c r="O705" s="5">
        <f t="shared" si="900"/>
        <v>4.1746427654612162E-3</v>
      </c>
      <c r="P705" s="5">
        <f t="shared" si="901"/>
        <v>1.5562024568948033E-2</v>
      </c>
      <c r="Q705" s="5">
        <f t="shared" si="902"/>
        <v>0.13471413841090682</v>
      </c>
      <c r="R705" s="5">
        <f t="shared" si="903"/>
        <v>4.4942685961040706E-4</v>
      </c>
      <c r="S705" s="5">
        <f t="shared" si="904"/>
        <v>3.1226448002292678E-3</v>
      </c>
      <c r="T705" s="5">
        <f t="shared" si="905"/>
        <v>2.9005668543447986E-2</v>
      </c>
      <c r="U705" s="5">
        <f t="shared" si="906"/>
        <v>1.6753509759126933E-3</v>
      </c>
      <c r="V705" s="5">
        <f t="shared" si="907"/>
        <v>2.7848163343463804E-4</v>
      </c>
      <c r="W705" s="5">
        <f t="shared" si="908"/>
        <v>0.16739354315375252</v>
      </c>
      <c r="X705" s="5">
        <f t="shared" si="909"/>
        <v>3.6041960304279384E-2</v>
      </c>
      <c r="Y705" s="5">
        <f t="shared" si="910"/>
        <v>3.8801463846848813E-3</v>
      </c>
      <c r="Z705" s="5">
        <f t="shared" si="911"/>
        <v>3.2255774284111269E-5</v>
      </c>
      <c r="AA705" s="5">
        <f t="shared" si="912"/>
        <v>1.2024146258759567E-4</v>
      </c>
      <c r="AB705" s="5">
        <f t="shared" si="913"/>
        <v>2.2411505608045464E-4</v>
      </c>
      <c r="AC705" s="5">
        <f t="shared" si="914"/>
        <v>1.3969892232711092E-5</v>
      </c>
      <c r="AD705" s="5">
        <f t="shared" si="915"/>
        <v>0.15600032012285009</v>
      </c>
      <c r="AE705" s="5">
        <f t="shared" si="916"/>
        <v>3.3588854381069337E-2</v>
      </c>
      <c r="AF705" s="5">
        <f t="shared" si="917"/>
        <v>3.6160539213772633E-3</v>
      </c>
      <c r="AG705" s="5">
        <f t="shared" si="918"/>
        <v>2.5952747725899275E-4</v>
      </c>
      <c r="AH705" s="5">
        <f t="shared" si="919"/>
        <v>1.7362696828513729E-6</v>
      </c>
      <c r="AI705" s="5">
        <f t="shared" si="920"/>
        <v>6.4723793102491986E-6</v>
      </c>
      <c r="AJ705" s="5">
        <f t="shared" si="921"/>
        <v>1.2063705986890712E-5</v>
      </c>
      <c r="AK705" s="5">
        <f t="shared" si="922"/>
        <v>1.499015999754394E-5</v>
      </c>
      <c r="AL705" s="5">
        <f t="shared" si="923"/>
        <v>4.4850731236893153E-7</v>
      </c>
      <c r="AM705" s="5">
        <f t="shared" si="924"/>
        <v>0.11630603866759072</v>
      </c>
      <c r="AN705" s="5">
        <f t="shared" si="925"/>
        <v>2.5042170383806212E-2</v>
      </c>
      <c r="AO705" s="5">
        <f t="shared" si="926"/>
        <v>2.6959490010828148E-3</v>
      </c>
      <c r="AP705" s="5">
        <f t="shared" si="927"/>
        <v>1.9349071067044178E-4</v>
      </c>
      <c r="AQ705" s="5">
        <f t="shared" si="928"/>
        <v>1.0415253154097741E-5</v>
      </c>
      <c r="AR705" s="5">
        <f t="shared" si="929"/>
        <v>7.4768192139136405E-8</v>
      </c>
      <c r="AS705" s="5">
        <f t="shared" si="930"/>
        <v>2.7871712824666548E-7</v>
      </c>
      <c r="AT705" s="5">
        <f t="shared" si="931"/>
        <v>5.1949388741075298E-7</v>
      </c>
      <c r="AU705" s="5">
        <f t="shared" si="932"/>
        <v>6.4551444626514439E-7</v>
      </c>
      <c r="AV705" s="5">
        <f t="shared" si="933"/>
        <v>6.015791192662224E-7</v>
      </c>
      <c r="AW705" s="5">
        <f t="shared" si="934"/>
        <v>9.9996202695475608E-9</v>
      </c>
      <c r="AX705" s="5">
        <f t="shared" si="935"/>
        <v>7.2259972607185197E-2</v>
      </c>
      <c r="AY705" s="5">
        <f t="shared" si="936"/>
        <v>1.5558491774705594E-2</v>
      </c>
      <c r="AZ705" s="5">
        <f t="shared" si="937"/>
        <v>1.6749706481310766E-3</v>
      </c>
      <c r="BA705" s="5">
        <f t="shared" si="938"/>
        <v>1.2021416611695652E-4</v>
      </c>
      <c r="BB705" s="5">
        <f t="shared" si="939"/>
        <v>6.4709099908646396E-6</v>
      </c>
      <c r="BC705" s="5">
        <f t="shared" si="940"/>
        <v>2.7865385561388065E-7</v>
      </c>
      <c r="BD705" s="5">
        <f t="shared" si="941"/>
        <v>2.6830905604547894E-9</v>
      </c>
      <c r="BE705" s="5">
        <f t="shared" si="942"/>
        <v>1.0001890836735332E-8</v>
      </c>
      <c r="BF705" s="5">
        <f t="shared" si="943"/>
        <v>1.8642274283320047E-8</v>
      </c>
      <c r="BG705" s="5">
        <f t="shared" si="944"/>
        <v>2.3164579319882083E-8</v>
      </c>
      <c r="BH705" s="5">
        <f t="shared" si="945"/>
        <v>2.1587940139922589E-8</v>
      </c>
      <c r="BI705" s="5">
        <f t="shared" si="946"/>
        <v>1.6094888771319266E-8</v>
      </c>
      <c r="BJ705" s="8">
        <f t="shared" si="947"/>
        <v>0.87064505581843277</v>
      </c>
      <c r="BK705" s="8">
        <f t="shared" si="948"/>
        <v>5.3924802466518845E-2</v>
      </c>
      <c r="BL705" s="8">
        <f t="shared" si="949"/>
        <v>6.6812518820671424E-3</v>
      </c>
      <c r="BM705" s="8">
        <f t="shared" si="950"/>
        <v>0.66915952992911898</v>
      </c>
      <c r="BN705" s="8">
        <f t="shared" si="951"/>
        <v>0.24656535423709869</v>
      </c>
    </row>
    <row r="706" spans="1:66" x14ac:dyDescent="0.25">
      <c r="A706" t="s">
        <v>22</v>
      </c>
      <c r="B706" t="s">
        <v>267</v>
      </c>
      <c r="C706" t="s">
        <v>24</v>
      </c>
      <c r="D706" s="10"/>
      <c r="E706">
        <f>VLOOKUP(A706,home!$A$2:$E$405,3,FALSE)</f>
        <v>1.6818181818181801</v>
      </c>
      <c r="F706">
        <f>VLOOKUP(B706,home!$B$2:$E$405,3,FALSE)</f>
        <v>0.5</v>
      </c>
      <c r="G706">
        <f>VLOOKUP(C706,away!$B$2:$E$405,4,FALSE)</f>
        <v>0.95</v>
      </c>
      <c r="H706">
        <f>VLOOKUP(A706,away!$A$2:$E$405,3,FALSE)</f>
        <v>1.39090909090909</v>
      </c>
      <c r="I706">
        <f>VLOOKUP(C706,away!$B$2:$E$405,3,FALSE)</f>
        <v>1.19</v>
      </c>
      <c r="J706">
        <f>VLOOKUP(B706,home!$B$2:$E$405,4,FALSE)</f>
        <v>1.44</v>
      </c>
      <c r="K706" s="3">
        <f t="shared" si="896"/>
        <v>0.79886363636363555</v>
      </c>
      <c r="L706" s="3">
        <f t="shared" si="897"/>
        <v>2.3834618181818166</v>
      </c>
      <c r="M706" s="5">
        <f t="shared" si="898"/>
        <v>4.1489061925518204E-2</v>
      </c>
      <c r="N706" s="5">
        <f t="shared" si="899"/>
        <v>3.3144102879135537E-2</v>
      </c>
      <c r="O706" s="5">
        <f t="shared" si="900"/>
        <v>9.8887594971653614E-2</v>
      </c>
      <c r="P706" s="5">
        <f t="shared" si="901"/>
        <v>7.8997703710309564E-2</v>
      </c>
      <c r="Q706" s="5">
        <f t="shared" si="902"/>
        <v>1.3238809275018323E-2</v>
      </c>
      <c r="R706" s="5">
        <f t="shared" si="903"/>
        <v>0.11784740345338232</v>
      </c>
      <c r="S706" s="5">
        <f t="shared" si="904"/>
        <v>3.7604111191433684E-2</v>
      </c>
      <c r="T706" s="5">
        <f t="shared" si="905"/>
        <v>3.1554196425197474E-2</v>
      </c>
      <c r="U706" s="5">
        <f t="shared" si="906"/>
        <v>9.4144005258781457E-2</v>
      </c>
      <c r="V706" s="5">
        <f t="shared" si="907"/>
        <v>7.9556134029932189E-3</v>
      </c>
      <c r="W706" s="5">
        <f t="shared" si="908"/>
        <v>3.5253344395219225E-3</v>
      </c>
      <c r="X706" s="5">
        <f t="shared" si="909"/>
        <v>8.4025000329218964E-3</v>
      </c>
      <c r="Y706" s="5">
        <f t="shared" si="910"/>
        <v>1.0013519002870402E-2</v>
      </c>
      <c r="Z706" s="5">
        <f t="shared" si="911"/>
        <v>9.362826216766823E-2</v>
      </c>
      <c r="AA706" s="5">
        <f t="shared" si="912"/>
        <v>7.4796213981671245E-2</v>
      </c>
      <c r="AB706" s="5">
        <f t="shared" si="913"/>
        <v>2.9875987743815238E-2</v>
      </c>
      <c r="AC706" s="5">
        <f t="shared" si="914"/>
        <v>9.4674831340437686E-4</v>
      </c>
      <c r="AD706" s="5">
        <f t="shared" si="915"/>
        <v>7.0406537243861036E-4</v>
      </c>
      <c r="AE706" s="5">
        <f t="shared" si="916"/>
        <v>1.6781129327113882E-3</v>
      </c>
      <c r="AF706" s="5">
        <f t="shared" si="917"/>
        <v>1.9998590508573536E-3</v>
      </c>
      <c r="AG706" s="5">
        <f t="shared" si="918"/>
        <v>1.5888625631546097E-3</v>
      </c>
      <c r="AH706" s="5">
        <f t="shared" si="919"/>
        <v>5.5789846994838577E-2</v>
      </c>
      <c r="AI706" s="5">
        <f t="shared" si="920"/>
        <v>4.4568480042467593E-2</v>
      </c>
      <c r="AJ706" s="5">
        <f t="shared" si="921"/>
        <v>1.7802069016962883E-2</v>
      </c>
      <c r="AK706" s="5">
        <f t="shared" si="922"/>
        <v>4.7404751965624617E-3</v>
      </c>
      <c r="AL706" s="5">
        <f t="shared" si="923"/>
        <v>7.2106660675838003E-5</v>
      </c>
      <c r="AM706" s="5">
        <f t="shared" si="924"/>
        <v>1.1249044473280518E-4</v>
      </c>
      <c r="AN706" s="5">
        <f t="shared" si="925"/>
        <v>2.68116679930933E-4</v>
      </c>
      <c r="AO706" s="5">
        <f t="shared" si="926"/>
        <v>3.1952293471652692E-4</v>
      </c>
      <c r="AP706" s="5">
        <f t="shared" si="927"/>
        <v>2.5385690497674768E-4</v>
      </c>
      <c r="AQ706" s="5">
        <f t="shared" si="928"/>
        <v>1.5126456007347194E-4</v>
      </c>
      <c r="AR706" s="5">
        <f t="shared" si="929"/>
        <v>2.6594594030880662E-2</v>
      </c>
      <c r="AS706" s="5">
        <f t="shared" si="930"/>
        <v>2.1245454095123961E-2</v>
      </c>
      <c r="AT706" s="5">
        <f t="shared" si="931"/>
        <v>8.486110357313708E-3</v>
      </c>
      <c r="AU706" s="5">
        <f t="shared" si="932"/>
        <v>2.2597483262089138E-3</v>
      </c>
      <c r="AV706" s="5">
        <f t="shared" si="933"/>
        <v>4.5130769128547284E-4</v>
      </c>
      <c r="AW706" s="5">
        <f t="shared" si="934"/>
        <v>3.8137632957035546E-6</v>
      </c>
      <c r="AX706" s="5">
        <f t="shared" si="935"/>
        <v>1.4977420955901876E-5</v>
      </c>
      <c r="AY706" s="5">
        <f t="shared" si="936"/>
        <v>3.5698110983228327E-5</v>
      </c>
      <c r="AZ706" s="5">
        <f t="shared" si="937"/>
        <v>4.2542542254870848E-5</v>
      </c>
      <c r="BA706" s="5">
        <f t="shared" si="938"/>
        <v>3.3799508370957072E-5</v>
      </c>
      <c r="BB706" s="5">
        <f t="shared" si="939"/>
        <v>2.013995941887322E-5</v>
      </c>
      <c r="BC706" s="5">
        <f t="shared" si="940"/>
        <v>9.600564858923112E-6</v>
      </c>
      <c r="BD706" s="5">
        <f t="shared" si="941"/>
        <v>1.0564533240441681E-2</v>
      </c>
      <c r="BE706" s="5">
        <f t="shared" si="942"/>
        <v>8.4396214409437429E-3</v>
      </c>
      <c r="BF706" s="5">
        <f t="shared" si="943"/>
        <v>3.3710533369224111E-3</v>
      </c>
      <c r="BG706" s="5">
        <f t="shared" si="944"/>
        <v>8.9767064236986871E-4</v>
      </c>
      <c r="BH706" s="5">
        <f t="shared" si="945"/>
        <v>1.7927910840511845E-4</v>
      </c>
      <c r="BI706" s="5">
        <f t="shared" si="946"/>
        <v>2.8643912092908681E-5</v>
      </c>
      <c r="BJ706" s="8">
        <f t="shared" si="947"/>
        <v>0.10711137160510076</v>
      </c>
      <c r="BK706" s="8">
        <f t="shared" si="948"/>
        <v>0.16710104331531814</v>
      </c>
      <c r="BL706" s="8">
        <f t="shared" si="949"/>
        <v>0.62097009284212401</v>
      </c>
      <c r="BM706" s="8">
        <f t="shared" si="950"/>
        <v>0.60517420936750599</v>
      </c>
      <c r="BN706" s="8">
        <f t="shared" si="951"/>
        <v>0.38360467621501748</v>
      </c>
    </row>
    <row r="707" spans="1:66" x14ac:dyDescent="0.25">
      <c r="A707" t="s">
        <v>25</v>
      </c>
      <c r="B707" t="s">
        <v>168</v>
      </c>
      <c r="C707" t="s">
        <v>257</v>
      </c>
      <c r="D707" s="10"/>
      <c r="E707">
        <f>VLOOKUP(A707,home!$A$2:$E$405,3,FALSE)</f>
        <v>1.36363636363636</v>
      </c>
      <c r="F707">
        <f>VLOOKUP(B707,home!$B$2:$E$405,3,FALSE)</f>
        <v>0.98</v>
      </c>
      <c r="G707">
        <f>VLOOKUP(C707,away!$B$2:$E$405,4,FALSE)</f>
        <v>1.47</v>
      </c>
      <c r="H707">
        <f>VLOOKUP(A707,away!$A$2:$E$405,3,FALSE)</f>
        <v>1.1545454545454501</v>
      </c>
      <c r="I707">
        <f>VLOOKUP(C707,away!$B$2:$E$405,3,FALSE)</f>
        <v>0.73</v>
      </c>
      <c r="J707">
        <f>VLOOKUP(B707,home!$B$2:$E$405,4,FALSE)</f>
        <v>0.87</v>
      </c>
      <c r="K707" s="3">
        <f t="shared" si="896"/>
        <v>1.9644545454545403</v>
      </c>
      <c r="L707" s="3">
        <f t="shared" si="897"/>
        <v>0.7332518181818154</v>
      </c>
      <c r="M707" s="5">
        <f t="shared" si="898"/>
        <v>6.7359834659135712E-2</v>
      </c>
      <c r="N707" s="5">
        <f t="shared" si="899"/>
        <v>0.13232533337720542</v>
      </c>
      <c r="O707" s="5">
        <f t="shared" si="900"/>
        <v>4.9391721236237723E-2</v>
      </c>
      <c r="P707" s="5">
        <f t="shared" si="901"/>
        <v>9.7027791290350746E-2</v>
      </c>
      <c r="Q707" s="5">
        <f t="shared" si="902"/>
        <v>0.12997355131581934</v>
      </c>
      <c r="R707" s="5">
        <f t="shared" si="903"/>
        <v>1.8108284699800341E-2</v>
      </c>
      <c r="S707" s="5">
        <f t="shared" si="904"/>
        <v>3.4940674700004747E-2</v>
      </c>
      <c r="T707" s="5">
        <f t="shared" si="905"/>
        <v>9.5303342817872019E-2</v>
      </c>
      <c r="U707" s="5">
        <f t="shared" si="906"/>
        <v>3.5572902188907685E-2</v>
      </c>
      <c r="V707" s="5">
        <f t="shared" si="907"/>
        <v>5.5922156471562654E-3</v>
      </c>
      <c r="W707" s="5">
        <f t="shared" si="908"/>
        <v>8.5109044557076727E-2</v>
      </c>
      <c r="X707" s="5">
        <f t="shared" si="909"/>
        <v>6.2406361665193658E-2</v>
      </c>
      <c r="Y707" s="5">
        <f t="shared" si="910"/>
        <v>2.2879789078557589E-2</v>
      </c>
      <c r="Z707" s="5">
        <f t="shared" si="911"/>
        <v>4.4259775600941839E-3</v>
      </c>
      <c r="AA707" s="5">
        <f t="shared" si="912"/>
        <v>8.6946317360068158E-3</v>
      </c>
      <c r="AB707" s="5">
        <f t="shared" si="913"/>
        <v>8.5401044174259477E-3</v>
      </c>
      <c r="AC707" s="5">
        <f t="shared" si="914"/>
        <v>5.0345314775550147E-4</v>
      </c>
      <c r="AD707" s="5">
        <f t="shared" si="915"/>
        <v>4.1798212359860615E-2</v>
      </c>
      <c r="AE707" s="5">
        <f t="shared" si="916"/>
        <v>3.0648615209617425E-2</v>
      </c>
      <c r="AF707" s="5">
        <f t="shared" si="917"/>
        <v>1.1236576413603407E-2</v>
      </c>
      <c r="AG707" s="5">
        <f t="shared" si="918"/>
        <v>2.7464133618045339E-3</v>
      </c>
      <c r="AH707" s="5">
        <f t="shared" si="919"/>
        <v>8.1133902329274382E-4</v>
      </c>
      <c r="AI707" s="5">
        <f t="shared" si="920"/>
        <v>1.5938386322120776E-3</v>
      </c>
      <c r="AJ707" s="5">
        <f t="shared" si="921"/>
        <v>1.5655117728850321E-3</v>
      </c>
      <c r="AK707" s="5">
        <f t="shared" si="922"/>
        <v>1.0251255727355322E-3</v>
      </c>
      <c r="AL707" s="5">
        <f t="shared" si="923"/>
        <v>2.9007759411574354E-5</v>
      </c>
      <c r="AM707" s="5">
        <f t="shared" si="924"/>
        <v>1.6422137652440459E-2</v>
      </c>
      <c r="AN707" s="5">
        <f t="shared" si="925"/>
        <v>1.2041562292084015E-2</v>
      </c>
      <c r="AO707" s="5">
        <f t="shared" si="926"/>
        <v>4.4147487222100951E-3</v>
      </c>
      <c r="AP707" s="5">
        <f t="shared" si="927"/>
        <v>1.0790408424587996E-3</v>
      </c>
      <c r="AQ707" s="5">
        <f t="shared" si="928"/>
        <v>1.9780216490633814E-4</v>
      </c>
      <c r="AR707" s="5">
        <f t="shared" si="929"/>
        <v>1.1898316279825256E-4</v>
      </c>
      <c r="AS707" s="5">
        <f t="shared" si="930"/>
        <v>2.337370149915848E-4</v>
      </c>
      <c r="AT707" s="5">
        <f t="shared" si="931"/>
        <v>2.2958287077059749E-4</v>
      </c>
      <c r="AU707" s="5">
        <f t="shared" si="932"/>
        <v>1.503350380146008E-4</v>
      </c>
      <c r="AV707" s="5">
        <f t="shared" si="933"/>
        <v>7.3831587192215958E-5</v>
      </c>
      <c r="AW707" s="5">
        <f t="shared" si="934"/>
        <v>1.1606648087302711E-6</v>
      </c>
      <c r="AX707" s="5">
        <f t="shared" si="935"/>
        <v>5.3767571595694707E-3</v>
      </c>
      <c r="AY707" s="5">
        <f t="shared" si="936"/>
        <v>3.9425169631764076E-3</v>
      </c>
      <c r="AZ707" s="5">
        <f t="shared" si="937"/>
        <v>1.4454288657308749E-3</v>
      </c>
      <c r="BA707" s="5">
        <f t="shared" si="938"/>
        <v>3.5328778128321437E-4</v>
      </c>
      <c r="BB707" s="5">
        <f t="shared" si="939"/>
        <v>6.4762226991834116E-5</v>
      </c>
      <c r="BC707" s="5">
        <f t="shared" si="940"/>
        <v>9.4974041382531641E-6</v>
      </c>
      <c r="BD707" s="5">
        <f t="shared" si="941"/>
        <v>1.4540770075806932E-5</v>
      </c>
      <c r="BE707" s="5">
        <f t="shared" si="942"/>
        <v>2.8564681869828287E-5</v>
      </c>
      <c r="BF707" s="5">
        <f t="shared" si="943"/>
        <v>2.8057009569323547E-5</v>
      </c>
      <c r="BG707" s="5">
        <f t="shared" si="944"/>
        <v>1.8372239993439723E-5</v>
      </c>
      <c r="BH707" s="5">
        <f t="shared" si="945"/>
        <v>9.0228575913235925E-6</v>
      </c>
      <c r="BI707" s="5">
        <f t="shared" si="946"/>
        <v>3.5449987216529255E-6</v>
      </c>
      <c r="BJ707" s="8">
        <f t="shared" si="947"/>
        <v>0.65977478223160058</v>
      </c>
      <c r="BK707" s="8">
        <f t="shared" si="948"/>
        <v>0.20939549416699096</v>
      </c>
      <c r="BL707" s="8">
        <f t="shared" si="949"/>
        <v>0.1262120315110925</v>
      </c>
      <c r="BM707" s="8">
        <f t="shared" si="950"/>
        <v>0.50168041259286111</v>
      </c>
      <c r="BN707" s="8">
        <f t="shared" si="951"/>
        <v>0.49418651657854928</v>
      </c>
    </row>
    <row r="708" spans="1:66" x14ac:dyDescent="0.25">
      <c r="A708" t="s">
        <v>25</v>
      </c>
      <c r="B708" t="s">
        <v>177</v>
      </c>
      <c r="C708" t="s">
        <v>479</v>
      </c>
      <c r="D708" s="10"/>
      <c r="E708">
        <f>VLOOKUP(A708,home!$A$2:$E$405,3,FALSE)</f>
        <v>1.36363636363636</v>
      </c>
      <c r="F708">
        <f>VLOOKUP(B708,home!$B$2:$E$405,3,FALSE)</f>
        <v>1.47</v>
      </c>
      <c r="G708">
        <f>VLOOKUP(C708,away!$B$2:$E$405,4,FALSE)</f>
        <v>1.1000000000000001</v>
      </c>
      <c r="H708">
        <f>VLOOKUP(A708,away!$A$2:$E$405,3,FALSE)</f>
        <v>1.1545454545454501</v>
      </c>
      <c r="I708">
        <f>VLOOKUP(C708,away!$B$2:$E$405,3,FALSE)</f>
        <v>1.22</v>
      </c>
      <c r="J708">
        <f>VLOOKUP(B708,home!$B$2:$E$405,4,FALSE)</f>
        <v>0.69</v>
      </c>
      <c r="K708" s="3">
        <f t="shared" si="896"/>
        <v>2.2049999999999943</v>
      </c>
      <c r="L708" s="3">
        <f t="shared" si="897"/>
        <v>0.97189636363635978</v>
      </c>
      <c r="M708" s="5">
        <f t="shared" si="898"/>
        <v>4.1714922368112882E-2</v>
      </c>
      <c r="N708" s="5">
        <f t="shared" si="899"/>
        <v>9.1981403821688665E-2</v>
      </c>
      <c r="O708" s="5">
        <f t="shared" si="900"/>
        <v>4.0542581358941954E-2</v>
      </c>
      <c r="P708" s="5">
        <f t="shared" si="901"/>
        <v>8.9396391896466768E-2</v>
      </c>
      <c r="Q708" s="5">
        <f t="shared" si="902"/>
        <v>0.10140949771341151</v>
      </c>
      <c r="R708" s="5">
        <f t="shared" si="903"/>
        <v>1.9701593697593476E-2</v>
      </c>
      <c r="S708" s="5">
        <f t="shared" si="904"/>
        <v>4.7894820548770714E-2</v>
      </c>
      <c r="T708" s="5">
        <f t="shared" si="905"/>
        <v>9.8559522065854374E-2</v>
      </c>
      <c r="U708" s="5">
        <f t="shared" si="906"/>
        <v>4.3442014103193496E-2</v>
      </c>
      <c r="V708" s="5">
        <f t="shared" si="907"/>
        <v>1.1404456472449708E-2</v>
      </c>
      <c r="W708" s="5">
        <f t="shared" si="908"/>
        <v>7.4535980819357278E-2</v>
      </c>
      <c r="X708" s="5">
        <f t="shared" si="909"/>
        <v>7.2441248718402781E-2</v>
      </c>
      <c r="Y708" s="5">
        <f t="shared" si="910"/>
        <v>3.5202693103346387E-2</v>
      </c>
      <c r="Z708" s="5">
        <f t="shared" si="911"/>
        <v>6.382635757510708E-3</v>
      </c>
      <c r="AA708" s="5">
        <f t="shared" si="912"/>
        <v>1.4073711845311074E-2</v>
      </c>
      <c r="AB708" s="5">
        <f t="shared" si="913"/>
        <v>1.5516267309455422E-2</v>
      </c>
      <c r="AC708" s="5">
        <f t="shared" si="914"/>
        <v>1.5275068283427927E-3</v>
      </c>
      <c r="AD708" s="5">
        <f t="shared" si="915"/>
        <v>4.1087959426670581E-2</v>
      </c>
      <c r="AE708" s="5">
        <f t="shared" si="916"/>
        <v>3.9933238356019425E-2</v>
      </c>
      <c r="AF708" s="5">
        <f t="shared" si="917"/>
        <v>1.9405484573219643E-2</v>
      </c>
      <c r="AG708" s="5">
        <f t="shared" si="918"/>
        <v>6.2867066304378837E-3</v>
      </c>
      <c r="AH708" s="5">
        <f t="shared" si="919"/>
        <v>1.5508151207850149E-3</v>
      </c>
      <c r="AI708" s="5">
        <f t="shared" si="920"/>
        <v>3.4195473413309485E-3</v>
      </c>
      <c r="AJ708" s="5">
        <f t="shared" si="921"/>
        <v>3.7700509438173616E-3</v>
      </c>
      <c r="AK708" s="5">
        <f t="shared" si="922"/>
        <v>2.7709874437057544E-3</v>
      </c>
      <c r="AL708" s="5">
        <f t="shared" si="923"/>
        <v>1.3093980887323304E-4</v>
      </c>
      <c r="AM708" s="5">
        <f t="shared" si="924"/>
        <v>1.8119790107161683E-2</v>
      </c>
      <c r="AN708" s="5">
        <f t="shared" si="925"/>
        <v>1.7610558115004522E-2</v>
      </c>
      <c r="AO708" s="5">
        <f t="shared" si="926"/>
        <v>8.5578186967898411E-3</v>
      </c>
      <c r="AP708" s="5">
        <f t="shared" si="927"/>
        <v>2.7724376240230997E-3</v>
      </c>
      <c r="AQ708" s="5">
        <f t="shared" si="928"/>
        <v>6.7363051129916982E-4</v>
      </c>
      <c r="AR708" s="5">
        <f t="shared" si="929"/>
        <v>3.0144631531264771E-4</v>
      </c>
      <c r="AS708" s="5">
        <f t="shared" si="930"/>
        <v>6.6468912526438642E-4</v>
      </c>
      <c r="AT708" s="5">
        <f t="shared" si="931"/>
        <v>7.3281976060398421E-4</v>
      </c>
      <c r="AU708" s="5">
        <f t="shared" si="932"/>
        <v>5.3862252404392706E-4</v>
      </c>
      <c r="AV708" s="5">
        <f t="shared" si="933"/>
        <v>2.9691566637921399E-4</v>
      </c>
      <c r="AW708" s="5">
        <f t="shared" si="934"/>
        <v>7.7946703510720001E-6</v>
      </c>
      <c r="AX708" s="5">
        <f t="shared" si="935"/>
        <v>6.6590228643818973E-3</v>
      </c>
      <c r="AY708" s="5">
        <f t="shared" si="936"/>
        <v>6.4718801072641422E-3</v>
      </c>
      <c r="AZ708" s="5">
        <f t="shared" si="937"/>
        <v>3.144998371070257E-3</v>
      </c>
      <c r="BA708" s="5">
        <f t="shared" si="938"/>
        <v>1.0188708268284859E-3</v>
      </c>
      <c r="BB708" s="5">
        <f t="shared" si="939"/>
        <v>2.4755921290244416E-4</v>
      </c>
      <c r="BC708" s="5">
        <f t="shared" si="940"/>
        <v>4.8120379760912997E-5</v>
      </c>
      <c r="BD708" s="5">
        <f t="shared" si="941"/>
        <v>4.8829096280656939E-5</v>
      </c>
      <c r="BE708" s="5">
        <f t="shared" si="942"/>
        <v>1.0766815729884826E-4</v>
      </c>
      <c r="BF708" s="5">
        <f t="shared" si="943"/>
        <v>1.1870414342197993E-4</v>
      </c>
      <c r="BG708" s="5">
        <f t="shared" si="944"/>
        <v>8.7247545415155043E-5</v>
      </c>
      <c r="BH708" s="5">
        <f t="shared" si="945"/>
        <v>4.8095209410104077E-5</v>
      </c>
      <c r="BI708" s="5">
        <f t="shared" si="946"/>
        <v>2.1209987349855845E-5</v>
      </c>
      <c r="BJ708" s="8">
        <f t="shared" si="947"/>
        <v>0.64616842204489522</v>
      </c>
      <c r="BK708" s="8">
        <f t="shared" si="948"/>
        <v>0.19854091803028026</v>
      </c>
      <c r="BL708" s="8">
        <f t="shared" si="949"/>
        <v>0.14775381669491525</v>
      </c>
      <c r="BM708" s="8">
        <f t="shared" si="950"/>
        <v>0.60763531623447309</v>
      </c>
      <c r="BN708" s="8">
        <f t="shared" si="951"/>
        <v>0.38474639085621526</v>
      </c>
    </row>
    <row r="709" spans="1:66" x14ac:dyDescent="0.25">
      <c r="A709" t="s">
        <v>25</v>
      </c>
      <c r="B709" t="s">
        <v>170</v>
      </c>
      <c r="C709" t="s">
        <v>265</v>
      </c>
      <c r="D709" s="10"/>
      <c r="E709">
        <f>VLOOKUP(A709,home!$A$2:$E$405,3,FALSE)</f>
        <v>1.36363636363636</v>
      </c>
      <c r="F709">
        <f>VLOOKUP(B709,home!$B$2:$E$405,3,FALSE)</f>
        <v>1.03</v>
      </c>
      <c r="G709">
        <f>VLOOKUP(C709,away!$B$2:$E$405,4,FALSE)</f>
        <v>0.73</v>
      </c>
      <c r="H709">
        <f>VLOOKUP(A709,away!$A$2:$E$405,3,FALSE)</f>
        <v>1.1545454545454501</v>
      </c>
      <c r="I709">
        <f>VLOOKUP(C709,away!$B$2:$E$405,3,FALSE)</f>
        <v>0.73</v>
      </c>
      <c r="J709">
        <f>VLOOKUP(B709,home!$B$2:$E$405,4,FALSE)</f>
        <v>0.35</v>
      </c>
      <c r="K709" s="3">
        <f t="shared" si="896"/>
        <v>1.0253181818181791</v>
      </c>
      <c r="L709" s="3">
        <f t="shared" si="897"/>
        <v>0.29498636363636249</v>
      </c>
      <c r="M709" s="5">
        <f t="shared" si="898"/>
        <v>0.26705395951075528</v>
      </c>
      <c r="N709" s="5">
        <f t="shared" si="899"/>
        <v>0.27381528021291324</v>
      </c>
      <c r="O709" s="5">
        <f t="shared" si="900"/>
        <v>7.8777276410770078E-2</v>
      </c>
      <c r="P709" s="5">
        <f t="shared" si="901"/>
        <v>8.0771773818078901E-2</v>
      </c>
      <c r="Q709" s="5">
        <f t="shared" si="902"/>
        <v>0.14037389263096969</v>
      </c>
      <c r="R709" s="5">
        <f t="shared" si="903"/>
        <v>1.161911115279483E-2</v>
      </c>
      <c r="S709" s="5">
        <f t="shared" si="904"/>
        <v>6.1074543302700457E-3</v>
      </c>
      <c r="T709" s="5">
        <f t="shared" si="905"/>
        <v>4.1408384136690922E-2</v>
      </c>
      <c r="U709" s="5">
        <f t="shared" si="906"/>
        <v>1.1913285921526923E-2</v>
      </c>
      <c r="V709" s="5">
        <f t="shared" si="907"/>
        <v>2.0524770877040322E-4</v>
      </c>
      <c r="W709" s="5">
        <f t="shared" si="908"/>
        <v>4.7975968122375381E-2</v>
      </c>
      <c r="X709" s="5">
        <f t="shared" si="909"/>
        <v>1.4152256378353559E-2</v>
      </c>
      <c r="Y709" s="5">
        <f t="shared" si="910"/>
        <v>2.0873613231500165E-3</v>
      </c>
      <c r="Z709" s="5">
        <f t="shared" si="911"/>
        <v>1.1424931158832172E-3</v>
      </c>
      <c r="AA709" s="5">
        <f t="shared" si="912"/>
        <v>1.1714189643171665E-3</v>
      </c>
      <c r="AB709" s="5">
        <f t="shared" si="913"/>
        <v>6.0053858132050569E-4</v>
      </c>
      <c r="AC709" s="5">
        <f t="shared" si="914"/>
        <v>3.8798857213756888E-6</v>
      </c>
      <c r="AD709" s="5">
        <f t="shared" si="915"/>
        <v>1.2297658101550209E-2</v>
      </c>
      <c r="AE709" s="5">
        <f t="shared" si="916"/>
        <v>3.6276414446195491E-3</v>
      </c>
      <c r="AF709" s="5">
        <f t="shared" si="917"/>
        <v>5.3505237916244076E-4</v>
      </c>
      <c r="AG709" s="5">
        <f t="shared" si="918"/>
        <v>5.2611051894704227E-5</v>
      </c>
      <c r="AH709" s="5">
        <f t="shared" si="919"/>
        <v>8.4254972433491868E-5</v>
      </c>
      <c r="AI709" s="5">
        <f t="shared" si="920"/>
        <v>8.6388155144648688E-5</v>
      </c>
      <c r="AJ709" s="5">
        <f t="shared" si="921"/>
        <v>4.4287673081768975E-5</v>
      </c>
      <c r="AK709" s="5">
        <f t="shared" si="922"/>
        <v>1.5136318813719094E-5</v>
      </c>
      <c r="AL709" s="5">
        <f t="shared" si="923"/>
        <v>4.693961512513431E-8</v>
      </c>
      <c r="AM709" s="5">
        <f t="shared" si="924"/>
        <v>2.5218024890606133E-3</v>
      </c>
      <c r="AN709" s="5">
        <f t="shared" si="925"/>
        <v>7.4389734605711806E-4</v>
      </c>
      <c r="AO709" s="5">
        <f t="shared" si="926"/>
        <v>1.09719786516065E-4</v>
      </c>
      <c r="AP709" s="5">
        <f t="shared" si="927"/>
        <v>1.0788613614444006E-5</v>
      </c>
      <c r="AQ709" s="5">
        <f t="shared" si="928"/>
        <v>7.9562347470064752E-7</v>
      </c>
      <c r="AR709" s="5">
        <f t="shared" si="929"/>
        <v>4.9708135872875475E-6</v>
      </c>
      <c r="AS709" s="5">
        <f t="shared" si="930"/>
        <v>5.0966655494747689E-6</v>
      </c>
      <c r="AT709" s="5">
        <f t="shared" si="931"/>
        <v>2.6128519272614098E-6</v>
      </c>
      <c r="AU709" s="5">
        <f t="shared" si="932"/>
        <v>8.9300152913993133E-7</v>
      </c>
      <c r="AV709" s="5">
        <f t="shared" si="933"/>
        <v>2.2890267605465198E-7</v>
      </c>
      <c r="AW709" s="5">
        <f t="shared" si="934"/>
        <v>3.9436432652671108E-10</v>
      </c>
      <c r="AX709" s="5">
        <f t="shared" si="935"/>
        <v>4.309416571646975E-4</v>
      </c>
      <c r="AY709" s="5">
        <f t="shared" si="936"/>
        <v>1.2712191238644212E-4</v>
      </c>
      <c r="AZ709" s="5">
        <f t="shared" si="937"/>
        <v>1.8749615336688412E-5</v>
      </c>
      <c r="BA709" s="5">
        <f t="shared" si="938"/>
        <v>1.8436269492500961E-6</v>
      </c>
      <c r="BB709" s="5">
        <f t="shared" si="939"/>
        <v>1.3596120241532159E-7</v>
      </c>
      <c r="BC709" s="5">
        <f t="shared" si="940"/>
        <v>8.0213401392246304E-9</v>
      </c>
      <c r="BD709" s="5">
        <f t="shared" si="941"/>
        <v>2.4438703740469591E-7</v>
      </c>
      <c r="BE709" s="5">
        <f t="shared" si="942"/>
        <v>2.5057447285171415E-7</v>
      </c>
      <c r="BF709" s="5">
        <f t="shared" si="943"/>
        <v>1.2845928145718409E-7</v>
      </c>
      <c r="BG709" s="5">
        <f t="shared" si="944"/>
        <v>4.3903878967116578E-8</v>
      </c>
      <c r="BH709" s="5">
        <f t="shared" si="945"/>
        <v>1.1253861339332339E-8</v>
      </c>
      <c r="BI709" s="5">
        <f t="shared" si="946"/>
        <v>2.3077577293756274E-9</v>
      </c>
      <c r="BJ709" s="8">
        <f t="shared" si="947"/>
        <v>0.5402919104347822</v>
      </c>
      <c r="BK709" s="8">
        <f t="shared" si="948"/>
        <v>0.35426948410559755</v>
      </c>
      <c r="BL709" s="8">
        <f t="shared" si="949"/>
        <v>0.1043261812717621</v>
      </c>
      <c r="BM709" s="8">
        <f t="shared" si="950"/>
        <v>0.14749165367372105</v>
      </c>
      <c r="BN709" s="8">
        <f t="shared" si="951"/>
        <v>0.85241129373628188</v>
      </c>
    </row>
    <row r="710" spans="1:66" x14ac:dyDescent="0.25">
      <c r="A710" t="s">
        <v>25</v>
      </c>
      <c r="B710" t="s">
        <v>260</v>
      </c>
      <c r="C710" t="s">
        <v>258</v>
      </c>
      <c r="D710" s="10"/>
      <c r="E710">
        <f>VLOOKUP(A710,home!$A$2:$E$405,3,FALSE)</f>
        <v>1.36363636363636</v>
      </c>
      <c r="F710">
        <f>VLOOKUP(B710,home!$B$2:$E$405,3,FALSE)</f>
        <v>0.59</v>
      </c>
      <c r="G710">
        <f>VLOOKUP(C710,away!$B$2:$E$405,4,FALSE)</f>
        <v>0.44</v>
      </c>
      <c r="H710">
        <f>VLOOKUP(A710,away!$A$2:$E$405,3,FALSE)</f>
        <v>1.1545454545454501</v>
      </c>
      <c r="I710">
        <f>VLOOKUP(C710,away!$B$2:$E$405,3,FALSE)</f>
        <v>0.88</v>
      </c>
      <c r="J710">
        <f>VLOOKUP(B710,home!$B$2:$E$405,4,FALSE)</f>
        <v>0.52</v>
      </c>
      <c r="K710" s="3">
        <f t="shared" si="896"/>
        <v>0.35399999999999904</v>
      </c>
      <c r="L710" s="3">
        <f t="shared" si="897"/>
        <v>0.5283199999999979</v>
      </c>
      <c r="M710" s="5">
        <f t="shared" si="898"/>
        <v>0.41382173072750966</v>
      </c>
      <c r="N710" s="5">
        <f t="shared" si="899"/>
        <v>0.14649289267753807</v>
      </c>
      <c r="O710" s="5">
        <f t="shared" si="900"/>
        <v>0.21863029677795706</v>
      </c>
      <c r="P710" s="5">
        <f t="shared" si="901"/>
        <v>7.7395125059396608E-2</v>
      </c>
      <c r="Q710" s="5">
        <f t="shared" si="902"/>
        <v>2.5929242003924165E-2</v>
      </c>
      <c r="R710" s="5">
        <f t="shared" si="903"/>
        <v>5.7753379196864907E-2</v>
      </c>
      <c r="S710" s="5">
        <f t="shared" si="904"/>
        <v>3.6187112337171421E-3</v>
      </c>
      <c r="T710" s="5">
        <f t="shared" si="905"/>
        <v>1.3698937135513159E-2</v>
      </c>
      <c r="U710" s="5">
        <f t="shared" si="906"/>
        <v>2.0444696235690125E-2</v>
      </c>
      <c r="V710" s="5">
        <f t="shared" si="907"/>
        <v>7.5198942413898839E-5</v>
      </c>
      <c r="W710" s="5">
        <f t="shared" si="908"/>
        <v>3.0596505564630433E-3</v>
      </c>
      <c r="X710" s="5">
        <f t="shared" si="909"/>
        <v>1.6164745819905488E-3</v>
      </c>
      <c r="Y710" s="5">
        <f t="shared" si="910"/>
        <v>4.2700792557862164E-4</v>
      </c>
      <c r="Z710" s="5">
        <f t="shared" si="911"/>
        <v>1.017075509909585E-2</v>
      </c>
      <c r="AA710" s="5">
        <f t="shared" si="912"/>
        <v>3.6004473050799219E-3</v>
      </c>
      <c r="AB710" s="5">
        <f t="shared" si="913"/>
        <v>6.3727917299914434E-4</v>
      </c>
      <c r="AC710" s="5">
        <f t="shared" si="914"/>
        <v>8.7900645379145073E-7</v>
      </c>
      <c r="AD710" s="5">
        <f t="shared" si="915"/>
        <v>2.7077907424697859E-4</v>
      </c>
      <c r="AE710" s="5">
        <f t="shared" si="916"/>
        <v>1.4305800050616317E-4</v>
      </c>
      <c r="AF710" s="5">
        <f t="shared" si="917"/>
        <v>3.7790201413707912E-5</v>
      </c>
      <c r="AG710" s="5">
        <f t="shared" si="918"/>
        <v>6.6551064036300295E-6</v>
      </c>
      <c r="AH710" s="5">
        <f t="shared" si="919"/>
        <v>1.3433533334885745E-3</v>
      </c>
      <c r="AI710" s="5">
        <f t="shared" si="920"/>
        <v>4.7554708005495414E-4</v>
      </c>
      <c r="AJ710" s="5">
        <f t="shared" si="921"/>
        <v>8.4171833169726642E-5</v>
      </c>
      <c r="AK710" s="5">
        <f t="shared" si="922"/>
        <v>9.9322763140277183E-6</v>
      </c>
      <c r="AL710" s="5">
        <f t="shared" si="923"/>
        <v>6.5758571256860859E-9</v>
      </c>
      <c r="AM710" s="5">
        <f t="shared" si="924"/>
        <v>1.9171158456686039E-5</v>
      </c>
      <c r="AN710" s="5">
        <f t="shared" si="925"/>
        <v>1.0128506435836328E-5</v>
      </c>
      <c r="AO710" s="5">
        <f t="shared" si="926"/>
        <v>2.6755462600905137E-6</v>
      </c>
      <c r="AP710" s="5">
        <f t="shared" si="927"/>
        <v>4.7118153337700496E-7</v>
      </c>
      <c r="AQ710" s="5">
        <f t="shared" si="928"/>
        <v>6.2233656928434557E-8</v>
      </c>
      <c r="AR710" s="5">
        <f t="shared" si="929"/>
        <v>1.4194408662973623E-4</v>
      </c>
      <c r="AS710" s="5">
        <f t="shared" si="930"/>
        <v>5.0248206666926496E-5</v>
      </c>
      <c r="AT710" s="5">
        <f t="shared" si="931"/>
        <v>8.8939325800459656E-6</v>
      </c>
      <c r="AU710" s="5">
        <f t="shared" si="932"/>
        <v>1.0494840444454212E-6</v>
      </c>
      <c r="AV710" s="5">
        <f t="shared" si="933"/>
        <v>9.287933793341952E-8</v>
      </c>
      <c r="AW710" s="5">
        <f t="shared" si="934"/>
        <v>3.4162542226984055E-11</v>
      </c>
      <c r="AX710" s="5">
        <f t="shared" si="935"/>
        <v>1.1310983489444729E-6</v>
      </c>
      <c r="AY710" s="5">
        <f t="shared" si="936"/>
        <v>5.9758187971434155E-7</v>
      </c>
      <c r="AZ710" s="5">
        <f t="shared" si="937"/>
        <v>1.5785722934533985E-7</v>
      </c>
      <c r="BA710" s="5">
        <f t="shared" si="938"/>
        <v>2.7799710469243207E-8</v>
      </c>
      <c r="BB710" s="5">
        <f t="shared" si="939"/>
        <v>3.671785758777628E-9</v>
      </c>
      <c r="BC710" s="5">
        <f t="shared" si="940"/>
        <v>3.8797557041547794E-10</v>
      </c>
      <c r="BD710" s="5">
        <f t="shared" si="941"/>
        <v>1.2498649974703648E-5</v>
      </c>
      <c r="BE710" s="5">
        <f t="shared" si="942"/>
        <v>4.4245220910450803E-6</v>
      </c>
      <c r="BF710" s="5">
        <f t="shared" si="943"/>
        <v>7.8314041011497701E-7</v>
      </c>
      <c r="BG710" s="5">
        <f t="shared" si="944"/>
        <v>9.2410568393567044E-8</v>
      </c>
      <c r="BH710" s="5">
        <f t="shared" si="945"/>
        <v>8.1783353028306615E-9</v>
      </c>
      <c r="BI710" s="5">
        <f t="shared" si="946"/>
        <v>5.7902613944040941E-10</v>
      </c>
      <c r="BJ710" s="8">
        <f t="shared" si="947"/>
        <v>0.19171691428685075</v>
      </c>
      <c r="BK710" s="8">
        <f t="shared" si="948"/>
        <v>0.49491224912722798</v>
      </c>
      <c r="BL710" s="8">
        <f t="shared" si="949"/>
        <v>0.30319913928128323</v>
      </c>
      <c r="BM710" s="8">
        <f t="shared" si="950"/>
        <v>5.9975793803550177E-2</v>
      </c>
      <c r="BN710" s="8">
        <f t="shared" si="951"/>
        <v>0.94002266644319055</v>
      </c>
    </row>
    <row r="711" spans="1:66" x14ac:dyDescent="0.25">
      <c r="A711" t="s">
        <v>25</v>
      </c>
      <c r="B711" t="s">
        <v>176</v>
      </c>
      <c r="C711" t="s">
        <v>477</v>
      </c>
      <c r="D711" s="10"/>
      <c r="E711">
        <f>VLOOKUP(A711,home!$A$2:$E$405,3,FALSE)</f>
        <v>1.36363636363636</v>
      </c>
      <c r="F711">
        <f>VLOOKUP(B711,home!$B$2:$E$405,3,FALSE)</f>
        <v>0.86</v>
      </c>
      <c r="G711">
        <f>VLOOKUP(C711,away!$B$2:$E$405,4,FALSE)</f>
        <v>1.47</v>
      </c>
      <c r="H711">
        <f>VLOOKUP(A711,away!$A$2:$E$405,3,FALSE)</f>
        <v>1.1545454545454501</v>
      </c>
      <c r="I711">
        <f>VLOOKUP(C711,away!$B$2:$E$405,3,FALSE)</f>
        <v>1.03</v>
      </c>
      <c r="J711">
        <f>VLOOKUP(B711,home!$B$2:$E$405,4,FALSE)</f>
        <v>0.72</v>
      </c>
      <c r="K711" s="3">
        <f t="shared" si="896"/>
        <v>1.7239090909090862</v>
      </c>
      <c r="L711" s="3">
        <f t="shared" si="897"/>
        <v>0.8562109090909058</v>
      </c>
      <c r="M711" s="5">
        <f t="shared" si="898"/>
        <v>7.5764911687914341E-2</v>
      </c>
      <c r="N711" s="5">
        <f t="shared" si="899"/>
        <v>0.13061182003071961</v>
      </c>
      <c r="O711" s="5">
        <f t="shared" si="900"/>
        <v>6.4870743913501339E-2</v>
      </c>
      <c r="P711" s="5">
        <f t="shared" si="901"/>
        <v>0.11183126516652023</v>
      </c>
      <c r="Q711" s="5">
        <f t="shared" si="902"/>
        <v>0.11258145196556954</v>
      </c>
      <c r="R711" s="5">
        <f t="shared" si="903"/>
        <v>2.7771519309791163E-2</v>
      </c>
      <c r="S711" s="5">
        <f t="shared" si="904"/>
        <v>4.1266569148326139E-2</v>
      </c>
      <c r="T711" s="5">
        <f t="shared" si="905"/>
        <v>9.639346733421443E-2</v>
      </c>
      <c r="U711" s="5">
        <f t="shared" si="906"/>
        <v>4.787557460650621E-2</v>
      </c>
      <c r="V711" s="5">
        <f t="shared" si="907"/>
        <v>6.7678538405868969E-3</v>
      </c>
      <c r="W711" s="5">
        <f t="shared" si="908"/>
        <v>6.4693396170396641E-2</v>
      </c>
      <c r="X711" s="5">
        <f t="shared" si="909"/>
        <v>5.5391191547233438E-2</v>
      </c>
      <c r="Y711" s="5">
        <f t="shared" si="910"/>
        <v>2.3713271235142618E-2</v>
      </c>
      <c r="Z711" s="5">
        <f t="shared" si="911"/>
        <v>7.9260925983573125E-3</v>
      </c>
      <c r="AA711" s="5">
        <f t="shared" si="912"/>
        <v>1.3663863085695392E-2</v>
      </c>
      <c r="AB711" s="5">
        <f t="shared" si="913"/>
        <v>1.1777628895183684E-2</v>
      </c>
      <c r="AC711" s="5">
        <f t="shared" si="914"/>
        <v>6.2434710919723104E-4</v>
      </c>
      <c r="AD711" s="5">
        <f t="shared" si="915"/>
        <v>2.788138344498246E-2</v>
      </c>
      <c r="AE711" s="5">
        <f t="shared" si="916"/>
        <v>2.3872344666140563E-2</v>
      </c>
      <c r="AF711" s="5">
        <f t="shared" si="917"/>
        <v>1.0219880964363824E-2</v>
      </c>
      <c r="AG711" s="5">
        <f t="shared" si="918"/>
        <v>2.9167911904329309E-3</v>
      </c>
      <c r="AH711" s="5">
        <f t="shared" si="919"/>
        <v>1.6966017372945529E-3</v>
      </c>
      <c r="AI711" s="5">
        <f t="shared" si="920"/>
        <v>2.9247871585742291E-3</v>
      </c>
      <c r="AJ711" s="5">
        <f t="shared" si="921"/>
        <v>2.5210335858201348E-3</v>
      </c>
      <c r="AK711" s="5">
        <f t="shared" si="922"/>
        <v>1.4486775723608208E-3</v>
      </c>
      <c r="AL711" s="5">
        <f t="shared" si="923"/>
        <v>3.6862196797477986E-5</v>
      </c>
      <c r="AM711" s="5">
        <f t="shared" si="924"/>
        <v>9.6129940775854742E-3</v>
      </c>
      <c r="AN711" s="5">
        <f t="shared" si="925"/>
        <v>8.2307503982549518E-3</v>
      </c>
      <c r="AO711" s="5">
        <f t="shared" si="926"/>
        <v>3.5236291404951037E-3</v>
      </c>
      <c r="AP711" s="5">
        <f t="shared" si="927"/>
        <v>1.0056565698941733E-3</v>
      </c>
      <c r="AQ711" s="5">
        <f t="shared" si="928"/>
        <v>2.1526353148558296E-4</v>
      </c>
      <c r="AR711" s="5">
        <f t="shared" si="929"/>
        <v>2.90529783170836E-4</v>
      </c>
      <c r="AS711" s="5">
        <f t="shared" si="930"/>
        <v>5.0084693438804989E-4</v>
      </c>
      <c r="AT711" s="5">
        <f t="shared" si="931"/>
        <v>4.3170729167275293E-4</v>
      </c>
      <c r="AU711" s="5">
        <f t="shared" si="932"/>
        <v>2.4807470824213311E-4</v>
      </c>
      <c r="AV711" s="5">
        <f t="shared" si="933"/>
        <v>1.0691456119080811E-4</v>
      </c>
      <c r="AW711" s="5">
        <f t="shared" si="934"/>
        <v>1.5113805516008133E-6</v>
      </c>
      <c r="AX711" s="5">
        <f t="shared" si="935"/>
        <v>2.7619879802007982E-3</v>
      </c>
      <c r="AY711" s="5">
        <f t="shared" si="936"/>
        <v>2.3648442394258802E-3</v>
      </c>
      <c r="AZ711" s="5">
        <f t="shared" si="937"/>
        <v>1.0124027180486122E-3</v>
      </c>
      <c r="BA711" s="5">
        <f t="shared" si="938"/>
        <v>2.889434171955021E-4</v>
      </c>
      <c r="BB711" s="5">
        <f t="shared" si="939"/>
        <v>6.1849126478198408E-5</v>
      </c>
      <c r="BC711" s="5">
        <f t="shared" si="940"/>
        <v>1.0591179361675341E-5</v>
      </c>
      <c r="BD711" s="5">
        <f t="shared" si="941"/>
        <v>4.1459128294447525E-5</v>
      </c>
      <c r="BE711" s="5">
        <f t="shared" si="942"/>
        <v>7.1471768167964209E-5</v>
      </c>
      <c r="BF711" s="5">
        <f t="shared" si="943"/>
        <v>6.1605415444050083E-5</v>
      </c>
      <c r="BG711" s="5">
        <f t="shared" si="944"/>
        <v>3.540071191107632E-5</v>
      </c>
      <c r="BH711" s="5">
        <f t="shared" si="945"/>
        <v>1.525690227203951E-5</v>
      </c>
      <c r="BI711" s="5">
        <f t="shared" si="946"/>
        <v>5.2603025051760816E-6</v>
      </c>
      <c r="BJ711" s="8">
        <f t="shared" si="947"/>
        <v>0.57736391092762185</v>
      </c>
      <c r="BK711" s="8">
        <f t="shared" si="948"/>
        <v>0.23865665338876818</v>
      </c>
      <c r="BL711" s="8">
        <f t="shared" si="949"/>
        <v>0.17635895737198684</v>
      </c>
      <c r="BM711" s="8">
        <f t="shared" si="950"/>
        <v>0.47451056935384395</v>
      </c>
      <c r="BN711" s="8">
        <f t="shared" si="951"/>
        <v>0.52343171207401629</v>
      </c>
    </row>
    <row r="712" spans="1:66" x14ac:dyDescent="0.25">
      <c r="A712" t="s">
        <v>25</v>
      </c>
      <c r="B712" t="s">
        <v>292</v>
      </c>
      <c r="C712" t="s">
        <v>174</v>
      </c>
      <c r="D712" s="10"/>
      <c r="E712">
        <f>VLOOKUP(A712,home!$A$2:$E$405,3,FALSE)</f>
        <v>1.36363636363636</v>
      </c>
      <c r="F712">
        <f>VLOOKUP(B712,home!$B$2:$E$405,3,FALSE)</f>
        <v>1.59</v>
      </c>
      <c r="G712">
        <f>VLOOKUP(C712,away!$B$2:$E$405,4,FALSE)</f>
        <v>1.61</v>
      </c>
      <c r="H712">
        <f>VLOOKUP(A712,away!$A$2:$E$405,3,FALSE)</f>
        <v>1.1545454545454501</v>
      </c>
      <c r="I712">
        <f>VLOOKUP(C712,away!$B$2:$E$405,3,FALSE)</f>
        <v>0.28999999999999998</v>
      </c>
      <c r="J712">
        <f>VLOOKUP(B712,home!$B$2:$E$405,4,FALSE)</f>
        <v>1.1499999999999999</v>
      </c>
      <c r="K712" s="3">
        <f t="shared" si="896"/>
        <v>3.4907727272727187</v>
      </c>
      <c r="L712" s="3">
        <f t="shared" si="897"/>
        <v>0.38504090909090755</v>
      </c>
      <c r="M712" s="5">
        <f t="shared" si="898"/>
        <v>2.0737458257568654E-2</v>
      </c>
      <c r="N712" s="5">
        <f t="shared" si="899"/>
        <v>7.2389753718477098E-2</v>
      </c>
      <c r="O712" s="5">
        <f t="shared" si="900"/>
        <v>7.984769779728982E-3</v>
      </c>
      <c r="P712" s="5">
        <f t="shared" si="901"/>
        <v>2.7873016580629326E-2</v>
      </c>
      <c r="Q712" s="5">
        <f t="shared" si="902"/>
        <v>0.12634808900722441</v>
      </c>
      <c r="R712" s="5">
        <f t="shared" si="903"/>
        <v>1.5372315074342264E-3</v>
      </c>
      <c r="S712" s="5">
        <f t="shared" si="904"/>
        <v>9.3659628346748642E-3</v>
      </c>
      <c r="T712" s="5">
        <f t="shared" si="905"/>
        <v>4.8649183053240584E-2</v>
      </c>
      <c r="U712" s="5">
        <f t="shared" si="906"/>
        <v>5.3661258216557272E-3</v>
      </c>
      <c r="V712" s="5">
        <f t="shared" si="907"/>
        <v>1.3987444263204832E-3</v>
      </c>
      <c r="W712" s="5">
        <f t="shared" si="908"/>
        <v>0.14701748774981496</v>
      </c>
      <c r="X712" s="5">
        <f t="shared" si="909"/>
        <v>5.6607747135450109E-2</v>
      </c>
      <c r="Y712" s="5">
        <f t="shared" si="910"/>
        <v>1.0898149209310964E-2</v>
      </c>
      <c r="Z712" s="5">
        <f t="shared" si="911"/>
        <v>1.9729900570188697E-4</v>
      </c>
      <c r="AA712" s="5">
        <f t="shared" si="912"/>
        <v>6.8872598822217169E-4</v>
      </c>
      <c r="AB712" s="5">
        <f t="shared" si="913"/>
        <v>1.2020929481249547E-3</v>
      </c>
      <c r="AC712" s="5">
        <f t="shared" si="914"/>
        <v>1.1750242635408411E-4</v>
      </c>
      <c r="AD712" s="5">
        <f t="shared" si="915"/>
        <v>0.12830115916730128</v>
      </c>
      <c r="AE712" s="5">
        <f t="shared" si="916"/>
        <v>4.9401194963194901E-2</v>
      </c>
      <c r="AF712" s="5">
        <f t="shared" si="917"/>
        <v>9.5107405094028638E-3</v>
      </c>
      <c r="AG712" s="5">
        <f t="shared" si="918"/>
        <v>1.2206747239560669E-3</v>
      </c>
      <c r="AH712" s="5">
        <f t="shared" si="919"/>
        <v>1.8992047129546668E-5</v>
      </c>
      <c r="AI712" s="5">
        <f t="shared" si="920"/>
        <v>6.6296920154899639E-5</v>
      </c>
      <c r="AJ712" s="5">
        <f t="shared" si="921"/>
        <v>1.1571374038945037E-4</v>
      </c>
      <c r="AK712" s="5">
        <f t="shared" si="922"/>
        <v>1.3464345637406966E-4</v>
      </c>
      <c r="AL712" s="5">
        <f t="shared" si="923"/>
        <v>6.3173548799524989E-6</v>
      </c>
      <c r="AM712" s="5">
        <f t="shared" si="924"/>
        <v>8.9574037459738284E-2</v>
      </c>
      <c r="AN712" s="5">
        <f t="shared" si="925"/>
        <v>3.4489668814440634E-2</v>
      </c>
      <c r="AO712" s="5">
        <f t="shared" si="926"/>
        <v>6.6399667172782721E-3</v>
      </c>
      <c r="AP712" s="5">
        <f t="shared" si="927"/>
        <v>8.522196070513986E-4</v>
      </c>
      <c r="AQ712" s="5">
        <f t="shared" si="928"/>
        <v>8.2034853061041586E-5</v>
      </c>
      <c r="AR712" s="5">
        <f t="shared" si="929"/>
        <v>1.462543018451603E-6</v>
      </c>
      <c r="AS712" s="5">
        <f t="shared" si="930"/>
        <v>5.1054052812739773E-6</v>
      </c>
      <c r="AT712" s="5">
        <f t="shared" si="931"/>
        <v>8.9109047587726535E-6</v>
      </c>
      <c r="AU712" s="5">
        <f t="shared" si="932"/>
        <v>1.0368647769082753E-5</v>
      </c>
      <c r="AV712" s="5">
        <f t="shared" si="933"/>
        <v>9.0486482127527989E-6</v>
      </c>
      <c r="AW712" s="5">
        <f t="shared" si="934"/>
        <v>2.3586376231143804E-7</v>
      </c>
      <c r="AX712" s="5">
        <f t="shared" si="935"/>
        <v>5.2113767839359879E-2</v>
      </c>
      <c r="AY712" s="5">
        <f t="shared" si="936"/>
        <v>2.0065932545019625E-2</v>
      </c>
      <c r="AZ712" s="5">
        <f t="shared" si="937"/>
        <v>3.8631024544455925E-3</v>
      </c>
      <c r="BA712" s="5">
        <f t="shared" si="938"/>
        <v>4.9581749365701583E-4</v>
      </c>
      <c r="BB712" s="5">
        <f t="shared" si="939"/>
        <v>4.7727504625218143E-5</v>
      </c>
      <c r="BC712" s="5">
        <f t="shared" si="940"/>
        <v>3.6754083539069005E-6</v>
      </c>
      <c r="BD712" s="5">
        <f t="shared" si="941"/>
        <v>9.3856482234860814E-8</v>
      </c>
      <c r="BE712" s="5">
        <f t="shared" si="942"/>
        <v>3.2763164846320862E-7</v>
      </c>
      <c r="BF712" s="5">
        <f t="shared" si="943"/>
        <v>5.7184381152338586E-7</v>
      </c>
      <c r="BG712" s="5">
        <f t="shared" si="944"/>
        <v>6.6539226050850522E-7</v>
      </c>
      <c r="BH712" s="5">
        <f t="shared" si="945"/>
        <v>5.8068328898035853E-7</v>
      </c>
      <c r="BI712" s="5">
        <f t="shared" si="946"/>
        <v>4.0540667767113167E-7</v>
      </c>
      <c r="BJ712" s="8">
        <f t="shared" si="947"/>
        <v>0.8585721299344039</v>
      </c>
      <c r="BK712" s="8">
        <f t="shared" si="948"/>
        <v>7.9564934425446987E-2</v>
      </c>
      <c r="BL712" s="8">
        <f t="shared" si="949"/>
        <v>1.7152133172423745E-2</v>
      </c>
      <c r="BM712" s="8">
        <f t="shared" si="950"/>
        <v>0.67855048100565674</v>
      </c>
      <c r="BN712" s="8">
        <f t="shared" si="951"/>
        <v>0.25687031885106271</v>
      </c>
    </row>
    <row r="713" spans="1:66" x14ac:dyDescent="0.25">
      <c r="A713" t="s">
        <v>178</v>
      </c>
      <c r="B713" t="s">
        <v>182</v>
      </c>
      <c r="C713" t="s">
        <v>274</v>
      </c>
      <c r="D713" s="10"/>
      <c r="E713">
        <f>VLOOKUP(A713,home!$A$2:$E$405,3,FALSE)</f>
        <v>1.8350515463917501</v>
      </c>
      <c r="F713">
        <f>VLOOKUP(B713,home!$B$2:$E$405,3,FALSE)</f>
        <v>1.91</v>
      </c>
      <c r="G713">
        <f>VLOOKUP(C713,away!$B$2:$E$405,4,FALSE)</f>
        <v>0.64</v>
      </c>
      <c r="H713">
        <f>VLOOKUP(A713,away!$A$2:$E$405,3,FALSE)</f>
        <v>1.3298969072164899</v>
      </c>
      <c r="I713">
        <f>VLOOKUP(C713,away!$B$2:$E$405,3,FALSE)</f>
        <v>1.27</v>
      </c>
      <c r="J713">
        <f>VLOOKUP(B713,home!$B$2:$E$405,4,FALSE)</f>
        <v>0.75</v>
      </c>
      <c r="K713" s="3">
        <f t="shared" si="896"/>
        <v>2.2431670103092749</v>
      </c>
      <c r="L713" s="3">
        <f t="shared" si="897"/>
        <v>1.2667268041237065</v>
      </c>
      <c r="M713" s="5">
        <f t="shared" si="898"/>
        <v>2.9900089226293329E-2</v>
      </c>
      <c r="N713" s="5">
        <f t="shared" si="899"/>
        <v>6.7070893757724959E-2</v>
      </c>
      <c r="O713" s="5">
        <f t="shared" si="900"/>
        <v>3.7875244468636209E-2</v>
      </c>
      <c r="P713" s="5">
        <f t="shared" si="901"/>
        <v>8.4960498899443584E-2</v>
      </c>
      <c r="Q713" s="5">
        <f t="shared" si="902"/>
        <v>7.5225608114643461E-2</v>
      </c>
      <c r="R713" s="5">
        <f t="shared" si="903"/>
        <v>2.3988793690579824E-2</v>
      </c>
      <c r="S713" s="5">
        <f t="shared" si="904"/>
        <v>6.0353384889691178E-2</v>
      </c>
      <c r="T713" s="5">
        <f t="shared" si="905"/>
        <v>9.5290294155324667E-2</v>
      </c>
      <c r="U713" s="5">
        <f t="shared" si="906"/>
        <v>5.3810870623823941E-2</v>
      </c>
      <c r="V713" s="5">
        <f t="shared" si="907"/>
        <v>1.9054769189225121E-2</v>
      </c>
      <c r="W713" s="5">
        <f t="shared" si="908"/>
        <v>5.624786748440732E-2</v>
      </c>
      <c r="X713" s="5">
        <f t="shared" si="909"/>
        <v>7.1250681417297027E-2</v>
      </c>
      <c r="Y713" s="5">
        <f t="shared" si="910"/>
        <v>4.5127573981684516E-2</v>
      </c>
      <c r="Z713" s="5">
        <f t="shared" si="911"/>
        <v>1.0129082655483707E-2</v>
      </c>
      <c r="AA713" s="5">
        <f t="shared" si="912"/>
        <v>2.2721224057476917E-2</v>
      </c>
      <c r="AB713" s="5">
        <f t="shared" si="913"/>
        <v>2.5483750119788835E-2</v>
      </c>
      <c r="AC713" s="5">
        <f t="shared" si="914"/>
        <v>3.3839838329535253E-3</v>
      </c>
      <c r="AD713" s="5">
        <f t="shared" si="915"/>
        <v>3.1543340185317549E-2</v>
      </c>
      <c r="AE713" s="5">
        <f t="shared" si="916"/>
        <v>3.9956794504334175E-2</v>
      </c>
      <c r="AF713" s="5">
        <f t="shared" si="917"/>
        <v>2.5307171302751459E-2</v>
      </c>
      <c r="AG713" s="5">
        <f t="shared" si="918"/>
        <v>1.0685757408581846E-2</v>
      </c>
      <c r="AH713" s="5">
        <f t="shared" si="919"/>
        <v>3.2076951252214356E-3</v>
      </c>
      <c r="AI713" s="5">
        <f t="shared" si="920"/>
        <v>7.1953958840266022E-3</v>
      </c>
      <c r="AJ713" s="5">
        <f t="shared" si="921"/>
        <v>8.0702373365818085E-3</v>
      </c>
      <c r="AK713" s="5">
        <f t="shared" si="922"/>
        <v>6.0342967195955019E-3</v>
      </c>
      <c r="AL713" s="5">
        <f t="shared" si="923"/>
        <v>3.8462086522813297E-4</v>
      </c>
      <c r="AM713" s="5">
        <f t="shared" si="924"/>
        <v>1.415139601973343E-2</v>
      </c>
      <c r="AN713" s="5">
        <f t="shared" si="925"/>
        <v>1.7925952653965866E-2</v>
      </c>
      <c r="AO713" s="5">
        <f t="shared" si="926"/>
        <v>1.1353642358115531E-2</v>
      </c>
      <c r="AP713" s="5">
        <f t="shared" si="927"/>
        <v>4.7939876998197434E-3</v>
      </c>
      <c r="AQ713" s="5">
        <f t="shared" si="928"/>
        <v>1.5181681795002557E-3</v>
      </c>
      <c r="AR713" s="5">
        <f t="shared" si="929"/>
        <v>8.1265467891498847E-4</v>
      </c>
      <c r="AS713" s="5">
        <f t="shared" si="930"/>
        <v>1.8229201665155785E-3</v>
      </c>
      <c r="AT713" s="5">
        <f t="shared" si="931"/>
        <v>2.0445571899776181E-3</v>
      </c>
      <c r="AU713" s="5">
        <f t="shared" si="932"/>
        <v>1.5287610797494755E-3</v>
      </c>
      <c r="AV713" s="5">
        <f t="shared" si="933"/>
        <v>8.5731660518470216E-4</v>
      </c>
      <c r="AW713" s="5">
        <f t="shared" si="934"/>
        <v>3.0358122521533825E-5</v>
      </c>
      <c r="AX713" s="5">
        <f t="shared" si="935"/>
        <v>5.2906574502146744E-3</v>
      </c>
      <c r="AY713" s="5">
        <f t="shared" si="936"/>
        <v>6.7018176036237123E-3</v>
      </c>
      <c r="AZ713" s="5">
        <f t="shared" si="937"/>
        <v>4.2446859974291321E-3</v>
      </c>
      <c r="BA713" s="5">
        <f t="shared" si="938"/>
        <v>1.7922858426773507E-3</v>
      </c>
      <c r="BB713" s="5">
        <f t="shared" si="939"/>
        <v>5.6758412939271116E-4</v>
      </c>
      <c r="BC713" s="5">
        <f t="shared" si="940"/>
        <v>1.437948060593931E-4</v>
      </c>
      <c r="BD713" s="5">
        <f t="shared" si="941"/>
        <v>1.7156857737969314E-4</v>
      </c>
      <c r="BE713" s="5">
        <f t="shared" si="942"/>
        <v>3.8485697278382175E-4</v>
      </c>
      <c r="BF713" s="5">
        <f t="shared" si="943"/>
        <v>4.3164923251808171E-4</v>
      </c>
      <c r="BG713" s="5">
        <f t="shared" si="944"/>
        <v>3.2275377280329288E-4</v>
      </c>
      <c r="BH713" s="5">
        <f t="shared" si="945"/>
        <v>1.8099765390130028E-4</v>
      </c>
      <c r="BI713" s="5">
        <f t="shared" si="946"/>
        <v>8.1201593234954511E-5</v>
      </c>
      <c r="BJ713" s="8">
        <f t="shared" si="947"/>
        <v>0.58618995505259885</v>
      </c>
      <c r="BK713" s="8">
        <f t="shared" si="948"/>
        <v>0.20473916450645854</v>
      </c>
      <c r="BL713" s="8">
        <f t="shared" si="949"/>
        <v>0.19702674554869457</v>
      </c>
      <c r="BM713" s="8">
        <f t="shared" si="950"/>
        <v>0.6723923601248124</v>
      </c>
      <c r="BN713" s="8">
        <f t="shared" si="951"/>
        <v>0.31902112815732137</v>
      </c>
    </row>
    <row r="714" spans="1:66" x14ac:dyDescent="0.25">
      <c r="A714" t="s">
        <v>178</v>
      </c>
      <c r="B714" t="s">
        <v>273</v>
      </c>
      <c r="C714" t="s">
        <v>179</v>
      </c>
      <c r="D714" s="10"/>
      <c r="E714">
        <f>VLOOKUP(A714,home!$A$2:$E$405,3,FALSE)</f>
        <v>1.8350515463917501</v>
      </c>
      <c r="F714">
        <f>VLOOKUP(B714,home!$B$2:$E$405,3,FALSE)</f>
        <v>2.4500000000000002</v>
      </c>
      <c r="G714">
        <f>VLOOKUP(C714,away!$B$2:$E$405,4,FALSE)</f>
        <v>0.64</v>
      </c>
      <c r="H714">
        <f>VLOOKUP(A714,away!$A$2:$E$405,3,FALSE)</f>
        <v>1.3298969072164899</v>
      </c>
      <c r="I714">
        <f>VLOOKUP(C714,away!$B$2:$E$405,3,FALSE)</f>
        <v>0.64</v>
      </c>
      <c r="J714">
        <f>VLOOKUP(B714,home!$B$2:$E$405,4,FALSE)</f>
        <v>0.13</v>
      </c>
      <c r="K714" s="3">
        <f t="shared" si="896"/>
        <v>2.8773608247422642</v>
      </c>
      <c r="L714" s="3">
        <f t="shared" si="897"/>
        <v>0.11064742268041197</v>
      </c>
      <c r="M714" s="5">
        <f t="shared" si="898"/>
        <v>5.0387696668650166E-2</v>
      </c>
      <c r="N714" s="5">
        <f t="shared" si="899"/>
        <v>0.14498358444337028</v>
      </c>
      <c r="O714" s="5">
        <f t="shared" si="900"/>
        <v>5.5752687711885214E-3</v>
      </c>
      <c r="P714" s="5">
        <f t="shared" si="901"/>
        <v>1.6042059949626795E-2</v>
      </c>
      <c r="Q714" s="5">
        <f t="shared" si="902"/>
        <v>0.20858504305403283</v>
      </c>
      <c r="R714" s="5">
        <f t="shared" si="903"/>
        <v>3.0844456014129864E-4</v>
      </c>
      <c r="S714" s="5">
        <f t="shared" si="904"/>
        <v>1.2768379209697764E-3</v>
      </c>
      <c r="T714" s="5">
        <f t="shared" si="905"/>
        <v>2.3079397423611502E-2</v>
      </c>
      <c r="U714" s="5">
        <f t="shared" si="906"/>
        <v>8.8750629395543208E-4</v>
      </c>
      <c r="V714" s="5">
        <f t="shared" si="907"/>
        <v>4.516779520130141E-5</v>
      </c>
      <c r="W714" s="5">
        <f t="shared" si="908"/>
        <v>0.20005814383695086</v>
      </c>
      <c r="X714" s="5">
        <f t="shared" si="909"/>
        <v>2.213591800178576E-2</v>
      </c>
      <c r="Y714" s="5">
        <f t="shared" si="910"/>
        <v>1.2246411377812645E-3</v>
      </c>
      <c r="Z714" s="5">
        <f t="shared" si="911"/>
        <v>1.1376198539809343E-5</v>
      </c>
      <c r="AA714" s="5">
        <f t="shared" si="912"/>
        <v>3.2733428012937551E-5</v>
      </c>
      <c r="AB714" s="5">
        <f t="shared" si="913"/>
        <v>4.7092941711973771E-5</v>
      </c>
      <c r="AC714" s="5">
        <f t="shared" si="914"/>
        <v>8.9876165998494496E-7</v>
      </c>
      <c r="AD714" s="5">
        <f t="shared" si="915"/>
        <v>0.14390986643677386</v>
      </c>
      <c r="AE714" s="5">
        <f t="shared" si="916"/>
        <v>1.5923255819511352E-2</v>
      </c>
      <c r="AF714" s="5">
        <f t="shared" si="917"/>
        <v>8.8093360855490111E-4</v>
      </c>
      <c r="AG714" s="5">
        <f t="shared" si="918"/>
        <v>3.2491011113051578E-5</v>
      </c>
      <c r="AH714" s="5">
        <f t="shared" si="919"/>
        <v>3.1468676208264239E-7</v>
      </c>
      <c r="AI714" s="5">
        <f t="shared" si="920"/>
        <v>9.054673612815847E-7</v>
      </c>
      <c r="AJ714" s="5">
        <f t="shared" si="921"/>
        <v>1.3026781567171913E-6</v>
      </c>
      <c r="AK714" s="5">
        <f t="shared" si="922"/>
        <v>1.2494250317951699E-6</v>
      </c>
      <c r="AL714" s="5">
        <f t="shared" si="923"/>
        <v>1.1445641998456385E-8</v>
      </c>
      <c r="AM714" s="5">
        <f t="shared" si="924"/>
        <v>8.281612239581293E-2</v>
      </c>
      <c r="AN714" s="5">
        <f t="shared" si="925"/>
        <v>9.1633904994822459E-3</v>
      </c>
      <c r="AO714" s="5">
        <f t="shared" si="926"/>
        <v>5.0695277089094165E-4</v>
      </c>
      <c r="AP714" s="5">
        <f t="shared" si="927"/>
        <v>1.8697672506592027E-5</v>
      </c>
      <c r="AQ714" s="5">
        <f t="shared" si="928"/>
        <v>5.172123182442014E-7</v>
      </c>
      <c r="AR714" s="5">
        <f t="shared" si="929"/>
        <v>6.9638558352176769E-9</v>
      </c>
      <c r="AS714" s="5">
        <f t="shared" si="930"/>
        <v>2.0037525969408166E-8</v>
      </c>
      <c r="AT714" s="5">
        <f t="shared" si="931"/>
        <v>2.8827596124565412E-8</v>
      </c>
      <c r="AU714" s="5">
        <f t="shared" si="932"/>
        <v>2.7649131920105474E-8</v>
      </c>
      <c r="AV714" s="5">
        <f t="shared" si="933"/>
        <v>1.988913225626059E-8</v>
      </c>
      <c r="AW714" s="5">
        <f t="shared" si="934"/>
        <v>1.0122162046633183E-10</v>
      </c>
      <c r="AX714" s="5">
        <f t="shared" si="935"/>
        <v>3.9715311039795406E-2</v>
      </c>
      <c r="AY714" s="5">
        <f t="shared" si="936"/>
        <v>4.3943968075042745E-3</v>
      </c>
      <c r="AZ714" s="5">
        <f t="shared" si="937"/>
        <v>2.4311434049268917E-4</v>
      </c>
      <c r="BA714" s="5">
        <f t="shared" si="938"/>
        <v>8.9666583973880603E-6</v>
      </c>
      <c r="BB714" s="5">
        <f t="shared" si="939"/>
        <v>2.4803441043166545E-7</v>
      </c>
      <c r="BC714" s="5">
        <f t="shared" si="940"/>
        <v>5.4888736500638565E-9</v>
      </c>
      <c r="BD714" s="5">
        <f t="shared" si="941"/>
        <v>1.2842211668079721E-10</v>
      </c>
      <c r="BE714" s="5">
        <f t="shared" si="942"/>
        <v>3.6951676756780596E-10</v>
      </c>
      <c r="BF714" s="5">
        <f t="shared" si="943"/>
        <v>5.316165355424989E-10</v>
      </c>
      <c r="BG714" s="5">
        <f t="shared" si="944"/>
        <v>5.098841977183966E-10</v>
      </c>
      <c r="BH714" s="5">
        <f t="shared" si="945"/>
        <v>3.6678020391751338E-10</v>
      </c>
      <c r="BI714" s="5">
        <f t="shared" si="946"/>
        <v>2.1107179800864636E-10</v>
      </c>
      <c r="BJ714" s="8">
        <f t="shared" si="947"/>
        <v>0.89768099769397058</v>
      </c>
      <c r="BK714" s="8">
        <f t="shared" si="948"/>
        <v>7.2147069349254314E-2</v>
      </c>
      <c r="BL714" s="8">
        <f t="shared" si="949"/>
        <v>6.8549237368557637E-3</v>
      </c>
      <c r="BM714" s="8">
        <f t="shared" si="950"/>
        <v>0.54641787282532783</v>
      </c>
      <c r="BN714" s="8">
        <f t="shared" si="951"/>
        <v>0.42588209744700989</v>
      </c>
    </row>
    <row r="715" spans="1:66" x14ac:dyDescent="0.25">
      <c r="A715" t="s">
        <v>178</v>
      </c>
      <c r="B715" t="s">
        <v>183</v>
      </c>
      <c r="C715" t="s">
        <v>468</v>
      </c>
      <c r="D715" s="10"/>
      <c r="E715">
        <f>VLOOKUP(A715,home!$A$2:$E$405,3,FALSE)</f>
        <v>1.8350515463917501</v>
      </c>
      <c r="F715">
        <f>VLOOKUP(B715,home!$B$2:$E$405,3,FALSE)</f>
        <v>0.64</v>
      </c>
      <c r="G715">
        <f>VLOOKUP(C715,away!$B$2:$E$405,4,FALSE)</f>
        <v>1.18</v>
      </c>
      <c r="H715">
        <f>VLOOKUP(A715,away!$A$2:$E$405,3,FALSE)</f>
        <v>1.3298969072164899</v>
      </c>
      <c r="I715">
        <f>VLOOKUP(C715,away!$B$2:$E$405,3,FALSE)</f>
        <v>0.91</v>
      </c>
      <c r="J715">
        <f>VLOOKUP(B715,home!$B$2:$E$405,4,FALSE)</f>
        <v>0.88</v>
      </c>
      <c r="K715" s="3">
        <f t="shared" si="896"/>
        <v>1.3858309278350496</v>
      </c>
      <c r="L715" s="3">
        <f t="shared" si="897"/>
        <v>1.0649814432989653</v>
      </c>
      <c r="M715" s="5">
        <f t="shared" si="898"/>
        <v>8.6223512547529427E-2</v>
      </c>
      <c r="N715" s="5">
        <f t="shared" si="899"/>
        <v>0.11949121039493975</v>
      </c>
      <c r="O715" s="5">
        <f t="shared" si="900"/>
        <v>9.1826440839174323E-2</v>
      </c>
      <c r="P715" s="5">
        <f t="shared" si="901"/>
        <v>0.12725592170794325</v>
      </c>
      <c r="Q715" s="5">
        <f t="shared" si="902"/>
        <v>8.2797307484876251E-2</v>
      </c>
      <c r="R715" s="5">
        <f t="shared" si="903"/>
        <v>4.8896727748955454E-2</v>
      </c>
      <c r="S715" s="5">
        <f t="shared" si="904"/>
        <v>4.695375174147378E-2</v>
      </c>
      <c r="T715" s="5">
        <f t="shared" si="905"/>
        <v>8.8177596026511734E-2</v>
      </c>
      <c r="U715" s="5">
        <f t="shared" si="906"/>
        <v>6.776259758443276E-2</v>
      </c>
      <c r="V715" s="5">
        <f t="shared" si="907"/>
        <v>7.6998112605093042E-3</v>
      </c>
      <c r="W715" s="5">
        <f t="shared" si="908"/>
        <v>3.8247689818003312E-2</v>
      </c>
      <c r="X715" s="5">
        <f t="shared" si="909"/>
        <v>4.0733079905228307E-2</v>
      </c>
      <c r="Y715" s="5">
        <f t="shared" si="910"/>
        <v>2.1689987113741059E-2</v>
      </c>
      <c r="Z715" s="5">
        <f t="shared" si="911"/>
        <v>1.735803589689305E-2</v>
      </c>
      <c r="AA715" s="5">
        <f t="shared" si="912"/>
        <v>2.4055302992385397E-2</v>
      </c>
      <c r="AB715" s="5">
        <f t="shared" si="913"/>
        <v>1.6668291432645352E-2</v>
      </c>
      <c r="AC715" s="5">
        <f t="shared" si="914"/>
        <v>7.1025187183802242E-4</v>
      </c>
      <c r="AD715" s="5">
        <f t="shared" si="915"/>
        <v>1.3251207867007678E-2</v>
      </c>
      <c r="AE715" s="5">
        <f t="shared" si="916"/>
        <v>1.4112290479660441E-2</v>
      </c>
      <c r="AF715" s="5">
        <f t="shared" si="917"/>
        <v>7.5146637416415108E-3</v>
      </c>
      <c r="AG715" s="5">
        <f t="shared" si="918"/>
        <v>2.6676591458265932E-3</v>
      </c>
      <c r="AH715" s="5">
        <f t="shared" si="919"/>
        <v>4.6214965305771015E-3</v>
      </c>
      <c r="AI715" s="5">
        <f t="shared" si="920"/>
        <v>6.4046128249561282E-3</v>
      </c>
      <c r="AJ715" s="5">
        <f t="shared" si="921"/>
        <v>4.4378552668166054E-3</v>
      </c>
      <c r="AK715" s="5">
        <f t="shared" si="922"/>
        <v>2.0500390273367054E-3</v>
      </c>
      <c r="AL715" s="5">
        <f t="shared" si="923"/>
        <v>4.1929981242977948E-5</v>
      </c>
      <c r="AM715" s="5">
        <f t="shared" si="924"/>
        <v>3.6727867386540732E-3</v>
      </c>
      <c r="AN715" s="5">
        <f t="shared" si="925"/>
        <v>3.9114497218611143E-3</v>
      </c>
      <c r="AO715" s="5">
        <f t="shared" si="926"/>
        <v>2.0828106850894926E-3</v>
      </c>
      <c r="AP715" s="5">
        <f t="shared" si="927"/>
        <v>7.3938490984170495E-4</v>
      </c>
      <c r="AQ715" s="5">
        <f t="shared" si="928"/>
        <v>1.9685780210917353E-4</v>
      </c>
      <c r="AR715" s="5">
        <f t="shared" si="929"/>
        <v>9.8436160906703249E-4</v>
      </c>
      <c r="AS715" s="5">
        <f t="shared" si="930"/>
        <v>1.3641587620185683E-3</v>
      </c>
      <c r="AT715" s="5">
        <f t="shared" si="931"/>
        <v>9.4524670144125269E-4</v>
      </c>
      <c r="AU715" s="5">
        <f t="shared" si="932"/>
        <v>4.366507044304504E-4</v>
      </c>
      <c r="AV715" s="5">
        <f t="shared" si="933"/>
        <v>1.5128101271516978E-4</v>
      </c>
      <c r="AW715" s="5">
        <f t="shared" si="934"/>
        <v>1.7189943814567022E-6</v>
      </c>
      <c r="AX715" s="5">
        <f t="shared" si="935"/>
        <v>8.4831024229487233E-4</v>
      </c>
      <c r="AY715" s="5">
        <f t="shared" si="936"/>
        <v>9.0343466620448811E-4</v>
      </c>
      <c r="AZ715" s="5">
        <f t="shared" si="937"/>
        <v>4.8107057737038723E-4</v>
      </c>
      <c r="BA715" s="5">
        <f t="shared" si="938"/>
        <v>1.7077707927219387E-4</v>
      </c>
      <c r="BB715" s="5">
        <f t="shared" si="939"/>
        <v>4.54686050914207E-5</v>
      </c>
      <c r="BC715" s="5">
        <f t="shared" si="940"/>
        <v>9.6846441350103813E-6</v>
      </c>
      <c r="BD715" s="5">
        <f t="shared" si="941"/>
        <v>1.7472114119205002E-4</v>
      </c>
      <c r="BE715" s="5">
        <f t="shared" si="942"/>
        <v>2.4213396121057739E-4</v>
      </c>
      <c r="BF715" s="5">
        <f t="shared" si="943"/>
        <v>1.6777836606241521E-4</v>
      </c>
      <c r="BG715" s="5">
        <f t="shared" si="944"/>
        <v>7.7504149570308486E-5</v>
      </c>
      <c r="BH715" s="5">
        <f t="shared" si="945"/>
        <v>2.6851911877521769E-5</v>
      </c>
      <c r="BI715" s="5">
        <f t="shared" si="946"/>
        <v>7.4424419902741983E-6</v>
      </c>
      <c r="BJ715" s="8">
        <f t="shared" si="947"/>
        <v>0.44174472764936051</v>
      </c>
      <c r="BK715" s="8">
        <f t="shared" si="948"/>
        <v>0.26978861377674118</v>
      </c>
      <c r="BL715" s="8">
        <f t="shared" si="949"/>
        <v>0.27130149500885542</v>
      </c>
      <c r="BM715" s="8">
        <f t="shared" si="950"/>
        <v>0.44280003593660883</v>
      </c>
      <c r="BN715" s="8">
        <f t="shared" si="951"/>
        <v>0.55649112072341855</v>
      </c>
    </row>
    <row r="716" spans="1:66" x14ac:dyDescent="0.25">
      <c r="A716" t="s">
        <v>178</v>
      </c>
      <c r="B716" t="s">
        <v>272</v>
      </c>
      <c r="C716" t="s">
        <v>186</v>
      </c>
      <c r="D716" s="10"/>
      <c r="E716">
        <f>VLOOKUP(A716,home!$A$2:$E$405,3,FALSE)</f>
        <v>1.8350515463917501</v>
      </c>
      <c r="F716">
        <f>VLOOKUP(B716,home!$B$2:$E$405,3,FALSE)</f>
        <v>0.73</v>
      </c>
      <c r="G716">
        <f>VLOOKUP(C716,away!$B$2:$E$405,4,FALSE)</f>
        <v>1</v>
      </c>
      <c r="H716">
        <f>VLOOKUP(A716,away!$A$2:$E$405,3,FALSE)</f>
        <v>1.3298969072164899</v>
      </c>
      <c r="I716">
        <f>VLOOKUP(C716,away!$B$2:$E$405,3,FALSE)</f>
        <v>0.82</v>
      </c>
      <c r="J716">
        <f>VLOOKUP(B716,home!$B$2:$E$405,4,FALSE)</f>
        <v>1.5</v>
      </c>
      <c r="K716" s="3">
        <f t="shared" si="896"/>
        <v>1.3395876288659776</v>
      </c>
      <c r="L716" s="3">
        <f t="shared" si="897"/>
        <v>1.6357731958762824</v>
      </c>
      <c r="M716" s="5">
        <f t="shared" si="898"/>
        <v>5.1029018149584604E-2</v>
      </c>
      <c r="N716" s="5">
        <f t="shared" si="899"/>
        <v>6.8357841426360963E-2</v>
      </c>
      <c r="O716" s="5">
        <f t="shared" si="900"/>
        <v>8.3471900100974827E-2</v>
      </c>
      <c r="P716" s="5">
        <f t="shared" si="901"/>
        <v>0.11181792473320261</v>
      </c>
      <c r="Q716" s="5">
        <f t="shared" si="902"/>
        <v>4.57856593553677E-2</v>
      </c>
      <c r="R716" s="5">
        <f t="shared" si="903"/>
        <v>6.8270548397018696E-2</v>
      </c>
      <c r="S716" s="5">
        <f t="shared" si="904"/>
        <v>6.1255579398904976E-2</v>
      </c>
      <c r="T716" s="5">
        <f t="shared" si="905"/>
        <v>7.4894954329032634E-2</v>
      </c>
      <c r="U716" s="5">
        <f t="shared" si="906"/>
        <v>9.145438204854224E-2</v>
      </c>
      <c r="V716" s="5">
        <f t="shared" si="907"/>
        <v>1.4914110561426448E-2</v>
      </c>
      <c r="W716" s="5">
        <f t="shared" si="908"/>
        <v>2.0444634283974129E-2</v>
      </c>
      <c r="X716" s="5">
        <f t="shared" si="909"/>
        <v>3.3442784761218175E-2</v>
      </c>
      <c r="Y716" s="5">
        <f t="shared" si="910"/>
        <v>2.7352405453930247E-2</v>
      </c>
      <c r="Z716" s="5">
        <f t="shared" si="911"/>
        <v>3.7225044378539233E-2</v>
      </c>
      <c r="AA716" s="5">
        <f t="shared" si="912"/>
        <v>4.9866208933478151E-2</v>
      </c>
      <c r="AB716" s="5">
        <f t="shared" si="913"/>
        <v>3.3400078292866724E-2</v>
      </c>
      <c r="AC716" s="5">
        <f t="shared" si="914"/>
        <v>2.0425448018269133E-3</v>
      </c>
      <c r="AD716" s="5">
        <f t="shared" si="915"/>
        <v>6.8468447908752433E-3</v>
      </c>
      <c r="AE716" s="5">
        <f t="shared" si="916"/>
        <v>1.1199885185238874E-2</v>
      </c>
      <c r="AF716" s="5">
        <f t="shared" si="917"/>
        <v>9.1602359914528132E-3</v>
      </c>
      <c r="AG716" s="5">
        <f t="shared" si="918"/>
        <v>4.9946895009065715E-3</v>
      </c>
      <c r="AH716" s="5">
        <f t="shared" si="919"/>
        <v>1.5222932452429883E-2</v>
      </c>
      <c r="AI716" s="5">
        <f t="shared" si="920"/>
        <v>2.0392451988337487E-2</v>
      </c>
      <c r="AJ716" s="5">
        <f t="shared" si="921"/>
        <v>1.3658738202910156E-2</v>
      </c>
      <c r="AK716" s="5">
        <f t="shared" si="922"/>
        <v>6.0990255741791869E-3</v>
      </c>
      <c r="AL716" s="5">
        <f t="shared" si="923"/>
        <v>1.7902999445952309E-4</v>
      </c>
      <c r="AM716" s="5">
        <f t="shared" si="924"/>
        <v>1.8343897157243865E-3</v>
      </c>
      <c r="AN716" s="5">
        <f t="shared" si="925"/>
        <v>3.000645527773065E-3</v>
      </c>
      <c r="AO716" s="5">
        <f t="shared" si="926"/>
        <v>2.4541877623286104E-3</v>
      </c>
      <c r="AP716" s="5">
        <f t="shared" si="927"/>
        <v>1.3381648530882448E-3</v>
      </c>
      <c r="AQ716" s="5">
        <f t="shared" si="928"/>
        <v>5.4723354958636822E-4</v>
      </c>
      <c r="AR716" s="5">
        <f t="shared" si="929"/>
        <v>4.9802529736640002E-3</v>
      </c>
      <c r="AS716" s="5">
        <f t="shared" si="930"/>
        <v>6.671485272143291E-3</v>
      </c>
      <c r="AT716" s="5">
        <f t="shared" si="931"/>
        <v>4.4685195683623622E-3</v>
      </c>
      <c r="AU716" s="5">
        <f t="shared" si="932"/>
        <v>1.9953245110412529E-3</v>
      </c>
      <c r="AV716" s="5">
        <f t="shared" si="933"/>
        <v>6.6822800764097942E-4</v>
      </c>
      <c r="AW716" s="5">
        <f t="shared" si="934"/>
        <v>1.0897265022150056E-5</v>
      </c>
      <c r="AX716" s="5">
        <f t="shared" si="935"/>
        <v>4.0955429495056068E-4</v>
      </c>
      <c r="AY716" s="5">
        <f t="shared" si="936"/>
        <v>6.6993793793613632E-4</v>
      </c>
      <c r="AZ716" s="5">
        <f t="shared" si="937"/>
        <v>5.4793326088828018E-4</v>
      </c>
      <c r="BA716" s="5">
        <f t="shared" si="938"/>
        <v>2.9876484709671165E-4</v>
      </c>
      <c r="BB716" s="5">
        <f t="shared" si="939"/>
        <v>1.2217788218771918E-4</v>
      </c>
      <c r="BC716" s="5">
        <f t="shared" si="940"/>
        <v>3.9971060962320255E-5</v>
      </c>
      <c r="BD716" s="5">
        <f t="shared" si="941"/>
        <v>1.357760720500454E-3</v>
      </c>
      <c r="BE716" s="5">
        <f t="shared" si="942"/>
        <v>1.8188394641425643E-3</v>
      </c>
      <c r="BF716" s="5">
        <f t="shared" si="943"/>
        <v>1.2182474225293017E-3</v>
      </c>
      <c r="BG716" s="5">
        <f t="shared" si="944"/>
        <v>5.4398305870603878E-4</v>
      </c>
      <c r="BH716" s="5">
        <f t="shared" si="945"/>
        <v>1.8217824393882104E-4</v>
      </c>
      <c r="BI716" s="5">
        <f t="shared" si="946"/>
        <v>4.8808744365794559E-5</v>
      </c>
      <c r="BJ716" s="8">
        <f t="shared" si="947"/>
        <v>0.31374289577087966</v>
      </c>
      <c r="BK716" s="8">
        <f t="shared" si="948"/>
        <v>0.24190814557734119</v>
      </c>
      <c r="BL716" s="8">
        <f t="shared" si="949"/>
        <v>0.40578989397777226</v>
      </c>
      <c r="BM716" s="8">
        <f t="shared" si="950"/>
        <v>0.56927404686910899</v>
      </c>
      <c r="BN716" s="8">
        <f t="shared" si="951"/>
        <v>0.42873289216250943</v>
      </c>
    </row>
    <row r="717" spans="1:66" x14ac:dyDescent="0.25">
      <c r="A717" t="s">
        <v>28</v>
      </c>
      <c r="B717" t="s">
        <v>31</v>
      </c>
      <c r="C717" t="s">
        <v>190</v>
      </c>
      <c r="D717" s="10"/>
      <c r="E717">
        <f>VLOOKUP(A717,home!$A$2:$E$405,3,FALSE)</f>
        <v>1.31111111111111</v>
      </c>
      <c r="F717">
        <f>VLOOKUP(B717,home!$B$2:$E$405,3,FALSE)</f>
        <v>1.33</v>
      </c>
      <c r="G717">
        <f>VLOOKUP(C717,away!$B$2:$E$405,4,FALSE)</f>
        <v>1.37</v>
      </c>
      <c r="H717">
        <f>VLOOKUP(A717,away!$A$2:$E$405,3,FALSE)</f>
        <v>1.12222222222222</v>
      </c>
      <c r="I717">
        <f>VLOOKUP(C717,away!$B$2:$E$405,3,FALSE)</f>
        <v>0.76</v>
      </c>
      <c r="J717">
        <f>VLOOKUP(B717,home!$B$2:$E$405,4,FALSE)</f>
        <v>0.67</v>
      </c>
      <c r="K717" s="3">
        <f t="shared" si="896"/>
        <v>2.3889755555555539</v>
      </c>
      <c r="L717" s="3">
        <f t="shared" si="897"/>
        <v>0.57143555555555448</v>
      </c>
      <c r="M717" s="5">
        <f t="shared" si="898"/>
        <v>5.1797618218528865E-2</v>
      </c>
      <c r="N717" s="5">
        <f t="shared" si="899"/>
        <v>0.12374324376006446</v>
      </c>
      <c r="O717" s="5">
        <f t="shared" si="900"/>
        <v>2.9599000743159552E-2</v>
      </c>
      <c r="P717" s="5">
        <f t="shared" si="901"/>
        <v>7.071128924427883E-2</v>
      </c>
      <c r="Q717" s="5">
        <f t="shared" si="902"/>
        <v>0.1478097922539732</v>
      </c>
      <c r="R717" s="5">
        <f t="shared" si="903"/>
        <v>8.4569607167783237E-3</v>
      </c>
      <c r="S717" s="5">
        <f t="shared" si="904"/>
        <v>2.4132800882335988E-2</v>
      </c>
      <c r="T717" s="5">
        <f t="shared" si="905"/>
        <v>8.446377075320026E-2</v>
      </c>
      <c r="U717" s="5">
        <f t="shared" si="906"/>
        <v>2.0203472426676986E-2</v>
      </c>
      <c r="V717" s="5">
        <f t="shared" si="907"/>
        <v>3.6605318119842275E-3</v>
      </c>
      <c r="W717" s="5">
        <f t="shared" si="908"/>
        <v>0.11770466018882887</v>
      </c>
      <c r="X717" s="5">
        <f t="shared" si="909"/>
        <v>6.7260627886481184E-2</v>
      </c>
      <c r="Y717" s="5">
        <f t="shared" si="910"/>
        <v>1.9217557131663395E-2</v>
      </c>
      <c r="Z717" s="5">
        <f t="shared" si="911"/>
        <v>1.6108693485012409E-3</v>
      </c>
      <c r="AA717" s="5">
        <f t="shared" si="912"/>
        <v>3.8483274967631644E-3</v>
      </c>
      <c r="AB717" s="5">
        <f t="shared" si="913"/>
        <v>4.5967801597697486E-3</v>
      </c>
      <c r="AC717" s="5">
        <f t="shared" si="914"/>
        <v>3.1232242505470695E-4</v>
      </c>
      <c r="AD717" s="5">
        <f t="shared" si="915"/>
        <v>7.0298388991521299E-2</v>
      </c>
      <c r="AE717" s="5">
        <f t="shared" si="916"/>
        <v>4.0170998968030454E-2</v>
      </c>
      <c r="AF717" s="5">
        <f t="shared" si="917"/>
        <v>1.1477568556259041E-2</v>
      </c>
      <c r="AG717" s="5">
        <f t="shared" si="918"/>
        <v>2.18623025479095E-3</v>
      </c>
      <c r="AH717" s="5">
        <f t="shared" si="919"/>
        <v>2.3012700527205512E-4</v>
      </c>
      <c r="AI717" s="5">
        <f t="shared" si="920"/>
        <v>5.4976779026814373E-4</v>
      </c>
      <c r="AJ717" s="5">
        <f t="shared" si="921"/>
        <v>6.5669090609119397E-4</v>
      </c>
      <c r="AK717" s="5">
        <f t="shared" si="922"/>
        <v>5.229395074024968E-4</v>
      </c>
      <c r="AL717" s="5">
        <f t="shared" si="923"/>
        <v>1.7054623046445738E-5</v>
      </c>
      <c r="AM717" s="5">
        <f t="shared" si="924"/>
        <v>3.3588226579136023E-2</v>
      </c>
      <c r="AN717" s="5">
        <f t="shared" si="925"/>
        <v>1.9193506915374432E-2</v>
      </c>
      <c r="AO717" s="5">
        <f t="shared" si="926"/>
        <v>5.483926143623182E-3</v>
      </c>
      <c r="AP717" s="5">
        <f t="shared" si="927"/>
        <v>1.0445701275023144E-3</v>
      </c>
      <c r="AQ717" s="5">
        <f t="shared" si="928"/>
        <v>1.4922612778150532E-4</v>
      </c>
      <c r="AR717" s="5">
        <f t="shared" si="929"/>
        <v>2.6300550621194577E-5</v>
      </c>
      <c r="AS717" s="5">
        <f t="shared" si="930"/>
        <v>6.2831372531685278E-5</v>
      </c>
      <c r="AT717" s="5">
        <f t="shared" si="931"/>
        <v>7.5051306550100419E-5</v>
      </c>
      <c r="AU717" s="5">
        <f t="shared" si="932"/>
        <v>5.9765245586898773E-5</v>
      </c>
      <c r="AV717" s="5">
        <f t="shared" si="933"/>
        <v>3.5694427694718916E-5</v>
      </c>
      <c r="AW717" s="5">
        <f t="shared" si="934"/>
        <v>6.467234212400191E-7</v>
      </c>
      <c r="AX717" s="5">
        <f t="shared" si="935"/>
        <v>1.3373575375336212E-2</v>
      </c>
      <c r="AY717" s="5">
        <f t="shared" si="936"/>
        <v>7.6421364743693319E-3</v>
      </c>
      <c r="AZ717" s="5">
        <f t="shared" si="937"/>
        <v>2.1834942509313024E-3</v>
      </c>
      <c r="BA717" s="5">
        <f t="shared" si="938"/>
        <v>4.1590875011109611E-4</v>
      </c>
      <c r="BB717" s="5">
        <f t="shared" si="939"/>
        <v>5.9416261920037615E-5</v>
      </c>
      <c r="BC717" s="5">
        <f t="shared" si="940"/>
        <v>6.7905129278622088E-6</v>
      </c>
      <c r="BD717" s="5">
        <f t="shared" si="941"/>
        <v>2.5048449592732171E-6</v>
      </c>
      <c r="BE717" s="5">
        <f t="shared" si="942"/>
        <v>5.984013378160261E-6</v>
      </c>
      <c r="BF717" s="5">
        <f t="shared" si="943"/>
        <v>7.1478308422711398E-6</v>
      </c>
      <c r="BG717" s="5">
        <f t="shared" si="944"/>
        <v>5.6919977191439403E-6</v>
      </c>
      <c r="BH717" s="5">
        <f t="shared" si="945"/>
        <v>3.3995108533282106E-6</v>
      </c>
      <c r="BI717" s="5">
        <f t="shared" si="946"/>
        <v>1.6242696658893802E-6</v>
      </c>
      <c r="BJ717" s="8">
        <f t="shared" si="947"/>
        <v>0.76747361626382649</v>
      </c>
      <c r="BK717" s="8">
        <f t="shared" si="948"/>
        <v>0.15827375367959839</v>
      </c>
      <c r="BL717" s="8">
        <f t="shared" si="949"/>
        <v>6.8950062122584338E-2</v>
      </c>
      <c r="BM717" s="8">
        <f t="shared" si="950"/>
        <v>0.55654890672677926</v>
      </c>
      <c r="BN717" s="8">
        <f t="shared" si="951"/>
        <v>0.4321179049367832</v>
      </c>
    </row>
    <row r="718" spans="1:66" x14ac:dyDescent="0.25">
      <c r="A718" t="s">
        <v>28</v>
      </c>
      <c r="B718" t="s">
        <v>188</v>
      </c>
      <c r="C718" t="s">
        <v>189</v>
      </c>
      <c r="D718" s="10"/>
      <c r="E718">
        <f>VLOOKUP(A718,home!$A$2:$E$405,3,FALSE)</f>
        <v>1.31111111111111</v>
      </c>
      <c r="F718">
        <f>VLOOKUP(B718,home!$B$2:$E$405,3,FALSE)</f>
        <v>1.37</v>
      </c>
      <c r="G718">
        <f>VLOOKUP(C718,away!$B$2:$E$405,4,FALSE)</f>
        <v>0.61</v>
      </c>
      <c r="H718">
        <f>VLOOKUP(A718,away!$A$2:$E$405,3,FALSE)</f>
        <v>1.12222222222222</v>
      </c>
      <c r="I718">
        <f>VLOOKUP(C718,away!$B$2:$E$405,3,FALSE)</f>
        <v>0.61</v>
      </c>
      <c r="J718">
        <f>VLOOKUP(B718,home!$B$2:$E$405,4,FALSE)</f>
        <v>0.89</v>
      </c>
      <c r="K718" s="3">
        <f t="shared" si="896"/>
        <v>1.0956955555555548</v>
      </c>
      <c r="L718" s="3">
        <f t="shared" si="897"/>
        <v>0.60925444444444321</v>
      </c>
      <c r="M718" s="5">
        <f t="shared" si="898"/>
        <v>0.18178147502189593</v>
      </c>
      <c r="N718" s="5">
        <f t="shared" si="899"/>
        <v>0.19917715426382443</v>
      </c>
      <c r="O718" s="5">
        <f t="shared" si="900"/>
        <v>0.11075117157475663</v>
      </c>
      <c r="P718" s="5">
        <f t="shared" si="901"/>
        <v>0.12134956646703152</v>
      </c>
      <c r="Q718" s="5">
        <f t="shared" si="902"/>
        <v>0.10911876134753777</v>
      </c>
      <c r="R718" s="5">
        <f t="shared" si="903"/>
        <v>3.3737821754674775E-2</v>
      </c>
      <c r="S718" s="5">
        <f t="shared" si="904"/>
        <v>2.0251949875479278E-2</v>
      </c>
      <c r="T718" s="5">
        <f t="shared" si="905"/>
        <v>6.6481090323259912E-2</v>
      </c>
      <c r="U718" s="5">
        <f t="shared" si="906"/>
        <v>3.6966381350722652E-2</v>
      </c>
      <c r="V718" s="5">
        <f t="shared" si="907"/>
        <v>1.5021487489033168E-3</v>
      </c>
      <c r="W718" s="5">
        <f t="shared" si="908"/>
        <v>3.9853647278741473E-2</v>
      </c>
      <c r="X718" s="5">
        <f t="shared" si="909"/>
        <v>2.4281011731894432E-2</v>
      </c>
      <c r="Y718" s="5">
        <f t="shared" si="910"/>
        <v>7.3966571566321734E-3</v>
      </c>
      <c r="Z718" s="5">
        <f t="shared" si="911"/>
        <v>6.851639283303344E-3</v>
      </c>
      <c r="AA718" s="5">
        <f t="shared" si="912"/>
        <v>7.5073107109853198E-3</v>
      </c>
      <c r="AB718" s="5">
        <f t="shared" si="913"/>
        <v>4.1128634901006133E-3</v>
      </c>
      <c r="AC718" s="5">
        <f t="shared" si="914"/>
        <v>6.2673155854596388E-5</v>
      </c>
      <c r="AD718" s="5">
        <f t="shared" si="915"/>
        <v>1.0916866048998939E-2</v>
      </c>
      <c r="AE718" s="5">
        <f t="shared" si="916"/>
        <v>6.651149159757252E-3</v>
      </c>
      <c r="AF718" s="5">
        <f t="shared" si="917"/>
        <v>2.0261210931225146E-3</v>
      </c>
      <c r="AG718" s="5">
        <f t="shared" si="918"/>
        <v>4.1147442698917524E-4</v>
      </c>
      <c r="AH718" s="5">
        <f t="shared" si="919"/>
        <v>1.0435979212706753E-3</v>
      </c>
      <c r="AI718" s="5">
        <f t="shared" si="920"/>
        <v>1.1434656041232946E-3</v>
      </c>
      <c r="AJ718" s="5">
        <f t="shared" si="921"/>
        <v>6.2644509018427064E-4</v>
      </c>
      <c r="AK718" s="5">
        <f t="shared" si="922"/>
        <v>2.2879770037150139E-4</v>
      </c>
      <c r="AL718" s="5">
        <f t="shared" si="923"/>
        <v>1.6735171262440014E-6</v>
      </c>
      <c r="AM718" s="5">
        <f t="shared" si="924"/>
        <v>2.3923123220966932E-3</v>
      </c>
      <c r="AN718" s="5">
        <f t="shared" si="925"/>
        <v>1.4575269147366168E-3</v>
      </c>
      <c r="AO718" s="5">
        <f t="shared" si="926"/>
        <v>4.4400237535034036E-4</v>
      </c>
      <c r="AP718" s="5">
        <f t="shared" si="927"/>
        <v>9.0170140175361592E-5</v>
      </c>
      <c r="AQ718" s="5">
        <f t="shared" si="928"/>
        <v>1.3734139664504372E-5</v>
      </c>
      <c r="AR718" s="5">
        <f t="shared" si="929"/>
        <v>1.2716333434942826E-4</v>
      </c>
      <c r="AS718" s="5">
        <f t="shared" si="930"/>
        <v>1.3933230027629356E-4</v>
      </c>
      <c r="AT718" s="5">
        <f t="shared" si="931"/>
        <v>7.6332891079033423E-5</v>
      </c>
      <c r="AU718" s="5">
        <f t="shared" si="932"/>
        <v>2.7879203166001064E-5</v>
      </c>
      <c r="AV718" s="5">
        <f t="shared" si="933"/>
        <v>7.6367797503544281E-6</v>
      </c>
      <c r="AW718" s="5">
        <f t="shared" si="934"/>
        <v>3.1032464440614831E-8</v>
      </c>
      <c r="AX718" s="5">
        <f t="shared" si="935"/>
        <v>4.3687432980368921E-4</v>
      </c>
      <c r="AY718" s="5">
        <f t="shared" si="936"/>
        <v>2.661676270965851E-4</v>
      </c>
      <c r="AZ718" s="5">
        <f t="shared" si="937"/>
        <v>8.1081904887912829E-5</v>
      </c>
      <c r="BA718" s="5">
        <f t="shared" si="938"/>
        <v>1.6466503638994175E-5</v>
      </c>
      <c r="BB718" s="5">
        <f t="shared" si="939"/>
        <v>2.5080726316294489E-6</v>
      </c>
      <c r="BC718" s="5">
        <f t="shared" si="940"/>
        <v>3.0561087956194268E-7</v>
      </c>
      <c r="BD718" s="5">
        <f t="shared" si="941"/>
        <v>1.291247110379398E-5</v>
      </c>
      <c r="BE718" s="5">
        <f t="shared" si="942"/>
        <v>1.4148137199666591E-5</v>
      </c>
      <c r="BF718" s="5">
        <f t="shared" si="943"/>
        <v>7.7510255245324481E-6</v>
      </c>
      <c r="BG718" s="5">
        <f t="shared" si="944"/>
        <v>2.8309214060759558E-6</v>
      </c>
      <c r="BH718" s="5">
        <f t="shared" si="945"/>
        <v>7.7545700069112659E-7</v>
      </c>
      <c r="BI718" s="5">
        <f t="shared" si="946"/>
        <v>1.6993295783634164E-7</v>
      </c>
      <c r="BJ718" s="8">
        <f t="shared" si="947"/>
        <v>0.47151508277172005</v>
      </c>
      <c r="BK718" s="8">
        <f t="shared" si="948"/>
        <v>0.32521565441338751</v>
      </c>
      <c r="BL718" s="8">
        <f t="shared" si="949"/>
        <v>0.19653478765100343</v>
      </c>
      <c r="BM718" s="8">
        <f t="shared" si="950"/>
        <v>0.24393507709506101</v>
      </c>
      <c r="BN718" s="8">
        <f t="shared" si="951"/>
        <v>0.75591595042972093</v>
      </c>
    </row>
    <row r="719" spans="1:66" x14ac:dyDescent="0.25">
      <c r="A719" t="s">
        <v>28</v>
      </c>
      <c r="B719" t="s">
        <v>293</v>
      </c>
      <c r="C719" t="s">
        <v>187</v>
      </c>
      <c r="D719" s="10"/>
      <c r="E719">
        <f>VLOOKUP(A719,home!$A$2:$E$405,3,FALSE)</f>
        <v>1.31111111111111</v>
      </c>
      <c r="F719">
        <f>VLOOKUP(B719,home!$B$2:$E$405,3,FALSE)</f>
        <v>0.31</v>
      </c>
      <c r="G719">
        <f>VLOOKUP(C719,away!$B$2:$E$405,4,FALSE)</f>
        <v>1.07</v>
      </c>
      <c r="H719">
        <f>VLOOKUP(A719,away!$A$2:$E$405,3,FALSE)</f>
        <v>1.12222222222222</v>
      </c>
      <c r="I719">
        <f>VLOOKUP(C719,away!$B$2:$E$405,3,FALSE)</f>
        <v>0.61</v>
      </c>
      <c r="J719">
        <f>VLOOKUP(B719,home!$B$2:$E$405,4,FALSE)</f>
        <v>0.89</v>
      </c>
      <c r="K719" s="3">
        <f t="shared" si="896"/>
        <v>0.4348955555555552</v>
      </c>
      <c r="L719" s="3">
        <f t="shared" si="897"/>
        <v>0.60925444444444321</v>
      </c>
      <c r="M719" s="5">
        <f t="shared" si="898"/>
        <v>0.35199088450921329</v>
      </c>
      <c r="N719" s="5">
        <f t="shared" si="899"/>
        <v>0.1530792712691256</v>
      </c>
      <c r="O719" s="5">
        <f t="shared" si="900"/>
        <v>0.21445201079116891</v>
      </c>
      <c r="P719" s="5">
        <f t="shared" si="901"/>
        <v>9.3264226373031334E-2</v>
      </c>
      <c r="Q719" s="5">
        <f t="shared" si="902"/>
        <v>3.3286747361312957E-2</v>
      </c>
      <c r="R719" s="5">
        <f t="shared" si="903"/>
        <v>6.5327920347283672E-2</v>
      </c>
      <c r="S719" s="5">
        <f t="shared" si="904"/>
        <v>6.1778701549957014E-3</v>
      </c>
      <c r="T719" s="5">
        <f t="shared" si="905"/>
        <v>2.0280098770979259E-2</v>
      </c>
      <c r="U719" s="5">
        <f t="shared" si="906"/>
        <v>2.8410822212720989E-2</v>
      </c>
      <c r="V719" s="5">
        <f t="shared" si="907"/>
        <v>1.8187790460731917E-4</v>
      </c>
      <c r="W719" s="5">
        <f t="shared" si="908"/>
        <v>4.8254194954452032E-3</v>
      </c>
      <c r="X719" s="5">
        <f t="shared" si="909"/>
        <v>2.9399082739088528E-3</v>
      </c>
      <c r="Y719" s="5">
        <f t="shared" si="910"/>
        <v>8.9557609106897986E-4</v>
      </c>
      <c r="Z719" s="5">
        <f t="shared" si="911"/>
        <v>1.326710860596505E-2</v>
      </c>
      <c r="AA719" s="5">
        <f t="shared" si="912"/>
        <v>5.7698065678070589E-3</v>
      </c>
      <c r="AB719" s="5">
        <f t="shared" si="913"/>
        <v>1.2546316163772708E-3</v>
      </c>
      <c r="AC719" s="5">
        <f t="shared" si="914"/>
        <v>3.0119214044422237E-6</v>
      </c>
      <c r="AD719" s="5">
        <f t="shared" si="915"/>
        <v>5.2463837306506204E-4</v>
      </c>
      <c r="AE719" s="5">
        <f t="shared" si="916"/>
        <v>3.1963826051599091E-4</v>
      </c>
      <c r="AF719" s="5">
        <f t="shared" si="917"/>
        <v>9.7370515416929105E-5</v>
      </c>
      <c r="AG719" s="5">
        <f t="shared" si="918"/>
        <v>1.9774473091870082E-5</v>
      </c>
      <c r="AH719" s="5">
        <f t="shared" si="919"/>
        <v>2.0207612207778316E-3</v>
      </c>
      <c r="AI719" s="5">
        <f t="shared" si="920"/>
        <v>8.7882007375529711E-4</v>
      </c>
      <c r="AJ719" s="5">
        <f t="shared" si="921"/>
        <v>1.9109747210459195E-4</v>
      </c>
      <c r="AK719" s="5">
        <f t="shared" si="922"/>
        <v>2.7702480432062914E-5</v>
      </c>
      <c r="AL719" s="5">
        <f t="shared" si="923"/>
        <v>3.1921794801402091E-8</v>
      </c>
      <c r="AM719" s="5">
        <f t="shared" si="924"/>
        <v>4.5632579343978572E-5</v>
      </c>
      <c r="AN719" s="5">
        <f t="shared" si="925"/>
        <v>2.7801851776782638E-5</v>
      </c>
      <c r="AO719" s="5">
        <f t="shared" si="926"/>
        <v>8.4692008793952303E-6</v>
      </c>
      <c r="AP719" s="5">
        <f t="shared" si="927"/>
        <v>1.7199660922214437E-6</v>
      </c>
      <c r="AQ719" s="5">
        <f t="shared" si="928"/>
        <v>2.6197424649491389E-7</v>
      </c>
      <c r="AR719" s="5">
        <f t="shared" si="929"/>
        <v>2.4623155098397467E-4</v>
      </c>
      <c r="AS719" s="5">
        <f t="shared" si="930"/>
        <v>1.0708500716048169E-4</v>
      </c>
      <c r="AT719" s="5">
        <f t="shared" si="931"/>
        <v>2.3285396840364143E-5</v>
      </c>
      <c r="AU719" s="5">
        <f t="shared" si="932"/>
        <v>3.3755718650739115E-6</v>
      </c>
      <c r="AV719" s="5">
        <f t="shared" si="933"/>
        <v>3.6700530039475505E-7</v>
      </c>
      <c r="AW719" s="5">
        <f t="shared" si="934"/>
        <v>2.3494622758819787E-10</v>
      </c>
      <c r="AX719" s="5">
        <f t="shared" si="935"/>
        <v>3.3075676575387508E-6</v>
      </c>
      <c r="AY719" s="5">
        <f t="shared" si="936"/>
        <v>2.0151502956561799E-6</v>
      </c>
      <c r="AZ719" s="5">
        <f t="shared" si="937"/>
        <v>6.1386963692603056E-7</v>
      </c>
      <c r="BA719" s="5">
        <f t="shared" si="938"/>
        <v>1.2466760153556029E-7</v>
      </c>
      <c r="BB719" s="5">
        <f t="shared" si="939"/>
        <v>1.8988572578442249E-8</v>
      </c>
      <c r="BC719" s="5">
        <f t="shared" si="940"/>
        <v>2.3137744474143651E-9</v>
      </c>
      <c r="BD719" s="5">
        <f t="shared" si="941"/>
        <v>2.5002944466572505E-5</v>
      </c>
      <c r="BE719" s="5">
        <f t="shared" si="942"/>
        <v>1.0873669424314745E-5</v>
      </c>
      <c r="BF719" s="5">
        <f t="shared" si="943"/>
        <v>2.3644552526074072E-6</v>
      </c>
      <c r="BG719" s="5">
        <f t="shared" si="944"/>
        <v>3.427636935563164E-7</v>
      </c>
      <c r="BH719" s="5">
        <f t="shared" si="945"/>
        <v>3.7266601733362066E-8</v>
      </c>
      <c r="BI719" s="5">
        <f t="shared" si="946"/>
        <v>3.2414158928996232E-9</v>
      </c>
      <c r="BJ719" s="8">
        <f t="shared" si="947"/>
        <v>0.21635841101380826</v>
      </c>
      <c r="BK719" s="8">
        <f t="shared" si="948"/>
        <v>0.45161991793534256</v>
      </c>
      <c r="BL719" s="8">
        <f t="shared" si="949"/>
        <v>0.31875254165543265</v>
      </c>
      <c r="BM719" s="8">
        <f t="shared" si="950"/>
        <v>8.8594903644063333E-2</v>
      </c>
      <c r="BN719" s="8">
        <f t="shared" si="951"/>
        <v>0.9114010606511358</v>
      </c>
    </row>
    <row r="720" spans="1:66" x14ac:dyDescent="0.25">
      <c r="A720" t="s">
        <v>28</v>
      </c>
      <c r="B720" t="s">
        <v>276</v>
      </c>
      <c r="C720" t="s">
        <v>278</v>
      </c>
      <c r="D720" s="10"/>
      <c r="E720">
        <f>VLOOKUP(A720,home!$A$2:$E$405,3,FALSE)</f>
        <v>1.31111111111111</v>
      </c>
      <c r="F720">
        <f>VLOOKUP(B720,home!$B$2:$E$405,3,FALSE)</f>
        <v>0.61</v>
      </c>
      <c r="G720">
        <f>VLOOKUP(C720,away!$B$2:$E$405,4,FALSE)</f>
        <v>0.76</v>
      </c>
      <c r="H720">
        <f>VLOOKUP(A720,away!$A$2:$E$405,3,FALSE)</f>
        <v>1.12222222222222</v>
      </c>
      <c r="I720">
        <f>VLOOKUP(C720,away!$B$2:$E$405,3,FALSE)</f>
        <v>0.92</v>
      </c>
      <c r="J720">
        <f>VLOOKUP(B720,home!$B$2:$E$405,4,FALSE)</f>
        <v>1.78</v>
      </c>
      <c r="K720" s="3">
        <f t="shared" si="896"/>
        <v>0.60783111111111054</v>
      </c>
      <c r="L720" s="3">
        <f t="shared" si="897"/>
        <v>1.8377511111111078</v>
      </c>
      <c r="M720" s="5">
        <f t="shared" si="898"/>
        <v>8.6675655715222275E-2</v>
      </c>
      <c r="N720" s="5">
        <f t="shared" si="899"/>
        <v>5.2684160119667638E-2</v>
      </c>
      <c r="O720" s="5">
        <f t="shared" si="900"/>
        <v>0.15928828259693359</v>
      </c>
      <c r="P720" s="5">
        <f t="shared" si="901"/>
        <v>9.6820373797874712E-2</v>
      </c>
      <c r="Q720" s="5">
        <f t="shared" si="902"/>
        <v>1.6011535791746617E-2</v>
      </c>
      <c r="R720" s="5">
        <f t="shared" si="903"/>
        <v>0.14636610916474746</v>
      </c>
      <c r="S720" s="5">
        <f t="shared" si="904"/>
        <v>2.7038113253967162E-2</v>
      </c>
      <c r="T720" s="5">
        <f t="shared" si="905"/>
        <v>2.9425217691877614E-2</v>
      </c>
      <c r="U720" s="5">
        <f t="shared" si="906"/>
        <v>8.8965874762618538E-2</v>
      </c>
      <c r="V720" s="5">
        <f t="shared" si="907"/>
        <v>3.3558573568664516E-3</v>
      </c>
      <c r="W720" s="5">
        <f t="shared" si="908"/>
        <v>3.2441031969642205E-3</v>
      </c>
      <c r="X720" s="5">
        <f t="shared" si="909"/>
        <v>5.9618542547800937E-3</v>
      </c>
      <c r="Y720" s="5">
        <f t="shared" si="910"/>
        <v>5.4782021405023022E-3</v>
      </c>
      <c r="Z720" s="5">
        <f t="shared" si="911"/>
        <v>8.9661493248841428E-2</v>
      </c>
      <c r="AA720" s="5">
        <f t="shared" si="912"/>
        <v>5.4499045065324624E-2</v>
      </c>
      <c r="AB720" s="5">
        <f t="shared" si="913"/>
        <v>1.6563107558275374E-2</v>
      </c>
      <c r="AC720" s="5">
        <f t="shared" si="914"/>
        <v>2.3428966373476685E-4</v>
      </c>
      <c r="AD720" s="5">
        <f t="shared" si="915"/>
        <v>4.9296671269246695E-4</v>
      </c>
      <c r="AE720" s="5">
        <f t="shared" si="916"/>
        <v>9.0595012399137141E-4</v>
      </c>
      <c r="AF720" s="5">
        <f t="shared" si="917"/>
        <v>8.3245542348819456E-4</v>
      </c>
      <c r="AG720" s="5">
        <f t="shared" si="918"/>
        <v>5.0994862648863243E-4</v>
      </c>
      <c r="AH720" s="5">
        <f t="shared" si="919"/>
        <v>4.1193877210484856E-2</v>
      </c>
      <c r="AI720" s="5">
        <f t="shared" si="920"/>
        <v>2.5038920155823666E-2</v>
      </c>
      <c r="AJ720" s="5">
        <f t="shared" si="921"/>
        <v>7.609717329668338E-3</v>
      </c>
      <c r="AK720" s="5">
        <f t="shared" si="922"/>
        <v>1.5418076465779267E-3</v>
      </c>
      <c r="AL720" s="5">
        <f t="shared" si="923"/>
        <v>1.0468458592021783E-5</v>
      </c>
      <c r="AM720" s="5">
        <f t="shared" si="924"/>
        <v>5.9928100943330788E-5</v>
      </c>
      <c r="AN720" s="5">
        <f t="shared" si="925"/>
        <v>1.1013293409538478E-4</v>
      </c>
      <c r="AO720" s="5">
        <f t="shared" si="926"/>
        <v>1.0119846100185991E-4</v>
      </c>
      <c r="AP720" s="5">
        <f t="shared" si="927"/>
        <v>6.1992528049634047E-5</v>
      </c>
      <c r="AQ720" s="5">
        <f t="shared" si="928"/>
        <v>2.8481709325950374E-5</v>
      </c>
      <c r="AR720" s="5">
        <f t="shared" si="929"/>
        <v>1.5140818722908622E-2</v>
      </c>
      <c r="AS720" s="5">
        <f t="shared" si="930"/>
        <v>9.2030606674774543E-3</v>
      </c>
      <c r="AT720" s="5">
        <f t="shared" si="931"/>
        <v>2.7969532955678892E-3</v>
      </c>
      <c r="AU720" s="5">
        <f t="shared" si="932"/>
        <v>5.6669174312363752E-4</v>
      </c>
      <c r="AV720" s="5">
        <f t="shared" si="933"/>
        <v>8.6113217970083152E-5</v>
      </c>
      <c r="AW720" s="5">
        <f t="shared" si="934"/>
        <v>3.2482530725339652E-7</v>
      </c>
      <c r="AX720" s="5">
        <f t="shared" si="935"/>
        <v>6.0710273638605866E-6</v>
      </c>
      <c r="AY720" s="5">
        <f t="shared" si="936"/>
        <v>1.1157037283520733E-5</v>
      </c>
      <c r="AZ720" s="5">
        <f t="shared" si="937"/>
        <v>1.0251928832249143E-5</v>
      </c>
      <c r="BA720" s="5">
        <f t="shared" si="938"/>
        <v>6.280164534165954E-6</v>
      </c>
      <c r="BB720" s="5">
        <f t="shared" si="939"/>
        <v>2.8853448376560139E-6</v>
      </c>
      <c r="BC720" s="5">
        <f t="shared" si="940"/>
        <v>1.0605091362682081E-6</v>
      </c>
      <c r="BD720" s="5">
        <f t="shared" si="941"/>
        <v>4.6375094051928608E-3</v>
      </c>
      <c r="BE720" s="5">
        <f t="shared" si="942"/>
        <v>2.8188224945466019E-3</v>
      </c>
      <c r="BF720" s="5">
        <f t="shared" si="943"/>
        <v>8.5668400444262652E-4</v>
      </c>
      <c r="BG720" s="5">
        <f t="shared" si="944"/>
        <v>1.7357306343049244E-4</v>
      </c>
      <c r="BH720" s="5">
        <f t="shared" si="945"/>
        <v>2.6375777000978868E-5</v>
      </c>
      <c r="BI720" s="5">
        <f t="shared" si="946"/>
        <v>3.2064035681847736E-6</v>
      </c>
      <c r="BJ720" s="8">
        <f t="shared" si="947"/>
        <v>0.11594583382760303</v>
      </c>
      <c r="BK720" s="8">
        <f t="shared" si="948"/>
        <v>0.21414591528354088</v>
      </c>
      <c r="BL720" s="8">
        <f t="shared" si="949"/>
        <v>0.57737655028568358</v>
      </c>
      <c r="BM720" s="8">
        <f t="shared" si="950"/>
        <v>0.43927284324750066</v>
      </c>
      <c r="BN720" s="8">
        <f t="shared" si="951"/>
        <v>0.55784611718619237</v>
      </c>
    </row>
    <row r="721" spans="1:66" x14ac:dyDescent="0.25">
      <c r="A721" t="s">
        <v>192</v>
      </c>
      <c r="B721" t="s">
        <v>281</v>
      </c>
      <c r="C721" t="s">
        <v>193</v>
      </c>
      <c r="D721" s="10"/>
      <c r="E721">
        <f>VLOOKUP(A721,home!$A$2:$E$405,3,FALSE)</f>
        <v>1.36619718309859</v>
      </c>
      <c r="F721">
        <f>VLOOKUP(B721,home!$B$2:$E$405,3,FALSE)</f>
        <v>1.22</v>
      </c>
      <c r="G721">
        <f>VLOOKUP(C721,away!$B$2:$E$405,4,FALSE)</f>
        <v>0.73</v>
      </c>
      <c r="H721">
        <f>VLOOKUP(A721,away!$A$2:$E$405,3,FALSE)</f>
        <v>1.1971830985915499</v>
      </c>
      <c r="I721">
        <f>VLOOKUP(C721,away!$B$2:$E$405,3,FALSE)</f>
        <v>0.98</v>
      </c>
      <c r="J721">
        <f>VLOOKUP(B721,home!$B$2:$E$405,4,FALSE)</f>
        <v>0.7</v>
      </c>
      <c r="K721" s="3">
        <f t="shared" si="896"/>
        <v>1.2167352112676042</v>
      </c>
      <c r="L721" s="3">
        <f t="shared" si="897"/>
        <v>0.82126760563380319</v>
      </c>
      <c r="M721" s="5">
        <f t="shared" si="898"/>
        <v>0.13028866152023191</v>
      </c>
      <c r="N721" s="5">
        <f t="shared" si="899"/>
        <v>0.15852680210059278</v>
      </c>
      <c r="O721" s="5">
        <f t="shared" si="900"/>
        <v>0.1070018570879539</v>
      </c>
      <c r="P721" s="5">
        <f t="shared" si="901"/>
        <v>0.13019292718993761</v>
      </c>
      <c r="Q721" s="5">
        <f t="shared" si="902"/>
        <v>9.6442571022721219E-2</v>
      </c>
      <c r="R721" s="5">
        <f t="shared" si="903"/>
        <v>4.3938579484497149E-2</v>
      </c>
      <c r="S721" s="5">
        <f t="shared" si="904"/>
        <v>3.2524315800980641E-2</v>
      </c>
      <c r="T721" s="5">
        <f t="shared" si="905"/>
        <v>7.9205159384998267E-2</v>
      </c>
      <c r="U721" s="5">
        <f t="shared" si="906"/>
        <v>5.3461616791868068E-2</v>
      </c>
      <c r="V721" s="5">
        <f t="shared" si="907"/>
        <v>3.6111574864027452E-3</v>
      </c>
      <c r="W721" s="5">
        <f t="shared" si="908"/>
        <v>3.9115024009507213E-2</v>
      </c>
      <c r="X721" s="5">
        <f t="shared" si="909"/>
        <v>3.2123902112596713E-2</v>
      </c>
      <c r="Y721" s="5">
        <f t="shared" si="910"/>
        <v>1.3191160085813487E-2</v>
      </c>
      <c r="Z721" s="5">
        <f t="shared" si="911"/>
        <v>1.2028443989394505E-2</v>
      </c>
      <c r="AA721" s="5">
        <f t="shared" si="912"/>
        <v>1.4635431338656468E-2</v>
      </c>
      <c r="AB721" s="5">
        <f t="shared" si="913"/>
        <v>8.9037223209163466E-3</v>
      </c>
      <c r="AC721" s="5">
        <f t="shared" si="914"/>
        <v>2.2553150357294496E-4</v>
      </c>
      <c r="AD721" s="5">
        <f t="shared" si="915"/>
        <v>1.1898156750486289E-2</v>
      </c>
      <c r="AE721" s="5">
        <f t="shared" si="916"/>
        <v>9.7715707059275476E-3</v>
      </c>
      <c r="AF721" s="5">
        <f t="shared" si="917"/>
        <v>4.0125372384692643E-3</v>
      </c>
      <c r="AG721" s="5">
        <f t="shared" si="918"/>
        <v>1.0984556167847083E-3</v>
      </c>
      <c r="AH721" s="5">
        <f t="shared" si="919"/>
        <v>2.4696428486675839E-3</v>
      </c>
      <c r="AI721" s="5">
        <f t="shared" si="920"/>
        <v>3.0049014132290811E-3</v>
      </c>
      <c r="AJ721" s="5">
        <f t="shared" si="921"/>
        <v>1.828084677931804E-3</v>
      </c>
      <c r="AK721" s="5">
        <f t="shared" si="922"/>
        <v>7.4143166560614135E-4</v>
      </c>
      <c r="AL721" s="5">
        <f t="shared" si="923"/>
        <v>9.0146314440877105E-6</v>
      </c>
      <c r="AM721" s="5">
        <f t="shared" si="924"/>
        <v>2.8953812534996013E-3</v>
      </c>
      <c r="AN721" s="5">
        <f t="shared" si="925"/>
        <v>2.3778828294586172E-3</v>
      </c>
      <c r="AO721" s="5">
        <f t="shared" si="926"/>
        <v>9.7643906891360589E-4</v>
      </c>
      <c r="AP721" s="5">
        <f t="shared" si="927"/>
        <v>2.673059253913257E-4</v>
      </c>
      <c r="AQ721" s="5">
        <f t="shared" si="928"/>
        <v>5.488242432946552E-5</v>
      </c>
      <c r="AR721" s="5">
        <f t="shared" si="929"/>
        <v>4.0564753381917449E-4</v>
      </c>
      <c r="AS721" s="5">
        <f t="shared" si="930"/>
        <v>4.9356563776165594E-4</v>
      </c>
      <c r="AT721" s="5">
        <f t="shared" si="931"/>
        <v>3.002693452681791E-4</v>
      </c>
      <c r="AU721" s="5">
        <f t="shared" si="932"/>
        <v>1.2178276175068772E-4</v>
      </c>
      <c r="AV721" s="5">
        <f t="shared" si="933"/>
        <v>3.7044343586868822E-5</v>
      </c>
      <c r="AW721" s="5">
        <f t="shared" si="934"/>
        <v>2.5022243377597325E-7</v>
      </c>
      <c r="AX721" s="5">
        <f t="shared" si="935"/>
        <v>5.8715205352951575E-4</v>
      </c>
      <c r="AY721" s="5">
        <f t="shared" si="936"/>
        <v>4.8220896114515606E-4</v>
      </c>
      <c r="AZ721" s="5">
        <f t="shared" si="937"/>
        <v>1.9801129946742297E-4</v>
      </c>
      <c r="BA721" s="5">
        <f t="shared" si="938"/>
        <v>5.4206755267349478E-5</v>
      </c>
      <c r="BB721" s="5">
        <f t="shared" si="939"/>
        <v>1.1129563026898412E-5</v>
      </c>
      <c r="BC721" s="5">
        <f t="shared" si="940"/>
        <v>1.8280699157702733E-6</v>
      </c>
      <c r="BD721" s="5">
        <f t="shared" si="941"/>
        <v>5.5524196471821741E-5</v>
      </c>
      <c r="BE721" s="5">
        <f t="shared" si="942"/>
        <v>6.7558244924605993E-5</v>
      </c>
      <c r="BF721" s="5">
        <f t="shared" si="943"/>
        <v>4.1100247705604512E-5</v>
      </c>
      <c r="BG721" s="5">
        <f t="shared" si="944"/>
        <v>1.6669372858409857E-5</v>
      </c>
      <c r="BH721" s="5">
        <f t="shared" si="945"/>
        <v>5.0705532266439455E-6</v>
      </c>
      <c r="BI721" s="5">
        <f t="shared" si="946"/>
        <v>1.2339041302928505E-6</v>
      </c>
      <c r="BJ721" s="8">
        <f t="shared" si="947"/>
        <v>0.45329176723184222</v>
      </c>
      <c r="BK721" s="8">
        <f t="shared" si="948"/>
        <v>0.29733381709371509</v>
      </c>
      <c r="BL721" s="8">
        <f t="shared" si="949"/>
        <v>0.23753073377083042</v>
      </c>
      <c r="BM721" s="8">
        <f t="shared" si="950"/>
        <v>0.33331140494113631</v>
      </c>
      <c r="BN721" s="8">
        <f t="shared" si="951"/>
        <v>0.66639139840593464</v>
      </c>
    </row>
    <row r="722" spans="1:66" x14ac:dyDescent="0.25">
      <c r="A722" t="s">
        <v>192</v>
      </c>
      <c r="B722" t="s">
        <v>200</v>
      </c>
      <c r="C722" t="s">
        <v>199</v>
      </c>
      <c r="D722" s="10"/>
      <c r="E722">
        <f>VLOOKUP(A722,home!$A$2:$E$405,3,FALSE)</f>
        <v>1.36619718309859</v>
      </c>
      <c r="F722">
        <f>VLOOKUP(B722,home!$B$2:$E$405,3,FALSE)</f>
        <v>0.85</v>
      </c>
      <c r="G722">
        <f>VLOOKUP(C722,away!$B$2:$E$405,4,FALSE)</f>
        <v>1.22</v>
      </c>
      <c r="H722">
        <f>VLOOKUP(A722,away!$A$2:$E$405,3,FALSE)</f>
        <v>1.1971830985915499</v>
      </c>
      <c r="I722">
        <f>VLOOKUP(C722,away!$B$2:$E$405,3,FALSE)</f>
        <v>0.85</v>
      </c>
      <c r="J722">
        <f>VLOOKUP(B722,home!$B$2:$E$405,4,FALSE)</f>
        <v>0.7</v>
      </c>
      <c r="K722" s="3">
        <f t="shared" si="896"/>
        <v>1.4167464788732376</v>
      </c>
      <c r="L722" s="3">
        <f t="shared" si="897"/>
        <v>0.71232394366197216</v>
      </c>
      <c r="M722" s="5">
        <f t="shared" si="898"/>
        <v>0.11894781368316505</v>
      </c>
      <c r="N722" s="5">
        <f t="shared" si="899"/>
        <v>0.16851889620529401</v>
      </c>
      <c r="O722" s="5">
        <f t="shared" si="900"/>
        <v>8.4729375732761625E-2</v>
      </c>
      <c r="P722" s="5">
        <f t="shared" si="901"/>
        <v>0.12004004472651757</v>
      </c>
      <c r="Q722" s="5">
        <f t="shared" si="902"/>
        <v>0.11937427641122746</v>
      </c>
      <c r="R722" s="5">
        <f t="shared" si="903"/>
        <v>3.0177381532988878E-2</v>
      </c>
      <c r="S722" s="5">
        <f t="shared" si="904"/>
        <v>3.0285576278699954E-2</v>
      </c>
      <c r="T722" s="5">
        <f t="shared" si="905"/>
        <v>8.5033155345039871E-2</v>
      </c>
      <c r="U722" s="5">
        <f t="shared" si="906"/>
        <v>4.2753699028476255E-2</v>
      </c>
      <c r="V722" s="5">
        <f t="shared" si="907"/>
        <v>3.3959635261627732E-3</v>
      </c>
      <c r="W722" s="5">
        <f t="shared" si="908"/>
        <v>5.6374361924549039E-2</v>
      </c>
      <c r="X722" s="5">
        <f t="shared" si="909"/>
        <v>4.01568078075221E-2</v>
      </c>
      <c r="Y722" s="5">
        <f t="shared" si="910"/>
        <v>1.4302327851165007E-2</v>
      </c>
      <c r="Z722" s="5">
        <f t="shared" si="911"/>
        <v>7.1653571409902054E-3</v>
      </c>
      <c r="AA722" s="5">
        <f t="shared" si="912"/>
        <v>1.0151494499367081E-2</v>
      </c>
      <c r="AB722" s="5">
        <f t="shared" si="913"/>
        <v>7.1910470436396777E-3</v>
      </c>
      <c r="AC722" s="5">
        <f t="shared" si="914"/>
        <v>2.1419667213054097E-4</v>
      </c>
      <c r="AD722" s="5">
        <f t="shared" si="915"/>
        <v>1.9967044688832581E-2</v>
      </c>
      <c r="AE722" s="5">
        <f t="shared" si="916"/>
        <v>1.422300401602406E-2</v>
      </c>
      <c r="AF722" s="5">
        <f t="shared" si="917"/>
        <v>5.065693155707162E-3</v>
      </c>
      <c r="AG722" s="5">
        <f t="shared" si="918"/>
        <v>1.2028048420182626E-3</v>
      </c>
      <c r="AH722" s="5">
        <f t="shared" si="919"/>
        <v>1.2760138641041538E-3</v>
      </c>
      <c r="AI722" s="5">
        <f t="shared" si="920"/>
        <v>1.8077881489629937E-3</v>
      </c>
      <c r="AJ722" s="5">
        <f t="shared" si="921"/>
        <v>1.2805887472960447E-3</v>
      </c>
      <c r="AK722" s="5">
        <f t="shared" si="922"/>
        <v>6.0475653287212069E-4</v>
      </c>
      <c r="AL722" s="5">
        <f t="shared" si="923"/>
        <v>8.6465408002569982E-6</v>
      </c>
      <c r="AM722" s="5">
        <f t="shared" si="924"/>
        <v>5.657648051281626E-3</v>
      </c>
      <c r="AN722" s="5">
        <f t="shared" si="925"/>
        <v>4.0300781717404E-3</v>
      </c>
      <c r="AO722" s="5">
        <f t="shared" si="926"/>
        <v>1.435360588280076E-3</v>
      </c>
      <c r="AP722" s="5">
        <f t="shared" si="927"/>
        <v>3.408139049402108E-4</v>
      </c>
      <c r="AQ722" s="5">
        <f t="shared" si="928"/>
        <v>6.0692476205461844E-5</v>
      </c>
      <c r="AR722" s="5">
        <f t="shared" si="929"/>
        <v>1.8178704556920456E-4</v>
      </c>
      <c r="AS722" s="5">
        <f t="shared" si="930"/>
        <v>2.575461567149393E-4</v>
      </c>
      <c r="AT722" s="5">
        <f t="shared" si="931"/>
        <v>1.8243880533661271E-4</v>
      </c>
      <c r="AU722" s="5">
        <f t="shared" si="932"/>
        <v>8.6156511690162036E-5</v>
      </c>
      <c r="AV722" s="5">
        <f t="shared" si="933"/>
        <v>3.0515483642259483E-5</v>
      </c>
      <c r="AW722" s="5">
        <f t="shared" si="934"/>
        <v>2.4238714260328005E-7</v>
      </c>
      <c r="AX722" s="5">
        <f t="shared" si="935"/>
        <v>1.3359088258928806E-3</v>
      </c>
      <c r="AY722" s="5">
        <f t="shared" si="936"/>
        <v>9.5159984323285151E-4</v>
      </c>
      <c r="AZ722" s="5">
        <f t="shared" si="937"/>
        <v>3.3892367655986958E-4</v>
      </c>
      <c r="BA722" s="5">
        <f t="shared" si="938"/>
        <v>8.047448329584703E-5</v>
      </c>
      <c r="BB722" s="5">
        <f t="shared" si="939"/>
        <v>1.4330975326364311E-5</v>
      </c>
      <c r="BC722" s="5">
        <f t="shared" si="940"/>
        <v>2.0416593721996493E-6</v>
      </c>
      <c r="BD722" s="5">
        <f t="shared" si="941"/>
        <v>2.1581877534419071E-5</v>
      </c>
      <c r="BE722" s="5">
        <f t="shared" si="942"/>
        <v>3.0576049004361651E-5</v>
      </c>
      <c r="BF722" s="5">
        <f t="shared" si="943"/>
        <v>2.1659254882392468E-5</v>
      </c>
      <c r="BG722" s="5">
        <f t="shared" si="944"/>
        <v>1.0228557696549172E-5</v>
      </c>
      <c r="BH722" s="5">
        <f t="shared" si="945"/>
        <v>3.6228182751344463E-6</v>
      </c>
      <c r="BI722" s="5">
        <f t="shared" si="946"/>
        <v>1.0265230069788684E-6</v>
      </c>
      <c r="BJ722" s="8">
        <f t="shared" si="947"/>
        <v>0.53846624490350736</v>
      </c>
      <c r="BK722" s="8">
        <f t="shared" si="948"/>
        <v>0.27384384127070893</v>
      </c>
      <c r="BL722" s="8">
        <f t="shared" si="949"/>
        <v>0.18079928421382185</v>
      </c>
      <c r="BM722" s="8">
        <f t="shared" si="950"/>
        <v>0.35753558178098344</v>
      </c>
      <c r="BN722" s="8">
        <f t="shared" si="951"/>
        <v>0.6417877882919546</v>
      </c>
    </row>
    <row r="723" spans="1:66" x14ac:dyDescent="0.25">
      <c r="A723" t="s">
        <v>192</v>
      </c>
      <c r="B723" t="s">
        <v>202</v>
      </c>
      <c r="C723" t="s">
        <v>201</v>
      </c>
      <c r="D723" s="10"/>
      <c r="E723">
        <f>VLOOKUP(A723,home!$A$2:$E$405,3,FALSE)</f>
        <v>1.36619718309859</v>
      </c>
      <c r="F723">
        <f>VLOOKUP(B723,home!$B$2:$E$405,3,FALSE)</f>
        <v>0.61</v>
      </c>
      <c r="G723">
        <f>VLOOKUP(C723,away!$B$2:$E$405,4,FALSE)</f>
        <v>0.37</v>
      </c>
      <c r="H723">
        <f>VLOOKUP(A723,away!$A$2:$E$405,3,FALSE)</f>
        <v>1.1971830985915499</v>
      </c>
      <c r="I723">
        <f>VLOOKUP(C723,away!$B$2:$E$405,3,FALSE)</f>
        <v>0.24</v>
      </c>
      <c r="J723">
        <f>VLOOKUP(B723,home!$B$2:$E$405,4,FALSE)</f>
        <v>0.97</v>
      </c>
      <c r="K723" s="3">
        <f t="shared" si="896"/>
        <v>0.30835070422535177</v>
      </c>
      <c r="L723" s="3">
        <f t="shared" si="897"/>
        <v>0.27870422535211276</v>
      </c>
      <c r="M723" s="5">
        <f t="shared" si="898"/>
        <v>0.55596222394903272</v>
      </c>
      <c r="N723" s="5">
        <f t="shared" si="899"/>
        <v>0.17143134327737694</v>
      </c>
      <c r="O723" s="5">
        <f t="shared" si="900"/>
        <v>0.15494902095075297</v>
      </c>
      <c r="P723" s="5">
        <f t="shared" si="901"/>
        <v>4.777863972919346E-2</v>
      </c>
      <c r="Q723" s="5">
        <f t="shared" si="902"/>
        <v>2.6430487712938603E-2</v>
      </c>
      <c r="R723" s="5">
        <f t="shared" si="903"/>
        <v>2.1592473426573947E-2</v>
      </c>
      <c r="S723" s="5">
        <f t="shared" si="904"/>
        <v>1.0265078795089761E-3</v>
      </c>
      <c r="T723" s="5">
        <f t="shared" si="905"/>
        <v>7.3662886037130877E-3</v>
      </c>
      <c r="U723" s="5">
        <f t="shared" si="906"/>
        <v>6.6580543870512704E-3</v>
      </c>
      <c r="V723" s="5">
        <f t="shared" si="907"/>
        <v>9.8018550424897412E-6</v>
      </c>
      <c r="W723" s="5">
        <f t="shared" si="908"/>
        <v>2.7166198331013761E-3</v>
      </c>
      <c r="X723" s="5">
        <f t="shared" si="909"/>
        <v>7.5713342616070471E-4</v>
      </c>
      <c r="Y723" s="5">
        <f t="shared" si="910"/>
        <v>1.0550814251315513E-4</v>
      </c>
      <c r="Z723" s="5">
        <f t="shared" si="911"/>
        <v>2.0059711932631243E-3</v>
      </c>
      <c r="AA723" s="5">
        <f t="shared" si="912"/>
        <v>6.1854263009845359E-4</v>
      </c>
      <c r="AB723" s="5">
        <f t="shared" si="913"/>
        <v>9.5364027792129726E-5</v>
      </c>
      <c r="AC723" s="5">
        <f t="shared" si="914"/>
        <v>5.2647383286493338E-8</v>
      </c>
      <c r="AD723" s="5">
        <f t="shared" si="915"/>
        <v>2.0941790966234167E-4</v>
      </c>
      <c r="AE723" s="5">
        <f t="shared" si="916"/>
        <v>5.8365656287301659E-5</v>
      </c>
      <c r="AF723" s="5">
        <f t="shared" si="917"/>
        <v>8.1333775113600375E-6</v>
      </c>
      <c r="AG723" s="5">
        <f t="shared" si="918"/>
        <v>7.5560222626663162E-7</v>
      </c>
      <c r="AH723" s="5">
        <f t="shared" si="919"/>
        <v>1.3976816187426307E-4</v>
      </c>
      <c r="AI723" s="5">
        <f t="shared" si="920"/>
        <v>4.3097611142211976E-5</v>
      </c>
      <c r="AJ723" s="5">
        <f t="shared" si="921"/>
        <v>6.6445893730657147E-6</v>
      </c>
      <c r="AK723" s="5">
        <f t="shared" si="922"/>
        <v>6.8295460415770084E-7</v>
      </c>
      <c r="AL723" s="5">
        <f t="shared" si="923"/>
        <v>1.809777895241116E-10</v>
      </c>
      <c r="AM723" s="5">
        <f t="shared" si="924"/>
        <v>1.2914831984356827E-5</v>
      </c>
      <c r="AN723" s="5">
        <f t="shared" si="925"/>
        <v>3.5994182437528586E-6</v>
      </c>
      <c r="AO723" s="5">
        <f t="shared" si="926"/>
        <v>5.0158653667170132E-7</v>
      </c>
      <c r="AP723" s="5">
        <f t="shared" si="927"/>
        <v>4.6598095716711878E-8</v>
      </c>
      <c r="AQ723" s="5">
        <f t="shared" si="928"/>
        <v>3.2467715424024466E-9</v>
      </c>
      <c r="AR723" s="5">
        <f t="shared" si="929"/>
        <v>7.7907954568110362E-6</v>
      </c>
      <c r="AS723" s="5">
        <f t="shared" si="930"/>
        <v>2.4022972655833541E-6</v>
      </c>
      <c r="AT723" s="5">
        <f t="shared" si="931"/>
        <v>3.7037502680063208E-7</v>
      </c>
      <c r="AU723" s="5">
        <f t="shared" si="932"/>
        <v>3.8068466780486158E-8</v>
      </c>
      <c r="AV723" s="5">
        <f t="shared" si="933"/>
        <v>2.9346096351355784E-9</v>
      </c>
      <c r="AW723" s="5">
        <f t="shared" si="934"/>
        <v>4.3202738484435783E-13</v>
      </c>
      <c r="AX723" s="5">
        <f t="shared" si="935"/>
        <v>6.6371625622142107E-7</v>
      </c>
      <c r="AY723" s="5">
        <f t="shared" si="936"/>
        <v>1.8498052504379555E-7</v>
      </c>
      <c r="AZ723" s="5">
        <f t="shared" si="937"/>
        <v>2.5777426968779064E-8</v>
      </c>
      <c r="BA723" s="5">
        <f t="shared" si="938"/>
        <v>2.3947592716347438E-9</v>
      </c>
      <c r="BB723" s="5">
        <f t="shared" si="939"/>
        <v>1.6685738192643772E-10</v>
      </c>
      <c r="BC723" s="5">
        <f t="shared" si="940"/>
        <v>9.3007714748178876E-12</v>
      </c>
      <c r="BD723" s="5">
        <f t="shared" si="941"/>
        <v>3.618879354445466E-7</v>
      </c>
      <c r="BE723" s="5">
        <f t="shared" si="942"/>
        <v>1.1158839974498459E-7</v>
      </c>
      <c r="BF723" s="5">
        <f t="shared" si="943"/>
        <v>1.720418082237303E-8</v>
      </c>
      <c r="BG723" s="5">
        <f t="shared" si="944"/>
        <v>1.7683070907330056E-9</v>
      </c>
      <c r="BH723" s="5">
        <f t="shared" si="945"/>
        <v>1.3631468417855129E-10</v>
      </c>
      <c r="BI723" s="5">
        <f t="shared" si="946"/>
        <v>8.4065457725425405E-12</v>
      </c>
      <c r="BJ723" s="8">
        <f t="shared" si="947"/>
        <v>0.20910199626824882</v>
      </c>
      <c r="BK723" s="8">
        <f t="shared" si="948"/>
        <v>0.60477741122166384</v>
      </c>
      <c r="BL723" s="8">
        <f t="shared" si="949"/>
        <v>0.18411474580363241</v>
      </c>
      <c r="BM723" s="8">
        <f t="shared" si="950"/>
        <v>2.1855750460846476E-2</v>
      </c>
      <c r="BN723" s="8">
        <f t="shared" si="951"/>
        <v>0.97814418904586886</v>
      </c>
    </row>
    <row r="724" spans="1:66" x14ac:dyDescent="0.25">
      <c r="A724" t="s">
        <v>301</v>
      </c>
      <c r="B724" t="s">
        <v>314</v>
      </c>
      <c r="C724" t="s">
        <v>341</v>
      </c>
      <c r="D724" s="10"/>
      <c r="E724">
        <f>VLOOKUP(A724,home!$A$2:$E$405,3,FALSE)</f>
        <v>1.3534482758620701</v>
      </c>
      <c r="F724">
        <f>VLOOKUP(B724,home!$B$2:$E$405,3,FALSE)</f>
        <v>1.58</v>
      </c>
      <c r="G724">
        <f>VLOOKUP(C724,away!$B$2:$E$405,4,FALSE)</f>
        <v>1.1100000000000001</v>
      </c>
      <c r="H724">
        <f>VLOOKUP(A724,away!$A$2:$E$405,3,FALSE)</f>
        <v>1.02586206896552</v>
      </c>
      <c r="I724">
        <f>VLOOKUP(C724,away!$B$2:$E$405,3,FALSE)</f>
        <v>0.25</v>
      </c>
      <c r="J724">
        <f>VLOOKUP(B724,home!$B$2:$E$405,4,FALSE)</f>
        <v>1.1100000000000001</v>
      </c>
      <c r="K724" s="3">
        <f t="shared" si="896"/>
        <v>2.3736775862068988</v>
      </c>
      <c r="L724" s="3">
        <f t="shared" si="897"/>
        <v>0.28467672413793182</v>
      </c>
      <c r="M724" s="5">
        <f t="shared" si="898"/>
        <v>7.0063429581749492E-2</v>
      </c>
      <c r="N724" s="5">
        <f t="shared" si="899"/>
        <v>0.16630799241098415</v>
      </c>
      <c r="O724" s="5">
        <f t="shared" si="900"/>
        <v>1.9945427615201114E-2</v>
      </c>
      <c r="P724" s="5">
        <f t="shared" si="901"/>
        <v>4.7344014477515003E-2</v>
      </c>
      <c r="Q724" s="5">
        <f t="shared" si="902"/>
        <v>0.19738077699651008</v>
      </c>
      <c r="R724" s="5">
        <f t="shared" si="903"/>
        <v>2.8389994975128478E-3</v>
      </c>
      <c r="S724" s="5">
        <f t="shared" si="904"/>
        <v>7.9979517139959454E-3</v>
      </c>
      <c r="T724" s="5">
        <f t="shared" si="905"/>
        <v>5.6189713003166143E-2</v>
      </c>
      <c r="U724" s="5">
        <f t="shared" si="906"/>
        <v>6.7388694744988957E-3</v>
      </c>
      <c r="V724" s="5">
        <f t="shared" si="907"/>
        <v>6.0049577615012403E-4</v>
      </c>
      <c r="W724" s="5">
        <f t="shared" si="908"/>
        <v>0.1561727754349061</v>
      </c>
      <c r="X724" s="5">
        <f t="shared" si="909"/>
        <v>4.4458754110337943E-2</v>
      </c>
      <c r="Y724" s="5">
        <f t="shared" si="910"/>
        <v>6.3281862396924096E-3</v>
      </c>
      <c r="Z724" s="5">
        <f t="shared" si="911"/>
        <v>2.6939902559373067E-4</v>
      </c>
      <c r="AA724" s="5">
        <f t="shared" si="912"/>
        <v>6.3946642879781723E-4</v>
      </c>
      <c r="AB724" s="5">
        <f t="shared" si="913"/>
        <v>7.5894356458457428E-4</v>
      </c>
      <c r="AC724" s="5">
        <f t="shared" si="914"/>
        <v>2.5360841677189009E-5</v>
      </c>
      <c r="AD724" s="5">
        <f t="shared" si="915"/>
        <v>9.2675954156389975E-2</v>
      </c>
      <c r="AE724" s="5">
        <f t="shared" si="916"/>
        <v>2.6382687035598248E-2</v>
      </c>
      <c r="AF724" s="5">
        <f t="shared" si="917"/>
        <v>3.7552684596251968E-3</v>
      </c>
      <c r="AG724" s="5">
        <f t="shared" si="918"/>
        <v>3.5634584111486612E-4</v>
      </c>
      <c r="AH724" s="5">
        <f t="shared" si="919"/>
        <v>1.9172908022993529E-5</v>
      </c>
      <c r="AI724" s="5">
        <f t="shared" si="920"/>
        <v>4.5510302036586168E-5</v>
      </c>
      <c r="AJ724" s="5">
        <f t="shared" si="921"/>
        <v>5.4013391942875378E-5</v>
      </c>
      <c r="AK724" s="5">
        <f t="shared" si="922"/>
        <v>4.2736792603270538E-5</v>
      </c>
      <c r="AL724" s="5">
        <f t="shared" si="923"/>
        <v>6.8548403222303239E-7</v>
      </c>
      <c r="AM724" s="5">
        <f t="shared" si="924"/>
        <v>4.3996567032272199E-2</v>
      </c>
      <c r="AN724" s="5">
        <f t="shared" si="925"/>
        <v>1.2524798576062179E-2</v>
      </c>
      <c r="AO724" s="5">
        <f t="shared" si="926"/>
        <v>1.7827593145604073E-3</v>
      </c>
      <c r="AP724" s="5">
        <f t="shared" si="927"/>
        <v>1.6917002719848051E-4</v>
      </c>
      <c r="AQ724" s="5">
        <f t="shared" si="928"/>
        <v>1.2039692291297067E-5</v>
      </c>
      <c r="AR724" s="5">
        <f t="shared" si="929"/>
        <v>1.0916161296367346E-6</v>
      </c>
      <c r="AS724" s="5">
        <f t="shared" si="930"/>
        <v>2.5911447396606411E-6</v>
      </c>
      <c r="AT724" s="5">
        <f t="shared" si="931"/>
        <v>3.0752710955751873E-6</v>
      </c>
      <c r="AU724" s="5">
        <f t="shared" si="932"/>
        <v>2.4332340236922522E-6</v>
      </c>
      <c r="AV724" s="5">
        <f t="shared" si="933"/>
        <v>1.4439282660085812E-6</v>
      </c>
      <c r="AW724" s="5">
        <f t="shared" si="934"/>
        <v>1.2866740156981601E-8</v>
      </c>
      <c r="AX724" s="5">
        <f t="shared" si="935"/>
        <v>1.7405610839092308E-2</v>
      </c>
      <c r="AY724" s="5">
        <f t="shared" si="936"/>
        <v>4.9549722752924774E-3</v>
      </c>
      <c r="AZ724" s="5">
        <f t="shared" si="937"/>
        <v>7.0528263776226856E-4</v>
      </c>
      <c r="BA724" s="5">
        <f t="shared" si="938"/>
        <v>6.6925850303174077E-5</v>
      </c>
      <c r="BB724" s="5">
        <f t="shared" si="939"/>
        <v>4.7630579561133031E-6</v>
      </c>
      <c r="BC724" s="5">
        <f t="shared" si="940"/>
        <v>2.7118634716508981E-7</v>
      </c>
      <c r="BD724" s="5">
        <f t="shared" si="941"/>
        <v>5.1792950633518867E-8</v>
      </c>
      <c r="BE724" s="5">
        <f t="shared" si="942"/>
        <v>1.2293976604230412E-7</v>
      </c>
      <c r="BF724" s="5">
        <f t="shared" si="943"/>
        <v>1.4590968355406868E-7</v>
      </c>
      <c r="BG724" s="5">
        <f t="shared" si="944"/>
        <v>1.1544751515427807E-7</v>
      </c>
      <c r="BH724" s="5">
        <f t="shared" si="945"/>
        <v>6.8508794776247782E-8</v>
      </c>
      <c r="BI724" s="5">
        <f t="shared" si="946"/>
        <v>3.252355812368553E-8</v>
      </c>
      <c r="BJ724" s="8">
        <f t="shared" si="947"/>
        <v>0.83163161417746323</v>
      </c>
      <c r="BK724" s="8">
        <f t="shared" si="948"/>
        <v>0.13098691015041247</v>
      </c>
      <c r="BL724" s="8">
        <f t="shared" si="949"/>
        <v>3.1094312291723835E-2</v>
      </c>
      <c r="BM724" s="8">
        <f t="shared" si="950"/>
        <v>0.48514663565716815</v>
      </c>
      <c r="BN724" s="8">
        <f t="shared" si="951"/>
        <v>0.50388064057947268</v>
      </c>
    </row>
    <row r="725" spans="1:66" x14ac:dyDescent="0.25">
      <c r="A725" t="s">
        <v>301</v>
      </c>
      <c r="B725" t="s">
        <v>319</v>
      </c>
      <c r="C725" t="s">
        <v>360</v>
      </c>
      <c r="D725" s="10"/>
      <c r="E725">
        <f>VLOOKUP(A725,home!$A$2:$E$405,3,FALSE)</f>
        <v>1.3534482758620701</v>
      </c>
      <c r="F725">
        <f>VLOOKUP(B725,home!$B$2:$E$405,3,FALSE)</f>
        <v>0.42</v>
      </c>
      <c r="G725">
        <f>VLOOKUP(C725,away!$B$2:$E$405,4,FALSE)</f>
        <v>0.86</v>
      </c>
      <c r="H725">
        <f>VLOOKUP(A725,away!$A$2:$E$405,3,FALSE)</f>
        <v>1.02586206896552</v>
      </c>
      <c r="I725">
        <f>VLOOKUP(C725,away!$B$2:$E$405,3,FALSE)</f>
        <v>1.23</v>
      </c>
      <c r="J725">
        <f>VLOOKUP(B725,home!$B$2:$E$405,4,FALSE)</f>
        <v>1.25</v>
      </c>
      <c r="K725" s="3">
        <f t="shared" si="896"/>
        <v>0.48886551724137967</v>
      </c>
      <c r="L725" s="3">
        <f t="shared" si="897"/>
        <v>1.577262931034487</v>
      </c>
      <c r="M725" s="5">
        <f t="shared" si="898"/>
        <v>0.12667526340121266</v>
      </c>
      <c r="N725" s="5">
        <f t="shared" si="899"/>
        <v>6.1927168164321832E-2</v>
      </c>
      <c r="O725" s="5">
        <f t="shared" si="900"/>
        <v>0.19980019724176237</v>
      </c>
      <c r="P725" s="5">
        <f t="shared" si="901"/>
        <v>9.7675426769523815E-2</v>
      </c>
      <c r="Q725" s="5">
        <f t="shared" si="902"/>
        <v>1.5137028547972548E-2</v>
      </c>
      <c r="R725" s="5">
        <f t="shared" si="903"/>
        <v>0.15756872236140537</v>
      </c>
      <c r="S725" s="5">
        <f t="shared" si="904"/>
        <v>1.8828634609567511E-2</v>
      </c>
      <c r="T725" s="5">
        <f t="shared" si="905"/>
        <v>2.3875074014727885E-2</v>
      </c>
      <c r="U725" s="5">
        <f t="shared" si="906"/>
        <v>7.7029914958271772E-2</v>
      </c>
      <c r="V725" s="5">
        <f t="shared" si="907"/>
        <v>1.6131316771873555E-3</v>
      </c>
      <c r="W725" s="5">
        <f t="shared" si="908"/>
        <v>2.4666570968673767E-3</v>
      </c>
      <c r="X725" s="5">
        <f t="shared" si="909"/>
        <v>3.8905668024620567E-3</v>
      </c>
      <c r="Y725" s="5">
        <f t="shared" si="910"/>
        <v>3.0682233991183882E-3</v>
      </c>
      <c r="Z725" s="5">
        <f t="shared" si="911"/>
        <v>8.284243495703654E-2</v>
      </c>
      <c r="AA725" s="5">
        <f t="shared" si="912"/>
        <v>4.0498809814807017E-2</v>
      </c>
      <c r="AB725" s="5">
        <f t="shared" si="913"/>
        <v>9.8992358038879485E-3</v>
      </c>
      <c r="AC725" s="5">
        <f t="shared" si="914"/>
        <v>7.7739785561797926E-5</v>
      </c>
      <c r="AD725" s="5">
        <f t="shared" si="915"/>
        <v>3.0146589937929749E-4</v>
      </c>
      <c r="AE725" s="5">
        <f t="shared" si="916"/>
        <v>4.7549098806193849E-4</v>
      </c>
      <c r="AF725" s="5">
        <f t="shared" si="917"/>
        <v>3.7498715475552872E-4</v>
      </c>
      <c r="AG725" s="5">
        <f t="shared" si="918"/>
        <v>1.9715111293666272E-4</v>
      </c>
      <c r="AH725" s="5">
        <f t="shared" si="919"/>
        <v>3.2666075443592318E-2</v>
      </c>
      <c r="AI725" s="5">
        <f t="shared" si="920"/>
        <v>1.5969317867977686E-2</v>
      </c>
      <c r="AJ725" s="5">
        <f t="shared" si="921"/>
        <v>3.9034244197604594E-3</v>
      </c>
      <c r="AK725" s="5">
        <f t="shared" si="922"/>
        <v>6.3608319932627637E-4</v>
      </c>
      <c r="AL725" s="5">
        <f t="shared" si="923"/>
        <v>2.397710974610752E-6</v>
      </c>
      <c r="AM725" s="5">
        <f t="shared" si="924"/>
        <v>2.9475256566139609E-5</v>
      </c>
      <c r="AN725" s="5">
        <f t="shared" si="925"/>
        <v>4.6490229564502868E-5</v>
      </c>
      <c r="AO725" s="5">
        <f t="shared" si="926"/>
        <v>3.6663657873686982E-5</v>
      </c>
      <c r="AP725" s="5">
        <f t="shared" si="927"/>
        <v>1.9276076160099064E-5</v>
      </c>
      <c r="AQ725" s="5">
        <f t="shared" si="928"/>
        <v>7.6008600957804597E-6</v>
      </c>
      <c r="AR725" s="5">
        <f t="shared" si="929"/>
        <v>1.030459797991082E-2</v>
      </c>
      <c r="AS725" s="5">
        <f t="shared" si="930"/>
        <v>5.0375626214135783E-3</v>
      </c>
      <c r="AT725" s="5">
        <f t="shared" si="931"/>
        <v>1.2313453282765947E-3</v>
      </c>
      <c r="AU725" s="5">
        <f t="shared" si="932"/>
        <v>2.0065409027023132E-4</v>
      </c>
      <c r="AV725" s="5">
        <f t="shared" si="933"/>
        <v>2.4523216406638779E-5</v>
      </c>
      <c r="AW725" s="5">
        <f t="shared" si="934"/>
        <v>5.1355602863510152E-8</v>
      </c>
      <c r="AX725" s="5">
        <f t="shared" si="935"/>
        <v>2.4015727578380338E-6</v>
      </c>
      <c r="AY725" s="5">
        <f t="shared" si="936"/>
        <v>3.787911687120193E-6</v>
      </c>
      <c r="AZ725" s="5">
        <f t="shared" si="937"/>
        <v>2.9872663450634927E-6</v>
      </c>
      <c r="BA725" s="5">
        <f t="shared" si="938"/>
        <v>1.5705681570651748E-6</v>
      </c>
      <c r="BB725" s="5">
        <f t="shared" si="939"/>
        <v>6.1929973370051237E-7</v>
      </c>
      <c r="BC725" s="5">
        <f t="shared" si="940"/>
        <v>1.9535970263306949E-7</v>
      </c>
      <c r="BD725" s="5">
        <f t="shared" si="941"/>
        <v>2.7088434021543648E-3</v>
      </c>
      <c r="BE725" s="5">
        <f t="shared" si="942"/>
        <v>1.3242601309200921E-3</v>
      </c>
      <c r="BF725" s="5">
        <f t="shared" si="943"/>
        <v>3.2369255693219398E-4</v>
      </c>
      <c r="BG725" s="5">
        <f t="shared" si="944"/>
        <v>5.2747376423947251E-5</v>
      </c>
      <c r="BH725" s="5">
        <f t="shared" si="945"/>
        <v>6.4465933646546822E-6</v>
      </c>
      <c r="BI725" s="5">
        <f t="shared" si="946"/>
        <v>6.303034399313517E-7</v>
      </c>
      <c r="BJ725" s="8">
        <f t="shared" si="947"/>
        <v>0.11186488123924716</v>
      </c>
      <c r="BK725" s="8">
        <f t="shared" si="948"/>
        <v>0.24487638186571486</v>
      </c>
      <c r="BL725" s="8">
        <f t="shared" si="949"/>
        <v>0.55918708471030432</v>
      </c>
      <c r="BM725" s="8">
        <f t="shared" si="950"/>
        <v>0.33998323973002004</v>
      </c>
      <c r="BN725" s="8">
        <f t="shared" si="951"/>
        <v>0.65878380648619861</v>
      </c>
    </row>
    <row r="726" spans="1:66" x14ac:dyDescent="0.25">
      <c r="A726" t="s">
        <v>301</v>
      </c>
      <c r="B726" t="s">
        <v>384</v>
      </c>
      <c r="C726" t="s">
        <v>343</v>
      </c>
      <c r="D726" s="10"/>
      <c r="E726">
        <f>VLOOKUP(A726,home!$A$2:$E$405,3,FALSE)</f>
        <v>1.3534482758620701</v>
      </c>
      <c r="F726">
        <f>VLOOKUP(B726,home!$B$2:$E$405,3,FALSE)</f>
        <v>1.6</v>
      </c>
      <c r="G726">
        <f>VLOOKUP(C726,away!$B$2:$E$405,4,FALSE)</f>
        <v>0.86</v>
      </c>
      <c r="H726">
        <f>VLOOKUP(A726,away!$A$2:$E$405,3,FALSE)</f>
        <v>1.02586206896552</v>
      </c>
      <c r="I726">
        <f>VLOOKUP(C726,away!$B$2:$E$405,3,FALSE)</f>
        <v>0.62</v>
      </c>
      <c r="J726">
        <f>VLOOKUP(B726,home!$B$2:$E$405,4,FALSE)</f>
        <v>0.32</v>
      </c>
      <c r="K726" s="3">
        <f t="shared" si="896"/>
        <v>1.8623448275862082</v>
      </c>
      <c r="L726" s="3">
        <f t="shared" si="897"/>
        <v>0.20353103448275917</v>
      </c>
      <c r="M726" s="5">
        <f t="shared" si="898"/>
        <v>0.12670726386677111</v>
      </c>
      <c r="N726" s="5">
        <f t="shared" si="899"/>
        <v>0.23597261747988205</v>
      </c>
      <c r="O726" s="5">
        <f t="shared" si="900"/>
        <v>2.5788860491283851E-2</v>
      </c>
      <c r="P726" s="5">
        <f t="shared" si="901"/>
        <v>4.8027750945284803E-2</v>
      </c>
      <c r="Q726" s="5">
        <f t="shared" si="902"/>
        <v>0.21973119180781861</v>
      </c>
      <c r="R726" s="5">
        <f t="shared" si="903"/>
        <v>2.6244167269612794E-3</v>
      </c>
      <c r="S726" s="5">
        <f t="shared" si="904"/>
        <v>4.5511693459178767E-3</v>
      </c>
      <c r="T726" s="5">
        <f t="shared" si="905"/>
        <v>4.4722116776774894E-2</v>
      </c>
      <c r="U726" s="5">
        <f t="shared" si="906"/>
        <v>4.8875689168870647E-3</v>
      </c>
      <c r="V726" s="5">
        <f t="shared" si="907"/>
        <v>1.916775383448607E-4</v>
      </c>
      <c r="W726" s="5">
        <f t="shared" si="908"/>
        <v>0.13640508284088135</v>
      </c>
      <c r="X726" s="5">
        <f t="shared" si="909"/>
        <v>2.7762667619311038E-2</v>
      </c>
      <c r="Y726" s="5">
        <f t="shared" si="910"/>
        <v>2.8252822302796883E-3</v>
      </c>
      <c r="Z726" s="5">
        <f t="shared" si="911"/>
        <v>1.7805008378409543E-4</v>
      </c>
      <c r="AA726" s="5">
        <f t="shared" si="912"/>
        <v>3.3159065258660117E-4</v>
      </c>
      <c r="AB726" s="5">
        <f t="shared" si="913"/>
        <v>3.0876806836029606E-4</v>
      </c>
      <c r="AC726" s="5">
        <f t="shared" si="914"/>
        <v>4.5409004151055983E-6</v>
      </c>
      <c r="AD726" s="5">
        <f t="shared" si="915"/>
        <v>6.3508325121295908E-2</v>
      </c>
      <c r="AE726" s="5">
        <f t="shared" si="916"/>
        <v>1.2925915110204756E-2</v>
      </c>
      <c r="AF726" s="5">
        <f t="shared" si="917"/>
        <v>1.315412437008151E-3</v>
      </c>
      <c r="AG726" s="5">
        <f t="shared" si="918"/>
        <v>8.9242418025252106E-5</v>
      </c>
      <c r="AH726" s="5">
        <f t="shared" si="919"/>
        <v>9.0596794355797202E-6</v>
      </c>
      <c r="AI726" s="5">
        <f t="shared" si="920"/>
        <v>1.6872247136441029E-5</v>
      </c>
      <c r="AJ726" s="5">
        <f t="shared" si="921"/>
        <v>1.5710971092153586E-5</v>
      </c>
      <c r="AK726" s="5">
        <f t="shared" si="922"/>
        <v>9.7530819166095578E-6</v>
      </c>
      <c r="AL726" s="5">
        <f t="shared" si="923"/>
        <v>6.884821834156137E-8</v>
      </c>
      <c r="AM726" s="5">
        <f t="shared" si="924"/>
        <v>2.3654880159661738E-2</v>
      </c>
      <c r="AN726" s="5">
        <f t="shared" si="925"/>
        <v>4.8145022294616485E-3</v>
      </c>
      <c r="AO726" s="5">
        <f t="shared" si="926"/>
        <v>4.899503096409398E-4</v>
      </c>
      <c r="AP726" s="5">
        <f t="shared" si="927"/>
        <v>3.3240031122122898E-5</v>
      </c>
      <c r="AQ726" s="5">
        <f t="shared" si="928"/>
        <v>1.6913444801311955E-6</v>
      </c>
      <c r="AR726" s="5">
        <f t="shared" si="929"/>
        <v>3.6878518552114413E-7</v>
      </c>
      <c r="AS726" s="5">
        <f t="shared" si="930"/>
        <v>6.8680518274572303E-7</v>
      </c>
      <c r="AT726" s="5">
        <f t="shared" si="931"/>
        <v>6.3953403982294894E-7</v>
      </c>
      <c r="AU726" s="5">
        <f t="shared" si="932"/>
        <v>3.9701097037652706E-7</v>
      </c>
      <c r="AV726" s="5">
        <f t="shared" si="933"/>
        <v>1.8484283179392663E-7</v>
      </c>
      <c r="AW726" s="5">
        <f t="shared" si="934"/>
        <v>7.2490474469910539E-10</v>
      </c>
      <c r="AX726" s="5">
        <f t="shared" si="935"/>
        <v>7.3422572854196146E-3</v>
      </c>
      <c r="AY726" s="5">
        <f t="shared" si="936"/>
        <v>1.4943772207400292E-3</v>
      </c>
      <c r="AZ726" s="5">
        <f t="shared" si="937"/>
        <v>1.5207607082234434E-4</v>
      </c>
      <c r="BA726" s="5">
        <f t="shared" si="938"/>
        <v>1.0317400004848366E-5</v>
      </c>
      <c r="BB726" s="5">
        <f t="shared" si="939"/>
        <v>5.2497777403980304E-7</v>
      </c>
      <c r="BC726" s="5">
        <f t="shared" si="940"/>
        <v>2.1369853886155465E-8</v>
      </c>
      <c r="BD726" s="5">
        <f t="shared" si="941"/>
        <v>1.2509871718505784E-8</v>
      </c>
      <c r="BE726" s="5">
        <f t="shared" si="942"/>
        <v>2.3297694888726238E-8</v>
      </c>
      <c r="BF726" s="5">
        <f t="shared" si="943"/>
        <v>2.169417078535048E-8</v>
      </c>
      <c r="BG726" s="5">
        <f t="shared" si="944"/>
        <v>1.3467342250289765E-8</v>
      </c>
      <c r="BH726" s="5">
        <f t="shared" si="945"/>
        <v>6.2702087952900878E-9</v>
      </c>
      <c r="BI726" s="5">
        <f t="shared" si="946"/>
        <v>2.3354581835588092E-9</v>
      </c>
      <c r="BJ726" s="8">
        <f t="shared" si="947"/>
        <v>0.7832516922404632</v>
      </c>
      <c r="BK726" s="8">
        <f t="shared" si="948"/>
        <v>0.18097684866569214</v>
      </c>
      <c r="BL726" s="8">
        <f t="shared" si="949"/>
        <v>3.3994957388616763E-2</v>
      </c>
      <c r="BM726" s="8">
        <f t="shared" si="950"/>
        <v>0.33805507056471901</v>
      </c>
      <c r="BN726" s="8">
        <f t="shared" si="951"/>
        <v>0.65885210131800176</v>
      </c>
    </row>
    <row r="727" spans="1:66" s="10" customFormat="1" x14ac:dyDescent="0.25">
      <c r="A727" t="s">
        <v>301</v>
      </c>
      <c r="B727" t="s">
        <v>313</v>
      </c>
      <c r="C727" t="s">
        <v>385</v>
      </c>
      <c r="E727">
        <f>VLOOKUP(A727,home!$A$2:$E$405,3,FALSE)</f>
        <v>1.3534482758620701</v>
      </c>
      <c r="F727">
        <f>VLOOKUP(B727,home!$B$2:$E$405,3,FALSE)</f>
        <v>1.23</v>
      </c>
      <c r="G727">
        <f>VLOOKUP(C727,away!$B$2:$E$405,4,FALSE)</f>
        <v>0.74</v>
      </c>
      <c r="H727">
        <f>VLOOKUP(A727,away!$A$2:$E$405,3,FALSE)</f>
        <v>1.02586206896552</v>
      </c>
      <c r="I727">
        <f>VLOOKUP(C727,away!$B$2:$E$405,3,FALSE)</f>
        <v>0.37</v>
      </c>
      <c r="J727">
        <f>VLOOKUP(B727,home!$B$2:$E$405,4,FALSE)</f>
        <v>0.65</v>
      </c>
      <c r="K727" s="3">
        <f t="shared" si="896"/>
        <v>1.2319086206896561</v>
      </c>
      <c r="L727" s="3">
        <f t="shared" si="897"/>
        <v>0.24671982758620756</v>
      </c>
      <c r="M727" s="5">
        <f t="shared" si="898"/>
        <v>0.22795011945650459</v>
      </c>
      <c r="N727" s="5">
        <f t="shared" si="899"/>
        <v>0.28081371724570486</v>
      </c>
      <c r="O727" s="5">
        <f t="shared" si="900"/>
        <v>5.6239814170564222E-2</v>
      </c>
      <c r="P727" s="5">
        <f t="shared" si="901"/>
        <v>6.9282311902702343E-2</v>
      </c>
      <c r="Q727" s="5">
        <f t="shared" si="902"/>
        <v>0.17296841954144576</v>
      </c>
      <c r="R727" s="5">
        <f t="shared" si="903"/>
        <v>6.9377386278209798E-3</v>
      </c>
      <c r="S727" s="5">
        <f t="shared" si="904"/>
        <v>5.2643520806524898E-3</v>
      </c>
      <c r="T727" s="5">
        <f t="shared" si="905"/>
        <v>4.2674738647124309E-2</v>
      </c>
      <c r="U727" s="5">
        <f t="shared" si="906"/>
        <v>8.5466600237042896E-3</v>
      </c>
      <c r="V727" s="5">
        <f t="shared" si="907"/>
        <v>1.7778084457298191E-4</v>
      </c>
      <c r="W727" s="5">
        <f t="shared" si="908"/>
        <v>7.102709571339072E-2</v>
      </c>
      <c r="X727" s="5">
        <f t="shared" si="909"/>
        <v>1.7523792808356819E-2</v>
      </c>
      <c r="Y727" s="5">
        <f t="shared" si="910"/>
        <v>2.1617335701671092E-3</v>
      </c>
      <c r="Z727" s="5">
        <f t="shared" si="911"/>
        <v>5.7055922603138772E-4</v>
      </c>
      <c r="AA727" s="5">
        <f t="shared" si="912"/>
        <v>7.0287682916208454E-4</v>
      </c>
      <c r="AB727" s="5">
        <f t="shared" si="913"/>
        <v>4.3294001256389148E-4</v>
      </c>
      <c r="AC727" s="5">
        <f t="shared" si="914"/>
        <v>3.3771280624349012E-6</v>
      </c>
      <c r="AD727" s="5">
        <f t="shared" si="915"/>
        <v>2.1874722877968846E-2</v>
      </c>
      <c r="AE727" s="5">
        <f t="shared" si="916"/>
        <v>5.3969278569485435E-3</v>
      </c>
      <c r="AF727" s="5">
        <f t="shared" si="917"/>
        <v>6.6576455518077278E-4</v>
      </c>
      <c r="AG727" s="5">
        <f t="shared" si="918"/>
        <v>5.4752438755736103E-5</v>
      </c>
      <c r="AH727" s="5">
        <f t="shared" si="919"/>
        <v>3.5192068468546016E-5</v>
      </c>
      <c r="AI727" s="5">
        <f t="shared" si="920"/>
        <v>4.3353412526302455E-5</v>
      </c>
      <c r="AJ727" s="5">
        <f t="shared" si="921"/>
        <v>2.6703721313733472E-5</v>
      </c>
      <c r="AK727" s="5">
        <f t="shared" si="922"/>
        <v>1.096551483029412E-5</v>
      </c>
      <c r="AL727" s="5">
        <f t="shared" si="923"/>
        <v>4.1057269952715049E-8</v>
      </c>
      <c r="AM727" s="5">
        <f t="shared" si="924"/>
        <v>5.3895319377134116E-3</v>
      </c>
      <c r="AN727" s="5">
        <f t="shared" si="925"/>
        <v>1.3297043904430118E-3</v>
      </c>
      <c r="AO727" s="5">
        <f t="shared" si="926"/>
        <v>1.6403221897536157E-4</v>
      </c>
      <c r="AP727" s="5">
        <f t="shared" si="927"/>
        <v>1.3490000261394742E-5</v>
      </c>
      <c r="AQ727" s="5">
        <f t="shared" si="928"/>
        <v>8.3206263465730172E-7</v>
      </c>
      <c r="AR727" s="5">
        <f t="shared" si="929"/>
        <v>1.7365162129923382E-6</v>
      </c>
      <c r="AS727" s="5">
        <f t="shared" si="930"/>
        <v>2.1392292927526165E-6</v>
      </c>
      <c r="AT727" s="5">
        <f t="shared" si="931"/>
        <v>1.3176675036868925E-6</v>
      </c>
      <c r="AU727" s="5">
        <f t="shared" si="932"/>
        <v>5.4108198566483391E-7</v>
      </c>
      <c r="AV727" s="5">
        <f t="shared" si="933"/>
        <v>1.6664089066009655E-7</v>
      </c>
      <c r="AW727" s="5">
        <f t="shared" si="934"/>
        <v>3.4663316663794909E-10</v>
      </c>
      <c r="AX727" s="5">
        <f t="shared" si="935"/>
        <v>1.1065684759252303E-3</v>
      </c>
      <c r="AY727" s="5">
        <f t="shared" si="936"/>
        <v>2.7301238359260527E-4</v>
      </c>
      <c r="AZ727" s="5">
        <f t="shared" si="937"/>
        <v>3.3678784104433575E-5</v>
      </c>
      <c r="BA727" s="5">
        <f t="shared" si="938"/>
        <v>2.7697412691863176E-6</v>
      </c>
      <c r="BB727" s="5">
        <f t="shared" si="939"/>
        <v>1.7083752209801306E-7</v>
      </c>
      <c r="BC727" s="5">
        <f t="shared" si="940"/>
        <v>8.429800799455349E-9</v>
      </c>
      <c r="BD727" s="5">
        <f t="shared" si="941"/>
        <v>7.1405496778353844E-8</v>
      </c>
      <c r="BE727" s="5">
        <f t="shared" si="942"/>
        <v>8.7965047045881557E-8</v>
      </c>
      <c r="BF727" s="5">
        <f t="shared" si="943"/>
        <v>5.4182449887596352E-8</v>
      </c>
      <c r="BG727" s="5">
        <f t="shared" si="944"/>
        <v>2.2249275702205071E-8</v>
      </c>
      <c r="BH727" s="5">
        <f t="shared" si="945"/>
        <v>6.8522686354118356E-9</v>
      </c>
      <c r="BI727" s="5">
        <f t="shared" si="946"/>
        <v>1.6882737606490367E-9</v>
      </c>
      <c r="BJ727" s="8">
        <f t="shared" si="947"/>
        <v>0.62347546451728564</v>
      </c>
      <c r="BK727" s="8">
        <f t="shared" si="948"/>
        <v>0.30295099485335747</v>
      </c>
      <c r="BL727" s="8">
        <f t="shared" si="949"/>
        <v>7.29823898596519E-2</v>
      </c>
      <c r="BM727" s="8">
        <f t="shared" si="950"/>
        <v>0.18551427547462424</v>
      </c>
      <c r="BN727" s="8">
        <f t="shared" si="951"/>
        <v>0.8141921209447428</v>
      </c>
    </row>
    <row r="728" spans="1:66" x14ac:dyDescent="0.25">
      <c r="A728" t="s">
        <v>303</v>
      </c>
      <c r="B728" t="s">
        <v>470</v>
      </c>
      <c r="C728" t="s">
        <v>308</v>
      </c>
      <c r="D728" s="10"/>
      <c r="E728">
        <f>VLOOKUP(A728,home!$A$2:$E$405,3,FALSE)</f>
        <v>1.29370629370629</v>
      </c>
      <c r="F728">
        <f>VLOOKUP(B728,home!$B$2:$E$405,3,FALSE)</f>
        <v>1.1599999999999999</v>
      </c>
      <c r="G728">
        <f>VLOOKUP(C728,away!$B$2:$E$405,4,FALSE)</f>
        <v>0.77</v>
      </c>
      <c r="H728">
        <f>VLOOKUP(A728,away!$A$2:$E$405,3,FALSE)</f>
        <v>1.0279720279720299</v>
      </c>
      <c r="I728">
        <f>VLOOKUP(C728,away!$B$2:$E$405,3,FALSE)</f>
        <v>1.55</v>
      </c>
      <c r="J728">
        <f>VLOOKUP(B728,home!$B$2:$E$405,4,FALSE)</f>
        <v>1.62</v>
      </c>
      <c r="K728" s="3">
        <f t="shared" si="896"/>
        <v>1.1555384615384583</v>
      </c>
      <c r="L728" s="3">
        <f t="shared" si="897"/>
        <v>2.5812377622377674</v>
      </c>
      <c r="M728" s="5">
        <f t="shared" si="898"/>
        <v>2.3830804611973479E-2</v>
      </c>
      <c r="N728" s="5">
        <f t="shared" si="899"/>
        <v>2.7537411298543431E-2</v>
      </c>
      <c r="O728" s="5">
        <f t="shared" si="900"/>
        <v>6.15129727689359E-2</v>
      </c>
      <c r="P728" s="5">
        <f t="shared" si="901"/>
        <v>7.1080605918073261E-2</v>
      </c>
      <c r="Q728" s="5">
        <f t="shared" si="902"/>
        <v>1.5910268943335321E-2</v>
      </c>
      <c r="R728" s="5">
        <f t="shared" si="903"/>
        <v>7.9389804089340432E-2</v>
      </c>
      <c r="S728" s="5">
        <f t="shared" si="904"/>
        <v>5.3003377560549243E-2</v>
      </c>
      <c r="T728" s="5">
        <f t="shared" si="905"/>
        <v>4.1068187003895917E-2</v>
      </c>
      <c r="U728" s="5">
        <f t="shared" si="906"/>
        <v>9.1737972079236035E-2</v>
      </c>
      <c r="V728" s="5">
        <f t="shared" si="907"/>
        <v>1.7566023165082115E-2</v>
      </c>
      <c r="W728" s="5">
        <f t="shared" si="908"/>
        <v>6.1283092324816027E-3</v>
      </c>
      <c r="X728" s="5">
        <f t="shared" si="909"/>
        <v>1.5818623209551862E-2</v>
      </c>
      <c r="Y728" s="5">
        <f t="shared" si="910"/>
        <v>2.0415813787553035E-2</v>
      </c>
      <c r="Z728" s="5">
        <f t="shared" si="911"/>
        <v>6.830798675068793E-2</v>
      </c>
      <c r="AA728" s="5">
        <f t="shared" si="912"/>
        <v>7.8932505920679324E-2</v>
      </c>
      <c r="AB728" s="5">
        <f t="shared" si="913"/>
        <v>4.5604773228478529E-2</v>
      </c>
      <c r="AC728" s="5">
        <f t="shared" si="914"/>
        <v>3.2746575033748642E-3</v>
      </c>
      <c r="AD728" s="5">
        <f t="shared" si="915"/>
        <v>1.7703742555834311E-3</v>
      </c>
      <c r="AE728" s="5">
        <f t="shared" si="916"/>
        <v>4.5697568818055291E-3</v>
      </c>
      <c r="AF728" s="5">
        <f t="shared" si="917"/>
        <v>5.8978145137811725E-3</v>
      </c>
      <c r="AG728" s="5">
        <f t="shared" si="918"/>
        <v>5.0745538458819781E-3</v>
      </c>
      <c r="AH728" s="5">
        <f t="shared" si="919"/>
        <v>4.4079788715828204E-2</v>
      </c>
      <c r="AI728" s="5">
        <f t="shared" si="920"/>
        <v>5.0935891237628414E-2</v>
      </c>
      <c r="AJ728" s="5">
        <f t="shared" si="921"/>
        <v>2.9429190698909695E-2</v>
      </c>
      <c r="AK728" s="5">
        <f t="shared" si="922"/>
        <v>1.1335520581513337E-2</v>
      </c>
      <c r="AL728" s="5">
        <f t="shared" si="923"/>
        <v>3.9069539330132509E-4</v>
      </c>
      <c r="AM728" s="5">
        <f t="shared" si="924"/>
        <v>4.0914710872883421E-4</v>
      </c>
      <c r="AN728" s="5">
        <f t="shared" si="925"/>
        <v>1.0561059673612687E-3</v>
      </c>
      <c r="AO728" s="5">
        <f t="shared" si="926"/>
        <v>1.363030301938777E-3</v>
      </c>
      <c r="AP728" s="5">
        <f t="shared" si="927"/>
        <v>1.1727684288129056E-3</v>
      </c>
      <c r="AQ728" s="5">
        <f t="shared" si="928"/>
        <v>7.5679853870303188E-4</v>
      </c>
      <c r="AR728" s="5">
        <f t="shared" si="929"/>
        <v>2.2756083036951587E-2</v>
      </c>
      <c r="AS728" s="5">
        <f t="shared" si="930"/>
        <v>2.6295529183160443E-2</v>
      </c>
      <c r="AT728" s="5">
        <f t="shared" si="931"/>
        <v>1.5192747668824429E-2</v>
      </c>
      <c r="AU728" s="5">
        <f t="shared" si="932"/>
        <v>5.8519347559251259E-3</v>
      </c>
      <c r="AV728" s="5">
        <f t="shared" si="933"/>
        <v>1.6905339212212891E-3</v>
      </c>
      <c r="AW728" s="5">
        <f t="shared" si="934"/>
        <v>3.2370410363858105E-5</v>
      </c>
      <c r="AX728" s="5">
        <f t="shared" si="935"/>
        <v>7.8797536760570898E-5</v>
      </c>
      <c r="AY728" s="5">
        <f t="shared" si="936"/>
        <v>2.0339517745770425E-4</v>
      </c>
      <c r="AZ728" s="5">
        <f t="shared" si="937"/>
        <v>2.6250565635543914E-4</v>
      </c>
      <c r="BA728" s="5">
        <f t="shared" si="938"/>
        <v>2.2586317099522327E-4</v>
      </c>
      <c r="BB728" s="5">
        <f t="shared" si="939"/>
        <v>1.4575163651790911E-4</v>
      </c>
      <c r="BC728" s="5">
        <f t="shared" si="940"/>
        <v>7.5243925617596009E-5</v>
      </c>
      <c r="BD728" s="5">
        <f t="shared" si="941"/>
        <v>9.789810142599626E-3</v>
      </c>
      <c r="BE728" s="5">
        <f t="shared" si="942"/>
        <v>1.1312502150933167E-2</v>
      </c>
      <c r="BF728" s="5">
        <f t="shared" si="943"/>
        <v>6.5360156658199079E-3</v>
      </c>
      <c r="BG728" s="5">
        <f t="shared" si="944"/>
        <v>2.5175391623575992E-3</v>
      </c>
      <c r="BH728" s="5">
        <f t="shared" si="945"/>
        <v>7.2727833263338008E-4</v>
      </c>
      <c r="BI728" s="5">
        <f t="shared" si="946"/>
        <v>1.680796171202862E-4</v>
      </c>
      <c r="BJ728" s="8">
        <f t="shared" si="947"/>
        <v>0.14994052042166253</v>
      </c>
      <c r="BK728" s="8">
        <f t="shared" si="948"/>
        <v>0.16934955932981199</v>
      </c>
      <c r="BL728" s="8">
        <f t="shared" si="949"/>
        <v>0.59579647295809679</v>
      </c>
      <c r="BM728" s="8">
        <f t="shared" si="950"/>
        <v>0.7039616470629636</v>
      </c>
      <c r="BN728" s="8">
        <f t="shared" si="951"/>
        <v>0.27926186763020183</v>
      </c>
    </row>
    <row r="729" spans="1:66" x14ac:dyDescent="0.25">
      <c r="A729" t="s">
        <v>303</v>
      </c>
      <c r="B729" t="s">
        <v>353</v>
      </c>
      <c r="C729" t="s">
        <v>383</v>
      </c>
      <c r="D729" s="10"/>
      <c r="E729">
        <f>VLOOKUP(A729,home!$A$2:$E$405,3,FALSE)</f>
        <v>1.29370629370629</v>
      </c>
      <c r="F729">
        <f>VLOOKUP(B729,home!$B$2:$E$405,3,FALSE)</f>
        <v>0.88</v>
      </c>
      <c r="G729">
        <f>VLOOKUP(C729,away!$B$2:$E$405,4,FALSE)</f>
        <v>0.88</v>
      </c>
      <c r="H729">
        <f>VLOOKUP(A729,away!$A$2:$E$405,3,FALSE)</f>
        <v>1.0279720279720299</v>
      </c>
      <c r="I729">
        <f>VLOOKUP(C729,away!$B$2:$E$405,3,FALSE)</f>
        <v>0.99</v>
      </c>
      <c r="J729">
        <f>VLOOKUP(B729,home!$B$2:$E$405,4,FALSE)</f>
        <v>0.83</v>
      </c>
      <c r="K729" s="3">
        <f t="shared" si="896"/>
        <v>1.0018461538461509</v>
      </c>
      <c r="L729" s="3">
        <f t="shared" si="897"/>
        <v>0.84468461538461703</v>
      </c>
      <c r="M729" s="5">
        <f t="shared" si="898"/>
        <v>0.15778360564307875</v>
      </c>
      <c r="N729" s="5">
        <f t="shared" si="899"/>
        <v>0.15807489845349626</v>
      </c>
      <c r="O729" s="5">
        <f t="shared" si="900"/>
        <v>0.13327738424662205</v>
      </c>
      <c r="P729" s="5">
        <f t="shared" si="901"/>
        <v>0.1335234348021539</v>
      </c>
      <c r="Q729" s="5">
        <f t="shared" si="902"/>
        <v>7.9183364517628044E-2</v>
      </c>
      <c r="R729" s="5">
        <f t="shared" si="903"/>
        <v>5.6288678025912878E-2</v>
      </c>
      <c r="S729" s="5">
        <f t="shared" si="904"/>
        <v>2.8248352496289739E-2</v>
      </c>
      <c r="T729" s="5">
        <f t="shared" si="905"/>
        <v>6.6884969802432581E-2</v>
      </c>
      <c r="U729" s="5">
        <f t="shared" si="906"/>
        <v>5.6392595585345165E-2</v>
      </c>
      <c r="V729" s="5">
        <f t="shared" si="907"/>
        <v>2.6561110828789199E-3</v>
      </c>
      <c r="W729" s="5">
        <f t="shared" si="908"/>
        <v>2.6443183063527817E-2</v>
      </c>
      <c r="X729" s="5">
        <f t="shared" si="909"/>
        <v>2.2336149915561012E-2</v>
      </c>
      <c r="Y729" s="5">
        <f t="shared" si="910"/>
        <v>9.4335011002993994E-3</v>
      </c>
      <c r="Z729" s="5">
        <f t="shared" si="911"/>
        <v>1.5848726782942257E-2</v>
      </c>
      <c r="AA729" s="5">
        <f t="shared" si="912"/>
        <v>1.587798597084918E-2</v>
      </c>
      <c r="AB729" s="5">
        <f t="shared" si="913"/>
        <v>7.9536495878591955E-3</v>
      </c>
      <c r="AC729" s="5">
        <f t="shared" si="914"/>
        <v>1.4048238470205836E-4</v>
      </c>
      <c r="AD729" s="5">
        <f t="shared" si="915"/>
        <v>6.6230003119112542E-3</v>
      </c>
      <c r="AE729" s="5">
        <f t="shared" si="916"/>
        <v>5.5943464711589565E-3</v>
      </c>
      <c r="AF729" s="5">
        <f t="shared" si="917"/>
        <v>2.3627291986595962E-3</v>
      </c>
      <c r="AG729" s="5">
        <f t="shared" si="918"/>
        <v>6.6525366814259516E-4</v>
      </c>
      <c r="AH729" s="5">
        <f t="shared" si="919"/>
        <v>3.3467939217463635E-3</v>
      </c>
      <c r="AI729" s="5">
        <f t="shared" si="920"/>
        <v>3.35297261821727E-3</v>
      </c>
      <c r="AJ729" s="5">
        <f t="shared" si="921"/>
        <v>1.6795813607562151E-3</v>
      </c>
      <c r="AK729" s="5">
        <f t="shared" si="922"/>
        <v>5.6089404211509964E-4</v>
      </c>
      <c r="AL729" s="5">
        <f t="shared" si="923"/>
        <v>4.7552951925938509E-6</v>
      </c>
      <c r="AM729" s="5">
        <f t="shared" si="924"/>
        <v>1.3270454778820302E-3</v>
      </c>
      <c r="AN729" s="5">
        <f t="shared" si="925"/>
        <v>1.120934899082678E-3</v>
      </c>
      <c r="AO729" s="5">
        <f t="shared" si="926"/>
        <v>4.7341823205142313E-4</v>
      </c>
      <c r="AP729" s="5">
        <f t="shared" si="927"/>
        <v>1.3329636575214058E-4</v>
      </c>
      <c r="AQ729" s="5">
        <f t="shared" si="928"/>
        <v>2.814834735937852E-5</v>
      </c>
      <c r="AR729" s="5">
        <f t="shared" si="929"/>
        <v>5.6539706731238053E-4</v>
      </c>
      <c r="AS729" s="5">
        <f t="shared" si="930"/>
        <v>5.6644087728280172E-4</v>
      </c>
      <c r="AT729" s="5">
        <f t="shared" si="931"/>
        <v>2.8374330714350717E-4</v>
      </c>
      <c r="AU729" s="5">
        <f t="shared" si="932"/>
        <v>9.4755713647103268E-5</v>
      </c>
      <c r="AV729" s="5">
        <f t="shared" si="933"/>
        <v>2.3732661818074409E-5</v>
      </c>
      <c r="AW729" s="5">
        <f t="shared" si="934"/>
        <v>1.1178167173703599E-7</v>
      </c>
      <c r="AX729" s="5">
        <f t="shared" si="935"/>
        <v>2.2158256799917312E-4</v>
      </c>
      <c r="AY729" s="5">
        <f t="shared" si="936"/>
        <v>1.871673862263173E-4</v>
      </c>
      <c r="AZ729" s="5">
        <f t="shared" si="937"/>
        <v>7.9048705823560439E-5</v>
      </c>
      <c r="BA729" s="5">
        <f t="shared" si="938"/>
        <v>2.2257075225075295E-5</v>
      </c>
      <c r="BB729" s="5">
        <f t="shared" si="939"/>
        <v>4.7000522565198027E-6</v>
      </c>
      <c r="BC729" s="5">
        <f t="shared" si="940"/>
        <v>7.9401236651720658E-7</v>
      </c>
      <c r="BD729" s="5">
        <f t="shared" si="941"/>
        <v>7.9597034057058067E-5</v>
      </c>
      <c r="BE729" s="5">
        <f t="shared" si="942"/>
        <v>7.9743982427624697E-5</v>
      </c>
      <c r="BF729" s="5">
        <f t="shared" si="943"/>
        <v>3.9945601043745425E-5</v>
      </c>
      <c r="BG729" s="5">
        <f t="shared" si="944"/>
        <v>1.3339782256249718E-5</v>
      </c>
      <c r="BH729" s="5">
        <f t="shared" si="945"/>
        <v>3.3411023866422264E-6</v>
      </c>
      <c r="BI729" s="5">
        <f t="shared" si="946"/>
        <v>6.6945411513274235E-7</v>
      </c>
      <c r="BJ729" s="8">
        <f t="shared" si="947"/>
        <v>0.38119978962484224</v>
      </c>
      <c r="BK729" s="8">
        <f t="shared" si="948"/>
        <v>0.32254390909052233</v>
      </c>
      <c r="BL729" s="8">
        <f t="shared" si="949"/>
        <v>0.28048124194291374</v>
      </c>
      <c r="BM729" s="8">
        <f t="shared" si="950"/>
        <v>0.28175524614777414</v>
      </c>
      <c r="BN729" s="8">
        <f t="shared" si="951"/>
        <v>0.71813136568889191</v>
      </c>
    </row>
    <row r="730" spans="1:66" x14ac:dyDescent="0.25">
      <c r="A730" t="s">
        <v>303</v>
      </c>
      <c r="B730" t="s">
        <v>469</v>
      </c>
      <c r="C730" t="s">
        <v>340</v>
      </c>
      <c r="D730" s="10"/>
      <c r="E730">
        <f>VLOOKUP(A730,home!$A$2:$E$405,3,FALSE)</f>
        <v>1.29370629370629</v>
      </c>
      <c r="F730">
        <f>VLOOKUP(B730,home!$B$2:$E$405,3,FALSE)</f>
        <v>0.55000000000000004</v>
      </c>
      <c r="G730">
        <f>VLOOKUP(C730,away!$B$2:$E$405,4,FALSE)</f>
        <v>0.52</v>
      </c>
      <c r="H730">
        <f>VLOOKUP(A730,away!$A$2:$E$405,3,FALSE)</f>
        <v>1.0279720279720299</v>
      </c>
      <c r="I730">
        <f>VLOOKUP(C730,away!$B$2:$E$405,3,FALSE)</f>
        <v>0.39</v>
      </c>
      <c r="J730">
        <f>VLOOKUP(B730,home!$B$2:$E$405,4,FALSE)</f>
        <v>1.1100000000000001</v>
      </c>
      <c r="K730" s="3">
        <f t="shared" si="896"/>
        <v>0.369999999999999</v>
      </c>
      <c r="L730" s="3">
        <f t="shared" si="897"/>
        <v>0.4450090909090918</v>
      </c>
      <c r="M730" s="5">
        <f t="shared" si="898"/>
        <v>0.44263530338575685</v>
      </c>
      <c r="N730" s="5">
        <f t="shared" si="899"/>
        <v>0.16377506225272959</v>
      </c>
      <c r="O730" s="5">
        <f t="shared" si="900"/>
        <v>0.1969767339639657</v>
      </c>
      <c r="P730" s="5">
        <f t="shared" si="901"/>
        <v>7.2881391566667106E-2</v>
      </c>
      <c r="Q730" s="5">
        <f t="shared" si="902"/>
        <v>3.0298386516754889E-2</v>
      </c>
      <c r="R730" s="5">
        <f t="shared" si="903"/>
        <v>4.3828218655773202E-2</v>
      </c>
      <c r="S730" s="5">
        <f t="shared" si="904"/>
        <v>3.0000415669876592E-3</v>
      </c>
      <c r="T730" s="5">
        <f t="shared" si="905"/>
        <v>1.3483057439833378E-2</v>
      </c>
      <c r="U730" s="5">
        <f t="shared" si="906"/>
        <v>1.6216440902636041E-2</v>
      </c>
      <c r="V730" s="5">
        <f t="shared" si="907"/>
        <v>5.4885215005936117E-5</v>
      </c>
      <c r="W730" s="5">
        <f t="shared" si="908"/>
        <v>3.7368010037330929E-3</v>
      </c>
      <c r="X730" s="5">
        <f t="shared" si="909"/>
        <v>1.6629104175794453E-3</v>
      </c>
      <c r="Y730" s="5">
        <f t="shared" si="910"/>
        <v>3.7000512659514362E-4</v>
      </c>
      <c r="Z730" s="5">
        <f t="shared" si="911"/>
        <v>6.5013185800568453E-3</v>
      </c>
      <c r="AA730" s="5">
        <f t="shared" si="912"/>
        <v>2.4054878746210262E-3</v>
      </c>
      <c r="AB730" s="5">
        <f t="shared" si="913"/>
        <v>4.450152568048886E-4</v>
      </c>
      <c r="AC730" s="5">
        <f t="shared" si="914"/>
        <v>5.6481470403952431E-7</v>
      </c>
      <c r="AD730" s="5">
        <f t="shared" si="915"/>
        <v>3.4565409284531009E-4</v>
      </c>
      <c r="AE730" s="5">
        <f t="shared" si="916"/>
        <v>1.5381921362609826E-4</v>
      </c>
      <c r="AF730" s="5">
        <f t="shared" si="917"/>
        <v>3.4225474210050688E-5</v>
      </c>
      <c r="AG730" s="5">
        <f t="shared" si="918"/>
        <v>5.0768823880490759E-6</v>
      </c>
      <c r="AH730" s="5">
        <f t="shared" si="919"/>
        <v>7.2328646775537085E-4</v>
      </c>
      <c r="AI730" s="5">
        <f t="shared" si="920"/>
        <v>2.6761599306948647E-4</v>
      </c>
      <c r="AJ730" s="5">
        <f t="shared" si="921"/>
        <v>4.9508958717854861E-5</v>
      </c>
      <c r="AK730" s="5">
        <f t="shared" si="922"/>
        <v>6.1061049085354158E-6</v>
      </c>
      <c r="AL730" s="5">
        <f t="shared" si="923"/>
        <v>3.7199456340553956E-9</v>
      </c>
      <c r="AM730" s="5">
        <f t="shared" si="924"/>
        <v>2.5578402870552885E-5</v>
      </c>
      <c r="AN730" s="5">
        <f t="shared" si="925"/>
        <v>1.1382621808331242E-5</v>
      </c>
      <c r="AO730" s="5">
        <f t="shared" si="926"/>
        <v>2.5326850915437445E-6</v>
      </c>
      <c r="AP730" s="5">
        <f t="shared" si="927"/>
        <v>3.756892967156307E-7</v>
      </c>
      <c r="AQ730" s="5">
        <f t="shared" si="928"/>
        <v>4.1796288098924698E-8</v>
      </c>
      <c r="AR730" s="5">
        <f t="shared" si="929"/>
        <v>6.4373810696533154E-5</v>
      </c>
      <c r="AS730" s="5">
        <f t="shared" si="930"/>
        <v>2.3818309957717202E-5</v>
      </c>
      <c r="AT730" s="5">
        <f t="shared" si="931"/>
        <v>4.4063873421776701E-6</v>
      </c>
      <c r="AU730" s="5">
        <f t="shared" si="932"/>
        <v>5.4345443886857783E-7</v>
      </c>
      <c r="AV730" s="5">
        <f t="shared" si="933"/>
        <v>5.0269535595343308E-8</v>
      </c>
      <c r="AW730" s="5">
        <f t="shared" si="934"/>
        <v>1.7013932255322934E-11</v>
      </c>
      <c r="AX730" s="5">
        <f t="shared" si="935"/>
        <v>1.5773348436840896E-6</v>
      </c>
      <c r="AY730" s="5">
        <f t="shared" si="936"/>
        <v>7.0192834484709109E-7</v>
      </c>
      <c r="AZ730" s="5">
        <f t="shared" si="937"/>
        <v>1.5618224731186375E-7</v>
      </c>
      <c r="BA730" s="5">
        <f t="shared" si="938"/>
        <v>2.3167506630797153E-8</v>
      </c>
      <c r="BB730" s="5">
        <f t="shared" si="939"/>
        <v>2.5774377661003483E-9</v>
      </c>
      <c r="BC730" s="5">
        <f t="shared" si="940"/>
        <v>2.2939664743341536E-10</v>
      </c>
      <c r="BD730" s="5">
        <f t="shared" si="941"/>
        <v>4.7744884960696985E-6</v>
      </c>
      <c r="BE730" s="5">
        <f t="shared" si="942"/>
        <v>1.7665607435457835E-6</v>
      </c>
      <c r="BF730" s="5">
        <f t="shared" si="943"/>
        <v>3.2681373755596903E-7</v>
      </c>
      <c r="BG730" s="5">
        <f t="shared" si="944"/>
        <v>4.0307027631902742E-8</v>
      </c>
      <c r="BH730" s="5">
        <f t="shared" si="945"/>
        <v>3.7284000559509926E-9</v>
      </c>
      <c r="BI730" s="5">
        <f t="shared" si="946"/>
        <v>2.7590160414037278E-10</v>
      </c>
      <c r="BJ730" s="8">
        <f t="shared" si="947"/>
        <v>0.21390737103542712</v>
      </c>
      <c r="BK730" s="8">
        <f t="shared" si="948"/>
        <v>0.51857289219741209</v>
      </c>
      <c r="BL730" s="8">
        <f t="shared" si="949"/>
        <v>0.26101851858452935</v>
      </c>
      <c r="BM730" s="8">
        <f t="shared" si="950"/>
        <v>4.960430214444729E-2</v>
      </c>
      <c r="BN730" s="8">
        <f t="shared" si="951"/>
        <v>0.95039509634164732</v>
      </c>
    </row>
    <row r="731" spans="1:66" x14ac:dyDescent="0.25">
      <c r="A731" s="10" t="s">
        <v>303</v>
      </c>
      <c r="B731" s="10" t="s">
        <v>473</v>
      </c>
      <c r="C731" s="10" t="s">
        <v>333</v>
      </c>
      <c r="D731" s="10"/>
      <c r="E731">
        <f>VLOOKUP(A731,home!$A$2:$E$405,3,FALSE)</f>
        <v>1.29370629370629</v>
      </c>
      <c r="F731">
        <f>VLOOKUP(B731,home!$B$2:$E$405,3,FALSE)</f>
        <v>1.03</v>
      </c>
      <c r="G731">
        <f>VLOOKUP(C731,away!$B$2:$E$405,4,FALSE)</f>
        <v>1.1000000000000001</v>
      </c>
      <c r="H731">
        <f>VLOOKUP(A731,away!$A$2:$E$405,3,FALSE)</f>
        <v>1.0279720279720299</v>
      </c>
      <c r="I731">
        <f>VLOOKUP(C731,away!$B$2:$E$405,3,FALSE)</f>
        <v>0.99</v>
      </c>
      <c r="J731">
        <f>VLOOKUP(B731,home!$B$2:$E$405,4,FALSE)</f>
        <v>0.49</v>
      </c>
      <c r="K731" s="3">
        <f t="shared" si="896"/>
        <v>1.4657692307692267</v>
      </c>
      <c r="L731" s="3">
        <f t="shared" si="897"/>
        <v>0.49866923076923175</v>
      </c>
      <c r="M731" s="5">
        <f t="shared" si="898"/>
        <v>0.14023461163825693</v>
      </c>
      <c r="N731" s="5">
        <f t="shared" si="899"/>
        <v>0.20555157882822911</v>
      </c>
      <c r="O731" s="5">
        <f t="shared" si="900"/>
        <v>6.9930685912871535E-2</v>
      </c>
      <c r="P731" s="5">
        <f t="shared" si="901"/>
        <v>0.1025022476976741</v>
      </c>
      <c r="Q731" s="5">
        <f t="shared" si="902"/>
        <v>0.15064558979122677</v>
      </c>
      <c r="R731" s="5">
        <f t="shared" si="903"/>
        <v>1.7436140675668201E-2</v>
      </c>
      <c r="S731" s="5">
        <f t="shared" si="904"/>
        <v>1.8730594858739281E-2</v>
      </c>
      <c r="T731" s="5">
        <f t="shared" si="905"/>
        <v>7.5122320379968271E-2</v>
      </c>
      <c r="U731" s="5">
        <f t="shared" si="906"/>
        <v>2.5557358505758201E-2</v>
      </c>
      <c r="V731" s="5">
        <f t="shared" si="907"/>
        <v>1.5212032110619481E-3</v>
      </c>
      <c r="W731" s="5">
        <f t="shared" si="908"/>
        <v>7.3603890089020962E-2</v>
      </c>
      <c r="X731" s="5">
        <f t="shared" si="909"/>
        <v>3.6703995252315165E-2</v>
      </c>
      <c r="Y731" s="5">
        <f t="shared" si="910"/>
        <v>9.151576539314768E-3</v>
      </c>
      <c r="Z731" s="5">
        <f t="shared" si="911"/>
        <v>2.8982889527731917E-3</v>
      </c>
      <c r="AA731" s="5">
        <f t="shared" si="912"/>
        <v>4.2482227688533094E-3</v>
      </c>
      <c r="AB731" s="5">
        <f t="shared" si="913"/>
        <v>3.1134571100192151E-3</v>
      </c>
      <c r="AC731" s="5">
        <f t="shared" si="914"/>
        <v>6.9493698148584971E-5</v>
      </c>
      <c r="AD731" s="5">
        <f t="shared" si="915"/>
        <v>2.6971579339351754E-2</v>
      </c>
      <c r="AE731" s="5">
        <f t="shared" si="916"/>
        <v>1.3449896721785842E-2</v>
      </c>
      <c r="AF731" s="5">
        <f t="shared" si="917"/>
        <v>3.3535248260892791E-3</v>
      </c>
      <c r="AG731" s="5">
        <f t="shared" si="918"/>
        <v>5.5743321513048762E-4</v>
      </c>
      <c r="AH731" s="5">
        <f t="shared" si="919"/>
        <v>3.6132188065659236E-4</v>
      </c>
      <c r="AI731" s="5">
        <f t="shared" si="920"/>
        <v>5.296144950701037E-4</v>
      </c>
      <c r="AJ731" s="5">
        <f t="shared" si="921"/>
        <v>3.8814631552156929E-4</v>
      </c>
      <c r="AK731" s="5">
        <f t="shared" si="922"/>
        <v>1.896443087759867E-4</v>
      </c>
      <c r="AL731" s="5">
        <f t="shared" si="923"/>
        <v>2.0318123116220428E-6</v>
      </c>
      <c r="AM731" s="5">
        <f t="shared" si="924"/>
        <v>7.90682222017456E-3</v>
      </c>
      <c r="AN731" s="5">
        <f t="shared" si="925"/>
        <v>3.9428889543635165E-3</v>
      </c>
      <c r="AO731" s="5">
        <f t="shared" si="926"/>
        <v>9.8309870094047771E-4</v>
      </c>
      <c r="AP731" s="5">
        <f t="shared" si="927"/>
        <v>1.6341369098940637E-4</v>
      </c>
      <c r="AQ731" s="5">
        <f t="shared" si="928"/>
        <v>2.0372344895712048E-5</v>
      </c>
      <c r="AR731" s="5">
        <f t="shared" si="929"/>
        <v>3.6036020857423026E-5</v>
      </c>
      <c r="AS731" s="5">
        <f t="shared" si="930"/>
        <v>5.2820490572168763E-5</v>
      </c>
      <c r="AT731" s="5">
        <f t="shared" si="931"/>
        <v>3.8711324917410505E-5</v>
      </c>
      <c r="AU731" s="5">
        <f t="shared" si="932"/>
        <v>1.8913956315416796E-5</v>
      </c>
      <c r="AV731" s="5">
        <f t="shared" si="933"/>
        <v>6.9308737998128123E-6</v>
      </c>
      <c r="AW731" s="5">
        <f t="shared" si="934"/>
        <v>4.1253353617764987E-8</v>
      </c>
      <c r="AX731" s="5">
        <f t="shared" si="935"/>
        <v>1.9315961205823818E-3</v>
      </c>
      <c r="AY731" s="5">
        <f t="shared" si="936"/>
        <v>9.6322755160764854E-4</v>
      </c>
      <c r="AZ731" s="5">
        <f t="shared" si="937"/>
        <v>2.4016597110795829E-4</v>
      </c>
      <c r="BA731" s="5">
        <f t="shared" si="938"/>
        <v>3.9921126689783704E-5</v>
      </c>
      <c r="BB731" s="5">
        <f t="shared" si="939"/>
        <v>4.9768593844588706E-6</v>
      </c>
      <c r="BC731" s="5">
        <f t="shared" si="940"/>
        <v>4.963613281789476E-7</v>
      </c>
      <c r="BD731" s="5">
        <f t="shared" si="941"/>
        <v>2.995009133492521E-6</v>
      </c>
      <c r="BE731" s="5">
        <f t="shared" si="942"/>
        <v>4.3899922337461407E-6</v>
      </c>
      <c r="BF731" s="5">
        <f t="shared" si="943"/>
        <v>3.2173577697704806E-6</v>
      </c>
      <c r="BG731" s="5">
        <f t="shared" si="944"/>
        <v>1.571968007768624E-6</v>
      </c>
      <c r="BH731" s="5">
        <f t="shared" si="945"/>
        <v>5.7603558438521267E-7</v>
      </c>
      <c r="BI731" s="5">
        <f t="shared" si="946"/>
        <v>1.6886704708400307E-7</v>
      </c>
      <c r="BJ731" s="8">
        <f t="shared" si="947"/>
        <v>0.61130836488449658</v>
      </c>
      <c r="BK731" s="8">
        <f t="shared" si="948"/>
        <v>0.26402341046780015</v>
      </c>
      <c r="BL731" s="8">
        <f t="shared" si="949"/>
        <v>0.12192092386943319</v>
      </c>
      <c r="BM731" s="8">
        <f t="shared" si="950"/>
        <v>0.3128869473323222</v>
      </c>
      <c r="BN731" s="8">
        <f t="shared" si="951"/>
        <v>0.68630085454392675</v>
      </c>
    </row>
    <row r="732" spans="1:66" x14ac:dyDescent="0.25">
      <c r="A732" t="s">
        <v>35</v>
      </c>
      <c r="B732" t="s">
        <v>296</v>
      </c>
      <c r="C732" t="s">
        <v>286</v>
      </c>
      <c r="D732" s="10"/>
      <c r="E732">
        <f>VLOOKUP(A732,home!$A$2:$E$405,3,FALSE)</f>
        <v>1.6</v>
      </c>
      <c r="F732">
        <f>VLOOKUP(B732,home!$B$2:$E$405,3,FALSE)</f>
        <v>0.94</v>
      </c>
      <c r="G732">
        <f>VLOOKUP(C732,away!$B$2:$E$405,4,FALSE)</f>
        <v>1.1499999999999999</v>
      </c>
      <c r="H732">
        <f>VLOOKUP(A732,away!$A$2:$E$405,3,FALSE)</f>
        <v>1.10909090909091</v>
      </c>
      <c r="I732">
        <f>VLOOKUP(C732,away!$B$2:$E$405,3,FALSE)</f>
        <v>1.04</v>
      </c>
      <c r="J732">
        <f>VLOOKUP(B732,home!$B$2:$E$405,4,FALSE)</f>
        <v>1.05</v>
      </c>
      <c r="K732" s="3">
        <f t="shared" si="896"/>
        <v>1.7295999999999998</v>
      </c>
      <c r="L732" s="3">
        <f t="shared" si="897"/>
        <v>1.2111272727272737</v>
      </c>
      <c r="M732" s="5">
        <f t="shared" si="898"/>
        <v>5.2827294913261963E-2</v>
      </c>
      <c r="N732" s="5">
        <f t="shared" si="899"/>
        <v>9.1370089281977873E-2</v>
      </c>
      <c r="O732" s="5">
        <f t="shared" si="900"/>
        <v>6.3980577613858336E-2</v>
      </c>
      <c r="P732" s="5">
        <f t="shared" si="901"/>
        <v>0.11066080704092936</v>
      </c>
      <c r="Q732" s="5">
        <f t="shared" si="902"/>
        <v>7.9016853211054491E-2</v>
      </c>
      <c r="R732" s="5">
        <f t="shared" si="903"/>
        <v>3.8744311236493967E-2</v>
      </c>
      <c r="S732" s="5">
        <f t="shared" si="904"/>
        <v>5.7952116586020647E-2</v>
      </c>
      <c r="T732" s="5">
        <f t="shared" si="905"/>
        <v>9.5699465928995739E-2</v>
      </c>
      <c r="U732" s="5">
        <f t="shared" si="906"/>
        <v>6.7012160714639946E-2</v>
      </c>
      <c r="V732" s="5">
        <f t="shared" si="907"/>
        <v>1.3488456428671601E-2</v>
      </c>
      <c r="W732" s="5">
        <f t="shared" si="908"/>
        <v>4.5555849771279938E-2</v>
      </c>
      <c r="X732" s="5">
        <f t="shared" si="909"/>
        <v>5.517393209026366E-2</v>
      </c>
      <c r="Y732" s="5">
        <f t="shared" si="910"/>
        <v>3.3411326949060426E-2</v>
      </c>
      <c r="Z732" s="5">
        <f t="shared" si="911"/>
        <v>1.5641430667183862E-2</v>
      </c>
      <c r="AA732" s="5">
        <f t="shared" si="912"/>
        <v>2.7053418481961203E-2</v>
      </c>
      <c r="AB732" s="5">
        <f t="shared" si="913"/>
        <v>2.3395796303200055E-2</v>
      </c>
      <c r="AC732" s="5">
        <f t="shared" si="914"/>
        <v>1.765947268102608E-3</v>
      </c>
      <c r="AD732" s="5">
        <f t="shared" si="915"/>
        <v>1.9698349441101454E-2</v>
      </c>
      <c r="AE732" s="5">
        <f t="shared" si="916"/>
        <v>2.3857208235830017E-2</v>
      </c>
      <c r="AF732" s="5">
        <f t="shared" si="917"/>
        <v>1.4447057772773735E-2</v>
      </c>
      <c r="AG732" s="5">
        <f t="shared" si="918"/>
        <v>5.832408559757603E-3</v>
      </c>
      <c r="AH732" s="5">
        <f t="shared" si="919"/>
        <v>4.735940816374783E-3</v>
      </c>
      <c r="AI732" s="5">
        <f t="shared" si="920"/>
        <v>8.1912832360018228E-3</v>
      </c>
      <c r="AJ732" s="5">
        <f t="shared" si="921"/>
        <v>7.083821742494379E-3</v>
      </c>
      <c r="AK732" s="5">
        <f t="shared" si="922"/>
        <v>4.0840593619394247E-3</v>
      </c>
      <c r="AL732" s="5">
        <f t="shared" si="923"/>
        <v>1.4796983279255491E-4</v>
      </c>
      <c r="AM732" s="5">
        <f t="shared" si="924"/>
        <v>6.8140530386658106E-3</v>
      </c>
      <c r="AN732" s="5">
        <f t="shared" si="925"/>
        <v>8.2526854729383144E-3</v>
      </c>
      <c r="AO732" s="5">
        <f t="shared" si="926"/>
        <v>4.9975262247578872E-3</v>
      </c>
      <c r="AP732" s="5">
        <f t="shared" si="927"/>
        <v>2.0175467689913487E-3</v>
      </c>
      <c r="AQ732" s="5">
        <f t="shared" si="928"/>
        <v>6.1087647898205378E-4</v>
      </c>
      <c r="AR732" s="5">
        <f t="shared" si="929"/>
        <v>1.1471654169467539E-3</v>
      </c>
      <c r="AS732" s="5">
        <f t="shared" si="930"/>
        <v>1.9841373051511053E-3</v>
      </c>
      <c r="AT732" s="5">
        <f t="shared" si="931"/>
        <v>1.7158819414946763E-3</v>
      </c>
      <c r="AU732" s="5">
        <f t="shared" si="932"/>
        <v>9.8926313533639703E-4</v>
      </c>
      <c r="AV732" s="5">
        <f t="shared" si="933"/>
        <v>4.2775737971945831E-4</v>
      </c>
      <c r="AW732" s="5">
        <f t="shared" si="934"/>
        <v>8.6100593039497808E-6</v>
      </c>
      <c r="AX732" s="5">
        <f t="shared" si="935"/>
        <v>1.9642643559460637E-3</v>
      </c>
      <c r="AY732" s="5">
        <f t="shared" si="936"/>
        <v>2.3789741323323507E-3</v>
      </c>
      <c r="AZ732" s="5">
        <f t="shared" si="937"/>
        <v>1.4406202263902064E-3</v>
      </c>
      <c r="BA732" s="5">
        <f t="shared" si="938"/>
        <v>5.815914819412392E-4</v>
      </c>
      <c r="BB732" s="5">
        <f t="shared" si="939"/>
        <v>1.7609532634122664E-4</v>
      </c>
      <c r="BC732" s="5">
        <f t="shared" si="940"/>
        <v>4.2654770466333815E-5</v>
      </c>
      <c r="BD732" s="5">
        <f t="shared" si="941"/>
        <v>2.315605537989611E-4</v>
      </c>
      <c r="BE732" s="5">
        <f t="shared" si="942"/>
        <v>4.0050713385068307E-4</v>
      </c>
      <c r="BF732" s="5">
        <f t="shared" si="943"/>
        <v>3.4635856935407084E-4</v>
      </c>
      <c r="BG732" s="5">
        <f t="shared" si="944"/>
        <v>1.9968726051826689E-4</v>
      </c>
      <c r="BH732" s="5">
        <f t="shared" si="945"/>
        <v>8.6344771448098652E-5</v>
      </c>
      <c r="BI732" s="5">
        <f t="shared" si="946"/>
        <v>2.9868383339326264E-5</v>
      </c>
      <c r="BJ732" s="8">
        <f t="shared" si="947"/>
        <v>0.49333942951984777</v>
      </c>
      <c r="BK732" s="8">
        <f t="shared" si="948"/>
        <v>0.2392215662021111</v>
      </c>
      <c r="BL732" s="8">
        <f t="shared" si="949"/>
        <v>0.25183990135792172</v>
      </c>
      <c r="BM732" s="8">
        <f t="shared" si="950"/>
        <v>0.56107203037645981</v>
      </c>
      <c r="BN732" s="8">
        <f t="shared" si="951"/>
        <v>0.43659993329757601</v>
      </c>
    </row>
    <row r="733" spans="1:66" x14ac:dyDescent="0.25">
      <c r="A733" t="s">
        <v>35</v>
      </c>
      <c r="B733" t="s">
        <v>214</v>
      </c>
      <c r="C733" t="s">
        <v>212</v>
      </c>
      <c r="D733" s="10"/>
      <c r="E733">
        <f>VLOOKUP(A733,home!$A$2:$E$405,3,FALSE)</f>
        <v>1.6</v>
      </c>
      <c r="F733">
        <f>VLOOKUP(B733,home!$B$2:$E$405,3,FALSE)</f>
        <v>1.04</v>
      </c>
      <c r="G733">
        <f>VLOOKUP(C733,away!$B$2:$E$405,4,FALSE)</f>
        <v>1.04</v>
      </c>
      <c r="H733">
        <f>VLOOKUP(A733,away!$A$2:$E$405,3,FALSE)</f>
        <v>1.10909090909091</v>
      </c>
      <c r="I733">
        <f>VLOOKUP(C733,away!$B$2:$E$405,3,FALSE)</f>
        <v>0.94</v>
      </c>
      <c r="J733">
        <f>VLOOKUP(B733,home!$B$2:$E$405,4,FALSE)</f>
        <v>1.05</v>
      </c>
      <c r="K733" s="3">
        <f t="shared" si="896"/>
        <v>1.7305600000000003</v>
      </c>
      <c r="L733" s="3">
        <f t="shared" si="897"/>
        <v>1.0946727272727281</v>
      </c>
      <c r="M733" s="5">
        <f t="shared" si="898"/>
        <v>5.9294855693498287E-2</v>
      </c>
      <c r="N733" s="5">
        <f t="shared" si="899"/>
        <v>0.10261330546894039</v>
      </c>
      <c r="O733" s="5">
        <f t="shared" si="900"/>
        <v>6.4908461395244615E-2</v>
      </c>
      <c r="P733" s="5">
        <f t="shared" si="901"/>
        <v>0.11232798695215453</v>
      </c>
      <c r="Q733" s="5">
        <f t="shared" si="902"/>
        <v>8.8789240956164792E-2</v>
      </c>
      <c r="R733" s="5">
        <f t="shared" si="903"/>
        <v>3.5526761229304503E-2</v>
      </c>
      <c r="S733" s="5">
        <f t="shared" si="904"/>
        <v>5.319844573846786E-2</v>
      </c>
      <c r="T733" s="5">
        <f t="shared" si="905"/>
        <v>9.7195160549960316E-2</v>
      </c>
      <c r="U733" s="5">
        <f t="shared" si="906"/>
        <v>6.1481191912985199E-2</v>
      </c>
      <c r="V733" s="5">
        <f t="shared" si="907"/>
        <v>1.1197663025448515E-2</v>
      </c>
      <c r="W733" s="5">
        <f t="shared" si="908"/>
        <v>5.1218369609700186E-2</v>
      </c>
      <c r="X733" s="5">
        <f t="shared" si="909"/>
        <v>5.6067352347113117E-2</v>
      </c>
      <c r="Y733" s="5">
        <f t="shared" si="910"/>
        <v>3.068770075238765E-2</v>
      </c>
      <c r="Z733" s="5">
        <f t="shared" si="911"/>
        <v>1.2963392202016595E-2</v>
      </c>
      <c r="AA733" s="5">
        <f t="shared" si="912"/>
        <v>2.2433928009121838E-2</v>
      </c>
      <c r="AB733" s="5">
        <f t="shared" si="913"/>
        <v>1.9411629227732954E-2</v>
      </c>
      <c r="AC733" s="5">
        <f t="shared" si="914"/>
        <v>1.3258010871117648E-3</v>
      </c>
      <c r="AD733" s="5">
        <f t="shared" si="915"/>
        <v>2.215911542794069E-2</v>
      </c>
      <c r="AE733" s="5">
        <f t="shared" si="916"/>
        <v>2.4256979319455023E-2</v>
      </c>
      <c r="AF733" s="5">
        <f t="shared" si="917"/>
        <v>1.3276726853512996E-2</v>
      </c>
      <c r="AG733" s="5">
        <f t="shared" si="918"/>
        <v>4.8445569313300459E-3</v>
      </c>
      <c r="AH733" s="5">
        <f t="shared" si="919"/>
        <v>3.54766797412188E-3</v>
      </c>
      <c r="AI733" s="5">
        <f t="shared" si="920"/>
        <v>6.1394522892963604E-3</v>
      </c>
      <c r="AJ733" s="5">
        <f t="shared" si="921"/>
        <v>5.3123452768823578E-3</v>
      </c>
      <c r="AK733" s="5">
        <f t="shared" si="922"/>
        <v>3.0644440807871781E-3</v>
      </c>
      <c r="AL733" s="5">
        <f t="shared" si="923"/>
        <v>1.004637353257426E-4</v>
      </c>
      <c r="AM733" s="5">
        <f t="shared" si="924"/>
        <v>7.669535758995415E-3</v>
      </c>
      <c r="AN733" s="5">
        <f t="shared" si="925"/>
        <v>8.3956316262152244E-3</v>
      </c>
      <c r="AO733" s="5">
        <f t="shared" si="926"/>
        <v>4.5952344847230934E-3</v>
      </c>
      <c r="AP733" s="5">
        <f t="shared" si="927"/>
        <v>1.6767592886165065E-3</v>
      </c>
      <c r="AQ733" s="5">
        <f t="shared" si="928"/>
        <v>4.5887566586242756E-4</v>
      </c>
      <c r="AR733" s="5">
        <f t="shared" si="929"/>
        <v>7.76707075338023E-4</v>
      </c>
      <c r="AS733" s="5">
        <f t="shared" si="930"/>
        <v>1.3441381962969691E-3</v>
      </c>
      <c r="AT733" s="5">
        <f t="shared" si="931"/>
        <v>1.163055898491842E-3</v>
      </c>
      <c r="AU733" s="5">
        <f t="shared" si="932"/>
        <v>6.7091267189801408E-4</v>
      </c>
      <c r="AV733" s="5">
        <f t="shared" si="933"/>
        <v>2.9026365836995683E-4</v>
      </c>
      <c r="AW733" s="5">
        <f t="shared" si="934"/>
        <v>5.286616172895308E-6</v>
      </c>
      <c r="AX733" s="5">
        <f t="shared" si="935"/>
        <v>2.2120986338478471E-3</v>
      </c>
      <c r="AY733" s="5">
        <f t="shared" si="936"/>
        <v>2.4215240445104986E-3</v>
      </c>
      <c r="AZ733" s="5">
        <f t="shared" si="937"/>
        <v>1.325388164980397E-3</v>
      </c>
      <c r="BA733" s="5">
        <f t="shared" si="938"/>
        <v>4.8362209241802935E-4</v>
      </c>
      <c r="BB733" s="5">
        <f t="shared" si="939"/>
        <v>1.3235197871914686E-4</v>
      </c>
      <c r="BC733" s="5">
        <f t="shared" si="940"/>
        <v>2.8976420300886131E-5</v>
      </c>
      <c r="BD733" s="5">
        <f t="shared" si="941"/>
        <v>1.4170667540871622E-4</v>
      </c>
      <c r="BE733" s="5">
        <f t="shared" si="942"/>
        <v>2.4523190419530793E-4</v>
      </c>
      <c r="BF733" s="5">
        <f t="shared" si="943"/>
        <v>2.1219426206211617E-4</v>
      </c>
      <c r="BG733" s="5">
        <f t="shared" si="944"/>
        <v>1.2240496738473862E-4</v>
      </c>
      <c r="BH733" s="5">
        <f t="shared" si="945"/>
        <v>5.2957285089333313E-5</v>
      </c>
      <c r="BI733" s="5">
        <f t="shared" si="946"/>
        <v>1.8329151856839349E-5</v>
      </c>
      <c r="BJ733" s="8">
        <f t="shared" si="947"/>
        <v>0.52050850637569479</v>
      </c>
      <c r="BK733" s="8">
        <f t="shared" si="948"/>
        <v>0.23986674027651719</v>
      </c>
      <c r="BL733" s="8">
        <f t="shared" si="949"/>
        <v>0.22686378314186875</v>
      </c>
      <c r="BM733" s="8">
        <f t="shared" si="950"/>
        <v>0.53432557287245264</v>
      </c>
      <c r="BN733" s="8">
        <f t="shared" si="951"/>
        <v>0.46346061169530711</v>
      </c>
    </row>
    <row r="734" spans="1:66" x14ac:dyDescent="0.25">
      <c r="A734" t="s">
        <v>35</v>
      </c>
      <c r="B734" t="s">
        <v>471</v>
      </c>
      <c r="C734" t="s">
        <v>295</v>
      </c>
      <c r="D734" s="10"/>
      <c r="E734">
        <f>VLOOKUP(A734,home!$A$2:$E$405,3,FALSE)</f>
        <v>1.6</v>
      </c>
      <c r="F734">
        <f>VLOOKUP(B734,home!$B$2:$E$405,3,FALSE)</f>
        <v>0.83</v>
      </c>
      <c r="G734">
        <f>VLOOKUP(C734,away!$B$2:$E$405,4,FALSE)</f>
        <v>0.83</v>
      </c>
      <c r="H734">
        <f>VLOOKUP(A734,away!$A$2:$E$405,3,FALSE)</f>
        <v>1.10909090909091</v>
      </c>
      <c r="I734">
        <f>VLOOKUP(C734,away!$B$2:$E$405,3,FALSE)</f>
        <v>0.73</v>
      </c>
      <c r="J734">
        <f>VLOOKUP(B734,home!$B$2:$E$405,4,FALSE)</f>
        <v>0.9</v>
      </c>
      <c r="K734" s="3">
        <f t="shared" si="896"/>
        <v>1.1022400000000001</v>
      </c>
      <c r="L734" s="3">
        <f t="shared" si="897"/>
        <v>0.7286727272727278</v>
      </c>
      <c r="M734" s="5">
        <f t="shared" si="898"/>
        <v>0.16026722073457617</v>
      </c>
      <c r="N734" s="5">
        <f t="shared" si="899"/>
        <v>0.17665294138247925</v>
      </c>
      <c r="O734" s="5">
        <f t="shared" si="900"/>
        <v>0.1167823528250839</v>
      </c>
      <c r="P734" s="5">
        <f t="shared" si="901"/>
        <v>0.12872218057792048</v>
      </c>
      <c r="Q734" s="5">
        <f t="shared" si="902"/>
        <v>9.7356969054712014E-2</v>
      </c>
      <c r="R734" s="5">
        <f t="shared" si="903"/>
        <v>4.2548057765189905E-2</v>
      </c>
      <c r="S734" s="5">
        <f t="shared" si="904"/>
        <v>2.5846520106840659E-2</v>
      </c>
      <c r="T734" s="5">
        <f t="shared" si="905"/>
        <v>7.0941368160103574E-2</v>
      </c>
      <c r="U734" s="5">
        <f t="shared" si="906"/>
        <v>4.6898171191102928E-2</v>
      </c>
      <c r="V734" s="5">
        <f t="shared" si="907"/>
        <v>2.3065785680068691E-3</v>
      </c>
      <c r="W734" s="5">
        <f t="shared" si="908"/>
        <v>3.5770248523621914E-2</v>
      </c>
      <c r="X734" s="5">
        <f t="shared" si="909"/>
        <v>2.6064804546930845E-2</v>
      </c>
      <c r="Y734" s="5">
        <f t="shared" si="910"/>
        <v>9.4963561075213469E-3</v>
      </c>
      <c r="Z734" s="5">
        <f t="shared" si="911"/>
        <v>1.0334536430639502E-2</v>
      </c>
      <c r="AA734" s="5">
        <f t="shared" si="912"/>
        <v>1.1391139435308084E-2</v>
      </c>
      <c r="AB734" s="5">
        <f t="shared" si="913"/>
        <v>6.2778847655869949E-3</v>
      </c>
      <c r="AC734" s="5">
        <f t="shared" si="914"/>
        <v>1.1578624031292884E-4</v>
      </c>
      <c r="AD734" s="5">
        <f t="shared" si="915"/>
        <v>9.8568496831692616E-3</v>
      </c>
      <c r="AE734" s="5">
        <f t="shared" si="916"/>
        <v>7.1824175409522691E-3</v>
      </c>
      <c r="AF734" s="5">
        <f t="shared" si="917"/>
        <v>2.6168158889885843E-3</v>
      </c>
      <c r="AG734" s="5">
        <f t="shared" si="918"/>
        <v>6.3560079019997333E-4</v>
      </c>
      <c r="AH734" s="5">
        <f t="shared" si="919"/>
        <v>1.8826237115033614E-3</v>
      </c>
      <c r="AI734" s="5">
        <f t="shared" si="920"/>
        <v>2.0751031597674653E-3</v>
      </c>
      <c r="AJ734" s="5">
        <f t="shared" si="921"/>
        <v>1.1436308534110461E-3</v>
      </c>
      <c r="AK734" s="5">
        <f t="shared" si="922"/>
        <v>4.20185223954597E-4</v>
      </c>
      <c r="AL734" s="5">
        <f t="shared" si="923"/>
        <v>3.7198516991026485E-6</v>
      </c>
      <c r="AM734" s="5">
        <f t="shared" si="924"/>
        <v>2.172922798955295E-3</v>
      </c>
      <c r="AN734" s="5">
        <f t="shared" si="925"/>
        <v>1.5833495820678442E-3</v>
      </c>
      <c r="AO734" s="5">
        <f t="shared" si="926"/>
        <v>5.7687182909575479E-4</v>
      </c>
      <c r="AP734" s="5">
        <f t="shared" si="927"/>
        <v>1.4011692299800357E-4</v>
      </c>
      <c r="AQ734" s="5">
        <f t="shared" si="928"/>
        <v>2.5524845104504509E-5</v>
      </c>
      <c r="AR734" s="5">
        <f t="shared" si="929"/>
        <v>2.7436331085789201E-4</v>
      </c>
      <c r="AS734" s="5">
        <f t="shared" si="930"/>
        <v>3.0241421576000289E-4</v>
      </c>
      <c r="AT734" s="5">
        <f t="shared" si="931"/>
        <v>1.6666652258965289E-4</v>
      </c>
      <c r="AU734" s="5">
        <f t="shared" si="932"/>
        <v>6.1235502619739644E-5</v>
      </c>
      <c r="AV734" s="5">
        <f t="shared" si="933"/>
        <v>1.687405510189547E-5</v>
      </c>
      <c r="AW734" s="5">
        <f t="shared" si="934"/>
        <v>8.2991154803884501E-8</v>
      </c>
      <c r="AX734" s="5">
        <f t="shared" si="935"/>
        <v>3.9918040432008095E-4</v>
      </c>
      <c r="AY734" s="5">
        <f t="shared" si="936"/>
        <v>2.9087187388974356E-4</v>
      </c>
      <c r="AZ734" s="5">
        <f t="shared" si="937"/>
        <v>1.0597520081708418E-4</v>
      </c>
      <c r="BA734" s="5">
        <f t="shared" si="938"/>
        <v>2.5740412867553253E-5</v>
      </c>
      <c r="BB734" s="5">
        <f t="shared" si="939"/>
        <v>4.6890842113315102E-6</v>
      </c>
      <c r="BC734" s="5">
        <f t="shared" si="940"/>
        <v>6.833615561364842E-7</v>
      </c>
      <c r="BD734" s="5">
        <f t="shared" si="941"/>
        <v>3.3320176997732551E-5</v>
      </c>
      <c r="BE734" s="5">
        <f t="shared" si="942"/>
        <v>3.6726831893980724E-5</v>
      </c>
      <c r="BF734" s="5">
        <f t="shared" si="943"/>
        <v>2.0240891593410669E-5</v>
      </c>
      <c r="BG734" s="5">
        <f t="shared" si="944"/>
        <v>7.4367734499736561E-6</v>
      </c>
      <c r="BH734" s="5">
        <f t="shared" si="945"/>
        <v>2.0492772918747423E-6</v>
      </c>
      <c r="BI734" s="5">
        <f t="shared" si="946"/>
        <v>4.5175908043920269E-7</v>
      </c>
      <c r="BJ734" s="8">
        <f t="shared" si="947"/>
        <v>0.44190029799456232</v>
      </c>
      <c r="BK734" s="8">
        <f t="shared" si="948"/>
        <v>0.31755287795324594</v>
      </c>
      <c r="BL734" s="8">
        <f t="shared" si="949"/>
        <v>0.23034092824814489</v>
      </c>
      <c r="BM734" s="8">
        <f t="shared" si="950"/>
        <v>0.27750812940389602</v>
      </c>
      <c r="BN734" s="8">
        <f t="shared" si="951"/>
        <v>0.72232972233996173</v>
      </c>
    </row>
    <row r="735" spans="1:66" x14ac:dyDescent="0.25">
      <c r="A735" t="s">
        <v>35</v>
      </c>
      <c r="B735" t="s">
        <v>475</v>
      </c>
      <c r="C735" t="s">
        <v>218</v>
      </c>
      <c r="D735" s="10"/>
      <c r="E735">
        <f>VLOOKUP(A735,home!$A$2:$E$405,3,FALSE)</f>
        <v>1.6</v>
      </c>
      <c r="F735">
        <f>VLOOKUP(B735,home!$B$2:$E$405,3,FALSE)</f>
        <v>0.42</v>
      </c>
      <c r="G735">
        <f>VLOOKUP(C735,away!$B$2:$E$405,4,FALSE)</f>
        <v>0.42</v>
      </c>
      <c r="H735">
        <f>VLOOKUP(A735,away!$A$2:$E$405,3,FALSE)</f>
        <v>1.10909090909091</v>
      </c>
      <c r="I735">
        <f>VLOOKUP(C735,away!$B$2:$E$405,3,FALSE)</f>
        <v>1.25</v>
      </c>
      <c r="J735">
        <f>VLOOKUP(B735,home!$B$2:$E$405,4,FALSE)</f>
        <v>0.9</v>
      </c>
      <c r="K735" s="3">
        <f t="shared" si="896"/>
        <v>0.28223999999999999</v>
      </c>
      <c r="L735" s="3">
        <f t="shared" si="897"/>
        <v>1.2477272727272739</v>
      </c>
      <c r="M735" s="5">
        <f t="shared" si="898"/>
        <v>0.2165427540538104</v>
      </c>
      <c r="N735" s="5">
        <f t="shared" si="899"/>
        <v>6.1117026904147435E-2</v>
      </c>
      <c r="O735" s="5">
        <f t="shared" si="900"/>
        <v>0.27018629994441368</v>
      </c>
      <c r="P735" s="5">
        <f t="shared" si="901"/>
        <v>7.6257381296311308E-2</v>
      </c>
      <c r="Q735" s="5">
        <f t="shared" si="902"/>
        <v>8.6248348367132851E-3</v>
      </c>
      <c r="R735" s="5">
        <f t="shared" si="903"/>
        <v>0.16855940757895832</v>
      </c>
      <c r="S735" s="5">
        <f t="shared" si="904"/>
        <v>6.7136721193704202E-3</v>
      </c>
      <c r="T735" s="5">
        <f t="shared" si="905"/>
        <v>1.0761441648535449E-2</v>
      </c>
      <c r="U735" s="5">
        <f t="shared" si="906"/>
        <v>4.7574207195085184E-2</v>
      </c>
      <c r="V735" s="5">
        <f t="shared" si="907"/>
        <v>2.6269744535735825E-4</v>
      </c>
      <c r="W735" s="5">
        <f t="shared" si="908"/>
        <v>8.1142446143798585E-4</v>
      </c>
      <c r="X735" s="5">
        <f t="shared" si="909"/>
        <v>1.0124364302942152E-3</v>
      </c>
      <c r="Y735" s="5">
        <f t="shared" si="910"/>
        <v>6.3162227299036922E-4</v>
      </c>
      <c r="Z735" s="5">
        <f t="shared" si="911"/>
        <v>7.0105389970339521E-2</v>
      </c>
      <c r="AA735" s="5">
        <f t="shared" si="912"/>
        <v>1.9786545265228626E-2</v>
      </c>
      <c r="AB735" s="5">
        <f t="shared" si="913"/>
        <v>2.7922772678290633E-3</v>
      </c>
      <c r="AC735" s="5">
        <f t="shared" si="914"/>
        <v>5.7819468907295191E-6</v>
      </c>
      <c r="AD735" s="5">
        <f t="shared" si="915"/>
        <v>5.7254109999064271E-5</v>
      </c>
      <c r="AE735" s="5">
        <f t="shared" si="916"/>
        <v>7.1437514521559812E-5</v>
      </c>
      <c r="AF735" s="5">
        <f t="shared" si="917"/>
        <v>4.4567267582200445E-5</v>
      </c>
      <c r="AG735" s="5">
        <f t="shared" si="918"/>
        <v>1.8535931744415195E-5</v>
      </c>
      <c r="AH735" s="5">
        <f t="shared" si="919"/>
        <v>2.1868101757793433E-2</v>
      </c>
      <c r="AI735" s="5">
        <f t="shared" si="920"/>
        <v>6.1720530401196171E-3</v>
      </c>
      <c r="AJ735" s="5">
        <f t="shared" si="921"/>
        <v>8.7100012502168021E-4</v>
      </c>
      <c r="AK735" s="5">
        <f t="shared" si="922"/>
        <v>8.1943691762039684E-5</v>
      </c>
      <c r="AL735" s="5">
        <f t="shared" si="923"/>
        <v>8.1446480277389613E-8</v>
      </c>
      <c r="AM735" s="5">
        <f t="shared" si="924"/>
        <v>3.2318800012271799E-6</v>
      </c>
      <c r="AN735" s="5">
        <f t="shared" si="925"/>
        <v>4.0325048197130075E-6</v>
      </c>
      <c r="AO735" s="5">
        <f t="shared" si="926"/>
        <v>2.5157331204800502E-6</v>
      </c>
      <c r="AP735" s="5">
        <f t="shared" si="927"/>
        <v>1.046316275108749E-6</v>
      </c>
      <c r="AQ735" s="5">
        <f t="shared" si="928"/>
        <v>3.2637933808789986E-7</v>
      </c>
      <c r="AR735" s="5">
        <f t="shared" si="929"/>
        <v>5.4570853931948191E-3</v>
      </c>
      <c r="AS735" s="5">
        <f t="shared" si="930"/>
        <v>1.5402077813753056E-3</v>
      </c>
      <c r="AT735" s="5">
        <f t="shared" si="931"/>
        <v>2.173541221076831E-4</v>
      </c>
      <c r="AU735" s="5">
        <f t="shared" si="932"/>
        <v>2.0448675807890828E-5</v>
      </c>
      <c r="AV735" s="5">
        <f t="shared" si="933"/>
        <v>1.4428585650047766E-6</v>
      </c>
      <c r="AW735" s="5">
        <f t="shared" si="934"/>
        <v>7.9672427852438543E-10</v>
      </c>
      <c r="AX735" s="5">
        <f t="shared" si="935"/>
        <v>1.5202763525772652E-7</v>
      </c>
      <c r="AY735" s="5">
        <f t="shared" si="936"/>
        <v>1.8968902671929986E-7</v>
      </c>
      <c r="AZ735" s="5">
        <f t="shared" si="937"/>
        <v>1.1834008598738156E-7</v>
      </c>
      <c r="BA735" s="5">
        <f t="shared" si="938"/>
        <v>4.9218717581115548E-8</v>
      </c>
      <c r="BB735" s="5">
        <f t="shared" si="939"/>
        <v>1.5352884063654809E-8</v>
      </c>
      <c r="BC735" s="5">
        <f t="shared" si="940"/>
        <v>3.8312424322484072E-9</v>
      </c>
      <c r="BD735" s="5">
        <f t="shared" si="941"/>
        <v>1.134825712448469E-3</v>
      </c>
      <c r="BE735" s="5">
        <f t="shared" si="942"/>
        <v>3.202932090814559E-4</v>
      </c>
      <c r="BF735" s="5">
        <f t="shared" si="943"/>
        <v>4.5199777665575048E-5</v>
      </c>
      <c r="BG735" s="5">
        <f t="shared" si="944"/>
        <v>4.2523950827773008E-6</v>
      </c>
      <c r="BH735" s="5">
        <f t="shared" si="945"/>
        <v>3.0004899704076627E-7</v>
      </c>
      <c r="BI735" s="5">
        <f t="shared" si="946"/>
        <v>1.6937165784957173E-8</v>
      </c>
      <c r="BJ735" s="8">
        <f t="shared" si="947"/>
        <v>8.3162262651112623E-2</v>
      </c>
      <c r="BK735" s="8">
        <f t="shared" si="948"/>
        <v>0.29978255799724718</v>
      </c>
      <c r="BL735" s="8">
        <f t="shared" si="949"/>
        <v>0.54663326277770341</v>
      </c>
      <c r="BM735" s="8">
        <f t="shared" si="950"/>
        <v>0.19839557988974596</v>
      </c>
      <c r="BN735" s="8">
        <f t="shared" si="951"/>
        <v>0.8012877046143545</v>
      </c>
    </row>
    <row r="736" spans="1:66" s="15" customFormat="1" x14ac:dyDescent="0.25">
      <c r="A736" s="15" t="s">
        <v>303</v>
      </c>
      <c r="B736" s="15" t="s">
        <v>390</v>
      </c>
      <c r="C736" s="15" t="s">
        <v>321</v>
      </c>
      <c r="E736" s="15">
        <f>VLOOKUP(A736,home!$A$2:$E$405,3,FALSE)</f>
        <v>1.29370629370629</v>
      </c>
      <c r="F736" s="15">
        <f>VLOOKUP(B736,home!$B$2:$E$405,3,FALSE)</f>
        <v>0.33</v>
      </c>
      <c r="G736" s="15">
        <f>VLOOKUP(C736,away!$B$2:$E$405,4,FALSE)</f>
        <v>1.55</v>
      </c>
      <c r="H736" s="15">
        <f>VLOOKUP(A736,away!$A$2:$E$405,3,FALSE)</f>
        <v>1.0279720279720299</v>
      </c>
      <c r="I736" s="15">
        <f>VLOOKUP(C736,away!$B$2:$E$405,3,FALSE)</f>
        <v>0.77</v>
      </c>
      <c r="J736" s="15">
        <f>VLOOKUP(B736,home!$B$2:$E$405,4,FALSE)</f>
        <v>0.56000000000000005</v>
      </c>
      <c r="K736" s="20">
        <f t="shared" si="896"/>
        <v>0.66173076923076746</v>
      </c>
      <c r="L736" s="20">
        <f t="shared" si="897"/>
        <v>0.44326153846153937</v>
      </c>
      <c r="M736" s="21">
        <f t="shared" si="898"/>
        <v>0.33121343002779774</v>
      </c>
      <c r="N736" s="21">
        <f t="shared" si="899"/>
        <v>0.21917411783185556</v>
      </c>
      <c r="O736" s="21">
        <f t="shared" si="900"/>
        <v>0.14681417455324502</v>
      </c>
      <c r="P736" s="21">
        <f t="shared" si="901"/>
        <v>9.7151456661098992E-2</v>
      </c>
      <c r="Q736" s="21">
        <f t="shared" si="902"/>
        <v>7.251712879417431E-2</v>
      </c>
      <c r="R736" s="21">
        <f t="shared" si="903"/>
        <v>3.2538538440216182E-2</v>
      </c>
      <c r="S736" s="21">
        <f t="shared" si="904"/>
        <v>7.1241114306425145E-3</v>
      </c>
      <c r="T736" s="21">
        <f t="shared" si="905"/>
        <v>3.2144054074119299E-2</v>
      </c>
      <c r="U736" s="21">
        <f t="shared" si="906"/>
        <v>2.1531752071689149E-2</v>
      </c>
      <c r="V736" s="21">
        <f t="shared" si="907"/>
        <v>2.3218254795365274E-4</v>
      </c>
      <c r="W736" s="21">
        <f t="shared" si="908"/>
        <v>1.5995605139791869E-2</v>
      </c>
      <c r="X736" s="21">
        <f t="shared" si="909"/>
        <v>7.0902365428874492E-3</v>
      </c>
      <c r="Y736" s="21">
        <f t="shared" si="910"/>
        <v>1.5714145790282582E-3</v>
      </c>
      <c r="Z736" s="21">
        <f t="shared" si="911"/>
        <v>4.8076942027667222E-3</v>
      </c>
      <c r="AA736" s="21">
        <f t="shared" si="912"/>
        <v>3.1813991830231246E-3</v>
      </c>
      <c r="AB736" s="21">
        <f t="shared" si="913"/>
        <v>1.0526148643060136E-3</v>
      </c>
      <c r="AC736" s="21">
        <f t="shared" si="914"/>
        <v>4.2564836409052196E-6</v>
      </c>
      <c r="AD736" s="21">
        <f t="shared" si="915"/>
        <v>2.6461960233665222E-3</v>
      </c>
      <c r="AE736" s="21">
        <f t="shared" si="916"/>
        <v>1.1729569203882521E-3</v>
      </c>
      <c r="AF736" s="21">
        <f t="shared" si="917"/>
        <v>2.5996334454020295E-4</v>
      </c>
      <c r="AG736" s="21">
        <f t="shared" si="918"/>
        <v>3.841058401483254E-5</v>
      </c>
      <c r="AH736" s="21">
        <f t="shared" si="919"/>
        <v>5.3276648219275019E-4</v>
      </c>
      <c r="AI736" s="21">
        <f t="shared" si="920"/>
        <v>3.5254797408177855E-4</v>
      </c>
      <c r="AJ736" s="21">
        <f t="shared" si="921"/>
        <v>1.1664592103994198E-4</v>
      </c>
      <c r="AK736" s="21">
        <f t="shared" si="922"/>
        <v>2.5729398352464056E-5</v>
      </c>
      <c r="AL736" s="21">
        <f t="shared" si="923"/>
        <v>4.9940437008653275E-8</v>
      </c>
      <c r="AM736" s="21">
        <f t="shared" si="924"/>
        <v>3.5021386601554545E-4</v>
      </c>
      <c r="AN736" s="21">
        <f t="shared" si="925"/>
        <v>1.5523633704061409E-4</v>
      </c>
      <c r="AO736" s="21">
        <f t="shared" si="926"/>
        <v>3.440514879087832E-5</v>
      </c>
      <c r="AP736" s="21">
        <f t="shared" si="927"/>
        <v>5.0834930613476332E-6</v>
      </c>
      <c r="AQ736" s="21">
        <f t="shared" si="928"/>
        <v>5.6332923878287797E-7</v>
      </c>
      <c r="AR736" s="21">
        <f t="shared" si="929"/>
        <v>4.7230978107500159E-5</v>
      </c>
      <c r="AS736" s="21">
        <f t="shared" si="930"/>
        <v>3.1254191474597614E-5</v>
      </c>
      <c r="AT736" s="21">
        <f t="shared" si="931"/>
        <v>1.0340930083085585E-5</v>
      </c>
      <c r="AU736" s="21">
        <f t="shared" si="932"/>
        <v>2.2809705394806029E-6</v>
      </c>
      <c r="AV736" s="21">
        <f t="shared" si="933"/>
        <v>3.7734709742080446E-7</v>
      </c>
      <c r="AW736" s="21">
        <f t="shared" si="934"/>
        <v>4.0690330378304578E-10</v>
      </c>
      <c r="AX736" s="21">
        <f t="shared" si="935"/>
        <v>3.862454849229128E-5</v>
      </c>
      <c r="AY736" s="21">
        <f t="shared" si="936"/>
        <v>1.7120776787075362E-5</v>
      </c>
      <c r="AZ736" s="21">
        <f t="shared" si="937"/>
        <v>3.7944909291478173E-6</v>
      </c>
      <c r="BA736" s="21">
        <f t="shared" si="938"/>
        <v>5.6065062897747267E-7</v>
      </c>
      <c r="BB736" s="21">
        <f t="shared" si="939"/>
        <v>6.2128715084996036E-8</v>
      </c>
      <c r="BC736" s="21">
        <f t="shared" si="940"/>
        <v>5.5078539662427991E-9</v>
      </c>
      <c r="BD736" s="21">
        <f t="shared" si="941"/>
        <v>3.4892793364956339E-6</v>
      </c>
      <c r="BE736" s="21">
        <f t="shared" si="942"/>
        <v>2.3089634994002778E-6</v>
      </c>
      <c r="BF736" s="21">
        <f t="shared" si="943"/>
        <v>7.639560962919551E-7</v>
      </c>
      <c r="BG736" s="21">
        <f t="shared" si="944"/>
        <v>1.6851108508593656E-7</v>
      </c>
      <c r="BH736" s="21">
        <f t="shared" si="945"/>
        <v>2.7877242489457026E-8</v>
      </c>
      <c r="BI736" s="21">
        <f t="shared" si="946"/>
        <v>3.6894458233162075E-9</v>
      </c>
      <c r="BJ736" s="22">
        <f t="shared" si="947"/>
        <v>0.35321575411172013</v>
      </c>
      <c r="BK736" s="22">
        <f t="shared" si="948"/>
        <v>0.43574260786835783</v>
      </c>
      <c r="BL736" s="22">
        <f t="shared" si="949"/>
        <v>0.20624441558215409</v>
      </c>
      <c r="BM736" s="22">
        <f t="shared" si="950"/>
        <v>0.10058450508672738</v>
      </c>
      <c r="BN736" s="22">
        <f t="shared" si="951"/>
        <v>0.8994088463083878</v>
      </c>
    </row>
    <row r="737" spans="1:66" x14ac:dyDescent="0.25">
      <c r="A737" t="s">
        <v>10</v>
      </c>
      <c r="B737" t="s">
        <v>224</v>
      </c>
      <c r="C737" t="s">
        <v>37</v>
      </c>
      <c r="D737" s="10"/>
      <c r="E737" s="10">
        <f>VLOOKUP(A737,home!$A$2:$E$405,3,FALSE)</f>
        <v>1.6153846153846201</v>
      </c>
      <c r="F737" s="10">
        <f>VLOOKUP(B737,home!$B$2:$E$405,3,FALSE)</f>
        <v>1.24</v>
      </c>
      <c r="G737" s="10">
        <f>VLOOKUP(C737,away!$B$2:$E$405,4,FALSE)</f>
        <v>1.1299999999999999</v>
      </c>
      <c r="H737" s="10">
        <f>VLOOKUP(A737,away!$A$2:$E$405,3,FALSE)</f>
        <v>1.4957264957265</v>
      </c>
      <c r="I737" s="10">
        <f>VLOOKUP(C737,away!$B$2:$E$405,3,FALSE)</f>
        <v>0.83</v>
      </c>
      <c r="J737" s="10">
        <f>VLOOKUP(B737,home!$B$2:$E$405,4,FALSE)</f>
        <v>0.67</v>
      </c>
      <c r="K737" s="12">
        <f t="shared" ref="K737:K800" si="952">E737*F737*G737</f>
        <v>2.2634769230769294</v>
      </c>
      <c r="L737" s="12">
        <f t="shared" ref="L737:L800" si="953">H737*I737*J737</f>
        <v>0.8317735042735066</v>
      </c>
      <c r="M737" s="13">
        <f t="shared" ref="M737:M800" si="954">_xlfn.POISSON.DIST(0,K737,FALSE) * _xlfn.POISSON.DIST(0,L737,FALSE)</f>
        <v>4.526367577841036E-2</v>
      </c>
      <c r="N737" s="13">
        <f t="shared" ref="N737:N800" si="955">_xlfn.POISSON.DIST(1,K737,FALSE) * _xlfn.POISSON.DIST(0,L737,FALSE)</f>
        <v>0.10245328557806802</v>
      </c>
      <c r="O737" s="13">
        <f t="shared" ref="O737:O800" si="956">_xlfn.POISSON.DIST(0,K737,FALSE) * _xlfn.POISSON.DIST(1,L737,FALSE)</f>
        <v>3.7649126218508223E-2</v>
      </c>
      <c r="P737" s="13">
        <f t="shared" ref="P737:P800" si="957">_xlfn.POISSON.DIST(1,K737,FALSE) * _xlfn.POISSON.DIST(1,L737,FALSE)</f>
        <v>8.5217928369603943E-2</v>
      </c>
      <c r="Q737" s="13">
        <f t="shared" ref="Q737:Q800" si="958">_xlfn.POISSON.DIST(2,K737,FALSE) * _xlfn.POISSON.DIST(0,L737,FALSE)</f>
        <v>0.1159503237996837</v>
      </c>
      <c r="R737" s="13">
        <f t="shared" ref="R737:R800" si="959">_xlfn.POISSON.DIST(0,K737,FALSE) * _xlfn.POISSON.DIST(2,L737,FALSE)</f>
        <v>1.5657772823802072E-2</v>
      </c>
      <c r="S737" s="13">
        <f t="shared" ref="S737:S800" si="960">_xlfn.POISSON.DIST(2,K737,FALSE) * _xlfn.POISSON.DIST(2,L737,FALSE)</f>
        <v>4.0109951250748781E-2</v>
      </c>
      <c r="T737" s="13">
        <f t="shared" ref="T737:T800" si="961">_xlfn.POISSON.DIST(2,K737,FALSE) * _xlfn.POISSON.DIST(1,L737,FALSE)</f>
        <v>9.6444407148510672E-2</v>
      </c>
      <c r="U737" s="13">
        <f t="shared" ref="U737:U800" si="962">_xlfn.POISSON.DIST(1,K737,FALSE) * _xlfn.POISSON.DIST(2,L737,FALSE)</f>
        <v>3.5441007453457074E-2</v>
      </c>
      <c r="V737" s="13">
        <f t="shared" ref="V737:V800" si="963">_xlfn.POISSON.DIST(3,K737,FALSE) * _xlfn.POISSON.DIST(3,L737,FALSE)</f>
        <v>8.3905567244790258E-3</v>
      </c>
      <c r="W737" s="13">
        <f t="shared" ref="W737:W800" si="964">_xlfn.POISSON.DIST(3,K737,FALSE) * _xlfn.POISSON.DIST(0,L737,FALSE)</f>
        <v>8.7483627381293894E-2</v>
      </c>
      <c r="X737" s="13">
        <f t="shared" ref="X737:X800" si="965">_xlfn.POISSON.DIST(3,K737,FALSE) * _xlfn.POISSON.DIST(1,L737,FALSE)</f>
        <v>7.2766563313496513E-2</v>
      </c>
      <c r="Y737" s="13">
        <f t="shared" ref="Y737:Y800" si="966">_xlfn.POISSON.DIST(3,K737,FALSE) * _xlfn.POISSON.DIST(2,L737,FALSE)</f>
        <v>3.0262649680603489E-2</v>
      </c>
      <c r="Z737" s="13">
        <f t="shared" ref="Z737:Z800" si="967">_xlfn.POISSON.DIST(0,K737,FALSE) * _xlfn.POISSON.DIST(3,L737,FALSE)</f>
        <v>4.3412401902574423E-3</v>
      </c>
      <c r="AA737" s="13">
        <f t="shared" ref="AA737:AA800" si="968">_xlfn.POISSON.DIST(1,K737,FALSE) * _xlfn.POISSON.DIST(3,L737,FALSE)</f>
        <v>9.8262969881818193E-3</v>
      </c>
      <c r="AB737" s="13">
        <f t="shared" ref="AB737:AB800" si="969">_xlfn.POISSON.DIST(2,K737,FALSE) * _xlfn.POISSON.DIST(3,L737,FALSE)</f>
        <v>1.1120798236024944E-2</v>
      </c>
      <c r="AC737" s="13">
        <f t="shared" ref="AC737:AC800" si="970">_xlfn.POISSON.DIST(4,K737,FALSE) * _xlfn.POISSON.DIST(4,L737,FALSE)</f>
        <v>9.8730639087424971E-4</v>
      </c>
      <c r="AD737" s="13">
        <f t="shared" ref="AD737:AD800" si="971">_xlfn.POISSON.DIST(4,K737,FALSE) * _xlfn.POISSON.DIST(0,L737,FALSE)</f>
        <v>4.9504292931154929E-2</v>
      </c>
      <c r="AE737" s="13">
        <f t="shared" ref="AE737:AE800" si="972">_xlfn.POISSON.DIST(4,K737,FALSE) * _xlfn.POISSON.DIST(1,L737,FALSE)</f>
        <v>4.1176359207928913E-2</v>
      </c>
      <c r="AF737" s="13">
        <f t="shared" ref="AF737:AF800" si="973">_xlfn.POISSON.DIST(4,K737,FALSE) * _xlfn.POISSON.DIST(2,L737,FALSE)</f>
        <v>1.7124702295801854E-2</v>
      </c>
      <c r="AG737" s="13">
        <f t="shared" ref="AG737:AG800" si="974">_xlfn.POISSON.DIST(4,K737,FALSE) * _xlfn.POISSON.DIST(3,L737,FALSE)</f>
        <v>4.7479578794065568E-3</v>
      </c>
      <c r="AH737" s="13">
        <f t="shared" ref="AH737:AH800" si="975">_xlfn.POISSON.DIST(0,K737,FALSE) * _xlfn.POISSON.DIST(4,L737,FALSE)</f>
        <v>9.0273214148585434E-4</v>
      </c>
      <c r="AI737" s="13">
        <f t="shared" ref="AI737:AI800" si="976">_xlfn.POISSON.DIST(1,K737,FALSE) * _xlfn.POISSON.DIST(4,L737,FALSE)</f>
        <v>2.0433133699730489E-3</v>
      </c>
      <c r="AJ737" s="13">
        <f t="shared" ref="AJ737:AJ800" si="977">_xlfn.POISSON.DIST(2,K737,FALSE) * _xlfn.POISSON.DIST(4,L737,FALSE)</f>
        <v>2.3124963297742746E-3</v>
      </c>
      <c r="AK737" s="13">
        <f t="shared" ref="AK737:AK800" si="978">_xlfn.POISSON.DIST(3,K737,FALSE) * _xlfn.POISSON.DIST(4,L737,FALSE)</f>
        <v>1.7447606923813887E-3</v>
      </c>
      <c r="AL737" s="13">
        <f t="shared" ref="AL737:AL800" si="979">_xlfn.POISSON.DIST(5,K737,FALSE) * _xlfn.POISSON.DIST(5,L737,FALSE)</f>
        <v>7.435207490285613E-5</v>
      </c>
      <c r="AM737" s="13">
        <f t="shared" ref="AM737:AM800" si="980">_xlfn.POISSON.DIST(5,K737,FALSE) * _xlfn.POISSON.DIST(0,L737,FALSE)</f>
        <v>2.2410364928581915E-2</v>
      </c>
      <c r="AN737" s="13">
        <f t="shared" ref="AN737:AN800" si="981">_xlfn.POISSON.DIST(5,K737,FALSE) * _xlfn.POISSON.DIST(1,L737,FALSE)</f>
        <v>1.8640347768694672E-2</v>
      </c>
      <c r="AO737" s="13">
        <f t="shared" ref="AO737:AO800" si="982">_xlfn.POISSON.DIST(5,K737,FALSE) * _xlfn.POISSON.DIST(2,L737,FALSE)</f>
        <v>7.7522736922220033E-3</v>
      </c>
      <c r="AP737" s="13">
        <f t="shared" ref="AP737:AP800" si="983">_xlfn.POISSON.DIST(5,K737,FALSE) * _xlfn.POISSON.DIST(3,L737,FALSE)</f>
        <v>2.1493786183556037E-3</v>
      </c>
      <c r="AQ737" s="13">
        <f t="shared" ref="AQ737:AQ800" si="984">_xlfn.POISSON.DIST(5,K737,FALSE) * _xlfn.POISSON.DIST(4,L737,FALSE)</f>
        <v>4.469490463500471E-4</v>
      </c>
      <c r="AR737" s="13">
        <f t="shared" ref="AR737:AR800" si="985">_xlfn.POISSON.DIST(0,K737,FALSE) * _xlfn.POISSON.DIST(5,L737,FALSE)</f>
        <v>1.5017373534880323E-4</v>
      </c>
      <c r="AS737" s="13">
        <f t="shared" ref="AS737:AS800" si="986">_xlfn.POISSON.DIST(1,K737,FALSE) * _xlfn.POISSON.DIST(5,L737,FALSE)</f>
        <v>3.3991478441427824E-4</v>
      </c>
      <c r="AT737" s="13">
        <f t="shared" ref="AT737:AT800" si="987">_xlfn.POISSON.DIST(2,K737,FALSE) * _xlfn.POISSON.DIST(5,L737,FALSE)</f>
        <v>3.8469463516719422E-4</v>
      </c>
      <c r="AU737" s="13">
        <f t="shared" ref="AU737:AU800" si="988">_xlfn.POISSON.DIST(3,K737,FALSE) * _xlfn.POISSON.DIST(5,L737,FALSE)</f>
        <v>2.9024914304414751E-4</v>
      </c>
      <c r="AV737" s="13">
        <f t="shared" ref="AV737:AV800" si="989">_xlfn.POISSON.DIST(4,K737,FALSE) * _xlfn.POISSON.DIST(5,L737,FALSE)</f>
        <v>1.6424305930582065E-4</v>
      </c>
      <c r="AW737" s="13">
        <f t="shared" ref="AW737:AW800" si="990">_xlfn.POISSON.DIST(6,K737,FALSE) * _xlfn.POISSON.DIST(6,L737,FALSE)</f>
        <v>3.8884072568118726E-6</v>
      </c>
      <c r="AX737" s="13">
        <f t="shared" ref="AX737:AX800" si="991">_xlfn.POISSON.DIST(6,K737,FALSE) * _xlfn.POISSON.DIST(0,L737,FALSE)</f>
        <v>8.4542239755962898E-3</v>
      </c>
      <c r="AY737" s="13">
        <f t="shared" ref="AY737:AY800" si="992">_xlfn.POISSON.DIST(6,K737,FALSE) * _xlfn.POISSON.DIST(1,L737,FALSE)</f>
        <v>7.0319995020948229E-3</v>
      </c>
      <c r="AZ737" s="13">
        <f t="shared" ref="AZ737:AZ800" si="993">_xlfn.POISSON.DIST(6,K737,FALSE) * _xlfn.POISSON.DIST(2,L737,FALSE)</f>
        <v>2.9245154339534825E-3</v>
      </c>
      <c r="BA737" s="13">
        <f t="shared" ref="BA737:BA800" si="994">_xlfn.POISSON.DIST(6,K737,FALSE) * _xlfn.POISSON.DIST(3,L737,FALSE)</f>
        <v>8.1084481693381423E-4</v>
      </c>
      <c r="BB737" s="13">
        <f t="shared" ref="BB737:BB800" si="995">_xlfn.POISSON.DIST(6,K737,FALSE) * _xlfn.POISSON.DIST(4,L737,FALSE)</f>
        <v>1.6860980870076216E-4</v>
      </c>
      <c r="BC737" s="13">
        <f t="shared" ref="BC737:BC800" si="996">_xlfn.POISSON.DIST(6,K737,FALSE) * _xlfn.POISSON.DIST(5,L737,FALSE)</f>
        <v>2.804903428758371E-5</v>
      </c>
      <c r="BD737" s="13">
        <f t="shared" ref="BD737:BD800" si="997">_xlfn.POISSON.DIST(0,K737,FALSE) * _xlfn.POISSON.DIST(6,L737,FALSE)</f>
        <v>2.0818422350152701E-5</v>
      </c>
      <c r="BE737" s="13">
        <f t="shared" ref="BE737:BE800" si="998">_xlfn.POISSON.DIST(1,K737,FALSE) * _xlfn.POISSON.DIST(6,L737,FALSE)</f>
        <v>4.7122018564439605E-5</v>
      </c>
      <c r="BF737" s="13">
        <f t="shared" ref="BF737:BF800" si="999">_xlfn.POISSON.DIST(2,K737,FALSE) * _xlfn.POISSON.DIST(6,L737,FALSE)</f>
        <v>5.332980079470586E-5</v>
      </c>
      <c r="BG737" s="13">
        <f t="shared" ref="BG737:BG800" si="1000">_xlfn.POISSON.DIST(3,K737,FALSE) * _xlfn.POISSON.DIST(6,L737,FALSE)</f>
        <v>4.02369244703688E-5</v>
      </c>
      <c r="BH737" s="13">
        <f t="shared" ref="BH737:BH800" si="1001">_xlfn.POISSON.DIST(4,K737,FALSE) * _xlfn.POISSON.DIST(6,L737,FALSE)</f>
        <v>2.2768837498567295E-5</v>
      </c>
      <c r="BI737" s="13">
        <f t="shared" ref="BI737:BI800" si="1002">_xlfn.POISSON.DIST(5,K737,FALSE) * _xlfn.POISSON.DIST(6,L737,FALSE)</f>
        <v>1.0307347648659145E-5</v>
      </c>
      <c r="BJ737" s="14">
        <f t="shared" ref="BJ737:BJ800" si="1003">SUM(N737,Q737,T737,W737,X737,Y737,AD737,AE737,AF737,AG737,AM737,AN737,AO737,AP737,AQ737,AX737,AY737,AZ737,BA737,BB737,BC737)</f>
        <v>0.68873172584171949</v>
      </c>
      <c r="BK737" s="14">
        <f t="shared" ref="BK737:BK800" si="1004">SUM(M737,P737,S737,V737,AC737,AL737,AY737)</f>
        <v>0.18707577009111404</v>
      </c>
      <c r="BL737" s="14">
        <f t="shared" ref="BL737:BL800" si="1005">SUM(O737,R737,U737,AA737,AB737,AH737,AI737,AJ737,AK737,AR737,AS737,AT737,AU737,AV737,BD737,BE737,BF737,BG737,BH737,BI737)</f>
        <v>0.1182221629621958</v>
      </c>
      <c r="BM737" s="14">
        <f t="shared" ref="BM737:BM800" si="1006">SUM(S737:BI737)</f>
        <v>0.58915067542237254</v>
      </c>
      <c r="BN737" s="14">
        <f t="shared" ref="BN737:BN800" si="1007">SUM(M737:R737)</f>
        <v>0.4021921125680763</v>
      </c>
    </row>
    <row r="738" spans="1:66" x14ac:dyDescent="0.25">
      <c r="A738" t="s">
        <v>72</v>
      </c>
      <c r="B738" t="s">
        <v>74</v>
      </c>
      <c r="C738" t="s">
        <v>83</v>
      </c>
      <c r="D738" s="10"/>
      <c r="E738" s="10">
        <f>VLOOKUP(A738,home!$A$2:$E$405,3,FALSE)</f>
        <v>1.4166666666666701</v>
      </c>
      <c r="F738" s="10">
        <f>VLOOKUP(B738,home!$B$2:$E$405,3,FALSE)</f>
        <v>0.5</v>
      </c>
      <c r="G738" s="10">
        <f>VLOOKUP(C738,away!$B$2:$E$405,4,FALSE)</f>
        <v>0.61</v>
      </c>
      <c r="H738" s="10">
        <f>VLOOKUP(A738,away!$A$2:$E$405,3,FALSE)</f>
        <v>1.11666666666667</v>
      </c>
      <c r="I738" s="10">
        <f>VLOOKUP(C738,away!$B$2:$E$405,3,FALSE)</f>
        <v>0.3</v>
      </c>
      <c r="J738" s="10">
        <f>VLOOKUP(B738,home!$B$2:$E$405,4,FALSE)</f>
        <v>1.28</v>
      </c>
      <c r="K738" s="12">
        <f t="shared" si="952"/>
        <v>0.43208333333333437</v>
      </c>
      <c r="L738" s="12">
        <f t="shared" si="953"/>
        <v>0.42880000000000129</v>
      </c>
      <c r="M738" s="13">
        <f t="shared" si="954"/>
        <v>0.42278845418841871</v>
      </c>
      <c r="N738" s="13">
        <f t="shared" si="955"/>
        <v>0.1826798445805797</v>
      </c>
      <c r="O738" s="13">
        <f t="shared" si="956"/>
        <v>0.1812916891559945</v>
      </c>
      <c r="P738" s="13">
        <f t="shared" si="957"/>
        <v>7.8333117356152809E-2</v>
      </c>
      <c r="Q738" s="13">
        <f t="shared" si="958"/>
        <v>3.946645808959616E-2</v>
      </c>
      <c r="R738" s="13">
        <f t="shared" si="959"/>
        <v>3.8868938155045329E-2</v>
      </c>
      <c r="S738" s="13">
        <f t="shared" si="960"/>
        <v>3.6283377738587793E-3</v>
      </c>
      <c r="T738" s="13">
        <f t="shared" si="961"/>
        <v>1.6923217228818885E-2</v>
      </c>
      <c r="U738" s="13">
        <f t="shared" si="962"/>
        <v>1.679462036115921E-2</v>
      </c>
      <c r="V738" s="13">
        <f t="shared" si="963"/>
        <v>7.4694305241462396E-5</v>
      </c>
      <c r="W738" s="13">
        <f t="shared" si="964"/>
        <v>5.6842662554043516E-3</v>
      </c>
      <c r="X738" s="13">
        <f t="shared" si="965"/>
        <v>2.4374133703173933E-3</v>
      </c>
      <c r="Y738" s="13">
        <f t="shared" si="966"/>
        <v>5.2258142659605063E-4</v>
      </c>
      <c r="Z738" s="13">
        <f t="shared" si="967"/>
        <v>5.5556668936278296E-3</v>
      </c>
      <c r="AA738" s="13">
        <f t="shared" si="968"/>
        <v>2.4005110702883642E-3</v>
      </c>
      <c r="AB738" s="13">
        <f t="shared" si="969"/>
        <v>5.1861041247688313E-4</v>
      </c>
      <c r="AC738" s="13">
        <f t="shared" si="970"/>
        <v>8.6494760564526533E-7</v>
      </c>
      <c r="AD738" s="13">
        <f t="shared" si="971"/>
        <v>6.1401917779732552E-4</v>
      </c>
      <c r="AE738" s="13">
        <f t="shared" si="972"/>
        <v>2.63291423439494E-4</v>
      </c>
      <c r="AF738" s="13">
        <f t="shared" si="973"/>
        <v>5.6449681185427673E-5</v>
      </c>
      <c r="AG738" s="13">
        <f t="shared" si="974"/>
        <v>8.0685410974371539E-6</v>
      </c>
      <c r="AH738" s="13">
        <f t="shared" si="975"/>
        <v>5.95567490996905E-4</v>
      </c>
      <c r="AI738" s="13">
        <f t="shared" si="976"/>
        <v>2.5733478673491334E-4</v>
      </c>
      <c r="AJ738" s="13">
        <f t="shared" si="977"/>
        <v>5.5595036217522022E-5</v>
      </c>
      <c r="AK738" s="13">
        <f t="shared" si="978"/>
        <v>8.0072295218847911E-6</v>
      </c>
      <c r="AL738" s="13">
        <f t="shared" si="979"/>
        <v>6.4102074338802979E-9</v>
      </c>
      <c r="AM738" s="13">
        <f t="shared" si="980"/>
        <v>5.3061490614652365E-5</v>
      </c>
      <c r="AN738" s="13">
        <f t="shared" si="981"/>
        <v>2.2752767175563001E-5</v>
      </c>
      <c r="AO738" s="13">
        <f t="shared" si="982"/>
        <v>4.8781932824407215E-6</v>
      </c>
      <c r="AP738" s="13">
        <f t="shared" si="983"/>
        <v>6.9725642650352931E-7</v>
      </c>
      <c r="AQ738" s="13">
        <f t="shared" si="984"/>
        <v>7.4745888921178549E-8</v>
      </c>
      <c r="AR738" s="13">
        <f t="shared" si="985"/>
        <v>5.1075868027894776E-5</v>
      </c>
      <c r="AS738" s="13">
        <f t="shared" si="986"/>
        <v>2.2069031310386255E-5</v>
      </c>
      <c r="AT738" s="13">
        <f t="shared" si="987"/>
        <v>4.7678303060147078E-6</v>
      </c>
      <c r="AU738" s="13">
        <f t="shared" si="988"/>
        <v>6.8670000379684247E-7</v>
      </c>
      <c r="AV738" s="13">
        <f t="shared" si="989"/>
        <v>7.4177906660138245E-8</v>
      </c>
      <c r="AW738" s="13">
        <f t="shared" si="990"/>
        <v>3.2990726096190461E-11</v>
      </c>
      <c r="AX738" s="13">
        <f t="shared" si="991"/>
        <v>3.8211642894024045E-6</v>
      </c>
      <c r="AY738" s="13">
        <f t="shared" si="992"/>
        <v>1.638515247295756E-6</v>
      </c>
      <c r="AZ738" s="13">
        <f t="shared" si="993"/>
        <v>3.512976690202111E-7</v>
      </c>
      <c r="BA738" s="13">
        <f t="shared" si="994"/>
        <v>5.0212146825288996E-8</v>
      </c>
      <c r="BB738" s="13">
        <f t="shared" si="995"/>
        <v>5.3827421396709955E-9</v>
      </c>
      <c r="BC738" s="13">
        <f t="shared" si="996"/>
        <v>4.616239658981864E-10</v>
      </c>
      <c r="BD738" s="13">
        <f t="shared" si="997"/>
        <v>3.6502220350602217E-6</v>
      </c>
      <c r="BE738" s="13">
        <f t="shared" si="998"/>
        <v>1.5772001043156082E-6</v>
      </c>
      <c r="BF738" s="13">
        <f t="shared" si="999"/>
        <v>3.4074093920318524E-7</v>
      </c>
      <c r="BG738" s="13">
        <f t="shared" si="1000"/>
        <v>4.9076160271347786E-8</v>
      </c>
      <c r="BH738" s="13">
        <f t="shared" si="1001"/>
        <v>5.3012477293112254E-9</v>
      </c>
      <c r="BI738" s="13">
        <f t="shared" si="1002"/>
        <v>4.5811615794131302E-10</v>
      </c>
      <c r="BJ738" s="14">
        <f t="shared" si="1003"/>
        <v>0.24874294126193899</v>
      </c>
      <c r="BK738" s="14">
        <f t="shared" si="1004"/>
        <v>0.50482711349673204</v>
      </c>
      <c r="BL738" s="14">
        <f t="shared" si="1005"/>
        <v>0.24087517030459299</v>
      </c>
      <c r="BM738" s="14">
        <f t="shared" si="1006"/>
        <v>5.6570751948848141E-2</v>
      </c>
      <c r="BN738" s="14">
        <f t="shared" si="1007"/>
        <v>0.94342850152578717</v>
      </c>
    </row>
    <row r="739" spans="1:66" x14ac:dyDescent="0.25">
      <c r="A739" t="s">
        <v>114</v>
      </c>
      <c r="B739" t="s">
        <v>115</v>
      </c>
      <c r="C739" t="s">
        <v>121</v>
      </c>
      <c r="D739" s="10"/>
      <c r="E739" s="10">
        <f>VLOOKUP(A739,home!$A$2:$E$405,3,FALSE)</f>
        <v>1.3611111111111101</v>
      </c>
      <c r="F739" s="10">
        <f>VLOOKUP(B739,home!$B$2:$E$405,3,FALSE)</f>
        <v>1.01</v>
      </c>
      <c r="G739" s="10">
        <f>VLOOKUP(C739,away!$B$2:$E$405,4,FALSE)</f>
        <v>0.94</v>
      </c>
      <c r="H739" s="10">
        <f>VLOOKUP(A739,away!$A$2:$E$405,3,FALSE)</f>
        <v>1.12777777777778</v>
      </c>
      <c r="I739" s="10">
        <f>VLOOKUP(C739,away!$B$2:$E$405,3,FALSE)</f>
        <v>0.63</v>
      </c>
      <c r="J739" s="10">
        <f>VLOOKUP(B739,home!$B$2:$E$405,4,FALSE)</f>
        <v>1.22</v>
      </c>
      <c r="K739" s="12">
        <f t="shared" si="952"/>
        <v>1.2922388888888878</v>
      </c>
      <c r="L739" s="12">
        <f t="shared" si="953"/>
        <v>0.86681000000000163</v>
      </c>
      <c r="M739" s="13">
        <f t="shared" si="954"/>
        <v>0.11543486022087743</v>
      </c>
      <c r="N739" s="13">
        <f t="shared" si="955"/>
        <v>0.14916941551087073</v>
      </c>
      <c r="O739" s="13">
        <f t="shared" si="956"/>
        <v>0.10006009118805895</v>
      </c>
      <c r="P739" s="13">
        <f t="shared" si="957"/>
        <v>0.12930154105897812</v>
      </c>
      <c r="Q739" s="13">
        <f t="shared" si="958"/>
        <v>9.6381259877986236E-2</v>
      </c>
      <c r="R739" s="13">
        <f t="shared" si="959"/>
        <v>4.3366543821360772E-2</v>
      </c>
      <c r="S739" s="13">
        <f t="shared" si="960"/>
        <v>3.6208491282953975E-2</v>
      </c>
      <c r="T739" s="13">
        <f t="shared" si="961"/>
        <v>8.3544239874837403E-2</v>
      </c>
      <c r="U739" s="13">
        <f t="shared" si="962"/>
        <v>5.6039934402666511E-2</v>
      </c>
      <c r="V739" s="13">
        <f t="shared" si="963"/>
        <v>4.5064508563994561E-3</v>
      </c>
      <c r="W739" s="13">
        <f t="shared" si="964"/>
        <v>4.1515870724813345E-2</v>
      </c>
      <c r="X739" s="13">
        <f t="shared" si="965"/>
        <v>3.5986371902975517E-2</v>
      </c>
      <c r="Y739" s="13">
        <f t="shared" si="966"/>
        <v>1.5596673514609133E-2</v>
      </c>
      <c r="Z739" s="13">
        <f t="shared" si="967"/>
        <v>1.2530184616597934E-2</v>
      </c>
      <c r="AA739" s="13">
        <f t="shared" si="968"/>
        <v>1.6191991846525151E-2</v>
      </c>
      <c r="AB739" s="13">
        <f t="shared" si="969"/>
        <v>1.0461960776325798E-2</v>
      </c>
      <c r="AC739" s="13">
        <f t="shared" si="970"/>
        <v>3.1548693313054356E-4</v>
      </c>
      <c r="AD739" s="13">
        <f t="shared" si="971"/>
        <v>1.3412105664171883E-2</v>
      </c>
      <c r="AE739" s="13">
        <f t="shared" si="972"/>
        <v>1.1625747310760852E-2</v>
      </c>
      <c r="AF739" s="13">
        <f t="shared" si="973"/>
        <v>5.0386570132203165E-3</v>
      </c>
      <c r="AG739" s="13">
        <f t="shared" si="974"/>
        <v>1.4558527618765036E-3</v>
      </c>
      <c r="AH739" s="13">
        <f t="shared" si="975"/>
        <v>2.7153223318783183E-3</v>
      </c>
      <c r="AI739" s="13">
        <f t="shared" si="976"/>
        <v>3.5088451131216223E-3</v>
      </c>
      <c r="AJ739" s="13">
        <f t="shared" si="977"/>
        <v>2.2671330551317448E-3</v>
      </c>
      <c r="AK739" s="13">
        <f t="shared" si="978"/>
        <v>9.7655916670890482E-4</v>
      </c>
      <c r="AL739" s="13">
        <f t="shared" si="979"/>
        <v>1.4135399500530521E-5</v>
      </c>
      <c r="AM739" s="13">
        <f t="shared" si="980"/>
        <v>3.4663289042259639E-3</v>
      </c>
      <c r="AN739" s="13">
        <f t="shared" si="981"/>
        <v>3.0046485574721136E-3</v>
      </c>
      <c r="AO739" s="13">
        <f t="shared" si="982"/>
        <v>1.3022297080512036E-3</v>
      </c>
      <c r="AP739" s="13">
        <f t="shared" si="983"/>
        <v>3.7626191107862202E-4</v>
      </c>
      <c r="AQ739" s="13">
        <f t="shared" si="984"/>
        <v>8.1536896785515219E-5</v>
      </c>
      <c r="AR739" s="13">
        <f t="shared" si="985"/>
        <v>4.7073371009909008E-4</v>
      </c>
      <c r="AS739" s="13">
        <f t="shared" si="986"/>
        <v>6.0830040650099203E-4</v>
      </c>
      <c r="AT739" s="13">
        <f t="shared" si="987"/>
        <v>3.9303472070375043E-4</v>
      </c>
      <c r="AU739" s="13">
        <f t="shared" si="988"/>
        <v>1.6929825025898955E-4</v>
      </c>
      <c r="AV739" s="13">
        <f t="shared" si="989"/>
        <v>5.4693445701377409E-5</v>
      </c>
      <c r="AW739" s="13">
        <f t="shared" si="990"/>
        <v>4.3981729787442696E-7</v>
      </c>
      <c r="AX739" s="13">
        <f t="shared" si="991"/>
        <v>7.4655416862006623E-4</v>
      </c>
      <c r="AY739" s="13">
        <f t="shared" si="992"/>
        <v>6.471206189015608E-4</v>
      </c>
      <c r="AZ739" s="13">
        <f t="shared" si="993"/>
        <v>2.8046531183503146E-4</v>
      </c>
      <c r="BA739" s="13">
        <f t="shared" si="994"/>
        <v>8.1036712317241366E-5</v>
      </c>
      <c r="BB739" s="13">
        <f t="shared" si="995"/>
        <v>1.7560858150927026E-5</v>
      </c>
      <c r="BC739" s="13">
        <f t="shared" si="996"/>
        <v>3.0443854907610177E-6</v>
      </c>
      <c r="BD739" s="13">
        <f t="shared" si="997"/>
        <v>6.8006114541832141E-5</v>
      </c>
      <c r="BE739" s="13">
        <f t="shared" si="998"/>
        <v>8.7880145893187605E-5</v>
      </c>
      <c r="BF739" s="13">
        <f t="shared" si="999"/>
        <v>5.6781071042203069E-5</v>
      </c>
      <c r="BG739" s="13">
        <f t="shared" si="1000"/>
        <v>2.4458236051165822E-5</v>
      </c>
      <c r="BH739" s="13">
        <f t="shared" si="1001"/>
        <v>7.9014709447351705E-6</v>
      </c>
      <c r="BI739" s="13">
        <f t="shared" si="1002"/>
        <v>2.0421176068424797E-6</v>
      </c>
      <c r="BJ739" s="14">
        <f t="shared" si="1003"/>
        <v>0.4637329821890509</v>
      </c>
      <c r="BK739" s="14">
        <f t="shared" si="1004"/>
        <v>0.28642808637074157</v>
      </c>
      <c r="BL739" s="14">
        <f t="shared" si="1005"/>
        <v>0.237531511391122</v>
      </c>
      <c r="BM739" s="14">
        <f t="shared" si="1006"/>
        <v>0.36586237208777639</v>
      </c>
      <c r="BN739" s="14">
        <f t="shared" si="1007"/>
        <v>0.63371371167813217</v>
      </c>
    </row>
    <row r="740" spans="1:66" x14ac:dyDescent="0.25">
      <c r="A740" t="s">
        <v>114</v>
      </c>
      <c r="B740" t="s">
        <v>126</v>
      </c>
      <c r="C740" t="s">
        <v>130</v>
      </c>
      <c r="D740" s="10"/>
      <c r="E740" s="10">
        <f>VLOOKUP(A740,home!$A$2:$E$405,3,FALSE)</f>
        <v>1.3611111111111101</v>
      </c>
      <c r="F740" s="10">
        <f>VLOOKUP(B740,home!$B$2:$E$405,3,FALSE)</f>
        <v>1.47</v>
      </c>
      <c r="G740" s="10">
        <f>VLOOKUP(C740,away!$B$2:$E$405,4,FALSE)</f>
        <v>1.1000000000000001</v>
      </c>
      <c r="H740" s="10">
        <f>VLOOKUP(A740,away!$A$2:$E$405,3,FALSE)</f>
        <v>1.12777777777778</v>
      </c>
      <c r="I740" s="10">
        <f>VLOOKUP(C740,away!$B$2:$E$405,3,FALSE)</f>
        <v>1.01</v>
      </c>
      <c r="J740" s="10">
        <f>VLOOKUP(B740,home!$B$2:$E$405,4,FALSE)</f>
        <v>1.1100000000000001</v>
      </c>
      <c r="K740" s="12">
        <f t="shared" si="952"/>
        <v>2.2009166666666649</v>
      </c>
      <c r="L740" s="12">
        <f t="shared" si="953"/>
        <v>1.2643516666666692</v>
      </c>
      <c r="M740" s="13">
        <f t="shared" si="954"/>
        <v>3.1264614962313565E-2</v>
      </c>
      <c r="N740" s="13">
        <f t="shared" si="955"/>
        <v>6.8810812147471909E-2</v>
      </c>
      <c r="O740" s="13">
        <f t="shared" si="956"/>
        <v>3.9529468035292843E-2</v>
      </c>
      <c r="P740" s="13">
        <f t="shared" si="957"/>
        <v>8.7001065023343205E-2</v>
      </c>
      <c r="Q740" s="13">
        <f t="shared" si="958"/>
        <v>7.5723431651119971E-2</v>
      </c>
      <c r="R740" s="13">
        <f t="shared" si="959"/>
        <v>2.498957439643467E-2</v>
      </c>
      <c r="S740" s="13">
        <f t="shared" si="960"/>
        <v>6.0525176180163308E-2</v>
      </c>
      <c r="T740" s="13">
        <f t="shared" si="961"/>
        <v>9.5741047013813155E-2</v>
      </c>
      <c r="U740" s="13">
        <f t="shared" si="962"/>
        <v>5.4999970782019625E-2</v>
      </c>
      <c r="V740" s="13">
        <f t="shared" si="963"/>
        <v>1.8713931583133343E-2</v>
      </c>
      <c r="W740" s="13">
        <f t="shared" si="964"/>
        <v>5.555365425938133E-2</v>
      </c>
      <c r="X740" s="13">
        <f t="shared" si="965"/>
        <v>7.0239355352272687E-2</v>
      </c>
      <c r="Y740" s="13">
        <f t="shared" si="966"/>
        <v>4.4403623002619214E-2</v>
      </c>
      <c r="Z740" s="13">
        <f t="shared" si="967"/>
        <v>1.0531870012474295E-2</v>
      </c>
      <c r="AA740" s="13">
        <f t="shared" si="968"/>
        <v>2.3179768241621532E-2</v>
      </c>
      <c r="AB740" s="13">
        <f t="shared" si="969"/>
        <v>2.5508369126227743E-2</v>
      </c>
      <c r="AC740" s="13">
        <f t="shared" si="970"/>
        <v>3.2547417833010553E-3</v>
      </c>
      <c r="AD740" s="13">
        <f t="shared" si="971"/>
        <v>3.0567240888427473E-2</v>
      </c>
      <c r="AE740" s="13">
        <f t="shared" si="972"/>
        <v>3.8647741962684834E-2</v>
      </c>
      <c r="AF740" s="13">
        <f t="shared" si="973"/>
        <v>2.4432168481711976E-2</v>
      </c>
      <c r="AG740" s="13">
        <f t="shared" si="974"/>
        <v>1.0296950980044463E-2</v>
      </c>
      <c r="AH740" s="13">
        <f t="shared" si="975"/>
        <v>3.3289968508471504E-3</v>
      </c>
      <c r="AI740" s="13">
        <f t="shared" si="976"/>
        <v>7.326844652310335E-3</v>
      </c>
      <c r="AJ740" s="13">
        <f t="shared" si="977"/>
        <v>8.0628872546736723E-3</v>
      </c>
      <c r="AK740" s="13">
        <f t="shared" si="978"/>
        <v>5.9152476467551705E-3</v>
      </c>
      <c r="AL740" s="13">
        <f t="shared" si="979"/>
        <v>3.6228304984980086E-4</v>
      </c>
      <c r="AM740" s="13">
        <f t="shared" si="980"/>
        <v>1.3455189985070956E-2</v>
      </c>
      <c r="AN740" s="13">
        <f t="shared" si="981"/>
        <v>1.701209188294114E-2</v>
      </c>
      <c r="AO740" s="13">
        <f t="shared" si="982"/>
        <v>1.0754633362841574E-2</v>
      </c>
      <c r="AP740" s="13">
        <f t="shared" si="983"/>
        <v>4.5325462055659013E-3</v>
      </c>
      <c r="AQ740" s="13">
        <f t="shared" si="984"/>
        <v>1.4326830873127351E-3</v>
      </c>
      <c r="AR740" s="13">
        <f t="shared" si="985"/>
        <v>8.4180454333933699E-4</v>
      </c>
      <c r="AS740" s="13">
        <f t="shared" si="986"/>
        <v>1.8527416495112674E-3</v>
      </c>
      <c r="AT740" s="13">
        <f t="shared" si="987"/>
        <v>2.0388649877184188E-3</v>
      </c>
      <c r="AU740" s="13">
        <f t="shared" si="988"/>
        <v>1.4957906441841976E-3</v>
      </c>
      <c r="AV740" s="13">
        <f t="shared" si="989"/>
        <v>8.2302763965726665E-4</v>
      </c>
      <c r="AW740" s="13">
        <f t="shared" si="990"/>
        <v>2.8003802039489472E-5</v>
      </c>
      <c r="AX740" s="13">
        <f t="shared" si="991"/>
        <v>4.9356253152181787E-3</v>
      </c>
      <c r="AY740" s="13">
        <f t="shared" si="992"/>
        <v>6.2403660933383082E-3</v>
      </c>
      <c r="AZ740" s="13">
        <f t="shared" si="993"/>
        <v>3.9450086353612314E-3</v>
      </c>
      <c r="BA740" s="13">
        <f t="shared" si="994"/>
        <v>1.6626260810444578E-3</v>
      </c>
      <c r="BB740" s="13">
        <f t="shared" si="995"/>
        <v>5.2553601415300868E-4</v>
      </c>
      <c r="BC740" s="13">
        <f t="shared" si="996"/>
        <v>1.3289246707754286E-4</v>
      </c>
      <c r="BD740" s="13">
        <f t="shared" si="997"/>
        <v>1.7738949622977756E-4</v>
      </c>
      <c r="BE740" s="13">
        <f t="shared" si="998"/>
        <v>3.9041949874372094E-4</v>
      </c>
      <c r="BF740" s="13">
        <f t="shared" si="999"/>
        <v>4.2964039088835029E-4</v>
      </c>
      <c r="BG740" s="13">
        <f t="shared" si="1000"/>
        <v>3.1520089899311689E-4</v>
      </c>
      <c r="BH740" s="13">
        <f t="shared" si="1001"/>
        <v>1.7343272798556669E-4</v>
      </c>
      <c r="BI740" s="13">
        <f t="shared" si="1002"/>
        <v>7.6342196313779979E-5</v>
      </c>
      <c r="BJ740" s="14">
        <f t="shared" si="1003"/>
        <v>0.57904522486947219</v>
      </c>
      <c r="BK740" s="14">
        <f t="shared" si="1004"/>
        <v>0.2073621786754426</v>
      </c>
      <c r="BL740" s="14">
        <f t="shared" si="1005"/>
        <v>0.20145578165974756</v>
      </c>
      <c r="BM740" s="14">
        <f t="shared" si="1006"/>
        <v>0.66486372670986149</v>
      </c>
      <c r="BN740" s="14">
        <f t="shared" si="1007"/>
        <v>0.32731896621597617</v>
      </c>
    </row>
    <row r="741" spans="1:66" x14ac:dyDescent="0.25">
      <c r="A741" t="s">
        <v>19</v>
      </c>
      <c r="B741" t="s">
        <v>352</v>
      </c>
      <c r="C741" t="s">
        <v>251</v>
      </c>
      <c r="D741" s="10"/>
      <c r="E741" s="10">
        <f>VLOOKUP(A741,home!$A$2:$E$405,3,FALSE)</f>
        <v>1.6666666666666701</v>
      </c>
      <c r="F741" s="10">
        <f>VLOOKUP(B741,home!$B$2:$E$405,3,FALSE)</f>
        <v>0.72</v>
      </c>
      <c r="G741" s="10">
        <f>VLOOKUP(C741,away!$B$2:$E$405,4,FALSE)</f>
        <v>0.94</v>
      </c>
      <c r="H741" s="10">
        <f>VLOOKUP(A741,away!$A$2:$E$405,3,FALSE)</f>
        <v>1.2</v>
      </c>
      <c r="I741" s="10">
        <f>VLOOKUP(C741,away!$B$2:$E$405,3,FALSE)</f>
        <v>0.69</v>
      </c>
      <c r="J741" s="10">
        <f>VLOOKUP(B741,home!$B$2:$E$405,4,FALSE)</f>
        <v>0.5</v>
      </c>
      <c r="K741" s="12">
        <f t="shared" si="952"/>
        <v>1.1280000000000021</v>
      </c>
      <c r="L741" s="12">
        <f t="shared" si="953"/>
        <v>0.41399999999999998</v>
      </c>
      <c r="M741" s="13">
        <f t="shared" si="954"/>
        <v>0.21395276770062782</v>
      </c>
      <c r="N741" s="13">
        <f t="shared" si="955"/>
        <v>0.24133872196630862</v>
      </c>
      <c r="O741" s="13">
        <f t="shared" si="956"/>
        <v>8.8576445828059902E-2</v>
      </c>
      <c r="P741" s="13">
        <f t="shared" si="957"/>
        <v>9.9914230894051756E-2</v>
      </c>
      <c r="Q741" s="13">
        <f t="shared" si="958"/>
        <v>0.13611503918899831</v>
      </c>
      <c r="R741" s="13">
        <f t="shared" si="959"/>
        <v>1.8335324286408401E-2</v>
      </c>
      <c r="S741" s="13">
        <f t="shared" si="960"/>
        <v>1.1664786628418775E-2</v>
      </c>
      <c r="T741" s="13">
        <f t="shared" si="961"/>
        <v>5.6351626224245298E-2</v>
      </c>
      <c r="U741" s="13">
        <f t="shared" si="962"/>
        <v>2.0682245795068711E-2</v>
      </c>
      <c r="V741" s="13">
        <f t="shared" si="963"/>
        <v>6.0526244857539435E-4</v>
      </c>
      <c r="W741" s="13">
        <f t="shared" si="964"/>
        <v>5.1179254735063455E-2</v>
      </c>
      <c r="X741" s="13">
        <f t="shared" si="965"/>
        <v>2.1188211460316266E-2</v>
      </c>
      <c r="Y741" s="13">
        <f t="shared" si="966"/>
        <v>4.3859597722854674E-3</v>
      </c>
      <c r="Z741" s="13">
        <f t="shared" si="967"/>
        <v>2.5302747515243587E-3</v>
      </c>
      <c r="AA741" s="13">
        <f t="shared" si="968"/>
        <v>2.8541499197194818E-3</v>
      </c>
      <c r="AB741" s="13">
        <f t="shared" si="969"/>
        <v>1.6097405547217908E-3</v>
      </c>
      <c r="AC741" s="13">
        <f t="shared" si="970"/>
        <v>1.7665795086570073E-5</v>
      </c>
      <c r="AD741" s="13">
        <f t="shared" si="971"/>
        <v>1.4432549835287927E-2</v>
      </c>
      <c r="AE741" s="13">
        <f t="shared" si="972"/>
        <v>5.9750756318092011E-3</v>
      </c>
      <c r="AF741" s="13">
        <f t="shared" si="973"/>
        <v>1.2368406557845045E-3</v>
      </c>
      <c r="AG741" s="13">
        <f t="shared" si="974"/>
        <v>1.706840104982616E-4</v>
      </c>
      <c r="AH741" s="13">
        <f t="shared" si="975"/>
        <v>2.6188343678277111E-4</v>
      </c>
      <c r="AI741" s="13">
        <f t="shared" si="976"/>
        <v>2.9540451669096636E-4</v>
      </c>
      <c r="AJ741" s="13">
        <f t="shared" si="977"/>
        <v>1.6660814741370532E-4</v>
      </c>
      <c r="AK741" s="13">
        <f t="shared" si="978"/>
        <v>6.264466342755331E-5</v>
      </c>
      <c r="AL741" s="13">
        <f t="shared" si="979"/>
        <v>3.2999139916270174E-7</v>
      </c>
      <c r="AM741" s="13">
        <f t="shared" si="980"/>
        <v>3.2559832428409605E-3</v>
      </c>
      <c r="AN741" s="13">
        <f t="shared" si="981"/>
        <v>1.3479770625361574E-3</v>
      </c>
      <c r="AO741" s="13">
        <f t="shared" si="982"/>
        <v>2.7903125194498457E-4</v>
      </c>
      <c r="AP741" s="13">
        <f t="shared" si="983"/>
        <v>3.8506312768407867E-5</v>
      </c>
      <c r="AQ741" s="13">
        <f t="shared" si="984"/>
        <v>3.9854033715302134E-6</v>
      </c>
      <c r="AR741" s="13">
        <f t="shared" si="985"/>
        <v>2.1683948565613453E-5</v>
      </c>
      <c r="AS741" s="13">
        <f t="shared" si="986"/>
        <v>2.4459493982012017E-5</v>
      </c>
      <c r="AT741" s="13">
        <f t="shared" si="987"/>
        <v>1.3795154605854804E-5</v>
      </c>
      <c r="AU741" s="13">
        <f t="shared" si="988"/>
        <v>5.1869781318014152E-6</v>
      </c>
      <c r="AV741" s="13">
        <f t="shared" si="989"/>
        <v>1.4627278331680023E-6</v>
      </c>
      <c r="AW741" s="13">
        <f t="shared" si="990"/>
        <v>4.2806484299385714E-9</v>
      </c>
      <c r="AX741" s="13">
        <f t="shared" si="991"/>
        <v>6.1212484965410144E-4</v>
      </c>
      <c r="AY741" s="13">
        <f t="shared" si="992"/>
        <v>2.5341968775679792E-4</v>
      </c>
      <c r="AZ741" s="13">
        <f t="shared" si="993"/>
        <v>5.2457875365657174E-5</v>
      </c>
      <c r="BA741" s="13">
        <f t="shared" si="994"/>
        <v>7.2391868004606881E-6</v>
      </c>
      <c r="BB741" s="13">
        <f t="shared" si="995"/>
        <v>7.4925583384768119E-7</v>
      </c>
      <c r="BC741" s="13">
        <f t="shared" si="996"/>
        <v>6.2038383042588012E-8</v>
      </c>
      <c r="BD741" s="13">
        <f t="shared" si="997"/>
        <v>1.4961924510273276E-6</v>
      </c>
      <c r="BE741" s="13">
        <f t="shared" si="998"/>
        <v>1.6877050847588284E-6</v>
      </c>
      <c r="BF741" s="13">
        <f t="shared" si="999"/>
        <v>9.5186566780398103E-7</v>
      </c>
      <c r="BG741" s="13">
        <f t="shared" si="1000"/>
        <v>3.5790149109429748E-7</v>
      </c>
      <c r="BH741" s="13">
        <f t="shared" si="1001"/>
        <v>1.0092822048859212E-7</v>
      </c>
      <c r="BI741" s="13">
        <f t="shared" si="1002"/>
        <v>2.2769406542226411E-8</v>
      </c>
      <c r="BJ741" s="14">
        <f t="shared" si="1003"/>
        <v>0.53822549964785338</v>
      </c>
      <c r="BK741" s="14">
        <f t="shared" si="1004"/>
        <v>0.32640846314591626</v>
      </c>
      <c r="BL741" s="14">
        <f t="shared" si="1005"/>
        <v>0.13291565281373344</v>
      </c>
      <c r="BM741" s="14">
        <f t="shared" si="1006"/>
        <v>0.2015939450874642</v>
      </c>
      <c r="BN741" s="14">
        <f t="shared" si="1007"/>
        <v>0.79823252986445481</v>
      </c>
    </row>
    <row r="742" spans="1:66" x14ac:dyDescent="0.25">
      <c r="A742" t="s">
        <v>25</v>
      </c>
      <c r="B742" t="s">
        <v>258</v>
      </c>
      <c r="C742" t="s">
        <v>177</v>
      </c>
      <c r="D742" s="10"/>
      <c r="E742" s="10">
        <f>VLOOKUP(A742,home!$A$2:$E$405,3,FALSE)</f>
        <v>1.36363636363636</v>
      </c>
      <c r="F742" s="10">
        <f>VLOOKUP(B742,home!$B$2:$E$405,3,FALSE)</f>
        <v>1.34</v>
      </c>
      <c r="G742" s="10">
        <f>VLOOKUP(C742,away!$B$2:$E$405,4,FALSE)</f>
        <v>0.73</v>
      </c>
      <c r="H742" s="10">
        <f>VLOOKUP(A742,away!$A$2:$E$405,3,FALSE)</f>
        <v>1.1545454545454501</v>
      </c>
      <c r="I742" s="10">
        <f>VLOOKUP(C742,away!$B$2:$E$405,3,FALSE)</f>
        <v>0.86</v>
      </c>
      <c r="J742" s="10">
        <f>VLOOKUP(B742,home!$B$2:$E$405,4,FALSE)</f>
        <v>0.72</v>
      </c>
      <c r="K742" s="12">
        <f t="shared" si="952"/>
        <v>1.3339090909090874</v>
      </c>
      <c r="L742" s="12">
        <f t="shared" si="953"/>
        <v>0.71489454545454267</v>
      </c>
      <c r="M742" s="13">
        <f t="shared" si="954"/>
        <v>0.1288890095101683</v>
      </c>
      <c r="N742" s="13">
        <f t="shared" si="955"/>
        <v>0.17192622150388129</v>
      </c>
      <c r="O742" s="13">
        <f t="shared" si="956"/>
        <v>9.2142049867857984E-2</v>
      </c>
      <c r="P742" s="13">
        <f t="shared" si="957"/>
        <v>0.12290911797373423</v>
      </c>
      <c r="Q742" s="13">
        <f t="shared" si="958"/>
        <v>0.11466697491483838</v>
      </c>
      <c r="R742" s="13">
        <f t="shared" si="959"/>
        <v>3.293592442876607E-2</v>
      </c>
      <c r="S742" s="13">
        <f t="shared" si="960"/>
        <v>2.9301666873096606E-2</v>
      </c>
      <c r="T742" s="13">
        <f t="shared" si="961"/>
        <v>8.1974794910390822E-2</v>
      </c>
      <c r="U742" s="13">
        <f t="shared" si="962"/>
        <v>4.3933529013025746E-2</v>
      </c>
      <c r="V742" s="13">
        <f t="shared" si="963"/>
        <v>3.1046885000939653E-3</v>
      </c>
      <c r="W742" s="13">
        <f t="shared" si="964"/>
        <v>5.0985106755315729E-2</v>
      </c>
      <c r="X742" s="13">
        <f t="shared" si="965"/>
        <v>3.644897471879277E-2</v>
      </c>
      <c r="Y742" s="13">
        <f t="shared" si="966"/>
        <v>1.3028586606937738E-2</v>
      </c>
      <c r="Z742" s="13">
        <f t="shared" si="967"/>
        <v>7.8485709078759628E-3</v>
      </c>
      <c r="AA742" s="13">
        <f t="shared" si="968"/>
        <v>1.0469280084660334E-2</v>
      </c>
      <c r="AB742" s="13">
        <f t="shared" si="969"/>
        <v>6.9825339401009424E-3</v>
      </c>
      <c r="AC742" s="13">
        <f t="shared" si="970"/>
        <v>1.8504027543735229E-4</v>
      </c>
      <c r="AD742" s="13">
        <f t="shared" si="971"/>
        <v>1.7002374350471486E-2</v>
      </c>
      <c r="AE742" s="13">
        <f t="shared" si="972"/>
        <v>1.2154904682928288E-2</v>
      </c>
      <c r="AF742" s="13">
        <f t="shared" si="973"/>
        <v>4.3447375291726549E-3</v>
      </c>
      <c r="AG742" s="13">
        <f t="shared" si="974"/>
        <v>1.0353430536790594E-3</v>
      </c>
      <c r="AH742" s="13">
        <f t="shared" si="975"/>
        <v>1.4027251329134329E-3</v>
      </c>
      <c r="AI742" s="13">
        <f t="shared" si="976"/>
        <v>1.871107806839886E-3</v>
      </c>
      <c r="AJ742" s="13">
        <f t="shared" si="977"/>
        <v>1.2479438568073447E-3</v>
      </c>
      <c r="AK742" s="13">
        <f t="shared" si="978"/>
        <v>5.5488121851315518E-4</v>
      </c>
      <c r="AL742" s="13">
        <f t="shared" si="979"/>
        <v>7.0582083391144573E-6</v>
      </c>
      <c r="AM742" s="13">
        <f t="shared" si="980"/>
        <v>4.535924342626679E-3</v>
      </c>
      <c r="AN742" s="13">
        <f t="shared" si="981"/>
        <v>3.2427075711382947E-3</v>
      </c>
      <c r="AO742" s="13">
        <f t="shared" si="982"/>
        <v>1.1590969775554577E-3</v>
      </c>
      <c r="AP742" s="13">
        <f t="shared" si="983"/>
        <v>2.762107023024144E-4</v>
      </c>
      <c r="AQ742" s="13">
        <f t="shared" si="984"/>
        <v>4.9365381118041124E-5</v>
      </c>
      <c r="AR742" s="13">
        <f t="shared" si="985"/>
        <v>2.0056010925836241E-4</v>
      </c>
      <c r="AS742" s="13">
        <f t="shared" si="986"/>
        <v>2.6752895301344941E-4</v>
      </c>
      <c r="AT742" s="13">
        <f t="shared" si="987"/>
        <v>1.7842965125301519E-4</v>
      </c>
      <c r="AU742" s="13">
        <f t="shared" si="988"/>
        <v>7.9336311298045E-5</v>
      </c>
      <c r="AV742" s="13">
        <f t="shared" si="989"/>
        <v>2.6456856719913878E-5</v>
      </c>
      <c r="AW742" s="13">
        <f t="shared" si="990"/>
        <v>1.8696494602697802E-7</v>
      </c>
      <c r="AX742" s="13">
        <f t="shared" si="991"/>
        <v>1.0084184527175929E-3</v>
      </c>
      <c r="AY742" s="13">
        <f t="shared" si="992"/>
        <v>7.2091285138351673E-4</v>
      </c>
      <c r="AZ742" s="13">
        <f t="shared" si="993"/>
        <v>2.5768833260107873E-4</v>
      </c>
      <c r="BA742" s="13">
        <f t="shared" si="994"/>
        <v>6.1406661134595734E-5</v>
      </c>
      <c r="BB742" s="13">
        <f t="shared" si="995"/>
        <v>1.0974821774924483E-5</v>
      </c>
      <c r="BC742" s="13">
        <f t="shared" si="996"/>
        <v>1.5691680448458518E-6</v>
      </c>
      <c r="BD742" s="13">
        <f t="shared" si="997"/>
        <v>2.3896554690761723E-5</v>
      </c>
      <c r="BE742" s="13">
        <f t="shared" si="998"/>
        <v>3.1875831543413251E-5</v>
      </c>
      <c r="BF742" s="13">
        <f t="shared" si="999"/>
        <v>2.12597307380228E-5</v>
      </c>
      <c r="BG742" s="13">
        <f t="shared" si="1000"/>
        <v>9.4528493672426584E-6</v>
      </c>
      <c r="BH742" s="13">
        <f t="shared" si="1001"/>
        <v>3.1523104264897974E-6</v>
      </c>
      <c r="BI742" s="13">
        <f t="shared" si="1002"/>
        <v>8.4097910705244827E-7</v>
      </c>
      <c r="BJ742" s="14">
        <f t="shared" si="1003"/>
        <v>0.51489229428880567</v>
      </c>
      <c r="BK742" s="14">
        <f t="shared" si="1004"/>
        <v>0.28511749419225313</v>
      </c>
      <c r="BL742" s="14">
        <f t="shared" si="1005"/>
        <v>0.19238276548690067</v>
      </c>
      <c r="BM742" s="14">
        <f t="shared" si="1006"/>
        <v>0.33605110079015177</v>
      </c>
      <c r="BN742" s="14">
        <f t="shared" si="1007"/>
        <v>0.66346929819924627</v>
      </c>
    </row>
    <row r="743" spans="1:66" x14ac:dyDescent="0.25">
      <c r="A743" t="s">
        <v>303</v>
      </c>
      <c r="B743" t="s">
        <v>374</v>
      </c>
      <c r="C743" t="s">
        <v>349</v>
      </c>
      <c r="D743" s="10"/>
      <c r="E743" s="10">
        <f>VLOOKUP(A743,home!$A$2:$E$405,3,FALSE)</f>
        <v>1.29370629370629</v>
      </c>
      <c r="F743" s="10">
        <f>VLOOKUP(B743,home!$B$2:$E$405,3,FALSE)</f>
        <v>1.1599999999999999</v>
      </c>
      <c r="G743" s="10">
        <f>VLOOKUP(C743,away!$B$2:$E$405,4,FALSE)</f>
        <v>1.21</v>
      </c>
      <c r="H743" s="10">
        <f>VLOOKUP(A743,away!$A$2:$E$405,3,FALSE)</f>
        <v>1.0279720279720299</v>
      </c>
      <c r="I743" s="10">
        <f>VLOOKUP(C743,away!$B$2:$E$405,3,FALSE)</f>
        <v>0.88</v>
      </c>
      <c r="J743" s="10">
        <f>VLOOKUP(B743,home!$B$2:$E$405,4,FALSE)</f>
        <v>0.81</v>
      </c>
      <c r="K743" s="12">
        <f t="shared" si="952"/>
        <v>1.8158461538461486</v>
      </c>
      <c r="L743" s="12">
        <f t="shared" si="953"/>
        <v>0.732738461538463</v>
      </c>
      <c r="M743" s="13">
        <f t="shared" si="954"/>
        <v>7.8192259837899777E-2</v>
      </c>
      <c r="N743" s="13">
        <f t="shared" si="955"/>
        <v>0.14198511428718899</v>
      </c>
      <c r="O743" s="13">
        <f t="shared" si="956"/>
        <v>5.7294476177838442E-2</v>
      </c>
      <c r="P743" s="13">
        <f t="shared" si="957"/>
        <v>0.10403795420415771</v>
      </c>
      <c r="Q743" s="13">
        <f t="shared" si="958"/>
        <v>0.128911561840899</v>
      </c>
      <c r="R743" s="13">
        <f t="shared" si="959"/>
        <v>2.0990933164600725E-2</v>
      </c>
      <c r="S743" s="13">
        <f t="shared" si="960"/>
        <v>3.4606673145863201E-2</v>
      </c>
      <c r="T743" s="13">
        <f t="shared" si="961"/>
        <v>9.4458459497820779E-2</v>
      </c>
      <c r="U743" s="13">
        <f t="shared" si="962"/>
        <v>3.8116305252581785E-2</v>
      </c>
      <c r="V743" s="13">
        <f t="shared" si="963"/>
        <v>5.1161748737045603E-3</v>
      </c>
      <c r="W743" s="13">
        <f t="shared" si="964"/>
        <v>7.8027854585032128E-2</v>
      </c>
      <c r="X743" s="13">
        <f t="shared" si="965"/>
        <v>5.7174010125783346E-2</v>
      </c>
      <c r="Y743" s="13">
        <f t="shared" si="966"/>
        <v>2.0946798109775493E-2</v>
      </c>
      <c r="Z743" s="13">
        <f t="shared" si="967"/>
        <v>5.1269546910954122E-3</v>
      </c>
      <c r="AA743" s="13">
        <f t="shared" si="968"/>
        <v>9.3097609567690722E-3</v>
      </c>
      <c r="AB743" s="13">
        <f t="shared" si="969"/>
        <v>8.4525468132880827E-3</v>
      </c>
      <c r="AC743" s="13">
        <f t="shared" si="970"/>
        <v>4.2545480869397948E-4</v>
      </c>
      <c r="AD743" s="13">
        <f t="shared" si="971"/>
        <v>3.5421644910274303E-2</v>
      </c>
      <c r="AE743" s="13">
        <f t="shared" si="972"/>
        <v>2.5954801596716121E-2</v>
      </c>
      <c r="AF743" s="13">
        <f t="shared" si="973"/>
        <v>9.5090406957569051E-3</v>
      </c>
      <c r="AG743" s="13">
        <f t="shared" si="974"/>
        <v>2.3225466167051834E-3</v>
      </c>
      <c r="AH743" s="13">
        <f t="shared" si="975"/>
        <v>9.3917922318266414E-4</v>
      </c>
      <c r="AI743" s="13">
        <f t="shared" si="976"/>
        <v>1.7054049801884543E-3</v>
      </c>
      <c r="AJ743" s="13">
        <f t="shared" si="977"/>
        <v>1.5483765370126361E-3</v>
      </c>
      <c r="AK743" s="13">
        <f t="shared" si="978"/>
        <v>9.3720452648000463E-4</v>
      </c>
      <c r="AL743" s="13">
        <f t="shared" si="979"/>
        <v>2.2643391043873325E-5</v>
      </c>
      <c r="AM743" s="13">
        <f t="shared" si="980"/>
        <v>1.2864051534645109E-2</v>
      </c>
      <c r="AN743" s="13">
        <f t="shared" si="981"/>
        <v>9.4259853306473615E-3</v>
      </c>
      <c r="AO743" s="13">
        <f t="shared" si="982"/>
        <v>3.4533909948313334E-3</v>
      </c>
      <c r="AP743" s="13">
        <f t="shared" si="983"/>
        <v>8.4347746821449791E-4</v>
      </c>
      <c r="AQ743" s="13">
        <f t="shared" si="984"/>
        <v>1.5451209560046219E-4</v>
      </c>
      <c r="AR743" s="13">
        <f t="shared" si="985"/>
        <v>1.3763454782075087E-4</v>
      </c>
      <c r="AS743" s="13">
        <f t="shared" si="986"/>
        <v>2.4992316429666426E-4</v>
      </c>
      <c r="AT743" s="13">
        <f t="shared" si="987"/>
        <v>2.2691100832257849E-4</v>
      </c>
      <c r="AU743" s="13">
        <f t="shared" si="988"/>
        <v>1.3734516057596849E-4</v>
      </c>
      <c r="AV743" s="13">
        <f t="shared" si="989"/>
        <v>6.234942039531354E-5</v>
      </c>
      <c r="AW743" s="13">
        <f t="shared" si="990"/>
        <v>8.3688735280799177E-7</v>
      </c>
      <c r="AX743" s="13">
        <f t="shared" si="991"/>
        <v>3.8931897503439923E-3</v>
      </c>
      <c r="AY743" s="13">
        <f t="shared" si="992"/>
        <v>2.8526898681443696E-3</v>
      </c>
      <c r="AZ743" s="13">
        <f t="shared" si="993"/>
        <v>1.045137792615233E-3</v>
      </c>
      <c r="BA743" s="13">
        <f t="shared" si="994"/>
        <v>2.5527088608553035E-4</v>
      </c>
      <c r="BB743" s="13">
        <f t="shared" si="995"/>
        <v>4.6761699086467922E-5</v>
      </c>
      <c r="BC743" s="13">
        <f t="shared" si="996"/>
        <v>6.8528190895086127E-6</v>
      </c>
      <c r="BD743" s="13">
        <f t="shared" si="997"/>
        <v>1.6808354470786496E-5</v>
      </c>
      <c r="BE743" s="13">
        <f t="shared" si="998"/>
        <v>3.0521385818260378E-5</v>
      </c>
      <c r="BF743" s="13">
        <f t="shared" si="999"/>
        <v>2.7711070524071249E-5</v>
      </c>
      <c r="BG743" s="13">
        <f t="shared" si="1000"/>
        <v>1.6773013610031383E-5</v>
      </c>
      <c r="BH743" s="13">
        <f t="shared" si="1001"/>
        <v>7.6143030630461505E-6</v>
      </c>
      <c r="BI743" s="13">
        <f t="shared" si="1002"/>
        <v>2.7652805862502581E-6</v>
      </c>
      <c r="BJ743" s="14">
        <f t="shared" si="1003"/>
        <v>0.62955315250525612</v>
      </c>
      <c r="BK743" s="14">
        <f t="shared" si="1004"/>
        <v>0.22525385012950747</v>
      </c>
      <c r="BL743" s="14">
        <f t="shared" si="1005"/>
        <v>0.1402105443414256</v>
      </c>
      <c r="BM743" s="14">
        <f t="shared" si="1006"/>
        <v>0.46588034917390825</v>
      </c>
      <c r="BN743" s="14">
        <f t="shared" si="1007"/>
        <v>0.53141229951258473</v>
      </c>
    </row>
    <row r="744" spans="1:66" x14ac:dyDescent="0.25">
      <c r="A744" t="s">
        <v>10</v>
      </c>
      <c r="B744" t="s">
        <v>11</v>
      </c>
      <c r="C744" t="s">
        <v>220</v>
      </c>
      <c r="D744" s="10"/>
      <c r="E744" s="10">
        <f>VLOOKUP(A744,home!$A$2:$E$405,3,FALSE)</f>
        <v>1.6153846153846201</v>
      </c>
      <c r="F744" s="10">
        <f>VLOOKUP(B744,home!$B$2:$E$405,3,FALSE)</f>
        <v>0.93</v>
      </c>
      <c r="G744" s="10">
        <f>VLOOKUP(C744,away!$B$2:$E$405,4,FALSE)</f>
        <v>0.8</v>
      </c>
      <c r="H744" s="10">
        <f>VLOOKUP(A744,away!$A$2:$E$405,3,FALSE)</f>
        <v>1.4957264957265</v>
      </c>
      <c r="I744" s="10">
        <f>VLOOKUP(C744,away!$B$2:$E$405,3,FALSE)</f>
        <v>1.1499999999999999</v>
      </c>
      <c r="J744" s="10">
        <f>VLOOKUP(B744,home!$B$2:$E$405,4,FALSE)</f>
        <v>1.1100000000000001</v>
      </c>
      <c r="K744" s="12">
        <f t="shared" si="952"/>
        <v>1.2018461538461576</v>
      </c>
      <c r="L744" s="12">
        <f t="shared" si="953"/>
        <v>1.9092948717948772</v>
      </c>
      <c r="M744" s="13">
        <f t="shared" si="954"/>
        <v>4.4550093529450024E-2</v>
      </c>
      <c r="N744" s="13">
        <f t="shared" si="955"/>
        <v>5.3542358561856102E-2</v>
      </c>
      <c r="O744" s="13">
        <f t="shared" si="956"/>
        <v>8.5059265113761065E-2</v>
      </c>
      <c r="P744" s="13">
        <f t="shared" si="957"/>
        <v>0.10222815062595439</v>
      </c>
      <c r="Q744" s="13">
        <f t="shared" si="958"/>
        <v>3.2174838852709331E-2</v>
      </c>
      <c r="R744" s="13">
        <f t="shared" si="959"/>
        <v>8.1201609340172481E-2</v>
      </c>
      <c r="S744" s="13">
        <f t="shared" si="960"/>
        <v>5.8645189900075161E-2</v>
      </c>
      <c r="T744" s="13">
        <f t="shared" si="961"/>
        <v>6.1431254822304493E-2</v>
      </c>
      <c r="U744" s="13">
        <f t="shared" si="962"/>
        <v>9.7591841871604523E-2</v>
      </c>
      <c r="V744" s="13">
        <f t="shared" si="963"/>
        <v>1.4952429779672718E-2</v>
      </c>
      <c r="W744" s="13">
        <f t="shared" si="964"/>
        <v>1.2889735441916204E-2</v>
      </c>
      <c r="X744" s="13">
        <f t="shared" si="965"/>
        <v>2.4610305778043285E-2</v>
      </c>
      <c r="Y744" s="13">
        <f t="shared" si="966"/>
        <v>2.3494165307660946E-2</v>
      </c>
      <c r="Z744" s="13">
        <f t="shared" si="967"/>
        <v>5.1679272098227438E-2</v>
      </c>
      <c r="AA744" s="13">
        <f t="shared" si="968"/>
        <v>6.2110534404823697E-2</v>
      </c>
      <c r="AB744" s="13">
        <f t="shared" si="969"/>
        <v>3.7323653443883414E-2</v>
      </c>
      <c r="AC744" s="13">
        <f t="shared" si="970"/>
        <v>2.1444388813823814E-3</v>
      </c>
      <c r="AD744" s="13">
        <f t="shared" si="971"/>
        <v>3.8728697412403739E-3</v>
      </c>
      <c r="AE744" s="13">
        <f t="shared" si="972"/>
        <v>7.394450336079798E-3</v>
      </c>
      <c r="AF744" s="13">
        <f t="shared" si="973"/>
        <v>7.0590930532095347E-3</v>
      </c>
      <c r="AG744" s="13">
        <f t="shared" si="974"/>
        <v>4.4926300553386027E-3</v>
      </c>
      <c r="AH744" s="13">
        <f t="shared" si="975"/>
        <v>2.4667742298809425E-2</v>
      </c>
      <c r="AI744" s="13">
        <f t="shared" si="976"/>
        <v>2.9646831205892281E-2</v>
      </c>
      <c r="AJ744" s="13">
        <f t="shared" si="977"/>
        <v>1.7815465029263945E-2</v>
      </c>
      <c r="AK744" s="13">
        <f t="shared" si="978"/>
        <v>7.1371493748005298E-3</v>
      </c>
      <c r="AL744" s="13">
        <f t="shared" si="979"/>
        <v>1.968319288301325E-4</v>
      </c>
      <c r="AM744" s="13">
        <f t="shared" si="980"/>
        <v>9.3091872057138151E-4</v>
      </c>
      <c r="AN744" s="13">
        <f t="shared" si="981"/>
        <v>1.7773983392447869E-3</v>
      </c>
      <c r="AO744" s="13">
        <f t="shared" si="982"/>
        <v>1.6967887671284021E-3</v>
      </c>
      <c r="AP744" s="13">
        <f t="shared" si="983"/>
        <v>1.07989003053247E-3</v>
      </c>
      <c r="AQ744" s="13">
        <f t="shared" si="984"/>
        <v>5.1545712434951439E-4</v>
      </c>
      <c r="AR744" s="13">
        <f t="shared" si="985"/>
        <v>9.4195987739748854E-3</v>
      </c>
      <c r="AS744" s="13">
        <f t="shared" si="986"/>
        <v>1.1320908557275697E-2</v>
      </c>
      <c r="AT744" s="13">
        <f t="shared" si="987"/>
        <v>6.802995203802926E-3</v>
      </c>
      <c r="AU744" s="13">
        <f t="shared" si="988"/>
        <v>2.7253845401081335E-3</v>
      </c>
      <c r="AV744" s="13">
        <f t="shared" si="989"/>
        <v>8.1887323182018503E-4</v>
      </c>
      <c r="AW744" s="13">
        <f t="shared" si="990"/>
        <v>1.2546278728250487E-5</v>
      </c>
      <c r="AX744" s="13">
        <f t="shared" si="991"/>
        <v>1.8647018064368333E-4</v>
      </c>
      <c r="AY744" s="13">
        <f t="shared" si="992"/>
        <v>3.5602655964564895E-4</v>
      </c>
      <c r="AZ744" s="13">
        <f t="shared" si="993"/>
        <v>3.3987984227710534E-4</v>
      </c>
      <c r="BA744" s="13">
        <f t="shared" si="994"/>
        <v>2.1631027996204299E-4</v>
      </c>
      <c r="BB744" s="13">
        <f t="shared" si="995"/>
        <v>1.0325002706201068E-4</v>
      </c>
      <c r="BC744" s="13">
        <f t="shared" si="996"/>
        <v>3.9426949436435868E-5</v>
      </c>
      <c r="BD744" s="13">
        <f t="shared" si="997"/>
        <v>2.9974652722525932E-3</v>
      </c>
      <c r="BE744" s="13">
        <f t="shared" si="998"/>
        <v>3.6024921087442047E-3</v>
      </c>
      <c r="BF744" s="13">
        <f t="shared" si="999"/>
        <v>2.1648206425776786E-3</v>
      </c>
      <c r="BG744" s="13">
        <f t="shared" si="1000"/>
        <v>8.6726045434958325E-4</v>
      </c>
      <c r="BH744" s="13">
        <f t="shared" si="1001"/>
        <v>2.6057841036072947E-4</v>
      </c>
      <c r="BI744" s="13">
        <f t="shared" si="1002"/>
        <v>6.263503205347771E-5</v>
      </c>
      <c r="BJ744" s="14">
        <f t="shared" si="1003"/>
        <v>0.23820351877121215</v>
      </c>
      <c r="BK744" s="14">
        <f t="shared" si="1004"/>
        <v>0.22307316120501045</v>
      </c>
      <c r="BL744" s="14">
        <f t="shared" si="1005"/>
        <v>0.48359710431033159</v>
      </c>
      <c r="BM744" s="14">
        <f t="shared" si="1006"/>
        <v>0.59745326007996091</v>
      </c>
      <c r="BN744" s="14">
        <f t="shared" si="1007"/>
        <v>0.39875631602390338</v>
      </c>
    </row>
    <row r="745" spans="1:66" x14ac:dyDescent="0.25">
      <c r="A745" t="s">
        <v>10</v>
      </c>
      <c r="B745" t="s">
        <v>40</v>
      </c>
      <c r="C745" t="s">
        <v>221</v>
      </c>
      <c r="D745" s="10"/>
      <c r="E745" s="10">
        <f>VLOOKUP(A745,home!$A$2:$E$405,3,FALSE)</f>
        <v>1.6153846153846201</v>
      </c>
      <c r="F745" s="10">
        <f>VLOOKUP(B745,home!$B$2:$E$405,3,FALSE)</f>
        <v>0.97</v>
      </c>
      <c r="G745" s="10">
        <f>VLOOKUP(C745,away!$B$2:$E$405,4,FALSE)</f>
        <v>0.93</v>
      </c>
      <c r="H745" s="10">
        <f>VLOOKUP(A745,away!$A$2:$E$405,3,FALSE)</f>
        <v>1.4957264957265</v>
      </c>
      <c r="I745" s="10">
        <f>VLOOKUP(C745,away!$B$2:$E$405,3,FALSE)</f>
        <v>0.93</v>
      </c>
      <c r="J745" s="10">
        <f>VLOOKUP(B745,home!$B$2:$E$405,4,FALSE)</f>
        <v>2.0099999999999998</v>
      </c>
      <c r="K745" s="12">
        <f t="shared" si="952"/>
        <v>1.4572384615384659</v>
      </c>
      <c r="L745" s="12">
        <f t="shared" si="953"/>
        <v>2.7959615384615462</v>
      </c>
      <c r="M745" s="13">
        <f t="shared" si="954"/>
        <v>1.4218661315528444E-2</v>
      </c>
      <c r="N745" s="13">
        <f t="shared" si="955"/>
        <v>2.071998014057717E-2</v>
      </c>
      <c r="O745" s="13">
        <f t="shared" si="956"/>
        <v>3.9754830166628584E-2</v>
      </c>
      <c r="P745" s="13">
        <f t="shared" si="957"/>
        <v>5.7932267550740831E-2</v>
      </c>
      <c r="Q745" s="13">
        <f t="shared" si="958"/>
        <v>1.5096975991581125E-2</v>
      </c>
      <c r="R745" s="13">
        <f t="shared" si="959"/>
        <v>5.5576488056982176E-2</v>
      </c>
      <c r="S745" s="13">
        <f t="shared" si="960"/>
        <v>5.9009557037294956E-2</v>
      </c>
      <c r="T745" s="13">
        <f t="shared" si="961"/>
        <v>4.2210564219538192E-2</v>
      </c>
      <c r="U745" s="13">
        <f t="shared" si="962"/>
        <v>8.0988195953867637E-2</v>
      </c>
      <c r="V745" s="13">
        <f t="shared" si="963"/>
        <v>2.6714168642911918E-2</v>
      </c>
      <c r="W745" s="13">
        <f t="shared" si="964"/>
        <v>7.3332980226182782E-3</v>
      </c>
      <c r="X745" s="13">
        <f t="shared" si="965"/>
        <v>2.0503619221316816E-2</v>
      </c>
      <c r="Y745" s="13">
        <f t="shared" si="966"/>
        <v>2.8663665371031353E-2</v>
      </c>
      <c r="Z745" s="13">
        <f t="shared" si="967"/>
        <v>5.1796574350029878E-2</v>
      </c>
      <c r="AA745" s="13">
        <f t="shared" si="968"/>
        <v>7.5479960318800304E-2</v>
      </c>
      <c r="AB745" s="13">
        <f t="shared" si="969"/>
        <v>5.4996150625976521E-2</v>
      </c>
      <c r="AC745" s="13">
        <f t="shared" si="970"/>
        <v>6.8027341449094919E-3</v>
      </c>
      <c r="AD745" s="13">
        <f t="shared" si="971"/>
        <v>2.6715909821208345E-3</v>
      </c>
      <c r="AE745" s="13">
        <f t="shared" si="972"/>
        <v>7.4696656325105616E-3</v>
      </c>
      <c r="AF745" s="13">
        <f t="shared" si="973"/>
        <v>1.0442448906833785E-2</v>
      </c>
      <c r="AG745" s="13">
        <f t="shared" si="974"/>
        <v>9.7322285036190257E-3</v>
      </c>
      <c r="AH745" s="13">
        <f t="shared" si="975"/>
        <v>3.6205307426686852E-2</v>
      </c>
      <c r="AI745" s="13">
        <f t="shared" si="976"/>
        <v>5.275976649399234E-2</v>
      </c>
      <c r="AJ745" s="13">
        <f t="shared" si="977"/>
        <v>3.8441780478417058E-2</v>
      </c>
      <c r="AK745" s="13">
        <f t="shared" si="978"/>
        <v>1.8672947014389301E-2</v>
      </c>
      <c r="AL745" s="13">
        <f t="shared" si="979"/>
        <v>1.1086776900130684E-3</v>
      </c>
      <c r="AM745" s="13">
        <f t="shared" si="980"/>
        <v>7.7862902652915992E-4</v>
      </c>
      <c r="AN745" s="13">
        <f t="shared" si="981"/>
        <v>2.177016810905286E-3</v>
      </c>
      <c r="AO745" s="13">
        <f t="shared" si="982"/>
        <v>3.0434276359376971E-3</v>
      </c>
      <c r="AP745" s="13">
        <f t="shared" si="983"/>
        <v>2.836435538390916E-3</v>
      </c>
      <c r="AQ745" s="13">
        <f t="shared" si="984"/>
        <v>1.9826411679166175E-3</v>
      </c>
      <c r="AR745" s="13">
        <f t="shared" si="985"/>
        <v>2.0245729410638517E-2</v>
      </c>
      <c r="AS745" s="13">
        <f t="shared" si="986"/>
        <v>2.9502855579082946E-2</v>
      </c>
      <c r="AT745" s="13">
        <f t="shared" si="987"/>
        <v>2.1496347937527194E-2</v>
      </c>
      <c r="AU745" s="13">
        <f t="shared" si="988"/>
        <v>1.0441768332392567E-2</v>
      </c>
      <c r="AV745" s="13">
        <f t="shared" si="989"/>
        <v>3.804036605109206E-3</v>
      </c>
      <c r="AW745" s="13">
        <f t="shared" si="990"/>
        <v>1.2547714416380248E-4</v>
      </c>
      <c r="AX745" s="13">
        <f t="shared" si="991"/>
        <v>1.8910802745475766E-4</v>
      </c>
      <c r="AY745" s="13">
        <f t="shared" si="992"/>
        <v>5.2873877137783255E-4</v>
      </c>
      <c r="AZ745" s="13">
        <f t="shared" si="993"/>
        <v>7.3916663433291636E-4</v>
      </c>
      <c r="BA745" s="13">
        <f t="shared" si="994"/>
        <v>6.888938267029679E-4</v>
      </c>
      <c r="BB745" s="13">
        <f t="shared" si="995"/>
        <v>4.8153016088627298E-4</v>
      </c>
      <c r="BC745" s="13">
        <f t="shared" si="996"/>
        <v>2.6926796188944386E-4</v>
      </c>
      <c r="BD745" s="13">
        <f t="shared" si="997"/>
        <v>9.4343801250408449E-3</v>
      </c>
      <c r="BE745" s="13">
        <f t="shared" si="998"/>
        <v>1.3748141578983601E-2</v>
      </c>
      <c r="BF745" s="13">
        <f t="shared" si="999"/>
        <v>1.0017160341785541E-2</v>
      </c>
      <c r="BG745" s="13">
        <f t="shared" si="1000"/>
        <v>4.8657971084825648E-3</v>
      </c>
      <c r="BH745" s="13">
        <f t="shared" si="1001"/>
        <v>1.772656673130863E-3</v>
      </c>
      <c r="BI745" s="13">
        <f t="shared" si="1002"/>
        <v>5.1663669663782219E-4</v>
      </c>
      <c r="BJ745" s="14">
        <f t="shared" si="1003"/>
        <v>0.17855889255407104</v>
      </c>
      <c r="BK745" s="14">
        <f t="shared" si="1004"/>
        <v>0.16631480515277655</v>
      </c>
      <c r="BL745" s="14">
        <f t="shared" si="1005"/>
        <v>0.57872093692455251</v>
      </c>
      <c r="BM745" s="14">
        <f t="shared" si="1006"/>
        <v>0.77168874413217758</v>
      </c>
      <c r="BN745" s="14">
        <f t="shared" si="1007"/>
        <v>0.20329920322203834</v>
      </c>
    </row>
    <row r="746" spans="1:66" x14ac:dyDescent="0.25">
      <c r="A746" t="s">
        <v>13</v>
      </c>
      <c r="B746" t="s">
        <v>228</v>
      </c>
      <c r="C746" t="s">
        <v>45</v>
      </c>
      <c r="D746" s="10"/>
      <c r="E746" s="10">
        <f>VLOOKUP(A746,home!$A$2:$E$405,3,FALSE)</f>
        <v>1.8444444444444399</v>
      </c>
      <c r="F746" s="10">
        <f>VLOOKUP(B746,home!$B$2:$E$405,3,FALSE)</f>
        <v>1.08</v>
      </c>
      <c r="G746" s="10">
        <f>VLOOKUP(C746,away!$B$2:$E$405,4,FALSE)</f>
        <v>1.3</v>
      </c>
      <c r="H746" s="10">
        <f>VLOOKUP(A746,away!$A$2:$E$405,3,FALSE)</f>
        <v>1.24444444444444</v>
      </c>
      <c r="I746" s="10">
        <f>VLOOKUP(C746,away!$B$2:$E$405,3,FALSE)</f>
        <v>0.43</v>
      </c>
      <c r="J746" s="10">
        <f>VLOOKUP(B746,home!$B$2:$E$405,4,FALSE)</f>
        <v>0.64</v>
      </c>
      <c r="K746" s="12">
        <f t="shared" si="952"/>
        <v>2.5895999999999937</v>
      </c>
      <c r="L746" s="12">
        <f t="shared" si="953"/>
        <v>0.34247111111110989</v>
      </c>
      <c r="M746" s="13">
        <f t="shared" si="954"/>
        <v>5.3286561390502481E-2</v>
      </c>
      <c r="N746" s="13">
        <f t="shared" si="955"/>
        <v>0.1379908793768449</v>
      </c>
      <c r="O746" s="13">
        <f t="shared" si="956"/>
        <v>1.8249107886695756E-2</v>
      </c>
      <c r="P746" s="13">
        <f t="shared" si="957"/>
        <v>4.7257889783387207E-2</v>
      </c>
      <c r="Q746" s="13">
        <f t="shared" si="958"/>
        <v>0.17867059061713836</v>
      </c>
      <c r="R746" s="13">
        <f t="shared" si="959"/>
        <v>3.1248961273716062E-3</v>
      </c>
      <c r="S746" s="13">
        <f t="shared" si="960"/>
        <v>1.047782071361442E-2</v>
      </c>
      <c r="T746" s="13">
        <f t="shared" si="961"/>
        <v>6.1189515691529611E-2</v>
      </c>
      <c r="U746" s="13">
        <f t="shared" si="962"/>
        <v>8.0922310114414919E-3</v>
      </c>
      <c r="V746" s="13">
        <f t="shared" si="963"/>
        <v>1.0324881661487658E-3</v>
      </c>
      <c r="W746" s="13">
        <f t="shared" si="964"/>
        <v>0.15422845382071343</v>
      </c>
      <c r="X746" s="13">
        <f t="shared" si="965"/>
        <v>5.2818789944928231E-2</v>
      </c>
      <c r="Y746" s="13">
        <f t="shared" si="966"/>
        <v>9.0444548399919444E-3</v>
      </c>
      <c r="Z746" s="13">
        <f t="shared" si="967"/>
        <v>3.5672888294925289E-4</v>
      </c>
      <c r="AA746" s="13">
        <f t="shared" si="968"/>
        <v>9.2378511528538301E-4</v>
      </c>
      <c r="AB746" s="13">
        <f t="shared" si="969"/>
        <v>1.1961169672715113E-3</v>
      </c>
      <c r="AC746" s="13">
        <f t="shared" si="970"/>
        <v>5.7229734248725802E-5</v>
      </c>
      <c r="AD746" s="13">
        <f t="shared" si="971"/>
        <v>9.9847501003529612E-2</v>
      </c>
      <c r="AE746" s="13">
        <f t="shared" si="972"/>
        <v>3.4194884610346442E-2</v>
      </c>
      <c r="AF746" s="13">
        <f t="shared" si="973"/>
        <v>5.8553800634107691E-3</v>
      </c>
      <c r="AG746" s="13">
        <f t="shared" si="974"/>
        <v>6.6843283876470922E-4</v>
      </c>
      <c r="AH746" s="13">
        <f t="shared" si="975"/>
        <v>3.0542334227263914E-5</v>
      </c>
      <c r="AI746" s="13">
        <f t="shared" si="976"/>
        <v>7.909242871492243E-5</v>
      </c>
      <c r="AJ746" s="13">
        <f t="shared" si="977"/>
        <v>1.0240887670008132E-4</v>
      </c>
      <c r="AK746" s="13">
        <f t="shared" si="978"/>
        <v>8.8399342367509971E-5</v>
      </c>
      <c r="AL746" s="13">
        <f t="shared" si="979"/>
        <v>2.0301977856209514E-6</v>
      </c>
      <c r="AM746" s="13">
        <f t="shared" si="980"/>
        <v>5.1713017719747956E-2</v>
      </c>
      <c r="AN746" s="13">
        <f t="shared" si="981"/>
        <v>1.7710214637390597E-2</v>
      </c>
      <c r="AO746" s="13">
        <f t="shared" si="982"/>
        <v>3.0326184424416995E-3</v>
      </c>
      <c r="AP746" s="13">
        <f t="shared" si="983"/>
        <v>3.4619473585301754E-4</v>
      </c>
      <c r="AQ746" s="13">
        <f t="shared" si="984"/>
        <v>2.9640423962100013E-5</v>
      </c>
      <c r="AR746" s="13">
        <f t="shared" si="985"/>
        <v>2.0919734277475908E-6</v>
      </c>
      <c r="AS746" s="13">
        <f t="shared" si="986"/>
        <v>5.4173743884951482E-6</v>
      </c>
      <c r="AT746" s="13">
        <f t="shared" si="987"/>
        <v>7.014416358223501E-6</v>
      </c>
      <c r="AU746" s="13">
        <f t="shared" si="988"/>
        <v>6.0548442004185108E-6</v>
      </c>
      <c r="AV746" s="13">
        <f t="shared" si="989"/>
        <v>3.9199061353509337E-6</v>
      </c>
      <c r="AW746" s="13">
        <f t="shared" si="990"/>
        <v>5.0014102309257188E-8</v>
      </c>
      <c r="AX746" s="13">
        <f t="shared" si="991"/>
        <v>2.231933844784318E-2</v>
      </c>
      <c r="AY746" s="13">
        <f t="shared" si="992"/>
        <v>7.6437286374977679E-3</v>
      </c>
      <c r="AZ746" s="13">
        <f t="shared" si="993"/>
        <v>1.3088781197578352E-3</v>
      </c>
      <c r="BA746" s="13">
        <f t="shared" si="994"/>
        <v>1.4941764799416212E-4</v>
      </c>
      <c r="BB746" s="13">
        <f t="shared" si="995"/>
        <v>1.2792806982042344E-5</v>
      </c>
      <c r="BC746" s="13">
        <f t="shared" si="996"/>
        <v>8.7623336427400116E-7</v>
      </c>
      <c r="BD746" s="13">
        <f t="shared" si="997"/>
        <v>1.1940674403593911E-7</v>
      </c>
      <c r="BE746" s="13">
        <f t="shared" si="998"/>
        <v>3.0921570435546716E-7</v>
      </c>
      <c r="BF746" s="13">
        <f t="shared" si="999"/>
        <v>4.0037249399945798E-7</v>
      </c>
      <c r="BG746" s="13">
        <f t="shared" si="1000"/>
        <v>3.4560153682033122E-7</v>
      </c>
      <c r="BH746" s="13">
        <f t="shared" si="1001"/>
        <v>2.2374243493748183E-7</v>
      </c>
      <c r="BI746" s="13">
        <f t="shared" si="1002"/>
        <v>1.1588068190282037E-7</v>
      </c>
      <c r="BJ746" s="14">
        <f t="shared" si="1003"/>
        <v>0.83877560066003287</v>
      </c>
      <c r="BK746" s="14">
        <f t="shared" si="1004"/>
        <v>0.11975774862318497</v>
      </c>
      <c r="BL746" s="14">
        <f t="shared" si="1005"/>
        <v>3.191259282418181E-2</v>
      </c>
      <c r="BM746" s="14">
        <f t="shared" si="1006"/>
        <v>0.54457906718501314</v>
      </c>
      <c r="BN746" s="14">
        <f t="shared" si="1007"/>
        <v>0.43857992518194028</v>
      </c>
    </row>
    <row r="747" spans="1:66" x14ac:dyDescent="0.25">
      <c r="A747" t="s">
        <v>13</v>
      </c>
      <c r="B747" t="s">
        <v>17</v>
      </c>
      <c r="C747" t="s">
        <v>51</v>
      </c>
      <c r="D747" s="10"/>
      <c r="E747" s="10">
        <f>VLOOKUP(A747,home!$A$2:$E$405,3,FALSE)</f>
        <v>1.8444444444444399</v>
      </c>
      <c r="F747" s="10">
        <f>VLOOKUP(B747,home!$B$2:$E$405,3,FALSE)</f>
        <v>0.27</v>
      </c>
      <c r="G747" s="10">
        <f>VLOOKUP(C747,away!$B$2:$E$405,4,FALSE)</f>
        <v>0.65</v>
      </c>
      <c r="H747" s="10">
        <f>VLOOKUP(A747,away!$A$2:$E$405,3,FALSE)</f>
        <v>1.24444444444444</v>
      </c>
      <c r="I747" s="10">
        <f>VLOOKUP(C747,away!$B$2:$E$405,3,FALSE)</f>
        <v>0.76</v>
      </c>
      <c r="J747" s="10">
        <f>VLOOKUP(B747,home!$B$2:$E$405,4,FALSE)</f>
        <v>1.41</v>
      </c>
      <c r="K747" s="12">
        <f t="shared" si="952"/>
        <v>0.32369999999999921</v>
      </c>
      <c r="L747" s="12">
        <f t="shared" si="953"/>
        <v>1.3335466666666618</v>
      </c>
      <c r="M747" s="13">
        <f t="shared" si="954"/>
        <v>0.19066321746232104</v>
      </c>
      <c r="N747" s="13">
        <f t="shared" si="955"/>
        <v>6.1717683492553174E-2</v>
      </c>
      <c r="O747" s="13">
        <f t="shared" si="956"/>
        <v>0.25425829810281902</v>
      </c>
      <c r="P747" s="13">
        <f t="shared" si="957"/>
        <v>8.2303411095882337E-2</v>
      </c>
      <c r="Q747" s="13">
        <f t="shared" si="958"/>
        <v>9.9890070732697057E-3</v>
      </c>
      <c r="R747" s="13">
        <f t="shared" si="959"/>
        <v>0.16953265295367642</v>
      </c>
      <c r="S747" s="13">
        <f t="shared" si="960"/>
        <v>8.8819589433348119E-3</v>
      </c>
      <c r="T747" s="13">
        <f t="shared" si="961"/>
        <v>1.3320807085868523E-2</v>
      </c>
      <c r="U747" s="13">
        <f t="shared" si="962"/>
        <v>5.4877719761104934E-2</v>
      </c>
      <c r="V747" s="13">
        <f t="shared" si="963"/>
        <v>4.2600742583334125E-4</v>
      </c>
      <c r="W747" s="13">
        <f t="shared" si="964"/>
        <v>1.0778138632057989E-3</v>
      </c>
      <c r="X747" s="13">
        <f t="shared" si="965"/>
        <v>1.4373150845652103E-3</v>
      </c>
      <c r="Y747" s="13">
        <f t="shared" si="966"/>
        <v>9.5836336998582393E-4</v>
      </c>
      <c r="Z747" s="13">
        <f t="shared" si="967"/>
        <v>7.535990141251038E-2</v>
      </c>
      <c r="AA747" s="13">
        <f t="shared" si="968"/>
        <v>2.4394000087229552E-2</v>
      </c>
      <c r="AB747" s="13">
        <f t="shared" si="969"/>
        <v>3.948168914118093E-3</v>
      </c>
      <c r="AC747" s="13">
        <f t="shared" si="970"/>
        <v>1.1493388959904212E-5</v>
      </c>
      <c r="AD747" s="13">
        <f t="shared" si="971"/>
        <v>8.7222086879929032E-5</v>
      </c>
      <c r="AE747" s="13">
        <f t="shared" si="972"/>
        <v>1.1631472321843933E-4</v>
      </c>
      <c r="AF747" s="13">
        <f t="shared" si="973"/>
        <v>7.7555555716102596E-5</v>
      </c>
      <c r="AG747" s="13">
        <f t="shared" si="974"/>
        <v>3.4474650935563049E-5</v>
      </c>
      <c r="AH747" s="13">
        <f t="shared" si="975"/>
        <v>2.5123986332245381E-2</v>
      </c>
      <c r="AI747" s="13">
        <f t="shared" si="976"/>
        <v>8.132634375747811E-3</v>
      </c>
      <c r="AJ747" s="13">
        <f t="shared" si="977"/>
        <v>1.31626687371478E-3</v>
      </c>
      <c r="AK747" s="13">
        <f t="shared" si="978"/>
        <v>1.4202519567382444E-4</v>
      </c>
      <c r="AL747" s="13">
        <f t="shared" si="979"/>
        <v>1.9845361450250567E-7</v>
      </c>
      <c r="AM747" s="13">
        <f t="shared" si="980"/>
        <v>5.6467579046065938E-6</v>
      </c>
      <c r="AN747" s="13">
        <f t="shared" si="981"/>
        <v>7.5302151811617471E-6</v>
      </c>
      <c r="AO747" s="13">
        <f t="shared" si="982"/>
        <v>5.0209466770604717E-6</v>
      </c>
      <c r="AP747" s="13">
        <f t="shared" si="983"/>
        <v>2.2318889015683473E-6</v>
      </c>
      <c r="AQ747" s="13">
        <f t="shared" si="984"/>
        <v>7.4408200126419713E-7</v>
      </c>
      <c r="AR747" s="13">
        <f t="shared" si="985"/>
        <v>6.700801645348916E-3</v>
      </c>
      <c r="AS747" s="13">
        <f t="shared" si="986"/>
        <v>2.1690494925994393E-3</v>
      </c>
      <c r="AT747" s="13">
        <f t="shared" si="987"/>
        <v>3.5106066037721834E-4</v>
      </c>
      <c r="AU747" s="13">
        <f t="shared" si="988"/>
        <v>3.7879445254701776E-5</v>
      </c>
      <c r="AV747" s="13">
        <f t="shared" si="989"/>
        <v>3.0653941072367328E-6</v>
      </c>
      <c r="AW747" s="13">
        <f t="shared" si="990"/>
        <v>2.3796190120023301E-9</v>
      </c>
      <c r="AX747" s="13">
        <f t="shared" si="991"/>
        <v>3.0464258895352487E-7</v>
      </c>
      <c r="AY747" s="13">
        <f t="shared" si="992"/>
        <v>4.0625510902367508E-7</v>
      </c>
      <c r="AZ747" s="13">
        <f t="shared" si="993"/>
        <v>2.7088007322741167E-7</v>
      </c>
      <c r="BA747" s="13">
        <f t="shared" si="994"/>
        <v>1.2041040623961198E-7</v>
      </c>
      <c r="BB747" s="13">
        <f t="shared" si="995"/>
        <v>4.0143223968203319E-8</v>
      </c>
      <c r="BC747" s="13">
        <f t="shared" si="996"/>
        <v>1.070657250241015E-8</v>
      </c>
      <c r="BD747" s="13">
        <f t="shared" si="997"/>
        <v>1.4893052830249201E-3</v>
      </c>
      <c r="BE747" s="13">
        <f t="shared" si="998"/>
        <v>4.8208812011516552E-4</v>
      </c>
      <c r="BF747" s="13">
        <f t="shared" si="999"/>
        <v>7.802596224063934E-5</v>
      </c>
      <c r="BG747" s="13">
        <f t="shared" si="1000"/>
        <v>8.4190013257649663E-6</v>
      </c>
      <c r="BH747" s="13">
        <f t="shared" si="1001"/>
        <v>6.8130768228752805E-7</v>
      </c>
      <c r="BI747" s="13">
        <f t="shared" si="1002"/>
        <v>4.4107859351294472E-8</v>
      </c>
      <c r="BJ747" s="14">
        <f t="shared" si="1003"/>
        <v>8.8838883914837852E-2</v>
      </c>
      <c r="BK747" s="14">
        <f t="shared" si="1004"/>
        <v>0.28228669302505488</v>
      </c>
      <c r="BL747" s="14">
        <f t="shared" si="1005"/>
        <v>0.55304617301626546</v>
      </c>
      <c r="BM747" s="14">
        <f t="shared" si="1006"/>
        <v>0.23106697731265691</v>
      </c>
      <c r="BN747" s="14">
        <f t="shared" si="1007"/>
        <v>0.76846427018052177</v>
      </c>
    </row>
    <row r="748" spans="1:66" s="10" customFormat="1" x14ac:dyDescent="0.25">
      <c r="A748" t="s">
        <v>13</v>
      </c>
      <c r="B748" t="s">
        <v>47</v>
      </c>
      <c r="C748" t="s">
        <v>44</v>
      </c>
      <c r="E748" s="10">
        <f>VLOOKUP(A748,home!$A$2:$E$405,3,FALSE)</f>
        <v>1.8444444444444399</v>
      </c>
      <c r="F748" s="10">
        <f>VLOOKUP(B748,home!$B$2:$E$405,3,FALSE)</f>
        <v>1.3</v>
      </c>
      <c r="G748" s="10">
        <f>VLOOKUP(C748,away!$B$2:$E$405,4,FALSE)</f>
        <v>0.76</v>
      </c>
      <c r="H748" s="10">
        <f>VLOOKUP(A748,away!$A$2:$E$405,3,FALSE)</f>
        <v>1.24444444444444</v>
      </c>
      <c r="I748" s="10">
        <f>VLOOKUP(C748,away!$B$2:$E$405,3,FALSE)</f>
        <v>0.54</v>
      </c>
      <c r="J748" s="10">
        <f>VLOOKUP(B748,home!$B$2:$E$405,4,FALSE)</f>
        <v>0.8</v>
      </c>
      <c r="K748" s="12">
        <f t="shared" si="952"/>
        <v>1.8223111111111068</v>
      </c>
      <c r="L748" s="12">
        <f t="shared" si="953"/>
        <v>0.53759999999999819</v>
      </c>
      <c r="M748" s="13">
        <f t="shared" si="954"/>
        <v>9.4428616478060709E-2</v>
      </c>
      <c r="N748" s="13">
        <f t="shared" si="955"/>
        <v>0.17207831701481935</v>
      </c>
      <c r="O748" s="13">
        <f t="shared" si="956"/>
        <v>5.0764824218605266E-2</v>
      </c>
      <c r="P748" s="13">
        <f t="shared" si="957"/>
        <v>9.2509303227166578E-2</v>
      </c>
      <c r="Q748" s="13">
        <f t="shared" si="958"/>
        <v>0.15679011453870242</v>
      </c>
      <c r="R748" s="13">
        <f t="shared" si="959"/>
        <v>1.3645584749961045E-2</v>
      </c>
      <c r="S748" s="13">
        <f t="shared" si="960"/>
        <v>2.2657250266830367E-2</v>
      </c>
      <c r="T748" s="13">
        <f t="shared" si="961"/>
        <v>8.4290365576006138E-2</v>
      </c>
      <c r="U748" s="13">
        <f t="shared" si="962"/>
        <v>2.4866500707462286E-2</v>
      </c>
      <c r="V748" s="13">
        <f t="shared" si="963"/>
        <v>2.4663032521326034E-3</v>
      </c>
      <c r="W748" s="13">
        <f t="shared" si="964"/>
        <v>9.5240122612086808E-2</v>
      </c>
      <c r="X748" s="13">
        <f t="shared" si="965"/>
        <v>5.12010899162577E-2</v>
      </c>
      <c r="Y748" s="13">
        <f t="shared" si="966"/>
        <v>1.3762852969490019E-2</v>
      </c>
      <c r="Z748" s="13">
        <f t="shared" si="967"/>
        <v>2.4452887871930116E-3</v>
      </c>
      <c r="AA748" s="13">
        <f t="shared" si="968"/>
        <v>4.4560769267772277E-3</v>
      </c>
      <c r="AB748" s="13">
        <f t="shared" si="969"/>
        <v>4.0601792478159888E-3</v>
      </c>
      <c r="AC748" s="13">
        <f t="shared" si="970"/>
        <v>1.5101089314295104E-4</v>
      </c>
      <c r="AD748" s="13">
        <f t="shared" si="971"/>
        <v>4.3389283414897492E-2</v>
      </c>
      <c r="AE748" s="13">
        <f t="shared" si="972"/>
        <v>2.3326078763848814E-2</v>
      </c>
      <c r="AF748" s="13">
        <f t="shared" si="973"/>
        <v>6.2700499717225381E-3</v>
      </c>
      <c r="AG748" s="13">
        <f t="shared" si="974"/>
        <v>1.1235929549326753E-3</v>
      </c>
      <c r="AH748" s="13">
        <f t="shared" si="975"/>
        <v>3.286468129987396E-4</v>
      </c>
      <c r="AI748" s="13">
        <f t="shared" si="976"/>
        <v>5.9889673895885723E-4</v>
      </c>
      <c r="AJ748" s="13">
        <f t="shared" si="977"/>
        <v>5.4568809090646694E-4</v>
      </c>
      <c r="AK748" s="13">
        <f t="shared" si="978"/>
        <v>3.3147115708662074E-4</v>
      </c>
      <c r="AL748" s="13">
        <f t="shared" si="979"/>
        <v>5.9176605674879265E-6</v>
      </c>
      <c r="AM748" s="13">
        <f t="shared" si="980"/>
        <v>1.5813754654023311E-2</v>
      </c>
      <c r="AN748" s="13">
        <f t="shared" si="981"/>
        <v>8.501474502002903E-3</v>
      </c>
      <c r="AO748" s="13">
        <f t="shared" si="982"/>
        <v>2.2851963461383721E-3</v>
      </c>
      <c r="AP748" s="13">
        <f t="shared" si="983"/>
        <v>4.0950718522799498E-4</v>
      </c>
      <c r="AQ748" s="13">
        <f t="shared" si="984"/>
        <v>5.5037765694642336E-5</v>
      </c>
      <c r="AR748" s="13">
        <f t="shared" si="985"/>
        <v>3.5336105333624379E-5</v>
      </c>
      <c r="AS748" s="13">
        <f t="shared" si="986"/>
        <v>6.4393377372856154E-5</v>
      </c>
      <c r="AT748" s="13">
        <f t="shared" si="987"/>
        <v>5.8672383534263163E-5</v>
      </c>
      <c r="AU748" s="13">
        <f t="shared" si="988"/>
        <v>3.5639778809953359E-5</v>
      </c>
      <c r="AV748" s="13">
        <f t="shared" si="989"/>
        <v>1.6236691230730049E-5</v>
      </c>
      <c r="AW748" s="13">
        <f t="shared" si="990"/>
        <v>1.610383578184978E-7</v>
      </c>
      <c r="AX748" s="13">
        <f t="shared" si="991"/>
        <v>4.8029301357352758E-3</v>
      </c>
      <c r="AY748" s="13">
        <f t="shared" si="992"/>
        <v>2.5820552409712757E-3</v>
      </c>
      <c r="AZ748" s="13">
        <f t="shared" si="993"/>
        <v>6.9405644877307629E-4</v>
      </c>
      <c r="BA748" s="13">
        <f t="shared" si="994"/>
        <v>1.2437491562013487E-4</v>
      </c>
      <c r="BB748" s="13">
        <f t="shared" si="995"/>
        <v>1.671598865934607E-5</v>
      </c>
      <c r="BC748" s="13">
        <f t="shared" si="996"/>
        <v>1.7973031006528843E-6</v>
      </c>
      <c r="BD748" s="13">
        <f t="shared" si="997"/>
        <v>3.1661150378927319E-6</v>
      </c>
      <c r="BE748" s="13">
        <f t="shared" si="998"/>
        <v>5.7696466126078883E-6</v>
      </c>
      <c r="BF748" s="13">
        <f t="shared" si="999"/>
        <v>5.2570455646699585E-6</v>
      </c>
      <c r="BG748" s="13">
        <f t="shared" si="1000"/>
        <v>3.1933241813718084E-6</v>
      </c>
      <c r="BH748" s="13">
        <f t="shared" si="1001"/>
        <v>1.4548075342734066E-6</v>
      </c>
      <c r="BI748" s="13">
        <f t="shared" si="1002"/>
        <v>5.3022238684691618E-7</v>
      </c>
      <c r="BJ748" s="14">
        <f t="shared" si="1003"/>
        <v>0.68275876821871095</v>
      </c>
      <c r="BK748" s="14">
        <f t="shared" si="1004"/>
        <v>0.21480045701887193</v>
      </c>
      <c r="BL748" s="14">
        <f t="shared" si="1005"/>
        <v>9.982751814817159E-2</v>
      </c>
      <c r="BM748" s="14">
        <f t="shared" si="1006"/>
        <v>0.41703337774301852</v>
      </c>
      <c r="BN748" s="14">
        <f t="shared" si="1007"/>
        <v>0.58021676022731539</v>
      </c>
    </row>
    <row r="749" spans="1:66" x14ac:dyDescent="0.25">
      <c r="A749" t="s">
        <v>13</v>
      </c>
      <c r="B749" t="s">
        <v>15</v>
      </c>
      <c r="C749" t="s">
        <v>43</v>
      </c>
      <c r="D749" s="10"/>
      <c r="E749" s="10">
        <f>VLOOKUP(A749,home!$A$2:$E$405,3,FALSE)</f>
        <v>1.8444444444444399</v>
      </c>
      <c r="F749" s="10">
        <f>VLOOKUP(B749,home!$B$2:$E$405,3,FALSE)</f>
        <v>0.98</v>
      </c>
      <c r="G749" s="10">
        <f>VLOOKUP(C749,away!$B$2:$E$405,4,FALSE)</f>
        <v>0.95</v>
      </c>
      <c r="H749" s="10">
        <f>VLOOKUP(A749,away!$A$2:$E$405,3,FALSE)</f>
        <v>1.24444444444444</v>
      </c>
      <c r="I749" s="10">
        <f>VLOOKUP(C749,away!$B$2:$E$405,3,FALSE)</f>
        <v>1.08</v>
      </c>
      <c r="J749" s="10">
        <f>VLOOKUP(B749,home!$B$2:$E$405,4,FALSE)</f>
        <v>1.77</v>
      </c>
      <c r="K749" s="12">
        <f t="shared" si="952"/>
        <v>1.7171777777777735</v>
      </c>
      <c r="L749" s="12">
        <f t="shared" si="953"/>
        <v>2.3788799999999921</v>
      </c>
      <c r="M749" s="13">
        <f t="shared" si="954"/>
        <v>1.6638137519339756E-2</v>
      </c>
      <c r="N749" s="13">
        <f t="shared" si="955"/>
        <v>2.8570640011820837E-2</v>
      </c>
      <c r="O749" s="13">
        <f t="shared" si="956"/>
        <v>3.9580132582006829E-2</v>
      </c>
      <c r="P749" s="13">
        <f t="shared" si="957"/>
        <v>6.7966124111320136E-2</v>
      </c>
      <c r="Q749" s="13">
        <f t="shared" si="958"/>
        <v>2.4530434062593625E-2</v>
      </c>
      <c r="R749" s="13">
        <f t="shared" si="959"/>
        <v>4.7078192898342044E-2</v>
      </c>
      <c r="S749" s="13">
        <f t="shared" si="960"/>
        <v>6.9409722412528199E-2</v>
      </c>
      <c r="T749" s="13">
        <f t="shared" si="961"/>
        <v>5.835495898282253E-2</v>
      </c>
      <c r="U749" s="13">
        <f t="shared" si="962"/>
        <v>8.0841626662968347E-2</v>
      </c>
      <c r="V749" s="13">
        <f t="shared" si="963"/>
        <v>3.1503992309092801E-2</v>
      </c>
      <c r="W749" s="13">
        <f t="shared" si="964"/>
        <v>1.4041038750509579E-2</v>
      </c>
      <c r="X749" s="13">
        <f t="shared" si="965"/>
        <v>3.3401946262812121E-2</v>
      </c>
      <c r="Y749" s="13">
        <f t="shared" si="966"/>
        <v>3.9729610962839113E-2</v>
      </c>
      <c r="Z749" s="13">
        <f t="shared" si="967"/>
        <v>3.7331123840669188E-2</v>
      </c>
      <c r="AA749" s="13">
        <f t="shared" si="968"/>
        <v>6.4104176278667185E-2</v>
      </c>
      <c r="AB749" s="13">
        <f t="shared" si="969"/>
        <v>5.5039133484238188E-2</v>
      </c>
      <c r="AC749" s="13">
        <f t="shared" si="970"/>
        <v>8.0432840244025021E-3</v>
      </c>
      <c r="AD749" s="13">
        <f t="shared" si="971"/>
        <v>6.0277399298229121E-3</v>
      </c>
      <c r="AE749" s="13">
        <f t="shared" si="972"/>
        <v>1.4339269964257082E-2</v>
      </c>
      <c r="AF749" s="13">
        <f t="shared" si="973"/>
        <v>1.7055701266285889E-2</v>
      </c>
      <c r="AG749" s="13">
        <f t="shared" si="974"/>
        <v>1.3524488876114014E-2</v>
      </c>
      <c r="AH749" s="13">
        <f t="shared" si="975"/>
        <v>2.220156597052271E-2</v>
      </c>
      <c r="AI749" s="13">
        <f t="shared" si="976"/>
        <v>3.8124035716448824E-2</v>
      </c>
      <c r="AJ749" s="13">
        <f t="shared" si="977"/>
        <v>3.2732873465746035E-2</v>
      </c>
      <c r="AK749" s="13">
        <f t="shared" si="978"/>
        <v>1.8736054306063614E-2</v>
      </c>
      <c r="AL749" s="13">
        <f t="shared" si="979"/>
        <v>1.3142596991513082E-3</v>
      </c>
      <c r="AM749" s="13">
        <f t="shared" si="980"/>
        <v>2.0701402115431327E-3</v>
      </c>
      <c r="AN749" s="13">
        <f t="shared" si="981"/>
        <v>4.924615146435711E-3</v>
      </c>
      <c r="AO749" s="13">
        <f t="shared" si="982"/>
        <v>5.8575342397764732E-3</v>
      </c>
      <c r="AP749" s="13">
        <f t="shared" si="983"/>
        <v>4.6447903507731373E-3</v>
      </c>
      <c r="AQ749" s="13">
        <f t="shared" si="984"/>
        <v>2.7623497174117917E-3</v>
      </c>
      <c r="AR749" s="13">
        <f t="shared" si="985"/>
        <v>1.0562972251191377E-2</v>
      </c>
      <c r="AS749" s="13">
        <f t="shared" si="986"/>
        <v>1.8138501217029094E-2</v>
      </c>
      <c r="AT749" s="13">
        <f t="shared" si="987"/>
        <v>1.5573515606038733E-2</v>
      </c>
      <c r="AU749" s="13">
        <f t="shared" si="988"/>
        <v>8.9141649735216925E-3</v>
      </c>
      <c r="AV749" s="13">
        <f t="shared" si="989"/>
        <v>3.8268014999941116E-3</v>
      </c>
      <c r="AW749" s="13">
        <f t="shared" si="990"/>
        <v>1.4913050367832925E-4</v>
      </c>
      <c r="AX749" s="13">
        <f t="shared" si="991"/>
        <v>5.924664613576739E-4</v>
      </c>
      <c r="AY749" s="13">
        <f t="shared" si="992"/>
        <v>1.4094066155945387E-3</v>
      </c>
      <c r="AZ749" s="13">
        <f t="shared" si="993"/>
        <v>1.6764046048527625E-3</v>
      </c>
      <c r="BA749" s="13">
        <f t="shared" si="994"/>
        <v>1.3293217954640424E-3</v>
      </c>
      <c r="BB749" s="13">
        <f t="shared" si="995"/>
        <v>7.9057425819837289E-4</v>
      </c>
      <c r="BC749" s="13">
        <f t="shared" si="996"/>
        <v>3.7613625826858773E-4</v>
      </c>
      <c r="BD749" s="13">
        <f t="shared" si="997"/>
        <v>4.1880072381523456E-3</v>
      </c>
      <c r="BE749" s="13">
        <f t="shared" si="998"/>
        <v>7.1915529625276751E-3</v>
      </c>
      <c r="BF749" s="13">
        <f t="shared" si="999"/>
        <v>6.1745874674822192E-3</v>
      </c>
      <c r="BG749" s="13">
        <f t="shared" si="1000"/>
        <v>3.5342881287018704E-3</v>
      </c>
      <c r="BH749" s="13">
        <f t="shared" si="1001"/>
        <v>1.5172502587176612E-3</v>
      </c>
      <c r="BI749" s="13">
        <f t="shared" si="1002"/>
        <v>5.2107768551950921E-4</v>
      </c>
      <c r="BJ749" s="14">
        <f t="shared" si="1003"/>
        <v>0.27600956872955396</v>
      </c>
      <c r="BK749" s="14">
        <f t="shared" si="1004"/>
        <v>0.19628492669142925</v>
      </c>
      <c r="BL749" s="14">
        <f t="shared" si="1005"/>
        <v>0.47858051065388013</v>
      </c>
      <c r="BM749" s="14">
        <f t="shared" si="1006"/>
        <v>0.76258219261819304</v>
      </c>
      <c r="BN749" s="14">
        <f t="shared" si="1007"/>
        <v>0.22436366118542322</v>
      </c>
    </row>
    <row r="750" spans="1:66" x14ac:dyDescent="0.25">
      <c r="A750" t="s">
        <v>13</v>
      </c>
      <c r="B750" t="s">
        <v>14</v>
      </c>
      <c r="C750" t="s">
        <v>50</v>
      </c>
      <c r="D750" s="10"/>
      <c r="E750" s="10">
        <f>VLOOKUP(A750,home!$A$2:$E$405,3,FALSE)</f>
        <v>1.8444444444444399</v>
      </c>
      <c r="F750" s="10">
        <f>VLOOKUP(B750,home!$B$2:$E$405,3,FALSE)</f>
        <v>0.72</v>
      </c>
      <c r="G750" s="10">
        <f>VLOOKUP(C750,away!$B$2:$E$405,4,FALSE)</f>
        <v>0.98</v>
      </c>
      <c r="H750" s="10">
        <f>VLOOKUP(A750,away!$A$2:$E$405,3,FALSE)</f>
        <v>1.24444444444444</v>
      </c>
      <c r="I750" s="10">
        <f>VLOOKUP(C750,away!$B$2:$E$405,3,FALSE)</f>
        <v>0.22</v>
      </c>
      <c r="J750" s="10">
        <f>VLOOKUP(B750,home!$B$2:$E$405,4,FALSE)</f>
        <v>0.94</v>
      </c>
      <c r="K750" s="12">
        <f t="shared" si="952"/>
        <v>1.3014399999999968</v>
      </c>
      <c r="L750" s="12">
        <f t="shared" si="953"/>
        <v>0.25735111111111014</v>
      </c>
      <c r="M750" s="13">
        <f t="shared" si="954"/>
        <v>0.21039025597201211</v>
      </c>
      <c r="N750" s="13">
        <f t="shared" si="955"/>
        <v>0.27381029473221474</v>
      </c>
      <c r="O750" s="13">
        <f t="shared" si="956"/>
        <v>5.4144166141348184E-2</v>
      </c>
      <c r="P750" s="13">
        <f t="shared" si="957"/>
        <v>7.0465383582996005E-2</v>
      </c>
      <c r="Q750" s="13">
        <f t="shared" si="958"/>
        <v>0.1781738349881464</v>
      </c>
      <c r="R750" s="13">
        <f t="shared" si="959"/>
        <v>6.9670306583302513E-3</v>
      </c>
      <c r="S750" s="13">
        <f t="shared" si="960"/>
        <v>5.900190411098816E-3</v>
      </c>
      <c r="T750" s="13">
        <f t="shared" si="961"/>
        <v>4.5853234405127063E-2</v>
      </c>
      <c r="U750" s="13">
        <f t="shared" si="962"/>
        <v>9.0671723799773014E-3</v>
      </c>
      <c r="V750" s="13">
        <f t="shared" si="963"/>
        <v>2.195703612317805E-4</v>
      </c>
      <c r="W750" s="13">
        <f t="shared" si="964"/>
        <v>7.72941852689909E-2</v>
      </c>
      <c r="X750" s="13">
        <f t="shared" si="965"/>
        <v>1.9891744461402808E-2</v>
      </c>
      <c r="Y750" s="13">
        <f t="shared" si="966"/>
        <v>2.5595812695401415E-3</v>
      </c>
      <c r="Z750" s="13">
        <f t="shared" si="967"/>
        <v>5.9765769368881996E-4</v>
      </c>
      <c r="AA750" s="13">
        <f t="shared" si="968"/>
        <v>7.7781562887437592E-4</v>
      </c>
      <c r="AB750" s="13">
        <f t="shared" si="969"/>
        <v>5.0614018602113283E-4</v>
      </c>
      <c r="AC750" s="13">
        <f t="shared" si="970"/>
        <v>4.5962530608216007E-6</v>
      </c>
      <c r="AD750" s="13">
        <f t="shared" si="971"/>
        <v>2.5148436119118819E-2</v>
      </c>
      <c r="AE750" s="13">
        <f t="shared" si="972"/>
        <v>6.4719779779620025E-3</v>
      </c>
      <c r="AF750" s="13">
        <f t="shared" si="973"/>
        <v>8.3278536185757857E-4</v>
      </c>
      <c r="AG750" s="13">
        <f t="shared" si="974"/>
        <v>7.1439412730371938E-5</v>
      </c>
      <c r="AH750" s="13">
        <f t="shared" si="975"/>
        <v>3.8451967883730325E-5</v>
      </c>
      <c r="AI750" s="13">
        <f t="shared" si="976"/>
        <v>5.0042929082601875E-5</v>
      </c>
      <c r="AJ750" s="13">
        <f t="shared" si="977"/>
        <v>3.2563934812630617E-5</v>
      </c>
      <c r="AK750" s="13">
        <f t="shared" si="978"/>
        <v>1.4126669107516631E-5</v>
      </c>
      <c r="AL750" s="13">
        <f t="shared" si="979"/>
        <v>6.1576375479746311E-8</v>
      </c>
      <c r="AM750" s="13">
        <f t="shared" si="980"/>
        <v>6.5458361405731861E-3</v>
      </c>
      <c r="AN750" s="13">
        <f t="shared" si="981"/>
        <v>1.6845782039277702E-3</v>
      </c>
      <c r="AO750" s="13">
        <f t="shared" si="982"/>
        <v>2.1676403626718496E-4</v>
      </c>
      <c r="AP750" s="13">
        <f t="shared" si="983"/>
        <v>1.8594821860763014E-5</v>
      </c>
      <c r="AQ750" s="13">
        <f t="shared" si="984"/>
        <v>1.1963495166951302E-6</v>
      </c>
      <c r="AR750" s="13">
        <f t="shared" si="985"/>
        <v>1.9791313318573452E-6</v>
      </c>
      <c r="AS750" s="13">
        <f t="shared" si="986"/>
        <v>2.5757206805324172E-6</v>
      </c>
      <c r="AT750" s="13">
        <f t="shared" si="987"/>
        <v>1.6760729612360507E-6</v>
      </c>
      <c r="AU750" s="13">
        <f t="shared" si="988"/>
        <v>7.2710279822368031E-7</v>
      </c>
      <c r="AV750" s="13">
        <f t="shared" si="989"/>
        <v>2.3657016643005607E-7</v>
      </c>
      <c r="AW750" s="13">
        <f t="shared" si="990"/>
        <v>5.7287757112035609E-10</v>
      </c>
      <c r="AX750" s="13">
        <f t="shared" si="991"/>
        <v>1.4198354977979224E-3</v>
      </c>
      <c r="AY750" s="13">
        <f t="shared" si="992"/>
        <v>3.6539624295329147E-4</v>
      </c>
      <c r="AZ750" s="13">
        <f t="shared" si="993"/>
        <v>4.7017564559927352E-5</v>
      </c>
      <c r="BA750" s="13">
        <f t="shared" si="994"/>
        <v>4.0333408270785538E-6</v>
      </c>
      <c r="BB750" s="13">
        <f t="shared" si="995"/>
        <v>2.594961858346174E-7</v>
      </c>
      <c r="BC750" s="13">
        <f t="shared" si="996"/>
        <v>1.3356326350726789E-8</v>
      </c>
      <c r="BD750" s="13">
        <f t="shared" si="997"/>
        <v>8.4888607881383141E-8</v>
      </c>
      <c r="BE750" s="13">
        <f t="shared" si="998"/>
        <v>1.1047742984114701E-7</v>
      </c>
      <c r="BF750" s="13">
        <f t="shared" si="999"/>
        <v>7.188987314623102E-8</v>
      </c>
      <c r="BG750" s="13">
        <f t="shared" si="1000"/>
        <v>3.1186785502476892E-8</v>
      </c>
      <c r="BH750" s="13">
        <f t="shared" si="1001"/>
        <v>1.0146932531085857E-8</v>
      </c>
      <c r="BI750" s="13">
        <f t="shared" si="1002"/>
        <v>2.6411247746512705E-9</v>
      </c>
      <c r="BJ750" s="14">
        <f t="shared" si="1003"/>
        <v>0.64041103904788665</v>
      </c>
      <c r="BK750" s="14">
        <f t="shared" si="1004"/>
        <v>0.28734545439972831</v>
      </c>
      <c r="BL750" s="14">
        <f t="shared" si="1005"/>
        <v>7.1605016324129689E-2</v>
      </c>
      <c r="BM750" s="14">
        <f t="shared" si="1006"/>
        <v>0.20564280572031027</v>
      </c>
      <c r="BN750" s="14">
        <f t="shared" si="1007"/>
        <v>0.79395096607504778</v>
      </c>
    </row>
    <row r="751" spans="1:66" x14ac:dyDescent="0.25">
      <c r="A751" t="s">
        <v>13</v>
      </c>
      <c r="B751" t="s">
        <v>52</v>
      </c>
      <c r="C751" t="s">
        <v>227</v>
      </c>
      <c r="D751" s="10"/>
      <c r="E751" s="10">
        <f>VLOOKUP(A751,home!$A$2:$E$405,3,FALSE)</f>
        <v>1.8444444444444399</v>
      </c>
      <c r="F751" s="10">
        <f>VLOOKUP(B751,home!$B$2:$E$405,3,FALSE)</f>
        <v>1.95</v>
      </c>
      <c r="G751" s="10">
        <f>VLOOKUP(C751,away!$B$2:$E$405,4,FALSE)</f>
        <v>0.65</v>
      </c>
      <c r="H751" s="10">
        <f>VLOOKUP(A751,away!$A$2:$E$405,3,FALSE)</f>
        <v>1.24444444444444</v>
      </c>
      <c r="I751" s="10">
        <f>VLOOKUP(C751,away!$B$2:$E$405,3,FALSE)</f>
        <v>1.95</v>
      </c>
      <c r="J751" s="10">
        <f>VLOOKUP(B751,home!$B$2:$E$405,4,FALSE)</f>
        <v>0.8</v>
      </c>
      <c r="K751" s="12">
        <f t="shared" si="952"/>
        <v>2.3378333333333274</v>
      </c>
      <c r="L751" s="12">
        <f t="shared" si="953"/>
        <v>1.9413333333333265</v>
      </c>
      <c r="M751" s="13">
        <f t="shared" si="954"/>
        <v>1.3854202446033718E-2</v>
      </c>
      <c r="N751" s="13">
        <f t="shared" si="955"/>
        <v>3.2388816285085748E-2</v>
      </c>
      <c r="O751" s="13">
        <f t="shared" si="956"/>
        <v>2.6895625015233363E-2</v>
      </c>
      <c r="P751" s="13">
        <f t="shared" si="957"/>
        <v>6.2877488681446242E-2</v>
      </c>
      <c r="Q751" s="13">
        <f t="shared" si="958"/>
        <v>3.785982716924139E-2</v>
      </c>
      <c r="R751" s="13">
        <f t="shared" si="959"/>
        <v>2.6106686681453096E-2</v>
      </c>
      <c r="S751" s="13">
        <f t="shared" si="960"/>
        <v>7.1342587173202104E-2</v>
      </c>
      <c r="T751" s="13">
        <f t="shared" si="961"/>
        <v>7.3498544477887021E-2</v>
      </c>
      <c r="U751" s="13">
        <f t="shared" si="962"/>
        <v>6.1033082346790279E-2</v>
      </c>
      <c r="V751" s="13">
        <f t="shared" si="963"/>
        <v>3.5976590536431992E-2</v>
      </c>
      <c r="W751" s="13">
        <f t="shared" si="964"/>
        <v>2.9503321983497088E-2</v>
      </c>
      <c r="X751" s="13">
        <f t="shared" si="965"/>
        <v>5.7275782410628806E-2</v>
      </c>
      <c r="Y751" s="13">
        <f t="shared" si="966"/>
        <v>5.5595692793250176E-2</v>
      </c>
      <c r="Z751" s="13">
        <f t="shared" si="967"/>
        <v>1.6893927025864702E-2</v>
      </c>
      <c r="AA751" s="13">
        <f t="shared" si="968"/>
        <v>3.9495185731967267E-2</v>
      </c>
      <c r="AB751" s="13">
        <f t="shared" si="969"/>
        <v>4.6166580855191958E-2</v>
      </c>
      <c r="AC751" s="13">
        <f t="shared" si="970"/>
        <v>1.0205015739191579E-2</v>
      </c>
      <c r="AD751" s="13">
        <f t="shared" si="971"/>
        <v>1.7243462394271367E-2</v>
      </c>
      <c r="AE751" s="13">
        <f t="shared" si="972"/>
        <v>3.3475308328078698E-2</v>
      </c>
      <c r="AF751" s="13">
        <f t="shared" si="973"/>
        <v>3.2493365950454947E-2</v>
      </c>
      <c r="AG751" s="13">
        <f t="shared" si="974"/>
        <v>2.1026818143938773E-2</v>
      </c>
      <c r="AH751" s="13">
        <f t="shared" si="975"/>
        <v>8.1991859165529701E-3</v>
      </c>
      <c r="AI751" s="13">
        <f t="shared" si="976"/>
        <v>1.9168330141914706E-2</v>
      </c>
      <c r="AJ751" s="13">
        <f t="shared" si="977"/>
        <v>2.2406180575053076E-2</v>
      </c>
      <c r="AK751" s="13">
        <f t="shared" si="978"/>
        <v>1.7460638607014925E-2</v>
      </c>
      <c r="AL751" s="13">
        <f t="shared" si="979"/>
        <v>1.8526241813903892E-3</v>
      </c>
      <c r="AM751" s="13">
        <f t="shared" si="980"/>
        <v>8.0624682334814544E-3</v>
      </c>
      <c r="AN751" s="13">
        <f t="shared" si="981"/>
        <v>1.5651938330598605E-2</v>
      </c>
      <c r="AO751" s="13">
        <f t="shared" si="982"/>
        <v>1.519281480623433E-2</v>
      </c>
      <c r="AP751" s="13">
        <f t="shared" si="983"/>
        <v>9.8314392701676044E-3</v>
      </c>
      <c r="AQ751" s="13">
        <f t="shared" si="984"/>
        <v>4.7715251924546585E-3</v>
      </c>
      <c r="AR751" s="13">
        <f t="shared" si="985"/>
        <v>3.1834705852002891E-3</v>
      </c>
      <c r="AS751" s="13">
        <f t="shared" si="986"/>
        <v>7.442423649767391E-3</v>
      </c>
      <c r="AT751" s="13">
        <f t="shared" si="987"/>
        <v>8.6995730446072454E-3</v>
      </c>
      <c r="AU751" s="13">
        <f t="shared" si="988"/>
        <v>6.7793839498169724E-3</v>
      </c>
      <c r="AV751" s="13">
        <f t="shared" si="989"/>
        <v>3.9622674443367699E-3</v>
      </c>
      <c r="AW751" s="13">
        <f t="shared" si="990"/>
        <v>2.3356001034123639E-4</v>
      </c>
      <c r="AX751" s="13">
        <f t="shared" si="991"/>
        <v>3.1414511641956687E-3</v>
      </c>
      <c r="AY751" s="13">
        <f t="shared" si="992"/>
        <v>6.0986038600918365E-3</v>
      </c>
      <c r="AZ751" s="13">
        <f t="shared" si="993"/>
        <v>5.9197114801957896E-3</v>
      </c>
      <c r="BA751" s="13">
        <f t="shared" si="994"/>
        <v>3.8307110734066845E-3</v>
      </c>
      <c r="BB751" s="13">
        <f t="shared" si="995"/>
        <v>1.8591717742933703E-3</v>
      </c>
      <c r="BC751" s="13">
        <f t="shared" si="996"/>
        <v>7.2185442756563672E-4</v>
      </c>
      <c r="BD751" s="13">
        <f t="shared" si="997"/>
        <v>1.0300295937892457E-3</v>
      </c>
      <c r="BE751" s="13">
        <f t="shared" si="998"/>
        <v>2.4080375186802858E-3</v>
      </c>
      <c r="BF751" s="13">
        <f t="shared" si="999"/>
        <v>2.8147951895440238E-3</v>
      </c>
      <c r="BG751" s="13">
        <f t="shared" si="1000"/>
        <v>2.1935073402074398E-3</v>
      </c>
      <c r="BH751" s="13">
        <f t="shared" si="1001"/>
        <v>1.2820136442120709E-3</v>
      </c>
      <c r="BI751" s="13">
        <f t="shared" si="1002"/>
        <v>5.9942684624542174E-4</v>
      </c>
      <c r="BJ751" s="14">
        <f t="shared" si="1003"/>
        <v>0.46544262954901955</v>
      </c>
      <c r="BK751" s="14">
        <f t="shared" si="1004"/>
        <v>0.20220711261778787</v>
      </c>
      <c r="BL751" s="14">
        <f t="shared" si="1005"/>
        <v>0.30732642467757876</v>
      </c>
      <c r="BM751" s="14">
        <f t="shared" si="1006"/>
        <v>0.78602240374200694</v>
      </c>
      <c r="BN751" s="14">
        <f t="shared" si="1007"/>
        <v>0.19998264627849358</v>
      </c>
    </row>
    <row r="752" spans="1:66" x14ac:dyDescent="0.25">
      <c r="A752" t="s">
        <v>16</v>
      </c>
      <c r="B752" t="s">
        <v>59</v>
      </c>
      <c r="C752" t="s">
        <v>60</v>
      </c>
      <c r="D752" s="10"/>
      <c r="E752" s="10">
        <f>VLOOKUP(A752,home!$A$2:$E$405,3,FALSE)</f>
        <v>1.49074074074074</v>
      </c>
      <c r="F752" s="10">
        <f>VLOOKUP(B752,home!$B$2:$E$405,3,FALSE)</f>
        <v>0.45</v>
      </c>
      <c r="G752" s="10">
        <f>VLOOKUP(C752,away!$B$2:$E$405,4,FALSE)</f>
        <v>0.89</v>
      </c>
      <c r="H752" s="10">
        <f>VLOOKUP(A752,away!$A$2:$E$405,3,FALSE)</f>
        <v>1.3333333333333299</v>
      </c>
      <c r="I752" s="10">
        <f>VLOOKUP(C752,away!$B$2:$E$405,3,FALSE)</f>
        <v>1.01</v>
      </c>
      <c r="J752" s="10">
        <f>VLOOKUP(B752,home!$B$2:$E$405,4,FALSE)</f>
        <v>0.88</v>
      </c>
      <c r="K752" s="12">
        <f t="shared" si="952"/>
        <v>0.59704166666666647</v>
      </c>
      <c r="L752" s="12">
        <f t="shared" si="953"/>
        <v>1.1850666666666638</v>
      </c>
      <c r="M752" s="13">
        <f t="shared" si="954"/>
        <v>0.16828297638231063</v>
      </c>
      <c r="N752" s="13">
        <f t="shared" si="955"/>
        <v>0.10047194869092201</v>
      </c>
      <c r="O752" s="13">
        <f t="shared" si="956"/>
        <v>0.19942654587812977</v>
      </c>
      <c r="P752" s="13">
        <f t="shared" si="957"/>
        <v>0.11906595732865502</v>
      </c>
      <c r="Q752" s="13">
        <f t="shared" si="958"/>
        <v>2.9992969849837937E-2</v>
      </c>
      <c r="R752" s="13">
        <f t="shared" si="959"/>
        <v>0.11816687598432089</v>
      </c>
      <c r="S752" s="13">
        <f t="shared" si="960"/>
        <v>2.1060808554963423E-2</v>
      </c>
      <c r="T752" s="13">
        <f t="shared" si="961"/>
        <v>3.5543668803381195E-2</v>
      </c>
      <c r="U752" s="13">
        <f t="shared" si="962"/>
        <v>7.0550548582472228E-2</v>
      </c>
      <c r="V752" s="13">
        <f t="shared" si="963"/>
        <v>1.6556935404745776E-3</v>
      </c>
      <c r="W752" s="13">
        <f t="shared" si="964"/>
        <v>5.9690175691434416E-3</v>
      </c>
      <c r="X752" s="13">
        <f t="shared" si="965"/>
        <v>7.0736837539395712E-3</v>
      </c>
      <c r="Y752" s="13">
        <f t="shared" si="966"/>
        <v>4.1913934136676503E-3</v>
      </c>
      <c r="Z752" s="13">
        <f t="shared" si="967"/>
        <v>4.6678541944384075E-2</v>
      </c>
      <c r="AA752" s="13">
        <f t="shared" si="968"/>
        <v>2.7869034480044963E-2</v>
      </c>
      <c r="AB752" s="13">
        <f t="shared" si="969"/>
        <v>8.3194873971784208E-3</v>
      </c>
      <c r="AC752" s="13">
        <f t="shared" si="970"/>
        <v>7.3216235488228416E-5</v>
      </c>
      <c r="AD752" s="13">
        <f t="shared" si="971"/>
        <v>8.9093804946100352E-4</v>
      </c>
      <c r="AE752" s="13">
        <f t="shared" si="972"/>
        <v>1.0558209844812507E-3</v>
      </c>
      <c r="AF752" s="13">
        <f t="shared" si="973"/>
        <v>6.2560912733795556E-4</v>
      </c>
      <c r="AG752" s="13">
        <f t="shared" si="974"/>
        <v>2.4712950772354383E-4</v>
      </c>
      <c r="AH752" s="13">
        <f t="shared" si="975"/>
        <v>1.3829296026722821E-2</v>
      </c>
      <c r="AI752" s="13">
        <f t="shared" si="976"/>
        <v>8.2566659486213029E-3</v>
      </c>
      <c r="AJ752" s="13">
        <f t="shared" si="977"/>
        <v>2.4647867995373877E-3</v>
      </c>
      <c r="AK752" s="13">
        <f t="shared" si="978"/>
        <v>4.9052680625793371E-4</v>
      </c>
      <c r="AL752" s="13">
        <f t="shared" si="979"/>
        <v>2.0721195590459087E-6</v>
      </c>
      <c r="AM752" s="13">
        <f t="shared" si="980"/>
        <v>1.0638542758938932E-4</v>
      </c>
      <c r="AN752" s="13">
        <f t="shared" si="981"/>
        <v>1.2607382405526533E-4</v>
      </c>
      <c r="AO752" s="13">
        <f t="shared" si="982"/>
        <v>7.4702943213546374E-5</v>
      </c>
      <c r="AP752" s="13">
        <f t="shared" si="983"/>
        <v>2.9509322634755495E-5</v>
      </c>
      <c r="AQ752" s="13">
        <f t="shared" si="984"/>
        <v>8.7426286525902084E-6</v>
      </c>
      <c r="AR752" s="13">
        <f t="shared" si="985"/>
        <v>3.2777275489469905E-3</v>
      </c>
      <c r="AS752" s="13">
        <f t="shared" si="986"/>
        <v>1.9569399187025589E-3</v>
      </c>
      <c r="AT752" s="13">
        <f t="shared" si="987"/>
        <v>5.8418733531435322E-4</v>
      </c>
      <c r="AU752" s="13">
        <f t="shared" si="988"/>
        <v>1.1626139344054677E-4</v>
      </c>
      <c r="AV752" s="13">
        <f t="shared" si="989"/>
        <v>1.735322402718327E-5</v>
      </c>
      <c r="AW752" s="13">
        <f t="shared" si="990"/>
        <v>4.0724872457410948E-8</v>
      </c>
      <c r="AX752" s="13">
        <f t="shared" si="991"/>
        <v>1.0586088832835825E-5</v>
      </c>
      <c r="AY752" s="13">
        <f t="shared" si="992"/>
        <v>1.2545221006165945E-5</v>
      </c>
      <c r="AZ752" s="13">
        <f t="shared" si="993"/>
        <v>7.4334616201868438E-6</v>
      </c>
      <c r="BA752" s="13">
        <f t="shared" si="994"/>
        <v>2.9363825280098007E-6</v>
      </c>
      <c r="BB752" s="13">
        <f t="shared" si="995"/>
        <v>8.6995226363170159E-7</v>
      </c>
      <c r="BC752" s="13">
        <f t="shared" si="996"/>
        <v>2.0619028584422786E-7</v>
      </c>
      <c r="BD752" s="13">
        <f t="shared" si="997"/>
        <v>6.4738761011201725E-4</v>
      </c>
      <c r="BE752" s="13">
        <f t="shared" si="998"/>
        <v>3.8651737772062882E-4</v>
      </c>
      <c r="BF752" s="13">
        <f t="shared" si="999"/>
        <v>1.1538348969497686E-4</v>
      </c>
      <c r="BG752" s="13">
        <f t="shared" si="1000"/>
        <v>2.296291699776838E-5</v>
      </c>
      <c r="BH752" s="13">
        <f t="shared" si="1001"/>
        <v>3.4274545589689891E-6</v>
      </c>
      <c r="BI752" s="13">
        <f t="shared" si="1002"/>
        <v>4.09266636462222E-7</v>
      </c>
      <c r="BJ752" s="14">
        <f t="shared" si="1003"/>
        <v>0.1864421711925778</v>
      </c>
      <c r="BK752" s="14">
        <f t="shared" si="1004"/>
        <v>0.31015326938245713</v>
      </c>
      <c r="BL752" s="14">
        <f t="shared" si="1005"/>
        <v>0.45650232543943814</v>
      </c>
      <c r="BM752" s="14">
        <f t="shared" si="1006"/>
        <v>0.26435652934854709</v>
      </c>
      <c r="BN752" s="14">
        <f t="shared" si="1007"/>
        <v>0.73540727411417617</v>
      </c>
    </row>
    <row r="753" spans="1:66" x14ac:dyDescent="0.25">
      <c r="A753" t="s">
        <v>16</v>
      </c>
      <c r="B753" t="s">
        <v>449</v>
      </c>
      <c r="C753" t="s">
        <v>49</v>
      </c>
      <c r="D753" s="10"/>
      <c r="E753" s="10">
        <f>VLOOKUP(A753,home!$A$2:$E$405,3,FALSE)</f>
        <v>1.49074074074074</v>
      </c>
      <c r="F753" s="10">
        <f>VLOOKUP(B753,home!$B$2:$E$405,3,FALSE)</f>
        <v>0.34</v>
      </c>
      <c r="G753" s="10">
        <f>VLOOKUP(C753,away!$B$2:$E$405,4,FALSE)</f>
        <v>1.1200000000000001</v>
      </c>
      <c r="H753" s="10">
        <f>VLOOKUP(A753,away!$A$2:$E$405,3,FALSE)</f>
        <v>1.3333333333333299</v>
      </c>
      <c r="I753" s="10">
        <f>VLOOKUP(C753,away!$B$2:$E$405,3,FALSE)</f>
        <v>0.89</v>
      </c>
      <c r="J753" s="10">
        <f>VLOOKUP(B753,home!$B$2:$E$405,4,FALSE)</f>
        <v>1.38</v>
      </c>
      <c r="K753" s="12">
        <f t="shared" si="952"/>
        <v>0.56767407407407389</v>
      </c>
      <c r="L753" s="12">
        <f t="shared" si="953"/>
        <v>1.6375999999999957</v>
      </c>
      <c r="M753" s="13">
        <f t="shared" si="954"/>
        <v>0.11022031263429063</v>
      </c>
      <c r="N753" s="13">
        <f t="shared" si="955"/>
        <v>6.2569213918825889E-2</v>
      </c>
      <c r="O753" s="13">
        <f t="shared" si="956"/>
        <v>0.18049678396991387</v>
      </c>
      <c r="P753" s="13">
        <f t="shared" si="957"/>
        <v>0.102463344713469</v>
      </c>
      <c r="Q753" s="13">
        <f t="shared" si="958"/>
        <v>1.7759460288456069E-2</v>
      </c>
      <c r="R753" s="13">
        <f t="shared" si="959"/>
        <v>0.14779076671456509</v>
      </c>
      <c r="S753" s="13">
        <f t="shared" si="960"/>
        <v>2.3813072107465867E-2</v>
      </c>
      <c r="T753" s="13">
        <f t="shared" si="961"/>
        <v>2.9082892168375583E-2</v>
      </c>
      <c r="U753" s="13">
        <f t="shared" si="962"/>
        <v>8.3896986651388214E-2</v>
      </c>
      <c r="V753" s="13">
        <f t="shared" si="963"/>
        <v>2.459686783193285E-3</v>
      </c>
      <c r="W753" s="13">
        <f t="shared" si="964"/>
        <v>3.3605283917681954E-3</v>
      </c>
      <c r="X753" s="13">
        <f t="shared" si="965"/>
        <v>5.5032012943595819E-3</v>
      </c>
      <c r="Y753" s="13">
        <f t="shared" si="966"/>
        <v>4.5060212198216147E-3</v>
      </c>
      <c r="Z753" s="13">
        <f t="shared" si="967"/>
        <v>8.0674053190590372E-2</v>
      </c>
      <c r="AA753" s="13">
        <f t="shared" si="968"/>
        <v>4.5796568446770984E-2</v>
      </c>
      <c r="AB753" s="13">
        <f t="shared" si="969"/>
        <v>1.2998762294395332E-2</v>
      </c>
      <c r="AC753" s="13">
        <f t="shared" si="970"/>
        <v>1.4291134769647769E-4</v>
      </c>
      <c r="AD753" s="13">
        <f t="shared" si="971"/>
        <v>4.7692121079916171E-4</v>
      </c>
      <c r="AE753" s="13">
        <f t="shared" si="972"/>
        <v>7.810061748047051E-4</v>
      </c>
      <c r="AF753" s="13">
        <f t="shared" si="973"/>
        <v>6.3948785593009102E-4</v>
      </c>
      <c r="AG753" s="13">
        <f t="shared" si="974"/>
        <v>3.4907510429037133E-4</v>
      </c>
      <c r="AH753" s="13">
        <f t="shared" si="975"/>
        <v>3.3027957376227622E-2</v>
      </c>
      <c r="AI753" s="13">
        <f t="shared" si="976"/>
        <v>1.8749115122107998E-2</v>
      </c>
      <c r="AJ753" s="13">
        <f t="shared" si="977"/>
        <v>5.3216932833254366E-3</v>
      </c>
      <c r="AK753" s="13">
        <f t="shared" si="978"/>
        <v>1.0069957690393286E-3</v>
      </c>
      <c r="AL753" s="13">
        <f t="shared" si="979"/>
        <v>5.3141473953449759E-6</v>
      </c>
      <c r="AM753" s="13">
        <f t="shared" si="980"/>
        <v>5.414716134934008E-5</v>
      </c>
      <c r="AN753" s="13">
        <f t="shared" si="981"/>
        <v>8.8671391425679093E-5</v>
      </c>
      <c r="AO753" s="13">
        <f t="shared" si="982"/>
        <v>7.2604135299345862E-5</v>
      </c>
      <c r="AP753" s="13">
        <f t="shared" si="983"/>
        <v>3.9632177322069479E-5</v>
      </c>
      <c r="AQ753" s="13">
        <f t="shared" si="984"/>
        <v>1.6225413395655206E-5</v>
      </c>
      <c r="AR753" s="13">
        <f t="shared" si="985"/>
        <v>1.0817316599862035E-2</v>
      </c>
      <c r="AS753" s="13">
        <f t="shared" si="986"/>
        <v>6.1407101847927911E-3</v>
      </c>
      <c r="AT753" s="13">
        <f t="shared" si="987"/>
        <v>1.7429609841547412E-3</v>
      </c>
      <c r="AU753" s="13">
        <f t="shared" si="988"/>
        <v>3.2981125427575985E-4</v>
      </c>
      <c r="AV753" s="13">
        <f t="shared" si="989"/>
        <v>4.6806324597550226E-5</v>
      </c>
      <c r="AW753" s="13">
        <f t="shared" si="990"/>
        <v>1.3722649951760108E-7</v>
      </c>
      <c r="AX753" s="13">
        <f t="shared" si="991"/>
        <v>5.1229899471210173E-6</v>
      </c>
      <c r="AY753" s="13">
        <f t="shared" si="992"/>
        <v>8.3894083374053558E-6</v>
      </c>
      <c r="AZ753" s="13">
        <f t="shared" si="993"/>
        <v>6.8692475466674888E-6</v>
      </c>
      <c r="BA753" s="13">
        <f t="shared" si="994"/>
        <v>3.7496932608075493E-6</v>
      </c>
      <c r="BB753" s="13">
        <f t="shared" si="995"/>
        <v>1.5351244209746071E-6</v>
      </c>
      <c r="BC753" s="13">
        <f t="shared" si="996"/>
        <v>5.0278395035760173E-7</v>
      </c>
      <c r="BD753" s="13">
        <f t="shared" si="997"/>
        <v>2.9524062773223377E-3</v>
      </c>
      <c r="BE753" s="13">
        <f t="shared" si="998"/>
        <v>1.6760044997694418E-3</v>
      </c>
      <c r="BF753" s="13">
        <f t="shared" si="999"/>
        <v>4.7571215127529957E-4</v>
      </c>
      <c r="BG753" s="13">
        <f t="shared" si="1000"/>
        <v>9.0016485000330492E-5</v>
      </c>
      <c r="BH753" s="13">
        <f t="shared" si="1001"/>
        <v>1.2775006193491343E-5</v>
      </c>
      <c r="BI753" s="13">
        <f t="shared" si="1002"/>
        <v>1.4504079624361519E-6</v>
      </c>
      <c r="BJ753" s="14">
        <f t="shared" si="1003"/>
        <v>0.12532525715368667</v>
      </c>
      <c r="BK753" s="14">
        <f t="shared" si="1004"/>
        <v>0.23911303114184801</v>
      </c>
      <c r="BL753" s="14">
        <f t="shared" si="1005"/>
        <v>0.55337159980293993</v>
      </c>
      <c r="BM753" s="14">
        <f t="shared" si="1006"/>
        <v>0.37717580686770669</v>
      </c>
      <c r="BN753" s="14">
        <f t="shared" si="1007"/>
        <v>0.6212998822395206</v>
      </c>
    </row>
    <row r="754" spans="1:66" x14ac:dyDescent="0.25">
      <c r="A754" t="s">
        <v>16</v>
      </c>
      <c r="B754" t="s">
        <v>467</v>
      </c>
      <c r="C754" t="s">
        <v>233</v>
      </c>
      <c r="D754" s="10"/>
      <c r="E754" s="10">
        <f>VLOOKUP(A754,home!$A$2:$E$405,3,FALSE)</f>
        <v>1.49074074074074</v>
      </c>
      <c r="F754" s="10" t="e">
        <f>VLOOKUP(B754,home!$B$2:$E$405,3,FALSE)</f>
        <v>#N/A</v>
      </c>
      <c r="G754" s="10">
        <f>VLOOKUP(C754,away!$B$2:$E$405,4,FALSE)</f>
        <v>1.1200000000000001</v>
      </c>
      <c r="H754" s="10">
        <f>VLOOKUP(A754,away!$A$2:$E$405,3,FALSE)</f>
        <v>1.3333333333333299</v>
      </c>
      <c r="I754" s="10">
        <f>VLOOKUP(C754,away!$B$2:$E$405,3,FALSE)</f>
        <v>0.89</v>
      </c>
      <c r="J754" s="10" t="e">
        <f>VLOOKUP(B754,home!$B$2:$E$405,4,FALSE)</f>
        <v>#N/A</v>
      </c>
      <c r="K754" s="12" t="e">
        <f t="shared" si="952"/>
        <v>#N/A</v>
      </c>
      <c r="L754" s="12" t="e">
        <f t="shared" si="953"/>
        <v>#N/A</v>
      </c>
      <c r="M754" s="13" t="e">
        <f t="shared" si="954"/>
        <v>#N/A</v>
      </c>
      <c r="N754" s="13" t="e">
        <f t="shared" si="955"/>
        <v>#N/A</v>
      </c>
      <c r="O754" s="13" t="e">
        <f t="shared" si="956"/>
        <v>#N/A</v>
      </c>
      <c r="P754" s="13" t="e">
        <f t="shared" si="957"/>
        <v>#N/A</v>
      </c>
      <c r="Q754" s="13" t="e">
        <f t="shared" si="958"/>
        <v>#N/A</v>
      </c>
      <c r="R754" s="13" t="e">
        <f t="shared" si="959"/>
        <v>#N/A</v>
      </c>
      <c r="S754" s="13" t="e">
        <f t="shared" si="960"/>
        <v>#N/A</v>
      </c>
      <c r="T754" s="13" t="e">
        <f t="shared" si="961"/>
        <v>#N/A</v>
      </c>
      <c r="U754" s="13" t="e">
        <f t="shared" si="962"/>
        <v>#N/A</v>
      </c>
      <c r="V754" s="13" t="e">
        <f t="shared" si="963"/>
        <v>#N/A</v>
      </c>
      <c r="W754" s="13" t="e">
        <f t="shared" si="964"/>
        <v>#N/A</v>
      </c>
      <c r="X754" s="13" t="e">
        <f t="shared" si="965"/>
        <v>#N/A</v>
      </c>
      <c r="Y754" s="13" t="e">
        <f t="shared" si="966"/>
        <v>#N/A</v>
      </c>
      <c r="Z754" s="13" t="e">
        <f t="shared" si="967"/>
        <v>#N/A</v>
      </c>
      <c r="AA754" s="13" t="e">
        <f t="shared" si="968"/>
        <v>#N/A</v>
      </c>
      <c r="AB754" s="13" t="e">
        <f t="shared" si="969"/>
        <v>#N/A</v>
      </c>
      <c r="AC754" s="13" t="e">
        <f t="shared" si="970"/>
        <v>#N/A</v>
      </c>
      <c r="AD754" s="13" t="e">
        <f t="shared" si="971"/>
        <v>#N/A</v>
      </c>
      <c r="AE754" s="13" t="e">
        <f t="shared" si="972"/>
        <v>#N/A</v>
      </c>
      <c r="AF754" s="13" t="e">
        <f t="shared" si="973"/>
        <v>#N/A</v>
      </c>
      <c r="AG754" s="13" t="e">
        <f t="shared" si="974"/>
        <v>#N/A</v>
      </c>
      <c r="AH754" s="13" t="e">
        <f t="shared" si="975"/>
        <v>#N/A</v>
      </c>
      <c r="AI754" s="13" t="e">
        <f t="shared" si="976"/>
        <v>#N/A</v>
      </c>
      <c r="AJ754" s="13" t="e">
        <f t="shared" si="977"/>
        <v>#N/A</v>
      </c>
      <c r="AK754" s="13" t="e">
        <f t="shared" si="978"/>
        <v>#N/A</v>
      </c>
      <c r="AL754" s="13" t="e">
        <f t="shared" si="979"/>
        <v>#N/A</v>
      </c>
      <c r="AM754" s="13" t="e">
        <f t="shared" si="980"/>
        <v>#N/A</v>
      </c>
      <c r="AN754" s="13" t="e">
        <f t="shared" si="981"/>
        <v>#N/A</v>
      </c>
      <c r="AO754" s="13" t="e">
        <f t="shared" si="982"/>
        <v>#N/A</v>
      </c>
      <c r="AP754" s="13" t="e">
        <f t="shared" si="983"/>
        <v>#N/A</v>
      </c>
      <c r="AQ754" s="13" t="e">
        <f t="shared" si="984"/>
        <v>#N/A</v>
      </c>
      <c r="AR754" s="13" t="e">
        <f t="shared" si="985"/>
        <v>#N/A</v>
      </c>
      <c r="AS754" s="13" t="e">
        <f t="shared" si="986"/>
        <v>#N/A</v>
      </c>
      <c r="AT754" s="13" t="e">
        <f t="shared" si="987"/>
        <v>#N/A</v>
      </c>
      <c r="AU754" s="13" t="e">
        <f t="shared" si="988"/>
        <v>#N/A</v>
      </c>
      <c r="AV754" s="13" t="e">
        <f t="shared" si="989"/>
        <v>#N/A</v>
      </c>
      <c r="AW754" s="13" t="e">
        <f t="shared" si="990"/>
        <v>#N/A</v>
      </c>
      <c r="AX754" s="13" t="e">
        <f t="shared" si="991"/>
        <v>#N/A</v>
      </c>
      <c r="AY754" s="13" t="e">
        <f t="shared" si="992"/>
        <v>#N/A</v>
      </c>
      <c r="AZ754" s="13" t="e">
        <f t="shared" si="993"/>
        <v>#N/A</v>
      </c>
      <c r="BA754" s="13" t="e">
        <f t="shared" si="994"/>
        <v>#N/A</v>
      </c>
      <c r="BB754" s="13" t="e">
        <f t="shared" si="995"/>
        <v>#N/A</v>
      </c>
      <c r="BC754" s="13" t="e">
        <f t="shared" si="996"/>
        <v>#N/A</v>
      </c>
      <c r="BD754" s="13" t="e">
        <f t="shared" si="997"/>
        <v>#N/A</v>
      </c>
      <c r="BE754" s="13" t="e">
        <f t="shared" si="998"/>
        <v>#N/A</v>
      </c>
      <c r="BF754" s="13" t="e">
        <f t="shared" si="999"/>
        <v>#N/A</v>
      </c>
      <c r="BG754" s="13" t="e">
        <f t="shared" si="1000"/>
        <v>#N/A</v>
      </c>
      <c r="BH754" s="13" t="e">
        <f t="shared" si="1001"/>
        <v>#N/A</v>
      </c>
      <c r="BI754" s="13" t="e">
        <f t="shared" si="1002"/>
        <v>#N/A</v>
      </c>
      <c r="BJ754" s="14" t="e">
        <f t="shared" si="1003"/>
        <v>#N/A</v>
      </c>
      <c r="BK754" s="14" t="e">
        <f t="shared" si="1004"/>
        <v>#N/A</v>
      </c>
      <c r="BL754" s="14" t="e">
        <f t="shared" si="1005"/>
        <v>#N/A</v>
      </c>
      <c r="BM754" s="14" t="e">
        <f t="shared" si="1006"/>
        <v>#N/A</v>
      </c>
      <c r="BN754" s="14" t="e">
        <f t="shared" si="1007"/>
        <v>#N/A</v>
      </c>
    </row>
    <row r="755" spans="1:66" x14ac:dyDescent="0.25">
      <c r="A755" t="s">
        <v>16</v>
      </c>
      <c r="B755" t="s">
        <v>287</v>
      </c>
      <c r="C755" t="s">
        <v>236</v>
      </c>
      <c r="D755" s="10"/>
      <c r="E755" s="10">
        <f>VLOOKUP(A755,home!$A$2:$E$405,3,FALSE)</f>
        <v>1.49074074074074</v>
      </c>
      <c r="F755" s="10">
        <f>VLOOKUP(B755,home!$B$2:$E$405,3,FALSE)</f>
        <v>1.01</v>
      </c>
      <c r="G755" s="10">
        <f>VLOOKUP(C755,away!$B$2:$E$405,4,FALSE)</f>
        <v>0.89</v>
      </c>
      <c r="H755" s="10">
        <f>VLOOKUP(A755,away!$A$2:$E$405,3,FALSE)</f>
        <v>1.3333333333333299</v>
      </c>
      <c r="I755" s="10">
        <f>VLOOKUP(C755,away!$B$2:$E$405,3,FALSE)</f>
        <v>0.89</v>
      </c>
      <c r="J755" s="10">
        <f>VLOOKUP(B755,home!$B$2:$E$405,4,FALSE)</f>
        <v>1</v>
      </c>
      <c r="K755" s="12">
        <f t="shared" si="952"/>
        <v>1.3400268518518512</v>
      </c>
      <c r="L755" s="12">
        <f t="shared" si="953"/>
        <v>1.1866666666666636</v>
      </c>
      <c r="M755" s="13">
        <f t="shared" si="954"/>
        <v>7.9922847290494731E-2</v>
      </c>
      <c r="N755" s="13">
        <f t="shared" si="955"/>
        <v>0.10709876144571789</v>
      </c>
      <c r="O755" s="13">
        <f t="shared" si="956"/>
        <v>9.4841778784720165E-2</v>
      </c>
      <c r="P755" s="13">
        <f t="shared" si="957"/>
        <v>0.12709053024891823</v>
      </c>
      <c r="Q755" s="13">
        <f t="shared" si="958"/>
        <v>7.1757608068668904E-2</v>
      </c>
      <c r="R755" s="13">
        <f t="shared" si="959"/>
        <v>5.6272788745600502E-2</v>
      </c>
      <c r="S755" s="13">
        <f t="shared" si="960"/>
        <v>5.0523734534393211E-2</v>
      </c>
      <c r="T755" s="13">
        <f t="shared" si="961"/>
        <v>8.5152361574820215E-2</v>
      </c>
      <c r="U755" s="13">
        <f t="shared" si="962"/>
        <v>7.5407047947691305E-2</v>
      </c>
      <c r="V755" s="13">
        <f t="shared" si="963"/>
        <v>8.9267871450977882E-3</v>
      </c>
      <c r="W755" s="13">
        <f t="shared" si="964"/>
        <v>3.2052373878892475E-2</v>
      </c>
      <c r="X755" s="13">
        <f t="shared" si="965"/>
        <v>3.8035483669618973E-2</v>
      </c>
      <c r="Y755" s="13">
        <f t="shared" si="966"/>
        <v>2.2567720310640537E-2</v>
      </c>
      <c r="Z755" s="13">
        <f t="shared" si="967"/>
        <v>2.2259014214926362E-2</v>
      </c>
      <c r="AA755" s="13">
        <f t="shared" si="968"/>
        <v>2.9827676743753372E-2</v>
      </c>
      <c r="AB755" s="13">
        <f t="shared" si="969"/>
        <v>1.9984943882493261E-2</v>
      </c>
      <c r="AC755" s="13">
        <f t="shared" si="970"/>
        <v>8.8719164024377267E-4</v>
      </c>
      <c r="AD755" s="13">
        <f t="shared" si="971"/>
        <v>1.0737760415827696E-2</v>
      </c>
      <c r="AE755" s="13">
        <f t="shared" si="972"/>
        <v>1.27421423601155E-2</v>
      </c>
      <c r="AF755" s="13">
        <f t="shared" si="973"/>
        <v>7.5603378003351786E-3</v>
      </c>
      <c r="AG755" s="13">
        <f t="shared" si="974"/>
        <v>2.9905336187992407E-3</v>
      </c>
      <c r="AH755" s="13">
        <f t="shared" si="975"/>
        <v>6.6035075504281386E-3</v>
      </c>
      <c r="AI755" s="13">
        <f t="shared" si="976"/>
        <v>8.8488774339801467E-3</v>
      </c>
      <c r="AJ755" s="13">
        <f t="shared" si="977"/>
        <v>5.9288666851396539E-3</v>
      </c>
      <c r="AK755" s="13">
        <f t="shared" si="978"/>
        <v>2.6482801863790045E-3</v>
      </c>
      <c r="AL755" s="13">
        <f t="shared" si="979"/>
        <v>5.6431250794238569E-5</v>
      </c>
      <c r="AM755" s="13">
        <f t="shared" si="980"/>
        <v>2.8777774571922027E-3</v>
      </c>
      <c r="AN755" s="13">
        <f t="shared" si="981"/>
        <v>3.4149625825347384E-3</v>
      </c>
      <c r="AO755" s="13">
        <f t="shared" si="982"/>
        <v>2.0262111323039399E-3</v>
      </c>
      <c r="AP755" s="13">
        <f t="shared" si="983"/>
        <v>8.0147907011133418E-4</v>
      </c>
      <c r="AQ755" s="13">
        <f t="shared" si="984"/>
        <v>2.3777212413302859E-4</v>
      </c>
      <c r="AR755" s="13">
        <f t="shared" si="985"/>
        <v>1.5672324586349388E-3</v>
      </c>
      <c r="AS755" s="13">
        <f t="shared" si="986"/>
        <v>2.1001335776646133E-3</v>
      </c>
      <c r="AT755" s="13">
        <f t="shared" si="987"/>
        <v>1.407117693273139E-3</v>
      </c>
      <c r="AU755" s="13">
        <f t="shared" si="988"/>
        <v>6.2852516423394795E-4</v>
      </c>
      <c r="AV755" s="13">
        <f t="shared" si="989"/>
        <v>2.105601492845212E-4</v>
      </c>
      <c r="AW755" s="13">
        <f t="shared" si="990"/>
        <v>2.4926391962814978E-6</v>
      </c>
      <c r="AX755" s="13">
        <f t="shared" si="991"/>
        <v>6.427165110485817E-4</v>
      </c>
      <c r="AY755" s="13">
        <f t="shared" si="992"/>
        <v>7.6269025977764829E-4</v>
      </c>
      <c r="AZ755" s="13">
        <f t="shared" si="993"/>
        <v>4.5252955413473697E-4</v>
      </c>
      <c r="BA755" s="13">
        <f t="shared" si="994"/>
        <v>1.7900057919107326E-4</v>
      </c>
      <c r="BB755" s="13">
        <f t="shared" si="995"/>
        <v>5.3103505160018277E-5</v>
      </c>
      <c r="BC755" s="13">
        <f t="shared" si="996"/>
        <v>1.2603231891310956E-5</v>
      </c>
      <c r="BD755" s="13">
        <f t="shared" si="997"/>
        <v>3.0996375293002092E-4</v>
      </c>
      <c r="BE755" s="13">
        <f t="shared" si="998"/>
        <v>4.1535975202700091E-4</v>
      </c>
      <c r="BF755" s="13">
        <f t="shared" si="999"/>
        <v>2.7829661044735389E-4</v>
      </c>
      <c r="BG755" s="13">
        <f t="shared" si="1000"/>
        <v>1.2430831025960292E-4</v>
      </c>
      <c r="BH755" s="13">
        <f t="shared" si="1001"/>
        <v>4.1644118414049707E-5</v>
      </c>
      <c r="BI755" s="13">
        <f t="shared" si="1002"/>
        <v>1.116084737930495E-5</v>
      </c>
      <c r="BJ755" s="14">
        <f t="shared" si="1003"/>
        <v>0.40215592915091519</v>
      </c>
      <c r="BK755" s="14">
        <f t="shared" si="1004"/>
        <v>0.26817021236971961</v>
      </c>
      <c r="BL755" s="14">
        <f t="shared" si="1005"/>
        <v>0.30745807039473405</v>
      </c>
      <c r="BM755" s="14">
        <f t="shared" si="1006"/>
        <v>0.46229871392559341</v>
      </c>
      <c r="BN755" s="14">
        <f t="shared" si="1007"/>
        <v>0.53698431458412044</v>
      </c>
    </row>
    <row r="756" spans="1:66" x14ac:dyDescent="0.25">
      <c r="A756" t="s">
        <v>61</v>
      </c>
      <c r="B756" t="s">
        <v>242</v>
      </c>
      <c r="C756" t="s">
        <v>238</v>
      </c>
      <c r="D756" s="10"/>
      <c r="E756" s="10">
        <f>VLOOKUP(A756,home!$A$2:$E$405,3,FALSE)</f>
        <v>1.46</v>
      </c>
      <c r="F756" s="10">
        <f>VLOOKUP(B756,home!$B$2:$E$405,3,FALSE)</f>
        <v>0.96</v>
      </c>
      <c r="G756" s="10">
        <f>VLOOKUP(C756,away!$B$2:$E$405,4,FALSE)</f>
        <v>1.23</v>
      </c>
      <c r="H756" s="10">
        <f>VLOOKUP(A756,away!$A$2:$E$405,3,FALSE)</f>
        <v>1.36</v>
      </c>
      <c r="I756" s="10">
        <f>VLOOKUP(C756,away!$B$2:$E$405,3,FALSE)</f>
        <v>0.68</v>
      </c>
      <c r="J756" s="10">
        <f>VLOOKUP(B756,home!$B$2:$E$405,4,FALSE)</f>
        <v>0.59</v>
      </c>
      <c r="K756" s="12">
        <f t="shared" si="952"/>
        <v>1.7239679999999999</v>
      </c>
      <c r="L756" s="12">
        <f t="shared" si="953"/>
        <v>0.54563200000000012</v>
      </c>
      <c r="M756" s="13">
        <f t="shared" si="954"/>
        <v>0.10335351322120995</v>
      </c>
      <c r="N756" s="13">
        <f t="shared" si="955"/>
        <v>0.17817814948094285</v>
      </c>
      <c r="O756" s="13">
        <f t="shared" si="956"/>
        <v>5.6392984125915244E-2</v>
      </c>
      <c r="P756" s="13">
        <f t="shared" si="957"/>
        <v>9.7219700057585845E-2</v>
      </c>
      <c r="Q756" s="13">
        <f t="shared" si="958"/>
        <v>0.15358671400218107</v>
      </c>
      <c r="R756" s="13">
        <f t="shared" si="959"/>
        <v>1.5384908357295696E-2</v>
      </c>
      <c r="S756" s="13">
        <f t="shared" si="960"/>
        <v>2.2862478944129665E-2</v>
      </c>
      <c r="T756" s="13">
        <f t="shared" si="961"/>
        <v>8.3801825934438093E-2</v>
      </c>
      <c r="U756" s="13">
        <f t="shared" si="962"/>
        <v>2.6523089690910343E-2</v>
      </c>
      <c r="V756" s="13">
        <f t="shared" si="963"/>
        <v>2.3895154453088883E-3</v>
      </c>
      <c r="W756" s="13">
        <f t="shared" si="964"/>
        <v>8.8259526721637366E-2</v>
      </c>
      <c r="X756" s="13">
        <f t="shared" si="965"/>
        <v>4.8157222084180454E-2</v>
      </c>
      <c r="Y756" s="13">
        <f t="shared" si="966"/>
        <v>1.3138060700117776E-2</v>
      </c>
      <c r="Z756" s="13">
        <f t="shared" si="967"/>
        <v>2.7981661056026559E-3</v>
      </c>
      <c r="AA756" s="13">
        <f t="shared" si="968"/>
        <v>4.8239488247435996E-3</v>
      </c>
      <c r="AB756" s="13">
        <f t="shared" si="969"/>
        <v>4.1581667037477879E-3</v>
      </c>
      <c r="AC756" s="13">
        <f t="shared" si="970"/>
        <v>1.4048142126206958E-4</v>
      </c>
      <c r="AD756" s="13">
        <f t="shared" si="971"/>
        <v>3.803914994081193E-2</v>
      </c>
      <c r="AE756" s="13">
        <f t="shared" si="972"/>
        <v>2.0755377460505101E-2</v>
      </c>
      <c r="AF756" s="13">
        <f t="shared" si="973"/>
        <v>5.6623990572651607E-3</v>
      </c>
      <c r="AG756" s="13">
        <f t="shared" si="974"/>
        <v>1.0298620408045684E-3</v>
      </c>
      <c r="AH756" s="13">
        <f t="shared" si="975"/>
        <v>3.8169224213304711E-4</v>
      </c>
      <c r="AI756" s="13">
        <f t="shared" si="976"/>
        <v>6.5802521128562486E-4</v>
      </c>
      <c r="AJ756" s="13">
        <f t="shared" si="977"/>
        <v>5.6720720372482815E-4</v>
      </c>
      <c r="AK756" s="13">
        <f t="shared" si="978"/>
        <v>3.2594902286369484E-4</v>
      </c>
      <c r="AL756" s="13">
        <f t="shared" si="979"/>
        <v>5.2857658005413598E-6</v>
      </c>
      <c r="AM756" s="13">
        <f t="shared" si="980"/>
        <v>1.3115655449032329E-2</v>
      </c>
      <c r="AN756" s="13">
        <f t="shared" si="981"/>
        <v>7.1563213139664104E-3</v>
      </c>
      <c r="AO756" s="13">
        <f t="shared" si="982"/>
        <v>1.9523589555910604E-3</v>
      </c>
      <c r="AP756" s="13">
        <f t="shared" si="983"/>
        <v>3.5508984055235401E-4</v>
      </c>
      <c r="AQ756" s="13">
        <f t="shared" si="984"/>
        <v>4.84370949700655E-5</v>
      </c>
      <c r="AR756" s="13">
        <f t="shared" si="985"/>
        <v>4.1652700291907783E-5</v>
      </c>
      <c r="AS756" s="13">
        <f t="shared" si="986"/>
        <v>7.1807922416839659E-5</v>
      </c>
      <c r="AT756" s="13">
        <f t="shared" si="987"/>
        <v>6.1897280196557139E-5</v>
      </c>
      <c r="AU756" s="13">
        <f t="shared" si="988"/>
        <v>3.5569643448632739E-5</v>
      </c>
      <c r="AV756" s="13">
        <f t="shared" si="989"/>
        <v>1.5330231769213119E-5</v>
      </c>
      <c r="AW756" s="13">
        <f t="shared" si="990"/>
        <v>1.3811296504137557E-7</v>
      </c>
      <c r="AX756" s="13">
        <f t="shared" si="991"/>
        <v>3.7684950488595581E-3</v>
      </c>
      <c r="AY756" s="13">
        <f t="shared" si="992"/>
        <v>2.0562114904993391E-3</v>
      </c>
      <c r="AZ756" s="13">
        <f t="shared" si="993"/>
        <v>5.6096739399206781E-4</v>
      </c>
      <c r="BA756" s="13">
        <f t="shared" si="994"/>
        <v>1.0202725370622669E-4</v>
      </c>
      <c r="BB756" s="13">
        <f t="shared" si="995"/>
        <v>1.3917333623558969E-5</v>
      </c>
      <c r="BC756" s="13">
        <f t="shared" si="996"/>
        <v>1.5187485159379466E-6</v>
      </c>
      <c r="BD756" s="13">
        <f t="shared" si="997"/>
        <v>3.7878410276123699E-6</v>
      </c>
      <c r="BE756" s="13">
        <f t="shared" si="998"/>
        <v>6.530116720690841E-6</v>
      </c>
      <c r="BF756" s="13">
        <f t="shared" si="999"/>
        <v>5.6288561313679755E-6</v>
      </c>
      <c r="BG756" s="13">
        <f t="shared" si="1000"/>
        <v>3.2346559490273951E-6</v>
      </c>
      <c r="BH756" s="13">
        <f t="shared" si="1001"/>
        <v>1.394110836783215E-6</v>
      </c>
      <c r="BI756" s="13">
        <f t="shared" si="1002"/>
        <v>4.8068049421349707E-7</v>
      </c>
      <c r="BJ756" s="14">
        <f t="shared" si="1003"/>
        <v>0.65973928734619347</v>
      </c>
      <c r="BK756" s="14">
        <f t="shared" si="1004"/>
        <v>0.22802718634579627</v>
      </c>
      <c r="BL756" s="14">
        <f t="shared" si="1005"/>
        <v>0.1094632854219027</v>
      </c>
      <c r="BM756" s="14">
        <f t="shared" si="1006"/>
        <v>0.39385588259682991</v>
      </c>
      <c r="BN756" s="14">
        <f t="shared" si="1007"/>
        <v>0.60411596924513067</v>
      </c>
    </row>
    <row r="757" spans="1:66" x14ac:dyDescent="0.25">
      <c r="A757" t="s">
        <v>61</v>
      </c>
      <c r="B757" t="s">
        <v>288</v>
      </c>
      <c r="C757" t="s">
        <v>82</v>
      </c>
      <c r="D757" s="10"/>
      <c r="E757" s="10">
        <f>VLOOKUP(A757,home!$A$2:$E$405,3,FALSE)</f>
        <v>1.46</v>
      </c>
      <c r="F757" s="10">
        <f>VLOOKUP(B757,home!$B$2:$E$405,3,FALSE)</f>
        <v>1.23</v>
      </c>
      <c r="G757" s="10">
        <f>VLOOKUP(C757,away!$B$2:$E$405,4,FALSE)</f>
        <v>2.0499999999999998</v>
      </c>
      <c r="H757" s="10">
        <f>VLOOKUP(A757,away!$A$2:$E$405,3,FALSE)</f>
        <v>1.36</v>
      </c>
      <c r="I757" s="10">
        <f>VLOOKUP(C757,away!$B$2:$E$405,3,FALSE)</f>
        <v>0</v>
      </c>
      <c r="J757" s="10">
        <f>VLOOKUP(B757,home!$B$2:$E$405,4,FALSE)</f>
        <v>0.88</v>
      </c>
      <c r="K757" s="12">
        <f t="shared" si="952"/>
        <v>3.6813899999999995</v>
      </c>
      <c r="L757" s="12">
        <f t="shared" si="953"/>
        <v>0</v>
      </c>
      <c r="M757" s="13">
        <f t="shared" si="954"/>
        <v>2.518793925557514E-2</v>
      </c>
      <c r="N757" s="13">
        <f t="shared" si="955"/>
        <v>9.272662769608174E-2</v>
      </c>
      <c r="O757" s="13">
        <f t="shared" si="956"/>
        <v>0</v>
      </c>
      <c r="P757" s="13">
        <f t="shared" si="957"/>
        <v>0</v>
      </c>
      <c r="Q757" s="13">
        <f t="shared" si="958"/>
        <v>0.17068143996703924</v>
      </c>
      <c r="R757" s="13">
        <f t="shared" si="959"/>
        <v>0</v>
      </c>
      <c r="S757" s="13">
        <f t="shared" si="960"/>
        <v>0</v>
      </c>
      <c r="T757" s="13">
        <f t="shared" si="961"/>
        <v>0</v>
      </c>
      <c r="U757" s="13">
        <f t="shared" si="962"/>
        <v>0</v>
      </c>
      <c r="V757" s="13">
        <f t="shared" si="963"/>
        <v>0</v>
      </c>
      <c r="W757" s="13">
        <f t="shared" si="964"/>
        <v>0.20944831542675277</v>
      </c>
      <c r="X757" s="13">
        <f t="shared" si="965"/>
        <v>0</v>
      </c>
      <c r="Y757" s="13">
        <f t="shared" si="966"/>
        <v>0</v>
      </c>
      <c r="Z757" s="13">
        <f t="shared" si="967"/>
        <v>0</v>
      </c>
      <c r="AA757" s="13">
        <f t="shared" si="968"/>
        <v>0</v>
      </c>
      <c r="AB757" s="13">
        <f t="shared" si="969"/>
        <v>0</v>
      </c>
      <c r="AC757" s="13">
        <f t="shared" si="970"/>
        <v>0</v>
      </c>
      <c r="AD757" s="13">
        <f t="shared" si="971"/>
        <v>0.19276523348222332</v>
      </c>
      <c r="AE757" s="13">
        <f t="shared" si="972"/>
        <v>0</v>
      </c>
      <c r="AF757" s="13">
        <f t="shared" si="973"/>
        <v>0</v>
      </c>
      <c r="AG757" s="13">
        <f t="shared" si="974"/>
        <v>0</v>
      </c>
      <c r="AH757" s="13">
        <f t="shared" si="975"/>
        <v>0</v>
      </c>
      <c r="AI757" s="13">
        <f t="shared" si="976"/>
        <v>0</v>
      </c>
      <c r="AJ757" s="13">
        <f t="shared" si="977"/>
        <v>0</v>
      </c>
      <c r="AK757" s="13">
        <f t="shared" si="978"/>
        <v>0</v>
      </c>
      <c r="AL757" s="13">
        <f t="shared" si="979"/>
        <v>0</v>
      </c>
      <c r="AM757" s="13">
        <f t="shared" si="980"/>
        <v>0.14192880057782439</v>
      </c>
      <c r="AN757" s="13">
        <f t="shared" si="981"/>
        <v>0</v>
      </c>
      <c r="AO757" s="13">
        <f t="shared" si="982"/>
        <v>0</v>
      </c>
      <c r="AP757" s="13">
        <f t="shared" si="983"/>
        <v>0</v>
      </c>
      <c r="AQ757" s="13">
        <f t="shared" si="984"/>
        <v>0</v>
      </c>
      <c r="AR757" s="13">
        <f t="shared" si="985"/>
        <v>0</v>
      </c>
      <c r="AS757" s="13">
        <f t="shared" si="986"/>
        <v>0</v>
      </c>
      <c r="AT757" s="13">
        <f t="shared" si="987"/>
        <v>0</v>
      </c>
      <c r="AU757" s="13">
        <f t="shared" si="988"/>
        <v>0</v>
      </c>
      <c r="AV757" s="13">
        <f t="shared" si="989"/>
        <v>0</v>
      </c>
      <c r="AW757" s="13">
        <f t="shared" si="990"/>
        <v>0</v>
      </c>
      <c r="AX757" s="13">
        <f t="shared" si="991"/>
        <v>8.7082544526532815E-2</v>
      </c>
      <c r="AY757" s="13">
        <f t="shared" si="992"/>
        <v>0</v>
      </c>
      <c r="AZ757" s="13">
        <f t="shared" si="993"/>
        <v>0</v>
      </c>
      <c r="BA757" s="13">
        <f t="shared" si="994"/>
        <v>0</v>
      </c>
      <c r="BB757" s="13">
        <f t="shared" si="995"/>
        <v>0</v>
      </c>
      <c r="BC757" s="13">
        <f t="shared" si="996"/>
        <v>0</v>
      </c>
      <c r="BD757" s="13">
        <f t="shared" si="997"/>
        <v>0</v>
      </c>
      <c r="BE757" s="13">
        <f t="shared" si="998"/>
        <v>0</v>
      </c>
      <c r="BF757" s="13">
        <f t="shared" si="999"/>
        <v>0</v>
      </c>
      <c r="BG757" s="13">
        <f t="shared" si="1000"/>
        <v>0</v>
      </c>
      <c r="BH757" s="13">
        <f t="shared" si="1001"/>
        <v>0</v>
      </c>
      <c r="BI757" s="13">
        <f t="shared" si="1002"/>
        <v>0</v>
      </c>
      <c r="BJ757" s="14">
        <f t="shared" si="1003"/>
        <v>0.89463296167645434</v>
      </c>
      <c r="BK757" s="14">
        <f t="shared" si="1004"/>
        <v>2.518793925557514E-2</v>
      </c>
      <c r="BL757" s="14">
        <f t="shared" si="1005"/>
        <v>0</v>
      </c>
      <c r="BM757" s="14">
        <f t="shared" si="1006"/>
        <v>0.63122489401333337</v>
      </c>
      <c r="BN757" s="14">
        <f t="shared" si="1007"/>
        <v>0.28859600691869614</v>
      </c>
    </row>
    <row r="758" spans="1:66" x14ac:dyDescent="0.25">
      <c r="A758" t="s">
        <v>61</v>
      </c>
      <c r="B758" t="s">
        <v>318</v>
      </c>
      <c r="C758" t="s">
        <v>65</v>
      </c>
      <c r="D758" s="10"/>
      <c r="E758" s="10">
        <f>VLOOKUP(A758,home!$A$2:$E$405,3,FALSE)</f>
        <v>1.46</v>
      </c>
      <c r="F758" s="10">
        <f>VLOOKUP(B758,home!$B$2:$E$405,3,FALSE)</f>
        <v>0.82</v>
      </c>
      <c r="G758" s="10">
        <f>VLOOKUP(C758,away!$B$2:$E$405,4,FALSE)</f>
        <v>0.55000000000000004</v>
      </c>
      <c r="H758" s="10">
        <f>VLOOKUP(A758,away!$A$2:$E$405,3,FALSE)</f>
        <v>1.36</v>
      </c>
      <c r="I758" s="10">
        <f>VLOOKUP(C758,away!$B$2:$E$405,3,FALSE)</f>
        <v>0.82</v>
      </c>
      <c r="J758" s="10">
        <f>VLOOKUP(B758,home!$B$2:$E$405,4,FALSE)</f>
        <v>1.03</v>
      </c>
      <c r="K758" s="12">
        <f t="shared" si="952"/>
        <v>0.65845999999999993</v>
      </c>
      <c r="L758" s="12">
        <f t="shared" si="953"/>
        <v>1.1486559999999999</v>
      </c>
      <c r="M758" s="13">
        <f t="shared" si="954"/>
        <v>0.16412679658103288</v>
      </c>
      <c r="N758" s="13">
        <f t="shared" si="955"/>
        <v>0.1080709304767469</v>
      </c>
      <c r="O758" s="13">
        <f t="shared" si="956"/>
        <v>0.1885252296535829</v>
      </c>
      <c r="P758" s="13">
        <f t="shared" si="957"/>
        <v>0.12413632271769817</v>
      </c>
      <c r="Q758" s="13">
        <f t="shared" si="958"/>
        <v>3.5580192440859373E-2</v>
      </c>
      <c r="R758" s="13">
        <f t="shared" si="959"/>
        <v>0.10827531809648298</v>
      </c>
      <c r="S758" s="13">
        <f t="shared" si="960"/>
        <v>2.3472441640972917E-2</v>
      </c>
      <c r="T758" s="13">
        <f t="shared" si="961"/>
        <v>4.0869401528347761E-2</v>
      </c>
      <c r="U758" s="13">
        <f t="shared" si="962"/>
        <v>7.1294965953810172E-2</v>
      </c>
      <c r="V758" s="13">
        <f t="shared" si="963"/>
        <v>1.9725823443377637E-3</v>
      </c>
      <c r="W758" s="13">
        <f t="shared" si="964"/>
        <v>7.8093778382027548E-3</v>
      </c>
      <c r="X758" s="13">
        <f t="shared" si="965"/>
        <v>8.9702887101186218E-3</v>
      </c>
      <c r="Y758" s="13">
        <f t="shared" si="966"/>
        <v>5.151887974305009E-3</v>
      </c>
      <c r="Z758" s="13">
        <f t="shared" si="967"/>
        <v>4.1457031261144556E-2</v>
      </c>
      <c r="AA758" s="13">
        <f t="shared" si="968"/>
        <v>2.7297796804213244E-2</v>
      </c>
      <c r="AB758" s="13">
        <f t="shared" si="969"/>
        <v>8.9872536418511249E-3</v>
      </c>
      <c r="AC758" s="13">
        <f t="shared" si="970"/>
        <v>9.3246929959365761E-5</v>
      </c>
      <c r="AD758" s="13">
        <f t="shared" si="971"/>
        <v>1.285540732835746E-3</v>
      </c>
      <c r="AE758" s="13">
        <f t="shared" si="972"/>
        <v>1.4766440760161767E-3</v>
      </c>
      <c r="AF758" s="13">
        <f t="shared" si="973"/>
        <v>8.4807803889021889E-4</v>
      </c>
      <c r="AG758" s="13">
        <f t="shared" si="974"/>
        <v>3.2471664261316088E-4</v>
      </c>
      <c r="AH758" s="13">
        <f t="shared" si="975"/>
        <v>1.190496692507532E-2</v>
      </c>
      <c r="AI758" s="13">
        <f t="shared" si="976"/>
        <v>7.8389445214850934E-3</v>
      </c>
      <c r="AJ758" s="13">
        <f t="shared" si="977"/>
        <v>2.5808157048085368E-3</v>
      </c>
      <c r="AK758" s="13">
        <f t="shared" si="978"/>
        <v>5.6645463632940972E-4</v>
      </c>
      <c r="AL758" s="13">
        <f t="shared" si="979"/>
        <v>2.8210703507286074E-6</v>
      </c>
      <c r="AM758" s="13">
        <f t="shared" si="980"/>
        <v>1.6929543018860511E-4</v>
      </c>
      <c r="AN758" s="13">
        <f t="shared" si="981"/>
        <v>1.9446221165872238E-4</v>
      </c>
      <c r="AO758" s="13">
        <f t="shared" si="982"/>
        <v>1.1168509309753074E-4</v>
      </c>
      <c r="AP758" s="13">
        <f t="shared" si="983"/>
        <v>4.2762584099012398E-5</v>
      </c>
      <c r="AQ758" s="13">
        <f t="shared" si="984"/>
        <v>1.22798747002088E-5</v>
      </c>
      <c r="AR758" s="13">
        <f t="shared" si="985"/>
        <v>2.7349423376578628E-3</v>
      </c>
      <c r="AS758" s="13">
        <f t="shared" si="986"/>
        <v>1.8008501316541963E-3</v>
      </c>
      <c r="AT758" s="13">
        <f t="shared" si="987"/>
        <v>5.9289388884451095E-4</v>
      </c>
      <c r="AU758" s="13">
        <f t="shared" si="988"/>
        <v>1.3013230334951888E-4</v>
      </c>
      <c r="AV758" s="13">
        <f t="shared" si="989"/>
        <v>2.1421729115881044E-5</v>
      </c>
      <c r="AW758" s="13">
        <f t="shared" si="990"/>
        <v>5.9269436591847999E-8</v>
      </c>
      <c r="AX758" s="13">
        <f t="shared" si="991"/>
        <v>1.8579044826998141E-5</v>
      </c>
      <c r="AY758" s="13">
        <f t="shared" si="992"/>
        <v>2.1340931314800373E-5</v>
      </c>
      <c r="AZ758" s="13">
        <f t="shared" si="993"/>
        <v>1.2256694400166671E-5</v>
      </c>
      <c r="BA758" s="13">
        <f t="shared" si="994"/>
        <v>4.6929085209726132E-6</v>
      </c>
      <c r="BB758" s="13">
        <f t="shared" si="995"/>
        <v>1.34763438251658E-6</v>
      </c>
      <c r="BC758" s="13">
        <f t="shared" si="996"/>
        <v>3.0959366385679289E-7</v>
      </c>
      <c r="BD758" s="13">
        <f t="shared" si="997"/>
        <v>5.2358465430078793E-4</v>
      </c>
      <c r="BE758" s="13">
        <f t="shared" si="998"/>
        <v>3.4475955147089682E-4</v>
      </c>
      <c r="BF758" s="13">
        <f t="shared" si="999"/>
        <v>1.1350518713076332E-4</v>
      </c>
      <c r="BG758" s="13">
        <f t="shared" si="1000"/>
        <v>2.4912875172707472E-5</v>
      </c>
      <c r="BH758" s="13">
        <f t="shared" si="1001"/>
        <v>4.1010329465552395E-6</v>
      </c>
      <c r="BI758" s="13">
        <f t="shared" si="1002"/>
        <v>5.4007323079775279E-7</v>
      </c>
      <c r="BJ758" s="14">
        <f t="shared" si="1003"/>
        <v>0.21097607045978911</v>
      </c>
      <c r="BK758" s="14">
        <f t="shared" si="1004"/>
        <v>0.3138255522156666</v>
      </c>
      <c r="BL758" s="14">
        <f t="shared" si="1005"/>
        <v>0.43356338970251335</v>
      </c>
      <c r="BM758" s="14">
        <f t="shared" si="1006"/>
        <v>0.27108597201083229</v>
      </c>
      <c r="BN758" s="14">
        <f t="shared" si="1007"/>
        <v>0.72871478996640315</v>
      </c>
    </row>
    <row r="759" spans="1:66" x14ac:dyDescent="0.25">
      <c r="A759" t="s">
        <v>61</v>
      </c>
      <c r="B759" t="s">
        <v>70</v>
      </c>
      <c r="C759" t="s">
        <v>241</v>
      </c>
      <c r="D759" s="10"/>
      <c r="E759" s="10">
        <f>VLOOKUP(A759,home!$A$2:$E$405,3,FALSE)</f>
        <v>1.46</v>
      </c>
      <c r="F759" s="10">
        <f>VLOOKUP(B759,home!$B$2:$E$405,3,FALSE)</f>
        <v>0.96</v>
      </c>
      <c r="G759" s="10">
        <f>VLOOKUP(C759,away!$B$2:$E$405,4,FALSE)</f>
        <v>0.55000000000000004</v>
      </c>
      <c r="H759" s="10">
        <f>VLOOKUP(A759,away!$A$2:$E$405,3,FALSE)</f>
        <v>1.36</v>
      </c>
      <c r="I759" s="10">
        <f>VLOOKUP(C759,away!$B$2:$E$405,3,FALSE)</f>
        <v>1.1000000000000001</v>
      </c>
      <c r="J759" s="10">
        <f>VLOOKUP(B759,home!$B$2:$E$405,4,FALSE)</f>
        <v>1.03</v>
      </c>
      <c r="K759" s="12">
        <f t="shared" si="952"/>
        <v>0.77088000000000001</v>
      </c>
      <c r="L759" s="12">
        <f t="shared" si="953"/>
        <v>1.5408800000000002</v>
      </c>
      <c r="M759" s="13">
        <f t="shared" si="954"/>
        <v>9.9086705402575068E-2</v>
      </c>
      <c r="N759" s="13">
        <f t="shared" si="955"/>
        <v>7.6383959460737061E-2</v>
      </c>
      <c r="O759" s="13">
        <f t="shared" si="956"/>
        <v>0.15268072262071988</v>
      </c>
      <c r="P759" s="13">
        <f t="shared" si="957"/>
        <v>0.11769851545386055</v>
      </c>
      <c r="Q759" s="13">
        <f t="shared" si="958"/>
        <v>2.9441433334546487E-2</v>
      </c>
      <c r="R759" s="13">
        <f t="shared" si="959"/>
        <v>0.11763133593590747</v>
      </c>
      <c r="S759" s="13">
        <f t="shared" si="960"/>
        <v>3.4951562078283205E-2</v>
      </c>
      <c r="T759" s="13">
        <f t="shared" si="961"/>
        <v>4.5365715796535998E-2</v>
      </c>
      <c r="U759" s="13">
        <f t="shared" si="962"/>
        <v>9.067964424627234E-2</v>
      </c>
      <c r="V759" s="13">
        <f t="shared" si="963"/>
        <v>4.6129598793678483E-3</v>
      </c>
      <c r="W759" s="13">
        <f t="shared" si="964"/>
        <v>7.5652707096450673E-3</v>
      </c>
      <c r="X759" s="13">
        <f t="shared" si="965"/>
        <v>1.1657174331077894E-2</v>
      </c>
      <c r="Y759" s="13">
        <f t="shared" si="966"/>
        <v>8.9811533916356531E-3</v>
      </c>
      <c r="Z759" s="13">
        <f t="shared" si="967"/>
        <v>6.0418590972307028E-2</v>
      </c>
      <c r="AA759" s="13">
        <f t="shared" si="968"/>
        <v>4.6575483408732042E-2</v>
      </c>
      <c r="AB759" s="13">
        <f t="shared" si="969"/>
        <v>1.7952054325061674E-2</v>
      </c>
      <c r="AC759" s="13">
        <f t="shared" si="970"/>
        <v>3.424642888795814E-4</v>
      </c>
      <c r="AD759" s="13">
        <f t="shared" si="971"/>
        <v>1.4579789711627971E-3</v>
      </c>
      <c r="AE759" s="13">
        <f t="shared" si="972"/>
        <v>2.2465706370853314E-3</v>
      </c>
      <c r="AF759" s="13">
        <f t="shared" si="973"/>
        <v>1.7308478816360231E-3</v>
      </c>
      <c r="AG759" s="13">
        <f t="shared" si="974"/>
        <v>8.890096279517717E-4</v>
      </c>
      <c r="AH759" s="13">
        <f t="shared" si="975"/>
        <v>2.327444961435211E-2</v>
      </c>
      <c r="AI759" s="13">
        <f t="shared" si="976"/>
        <v>1.7941807718711754E-2</v>
      </c>
      <c r="AJ759" s="13">
        <f t="shared" si="977"/>
        <v>6.9154903671002563E-3</v>
      </c>
      <c r="AK759" s="13">
        <f t="shared" si="978"/>
        <v>1.7770044047300821E-3</v>
      </c>
      <c r="AL759" s="13">
        <f t="shared" si="979"/>
        <v>1.6271623214567511E-5</v>
      </c>
      <c r="AM759" s="13">
        <f t="shared" si="980"/>
        <v>2.2478536585799548E-4</v>
      </c>
      <c r="AN759" s="13">
        <f t="shared" si="981"/>
        <v>3.4636727454326815E-4</v>
      </c>
      <c r="AO759" s="13">
        <f t="shared" si="982"/>
        <v>2.6685520299911554E-4</v>
      </c>
      <c r="AP759" s="13">
        <f t="shared" si="983"/>
        <v>1.370639483990924E-4</v>
      </c>
      <c r="AQ759" s="13">
        <f t="shared" si="984"/>
        <v>5.2799774202298361E-5</v>
      </c>
      <c r="AR759" s="13">
        <f t="shared" si="985"/>
        <v>7.1726267843525799E-3</v>
      </c>
      <c r="AS759" s="13">
        <f t="shared" si="986"/>
        <v>5.5292345355217164E-3</v>
      </c>
      <c r="AT759" s="13">
        <f t="shared" si="987"/>
        <v>2.13118815937149E-3</v>
      </c>
      <c r="AU759" s="13">
        <f t="shared" si="988"/>
        <v>5.4763010943209816E-4</v>
      </c>
      <c r="AV759" s="13">
        <f t="shared" si="989"/>
        <v>1.0553927468975396E-4</v>
      </c>
      <c r="AW759" s="13">
        <f t="shared" si="990"/>
        <v>5.368883434513818E-7</v>
      </c>
      <c r="AX759" s="13">
        <f t="shared" si="991"/>
        <v>2.8880423805435242E-5</v>
      </c>
      <c r="AY759" s="13">
        <f t="shared" si="992"/>
        <v>4.4501267433319061E-5</v>
      </c>
      <c r="AZ759" s="13">
        <f t="shared" si="993"/>
        <v>3.4285556481326346E-5</v>
      </c>
      <c r="BA759" s="13">
        <f t="shared" si="994"/>
        <v>1.7609976090315379E-5</v>
      </c>
      <c r="BB759" s="13">
        <f t="shared" si="995"/>
        <v>6.7837149895112894E-6</v>
      </c>
      <c r="BC759" s="13">
        <f t="shared" si="996"/>
        <v>2.0905781506076323E-6</v>
      </c>
      <c r="BD759" s="13">
        <f t="shared" si="997"/>
        <v>1.8420261932455351E-3</v>
      </c>
      <c r="BE759" s="13">
        <f t="shared" si="998"/>
        <v>1.419981151849118E-3</v>
      </c>
      <c r="BF759" s="13">
        <f t="shared" si="999"/>
        <v>5.4731753516872386E-4</v>
      </c>
      <c r="BG759" s="13">
        <f t="shared" si="1000"/>
        <v>1.4063871383695532E-4</v>
      </c>
      <c r="BH759" s="13">
        <f t="shared" si="1001"/>
        <v>2.7103892930658028E-5</v>
      </c>
      <c r="BI759" s="13">
        <f t="shared" si="1002"/>
        <v>4.1787697964771335E-6</v>
      </c>
      <c r="BJ759" s="14">
        <f t="shared" si="1003"/>
        <v>0.18688113722496644</v>
      </c>
      <c r="BK759" s="14">
        <f t="shared" si="1004"/>
        <v>0.25675297999361407</v>
      </c>
      <c r="BL759" s="14">
        <f t="shared" si="1005"/>
        <v>0.49489545776178268</v>
      </c>
      <c r="BM759" s="14">
        <f t="shared" si="1006"/>
        <v>0.40598152936523391</v>
      </c>
      <c r="BN759" s="14">
        <f t="shared" si="1007"/>
        <v>0.59292267220834649</v>
      </c>
    </row>
    <row r="760" spans="1:66" x14ac:dyDescent="0.25">
      <c r="A760" t="s">
        <v>61</v>
      </c>
      <c r="B760" t="s">
        <v>240</v>
      </c>
      <c r="C760" t="s">
        <v>289</v>
      </c>
      <c r="D760" s="10"/>
      <c r="E760" s="10">
        <f>VLOOKUP(A760,home!$A$2:$E$405,3,FALSE)</f>
        <v>1.46</v>
      </c>
      <c r="F760" s="10">
        <f>VLOOKUP(B760,home!$B$2:$E$405,3,FALSE)</f>
        <v>1.37</v>
      </c>
      <c r="G760" s="10">
        <f>VLOOKUP(C760,away!$B$2:$E$405,4,FALSE)</f>
        <v>1.37</v>
      </c>
      <c r="H760" s="10">
        <f>VLOOKUP(A760,away!$A$2:$E$405,3,FALSE)</f>
        <v>1.36</v>
      </c>
      <c r="I760" s="10">
        <f>VLOOKUP(C760,away!$B$2:$E$405,3,FALSE)</f>
        <v>0.55000000000000004</v>
      </c>
      <c r="J760" s="10">
        <f>VLOOKUP(B760,home!$B$2:$E$405,4,FALSE)</f>
        <v>1.32</v>
      </c>
      <c r="K760" s="12">
        <f t="shared" si="952"/>
        <v>2.7402740000000003</v>
      </c>
      <c r="L760" s="12">
        <f t="shared" si="953"/>
        <v>0.98736000000000024</v>
      </c>
      <c r="M760" s="13">
        <f t="shared" si="954"/>
        <v>2.4049670094713062E-2</v>
      </c>
      <c r="N760" s="13">
        <f t="shared" si="955"/>
        <v>6.5902685669119748E-2</v>
      </c>
      <c r="O760" s="13">
        <f t="shared" si="956"/>
        <v>2.3745682264715892E-2</v>
      </c>
      <c r="P760" s="13">
        <f t="shared" si="957"/>
        <v>6.5069675722262091E-2</v>
      </c>
      <c r="Q760" s="13">
        <f t="shared" si="958"/>
        <v>9.0295708034630759E-2</v>
      </c>
      <c r="R760" s="13">
        <f t="shared" si="959"/>
        <v>1.1722768420444946E-2</v>
      </c>
      <c r="S760" s="13">
        <f t="shared" si="960"/>
        <v>4.4013729522334871E-2</v>
      </c>
      <c r="T760" s="13">
        <f t="shared" si="961"/>
        <v>8.9154370285073045E-2</v>
      </c>
      <c r="U760" s="13">
        <f t="shared" si="962"/>
        <v>3.2123597510566357E-2</v>
      </c>
      <c r="V760" s="13">
        <f t="shared" si="963"/>
        <v>1.3231685812767966E-2</v>
      </c>
      <c r="W760" s="13">
        <f t="shared" si="964"/>
        <v>8.247832701296326E-2</v>
      </c>
      <c r="X760" s="13">
        <f t="shared" si="965"/>
        <v>8.1435800959519425E-2</v>
      </c>
      <c r="Y760" s="13">
        <f t="shared" si="966"/>
        <v>4.0203226217695558E-2</v>
      </c>
      <c r="Z760" s="13">
        <f t="shared" si="967"/>
        <v>3.8581975425368412E-3</v>
      </c>
      <c r="AA760" s="13">
        <f t="shared" si="968"/>
        <v>1.0572518412677602E-2</v>
      </c>
      <c r="AB760" s="13">
        <f t="shared" si="969"/>
        <v>1.4485798660390856E-2</v>
      </c>
      <c r="AC760" s="13">
        <f t="shared" si="970"/>
        <v>2.2375086168150296E-3</v>
      </c>
      <c r="AD760" s="13">
        <f t="shared" si="971"/>
        <v>5.6503303769280221E-2</v>
      </c>
      <c r="AE760" s="13">
        <f t="shared" si="972"/>
        <v>5.5789102009636528E-2</v>
      </c>
      <c r="AF760" s="13">
        <f t="shared" si="973"/>
        <v>2.7541963880117371E-2</v>
      </c>
      <c r="AG760" s="13">
        <f t="shared" si="974"/>
        <v>9.0646111522242299E-3</v>
      </c>
      <c r="AH760" s="13">
        <f t="shared" si="975"/>
        <v>9.5235748139979408E-4</v>
      </c>
      <c r="AI760" s="13">
        <f t="shared" si="976"/>
        <v>2.6097204449853396E-3</v>
      </c>
      <c r="AJ760" s="13">
        <f t="shared" si="977"/>
        <v>3.5756745413308799E-3</v>
      </c>
      <c r="AK760" s="13">
        <f t="shared" si="978"/>
        <v>3.2661093260236453E-3</v>
      </c>
      <c r="AL760" s="13">
        <f t="shared" si="979"/>
        <v>2.4215543838820096E-4</v>
      </c>
      <c r="AM760" s="13">
        <f t="shared" si="980"/>
        <v>3.0966906846612123E-2</v>
      </c>
      <c r="AN760" s="13">
        <f t="shared" si="981"/>
        <v>3.0575485144070953E-2</v>
      </c>
      <c r="AO760" s="13">
        <f t="shared" si="982"/>
        <v>1.5094505505924952E-2</v>
      </c>
      <c r="AP760" s="13">
        <f t="shared" si="983"/>
        <v>4.9679036521100214E-3</v>
      </c>
      <c r="AQ760" s="13">
        <f t="shared" si="984"/>
        <v>1.226277337486838E-3</v>
      </c>
      <c r="AR760" s="13">
        <f t="shared" si="985"/>
        <v>1.8806393656698022E-4</v>
      </c>
      <c r="AS760" s="13">
        <f t="shared" si="986"/>
        <v>5.1534671571214523E-4</v>
      </c>
      <c r="AT760" s="13">
        <f t="shared" si="987"/>
        <v>7.0609560302569178E-4</v>
      </c>
      <c r="AU760" s="13">
        <f t="shared" si="988"/>
        <v>6.4496514082854159E-4</v>
      </c>
      <c r="AV760" s="13">
        <f t="shared" si="989"/>
        <v>4.4184530157969769E-4</v>
      </c>
      <c r="AW760" s="13">
        <f t="shared" si="990"/>
        <v>1.8199574958649108E-5</v>
      </c>
      <c r="AX760" s="13">
        <f t="shared" si="991"/>
        <v>1.414296828203219E-2</v>
      </c>
      <c r="AY760" s="13">
        <f t="shared" si="992"/>
        <v>1.3964201162947306E-2</v>
      </c>
      <c r="AZ760" s="13">
        <f t="shared" si="993"/>
        <v>6.8938468301238277E-3</v>
      </c>
      <c r="BA760" s="13">
        <f t="shared" si="994"/>
        <v>2.2689028687303547E-3</v>
      </c>
      <c r="BB760" s="13">
        <f t="shared" si="995"/>
        <v>5.6005598411740091E-4</v>
      </c>
      <c r="BC760" s="13">
        <f t="shared" si="996"/>
        <v>1.1059537529563143E-4</v>
      </c>
      <c r="BD760" s="13">
        <f t="shared" si="997"/>
        <v>3.0947801401462261E-5</v>
      </c>
      <c r="BE760" s="13">
        <f t="shared" si="998"/>
        <v>8.4805455537590612E-5</v>
      </c>
      <c r="BF760" s="13">
        <f t="shared" si="999"/>
        <v>1.1619509243390784E-4</v>
      </c>
      <c r="BG760" s="13">
        <f t="shared" si="1000"/>
        <v>1.0613546357474479E-4</v>
      </c>
      <c r="BH760" s="13">
        <f t="shared" si="1001"/>
        <v>7.2710062827955051E-5</v>
      </c>
      <c r="BI760" s="13">
        <f t="shared" si="1002"/>
        <v>3.9849098941162349E-5</v>
      </c>
      <c r="BJ760" s="14">
        <f t="shared" si="1003"/>
        <v>0.7191407479797115</v>
      </c>
      <c r="BK760" s="14">
        <f t="shared" si="1004"/>
        <v>0.16280862637022853</v>
      </c>
      <c r="BL760" s="14">
        <f t="shared" si="1005"/>
        <v>0.1060011867349652</v>
      </c>
      <c r="BM760" s="14">
        <f t="shared" si="1006"/>
        <v>0.69707656683356689</v>
      </c>
      <c r="BN760" s="14">
        <f t="shared" si="1007"/>
        <v>0.28078619020588652</v>
      </c>
    </row>
    <row r="761" spans="1:66" x14ac:dyDescent="0.25">
      <c r="A761" t="s">
        <v>61</v>
      </c>
      <c r="B761" t="s">
        <v>71</v>
      </c>
      <c r="C761" t="s">
        <v>66</v>
      </c>
      <c r="D761" s="10"/>
      <c r="E761" s="10">
        <f>VLOOKUP(A761,home!$A$2:$E$405,3,FALSE)</f>
        <v>1.46</v>
      </c>
      <c r="F761" s="10">
        <f>VLOOKUP(B761,home!$B$2:$E$405,3,FALSE)</f>
        <v>0.55000000000000004</v>
      </c>
      <c r="G761" s="10">
        <f>VLOOKUP(C761,away!$B$2:$E$405,4,FALSE)</f>
        <v>0.55000000000000004</v>
      </c>
      <c r="H761" s="10">
        <f>VLOOKUP(A761,away!$A$2:$E$405,3,FALSE)</f>
        <v>1.36</v>
      </c>
      <c r="I761" s="10">
        <f>VLOOKUP(C761,away!$B$2:$E$405,3,FALSE)</f>
        <v>1.51</v>
      </c>
      <c r="J761" s="10">
        <f>VLOOKUP(B761,home!$B$2:$E$405,4,FALSE)</f>
        <v>0.59</v>
      </c>
      <c r="K761" s="12">
        <f t="shared" si="952"/>
        <v>0.44165000000000004</v>
      </c>
      <c r="L761" s="12">
        <f t="shared" si="953"/>
        <v>1.211624</v>
      </c>
      <c r="M761" s="13">
        <f t="shared" si="954"/>
        <v>0.19142216539632367</v>
      </c>
      <c r="N761" s="13">
        <f t="shared" si="955"/>
        <v>8.4541599347286361E-2</v>
      </c>
      <c r="O761" s="13">
        <f t="shared" si="956"/>
        <v>0.23193168972615524</v>
      </c>
      <c r="P761" s="13">
        <f t="shared" si="957"/>
        <v>0.10243263076755647</v>
      </c>
      <c r="Q761" s="13">
        <f t="shared" si="958"/>
        <v>1.866889867586451E-2</v>
      </c>
      <c r="R761" s="13">
        <f t="shared" si="959"/>
        <v>0.14050700081638159</v>
      </c>
      <c r="S761" s="13">
        <f t="shared" si="960"/>
        <v>1.3703277026773295E-2</v>
      </c>
      <c r="T761" s="13">
        <f t="shared" si="961"/>
        <v>2.2619685689245661E-2</v>
      </c>
      <c r="U761" s="13">
        <f t="shared" si="962"/>
        <v>6.2054916910554939E-2</v>
      </c>
      <c r="V761" s="13">
        <f t="shared" si="963"/>
        <v>8.1475686828571463E-4</v>
      </c>
      <c r="W761" s="13">
        <f t="shared" si="964"/>
        <v>2.7483730333985215E-3</v>
      </c>
      <c r="X761" s="13">
        <f t="shared" si="965"/>
        <v>3.3299947282184497E-3</v>
      </c>
      <c r="Y761" s="13">
        <f t="shared" si="966"/>
        <v>2.0173507662914758E-3</v>
      </c>
      <c r="Z761" s="13">
        <f t="shared" si="967"/>
        <v>5.6747218119049196E-2</v>
      </c>
      <c r="AA761" s="13">
        <f t="shared" si="968"/>
        <v>2.5062408882278078E-2</v>
      </c>
      <c r="AB761" s="13">
        <f t="shared" si="969"/>
        <v>5.5344064414290578E-3</v>
      </c>
      <c r="AC761" s="13">
        <f t="shared" si="970"/>
        <v>2.7249224665822075E-5</v>
      </c>
      <c r="AD761" s="13">
        <f t="shared" si="971"/>
        <v>3.0345473755011418E-4</v>
      </c>
      <c r="AE761" s="13">
        <f t="shared" si="972"/>
        <v>3.6767304292941952E-4</v>
      </c>
      <c r="AF761" s="13">
        <f t="shared" si="973"/>
        <v>2.2274074148315756E-4</v>
      </c>
      <c r="AG761" s="13">
        <f t="shared" si="974"/>
        <v>8.995934271959646E-5</v>
      </c>
      <c r="AH761" s="13">
        <f t="shared" si="975"/>
        <v>1.7189072851568711E-2</v>
      </c>
      <c r="AI761" s="13">
        <f t="shared" si="976"/>
        <v>7.5915540248953214E-3</v>
      </c>
      <c r="AJ761" s="13">
        <f t="shared" si="977"/>
        <v>1.6764049175475096E-3</v>
      </c>
      <c r="AK761" s="13">
        <f t="shared" si="978"/>
        <v>2.4679474394495262E-4</v>
      </c>
      <c r="AL761" s="13">
        <f t="shared" si="979"/>
        <v>5.8325738048514476E-7</v>
      </c>
      <c r="AM761" s="13">
        <f t="shared" si="980"/>
        <v>2.6804156967801603E-5</v>
      </c>
      <c r="AN761" s="13">
        <f t="shared" si="981"/>
        <v>3.2476559881955649E-5</v>
      </c>
      <c r="AO761" s="13">
        <f t="shared" si="982"/>
        <v>1.9674689695207323E-5</v>
      </c>
      <c r="AP761" s="13">
        <f t="shared" si="983"/>
        <v>7.9461087424219611E-6</v>
      </c>
      <c r="AQ761" s="13">
        <f t="shared" si="984"/>
        <v>2.4069240147320659E-6</v>
      </c>
      <c r="AR761" s="13">
        <f t="shared" si="985"/>
        <v>4.1653386409418163E-3</v>
      </c>
      <c r="AS761" s="13">
        <f t="shared" si="986"/>
        <v>1.8396218107719533E-3</v>
      </c>
      <c r="AT761" s="13">
        <f t="shared" si="987"/>
        <v>4.0623448636371666E-4</v>
      </c>
      <c r="AU761" s="13">
        <f t="shared" si="988"/>
        <v>5.9804486967511839E-5</v>
      </c>
      <c r="AV761" s="13">
        <f t="shared" si="989"/>
        <v>6.6031629173003992E-6</v>
      </c>
      <c r="AW761" s="13">
        <f t="shared" si="990"/>
        <v>8.6696955005751533E-9</v>
      </c>
      <c r="AX761" s="13">
        <f t="shared" si="991"/>
        <v>1.973009320804929E-6</v>
      </c>
      <c r="AY761" s="13">
        <f t="shared" si="992"/>
        <v>2.3905454453109511E-6</v>
      </c>
      <c r="AZ761" s="13">
        <f t="shared" si="993"/>
        <v>1.4482211173147183E-6</v>
      </c>
      <c r="BA761" s="13">
        <f t="shared" si="994"/>
        <v>5.8489982101510957E-7</v>
      </c>
      <c r="BB761" s="13">
        <f t="shared" si="995"/>
        <v>1.7716966518440272E-7</v>
      </c>
      <c r="BC761" s="13">
        <f t="shared" si="996"/>
        <v>4.2932603681877339E-8</v>
      </c>
      <c r="BD761" s="13">
        <f t="shared" si="997"/>
        <v>8.4113737758208067E-4</v>
      </c>
      <c r="BE761" s="13">
        <f t="shared" si="998"/>
        <v>3.7148832280912601E-4</v>
      </c>
      <c r="BF761" s="13">
        <f t="shared" si="999"/>
        <v>8.2033908884325256E-5</v>
      </c>
      <c r="BG761" s="13">
        <f t="shared" si="1000"/>
        <v>1.2076758619587419E-5</v>
      </c>
      <c r="BH761" s="13">
        <f t="shared" si="1001"/>
        <v>1.3334251110851958E-6</v>
      </c>
      <c r="BI761" s="13">
        <f t="shared" si="1002"/>
        <v>1.1778144006215543E-7</v>
      </c>
      <c r="BJ761" s="14">
        <f t="shared" si="1003"/>
        <v>0.13500565532226272</v>
      </c>
      <c r="BK761" s="14">
        <f t="shared" si="1004"/>
        <v>0.30840305308643085</v>
      </c>
      <c r="BL761" s="14">
        <f t="shared" si="1005"/>
        <v>0.49958003947716401</v>
      </c>
      <c r="BM761" s="14">
        <f t="shared" si="1006"/>
        <v>0.23022959939958895</v>
      </c>
      <c r="BN761" s="14">
        <f t="shared" si="1007"/>
        <v>0.76950398472956794</v>
      </c>
    </row>
    <row r="762" spans="1:66" x14ac:dyDescent="0.25">
      <c r="A762" t="s">
        <v>61</v>
      </c>
      <c r="B762" t="s">
        <v>87</v>
      </c>
      <c r="C762" t="s">
        <v>62</v>
      </c>
      <c r="D762" s="10"/>
      <c r="E762" s="10">
        <f>VLOOKUP(A762,home!$A$2:$E$405,3,FALSE)</f>
        <v>1.46</v>
      </c>
      <c r="F762" s="10">
        <f>VLOOKUP(B762,home!$B$2:$E$405,3,FALSE)</f>
        <v>0.55000000000000004</v>
      </c>
      <c r="G762" s="10">
        <f>VLOOKUP(C762,away!$B$2:$E$405,4,FALSE)</f>
        <v>0.55000000000000004</v>
      </c>
      <c r="H762" s="10">
        <f>VLOOKUP(A762,away!$A$2:$E$405,3,FALSE)</f>
        <v>1.36</v>
      </c>
      <c r="I762" s="10">
        <f>VLOOKUP(C762,away!$B$2:$E$405,3,FALSE)</f>
        <v>0.96</v>
      </c>
      <c r="J762" s="10">
        <f>VLOOKUP(B762,home!$B$2:$E$405,4,FALSE)</f>
        <v>1.62</v>
      </c>
      <c r="K762" s="12">
        <f t="shared" si="952"/>
        <v>0.44165000000000004</v>
      </c>
      <c r="L762" s="12">
        <f t="shared" si="953"/>
        <v>2.1150720000000005</v>
      </c>
      <c r="M762" s="13">
        <f t="shared" si="954"/>
        <v>7.7558561167358306E-2</v>
      </c>
      <c r="N762" s="13">
        <f t="shared" si="955"/>
        <v>3.4253738539563795E-2</v>
      </c>
      <c r="O762" s="13">
        <f t="shared" si="956"/>
        <v>0.1640419410853669</v>
      </c>
      <c r="P762" s="13">
        <f t="shared" si="957"/>
        <v>7.2449123280352301E-2</v>
      </c>
      <c r="Q762" s="13">
        <f t="shared" si="958"/>
        <v>7.5640818129991761E-3</v>
      </c>
      <c r="R762" s="13">
        <f t="shared" si="959"/>
        <v>0.17348025820765461</v>
      </c>
      <c r="S762" s="13">
        <f t="shared" si="960"/>
        <v>1.6919071811961214E-2</v>
      </c>
      <c r="T762" s="13">
        <f t="shared" si="961"/>
        <v>1.5998577648383798E-2</v>
      </c>
      <c r="U762" s="13">
        <f t="shared" si="962"/>
        <v>7.6617556037410675E-2</v>
      </c>
      <c r="V762" s="13">
        <f t="shared" si="963"/>
        <v>1.7560521739164044E-3</v>
      </c>
      <c r="W762" s="13">
        <f t="shared" si="964"/>
        <v>1.1135589109036957E-3</v>
      </c>
      <c r="X762" s="13">
        <f t="shared" si="965"/>
        <v>2.3552572728029022E-3</v>
      </c>
      <c r="Y762" s="13">
        <f t="shared" si="966"/>
        <v>2.4907693552508907E-3</v>
      </c>
      <c r="Z762" s="13">
        <f t="shared" si="967"/>
        <v>0.12230774556259352</v>
      </c>
      <c r="AA762" s="13">
        <f t="shared" si="968"/>
        <v>5.4017215827719435E-2</v>
      </c>
      <c r="AB762" s="13">
        <f t="shared" si="969"/>
        <v>1.1928351685156144E-2</v>
      </c>
      <c r="AC762" s="13">
        <f t="shared" si="970"/>
        <v>1.0252288602952491E-4</v>
      </c>
      <c r="AD762" s="13">
        <f t="shared" si="971"/>
        <v>1.2295082325015428E-4</v>
      </c>
      <c r="AE762" s="13">
        <f t="shared" si="972"/>
        <v>2.600498436333504E-4</v>
      </c>
      <c r="AF762" s="13">
        <f t="shared" si="973"/>
        <v>2.7501207143663893E-4</v>
      </c>
      <c r="AG762" s="13">
        <f t="shared" si="974"/>
        <v>1.9389011065254496E-4</v>
      </c>
      <c r="AH762" s="13">
        <f t="shared" si="975"/>
        <v>6.4672422005641467E-2</v>
      </c>
      <c r="AI762" s="13">
        <f t="shared" si="976"/>
        <v>2.8562575178791554E-2</v>
      </c>
      <c r="AJ762" s="13">
        <f t="shared" si="977"/>
        <v>6.3073306638566458E-3</v>
      </c>
      <c r="AK762" s="13">
        <f t="shared" si="978"/>
        <v>9.2854419589742947E-4</v>
      </c>
      <c r="AL762" s="13">
        <f t="shared" si="979"/>
        <v>3.8307534834138329E-6</v>
      </c>
      <c r="AM762" s="13">
        <f t="shared" si="980"/>
        <v>1.0860246217686135E-5</v>
      </c>
      <c r="AN762" s="13">
        <f t="shared" si="981"/>
        <v>2.2970202688133857E-5</v>
      </c>
      <c r="AO762" s="13">
        <f t="shared" si="982"/>
        <v>2.4291816269998336E-5</v>
      </c>
      <c r="AP762" s="13">
        <f t="shared" si="983"/>
        <v>1.7126313473939309E-5</v>
      </c>
      <c r="AQ762" s="13">
        <f t="shared" si="984"/>
        <v>9.0558465229879417E-6</v>
      </c>
      <c r="AR762" s="13">
        <f t="shared" si="985"/>
        <v>2.7357365791263234E-2</v>
      </c>
      <c r="AS762" s="13">
        <f t="shared" si="986"/>
        <v>1.2082380601711408E-2</v>
      </c>
      <c r="AT762" s="13">
        <f t="shared" si="987"/>
        <v>2.668091696372922E-3</v>
      </c>
      <c r="AU762" s="13">
        <f t="shared" si="988"/>
        <v>3.9278756590103379E-4</v>
      </c>
      <c r="AV762" s="13">
        <f t="shared" si="989"/>
        <v>4.3368657120047885E-5</v>
      </c>
      <c r="AW762" s="13">
        <f t="shared" si="990"/>
        <v>9.9399704916597885E-8</v>
      </c>
      <c r="AX762" s="13">
        <f t="shared" si="991"/>
        <v>7.9940462367351323E-7</v>
      </c>
      <c r="AY762" s="13">
        <f t="shared" si="992"/>
        <v>1.6907983362023855E-6</v>
      </c>
      <c r="AZ762" s="13">
        <f t="shared" si="993"/>
        <v>1.7880801092741266E-6</v>
      </c>
      <c r="BA762" s="13">
        <f t="shared" si="994"/>
        <v>1.260639390960882E-6</v>
      </c>
      <c r="BB762" s="13">
        <f t="shared" si="995"/>
        <v>6.6658576947960376E-7</v>
      </c>
      <c r="BC762" s="13">
        <f t="shared" si="996"/>
        <v>2.8197537932495308E-7</v>
      </c>
      <c r="BD762" s="13">
        <f t="shared" si="997"/>
        <v>9.643799729809787E-3</v>
      </c>
      <c r="BE762" s="13">
        <f t="shared" si="998"/>
        <v>4.2591841506704935E-3</v>
      </c>
      <c r="BF762" s="13">
        <f t="shared" si="999"/>
        <v>9.4053434007181178E-4</v>
      </c>
      <c r="BG762" s="13">
        <f t="shared" si="1000"/>
        <v>1.3846233043090527E-4</v>
      </c>
      <c r="BH762" s="13">
        <f t="shared" si="1001"/>
        <v>1.5287972058702324E-5</v>
      </c>
      <c r="BI762" s="13">
        <f t="shared" si="1002"/>
        <v>1.3503865719451773E-6</v>
      </c>
      <c r="BJ762" s="14">
        <f t="shared" si="1003"/>
        <v>6.4718678297658594E-2</v>
      </c>
      <c r="BK762" s="14">
        <f t="shared" si="1004"/>
        <v>0.16879085287143741</v>
      </c>
      <c r="BL762" s="14">
        <f t="shared" si="1005"/>
        <v>0.63809880810947717</v>
      </c>
      <c r="BM762" s="14">
        <f t="shared" si="1006"/>
        <v>0.46456678934924051</v>
      </c>
      <c r="BN762" s="14">
        <f t="shared" si="1007"/>
        <v>0.52934770409329512</v>
      </c>
    </row>
    <row r="763" spans="1:66" x14ac:dyDescent="0.25">
      <c r="A763" t="s">
        <v>61</v>
      </c>
      <c r="B763" t="s">
        <v>69</v>
      </c>
      <c r="C763" t="s">
        <v>311</v>
      </c>
      <c r="D763" s="10"/>
      <c r="E763" s="10">
        <f>VLOOKUP(A763,home!$A$2:$E$405,3,FALSE)</f>
        <v>1.46</v>
      </c>
      <c r="F763" s="10">
        <f>VLOOKUP(B763,home!$B$2:$E$405,3,FALSE)</f>
        <v>2.19</v>
      </c>
      <c r="G763" s="10">
        <f>VLOOKUP(C763,away!$B$2:$E$405,4,FALSE)</f>
        <v>1.51</v>
      </c>
      <c r="H763" s="10">
        <f>VLOOKUP(A763,away!$A$2:$E$405,3,FALSE)</f>
        <v>1.36</v>
      </c>
      <c r="I763" s="10">
        <f>VLOOKUP(C763,away!$B$2:$E$405,3,FALSE)</f>
        <v>0.68</v>
      </c>
      <c r="J763" s="10">
        <f>VLOOKUP(B763,home!$B$2:$E$405,4,FALSE)</f>
        <v>0.28999999999999998</v>
      </c>
      <c r="K763" s="12">
        <f t="shared" si="952"/>
        <v>4.828074</v>
      </c>
      <c r="L763" s="12">
        <f t="shared" si="953"/>
        <v>0.26819200000000004</v>
      </c>
      <c r="M763" s="13">
        <f t="shared" si="954"/>
        <v>6.1195543728672953E-3</v>
      </c>
      <c r="N763" s="13">
        <f t="shared" si="955"/>
        <v>2.9545661359226896E-2</v>
      </c>
      <c r="O763" s="13">
        <f t="shared" si="956"/>
        <v>1.6412155263680257E-3</v>
      </c>
      <c r="P763" s="13">
        <f t="shared" si="957"/>
        <v>7.9239100112537802E-3</v>
      </c>
      <c r="Q763" s="13">
        <f t="shared" si="958"/>
        <v>7.1324319710644013E-2</v>
      </c>
      <c r="R763" s="13">
        <f t="shared" si="959"/>
        <v>2.200804372238468E-4</v>
      </c>
      <c r="S763" s="13">
        <f t="shared" si="960"/>
        <v>2.5650703482935399E-3</v>
      </c>
      <c r="T763" s="13">
        <f t="shared" si="961"/>
        <v>1.912861195183704E-2</v>
      </c>
      <c r="U763" s="13">
        <f t="shared" si="962"/>
        <v>1.062564636869087E-3</v>
      </c>
      <c r="V763" s="13">
        <f t="shared" si="963"/>
        <v>3.6904260550102804E-4</v>
      </c>
      <c r="W763" s="13">
        <f t="shared" si="964"/>
        <v>0.11478636452088263</v>
      </c>
      <c r="X763" s="13">
        <f t="shared" si="965"/>
        <v>3.0784784673584555E-2</v>
      </c>
      <c r="Y763" s="13">
        <f t="shared" si="966"/>
        <v>4.1281164855889946E-3</v>
      </c>
      <c r="Z763" s="13">
        <f t="shared" si="967"/>
        <v>1.967460420664598E-5</v>
      </c>
      <c r="AA763" s="13">
        <f t="shared" si="968"/>
        <v>9.4990445030398096E-5</v>
      </c>
      <c r="AB763" s="13">
        <f t="shared" si="969"/>
        <v>2.2931044894984709E-4</v>
      </c>
      <c r="AC763" s="13">
        <f t="shared" si="970"/>
        <v>2.98659450726743E-5</v>
      </c>
      <c r="AD763" s="13">
        <f t="shared" si="971"/>
        <v>0.13854926552444902</v>
      </c>
      <c r="AE763" s="13">
        <f t="shared" si="972"/>
        <v>3.7157804619533032E-2</v>
      </c>
      <c r="AF763" s="13">
        <f t="shared" si="973"/>
        <v>4.9827129682609023E-3</v>
      </c>
      <c r="AG763" s="13">
        <f t="shared" si="974"/>
        <v>4.4544125212794274E-4</v>
      </c>
      <c r="AH763" s="13">
        <f t="shared" si="975"/>
        <v>1.3191428628471994E-6</v>
      </c>
      <c r="AI763" s="13">
        <f t="shared" si="976"/>
        <v>6.3689193583981303E-6</v>
      </c>
      <c r="AJ763" s="13">
        <f t="shared" si="977"/>
        <v>1.5374806981189346E-5</v>
      </c>
      <c r="AK763" s="13">
        <f t="shared" si="978"/>
        <v>2.4743568613632921E-5</v>
      </c>
      <c r="AL763" s="13">
        <f t="shared" si="979"/>
        <v>1.5468777413348514E-6</v>
      </c>
      <c r="AM763" s="13">
        <f t="shared" si="980"/>
        <v>0.13378522131953771</v>
      </c>
      <c r="AN763" s="13">
        <f t="shared" si="981"/>
        <v>3.5880126076129462E-2</v>
      </c>
      <c r="AO763" s="13">
        <f t="shared" si="982"/>
        <v>4.8113813863046558E-3</v>
      </c>
      <c r="AP763" s="13">
        <f t="shared" si="983"/>
        <v>4.3012466558527292E-4</v>
      </c>
      <c r="AQ763" s="13">
        <f t="shared" si="984"/>
        <v>2.8838998578161373E-5</v>
      </c>
      <c r="AR763" s="13">
        <f t="shared" si="985"/>
        <v>7.075671253454324E-8</v>
      </c>
      <c r="AS763" s="13">
        <f t="shared" si="986"/>
        <v>3.4161864411350232E-7</v>
      </c>
      <c r="AT763" s="13">
        <f t="shared" si="987"/>
        <v>8.2468004677982676E-7</v>
      </c>
      <c r="AU763" s="13">
        <f t="shared" si="988"/>
        <v>1.3272054307254884E-6</v>
      </c>
      <c r="AV763" s="13">
        <f t="shared" si="989"/>
        <v>1.6019615081861336E-6</v>
      </c>
      <c r="AW763" s="13">
        <f t="shared" si="990"/>
        <v>5.5638219867296839E-8</v>
      </c>
      <c r="AX763" s="13">
        <f t="shared" si="991"/>
        <v>0.10765415810618424</v>
      </c>
      <c r="AY763" s="13">
        <f t="shared" si="992"/>
        <v>2.8871983970813767E-2</v>
      </c>
      <c r="AZ763" s="13">
        <f t="shared" si="993"/>
        <v>3.8716175625502429E-3</v>
      </c>
      <c r="BA763" s="13">
        <f t="shared" si="994"/>
        <v>3.4611228577849167E-4</v>
      </c>
      <c r="BB763" s="13">
        <f t="shared" si="995"/>
        <v>2.3206136536876306E-5</v>
      </c>
      <c r="BC763" s="13">
        <f t="shared" si="996"/>
        <v>1.2447400340195865E-6</v>
      </c>
      <c r="BD763" s="13">
        <f t="shared" si="997"/>
        <v>3.1627307080107046E-9</v>
      </c>
      <c r="BE763" s="13">
        <f t="shared" si="998"/>
        <v>1.5269897900348077E-8</v>
      </c>
      <c r="BF763" s="13">
        <f t="shared" si="999"/>
        <v>3.6862098517662565E-8</v>
      </c>
      <c r="BG763" s="13">
        <f t="shared" si="1000"/>
        <v>5.932431314618839E-8</v>
      </c>
      <c r="BH763" s="13">
        <f t="shared" si="1001"/>
        <v>7.1605543467242613E-8</v>
      </c>
      <c r="BI763" s="13">
        <f t="shared" si="1002"/>
        <v>6.9143372534012767E-8</v>
      </c>
      <c r="BJ763" s="14">
        <f t="shared" si="1003"/>
        <v>0.76653709831416805</v>
      </c>
      <c r="BK763" s="14">
        <f t="shared" si="1004"/>
        <v>4.588097413154342E-2</v>
      </c>
      <c r="BL763" s="14">
        <f t="shared" si="1005"/>
        <v>3.3003895225558852E-3</v>
      </c>
      <c r="BM763" s="14">
        <f t="shared" si="1006"/>
        <v>0.67009146682229659</v>
      </c>
      <c r="BN763" s="14">
        <f t="shared" si="1007"/>
        <v>0.11677474141758387</v>
      </c>
    </row>
    <row r="764" spans="1:66" x14ac:dyDescent="0.25">
      <c r="A764" t="s">
        <v>72</v>
      </c>
      <c r="B764" t="s">
        <v>75</v>
      </c>
      <c r="C764" t="s">
        <v>78</v>
      </c>
      <c r="D764" s="10"/>
      <c r="E764" s="10">
        <f>VLOOKUP(A764,home!$A$2:$E$405,3,FALSE)</f>
        <v>1.4166666666666701</v>
      </c>
      <c r="F764" s="10">
        <f>VLOOKUP(B764,home!$B$2:$E$405,3,FALSE)</f>
        <v>1.61</v>
      </c>
      <c r="G764" s="10">
        <f>VLOOKUP(C764,away!$B$2:$E$405,4,FALSE)</f>
        <v>1.06</v>
      </c>
      <c r="H764" s="10">
        <f>VLOOKUP(A764,away!$A$2:$E$405,3,FALSE)</f>
        <v>1.11666666666667</v>
      </c>
      <c r="I764" s="10">
        <f>VLOOKUP(C764,away!$B$2:$E$405,3,FALSE)</f>
        <v>0.97</v>
      </c>
      <c r="J764" s="10">
        <f>VLOOKUP(B764,home!$B$2:$E$405,4,FALSE)</f>
        <v>1.02</v>
      </c>
      <c r="K764" s="12">
        <f t="shared" si="952"/>
        <v>2.4176833333333394</v>
      </c>
      <c r="L764" s="12">
        <f t="shared" si="953"/>
        <v>1.1048300000000033</v>
      </c>
      <c r="M764" s="13">
        <f t="shared" si="954"/>
        <v>2.9525135330077643E-2</v>
      </c>
      <c r="N764" s="13">
        <f t="shared" si="955"/>
        <v>7.1382427601940066E-2</v>
      </c>
      <c r="O764" s="13">
        <f t="shared" si="956"/>
        <v>3.2620255266729785E-2</v>
      </c>
      <c r="P764" s="13">
        <f t="shared" si="957"/>
        <v>7.8865447487451681E-2</v>
      </c>
      <c r="Q764" s="13">
        <f t="shared" si="958"/>
        <v>8.6290052753042135E-2</v>
      </c>
      <c r="R764" s="13">
        <f t="shared" si="959"/>
        <v>1.8019918313170586E-2</v>
      </c>
      <c r="S764" s="13">
        <f t="shared" si="960"/>
        <v>5.2664947491873552E-2</v>
      </c>
      <c r="T764" s="13">
        <f t="shared" si="961"/>
        <v>9.5335838983143836E-2</v>
      </c>
      <c r="U764" s="13">
        <f t="shared" si="962"/>
        <v>4.356645617378075E-2</v>
      </c>
      <c r="V764" s="13">
        <f t="shared" si="963"/>
        <v>1.5630541399222212E-2</v>
      </c>
      <c r="W764" s="13">
        <f t="shared" si="964"/>
        <v>6.954067412449487E-2</v>
      </c>
      <c r="X764" s="13">
        <f t="shared" si="965"/>
        <v>7.6830622992965891E-2</v>
      </c>
      <c r="Y764" s="13">
        <f t="shared" si="966"/>
        <v>4.2442388600659381E-2</v>
      </c>
      <c r="Z764" s="13">
        <f t="shared" si="967"/>
        <v>6.6363154499801047E-3</v>
      </c>
      <c r="AA764" s="13">
        <f t="shared" si="968"/>
        <v>1.604450925815944E-2</v>
      </c>
      <c r="AB764" s="13">
        <f t="shared" si="969"/>
        <v>1.9395271312482275E-2</v>
      </c>
      <c r="AC764" s="13">
        <f t="shared" si="970"/>
        <v>2.609449601457503E-3</v>
      </c>
      <c r="AD764" s="13">
        <f t="shared" si="971"/>
        <v>4.2031832204889062E-2</v>
      </c>
      <c r="AE764" s="13">
        <f t="shared" si="972"/>
        <v>4.6438029174927724E-2</v>
      </c>
      <c r="AF764" s="13">
        <f t="shared" si="973"/>
        <v>2.5653063886667774E-2</v>
      </c>
      <c r="AG764" s="13">
        <f t="shared" si="974"/>
        <v>9.4474248579690789E-3</v>
      </c>
      <c r="AH764" s="13">
        <f t="shared" si="975"/>
        <v>1.8330000996503858E-3</v>
      </c>
      <c r="AI764" s="13">
        <f t="shared" si="976"/>
        <v>4.4316137909230875E-3</v>
      </c>
      <c r="AJ764" s="13">
        <f t="shared" si="977"/>
        <v>5.3571194010424653E-3</v>
      </c>
      <c r="AK764" s="13">
        <f t="shared" si="978"/>
        <v>4.3172727635256833E-3</v>
      </c>
      <c r="AL764" s="13">
        <f t="shared" si="979"/>
        <v>2.7880706823416572E-4</v>
      </c>
      <c r="AM764" s="13">
        <f t="shared" si="980"/>
        <v>2.0323932038244757E-2</v>
      </c>
      <c r="AN764" s="13">
        <f t="shared" si="981"/>
        <v>2.2454489833814026E-2</v>
      </c>
      <c r="AO764" s="13">
        <f t="shared" si="982"/>
        <v>1.2404197001546411E-2</v>
      </c>
      <c r="AP764" s="13">
        <f t="shared" si="983"/>
        <v>4.5681763244061861E-3</v>
      </c>
      <c r="AQ764" s="13">
        <f t="shared" si="984"/>
        <v>1.2617645621234258E-3</v>
      </c>
      <c r="AR764" s="13">
        <f t="shared" si="985"/>
        <v>4.0503070001934828E-4</v>
      </c>
      <c r="AS764" s="13">
        <f t="shared" si="986"/>
        <v>9.792359729251137E-4</v>
      </c>
      <c r="AT764" s="13">
        <f t="shared" si="987"/>
        <v>1.1837412455707526E-3</v>
      </c>
      <c r="AU764" s="13">
        <f t="shared" si="988"/>
        <v>9.5397049346521872E-4</v>
      </c>
      <c r="AV764" s="13">
        <f t="shared" si="989"/>
        <v>5.765996406356602E-4</v>
      </c>
      <c r="AW764" s="13">
        <f t="shared" si="990"/>
        <v>2.068693519110762E-5</v>
      </c>
      <c r="AX764" s="13">
        <f t="shared" si="991"/>
        <v>8.1894719594439672E-3</v>
      </c>
      <c r="AY764" s="13">
        <f t="shared" si="992"/>
        <v>9.0479743049525062E-3</v>
      </c>
      <c r="AZ764" s="13">
        <f t="shared" si="993"/>
        <v>4.9982367256703533E-3</v>
      </c>
      <c r="BA764" s="13">
        <f t="shared" si="994"/>
        <v>1.8407339605407971E-3</v>
      </c>
      <c r="BB764" s="13">
        <f t="shared" si="995"/>
        <v>5.0842452540607384E-4</v>
      </c>
      <c r="BC764" s="13">
        <f t="shared" si="996"/>
        <v>1.1234453368087883E-4</v>
      </c>
      <c r="BD764" s="13">
        <f t="shared" si="997"/>
        <v>7.4581678050396317E-5</v>
      </c>
      <c r="BE764" s="13">
        <f t="shared" si="998"/>
        <v>1.803148799944761E-4</v>
      </c>
      <c r="BF764" s="13">
        <f t="shared" si="999"/>
        <v>2.1797214005732309E-4</v>
      </c>
      <c r="BG764" s="13">
        <f t="shared" si="1000"/>
        <v>1.7566253671586347E-4</v>
      </c>
      <c r="BH764" s="13">
        <f t="shared" si="1001"/>
        <v>1.0617409682724973E-4</v>
      </c>
      <c r="BI764" s="13">
        <f t="shared" si="1002"/>
        <v>5.1339068866192369E-5</v>
      </c>
      <c r="BJ764" s="14">
        <f t="shared" si="1003"/>
        <v>0.65110210095052945</v>
      </c>
      <c r="BK764" s="14">
        <f t="shared" si="1004"/>
        <v>0.18862230268326924</v>
      </c>
      <c r="BL764" s="14">
        <f t="shared" si="1005"/>
        <v>0.15049003883259202</v>
      </c>
      <c r="BM764" s="14">
        <f t="shared" si="1006"/>
        <v>0.67112023379419727</v>
      </c>
      <c r="BN764" s="14">
        <f t="shared" si="1007"/>
        <v>0.31670323675241185</v>
      </c>
    </row>
    <row r="765" spans="1:66" x14ac:dyDescent="0.25">
      <c r="A765" t="s">
        <v>72</v>
      </c>
      <c r="B765" t="s">
        <v>103</v>
      </c>
      <c r="C765" t="s">
        <v>68</v>
      </c>
      <c r="D765" s="10"/>
      <c r="E765" s="10">
        <f>VLOOKUP(A765,home!$A$2:$E$405,3,FALSE)</f>
        <v>1.4166666666666701</v>
      </c>
      <c r="F765" s="10">
        <f>VLOOKUP(B765,home!$B$2:$E$405,3,FALSE)</f>
        <v>0.61</v>
      </c>
      <c r="G765" s="10">
        <f>VLOOKUP(C765,away!$B$2:$E$405,4,FALSE)</f>
        <v>0.91</v>
      </c>
      <c r="H765" s="10">
        <f>VLOOKUP(A765,away!$A$2:$E$405,3,FALSE)</f>
        <v>1.11666666666667</v>
      </c>
      <c r="I765" s="10">
        <f>VLOOKUP(C765,away!$B$2:$E$405,3,FALSE)</f>
        <v>1.71</v>
      </c>
      <c r="J765" s="10">
        <f>VLOOKUP(B765,home!$B$2:$E$405,4,FALSE)</f>
        <v>0.9</v>
      </c>
      <c r="K765" s="12">
        <f t="shared" si="952"/>
        <v>0.7863916666666686</v>
      </c>
      <c r="L765" s="12">
        <f t="shared" si="953"/>
        <v>1.7185500000000051</v>
      </c>
      <c r="M765" s="13">
        <f t="shared" si="954"/>
        <v>8.1680362534140016E-2</v>
      </c>
      <c r="N765" s="13">
        <f t="shared" si="955"/>
        <v>6.4232756427160073E-2</v>
      </c>
      <c r="O765" s="13">
        <f t="shared" si="956"/>
        <v>0.14037178703304676</v>
      </c>
      <c r="P765" s="13">
        <f t="shared" si="957"/>
        <v>0.11038720355789629</v>
      </c>
      <c r="Q765" s="13">
        <f t="shared" si="958"/>
        <v>2.5256052190674286E-2</v>
      </c>
      <c r="R765" s="13">
        <f t="shared" si="959"/>
        <v>0.12061796730282162</v>
      </c>
      <c r="S765" s="13">
        <f t="shared" si="960"/>
        <v>3.7295790356706958E-2</v>
      </c>
      <c r="T765" s="13">
        <f t="shared" si="961"/>
        <v>4.3403788492283428E-2</v>
      </c>
      <c r="U765" s="13">
        <f t="shared" si="962"/>
        <v>9.4852964337211632E-2</v>
      </c>
      <c r="V765" s="13">
        <f t="shared" si="963"/>
        <v>5.600391404071042E-3</v>
      </c>
      <c r="W765" s="13">
        <f t="shared" si="964"/>
        <v>6.6203829918815753E-3</v>
      </c>
      <c r="X765" s="13">
        <f t="shared" si="965"/>
        <v>1.1377459190698117E-2</v>
      </c>
      <c r="Y765" s="13">
        <f t="shared" si="966"/>
        <v>9.776366246087154E-3</v>
      </c>
      <c r="Z765" s="13">
        <f t="shared" si="967"/>
        <v>6.9096002569421569E-2</v>
      </c>
      <c r="AA765" s="13">
        <f t="shared" si="968"/>
        <v>5.4336520620571836E-2</v>
      </c>
      <c r="AB765" s="13">
        <f t="shared" si="969"/>
        <v>2.1364893505839644E-2</v>
      </c>
      <c r="AC765" s="13">
        <f t="shared" si="970"/>
        <v>4.7304174983513355E-4</v>
      </c>
      <c r="AD765" s="13">
        <f t="shared" si="971"/>
        <v>1.301553503739354E-3</v>
      </c>
      <c r="AE765" s="13">
        <f t="shared" si="972"/>
        <v>2.2367847738512738E-3</v>
      </c>
      <c r="AF765" s="13">
        <f t="shared" si="973"/>
        <v>1.9220132365510591E-3</v>
      </c>
      <c r="AG765" s="13">
        <f t="shared" si="974"/>
        <v>1.1010252825582774E-3</v>
      </c>
      <c r="AH765" s="13">
        <f t="shared" si="975"/>
        <v>2.9686233803919961E-2</v>
      </c>
      <c r="AI765" s="13">
        <f t="shared" si="976"/>
        <v>2.3345006878121015E-2</v>
      </c>
      <c r="AJ765" s="13">
        <f t="shared" si="977"/>
        <v>9.1791594336152107E-3</v>
      </c>
      <c r="AK765" s="13">
        <f t="shared" si="978"/>
        <v>2.4061381618665808E-3</v>
      </c>
      <c r="AL765" s="13">
        <f t="shared" si="979"/>
        <v>2.5571755222613664E-5</v>
      </c>
      <c r="AM765" s="13">
        <f t="shared" si="980"/>
        <v>2.0470616581228662E-4</v>
      </c>
      <c r="AN765" s="13">
        <f t="shared" si="981"/>
        <v>3.5179778125670624E-4</v>
      </c>
      <c r="AO765" s="13">
        <f t="shared" si="982"/>
        <v>3.0229103848935721E-4</v>
      </c>
      <c r="AP765" s="13">
        <f t="shared" si="983"/>
        <v>1.7316742139862878E-4</v>
      </c>
      <c r="AQ765" s="13">
        <f t="shared" si="984"/>
        <v>7.4399218011153621E-5</v>
      </c>
      <c r="AR765" s="13">
        <f t="shared" si="985"/>
        <v>1.020345542074535E-2</v>
      </c>
      <c r="AS765" s="13">
        <f t="shared" si="986"/>
        <v>8.0239123140789896E-3</v>
      </c>
      <c r="AT765" s="13">
        <f t="shared" si="987"/>
        <v>3.1549688889278907E-3</v>
      </c>
      <c r="AU765" s="13">
        <f t="shared" si="988"/>
        <v>8.2701374761516414E-4</v>
      </c>
      <c r="AV765" s="13">
        <f t="shared" si="989"/>
        <v>1.6258917983583406E-4</v>
      </c>
      <c r="AW765" s="13">
        <f t="shared" si="990"/>
        <v>9.5997320854456969E-7</v>
      </c>
      <c r="AX765" s="13">
        <f t="shared" si="991"/>
        <v>2.6829870485011238E-5</v>
      </c>
      <c r="AY765" s="13">
        <f t="shared" si="992"/>
        <v>4.6108473922016207E-5</v>
      </c>
      <c r="AZ765" s="13">
        <f t="shared" si="993"/>
        <v>3.9619858929340597E-5</v>
      </c>
      <c r="BA765" s="13">
        <f t="shared" si="994"/>
        <v>2.2696236187672828E-5</v>
      </c>
      <c r="BB765" s="13">
        <f t="shared" si="995"/>
        <v>9.7511541750813171E-6</v>
      </c>
      <c r="BC765" s="13">
        <f t="shared" si="996"/>
        <v>3.3515692015172066E-6</v>
      </c>
      <c r="BD765" s="13">
        <f t="shared" si="997"/>
        <v>2.9225247188869982E-3</v>
      </c>
      <c r="BE765" s="13">
        <f t="shared" si="998"/>
        <v>2.2982490845600838E-3</v>
      </c>
      <c r="BF765" s="13">
        <f t="shared" si="999"/>
        <v>9.0366196401117465E-4</v>
      </c>
      <c r="BG765" s="13">
        <f t="shared" si="1000"/>
        <v>2.3687741266067432E-4</v>
      </c>
      <c r="BH765" s="13">
        <f t="shared" si="1001"/>
        <v>4.6569605834478959E-5</v>
      </c>
      <c r="BI765" s="13">
        <f t="shared" si="1002"/>
        <v>7.3243899896371472E-6</v>
      </c>
      <c r="BJ765" s="14">
        <f t="shared" si="1003"/>
        <v>0.16848290112335343</v>
      </c>
      <c r="BK765" s="14">
        <f t="shared" si="1004"/>
        <v>0.23550846983179408</v>
      </c>
      <c r="BL765" s="14">
        <f t="shared" si="1005"/>
        <v>0.52494781780416033</v>
      </c>
      <c r="BM765" s="14">
        <f t="shared" si="1006"/>
        <v>0.455443913782277</v>
      </c>
      <c r="BN765" s="14">
        <f t="shared" si="1007"/>
        <v>0.54254612904573907</v>
      </c>
    </row>
    <row r="766" spans="1:66" x14ac:dyDescent="0.25">
      <c r="A766" t="s">
        <v>72</v>
      </c>
      <c r="B766" t="s">
        <v>77</v>
      </c>
      <c r="C766" t="s">
        <v>89</v>
      </c>
      <c r="D766" s="10"/>
      <c r="E766" s="10">
        <f>VLOOKUP(A766,home!$A$2:$E$405,3,FALSE)</f>
        <v>1.4166666666666701</v>
      </c>
      <c r="F766" s="10">
        <f>VLOOKUP(B766,home!$B$2:$E$405,3,FALSE)</f>
        <v>1.61</v>
      </c>
      <c r="G766" s="10">
        <f>VLOOKUP(C766,away!$B$2:$E$405,4,FALSE)</f>
        <v>1.1499999999999999</v>
      </c>
      <c r="H766" s="10">
        <f>VLOOKUP(A766,away!$A$2:$E$405,3,FALSE)</f>
        <v>1.11666666666667</v>
      </c>
      <c r="I766" s="10">
        <f>VLOOKUP(C766,away!$B$2:$E$405,3,FALSE)</f>
        <v>0.44</v>
      </c>
      <c r="J766" s="10">
        <f>VLOOKUP(B766,home!$B$2:$E$405,4,FALSE)</f>
        <v>0.9</v>
      </c>
      <c r="K766" s="12">
        <f t="shared" si="952"/>
        <v>2.6229583333333397</v>
      </c>
      <c r="L766" s="12">
        <f t="shared" si="953"/>
        <v>0.44220000000000131</v>
      </c>
      <c r="M766" s="13">
        <f t="shared" si="954"/>
        <v>4.6646455590938142E-2</v>
      </c>
      <c r="N766" s="13">
        <f t="shared" si="955"/>
        <v>0.12235170941271474</v>
      </c>
      <c r="O766" s="13">
        <f t="shared" si="956"/>
        <v>2.0627062662312911E-2</v>
      </c>
      <c r="P766" s="13">
        <f t="shared" si="957"/>
        <v>5.4103925902302626E-2</v>
      </c>
      <c r="Q766" s="13">
        <f t="shared" si="958"/>
        <v>0.16046171790082972</v>
      </c>
      <c r="R766" s="13">
        <f t="shared" si="959"/>
        <v>4.5606435546373982E-3</v>
      </c>
      <c r="S766" s="13">
        <f t="shared" si="960"/>
        <v>1.5688409553085734E-2</v>
      </c>
      <c r="T766" s="13">
        <f t="shared" si="961"/>
        <v>7.0956171655747122E-2</v>
      </c>
      <c r="U766" s="13">
        <f t="shared" si="962"/>
        <v>1.1962378016999146E-2</v>
      </c>
      <c r="V766" s="13">
        <f t="shared" si="963"/>
        <v>2.0218388567364923E-3</v>
      </c>
      <c r="W766" s="13">
        <f t="shared" si="964"/>
        <v>0.14029480004965494</v>
      </c>
      <c r="X766" s="13">
        <f t="shared" si="965"/>
        <v>6.2038360581957608E-2</v>
      </c>
      <c r="Y766" s="13">
        <f t="shared" si="966"/>
        <v>1.3716681524670869E-2</v>
      </c>
      <c r="Z766" s="13">
        <f t="shared" si="967"/>
        <v>6.7223885995355457E-4</v>
      </c>
      <c r="AA766" s="13">
        <f t="shared" si="968"/>
        <v>1.7632545197056794E-3</v>
      </c>
      <c r="AB766" s="13">
        <f t="shared" si="969"/>
        <v>2.3124715681248444E-3</v>
      </c>
      <c r="AC766" s="13">
        <f t="shared" si="970"/>
        <v>1.4656716451640509E-4</v>
      </c>
      <c r="AD766" s="13">
        <f t="shared" si="971"/>
        <v>9.1996853728394307E-2</v>
      </c>
      <c r="AE766" s="13">
        <f t="shared" si="972"/>
        <v>4.0681008718696086E-2</v>
      </c>
      <c r="AF766" s="13">
        <f t="shared" si="973"/>
        <v>8.9945710277037315E-3</v>
      </c>
      <c r="AG766" s="13">
        <f t="shared" si="974"/>
        <v>1.3257997694835341E-3</v>
      </c>
      <c r="AH766" s="13">
        <f t="shared" si="975"/>
        <v>7.4316005967865658E-5</v>
      </c>
      <c r="AI766" s="13">
        <f t="shared" si="976"/>
        <v>1.9492778715346341E-4</v>
      </c>
      <c r="AJ766" s="13">
        <f t="shared" si="977"/>
        <v>2.5564373185620227E-4</v>
      </c>
      <c r="AK766" s="13">
        <f t="shared" si="978"/>
        <v>2.2351428561221982E-4</v>
      </c>
      <c r="AL766" s="13">
        <f t="shared" si="979"/>
        <v>6.7999670356490636E-6</v>
      </c>
      <c r="AM766" s="13">
        <f t="shared" si="980"/>
        <v>4.8260782825468022E-2</v>
      </c>
      <c r="AN766" s="13">
        <f t="shared" si="981"/>
        <v>2.1340918165422024E-2</v>
      </c>
      <c r="AO766" s="13">
        <f t="shared" si="982"/>
        <v>4.7184770063748238E-3</v>
      </c>
      <c r="AP766" s="13">
        <f t="shared" si="983"/>
        <v>6.9550351073965119E-4</v>
      </c>
      <c r="AQ766" s="13">
        <f t="shared" si="984"/>
        <v>7.6887913112268642E-5</v>
      </c>
      <c r="AR766" s="13">
        <f t="shared" si="985"/>
        <v>6.5725075677980628E-6</v>
      </c>
      <c r="AS766" s="13">
        <f t="shared" si="986"/>
        <v>1.7239413495852368E-5</v>
      </c>
      <c r="AT766" s="13">
        <f t="shared" si="987"/>
        <v>2.260913164536261E-5</v>
      </c>
      <c r="AU766" s="13">
        <f t="shared" si="988"/>
        <v>1.9767603419544792E-5</v>
      </c>
      <c r="AV766" s="13">
        <f t="shared" si="989"/>
        <v>1.2962400029830913E-5</v>
      </c>
      <c r="AW766" s="13">
        <f t="shared" si="990"/>
        <v>2.1908590432129501E-7</v>
      </c>
      <c r="AX766" s="13">
        <f t="shared" si="991"/>
        <v>2.1097670414208639E-2</v>
      </c>
      <c r="AY766" s="13">
        <f t="shared" si="992"/>
        <v>9.3293898571630892E-3</v>
      </c>
      <c r="AZ766" s="13">
        <f t="shared" si="993"/>
        <v>2.0627280974187651E-3</v>
      </c>
      <c r="BA766" s="13">
        <f t="shared" si="994"/>
        <v>3.0404612155952691E-4</v>
      </c>
      <c r="BB766" s="13">
        <f t="shared" si="995"/>
        <v>3.3612298738405794E-5</v>
      </c>
      <c r="BC766" s="13">
        <f t="shared" si="996"/>
        <v>2.9726717004246191E-6</v>
      </c>
      <c r="BD766" s="13">
        <f t="shared" si="997"/>
        <v>4.8439380774671847E-7</v>
      </c>
      <c r="BE766" s="13">
        <f t="shared" si="998"/>
        <v>1.2705447746443227E-6</v>
      </c>
      <c r="BF766" s="13">
        <f t="shared" si="999"/>
        <v>1.6662930022632287E-6</v>
      </c>
      <c r="BG766" s="13">
        <f t="shared" si="1000"/>
        <v>1.4568723720204551E-6</v>
      </c>
      <c r="BH766" s="13">
        <f t="shared" si="1001"/>
        <v>9.5532888219854086E-7</v>
      </c>
      <c r="BI766" s="13">
        <f t="shared" si="1002"/>
        <v>5.011575705273373E-7</v>
      </c>
      <c r="BJ766" s="14">
        <f t="shared" si="1003"/>
        <v>0.82074066325175843</v>
      </c>
      <c r="BK766" s="14">
        <f t="shared" si="1004"/>
        <v>0.12794338689177814</v>
      </c>
      <c r="BL766" s="14">
        <f t="shared" si="1005"/>
        <v>4.2059697778937519E-2</v>
      </c>
      <c r="BM766" s="14">
        <f t="shared" si="1006"/>
        <v>0.57333530098743335</v>
      </c>
      <c r="BN766" s="14">
        <f t="shared" si="1007"/>
        <v>0.40875151502373558</v>
      </c>
    </row>
    <row r="767" spans="1:66" x14ac:dyDescent="0.25">
      <c r="A767" t="s">
        <v>72</v>
      </c>
      <c r="B767" t="s">
        <v>79</v>
      </c>
      <c r="C767" t="s">
        <v>80</v>
      </c>
      <c r="D767" s="10"/>
      <c r="E767" s="10">
        <f>VLOOKUP(A767,home!$A$2:$E$405,3,FALSE)</f>
        <v>1.4166666666666701</v>
      </c>
      <c r="F767" s="10">
        <f>VLOOKUP(B767,home!$B$2:$E$405,3,FALSE)</f>
        <v>0.53</v>
      </c>
      <c r="G767" s="10">
        <f>VLOOKUP(C767,away!$B$2:$E$405,4,FALSE)</f>
        <v>1.01</v>
      </c>
      <c r="H767" s="10">
        <f>VLOOKUP(A767,away!$A$2:$E$405,3,FALSE)</f>
        <v>1.11666666666667</v>
      </c>
      <c r="I767" s="10">
        <f>VLOOKUP(C767,away!$B$2:$E$405,3,FALSE)</f>
        <v>0.5</v>
      </c>
      <c r="J767" s="10">
        <f>VLOOKUP(B767,home!$B$2:$E$405,4,FALSE)</f>
        <v>1.01</v>
      </c>
      <c r="K767" s="12">
        <f t="shared" si="952"/>
        <v>0.75834166666666847</v>
      </c>
      <c r="L767" s="12">
        <f t="shared" si="953"/>
        <v>0.5639166666666684</v>
      </c>
      <c r="M767" s="13">
        <f t="shared" si="954"/>
        <v>0.26653270210069935</v>
      </c>
      <c r="N767" s="13">
        <f t="shared" si="955"/>
        <v>0.20212285353221501</v>
      </c>
      <c r="O767" s="13">
        <f t="shared" si="956"/>
        <v>0.1503022329262865</v>
      </c>
      <c r="P767" s="13">
        <f t="shared" si="957"/>
        <v>0.11398044582104191</v>
      </c>
      <c r="Q767" s="13">
        <f t="shared" si="958"/>
        <v>7.6639090809521415E-2</v>
      </c>
      <c r="R767" s="13">
        <f t="shared" si="959"/>
        <v>4.2378967092174327E-2</v>
      </c>
      <c r="S767" s="13">
        <f t="shared" si="960"/>
        <v>1.2185692343912742E-2</v>
      </c>
      <c r="T767" s="13">
        <f t="shared" si="961"/>
        <v>4.3218060625669408E-2</v>
      </c>
      <c r="U767" s="13">
        <f t="shared" si="962"/>
        <v>3.2137736536291379E-2</v>
      </c>
      <c r="V767" s="13">
        <f t="shared" si="963"/>
        <v>5.790119790805993E-4</v>
      </c>
      <c r="W767" s="13">
        <f t="shared" si="964"/>
        <v>1.9372871952103542E-2</v>
      </c>
      <c r="X767" s="13">
        <f t="shared" si="965"/>
        <v>1.0924685374990421E-2</v>
      </c>
      <c r="Y767" s="13">
        <f t="shared" si="966"/>
        <v>3.0803060805233507E-3</v>
      </c>
      <c r="Z767" s="13">
        <f t="shared" si="967"/>
        <v>7.9660686197984588E-3</v>
      </c>
      <c r="AA767" s="13">
        <f t="shared" si="968"/>
        <v>6.0410017539190113E-3</v>
      </c>
      <c r="AB767" s="13">
        <f t="shared" si="969"/>
        <v>2.2905716692016046E-3</v>
      </c>
      <c r="AC767" s="13">
        <f t="shared" si="970"/>
        <v>1.5475597129164938E-5</v>
      </c>
      <c r="AD767" s="13">
        <f t="shared" si="971"/>
        <v>3.6728140010695385E-3</v>
      </c>
      <c r="AE767" s="13">
        <f t="shared" si="972"/>
        <v>2.0711610287698036E-3</v>
      </c>
      <c r="AF767" s="13">
        <f t="shared" si="973"/>
        <v>5.8398111173688766E-4</v>
      </c>
      <c r="AG767" s="13">
        <f t="shared" si="974"/>
        <v>1.0977222730898696E-4</v>
      </c>
      <c r="AH767" s="13">
        <f t="shared" si="975"/>
        <v>1.1230497156286736E-3</v>
      </c>
      <c r="AI767" s="13">
        <f t="shared" si="976"/>
        <v>8.516553930993765E-4</v>
      </c>
      <c r="AJ767" s="13">
        <f t="shared" si="977"/>
        <v>3.2292288511431887E-4</v>
      </c>
      <c r="AK767" s="13">
        <f t="shared" si="978"/>
        <v>8.1628626300800567E-5</v>
      </c>
      <c r="AL767" s="13">
        <f t="shared" si="979"/>
        <v>2.6472030579761699E-7</v>
      </c>
      <c r="AM767" s="13">
        <f t="shared" si="980"/>
        <v>5.5704957818555E-4</v>
      </c>
      <c r="AN767" s="13">
        <f t="shared" si="981"/>
        <v>3.1412954129846901E-4</v>
      </c>
      <c r="AO767" s="13">
        <f t="shared" si="982"/>
        <v>8.8571441915281105E-5</v>
      </c>
      <c r="AP767" s="13">
        <f t="shared" si="983"/>
        <v>1.6648970762241914E-5</v>
      </c>
      <c r="AQ767" s="13">
        <f t="shared" si="984"/>
        <v>2.3471580239185704E-6</v>
      </c>
      <c r="AR767" s="13">
        <f t="shared" si="985"/>
        <v>1.2666129042765434E-4</v>
      </c>
      <c r="AS767" s="13">
        <f t="shared" si="986"/>
        <v>9.6052534085058346E-5</v>
      </c>
      <c r="AT767" s="13">
        <f t="shared" si="987"/>
        <v>3.6420319392810052E-5</v>
      </c>
      <c r="AU767" s="13">
        <f t="shared" si="988"/>
        <v>9.2063485696253218E-6</v>
      </c>
      <c r="AV767" s="13">
        <f t="shared" si="989"/>
        <v>1.7453894295509915E-6</v>
      </c>
      <c r="AW767" s="13">
        <f t="shared" si="990"/>
        <v>3.1445941649607478E-9</v>
      </c>
      <c r="AX767" s="13">
        <f t="shared" si="991"/>
        <v>7.0405650922865726E-5</v>
      </c>
      <c r="AY767" s="13">
        <f t="shared" si="992"/>
        <v>3.9702919982919483E-5</v>
      </c>
      <c r="AZ767" s="13">
        <f t="shared" si="993"/>
        <v>1.1194569146850708E-5</v>
      </c>
      <c r="BA767" s="13">
        <f t="shared" si="994"/>
        <v>2.10426803935386E-6</v>
      </c>
      <c r="BB767" s="13">
        <f t="shared" si="995"/>
        <v>2.9665795463140859E-7</v>
      </c>
      <c r="BC767" s="13">
        <f t="shared" si="996"/>
        <v>3.3458072983179151E-8</v>
      </c>
      <c r="BD767" s="13">
        <f t="shared" si="997"/>
        <v>1.1904402115610264E-5</v>
      </c>
      <c r="BE767" s="13">
        <f t="shared" si="998"/>
        <v>9.0276041410221028E-6</v>
      </c>
      <c r="BF767" s="13">
        <f t="shared" si="999"/>
        <v>3.4230041851548087E-6</v>
      </c>
      <c r="BG767" s="13">
        <f t="shared" si="1000"/>
        <v>8.6526889959242654E-7</v>
      </c>
      <c r="BH767" s="13">
        <f t="shared" si="1001"/>
        <v>1.6404236485793874E-7</v>
      </c>
      <c r="BI767" s="13">
        <f t="shared" si="1002"/>
        <v>2.4880032074062204E-8</v>
      </c>
      <c r="BJ767" s="14">
        <f t="shared" si="1003"/>
        <v>0.36289808095821341</v>
      </c>
      <c r="BK767" s="14">
        <f t="shared" si="1004"/>
        <v>0.39333329548215251</v>
      </c>
      <c r="BL767" s="14">
        <f t="shared" si="1005"/>
        <v>0.23582526168165893</v>
      </c>
      <c r="BM767" s="14">
        <f t="shared" si="1006"/>
        <v>0.14802671468449602</v>
      </c>
      <c r="BN767" s="14">
        <f t="shared" si="1007"/>
        <v>0.85195629228193859</v>
      </c>
    </row>
    <row r="768" spans="1:66" x14ac:dyDescent="0.25">
      <c r="A768" t="s">
        <v>72</v>
      </c>
      <c r="B768" t="s">
        <v>326</v>
      </c>
      <c r="C768" t="s">
        <v>73</v>
      </c>
      <c r="D768" s="10"/>
      <c r="E768" s="10">
        <f>VLOOKUP(A768,home!$A$2:$E$405,3,FALSE)</f>
        <v>1.4166666666666701</v>
      </c>
      <c r="F768" s="10">
        <f>VLOOKUP(B768,home!$B$2:$E$405,3,FALSE)</f>
        <v>1.51</v>
      </c>
      <c r="G768" s="10">
        <f>VLOOKUP(C768,away!$B$2:$E$405,4,FALSE)</f>
        <v>0.61</v>
      </c>
      <c r="H768" s="10">
        <f>VLOOKUP(A768,away!$A$2:$E$405,3,FALSE)</f>
        <v>1.11666666666667</v>
      </c>
      <c r="I768" s="10">
        <f>VLOOKUP(C768,away!$B$2:$E$405,3,FALSE)</f>
        <v>0.5</v>
      </c>
      <c r="J768" s="10">
        <f>VLOOKUP(B768,home!$B$2:$E$405,4,FALSE)</f>
        <v>0.51</v>
      </c>
      <c r="K768" s="12">
        <f t="shared" si="952"/>
        <v>1.3048916666666699</v>
      </c>
      <c r="L768" s="12">
        <f t="shared" si="953"/>
        <v>0.28475000000000084</v>
      </c>
      <c r="M768" s="13">
        <f t="shared" si="954"/>
        <v>0.20399869817228883</v>
      </c>
      <c r="N768" s="13">
        <f t="shared" si="955"/>
        <v>0.2661962012558689</v>
      </c>
      <c r="O768" s="13">
        <f t="shared" si="956"/>
        <v>5.8088629304559408E-2</v>
      </c>
      <c r="P768" s="13">
        <f t="shared" si="957"/>
        <v>7.5799368307608889E-2</v>
      </c>
      <c r="Q768" s="13">
        <f t="shared" si="958"/>
        <v>0.17367860235855356</v>
      </c>
      <c r="R768" s="13">
        <f t="shared" si="959"/>
        <v>8.2703685972366683E-3</v>
      </c>
      <c r="S768" s="13">
        <f t="shared" si="960"/>
        <v>7.0411530653250731E-3</v>
      </c>
      <c r="T768" s="13">
        <f t="shared" si="961"/>
        <v>4.9454982021598266E-2</v>
      </c>
      <c r="U768" s="13">
        <f t="shared" si="962"/>
        <v>1.0791935062795846E-2</v>
      </c>
      <c r="V768" s="13">
        <f t="shared" si="963"/>
        <v>2.9069627474783143E-4</v>
      </c>
      <c r="W768" s="13">
        <f t="shared" si="964"/>
        <v>7.5543920298663567E-2</v>
      </c>
      <c r="X768" s="13">
        <f t="shared" si="965"/>
        <v>2.151113130504451E-2</v>
      </c>
      <c r="Y768" s="13">
        <f t="shared" si="966"/>
        <v>3.0626473195557208E-3</v>
      </c>
      <c r="Z768" s="13">
        <f t="shared" si="967"/>
        <v>7.8499581935438298E-4</v>
      </c>
      <c r="AA768" s="13">
        <f t="shared" si="968"/>
        <v>1.0243345030437089E-3</v>
      </c>
      <c r="AB768" s="13">
        <f t="shared" si="969"/>
        <v>6.6832277845044034E-4</v>
      </c>
      <c r="AC768" s="13">
        <f t="shared" si="970"/>
        <v>6.7508378094682856E-6</v>
      </c>
      <c r="AD768" s="13">
        <f t="shared" si="971"/>
        <v>2.4644158016264295E-2</v>
      </c>
      <c r="AE768" s="13">
        <f t="shared" si="972"/>
        <v>7.0174239951312787E-3</v>
      </c>
      <c r="AF768" s="13">
        <f t="shared" si="973"/>
        <v>9.9910574130681858E-4</v>
      </c>
      <c r="AG768" s="13">
        <f t="shared" si="974"/>
        <v>9.4831786612372502E-5</v>
      </c>
      <c r="AH768" s="13">
        <f t="shared" si="975"/>
        <v>5.5881889890290291E-5</v>
      </c>
      <c r="AI768" s="13">
        <f t="shared" si="976"/>
        <v>7.2919812435424217E-5</v>
      </c>
      <c r="AJ768" s="13">
        <f t="shared" si="977"/>
        <v>4.7576227790940847E-5</v>
      </c>
      <c r="AK768" s="13">
        <f t="shared" si="978"/>
        <v>2.0693941058611306E-5</v>
      </c>
      <c r="AL768" s="13">
        <f t="shared" si="979"/>
        <v>1.0033578568675962E-7</v>
      </c>
      <c r="AM768" s="13">
        <f t="shared" si="980"/>
        <v>6.4315912854879757E-3</v>
      </c>
      <c r="AN768" s="13">
        <f t="shared" si="981"/>
        <v>1.8313956185427064E-3</v>
      </c>
      <c r="AO768" s="13">
        <f t="shared" si="982"/>
        <v>2.6074495119001855E-4</v>
      </c>
      <c r="AP768" s="13">
        <f t="shared" si="983"/>
        <v>2.474904161711934E-5</v>
      </c>
      <c r="AQ768" s="13">
        <f t="shared" si="984"/>
        <v>1.7618224001186877E-6</v>
      </c>
      <c r="AR768" s="13">
        <f t="shared" si="985"/>
        <v>3.1824736292520431E-6</v>
      </c>
      <c r="AS768" s="13">
        <f t="shared" si="986"/>
        <v>4.152783318197424E-6</v>
      </c>
      <c r="AT768" s="13">
        <f t="shared" si="987"/>
        <v>2.7094661726940907E-6</v>
      </c>
      <c r="AU768" s="13">
        <f t="shared" si="988"/>
        <v>1.178519943287918E-6</v>
      </c>
      <c r="AV768" s="13">
        <f t="shared" si="989"/>
        <v>3.844602132492202E-7</v>
      </c>
      <c r="AW768" s="13">
        <f t="shared" si="990"/>
        <v>1.0355988164308986E-9</v>
      </c>
      <c r="AX768" s="13">
        <f t="shared" si="991"/>
        <v>1.3987549786398706E-3</v>
      </c>
      <c r="AY768" s="13">
        <f t="shared" si="992"/>
        <v>3.9829548016770432E-4</v>
      </c>
      <c r="AZ768" s="13">
        <f t="shared" si="993"/>
        <v>5.6707318988877065E-5</v>
      </c>
      <c r="BA768" s="13">
        <f t="shared" si="994"/>
        <v>5.3824696940275981E-6</v>
      </c>
      <c r="BB768" s="13">
        <f t="shared" si="995"/>
        <v>3.8316456134359068E-7</v>
      </c>
      <c r="BC768" s="13">
        <f t="shared" si="996"/>
        <v>2.1821221768517567E-8</v>
      </c>
      <c r="BD768" s="13">
        <f t="shared" si="997"/>
        <v>1.510348943215869E-7</v>
      </c>
      <c r="BE768" s="13">
        <f t="shared" si="998"/>
        <v>1.9708417497611986E-7</v>
      </c>
      <c r="BF768" s="13">
        <f t="shared" si="999"/>
        <v>1.2858674877910736E-7</v>
      </c>
      <c r="BG768" s="13">
        <f t="shared" si="1000"/>
        <v>5.5930592308539231E-8</v>
      </c>
      <c r="BH768" s="13">
        <f t="shared" si="1001"/>
        <v>1.8245840953785951E-8</v>
      </c>
      <c r="BI768" s="13">
        <f t="shared" si="1002"/>
        <v>4.7617691623841444E-9</v>
      </c>
      <c r="BJ768" s="14">
        <f t="shared" si="1003"/>
        <v>0.63261279205111065</v>
      </c>
      <c r="BK768" s="14">
        <f t="shared" si="1004"/>
        <v>0.28753506247373345</v>
      </c>
      <c r="BL768" s="14">
        <f t="shared" si="1005"/>
        <v>7.905282546455851E-2</v>
      </c>
      <c r="BM768" s="14">
        <f t="shared" si="1006"/>
        <v>0.21355551336807208</v>
      </c>
      <c r="BN768" s="14">
        <f t="shared" si="1007"/>
        <v>0.78603186799611624</v>
      </c>
    </row>
    <row r="769" spans="1:66" x14ac:dyDescent="0.25">
      <c r="A769" t="s">
        <v>72</v>
      </c>
      <c r="B769" t="s">
        <v>367</v>
      </c>
      <c r="C769" t="s">
        <v>365</v>
      </c>
      <c r="D769" s="10"/>
      <c r="E769" s="10">
        <f>VLOOKUP(A769,home!$A$2:$E$405,3,FALSE)</f>
        <v>1.4166666666666701</v>
      </c>
      <c r="F769" s="10">
        <f>VLOOKUP(B769,home!$B$2:$E$405,3,FALSE)</f>
        <v>1.24</v>
      </c>
      <c r="G769" s="10">
        <f>VLOOKUP(C769,away!$B$2:$E$405,4,FALSE)</f>
        <v>1.51</v>
      </c>
      <c r="H769" s="10">
        <f>VLOOKUP(A769,away!$A$2:$E$405,3,FALSE)</f>
        <v>1.11666666666667</v>
      </c>
      <c r="I769" s="10">
        <f>VLOOKUP(C769,away!$B$2:$E$405,3,FALSE)</f>
        <v>1.31</v>
      </c>
      <c r="J769" s="10">
        <f>VLOOKUP(B769,home!$B$2:$E$405,4,FALSE)</f>
        <v>1.46</v>
      </c>
      <c r="K769" s="12">
        <f t="shared" si="952"/>
        <v>2.6525666666666727</v>
      </c>
      <c r="L769" s="12">
        <f t="shared" si="953"/>
        <v>2.1357366666666731</v>
      </c>
      <c r="M769" s="13">
        <f t="shared" si="954"/>
        <v>8.3265728224936122E-3</v>
      </c>
      <c r="N769" s="13">
        <f t="shared" si="955"/>
        <v>2.2086789516519191E-2</v>
      </c>
      <c r="O769" s="13">
        <f t="shared" si="956"/>
        <v>1.7783366884669815E-2</v>
      </c>
      <c r="P769" s="13">
        <f t="shared" si="957"/>
        <v>4.717156621937911E-2</v>
      </c>
      <c r="Q769" s="13">
        <f t="shared" si="958"/>
        <v>2.9293340822600863E-2</v>
      </c>
      <c r="R769" s="13">
        <f t="shared" si="959"/>
        <v>1.8990294356187612E-2</v>
      </c>
      <c r="S769" s="13">
        <f t="shared" si="960"/>
        <v>6.6808899262196325E-2</v>
      </c>
      <c r="T769" s="13">
        <f t="shared" si="961"/>
        <v>6.2562862083992338E-2</v>
      </c>
      <c r="U769" s="13">
        <f t="shared" si="962"/>
        <v>5.0373021799411506E-2</v>
      </c>
      <c r="V769" s="13">
        <f t="shared" si="963"/>
        <v>4.2053855540087996E-2</v>
      </c>
      <c r="W769" s="13">
        <f t="shared" si="964"/>
        <v>2.5900846473779049E-2</v>
      </c>
      <c r="X769" s="13">
        <f t="shared" si="965"/>
        <v>5.5317387511754114E-2</v>
      </c>
      <c r="Y769" s="13">
        <f t="shared" si="966"/>
        <v>5.907168640653121E-2</v>
      </c>
      <c r="Z769" s="13">
        <f t="shared" si="967"/>
        <v>1.3519422655767688E-2</v>
      </c>
      <c r="AA769" s="13">
        <f t="shared" si="968"/>
        <v>3.5861169889267595E-2</v>
      </c>
      <c r="AB769" s="13">
        <f t="shared" si="969"/>
        <v>4.75620719379709E-2</v>
      </c>
      <c r="AC769" s="13">
        <f t="shared" si="970"/>
        <v>1.4890176559425221E-2</v>
      </c>
      <c r="AD769" s="13">
        <f t="shared" si="971"/>
        <v>1.7175930498699331E-2</v>
      </c>
      <c r="AE769" s="13">
        <f t="shared" si="972"/>
        <v>3.6683264550190553E-2</v>
      </c>
      <c r="AF769" s="13">
        <f t="shared" si="973"/>
        <v>3.9172896576437868E-2</v>
      </c>
      <c r="AG769" s="13">
        <f t="shared" si="974"/>
        <v>2.7887663852613247E-2</v>
      </c>
      <c r="AH769" s="13">
        <f t="shared" si="975"/>
        <v>7.2184816695217953E-3</v>
      </c>
      <c r="AI769" s="13">
        <f t="shared" si="976"/>
        <v>1.914750386051791E-2</v>
      </c>
      <c r="AJ769" s="13">
        <f t="shared" si="977"/>
        <v>2.5395015245140623E-2</v>
      </c>
      <c r="AK769" s="13">
        <f t="shared" si="978"/>
        <v>2.2453990312917334E-2</v>
      </c>
      <c r="AL769" s="13">
        <f t="shared" si="979"/>
        <v>3.374223535011722E-3</v>
      </c>
      <c r="AM769" s="13">
        <f t="shared" si="980"/>
        <v>9.1120601419666658E-3</v>
      </c>
      <c r="AN769" s="13">
        <f t="shared" si="981"/>
        <v>1.9460960954070138E-2</v>
      </c>
      <c r="AO769" s="13">
        <f t="shared" si="982"/>
        <v>2.0781743939088024E-2</v>
      </c>
      <c r="AP769" s="13">
        <f t="shared" si="983"/>
        <v>1.4794777509329397E-2</v>
      </c>
      <c r="AQ769" s="13">
        <f t="shared" si="984"/>
        <v>7.8994372004625585E-3</v>
      </c>
      <c r="AR769" s="13">
        <f t="shared" si="985"/>
        <v>3.0833551958517908E-3</v>
      </c>
      <c r="AS769" s="13">
        <f t="shared" si="986"/>
        <v>8.1788052140099512E-3</v>
      </c>
      <c r="AT769" s="13">
        <f t="shared" si="987"/>
        <v>1.0847413041921191E-2</v>
      </c>
      <c r="AU769" s="13">
        <f t="shared" si="988"/>
        <v>9.5911620848551614E-3</v>
      </c>
      <c r="AV769" s="13">
        <f t="shared" si="989"/>
        <v>6.3602992102210071E-3</v>
      </c>
      <c r="AW769" s="13">
        <f t="shared" si="990"/>
        <v>5.3098880040088178E-4</v>
      </c>
      <c r="AX769" s="13">
        <f t="shared" si="991"/>
        <v>4.0283911662071254E-3</v>
      </c>
      <c r="AY769" s="13">
        <f t="shared" si="992"/>
        <v>8.6035827213446769E-3</v>
      </c>
      <c r="AZ769" s="13">
        <f t="shared" si="993"/>
        <v>9.1874935413378354E-3</v>
      </c>
      <c r="BA769" s="13">
        <f t="shared" si="994"/>
        <v>6.5406889436661515E-3</v>
      </c>
      <c r="BB769" s="13">
        <f t="shared" si="995"/>
        <v>3.4922973005622774E-3</v>
      </c>
      <c r="BC769" s="13">
        <f t="shared" si="996"/>
        <v>1.4917254791423792E-3</v>
      </c>
      <c r="BD769" s="13">
        <f t="shared" si="997"/>
        <v>1.0975391246896451E-3</v>
      </c>
      <c r="BE769" s="13">
        <f t="shared" si="998"/>
        <v>2.9112956975142698E-3</v>
      </c>
      <c r="BF769" s="13">
        <f t="shared" si="999"/>
        <v>3.861202962018227E-3</v>
      </c>
      <c r="BG769" s="13">
        <f t="shared" si="1000"/>
        <v>3.4140327567613905E-3</v>
      </c>
      <c r="BH769" s="13">
        <f t="shared" si="1001"/>
        <v>2.2639873723733482E-3</v>
      </c>
      <c r="BI769" s="13">
        <f t="shared" si="1002"/>
        <v>1.2010754875423624E-3</v>
      </c>
      <c r="BJ769" s="14">
        <f t="shared" si="1003"/>
        <v>0.48054582719029498</v>
      </c>
      <c r="BK769" s="14">
        <f t="shared" si="1004"/>
        <v>0.19122887665993868</v>
      </c>
      <c r="BL769" s="14">
        <f t="shared" si="1005"/>
        <v>0.29759508410336344</v>
      </c>
      <c r="BM769" s="14">
        <f t="shared" si="1006"/>
        <v>0.83116468606657046</v>
      </c>
      <c r="BN769" s="14">
        <f t="shared" si="1007"/>
        <v>0.14365193062185022</v>
      </c>
    </row>
    <row r="770" spans="1:66" x14ac:dyDescent="0.25">
      <c r="A770" t="s">
        <v>72</v>
      </c>
      <c r="B770" t="s">
        <v>237</v>
      </c>
      <c r="C770" t="s">
        <v>106</v>
      </c>
      <c r="D770" s="10"/>
      <c r="E770" s="10">
        <f>VLOOKUP(A770,home!$A$2:$E$405,3,FALSE)</f>
        <v>1.4166666666666701</v>
      </c>
      <c r="F770" s="10">
        <f>VLOOKUP(B770,home!$B$2:$E$405,3,FALSE)</f>
        <v>1.1499999999999999</v>
      </c>
      <c r="G770" s="10">
        <f>VLOOKUP(C770,away!$B$2:$E$405,4,FALSE)</f>
        <v>1.94</v>
      </c>
      <c r="H770" s="10">
        <f>VLOOKUP(A770,away!$A$2:$E$405,3,FALSE)</f>
        <v>1.11666666666667</v>
      </c>
      <c r="I770" s="10">
        <f>VLOOKUP(C770,away!$B$2:$E$405,3,FALSE)</f>
        <v>0.44</v>
      </c>
      <c r="J770" s="10">
        <f>VLOOKUP(B770,home!$B$2:$E$405,4,FALSE)</f>
        <v>1.23</v>
      </c>
      <c r="K770" s="12">
        <f t="shared" si="952"/>
        <v>3.1605833333333404</v>
      </c>
      <c r="L770" s="12">
        <f t="shared" si="953"/>
        <v>0.60434000000000176</v>
      </c>
      <c r="M770" s="13">
        <f t="shared" si="954"/>
        <v>2.3169388486998305E-2</v>
      </c>
      <c r="N770" s="13">
        <f t="shared" si="955"/>
        <v>7.3228783095532213E-2</v>
      </c>
      <c r="O770" s="13">
        <f t="shared" si="956"/>
        <v>1.4002188238232594E-2</v>
      </c>
      <c r="P770" s="13">
        <f t="shared" si="957"/>
        <v>4.4255082775954066E-2</v>
      </c>
      <c r="Q770" s="13">
        <f t="shared" si="958"/>
        <v>0.11572283568601072</v>
      </c>
      <c r="R770" s="13">
        <f t="shared" si="959"/>
        <v>4.2310412199467549E-3</v>
      </c>
      <c r="S770" s="13">
        <f t="shared" si="960"/>
        <v>2.1132542542130345E-2</v>
      </c>
      <c r="T770" s="13">
        <f t="shared" si="961"/>
        <v>6.9935938518483912E-2</v>
      </c>
      <c r="U770" s="13">
        <f t="shared" si="962"/>
        <v>1.3372558362410077E-2</v>
      </c>
      <c r="V770" s="13">
        <f t="shared" si="963"/>
        <v>4.4849522990847131E-3</v>
      </c>
      <c r="W770" s="13">
        <f t="shared" si="964"/>
        <v>0.12191722191842605</v>
      </c>
      <c r="X770" s="13">
        <f t="shared" si="965"/>
        <v>7.3679453894181804E-2</v>
      </c>
      <c r="Y770" s="13">
        <f t="shared" si="966"/>
        <v>2.2263720583204982E-2</v>
      </c>
      <c r="Z770" s="13">
        <f t="shared" si="967"/>
        <v>8.5232915028754335E-4</v>
      </c>
      <c r="AA770" s="13">
        <f t="shared" si="968"/>
        <v>2.6938573069129768E-3</v>
      </c>
      <c r="AB770" s="13">
        <f t="shared" si="969"/>
        <v>4.2570802533036974E-3</v>
      </c>
      <c r="AC770" s="13">
        <f t="shared" si="970"/>
        <v>5.3540994228650895E-4</v>
      </c>
      <c r="AD770" s="13">
        <f t="shared" si="971"/>
        <v>9.6332384910419913E-2</v>
      </c>
      <c r="AE770" s="13">
        <f t="shared" si="972"/>
        <v>5.821751349676333E-2</v>
      </c>
      <c r="AF770" s="13">
        <f t="shared" si="973"/>
        <v>1.7591586053317027E-2</v>
      </c>
      <c r="AG770" s="13">
        <f t="shared" si="974"/>
        <v>3.5437663718205482E-3</v>
      </c>
      <c r="AH770" s="13">
        <f t="shared" si="975"/>
        <v>1.2877414967119383E-4</v>
      </c>
      <c r="AI770" s="13">
        <f t="shared" si="976"/>
        <v>4.0700143121494823E-4</v>
      </c>
      <c r="AJ770" s="13">
        <f t="shared" si="977"/>
        <v>6.4318097007039091E-4</v>
      </c>
      <c r="AK770" s="13">
        <f t="shared" si="978"/>
        <v>6.7760901810721573E-4</v>
      </c>
      <c r="AL770" s="13">
        <f t="shared" si="979"/>
        <v>4.0906753025880967E-5</v>
      </c>
      <c r="AM770" s="13">
        <f t="shared" si="980"/>
        <v>6.0893306041625038E-2</v>
      </c>
      <c r="AN770" s="13">
        <f t="shared" si="981"/>
        <v>3.6800260573195777E-2</v>
      </c>
      <c r="AO770" s="13">
        <f t="shared" si="982"/>
        <v>1.1119934737402601E-2</v>
      </c>
      <c r="AP770" s="13">
        <f t="shared" si="983"/>
        <v>2.240073786400636E-3</v>
      </c>
      <c r="AQ770" s="13">
        <f t="shared" si="984"/>
        <v>3.3844154801834103E-4</v>
      </c>
      <c r="AR770" s="13">
        <f t="shared" si="985"/>
        <v>1.5564673922457904E-5</v>
      </c>
      <c r="AS770" s="13">
        <f t="shared" si="986"/>
        <v>4.9193448988088518E-5</v>
      </c>
      <c r="AT770" s="13">
        <f t="shared" si="987"/>
        <v>7.7739997490468244E-5</v>
      </c>
      <c r="AU770" s="13">
        <f t="shared" si="988"/>
        <v>8.1901246800583212E-5</v>
      </c>
      <c r="AV770" s="13">
        <f t="shared" si="989"/>
        <v>6.4713928904285971E-5</v>
      </c>
      <c r="AW770" s="13">
        <f t="shared" si="990"/>
        <v>2.1704065621275279E-6</v>
      </c>
      <c r="AX770" s="13">
        <f t="shared" si="991"/>
        <v>3.2076394697787759E-2</v>
      </c>
      <c r="AY770" s="13">
        <f t="shared" si="992"/>
        <v>1.938504837166111E-2</v>
      </c>
      <c r="AZ770" s="13">
        <f t="shared" si="993"/>
        <v>5.8575800664648538E-3</v>
      </c>
      <c r="BA770" s="13">
        <f t="shared" si="994"/>
        <v>1.1799899791224602E-3</v>
      </c>
      <c r="BB770" s="13">
        <f t="shared" si="995"/>
        <v>1.7827878599571741E-4</v>
      </c>
      <c r="BC770" s="13">
        <f t="shared" si="996"/>
        <v>2.1548200305730438E-5</v>
      </c>
      <c r="BD770" s="13">
        <f t="shared" si="997"/>
        <v>1.5677258397163727E-6</v>
      </c>
      <c r="BE770" s="13">
        <f t="shared" si="998"/>
        <v>4.9549281602435832E-6</v>
      </c>
      <c r="BF770" s="13">
        <f t="shared" si="999"/>
        <v>7.8302316805649521E-6</v>
      </c>
      <c r="BG770" s="13">
        <f t="shared" si="1000"/>
        <v>8.2493665819107654E-6</v>
      </c>
      <c r="BH770" s="13">
        <f t="shared" si="1001"/>
        <v>6.5182026323360484E-6</v>
      </c>
      <c r="BI770" s="13">
        <f t="shared" si="1002"/>
        <v>4.1202645206101621E-6</v>
      </c>
      <c r="BJ770" s="14">
        <f t="shared" si="1003"/>
        <v>0.82252406131614053</v>
      </c>
      <c r="BK770" s="14">
        <f t="shared" si="1004"/>
        <v>0.11300333117114093</v>
      </c>
      <c r="BL770" s="14">
        <f t="shared" si="1005"/>
        <v>4.0735644965391109E-2</v>
      </c>
      <c r="BM770" s="14">
        <f t="shared" si="1006"/>
        <v>0.68312316913518667</v>
      </c>
      <c r="BN770" s="14">
        <f t="shared" si="1007"/>
        <v>0.27460931950267464</v>
      </c>
    </row>
    <row r="771" spans="1:66" x14ac:dyDescent="0.25">
      <c r="A771" t="s">
        <v>72</v>
      </c>
      <c r="B771" t="s">
        <v>76</v>
      </c>
      <c r="C771" t="s">
        <v>88</v>
      </c>
      <c r="D771" s="10"/>
      <c r="E771" s="10">
        <f>VLOOKUP(A771,home!$A$2:$E$405,3,FALSE)</f>
        <v>1.4166666666666701</v>
      </c>
      <c r="F771" s="10">
        <f>VLOOKUP(B771,home!$B$2:$E$405,3,FALSE)</f>
        <v>1.1499999999999999</v>
      </c>
      <c r="G771" s="10">
        <f>VLOOKUP(C771,away!$B$2:$E$405,4,FALSE)</f>
        <v>0.81</v>
      </c>
      <c r="H771" s="10">
        <f>VLOOKUP(A771,away!$A$2:$E$405,3,FALSE)</f>
        <v>1.11666666666667</v>
      </c>
      <c r="I771" s="10">
        <f>VLOOKUP(C771,away!$B$2:$E$405,3,FALSE)</f>
        <v>0.71</v>
      </c>
      <c r="J771" s="10">
        <f>VLOOKUP(B771,home!$B$2:$E$405,4,FALSE)</f>
        <v>0.9</v>
      </c>
      <c r="K771" s="12">
        <f t="shared" si="952"/>
        <v>1.3196250000000032</v>
      </c>
      <c r="L771" s="12">
        <f t="shared" si="953"/>
        <v>0.71355000000000213</v>
      </c>
      <c r="M771" s="13">
        <f t="shared" si="954"/>
        <v>0.13091919214088349</v>
      </c>
      <c r="N771" s="13">
        <f t="shared" si="955"/>
        <v>0.17276423892891377</v>
      </c>
      <c r="O771" s="13">
        <f t="shared" si="956"/>
        <v>9.3417389552127694E-2</v>
      </c>
      <c r="P771" s="13">
        <f t="shared" si="957"/>
        <v>0.1232759226877268</v>
      </c>
      <c r="Q771" s="13">
        <f t="shared" si="958"/>
        <v>0.11399200439828422</v>
      </c>
      <c r="R771" s="13">
        <f t="shared" si="959"/>
        <v>3.3328989157460451E-2</v>
      </c>
      <c r="S771" s="13">
        <f t="shared" si="960"/>
        <v>2.9019719847791298E-2</v>
      </c>
      <c r="T771" s="13">
        <f t="shared" si="961"/>
        <v>8.1338994738395953E-2</v>
      </c>
      <c r="U771" s="13">
        <f t="shared" si="962"/>
        <v>4.3981767316913847E-2</v>
      </c>
      <c r="V771" s="13">
        <f t="shared" si="963"/>
        <v>3.0361669684050414E-3</v>
      </c>
      <c r="W771" s="13">
        <f t="shared" si="964"/>
        <v>5.0142232934695372E-2</v>
      </c>
      <c r="X771" s="13">
        <f t="shared" si="965"/>
        <v>3.577899031055199E-2</v>
      </c>
      <c r="Y771" s="13">
        <f t="shared" si="966"/>
        <v>1.2765049268047222E-2</v>
      </c>
      <c r="Z771" s="13">
        <f t="shared" si="967"/>
        <v>7.9273000711019941E-3</v>
      </c>
      <c r="AA771" s="13">
        <f t="shared" si="968"/>
        <v>1.0461063356327993E-2</v>
      </c>
      <c r="AB771" s="13">
        <f t="shared" si="969"/>
        <v>6.9023403657971823E-3</v>
      </c>
      <c r="AC771" s="13">
        <f t="shared" si="970"/>
        <v>1.7868192124065958E-4</v>
      </c>
      <c r="AD771" s="13">
        <f t="shared" si="971"/>
        <v>1.6542236034111896E-2</v>
      </c>
      <c r="AE771" s="13">
        <f t="shared" si="972"/>
        <v>1.1803712522140578E-2</v>
      </c>
      <c r="AF771" s="13">
        <f t="shared" si="973"/>
        <v>4.2112695350867164E-3</v>
      </c>
      <c r="AG771" s="13">
        <f t="shared" si="974"/>
        <v>1.0016504589203787E-3</v>
      </c>
      <c r="AH771" s="13">
        <f t="shared" si="975"/>
        <v>1.414131241433711E-3</v>
      </c>
      <c r="AI771" s="13">
        <f t="shared" si="976"/>
        <v>1.8661229394769652E-3</v>
      </c>
      <c r="AJ771" s="13">
        <f t="shared" si="977"/>
        <v>1.2312912420036485E-3</v>
      </c>
      <c r="AK771" s="13">
        <f t="shared" si="978"/>
        <v>5.4161423507635589E-4</v>
      </c>
      <c r="AL771" s="13">
        <f t="shared" si="979"/>
        <v>6.7300075255137153E-6</v>
      </c>
      <c r="AM771" s="13">
        <f t="shared" si="980"/>
        <v>4.3659096453029927E-3</v>
      </c>
      <c r="AN771" s="13">
        <f t="shared" si="981"/>
        <v>3.1152948274059599E-3</v>
      </c>
      <c r="AO771" s="13">
        <f t="shared" si="982"/>
        <v>1.1114593120477643E-3</v>
      </c>
      <c r="AP771" s="13">
        <f t="shared" si="983"/>
        <v>2.643605973705616E-4</v>
      </c>
      <c r="AQ771" s="13">
        <f t="shared" si="984"/>
        <v>4.7158626063441193E-5</v>
      </c>
      <c r="AR771" s="13">
        <f t="shared" si="985"/>
        <v>2.0181066946500556E-4</v>
      </c>
      <c r="AS771" s="13">
        <f t="shared" si="986"/>
        <v>2.6631440469275861E-4</v>
      </c>
      <c r="AT771" s="13">
        <f t="shared" si="987"/>
        <v>1.7571757314634124E-4</v>
      </c>
      <c r="AU771" s="13">
        <f t="shared" si="988"/>
        <v>7.7293767487747001E-5</v>
      </c>
      <c r="AV771" s="13">
        <f t="shared" si="989"/>
        <v>2.5499696980254613E-5</v>
      </c>
      <c r="AW771" s="13">
        <f t="shared" si="990"/>
        <v>1.760305290097181E-7</v>
      </c>
      <c r="AX771" s="13">
        <f t="shared" si="991"/>
        <v>9.6022725261382853E-4</v>
      </c>
      <c r="AY771" s="13">
        <f t="shared" si="992"/>
        <v>6.8517015610259941E-4</v>
      </c>
      <c r="AZ771" s="13">
        <f t="shared" si="993"/>
        <v>2.4445158244350561E-4</v>
      </c>
      <c r="BA771" s="13">
        <f t="shared" si="994"/>
        <v>5.814280888418799E-5</v>
      </c>
      <c r="BB771" s="13">
        <f t="shared" si="995"/>
        <v>1.0371950319828116E-5</v>
      </c>
      <c r="BC771" s="13">
        <f t="shared" si="996"/>
        <v>1.4801810301426753E-6</v>
      </c>
      <c r="BD771" s="13">
        <f t="shared" si="997"/>
        <v>2.4000333866125847E-5</v>
      </c>
      <c r="BE771" s="13">
        <f t="shared" si="998"/>
        <v>3.1671440578086392E-5</v>
      </c>
      <c r="BF771" s="13">
        <f t="shared" si="999"/>
        <v>2.0897212386428685E-5</v>
      </c>
      <c r="BG771" s="13">
        <f t="shared" si="1000"/>
        <v>9.1921612984803361E-6</v>
      </c>
      <c r="BH771" s="13">
        <f t="shared" si="1001"/>
        <v>3.0325514633767871E-6</v>
      </c>
      <c r="BI771" s="13">
        <f t="shared" si="1002"/>
        <v>8.0036614497172054E-7</v>
      </c>
      <c r="BJ771" s="14">
        <f t="shared" si="1003"/>
        <v>0.51120440606873285</v>
      </c>
      <c r="BK771" s="14">
        <f t="shared" si="1004"/>
        <v>0.28712158372967533</v>
      </c>
      <c r="BL771" s="14">
        <f t="shared" si="1005"/>
        <v>0.19398093958412743</v>
      </c>
      <c r="BM771" s="14">
        <f t="shared" si="1006"/>
        <v>0.33185149846266759</v>
      </c>
      <c r="BN771" s="14">
        <f t="shared" si="1007"/>
        <v>0.66769773686539646</v>
      </c>
    </row>
    <row r="772" spans="1:66" x14ac:dyDescent="0.25">
      <c r="A772" t="s">
        <v>72</v>
      </c>
      <c r="B772" t="s">
        <v>90</v>
      </c>
      <c r="C772" t="s">
        <v>102</v>
      </c>
      <c r="D772" s="10"/>
      <c r="E772" s="10">
        <f>VLOOKUP(A772,home!$A$2:$E$405,3,FALSE)</f>
        <v>1.4166666666666701</v>
      </c>
      <c r="F772" s="10">
        <f>VLOOKUP(B772,home!$B$2:$E$405,3,FALSE)</f>
        <v>0.88</v>
      </c>
      <c r="G772" s="10">
        <f>VLOOKUP(C772,away!$B$2:$E$405,4,FALSE)</f>
        <v>1.01</v>
      </c>
      <c r="H772" s="10">
        <f>VLOOKUP(A772,away!$A$2:$E$405,3,FALSE)</f>
        <v>1.11666666666667</v>
      </c>
      <c r="I772" s="10">
        <f>VLOOKUP(C772,away!$B$2:$E$405,3,FALSE)</f>
        <v>0.4</v>
      </c>
      <c r="J772" s="10">
        <f>VLOOKUP(B772,home!$B$2:$E$405,4,FALSE)</f>
        <v>0.45</v>
      </c>
      <c r="K772" s="12">
        <f t="shared" si="952"/>
        <v>1.2591333333333363</v>
      </c>
      <c r="L772" s="12">
        <f t="shared" si="953"/>
        <v>0.20100000000000062</v>
      </c>
      <c r="M772" s="13">
        <f t="shared" si="954"/>
        <v>0.23220531195735805</v>
      </c>
      <c r="N772" s="13">
        <f t="shared" si="955"/>
        <v>0.29237744846257541</v>
      </c>
      <c r="O772" s="13">
        <f t="shared" si="956"/>
        <v>4.6673267703429111E-2</v>
      </c>
      <c r="P772" s="13">
        <f t="shared" si="957"/>
        <v>5.8767867140977835E-2</v>
      </c>
      <c r="Q772" s="13">
        <f t="shared" si="958"/>
        <v>0.1840710956370892</v>
      </c>
      <c r="R772" s="13">
        <f t="shared" si="959"/>
        <v>4.6906634041946399E-3</v>
      </c>
      <c r="S772" s="13">
        <f t="shared" si="960"/>
        <v>3.7183281674170428E-3</v>
      </c>
      <c r="T772" s="13">
        <f t="shared" si="961"/>
        <v>3.6998290223055043E-2</v>
      </c>
      <c r="U772" s="13">
        <f t="shared" si="962"/>
        <v>5.9061706476682902E-3</v>
      </c>
      <c r="V772" s="13">
        <f t="shared" si="963"/>
        <v>1.0456178432369795E-4</v>
      </c>
      <c r="W772" s="13">
        <f t="shared" si="964"/>
        <v>7.7256684073282469E-2</v>
      </c>
      <c r="X772" s="13">
        <f t="shared" si="965"/>
        <v>1.5528593498729823E-2</v>
      </c>
      <c r="Y772" s="13">
        <f t="shared" si="966"/>
        <v>1.5606236466223519E-3</v>
      </c>
      <c r="Z772" s="13">
        <f t="shared" si="967"/>
        <v>3.1427444808104196E-4</v>
      </c>
      <c r="AA772" s="13">
        <f t="shared" si="968"/>
        <v>3.9571343339377688E-4</v>
      </c>
      <c r="AB772" s="13">
        <f t="shared" si="969"/>
        <v>2.4912798721694277E-4</v>
      </c>
      <c r="AC772" s="13">
        <f t="shared" si="970"/>
        <v>1.6539439271869196E-6</v>
      </c>
      <c r="AD772" s="13">
        <f t="shared" si="971"/>
        <v>2.4319116534868176E-2</v>
      </c>
      <c r="AE772" s="13">
        <f t="shared" si="972"/>
        <v>4.888142423508518E-3</v>
      </c>
      <c r="AF772" s="13">
        <f t="shared" si="973"/>
        <v>4.9125831356260758E-4</v>
      </c>
      <c r="AG772" s="13">
        <f t="shared" si="974"/>
        <v>3.2914307008694824E-5</v>
      </c>
      <c r="AH772" s="13">
        <f t="shared" si="975"/>
        <v>1.5792291016072403E-5</v>
      </c>
      <c r="AI772" s="13">
        <f t="shared" si="976"/>
        <v>1.9884600028037342E-5</v>
      </c>
      <c r="AJ772" s="13">
        <f t="shared" si="977"/>
        <v>1.2518681357651409E-5</v>
      </c>
      <c r="AK772" s="13">
        <f t="shared" si="978"/>
        <v>5.2542296622658369E-6</v>
      </c>
      <c r="AL772" s="13">
        <f t="shared" si="979"/>
        <v>1.674358887868981E-8</v>
      </c>
      <c r="AM772" s="13">
        <f t="shared" si="980"/>
        <v>6.1242020532540804E-3</v>
      </c>
      <c r="AN772" s="13">
        <f t="shared" si="981"/>
        <v>1.2309646127040739E-3</v>
      </c>
      <c r="AO772" s="13">
        <f t="shared" si="982"/>
        <v>1.2371194357675981E-4</v>
      </c>
      <c r="AP772" s="13">
        <f t="shared" si="983"/>
        <v>8.288700219642937E-6</v>
      </c>
      <c r="AQ772" s="13">
        <f t="shared" si="984"/>
        <v>4.1650718603705872E-7</v>
      </c>
      <c r="AR772" s="13">
        <f t="shared" si="985"/>
        <v>6.3485009884611242E-7</v>
      </c>
      <c r="AS772" s="13">
        <f t="shared" si="986"/>
        <v>7.9936092112710347E-7</v>
      </c>
      <c r="AT772" s="13">
        <f t="shared" si="987"/>
        <v>5.0325099057758806E-7</v>
      </c>
      <c r="AU772" s="13">
        <f t="shared" si="988"/>
        <v>2.1122003242308726E-7</v>
      </c>
      <c r="AV772" s="13">
        <f t="shared" si="989"/>
        <v>6.6488545872914354E-8</v>
      </c>
      <c r="AW772" s="13">
        <f t="shared" si="990"/>
        <v>1.1771012739539813E-10</v>
      </c>
      <c r="AX772" s="13">
        <f t="shared" si="991"/>
        <v>1.2851978242201104E-3</v>
      </c>
      <c r="AY772" s="13">
        <f t="shared" si="992"/>
        <v>2.5832476266824295E-4</v>
      </c>
      <c r="AZ772" s="13">
        <f t="shared" si="993"/>
        <v>2.5961638648158494E-5</v>
      </c>
      <c r="BA772" s="13">
        <f t="shared" si="994"/>
        <v>1.7394297894266255E-6</v>
      </c>
      <c r="BB772" s="13">
        <f t="shared" si="995"/>
        <v>8.7406346918688169E-8</v>
      </c>
      <c r="BC772" s="13">
        <f t="shared" si="996"/>
        <v>3.5137351461312746E-9</v>
      </c>
      <c r="BD772" s="13">
        <f t="shared" si="997"/>
        <v>2.1267478311344841E-8</v>
      </c>
      <c r="BE772" s="13">
        <f t="shared" si="998"/>
        <v>2.6778590857758061E-8</v>
      </c>
      <c r="BF772" s="13">
        <f t="shared" si="999"/>
        <v>1.6858908184349263E-8</v>
      </c>
      <c r="BG772" s="13">
        <f t="shared" si="1000"/>
        <v>7.075871086173448E-9</v>
      </c>
      <c r="BH772" s="13">
        <f t="shared" si="1001"/>
        <v>2.227366286742639E-9</v>
      </c>
      <c r="BI772" s="13">
        <f t="shared" si="1002"/>
        <v>5.6091022743611054E-10</v>
      </c>
      <c r="BJ772" s="14">
        <f t="shared" si="1003"/>
        <v>0.64658306551265099</v>
      </c>
      <c r="BK772" s="14">
        <f t="shared" si="1004"/>
        <v>0.29505606450026095</v>
      </c>
      <c r="BL772" s="14">
        <f t="shared" si="1005"/>
        <v>5.7970682917680587E-2</v>
      </c>
      <c r="BM772" s="14">
        <f t="shared" si="1006"/>
        <v>0.18088010842809107</v>
      </c>
      <c r="BN772" s="14">
        <f t="shared" si="1007"/>
        <v>0.81878565430562422</v>
      </c>
    </row>
    <row r="773" spans="1:66" s="15" customFormat="1" x14ac:dyDescent="0.25">
      <c r="A773" t="s">
        <v>72</v>
      </c>
      <c r="B773" t="s">
        <v>63</v>
      </c>
      <c r="C773" t="s">
        <v>86</v>
      </c>
      <c r="D773" s="10"/>
      <c r="E773" s="10">
        <f>VLOOKUP(A773,home!$A$2:$E$405,3,FALSE)</f>
        <v>1.4166666666666701</v>
      </c>
      <c r="F773" s="10">
        <f>VLOOKUP(B773,home!$B$2:$E$405,3,FALSE)</f>
        <v>1.41</v>
      </c>
      <c r="G773" s="10">
        <f>VLOOKUP(C773,away!$B$2:$E$405,4,FALSE)</f>
        <v>0.71</v>
      </c>
      <c r="H773" s="10">
        <f>VLOOKUP(A773,away!$A$2:$E$405,3,FALSE)</f>
        <v>1.11666666666667</v>
      </c>
      <c r="I773" s="10">
        <f>VLOOKUP(C773,away!$B$2:$E$405,3,FALSE)</f>
        <v>0.62</v>
      </c>
      <c r="J773" s="10">
        <f>VLOOKUP(B773,home!$B$2:$E$405,4,FALSE)</f>
        <v>0.51</v>
      </c>
      <c r="K773" s="12">
        <f t="shared" si="952"/>
        <v>1.4182250000000032</v>
      </c>
      <c r="L773" s="12">
        <f t="shared" si="953"/>
        <v>0.35309000000000107</v>
      </c>
      <c r="M773" s="13">
        <f t="shared" si="954"/>
        <v>0.17010914815260156</v>
      </c>
      <c r="N773" s="13">
        <f t="shared" si="955"/>
        <v>0.24125304663872391</v>
      </c>
      <c r="O773" s="13">
        <f t="shared" si="956"/>
        <v>6.0063839121202278E-2</v>
      </c>
      <c r="P773" s="13">
        <f t="shared" si="957"/>
        <v>8.5184038237667292E-2</v>
      </c>
      <c r="Q773" s="13">
        <f t="shared" si="958"/>
        <v>0.17107555103460251</v>
      </c>
      <c r="R773" s="13">
        <f t="shared" si="959"/>
        <v>1.0603970477652687E-2</v>
      </c>
      <c r="S773" s="13">
        <f t="shared" si="960"/>
        <v>1.0664212432547809E-2</v>
      </c>
      <c r="T773" s="13">
        <f t="shared" si="961"/>
        <v>6.0405066314807992E-2</v>
      </c>
      <c r="U773" s="13">
        <f t="shared" si="962"/>
        <v>1.5038816030669018E-2</v>
      </c>
      <c r="V773" s="13">
        <f t="shared" si="963"/>
        <v>5.9335804197499606E-4</v>
      </c>
      <c r="W773" s="13">
        <f t="shared" si="964"/>
        <v>8.0874541122016572E-2</v>
      </c>
      <c r="X773" s="13">
        <f t="shared" si="965"/>
        <v>2.8555991724772922E-2</v>
      </c>
      <c r="Y773" s="13">
        <f t="shared" si="966"/>
        <v>5.0414175590500505E-3</v>
      </c>
      <c r="Z773" s="13">
        <f t="shared" si="967"/>
        <v>1.2480519786514665E-3</v>
      </c>
      <c r="AA773" s="13">
        <f t="shared" si="968"/>
        <v>1.7700185174229803E-3</v>
      </c>
      <c r="AB773" s="13">
        <f t="shared" si="969"/>
        <v>1.255142255936106E-3</v>
      </c>
      <c r="AC773" s="13">
        <f t="shared" si="970"/>
        <v>1.8570662823378432E-5</v>
      </c>
      <c r="AD773" s="13">
        <f t="shared" si="971"/>
        <v>2.867457402069306E-2</v>
      </c>
      <c r="AE773" s="13">
        <f t="shared" si="972"/>
        <v>1.0124705340966544E-2</v>
      </c>
      <c r="AF773" s="13">
        <f t="shared" si="973"/>
        <v>1.7874661044209438E-3</v>
      </c>
      <c r="AG773" s="13">
        <f t="shared" si="974"/>
        <v>2.1037880226999772E-4</v>
      </c>
      <c r="AH773" s="13">
        <f t="shared" si="975"/>
        <v>1.1016866828551192E-4</v>
      </c>
      <c r="AI773" s="13">
        <f t="shared" si="976"/>
        <v>1.562439595792205E-4</v>
      </c>
      <c r="AJ773" s="13">
        <f t="shared" si="977"/>
        <v>1.1079454478712027E-4</v>
      </c>
      <c r="AK773" s="13">
        <f t="shared" si="978"/>
        <v>5.2377197760238005E-5</v>
      </c>
      <c r="AL773" s="13">
        <f t="shared" si="979"/>
        <v>3.7197859591334394E-7</v>
      </c>
      <c r="AM773" s="13">
        <f t="shared" si="980"/>
        <v>8.1333995480994941E-3</v>
      </c>
      <c r="AN773" s="13">
        <f t="shared" si="981"/>
        <v>2.871822046438459E-3</v>
      </c>
      <c r="AO773" s="13">
        <f t="shared" si="982"/>
        <v>5.0700582318847923E-4</v>
      </c>
      <c r="AP773" s="13">
        <f t="shared" si="983"/>
        <v>5.9672895369873581E-5</v>
      </c>
      <c r="AQ773" s="13">
        <f t="shared" si="984"/>
        <v>5.2674756565371821E-6</v>
      </c>
      <c r="AR773" s="13">
        <f t="shared" si="985"/>
        <v>7.7798910169863058E-6</v>
      </c>
      <c r="AS773" s="13">
        <f t="shared" si="986"/>
        <v>1.1033635937565429E-5</v>
      </c>
      <c r="AT773" s="13">
        <f t="shared" si="987"/>
        <v>7.824089163776885E-6</v>
      </c>
      <c r="AU773" s="13">
        <f t="shared" si="988"/>
        <v>3.6987729514324996E-6</v>
      </c>
      <c r="AV773" s="13">
        <f t="shared" si="989"/>
        <v>1.3114230672613423E-6</v>
      </c>
      <c r="AW773" s="13">
        <f t="shared" si="990"/>
        <v>5.1742332761046253E-9</v>
      </c>
      <c r="AX773" s="13">
        <f t="shared" si="991"/>
        <v>1.9224984290172398E-3</v>
      </c>
      <c r="AY773" s="13">
        <f t="shared" si="992"/>
        <v>6.7881497030169936E-4</v>
      </c>
      <c r="AZ773" s="13">
        <f t="shared" si="993"/>
        <v>1.1984138893191386E-4</v>
      </c>
      <c r="BA773" s="13">
        <f t="shared" si="994"/>
        <v>1.4104932005989868E-5</v>
      </c>
      <c r="BB773" s="13">
        <f t="shared" si="995"/>
        <v>1.2450776104987445E-6</v>
      </c>
      <c r="BC773" s="13">
        <f t="shared" si="996"/>
        <v>8.7924890698200629E-8</v>
      </c>
      <c r="BD773" s="13">
        <f t="shared" si="997"/>
        <v>4.5783361986461716E-7</v>
      </c>
      <c r="BE773" s="13">
        <f t="shared" si="998"/>
        <v>6.4931108553249812E-7</v>
      </c>
      <c r="BF773" s="13">
        <f t="shared" si="999"/>
        <v>4.6043460713966471E-7</v>
      </c>
      <c r="BG773" s="13">
        <f t="shared" si="1000"/>
        <v>2.1766662357021749E-7</v>
      </c>
      <c r="BH773" s="13">
        <f t="shared" si="1001"/>
        <v>7.7175061803218114E-8</v>
      </c>
      <c r="BI773" s="13">
        <f t="shared" si="1002"/>
        <v>2.1890320405173832E-8</v>
      </c>
      <c r="BJ773" s="14">
        <f t="shared" si="1003"/>
        <v>0.64231649917383549</v>
      </c>
      <c r="BK773" s="14">
        <f t="shared" si="1004"/>
        <v>0.26724851447651271</v>
      </c>
      <c r="BL773" s="14">
        <f t="shared" si="1005"/>
        <v>8.9194902896750486E-2</v>
      </c>
      <c r="BM773" s="14">
        <f t="shared" si="1006"/>
        <v>0.26103956506723125</v>
      </c>
      <c r="BN773" s="14">
        <f t="shared" si="1007"/>
        <v>0.73828959366245017</v>
      </c>
    </row>
    <row r="774" spans="1:66" x14ac:dyDescent="0.25">
      <c r="A774" t="s">
        <v>91</v>
      </c>
      <c r="B774" t="s">
        <v>98</v>
      </c>
      <c r="C774" t="s">
        <v>95</v>
      </c>
      <c r="D774" s="10"/>
      <c r="E774" s="10">
        <f>VLOOKUP(A774,home!$A$2:$E$405,3,FALSE)</f>
        <v>1.53296703296703</v>
      </c>
      <c r="F774" s="10">
        <f>VLOOKUP(B774,home!$B$2:$E$405,3,FALSE)</f>
        <v>0.98</v>
      </c>
      <c r="G774" s="10">
        <f>VLOOKUP(C774,away!$B$2:$E$405,4,FALSE)</f>
        <v>0.82</v>
      </c>
      <c r="H774" s="10">
        <f>VLOOKUP(A774,away!$A$2:$E$405,3,FALSE)</f>
        <v>1.2527472527472501</v>
      </c>
      <c r="I774" s="10">
        <f>VLOOKUP(C774,away!$B$2:$E$405,3,FALSE)</f>
        <v>0.65</v>
      </c>
      <c r="J774" s="10">
        <f>VLOOKUP(B774,home!$B$2:$E$405,4,FALSE)</f>
        <v>1.1000000000000001</v>
      </c>
      <c r="K774" s="12">
        <f t="shared" si="952"/>
        <v>1.2318923076923052</v>
      </c>
      <c r="L774" s="12">
        <f t="shared" si="953"/>
        <v>0.89571428571428391</v>
      </c>
      <c r="M774" s="13">
        <f t="shared" si="954"/>
        <v>0.11912206046025957</v>
      </c>
      <c r="N774" s="13">
        <f t="shared" si="955"/>
        <v>0.14674554995745145</v>
      </c>
      <c r="O774" s="13">
        <f t="shared" si="956"/>
        <v>0.10669933129797513</v>
      </c>
      <c r="P774" s="13">
        <f t="shared" si="957"/>
        <v>0.13144208546188837</v>
      </c>
      <c r="Q774" s="13">
        <f t="shared" si="958"/>
        <v>9.0387357090330675E-2</v>
      </c>
      <c r="R774" s="13">
        <f t="shared" si="959"/>
        <v>4.7786057659878763E-2</v>
      </c>
      <c r="S774" s="13">
        <f t="shared" si="960"/>
        <v>3.625907276078006E-2</v>
      </c>
      <c r="T774" s="13">
        <f t="shared" si="961"/>
        <v>8.0961246993767444E-2</v>
      </c>
      <c r="U774" s="13">
        <f t="shared" si="962"/>
        <v>5.8867276846145601E-2</v>
      </c>
      <c r="V774" s="13">
        <f t="shared" si="963"/>
        <v>4.4454571518926849E-3</v>
      </c>
      <c r="W774" s="13">
        <f t="shared" si="964"/>
        <v>3.7115829970738638E-2</v>
      </c>
      <c r="X774" s="13">
        <f t="shared" si="965"/>
        <v>3.3245179130932966E-2</v>
      </c>
      <c r="Y774" s="13">
        <f t="shared" si="966"/>
        <v>1.4889090939353519E-2</v>
      </c>
      <c r="Z774" s="13">
        <f t="shared" si="967"/>
        <v>1.4267551501306631E-2</v>
      </c>
      <c r="AA774" s="13">
        <f t="shared" si="968"/>
        <v>1.757608694406344E-2</v>
      </c>
      <c r="AB774" s="13">
        <f t="shared" si="969"/>
        <v>1.0825923152861454E-2</v>
      </c>
      <c r="AC774" s="13">
        <f t="shared" si="970"/>
        <v>3.0657637878878498E-4</v>
      </c>
      <c r="AD774" s="13">
        <f t="shared" si="971"/>
        <v>1.1430676358642113E-2</v>
      </c>
      <c r="AE774" s="13">
        <f t="shared" si="972"/>
        <v>1.0238620109812271E-2</v>
      </c>
      <c r="AF774" s="13">
        <f t="shared" si="973"/>
        <v>4.5854391491802005E-3</v>
      </c>
      <c r="AG774" s="13">
        <f t="shared" si="974"/>
        <v>1.3690811173980859E-3</v>
      </c>
      <c r="AH774" s="13">
        <f t="shared" si="975"/>
        <v>3.1949124254711568E-3</v>
      </c>
      <c r="AI774" s="13">
        <f t="shared" si="976"/>
        <v>3.9357880406884829E-3</v>
      </c>
      <c r="AJ774" s="13">
        <f t="shared" si="977"/>
        <v>2.4242335060157558E-3</v>
      </c>
      <c r="AK774" s="13">
        <f t="shared" si="978"/>
        <v>9.9546486937025259E-4</v>
      </c>
      <c r="AL774" s="13">
        <f t="shared" si="979"/>
        <v>1.3531343707673786E-5</v>
      </c>
      <c r="AM774" s="13">
        <f t="shared" si="980"/>
        <v>2.8162724555863008E-3</v>
      </c>
      <c r="AN774" s="13">
        <f t="shared" si="981"/>
        <v>2.5225754709322953E-3</v>
      </c>
      <c r="AO774" s="13">
        <f t="shared" si="982"/>
        <v>1.1297534430532471E-3</v>
      </c>
      <c r="AP774" s="13">
        <f t="shared" si="983"/>
        <v>3.373120994258974E-4</v>
      </c>
      <c r="AQ774" s="13">
        <f t="shared" si="984"/>
        <v>7.5533816550013298E-5</v>
      </c>
      <c r="AR774" s="13">
        <f t="shared" si="985"/>
        <v>5.7234574022011766E-4</v>
      </c>
      <c r="AS774" s="13">
        <f t="shared" si="986"/>
        <v>7.0506831471762121E-4</v>
      </c>
      <c r="AT774" s="13">
        <f t="shared" si="987"/>
        <v>4.3428411664910753E-4</v>
      </c>
      <c r="AU774" s="13">
        <f t="shared" si="988"/>
        <v>1.7833042088432778E-4</v>
      </c>
      <c r="AV774" s="13">
        <f t="shared" si="989"/>
        <v>5.4920968428733672E-5</v>
      </c>
      <c r="AW774" s="13">
        <f t="shared" si="990"/>
        <v>4.1474453205723941E-7</v>
      </c>
      <c r="AX774" s="13">
        <f t="shared" si="991"/>
        <v>5.7822406240041395E-4</v>
      </c>
      <c r="AY774" s="13">
        <f t="shared" si="992"/>
        <v>5.1792355303579825E-4</v>
      </c>
      <c r="AZ774" s="13">
        <f t="shared" si="993"/>
        <v>2.3195576268103204E-4</v>
      </c>
      <c r="BA774" s="13">
        <f t="shared" si="994"/>
        <v>6.9255363429050851E-5</v>
      </c>
      <c r="BB774" s="13">
        <f t="shared" si="995"/>
        <v>1.5508254596433855E-5</v>
      </c>
      <c r="BC774" s="13">
        <f t="shared" si="996"/>
        <v>2.7781930377040025E-6</v>
      </c>
      <c r="BD774" s="13">
        <f t="shared" si="997"/>
        <v>8.5443042647145935E-5</v>
      </c>
      <c r="BE774" s="13">
        <f t="shared" si="998"/>
        <v>1.0525662698284464E-4</v>
      </c>
      <c r="BF774" s="13">
        <f t="shared" si="999"/>
        <v>6.4832414556902321E-5</v>
      </c>
      <c r="BG774" s="13">
        <f t="shared" si="1000"/>
        <v>2.6622184260588873E-5</v>
      </c>
      <c r="BH774" s="13">
        <f t="shared" si="1001"/>
        <v>8.1989160011466497E-6</v>
      </c>
      <c r="BI774" s="13">
        <f t="shared" si="1002"/>
        <v>2.0200363106455818E-6</v>
      </c>
      <c r="BJ774" s="14">
        <f t="shared" si="1003"/>
        <v>0.43926516329233556</v>
      </c>
      <c r="BK774" s="14">
        <f t="shared" si="1004"/>
        <v>0.29210670711035297</v>
      </c>
      <c r="BL774" s="14">
        <f t="shared" si="1005"/>
        <v>0.25454239752412916</v>
      </c>
      <c r="BM774" s="14">
        <f t="shared" si="1006"/>
        <v>0.35748186869183668</v>
      </c>
      <c r="BN774" s="14">
        <f t="shared" si="1007"/>
        <v>0.64218244192778395</v>
      </c>
    </row>
    <row r="775" spans="1:66" x14ac:dyDescent="0.25">
      <c r="A775" t="s">
        <v>91</v>
      </c>
      <c r="B775" t="s">
        <v>122</v>
      </c>
      <c r="C775" t="s">
        <v>351</v>
      </c>
      <c r="D775" s="10"/>
      <c r="E775" s="10">
        <f>VLOOKUP(A775,home!$A$2:$E$405,3,FALSE)</f>
        <v>1.53296703296703</v>
      </c>
      <c r="F775" s="10">
        <f>VLOOKUP(B775,home!$B$2:$E$405,3,FALSE)</f>
        <v>0.87</v>
      </c>
      <c r="G775" s="10">
        <f>VLOOKUP(C775,away!$B$2:$E$405,4,FALSE)</f>
        <v>0.9</v>
      </c>
      <c r="H775" s="10">
        <f>VLOOKUP(A775,away!$A$2:$E$405,3,FALSE)</f>
        <v>1.2527472527472501</v>
      </c>
      <c r="I775" s="10">
        <f>VLOOKUP(C775,away!$B$2:$E$405,3,FALSE)</f>
        <v>0.98</v>
      </c>
      <c r="J775" s="10">
        <f>VLOOKUP(B775,home!$B$2:$E$405,4,FALSE)</f>
        <v>1.1499999999999999</v>
      </c>
      <c r="K775" s="12">
        <f t="shared" si="952"/>
        <v>1.2003131868131844</v>
      </c>
      <c r="L775" s="12">
        <f t="shared" si="953"/>
        <v>1.4118461538461506</v>
      </c>
      <c r="M775" s="13">
        <f t="shared" si="954"/>
        <v>7.3375928946187274E-2</v>
      </c>
      <c r="N775" s="13">
        <f t="shared" si="955"/>
        <v>8.8074095108775841E-2</v>
      </c>
      <c r="O775" s="13">
        <f t="shared" si="956"/>
        <v>0.10359552306756294</v>
      </c>
      <c r="P775" s="13">
        <f t="shared" si="957"/>
        <v>0.12434707243280523</v>
      </c>
      <c r="Q775" s="13">
        <f t="shared" si="958"/>
        <v>5.2858248887851136E-2</v>
      </c>
      <c r="R775" s="13">
        <f t="shared" si="959"/>
        <v>7.3130470399309463E-2</v>
      </c>
      <c r="S775" s="13">
        <f t="shared" si="960"/>
        <v>5.2681426472805014E-2</v>
      </c>
      <c r="T775" s="13">
        <f t="shared" si="961"/>
        <v>7.4627715391355195E-2</v>
      </c>
      <c r="U775" s="13">
        <f t="shared" si="962"/>
        <v>8.77794679781424E-2</v>
      </c>
      <c r="V775" s="13">
        <f t="shared" si="963"/>
        <v>9.9196641604687909E-3</v>
      </c>
      <c r="W775" s="13">
        <f t="shared" si="964"/>
        <v>2.1148817723980345E-2</v>
      </c>
      <c r="X775" s="13">
        <f t="shared" si="965"/>
        <v>2.9858876961994952E-2</v>
      </c>
      <c r="Y775" s="13">
        <f t="shared" si="966"/>
        <v>2.107807029847901E-2</v>
      </c>
      <c r="Z775" s="13">
        <f t="shared" si="967"/>
        <v>3.4416324454074949E-2</v>
      </c>
      <c r="AA775" s="13">
        <f t="shared" si="968"/>
        <v>4.1310368083867233E-2</v>
      </c>
      <c r="AB775" s="13">
        <f t="shared" si="969"/>
        <v>2.4792689781586181E-2</v>
      </c>
      <c r="AC775" s="13">
        <f t="shared" si="970"/>
        <v>1.0506521140396141E-3</v>
      </c>
      <c r="AD775" s="13">
        <f t="shared" si="971"/>
        <v>6.3463011999005019E-3</v>
      </c>
      <c r="AE775" s="13">
        <f t="shared" si="972"/>
        <v>8.9600009402287326E-3</v>
      </c>
      <c r="AF775" s="13">
        <f t="shared" si="973"/>
        <v>6.3250714329599169E-3</v>
      </c>
      <c r="AG775" s="13">
        <f t="shared" si="974"/>
        <v>2.9766759251422066E-3</v>
      </c>
      <c r="AH775" s="13">
        <f t="shared" si="975"/>
        <v>1.2147638827501734E-2</v>
      </c>
      <c r="AI775" s="13">
        <f t="shared" si="976"/>
        <v>1.4580971073294181E-2</v>
      </c>
      <c r="AJ775" s="13">
        <f t="shared" si="977"/>
        <v>8.7508659279083023E-3</v>
      </c>
      <c r="AK775" s="13">
        <f t="shared" si="978"/>
        <v>3.5012599231008419E-3</v>
      </c>
      <c r="AL775" s="13">
        <f t="shared" si="979"/>
        <v>7.1219821760336167E-5</v>
      </c>
      <c r="AM775" s="13">
        <f t="shared" si="980"/>
        <v>1.5235098035457811E-3</v>
      </c>
      <c r="AN775" s="13">
        <f t="shared" si="981"/>
        <v>2.1509614564830153E-3</v>
      </c>
      <c r="AO775" s="13">
        <f t="shared" si="982"/>
        <v>1.5184133297034303E-3</v>
      </c>
      <c r="AP775" s="13">
        <f t="shared" si="983"/>
        <v>7.1458867316350502E-4</v>
      </c>
      <c r="AQ775" s="13">
        <f t="shared" si="984"/>
        <v>2.5222231744697964E-4</v>
      </c>
      <c r="AR775" s="13">
        <f t="shared" si="985"/>
        <v>3.4301194313840952E-3</v>
      </c>
      <c r="AS775" s="13">
        <f t="shared" si="986"/>
        <v>4.1172175858344715E-3</v>
      </c>
      <c r="AT775" s="13">
        <f t="shared" si="987"/>
        <v>2.4709752806281312E-3</v>
      </c>
      <c r="AU775" s="13">
        <f t="shared" si="988"/>
        <v>9.8864807120911799E-4</v>
      </c>
      <c r="AV775" s="13">
        <f t="shared" si="989"/>
        <v>2.9667182924743112E-4</v>
      </c>
      <c r="AW775" s="13">
        <f t="shared" si="990"/>
        <v>3.3525891416193714E-6</v>
      </c>
      <c r="AX775" s="13">
        <f t="shared" si="991"/>
        <v>3.0478148457252735E-4</v>
      </c>
      <c r="AY775" s="13">
        <f t="shared" si="992"/>
        <v>4.303045667572426E-4</v>
      </c>
      <c r="AZ775" s="13">
        <f t="shared" si="993"/>
        <v>3.0376192377932365E-4</v>
      </c>
      <c r="BA775" s="13">
        <f t="shared" si="994"/>
        <v>1.4295503459091523E-4</v>
      </c>
      <c r="BB775" s="13">
        <f t="shared" si="995"/>
        <v>5.045762894003177E-5</v>
      </c>
      <c r="BC775" s="13">
        <f t="shared" si="996"/>
        <v>1.4247681870236006E-5</v>
      </c>
      <c r="BD775" s="13">
        <f t="shared" si="997"/>
        <v>8.0713348773876303E-4</v>
      </c>
      <c r="BE775" s="13">
        <f t="shared" si="998"/>
        <v>9.6881296885135493E-4</v>
      </c>
      <c r="BF775" s="13">
        <f t="shared" si="999"/>
        <v>5.8143949103395634E-4</v>
      </c>
      <c r="BG775" s="13">
        <f t="shared" si="1000"/>
        <v>2.3263649614066798E-4</v>
      </c>
      <c r="BH775" s="13">
        <f t="shared" si="1001"/>
        <v>6.9809163512914561E-5</v>
      </c>
      <c r="BI775" s="13">
        <f t="shared" si="1002"/>
        <v>1.6758571904989828E-5</v>
      </c>
      <c r="BJ775" s="14">
        <f t="shared" si="1003"/>
        <v>0.31966007777152083</v>
      </c>
      <c r="BK775" s="14">
        <f t="shared" si="1004"/>
        <v>0.26187626851482348</v>
      </c>
      <c r="BL775" s="14">
        <f t="shared" si="1005"/>
        <v>0.38356947743975922</v>
      </c>
      <c r="BM775" s="14">
        <f t="shared" si="1006"/>
        <v>0.483713857360071</v>
      </c>
      <c r="BN775" s="14">
        <f t="shared" si="1007"/>
        <v>0.51538133884249182</v>
      </c>
    </row>
    <row r="776" spans="1:66" x14ac:dyDescent="0.25">
      <c r="A776" t="s">
        <v>91</v>
      </c>
      <c r="B776" t="s">
        <v>97</v>
      </c>
      <c r="C776" t="s">
        <v>118</v>
      </c>
      <c r="D776" s="10"/>
      <c r="E776" s="10">
        <f>VLOOKUP(A776,home!$A$2:$E$405,3,FALSE)</f>
        <v>1.53296703296703</v>
      </c>
      <c r="F776" s="10">
        <f>VLOOKUP(B776,home!$B$2:$E$405,3,FALSE)</f>
        <v>0.98</v>
      </c>
      <c r="G776" s="10">
        <f>VLOOKUP(C776,away!$B$2:$E$405,4,FALSE)</f>
        <v>1.49</v>
      </c>
      <c r="H776" s="10">
        <f>VLOOKUP(A776,away!$A$2:$E$405,3,FALSE)</f>
        <v>1.2527472527472501</v>
      </c>
      <c r="I776" s="10">
        <f>VLOOKUP(C776,away!$B$2:$E$405,3,FALSE)</f>
        <v>0.75</v>
      </c>
      <c r="J776" s="10">
        <f>VLOOKUP(B776,home!$B$2:$E$405,4,FALSE)</f>
        <v>1.3</v>
      </c>
      <c r="K776" s="12">
        <f t="shared" si="952"/>
        <v>2.2384384615384572</v>
      </c>
      <c r="L776" s="12">
        <f t="shared" si="953"/>
        <v>1.2214285714285689</v>
      </c>
      <c r="M776" s="13">
        <f t="shared" si="954"/>
        <v>3.1433941418425426E-2</v>
      </c>
      <c r="N776" s="13">
        <f t="shared" si="955"/>
        <v>7.0362943468750203E-2</v>
      </c>
      <c r="O776" s="13">
        <f t="shared" si="956"/>
        <v>3.8394314161076686E-2</v>
      </c>
      <c r="P776" s="13">
        <f t="shared" si="957"/>
        <v>8.5943309522544697E-2</v>
      </c>
      <c r="Q776" s="13">
        <f t="shared" si="958"/>
        <v>7.8751559463753326E-2</v>
      </c>
      <c r="R776" s="13">
        <f t="shared" si="959"/>
        <v>2.344795614837179E-2</v>
      </c>
      <c r="S776" s="13">
        <f t="shared" si="960"/>
        <v>5.874424362958168E-2</v>
      </c>
      <c r="T776" s="13">
        <f t="shared" si="961"/>
        <v>9.6189404773584203E-2</v>
      </c>
      <c r="U776" s="13">
        <f t="shared" si="962"/>
        <v>5.2486806886982561E-2</v>
      </c>
      <c r="V776" s="13">
        <f t="shared" si="963"/>
        <v>1.7845800802531262E-2</v>
      </c>
      <c r="W776" s="13">
        <f t="shared" si="964"/>
        <v>5.8760173203266104E-2</v>
      </c>
      <c r="X776" s="13">
        <f t="shared" si="965"/>
        <v>7.1771354412560578E-2</v>
      </c>
      <c r="Y776" s="13">
        <f t="shared" si="966"/>
        <v>4.3831791444813702E-2</v>
      </c>
      <c r="Z776" s="13">
        <f t="shared" si="967"/>
        <v>9.5466678604084962E-3</v>
      </c>
      <c r="AA776" s="13">
        <f t="shared" si="968"/>
        <v>2.1369628518271434E-2</v>
      </c>
      <c r="AB776" s="13">
        <f t="shared" si="969"/>
        <v>2.3917299192043925E-2</v>
      </c>
      <c r="AC776" s="13">
        <f t="shared" si="970"/>
        <v>3.0495045976612028E-3</v>
      </c>
      <c r="AD776" s="13">
        <f t="shared" si="971"/>
        <v>3.2882757926213063E-2</v>
      </c>
      <c r="AE776" s="13">
        <f t="shared" si="972"/>
        <v>4.0163940038445867E-2</v>
      </c>
      <c r="AF776" s="13">
        <f t="shared" si="973"/>
        <v>2.4528691952050822E-2</v>
      </c>
      <c r="AG776" s="13">
        <f t="shared" si="974"/>
        <v>9.9866817233349604E-3</v>
      </c>
      <c r="AH776" s="13">
        <f t="shared" si="975"/>
        <v>2.9151432216604442E-3</v>
      </c>
      <c r="AI776" s="13">
        <f t="shared" si="976"/>
        <v>6.5253687082578666E-3</v>
      </c>
      <c r="AJ776" s="13">
        <f t="shared" si="977"/>
        <v>7.3033181461419653E-3</v>
      </c>
      <c r="AK776" s="13">
        <f t="shared" si="978"/>
        <v>5.4493427450586383E-3</v>
      </c>
      <c r="AL776" s="13">
        <f t="shared" si="979"/>
        <v>3.3350512942496667E-4</v>
      </c>
      <c r="AM776" s="13">
        <f t="shared" si="980"/>
        <v>1.4721206012698771E-2</v>
      </c>
      <c r="AN776" s="13">
        <f t="shared" si="981"/>
        <v>1.7980901629796316E-2</v>
      </c>
      <c r="AO776" s="13">
        <f t="shared" si="982"/>
        <v>1.0981193495339873E-2</v>
      </c>
      <c r="AP776" s="13">
        <f t="shared" si="983"/>
        <v>4.4709144945312262E-3</v>
      </c>
      <c r="AQ776" s="13">
        <f t="shared" si="984"/>
        <v>1.3652256760086387E-3</v>
      </c>
      <c r="AR776" s="13">
        <f t="shared" si="985"/>
        <v>7.1212784414847823E-4</v>
      </c>
      <c r="AS776" s="13">
        <f t="shared" si="986"/>
        <v>1.5940543558744182E-3</v>
      </c>
      <c r="AT776" s="13">
        <f t="shared" si="987"/>
        <v>1.7840962899861046E-3</v>
      </c>
      <c r="AU776" s="13">
        <f t="shared" si="988"/>
        <v>1.3311965848643217E-3</v>
      </c>
      <c r="AV776" s="13">
        <f t="shared" si="989"/>
        <v>7.4495040885723504E-4</v>
      </c>
      <c r="AW776" s="13">
        <f t="shared" si="990"/>
        <v>2.5328720477998041E-5</v>
      </c>
      <c r="AX776" s="13">
        <f t="shared" si="991"/>
        <v>5.4920856231760184E-3</v>
      </c>
      <c r="AY776" s="13">
        <f t="shared" si="992"/>
        <v>6.7081902968792644E-3</v>
      </c>
      <c r="AZ776" s="13">
        <f t="shared" si="993"/>
        <v>4.0967876455941148E-3</v>
      </c>
      <c r="BA776" s="13">
        <f t="shared" si="994"/>
        <v>1.6679778271347439E-3</v>
      </c>
      <c r="BB776" s="13">
        <f t="shared" si="995"/>
        <v>5.0932894364292939E-4</v>
      </c>
      <c r="BC776" s="13">
        <f t="shared" si="996"/>
        <v>1.2442178480420103E-4</v>
      </c>
      <c r="BD776" s="13">
        <f t="shared" si="997"/>
        <v>1.4496888255879721E-4</v>
      </c>
      <c r="BE776" s="13">
        <f t="shared" si="998"/>
        <v>3.2450392244586337E-4</v>
      </c>
      <c r="BF776" s="13">
        <f t="shared" si="999"/>
        <v>3.6319103046145661E-4</v>
      </c>
      <c r="BG776" s="13">
        <f t="shared" si="1000"/>
        <v>2.7099359049023659E-4</v>
      </c>
      <c r="BH776" s="13">
        <f t="shared" si="1001"/>
        <v>1.5165061894593696E-4</v>
      </c>
      <c r="BI776" s="13">
        <f t="shared" si="1002"/>
        <v>6.7892115632939577E-5</v>
      </c>
      <c r="BJ776" s="14">
        <f t="shared" si="1003"/>
        <v>0.5953475318363789</v>
      </c>
      <c r="BK776" s="14">
        <f t="shared" si="1004"/>
        <v>0.20405849539704851</v>
      </c>
      <c r="BL776" s="14">
        <f t="shared" si="1005"/>
        <v>0.18929880337213112</v>
      </c>
      <c r="BM776" s="14">
        <f t="shared" si="1006"/>
        <v>0.66323461270664352</v>
      </c>
      <c r="BN776" s="14">
        <f t="shared" si="1007"/>
        <v>0.32833402418292212</v>
      </c>
    </row>
    <row r="777" spans="1:66" x14ac:dyDescent="0.25">
      <c r="A777" t="s">
        <v>91</v>
      </c>
      <c r="B777" t="s">
        <v>99</v>
      </c>
      <c r="C777" t="s">
        <v>117</v>
      </c>
      <c r="D777" s="10"/>
      <c r="E777" s="10">
        <f>VLOOKUP(A777,home!$A$2:$E$405,3,FALSE)</f>
        <v>1.53296703296703</v>
      </c>
      <c r="F777" s="10">
        <f>VLOOKUP(B777,home!$B$2:$E$405,3,FALSE)</f>
        <v>1.55</v>
      </c>
      <c r="G777" s="10">
        <f>VLOOKUP(C777,away!$B$2:$E$405,4,FALSE)</f>
        <v>0.94</v>
      </c>
      <c r="H777" s="10">
        <f>VLOOKUP(A777,away!$A$2:$E$405,3,FALSE)</f>
        <v>1.2527472527472501</v>
      </c>
      <c r="I777" s="10">
        <f>VLOOKUP(C777,away!$B$2:$E$405,3,FALSE)</f>
        <v>0.94</v>
      </c>
      <c r="J777" s="10">
        <f>VLOOKUP(B777,home!$B$2:$E$405,4,FALSE)</f>
        <v>1.4</v>
      </c>
      <c r="K777" s="12">
        <f t="shared" si="952"/>
        <v>2.2335329670329629</v>
      </c>
      <c r="L777" s="12">
        <f t="shared" si="953"/>
        <v>1.6486153846153808</v>
      </c>
      <c r="M777" s="13">
        <f t="shared" si="954"/>
        <v>2.0606507569346906E-2</v>
      </c>
      <c r="N777" s="13">
        <f t="shared" si="955"/>
        <v>4.6025313991550604E-2</v>
      </c>
      <c r="O777" s="13">
        <f t="shared" si="956"/>
        <v>3.3972205402018611E-2</v>
      </c>
      <c r="P777" s="13">
        <f t="shared" si="957"/>
        <v>7.5878040728223878E-2</v>
      </c>
      <c r="Q777" s="13">
        <f t="shared" si="958"/>
        <v>5.1399528059085889E-2</v>
      </c>
      <c r="R777" s="13">
        <f t="shared" si="959"/>
        <v>2.8003550237540819E-2</v>
      </c>
      <c r="S777" s="13">
        <f t="shared" si="960"/>
        <v>6.9850228688418114E-2</v>
      </c>
      <c r="T777" s="13">
        <f t="shared" si="961"/>
        <v>8.4738052720178939E-2</v>
      </c>
      <c r="U777" s="13">
        <f t="shared" si="962"/>
        <v>6.2546852649511167E-2</v>
      </c>
      <c r="V777" s="13">
        <f t="shared" si="963"/>
        <v>2.8578342596435536E-2</v>
      </c>
      <c r="W777" s="13">
        <f t="shared" si="964"/>
        <v>3.826751346996804E-2</v>
      </c>
      <c r="X777" s="13">
        <f t="shared" si="965"/>
        <v>6.3088411437565634E-2</v>
      </c>
      <c r="Y777" s="13">
        <f t="shared" si="966"/>
        <v>5.2004262843457834E-2</v>
      </c>
      <c r="Z777" s="13">
        <f t="shared" si="967"/>
        <v>1.5389027915153166E-2</v>
      </c>
      <c r="AA777" s="13">
        <f t="shared" si="968"/>
        <v>3.4371901179085146E-2</v>
      </c>
      <c r="AB777" s="13">
        <f t="shared" si="969"/>
        <v>3.8385387211542922E-2</v>
      </c>
      <c r="AC777" s="13">
        <f t="shared" si="970"/>
        <v>6.5770140700090185E-3</v>
      </c>
      <c r="AD777" s="13">
        <f t="shared" si="971"/>
        <v>2.1367938225387902E-2</v>
      </c>
      <c r="AE777" s="13">
        <f t="shared" si="972"/>
        <v>3.5227511695885574E-2</v>
      </c>
      <c r="AF777" s="13">
        <f t="shared" si="973"/>
        <v>2.9038308871777614E-2</v>
      </c>
      <c r="AG777" s="13">
        <f t="shared" si="974"/>
        <v>1.5957667583075295E-2</v>
      </c>
      <c r="AH777" s="13">
        <f t="shared" si="975"/>
        <v>6.3426470437992679E-3</v>
      </c>
      <c r="AI777" s="13">
        <f t="shared" si="976"/>
        <v>1.4166511270579829E-2</v>
      </c>
      <c r="AJ777" s="13">
        <f t="shared" si="977"/>
        <v>1.5820684975342038E-2</v>
      </c>
      <c r="AK777" s="13">
        <f t="shared" si="978"/>
        <v>1.1778673817823174E-2</v>
      </c>
      <c r="AL777" s="13">
        <f t="shared" si="979"/>
        <v>9.6872493273262076E-4</v>
      </c>
      <c r="AM777" s="13">
        <f t="shared" si="980"/>
        <v>9.5451988927855395E-3</v>
      </c>
      <c r="AN777" s="13">
        <f t="shared" si="981"/>
        <v>1.573636174385994E-2</v>
      </c>
      <c r="AO777" s="13">
        <f t="shared" si="982"/>
        <v>1.2971604034400211E-2</v>
      </c>
      <c r="AP777" s="13">
        <f t="shared" si="983"/>
        <v>7.1283953247503777E-3</v>
      </c>
      <c r="AQ777" s="13">
        <f t="shared" si="984"/>
        <v>2.9379955500009568E-3</v>
      </c>
      <c r="AR777" s="13">
        <f t="shared" si="985"/>
        <v>2.0913170991185472E-3</v>
      </c>
      <c r="AS777" s="13">
        <f t="shared" si="986"/>
        <v>4.6710256854010177E-3</v>
      </c>
      <c r="AT777" s="13">
        <f t="shared" si="987"/>
        <v>5.2164449291004569E-3</v>
      </c>
      <c r="AU777" s="13">
        <f t="shared" si="988"/>
        <v>3.8837005732859325E-3</v>
      </c>
      <c r="AV777" s="13">
        <f t="shared" si="989"/>
        <v>2.1685933161297373E-3</v>
      </c>
      <c r="AW777" s="13">
        <f t="shared" si="990"/>
        <v>9.9085405764506146E-5</v>
      </c>
      <c r="AX777" s="13">
        <f t="shared" si="991"/>
        <v>3.5532527339871742E-3</v>
      </c>
      <c r="AY777" s="13">
        <f t="shared" si="992"/>
        <v>5.8579471226779187E-3</v>
      </c>
      <c r="AZ777" s="13">
        <f t="shared" si="993"/>
        <v>4.8287508743551115E-3</v>
      </c>
      <c r="BA777" s="13">
        <f t="shared" si="994"/>
        <v>2.653584326645603E-3</v>
      </c>
      <c r="BB777" s="13">
        <f t="shared" si="995"/>
        <v>1.0936849863205469E-3</v>
      </c>
      <c r="BC777" s="13">
        <f t="shared" si="996"/>
        <v>3.6061317887418307E-4</v>
      </c>
      <c r="BD777" s="13">
        <f t="shared" si="997"/>
        <v>5.7462959061934141E-4</v>
      </c>
      <c r="BE777" s="13">
        <f t="shared" si="998"/>
        <v>1.2834541344809544E-3</v>
      </c>
      <c r="BF777" s="13">
        <f t="shared" si="999"/>
        <v>1.4333185605189848E-3</v>
      </c>
      <c r="BG777" s="13">
        <f t="shared" si="1000"/>
        <v>1.0671214190597945E-3</v>
      </c>
      <c r="BH777" s="13">
        <f t="shared" si="1001"/>
        <v>5.9586271732426223E-4</v>
      </c>
      <c r="BI777" s="13">
        <f t="shared" si="1002"/>
        <v>2.6617580459391662E-4</v>
      </c>
      <c r="BJ777" s="14">
        <f t="shared" si="1003"/>
        <v>0.50378189766659098</v>
      </c>
      <c r="BK777" s="14">
        <f t="shared" si="1004"/>
        <v>0.208316805707844</v>
      </c>
      <c r="BL777" s="14">
        <f t="shared" si="1005"/>
        <v>0.26864005761687587</v>
      </c>
      <c r="BM777" s="14">
        <f t="shared" si="1006"/>
        <v>0.73448378120178381</v>
      </c>
      <c r="BN777" s="14">
        <f t="shared" si="1007"/>
        <v>0.25588514598776668</v>
      </c>
    </row>
    <row r="778" spans="1:66" x14ac:dyDescent="0.25">
      <c r="A778" t="s">
        <v>91</v>
      </c>
      <c r="B778" t="s">
        <v>107</v>
      </c>
      <c r="C778" t="s">
        <v>101</v>
      </c>
      <c r="D778" s="10"/>
      <c r="E778" s="10">
        <f>VLOOKUP(A778,home!$A$2:$E$405,3,FALSE)</f>
        <v>1.53296703296703</v>
      </c>
      <c r="F778" s="10">
        <f>VLOOKUP(B778,home!$B$2:$E$405,3,FALSE)</f>
        <v>0.93</v>
      </c>
      <c r="G778" s="10">
        <f>VLOOKUP(C778,away!$B$2:$E$405,4,FALSE)</f>
        <v>0.98</v>
      </c>
      <c r="H778" s="10">
        <f>VLOOKUP(A778,away!$A$2:$E$405,3,FALSE)</f>
        <v>1.2527472527472501</v>
      </c>
      <c r="I778" s="10">
        <f>VLOOKUP(C778,away!$B$2:$E$405,3,FALSE)</f>
        <v>0.56999999999999995</v>
      </c>
      <c r="J778" s="10">
        <f>VLOOKUP(B778,home!$B$2:$E$405,4,FALSE)</f>
        <v>1.03</v>
      </c>
      <c r="K778" s="12">
        <f t="shared" si="952"/>
        <v>1.3971461538461512</v>
      </c>
      <c r="L778" s="12">
        <f t="shared" si="953"/>
        <v>0.73548791208791042</v>
      </c>
      <c r="M778" s="13">
        <f t="shared" si="954"/>
        <v>0.11852468048783453</v>
      </c>
      <c r="N778" s="13">
        <f t="shared" si="955"/>
        <v>0.16559630147942195</v>
      </c>
      <c r="O778" s="13">
        <f t="shared" si="956"/>
        <v>8.7173469782884108E-2</v>
      </c>
      <c r="P778" s="13">
        <f t="shared" si="957"/>
        <v>0.1217940780245802</v>
      </c>
      <c r="Q778" s="13">
        <f t="shared" si="958"/>
        <v>0.11568111785156107</v>
      </c>
      <c r="R778" s="13">
        <f t="shared" si="959"/>
        <v>3.2057516640035991E-2</v>
      </c>
      <c r="S778" s="13">
        <f t="shared" si="960"/>
        <v>3.1288414743670383E-2</v>
      </c>
      <c r="T778" s="13">
        <f t="shared" si="961"/>
        <v>8.5082063836640159E-2</v>
      </c>
      <c r="U778" s="13">
        <f t="shared" si="962"/>
        <v>4.4789036075485268E-2</v>
      </c>
      <c r="V778" s="13">
        <f t="shared" si="963"/>
        <v>3.5723864157531653E-3</v>
      </c>
      <c r="W778" s="13">
        <f t="shared" si="964"/>
        <v>5.387447629297732E-2</v>
      </c>
      <c r="X778" s="13">
        <f t="shared" si="965"/>
        <v>3.9624026083551513E-2</v>
      </c>
      <c r="Y778" s="13">
        <f t="shared" si="966"/>
        <v>1.4571496106354101E-2</v>
      </c>
      <c r="Z778" s="13">
        <f t="shared" si="967"/>
        <v>7.8593053267678389E-3</v>
      </c>
      <c r="AA778" s="13">
        <f t="shared" si="968"/>
        <v>1.0980598209196253E-2</v>
      </c>
      <c r="AB778" s="13">
        <f t="shared" si="969"/>
        <v>7.6707502774542424E-3</v>
      </c>
      <c r="AC778" s="13">
        <f t="shared" si="970"/>
        <v>2.2943296918381581E-4</v>
      </c>
      <c r="AD778" s="13">
        <f t="shared" si="971"/>
        <v>1.8817629335802222E-2</v>
      </c>
      <c r="AE778" s="13">
        <f t="shared" si="972"/>
        <v>1.384013891063339E-2</v>
      </c>
      <c r="AF778" s="13">
        <f t="shared" si="973"/>
        <v>5.0896274351941986E-3</v>
      </c>
      <c r="AG778" s="13">
        <f t="shared" si="974"/>
        <v>1.2477864852054427E-3</v>
      </c>
      <c r="AH778" s="13">
        <f t="shared" si="975"/>
        <v>1.4451060163114674E-3</v>
      </c>
      <c r="AI778" s="13">
        <f t="shared" si="976"/>
        <v>2.0190243125894998E-3</v>
      </c>
      <c r="AJ778" s="13">
        <f t="shared" si="977"/>
        <v>1.4104360264281448E-3</v>
      </c>
      <c r="AK778" s="13">
        <f t="shared" si="978"/>
        <v>6.5686175652337727E-4</v>
      </c>
      <c r="AL778" s="13">
        <f t="shared" si="979"/>
        <v>9.430466915471811E-6</v>
      </c>
      <c r="AM778" s="13">
        <f t="shared" si="980"/>
        <v>5.2581956902037147E-3</v>
      </c>
      <c r="AN778" s="13">
        <f t="shared" si="981"/>
        <v>3.8673393695375789E-3</v>
      </c>
      <c r="AO778" s="13">
        <f t="shared" si="982"/>
        <v>1.4221906791182847E-3</v>
      </c>
      <c r="AP778" s="13">
        <f t="shared" si="983"/>
        <v>3.4866801772519827E-4</v>
      </c>
      <c r="AQ778" s="13">
        <f t="shared" si="984"/>
        <v>6.411027809213414E-5</v>
      </c>
      <c r="AR778" s="13">
        <f t="shared" si="985"/>
        <v>2.1257160133651985E-4</v>
      </c>
      <c r="AS778" s="13">
        <f t="shared" si="986"/>
        <v>2.9699359522423601E-4</v>
      </c>
      <c r="AT778" s="13">
        <f t="shared" si="987"/>
        <v>2.0747172964224106E-4</v>
      </c>
      <c r="AU778" s="13">
        <f t="shared" si="988"/>
        <v>9.662277636715524E-5</v>
      </c>
      <c r="AV778" s="13">
        <f t="shared" si="989"/>
        <v>3.3749035093826924E-5</v>
      </c>
      <c r="AW778" s="13">
        <f t="shared" si="990"/>
        <v>2.6918327581502352E-7</v>
      </c>
      <c r="AX778" s="13">
        <f t="shared" si="991"/>
        <v>1.2244113141230866E-3</v>
      </c>
      <c r="AY778" s="13">
        <f t="shared" si="992"/>
        <v>9.0053972096120361E-4</v>
      </c>
      <c r="AZ778" s="13">
        <f t="shared" si="993"/>
        <v>3.3116803956099251E-4</v>
      </c>
      <c r="BA778" s="13">
        <f t="shared" si="994"/>
        <v>8.1190029988986988E-5</v>
      </c>
      <c r="BB778" s="13">
        <f t="shared" si="995"/>
        <v>1.4928571409738714E-5</v>
      </c>
      <c r="BC778" s="13">
        <f t="shared" si="996"/>
        <v>2.1959567633208008E-6</v>
      </c>
      <c r="BD778" s="13">
        <f t="shared" si="997"/>
        <v>2.6057307206030103E-5</v>
      </c>
      <c r="BE778" s="13">
        <f t="shared" si="998"/>
        <v>3.6405866542492555E-5</v>
      </c>
      <c r="BF778" s="13">
        <f t="shared" si="999"/>
        <v>2.543215820863988E-5</v>
      </c>
      <c r="BG778" s="13">
        <f t="shared" si="1000"/>
        <v>1.1844147341736014E-5</v>
      </c>
      <c r="BH778" s="13">
        <f t="shared" si="1001"/>
        <v>4.1370012260233963E-6</v>
      </c>
      <c r="BI778" s="13">
        <f t="shared" si="1002"/>
        <v>1.1559990702790796E-6</v>
      </c>
      <c r="BJ778" s="14">
        <f t="shared" si="1003"/>
        <v>0.52693960148482544</v>
      </c>
      <c r="BK778" s="14">
        <f t="shared" si="1004"/>
        <v>0.27631896282889884</v>
      </c>
      <c r="BL778" s="14">
        <f t="shared" si="1005"/>
        <v>0.1891552403141675</v>
      </c>
      <c r="BM778" s="14">
        <f t="shared" si="1006"/>
        <v>0.35854567515065655</v>
      </c>
      <c r="BN778" s="14">
        <f t="shared" si="1007"/>
        <v>0.64082716426631781</v>
      </c>
    </row>
    <row r="779" spans="1:66" x14ac:dyDescent="0.25">
      <c r="A779" t="s">
        <v>91</v>
      </c>
      <c r="B779" t="s">
        <v>129</v>
      </c>
      <c r="C779" t="s">
        <v>92</v>
      </c>
      <c r="D779" s="10"/>
      <c r="E779" s="10">
        <f>VLOOKUP(A779,home!$A$2:$E$405,3,FALSE)</f>
        <v>1.53296703296703</v>
      </c>
      <c r="F779" s="10">
        <f>VLOOKUP(B779,home!$B$2:$E$405,3,FALSE)</f>
        <v>1.1200000000000001</v>
      </c>
      <c r="G779" s="10">
        <f>VLOOKUP(C779,away!$B$2:$E$405,4,FALSE)</f>
        <v>1.06</v>
      </c>
      <c r="H779" s="10">
        <f>VLOOKUP(A779,away!$A$2:$E$405,3,FALSE)</f>
        <v>1.2527472527472501</v>
      </c>
      <c r="I779" s="10">
        <f>VLOOKUP(C779,away!$B$2:$E$405,3,FALSE)</f>
        <v>0.82</v>
      </c>
      <c r="J779" s="10">
        <f>VLOOKUP(B779,home!$B$2:$E$405,4,FALSE)</f>
        <v>1.03</v>
      </c>
      <c r="K779" s="12">
        <f t="shared" si="952"/>
        <v>1.8199384615384582</v>
      </c>
      <c r="L779" s="12">
        <f t="shared" si="953"/>
        <v>1.0580703296703275</v>
      </c>
      <c r="M779" s="13">
        <f t="shared" si="954"/>
        <v>5.6246650225992283E-2</v>
      </c>
      <c r="N779" s="13">
        <f t="shared" si="955"/>
        <v>0.10236544207898415</v>
      </c>
      <c r="O779" s="13">
        <f t="shared" si="956"/>
        <v>5.9512911747467256E-2</v>
      </c>
      <c r="P779" s="13">
        <f t="shared" si="957"/>
        <v>0.10830983704735958</v>
      </c>
      <c r="Q779" s="13">
        <f t="shared" si="958"/>
        <v>9.314940258596531E-2</v>
      </c>
      <c r="R779" s="13">
        <f t="shared" si="959"/>
        <v>3.1484423076141896E-2</v>
      </c>
      <c r="S779" s="13">
        <f t="shared" si="960"/>
        <v>5.2140975302936966E-2</v>
      </c>
      <c r="T779" s="13">
        <f t="shared" si="961"/>
        <v>9.8558619102726369E-2</v>
      </c>
      <c r="U779" s="13">
        <f t="shared" si="962"/>
        <v>5.729971249561961E-2</v>
      </c>
      <c r="V779" s="13">
        <f t="shared" si="963"/>
        <v>1.1155983938324439E-2</v>
      </c>
      <c r="W779" s="13">
        <f t="shared" si="964"/>
        <v>5.650872681184272E-2</v>
      </c>
      <c r="X779" s="13">
        <f t="shared" si="965"/>
        <v>5.9790207207056897E-2</v>
      </c>
      <c r="Y779" s="13">
        <f t="shared" si="966"/>
        <v>3.1631122125313944E-2</v>
      </c>
      <c r="Z779" s="13">
        <f t="shared" si="967"/>
        <v>1.1104244634551175E-2</v>
      </c>
      <c r="AA779" s="13">
        <f t="shared" si="968"/>
        <v>2.0209041896751739E-2</v>
      </c>
      <c r="AB779" s="13">
        <f t="shared" si="969"/>
        <v>1.8389606309370306E-2</v>
      </c>
      <c r="AC779" s="13">
        <f t="shared" si="970"/>
        <v>1.3426386255982201E-3</v>
      </c>
      <c r="AD779" s="13">
        <f t="shared" si="971"/>
        <v>2.5710601334360528E-2</v>
      </c>
      <c r="AE779" s="13">
        <f t="shared" si="972"/>
        <v>2.7203624429869205E-2</v>
      </c>
      <c r="AF779" s="13">
        <f t="shared" si="973"/>
        <v>1.4391673934369744E-2</v>
      </c>
      <c r="AG779" s="13">
        <f t="shared" si="974"/>
        <v>5.0758010614154843E-3</v>
      </c>
      <c r="AH779" s="13">
        <f t="shared" si="975"/>
        <v>2.9372679453048816E-3</v>
      </c>
      <c r="AI779" s="13">
        <f t="shared" si="976"/>
        <v>5.3456469055043936E-3</v>
      </c>
      <c r="AJ779" s="13">
        <f t="shared" si="977"/>
        <v>4.864374202565744E-3</v>
      </c>
      <c r="AK779" s="13">
        <f t="shared" si="978"/>
        <v>2.9509539008549545E-3</v>
      </c>
      <c r="AL779" s="13">
        <f t="shared" si="979"/>
        <v>1.0341662670950188E-4</v>
      </c>
      <c r="AM779" s="13">
        <f t="shared" si="980"/>
        <v>9.3583424475369437E-3</v>
      </c>
      <c r="AN779" s="13">
        <f t="shared" si="981"/>
        <v>9.901784478633234E-3</v>
      </c>
      <c r="AO779" s="13">
        <f t="shared" si="982"/>
        <v>5.2383921838159994E-3</v>
      </c>
      <c r="AP779" s="13">
        <f t="shared" si="983"/>
        <v>1.8475291149575538E-3</v>
      </c>
      <c r="AQ779" s="13">
        <f t="shared" si="984"/>
        <v>4.8870393493466685E-4</v>
      </c>
      <c r="AR779" s="13">
        <f t="shared" si="985"/>
        <v>6.2156721264376453E-4</v>
      </c>
      <c r="AS779" s="13">
        <f t="shared" si="986"/>
        <v>1.1312140767216403E-3</v>
      </c>
      <c r="AT779" s="13">
        <f t="shared" si="987"/>
        <v>1.029370003229715E-3</v>
      </c>
      <c r="AU779" s="13">
        <f t="shared" si="988"/>
        <v>6.244633533439084E-4</v>
      </c>
      <c r="AV779" s="13">
        <f t="shared" si="989"/>
        <v>2.8412121864296492E-4</v>
      </c>
      <c r="AW779" s="13">
        <f t="shared" si="990"/>
        <v>5.5317062052630557E-6</v>
      </c>
      <c r="AX779" s="13">
        <f t="shared" si="991"/>
        <v>2.8386012260867388E-3</v>
      </c>
      <c r="AY779" s="13">
        <f t="shared" si="992"/>
        <v>3.0034397350881914E-3</v>
      </c>
      <c r="AZ779" s="13">
        <f t="shared" si="993"/>
        <v>1.588925235324862E-3</v>
      </c>
      <c r="BA779" s="13">
        <f t="shared" si="994"/>
        <v>5.6039821585389317E-4</v>
      </c>
      <c r="BB779" s="13">
        <f t="shared" si="995"/>
        <v>1.4823518124879801E-4</v>
      </c>
      <c r="BC779" s="13">
        <f t="shared" si="996"/>
        <v>3.1368649418531302E-5</v>
      </c>
      <c r="BD779" s="13">
        <f t="shared" si="997"/>
        <v>1.0961030426570904E-4</v>
      </c>
      <c r="BE779" s="13">
        <f t="shared" si="998"/>
        <v>1.9948400851409681E-4</v>
      </c>
      <c r="BF779" s="13">
        <f t="shared" si="999"/>
        <v>1.8152430977833503E-4</v>
      </c>
      <c r="BG779" s="13">
        <f t="shared" si="1000"/>
        <v>1.1012102435660451E-4</v>
      </c>
      <c r="BH779" s="13">
        <f t="shared" si="1001"/>
        <v>5.0103371912649499E-5</v>
      </c>
      <c r="BI779" s="13">
        <f t="shared" si="1002"/>
        <v>1.8237010719319301E-5</v>
      </c>
      <c r="BJ779" s="14">
        <f t="shared" si="1003"/>
        <v>0.54939094107480391</v>
      </c>
      <c r="BK779" s="14">
        <f t="shared" si="1004"/>
        <v>0.23230294150200917</v>
      </c>
      <c r="BL779" s="14">
        <f t="shared" si="1005"/>
        <v>0.20735375437370951</v>
      </c>
      <c r="BM779" s="14">
        <f t="shared" si="1006"/>
        <v>0.54608530679428025</v>
      </c>
      <c r="BN779" s="14">
        <f t="shared" si="1007"/>
        <v>0.45106866676191049</v>
      </c>
    </row>
    <row r="780" spans="1:66" x14ac:dyDescent="0.25">
      <c r="A780" t="s">
        <v>91</v>
      </c>
      <c r="B780" t="s">
        <v>105</v>
      </c>
      <c r="C780" t="s">
        <v>389</v>
      </c>
      <c r="D780" s="10"/>
      <c r="E780" s="10">
        <f>VLOOKUP(A780,home!$A$2:$E$405,3,FALSE)</f>
        <v>1.53296703296703</v>
      </c>
      <c r="F780" s="10">
        <f>VLOOKUP(B780,home!$B$2:$E$405,3,FALSE)</f>
        <v>1.3</v>
      </c>
      <c r="G780" s="10">
        <f>VLOOKUP(C780,away!$B$2:$E$405,4,FALSE)</f>
        <v>0.72</v>
      </c>
      <c r="H780" s="10">
        <f>VLOOKUP(A780,away!$A$2:$E$405,3,FALSE)</f>
        <v>1.2527472527472501</v>
      </c>
      <c r="I780" s="10">
        <f>VLOOKUP(C780,away!$B$2:$E$405,3,FALSE)</f>
        <v>0.87</v>
      </c>
      <c r="J780" s="10">
        <f>VLOOKUP(B780,home!$B$2:$E$405,4,FALSE)</f>
        <v>0.71</v>
      </c>
      <c r="K780" s="12">
        <f t="shared" si="952"/>
        <v>1.4348571428571402</v>
      </c>
      <c r="L780" s="12">
        <f t="shared" si="953"/>
        <v>0.77382197802197628</v>
      </c>
      <c r="M780" s="13">
        <f t="shared" si="954"/>
        <v>0.10984564555238061</v>
      </c>
      <c r="N780" s="13">
        <f t="shared" si="955"/>
        <v>0.15761280913258693</v>
      </c>
      <c r="O780" s="13">
        <f t="shared" si="956"/>
        <v>8.5000974718444061E-2</v>
      </c>
      <c r="P780" s="13">
        <f t="shared" si="957"/>
        <v>0.12196425572457863</v>
      </c>
      <c r="Q780" s="13">
        <f t="shared" si="958"/>
        <v>0.11307593249483576</v>
      </c>
      <c r="R780" s="13">
        <f t="shared" si="959"/>
        <v>3.2887811195211183E-2</v>
      </c>
      <c r="S780" s="13">
        <f t="shared" si="960"/>
        <v>3.3854959838524143E-2</v>
      </c>
      <c r="T780" s="13">
        <f t="shared" si="961"/>
        <v>8.7500641749833269E-2</v>
      </c>
      <c r="U780" s="13">
        <f t="shared" si="962"/>
        <v>4.7189310806385783E-2</v>
      </c>
      <c r="V780" s="13">
        <f t="shared" si="963"/>
        <v>4.1766637969601443E-3</v>
      </c>
      <c r="W780" s="13">
        <f t="shared" si="964"/>
        <v>5.4082603141815601E-2</v>
      </c>
      <c r="X780" s="13">
        <f t="shared" si="965"/>
        <v>4.1850306939777301E-2</v>
      </c>
      <c r="Y780" s="13">
        <f t="shared" si="966"/>
        <v>1.6192343648482651E-2</v>
      </c>
      <c r="Z780" s="13">
        <f t="shared" si="967"/>
        <v>8.4831037039638738E-3</v>
      </c>
      <c r="AA780" s="13">
        <f t="shared" si="968"/>
        <v>1.2172041943230424E-2</v>
      </c>
      <c r="AB780" s="13">
        <f t="shared" si="969"/>
        <v>8.7325706627004417E-3</v>
      </c>
      <c r="AC780" s="13">
        <f t="shared" si="970"/>
        <v>2.8984062638896563E-4</v>
      </c>
      <c r="AD780" s="13">
        <f t="shared" si="971"/>
        <v>1.9400202355585532E-2</v>
      </c>
      <c r="AE780" s="13">
        <f t="shared" si="972"/>
        <v>1.5012302960825801E-2</v>
      </c>
      <c r="AF780" s="13">
        <f t="shared" si="973"/>
        <v>5.8084249859056952E-3</v>
      </c>
      <c r="AG780" s="13">
        <f t="shared" si="974"/>
        <v>1.4982289705952718E-3</v>
      </c>
      <c r="AH780" s="13">
        <f t="shared" si="975"/>
        <v>1.6411030219917193E-3</v>
      </c>
      <c r="AI780" s="13">
        <f t="shared" si="976"/>
        <v>2.3547483932692564E-3</v>
      </c>
      <c r="AJ780" s="13">
        <f t="shared" si="977"/>
        <v>1.6893637758568839E-3</v>
      </c>
      <c r="AK780" s="13">
        <f t="shared" si="978"/>
        <v>8.0799856022411914E-4</v>
      </c>
      <c r="AL780" s="13">
        <f t="shared" si="979"/>
        <v>1.2872680058826323E-5</v>
      </c>
      <c r="AM780" s="13">
        <f t="shared" si="980"/>
        <v>5.5673037845571614E-3</v>
      </c>
      <c r="AN780" s="13">
        <f t="shared" si="981"/>
        <v>4.3081020268152569E-3</v>
      </c>
      <c r="AO780" s="13">
        <f t="shared" si="982"/>
        <v>1.6668520159553333E-3</v>
      </c>
      <c r="AP780" s="13">
        <f t="shared" si="983"/>
        <v>4.2994890801882504E-4</v>
      </c>
      <c r="AQ780" s="13">
        <f t="shared" si="984"/>
        <v>8.3175978612878967E-5</v>
      </c>
      <c r="AR780" s="13">
        <f t="shared" si="985"/>
        <v>2.5398431732309506E-4</v>
      </c>
      <c r="AS780" s="13">
        <f t="shared" si="986"/>
        <v>3.6443121188473737E-4</v>
      </c>
      <c r="AT780" s="13">
        <f t="shared" si="987"/>
        <v>2.6145336372644976E-4</v>
      </c>
      <c r="AU780" s="13">
        <f t="shared" si="988"/>
        <v>1.2504940882230738E-4</v>
      </c>
      <c r="AV780" s="13">
        <f t="shared" si="989"/>
        <v>4.4857009364687608E-5</v>
      </c>
      <c r="AW780" s="13">
        <f t="shared" si="990"/>
        <v>3.970234865732343E-7</v>
      </c>
      <c r="AX780" s="13">
        <f t="shared" si="991"/>
        <v>1.3313809336212394E-3</v>
      </c>
      <c r="AY780" s="13">
        <f t="shared" si="992"/>
        <v>1.030251827555533E-3</v>
      </c>
      <c r="AZ780" s="13">
        <f t="shared" si="993"/>
        <v>3.9861575352988921E-4</v>
      </c>
      <c r="BA780" s="13">
        <f t="shared" si="994"/>
        <v>1.0281921028907318E-4</v>
      </c>
      <c r="BB780" s="13">
        <f t="shared" si="995"/>
        <v>1.9890941171137032E-5</v>
      </c>
      <c r="BC780" s="13">
        <f t="shared" si="996"/>
        <v>3.0784094883536055E-6</v>
      </c>
      <c r="BD780" s="13">
        <f t="shared" si="997"/>
        <v>3.2756441136253106E-5</v>
      </c>
      <c r="BE780" s="13">
        <f t="shared" si="998"/>
        <v>4.7000813538932215E-5</v>
      </c>
      <c r="BF780" s="13">
        <f t="shared" si="999"/>
        <v>3.3719726513216747E-5</v>
      </c>
      <c r="BG780" s="13">
        <f t="shared" si="1000"/>
        <v>1.6127663480892771E-5</v>
      </c>
      <c r="BH780" s="13">
        <f t="shared" si="1001"/>
        <v>5.7852232857888102E-6</v>
      </c>
      <c r="BI780" s="13">
        <f t="shared" si="1002"/>
        <v>1.660193790927505E-6</v>
      </c>
      <c r="BJ780" s="14">
        <f t="shared" si="1003"/>
        <v>0.52697521616985854</v>
      </c>
      <c r="BK780" s="14">
        <f t="shared" si="1004"/>
        <v>0.27117449004644684</v>
      </c>
      <c r="BL780" s="14">
        <f t="shared" si="1005"/>
        <v>0.19366274845018117</v>
      </c>
      <c r="BM780" s="14">
        <f t="shared" si="1006"/>
        <v>0.3788782747483444</v>
      </c>
      <c r="BN780" s="14">
        <f t="shared" si="1007"/>
        <v>0.62038742881803721</v>
      </c>
    </row>
    <row r="781" spans="1:66" x14ac:dyDescent="0.25">
      <c r="A781" t="s">
        <v>91</v>
      </c>
      <c r="B781" t="s">
        <v>108</v>
      </c>
      <c r="C781" t="s">
        <v>370</v>
      </c>
      <c r="D781" s="10"/>
      <c r="E781" s="10">
        <f>VLOOKUP(A781,home!$A$2:$E$405,3,FALSE)</f>
        <v>1.53296703296703</v>
      </c>
      <c r="F781" s="10">
        <f>VLOOKUP(B781,home!$B$2:$E$405,3,FALSE)</f>
        <v>1.1599999999999999</v>
      </c>
      <c r="G781" s="10">
        <f>VLOOKUP(C781,away!$B$2:$E$405,4,FALSE)</f>
        <v>0.8</v>
      </c>
      <c r="H781" s="10">
        <f>VLOOKUP(A781,away!$A$2:$E$405,3,FALSE)</f>
        <v>1.2527472527472501</v>
      </c>
      <c r="I781" s="10">
        <f>VLOOKUP(C781,away!$B$2:$E$405,3,FALSE)</f>
        <v>0.72</v>
      </c>
      <c r="J781" s="10">
        <f>VLOOKUP(B781,home!$B$2:$E$405,4,FALSE)</f>
        <v>0.53</v>
      </c>
      <c r="K781" s="12">
        <f t="shared" si="952"/>
        <v>1.4225934065934038</v>
      </c>
      <c r="L781" s="12">
        <f t="shared" si="953"/>
        <v>0.47804835164835063</v>
      </c>
      <c r="M781" s="13">
        <f t="shared" si="954"/>
        <v>0.14947266312214358</v>
      </c>
      <c r="N781" s="13">
        <f t="shared" si="955"/>
        <v>0.2126388250235185</v>
      </c>
      <c r="O781" s="13">
        <f t="shared" si="956"/>
        <v>7.1455160222029954E-2</v>
      </c>
      <c r="P781" s="13">
        <f t="shared" si="957"/>
        <v>0.10165163979893509</v>
      </c>
      <c r="Q781" s="13">
        <f t="shared" si="958"/>
        <v>0.15124929523211297</v>
      </c>
      <c r="R781" s="13">
        <f t="shared" si="959"/>
        <v>1.7079510780455102E-2</v>
      </c>
      <c r="S781" s="13">
        <f t="shared" si="960"/>
        <v>1.7282517849716517E-2</v>
      </c>
      <c r="T781" s="13">
        <f t="shared" si="961"/>
        <v>7.2304476273686358E-2</v>
      </c>
      <c r="U781" s="13">
        <f t="shared" si="962"/>
        <v>2.429719942411639E-2</v>
      </c>
      <c r="V781" s="13">
        <f t="shared" si="963"/>
        <v>1.3059216482076055E-3</v>
      </c>
      <c r="W781" s="13">
        <f t="shared" si="964"/>
        <v>7.172208338303436E-2</v>
      </c>
      <c r="X781" s="13">
        <f t="shared" si="965"/>
        <v>3.4286623738045141E-2</v>
      </c>
      <c r="Y781" s="13">
        <f t="shared" si="966"/>
        <v>8.1953319807798429E-3</v>
      </c>
      <c r="Z781" s="13">
        <f t="shared" si="967"/>
        <v>2.7216106585189323E-3</v>
      </c>
      <c r="AA781" s="13">
        <f t="shared" si="968"/>
        <v>3.8717453781233649E-3</v>
      </c>
      <c r="AB781" s="13">
        <f t="shared" si="969"/>
        <v>2.7539597234633928E-3</v>
      </c>
      <c r="AC781" s="13">
        <f t="shared" si="970"/>
        <v>5.550725556449804E-5</v>
      </c>
      <c r="AD781" s="13">
        <f t="shared" si="971"/>
        <v>2.5507840731961759E-2</v>
      </c>
      <c r="AE781" s="13">
        <f t="shared" si="972"/>
        <v>1.2193981216022979E-2</v>
      </c>
      <c r="AF781" s="13">
        <f t="shared" si="973"/>
        <v>2.9146563101753666E-3</v>
      </c>
      <c r="AG781" s="13">
        <f t="shared" si="974"/>
        <v>4.6444888156693264E-4</v>
      </c>
      <c r="AH781" s="13">
        <f t="shared" si="975"/>
        <v>3.2526537228338937E-4</v>
      </c>
      <c r="AI781" s="13">
        <f t="shared" si="976"/>
        <v>4.6272037400349865E-4</v>
      </c>
      <c r="AJ781" s="13">
        <f t="shared" si="977"/>
        <v>3.2913147657690557E-4</v>
      </c>
      <c r="AK781" s="13">
        <f t="shared" si="978"/>
        <v>1.5607342282688574E-4</v>
      </c>
      <c r="AL781" s="13">
        <f t="shared" si="979"/>
        <v>1.5099492926700655E-6</v>
      </c>
      <c r="AM781" s="13">
        <f t="shared" si="980"/>
        <v>7.2574572083446941E-3</v>
      </c>
      <c r="AN781" s="13">
        <f t="shared" si="981"/>
        <v>3.4694154556076219E-3</v>
      </c>
      <c r="AO781" s="13">
        <f t="shared" si="982"/>
        <v>8.2927416986826742E-4</v>
      </c>
      <c r="AP781" s="13">
        <f t="shared" si="983"/>
        <v>1.3214438332335984E-4</v>
      </c>
      <c r="AQ781" s="13">
        <f t="shared" si="984"/>
        <v>1.5792851156829992E-5</v>
      </c>
      <c r="AR781" s="13">
        <f t="shared" si="985"/>
        <v>3.1098515013672292E-5</v>
      </c>
      <c r="AS781" s="13">
        <f t="shared" si="986"/>
        <v>4.424054241329618E-5</v>
      </c>
      <c r="AT781" s="13">
        <f t="shared" si="987"/>
        <v>3.1468151970635496E-5</v>
      </c>
      <c r="AU781" s="13">
        <f t="shared" si="988"/>
        <v>1.4922128503701763E-5</v>
      </c>
      <c r="AV781" s="13">
        <f t="shared" si="989"/>
        <v>5.3070304054264068E-6</v>
      </c>
      <c r="AW781" s="13">
        <f t="shared" si="990"/>
        <v>2.8524134708559585E-8</v>
      </c>
      <c r="AX781" s="13">
        <f t="shared" si="991"/>
        <v>1.7207351288708217E-3</v>
      </c>
      <c r="AY781" s="13">
        <f t="shared" si="992"/>
        <v>8.2259459198010866E-4</v>
      </c>
      <c r="AZ781" s="13">
        <f t="shared" si="993"/>
        <v>1.9661999438546921E-4</v>
      </c>
      <c r="BA781" s="13">
        <f t="shared" si="994"/>
        <v>3.1331288072360503E-5</v>
      </c>
      <c r="BB781" s="13">
        <f t="shared" si="995"/>
        <v>3.7444676545028916E-6</v>
      </c>
      <c r="BC781" s="13">
        <f t="shared" si="996"/>
        <v>3.5800731800713474E-7</v>
      </c>
      <c r="BD781" s="13">
        <f t="shared" si="997"/>
        <v>2.4777656401662519E-6</v>
      </c>
      <c r="BE781" s="13">
        <f t="shared" si="998"/>
        <v>3.5248530627841946E-6</v>
      </c>
      <c r="BF781" s="13">
        <f t="shared" si="999"/>
        <v>2.5072163631636807E-6</v>
      </c>
      <c r="BG781" s="13">
        <f t="shared" si="1000"/>
        <v>1.1889164890465819E-6</v>
      </c>
      <c r="BH781" s="13">
        <f t="shared" si="1001"/>
        <v>4.2283618957696161E-7</v>
      </c>
      <c r="BI781" s="13">
        <f t="shared" si="1002"/>
        <v>1.2030479507225288E-7</v>
      </c>
      <c r="BJ781" s="14">
        <f t="shared" si="1003"/>
        <v>0.60595703031748616</v>
      </c>
      <c r="BK781" s="14">
        <f t="shared" si="1004"/>
        <v>0.27059235421584005</v>
      </c>
      <c r="BL781" s="14">
        <f t="shared" si="1005"/>
        <v>0.1208680444347254</v>
      </c>
      <c r="BM781" s="14">
        <f t="shared" si="1006"/>
        <v>0.29576937937953007</v>
      </c>
      <c r="BN781" s="14">
        <f t="shared" si="1007"/>
        <v>0.70354709417919514</v>
      </c>
    </row>
    <row r="782" spans="1:66" x14ac:dyDescent="0.25">
      <c r="A782" t="s">
        <v>91</v>
      </c>
      <c r="B782" t="s">
        <v>84</v>
      </c>
      <c r="C782" t="s">
        <v>100</v>
      </c>
      <c r="D782" s="10"/>
      <c r="E782" s="10">
        <f>VLOOKUP(A782,home!$A$2:$E$405,3,FALSE)</f>
        <v>1.53296703296703</v>
      </c>
      <c r="F782" s="10">
        <f>VLOOKUP(B782,home!$B$2:$E$405,3,FALSE)</f>
        <v>1.38</v>
      </c>
      <c r="G782" s="10">
        <f>VLOOKUP(C782,away!$B$2:$E$405,4,FALSE)</f>
        <v>1.21</v>
      </c>
      <c r="H782" s="10">
        <f>VLOOKUP(A782,away!$A$2:$E$405,3,FALSE)</f>
        <v>1.2527472527472501</v>
      </c>
      <c r="I782" s="10">
        <f>VLOOKUP(C782,away!$B$2:$E$405,3,FALSE)</f>
        <v>1.1200000000000001</v>
      </c>
      <c r="J782" s="10">
        <f>VLOOKUP(B782,home!$B$2:$E$405,4,FALSE)</f>
        <v>0.8</v>
      </c>
      <c r="K782" s="12">
        <f t="shared" si="952"/>
        <v>2.5597483516483464</v>
      </c>
      <c r="L782" s="12">
        <f t="shared" si="953"/>
        <v>1.1224615384615362</v>
      </c>
      <c r="M782" s="13">
        <f t="shared" si="954"/>
        <v>2.5167296376893571E-2</v>
      </c>
      <c r="N782" s="13">
        <f t="shared" si="955"/>
        <v>6.4421945416198723E-2</v>
      </c>
      <c r="O782" s="13">
        <f t="shared" si="956"/>
        <v>2.8249322210125407E-2</v>
      </c>
      <c r="P782" s="13">
        <f t="shared" si="957"/>
        <v>7.2311155962551527E-2</v>
      </c>
      <c r="Q782" s="13">
        <f t="shared" si="958"/>
        <v>8.2451984294547226E-2</v>
      </c>
      <c r="R782" s="13">
        <f t="shared" si="959"/>
        <v>1.5854388834236507E-2</v>
      </c>
      <c r="S782" s="13">
        <f t="shared" si="960"/>
        <v>5.1941448123140263E-2</v>
      </c>
      <c r="T782" s="13">
        <f t="shared" si="961"/>
        <v>9.2549181140463913E-2</v>
      </c>
      <c r="U782" s="13">
        <f t="shared" si="962"/>
        <v>4.0583245684828843E-2</v>
      </c>
      <c r="V782" s="13">
        <f t="shared" si="963"/>
        <v>1.6582128824407204E-2</v>
      </c>
      <c r="W782" s="13">
        <f t="shared" si="964"/>
        <v>7.0352110296034193E-2</v>
      </c>
      <c r="X782" s="13">
        <f t="shared" si="965"/>
        <v>7.8967537956902228E-2</v>
      </c>
      <c r="Y782" s="13">
        <f t="shared" si="966"/>
        <v>4.4319012071812117E-2</v>
      </c>
      <c r="Z782" s="13">
        <f t="shared" si="967"/>
        <v>5.9319805607481674E-3</v>
      </c>
      <c r="AA782" s="13">
        <f t="shared" si="968"/>
        <v>1.5184377462385155E-2</v>
      </c>
      <c r="AB782" s="13">
        <f t="shared" si="969"/>
        <v>1.9434092590073358E-2</v>
      </c>
      <c r="AC782" s="13">
        <f t="shared" si="970"/>
        <v>2.9777555504375604E-3</v>
      </c>
      <c r="AD782" s="13">
        <f t="shared" si="971"/>
        <v>4.5020924591314043E-2</v>
      </c>
      <c r="AE782" s="13">
        <f t="shared" si="972"/>
        <v>5.0534256279727172E-2</v>
      </c>
      <c r="AF782" s="13">
        <f t="shared" si="973"/>
        <v>2.8361379524376059E-2</v>
      </c>
      <c r="AG782" s="13">
        <f t="shared" si="974"/>
        <v>1.0611519231274217E-2</v>
      </c>
      <c r="AH782" s="13">
        <f t="shared" si="975"/>
        <v>1.6646050065853293E-3</v>
      </c>
      <c r="AI782" s="13">
        <f t="shared" si="976"/>
        <v>4.2609699217523818E-3</v>
      </c>
      <c r="AJ782" s="13">
        <f t="shared" si="977"/>
        <v>5.4535053668144226E-3</v>
      </c>
      <c r="AK782" s="13">
        <f t="shared" si="978"/>
        <v>4.6532004578028752E-3</v>
      </c>
      <c r="AL782" s="13">
        <f t="shared" si="979"/>
        <v>3.4222976167394163E-4</v>
      </c>
      <c r="AM782" s="13">
        <f t="shared" si="980"/>
        <v>2.3048447502460111E-2</v>
      </c>
      <c r="AN782" s="13">
        <f t="shared" si="981"/>
        <v>2.587099584276133E-2</v>
      </c>
      <c r="AO782" s="13">
        <f t="shared" si="982"/>
        <v>1.4519598897598948E-2</v>
      </c>
      <c r="AP782" s="13">
        <f t="shared" si="983"/>
        <v>5.4325637721477776E-3</v>
      </c>
      <c r="AQ782" s="13">
        <f t="shared" si="984"/>
        <v>1.5244609723688511E-3</v>
      </c>
      <c r="AR782" s="13">
        <f t="shared" si="985"/>
        <v>3.7369101932450846E-4</v>
      </c>
      <c r="AS782" s="13">
        <f t="shared" si="986"/>
        <v>9.5655497074170098E-4</v>
      </c>
      <c r="AT782" s="13">
        <f t="shared" si="987"/>
        <v>1.2242700048085509E-3</v>
      </c>
      <c r="AU782" s="13">
        <f t="shared" si="988"/>
        <v>1.0446077089270669E-3</v>
      </c>
      <c r="AV782" s="13">
        <f t="shared" si="989"/>
        <v>6.6848321526130378E-4</v>
      </c>
      <c r="AW782" s="13">
        <f t="shared" si="990"/>
        <v>2.7313918848439302E-5</v>
      </c>
      <c r="AX782" s="13">
        <f t="shared" si="991"/>
        <v>9.8330375837459641E-3</v>
      </c>
      <c r="AY782" s="13">
        <f t="shared" si="992"/>
        <v>1.1037206494001601E-2</v>
      </c>
      <c r="AZ782" s="13">
        <f t="shared" si="993"/>
        <v>6.1944198907873489E-3</v>
      </c>
      <c r="BA782" s="13">
        <f t="shared" si="994"/>
        <v>2.3176660268299687E-3</v>
      </c>
      <c r="BB782" s="13">
        <f t="shared" si="995"/>
        <v>6.5037274352890096E-4</v>
      </c>
      <c r="BC782" s="13">
        <f t="shared" si="996"/>
        <v>1.4600367805497988E-4</v>
      </c>
      <c r="BD782" s="13">
        <f t="shared" si="997"/>
        <v>6.9908966076708006E-5</v>
      </c>
      <c r="BE782" s="13">
        <f t="shared" si="998"/>
        <v>1.7894936068029349E-4</v>
      </c>
      <c r="BF782" s="13">
        <f t="shared" si="999"/>
        <v>2.2903266551495339E-4</v>
      </c>
      <c r="BG782" s="13">
        <f t="shared" si="1000"/>
        <v>1.9542199600850962E-4</v>
      </c>
      <c r="BH782" s="13">
        <f t="shared" si="1001"/>
        <v>1.2505778303965306E-4</v>
      </c>
      <c r="BI782" s="13">
        <f t="shared" si="1002"/>
        <v>6.4023290799309661E-5</v>
      </c>
      <c r="BJ782" s="14">
        <f t="shared" si="1003"/>
        <v>0.66816462420693556</v>
      </c>
      <c r="BK782" s="14">
        <f t="shared" si="1004"/>
        <v>0.18035922109310568</v>
      </c>
      <c r="BL782" s="14">
        <f t="shared" si="1005"/>
        <v>0.14046770851578677</v>
      </c>
      <c r="BM782" s="14">
        <f t="shared" si="1006"/>
        <v>0.69545754870687015</v>
      </c>
      <c r="BN782" s="14">
        <f t="shared" si="1007"/>
        <v>0.288456093094553</v>
      </c>
    </row>
    <row r="783" spans="1:66" x14ac:dyDescent="0.25">
      <c r="A783" t="s">
        <v>91</v>
      </c>
      <c r="B783" t="s">
        <v>371</v>
      </c>
      <c r="C783" t="s">
        <v>109</v>
      </c>
      <c r="D783" s="10"/>
      <c r="E783" s="10">
        <f>VLOOKUP(A783,home!$A$2:$E$405,3,FALSE)</f>
        <v>1.53296703296703</v>
      </c>
      <c r="F783" s="10">
        <f>VLOOKUP(B783,home!$B$2:$E$405,3,FALSE)</f>
        <v>0.9</v>
      </c>
      <c r="G783" s="10">
        <f>VLOOKUP(C783,away!$B$2:$E$405,4,FALSE)</f>
        <v>1.06</v>
      </c>
      <c r="H783" s="10">
        <f>VLOOKUP(A783,away!$A$2:$E$405,3,FALSE)</f>
        <v>1.2527472527472501</v>
      </c>
      <c r="I783" s="10">
        <f>VLOOKUP(C783,away!$B$2:$E$405,3,FALSE)</f>
        <v>0.33</v>
      </c>
      <c r="J783" s="10">
        <f>VLOOKUP(B783,home!$B$2:$E$405,4,FALSE)</f>
        <v>1</v>
      </c>
      <c r="K783" s="12">
        <f t="shared" si="952"/>
        <v>1.4624505494505466</v>
      </c>
      <c r="L783" s="12">
        <f t="shared" si="953"/>
        <v>0.41340659340659253</v>
      </c>
      <c r="M783" s="13">
        <f t="shared" si="954"/>
        <v>0.15322357604887601</v>
      </c>
      <c r="N783" s="13">
        <f t="shared" si="955"/>
        <v>0.22408190298145642</v>
      </c>
      <c r="O783" s="13">
        <f t="shared" si="956"/>
        <v>6.3343636603941794E-2</v>
      </c>
      <c r="P783" s="13">
        <f t="shared" si="957"/>
        <v>9.2636936155630456E-2</v>
      </c>
      <c r="Q783" s="13">
        <f t="shared" si="958"/>
        <v>0.16385435106857749</v>
      </c>
      <c r="R783" s="13">
        <f t="shared" si="959"/>
        <v>1.3093338511210358E-2</v>
      </c>
      <c r="S783" s="13">
        <f t="shared" si="960"/>
        <v>1.4001764874559756E-2</v>
      </c>
      <c r="T783" s="13">
        <f t="shared" si="961"/>
        <v>6.7738469090108486E-2</v>
      </c>
      <c r="U783" s="13">
        <f t="shared" si="962"/>
        <v>1.9148360099861594E-2</v>
      </c>
      <c r="V783" s="13">
        <f t="shared" si="963"/>
        <v>9.4058675723563572E-4</v>
      </c>
      <c r="W783" s="13">
        <f t="shared" si="964"/>
        <v>7.9876295250034646E-2</v>
      </c>
      <c r="X783" s="13">
        <f t="shared" si="965"/>
        <v>3.3021387113256008E-2</v>
      </c>
      <c r="Y783" s="13">
        <f t="shared" si="966"/>
        <v>6.8256295780257607E-3</v>
      </c>
      <c r="Z783" s="13">
        <f t="shared" si="967"/>
        <v>1.8042908234129401E-3</v>
      </c>
      <c r="AA783" s="13">
        <f t="shared" si="968"/>
        <v>2.6386861060688337E-3</v>
      </c>
      <c r="AB783" s="13">
        <f t="shared" si="969"/>
        <v>1.9294739728239446E-3</v>
      </c>
      <c r="AC783" s="13">
        <f t="shared" si="970"/>
        <v>3.5541640207132212E-5</v>
      </c>
      <c r="AD783" s="13">
        <f t="shared" si="971"/>
        <v>2.9203782969121801E-2</v>
      </c>
      <c r="AE783" s="13">
        <f t="shared" si="972"/>
        <v>1.2073036431850107E-2</v>
      </c>
      <c r="AF783" s="13">
        <f t="shared" si="973"/>
        <v>2.4955364316824177E-3</v>
      </c>
      <c r="AG783" s="13">
        <f t="shared" si="974"/>
        <v>3.4389040498129071E-4</v>
      </c>
      <c r="AH783" s="13">
        <f t="shared" si="975"/>
        <v>1.8647643070547978E-4</v>
      </c>
      <c r="AI783" s="13">
        <f t="shared" si="976"/>
        <v>2.7271255854480577E-4</v>
      </c>
      <c r="AJ783" s="13">
        <f t="shared" si="977"/>
        <v>1.9941431554295776E-4</v>
      </c>
      <c r="AK783" s="13">
        <f t="shared" si="978"/>
        <v>9.7211191778034427E-5</v>
      </c>
      <c r="AL783" s="13">
        <f t="shared" si="979"/>
        <v>8.5952011815316094E-7</v>
      </c>
      <c r="AM783" s="13">
        <f t="shared" si="980"/>
        <v>8.5418176898453338E-3</v>
      </c>
      <c r="AN783" s="13">
        <f t="shared" si="981"/>
        <v>3.5312437526591293E-3</v>
      </c>
      <c r="AO783" s="13">
        <f t="shared" si="982"/>
        <v>7.2991972513756131E-4</v>
      </c>
      <c r="AP783" s="13">
        <f t="shared" si="983"/>
        <v>1.0058454234313187E-4</v>
      </c>
      <c r="AQ783" s="13">
        <f t="shared" si="984"/>
        <v>1.0395578249858823E-5</v>
      </c>
      <c r="AR783" s="13">
        <f t="shared" si="985"/>
        <v>1.5418117193714586E-5</v>
      </c>
      <c r="AS783" s="13">
        <f t="shared" si="986"/>
        <v>2.2548233961440822E-5</v>
      </c>
      <c r="AT783" s="13">
        <f t="shared" si="987"/>
        <v>1.6487838573024303E-5</v>
      </c>
      <c r="AU783" s="13">
        <f t="shared" si="988"/>
        <v>8.0375495267904367E-6</v>
      </c>
      <c r="AV783" s="13">
        <f t="shared" si="989"/>
        <v>2.9386296804226625E-6</v>
      </c>
      <c r="AW783" s="13">
        <f t="shared" si="990"/>
        <v>1.4434845320488402E-8</v>
      </c>
      <c r="AX783" s="13">
        <f t="shared" si="991"/>
        <v>2.0819976623034499E-3</v>
      </c>
      <c r="AY783" s="13">
        <f t="shared" si="992"/>
        <v>8.6071156105335829E-4</v>
      </c>
      <c r="AZ783" s="13">
        <f t="shared" si="993"/>
        <v>1.779119171803696E-4</v>
      </c>
      <c r="BA783" s="13">
        <f t="shared" si="994"/>
        <v>2.4516653202657474E-5</v>
      </c>
      <c r="BB783" s="13">
        <f t="shared" si="995"/>
        <v>2.5338365205603628E-6</v>
      </c>
      <c r="BC783" s="13">
        <f t="shared" si="996"/>
        <v>2.0950094484281464E-7</v>
      </c>
      <c r="BD783" s="13">
        <f t="shared" si="997"/>
        <v>1.0623252176328595E-6</v>
      </c>
      <c r="BE783" s="13">
        <f t="shared" si="998"/>
        <v>1.5535980982223471E-6</v>
      </c>
      <c r="BF783" s="13">
        <f t="shared" si="999"/>
        <v>1.1360301961852981E-6</v>
      </c>
      <c r="BG783" s="13">
        <f t="shared" si="1000"/>
        <v>5.5379599486786717E-7</v>
      </c>
      <c r="BH783" s="13">
        <f t="shared" si="1001"/>
        <v>2.0247481424450602E-7</v>
      </c>
      <c r="BI783" s="13">
        <f t="shared" si="1002"/>
        <v>5.9221880668355007E-8</v>
      </c>
      <c r="BJ783" s="14">
        <f t="shared" si="1003"/>
        <v>0.63557612373853489</v>
      </c>
      <c r="BK783" s="14">
        <f t="shared" si="1004"/>
        <v>0.26169997655768051</v>
      </c>
      <c r="BL783" s="14">
        <f t="shared" si="1005"/>
        <v>0.10097930760561503</v>
      </c>
      <c r="BM783" s="14">
        <f t="shared" si="1006"/>
        <v>0.28896526022934249</v>
      </c>
      <c r="BN783" s="14">
        <f t="shared" si="1007"/>
        <v>0.71023374136969253</v>
      </c>
    </row>
    <row r="784" spans="1:66" x14ac:dyDescent="0.25">
      <c r="A784" t="s">
        <v>91</v>
      </c>
      <c r="B784" t="s">
        <v>93</v>
      </c>
      <c r="C784" t="s">
        <v>94</v>
      </c>
      <c r="D784" s="10"/>
      <c r="E784" s="10">
        <f>VLOOKUP(A784,home!$A$2:$E$405,3,FALSE)</f>
        <v>1.53296703296703</v>
      </c>
      <c r="F784" s="10">
        <f>VLOOKUP(B784,home!$B$2:$E$405,3,FALSE)</f>
        <v>1.3</v>
      </c>
      <c r="G784" s="10">
        <f>VLOOKUP(C784,away!$B$2:$E$405,4,FALSE)</f>
        <v>1.23</v>
      </c>
      <c r="H784" s="10">
        <f>VLOOKUP(A784,away!$A$2:$E$405,3,FALSE)</f>
        <v>1.2527472527472501</v>
      </c>
      <c r="I784" s="10">
        <f>VLOOKUP(C784,away!$B$2:$E$405,3,FALSE)</f>
        <v>0.72</v>
      </c>
      <c r="J784" s="10">
        <f>VLOOKUP(B784,home!$B$2:$E$405,4,FALSE)</f>
        <v>0.46</v>
      </c>
      <c r="K784" s="12">
        <f t="shared" si="952"/>
        <v>2.4512142857142809</v>
      </c>
      <c r="L784" s="12">
        <f t="shared" si="953"/>
        <v>0.41490989010988921</v>
      </c>
      <c r="M784" s="13">
        <f t="shared" si="954"/>
        <v>5.6919108066963403E-2</v>
      </c>
      <c r="N784" s="13">
        <f t="shared" si="955"/>
        <v>0.13952093082385567</v>
      </c>
      <c r="O784" s="13">
        <f t="shared" si="956"/>
        <v>2.3616300873216693E-2</v>
      </c>
      <c r="P784" s="13">
        <f t="shared" si="957"/>
        <v>5.7888614076155406E-2</v>
      </c>
      <c r="Q784" s="13">
        <f t="shared" si="958"/>
        <v>0.17099784939579452</v>
      </c>
      <c r="R784" s="13">
        <f t="shared" si="959"/>
        <v>4.8993184000542082E-3</v>
      </c>
      <c r="S784" s="13">
        <f t="shared" si="960"/>
        <v>1.4718658432400295E-2</v>
      </c>
      <c r="T784" s="13">
        <f t="shared" si="961"/>
        <v>7.0948698901836485E-2</v>
      </c>
      <c r="U784" s="13">
        <f t="shared" si="962"/>
        <v>1.200927925247571E-2</v>
      </c>
      <c r="V784" s="13">
        <f t="shared" si="963"/>
        <v>1.6632624529174355E-3</v>
      </c>
      <c r="W784" s="13">
        <f t="shared" si="964"/>
        <v>0.13971745708846356</v>
      </c>
      <c r="X784" s="13">
        <f t="shared" si="965"/>
        <v>5.7970154767007578E-2</v>
      </c>
      <c r="Y784" s="13">
        <f t="shared" si="966"/>
        <v>1.2026195272016189E-2</v>
      </c>
      <c r="Z784" s="13">
        <f t="shared" si="967"/>
        <v>6.7759188632661666E-4</v>
      </c>
      <c r="AA784" s="13">
        <f t="shared" si="968"/>
        <v>1.66092291164789E-3</v>
      </c>
      <c r="AB784" s="13">
        <f t="shared" si="969"/>
        <v>2.0356389842507336E-3</v>
      </c>
      <c r="AC784" s="13">
        <f t="shared" si="970"/>
        <v>1.0572455533190872E-4</v>
      </c>
      <c r="AD784" s="13">
        <f t="shared" si="971"/>
        <v>8.5619356694728477E-2</v>
      </c>
      <c r="AE784" s="13">
        <f t="shared" si="972"/>
        <v>3.5524317877489199E-2</v>
      </c>
      <c r="AF784" s="13">
        <f t="shared" si="973"/>
        <v>7.3696954133889063E-3</v>
      </c>
      <c r="AG784" s="13">
        <f t="shared" si="974"/>
        <v>1.0192531713708486E-3</v>
      </c>
      <c r="AH784" s="13">
        <f t="shared" si="975"/>
        <v>7.0284893773782259E-5</v>
      </c>
      <c r="AI784" s="13">
        <f t="shared" si="976"/>
        <v>1.7228333568820579E-4</v>
      </c>
      <c r="AJ784" s="13">
        <f t="shared" si="977"/>
        <v>2.1115168681471957E-4</v>
      </c>
      <c r="AK784" s="13">
        <f t="shared" si="978"/>
        <v>1.7252601039096946E-4</v>
      </c>
      <c r="AL784" s="13">
        <f t="shared" si="979"/>
        <v>4.3010146784322308E-6</v>
      </c>
      <c r="AM784" s="13">
        <f t="shared" si="980"/>
        <v>4.1974278052757004E-2</v>
      </c>
      <c r="AN784" s="13">
        <f t="shared" si="981"/>
        <v>1.7415543094311342E-2</v>
      </c>
      <c r="AO784" s="13">
        <f t="shared" si="982"/>
        <v>3.6129405357323784E-3</v>
      </c>
      <c r="AP784" s="13">
        <f t="shared" si="983"/>
        <v>4.996815868847619E-4</v>
      </c>
      <c r="AQ784" s="13">
        <f t="shared" si="984"/>
        <v>5.1830708076072897E-5</v>
      </c>
      <c r="AR784" s="13">
        <f t="shared" si="985"/>
        <v>5.8323795104130478E-6</v>
      </c>
      <c r="AS784" s="13">
        <f t="shared" si="986"/>
        <v>1.4296411975631726E-5</v>
      </c>
      <c r="AT784" s="13">
        <f t="shared" si="987"/>
        <v>1.7521784634562612E-5</v>
      </c>
      <c r="AU784" s="13">
        <f t="shared" si="988"/>
        <v>1.4316549602482951E-5</v>
      </c>
      <c r="AV784" s="13">
        <f t="shared" si="989"/>
        <v>8.7732327269358304E-6</v>
      </c>
      <c r="AW784" s="13">
        <f t="shared" si="990"/>
        <v>1.2150761322675223E-7</v>
      </c>
      <c r="AX784" s="13">
        <f t="shared" si="991"/>
        <v>1.7147991665910221E-2</v>
      </c>
      <c r="AY784" s="13">
        <f t="shared" si="992"/>
        <v>7.1148713377081054E-3</v>
      </c>
      <c r="AZ784" s="13">
        <f t="shared" si="993"/>
        <v>1.4760152424372348E-3</v>
      </c>
      <c r="BA784" s="13">
        <f t="shared" si="994"/>
        <v>2.0413777401338487E-4</v>
      </c>
      <c r="BB784" s="13">
        <f t="shared" si="995"/>
        <v>2.1174695345792729E-5</v>
      </c>
      <c r="BC784" s="13">
        <f t="shared" si="996"/>
        <v>1.7571181038066487E-6</v>
      </c>
      <c r="BD784" s="13">
        <f t="shared" si="997"/>
        <v>4.0331865695744103E-7</v>
      </c>
      <c r="BE784" s="13">
        <f t="shared" si="998"/>
        <v>9.8862045362917705E-7</v>
      </c>
      <c r="BF784" s="13">
        <f t="shared" si="999"/>
        <v>1.211660289542586E-6</v>
      </c>
      <c r="BG784" s="13">
        <f t="shared" si="1000"/>
        <v>9.9001300371982967E-7</v>
      </c>
      <c r="BH784" s="13">
        <f t="shared" si="1001"/>
        <v>6.06683504440238E-7</v>
      </c>
      <c r="BI784" s="13">
        <f t="shared" si="1002"/>
        <v>2.9742225459822279E-7</v>
      </c>
      <c r="BJ784" s="14">
        <f t="shared" si="1003"/>
        <v>0.81023413121723165</v>
      </c>
      <c r="BK784" s="14">
        <f t="shared" si="1004"/>
        <v>0.13841453993615499</v>
      </c>
      <c r="BL784" s="14">
        <f t="shared" si="1005"/>
        <v>4.4912944424925834E-2</v>
      </c>
      <c r="BM784" s="14">
        <f t="shared" si="1006"/>
        <v>0.53328233599850405</v>
      </c>
      <c r="BN784" s="14">
        <f t="shared" si="1007"/>
        <v>0.45384212163603987</v>
      </c>
    </row>
    <row r="785" spans="1:66" x14ac:dyDescent="0.25">
      <c r="A785" t="s">
        <v>91</v>
      </c>
      <c r="B785" t="s">
        <v>111</v>
      </c>
      <c r="C785" t="s">
        <v>113</v>
      </c>
      <c r="D785" s="10"/>
      <c r="E785" s="10">
        <f>VLOOKUP(A785,home!$A$2:$E$405,3,FALSE)</f>
        <v>1.53296703296703</v>
      </c>
      <c r="F785" s="10">
        <f>VLOOKUP(B785,home!$B$2:$E$405,3,FALSE)</f>
        <v>0.87</v>
      </c>
      <c r="G785" s="10">
        <f>VLOOKUP(C785,away!$B$2:$E$405,4,FALSE)</f>
        <v>1.63</v>
      </c>
      <c r="H785" s="10">
        <f>VLOOKUP(A785,away!$A$2:$E$405,3,FALSE)</f>
        <v>1.2527472527472501</v>
      </c>
      <c r="I785" s="10">
        <f>VLOOKUP(C785,away!$B$2:$E$405,3,FALSE)</f>
        <v>0.16</v>
      </c>
      <c r="J785" s="10">
        <f>VLOOKUP(B785,home!$B$2:$E$405,4,FALSE)</f>
        <v>0.71</v>
      </c>
      <c r="K785" s="12">
        <f t="shared" si="952"/>
        <v>2.1739005494505452</v>
      </c>
      <c r="L785" s="12">
        <f t="shared" si="953"/>
        <v>0.1423120879120876</v>
      </c>
      <c r="M785" s="13">
        <f t="shared" si="954"/>
        <v>9.864648902521396E-2</v>
      </c>
      <c r="N785" s="13">
        <f t="shared" si="955"/>
        <v>0.21444765669327981</v>
      </c>
      <c r="O785" s="13">
        <f t="shared" si="956"/>
        <v>1.4038587818375034E-2</v>
      </c>
      <c r="P785" s="13">
        <f t="shared" si="957"/>
        <v>3.0518493771875217E-2</v>
      </c>
      <c r="Q785" s="13">
        <f t="shared" si="958"/>
        <v>0.23309393935695147</v>
      </c>
      <c r="R785" s="13">
        <f t="shared" si="959"/>
        <v>9.989303718850749E-4</v>
      </c>
      <c r="S785" s="13">
        <f t="shared" si="960"/>
        <v>2.3603943518606296E-3</v>
      </c>
      <c r="T785" s="13">
        <f t="shared" si="961"/>
        <v>3.3172085189541296E-2</v>
      </c>
      <c r="U785" s="13">
        <f t="shared" si="962"/>
        <v>2.1715752843038017E-3</v>
      </c>
      <c r="V785" s="13">
        <f t="shared" si="963"/>
        <v>8.1137854573500498E-5</v>
      </c>
      <c r="W785" s="13">
        <f t="shared" si="964"/>
        <v>0.16890768094722292</v>
      </c>
      <c r="X785" s="13">
        <f t="shared" si="965"/>
        <v>2.403760473998803E-2</v>
      </c>
      <c r="Y785" s="13">
        <f t="shared" si="966"/>
        <v>1.7104208594765948E-3</v>
      </c>
      <c r="Z785" s="13">
        <f t="shared" si="967"/>
        <v>4.7386622300587691E-5</v>
      </c>
      <c r="AA785" s="13">
        <f t="shared" si="968"/>
        <v>1.0301380425585305E-4</v>
      </c>
      <c r="AB785" s="13">
        <f t="shared" si="969"/>
        <v>1.1197088283639494E-4</v>
      </c>
      <c r="AC785" s="13">
        <f t="shared" si="970"/>
        <v>1.5688629252885634E-6</v>
      </c>
      <c r="AD785" s="13">
        <f t="shared" si="971"/>
        <v>9.1797125104396332E-2</v>
      </c>
      <c r="AE785" s="13">
        <f t="shared" si="972"/>
        <v>1.3063840537933755E-2</v>
      </c>
      <c r="AF785" s="13">
        <f t="shared" si="973"/>
        <v>9.2957121155196097E-4</v>
      </c>
      <c r="AG785" s="13">
        <f t="shared" si="974"/>
        <v>4.4096406659642801E-5</v>
      </c>
      <c r="AH785" s="13">
        <f t="shared" si="975"/>
        <v>1.6859222896745322E-6</v>
      </c>
      <c r="AI785" s="13">
        <f t="shared" si="976"/>
        <v>3.6650273918543869E-6</v>
      </c>
      <c r="AJ785" s="13">
        <f t="shared" si="977"/>
        <v>3.9837025304517762E-6</v>
      </c>
      <c r="AK785" s="13">
        <f t="shared" si="978"/>
        <v>2.8867243732655466E-6</v>
      </c>
      <c r="AL785" s="13">
        <f t="shared" si="979"/>
        <v>1.9414510901490689E-8</v>
      </c>
      <c r="AM785" s="13">
        <f t="shared" si="980"/>
        <v>3.9911564140485488E-2</v>
      </c>
      <c r="AN785" s="13">
        <f t="shared" si="981"/>
        <v>5.6798980246696934E-3</v>
      </c>
      <c r="AO785" s="13">
        <f t="shared" si="982"/>
        <v>4.0415907350924304E-4</v>
      </c>
      <c r="AP785" s="13">
        <f t="shared" si="983"/>
        <v>1.9172240533238416E-5</v>
      </c>
      <c r="AQ785" s="13">
        <f t="shared" si="984"/>
        <v>6.8211039505947888E-7</v>
      </c>
      <c r="AR785" s="13">
        <f t="shared" si="985"/>
        <v>4.7985424220222047E-8</v>
      </c>
      <c r="AS785" s="13">
        <f t="shared" si="986"/>
        <v>1.043155400779582E-7</v>
      </c>
      <c r="AT785" s="13">
        <f t="shared" si="987"/>
        <v>1.1338580494585188E-7</v>
      </c>
      <c r="AU785" s="13">
        <f t="shared" si="988"/>
        <v>8.2163154557226562E-8</v>
      </c>
      <c r="AV785" s="13">
        <f t="shared" si="989"/>
        <v>4.465363170913623E-8</v>
      </c>
      <c r="AW785" s="13">
        <f t="shared" si="990"/>
        <v>1.6684201104987692E-10</v>
      </c>
      <c r="AX785" s="13">
        <f t="shared" si="991"/>
        <v>1.4460628535738708E-2</v>
      </c>
      <c r="AY785" s="13">
        <f t="shared" si="992"/>
        <v>2.0579222394420896E-3</v>
      </c>
      <c r="AZ785" s="13">
        <f t="shared" si="993"/>
        <v>1.4643360532786142E-4</v>
      </c>
      <c r="BA785" s="13">
        <f t="shared" si="994"/>
        <v>6.9464240382341812E-6</v>
      </c>
      <c r="BB785" s="13">
        <f t="shared" si="995"/>
        <v>2.4714002710095544E-7</v>
      </c>
      <c r="BC785" s="13">
        <f t="shared" si="996"/>
        <v>7.0342026526773822E-9</v>
      </c>
      <c r="BD785" s="13">
        <f t="shared" si="997"/>
        <v>1.1381509850211742E-9</v>
      </c>
      <c r="BE785" s="13">
        <f t="shared" si="998"/>
        <v>2.4742270516952094E-9</v>
      </c>
      <c r="BF785" s="13">
        <f t="shared" si="999"/>
        <v>2.6893617735728099E-9</v>
      </c>
      <c r="BG785" s="13">
        <f t="shared" si="1000"/>
        <v>1.9488016790804074E-9</v>
      </c>
      <c r="BH785" s="13">
        <f t="shared" si="1001"/>
        <v>1.0591252602307609E-9</v>
      </c>
      <c r="BI785" s="13">
        <f t="shared" si="1002"/>
        <v>4.6048659703052012E-10</v>
      </c>
      <c r="BJ785" s="14">
        <f t="shared" si="1003"/>
        <v>0.8438916816153712</v>
      </c>
      <c r="BK785" s="14">
        <f t="shared" si="1004"/>
        <v>0.1336660255204016</v>
      </c>
      <c r="BL785" s="14">
        <f t="shared" si="1005"/>
        <v>1.7436701811950266E-2</v>
      </c>
      <c r="BM785" s="14">
        <f t="shared" si="1006"/>
        <v>0.40123977645984299</v>
      </c>
      <c r="BN785" s="14">
        <f t="shared" si="1007"/>
        <v>0.59174409703758046</v>
      </c>
    </row>
    <row r="786" spans="1:66" x14ac:dyDescent="0.25">
      <c r="A786" t="s">
        <v>114</v>
      </c>
      <c r="B786" t="s">
        <v>120</v>
      </c>
      <c r="C786" t="s">
        <v>320</v>
      </c>
      <c r="D786" s="10"/>
      <c r="E786" s="10">
        <f>VLOOKUP(A786,home!$A$2:$E$405,3,FALSE)</f>
        <v>1.3611111111111101</v>
      </c>
      <c r="F786" s="10">
        <f>VLOOKUP(B786,home!$B$2:$E$405,3,FALSE)</f>
        <v>0.92</v>
      </c>
      <c r="G786" s="10">
        <f>VLOOKUP(C786,away!$B$2:$E$405,4,FALSE)</f>
        <v>1.56</v>
      </c>
      <c r="H786" s="10">
        <f>VLOOKUP(A786,away!$A$2:$E$405,3,FALSE)</f>
        <v>1.12777777777778</v>
      </c>
      <c r="I786" s="10">
        <f>VLOOKUP(C786,away!$B$2:$E$405,3,FALSE)</f>
        <v>0.55000000000000004</v>
      </c>
      <c r="J786" s="10">
        <f>VLOOKUP(B786,home!$B$2:$E$405,4,FALSE)</f>
        <v>1.44</v>
      </c>
      <c r="K786" s="12">
        <f t="shared" si="952"/>
        <v>1.9534666666666651</v>
      </c>
      <c r="L786" s="12">
        <f t="shared" si="953"/>
        <v>0.89320000000000177</v>
      </c>
      <c r="M786" s="13">
        <f t="shared" si="954"/>
        <v>5.8037456992454238E-2</v>
      </c>
      <c r="N786" s="13">
        <f t="shared" si="955"/>
        <v>0.11337423765285949</v>
      </c>
      <c r="O786" s="13">
        <f t="shared" si="956"/>
        <v>5.1839056585660223E-2</v>
      </c>
      <c r="P786" s="13">
        <f t="shared" si="957"/>
        <v>0.10126586907153429</v>
      </c>
      <c r="Q786" s="13">
        <f t="shared" si="958"/>
        <v>0.11073639705680291</v>
      </c>
      <c r="R786" s="13">
        <f t="shared" si="959"/>
        <v>2.3151322671155897E-2</v>
      </c>
      <c r="S786" s="13">
        <f t="shared" si="960"/>
        <v>4.4173094283517664E-2</v>
      </c>
      <c r="T786" s="13">
        <f t="shared" si="961"/>
        <v>9.8909749851136541E-2</v>
      </c>
      <c r="U786" s="13">
        <f t="shared" si="962"/>
        <v>4.5225337127347297E-2</v>
      </c>
      <c r="V786" s="13">
        <f t="shared" si="963"/>
        <v>8.5638693316069832E-3</v>
      </c>
      <c r="W786" s="13">
        <f t="shared" si="964"/>
        <v>7.2106620145743039E-2</v>
      </c>
      <c r="X786" s="13">
        <f t="shared" si="965"/>
        <v>6.440563311417781E-2</v>
      </c>
      <c r="Y786" s="13">
        <f t="shared" si="966"/>
        <v>2.8763555748791862E-2</v>
      </c>
      <c r="Z786" s="13">
        <f t="shared" si="967"/>
        <v>6.8929204699588317E-3</v>
      </c>
      <c r="AA786" s="13">
        <f t="shared" si="968"/>
        <v>1.3465090374048898E-2</v>
      </c>
      <c r="AB786" s="13">
        <f t="shared" si="969"/>
        <v>1.3151802604679356E-2</v>
      </c>
      <c r="AC786" s="13">
        <f t="shared" si="970"/>
        <v>9.3390944768758732E-4</v>
      </c>
      <c r="AD786" s="13">
        <f t="shared" si="971"/>
        <v>3.5214469725176015E-2</v>
      </c>
      <c r="AE786" s="13">
        <f t="shared" si="972"/>
        <v>3.1453564358527274E-2</v>
      </c>
      <c r="AF786" s="13">
        <f t="shared" si="973"/>
        <v>1.4047161842518308E-2</v>
      </c>
      <c r="AG786" s="13">
        <f t="shared" si="974"/>
        <v>4.1823083192457939E-3</v>
      </c>
      <c r="AH786" s="13">
        <f t="shared" si="975"/>
        <v>1.5391891409418097E-3</v>
      </c>
      <c r="AI786" s="13">
        <f t="shared" si="976"/>
        <v>3.006754680525124E-3</v>
      </c>
      <c r="AJ786" s="13">
        <f t="shared" si="977"/>
        <v>2.9367975216249048E-3</v>
      </c>
      <c r="AK786" s="13">
        <f t="shared" si="978"/>
        <v>1.9123120217478427E-3</v>
      </c>
      <c r="AL786" s="13">
        <f t="shared" si="979"/>
        <v>6.5180768941338089E-5</v>
      </c>
      <c r="AM786" s="13">
        <f t="shared" si="980"/>
        <v>1.3758058558494757E-2</v>
      </c>
      <c r="AN786" s="13">
        <f t="shared" si="981"/>
        <v>1.2288697904447541E-2</v>
      </c>
      <c r="AO786" s="13">
        <f t="shared" si="982"/>
        <v>5.4881324841262813E-3</v>
      </c>
      <c r="AP786" s="13">
        <f t="shared" si="983"/>
        <v>1.6339999782738685E-3</v>
      </c>
      <c r="AQ786" s="13">
        <f t="shared" si="984"/>
        <v>3.6487219514855549E-4</v>
      </c>
      <c r="AR786" s="13">
        <f t="shared" si="985"/>
        <v>2.7496074813784549E-4</v>
      </c>
      <c r="AS786" s="13">
        <f t="shared" si="986"/>
        <v>5.3712665612900938E-4</v>
      </c>
      <c r="AT786" s="13">
        <f t="shared" si="987"/>
        <v>5.2462950926307418E-4</v>
      </c>
      <c r="AU786" s="13">
        <f t="shared" si="988"/>
        <v>3.4161541956503536E-4</v>
      </c>
      <c r="AV786" s="13">
        <f t="shared" si="989"/>
        <v>1.6683358373491096E-4</v>
      </c>
      <c r="AW786" s="13">
        <f t="shared" si="990"/>
        <v>3.159160554638615E-6</v>
      </c>
      <c r="AX786" s="13">
        <f t="shared" si="991"/>
        <v>4.4793181320112565E-3</v>
      </c>
      <c r="AY786" s="13">
        <f t="shared" si="992"/>
        <v>4.0009269555124618E-3</v>
      </c>
      <c r="AZ786" s="13">
        <f t="shared" si="993"/>
        <v>1.7868139783318686E-3</v>
      </c>
      <c r="BA786" s="13">
        <f t="shared" si="994"/>
        <v>5.3199408181534285E-4</v>
      </c>
      <c r="BB786" s="13">
        <f t="shared" si="995"/>
        <v>1.1879427846936626E-4</v>
      </c>
      <c r="BC786" s="13">
        <f t="shared" si="996"/>
        <v>2.1221409905767636E-5</v>
      </c>
      <c r="BD786" s="13">
        <f t="shared" si="997"/>
        <v>4.0932490039454009E-5</v>
      </c>
      <c r="BE786" s="13">
        <f t="shared" si="998"/>
        <v>7.9960254875738679E-5</v>
      </c>
      <c r="BF786" s="13">
        <f t="shared" si="999"/>
        <v>7.8099846278963125E-5</v>
      </c>
      <c r="BG786" s="13">
        <f t="shared" si="1000"/>
        <v>5.0855148792581697E-5</v>
      </c>
      <c r="BH786" s="13">
        <f t="shared" si="1001"/>
        <v>2.483595949867046E-5</v>
      </c>
      <c r="BI786" s="13">
        <f t="shared" si="1002"/>
        <v>9.7032438030672158E-6</v>
      </c>
      <c r="BJ786" s="14">
        <f t="shared" si="1003"/>
        <v>0.61766652777151632</v>
      </c>
      <c r="BK786" s="14">
        <f t="shared" si="1004"/>
        <v>0.21704030685125456</v>
      </c>
      <c r="BL786" s="14">
        <f t="shared" si="1005"/>
        <v>0.15835721558784971</v>
      </c>
      <c r="BM786" s="14">
        <f t="shared" si="1006"/>
        <v>0.53755486285515441</v>
      </c>
      <c r="BN786" s="14">
        <f t="shared" si="1007"/>
        <v>0.45840434003046698</v>
      </c>
    </row>
    <row r="787" spans="1:66" x14ac:dyDescent="0.25">
      <c r="A787" t="s">
        <v>114</v>
      </c>
      <c r="B787" t="s">
        <v>123</v>
      </c>
      <c r="C787" t="s">
        <v>104</v>
      </c>
      <c r="D787" s="10"/>
      <c r="E787" s="10">
        <f>VLOOKUP(A787,home!$A$2:$E$405,3,FALSE)</f>
        <v>1.3611111111111101</v>
      </c>
      <c r="F787" s="10">
        <f>VLOOKUP(B787,home!$B$2:$E$405,3,FALSE)</f>
        <v>1.26</v>
      </c>
      <c r="G787" s="10">
        <f>VLOOKUP(C787,away!$B$2:$E$405,4,FALSE)</f>
        <v>0.52</v>
      </c>
      <c r="H787" s="10">
        <f>VLOOKUP(A787,away!$A$2:$E$405,3,FALSE)</f>
        <v>1.12777777777778</v>
      </c>
      <c r="I787" s="10">
        <f>VLOOKUP(C787,away!$B$2:$E$405,3,FALSE)</f>
        <v>0.73</v>
      </c>
      <c r="J787" s="10">
        <f>VLOOKUP(B787,home!$B$2:$E$405,4,FALSE)</f>
        <v>1.1399999999999999</v>
      </c>
      <c r="K787" s="12">
        <f t="shared" si="952"/>
        <v>0.89179999999999937</v>
      </c>
      <c r="L787" s="12">
        <f t="shared" si="953"/>
        <v>0.93853666666666835</v>
      </c>
      <c r="M787" s="13">
        <f t="shared" si="954"/>
        <v>0.16035957096399486</v>
      </c>
      <c r="N787" s="13">
        <f t="shared" si="955"/>
        <v>0.14300866538569051</v>
      </c>
      <c r="O787" s="13">
        <f t="shared" si="956"/>
        <v>0.15050333720064477</v>
      </c>
      <c r="P787" s="13">
        <f t="shared" si="957"/>
        <v>0.13421887611553493</v>
      </c>
      <c r="Q787" s="13">
        <f t="shared" si="958"/>
        <v>6.3767563895479357E-2</v>
      </c>
      <c r="R787" s="13">
        <f t="shared" si="959"/>
        <v>7.0626450209251374E-2</v>
      </c>
      <c r="S787" s="13">
        <f t="shared" si="960"/>
        <v>2.8084863593458523E-2</v>
      </c>
      <c r="T787" s="13">
        <f t="shared" si="961"/>
        <v>5.9848196859916977E-2</v>
      </c>
      <c r="U787" s="13">
        <f t="shared" si="962"/>
        <v>6.2984668296610327E-2</v>
      </c>
      <c r="V787" s="13">
        <f t="shared" si="963"/>
        <v>2.6118517450860949E-3</v>
      </c>
      <c r="W787" s="13">
        <f t="shared" si="964"/>
        <v>1.8955971160662815E-2</v>
      </c>
      <c r="X787" s="13">
        <f t="shared" si="965"/>
        <v>1.7790873986557976E-2</v>
      </c>
      <c r="Y787" s="13">
        <f t="shared" si="966"/>
        <v>8.3486937842154312E-3</v>
      </c>
      <c r="Z787" s="13">
        <f t="shared" si="967"/>
        <v>2.2095171052630067E-2</v>
      </c>
      <c r="AA787" s="13">
        <f t="shared" si="968"/>
        <v>1.9704473544735483E-2</v>
      </c>
      <c r="AB787" s="13">
        <f t="shared" si="969"/>
        <v>8.7862247535975442E-3</v>
      </c>
      <c r="AC787" s="13">
        <f t="shared" si="970"/>
        <v>1.3663037217644642E-4</v>
      </c>
      <c r="AD787" s="13">
        <f t="shared" si="971"/>
        <v>4.2262337702697718E-3</v>
      </c>
      <c r="AE787" s="13">
        <f t="shared" si="972"/>
        <v>3.9664753553030974E-3</v>
      </c>
      <c r="AF787" s="13">
        <f t="shared" si="973"/>
        <v>1.861341279190829E-3</v>
      </c>
      <c r="AG787" s="13">
        <f t="shared" si="974"/>
        <v>5.8231234656694439E-4</v>
      </c>
      <c r="AH787" s="13">
        <f t="shared" si="975"/>
        <v>5.1842820472913203E-3</v>
      </c>
      <c r="AI787" s="13">
        <f t="shared" si="976"/>
        <v>4.6233427297743962E-3</v>
      </c>
      <c r="AJ787" s="13">
        <f t="shared" si="977"/>
        <v>2.0615485232064017E-3</v>
      </c>
      <c r="AK787" s="13">
        <f t="shared" si="978"/>
        <v>6.1282965766515601E-4</v>
      </c>
      <c r="AL787" s="13">
        <f t="shared" si="979"/>
        <v>4.5743138090304246E-6</v>
      </c>
      <c r="AM787" s="13">
        <f t="shared" si="980"/>
        <v>7.5379105526531605E-4</v>
      </c>
      <c r="AN787" s="13">
        <f t="shared" si="981"/>
        <v>7.0746054437186012E-4</v>
      </c>
      <c r="AO787" s="13">
        <f t="shared" si="982"/>
        <v>3.319888305564761E-4</v>
      </c>
      <c r="AP787" s="13">
        <f t="shared" si="983"/>
        <v>1.0386123013368015E-4</v>
      </c>
      <c r="AQ787" s="13">
        <f t="shared" si="984"/>
        <v>2.4369393181390969E-5</v>
      </c>
      <c r="AR787" s="13">
        <f t="shared" si="985"/>
        <v>9.7312775834492967E-4</v>
      </c>
      <c r="AS787" s="13">
        <f t="shared" si="986"/>
        <v>8.6783533489200764E-4</v>
      </c>
      <c r="AT787" s="13">
        <f t="shared" si="987"/>
        <v>3.8696777582834595E-4</v>
      </c>
      <c r="AU787" s="13">
        <f t="shared" si="988"/>
        <v>1.1503262082790623E-4</v>
      </c>
      <c r="AV787" s="13">
        <f t="shared" si="989"/>
        <v>2.5646522813581674E-5</v>
      </c>
      <c r="AW787" s="13">
        <f t="shared" si="990"/>
        <v>1.0635114413970574E-7</v>
      </c>
      <c r="AX787" s="13">
        <f t="shared" si="991"/>
        <v>1.1203847718093467E-4</v>
      </c>
      <c r="AY787" s="13">
        <f t="shared" si="992"/>
        <v>1.0515221891180401E-4</v>
      </c>
      <c r="AZ787" s="13">
        <f t="shared" si="993"/>
        <v>4.9344606515044169E-5</v>
      </c>
      <c r="BA787" s="13">
        <f t="shared" si="994"/>
        <v>1.5437240838869309E-5</v>
      </c>
      <c r="BB787" s="13">
        <f t="shared" si="995"/>
        <v>3.6221041398607399E-6</v>
      </c>
      <c r="BC787" s="13">
        <f t="shared" si="996"/>
        <v>6.7989550914888802E-7</v>
      </c>
      <c r="BD787" s="13">
        <f t="shared" si="997"/>
        <v>1.522193470929762E-4</v>
      </c>
      <c r="BE787" s="13">
        <f t="shared" si="998"/>
        <v>1.3574921373751608E-4</v>
      </c>
      <c r="BF787" s="13">
        <f t="shared" si="999"/>
        <v>6.0530574405558367E-5</v>
      </c>
      <c r="BG787" s="13">
        <f t="shared" si="1000"/>
        <v>1.7993722084958974E-5</v>
      </c>
      <c r="BH787" s="13">
        <f t="shared" si="1001"/>
        <v>4.0117003388415995E-6</v>
      </c>
      <c r="BI787" s="13">
        <f t="shared" si="1002"/>
        <v>7.1552687243578737E-7</v>
      </c>
      <c r="BJ787" s="14">
        <f t="shared" si="1003"/>
        <v>0.32456407342045818</v>
      </c>
      <c r="BK787" s="14">
        <f t="shared" si="1004"/>
        <v>0.32552151932297169</v>
      </c>
      <c r="BL787" s="14">
        <f t="shared" si="1005"/>
        <v>0.32782698706001573</v>
      </c>
      <c r="BM787" s="14">
        <f t="shared" si="1006"/>
        <v>0.27741824121771219</v>
      </c>
      <c r="BN787" s="14">
        <f t="shared" si="1007"/>
        <v>0.72248446377059583</v>
      </c>
    </row>
    <row r="788" spans="1:66" x14ac:dyDescent="0.25">
      <c r="A788" t="s">
        <v>114</v>
      </c>
      <c r="B788" t="s">
        <v>345</v>
      </c>
      <c r="C788" t="s">
        <v>96</v>
      </c>
      <c r="D788" s="10"/>
      <c r="E788" s="10">
        <f>VLOOKUP(A788,home!$A$2:$E$405,3,FALSE)</f>
        <v>1.3611111111111101</v>
      </c>
      <c r="F788" s="10">
        <f>VLOOKUP(B788,home!$B$2:$E$405,3,FALSE)</f>
        <v>1.26</v>
      </c>
      <c r="G788" s="10">
        <f>VLOOKUP(C788,away!$B$2:$E$405,4,FALSE)</f>
        <v>1.1000000000000001</v>
      </c>
      <c r="H788" s="10">
        <f>VLOOKUP(A788,away!$A$2:$E$405,3,FALSE)</f>
        <v>1.12777777777778</v>
      </c>
      <c r="I788" s="10">
        <f>VLOOKUP(C788,away!$B$2:$E$405,3,FALSE)</f>
        <v>0.83</v>
      </c>
      <c r="J788" s="10">
        <f>VLOOKUP(B788,home!$B$2:$E$405,4,FALSE)</f>
        <v>0.63</v>
      </c>
      <c r="K788" s="12">
        <f t="shared" si="952"/>
        <v>1.8864999999999987</v>
      </c>
      <c r="L788" s="12">
        <f t="shared" si="953"/>
        <v>0.5897150000000011</v>
      </c>
      <c r="M788" s="13">
        <f t="shared" si="954"/>
        <v>8.4060794320751239E-2</v>
      </c>
      <c r="N788" s="13">
        <f t="shared" si="955"/>
        <v>0.15858068848609708</v>
      </c>
      <c r="O788" s="13">
        <f t="shared" si="956"/>
        <v>4.9571911322861907E-2</v>
      </c>
      <c r="P788" s="13">
        <f t="shared" si="957"/>
        <v>9.351741071057891E-2</v>
      </c>
      <c r="Q788" s="13">
        <f t="shared" si="958"/>
        <v>0.14958123441451102</v>
      </c>
      <c r="R788" s="13">
        <f t="shared" si="959"/>
        <v>1.4616649842880781E-2</v>
      </c>
      <c r="S788" s="13">
        <f t="shared" si="960"/>
        <v>2.6009467840146818E-2</v>
      </c>
      <c r="T788" s="13">
        <f t="shared" si="961"/>
        <v>8.8210297652753525E-2</v>
      </c>
      <c r="U788" s="13">
        <f t="shared" si="962"/>
        <v>2.7574309928594571E-2</v>
      </c>
      <c r="V788" s="13">
        <f t="shared" si="963"/>
        <v>3.2150515535611028E-3</v>
      </c>
      <c r="W788" s="13">
        <f t="shared" si="964"/>
        <v>9.406166624099159E-2</v>
      </c>
      <c r="X788" s="13">
        <f t="shared" si="965"/>
        <v>5.5469575507306454E-2</v>
      </c>
      <c r="Y788" s="13">
        <f t="shared" si="966"/>
        <v>1.6355620360145644E-2</v>
      </c>
      <c r="Z788" s="13">
        <f t="shared" si="967"/>
        <v>2.8732192206981527E-3</v>
      </c>
      <c r="AA788" s="13">
        <f t="shared" si="968"/>
        <v>5.4203280598470608E-3</v>
      </c>
      <c r="AB788" s="13">
        <f t="shared" si="969"/>
        <v>5.1127244424507383E-3</v>
      </c>
      <c r="AC788" s="13">
        <f t="shared" si="970"/>
        <v>2.2354602033828019E-4</v>
      </c>
      <c r="AD788" s="13">
        <f t="shared" si="971"/>
        <v>4.4361833340907611E-2</v>
      </c>
      <c r="AE788" s="13">
        <f t="shared" si="972"/>
        <v>2.6160838548633377E-2</v>
      </c>
      <c r="AF788" s="13">
        <f t="shared" si="973"/>
        <v>7.7137194523536805E-3</v>
      </c>
      <c r="AG788" s="13">
        <f t="shared" si="974"/>
        <v>1.5162986889482534E-3</v>
      </c>
      <c r="AH788" s="13">
        <f t="shared" si="975"/>
        <v>4.2359511818350348E-4</v>
      </c>
      <c r="AI788" s="13">
        <f t="shared" si="976"/>
        <v>7.9911219045317866E-4</v>
      </c>
      <c r="AJ788" s="13">
        <f t="shared" si="977"/>
        <v>7.5376257364496058E-4</v>
      </c>
      <c r="AK788" s="13">
        <f t="shared" si="978"/>
        <v>4.7399103172707219E-4</v>
      </c>
      <c r="AL788" s="13">
        <f t="shared" si="979"/>
        <v>9.9477741868207284E-6</v>
      </c>
      <c r="AM788" s="13">
        <f t="shared" si="980"/>
        <v>1.6737719719524435E-2</v>
      </c>
      <c r="AN788" s="13">
        <f t="shared" si="981"/>
        <v>9.8704843843993705E-3</v>
      </c>
      <c r="AO788" s="13">
        <f t="shared" si="982"/>
        <v>2.9103863493730427E-3</v>
      </c>
      <c r="AP788" s="13">
        <f t="shared" si="983"/>
        <v>5.7209949534017584E-4</v>
      </c>
      <c r="AQ788" s="13">
        <f t="shared" si="984"/>
        <v>8.4343913473633095E-5</v>
      </c>
      <c r="AR788" s="13">
        <f t="shared" si="985"/>
        <v>4.9960079023917058E-5</v>
      </c>
      <c r="AS788" s="13">
        <f t="shared" si="986"/>
        <v>9.4249689078619453E-5</v>
      </c>
      <c r="AT788" s="13">
        <f t="shared" si="987"/>
        <v>8.8901019223407759E-5</v>
      </c>
      <c r="AU788" s="13">
        <f t="shared" si="988"/>
        <v>5.5903924254986195E-5</v>
      </c>
      <c r="AV788" s="13">
        <f t="shared" si="989"/>
        <v>2.6365688276757835E-5</v>
      </c>
      <c r="AW788" s="13">
        <f t="shared" si="990"/>
        <v>3.0741312212130631E-7</v>
      </c>
      <c r="AX788" s="13">
        <f t="shared" si="991"/>
        <v>5.2626180418137974E-3</v>
      </c>
      <c r="AY788" s="13">
        <f t="shared" si="992"/>
        <v>3.1034447985282291E-3</v>
      </c>
      <c r="AZ788" s="13">
        <f t="shared" si="993"/>
        <v>9.1507397468203904E-4</v>
      </c>
      <c r="BA788" s="13">
        <f t="shared" si="994"/>
        <v>1.7987761632653993E-4</v>
      </c>
      <c r="BB788" s="13">
        <f t="shared" si="995"/>
        <v>2.6519132128001419E-5</v>
      </c>
      <c r="BC788" s="13">
        <f t="shared" si="996"/>
        <v>3.1277460005728777E-6</v>
      </c>
      <c r="BD788" s="13">
        <f t="shared" si="997"/>
        <v>4.9103680002648837E-6</v>
      </c>
      <c r="BE788" s="13">
        <f t="shared" si="998"/>
        <v>9.2634092324996949E-6</v>
      </c>
      <c r="BF788" s="13">
        <f t="shared" si="999"/>
        <v>8.7377107585553348E-6</v>
      </c>
      <c r="BG788" s="13">
        <f t="shared" si="1000"/>
        <v>5.4945637820048738E-6</v>
      </c>
      <c r="BH788" s="13">
        <f t="shared" si="1001"/>
        <v>2.5913736436880458E-6</v>
      </c>
      <c r="BI788" s="13">
        <f t="shared" si="1002"/>
        <v>9.7772527576349948E-7</v>
      </c>
      <c r="BJ788" s="14">
        <f t="shared" si="1003"/>
        <v>0.681677467864238</v>
      </c>
      <c r="BK788" s="14">
        <f t="shared" si="1004"/>
        <v>0.21013966301809139</v>
      </c>
      <c r="BL788" s="14">
        <f t="shared" si="1005"/>
        <v>0.10509374006119424</v>
      </c>
      <c r="BM788" s="14">
        <f t="shared" si="1006"/>
        <v>0.4467522636811348</v>
      </c>
      <c r="BN788" s="14">
        <f t="shared" si="1007"/>
        <v>0.549928689097681</v>
      </c>
    </row>
    <row r="789" spans="1:66" x14ac:dyDescent="0.25">
      <c r="A789" t="s">
        <v>114</v>
      </c>
      <c r="B789" t="s">
        <v>128</v>
      </c>
      <c r="C789" t="s">
        <v>135</v>
      </c>
      <c r="D789" s="10"/>
      <c r="E789" s="10">
        <f>VLOOKUP(A789,home!$A$2:$E$405,3,FALSE)</f>
        <v>1.3611111111111101</v>
      </c>
      <c r="F789" s="10">
        <f>VLOOKUP(B789,home!$B$2:$E$405,3,FALSE)</f>
        <v>1.38</v>
      </c>
      <c r="G789" s="10">
        <f>VLOOKUP(C789,away!$B$2:$E$405,4,FALSE)</f>
        <v>0.84</v>
      </c>
      <c r="H789" s="10">
        <f>VLOOKUP(A789,away!$A$2:$E$405,3,FALSE)</f>
        <v>1.12777777777778</v>
      </c>
      <c r="I789" s="10">
        <f>VLOOKUP(C789,away!$B$2:$E$405,3,FALSE)</f>
        <v>0.42</v>
      </c>
      <c r="J789" s="10">
        <f>VLOOKUP(B789,home!$B$2:$E$405,4,FALSE)</f>
        <v>0.33</v>
      </c>
      <c r="K789" s="12">
        <f t="shared" si="952"/>
        <v>1.5777999999999985</v>
      </c>
      <c r="L789" s="12">
        <f t="shared" si="953"/>
        <v>0.15631000000000031</v>
      </c>
      <c r="M789" s="13">
        <f t="shared" si="954"/>
        <v>0.17655726634862509</v>
      </c>
      <c r="N789" s="13">
        <f t="shared" si="955"/>
        <v>0.27857205484486042</v>
      </c>
      <c r="O789" s="13">
        <f t="shared" si="956"/>
        <v>2.7597666302953638E-2</v>
      </c>
      <c r="P789" s="13">
        <f t="shared" si="957"/>
        <v>4.3543597892800205E-2</v>
      </c>
      <c r="Q789" s="13">
        <f t="shared" si="958"/>
        <v>0.21976549406711024</v>
      </c>
      <c r="R789" s="13">
        <f t="shared" si="959"/>
        <v>2.1568956099073454E-3</v>
      </c>
      <c r="S789" s="13">
        <f t="shared" si="960"/>
        <v>2.6847449508336819E-3</v>
      </c>
      <c r="T789" s="13">
        <f t="shared" si="961"/>
        <v>3.4351544377630064E-2</v>
      </c>
      <c r="U789" s="13">
        <f t="shared" si="962"/>
        <v>3.4031498933118059E-3</v>
      </c>
      <c r="V789" s="13">
        <f t="shared" si="963"/>
        <v>7.3569743121691406E-5</v>
      </c>
      <c r="W789" s="13">
        <f t="shared" si="964"/>
        <v>0.11558199884636207</v>
      </c>
      <c r="X789" s="13">
        <f t="shared" si="965"/>
        <v>1.8066622239674885E-2</v>
      </c>
      <c r="Y789" s="13">
        <f t="shared" si="966"/>
        <v>1.4119968611417933E-3</v>
      </c>
      <c r="Z789" s="13">
        <f t="shared" si="967"/>
        <v>1.1238145092820598E-4</v>
      </c>
      <c r="AA789" s="13">
        <f t="shared" si="968"/>
        <v>1.7731545327452321E-4</v>
      </c>
      <c r="AB789" s="13">
        <f t="shared" si="969"/>
        <v>1.3988416108827128E-4</v>
      </c>
      <c r="AC789" s="13">
        <f t="shared" si="970"/>
        <v>1.1340128396507087E-6</v>
      </c>
      <c r="AD789" s="13">
        <f t="shared" si="971"/>
        <v>4.5591319444947473E-2</v>
      </c>
      <c r="AE789" s="13">
        <f t="shared" si="972"/>
        <v>7.1263791424397522E-3</v>
      </c>
      <c r="AF789" s="13">
        <f t="shared" si="973"/>
        <v>5.5696216187737981E-4</v>
      </c>
      <c r="AG789" s="13">
        <f t="shared" si="974"/>
        <v>2.9019585174351146E-5</v>
      </c>
      <c r="AH789" s="13">
        <f t="shared" si="975"/>
        <v>4.3915861486469754E-6</v>
      </c>
      <c r="AI789" s="13">
        <f t="shared" si="976"/>
        <v>6.9290446253351909E-6</v>
      </c>
      <c r="AJ789" s="13">
        <f t="shared" si="977"/>
        <v>5.4663233049269288E-6</v>
      </c>
      <c r="AK789" s="13">
        <f t="shared" si="978"/>
        <v>2.8749216368379002E-6</v>
      </c>
      <c r="AL789" s="13">
        <f t="shared" si="979"/>
        <v>1.1187078304105716E-8</v>
      </c>
      <c r="AM789" s="13">
        <f t="shared" si="980"/>
        <v>1.43867967640476E-2</v>
      </c>
      <c r="AN789" s="13">
        <f t="shared" si="981"/>
        <v>2.2488002021882844E-3</v>
      </c>
      <c r="AO789" s="13">
        <f t="shared" si="982"/>
        <v>1.7575497980202567E-4</v>
      </c>
      <c r="AP789" s="13">
        <f t="shared" si="983"/>
        <v>9.1574202976182324E-6</v>
      </c>
      <c r="AQ789" s="13">
        <f t="shared" si="984"/>
        <v>3.5784909168017702E-7</v>
      </c>
      <c r="AR789" s="13">
        <f t="shared" si="985"/>
        <v>1.3728976617900202E-7</v>
      </c>
      <c r="AS789" s="13">
        <f t="shared" si="986"/>
        <v>2.1661579307722918E-7</v>
      </c>
      <c r="AT789" s="13">
        <f t="shared" si="987"/>
        <v>1.70888199158626E-7</v>
      </c>
      <c r="AU789" s="13">
        <f t="shared" si="988"/>
        <v>8.9875800210826612E-8</v>
      </c>
      <c r="AV789" s="13">
        <f t="shared" si="989"/>
        <v>3.5451509393160524E-8</v>
      </c>
      <c r="AW789" s="13">
        <f t="shared" si="990"/>
        <v>7.6639540457998893E-11</v>
      </c>
      <c r="AX789" s="13">
        <f t="shared" si="991"/>
        <v>3.7832479890523821E-3</v>
      </c>
      <c r="AY789" s="13">
        <f t="shared" si="992"/>
        <v>5.9135949316877889E-4</v>
      </c>
      <c r="AZ789" s="13">
        <f t="shared" si="993"/>
        <v>4.6217701188605993E-5</v>
      </c>
      <c r="BA789" s="13">
        <f t="shared" si="994"/>
        <v>2.4080962909303397E-6</v>
      </c>
      <c r="BB789" s="13">
        <f t="shared" si="995"/>
        <v>9.4102382808830491E-8</v>
      </c>
      <c r="BC789" s="13">
        <f t="shared" si="996"/>
        <v>2.9418286913696648E-9</v>
      </c>
      <c r="BD789" s="13">
        <f t="shared" si="997"/>
        <v>3.5766272252399757E-9</v>
      </c>
      <c r="BE789" s="13">
        <f t="shared" si="998"/>
        <v>5.6432024359836277E-9</v>
      </c>
      <c r="BF789" s="13">
        <f t="shared" si="999"/>
        <v>4.4519224017474811E-9</v>
      </c>
      <c r="BG789" s="13">
        <f t="shared" si="1000"/>
        <v>2.3414143884923897E-9</v>
      </c>
      <c r="BH789" s="13">
        <f t="shared" si="1001"/>
        <v>9.2357090554082221E-10</v>
      </c>
      <c r="BI789" s="13">
        <f t="shared" si="1002"/>
        <v>2.9144203495246136E-10</v>
      </c>
      <c r="BJ789" s="14">
        <f t="shared" si="1003"/>
        <v>0.74229758911055799</v>
      </c>
      <c r="BK789" s="14">
        <f t="shared" si="1004"/>
        <v>0.2234516836284674</v>
      </c>
      <c r="BL789" s="14">
        <f t="shared" si="1005"/>
        <v>3.3495240645498754E-2</v>
      </c>
      <c r="BM789" s="14">
        <f t="shared" si="1006"/>
        <v>0.25057256035266601</v>
      </c>
      <c r="BN789" s="14">
        <f t="shared" si="1007"/>
        <v>0.74819297506625693</v>
      </c>
    </row>
    <row r="790" spans="1:66" x14ac:dyDescent="0.25">
      <c r="A790" t="s">
        <v>114</v>
      </c>
      <c r="B790" t="s">
        <v>110</v>
      </c>
      <c r="C790" t="s">
        <v>133</v>
      </c>
      <c r="D790" s="10"/>
      <c r="E790" s="10">
        <f>VLOOKUP(A790,home!$A$2:$E$405,3,FALSE)</f>
        <v>1.3611111111111101</v>
      </c>
      <c r="F790" s="10">
        <f>VLOOKUP(B790,home!$B$2:$E$405,3,FALSE)</f>
        <v>0.63</v>
      </c>
      <c r="G790" s="10">
        <f>VLOOKUP(C790,away!$B$2:$E$405,4,FALSE)</f>
        <v>0.55000000000000004</v>
      </c>
      <c r="H790" s="10">
        <f>VLOOKUP(A790,away!$A$2:$E$405,3,FALSE)</f>
        <v>1.12777777777778</v>
      </c>
      <c r="I790" s="10">
        <f>VLOOKUP(C790,away!$B$2:$E$405,3,FALSE)</f>
        <v>0.28000000000000003</v>
      </c>
      <c r="J790" s="10">
        <f>VLOOKUP(B790,home!$B$2:$E$405,4,FALSE)</f>
        <v>0.89</v>
      </c>
      <c r="K790" s="12">
        <f t="shared" si="952"/>
        <v>0.47162499999999968</v>
      </c>
      <c r="L790" s="12">
        <f t="shared" si="953"/>
        <v>0.2810422222222228</v>
      </c>
      <c r="M790" s="13">
        <f t="shared" si="954"/>
        <v>0.47110832490705601</v>
      </c>
      <c r="N790" s="13">
        <f t="shared" si="955"/>
        <v>0.22218646373429016</v>
      </c>
      <c r="O790" s="13">
        <f t="shared" si="956"/>
        <v>0.13240133053926798</v>
      </c>
      <c r="P790" s="13">
        <f t="shared" si="957"/>
        <v>6.2443777515582222E-2</v>
      </c>
      <c r="Q790" s="13">
        <f t="shared" si="958"/>
        <v>5.2394345479342255E-2</v>
      </c>
      <c r="R790" s="13">
        <f t="shared" si="959"/>
        <v>1.8605182079967461E-2</v>
      </c>
      <c r="S790" s="13">
        <f t="shared" si="960"/>
        <v>2.0691766332004433E-3</v>
      </c>
      <c r="T790" s="13">
        <f t="shared" si="961"/>
        <v>1.472502328539322E-2</v>
      </c>
      <c r="U790" s="13">
        <f t="shared" si="962"/>
        <v>8.7746689984646489E-3</v>
      </c>
      <c r="V790" s="13">
        <f t="shared" si="963"/>
        <v>3.0473577706241051E-5</v>
      </c>
      <c r="W790" s="13">
        <f t="shared" si="964"/>
        <v>8.2368277288982598E-3</v>
      </c>
      <c r="X790" s="13">
        <f t="shared" si="965"/>
        <v>2.3148963689911916E-3</v>
      </c>
      <c r="Y790" s="13">
        <f t="shared" si="966"/>
        <v>3.2529180987771953E-4</v>
      </c>
      <c r="Z790" s="13">
        <f t="shared" si="967"/>
        <v>1.7429472388677118E-3</v>
      </c>
      <c r="AA790" s="13">
        <f t="shared" si="968"/>
        <v>8.2201749153098397E-4</v>
      </c>
      <c r="AB790" s="13">
        <f t="shared" si="969"/>
        <v>1.9384199972164999E-4</v>
      </c>
      <c r="AC790" s="13">
        <f t="shared" si="970"/>
        <v>2.5244795169557577E-7</v>
      </c>
      <c r="AD790" s="13">
        <f t="shared" si="971"/>
        <v>9.7117346941040961E-4</v>
      </c>
      <c r="AE790" s="13">
        <f t="shared" si="972"/>
        <v>2.7294075000636745E-4</v>
      </c>
      <c r="AF790" s="13">
        <f t="shared" si="973"/>
        <v>3.8353937458394837E-5</v>
      </c>
      <c r="AG790" s="13">
        <f t="shared" si="974"/>
        <v>3.5930252714264807E-6</v>
      </c>
      <c r="AH790" s="13">
        <f t="shared" si="975"/>
        <v>1.2246044130686723E-4</v>
      </c>
      <c r="AI790" s="13">
        <f t="shared" si="976"/>
        <v>5.7755405631351226E-5</v>
      </c>
      <c r="AJ790" s="13">
        <f t="shared" si="977"/>
        <v>1.3619446590442999E-5</v>
      </c>
      <c r="AK790" s="13">
        <f t="shared" si="978"/>
        <v>2.1410904994058923E-6</v>
      </c>
      <c r="AL790" s="13">
        <f t="shared" si="979"/>
        <v>1.338444081458589E-9</v>
      </c>
      <c r="AM790" s="13">
        <f t="shared" si="980"/>
        <v>9.1605937502136836E-5</v>
      </c>
      <c r="AN790" s="13">
        <f t="shared" si="981"/>
        <v>2.5745136244350595E-5</v>
      </c>
      <c r="AO790" s="13">
        <f t="shared" si="982"/>
        <v>3.6177351507630906E-6</v>
      </c>
      <c r="AP790" s="13">
        <f t="shared" si="983"/>
        <v>3.389121087273026E-7</v>
      </c>
      <c r="AQ790" s="13">
        <f t="shared" si="984"/>
        <v>2.3812153043685169E-8</v>
      </c>
      <c r="AR790" s="13">
        <f t="shared" si="985"/>
        <v>6.8833109118392099E-6</v>
      </c>
      <c r="AS790" s="13">
        <f t="shared" si="986"/>
        <v>3.2463415087961652E-6</v>
      </c>
      <c r="AT790" s="13">
        <f t="shared" si="987"/>
        <v>7.6552790704299511E-7</v>
      </c>
      <c r="AU790" s="13">
        <f t="shared" si="988"/>
        <v>1.2034736638638415E-7</v>
      </c>
      <c r="AV790" s="13">
        <f t="shared" si="989"/>
        <v>1.4189706667994593E-8</v>
      </c>
      <c r="AW790" s="13">
        <f t="shared" si="990"/>
        <v>4.9279480382856741E-12</v>
      </c>
      <c r="AX790" s="13">
        <f t="shared" si="991"/>
        <v>7.2006083790742087E-6</v>
      </c>
      <c r="AY790" s="13">
        <f t="shared" si="992"/>
        <v>2.0236749802069734E-6</v>
      </c>
      <c r="AZ790" s="13">
        <f t="shared" si="993"/>
        <v>2.8436905674644023E-7</v>
      </c>
      <c r="BA790" s="13">
        <f t="shared" si="994"/>
        <v>2.6639903879752326E-8</v>
      </c>
      <c r="BB790" s="13">
        <f t="shared" si="995"/>
        <v>1.8717344465380017E-9</v>
      </c>
      <c r="BC790" s="13">
        <f t="shared" si="996"/>
        <v>1.0520728165298443E-10</v>
      </c>
      <c r="BD790" s="13">
        <f t="shared" si="997"/>
        <v>3.2241683248496114E-7</v>
      </c>
      <c r="BE790" s="13">
        <f t="shared" si="998"/>
        <v>1.5205983862071969E-7</v>
      </c>
      <c r="BF790" s="13">
        <f t="shared" si="999"/>
        <v>3.5857610694748431E-8</v>
      </c>
      <c r="BG790" s="13">
        <f t="shared" si="1000"/>
        <v>5.6371152146369078E-9</v>
      </c>
      <c r="BH790" s="13">
        <f t="shared" si="1001"/>
        <v>6.6465111577578228E-10</v>
      </c>
      <c r="BI790" s="13">
        <f t="shared" si="1002"/>
        <v>6.2693216495550632E-11</v>
      </c>
      <c r="BJ790" s="14">
        <f t="shared" si="1003"/>
        <v>0.30159977839136004</v>
      </c>
      <c r="BK790" s="14">
        <f t="shared" si="1004"/>
        <v>0.53565403009492096</v>
      </c>
      <c r="BL790" s="14">
        <f t="shared" si="1005"/>
        <v>0.16100456390912282</v>
      </c>
      <c r="BM790" s="14">
        <f t="shared" si="1006"/>
        <v>4.0859871708713198E-2</v>
      </c>
      <c r="BN790" s="14">
        <f t="shared" si="1007"/>
        <v>0.95913942425550613</v>
      </c>
    </row>
    <row r="791" spans="1:66" x14ac:dyDescent="0.25">
      <c r="A791" t="s">
        <v>114</v>
      </c>
      <c r="B791" t="s">
        <v>131</v>
      </c>
      <c r="C791" t="s">
        <v>119</v>
      </c>
      <c r="D791" s="10"/>
      <c r="E791" s="10">
        <f>VLOOKUP(A791,home!$A$2:$E$405,3,FALSE)</f>
        <v>1.3611111111111101</v>
      </c>
      <c r="F791" s="10">
        <f>VLOOKUP(B791,home!$B$2:$E$405,3,FALSE)</f>
        <v>0.82</v>
      </c>
      <c r="G791" s="10">
        <f>VLOOKUP(C791,away!$B$2:$E$405,4,FALSE)</f>
        <v>0.84</v>
      </c>
      <c r="H791" s="10">
        <f>VLOOKUP(A791,away!$A$2:$E$405,3,FALSE)</f>
        <v>1.12777777777778</v>
      </c>
      <c r="I791" s="10">
        <f>VLOOKUP(C791,away!$B$2:$E$405,3,FALSE)</f>
        <v>0.73</v>
      </c>
      <c r="J791" s="10">
        <f>VLOOKUP(B791,home!$B$2:$E$405,4,FALSE)</f>
        <v>0.59</v>
      </c>
      <c r="K791" s="12">
        <f t="shared" si="952"/>
        <v>0.93753333333333255</v>
      </c>
      <c r="L791" s="12">
        <f t="shared" si="953"/>
        <v>0.4857338888888898</v>
      </c>
      <c r="M791" s="13">
        <f t="shared" si="954"/>
        <v>0.24092557220299063</v>
      </c>
      <c r="N791" s="13">
        <f t="shared" si="955"/>
        <v>0.2258757547927103</v>
      </c>
      <c r="O791" s="13">
        <f t="shared" si="956"/>
        <v>0.11702571511893964</v>
      </c>
      <c r="P791" s="13">
        <f t="shared" si="957"/>
        <v>0.10971550878117645</v>
      </c>
      <c r="Q791" s="13">
        <f t="shared" si="958"/>
        <v>0.10588302465499606</v>
      </c>
      <c r="R791" s="13">
        <f t="shared" si="959"/>
        <v>2.8421677852362947E-2</v>
      </c>
      <c r="S791" s="13">
        <f t="shared" si="960"/>
        <v>1.2490883343186871E-2</v>
      </c>
      <c r="T791" s="13">
        <f t="shared" si="961"/>
        <v>5.1430973332989433E-2</v>
      </c>
      <c r="U791" s="13">
        <f t="shared" si="962"/>
        <v>2.6646270375851985E-2</v>
      </c>
      <c r="V791" s="13">
        <f t="shared" si="963"/>
        <v>6.320271943981708E-4</v>
      </c>
      <c r="W791" s="13">
        <f t="shared" si="964"/>
        <v>3.308962168273797E-2</v>
      </c>
      <c r="X791" s="13">
        <f t="shared" si="965"/>
        <v>1.6072750621818444E-2</v>
      </c>
      <c r="Y791" s="13">
        <f t="shared" si="966"/>
        <v>3.9035398323385971E-3</v>
      </c>
      <c r="Z791" s="13">
        <f t="shared" si="967"/>
        <v>4.6017907039918298E-3</v>
      </c>
      <c r="AA791" s="13">
        <f t="shared" si="968"/>
        <v>4.3143321780158032E-3</v>
      </c>
      <c r="AB791" s="13">
        <f t="shared" si="969"/>
        <v>2.022415113981206E-3</v>
      </c>
      <c r="AC791" s="13">
        <f t="shared" si="970"/>
        <v>1.7988746629008214E-5</v>
      </c>
      <c r="AD791" s="13">
        <f t="shared" si="971"/>
        <v>7.7556558287390585E-3</v>
      </c>
      <c r="AE791" s="13">
        <f t="shared" si="972"/>
        <v>3.7671848665772082E-3</v>
      </c>
      <c r="AF791" s="13">
        <f t="shared" si="973"/>
        <v>9.1492467770296038E-4</v>
      </c>
      <c r="AG791" s="13">
        <f t="shared" si="974"/>
        <v>1.4813664058035774E-4</v>
      </c>
      <c r="AH791" s="13">
        <f t="shared" si="975"/>
        <v>5.5881142362567305E-4</v>
      </c>
      <c r="AI791" s="13">
        <f t="shared" si="976"/>
        <v>5.2390433669652228E-4</v>
      </c>
      <c r="AJ791" s="13">
        <f t="shared" si="977"/>
        <v>2.4558888956543952E-4</v>
      </c>
      <c r="AK791" s="13">
        <f t="shared" si="978"/>
        <v>7.674925675463942E-5</v>
      </c>
      <c r="AL791" s="13">
        <f t="shared" si="979"/>
        <v>3.2767704493808169E-7</v>
      </c>
      <c r="AM791" s="13">
        <f t="shared" si="980"/>
        <v>1.4542371722607644E-3</v>
      </c>
      <c r="AN791" s="13">
        <f t="shared" si="981"/>
        <v>7.0637227704900345E-4</v>
      </c>
      <c r="AO791" s="13">
        <f t="shared" si="982"/>
        <v>1.7155447656715635E-4</v>
      </c>
      <c r="AP791" s="13">
        <f t="shared" si="983"/>
        <v>2.7776607686420932E-5</v>
      </c>
      <c r="AQ791" s="13">
        <f t="shared" si="984"/>
        <v>3.3730099179165655E-6</v>
      </c>
      <c r="AR791" s="13">
        <f t="shared" si="985"/>
        <v>5.4286729190647007E-5</v>
      </c>
      <c r="AS791" s="13">
        <f t="shared" si="986"/>
        <v>5.0895618173871216E-5</v>
      </c>
      <c r="AT791" s="13">
        <f t="shared" si="987"/>
        <v>2.3858169279305008E-5</v>
      </c>
      <c r="AU791" s="13">
        <f t="shared" si="988"/>
        <v>7.4559429905525809E-6</v>
      </c>
      <c r="AV791" s="13">
        <f t="shared" si="989"/>
        <v>1.7475487712690136E-6</v>
      </c>
      <c r="AW791" s="13">
        <f t="shared" si="990"/>
        <v>4.1450391795921649E-9</v>
      </c>
      <c r="AX791" s="13">
        <f t="shared" si="991"/>
        <v>2.2723263726114564E-4</v>
      </c>
      <c r="AY791" s="13">
        <f t="shared" si="992"/>
        <v>1.1037459257933471E-4</v>
      </c>
      <c r="AZ791" s="13">
        <f t="shared" si="993"/>
        <v>2.6806340044043522E-5</v>
      </c>
      <c r="BA791" s="13">
        <f t="shared" si="994"/>
        <v>4.3402492654904124E-6</v>
      </c>
      <c r="BB791" s="13">
        <f t="shared" si="995"/>
        <v>5.2705153861845112E-7</v>
      </c>
      <c r="BC791" s="13">
        <f t="shared" si="996"/>
        <v>5.1201358699602639E-8</v>
      </c>
      <c r="BD791" s="13">
        <f t="shared" si="997"/>
        <v>4.3948173474718323E-6</v>
      </c>
      <c r="BE791" s="13">
        <f t="shared" si="998"/>
        <v>4.1202877571664213E-6</v>
      </c>
      <c r="BF791" s="13">
        <f t="shared" si="999"/>
        <v>1.9314535576343777E-6</v>
      </c>
      <c r="BG791" s="13">
        <f t="shared" si="1000"/>
        <v>6.0360069735582755E-7</v>
      </c>
      <c r="BH791" s="13">
        <f t="shared" si="1001"/>
        <v>1.4147394344858319E-7</v>
      </c>
      <c r="BI791" s="13">
        <f t="shared" si="1002"/>
        <v>2.6527307556232327E-8</v>
      </c>
      <c r="BJ791" s="14">
        <f t="shared" si="1003"/>
        <v>0.45157421254671903</v>
      </c>
      <c r="BK791" s="14">
        <f t="shared" si="1004"/>
        <v>0.36389268253800539</v>
      </c>
      <c r="BL791" s="14">
        <f t="shared" si="1005"/>
        <v>0.17998492671481015</v>
      </c>
      <c r="BM791" s="14">
        <f t="shared" si="1006"/>
        <v>0.1720959886528102</v>
      </c>
      <c r="BN791" s="14">
        <f t="shared" si="1007"/>
        <v>0.827847253403176</v>
      </c>
    </row>
    <row r="792" spans="1:66" x14ac:dyDescent="0.25">
      <c r="A792" t="s">
        <v>114</v>
      </c>
      <c r="B792" t="s">
        <v>116</v>
      </c>
      <c r="C792" t="s">
        <v>127</v>
      </c>
      <c r="D792" s="10"/>
      <c r="E792" s="10">
        <f>VLOOKUP(A792,home!$A$2:$E$405,3,FALSE)</f>
        <v>1.3611111111111101</v>
      </c>
      <c r="F792" s="10">
        <f>VLOOKUP(B792,home!$B$2:$E$405,3,FALSE)</f>
        <v>0.52</v>
      </c>
      <c r="G792" s="10">
        <f>VLOOKUP(C792,away!$B$2:$E$405,4,FALSE)</f>
        <v>0.83</v>
      </c>
      <c r="H792" s="10">
        <f>VLOOKUP(A792,away!$A$2:$E$405,3,FALSE)</f>
        <v>1.12777777777778</v>
      </c>
      <c r="I792" s="10">
        <f>VLOOKUP(C792,away!$B$2:$E$405,3,FALSE)</f>
        <v>1.19</v>
      </c>
      <c r="J792" s="10">
        <f>VLOOKUP(B792,home!$B$2:$E$405,4,FALSE)</f>
        <v>1.52</v>
      </c>
      <c r="K792" s="12">
        <f t="shared" si="952"/>
        <v>0.58745555555555506</v>
      </c>
      <c r="L792" s="12">
        <f t="shared" si="953"/>
        <v>2.0399244444444484</v>
      </c>
      <c r="M792" s="13">
        <f t="shared" si="954"/>
        <v>7.2267555413723011E-2</v>
      </c>
      <c r="N792" s="13">
        <f t="shared" si="955"/>
        <v>4.245397691421051E-2</v>
      </c>
      <c r="O792" s="13">
        <f t="shared" si="956"/>
        <v>0.14742035282869728</v>
      </c>
      <c r="P792" s="13">
        <f t="shared" si="957"/>
        <v>8.6602905271178296E-2</v>
      </c>
      <c r="Q792" s="13">
        <f t="shared" si="958"/>
        <v>1.246991229684012E-2</v>
      </c>
      <c r="R792" s="13">
        <f t="shared" si="959"/>
        <v>0.15036319067194251</v>
      </c>
      <c r="S792" s="13">
        <f t="shared" si="960"/>
        <v>2.5945471513709475E-2</v>
      </c>
      <c r="T792" s="13">
        <f t="shared" si="961"/>
        <v>2.5437678914402576E-2</v>
      </c>
      <c r="U792" s="13">
        <f t="shared" si="962"/>
        <v>8.8331691711291835E-2</v>
      </c>
      <c r="V792" s="13">
        <f t="shared" si="963"/>
        <v>3.4546826240263277E-3</v>
      </c>
      <c r="W792" s="13">
        <f t="shared" si="964"/>
        <v>2.4418397520230874E-3</v>
      </c>
      <c r="X792" s="13">
        <f t="shared" si="965"/>
        <v>4.9811685995680656E-3</v>
      </c>
      <c r="Y792" s="13">
        <f t="shared" si="966"/>
        <v>5.0806037940790104E-3</v>
      </c>
      <c r="Z792" s="13">
        <f t="shared" si="967"/>
        <v>0.10224318273211899</v>
      </c>
      <c r="AA792" s="13">
        <f t="shared" si="968"/>
        <v>6.0063325713665093E-2</v>
      </c>
      <c r="AB792" s="13">
        <f t="shared" si="969"/>
        <v>1.7642267187817688E-2</v>
      </c>
      <c r="AC792" s="13">
        <f t="shared" si="970"/>
        <v>2.5874816015096307E-4</v>
      </c>
      <c r="AD792" s="13">
        <f t="shared" si="971"/>
        <v>3.5861808202559031E-4</v>
      </c>
      <c r="AE792" s="13">
        <f t="shared" si="972"/>
        <v>7.3155379174378579E-4</v>
      </c>
      <c r="AF792" s="13">
        <f t="shared" si="973"/>
        <v>7.4615723110208626E-4</v>
      </c>
      <c r="AG792" s="13">
        <f t="shared" si="974"/>
        <v>5.0736812504137711E-4</v>
      </c>
      <c r="AH792" s="13">
        <f t="shared" si="975"/>
        <v>5.2142091933262497E-2</v>
      </c>
      <c r="AI792" s="13">
        <f t="shared" si="976"/>
        <v>3.0631161584483545E-2</v>
      </c>
      <c r="AJ792" s="13">
        <f t="shared" si="977"/>
        <v>8.9972230229623772E-3</v>
      </c>
      <c r="AK792" s="13">
        <f t="shared" si="978"/>
        <v>1.7618228831371985E-3</v>
      </c>
      <c r="AL792" s="13">
        <f t="shared" si="979"/>
        <v>1.2402989017331781E-5</v>
      </c>
      <c r="AM792" s="13">
        <f t="shared" si="980"/>
        <v>4.2134436921722164E-5</v>
      </c>
      <c r="AN792" s="13">
        <f t="shared" si="981"/>
        <v>8.595106782952374E-5</v>
      </c>
      <c r="AO792" s="13">
        <f t="shared" si="982"/>
        <v>8.7666842145774188E-5</v>
      </c>
      <c r="AP792" s="13">
        <f t="shared" si="983"/>
        <v>5.9611244753472524E-5</v>
      </c>
      <c r="AQ792" s="13">
        <f t="shared" si="984"/>
        <v>3.0400608834092361E-5</v>
      </c>
      <c r="AR792" s="13">
        <f t="shared" si="985"/>
        <v>2.127318558382639E-2</v>
      </c>
      <c r="AS792" s="13">
        <f t="shared" si="986"/>
        <v>1.2497051055583156E-2</v>
      </c>
      <c r="AT792" s="13">
        <f t="shared" si="987"/>
        <v>3.6707310353318689E-3</v>
      </c>
      <c r="AU792" s="13">
        <f t="shared" si="988"/>
        <v>7.1879711321863376E-4</v>
      </c>
      <c r="AV792" s="13">
        <f t="shared" si="989"/>
        <v>1.0556533936939539E-4</v>
      </c>
      <c r="AW792" s="13">
        <f t="shared" si="990"/>
        <v>4.1286964684303877E-7</v>
      </c>
      <c r="AX792" s="13">
        <f t="shared" si="991"/>
        <v>4.1253515083117964E-6</v>
      </c>
      <c r="AY792" s="13">
        <f t="shared" si="992"/>
        <v>8.4154053837310069E-6</v>
      </c>
      <c r="AZ792" s="13">
        <f t="shared" si="993"/>
        <v>8.5833955760911508E-6</v>
      </c>
      <c r="BA792" s="13">
        <f t="shared" si="994"/>
        <v>5.8364928173348927E-6</v>
      </c>
      <c r="BB792" s="13">
        <f t="shared" si="995"/>
        <v>2.9765010919764728E-6</v>
      </c>
      <c r="BC792" s="13">
        <f t="shared" si="996"/>
        <v>1.214367467287681E-6</v>
      </c>
      <c r="BD792" s="13">
        <f t="shared" si="997"/>
        <v>7.2326152139417762E-3</v>
      </c>
      <c r="BE792" s="13">
        <f t="shared" si="998"/>
        <v>4.2488399886257255E-3</v>
      </c>
      <c r="BF792" s="13">
        <f t="shared" si="999"/>
        <v>1.2480023279923917E-3</v>
      </c>
      <c r="BG792" s="13">
        <f t="shared" si="1000"/>
        <v>2.4438196697513224E-4</v>
      </c>
      <c r="BH792" s="13">
        <f t="shared" si="1001"/>
        <v>3.5890886044283893E-5</v>
      </c>
      <c r="BI792" s="13">
        <f t="shared" si="1002"/>
        <v>4.216860080105184E-6</v>
      </c>
      <c r="BJ792" s="14">
        <f t="shared" si="1003"/>
        <v>9.5545793215365535E-2</v>
      </c>
      <c r="BK792" s="14">
        <f t="shared" si="1004"/>
        <v>0.1885501813771891</v>
      </c>
      <c r="BL792" s="14">
        <f t="shared" si="1005"/>
        <v>0.60863240490824888</v>
      </c>
      <c r="BM792" s="14">
        <f t="shared" si="1006"/>
        <v>0.48338566630059387</v>
      </c>
      <c r="BN792" s="14">
        <f t="shared" si="1007"/>
        <v>0.51157789339659177</v>
      </c>
    </row>
    <row r="793" spans="1:66" x14ac:dyDescent="0.25">
      <c r="A793" t="s">
        <v>114</v>
      </c>
      <c r="B793" t="s">
        <v>379</v>
      </c>
      <c r="C793" t="s">
        <v>132</v>
      </c>
      <c r="D793" s="10"/>
      <c r="E793" s="10">
        <f>VLOOKUP(A793,home!$A$2:$E$405,3,FALSE)</f>
        <v>1.3611111111111101</v>
      </c>
      <c r="F793" s="10">
        <f>VLOOKUP(B793,home!$B$2:$E$405,3,FALSE)</f>
        <v>1.36</v>
      </c>
      <c r="G793" s="10">
        <f>VLOOKUP(C793,away!$B$2:$E$405,4,FALSE)</f>
        <v>1.65</v>
      </c>
      <c r="H793" s="10">
        <f>VLOOKUP(A793,away!$A$2:$E$405,3,FALSE)</f>
        <v>1.12777777777778</v>
      </c>
      <c r="I793" s="10">
        <f>VLOOKUP(C793,away!$B$2:$E$405,3,FALSE)</f>
        <v>0.37</v>
      </c>
      <c r="J793" s="10">
        <f>VLOOKUP(B793,home!$B$2:$E$405,4,FALSE)</f>
        <v>1.1399999999999999</v>
      </c>
      <c r="K793" s="12">
        <f t="shared" si="952"/>
        <v>3.0543333333333309</v>
      </c>
      <c r="L793" s="12">
        <f t="shared" si="953"/>
        <v>0.47569666666666754</v>
      </c>
      <c r="M793" s="13">
        <f t="shared" si="954"/>
        <v>2.9304036732751868E-2</v>
      </c>
      <c r="N793" s="13">
        <f t="shared" si="955"/>
        <v>8.9504296194068383E-2</v>
      </c>
      <c r="O793" s="13">
        <f t="shared" si="956"/>
        <v>1.3939832593647644E-2</v>
      </c>
      <c r="P793" s="13">
        <f t="shared" si="957"/>
        <v>4.2576895351864416E-2</v>
      </c>
      <c r="Q793" s="13">
        <f t="shared" si="958"/>
        <v>0.13668797767104135</v>
      </c>
      <c r="R793" s="13">
        <f t="shared" si="959"/>
        <v>3.3155659493447759E-3</v>
      </c>
      <c r="S793" s="13">
        <f t="shared" si="960"/>
        <v>1.5465377981334008E-2</v>
      </c>
      <c r="T793" s="13">
        <f t="shared" si="961"/>
        <v>6.5022015351522244E-2</v>
      </c>
      <c r="U793" s="13">
        <f t="shared" si="962"/>
        <v>1.0126843597948718E-2</v>
      </c>
      <c r="V793" s="13">
        <f t="shared" si="963"/>
        <v>2.4966896991527039E-3</v>
      </c>
      <c r="W793" s="13">
        <f t="shared" si="964"/>
        <v>0.13916354882219453</v>
      </c>
      <c r="X793" s="13">
        <f t="shared" si="965"/>
        <v>6.6199636296221984E-2</v>
      </c>
      <c r="Y793" s="13">
        <f t="shared" si="966"/>
        <v>1.5745473160329267E-2</v>
      </c>
      <c r="Z793" s="13">
        <f t="shared" si="967"/>
        <v>5.2573455673893829E-4</v>
      </c>
      <c r="AA793" s="13">
        <f t="shared" si="968"/>
        <v>1.6057685811329625E-3</v>
      </c>
      <c r="AB793" s="13">
        <f t="shared" si="969"/>
        <v>2.4522762514868879E-3</v>
      </c>
      <c r="AC793" s="13">
        <f t="shared" si="970"/>
        <v>2.2672067550017378E-4</v>
      </c>
      <c r="AD793" s="13">
        <f t="shared" si="971"/>
        <v>0.10626296648814729</v>
      </c>
      <c r="AE793" s="13">
        <f t="shared" si="972"/>
        <v>5.0548938948523456E-2</v>
      </c>
      <c r="AF793" s="13">
        <f t="shared" si="973"/>
        <v>1.2022980880674746E-2</v>
      </c>
      <c r="AG793" s="13">
        <f t="shared" si="974"/>
        <v>1.9064306427780172E-3</v>
      </c>
      <c r="AH793" s="13">
        <f t="shared" si="975"/>
        <v>6.2522544048047737E-5</v>
      </c>
      <c r="AI793" s="13">
        <f t="shared" si="976"/>
        <v>1.9096469037075363E-4</v>
      </c>
      <c r="AJ793" s="13">
        <f t="shared" si="977"/>
        <v>2.9163490964453573E-4</v>
      </c>
      <c r="AK793" s="13">
        <f t="shared" si="978"/>
        <v>2.9691674189698654E-4</v>
      </c>
      <c r="AL793" s="13">
        <f t="shared" si="979"/>
        <v>1.317642693791207E-5</v>
      </c>
      <c r="AM793" s="13">
        <f t="shared" si="980"/>
        <v>6.4912504128726192E-2</v>
      </c>
      <c r="AN793" s="13">
        <f t="shared" si="981"/>
        <v>3.0878661839021337E-2</v>
      </c>
      <c r="AO793" s="13">
        <f t="shared" si="982"/>
        <v>7.3444382539748403E-3</v>
      </c>
      <c r="AP793" s="13">
        <f t="shared" si="983"/>
        <v>1.1645749319849972E-3</v>
      </c>
      <c r="AQ793" s="13">
        <f t="shared" si="984"/>
        <v>1.3849610330720605E-4</v>
      </c>
      <c r="AR793" s="13">
        <f t="shared" si="985"/>
        <v>5.9483531590352405E-6</v>
      </c>
      <c r="AS793" s="13">
        <f t="shared" si="986"/>
        <v>1.8168253332079953E-5</v>
      </c>
      <c r="AT793" s="13">
        <f t="shared" si="987"/>
        <v>2.7745950880308086E-5</v>
      </c>
      <c r="AU793" s="13">
        <f t="shared" si="988"/>
        <v>2.8248460879584755E-5</v>
      </c>
      <c r="AV793" s="13">
        <f t="shared" si="989"/>
        <v>2.1570053919969576E-5</v>
      </c>
      <c r="AW793" s="13">
        <f t="shared" si="990"/>
        <v>5.3179187484504051E-7</v>
      </c>
      <c r="AX793" s="13">
        <f t="shared" si="991"/>
        <v>3.3044070851750991E-2</v>
      </c>
      <c r="AY793" s="13">
        <f t="shared" si="992"/>
        <v>1.5718954357275137E-2</v>
      </c>
      <c r="AZ793" s="13">
        <f t="shared" si="993"/>
        <v>3.7387270956206358E-3</v>
      </c>
      <c r="BA793" s="13">
        <f t="shared" si="994"/>
        <v>5.9283333898769595E-4</v>
      </c>
      <c r="BB793" s="13">
        <f t="shared" si="995"/>
        <v>7.0502210811329368E-5</v>
      </c>
      <c r="BC793" s="13">
        <f t="shared" si="996"/>
        <v>6.7075333351160148E-6</v>
      </c>
      <c r="BD793" s="13">
        <f t="shared" si="997"/>
        <v>4.7160196165153418E-7</v>
      </c>
      <c r="BE793" s="13">
        <f t="shared" si="998"/>
        <v>1.440429591537668E-6</v>
      </c>
      <c r="BF793" s="13">
        <f t="shared" si="999"/>
        <v>2.1997760578766075E-6</v>
      </c>
      <c r="BG793" s="13">
        <f t="shared" si="1000"/>
        <v>2.2396164464803709E-6</v>
      </c>
      <c r="BH793" s="13">
        <f t="shared" si="1001"/>
        <v>1.710133791591635E-6</v>
      </c>
      <c r="BI793" s="13">
        <f t="shared" si="1002"/>
        <v>1.0446637288236094E-6</v>
      </c>
      <c r="BJ793" s="14">
        <f t="shared" si="1003"/>
        <v>0.84067473510029656</v>
      </c>
      <c r="BK793" s="14">
        <f t="shared" si="1004"/>
        <v>0.1058018512248162</v>
      </c>
      <c r="BL793" s="14">
        <f t="shared" si="1005"/>
        <v>3.2393113153270238E-2</v>
      </c>
      <c r="BM793" s="14">
        <f t="shared" si="1006"/>
        <v>0.64834840697700336</v>
      </c>
      <c r="BN793" s="14">
        <f t="shared" si="1007"/>
        <v>0.31532860449271843</v>
      </c>
    </row>
    <row r="794" spans="1:66" x14ac:dyDescent="0.25">
      <c r="A794" t="s">
        <v>114</v>
      </c>
      <c r="B794" t="s">
        <v>112</v>
      </c>
      <c r="C794" t="s">
        <v>124</v>
      </c>
      <c r="D794" s="10"/>
      <c r="E794" s="10">
        <f>VLOOKUP(A794,home!$A$2:$E$405,3,FALSE)</f>
        <v>1.3611111111111101</v>
      </c>
      <c r="F794" s="10">
        <f>VLOOKUP(B794,home!$B$2:$E$405,3,FALSE)</f>
        <v>0.63</v>
      </c>
      <c r="G794" s="10">
        <f>VLOOKUP(C794,away!$B$2:$E$405,4,FALSE)</f>
        <v>0.83</v>
      </c>
      <c r="H794" s="10">
        <f>VLOOKUP(A794,away!$A$2:$E$405,3,FALSE)</f>
        <v>1.12777777777778</v>
      </c>
      <c r="I794" s="10">
        <f>VLOOKUP(C794,away!$B$2:$E$405,3,FALSE)</f>
        <v>1.29</v>
      </c>
      <c r="J794" s="10">
        <f>VLOOKUP(B794,home!$B$2:$E$405,4,FALSE)</f>
        <v>1.1399999999999999</v>
      </c>
      <c r="K794" s="12">
        <f t="shared" si="952"/>
        <v>0.7117249999999995</v>
      </c>
      <c r="L794" s="12">
        <f t="shared" si="953"/>
        <v>1.6585100000000033</v>
      </c>
      <c r="M794" s="13">
        <f t="shared" si="954"/>
        <v>9.3458760888417244E-2</v>
      </c>
      <c r="N794" s="13">
        <f t="shared" si="955"/>
        <v>6.651693659330872E-2</v>
      </c>
      <c r="O794" s="13">
        <f t="shared" si="956"/>
        <v>0.15500228952104916</v>
      </c>
      <c r="P794" s="13">
        <f t="shared" si="957"/>
        <v>0.11031900450936863</v>
      </c>
      <c r="Q794" s="13">
        <f t="shared" si="958"/>
        <v>2.3670883348436304E-2</v>
      </c>
      <c r="R794" s="13">
        <f t="shared" si="959"/>
        <v>0.12853642359677792</v>
      </c>
      <c r="S794" s="13">
        <f t="shared" si="960"/>
        <v>3.2555221790465716E-2</v>
      </c>
      <c r="T794" s="13">
        <f t="shared" si="961"/>
        <v>3.9258396742215165E-2</v>
      </c>
      <c r="U794" s="13">
        <f t="shared" si="962"/>
        <v>9.14825860844167E-2</v>
      </c>
      <c r="V794" s="13">
        <f t="shared" si="963"/>
        <v>4.2698091595165556E-3</v>
      </c>
      <c r="W794" s="13">
        <f t="shared" si="964"/>
        <v>5.6157198170552732E-3</v>
      </c>
      <c r="X794" s="13">
        <f t="shared" si="965"/>
        <v>9.3137274737843563E-3</v>
      </c>
      <c r="Y794" s="13">
        <f t="shared" si="966"/>
        <v>7.7234550762730649E-3</v>
      </c>
      <c r="Z794" s="13">
        <f t="shared" si="967"/>
        <v>7.1059647966497524E-2</v>
      </c>
      <c r="AA794" s="13">
        <f t="shared" si="968"/>
        <v>5.0574927948955413E-2</v>
      </c>
      <c r="AB794" s="13">
        <f t="shared" si="969"/>
        <v>1.7997720297235131E-2</v>
      </c>
      <c r="AC794" s="13">
        <f t="shared" si="970"/>
        <v>3.1500597927172798E-4</v>
      </c>
      <c r="AD794" s="13">
        <f t="shared" si="971"/>
        <v>9.9921204669841507E-4</v>
      </c>
      <c r="AE794" s="13">
        <f t="shared" si="972"/>
        <v>1.6572031715697912E-3</v>
      </c>
      <c r="AF794" s="13">
        <f t="shared" si="973"/>
        <v>1.3742440160401104E-3</v>
      </c>
      <c r="AG794" s="13">
        <f t="shared" si="974"/>
        <v>7.5973248101422937E-4</v>
      </c>
      <c r="AH794" s="13">
        <f t="shared" si="975"/>
        <v>2.9463284187229009E-2</v>
      </c>
      <c r="AI794" s="13">
        <f t="shared" si="976"/>
        <v>2.0969755938155553E-2</v>
      </c>
      <c r="AJ794" s="13">
        <f t="shared" si="977"/>
        <v>7.4623497725418743E-3</v>
      </c>
      <c r="AK794" s="13">
        <f t="shared" si="978"/>
        <v>1.770380297287454E-3</v>
      </c>
      <c r="AL794" s="13">
        <f t="shared" si="979"/>
        <v>1.4873360492868563E-5</v>
      </c>
      <c r="AM794" s="13">
        <f t="shared" si="980"/>
        <v>1.4223283878728586E-4</v>
      </c>
      <c r="AN794" s="13">
        <f t="shared" si="981"/>
        <v>2.3589458545710188E-4</v>
      </c>
      <c r="AO794" s="13">
        <f t="shared" si="982"/>
        <v>1.9561676446322947E-4</v>
      </c>
      <c r="AP794" s="13">
        <f t="shared" si="983"/>
        <v>1.0814412000997045E-4</v>
      </c>
      <c r="AQ794" s="13">
        <f t="shared" si="984"/>
        <v>4.4839526119434113E-5</v>
      </c>
      <c r="AR794" s="13">
        <f t="shared" si="985"/>
        <v>9.7730302914722563E-3</v>
      </c>
      <c r="AS794" s="13">
        <f t="shared" si="986"/>
        <v>6.9557099841980859E-3</v>
      </c>
      <c r="AT794" s="13">
        <f t="shared" si="987"/>
        <v>2.4752763442516894E-3</v>
      </c>
      <c r="AU794" s="13">
        <f t="shared" si="988"/>
        <v>5.872386853708443E-4</v>
      </c>
      <c r="AV794" s="13">
        <f t="shared" si="989"/>
        <v>1.0448811333639092E-4</v>
      </c>
      <c r="AW794" s="13">
        <f t="shared" si="990"/>
        <v>4.8768221634294445E-7</v>
      </c>
      <c r="AX794" s="13">
        <f t="shared" si="991"/>
        <v>1.6871777864313487E-5</v>
      </c>
      <c r="AY794" s="13">
        <f t="shared" si="992"/>
        <v>2.7982012305742607E-5</v>
      </c>
      <c r="AZ794" s="13">
        <f t="shared" si="993"/>
        <v>2.320422361459864E-5</v>
      </c>
      <c r="BA794" s="13">
        <f t="shared" si="994"/>
        <v>1.2828145635682689E-5</v>
      </c>
      <c r="BB794" s="13">
        <f t="shared" si="995"/>
        <v>5.3189019545590342E-6</v>
      </c>
      <c r="BC794" s="13">
        <f t="shared" si="996"/>
        <v>1.7642904161311444E-6</v>
      </c>
      <c r="BD794" s="13">
        <f t="shared" si="997"/>
        <v>2.7014447447849441E-3</v>
      </c>
      <c r="BE794" s="13">
        <f t="shared" si="998"/>
        <v>1.9226857609820631E-3</v>
      </c>
      <c r="BF794" s="13">
        <f t="shared" si="999"/>
        <v>6.8421176161747894E-4</v>
      </c>
      <c r="BG794" s="13">
        <f t="shared" si="1000"/>
        <v>1.6232353867906663E-4</v>
      </c>
      <c r="BH794" s="13">
        <f t="shared" si="1001"/>
        <v>2.8882430141589647E-5</v>
      </c>
      <c r="BI794" s="13">
        <f t="shared" si="1002"/>
        <v>4.1112695185045772E-6</v>
      </c>
      <c r="BJ794" s="14">
        <f t="shared" si="1003"/>
        <v>0.15770420795302351</v>
      </c>
      <c r="BK794" s="14">
        <f t="shared" si="1004"/>
        <v>0.24096065769983846</v>
      </c>
      <c r="BL794" s="14">
        <f t="shared" si="1005"/>
        <v>0.52865912056800102</v>
      </c>
      <c r="BM794" s="14">
        <f t="shared" si="1006"/>
        <v>0.42085184139991333</v>
      </c>
      <c r="BN794" s="14">
        <f t="shared" si="1007"/>
        <v>0.57750429845735796</v>
      </c>
    </row>
    <row r="795" spans="1:66" x14ac:dyDescent="0.25">
      <c r="A795" t="s">
        <v>114</v>
      </c>
      <c r="B795" t="s">
        <v>134</v>
      </c>
      <c r="C795" t="s">
        <v>356</v>
      </c>
      <c r="D795" s="10"/>
      <c r="E795" s="10">
        <f>VLOOKUP(A795,home!$A$2:$E$405,3,FALSE)</f>
        <v>1.3611111111111101</v>
      </c>
      <c r="F795" s="10">
        <f>VLOOKUP(B795,home!$B$2:$E$405,3,FALSE)</f>
        <v>1.1499999999999999</v>
      </c>
      <c r="G795" s="10">
        <f>VLOOKUP(C795,away!$B$2:$E$405,4,FALSE)</f>
        <v>1.1000000000000001</v>
      </c>
      <c r="H795" s="10">
        <f>VLOOKUP(A795,away!$A$2:$E$405,3,FALSE)</f>
        <v>1.12777777777778</v>
      </c>
      <c r="I795" s="10">
        <f>VLOOKUP(C795,away!$B$2:$E$405,3,FALSE)</f>
        <v>0.37</v>
      </c>
      <c r="J795" s="10">
        <f>VLOOKUP(B795,home!$B$2:$E$405,4,FALSE)</f>
        <v>1.27</v>
      </c>
      <c r="K795" s="12">
        <f t="shared" si="952"/>
        <v>1.7218055555555543</v>
      </c>
      <c r="L795" s="12">
        <f t="shared" si="953"/>
        <v>0.52994277777777876</v>
      </c>
      <c r="M795" s="13">
        <f t="shared" si="954"/>
        <v>0.10521511257571405</v>
      </c>
      <c r="N795" s="13">
        <f t="shared" si="955"/>
        <v>0.18115996536126747</v>
      </c>
      <c r="O795" s="13">
        <f t="shared" si="956"/>
        <v>5.5757989022575609E-2</v>
      </c>
      <c r="P795" s="13">
        <f t="shared" si="957"/>
        <v>9.6004415265676268E-2</v>
      </c>
      <c r="Q795" s="13">
        <f t="shared" si="958"/>
        <v>0.15596111740164112</v>
      </c>
      <c r="R795" s="13">
        <f t="shared" si="959"/>
        <v>1.4774271792963305E-2</v>
      </c>
      <c r="S795" s="13">
        <f t="shared" si="960"/>
        <v>2.1900009240288239E-2</v>
      </c>
      <c r="T795" s="13">
        <f t="shared" si="961"/>
        <v>8.2650467781151968E-2</v>
      </c>
      <c r="U795" s="13">
        <f t="shared" si="962"/>
        <v>2.5438423252411933E-2</v>
      </c>
      <c r="V795" s="13">
        <f t="shared" si="963"/>
        <v>2.2203164228203828E-3</v>
      </c>
      <c r="W795" s="13">
        <f t="shared" si="964"/>
        <v>8.951157279759922E-2</v>
      </c>
      <c r="X795" s="13">
        <f t="shared" si="965"/>
        <v>4.743601153161759E-2</v>
      </c>
      <c r="Y795" s="13">
        <f t="shared" si="966"/>
        <v>1.2569185858882085E-2</v>
      </c>
      <c r="Z795" s="13">
        <f t="shared" si="967"/>
        <v>2.6098395445356194E-3</v>
      </c>
      <c r="AA795" s="13">
        <f t="shared" si="968"/>
        <v>4.4936362268900064E-3</v>
      </c>
      <c r="AB795" s="13">
        <f t="shared" si="969"/>
        <v>3.8685839100524575E-3</v>
      </c>
      <c r="AC795" s="13">
        <f t="shared" si="970"/>
        <v>1.2662165078962422E-4</v>
      </c>
      <c r="AD795" s="13">
        <f t="shared" si="971"/>
        <v>3.8530380832355465E-2</v>
      </c>
      <c r="AE795" s="13">
        <f t="shared" si="972"/>
        <v>2.0418897047134142E-2</v>
      </c>
      <c r="AF795" s="13">
        <f t="shared" si="973"/>
        <v>5.4104235101583749E-3</v>
      </c>
      <c r="AG795" s="13">
        <f t="shared" si="974"/>
        <v>9.5573828797584318E-4</v>
      </c>
      <c r="AH795" s="13">
        <f t="shared" si="975"/>
        <v>3.4576640444637473E-4</v>
      </c>
      <c r="AI795" s="13">
        <f t="shared" si="976"/>
        <v>5.9534251610023666E-4</v>
      </c>
      <c r="AJ795" s="13">
        <f t="shared" si="977"/>
        <v>5.1253202583990498E-4</v>
      </c>
      <c r="AK795" s="13">
        <f t="shared" si="978"/>
        <v>2.9416016316376366E-4</v>
      </c>
      <c r="AL795" s="13">
        <f t="shared" si="979"/>
        <v>4.6214796511422233E-6</v>
      </c>
      <c r="AM795" s="13">
        <f t="shared" si="980"/>
        <v>1.3268364754964157E-2</v>
      </c>
      <c r="AN795" s="13">
        <f t="shared" si="981"/>
        <v>7.031474074814483E-3</v>
      </c>
      <c r="AO795" s="13">
        <f t="shared" si="982"/>
        <v>1.8631394515398118E-3</v>
      </c>
      <c r="AP795" s="13">
        <f t="shared" si="983"/>
        <v>3.2911909877879174E-4</v>
      </c>
      <c r="AQ795" s="13">
        <f t="shared" si="984"/>
        <v>4.3603572356638005E-5</v>
      </c>
      <c r="AR795" s="13">
        <f t="shared" si="985"/>
        <v>3.6647281766909362E-5</v>
      </c>
      <c r="AS795" s="13">
        <f t="shared" si="986"/>
        <v>6.3099493342274286E-5</v>
      </c>
      <c r="AT795" s="13">
        <f t="shared" si="987"/>
        <v>5.4322529094734319E-5</v>
      </c>
      <c r="AU795" s="13">
        <f t="shared" si="988"/>
        <v>3.1177610795713916E-5</v>
      </c>
      <c r="AV795" s="13">
        <f t="shared" si="989"/>
        <v>1.3420445869252272E-5</v>
      </c>
      <c r="AW795" s="13">
        <f t="shared" si="990"/>
        <v>1.1713633376332592E-7</v>
      </c>
      <c r="AX795" s="13">
        <f t="shared" si="991"/>
        <v>3.8075906913724697E-3</v>
      </c>
      <c r="AY795" s="13">
        <f t="shared" si="992"/>
        <v>2.0178051876267398E-3</v>
      </c>
      <c r="AZ795" s="13">
        <f t="shared" si="993"/>
        <v>5.3466064307266322E-4</v>
      </c>
      <c r="BA795" s="13">
        <f t="shared" si="994"/>
        <v>9.4446515452793563E-5</v>
      </c>
      <c r="BB795" s="13">
        <f t="shared" si="995"/>
        <v>1.2512812187621329E-5</v>
      </c>
      <c r="BC795" s="13">
        <f t="shared" si="996"/>
        <v>1.3262148897039388E-6</v>
      </c>
      <c r="BD795" s="13">
        <f t="shared" si="997"/>
        <v>3.2368270495934807E-6</v>
      </c>
      <c r="BE795" s="13">
        <f t="shared" si="998"/>
        <v>5.5731867963625473E-6</v>
      </c>
      <c r="BF795" s="13">
        <f t="shared" si="999"/>
        <v>4.7979719940629501E-6</v>
      </c>
      <c r="BG795" s="13">
        <f t="shared" si="1000"/>
        <v>2.7537249449258488E-6</v>
      </c>
      <c r="BH795" s="13">
        <f t="shared" si="1001"/>
        <v>1.1853447271613105E-6</v>
      </c>
      <c r="BI795" s="13">
        <f t="shared" si="1002"/>
        <v>4.0818662729496488E-7</v>
      </c>
      <c r="BJ795" s="14">
        <f t="shared" si="1003"/>
        <v>0.66360780342683923</v>
      </c>
      <c r="BK795" s="14">
        <f t="shared" si="1004"/>
        <v>0.22748890182256643</v>
      </c>
      <c r="BL795" s="14">
        <f t="shared" si="1005"/>
        <v>0.1062973279174519</v>
      </c>
      <c r="BM795" s="14">
        <f t="shared" si="1006"/>
        <v>0.38911331324026222</v>
      </c>
      <c r="BN795" s="14">
        <f t="shared" si="1007"/>
        <v>0.60887287141983781</v>
      </c>
    </row>
    <row r="796" spans="1:66" x14ac:dyDescent="0.25">
      <c r="A796" t="s">
        <v>136</v>
      </c>
      <c r="B796" t="s">
        <v>307</v>
      </c>
      <c r="C796" t="s">
        <v>373</v>
      </c>
      <c r="D796" s="16"/>
      <c r="E796" s="10">
        <f>VLOOKUP(A796,home!$A$2:$E$405,3,FALSE)</f>
        <v>1.51655629139073</v>
      </c>
      <c r="F796" s="10">
        <f>VLOOKUP(B796,home!$B$2:$E$405,3,FALSE)</f>
        <v>0.44</v>
      </c>
      <c r="G796" s="10">
        <f>VLOOKUP(C796,away!$B$2:$E$405,4,FALSE)</f>
        <v>0.77</v>
      </c>
      <c r="H796" s="10">
        <f>VLOOKUP(A796,away!$A$2:$E$405,3,FALSE)</f>
        <v>1.2781456953642401</v>
      </c>
      <c r="I796" s="10">
        <f>VLOOKUP(C796,away!$B$2:$E$405,3,FALSE)</f>
        <v>0.66</v>
      </c>
      <c r="J796" s="10">
        <f>VLOOKUP(B796,home!$B$2:$E$405,4,FALSE)</f>
        <v>1.56</v>
      </c>
      <c r="K796" s="12">
        <f t="shared" si="952"/>
        <v>0.51380927152317935</v>
      </c>
      <c r="L796" s="12">
        <f t="shared" si="953"/>
        <v>1.3159788079470216</v>
      </c>
      <c r="M796" s="13">
        <f t="shared" si="954"/>
        <v>0.1604475663058087</v>
      </c>
      <c r="N796" s="13">
        <f t="shared" si="955"/>
        <v>8.2439447161254578E-2</v>
      </c>
      <c r="O796" s="13">
        <f t="shared" si="956"/>
        <v>0.21114559704511884</v>
      </c>
      <c r="P796" s="13">
        <f t="shared" si="957"/>
        <v>0.10848856540307929</v>
      </c>
      <c r="Q796" s="13">
        <f t="shared" si="958"/>
        <v>2.1179076145348922E-2</v>
      </c>
      <c r="R796" s="13">
        <f t="shared" si="959"/>
        <v>0.13893156555134886</v>
      </c>
      <c r="S796" s="13">
        <f t="shared" si="960"/>
        <v>1.8338964395361024E-2</v>
      </c>
      <c r="T796" s="13">
        <f t="shared" si="961"/>
        <v>2.7871215379175477E-2</v>
      </c>
      <c r="U796" s="13">
        <f t="shared" si="962"/>
        <v>7.1384326487513403E-2</v>
      </c>
      <c r="V796" s="13">
        <f t="shared" si="963"/>
        <v>1.3777903232669415E-3</v>
      </c>
      <c r="W796" s="13">
        <f t="shared" si="964"/>
        <v>3.627335228591893E-3</v>
      </c>
      <c r="X796" s="13">
        <f t="shared" si="965"/>
        <v>4.7734962901465972E-3</v>
      </c>
      <c r="Y796" s="13">
        <f t="shared" si="966"/>
        <v>3.1409099788233248E-3</v>
      </c>
      <c r="Z796" s="13">
        <f t="shared" si="967"/>
        <v>6.0943665340159194E-2</v>
      </c>
      <c r="AA796" s="13">
        <f t="shared" si="968"/>
        <v>3.1313420292379629E-2</v>
      </c>
      <c r="AB796" s="13">
        <f t="shared" si="969"/>
        <v>8.0445628346633592E-3</v>
      </c>
      <c r="AC796" s="13">
        <f t="shared" si="970"/>
        <v>5.8225600985659762E-5</v>
      </c>
      <c r="AD796" s="13">
        <f t="shared" si="971"/>
        <v>4.659396178432913E-4</v>
      </c>
      <c r="AE796" s="13">
        <f t="shared" si="972"/>
        <v>6.1316666286470535E-4</v>
      </c>
      <c r="AF796" s="13">
        <f t="shared" si="973"/>
        <v>4.0345716703477417E-4</v>
      </c>
      <c r="AG796" s="13">
        <f t="shared" si="974"/>
        <v>1.7698036057736818E-4</v>
      </c>
      <c r="AH796" s="13">
        <f t="shared" si="975"/>
        <v>2.005014301656623E-2</v>
      </c>
      <c r="AI796" s="13">
        <f t="shared" si="976"/>
        <v>1.0301949377277457E-2</v>
      </c>
      <c r="AJ796" s="13">
        <f t="shared" si="977"/>
        <v>2.6466185524038001E-3</v>
      </c>
      <c r="AK796" s="13">
        <f t="shared" si="978"/>
        <v>4.5328571680344282E-4</v>
      </c>
      <c r="AL796" s="13">
        <f t="shared" si="979"/>
        <v>1.5747978149139833E-6</v>
      </c>
      <c r="AM796" s="13">
        <f t="shared" si="980"/>
        <v>4.7880819123570028E-5</v>
      </c>
      <c r="AN796" s="13">
        <f t="shared" si="981"/>
        <v>6.301014327376264E-5</v>
      </c>
      <c r="AO796" s="13">
        <f t="shared" si="982"/>
        <v>4.1460006616988607E-5</v>
      </c>
      <c r="AP796" s="13">
        <f t="shared" si="983"/>
        <v>1.8186830028433435E-5</v>
      </c>
      <c r="AQ796" s="13">
        <f t="shared" si="984"/>
        <v>5.9833707252882324E-6</v>
      </c>
      <c r="AR796" s="13">
        <f t="shared" si="985"/>
        <v>5.2771126612216265E-3</v>
      </c>
      <c r="AS796" s="13">
        <f t="shared" si="986"/>
        <v>2.7114294122080303E-3</v>
      </c>
      <c r="AT796" s="13">
        <f t="shared" si="987"/>
        <v>6.9657878553656515E-4</v>
      </c>
      <c r="AU796" s="13">
        <f t="shared" si="988"/>
        <v>1.1930287945168122E-4</v>
      </c>
      <c r="AV796" s="13">
        <f t="shared" si="989"/>
        <v>1.5324731395421496E-5</v>
      </c>
      <c r="AW796" s="13">
        <f t="shared" si="990"/>
        <v>2.9578294931409274E-8</v>
      </c>
      <c r="AX796" s="13">
        <f t="shared" si="991"/>
        <v>4.1002681323024377E-6</v>
      </c>
      <c r="AY796" s="13">
        <f t="shared" si="992"/>
        <v>5.3958659690105227E-6</v>
      </c>
      <c r="AZ796" s="13">
        <f t="shared" si="993"/>
        <v>3.5504226328701852E-6</v>
      </c>
      <c r="BA796" s="13">
        <f t="shared" si="994"/>
        <v>1.5574269813708777E-6</v>
      </c>
      <c r="BB796" s="13">
        <f t="shared" si="995"/>
        <v>5.1238522560224396E-7</v>
      </c>
      <c r="BC796" s="13">
        <f t="shared" si="996"/>
        <v>1.3485761967954139E-7</v>
      </c>
      <c r="BD796" s="13">
        <f t="shared" si="997"/>
        <v>1.1574280715527616E-3</v>
      </c>
      <c r="BE796" s="13">
        <f t="shared" si="998"/>
        <v>5.9469727428500274E-4</v>
      </c>
      <c r="BF796" s="13">
        <f t="shared" si="999"/>
        <v>1.5278048663859881E-4</v>
      </c>
      <c r="BG796" s="13">
        <f t="shared" si="1000"/>
        <v>2.6166676847578439E-5</v>
      </c>
      <c r="BH796" s="13">
        <f t="shared" si="1001"/>
        <v>3.3611702923091788E-6</v>
      </c>
      <c r="BI796" s="13">
        <f t="shared" si="1002"/>
        <v>3.4540009187134631E-7</v>
      </c>
      <c r="BJ796" s="14">
        <f t="shared" si="1003"/>
        <v>0.14488279638798984</v>
      </c>
      <c r="BK796" s="14">
        <f t="shared" si="1004"/>
        <v>0.2887180826922856</v>
      </c>
      <c r="BL796" s="14">
        <f t="shared" si="1005"/>
        <v>0.50502599642359636</v>
      </c>
      <c r="BM796" s="14">
        <f t="shared" si="1006"/>
        <v>0.27693335694439769</v>
      </c>
      <c r="BN796" s="14">
        <f t="shared" si="1007"/>
        <v>0.72263181761195927</v>
      </c>
    </row>
    <row r="797" spans="1:66" x14ac:dyDescent="0.25">
      <c r="A797" t="s">
        <v>136</v>
      </c>
      <c r="B797" t="s">
        <v>315</v>
      </c>
      <c r="C797" t="s">
        <v>481</v>
      </c>
      <c r="D797"/>
      <c r="E797" s="10">
        <f>VLOOKUP(A797,home!$A$2:$E$405,3,FALSE)</f>
        <v>1.51655629139073</v>
      </c>
      <c r="F797" s="10">
        <f>VLOOKUP(B797,home!$B$2:$E$405,3,FALSE)</f>
        <v>0.56999999999999995</v>
      </c>
      <c r="G797" s="10">
        <f>VLOOKUP(C797,away!$B$2:$E$405,4,FALSE)</f>
        <v>0.99</v>
      </c>
      <c r="H797" s="10">
        <f>VLOOKUP(A797,away!$A$2:$E$405,3,FALSE)</f>
        <v>1.2781456953642401</v>
      </c>
      <c r="I797" s="10">
        <f>VLOOKUP(C797,away!$B$2:$E$405,3,FALSE)</f>
        <v>0.33</v>
      </c>
      <c r="J797" s="10">
        <f>VLOOKUP(B797,home!$B$2:$E$405,4,FALSE)</f>
        <v>1.45</v>
      </c>
      <c r="K797" s="12">
        <f t="shared" si="952"/>
        <v>0.8557927152317889</v>
      </c>
      <c r="L797" s="12">
        <f t="shared" si="953"/>
        <v>0.61159271523178893</v>
      </c>
      <c r="M797" s="13">
        <f t="shared" si="954"/>
        <v>0.23052742792360606</v>
      </c>
      <c r="N797" s="13">
        <f t="shared" si="955"/>
        <v>0.19728369347814334</v>
      </c>
      <c r="O797" s="13">
        <f t="shared" si="956"/>
        <v>0.14098889557919872</v>
      </c>
      <c r="P797" s="13">
        <f t="shared" si="957"/>
        <v>0.12065726976525364</v>
      </c>
      <c r="Q797" s="13">
        <f t="shared" si="958"/>
        <v>8.4416973856308128E-2</v>
      </c>
      <c r="R797" s="13">
        <f t="shared" si="959"/>
        <v>4.3113890732406651E-2</v>
      </c>
      <c r="S797" s="13">
        <f t="shared" si="960"/>
        <v>1.5787900900049938E-2</v>
      </c>
      <c r="T797" s="13">
        <f t="shared" si="961"/>
        <v>5.1628806252430416E-2</v>
      </c>
      <c r="U797" s="13">
        <f t="shared" si="962"/>
        <v>3.6896553614092949E-2</v>
      </c>
      <c r="V797" s="13">
        <f t="shared" si="963"/>
        <v>9.1814816671218901E-4</v>
      </c>
      <c r="W797" s="13">
        <f t="shared" si="964"/>
        <v>2.4081143756046957E-2</v>
      </c>
      <c r="X797" s="13">
        <f t="shared" si="965"/>
        <v>1.4727852095647797E-2</v>
      </c>
      <c r="Y797" s="13">
        <f t="shared" si="966"/>
        <v>4.5037235263547144E-3</v>
      </c>
      <c r="Z797" s="13">
        <f t="shared" si="967"/>
        <v>8.7893804990797492E-3</v>
      </c>
      <c r="AA797" s="13">
        <f t="shared" si="968"/>
        <v>7.5218878025127937E-3</v>
      </c>
      <c r="AB797" s="13">
        <f t="shared" si="969"/>
        <v>3.2185883930906487E-3</v>
      </c>
      <c r="AC797" s="13">
        <f t="shared" si="970"/>
        <v>3.0034726245291177E-5</v>
      </c>
      <c r="AD797" s="13">
        <f t="shared" si="971"/>
        <v>5.1521168502186142E-3</v>
      </c>
      <c r="AE797" s="13">
        <f t="shared" si="972"/>
        <v>3.1509971336166538E-3</v>
      </c>
      <c r="AF797" s="13">
        <f t="shared" si="973"/>
        <v>9.635634463180967E-4</v>
      </c>
      <c r="AG797" s="13">
        <f t="shared" si="974"/>
        <v>1.9643612814392828E-4</v>
      </c>
      <c r="AH797" s="13">
        <f t="shared" si="975"/>
        <v>1.3438802711593797E-3</v>
      </c>
      <c r="AI797" s="13">
        <f t="shared" si="976"/>
        <v>1.1500829462019182E-3</v>
      </c>
      <c r="AJ797" s="13">
        <f t="shared" si="977"/>
        <v>4.9211630363595754E-4</v>
      </c>
      <c r="AK797" s="13">
        <f t="shared" si="978"/>
        <v>1.4038318256614921E-4</v>
      </c>
      <c r="AL797" s="13">
        <f t="shared" si="979"/>
        <v>6.2880293239632435E-7</v>
      </c>
      <c r="AM797" s="13">
        <f t="shared" si="980"/>
        <v>8.8182881368800833E-4</v>
      </c>
      <c r="AN797" s="13">
        <f t="shared" si="981"/>
        <v>5.3932007853307623E-4</v>
      </c>
      <c r="AO797" s="13">
        <f t="shared" si="982"/>
        <v>1.6492211560453285E-4</v>
      </c>
      <c r="AP797" s="13">
        <f t="shared" si="983"/>
        <v>3.3621721494782412E-5</v>
      </c>
      <c r="AQ797" s="13">
        <f t="shared" si="984"/>
        <v>5.1406999849402435E-6</v>
      </c>
      <c r="AR797" s="13">
        <f t="shared" si="985"/>
        <v>1.6438147679695965E-4</v>
      </c>
      <c r="AS797" s="13">
        <f t="shared" si="986"/>
        <v>1.4067647036188139E-4</v>
      </c>
      <c r="AT797" s="13">
        <f t="shared" si="987"/>
        <v>6.0194949270109377E-5</v>
      </c>
      <c r="AU797" s="13">
        <f t="shared" si="988"/>
        <v>1.7171466359702235E-5</v>
      </c>
      <c r="AV797" s="13">
        <f t="shared" si="989"/>
        <v>3.6738039551202227E-6</v>
      </c>
      <c r="AW797" s="13">
        <f t="shared" si="990"/>
        <v>9.142036412217203E-9</v>
      </c>
      <c r="AX797" s="13">
        <f t="shared" si="991"/>
        <v>1.2577711247261462E-4</v>
      </c>
      <c r="AY797" s="13">
        <f t="shared" si="992"/>
        <v>7.6924365731140465E-5</v>
      </c>
      <c r="AZ797" s="13">
        <f t="shared" si="993"/>
        <v>2.3523190852495688E-5</v>
      </c>
      <c r="BA797" s="13">
        <f t="shared" si="994"/>
        <v>4.7955373881311391E-6</v>
      </c>
      <c r="BB797" s="13">
        <f t="shared" si="995"/>
        <v>7.3322893305067105E-7</v>
      </c>
      <c r="BC797" s="13">
        <f t="shared" si="996"/>
        <v>8.9687494810193532E-8</v>
      </c>
      <c r="BD797" s="13">
        <f t="shared" si="997"/>
        <v>1.6755752288010635E-5</v>
      </c>
      <c r="BE797" s="13">
        <f t="shared" si="998"/>
        <v>1.4339450746307879E-5</v>
      </c>
      <c r="BF797" s="13">
        <f t="shared" si="999"/>
        <v>6.1357987445576605E-6</v>
      </c>
      <c r="BG797" s="13">
        <f t="shared" si="1000"/>
        <v>1.7503239559069342E-6</v>
      </c>
      <c r="BH797" s="13">
        <f t="shared" si="1001"/>
        <v>3.7447862269021012E-7</v>
      </c>
      <c r="BI797" s="13">
        <f t="shared" si="1002"/>
        <v>6.4095215461663137E-8</v>
      </c>
      <c r="BJ797" s="14">
        <f t="shared" si="1003"/>
        <v>0.3879619830754063</v>
      </c>
      <c r="BK797" s="14">
        <f t="shared" si="1004"/>
        <v>0.36799833465053067</v>
      </c>
      <c r="BL797" s="14">
        <f t="shared" si="1005"/>
        <v>0.2352917968911819</v>
      </c>
      <c r="BM797" s="14">
        <f t="shared" si="1006"/>
        <v>0.18297642855758733</v>
      </c>
      <c r="BN797" s="14">
        <f t="shared" si="1007"/>
        <v>0.81698815133491642</v>
      </c>
    </row>
    <row r="798" spans="1:66" x14ac:dyDescent="0.25">
      <c r="A798" t="s">
        <v>136</v>
      </c>
      <c r="B798" t="s">
        <v>480</v>
      </c>
      <c r="C798" t="s">
        <v>317</v>
      </c>
      <c r="D798"/>
      <c r="E798" s="10">
        <f>VLOOKUP(A798,home!$A$2:$E$405,3,FALSE)</f>
        <v>1.51655629139073</v>
      </c>
      <c r="F798" s="10">
        <f>VLOOKUP(B798,home!$B$2:$E$405,3,FALSE)</f>
        <v>1.41</v>
      </c>
      <c r="G798" s="10">
        <f>VLOOKUP(C798,away!$B$2:$E$405,4,FALSE)</f>
        <v>0.75</v>
      </c>
      <c r="H798" s="10">
        <f>VLOOKUP(A798,away!$A$2:$E$405,3,FALSE)</f>
        <v>1.2781456953642401</v>
      </c>
      <c r="I798" s="10">
        <f>VLOOKUP(C798,away!$B$2:$E$405,3,FALSE)</f>
        <v>0.94</v>
      </c>
      <c r="J798" s="10">
        <f>VLOOKUP(B798,home!$B$2:$E$405,4,FALSE)</f>
        <v>0.45</v>
      </c>
      <c r="K798" s="12">
        <f t="shared" si="952"/>
        <v>1.6037582781456967</v>
      </c>
      <c r="L798" s="12">
        <f t="shared" si="953"/>
        <v>0.5406556291390735</v>
      </c>
      <c r="M798" s="13">
        <f t="shared" si="954"/>
        <v>0.11713666987846166</v>
      </c>
      <c r="N798" s="13">
        <f t="shared" si="955"/>
        <v>0.18785890399200256</v>
      </c>
      <c r="O798" s="13">
        <f t="shared" si="956"/>
        <v>6.3330599948395655E-2</v>
      </c>
      <c r="P798" s="13">
        <f t="shared" si="957"/>
        <v>0.10156697392717295</v>
      </c>
      <c r="Q798" s="13">
        <f t="shared" si="958"/>
        <v>0.15064013620027591</v>
      </c>
      <c r="R798" s="13">
        <f t="shared" si="959"/>
        <v>1.7120022679427412E-2</v>
      </c>
      <c r="S798" s="13">
        <f t="shared" si="960"/>
        <v>2.2016696828214687E-2</v>
      </c>
      <c r="T798" s="13">
        <f t="shared" si="961"/>
        <v>8.1444437610955892E-2</v>
      </c>
      <c r="U798" s="13">
        <f t="shared" si="962"/>
        <v>2.745637809417378E-2</v>
      </c>
      <c r="V798" s="13">
        <f t="shared" si="963"/>
        <v>2.1211398000434045E-3</v>
      </c>
      <c r="W798" s="13">
        <f t="shared" si="964"/>
        <v>8.0530121817395925E-2</v>
      </c>
      <c r="X798" s="13">
        <f t="shared" si="965"/>
        <v>4.3539063675830422E-2</v>
      </c>
      <c r="Y798" s="13">
        <f t="shared" si="966"/>
        <v>1.176981993189114E-2</v>
      </c>
      <c r="Z798" s="13">
        <f t="shared" si="967"/>
        <v>3.0853455442070125E-3</v>
      </c>
      <c r="AA798" s="13">
        <f t="shared" si="968"/>
        <v>4.9481484574619358E-3</v>
      </c>
      <c r="AB798" s="13">
        <f t="shared" si="969"/>
        <v>3.9678170250742198E-3</v>
      </c>
      <c r="AC798" s="13">
        <f t="shared" si="970"/>
        <v>1.1494999334454284E-4</v>
      </c>
      <c r="AD798" s="13">
        <f t="shared" si="971"/>
        <v>3.2287712376182533E-2</v>
      </c>
      <c r="AE798" s="13">
        <f t="shared" si="972"/>
        <v>1.7456533448206416E-2</v>
      </c>
      <c r="AF798" s="13">
        <f t="shared" si="973"/>
        <v>4.7189865370136598E-3</v>
      </c>
      <c r="AG798" s="13">
        <f t="shared" si="974"/>
        <v>8.504488783559796E-4</v>
      </c>
      <c r="AH798" s="13">
        <f t="shared" si="975"/>
        <v>4.1702735907866967E-4</v>
      </c>
      <c r="AI798" s="13">
        <f t="shared" si="976"/>
        <v>6.6881107933565442E-4</v>
      </c>
      <c r="AJ798" s="13">
        <f t="shared" si="977"/>
        <v>5.3630565250005707E-4</v>
      </c>
      <c r="AK798" s="13">
        <f t="shared" si="978"/>
        <v>2.8670154327109873E-4</v>
      </c>
      <c r="AL798" s="13">
        <f t="shared" si="979"/>
        <v>3.9868379352316311E-6</v>
      </c>
      <c r="AM798" s="13">
        <f t="shared" si="980"/>
        <v>1.035633720113799E-2</v>
      </c>
      <c r="AN798" s="13">
        <f t="shared" si="981"/>
        <v>5.5992120050576515E-3</v>
      </c>
      <c r="AO798" s="13">
        <f t="shared" si="982"/>
        <v>1.5136227446387487E-3</v>
      </c>
      <c r="AP798" s="13">
        <f t="shared" si="983"/>
        <v>2.7278288576062474E-4</v>
      </c>
      <c r="AQ798" s="13">
        <f t="shared" si="984"/>
        <v>3.6870400679820632E-5</v>
      </c>
      <c r="AR798" s="13">
        <f t="shared" si="985"/>
        <v>4.5093637838176919E-5</v>
      </c>
      <c r="AS798" s="13">
        <f t="shared" si="986"/>
        <v>7.2319294974680244E-5</v>
      </c>
      <c r="AT798" s="13">
        <f t="shared" si="987"/>
        <v>5.7991333992651977E-5</v>
      </c>
      <c r="AU798" s="13">
        <f t="shared" si="988"/>
        <v>3.1001360650475857E-5</v>
      </c>
      <c r="AV798" s="13">
        <f t="shared" si="989"/>
        <v>1.242967219424523E-5</v>
      </c>
      <c r="AW798" s="13">
        <f t="shared" si="990"/>
        <v>9.6025310775790277E-8</v>
      </c>
      <c r="AX798" s="13">
        <f t="shared" si="991"/>
        <v>2.7681769195988851E-3</v>
      </c>
      <c r="AY798" s="13">
        <f t="shared" si="992"/>
        <v>1.4966304340339976E-3</v>
      </c>
      <c r="AZ798" s="13">
        <f t="shared" si="993"/>
        <v>4.0458083445066778E-4</v>
      </c>
      <c r="BA798" s="13">
        <f t="shared" si="994"/>
        <v>7.2912968529179067E-5</v>
      </c>
      <c r="BB798" s="13">
        <f t="shared" si="995"/>
        <v>9.8552017181351896E-6</v>
      </c>
      <c r="BC798" s="13">
        <f t="shared" si="996"/>
        <v>1.0656540570421724E-6</v>
      </c>
      <c r="BD798" s="13">
        <f t="shared" si="997"/>
        <v>4.0633548559281772E-6</v>
      </c>
      <c r="BE798" s="13">
        <f t="shared" si="998"/>
        <v>6.5166389872383285E-6</v>
      </c>
      <c r="BF798" s="13">
        <f t="shared" si="999"/>
        <v>5.2255568607352299E-6</v>
      </c>
      <c r="BG798" s="13">
        <f t="shared" si="1000"/>
        <v>2.7935100244417226E-6</v>
      </c>
      <c r="BH798" s="13">
        <f t="shared" si="1001"/>
        <v>1.1200287066953501E-6</v>
      </c>
      <c r="BI798" s="13">
        <f t="shared" si="1002"/>
        <v>3.5925106202469697E-7</v>
      </c>
      <c r="BJ798" s="14">
        <f t="shared" si="1003"/>
        <v>0.63362821171777317</v>
      </c>
      <c r="BK798" s="14">
        <f t="shared" si="1004"/>
        <v>0.24445704769920651</v>
      </c>
      <c r="BL798" s="14">
        <f t="shared" si="1005"/>
        <v>0.11897072547886578</v>
      </c>
      <c r="BM798" s="14">
        <f t="shared" si="1006"/>
        <v>0.36099148940559306</v>
      </c>
      <c r="BN798" s="14">
        <f t="shared" si="1007"/>
        <v>0.63765330662573616</v>
      </c>
    </row>
    <row r="799" spans="1:66" x14ac:dyDescent="0.25">
      <c r="A799" t="s">
        <v>136</v>
      </c>
      <c r="B799" t="s">
        <v>482</v>
      </c>
      <c r="C799" t="s">
        <v>323</v>
      </c>
      <c r="D799"/>
      <c r="E799" s="10">
        <f>VLOOKUP(A799,home!$A$2:$E$405,3,FALSE)</f>
        <v>1.51655629139073</v>
      </c>
      <c r="F799" s="10">
        <f>VLOOKUP(B799,home!$B$2:$E$405,3,FALSE)</f>
        <v>0.38</v>
      </c>
      <c r="G799" s="10">
        <f>VLOOKUP(C799,away!$B$2:$E$405,4,FALSE)</f>
        <v>0.49</v>
      </c>
      <c r="H799" s="10">
        <f>VLOOKUP(A799,away!$A$2:$E$405,3,FALSE)</f>
        <v>1.2781456953642401</v>
      </c>
      <c r="I799" s="10">
        <f>VLOOKUP(C799,away!$B$2:$E$405,3,FALSE)</f>
        <v>1.1499999999999999</v>
      </c>
      <c r="J799" s="10">
        <f>VLOOKUP(B799,home!$B$2:$E$405,4,FALSE)</f>
        <v>1.23</v>
      </c>
      <c r="K799" s="12">
        <f t="shared" si="952"/>
        <v>0.28238278145695395</v>
      </c>
      <c r="L799" s="12">
        <f t="shared" si="953"/>
        <v>1.8079370860927175</v>
      </c>
      <c r="M799" s="13">
        <f t="shared" si="954"/>
        <v>0.12364757864326048</v>
      </c>
      <c r="N799" s="13">
        <f t="shared" si="955"/>
        <v>3.4915947177701342E-2</v>
      </c>
      <c r="O799" s="13">
        <f t="shared" si="956"/>
        <v>0.22354704303471645</v>
      </c>
      <c r="P799" s="13">
        <f t="shared" si="957"/>
        <v>6.3125835798620605E-2</v>
      </c>
      <c r="Q799" s="13">
        <f t="shared" si="958"/>
        <v>4.9298311406216931E-3</v>
      </c>
      <c r="R799" s="13">
        <f t="shared" si="959"/>
        <v>0.20207949479441437</v>
      </c>
      <c r="S799" s="13">
        <f t="shared" si="960"/>
        <v>8.0569130204548728E-3</v>
      </c>
      <c r="T799" s="13">
        <f t="shared" si="961"/>
        <v>8.9128245473047204E-3</v>
      </c>
      <c r="U799" s="13">
        <f t="shared" si="962"/>
        <v>5.7063769815462767E-2</v>
      </c>
      <c r="V799" s="13">
        <f t="shared" si="963"/>
        <v>4.5703313846019917E-4</v>
      </c>
      <c r="W799" s="13">
        <f t="shared" si="964"/>
        <v>4.640331432006205E-4</v>
      </c>
      <c r="X799" s="13">
        <f t="shared" si="965"/>
        <v>8.3894272876857442E-4</v>
      </c>
      <c r="Y799" s="13">
        <f t="shared" si="966"/>
        <v>7.5837783622426504E-4</v>
      </c>
      <c r="Z799" s="13">
        <f t="shared" si="967"/>
        <v>0.12178233765923396</v>
      </c>
      <c r="AA799" s="13">
        <f t="shared" si="968"/>
        <v>3.4389235240544429E-2</v>
      </c>
      <c r="AB799" s="13">
        <f t="shared" si="969"/>
        <v>4.8554639497012178E-3</v>
      </c>
      <c r="AC799" s="13">
        <f t="shared" si="970"/>
        <v>1.4583079168196119E-5</v>
      </c>
      <c r="AD799" s="13">
        <f t="shared" si="971"/>
        <v>3.2758742416301051E-5</v>
      </c>
      <c r="AE799" s="13">
        <f t="shared" si="972"/>
        <v>5.9225745308189225E-5</v>
      </c>
      <c r="AF799" s="13">
        <f t="shared" si="973"/>
        <v>5.3538210697078553E-5</v>
      </c>
      <c r="AG799" s="13">
        <f t="shared" si="974"/>
        <v>3.2264572214098039E-5</v>
      </c>
      <c r="AH799" s="13">
        <f t="shared" si="975"/>
        <v>5.5043701171298719E-2</v>
      </c>
      <c r="AI799" s="13">
        <f t="shared" si="976"/>
        <v>1.5543393438436725E-2</v>
      </c>
      <c r="AJ799" s="13">
        <f t="shared" si="977"/>
        <v>2.1945933362127646E-3</v>
      </c>
      <c r="AK799" s="13">
        <f t="shared" si="978"/>
        <v>2.0657179014888551E-4</v>
      </c>
      <c r="AL799" s="13">
        <f t="shared" si="979"/>
        <v>2.9780415309734337E-7</v>
      </c>
      <c r="AM799" s="13">
        <f t="shared" si="980"/>
        <v>1.8501009601093987E-6</v>
      </c>
      <c r="AN799" s="13">
        <f t="shared" si="981"/>
        <v>3.3448661387975249E-6</v>
      </c>
      <c r="AO799" s="13">
        <f t="shared" si="982"/>
        <v>3.0236537701738994E-6</v>
      </c>
      <c r="AP799" s="13">
        <f t="shared" si="983"/>
        <v>1.8221919288671524E-6</v>
      </c>
      <c r="AQ799" s="13">
        <f t="shared" si="984"/>
        <v>8.236020915444371E-7</v>
      </c>
      <c r="AR799" s="13">
        <f t="shared" si="985"/>
        <v>1.9903109740679218E-2</v>
      </c>
      <c r="AS799" s="13">
        <f t="shared" si="986"/>
        <v>5.6202954882159902E-3</v>
      </c>
      <c r="AT799" s="13">
        <f t="shared" si="987"/>
        <v>7.9353733628620003E-4</v>
      </c>
      <c r="AU799" s="13">
        <f t="shared" si="988"/>
        <v>7.4693760070146468E-5</v>
      </c>
      <c r="AV799" s="13">
        <f t="shared" si="989"/>
        <v>5.2730579315215795E-6</v>
      </c>
      <c r="AW799" s="13">
        <f t="shared" si="990"/>
        <v>4.2232790148973239E-9</v>
      </c>
      <c r="AX799" s="13">
        <f t="shared" si="991"/>
        <v>8.7072775848645426E-8</v>
      </c>
      <c r="AY799" s="13">
        <f t="shared" si="992"/>
        <v>1.5742210064580435E-7</v>
      </c>
      <c r="AZ799" s="13">
        <f t="shared" si="993"/>
        <v>1.4230462696408506E-7</v>
      </c>
      <c r="BA799" s="13">
        <f t="shared" si="994"/>
        <v>8.5759270870319677E-8</v>
      </c>
      <c r="BB799" s="13">
        <f t="shared" si="995"/>
        <v>3.876184157068046E-8</v>
      </c>
      <c r="BC799" s="13">
        <f t="shared" si="996"/>
        <v>1.4015794180176716E-8</v>
      </c>
      <c r="BD799" s="13">
        <f t="shared" si="997"/>
        <v>5.9972617047911909E-3</v>
      </c>
      <c r="BE799" s="13">
        <f t="shared" si="998"/>
        <v>1.6935234413242098E-3</v>
      </c>
      <c r="BF799" s="13">
        <f t="shared" si="999"/>
        <v>2.3911092991184141E-4</v>
      </c>
      <c r="BG799" s="13">
        <f t="shared" si="1000"/>
        <v>2.2506936488421513E-5</v>
      </c>
      <c r="BH799" s="13">
        <f t="shared" si="1001"/>
        <v>1.5888928319188684E-6</v>
      </c>
      <c r="BI799" s="13">
        <f t="shared" si="1002"/>
        <v>8.9735195462853354E-8</v>
      </c>
      <c r="BJ799" s="14">
        <f t="shared" si="1003"/>
        <v>5.1009133595756456E-2</v>
      </c>
      <c r="BK799" s="14">
        <f t="shared" si="1004"/>
        <v>0.19530239890621809</v>
      </c>
      <c r="BL799" s="14">
        <f t="shared" si="1005"/>
        <v>0.6292742575946626</v>
      </c>
      <c r="BM799" s="14">
        <f t="shared" si="1006"/>
        <v>0.34512224396771424</v>
      </c>
      <c r="BN799" s="14">
        <f t="shared" si="1007"/>
        <v>0.65224573058933499</v>
      </c>
    </row>
    <row r="800" spans="1:66" x14ac:dyDescent="0.25">
      <c r="A800" t="s">
        <v>136</v>
      </c>
      <c r="B800" t="s">
        <v>344</v>
      </c>
      <c r="C800" t="s">
        <v>125</v>
      </c>
      <c r="D800"/>
      <c r="E800" s="10">
        <f>VLOOKUP(A800,home!$A$2:$E$405,3,FALSE)</f>
        <v>1.51655629139073</v>
      </c>
      <c r="F800" s="10">
        <f>VLOOKUP(B800,home!$B$2:$E$405,3,FALSE)</f>
        <v>1.41</v>
      </c>
      <c r="G800" s="10">
        <f>VLOOKUP(C800,away!$B$2:$E$405,4,FALSE)</f>
        <v>0.94</v>
      </c>
      <c r="H800" s="10">
        <f>VLOOKUP(A800,away!$A$2:$E$405,3,FALSE)</f>
        <v>1.2781456953642401</v>
      </c>
      <c r="I800" s="10">
        <f>VLOOKUP(C800,away!$B$2:$E$405,3,FALSE)</f>
        <v>0.19</v>
      </c>
      <c r="J800" s="10">
        <f>VLOOKUP(B800,home!$B$2:$E$405,4,FALSE)</f>
        <v>0.56000000000000005</v>
      </c>
      <c r="K800" s="12">
        <f t="shared" si="952"/>
        <v>2.0100437086092731</v>
      </c>
      <c r="L800" s="12">
        <f t="shared" si="953"/>
        <v>0.13599470198675517</v>
      </c>
      <c r="M800" s="13">
        <f t="shared" si="954"/>
        <v>0.11694653544919323</v>
      </c>
      <c r="N800" s="13">
        <f t="shared" si="955"/>
        <v>0.23506764782330219</v>
      </c>
      <c r="O800" s="13">
        <f t="shared" si="956"/>
        <v>1.5904109236796533E-2</v>
      </c>
      <c r="P800" s="13">
        <f t="shared" si="957"/>
        <v>3.1967954712457503E-2</v>
      </c>
      <c r="Q800" s="13">
        <f t="shared" si="958"/>
        <v>0.23624812330240449</v>
      </c>
      <c r="R800" s="13">
        <f t="shared" si="959"/>
        <v>1.081437298011472E-3</v>
      </c>
      <c r="S800" s="13">
        <f t="shared" si="960"/>
        <v>2.1846524238029138E-3</v>
      </c>
      <c r="T800" s="13">
        <f t="shared" si="961"/>
        <v>3.2128493123440689E-2</v>
      </c>
      <c r="U800" s="13">
        <f t="shared" si="962"/>
        <v>2.1737362371233712E-3</v>
      </c>
      <c r="V800" s="13">
        <f t="shared" si="963"/>
        <v>6.6354034230105453E-5</v>
      </c>
      <c r="W800" s="13">
        <f t="shared" si="964"/>
        <v>0.15828968463824863</v>
      </c>
      <c r="X800" s="13">
        <f t="shared" si="965"/>
        <v>2.152655848995608E-2</v>
      </c>
      <c r="Y800" s="13">
        <f t="shared" si="966"/>
        <v>1.4637489533210154E-3</v>
      </c>
      <c r="Z800" s="13">
        <f t="shared" si="967"/>
        <v>4.9023247686810645E-5</v>
      </c>
      <c r="AA800" s="13">
        <f t="shared" si="968"/>
        <v>9.853887058846785E-5</v>
      </c>
      <c r="AB800" s="13">
        <f t="shared" si="969"/>
        <v>9.9033718439906591E-5</v>
      </c>
      <c r="AC800" s="13">
        <f t="shared" si="970"/>
        <v>1.1336391631383606E-6</v>
      </c>
      <c r="AD800" s="13">
        <f t="shared" si="971"/>
        <v>7.954229618621439E-2</v>
      </c>
      <c r="AE800" s="13">
        <f t="shared" si="972"/>
        <v>1.0817330865186436E-2</v>
      </c>
      <c r="AF800" s="13">
        <f t="shared" si="973"/>
        <v>7.3554984365157877E-4</v>
      </c>
      <c r="AG800" s="13">
        <f t="shared" si="974"/>
        <v>3.3343627261266951E-5</v>
      </c>
      <c r="AH800" s="13">
        <f t="shared" si="975"/>
        <v>1.6667254898976738E-6</v>
      </c>
      <c r="AI800" s="13">
        <f t="shared" si="976"/>
        <v>3.3501910849475283E-6</v>
      </c>
      <c r="AJ800" s="13">
        <f t="shared" si="977"/>
        <v>3.3670152564688276E-6</v>
      </c>
      <c r="AK800" s="13">
        <f t="shared" si="978"/>
        <v>2.2559492776855349E-6</v>
      </c>
      <c r="AL800" s="13">
        <f t="shared" si="979"/>
        <v>1.2395450720545602E-8</v>
      </c>
      <c r="AM800" s="13">
        <f t="shared" si="980"/>
        <v>3.1976698403487137E-2</v>
      </c>
      <c r="AN800" s="13">
        <f t="shared" si="981"/>
        <v>4.3486615699025828E-3</v>
      </c>
      <c r="AO800" s="13">
        <f t="shared" si="982"/>
        <v>2.9569746712007823E-4</v>
      </c>
      <c r="AP800" s="13">
        <f t="shared" si="983"/>
        <v>1.3404429639744464E-5</v>
      </c>
      <c r="AQ800" s="13">
        <f t="shared" si="984"/>
        <v>4.5573285353986888E-7</v>
      </c>
      <c r="AR800" s="13">
        <f t="shared" si="985"/>
        <v>4.5333167258472537E-8</v>
      </c>
      <c r="AS800" s="13">
        <f t="shared" si="986"/>
        <v>9.1121647639224614E-8</v>
      </c>
      <c r="AT800" s="13">
        <f t="shared" si="987"/>
        <v>9.1579247277667245E-8</v>
      </c>
      <c r="AU800" s="13">
        <f t="shared" si="988"/>
        <v>6.1359429943215982E-8</v>
      </c>
      <c r="AV800" s="13">
        <f t="shared" si="989"/>
        <v>3.083378403030318E-8</v>
      </c>
      <c r="AW800" s="13">
        <f t="shared" si="990"/>
        <v>9.4121169167144719E-11</v>
      </c>
      <c r="AX800" s="13">
        <f t="shared" si="991"/>
        <v>1.0712426908004238E-2</v>
      </c>
      <c r="AY800" s="13">
        <f t="shared" si="992"/>
        <v>1.4568333049089334E-3</v>
      </c>
      <c r="AZ800" s="13">
        <f t="shared" si="993"/>
        <v>9.9060805572734987E-5</v>
      </c>
      <c r="BA800" s="13">
        <f t="shared" si="994"/>
        <v>4.4905815774773321E-6</v>
      </c>
      <c r="BB800" s="13">
        <f t="shared" si="995"/>
        <v>1.5267382584406061E-7</v>
      </c>
      <c r="BC800" s="13">
        <f t="shared" si="996"/>
        <v>4.1525662893681565E-9</v>
      </c>
      <c r="BD800" s="13">
        <f t="shared" si="997"/>
        <v>1.0275117619052834E-9</v>
      </c>
      <c r="BE800" s="13">
        <f t="shared" si="998"/>
        <v>2.0653435525397445E-9</v>
      </c>
      <c r="BF800" s="13">
        <f t="shared" si="999"/>
        <v>2.0757154069496201E-9</v>
      </c>
      <c r="BG800" s="13">
        <f t="shared" si="1000"/>
        <v>1.3907595648674736E-9</v>
      </c>
      <c r="BH800" s="13">
        <f t="shared" si="1001"/>
        <v>6.9887187838750878E-10</v>
      </c>
      <c r="BI800" s="13">
        <f t="shared" si="1002"/>
        <v>2.8095260445535153E-10</v>
      </c>
      <c r="BJ800" s="14">
        <f t="shared" si="1003"/>
        <v>0.82476066288244532</v>
      </c>
      <c r="BK800" s="14">
        <f t="shared" si="1004"/>
        <v>0.15262347595920653</v>
      </c>
      <c r="BL800" s="14">
        <f t="shared" si="1005"/>
        <v>1.9367823008499676E-2</v>
      </c>
      <c r="BM800" s="14">
        <f t="shared" si="1006"/>
        <v>0.35812834406488536</v>
      </c>
      <c r="BN800" s="14">
        <f t="shared" si="1007"/>
        <v>0.63721580782216547</v>
      </c>
    </row>
    <row r="801" spans="1:66" x14ac:dyDescent="0.25">
      <c r="A801" t="s">
        <v>136</v>
      </c>
      <c r="B801" t="s">
        <v>377</v>
      </c>
      <c r="C801" t="s">
        <v>483</v>
      </c>
      <c r="D801"/>
      <c r="E801" s="10">
        <f>VLOOKUP(A801,home!$A$2:$E$405,3,FALSE)</f>
        <v>1.51655629139073</v>
      </c>
      <c r="F801" s="10">
        <f>VLOOKUP(B801,home!$B$2:$E$405,3,FALSE)</f>
        <v>0.55000000000000004</v>
      </c>
      <c r="G801" s="10">
        <f>VLOOKUP(C801,away!$B$2:$E$405,4,FALSE)</f>
        <v>0.66</v>
      </c>
      <c r="H801" s="10">
        <f>VLOOKUP(A801,away!$A$2:$E$405,3,FALSE)</f>
        <v>1.2781456953642401</v>
      </c>
      <c r="I801" s="10">
        <f>VLOOKUP(C801,away!$B$2:$E$405,3,FALSE)</f>
        <v>0.79</v>
      </c>
      <c r="J801" s="10">
        <f>VLOOKUP(B801,home!$B$2:$E$405,4,FALSE)</f>
        <v>1.17</v>
      </c>
      <c r="K801" s="12">
        <f t="shared" ref="K801:K864" si="1008">E801*F801*G801</f>
        <v>0.55050993377483504</v>
      </c>
      <c r="L801" s="12">
        <f t="shared" ref="L801:L864" si="1009">H801*I801*J801</f>
        <v>1.1813900662251671</v>
      </c>
      <c r="M801" s="13">
        <f t="shared" ref="M801:M864" si="1010">_xlfn.POISSON.DIST(0,K801,FALSE) * _xlfn.POISSON.DIST(0,L801,FALSE)</f>
        <v>0.17694788938672526</v>
      </c>
      <c r="N801" s="13">
        <f t="shared" ref="N801:N864" si="1011">_xlfn.POISSON.DIST(1,K801,FALSE) * _xlfn.POISSON.DIST(0,L801,FALSE)</f>
        <v>9.7411570867882949E-2</v>
      </c>
      <c r="O801" s="13">
        <f t="shared" ref="O801:O864" si="1012">_xlfn.POISSON.DIST(0,K801,FALSE) * _xlfn.POISSON.DIST(1,L801,FALSE)</f>
        <v>0.20904447876098686</v>
      </c>
      <c r="P801" s="13">
        <f t="shared" ref="P801:P864" si="1013">_xlfn.POISSON.DIST(1,K801,FALSE) * _xlfn.POISSON.DIST(1,L801,FALSE)</f>
        <v>0.11508106215870578</v>
      </c>
      <c r="Q801" s="13">
        <f t="shared" ref="Q801:Q864" si="1014">_xlfn.POISSON.DIST(2,K801,FALSE) * _xlfn.POISSON.DIST(0,L801,FALSE)</f>
        <v>2.6813018713690441E-2</v>
      </c>
      <c r="R801" s="13">
        <f t="shared" ref="R801:R864" si="1015">_xlfn.POISSON.DIST(0,K801,FALSE) * _xlfn.POISSON.DIST(2,L801,FALSE)</f>
        <v>0.12348153530372392</v>
      </c>
      <c r="S801" s="13">
        <f t="shared" ref="S801:S864" si="1016">_xlfn.POISSON.DIST(2,K801,FALSE) * _xlfn.POISSON.DIST(2,L801,FALSE)</f>
        <v>1.8711230342272529E-2</v>
      </c>
      <c r="T801" s="13">
        <f t="shared" ref="T801:T864" si="1017">_xlfn.POISSON.DIST(2,K801,FALSE) * _xlfn.POISSON.DIST(1,L801,FALSE)</f>
        <v>3.1676633953863394E-2</v>
      </c>
      <c r="U801" s="13">
        <f t="shared" ref="U801:U864" si="1018">_xlfn.POISSON.DIST(1,K801,FALSE) * _xlfn.POISSON.DIST(2,L801,FALSE)</f>
        <v>6.7977811822468009E-2</v>
      </c>
      <c r="V801" s="13">
        <f t="shared" ref="V801:V864" si="1019">_xlfn.POISSON.DIST(3,K801,FALSE) * _xlfn.POISSON.DIST(3,L801,FALSE)</f>
        <v>1.3521295698649969E-3</v>
      </c>
      <c r="W801" s="13">
        <f t="shared" ref="W801:W864" si="1020">_xlfn.POISSON.DIST(3,K801,FALSE) * _xlfn.POISSON.DIST(0,L801,FALSE)</f>
        <v>4.9202777187923787E-3</v>
      </c>
      <c r="X801" s="13">
        <f t="shared" ref="X801:X864" si="1021">_xlfn.POISSON.DIST(3,K801,FALSE) * _xlfn.POISSON.DIST(1,L801,FALSE)</f>
        <v>5.8127672200503416E-3</v>
      </c>
      <c r="Y801" s="13">
        <f t="shared" ref="Y801:Y864" si="1022">_xlfn.POISSON.DIST(3,K801,FALSE) * _xlfn.POISSON.DIST(2,L801,FALSE)</f>
        <v>3.4335727255233772E-3</v>
      </c>
      <c r="Z801" s="13">
        <f t="shared" ref="Z801:Z864" si="1023">_xlfn.POISSON.DIST(0,K801,FALSE) * _xlfn.POISSON.DIST(3,L801,FALSE)</f>
        <v>4.8626619723350577E-2</v>
      </c>
      <c r="AA801" s="13">
        <f t="shared" ref="AA801:AA864" si="1024">_xlfn.POISSON.DIST(1,K801,FALSE) * _xlfn.POISSON.DIST(3,L801,FALSE)</f>
        <v>2.676943720359581E-2</v>
      </c>
      <c r="AB801" s="13">
        <f t="shared" ref="AB801:AB864" si="1025">_xlfn.POISSON.DIST(2,K801,FALSE) * _xlfn.POISSON.DIST(3,L801,FALSE)</f>
        <v>7.3684205510705664E-3</v>
      </c>
      <c r="AC801" s="13">
        <f t="shared" ref="AC801:AC864" si="1026">_xlfn.POISSON.DIST(4,K801,FALSE) * _xlfn.POISSON.DIST(4,L801,FALSE)</f>
        <v>5.496127546913656E-5</v>
      </c>
      <c r="AD801" s="13">
        <f t="shared" ref="AD801:AD864" si="1027">_xlfn.POISSON.DIST(4,K801,FALSE) * _xlfn.POISSON.DIST(0,L801,FALSE)</f>
        <v>6.7716544028154719E-4</v>
      </c>
      <c r="AE801" s="13">
        <f t="shared" ref="AE801:AE864" si="1028">_xlfn.POISSON.DIST(4,K801,FALSE) * _xlfn.POISSON.DIST(1,L801,FALSE)</f>
        <v>7.9999652433961142E-4</v>
      </c>
      <c r="AF801" s="13">
        <f t="shared" ref="AF801:AF864" si="1029">_xlfn.POISSON.DIST(4,K801,FALSE) * _xlfn.POISSON.DIST(2,L801,FALSE)</f>
        <v>4.7255397343473859E-4</v>
      </c>
      <c r="AG801" s="13">
        <f t="shared" ref="AG801:AG864" si="1030">_xlfn.POISSON.DIST(4,K801,FALSE) * _xlfn.POISSON.DIST(3,L801,FALSE)</f>
        <v>1.8609018999034388E-4</v>
      </c>
      <c r="AH801" s="13">
        <f t="shared" ref="AH801:AH864" si="1031">_xlfn.POISSON.DIST(0,K801,FALSE) * _xlfn.POISSON.DIST(4,L801,FALSE)</f>
        <v>1.4361751373818784E-2</v>
      </c>
      <c r="AI801" s="13">
        <f t="shared" ref="AI801:AI864" si="1032">_xlfn.POISSON.DIST(1,K801,FALSE) * _xlfn.POISSON.DIST(4,L801,FALSE)</f>
        <v>7.9062867976916248E-3</v>
      </c>
      <c r="AJ801" s="13">
        <f t="shared" ref="AJ801:AJ864" si="1033">_xlfn.POISSON.DIST(2,K801,FALSE) * _xlfn.POISSON.DIST(4,L801,FALSE)</f>
        <v>2.176244710701034E-3</v>
      </c>
      <c r="AK801" s="13">
        <f t="shared" ref="AK801:AK864" si="1034">_xlfn.POISSON.DIST(3,K801,FALSE) * _xlfn.POISSON.DIST(4,L801,FALSE)</f>
        <v>3.9934811052195373E-4</v>
      </c>
      <c r="AL801" s="13">
        <f t="shared" ref="AL801:AL864" si="1035">_xlfn.POISSON.DIST(5,K801,FALSE) * _xlfn.POISSON.DIST(5,L801,FALSE)</f>
        <v>1.4297999214360704E-6</v>
      </c>
      <c r="AM801" s="13">
        <f t="shared" ref="AM801:AM864" si="1036">_xlfn.POISSON.DIST(5,K801,FALSE) * _xlfn.POISSON.DIST(0,L801,FALSE)</f>
        <v>7.4557260336800333E-5</v>
      </c>
      <c r="AN801" s="13">
        <f t="shared" ref="AN801:AN864" si="1037">_xlfn.POISSON.DIST(5,K801,FALSE) * _xlfn.POISSON.DIST(1,L801,FALSE)</f>
        <v>8.8081206726859561E-5</v>
      </c>
      <c r="AO801" s="13">
        <f t="shared" ref="AO801:AO864" si="1038">_xlfn.POISSON.DIST(5,K801,FALSE) * _xlfn.POISSON.DIST(2,L801,FALSE)</f>
        <v>5.2029131324118632E-5</v>
      </c>
      <c r="AP801" s="13">
        <f t="shared" ref="AP801:AP864" si="1039">_xlfn.POISSON.DIST(5,K801,FALSE) * _xlfn.POISSON.DIST(3,L801,FALSE)</f>
        <v>2.0488899633546143E-5</v>
      </c>
      <c r="AQ801" s="13">
        <f t="shared" ref="AQ801:AQ864" si="1040">_xlfn.POISSON.DIST(5,K801,FALSE) * _xlfn.POISSON.DIST(4,L801,FALSE)</f>
        <v>6.0513456237389685E-6</v>
      </c>
      <c r="AR801" s="13">
        <f t="shared" ref="AR801:AR864" si="1041">_xlfn.POISSON.DIST(0,K801,FALSE) * _xlfn.POISSON.DIST(5,L801,FALSE)</f>
        <v>3.3933660813250301E-3</v>
      </c>
      <c r="AS801" s="13">
        <f t="shared" ref="AS801:AS864" si="1042">_xlfn.POISSON.DIST(1,K801,FALSE) * _xlfn.POISSON.DIST(5,L801,FALSE)</f>
        <v>1.8680817367040139E-3</v>
      </c>
      <c r="AT801" s="13">
        <f t="shared" ref="AT801:AT864" si="1043">_xlfn.POISSON.DIST(2,K801,FALSE) * _xlfn.POISSON.DIST(5,L801,FALSE)</f>
        <v>5.1419877657945265E-4</v>
      </c>
      <c r="AU801" s="13">
        <f t="shared" ref="AU801:AU864" si="1044">_xlfn.POISSON.DIST(3,K801,FALSE) * _xlfn.POISSON.DIST(5,L801,FALSE)</f>
        <v>9.4357178147285218E-5</v>
      </c>
      <c r="AV801" s="13">
        <f t="shared" ref="AV801:AV864" si="1045">_xlfn.POISSON.DIST(4,K801,FALSE) * _xlfn.POISSON.DIST(5,L801,FALSE)</f>
        <v>1.2986140973260574E-5</v>
      </c>
      <c r="AW801" s="13">
        <f t="shared" ref="AW801:AW864" si="1046">_xlfn.POISSON.DIST(6,K801,FALSE) * _xlfn.POISSON.DIST(6,L801,FALSE)</f>
        <v>2.5830406624794346E-8</v>
      </c>
      <c r="AX801" s="13">
        <f t="shared" ref="AX801:AX864" si="1047">_xlfn.POISSON.DIST(6,K801,FALSE) * _xlfn.POISSON.DIST(0,L801,FALSE)</f>
        <v>6.8407520750741761E-6</v>
      </c>
      <c r="AY801" s="13">
        <f t="shared" ref="AY801:AY864" si="1048">_xlfn.POISSON.DIST(6,K801,FALSE) * _xlfn.POISSON.DIST(1,L801,FALSE)</f>
        <v>8.0815965470018306E-6</v>
      </c>
      <c r="AZ801" s="13">
        <f t="shared" ref="AZ801:AZ864" si="1049">_xlfn.POISSON.DIST(6,K801,FALSE) * _xlfn.POISSON.DIST(2,L801,FALSE)</f>
        <v>4.7737589399337879E-6</v>
      </c>
      <c r="BA801" s="13">
        <f t="shared" ref="BA801:BA864" si="1050">_xlfn.POISSON.DIST(6,K801,FALSE) * _xlfn.POISSON.DIST(3,L801,FALSE)</f>
        <v>1.8798904633971202E-6</v>
      </c>
      <c r="BB801" s="13">
        <f t="shared" ref="BB801:BB864" si="1051">_xlfn.POISSON.DIST(6,K801,FALSE) * _xlfn.POISSON.DIST(4,L801,FALSE)</f>
        <v>5.552209797621959E-7</v>
      </c>
      <c r="BC801" s="13">
        <f t="shared" ref="BC801:BC864" si="1052">_xlfn.POISSON.DIST(6,K801,FALSE) * _xlfn.POISSON.DIST(5,L801,FALSE)</f>
        <v>1.3118651001017249E-7</v>
      </c>
      <c r="BD801" s="13">
        <f t="shared" ref="BD801:BD864" si="1053">_xlfn.POISSON.DIST(0,K801,FALSE) * _xlfn.POISSON.DIST(6,L801,FALSE)</f>
        <v>6.6814816325713483E-4</v>
      </c>
      <c r="BE801" s="13">
        <f t="shared" ref="BE801:BE864" si="1054">_xlfn.POISSON.DIST(1,K801,FALSE) * _xlfn.POISSON.DIST(6,L801,FALSE)</f>
        <v>3.6782220110646299E-4</v>
      </c>
      <c r="BF801" s="13">
        <f t="shared" ref="BF801:BF864" si="1055">_xlfn.POISSON.DIST(2,K801,FALSE) * _xlfn.POISSON.DIST(6,L801,FALSE)</f>
        <v>1.0124488778601648E-4</v>
      </c>
      <c r="BG801" s="13">
        <f t="shared" ref="BG801:BG864" si="1056">_xlfn.POISSON.DIST(3,K801,FALSE) * _xlfn.POISSON.DIST(6,L801,FALSE)</f>
        <v>1.8578772156706841E-5</v>
      </c>
      <c r="BH801" s="13">
        <f t="shared" ref="BH801:BH864" si="1057">_xlfn.POISSON.DIST(4,K801,FALSE) * _xlfn.POISSON.DIST(6,L801,FALSE)</f>
        <v>2.556949657401608E-6</v>
      </c>
      <c r="BI801" s="13">
        <f t="shared" ref="BI801:BI864" si="1058">_xlfn.POISSON.DIST(5,K801,FALSE) * _xlfn.POISSON.DIST(6,L801,FALSE)</f>
        <v>2.8152523731234937E-7</v>
      </c>
      <c r="BJ801" s="14">
        <f t="shared" ref="BJ801:BJ864" si="1059">SUM(N801,Q801,T801,W801,X801,Y801,AD801,AE801,AF801,AG801,AM801,AN801,AO801,AP801,AQ801,AX801,AY801,AZ801,BA801,BB801,BC801)</f>
        <v>0.17246711757700942</v>
      </c>
      <c r="BK801" s="14">
        <f t="shared" ref="BK801:BK864" si="1060">SUM(M801,P801,S801,V801,AC801,AL801,AY801)</f>
        <v>0.3121567841295062</v>
      </c>
      <c r="BL801" s="14">
        <f t="shared" ref="BL801:BL864" si="1061">SUM(O801,R801,U801,AA801,AB801,AH801,AI801,AJ801,AK801,AR801,AS801,AT801,AU801,AV801,BD801,BE801,BF801,BG801,BH801,BI801)</f>
        <v>0.46652693704750858</v>
      </c>
      <c r="BM801" s="14">
        <f t="shared" ref="BM801:BM864" si="1062">SUM(S801:BI801)</f>
        <v>0.25098984751951919</v>
      </c>
      <c r="BN801" s="14">
        <f t="shared" ref="BN801:BN864" si="1063">SUM(M801:R801)</f>
        <v>0.74877955519171524</v>
      </c>
    </row>
    <row r="802" spans="1:66" x14ac:dyDescent="0.25">
      <c r="A802" t="s">
        <v>136</v>
      </c>
      <c r="B802" t="s">
        <v>381</v>
      </c>
      <c r="C802" t="s">
        <v>484</v>
      </c>
      <c r="D802"/>
      <c r="E802" s="10">
        <f>VLOOKUP(A802,home!$A$2:$E$405,3,FALSE)</f>
        <v>1.51655629139073</v>
      </c>
      <c r="F802" s="10">
        <f>VLOOKUP(B802,home!$B$2:$E$405,3,FALSE)</f>
        <v>1.1000000000000001</v>
      </c>
      <c r="G802" s="10">
        <f>VLOOKUP(C802,away!$B$2:$E$405,4,FALSE)</f>
        <v>0.75</v>
      </c>
      <c r="H802" s="10">
        <f>VLOOKUP(A802,away!$A$2:$E$405,3,FALSE)</f>
        <v>1.2781456953642401</v>
      </c>
      <c r="I802" s="10">
        <f>VLOOKUP(C802,away!$B$2:$E$405,3,FALSE)</f>
        <v>0.85</v>
      </c>
      <c r="J802" s="10">
        <f>VLOOKUP(B802,home!$B$2:$E$405,4,FALSE)</f>
        <v>1.3</v>
      </c>
      <c r="K802" s="12">
        <f t="shared" si="1008"/>
        <v>1.2511589403973524</v>
      </c>
      <c r="L802" s="12">
        <f t="shared" si="1009"/>
        <v>1.4123509933774854</v>
      </c>
      <c r="M802" s="13">
        <f t="shared" si="1010"/>
        <v>6.9703138483283633E-2</v>
      </c>
      <c r="N802" s="13">
        <f t="shared" si="1011"/>
        <v>8.7209704887115061E-2</v>
      </c>
      <c r="O802" s="13">
        <f t="shared" si="1012"/>
        <v>9.8445296878394067E-2</v>
      </c>
      <c r="P802" s="13">
        <f t="shared" si="1013"/>
        <v>0.1231707133294743</v>
      </c>
      <c r="Q802" s="13">
        <f t="shared" si="1014"/>
        <v>5.4556600979464354E-2</v>
      </c>
      <c r="R802" s="13">
        <f t="shared" si="1015"/>
        <v>6.9519656419770676E-2</v>
      </c>
      <c r="S802" s="13">
        <f t="shared" si="1016"/>
        <v>5.441298968815405E-2</v>
      </c>
      <c r="T802" s="13">
        <f t="shared" si="1017"/>
        <v>7.7053069588645579E-2</v>
      </c>
      <c r="U802" s="13">
        <f t="shared" si="1018"/>
        <v>8.6980139662948264E-2</v>
      </c>
      <c r="V802" s="13">
        <f t="shared" si="1019"/>
        <v>1.0683540544011789E-2</v>
      </c>
      <c r="W802" s="13">
        <f t="shared" si="1020"/>
        <v>2.2752993024382589E-2</v>
      </c>
      <c r="X802" s="13">
        <f t="shared" si="1021"/>
        <v>3.2135212300297748E-2</v>
      </c>
      <c r="Y802" s="13">
        <f t="shared" si="1022"/>
        <v>2.269309950736096E-2</v>
      </c>
      <c r="Z802" s="13">
        <f t="shared" si="1023"/>
        <v>3.2728718601241519E-2</v>
      </c>
      <c r="AA802" s="13">
        <f t="shared" si="1024"/>
        <v>4.0948828885692456E-2</v>
      </c>
      <c r="AB802" s="13">
        <f t="shared" si="1025"/>
        <v>2.5616746679567742E-2</v>
      </c>
      <c r="AC802" s="13">
        <f t="shared" si="1026"/>
        <v>1.179913970091422E-3</v>
      </c>
      <c r="AD802" s="13">
        <f t="shared" si="1027"/>
        <v>7.1169026608137211E-3</v>
      </c>
      <c r="AE802" s="13">
        <f t="shared" si="1028"/>
        <v>1.0051564542771127E-2</v>
      </c>
      <c r="AF802" s="13">
        <f t="shared" si="1029"/>
        <v>7.0981685834903569E-3</v>
      </c>
      <c r="AG802" s="13">
        <f t="shared" si="1030"/>
        <v>3.3417018166844873E-3</v>
      </c>
      <c r="AH802" s="13">
        <f t="shared" si="1031"/>
        <v>1.1556109557108925E-2</v>
      </c>
      <c r="AI802" s="13">
        <f t="shared" si="1032"/>
        <v>1.4458529788588118E-2</v>
      </c>
      <c r="AJ802" s="13">
        <f t="shared" si="1033"/>
        <v>9.0449594049967358E-3</v>
      </c>
      <c r="AK802" s="13">
        <f t="shared" si="1034"/>
        <v>3.7722272750309268E-3</v>
      </c>
      <c r="AL802" s="13">
        <f t="shared" si="1035"/>
        <v>8.3399886160607194E-5</v>
      </c>
      <c r="AM802" s="13">
        <f t="shared" si="1036"/>
        <v>1.7808752784029581E-3</v>
      </c>
      <c r="AN802" s="13">
        <f t="shared" si="1037"/>
        <v>2.5152209685338238E-3</v>
      </c>
      <c r="AO802" s="13">
        <f t="shared" si="1038"/>
        <v>1.7761874167363139E-3</v>
      </c>
      <c r="AP802" s="13">
        <f t="shared" si="1039"/>
        <v>8.3620002081737392E-4</v>
      </c>
      <c r="AQ802" s="13">
        <f t="shared" si="1040"/>
        <v>2.9525198251592334E-4</v>
      </c>
      <c r="AR802" s="13">
        <f t="shared" si="1041"/>
        <v>3.2642565625123658E-3</v>
      </c>
      <c r="AS802" s="13">
        <f t="shared" si="1042"/>
        <v>4.0841037819380754E-3</v>
      </c>
      <c r="AT802" s="13">
        <f t="shared" si="1043"/>
        <v>2.5549314801412318E-3</v>
      </c>
      <c r="AU802" s="13">
        <f t="shared" si="1044"/>
        <v>1.065541787827114E-3</v>
      </c>
      <c r="AV802" s="13">
        <f t="shared" si="1045"/>
        <v>3.3329053355171824E-4</v>
      </c>
      <c r="AW802" s="13">
        <f t="shared" si="1046"/>
        <v>4.0937194880728591E-6</v>
      </c>
      <c r="AX802" s="13">
        <f t="shared" si="1047"/>
        <v>3.7135967105108078E-4</v>
      </c>
      <c r="AY802" s="13">
        <f t="shared" si="1048"/>
        <v>5.2449020030933017E-4</v>
      </c>
      <c r="AZ802" s="13">
        <f t="shared" si="1049"/>
        <v>3.7038212771181941E-4</v>
      </c>
      <c r="BA802" s="13">
        <f t="shared" si="1050"/>
        <v>1.7436985533435156E-4</v>
      </c>
      <c r="BB802" s="13">
        <f t="shared" si="1051"/>
        <v>6.1567859599140026E-5</v>
      </c>
      <c r="BC802" s="13">
        <f t="shared" si="1052"/>
        <v>1.739108553299418E-5</v>
      </c>
      <c r="BD802" s="13">
        <f t="shared" si="1053"/>
        <v>7.683793331172196E-4</v>
      </c>
      <c r="BE802" s="13">
        <f t="shared" si="1054"/>
        <v>9.6136467224616469E-4</v>
      </c>
      <c r="BF802" s="13">
        <f t="shared" si="1055"/>
        <v>6.0141000233147977E-4</v>
      </c>
      <c r="BG802" s="13">
        <f t="shared" si="1056"/>
        <v>2.508198337538078E-4</v>
      </c>
      <c r="BH802" s="13">
        <f t="shared" si="1057"/>
        <v>7.8453869357513592E-5</v>
      </c>
      <c r="BI802" s="13">
        <f t="shared" si="1058"/>
        <v>1.9631652011083801E-5</v>
      </c>
      <c r="BJ802" s="14">
        <f t="shared" si="1059"/>
        <v>0.33273231435757111</v>
      </c>
      <c r="BK802" s="14">
        <f t="shared" si="1060"/>
        <v>0.25975818610148516</v>
      </c>
      <c r="BL802" s="14">
        <f t="shared" si="1061"/>
        <v>0.37432467806088582</v>
      </c>
      <c r="BM802" s="14">
        <f t="shared" si="1062"/>
        <v>0.49641838966286034</v>
      </c>
      <c r="BN802" s="14">
        <f t="shared" si="1063"/>
        <v>0.50260511097750205</v>
      </c>
    </row>
    <row r="803" spans="1:66" s="10" customFormat="1" x14ac:dyDescent="0.25">
      <c r="A803" t="s">
        <v>136</v>
      </c>
      <c r="B803" t="s">
        <v>386</v>
      </c>
      <c r="C803" t="s">
        <v>309</v>
      </c>
      <c r="D803"/>
      <c r="E803" s="10">
        <f>VLOOKUP(A803,home!$A$2:$E$405,3,FALSE)</f>
        <v>1.51655629139073</v>
      </c>
      <c r="F803" s="10">
        <f>VLOOKUP(B803,home!$B$2:$E$405,3,FALSE)</f>
        <v>0.56999999999999995</v>
      </c>
      <c r="G803" s="10">
        <f>VLOOKUP(C803,away!$B$2:$E$405,4,FALSE)</f>
        <v>1.1299999999999999</v>
      </c>
      <c r="H803" s="10">
        <f>VLOOKUP(A803,away!$A$2:$E$405,3,FALSE)</f>
        <v>1.2781456953642401</v>
      </c>
      <c r="I803" s="10">
        <f>VLOOKUP(C803,away!$B$2:$E$405,3,FALSE)</f>
        <v>0.94</v>
      </c>
      <c r="J803" s="10">
        <f>VLOOKUP(B803,home!$B$2:$E$405,4,FALSE)</f>
        <v>0.67</v>
      </c>
      <c r="K803" s="12">
        <f t="shared" si="1008"/>
        <v>0.97681390728476902</v>
      </c>
      <c r="L803" s="12">
        <f t="shared" si="1009"/>
        <v>0.80497615894039842</v>
      </c>
      <c r="M803" s="13">
        <f t="shared" si="1010"/>
        <v>0.16833654384248498</v>
      </c>
      <c r="N803" s="13">
        <f t="shared" si="1011"/>
        <v>0.16443347712959158</v>
      </c>
      <c r="O803" s="13">
        <f t="shared" si="1012"/>
        <v>0.13550690447162556</v>
      </c>
      <c r="P803" s="13">
        <f t="shared" si="1013"/>
        <v>0.13236502882099249</v>
      </c>
      <c r="Q803" s="13">
        <f t="shared" si="1014"/>
        <v>8.0310453641688526E-2</v>
      </c>
      <c r="R803" s="13">
        <f t="shared" si="1015"/>
        <v>5.4539913735736308E-2</v>
      </c>
      <c r="S803" s="13">
        <f t="shared" si="1016"/>
        <v>2.6020049560920595E-2</v>
      </c>
      <c r="T803" s="13">
        <f t="shared" si="1017"/>
        <v>6.4648000495247368E-2</v>
      </c>
      <c r="U803" s="13">
        <f t="shared" si="1018"/>
        <v>5.3275346239178824E-2</v>
      </c>
      <c r="V803" s="13">
        <f t="shared" si="1019"/>
        <v>2.2733194214123067E-3</v>
      </c>
      <c r="W803" s="13">
        <f t="shared" si="1020"/>
        <v>2.614945600585003E-2</v>
      </c>
      <c r="X803" s="13">
        <f t="shared" si="1021"/>
        <v>2.104968865397009E-2</v>
      </c>
      <c r="Y803" s="13">
        <f t="shared" si="1022"/>
        <v>8.4722487597820618E-3</v>
      </c>
      <c r="Z803" s="13">
        <f t="shared" si="1023"/>
        <v>1.4634443422644564E-2</v>
      </c>
      <c r="AA803" s="13">
        <f t="shared" si="1024"/>
        <v>1.4295127860611325E-2</v>
      </c>
      <c r="AB803" s="13">
        <f t="shared" si="1025"/>
        <v>6.9818398503295551E-3</v>
      </c>
      <c r="AC803" s="13">
        <f t="shared" si="1026"/>
        <v>1.1172113310409812E-4</v>
      </c>
      <c r="AD803" s="13">
        <f t="shared" si="1027"/>
        <v>6.3857880736113834E-3</v>
      </c>
      <c r="AE803" s="13">
        <f t="shared" si="1028"/>
        <v>5.1404071553030981E-3</v>
      </c>
      <c r="AF803" s="13">
        <f t="shared" si="1029"/>
        <v>2.0689526036328136E-3</v>
      </c>
      <c r="AG803" s="13">
        <f t="shared" si="1030"/>
        <v>5.5515250663402634E-4</v>
      </c>
      <c r="AH803" s="13">
        <f t="shared" si="1031"/>
        <v>2.9450945136477494E-3</v>
      </c>
      <c r="AI803" s="13">
        <f t="shared" si="1032"/>
        <v>2.8768092791991943E-3</v>
      </c>
      <c r="AJ803" s="13">
        <f t="shared" si="1033"/>
        <v>1.4050536562638224E-3</v>
      </c>
      <c r="AK803" s="13">
        <f t="shared" si="1034"/>
        <v>4.5749198397327181E-4</v>
      </c>
      <c r="AL803" s="13">
        <f t="shared" si="1035"/>
        <v>3.5139062893141537E-6</v>
      </c>
      <c r="AM803" s="13">
        <f t="shared" si="1036"/>
        <v>1.2475453198553632E-3</v>
      </c>
      <c r="AN803" s="13">
        <f t="shared" si="1037"/>
        <v>1.0042442396812411E-3</v>
      </c>
      <c r="AO803" s="13">
        <f t="shared" si="1038"/>
        <v>4.0419633534831303E-4</v>
      </c>
      <c r="AP803" s="13">
        <f t="shared" si="1039"/>
        <v>1.0845613782882342E-4</v>
      </c>
      <c r="AQ803" s="13">
        <f t="shared" si="1040"/>
        <v>2.1826151310739174E-5</v>
      </c>
      <c r="AR803" s="13">
        <f t="shared" si="1041"/>
        <v>4.7414617386252133E-4</v>
      </c>
      <c r="AS803" s="13">
        <f t="shared" si="1042"/>
        <v>4.6315257671477287E-4</v>
      </c>
      <c r="AT803" s="13">
        <f t="shared" si="1043"/>
        <v>2.2620693906488299E-4</v>
      </c>
      <c r="AU803" s="13">
        <f t="shared" si="1044"/>
        <v>7.3654028000965353E-5</v>
      </c>
      <c r="AV803" s="13">
        <f t="shared" si="1045"/>
        <v>1.7986569719721185E-5</v>
      </c>
      <c r="AW803" s="13">
        <f t="shared" si="1046"/>
        <v>7.6750732101969192E-8</v>
      </c>
      <c r="AX803" s="13">
        <f t="shared" si="1047"/>
        <v>2.0310326973379064E-4</v>
      </c>
      <c r="AY803" s="13">
        <f t="shared" si="1048"/>
        <v>1.6349328993854246E-4</v>
      </c>
      <c r="AZ803" s="13">
        <f t="shared" si="1049"/>
        <v>6.5804100273628385E-5</v>
      </c>
      <c r="BA803" s="13">
        <f t="shared" si="1050"/>
        <v>1.7656910626931403E-5</v>
      </c>
      <c r="BB803" s="13">
        <f t="shared" si="1051"/>
        <v>3.553348023805285E-6</v>
      </c>
      <c r="BC803" s="13">
        <f t="shared" si="1052"/>
        <v>5.720720887162469E-7</v>
      </c>
      <c r="BD803" s="13">
        <f t="shared" si="1053"/>
        <v>6.3612727635356441E-5</v>
      </c>
      <c r="BE803" s="13">
        <f t="shared" si="1054"/>
        <v>6.2137797034534324E-5</v>
      </c>
      <c r="BF803" s="13">
        <f t="shared" si="1055"/>
        <v>3.0348532155685703E-5</v>
      </c>
      <c r="BG803" s="13">
        <f t="shared" si="1056"/>
        <v>9.8816227584509368E-6</v>
      </c>
      <c r="BH803" s="13">
        <f t="shared" si="1057"/>
        <v>2.4131266342491387E-6</v>
      </c>
      <c r="BI803" s="13">
        <f t="shared" si="1058"/>
        <v>4.7143513127476913E-7</v>
      </c>
      <c r="BJ803" s="14">
        <f t="shared" si="1059"/>
        <v>0.38245407620002098</v>
      </c>
      <c r="BK803" s="14">
        <f t="shared" si="1060"/>
        <v>0.32927366997514229</v>
      </c>
      <c r="BL803" s="14">
        <f t="shared" si="1061"/>
        <v>0.273707593119278</v>
      </c>
      <c r="BM803" s="14">
        <f t="shared" si="1062"/>
        <v>0.26441404453575984</v>
      </c>
      <c r="BN803" s="14">
        <f t="shared" si="1063"/>
        <v>0.73549232164211942</v>
      </c>
    </row>
    <row r="804" spans="1:66" x14ac:dyDescent="0.25">
      <c r="A804" t="s">
        <v>136</v>
      </c>
      <c r="B804" t="s">
        <v>387</v>
      </c>
      <c r="C804" t="s">
        <v>359</v>
      </c>
      <c r="D804"/>
      <c r="E804" s="10">
        <f>VLOOKUP(A804,home!$A$2:$E$405,3,FALSE)</f>
        <v>1.51655629139073</v>
      </c>
      <c r="F804" s="10">
        <f>VLOOKUP(B804,home!$B$2:$E$405,3,FALSE)</f>
        <v>0.75</v>
      </c>
      <c r="G804" s="10">
        <f>VLOOKUP(C804,away!$B$2:$E$405,4,FALSE)</f>
        <v>0.56999999999999995</v>
      </c>
      <c r="H804" s="10">
        <f>VLOOKUP(A804,away!$A$2:$E$405,3,FALSE)</f>
        <v>1.2781456953642401</v>
      </c>
      <c r="I804" s="10">
        <f>VLOOKUP(C804,away!$B$2:$E$405,3,FALSE)</f>
        <v>1.1299999999999999</v>
      </c>
      <c r="J804" s="10">
        <f>VLOOKUP(B804,home!$B$2:$E$405,4,FALSE)</f>
        <v>0.89</v>
      </c>
      <c r="K804" s="12">
        <f t="shared" si="1008"/>
        <v>0.64832781456953703</v>
      </c>
      <c r="L804" s="12">
        <f t="shared" si="1009"/>
        <v>1.2854311258278162</v>
      </c>
      <c r="M804" s="13">
        <f t="shared" si="1010"/>
        <v>0.14460361921846554</v>
      </c>
      <c r="N804" s="13">
        <f t="shared" si="1011"/>
        <v>9.3750548426753261E-2</v>
      </c>
      <c r="O804" s="13">
        <f t="shared" si="1012"/>
        <v>0.18587799305076902</v>
      </c>
      <c r="P804" s="13">
        <f t="shared" si="1013"/>
        <v>0.12050987301117665</v>
      </c>
      <c r="Q804" s="13">
        <f t="shared" si="1014"/>
        <v>3.0390544088106246E-2</v>
      </c>
      <c r="R804" s="13">
        <f t="shared" si="1015"/>
        <v>0.11946667893693252</v>
      </c>
      <c r="S804" s="13">
        <f t="shared" si="1016"/>
        <v>2.5107652166072861E-2</v>
      </c>
      <c r="T804" s="13">
        <f t="shared" si="1017"/>
        <v>3.9064951301694295E-2</v>
      </c>
      <c r="U804" s="13">
        <f t="shared" si="1018"/>
        <v>7.7453570869061988E-2</v>
      </c>
      <c r="V804" s="13">
        <f t="shared" si="1019"/>
        <v>2.3249148953188529E-3</v>
      </c>
      <c r="W804" s="13">
        <f t="shared" si="1020"/>
        <v>6.5676783440736953E-3</v>
      </c>
      <c r="X804" s="13">
        <f t="shared" si="1021"/>
        <v>8.4422981678976185E-3</v>
      </c>
      <c r="Y804" s="13">
        <f t="shared" si="1022"/>
        <v>5.4259964192673741E-3</v>
      </c>
      <c r="Z804" s="13">
        <f t="shared" si="1023"/>
        <v>5.1188729201603798E-2</v>
      </c>
      <c r="AA804" s="13">
        <f t="shared" si="1024"/>
        <v>3.3187076933867625E-2</v>
      </c>
      <c r="AB804" s="13">
        <f t="shared" si="1025"/>
        <v>1.0758052530242746E-2</v>
      </c>
      <c r="AC804" s="13">
        <f t="shared" si="1026"/>
        <v>1.2109620782268532E-4</v>
      </c>
      <c r="AD804" s="13">
        <f t="shared" si="1027"/>
        <v>1.0645021369022436E-3</v>
      </c>
      <c r="AE804" s="13">
        <f t="shared" si="1028"/>
        <v>1.3683441802843674E-3</v>
      </c>
      <c r="AF804" s="13">
        <f t="shared" si="1029"/>
        <v>8.7945610009143745E-4</v>
      </c>
      <c r="AG804" s="13">
        <f t="shared" si="1030"/>
        <v>3.7682674828555892E-4</v>
      </c>
      <c r="AH804" s="13">
        <f t="shared" si="1031"/>
        <v>1.6449896451828202E-2</v>
      </c>
      <c r="AI804" s="13">
        <f t="shared" si="1032"/>
        <v>1.0664925416508958E-2</v>
      </c>
      <c r="AJ804" s="13">
        <f t="shared" si="1033"/>
        <v>3.4571838939161811E-3</v>
      </c>
      <c r="AK804" s="13">
        <f t="shared" si="1034"/>
        <v>7.4712949283589332E-4</v>
      </c>
      <c r="AL804" s="13">
        <f t="shared" si="1035"/>
        <v>4.0367699524309935E-6</v>
      </c>
      <c r="AM804" s="13">
        <f t="shared" si="1036"/>
        <v>1.3802926880448682E-4</v>
      </c>
      <c r="AN804" s="13">
        <f t="shared" si="1037"/>
        <v>1.7742711839654178E-4</v>
      </c>
      <c r="AO804" s="13">
        <f t="shared" si="1038"/>
        <v>1.1403517027642598E-4</v>
      </c>
      <c r="AP804" s="13">
        <f t="shared" si="1039"/>
        <v>4.8861452437464309E-5</v>
      </c>
      <c r="AQ804" s="13">
        <f t="shared" si="1040"/>
        <v>1.5702007954068017E-5</v>
      </c>
      <c r="AR804" s="13">
        <f t="shared" si="1041"/>
        <v>4.2290417831649029E-3</v>
      </c>
      <c r="AS804" s="13">
        <f t="shared" si="1042"/>
        <v>2.7418054170025592E-3</v>
      </c>
      <c r="AT804" s="13">
        <f t="shared" si="1043"/>
        <v>8.8879435699009378E-4</v>
      </c>
      <c r="AU804" s="13">
        <f t="shared" si="1044"/>
        <v>1.9207670102304149E-4</v>
      </c>
      <c r="AV804" s="13">
        <f t="shared" si="1045"/>
        <v>3.1132166950998707E-5</v>
      </c>
      <c r="AW804" s="13">
        <f t="shared" si="1046"/>
        <v>9.3449066138332702E-8</v>
      </c>
      <c r="AX804" s="13">
        <f t="shared" si="1047"/>
        <v>1.4914702365107342E-5</v>
      </c>
      <c r="AY804" s="13">
        <f t="shared" si="1048"/>
        <v>1.9171822652566724E-5</v>
      </c>
      <c r="AZ804" s="13">
        <f t="shared" si="1049"/>
        <v>1.232202878823004E-5</v>
      </c>
      <c r="BA804" s="13">
        <f t="shared" si="1050"/>
        <v>5.2797064459124324E-6</v>
      </c>
      <c r="BB804" s="13">
        <f t="shared" si="1051"/>
        <v>1.6966747502023997E-6</v>
      </c>
      <c r="BC804" s="13">
        <f t="shared" si="1052"/>
        <v>4.361917068632597E-7</v>
      </c>
      <c r="BD804" s="13">
        <f t="shared" si="1053"/>
        <v>9.0602365675108867E-4</v>
      </c>
      <c r="BE804" s="13">
        <f t="shared" si="1054"/>
        <v>5.8740033732973356E-4</v>
      </c>
      <c r="BF804" s="13">
        <f t="shared" si="1055"/>
        <v>1.9041398848919751E-4</v>
      </c>
      <c r="BG804" s="13">
        <f t="shared" si="1056"/>
        <v>4.1150228340223476E-5</v>
      </c>
      <c r="BH804" s="13">
        <f t="shared" si="1057"/>
        <v>6.6697094022136275E-6</v>
      </c>
      <c r="BI804" s="13">
        <f t="shared" si="1058"/>
        <v>8.6483162411021128E-7</v>
      </c>
      <c r="BJ804" s="14">
        <f t="shared" si="1059"/>
        <v>0.18787902205793397</v>
      </c>
      <c r="BK804" s="14">
        <f t="shared" si="1060"/>
        <v>0.29269036409146154</v>
      </c>
      <c r="BL804" s="14">
        <f t="shared" si="1061"/>
        <v>0.46787788075303138</v>
      </c>
      <c r="BM804" s="14">
        <f t="shared" si="1062"/>
        <v>0.30501766099824096</v>
      </c>
      <c r="BN804" s="14">
        <f t="shared" si="1063"/>
        <v>0.69459925673220324</v>
      </c>
    </row>
    <row r="805" spans="1:66" x14ac:dyDescent="0.25">
      <c r="A805" t="s">
        <v>136</v>
      </c>
      <c r="B805" t="s">
        <v>138</v>
      </c>
      <c r="C805" t="s">
        <v>388</v>
      </c>
      <c r="D805"/>
      <c r="E805" s="10">
        <f>VLOOKUP(A805,home!$A$2:$E$405,3,FALSE)</f>
        <v>1.51655629139073</v>
      </c>
      <c r="F805" s="10">
        <f>VLOOKUP(B805,home!$B$2:$E$405,3,FALSE)</f>
        <v>0.66</v>
      </c>
      <c r="G805" s="10">
        <f>VLOOKUP(C805,away!$B$2:$E$405,4,FALSE)</f>
        <v>1.04</v>
      </c>
      <c r="H805" s="10">
        <f>VLOOKUP(A805,away!$A$2:$E$405,3,FALSE)</f>
        <v>1.2781456953642401</v>
      </c>
      <c r="I805" s="10">
        <f>VLOOKUP(C805,away!$B$2:$E$405,3,FALSE)</f>
        <v>1.32</v>
      </c>
      <c r="J805" s="10">
        <f>VLOOKUP(B805,home!$B$2:$E$405,4,FALSE)</f>
        <v>0.47</v>
      </c>
      <c r="K805" s="12">
        <f t="shared" si="1008"/>
        <v>1.040964238410597</v>
      </c>
      <c r="L805" s="12">
        <f t="shared" si="1009"/>
        <v>0.79296158940397454</v>
      </c>
      <c r="M805" s="13">
        <f t="shared" si="1010"/>
        <v>0.15978504626980766</v>
      </c>
      <c r="N805" s="13">
        <f t="shared" si="1011"/>
        <v>0.16633051899965234</v>
      </c>
      <c r="O805" s="13">
        <f t="shared" si="1012"/>
        <v>0.12670340425309426</v>
      </c>
      <c r="P805" s="13">
        <f t="shared" si="1013"/>
        <v>0.13189371271235228</v>
      </c>
      <c r="Q805" s="13">
        <f t="shared" si="1014"/>
        <v>8.6572061017456209E-2</v>
      </c>
      <c r="R805" s="13">
        <f t="shared" si="1015"/>
        <v>5.0235466409713964E-2</v>
      </c>
      <c r="S805" s="13">
        <f t="shared" si="1016"/>
        <v>2.7217740112667203E-2</v>
      </c>
      <c r="T805" s="13">
        <f t="shared" si="1017"/>
        <v>6.8648319102379923E-2</v>
      </c>
      <c r="U805" s="13">
        <f t="shared" si="1018"/>
        <v>5.2293324032389024E-2</v>
      </c>
      <c r="V805" s="13">
        <f t="shared" si="1019"/>
        <v>2.4963042390767761E-3</v>
      </c>
      <c r="W805" s="13">
        <f t="shared" si="1020"/>
        <v>3.0039473188224013E-2</v>
      </c>
      <c r="X805" s="13">
        <f t="shared" si="1021"/>
        <v>2.3820148404192186E-2</v>
      </c>
      <c r="Y805" s="13">
        <f t="shared" si="1022"/>
        <v>9.4442313692133916E-3</v>
      </c>
      <c r="Z805" s="13">
        <f t="shared" si="1023"/>
        <v>1.3278265096232257E-2</v>
      </c>
      <c r="AA805" s="13">
        <f t="shared" si="1024"/>
        <v>1.3822199113313425E-2</v>
      </c>
      <c r="AB805" s="13">
        <f t="shared" si="1025"/>
        <v>7.1942074865749689E-3</v>
      </c>
      <c r="AC805" s="13">
        <f t="shared" si="1026"/>
        <v>1.287850622749548E-4</v>
      </c>
      <c r="AD805" s="13">
        <f t="shared" si="1027"/>
        <v>7.8175043324087892E-3</v>
      </c>
      <c r="AE805" s="13">
        <f t="shared" si="1028"/>
        <v>6.1989806605993293E-3</v>
      </c>
      <c r="AF805" s="13">
        <f t="shared" si="1029"/>
        <v>2.4577767786566718E-3</v>
      </c>
      <c r="AG805" s="13">
        <f t="shared" si="1030"/>
        <v>6.4964086026792519E-4</v>
      </c>
      <c r="AH805" s="13">
        <f t="shared" si="1031"/>
        <v>2.6322885488089115E-3</v>
      </c>
      <c r="AI805" s="13">
        <f t="shared" si="1032"/>
        <v>2.7401182444878043E-3</v>
      </c>
      <c r="AJ805" s="13">
        <f t="shared" si="1033"/>
        <v>1.4261825507641145E-3</v>
      </c>
      <c r="AK805" s="13">
        <f t="shared" si="1034"/>
        <v>4.9486834426354972E-4</v>
      </c>
      <c r="AL805" s="13">
        <f t="shared" si="1035"/>
        <v>4.2521976622651941E-6</v>
      </c>
      <c r="AM805" s="13">
        <f t="shared" si="1036"/>
        <v>1.6275484887314923E-3</v>
      </c>
      <c r="AN805" s="13">
        <f t="shared" si="1037"/>
        <v>1.2905834364565607E-3</v>
      </c>
      <c r="AO805" s="13">
        <f t="shared" si="1038"/>
        <v>5.116915465155187E-4</v>
      </c>
      <c r="AP805" s="13">
        <f t="shared" si="1039"/>
        <v>1.3525058066984124E-4</v>
      </c>
      <c r="AQ805" s="13">
        <f t="shared" si="1040"/>
        <v>2.6812128853941934E-5</v>
      </c>
      <c r="AR805" s="13">
        <f t="shared" si="1041"/>
        <v>4.1746074228667937E-4</v>
      </c>
      <c r="AS805" s="13">
        <f t="shared" si="1042"/>
        <v>4.3456170366077573E-4</v>
      </c>
      <c r="AT805" s="13">
        <f t="shared" si="1043"/>
        <v>2.2618159644682544E-4</v>
      </c>
      <c r="AU805" s="13">
        <f t="shared" si="1044"/>
        <v>7.8482317762587549E-5</v>
      </c>
      <c r="AV805" s="13">
        <f t="shared" si="1045"/>
        <v>2.0424321534607604E-5</v>
      </c>
      <c r="AW805" s="13">
        <f t="shared" si="1046"/>
        <v>9.749871780101248E-8</v>
      </c>
      <c r="AX805" s="13">
        <f t="shared" si="1047"/>
        <v>2.8236996217478254E-4</v>
      </c>
      <c r="AY805" s="13">
        <f t="shared" si="1048"/>
        <v>2.239085340060557E-4</v>
      </c>
      <c r="AZ805" s="13">
        <f t="shared" si="1049"/>
        <v>8.8775433503277888E-5</v>
      </c>
      <c r="BA805" s="13">
        <f t="shared" si="1050"/>
        <v>2.3465169616928704E-5</v>
      </c>
      <c r="BB805" s="13">
        <f t="shared" si="1051"/>
        <v>4.6517445487684081E-6</v>
      </c>
      <c r="BC805" s="13">
        <f t="shared" si="1052"/>
        <v>7.3773095017853441E-7</v>
      </c>
      <c r="BD805" s="13">
        <f t="shared" si="1053"/>
        <v>5.5171722286234699E-5</v>
      </c>
      <c r="BE805" s="13">
        <f t="shared" si="1054"/>
        <v>5.7431789871491265E-5</v>
      </c>
      <c r="BF805" s="13">
        <f t="shared" si="1055"/>
        <v>2.9892219702067168E-5</v>
      </c>
      <c r="BG805" s="13">
        <f t="shared" si="1056"/>
        <v>1.0372243905521532E-5</v>
      </c>
      <c r="BH805" s="13">
        <f t="shared" si="1057"/>
        <v>2.6992837444300442E-6</v>
      </c>
      <c r="BI805" s="13">
        <f t="shared" si="1058"/>
        <v>5.6197156945494539E-7</v>
      </c>
      <c r="BJ805" s="14">
        <f t="shared" si="1059"/>
        <v>0.40619444946907801</v>
      </c>
      <c r="BK805" s="14">
        <f t="shared" si="1060"/>
        <v>0.32174974912784715</v>
      </c>
      <c r="BL805" s="14">
        <f t="shared" si="1061"/>
        <v>0.25887529889618066</v>
      </c>
      <c r="BM805" s="14">
        <f t="shared" si="1062"/>
        <v>0.27835374189197315</v>
      </c>
      <c r="BN805" s="14">
        <f t="shared" si="1063"/>
        <v>0.72152020966207675</v>
      </c>
    </row>
    <row r="806" spans="1:66" x14ac:dyDescent="0.25">
      <c r="A806" t="s">
        <v>136</v>
      </c>
      <c r="B806" t="s">
        <v>347</v>
      </c>
      <c r="C806" t="s">
        <v>328</v>
      </c>
      <c r="D806"/>
      <c r="E806" s="10">
        <f>VLOOKUP(A806,home!$A$2:$E$405,3,FALSE)</f>
        <v>1.51655629139073</v>
      </c>
      <c r="F806" s="10">
        <f>VLOOKUP(B806,home!$B$2:$E$405,3,FALSE)</f>
        <v>0.19</v>
      </c>
      <c r="G806" s="10">
        <f>VLOOKUP(C806,away!$B$2:$E$405,4,FALSE)</f>
        <v>0.66</v>
      </c>
      <c r="H806" s="10">
        <f>VLOOKUP(A806,away!$A$2:$E$405,3,FALSE)</f>
        <v>1.2781456953642401</v>
      </c>
      <c r="I806" s="10">
        <f>VLOOKUP(C806,away!$B$2:$E$405,3,FALSE)</f>
        <v>0.66</v>
      </c>
      <c r="J806" s="10">
        <f>VLOOKUP(B806,home!$B$2:$E$405,4,FALSE)</f>
        <v>1.01</v>
      </c>
      <c r="K806" s="12">
        <f t="shared" si="1008"/>
        <v>0.19017615894039758</v>
      </c>
      <c r="L806" s="12">
        <f t="shared" si="1009"/>
        <v>0.85201192052980246</v>
      </c>
      <c r="M806" s="13">
        <f t="shared" si="1010"/>
        <v>0.35268214052479002</v>
      </c>
      <c r="N806" s="13">
        <f t="shared" si="1011"/>
        <v>6.7071734811882083E-2</v>
      </c>
      <c r="O806" s="13">
        <f t="shared" si="1012"/>
        <v>0.30048938788508806</v>
      </c>
      <c r="P806" s="13">
        <f t="shared" si="1013"/>
        <v>5.714591759033727E-2</v>
      </c>
      <c r="Q806" s="13">
        <f t="shared" si="1014"/>
        <v>6.377722449996342E-3</v>
      </c>
      <c r="R806" s="13">
        <f t="shared" si="1015"/>
        <v>0.12801027023539929</v>
      </c>
      <c r="S806" s="13">
        <f t="shared" si="1016"/>
        <v>2.3148718931318237E-3</v>
      </c>
      <c r="T806" s="13">
        <f t="shared" si="1017"/>
        <v>5.4338955532274207E-3</v>
      </c>
      <c r="U806" s="13">
        <f t="shared" si="1018"/>
        <v>2.4344501498290535E-2</v>
      </c>
      <c r="V806" s="13">
        <f t="shared" si="1019"/>
        <v>4.1676015891079372E-5</v>
      </c>
      <c r="W806" s="13">
        <f t="shared" si="1020"/>
        <v>4.0429691944274894E-4</v>
      </c>
      <c r="X806" s="13">
        <f t="shared" si="1021"/>
        <v>3.4446579479869936E-4</v>
      </c>
      <c r="Y806" s="13">
        <f t="shared" si="1022"/>
        <v>1.4674448169163233E-4</v>
      </c>
      <c r="Z806" s="13">
        <f t="shared" si="1023"/>
        <v>3.6355425396933858E-2</v>
      </c>
      <c r="AA806" s="13">
        <f t="shared" si="1024"/>
        <v>6.9139351586330585E-3</v>
      </c>
      <c r="AB806" s="13">
        <f t="shared" si="1025"/>
        <v>6.5743281581590171E-4</v>
      </c>
      <c r="AC806" s="13">
        <f t="shared" si="1026"/>
        <v>4.2205393609904857E-7</v>
      </c>
      <c r="AD806" s="13">
        <f t="shared" si="1027"/>
        <v>1.922190880276432E-5</v>
      </c>
      <c r="AE806" s="13">
        <f t="shared" si="1028"/>
        <v>1.6377295435291946E-5</v>
      </c>
      <c r="AF806" s="13">
        <f t="shared" si="1029"/>
        <v>6.976825468453528E-6</v>
      </c>
      <c r="AG806" s="13">
        <f t="shared" si="1030"/>
        <v>1.98144615552611E-6</v>
      </c>
      <c r="AH806" s="13">
        <f t="shared" si="1031"/>
        <v>7.7438139535298918E-3</v>
      </c>
      <c r="AI806" s="13">
        <f t="shared" si="1032"/>
        <v>1.472688793231369E-3</v>
      </c>
      <c r="AJ806" s="13">
        <f t="shared" si="1033"/>
        <v>1.4003514900565555E-4</v>
      </c>
      <c r="AK806" s="13">
        <f t="shared" si="1034"/>
        <v>8.8771155848472742E-6</v>
      </c>
      <c r="AL806" s="13">
        <f t="shared" si="1035"/>
        <v>2.7354557182969583E-9</v>
      </c>
      <c r="AM806" s="13">
        <f t="shared" si="1036"/>
        <v>7.311097567224668E-7</v>
      </c>
      <c r="AN806" s="13">
        <f t="shared" si="1037"/>
        <v>6.2291422794318563E-7</v>
      </c>
      <c r="AO806" s="13">
        <f t="shared" si="1038"/>
        <v>2.6536517383760633E-7</v>
      </c>
      <c r="AP806" s="13">
        <f t="shared" si="1039"/>
        <v>7.5364763801034639E-8</v>
      </c>
      <c r="AQ806" s="13">
        <f t="shared" si="1040"/>
        <v>1.6052919286598609E-8</v>
      </c>
      <c r="AR806" s="13">
        <f t="shared" si="1041"/>
        <v>1.3195643597544973E-3</v>
      </c>
      <c r="AS806" s="13">
        <f t="shared" si="1042"/>
        <v>2.509496814127552E-4</v>
      </c>
      <c r="AT806" s="13">
        <f t="shared" si="1043"/>
        <v>2.3862323249197134E-5</v>
      </c>
      <c r="AU806" s="13">
        <f t="shared" si="1044"/>
        <v>1.5126816596421537E-6</v>
      </c>
      <c r="AV806" s="13">
        <f t="shared" si="1045"/>
        <v>7.1918996932582596E-8</v>
      </c>
      <c r="AW806" s="13">
        <f t="shared" si="1046"/>
        <v>1.2312009178923915E-11</v>
      </c>
      <c r="AX806" s="13">
        <f t="shared" si="1047"/>
        <v>2.3173274216221233E-8</v>
      </c>
      <c r="AY806" s="13">
        <f t="shared" si="1048"/>
        <v>1.9743905869926406E-8</v>
      </c>
      <c r="AZ806" s="13">
        <f t="shared" si="1049"/>
        <v>8.4110215794978176E-9</v>
      </c>
      <c r="BA806" s="13">
        <f t="shared" si="1050"/>
        <v>2.3887635498551828E-9</v>
      </c>
      <c r="BB806" s="13">
        <f t="shared" si="1051"/>
        <v>5.0881375495092565E-10</v>
      </c>
      <c r="BC806" s="13">
        <f t="shared" si="1052"/>
        <v>8.670307690954371E-11</v>
      </c>
      <c r="BD806" s="13">
        <f t="shared" si="1053"/>
        <v>1.873807607361847E-4</v>
      </c>
      <c r="BE806" s="13">
        <f t="shared" si="1054"/>
        <v>3.5635353336137265E-5</v>
      </c>
      <c r="BF806" s="13">
        <f t="shared" si="1055"/>
        <v>3.3884973099752336E-6</v>
      </c>
      <c r="BG806" s="13">
        <f t="shared" si="1056"/>
        <v>2.1480380099698667E-7</v>
      </c>
      <c r="BH806" s="13">
        <f t="shared" si="1057"/>
        <v>1.021264044985111E-8</v>
      </c>
      <c r="BI806" s="13">
        <f t="shared" si="1058"/>
        <v>3.8844014667840352E-10</v>
      </c>
      <c r="BJ806" s="14">
        <f t="shared" si="1059"/>
        <v>7.9825182606224593E-2</v>
      </c>
      <c r="BK806" s="14">
        <f t="shared" si="1060"/>
        <v>0.41218505055744781</v>
      </c>
      <c r="BL806" s="14">
        <f t="shared" si="1061"/>
        <v>0.47160353358591561</v>
      </c>
      <c r="BM806" s="14">
        <f t="shared" si="1062"/>
        <v>8.8191998917434969E-2</v>
      </c>
      <c r="BN806" s="14">
        <f t="shared" si="1063"/>
        <v>0.9117771734974931</v>
      </c>
    </row>
    <row r="807" spans="1:66" x14ac:dyDescent="0.25">
      <c r="A807" t="s">
        <v>19</v>
      </c>
      <c r="B807" t="s">
        <v>142</v>
      </c>
      <c r="C807" t="s">
        <v>154</v>
      </c>
      <c r="D807"/>
      <c r="E807" s="10">
        <f>VLOOKUP(A807,home!$A$2:$E$405,3,FALSE)</f>
        <v>1.6666666666666701</v>
      </c>
      <c r="F807" s="10">
        <f>VLOOKUP(B807,home!$B$2:$E$405,3,FALSE)</f>
        <v>1.6</v>
      </c>
      <c r="G807" s="10">
        <f>VLOOKUP(C807,away!$B$2:$E$405,4,FALSE)</f>
        <v>1.6</v>
      </c>
      <c r="H807" s="10">
        <f>VLOOKUP(A807,away!$A$2:$E$405,3,FALSE)</f>
        <v>1.2</v>
      </c>
      <c r="I807" s="10">
        <f>VLOOKUP(C807,away!$B$2:$E$405,3,FALSE)</f>
        <v>0.7</v>
      </c>
      <c r="J807" s="10">
        <f>VLOOKUP(B807,home!$B$2:$E$405,4,FALSE)</f>
        <v>0.69</v>
      </c>
      <c r="K807" s="12">
        <f t="shared" si="1008"/>
        <v>4.2666666666666755</v>
      </c>
      <c r="L807" s="12">
        <f t="shared" si="1009"/>
        <v>0.57959999999999989</v>
      </c>
      <c r="M807" s="13">
        <f t="shared" si="1010"/>
        <v>7.8576581151236623E-3</v>
      </c>
      <c r="N807" s="13">
        <f t="shared" si="1011"/>
        <v>3.352600795786103E-2</v>
      </c>
      <c r="O807" s="13">
        <f t="shared" si="1012"/>
        <v>4.5542986435256737E-3</v>
      </c>
      <c r="P807" s="13">
        <f t="shared" si="1013"/>
        <v>1.9431674212376248E-2</v>
      </c>
      <c r="Q807" s="13">
        <f t="shared" si="1014"/>
        <v>7.1522150310103672E-2</v>
      </c>
      <c r="R807" s="13">
        <f t="shared" si="1015"/>
        <v>1.3198357468937397E-3</v>
      </c>
      <c r="S807" s="13">
        <f t="shared" si="1016"/>
        <v>1.2013438265059512E-2</v>
      </c>
      <c r="T807" s="13">
        <f t="shared" si="1017"/>
        <v>4.1454238319736082E-2</v>
      </c>
      <c r="U807" s="13">
        <f t="shared" si="1018"/>
        <v>5.631299186746634E-3</v>
      </c>
      <c r="V807" s="13">
        <f t="shared" si="1019"/>
        <v>3.3009724768846261E-3</v>
      </c>
      <c r="W807" s="13">
        <f t="shared" si="1020"/>
        <v>0.10172039155214767</v>
      </c>
      <c r="X807" s="13">
        <f t="shared" si="1021"/>
        <v>5.8957138943624775E-2</v>
      </c>
      <c r="Y807" s="13">
        <f t="shared" si="1022"/>
        <v>1.7085778865862454E-2</v>
      </c>
      <c r="Z807" s="13">
        <f t="shared" si="1023"/>
        <v>2.549922662998705E-4</v>
      </c>
      <c r="AA807" s="13">
        <f t="shared" si="1024"/>
        <v>1.0879670028794497E-3</v>
      </c>
      <c r="AB807" s="13">
        <f t="shared" si="1025"/>
        <v>2.3209962728094977E-3</v>
      </c>
      <c r="AC807" s="13">
        <f t="shared" si="1026"/>
        <v>5.101983060272887E-4</v>
      </c>
      <c r="AD807" s="13">
        <f t="shared" si="1027"/>
        <v>0.10850175098895776</v>
      </c>
      <c r="AE807" s="13">
        <f t="shared" si="1028"/>
        <v>6.2887614873199896E-2</v>
      </c>
      <c r="AF807" s="13">
        <f t="shared" si="1029"/>
        <v>1.8224830790253322E-2</v>
      </c>
      <c r="AG807" s="13">
        <f t="shared" si="1030"/>
        <v>3.5210373086769424E-3</v>
      </c>
      <c r="AH807" s="13">
        <f t="shared" si="1031"/>
        <v>3.6948379386851225E-5</v>
      </c>
      <c r="AI807" s="13">
        <f t="shared" si="1032"/>
        <v>1.5764641871723222E-4</v>
      </c>
      <c r="AJ807" s="13">
        <f t="shared" si="1033"/>
        <v>3.3631235993009611E-4</v>
      </c>
      <c r="AK807" s="13">
        <f t="shared" si="1034"/>
        <v>4.7831091190058214E-4</v>
      </c>
      <c r="AL807" s="13">
        <f t="shared" si="1035"/>
        <v>5.0468000114929881E-5</v>
      </c>
      <c r="AM807" s="13">
        <f t="shared" si="1036"/>
        <v>9.2588160843910805E-2</v>
      </c>
      <c r="AN807" s="13">
        <f t="shared" si="1037"/>
        <v>5.366409802513069E-2</v>
      </c>
      <c r="AO807" s="13">
        <f t="shared" si="1038"/>
        <v>1.5551855607682867E-2</v>
      </c>
      <c r="AP807" s="13">
        <f t="shared" si="1039"/>
        <v>3.0046185034043301E-3</v>
      </c>
      <c r="AQ807" s="13">
        <f t="shared" si="1040"/>
        <v>4.3536922114328729E-4</v>
      </c>
      <c r="AR807" s="13">
        <f t="shared" si="1041"/>
        <v>4.2830561385237955E-6</v>
      </c>
      <c r="AS807" s="13">
        <f t="shared" si="1042"/>
        <v>1.8274372857701567E-5</v>
      </c>
      <c r="AT807" s="13">
        <f t="shared" si="1043"/>
        <v>3.8985328763096757E-5</v>
      </c>
      <c r="AU807" s="13">
        <f t="shared" si="1044"/>
        <v>5.5445800907515501E-5</v>
      </c>
      <c r="AV807" s="13">
        <f t="shared" si="1045"/>
        <v>5.9142187634683335E-5</v>
      </c>
      <c r="AW807" s="13">
        <f t="shared" si="1046"/>
        <v>3.4668151545615885E-6</v>
      </c>
      <c r="AX807" s="13">
        <f t="shared" si="1047"/>
        <v>6.5840469933447818E-2</v>
      </c>
      <c r="AY807" s="13">
        <f t="shared" si="1048"/>
        <v>3.8161136373426351E-2</v>
      </c>
      <c r="AZ807" s="13">
        <f t="shared" si="1049"/>
        <v>1.1059097321018951E-2</v>
      </c>
      <c r="BA807" s="13">
        <f t="shared" si="1050"/>
        <v>2.1366176024208614E-3</v>
      </c>
      <c r="BB807" s="13">
        <f t="shared" si="1051"/>
        <v>3.0959589059078273E-4</v>
      </c>
      <c r="BC807" s="13">
        <f t="shared" si="1052"/>
        <v>3.5888355637283544E-5</v>
      </c>
      <c r="BD807" s="13">
        <f t="shared" si="1053"/>
        <v>4.1374322298139835E-7</v>
      </c>
      <c r="BE807" s="13">
        <f t="shared" si="1054"/>
        <v>1.76530441805397E-6</v>
      </c>
      <c r="BF807" s="13">
        <f t="shared" si="1055"/>
        <v>3.7659827585151438E-6</v>
      </c>
      <c r="BG807" s="13">
        <f t="shared" si="1056"/>
        <v>5.3560643676659943E-6</v>
      </c>
      <c r="BH807" s="13">
        <f t="shared" si="1057"/>
        <v>5.7131353255104065E-6</v>
      </c>
      <c r="BI807" s="13">
        <f t="shared" si="1058"/>
        <v>4.8752088111022236E-6</v>
      </c>
      <c r="BJ807" s="14">
        <f t="shared" si="1059"/>
        <v>0.80018784758823758</v>
      </c>
      <c r="BK807" s="14">
        <f t="shared" si="1060"/>
        <v>8.1325545749012615E-2</v>
      </c>
      <c r="BL807" s="14">
        <f t="shared" si="1061"/>
        <v>1.6121635107995108E-2</v>
      </c>
      <c r="BM807" s="14">
        <f t="shared" si="1062"/>
        <v>0.7215207261673896</v>
      </c>
      <c r="BN807" s="14">
        <f t="shared" si="1063"/>
        <v>0.13821162498588402</v>
      </c>
    </row>
    <row r="808" spans="1:66" s="10" customFormat="1" x14ac:dyDescent="0.25">
      <c r="A808" t="s">
        <v>19</v>
      </c>
      <c r="B808" t="s">
        <v>21</v>
      </c>
      <c r="C808" t="s">
        <v>139</v>
      </c>
      <c r="E808" s="10">
        <f>VLOOKUP(A808,home!$A$2:$E$405,3,FALSE)</f>
        <v>1.6666666666666701</v>
      </c>
      <c r="F808" s="10">
        <f>VLOOKUP(B808,home!$B$2:$E$405,3,FALSE)</f>
        <v>1</v>
      </c>
      <c r="G808" s="10">
        <f>VLOOKUP(C808,away!$B$2:$E$405,4,FALSE)</f>
        <v>0.5</v>
      </c>
      <c r="H808" s="10">
        <f>VLOOKUP(A808,away!$A$2:$E$405,3,FALSE)</f>
        <v>1.2</v>
      </c>
      <c r="I808" s="10">
        <f>VLOOKUP(C808,away!$B$2:$E$405,3,FALSE)</f>
        <v>0.7</v>
      </c>
      <c r="J808" s="10">
        <f>VLOOKUP(B808,home!$B$2:$E$405,4,FALSE)</f>
        <v>0.97</v>
      </c>
      <c r="K808" s="12">
        <f t="shared" si="1008"/>
        <v>0.83333333333333504</v>
      </c>
      <c r="L808" s="12">
        <f t="shared" si="1009"/>
        <v>0.81479999999999997</v>
      </c>
      <c r="M808" s="13">
        <f t="shared" si="1010"/>
        <v>0.19240873658541988</v>
      </c>
      <c r="N808" s="13">
        <f t="shared" si="1011"/>
        <v>0.16034061382118356</v>
      </c>
      <c r="O808" s="13">
        <f t="shared" si="1012"/>
        <v>0.15677463856980012</v>
      </c>
      <c r="P808" s="13">
        <f t="shared" si="1013"/>
        <v>0.13064553214150038</v>
      </c>
      <c r="Q808" s="13">
        <f t="shared" si="1014"/>
        <v>6.6808589092159962E-2</v>
      </c>
      <c r="R808" s="13">
        <f t="shared" si="1015"/>
        <v>6.3869987753336563E-2</v>
      </c>
      <c r="S808" s="13">
        <f t="shared" si="1016"/>
        <v>2.2177079081019728E-2</v>
      </c>
      <c r="T808" s="13">
        <f t="shared" si="1017"/>
        <v>5.443563839229193E-2</v>
      </c>
      <c r="U808" s="13">
        <f t="shared" si="1018"/>
        <v>5.3224989794447237E-2</v>
      </c>
      <c r="V808" s="13">
        <f t="shared" si="1019"/>
        <v>1.6731374106680472E-3</v>
      </c>
      <c r="W808" s="13">
        <f t="shared" si="1020"/>
        <v>1.8557941414488913E-2</v>
      </c>
      <c r="X808" s="13">
        <f t="shared" si="1021"/>
        <v>1.5121010664525567E-2</v>
      </c>
      <c r="Y808" s="13">
        <f t="shared" si="1022"/>
        <v>6.1602997447277154E-3</v>
      </c>
      <c r="Z808" s="13">
        <f t="shared" si="1023"/>
        <v>1.7347088673806205E-2</v>
      </c>
      <c r="AA808" s="13">
        <f t="shared" si="1024"/>
        <v>1.4455907228171869E-2</v>
      </c>
      <c r="AB808" s="13">
        <f t="shared" si="1025"/>
        <v>6.0232946784049574E-3</v>
      </c>
      <c r="AC808" s="13">
        <f t="shared" si="1026"/>
        <v>7.1003768865225364E-5</v>
      </c>
      <c r="AD808" s="13">
        <f t="shared" si="1027"/>
        <v>3.8662377946851972E-3</v>
      </c>
      <c r="AE808" s="13">
        <f t="shared" si="1028"/>
        <v>3.1502105551094984E-3</v>
      </c>
      <c r="AF808" s="13">
        <f t="shared" si="1029"/>
        <v>1.2833957801516094E-3</v>
      </c>
      <c r="AG808" s="13">
        <f t="shared" si="1030"/>
        <v>3.4857029388917708E-4</v>
      </c>
      <c r="AH808" s="13">
        <f t="shared" si="1031"/>
        <v>3.533601962854324E-3</v>
      </c>
      <c r="AI808" s="13">
        <f t="shared" si="1032"/>
        <v>2.9446683023786092E-3</v>
      </c>
      <c r="AJ808" s="13">
        <f t="shared" si="1033"/>
        <v>1.2269451259910899E-3</v>
      </c>
      <c r="AK808" s="13">
        <f t="shared" si="1034"/>
        <v>3.408180905530812E-4</v>
      </c>
      <c r="AL808" s="13">
        <f t="shared" si="1035"/>
        <v>1.9284623623795265E-6</v>
      </c>
      <c r="AM808" s="13">
        <f t="shared" si="1036"/>
        <v>6.4437296578086787E-4</v>
      </c>
      <c r="AN808" s="13">
        <f t="shared" si="1037"/>
        <v>5.2503509251825117E-4</v>
      </c>
      <c r="AO808" s="13">
        <f t="shared" si="1038"/>
        <v>2.1389929669193548E-4</v>
      </c>
      <c r="AP808" s="13">
        <f t="shared" si="1039"/>
        <v>5.8095048981529673E-5</v>
      </c>
      <c r="AQ808" s="13">
        <f t="shared" si="1040"/>
        <v>1.1833961477537593E-5</v>
      </c>
      <c r="AR808" s="13">
        <f t="shared" si="1041"/>
        <v>5.7583577586674077E-4</v>
      </c>
      <c r="AS808" s="13">
        <f t="shared" si="1042"/>
        <v>4.798631465556183E-4</v>
      </c>
      <c r="AT808" s="13">
        <f t="shared" si="1043"/>
        <v>1.9994297773150805E-4</v>
      </c>
      <c r="AU808" s="13">
        <f t="shared" si="1044"/>
        <v>5.5539716036530129E-5</v>
      </c>
      <c r="AV808" s="13">
        <f t="shared" si="1045"/>
        <v>1.1570774174277129E-5</v>
      </c>
      <c r="AW808" s="13">
        <f t="shared" si="1046"/>
        <v>3.6372942890436106E-8</v>
      </c>
      <c r="AX808" s="13">
        <f t="shared" si="1047"/>
        <v>8.9496245247342886E-5</v>
      </c>
      <c r="AY808" s="13">
        <f t="shared" si="1048"/>
        <v>7.2921540627534983E-5</v>
      </c>
      <c r="AZ808" s="13">
        <f t="shared" si="1049"/>
        <v>2.9708235651657748E-5</v>
      </c>
      <c r="BA808" s="13">
        <f t="shared" si="1050"/>
        <v>8.0687568029902437E-6</v>
      </c>
      <c r="BB808" s="13">
        <f t="shared" si="1051"/>
        <v>1.6436057607691124E-6</v>
      </c>
      <c r="BC808" s="13">
        <f t="shared" si="1052"/>
        <v>2.6784199477493464E-7</v>
      </c>
      <c r="BD808" s="13">
        <f t="shared" si="1053"/>
        <v>7.8198498362703372E-5</v>
      </c>
      <c r="BE808" s="13">
        <f t="shared" si="1054"/>
        <v>6.5165415302252932E-5</v>
      </c>
      <c r="BF808" s="13">
        <f t="shared" si="1055"/>
        <v>2.7152256375938779E-5</v>
      </c>
      <c r="BG808" s="13">
        <f t="shared" si="1056"/>
        <v>7.5422934377607876E-6</v>
      </c>
      <c r="BH808" s="13">
        <f t="shared" si="1057"/>
        <v>1.5713111328668334E-6</v>
      </c>
      <c r="BI808" s="13">
        <f t="shared" si="1058"/>
        <v>2.6188518881113959E-7</v>
      </c>
      <c r="BJ808" s="14">
        <f t="shared" si="1059"/>
        <v>0.33172785014474832</v>
      </c>
      <c r="BK808" s="14">
        <f t="shared" si="1060"/>
        <v>0.34705033899046311</v>
      </c>
      <c r="BL808" s="14">
        <f t="shared" si="1061"/>
        <v>0.30389749555610296</v>
      </c>
      <c r="BM808" s="14">
        <f t="shared" si="1062"/>
        <v>0.22910179023403546</v>
      </c>
      <c r="BN808" s="14">
        <f t="shared" si="1063"/>
        <v>0.77084809796340037</v>
      </c>
    </row>
    <row r="809" spans="1:66" x14ac:dyDescent="0.25">
      <c r="A809" t="s">
        <v>143</v>
      </c>
      <c r="B809" t="s">
        <v>161</v>
      </c>
      <c r="C809" t="s">
        <v>156</v>
      </c>
      <c r="D809"/>
      <c r="E809" s="10">
        <f>VLOOKUP(A809,home!$A$2:$E$405,3,FALSE)</f>
        <v>1.1642857142857099</v>
      </c>
      <c r="F809" s="10">
        <f>VLOOKUP(B809,home!$B$2:$E$405,3,FALSE)</f>
        <v>1.1499999999999999</v>
      </c>
      <c r="G809" s="10">
        <f>VLOOKUP(C809,away!$B$2:$E$405,4,FALSE)</f>
        <v>0.97</v>
      </c>
      <c r="H809" s="10">
        <f>VLOOKUP(A809,away!$A$2:$E$405,3,FALSE)</f>
        <v>1.02142857142857</v>
      </c>
      <c r="I809" s="10">
        <f>VLOOKUP(C809,away!$B$2:$E$405,3,FALSE)</f>
        <v>0.86</v>
      </c>
      <c r="J809" s="10">
        <f>VLOOKUP(B809,home!$B$2:$E$405,4,FALSE)</f>
        <v>0.98</v>
      </c>
      <c r="K809" s="12">
        <f t="shared" si="1008"/>
        <v>1.2987607142857094</v>
      </c>
      <c r="L809" s="12">
        <f t="shared" si="1009"/>
        <v>0.86085999999999885</v>
      </c>
      <c r="M809" s="13">
        <f t="shared" si="1010"/>
        <v>0.11536887050522071</v>
      </c>
      <c r="N809" s="13">
        <f t="shared" si="1011"/>
        <v>0.14983655666369594</v>
      </c>
      <c r="O809" s="13">
        <f t="shared" si="1012"/>
        <v>9.9316445863124159E-2</v>
      </c>
      <c r="P809" s="13">
        <f t="shared" si="1013"/>
        <v>0.1289882981695091</v>
      </c>
      <c r="Q809" s="13">
        <f t="shared" si="1014"/>
        <v>9.7300916679326485E-2</v>
      </c>
      <c r="R809" s="13">
        <f t="shared" si="1015"/>
        <v>4.2748777792864477E-2</v>
      </c>
      <c r="S809" s="13">
        <f t="shared" si="1016"/>
        <v>3.6053878727869859E-2</v>
      </c>
      <c r="T809" s="13">
        <f t="shared" si="1017"/>
        <v>8.3762467132564883E-2</v>
      </c>
      <c r="U809" s="13">
        <f t="shared" si="1018"/>
        <v>5.5520433181101732E-2</v>
      </c>
      <c r="V809" s="13">
        <f t="shared" si="1019"/>
        <v>4.4788978355082675E-3</v>
      </c>
      <c r="W809" s="13">
        <f t="shared" si="1020"/>
        <v>4.2123536015698793E-2</v>
      </c>
      <c r="X809" s="13">
        <f t="shared" si="1021"/>
        <v>3.626246721447441E-2</v>
      </c>
      <c r="Y809" s="13">
        <f t="shared" si="1022"/>
        <v>1.5608453763126201E-2</v>
      </c>
      <c r="Z809" s="13">
        <f t="shared" si="1023"/>
        <v>1.2266904283588422E-2</v>
      </c>
      <c r="AA809" s="13">
        <f t="shared" si="1024"/>
        <v>1.5931773369427724E-2</v>
      </c>
      <c r="AB809" s="13">
        <f t="shared" si="1025"/>
        <v>1.0345780680558001E-2</v>
      </c>
      <c r="AC809" s="13">
        <f t="shared" si="1026"/>
        <v>3.1297730431275992E-4</v>
      </c>
      <c r="AD809" s="13">
        <f t="shared" si="1027"/>
        <v>1.3677098430997198E-2</v>
      </c>
      <c r="AE809" s="13">
        <f t="shared" si="1028"/>
        <v>1.1774066955308232E-2</v>
      </c>
      <c r="AF809" s="13">
        <f t="shared" si="1029"/>
        <v>5.0679116395733158E-3</v>
      </c>
      <c r="AG809" s="13">
        <f t="shared" si="1030"/>
        <v>1.4542541380143596E-3</v>
      </c>
      <c r="AH809" s="13">
        <f t="shared" si="1031"/>
        <v>2.6400218053924782E-3</v>
      </c>
      <c r="AI809" s="13">
        <f t="shared" si="1032"/>
        <v>3.4287566057013825E-3</v>
      </c>
      <c r="AJ809" s="13">
        <f t="shared" si="1033"/>
        <v>2.2265671891662868E-3</v>
      </c>
      <c r="AK809" s="13">
        <f t="shared" si="1034"/>
        <v>9.639259976689104E-4</v>
      </c>
      <c r="AL809" s="13">
        <f t="shared" si="1035"/>
        <v>1.3996985381652528E-5</v>
      </c>
      <c r="AM809" s="13">
        <f t="shared" si="1036"/>
        <v>3.5526556255195715E-3</v>
      </c>
      <c r="AN809" s="13">
        <f t="shared" si="1037"/>
        <v>3.0583391217847739E-3</v>
      </c>
      <c r="AO809" s="13">
        <f t="shared" si="1038"/>
        <v>1.3164009081898186E-3</v>
      </c>
      <c r="AP809" s="13">
        <f t="shared" si="1039"/>
        <v>3.7774562860809523E-4</v>
      </c>
      <c r="AQ809" s="13">
        <f t="shared" si="1040"/>
        <v>8.1296525460891096E-5</v>
      </c>
      <c r="AR809" s="13">
        <f t="shared" si="1041"/>
        <v>4.545378342780333E-4</v>
      </c>
      <c r="AS809" s="13">
        <f t="shared" si="1042"/>
        <v>5.903358823168178E-4</v>
      </c>
      <c r="AT809" s="13">
        <f t="shared" si="1043"/>
        <v>3.8335252609313753E-4</v>
      </c>
      <c r="AU809" s="13">
        <f t="shared" si="1044"/>
        <v>1.6596106687065146E-4</v>
      </c>
      <c r="AV809" s="13">
        <f t="shared" si="1045"/>
        <v>5.3885928438136447E-5</v>
      </c>
      <c r="AW809" s="13">
        <f t="shared" si="1046"/>
        <v>4.347040439303947E-7</v>
      </c>
      <c r="AX809" s="13">
        <f t="shared" si="1047"/>
        <v>7.6900825963515599E-4</v>
      </c>
      <c r="AY809" s="13">
        <f t="shared" si="1048"/>
        <v>6.6200845038951947E-4</v>
      </c>
      <c r="AZ809" s="13">
        <f t="shared" si="1049"/>
        <v>2.8494829730116051E-4</v>
      </c>
      <c r="BA809" s="13">
        <f t="shared" si="1050"/>
        <v>8.1766863738225558E-5</v>
      </c>
      <c r="BB809" s="13">
        <f t="shared" si="1051"/>
        <v>1.7597455579422187E-5</v>
      </c>
      <c r="BC809" s="13">
        <f t="shared" si="1052"/>
        <v>3.0297891220202741E-6</v>
      </c>
      <c r="BD809" s="13">
        <f t="shared" si="1053"/>
        <v>6.5215573336097841E-5</v>
      </c>
      <c r="BE809" s="13">
        <f t="shared" si="1054"/>
        <v>8.4699424608542469E-5</v>
      </c>
      <c r="BF809" s="13">
        <f t="shared" si="1055"/>
        <v>5.5002142602089628E-5</v>
      </c>
      <c r="BG809" s="13">
        <f t="shared" si="1056"/>
        <v>2.3811540671044793E-5</v>
      </c>
      <c r="BH809" s="13">
        <f t="shared" si="1057"/>
        <v>7.7313733925423419E-6</v>
      </c>
      <c r="BI809" s="13">
        <f t="shared" si="1058"/>
        <v>2.008240805941562E-6</v>
      </c>
      <c r="BJ809" s="14">
        <f t="shared" si="1059"/>
        <v>0.46707252555810852</v>
      </c>
      <c r="BK809" s="14">
        <f t="shared" si="1060"/>
        <v>0.28587892797819181</v>
      </c>
      <c r="BL809" s="14">
        <f t="shared" si="1061"/>
        <v>0.23500902401841819</v>
      </c>
      <c r="BM809" s="14">
        <f t="shared" si="1062"/>
        <v>0.36600594241822043</v>
      </c>
      <c r="BN809" s="14">
        <f t="shared" si="1063"/>
        <v>0.6335598656737409</v>
      </c>
    </row>
    <row r="810" spans="1:66" x14ac:dyDescent="0.25">
      <c r="A810" t="s">
        <v>143</v>
      </c>
      <c r="B810" t="s">
        <v>148</v>
      </c>
      <c r="C810" t="s">
        <v>147</v>
      </c>
      <c r="D810"/>
      <c r="E810" s="10">
        <f>VLOOKUP(A810,home!$A$2:$E$405,3,FALSE)</f>
        <v>1.1642857142857099</v>
      </c>
      <c r="F810" s="10">
        <f>VLOOKUP(B810,home!$B$2:$E$405,3,FALSE)</f>
        <v>1.1000000000000001</v>
      </c>
      <c r="G810" s="10">
        <f>VLOOKUP(C810,away!$B$2:$E$405,4,FALSE)</f>
        <v>0.49</v>
      </c>
      <c r="H810" s="10">
        <f>VLOOKUP(A810,away!$A$2:$E$405,3,FALSE)</f>
        <v>1.02142857142857</v>
      </c>
      <c r="I810" s="10">
        <f>VLOOKUP(C810,away!$B$2:$E$405,3,FALSE)</f>
        <v>0.98</v>
      </c>
      <c r="J810" s="10">
        <f>VLOOKUP(B810,home!$B$2:$E$405,4,FALSE)</f>
        <v>0.28000000000000003</v>
      </c>
      <c r="K810" s="12">
        <f t="shared" si="1008"/>
        <v>0.62754999999999772</v>
      </c>
      <c r="L810" s="12">
        <f t="shared" si="1009"/>
        <v>0.28027999999999964</v>
      </c>
      <c r="M810" s="13">
        <f t="shared" si="1010"/>
        <v>0.40339865000884106</v>
      </c>
      <c r="N810" s="13">
        <f t="shared" si="1011"/>
        <v>0.2531528228130473</v>
      </c>
      <c r="O810" s="13">
        <f t="shared" si="1012"/>
        <v>0.11306457362447783</v>
      </c>
      <c r="P810" s="13">
        <f t="shared" si="1013"/>
        <v>7.0953673178040799E-2</v>
      </c>
      <c r="Q810" s="13">
        <f t="shared" si="1014"/>
        <v>7.9433026978163623E-2</v>
      </c>
      <c r="R810" s="13">
        <f t="shared" si="1015"/>
        <v>1.5844869347734297E-2</v>
      </c>
      <c r="S810" s="13">
        <f t="shared" si="1016"/>
        <v>3.1200053206337508E-3</v>
      </c>
      <c r="T810" s="13">
        <f t="shared" si="1017"/>
        <v>2.226348880143967E-2</v>
      </c>
      <c r="U810" s="13">
        <f t="shared" si="1018"/>
        <v>9.9434477591706233E-3</v>
      </c>
      <c r="V810" s="13">
        <f t="shared" si="1019"/>
        <v>6.0975204836082901E-5</v>
      </c>
      <c r="W810" s="13">
        <f t="shared" si="1020"/>
        <v>1.6616065360048799E-2</v>
      </c>
      <c r="X810" s="13">
        <f t="shared" si="1021"/>
        <v>4.6571507991144713E-3</v>
      </c>
      <c r="Y810" s="13">
        <f t="shared" si="1022"/>
        <v>6.5265311298790105E-4</v>
      </c>
      <c r="Z810" s="13">
        <f t="shared" si="1023"/>
        <v>1.4803333269276548E-3</v>
      </c>
      <c r="AA810" s="13">
        <f t="shared" si="1024"/>
        <v>9.2898317931344634E-4</v>
      </c>
      <c r="AB810" s="13">
        <f t="shared" si="1025"/>
        <v>2.9149169708907554E-4</v>
      </c>
      <c r="AC810" s="13">
        <f t="shared" si="1026"/>
        <v>6.7030695873187384E-7</v>
      </c>
      <c r="AD810" s="13">
        <f t="shared" si="1027"/>
        <v>2.6068529541746462E-3</v>
      </c>
      <c r="AE810" s="13">
        <f t="shared" si="1028"/>
        <v>7.3064874599606893E-4</v>
      </c>
      <c r="AF810" s="13">
        <f t="shared" si="1029"/>
        <v>1.0239311526388894E-4</v>
      </c>
      <c r="AG810" s="13">
        <f t="shared" si="1030"/>
        <v>9.5662474487209201E-6</v>
      </c>
      <c r="AH810" s="13">
        <f t="shared" si="1031"/>
        <v>1.037269562178206E-4</v>
      </c>
      <c r="AI810" s="13">
        <f t="shared" si="1032"/>
        <v>6.5093851374493076E-5</v>
      </c>
      <c r="AJ810" s="13">
        <f t="shared" si="1033"/>
        <v>2.0424823215031492E-5</v>
      </c>
      <c r="AK810" s="13">
        <f t="shared" si="1034"/>
        <v>4.2725326028643222E-6</v>
      </c>
      <c r="AL810" s="13">
        <f t="shared" si="1035"/>
        <v>4.7160039705423417E-9</v>
      </c>
      <c r="AM810" s="13">
        <f t="shared" si="1036"/>
        <v>3.2718611427845886E-4</v>
      </c>
      <c r="AN810" s="13">
        <f t="shared" si="1037"/>
        <v>9.1703724109966323E-5</v>
      </c>
      <c r="AO810" s="13">
        <f t="shared" si="1038"/>
        <v>1.2851359896770661E-5</v>
      </c>
      <c r="AP810" s="13">
        <f t="shared" si="1039"/>
        <v>1.2006597172889588E-6</v>
      </c>
      <c r="AQ810" s="13">
        <f t="shared" si="1040"/>
        <v>8.4130226390437215E-8</v>
      </c>
      <c r="AR810" s="13">
        <f t="shared" si="1041"/>
        <v>5.8145182577461433E-6</v>
      </c>
      <c r="AS810" s="13">
        <f t="shared" si="1042"/>
        <v>3.648900932648579E-6</v>
      </c>
      <c r="AT810" s="13">
        <f t="shared" si="1043"/>
        <v>1.1449338901418036E-6</v>
      </c>
      <c r="AU810" s="13">
        <f t="shared" si="1044"/>
        <v>2.3950108758616212E-7</v>
      </c>
      <c r="AV810" s="13">
        <f t="shared" si="1045"/>
        <v>3.7574726878673866E-8</v>
      </c>
      <c r="AW810" s="13">
        <f t="shared" si="1046"/>
        <v>2.3041571933376452E-11</v>
      </c>
      <c r="AX810" s="13">
        <f t="shared" si="1047"/>
        <v>3.4220941002574331E-5</v>
      </c>
      <c r="AY810" s="13">
        <f t="shared" si="1048"/>
        <v>9.5914453442015205E-6</v>
      </c>
      <c r="AZ810" s="13">
        <f t="shared" si="1049"/>
        <v>1.3441451505363991E-6</v>
      </c>
      <c r="BA810" s="13">
        <f t="shared" si="1050"/>
        <v>1.2557900093078049E-7</v>
      </c>
      <c r="BB810" s="13">
        <f t="shared" si="1051"/>
        <v>8.7993205952197757E-9</v>
      </c>
      <c r="BC810" s="13">
        <f t="shared" si="1052"/>
        <v>4.9325471528563905E-10</v>
      </c>
      <c r="BD810" s="13">
        <f t="shared" si="1053"/>
        <v>2.7161552954684778E-7</v>
      </c>
      <c r="BE810" s="13">
        <f t="shared" si="1054"/>
        <v>1.7045232556712372E-7</v>
      </c>
      <c r="BF810" s="13">
        <f t="shared" si="1055"/>
        <v>5.348367845482405E-8</v>
      </c>
      <c r="BG810" s="13">
        <f t="shared" si="1056"/>
        <v>1.1187894138108236E-8</v>
      </c>
      <c r="BH810" s="13">
        <f t="shared" si="1057"/>
        <v>1.7552407415924493E-9</v>
      </c>
      <c r="BI810" s="13">
        <f t="shared" si="1058"/>
        <v>2.2030026547726762E-10</v>
      </c>
      <c r="BJ810" s="14">
        <f t="shared" si="1059"/>
        <v>0.38070298631898752</v>
      </c>
      <c r="BK810" s="14">
        <f t="shared" si="1060"/>
        <v>0.47754357018065857</v>
      </c>
      <c r="BL810" s="14">
        <f t="shared" si="1061"/>
        <v>0.1402782779150592</v>
      </c>
      <c r="BM810" s="14">
        <f t="shared" si="1062"/>
        <v>6.4147960369025411E-2</v>
      </c>
      <c r="BN810" s="14">
        <f t="shared" si="1063"/>
        <v>0.93584761595030497</v>
      </c>
    </row>
    <row r="811" spans="1:66" x14ac:dyDescent="0.25">
      <c r="A811" t="s">
        <v>143</v>
      </c>
      <c r="B811" t="s">
        <v>150</v>
      </c>
      <c r="C811" t="s">
        <v>158</v>
      </c>
      <c r="D811"/>
      <c r="E811" s="10">
        <f>VLOOKUP(A811,home!$A$2:$E$405,3,FALSE)</f>
        <v>1.1642857142857099</v>
      </c>
      <c r="F811" s="10">
        <f>VLOOKUP(B811,home!$B$2:$E$405,3,FALSE)</f>
        <v>0.86</v>
      </c>
      <c r="G811" s="10">
        <f>VLOOKUP(C811,away!$B$2:$E$405,4,FALSE)</f>
        <v>1.1000000000000001</v>
      </c>
      <c r="H811" s="10">
        <f>VLOOKUP(A811,away!$A$2:$E$405,3,FALSE)</f>
        <v>1.02142857142857</v>
      </c>
      <c r="I811" s="10">
        <f>VLOOKUP(C811,away!$B$2:$E$405,3,FALSE)</f>
        <v>1.1000000000000001</v>
      </c>
      <c r="J811" s="10">
        <f>VLOOKUP(B811,home!$B$2:$E$405,4,FALSE)</f>
        <v>1.1200000000000001</v>
      </c>
      <c r="K811" s="12">
        <f t="shared" si="1008"/>
        <v>1.1014142857142817</v>
      </c>
      <c r="L811" s="12">
        <f t="shared" si="1009"/>
        <v>1.2583999999999984</v>
      </c>
      <c r="M811" s="13">
        <f t="shared" si="1010"/>
        <v>9.4437760008978661E-2</v>
      </c>
      <c r="N811" s="13">
        <f t="shared" si="1011"/>
        <v>0.10401509798474601</v>
      </c>
      <c r="O811" s="13">
        <f t="shared" si="1012"/>
        <v>0.1188404771952986</v>
      </c>
      <c r="P811" s="13">
        <f t="shared" si="1013"/>
        <v>0.13089259930400421</v>
      </c>
      <c r="Q811" s="13">
        <f t="shared" si="1014"/>
        <v>5.7281857425185018E-2</v>
      </c>
      <c r="R811" s="13">
        <f t="shared" si="1015"/>
        <v>7.4774428251281791E-2</v>
      </c>
      <c r="S811" s="13">
        <f t="shared" si="1016"/>
        <v>4.5354931520320094E-2</v>
      </c>
      <c r="T811" s="13">
        <f t="shared" si="1017"/>
        <v>7.2083489383852742E-2</v>
      </c>
      <c r="U811" s="13">
        <f t="shared" si="1018"/>
        <v>8.2357623482079353E-2</v>
      </c>
      <c r="V811" s="13">
        <f t="shared" si="1019"/>
        <v>6.9847589182140011E-3</v>
      </c>
      <c r="W811" s="13">
        <f t="shared" si="1020"/>
        <v>2.1030352026782485E-2</v>
      </c>
      <c r="X811" s="13">
        <f t="shared" si="1021"/>
        <v>2.6464594990503049E-2</v>
      </c>
      <c r="Y811" s="13">
        <f t="shared" si="1022"/>
        <v>1.6651523168024499E-2</v>
      </c>
      <c r="Z811" s="13">
        <f t="shared" si="1023"/>
        <v>3.1365380170470962E-2</v>
      </c>
      <c r="AA811" s="13">
        <f t="shared" si="1024"/>
        <v>3.4546277796616176E-2</v>
      </c>
      <c r="AB811" s="13">
        <f t="shared" si="1025"/>
        <v>1.9024881941723578E-2</v>
      </c>
      <c r="AC811" s="13">
        <f t="shared" si="1026"/>
        <v>6.050633574893223E-4</v>
      </c>
      <c r="AD811" s="13">
        <f t="shared" si="1027"/>
        <v>5.7907825389746327E-3</v>
      </c>
      <c r="AE811" s="13">
        <f t="shared" si="1028"/>
        <v>7.2871207470456686E-3</v>
      </c>
      <c r="AF811" s="13">
        <f t="shared" si="1029"/>
        <v>4.5850563740411293E-3</v>
      </c>
      <c r="AG811" s="13">
        <f t="shared" si="1030"/>
        <v>1.9232783136977833E-3</v>
      </c>
      <c r="AH811" s="13">
        <f t="shared" si="1031"/>
        <v>9.8675486016301592E-3</v>
      </c>
      <c r="AI811" s="13">
        <f t="shared" si="1032"/>
        <v>1.0868258994815442E-2</v>
      </c>
      <c r="AJ811" s="13">
        <f t="shared" si="1033"/>
        <v>5.9852278588662343E-3</v>
      </c>
      <c r="AK811" s="13">
        <f t="shared" si="1034"/>
        <v>2.1974051556701234E-3</v>
      </c>
      <c r="AL811" s="13">
        <f t="shared" si="1035"/>
        <v>3.3545190228084795E-5</v>
      </c>
      <c r="AM811" s="13">
        <f t="shared" si="1036"/>
        <v>1.2756101227782961E-3</v>
      </c>
      <c r="AN811" s="13">
        <f t="shared" si="1037"/>
        <v>1.6052277785042058E-3</v>
      </c>
      <c r="AO811" s="13">
        <f t="shared" si="1038"/>
        <v>1.0100093182348452E-3</v>
      </c>
      <c r="AP811" s="13">
        <f t="shared" si="1039"/>
        <v>4.2366524202224251E-4</v>
      </c>
      <c r="AQ811" s="13">
        <f t="shared" si="1040"/>
        <v>1.3328508514019743E-4</v>
      </c>
      <c r="AR811" s="13">
        <f t="shared" si="1041"/>
        <v>2.4834646320582715E-3</v>
      </c>
      <c r="AS811" s="13">
        <f t="shared" si="1042"/>
        <v>2.7353234238151431E-3</v>
      </c>
      <c r="AT811" s="13">
        <f t="shared" si="1043"/>
        <v>1.5063621475194496E-3</v>
      </c>
      <c r="AU811" s="13">
        <f t="shared" si="1044"/>
        <v>5.5304292957905512E-4</v>
      </c>
      <c r="AV811" s="13">
        <f t="shared" si="1045"/>
        <v>1.5228234581291222E-4</v>
      </c>
      <c r="AW811" s="13">
        <f t="shared" si="1046"/>
        <v>1.2915082150649182E-6</v>
      </c>
      <c r="AX811" s="13">
        <f t="shared" si="1047"/>
        <v>2.3416253537162743E-4</v>
      </c>
      <c r="AY811" s="13">
        <f t="shared" si="1048"/>
        <v>2.9467013451165563E-4</v>
      </c>
      <c r="AZ811" s="13">
        <f t="shared" si="1049"/>
        <v>1.854064486347335E-4</v>
      </c>
      <c r="BA811" s="13">
        <f t="shared" si="1050"/>
        <v>7.7771824987316117E-5</v>
      </c>
      <c r="BB811" s="13">
        <f t="shared" si="1051"/>
        <v>2.4467016141009636E-5</v>
      </c>
      <c r="BC811" s="13">
        <f t="shared" si="1052"/>
        <v>6.1578586223692877E-6</v>
      </c>
      <c r="BD811" s="13">
        <f t="shared" si="1053"/>
        <v>5.2086531549702132E-4</v>
      </c>
      <c r="BE811" s="13">
        <f t="shared" si="1054"/>
        <v>5.7368849942149574E-4</v>
      </c>
      <c r="BF811" s="13">
        <f t="shared" si="1055"/>
        <v>3.1593435440641245E-4</v>
      </c>
      <c r="BG811" s="13">
        <f t="shared" si="1056"/>
        <v>1.1599153709704712E-4</v>
      </c>
      <c r="BH811" s="13">
        <f t="shared" si="1057"/>
        <v>3.1938683995161439E-5</v>
      </c>
      <c r="BI811" s="13">
        <f t="shared" si="1058"/>
        <v>7.0355445638369818E-6</v>
      </c>
      <c r="BJ811" s="14">
        <f t="shared" si="1059"/>
        <v>0.32238358631780151</v>
      </c>
      <c r="BK811" s="14">
        <f t="shared" si="1060"/>
        <v>0.27860332843374602</v>
      </c>
      <c r="BL811" s="14">
        <f t="shared" si="1061"/>
        <v>0.36745805869174725</v>
      </c>
      <c r="BM811" s="14">
        <f t="shared" si="1062"/>
        <v>0.41927475481797483</v>
      </c>
      <c r="BN811" s="14">
        <f t="shared" si="1063"/>
        <v>0.58024222016949423</v>
      </c>
    </row>
    <row r="812" spans="1:66" x14ac:dyDescent="0.25">
      <c r="A812" t="s">
        <v>143</v>
      </c>
      <c r="B812" t="s">
        <v>152</v>
      </c>
      <c r="C812" t="s">
        <v>153</v>
      </c>
      <c r="D812"/>
      <c r="E812" s="10">
        <f>VLOOKUP(A812,home!$A$2:$E$405,3,FALSE)</f>
        <v>1.1642857142857099</v>
      </c>
      <c r="F812" s="10">
        <f>VLOOKUP(B812,home!$B$2:$E$405,3,FALSE)</f>
        <v>1.47</v>
      </c>
      <c r="G812" s="10">
        <f>VLOOKUP(C812,away!$B$2:$E$405,4,FALSE)</f>
        <v>0.97</v>
      </c>
      <c r="H812" s="10">
        <f>VLOOKUP(A812,away!$A$2:$E$405,3,FALSE)</f>
        <v>1.02142857142857</v>
      </c>
      <c r="I812" s="10">
        <f>VLOOKUP(C812,away!$B$2:$E$405,3,FALSE)</f>
        <v>0.86</v>
      </c>
      <c r="J812" s="10">
        <f>VLOOKUP(B812,home!$B$2:$E$405,4,FALSE)</f>
        <v>0.56000000000000005</v>
      </c>
      <c r="K812" s="12">
        <f t="shared" si="1008"/>
        <v>1.6601549999999938</v>
      </c>
      <c r="L812" s="12">
        <f t="shared" si="1009"/>
        <v>0.49191999999999936</v>
      </c>
      <c r="M812" s="13">
        <f t="shared" si="1010"/>
        <v>0.11624270374131032</v>
      </c>
      <c r="N812" s="13">
        <f t="shared" si="1011"/>
        <v>0.19298090582965433</v>
      </c>
      <c r="O812" s="13">
        <f t="shared" si="1012"/>
        <v>5.7182110824425307E-2</v>
      </c>
      <c r="P812" s="13">
        <f t="shared" si="1013"/>
        <v>9.4931167195723434E-2</v>
      </c>
      <c r="Q812" s="13">
        <f t="shared" si="1014"/>
        <v>0.16018910785881432</v>
      </c>
      <c r="R812" s="13">
        <f t="shared" si="1015"/>
        <v>1.4064511978375627E-2</v>
      </c>
      <c r="S812" s="13">
        <f t="shared" si="1016"/>
        <v>1.9381703571687788E-2</v>
      </c>
      <c r="T812" s="13">
        <f t="shared" si="1017"/>
        <v>7.880022593790785E-2</v>
      </c>
      <c r="U812" s="13">
        <f t="shared" si="1018"/>
        <v>2.3349269883460103E-2</v>
      </c>
      <c r="V812" s="13">
        <f t="shared" si="1019"/>
        <v>1.7587032065795219E-3</v>
      </c>
      <c r="W812" s="13">
        <f t="shared" si="1020"/>
        <v>8.8646249452449602E-2</v>
      </c>
      <c r="X812" s="13">
        <f t="shared" si="1021"/>
        <v>4.3606863030648958E-2</v>
      </c>
      <c r="Y812" s="13">
        <f t="shared" si="1022"/>
        <v>1.0725544031018401E-2</v>
      </c>
      <c r="Z812" s="13">
        <f t="shared" si="1023"/>
        <v>2.3062049108008432E-3</v>
      </c>
      <c r="AA812" s="13">
        <f t="shared" si="1024"/>
        <v>3.8286576136905598E-3</v>
      </c>
      <c r="AB812" s="13">
        <f t="shared" si="1025"/>
        <v>3.1780825403282145E-3</v>
      </c>
      <c r="AC812" s="13">
        <f t="shared" si="1026"/>
        <v>8.9766788999400002E-5</v>
      </c>
      <c r="AD812" s="13">
        <f t="shared" si="1027"/>
        <v>3.6791628564932739E-2</v>
      </c>
      <c r="AE812" s="13">
        <f t="shared" si="1028"/>
        <v>1.809853792366169E-2</v>
      </c>
      <c r="AF812" s="13">
        <f t="shared" si="1029"/>
        <v>4.451516387703823E-3</v>
      </c>
      <c r="AG812" s="13">
        <f t="shared" si="1030"/>
        <v>7.2992998047975396E-4</v>
      </c>
      <c r="AH812" s="13">
        <f t="shared" si="1031"/>
        <v>2.8361707993028733E-4</v>
      </c>
      <c r="AI812" s="13">
        <f t="shared" si="1032"/>
        <v>4.7084831333166438E-4</v>
      </c>
      <c r="AJ812" s="13">
        <f t="shared" si="1033"/>
        <v>3.9084059080956326E-4</v>
      </c>
      <c r="AK812" s="13">
        <f t="shared" si="1034"/>
        <v>2.1628532034514929E-4</v>
      </c>
      <c r="AL812" s="13">
        <f t="shared" si="1035"/>
        <v>2.9323702153692578E-6</v>
      </c>
      <c r="AM812" s="13">
        <f t="shared" si="1036"/>
        <v>1.2215961224043139E-2</v>
      </c>
      <c r="AN812" s="13">
        <f t="shared" si="1037"/>
        <v>6.0092756453312933E-3</v>
      </c>
      <c r="AO812" s="13">
        <f t="shared" si="1038"/>
        <v>1.4780414377256828E-3</v>
      </c>
      <c r="AP812" s="13">
        <f t="shared" si="1039"/>
        <v>2.4235938134867233E-4</v>
      </c>
      <c r="AQ812" s="13">
        <f t="shared" si="1040"/>
        <v>2.9805356718259677E-5</v>
      </c>
      <c r="AR812" s="13">
        <f t="shared" si="1041"/>
        <v>2.7903382791861363E-5</v>
      </c>
      <c r="AS812" s="13">
        <f t="shared" si="1042"/>
        <v>4.6323940458822428E-5</v>
      </c>
      <c r="AT812" s="13">
        <f t="shared" si="1043"/>
        <v>3.8452460686208044E-5</v>
      </c>
      <c r="AU812" s="13">
        <f t="shared" si="1044"/>
        <v>2.1279014956837151E-5</v>
      </c>
      <c r="AV812" s="13">
        <f t="shared" si="1045"/>
        <v>8.831615768916963E-6</v>
      </c>
      <c r="AW812" s="13">
        <f t="shared" si="1046"/>
        <v>6.6521099158972129E-8</v>
      </c>
      <c r="AX812" s="13">
        <f t="shared" si="1047"/>
        <v>3.3800648509835405E-3</v>
      </c>
      <c r="AY812" s="13">
        <f t="shared" si="1048"/>
        <v>1.6627215014958212E-3</v>
      </c>
      <c r="AZ812" s="13">
        <f t="shared" si="1049"/>
        <v>4.0896298050791159E-4</v>
      </c>
      <c r="BA812" s="13">
        <f t="shared" si="1050"/>
        <v>6.7059023123817215E-5</v>
      </c>
      <c r="BB812" s="13">
        <f t="shared" si="1051"/>
        <v>8.2469186637670284E-6</v>
      </c>
      <c r="BC812" s="13">
        <f t="shared" si="1052"/>
        <v>8.1136484581605466E-7</v>
      </c>
      <c r="BD812" s="13">
        <f t="shared" si="1053"/>
        <v>2.2877053438287359E-6</v>
      </c>
      <c r="BE812" s="13">
        <f t="shared" si="1054"/>
        <v>3.7979454650839805E-6</v>
      </c>
      <c r="BF812" s="13">
        <f t="shared" si="1055"/>
        <v>3.1525890767932369E-6</v>
      </c>
      <c r="BG812" s="13">
        <f t="shared" si="1056"/>
        <v>1.7445955062612184E-6</v>
      </c>
      <c r="BH812" s="13">
        <f t="shared" si="1057"/>
        <v>7.240747381742706E-7</v>
      </c>
      <c r="BI812" s="13">
        <f t="shared" si="1058"/>
        <v>2.4041525939074041E-7</v>
      </c>
      <c r="BJ812" s="14">
        <f t="shared" si="1059"/>
        <v>0.66052381868205934</v>
      </c>
      <c r="BK812" s="14">
        <f t="shared" si="1060"/>
        <v>0.23406969837601169</v>
      </c>
      <c r="BL812" s="14">
        <f t="shared" si="1061"/>
        <v>0.10311896188474864</v>
      </c>
      <c r="BM812" s="14">
        <f t="shared" si="1062"/>
        <v>0.36276552144492025</v>
      </c>
      <c r="BN812" s="14">
        <f t="shared" si="1063"/>
        <v>0.63559050742830336</v>
      </c>
    </row>
    <row r="813" spans="1:66" x14ac:dyDescent="0.25">
      <c r="A813" t="s">
        <v>143</v>
      </c>
      <c r="B813" t="s">
        <v>149</v>
      </c>
      <c r="C813" t="s">
        <v>159</v>
      </c>
      <c r="D813"/>
      <c r="E813" s="10">
        <f>VLOOKUP(A813,home!$A$2:$E$405,3,FALSE)</f>
        <v>1.1642857142857099</v>
      </c>
      <c r="F813" s="10">
        <f>VLOOKUP(B813,home!$B$2:$E$405,3,FALSE)</f>
        <v>1.07</v>
      </c>
      <c r="G813" s="10">
        <f>VLOOKUP(C813,away!$B$2:$E$405,4,FALSE)</f>
        <v>1</v>
      </c>
      <c r="H813" s="10">
        <f>VLOOKUP(A813,away!$A$2:$E$405,3,FALSE)</f>
        <v>1.02142857142857</v>
      </c>
      <c r="I813" s="10">
        <f>VLOOKUP(C813,away!$B$2:$E$405,3,FALSE)</f>
        <v>0.56999999999999995</v>
      </c>
      <c r="J813" s="10">
        <f>VLOOKUP(B813,home!$B$2:$E$405,4,FALSE)</f>
        <v>1.22</v>
      </c>
      <c r="K813" s="12">
        <f t="shared" si="1008"/>
        <v>1.2457857142857096</v>
      </c>
      <c r="L813" s="12">
        <f t="shared" si="1009"/>
        <v>0.71030142857142753</v>
      </c>
      <c r="M813" s="13">
        <f t="shared" si="1010"/>
        <v>0.14141065951024748</v>
      </c>
      <c r="N813" s="13">
        <f t="shared" si="1011"/>
        <v>0.17616737946558694</v>
      </c>
      <c r="O813" s="13">
        <f t="shared" si="1012"/>
        <v>0.1004441934653565</v>
      </c>
      <c r="P813" s="13">
        <f t="shared" si="1013"/>
        <v>0.12513194130209118</v>
      </c>
      <c r="Q813" s="13">
        <f t="shared" si="1014"/>
        <v>0.10973340233068894</v>
      </c>
      <c r="R813" s="13">
        <f t="shared" si="1015"/>
        <v>3.5672827055073783E-2</v>
      </c>
      <c r="S813" s="13">
        <f t="shared" si="1016"/>
        <v>2.7681793558312545E-2</v>
      </c>
      <c r="T813" s="13">
        <f t="shared" si="1017"/>
        <v>7.7943792437491582E-2</v>
      </c>
      <c r="U813" s="13">
        <f t="shared" si="1018"/>
        <v>4.444069833339568E-2</v>
      </c>
      <c r="V813" s="13">
        <f t="shared" si="1019"/>
        <v>2.7216843157933995E-3</v>
      </c>
      <c r="W813" s="13">
        <f t="shared" si="1020"/>
        <v>4.5568101667846167E-2</v>
      </c>
      <c r="X813" s="13">
        <f t="shared" si="1021"/>
        <v>3.2367087711959182E-2</v>
      </c>
      <c r="Y813" s="13">
        <f t="shared" si="1022"/>
        <v>1.1495194320250651E-2</v>
      </c>
      <c r="Z813" s="13">
        <f t="shared" si="1023"/>
        <v>8.4461533394667929E-3</v>
      </c>
      <c r="AA813" s="13">
        <f t="shared" si="1024"/>
        <v>1.0522097170974271E-2</v>
      </c>
      <c r="AB813" s="13">
        <f t="shared" si="1025"/>
        <v>6.554139169962914E-3</v>
      </c>
      <c r="AC813" s="13">
        <f t="shared" si="1026"/>
        <v>1.5052332477365427E-4</v>
      </c>
      <c r="AD813" s="13">
        <f t="shared" si="1027"/>
        <v>1.4192022521230399E-2</v>
      </c>
      <c r="AE813" s="13">
        <f t="shared" si="1028"/>
        <v>1.0080613871147826E-2</v>
      </c>
      <c r="AF813" s="13">
        <f t="shared" si="1029"/>
        <v>3.5801372167766242E-3</v>
      </c>
      <c r="AG813" s="13">
        <f t="shared" si="1030"/>
        <v>8.4765885985272358E-4</v>
      </c>
      <c r="AH813" s="13">
        <f t="shared" si="1031"/>
        <v>1.4998286957391492E-3</v>
      </c>
      <c r="AI813" s="13">
        <f t="shared" si="1032"/>
        <v>1.8684651630276002E-3</v>
      </c>
      <c r="AJ813" s="13">
        <f t="shared" si="1033"/>
        <v>1.1638536038701521E-3</v>
      </c>
      <c r="AK813" s="13">
        <f t="shared" si="1034"/>
        <v>4.8330406440712497E-4</v>
      </c>
      <c r="AL813" s="13">
        <f t="shared" si="1035"/>
        <v>5.3278234909321262E-6</v>
      </c>
      <c r="AM813" s="13">
        <f t="shared" si="1036"/>
        <v>3.5360437827539797E-3</v>
      </c>
      <c r="AN813" s="13">
        <f t="shared" si="1037"/>
        <v>2.5116569503812664E-3</v>
      </c>
      <c r="AO813" s="13">
        <f t="shared" si="1038"/>
        <v>8.9201675996858419E-4</v>
      </c>
      <c r="AP813" s="13">
        <f t="shared" si="1039"/>
        <v>2.1120025963844717E-4</v>
      </c>
      <c r="AQ813" s="13">
        <f t="shared" si="1040"/>
        <v>3.7503961533961363E-5</v>
      </c>
      <c r="AR813" s="13">
        <f t="shared" si="1041"/>
        <v>2.130660930391878E-4</v>
      </c>
      <c r="AS813" s="13">
        <f t="shared" si="1042"/>
        <v>2.6543469490689005E-4</v>
      </c>
      <c r="AT813" s="13">
        <f t="shared" si="1043"/>
        <v>1.6533737549539473E-4</v>
      </c>
      <c r="AU813" s="13">
        <f t="shared" si="1044"/>
        <v>6.8658313476551648E-5</v>
      </c>
      <c r="AV813" s="13">
        <f t="shared" si="1045"/>
        <v>2.1383386524009521E-5</v>
      </c>
      <c r="AW813" s="13">
        <f t="shared" si="1046"/>
        <v>1.3095840052812602E-7</v>
      </c>
      <c r="AX813" s="13">
        <f t="shared" si="1047"/>
        <v>7.3419213827395061E-4</v>
      </c>
      <c r="AY813" s="13">
        <f t="shared" si="1048"/>
        <v>5.2149772466189819E-4</v>
      </c>
      <c r="AZ813" s="13">
        <f t="shared" si="1049"/>
        <v>1.852102894120476E-4</v>
      </c>
      <c r="BA813" s="13">
        <f t="shared" si="1050"/>
        <v>4.3851711051834983E-5</v>
      </c>
      <c r="BB813" s="13">
        <f t="shared" si="1051"/>
        <v>7.7869832513549624E-6</v>
      </c>
      <c r="BC813" s="13">
        <f t="shared" si="1052"/>
        <v>1.1062210655398422E-6</v>
      </c>
      <c r="BD813" s="13">
        <f t="shared" si="1053"/>
        <v>2.522352504431128E-5</v>
      </c>
      <c r="BE813" s="13">
        <f t="shared" si="1054"/>
        <v>3.1423107164130814E-5</v>
      </c>
      <c r="BF813" s="13">
        <f t="shared" si="1055"/>
        <v>1.9573229001771556E-5</v>
      </c>
      <c r="BG813" s="13">
        <f t="shared" si="1056"/>
        <v>8.1280163576165831E-6</v>
      </c>
      <c r="BH813" s="13">
        <f t="shared" si="1057"/>
        <v>2.5314416659498275E-6</v>
      </c>
      <c r="BI813" s="13">
        <f t="shared" si="1058"/>
        <v>6.3072677279758282E-7</v>
      </c>
      <c r="BJ813" s="14">
        <f t="shared" si="1059"/>
        <v>0.49065745718482395</v>
      </c>
      <c r="BK813" s="14">
        <f t="shared" si="1060"/>
        <v>0.2976234275593711</v>
      </c>
      <c r="BL813" s="14">
        <f t="shared" si="1061"/>
        <v>0.20347079663125583</v>
      </c>
      <c r="BM813" s="14">
        <f t="shared" si="1062"/>
        <v>0.31111606481961135</v>
      </c>
      <c r="BN813" s="14">
        <f t="shared" si="1063"/>
        <v>0.68856040312904487</v>
      </c>
    </row>
    <row r="814" spans="1:66" x14ac:dyDescent="0.25">
      <c r="A814" t="s">
        <v>143</v>
      </c>
      <c r="B814" t="s">
        <v>329</v>
      </c>
      <c r="C814" t="s">
        <v>451</v>
      </c>
      <c r="D814"/>
      <c r="E814" s="10">
        <f>VLOOKUP(A814,home!$A$2:$E$405,3,FALSE)</f>
        <v>1.1642857142857099</v>
      </c>
      <c r="F814" s="10">
        <f>VLOOKUP(B814,home!$B$2:$E$405,3,FALSE)</f>
        <v>0.97</v>
      </c>
      <c r="G814" s="10">
        <f>VLOOKUP(C814,away!$B$2:$E$405,4,FALSE)</f>
        <v>1.35</v>
      </c>
      <c r="H814" s="10">
        <f>VLOOKUP(A814,away!$A$2:$E$405,3,FALSE)</f>
        <v>1.02142857142857</v>
      </c>
      <c r="I814" s="10">
        <f>VLOOKUP(C814,away!$B$2:$E$405,3,FALSE)</f>
        <v>0.49</v>
      </c>
      <c r="J814" s="10">
        <f>VLOOKUP(B814,home!$B$2:$E$405,4,FALSE)</f>
        <v>1.35</v>
      </c>
      <c r="K814" s="12">
        <f t="shared" si="1008"/>
        <v>1.524632142857137</v>
      </c>
      <c r="L814" s="12">
        <f t="shared" si="1009"/>
        <v>0.67567499999999903</v>
      </c>
      <c r="M814" s="13">
        <f t="shared" si="1010"/>
        <v>0.11076913118956382</v>
      </c>
      <c r="N814" s="13">
        <f t="shared" si="1011"/>
        <v>0.16888217784796802</v>
      </c>
      <c r="O814" s="13">
        <f t="shared" si="1012"/>
        <v>7.4843932716508424E-2</v>
      </c>
      <c r="P814" s="13">
        <f t="shared" si="1013"/>
        <v>0.11410946551742561</v>
      </c>
      <c r="Q814" s="13">
        <f t="shared" si="1014"/>
        <v>0.12874159835136381</v>
      </c>
      <c r="R814" s="13">
        <f t="shared" si="1015"/>
        <v>2.5285087119113377E-2</v>
      </c>
      <c r="S814" s="13">
        <f t="shared" si="1016"/>
        <v>2.9387632594114192E-2</v>
      </c>
      <c r="T814" s="13">
        <f t="shared" si="1017"/>
        <v>8.6987479466057602E-2</v>
      </c>
      <c r="U814" s="13">
        <f t="shared" si="1018"/>
        <v>3.8550456556743218E-2</v>
      </c>
      <c r="V814" s="13">
        <f t="shared" si="1019"/>
        <v>3.3637600938538474E-3</v>
      </c>
      <c r="W814" s="13">
        <f t="shared" si="1020"/>
        <v>6.5427859656430887E-2</v>
      </c>
      <c r="X814" s="13">
        <f t="shared" si="1021"/>
        <v>4.4207969073358874E-2</v>
      </c>
      <c r="Y814" s="13">
        <f t="shared" si="1022"/>
        <v>1.4935109751820856E-2</v>
      </c>
      <c r="Z814" s="13">
        <f t="shared" si="1023"/>
        <v>5.6948337464023018E-3</v>
      </c>
      <c r="AA814" s="13">
        <f t="shared" si="1024"/>
        <v>8.682526577992478E-3</v>
      </c>
      <c r="AB814" s="13">
        <f t="shared" si="1025"/>
        <v>6.6188295510093594E-3</v>
      </c>
      <c r="AC814" s="13">
        <f t="shared" si="1026"/>
        <v>2.1657481551743863E-4</v>
      </c>
      <c r="AD814" s="13">
        <f t="shared" si="1027"/>
        <v>2.4938354467635059E-2</v>
      </c>
      <c r="AE814" s="13">
        <f t="shared" si="1028"/>
        <v>1.685022265491929E-2</v>
      </c>
      <c r="AF814" s="13">
        <f t="shared" si="1029"/>
        <v>5.6926370961812873E-3</v>
      </c>
      <c r="AG814" s="13">
        <f t="shared" si="1030"/>
        <v>1.2821241899874287E-3</v>
      </c>
      <c r="AH814" s="13">
        <f t="shared" si="1031"/>
        <v>9.619641979000923E-4</v>
      </c>
      <c r="AI814" s="13">
        <f t="shared" si="1032"/>
        <v>1.4666415363962647E-3</v>
      </c>
      <c r="AJ814" s="13">
        <f t="shared" si="1033"/>
        <v>1.1180444142195607E-3</v>
      </c>
      <c r="AK814" s="13">
        <f t="shared" si="1034"/>
        <v>5.682021503536737E-4</v>
      </c>
      <c r="AL814" s="13">
        <f t="shared" si="1035"/>
        <v>8.9242322939004369E-6</v>
      </c>
      <c r="AM814" s="13">
        <f t="shared" si="1036"/>
        <v>7.6043633622642597E-3</v>
      </c>
      <c r="AN814" s="13">
        <f t="shared" si="1037"/>
        <v>5.1380782147978955E-3</v>
      </c>
      <c r="AO814" s="13">
        <f t="shared" si="1038"/>
        <v>1.7358354988917814E-3</v>
      </c>
      <c r="AP814" s="13">
        <f t="shared" si="1039"/>
        <v>3.9095355023790091E-4</v>
      </c>
      <c r="AQ814" s="13">
        <f t="shared" si="1040"/>
        <v>6.603938501424833E-5</v>
      </c>
      <c r="AR814" s="13">
        <f t="shared" si="1041"/>
        <v>1.2999503188322882E-4</v>
      </c>
      <c r="AS814" s="13">
        <f t="shared" si="1042"/>
        <v>1.9819460402090903E-4</v>
      </c>
      <c r="AT814" s="13">
        <f t="shared" si="1043"/>
        <v>1.5108693191556014E-4</v>
      </c>
      <c r="AU814" s="13">
        <f t="shared" si="1044"/>
        <v>7.6783997588043612E-5</v>
      </c>
      <c r="AV814" s="13">
        <f t="shared" si="1045"/>
        <v>2.9266837694949039E-5</v>
      </c>
      <c r="AW814" s="13">
        <f t="shared" si="1046"/>
        <v>2.553708295689348E-7</v>
      </c>
      <c r="AX814" s="13">
        <f t="shared" si="1047"/>
        <v>1.932309468012209E-3</v>
      </c>
      <c r="AY814" s="13">
        <f t="shared" si="1048"/>
        <v>1.3056131997991472E-3</v>
      </c>
      <c r="AZ814" s="13">
        <f t="shared" si="1049"/>
        <v>4.4108509938714377E-4</v>
      </c>
      <c r="BA814" s="13">
        <f t="shared" si="1050"/>
        <v>9.9343391509469308E-5</v>
      </c>
      <c r="BB814" s="13">
        <f t="shared" si="1051"/>
        <v>1.6780961514540143E-5</v>
      </c>
      <c r="BC814" s="13">
        <f t="shared" si="1052"/>
        <v>2.2676952342673797E-6</v>
      </c>
      <c r="BD814" s="13">
        <f t="shared" si="1053"/>
        <v>1.4639065527950077E-5</v>
      </c>
      <c r="BE814" s="13">
        <f t="shared" si="1054"/>
        <v>2.2319189845304571E-5</v>
      </c>
      <c r="BF814" s="13">
        <f t="shared" si="1055"/>
        <v>1.7014277120340984E-5</v>
      </c>
      <c r="BG814" s="13">
        <f t="shared" si="1056"/>
        <v>8.6468379283835445E-6</v>
      </c>
      <c r="BH814" s="13">
        <f t="shared" si="1057"/>
        <v>3.295811759922442E-6</v>
      </c>
      <c r="BI814" s="13">
        <f t="shared" si="1058"/>
        <v>1.0049801091968611E-6</v>
      </c>
      <c r="BJ814" s="14">
        <f t="shared" si="1059"/>
        <v>0.5766782023823861</v>
      </c>
      <c r="BK814" s="14">
        <f t="shared" si="1060"/>
        <v>0.259161101642568</v>
      </c>
      <c r="BL814" s="14">
        <f t="shared" si="1061"/>
        <v>0.15874793238563023</v>
      </c>
      <c r="BM814" s="14">
        <f t="shared" si="1062"/>
        <v>0.37634531958607376</v>
      </c>
      <c r="BN814" s="14">
        <f t="shared" si="1063"/>
        <v>0.62263139274194301</v>
      </c>
    </row>
    <row r="815" spans="1:66" x14ac:dyDescent="0.25">
      <c r="A815" t="s">
        <v>143</v>
      </c>
      <c r="B815" t="s">
        <v>155</v>
      </c>
      <c r="C815" t="s">
        <v>157</v>
      </c>
      <c r="D815"/>
      <c r="E815" s="10">
        <f>VLOOKUP(A815,home!$A$2:$E$405,3,FALSE)</f>
        <v>1.1642857142857099</v>
      </c>
      <c r="F815" s="10">
        <f>VLOOKUP(B815,home!$B$2:$E$405,3,FALSE)</f>
        <v>0.64</v>
      </c>
      <c r="G815" s="10">
        <f>VLOOKUP(C815,away!$B$2:$E$405,4,FALSE)</f>
        <v>1.35</v>
      </c>
      <c r="H815" s="10">
        <f>VLOOKUP(A815,away!$A$2:$E$405,3,FALSE)</f>
        <v>1.02142857142857</v>
      </c>
      <c r="I815" s="10">
        <f>VLOOKUP(C815,away!$B$2:$E$405,3,FALSE)</f>
        <v>0.49</v>
      </c>
      <c r="J815" s="10">
        <f>VLOOKUP(B815,home!$B$2:$E$405,4,FALSE)</f>
        <v>0.98</v>
      </c>
      <c r="K815" s="12">
        <f t="shared" si="1008"/>
        <v>1.0059428571428535</v>
      </c>
      <c r="L815" s="12">
        <f t="shared" si="1009"/>
        <v>0.49048999999999926</v>
      </c>
      <c r="M815" s="13">
        <f t="shared" si="1010"/>
        <v>0.2239275186056808</v>
      </c>
      <c r="N815" s="13">
        <f t="shared" si="1011"/>
        <v>0.22525828785910801</v>
      </c>
      <c r="O815" s="13">
        <f t="shared" si="1012"/>
        <v>0.10983420860090021</v>
      </c>
      <c r="P815" s="13">
        <f t="shared" si="1013"/>
        <v>0.11048693761201371</v>
      </c>
      <c r="Q815" s="13">
        <f t="shared" si="1014"/>
        <v>0.11329848284204921</v>
      </c>
      <c r="R815" s="13">
        <f t="shared" si="1015"/>
        <v>2.6936290488327731E-2</v>
      </c>
      <c r="S815" s="13">
        <f t="shared" si="1016"/>
        <v>1.3628699432401208E-2</v>
      </c>
      <c r="T815" s="13">
        <f t="shared" si="1017"/>
        <v>5.5571772849196635E-2</v>
      </c>
      <c r="U815" s="13">
        <f t="shared" si="1018"/>
        <v>2.7096369014658263E-2</v>
      </c>
      <c r="V815" s="13">
        <f t="shared" si="1019"/>
        <v>7.4716302712425934E-4</v>
      </c>
      <c r="W815" s="13">
        <f t="shared" si="1020"/>
        <v>3.7990599846693854E-2</v>
      </c>
      <c r="X815" s="13">
        <f t="shared" si="1021"/>
        <v>1.863400931880484E-2</v>
      </c>
      <c r="Y815" s="13">
        <f t="shared" si="1022"/>
        <v>4.5698976153902863E-3</v>
      </c>
      <c r="Z815" s="13">
        <f t="shared" si="1023"/>
        <v>4.4039937072066163E-3</v>
      </c>
      <c r="AA815" s="13">
        <f t="shared" si="1024"/>
        <v>4.4301660126665702E-3</v>
      </c>
      <c r="AB815" s="13">
        <f t="shared" si="1025"/>
        <v>2.2282469281994862E-3</v>
      </c>
      <c r="AC815" s="13">
        <f t="shared" si="1026"/>
        <v>2.3040869227993551E-5</v>
      </c>
      <c r="AD815" s="13">
        <f t="shared" si="1027"/>
        <v>9.5540931385885153E-3</v>
      </c>
      <c r="AE815" s="13">
        <f t="shared" si="1028"/>
        <v>4.6861871435462735E-3</v>
      </c>
      <c r="AF815" s="13">
        <f t="shared" si="1029"/>
        <v>1.1492639660190041E-3</v>
      </c>
      <c r="AG815" s="13">
        <f t="shared" si="1030"/>
        <v>1.8790082756422015E-4</v>
      </c>
      <c r="AH815" s="13">
        <f t="shared" si="1031"/>
        <v>5.4002871836194243E-4</v>
      </c>
      <c r="AI815" s="13">
        <f t="shared" si="1032"/>
        <v>5.4323803188820565E-4</v>
      </c>
      <c r="AJ815" s="13">
        <f t="shared" si="1033"/>
        <v>2.7323320895314109E-4</v>
      </c>
      <c r="AK815" s="13">
        <f t="shared" si="1034"/>
        <v>9.1618998293544349E-5</v>
      </c>
      <c r="AL815" s="13">
        <f t="shared" si="1035"/>
        <v>4.5473912215366459E-7</v>
      </c>
      <c r="AM815" s="13">
        <f t="shared" si="1036"/>
        <v>1.9221743498481336E-3</v>
      </c>
      <c r="AN815" s="13">
        <f t="shared" si="1037"/>
        <v>9.428072968570095E-4</v>
      </c>
      <c r="AO815" s="13">
        <f t="shared" si="1038"/>
        <v>2.3121877551769696E-4</v>
      </c>
      <c r="AP815" s="13">
        <f t="shared" si="1039"/>
        <v>3.7803499067891665E-5</v>
      </c>
      <c r="AQ815" s="13">
        <f t="shared" si="1040"/>
        <v>4.6355595644525396E-6</v>
      </c>
      <c r="AR815" s="13">
        <f t="shared" si="1041"/>
        <v>5.2975737213869764E-5</v>
      </c>
      <c r="AS815" s="13">
        <f t="shared" si="1042"/>
        <v>5.3290564452169134E-5</v>
      </c>
      <c r="AT815" s="13">
        <f t="shared" si="1043"/>
        <v>2.6803631331885198E-5</v>
      </c>
      <c r="AU815" s="13">
        <f t="shared" si="1044"/>
        <v>8.9876404946001015E-6</v>
      </c>
      <c r="AV815" s="13">
        <f t="shared" si="1045"/>
        <v>2.2602631895277083E-6</v>
      </c>
      <c r="AW815" s="13">
        <f t="shared" si="1046"/>
        <v>6.2325143485884653E-9</v>
      </c>
      <c r="AX815" s="13">
        <f t="shared" si="1047"/>
        <v>3.2226625956882285E-4</v>
      </c>
      <c r="AY815" s="13">
        <f t="shared" si="1048"/>
        <v>1.5806837765591168E-4</v>
      </c>
      <c r="AZ815" s="13">
        <f t="shared" si="1049"/>
        <v>3.8765479278224007E-5</v>
      </c>
      <c r="BA815" s="13">
        <f t="shared" si="1050"/>
        <v>6.3380266437253536E-6</v>
      </c>
      <c r="BB815" s="13">
        <f t="shared" si="1051"/>
        <v>7.7718467212021106E-7</v>
      </c>
      <c r="BC815" s="13">
        <f t="shared" si="1052"/>
        <v>7.6240261965648364E-8</v>
      </c>
      <c r="BD815" s="13">
        <f t="shared" si="1053"/>
        <v>4.3306782243384884E-6</v>
      </c>
      <c r="BE815" s="13">
        <f t="shared" si="1054"/>
        <v>4.3564148263573976E-6</v>
      </c>
      <c r="BF815" s="13">
        <f t="shared" si="1055"/>
        <v>2.1911521886627242E-6</v>
      </c>
      <c r="BG815" s="13">
        <f t="shared" si="1056"/>
        <v>7.3472463103273255E-7</v>
      </c>
      <c r="BH815" s="13">
        <f t="shared" si="1057"/>
        <v>1.8477274863857393E-7</v>
      </c>
      <c r="BI815" s="13">
        <f t="shared" si="1058"/>
        <v>3.7174165337525082E-8</v>
      </c>
      <c r="BJ815" s="14">
        <f t="shared" si="1059"/>
        <v>0.47456542645589678</v>
      </c>
      <c r="BK815" s="14">
        <f t="shared" si="1060"/>
        <v>0.34897188266322599</v>
      </c>
      <c r="BL815" s="14">
        <f t="shared" si="1061"/>
        <v>0.17212955275571548</v>
      </c>
      <c r="BM815" s="14">
        <f t="shared" si="1062"/>
        <v>0.1901710674288237</v>
      </c>
      <c r="BN815" s="14">
        <f t="shared" si="1063"/>
        <v>0.80974172600807959</v>
      </c>
    </row>
    <row r="816" spans="1:66" x14ac:dyDescent="0.25">
      <c r="A816" t="s">
        <v>143</v>
      </c>
      <c r="B816" t="s">
        <v>145</v>
      </c>
      <c r="C816" t="s">
        <v>140</v>
      </c>
      <c r="D816"/>
      <c r="E816" s="10">
        <f>VLOOKUP(A816,home!$A$2:$E$405,3,FALSE)</f>
        <v>1.1642857142857099</v>
      </c>
      <c r="F816" s="10">
        <f>VLOOKUP(B816,home!$B$2:$E$405,3,FALSE)</f>
        <v>1.35</v>
      </c>
      <c r="G816" s="10">
        <f>VLOOKUP(C816,away!$B$2:$E$405,4,FALSE)</f>
        <v>1.23</v>
      </c>
      <c r="H816" s="10">
        <f>VLOOKUP(A816,away!$A$2:$E$405,3,FALSE)</f>
        <v>1.02142857142857</v>
      </c>
      <c r="I816" s="10">
        <f>VLOOKUP(C816,away!$B$2:$E$405,3,FALSE)</f>
        <v>1.23</v>
      </c>
      <c r="J816" s="10">
        <f>VLOOKUP(B816,home!$B$2:$E$405,4,FALSE)</f>
        <v>1.1200000000000001</v>
      </c>
      <c r="K816" s="12">
        <f t="shared" si="1008"/>
        <v>1.9332964285714216</v>
      </c>
      <c r="L816" s="12">
        <f t="shared" si="1009"/>
        <v>1.4071199999999982</v>
      </c>
      <c r="M816" s="13">
        <f t="shared" si="1010"/>
        <v>3.5422203832102941E-2</v>
      </c>
      <c r="N816" s="13">
        <f t="shared" si="1011"/>
        <v>6.8481620160733545E-2</v>
      </c>
      <c r="O816" s="13">
        <f t="shared" si="1012"/>
        <v>4.9843291456228622E-2</v>
      </c>
      <c r="P816" s="13">
        <f t="shared" si="1013"/>
        <v>9.6361857360571262E-2</v>
      </c>
      <c r="Q816" s="13">
        <f t="shared" si="1014"/>
        <v>6.6197635839765415E-2</v>
      </c>
      <c r="R816" s="13">
        <f t="shared" si="1015"/>
        <v>3.5067746136944168E-2</v>
      </c>
      <c r="S816" s="13">
        <f t="shared" si="1016"/>
        <v>6.5535219081735888E-2</v>
      </c>
      <c r="T816" s="13">
        <f t="shared" si="1017"/>
        <v>9.3148017342850595E-2</v>
      </c>
      <c r="U816" s="13">
        <f t="shared" si="1018"/>
        <v>6.7796348364603437E-2</v>
      </c>
      <c r="V816" s="13">
        <f t="shared" si="1019"/>
        <v>1.9808967101165101E-2</v>
      </c>
      <c r="W816" s="13">
        <f t="shared" si="1020"/>
        <v>4.2659884316296685E-2</v>
      </c>
      <c r="X816" s="13">
        <f t="shared" si="1021"/>
        <v>6.0027576419147313E-2</v>
      </c>
      <c r="Y816" s="13">
        <f t="shared" si="1022"/>
        <v>4.2233001665455232E-2</v>
      </c>
      <c r="Z816" s="13">
        <f t="shared" si="1023"/>
        <v>1.6448175648072272E-2</v>
      </c>
      <c r="AA816" s="13">
        <f t="shared" si="1024"/>
        <v>3.1799199236933556E-2</v>
      </c>
      <c r="AB816" s="13">
        <f t="shared" si="1025"/>
        <v>3.0738639158097363E-2</v>
      </c>
      <c r="AC816" s="13">
        <f t="shared" si="1026"/>
        <v>3.3679949575383989E-3</v>
      </c>
      <c r="AD816" s="13">
        <f t="shared" si="1027"/>
        <v>2.0618550497991602E-2</v>
      </c>
      <c r="AE816" s="13">
        <f t="shared" si="1028"/>
        <v>2.9012774776733908E-2</v>
      </c>
      <c r="AF816" s="13">
        <f t="shared" si="1029"/>
        <v>2.0412227821918885E-2</v>
      </c>
      <c r="AG816" s="13">
        <f t="shared" si="1030"/>
        <v>9.574151337592823E-3</v>
      </c>
      <c r="AH816" s="13">
        <f t="shared" si="1031"/>
        <v>5.786139229478857E-3</v>
      </c>
      <c r="AI816" s="13">
        <f t="shared" si="1032"/>
        <v>1.1186322307568473E-2</v>
      </c>
      <c r="AJ816" s="13">
        <f t="shared" si="1033"/>
        <v>1.0813238483035477E-2</v>
      </c>
      <c r="AK816" s="13">
        <f t="shared" si="1034"/>
        <v>6.9683984468478502E-3</v>
      </c>
      <c r="AL816" s="13">
        <f t="shared" si="1035"/>
        <v>3.6648905441089903E-4</v>
      </c>
      <c r="AM816" s="13">
        <f t="shared" si="1036"/>
        <v>7.9723540080173273E-3</v>
      </c>
      <c r="AN816" s="13">
        <f t="shared" si="1037"/>
        <v>1.1218058771761328E-2</v>
      </c>
      <c r="AO816" s="13">
        <f t="shared" si="1038"/>
        <v>7.8925774294603904E-3</v>
      </c>
      <c r="AP816" s="13">
        <f t="shared" si="1039"/>
        <v>3.7019345175140972E-3</v>
      </c>
      <c r="AQ816" s="13">
        <f t="shared" si="1040"/>
        <v>1.3022665245711075E-3</v>
      </c>
      <c r="AR816" s="13">
        <f t="shared" si="1041"/>
        <v>1.6283584465168564E-3</v>
      </c>
      <c r="AS816" s="13">
        <f t="shared" si="1042"/>
        <v>3.1480995690851468E-3</v>
      </c>
      <c r="AT816" s="13">
        <f t="shared" si="1043"/>
        <v>3.0431048268497731E-3</v>
      </c>
      <c r="AU816" s="13">
        <f t="shared" si="1044"/>
        <v>1.9610745645057075E-3</v>
      </c>
      <c r="AV816" s="13">
        <f t="shared" si="1045"/>
        <v>9.4783461293028535E-4</v>
      </c>
      <c r="AW816" s="13">
        <f t="shared" si="1046"/>
        <v>2.769415332505479E-5</v>
      </c>
      <c r="AX816" s="13">
        <f t="shared" si="1047"/>
        <v>2.568820588501163E-3</v>
      </c>
      <c r="AY816" s="13">
        <f t="shared" si="1048"/>
        <v>3.6146388264917521E-3</v>
      </c>
      <c r="AZ816" s="13">
        <f t="shared" si="1049"/>
        <v>2.543115292766534E-3</v>
      </c>
      <c r="BA816" s="13">
        <f t="shared" si="1050"/>
        <v>1.1928227969192136E-3</v>
      </c>
      <c r="BB816" s="13">
        <f t="shared" si="1051"/>
        <v>4.1961120350024044E-4</v>
      </c>
      <c r="BC816" s="13">
        <f t="shared" si="1052"/>
        <v>1.1808866333385155E-4</v>
      </c>
      <c r="BD816" s="13">
        <f t="shared" si="1053"/>
        <v>3.8188262287713209E-4</v>
      </c>
      <c r="BE816" s="13">
        <f t="shared" si="1054"/>
        <v>7.3829231094184658E-4</v>
      </c>
      <c r="BF816" s="13">
        <f t="shared" si="1055"/>
        <v>7.1366894399280687E-4</v>
      </c>
      <c r="BG816" s="13">
        <f t="shared" si="1056"/>
        <v>4.5991120686787723E-4</v>
      </c>
      <c r="BH816" s="13">
        <f t="shared" si="1057"/>
        <v>2.2228617342440993E-4</v>
      </c>
      <c r="BI816" s="13">
        <f t="shared" si="1058"/>
        <v>8.5949013040443806E-5</v>
      </c>
      <c r="BJ816" s="14">
        <f t="shared" si="1059"/>
        <v>0.49490972880132306</v>
      </c>
      <c r="BK816" s="14">
        <f t="shared" si="1060"/>
        <v>0.2244773702140162</v>
      </c>
      <c r="BL816" s="14">
        <f t="shared" si="1061"/>
        <v>0.2633297851107701</v>
      </c>
      <c r="BM816" s="14">
        <f t="shared" si="1062"/>
        <v>0.64420376031466886</v>
      </c>
      <c r="BN816" s="14">
        <f t="shared" si="1063"/>
        <v>0.35137435478634599</v>
      </c>
    </row>
    <row r="817" spans="1:66" x14ac:dyDescent="0.25">
      <c r="A817" t="s">
        <v>143</v>
      </c>
      <c r="B817" t="s">
        <v>160</v>
      </c>
      <c r="C817" t="s">
        <v>452</v>
      </c>
      <c r="D817"/>
      <c r="E817" s="10">
        <f>VLOOKUP(A817,home!$A$2:$E$405,3,FALSE)</f>
        <v>1.1642857142857099</v>
      </c>
      <c r="F817" s="10">
        <f>VLOOKUP(B817,home!$B$2:$E$405,3,FALSE)</f>
        <v>0.74</v>
      </c>
      <c r="G817" s="10">
        <f>VLOOKUP(C817,away!$B$2:$E$405,4,FALSE)</f>
        <v>1.07</v>
      </c>
      <c r="H817" s="10">
        <f>VLOOKUP(A817,away!$A$2:$E$405,3,FALSE)</f>
        <v>1.02142857142857</v>
      </c>
      <c r="I817" s="10">
        <f>VLOOKUP(C817,away!$B$2:$E$405,3,FALSE)</f>
        <v>0.86</v>
      </c>
      <c r="J817" s="10">
        <f>VLOOKUP(B817,home!$B$2:$E$405,4,FALSE)</f>
        <v>2.1</v>
      </c>
      <c r="K817" s="12">
        <f t="shared" si="1008"/>
        <v>0.92188142857142519</v>
      </c>
      <c r="L817" s="12">
        <f t="shared" si="1009"/>
        <v>1.8446999999999976</v>
      </c>
      <c r="M817" s="13">
        <f t="shared" si="1010"/>
        <v>6.2876585852671335E-2</v>
      </c>
      <c r="N817" s="13">
        <f t="shared" si="1011"/>
        <v>5.7964756789554504E-2</v>
      </c>
      <c r="O817" s="13">
        <f t="shared" si="1012"/>
        <v>0.11598843792242267</v>
      </c>
      <c r="P817" s="13">
        <f t="shared" si="1013"/>
        <v>0.10692758684969107</v>
      </c>
      <c r="Q817" s="13">
        <f t="shared" si="1014"/>
        <v>2.671831639797486E-2</v>
      </c>
      <c r="R817" s="13">
        <f t="shared" si="1015"/>
        <v>0.10698193571774642</v>
      </c>
      <c r="S817" s="13">
        <f t="shared" si="1016"/>
        <v>4.5460121102506038E-2</v>
      </c>
      <c r="T817" s="13">
        <f t="shared" si="1017"/>
        <v>4.9287278259344168E-2</v>
      </c>
      <c r="U817" s="13">
        <f t="shared" si="1018"/>
        <v>9.8624659730812442E-2</v>
      </c>
      <c r="V817" s="13">
        <f t="shared" si="1019"/>
        <v>8.5899155225471827E-3</v>
      </c>
      <c r="W817" s="13">
        <f t="shared" si="1020"/>
        <v>8.210373229996135E-3</v>
      </c>
      <c r="X817" s="13">
        <f t="shared" si="1021"/>
        <v>1.5145675497373851E-2</v>
      </c>
      <c r="Y817" s="13">
        <f t="shared" si="1022"/>
        <v>1.3969613795002755E-2</v>
      </c>
      <c r="Z817" s="13">
        <f t="shared" si="1023"/>
        <v>6.5783192272842198E-2</v>
      </c>
      <c r="AA817" s="13">
        <f t="shared" si="1024"/>
        <v>6.0644303268476495E-2</v>
      </c>
      <c r="AB817" s="13">
        <f t="shared" si="1025"/>
        <v>2.7953428465930928E-2</v>
      </c>
      <c r="AC817" s="13">
        <f t="shared" si="1026"/>
        <v>9.1299778527738167E-4</v>
      </c>
      <c r="AD817" s="13">
        <f t="shared" si="1027"/>
        <v>1.8922476505933558E-3</v>
      </c>
      <c r="AE817" s="13">
        <f t="shared" si="1028"/>
        <v>3.4906292410495591E-3</v>
      </c>
      <c r="AF817" s="13">
        <f t="shared" si="1029"/>
        <v>3.2195818804820571E-3</v>
      </c>
      <c r="AG817" s="13">
        <f t="shared" si="1030"/>
        <v>1.9797208983084141E-3</v>
      </c>
      <c r="AH817" s="13">
        <f t="shared" si="1031"/>
        <v>3.0337563696427955E-2</v>
      </c>
      <c r="AI817" s="13">
        <f t="shared" si="1032"/>
        <v>2.7967636559839606E-2</v>
      </c>
      <c r="AJ817" s="13">
        <f t="shared" si="1033"/>
        <v>1.2891422372775678E-2</v>
      </c>
      <c r="AK817" s="13">
        <f t="shared" si="1034"/>
        <v>3.9614542911106916E-3</v>
      </c>
      <c r="AL817" s="13">
        <f t="shared" si="1035"/>
        <v>6.2105566741534645E-5</v>
      </c>
      <c r="AM817" s="13">
        <f t="shared" si="1036"/>
        <v>3.4888559346798526E-4</v>
      </c>
      <c r="AN817" s="13">
        <f t="shared" si="1037"/>
        <v>6.435892542703916E-4</v>
      </c>
      <c r="AO817" s="13">
        <f t="shared" si="1038"/>
        <v>5.9361454867629495E-4</v>
      </c>
      <c r="AP817" s="13">
        <f t="shared" si="1039"/>
        <v>3.6501358598105331E-4</v>
      </c>
      <c r="AQ817" s="13">
        <f t="shared" si="1040"/>
        <v>1.6833514051481203E-4</v>
      </c>
      <c r="AR817" s="13">
        <f t="shared" si="1041"/>
        <v>1.1192740750160112E-2</v>
      </c>
      <c r="AS817" s="13">
        <f t="shared" si="1042"/>
        <v>1.0318379832387209E-2</v>
      </c>
      <c r="AT817" s="13">
        <f t="shared" si="1043"/>
        <v>4.7561613702118508E-3</v>
      </c>
      <c r="AU817" s="13">
        <f t="shared" si="1044"/>
        <v>1.4615389461623762E-3</v>
      </c>
      <c r="AV817" s="13">
        <f t="shared" si="1045"/>
        <v>3.3684140290023666E-4</v>
      </c>
      <c r="AW817" s="13">
        <f t="shared" si="1046"/>
        <v>2.9337887738286816E-6</v>
      </c>
      <c r="AX817" s="13">
        <f t="shared" si="1047"/>
        <v>5.3605191552375923E-5</v>
      </c>
      <c r="AY817" s="13">
        <f t="shared" si="1048"/>
        <v>9.8885496856667747E-5</v>
      </c>
      <c r="AZ817" s="13">
        <f t="shared" si="1049"/>
        <v>9.1207038025747396E-5</v>
      </c>
      <c r="BA817" s="13">
        <f t="shared" si="1050"/>
        <v>5.6083207682031998E-5</v>
      </c>
      <c r="BB817" s="13">
        <f t="shared" si="1051"/>
        <v>2.586417330276107E-5</v>
      </c>
      <c r="BC817" s="13">
        <f t="shared" si="1052"/>
        <v>9.5423280983206538E-6</v>
      </c>
      <c r="BD817" s="13">
        <f t="shared" si="1053"/>
        <v>3.4412081436367222E-3</v>
      </c>
      <c r="BE817" s="13">
        <f t="shared" si="1054"/>
        <v>3.1723858794674431E-3</v>
      </c>
      <c r="BF817" s="13">
        <f t="shared" si="1055"/>
        <v>1.4622818132716319E-3</v>
      </c>
      <c r="BG817" s="13">
        <f t="shared" si="1056"/>
        <v>4.4935014899762207E-4</v>
      </c>
      <c r="BH817" s="13">
        <f t="shared" si="1057"/>
        <v>1.0356188932167764E-4</v>
      </c>
      <c r="BI817" s="13">
        <f t="shared" si="1058"/>
        <v>1.9094356494684806E-5</v>
      </c>
      <c r="BJ817" s="14">
        <f t="shared" si="1059"/>
        <v>0.18433281919810807</v>
      </c>
      <c r="BK817" s="14">
        <f t="shared" si="1060"/>
        <v>0.22492819817629117</v>
      </c>
      <c r="BL817" s="14">
        <f t="shared" si="1061"/>
        <v>0.52206438655855447</v>
      </c>
      <c r="BM817" s="14">
        <f t="shared" si="1062"/>
        <v>0.51955502496765227</v>
      </c>
      <c r="BN817" s="14">
        <f t="shared" si="1063"/>
        <v>0.47745761953006083</v>
      </c>
    </row>
    <row r="818" spans="1:66" x14ac:dyDescent="0.25">
      <c r="A818" t="s">
        <v>485</v>
      </c>
      <c r="B818" t="s">
        <v>486</v>
      </c>
      <c r="C818" t="s">
        <v>487</v>
      </c>
      <c r="D818"/>
      <c r="E818" s="10">
        <f>VLOOKUP(A818,home!$A$2:$E$405,3,FALSE)</f>
        <v>1.41071428571429</v>
      </c>
      <c r="F818" s="10">
        <f>VLOOKUP(B818,home!$B$2:$E$405,3,FALSE)</f>
        <v>0.56999999999999995</v>
      </c>
      <c r="G818" s="10">
        <f>VLOOKUP(C818,away!$B$2:$E$405,4,FALSE)</f>
        <v>0</v>
      </c>
      <c r="H818" s="10">
        <f>VLOOKUP(A818,away!$A$2:$E$405,3,FALSE)</f>
        <v>1.1071428571428601</v>
      </c>
      <c r="I818" s="10">
        <f>VLOOKUP(C818,away!$B$2:$E$405,3,FALSE)</f>
        <v>0</v>
      </c>
      <c r="J818" s="10">
        <f>VLOOKUP(B818,home!$B$2:$E$405,4,FALSE)</f>
        <v>1.63</v>
      </c>
      <c r="K818" s="12">
        <f t="shared" si="1008"/>
        <v>0</v>
      </c>
      <c r="L818" s="12">
        <f t="shared" si="1009"/>
        <v>0</v>
      </c>
      <c r="M818" s="13">
        <f t="shared" si="1010"/>
        <v>1</v>
      </c>
      <c r="N818" s="13">
        <f t="shared" si="1011"/>
        <v>0</v>
      </c>
      <c r="O818" s="13">
        <f t="shared" si="1012"/>
        <v>0</v>
      </c>
      <c r="P818" s="13">
        <f t="shared" si="1013"/>
        <v>0</v>
      </c>
      <c r="Q818" s="13">
        <f t="shared" si="1014"/>
        <v>0</v>
      </c>
      <c r="R818" s="13">
        <f t="shared" si="1015"/>
        <v>0</v>
      </c>
      <c r="S818" s="13">
        <f t="shared" si="1016"/>
        <v>0</v>
      </c>
      <c r="T818" s="13">
        <f t="shared" si="1017"/>
        <v>0</v>
      </c>
      <c r="U818" s="13">
        <f t="shared" si="1018"/>
        <v>0</v>
      </c>
      <c r="V818" s="13">
        <f t="shared" si="1019"/>
        <v>0</v>
      </c>
      <c r="W818" s="13">
        <f t="shared" si="1020"/>
        <v>0</v>
      </c>
      <c r="X818" s="13">
        <f t="shared" si="1021"/>
        <v>0</v>
      </c>
      <c r="Y818" s="13">
        <f t="shared" si="1022"/>
        <v>0</v>
      </c>
      <c r="Z818" s="13">
        <f t="shared" si="1023"/>
        <v>0</v>
      </c>
      <c r="AA818" s="13">
        <f t="shared" si="1024"/>
        <v>0</v>
      </c>
      <c r="AB818" s="13">
        <f t="shared" si="1025"/>
        <v>0</v>
      </c>
      <c r="AC818" s="13">
        <f t="shared" si="1026"/>
        <v>0</v>
      </c>
      <c r="AD818" s="13">
        <f t="shared" si="1027"/>
        <v>0</v>
      </c>
      <c r="AE818" s="13">
        <f t="shared" si="1028"/>
        <v>0</v>
      </c>
      <c r="AF818" s="13">
        <f t="shared" si="1029"/>
        <v>0</v>
      </c>
      <c r="AG818" s="13">
        <f t="shared" si="1030"/>
        <v>0</v>
      </c>
      <c r="AH818" s="13">
        <f t="shared" si="1031"/>
        <v>0</v>
      </c>
      <c r="AI818" s="13">
        <f t="shared" si="1032"/>
        <v>0</v>
      </c>
      <c r="AJ818" s="13">
        <f t="shared" si="1033"/>
        <v>0</v>
      </c>
      <c r="AK818" s="13">
        <f t="shared" si="1034"/>
        <v>0</v>
      </c>
      <c r="AL818" s="13">
        <f t="shared" si="1035"/>
        <v>0</v>
      </c>
      <c r="AM818" s="13">
        <f t="shared" si="1036"/>
        <v>0</v>
      </c>
      <c r="AN818" s="13">
        <f t="shared" si="1037"/>
        <v>0</v>
      </c>
      <c r="AO818" s="13">
        <f t="shared" si="1038"/>
        <v>0</v>
      </c>
      <c r="AP818" s="13">
        <f t="shared" si="1039"/>
        <v>0</v>
      </c>
      <c r="AQ818" s="13">
        <f t="shared" si="1040"/>
        <v>0</v>
      </c>
      <c r="AR818" s="13">
        <f t="shared" si="1041"/>
        <v>0</v>
      </c>
      <c r="AS818" s="13">
        <f t="shared" si="1042"/>
        <v>0</v>
      </c>
      <c r="AT818" s="13">
        <f t="shared" si="1043"/>
        <v>0</v>
      </c>
      <c r="AU818" s="13">
        <f t="shared" si="1044"/>
        <v>0</v>
      </c>
      <c r="AV818" s="13">
        <f t="shared" si="1045"/>
        <v>0</v>
      </c>
      <c r="AW818" s="13">
        <f t="shared" si="1046"/>
        <v>0</v>
      </c>
      <c r="AX818" s="13">
        <f t="shared" si="1047"/>
        <v>0</v>
      </c>
      <c r="AY818" s="13">
        <f t="shared" si="1048"/>
        <v>0</v>
      </c>
      <c r="AZ818" s="13">
        <f t="shared" si="1049"/>
        <v>0</v>
      </c>
      <c r="BA818" s="13">
        <f t="shared" si="1050"/>
        <v>0</v>
      </c>
      <c r="BB818" s="13">
        <f t="shared" si="1051"/>
        <v>0</v>
      </c>
      <c r="BC818" s="13">
        <f t="shared" si="1052"/>
        <v>0</v>
      </c>
      <c r="BD818" s="13">
        <f t="shared" si="1053"/>
        <v>0</v>
      </c>
      <c r="BE818" s="13">
        <f t="shared" si="1054"/>
        <v>0</v>
      </c>
      <c r="BF818" s="13">
        <f t="shared" si="1055"/>
        <v>0</v>
      </c>
      <c r="BG818" s="13">
        <f t="shared" si="1056"/>
        <v>0</v>
      </c>
      <c r="BH818" s="13">
        <f t="shared" si="1057"/>
        <v>0</v>
      </c>
      <c r="BI818" s="13">
        <f t="shared" si="1058"/>
        <v>0</v>
      </c>
      <c r="BJ818" s="14">
        <f t="shared" si="1059"/>
        <v>0</v>
      </c>
      <c r="BK818" s="14">
        <f t="shared" si="1060"/>
        <v>1</v>
      </c>
      <c r="BL818" s="14">
        <f t="shared" si="1061"/>
        <v>0</v>
      </c>
      <c r="BM818" s="14">
        <f t="shared" si="1062"/>
        <v>0</v>
      </c>
      <c r="BN818" s="14">
        <f t="shared" si="1063"/>
        <v>1</v>
      </c>
    </row>
    <row r="819" spans="1:66" x14ac:dyDescent="0.25">
      <c r="A819" t="s">
        <v>485</v>
      </c>
      <c r="B819" t="s">
        <v>488</v>
      </c>
      <c r="C819" t="s">
        <v>489</v>
      </c>
      <c r="D819"/>
      <c r="E819" s="10">
        <f>VLOOKUP(A819,home!$A$2:$E$405,3,FALSE)</f>
        <v>1.41071428571429</v>
      </c>
      <c r="F819" s="10">
        <f>VLOOKUP(B819,home!$B$2:$E$405,3,FALSE)</f>
        <v>2.2999999999999998</v>
      </c>
      <c r="G819" s="10">
        <f>VLOOKUP(C819,away!$B$2:$E$405,4,FALSE)</f>
        <v>0</v>
      </c>
      <c r="H819" s="10">
        <f>VLOOKUP(A819,away!$A$2:$E$405,3,FALSE)</f>
        <v>1.1071428571428601</v>
      </c>
      <c r="I819" s="10">
        <f>VLOOKUP(C819,away!$B$2:$E$405,3,FALSE)</f>
        <v>0</v>
      </c>
      <c r="J819" s="10">
        <f>VLOOKUP(B819,home!$B$2:$E$405,4,FALSE)</f>
        <v>0.45</v>
      </c>
      <c r="K819" s="12">
        <f t="shared" si="1008"/>
        <v>0</v>
      </c>
      <c r="L819" s="12">
        <f t="shared" si="1009"/>
        <v>0</v>
      </c>
      <c r="M819" s="13">
        <f t="shared" si="1010"/>
        <v>1</v>
      </c>
      <c r="N819" s="13">
        <f t="shared" si="1011"/>
        <v>0</v>
      </c>
      <c r="O819" s="13">
        <f t="shared" si="1012"/>
        <v>0</v>
      </c>
      <c r="P819" s="13">
        <f t="shared" si="1013"/>
        <v>0</v>
      </c>
      <c r="Q819" s="13">
        <f t="shared" si="1014"/>
        <v>0</v>
      </c>
      <c r="R819" s="13">
        <f t="shared" si="1015"/>
        <v>0</v>
      </c>
      <c r="S819" s="13">
        <f t="shared" si="1016"/>
        <v>0</v>
      </c>
      <c r="T819" s="13">
        <f t="shared" si="1017"/>
        <v>0</v>
      </c>
      <c r="U819" s="13">
        <f t="shared" si="1018"/>
        <v>0</v>
      </c>
      <c r="V819" s="13">
        <f t="shared" si="1019"/>
        <v>0</v>
      </c>
      <c r="W819" s="13">
        <f t="shared" si="1020"/>
        <v>0</v>
      </c>
      <c r="X819" s="13">
        <f t="shared" si="1021"/>
        <v>0</v>
      </c>
      <c r="Y819" s="13">
        <f t="shared" si="1022"/>
        <v>0</v>
      </c>
      <c r="Z819" s="13">
        <f t="shared" si="1023"/>
        <v>0</v>
      </c>
      <c r="AA819" s="13">
        <f t="shared" si="1024"/>
        <v>0</v>
      </c>
      <c r="AB819" s="13">
        <f t="shared" si="1025"/>
        <v>0</v>
      </c>
      <c r="AC819" s="13">
        <f t="shared" si="1026"/>
        <v>0</v>
      </c>
      <c r="AD819" s="13">
        <f t="shared" si="1027"/>
        <v>0</v>
      </c>
      <c r="AE819" s="13">
        <f t="shared" si="1028"/>
        <v>0</v>
      </c>
      <c r="AF819" s="13">
        <f t="shared" si="1029"/>
        <v>0</v>
      </c>
      <c r="AG819" s="13">
        <f t="shared" si="1030"/>
        <v>0</v>
      </c>
      <c r="AH819" s="13">
        <f t="shared" si="1031"/>
        <v>0</v>
      </c>
      <c r="AI819" s="13">
        <f t="shared" si="1032"/>
        <v>0</v>
      </c>
      <c r="AJ819" s="13">
        <f t="shared" si="1033"/>
        <v>0</v>
      </c>
      <c r="AK819" s="13">
        <f t="shared" si="1034"/>
        <v>0</v>
      </c>
      <c r="AL819" s="13">
        <f t="shared" si="1035"/>
        <v>0</v>
      </c>
      <c r="AM819" s="13">
        <f t="shared" si="1036"/>
        <v>0</v>
      </c>
      <c r="AN819" s="13">
        <f t="shared" si="1037"/>
        <v>0</v>
      </c>
      <c r="AO819" s="13">
        <f t="shared" si="1038"/>
        <v>0</v>
      </c>
      <c r="AP819" s="13">
        <f t="shared" si="1039"/>
        <v>0</v>
      </c>
      <c r="AQ819" s="13">
        <f t="shared" si="1040"/>
        <v>0</v>
      </c>
      <c r="AR819" s="13">
        <f t="shared" si="1041"/>
        <v>0</v>
      </c>
      <c r="AS819" s="13">
        <f t="shared" si="1042"/>
        <v>0</v>
      </c>
      <c r="AT819" s="13">
        <f t="shared" si="1043"/>
        <v>0</v>
      </c>
      <c r="AU819" s="13">
        <f t="shared" si="1044"/>
        <v>0</v>
      </c>
      <c r="AV819" s="13">
        <f t="shared" si="1045"/>
        <v>0</v>
      </c>
      <c r="AW819" s="13">
        <f t="shared" si="1046"/>
        <v>0</v>
      </c>
      <c r="AX819" s="13">
        <f t="shared" si="1047"/>
        <v>0</v>
      </c>
      <c r="AY819" s="13">
        <f t="shared" si="1048"/>
        <v>0</v>
      </c>
      <c r="AZ819" s="13">
        <f t="shared" si="1049"/>
        <v>0</v>
      </c>
      <c r="BA819" s="13">
        <f t="shared" si="1050"/>
        <v>0</v>
      </c>
      <c r="BB819" s="13">
        <f t="shared" si="1051"/>
        <v>0</v>
      </c>
      <c r="BC819" s="13">
        <f t="shared" si="1052"/>
        <v>0</v>
      </c>
      <c r="BD819" s="13">
        <f t="shared" si="1053"/>
        <v>0</v>
      </c>
      <c r="BE819" s="13">
        <f t="shared" si="1054"/>
        <v>0</v>
      </c>
      <c r="BF819" s="13">
        <f t="shared" si="1055"/>
        <v>0</v>
      </c>
      <c r="BG819" s="13">
        <f t="shared" si="1056"/>
        <v>0</v>
      </c>
      <c r="BH819" s="13">
        <f t="shared" si="1057"/>
        <v>0</v>
      </c>
      <c r="BI819" s="13">
        <f t="shared" si="1058"/>
        <v>0</v>
      </c>
      <c r="BJ819" s="14">
        <f t="shared" si="1059"/>
        <v>0</v>
      </c>
      <c r="BK819" s="14">
        <f t="shared" si="1060"/>
        <v>1</v>
      </c>
      <c r="BL819" s="14">
        <f t="shared" si="1061"/>
        <v>0</v>
      </c>
      <c r="BM819" s="14">
        <f t="shared" si="1062"/>
        <v>0</v>
      </c>
      <c r="BN819" s="14">
        <f t="shared" si="1063"/>
        <v>1</v>
      </c>
    </row>
    <row r="820" spans="1:66" x14ac:dyDescent="0.25">
      <c r="A820" t="s">
        <v>22</v>
      </c>
      <c r="B820" t="s">
        <v>266</v>
      </c>
      <c r="C820" t="s">
        <v>175</v>
      </c>
      <c r="D820"/>
      <c r="E820" s="10">
        <f>VLOOKUP(A820,home!$A$2:$E$405,3,FALSE)</f>
        <v>1.6818181818181801</v>
      </c>
      <c r="F820" s="10">
        <f>VLOOKUP(B820,home!$B$2:$E$405,3,FALSE)</f>
        <v>0.69</v>
      </c>
      <c r="G820" s="10">
        <f>VLOOKUP(C820,away!$B$2:$E$405,4,FALSE)</f>
        <v>0</v>
      </c>
      <c r="H820" s="10">
        <f>VLOOKUP(A820,away!$A$2:$E$405,3,FALSE)</f>
        <v>1.39090909090909</v>
      </c>
      <c r="I820" s="10">
        <f>VLOOKUP(C820,away!$B$2:$E$405,3,FALSE)</f>
        <v>0</v>
      </c>
      <c r="J820" s="10">
        <f>VLOOKUP(B820,home!$B$2:$E$405,4,FALSE)</f>
        <v>1.92</v>
      </c>
      <c r="K820" s="12">
        <f t="shared" si="1008"/>
        <v>0</v>
      </c>
      <c r="L820" s="12">
        <f t="shared" si="1009"/>
        <v>0</v>
      </c>
      <c r="M820" s="13">
        <f t="shared" si="1010"/>
        <v>1</v>
      </c>
      <c r="N820" s="13">
        <f t="shared" si="1011"/>
        <v>0</v>
      </c>
      <c r="O820" s="13">
        <f t="shared" si="1012"/>
        <v>0</v>
      </c>
      <c r="P820" s="13">
        <f t="shared" si="1013"/>
        <v>0</v>
      </c>
      <c r="Q820" s="13">
        <f t="shared" si="1014"/>
        <v>0</v>
      </c>
      <c r="R820" s="13">
        <f t="shared" si="1015"/>
        <v>0</v>
      </c>
      <c r="S820" s="13">
        <f t="shared" si="1016"/>
        <v>0</v>
      </c>
      <c r="T820" s="13">
        <f t="shared" si="1017"/>
        <v>0</v>
      </c>
      <c r="U820" s="13">
        <f t="shared" si="1018"/>
        <v>0</v>
      </c>
      <c r="V820" s="13">
        <f t="shared" si="1019"/>
        <v>0</v>
      </c>
      <c r="W820" s="13">
        <f t="shared" si="1020"/>
        <v>0</v>
      </c>
      <c r="X820" s="13">
        <f t="shared" si="1021"/>
        <v>0</v>
      </c>
      <c r="Y820" s="13">
        <f t="shared" si="1022"/>
        <v>0</v>
      </c>
      <c r="Z820" s="13">
        <f t="shared" si="1023"/>
        <v>0</v>
      </c>
      <c r="AA820" s="13">
        <f t="shared" si="1024"/>
        <v>0</v>
      </c>
      <c r="AB820" s="13">
        <f t="shared" si="1025"/>
        <v>0</v>
      </c>
      <c r="AC820" s="13">
        <f t="shared" si="1026"/>
        <v>0</v>
      </c>
      <c r="AD820" s="13">
        <f t="shared" si="1027"/>
        <v>0</v>
      </c>
      <c r="AE820" s="13">
        <f t="shared" si="1028"/>
        <v>0</v>
      </c>
      <c r="AF820" s="13">
        <f t="shared" si="1029"/>
        <v>0</v>
      </c>
      <c r="AG820" s="13">
        <f t="shared" si="1030"/>
        <v>0</v>
      </c>
      <c r="AH820" s="13">
        <f t="shared" si="1031"/>
        <v>0</v>
      </c>
      <c r="AI820" s="13">
        <f t="shared" si="1032"/>
        <v>0</v>
      </c>
      <c r="AJ820" s="13">
        <f t="shared" si="1033"/>
        <v>0</v>
      </c>
      <c r="AK820" s="13">
        <f t="shared" si="1034"/>
        <v>0</v>
      </c>
      <c r="AL820" s="13">
        <f t="shared" si="1035"/>
        <v>0</v>
      </c>
      <c r="AM820" s="13">
        <f t="shared" si="1036"/>
        <v>0</v>
      </c>
      <c r="AN820" s="13">
        <f t="shared" si="1037"/>
        <v>0</v>
      </c>
      <c r="AO820" s="13">
        <f t="shared" si="1038"/>
        <v>0</v>
      </c>
      <c r="AP820" s="13">
        <f t="shared" si="1039"/>
        <v>0</v>
      </c>
      <c r="AQ820" s="13">
        <f t="shared" si="1040"/>
        <v>0</v>
      </c>
      <c r="AR820" s="13">
        <f t="shared" si="1041"/>
        <v>0</v>
      </c>
      <c r="AS820" s="13">
        <f t="shared" si="1042"/>
        <v>0</v>
      </c>
      <c r="AT820" s="13">
        <f t="shared" si="1043"/>
        <v>0</v>
      </c>
      <c r="AU820" s="13">
        <f t="shared" si="1044"/>
        <v>0</v>
      </c>
      <c r="AV820" s="13">
        <f t="shared" si="1045"/>
        <v>0</v>
      </c>
      <c r="AW820" s="13">
        <f t="shared" si="1046"/>
        <v>0</v>
      </c>
      <c r="AX820" s="13">
        <f t="shared" si="1047"/>
        <v>0</v>
      </c>
      <c r="AY820" s="13">
        <f t="shared" si="1048"/>
        <v>0</v>
      </c>
      <c r="AZ820" s="13">
        <f t="shared" si="1049"/>
        <v>0</v>
      </c>
      <c r="BA820" s="13">
        <f t="shared" si="1050"/>
        <v>0</v>
      </c>
      <c r="BB820" s="13">
        <f t="shared" si="1051"/>
        <v>0</v>
      </c>
      <c r="BC820" s="13">
        <f t="shared" si="1052"/>
        <v>0</v>
      </c>
      <c r="BD820" s="13">
        <f t="shared" si="1053"/>
        <v>0</v>
      </c>
      <c r="BE820" s="13">
        <f t="shared" si="1054"/>
        <v>0</v>
      </c>
      <c r="BF820" s="13">
        <f t="shared" si="1055"/>
        <v>0</v>
      </c>
      <c r="BG820" s="13">
        <f t="shared" si="1056"/>
        <v>0</v>
      </c>
      <c r="BH820" s="13">
        <f t="shared" si="1057"/>
        <v>0</v>
      </c>
      <c r="BI820" s="13">
        <f t="shared" si="1058"/>
        <v>0</v>
      </c>
      <c r="BJ820" s="14">
        <f t="shared" si="1059"/>
        <v>0</v>
      </c>
      <c r="BK820" s="14">
        <f t="shared" si="1060"/>
        <v>1</v>
      </c>
      <c r="BL820" s="14">
        <f t="shared" si="1061"/>
        <v>0</v>
      </c>
      <c r="BM820" s="14">
        <f t="shared" si="1062"/>
        <v>0</v>
      </c>
      <c r="BN820" s="14">
        <f t="shared" si="1063"/>
        <v>1</v>
      </c>
    </row>
    <row r="821" spans="1:66" x14ac:dyDescent="0.25">
      <c r="A821" t="s">
        <v>22</v>
      </c>
      <c r="B821" t="s">
        <v>255</v>
      </c>
      <c r="C821" t="s">
        <v>264</v>
      </c>
      <c r="D821"/>
      <c r="E821" s="10">
        <f>VLOOKUP(A821,home!$A$2:$E$405,3,FALSE)</f>
        <v>1.6818181818181801</v>
      </c>
      <c r="F821" s="10">
        <f>VLOOKUP(B821,home!$B$2:$E$405,3,FALSE)</f>
        <v>1.19</v>
      </c>
      <c r="G821" s="10">
        <f>VLOOKUP(C821,away!$B$2:$E$405,4,FALSE)</f>
        <v>0.89</v>
      </c>
      <c r="H821" s="10">
        <f>VLOOKUP(A821,away!$A$2:$E$405,3,FALSE)</f>
        <v>1.39090909090909</v>
      </c>
      <c r="I821" s="10">
        <f>VLOOKUP(C821,away!$B$2:$E$405,3,FALSE)</f>
        <v>0.89</v>
      </c>
      <c r="J821" s="10">
        <f>VLOOKUP(B821,home!$B$2:$E$405,4,FALSE)</f>
        <v>0.14000000000000001</v>
      </c>
      <c r="K821" s="12">
        <f t="shared" si="1008"/>
        <v>1.7812136363636344</v>
      </c>
      <c r="L821" s="12">
        <f t="shared" si="1009"/>
        <v>0.17330727272727264</v>
      </c>
      <c r="M821" s="13">
        <f t="shared" si="1010"/>
        <v>0.14163231519707614</v>
      </c>
      <c r="N821" s="13">
        <f t="shared" si="1011"/>
        <v>0.25227741117878444</v>
      </c>
      <c r="O821" s="13">
        <f t="shared" si="1012"/>
        <v>2.454591027685472E-2</v>
      </c>
      <c r="P821" s="13">
        <f t="shared" si="1013"/>
        <v>4.3721510102091896E-2</v>
      </c>
      <c r="Q821" s="13">
        <f t="shared" si="1014"/>
        <v>0.22467998246908324</v>
      </c>
      <c r="R821" s="13">
        <f t="shared" si="1015"/>
        <v>2.1269923833450123E-3</v>
      </c>
      <c r="S821" s="13">
        <f t="shared" si="1016"/>
        <v>3.3741777837696216E-3</v>
      </c>
      <c r="T821" s="13">
        <f t="shared" si="1017"/>
        <v>3.8938674998128246E-2</v>
      </c>
      <c r="U821" s="13">
        <f t="shared" si="1018"/>
        <v>3.7886278376557223E-3</v>
      </c>
      <c r="V821" s="13">
        <f t="shared" si="1019"/>
        <v>1.1573327728057537E-4</v>
      </c>
      <c r="W821" s="13">
        <f t="shared" si="1020"/>
        <v>0.13340101619729111</v>
      </c>
      <c r="X821" s="13">
        <f t="shared" si="1021"/>
        <v>2.3119366296199245E-2</v>
      </c>
      <c r="Y821" s="13">
        <f t="shared" si="1022"/>
        <v>2.0033771599885586E-3</v>
      </c>
      <c r="Z821" s="13">
        <f t="shared" si="1023"/>
        <v>1.2287441635640191E-4</v>
      </c>
      <c r="AA821" s="13">
        <f t="shared" si="1024"/>
        <v>2.1886558597424588E-4</v>
      </c>
      <c r="AB821" s="13">
        <f t="shared" si="1025"/>
        <v>1.9492318313402211E-4</v>
      </c>
      <c r="AC821" s="13">
        <f t="shared" si="1026"/>
        <v>2.232909225522628E-6</v>
      </c>
      <c r="AD821" s="13">
        <f t="shared" si="1027"/>
        <v>5.9403927288845269E-2</v>
      </c>
      <c r="AE821" s="13">
        <f t="shared" si="1028"/>
        <v>1.0295132627718981E-2</v>
      </c>
      <c r="AF821" s="13">
        <f t="shared" si="1029"/>
        <v>8.9211067903776807E-4</v>
      </c>
      <c r="AG821" s="13">
        <f t="shared" si="1030"/>
        <v>5.1536422918303631E-5</v>
      </c>
      <c r="AH821" s="13">
        <f t="shared" si="1031"/>
        <v>5.323757496670849E-6</v>
      </c>
      <c r="AI821" s="13">
        <f t="shared" si="1032"/>
        <v>9.4827494497632402E-6</v>
      </c>
      <c r="AJ821" s="13">
        <f t="shared" si="1033"/>
        <v>8.4454013150690191E-6</v>
      </c>
      <c r="AK821" s="13">
        <f t="shared" si="1034"/>
        <v>5.0143546623214353E-6</v>
      </c>
      <c r="AL821" s="13">
        <f t="shared" si="1035"/>
        <v>2.7571719949617038E-8</v>
      </c>
      <c r="AM821" s="13">
        <f t="shared" si="1036"/>
        <v>2.1162217068089007E-2</v>
      </c>
      <c r="AN821" s="13">
        <f t="shared" si="1037"/>
        <v>3.6675661249330458E-3</v>
      </c>
      <c r="AO821" s="13">
        <f t="shared" si="1038"/>
        <v>3.1780794132953887E-4</v>
      </c>
      <c r="AP821" s="13">
        <f t="shared" si="1039"/>
        <v>1.8359475854297157E-5</v>
      </c>
      <c r="AQ821" s="13">
        <f t="shared" si="1040"/>
        <v>7.9545767225261342E-7</v>
      </c>
      <c r="AR821" s="13">
        <f t="shared" si="1041"/>
        <v>1.8452917848187949E-7</v>
      </c>
      <c r="AS821" s="13">
        <f t="shared" si="1042"/>
        <v>3.2868588901890268E-7</v>
      </c>
      <c r="AT821" s="13">
        <f t="shared" si="1043"/>
        <v>2.9272989380038683E-7</v>
      </c>
      <c r="AU821" s="13">
        <f t="shared" si="1044"/>
        <v>1.7380482620284249E-7</v>
      </c>
      <c r="AV821" s="13">
        <f t="shared" si="1045"/>
        <v>7.7395881624578675E-8</v>
      </c>
      <c r="AW821" s="13">
        <f t="shared" si="1046"/>
        <v>2.3642541342816103E-10</v>
      </c>
      <c r="AX821" s="13">
        <f t="shared" si="1047"/>
        <v>6.2824049362278931E-3</v>
      </c>
      <c r="AY821" s="13">
        <f t="shared" si="1048"/>
        <v>1.0887864656660114E-3</v>
      </c>
      <c r="AZ821" s="13">
        <f t="shared" si="1049"/>
        <v>9.434730647347134E-5</v>
      </c>
      <c r="BA821" s="13">
        <f t="shared" si="1050"/>
        <v>5.4503581246938255E-6</v>
      </c>
      <c r="BB821" s="13">
        <f t="shared" si="1051"/>
        <v>2.3614667549440476E-7</v>
      </c>
      <c r="BC821" s="13">
        <f t="shared" si="1052"/>
        <v>8.1851872587095148E-9</v>
      </c>
      <c r="BD821" s="13">
        <f t="shared" si="1053"/>
        <v>5.3300414435497734E-9</v>
      </c>
      <c r="BE821" s="13">
        <f t="shared" si="1054"/>
        <v>9.4939425016341668E-9</v>
      </c>
      <c r="BF821" s="13">
        <f t="shared" si="1055"/>
        <v>8.455369923381528E-9</v>
      </c>
      <c r="BG821" s="13">
        <f t="shared" si="1056"/>
        <v>5.0202734026753717E-9</v>
      </c>
      <c r="BH821" s="13">
        <f t="shared" si="1057"/>
        <v>2.2355448607797596E-9</v>
      </c>
      <c r="BI821" s="13">
        <f t="shared" si="1058"/>
        <v>7.9639659814471021E-10</v>
      </c>
      <c r="BJ821" s="14">
        <f t="shared" si="1059"/>
        <v>0.77770051478422819</v>
      </c>
      <c r="BK821" s="14">
        <f t="shared" si="1060"/>
        <v>0.18993478330682972</v>
      </c>
      <c r="BL821" s="14">
        <f t="shared" si="1061"/>
        <v>3.0904674007125408E-2</v>
      </c>
      <c r="BM821" s="14">
        <f t="shared" si="1062"/>
        <v>0.30858993867806372</v>
      </c>
      <c r="BN821" s="14">
        <f t="shared" si="1063"/>
        <v>0.68898412160723543</v>
      </c>
    </row>
    <row r="822" spans="1:66" x14ac:dyDescent="0.25">
      <c r="A822" t="s">
        <v>22</v>
      </c>
      <c r="B822" t="s">
        <v>261</v>
      </c>
      <c r="C822" t="s">
        <v>256</v>
      </c>
      <c r="D822"/>
      <c r="E822" s="10">
        <f>VLOOKUP(A822,home!$A$2:$E$405,3,FALSE)</f>
        <v>1.6818181818181801</v>
      </c>
      <c r="F822" s="10">
        <f>VLOOKUP(B822,home!$B$2:$E$405,3,FALSE)</f>
        <v>0.79</v>
      </c>
      <c r="G822" s="10">
        <f>VLOOKUP(C822,away!$B$2:$E$405,4,FALSE)</f>
        <v>0.69</v>
      </c>
      <c r="H822" s="10">
        <f>VLOOKUP(A822,away!$A$2:$E$405,3,FALSE)</f>
        <v>1.39090909090909</v>
      </c>
      <c r="I822" s="10">
        <f>VLOOKUP(C822,away!$B$2:$E$405,3,FALSE)</f>
        <v>0.59</v>
      </c>
      <c r="J822" s="10">
        <f>VLOOKUP(B822,home!$B$2:$E$405,4,FALSE)</f>
        <v>1.08</v>
      </c>
      <c r="K822" s="12">
        <f t="shared" si="1008"/>
        <v>0.91675909090908991</v>
      </c>
      <c r="L822" s="12">
        <f t="shared" si="1009"/>
        <v>0.88628727272727215</v>
      </c>
      <c r="M822" s="13">
        <f t="shared" si="1010"/>
        <v>0.16479609393533373</v>
      </c>
      <c r="N822" s="13">
        <f t="shared" si="1011"/>
        <v>0.15107831726152554</v>
      </c>
      <c r="O822" s="13">
        <f t="shared" si="1012"/>
        <v>0.14605668065005428</v>
      </c>
      <c r="P822" s="13">
        <f t="shared" si="1013"/>
        <v>0.13389878977394304</v>
      </c>
      <c r="Q822" s="13">
        <f t="shared" si="1014"/>
        <v>6.9251210394375595E-2</v>
      </c>
      <c r="R822" s="13">
        <f t="shared" si="1015"/>
        <v>6.472408857846737E-2</v>
      </c>
      <c r="S822" s="13">
        <f t="shared" si="1016"/>
        <v>2.7198590504763285E-2</v>
      </c>
      <c r="T822" s="13">
        <f t="shared" si="1017"/>
        <v>6.1376466393493673E-2</v>
      </c>
      <c r="U822" s="13">
        <f t="shared" si="1018"/>
        <v>5.9336396605115159E-2</v>
      </c>
      <c r="V822" s="13">
        <f t="shared" si="1019"/>
        <v>2.4554643156462293E-3</v>
      </c>
      <c r="W822" s="13">
        <f t="shared" si="1020"/>
        <v>2.1162225561833968E-2</v>
      </c>
      <c r="X822" s="13">
        <f t="shared" si="1021"/>
        <v>1.8755811178037193E-2</v>
      </c>
      <c r="Y822" s="13">
        <f t="shared" si="1022"/>
        <v>8.3115183683851335E-3</v>
      </c>
      <c r="Z822" s="13">
        <f t="shared" si="1023"/>
        <v>1.9121378648656078E-2</v>
      </c>
      <c r="AA822" s="13">
        <f t="shared" si="1024"/>
        <v>1.7529697706870431E-2</v>
      </c>
      <c r="AB822" s="13">
        <f t="shared" si="1025"/>
        <v>8.0352548668308453E-3</v>
      </c>
      <c r="AC822" s="13">
        <f t="shared" si="1026"/>
        <v>1.2469337574497839E-4</v>
      </c>
      <c r="AD822" s="13">
        <f t="shared" si="1027"/>
        <v>4.8501656669200019E-3</v>
      </c>
      <c r="AE822" s="13">
        <f t="shared" si="1028"/>
        <v>4.2986401012099799E-3</v>
      </c>
      <c r="AF822" s="13">
        <f t="shared" si="1029"/>
        <v>1.9049150058687387E-3</v>
      </c>
      <c r="AG822" s="13">
        <f t="shared" si="1030"/>
        <v>5.6276730844288683E-4</v>
      </c>
      <c r="AH822" s="13">
        <f t="shared" si="1031"/>
        <v>4.2367586333257211E-3</v>
      </c>
      <c r="AI822" s="13">
        <f t="shared" si="1032"/>
        <v>3.8840869930889263E-3</v>
      </c>
      <c r="AJ822" s="13">
        <f t="shared" si="1033"/>
        <v>1.7803860303980119E-3</v>
      </c>
      <c r="AK822" s="13">
        <f t="shared" si="1034"/>
        <v>5.4406169289830837E-4</v>
      </c>
      <c r="AL822" s="13">
        <f t="shared" si="1035"/>
        <v>4.0525941377304272E-6</v>
      </c>
      <c r="AM822" s="13">
        <f t="shared" si="1036"/>
        <v>8.8928669351281237E-4</v>
      </c>
      <c r="AN822" s="13">
        <f t="shared" si="1037"/>
        <v>7.8816347826612411E-4</v>
      </c>
      <c r="AO822" s="13">
        <f t="shared" si="1038"/>
        <v>3.4926962980786182E-4</v>
      </c>
      <c r="AP822" s="13">
        <f t="shared" si="1039"/>
        <v>1.0318440921629128E-4</v>
      </c>
      <c r="AQ822" s="13">
        <f t="shared" si="1040"/>
        <v>2.2862757158070395E-5</v>
      </c>
      <c r="AR822" s="13">
        <f t="shared" si="1041"/>
        <v>7.509970508667959E-4</v>
      </c>
      <c r="AS822" s="13">
        <f t="shared" si="1042"/>
        <v>6.8848337362805139E-4</v>
      </c>
      <c r="AT822" s="13">
        <f t="shared" si="1043"/>
        <v>3.155866958566378E-4</v>
      </c>
      <c r="AU822" s="13">
        <f t="shared" si="1044"/>
        <v>9.643899079884492E-5</v>
      </c>
      <c r="AV822" s="13">
        <f t="shared" si="1045"/>
        <v>2.2102830383234785E-5</v>
      </c>
      <c r="AW822" s="13">
        <f t="shared" si="1046"/>
        <v>9.1466139479281438E-8</v>
      </c>
      <c r="AX822" s="13">
        <f t="shared" si="1047"/>
        <v>1.3587694345039268E-4</v>
      </c>
      <c r="AY822" s="13">
        <f t="shared" si="1048"/>
        <v>1.2042600563716633E-4</v>
      </c>
      <c r="AZ822" s="13">
        <f t="shared" si="1049"/>
        <v>5.3366018050801614E-5</v>
      </c>
      <c r="BA822" s="13">
        <f t="shared" si="1050"/>
        <v>1.5765874198186448E-5</v>
      </c>
      <c r="BB822" s="13">
        <f t="shared" si="1051"/>
        <v>3.4932734113179828E-6</v>
      </c>
      <c r="BC822" s="13">
        <f t="shared" si="1052"/>
        <v>6.1920875292154212E-7</v>
      </c>
      <c r="BD822" s="13">
        <f t="shared" si="1053"/>
        <v>1.109331880064928E-4</v>
      </c>
      <c r="BE822" s="13">
        <f t="shared" si="1054"/>
        <v>1.016990085884795E-4</v>
      </c>
      <c r="BF822" s="13">
        <f t="shared" si="1055"/>
        <v>4.6616745329965086E-5</v>
      </c>
      <c r="BG822" s="13">
        <f t="shared" si="1056"/>
        <v>1.4245441689946455E-5</v>
      </c>
      <c r="BH822" s="13">
        <f t="shared" si="1057"/>
        <v>3.2649095433184394E-6</v>
      </c>
      <c r="BI822" s="13">
        <f t="shared" si="1058"/>
        <v>5.9862710096660501E-7</v>
      </c>
      <c r="BJ822" s="14">
        <f t="shared" si="1059"/>
        <v>0.34403435153155459</v>
      </c>
      <c r="BK822" s="14">
        <f t="shared" si="1060"/>
        <v>0.32859811050520621</v>
      </c>
      <c r="BL822" s="14">
        <f t="shared" si="1061"/>
        <v>0.30827837861884172</v>
      </c>
      <c r="BM822" s="14">
        <f t="shared" si="1062"/>
        <v>0.27010670417106142</v>
      </c>
      <c r="BN822" s="14">
        <f t="shared" si="1063"/>
        <v>0.72980518059369948</v>
      </c>
    </row>
    <row r="823" spans="1:66" x14ac:dyDescent="0.25">
      <c r="A823" t="s">
        <v>25</v>
      </c>
      <c r="B823" t="s">
        <v>478</v>
      </c>
      <c r="C823" t="s">
        <v>173</v>
      </c>
      <c r="D823"/>
      <c r="E823" s="10">
        <f>VLOOKUP(A823,home!$A$2:$E$405,3,FALSE)</f>
        <v>1.36363636363636</v>
      </c>
      <c r="F823" s="10">
        <f>VLOOKUP(B823,home!$B$2:$E$405,3,FALSE)</f>
        <v>0.73</v>
      </c>
      <c r="G823" s="10">
        <f>VLOOKUP(C823,away!$B$2:$E$405,4,FALSE)</f>
        <v>0.73</v>
      </c>
      <c r="H823" s="10">
        <f>VLOOKUP(A823,away!$A$2:$E$405,3,FALSE)</f>
        <v>1.1545454545454501</v>
      </c>
      <c r="I823" s="10">
        <f>VLOOKUP(C823,away!$B$2:$E$405,3,FALSE)</f>
        <v>1.34</v>
      </c>
      <c r="J823" s="10">
        <f>VLOOKUP(B823,home!$B$2:$E$405,4,FALSE)</f>
        <v>1.21</v>
      </c>
      <c r="K823" s="12">
        <f t="shared" si="1008"/>
        <v>0.72668181818181621</v>
      </c>
      <c r="L823" s="12">
        <f t="shared" si="1009"/>
        <v>1.8719799999999929</v>
      </c>
      <c r="M823" s="13">
        <f t="shared" si="1010"/>
        <v>7.4373036297929976E-2</v>
      </c>
      <c r="N823" s="13">
        <f t="shared" si="1011"/>
        <v>5.4045533240681967E-2</v>
      </c>
      <c r="O823" s="13">
        <f t="shared" si="1012"/>
        <v>0.13922483648899842</v>
      </c>
      <c r="P823" s="13">
        <f t="shared" si="1013"/>
        <v>0.10117215731589144</v>
      </c>
      <c r="Q823" s="13">
        <f t="shared" si="1014"/>
        <v>1.9636953179972272E-2</v>
      </c>
      <c r="R823" s="13">
        <f t="shared" si="1015"/>
        <v>0.13031305470533716</v>
      </c>
      <c r="S823" s="13">
        <f t="shared" si="1016"/>
        <v>3.4406977062722048E-2</v>
      </c>
      <c r="T823" s="13">
        <f t="shared" si="1017"/>
        <v>3.6759983613844346E-2</v>
      </c>
      <c r="U823" s="13">
        <f t="shared" si="1018"/>
        <v>9.469612752610089E-2</v>
      </c>
      <c r="V823" s="13">
        <f t="shared" si="1019"/>
        <v>5.2005527651616161E-3</v>
      </c>
      <c r="W823" s="13">
        <f t="shared" si="1020"/>
        <v>4.7566056134578172E-3</v>
      </c>
      <c r="X823" s="13">
        <f t="shared" si="1021"/>
        <v>8.9042705762807303E-3</v>
      </c>
      <c r="Y823" s="13">
        <f t="shared" si="1022"/>
        <v>8.3343082166929712E-3</v>
      </c>
      <c r="Z823" s="13">
        <f t="shared" si="1023"/>
        <v>8.131447738243204E-2</v>
      </c>
      <c r="AA823" s="13">
        <f t="shared" si="1024"/>
        <v>5.9089752268769884E-2</v>
      </c>
      <c r="AB823" s="13">
        <f t="shared" si="1025"/>
        <v>2.1469724307291393E-2</v>
      </c>
      <c r="AC823" s="13">
        <f t="shared" si="1026"/>
        <v>4.4215549132183414E-4</v>
      </c>
      <c r="AD823" s="13">
        <f t="shared" si="1027"/>
        <v>8.641347038903398E-4</v>
      </c>
      <c r="AE823" s="13">
        <f t="shared" si="1028"/>
        <v>1.6176428829886319E-3</v>
      </c>
      <c r="AF823" s="13">
        <f t="shared" si="1029"/>
        <v>1.5140975620485243E-3</v>
      </c>
      <c r="AG823" s="13">
        <f t="shared" si="1030"/>
        <v>9.4478678473452853E-4</v>
      </c>
      <c r="AH823" s="13">
        <f t="shared" si="1031"/>
        <v>3.8054768842591152E-2</v>
      </c>
      <c r="AI823" s="13">
        <f t="shared" si="1032"/>
        <v>2.7653708613022868E-2</v>
      </c>
      <c r="AJ823" s="13">
        <f t="shared" si="1033"/>
        <v>1.0047723627190801E-2</v>
      </c>
      <c r="AK823" s="13">
        <f t="shared" si="1034"/>
        <v>2.4338326913318021E-3</v>
      </c>
      <c r="AL823" s="13">
        <f t="shared" si="1035"/>
        <v>2.4059162918614354E-5</v>
      </c>
      <c r="AM823" s="13">
        <f t="shared" si="1036"/>
        <v>1.2559019555540756E-4</v>
      </c>
      <c r="AN823" s="13">
        <f t="shared" si="1037"/>
        <v>2.3510233427581092E-4</v>
      </c>
      <c r="AO823" s="13">
        <f t="shared" si="1038"/>
        <v>2.2005343385881547E-4</v>
      </c>
      <c r="AP823" s="13">
        <f t="shared" si="1039"/>
        <v>1.3731187570500795E-4</v>
      </c>
      <c r="AQ823" s="13">
        <f t="shared" si="1040"/>
        <v>6.4261271270564971E-5</v>
      </c>
      <c r="AR823" s="13">
        <f t="shared" si="1041"/>
        <v>1.4247553235590705E-2</v>
      </c>
      <c r="AS823" s="13">
        <f t="shared" si="1042"/>
        <v>1.0353437889881271E-2</v>
      </c>
      <c r="AT823" s="13">
        <f t="shared" si="1043"/>
        <v>3.761827535125713E-3</v>
      </c>
      <c r="AU823" s="13">
        <f t="shared" si="1044"/>
        <v>9.1121722430385801E-4</v>
      </c>
      <c r="AV823" s="13">
        <f t="shared" si="1045"/>
        <v>1.655412473289288E-4</v>
      </c>
      <c r="AW823" s="13">
        <f t="shared" si="1046"/>
        <v>9.0912481221312145E-7</v>
      </c>
      <c r="AX823" s="13">
        <f t="shared" si="1047"/>
        <v>1.5210685275335558E-5</v>
      </c>
      <c r="AY823" s="13">
        <f t="shared" si="1048"/>
        <v>2.8474098621722546E-5</v>
      </c>
      <c r="AZ823" s="13">
        <f t="shared" si="1049"/>
        <v>2.6651471568945991E-5</v>
      </c>
      <c r="BA823" s="13">
        <f t="shared" si="1050"/>
        <v>1.6630340582545109E-5</v>
      </c>
      <c r="BB823" s="13">
        <f t="shared" si="1051"/>
        <v>7.7829162409281712E-6</v>
      </c>
      <c r="BC823" s="13">
        <f t="shared" si="1052"/>
        <v>2.9138927089385328E-6</v>
      </c>
      <c r="BD823" s="13">
        <f t="shared" si="1053"/>
        <v>4.4451891176601598E-3</v>
      </c>
      <c r="BE823" s="13">
        <f t="shared" si="1054"/>
        <v>3.2302381101833085E-3</v>
      </c>
      <c r="BF823" s="13">
        <f t="shared" si="1055"/>
        <v>1.1736776515340998E-3</v>
      </c>
      <c r="BG823" s="13">
        <f t="shared" si="1056"/>
        <v>2.8429673659205467E-4</v>
      </c>
      <c r="BH823" s="13">
        <f t="shared" si="1057"/>
        <v>5.1648317362467778E-5</v>
      </c>
      <c r="BI823" s="13">
        <f t="shared" si="1058"/>
        <v>7.5063786333979138E-6</v>
      </c>
      <c r="BJ823" s="14">
        <f t="shared" si="1059"/>
        <v>0.13825829889025615</v>
      </c>
      <c r="BK823" s="14">
        <f t="shared" si="1060"/>
        <v>0.21564741219456729</v>
      </c>
      <c r="BL823" s="14">
        <f t="shared" si="1061"/>
        <v>0.56161566251483019</v>
      </c>
      <c r="BM823" s="14">
        <f t="shared" si="1062"/>
        <v>0.47804271477946503</v>
      </c>
      <c r="BN823" s="14">
        <f t="shared" si="1063"/>
        <v>0.51876557122881128</v>
      </c>
    </row>
    <row r="824" spans="1:66" x14ac:dyDescent="0.25">
      <c r="A824" t="s">
        <v>25</v>
      </c>
      <c r="B824" t="s">
        <v>479</v>
      </c>
      <c r="C824" t="s">
        <v>169</v>
      </c>
      <c r="D824"/>
      <c r="E824" s="10">
        <f>VLOOKUP(A824,home!$A$2:$E$405,3,FALSE)</f>
        <v>1.36363636363636</v>
      </c>
      <c r="F824" s="10">
        <f>VLOOKUP(B824,home!$B$2:$E$405,3,FALSE)</f>
        <v>0.59</v>
      </c>
      <c r="G824" s="10">
        <f>VLOOKUP(C824,away!$B$2:$E$405,4,FALSE)</f>
        <v>0.98</v>
      </c>
      <c r="H824" s="10">
        <f>VLOOKUP(A824,away!$A$2:$E$405,3,FALSE)</f>
        <v>1.1545454545454501</v>
      </c>
      <c r="I824" s="10">
        <f>VLOOKUP(C824,away!$B$2:$E$405,3,FALSE)</f>
        <v>1.34</v>
      </c>
      <c r="J824" s="10">
        <f>VLOOKUP(B824,home!$B$2:$E$405,4,FALSE)</f>
        <v>0.69</v>
      </c>
      <c r="K824" s="12">
        <f t="shared" si="1008"/>
        <v>0.7884545454545433</v>
      </c>
      <c r="L824" s="12">
        <f t="shared" si="1009"/>
        <v>1.0674927272727233</v>
      </c>
      <c r="M824" s="13">
        <f t="shared" si="1010"/>
        <v>0.15630480924171578</v>
      </c>
      <c r="N824" s="13">
        <f t="shared" si="1011"/>
        <v>0.12323923732303611</v>
      </c>
      <c r="O824" s="13">
        <f t="shared" si="1012"/>
        <v>0.16685424710328192</v>
      </c>
      <c r="P824" s="13">
        <f t="shared" si="1013"/>
        <v>0.1315569895569782</v>
      </c>
      <c r="Q824" s="13">
        <f t="shared" si="1014"/>
        <v>4.8584268422849505E-2</v>
      </c>
      <c r="R824" s="13">
        <f t="shared" si="1015"/>
        <v>8.9057847648659649E-2</v>
      </c>
      <c r="S824" s="13">
        <f t="shared" si="1016"/>
        <v>2.7681876177159531E-2</v>
      </c>
      <c r="T824" s="13">
        <f t="shared" si="1017"/>
        <v>5.1863353201257664E-2</v>
      </c>
      <c r="U824" s="13">
        <f t="shared" si="1018"/>
        <v>7.0218064786983905E-2</v>
      </c>
      <c r="V824" s="13">
        <f t="shared" si="1019"/>
        <v>2.5887767432133256E-3</v>
      </c>
      <c r="W824" s="13">
        <f t="shared" si="1020"/>
        <v>1.2768829091859777E-2</v>
      </c>
      <c r="X824" s="13">
        <f t="shared" si="1021"/>
        <v>1.3630632191348684E-2</v>
      </c>
      <c r="Y824" s="13">
        <f t="shared" si="1022"/>
        <v>7.275300366197091E-3</v>
      </c>
      <c r="Z824" s="13">
        <f t="shared" si="1023"/>
        <v>3.1689534890502129E-2</v>
      </c>
      <c r="AA824" s="13">
        <f t="shared" si="1024"/>
        <v>2.4985757827756746E-2</v>
      </c>
      <c r="AB824" s="13">
        <f t="shared" si="1025"/>
        <v>9.8500671654606197E-3</v>
      </c>
      <c r="AC824" s="13">
        <f t="shared" si="1026"/>
        <v>1.3618090056876874E-4</v>
      </c>
      <c r="AD824" s="13">
        <f t="shared" si="1027"/>
        <v>2.5169103344022622E-3</v>
      </c>
      <c r="AE824" s="13">
        <f t="shared" si="1028"/>
        <v>2.6867834771719728E-3</v>
      </c>
      <c r="AF824" s="13">
        <f t="shared" si="1029"/>
        <v>1.4340609108187997E-3</v>
      </c>
      <c r="AG824" s="13">
        <f t="shared" si="1030"/>
        <v>5.1028319758838884E-4</v>
      </c>
      <c r="AH824" s="13">
        <f t="shared" si="1031"/>
        <v>8.4570870065665583E-3</v>
      </c>
      <c r="AI824" s="13">
        <f t="shared" si="1032"/>
        <v>6.6680286916319595E-3</v>
      </c>
      <c r="AJ824" s="13">
        <f t="shared" si="1033"/>
        <v>2.6287187655692646E-3</v>
      </c>
      <c r="AK824" s="13">
        <f t="shared" si="1034"/>
        <v>6.9087508647824771E-4</v>
      </c>
      <c r="AL824" s="13">
        <f t="shared" si="1035"/>
        <v>4.584772381835062E-6</v>
      </c>
      <c r="AM824" s="13">
        <f t="shared" si="1036"/>
        <v>3.9689387873219573E-4</v>
      </c>
      <c r="AN824" s="13">
        <f t="shared" si="1037"/>
        <v>4.2368132904568108E-4</v>
      </c>
      <c r="AO824" s="13">
        <f t="shared" si="1038"/>
        <v>2.2613836871875309E-4</v>
      </c>
      <c r="AP824" s="13">
        <f t="shared" si="1039"/>
        <v>8.0467021321528812E-5</v>
      </c>
      <c r="AQ824" s="13">
        <f t="shared" si="1040"/>
        <v>2.1474490011507788E-5</v>
      </c>
      <c r="AR824" s="13">
        <f t="shared" si="1041"/>
        <v>1.8055757746844898E-3</v>
      </c>
      <c r="AS824" s="13">
        <f t="shared" si="1042"/>
        <v>1.4236144267125942E-3</v>
      </c>
      <c r="AT824" s="13">
        <f t="shared" si="1043"/>
        <v>5.6122763285810433E-4</v>
      </c>
      <c r="AU824" s="13">
        <f t="shared" si="1044"/>
        <v>1.4750082605388866E-4</v>
      </c>
      <c r="AV824" s="13">
        <f t="shared" si="1045"/>
        <v>2.9074424190122108E-5</v>
      </c>
      <c r="AW824" s="13">
        <f t="shared" si="1046"/>
        <v>1.0719064017790905E-7</v>
      </c>
      <c r="AX824" s="13">
        <f t="shared" si="1047"/>
        <v>5.2155463791580652E-5</v>
      </c>
      <c r="AY824" s="13">
        <f t="shared" si="1048"/>
        <v>5.5675578285048195E-5</v>
      </c>
      <c r="AZ824" s="13">
        <f t="shared" si="1049"/>
        <v>2.9716637452996053E-5</v>
      </c>
      <c r="BA824" s="13">
        <f t="shared" si="1050"/>
        <v>1.0574098120024505E-5</v>
      </c>
      <c r="BB824" s="13">
        <f t="shared" si="1051"/>
        <v>2.8219432101485834E-6</v>
      </c>
      <c r="BC824" s="13">
        <f t="shared" si="1052"/>
        <v>6.0248077072205108E-7</v>
      </c>
      <c r="BD824" s="13">
        <f t="shared" si="1053"/>
        <v>3.2123983466925089E-4</v>
      </c>
      <c r="BE824" s="13">
        <f t="shared" si="1054"/>
        <v>2.5328300782603684E-4</v>
      </c>
      <c r="BF824" s="13">
        <f t="shared" si="1055"/>
        <v>9.9851069403418684E-5</v>
      </c>
      <c r="BG824" s="13">
        <f t="shared" si="1056"/>
        <v>2.6242676513207518E-5</v>
      </c>
      <c r="BH824" s="13">
        <f t="shared" si="1057"/>
        <v>5.1727893954329122E-6</v>
      </c>
      <c r="BI824" s="13">
        <f t="shared" si="1058"/>
        <v>8.1570186230162786E-7</v>
      </c>
      <c r="BJ824" s="14">
        <f t="shared" si="1059"/>
        <v>0.26580985980599053</v>
      </c>
      <c r="BK824" s="14">
        <f t="shared" si="1060"/>
        <v>0.31832889297030259</v>
      </c>
      <c r="BL824" s="14">
        <f t="shared" si="1061"/>
        <v>0.3840842922465576</v>
      </c>
      <c r="BM824" s="14">
        <f t="shared" si="1062"/>
        <v>0.28425961222918678</v>
      </c>
      <c r="BN824" s="14">
        <f t="shared" si="1063"/>
        <v>0.71559739929652122</v>
      </c>
    </row>
    <row r="825" spans="1:66" x14ac:dyDescent="0.25">
      <c r="A825" t="s">
        <v>25</v>
      </c>
      <c r="B825" t="s">
        <v>27</v>
      </c>
      <c r="C825" t="s">
        <v>476</v>
      </c>
      <c r="D825"/>
      <c r="E825" s="10">
        <f>VLOOKUP(A825,home!$A$2:$E$405,3,FALSE)</f>
        <v>1.36363636363636</v>
      </c>
      <c r="F825" s="10">
        <f>VLOOKUP(B825,home!$B$2:$E$405,3,FALSE)</f>
        <v>0.98</v>
      </c>
      <c r="G825" s="10">
        <f>VLOOKUP(C825,away!$B$2:$E$405,4,FALSE)</f>
        <v>0.12</v>
      </c>
      <c r="H825" s="10">
        <f>VLOOKUP(A825,away!$A$2:$E$405,3,FALSE)</f>
        <v>1.1545454545454501</v>
      </c>
      <c r="I825" s="10">
        <f>VLOOKUP(C825,away!$B$2:$E$405,3,FALSE)</f>
        <v>0.73</v>
      </c>
      <c r="J825" s="10">
        <f>VLOOKUP(B825,home!$B$2:$E$405,4,FALSE)</f>
        <v>1.01</v>
      </c>
      <c r="K825" s="12">
        <f t="shared" si="1008"/>
        <v>0.16036363636363593</v>
      </c>
      <c r="L825" s="12">
        <f t="shared" si="1009"/>
        <v>0.85124636363636041</v>
      </c>
      <c r="M825" s="13">
        <f t="shared" si="1010"/>
        <v>0.3636330588071936</v>
      </c>
      <c r="N825" s="13">
        <f t="shared" si="1011"/>
        <v>5.8313519612353412E-2</v>
      </c>
      <c r="O825" s="13">
        <f t="shared" si="1012"/>
        <v>0.3095413190075903</v>
      </c>
      <c r="P825" s="13">
        <f t="shared" si="1013"/>
        <v>4.9639171520853426E-2</v>
      </c>
      <c r="Q825" s="13">
        <f t="shared" si="1014"/>
        <v>4.6756840270995971E-3</v>
      </c>
      <c r="R825" s="13">
        <f t="shared" si="1015"/>
        <v>0.13174796110020692</v>
      </c>
      <c r="S825" s="13">
        <f t="shared" si="1016"/>
        <v>1.6940479486101945E-3</v>
      </c>
      <c r="T825" s="13">
        <f t="shared" si="1017"/>
        <v>3.9801590255811453E-3</v>
      </c>
      <c r="U825" s="13">
        <f t="shared" si="1018"/>
        <v>2.1127582125524028E-2</v>
      </c>
      <c r="V825" s="13">
        <f t="shared" si="1019"/>
        <v>2.5694747508335614E-5</v>
      </c>
      <c r="W825" s="13">
        <f t="shared" si="1020"/>
        <v>2.499365643576868E-4</v>
      </c>
      <c r="X825" s="13">
        <f t="shared" si="1021"/>
        <v>2.1275759154924603E-4</v>
      </c>
      <c r="Y825" s="13">
        <f t="shared" si="1022"/>
        <v>9.0554563071162844E-5</v>
      </c>
      <c r="Z825" s="13">
        <f t="shared" si="1023"/>
        <v>3.7383324267685272E-2</v>
      </c>
      <c r="AA825" s="13">
        <f t="shared" si="1024"/>
        <v>5.9949258189269661E-3</v>
      </c>
      <c r="AB825" s="13">
        <f t="shared" si="1025"/>
        <v>4.8068405202668813E-4</v>
      </c>
      <c r="AC825" s="13">
        <f t="shared" si="1026"/>
        <v>2.1922270745527394E-7</v>
      </c>
      <c r="AD825" s="13">
        <f t="shared" si="1027"/>
        <v>1.0020184080158145E-5</v>
      </c>
      <c r="AE825" s="13">
        <f t="shared" si="1028"/>
        <v>8.5296452612015695E-6</v>
      </c>
      <c r="AF825" s="13">
        <f t="shared" si="1029"/>
        <v>3.6304147558529743E-6</v>
      </c>
      <c r="AG825" s="13">
        <f t="shared" si="1030"/>
        <v>1.0301257864705434E-6</v>
      </c>
      <c r="AH825" s="13">
        <f t="shared" si="1031"/>
        <v>7.9556047108764981E-3</v>
      </c>
      <c r="AI825" s="13">
        <f t="shared" si="1032"/>
        <v>1.2757897009078273E-3</v>
      </c>
      <c r="AJ825" s="13">
        <f t="shared" si="1033"/>
        <v>1.0229513783642731E-4</v>
      </c>
      <c r="AK825" s="13">
        <f t="shared" si="1034"/>
        <v>5.4681400952562796E-6</v>
      </c>
      <c r="AL825" s="13">
        <f t="shared" si="1035"/>
        <v>1.1970345724158298E-9</v>
      </c>
      <c r="AM825" s="13">
        <f t="shared" si="1036"/>
        <v>3.2137463122543516E-7</v>
      </c>
      <c r="AN825" s="13">
        <f t="shared" si="1037"/>
        <v>2.7356898619562798E-7</v>
      </c>
      <c r="AO825" s="13">
        <f t="shared" si="1038"/>
        <v>1.1643730235135697E-7</v>
      </c>
      <c r="AP825" s="13">
        <f t="shared" si="1039"/>
        <v>3.3038943406073359E-8</v>
      </c>
      <c r="AQ825" s="13">
        <f t="shared" si="1040"/>
        <v>7.0310701082018633E-9</v>
      </c>
      <c r="AR825" s="13">
        <f t="shared" si="1041"/>
        <v>1.3544359161323839E-3</v>
      </c>
      <c r="AS825" s="13">
        <f t="shared" si="1042"/>
        <v>2.1720226873250164E-4</v>
      </c>
      <c r="AT825" s="13">
        <f t="shared" si="1043"/>
        <v>1.741567282018781E-5</v>
      </c>
      <c r="AU825" s="13">
        <f t="shared" si="1044"/>
        <v>9.3094687438821823E-7</v>
      </c>
      <c r="AV825" s="13">
        <f t="shared" si="1045"/>
        <v>3.7322506509563928E-8</v>
      </c>
      <c r="AW825" s="13">
        <f t="shared" si="1046"/>
        <v>4.5390540926257087E-12</v>
      </c>
      <c r="AX825" s="13">
        <f t="shared" si="1047"/>
        <v>8.5894674163888634E-9</v>
      </c>
      <c r="AY825" s="13">
        <f t="shared" si="1048"/>
        <v>7.3117529037740233E-9</v>
      </c>
      <c r="AZ825" s="13">
        <f t="shared" si="1049"/>
        <v>3.1120515355726176E-9</v>
      </c>
      <c r="BA825" s="13">
        <f t="shared" si="1050"/>
        <v>8.8304085103504763E-10</v>
      </c>
      <c r="BB825" s="13">
        <f t="shared" si="1051"/>
        <v>1.8792132834648528E-10</v>
      </c>
      <c r="BC825" s="13">
        <f t="shared" si="1052"/>
        <v>3.1993469480932033E-11</v>
      </c>
      <c r="BD825" s="13">
        <f t="shared" si="1053"/>
        <v>1.9215977473102894E-4</v>
      </c>
      <c r="BE825" s="13">
        <f t="shared" si="1054"/>
        <v>3.0815440238684912E-5</v>
      </c>
      <c r="BF825" s="13">
        <f t="shared" si="1055"/>
        <v>2.4708380264109103E-6</v>
      </c>
      <c r="BG825" s="13">
        <f t="shared" si="1056"/>
        <v>1.32077523593601E-7</v>
      </c>
      <c r="BH825" s="13">
        <f t="shared" si="1057"/>
        <v>5.295107991343445E-9</v>
      </c>
      <c r="BI825" s="13">
        <f t="shared" si="1058"/>
        <v>1.6982855448599668E-10</v>
      </c>
      <c r="BJ825" s="14">
        <f t="shared" si="1059"/>
        <v>6.7546593321056725E-2</v>
      </c>
      <c r="BK825" s="14">
        <f t="shared" si="1060"/>
        <v>0.41499220075566051</v>
      </c>
      <c r="BL825" s="14">
        <f t="shared" si="1061"/>
        <v>0.48004723551651313</v>
      </c>
      <c r="BM825" s="14">
        <f t="shared" si="1062"/>
        <v>8.2418632478404516E-2</v>
      </c>
      <c r="BN825" s="14">
        <f t="shared" si="1063"/>
        <v>0.9175507140752972</v>
      </c>
    </row>
    <row r="826" spans="1:66" x14ac:dyDescent="0.25">
      <c r="A826" t="s">
        <v>25</v>
      </c>
      <c r="B826" t="s">
        <v>292</v>
      </c>
      <c r="C826" t="s">
        <v>170</v>
      </c>
      <c r="D826"/>
      <c r="E826" s="10">
        <f>VLOOKUP(A826,home!$A$2:$E$405,3,FALSE)</f>
        <v>1.36363636363636</v>
      </c>
      <c r="F826" s="10">
        <f>VLOOKUP(B826,home!$B$2:$E$405,3,FALSE)</f>
        <v>1.59</v>
      </c>
      <c r="G826" s="10">
        <f>VLOOKUP(C826,away!$B$2:$E$405,4,FALSE)</f>
        <v>0.86</v>
      </c>
      <c r="H826" s="10">
        <f>VLOOKUP(A826,away!$A$2:$E$405,3,FALSE)</f>
        <v>1.1545454545454501</v>
      </c>
      <c r="I826" s="10">
        <f>VLOOKUP(C826,away!$B$2:$E$405,3,FALSE)</f>
        <v>0.37</v>
      </c>
      <c r="J826" s="10">
        <f>VLOOKUP(B826,home!$B$2:$E$405,4,FALSE)</f>
        <v>1.1499999999999999</v>
      </c>
      <c r="K826" s="12">
        <f t="shared" si="1008"/>
        <v>1.8646363636363588</v>
      </c>
      <c r="L826" s="12">
        <f t="shared" si="1009"/>
        <v>0.49125909090908898</v>
      </c>
      <c r="M826" s="13">
        <f t="shared" si="1010"/>
        <v>9.4808571746159739E-2</v>
      </c>
      <c r="N826" s="13">
        <f t="shared" si="1011"/>
        <v>0.17678351046231611</v>
      </c>
      <c r="O826" s="13">
        <f t="shared" si="1012"/>
        <v>4.6575572766407572E-2</v>
      </c>
      <c r="P826" s="13">
        <f t="shared" si="1013"/>
        <v>8.6846506637434831E-2</v>
      </c>
      <c r="Q826" s="13">
        <f t="shared" si="1014"/>
        <v>0.16481848104966168</v>
      </c>
      <c r="R826" s="13">
        <f t="shared" si="1015"/>
        <v>1.1440336767897751E-2</v>
      </c>
      <c r="S826" s="13">
        <f t="shared" si="1016"/>
        <v>1.9888274805256515E-2</v>
      </c>
      <c r="T826" s="13">
        <f t="shared" si="1017"/>
        <v>8.0968577165473704E-2</v>
      </c>
      <c r="U826" s="13">
        <f t="shared" si="1018"/>
        <v>2.1332067949668194E-2</v>
      </c>
      <c r="V826" s="13">
        <f t="shared" si="1019"/>
        <v>2.0242276481384357E-3</v>
      </c>
      <c r="W826" s="13">
        <f t="shared" si="1020"/>
        <v>0.10244217772150307</v>
      </c>
      <c r="X826" s="13">
        <f t="shared" si="1021"/>
        <v>5.0325651098212923E-2</v>
      </c>
      <c r="Y826" s="13">
        <f t="shared" si="1022"/>
        <v>1.2361466803958037E-2</v>
      </c>
      <c r="Z826" s="13">
        <f t="shared" si="1023"/>
        <v>1.8733898134304251E-3</v>
      </c>
      <c r="AA826" s="13">
        <f t="shared" si="1024"/>
        <v>3.4931907693883041E-3</v>
      </c>
      <c r="AB826" s="13">
        <f t="shared" si="1025"/>
        <v>3.2567652668601516E-3</v>
      </c>
      <c r="AC826" s="13">
        <f t="shared" si="1026"/>
        <v>1.1588950809111209E-4</v>
      </c>
      <c r="AD826" s="13">
        <f t="shared" si="1027"/>
        <v>4.7754352437403273E-2</v>
      </c>
      <c r="AE826" s="13">
        <f t="shared" si="1028"/>
        <v>2.3459759765350967E-2</v>
      </c>
      <c r="AF826" s="13">
        <f t="shared" si="1029"/>
        <v>5.7624101276359686E-3</v>
      </c>
      <c r="AG826" s="13">
        <f t="shared" si="1030"/>
        <v>9.4361212024925785E-4</v>
      </c>
      <c r="AH826" s="13">
        <f t="shared" si="1031"/>
        <v>2.3007994416604459E-4</v>
      </c>
      <c r="AI826" s="13">
        <f t="shared" si="1032"/>
        <v>4.290154304354298E-4</v>
      </c>
      <c r="AJ826" s="13">
        <f t="shared" si="1033"/>
        <v>3.9997888607550366E-4</v>
      </c>
      <c r="AK826" s="13">
        <f t="shared" si="1034"/>
        <v>2.486050585543828E-4</v>
      </c>
      <c r="AL826" s="13">
        <f t="shared" si="1035"/>
        <v>4.2462822710126929E-6</v>
      </c>
      <c r="AM826" s="13">
        <f t="shared" si="1036"/>
        <v>1.7808900415337742E-2</v>
      </c>
      <c r="AN826" s="13">
        <f t="shared" si="1037"/>
        <v>8.7487842281293148E-3</v>
      </c>
      <c r="AO826" s="13">
        <f t="shared" si="1038"/>
        <v>2.1489598932352915E-3</v>
      </c>
      <c r="AP826" s="13">
        <f t="shared" si="1039"/>
        <v>3.518986945169541E-4</v>
      </c>
      <c r="AQ826" s="13">
        <f t="shared" si="1040"/>
        <v>4.3218358190123516E-5</v>
      </c>
      <c r="AR826" s="13">
        <f t="shared" si="1041"/>
        <v>2.2605772841485007E-5</v>
      </c>
      <c r="AS826" s="13">
        <f t="shared" si="1042"/>
        <v>4.2151546068336155E-5</v>
      </c>
      <c r="AT826" s="13">
        <f t="shared" si="1043"/>
        <v>3.9298652791256403E-5</v>
      </c>
      <c r="AU826" s="13">
        <f t="shared" si="1044"/>
        <v>2.4425899012165389E-5</v>
      </c>
      <c r="AV826" s="13">
        <f t="shared" si="1045"/>
        <v>1.1386354878148249E-5</v>
      </c>
      <c r="AW826" s="13">
        <f t="shared" si="1046"/>
        <v>1.0804660106205085E-7</v>
      </c>
      <c r="AX826" s="13">
        <f t="shared" si="1047"/>
        <v>5.5345205518028979E-3</v>
      </c>
      <c r="AY826" s="13">
        <f t="shared" si="1048"/>
        <v>2.7188835348963608E-3</v>
      </c>
      <c r="AZ826" s="13">
        <f t="shared" si="1049"/>
        <v>6.6783812682043818E-4</v>
      </c>
      <c r="BA826" s="13">
        <f t="shared" si="1050"/>
        <v>1.0936051701874579E-4</v>
      </c>
      <c r="BB826" s="13">
        <f t="shared" si="1051"/>
        <v>1.3431087042994251E-5</v>
      </c>
      <c r="BC826" s="13">
        <f t="shared" si="1052"/>
        <v>1.3196287221324402E-6</v>
      </c>
      <c r="BD826" s="13">
        <f t="shared" si="1053"/>
        <v>1.8508819025675488E-6</v>
      </c>
      <c r="BE826" s="13">
        <f t="shared" si="1054"/>
        <v>3.4512217003238995E-6</v>
      </c>
      <c r="BF826" s="13">
        <f t="shared" si="1055"/>
        <v>3.2176367406974243E-6</v>
      </c>
      <c r="BG826" s="13">
        <f t="shared" si="1056"/>
        <v>1.9999074905589299E-6</v>
      </c>
      <c r="BH826" s="13">
        <f t="shared" si="1057"/>
        <v>9.3227505770122956E-7</v>
      </c>
      <c r="BI826" s="13">
        <f t="shared" si="1058"/>
        <v>3.4767079470017941E-7</v>
      </c>
      <c r="BJ826" s="14">
        <f t="shared" si="1059"/>
        <v>0.70376711378747803</v>
      </c>
      <c r="BK826" s="14">
        <f t="shared" si="1060"/>
        <v>0.20640660016224802</v>
      </c>
      <c r="BL826" s="14">
        <f t="shared" si="1061"/>
        <v>8.7557280658731265E-2</v>
      </c>
      <c r="BM826" s="14">
        <f t="shared" si="1062"/>
        <v>0.41561262950371464</v>
      </c>
      <c r="BN826" s="14">
        <f t="shared" si="1063"/>
        <v>0.58127297942987777</v>
      </c>
    </row>
    <row r="827" spans="1:66" s="10" customFormat="1" x14ac:dyDescent="0.25">
      <c r="A827" t="s">
        <v>25</v>
      </c>
      <c r="B827" t="s">
        <v>477</v>
      </c>
      <c r="C827" t="s">
        <v>172</v>
      </c>
      <c r="D827"/>
      <c r="E827" s="10">
        <f>VLOOKUP(A827,home!$A$2:$E$405,3,FALSE)</f>
        <v>1.36363636363636</v>
      </c>
      <c r="F827" s="10">
        <f>VLOOKUP(B827,home!$B$2:$E$405,3,FALSE)</f>
        <v>1.34</v>
      </c>
      <c r="G827" s="10">
        <f>VLOOKUP(C827,away!$B$2:$E$405,4,FALSE)</f>
        <v>0.88</v>
      </c>
      <c r="H827" s="10">
        <f>VLOOKUP(A827,away!$A$2:$E$405,3,FALSE)</f>
        <v>1.1545454545454501</v>
      </c>
      <c r="I827" s="10">
        <f>VLOOKUP(C827,away!$B$2:$E$405,3,FALSE)</f>
        <v>1.47</v>
      </c>
      <c r="J827" s="10">
        <f>VLOOKUP(B827,home!$B$2:$E$405,4,FALSE)</f>
        <v>1.3</v>
      </c>
      <c r="K827" s="12">
        <f t="shared" si="1008"/>
        <v>1.6079999999999959</v>
      </c>
      <c r="L827" s="12">
        <f t="shared" si="1009"/>
        <v>2.2063363636363551</v>
      </c>
      <c r="M827" s="13">
        <f t="shared" si="1010"/>
        <v>2.2052344336252163E-2</v>
      </c>
      <c r="N827" s="13">
        <f t="shared" si="1011"/>
        <v>3.5460169692693388E-2</v>
      </c>
      <c r="O827" s="13">
        <f t="shared" si="1012"/>
        <v>4.8654889212503362E-2</v>
      </c>
      <c r="P827" s="13">
        <f t="shared" si="1013"/>
        <v>7.82370618537052E-2</v>
      </c>
      <c r="Q827" s="13">
        <f t="shared" si="1014"/>
        <v>2.8509976432925417E-2</v>
      </c>
      <c r="R827" s="13">
        <f t="shared" si="1015"/>
        <v>5.367452566912221E-2</v>
      </c>
      <c r="S827" s="13">
        <f t="shared" si="1016"/>
        <v>6.9392144369862269E-2</v>
      </c>
      <c r="T827" s="13">
        <f t="shared" si="1017"/>
        <v>6.2902597730378845E-2</v>
      </c>
      <c r="U827" s="13">
        <f t="shared" si="1018"/>
        <v>8.6308637275948286E-2</v>
      </c>
      <c r="V827" s="13">
        <f t="shared" si="1019"/>
        <v>2.7354297516675591E-2</v>
      </c>
      <c r="W827" s="13">
        <f t="shared" si="1020"/>
        <v>1.5281347368047989E-2</v>
      </c>
      <c r="X827" s="13">
        <f t="shared" si="1021"/>
        <v>3.3715792383482976E-2</v>
      </c>
      <c r="Y827" s="13">
        <f t="shared" si="1022"/>
        <v>3.7194189382246085E-2</v>
      </c>
      <c r="Z827" s="13">
        <f t="shared" si="1023"/>
        <v>3.9474685928239106E-2</v>
      </c>
      <c r="AA827" s="13">
        <f t="shared" si="1024"/>
        <v>6.3475294972608315E-2</v>
      </c>
      <c r="AB827" s="13">
        <f t="shared" si="1025"/>
        <v>5.1034137157976972E-2</v>
      </c>
      <c r="AC827" s="13">
        <f t="shared" si="1026"/>
        <v>6.0654545219332653E-3</v>
      </c>
      <c r="AD827" s="13">
        <f t="shared" si="1027"/>
        <v>6.1431016419552717E-3</v>
      </c>
      <c r="AE827" s="13">
        <f t="shared" si="1028"/>
        <v>1.3553748538160115E-2</v>
      </c>
      <c r="AF827" s="13">
        <f t="shared" si="1029"/>
        <v>1.4952064131662878E-2</v>
      </c>
      <c r="AG827" s="13">
        <f t="shared" si="1030"/>
        <v>1.0996427601703553E-2</v>
      </c>
      <c r="AH827" s="13">
        <f t="shared" si="1031"/>
        <v>2.1773608751649565E-2</v>
      </c>
      <c r="AI827" s="13">
        <f t="shared" si="1032"/>
        <v>3.5011962872652409E-2</v>
      </c>
      <c r="AJ827" s="13">
        <f t="shared" si="1033"/>
        <v>2.8149618149612473E-2</v>
      </c>
      <c r="AK827" s="13">
        <f t="shared" si="1034"/>
        <v>1.5088195328192252E-2</v>
      </c>
      <c r="AL827" s="13">
        <f t="shared" si="1035"/>
        <v>8.6075808243792095E-4</v>
      </c>
      <c r="AM827" s="13">
        <f t="shared" si="1036"/>
        <v>1.9756214880528107E-3</v>
      </c>
      <c r="AN827" s="13">
        <f t="shared" si="1037"/>
        <v>4.3588855298722822E-3</v>
      </c>
      <c r="AO827" s="13">
        <f t="shared" si="1038"/>
        <v>4.8085838247427706E-3</v>
      </c>
      <c r="AP827" s="13">
        <f t="shared" si="1039"/>
        <v>3.5364511167078538E-3</v>
      </c>
      <c r="AQ827" s="13">
        <f t="shared" si="1040"/>
        <v>1.9506501742537336E-3</v>
      </c>
      <c r="AR827" s="13">
        <f t="shared" si="1041"/>
        <v>9.6079809512710432E-3</v>
      </c>
      <c r="AS827" s="13">
        <f t="shared" si="1042"/>
        <v>1.5449633369643799E-2</v>
      </c>
      <c r="AT827" s="13">
        <f t="shared" si="1043"/>
        <v>1.2421505229193585E-2</v>
      </c>
      <c r="AU827" s="13">
        <f t="shared" si="1044"/>
        <v>6.6579268028477464E-3</v>
      </c>
      <c r="AV827" s="13">
        <f t="shared" si="1045"/>
        <v>2.6764865747447852E-3</v>
      </c>
      <c r="AW827" s="13">
        <f t="shared" si="1046"/>
        <v>8.4827442971758266E-5</v>
      </c>
      <c r="AX827" s="13">
        <f t="shared" si="1047"/>
        <v>5.2946655879815166E-4</v>
      </c>
      <c r="AY827" s="13">
        <f t="shared" si="1048"/>
        <v>1.1681813220057683E-3</v>
      </c>
      <c r="AZ827" s="13">
        <f t="shared" si="1049"/>
        <v>1.2887004650310586E-3</v>
      </c>
      <c r="BA827" s="13">
        <f t="shared" si="1050"/>
        <v>9.477688992777022E-4</v>
      </c>
      <c r="BB827" s="13">
        <f t="shared" si="1051"/>
        <v>5.2277424669999913E-4</v>
      </c>
      <c r="BC827" s="13">
        <f t="shared" si="1052"/>
        <v>2.3068316609336213E-4</v>
      </c>
      <c r="BD827" s="13">
        <f t="shared" si="1053"/>
        <v>3.5330729589857844E-3</v>
      </c>
      <c r="BE827" s="13">
        <f t="shared" si="1054"/>
        <v>5.6811813180491265E-3</v>
      </c>
      <c r="BF827" s="13">
        <f t="shared" si="1055"/>
        <v>4.5676697797114871E-3</v>
      </c>
      <c r="BG827" s="13">
        <f t="shared" si="1056"/>
        <v>2.4482710019253515E-3</v>
      </c>
      <c r="BH827" s="13">
        <f t="shared" si="1057"/>
        <v>9.8420494277398824E-4</v>
      </c>
      <c r="BI827" s="13">
        <f t="shared" si="1058"/>
        <v>3.1652030959611381E-4</v>
      </c>
      <c r="BJ827" s="14">
        <f t="shared" si="1059"/>
        <v>0.28002718169479196</v>
      </c>
      <c r="BK827" s="14">
        <f t="shared" si="1060"/>
        <v>0.20513024200287222</v>
      </c>
      <c r="BL827" s="14">
        <f t="shared" si="1061"/>
        <v>0.4675153226290088</v>
      </c>
      <c r="BM827" s="14">
        <f t="shared" si="1062"/>
        <v>0.72447511117867636</v>
      </c>
      <c r="BN827" s="14">
        <f t="shared" si="1063"/>
        <v>0.26658896719720176</v>
      </c>
    </row>
    <row r="828" spans="1:66" x14ac:dyDescent="0.25">
      <c r="A828" t="s">
        <v>25</v>
      </c>
      <c r="B828" t="s">
        <v>257</v>
      </c>
      <c r="C828" t="s">
        <v>176</v>
      </c>
      <c r="D828"/>
      <c r="E828" s="10">
        <f>VLOOKUP(A828,home!$A$2:$E$405,3,FALSE)</f>
        <v>1.36363636363636</v>
      </c>
      <c r="F828" s="10">
        <f>VLOOKUP(B828,home!$B$2:$E$405,3,FALSE)</f>
        <v>0.86</v>
      </c>
      <c r="G828" s="10">
        <f>VLOOKUP(C828,away!$B$2:$E$405,4,FALSE)</f>
        <v>0.59</v>
      </c>
      <c r="H828" s="10">
        <f>VLOOKUP(A828,away!$A$2:$E$405,3,FALSE)</f>
        <v>1.1545454545454501</v>
      </c>
      <c r="I828" s="10">
        <f>VLOOKUP(C828,away!$B$2:$E$405,3,FALSE)</f>
        <v>0.73</v>
      </c>
      <c r="J828" s="10">
        <f>VLOOKUP(B828,home!$B$2:$E$405,4,FALSE)</f>
        <v>1.59</v>
      </c>
      <c r="K828" s="12">
        <f t="shared" si="1008"/>
        <v>0.69190909090908892</v>
      </c>
      <c r="L828" s="12">
        <f t="shared" si="1009"/>
        <v>1.340080909090904</v>
      </c>
      <c r="M828" s="13">
        <f t="shared" si="1010"/>
        <v>0.1310744233398925</v>
      </c>
      <c r="N828" s="13">
        <f t="shared" si="1011"/>
        <v>9.0691585094538105E-2</v>
      </c>
      <c r="O828" s="13">
        <f t="shared" si="1012"/>
        <v>0.17565033238788919</v>
      </c>
      <c r="P828" s="13">
        <f t="shared" si="1013"/>
        <v>0.1215340618003837</v>
      </c>
      <c r="Q828" s="13">
        <f t="shared" si="1014"/>
        <v>3.1375166097933067E-2</v>
      </c>
      <c r="R828" s="13">
        <f t="shared" si="1015"/>
        <v>0.11769282855424101</v>
      </c>
      <c r="S828" s="13">
        <f t="shared" si="1016"/>
        <v>2.8172025863882007E-2</v>
      </c>
      <c r="T828" s="13">
        <f t="shared" si="1017"/>
        <v>4.2045261107396259E-2</v>
      </c>
      <c r="U828" s="13">
        <f t="shared" si="1018"/>
        <v>8.1432738011484165E-2</v>
      </c>
      <c r="V828" s="13">
        <f t="shared" si="1019"/>
        <v>2.9023890441103252E-3</v>
      </c>
      <c r="W828" s="13">
        <f t="shared" si="1020"/>
        <v>7.2362542173141798E-3</v>
      </c>
      <c r="X828" s="13">
        <f t="shared" si="1021"/>
        <v>9.6971661299512756E-3</v>
      </c>
      <c r="Y828" s="13">
        <f t="shared" si="1022"/>
        <v>6.4974936015153141E-3</v>
      </c>
      <c r="Z828" s="13">
        <f t="shared" si="1023"/>
        <v>5.257263756081574E-2</v>
      </c>
      <c r="AA828" s="13">
        <f t="shared" si="1024"/>
        <v>3.6375485861397043E-2</v>
      </c>
      <c r="AB828" s="13">
        <f t="shared" si="1025"/>
        <v>1.2584264676867822E-2</v>
      </c>
      <c r="AC828" s="13">
        <f t="shared" si="1026"/>
        <v>1.6819601436513843E-4</v>
      </c>
      <c r="AD828" s="13">
        <f t="shared" si="1027"/>
        <v>1.2517075192722284E-3</v>
      </c>
      <c r="AE828" s="13">
        <f t="shared" si="1028"/>
        <v>1.6773893503422483E-3</v>
      </c>
      <c r="AF828" s="13">
        <f t="shared" si="1029"/>
        <v>1.1239187227530206E-3</v>
      </c>
      <c r="AG828" s="13">
        <f t="shared" si="1030"/>
        <v>5.0204734124371854E-4</v>
      </c>
      <c r="AH828" s="13">
        <f t="shared" si="1031"/>
        <v>1.7612896983951142E-2</v>
      </c>
      <c r="AI828" s="13">
        <f t="shared" si="1032"/>
        <v>1.218652354044107E-2</v>
      </c>
      <c r="AJ828" s="13">
        <f t="shared" si="1033"/>
        <v>4.2159832121043961E-3</v>
      </c>
      <c r="AK828" s="13">
        <f t="shared" si="1034"/>
        <v>9.723590371917113E-4</v>
      </c>
      <c r="AL828" s="13">
        <f t="shared" si="1035"/>
        <v>6.2381490709056027E-6</v>
      </c>
      <c r="AM828" s="13">
        <f t="shared" si="1036"/>
        <v>1.7321356234874371E-4</v>
      </c>
      <c r="AN828" s="13">
        <f t="shared" si="1037"/>
        <v>2.3212018809917848E-4</v>
      </c>
      <c r="AO828" s="13">
        <f t="shared" si="1038"/>
        <v>1.555299163431494E-4</v>
      </c>
      <c r="AP828" s="13">
        <f t="shared" si="1039"/>
        <v>6.9474223894653312E-5</v>
      </c>
      <c r="AQ828" s="13">
        <f t="shared" si="1040"/>
        <v>2.3275270278783004E-5</v>
      </c>
      <c r="AR828" s="13">
        <f t="shared" si="1041"/>
        <v>4.7205414003955353E-3</v>
      </c>
      <c r="AS828" s="13">
        <f t="shared" si="1042"/>
        <v>3.2661855089463929E-3</v>
      </c>
      <c r="AT828" s="13">
        <f t="shared" si="1043"/>
        <v>1.1299517231177691E-3</v>
      </c>
      <c r="AU828" s="13">
        <f t="shared" si="1044"/>
        <v>2.6060795650452478E-4</v>
      </c>
      <c r="AV828" s="13">
        <f t="shared" si="1045"/>
        <v>4.5079253567180274E-5</v>
      </c>
      <c r="AW828" s="13">
        <f t="shared" si="1046"/>
        <v>1.6066944924730856E-7</v>
      </c>
      <c r="AX828" s="13">
        <f t="shared" si="1047"/>
        <v>1.9974673076307338E-5</v>
      </c>
      <c r="AY828" s="13">
        <f t="shared" si="1048"/>
        <v>2.6767678054891544E-5</v>
      </c>
      <c r="AZ828" s="13">
        <f t="shared" si="1049"/>
        <v>1.7935427171025854E-5</v>
      </c>
      <c r="BA828" s="13">
        <f t="shared" si="1050"/>
        <v>8.0116411827606756E-6</v>
      </c>
      <c r="BB828" s="13">
        <f t="shared" si="1051"/>
        <v>2.6840618498760136E-6</v>
      </c>
      <c r="BC828" s="13">
        <f t="shared" si="1052"/>
        <v>7.1937200876761201E-7</v>
      </c>
      <c r="BD828" s="13">
        <f t="shared" si="1053"/>
        <v>1.0543179018738832E-3</v>
      </c>
      <c r="BE828" s="13">
        <f t="shared" si="1054"/>
        <v>7.2949214101473666E-4</v>
      </c>
      <c r="BF828" s="13">
        <f t="shared" si="1055"/>
        <v>2.5237112205741565E-4</v>
      </c>
      <c r="BG828" s="13">
        <f t="shared" si="1056"/>
        <v>5.8205957878151068E-5</v>
      </c>
      <c r="BH828" s="13">
        <f t="shared" si="1057"/>
        <v>1.0068307850241055E-5</v>
      </c>
      <c r="BI828" s="13">
        <f t="shared" si="1058"/>
        <v>1.3932707463306266E-6</v>
      </c>
      <c r="BJ828" s="14">
        <f t="shared" si="1059"/>
        <v>0.19282769519656759</v>
      </c>
      <c r="BK828" s="14">
        <f t="shared" si="1060"/>
        <v>0.28388410188975949</v>
      </c>
      <c r="BL828" s="14">
        <f t="shared" si="1061"/>
        <v>0.47025162680951965</v>
      </c>
      <c r="BM828" s="14">
        <f t="shared" si="1062"/>
        <v>0.33149105717317917</v>
      </c>
      <c r="BN828" s="14">
        <f t="shared" si="1063"/>
        <v>0.66801839727487766</v>
      </c>
    </row>
    <row r="829" spans="1:66" x14ac:dyDescent="0.25">
      <c r="A829" t="s">
        <v>178</v>
      </c>
      <c r="B829" t="s">
        <v>271</v>
      </c>
      <c r="C829" t="s">
        <v>182</v>
      </c>
      <c r="D829"/>
      <c r="E829" s="10">
        <f>VLOOKUP(A829,home!$A$2:$E$405,3,FALSE)</f>
        <v>1.8350515463917501</v>
      </c>
      <c r="F829" s="10">
        <f>VLOOKUP(B829,home!$B$2:$E$405,3,FALSE)</f>
        <v>0.76</v>
      </c>
      <c r="G829" s="10">
        <f>VLOOKUP(C829,away!$B$2:$E$405,4,FALSE)</f>
        <v>0.65</v>
      </c>
      <c r="H829" s="10">
        <f>VLOOKUP(A829,away!$A$2:$E$405,3,FALSE)</f>
        <v>1.3298969072164899</v>
      </c>
      <c r="I829" s="10">
        <f>VLOOKUP(C829,away!$B$2:$E$405,3,FALSE)</f>
        <v>0.54</v>
      </c>
      <c r="J829" s="10">
        <f>VLOOKUP(B829,home!$B$2:$E$405,4,FALSE)</f>
        <v>0.75</v>
      </c>
      <c r="K829" s="12">
        <f t="shared" si="1008"/>
        <v>0.90651546391752458</v>
      </c>
      <c r="L829" s="12">
        <f t="shared" si="1009"/>
        <v>0.53860824742267843</v>
      </c>
      <c r="M829" s="13">
        <f t="shared" si="1010"/>
        <v>0.23571691389669824</v>
      </c>
      <c r="N829" s="13">
        <f t="shared" si="1011"/>
        <v>0.2136810275542726</v>
      </c>
      <c r="O829" s="13">
        <f t="shared" si="1012"/>
        <v>0.12695907388178301</v>
      </c>
      <c r="P829" s="13">
        <f t="shared" si="1013"/>
        <v>0.1150903637584838</v>
      </c>
      <c r="Q829" s="13">
        <f t="shared" si="1014"/>
        <v>9.6852577911867369E-2</v>
      </c>
      <c r="R829" s="13">
        <f t="shared" si="1015"/>
        <v>3.4190602138936745E-2</v>
      </c>
      <c r="S829" s="13">
        <f t="shared" si="1016"/>
        <v>1.404841045461106E-2</v>
      </c>
      <c r="T829" s="13">
        <f t="shared" si="1017"/>
        <v>5.2165597247479295E-2</v>
      </c>
      <c r="U829" s="13">
        <f t="shared" si="1018"/>
        <v>3.0994309559597755E-2</v>
      </c>
      <c r="V829" s="13">
        <f t="shared" si="1019"/>
        <v>7.6213673366889436E-4</v>
      </c>
      <c r="W829" s="13">
        <f t="shared" si="1020"/>
        <v>2.9266119865794887E-2</v>
      </c>
      <c r="X829" s="13">
        <f t="shared" si="1021"/>
        <v>1.5762973529777815E-2</v>
      </c>
      <c r="Y829" s="13">
        <f t="shared" si="1022"/>
        <v>4.2450337735218495E-3</v>
      </c>
      <c r="Z829" s="13">
        <f t="shared" si="1023"/>
        <v>6.1384467654596016E-3</v>
      </c>
      <c r="AA829" s="13">
        <f t="shared" si="1024"/>
        <v>5.5645969173236387E-3</v>
      </c>
      <c r="AB829" s="13">
        <f t="shared" si="1025"/>
        <v>2.5221965780108323E-3</v>
      </c>
      <c r="AC829" s="13">
        <f t="shared" si="1026"/>
        <v>2.3257398159730759E-5</v>
      </c>
      <c r="AD829" s="13">
        <f t="shared" si="1027"/>
        <v>6.6325475568017322E-3</v>
      </c>
      <c r="AE829" s="13">
        <f t="shared" si="1028"/>
        <v>3.5723448155165483E-3</v>
      </c>
      <c r="AF829" s="13">
        <f t="shared" si="1029"/>
        <v>9.6204719013742983E-4</v>
      </c>
      <c r="AG829" s="13">
        <f t="shared" si="1030"/>
        <v>1.7272218367261113E-4</v>
      </c>
      <c r="AH829" s="13">
        <f t="shared" si="1031"/>
        <v>8.265545135604012E-4</v>
      </c>
      <c r="AI829" s="13">
        <f t="shared" si="1032"/>
        <v>7.4928444831333092E-4</v>
      </c>
      <c r="AJ829" s="13">
        <f t="shared" si="1033"/>
        <v>3.3961896963447278E-4</v>
      </c>
      <c r="AK829" s="13">
        <f t="shared" si="1034"/>
        <v>1.0262328260446194E-4</v>
      </c>
      <c r="AL829" s="13">
        <f t="shared" si="1035"/>
        <v>4.5422322395623391E-7</v>
      </c>
      <c r="AM829" s="13">
        <f t="shared" si="1036"/>
        <v>1.2025013850818337E-3</v>
      </c>
      <c r="AN829" s="13">
        <f t="shared" si="1037"/>
        <v>6.4767716354226972E-4</v>
      </c>
      <c r="AO829" s="13">
        <f t="shared" si="1038"/>
        <v>1.7442213097559669E-4</v>
      </c>
      <c r="AP829" s="13">
        <f t="shared" si="1039"/>
        <v>3.1315066092165006E-5</v>
      </c>
      <c r="AQ829" s="13">
        <f t="shared" si="1040"/>
        <v>4.2166382164565839E-6</v>
      </c>
      <c r="AR829" s="13">
        <f t="shared" si="1041"/>
        <v>8.9037815589614448E-5</v>
      </c>
      <c r="AS829" s="13">
        <f t="shared" si="1042"/>
        <v>8.0714156705422347E-5</v>
      </c>
      <c r="AT829" s="13">
        <f t="shared" si="1043"/>
        <v>3.6584315605263854E-5</v>
      </c>
      <c r="AU829" s="13">
        <f t="shared" si="1044"/>
        <v>1.1054749277670301E-5</v>
      </c>
      <c r="AV829" s="13">
        <f t="shared" si="1045"/>
        <v>2.5053252924848025E-6</v>
      </c>
      <c r="AW829" s="13">
        <f t="shared" si="1046"/>
        <v>6.1604870775421589E-9</v>
      </c>
      <c r="AX829" s="13">
        <f t="shared" si="1047"/>
        <v>1.816810168264873E-4</v>
      </c>
      <c r="AY829" s="13">
        <f t="shared" si="1048"/>
        <v>9.7854894062884465E-5</v>
      </c>
      <c r="AZ829" s="13">
        <f t="shared" si="1049"/>
        <v>2.6352726496471029E-5</v>
      </c>
      <c r="BA829" s="13">
        <f t="shared" si="1050"/>
        <v>4.7312652776911476E-6</v>
      </c>
      <c r="BB829" s="13">
        <f t="shared" si="1051"/>
        <v>6.3707462482725014E-7</v>
      </c>
      <c r="BC829" s="13">
        <f t="shared" si="1052"/>
        <v>6.8626729431133132E-8</v>
      </c>
      <c r="BD829" s="13">
        <f t="shared" si="1053"/>
        <v>7.9927503015109768E-6</v>
      </c>
      <c r="BE829" s="13">
        <f t="shared" si="1054"/>
        <v>7.2455517475511577E-6</v>
      </c>
      <c r="BF829" s="13">
        <f t="shared" si="1055"/>
        <v>3.2841023518848841E-6</v>
      </c>
      <c r="BG829" s="13">
        <f t="shared" si="1056"/>
        <v>9.9236318902385308E-7</v>
      </c>
      <c r="BH829" s="13">
        <f t="shared" si="1057"/>
        <v>2.2489814416815806E-7</v>
      </c>
      <c r="BI829" s="13">
        <f t="shared" si="1058"/>
        <v>4.0774729098957644E-8</v>
      </c>
      <c r="BJ829" s="14">
        <f t="shared" si="1059"/>
        <v>0.4256844496167681</v>
      </c>
      <c r="BK829" s="14">
        <f t="shared" si="1060"/>
        <v>0.36573939135890859</v>
      </c>
      <c r="BL829" s="14">
        <f t="shared" si="1061"/>
        <v>0.20248853709269832</v>
      </c>
      <c r="BM829" s="14">
        <f t="shared" si="1062"/>
        <v>0.17746241695821716</v>
      </c>
      <c r="BN829" s="14">
        <f t="shared" si="1063"/>
        <v>0.82249055914204183</v>
      </c>
    </row>
    <row r="830" spans="1:66" x14ac:dyDescent="0.25">
      <c r="A830" t="s">
        <v>178</v>
      </c>
      <c r="B830" t="s">
        <v>472</v>
      </c>
      <c r="C830" t="s">
        <v>465</v>
      </c>
      <c r="D830"/>
      <c r="E830" s="10">
        <f>VLOOKUP(A830,home!$A$2:$E$405,3,FALSE)</f>
        <v>1.8350515463917501</v>
      </c>
      <c r="F830" s="10">
        <f>VLOOKUP(B830,home!$B$2:$E$405,3,FALSE)</f>
        <v>1.18</v>
      </c>
      <c r="G830" s="10">
        <f>VLOOKUP(C830,away!$B$2:$E$405,4,FALSE)</f>
        <v>1.53</v>
      </c>
      <c r="H830" s="10">
        <f>VLOOKUP(A830,away!$A$2:$E$405,3,FALSE)</f>
        <v>1.3298969072164899</v>
      </c>
      <c r="I830" s="10">
        <f>VLOOKUP(C830,away!$B$2:$E$405,3,FALSE)</f>
        <v>0.54</v>
      </c>
      <c r="J830" s="10">
        <f>VLOOKUP(B830,home!$B$2:$E$405,4,FALSE)</f>
        <v>1.38</v>
      </c>
      <c r="K830" s="12">
        <f t="shared" si="1008"/>
        <v>3.3130020618556655</v>
      </c>
      <c r="L830" s="12">
        <f t="shared" si="1009"/>
        <v>0.99103917525772822</v>
      </c>
      <c r="M830" s="13">
        <f t="shared" si="1010"/>
        <v>1.3513835896963984E-2</v>
      </c>
      <c r="N830" s="13">
        <f t="shared" si="1011"/>
        <v>4.4771366190220784E-2</v>
      </c>
      <c r="O830" s="13">
        <f t="shared" si="1012"/>
        <v>1.339274078189547E-2</v>
      </c>
      <c r="P830" s="13">
        <f t="shared" si="1013"/>
        <v>4.4370177824318145E-2</v>
      </c>
      <c r="Q830" s="13">
        <f t="shared" si="1014"/>
        <v>7.4163814250148258E-2</v>
      </c>
      <c r="R830" s="13">
        <f t="shared" si="1015"/>
        <v>6.6363653894651129E-3</v>
      </c>
      <c r="S830" s="13">
        <f t="shared" si="1016"/>
        <v>3.6420315726268075E-2</v>
      </c>
      <c r="T830" s="13">
        <f t="shared" si="1017"/>
        <v>7.3499245308434297E-2</v>
      </c>
      <c r="U830" s="13">
        <f t="shared" si="1018"/>
        <v>2.1986292218525494E-2</v>
      </c>
      <c r="V830" s="13">
        <f t="shared" si="1019"/>
        <v>1.3286595863785717E-2</v>
      </c>
      <c r="W830" s="13">
        <f t="shared" si="1020"/>
        <v>8.1901623175273927E-2</v>
      </c>
      <c r="X830" s="13">
        <f t="shared" si="1021"/>
        <v>8.1167717083892726E-2</v>
      </c>
      <c r="Y830" s="13">
        <f t="shared" si="1022"/>
        <v>4.0220193698186822E-2</v>
      </c>
      <c r="Z830" s="13">
        <f t="shared" si="1023"/>
        <v>2.1922993607614793E-3</v>
      </c>
      <c r="AA830" s="13">
        <f t="shared" si="1024"/>
        <v>7.2630923024076385E-3</v>
      </c>
      <c r="AB830" s="13">
        <f t="shared" si="1025"/>
        <v>1.2031319886662263E-2</v>
      </c>
      <c r="AC830" s="13">
        <f t="shared" si="1026"/>
        <v>2.7265048283240654E-3</v>
      </c>
      <c r="AD830" s="13">
        <f t="shared" si="1027"/>
        <v>6.7835061612252057E-2</v>
      </c>
      <c r="AE830" s="13">
        <f t="shared" si="1028"/>
        <v>6.7227203513763475E-2</v>
      </c>
      <c r="AF830" s="13">
        <f t="shared" si="1029"/>
        <v>3.3312396162581789E-2</v>
      </c>
      <c r="AG830" s="13">
        <f t="shared" si="1030"/>
        <v>1.1004629872941258E-2</v>
      </c>
      <c r="AH830" s="13">
        <f t="shared" si="1031"/>
        <v>5.4316363760177535E-4</v>
      </c>
      <c r="AI830" s="13">
        <f t="shared" si="1032"/>
        <v>1.7995022512997049E-3</v>
      </c>
      <c r="AJ830" s="13">
        <f t="shared" si="1033"/>
        <v>2.980877334434918E-3</v>
      </c>
      <c r="AK830" s="13">
        <f t="shared" si="1034"/>
        <v>3.2918842517072346E-3</v>
      </c>
      <c r="AL830" s="13">
        <f t="shared" si="1035"/>
        <v>3.5807894958611759E-4</v>
      </c>
      <c r="AM830" s="13">
        <f t="shared" si="1036"/>
        <v>4.4947539797499436E-2</v>
      </c>
      <c r="AN830" s="13">
        <f t="shared" si="1037"/>
        <v>4.4544772770777757E-2</v>
      </c>
      <c r="AO830" s="13">
        <f t="shared" si="1038"/>
        <v>2.2072807434397244E-2</v>
      </c>
      <c r="AP830" s="13">
        <f t="shared" si="1039"/>
        <v>7.2916722918025664E-3</v>
      </c>
      <c r="AQ830" s="13">
        <f t="shared" si="1040"/>
        <v>1.8065832235794111E-3</v>
      </c>
      <c r="AR830" s="13">
        <f t="shared" si="1041"/>
        <v>1.0765928868777022E-4</v>
      </c>
      <c r="AS830" s="13">
        <f t="shared" si="1042"/>
        <v>3.5667544540049707E-4</v>
      </c>
      <c r="AT830" s="13">
        <f t="shared" si="1043"/>
        <v>5.9083324301256745E-4</v>
      </c>
      <c r="AU830" s="13">
        <f t="shared" si="1044"/>
        <v>6.5247725077116842E-4</v>
      </c>
      <c r="AV830" s="13">
        <f t="shared" si="1045"/>
        <v>5.4041461927969926E-4</v>
      </c>
      <c r="AW830" s="13">
        <f t="shared" si="1046"/>
        <v>3.2657942384668818E-5</v>
      </c>
      <c r="AX830" s="13">
        <f t="shared" si="1047"/>
        <v>2.4818548670742541E-2</v>
      </c>
      <c r="AY830" s="13">
        <f t="shared" si="1048"/>
        <v>2.4596154005746475E-2</v>
      </c>
      <c r="AZ830" s="13">
        <f t="shared" si="1049"/>
        <v>1.2187876090183524E-2</v>
      </c>
      <c r="BA830" s="13">
        <f t="shared" si="1050"/>
        <v>4.0262208895196225E-3</v>
      </c>
      <c r="BB830" s="13">
        <f t="shared" si="1051"/>
        <v>9.9753565743874073E-4</v>
      </c>
      <c r="BC830" s="13">
        <f t="shared" si="1052"/>
        <v>1.9771938304765312E-4</v>
      </c>
      <c r="BD830" s="13">
        <f t="shared" si="1053"/>
        <v>1.7782428778326904E-5</v>
      </c>
      <c r="BE830" s="13">
        <f t="shared" si="1054"/>
        <v>5.8913223207398551E-5</v>
      </c>
      <c r="BF830" s="13">
        <f t="shared" si="1055"/>
        <v>9.7589814978337247E-5</v>
      </c>
      <c r="BG830" s="13">
        <f t="shared" si="1056"/>
        <v>1.0777175274644807E-4</v>
      </c>
      <c r="BH830" s="13">
        <f t="shared" si="1057"/>
        <v>8.9262009764695359E-5</v>
      </c>
      <c r="BI830" s="13">
        <f t="shared" si="1058"/>
        <v>5.9145044479163249E-5</v>
      </c>
      <c r="BJ830" s="14">
        <f t="shared" si="1059"/>
        <v>0.76259068108243033</v>
      </c>
      <c r="BK830" s="14">
        <f t="shared" si="1060"/>
        <v>0.13527166309499258</v>
      </c>
      <c r="BL830" s="14">
        <f t="shared" si="1061"/>
        <v>7.2603762175105682E-2</v>
      </c>
      <c r="BM830" s="14">
        <f t="shared" si="1062"/>
        <v>0.75124660931691656</v>
      </c>
      <c r="BN830" s="14">
        <f t="shared" si="1063"/>
        <v>0.19684830033301173</v>
      </c>
    </row>
    <row r="831" spans="1:66" x14ac:dyDescent="0.25">
      <c r="A831" t="s">
        <v>178</v>
      </c>
      <c r="B831" t="s">
        <v>184</v>
      </c>
      <c r="C831" t="s">
        <v>273</v>
      </c>
      <c r="D831"/>
      <c r="E831" s="10">
        <f>VLOOKUP(A831,home!$A$2:$E$405,3,FALSE)</f>
        <v>1.8350515463917501</v>
      </c>
      <c r="F831" s="10">
        <f>VLOOKUP(B831,home!$B$2:$E$405,3,FALSE)</f>
        <v>0.22</v>
      </c>
      <c r="G831" s="10">
        <f>VLOOKUP(C831,away!$B$2:$E$405,4,FALSE)</f>
        <v>0.11</v>
      </c>
      <c r="H831" s="10">
        <f>VLOOKUP(A831,away!$A$2:$E$405,3,FALSE)</f>
        <v>1.3298969072164899</v>
      </c>
      <c r="I831" s="10">
        <f>VLOOKUP(C831,away!$B$2:$E$405,3,FALSE)</f>
        <v>1.0900000000000001</v>
      </c>
      <c r="J831" s="10">
        <f>VLOOKUP(B831,home!$B$2:$E$405,4,FALSE)</f>
        <v>0.75</v>
      </c>
      <c r="K831" s="12">
        <f t="shared" si="1008"/>
        <v>4.4408247422680347E-2</v>
      </c>
      <c r="L831" s="12">
        <f t="shared" si="1009"/>
        <v>1.0871907216494807</v>
      </c>
      <c r="M831" s="13">
        <f t="shared" si="1010"/>
        <v>0.32251714896584577</v>
      </c>
      <c r="N831" s="13">
        <f t="shared" si="1011"/>
        <v>1.4322421349332733E-2</v>
      </c>
      <c r="O831" s="13">
        <f t="shared" si="1012"/>
        <v>0.35063765192851087</v>
      </c>
      <c r="P831" s="13">
        <f t="shared" si="1013"/>
        <v>1.5571203602548982E-2</v>
      </c>
      <c r="Q831" s="13">
        <f t="shared" si="1014"/>
        <v>3.1801681548652359E-4</v>
      </c>
      <c r="R831" s="13">
        <f t="shared" si="1015"/>
        <v>0.19060500091881857</v>
      </c>
      <c r="S831" s="13">
        <f t="shared" si="1016"/>
        <v>1.8794534058847121E-4</v>
      </c>
      <c r="T831" s="13">
        <f t="shared" si="1017"/>
        <v>3.4574493112546329E-4</v>
      </c>
      <c r="U831" s="13">
        <f t="shared" si="1018"/>
        <v>8.4644340408031107E-3</v>
      </c>
      <c r="V831" s="13">
        <f t="shared" si="1019"/>
        <v>1.0082272365076688E-6</v>
      </c>
      <c r="W831" s="13">
        <f t="shared" si="1020"/>
        <v>4.7075231422328118E-6</v>
      </c>
      <c r="X831" s="13">
        <f t="shared" si="1021"/>
        <v>5.117975482185721E-6</v>
      </c>
      <c r="Y831" s="13">
        <f t="shared" si="1022"/>
        <v>2.7821077289309215E-6</v>
      </c>
      <c r="Z831" s="13">
        <f t="shared" si="1023"/>
        <v>6.907466283297678E-2</v>
      </c>
      <c r="AA831" s="13">
        <f t="shared" si="1024"/>
        <v>3.0674847177250548E-3</v>
      </c>
      <c r="AB831" s="13">
        <f t="shared" si="1025"/>
        <v>6.811081015501249E-5</v>
      </c>
      <c r="AC831" s="13">
        <f t="shared" si="1026"/>
        <v>3.0423404669403217E-9</v>
      </c>
      <c r="AD831" s="13">
        <f t="shared" si="1027"/>
        <v>5.2263213112067033E-8</v>
      </c>
      <c r="AE831" s="13">
        <f t="shared" si="1028"/>
        <v>5.6820080379028756E-8</v>
      </c>
      <c r="AF831" s="13">
        <f t="shared" si="1029"/>
        <v>3.0887132095728884E-8</v>
      </c>
      <c r="AG831" s="13">
        <f t="shared" si="1030"/>
        <v>1.1193401144279443E-8</v>
      </c>
      <c r="AH831" s="13">
        <f t="shared" si="1031"/>
        <v>1.8774333133269643E-2</v>
      </c>
      <c r="AI831" s="13">
        <f t="shared" si="1032"/>
        <v>8.3373523097806377E-4</v>
      </c>
      <c r="AJ831" s="13">
        <f t="shared" si="1033"/>
        <v>1.8512360211139699E-5</v>
      </c>
      <c r="AK831" s="13">
        <f t="shared" si="1034"/>
        <v>2.7403382421135846E-7</v>
      </c>
      <c r="AL831" s="13">
        <f t="shared" si="1035"/>
        <v>5.8753964545331414E-12</v>
      </c>
      <c r="AM831" s="13">
        <f t="shared" si="1036"/>
        <v>4.6418353979698857E-10</v>
      </c>
      <c r="AN831" s="13">
        <f t="shared" si="1037"/>
        <v>5.0465603760969839E-10</v>
      </c>
      <c r="AO831" s="13">
        <f t="shared" si="1038"/>
        <v>2.7432868085682773E-10</v>
      </c>
      <c r="AP831" s="13">
        <f t="shared" si="1039"/>
        <v>9.9415865503294892E-11</v>
      </c>
      <c r="AQ831" s="13">
        <f t="shared" si="1040"/>
        <v>2.7021001639983714E-11</v>
      </c>
      <c r="AR831" s="13">
        <f t="shared" si="1041"/>
        <v>4.0822561575294368E-3</v>
      </c>
      <c r="AS831" s="13">
        <f t="shared" si="1042"/>
        <v>1.8128584148632761E-4</v>
      </c>
      <c r="AT831" s="13">
        <f t="shared" si="1043"/>
        <v>4.0252932514768215E-6</v>
      </c>
      <c r="AU831" s="13">
        <f t="shared" si="1044"/>
        <v>5.9585406220142775E-8</v>
      </c>
      <c r="AV831" s="13">
        <f t="shared" si="1045"/>
        <v>6.6152086555125356E-10</v>
      </c>
      <c r="AW831" s="13">
        <f t="shared" si="1046"/>
        <v>7.879597749262158E-15</v>
      </c>
      <c r="AX831" s="13">
        <f t="shared" si="1047"/>
        <v>3.4355962474733844E-12</v>
      </c>
      <c r="AY831" s="13">
        <f t="shared" si="1048"/>
        <v>3.7351483635868363E-12</v>
      </c>
      <c r="AZ831" s="13">
        <f t="shared" si="1049"/>
        <v>2.0304093224379248E-12</v>
      </c>
      <c r="BA831" s="13">
        <f t="shared" si="1050"/>
        <v>7.3581405883504028E-13</v>
      </c>
      <c r="BB831" s="13">
        <f t="shared" si="1051"/>
        <v>1.9999255440617519E-13</v>
      </c>
      <c r="BC831" s="13">
        <f t="shared" si="1052"/>
        <v>4.348600990987454E-14</v>
      </c>
      <c r="BD831" s="13">
        <f t="shared" si="1053"/>
        <v>7.396985029770772E-4</v>
      </c>
      <c r="BE831" s="13">
        <f t="shared" si="1054"/>
        <v>3.2848714138392296E-5</v>
      </c>
      <c r="BF831" s="13">
        <f t="shared" si="1055"/>
        <v>7.2937691248731145E-7</v>
      </c>
      <c r="BG831" s="13">
        <f t="shared" si="1056"/>
        <v>1.0796783464709076E-8</v>
      </c>
      <c r="BH831" s="13">
        <f t="shared" si="1057"/>
        <v>1.1986655786747604E-10</v>
      </c>
      <c r="BI831" s="13">
        <f t="shared" si="1058"/>
        <v>1.0646127518967807E-12</v>
      </c>
      <c r="BJ831" s="14">
        <f t="shared" si="1059"/>
        <v>1.4998943245910369E-2</v>
      </c>
      <c r="BK831" s="14">
        <f t="shared" si="1060"/>
        <v>0.33827730918817078</v>
      </c>
      <c r="BL831" s="14">
        <f t="shared" si="1061"/>
        <v>0.57751045222523245</v>
      </c>
      <c r="BM831" s="14">
        <f t="shared" si="1062"/>
        <v>0.10588992390801977</v>
      </c>
      <c r="BN831" s="14">
        <f t="shared" si="1063"/>
        <v>0.89397144358054337</v>
      </c>
    </row>
    <row r="832" spans="1:66" x14ac:dyDescent="0.25">
      <c r="A832" t="s">
        <v>178</v>
      </c>
      <c r="B832" t="s">
        <v>186</v>
      </c>
      <c r="C832" t="s">
        <v>181</v>
      </c>
      <c r="D832"/>
      <c r="E832" s="10">
        <f>VLOOKUP(A832,home!$A$2:$E$405,3,FALSE)</f>
        <v>1.8350515463917501</v>
      </c>
      <c r="F832" s="10">
        <f>VLOOKUP(B832,home!$B$2:$E$405,3,FALSE)</f>
        <v>1.77</v>
      </c>
      <c r="G832" s="10">
        <f>VLOOKUP(C832,away!$B$2:$E$405,4,FALSE)</f>
        <v>0.87</v>
      </c>
      <c r="H832" s="10">
        <f>VLOOKUP(A832,away!$A$2:$E$405,3,FALSE)</f>
        <v>1.3298969072164899</v>
      </c>
      <c r="I832" s="10">
        <f>VLOOKUP(C832,away!$B$2:$E$405,3,FALSE)</f>
        <v>0.87</v>
      </c>
      <c r="J832" s="10">
        <f>VLOOKUP(B832,home!$B$2:$E$405,4,FALSE)</f>
        <v>1.1299999999999999</v>
      </c>
      <c r="K832" s="12">
        <f t="shared" si="1008"/>
        <v>2.8257958762886557</v>
      </c>
      <c r="L832" s="12">
        <f t="shared" si="1009"/>
        <v>1.307421649484531</v>
      </c>
      <c r="M832" s="13">
        <f t="shared" si="1010"/>
        <v>1.6031214905033616E-2</v>
      </c>
      <c r="N832" s="13">
        <f t="shared" si="1011"/>
        <v>4.5300940970541229E-2</v>
      </c>
      <c r="O832" s="13">
        <f t="shared" si="1012"/>
        <v>2.0959557434380049E-2</v>
      </c>
      <c r="P832" s="13">
        <f t="shared" si="1013"/>
        <v>5.9227430966906379E-2</v>
      </c>
      <c r="Q832" s="13">
        <f t="shared" si="1014"/>
        <v>6.4005606093275616E-2</v>
      </c>
      <c r="R832" s="13">
        <f t="shared" si="1015"/>
        <v>1.3701489576661466E-2</v>
      </c>
      <c r="S832" s="13">
        <f t="shared" si="1016"/>
        <v>5.4704035216916483E-2</v>
      </c>
      <c r="T832" s="13">
        <f t="shared" si="1017"/>
        <v>8.3682315094727552E-2</v>
      </c>
      <c r="U832" s="13">
        <f t="shared" si="1018"/>
        <v>3.8717612744741968E-2</v>
      </c>
      <c r="V832" s="13">
        <f t="shared" si="1019"/>
        <v>2.2456047215207341E-2</v>
      </c>
      <c r="W832" s="13">
        <f t="shared" si="1020"/>
        <v>6.0288925919244764E-2</v>
      </c>
      <c r="X832" s="13">
        <f t="shared" si="1021"/>
        <v>7.8823046970989671E-2</v>
      </c>
      <c r="Y832" s="13">
        <f t="shared" si="1022"/>
        <v>5.1527479044103999E-2</v>
      </c>
      <c r="Z832" s="13">
        <f t="shared" si="1023"/>
        <v>5.9712080342379445E-3</v>
      </c>
      <c r="AA832" s="13">
        <f t="shared" si="1024"/>
        <v>1.6873415039611272E-2</v>
      </c>
      <c r="AB832" s="13">
        <f t="shared" si="1025"/>
        <v>2.3840413318920263E-2</v>
      </c>
      <c r="AC832" s="13">
        <f t="shared" si="1026"/>
        <v>5.1852510637336174E-3</v>
      </c>
      <c r="AD832" s="13">
        <f t="shared" si="1027"/>
        <v>4.2591049562118524E-2</v>
      </c>
      <c r="AE832" s="13">
        <f t="shared" si="1028"/>
        <v>5.5684460271782407E-2</v>
      </c>
      <c r="AF832" s="13">
        <f t="shared" si="1029"/>
        <v>3.6401534449594798E-2</v>
      </c>
      <c r="AG832" s="13">
        <f t="shared" si="1030"/>
        <v>1.5864051404619064E-2</v>
      </c>
      <c r="AH832" s="13">
        <f t="shared" si="1031"/>
        <v>1.9517216643846664E-3</v>
      </c>
      <c r="AI832" s="13">
        <f t="shared" si="1032"/>
        <v>5.5151670308814221E-3</v>
      </c>
      <c r="AJ832" s="13">
        <f t="shared" si="1033"/>
        <v>7.7923681264539368E-3</v>
      </c>
      <c r="AK832" s="13">
        <f t="shared" si="1034"/>
        <v>7.3398805727522302E-3</v>
      </c>
      <c r="AL832" s="13">
        <f t="shared" si="1035"/>
        <v>7.6627779302473702E-4</v>
      </c>
      <c r="AM832" s="13">
        <f t="shared" si="1036"/>
        <v>2.4070722443888058E-2</v>
      </c>
      <c r="AN832" s="13">
        <f t="shared" si="1037"/>
        <v>3.1470583641872441E-2</v>
      </c>
      <c r="AO832" s="13">
        <f t="shared" si="1038"/>
        <v>2.0572661187648885E-2</v>
      </c>
      <c r="AP832" s="13">
        <f t="shared" si="1039"/>
        <v>8.9657142080807606E-3</v>
      </c>
      <c r="AQ832" s="13">
        <f t="shared" si="1040"/>
        <v>2.930492214683964E-3</v>
      </c>
      <c r="AR832" s="13">
        <f t="shared" si="1041"/>
        <v>5.1034463155689893E-4</v>
      </c>
      <c r="AS832" s="13">
        <f t="shared" si="1042"/>
        <v>1.4421297553395384E-3</v>
      </c>
      <c r="AT832" s="13">
        <f t="shared" si="1043"/>
        <v>2.0375821578558183E-3</v>
      </c>
      <c r="AU832" s="13">
        <f t="shared" si="1044"/>
        <v>1.919263753089437E-3</v>
      </c>
      <c r="AV832" s="13">
        <f t="shared" si="1045"/>
        <v>1.3558618997476051E-3</v>
      </c>
      <c r="AW832" s="13">
        <f t="shared" si="1046"/>
        <v>7.8639401242959692E-5</v>
      </c>
      <c r="AX832" s="13">
        <f t="shared" si="1047"/>
        <v>1.1336491370204614E-2</v>
      </c>
      <c r="AY832" s="13">
        <f t="shared" si="1048"/>
        <v>1.4821574246600066E-2</v>
      </c>
      <c r="AZ832" s="13">
        <f t="shared" si="1049"/>
        <v>9.6890235247236514E-3</v>
      </c>
      <c r="BA832" s="13">
        <f t="shared" si="1050"/>
        <v>4.2225463728628723E-3</v>
      </c>
      <c r="BB832" s="13">
        <f t="shared" si="1051"/>
        <v>1.3801621359583263E-3</v>
      </c>
      <c r="BC832" s="13">
        <f t="shared" si="1052"/>
        <v>3.6089077127014573E-4</v>
      </c>
      <c r="BD832" s="13">
        <f t="shared" si="1053"/>
        <v>1.1120593666594926E-4</v>
      </c>
      <c r="BE832" s="13">
        <f t="shared" si="1054"/>
        <v>3.1424527724945684E-4</v>
      </c>
      <c r="BF832" s="13">
        <f t="shared" si="1055"/>
        <v>4.4399650429735029E-4</v>
      </c>
      <c r="BG832" s="13">
        <f t="shared" si="1056"/>
        <v>4.1821449697667691E-4</v>
      </c>
      <c r="BH832" s="13">
        <f t="shared" si="1057"/>
        <v>2.9544720024020707E-4</v>
      </c>
      <c r="BI832" s="13">
        <f t="shared" si="1058"/>
        <v>1.6697469601996117E-4</v>
      </c>
      <c r="BJ832" s="14">
        <f t="shared" si="1059"/>
        <v>0.66399027189879167</v>
      </c>
      <c r="BK832" s="14">
        <f t="shared" si="1060"/>
        <v>0.17319183140742223</v>
      </c>
      <c r="BL832" s="14">
        <f t="shared" si="1061"/>
        <v>0.14570689181782615</v>
      </c>
      <c r="BM832" s="14">
        <f t="shared" si="1062"/>
        <v>0.75489102836612232</v>
      </c>
      <c r="BN832" s="14">
        <f t="shared" si="1063"/>
        <v>0.21922623994679835</v>
      </c>
    </row>
    <row r="833" spans="1:66" x14ac:dyDescent="0.25">
      <c r="A833" t="s">
        <v>28</v>
      </c>
      <c r="B833" t="s">
        <v>187</v>
      </c>
      <c r="C833" t="s">
        <v>188</v>
      </c>
      <c r="D833"/>
      <c r="E833" s="10">
        <f>VLOOKUP(A833,home!$A$2:$E$405,3,FALSE)</f>
        <v>1.31111111111111</v>
      </c>
      <c r="F833" s="10">
        <f>VLOOKUP(B833,home!$B$2:$E$405,3,FALSE)</f>
        <v>0.76</v>
      </c>
      <c r="G833" s="10">
        <f>VLOOKUP(C833,away!$B$2:$E$405,4,FALSE)</f>
        <v>0.46</v>
      </c>
      <c r="H833" s="10">
        <f>VLOOKUP(A833,away!$A$2:$E$405,3,FALSE)</f>
        <v>1.12222222222222</v>
      </c>
      <c r="I833" s="10">
        <f>VLOOKUP(C833,away!$B$2:$E$405,3,FALSE)</f>
        <v>1.07</v>
      </c>
      <c r="J833" s="10">
        <f>VLOOKUP(B833,home!$B$2:$E$405,4,FALSE)</f>
        <v>0.89</v>
      </c>
      <c r="K833" s="12">
        <f t="shared" si="1008"/>
        <v>0.45836444444444407</v>
      </c>
      <c r="L833" s="12">
        <f t="shared" si="1009"/>
        <v>1.0686922222222202</v>
      </c>
      <c r="M833" s="13">
        <f t="shared" si="1010"/>
        <v>0.21717394283148175</v>
      </c>
      <c r="N833" s="13">
        <f t="shared" si="1011"/>
        <v>9.954481365376161E-2</v>
      </c>
      <c r="O833" s="13">
        <f t="shared" si="1012"/>
        <v>0.23209210357333762</v>
      </c>
      <c r="P833" s="13">
        <f t="shared" si="1013"/>
        <v>0.10638276811433529</v>
      </c>
      <c r="Q833" s="13">
        <f t="shared" si="1014"/>
        <v>2.2813901603866069E-2</v>
      </c>
      <c r="R833" s="13">
        <f t="shared" si="1015"/>
        <v>0.12401751296400992</v>
      </c>
      <c r="S833" s="13">
        <f t="shared" si="1016"/>
        <v>1.3027913482753999E-2</v>
      </c>
      <c r="T833" s="13">
        <f t="shared" si="1017"/>
        <v>2.4381039202594702E-2</v>
      </c>
      <c r="U833" s="13">
        <f t="shared" si="1018"/>
        <v>5.6845218431130058E-2</v>
      </c>
      <c r="V833" s="13">
        <f t="shared" si="1019"/>
        <v>7.0908112792481708E-4</v>
      </c>
      <c r="W833" s="13">
        <f t="shared" si="1020"/>
        <v>3.4856937780887625E-3</v>
      </c>
      <c r="X833" s="13">
        <f t="shared" si="1021"/>
        <v>3.7251338296918454E-3</v>
      </c>
      <c r="Y833" s="13">
        <f t="shared" si="1022"/>
        <v>1.9905107752642738E-3</v>
      </c>
      <c r="Z833" s="13">
        <f t="shared" si="1023"/>
        <v>4.4178850507993597E-2</v>
      </c>
      <c r="AA833" s="13">
        <f t="shared" si="1024"/>
        <v>2.0250014269290635E-2</v>
      </c>
      <c r="AB833" s="13">
        <f t="shared" si="1025"/>
        <v>4.6409432702677316E-3</v>
      </c>
      <c r="AC833" s="13">
        <f t="shared" si="1026"/>
        <v>2.1708984806941954E-5</v>
      </c>
      <c r="AD833" s="13">
        <f t="shared" si="1027"/>
        <v>3.9942952302427762E-4</v>
      </c>
      <c r="AE833" s="13">
        <f t="shared" si="1028"/>
        <v>4.2686722458197665E-4</v>
      </c>
      <c r="AF833" s="13">
        <f t="shared" si="1029"/>
        <v>2.2809484141617206E-4</v>
      </c>
      <c r="AG833" s="13">
        <f t="shared" si="1030"/>
        <v>8.1254394316824627E-5</v>
      </c>
      <c r="AH833" s="13">
        <f t="shared" si="1031"/>
        <v>1.180339848115273E-2</v>
      </c>
      <c r="AI833" s="13">
        <f t="shared" si="1032"/>
        <v>5.410258187369967E-3</v>
      </c>
      <c r="AJ833" s="13">
        <f t="shared" si="1033"/>
        <v>1.2399349941774197E-3</v>
      </c>
      <c r="AK833" s="13">
        <f t="shared" si="1034"/>
        <v>1.8944737158445272E-4</v>
      </c>
      <c r="AL833" s="13">
        <f t="shared" si="1035"/>
        <v>4.2536629700674251E-7</v>
      </c>
      <c r="AM833" s="13">
        <f t="shared" si="1036"/>
        <v>3.6616858283146469E-5</v>
      </c>
      <c r="AN833" s="13">
        <f t="shared" si="1037"/>
        <v>3.9132151649411904E-5</v>
      </c>
      <c r="AO833" s="13">
        <f t="shared" si="1038"/>
        <v>2.091011305327346E-5</v>
      </c>
      <c r="AP833" s="13">
        <f t="shared" si="1039"/>
        <v>7.4488250619402234E-6</v>
      </c>
      <c r="AQ833" s="13">
        <f t="shared" si="1040"/>
        <v>1.9901253520973655E-6</v>
      </c>
      <c r="AR833" s="13">
        <f t="shared" si="1041"/>
        <v>2.5228400305194985E-3</v>
      </c>
      <c r="AS833" s="13">
        <f t="shared" si="1042"/>
        <v>1.1563801690112746E-3</v>
      </c>
      <c r="AT833" s="13">
        <f t="shared" si="1043"/>
        <v>2.6502177686771252E-4</v>
      </c>
      <c r="AU833" s="13">
        <f t="shared" si="1044"/>
        <v>4.0492186506549508E-5</v>
      </c>
      <c r="AV833" s="13">
        <f t="shared" si="1045"/>
        <v>4.6400446431038436E-6</v>
      </c>
      <c r="AW833" s="13">
        <f t="shared" si="1046"/>
        <v>5.7879416773457025E-9</v>
      </c>
      <c r="AX833" s="13">
        <f t="shared" si="1047"/>
        <v>2.7973109840425616E-6</v>
      </c>
      <c r="AY833" s="13">
        <f t="shared" si="1048"/>
        <v>2.9894644917830701E-6</v>
      </c>
      <c r="AZ833" s="13">
        <f t="shared" si="1049"/>
        <v>1.5974087254890346E-6</v>
      </c>
      <c r="BA833" s="13">
        <f t="shared" si="1050"/>
        <v>5.6904609354668035E-7</v>
      </c>
      <c r="BB833" s="13">
        <f t="shared" si="1051"/>
        <v>1.5203378356481875E-7</v>
      </c>
      <c r="BC833" s="13">
        <f t="shared" si="1052"/>
        <v>3.2495464402147649E-8</v>
      </c>
      <c r="BD833" s="13">
        <f t="shared" si="1053"/>
        <v>4.4935658642117598E-4</v>
      </c>
      <c r="BE833" s="13">
        <f t="shared" si="1054"/>
        <v>2.0596908209239421E-4</v>
      </c>
      <c r="BF833" s="13">
        <f t="shared" si="1055"/>
        <v>4.7204451943006169E-5</v>
      </c>
      <c r="BG833" s="13">
        <f t="shared" si="1056"/>
        <v>7.2122807967201633E-6</v>
      </c>
      <c r="BH833" s="13">
        <f t="shared" si="1057"/>
        <v>8.2646327014149231E-7</v>
      </c>
      <c r="BI833" s="13">
        <f t="shared" si="1058"/>
        <v>7.5764275534428736E-8</v>
      </c>
      <c r="BJ833" s="14">
        <f t="shared" si="1059"/>
        <v>0.15719097465954923</v>
      </c>
      <c r="BK833" s="14">
        <f t="shared" si="1060"/>
        <v>0.33731882937209168</v>
      </c>
      <c r="BL833" s="14">
        <f t="shared" si="1061"/>
        <v>0.46118885037866758</v>
      </c>
      <c r="BM833" s="14">
        <f t="shared" si="1062"/>
        <v>0.19784947850095971</v>
      </c>
      <c r="BN833" s="14">
        <f t="shared" si="1063"/>
        <v>0.80202504274079245</v>
      </c>
    </row>
    <row r="834" spans="1:66" x14ac:dyDescent="0.25">
      <c r="A834" t="s">
        <v>28</v>
      </c>
      <c r="B834" t="s">
        <v>276</v>
      </c>
      <c r="C834" t="s">
        <v>31</v>
      </c>
      <c r="D834"/>
      <c r="E834" s="10">
        <f>VLOOKUP(A834,home!$A$2:$E$405,3,FALSE)</f>
        <v>1.31111111111111</v>
      </c>
      <c r="F834" s="10">
        <f>VLOOKUP(B834,home!$B$2:$E$405,3,FALSE)</f>
        <v>0.61</v>
      </c>
      <c r="G834" s="10">
        <f>VLOOKUP(C834,away!$B$2:$E$405,4,FALSE)</f>
        <v>0.38</v>
      </c>
      <c r="H834" s="10">
        <f>VLOOKUP(A834,away!$A$2:$E$405,3,FALSE)</f>
        <v>1.12222222222222</v>
      </c>
      <c r="I834" s="10">
        <f>VLOOKUP(C834,away!$B$2:$E$405,3,FALSE)</f>
        <v>1.78</v>
      </c>
      <c r="J834" s="10">
        <f>VLOOKUP(B834,home!$B$2:$E$405,4,FALSE)</f>
        <v>1.78</v>
      </c>
      <c r="K834" s="12">
        <f t="shared" si="1008"/>
        <v>0.30391555555555527</v>
      </c>
      <c r="L834" s="12">
        <f t="shared" si="1009"/>
        <v>3.5556488888888822</v>
      </c>
      <c r="M834" s="13">
        <f t="shared" si="1010"/>
        <v>2.1077177805959236E-2</v>
      </c>
      <c r="N834" s="13">
        <f t="shared" si="1011"/>
        <v>6.4056822024413209E-3</v>
      </c>
      <c r="O834" s="13">
        <f t="shared" si="1012"/>
        <v>7.4943043846672372E-2</v>
      </c>
      <c r="P834" s="13">
        <f t="shared" si="1013"/>
        <v>2.2776356805685769E-2</v>
      </c>
      <c r="Q834" s="13">
        <f t="shared" si="1014"/>
        <v>9.7339323263364338E-4</v>
      </c>
      <c r="R834" s="13">
        <f t="shared" si="1015"/>
        <v>0.13323557529168575</v>
      </c>
      <c r="S834" s="13">
        <f t="shared" si="1016"/>
        <v>6.153129632863334E-3</v>
      </c>
      <c r="T834" s="13">
        <f t="shared" si="1017"/>
        <v>3.4610445660657714E-3</v>
      </c>
      <c r="U834" s="13">
        <f t="shared" si="1018"/>
        <v>4.049236388453669E-2</v>
      </c>
      <c r="V834" s="13">
        <f t="shared" si="1019"/>
        <v>7.3879739224179321E-4</v>
      </c>
      <c r="W834" s="13">
        <f t="shared" si="1020"/>
        <v>9.8609781689957206E-5</v>
      </c>
      <c r="X834" s="13">
        <f t="shared" si="1021"/>
        <v>3.5062176069947158E-4</v>
      </c>
      <c r="Y834" s="13">
        <f t="shared" si="1022"/>
        <v>6.2334393692567013E-4</v>
      </c>
      <c r="Z834" s="13">
        <f t="shared" si="1023"/>
        <v>0.15791297508211777</v>
      </c>
      <c r="AA834" s="13">
        <f t="shared" si="1024"/>
        <v>4.7992209551512378E-2</v>
      </c>
      <c r="AB834" s="13">
        <f t="shared" si="1025"/>
        <v>7.2927895140932541E-3</v>
      </c>
      <c r="AC834" s="13">
        <f t="shared" si="1026"/>
        <v>4.9897314193707157E-5</v>
      </c>
      <c r="AD834" s="13">
        <f t="shared" si="1027"/>
        <v>7.4922616463788408E-6</v>
      </c>
      <c r="AE834" s="13">
        <f t="shared" si="1028"/>
        <v>2.6639851798211711E-5</v>
      </c>
      <c r="AF834" s="13">
        <f t="shared" si="1029"/>
        <v>4.7360979723238003E-5</v>
      </c>
      <c r="AG834" s="13">
        <f t="shared" si="1030"/>
        <v>5.6133004976540006E-5</v>
      </c>
      <c r="AH834" s="13">
        <f t="shared" si="1031"/>
        <v>0.14037077359796746</v>
      </c>
      <c r="AI834" s="13">
        <f t="shared" si="1032"/>
        <v>4.2660861641789352E-2</v>
      </c>
      <c r="AJ834" s="13">
        <f t="shared" si="1033"/>
        <v>6.4826497331715444E-3</v>
      </c>
      <c r="AK834" s="13">
        <f t="shared" si="1034"/>
        <v>6.56726031709634E-4</v>
      </c>
      <c r="AL834" s="13">
        <f t="shared" si="1035"/>
        <v>2.1567954537062596E-6</v>
      </c>
      <c r="AM834" s="13">
        <f t="shared" si="1036"/>
        <v>4.5540297212536124E-7</v>
      </c>
      <c r="AN834" s="13">
        <f t="shared" si="1037"/>
        <v>1.6192530718342354E-6</v>
      </c>
      <c r="AO834" s="13">
        <f t="shared" si="1038"/>
        <v>2.8787476928486553E-6</v>
      </c>
      <c r="AP834" s="13">
        <f t="shared" si="1039"/>
        <v>3.4119386784895836E-6</v>
      </c>
      <c r="AQ834" s="13">
        <f t="shared" si="1040"/>
        <v>3.0329139927821228E-6</v>
      </c>
      <c r="AR834" s="13">
        <f t="shared" si="1041"/>
        <v>9.9821837035217159E-2</v>
      </c>
      <c r="AS834" s="13">
        <f t="shared" si="1042"/>
        <v>3.0337409059134127E-2</v>
      </c>
      <c r="AT834" s="13">
        <f t="shared" si="1043"/>
        <v>4.6100052641614413E-3</v>
      </c>
      <c r="AU834" s="13">
        <f t="shared" si="1044"/>
        <v>4.6701743699055297E-4</v>
      </c>
      <c r="AV834" s="13">
        <f t="shared" si="1045"/>
        <v>3.5483465954278856E-5</v>
      </c>
      <c r="AW834" s="13">
        <f t="shared" si="1046"/>
        <v>6.4740829133793168E-8</v>
      </c>
      <c r="AX834" s="13">
        <f t="shared" si="1047"/>
        <v>2.3067341212521682E-8</v>
      </c>
      <c r="AY834" s="13">
        <f t="shared" si="1048"/>
        <v>8.2019366151923438E-8</v>
      </c>
      <c r="AZ834" s="13">
        <f t="shared" si="1049"/>
        <v>1.4581603406272854E-7</v>
      </c>
      <c r="BA834" s="13">
        <f t="shared" si="1050"/>
        <v>1.7282353983244133E-7</v>
      </c>
      <c r="BB834" s="13">
        <f t="shared" si="1051"/>
        <v>1.5362495684476589E-7</v>
      </c>
      <c r="BC834" s="13">
        <f t="shared" si="1052"/>
        <v>1.0924728142213885E-7</v>
      </c>
      <c r="BD834" s="13">
        <f t="shared" si="1053"/>
        <v>5.9155233990186157E-2</v>
      </c>
      <c r="BE834" s="13">
        <f t="shared" si="1054"/>
        <v>1.7978195802146293E-2</v>
      </c>
      <c r="BF834" s="13">
        <f t="shared" si="1055"/>
        <v>2.7319266825479209E-3</v>
      </c>
      <c r="BG834" s="13">
        <f t="shared" si="1056"/>
        <v>2.767583384878655E-4</v>
      </c>
      <c r="BH834" s="13">
        <f t="shared" si="1057"/>
        <v>2.1027791049043015E-5</v>
      </c>
      <c r="BI834" s="13">
        <f t="shared" si="1058"/>
        <v>1.2781345597552088E-6</v>
      </c>
      <c r="BJ834" s="14">
        <f t="shared" si="1059"/>
        <v>1.206240643352781E-2</v>
      </c>
      <c r="BK834" s="14">
        <f t="shared" si="1060"/>
        <v>5.0797597765763695E-2</v>
      </c>
      <c r="BL834" s="14">
        <f t="shared" si="1061"/>
        <v>0.70956316609357306</v>
      </c>
      <c r="BM834" s="14">
        <f t="shared" si="1062"/>
        <v>0.67092489891136731</v>
      </c>
      <c r="BN834" s="14">
        <f t="shared" si="1063"/>
        <v>0.25941122918507808</v>
      </c>
    </row>
    <row r="835" spans="1:66" x14ac:dyDescent="0.25">
      <c r="A835" t="s">
        <v>28</v>
      </c>
      <c r="B835" t="s">
        <v>29</v>
      </c>
      <c r="C835" t="s">
        <v>30</v>
      </c>
      <c r="D835"/>
      <c r="E835" s="10">
        <f>VLOOKUP(A835,home!$A$2:$E$405,3,FALSE)</f>
        <v>1.31111111111111</v>
      </c>
      <c r="F835" s="10">
        <f>VLOOKUP(B835,home!$B$2:$E$405,3,FALSE)</f>
        <v>1.1399999999999999</v>
      </c>
      <c r="G835" s="10">
        <f>VLOOKUP(C835,away!$B$2:$E$405,4,FALSE)</f>
        <v>0.76</v>
      </c>
      <c r="H835" s="10">
        <f>VLOOKUP(A835,away!$A$2:$E$405,3,FALSE)</f>
        <v>1.12222222222222</v>
      </c>
      <c r="I835" s="10">
        <f>VLOOKUP(C835,away!$B$2:$E$405,3,FALSE)</f>
        <v>1.37</v>
      </c>
      <c r="J835" s="10">
        <f>VLOOKUP(B835,home!$B$2:$E$405,4,FALSE)</f>
        <v>0.15</v>
      </c>
      <c r="K835" s="12">
        <f t="shared" si="1008"/>
        <v>1.1359466666666655</v>
      </c>
      <c r="L835" s="12">
        <f t="shared" si="1009"/>
        <v>0.23061666666666622</v>
      </c>
      <c r="M835" s="13">
        <f t="shared" si="1010"/>
        <v>0.25498174277865854</v>
      </c>
      <c r="N835" s="13">
        <f t="shared" si="1011"/>
        <v>0.28964566077027426</v>
      </c>
      <c r="O835" s="13">
        <f t="shared" si="1012"/>
        <v>5.8803039580471519E-2</v>
      </c>
      <c r="P835" s="13">
        <f t="shared" si="1013"/>
        <v>6.6797116801304623E-2</v>
      </c>
      <c r="Q835" s="13">
        <f t="shared" si="1014"/>
        <v>0.16451101143322841</v>
      </c>
      <c r="R835" s="13">
        <f t="shared" si="1015"/>
        <v>6.7804804889581884E-3</v>
      </c>
      <c r="S835" s="13">
        <f t="shared" si="1016"/>
        <v>4.3746806774714103E-3</v>
      </c>
      <c r="T835" s="13">
        <f t="shared" si="1017"/>
        <v>3.7938981086692955E-2</v>
      </c>
      <c r="U835" s="13">
        <f t="shared" si="1018"/>
        <v>7.7022642098304164E-3</v>
      </c>
      <c r="V835" s="13">
        <f t="shared" si="1019"/>
        <v>1.2733637449099494E-4</v>
      </c>
      <c r="W835" s="13">
        <f t="shared" si="1020"/>
        <v>6.2291911689179184E-2</v>
      </c>
      <c r="X835" s="13">
        <f t="shared" si="1021"/>
        <v>1.4365553034052845E-2</v>
      </c>
      <c r="Y835" s="13">
        <f t="shared" si="1022"/>
        <v>1.6564679777682399E-3</v>
      </c>
      <c r="Z835" s="13">
        <f t="shared" si="1023"/>
        <v>5.2123060292063477E-4</v>
      </c>
      <c r="AA835" s="13">
        <f t="shared" si="1024"/>
        <v>5.9209016595235145E-4</v>
      </c>
      <c r="AB835" s="13">
        <f t="shared" si="1025"/>
        <v>3.3629142518984325E-4</v>
      </c>
      <c r="AC835" s="13">
        <f t="shared" si="1026"/>
        <v>2.084880320066971E-6</v>
      </c>
      <c r="AD835" s="13">
        <f t="shared" si="1027"/>
        <v>1.7690072360904356E-2</v>
      </c>
      <c r="AE835" s="13">
        <f t="shared" si="1028"/>
        <v>4.0796255209638848E-3</v>
      </c>
      <c r="AF835" s="13">
        <f t="shared" si="1029"/>
        <v>4.7041481944647628E-4</v>
      </c>
      <c r="AG835" s="13">
        <f t="shared" si="1030"/>
        <v>3.6161832537115997E-5</v>
      </c>
      <c r="AH835" s="13">
        <f t="shared" si="1031"/>
        <v>3.0051116052553371E-5</v>
      </c>
      <c r="AI835" s="13">
        <f t="shared" si="1032"/>
        <v>3.4136465109511126E-5</v>
      </c>
      <c r="AJ835" s="13">
        <f t="shared" si="1033"/>
        <v>1.938860187646605E-5</v>
      </c>
      <c r="AK835" s="13">
        <f t="shared" si="1034"/>
        <v>7.3414725576328897E-6</v>
      </c>
      <c r="AL835" s="13">
        <f t="shared" si="1035"/>
        <v>2.1846896603439613E-8</v>
      </c>
      <c r="AM835" s="13">
        <f t="shared" si="1036"/>
        <v>4.0189957462922771E-3</v>
      </c>
      <c r="AN835" s="13">
        <f t="shared" si="1037"/>
        <v>9.2684740235743541E-4</v>
      </c>
      <c r="AO835" s="13">
        <f t="shared" si="1038"/>
        <v>1.0687322922016504E-4</v>
      </c>
      <c r="AP835" s="13">
        <f t="shared" si="1039"/>
        <v>8.2155826262190038E-6</v>
      </c>
      <c r="AQ835" s="13">
        <f t="shared" si="1040"/>
        <v>4.736625699958006E-7</v>
      </c>
      <c r="AR835" s="13">
        <f t="shared" si="1041"/>
        <v>1.3860576427306015E-6</v>
      </c>
      <c r="AS835" s="13">
        <f t="shared" si="1042"/>
        <v>1.5744875590676828E-6</v>
      </c>
      <c r="AT835" s="13">
        <f t="shared" si="1043"/>
        <v>8.9426694721553454E-7</v>
      </c>
      <c r="AU835" s="13">
        <f t="shared" si="1044"/>
        <v>3.3861318593322051E-7</v>
      </c>
      <c r="AV835" s="13">
        <f t="shared" si="1045"/>
        <v>9.6161629962555458E-8</v>
      </c>
      <c r="AW835" s="13">
        <f t="shared" si="1046"/>
        <v>1.5897758102024408E-10</v>
      </c>
      <c r="AX835" s="13">
        <f t="shared" si="1047"/>
        <v>7.6089413689137033E-4</v>
      </c>
      <c r="AY835" s="13">
        <f t="shared" si="1048"/>
        <v>1.7547486953609784E-4</v>
      </c>
      <c r="AZ835" s="13">
        <f t="shared" si="1049"/>
        <v>2.0233714748091504E-5</v>
      </c>
      <c r="BA835" s="13">
        <f t="shared" si="1050"/>
        <v>1.555410616496342E-6</v>
      </c>
      <c r="BB835" s="13">
        <f t="shared" si="1051"/>
        <v>8.9675902918582684E-8</v>
      </c>
      <c r="BC835" s="13">
        <f t="shared" si="1052"/>
        <v>4.1361515622814228E-9</v>
      </c>
      <c r="BD835" s="13">
        <f t="shared" si="1053"/>
        <v>5.3274665562397982E-8</v>
      </c>
      <c r="BE835" s="13">
        <f t="shared" si="1054"/>
        <v>6.0517178763387381E-8</v>
      </c>
      <c r="BF835" s="13">
        <f t="shared" si="1055"/>
        <v>3.4372143746170316E-8</v>
      </c>
      <c r="BG835" s="13">
        <f t="shared" si="1056"/>
        <v>1.3014974038216549E-8</v>
      </c>
      <c r="BH835" s="13">
        <f t="shared" si="1057"/>
        <v>3.6960790938663218E-9</v>
      </c>
      <c r="BI835" s="13">
        <f t="shared" si="1058"/>
        <v>8.3970974528275834E-10</v>
      </c>
      <c r="BJ835" s="14">
        <f t="shared" si="1059"/>
        <v>0.59870551809196026</v>
      </c>
      <c r="BK835" s="14">
        <f t="shared" si="1060"/>
        <v>0.32645845822867836</v>
      </c>
      <c r="BL835" s="14">
        <f t="shared" si="1061"/>
        <v>7.430953882771435E-2</v>
      </c>
      <c r="BM835" s="14">
        <f t="shared" si="1062"/>
        <v>0.15830021918781975</v>
      </c>
      <c r="BN835" s="14">
        <f t="shared" si="1063"/>
        <v>0.84151905185289555</v>
      </c>
    </row>
    <row r="836" spans="1:66" x14ac:dyDescent="0.25">
      <c r="A836" t="s">
        <v>192</v>
      </c>
      <c r="B836" t="s">
        <v>201</v>
      </c>
      <c r="C836" t="s">
        <v>281</v>
      </c>
      <c r="D836"/>
      <c r="E836" s="10">
        <f>VLOOKUP(A836,home!$A$2:$E$405,3,FALSE)</f>
        <v>1.36619718309859</v>
      </c>
      <c r="F836" s="10">
        <f>VLOOKUP(B836,home!$B$2:$E$405,3,FALSE)</f>
        <v>0.73</v>
      </c>
      <c r="G836" s="10">
        <f>VLOOKUP(C836,away!$B$2:$E$405,4,FALSE)</f>
        <v>0.73</v>
      </c>
      <c r="H836" s="10">
        <f>VLOOKUP(A836,away!$A$2:$E$405,3,FALSE)</f>
        <v>1.1971830985915499</v>
      </c>
      <c r="I836" s="10">
        <f>VLOOKUP(C836,away!$B$2:$E$405,3,FALSE)</f>
        <v>1.83</v>
      </c>
      <c r="J836" s="10">
        <f>VLOOKUP(B836,home!$B$2:$E$405,4,FALSE)</f>
        <v>1.25</v>
      </c>
      <c r="K836" s="12">
        <f t="shared" si="1008"/>
        <v>0.72804647887323859</v>
      </c>
      <c r="L836" s="12">
        <f t="shared" si="1009"/>
        <v>2.7385563380281708</v>
      </c>
      <c r="M836" s="13">
        <f t="shared" si="1010"/>
        <v>3.1222920673743243E-2</v>
      </c>
      <c r="N836" s="13">
        <f t="shared" si="1011"/>
        <v>2.2731737456657214E-2</v>
      </c>
      <c r="O836" s="13">
        <f t="shared" si="1012"/>
        <v>8.5505727302830362E-2</v>
      </c>
      <c r="P836" s="13">
        <f t="shared" si="1013"/>
        <v>6.2252143686320989E-2</v>
      </c>
      <c r="Q836" s="13">
        <f t="shared" si="1014"/>
        <v>8.2748807069950962E-3</v>
      </c>
      <c r="R836" s="13">
        <f t="shared" si="1015"/>
        <v>0.11708112572143727</v>
      </c>
      <c r="S836" s="13">
        <f t="shared" si="1016"/>
        <v>3.1029523423166599E-2</v>
      </c>
      <c r="T836" s="13">
        <f t="shared" si="1017"/>
        <v>2.266122700656845E-2</v>
      </c>
      <c r="U836" s="13">
        <f t="shared" si="1018"/>
        <v>8.5240501324007373E-2</v>
      </c>
      <c r="V836" s="13">
        <f t="shared" si="1019"/>
        <v>6.8740609959850735E-3</v>
      </c>
      <c r="W836" s="13">
        <f t="shared" si="1020"/>
        <v>2.0081659206079585E-3</v>
      </c>
      <c r="X836" s="13">
        <f t="shared" si="1021"/>
        <v>5.4994755096931004E-3</v>
      </c>
      <c r="Y836" s="13">
        <f t="shared" si="1022"/>
        <v>7.5303117564503742E-3</v>
      </c>
      <c r="Z836" s="13">
        <f t="shared" si="1023"/>
        <v>0.10687775296930503</v>
      </c>
      <c r="AA836" s="13">
        <f t="shared" si="1024"/>
        <v>7.7811971719186357E-2</v>
      </c>
      <c r="AB836" s="13">
        <f t="shared" si="1025"/>
        <v>2.8325366012168823E-2</v>
      </c>
      <c r="AC836" s="13">
        <f t="shared" si="1026"/>
        <v>8.5659233584780181E-4</v>
      </c>
      <c r="AD836" s="13">
        <f t="shared" si="1027"/>
        <v>3.6550953187296486E-4</v>
      </c>
      <c r="AE836" s="13">
        <f t="shared" si="1028"/>
        <v>1.0009684451204176E-3</v>
      </c>
      <c r="AF836" s="13">
        <f t="shared" si="1029"/>
        <v>1.3706042397753618E-3</v>
      </c>
      <c r="AG836" s="13">
        <f t="shared" si="1030"/>
        <v>1.2511589759216998E-3</v>
      </c>
      <c r="AH836" s="13">
        <f t="shared" si="1031"/>
        <v>7.3172686947074878E-2</v>
      </c>
      <c r="AI836" s="13">
        <f t="shared" si="1032"/>
        <v>5.3273117081511653E-2</v>
      </c>
      <c r="AJ836" s="13">
        <f t="shared" si="1033"/>
        <v>1.939265265489817E-2</v>
      </c>
      <c r="AK836" s="13">
        <f t="shared" si="1034"/>
        <v>4.7062508271367917E-3</v>
      </c>
      <c r="AL836" s="13">
        <f t="shared" si="1035"/>
        <v>6.8314825161941797E-5</v>
      </c>
      <c r="AM836" s="13">
        <f t="shared" si="1036"/>
        <v>5.3221585534943588E-5</v>
      </c>
      <c r="AN836" s="13">
        <f t="shared" si="1037"/>
        <v>1.4575031038662818E-4</v>
      </c>
      <c r="AO836" s="13">
        <f t="shared" si="1038"/>
        <v>1.9957271813943688E-4</v>
      </c>
      <c r="AP836" s="13">
        <f t="shared" si="1039"/>
        <v>1.8218037738608819E-4</v>
      </c>
      <c r="AQ836" s="13">
        <f t="shared" si="1040"/>
        <v>1.24727806788759E-4</v>
      </c>
      <c r="AR836" s="13">
        <f t="shared" si="1041"/>
        <v>4.007750512189262E-2</v>
      </c>
      <c r="AS836" s="13">
        <f t="shared" si="1042"/>
        <v>2.9178286486018105E-2</v>
      </c>
      <c r="AT836" s="13">
        <f t="shared" si="1043"/>
        <v>1.0621574367850042E-2</v>
      </c>
      <c r="AU836" s="13">
        <f t="shared" si="1044"/>
        <v>2.5776666062011558E-3</v>
      </c>
      <c r="AV836" s="13">
        <f t="shared" si="1045"/>
        <v>4.6916527408847057E-4</v>
      </c>
      <c r="AW836" s="13">
        <f t="shared" si="1046"/>
        <v>3.7834957105934836E-6</v>
      </c>
      <c r="AX836" s="13">
        <f t="shared" si="1047"/>
        <v>6.457964658127759E-6</v>
      </c>
      <c r="AY836" s="13">
        <f t="shared" si="1048"/>
        <v>1.7685500045277704E-5</v>
      </c>
      <c r="AZ836" s="13">
        <f t="shared" si="1049"/>
        <v>2.4216369120096383E-5</v>
      </c>
      <c r="BA836" s="13">
        <f t="shared" si="1050"/>
        <v>2.2105963712623208E-5</v>
      </c>
      <c r="BB836" s="13">
        <f t="shared" si="1051"/>
        <v>1.5134606758356262E-5</v>
      </c>
      <c r="BC836" s="13">
        <f t="shared" si="1052"/>
        <v>8.289394652332105E-6</v>
      </c>
      <c r="BD836" s="13">
        <f t="shared" si="1053"/>
        <v>1.8292417610652575E-2</v>
      </c>
      <c r="BE836" s="13">
        <f t="shared" si="1054"/>
        <v>1.3317730231514427E-2</v>
      </c>
      <c r="BF836" s="13">
        <f t="shared" si="1055"/>
        <v>4.8479633008188796E-3</v>
      </c>
      <c r="BG836" s="13">
        <f t="shared" si="1056"/>
        <v>1.1765142036226229E-3</v>
      </c>
      <c r="BH836" s="13">
        <f t="shared" si="1057"/>
        <v>2.1413925582295073E-4</v>
      </c>
      <c r="BI836" s="13">
        <f t="shared" si="1058"/>
        <v>3.1180666238086994E-5</v>
      </c>
      <c r="BJ836" s="14">
        <f t="shared" si="1059"/>
        <v>7.349338214684531E-2</v>
      </c>
      <c r="BK836" s="14">
        <f t="shared" si="1060"/>
        <v>0.13232124144027094</v>
      </c>
      <c r="BL836" s="14">
        <f t="shared" si="1061"/>
        <v>0.66531354271497156</v>
      </c>
      <c r="BM836" s="14">
        <f t="shared" si="1062"/>
        <v>0.65092348171907399</v>
      </c>
      <c r="BN836" s="14">
        <f t="shared" si="1063"/>
        <v>0.32706853554798415</v>
      </c>
    </row>
    <row r="837" spans="1:66" x14ac:dyDescent="0.25">
      <c r="A837" t="s">
        <v>192</v>
      </c>
      <c r="B837" t="s">
        <v>193</v>
      </c>
      <c r="C837" t="s">
        <v>199</v>
      </c>
      <c r="D837"/>
      <c r="E837" s="10">
        <f>VLOOKUP(A837,home!$A$2:$E$405,3,FALSE)</f>
        <v>1.36619718309859</v>
      </c>
      <c r="F837" s="10">
        <f>VLOOKUP(B837,home!$B$2:$E$405,3,FALSE)</f>
        <v>2.2000000000000002</v>
      </c>
      <c r="G837" s="10">
        <f>VLOOKUP(C837,away!$B$2:$E$405,4,FALSE)</f>
        <v>1.22</v>
      </c>
      <c r="H837" s="10">
        <f>VLOOKUP(A837,away!$A$2:$E$405,3,FALSE)</f>
        <v>1.1971830985915499</v>
      </c>
      <c r="I837" s="10">
        <f>VLOOKUP(C837,away!$B$2:$E$405,3,FALSE)</f>
        <v>0.85</v>
      </c>
      <c r="J837" s="10">
        <f>VLOOKUP(B837,home!$B$2:$E$405,4,FALSE)</f>
        <v>0.14000000000000001</v>
      </c>
      <c r="K837" s="12">
        <f t="shared" si="1008"/>
        <v>3.6668732394366157</v>
      </c>
      <c r="L837" s="12">
        <f t="shared" si="1009"/>
        <v>0.14246478873239446</v>
      </c>
      <c r="M837" s="13">
        <f t="shared" si="1010"/>
        <v>2.2162845281425828E-2</v>
      </c>
      <c r="N837" s="13">
        <f t="shared" si="1011"/>
        <v>8.1268344272234436E-2</v>
      </c>
      <c r="O837" s="13">
        <f t="shared" si="1012"/>
        <v>3.1574250707270758E-3</v>
      </c>
      <c r="P837" s="13">
        <f t="shared" si="1013"/>
        <v>1.1577877497375377E-2</v>
      </c>
      <c r="Q837" s="13">
        <f t="shared" si="1014"/>
        <v>0.14900035841258924</v>
      </c>
      <c r="R837" s="13">
        <f t="shared" si="1015"/>
        <v>2.2491094781974921E-4</v>
      </c>
      <c r="S837" s="13">
        <f t="shared" si="1016"/>
        <v>1.51207173133782E-3</v>
      </c>
      <c r="T837" s="13">
        <f t="shared" si="1017"/>
        <v>2.1227304582300578E-2</v>
      </c>
      <c r="U837" s="13">
        <f t="shared" si="1018"/>
        <v>8.2471993581656336E-4</v>
      </c>
      <c r="V837" s="13">
        <f t="shared" si="1019"/>
        <v>8.7767417597502153E-5</v>
      </c>
      <c r="W837" s="13">
        <f t="shared" si="1020"/>
        <v>0.18212180897652927</v>
      </c>
      <c r="X837" s="13">
        <f t="shared" si="1021"/>
        <v>2.594594503940274E-2</v>
      </c>
      <c r="Y837" s="13">
        <f t="shared" si="1022"/>
        <v>1.8481917892504145E-3</v>
      </c>
      <c r="Z837" s="13">
        <f t="shared" si="1023"/>
        <v>1.0680630221581057E-5</v>
      </c>
      <c r="AA837" s="13">
        <f t="shared" si="1024"/>
        <v>3.9164517139833546E-5</v>
      </c>
      <c r="AB837" s="13">
        <f t="shared" si="1025"/>
        <v>7.1805659917756164E-5</v>
      </c>
      <c r="AC837" s="13">
        <f t="shared" si="1026"/>
        <v>2.8656079473934039E-6</v>
      </c>
      <c r="AD837" s="13">
        <f t="shared" si="1027"/>
        <v>0.16695439691345565</v>
      </c>
      <c r="AE837" s="13">
        <f t="shared" si="1028"/>
        <v>2.3785122884219786E-2</v>
      </c>
      <c r="AF837" s="13">
        <f t="shared" si="1029"/>
        <v>1.694271253337206E-3</v>
      </c>
      <c r="AG837" s="13">
        <f t="shared" si="1030"/>
        <v>8.0457998720684758E-5</v>
      </c>
      <c r="AH837" s="13">
        <f t="shared" si="1031"/>
        <v>3.8040343201159313E-7</v>
      </c>
      <c r="AI837" s="13">
        <f t="shared" si="1032"/>
        <v>1.3948911650331567E-6</v>
      </c>
      <c r="AJ837" s="13">
        <f t="shared" si="1033"/>
        <v>2.5574445424933237E-6</v>
      </c>
      <c r="AK837" s="13">
        <f t="shared" si="1034"/>
        <v>3.1259416514039953E-6</v>
      </c>
      <c r="AL837" s="13">
        <f t="shared" si="1035"/>
        <v>5.9879780504954536E-8</v>
      </c>
      <c r="AM837" s="13">
        <f t="shared" si="1036"/>
        <v>0.1224401220496459</v>
      </c>
      <c r="AN837" s="13">
        <f t="shared" si="1037"/>
        <v>1.7443406120171395E-2</v>
      </c>
      <c r="AO837" s="13">
        <f t="shared" si="1038"/>
        <v>1.2425355838417869E-3</v>
      </c>
      <c r="AP837" s="13">
        <f t="shared" si="1039"/>
        <v>5.900585648150087E-5</v>
      </c>
      <c r="AQ837" s="13">
        <f t="shared" si="1040"/>
        <v>2.1015642194027521E-6</v>
      </c>
      <c r="AR837" s="13">
        <f t="shared" si="1041"/>
        <v>1.0838818914921882E-8</v>
      </c>
      <c r="AS837" s="13">
        <f t="shared" si="1042"/>
        <v>3.9744575026226466E-8</v>
      </c>
      <c r="AT837" s="13">
        <f t="shared" si="1043"/>
        <v>7.2869159288225337E-8</v>
      </c>
      <c r="AU837" s="13">
        <f t="shared" si="1044"/>
        <v>8.9067323391412515E-8</v>
      </c>
      <c r="AV837" s="13">
        <f t="shared" si="1045"/>
        <v>8.1649646163054391E-8</v>
      </c>
      <c r="AW837" s="13">
        <f t="shared" si="1046"/>
        <v>8.6892268275117798E-10</v>
      </c>
      <c r="AX837" s="13">
        <f t="shared" si="1047"/>
        <v>7.4828734496199922E-2</v>
      </c>
      <c r="AY837" s="13">
        <f t="shared" si="1048"/>
        <v>1.0660459851113559E-2</v>
      </c>
      <c r="AZ837" s="13">
        <f t="shared" si="1049"/>
        <v>7.5937008023953311E-4</v>
      </c>
      <c r="BA837" s="13">
        <f t="shared" si="1050"/>
        <v>3.6061166017008848E-5</v>
      </c>
      <c r="BB837" s="13">
        <f t="shared" si="1051"/>
        <v>1.2843615995142416E-6</v>
      </c>
      <c r="BC837" s="13">
        <f t="shared" si="1052"/>
        <v>3.6595260786159344E-8</v>
      </c>
      <c r="BD837" s="13">
        <f t="shared" si="1053"/>
        <v>2.5735834113717102E-10</v>
      </c>
      <c r="BE837" s="13">
        <f t="shared" si="1054"/>
        <v>9.4370041406169186E-10</v>
      </c>
      <c r="BF837" s="13">
        <f t="shared" si="1055"/>
        <v>1.7302148971840361E-9</v>
      </c>
      <c r="BG837" s="13">
        <f t="shared" si="1056"/>
        <v>2.1148262349862387E-9</v>
      </c>
      <c r="BH837" s="13">
        <f t="shared" si="1057"/>
        <v>1.9386999317823834E-9</v>
      </c>
      <c r="BI837" s="13">
        <f t="shared" si="1058"/>
        <v>1.4217933798300825E-9</v>
      </c>
      <c r="BJ837" s="14">
        <f t="shared" si="1059"/>
        <v>0.88139931984683029</v>
      </c>
      <c r="BK837" s="14">
        <f t="shared" si="1060"/>
        <v>4.6003947266577978E-2</v>
      </c>
      <c r="BL837" s="14">
        <f t="shared" si="1061"/>
        <v>4.3257873883279039E-3</v>
      </c>
      <c r="BM837" s="14">
        <f t="shared" si="1062"/>
        <v>0.65368751466759545</v>
      </c>
      <c r="BN837" s="14">
        <f t="shared" si="1063"/>
        <v>0.2673917614821717</v>
      </c>
    </row>
    <row r="838" spans="1:66" x14ac:dyDescent="0.25">
      <c r="A838" t="s">
        <v>192</v>
      </c>
      <c r="B838" t="s">
        <v>205</v>
      </c>
      <c r="C838" t="s">
        <v>194</v>
      </c>
      <c r="D838"/>
      <c r="E838" s="10">
        <f>VLOOKUP(A838,home!$A$2:$E$405,3,FALSE)</f>
        <v>1.36619718309859</v>
      </c>
      <c r="F838" s="10">
        <f>VLOOKUP(B838,home!$B$2:$E$405,3,FALSE)</f>
        <v>0.73</v>
      </c>
      <c r="G838" s="10">
        <f>VLOOKUP(C838,away!$B$2:$E$405,4,FALSE)</f>
        <v>1.05</v>
      </c>
      <c r="H838" s="10">
        <f>VLOOKUP(A838,away!$A$2:$E$405,3,FALSE)</f>
        <v>1.1971830985915499</v>
      </c>
      <c r="I838" s="10">
        <f>VLOOKUP(C838,away!$B$2:$E$405,3,FALSE)</f>
        <v>0.63</v>
      </c>
      <c r="J838" s="10">
        <f>VLOOKUP(B838,home!$B$2:$E$405,4,FALSE)</f>
        <v>1.53</v>
      </c>
      <c r="K838" s="12">
        <f t="shared" si="1008"/>
        <v>1.0471901408450692</v>
      </c>
      <c r="L838" s="12">
        <f t="shared" si="1009"/>
        <v>1.1539647887323952</v>
      </c>
      <c r="M838" s="13">
        <f t="shared" si="1010"/>
        <v>0.11067526238710336</v>
      </c>
      <c r="N838" s="13">
        <f t="shared" si="1011"/>
        <v>0.11589804360721577</v>
      </c>
      <c r="O838" s="13">
        <f t="shared" si="1012"/>
        <v>0.12771535577843612</v>
      </c>
      <c r="P838" s="13">
        <f t="shared" si="1013"/>
        <v>0.13374226140569867</v>
      </c>
      <c r="Q838" s="13">
        <f t="shared" si="1014"/>
        <v>6.068364430435412E-2</v>
      </c>
      <c r="R838" s="13">
        <f t="shared" si="1015"/>
        <v>7.3689511774372884E-2</v>
      </c>
      <c r="S838" s="13">
        <f t="shared" si="1016"/>
        <v>4.0404224259590622E-2</v>
      </c>
      <c r="T838" s="13">
        <f t="shared" si="1017"/>
        <v>7.002678877918582E-2</v>
      </c>
      <c r="U838" s="13">
        <f t="shared" si="1018"/>
        <v>7.7166930213809937E-2</v>
      </c>
      <c r="V838" s="13">
        <f t="shared" si="1019"/>
        <v>5.4250327652967337E-3</v>
      </c>
      <c r="W838" s="13">
        <f t="shared" si="1020"/>
        <v>2.1182438008689561E-2</v>
      </c>
      <c r="X838" s="13">
        <f t="shared" si="1021"/>
        <v>2.4443787601534504E-2</v>
      </c>
      <c r="Y838" s="13">
        <f t="shared" si="1022"/>
        <v>1.4103635097712156E-2</v>
      </c>
      <c r="Z838" s="13">
        <f t="shared" si="1023"/>
        <v>2.8345033962169187E-2</v>
      </c>
      <c r="AA838" s="13">
        <f t="shared" si="1024"/>
        <v>2.9682640107102223E-2</v>
      </c>
      <c r="AB838" s="13">
        <f t="shared" si="1025"/>
        <v>1.5541684037204935E-2</v>
      </c>
      <c r="AC838" s="13">
        <f t="shared" si="1026"/>
        <v>4.0973256725442296E-4</v>
      </c>
      <c r="AD838" s="13">
        <f t="shared" si="1027"/>
        <v>5.5455100604403914E-3</v>
      </c>
      <c r="AE838" s="13">
        <f t="shared" si="1028"/>
        <v>6.3993233453094678E-3</v>
      </c>
      <c r="AF838" s="13">
        <f t="shared" si="1029"/>
        <v>3.6922969061001631E-3</v>
      </c>
      <c r="AG838" s="13">
        <f t="shared" si="1030"/>
        <v>1.4202602063950504E-3</v>
      </c>
      <c r="AH838" s="13">
        <f t="shared" si="1031"/>
        <v>8.1772927819417796E-3</v>
      </c>
      <c r="AI838" s="13">
        <f t="shared" si="1032"/>
        <v>8.5631803800529805E-3</v>
      </c>
      <c r="AJ838" s="13">
        <f t="shared" si="1033"/>
        <v>4.4836390341347065E-3</v>
      </c>
      <c r="AK838" s="13">
        <f t="shared" si="1034"/>
        <v>1.5650741972179914E-3</v>
      </c>
      <c r="AL838" s="13">
        <f t="shared" si="1035"/>
        <v>1.9805170165127903E-5</v>
      </c>
      <c r="AM838" s="13">
        <f t="shared" si="1036"/>
        <v>1.1614406922500647E-3</v>
      </c>
      <c r="AN838" s="13">
        <f t="shared" si="1037"/>
        <v>1.3402616630575528E-3</v>
      </c>
      <c r="AO838" s="13">
        <f t="shared" si="1038"/>
        <v>7.7330738342816898E-4</v>
      </c>
      <c r="AP838" s="13">
        <f t="shared" si="1039"/>
        <v>2.974564971142961E-4</v>
      </c>
      <c r="AQ838" s="13">
        <f t="shared" si="1040"/>
        <v>8.5813580962394227E-5</v>
      </c>
      <c r="AR838" s="13">
        <f t="shared" si="1041"/>
        <v>1.8872615875032768E-3</v>
      </c>
      <c r="AS838" s="13">
        <f t="shared" si="1042"/>
        <v>1.9763217276290456E-3</v>
      </c>
      <c r="AT838" s="13">
        <f t="shared" si="1043"/>
        <v>1.0347923141555153E-3</v>
      </c>
      <c r="AU838" s="13">
        <f t="shared" si="1044"/>
        <v>3.6120810306863638E-4</v>
      </c>
      <c r="AV838" s="13">
        <f t="shared" si="1045"/>
        <v>9.4563391081706389E-5</v>
      </c>
      <c r="AW838" s="13">
        <f t="shared" si="1046"/>
        <v>6.64804850464321E-7</v>
      </c>
      <c r="AX838" s="13">
        <f t="shared" si="1047"/>
        <v>2.0270820701675659E-4</v>
      </c>
      <c r="AY838" s="13">
        <f t="shared" si="1048"/>
        <v>2.3391813328441414E-4</v>
      </c>
      <c r="AZ838" s="13">
        <f t="shared" si="1049"/>
        <v>1.3496664462811264E-4</v>
      </c>
      <c r="BA838" s="13">
        <f t="shared" si="1050"/>
        <v>5.1915585184733421E-5</v>
      </c>
      <c r="BB838" s="13">
        <f t="shared" si="1051"/>
        <v>1.4977189322404888E-5</v>
      </c>
      <c r="BC838" s="13">
        <f t="shared" si="1052"/>
        <v>3.4566298224468074E-6</v>
      </c>
      <c r="BD838" s="13">
        <f t="shared" si="1053"/>
        <v>3.6297223651766389E-4</v>
      </c>
      <c r="BE838" s="13">
        <f t="shared" si="1054"/>
        <v>3.8010094748178224E-4</v>
      </c>
      <c r="BF838" s="13">
        <f t="shared" si="1055"/>
        <v>1.9901898236439585E-4</v>
      </c>
      <c r="BG838" s="13">
        <f t="shared" si="1056"/>
        <v>6.9470238724338024E-5</v>
      </c>
      <c r="BH838" s="13">
        <f t="shared" si="1057"/>
        <v>1.8187137268570026E-5</v>
      </c>
      <c r="BI838" s="13">
        <f t="shared" si="1058"/>
        <v>3.8090781675684923E-6</v>
      </c>
      <c r="BJ838" s="14">
        <f t="shared" si="1059"/>
        <v>0.32769595012300839</v>
      </c>
      <c r="BK838" s="14">
        <f t="shared" si="1060"/>
        <v>0.29091023668839333</v>
      </c>
      <c r="BL838" s="14">
        <f t="shared" si="1061"/>
        <v>0.35297301404823617</v>
      </c>
      <c r="BM838" s="14">
        <f t="shared" si="1062"/>
        <v>0.37728690223619221</v>
      </c>
      <c r="BN838" s="14">
        <f t="shared" si="1063"/>
        <v>0.62240407925718089</v>
      </c>
    </row>
    <row r="839" spans="1:66" x14ac:dyDescent="0.25">
      <c r="A839" t="s">
        <v>192</v>
      </c>
      <c r="B839" t="s">
        <v>280</v>
      </c>
      <c r="C839" t="s">
        <v>200</v>
      </c>
      <c r="D839"/>
      <c r="E839" s="10">
        <f>VLOOKUP(A839,home!$A$2:$E$405,3,FALSE)</f>
        <v>1.36619718309859</v>
      </c>
      <c r="F839" s="10">
        <f>VLOOKUP(B839,home!$B$2:$E$405,3,FALSE)</f>
        <v>1.05</v>
      </c>
      <c r="G839" s="10">
        <f>VLOOKUP(C839,away!$B$2:$E$405,4,FALSE)</f>
        <v>1.34</v>
      </c>
      <c r="H839" s="10">
        <f>VLOOKUP(A839,away!$A$2:$E$405,3,FALSE)</f>
        <v>1.1971830985915499</v>
      </c>
      <c r="I839" s="10">
        <f>VLOOKUP(C839,away!$B$2:$E$405,3,FALSE)</f>
        <v>0.98</v>
      </c>
      <c r="J839" s="10">
        <f>VLOOKUP(B839,home!$B$2:$E$405,4,FALSE)</f>
        <v>1.67</v>
      </c>
      <c r="K839" s="12">
        <f t="shared" si="1008"/>
        <v>1.9222394366197164</v>
      </c>
      <c r="L839" s="12">
        <f t="shared" si="1009"/>
        <v>1.9593098591549305</v>
      </c>
      <c r="M839" s="13">
        <f t="shared" si="1010"/>
        <v>2.0618855716988609E-2</v>
      </c>
      <c r="N839" s="13">
        <f t="shared" si="1011"/>
        <v>3.9634377597167404E-2</v>
      </c>
      <c r="O839" s="13">
        <f t="shared" si="1012"/>
        <v>4.0398727290788784E-2</v>
      </c>
      <c r="P839" s="13">
        <f t="shared" si="1013"/>
        <v>7.7656026787599391E-2</v>
      </c>
      <c r="Q839" s="13">
        <f t="shared" si="1014"/>
        <v>3.8093381831576088E-2</v>
      </c>
      <c r="R839" s="13">
        <f t="shared" si="1015"/>
        <v>3.9576812339076915E-2</v>
      </c>
      <c r="S839" s="13">
        <f t="shared" si="1016"/>
        <v>7.3118248888414866E-2</v>
      </c>
      <c r="T839" s="13">
        <f t="shared" si="1017"/>
        <v>7.4636738591160337E-2</v>
      </c>
      <c r="U839" s="13">
        <f t="shared" si="1018"/>
        <v>7.6076109453871457E-2</v>
      </c>
      <c r="V839" s="13">
        <f t="shared" si="1019"/>
        <v>3.0598059111402683E-2</v>
      </c>
      <c r="W839" s="13">
        <f t="shared" si="1020"/>
        <v>2.4408200276956185E-2</v>
      </c>
      <c r="X839" s="13">
        <f t="shared" si="1021"/>
        <v>4.7823227446868365E-2</v>
      </c>
      <c r="Y839" s="13">
        <f t="shared" si="1022"/>
        <v>4.6850260516628932E-2</v>
      </c>
      <c r="Z839" s="13">
        <f t="shared" si="1023"/>
        <v>2.5847746203292638E-2</v>
      </c>
      <c r="AA839" s="13">
        <f t="shared" si="1024"/>
        <v>4.9685557099706658E-2</v>
      </c>
      <c r="AB839" s="13">
        <f t="shared" si="1025"/>
        <v>4.775376864373844E-2</v>
      </c>
      <c r="AC839" s="13">
        <f t="shared" si="1026"/>
        <v>7.2025205066480235E-3</v>
      </c>
      <c r="AD839" s="13">
        <f t="shared" si="1027"/>
        <v>1.1729601287319362E-2</v>
      </c>
      <c r="AE839" s="13">
        <f t="shared" si="1028"/>
        <v>2.2981923446201192E-2</v>
      </c>
      <c r="AF839" s="13">
        <f t="shared" si="1029"/>
        <v>2.2514354595242928E-2</v>
      </c>
      <c r="AG839" s="13">
        <f t="shared" si="1030"/>
        <v>1.4704198976989864E-2</v>
      </c>
      <c r="AH839" s="13">
        <f t="shared" si="1031"/>
        <v>1.2660935993261426E-2</v>
      </c>
      <c r="AI839" s="13">
        <f t="shared" si="1032"/>
        <v>2.4337350470765136E-2</v>
      </c>
      <c r="AJ839" s="13">
        <f t="shared" si="1033"/>
        <v>2.3391107428870083E-2</v>
      </c>
      <c r="AK839" s="13">
        <f t="shared" si="1034"/>
        <v>1.4987769721994162E-2</v>
      </c>
      <c r="AL839" s="13">
        <f t="shared" si="1035"/>
        <v>1.085063367394631E-3</v>
      </c>
      <c r="AM839" s="13">
        <f t="shared" si="1036"/>
        <v>4.5094204340621336E-3</v>
      </c>
      <c r="AN839" s="13">
        <f t="shared" si="1037"/>
        <v>8.8353519155326462E-3</v>
      </c>
      <c r="AO839" s="13">
        <f t="shared" si="1038"/>
        <v>8.6555960586032574E-3</v>
      </c>
      <c r="AP839" s="13">
        <f t="shared" si="1039"/>
        <v>5.6529982314946405E-3</v>
      </c>
      <c r="AQ839" s="13">
        <f t="shared" si="1040"/>
        <v>2.76899379218821E-3</v>
      </c>
      <c r="AR839" s="13">
        <f t="shared" si="1041"/>
        <v>4.9613393435453245E-3</v>
      </c>
      <c r="AS839" s="13">
        <f t="shared" si="1042"/>
        <v>9.5368821446157985E-3</v>
      </c>
      <c r="AT839" s="13">
        <f t="shared" si="1043"/>
        <v>9.1660854803874529E-3</v>
      </c>
      <c r="AU839" s="13">
        <f t="shared" si="1044"/>
        <v>5.8731369966093794E-3</v>
      </c>
      <c r="AV839" s="13">
        <f t="shared" si="1045"/>
        <v>2.822393887888206E-3</v>
      </c>
      <c r="AW839" s="13">
        <f t="shared" si="1046"/>
        <v>1.1351760182955863E-4</v>
      </c>
      <c r="AX839" s="13">
        <f t="shared" si="1047"/>
        <v>1.4446976324421726E-3</v>
      </c>
      <c r="AY839" s="13">
        <f t="shared" si="1048"/>
        <v>2.8306103147417347E-3</v>
      </c>
      <c r="AZ839" s="13">
        <f t="shared" si="1049"/>
        <v>2.7730213485495613E-3</v>
      </c>
      <c r="BA839" s="13">
        <f t="shared" si="1050"/>
        <v>1.8110693559534191E-3</v>
      </c>
      <c r="BB839" s="13">
        <f t="shared" si="1051"/>
        <v>8.8711151118322639E-4</v>
      </c>
      <c r="BC839" s="13">
        <f t="shared" si="1052"/>
        <v>3.4762526600622476E-4</v>
      </c>
      <c r="BD839" s="13">
        <f t="shared" si="1053"/>
        <v>1.6201335150702681E-3</v>
      </c>
      <c r="BE839" s="13">
        <f t="shared" si="1054"/>
        <v>3.1142845352573932E-3</v>
      </c>
      <c r="BF839" s="13">
        <f t="shared" si="1055"/>
        <v>2.9932002752633335E-3</v>
      </c>
      <c r="BG839" s="13">
        <f t="shared" si="1056"/>
        <v>1.91788253693739E-3</v>
      </c>
      <c r="BH839" s="13">
        <f t="shared" si="1057"/>
        <v>9.2165736182632995E-4</v>
      </c>
      <c r="BI839" s="13">
        <f t="shared" si="1058"/>
        <v>3.543292255906917E-4</v>
      </c>
      <c r="BJ839" s="14">
        <f t="shared" si="1059"/>
        <v>0.38389276042686787</v>
      </c>
      <c r="BK839" s="14">
        <f t="shared" si="1060"/>
        <v>0.21310938469318996</v>
      </c>
      <c r="BL839" s="14">
        <f t="shared" si="1061"/>
        <v>0.37214946374506458</v>
      </c>
      <c r="BM839" s="14">
        <f t="shared" si="1062"/>
        <v>0.73630408079230558</v>
      </c>
      <c r="BN839" s="14">
        <f t="shared" si="1063"/>
        <v>0.25597818156319718</v>
      </c>
    </row>
    <row r="840" spans="1:66" x14ac:dyDescent="0.25">
      <c r="A840" t="s">
        <v>192</v>
      </c>
      <c r="B840" t="s">
        <v>202</v>
      </c>
      <c r="C840" t="s">
        <v>196</v>
      </c>
      <c r="D840"/>
      <c r="E840" s="10">
        <f>VLOOKUP(A840,home!$A$2:$E$405,3,FALSE)</f>
        <v>1.36619718309859</v>
      </c>
      <c r="F840" s="10">
        <f>VLOOKUP(B840,home!$B$2:$E$405,3,FALSE)</f>
        <v>0.61</v>
      </c>
      <c r="G840" s="10">
        <f>VLOOKUP(C840,away!$B$2:$E$405,4,FALSE)</f>
        <v>0.49</v>
      </c>
      <c r="H840" s="10">
        <f>VLOOKUP(A840,away!$A$2:$E$405,3,FALSE)</f>
        <v>1.1971830985915499</v>
      </c>
      <c r="I840" s="10">
        <f>VLOOKUP(C840,away!$B$2:$E$405,3,FALSE)</f>
        <v>0.73</v>
      </c>
      <c r="J840" s="10">
        <f>VLOOKUP(B840,home!$B$2:$E$405,4,FALSE)</f>
        <v>0.97</v>
      </c>
      <c r="K840" s="12">
        <f t="shared" si="1008"/>
        <v>0.40835633802816856</v>
      </c>
      <c r="L840" s="12">
        <f t="shared" si="1009"/>
        <v>0.84772535211267641</v>
      </c>
      <c r="M840" s="13">
        <f t="shared" si="1010"/>
        <v>0.28476765120692438</v>
      </c>
      <c r="N840" s="13">
        <f t="shared" si="1011"/>
        <v>0.11628667523574243</v>
      </c>
      <c r="O840" s="13">
        <f t="shared" si="1012"/>
        <v>0.24140475738968981</v>
      </c>
      <c r="P840" s="13">
        <f t="shared" si="1013"/>
        <v>9.8579162710232204E-2</v>
      </c>
      <c r="Q840" s="13">
        <f t="shared" si="1014"/>
        <v>2.3743200430369347E-2</v>
      </c>
      <c r="R840" s="13">
        <f t="shared" si="1015"/>
        <v>0.10232246647992498</v>
      </c>
      <c r="S840" s="13">
        <f t="shared" si="1016"/>
        <v>8.5313862718109645E-3</v>
      </c>
      <c r="T840" s="13">
        <f t="shared" si="1017"/>
        <v>2.0127712945116706E-2</v>
      </c>
      <c r="U840" s="13">
        <f t="shared" si="1018"/>
        <v>4.1784027709752196E-2</v>
      </c>
      <c r="V840" s="13">
        <f t="shared" si="1019"/>
        <v>3.2814936507329605E-4</v>
      </c>
      <c r="W840" s="13">
        <f t="shared" si="1020"/>
        <v>3.2318954602714874E-3</v>
      </c>
      <c r="X840" s="13">
        <f t="shared" si="1021"/>
        <v>2.7397597170500075E-3</v>
      </c>
      <c r="Y840" s="13">
        <f t="shared" si="1022"/>
        <v>1.1612818854201718E-3</v>
      </c>
      <c r="Z840" s="13">
        <f t="shared" si="1023"/>
        <v>2.8913782975243985E-2</v>
      </c>
      <c r="AA840" s="13">
        <f t="shared" si="1024"/>
        <v>1.1807126534311841E-2</v>
      </c>
      <c r="AB840" s="13">
        <f t="shared" si="1025"/>
        <v>2.410757477093402E-3</v>
      </c>
      <c r="AC840" s="13">
        <f t="shared" si="1026"/>
        <v>7.0997990633146658E-6</v>
      </c>
      <c r="AD840" s="13">
        <f t="shared" si="1027"/>
        <v>3.2994124876158175E-4</v>
      </c>
      <c r="AE840" s="13">
        <f t="shared" si="1028"/>
        <v>2.7969956128290807E-4</v>
      </c>
      <c r="AF840" s="13">
        <f t="shared" si="1029"/>
        <v>1.1855420453715714E-4</v>
      </c>
      <c r="AG840" s="13">
        <f t="shared" si="1030"/>
        <v>3.3500468261899946E-5</v>
      </c>
      <c r="AH840" s="13">
        <f t="shared" si="1031"/>
        <v>6.1277367133995529E-3</v>
      </c>
      <c r="AI840" s="13">
        <f t="shared" si="1032"/>
        <v>2.5023001246846067E-3</v>
      </c>
      <c r="AJ840" s="13">
        <f t="shared" si="1033"/>
        <v>5.1091505778181777E-4</v>
      </c>
      <c r="AK840" s="13">
        <f t="shared" si="1034"/>
        <v>6.9545134013077747E-5</v>
      </c>
      <c r="AL840" s="13">
        <f t="shared" si="1035"/>
        <v>9.8310639443225157E-8</v>
      </c>
      <c r="AM840" s="13">
        <f t="shared" si="1036"/>
        <v>2.6946720021744117E-5</v>
      </c>
      <c r="AN840" s="13">
        <f t="shared" si="1037"/>
        <v>2.2843417718714742E-5</v>
      </c>
      <c r="AO840" s="13">
        <f t="shared" si="1038"/>
        <v>9.6824721645271995E-6</v>
      </c>
      <c r="AP840" s="13">
        <f t="shared" si="1039"/>
        <v>2.7360257083316704E-6</v>
      </c>
      <c r="AQ840" s="13">
        <f t="shared" si="1040"/>
        <v>5.7984958924619991E-7</v>
      </c>
      <c r="AR840" s="13">
        <f t="shared" si="1041"/>
        <v>1.0389275526040825E-3</v>
      </c>
      <c r="AS840" s="13">
        <f t="shared" si="1042"/>
        <v>4.2425265085797067E-4</v>
      </c>
      <c r="AT840" s="13">
        <f t="shared" si="1043"/>
        <v>8.6623129451552017E-5</v>
      </c>
      <c r="AU840" s="13">
        <f t="shared" si="1044"/>
        <v>1.1791034643791926E-5</v>
      </c>
      <c r="AV840" s="13">
        <f t="shared" si="1045"/>
        <v>1.2037359321755356E-6</v>
      </c>
      <c r="AW840" s="13">
        <f t="shared" si="1046"/>
        <v>9.453497030089354E-10</v>
      </c>
      <c r="AX840" s="13">
        <f t="shared" si="1047"/>
        <v>1.8339773183249585E-6</v>
      </c>
      <c r="AY840" s="13">
        <f t="shared" si="1048"/>
        <v>1.5547090679436875E-6</v>
      </c>
      <c r="AZ840" s="13">
        <f t="shared" si="1049"/>
        <v>6.5898314602766655E-7</v>
      </c>
      <c r="BA840" s="13">
        <f t="shared" si="1050"/>
        <v>1.862122398342077E-7</v>
      </c>
      <c r="BB840" s="13">
        <f t="shared" si="1051"/>
        <v>3.9464209145285955E-8</v>
      </c>
      <c r="BC840" s="13">
        <f t="shared" si="1052"/>
        <v>6.6909621187071715E-9</v>
      </c>
      <c r="BD840" s="13">
        <f t="shared" si="1053"/>
        <v>1.4678753755847606E-4</v>
      </c>
      <c r="BE840" s="13">
        <f t="shared" si="1054"/>
        <v>5.9941621305551543E-5</v>
      </c>
      <c r="BF840" s="13">
        <f t="shared" si="1055"/>
        <v>1.2238770485903139E-5</v>
      </c>
      <c r="BG840" s="13">
        <f t="shared" si="1056"/>
        <v>1.6659264991968783E-6</v>
      </c>
      <c r="BH840" s="13">
        <f t="shared" si="1057"/>
        <v>1.7007291115903098E-7</v>
      </c>
      <c r="BI840" s="13">
        <f t="shared" si="1058"/>
        <v>1.3890070239738393E-8</v>
      </c>
      <c r="BJ840" s="14">
        <f t="shared" si="1059"/>
        <v>0.16811928967895962</v>
      </c>
      <c r="BK840" s="14">
        <f t="shared" si="1060"/>
        <v>0.3922151023728116</v>
      </c>
      <c r="BL840" s="14">
        <f t="shared" si="1061"/>
        <v>0.41072324854297143</v>
      </c>
      <c r="BM840" s="14">
        <f t="shared" si="1062"/>
        <v>0.13286595635338511</v>
      </c>
      <c r="BN840" s="14">
        <f t="shared" si="1063"/>
        <v>0.86710391345288318</v>
      </c>
    </row>
    <row r="841" spans="1:66" x14ac:dyDescent="0.25">
      <c r="A841" t="s">
        <v>32</v>
      </c>
      <c r="B841" t="s">
        <v>208</v>
      </c>
      <c r="C841" t="s">
        <v>195</v>
      </c>
      <c r="D841"/>
      <c r="E841" s="10">
        <f>VLOOKUP(A841,home!$A$2:$E$405,3,FALSE)</f>
        <v>1.2833333333333301</v>
      </c>
      <c r="F841" s="10">
        <f>VLOOKUP(B841,home!$B$2:$E$405,3,FALSE)</f>
        <v>1.56</v>
      </c>
      <c r="G841" s="10">
        <f>VLOOKUP(C841,away!$B$2:$E$405,4,FALSE)</f>
        <v>1.56</v>
      </c>
      <c r="H841" s="10">
        <f>VLOOKUP(A841,away!$A$2:$E$405,3,FALSE)</f>
        <v>1.1666666666666701</v>
      </c>
      <c r="I841" s="10">
        <f>VLOOKUP(C841,away!$B$2:$E$405,3,FALSE)</f>
        <v>1.04</v>
      </c>
      <c r="J841" s="10">
        <f>VLOOKUP(B841,home!$B$2:$E$405,4,FALSE)</f>
        <v>0.71</v>
      </c>
      <c r="K841" s="12">
        <f t="shared" si="1008"/>
        <v>3.1231199999999921</v>
      </c>
      <c r="L841" s="12">
        <f t="shared" si="1009"/>
        <v>0.86146666666666916</v>
      </c>
      <c r="M841" s="13">
        <f t="shared" si="1010"/>
        <v>1.860013078815138E-2</v>
      </c>
      <c r="N841" s="13">
        <f t="shared" si="1011"/>
        <v>5.8090440467091192E-2</v>
      </c>
      <c r="O841" s="13">
        <f t="shared" si="1012"/>
        <v>1.6023392669632854E-2</v>
      </c>
      <c r="P841" s="13">
        <f t="shared" si="1013"/>
        <v>5.0042978114383629E-2</v>
      </c>
      <c r="Q841" s="13">
        <f t="shared" si="1014"/>
        <v>9.0711708215790693E-2</v>
      </c>
      <c r="R841" s="13">
        <f t="shared" si="1015"/>
        <v>6.9018093358998783E-3</v>
      </c>
      <c r="S841" s="13">
        <f t="shared" si="1016"/>
        <v>3.3659704964977499E-2</v>
      </c>
      <c r="T841" s="13">
        <f t="shared" si="1017"/>
        <v>7.814511290429671E-2</v>
      </c>
      <c r="U841" s="13">
        <f t="shared" si="1018"/>
        <v>2.1555178773135574E-2</v>
      </c>
      <c r="V841" s="13">
        <f t="shared" si="1019"/>
        <v>1.0062246324346597E-2</v>
      </c>
      <c r="W841" s="13">
        <f t="shared" si="1020"/>
        <v>9.4434516720966533E-2</v>
      </c>
      <c r="X841" s="13">
        <f t="shared" si="1021"/>
        <v>8.1352188337888848E-2</v>
      </c>
      <c r="Y841" s="13">
        <f t="shared" si="1022"/>
        <v>3.5041099256740094E-2</v>
      </c>
      <c r="Z841" s="13">
        <f t="shared" si="1023"/>
        <v>1.9818928941888556E-3</v>
      </c>
      <c r="AA841" s="13">
        <f t="shared" si="1024"/>
        <v>6.1896893356990831E-3</v>
      </c>
      <c r="AB841" s="13">
        <f t="shared" si="1025"/>
        <v>9.6655712790542359E-3</v>
      </c>
      <c r="AC841" s="13">
        <f t="shared" si="1026"/>
        <v>1.6920068275527295E-3</v>
      </c>
      <c r="AD841" s="13">
        <f t="shared" si="1027"/>
        <v>7.373258196539606E-2</v>
      </c>
      <c r="AE841" s="13">
        <f t="shared" si="1028"/>
        <v>6.3518161610456703E-2</v>
      </c>
      <c r="AF841" s="13">
        <f t="shared" si="1029"/>
        <v>2.7359389477677465E-2</v>
      </c>
      <c r="AG841" s="13">
        <f t="shared" si="1030"/>
        <v>7.8564006851233169E-3</v>
      </c>
      <c r="AH841" s="13">
        <f t="shared" si="1031"/>
        <v>4.2683366631180765E-4</v>
      </c>
      <c r="AI841" s="13">
        <f t="shared" si="1032"/>
        <v>1.3330527599317292E-3</v>
      </c>
      <c r="AJ841" s="13">
        <f t="shared" si="1033"/>
        <v>2.0816418677989858E-3</v>
      </c>
      <c r="AK841" s="13">
        <f t="shared" si="1034"/>
        <v>2.1670724500534515E-3</v>
      </c>
      <c r="AL841" s="13">
        <f t="shared" si="1035"/>
        <v>1.8209132313101202E-4</v>
      </c>
      <c r="AM841" s="13">
        <f t="shared" si="1036"/>
        <v>4.6055140277553433E-2</v>
      </c>
      <c r="AN841" s="13">
        <f t="shared" si="1037"/>
        <v>3.9674968177769804E-2</v>
      </c>
      <c r="AO841" s="13">
        <f t="shared" si="1038"/>
        <v>1.7089331293104765E-2</v>
      </c>
      <c r="AP841" s="13">
        <f t="shared" si="1039"/>
        <v>4.9072964215444541E-3</v>
      </c>
      <c r="AQ841" s="13">
        <f t="shared" si="1040"/>
        <v>1.0568680726532934E-3</v>
      </c>
      <c r="AR841" s="13">
        <f t="shared" si="1041"/>
        <v>7.3540595147749283E-5</v>
      </c>
      <c r="AS841" s="13">
        <f t="shared" si="1042"/>
        <v>2.2967610351783816E-4</v>
      </c>
      <c r="AT841" s="13">
        <f t="shared" si="1043"/>
        <v>3.5865301620931445E-4</v>
      </c>
      <c r="AU841" s="13">
        <f t="shared" si="1044"/>
        <v>3.7337213599454382E-4</v>
      </c>
      <c r="AV841" s="13">
        <f t="shared" si="1045"/>
        <v>2.915214963418192E-4</v>
      </c>
      <c r="AW841" s="13">
        <f t="shared" si="1046"/>
        <v>1.3608614133552739E-5</v>
      </c>
      <c r="AX841" s="13">
        <f t="shared" si="1047"/>
        <v>2.3972621617272045E-2</v>
      </c>
      <c r="AY841" s="13">
        <f t="shared" si="1048"/>
        <v>2.0651614435892682E-2</v>
      </c>
      <c r="AZ841" s="13">
        <f t="shared" si="1049"/>
        <v>8.8953387246868687E-3</v>
      </c>
      <c r="BA841" s="13">
        <f t="shared" si="1050"/>
        <v>2.5543459333423123E-3</v>
      </c>
      <c r="BB841" s="13">
        <f t="shared" si="1051"/>
        <v>5.5012096917749073E-4</v>
      </c>
      <c r="BC841" s="13">
        <f t="shared" si="1052"/>
        <v>9.4782175516154116E-5</v>
      </c>
      <c r="BD841" s="13">
        <f t="shared" si="1053"/>
        <v>1.0558795227769095E-5</v>
      </c>
      <c r="BE841" s="13">
        <f t="shared" si="1054"/>
        <v>3.2976384551750134E-5</v>
      </c>
      <c r="BF841" s="13">
        <f t="shared" si="1055"/>
        <v>5.149460306063081E-5</v>
      </c>
      <c r="BG841" s="13">
        <f t="shared" si="1056"/>
        <v>5.3607941570238976E-5</v>
      </c>
      <c r="BH841" s="13">
        <f t="shared" si="1057"/>
        <v>4.1856008619211079E-5</v>
      </c>
      <c r="BI841" s="13">
        <f t="shared" si="1058"/>
        <v>2.6144267527766036E-5</v>
      </c>
      <c r="BJ841" s="14">
        <f t="shared" si="1059"/>
        <v>0.775744027739941</v>
      </c>
      <c r="BK841" s="14">
        <f t="shared" si="1060"/>
        <v>0.13489077277843553</v>
      </c>
      <c r="BL841" s="14">
        <f t="shared" si="1061"/>
        <v>6.7887643485286212E-2</v>
      </c>
      <c r="BM841" s="14">
        <f t="shared" si="1062"/>
        <v>0.71949587148514271</v>
      </c>
      <c r="BN841" s="14">
        <f t="shared" si="1063"/>
        <v>0.24037045959094963</v>
      </c>
    </row>
    <row r="842" spans="1:66" x14ac:dyDescent="0.25">
      <c r="A842" t="s">
        <v>32</v>
      </c>
      <c r="B842" t="s">
        <v>206</v>
      </c>
      <c r="C842" t="s">
        <v>34</v>
      </c>
      <c r="D842"/>
      <c r="E842" s="10">
        <f>VLOOKUP(A842,home!$A$2:$E$405,3,FALSE)</f>
        <v>1.2833333333333301</v>
      </c>
      <c r="F842" s="10">
        <f>VLOOKUP(B842,home!$B$2:$E$405,3,FALSE)</f>
        <v>0.91</v>
      </c>
      <c r="G842" s="10">
        <f>VLOOKUP(C842,away!$B$2:$E$405,4,FALSE)</f>
        <v>1.43</v>
      </c>
      <c r="H842" s="10">
        <f>VLOOKUP(A842,away!$A$2:$E$405,3,FALSE)</f>
        <v>1.1666666666666701</v>
      </c>
      <c r="I842" s="10">
        <f>VLOOKUP(C842,away!$B$2:$E$405,3,FALSE)</f>
        <v>0.78</v>
      </c>
      <c r="J842" s="10">
        <f>VLOOKUP(B842,home!$B$2:$E$405,4,FALSE)</f>
        <v>1</v>
      </c>
      <c r="K842" s="12">
        <f t="shared" si="1008"/>
        <v>1.6700016666666624</v>
      </c>
      <c r="L842" s="12">
        <f t="shared" si="1009"/>
        <v>0.9100000000000027</v>
      </c>
      <c r="M842" s="13">
        <f t="shared" si="1010"/>
        <v>7.5773877732944139E-2</v>
      </c>
      <c r="N842" s="13">
        <f t="shared" si="1011"/>
        <v>0.1265425021038126</v>
      </c>
      <c r="O842" s="13">
        <f t="shared" si="1012"/>
        <v>6.8954228736979373E-2</v>
      </c>
      <c r="P842" s="13">
        <f t="shared" si="1013"/>
        <v>0.1151536769144698</v>
      </c>
      <c r="Q842" s="13">
        <f t="shared" si="1014"/>
        <v>0.10566309470876836</v>
      </c>
      <c r="R842" s="13">
        <f t="shared" si="1015"/>
        <v>3.1374174075325709E-2</v>
      </c>
      <c r="S842" s="13">
        <f t="shared" si="1016"/>
        <v>4.3749804364165798E-2</v>
      </c>
      <c r="T842" s="13">
        <f t="shared" si="1017"/>
        <v>9.6153416184979482E-2</v>
      </c>
      <c r="U842" s="13">
        <f t="shared" si="1018"/>
        <v>5.239492299608392E-2</v>
      </c>
      <c r="V842" s="13">
        <f t="shared" si="1019"/>
        <v>7.3874048940103043E-3</v>
      </c>
      <c r="W842" s="13">
        <f t="shared" si="1020"/>
        <v>5.8819181422933513E-2</v>
      </c>
      <c r="X842" s="13">
        <f t="shared" si="1021"/>
        <v>5.352545509486966E-2</v>
      </c>
      <c r="Y842" s="13">
        <f t="shared" si="1022"/>
        <v>2.4354082068165767E-2</v>
      </c>
      <c r="Z842" s="13">
        <f t="shared" si="1023"/>
        <v>9.5168328028488267E-3</v>
      </c>
      <c r="AA842" s="13">
        <f t="shared" si="1024"/>
        <v>1.58931266421455E-2</v>
      </c>
      <c r="AB842" s="13">
        <f t="shared" si="1025"/>
        <v>1.3270773990463664E-2</v>
      </c>
      <c r="AC842" s="13">
        <f t="shared" si="1026"/>
        <v>7.0166565135363907E-4</v>
      </c>
      <c r="AD842" s="13">
        <f t="shared" si="1027"/>
        <v>2.4557032752066957E-2</v>
      </c>
      <c r="AE842" s="13">
        <f t="shared" si="1028"/>
        <v>2.2346899804380999E-2</v>
      </c>
      <c r="AF842" s="13">
        <f t="shared" si="1029"/>
        <v>1.0167839410993385E-2</v>
      </c>
      <c r="AG842" s="13">
        <f t="shared" si="1030"/>
        <v>3.0842446213346689E-3</v>
      </c>
      <c r="AH842" s="13">
        <f t="shared" si="1031"/>
        <v>2.1650794626481141E-3</v>
      </c>
      <c r="AI842" s="13">
        <f t="shared" si="1032"/>
        <v>3.6156863110881118E-3</v>
      </c>
      <c r="AJ842" s="13">
        <f t="shared" si="1033"/>
        <v>3.0191010828304918E-3</v>
      </c>
      <c r="AK842" s="13">
        <f t="shared" si="1034"/>
        <v>1.6806346133873488E-3</v>
      </c>
      <c r="AL842" s="13">
        <f t="shared" si="1035"/>
        <v>4.2652894182201168E-5</v>
      </c>
      <c r="AM842" s="13">
        <f t="shared" si="1036"/>
        <v>8.2020571248679151E-3</v>
      </c>
      <c r="AN842" s="13">
        <f t="shared" si="1037"/>
        <v>7.4638719836298256E-3</v>
      </c>
      <c r="AO842" s="13">
        <f t="shared" si="1038"/>
        <v>3.3960617525515806E-3</v>
      </c>
      <c r="AP842" s="13">
        <f t="shared" si="1039"/>
        <v>1.0301387316073158E-3</v>
      </c>
      <c r="AQ842" s="13">
        <f t="shared" si="1040"/>
        <v>2.3435656144066497E-4</v>
      </c>
      <c r="AR842" s="13">
        <f t="shared" si="1041"/>
        <v>3.9404446220195799E-4</v>
      </c>
      <c r="AS842" s="13">
        <f t="shared" si="1042"/>
        <v>6.5805490861803838E-4</v>
      </c>
      <c r="AT842" s="13">
        <f t="shared" si="1043"/>
        <v>5.4947639707515132E-4</v>
      </c>
      <c r="AU842" s="13">
        <f t="shared" si="1044"/>
        <v>3.0587549963649846E-4</v>
      </c>
      <c r="AV842" s="13">
        <f t="shared" si="1045"/>
        <v>1.2770314854636272E-4</v>
      </c>
      <c r="AW842" s="13">
        <f t="shared" si="1046"/>
        <v>1.8005463327476098E-6</v>
      </c>
      <c r="AX842" s="13">
        <f t="shared" si="1047"/>
        <v>2.2829081781040985E-3</v>
      </c>
      <c r="AY842" s="13">
        <f t="shared" si="1048"/>
        <v>2.0774464420747359E-3</v>
      </c>
      <c r="AZ842" s="13">
        <f t="shared" si="1049"/>
        <v>9.4523813114400759E-4</v>
      </c>
      <c r="BA842" s="13">
        <f t="shared" si="1050"/>
        <v>2.8672223311368314E-4</v>
      </c>
      <c r="BB842" s="13">
        <f t="shared" si="1051"/>
        <v>6.5229308033363094E-5</v>
      </c>
      <c r="BC842" s="13">
        <f t="shared" si="1052"/>
        <v>1.1871734062072123E-5</v>
      </c>
      <c r="BD842" s="13">
        <f t="shared" si="1053"/>
        <v>5.9763410100630453E-5</v>
      </c>
      <c r="BE842" s="13">
        <f t="shared" si="1054"/>
        <v>9.9804994473736089E-5</v>
      </c>
      <c r="BF842" s="13">
        <f t="shared" si="1055"/>
        <v>8.3337253556398159E-5</v>
      </c>
      <c r="BG842" s="13">
        <f t="shared" si="1056"/>
        <v>4.6391117444869053E-5</v>
      </c>
      <c r="BH842" s="13">
        <f t="shared" si="1057"/>
        <v>1.9368310862865063E-5</v>
      </c>
      <c r="BI842" s="13">
        <f t="shared" si="1058"/>
        <v>6.4690222843005266E-6</v>
      </c>
      <c r="BJ842" s="14">
        <f t="shared" si="1059"/>
        <v>0.55120965035293457</v>
      </c>
      <c r="BK842" s="14">
        <f t="shared" si="1060"/>
        <v>0.24488652889320064</v>
      </c>
      <c r="BL842" s="14">
        <f t="shared" si="1061"/>
        <v>0.19471801643575301</v>
      </c>
      <c r="BM842" s="14">
        <f t="shared" si="1062"/>
        <v>0.47479382831669509</v>
      </c>
      <c r="BN842" s="14">
        <f t="shared" si="1063"/>
        <v>0.52346155427230001</v>
      </c>
    </row>
    <row r="843" spans="1:66" x14ac:dyDescent="0.25">
      <c r="A843" t="s">
        <v>32</v>
      </c>
      <c r="B843" t="s">
        <v>210</v>
      </c>
      <c r="C843" t="s">
        <v>362</v>
      </c>
      <c r="D843"/>
      <c r="E843" s="10">
        <f>VLOOKUP(A843,home!$A$2:$E$405,3,FALSE)</f>
        <v>1.2833333333333301</v>
      </c>
      <c r="F843" s="10">
        <f>VLOOKUP(B843,home!$B$2:$E$405,3,FALSE)</f>
        <v>1.17</v>
      </c>
      <c r="G843" s="10">
        <f>VLOOKUP(C843,away!$B$2:$E$405,4,FALSE)</f>
        <v>1.3</v>
      </c>
      <c r="H843" s="10">
        <f>VLOOKUP(A843,away!$A$2:$E$405,3,FALSE)</f>
        <v>1.1666666666666701</v>
      </c>
      <c r="I843" s="10">
        <f>VLOOKUP(C843,away!$B$2:$E$405,3,FALSE)</f>
        <v>1.69</v>
      </c>
      <c r="J843" s="10">
        <f>VLOOKUP(B843,home!$B$2:$E$405,4,FALSE)</f>
        <v>0.43</v>
      </c>
      <c r="K843" s="12">
        <f t="shared" si="1008"/>
        <v>1.951949999999995</v>
      </c>
      <c r="L843" s="12">
        <f t="shared" si="1009"/>
        <v>0.84781666666666911</v>
      </c>
      <c r="M843" s="13">
        <f t="shared" si="1010"/>
        <v>6.0824253295344473E-2</v>
      </c>
      <c r="N843" s="13">
        <f t="shared" si="1011"/>
        <v>0.11872590121984734</v>
      </c>
      <c r="O843" s="13">
        <f t="shared" si="1012"/>
        <v>5.1567815681348113E-2</v>
      </c>
      <c r="P843" s="13">
        <f t="shared" si="1013"/>
        <v>0.1006577978192072</v>
      </c>
      <c r="Q843" s="13">
        <f t="shared" si="1014"/>
        <v>0.11587351144304023</v>
      </c>
      <c r="R843" s="13">
        <f t="shared" si="1015"/>
        <v>2.1860026799120868E-2</v>
      </c>
      <c r="S843" s="13">
        <f t="shared" si="1016"/>
        <v>4.1644540265107957E-2</v>
      </c>
      <c r="T843" s="13">
        <f t="shared" si="1017"/>
        <v>9.8239494226600513E-2</v>
      </c>
      <c r="U843" s="13">
        <f t="shared" si="1018"/>
        <v>4.266967931054387E-2</v>
      </c>
      <c r="V843" s="13">
        <f t="shared" si="1019"/>
        <v>7.6574858203441124E-3</v>
      </c>
      <c r="W843" s="13">
        <f t="shared" si="1020"/>
        <v>7.5393100220413942E-2</v>
      </c>
      <c r="X843" s="13">
        <f t="shared" si="1021"/>
        <v>6.3919526918537459E-2</v>
      </c>
      <c r="Y843" s="13">
        <f t="shared" si="1022"/>
        <v>2.7096020123492423E-2</v>
      </c>
      <c r="Z843" s="13">
        <f t="shared" si="1023"/>
        <v>6.1777650180249045E-3</v>
      </c>
      <c r="AA843" s="13">
        <f t="shared" si="1024"/>
        <v>1.2058688426933683E-2</v>
      </c>
      <c r="AB843" s="13">
        <f t="shared" si="1025"/>
        <v>1.1768978437476572E-2</v>
      </c>
      <c r="AC843" s="13">
        <f t="shared" si="1026"/>
        <v>7.9202129264634982E-4</v>
      </c>
      <c r="AD843" s="13">
        <f t="shared" si="1027"/>
        <v>3.6790890493809167E-2</v>
      </c>
      <c r="AE843" s="13">
        <f t="shared" si="1028"/>
        <v>3.1191930142159732E-2</v>
      </c>
      <c r="AF843" s="13">
        <f t="shared" si="1029"/>
        <v>1.3222519120012731E-2</v>
      </c>
      <c r="AG843" s="13">
        <f t="shared" si="1030"/>
        <v>3.7367573617551643E-3</v>
      </c>
      <c r="AH843" s="13">
        <f t="shared" si="1031"/>
        <v>1.3094030362579571E-3</v>
      </c>
      <c r="AI843" s="13">
        <f t="shared" si="1032"/>
        <v>2.5558892566237132E-3</v>
      </c>
      <c r="AJ843" s="13">
        <f t="shared" si="1033"/>
        <v>2.4944840172333223E-3</v>
      </c>
      <c r="AK843" s="13">
        <f t="shared" si="1034"/>
        <v>1.6230360258128571E-3</v>
      </c>
      <c r="AL843" s="13">
        <f t="shared" si="1035"/>
        <v>5.242850660679164E-5</v>
      </c>
      <c r="AM843" s="13">
        <f t="shared" si="1036"/>
        <v>1.4362795739878113E-2</v>
      </c>
      <c r="AN843" s="13">
        <f t="shared" si="1037"/>
        <v>1.2177017608197699E-2</v>
      </c>
      <c r="AO843" s="13">
        <f t="shared" si="1038"/>
        <v>5.1619392392617527E-3</v>
      </c>
      <c r="AP843" s="13">
        <f t="shared" si="1039"/>
        <v>1.4587927064555939E-3</v>
      </c>
      <c r="AQ843" s="13">
        <f t="shared" si="1040"/>
        <v>3.0919719243620753E-4</v>
      </c>
      <c r="AR843" s="13">
        <f t="shared" si="1041"/>
        <v>2.2202674350468746E-4</v>
      </c>
      <c r="AS843" s="13">
        <f t="shared" si="1042"/>
        <v>4.3338510198397362E-4</v>
      </c>
      <c r="AT843" s="13">
        <f t="shared" si="1043"/>
        <v>4.2297302490880765E-4</v>
      </c>
      <c r="AU843" s="13">
        <f t="shared" si="1044"/>
        <v>2.7520739865691501E-4</v>
      </c>
      <c r="AV843" s="13">
        <f t="shared" si="1045"/>
        <v>1.3429777045209101E-4</v>
      </c>
      <c r="AW843" s="13">
        <f t="shared" si="1046"/>
        <v>2.4101031213670175E-6</v>
      </c>
      <c r="AX843" s="13">
        <f t="shared" si="1047"/>
        <v>4.6725765240758377E-3</v>
      </c>
      <c r="AY843" s="13">
        <f t="shared" si="1048"/>
        <v>3.9614882533869078E-3</v>
      </c>
      <c r="AZ843" s="13">
        <f t="shared" si="1049"/>
        <v>1.6793078830128262E-3</v>
      </c>
      <c r="BA843" s="13">
        <f t="shared" si="1050"/>
        <v>4.7458173722766511E-4</v>
      </c>
      <c r="BB843" s="13">
        <f t="shared" si="1051"/>
        <v>1.0058957662930899E-4</v>
      </c>
      <c r="BC843" s="13">
        <f t="shared" si="1052"/>
        <v>1.7056303911854454E-5</v>
      </c>
      <c r="BD843" s="13">
        <f t="shared" si="1053"/>
        <v>3.1372995598166596E-5</v>
      </c>
      <c r="BE843" s="13">
        <f t="shared" si="1054"/>
        <v>6.1238518757841139E-5</v>
      </c>
      <c r="BF843" s="13">
        <f t="shared" si="1055"/>
        <v>5.9767263344683854E-5</v>
      </c>
      <c r="BG843" s="13">
        <f t="shared" si="1056"/>
        <v>3.8887569895218455E-5</v>
      </c>
      <c r="BH843" s="13">
        <f t="shared" si="1057"/>
        <v>1.8976648014242874E-5</v>
      </c>
      <c r="BI843" s="13">
        <f t="shared" si="1058"/>
        <v>7.4082936182802512E-6</v>
      </c>
      <c r="BJ843" s="14">
        <f t="shared" si="1059"/>
        <v>0.62856499403414234</v>
      </c>
      <c r="BK843" s="14">
        <f t="shared" si="1060"/>
        <v>0.21559001525264379</v>
      </c>
      <c r="BL843" s="14">
        <f t="shared" si="1061"/>
        <v>0.14961354232008586</v>
      </c>
      <c r="BM843" s="14">
        <f t="shared" si="1062"/>
        <v>0.52647793221672312</v>
      </c>
      <c r="BN843" s="14">
        <f t="shared" si="1063"/>
        <v>0.46950930625790827</v>
      </c>
    </row>
    <row r="844" spans="1:66" x14ac:dyDescent="0.25">
      <c r="A844" t="s">
        <v>32</v>
      </c>
      <c r="B844" t="s">
        <v>198</v>
      </c>
      <c r="C844" t="s">
        <v>33</v>
      </c>
      <c r="D844"/>
      <c r="E844" s="10">
        <f>VLOOKUP(A844,home!$A$2:$E$405,3,FALSE)</f>
        <v>1.2833333333333301</v>
      </c>
      <c r="F844" s="10">
        <f>VLOOKUP(B844,home!$B$2:$E$405,3,FALSE)</f>
        <v>1.3</v>
      </c>
      <c r="G844" s="10">
        <f>VLOOKUP(C844,away!$B$2:$E$405,4,FALSE)</f>
        <v>0.78</v>
      </c>
      <c r="H844" s="10">
        <f>VLOOKUP(A844,away!$A$2:$E$405,3,FALSE)</f>
        <v>1.1666666666666701</v>
      </c>
      <c r="I844" s="10">
        <f>VLOOKUP(C844,away!$B$2:$E$405,3,FALSE)</f>
        <v>0.13</v>
      </c>
      <c r="J844" s="10">
        <f>VLOOKUP(B844,home!$B$2:$E$405,4,FALSE)</f>
        <v>0.71</v>
      </c>
      <c r="K844" s="12">
        <f t="shared" si="1008"/>
        <v>1.3012999999999968</v>
      </c>
      <c r="L844" s="12">
        <f t="shared" si="1009"/>
        <v>0.10768333333333364</v>
      </c>
      <c r="M844" s="13">
        <f t="shared" si="1010"/>
        <v>0.24439162170868559</v>
      </c>
      <c r="N844" s="13">
        <f t="shared" si="1011"/>
        <v>0.31802681732951171</v>
      </c>
      <c r="O844" s="13">
        <f t="shared" si="1012"/>
        <v>2.6316904464330368E-2</v>
      </c>
      <c r="P844" s="13">
        <f t="shared" si="1013"/>
        <v>3.4246187779433022E-2</v>
      </c>
      <c r="Q844" s="13">
        <f t="shared" si="1014"/>
        <v>0.20692414869544631</v>
      </c>
      <c r="R844" s="13">
        <f t="shared" si="1015"/>
        <v>1.4169459978669919E-3</v>
      </c>
      <c r="S844" s="13">
        <f t="shared" si="1016"/>
        <v>1.1997152042533656E-3</v>
      </c>
      <c r="T844" s="13">
        <f t="shared" si="1017"/>
        <v>2.2282282078688039E-2</v>
      </c>
      <c r="U844" s="13">
        <f t="shared" si="1018"/>
        <v>1.8438718270243118E-3</v>
      </c>
      <c r="V844" s="13">
        <f t="shared" si="1019"/>
        <v>1.8679342005556262E-5</v>
      </c>
      <c r="W844" s="13">
        <f t="shared" si="1020"/>
        <v>8.9756798232461202E-2</v>
      </c>
      <c r="X844" s="13">
        <f t="shared" si="1021"/>
        <v>9.6653112229988913E-3</v>
      </c>
      <c r="Y844" s="13">
        <f t="shared" si="1022"/>
        <v>5.2039646509830027E-4</v>
      </c>
      <c r="Z844" s="13">
        <f t="shared" si="1023"/>
        <v>5.0860489401214782E-5</v>
      </c>
      <c r="AA844" s="13">
        <f t="shared" si="1024"/>
        <v>6.6184754857800631E-5</v>
      </c>
      <c r="AB844" s="13">
        <f t="shared" si="1025"/>
        <v>4.3063110748227874E-5</v>
      </c>
      <c r="AC844" s="13">
        <f t="shared" si="1026"/>
        <v>1.6359405281726671E-7</v>
      </c>
      <c r="AD844" s="13">
        <f t="shared" si="1027"/>
        <v>2.9200130384975365E-2</v>
      </c>
      <c r="AE844" s="13">
        <f t="shared" si="1028"/>
        <v>3.1443673736221063E-3</v>
      </c>
      <c r="AF844" s="13">
        <f t="shared" si="1029"/>
        <v>1.692979800081041E-4</v>
      </c>
      <c r="AG844" s="13">
        <f t="shared" si="1030"/>
        <v>6.076856937957576E-6</v>
      </c>
      <c r="AH844" s="13">
        <f t="shared" si="1031"/>
        <v>1.3692067584218736E-6</v>
      </c>
      <c r="AI844" s="13">
        <f t="shared" si="1032"/>
        <v>1.7817487547343795E-6</v>
      </c>
      <c r="AJ844" s="13">
        <f t="shared" si="1033"/>
        <v>1.1592948272679212E-6</v>
      </c>
      <c r="AK844" s="13">
        <f t="shared" si="1034"/>
        <v>5.0286345290791404E-7</v>
      </c>
      <c r="AL844" s="13">
        <f t="shared" si="1035"/>
        <v>9.1696640223726576E-10</v>
      </c>
      <c r="AM844" s="13">
        <f t="shared" si="1036"/>
        <v>7.5996259339936702E-3</v>
      </c>
      <c r="AN844" s="13">
        <f t="shared" si="1037"/>
        <v>8.183530526588873E-4</v>
      </c>
      <c r="AO844" s="13">
        <f t="shared" si="1038"/>
        <v>4.406149227690906E-5</v>
      </c>
      <c r="AP844" s="13">
        <f t="shared" si="1039"/>
        <v>1.5815627866728348E-6</v>
      </c>
      <c r="AQ844" s="13">
        <f t="shared" si="1040"/>
        <v>4.257698818622173E-8</v>
      </c>
      <c r="AR844" s="13">
        <f t="shared" si="1041"/>
        <v>2.9488149553879205E-8</v>
      </c>
      <c r="AS844" s="13">
        <f t="shared" si="1042"/>
        <v>3.8372929014462912E-8</v>
      </c>
      <c r="AT844" s="13">
        <f t="shared" si="1043"/>
        <v>2.4967346263260234E-8</v>
      </c>
      <c r="AU844" s="13">
        <f t="shared" si="1044"/>
        <v>1.083000256412682E-8</v>
      </c>
      <c r="AV844" s="13">
        <f t="shared" si="1045"/>
        <v>3.5232705841745486E-9</v>
      </c>
      <c r="AW844" s="13">
        <f t="shared" si="1046"/>
        <v>3.5692489713952638E-12</v>
      </c>
      <c r="AX844" s="13">
        <f t="shared" si="1047"/>
        <v>1.6482322046509894E-3</v>
      </c>
      <c r="AY844" s="13">
        <f t="shared" si="1048"/>
        <v>1.7748713790416789E-4</v>
      </c>
      <c r="AZ844" s="13">
        <f t="shared" si="1049"/>
        <v>9.5562033166569349E-6</v>
      </c>
      <c r="BA844" s="13">
        <f t="shared" si="1050"/>
        <v>3.4301460904955909E-7</v>
      </c>
      <c r="BB844" s="13">
        <f t="shared" si="1051"/>
        <v>9.2342391211216982E-9</v>
      </c>
      <c r="BC844" s="13">
        <f t="shared" si="1052"/>
        <v>1.9887472987189181E-10</v>
      </c>
      <c r="BD844" s="13">
        <f t="shared" si="1053"/>
        <v>5.2923037296559401E-10</v>
      </c>
      <c r="BE844" s="13">
        <f t="shared" si="1054"/>
        <v>6.8868748434012576E-10</v>
      </c>
      <c r="BF844" s="13">
        <f t="shared" si="1055"/>
        <v>4.4809451168590176E-10</v>
      </c>
      <c r="BG844" s="13">
        <f t="shared" si="1056"/>
        <v>1.943684626856208E-10</v>
      </c>
      <c r="BH844" s="13">
        <f t="shared" si="1057"/>
        <v>6.3232920123199431E-11</v>
      </c>
      <c r="BI844" s="13">
        <f t="shared" si="1058"/>
        <v>1.6456999791263842E-11</v>
      </c>
      <c r="BJ844" s="14">
        <f t="shared" si="1059"/>
        <v>0.68999491923204681</v>
      </c>
      <c r="BK844" s="14">
        <f t="shared" si="1060"/>
        <v>0.28003385568330091</v>
      </c>
      <c r="BL844" s="14">
        <f t="shared" si="1061"/>
        <v>2.9691892390389767E-2</v>
      </c>
      <c r="BM844" s="14">
        <f t="shared" si="1062"/>
        <v>0.16827141468553009</v>
      </c>
      <c r="BN844" s="14">
        <f t="shared" si="1063"/>
        <v>0.83132262597527395</v>
      </c>
    </row>
    <row r="845" spans="1:66" x14ac:dyDescent="0.25">
      <c r="A845" t="s">
        <v>32</v>
      </c>
      <c r="B845" t="s">
        <v>209</v>
      </c>
      <c r="C845" t="s">
        <v>207</v>
      </c>
      <c r="D845"/>
      <c r="E845" s="10">
        <f>VLOOKUP(A845,home!$A$2:$E$405,3,FALSE)</f>
        <v>1.2833333333333301</v>
      </c>
      <c r="F845" s="10">
        <f>VLOOKUP(B845,home!$B$2:$E$405,3,FALSE)</f>
        <v>1.45</v>
      </c>
      <c r="G845" s="10">
        <f>VLOOKUP(C845,away!$B$2:$E$405,4,FALSE)</f>
        <v>1.56</v>
      </c>
      <c r="H845" s="10">
        <f>VLOOKUP(A845,away!$A$2:$E$405,3,FALSE)</f>
        <v>1.1666666666666701</v>
      </c>
      <c r="I845" s="10">
        <f>VLOOKUP(C845,away!$B$2:$E$405,3,FALSE)</f>
        <v>0.89</v>
      </c>
      <c r="J845" s="10">
        <f>VLOOKUP(B845,home!$B$2:$E$405,4,FALSE)</f>
        <v>1.35</v>
      </c>
      <c r="K845" s="12">
        <f t="shared" si="1008"/>
        <v>2.9028999999999927</v>
      </c>
      <c r="L845" s="12">
        <f t="shared" si="1009"/>
        <v>1.4017500000000043</v>
      </c>
      <c r="M845" s="13">
        <f t="shared" si="1010"/>
        <v>1.3505611678767657E-2</v>
      </c>
      <c r="N845" s="13">
        <f t="shared" si="1011"/>
        <v>3.9205440142294538E-2</v>
      </c>
      <c r="O845" s="13">
        <f t="shared" si="1012"/>
        <v>1.8931491170712619E-2</v>
      </c>
      <c r="P845" s="13">
        <f t="shared" si="1013"/>
        <v>5.4956225719461536E-2</v>
      </c>
      <c r="Q845" s="13">
        <f t="shared" si="1014"/>
        <v>5.6904736094533261E-2</v>
      </c>
      <c r="R845" s="13">
        <f t="shared" si="1015"/>
        <v>1.326860887427325E-2</v>
      </c>
      <c r="S845" s="13">
        <f t="shared" si="1016"/>
        <v>5.5906145111451692E-2</v>
      </c>
      <c r="T845" s="13">
        <f t="shared" si="1017"/>
        <v>7.9766213820512244E-2</v>
      </c>
      <c r="U845" s="13">
        <f t="shared" si="1018"/>
        <v>3.8517444701127723E-2</v>
      </c>
      <c r="V845" s="13">
        <f t="shared" si="1019"/>
        <v>2.5276659501308169E-2</v>
      </c>
      <c r="W845" s="13">
        <f t="shared" si="1020"/>
        <v>5.506291946960673E-2</v>
      </c>
      <c r="X845" s="13">
        <f t="shared" si="1021"/>
        <v>7.7184447366521469E-2</v>
      </c>
      <c r="Y845" s="13">
        <f t="shared" si="1022"/>
        <v>5.4096649548010904E-2</v>
      </c>
      <c r="Z845" s="13">
        <f t="shared" si="1023"/>
        <v>6.1997574965041947E-3</v>
      </c>
      <c r="AA845" s="13">
        <f t="shared" si="1024"/>
        <v>1.7997276036601981E-2</v>
      </c>
      <c r="AB845" s="13">
        <f t="shared" si="1025"/>
        <v>2.6122146303325881E-2</v>
      </c>
      <c r="AC845" s="13">
        <f t="shared" si="1026"/>
        <v>6.4283917586814192E-3</v>
      </c>
      <c r="AD845" s="13">
        <f t="shared" si="1027"/>
        <v>3.9960537232080241E-2</v>
      </c>
      <c r="AE845" s="13">
        <f t="shared" si="1028"/>
        <v>5.6014683065068654E-2</v>
      </c>
      <c r="AF845" s="13">
        <f t="shared" si="1029"/>
        <v>3.9259290993230118E-2</v>
      </c>
      <c r="AG845" s="13">
        <f t="shared" si="1030"/>
        <v>1.8343903716586826E-2</v>
      </c>
      <c r="AH845" s="13">
        <f t="shared" si="1031"/>
        <v>2.1726275176811964E-3</v>
      </c>
      <c r="AI845" s="13">
        <f t="shared" si="1032"/>
        <v>6.3069204210767305E-3</v>
      </c>
      <c r="AJ845" s="13">
        <f t="shared" si="1033"/>
        <v>9.1541796451717963E-3</v>
      </c>
      <c r="AK845" s="13">
        <f t="shared" si="1034"/>
        <v>8.8578893639897141E-3</v>
      </c>
      <c r="AL845" s="13">
        <f t="shared" si="1035"/>
        <v>1.0463210609220107E-3</v>
      </c>
      <c r="AM845" s="13">
        <f t="shared" si="1036"/>
        <v>2.3200288706201083E-2</v>
      </c>
      <c r="AN845" s="13">
        <f t="shared" si="1037"/>
        <v>3.2521004693917464E-2</v>
      </c>
      <c r="AO845" s="13">
        <f t="shared" si="1038"/>
        <v>2.2793159164849475E-2</v>
      </c>
      <c r="AP845" s="13">
        <f t="shared" si="1039"/>
        <v>1.0650103619775949E-2</v>
      </c>
      <c r="AQ845" s="13">
        <f t="shared" si="1040"/>
        <v>3.7321956872552477E-3</v>
      </c>
      <c r="AR845" s="13">
        <f t="shared" si="1041"/>
        <v>6.0909612458192469E-4</v>
      </c>
      <c r="AS845" s="13">
        <f t="shared" si="1042"/>
        <v>1.7681451400488649E-3</v>
      </c>
      <c r="AT845" s="13">
        <f t="shared" si="1043"/>
        <v>2.5663742635239186E-3</v>
      </c>
      <c r="AU845" s="13">
        <f t="shared" si="1044"/>
        <v>2.4833092831945212E-3</v>
      </c>
      <c r="AV845" s="13">
        <f t="shared" si="1045"/>
        <v>1.8021996295463395E-3</v>
      </c>
      <c r="AW845" s="13">
        <f t="shared" si="1046"/>
        <v>1.1826741556428541E-4</v>
      </c>
      <c r="AX845" s="13">
        <f t="shared" si="1047"/>
        <v>1.1224686347538506E-2</v>
      </c>
      <c r="AY845" s="13">
        <f t="shared" si="1048"/>
        <v>1.573420408766215E-2</v>
      </c>
      <c r="AZ845" s="13">
        <f t="shared" si="1049"/>
        <v>1.1027710289940243E-2</v>
      </c>
      <c r="BA845" s="13">
        <f t="shared" si="1050"/>
        <v>5.1526976329745941E-3</v>
      </c>
      <c r="BB845" s="13">
        <f t="shared" si="1051"/>
        <v>1.805698476755541E-3</v>
      </c>
      <c r="BC845" s="13">
        <f t="shared" si="1052"/>
        <v>5.0622756795841689E-4</v>
      </c>
      <c r="BD845" s="13">
        <f t="shared" si="1053"/>
        <v>1.4230008210545247E-4</v>
      </c>
      <c r="BE845" s="13">
        <f t="shared" si="1054"/>
        <v>4.1308290834391701E-4</v>
      </c>
      <c r="BF845" s="13">
        <f t="shared" si="1055"/>
        <v>5.9956918731577681E-4</v>
      </c>
      <c r="BG845" s="13">
        <f t="shared" si="1056"/>
        <v>5.801631312863213E-4</v>
      </c>
      <c r="BH845" s="13">
        <f t="shared" si="1057"/>
        <v>4.2103888845276453E-4</v>
      </c>
      <c r="BI845" s="13">
        <f t="shared" si="1058"/>
        <v>2.4444675785790533E-4</v>
      </c>
      <c r="BJ845" s="14">
        <f t="shared" si="1059"/>
        <v>0.65414679772327344</v>
      </c>
      <c r="BK845" s="14">
        <f t="shared" si="1060"/>
        <v>0.17285355891825466</v>
      </c>
      <c r="BL845" s="14">
        <f t="shared" si="1061"/>
        <v>0.15295830943021854</v>
      </c>
      <c r="BM845" s="14">
        <f t="shared" si="1062"/>
        <v>0.77377037321611031</v>
      </c>
      <c r="BN845" s="14">
        <f t="shared" si="1063"/>
        <v>0.19677211368004285</v>
      </c>
    </row>
    <row r="846" spans="1:66" x14ac:dyDescent="0.25">
      <c r="A846" t="s">
        <v>298</v>
      </c>
      <c r="B846" t="s">
        <v>203</v>
      </c>
      <c r="C846" t="s">
        <v>338</v>
      </c>
      <c r="D846"/>
      <c r="E846" s="10">
        <f>VLOOKUP(A846,home!$A$2:$E$405,3,FALSE)</f>
        <v>1.7333333333333301</v>
      </c>
      <c r="F846" s="10">
        <f>VLOOKUP(B846,home!$B$2:$E$405,3,FALSE)</f>
        <v>1.06</v>
      </c>
      <c r="G846" s="10">
        <f>VLOOKUP(C846,away!$B$2:$E$405,4,FALSE)</f>
        <v>0.67</v>
      </c>
      <c r="H846" s="10">
        <f>VLOOKUP(A846,away!$A$2:$E$405,3,FALSE)</f>
        <v>1.4666666666666699</v>
      </c>
      <c r="I846" s="10">
        <f>VLOOKUP(C846,away!$B$2:$E$405,3,FALSE)</f>
        <v>0.77</v>
      </c>
      <c r="J846" s="10">
        <f>VLOOKUP(B846,home!$B$2:$E$405,4,FALSE)</f>
        <v>1.1399999999999999</v>
      </c>
      <c r="K846" s="12">
        <f t="shared" si="1008"/>
        <v>1.2310133333333311</v>
      </c>
      <c r="L846" s="12">
        <f t="shared" si="1009"/>
        <v>1.2874400000000026</v>
      </c>
      <c r="M846" s="13">
        <f t="shared" si="1010"/>
        <v>8.0584147227781289E-2</v>
      </c>
      <c r="N846" s="13">
        <f t="shared" si="1011"/>
        <v>9.9200159692694953E-2</v>
      </c>
      <c r="O846" s="13">
        <f t="shared" si="1012"/>
        <v>0.10374725450693494</v>
      </c>
      <c r="P846" s="13">
        <f t="shared" si="1013"/>
        <v>0.12771425359476343</v>
      </c>
      <c r="Q846" s="13">
        <f t="shared" si="1014"/>
        <v>6.1058359625251593E-2</v>
      </c>
      <c r="R846" s="13">
        <f t="shared" si="1015"/>
        <v>6.6784182671204312E-2</v>
      </c>
      <c r="S846" s="13">
        <f t="shared" si="1016"/>
        <v>5.0602169075397184E-2</v>
      </c>
      <c r="T846" s="13">
        <f t="shared" si="1017"/>
        <v>7.8608974515934057E-2</v>
      </c>
      <c r="U846" s="13">
        <f t="shared" si="1018"/>
        <v>8.2212219324021299E-2</v>
      </c>
      <c r="V846" s="13">
        <f t="shared" si="1019"/>
        <v>8.9107934942877724E-3</v>
      </c>
      <c r="W846" s="13">
        <f t="shared" si="1020"/>
        <v>2.5054551603382082E-2</v>
      </c>
      <c r="X846" s="13">
        <f t="shared" si="1021"/>
        <v>3.2256231916258288E-2</v>
      </c>
      <c r="Y846" s="13">
        <f t="shared" si="1022"/>
        <v>2.0763981609133834E-2</v>
      </c>
      <c r="Z846" s="13">
        <f t="shared" si="1023"/>
        <v>2.8660209379405149E-2</v>
      </c>
      <c r="AA846" s="13">
        <f t="shared" si="1024"/>
        <v>3.5281099882172734E-2</v>
      </c>
      <c r="AB846" s="13">
        <f t="shared" si="1025"/>
        <v>2.1715752184809829E-2</v>
      </c>
      <c r="AC846" s="13">
        <f t="shared" si="1026"/>
        <v>8.8264517526880591E-4</v>
      </c>
      <c r="AD846" s="13">
        <f t="shared" si="1027"/>
        <v>7.7106217711128298E-3</v>
      </c>
      <c r="AE846" s="13">
        <f t="shared" si="1028"/>
        <v>9.9269628930015209E-3</v>
      </c>
      <c r="AF846" s="13">
        <f t="shared" si="1029"/>
        <v>6.3901845534829532E-3</v>
      </c>
      <c r="AG846" s="13">
        <f t="shared" si="1030"/>
        <v>2.7423264005120365E-3</v>
      </c>
      <c r="AH846" s="13">
        <f t="shared" si="1031"/>
        <v>9.2245749908553606E-3</v>
      </c>
      <c r="AI846" s="13">
        <f t="shared" si="1032"/>
        <v>1.1355574808076139E-2</v>
      </c>
      <c r="AJ846" s="13">
        <f t="shared" si="1033"/>
        <v>6.9894319982029057E-3</v>
      </c>
      <c r="AK846" s="13">
        <f t="shared" si="1034"/>
        <v>2.8680279940714684E-3</v>
      </c>
      <c r="AL846" s="13">
        <f t="shared" si="1035"/>
        <v>5.5954613221798752E-5</v>
      </c>
      <c r="AM846" s="13">
        <f t="shared" si="1036"/>
        <v>1.8983756417060317E-3</v>
      </c>
      <c r="AN846" s="13">
        <f t="shared" si="1037"/>
        <v>2.444044736158018E-3</v>
      </c>
      <c r="AO846" s="13">
        <f t="shared" si="1038"/>
        <v>1.5732804775596431E-3</v>
      </c>
      <c r="AP846" s="13">
        <f t="shared" si="1039"/>
        <v>6.7516807267646356E-4</v>
      </c>
      <c r="AQ846" s="13">
        <f t="shared" si="1040"/>
        <v>2.1730959587164703E-4</v>
      </c>
      <c r="AR846" s="13">
        <f t="shared" si="1041"/>
        <v>2.3752173652453693E-3</v>
      </c>
      <c r="AS846" s="13">
        <f t="shared" si="1042"/>
        <v>2.9239242461819143E-3</v>
      </c>
      <c r="AT846" s="13">
        <f t="shared" si="1043"/>
        <v>1.7996948663532729E-3</v>
      </c>
      <c r="AU846" s="13">
        <f t="shared" si="1044"/>
        <v>7.3848279213747556E-4</v>
      </c>
      <c r="AV846" s="13">
        <f t="shared" si="1045"/>
        <v>2.2727054088961471E-4</v>
      </c>
      <c r="AW846" s="13">
        <f t="shared" si="1046"/>
        <v>2.4633331563775393E-6</v>
      </c>
      <c r="AX846" s="13">
        <f t="shared" si="1047"/>
        <v>3.8948762110255724E-4</v>
      </c>
      <c r="AY846" s="13">
        <f t="shared" si="1048"/>
        <v>5.0144194291227727E-4</v>
      </c>
      <c r="AZ846" s="13">
        <f t="shared" si="1049"/>
        <v>3.2278820749149183E-4</v>
      </c>
      <c r="BA846" s="13">
        <f t="shared" si="1050"/>
        <v>1.3852348328428235E-4</v>
      </c>
      <c r="BB846" s="13">
        <f t="shared" si="1051"/>
        <v>4.4585168329879211E-5</v>
      </c>
      <c r="BC846" s="13">
        <f t="shared" si="1052"/>
        <v>1.1480145822923959E-5</v>
      </c>
      <c r="BD846" s="13">
        <f t="shared" si="1053"/>
        <v>5.0965830745191686E-4</v>
      </c>
      <c r="BE846" s="13">
        <f t="shared" si="1054"/>
        <v>6.2739617191740794E-4</v>
      </c>
      <c r="BF846" s="13">
        <f t="shared" si="1055"/>
        <v>3.8616652645631004E-4</v>
      </c>
      <c r="BG846" s="13">
        <f t="shared" si="1056"/>
        <v>1.5845871431824542E-4</v>
      </c>
      <c r="BH846" s="13">
        <f t="shared" si="1057"/>
        <v>4.8766197527154308E-5</v>
      </c>
      <c r="BI846" s="13">
        <f t="shared" si="1058"/>
        <v>1.2006367874378776E-5</v>
      </c>
      <c r="BJ846" s="14">
        <f t="shared" si="1059"/>
        <v>0.35192883967367944</v>
      </c>
      <c r="BK846" s="14">
        <f t="shared" si="1060"/>
        <v>0.26925140512363255</v>
      </c>
      <c r="BL846" s="14">
        <f t="shared" si="1061"/>
        <v>0.34998516045670203</v>
      </c>
      <c r="BM846" s="14">
        <f t="shared" si="1062"/>
        <v>0.46023827870503281</v>
      </c>
      <c r="BN846" s="14">
        <f t="shared" si="1063"/>
        <v>0.53908835731863047</v>
      </c>
    </row>
    <row r="847" spans="1:66" x14ac:dyDescent="0.25">
      <c r="A847" t="s">
        <v>298</v>
      </c>
      <c r="B847" t="s">
        <v>325</v>
      </c>
      <c r="C847" t="s">
        <v>358</v>
      </c>
      <c r="D847"/>
      <c r="E847" s="10">
        <f>VLOOKUP(A847,home!$A$2:$E$405,3,FALSE)</f>
        <v>1.7333333333333301</v>
      </c>
      <c r="F847" s="10">
        <f>VLOOKUP(B847,home!$B$2:$E$405,3,FALSE)</f>
        <v>1.35</v>
      </c>
      <c r="G847" s="10">
        <f>VLOOKUP(C847,away!$B$2:$E$405,4,FALSE)</f>
        <v>0.19</v>
      </c>
      <c r="H847" s="10">
        <f>VLOOKUP(A847,away!$A$2:$E$405,3,FALSE)</f>
        <v>1.4666666666666699</v>
      </c>
      <c r="I847" s="10">
        <f>VLOOKUP(C847,away!$B$2:$E$405,3,FALSE)</f>
        <v>1.1499999999999999</v>
      </c>
      <c r="J847" s="10">
        <f>VLOOKUP(B847,home!$B$2:$E$405,4,FALSE)</f>
        <v>0.8</v>
      </c>
      <c r="K847" s="12">
        <f t="shared" si="1008"/>
        <v>0.44459999999999922</v>
      </c>
      <c r="L847" s="12">
        <f t="shared" si="1009"/>
        <v>1.3493333333333364</v>
      </c>
      <c r="M847" s="13">
        <f t="shared" si="1010"/>
        <v>0.1663047495043429</v>
      </c>
      <c r="N847" s="13">
        <f t="shared" si="1011"/>
        <v>7.3939091629630707E-2</v>
      </c>
      <c r="O847" s="13">
        <f t="shared" si="1012"/>
        <v>0.2244005419978605</v>
      </c>
      <c r="P847" s="13">
        <f t="shared" si="1013"/>
        <v>9.976848097224858E-2</v>
      </c>
      <c r="Q847" s="13">
        <f t="shared" si="1014"/>
        <v>1.6436660069266879E-2</v>
      </c>
      <c r="R847" s="13">
        <f t="shared" si="1015"/>
        <v>0.15139556566789028</v>
      </c>
      <c r="S847" s="13">
        <f t="shared" si="1016"/>
        <v>1.4963117146648303E-2</v>
      </c>
      <c r="T847" s="13">
        <f t="shared" si="1017"/>
        <v>2.2178533320130825E-2</v>
      </c>
      <c r="U847" s="13">
        <f t="shared" si="1018"/>
        <v>6.7310468495943895E-2</v>
      </c>
      <c r="V847" s="13">
        <f t="shared" si="1019"/>
        <v>9.973974971852794E-4</v>
      </c>
      <c r="W847" s="13">
        <f t="shared" si="1020"/>
        <v>2.4359130222653467E-3</v>
      </c>
      <c r="X847" s="13">
        <f t="shared" si="1021"/>
        <v>3.2868586380433822E-3</v>
      </c>
      <c r="Y847" s="13">
        <f t="shared" si="1022"/>
        <v>2.2175339611332744E-3</v>
      </c>
      <c r="Z847" s="13">
        <f t="shared" si="1023"/>
        <v>6.8094361091513469E-2</v>
      </c>
      <c r="AA847" s="13">
        <f t="shared" si="1024"/>
        <v>3.0274752941286828E-2</v>
      </c>
      <c r="AB847" s="13">
        <f t="shared" si="1025"/>
        <v>6.7300775788480512E-3</v>
      </c>
      <c r="AC847" s="13">
        <f t="shared" si="1026"/>
        <v>3.7397020197963203E-5</v>
      </c>
      <c r="AD847" s="13">
        <f t="shared" si="1027"/>
        <v>2.7075173242479281E-4</v>
      </c>
      <c r="AE847" s="13">
        <f t="shared" si="1028"/>
        <v>3.6533433761852123E-4</v>
      </c>
      <c r="AF847" s="13">
        <f t="shared" si="1029"/>
        <v>2.46478899779963E-4</v>
      </c>
      <c r="AG847" s="13">
        <f t="shared" si="1030"/>
        <v>1.1086073181214359E-4</v>
      </c>
      <c r="AH847" s="13">
        <f t="shared" si="1031"/>
        <v>2.2970497808203937E-2</v>
      </c>
      <c r="AI847" s="13">
        <f t="shared" si="1032"/>
        <v>1.0212683325527451E-2</v>
      </c>
      <c r="AJ847" s="13">
        <f t="shared" si="1033"/>
        <v>2.2702795032647489E-3</v>
      </c>
      <c r="AK847" s="13">
        <f t="shared" si="1034"/>
        <v>3.3645542238383515E-4</v>
      </c>
      <c r="AL847" s="13">
        <f t="shared" si="1035"/>
        <v>8.9739924064931214E-7</v>
      </c>
      <c r="AM847" s="13">
        <f t="shared" si="1036"/>
        <v>2.4075244047212532E-5</v>
      </c>
      <c r="AN847" s="13">
        <f t="shared" si="1037"/>
        <v>3.2485529301038849E-5</v>
      </c>
      <c r="AO847" s="13">
        <f t="shared" si="1038"/>
        <v>2.1916903768434268E-5</v>
      </c>
      <c r="AP847" s="13">
        <f t="shared" si="1039"/>
        <v>9.8577362727357904E-6</v>
      </c>
      <c r="AQ847" s="13">
        <f t="shared" si="1040"/>
        <v>3.325343036002882E-6</v>
      </c>
      <c r="AR847" s="13">
        <f t="shared" si="1041"/>
        <v>6.1989716751739759E-3</v>
      </c>
      <c r="AS847" s="13">
        <f t="shared" si="1042"/>
        <v>2.7560628067823446E-3</v>
      </c>
      <c r="AT847" s="13">
        <f t="shared" si="1043"/>
        <v>6.1267276194771421E-4</v>
      </c>
      <c r="AU847" s="13">
        <f t="shared" si="1044"/>
        <v>9.0798103320651074E-5</v>
      </c>
      <c r="AV847" s="13">
        <f t="shared" si="1045"/>
        <v>1.0092209184090347E-5</v>
      </c>
      <c r="AW847" s="13">
        <f t="shared" si="1046"/>
        <v>1.4954500252644319E-8</v>
      </c>
      <c r="AX847" s="13">
        <f t="shared" si="1047"/>
        <v>1.7839755838984449E-6</v>
      </c>
      <c r="AY847" s="13">
        <f t="shared" si="1048"/>
        <v>2.4071777212069737E-6</v>
      </c>
      <c r="AZ847" s="13">
        <f t="shared" si="1049"/>
        <v>1.624042569240976E-6</v>
      </c>
      <c r="BA847" s="13">
        <f t="shared" si="1050"/>
        <v>7.3045825780972053E-7</v>
      </c>
      <c r="BB847" s="13">
        <f t="shared" si="1051"/>
        <v>2.4640791896781308E-7</v>
      </c>
      <c r="BC847" s="13">
        <f t="shared" si="1052"/>
        <v>6.6497283732113894E-8</v>
      </c>
      <c r="BD847" s="13">
        <f t="shared" si="1053"/>
        <v>1.3940798522835735E-3</v>
      </c>
      <c r="BE847" s="13">
        <f t="shared" si="1054"/>
        <v>6.1980790232527558E-4</v>
      </c>
      <c r="BF847" s="13">
        <f t="shared" si="1055"/>
        <v>1.3778329668690854E-4</v>
      </c>
      <c r="BG847" s="13">
        <f t="shared" si="1056"/>
        <v>2.0419484568999806E-5</v>
      </c>
      <c r="BH847" s="13">
        <f t="shared" si="1057"/>
        <v>2.2696257098443244E-6</v>
      </c>
      <c r="BI847" s="13">
        <f t="shared" si="1058"/>
        <v>2.0181511811935696E-7</v>
      </c>
      <c r="BJ847" s="14">
        <f t="shared" si="1059"/>
        <v>0.12158653565786612</v>
      </c>
      <c r="BK847" s="14">
        <f t="shared" si="1060"/>
        <v>0.28207444671758491</v>
      </c>
      <c r="BL847" s="14">
        <f t="shared" si="1061"/>
        <v>0.52774448227431126</v>
      </c>
      <c r="BM847" s="14">
        <f t="shared" si="1062"/>
        <v>0.26725234367681472</v>
      </c>
      <c r="BN847" s="14">
        <f t="shared" si="1063"/>
        <v>0.73224508984123982</v>
      </c>
    </row>
    <row r="848" spans="1:66" x14ac:dyDescent="0.25">
      <c r="A848" t="s">
        <v>298</v>
      </c>
      <c r="B848" t="s">
        <v>330</v>
      </c>
      <c r="C848" t="s">
        <v>331</v>
      </c>
      <c r="D848"/>
      <c r="E848" s="10">
        <f>VLOOKUP(A848,home!$A$2:$E$405,3,FALSE)</f>
        <v>1.7333333333333301</v>
      </c>
      <c r="F848" s="10">
        <f>VLOOKUP(B848,home!$B$2:$E$405,3,FALSE)</f>
        <v>1.04</v>
      </c>
      <c r="G848" s="10">
        <f>VLOOKUP(C848,away!$B$2:$E$405,4,FALSE)</f>
        <v>2.12</v>
      </c>
      <c r="H848" s="10">
        <f>VLOOKUP(A848,away!$A$2:$E$405,3,FALSE)</f>
        <v>1.4666666666666699</v>
      </c>
      <c r="I848" s="10">
        <f>VLOOKUP(C848,away!$B$2:$E$405,3,FALSE)</f>
        <v>0.48</v>
      </c>
      <c r="J848" s="10">
        <f>VLOOKUP(B848,home!$B$2:$E$405,4,FALSE)</f>
        <v>1.23</v>
      </c>
      <c r="K848" s="12">
        <f t="shared" si="1008"/>
        <v>3.8216533333333262</v>
      </c>
      <c r="L848" s="12">
        <f t="shared" si="1009"/>
        <v>0.8659200000000018</v>
      </c>
      <c r="M848" s="13">
        <f t="shared" si="1010"/>
        <v>9.2090062520804369E-3</v>
      </c>
      <c r="N848" s="13">
        <f t="shared" si="1011"/>
        <v>3.5193629439950642E-2</v>
      </c>
      <c r="O848" s="13">
        <f t="shared" si="1012"/>
        <v>7.9742626938015069E-3</v>
      </c>
      <c r="P848" s="13">
        <f t="shared" si="1013"/>
        <v>3.0474867604642124E-2</v>
      </c>
      <c r="Q848" s="13">
        <f t="shared" si="1014"/>
        <v>6.7248925630642623E-2</v>
      </c>
      <c r="R848" s="13">
        <f t="shared" si="1015"/>
        <v>3.4525367759083072E-3</v>
      </c>
      <c r="S848" s="13">
        <f t="shared" si="1016"/>
        <v>2.5212208844756081E-2</v>
      </c>
      <c r="T848" s="13">
        <f t="shared" si="1017"/>
        <v>5.8232189682086183E-2</v>
      </c>
      <c r="U848" s="13">
        <f t="shared" si="1018"/>
        <v>1.319439867810588E-2</v>
      </c>
      <c r="V848" s="13">
        <f t="shared" si="1019"/>
        <v>9.2703780713575441E-3</v>
      </c>
      <c r="W848" s="13">
        <f t="shared" si="1020"/>
        <v>8.5667360266476783E-2</v>
      </c>
      <c r="X848" s="13">
        <f t="shared" si="1021"/>
        <v>7.4181080601947724E-2</v>
      </c>
      <c r="Y848" s="13">
        <f t="shared" si="1022"/>
        <v>3.2117440657419352E-2</v>
      </c>
      <c r="Z848" s="13">
        <f t="shared" si="1023"/>
        <v>9.9654021499817635E-4</v>
      </c>
      <c r="AA848" s="13">
        <f t="shared" si="1024"/>
        <v>3.8084312344484903E-3</v>
      </c>
      <c r="AB848" s="13">
        <f t="shared" si="1025"/>
        <v>7.2772519609504132E-3</v>
      </c>
      <c r="AC848" s="13">
        <f t="shared" si="1026"/>
        <v>1.9173726284647647E-3</v>
      </c>
      <c r="AD848" s="13">
        <f t="shared" si="1027"/>
        <v>8.1847738230062E-2</v>
      </c>
      <c r="AE848" s="13">
        <f t="shared" si="1028"/>
        <v>7.0873593488175429E-2</v>
      </c>
      <c r="AF848" s="13">
        <f t="shared" si="1029"/>
        <v>3.0685431036640492E-2</v>
      </c>
      <c r="AG848" s="13">
        <f t="shared" si="1030"/>
        <v>8.857042814415933E-3</v>
      </c>
      <c r="AH848" s="13">
        <f t="shared" si="1031"/>
        <v>2.1573102574280558E-4</v>
      </c>
      <c r="AI848" s="13">
        <f t="shared" si="1032"/>
        <v>8.2444919363341062E-4</v>
      </c>
      <c r="AJ848" s="13">
        <f t="shared" si="1033"/>
        <v>1.5753795045065483E-3</v>
      </c>
      <c r="AK848" s="13">
        <f t="shared" si="1034"/>
        <v>2.0068514448874845E-3</v>
      </c>
      <c r="AL848" s="13">
        <f t="shared" si="1035"/>
        <v>2.5380231222246329E-4</v>
      </c>
      <c r="AM848" s="13">
        <f t="shared" si="1036"/>
        <v>6.2558736326541992E-2</v>
      </c>
      <c r="AN848" s="13">
        <f t="shared" si="1037"/>
        <v>5.4170860959879351E-2</v>
      </c>
      <c r="AO848" s="13">
        <f t="shared" si="1038"/>
        <v>2.3453815961189409E-2</v>
      </c>
      <c r="AP848" s="13">
        <f t="shared" si="1039"/>
        <v>6.7697094390377268E-3</v>
      </c>
      <c r="AQ848" s="13">
        <f t="shared" si="1040"/>
        <v>1.4655066993628897E-3</v>
      </c>
      <c r="AR848" s="13">
        <f t="shared" si="1041"/>
        <v>3.7361161962242131E-5</v>
      </c>
      <c r="AS848" s="13">
        <f t="shared" si="1042"/>
        <v>1.4278140915020894E-4</v>
      </c>
      <c r="AT848" s="13">
        <f t="shared" si="1043"/>
        <v>2.7283052410846269E-4</v>
      </c>
      <c r="AU848" s="13">
        <f t="shared" si="1044"/>
        <v>3.4755456063139496E-4</v>
      </c>
      <c r="AV848" s="13">
        <f t="shared" si="1045"/>
        <v>3.3205826128804256E-4</v>
      </c>
      <c r="AW848" s="13">
        <f t="shared" si="1046"/>
        <v>2.3330397231105097E-5</v>
      </c>
      <c r="AX848" s="13">
        <f t="shared" si="1047"/>
        <v>3.9846300535241644E-2</v>
      </c>
      <c r="AY848" s="13">
        <f t="shared" si="1048"/>
        <v>3.4503708559476515E-2</v>
      </c>
      <c r="AZ848" s="13">
        <f t="shared" si="1049"/>
        <v>1.4938725657910981E-2</v>
      </c>
      <c r="BA848" s="13">
        <f t="shared" si="1050"/>
        <v>4.3119137738994364E-3</v>
      </c>
      <c r="BB848" s="13">
        <f t="shared" si="1051"/>
        <v>9.3344309377375162E-4</v>
      </c>
      <c r="BC848" s="13">
        <f t="shared" si="1052"/>
        <v>1.6165740875211378E-4</v>
      </c>
      <c r="BD848" s="13">
        <f t="shared" si="1053"/>
        <v>5.3919628943907927E-6</v>
      </c>
      <c r="BE848" s="13">
        <f t="shared" si="1054"/>
        <v>2.0606212968558186E-5</v>
      </c>
      <c r="BF848" s="13">
        <f t="shared" si="1055"/>
        <v>3.9374901239333399E-5</v>
      </c>
      <c r="BG848" s="13">
        <f t="shared" si="1056"/>
        <v>5.0159074190322999E-5</v>
      </c>
      <c r="BH848" s="13">
        <f t="shared" si="1057"/>
        <v>4.7922648269090379E-5</v>
      </c>
      <c r="BI848" s="13">
        <f t="shared" si="1058"/>
        <v>3.6628749699945965E-5</v>
      </c>
      <c r="BJ848" s="14">
        <f t="shared" si="1059"/>
        <v>0.78801881026288279</v>
      </c>
      <c r="BK848" s="14">
        <f t="shared" si="1060"/>
        <v>0.11084134427299994</v>
      </c>
      <c r="BL848" s="14">
        <f t="shared" si="1061"/>
        <v>4.1661961978386841E-2</v>
      </c>
      <c r="BM848" s="14">
        <f t="shared" si="1062"/>
        <v>0.75348505016999689</v>
      </c>
      <c r="BN848" s="14">
        <f t="shared" si="1063"/>
        <v>0.15355322839702565</v>
      </c>
    </row>
    <row r="849" spans="1:66" x14ac:dyDescent="0.25">
      <c r="A849" t="s">
        <v>298</v>
      </c>
      <c r="B849" t="s">
        <v>363</v>
      </c>
      <c r="C849" t="s">
        <v>324</v>
      </c>
      <c r="D849"/>
      <c r="E849" s="10">
        <f>VLOOKUP(A849,home!$A$2:$E$405,3,FALSE)</f>
        <v>1.7333333333333301</v>
      </c>
      <c r="F849" s="10">
        <f>VLOOKUP(B849,home!$B$2:$E$405,3,FALSE)</f>
        <v>0.99</v>
      </c>
      <c r="G849" s="10">
        <f>VLOOKUP(C849,away!$B$2:$E$405,4,FALSE)</f>
        <v>1.25</v>
      </c>
      <c r="H849" s="10">
        <f>VLOOKUP(A849,away!$A$2:$E$405,3,FALSE)</f>
        <v>1.4666666666666699</v>
      </c>
      <c r="I849" s="10">
        <f>VLOOKUP(C849,away!$B$2:$E$405,3,FALSE)</f>
        <v>0.67</v>
      </c>
      <c r="J849" s="10">
        <f>VLOOKUP(B849,home!$B$2:$E$405,4,FALSE)</f>
        <v>0.57999999999999996</v>
      </c>
      <c r="K849" s="12">
        <f t="shared" si="1008"/>
        <v>2.144999999999996</v>
      </c>
      <c r="L849" s="12">
        <f t="shared" si="1009"/>
        <v>0.56994666666666793</v>
      </c>
      <c r="M849" s="13">
        <f t="shared" si="1010"/>
        <v>6.6208484032060283E-2</v>
      </c>
      <c r="N849" s="13">
        <f t="shared" si="1011"/>
        <v>0.14201719824876907</v>
      </c>
      <c r="O849" s="13">
        <f t="shared" si="1012"/>
        <v>3.7735304779126067E-2</v>
      </c>
      <c r="P849" s="13">
        <f t="shared" si="1013"/>
        <v>8.0942228751225268E-2</v>
      </c>
      <c r="Q849" s="13">
        <f t="shared" si="1014"/>
        <v>0.15231344512180456</v>
      </c>
      <c r="R849" s="13">
        <f t="shared" si="1015"/>
        <v>1.0753555587256842E-2</v>
      </c>
      <c r="S849" s="13">
        <f t="shared" si="1016"/>
        <v>2.4738689047929117E-2</v>
      </c>
      <c r="T849" s="13">
        <f t="shared" si="1017"/>
        <v>8.6810540335688954E-2</v>
      </c>
      <c r="U849" s="13">
        <f t="shared" si="1018"/>
        <v>2.3066376734665883E-2</v>
      </c>
      <c r="V849" s="13">
        <f t="shared" si="1019"/>
        <v>3.3604364509359401E-3</v>
      </c>
      <c r="W849" s="13">
        <f t="shared" si="1020"/>
        <v>0.10890411326209004</v>
      </c>
      <c r="X849" s="13">
        <f t="shared" si="1021"/>
        <v>6.2069536340017474E-2</v>
      </c>
      <c r="Y849" s="13">
        <f t="shared" si="1022"/>
        <v>1.7688162669269283E-2</v>
      </c>
      <c r="Z849" s="13">
        <f t="shared" si="1023"/>
        <v>2.0429843872572535E-3</v>
      </c>
      <c r="AA849" s="13">
        <f t="shared" si="1024"/>
        <v>4.382201510666801E-3</v>
      </c>
      <c r="AB849" s="13">
        <f t="shared" si="1025"/>
        <v>4.6999111201901358E-3</v>
      </c>
      <c r="AC849" s="13">
        <f t="shared" si="1026"/>
        <v>2.5676582455042766E-4</v>
      </c>
      <c r="AD849" s="13">
        <f t="shared" si="1027"/>
        <v>5.8399830736795694E-2</v>
      </c>
      <c r="AE849" s="13">
        <f t="shared" si="1028"/>
        <v>3.3284788862334318E-2</v>
      </c>
      <c r="AF849" s="13">
        <f t="shared" si="1029"/>
        <v>9.4852772313956391E-3</v>
      </c>
      <c r="AG849" s="13">
        <f t="shared" si="1030"/>
        <v>1.8020340468143951E-3</v>
      </c>
      <c r="AH849" s="13">
        <f t="shared" si="1031"/>
        <v>2.9109803539232909E-4</v>
      </c>
      <c r="AI849" s="13">
        <f t="shared" si="1032"/>
        <v>6.2440528591654486E-4</v>
      </c>
      <c r="AJ849" s="13">
        <f t="shared" si="1033"/>
        <v>6.6967466914549323E-4</v>
      </c>
      <c r="AK849" s="13">
        <f t="shared" si="1034"/>
        <v>4.7881738843902669E-4</v>
      </c>
      <c r="AL849" s="13">
        <f t="shared" si="1035"/>
        <v>1.2556214455050087E-5</v>
      </c>
      <c r="AM849" s="13">
        <f t="shared" si="1036"/>
        <v>2.5053527386085316E-2</v>
      </c>
      <c r="AN849" s="13">
        <f t="shared" si="1037"/>
        <v>1.4279174421941402E-2</v>
      </c>
      <c r="AO849" s="13">
        <f t="shared" si="1038"/>
        <v>4.0691839322687228E-3</v>
      </c>
      <c r="AP849" s="13">
        <f t="shared" si="1039"/>
        <v>7.7307260608337443E-4</v>
      </c>
      <c r="AQ849" s="13">
        <f t="shared" si="1040"/>
        <v>1.1015253873213331E-4</v>
      </c>
      <c r="AR849" s="13">
        <f t="shared" si="1041"/>
        <v>3.3182070989014758E-5</v>
      </c>
      <c r="AS849" s="13">
        <f t="shared" si="1042"/>
        <v>7.1175542271436531E-5</v>
      </c>
      <c r="AT849" s="13">
        <f t="shared" si="1043"/>
        <v>7.6335769086115546E-5</v>
      </c>
      <c r="AU849" s="13">
        <f t="shared" si="1044"/>
        <v>5.4580074896572501E-5</v>
      </c>
      <c r="AV849" s="13">
        <f t="shared" si="1045"/>
        <v>2.926856516328696E-5</v>
      </c>
      <c r="AW849" s="13">
        <f t="shared" si="1046"/>
        <v>4.2640053257036994E-7</v>
      </c>
      <c r="AX849" s="13">
        <f t="shared" si="1047"/>
        <v>8.9566360405254793E-3</v>
      </c>
      <c r="AY849" s="13">
        <f t="shared" si="1048"/>
        <v>5.1048048558440398E-3</v>
      </c>
      <c r="AZ849" s="13">
        <f t="shared" si="1049"/>
        <v>1.454733255786065E-3</v>
      </c>
      <c r="BA849" s="13">
        <f t="shared" si="1050"/>
        <v>2.7637345667480572E-4</v>
      </c>
      <c r="BB849" s="13">
        <f t="shared" si="1051"/>
        <v>3.9379532596737563E-5</v>
      </c>
      <c r="BC849" s="13">
        <f t="shared" si="1052"/>
        <v>4.4888466676803954E-6</v>
      </c>
      <c r="BD849" s="13">
        <f t="shared" si="1053"/>
        <v>3.1520017922142822E-6</v>
      </c>
      <c r="BE849" s="13">
        <f t="shared" si="1054"/>
        <v>6.761043844299623E-6</v>
      </c>
      <c r="BF849" s="13">
        <f t="shared" si="1055"/>
        <v>7.2512195230113332E-6</v>
      </c>
      <c r="BG849" s="13">
        <f t="shared" si="1056"/>
        <v>5.184621958953093E-6</v>
      </c>
      <c r="BH849" s="13">
        <f t="shared" si="1057"/>
        <v>2.7802535254885916E-6</v>
      </c>
      <c r="BI849" s="13">
        <f t="shared" si="1058"/>
        <v>1.1927287624346041E-6</v>
      </c>
      <c r="BJ849" s="14">
        <f t="shared" si="1059"/>
        <v>0.73289645372818535</v>
      </c>
      <c r="BK849" s="14">
        <f t="shared" si="1060"/>
        <v>0.18062396517700016</v>
      </c>
      <c r="BL849" s="14">
        <f t="shared" si="1061"/>
        <v>8.299220900261195E-2</v>
      </c>
      <c r="BM849" s="14">
        <f t="shared" si="1062"/>
        <v>0.50348101731950112</v>
      </c>
      <c r="BN849" s="14">
        <f t="shared" si="1063"/>
        <v>0.48997021652024209</v>
      </c>
    </row>
    <row r="850" spans="1:66" x14ac:dyDescent="0.25">
      <c r="A850" t="s">
        <v>298</v>
      </c>
      <c r="B850" t="s">
        <v>366</v>
      </c>
      <c r="C850" t="s">
        <v>299</v>
      </c>
      <c r="D850"/>
      <c r="E850" s="10">
        <f>VLOOKUP(A850,home!$A$2:$E$405,3,FALSE)</f>
        <v>1.7333333333333301</v>
      </c>
      <c r="F850" s="10">
        <f>VLOOKUP(B850,home!$B$2:$E$405,3,FALSE)</f>
        <v>1.1499999999999999</v>
      </c>
      <c r="G850" s="10">
        <f>VLOOKUP(C850,away!$B$2:$E$405,4,FALSE)</f>
        <v>0.67</v>
      </c>
      <c r="H850" s="10">
        <f>VLOOKUP(A850,away!$A$2:$E$405,3,FALSE)</f>
        <v>1.4666666666666699</v>
      </c>
      <c r="I850" s="10">
        <f>VLOOKUP(C850,away!$B$2:$E$405,3,FALSE)</f>
        <v>0.87</v>
      </c>
      <c r="J850" s="10">
        <f>VLOOKUP(B850,home!$B$2:$E$405,4,FALSE)</f>
        <v>0.8</v>
      </c>
      <c r="K850" s="12">
        <f t="shared" si="1008"/>
        <v>1.3355333333333308</v>
      </c>
      <c r="L850" s="12">
        <f t="shared" si="1009"/>
        <v>1.0208000000000024</v>
      </c>
      <c r="M850" s="13">
        <f t="shared" si="1010"/>
        <v>9.4767066171550909E-2</v>
      </c>
      <c r="N850" s="13">
        <f t="shared" si="1011"/>
        <v>0.12656457577431174</v>
      </c>
      <c r="O850" s="13">
        <f t="shared" si="1012"/>
        <v>9.6738221147919384E-2</v>
      </c>
      <c r="P850" s="13">
        <f t="shared" si="1013"/>
        <v>0.12919711895041772</v>
      </c>
      <c r="Q850" s="13">
        <f t="shared" si="1014"/>
        <v>8.4515604882892753E-2</v>
      </c>
      <c r="R850" s="13">
        <f t="shared" si="1015"/>
        <v>4.9375188073898166E-2</v>
      </c>
      <c r="S850" s="13">
        <f t="shared" si="1016"/>
        <v>4.4034009438659011E-2</v>
      </c>
      <c r="T850" s="13">
        <f t="shared" si="1017"/>
        <v>8.6273529464457113E-2</v>
      </c>
      <c r="U850" s="13">
        <f t="shared" si="1018"/>
        <v>6.5942209512293348E-2</v>
      </c>
      <c r="V850" s="13">
        <f t="shared" si="1019"/>
        <v>6.6702346959645721E-3</v>
      </c>
      <c r="W850" s="13">
        <f t="shared" si="1020"/>
        <v>3.7624469169310823E-2</v>
      </c>
      <c r="X850" s="13">
        <f t="shared" si="1021"/>
        <v>3.8407058128032572E-2</v>
      </c>
      <c r="Y850" s="13">
        <f t="shared" si="1022"/>
        <v>1.9602962468547869E-2</v>
      </c>
      <c r="Z850" s="13">
        <f t="shared" si="1023"/>
        <v>1.6800730661945124E-2</v>
      </c>
      <c r="AA850" s="13">
        <f t="shared" si="1024"/>
        <v>2.2437935823383069E-2</v>
      </c>
      <c r="AB850" s="13">
        <f t="shared" si="1025"/>
        <v>1.4983305611661075E-2</v>
      </c>
      <c r="AC850" s="13">
        <f t="shared" si="1026"/>
        <v>5.6835086561197903E-4</v>
      </c>
      <c r="AD850" s="13">
        <f t="shared" si="1027"/>
        <v>1.2562183181146712E-2</v>
      </c>
      <c r="AE850" s="13">
        <f t="shared" si="1028"/>
        <v>1.2823476591314591E-2</v>
      </c>
      <c r="AF850" s="13">
        <f t="shared" si="1029"/>
        <v>6.5451024522069825E-3</v>
      </c>
      <c r="AG850" s="13">
        <f t="shared" si="1030"/>
        <v>2.2270801944043015E-3</v>
      </c>
      <c r="AH850" s="13">
        <f t="shared" si="1031"/>
        <v>4.2875464649284054E-3</v>
      </c>
      <c r="AI850" s="13">
        <f t="shared" si="1032"/>
        <v>5.7261612221273725E-3</v>
      </c>
      <c r="AJ850" s="13">
        <f t="shared" si="1033"/>
        <v>3.8237395920959149E-3</v>
      </c>
      <c r="AK850" s="13">
        <f t="shared" si="1034"/>
        <v>1.7022438944101625E-3</v>
      </c>
      <c r="AL850" s="13">
        <f t="shared" si="1035"/>
        <v>3.099359191182269E-5</v>
      </c>
      <c r="AM850" s="13">
        <f t="shared" si="1036"/>
        <v>3.355442875572151E-3</v>
      </c>
      <c r="AN850" s="13">
        <f t="shared" si="1037"/>
        <v>3.4252360873840591E-3</v>
      </c>
      <c r="AO850" s="13">
        <f t="shared" si="1038"/>
        <v>1.7482404990008277E-3</v>
      </c>
      <c r="AP850" s="13">
        <f t="shared" si="1039"/>
        <v>5.9486796712668311E-4</v>
      </c>
      <c r="AQ850" s="13">
        <f t="shared" si="1040"/>
        <v>1.5181030521072987E-4</v>
      </c>
      <c r="AR850" s="13">
        <f t="shared" si="1041"/>
        <v>8.7534548627978546E-4</v>
      </c>
      <c r="AS850" s="13">
        <f t="shared" si="1042"/>
        <v>1.1690530751095275E-3</v>
      </c>
      <c r="AT850" s="13">
        <f t="shared" si="1043"/>
        <v>7.8065467512230407E-4</v>
      </c>
      <c r="AU850" s="13">
        <f t="shared" si="1044"/>
        <v>3.4753011348277968E-4</v>
      </c>
      <c r="AV850" s="13">
        <f t="shared" si="1045"/>
        <v>1.1603451272334194E-4</v>
      </c>
      <c r="AW850" s="13">
        <f t="shared" si="1046"/>
        <v>1.1737208055673156E-6</v>
      </c>
      <c r="AX850" s="13">
        <f t="shared" si="1047"/>
        <v>7.4688430140374188E-4</v>
      </c>
      <c r="AY850" s="13">
        <f t="shared" si="1048"/>
        <v>7.6241949487294142E-4</v>
      </c>
      <c r="AZ850" s="13">
        <f t="shared" si="1049"/>
        <v>3.8913891018315018E-4</v>
      </c>
      <c r="BA850" s="13">
        <f t="shared" si="1050"/>
        <v>1.3241099983832022E-4</v>
      </c>
      <c r="BB850" s="13">
        <f t="shared" si="1051"/>
        <v>3.3791287158739396E-5</v>
      </c>
      <c r="BC850" s="13">
        <f t="shared" si="1052"/>
        <v>6.8988291863282529E-6</v>
      </c>
      <c r="BD850" s="13">
        <f t="shared" si="1053"/>
        <v>1.4892544539906778E-4</v>
      </c>
      <c r="BE850" s="13">
        <f t="shared" si="1054"/>
        <v>1.9889489651196799E-4</v>
      </c>
      <c r="BF850" s="13">
        <f t="shared" si="1055"/>
        <v>1.3281538206080825E-4</v>
      </c>
      <c r="BG850" s="13">
        <f t="shared" si="1056"/>
        <v>5.9126456640537031E-5</v>
      </c>
      <c r="BH850" s="13">
        <f t="shared" si="1057"/>
        <v>1.9741338431331278E-5</v>
      </c>
      <c r="BI850" s="13">
        <f t="shared" si="1058"/>
        <v>5.2730431039314444E-6</v>
      </c>
      <c r="BJ850" s="14">
        <f t="shared" si="1059"/>
        <v>0.43849318386356312</v>
      </c>
      <c r="BK850" s="14">
        <f t="shared" si="1060"/>
        <v>0.27603019320898897</v>
      </c>
      <c r="BL850" s="14">
        <f t="shared" si="1061"/>
        <v>0.26886994576758227</v>
      </c>
      <c r="BM850" s="14">
        <f t="shared" si="1062"/>
        <v>0.41827503272702132</v>
      </c>
      <c r="BN850" s="14">
        <f t="shared" si="1063"/>
        <v>0.58115777500099075</v>
      </c>
    </row>
    <row r="851" spans="1:66" x14ac:dyDescent="0.25">
      <c r="A851" t="s">
        <v>304</v>
      </c>
      <c r="B851" t="s">
        <v>305</v>
      </c>
      <c r="C851" t="s">
        <v>327</v>
      </c>
      <c r="D851"/>
      <c r="E851" s="10">
        <f>VLOOKUP(A851,home!$A$2:$E$405,3,FALSE)</f>
        <v>1.3018867924528299</v>
      </c>
      <c r="F851" s="10">
        <f>VLOOKUP(B851,home!$B$2:$E$405,3,FALSE)</f>
        <v>1.02</v>
      </c>
      <c r="G851" s="10">
        <f>VLOOKUP(C851,away!$B$2:$E$405,4,FALSE)</f>
        <v>1.41</v>
      </c>
      <c r="H851" s="10">
        <f>VLOOKUP(A851,away!$A$2:$E$405,3,FALSE)</f>
        <v>1.2641509433962299</v>
      </c>
      <c r="I851" s="10">
        <f>VLOOKUP(C851,away!$B$2:$E$405,3,FALSE)</f>
        <v>0.38</v>
      </c>
      <c r="J851" s="10">
        <f>VLOOKUP(B851,home!$B$2:$E$405,4,FALSE)</f>
        <v>0.92</v>
      </c>
      <c r="K851" s="12">
        <f t="shared" si="1008"/>
        <v>1.87237358490566</v>
      </c>
      <c r="L851" s="12">
        <f t="shared" si="1009"/>
        <v>0.44194716981132204</v>
      </c>
      <c r="M851" s="13">
        <f t="shared" si="1010"/>
        <v>9.8833293255978519E-2</v>
      </c>
      <c r="N851" s="13">
        <f t="shared" si="1011"/>
        <v>0.18505284760172885</v>
      </c>
      <c r="O851" s="13">
        <f t="shared" si="1012"/>
        <v>4.3679094237612133E-2</v>
      </c>
      <c r="P851" s="13">
        <f t="shared" si="1013"/>
        <v>8.1783582263109972E-2</v>
      </c>
      <c r="Q851" s="13">
        <f t="shared" si="1014"/>
        <v>0.17324403183052495</v>
      </c>
      <c r="R851" s="13">
        <f t="shared" si="1015"/>
        <v>9.6519260391173534E-3</v>
      </c>
      <c r="S851" s="13">
        <f t="shared" si="1016"/>
        <v>1.6918778347452975E-2</v>
      </c>
      <c r="T851" s="13">
        <f t="shared" si="1017"/>
        <v>7.6564709554203109E-2</v>
      </c>
      <c r="U851" s="13">
        <f t="shared" si="1018"/>
        <v>1.8072011359106445E-2</v>
      </c>
      <c r="V851" s="13">
        <f t="shared" si="1019"/>
        <v>1.5555692657202443E-3</v>
      </c>
      <c r="W851" s="13">
        <f t="shared" si="1020"/>
        <v>0.10812584964734342</v>
      </c>
      <c r="X851" s="13">
        <f t="shared" si="1021"/>
        <v>4.7785913235087969E-2</v>
      </c>
      <c r="Y851" s="13">
        <f t="shared" si="1022"/>
        <v>1.0559424555548261E-2</v>
      </c>
      <c r="Z851" s="13">
        <f t="shared" si="1023"/>
        <v>1.4218804654053732E-3</v>
      </c>
      <c r="AA851" s="13">
        <f t="shared" si="1024"/>
        <v>2.6622914243183866E-3</v>
      </c>
      <c r="AB851" s="13">
        <f t="shared" si="1025"/>
        <v>2.492402069107307E-3</v>
      </c>
      <c r="AC851" s="13">
        <f t="shared" si="1026"/>
        <v>8.0451145824601383E-5</v>
      </c>
      <c r="AD851" s="13">
        <f t="shared" si="1027"/>
        <v>5.0612996181291697E-2</v>
      </c>
      <c r="AE851" s="13">
        <f t="shared" si="1028"/>
        <v>2.2368270417993122E-2</v>
      </c>
      <c r="AF851" s="13">
        <f t="shared" si="1029"/>
        <v>4.9427969024031879E-3</v>
      </c>
      <c r="AG851" s="13">
        <f t="shared" si="1030"/>
        <v>7.2815170065641973E-4</v>
      </c>
      <c r="AH851" s="13">
        <f t="shared" si="1031"/>
        <v>1.5709901187397745E-4</v>
      </c>
      <c r="AI851" s="13">
        <f t="shared" si="1032"/>
        <v>2.9414804004761598E-4</v>
      </c>
      <c r="AJ851" s="13">
        <f t="shared" si="1033"/>
        <v>2.7537751011846422E-4</v>
      </c>
      <c r="AK851" s="13">
        <f t="shared" si="1034"/>
        <v>1.7186985860763451E-4</v>
      </c>
      <c r="AL851" s="13">
        <f t="shared" si="1035"/>
        <v>2.6629014114369755E-6</v>
      </c>
      <c r="AM851" s="13">
        <f t="shared" si="1036"/>
        <v>1.8953287420556318E-2</v>
      </c>
      <c r="AN851" s="13">
        <f t="shared" si="1037"/>
        <v>8.3763517341353989E-3</v>
      </c>
      <c r="AO851" s="13">
        <f t="shared" si="1038"/>
        <v>1.8509524711226492E-3</v>
      </c>
      <c r="AP851" s="13">
        <f t="shared" si="1039"/>
        <v>2.7267440202264265E-4</v>
      </c>
      <c r="AQ851" s="13">
        <f t="shared" si="1040"/>
        <v>3.0126920063475371E-5</v>
      </c>
      <c r="AR851" s="13">
        <f t="shared" si="1041"/>
        <v>1.3885892735571924E-5</v>
      </c>
      <c r="AS851" s="13">
        <f t="shared" si="1042"/>
        <v>2.5999578760918259E-5</v>
      </c>
      <c r="AT851" s="13">
        <f t="shared" si="1043"/>
        <v>2.4340462245308796E-5</v>
      </c>
      <c r="AU851" s="13">
        <f t="shared" si="1044"/>
        <v>1.5191479517503235E-5</v>
      </c>
      <c r="AV851" s="13">
        <f t="shared" si="1045"/>
        <v>7.1110312410521089E-6</v>
      </c>
      <c r="AW851" s="13">
        <f t="shared" si="1046"/>
        <v>6.1209023314292998E-8</v>
      </c>
      <c r="AX851" s="13">
        <f t="shared" si="1047"/>
        <v>5.9146057855623971E-3</v>
      </c>
      <c r="AY851" s="13">
        <f t="shared" si="1048"/>
        <v>2.613943287478973E-3</v>
      </c>
      <c r="AZ851" s="13">
        <f t="shared" si="1049"/>
        <v>5.7761241897431751E-4</v>
      </c>
      <c r="BA851" s="13">
        <f t="shared" si="1050"/>
        <v>8.5091391271190431E-5</v>
      </c>
      <c r="BB851" s="13">
        <f t="shared" si="1051"/>
        <v>9.4014748869026071E-6</v>
      </c>
      <c r="BC851" s="13">
        <f t="shared" si="1052"/>
        <v>8.3099104366376528E-7</v>
      </c>
      <c r="BD851" s="13">
        <f t="shared" si="1053"/>
        <v>1.0228051657982684E-6</v>
      </c>
      <c r="BE851" s="13">
        <f t="shared" si="1054"/>
        <v>1.9150733749457316E-6</v>
      </c>
      <c r="BF851" s="13">
        <f t="shared" si="1055"/>
        <v>1.7928664002022606E-6</v>
      </c>
      <c r="BG851" s="13">
        <f t="shared" si="1056"/>
        <v>1.1189718963345375E-6</v>
      </c>
      <c r="BH851" s="13">
        <f t="shared" si="1057"/>
        <v>5.2378335523714566E-7</v>
      </c>
      <c r="BI851" s="13">
        <f t="shared" si="1058"/>
        <v>1.9614362371185776E-7</v>
      </c>
      <c r="BJ851" s="14">
        <f t="shared" si="1059"/>
        <v>0.71866986992389892</v>
      </c>
      <c r="BK851" s="14">
        <f t="shared" si="1060"/>
        <v>0.20178828046697675</v>
      </c>
      <c r="BL851" s="14">
        <f t="shared" si="1061"/>
        <v>7.7549317638225923E-2</v>
      </c>
      <c r="BM851" s="14">
        <f t="shared" si="1062"/>
        <v>0.40457069118797956</v>
      </c>
      <c r="BN851" s="14">
        <f t="shared" si="1063"/>
        <v>0.59224477522807173</v>
      </c>
    </row>
    <row r="852" spans="1:66" x14ac:dyDescent="0.25">
      <c r="A852" t="s">
        <v>304</v>
      </c>
      <c r="B852" t="s">
        <v>310</v>
      </c>
      <c r="C852" t="s">
        <v>375</v>
      </c>
      <c r="D852"/>
      <c r="E852" s="10">
        <f>VLOOKUP(A852,home!$A$2:$E$405,3,FALSE)</f>
        <v>1.3018867924528299</v>
      </c>
      <c r="F852" s="10">
        <f>VLOOKUP(B852,home!$B$2:$E$405,3,FALSE)</f>
        <v>0.92</v>
      </c>
      <c r="G852" s="10">
        <f>VLOOKUP(C852,away!$B$2:$E$405,4,FALSE)</f>
        <v>0.92</v>
      </c>
      <c r="H852" s="10">
        <f>VLOOKUP(A852,away!$A$2:$E$405,3,FALSE)</f>
        <v>1.2641509433962299</v>
      </c>
      <c r="I852" s="10">
        <f>VLOOKUP(C852,away!$B$2:$E$405,3,FALSE)</f>
        <v>0.92</v>
      </c>
      <c r="J852" s="10">
        <f>VLOOKUP(B852,home!$B$2:$E$405,4,FALSE)</f>
        <v>1.27</v>
      </c>
      <c r="K852" s="12">
        <f t="shared" si="1008"/>
        <v>1.1019169811320753</v>
      </c>
      <c r="L852" s="12">
        <f t="shared" si="1009"/>
        <v>1.4770339622641551</v>
      </c>
      <c r="M852" s="13">
        <f t="shared" si="1010"/>
        <v>7.5853536952138104E-2</v>
      </c>
      <c r="N852" s="13">
        <f t="shared" si="1011"/>
        <v>8.3584300446490345E-2</v>
      </c>
      <c r="O852" s="13">
        <f t="shared" si="1012"/>
        <v>0.11203825023616704</v>
      </c>
      <c r="P852" s="13">
        <f t="shared" si="1013"/>
        <v>0.12345685047155722</v>
      </c>
      <c r="Q852" s="13">
        <f t="shared" si="1014"/>
        <v>4.6051480009016502E-2</v>
      </c>
      <c r="R852" s="13">
        <f t="shared" si="1015"/>
        <v>8.2742150335734385E-2</v>
      </c>
      <c r="S852" s="13">
        <f t="shared" si="1016"/>
        <v>5.023362963935863E-2</v>
      </c>
      <c r="T852" s="13">
        <f t="shared" si="1017"/>
        <v>6.8019599985846169E-2</v>
      </c>
      <c r="U852" s="13">
        <f t="shared" si="1018"/>
        <v>9.1174980510328754E-2</v>
      </c>
      <c r="V852" s="13">
        <f t="shared" si="1019"/>
        <v>9.0842987276959011E-3</v>
      </c>
      <c r="W852" s="13">
        <f t="shared" si="1020"/>
        <v>1.6914969276066522E-2</v>
      </c>
      <c r="X852" s="13">
        <f t="shared" si="1021"/>
        <v>2.4983984091404982E-2</v>
      </c>
      <c r="Y852" s="13">
        <f t="shared" si="1022"/>
        <v>1.8451096507836263E-2</v>
      </c>
      <c r="Z852" s="13">
        <f t="shared" si="1023"/>
        <v>4.0737655385548702E-2</v>
      </c>
      <c r="AA852" s="13">
        <f t="shared" si="1024"/>
        <v>4.4889514240842657E-2</v>
      </c>
      <c r="AB852" s="13">
        <f t="shared" si="1025"/>
        <v>2.4732259008377323E-2</v>
      </c>
      <c r="AC852" s="13">
        <f t="shared" si="1026"/>
        <v>9.2408257637656692E-4</v>
      </c>
      <c r="AD852" s="13">
        <f t="shared" si="1027"/>
        <v>4.6597229701562564E-3</v>
      </c>
      <c r="AE852" s="13">
        <f t="shared" si="1028"/>
        <v>6.8825690816631917E-3</v>
      </c>
      <c r="AF852" s="13">
        <f t="shared" si="1029"/>
        <v>5.0828941406228772E-3</v>
      </c>
      <c r="AG852" s="13">
        <f t="shared" si="1030"/>
        <v>2.5025357574311549E-3</v>
      </c>
      <c r="AH852" s="13">
        <f t="shared" si="1031"/>
        <v>1.5042725136867177E-2</v>
      </c>
      <c r="AI852" s="13">
        <f t="shared" si="1032"/>
        <v>1.6575834270816266E-2</v>
      </c>
      <c r="AJ852" s="13">
        <f t="shared" si="1033"/>
        <v>9.1325966297217259E-3</v>
      </c>
      <c r="AK852" s="13">
        <f t="shared" si="1034"/>
        <v>3.354454436039976E-3</v>
      </c>
      <c r="AL852" s="13">
        <f t="shared" si="1035"/>
        <v>6.0160318972114794E-5</v>
      </c>
      <c r="AM852" s="13">
        <f t="shared" si="1036"/>
        <v>1.0269255736372737E-3</v>
      </c>
      <c r="AN852" s="13">
        <f t="shared" si="1037"/>
        <v>1.5168039489798528E-3</v>
      </c>
      <c r="AO852" s="13">
        <f t="shared" si="1038"/>
        <v>1.1201854733698148E-3</v>
      </c>
      <c r="AP852" s="13">
        <f t="shared" si="1039"/>
        <v>5.5151732940072183E-4</v>
      </c>
      <c r="AQ852" s="13">
        <f t="shared" si="1040"/>
        <v>2.0365245657552337E-4</v>
      </c>
      <c r="AR852" s="13">
        <f t="shared" si="1041"/>
        <v>4.4437231824315049E-3</v>
      </c>
      <c r="AS852" s="13">
        <f t="shared" si="1042"/>
        <v>4.896614034171542E-3</v>
      </c>
      <c r="AT852" s="13">
        <f t="shared" si="1043"/>
        <v>2.6978310771516292E-3</v>
      </c>
      <c r="AU852" s="13">
        <f t="shared" si="1044"/>
        <v>9.9092862537973917E-4</v>
      </c>
      <c r="AV852" s="13">
        <f t="shared" si="1045"/>
        <v>2.7298026984894975E-4</v>
      </c>
      <c r="AW852" s="13">
        <f t="shared" si="1046"/>
        <v>2.7198627344855546E-6</v>
      </c>
      <c r="AX852" s="13">
        <f t="shared" si="1047"/>
        <v>1.8859778799161839E-4</v>
      </c>
      <c r="AY852" s="13">
        <f t="shared" si="1048"/>
        <v>2.7856533807151516E-4</v>
      </c>
      <c r="AZ852" s="13">
        <f t="shared" si="1049"/>
        <v>2.0572523252061203E-4</v>
      </c>
      <c r="BA852" s="13">
        <f t="shared" si="1050"/>
        <v>1.0128771844254471E-4</v>
      </c>
      <c r="BB852" s="13">
        <f t="shared" si="1051"/>
        <v>3.7401350024971996E-5</v>
      </c>
      <c r="BC852" s="13">
        <f t="shared" si="1052"/>
        <v>1.1048612844282585E-5</v>
      </c>
      <c r="BD852" s="13">
        <f t="shared" si="1053"/>
        <v>1.0939216765586469E-3</v>
      </c>
      <c r="BE852" s="13">
        <f t="shared" si="1054"/>
        <v>1.2054108714284427E-3</v>
      </c>
      <c r="BF852" s="13">
        <f t="shared" si="1055"/>
        <v>6.6413135423410677E-4</v>
      </c>
      <c r="BG852" s="13">
        <f t="shared" si="1056"/>
        <v>2.439392056442679E-4</v>
      </c>
      <c r="BH852" s="13">
        <f t="shared" si="1057"/>
        <v>6.7200188265822034E-5</v>
      </c>
      <c r="BI852" s="13">
        <f t="shared" si="1058"/>
        <v>1.4809805717076343E-5</v>
      </c>
      <c r="BJ852" s="14">
        <f t="shared" si="1059"/>
        <v>0.28237486308839294</v>
      </c>
      <c r="BK852" s="14">
        <f t="shared" si="1060"/>
        <v>0.25989112402417003</v>
      </c>
      <c r="BL852" s="14">
        <f t="shared" si="1061"/>
        <v>0.41627425509572696</v>
      </c>
      <c r="BM852" s="14">
        <f t="shared" si="1062"/>
        <v>0.47527548366739797</v>
      </c>
      <c r="BN852" s="14">
        <f t="shared" si="1063"/>
        <v>0.52372656845110355</v>
      </c>
    </row>
    <row r="853" spans="1:66" x14ac:dyDescent="0.25">
      <c r="A853" t="s">
        <v>304</v>
      </c>
      <c r="B853" t="s">
        <v>459</v>
      </c>
      <c r="C853" t="s">
        <v>335</v>
      </c>
      <c r="D853"/>
      <c r="E853" s="10">
        <f>VLOOKUP(A853,home!$A$2:$E$405,3,FALSE)</f>
        <v>1.3018867924528299</v>
      </c>
      <c r="F853" s="10">
        <f>VLOOKUP(B853,home!$B$2:$E$405,3,FALSE)</f>
        <v>1.02</v>
      </c>
      <c r="G853" s="10">
        <f>VLOOKUP(C853,away!$B$2:$E$405,4,FALSE)</f>
        <v>1.38</v>
      </c>
      <c r="H853" s="10">
        <f>VLOOKUP(A853,away!$A$2:$E$405,3,FALSE)</f>
        <v>1.2641509433962299</v>
      </c>
      <c r="I853" s="10">
        <f>VLOOKUP(C853,away!$B$2:$E$405,3,FALSE)</f>
        <v>0.61</v>
      </c>
      <c r="J853" s="10">
        <f>VLOOKUP(B853,home!$B$2:$E$405,4,FALSE)</f>
        <v>0.4</v>
      </c>
      <c r="K853" s="12">
        <f t="shared" si="1008"/>
        <v>1.8325358490566033</v>
      </c>
      <c r="L853" s="12">
        <f t="shared" si="1009"/>
        <v>0.30845283018868014</v>
      </c>
      <c r="M853" s="13">
        <f t="shared" si="1010"/>
        <v>0.11753857760444968</v>
      </c>
      <c r="N853" s="13">
        <f t="shared" si="1011"/>
        <v>0.21539365710727565</v>
      </c>
      <c r="O853" s="13">
        <f t="shared" si="1012"/>
        <v>3.6255106918444316E-2</v>
      </c>
      <c r="P853" s="13">
        <f t="shared" si="1013"/>
        <v>6.6438783139429289E-2</v>
      </c>
      <c r="Q853" s="13">
        <f t="shared" si="1014"/>
        <v>0.19735829915424413</v>
      </c>
      <c r="R853" s="13">
        <f t="shared" si="1015"/>
        <v>5.5914951688936735E-3</v>
      </c>
      <c r="S853" s="13">
        <f t="shared" si="1016"/>
        <v>9.388644977274695E-3</v>
      </c>
      <c r="T853" s="13">
        <f t="shared" si="1017"/>
        <v>6.0875725935350795E-2</v>
      </c>
      <c r="U853" s="13">
        <f t="shared" si="1018"/>
        <v>1.0246615346824464E-2</v>
      </c>
      <c r="V853" s="13">
        <f t="shared" si="1019"/>
        <v>5.8965997030392225E-4</v>
      </c>
      <c r="W853" s="13">
        <f t="shared" si="1020"/>
        <v>0.12055538610299663</v>
      </c>
      <c r="X853" s="13">
        <f t="shared" si="1021"/>
        <v>3.7185650037958387E-2</v>
      </c>
      <c r="Y853" s="13">
        <f t="shared" si="1022"/>
        <v>5.7350094983070329E-3</v>
      </c>
      <c r="Z853" s="13">
        <f t="shared" si="1023"/>
        <v>5.7490416994386182E-4</v>
      </c>
      <c r="AA853" s="13">
        <f t="shared" si="1024"/>
        <v>1.0535325011942567E-3</v>
      </c>
      <c r="AB853" s="13">
        <f t="shared" si="1025"/>
        <v>9.6531803829237204E-4</v>
      </c>
      <c r="AC853" s="13">
        <f t="shared" si="1026"/>
        <v>2.0831613166648912E-5</v>
      </c>
      <c r="AD853" s="13">
        <f t="shared" si="1027"/>
        <v>5.5230516707650404E-2</v>
      </c>
      <c r="AE853" s="13">
        <f t="shared" si="1028"/>
        <v>1.7036009191257952E-2</v>
      </c>
      <c r="AF853" s="13">
        <f t="shared" si="1029"/>
        <v>2.6274026250819415E-3</v>
      </c>
      <c r="AG853" s="13">
        <f t="shared" si="1030"/>
        <v>2.7014325858389749E-4</v>
      </c>
      <c r="AH853" s="13">
        <f t="shared" si="1031"/>
        <v>4.4332704576614536E-5</v>
      </c>
      <c r="AI853" s="13">
        <f t="shared" si="1032"/>
        <v>8.1241270422281874E-5</v>
      </c>
      <c r="AJ853" s="13">
        <f t="shared" si="1033"/>
        <v>7.4438770235866727E-5</v>
      </c>
      <c r="AK853" s="13">
        <f t="shared" si="1034"/>
        <v>4.5470571672304476E-5</v>
      </c>
      <c r="AL853" s="13">
        <f t="shared" si="1035"/>
        <v>4.7100349785790583E-7</v>
      </c>
      <c r="AM853" s="13">
        <f t="shared" si="1036"/>
        <v>2.0242380365737809E-2</v>
      </c>
      <c r="AN853" s="13">
        <f t="shared" si="1037"/>
        <v>6.2438195135675976E-3</v>
      </c>
      <c r="AO853" s="13">
        <f t="shared" si="1038"/>
        <v>9.6296190007361679E-4</v>
      </c>
      <c r="AP853" s="13">
        <f t="shared" si="1039"/>
        <v>9.9009441147192032E-5</v>
      </c>
      <c r="AQ853" s="13">
        <f t="shared" si="1040"/>
        <v>7.6349355843127354E-6</v>
      </c>
      <c r="AR853" s="13">
        <f t="shared" si="1041"/>
        <v>2.7349096393150829E-6</v>
      </c>
      <c r="AS853" s="13">
        <f t="shared" si="1042"/>
        <v>5.0118199579753545E-6</v>
      </c>
      <c r="AT853" s="13">
        <f t="shared" si="1043"/>
        <v>4.5921698710035977E-6</v>
      </c>
      <c r="AU853" s="13">
        <f t="shared" si="1044"/>
        <v>2.8051053045239104E-6</v>
      </c>
      <c r="AV853" s="13">
        <f t="shared" si="1045"/>
        <v>1.2851140077297268E-6</v>
      </c>
      <c r="AW853" s="13">
        <f t="shared" si="1046"/>
        <v>7.395420458228764E-9</v>
      </c>
      <c r="AX853" s="13">
        <f t="shared" si="1047"/>
        <v>6.182481281742344E-3</v>
      </c>
      <c r="AY853" s="13">
        <f t="shared" si="1048"/>
        <v>1.9070038489419647E-3</v>
      </c>
      <c r="AZ853" s="13">
        <f t="shared" si="1049"/>
        <v>2.9411036719342767E-4</v>
      </c>
      <c r="BA853" s="13">
        <f t="shared" si="1050"/>
        <v>3.0239725049548232E-5</v>
      </c>
      <c r="BB853" s="13">
        <f t="shared" si="1051"/>
        <v>2.3318821939151693E-6</v>
      </c>
      <c r="BC853" s="13">
        <f t="shared" si="1052"/>
        <v>1.4385513247594463E-7</v>
      </c>
      <c r="BD853" s="13">
        <f t="shared" si="1053"/>
        <v>1.4059843642617313E-7</v>
      </c>
      <c r="BE853" s="13">
        <f t="shared" si="1054"/>
        <v>2.5765167507226808E-7</v>
      </c>
      <c r="BF853" s="13">
        <f t="shared" si="1055"/>
        <v>2.3607796556970741E-7</v>
      </c>
      <c r="BG853" s="13">
        <f t="shared" si="1056"/>
        <v>1.4420711169294645E-7</v>
      </c>
      <c r="BH853" s="13">
        <f t="shared" si="1057"/>
        <v>6.6066175466558523E-8</v>
      </c>
      <c r="BI853" s="13">
        <f t="shared" si="1058"/>
        <v>2.4213726990506475E-8</v>
      </c>
      <c r="BJ853" s="14">
        <f t="shared" si="1059"/>
        <v>0.74823991673507095</v>
      </c>
      <c r="BK853" s="14">
        <f t="shared" si="1060"/>
        <v>0.19588397215706407</v>
      </c>
      <c r="BL853" s="14">
        <f t="shared" si="1061"/>
        <v>5.4374849224427917E-2</v>
      </c>
      <c r="BM853" s="14">
        <f t="shared" si="1062"/>
        <v>0.35859072674024867</v>
      </c>
      <c r="BN853" s="14">
        <f t="shared" si="1063"/>
        <v>0.63857591909273681</v>
      </c>
    </row>
    <row r="854" spans="1:66" x14ac:dyDescent="0.25">
      <c r="A854" t="s">
        <v>304</v>
      </c>
      <c r="B854" t="s">
        <v>376</v>
      </c>
      <c r="C854" t="s">
        <v>339</v>
      </c>
      <c r="D854"/>
      <c r="E854" s="10">
        <f>VLOOKUP(A854,home!$A$2:$E$405,3,FALSE)</f>
        <v>1.3018867924528299</v>
      </c>
      <c r="F854" s="10">
        <f>VLOOKUP(B854,home!$B$2:$E$405,3,FALSE)</f>
        <v>1.38</v>
      </c>
      <c r="G854" s="10">
        <f>VLOOKUP(C854,away!$B$2:$E$405,4,FALSE)</f>
        <v>0.77</v>
      </c>
      <c r="H854" s="10">
        <f>VLOOKUP(A854,away!$A$2:$E$405,3,FALSE)</f>
        <v>1.2641509433962299</v>
      </c>
      <c r="I854" s="10">
        <f>VLOOKUP(C854,away!$B$2:$E$405,3,FALSE)</f>
        <v>1.02</v>
      </c>
      <c r="J854" s="10">
        <f>VLOOKUP(B854,home!$B$2:$E$405,4,FALSE)</f>
        <v>0.79</v>
      </c>
      <c r="K854" s="12">
        <f t="shared" si="1008"/>
        <v>1.3833849056603771</v>
      </c>
      <c r="L854" s="12">
        <f t="shared" si="1009"/>
        <v>1.0186528301886821</v>
      </c>
      <c r="M854" s="13">
        <f t="shared" si="1010"/>
        <v>9.0533282283108127E-2</v>
      </c>
      <c r="N854" s="13">
        <f t="shared" si="1011"/>
        <v>0.12524237617034178</v>
      </c>
      <c r="O854" s="13">
        <f t="shared" si="1012"/>
        <v>9.2221984223958955E-2</v>
      </c>
      <c r="P854" s="13">
        <f t="shared" si="1013"/>
        <v>0.12757850094547421</v>
      </c>
      <c r="Q854" s="13">
        <f t="shared" si="1014"/>
        <v>8.6629206371544906E-2</v>
      </c>
      <c r="R854" s="13">
        <f t="shared" si="1015"/>
        <v>4.6971092617675896E-2</v>
      </c>
      <c r="S854" s="13">
        <f t="shared" si="1016"/>
        <v>4.4945553428065749E-2</v>
      </c>
      <c r="T854" s="13">
        <f t="shared" si="1017"/>
        <v>8.8245086247373622E-2</v>
      </c>
      <c r="U854" s="13">
        <f t="shared" si="1018"/>
        <v>6.497910052966839E-2</v>
      </c>
      <c r="V854" s="13">
        <f t="shared" si="1019"/>
        <v>7.0374196905671222E-3</v>
      </c>
      <c r="W854" s="13">
        <f t="shared" si="1020"/>
        <v>3.994717882791099E-2</v>
      </c>
      <c r="X854" s="13">
        <f t="shared" si="1021"/>
        <v>4.0692306771104927E-2</v>
      </c>
      <c r="Y854" s="13">
        <f t="shared" si="1022"/>
        <v>2.0725666729646056E-2</v>
      </c>
      <c r="Z854" s="13">
        <f t="shared" si="1023"/>
        <v>1.5949078810683422E-2</v>
      </c>
      <c r="AA854" s="13">
        <f t="shared" si="1024"/>
        <v>2.2063714885887202E-2</v>
      </c>
      <c r="AB854" s="13">
        <f t="shared" si="1025"/>
        <v>1.5261305067965268E-2</v>
      </c>
      <c r="AC854" s="13">
        <f t="shared" si="1026"/>
        <v>6.1981587876097156E-4</v>
      </c>
      <c r="AD854" s="13">
        <f t="shared" si="1027"/>
        <v>1.3815581053561961E-2</v>
      </c>
      <c r="AE854" s="13">
        <f t="shared" si="1028"/>
        <v>1.4073280740912025E-2</v>
      </c>
      <c r="AF854" s="13">
        <f t="shared" si="1029"/>
        <v>7.1678936283849541E-3</v>
      </c>
      <c r="AG854" s="13">
        <f t="shared" si="1030"/>
        <v>2.4338650436819187E-3</v>
      </c>
      <c r="AH854" s="13">
        <f t="shared" si="1031"/>
        <v>4.0616435673512512E-3</v>
      </c>
      <c r="AI854" s="13">
        <f t="shared" si="1032"/>
        <v>5.6188164032462866E-3</v>
      </c>
      <c r="AJ854" s="13">
        <f t="shared" si="1033"/>
        <v>3.8864928999639233E-3</v>
      </c>
      <c r="AK854" s="13">
        <f t="shared" si="1034"/>
        <v>1.7921718712554391E-3</v>
      </c>
      <c r="AL854" s="13">
        <f t="shared" si="1035"/>
        <v>3.4937507480287449E-5</v>
      </c>
      <c r="AM854" s="13">
        <f t="shared" si="1036"/>
        <v>3.8224532584850224E-3</v>
      </c>
      <c r="AN854" s="13">
        <f t="shared" si="1037"/>
        <v>3.8937528300197182E-3</v>
      </c>
      <c r="AO854" s="13">
        <f t="shared" si="1038"/>
        <v>1.9831911701773883E-3</v>
      </c>
      <c r="AP854" s="13">
        <f t="shared" si="1039"/>
        <v>6.7339443276880041E-4</v>
      </c>
      <c r="AQ854" s="13">
        <f t="shared" si="1040"/>
        <v>1.7148878619331013E-4</v>
      </c>
      <c r="AR854" s="13">
        <f t="shared" si="1041"/>
        <v>8.2748094302000173E-4</v>
      </c>
      <c r="AS854" s="13">
        <f t="shared" si="1042"/>
        <v>1.1447246462954848E-3</v>
      </c>
      <c r="AT854" s="13">
        <f t="shared" si="1043"/>
        <v>7.917973984112942E-4</v>
      </c>
      <c r="AU854" s="13">
        <f t="shared" si="1044"/>
        <v>3.6512018976778002E-4</v>
      </c>
      <c r="AV854" s="13">
        <f t="shared" si="1045"/>
        <v>1.2627543981914982E-4</v>
      </c>
      <c r="AW854" s="13">
        <f t="shared" si="1046"/>
        <v>1.3675985961248607E-6</v>
      </c>
      <c r="AX854" s="13">
        <f t="shared" si="1047"/>
        <v>8.8132069006341613E-4</v>
      </c>
      <c r="AY854" s="13">
        <f t="shared" si="1048"/>
        <v>8.9775981523694103E-4</v>
      </c>
      <c r="AZ854" s="13">
        <f t="shared" si="1049"/>
        <v>4.5725278831038919E-4</v>
      </c>
      <c r="BA854" s="13">
        <f t="shared" si="1050"/>
        <v>1.5526061564134812E-4</v>
      </c>
      <c r="BB854" s="13">
        <f t="shared" si="1051"/>
        <v>3.9539166384974099E-5</v>
      </c>
      <c r="BC854" s="13">
        <f t="shared" si="1052"/>
        <v>8.0553367482710172E-6</v>
      </c>
      <c r="BD854" s="13">
        <f t="shared" si="1053"/>
        <v>1.4048596742242069E-4</v>
      </c>
      <c r="BE854" s="13">
        <f t="shared" si="1054"/>
        <v>1.9434616678927223E-4</v>
      </c>
      <c r="BF854" s="13">
        <f t="shared" si="1055"/>
        <v>1.3442777680461668E-4</v>
      </c>
      <c r="BG854" s="13">
        <f t="shared" si="1056"/>
        <v>6.1988452444329618E-5</v>
      </c>
      <c r="BH854" s="13">
        <f t="shared" si="1057"/>
        <v>2.143847235918292E-5</v>
      </c>
      <c r="BI854" s="13">
        <f t="shared" si="1058"/>
        <v>5.9315318124221753E-6</v>
      </c>
      <c r="BJ854" s="14">
        <f t="shared" si="1059"/>
        <v>0.45195591047449268</v>
      </c>
      <c r="BK854" s="14">
        <f t="shared" si="1060"/>
        <v>0.27164726954869345</v>
      </c>
      <c r="BL854" s="14">
        <f t="shared" si="1061"/>
        <v>0.26067033905191855</v>
      </c>
      <c r="BM854" s="14">
        <f t="shared" si="1062"/>
        <v>0.43014976305704333</v>
      </c>
      <c r="BN854" s="14">
        <f t="shared" si="1063"/>
        <v>0.56917644261210387</v>
      </c>
    </row>
    <row r="855" spans="1:66" x14ac:dyDescent="0.25">
      <c r="A855" t="s">
        <v>304</v>
      </c>
      <c r="B855" t="s">
        <v>378</v>
      </c>
      <c r="C855" t="s">
        <v>332</v>
      </c>
      <c r="D855"/>
      <c r="E855" s="10">
        <f>VLOOKUP(A855,home!$A$2:$E$405,3,FALSE)</f>
        <v>1.3018867924528299</v>
      </c>
      <c r="F855" s="10">
        <f>VLOOKUP(B855,home!$B$2:$E$405,3,FALSE)</f>
        <v>0.64</v>
      </c>
      <c r="G855" s="10">
        <f>VLOOKUP(C855,away!$B$2:$E$405,4,FALSE)</f>
        <v>0.92</v>
      </c>
      <c r="H855" s="10">
        <f>VLOOKUP(A855,away!$A$2:$E$405,3,FALSE)</f>
        <v>1.2641509433962299</v>
      </c>
      <c r="I855" s="10">
        <f>VLOOKUP(C855,away!$B$2:$E$405,3,FALSE)</f>
        <v>0.61</v>
      </c>
      <c r="J855" s="10">
        <f>VLOOKUP(B855,home!$B$2:$E$405,4,FALSE)</f>
        <v>1.32</v>
      </c>
      <c r="K855" s="12">
        <f t="shared" si="1008"/>
        <v>0.76655094339622631</v>
      </c>
      <c r="L855" s="12">
        <f t="shared" si="1009"/>
        <v>1.0178943396226443</v>
      </c>
      <c r="M855" s="13">
        <f t="shared" si="1010"/>
        <v>0.16789016670057536</v>
      </c>
      <c r="N855" s="13">
        <f t="shared" si="1011"/>
        <v>0.12869636567127571</v>
      </c>
      <c r="O855" s="13">
        <f t="shared" si="1012"/>
        <v>0.17089445036281781</v>
      </c>
      <c r="P855" s="13">
        <f t="shared" si="1013"/>
        <v>0.13099930214679753</v>
      </c>
      <c r="Q855" s="13">
        <f t="shared" si="1014"/>
        <v>4.9326160258491063E-2</v>
      </c>
      <c r="R855" s="13">
        <f t="shared" si="1015"/>
        <v>8.6976246848617586E-2</v>
      </c>
      <c r="S855" s="13">
        <f t="shared" si="1016"/>
        <v>2.5553636493722574E-2</v>
      </c>
      <c r="T855" s="13">
        <f t="shared" si="1017"/>
        <v>5.0208819322437467E-2</v>
      </c>
      <c r="U855" s="13">
        <f t="shared" si="1018"/>
        <v>6.6671724074870861E-2</v>
      </c>
      <c r="V855" s="13">
        <f t="shared" si="1019"/>
        <v>2.2154090470618542E-3</v>
      </c>
      <c r="W855" s="13">
        <f t="shared" si="1020"/>
        <v>1.2603671560086592E-2</v>
      </c>
      <c r="X855" s="13">
        <f t="shared" si="1021"/>
        <v>1.2829205939475043E-2</v>
      </c>
      <c r="Y855" s="13">
        <f t="shared" si="1022"/>
        <v>6.5293880538224271E-3</v>
      </c>
      <c r="Z855" s="13">
        <f t="shared" si="1023"/>
        <v>2.9510876449609903E-2</v>
      </c>
      <c r="AA855" s="13">
        <f t="shared" si="1024"/>
        <v>2.2621590182897944E-2</v>
      </c>
      <c r="AB855" s="13">
        <f t="shared" si="1025"/>
        <v>8.6703006479116156E-3</v>
      </c>
      <c r="AC855" s="13">
        <f t="shared" si="1026"/>
        <v>1.0803828063542645E-4</v>
      </c>
      <c r="AD855" s="13">
        <f t="shared" si="1027"/>
        <v>2.415339081160141E-3</v>
      </c>
      <c r="AE855" s="13">
        <f t="shared" si="1028"/>
        <v>2.4585599789822658E-3</v>
      </c>
      <c r="AF855" s="13">
        <f t="shared" si="1029"/>
        <v>1.2512771431144078E-3</v>
      </c>
      <c r="AG855" s="13">
        <f t="shared" si="1030"/>
        <v>4.245559737584497E-4</v>
      </c>
      <c r="AH855" s="13">
        <f t="shared" si="1031"/>
        <v>7.5097385238402778E-3</v>
      </c>
      <c r="AI855" s="13">
        <f t="shared" si="1032"/>
        <v>5.7565971501087479E-3</v>
      </c>
      <c r="AJ855" s="13">
        <f t="shared" si="1033"/>
        <v>2.2063624880839443E-3</v>
      </c>
      <c r="AK855" s="13">
        <f t="shared" si="1034"/>
        <v>5.6376308223826427E-4</v>
      </c>
      <c r="AL855" s="13">
        <f t="shared" si="1035"/>
        <v>3.3719519484716189E-6</v>
      </c>
      <c r="AM855" s="13">
        <f t="shared" si="1036"/>
        <v>3.7029609025701621E-4</v>
      </c>
      <c r="AN855" s="13">
        <f t="shared" si="1037"/>
        <v>3.7692229425701255E-4</v>
      </c>
      <c r="AO855" s="13">
        <f t="shared" si="1038"/>
        <v>1.9183353490089691E-4</v>
      </c>
      <c r="AP855" s="13">
        <f t="shared" si="1039"/>
        <v>6.5088756441808644E-5</v>
      </c>
      <c r="AQ855" s="13">
        <f t="shared" si="1040"/>
        <v>1.6563369188798484E-5</v>
      </c>
      <c r="AR855" s="13">
        <f t="shared" si="1041"/>
        <v>1.5288240670926268E-3</v>
      </c>
      <c r="AS855" s="13">
        <f t="shared" si="1042"/>
        <v>1.1719215309167086E-3</v>
      </c>
      <c r="AT855" s="13">
        <f t="shared" si="1043"/>
        <v>4.4916877755527636E-4</v>
      </c>
      <c r="AU855" s="13">
        <f t="shared" si="1044"/>
        <v>1.1477025005970896E-4</v>
      </c>
      <c r="AV855" s="13">
        <f t="shared" si="1045"/>
        <v>2.1994310864272674E-5</v>
      </c>
      <c r="AW855" s="13">
        <f t="shared" si="1046"/>
        <v>7.308404867089055E-8</v>
      </c>
      <c r="AX855" s="13">
        <f t="shared" si="1047"/>
        <v>4.7308469553741634E-5</v>
      </c>
      <c r="AY855" s="13">
        <f t="shared" si="1048"/>
        <v>4.8155023374963805E-5</v>
      </c>
      <c r="AZ855" s="13">
        <f t="shared" si="1049"/>
        <v>2.4508362858885889E-5</v>
      </c>
      <c r="BA855" s="13">
        <f t="shared" si="1050"/>
        <v>8.3156412758259329E-6</v>
      </c>
      <c r="BB855" s="13">
        <f t="shared" si="1051"/>
        <v>2.1161110462489095E-6</v>
      </c>
      <c r="BC855" s="13">
        <f t="shared" si="1052"/>
        <v>4.3079549119794357E-7</v>
      </c>
      <c r="BD855" s="13">
        <f t="shared" si="1053"/>
        <v>2.5936356069540902E-4</v>
      </c>
      <c r="BE855" s="13">
        <f t="shared" si="1054"/>
        <v>1.9881538213367017E-4</v>
      </c>
      <c r="BF855" s="13">
        <f t="shared" si="1055"/>
        <v>7.6201059368123046E-5</v>
      </c>
      <c r="BG855" s="13">
        <f t="shared" si="1056"/>
        <v>1.9470664648808862E-5</v>
      </c>
      <c r="BH855" s="13">
        <f t="shared" si="1057"/>
        <v>3.7313140887739963E-6</v>
      </c>
      <c r="BI855" s="13">
        <f t="shared" si="1058"/>
        <v>5.7204846697146774E-7</v>
      </c>
      <c r="BJ855" s="14">
        <f t="shared" si="1059"/>
        <v>0.26789488143124995</v>
      </c>
      <c r="BK855" s="14">
        <f t="shared" si="1060"/>
        <v>0.32681807964411619</v>
      </c>
      <c r="BL855" s="14">
        <f t="shared" si="1061"/>
        <v>0.37571560632727741</v>
      </c>
      <c r="BM855" s="14">
        <f t="shared" si="1062"/>
        <v>0.26510866992435206</v>
      </c>
      <c r="BN855" s="14">
        <f t="shared" si="1063"/>
        <v>0.73478269198857504</v>
      </c>
    </row>
    <row r="856" spans="1:66" x14ac:dyDescent="0.25">
      <c r="A856" t="s">
        <v>301</v>
      </c>
      <c r="B856" t="s">
        <v>350</v>
      </c>
      <c r="C856" t="s">
        <v>384</v>
      </c>
      <c r="D856"/>
      <c r="E856" s="10">
        <f>VLOOKUP(A856,home!$A$2:$E$405,3,FALSE)</f>
        <v>1.3534482758620701</v>
      </c>
      <c r="F856" s="10">
        <f>VLOOKUP(B856,home!$B$2:$E$405,3,FALSE)</f>
        <v>0.74</v>
      </c>
      <c r="G856" s="10">
        <f>VLOOKUP(C856,away!$B$2:$E$405,4,FALSE)</f>
        <v>1.23</v>
      </c>
      <c r="H856" s="10">
        <f>VLOOKUP(A856,away!$A$2:$E$405,3,FALSE)</f>
        <v>1.02586206896552</v>
      </c>
      <c r="I856" s="10">
        <f>VLOOKUP(C856,away!$B$2:$E$405,3,FALSE)</f>
        <v>0.62</v>
      </c>
      <c r="J856" s="10">
        <f>VLOOKUP(B856,home!$B$2:$E$405,4,FALSE)</f>
        <v>1.79</v>
      </c>
      <c r="K856" s="12">
        <f t="shared" si="1008"/>
        <v>1.2319086206896563</v>
      </c>
      <c r="L856" s="12">
        <f t="shared" si="1009"/>
        <v>1.138501724137934</v>
      </c>
      <c r="M856" s="13">
        <f t="shared" si="1010"/>
        <v>9.3442374814751331E-2</v>
      </c>
      <c r="N856" s="13">
        <f t="shared" si="1011"/>
        <v>0.11511246707200617</v>
      </c>
      <c r="O856" s="13">
        <f t="shared" si="1012"/>
        <v>0.10638430483413745</v>
      </c>
      <c r="P856" s="13">
        <f t="shared" si="1013"/>
        <v>0.13105574223125019</v>
      </c>
      <c r="Q856" s="13">
        <f t="shared" si="1014"/>
        <v>7.0904020267429327E-2</v>
      </c>
      <c r="R856" s="13">
        <f t="shared" si="1015"/>
        <v>6.0559357237440534E-2</v>
      </c>
      <c r="S856" s="13">
        <f t="shared" si="1016"/>
        <v>4.5952405441948563E-2</v>
      </c>
      <c r="T856" s="13">
        <f t="shared" si="1017"/>
        <v>8.0724349322779304E-2</v>
      </c>
      <c r="U856" s="13">
        <f t="shared" si="1018"/>
        <v>7.4603594244227522E-2</v>
      </c>
      <c r="V856" s="13">
        <f t="shared" si="1019"/>
        <v>7.1610701419459093E-3</v>
      </c>
      <c r="W856" s="13">
        <f t="shared" si="1020"/>
        <v>2.9115757936333427E-2</v>
      </c>
      <c r="X856" s="13">
        <f t="shared" si="1021"/>
        <v>3.3148340610098345E-2</v>
      </c>
      <c r="Y856" s="13">
        <f t="shared" si="1022"/>
        <v>1.8869721468454233E-2</v>
      </c>
      <c r="Z856" s="13">
        <f t="shared" si="1023"/>
        <v>2.2982310875837034E-2</v>
      </c>
      <c r="AA856" s="13">
        <f t="shared" si="1024"/>
        <v>2.8312106891313287E-2</v>
      </c>
      <c r="AB856" s="13">
        <f t="shared" si="1025"/>
        <v>1.7438964274647938E-2</v>
      </c>
      <c r="AC856" s="13">
        <f t="shared" si="1026"/>
        <v>6.2772602130680322E-4</v>
      </c>
      <c r="AD856" s="13">
        <f t="shared" si="1027"/>
        <v>8.9669882999206113E-3</v>
      </c>
      <c r="AE856" s="13">
        <f t="shared" si="1028"/>
        <v>1.0208931639784298E-2</v>
      </c>
      <c r="AF856" s="13">
        <f t="shared" si="1029"/>
        <v>5.8114431367503657E-3</v>
      </c>
      <c r="AG856" s="13">
        <f t="shared" si="1030"/>
        <v>2.2054460103066178E-3</v>
      </c>
      <c r="AH856" s="13">
        <f t="shared" si="1031"/>
        <v>6.5413501392036152E-3</v>
      </c>
      <c r="AI856" s="13">
        <f t="shared" si="1032"/>
        <v>8.0583456274344167E-3</v>
      </c>
      <c r="AJ856" s="13">
        <f t="shared" si="1033"/>
        <v>4.9635727234666289E-3</v>
      </c>
      <c r="AK856" s="13">
        <f t="shared" si="1034"/>
        <v>2.038222675819525E-3</v>
      </c>
      <c r="AL856" s="13">
        <f t="shared" si="1035"/>
        <v>3.5216185292091061E-5</v>
      </c>
      <c r="AM856" s="13">
        <f t="shared" si="1036"/>
        <v>2.2093020376590957E-3</v>
      </c>
      <c r="AN856" s="13">
        <f t="shared" si="1037"/>
        <v>2.5152941790163317E-3</v>
      </c>
      <c r="AO856" s="13">
        <f t="shared" si="1038"/>
        <v>1.4318333797621017E-3</v>
      </c>
      <c r="AP856" s="13">
        <f t="shared" si="1039"/>
        <v>5.4338159051246586E-4</v>
      </c>
      <c r="AQ856" s="13">
        <f t="shared" si="1040"/>
        <v>1.5466021941581385E-4</v>
      </c>
      <c r="AR856" s="13">
        <f t="shared" si="1041"/>
        <v>1.4894676823346466E-3</v>
      </c>
      <c r="AS856" s="13">
        <f t="shared" si="1042"/>
        <v>1.8348880781066937E-3</v>
      </c>
      <c r="AT856" s="13">
        <f t="shared" si="1043"/>
        <v>1.1302072207101559E-3</v>
      </c>
      <c r="AU856" s="13">
        <f t="shared" si="1044"/>
        <v>4.6410400611951263E-4</v>
      </c>
      <c r="AV856" s="13">
        <f t="shared" si="1045"/>
        <v>1.4293343150880824E-4</v>
      </c>
      <c r="AW856" s="13">
        <f t="shared" si="1046"/>
        <v>1.3719933188645175E-6</v>
      </c>
      <c r="AX856" s="13">
        <f t="shared" si="1047"/>
        <v>4.536097043165769E-4</v>
      </c>
      <c r="AY856" s="13">
        <f t="shared" si="1048"/>
        <v>5.1643543045012128E-4</v>
      </c>
      <c r="AZ856" s="13">
        <f t="shared" si="1049"/>
        <v>2.9398131398668964E-4</v>
      </c>
      <c r="BA856" s="13">
        <f t="shared" si="1050"/>
        <v>1.1156607761272715E-4</v>
      </c>
      <c r="BB856" s="13">
        <f t="shared" si="1051"/>
        <v>3.1754542929349111E-5</v>
      </c>
      <c r="BC856" s="13">
        <f t="shared" si="1052"/>
        <v>7.2305203748552035E-6</v>
      </c>
      <c r="BD856" s="13">
        <f t="shared" si="1053"/>
        <v>2.8262692073095444E-4</v>
      </c>
      <c r="BE856" s="13">
        <f t="shared" si="1054"/>
        <v>3.4817054008743492E-4</v>
      </c>
      <c r="BF856" s="13">
        <f t="shared" si="1055"/>
        <v>2.1445714490194237E-4</v>
      </c>
      <c r="BG856" s="13">
        <f t="shared" si="1056"/>
        <v>8.8063868524397842E-5</v>
      </c>
      <c r="BH856" s="13">
        <f t="shared" si="1057"/>
        <v>2.7121659701621561E-5</v>
      </c>
      <c r="BI856" s="13">
        <f t="shared" si="1058"/>
        <v>6.6822812787677663E-6</v>
      </c>
      <c r="BJ856" s="14">
        <f t="shared" si="1059"/>
        <v>0.38333651475989888</v>
      </c>
      <c r="BK856" s="14">
        <f t="shared" si="1060"/>
        <v>0.27879097026694494</v>
      </c>
      <c r="BL856" s="14">
        <f t="shared" si="1061"/>
        <v>0.3149285414816958</v>
      </c>
      <c r="BM856" s="14">
        <f t="shared" si="1062"/>
        <v>0.4220650074902304</v>
      </c>
      <c r="BN856" s="14">
        <f t="shared" si="1063"/>
        <v>0.57745826645701503</v>
      </c>
    </row>
    <row r="857" spans="1:66" x14ac:dyDescent="0.25">
      <c r="A857" t="s">
        <v>301</v>
      </c>
      <c r="B857" t="s">
        <v>312</v>
      </c>
      <c r="C857" t="s">
        <v>355</v>
      </c>
      <c r="D857"/>
      <c r="E857" s="10">
        <f>VLOOKUP(A857,home!$A$2:$E$405,3,FALSE)</f>
        <v>1.3534482758620701</v>
      </c>
      <c r="F857" s="10">
        <f>VLOOKUP(B857,home!$B$2:$E$405,3,FALSE)</f>
        <v>1.03</v>
      </c>
      <c r="G857" s="10">
        <f>VLOOKUP(C857,away!$B$2:$E$405,4,FALSE)</f>
        <v>1.48</v>
      </c>
      <c r="H857" s="10">
        <f>VLOOKUP(A857,away!$A$2:$E$405,3,FALSE)</f>
        <v>1.02586206896552</v>
      </c>
      <c r="I857" s="10">
        <f>VLOOKUP(C857,away!$B$2:$E$405,3,FALSE)</f>
        <v>0.62</v>
      </c>
      <c r="J857" s="10">
        <f>VLOOKUP(B857,home!$B$2:$E$405,4,FALSE)</f>
        <v>0.78</v>
      </c>
      <c r="K857" s="12">
        <f t="shared" si="1008"/>
        <v>2.0631965517241397</v>
      </c>
      <c r="L857" s="12">
        <f t="shared" si="1009"/>
        <v>0.49610689655172546</v>
      </c>
      <c r="M857" s="13">
        <f t="shared" si="1010"/>
        <v>7.7358605951417705E-2</v>
      </c>
      <c r="N857" s="13">
        <f t="shared" si="1011"/>
        <v>0.15960600904515151</v>
      </c>
      <c r="O857" s="13">
        <f t="shared" si="1012"/>
        <v>3.8378137920125677E-2</v>
      </c>
      <c r="P857" s="13">
        <f t="shared" si="1013"/>
        <v>7.918164181839675E-2</v>
      </c>
      <c r="Q857" s="13">
        <f t="shared" si="1014"/>
        <v>0.16464928374820423</v>
      </c>
      <c r="R857" s="13">
        <f t="shared" si="1015"/>
        <v>9.5198294494938194E-3</v>
      </c>
      <c r="S857" s="13">
        <f t="shared" si="1016"/>
        <v>2.0261909854587982E-2</v>
      </c>
      <c r="T857" s="13">
        <f t="shared" si="1017"/>
        <v>8.168364517978606E-2</v>
      </c>
      <c r="U857" s="13">
        <f t="shared" si="1018"/>
        <v>1.9641279293197565E-2</v>
      </c>
      <c r="V857" s="13">
        <f t="shared" si="1019"/>
        <v>2.3043780885868333E-3</v>
      </c>
      <c r="W857" s="13">
        <f t="shared" si="1020"/>
        <v>0.11323461149104817</v>
      </c>
      <c r="X857" s="13">
        <f t="shared" si="1021"/>
        <v>5.6176471689064263E-2</v>
      </c>
      <c r="Y857" s="13">
        <f t="shared" si="1022"/>
        <v>1.3934767514443768E-2</v>
      </c>
      <c r="Z857" s="13">
        <f t="shared" si="1023"/>
        <v>1.5742843479633671E-3</v>
      </c>
      <c r="AA857" s="13">
        <f t="shared" si="1024"/>
        <v>3.2480580381513049E-3</v>
      </c>
      <c r="AB857" s="13">
        <f t="shared" si="1025"/>
        <v>3.3506910720568234E-3</v>
      </c>
      <c r="AC857" s="13">
        <f t="shared" si="1026"/>
        <v>1.474176969231085E-4</v>
      </c>
      <c r="AD857" s="13">
        <f t="shared" si="1027"/>
        <v>5.8406314991038315E-2</v>
      </c>
      <c r="AE857" s="13">
        <f t="shared" si="1028"/>
        <v>2.8975775669226541E-2</v>
      </c>
      <c r="AF857" s="13">
        <f t="shared" si="1029"/>
        <v>7.1875410712194865E-3</v>
      </c>
      <c r="AG857" s="13">
        <f t="shared" si="1030"/>
        <v>1.188596231560255E-3</v>
      </c>
      <c r="AH857" s="13">
        <f t="shared" si="1031"/>
        <v>1.9525333053951565E-4</v>
      </c>
      <c r="AI857" s="13">
        <f t="shared" si="1032"/>
        <v>4.0284599828178236E-4</v>
      </c>
      <c r="AJ857" s="13">
        <f t="shared" si="1033"/>
        <v>4.1557523726542107E-4</v>
      </c>
      <c r="AK857" s="13">
        <f t="shared" si="1034"/>
        <v>2.8580446550265272E-4</v>
      </c>
      <c r="AL857" s="13">
        <f t="shared" si="1035"/>
        <v>6.0356699203133046E-6</v>
      </c>
      <c r="AM857" s="13">
        <f t="shared" si="1036"/>
        <v>2.4100741537684822E-2</v>
      </c>
      <c r="AN857" s="13">
        <f t="shared" si="1037"/>
        <v>1.1956544088856078E-2</v>
      </c>
      <c r="AO857" s="13">
        <f t="shared" si="1038"/>
        <v>2.965861990703133E-3</v>
      </c>
      <c r="AP857" s="13">
        <f t="shared" si="1039"/>
        <v>4.9046152926948477E-4</v>
      </c>
      <c r="AQ857" s="13">
        <f t="shared" si="1040"/>
        <v>6.0830336790974326E-5</v>
      </c>
      <c r="AR857" s="13">
        <f t="shared" si="1041"/>
        <v>1.9373304771069475E-5</v>
      </c>
      <c r="AS857" s="13">
        <f t="shared" si="1042"/>
        <v>3.9970935599171364E-5</v>
      </c>
      <c r="AT857" s="13">
        <f t="shared" si="1043"/>
        <v>4.1233948248699014E-5</v>
      </c>
      <c r="AU857" s="13">
        <f t="shared" si="1044"/>
        <v>2.8357913280229149E-5</v>
      </c>
      <c r="AV857" s="13">
        <f t="shared" si="1045"/>
        <v>1.4626987223465244E-5</v>
      </c>
      <c r="AW857" s="13">
        <f t="shared" si="1046"/>
        <v>1.716085207925657E-7</v>
      </c>
      <c r="AX857" s="13">
        <f t="shared" si="1047"/>
        <v>8.2874278057576811E-3</v>
      </c>
      <c r="AY857" s="13">
        <f t="shared" si="1048"/>
        <v>4.11145008911092E-3</v>
      </c>
      <c r="AZ857" s="13">
        <f t="shared" si="1049"/>
        <v>1.0198593720180667E-3</v>
      </c>
      <c r="BA857" s="13">
        <f t="shared" si="1050"/>
        <v>1.6865308932369159E-4</v>
      </c>
      <c r="BB857" s="13">
        <f t="shared" si="1051"/>
        <v>2.0917490184559392E-5</v>
      </c>
      <c r="BC857" s="13">
        <f t="shared" si="1052"/>
        <v>2.0754622278225882E-6</v>
      </c>
      <c r="BD857" s="13">
        <f t="shared" si="1053"/>
        <v>1.6018716843210016E-6</v>
      </c>
      <c r="BE857" s="13">
        <f t="shared" si="1054"/>
        <v>3.3049761353956305E-6</v>
      </c>
      <c r="BF857" s="13">
        <f t="shared" si="1055"/>
        <v>3.4094076830394192E-6</v>
      </c>
      <c r="BG857" s="13">
        <f t="shared" si="1056"/>
        <v>2.3447593916895735E-6</v>
      </c>
      <c r="BH857" s="13">
        <f t="shared" si="1057"/>
        <v>1.2094248728891801E-6</v>
      </c>
      <c r="BI857" s="13">
        <f t="shared" si="1058"/>
        <v>4.9905624546287217E-7</v>
      </c>
      <c r="BJ857" s="14">
        <f t="shared" si="1059"/>
        <v>0.73822783942266956</v>
      </c>
      <c r="BK857" s="14">
        <f t="shared" si="1060"/>
        <v>0.18337143916894361</v>
      </c>
      <c r="BL857" s="14">
        <f t="shared" si="1061"/>
        <v>7.5593407389749984E-2</v>
      </c>
      <c r="BM857" s="14">
        <f t="shared" si="1062"/>
        <v>0.4659621839159469</v>
      </c>
      <c r="BN857" s="14">
        <f t="shared" si="1063"/>
        <v>0.52869350793278969</v>
      </c>
    </row>
    <row r="858" spans="1:66" x14ac:dyDescent="0.25">
      <c r="A858" t="s">
        <v>303</v>
      </c>
      <c r="B858" t="s">
        <v>470</v>
      </c>
      <c r="C858" t="s">
        <v>473</v>
      </c>
      <c r="D858" s="11"/>
      <c r="E858" s="10">
        <f>VLOOKUP(A858,home!$A$2:$E$405,3,FALSE)</f>
        <v>1.29370629370629</v>
      </c>
      <c r="F858" s="10">
        <f>VLOOKUP(B858,home!$B$2:$E$405,3,FALSE)</f>
        <v>1.1599999999999999</v>
      </c>
      <c r="G858" s="10">
        <f>VLOOKUP(C858,away!$B$2:$E$405,4,FALSE)</f>
        <v>1.21</v>
      </c>
      <c r="H858" s="10">
        <f>VLOOKUP(A858,away!$A$2:$E$405,3,FALSE)</f>
        <v>1.0279720279720299</v>
      </c>
      <c r="I858" s="10">
        <f>VLOOKUP(C858,away!$B$2:$E$405,3,FALSE)</f>
        <v>0.55000000000000004</v>
      </c>
      <c r="J858" s="10">
        <f>VLOOKUP(B858,home!$B$2:$E$405,4,FALSE)</f>
        <v>1.62</v>
      </c>
      <c r="K858" s="12">
        <f t="shared" si="1008"/>
        <v>1.8158461538461486</v>
      </c>
      <c r="L858" s="12">
        <f t="shared" si="1009"/>
        <v>0.91592307692307873</v>
      </c>
      <c r="M858" s="13">
        <f t="shared" si="1010"/>
        <v>6.5104003707905686E-2</v>
      </c>
      <c r="N858" s="13">
        <f t="shared" si="1011"/>
        <v>0.11821885473298595</v>
      </c>
      <c r="O858" s="13">
        <f t="shared" si="1012"/>
        <v>5.9630259396156508E-2</v>
      </c>
      <c r="P858" s="13">
        <f t="shared" si="1013"/>
        <v>0.10827937717735896</v>
      </c>
      <c r="Q858" s="13">
        <f t="shared" si="1014"/>
        <v>0.10733362633949456</v>
      </c>
      <c r="R858" s="13">
        <f t="shared" si="1015"/>
        <v>2.7308365331924489E-2</v>
      </c>
      <c r="S858" s="13">
        <f t="shared" si="1016"/>
        <v>4.5021899016070212E-2</v>
      </c>
      <c r="T858" s="13">
        <f t="shared" si="1017"/>
        <v>9.8309345294181866E-2</v>
      </c>
      <c r="U858" s="13">
        <f t="shared" si="1018"/>
        <v>4.9587790155800587E-2</v>
      </c>
      <c r="V858" s="13">
        <f t="shared" si="1019"/>
        <v>8.3199238605523411E-3</v>
      </c>
      <c r="W858" s="13">
        <f t="shared" si="1020"/>
        <v>6.4967117522310283E-2</v>
      </c>
      <c r="X858" s="13">
        <f t="shared" si="1021"/>
        <v>5.95048821798577E-2</v>
      </c>
      <c r="Y858" s="13">
        <f t="shared" si="1022"/>
        <v>2.7250947389060261E-2</v>
      </c>
      <c r="Z858" s="13">
        <f t="shared" si="1023"/>
        <v>8.337454000185273E-3</v>
      </c>
      <c r="AA858" s="13">
        <f t="shared" si="1024"/>
        <v>1.5139533779105615E-2</v>
      </c>
      <c r="AB858" s="13">
        <f t="shared" si="1025"/>
        <v>1.374553209190639E-2</v>
      </c>
      <c r="AC858" s="13">
        <f t="shared" si="1026"/>
        <v>8.6484329157534244E-4</v>
      </c>
      <c r="AD858" s="13">
        <f t="shared" si="1027"/>
        <v>2.9492572619839473E-2</v>
      </c>
      <c r="AE858" s="13">
        <f t="shared" si="1028"/>
        <v>2.7012927860340714E-2</v>
      </c>
      <c r="AF858" s="13">
        <f t="shared" si="1029"/>
        <v>1.2370882001272209E-2</v>
      </c>
      <c r="AG858" s="13">
        <f t="shared" si="1030"/>
        <v>3.7769254356191935E-3</v>
      </c>
      <c r="AH858" s="13">
        <f t="shared" si="1031"/>
        <v>1.9091166303885809E-3</v>
      </c>
      <c r="AI858" s="13">
        <f t="shared" si="1032"/>
        <v>3.4666620905348241E-3</v>
      </c>
      <c r="AJ858" s="13">
        <f t="shared" si="1033"/>
        <v>3.1474625118909551E-3</v>
      </c>
      <c r="AK858" s="13">
        <f t="shared" si="1034"/>
        <v>1.9051025655307092E-3</v>
      </c>
      <c r="AL858" s="13">
        <f t="shared" si="1035"/>
        <v>5.7535443373307419E-5</v>
      </c>
      <c r="AM858" s="13">
        <f t="shared" si="1036"/>
        <v>1.0710794911752738E-2</v>
      </c>
      <c r="AN858" s="13">
        <f t="shared" si="1037"/>
        <v>9.8102642318646238E-3</v>
      </c>
      <c r="AO858" s="13">
        <f t="shared" si="1038"/>
        <v>4.4927237003389341E-3</v>
      </c>
      <c r="AP858" s="13">
        <f t="shared" si="1039"/>
        <v>1.3716631051265593E-3</v>
      </c>
      <c r="AQ858" s="13">
        <f t="shared" si="1040"/>
        <v>3.1408447293734549E-4</v>
      </c>
      <c r="AR858" s="13">
        <f t="shared" si="1041"/>
        <v>3.49720795662106E-4</v>
      </c>
      <c r="AS858" s="13">
        <f t="shared" si="1042"/>
        <v>6.3503916172304999E-4</v>
      </c>
      <c r="AT858" s="13">
        <f t="shared" si="1043"/>
        <v>5.7656670967824145E-4</v>
      </c>
      <c r="AU858" s="13">
        <f t="shared" si="1044"/>
        <v>3.4898548073498785E-4</v>
      </c>
      <c r="AV858" s="13">
        <f t="shared" si="1045"/>
        <v>1.5842598573519428E-4</v>
      </c>
      <c r="AW858" s="13">
        <f t="shared" si="1046"/>
        <v>2.6580981622863856E-6</v>
      </c>
      <c r="AX858" s="13">
        <f t="shared" si="1047"/>
        <v>3.2415259575235165E-3</v>
      </c>
      <c r="AY858" s="13">
        <f t="shared" si="1048"/>
        <v>2.9689884289409683E-3</v>
      </c>
      <c r="AZ858" s="13">
        <f t="shared" si="1049"/>
        <v>1.3596825085923142E-3</v>
      </c>
      <c r="BA858" s="13">
        <f t="shared" si="1050"/>
        <v>4.1512152896945441E-4</v>
      </c>
      <c r="BB858" s="13">
        <f t="shared" si="1051"/>
        <v>9.5054847027678874E-5</v>
      </c>
      <c r="BC858" s="13">
        <f t="shared" si="1052"/>
        <v>1.7412585593208851E-5</v>
      </c>
      <c r="BD858" s="13">
        <f t="shared" si="1053"/>
        <v>5.3386224537803878E-5</v>
      </c>
      <c r="BE858" s="13">
        <f t="shared" si="1054"/>
        <v>9.6941170495338041E-5</v>
      </c>
      <c r="BF858" s="13">
        <f t="shared" si="1055"/>
        <v>8.8015125796651677E-5</v>
      </c>
      <c r="BG858" s="13">
        <f t="shared" si="1056"/>
        <v>5.3273975886044957E-5</v>
      </c>
      <c r="BH858" s="13">
        <f t="shared" si="1057"/>
        <v>2.4184336053191809E-5</v>
      </c>
      <c r="BI858" s="13">
        <f t="shared" si="1058"/>
        <v>8.7830067211022112E-6</v>
      </c>
      <c r="BJ858" s="14">
        <f t="shared" si="1059"/>
        <v>0.58303539765362955</v>
      </c>
      <c r="BK858" s="14">
        <f t="shared" si="1060"/>
        <v>0.23061657092577681</v>
      </c>
      <c r="BL858" s="14">
        <f t="shared" si="1061"/>
        <v>0.17823314652626235</v>
      </c>
      <c r="BM858" s="14">
        <f t="shared" si="1062"/>
        <v>0.51138175208924908</v>
      </c>
      <c r="BN858" s="14">
        <f t="shared" si="1063"/>
        <v>0.48587448668582617</v>
      </c>
    </row>
    <row r="859" spans="1:66" x14ac:dyDescent="0.25">
      <c r="A859" t="s">
        <v>303</v>
      </c>
      <c r="B859" t="s">
        <v>469</v>
      </c>
      <c r="C859" t="s">
        <v>333</v>
      </c>
      <c r="D859" s="11"/>
      <c r="E859" s="10">
        <f>VLOOKUP(A859,home!$A$2:$E$405,3,FALSE)</f>
        <v>1.29370629370629</v>
      </c>
      <c r="F859" s="10">
        <f>VLOOKUP(B859,home!$B$2:$E$405,3,FALSE)</f>
        <v>0.55000000000000004</v>
      </c>
      <c r="G859" s="10">
        <f>VLOOKUP(C859,away!$B$2:$E$405,4,FALSE)</f>
        <v>1.1000000000000001</v>
      </c>
      <c r="H859" s="10">
        <f>VLOOKUP(A859,away!$A$2:$E$405,3,FALSE)</f>
        <v>1.0279720279720299</v>
      </c>
      <c r="I859" s="10">
        <f>VLOOKUP(C859,away!$B$2:$E$405,3,FALSE)</f>
        <v>0.99</v>
      </c>
      <c r="J859" s="10">
        <f>VLOOKUP(B859,home!$B$2:$E$405,4,FALSE)</f>
        <v>1.1100000000000001</v>
      </c>
      <c r="K859" s="12">
        <f t="shared" si="1008"/>
        <v>0.78269230769230558</v>
      </c>
      <c r="L859" s="12">
        <f t="shared" si="1009"/>
        <v>1.1296384615384638</v>
      </c>
      <c r="M859" s="13">
        <f t="shared" si="1010"/>
        <v>0.1477356472966464</v>
      </c>
      <c r="N859" s="13">
        <f t="shared" si="1011"/>
        <v>0.11563155471102868</v>
      </c>
      <c r="O859" s="13">
        <f t="shared" si="1012"/>
        <v>0.16688786932657271</v>
      </c>
      <c r="P859" s="13">
        <f t="shared" si="1013"/>
        <v>0.13062185156906714</v>
      </c>
      <c r="Q859" s="13">
        <f t="shared" si="1014"/>
        <v>4.5251964199412062E-2</v>
      </c>
      <c r="R859" s="13">
        <f t="shared" si="1015"/>
        <v>9.4261477977750932E-2</v>
      </c>
      <c r="S859" s="13">
        <f t="shared" si="1016"/>
        <v>2.8872632332722591E-2</v>
      </c>
      <c r="T859" s="13">
        <f t="shared" si="1017"/>
        <v>5.1118359219817479E-2</v>
      </c>
      <c r="U859" s="13">
        <f t="shared" si="1018"/>
        <v>7.377773372489331E-2</v>
      </c>
      <c r="V859" s="13">
        <f t="shared" si="1019"/>
        <v>2.8364452648169365E-3</v>
      </c>
      <c r="W859" s="13">
        <f t="shared" si="1020"/>
        <v>1.1806121428949143E-2</v>
      </c>
      <c r="X859" s="13">
        <f t="shared" si="1021"/>
        <v>1.3336648847734398E-2</v>
      </c>
      <c r="Y859" s="13">
        <f t="shared" si="1022"/>
        <v>7.5327957432167079E-3</v>
      </c>
      <c r="Z859" s="13">
        <f t="shared" si="1023"/>
        <v>3.5493796988376111E-2</v>
      </c>
      <c r="AA859" s="13">
        <f t="shared" si="1024"/>
        <v>2.7780721873594302E-2</v>
      </c>
      <c r="AB859" s="13">
        <f t="shared" si="1025"/>
        <v>1.0871878656300817E-2</v>
      </c>
      <c r="AC859" s="13">
        <f t="shared" si="1026"/>
        <v>1.5674184732339459E-4</v>
      </c>
      <c r="AD859" s="13">
        <f t="shared" si="1027"/>
        <v>2.3101401065299459E-3</v>
      </c>
      <c r="AE859" s="13">
        <f t="shared" si="1028"/>
        <v>2.6096231158787907E-3</v>
      </c>
      <c r="AF859" s="13">
        <f t="shared" si="1029"/>
        <v>1.4739653209082651E-3</v>
      </c>
      <c r="AG859" s="13">
        <f t="shared" si="1030"/>
        <v>5.5501597249062011E-4</v>
      </c>
      <c r="AH859" s="13">
        <f t="shared" si="1031"/>
        <v>1.0023789556026935E-2</v>
      </c>
      <c r="AI859" s="13">
        <f t="shared" si="1032"/>
        <v>7.8455429794287521E-3</v>
      </c>
      <c r="AJ859" s="13">
        <f t="shared" si="1033"/>
        <v>3.0703230698341283E-3</v>
      </c>
      <c r="AK859" s="13">
        <f t="shared" si="1034"/>
        <v>8.0103941629646608E-4</v>
      </c>
      <c r="AL859" s="13">
        <f t="shared" si="1035"/>
        <v>5.5433906955786175E-6</v>
      </c>
      <c r="AM859" s="13">
        <f t="shared" si="1036"/>
        <v>3.616257782144946E-4</v>
      </c>
      <c r="AN859" s="13">
        <f t="shared" si="1037"/>
        <v>4.0850638775487134E-4</v>
      </c>
      <c r="AO859" s="13">
        <f t="shared" si="1038"/>
        <v>2.3073226369602407E-4</v>
      </c>
      <c r="AP859" s="13">
        <f t="shared" si="1039"/>
        <v>8.6881346462954582E-5</v>
      </c>
      <c r="AQ859" s="13">
        <f t="shared" si="1040"/>
        <v>2.4536127638700563E-5</v>
      </c>
      <c r="AR859" s="13">
        <f t="shared" si="1041"/>
        <v>2.2646516425711177E-3</v>
      </c>
      <c r="AS859" s="13">
        <f t="shared" si="1042"/>
        <v>1.7725254202431587E-3</v>
      </c>
      <c r="AT859" s="13">
        <f t="shared" si="1043"/>
        <v>6.9367100580669571E-4</v>
      </c>
      <c r="AU859" s="13">
        <f t="shared" si="1044"/>
        <v>1.8097698677136182E-4</v>
      </c>
      <c r="AV859" s="13">
        <f t="shared" si="1045"/>
        <v>3.5412323853819256E-5</v>
      </c>
      <c r="AW859" s="13">
        <f t="shared" si="1046"/>
        <v>1.3614557297988434E-7</v>
      </c>
      <c r="AX859" s="13">
        <f t="shared" si="1047"/>
        <v>4.7173619145288075E-5</v>
      </c>
      <c r="AY859" s="13">
        <f t="shared" si="1048"/>
        <v>5.3289134556484638E-5</v>
      </c>
      <c r="AZ859" s="13">
        <f t="shared" si="1049"/>
        <v>3.0098727988551757E-5</v>
      </c>
      <c r="BA859" s="13">
        <f t="shared" si="1050"/>
        <v>1.1333560259750768E-5</v>
      </c>
      <c r="BB859" s="13">
        <f t="shared" si="1051"/>
        <v>3.2007063938945819E-6</v>
      </c>
      <c r="BC859" s="13">
        <f t="shared" si="1052"/>
        <v>7.2312820932708003E-7</v>
      </c>
      <c r="BD859" s="13">
        <f t="shared" si="1053"/>
        <v>4.2637293290576496E-4</v>
      </c>
      <c r="BE859" s="13">
        <f t="shared" si="1054"/>
        <v>3.3371881479354973E-4</v>
      </c>
      <c r="BF859" s="13">
        <f t="shared" si="1055"/>
        <v>1.3059957463555226E-4</v>
      </c>
      <c r="BG859" s="13">
        <f t="shared" si="1056"/>
        <v>3.4073094151711306E-5</v>
      </c>
      <c r="BH859" s="13">
        <f t="shared" si="1057"/>
        <v>6.6671871729550296E-6</v>
      </c>
      <c r="BI859" s="13">
        <f t="shared" si="1058"/>
        <v>1.0436712228433427E-6</v>
      </c>
      <c r="BJ859" s="14">
        <f t="shared" si="1059"/>
        <v>0.25288428944628627</v>
      </c>
      <c r="BK859" s="14">
        <f t="shared" si="1060"/>
        <v>0.3102821508358285</v>
      </c>
      <c r="BL859" s="14">
        <f t="shared" si="1061"/>
        <v>0.40120008923482692</v>
      </c>
      <c r="BM859" s="14">
        <f t="shared" si="1062"/>
        <v>0.2994168084358565</v>
      </c>
      <c r="BN859" s="14">
        <f t="shared" si="1063"/>
        <v>0.70039036508047792</v>
      </c>
    </row>
    <row r="860" spans="1:66" x14ac:dyDescent="0.25">
      <c r="A860" t="s">
        <v>303</v>
      </c>
      <c r="B860" t="s">
        <v>348</v>
      </c>
      <c r="C860" t="s">
        <v>466</v>
      </c>
      <c r="D860" s="11"/>
      <c r="E860" s="10">
        <f>VLOOKUP(A860,home!$A$2:$E$405,3,FALSE)</f>
        <v>1.29370629370629</v>
      </c>
      <c r="F860" s="10">
        <f>VLOOKUP(B860,home!$B$2:$E$405,3,FALSE)</f>
        <v>1.66</v>
      </c>
      <c r="G860" s="10">
        <f>VLOOKUP(C860,away!$B$2:$E$405,4,FALSE)</f>
        <v>1.21</v>
      </c>
      <c r="H860" s="10">
        <f>VLOOKUP(A860,away!$A$2:$E$405,3,FALSE)</f>
        <v>1.0279720279720299</v>
      </c>
      <c r="I860" s="10">
        <f>VLOOKUP(C860,away!$B$2:$E$405,3,FALSE)</f>
        <v>0.88</v>
      </c>
      <c r="J860" s="10">
        <f>VLOOKUP(B860,home!$B$2:$E$405,4,FALSE)</f>
        <v>0.83</v>
      </c>
      <c r="K860" s="12">
        <f t="shared" si="1008"/>
        <v>2.5985384615384541</v>
      </c>
      <c r="L860" s="12">
        <f t="shared" si="1009"/>
        <v>0.75083076923077063</v>
      </c>
      <c r="M860" s="13">
        <f t="shared" si="1010"/>
        <v>3.5106491212864049E-2</v>
      </c>
      <c r="N860" s="13">
        <f t="shared" si="1011"/>
        <v>9.1225567666288976E-2</v>
      </c>
      <c r="O860" s="13">
        <f t="shared" si="1012"/>
        <v>2.6359033802348004E-2</v>
      </c>
      <c r="P860" s="13">
        <f t="shared" si="1013"/>
        <v>6.8494963144393475E-2</v>
      </c>
      <c r="Q860" s="13">
        <f t="shared" si="1014"/>
        <v>0.11852657312826539</v>
      </c>
      <c r="R860" s="13">
        <f t="shared" si="1015"/>
        <v>9.8955868129984165E-3</v>
      </c>
      <c r="S860" s="13">
        <f t="shared" si="1016"/>
        <v>3.3409490767000213E-2</v>
      </c>
      <c r="T860" s="13">
        <f t="shared" si="1017"/>
        <v>8.89933980761827E-2</v>
      </c>
      <c r="U860" s="13">
        <f t="shared" si="1018"/>
        <v>2.5714062933069114E-2</v>
      </c>
      <c r="V860" s="13">
        <f t="shared" si="1019"/>
        <v>7.2426676653401714E-3</v>
      </c>
      <c r="W860" s="13">
        <f t="shared" si="1020"/>
        <v>0.10266528632938261</v>
      </c>
      <c r="X860" s="13">
        <f t="shared" si="1021"/>
        <v>7.7084255907987662E-2</v>
      </c>
      <c r="Y860" s="13">
        <f t="shared" si="1022"/>
        <v>2.8938615579487972E-2</v>
      </c>
      <c r="Z860" s="13">
        <f t="shared" si="1023"/>
        <v>2.4766370195978236E-3</v>
      </c>
      <c r="AA860" s="13">
        <f t="shared" si="1024"/>
        <v>6.4356365506949087E-3</v>
      </c>
      <c r="AB860" s="13">
        <f t="shared" si="1025"/>
        <v>8.3616245507316996E-3</v>
      </c>
      <c r="AC860" s="13">
        <f t="shared" si="1026"/>
        <v>8.8318113984356427E-4</v>
      </c>
      <c r="AD860" s="13">
        <f t="shared" si="1027"/>
        <v>6.669492379793969E-2</v>
      </c>
      <c r="AE860" s="13">
        <f t="shared" si="1028"/>
        <v>5.0076600938994686E-2</v>
      </c>
      <c r="AF860" s="13">
        <f t="shared" si="1029"/>
        <v>1.8799526401743854E-2</v>
      </c>
      <c r="AG860" s="13">
        <f t="shared" si="1030"/>
        <v>4.7050876231318388E-3</v>
      </c>
      <c r="AH860" s="13">
        <f t="shared" si="1031"/>
        <v>4.6488381963250924E-4</v>
      </c>
      <c r="AI860" s="13">
        <f t="shared" si="1032"/>
        <v>1.2080184854619804E-3</v>
      </c>
      <c r="AJ860" s="13">
        <f t="shared" si="1033"/>
        <v>1.5695412483611945E-3</v>
      </c>
      <c r="AK860" s="13">
        <f t="shared" si="1034"/>
        <v>1.3595044336125477E-3</v>
      </c>
      <c r="AL860" s="13">
        <f t="shared" si="1035"/>
        <v>6.8925668767765418E-5</v>
      </c>
      <c r="AM860" s="13">
        <f t="shared" si="1036"/>
        <v>3.4661864935664519E-2</v>
      </c>
      <c r="AN860" s="13">
        <f t="shared" si="1037"/>
        <v>2.6025194712618067E-2</v>
      </c>
      <c r="AO860" s="13">
        <f t="shared" si="1038"/>
        <v>9.7702584827278026E-3</v>
      </c>
      <c r="AP860" s="13">
        <f t="shared" si="1039"/>
        <v>2.4452702307233257E-3</v>
      </c>
      <c r="AQ860" s="13">
        <f t="shared" si="1040"/>
        <v>4.5899603207777461E-4</v>
      </c>
      <c r="AR860" s="13">
        <f t="shared" si="1041"/>
        <v>6.9809815179523163E-5</v>
      </c>
      <c r="AS860" s="13">
        <f t="shared" si="1042"/>
        <v>1.8140348973688192E-4</v>
      </c>
      <c r="AT860" s="13">
        <f t="shared" si="1043"/>
        <v>2.3569197256929203E-4</v>
      </c>
      <c r="AU860" s="13">
        <f t="shared" si="1044"/>
        <v>2.0415155193239054E-4</v>
      </c>
      <c r="AV860" s="13">
        <f t="shared" si="1045"/>
        <v>1.3262391491977046E-4</v>
      </c>
      <c r="AW860" s="13">
        <f t="shared" si="1046"/>
        <v>3.7355082420870488E-6</v>
      </c>
      <c r="AX860" s="13">
        <f t="shared" si="1047"/>
        <v>1.501169819732924E-2</v>
      </c>
      <c r="AY860" s="13">
        <f t="shared" si="1048"/>
        <v>1.1271244904960887E-2</v>
      </c>
      <c r="AZ860" s="13">
        <f t="shared" si="1049"/>
        <v>4.2313987410900929E-3</v>
      </c>
      <c r="BA860" s="13">
        <f t="shared" si="1050"/>
        <v>1.0590214572315962E-3</v>
      </c>
      <c r="BB860" s="13">
        <f t="shared" si="1051"/>
        <v>1.9878647384127276E-4</v>
      </c>
      <c r="BC860" s="13">
        <f t="shared" si="1052"/>
        <v>2.9851000213383066E-5</v>
      </c>
      <c r="BD860" s="13">
        <f t="shared" si="1053"/>
        <v>8.7358928718498796E-6</v>
      </c>
      <c r="BE860" s="13">
        <f t="shared" si="1054"/>
        <v>2.270055362338153E-5</v>
      </c>
      <c r="BF860" s="13">
        <f t="shared" si="1055"/>
        <v>2.9494130844286522E-5</v>
      </c>
      <c r="BG860" s="13">
        <f t="shared" si="1056"/>
        <v>2.554721112950872E-5</v>
      </c>
      <c r="BH860" s="13">
        <f t="shared" si="1057"/>
        <v>1.6596352676267915E-5</v>
      </c>
      <c r="BI860" s="13">
        <f t="shared" si="1058"/>
        <v>8.6252521501077643E-6</v>
      </c>
      <c r="BJ860" s="14">
        <f t="shared" si="1059"/>
        <v>0.75287342061788343</v>
      </c>
      <c r="BK860" s="14">
        <f t="shared" si="1060"/>
        <v>0.15647696450317014</v>
      </c>
      <c r="BL860" s="14">
        <f t="shared" si="1061"/>
        <v>8.2303272774543648E-2</v>
      </c>
      <c r="BM860" s="14">
        <f t="shared" si="1062"/>
        <v>0.63325456975131778</v>
      </c>
      <c r="BN860" s="14">
        <f t="shared" si="1063"/>
        <v>0.34960821576715828</v>
      </c>
    </row>
    <row r="861" spans="1:66" x14ac:dyDescent="0.25">
      <c r="A861" t="s">
        <v>303</v>
      </c>
      <c r="B861" t="s">
        <v>357</v>
      </c>
      <c r="C861" t="s">
        <v>306</v>
      </c>
      <c r="D861" s="11"/>
      <c r="E861" s="10">
        <f>VLOOKUP(A861,home!$A$2:$E$405,3,FALSE)</f>
        <v>1.29370629370629</v>
      </c>
      <c r="F861" s="10">
        <f>VLOOKUP(B861,home!$B$2:$E$405,3,FALSE)</f>
        <v>1.44</v>
      </c>
      <c r="G861" s="10">
        <f>VLOOKUP(C861,away!$B$2:$E$405,4,FALSE)</f>
        <v>1.1599999999999999</v>
      </c>
      <c r="H861" s="10">
        <f>VLOOKUP(A861,away!$A$2:$E$405,3,FALSE)</f>
        <v>1.0279720279720299</v>
      </c>
      <c r="I861" s="10">
        <f>VLOOKUP(C861,away!$B$2:$E$405,3,FALSE)</f>
        <v>0.39</v>
      </c>
      <c r="J861" s="10">
        <f>VLOOKUP(B861,home!$B$2:$E$405,4,FALSE)</f>
        <v>2.2200000000000002</v>
      </c>
      <c r="K861" s="12">
        <f t="shared" si="1008"/>
        <v>2.1610069930069864</v>
      </c>
      <c r="L861" s="12">
        <f t="shared" si="1009"/>
        <v>0.8900181818181836</v>
      </c>
      <c r="M861" s="13">
        <f t="shared" si="1010"/>
        <v>4.7310398092327975E-2</v>
      </c>
      <c r="N861" s="13">
        <f t="shared" si="1011"/>
        <v>0.10223810111946514</v>
      </c>
      <c r="O861" s="13">
        <f t="shared" si="1012"/>
        <v>4.2107114491228205E-2</v>
      </c>
      <c r="P861" s="13">
        <f t="shared" si="1013"/>
        <v>9.099376887088996E-2</v>
      </c>
      <c r="Q861" s="13">
        <f t="shared" si="1014"/>
        <v>0.11046862573545981</v>
      </c>
      <c r="R861" s="13">
        <f t="shared" si="1015"/>
        <v>1.8738048740546506E-2</v>
      </c>
      <c r="S861" s="13">
        <f t="shared" si="1016"/>
        <v>4.3752886824004751E-2</v>
      </c>
      <c r="T861" s="13">
        <f t="shared" si="1017"/>
        <v>9.8319085425027333E-2</v>
      </c>
      <c r="U861" s="13">
        <f t="shared" si="1018"/>
        <v>4.0493054363626754E-2</v>
      </c>
      <c r="V861" s="13">
        <f t="shared" si="1019"/>
        <v>9.3501645671309336E-3</v>
      </c>
      <c r="W861" s="13">
        <f t="shared" si="1020"/>
        <v>7.9574490907400056E-2</v>
      </c>
      <c r="X861" s="13">
        <f t="shared" si="1021"/>
        <v>7.0822743716511774E-2</v>
      </c>
      <c r="Y861" s="13">
        <f t="shared" si="1022"/>
        <v>3.1516764796972498E-2</v>
      </c>
      <c r="Z861" s="13">
        <f t="shared" si="1023"/>
        <v>5.5590680236272368E-3</v>
      </c>
      <c r="AA861" s="13">
        <f t="shared" si="1024"/>
        <v>1.2013184873659986E-2</v>
      </c>
      <c r="AB861" s="13">
        <f t="shared" si="1025"/>
        <v>1.2980288260132491E-2</v>
      </c>
      <c r="AC861" s="13">
        <f t="shared" si="1026"/>
        <v>1.1239689738314987E-3</v>
      </c>
      <c r="AD861" s="13">
        <f t="shared" si="1027"/>
        <v>4.2990257828965601E-2</v>
      </c>
      <c r="AE861" s="13">
        <f t="shared" si="1028"/>
        <v>3.826211110883089E-2</v>
      </c>
      <c r="AF861" s="13">
        <f t="shared" si="1029"/>
        <v>1.7026987280803499E-2</v>
      </c>
      <c r="AG861" s="13">
        <f t="shared" si="1030"/>
        <v>5.0514427538340236E-3</v>
      </c>
      <c r="AH861" s="13">
        <f t="shared" si="1031"/>
        <v>1.2369179037480789E-3</v>
      </c>
      <c r="AI861" s="13">
        <f t="shared" si="1032"/>
        <v>2.672988239775141E-3</v>
      </c>
      <c r="AJ861" s="13">
        <f t="shared" si="1033"/>
        <v>2.8881731391897582E-3</v>
      </c>
      <c r="AK861" s="13">
        <f t="shared" si="1034"/>
        <v>2.0804541169346692E-3</v>
      </c>
      <c r="AL861" s="13">
        <f t="shared" si="1035"/>
        <v>8.6470777796697441E-5</v>
      </c>
      <c r="AM861" s="13">
        <f t="shared" si="1036"/>
        <v>1.8580449559913597E-2</v>
      </c>
      <c r="AN861" s="13">
        <f t="shared" si="1037"/>
        <v>1.6536937934678766E-2</v>
      </c>
      <c r="AO861" s="13">
        <f t="shared" si="1038"/>
        <v>7.3590877167314722E-3</v>
      </c>
      <c r="AP861" s="13">
        <f t="shared" si="1039"/>
        <v>2.1832406231619582E-3</v>
      </c>
      <c r="AQ861" s="13">
        <f t="shared" si="1040"/>
        <v>4.8578096247455091E-4</v>
      </c>
      <c r="AR861" s="13">
        <f t="shared" si="1041"/>
        <v>2.2017588475044489E-4</v>
      </c>
      <c r="AS861" s="13">
        <f t="shared" si="1042"/>
        <v>4.7580162663721172E-4</v>
      </c>
      <c r="AT861" s="13">
        <f t="shared" si="1043"/>
        <v>5.1410532122355692E-4</v>
      </c>
      <c r="AU861" s="13">
        <f t="shared" si="1044"/>
        <v>3.7032839810206987E-4</v>
      </c>
      <c r="AV861" s="13">
        <f t="shared" si="1045"/>
        <v>2.0007056450191207E-4</v>
      </c>
      <c r="AW861" s="13">
        <f t="shared" si="1046"/>
        <v>4.6197866091623561E-6</v>
      </c>
      <c r="AX861" s="13">
        <f t="shared" si="1047"/>
        <v>6.692080238697818E-3</v>
      </c>
      <c r="AY861" s="13">
        <f t="shared" si="1048"/>
        <v>5.9560730866272272E-3</v>
      </c>
      <c r="AZ861" s="13">
        <f t="shared" si="1049"/>
        <v>2.6505066696680909E-3</v>
      </c>
      <c r="BA861" s="13">
        <f t="shared" si="1050"/>
        <v>7.8633304234498782E-4</v>
      </c>
      <c r="BB861" s="13">
        <f t="shared" si="1051"/>
        <v>1.7496267616286167E-4</v>
      </c>
      <c r="BC861" s="13">
        <f t="shared" si="1052"/>
        <v>3.1143992584902769E-5</v>
      </c>
      <c r="BD861" s="13">
        <f t="shared" si="1053"/>
        <v>3.2660090104300129E-5</v>
      </c>
      <c r="BE861" s="13">
        <f t="shared" si="1054"/>
        <v>7.057868310763086E-5</v>
      </c>
      <c r="BF861" s="13">
        <f t="shared" si="1055"/>
        <v>7.6260513876407184E-5</v>
      </c>
      <c r="BG861" s="13">
        <f t="shared" si="1056"/>
        <v>5.4933167925740747E-5</v>
      </c>
      <c r="BH861" s="13">
        <f t="shared" si="1057"/>
        <v>2.9677740008888216E-5</v>
      </c>
      <c r="BI861" s="13">
        <f t="shared" si="1058"/>
        <v>1.2826760739170128E-5</v>
      </c>
      <c r="BJ861" s="14">
        <f t="shared" si="1059"/>
        <v>0.65770720717631703</v>
      </c>
      <c r="BK861" s="14">
        <f t="shared" si="1060"/>
        <v>0.19857373119260902</v>
      </c>
      <c r="BL861" s="14">
        <f t="shared" si="1061"/>
        <v>0.13726764287981894</v>
      </c>
      <c r="BM861" s="14">
        <f t="shared" si="1062"/>
        <v>0.58130013892243615</v>
      </c>
      <c r="BN861" s="14">
        <f t="shared" si="1063"/>
        <v>0.41185605704991757</v>
      </c>
    </row>
    <row r="862" spans="1:66" x14ac:dyDescent="0.25">
      <c r="A862" t="s">
        <v>35</v>
      </c>
      <c r="B862" t="s">
        <v>36</v>
      </c>
      <c r="C862" t="s">
        <v>474</v>
      </c>
      <c r="D862" s="11"/>
      <c r="E862" s="10">
        <f>VLOOKUP(A862,home!$A$2:$E$405,3,FALSE)</f>
        <v>1.6</v>
      </c>
      <c r="F862" s="10">
        <f>VLOOKUP(B862,home!$B$2:$E$405,3,FALSE)</f>
        <v>1.38</v>
      </c>
      <c r="G862" s="10">
        <f>VLOOKUP(C862,away!$B$2:$E$405,4,FALSE)</f>
        <v>1.25</v>
      </c>
      <c r="H862" s="10">
        <f>VLOOKUP(A862,away!$A$2:$E$405,3,FALSE)</f>
        <v>1.10909090909091</v>
      </c>
      <c r="I862" s="10">
        <f>VLOOKUP(C862,away!$B$2:$E$405,3,FALSE)</f>
        <v>0.83</v>
      </c>
      <c r="J862" s="10">
        <f>VLOOKUP(B862,home!$B$2:$E$405,4,FALSE)</f>
        <v>0.72</v>
      </c>
      <c r="K862" s="12">
        <f t="shared" si="1008"/>
        <v>2.76</v>
      </c>
      <c r="L862" s="12">
        <f t="shared" si="1009"/>
        <v>0.66279272727272776</v>
      </c>
      <c r="M862" s="13">
        <f t="shared" si="1010"/>
        <v>3.2621205478603386E-2</v>
      </c>
      <c r="N862" s="13">
        <f t="shared" si="1011"/>
        <v>9.0034527120945354E-2</v>
      </c>
      <c r="O862" s="13">
        <f t="shared" si="1012"/>
        <v>2.162109774608759E-2</v>
      </c>
      <c r="P862" s="13">
        <f t="shared" si="1013"/>
        <v>5.967422977920174E-2</v>
      </c>
      <c r="Q862" s="13">
        <f t="shared" si="1014"/>
        <v>0.1242476474269046</v>
      </c>
      <c r="R862" s="13">
        <f t="shared" si="1015"/>
        <v>7.1651531708798091E-3</v>
      </c>
      <c r="S862" s="13">
        <f t="shared" si="1016"/>
        <v>2.7290635397247021E-2</v>
      </c>
      <c r="T862" s="13">
        <f t="shared" si="1017"/>
        <v>8.235043709529842E-2</v>
      </c>
      <c r="U862" s="13">
        <f t="shared" si="1018"/>
        <v>1.9775822751628272E-2</v>
      </c>
      <c r="V862" s="13">
        <f t="shared" si="1019"/>
        <v>5.5469972969437445E-3</v>
      </c>
      <c r="W862" s="13">
        <f t="shared" si="1020"/>
        <v>0.11430783563275221</v>
      </c>
      <c r="X862" s="13">
        <f t="shared" si="1021"/>
        <v>7.5762402127674516E-2</v>
      </c>
      <c r="Y862" s="13">
        <f t="shared" si="1022"/>
        <v>2.5107384565467253E-2</v>
      </c>
      <c r="Z862" s="13">
        <f t="shared" si="1023"/>
        <v>1.5830038038180875E-3</v>
      </c>
      <c r="AA862" s="13">
        <f t="shared" si="1024"/>
        <v>4.3690904985379218E-3</v>
      </c>
      <c r="AB862" s="13">
        <f t="shared" si="1025"/>
        <v>6.0293448879823325E-3</v>
      </c>
      <c r="AC862" s="13">
        <f t="shared" si="1026"/>
        <v>6.3419788299122416E-4</v>
      </c>
      <c r="AD862" s="13">
        <f t="shared" si="1027"/>
        <v>7.8872406586599039E-2</v>
      </c>
      <c r="AE862" s="13">
        <f t="shared" si="1028"/>
        <v>5.2276057468095431E-2</v>
      </c>
      <c r="AF862" s="13">
        <f t="shared" si="1029"/>
        <v>1.7324095350172406E-2</v>
      </c>
      <c r="AG862" s="13">
        <f t="shared" si="1030"/>
        <v>3.8274281348911845E-3</v>
      </c>
      <c r="AH862" s="13">
        <f t="shared" si="1031"/>
        <v>2.6230085210392299E-4</v>
      </c>
      <c r="AI862" s="13">
        <f t="shared" si="1032"/>
        <v>7.2395035180682738E-4</v>
      </c>
      <c r="AJ862" s="13">
        <f t="shared" si="1033"/>
        <v>9.9905148549342187E-4</v>
      </c>
      <c r="AK862" s="13">
        <f t="shared" si="1034"/>
        <v>9.1912736665394792E-4</v>
      </c>
      <c r="AL862" s="13">
        <f t="shared" si="1035"/>
        <v>4.6405728592617181E-5</v>
      </c>
      <c r="AM862" s="13">
        <f t="shared" si="1036"/>
        <v>4.353756843580267E-2</v>
      </c>
      <c r="AN862" s="13">
        <f t="shared" si="1037"/>
        <v>2.8856383722388679E-2</v>
      </c>
      <c r="AO862" s="13">
        <f t="shared" si="1038"/>
        <v>9.562900633295169E-3</v>
      </c>
      <c r="AP862" s="13">
        <f t="shared" si="1039"/>
        <v>2.1127403304599338E-3</v>
      </c>
      <c r="AQ862" s="13">
        <f t="shared" si="1040"/>
        <v>3.5007723141115577E-4</v>
      </c>
      <c r="AR862" s="13">
        <f t="shared" si="1041"/>
        <v>3.4770219426383924E-5</v>
      </c>
      <c r="AS862" s="13">
        <f t="shared" si="1042"/>
        <v>9.5965805616819627E-5</v>
      </c>
      <c r="AT862" s="13">
        <f t="shared" si="1043"/>
        <v>1.324328117512111E-4</v>
      </c>
      <c r="AU862" s="13">
        <f t="shared" si="1044"/>
        <v>1.2183818681111419E-4</v>
      </c>
      <c r="AV862" s="13">
        <f t="shared" si="1045"/>
        <v>8.4068348899668809E-5</v>
      </c>
      <c r="AW862" s="13">
        <f t="shared" si="1046"/>
        <v>2.3580657551483687E-6</v>
      </c>
      <c r="AX862" s="13">
        <f t="shared" si="1047"/>
        <v>2.0027281480469224E-2</v>
      </c>
      <c r="AY862" s="13">
        <f t="shared" si="1048"/>
        <v>1.3273936512298789E-2</v>
      </c>
      <c r="AZ862" s="13">
        <f t="shared" si="1049"/>
        <v>4.3989342913157764E-3</v>
      </c>
      <c r="BA862" s="13">
        <f t="shared" si="1050"/>
        <v>9.7186055201156933E-4</v>
      </c>
      <c r="BB862" s="13">
        <f t="shared" si="1051"/>
        <v>1.6103552644913162E-4</v>
      </c>
      <c r="BC862" s="13">
        <f t="shared" si="1052"/>
        <v>2.1346635152603898E-5</v>
      </c>
      <c r="BD862" s="13">
        <f t="shared" si="1053"/>
        <v>3.8409080935806948E-6</v>
      </c>
      <c r="BE862" s="13">
        <f t="shared" si="1054"/>
        <v>1.0600906338282718E-5</v>
      </c>
      <c r="BF862" s="13">
        <f t="shared" si="1055"/>
        <v>1.4629250746830151E-5</v>
      </c>
      <c r="BG862" s="13">
        <f t="shared" si="1056"/>
        <v>1.3458910687083736E-5</v>
      </c>
      <c r="BH862" s="13">
        <f t="shared" si="1057"/>
        <v>9.2866483740877794E-6</v>
      </c>
      <c r="BI862" s="13">
        <f t="shared" si="1058"/>
        <v>5.1262299024964549E-6</v>
      </c>
      <c r="BJ862" s="14">
        <f t="shared" si="1059"/>
        <v>0.78738428685985495</v>
      </c>
      <c r="BK862" s="14">
        <f t="shared" si="1060"/>
        <v>0.13908760807587853</v>
      </c>
      <c r="BL862" s="14">
        <f t="shared" si="1061"/>
        <v>6.2390957337821587E-2</v>
      </c>
      <c r="BM862" s="14">
        <f t="shared" si="1062"/>
        <v>0.64181041690820684</v>
      </c>
      <c r="BN862" s="14">
        <f t="shared" si="1063"/>
        <v>0.33536386072262242</v>
      </c>
    </row>
    <row r="863" spans="1:66" x14ac:dyDescent="0.25">
      <c r="A863" t="s">
        <v>35</v>
      </c>
      <c r="B863" t="s">
        <v>211</v>
      </c>
      <c r="C863" t="s">
        <v>471</v>
      </c>
      <c r="D863" s="11"/>
      <c r="E863" s="10">
        <f>VLOOKUP(A863,home!$A$2:$E$405,3,FALSE)</f>
        <v>1.6</v>
      </c>
      <c r="F863" s="10">
        <f>VLOOKUP(B863,home!$B$2:$E$405,3,FALSE)</f>
        <v>1.25</v>
      </c>
      <c r="G863" s="10">
        <f>VLOOKUP(C863,away!$B$2:$E$405,4,FALSE)</f>
        <v>1.38</v>
      </c>
      <c r="H863" s="10">
        <f>VLOOKUP(A863,away!$A$2:$E$405,3,FALSE)</f>
        <v>1.10909090909091</v>
      </c>
      <c r="I863" s="10">
        <f>VLOOKUP(C863,away!$B$2:$E$405,3,FALSE)</f>
        <v>1.1299999999999999</v>
      </c>
      <c r="J863" s="10">
        <f>VLOOKUP(B863,home!$B$2:$E$405,4,FALSE)</f>
        <v>0.9</v>
      </c>
      <c r="K863" s="12">
        <f t="shared" si="1008"/>
        <v>2.76</v>
      </c>
      <c r="L863" s="12">
        <f t="shared" si="1009"/>
        <v>1.1279454545454555</v>
      </c>
      <c r="M863" s="13">
        <f t="shared" si="1010"/>
        <v>2.048739511178195E-2</v>
      </c>
      <c r="N863" s="13">
        <f t="shared" si="1011"/>
        <v>5.6545210508518177E-2</v>
      </c>
      <c r="O863" s="13">
        <f t="shared" si="1012"/>
        <v>2.3108664191811231E-2</v>
      </c>
      <c r="P863" s="13">
        <f t="shared" si="1013"/>
        <v>6.3779913169399002E-2</v>
      </c>
      <c r="Q863" s="13">
        <f t="shared" si="1014"/>
        <v>7.8032390501755089E-2</v>
      </c>
      <c r="R863" s="13">
        <f t="shared" si="1015"/>
        <v>1.3032656367885408E-2</v>
      </c>
      <c r="S863" s="13">
        <f t="shared" si="1016"/>
        <v>4.9638781574001943E-2</v>
      </c>
      <c r="T863" s="13">
        <f t="shared" si="1017"/>
        <v>8.8016280173770625E-2</v>
      </c>
      <c r="U863" s="13">
        <f t="shared" si="1018"/>
        <v>3.5970131575363724E-2</v>
      </c>
      <c r="V863" s="13">
        <f t="shared" si="1019"/>
        <v>1.7170217000641533E-2</v>
      </c>
      <c r="W863" s="13">
        <f t="shared" si="1020"/>
        <v>7.1789799261614676E-2</v>
      </c>
      <c r="X863" s="13">
        <f t="shared" si="1021"/>
        <v>8.0974977759868963E-2</v>
      </c>
      <c r="Y863" s="13">
        <f t="shared" si="1022"/>
        <v>4.5667679048081777E-2</v>
      </c>
      <c r="Z863" s="13">
        <f t="shared" si="1023"/>
        <v>4.9000418369364125E-3</v>
      </c>
      <c r="AA863" s="13">
        <f t="shared" si="1024"/>
        <v>1.3524115469944498E-2</v>
      </c>
      <c r="AB863" s="13">
        <f t="shared" si="1025"/>
        <v>1.8663279348523409E-2</v>
      </c>
      <c r="AC863" s="13">
        <f t="shared" si="1026"/>
        <v>3.3408192678521438E-3</v>
      </c>
      <c r="AD863" s="13">
        <f t="shared" si="1027"/>
        <v>4.9534961490514132E-2</v>
      </c>
      <c r="AE863" s="13">
        <f t="shared" si="1028"/>
        <v>5.5872734654309593E-2</v>
      </c>
      <c r="AF863" s="13">
        <f t="shared" si="1029"/>
        <v>3.1510698543176431E-2</v>
      </c>
      <c r="AG863" s="13">
        <f t="shared" si="1030"/>
        <v>1.1847449730442659E-2</v>
      </c>
      <c r="AH863" s="13">
        <f t="shared" si="1031"/>
        <v>1.3817449792637472E-3</v>
      </c>
      <c r="AI863" s="13">
        <f t="shared" si="1032"/>
        <v>3.8136161427679421E-3</v>
      </c>
      <c r="AJ863" s="13">
        <f t="shared" si="1033"/>
        <v>5.2627902770197603E-3</v>
      </c>
      <c r="AK863" s="13">
        <f t="shared" si="1034"/>
        <v>4.8417670548581782E-3</v>
      </c>
      <c r="AL863" s="13">
        <f t="shared" si="1035"/>
        <v>4.1601611460253987E-4</v>
      </c>
      <c r="AM863" s="13">
        <f t="shared" si="1036"/>
        <v>2.73432987427638E-2</v>
      </c>
      <c r="AN863" s="13">
        <f t="shared" si="1037"/>
        <v>3.0841749529178893E-2</v>
      </c>
      <c r="AO863" s="13">
        <f t="shared" si="1038"/>
        <v>1.7393905595833391E-2</v>
      </c>
      <c r="AP863" s="13">
        <f t="shared" si="1039"/>
        <v>6.5397922512043481E-3</v>
      </c>
      <c r="AQ863" s="13">
        <f t="shared" si="1040"/>
        <v>1.8441322358543834E-3</v>
      </c>
      <c r="AR863" s="13">
        <f t="shared" si="1041"/>
        <v>3.117065937403096E-4</v>
      </c>
      <c r="AS863" s="13">
        <f t="shared" si="1042"/>
        <v>8.6031019872325441E-4</v>
      </c>
      <c r="AT863" s="13">
        <f t="shared" si="1043"/>
        <v>1.1872280742380912E-3</v>
      </c>
      <c r="AU863" s="13">
        <f t="shared" si="1044"/>
        <v>1.0922498282990437E-3</v>
      </c>
      <c r="AV863" s="13">
        <f t="shared" si="1045"/>
        <v>7.5365238152634031E-4</v>
      </c>
      <c r="AW863" s="13">
        <f t="shared" si="1046"/>
        <v>3.5975333887075676E-5</v>
      </c>
      <c r="AX863" s="13">
        <f t="shared" si="1047"/>
        <v>1.2577917421671346E-2</v>
      </c>
      <c r="AY863" s="13">
        <f t="shared" si="1048"/>
        <v>1.4187204783422289E-2</v>
      </c>
      <c r="AZ863" s="13">
        <f t="shared" si="1049"/>
        <v>8.0011965740833576E-3</v>
      </c>
      <c r="BA863" s="13">
        <f t="shared" si="1050"/>
        <v>3.0083044355539994E-3</v>
      </c>
      <c r="BB863" s="13">
        <f t="shared" si="1051"/>
        <v>8.4830082849301613E-4</v>
      </c>
      <c r="BC863" s="13">
        <f t="shared" si="1052"/>
        <v>1.9136741271716829E-4</v>
      </c>
      <c r="BD863" s="13">
        <f t="shared" si="1053"/>
        <v>5.8598005926871492E-5</v>
      </c>
      <c r="BE863" s="13">
        <f t="shared" si="1054"/>
        <v>1.617304963581653E-4</v>
      </c>
      <c r="BF863" s="13">
        <f t="shared" si="1055"/>
        <v>2.2318808497426813E-4</v>
      </c>
      <c r="BG863" s="13">
        <f t="shared" si="1056"/>
        <v>2.0533303817632664E-4</v>
      </c>
      <c r="BH863" s="13">
        <f t="shared" si="1057"/>
        <v>1.416797963416654E-4</v>
      </c>
      <c r="BI863" s="13">
        <f t="shared" si="1058"/>
        <v>7.8207247580599311E-5</v>
      </c>
      <c r="BJ863" s="14">
        <f t="shared" si="1059"/>
        <v>0.69256935148282794</v>
      </c>
      <c r="BK863" s="14">
        <f t="shared" si="1060"/>
        <v>0.16902034702170141</v>
      </c>
      <c r="BL863" s="14">
        <f t="shared" si="1061"/>
        <v>0.12467264915332285</v>
      </c>
      <c r="BM863" s="14">
        <f t="shared" si="1062"/>
        <v>0.72202493019410274</v>
      </c>
      <c r="BN863" s="14">
        <f t="shared" si="1063"/>
        <v>0.25498622985115088</v>
      </c>
    </row>
    <row r="864" spans="1:66" x14ac:dyDescent="0.25">
      <c r="A864" t="s">
        <v>35</v>
      </c>
      <c r="B864" t="s">
        <v>285</v>
      </c>
      <c r="C864" t="s">
        <v>283</v>
      </c>
      <c r="D864" s="11"/>
      <c r="E864" s="10">
        <f>VLOOKUP(A864,home!$A$2:$E$405,3,FALSE)</f>
        <v>1.6</v>
      </c>
      <c r="F864" s="10">
        <f>VLOOKUP(B864,home!$B$2:$E$405,3,FALSE)</f>
        <v>1.46</v>
      </c>
      <c r="G864" s="10">
        <f>VLOOKUP(C864,away!$B$2:$E$405,4,FALSE)</f>
        <v>0.75</v>
      </c>
      <c r="H864" s="10">
        <f>VLOOKUP(A864,away!$A$2:$E$405,3,FALSE)</f>
        <v>1.10909090909091</v>
      </c>
      <c r="I864" s="10">
        <f>VLOOKUP(C864,away!$B$2:$E$405,3,FALSE)</f>
        <v>0.37</v>
      </c>
      <c r="J864" s="10">
        <f>VLOOKUP(B864,home!$B$2:$E$405,4,FALSE)</f>
        <v>0.75</v>
      </c>
      <c r="K864" s="12">
        <f t="shared" si="1008"/>
        <v>1.7519999999999998</v>
      </c>
      <c r="L864" s="12">
        <f t="shared" si="1009"/>
        <v>0.30777272727272753</v>
      </c>
      <c r="M864" s="13">
        <f t="shared" si="1010"/>
        <v>0.12748293999809296</v>
      </c>
      <c r="N864" s="13">
        <f t="shared" si="1011"/>
        <v>0.22335011087665882</v>
      </c>
      <c r="O864" s="13">
        <f t="shared" si="1012"/>
        <v>3.9235772123958554E-2</v>
      </c>
      <c r="P864" s="13">
        <f t="shared" si="1013"/>
        <v>6.8741072761175373E-2</v>
      </c>
      <c r="Q864" s="13">
        <f t="shared" si="1014"/>
        <v>0.19565469712795316</v>
      </c>
      <c r="R864" s="13">
        <f t="shared" si="1015"/>
        <v>6.0378502966209899E-3</v>
      </c>
      <c r="S864" s="13">
        <f t="shared" si="1016"/>
        <v>9.2666028184396568E-3</v>
      </c>
      <c r="T864" s="13">
        <f t="shared" si="1017"/>
        <v>6.0217179738789629E-2</v>
      </c>
      <c r="U864" s="13">
        <f t="shared" si="1018"/>
        <v>1.0578313719679973E-2</v>
      </c>
      <c r="V864" s="13">
        <f t="shared" si="1019"/>
        <v>5.5519081707961371E-4</v>
      </c>
      <c r="W864" s="13">
        <f t="shared" si="1020"/>
        <v>0.11426234312272464</v>
      </c>
      <c r="X864" s="13">
        <f t="shared" si="1021"/>
        <v>3.516683296745314E-2</v>
      </c>
      <c r="Y864" s="13">
        <f t="shared" si="1022"/>
        <v>5.4116960459687597E-3</v>
      </c>
      <c r="Z864" s="13">
        <f t="shared" si="1023"/>
        <v>6.19428550885163E-4</v>
      </c>
      <c r="AA864" s="13">
        <f t="shared" si="1024"/>
        <v>1.0852388211508054E-3</v>
      </c>
      <c r="AB864" s="13">
        <f t="shared" si="1025"/>
        <v>9.5066920732810576E-4</v>
      </c>
      <c r="AC864" s="13">
        <f t="shared" si="1026"/>
        <v>1.8710548816265649E-5</v>
      </c>
      <c r="AD864" s="13">
        <f t="shared" si="1027"/>
        <v>5.0046906287753393E-2</v>
      </c>
      <c r="AE864" s="13">
        <f t="shared" si="1028"/>
        <v>1.5403072839744477E-2</v>
      </c>
      <c r="AF864" s="13">
        <f t="shared" si="1029"/>
        <v>2.3703228681343168E-3</v>
      </c>
      <c r="AG864" s="13">
        <f t="shared" si="1030"/>
        <v>2.4317357788087083E-4</v>
      </c>
      <c r="AH864" s="13">
        <f t="shared" si="1031"/>
        <v>4.7660803614130015E-5</v>
      </c>
      <c r="AI864" s="13">
        <f t="shared" si="1032"/>
        <v>8.350172793195576E-5</v>
      </c>
      <c r="AJ864" s="13">
        <f t="shared" si="1033"/>
        <v>7.3147513668393258E-5</v>
      </c>
      <c r="AK864" s="13">
        <f t="shared" si="1034"/>
        <v>4.2718147982341665E-5</v>
      </c>
      <c r="AL864" s="13">
        <f t="shared" si="1035"/>
        <v>4.0356245238764658E-7</v>
      </c>
      <c r="AM864" s="13">
        <f t="shared" si="1036"/>
        <v>1.7536435963228771E-2</v>
      </c>
      <c r="AN864" s="13">
        <f t="shared" si="1037"/>
        <v>5.3972367230464592E-3</v>
      </c>
      <c r="AO864" s="13">
        <f t="shared" si="1038"/>
        <v>8.3056113299426367E-4</v>
      </c>
      <c r="AP864" s="13">
        <f t="shared" si="1039"/>
        <v>8.5208021689457049E-5</v>
      </c>
      <c r="AQ864" s="13">
        <f t="shared" si="1040"/>
        <v>6.5561763052194763E-6</v>
      </c>
      <c r="AR864" s="13">
        <f t="shared" si="1041"/>
        <v>2.9337391024661334E-6</v>
      </c>
      <c r="AS864" s="13">
        <f t="shared" si="1042"/>
        <v>5.1399109075206648E-6</v>
      </c>
      <c r="AT864" s="13">
        <f t="shared" si="1043"/>
        <v>4.5025619549881026E-6</v>
      </c>
      <c r="AU864" s="13">
        <f t="shared" si="1044"/>
        <v>2.6294961817130518E-6</v>
      </c>
      <c r="AV864" s="13">
        <f t="shared" si="1045"/>
        <v>1.1517193275903168E-6</v>
      </c>
      <c r="AW864" s="13">
        <f t="shared" si="1046"/>
        <v>6.044668474349187E-9</v>
      </c>
      <c r="AX864" s="13">
        <f t="shared" si="1047"/>
        <v>5.1206393012628009E-3</v>
      </c>
      <c r="AY864" s="13">
        <f t="shared" si="1048"/>
        <v>1.5759931231295659E-3</v>
      </c>
      <c r="AZ864" s="13">
        <f t="shared" si="1049"/>
        <v>2.4252385083432497E-4</v>
      </c>
      <c r="BA864" s="13">
        <f t="shared" si="1050"/>
        <v>2.4880742333321453E-5</v>
      </c>
      <c r="BB864" s="13">
        <f t="shared" si="1051"/>
        <v>1.914403481124087E-6</v>
      </c>
      <c r="BC864" s="13">
        <f t="shared" si="1052"/>
        <v>1.1784023609719279E-7</v>
      </c>
      <c r="BD864" s="13">
        <f t="shared" si="1053"/>
        <v>1.5048748077877423E-7</v>
      </c>
      <c r="BE864" s="13">
        <f t="shared" si="1054"/>
        <v>2.6365406632441239E-7</v>
      </c>
      <c r="BF864" s="13">
        <f t="shared" si="1055"/>
        <v>2.309609621001853E-7</v>
      </c>
      <c r="BG864" s="13">
        <f t="shared" si="1056"/>
        <v>1.3488120186650821E-7</v>
      </c>
      <c r="BH864" s="13">
        <f t="shared" si="1057"/>
        <v>5.9077966417530595E-8</v>
      </c>
      <c r="BI864" s="13">
        <f t="shared" si="1058"/>
        <v>2.07009194327027E-8</v>
      </c>
      <c r="BJ864" s="14">
        <f t="shared" si="1059"/>
        <v>0.73294840273160278</v>
      </c>
      <c r="BK864" s="14">
        <f t="shared" si="1060"/>
        <v>0.20764091362918582</v>
      </c>
      <c r="BL864" s="14">
        <f t="shared" si="1061"/>
        <v>5.8152089552006424E-2</v>
      </c>
      <c r="BM864" s="14">
        <f t="shared" si="1062"/>
        <v>0.33728240420075917</v>
      </c>
      <c r="BN864" s="14">
        <f t="shared" si="1063"/>
        <v>0.66050244318445983</v>
      </c>
    </row>
    <row r="865" spans="1:66" x14ac:dyDescent="0.25">
      <c r="A865" t="s">
        <v>35</v>
      </c>
      <c r="B865" t="s">
        <v>216</v>
      </c>
      <c r="C865" t="s">
        <v>296</v>
      </c>
      <c r="D865" s="11"/>
      <c r="E865" s="10">
        <f>VLOOKUP(A865,home!$A$2:$E$405,3,FALSE)</f>
        <v>1.6</v>
      </c>
      <c r="F865" s="10">
        <f>VLOOKUP(B865,home!$B$2:$E$405,3,FALSE)</f>
        <v>1.1299999999999999</v>
      </c>
      <c r="G865" s="10">
        <f>VLOOKUP(C865,away!$B$2:$E$405,4,FALSE)</f>
        <v>1.1299999999999999</v>
      </c>
      <c r="H865" s="10">
        <f>VLOOKUP(A865,away!$A$2:$E$405,3,FALSE)</f>
        <v>1.10909090909091</v>
      </c>
      <c r="I865" s="10">
        <f>VLOOKUP(C865,away!$B$2:$E$405,3,FALSE)</f>
        <v>0.37</v>
      </c>
      <c r="J865" s="10">
        <f>VLOOKUP(B865,home!$B$2:$E$405,4,FALSE)</f>
        <v>0.72</v>
      </c>
      <c r="K865" s="12">
        <f t="shared" ref="K865:K928" si="1064">E865*F865*G865</f>
        <v>2.0430399999999995</v>
      </c>
      <c r="L865" s="12">
        <f t="shared" ref="L865:L928" si="1065">H865*I865*J865</f>
        <v>0.29546181818181844</v>
      </c>
      <c r="M865" s="13">
        <f t="shared" ref="M865:M928" si="1066">_xlfn.POISSON.DIST(0,K865,FALSE) * _xlfn.POISSON.DIST(0,L865,FALSE)</f>
        <v>9.6472062706726577E-2</v>
      </c>
      <c r="N865" s="13">
        <f t="shared" ref="N865:N928" si="1067">_xlfn.POISSON.DIST(1,K865,FALSE) * _xlfn.POISSON.DIST(0,L865,FALSE)</f>
        <v>0.19709628299235063</v>
      </c>
      <c r="O865" s="13">
        <f t="shared" ref="O865:O928" si="1068">_xlfn.POISSON.DIST(0,K865,FALSE) * _xlfn.POISSON.DIST(1,L865,FALSE)</f>
        <v>2.8503811051079835E-2</v>
      </c>
      <c r="P865" s="13">
        <f t="shared" ref="P865:P928" si="1069">_xlfn.POISSON.DIST(1,K865,FALSE) * _xlfn.POISSON.DIST(1,L865,FALSE)</f>
        <v>5.8234426129798129E-2</v>
      </c>
      <c r="Q865" s="13">
        <f t="shared" ref="Q865:Q928" si="1070">_xlfn.POISSON.DIST(2,K865,FALSE) * _xlfn.POISSON.DIST(0,L865,FALSE)</f>
        <v>0.201337795002346</v>
      </c>
      <c r="R865" s="13">
        <f t="shared" ref="R865:R928" si="1071">_xlfn.POISSON.DIST(0,K865,FALSE) * _xlfn.POISSON.DIST(2,L865,FALSE)</f>
        <v>4.2108939191315281E-3</v>
      </c>
      <c r="S865" s="13">
        <f t="shared" ref="S865:S928" si="1072">_xlfn.POISSON.DIST(2,K865,FALSE) * _xlfn.POISSON.DIST(2,L865,FALSE)</f>
        <v>8.7881618043563897E-3</v>
      </c>
      <c r="T865" s="13">
        <f t="shared" ref="T865:T928" si="1073">_xlfn.POISSON.DIST(2,K865,FALSE) * _xlfn.POISSON.DIST(1,L865,FALSE)</f>
        <v>5.9487630980111388E-2</v>
      </c>
      <c r="U865" s="13">
        <f t="shared" ref="U865:U928" si="1074">_xlfn.POISSON.DIST(1,K865,FALSE) * _xlfn.POISSON.DIST(2,L865,FALSE)</f>
        <v>8.6030247125424755E-3</v>
      </c>
      <c r="V865" s="13">
        <f t="shared" ref="V865:V928" si="1075">_xlfn.POISSON.DIST(3,K865,FALSE) * _xlfn.POISSON.DIST(3,L865,FALSE)</f>
        <v>5.8943208249290246E-4</v>
      </c>
      <c r="W865" s="13">
        <f t="shared" ref="W865:W928" si="1076">_xlfn.POISSON.DIST(3,K865,FALSE) * _xlfn.POISSON.DIST(0,L865,FALSE)</f>
        <v>0.13711372290053092</v>
      </c>
      <c r="X865" s="13">
        <f t="shared" ref="X865:X928" si="1077">_xlfn.POISSON.DIST(3,K865,FALSE) * _xlfn.POISSON.DIST(1,L865,FALSE)</f>
        <v>4.0511869865868903E-2</v>
      </c>
      <c r="Y865" s="13">
        <f t="shared" ref="Y865:Y928" si="1078">_xlfn.POISSON.DIST(3,K865,FALSE) * _xlfn.POISSON.DIST(2,L865,FALSE)</f>
        <v>5.9848553642574227E-3</v>
      </c>
      <c r="Z865" s="13">
        <f t="shared" ref="Z865:Z928" si="1079">_xlfn.POISSON.DIST(0,K865,FALSE) * _xlfn.POISSON.DIST(3,L865,FALSE)</f>
        <v>4.1471945783912146E-4</v>
      </c>
      <c r="AA865" s="13">
        <f t="shared" ref="AA865:AA928" si="1080">_xlfn.POISSON.DIST(1,K865,FALSE) * _xlfn.POISSON.DIST(3,L865,FALSE)</f>
        <v>8.4728844114363851E-4</v>
      </c>
      <c r="AB865" s="13">
        <f t="shared" ref="AB865:AB928" si="1081">_xlfn.POISSON.DIST(2,K865,FALSE) * _xlfn.POISSON.DIST(3,L865,FALSE)</f>
        <v>8.6552208839704953E-4</v>
      </c>
      <c r="AC865" s="13">
        <f t="shared" ref="AC865:AC928" si="1082">_xlfn.POISSON.DIST(4,K865,FALSE) * _xlfn.POISSON.DIST(4,L865,FALSE)</f>
        <v>2.2237810423685914E-5</v>
      </c>
      <c r="AD865" s="13">
        <f t="shared" ref="AD865:AD928" si="1083">_xlfn.POISSON.DIST(4,K865,FALSE) * _xlfn.POISSON.DIST(0,L865,FALSE)</f>
        <v>7.0032205108675152E-2</v>
      </c>
      <c r="AE865" s="13">
        <f t="shared" ref="AE865:AE928" si="1084">_xlfn.POISSON.DIST(4,K865,FALSE) * _xlfn.POISSON.DIST(1,L865,FALSE)</f>
        <v>2.0691842652691195E-2</v>
      </c>
      <c r="AF865" s="13">
        <f t="shared" ref="AF865:AF928" si="1085">_xlfn.POISSON.DIST(4,K865,FALSE) * _xlfn.POISSON.DIST(2,L865,FALSE)</f>
        <v>3.0568247258481208E-3</v>
      </c>
      <c r="AG865" s="13">
        <f t="shared" ref="AG865:AG928" si="1086">_xlfn.POISSON.DIST(4,K865,FALSE) * _xlfn.POISSON.DIST(3,L865,FALSE)</f>
        <v>3.0105833045407474E-4</v>
      </c>
      <c r="AH865" s="13">
        <f t="shared" ref="AH865:AH928" si="1087">_xlfn.POISSON.DIST(0,K865,FALSE) * _xlfn.POISSON.DIST(4,L865,FALSE)</f>
        <v>3.0633441262131208E-5</v>
      </c>
      <c r="AI865" s="13">
        <f t="shared" ref="AI865:AI928" si="1088">_xlfn.POISSON.DIST(1,K865,FALSE) * _xlfn.POISSON.DIST(4,L865,FALSE)</f>
        <v>6.258534583618453E-5</v>
      </c>
      <c r="AJ865" s="13">
        <f t="shared" ref="AJ865:AJ928" si="1089">_xlfn.POISSON.DIST(2,K865,FALSE) * _xlfn.POISSON.DIST(4,L865,FALSE)</f>
        <v>6.3932182478579214E-5</v>
      </c>
      <c r="AK865" s="13">
        <f t="shared" ref="AK865:AK928" si="1090">_xlfn.POISSON.DIST(3,K865,FALSE) * _xlfn.POISSON.DIST(4,L865,FALSE)</f>
        <v>4.353866869701214E-5</v>
      </c>
      <c r="AL865" s="13">
        <f t="shared" ref="AL865:AL928" si="1091">_xlfn.POISSON.DIST(5,K865,FALSE) * _xlfn.POISSON.DIST(5,L865,FALSE)</f>
        <v>5.3694555379971087E-7</v>
      </c>
      <c r="AM865" s="13">
        <f t="shared" ref="AM865:AM928" si="1092">_xlfn.POISSON.DIST(5,K865,FALSE) * _xlfn.POISSON.DIST(0,L865,FALSE)</f>
        <v>2.8615719265045542E-2</v>
      </c>
      <c r="AN865" s="13">
        <f t="shared" ref="AN865:AN928" si="1093">_xlfn.POISSON.DIST(5,K865,FALSE) * _xlfn.POISSON.DIST(1,L865,FALSE)</f>
        <v>8.454852442630844E-3</v>
      </c>
      <c r="AO865" s="13">
        <f t="shared" ref="AO865:AO928" si="1094">_xlfn.POISSON.DIST(5,K865,FALSE) * _xlfn.POISSON.DIST(2,L865,FALSE)</f>
        <v>1.2490430375793489E-3</v>
      </c>
      <c r="AP865" s="13">
        <f t="shared" ref="AP865:AP928" si="1095">_xlfn.POISSON.DIST(5,K865,FALSE) * _xlfn.POISSON.DIST(3,L865,FALSE)</f>
        <v>1.2301484229017859E-4</v>
      </c>
      <c r="AQ865" s="13">
        <f t="shared" ref="AQ865:AQ928" si="1096">_xlfn.POISSON.DIST(5,K865,FALSE) * _xlfn.POISSON.DIST(4,L865,FALSE)</f>
        <v>9.086547241601456E-6</v>
      </c>
      <c r="AR865" s="13">
        <f t="shared" ref="AR865:AR928" si="1097">_xlfn.POISSON.DIST(0,K865,FALSE) * _xlfn.POISSON.DIST(5,L865,FALSE)</f>
        <v>1.8102024504950461E-6</v>
      </c>
      <c r="AS865" s="13">
        <f t="shared" ref="AS865:AS928" si="1098">_xlfn.POISSON.DIST(1,K865,FALSE) * _xlfn.POISSON.DIST(5,L865,FALSE)</f>
        <v>3.6983160144593982E-6</v>
      </c>
      <c r="AT865" s="13">
        <f t="shared" ref="AT865:AT928" si="1099">_xlfn.POISSON.DIST(2,K865,FALSE) * _xlfn.POISSON.DIST(5,L865,FALSE)</f>
        <v>3.7779037750905644E-6</v>
      </c>
      <c r="AU865" s="13">
        <f t="shared" ref="AU865:AU928" si="1100">_xlfn.POISSON.DIST(3,K865,FALSE) * _xlfn.POISSON.DIST(5,L865,FALSE)</f>
        <v>2.5728028428870075E-6</v>
      </c>
      <c r="AV865" s="13">
        <f t="shared" ref="AV865:AV928" si="1101">_xlfn.POISSON.DIST(4,K865,FALSE) * _xlfn.POISSON.DIST(5,L865,FALSE)</f>
        <v>1.3140847800329677E-6</v>
      </c>
      <c r="AW865" s="13">
        <f t="shared" ref="AW865:AW928" si="1102">_xlfn.POISSON.DIST(6,K865,FALSE) * _xlfn.POISSON.DIST(6,L865,FALSE)</f>
        <v>9.0033883935938429E-9</v>
      </c>
      <c r="AX865" s="13">
        <f t="shared" ref="AX865:AX928" si="1103">_xlfn.POISSON.DIST(6,K865,FALSE) * _xlfn.POISSON.DIST(0,L865,FALSE)</f>
        <v>9.7438431812097714E-3</v>
      </c>
      <c r="AY865" s="13">
        <f t="shared" ref="AY865:AY928" si="1104">_xlfn.POISSON.DIST(6,K865,FALSE) * _xlfn.POISSON.DIST(1,L865,FALSE)</f>
        <v>2.8789336223987529E-3</v>
      </c>
      <c r="AZ865" s="13">
        <f t="shared" ref="AZ865:AZ928" si="1105">_xlfn.POISSON.DIST(6,K865,FALSE) * _xlfn.POISSON.DIST(2,L865,FALSE)</f>
        <v>4.2530748124935215E-4</v>
      </c>
      <c r="BA865" s="13">
        <f t="shared" ref="BA865:BA928" si="1106">_xlfn.POISSON.DIST(6,K865,FALSE) * _xlfn.POISSON.DIST(3,L865,FALSE)</f>
        <v>4.1887373898754406E-5</v>
      </c>
      <c r="BB865" s="13">
        <f t="shared" ref="BB865:BB928" si="1107">_xlfn.POISSON.DIST(6,K865,FALSE) * _xlfn.POISSON.DIST(4,L865,FALSE)</f>
        <v>3.0940299127469056E-6</v>
      </c>
      <c r="BC865" s="13">
        <f t="shared" ref="BC865:BC928" si="1108">_xlfn.POISSON.DIST(6,K865,FALSE) * _xlfn.POISSON.DIST(5,L865,FALSE)</f>
        <v>1.8283354070582687E-7</v>
      </c>
      <c r="BD865" s="13">
        <f t="shared" ref="BD865:BD928" si="1109">_xlfn.POISSON.DIST(0,K865,FALSE) * _xlfn.POISSON.DIST(6,L865,FALSE)</f>
        <v>8.9140951216741489E-8</v>
      </c>
      <c r="BE865" s="13">
        <f t="shared" ref="BE865:BE928" si="1110">_xlfn.POISSON.DIST(1,K865,FALSE) * _xlfn.POISSON.DIST(6,L865,FALSE)</f>
        <v>1.8211852897385149E-7</v>
      </c>
      <c r="BF865" s="13">
        <f t="shared" ref="BF865:BF928" si="1111">_xlfn.POISSON.DIST(2,K865,FALSE) * _xlfn.POISSON.DIST(6,L865,FALSE)</f>
        <v>1.8603771971736877E-7</v>
      </c>
      <c r="BG865" s="13">
        <f t="shared" ref="BG865:BG928" si="1112">_xlfn.POISSON.DIST(3,K865,FALSE) * _xlfn.POISSON.DIST(6,L865,FALSE)</f>
        <v>1.2669416763045764E-7</v>
      </c>
      <c r="BH865" s="13">
        <f t="shared" ref="BH865:BH928" si="1113">_xlfn.POISSON.DIST(4,K865,FALSE) * _xlfn.POISSON.DIST(6,L865,FALSE)</f>
        <v>6.4710313058932528E-8</v>
      </c>
      <c r="BI865" s="13">
        <f t="shared" ref="BI865:BI928" si="1114">_xlfn.POISSON.DIST(5,K865,FALSE) * _xlfn.POISSON.DIST(6,L865,FALSE)</f>
        <v>2.6441151598384305E-8</v>
      </c>
      <c r="BJ865" s="14">
        <f t="shared" ref="BJ865:BJ928" si="1115">SUM(N865,Q865,T865,W865,X865,Y865,AD865,AE865,AF865,AG865,AM865,AN865,AO865,AP865,AQ865,AX865,AY865,AZ865,BA865,BB865,BC865)</f>
        <v>0.78715905258013164</v>
      </c>
      <c r="BK865" s="14">
        <f t="shared" ref="BK865:BK928" si="1116">SUM(M865,P865,S865,V865,AC865,AL865,AY865)</f>
        <v>0.16698579110175021</v>
      </c>
      <c r="BL865" s="14">
        <f t="shared" ref="BL865:BL928" si="1117">SUM(O865,R865,U865,AA865,AB865,AH865,AI865,AJ865,AK865,AR865,AS865,AT865,AU865,AV865,BD865,BE865,BF865,BG865,BH865,BI865)</f>
        <v>4.3245078303263594E-2</v>
      </c>
      <c r="BM865" s="14">
        <f t="shared" ref="BM865:BM928" si="1118">SUM(S865:BI865)</f>
        <v>0.4090704450225412</v>
      </c>
      <c r="BN865" s="14">
        <f t="shared" ref="BN865:BN928" si="1119">SUM(M865:R865)</f>
        <v>0.58585527180143271</v>
      </c>
    </row>
    <row r="866" spans="1:66" x14ac:dyDescent="0.25">
      <c r="A866" t="s">
        <v>10</v>
      </c>
      <c r="B866" t="s">
        <v>12</v>
      </c>
      <c r="C866" t="s">
        <v>42</v>
      </c>
      <c r="D866" s="11"/>
      <c r="E866" s="10">
        <f>VLOOKUP(A866,home!$A$2:$E$405,3,FALSE)</f>
        <v>1.6153846153846201</v>
      </c>
      <c r="F866" s="10">
        <f>VLOOKUP(B866,home!$B$2:$E$405,3,FALSE)</f>
        <v>1.68</v>
      </c>
      <c r="G866" s="10">
        <f>VLOOKUP(C866,away!$B$2:$E$405,4,FALSE)</f>
        <v>1.24</v>
      </c>
      <c r="H866" s="10">
        <f>VLOOKUP(A866,away!$A$2:$E$405,3,FALSE)</f>
        <v>1.4957264957265</v>
      </c>
      <c r="I866" s="10">
        <f>VLOOKUP(C866,away!$B$2:$E$405,3,FALSE)</f>
        <v>0.97</v>
      </c>
      <c r="J866" s="10">
        <f>VLOOKUP(B866,home!$B$2:$E$405,4,FALSE)</f>
        <v>1.05</v>
      </c>
      <c r="K866" s="12">
        <f t="shared" si="1064"/>
        <v>3.3651692307692405</v>
      </c>
      <c r="L866" s="12">
        <f t="shared" si="1065"/>
        <v>1.5233974358974403</v>
      </c>
      <c r="M866" s="13">
        <f t="shared" si="1066"/>
        <v>7.532210910405678E-3</v>
      </c>
      <c r="N866" s="13">
        <f t="shared" si="1067"/>
        <v>2.5347164395361554E-2</v>
      </c>
      <c r="O866" s="13">
        <f t="shared" si="1068"/>
        <v>1.1474550787550733E-2</v>
      </c>
      <c r="P866" s="13">
        <f t="shared" si="1069"/>
        <v>3.8613805247164679E-2</v>
      </c>
      <c r="Q866" s="13">
        <f t="shared" si="1070"/>
        <v>4.2648748855260168E-2</v>
      </c>
      <c r="R866" s="13">
        <f t="shared" si="1071"/>
        <v>8.7401506239148715E-3</v>
      </c>
      <c r="S866" s="13">
        <f t="shared" si="1072"/>
        <v>4.9488323329015031E-2</v>
      </c>
      <c r="T866" s="13">
        <f t="shared" si="1073"/>
        <v>6.4970994650337233E-2</v>
      </c>
      <c r="U866" s="13">
        <f t="shared" si="1074"/>
        <v>2.9412085951886907E-2</v>
      </c>
      <c r="V866" s="13">
        <f t="shared" si="1075"/>
        <v>2.8189044827541469E-2</v>
      </c>
      <c r="W866" s="13">
        <f t="shared" si="1076"/>
        <v>4.784008579284213E-2</v>
      </c>
      <c r="X866" s="13">
        <f t="shared" si="1077"/>
        <v>7.2879464029929258E-2</v>
      </c>
      <c r="Y866" s="13">
        <f t="shared" si="1078"/>
        <v>5.5512194316386987E-2</v>
      </c>
      <c r="Z866" s="13">
        <f t="shared" si="1079"/>
        <v>4.4382410166097768E-3</v>
      </c>
      <c r="AA866" s="13">
        <f t="shared" si="1080"/>
        <v>1.4935432107833215E-2</v>
      </c>
      <c r="AB866" s="13">
        <f t="shared" si="1081"/>
        <v>2.5130128288761662E-2</v>
      </c>
      <c r="AC866" s="13">
        <f t="shared" si="1082"/>
        <v>9.0319288388697738E-3</v>
      </c>
      <c r="AD866" s="13">
        <f t="shared" si="1083"/>
        <v>4.0247496176858251E-2</v>
      </c>
      <c r="AE866" s="13">
        <f t="shared" si="1084"/>
        <v>6.1312932477117887E-2</v>
      </c>
      <c r="AF866" s="13">
        <f t="shared" si="1085"/>
        <v>4.6701982061497151E-2</v>
      </c>
      <c r="AG866" s="13">
        <f t="shared" si="1086"/>
        <v>2.3715226574604339E-2</v>
      </c>
      <c r="AH866" s="13">
        <f t="shared" si="1087"/>
        <v>1.690301246149546E-3</v>
      </c>
      <c r="AI866" s="13">
        <f t="shared" si="1088"/>
        <v>5.6881497442733565E-3</v>
      </c>
      <c r="AJ866" s="13">
        <f t="shared" si="1089"/>
        <v>9.5707932497183131E-3</v>
      </c>
      <c r="AK866" s="13">
        <f t="shared" si="1090"/>
        <v>1.0735779652668672E-2</v>
      </c>
      <c r="AL866" s="13">
        <f t="shared" si="1091"/>
        <v>1.8520837790591488E-3</v>
      </c>
      <c r="AM866" s="13">
        <f t="shared" si="1092"/>
        <v>2.7087927149973205E-2</v>
      </c>
      <c r="AN866" s="13">
        <f t="shared" si="1093"/>
        <v>4.1265678764045834E-2</v>
      </c>
      <c r="AO866" s="13">
        <f t="shared" si="1094"/>
        <v>3.1432014609857443E-2</v>
      </c>
      <c r="AP866" s="13">
        <f t="shared" si="1095"/>
        <v>1.5961150153915908E-2</v>
      </c>
      <c r="AQ866" s="13">
        <f t="shared" si="1096"/>
        <v>6.0787938046123827E-3</v>
      </c>
      <c r="AR866" s="13">
        <f t="shared" si="1097"/>
        <v>5.1500011685569303E-4</v>
      </c>
      <c r="AS866" s="13">
        <f t="shared" si="1098"/>
        <v>1.7330625470853413E-3</v>
      </c>
      <c r="AT866" s="13">
        <f t="shared" si="1099"/>
        <v>2.9160243792250799E-3</v>
      </c>
      <c r="AU866" s="13">
        <f t="shared" si="1100"/>
        <v>3.2709718390470711E-3</v>
      </c>
      <c r="AV866" s="13">
        <f t="shared" si="1101"/>
        <v>2.7518434468684701E-3</v>
      </c>
      <c r="AW866" s="13">
        <f t="shared" si="1102"/>
        <v>2.6374136948003506E-4</v>
      </c>
      <c r="AX866" s="13">
        <f t="shared" si="1103"/>
        <v>1.5192576495068097E-2</v>
      </c>
      <c r="AY866" s="13">
        <f t="shared" si="1104"/>
        <v>2.3144332077262457E-2</v>
      </c>
      <c r="AZ866" s="13">
        <f t="shared" si="1105"/>
        <v>1.7629008071030256E-2</v>
      </c>
      <c r="BA866" s="13">
        <f t="shared" si="1106"/>
        <v>8.9519952309409252E-3</v>
      </c>
      <c r="BB866" s="13">
        <f t="shared" si="1107"/>
        <v>3.4093616452453806E-3</v>
      </c>
      <c r="BC866" s="13">
        <f t="shared" si="1108"/>
        <v>1.0387625576827775E-3</v>
      </c>
      <c r="BD866" s="13">
        <f t="shared" si="1109"/>
        <v>1.3075830958414082E-4</v>
      </c>
      <c r="BE866" s="13">
        <f t="shared" si="1110"/>
        <v>4.4002384007994934E-4</v>
      </c>
      <c r="BF866" s="13">
        <f t="shared" si="1111"/>
        <v>7.4037734372098534E-4</v>
      </c>
      <c r="BG866" s="13">
        <f t="shared" si="1112"/>
        <v>8.3049835208284057E-4</v>
      </c>
      <c r="BH866" s="13">
        <f t="shared" si="1113"/>
        <v>6.9869187515843355E-4</v>
      </c>
      <c r="BI866" s="13">
        <f t="shared" si="1114"/>
        <v>4.7024328001432479E-4</v>
      </c>
      <c r="BJ866" s="14">
        <f t="shared" si="1115"/>
        <v>0.67236788988982965</v>
      </c>
      <c r="BK866" s="14">
        <f t="shared" si="1116"/>
        <v>0.15785172900931826</v>
      </c>
      <c r="BL866" s="14">
        <f t="shared" si="1117"/>
        <v>0.13187486698247963</v>
      </c>
      <c r="BM866" s="14">
        <f t="shared" si="1118"/>
        <v>0.8092955053707972</v>
      </c>
      <c r="BN866" s="14">
        <f t="shared" si="1119"/>
        <v>0.13435663081965768</v>
      </c>
    </row>
    <row r="867" spans="1:66" x14ac:dyDescent="0.25">
      <c r="A867" t="s">
        <v>10</v>
      </c>
      <c r="B867" t="s">
        <v>219</v>
      </c>
      <c r="C867" t="s">
        <v>41</v>
      </c>
      <c r="D867" s="11"/>
      <c r="E867" s="10">
        <f>VLOOKUP(A867,home!$A$2:$E$405,3,FALSE)</f>
        <v>1.6153846153846201</v>
      </c>
      <c r="F867" s="10">
        <f>VLOOKUP(B867,home!$B$2:$E$405,3,FALSE)</f>
        <v>1.41</v>
      </c>
      <c r="G867" s="10">
        <f>VLOOKUP(C867,away!$B$2:$E$405,4,FALSE)</f>
        <v>0.83</v>
      </c>
      <c r="H867" s="10">
        <f>VLOOKUP(A867,away!$A$2:$E$405,3,FALSE)</f>
        <v>1.4957264957265</v>
      </c>
      <c r="I867" s="10">
        <f>VLOOKUP(C867,away!$B$2:$E$405,3,FALSE)</f>
        <v>1.44</v>
      </c>
      <c r="J867" s="10">
        <f>VLOOKUP(B867,home!$B$2:$E$405,4,FALSE)</f>
        <v>0.86</v>
      </c>
      <c r="K867" s="12">
        <f t="shared" si="1064"/>
        <v>1.8904846153846209</v>
      </c>
      <c r="L867" s="12">
        <f t="shared" si="1065"/>
        <v>1.8523076923076975</v>
      </c>
      <c r="M867" s="13">
        <f t="shared" si="1066"/>
        <v>2.3687866885433659E-2</v>
      </c>
      <c r="N867" s="13">
        <f t="shared" si="1067"/>
        <v>4.4781547918191132E-2</v>
      </c>
      <c r="O867" s="13">
        <f t="shared" si="1068"/>
        <v>4.3877218046249548E-2</v>
      </c>
      <c r="P867" s="13">
        <f t="shared" si="1069"/>
        <v>8.2949205682311206E-2</v>
      </c>
      <c r="Q867" s="13">
        <f t="shared" si="1070"/>
        <v>4.2329413696224789E-2</v>
      </c>
      <c r="R867" s="13">
        <f t="shared" si="1071"/>
        <v>4.063705425206509E-2</v>
      </c>
      <c r="S867" s="13">
        <f t="shared" si="1072"/>
        <v>7.2617035934517099E-2</v>
      </c>
      <c r="T867" s="13">
        <f t="shared" si="1073"/>
        <v>7.8407098600391981E-2</v>
      </c>
      <c r="U867" s="13">
        <f t="shared" si="1074"/>
        <v>7.6823725878079216E-2</v>
      </c>
      <c r="V867" s="13">
        <f t="shared" si="1075"/>
        <v>2.8254152590742009E-2</v>
      </c>
      <c r="W867" s="13">
        <f t="shared" si="1076"/>
        <v>2.667436845698801E-2</v>
      </c>
      <c r="X867" s="13">
        <f t="shared" si="1077"/>
        <v>4.9409137880328705E-2</v>
      </c>
      <c r="Y867" s="13">
        <f t="shared" si="1078"/>
        <v>4.5760463083012258E-2</v>
      </c>
      <c r="Z867" s="13">
        <f t="shared" si="1079"/>
        <v>2.5090776061275129E-2</v>
      </c>
      <c r="AA867" s="13">
        <f t="shared" si="1080"/>
        <v>4.7433726131901353E-2</v>
      </c>
      <c r="AB867" s="13">
        <f t="shared" si="1081"/>
        <v>4.4836364751363503E-2</v>
      </c>
      <c r="AC867" s="13">
        <f t="shared" si="1082"/>
        <v>6.1837024149429811E-3</v>
      </c>
      <c r="AD867" s="13">
        <f t="shared" si="1083"/>
        <v>1.2606870798259154E-2</v>
      </c>
      <c r="AE867" s="13">
        <f t="shared" si="1084"/>
        <v>2.3351803755544718E-2</v>
      </c>
      <c r="AF867" s="13">
        <f t="shared" si="1085"/>
        <v>2.1627362862827633E-2</v>
      </c>
      <c r="AG867" s="13">
        <f t="shared" si="1086"/>
        <v>1.3353510198381817E-2</v>
      </c>
      <c r="AH867" s="13">
        <f t="shared" si="1087"/>
        <v>1.1618959376067437E-2</v>
      </c>
      <c r="AI867" s="13">
        <f t="shared" si="1088"/>
        <v>2.1965463947234379E-2</v>
      </c>
      <c r="AJ867" s="13">
        <f t="shared" si="1089"/>
        <v>2.0762685831016078E-2</v>
      </c>
      <c r="AK867" s="13">
        <f t="shared" si="1090"/>
        <v>1.308384604586672E-2</v>
      </c>
      <c r="AL867" s="13">
        <f t="shared" si="1091"/>
        <v>8.6615347169267866E-4</v>
      </c>
      <c r="AM867" s="13">
        <f t="shared" si="1092"/>
        <v>4.7666190584501143E-3</v>
      </c>
      <c r="AN867" s="13">
        <f t="shared" si="1093"/>
        <v>8.8292451482676216E-3</v>
      </c>
      <c r="AO867" s="13">
        <f t="shared" si="1094"/>
        <v>8.1772393527032687E-3</v>
      </c>
      <c r="AP867" s="13">
        <f t="shared" si="1095"/>
        <v>5.0489211182844938E-3</v>
      </c>
      <c r="AQ867" s="13">
        <f t="shared" si="1096"/>
        <v>2.338038856313287E-3</v>
      </c>
      <c r="AR867" s="13">
        <f t="shared" si="1097"/>
        <v>4.304377565780072E-3</v>
      </c>
      <c r="AS867" s="13">
        <f t="shared" si="1098"/>
        <v>8.1373595669139293E-3</v>
      </c>
      <c r="AT867" s="13">
        <f t="shared" si="1099"/>
        <v>7.6917765355518251E-3</v>
      </c>
      <c r="AU867" s="13">
        <f t="shared" si="1100"/>
        <v>4.8470617351457157E-3</v>
      </c>
      <c r="AV867" s="13">
        <f t="shared" si="1101"/>
        <v>2.2908239100281141E-3</v>
      </c>
      <c r="AW867" s="13">
        <f t="shared" si="1102"/>
        <v>8.4251691222546259E-5</v>
      </c>
      <c r="AX867" s="13">
        <f t="shared" si="1103"/>
        <v>1.5018699995665136E-3</v>
      </c>
      <c r="AY867" s="13">
        <f t="shared" si="1104"/>
        <v>2.781925353043212E-3</v>
      </c>
      <c r="AZ867" s="13">
        <f t="shared" si="1105"/>
        <v>2.5764908654338746E-3</v>
      </c>
      <c r="BA867" s="13">
        <f t="shared" si="1106"/>
        <v>1.590817949734561E-3</v>
      </c>
      <c r="BB867" s="13">
        <f t="shared" si="1107"/>
        <v>7.3667108133862176E-4</v>
      </c>
      <c r="BC867" s="13">
        <f t="shared" si="1108"/>
        <v>2.7290830213283176E-4</v>
      </c>
      <c r="BD867" s="13">
        <f t="shared" si="1109"/>
        <v>1.3288386126151853E-3</v>
      </c>
      <c r="BE867" s="13">
        <f t="shared" si="1110"/>
        <v>2.5121489534780509E-3</v>
      </c>
      <c r="BF867" s="13">
        <f t="shared" si="1111"/>
        <v>2.3745894740524165E-3</v>
      </c>
      <c r="BG867" s="13">
        <f t="shared" si="1112"/>
        <v>1.496374956183451E-3</v>
      </c>
      <c r="BH867" s="13">
        <f t="shared" si="1113"/>
        <v>7.0721845837791214E-4</v>
      </c>
      <c r="BI867" s="13">
        <f t="shared" si="1114"/>
        <v>2.6739712305589441E-4</v>
      </c>
      <c r="BJ867" s="14">
        <f t="shared" si="1115"/>
        <v>0.39692232433541857</v>
      </c>
      <c r="BK867" s="14">
        <f t="shared" si="1116"/>
        <v>0.21734004233268286</v>
      </c>
      <c r="BL867" s="14">
        <f t="shared" si="1117"/>
        <v>0.35699701115102578</v>
      </c>
      <c r="BM867" s="14">
        <f t="shared" si="1118"/>
        <v>0.71539017373810654</v>
      </c>
      <c r="BN867" s="14">
        <f t="shared" si="1119"/>
        <v>0.2782623064804754</v>
      </c>
    </row>
    <row r="868" spans="1:66" x14ac:dyDescent="0.25">
      <c r="A868" t="s">
        <v>10</v>
      </c>
      <c r="B868" t="s">
        <v>447</v>
      </c>
      <c r="C868" t="s">
        <v>222</v>
      </c>
      <c r="D868" s="11"/>
      <c r="E868" s="10">
        <f>VLOOKUP(A868,home!$A$2:$E$405,3,FALSE)</f>
        <v>1.6153846153846201</v>
      </c>
      <c r="F868" s="10">
        <f>VLOOKUP(B868,home!$B$2:$E$405,3,FALSE)</f>
        <v>1.1299999999999999</v>
      </c>
      <c r="G868" s="10">
        <f>VLOOKUP(C868,away!$B$2:$E$405,4,FALSE)</f>
        <v>0.93</v>
      </c>
      <c r="H868" s="10">
        <f>VLOOKUP(A868,away!$A$2:$E$405,3,FALSE)</f>
        <v>1.4957264957265</v>
      </c>
      <c r="I868" s="10">
        <f>VLOOKUP(C868,away!$B$2:$E$405,3,FALSE)</f>
        <v>0.62</v>
      </c>
      <c r="J868" s="10">
        <f>VLOOKUP(B868,home!$B$2:$E$405,4,FALSE)</f>
        <v>1</v>
      </c>
      <c r="K868" s="12">
        <f t="shared" si="1064"/>
        <v>1.697607692307697</v>
      </c>
      <c r="L868" s="12">
        <f t="shared" si="1065"/>
        <v>0.92735042735042994</v>
      </c>
      <c r="M868" s="13">
        <f t="shared" si="1066"/>
        <v>7.2442790899570467E-2</v>
      </c>
      <c r="N868" s="13">
        <f t="shared" si="1067"/>
        <v>0.12297943908334885</v>
      </c>
      <c r="O868" s="13">
        <f t="shared" si="1068"/>
        <v>6.71798530991745E-2</v>
      </c>
      <c r="P868" s="13">
        <f t="shared" si="1069"/>
        <v>0.11404503538925971</v>
      </c>
      <c r="Q868" s="13">
        <f t="shared" si="1070"/>
        <v>0.10438542089178945</v>
      </c>
      <c r="R868" s="13">
        <f t="shared" si="1071"/>
        <v>3.1149632740429287E-2</v>
      </c>
      <c r="S868" s="13">
        <f t="shared" si="1072"/>
        <v>4.4884625286484583E-2</v>
      </c>
      <c r="T868" s="13">
        <f t="shared" si="1073"/>
        <v>9.6801864673155436E-2</v>
      </c>
      <c r="U868" s="13">
        <f t="shared" si="1074"/>
        <v>5.287985615271245E-2</v>
      </c>
      <c r="V868" s="13">
        <f t="shared" si="1075"/>
        <v>7.8512047854381057E-3</v>
      </c>
      <c r="W868" s="13">
        <f t="shared" si="1076"/>
        <v>5.9068497823559461E-2</v>
      </c>
      <c r="X868" s="13">
        <f t="shared" si="1077"/>
        <v>5.4777196699625795E-2</v>
      </c>
      <c r="Y868" s="13">
        <f t="shared" si="1078"/>
        <v>2.5398828384228269E-2</v>
      </c>
      <c r="Z868" s="13">
        <f t="shared" si="1079"/>
        <v>9.6288750778820154E-3</v>
      </c>
      <c r="AA868" s="13">
        <f t="shared" si="1080"/>
        <v>1.6346052400482383E-2</v>
      </c>
      <c r="AB868" s="13">
        <f t="shared" si="1081"/>
        <v>1.3874592146961798E-2</v>
      </c>
      <c r="AC868" s="13">
        <f t="shared" si="1082"/>
        <v>7.7249830218175221E-4</v>
      </c>
      <c r="AD868" s="13">
        <f t="shared" si="1083"/>
        <v>2.5068784069583749E-2</v>
      </c>
      <c r="AE868" s="13">
        <f t="shared" si="1084"/>
        <v>2.3247547620084137E-2</v>
      </c>
      <c r="AF868" s="13">
        <f t="shared" si="1085"/>
        <v>1.0779311610167246E-2</v>
      </c>
      <c r="AG868" s="13">
        <f t="shared" si="1086"/>
        <v>3.3320664094106827E-3</v>
      </c>
      <c r="AH868" s="13">
        <f t="shared" si="1087"/>
        <v>2.2323353545944478E-3</v>
      </c>
      <c r="AI868" s="13">
        <f t="shared" si="1088"/>
        <v>3.7896296697699644E-3</v>
      </c>
      <c r="AJ868" s="13">
        <f t="shared" si="1089"/>
        <v>3.2166522391994857E-3</v>
      </c>
      <c r="AK868" s="13">
        <f t="shared" si="1090"/>
        <v>1.8202045282479417E-3</v>
      </c>
      <c r="AL868" s="13">
        <f t="shared" si="1091"/>
        <v>4.8645059151625498E-5</v>
      </c>
      <c r="AM868" s="13">
        <f t="shared" si="1092"/>
        <v>8.5113921346652108E-3</v>
      </c>
      <c r="AN868" s="13">
        <f t="shared" si="1093"/>
        <v>7.8930431334288693E-3</v>
      </c>
      <c r="AO868" s="13">
        <f t="shared" si="1094"/>
        <v>3.6598084614403192E-3</v>
      </c>
      <c r="AP868" s="13">
        <f t="shared" si="1095"/>
        <v>1.1313083135791333E-3</v>
      </c>
      <c r="AQ868" s="13">
        <f t="shared" si="1096"/>
        <v>2.6227981201567581E-4</v>
      </c>
      <c r="AR868" s="13">
        <f t="shared" si="1097"/>
        <v>4.1403142901452701E-4</v>
      </c>
      <c r="AS868" s="13">
        <f t="shared" si="1098"/>
        <v>7.0286293875220928E-4</v>
      </c>
      <c r="AT868" s="13">
        <f t="shared" si="1099"/>
        <v>5.9659276573187229E-4</v>
      </c>
      <c r="AU868" s="13">
        <f t="shared" si="1100"/>
        <v>3.3759348942718342E-4</v>
      </c>
      <c r="AV868" s="13">
        <f t="shared" si="1101"/>
        <v>1.4327532613114593E-4</v>
      </c>
      <c r="AW868" s="13">
        <f t="shared" si="1102"/>
        <v>2.1272446787818193E-6</v>
      </c>
      <c r="AX868" s="13">
        <f t="shared" si="1103"/>
        <v>2.4081674600091442E-3</v>
      </c>
      <c r="AY868" s="13">
        <f t="shared" si="1104"/>
        <v>2.2332151231708786E-3</v>
      </c>
      <c r="AZ868" s="13">
        <f t="shared" si="1105"/>
        <v>1.0354864994189786E-3</v>
      </c>
      <c r="BA868" s="13">
        <f t="shared" si="1106"/>
        <v>3.2008628258393018E-4</v>
      </c>
      <c r="BB868" s="13">
        <f t="shared" si="1107"/>
        <v>7.4208037735804531E-5</v>
      </c>
      <c r="BC868" s="13">
        <f t="shared" si="1108"/>
        <v>1.3763371101427037E-5</v>
      </c>
      <c r="BD868" s="13">
        <f t="shared" si="1109"/>
        <v>6.3992037105521787E-5</v>
      </c>
      <c r="BE868" s="13">
        <f t="shared" si="1110"/>
        <v>1.0863337443677335E-4</v>
      </c>
      <c r="BF868" s="13">
        <f t="shared" si="1111"/>
        <v>9.2208426042604403E-5</v>
      </c>
      <c r="BG868" s="13">
        <f t="shared" si="1112"/>
        <v>5.2177911115170213E-5</v>
      </c>
      <c r="BH868" s="13">
        <f t="shared" si="1113"/>
        <v>2.214440581941506E-5</v>
      </c>
      <c r="BI868" s="13">
        <f t="shared" si="1114"/>
        <v>7.5185027321244718E-6</v>
      </c>
      <c r="BJ868" s="14">
        <f t="shared" si="1115"/>
        <v>0.55338171589410234</v>
      </c>
      <c r="BK868" s="14">
        <f t="shared" si="1116"/>
        <v>0.24227801484525713</v>
      </c>
      <c r="BL868" s="14">
        <f t="shared" si="1117"/>
        <v>0.19502983893788078</v>
      </c>
      <c r="BM868" s="14">
        <f t="shared" si="1118"/>
        <v>0.485905184773058</v>
      </c>
      <c r="BN868" s="14">
        <f t="shared" si="1119"/>
        <v>0.5121821721035722</v>
      </c>
    </row>
    <row r="869" spans="1:66" x14ac:dyDescent="0.25">
      <c r="A869" t="s">
        <v>10</v>
      </c>
      <c r="B869" t="s">
        <v>39</v>
      </c>
      <c r="C869" t="s">
        <v>453</v>
      </c>
      <c r="D869" s="11"/>
      <c r="E869" s="10">
        <f>VLOOKUP(A869,home!$A$2:$E$405,3,FALSE)</f>
        <v>1.6153846153846201</v>
      </c>
      <c r="F869" s="10">
        <f>VLOOKUP(B869,home!$B$2:$E$405,3,FALSE)</f>
        <v>1.24</v>
      </c>
      <c r="G869" s="10">
        <f>VLOOKUP(C869,away!$B$2:$E$405,4,FALSE)</f>
        <v>0.62</v>
      </c>
      <c r="H869" s="10">
        <f>VLOOKUP(A869,away!$A$2:$E$405,3,FALSE)</f>
        <v>1.4957264957265</v>
      </c>
      <c r="I869" s="10">
        <f>VLOOKUP(C869,away!$B$2:$E$405,3,FALSE)</f>
        <v>1.41</v>
      </c>
      <c r="J869" s="10">
        <f>VLOOKUP(B869,home!$B$2:$E$405,4,FALSE)</f>
        <v>0.89</v>
      </c>
      <c r="K869" s="12">
        <f t="shared" si="1064"/>
        <v>1.2419076923076957</v>
      </c>
      <c r="L869" s="12">
        <f t="shared" si="1065"/>
        <v>1.8769871794871846</v>
      </c>
      <c r="M869" s="13">
        <f t="shared" si="1066"/>
        <v>4.420599472666685E-2</v>
      </c>
      <c r="N869" s="13">
        <f t="shared" si="1067"/>
        <v>5.4899764897161002E-2</v>
      </c>
      <c r="O869" s="13">
        <f t="shared" si="1068"/>
        <v>8.2974085358431746E-2</v>
      </c>
      <c r="P869" s="13">
        <f t="shared" si="1069"/>
        <v>0.10304615486883174</v>
      </c>
      <c r="Q869" s="13">
        <f t="shared" si="1070"/>
        <v>3.4090220165834129E-2</v>
      </c>
      <c r="R869" s="13">
        <f t="shared" si="1071"/>
        <v>7.7870647223725886E-2</v>
      </c>
      <c r="S869" s="13">
        <f t="shared" si="1072"/>
        <v>6.0051301293564979E-2</v>
      </c>
      <c r="T869" s="13">
        <f t="shared" si="1073"/>
        <v>6.3986906197166127E-2</v>
      </c>
      <c r="U869" s="13">
        <f t="shared" si="1074"/>
        <v>9.6708155792124106E-2</v>
      </c>
      <c r="V869" s="13">
        <f t="shared" si="1075"/>
        <v>1.5553586067614608E-2</v>
      </c>
      <c r="W869" s="13">
        <f t="shared" si="1076"/>
        <v>1.411230221880411E-2</v>
      </c>
      <c r="X869" s="13">
        <f t="shared" si="1077"/>
        <v>2.648861033774386E-2</v>
      </c>
      <c r="Y869" s="13">
        <f t="shared" si="1078"/>
        <v>2.4859391003188475E-2</v>
      </c>
      <c r="Z869" s="13">
        <f t="shared" si="1079"/>
        <v>4.8720735499100935E-2</v>
      </c>
      <c r="AA869" s="13">
        <f t="shared" si="1080"/>
        <v>6.0506656191222079E-2</v>
      </c>
      <c r="AB869" s="13">
        <f t="shared" si="1081"/>
        <v>3.7571840879847877E-2</v>
      </c>
      <c r="AC869" s="13">
        <f t="shared" si="1082"/>
        <v>2.2660066363723876E-3</v>
      </c>
      <c r="AD869" s="13">
        <f t="shared" si="1083"/>
        <v>4.3815441704259444E-3</v>
      </c>
      <c r="AE869" s="13">
        <f t="shared" si="1084"/>
        <v>8.2241022342463086E-3</v>
      </c>
      <c r="AF869" s="13">
        <f t="shared" si="1085"/>
        <v>7.7182672282361192E-3</v>
      </c>
      <c r="AG869" s="13">
        <f t="shared" si="1086"/>
        <v>4.8290295450850937E-3</v>
      </c>
      <c r="AH869" s="13">
        <f t="shared" si="1087"/>
        <v>2.2862048976749646E-2</v>
      </c>
      <c r="AI869" s="13">
        <f t="shared" si="1088"/>
        <v>2.839255448614067E-2</v>
      </c>
      <c r="AJ869" s="13">
        <f t="shared" si="1089"/>
        <v>1.7630465910301738E-2</v>
      </c>
      <c r="AK869" s="13">
        <f t="shared" si="1090"/>
        <v>7.2984704109907757E-3</v>
      </c>
      <c r="AL869" s="13">
        <f t="shared" si="1091"/>
        <v>2.1128652096098733E-4</v>
      </c>
      <c r="AM869" s="13">
        <f t="shared" si="1092"/>
        <v>1.0882946818875853E-3</v>
      </c>
      <c r="AN869" s="13">
        <f t="shared" si="1093"/>
        <v>2.0427151654070809E-3</v>
      </c>
      <c r="AO869" s="13">
        <f t="shared" si="1094"/>
        <v>1.9170750884065682E-3</v>
      </c>
      <c r="AP869" s="13">
        <f t="shared" si="1095"/>
        <v>1.1994417876844631E-3</v>
      </c>
      <c r="AQ869" s="13">
        <f t="shared" si="1096"/>
        <v>5.6283421450623158E-4</v>
      </c>
      <c r="AR869" s="13">
        <f t="shared" si="1097"/>
        <v>8.5823545652334403E-3</v>
      </c>
      <c r="AS869" s="13">
        <f t="shared" si="1098"/>
        <v>1.0658492152675478E-2</v>
      </c>
      <c r="AT869" s="13">
        <f t="shared" si="1099"/>
        <v>6.6184316964044438E-3</v>
      </c>
      <c r="AU869" s="13">
        <f t="shared" si="1100"/>
        <v>2.73982707825925E-3</v>
      </c>
      <c r="AV869" s="13">
        <f t="shared" si="1101"/>
        <v>8.5065308102077E-4</v>
      </c>
      <c r="AW869" s="13">
        <f t="shared" si="1102"/>
        <v>1.3681065263800235E-5</v>
      </c>
      <c r="AX869" s="13">
        <f t="shared" si="1103"/>
        <v>2.2526025615562486E-4</v>
      </c>
      <c r="AY869" s="13">
        <f t="shared" si="1104"/>
        <v>4.2281061285210693E-4</v>
      </c>
      <c r="AZ869" s="13">
        <f t="shared" si="1105"/>
        <v>3.9680504983726221E-4</v>
      </c>
      <c r="BA869" s="13">
        <f t="shared" si="1106"/>
        <v>2.482659971001048E-4</v>
      </c>
      <c r="BB869" s="13">
        <f t="shared" si="1107"/>
        <v>1.164980234148748E-4</v>
      </c>
      <c r="BC869" s="13">
        <f t="shared" si="1108"/>
        <v>4.3733059277063573E-5</v>
      </c>
      <c r="BD869" s="13">
        <f t="shared" si="1109"/>
        <v>2.6848282481260798E-3</v>
      </c>
      <c r="BE869" s="13">
        <f t="shared" si="1110"/>
        <v>3.3343088538727735E-3</v>
      </c>
      <c r="BF869" s="13">
        <f t="shared" si="1111"/>
        <v>2.070451907077127E-3</v>
      </c>
      <c r="BG869" s="13">
        <f t="shared" si="1112"/>
        <v>8.5710338331740745E-4</v>
      </c>
      <c r="BH869" s="13">
        <f t="shared" si="1113"/>
        <v>2.6611082121120983E-4</v>
      </c>
      <c r="BI869" s="13">
        <f t="shared" si="1114"/>
        <v>6.6097015173703928E-5</v>
      </c>
      <c r="BJ869" s="14">
        <f t="shared" si="1115"/>
        <v>0.25185387193442016</v>
      </c>
      <c r="BK869" s="14">
        <f t="shared" si="1116"/>
        <v>0.22575714072686365</v>
      </c>
      <c r="BL869" s="14">
        <f t="shared" si="1117"/>
        <v>0.47054358403190627</v>
      </c>
      <c r="BM869" s="14">
        <f t="shared" si="1118"/>
        <v>0.59937933540405119</v>
      </c>
      <c r="BN869" s="14">
        <f t="shared" si="1119"/>
        <v>0.39708686724065134</v>
      </c>
    </row>
    <row r="870" spans="1:66" x14ac:dyDescent="0.25">
      <c r="A870" t="s">
        <v>10</v>
      </c>
      <c r="B870" t="s">
        <v>226</v>
      </c>
      <c r="C870" t="s">
        <v>38</v>
      </c>
      <c r="D870" s="11"/>
      <c r="E870" s="10">
        <f>VLOOKUP(A870,home!$A$2:$E$405,3,FALSE)</f>
        <v>1.6153846153846201</v>
      </c>
      <c r="F870" s="10">
        <f>VLOOKUP(B870,home!$B$2:$E$405,3,FALSE)</f>
        <v>0.93</v>
      </c>
      <c r="G870" s="10">
        <f>VLOOKUP(C870,away!$B$2:$E$405,4,FALSE)</f>
        <v>0.8</v>
      </c>
      <c r="H870" s="10">
        <f>VLOOKUP(A870,away!$A$2:$E$405,3,FALSE)</f>
        <v>1.4957264957265</v>
      </c>
      <c r="I870" s="10">
        <f>VLOOKUP(C870,away!$B$2:$E$405,3,FALSE)</f>
        <v>0.62</v>
      </c>
      <c r="J870" s="10">
        <f>VLOOKUP(B870,home!$B$2:$E$405,4,FALSE)</f>
        <v>0.89</v>
      </c>
      <c r="K870" s="12">
        <f t="shared" si="1064"/>
        <v>1.2018461538461576</v>
      </c>
      <c r="L870" s="12">
        <f t="shared" si="1065"/>
        <v>0.82534188034188261</v>
      </c>
      <c r="M870" s="13">
        <f t="shared" si="1066"/>
        <v>0.13170535187584706</v>
      </c>
      <c r="N870" s="13">
        <f t="shared" si="1067"/>
        <v>0.1582895705929416</v>
      </c>
      <c r="O870" s="13">
        <f t="shared" si="1068"/>
        <v>0.10870194276830089</v>
      </c>
      <c r="P870" s="13">
        <f t="shared" si="1069"/>
        <v>0.13064301183168756</v>
      </c>
      <c r="Q870" s="13">
        <f t="shared" si="1070"/>
        <v>9.5119855805543385E-2</v>
      </c>
      <c r="R870" s="13">
        <f t="shared" si="1071"/>
        <v>4.4858132920602582E-2</v>
      </c>
      <c r="S870" s="13">
        <f t="shared" si="1072"/>
        <v>3.2397310165010129E-2</v>
      </c>
      <c r="T870" s="13">
        <f t="shared" si="1073"/>
        <v>7.8506400648395896E-2</v>
      </c>
      <c r="U870" s="13">
        <f t="shared" si="1074"/>
        <v>5.3912574519345911E-2</v>
      </c>
      <c r="V870" s="13">
        <f t="shared" si="1075"/>
        <v>3.5706658123354426E-3</v>
      </c>
      <c r="W870" s="13">
        <f t="shared" si="1076"/>
        <v>3.8106477618097788E-2</v>
      </c>
      <c r="X870" s="13">
        <f t="shared" si="1077"/>
        <v>3.1450871890526692E-2</v>
      </c>
      <c r="Y870" s="13">
        <f t="shared" si="1078"/>
        <v>1.297886087225948E-2</v>
      </c>
      <c r="Z870" s="13">
        <f t="shared" si="1079"/>
        <v>1.2341098591105416E-2</v>
      </c>
      <c r="AA870" s="13">
        <f t="shared" si="1080"/>
        <v>1.4832101875956278E-2</v>
      </c>
      <c r="AB870" s="13">
        <f t="shared" si="1081"/>
        <v>8.9129522965362192E-3</v>
      </c>
      <c r="AC870" s="13">
        <f t="shared" si="1082"/>
        <v>2.2136654344524781E-4</v>
      </c>
      <c r="AD870" s="13">
        <f t="shared" si="1083"/>
        <v>1.1449530890483881E-2</v>
      </c>
      <c r="AE870" s="13">
        <f t="shared" si="1084"/>
        <v>9.4497773541844347E-3</v>
      </c>
      <c r="AF870" s="13">
        <f t="shared" si="1085"/>
        <v>3.8996485051573607E-3</v>
      </c>
      <c r="AG870" s="13">
        <f t="shared" si="1086"/>
        <v>1.0728477433063295E-3</v>
      </c>
      <c r="AH870" s="13">
        <f t="shared" si="1087"/>
        <v>2.5464063791668747E-3</v>
      </c>
      <c r="AI870" s="13">
        <f t="shared" si="1088"/>
        <v>3.0603887129310291E-3</v>
      </c>
      <c r="AJ870" s="13">
        <f t="shared" si="1089"/>
        <v>1.8390582019551754E-3</v>
      </c>
      <c r="AK870" s="13">
        <f t="shared" si="1090"/>
        <v>7.3675500890635229E-4</v>
      </c>
      <c r="AL870" s="13">
        <f t="shared" si="1091"/>
        <v>8.7832397218661035E-6</v>
      </c>
      <c r="AM870" s="13">
        <f t="shared" si="1092"/>
        <v>2.7521149328141653E-3</v>
      </c>
      <c r="AN870" s="13">
        <f t="shared" si="1093"/>
        <v>2.2714357135658171E-3</v>
      </c>
      <c r="AO870" s="13">
        <f t="shared" si="1094"/>
        <v>9.373555114550586E-4</v>
      </c>
      <c r="AP870" s="13">
        <f t="shared" si="1095"/>
        <v>2.5787958679104845E-4</v>
      </c>
      <c r="AQ870" s="13">
        <f t="shared" si="1096"/>
        <v>5.3209705765977891E-5</v>
      </c>
      <c r="AR870" s="13">
        <f t="shared" si="1097"/>
        <v>4.2033116581923082E-4</v>
      </c>
      <c r="AS870" s="13">
        <f t="shared" si="1098"/>
        <v>5.0517339498151411E-4</v>
      </c>
      <c r="AT870" s="13">
        <f t="shared" si="1099"/>
        <v>3.0357035089196931E-4</v>
      </c>
      <c r="AU870" s="13">
        <f t="shared" si="1100"/>
        <v>1.2161495288041389E-4</v>
      </c>
      <c r="AV870" s="13">
        <f t="shared" si="1101"/>
        <v>3.6540615842376788E-5</v>
      </c>
      <c r="AW870" s="13">
        <f t="shared" si="1102"/>
        <v>2.4201093884551601E-7</v>
      </c>
      <c r="AX870" s="13">
        <f t="shared" si="1103"/>
        <v>5.5126979115754644E-4</v>
      </c>
      <c r="AY870" s="13">
        <f t="shared" si="1104"/>
        <v>4.5498604600964629E-4</v>
      </c>
      <c r="AZ870" s="13">
        <f t="shared" si="1105"/>
        <v>1.8775951937145986E-4</v>
      </c>
      <c r="BA870" s="13">
        <f t="shared" si="1106"/>
        <v>5.1655264923376286E-5</v>
      </c>
      <c r="BB870" s="13">
        <f t="shared" si="1107"/>
        <v>1.0658313370354366E-5</v>
      </c>
      <c r="BC870" s="13">
        <f t="shared" si="1108"/>
        <v>1.7593504796722607E-6</v>
      </c>
      <c r="BD870" s="13">
        <f t="shared" si="1109"/>
        <v>5.7819485793923246E-5</v>
      </c>
      <c r="BE870" s="13">
        <f t="shared" si="1110"/>
        <v>6.9490126618789198E-5</v>
      </c>
      <c r="BF870" s="13">
        <f t="shared" si="1111"/>
        <v>4.1758220703537161E-5</v>
      </c>
      <c r="BG870" s="13">
        <f t="shared" si="1112"/>
        <v>1.6728985648001703E-5</v>
      </c>
      <c r="BH870" s="13">
        <f t="shared" si="1113"/>
        <v>5.0264167646996044E-6</v>
      </c>
      <c r="BI870" s="13">
        <f t="shared" si="1114"/>
        <v>1.2081959312564135E-6</v>
      </c>
      <c r="BJ870" s="14">
        <f t="shared" si="1115"/>
        <v>0.44785392565660098</v>
      </c>
      <c r="BK870" s="14">
        <f t="shared" si="1116"/>
        <v>0.29900147551405692</v>
      </c>
      <c r="BL870" s="14">
        <f t="shared" si="1117"/>
        <v>0.24097957459557698</v>
      </c>
      <c r="BM870" s="14">
        <f t="shared" si="1118"/>
        <v>0.33040346452734659</v>
      </c>
      <c r="BN870" s="14">
        <f t="shared" si="1119"/>
        <v>0.66931786579492314</v>
      </c>
    </row>
    <row r="871" spans="1:66" s="10" customFormat="1" x14ac:dyDescent="0.25">
      <c r="A871" t="s">
        <v>13</v>
      </c>
      <c r="B871" t="s">
        <v>229</v>
      </c>
      <c r="C871" t="s">
        <v>53</v>
      </c>
      <c r="D871" s="11"/>
      <c r="E871" s="10">
        <f>VLOOKUP(A871,home!$A$2:$E$405,3,FALSE)</f>
        <v>1.8444444444444399</v>
      </c>
      <c r="F871" s="10">
        <f>VLOOKUP(B871,home!$B$2:$E$405,3,FALSE)</f>
        <v>0.43</v>
      </c>
      <c r="G871" s="10">
        <f>VLOOKUP(C871,away!$B$2:$E$405,4,FALSE)</f>
        <v>1.08</v>
      </c>
      <c r="H871" s="10">
        <f>VLOOKUP(A871,away!$A$2:$E$405,3,FALSE)</f>
        <v>1.24444444444444</v>
      </c>
      <c r="I871" s="10">
        <f>VLOOKUP(C871,away!$B$2:$E$405,3,FALSE)</f>
        <v>0.33</v>
      </c>
      <c r="J871" s="10">
        <f>VLOOKUP(B871,home!$B$2:$E$405,4,FALSE)</f>
        <v>0.8</v>
      </c>
      <c r="K871" s="12">
        <f t="shared" si="1064"/>
        <v>0.85655999999999788</v>
      </c>
      <c r="L871" s="12">
        <f t="shared" si="1065"/>
        <v>0.32853333333333223</v>
      </c>
      <c r="M871" s="13">
        <f t="shared" si="1066"/>
        <v>0.30571764452027922</v>
      </c>
      <c r="N871" s="13">
        <f t="shared" si="1067"/>
        <v>0.2618655055902897</v>
      </c>
      <c r="O871" s="13">
        <f t="shared" si="1068"/>
        <v>0.10043843681306207</v>
      </c>
      <c r="P871" s="13">
        <f t="shared" si="1069"/>
        <v>8.6031547436596217E-2</v>
      </c>
      <c r="Q871" s="13">
        <f t="shared" si="1070"/>
        <v>0.112151758734209</v>
      </c>
      <c r="R871" s="13">
        <f t="shared" si="1071"/>
        <v>1.6498687220492272E-2</v>
      </c>
      <c r="S871" s="13">
        <f t="shared" si="1072"/>
        <v>6.052502437297453E-3</v>
      </c>
      <c r="T871" s="13">
        <f t="shared" si="1073"/>
        <v>3.6845591136145342E-2</v>
      </c>
      <c r="U871" s="13">
        <f t="shared" si="1074"/>
        <v>1.4132115525584823E-2</v>
      </c>
      <c r="V871" s="13">
        <f t="shared" si="1075"/>
        <v>1.8924730052847114E-4</v>
      </c>
      <c r="W871" s="13">
        <f t="shared" si="1076"/>
        <v>3.2021570153791278E-2</v>
      </c>
      <c r="X871" s="13">
        <f t="shared" si="1077"/>
        <v>1.0520153181192194E-2</v>
      </c>
      <c r="Y871" s="13">
        <f t="shared" si="1078"/>
        <v>1.7281104958971648E-3</v>
      </c>
      <c r="Z871" s="13">
        <f t="shared" si="1079"/>
        <v>1.8067895693907922E-3</v>
      </c>
      <c r="AA871" s="13">
        <f t="shared" si="1080"/>
        <v>1.547623673557373E-3</v>
      </c>
      <c r="AB871" s="13">
        <f t="shared" si="1081"/>
        <v>6.6281626691115007E-4</v>
      </c>
      <c r="AC871" s="13">
        <f t="shared" si="1082"/>
        <v>3.3284875776083464E-6</v>
      </c>
      <c r="AD871" s="13">
        <f t="shared" si="1083"/>
        <v>6.8570990327328461E-3</v>
      </c>
      <c r="AE871" s="13">
        <f t="shared" si="1084"/>
        <v>2.2527856022204903E-3</v>
      </c>
      <c r="AF871" s="13">
        <f t="shared" si="1085"/>
        <v>3.700575815914179E-4</v>
      </c>
      <c r="AG871" s="13">
        <f t="shared" si="1086"/>
        <v>4.0525416935166699E-5</v>
      </c>
      <c r="AH871" s="13">
        <f t="shared" si="1087"/>
        <v>1.4839764996596319E-4</v>
      </c>
      <c r="AI871" s="13">
        <f t="shared" si="1088"/>
        <v>1.271114910548451E-4</v>
      </c>
      <c r="AJ871" s="13">
        <f t="shared" si="1089"/>
        <v>5.4439309388968931E-5</v>
      </c>
      <c r="AK871" s="13">
        <f t="shared" si="1090"/>
        <v>1.5543511616738375E-5</v>
      </c>
      <c r="AL871" s="13">
        <f t="shared" si="1091"/>
        <v>3.7466589457009783E-8</v>
      </c>
      <c r="AM871" s="13">
        <f t="shared" si="1092"/>
        <v>1.1747033494955267E-3</v>
      </c>
      <c r="AN871" s="13">
        <f t="shared" si="1093"/>
        <v>3.8592920708759574E-4</v>
      </c>
      <c r="AO871" s="13">
        <f t="shared" si="1094"/>
        <v>6.3395304417588832E-5</v>
      </c>
      <c r="AP871" s="13">
        <f t="shared" si="1095"/>
        <v>6.9424902259972615E-6</v>
      </c>
      <c r="AQ871" s="13">
        <f t="shared" si="1096"/>
        <v>5.7020986389523966E-7</v>
      </c>
      <c r="AR871" s="13">
        <f t="shared" si="1097"/>
        <v>9.7507149204301966E-6</v>
      </c>
      <c r="AS871" s="13">
        <f t="shared" si="1098"/>
        <v>8.3520723722436679E-6</v>
      </c>
      <c r="AT871" s="13">
        <f t="shared" si="1099"/>
        <v>3.5770255555845089E-6</v>
      </c>
      <c r="AU871" s="13">
        <f t="shared" si="1100"/>
        <v>1.0213123366304868E-6</v>
      </c>
      <c r="AV871" s="13">
        <f t="shared" si="1101"/>
        <v>2.1870382376605182E-7</v>
      </c>
      <c r="AW871" s="13">
        <f t="shared" si="1102"/>
        <v>2.9287269968922046E-10</v>
      </c>
      <c r="AX871" s="13">
        <f t="shared" si="1103"/>
        <v>1.6770065017398091E-4</v>
      </c>
      <c r="AY871" s="13">
        <f t="shared" si="1104"/>
        <v>5.5095253603825006E-5</v>
      </c>
      <c r="AZ871" s="13">
        <f t="shared" si="1105"/>
        <v>9.050313658654957E-6</v>
      </c>
      <c r="BA871" s="13">
        <f t="shared" si="1106"/>
        <v>9.911099046633662E-7</v>
      </c>
      <c r="BB871" s="13">
        <f t="shared" si="1107"/>
        <v>8.1403160169684194E-8</v>
      </c>
      <c r="BC871" s="13">
        <f t="shared" si="1108"/>
        <v>5.3487303108827013E-9</v>
      </c>
      <c r="BD871" s="13">
        <f t="shared" si="1109"/>
        <v>5.3390581253199778E-7</v>
      </c>
      <c r="BE871" s="13">
        <f t="shared" si="1110"/>
        <v>4.5732236278240683E-7</v>
      </c>
      <c r="BF871" s="13">
        <f t="shared" si="1111"/>
        <v>1.958620215324487E-7</v>
      </c>
      <c r="BG871" s="13">
        <f t="shared" si="1112"/>
        <v>5.5922524387944628E-8</v>
      </c>
      <c r="BH871" s="13">
        <f t="shared" si="1113"/>
        <v>1.1975249372434431E-8</v>
      </c>
      <c r="BI871" s="13">
        <f t="shared" si="1114"/>
        <v>2.0515039204904824E-9</v>
      </c>
      <c r="BJ871" s="14">
        <f t="shared" si="1115"/>
        <v>0.46651762156532667</v>
      </c>
      <c r="BK871" s="14">
        <f t="shared" si="1116"/>
        <v>0.3980494029024722</v>
      </c>
      <c r="BL871" s="14">
        <f t="shared" si="1117"/>
        <v>0.13364934833011738</v>
      </c>
      <c r="BM871" s="14">
        <f t="shared" si="1118"/>
        <v>0.11726448709164763</v>
      </c>
      <c r="BN871" s="14">
        <f t="shared" si="1119"/>
        <v>0.88270358031492857</v>
      </c>
    </row>
    <row r="872" spans="1:66" s="10" customFormat="1" x14ac:dyDescent="0.25">
      <c r="A872" t="s">
        <v>13</v>
      </c>
      <c r="B872" t="s">
        <v>55</v>
      </c>
      <c r="C872" t="s">
        <v>46</v>
      </c>
      <c r="D872" s="11"/>
      <c r="E872" s="10">
        <f>VLOOKUP(A872,home!$A$2:$E$405,3,FALSE)</f>
        <v>1.8444444444444399</v>
      </c>
      <c r="F872" s="10">
        <f>VLOOKUP(B872,home!$B$2:$E$405,3,FALSE)</f>
        <v>0.68</v>
      </c>
      <c r="G872" s="10">
        <f>VLOOKUP(C872,away!$B$2:$E$405,4,FALSE)</f>
        <v>1.63</v>
      </c>
      <c r="H872" s="10">
        <f>VLOOKUP(A872,away!$A$2:$E$405,3,FALSE)</f>
        <v>1.24444444444444</v>
      </c>
      <c r="I872" s="10">
        <f>VLOOKUP(C872,away!$B$2:$E$405,3,FALSE)</f>
        <v>0.54</v>
      </c>
      <c r="J872" s="10">
        <f>VLOOKUP(B872,home!$B$2:$E$405,4,FALSE)</f>
        <v>0.6</v>
      </c>
      <c r="K872" s="12">
        <f t="shared" si="1064"/>
        <v>2.0443822222222172</v>
      </c>
      <c r="L872" s="12">
        <f t="shared" si="1065"/>
        <v>0.40319999999999862</v>
      </c>
      <c r="M872" s="13">
        <f t="shared" si="1066"/>
        <v>8.6502477639593692E-2</v>
      </c>
      <c r="N872" s="13">
        <f t="shared" si="1067"/>
        <v>0.17684412746456021</v>
      </c>
      <c r="O872" s="13">
        <f t="shared" si="1068"/>
        <v>3.4877798984284059E-2</v>
      </c>
      <c r="P872" s="13">
        <f t="shared" si="1069"/>
        <v>7.1303552193710443E-2</v>
      </c>
      <c r="Q872" s="13">
        <f t="shared" si="1070"/>
        <v>0.18076849514647336</v>
      </c>
      <c r="R872" s="13">
        <f t="shared" si="1071"/>
        <v>7.0313642752316413E-3</v>
      </c>
      <c r="S872" s="13">
        <f t="shared" si="1072"/>
        <v>1.4693788820200402E-2</v>
      </c>
      <c r="T872" s="13">
        <f t="shared" si="1073"/>
        <v>7.2885857243057808E-2</v>
      </c>
      <c r="U872" s="13">
        <f t="shared" si="1074"/>
        <v>1.4374796122251973E-2</v>
      </c>
      <c r="V872" s="13">
        <f t="shared" si="1075"/>
        <v>1.3457794847215115E-3</v>
      </c>
      <c r="W872" s="13">
        <f t="shared" si="1076"/>
        <v>0.12318663260510442</v>
      </c>
      <c r="X872" s="13">
        <f t="shared" si="1077"/>
        <v>4.9668850266377934E-2</v>
      </c>
      <c r="Y872" s="13">
        <f t="shared" si="1078"/>
        <v>1.0013240213701756E-2</v>
      </c>
      <c r="Z872" s="13">
        <f t="shared" si="1079"/>
        <v>9.4501535859112945E-4</v>
      </c>
      <c r="AA872" s="13">
        <f t="shared" si="1080"/>
        <v>1.9319725988306588E-3</v>
      </c>
      <c r="AB872" s="13">
        <f t="shared" si="1081"/>
        <v>1.9748452174349275E-3</v>
      </c>
      <c r="AC872" s="13">
        <f t="shared" si="1082"/>
        <v>6.9332448870619784E-5</v>
      </c>
      <c r="AD872" s="13">
        <f t="shared" si="1083"/>
        <v>6.2960140428323791E-2</v>
      </c>
      <c r="AE872" s="13">
        <f t="shared" si="1084"/>
        <v>2.5385528620700069E-2</v>
      </c>
      <c r="AF872" s="13">
        <f t="shared" si="1085"/>
        <v>5.1177225699331145E-3</v>
      </c>
      <c r="AG872" s="13">
        <f t="shared" si="1086"/>
        <v>6.8782191339900837E-4</v>
      </c>
      <c r="AH872" s="13">
        <f t="shared" si="1087"/>
        <v>9.5257548145985497E-5</v>
      </c>
      <c r="AI872" s="13">
        <f t="shared" si="1088"/>
        <v>1.9474283796212967E-4</v>
      </c>
      <c r="AJ872" s="13">
        <f t="shared" si="1089"/>
        <v>1.9906439791743996E-4</v>
      </c>
      <c r="AK872" s="13">
        <f t="shared" si="1090"/>
        <v>1.3565457205992786E-4</v>
      </c>
      <c r="AL872" s="13">
        <f t="shared" si="1091"/>
        <v>2.2860153936220678E-6</v>
      </c>
      <c r="AM872" s="13">
        <f t="shared" si="1092"/>
        <v>2.5742918360055881E-2</v>
      </c>
      <c r="AN872" s="13">
        <f t="shared" si="1093"/>
        <v>1.0379544682774496E-2</v>
      </c>
      <c r="AO872" s="13">
        <f t="shared" si="1094"/>
        <v>2.0925162080473307E-3</v>
      </c>
      <c r="AP872" s="13">
        <f t="shared" si="1095"/>
        <v>2.8123417836156038E-4</v>
      </c>
      <c r="AQ872" s="13">
        <f t="shared" si="1096"/>
        <v>2.8348405178845177E-5</v>
      </c>
      <c r="AR872" s="13">
        <f t="shared" si="1097"/>
        <v>7.6815686824922455E-6</v>
      </c>
      <c r="AS872" s="13">
        <f t="shared" si="1098"/>
        <v>1.5704062453266087E-5</v>
      </c>
      <c r="AT872" s="13">
        <f t="shared" si="1099"/>
        <v>1.6052553048062307E-5</v>
      </c>
      <c r="AU872" s="13">
        <f t="shared" si="1100"/>
        <v>1.0939184690912547E-5</v>
      </c>
      <c r="AV872" s="13">
        <f t="shared" si="1101"/>
        <v>5.5909686769267614E-6</v>
      </c>
      <c r="AW872" s="13">
        <f t="shared" si="1102"/>
        <v>5.2343079381009419E-8</v>
      </c>
      <c r="AX872" s="13">
        <f t="shared" si="1103"/>
        <v>8.7713941072360378E-3</v>
      </c>
      <c r="AY872" s="13">
        <f t="shared" si="1104"/>
        <v>3.5366261040375591E-3</v>
      </c>
      <c r="AZ872" s="13">
        <f t="shared" si="1105"/>
        <v>7.1298382257396927E-4</v>
      </c>
      <c r="BA872" s="13">
        <f t="shared" si="1106"/>
        <v>9.582502575394116E-5</v>
      </c>
      <c r="BB872" s="13">
        <f t="shared" si="1107"/>
        <v>9.6591625959972319E-6</v>
      </c>
      <c r="BC872" s="13">
        <f t="shared" si="1108"/>
        <v>7.789148717412143E-7</v>
      </c>
      <c r="BD872" s="13">
        <f t="shared" si="1109"/>
        <v>5.1620141546347703E-7</v>
      </c>
      <c r="BE872" s="13">
        <f t="shared" si="1110"/>
        <v>1.0553129968594771E-6</v>
      </c>
      <c r="BF872" s="13">
        <f t="shared" si="1111"/>
        <v>1.0787315648297832E-6</v>
      </c>
      <c r="BG872" s="13">
        <f t="shared" si="1112"/>
        <v>7.3511321122932054E-7</v>
      </c>
      <c r="BH872" s="13">
        <f t="shared" si="1113"/>
        <v>3.7571309508947704E-7</v>
      </c>
      <c r="BI872" s="13">
        <f t="shared" si="1114"/>
        <v>1.5362023445140241E-7</v>
      </c>
      <c r="BJ872" s="14">
        <f t="shared" si="1115"/>
        <v>0.75917024544311873</v>
      </c>
      <c r="BK872" s="14">
        <f t="shared" si="1116"/>
        <v>0.17745384270652784</v>
      </c>
      <c r="BL872" s="14">
        <f t="shared" si="1117"/>
        <v>6.0875379584188316E-2</v>
      </c>
      <c r="BM872" s="14">
        <f t="shared" si="1118"/>
        <v>0.43758009362761457</v>
      </c>
      <c r="BN872" s="14">
        <f t="shared" si="1119"/>
        <v>0.55732781570385337</v>
      </c>
    </row>
    <row r="873" spans="1:66" x14ac:dyDescent="0.25">
      <c r="A873" t="s">
        <v>13</v>
      </c>
      <c r="B873" t="s">
        <v>54</v>
      </c>
      <c r="C873" t="s">
        <v>48</v>
      </c>
      <c r="D873" s="11"/>
      <c r="E873" s="10">
        <f>VLOOKUP(A873,home!$A$2:$E$405,3,FALSE)</f>
        <v>1.8444444444444399</v>
      </c>
      <c r="F873" s="10">
        <f>VLOOKUP(B873,home!$B$2:$E$405,3,FALSE)</f>
        <v>0.87</v>
      </c>
      <c r="G873" s="10">
        <f>VLOOKUP(C873,away!$B$2:$E$405,4,FALSE)</f>
        <v>0.81</v>
      </c>
      <c r="H873" s="10">
        <f>VLOOKUP(A873,away!$A$2:$E$405,3,FALSE)</f>
        <v>1.24444444444444</v>
      </c>
      <c r="I873" s="10">
        <f>VLOOKUP(C873,away!$B$2:$E$405,3,FALSE)</f>
        <v>0.41</v>
      </c>
      <c r="J873" s="10">
        <f>VLOOKUP(B873,home!$B$2:$E$405,4,FALSE)</f>
        <v>0.64</v>
      </c>
      <c r="K873" s="12">
        <f t="shared" si="1064"/>
        <v>1.2997799999999968</v>
      </c>
      <c r="L873" s="12">
        <f t="shared" si="1065"/>
        <v>0.32654222222222101</v>
      </c>
      <c r="M873" s="13">
        <f t="shared" si="1066"/>
        <v>0.19665148626313156</v>
      </c>
      <c r="N873" s="13">
        <f t="shared" si="1067"/>
        <v>0.2556036688150925</v>
      </c>
      <c r="O873" s="13">
        <f t="shared" si="1068"/>
        <v>6.4215013327665563E-2</v>
      </c>
      <c r="P873" s="13">
        <f t="shared" si="1069"/>
        <v>8.3465390023032951E-2</v>
      </c>
      <c r="Q873" s="13">
        <f t="shared" si="1070"/>
        <v>0.16611426832624013</v>
      </c>
      <c r="R873" s="13">
        <f t="shared" si="1071"/>
        <v>1.0484456576022726E-2</v>
      </c>
      <c r="S873" s="13">
        <f t="shared" si="1072"/>
        <v>8.8563675058822688E-3</v>
      </c>
      <c r="T873" s="13">
        <f t="shared" si="1073"/>
        <v>5.4243322322068764E-2</v>
      </c>
      <c r="U873" s="13">
        <f t="shared" si="1074"/>
        <v>1.3627486968382785E-2</v>
      </c>
      <c r="V873" s="13">
        <f t="shared" si="1075"/>
        <v>4.1765945209999277E-4</v>
      </c>
      <c r="W873" s="13">
        <f t="shared" si="1076"/>
        <v>7.1970667895026624E-2</v>
      </c>
      <c r="X873" s="13">
        <f t="shared" si="1077"/>
        <v>2.3501461829259454E-2</v>
      </c>
      <c r="Y873" s="13">
        <f t="shared" si="1078"/>
        <v>3.8371097855985428E-3</v>
      </c>
      <c r="Z873" s="13">
        <f t="shared" si="1079"/>
        <v>1.1412059163756134E-3</v>
      </c>
      <c r="AA873" s="13">
        <f t="shared" si="1080"/>
        <v>1.483316625986691E-3</v>
      </c>
      <c r="AB873" s="13">
        <f t="shared" si="1081"/>
        <v>9.6399264206248857E-4</v>
      </c>
      <c r="AC873" s="13">
        <f t="shared" si="1082"/>
        <v>1.10792796843165E-5</v>
      </c>
      <c r="AD873" s="13">
        <f t="shared" si="1083"/>
        <v>2.3386508679149376E-2</v>
      </c>
      <c r="AE873" s="13">
        <f t="shared" si="1084"/>
        <v>7.636682514108698E-3</v>
      </c>
      <c r="AF873" s="13">
        <f t="shared" si="1085"/>
        <v>1.2468496392813158E-3</v>
      </c>
      <c r="AG873" s="13">
        <f t="shared" si="1086"/>
        <v>1.3571635066263188E-4</v>
      </c>
      <c r="AH873" s="13">
        <f t="shared" si="1087"/>
        <v>9.3162978986609715E-5</v>
      </c>
      <c r="AI873" s="13">
        <f t="shared" si="1088"/>
        <v>1.2109137682721527E-4</v>
      </c>
      <c r="AJ873" s="13">
        <f t="shared" si="1089"/>
        <v>7.8696074886238764E-5</v>
      </c>
      <c r="AK873" s="13">
        <f t="shared" si="1090"/>
        <v>3.4095861405211726E-5</v>
      </c>
      <c r="AL873" s="13">
        <f t="shared" si="1091"/>
        <v>1.8809649855142996E-7</v>
      </c>
      <c r="AM873" s="13">
        <f t="shared" si="1092"/>
        <v>6.0794632501969415E-3</v>
      </c>
      <c r="AN873" s="13">
        <f t="shared" si="1093"/>
        <v>1.9852014396376364E-3</v>
      </c>
      <c r="AO873" s="13">
        <f t="shared" si="1094"/>
        <v>3.24126044829013E-4</v>
      </c>
      <c r="AP873" s="13">
        <f t="shared" si="1095"/>
        <v>3.5280279652855053E-5</v>
      </c>
      <c r="AQ873" s="13">
        <f t="shared" si="1096"/>
        <v>2.8801252296161738E-6</v>
      </c>
      <c r="AR873" s="13">
        <f t="shared" si="1097"/>
        <v>6.0843292374259225E-6</v>
      </c>
      <c r="AS873" s="13">
        <f t="shared" si="1098"/>
        <v>7.9082894562214458E-6</v>
      </c>
      <c r="AT873" s="13">
        <f t="shared" si="1099"/>
        <v>5.1395182347037441E-6</v>
      </c>
      <c r="AU873" s="13">
        <f t="shared" si="1100"/>
        <v>2.2267476703677391E-6</v>
      </c>
      <c r="AV873" s="13">
        <f t="shared" si="1101"/>
        <v>7.2357052174764342E-7</v>
      </c>
      <c r="AW873" s="13">
        <f t="shared" si="1102"/>
        <v>2.2176214027573562E-9</v>
      </c>
      <c r="AX873" s="13">
        <f t="shared" si="1103"/>
        <v>1.3169941238901585E-3</v>
      </c>
      <c r="AY873" s="13">
        <f t="shared" si="1104"/>
        <v>4.3005418786869952E-4</v>
      </c>
      <c r="AZ873" s="13">
        <f t="shared" si="1105"/>
        <v>7.0215425091308824E-5</v>
      </c>
      <c r="BA873" s="13">
        <f t="shared" si="1106"/>
        <v>7.6427669811979612E-6</v>
      </c>
      <c r="BB873" s="13">
        <f t="shared" si="1107"/>
        <v>6.2392152849174935E-7</v>
      </c>
      <c r="BC873" s="13">
        <f t="shared" si="1108"/>
        <v>4.074734448119612E-8</v>
      </c>
      <c r="BD873" s="13">
        <f t="shared" si="1109"/>
        <v>3.3113173165344876E-7</v>
      </c>
      <c r="BE873" s="13">
        <f t="shared" si="1110"/>
        <v>4.3039840216851854E-7</v>
      </c>
      <c r="BF873" s="13">
        <f t="shared" si="1111"/>
        <v>2.7971161758529791E-7</v>
      </c>
      <c r="BG873" s="13">
        <f t="shared" si="1112"/>
        <v>1.2118785543500588E-7</v>
      </c>
      <c r="BH873" s="13">
        <f t="shared" si="1113"/>
        <v>3.9379387684327903E-8</v>
      </c>
      <c r="BI873" s="13">
        <f t="shared" si="1114"/>
        <v>1.0236908104867122E-8</v>
      </c>
      <c r="BJ873" s="14">
        <f t="shared" si="1115"/>
        <v>0.6179287784687385</v>
      </c>
      <c r="BK873" s="14">
        <f t="shared" si="1116"/>
        <v>0.28983222480819826</v>
      </c>
      <c r="BL873" s="14">
        <f t="shared" si="1117"/>
        <v>9.1124606933248614E-2</v>
      </c>
      <c r="BM873" s="14">
        <f t="shared" si="1118"/>
        <v>0.22306248082512828</v>
      </c>
      <c r="BN873" s="14">
        <f t="shared" si="1119"/>
        <v>0.77653428333118546</v>
      </c>
    </row>
    <row r="874" spans="1:66" x14ac:dyDescent="0.25">
      <c r="A874" t="s">
        <v>16</v>
      </c>
      <c r="B874" t="s">
        <v>57</v>
      </c>
      <c r="C874" t="s">
        <v>58</v>
      </c>
      <c r="D874" s="11"/>
      <c r="E874" s="10">
        <f>VLOOKUP(A874,home!$A$2:$E$405,3,FALSE)</f>
        <v>1.49074074074074</v>
      </c>
      <c r="F874" s="10">
        <f>VLOOKUP(B874,home!$B$2:$E$405,3,FALSE)</f>
        <v>0.45</v>
      </c>
      <c r="G874" s="10">
        <f>VLOOKUP(C874,away!$B$2:$E$405,4,FALSE)</f>
        <v>0.86</v>
      </c>
      <c r="H874" s="10">
        <f>VLOOKUP(A874,away!$A$2:$E$405,3,FALSE)</f>
        <v>1.3333333333333299</v>
      </c>
      <c r="I874" s="10">
        <f>VLOOKUP(C874,away!$B$2:$E$405,3,FALSE)</f>
        <v>0.77</v>
      </c>
      <c r="J874" s="10">
        <f>VLOOKUP(B874,home!$B$2:$E$405,4,FALSE)</f>
        <v>1.1299999999999999</v>
      </c>
      <c r="K874" s="12">
        <f t="shared" si="1064"/>
        <v>0.57691666666666641</v>
      </c>
      <c r="L874" s="12">
        <f t="shared" si="1065"/>
        <v>1.1601333333333304</v>
      </c>
      <c r="M874" s="13">
        <f t="shared" si="1066"/>
        <v>0.17603895028351921</v>
      </c>
      <c r="N874" s="13">
        <f t="shared" si="1067"/>
        <v>0.10155980440106691</v>
      </c>
      <c r="O874" s="13">
        <f t="shared" si="1068"/>
        <v>0.20422865418891956</v>
      </c>
      <c r="P874" s="13">
        <f t="shared" si="1069"/>
        <v>0.11782291441249078</v>
      </c>
      <c r="Q874" s="13">
        <f t="shared" si="1070"/>
        <v>2.9295771911191076E-2</v>
      </c>
      <c r="R874" s="13">
        <f t="shared" si="1071"/>
        <v>0.11846623467318565</v>
      </c>
      <c r="S874" s="13">
        <f t="shared" si="1072"/>
        <v>1.9714726681645048E-2</v>
      </c>
      <c r="T874" s="13">
        <f t="shared" si="1073"/>
        <v>3.3987001519903047E-2</v>
      </c>
      <c r="U874" s="13">
        <f t="shared" si="1074"/>
        <v>6.8345145220205322E-2</v>
      </c>
      <c r="V874" s="13">
        <f t="shared" si="1075"/>
        <v>1.466119067359214E-3</v>
      </c>
      <c r="W874" s="13">
        <f t="shared" si="1076"/>
        <v>5.6337396928104379E-3</v>
      </c>
      <c r="X874" s="13">
        <f t="shared" si="1077"/>
        <v>6.5358892089524652E-3</v>
      </c>
      <c r="Y874" s="13">
        <f t="shared" si="1078"/>
        <v>3.791251467139684E-3</v>
      </c>
      <c r="Z874" s="13">
        <f t="shared" si="1079"/>
        <v>4.5812209239617152E-2</v>
      </c>
      <c r="AA874" s="13">
        <f t="shared" si="1080"/>
        <v>2.6429827047155782E-2</v>
      </c>
      <c r="AB874" s="13">
        <f t="shared" si="1081"/>
        <v>7.6239038603108074E-3</v>
      </c>
      <c r="AC874" s="13">
        <f t="shared" si="1082"/>
        <v>6.1329616653649484E-5</v>
      </c>
      <c r="AD874" s="13">
        <f t="shared" si="1083"/>
        <v>8.1254958111097138E-4</v>
      </c>
      <c r="AE874" s="13">
        <f t="shared" si="1084"/>
        <v>9.426658540328725E-4</v>
      </c>
      <c r="AF874" s="13">
        <f t="shared" si="1085"/>
        <v>5.4680903972933353E-4</v>
      </c>
      <c r="AG874" s="13">
        <f t="shared" si="1086"/>
        <v>2.1145713131932978E-4</v>
      </c>
      <c r="AH874" s="13">
        <f t="shared" si="1087"/>
        <v>1.3287067753130266E-2</v>
      </c>
      <c r="AI874" s="13">
        <f t="shared" si="1088"/>
        <v>7.6655308379100645E-3</v>
      </c>
      <c r="AJ874" s="13">
        <f t="shared" si="1089"/>
        <v>2.2111862496188061E-3</v>
      </c>
      <c r="AK874" s="13">
        <f t="shared" si="1090"/>
        <v>4.2522340016974973E-4</v>
      </c>
      <c r="AL874" s="13">
        <f t="shared" si="1091"/>
        <v>1.6419171239764683E-6</v>
      </c>
      <c r="AM874" s="13">
        <f t="shared" si="1092"/>
        <v>9.3754679167187561E-5</v>
      </c>
      <c r="AN874" s="13">
        <f t="shared" si="1093"/>
        <v>1.0876792845782626E-4</v>
      </c>
      <c r="AO874" s="13">
        <f t="shared" si="1094"/>
        <v>6.3092649700769595E-5</v>
      </c>
      <c r="AP874" s="13">
        <f t="shared" si="1095"/>
        <v>2.4398628668728667E-5</v>
      </c>
      <c r="AQ874" s="13">
        <f t="shared" si="1096"/>
        <v>7.0764156015535884E-6</v>
      </c>
      <c r="AR874" s="13">
        <f t="shared" si="1097"/>
        <v>3.0829540405329617E-3</v>
      </c>
      <c r="AS874" s="13">
        <f t="shared" si="1098"/>
        <v>1.7786075685508067E-3</v>
      </c>
      <c r="AT874" s="13">
        <f t="shared" si="1099"/>
        <v>5.1305417487821779E-4</v>
      </c>
      <c r="AU874" s="13">
        <f t="shared" si="1100"/>
        <v>9.8663168130052809E-5</v>
      </c>
      <c r="AV874" s="13">
        <f t="shared" si="1101"/>
        <v>1.4230106520090729E-5</v>
      </c>
      <c r="AW874" s="13">
        <f t="shared" si="1102"/>
        <v>3.0525987518846945E-8</v>
      </c>
      <c r="AX874" s="13">
        <f t="shared" si="1103"/>
        <v>9.0147728315894315E-6</v>
      </c>
      <c r="AY874" s="13">
        <f t="shared" si="1104"/>
        <v>1.0458338454354592E-5</v>
      </c>
      <c r="AZ874" s="13">
        <f t="shared" si="1105"/>
        <v>6.0665335260892723E-6</v>
      </c>
      <c r="BA874" s="13">
        <f t="shared" si="1106"/>
        <v>2.3459959204667839E-6</v>
      </c>
      <c r="BB874" s="13">
        <f t="shared" si="1107"/>
        <v>6.8041701679938139E-7</v>
      </c>
      <c r="BC874" s="13">
        <f t="shared" si="1108"/>
        <v>1.5787489235123725E-7</v>
      </c>
      <c r="BD874" s="13">
        <f t="shared" si="1109"/>
        <v>5.9610629125949428E-4</v>
      </c>
      <c r="BE874" s="13">
        <f t="shared" si="1110"/>
        <v>3.439036545324564E-4</v>
      </c>
      <c r="BF874" s="13">
        <f t="shared" si="1111"/>
        <v>9.9201875013674759E-5</v>
      </c>
      <c r="BG874" s="13">
        <f t="shared" si="1112"/>
        <v>1.9077071686657506E-5</v>
      </c>
      <c r="BH874" s="13">
        <f t="shared" si="1113"/>
        <v>2.7514701518068705E-6</v>
      </c>
      <c r="BI874" s="13">
        <f t="shared" si="1114"/>
        <v>3.1747379768264937E-7</v>
      </c>
      <c r="BJ874" s="14">
        <f t="shared" si="1115"/>
        <v>0.18364275404149388</v>
      </c>
      <c r="BK874" s="14">
        <f t="shared" si="1116"/>
        <v>0.31511614031724627</v>
      </c>
      <c r="BL874" s="14">
        <f t="shared" si="1117"/>
        <v>0.45523164012565986</v>
      </c>
      <c r="BM874" s="14">
        <f t="shared" si="1118"/>
        <v>0.25237998604117723</v>
      </c>
      <c r="BN874" s="14">
        <f t="shared" si="1119"/>
        <v>0.74741232987037309</v>
      </c>
    </row>
    <row r="875" spans="1:66" x14ac:dyDescent="0.25">
      <c r="A875" t="s">
        <v>16</v>
      </c>
      <c r="B875" t="s">
        <v>450</v>
      </c>
      <c r="C875" t="s">
        <v>232</v>
      </c>
      <c r="D875" s="11"/>
      <c r="E875" s="10">
        <f>VLOOKUP(A875,home!$A$2:$E$405,3,FALSE)</f>
        <v>1.49074074074074</v>
      </c>
      <c r="F875" s="10">
        <f>VLOOKUP(B875,home!$B$2:$E$405,3,FALSE)</f>
        <v>0.78</v>
      </c>
      <c r="G875" s="10">
        <f>VLOOKUP(C875,away!$B$2:$E$405,4,FALSE)</f>
        <v>1.23</v>
      </c>
      <c r="H875" s="10">
        <f>VLOOKUP(A875,away!$A$2:$E$405,3,FALSE)</f>
        <v>1.3333333333333299</v>
      </c>
      <c r="I875" s="10">
        <f>VLOOKUP(C875,away!$B$2:$E$405,3,FALSE)</f>
        <v>1.23</v>
      </c>
      <c r="J875" s="10">
        <f>VLOOKUP(B875,home!$B$2:$E$405,4,FALSE)</f>
        <v>1.38</v>
      </c>
      <c r="K875" s="12">
        <f t="shared" si="1064"/>
        <v>1.430216666666666</v>
      </c>
      <c r="L875" s="12">
        <f t="shared" si="1065"/>
        <v>2.2631999999999937</v>
      </c>
      <c r="M875" s="13">
        <f t="shared" si="1066"/>
        <v>2.4886826626159791E-2</v>
      </c>
      <c r="N875" s="13">
        <f t="shared" si="1067"/>
        <v>3.5593554221177486E-2</v>
      </c>
      <c r="O875" s="13">
        <f t="shared" si="1068"/>
        <v>5.6323866020324673E-2</v>
      </c>
      <c r="P875" s="13">
        <f t="shared" si="1069"/>
        <v>8.0555331913368652E-2</v>
      </c>
      <c r="Q875" s="13">
        <f t="shared" si="1070"/>
        <v>2.5453247236515857E-2</v>
      </c>
      <c r="R875" s="13">
        <f t="shared" si="1071"/>
        <v>6.3736086788599239E-2</v>
      </c>
      <c r="S875" s="13">
        <f t="shared" si="1072"/>
        <v>6.5186710997254177E-2</v>
      </c>
      <c r="T875" s="13">
        <f t="shared" si="1073"/>
        <v>5.7605789145682519E-2</v>
      </c>
      <c r="U875" s="13">
        <f t="shared" si="1074"/>
        <v>9.1156413593167729E-2</v>
      </c>
      <c r="V875" s="13">
        <f t="shared" si="1075"/>
        <v>2.3444519105117037E-2</v>
      </c>
      <c r="W875" s="13">
        <f t="shared" si="1076"/>
        <v>1.2134552806150741E-2</v>
      </c>
      <c r="X875" s="13">
        <f t="shared" si="1077"/>
        <v>2.746291991088028E-2</v>
      </c>
      <c r="Y875" s="13">
        <f t="shared" si="1078"/>
        <v>3.1077040171152044E-2</v>
      </c>
      <c r="Z875" s="13">
        <f t="shared" si="1079"/>
        <v>4.8082503873319131E-2</v>
      </c>
      <c r="AA875" s="13">
        <f t="shared" si="1080"/>
        <v>6.8768398414685544E-2</v>
      </c>
      <c r="AB875" s="13">
        <f t="shared" si="1081"/>
        <v>4.917685477632841E-2</v>
      </c>
      <c r="AC875" s="13">
        <f t="shared" si="1082"/>
        <v>4.7429234511081513E-3</v>
      </c>
      <c r="AD875" s="13">
        <f t="shared" si="1083"/>
        <v>4.3387599164758893E-3</v>
      </c>
      <c r="AE875" s="13">
        <f t="shared" si="1084"/>
        <v>9.8194814429682035E-3</v>
      </c>
      <c r="AF875" s="13">
        <f t="shared" si="1085"/>
        <v>1.1111725200862789E-2</v>
      </c>
      <c r="AG875" s="13">
        <f t="shared" si="1086"/>
        <v>8.3826854915308655E-3</v>
      </c>
      <c r="AH875" s="13">
        <f t="shared" si="1087"/>
        <v>2.7205080691523893E-2</v>
      </c>
      <c r="AI875" s="13">
        <f t="shared" si="1088"/>
        <v>3.8909159823028977E-2</v>
      </c>
      <c r="AJ875" s="13">
        <f t="shared" si="1089"/>
        <v>2.7824264432446542E-2</v>
      </c>
      <c r="AK875" s="13">
        <f t="shared" si="1090"/>
        <v>1.3264908909675185E-2</v>
      </c>
      <c r="AL875" s="13">
        <f t="shared" si="1091"/>
        <v>6.1408837467788089E-4</v>
      </c>
      <c r="AM875" s="13">
        <f t="shared" si="1092"/>
        <v>1.2410733490418172E-3</v>
      </c>
      <c r="AN875" s="13">
        <f t="shared" si="1093"/>
        <v>2.8087972035514327E-3</v>
      </c>
      <c r="AO875" s="13">
        <f t="shared" si="1094"/>
        <v>3.1784349155387927E-3</v>
      </c>
      <c r="AP875" s="13">
        <f t="shared" si="1095"/>
        <v>2.3978113002824587E-3</v>
      </c>
      <c r="AQ875" s="13">
        <f t="shared" si="1096"/>
        <v>1.3566816336998116E-3</v>
      </c>
      <c r="AR875" s="13">
        <f t="shared" si="1097"/>
        <v>1.231410772421134E-2</v>
      </c>
      <c r="AS875" s="13">
        <f t="shared" si="1098"/>
        <v>1.7611842102295786E-2</v>
      </c>
      <c r="AT875" s="13">
        <f t="shared" si="1099"/>
        <v>1.2594375052702566E-2</v>
      </c>
      <c r="AU875" s="13">
        <f t="shared" si="1100"/>
        <v>6.0042283688753586E-3</v>
      </c>
      <c r="AV875" s="13">
        <f t="shared" si="1101"/>
        <v>2.1468368709095876E-3</v>
      </c>
      <c r="AW875" s="13">
        <f t="shared" si="1102"/>
        <v>5.5214500057275065E-5</v>
      </c>
      <c r="AX875" s="13">
        <f t="shared" si="1103"/>
        <v>2.9583396472590394E-4</v>
      </c>
      <c r="AY875" s="13">
        <f t="shared" si="1104"/>
        <v>6.6953142896766392E-4</v>
      </c>
      <c r="AZ875" s="13">
        <f t="shared" si="1105"/>
        <v>7.5764176501980649E-4</v>
      </c>
      <c r="BA875" s="13">
        <f t="shared" si="1106"/>
        <v>5.7156494753094042E-4</v>
      </c>
      <c r="BB875" s="13">
        <f t="shared" si="1107"/>
        <v>3.2339144731300523E-4</v>
      </c>
      <c r="BC875" s="13">
        <f t="shared" si="1108"/>
        <v>1.4637990471175828E-4</v>
      </c>
      <c r="BD875" s="13">
        <f t="shared" si="1109"/>
        <v>4.6448814335725043E-3</v>
      </c>
      <c r="BE875" s="13">
        <f t="shared" si="1110"/>
        <v>6.6431868409859516E-3</v>
      </c>
      <c r="BF875" s="13">
        <f t="shared" si="1111"/>
        <v>4.7505982698793948E-3</v>
      </c>
      <c r="BG875" s="13">
        <f t="shared" si="1112"/>
        <v>2.2647949407397787E-3</v>
      </c>
      <c r="BH875" s="13">
        <f t="shared" si="1113"/>
        <v>8.0978686770709406E-4</v>
      </c>
      <c r="BI875" s="13">
        <f t="shared" si="1114"/>
        <v>2.3163413492849601E-4</v>
      </c>
      <c r="BJ875" s="14">
        <f t="shared" si="1115"/>
        <v>0.23672689740378006</v>
      </c>
      <c r="BK875" s="14">
        <f t="shared" si="1116"/>
        <v>0.20009993189665337</v>
      </c>
      <c r="BL875" s="14">
        <f t="shared" si="1117"/>
        <v>0.50638130605658804</v>
      </c>
      <c r="BM875" s="14">
        <f t="shared" si="1118"/>
        <v>0.70412740949528485</v>
      </c>
      <c r="BN875" s="14">
        <f t="shared" si="1119"/>
        <v>0.28654891280614569</v>
      </c>
    </row>
    <row r="876" spans="1:66" x14ac:dyDescent="0.25">
      <c r="A876" t="s">
        <v>16</v>
      </c>
      <c r="B876" t="s">
        <v>231</v>
      </c>
      <c r="C876" t="s">
        <v>448</v>
      </c>
      <c r="D876" s="11"/>
      <c r="E876" s="10">
        <f>VLOOKUP(A876,home!$A$2:$E$405,3,FALSE)</f>
        <v>1.49074074074074</v>
      </c>
      <c r="F876" s="10">
        <f>VLOOKUP(B876,home!$B$2:$E$405,3,FALSE)</f>
        <v>0.77</v>
      </c>
      <c r="G876" s="10">
        <f>VLOOKUP(C876,away!$B$2:$E$405,4,FALSE)</f>
        <v>1.23</v>
      </c>
      <c r="H876" s="10">
        <f>VLOOKUP(A876,away!$A$2:$E$405,3,FALSE)</f>
        <v>1.3333333333333299</v>
      </c>
      <c r="I876" s="10">
        <f>VLOOKUP(C876,away!$B$2:$E$405,3,FALSE)</f>
        <v>0.56000000000000005</v>
      </c>
      <c r="J876" s="10">
        <f>VLOOKUP(B876,home!$B$2:$E$405,4,FALSE)</f>
        <v>0.75</v>
      </c>
      <c r="K876" s="12">
        <f t="shared" si="1064"/>
        <v>1.4118805555555549</v>
      </c>
      <c r="L876" s="12">
        <f t="shared" si="1065"/>
        <v>0.55999999999999861</v>
      </c>
      <c r="M876" s="13">
        <f t="shared" si="1066"/>
        <v>0.13919484628866327</v>
      </c>
      <c r="N876" s="13">
        <f t="shared" si="1067"/>
        <v>0.19652649690850801</v>
      </c>
      <c r="O876" s="13">
        <f t="shared" si="1068"/>
        <v>7.7949113921651242E-2</v>
      </c>
      <c r="P876" s="13">
        <f t="shared" si="1069"/>
        <v>0.11005483826876421</v>
      </c>
      <c r="Q876" s="13">
        <f t="shared" si="1070"/>
        <v>0.1387359698182857</v>
      </c>
      <c r="R876" s="13">
        <f t="shared" si="1071"/>
        <v>2.1825751898062292E-2</v>
      </c>
      <c r="S876" s="13">
        <f t="shared" si="1072"/>
        <v>2.1753800067507087E-2</v>
      </c>
      <c r="T876" s="13">
        <f t="shared" si="1073"/>
        <v>7.7692143098239796E-2</v>
      </c>
      <c r="U876" s="13">
        <f t="shared" si="1074"/>
        <v>3.0815354715253901E-2</v>
      </c>
      <c r="V876" s="13">
        <f t="shared" si="1075"/>
        <v>1.9110788557626138E-3</v>
      </c>
      <c r="W876" s="13">
        <f t="shared" si="1076"/>
        <v>6.5292872714193276E-2</v>
      </c>
      <c r="X876" s="13">
        <f t="shared" si="1077"/>
        <v>3.6564008719948145E-2</v>
      </c>
      <c r="Y876" s="13">
        <f t="shared" si="1078"/>
        <v>1.0237922441585454E-2</v>
      </c>
      <c r="Z876" s="13">
        <f t="shared" si="1079"/>
        <v>4.0741403543049521E-3</v>
      </c>
      <c r="AA876" s="13">
        <f t="shared" si="1080"/>
        <v>5.752199546847382E-3</v>
      </c>
      <c r="AB876" s="13">
        <f t="shared" si="1081"/>
        <v>4.0607093459346473E-3</v>
      </c>
      <c r="AC876" s="13">
        <f t="shared" si="1082"/>
        <v>9.443752768046057E-5</v>
      </c>
      <c r="AD876" s="13">
        <f t="shared" si="1083"/>
        <v>2.3046434350383348E-2</v>
      </c>
      <c r="AE876" s="13">
        <f t="shared" si="1084"/>
        <v>1.2906003236214644E-2</v>
      </c>
      <c r="AF876" s="13">
        <f t="shared" si="1085"/>
        <v>3.6136809061400911E-3</v>
      </c>
      <c r="AG876" s="13">
        <f t="shared" si="1086"/>
        <v>6.7455376914614883E-4</v>
      </c>
      <c r="AH876" s="13">
        <f t="shared" si="1087"/>
        <v>5.7037964960269171E-4</v>
      </c>
      <c r="AI876" s="13">
        <f t="shared" si="1088"/>
        <v>8.0530793655863122E-4</v>
      </c>
      <c r="AJ876" s="13">
        <f t="shared" si="1089"/>
        <v>5.6849930843084898E-4</v>
      </c>
      <c r="AK876" s="13">
        <f t="shared" si="1090"/>
        <v>2.6755103980676518E-4</v>
      </c>
      <c r="AL876" s="13">
        <f t="shared" si="1091"/>
        <v>2.9866930026479043E-6</v>
      </c>
      <c r="AM876" s="13">
        <f t="shared" si="1092"/>
        <v>6.5077625068387717E-3</v>
      </c>
      <c r="AN876" s="13">
        <f t="shared" si="1093"/>
        <v>3.6443470038297035E-3</v>
      </c>
      <c r="AO876" s="13">
        <f t="shared" si="1094"/>
        <v>1.0204171610723144E-3</v>
      </c>
      <c r="AP876" s="13">
        <f t="shared" si="1095"/>
        <v>1.9047787006683158E-4</v>
      </c>
      <c r="AQ876" s="13">
        <f t="shared" si="1096"/>
        <v>2.6666901809356346E-5</v>
      </c>
      <c r="AR876" s="13">
        <f t="shared" si="1097"/>
        <v>6.3882520755501325E-5</v>
      </c>
      <c r="AS876" s="13">
        <f t="shared" si="1098"/>
        <v>9.0194488894566497E-5</v>
      </c>
      <c r="AT876" s="13">
        <f t="shared" si="1099"/>
        <v>6.3671922544254945E-5</v>
      </c>
      <c r="AU876" s="13">
        <f t="shared" si="1100"/>
        <v>2.9965716458357636E-5</v>
      </c>
      <c r="AV876" s="13">
        <f t="shared" si="1101"/>
        <v>1.057700310021156E-5</v>
      </c>
      <c r="AW876" s="13">
        <f t="shared" si="1102"/>
        <v>6.5595503179926207E-8</v>
      </c>
      <c r="AX876" s="13">
        <f t="shared" si="1103"/>
        <v>1.5313638905965223E-3</v>
      </c>
      <c r="AY876" s="13">
        <f t="shared" si="1104"/>
        <v>8.5756377873405032E-4</v>
      </c>
      <c r="AZ876" s="13">
        <f t="shared" si="1105"/>
        <v>2.4011785804553347E-4</v>
      </c>
      <c r="BA876" s="13">
        <f t="shared" si="1106"/>
        <v>4.4822000168499484E-5</v>
      </c>
      <c r="BB876" s="13">
        <f t="shared" si="1107"/>
        <v>6.2750800235899097E-6</v>
      </c>
      <c r="BC876" s="13">
        <f t="shared" si="1108"/>
        <v>7.0280896264206831E-7</v>
      </c>
      <c r="BD876" s="13">
        <f t="shared" si="1109"/>
        <v>5.962368603846775E-6</v>
      </c>
      <c r="BE876" s="13">
        <f t="shared" si="1110"/>
        <v>8.4181522968261831E-6</v>
      </c>
      <c r="BF876" s="13">
        <f t="shared" si="1111"/>
        <v>5.9427127707971125E-6</v>
      </c>
      <c r="BG876" s="13">
        <f t="shared" si="1112"/>
        <v>2.7968002027800387E-6</v>
      </c>
      <c r="BH876" s="13">
        <f t="shared" si="1113"/>
        <v>9.8718695601974302E-7</v>
      </c>
      <c r="BI876" s="13">
        <f t="shared" si="1114"/>
        <v>2.7875801358047034E-7</v>
      </c>
      <c r="BJ876" s="14">
        <f t="shared" si="1115"/>
        <v>0.57936060282279245</v>
      </c>
      <c r="BK876" s="14">
        <f t="shared" si="1116"/>
        <v>0.27386955148011433</v>
      </c>
      <c r="BL876" s="14">
        <f t="shared" si="1117"/>
        <v>0.14289754499274515</v>
      </c>
      <c r="BM876" s="14">
        <f t="shared" si="1118"/>
        <v>0.31505732436279127</v>
      </c>
      <c r="BN876" s="14">
        <f t="shared" si="1119"/>
        <v>0.68428701710393469</v>
      </c>
    </row>
    <row r="877" spans="1:66" x14ac:dyDescent="0.25">
      <c r="A877" t="s">
        <v>16</v>
      </c>
      <c r="B877" t="s">
        <v>18</v>
      </c>
      <c r="C877" t="s">
        <v>230</v>
      </c>
      <c r="D877" s="11"/>
      <c r="E877" s="10">
        <f>VLOOKUP(A877,home!$A$2:$E$405,3,FALSE)</f>
        <v>1.49074074074074</v>
      </c>
      <c r="F877" s="10">
        <f>VLOOKUP(B877,home!$B$2:$E$405,3,FALSE)</f>
        <v>0.89</v>
      </c>
      <c r="G877" s="10">
        <f>VLOOKUP(C877,away!$B$2:$E$405,4,FALSE)</f>
        <v>0.56000000000000005</v>
      </c>
      <c r="H877" s="10">
        <f>VLOOKUP(A877,away!$A$2:$E$405,3,FALSE)</f>
        <v>1.3333333333333299</v>
      </c>
      <c r="I877" s="10">
        <f>VLOOKUP(C877,away!$B$2:$E$405,3,FALSE)</f>
        <v>0.89</v>
      </c>
      <c r="J877" s="10">
        <f>VLOOKUP(B877,home!$B$2:$E$405,4,FALSE)</f>
        <v>1.1299999999999999</v>
      </c>
      <c r="K877" s="12">
        <f t="shared" si="1064"/>
        <v>0.74298518518518497</v>
      </c>
      <c r="L877" s="12">
        <f t="shared" si="1065"/>
        <v>1.3409333333333298</v>
      </c>
      <c r="M877" s="13">
        <f t="shared" si="1066"/>
        <v>0.1244416287354089</v>
      </c>
      <c r="N877" s="13">
        <f t="shared" si="1067"/>
        <v>9.2458286570723802E-2</v>
      </c>
      <c r="O877" s="13">
        <f t="shared" si="1068"/>
        <v>0.16686792802560049</v>
      </c>
      <c r="P877" s="13">
        <f t="shared" si="1069"/>
        <v>0.12398039840556889</v>
      </c>
      <c r="Q877" s="13">
        <f t="shared" si="1070"/>
        <v>3.4347568584827064E-2</v>
      </c>
      <c r="R877" s="13">
        <f t="shared" si="1071"/>
        <v>0.11187938347689734</v>
      </c>
      <c r="S877" s="13">
        <f t="shared" si="1072"/>
        <v>3.0880219394841986E-2</v>
      </c>
      <c r="T877" s="13">
        <f t="shared" si="1073"/>
        <v>4.6057799634347307E-2</v>
      </c>
      <c r="U877" s="13">
        <f t="shared" si="1074"/>
        <v>8.3124724450986898E-2</v>
      </c>
      <c r="V877" s="13">
        <f t="shared" si="1075"/>
        <v>3.418418331130648E-3</v>
      </c>
      <c r="W877" s="13">
        <f t="shared" si="1076"/>
        <v>8.5065782018861943E-3</v>
      </c>
      <c r="X877" s="13">
        <f t="shared" si="1077"/>
        <v>1.1406754263515895E-2</v>
      </c>
      <c r="Y877" s="13">
        <f t="shared" si="1078"/>
        <v>7.6478485085452724E-3</v>
      </c>
      <c r="Z877" s="13">
        <f t="shared" si="1079"/>
        <v>5.000759820565126E-2</v>
      </c>
      <c r="AA877" s="13">
        <f t="shared" si="1080"/>
        <v>3.7154904613492121E-2</v>
      </c>
      <c r="AB877" s="13">
        <f t="shared" si="1081"/>
        <v>1.3802771842396665E-2</v>
      </c>
      <c r="AC877" s="13">
        <f t="shared" si="1082"/>
        <v>2.1285926930027197E-4</v>
      </c>
      <c r="AD877" s="13">
        <f t="shared" si="1083"/>
        <v>1.5800653951551676E-3</v>
      </c>
      <c r="AE877" s="13">
        <f t="shared" si="1084"/>
        <v>2.1187623572100633E-3</v>
      </c>
      <c r="AF877" s="13">
        <f t="shared" si="1085"/>
        <v>1.4205595350974371E-3</v>
      </c>
      <c r="AG877" s="13">
        <f t="shared" si="1086"/>
        <v>6.3495854419888368E-4</v>
      </c>
      <c r="AH877" s="13">
        <f t="shared" si="1087"/>
        <v>1.6764213838474453E-2</v>
      </c>
      <c r="AI877" s="13">
        <f t="shared" si="1088"/>
        <v>1.2455562523262981E-2</v>
      </c>
      <c r="AJ877" s="13">
        <f t="shared" si="1089"/>
        <v>4.627149213966098E-3</v>
      </c>
      <c r="AK877" s="13">
        <f t="shared" si="1090"/>
        <v>1.145967771872695E-3</v>
      </c>
      <c r="AL877" s="13">
        <f t="shared" si="1091"/>
        <v>8.4828131165907276E-6</v>
      </c>
      <c r="AM877" s="13">
        <f t="shared" si="1092"/>
        <v>2.3479303604481301E-4</v>
      </c>
      <c r="AN877" s="13">
        <f t="shared" si="1093"/>
        <v>3.1484180846702369E-4</v>
      </c>
      <c r="AO877" s="13">
        <f t="shared" si="1094"/>
        <v>2.1109093785018996E-4</v>
      </c>
      <c r="AP877" s="13">
        <f t="shared" si="1095"/>
        <v>9.4352958309304639E-5</v>
      </c>
      <c r="AQ877" s="13">
        <f t="shared" si="1096"/>
        <v>3.1630256723889157E-5</v>
      </c>
      <c r="AR877" s="13">
        <f t="shared" si="1097"/>
        <v>4.4959386286276557E-3</v>
      </c>
      <c r="AS877" s="13">
        <f t="shared" si="1098"/>
        <v>3.3404157945721448E-3</v>
      </c>
      <c r="AT877" s="13">
        <f t="shared" si="1099"/>
        <v>1.2409397238628509E-3</v>
      </c>
      <c r="AU877" s="13">
        <f t="shared" si="1100"/>
        <v>3.0733327684596425E-4</v>
      </c>
      <c r="AV877" s="13">
        <f t="shared" si="1101"/>
        <v>5.7086017902742103E-5</v>
      </c>
      <c r="AW877" s="13">
        <f t="shared" si="1102"/>
        <v>2.347603451787072E-7</v>
      </c>
      <c r="AX877" s="13">
        <f t="shared" si="1103"/>
        <v>2.9074624560991185E-5</v>
      </c>
      <c r="AY877" s="13">
        <f t="shared" si="1104"/>
        <v>3.8987133227985005E-5</v>
      </c>
      <c r="AZ877" s="13">
        <f t="shared" si="1105"/>
        <v>2.6139573258256282E-5</v>
      </c>
      <c r="BA877" s="13">
        <f t="shared" si="1106"/>
        <v>1.1683808367034785E-5</v>
      </c>
      <c r="BB877" s="13">
        <f t="shared" si="1107"/>
        <v>3.9168020249089528E-6</v>
      </c>
      <c r="BC877" s="13">
        <f t="shared" si="1108"/>
        <v>1.0504340790535791E-6</v>
      </c>
      <c r="BD877" s="13">
        <f t="shared" si="1109"/>
        <v>1.0047923286246275E-3</v>
      </c>
      <c r="BE877" s="13">
        <f t="shared" si="1110"/>
        <v>7.4654581435582197E-4</v>
      </c>
      <c r="BF877" s="13">
        <f t="shared" si="1111"/>
        <v>2.7733624006419258E-4</v>
      </c>
      <c r="BG877" s="13">
        <f t="shared" si="1112"/>
        <v>6.868557256088569E-5</v>
      </c>
      <c r="BH877" s="13">
        <f t="shared" si="1113"/>
        <v>1.2758090712175024E-5</v>
      </c>
      <c r="BI877" s="13">
        <f t="shared" si="1114"/>
        <v>1.8958144780789506E-6</v>
      </c>
      <c r="BJ877" s="14">
        <f t="shared" si="1115"/>
        <v>0.20717674296842054</v>
      </c>
      <c r="BK877" s="14">
        <f t="shared" si="1116"/>
        <v>0.28298099408259525</v>
      </c>
      <c r="BL877" s="14">
        <f t="shared" si="1117"/>
        <v>0.45937633305955689</v>
      </c>
      <c r="BM877" s="14">
        <f t="shared" si="1118"/>
        <v>0.34552772214431454</v>
      </c>
      <c r="BN877" s="14">
        <f t="shared" si="1119"/>
        <v>0.65397519379902636</v>
      </c>
    </row>
    <row r="878" spans="1:66" x14ac:dyDescent="0.25">
      <c r="A878" t="s">
        <v>16</v>
      </c>
      <c r="B878" t="s">
        <v>235</v>
      </c>
      <c r="C878" t="s">
        <v>56</v>
      </c>
      <c r="D878" s="11"/>
      <c r="E878" s="10">
        <f>VLOOKUP(A878,home!$A$2:$E$405,3,FALSE)</f>
        <v>1.49074074074074</v>
      </c>
      <c r="F878" s="10">
        <f>VLOOKUP(B878,home!$B$2:$E$405,3,FALSE)</f>
        <v>1.9</v>
      </c>
      <c r="G878" s="10">
        <f>VLOOKUP(C878,away!$B$2:$E$405,4,FALSE)</f>
        <v>0.89</v>
      </c>
      <c r="H878" s="10">
        <f>VLOOKUP(A878,away!$A$2:$E$405,3,FALSE)</f>
        <v>1.3333333333333299</v>
      </c>
      <c r="I878" s="10">
        <f>VLOOKUP(C878,away!$B$2:$E$405,3,FALSE)</f>
        <v>0.78</v>
      </c>
      <c r="J878" s="10">
        <f>VLOOKUP(B878,home!$B$2:$E$405,4,FALSE)</f>
        <v>1</v>
      </c>
      <c r="K878" s="12">
        <f t="shared" si="1064"/>
        <v>2.5208425925925915</v>
      </c>
      <c r="L878" s="12">
        <f t="shared" si="1065"/>
        <v>1.0399999999999974</v>
      </c>
      <c r="M878" s="13">
        <f t="shared" si="1066"/>
        <v>2.8414872463549984E-2</v>
      </c>
      <c r="N878" s="13">
        <f t="shared" si="1067"/>
        <v>7.1629420769203186E-2</v>
      </c>
      <c r="O878" s="13">
        <f t="shared" si="1068"/>
        <v>2.9551467362091903E-2</v>
      </c>
      <c r="P878" s="13">
        <f t="shared" si="1069"/>
        <v>7.449459759997111E-2</v>
      </c>
      <c r="Q878" s="13">
        <f t="shared" si="1070"/>
        <v>9.0283247378871903E-2</v>
      </c>
      <c r="R878" s="13">
        <f t="shared" si="1071"/>
        <v>1.5366763028287751E-2</v>
      </c>
      <c r="S878" s="13">
        <f t="shared" si="1072"/>
        <v>4.8825180182493669E-2</v>
      </c>
      <c r="T878" s="13">
        <f t="shared" si="1073"/>
        <v>9.3894577274026531E-2</v>
      </c>
      <c r="U878" s="13">
        <f t="shared" si="1074"/>
        <v>3.8737190751984882E-2</v>
      </c>
      <c r="V878" s="13">
        <f t="shared" si="1075"/>
        <v>1.4222646394093218E-2</v>
      </c>
      <c r="W878" s="13">
        <f t="shared" si="1076"/>
        <v>7.5863285130077909E-2</v>
      </c>
      <c r="X878" s="13">
        <f t="shared" si="1077"/>
        <v>7.8897816535280815E-2</v>
      </c>
      <c r="Y878" s="13">
        <f t="shared" si="1078"/>
        <v>4.1026864598345925E-2</v>
      </c>
      <c r="Z878" s="13">
        <f t="shared" si="1079"/>
        <v>5.3271445164730742E-3</v>
      </c>
      <c r="AA878" s="13">
        <f t="shared" si="1080"/>
        <v>1.3428892794021392E-2</v>
      </c>
      <c r="AB878" s="13">
        <f t="shared" si="1081"/>
        <v>1.6926062463264429E-2</v>
      </c>
      <c r="AC878" s="13">
        <f t="shared" si="1082"/>
        <v>2.3304484326248788E-3</v>
      </c>
      <c r="AD878" s="13">
        <f t="shared" si="1083"/>
        <v>4.7809850092474147E-2</v>
      </c>
      <c r="AE878" s="13">
        <f t="shared" si="1084"/>
        <v>4.9722244096172978E-2</v>
      </c>
      <c r="AF878" s="13">
        <f t="shared" si="1085"/>
        <v>2.5855566930009885E-2</v>
      </c>
      <c r="AG878" s="13">
        <f t="shared" si="1086"/>
        <v>8.9632632024034039E-3</v>
      </c>
      <c r="AH878" s="13">
        <f t="shared" si="1087"/>
        <v>1.3850575742829954E-3</v>
      </c>
      <c r="AI878" s="13">
        <f t="shared" si="1088"/>
        <v>3.4915121264455524E-3</v>
      </c>
      <c r="AJ878" s="13">
        <f t="shared" si="1089"/>
        <v>4.4007762404487403E-3</v>
      </c>
      <c r="AK878" s="13">
        <f t="shared" si="1090"/>
        <v>3.6978880624642264E-3</v>
      </c>
      <c r="AL878" s="13">
        <f t="shared" si="1091"/>
        <v>2.4438725662213944E-4</v>
      </c>
      <c r="AM878" s="13">
        <f t="shared" si="1092"/>
        <v>2.410422129171514E-2</v>
      </c>
      <c r="AN878" s="13">
        <f t="shared" si="1093"/>
        <v>2.5068390143383676E-2</v>
      </c>
      <c r="AO878" s="13">
        <f t="shared" si="1094"/>
        <v>1.3035562874559479E-2</v>
      </c>
      <c r="AP878" s="13">
        <f t="shared" si="1095"/>
        <v>4.5189951298472749E-3</v>
      </c>
      <c r="AQ878" s="13">
        <f t="shared" si="1096"/>
        <v>1.1749387337602884E-3</v>
      </c>
      <c r="AR878" s="13">
        <f t="shared" si="1097"/>
        <v>2.8809197545086248E-4</v>
      </c>
      <c r="AS878" s="13">
        <f t="shared" si="1098"/>
        <v>7.2623452230067339E-4</v>
      </c>
      <c r="AT878" s="13">
        <f t="shared" si="1099"/>
        <v>9.1536145801333598E-4</v>
      </c>
      <c r="AU878" s="13">
        <f t="shared" si="1100"/>
        <v>7.6916071699255752E-4</v>
      </c>
      <c r="AV878" s="13">
        <f t="shared" si="1101"/>
        <v>4.8473327398597377E-4</v>
      </c>
      <c r="AW878" s="13">
        <f t="shared" si="1102"/>
        <v>1.7797341050087232E-5</v>
      </c>
      <c r="AX878" s="13">
        <f t="shared" si="1103"/>
        <v>1.0127157948905448E-2</v>
      </c>
      <c r="AY878" s="13">
        <f t="shared" si="1104"/>
        <v>1.0532244266861638E-2</v>
      </c>
      <c r="AZ878" s="13">
        <f t="shared" si="1105"/>
        <v>5.4767670187680379E-3</v>
      </c>
      <c r="BA878" s="13">
        <f t="shared" si="1106"/>
        <v>1.8986125665062486E-3</v>
      </c>
      <c r="BB878" s="13">
        <f t="shared" si="1107"/>
        <v>4.9363926729162333E-4</v>
      </c>
      <c r="BC878" s="13">
        <f t="shared" si="1108"/>
        <v>1.0267696759665742E-4</v>
      </c>
      <c r="BD878" s="13">
        <f t="shared" si="1109"/>
        <v>4.9935942411482675E-5</v>
      </c>
      <c r="BE878" s="13">
        <f t="shared" si="1110"/>
        <v>1.2588065053211633E-4</v>
      </c>
      <c r="BF878" s="13">
        <f t="shared" si="1111"/>
        <v>1.586626527223111E-4</v>
      </c>
      <c r="BG878" s="13">
        <f t="shared" si="1112"/>
        <v>1.3332119094537623E-4</v>
      </c>
      <c r="BH878" s="13">
        <f t="shared" si="1113"/>
        <v>8.4020434157568537E-5</v>
      </c>
      <c r="BI878" s="13">
        <f t="shared" si="1114"/>
        <v>4.2360457814504041E-5</v>
      </c>
      <c r="BJ878" s="14">
        <f t="shared" si="1115"/>
        <v>0.68047934221606221</v>
      </c>
      <c r="BK878" s="14">
        <f t="shared" si="1116"/>
        <v>0.17906437659621663</v>
      </c>
      <c r="BL878" s="14">
        <f t="shared" si="1117"/>
        <v>0.13076337367861859</v>
      </c>
      <c r="BM878" s="14">
        <f t="shared" si="1118"/>
        <v>0.67537942147958308</v>
      </c>
      <c r="BN878" s="14">
        <f t="shared" si="1119"/>
        <v>0.30974036860197585</v>
      </c>
    </row>
    <row r="879" spans="1:66" x14ac:dyDescent="0.25">
      <c r="A879" t="s">
        <v>61</v>
      </c>
      <c r="B879" t="s">
        <v>64</v>
      </c>
      <c r="C879" t="s">
        <v>239</v>
      </c>
      <c r="D879" s="11"/>
      <c r="E879" s="10">
        <f>VLOOKUP(A879,home!$A$2:$E$405,3,FALSE)</f>
        <v>1.46</v>
      </c>
      <c r="F879" s="10">
        <f>VLOOKUP(B879,home!$B$2:$E$405,3,FALSE)</f>
        <v>0.68</v>
      </c>
      <c r="G879" s="10">
        <f>VLOOKUP(C879,away!$B$2:$E$405,4,FALSE)</f>
        <v>0.41</v>
      </c>
      <c r="H879" s="10">
        <f>VLOOKUP(A879,away!$A$2:$E$405,3,FALSE)</f>
        <v>1.36</v>
      </c>
      <c r="I879" s="10">
        <f>VLOOKUP(C879,away!$B$2:$E$405,3,FALSE)</f>
        <v>2.6</v>
      </c>
      <c r="J879" s="10">
        <f>VLOOKUP(B879,home!$B$2:$E$405,4,FALSE)</f>
        <v>1.18</v>
      </c>
      <c r="K879" s="12">
        <f t="shared" si="1064"/>
        <v>0.40704799999999997</v>
      </c>
      <c r="L879" s="12">
        <f t="shared" si="1065"/>
        <v>4.1724800000000002</v>
      </c>
      <c r="M879" s="13">
        <f t="shared" si="1066"/>
        <v>1.0259737749949078E-2</v>
      </c>
      <c r="N879" s="13">
        <f t="shared" si="1067"/>
        <v>4.1762057316412715E-3</v>
      </c>
      <c r="O879" s="13">
        <f t="shared" si="1068"/>
        <v>4.2808550566907529E-2</v>
      </c>
      <c r="P879" s="13">
        <f t="shared" si="1069"/>
        <v>1.7425134891158572E-2</v>
      </c>
      <c r="Q879" s="13">
        <f t="shared" si="1070"/>
        <v>8.49958095326558E-4</v>
      </c>
      <c r="R879" s="13">
        <f t="shared" si="1071"/>
        <v>8.9308910534705188E-2</v>
      </c>
      <c r="S879" s="13">
        <f t="shared" si="1072"/>
        <v>7.3987107023417579E-3</v>
      </c>
      <c r="T879" s="13">
        <f t="shared" si="1073"/>
        <v>3.5464331535881568E-3</v>
      </c>
      <c r="U879" s="13">
        <f t="shared" si="1074"/>
        <v>3.6353013415330669E-2</v>
      </c>
      <c r="V879" s="13">
        <f t="shared" si="1075"/>
        <v>1.3962186206909586E-3</v>
      </c>
      <c r="W879" s="13">
        <f t="shared" si="1076"/>
        <v>1.1532458092882826E-4</v>
      </c>
      <c r="X879" s="13">
        <f t="shared" si="1077"/>
        <v>4.8118950743391734E-4</v>
      </c>
      <c r="Y879" s="13">
        <f t="shared" si="1078"/>
        <v>1.0038767979889361E-3</v>
      </c>
      <c r="Z879" s="13">
        <f t="shared" si="1079"/>
        <v>0.12421321434261558</v>
      </c>
      <c r="AA879" s="13">
        <f t="shared" si="1080"/>
        <v>5.0560740471732972E-2</v>
      </c>
      <c r="AB879" s="13">
        <f t="shared" si="1081"/>
        <v>1.0290324143768979E-2</v>
      </c>
      <c r="AC879" s="13">
        <f t="shared" si="1082"/>
        <v>1.4820857508765316E-4</v>
      </c>
      <c r="AD879" s="13">
        <f t="shared" si="1083"/>
        <v>1.1735660004479421E-5</v>
      </c>
      <c r="AE879" s="13">
        <f t="shared" si="1084"/>
        <v>4.8966806655490293E-5</v>
      </c>
      <c r="AF879" s="13">
        <f t="shared" si="1085"/>
        <v>1.021565107169501E-4</v>
      </c>
      <c r="AG879" s="13">
        <f t="shared" si="1086"/>
        <v>1.4208199927875331E-4</v>
      </c>
      <c r="AH879" s="13">
        <f t="shared" si="1087"/>
        <v>0.12956928814506916</v>
      </c>
      <c r="AI879" s="13">
        <f t="shared" si="1088"/>
        <v>5.2740919600874098E-2</v>
      </c>
      <c r="AJ879" s="13">
        <f t="shared" si="1089"/>
        <v>1.07340429208483E-2</v>
      </c>
      <c r="AK879" s="13">
        <f t="shared" si="1090"/>
        <v>1.4564235676151529E-3</v>
      </c>
      <c r="AL879" s="13">
        <f t="shared" si="1091"/>
        <v>1.0068695617260112E-5</v>
      </c>
      <c r="AM879" s="13">
        <f t="shared" si="1092"/>
        <v>9.5539538670066776E-7</v>
      </c>
      <c r="AN879" s="13">
        <f t="shared" si="1093"/>
        <v>3.9863681431008018E-6</v>
      </c>
      <c r="AO879" s="13">
        <f t="shared" si="1094"/>
        <v>8.3165206748626202E-6</v>
      </c>
      <c r="AP879" s="13">
        <f t="shared" si="1095"/>
        <v>1.1566838728483595E-5</v>
      </c>
      <c r="AQ879" s="13">
        <f t="shared" si="1096"/>
        <v>1.2065600814455808E-5</v>
      </c>
      <c r="AR879" s="13">
        <f t="shared" si="1097"/>
        <v>0.10812505267990762</v>
      </c>
      <c r="AS879" s="13">
        <f t="shared" si="1098"/>
        <v>4.4012086443251025E-2</v>
      </c>
      <c r="AT879" s="13">
        <f t="shared" si="1099"/>
        <v>8.9575158812762196E-3</v>
      </c>
      <c r="AU879" s="13">
        <f t="shared" si="1100"/>
        <v>1.2153796414805743E-3</v>
      </c>
      <c r="AV879" s="13">
        <f t="shared" si="1101"/>
        <v>1.236794630763462E-4</v>
      </c>
      <c r="AW879" s="13">
        <f t="shared" si="1102"/>
        <v>4.7501858338772766E-7</v>
      </c>
      <c r="AX879" s="13">
        <f t="shared" si="1103"/>
        <v>6.4815296894288879E-8</v>
      </c>
      <c r="AY879" s="13">
        <f t="shared" si="1104"/>
        <v>2.7044052998548243E-7</v>
      </c>
      <c r="AZ879" s="13">
        <f t="shared" si="1105"/>
        <v>5.642038512769131E-7</v>
      </c>
      <c r="BA879" s="13">
        <f t="shared" si="1106"/>
        <v>7.8470976179196471E-7</v>
      </c>
      <c r="BB879" s="13">
        <f t="shared" si="1107"/>
        <v>8.1854644672043435E-7</v>
      </c>
      <c r="BC879" s="13">
        <f t="shared" si="1108"/>
        <v>6.8307373560241543E-7</v>
      </c>
      <c r="BD879" s="13">
        <f t="shared" si="1109"/>
        <v>7.5191603300976809E-2</v>
      </c>
      <c r="BE879" s="13">
        <f t="shared" si="1110"/>
        <v>3.0606591740456001E-2</v>
      </c>
      <c r="BF879" s="13">
        <f t="shared" si="1111"/>
        <v>6.2291759773845665E-3</v>
      </c>
      <c r="BG879" s="13">
        <f t="shared" si="1112"/>
        <v>8.4519120774747766E-4</v>
      </c>
      <c r="BH879" s="13">
        <f t="shared" si="1113"/>
        <v>8.6008347682798818E-5</v>
      </c>
      <c r="BI879" s="13">
        <f t="shared" si="1114"/>
        <v>7.0019051815175777E-6</v>
      </c>
      <c r="BJ879" s="14">
        <f t="shared" si="1115"/>
        <v>1.0518005356933214E-2</v>
      </c>
      <c r="BK879" s="14">
        <f t="shared" si="1116"/>
        <v>3.663834967537527E-2</v>
      </c>
      <c r="BL879" s="14">
        <f t="shared" si="1117"/>
        <v>0.69922149995527316</v>
      </c>
      <c r="BM879" s="14">
        <f t="shared" si="1118"/>
        <v>0.70576277633856244</v>
      </c>
      <c r="BN879" s="14">
        <f t="shared" si="1119"/>
        <v>0.1648284975696882</v>
      </c>
    </row>
    <row r="880" spans="1:66" x14ac:dyDescent="0.25">
      <c r="A880" t="s">
        <v>72</v>
      </c>
      <c r="B880" t="s">
        <v>85</v>
      </c>
      <c r="C880" t="s">
        <v>81</v>
      </c>
      <c r="D880" s="11"/>
      <c r="E880" s="10">
        <f>VLOOKUP(A880,home!$A$2:$E$405,3,FALSE)</f>
        <v>1.4166666666666701</v>
      </c>
      <c r="F880" s="10">
        <f>VLOOKUP(B880,home!$B$2:$E$405,3,FALSE)</f>
        <v>0.61</v>
      </c>
      <c r="G880" s="10">
        <f>VLOOKUP(C880,away!$B$2:$E$405,4,FALSE)</f>
        <v>1.5</v>
      </c>
      <c r="H880" s="10">
        <f>VLOOKUP(A880,away!$A$2:$E$405,3,FALSE)</f>
        <v>1.11666666666667</v>
      </c>
      <c r="I880" s="10">
        <f>VLOOKUP(C880,away!$B$2:$E$405,3,FALSE)</f>
        <v>0.88</v>
      </c>
      <c r="J880" s="10">
        <f>VLOOKUP(B880,home!$B$2:$E$405,4,FALSE)</f>
        <v>1.79</v>
      </c>
      <c r="K880" s="12">
        <f t="shared" si="1064"/>
        <v>1.2962500000000032</v>
      </c>
      <c r="L880" s="12">
        <f t="shared" si="1065"/>
        <v>1.7589733333333386</v>
      </c>
      <c r="M880" s="13">
        <f t="shared" si="1066"/>
        <v>4.711219787112296E-2</v>
      </c>
      <c r="N880" s="13">
        <f t="shared" si="1067"/>
        <v>6.1069186490443281E-2</v>
      </c>
      <c r="O880" s="13">
        <f t="shared" si="1068"/>
        <v>8.2869099730028969E-2</v>
      </c>
      <c r="P880" s="13">
        <f t="shared" si="1069"/>
        <v>0.10741907052505033</v>
      </c>
      <c r="Q880" s="13">
        <f t="shared" si="1070"/>
        <v>3.9580466494118664E-2</v>
      </c>
      <c r="R880" s="13">
        <f t="shared" si="1071"/>
        <v>7.288226829123097E-2</v>
      </c>
      <c r="S880" s="13">
        <f t="shared" si="1072"/>
        <v>6.1230728101619662E-2</v>
      </c>
      <c r="T880" s="13">
        <f t="shared" si="1073"/>
        <v>6.9620985084048431E-2</v>
      </c>
      <c r="U880" s="13">
        <f t="shared" si="1074"/>
        <v>9.4473640272508375E-2</v>
      </c>
      <c r="V880" s="13">
        <f t="shared" si="1075"/>
        <v>1.5512255135285129E-2</v>
      </c>
      <c r="W880" s="13">
        <f t="shared" si="1076"/>
        <v>1.7102059897667152E-2</v>
      </c>
      <c r="X880" s="13">
        <f t="shared" si="1077"/>
        <v>3.0082067305066011E-2</v>
      </c>
      <c r="Y880" s="13">
        <f t="shared" si="1078"/>
        <v>2.6456777100574903E-2</v>
      </c>
      <c r="Z880" s="13">
        <f t="shared" si="1079"/>
        <v>4.2732655465707085E-2</v>
      </c>
      <c r="AA880" s="13">
        <f t="shared" si="1080"/>
        <v>5.5392204647422949E-2</v>
      </c>
      <c r="AB880" s="13">
        <f t="shared" si="1081"/>
        <v>3.5901072637111099E-2</v>
      </c>
      <c r="AC880" s="13">
        <f t="shared" si="1082"/>
        <v>2.2105634311230032E-3</v>
      </c>
      <c r="AD880" s="13">
        <f t="shared" si="1083"/>
        <v>5.5421362855877735E-3</v>
      </c>
      <c r="AE880" s="13">
        <f t="shared" si="1084"/>
        <v>9.7484699360479744E-3</v>
      </c>
      <c r="AF880" s="13">
        <f t="shared" si="1085"/>
        <v>8.5736493291550721E-3</v>
      </c>
      <c r="AG880" s="13">
        <f t="shared" si="1086"/>
        <v>5.0269401797783482E-3</v>
      </c>
      <c r="AH880" s="13">
        <f t="shared" si="1087"/>
        <v>1.8791400356674978E-2</v>
      </c>
      <c r="AI880" s="13">
        <f t="shared" si="1088"/>
        <v>2.4358352712339996E-2</v>
      </c>
      <c r="AJ880" s="13">
        <f t="shared" si="1089"/>
        <v>1.5787257351685405E-2</v>
      </c>
      <c r="AK880" s="13">
        <f t="shared" si="1090"/>
        <v>6.8214107807074206E-3</v>
      </c>
      <c r="AL880" s="13">
        <f t="shared" si="1091"/>
        <v>2.0160950228428713E-4</v>
      </c>
      <c r="AM880" s="13">
        <f t="shared" si="1092"/>
        <v>1.4367988320386326E-3</v>
      </c>
      <c r="AN880" s="13">
        <f t="shared" si="1093"/>
        <v>2.5272908309204416E-3</v>
      </c>
      <c r="AO880" s="13">
        <f t="shared" si="1094"/>
        <v>2.2227185885834561E-3</v>
      </c>
      <c r="AP880" s="13">
        <f t="shared" si="1095"/>
        <v>1.3032342416075388E-3</v>
      </c>
      <c r="AQ880" s="13">
        <f t="shared" si="1096"/>
        <v>5.7308856951863952E-4</v>
      </c>
      <c r="AR880" s="13">
        <f t="shared" si="1097"/>
        <v>6.6107144246763715E-3</v>
      </c>
      <c r="AS880" s="13">
        <f t="shared" si="1098"/>
        <v>8.5691385729867679E-3</v>
      </c>
      <c r="AT880" s="13">
        <f t="shared" si="1099"/>
        <v>5.5538729376170635E-3</v>
      </c>
      <c r="AU880" s="13">
        <f t="shared" si="1100"/>
        <v>2.3997359317953796E-3</v>
      </c>
      <c r="AV880" s="13">
        <f t="shared" si="1101"/>
        <v>7.7766442539744184E-4</v>
      </c>
      <c r="AW880" s="13">
        <f t="shared" si="1102"/>
        <v>1.2768989256266041E-5</v>
      </c>
      <c r="AX880" s="13">
        <f t="shared" si="1103"/>
        <v>3.1040841433834746E-4</v>
      </c>
      <c r="AY880" s="13">
        <f t="shared" si="1104"/>
        <v>5.4600012326343911E-4</v>
      </c>
      <c r="AZ880" s="13">
        <f t="shared" si="1105"/>
        <v>4.8019982840855269E-4</v>
      </c>
      <c r="BA880" s="13">
        <f t="shared" si="1106"/>
        <v>2.815528976139631E-4</v>
      </c>
      <c r="BB880" s="13">
        <f t="shared" si="1107"/>
        <v>1.2381100970642323E-4</v>
      </c>
      <c r="BC880" s="13">
        <f t="shared" si="1108"/>
        <v>4.3556052889334698E-5</v>
      </c>
      <c r="BD880" s="13">
        <f t="shared" si="1109"/>
        <v>1.93801173121463E-3</v>
      </c>
      <c r="BE880" s="13">
        <f t="shared" si="1110"/>
        <v>2.5121477065869705E-3</v>
      </c>
      <c r="BF880" s="13">
        <f t="shared" si="1111"/>
        <v>1.6281857323316845E-3</v>
      </c>
      <c r="BG880" s="13">
        <f t="shared" si="1112"/>
        <v>7.0351191851165072E-4</v>
      </c>
      <c r="BH880" s="13">
        <f t="shared" si="1113"/>
        <v>2.2798183109268229E-4</v>
      </c>
      <c r="BI880" s="13">
        <f t="shared" si="1114"/>
        <v>5.910428971077798E-5</v>
      </c>
      <c r="BJ880" s="14">
        <f t="shared" si="1115"/>
        <v>0.28265139749137647</v>
      </c>
      <c r="BK880" s="14">
        <f t="shared" si="1116"/>
        <v>0.23423242468974881</v>
      </c>
      <c r="BL880" s="14">
        <f t="shared" si="1117"/>
        <v>0.43825677628163157</v>
      </c>
      <c r="BM880" s="14">
        <f t="shared" si="1118"/>
        <v>0.58640773339246166</v>
      </c>
      <c r="BN880" s="14">
        <f t="shared" si="1119"/>
        <v>0.41093228940199517</v>
      </c>
    </row>
    <row r="881" spans="1:66" x14ac:dyDescent="0.25">
      <c r="A881" t="s">
        <v>19</v>
      </c>
      <c r="B881" t="s">
        <v>20</v>
      </c>
      <c r="C881" t="s">
        <v>250</v>
      </c>
      <c r="D881" s="11"/>
      <c r="E881" s="10">
        <f>VLOOKUP(A881,home!$A$2:$E$405,3,FALSE)</f>
        <v>1.6666666666666701</v>
      </c>
      <c r="F881" s="10">
        <f>VLOOKUP(B881,home!$B$2:$E$405,3,FALSE)</f>
        <v>1.2</v>
      </c>
      <c r="G881" s="10">
        <f>VLOOKUP(C881,away!$B$2:$E$405,4,FALSE)</f>
        <v>1.6</v>
      </c>
      <c r="H881" s="10">
        <f>VLOOKUP(A881,away!$A$2:$E$405,3,FALSE)</f>
        <v>1.2</v>
      </c>
      <c r="I881" s="10">
        <f>VLOOKUP(C881,away!$B$2:$E$405,3,FALSE)</f>
        <v>0.6</v>
      </c>
      <c r="J881" s="10">
        <f>VLOOKUP(B881,home!$B$2:$E$405,4,FALSE)</f>
        <v>0.95</v>
      </c>
      <c r="K881" s="12">
        <f t="shared" si="1064"/>
        <v>3.2000000000000064</v>
      </c>
      <c r="L881" s="12">
        <f t="shared" si="1065"/>
        <v>0.68399999999999994</v>
      </c>
      <c r="M881" s="13">
        <f t="shared" si="1066"/>
        <v>2.0568386867531666E-2</v>
      </c>
      <c r="N881" s="13">
        <f t="shared" si="1067"/>
        <v>6.5818837976101455E-2</v>
      </c>
      <c r="O881" s="13">
        <f t="shared" si="1068"/>
        <v>1.406877661739166E-2</v>
      </c>
      <c r="P881" s="13">
        <f t="shared" si="1069"/>
        <v>4.5020085175653403E-2</v>
      </c>
      <c r="Q881" s="13">
        <f t="shared" si="1070"/>
        <v>0.10531014076176257</v>
      </c>
      <c r="R881" s="13">
        <f t="shared" si="1071"/>
        <v>4.8115216031479457E-3</v>
      </c>
      <c r="S881" s="13">
        <f t="shared" si="1072"/>
        <v>2.4634990608117583E-2</v>
      </c>
      <c r="T881" s="13">
        <f t="shared" si="1073"/>
        <v>7.20321362810456E-2</v>
      </c>
      <c r="U881" s="13">
        <f t="shared" si="1074"/>
        <v>1.5396869130073456E-2</v>
      </c>
      <c r="V881" s="13">
        <f t="shared" si="1075"/>
        <v>5.9912297158942092E-3</v>
      </c>
      <c r="W881" s="13">
        <f t="shared" si="1076"/>
        <v>0.11233081681254696</v>
      </c>
      <c r="X881" s="13">
        <f t="shared" si="1077"/>
        <v>7.6834278699782127E-2</v>
      </c>
      <c r="Y881" s="13">
        <f t="shared" si="1078"/>
        <v>2.6277323315325476E-2</v>
      </c>
      <c r="Z881" s="13">
        <f t="shared" si="1079"/>
        <v>1.0970269255177318E-3</v>
      </c>
      <c r="AA881" s="13">
        <f t="shared" si="1080"/>
        <v>3.5104861616567485E-3</v>
      </c>
      <c r="AB881" s="13">
        <f t="shared" si="1081"/>
        <v>5.6167778586508101E-3</v>
      </c>
      <c r="AC881" s="13">
        <f t="shared" si="1082"/>
        <v>8.1960022513432934E-4</v>
      </c>
      <c r="AD881" s="13">
        <f t="shared" si="1083"/>
        <v>8.986465345003776E-2</v>
      </c>
      <c r="AE881" s="13">
        <f t="shared" si="1084"/>
        <v>6.1467422959825831E-2</v>
      </c>
      <c r="AF881" s="13">
        <f t="shared" si="1085"/>
        <v>2.1021858652260424E-2</v>
      </c>
      <c r="AG881" s="13">
        <f t="shared" si="1086"/>
        <v>4.7929837727153776E-3</v>
      </c>
      <c r="AH881" s="13">
        <f t="shared" si="1087"/>
        <v>1.8759160426353209E-4</v>
      </c>
      <c r="AI881" s="13">
        <f t="shared" si="1088"/>
        <v>6.0029313364330379E-4</v>
      </c>
      <c r="AJ881" s="13">
        <f t="shared" si="1089"/>
        <v>9.6046901382928834E-4</v>
      </c>
      <c r="AK881" s="13">
        <f t="shared" si="1090"/>
        <v>1.0245002814179096E-3</v>
      </c>
      <c r="AL881" s="13">
        <f t="shared" si="1091"/>
        <v>7.1757638910960932E-5</v>
      </c>
      <c r="AM881" s="13">
        <f t="shared" si="1092"/>
        <v>5.7513378208024248E-2</v>
      </c>
      <c r="AN881" s="13">
        <f t="shared" si="1093"/>
        <v>3.9339150694288588E-2</v>
      </c>
      <c r="AO881" s="13">
        <f t="shared" si="1094"/>
        <v>1.3453989537446693E-2</v>
      </c>
      <c r="AP881" s="13">
        <f t="shared" si="1095"/>
        <v>3.0675096145378463E-3</v>
      </c>
      <c r="AQ881" s="13">
        <f t="shared" si="1096"/>
        <v>5.2454414408597161E-4</v>
      </c>
      <c r="AR881" s="13">
        <f t="shared" si="1097"/>
        <v>2.5662531463251198E-5</v>
      </c>
      <c r="AS881" s="13">
        <f t="shared" si="1098"/>
        <v>8.212010068240399E-5</v>
      </c>
      <c r="AT881" s="13">
        <f t="shared" si="1099"/>
        <v>1.3139216109184668E-4</v>
      </c>
      <c r="AU881" s="13">
        <f t="shared" si="1100"/>
        <v>1.4015163849797005E-4</v>
      </c>
      <c r="AV881" s="13">
        <f t="shared" si="1101"/>
        <v>1.1212131079837629E-4</v>
      </c>
      <c r="AW881" s="13">
        <f t="shared" si="1102"/>
        <v>4.3628644457864335E-6</v>
      </c>
      <c r="AX881" s="13">
        <f t="shared" si="1103"/>
        <v>3.0673801710946344E-2</v>
      </c>
      <c r="AY881" s="13">
        <f t="shared" si="1104"/>
        <v>2.0980880370287301E-2</v>
      </c>
      <c r="AZ881" s="13">
        <f t="shared" si="1105"/>
        <v>7.175461086638254E-3</v>
      </c>
      <c r="BA881" s="13">
        <f t="shared" si="1106"/>
        <v>1.636005127753522E-3</v>
      </c>
      <c r="BB881" s="13">
        <f t="shared" si="1107"/>
        <v>2.797568768458522E-4</v>
      </c>
      <c r="BC881" s="13">
        <f t="shared" si="1108"/>
        <v>3.827074075251259E-5</v>
      </c>
      <c r="BD881" s="13">
        <f t="shared" si="1109"/>
        <v>2.9255285868106346E-6</v>
      </c>
      <c r="BE881" s="13">
        <f t="shared" si="1110"/>
        <v>9.3616914777940493E-6</v>
      </c>
      <c r="BF881" s="13">
        <f t="shared" si="1111"/>
        <v>1.4978706364470512E-5</v>
      </c>
      <c r="BG881" s="13">
        <f t="shared" si="1112"/>
        <v>1.5977286788768578E-5</v>
      </c>
      <c r="BH881" s="13">
        <f t="shared" si="1113"/>
        <v>1.278182943101489E-5</v>
      </c>
      <c r="BI881" s="13">
        <f t="shared" si="1114"/>
        <v>8.1803708358495408E-6</v>
      </c>
      <c r="BJ881" s="14">
        <f t="shared" si="1115"/>
        <v>0.81043320079301095</v>
      </c>
      <c r="BK881" s="14">
        <f t="shared" si="1116"/>
        <v>0.11808693060152944</v>
      </c>
      <c r="BL881" s="14">
        <f t="shared" si="1117"/>
        <v>4.673293856009321E-2</v>
      </c>
      <c r="BM881" s="14">
        <f t="shared" si="1118"/>
        <v>0.69977583037272106</v>
      </c>
      <c r="BN881" s="14">
        <f t="shared" si="1119"/>
        <v>0.25559774900158871</v>
      </c>
    </row>
    <row r="882" spans="1:66" x14ac:dyDescent="0.25">
      <c r="A882" t="s">
        <v>19</v>
      </c>
      <c r="B882" t="s">
        <v>248</v>
      </c>
      <c r="C882" t="s">
        <v>246</v>
      </c>
      <c r="D882" s="11"/>
      <c r="E882" s="10">
        <f>VLOOKUP(A882,home!$A$2:$E$405,3,FALSE)</f>
        <v>1.6666666666666701</v>
      </c>
      <c r="F882" s="10">
        <f>VLOOKUP(B882,home!$B$2:$E$405,3,FALSE)</f>
        <v>0.8</v>
      </c>
      <c r="G882" s="10">
        <f>VLOOKUP(C882,away!$B$2:$E$405,4,FALSE)</f>
        <v>0.8</v>
      </c>
      <c r="H882" s="10">
        <f>VLOOKUP(A882,away!$A$2:$E$405,3,FALSE)</f>
        <v>1.2</v>
      </c>
      <c r="I882" s="10">
        <f>VLOOKUP(C882,away!$B$2:$E$405,3,FALSE)</f>
        <v>1</v>
      </c>
      <c r="J882" s="10">
        <f>VLOOKUP(B882,home!$B$2:$E$405,4,FALSE)</f>
        <v>1.39</v>
      </c>
      <c r="K882" s="12">
        <f t="shared" si="1064"/>
        <v>1.0666666666666689</v>
      </c>
      <c r="L882" s="12">
        <f t="shared" si="1065"/>
        <v>1.6679999999999999</v>
      </c>
      <c r="M882" s="13">
        <f t="shared" si="1066"/>
        <v>6.491564204519365E-2</v>
      </c>
      <c r="N882" s="13">
        <f t="shared" si="1067"/>
        <v>6.9243351514873375E-2</v>
      </c>
      <c r="O882" s="13">
        <f t="shared" si="1068"/>
        <v>0.10827929093138297</v>
      </c>
      <c r="P882" s="13">
        <f t="shared" si="1069"/>
        <v>0.11549791032680874</v>
      </c>
      <c r="Q882" s="13">
        <f t="shared" si="1070"/>
        <v>3.6929787474599199E-2</v>
      </c>
      <c r="R882" s="13">
        <f t="shared" si="1071"/>
        <v>9.0304928636773432E-2</v>
      </c>
      <c r="S882" s="13">
        <f t="shared" si="1072"/>
        <v>5.137347051336464E-2</v>
      </c>
      <c r="T882" s="13">
        <f t="shared" si="1073"/>
        <v>6.1598885507631436E-2</v>
      </c>
      <c r="U882" s="13">
        <f t="shared" si="1074"/>
        <v>9.6325257212558538E-2</v>
      </c>
      <c r="V882" s="13">
        <f t="shared" si="1075"/>
        <v>1.0155964304153173E-2</v>
      </c>
      <c r="W882" s="13">
        <f t="shared" si="1076"/>
        <v>1.3130591102079744E-2</v>
      </c>
      <c r="X882" s="13">
        <f t="shared" si="1077"/>
        <v>2.1901825958269006E-2</v>
      </c>
      <c r="Y882" s="13">
        <f t="shared" si="1078"/>
        <v>1.8266122849196358E-2</v>
      </c>
      <c r="Z882" s="13">
        <f t="shared" si="1079"/>
        <v>5.0209540322046019E-2</v>
      </c>
      <c r="AA882" s="13">
        <f t="shared" si="1080"/>
        <v>5.3556843010182528E-2</v>
      </c>
      <c r="AB882" s="13">
        <f t="shared" si="1081"/>
        <v>2.8563649605430733E-2</v>
      </c>
      <c r="AC882" s="13">
        <f t="shared" si="1082"/>
        <v>1.1293432306218349E-3</v>
      </c>
      <c r="AD882" s="13">
        <f t="shared" si="1083"/>
        <v>3.5014909605546049E-3</v>
      </c>
      <c r="AE882" s="13">
        <f t="shared" si="1084"/>
        <v>5.8404869222050794E-3</v>
      </c>
      <c r="AF882" s="13">
        <f t="shared" si="1085"/>
        <v>4.8709660931190377E-3</v>
      </c>
      <c r="AG882" s="13">
        <f t="shared" si="1086"/>
        <v>2.7082571477741843E-3</v>
      </c>
      <c r="AH882" s="13">
        <f t="shared" si="1087"/>
        <v>2.0937378314293188E-2</v>
      </c>
      <c r="AI882" s="13">
        <f t="shared" si="1088"/>
        <v>2.2333203535246114E-2</v>
      </c>
      <c r="AJ882" s="13">
        <f t="shared" si="1089"/>
        <v>1.1911041885464616E-2</v>
      </c>
      <c r="AK882" s="13">
        <f t="shared" si="1090"/>
        <v>4.2350371148318728E-3</v>
      </c>
      <c r="AL882" s="13">
        <f t="shared" si="1091"/>
        <v>8.0373099036894907E-5</v>
      </c>
      <c r="AM882" s="13">
        <f t="shared" si="1092"/>
        <v>7.4698473825165091E-4</v>
      </c>
      <c r="AN882" s="13">
        <f t="shared" si="1093"/>
        <v>1.2459705434037533E-3</v>
      </c>
      <c r="AO882" s="13">
        <f t="shared" si="1094"/>
        <v>1.0391394331987305E-3</v>
      </c>
      <c r="AP882" s="13">
        <f t="shared" si="1095"/>
        <v>5.7776152485849411E-4</v>
      </c>
      <c r="AQ882" s="13">
        <f t="shared" si="1096"/>
        <v>2.4092655586599202E-4</v>
      </c>
      <c r="AR882" s="13">
        <f t="shared" si="1097"/>
        <v>6.9847094056482055E-3</v>
      </c>
      <c r="AS882" s="13">
        <f t="shared" si="1098"/>
        <v>7.4503566993581018E-3</v>
      </c>
      <c r="AT882" s="13">
        <f t="shared" si="1099"/>
        <v>3.9735235729909946E-3</v>
      </c>
      <c r="AU882" s="13">
        <f t="shared" si="1100"/>
        <v>1.4128083815079125E-3</v>
      </c>
      <c r="AV882" s="13">
        <f t="shared" si="1101"/>
        <v>3.7674890173544401E-4</v>
      </c>
      <c r="AW882" s="13">
        <f t="shared" si="1102"/>
        <v>3.9722171612900984E-6</v>
      </c>
      <c r="AX882" s="13">
        <f t="shared" si="1103"/>
        <v>1.3279728680029373E-4</v>
      </c>
      <c r="AY882" s="13">
        <f t="shared" si="1104"/>
        <v>2.2150587438288984E-4</v>
      </c>
      <c r="AZ882" s="13">
        <f t="shared" si="1105"/>
        <v>1.8473589923533021E-4</v>
      </c>
      <c r="BA882" s="13">
        <f t="shared" si="1106"/>
        <v>1.0271315997484357E-4</v>
      </c>
      <c r="BB882" s="13">
        <f t="shared" si="1107"/>
        <v>4.2831387709509765E-5</v>
      </c>
      <c r="BC882" s="13">
        <f t="shared" si="1108"/>
        <v>1.4288550939892453E-5</v>
      </c>
      <c r="BD882" s="13">
        <f t="shared" si="1109"/>
        <v>1.941749214770199E-3</v>
      </c>
      <c r="BE882" s="13">
        <f t="shared" si="1110"/>
        <v>2.0711991624215503E-3</v>
      </c>
      <c r="BF882" s="13">
        <f t="shared" si="1111"/>
        <v>1.1046395532914952E-3</v>
      </c>
      <c r="BG882" s="13">
        <f t="shared" si="1112"/>
        <v>3.9276073005919927E-4</v>
      </c>
      <c r="BH882" s="13">
        <f t="shared" si="1113"/>
        <v>1.0473619468245333E-4</v>
      </c>
      <c r="BI882" s="13">
        <f t="shared" si="1114"/>
        <v>2.2343721532256763E-5</v>
      </c>
      <c r="BJ882" s="14">
        <f t="shared" si="1115"/>
        <v>0.24254142048492336</v>
      </c>
      <c r="BK882" s="14">
        <f t="shared" si="1116"/>
        <v>0.2433742093935618</v>
      </c>
      <c r="BL882" s="14">
        <f t="shared" si="1117"/>
        <v>0.46228220578416179</v>
      </c>
      <c r="BM882" s="14">
        <f t="shared" si="1118"/>
        <v>0.51301893139784016</v>
      </c>
      <c r="BN882" s="14">
        <f t="shared" si="1119"/>
        <v>0.48517091092963133</v>
      </c>
    </row>
    <row r="883" spans="1:66" x14ac:dyDescent="0.25">
      <c r="A883" t="s">
        <v>19</v>
      </c>
      <c r="B883" t="s">
        <v>243</v>
      </c>
      <c r="C883" t="s">
        <v>141</v>
      </c>
      <c r="D883" s="11"/>
      <c r="E883" s="10">
        <f>VLOOKUP(A883,home!$A$2:$E$405,3,FALSE)</f>
        <v>1.6666666666666701</v>
      </c>
      <c r="F883" s="10">
        <f>VLOOKUP(B883,home!$B$2:$E$405,3,FALSE)</f>
        <v>0.8</v>
      </c>
      <c r="G883" s="10">
        <f>VLOOKUP(C883,away!$B$2:$E$405,4,FALSE)</f>
        <v>0.7</v>
      </c>
      <c r="H883" s="10">
        <f>VLOOKUP(A883,away!$A$2:$E$405,3,FALSE)</f>
        <v>1.2</v>
      </c>
      <c r="I883" s="10">
        <f>VLOOKUP(C883,away!$B$2:$E$405,3,FALSE)</f>
        <v>0.8</v>
      </c>
      <c r="J883" s="10">
        <f>VLOOKUP(B883,home!$B$2:$E$405,4,FALSE)</f>
        <v>1.25</v>
      </c>
      <c r="K883" s="12">
        <f t="shared" si="1064"/>
        <v>0.93333333333333524</v>
      </c>
      <c r="L883" s="12">
        <f t="shared" si="1065"/>
        <v>1.2</v>
      </c>
      <c r="M883" s="13">
        <f t="shared" si="1066"/>
        <v>0.11844182901380348</v>
      </c>
      <c r="N883" s="13">
        <f t="shared" si="1067"/>
        <v>0.11054570707955014</v>
      </c>
      <c r="O883" s="13">
        <f t="shared" si="1068"/>
        <v>0.14213019481656416</v>
      </c>
      <c r="P883" s="13">
        <f t="shared" si="1069"/>
        <v>0.13265484849546014</v>
      </c>
      <c r="Q883" s="13">
        <f t="shared" si="1070"/>
        <v>5.1587996637123511E-2</v>
      </c>
      <c r="R883" s="13">
        <f t="shared" si="1071"/>
        <v>8.5278116889938513E-2</v>
      </c>
      <c r="S883" s="13">
        <f t="shared" si="1072"/>
        <v>3.7143357578728928E-2</v>
      </c>
      <c r="T883" s="13">
        <f t="shared" si="1073"/>
        <v>6.1905595964548199E-2</v>
      </c>
      <c r="U883" s="13">
        <f t="shared" si="1074"/>
        <v>7.9592909097276107E-2</v>
      </c>
      <c r="V883" s="13">
        <f t="shared" si="1075"/>
        <v>4.6222844986862754E-3</v>
      </c>
      <c r="W883" s="13">
        <f t="shared" si="1076"/>
        <v>1.6049598953771792E-2</v>
      </c>
      <c r="X883" s="13">
        <f t="shared" si="1077"/>
        <v>1.9259518744526149E-2</v>
      </c>
      <c r="Y883" s="13">
        <f t="shared" si="1078"/>
        <v>1.1555711246715691E-2</v>
      </c>
      <c r="Z883" s="13">
        <f t="shared" si="1079"/>
        <v>3.4111246755975398E-2</v>
      </c>
      <c r="AA883" s="13">
        <f t="shared" si="1080"/>
        <v>3.1837163638910433E-2</v>
      </c>
      <c r="AB883" s="13">
        <f t="shared" si="1081"/>
        <v>1.4857343031491568E-2</v>
      </c>
      <c r="AC883" s="13">
        <f t="shared" si="1082"/>
        <v>3.235599149080398E-4</v>
      </c>
      <c r="AD883" s="13">
        <f t="shared" si="1083"/>
        <v>3.7449064225467585E-3</v>
      </c>
      <c r="AE883" s="13">
        <f t="shared" si="1084"/>
        <v>4.4938877070561092E-3</v>
      </c>
      <c r="AF883" s="13">
        <f t="shared" si="1085"/>
        <v>2.6963326242336661E-3</v>
      </c>
      <c r="AG883" s="13">
        <f t="shared" si="1086"/>
        <v>1.0785330496934664E-3</v>
      </c>
      <c r="AH883" s="13">
        <f t="shared" si="1087"/>
        <v>1.0233374026792617E-2</v>
      </c>
      <c r="AI883" s="13">
        <f t="shared" si="1088"/>
        <v>9.5511490916731275E-3</v>
      </c>
      <c r="AJ883" s="13">
        <f t="shared" si="1089"/>
        <v>4.4572029094474691E-3</v>
      </c>
      <c r="AK883" s="13">
        <f t="shared" si="1090"/>
        <v>1.3866853496058824E-3</v>
      </c>
      <c r="AL883" s="13">
        <f t="shared" si="1091"/>
        <v>1.4495484187880212E-5</v>
      </c>
      <c r="AM883" s="13">
        <f t="shared" si="1092"/>
        <v>6.9904919887539649E-4</v>
      </c>
      <c r="AN883" s="13">
        <f t="shared" si="1093"/>
        <v>8.3885903865047568E-4</v>
      </c>
      <c r="AO883" s="13">
        <f t="shared" si="1094"/>
        <v>5.033154231902855E-4</v>
      </c>
      <c r="AP883" s="13">
        <f t="shared" si="1095"/>
        <v>2.0132616927611417E-4</v>
      </c>
      <c r="AQ883" s="13">
        <f t="shared" si="1096"/>
        <v>6.0397850782834229E-5</v>
      </c>
      <c r="AR883" s="13">
        <f t="shared" si="1097"/>
        <v>2.4560097664302278E-3</v>
      </c>
      <c r="AS883" s="13">
        <f t="shared" si="1098"/>
        <v>2.2922757820015502E-3</v>
      </c>
      <c r="AT883" s="13">
        <f t="shared" si="1099"/>
        <v>1.0697286982673923E-3</v>
      </c>
      <c r="AU883" s="13">
        <f t="shared" si="1100"/>
        <v>3.3280448390541169E-4</v>
      </c>
      <c r="AV883" s="13">
        <f t="shared" si="1101"/>
        <v>7.7654379577929539E-5</v>
      </c>
      <c r="AW883" s="13">
        <f t="shared" si="1102"/>
        <v>4.5097061917849662E-7</v>
      </c>
      <c r="AX883" s="13">
        <f t="shared" si="1103"/>
        <v>1.0874098649172851E-4</v>
      </c>
      <c r="AY883" s="13">
        <f t="shared" si="1104"/>
        <v>1.3048918379007419E-4</v>
      </c>
      <c r="AZ883" s="13">
        <f t="shared" si="1105"/>
        <v>7.8293510274044526E-5</v>
      </c>
      <c r="BA883" s="13">
        <f t="shared" si="1106"/>
        <v>3.1317404109617804E-5</v>
      </c>
      <c r="BB883" s="13">
        <f t="shared" si="1107"/>
        <v>9.3952212328853394E-6</v>
      </c>
      <c r="BC883" s="13">
        <f t="shared" si="1108"/>
        <v>2.2548530958924809E-6</v>
      </c>
      <c r="BD883" s="13">
        <f t="shared" si="1109"/>
        <v>4.9120195328604594E-4</v>
      </c>
      <c r="BE883" s="13">
        <f t="shared" si="1110"/>
        <v>4.5845515640031048E-4</v>
      </c>
      <c r="BF883" s="13">
        <f t="shared" si="1111"/>
        <v>2.1394573965347868E-4</v>
      </c>
      <c r="BG883" s="13">
        <f t="shared" si="1112"/>
        <v>6.656089678108239E-5</v>
      </c>
      <c r="BH883" s="13">
        <f t="shared" si="1113"/>
        <v>1.5530875915585921E-5</v>
      </c>
      <c r="BI883" s="13">
        <f t="shared" si="1114"/>
        <v>2.8990968375760453E-6</v>
      </c>
      <c r="BJ883" s="14">
        <f t="shared" si="1115"/>
        <v>0.28558122726953483</v>
      </c>
      <c r="BK883" s="14">
        <f t="shared" si="1116"/>
        <v>0.29333086416956483</v>
      </c>
      <c r="BL883" s="14">
        <f t="shared" si="1117"/>
        <v>0.38680120568075654</v>
      </c>
      <c r="BM883" s="14">
        <f t="shared" si="1118"/>
        <v>0.35905581273022075</v>
      </c>
      <c r="BN883" s="14">
        <f t="shared" si="1119"/>
        <v>0.64063869293243991</v>
      </c>
    </row>
    <row r="884" spans="1:66" x14ac:dyDescent="0.25">
      <c r="A884" t="s">
        <v>19</v>
      </c>
      <c r="B884" t="s">
        <v>254</v>
      </c>
      <c r="C884" t="s">
        <v>146</v>
      </c>
      <c r="D884" s="11"/>
      <c r="E884" s="10">
        <f>VLOOKUP(A884,home!$A$2:$E$405,3,FALSE)</f>
        <v>1.6666666666666701</v>
      </c>
      <c r="F884" s="10">
        <f>VLOOKUP(B884,home!$B$2:$E$405,3,FALSE)</f>
        <v>0.6</v>
      </c>
      <c r="G884" s="10">
        <f>VLOOKUP(C884,away!$B$2:$E$405,4,FALSE)</f>
        <v>0.9</v>
      </c>
      <c r="H884" s="10">
        <f>VLOOKUP(A884,away!$A$2:$E$405,3,FALSE)</f>
        <v>1.2</v>
      </c>
      <c r="I884" s="10">
        <f>VLOOKUP(C884,away!$B$2:$E$405,3,FALSE)</f>
        <v>0.6</v>
      </c>
      <c r="J884" s="10">
        <f>VLOOKUP(B884,home!$B$2:$E$405,4,FALSE)</f>
        <v>1.67</v>
      </c>
      <c r="K884" s="12">
        <f t="shared" si="1064"/>
        <v>0.9000000000000018</v>
      </c>
      <c r="L884" s="12">
        <f t="shared" si="1065"/>
        <v>1.2023999999999999</v>
      </c>
      <c r="M884" s="13">
        <f t="shared" si="1066"/>
        <v>0.12216288521771751</v>
      </c>
      <c r="N884" s="13">
        <f t="shared" si="1067"/>
        <v>0.10994659669594596</v>
      </c>
      <c r="O884" s="13">
        <f t="shared" si="1068"/>
        <v>0.14688865318578351</v>
      </c>
      <c r="P884" s="13">
        <f t="shared" si="1069"/>
        <v>0.1321997878672054</v>
      </c>
      <c r="Q884" s="13">
        <f t="shared" si="1070"/>
        <v>4.9475968513175789E-2</v>
      </c>
      <c r="R884" s="13">
        <f t="shared" si="1071"/>
        <v>8.8309458295293047E-2</v>
      </c>
      <c r="S884" s="13">
        <f t="shared" si="1072"/>
        <v>3.5765330609593825E-2</v>
      </c>
      <c r="T884" s="13">
        <f t="shared" si="1073"/>
        <v>5.9489904540242555E-2</v>
      </c>
      <c r="U884" s="13">
        <f t="shared" si="1074"/>
        <v>7.9478512465763887E-2</v>
      </c>
      <c r="V884" s="13">
        <f t="shared" si="1075"/>
        <v>4.3004233524975713E-3</v>
      </c>
      <c r="W884" s="13">
        <f t="shared" si="1076"/>
        <v>1.4842790553952769E-2</v>
      </c>
      <c r="X884" s="13">
        <f t="shared" si="1077"/>
        <v>1.7846971362072805E-2</v>
      </c>
      <c r="Y884" s="13">
        <f t="shared" si="1078"/>
        <v>1.072959918287817E-2</v>
      </c>
      <c r="Z884" s="13">
        <f t="shared" si="1079"/>
        <v>3.5394430884753456E-2</v>
      </c>
      <c r="AA884" s="13">
        <f t="shared" si="1080"/>
        <v>3.185498779627817E-2</v>
      </c>
      <c r="AB884" s="13">
        <f t="shared" si="1081"/>
        <v>1.4334744508325205E-2</v>
      </c>
      <c r="AC884" s="13">
        <f t="shared" si="1082"/>
        <v>2.9085913344617379E-4</v>
      </c>
      <c r="AD884" s="13">
        <f t="shared" si="1083"/>
        <v>3.3396278746393787E-3</v>
      </c>
      <c r="AE884" s="13">
        <f t="shared" si="1084"/>
        <v>4.0155685564663883E-3</v>
      </c>
      <c r="AF884" s="13">
        <f t="shared" si="1085"/>
        <v>2.4141598161475926E-3</v>
      </c>
      <c r="AG884" s="13">
        <f t="shared" si="1086"/>
        <v>9.675952543119552E-4</v>
      </c>
      <c r="AH884" s="13">
        <f t="shared" si="1087"/>
        <v>1.063956592395689E-2</v>
      </c>
      <c r="AI884" s="13">
        <f t="shared" si="1088"/>
        <v>9.57560933156122E-3</v>
      </c>
      <c r="AJ884" s="13">
        <f t="shared" si="1089"/>
        <v>4.3090241992025579E-3</v>
      </c>
      <c r="AK884" s="13">
        <f t="shared" si="1090"/>
        <v>1.2927072597607701E-3</v>
      </c>
      <c r="AL884" s="13">
        <f t="shared" si="1091"/>
        <v>1.2590244794004486E-5</v>
      </c>
      <c r="AM884" s="13">
        <f t="shared" si="1092"/>
        <v>6.0113301743508951E-4</v>
      </c>
      <c r="AN884" s="13">
        <f t="shared" si="1093"/>
        <v>7.2280234016395151E-4</v>
      </c>
      <c r="AO884" s="13">
        <f t="shared" si="1094"/>
        <v>4.3454876690656759E-4</v>
      </c>
      <c r="AP884" s="13">
        <f t="shared" si="1095"/>
        <v>1.741671457761523E-4</v>
      </c>
      <c r="AQ884" s="13">
        <f t="shared" si="1096"/>
        <v>5.2354644020311398E-5</v>
      </c>
      <c r="AR884" s="13">
        <f t="shared" si="1097"/>
        <v>2.5586028133931533E-3</v>
      </c>
      <c r="AS884" s="13">
        <f t="shared" si="1098"/>
        <v>2.3027425320538424E-3</v>
      </c>
      <c r="AT884" s="13">
        <f t="shared" si="1099"/>
        <v>1.0362341394242311E-3</v>
      </c>
      <c r="AU884" s="13">
        <f t="shared" si="1100"/>
        <v>3.1087024182727E-4</v>
      </c>
      <c r="AV884" s="13">
        <f t="shared" si="1101"/>
        <v>6.9945804411135882E-5</v>
      </c>
      <c r="AW884" s="13">
        <f t="shared" si="1102"/>
        <v>3.7846275850777514E-7</v>
      </c>
      <c r="AX884" s="13">
        <f t="shared" si="1103"/>
        <v>9.0169952615263565E-5</v>
      </c>
      <c r="AY884" s="13">
        <f t="shared" si="1104"/>
        <v>1.0842035102459289E-4</v>
      </c>
      <c r="AZ884" s="13">
        <f t="shared" si="1105"/>
        <v>6.5182315035985241E-5</v>
      </c>
      <c r="BA884" s="13">
        <f t="shared" si="1106"/>
        <v>2.6125071866422889E-5</v>
      </c>
      <c r="BB884" s="13">
        <f t="shared" si="1107"/>
        <v>7.8531966030467216E-6</v>
      </c>
      <c r="BC884" s="13">
        <f t="shared" si="1108"/>
        <v>1.8885367191006759E-6</v>
      </c>
      <c r="BD884" s="13">
        <f t="shared" si="1109"/>
        <v>5.1274400380398749E-4</v>
      </c>
      <c r="BE884" s="13">
        <f t="shared" si="1110"/>
        <v>4.6146960342358957E-4</v>
      </c>
      <c r="BF884" s="13">
        <f t="shared" si="1111"/>
        <v>2.0766132154061574E-4</v>
      </c>
      <c r="BG884" s="13">
        <f t="shared" si="1112"/>
        <v>6.2298396462184865E-5</v>
      </c>
      <c r="BH884" s="13">
        <f t="shared" si="1113"/>
        <v>1.4017139203991617E-5</v>
      </c>
      <c r="BI884" s="13">
        <f t="shared" si="1114"/>
        <v>2.5230850567184966E-6</v>
      </c>
      <c r="BJ884" s="14">
        <f t="shared" si="1115"/>
        <v>0.27535342768799992</v>
      </c>
      <c r="BK884" s="14">
        <f t="shared" si="1116"/>
        <v>0.29484029677627904</v>
      </c>
      <c r="BL884" s="14">
        <f t="shared" si="1117"/>
        <v>0.39422237204652588</v>
      </c>
      <c r="BM884" s="14">
        <f t="shared" si="1118"/>
        <v>0.35071913573217106</v>
      </c>
      <c r="BN884" s="14">
        <f t="shared" si="1119"/>
        <v>0.64898334977512129</v>
      </c>
    </row>
    <row r="885" spans="1:66" x14ac:dyDescent="0.25">
      <c r="A885" t="s">
        <v>19</v>
      </c>
      <c r="B885" t="s">
        <v>244</v>
      </c>
      <c r="C885" t="s">
        <v>252</v>
      </c>
      <c r="D885" s="11"/>
      <c r="E885" s="10">
        <f>VLOOKUP(A885,home!$A$2:$E$405,3,FALSE)</f>
        <v>1.6666666666666701</v>
      </c>
      <c r="F885" s="10">
        <f>VLOOKUP(B885,home!$B$2:$E$405,3,FALSE)</f>
        <v>1.1000000000000001</v>
      </c>
      <c r="G885" s="10">
        <f>VLOOKUP(C885,away!$B$2:$E$405,4,FALSE)</f>
        <v>0.77</v>
      </c>
      <c r="H885" s="10">
        <f>VLOOKUP(A885,away!$A$2:$E$405,3,FALSE)</f>
        <v>1.2</v>
      </c>
      <c r="I885" s="10">
        <f>VLOOKUP(C885,away!$B$2:$E$405,3,FALSE)</f>
        <v>0.6</v>
      </c>
      <c r="J885" s="10">
        <f>VLOOKUP(B885,home!$B$2:$E$405,4,FALSE)</f>
        <v>0.42</v>
      </c>
      <c r="K885" s="12">
        <f t="shared" si="1064"/>
        <v>1.4116666666666697</v>
      </c>
      <c r="L885" s="12">
        <f t="shared" si="1065"/>
        <v>0.3024</v>
      </c>
      <c r="M885" s="13">
        <f t="shared" si="1066"/>
        <v>0.18013176526103411</v>
      </c>
      <c r="N885" s="13">
        <f t="shared" si="1067"/>
        <v>0.25428600862682704</v>
      </c>
      <c r="O885" s="13">
        <f t="shared" si="1068"/>
        <v>5.4471845814936706E-2</v>
      </c>
      <c r="P885" s="13">
        <f t="shared" si="1069"/>
        <v>7.6896089008752486E-2</v>
      </c>
      <c r="Q885" s="13">
        <f t="shared" si="1070"/>
        <v>0.17948354108910253</v>
      </c>
      <c r="R885" s="13">
        <f t="shared" si="1071"/>
        <v>8.2361430872184282E-3</v>
      </c>
      <c r="S885" s="13">
        <f t="shared" si="1072"/>
        <v>8.2065044111921011E-3</v>
      </c>
      <c r="T885" s="13">
        <f t="shared" si="1073"/>
        <v>5.4275822825344593E-2</v>
      </c>
      <c r="U885" s="13">
        <f t="shared" si="1074"/>
        <v>1.1626688658123373E-2</v>
      </c>
      <c r="V885" s="13">
        <f t="shared" si="1075"/>
        <v>3.8925091723166475E-4</v>
      </c>
      <c r="W885" s="13">
        <f t="shared" si="1076"/>
        <v>8.4456977390261201E-2</v>
      </c>
      <c r="X885" s="13">
        <f t="shared" si="1077"/>
        <v>2.5539789962814984E-2</v>
      </c>
      <c r="Y885" s="13">
        <f t="shared" si="1078"/>
        <v>3.8616162423776249E-3</v>
      </c>
      <c r="Z885" s="13">
        <f t="shared" si="1079"/>
        <v>8.3020322319161792E-4</v>
      </c>
      <c r="AA885" s="13">
        <f t="shared" si="1080"/>
        <v>1.1719702167388366E-3</v>
      </c>
      <c r="AB885" s="13">
        <f t="shared" si="1081"/>
        <v>8.2721564464816413E-4</v>
      </c>
      <c r="AC885" s="13">
        <f t="shared" si="1082"/>
        <v>1.0385409097199452E-5</v>
      </c>
      <c r="AD885" s="13">
        <f t="shared" si="1083"/>
        <v>2.9806274937313096E-2</v>
      </c>
      <c r="AE885" s="13">
        <f t="shared" si="1084"/>
        <v>9.0134175410434784E-3</v>
      </c>
      <c r="AF885" s="13">
        <f t="shared" si="1085"/>
        <v>1.3628287322057736E-3</v>
      </c>
      <c r="AG885" s="13">
        <f t="shared" si="1086"/>
        <v>1.3737313620634204E-4</v>
      </c>
      <c r="AH885" s="13">
        <f t="shared" si="1087"/>
        <v>6.2763363673286278E-5</v>
      </c>
      <c r="AI885" s="13">
        <f t="shared" si="1088"/>
        <v>8.8600948385455995E-5</v>
      </c>
      <c r="AJ885" s="13">
        <f t="shared" si="1089"/>
        <v>6.2537502735401175E-5</v>
      </c>
      <c r="AK885" s="13">
        <f t="shared" si="1090"/>
        <v>2.9427369342713837E-5</v>
      </c>
      <c r="AL885" s="13">
        <f t="shared" si="1091"/>
        <v>1.7733626074741153E-7</v>
      </c>
      <c r="AM885" s="13">
        <f t="shared" si="1092"/>
        <v>8.4153049573014137E-3</v>
      </c>
      <c r="AN885" s="13">
        <f t="shared" si="1093"/>
        <v>2.5447882190879467E-3</v>
      </c>
      <c r="AO885" s="13">
        <f t="shared" si="1094"/>
        <v>3.8477197872609746E-4</v>
      </c>
      <c r="AP885" s="13">
        <f t="shared" si="1095"/>
        <v>3.878501545559064E-5</v>
      </c>
      <c r="AQ885" s="13">
        <f t="shared" si="1096"/>
        <v>2.9321471684426508E-6</v>
      </c>
      <c r="AR885" s="13">
        <f t="shared" si="1097"/>
        <v>3.7959282349603542E-6</v>
      </c>
      <c r="AS885" s="13">
        <f t="shared" si="1098"/>
        <v>5.3585853583523787E-6</v>
      </c>
      <c r="AT885" s="13">
        <f t="shared" si="1099"/>
        <v>3.7822681654370629E-6</v>
      </c>
      <c r="AU885" s="13">
        <f t="shared" si="1100"/>
        <v>1.779767297847333E-6</v>
      </c>
      <c r="AV885" s="13">
        <f t="shared" si="1101"/>
        <v>6.2810954219862294E-7</v>
      </c>
      <c r="AW885" s="13">
        <f t="shared" si="1102"/>
        <v>2.1028533799428085E-9</v>
      </c>
      <c r="AX885" s="13">
        <f t="shared" si="1103"/>
        <v>1.979934249676196E-3</v>
      </c>
      <c r="AY885" s="13">
        <f t="shared" si="1104"/>
        <v>5.9873211710208154E-4</v>
      </c>
      <c r="AZ885" s="13">
        <f t="shared" si="1105"/>
        <v>9.0528296105834701E-5</v>
      </c>
      <c r="BA885" s="13">
        <f t="shared" si="1106"/>
        <v>9.1252522474681422E-6</v>
      </c>
      <c r="BB885" s="13">
        <f t="shared" si="1107"/>
        <v>6.8986906990859115E-7</v>
      </c>
      <c r="BC885" s="13">
        <f t="shared" si="1108"/>
        <v>4.1723281348071589E-8</v>
      </c>
      <c r="BD885" s="13">
        <f t="shared" si="1109"/>
        <v>1.9131478304200187E-7</v>
      </c>
      <c r="BE885" s="13">
        <f t="shared" si="1110"/>
        <v>2.7007270206095989E-7</v>
      </c>
      <c r="BF885" s="13">
        <f t="shared" si="1111"/>
        <v>1.90626315538028E-7</v>
      </c>
      <c r="BG885" s="13">
        <f t="shared" si="1112"/>
        <v>8.9700271811505586E-8</v>
      </c>
      <c r="BH885" s="13">
        <f t="shared" si="1113"/>
        <v>3.16567209268106E-8</v>
      </c>
      <c r="BI885" s="13">
        <f t="shared" si="1114"/>
        <v>8.9377475416695419E-9</v>
      </c>
      <c r="BJ885" s="14">
        <f t="shared" si="1115"/>
        <v>0.65628928430871891</v>
      </c>
      <c r="BK885" s="14">
        <f t="shared" si="1116"/>
        <v>0.26623290446067038</v>
      </c>
      <c r="BL885" s="14">
        <f t="shared" si="1117"/>
        <v>7.6593319572942076E-2</v>
      </c>
      <c r="BM885" s="14">
        <f t="shared" si="1118"/>
        <v>0.24584158866340314</v>
      </c>
      <c r="BN885" s="14">
        <f t="shared" si="1119"/>
        <v>0.75350539288787122</v>
      </c>
    </row>
    <row r="886" spans="1:66" x14ac:dyDescent="0.25">
      <c r="A886" t="s">
        <v>19</v>
      </c>
      <c r="B886" t="s">
        <v>245</v>
      </c>
      <c r="C886" t="s">
        <v>247</v>
      </c>
      <c r="D886" s="11"/>
      <c r="E886" s="10">
        <f>VLOOKUP(A886,home!$A$2:$E$405,3,FALSE)</f>
        <v>1.6666666666666701</v>
      </c>
      <c r="F886" s="10">
        <f>VLOOKUP(B886,home!$B$2:$E$405,3,FALSE)</f>
        <v>0.9</v>
      </c>
      <c r="G886" s="10">
        <f>VLOOKUP(C886,away!$B$2:$E$405,4,FALSE)</f>
        <v>0.3</v>
      </c>
      <c r="H886" s="10">
        <f>VLOOKUP(A886,away!$A$2:$E$405,3,FALSE)</f>
        <v>1.2</v>
      </c>
      <c r="I886" s="10">
        <f>VLOOKUP(C886,away!$B$2:$E$405,3,FALSE)</f>
        <v>1.1000000000000001</v>
      </c>
      <c r="J886" s="10">
        <f>VLOOKUP(B886,home!$B$2:$E$405,4,FALSE)</f>
        <v>0.69</v>
      </c>
      <c r="K886" s="12">
        <f t="shared" si="1064"/>
        <v>0.4500000000000009</v>
      </c>
      <c r="L886" s="12">
        <f t="shared" si="1065"/>
        <v>0.91079999999999994</v>
      </c>
      <c r="M886" s="13">
        <f t="shared" si="1066"/>
        <v>0.25645553044154407</v>
      </c>
      <c r="N886" s="13">
        <f t="shared" si="1067"/>
        <v>0.11540498869869507</v>
      </c>
      <c r="O886" s="13">
        <f t="shared" si="1068"/>
        <v>0.23357969712615831</v>
      </c>
      <c r="P886" s="13">
        <f t="shared" si="1069"/>
        <v>0.10511086370677146</v>
      </c>
      <c r="Q886" s="13">
        <f t="shared" si="1070"/>
        <v>2.5966122457206441E-2</v>
      </c>
      <c r="R886" s="13">
        <f t="shared" si="1071"/>
        <v>0.10637219407125249</v>
      </c>
      <c r="S886" s="13">
        <f t="shared" si="1072"/>
        <v>1.0770184649714357E-2</v>
      </c>
      <c r="T886" s="13">
        <f t="shared" si="1073"/>
        <v>2.3649944334023624E-2</v>
      </c>
      <c r="U886" s="13">
        <f t="shared" si="1074"/>
        <v>4.7867487332063717E-2</v>
      </c>
      <c r="V886" s="13">
        <f t="shared" si="1075"/>
        <v>4.9047420894799288E-4</v>
      </c>
      <c r="W886" s="13">
        <f t="shared" si="1076"/>
        <v>3.8949183685809737E-3</v>
      </c>
      <c r="X886" s="13">
        <f t="shared" si="1077"/>
        <v>3.5474916501035507E-3</v>
      </c>
      <c r="Y886" s="13">
        <f t="shared" si="1078"/>
        <v>1.6155276974571568E-3</v>
      </c>
      <c r="Z886" s="13">
        <f t="shared" si="1079"/>
        <v>3.2294598120032263E-2</v>
      </c>
      <c r="AA886" s="13">
        <f t="shared" si="1080"/>
        <v>1.4532569154014546E-2</v>
      </c>
      <c r="AB886" s="13">
        <f t="shared" si="1081"/>
        <v>3.2698280596532791E-3</v>
      </c>
      <c r="AC886" s="13">
        <f t="shared" si="1082"/>
        <v>1.2564109954964044E-5</v>
      </c>
      <c r="AD886" s="13">
        <f t="shared" si="1083"/>
        <v>4.3817831646536049E-4</v>
      </c>
      <c r="AE886" s="13">
        <f t="shared" si="1084"/>
        <v>3.9909281063665029E-4</v>
      </c>
      <c r="AF886" s="13">
        <f t="shared" si="1085"/>
        <v>1.8174686596393052E-4</v>
      </c>
      <c r="AG886" s="13">
        <f t="shared" si="1086"/>
        <v>5.5178348506649313E-5</v>
      </c>
      <c r="AH886" s="13">
        <f t="shared" si="1087"/>
        <v>7.3534799919313422E-3</v>
      </c>
      <c r="AI886" s="13">
        <f t="shared" si="1088"/>
        <v>3.3090659963691108E-3</v>
      </c>
      <c r="AJ886" s="13">
        <f t="shared" si="1089"/>
        <v>7.4453984918305136E-4</v>
      </c>
      <c r="AK886" s="13">
        <f t="shared" si="1090"/>
        <v>1.1168097737745793E-4</v>
      </c>
      <c r="AL886" s="13">
        <f t="shared" si="1091"/>
        <v>2.0598104424566306E-7</v>
      </c>
      <c r="AM886" s="13">
        <f t="shared" si="1092"/>
        <v>3.9436048481882537E-5</v>
      </c>
      <c r="AN886" s="13">
        <f t="shared" si="1093"/>
        <v>3.5918352957298606E-5</v>
      </c>
      <c r="AO886" s="13">
        <f t="shared" si="1094"/>
        <v>1.6357217936753784E-5</v>
      </c>
      <c r="AP886" s="13">
        <f t="shared" si="1095"/>
        <v>4.9660513655984494E-6</v>
      </c>
      <c r="AQ886" s="13">
        <f t="shared" si="1096"/>
        <v>1.1307698959467666E-6</v>
      </c>
      <c r="AR886" s="13">
        <f t="shared" si="1097"/>
        <v>1.3395099153302138E-3</v>
      </c>
      <c r="AS886" s="13">
        <f t="shared" si="1098"/>
        <v>6.027794618985974E-4</v>
      </c>
      <c r="AT886" s="13">
        <f t="shared" si="1099"/>
        <v>1.3562537892718466E-4</v>
      </c>
      <c r="AU886" s="13">
        <f t="shared" si="1100"/>
        <v>2.0343806839077742E-5</v>
      </c>
      <c r="AV886" s="13">
        <f t="shared" si="1101"/>
        <v>2.2886782693962505E-6</v>
      </c>
      <c r="AW886" s="13">
        <f t="shared" si="1102"/>
        <v>2.3450941887368754E-9</v>
      </c>
      <c r="AX886" s="13">
        <f t="shared" si="1103"/>
        <v>2.9577036361411942E-6</v>
      </c>
      <c r="AY886" s="13">
        <f t="shared" si="1104"/>
        <v>2.6938764717973994E-6</v>
      </c>
      <c r="AZ886" s="13">
        <f t="shared" si="1105"/>
        <v>1.2267913452565355E-6</v>
      </c>
      <c r="BA886" s="13">
        <f t="shared" si="1106"/>
        <v>3.7245385241988421E-7</v>
      </c>
      <c r="BB886" s="13">
        <f t="shared" si="1107"/>
        <v>8.4807742196007598E-8</v>
      </c>
      <c r="BC886" s="13">
        <f t="shared" si="1108"/>
        <v>1.5448578318424748E-8</v>
      </c>
      <c r="BD886" s="13">
        <f t="shared" si="1109"/>
        <v>2.0333760514712633E-4</v>
      </c>
      <c r="BE886" s="13">
        <f t="shared" si="1110"/>
        <v>9.1501922316207041E-5</v>
      </c>
      <c r="BF886" s="13">
        <f t="shared" si="1111"/>
        <v>2.058793252114662E-5</v>
      </c>
      <c r="BG886" s="13">
        <f t="shared" si="1112"/>
        <v>3.0881898781719996E-6</v>
      </c>
      <c r="BH886" s="13">
        <f t="shared" si="1113"/>
        <v>3.4742136129435066E-7</v>
      </c>
      <c r="BI886" s="13">
        <f t="shared" si="1114"/>
        <v>3.1267922516491635E-8</v>
      </c>
      <c r="BJ886" s="14">
        <f t="shared" si="1115"/>
        <v>0.17525834906990301</v>
      </c>
      <c r="BK886" s="14">
        <f t="shared" si="1116"/>
        <v>0.37284251697444887</v>
      </c>
      <c r="BL886" s="14">
        <f t="shared" si="1117"/>
        <v>0.41955998413841417</v>
      </c>
      <c r="BM886" s="14">
        <f t="shared" si="1118"/>
        <v>0.15706336026979301</v>
      </c>
      <c r="BN886" s="14">
        <f t="shared" si="1119"/>
        <v>0.84288939650162786</v>
      </c>
    </row>
    <row r="887" spans="1:66" x14ac:dyDescent="0.25">
      <c r="A887" t="s">
        <v>19</v>
      </c>
      <c r="B887" t="s">
        <v>253</v>
      </c>
      <c r="C887" t="s">
        <v>249</v>
      </c>
      <c r="D887" s="11"/>
      <c r="E887" s="10">
        <f>VLOOKUP(A887,home!$A$2:$E$405,3,FALSE)</f>
        <v>1.6666666666666701</v>
      </c>
      <c r="F887" s="10">
        <f>VLOOKUP(B887,home!$B$2:$E$405,3,FALSE)</f>
        <v>1.29</v>
      </c>
      <c r="G887" s="10">
        <f>VLOOKUP(C887,away!$B$2:$E$405,4,FALSE)</f>
        <v>1.08</v>
      </c>
      <c r="H887" s="10">
        <f>VLOOKUP(A887,away!$A$2:$E$405,3,FALSE)</f>
        <v>1.2</v>
      </c>
      <c r="I887" s="10">
        <f>VLOOKUP(C887,away!$B$2:$E$405,3,FALSE)</f>
        <v>0.6</v>
      </c>
      <c r="J887" s="10">
        <f>VLOOKUP(B887,home!$B$2:$E$405,4,FALSE)</f>
        <v>0.95</v>
      </c>
      <c r="K887" s="12">
        <f t="shared" si="1064"/>
        <v>2.3220000000000049</v>
      </c>
      <c r="L887" s="12">
        <f t="shared" si="1065"/>
        <v>0.68399999999999994</v>
      </c>
      <c r="M887" s="13">
        <f t="shared" si="1066"/>
        <v>4.9489240335237952E-2</v>
      </c>
      <c r="N887" s="13">
        <f t="shared" si="1067"/>
        <v>0.11491401605842276</v>
      </c>
      <c r="O887" s="13">
        <f t="shared" si="1068"/>
        <v>3.3850640389302758E-2</v>
      </c>
      <c r="P887" s="13">
        <f t="shared" si="1069"/>
        <v>7.860118698396118E-2</v>
      </c>
      <c r="Q887" s="13">
        <f t="shared" si="1070"/>
        <v>0.13341517264382916</v>
      </c>
      <c r="R887" s="13">
        <f t="shared" si="1071"/>
        <v>1.157691901314154E-2</v>
      </c>
      <c r="S887" s="13">
        <f t="shared" si="1072"/>
        <v>3.1209544506225654E-2</v>
      </c>
      <c r="T887" s="13">
        <f t="shared" si="1073"/>
        <v>9.1255978088379139E-2</v>
      </c>
      <c r="U887" s="13">
        <f t="shared" si="1074"/>
        <v>2.6881605948514711E-2</v>
      </c>
      <c r="V887" s="13">
        <f t="shared" si="1075"/>
        <v>5.5076107381026654E-3</v>
      </c>
      <c r="W887" s="13">
        <f t="shared" si="1076"/>
        <v>0.10326334362632397</v>
      </c>
      <c r="X887" s="13">
        <f t="shared" si="1077"/>
        <v>7.0632127040405598E-2</v>
      </c>
      <c r="Y887" s="13">
        <f t="shared" si="1078"/>
        <v>2.4156187447818705E-2</v>
      </c>
      <c r="Z887" s="13">
        <f t="shared" si="1079"/>
        <v>2.6395375349962712E-3</v>
      </c>
      <c r="AA887" s="13">
        <f t="shared" si="1080"/>
        <v>6.1290061562613548E-3</v>
      </c>
      <c r="AB887" s="13">
        <f t="shared" si="1081"/>
        <v>7.1157761474194498E-3</v>
      </c>
      <c r="AC887" s="13">
        <f t="shared" si="1082"/>
        <v>5.4671573372313143E-4</v>
      </c>
      <c r="AD887" s="13">
        <f t="shared" si="1083"/>
        <v>5.9944370975081214E-2</v>
      </c>
      <c r="AE887" s="13">
        <f t="shared" si="1084"/>
        <v>4.1001949746955556E-2</v>
      </c>
      <c r="AF887" s="13">
        <f t="shared" si="1085"/>
        <v>1.4022666813458793E-2</v>
      </c>
      <c r="AG887" s="13">
        <f t="shared" si="1086"/>
        <v>3.1971680334686053E-3</v>
      </c>
      <c r="AH887" s="13">
        <f t="shared" si="1087"/>
        <v>4.5136091848436229E-4</v>
      </c>
      <c r="AI887" s="13">
        <f t="shared" si="1088"/>
        <v>1.0480600527206915E-3</v>
      </c>
      <c r="AJ887" s="13">
        <f t="shared" si="1089"/>
        <v>1.2167977212087257E-3</v>
      </c>
      <c r="AK887" s="13">
        <f t="shared" si="1090"/>
        <v>9.4180143621555557E-4</v>
      </c>
      <c r="AL887" s="13">
        <f t="shared" si="1091"/>
        <v>3.4732806826171898E-5</v>
      </c>
      <c r="AM887" s="13">
        <f t="shared" si="1092"/>
        <v>2.7838165880827756E-2</v>
      </c>
      <c r="AN887" s="13">
        <f t="shared" si="1093"/>
        <v>1.9041305462486186E-2</v>
      </c>
      <c r="AO887" s="13">
        <f t="shared" si="1094"/>
        <v>6.5121264681702734E-3</v>
      </c>
      <c r="AP887" s="13">
        <f t="shared" si="1095"/>
        <v>1.4847648347428226E-3</v>
      </c>
      <c r="AQ887" s="13">
        <f t="shared" si="1096"/>
        <v>2.538947867410226E-4</v>
      </c>
      <c r="AR887" s="13">
        <f t="shared" si="1097"/>
        <v>6.1746173648660773E-5</v>
      </c>
      <c r="AS887" s="13">
        <f t="shared" si="1098"/>
        <v>1.4337461521219064E-4</v>
      </c>
      <c r="AT887" s="13">
        <f t="shared" si="1099"/>
        <v>1.6645792826135372E-4</v>
      </c>
      <c r="AU887" s="13">
        <f t="shared" si="1100"/>
        <v>1.2883843647428804E-4</v>
      </c>
      <c r="AV887" s="13">
        <f t="shared" si="1101"/>
        <v>7.4790712373324399E-5</v>
      </c>
      <c r="AW887" s="13">
        <f t="shared" si="1102"/>
        <v>1.5323419715570536E-6</v>
      </c>
      <c r="AX887" s="13">
        <f t="shared" si="1103"/>
        <v>1.077337019588036E-2</v>
      </c>
      <c r="AY887" s="13">
        <f t="shared" si="1104"/>
        <v>7.3689852139821668E-3</v>
      </c>
      <c r="AZ887" s="13">
        <f t="shared" si="1105"/>
        <v>2.5201929431818999E-3</v>
      </c>
      <c r="BA887" s="13">
        <f t="shared" si="1106"/>
        <v>5.7460399104547325E-4</v>
      </c>
      <c r="BB887" s="13">
        <f t="shared" si="1107"/>
        <v>9.8257282468775913E-5</v>
      </c>
      <c r="BC887" s="13">
        <f t="shared" si="1108"/>
        <v>1.3441596241728547E-5</v>
      </c>
      <c r="BD887" s="13">
        <f t="shared" si="1109"/>
        <v>7.0390637959473243E-6</v>
      </c>
      <c r="BE887" s="13">
        <f t="shared" si="1110"/>
        <v>1.6344706134189724E-5</v>
      </c>
      <c r="BF887" s="13">
        <f t="shared" si="1111"/>
        <v>1.8976203821794314E-5</v>
      </c>
      <c r="BG887" s="13">
        <f t="shared" si="1112"/>
        <v>1.4687581758068827E-5</v>
      </c>
      <c r="BH887" s="13">
        <f t="shared" si="1113"/>
        <v>8.5261412105589754E-6</v>
      </c>
      <c r="BI887" s="13">
        <f t="shared" si="1114"/>
        <v>3.9595399781835943E-6</v>
      </c>
      <c r="BJ887" s="14">
        <f t="shared" si="1115"/>
        <v>0.73228208912991188</v>
      </c>
      <c r="BK887" s="14">
        <f t="shared" si="1116"/>
        <v>0.1727580163180589</v>
      </c>
      <c r="BL887" s="14">
        <f t="shared" si="1117"/>
        <v>8.9856708885937719E-2</v>
      </c>
      <c r="BM887" s="14">
        <f t="shared" si="1118"/>
        <v>0.56832172357299882</v>
      </c>
      <c r="BN887" s="14">
        <f t="shared" si="1119"/>
        <v>0.42184717542389533</v>
      </c>
    </row>
    <row r="888" spans="1:66" x14ac:dyDescent="0.25">
      <c r="A888" t="s">
        <v>485</v>
      </c>
      <c r="B888" t="s">
        <v>490</v>
      </c>
      <c r="C888" t="s">
        <v>491</v>
      </c>
      <c r="D888" s="11"/>
      <c r="E888" s="10">
        <f>VLOOKUP(A888,home!$A$2:$E$405,3,FALSE)</f>
        <v>1.41071428571429</v>
      </c>
      <c r="F888" s="10">
        <f>VLOOKUP(B888,home!$B$2:$E$405,3,FALSE)</f>
        <v>1.42</v>
      </c>
      <c r="G888" s="10">
        <f>VLOOKUP(C888,away!$B$2:$E$405,4,FALSE)</f>
        <v>0</v>
      </c>
      <c r="H888" s="10">
        <f>VLOOKUP(A888,away!$A$2:$E$405,3,FALSE)</f>
        <v>1.1071428571428601</v>
      </c>
      <c r="I888" s="10">
        <f>VLOOKUP(C888,away!$B$2:$E$405,3,FALSE)</f>
        <v>0</v>
      </c>
      <c r="J888" s="10">
        <f>VLOOKUP(B888,home!$B$2:$E$405,4,FALSE)</f>
        <v>1.1299999999999999</v>
      </c>
      <c r="K888" s="12">
        <f t="shared" si="1064"/>
        <v>0</v>
      </c>
      <c r="L888" s="12">
        <f t="shared" si="1065"/>
        <v>0</v>
      </c>
      <c r="M888" s="13">
        <f t="shared" si="1066"/>
        <v>1</v>
      </c>
      <c r="N888" s="13">
        <f t="shared" si="1067"/>
        <v>0</v>
      </c>
      <c r="O888" s="13">
        <f t="shared" si="1068"/>
        <v>0</v>
      </c>
      <c r="P888" s="13">
        <f t="shared" si="1069"/>
        <v>0</v>
      </c>
      <c r="Q888" s="13">
        <f t="shared" si="1070"/>
        <v>0</v>
      </c>
      <c r="R888" s="13">
        <f t="shared" si="1071"/>
        <v>0</v>
      </c>
      <c r="S888" s="13">
        <f t="shared" si="1072"/>
        <v>0</v>
      </c>
      <c r="T888" s="13">
        <f t="shared" si="1073"/>
        <v>0</v>
      </c>
      <c r="U888" s="13">
        <f t="shared" si="1074"/>
        <v>0</v>
      </c>
      <c r="V888" s="13">
        <f t="shared" si="1075"/>
        <v>0</v>
      </c>
      <c r="W888" s="13">
        <f t="shared" si="1076"/>
        <v>0</v>
      </c>
      <c r="X888" s="13">
        <f t="shared" si="1077"/>
        <v>0</v>
      </c>
      <c r="Y888" s="13">
        <f t="shared" si="1078"/>
        <v>0</v>
      </c>
      <c r="Z888" s="13">
        <f t="shared" si="1079"/>
        <v>0</v>
      </c>
      <c r="AA888" s="13">
        <f t="shared" si="1080"/>
        <v>0</v>
      </c>
      <c r="AB888" s="13">
        <f t="shared" si="1081"/>
        <v>0</v>
      </c>
      <c r="AC888" s="13">
        <f t="shared" si="1082"/>
        <v>0</v>
      </c>
      <c r="AD888" s="13">
        <f t="shared" si="1083"/>
        <v>0</v>
      </c>
      <c r="AE888" s="13">
        <f t="shared" si="1084"/>
        <v>0</v>
      </c>
      <c r="AF888" s="13">
        <f t="shared" si="1085"/>
        <v>0</v>
      </c>
      <c r="AG888" s="13">
        <f t="shared" si="1086"/>
        <v>0</v>
      </c>
      <c r="AH888" s="13">
        <f t="shared" si="1087"/>
        <v>0</v>
      </c>
      <c r="AI888" s="13">
        <f t="shared" si="1088"/>
        <v>0</v>
      </c>
      <c r="AJ888" s="13">
        <f t="shared" si="1089"/>
        <v>0</v>
      </c>
      <c r="AK888" s="13">
        <f t="shared" si="1090"/>
        <v>0</v>
      </c>
      <c r="AL888" s="13">
        <f t="shared" si="1091"/>
        <v>0</v>
      </c>
      <c r="AM888" s="13">
        <f t="shared" si="1092"/>
        <v>0</v>
      </c>
      <c r="AN888" s="13">
        <f t="shared" si="1093"/>
        <v>0</v>
      </c>
      <c r="AO888" s="13">
        <f t="shared" si="1094"/>
        <v>0</v>
      </c>
      <c r="AP888" s="13">
        <f t="shared" si="1095"/>
        <v>0</v>
      </c>
      <c r="AQ888" s="13">
        <f t="shared" si="1096"/>
        <v>0</v>
      </c>
      <c r="AR888" s="13">
        <f t="shared" si="1097"/>
        <v>0</v>
      </c>
      <c r="AS888" s="13">
        <f t="shared" si="1098"/>
        <v>0</v>
      </c>
      <c r="AT888" s="13">
        <f t="shared" si="1099"/>
        <v>0</v>
      </c>
      <c r="AU888" s="13">
        <f t="shared" si="1100"/>
        <v>0</v>
      </c>
      <c r="AV888" s="13">
        <f t="shared" si="1101"/>
        <v>0</v>
      </c>
      <c r="AW888" s="13">
        <f t="shared" si="1102"/>
        <v>0</v>
      </c>
      <c r="AX888" s="13">
        <f t="shared" si="1103"/>
        <v>0</v>
      </c>
      <c r="AY888" s="13">
        <f t="shared" si="1104"/>
        <v>0</v>
      </c>
      <c r="AZ888" s="13">
        <f t="shared" si="1105"/>
        <v>0</v>
      </c>
      <c r="BA888" s="13">
        <f t="shared" si="1106"/>
        <v>0</v>
      </c>
      <c r="BB888" s="13">
        <f t="shared" si="1107"/>
        <v>0</v>
      </c>
      <c r="BC888" s="13">
        <f t="shared" si="1108"/>
        <v>0</v>
      </c>
      <c r="BD888" s="13">
        <f t="shared" si="1109"/>
        <v>0</v>
      </c>
      <c r="BE888" s="13">
        <f t="shared" si="1110"/>
        <v>0</v>
      </c>
      <c r="BF888" s="13">
        <f t="shared" si="1111"/>
        <v>0</v>
      </c>
      <c r="BG888" s="13">
        <f t="shared" si="1112"/>
        <v>0</v>
      </c>
      <c r="BH888" s="13">
        <f t="shared" si="1113"/>
        <v>0</v>
      </c>
      <c r="BI888" s="13">
        <f t="shared" si="1114"/>
        <v>0</v>
      </c>
      <c r="BJ888" s="14">
        <f t="shared" si="1115"/>
        <v>0</v>
      </c>
      <c r="BK888" s="14">
        <f t="shared" si="1116"/>
        <v>1</v>
      </c>
      <c r="BL888" s="14">
        <f t="shared" si="1117"/>
        <v>0</v>
      </c>
      <c r="BM888" s="14">
        <f t="shared" si="1118"/>
        <v>0</v>
      </c>
      <c r="BN888" s="14">
        <f t="shared" si="1119"/>
        <v>1</v>
      </c>
    </row>
    <row r="889" spans="1:66" x14ac:dyDescent="0.25">
      <c r="A889" t="s">
        <v>485</v>
      </c>
      <c r="B889" t="s">
        <v>492</v>
      </c>
      <c r="C889" t="s">
        <v>493</v>
      </c>
      <c r="D889" s="11"/>
      <c r="E889" s="10">
        <f>VLOOKUP(A889,home!$A$2:$E$405,3,FALSE)</f>
        <v>1.41071428571429</v>
      </c>
      <c r="F889" s="10">
        <f>VLOOKUP(B889,home!$B$2:$E$405,3,FALSE)</f>
        <v>1.77</v>
      </c>
      <c r="G889" s="10">
        <f>VLOOKUP(C889,away!$B$2:$E$405,4,FALSE)</f>
        <v>0</v>
      </c>
      <c r="H889" s="10">
        <f>VLOOKUP(A889,away!$A$2:$E$405,3,FALSE)</f>
        <v>1.1071428571428601</v>
      </c>
      <c r="I889" s="10">
        <f>VLOOKUP(C889,away!$B$2:$E$405,3,FALSE)</f>
        <v>0</v>
      </c>
      <c r="J889" s="10">
        <f>VLOOKUP(B889,home!$B$2:$E$405,4,FALSE)</f>
        <v>1.35</v>
      </c>
      <c r="K889" s="12">
        <f t="shared" si="1064"/>
        <v>0</v>
      </c>
      <c r="L889" s="12">
        <f t="shared" si="1065"/>
        <v>0</v>
      </c>
      <c r="M889" s="13">
        <f t="shared" si="1066"/>
        <v>1</v>
      </c>
      <c r="N889" s="13">
        <f t="shared" si="1067"/>
        <v>0</v>
      </c>
      <c r="O889" s="13">
        <f t="shared" si="1068"/>
        <v>0</v>
      </c>
      <c r="P889" s="13">
        <f t="shared" si="1069"/>
        <v>0</v>
      </c>
      <c r="Q889" s="13">
        <f t="shared" si="1070"/>
        <v>0</v>
      </c>
      <c r="R889" s="13">
        <f t="shared" si="1071"/>
        <v>0</v>
      </c>
      <c r="S889" s="13">
        <f t="shared" si="1072"/>
        <v>0</v>
      </c>
      <c r="T889" s="13">
        <f t="shared" si="1073"/>
        <v>0</v>
      </c>
      <c r="U889" s="13">
        <f t="shared" si="1074"/>
        <v>0</v>
      </c>
      <c r="V889" s="13">
        <f t="shared" si="1075"/>
        <v>0</v>
      </c>
      <c r="W889" s="13">
        <f t="shared" si="1076"/>
        <v>0</v>
      </c>
      <c r="X889" s="13">
        <f t="shared" si="1077"/>
        <v>0</v>
      </c>
      <c r="Y889" s="13">
        <f t="shared" si="1078"/>
        <v>0</v>
      </c>
      <c r="Z889" s="13">
        <f t="shared" si="1079"/>
        <v>0</v>
      </c>
      <c r="AA889" s="13">
        <f t="shared" si="1080"/>
        <v>0</v>
      </c>
      <c r="AB889" s="13">
        <f t="shared" si="1081"/>
        <v>0</v>
      </c>
      <c r="AC889" s="13">
        <f t="shared" si="1082"/>
        <v>0</v>
      </c>
      <c r="AD889" s="13">
        <f t="shared" si="1083"/>
        <v>0</v>
      </c>
      <c r="AE889" s="13">
        <f t="shared" si="1084"/>
        <v>0</v>
      </c>
      <c r="AF889" s="13">
        <f t="shared" si="1085"/>
        <v>0</v>
      </c>
      <c r="AG889" s="13">
        <f t="shared" si="1086"/>
        <v>0</v>
      </c>
      <c r="AH889" s="13">
        <f t="shared" si="1087"/>
        <v>0</v>
      </c>
      <c r="AI889" s="13">
        <f t="shared" si="1088"/>
        <v>0</v>
      </c>
      <c r="AJ889" s="13">
        <f t="shared" si="1089"/>
        <v>0</v>
      </c>
      <c r="AK889" s="13">
        <f t="shared" si="1090"/>
        <v>0</v>
      </c>
      <c r="AL889" s="13">
        <f t="shared" si="1091"/>
        <v>0</v>
      </c>
      <c r="AM889" s="13">
        <f t="shared" si="1092"/>
        <v>0</v>
      </c>
      <c r="AN889" s="13">
        <f t="shared" si="1093"/>
        <v>0</v>
      </c>
      <c r="AO889" s="13">
        <f t="shared" si="1094"/>
        <v>0</v>
      </c>
      <c r="AP889" s="13">
        <f t="shared" si="1095"/>
        <v>0</v>
      </c>
      <c r="AQ889" s="13">
        <f t="shared" si="1096"/>
        <v>0</v>
      </c>
      <c r="AR889" s="13">
        <f t="shared" si="1097"/>
        <v>0</v>
      </c>
      <c r="AS889" s="13">
        <f t="shared" si="1098"/>
        <v>0</v>
      </c>
      <c r="AT889" s="13">
        <f t="shared" si="1099"/>
        <v>0</v>
      </c>
      <c r="AU889" s="13">
        <f t="shared" si="1100"/>
        <v>0</v>
      </c>
      <c r="AV889" s="13">
        <f t="shared" si="1101"/>
        <v>0</v>
      </c>
      <c r="AW889" s="13">
        <f t="shared" si="1102"/>
        <v>0</v>
      </c>
      <c r="AX889" s="13">
        <f t="shared" si="1103"/>
        <v>0</v>
      </c>
      <c r="AY889" s="13">
        <f t="shared" si="1104"/>
        <v>0</v>
      </c>
      <c r="AZ889" s="13">
        <f t="shared" si="1105"/>
        <v>0</v>
      </c>
      <c r="BA889" s="13">
        <f t="shared" si="1106"/>
        <v>0</v>
      </c>
      <c r="BB889" s="13">
        <f t="shared" si="1107"/>
        <v>0</v>
      </c>
      <c r="BC889" s="13">
        <f t="shared" si="1108"/>
        <v>0</v>
      </c>
      <c r="BD889" s="13">
        <f t="shared" si="1109"/>
        <v>0</v>
      </c>
      <c r="BE889" s="13">
        <f t="shared" si="1110"/>
        <v>0</v>
      </c>
      <c r="BF889" s="13">
        <f t="shared" si="1111"/>
        <v>0</v>
      </c>
      <c r="BG889" s="13">
        <f t="shared" si="1112"/>
        <v>0</v>
      </c>
      <c r="BH889" s="13">
        <f t="shared" si="1113"/>
        <v>0</v>
      </c>
      <c r="BI889" s="13">
        <f t="shared" si="1114"/>
        <v>0</v>
      </c>
      <c r="BJ889" s="14">
        <f t="shared" si="1115"/>
        <v>0</v>
      </c>
      <c r="BK889" s="14">
        <f t="shared" si="1116"/>
        <v>1</v>
      </c>
      <c r="BL889" s="14">
        <f t="shared" si="1117"/>
        <v>0</v>
      </c>
      <c r="BM889" s="14">
        <f t="shared" si="1118"/>
        <v>0</v>
      </c>
      <c r="BN889" s="14">
        <f t="shared" si="1119"/>
        <v>1</v>
      </c>
    </row>
    <row r="890" spans="1:66" x14ac:dyDescent="0.25">
      <c r="A890" t="s">
        <v>485</v>
      </c>
      <c r="B890" t="s">
        <v>494</v>
      </c>
      <c r="C890" t="s">
        <v>495</v>
      </c>
      <c r="D890" s="11"/>
      <c r="E890" s="10">
        <f>VLOOKUP(A890,home!$A$2:$E$405,3,FALSE)</f>
        <v>1.41071428571429</v>
      </c>
      <c r="F890" s="10">
        <f>VLOOKUP(B890,home!$B$2:$E$405,3,FALSE)</f>
        <v>1.59</v>
      </c>
      <c r="G890" s="10">
        <f>VLOOKUP(C890,away!$B$2:$E$405,4,FALSE)</f>
        <v>0</v>
      </c>
      <c r="H890" s="10">
        <f>VLOOKUP(A890,away!$A$2:$E$405,3,FALSE)</f>
        <v>1.1071428571428601</v>
      </c>
      <c r="I890" s="10">
        <f>VLOOKUP(C890,away!$B$2:$E$405,3,FALSE)</f>
        <v>0</v>
      </c>
      <c r="J890" s="10">
        <f>VLOOKUP(B890,home!$B$2:$E$405,4,FALSE)</f>
        <v>0.23</v>
      </c>
      <c r="K890" s="12">
        <f t="shared" si="1064"/>
        <v>0</v>
      </c>
      <c r="L890" s="12">
        <f t="shared" si="1065"/>
        <v>0</v>
      </c>
      <c r="M890" s="13">
        <f t="shared" si="1066"/>
        <v>1</v>
      </c>
      <c r="N890" s="13">
        <f t="shared" si="1067"/>
        <v>0</v>
      </c>
      <c r="O890" s="13">
        <f t="shared" si="1068"/>
        <v>0</v>
      </c>
      <c r="P890" s="13">
        <f t="shared" si="1069"/>
        <v>0</v>
      </c>
      <c r="Q890" s="13">
        <f t="shared" si="1070"/>
        <v>0</v>
      </c>
      <c r="R890" s="13">
        <f t="shared" si="1071"/>
        <v>0</v>
      </c>
      <c r="S890" s="13">
        <f t="shared" si="1072"/>
        <v>0</v>
      </c>
      <c r="T890" s="13">
        <f t="shared" si="1073"/>
        <v>0</v>
      </c>
      <c r="U890" s="13">
        <f t="shared" si="1074"/>
        <v>0</v>
      </c>
      <c r="V890" s="13">
        <f t="shared" si="1075"/>
        <v>0</v>
      </c>
      <c r="W890" s="13">
        <f t="shared" si="1076"/>
        <v>0</v>
      </c>
      <c r="X890" s="13">
        <f t="shared" si="1077"/>
        <v>0</v>
      </c>
      <c r="Y890" s="13">
        <f t="shared" si="1078"/>
        <v>0</v>
      </c>
      <c r="Z890" s="13">
        <f t="shared" si="1079"/>
        <v>0</v>
      </c>
      <c r="AA890" s="13">
        <f t="shared" si="1080"/>
        <v>0</v>
      </c>
      <c r="AB890" s="13">
        <f t="shared" si="1081"/>
        <v>0</v>
      </c>
      <c r="AC890" s="13">
        <f t="shared" si="1082"/>
        <v>0</v>
      </c>
      <c r="AD890" s="13">
        <f t="shared" si="1083"/>
        <v>0</v>
      </c>
      <c r="AE890" s="13">
        <f t="shared" si="1084"/>
        <v>0</v>
      </c>
      <c r="AF890" s="13">
        <f t="shared" si="1085"/>
        <v>0</v>
      </c>
      <c r="AG890" s="13">
        <f t="shared" si="1086"/>
        <v>0</v>
      </c>
      <c r="AH890" s="13">
        <f t="shared" si="1087"/>
        <v>0</v>
      </c>
      <c r="AI890" s="13">
        <f t="shared" si="1088"/>
        <v>0</v>
      </c>
      <c r="AJ890" s="13">
        <f t="shared" si="1089"/>
        <v>0</v>
      </c>
      <c r="AK890" s="13">
        <f t="shared" si="1090"/>
        <v>0</v>
      </c>
      <c r="AL890" s="13">
        <f t="shared" si="1091"/>
        <v>0</v>
      </c>
      <c r="AM890" s="13">
        <f t="shared" si="1092"/>
        <v>0</v>
      </c>
      <c r="AN890" s="13">
        <f t="shared" si="1093"/>
        <v>0</v>
      </c>
      <c r="AO890" s="13">
        <f t="shared" si="1094"/>
        <v>0</v>
      </c>
      <c r="AP890" s="13">
        <f t="shared" si="1095"/>
        <v>0</v>
      </c>
      <c r="AQ890" s="13">
        <f t="shared" si="1096"/>
        <v>0</v>
      </c>
      <c r="AR890" s="13">
        <f t="shared" si="1097"/>
        <v>0</v>
      </c>
      <c r="AS890" s="13">
        <f t="shared" si="1098"/>
        <v>0</v>
      </c>
      <c r="AT890" s="13">
        <f t="shared" si="1099"/>
        <v>0</v>
      </c>
      <c r="AU890" s="13">
        <f t="shared" si="1100"/>
        <v>0</v>
      </c>
      <c r="AV890" s="13">
        <f t="shared" si="1101"/>
        <v>0</v>
      </c>
      <c r="AW890" s="13">
        <f t="shared" si="1102"/>
        <v>0</v>
      </c>
      <c r="AX890" s="13">
        <f t="shared" si="1103"/>
        <v>0</v>
      </c>
      <c r="AY890" s="13">
        <f t="shared" si="1104"/>
        <v>0</v>
      </c>
      <c r="AZ890" s="13">
        <f t="shared" si="1105"/>
        <v>0</v>
      </c>
      <c r="BA890" s="13">
        <f t="shared" si="1106"/>
        <v>0</v>
      </c>
      <c r="BB890" s="13">
        <f t="shared" si="1107"/>
        <v>0</v>
      </c>
      <c r="BC890" s="13">
        <f t="shared" si="1108"/>
        <v>0</v>
      </c>
      <c r="BD890" s="13">
        <f t="shared" si="1109"/>
        <v>0</v>
      </c>
      <c r="BE890" s="13">
        <f t="shared" si="1110"/>
        <v>0</v>
      </c>
      <c r="BF890" s="13">
        <f t="shared" si="1111"/>
        <v>0</v>
      </c>
      <c r="BG890" s="13">
        <f t="shared" si="1112"/>
        <v>0</v>
      </c>
      <c r="BH890" s="13">
        <f t="shared" si="1113"/>
        <v>0</v>
      </c>
      <c r="BI890" s="13">
        <f t="shared" si="1114"/>
        <v>0</v>
      </c>
      <c r="BJ890" s="14">
        <f t="shared" si="1115"/>
        <v>0</v>
      </c>
      <c r="BK890" s="14">
        <f t="shared" si="1116"/>
        <v>1</v>
      </c>
      <c r="BL890" s="14">
        <f t="shared" si="1117"/>
        <v>0</v>
      </c>
      <c r="BM890" s="14">
        <f t="shared" si="1118"/>
        <v>0</v>
      </c>
      <c r="BN890" s="14">
        <f t="shared" si="1119"/>
        <v>1</v>
      </c>
    </row>
    <row r="891" spans="1:66" x14ac:dyDescent="0.25">
      <c r="A891" t="s">
        <v>485</v>
      </c>
      <c r="B891" t="s">
        <v>496</v>
      </c>
      <c r="C891" t="s">
        <v>497</v>
      </c>
      <c r="D891" s="11"/>
      <c r="E891" s="10">
        <f>VLOOKUP(A891,home!$A$2:$E$405,3,FALSE)</f>
        <v>1.41071428571429</v>
      </c>
      <c r="F891" s="10">
        <f>VLOOKUP(B891,home!$B$2:$E$405,3,FALSE)</f>
        <v>1.06</v>
      </c>
      <c r="G891" s="10">
        <f>VLOOKUP(C891,away!$B$2:$E$405,4,FALSE)</f>
        <v>0</v>
      </c>
      <c r="H891" s="10">
        <f>VLOOKUP(A891,away!$A$2:$E$405,3,FALSE)</f>
        <v>1.1071428571428601</v>
      </c>
      <c r="I891" s="10">
        <f>VLOOKUP(C891,away!$B$2:$E$405,3,FALSE)</f>
        <v>0</v>
      </c>
      <c r="J891" s="10">
        <f>VLOOKUP(B891,home!$B$2:$E$405,4,FALSE)</f>
        <v>0.45</v>
      </c>
      <c r="K891" s="12">
        <f t="shared" si="1064"/>
        <v>0</v>
      </c>
      <c r="L891" s="12">
        <f t="shared" si="1065"/>
        <v>0</v>
      </c>
      <c r="M891" s="13">
        <f t="shared" si="1066"/>
        <v>1</v>
      </c>
      <c r="N891" s="13">
        <f t="shared" si="1067"/>
        <v>0</v>
      </c>
      <c r="O891" s="13">
        <f t="shared" si="1068"/>
        <v>0</v>
      </c>
      <c r="P891" s="13">
        <f t="shared" si="1069"/>
        <v>0</v>
      </c>
      <c r="Q891" s="13">
        <f t="shared" si="1070"/>
        <v>0</v>
      </c>
      <c r="R891" s="13">
        <f t="shared" si="1071"/>
        <v>0</v>
      </c>
      <c r="S891" s="13">
        <f t="shared" si="1072"/>
        <v>0</v>
      </c>
      <c r="T891" s="13">
        <f t="shared" si="1073"/>
        <v>0</v>
      </c>
      <c r="U891" s="13">
        <f t="shared" si="1074"/>
        <v>0</v>
      </c>
      <c r="V891" s="13">
        <f t="shared" si="1075"/>
        <v>0</v>
      </c>
      <c r="W891" s="13">
        <f t="shared" si="1076"/>
        <v>0</v>
      </c>
      <c r="X891" s="13">
        <f t="shared" si="1077"/>
        <v>0</v>
      </c>
      <c r="Y891" s="13">
        <f t="shared" si="1078"/>
        <v>0</v>
      </c>
      <c r="Z891" s="13">
        <f t="shared" si="1079"/>
        <v>0</v>
      </c>
      <c r="AA891" s="13">
        <f t="shared" si="1080"/>
        <v>0</v>
      </c>
      <c r="AB891" s="13">
        <f t="shared" si="1081"/>
        <v>0</v>
      </c>
      <c r="AC891" s="13">
        <f t="shared" si="1082"/>
        <v>0</v>
      </c>
      <c r="AD891" s="13">
        <f t="shared" si="1083"/>
        <v>0</v>
      </c>
      <c r="AE891" s="13">
        <f t="shared" si="1084"/>
        <v>0</v>
      </c>
      <c r="AF891" s="13">
        <f t="shared" si="1085"/>
        <v>0</v>
      </c>
      <c r="AG891" s="13">
        <f t="shared" si="1086"/>
        <v>0</v>
      </c>
      <c r="AH891" s="13">
        <f t="shared" si="1087"/>
        <v>0</v>
      </c>
      <c r="AI891" s="13">
        <f t="shared" si="1088"/>
        <v>0</v>
      </c>
      <c r="AJ891" s="13">
        <f t="shared" si="1089"/>
        <v>0</v>
      </c>
      <c r="AK891" s="13">
        <f t="shared" si="1090"/>
        <v>0</v>
      </c>
      <c r="AL891" s="13">
        <f t="shared" si="1091"/>
        <v>0</v>
      </c>
      <c r="AM891" s="13">
        <f t="shared" si="1092"/>
        <v>0</v>
      </c>
      <c r="AN891" s="13">
        <f t="shared" si="1093"/>
        <v>0</v>
      </c>
      <c r="AO891" s="13">
        <f t="shared" si="1094"/>
        <v>0</v>
      </c>
      <c r="AP891" s="13">
        <f t="shared" si="1095"/>
        <v>0</v>
      </c>
      <c r="AQ891" s="13">
        <f t="shared" si="1096"/>
        <v>0</v>
      </c>
      <c r="AR891" s="13">
        <f t="shared" si="1097"/>
        <v>0</v>
      </c>
      <c r="AS891" s="13">
        <f t="shared" si="1098"/>
        <v>0</v>
      </c>
      <c r="AT891" s="13">
        <f t="shared" si="1099"/>
        <v>0</v>
      </c>
      <c r="AU891" s="13">
        <f t="shared" si="1100"/>
        <v>0</v>
      </c>
      <c r="AV891" s="13">
        <f t="shared" si="1101"/>
        <v>0</v>
      </c>
      <c r="AW891" s="13">
        <f t="shared" si="1102"/>
        <v>0</v>
      </c>
      <c r="AX891" s="13">
        <f t="shared" si="1103"/>
        <v>0</v>
      </c>
      <c r="AY891" s="13">
        <f t="shared" si="1104"/>
        <v>0</v>
      </c>
      <c r="AZ891" s="13">
        <f t="shared" si="1105"/>
        <v>0</v>
      </c>
      <c r="BA891" s="13">
        <f t="shared" si="1106"/>
        <v>0</v>
      </c>
      <c r="BB891" s="13">
        <f t="shared" si="1107"/>
        <v>0</v>
      </c>
      <c r="BC891" s="13">
        <f t="shared" si="1108"/>
        <v>0</v>
      </c>
      <c r="BD891" s="13">
        <f t="shared" si="1109"/>
        <v>0</v>
      </c>
      <c r="BE891" s="13">
        <f t="shared" si="1110"/>
        <v>0</v>
      </c>
      <c r="BF891" s="13">
        <f t="shared" si="1111"/>
        <v>0</v>
      </c>
      <c r="BG891" s="13">
        <f t="shared" si="1112"/>
        <v>0</v>
      </c>
      <c r="BH891" s="13">
        <f t="shared" si="1113"/>
        <v>0</v>
      </c>
      <c r="BI891" s="13">
        <f t="shared" si="1114"/>
        <v>0</v>
      </c>
      <c r="BJ891" s="14">
        <f t="shared" si="1115"/>
        <v>0</v>
      </c>
      <c r="BK891" s="14">
        <f t="shared" si="1116"/>
        <v>1</v>
      </c>
      <c r="BL891" s="14">
        <f t="shared" si="1117"/>
        <v>0</v>
      </c>
      <c r="BM891" s="14">
        <f t="shared" si="1118"/>
        <v>0</v>
      </c>
      <c r="BN891" s="14">
        <f t="shared" si="1119"/>
        <v>1</v>
      </c>
    </row>
    <row r="892" spans="1:66" x14ac:dyDescent="0.25">
      <c r="A892" t="s">
        <v>22</v>
      </c>
      <c r="B892" t="s">
        <v>166</v>
      </c>
      <c r="C892" t="s">
        <v>263</v>
      </c>
      <c r="D892" s="11"/>
      <c r="E892" s="10">
        <f>VLOOKUP(A892,home!$A$2:$E$405,3,FALSE)</f>
        <v>1.6818181818181801</v>
      </c>
      <c r="F892" s="10">
        <f>VLOOKUP(B892,home!$B$2:$E$405,3,FALSE)</f>
        <v>0.79</v>
      </c>
      <c r="G892" s="10">
        <f>VLOOKUP(C892,away!$B$2:$E$405,4,FALSE)</f>
        <v>0.79</v>
      </c>
      <c r="H892" s="10">
        <f>VLOOKUP(A892,away!$A$2:$E$405,3,FALSE)</f>
        <v>1.39090909090909</v>
      </c>
      <c r="I892" s="10">
        <f>VLOOKUP(C892,away!$B$2:$E$405,3,FALSE)</f>
        <v>1.29</v>
      </c>
      <c r="J892" s="10">
        <f>VLOOKUP(B892,home!$B$2:$E$405,4,FALSE)</f>
        <v>1.68</v>
      </c>
      <c r="K892" s="12">
        <f t="shared" si="1064"/>
        <v>1.0496227272727263</v>
      </c>
      <c r="L892" s="12">
        <f t="shared" si="1065"/>
        <v>3.0143781818181798</v>
      </c>
      <c r="M892" s="13">
        <f t="shared" si="1066"/>
        <v>1.7180145228911224E-2</v>
      </c>
      <c r="N892" s="13">
        <f t="shared" si="1067"/>
        <v>1.8032670890111312E-2</v>
      </c>
      <c r="O892" s="13">
        <f t="shared" si="1068"/>
        <v>5.17874549384977E-2</v>
      </c>
      <c r="P892" s="13">
        <f t="shared" si="1069"/>
        <v>5.4357289691059366E-2</v>
      </c>
      <c r="Q892" s="13">
        <f t="shared" si="1070"/>
        <v>9.4637505998450677E-3</v>
      </c>
      <c r="R892" s="13">
        <f t="shared" si="1071"/>
        <v>7.8053487129249796E-2</v>
      </c>
      <c r="S892" s="13">
        <f t="shared" si="1072"/>
        <v>4.2996070510298606E-2</v>
      </c>
      <c r="T892" s="13">
        <f t="shared" si="1073"/>
        <v>2.852732332634169E-2</v>
      </c>
      <c r="U892" s="13">
        <f t="shared" si="1074"/>
        <v>8.1926714033749806E-2</v>
      </c>
      <c r="V892" s="13">
        <f t="shared" si="1075"/>
        <v>1.5115315636256774E-2</v>
      </c>
      <c r="W892" s="13">
        <f t="shared" si="1076"/>
        <v>3.3111225716127607E-3</v>
      </c>
      <c r="X892" s="13">
        <f t="shared" si="1077"/>
        <v>9.9809756371952111E-3</v>
      </c>
      <c r="Y892" s="13">
        <f t="shared" si="1078"/>
        <v>1.5043217597010022E-2</v>
      </c>
      <c r="Z892" s="13">
        <f t="shared" si="1079"/>
        <v>7.8427576205745572E-2</v>
      </c>
      <c r="AA892" s="13">
        <f t="shared" si="1080"/>
        <v>8.2319366430464225E-2</v>
      </c>
      <c r="AB892" s="13">
        <f t="shared" si="1081"/>
        <v>4.3202138950053391E-2</v>
      </c>
      <c r="AC892" s="13">
        <f t="shared" si="1082"/>
        <v>2.9890157354037928E-3</v>
      </c>
      <c r="AD892" s="13">
        <f t="shared" si="1083"/>
        <v>8.6885737598761713E-4</v>
      </c>
      <c r="AE892" s="13">
        <f t="shared" si="1084"/>
        <v>2.619064717288868E-3</v>
      </c>
      <c r="AF892" s="13">
        <f t="shared" si="1085"/>
        <v>3.9474257702826815E-3</v>
      </c>
      <c r="AG892" s="13">
        <f t="shared" si="1086"/>
        <v>3.9663447054289792E-3</v>
      </c>
      <c r="AH892" s="13">
        <f t="shared" si="1087"/>
        <v>5.9102593641870524E-2</v>
      </c>
      <c r="AI892" s="13">
        <f t="shared" si="1088"/>
        <v>6.2035425527271829E-2</v>
      </c>
      <c r="AJ892" s="13">
        <f t="shared" si="1089"/>
        <v>3.255689626472958E-2</v>
      </c>
      <c r="AK892" s="13">
        <f t="shared" si="1090"/>
        <v>1.13908194163069E-2</v>
      </c>
      <c r="AL892" s="13">
        <f t="shared" si="1091"/>
        <v>3.782850309019782E-4</v>
      </c>
      <c r="AM892" s="13">
        <f t="shared" si="1092"/>
        <v>1.8239448971902949E-4</v>
      </c>
      <c r="AN892" s="13">
        <f t="shared" si="1093"/>
        <v>5.4980597029290288E-4</v>
      </c>
      <c r="AO892" s="13">
        <f t="shared" si="1094"/>
        <v>8.2866156054215042E-4</v>
      </c>
      <c r="AP892" s="13">
        <f t="shared" si="1095"/>
        <v>8.3263310940322091E-4</v>
      </c>
      <c r="AQ892" s="13">
        <f t="shared" si="1096"/>
        <v>6.2746776961112476E-4</v>
      </c>
      <c r="AR892" s="13">
        <f t="shared" si="1097"/>
        <v>3.5631513752584082E-2</v>
      </c>
      <c r="AS892" s="13">
        <f t="shared" si="1098"/>
        <v>3.7399646641842955E-2</v>
      </c>
      <c r="AT892" s="13">
        <f t="shared" si="1099"/>
        <v>1.9627759553623728E-2</v>
      </c>
      <c r="AU892" s="13">
        <f t="shared" si="1100"/>
        <v>6.8672475043092835E-3</v>
      </c>
      <c r="AV892" s="13">
        <f t="shared" si="1101"/>
        <v>1.8020047635824831E-3</v>
      </c>
      <c r="AW892" s="13">
        <f t="shared" si="1102"/>
        <v>3.3246629137800904E-5</v>
      </c>
      <c r="AX892" s="13">
        <f t="shared" si="1103"/>
        <v>3.1907566956400818E-5</v>
      </c>
      <c r="AY892" s="13">
        <f t="shared" si="1104"/>
        <v>9.6181473668277337E-5</v>
      </c>
      <c r="AZ892" s="13">
        <f t="shared" si="1105"/>
        <v>1.4496366786038748E-4</v>
      </c>
      <c r="BA892" s="13">
        <f t="shared" si="1106"/>
        <v>1.4565843918489644E-4</v>
      </c>
      <c r="BB892" s="13">
        <f t="shared" si="1107"/>
        <v>1.0976740526916052E-4</v>
      </c>
      <c r="BC892" s="13">
        <f t="shared" si="1108"/>
        <v>6.6176094303630278E-5</v>
      </c>
      <c r="BD892" s="13">
        <f t="shared" si="1109"/>
        <v>1.7901142940157308E-2</v>
      </c>
      <c r="BE892" s="13">
        <f t="shared" si="1110"/>
        <v>1.8789446474146824E-2</v>
      </c>
      <c r="BF892" s="13">
        <f t="shared" si="1111"/>
        <v>9.86091502606945E-3</v>
      </c>
      <c r="BG892" s="13">
        <f t="shared" si="1112"/>
        <v>3.4500801743558747E-3</v>
      </c>
      <c r="BH892" s="13">
        <f t="shared" si="1113"/>
        <v>9.0532064047924401E-4</v>
      </c>
      <c r="BI892" s="13">
        <f t="shared" si="1114"/>
        <v>1.9004902394322313E-4</v>
      </c>
      <c r="BJ892" s="14">
        <f t="shared" si="1115"/>
        <v>9.9376370737915387E-2</v>
      </c>
      <c r="BK892" s="14">
        <f t="shared" si="1116"/>
        <v>0.13311230330650003</v>
      </c>
      <c r="BL892" s="14">
        <f t="shared" si="1117"/>
        <v>0.65480002282728822</v>
      </c>
      <c r="BM892" s="14">
        <f t="shared" si="1118"/>
        <v>0.73677853975524432</v>
      </c>
      <c r="BN892" s="14">
        <f t="shared" si="1119"/>
        <v>0.22887479847767445</v>
      </c>
    </row>
    <row r="893" spans="1:66" x14ac:dyDescent="0.25">
      <c r="A893" t="s">
        <v>22</v>
      </c>
      <c r="B893" t="s">
        <v>290</v>
      </c>
      <c r="C893" t="s">
        <v>262</v>
      </c>
      <c r="D893" s="11"/>
      <c r="E893" s="10">
        <f>VLOOKUP(A893,home!$A$2:$E$405,3,FALSE)</f>
        <v>1.6818181818181801</v>
      </c>
      <c r="F893" s="10">
        <f>VLOOKUP(B893,home!$B$2:$E$405,3,FALSE)</f>
        <v>0.89</v>
      </c>
      <c r="G893" s="10">
        <f>VLOOKUP(C893,away!$B$2:$E$405,4,FALSE)</f>
        <v>1.29</v>
      </c>
      <c r="H893" s="10">
        <f>VLOOKUP(A893,away!$A$2:$E$405,3,FALSE)</f>
        <v>1.39090909090909</v>
      </c>
      <c r="I893" s="10">
        <f>VLOOKUP(C893,away!$B$2:$E$405,3,FALSE)</f>
        <v>0.79</v>
      </c>
      <c r="J893" s="10">
        <f>VLOOKUP(B893,home!$B$2:$E$405,4,FALSE)</f>
        <v>1.32</v>
      </c>
      <c r="K893" s="12">
        <f t="shared" si="1064"/>
        <v>1.9308954545454526</v>
      </c>
      <c r="L893" s="12">
        <f t="shared" si="1065"/>
        <v>1.4504399999999991</v>
      </c>
      <c r="M893" s="13">
        <f t="shared" si="1066"/>
        <v>3.4002016253678963E-2</v>
      </c>
      <c r="N893" s="13">
        <f t="shared" si="1067"/>
        <v>6.5654338629609302E-2</v>
      </c>
      <c r="O893" s="13">
        <f t="shared" si="1068"/>
        <v>4.9317884454986076E-2</v>
      </c>
      <c r="P893" s="13">
        <f t="shared" si="1069"/>
        <v>9.5227678921930431E-2</v>
      </c>
      <c r="Q893" s="13">
        <f t="shared" si="1070"/>
        <v>6.3385832015550272E-2</v>
      </c>
      <c r="R893" s="13">
        <f t="shared" si="1071"/>
        <v>3.5766316164444992E-2</v>
      </c>
      <c r="S893" s="13">
        <f t="shared" si="1072"/>
        <v>6.6674802202921615E-2</v>
      </c>
      <c r="T893" s="13">
        <f t="shared" si="1073"/>
        <v>9.1937346188634667E-2</v>
      </c>
      <c r="U893" s="13">
        <f t="shared" si="1074"/>
        <v>6.9061017307762373E-2</v>
      </c>
      <c r="V893" s="13">
        <f t="shared" si="1075"/>
        <v>2.0748072405121509E-2</v>
      </c>
      <c r="W893" s="13">
        <f t="shared" si="1076"/>
        <v>4.079713830713589E-2</v>
      </c>
      <c r="X893" s="13">
        <f t="shared" si="1077"/>
        <v>5.917380128620213E-2</v>
      </c>
      <c r="Y893" s="13">
        <f t="shared" si="1078"/>
        <v>4.2914024168779499E-2</v>
      </c>
      <c r="Z893" s="13">
        <f t="shared" si="1079"/>
        <v>1.729229853918586E-2</v>
      </c>
      <c r="AA893" s="13">
        <f t="shared" si="1080"/>
        <v>3.3389620647956947E-2</v>
      </c>
      <c r="AB893" s="13">
        <f t="shared" si="1081"/>
        <v>3.2235933369068534E-2</v>
      </c>
      <c r="AC893" s="13">
        <f t="shared" si="1082"/>
        <v>3.6317529718368148E-3</v>
      </c>
      <c r="AD893" s="13">
        <f t="shared" si="1083"/>
        <v>1.9693752228927722E-2</v>
      </c>
      <c r="AE893" s="13">
        <f t="shared" si="1084"/>
        <v>2.85646059829259E-2</v>
      </c>
      <c r="AF893" s="13">
        <f t="shared" si="1085"/>
        <v>2.0715623550937517E-2</v>
      </c>
      <c r="AG893" s="13">
        <f t="shared" si="1086"/>
        <v>1.0015589674407268E-2</v>
      </c>
      <c r="AH893" s="13">
        <f t="shared" si="1087"/>
        <v>6.2703603732941768E-3</v>
      </c>
      <c r="AI893" s="13">
        <f t="shared" si="1088"/>
        <v>1.2107410343155652E-2</v>
      </c>
      <c r="AJ893" s="13">
        <f t="shared" si="1089"/>
        <v>1.1689071798957926E-2</v>
      </c>
      <c r="AK893" s="13">
        <f t="shared" si="1090"/>
        <v>7.5234585348211E-3</v>
      </c>
      <c r="AL893" s="13">
        <f t="shared" si="1091"/>
        <v>4.0685046833176882E-4</v>
      </c>
      <c r="AM893" s="13">
        <f t="shared" si="1092"/>
        <v>7.6053153323561769E-3</v>
      </c>
      <c r="AN893" s="13">
        <f t="shared" si="1093"/>
        <v>1.1031053570662685E-2</v>
      </c>
      <c r="AO893" s="13">
        <f t="shared" si="1094"/>
        <v>7.9999406705159905E-3</v>
      </c>
      <c r="AP893" s="13">
        <f t="shared" si="1095"/>
        <v>3.8678113153810699E-3</v>
      </c>
      <c r="AQ893" s="13">
        <f t="shared" si="1096"/>
        <v>1.4025070610703279E-3</v>
      </c>
      <c r="AR893" s="13">
        <f t="shared" si="1097"/>
        <v>1.8189562999681591E-3</v>
      </c>
      <c r="AS893" s="13">
        <f t="shared" si="1098"/>
        <v>3.5122144516253331E-3</v>
      </c>
      <c r="AT893" s="13">
        <f t="shared" si="1099"/>
        <v>3.3908594600161033E-3</v>
      </c>
      <c r="AU893" s="13">
        <f t="shared" si="1100"/>
        <v>2.1824650394491807E-3</v>
      </c>
      <c r="AV893" s="13">
        <f t="shared" si="1101"/>
        <v>1.0535279560941967E-3</v>
      </c>
      <c r="AW893" s="13">
        <f t="shared" si="1102"/>
        <v>3.1651248658054703E-5</v>
      </c>
      <c r="AX893" s="13">
        <f t="shared" si="1103"/>
        <v>2.44751146760523E-3</v>
      </c>
      <c r="AY893" s="13">
        <f t="shared" si="1104"/>
        <v>3.5499685330733274E-3</v>
      </c>
      <c r="AZ893" s="13">
        <f t="shared" si="1105"/>
        <v>2.5745081795554379E-3</v>
      </c>
      <c r="BA893" s="13">
        <f t="shared" si="1106"/>
        <v>1.2447232146514627E-3</v>
      </c>
      <c r="BB893" s="13">
        <f t="shared" si="1107"/>
        <v>4.5134908486476629E-4</v>
      </c>
      <c r="BC893" s="13">
        <f t="shared" si="1108"/>
        <v>1.3093095333025019E-4</v>
      </c>
      <c r="BD893" s="13">
        <f t="shared" si="1109"/>
        <v>4.3971449595430308E-4</v>
      </c>
      <c r="BE893" s="13">
        <f t="shared" si="1110"/>
        <v>8.4904272153590854E-4</v>
      </c>
      <c r="BF893" s="13">
        <f t="shared" si="1111"/>
        <v>8.197063658642933E-4</v>
      </c>
      <c r="BG893" s="13">
        <f t="shared" si="1112"/>
        <v>5.2758909863644533E-4</v>
      </c>
      <c r="BH893" s="13">
        <f t="shared" si="1113"/>
        <v>2.546798481062113E-4</v>
      </c>
      <c r="BI893" s="13">
        <f t="shared" si="1114"/>
        <v>9.8352032214521858E-5</v>
      </c>
      <c r="BJ893" s="14">
        <f t="shared" si="1115"/>
        <v>0.48515767141617699</v>
      </c>
      <c r="BK893" s="14">
        <f t="shared" si="1116"/>
        <v>0.22424114175689441</v>
      </c>
      <c r="BL893" s="14">
        <f t="shared" si="1117"/>
        <v>0.27230818076391244</v>
      </c>
      <c r="BM893" s="14">
        <f t="shared" si="1118"/>
        <v>0.6521269087515541</v>
      </c>
      <c r="BN893" s="14">
        <f t="shared" si="1119"/>
        <v>0.3433540664402</v>
      </c>
    </row>
    <row r="894" spans="1:66" x14ac:dyDescent="0.25">
      <c r="A894" t="s">
        <v>22</v>
      </c>
      <c r="B894" t="s">
        <v>165</v>
      </c>
      <c r="C894" t="s">
        <v>167</v>
      </c>
      <c r="D894" s="11"/>
      <c r="E894" s="10">
        <f>VLOOKUP(A894,home!$A$2:$E$405,3,FALSE)</f>
        <v>1.6818181818181801</v>
      </c>
      <c r="F894" s="10">
        <f>VLOOKUP(B894,home!$B$2:$E$405,3,FALSE)</f>
        <v>0.71</v>
      </c>
      <c r="G894" s="10">
        <f>VLOOKUP(C894,away!$B$2:$E$405,4,FALSE)</f>
        <v>0.83</v>
      </c>
      <c r="H894" s="10">
        <f>VLOOKUP(A894,away!$A$2:$E$405,3,FALSE)</f>
        <v>1.39090909090909</v>
      </c>
      <c r="I894" s="10">
        <f>VLOOKUP(C894,away!$B$2:$E$405,3,FALSE)</f>
        <v>0.59</v>
      </c>
      <c r="J894" s="10">
        <f>VLOOKUP(B894,home!$B$2:$E$405,4,FALSE)</f>
        <v>1.1499999999999999</v>
      </c>
      <c r="K894" s="12">
        <f t="shared" si="1064"/>
        <v>0.99109545454545345</v>
      </c>
      <c r="L894" s="12">
        <f t="shared" si="1065"/>
        <v>0.94373181818181739</v>
      </c>
      <c r="M894" s="13">
        <f t="shared" si="1066"/>
        <v>0.14444921698816396</v>
      </c>
      <c r="N894" s="13">
        <f t="shared" si="1067"/>
        <v>0.1431629623696192</v>
      </c>
      <c r="O894" s="13">
        <f t="shared" si="1068"/>
        <v>0.13632132218317983</v>
      </c>
      <c r="P894" s="13">
        <f t="shared" si="1069"/>
        <v>0.1351074427733758</v>
      </c>
      <c r="Q894" s="13">
        <f t="shared" si="1070"/>
        <v>7.0944080631895695E-2</v>
      </c>
      <c r="R894" s="13">
        <f t="shared" si="1071"/>
        <v>6.4325384620440809E-2</v>
      </c>
      <c r="S894" s="13">
        <f t="shared" si="1072"/>
        <v>3.159245420876311E-2</v>
      </c>
      <c r="T894" s="13">
        <f t="shared" si="1073"/>
        <v>6.6952186203976374E-2</v>
      </c>
      <c r="U894" s="13">
        <f t="shared" si="1074"/>
        <v>6.3752596309206905E-2</v>
      </c>
      <c r="V894" s="13">
        <f t="shared" si="1075"/>
        <v>3.2832574412875611E-3</v>
      </c>
      <c r="W894" s="13">
        <f t="shared" si="1076"/>
        <v>2.3437451947059321E-2</v>
      </c>
      <c r="X894" s="13">
        <f t="shared" si="1077"/>
        <v>2.2118669139547267E-2</v>
      </c>
      <c r="Y894" s="13">
        <f t="shared" si="1078"/>
        <v>1.0437045921413497E-2</v>
      </c>
      <c r="Z894" s="13">
        <f t="shared" si="1079"/>
        <v>2.023530406103111E-2</v>
      </c>
      <c r="AA894" s="13">
        <f t="shared" si="1080"/>
        <v>2.0055117876233087E-2</v>
      </c>
      <c r="AB894" s="13">
        <f t="shared" si="1081"/>
        <v>9.9382680837539396E-3</v>
      </c>
      <c r="AC894" s="13">
        <f t="shared" si="1082"/>
        <v>1.9193272820551487E-4</v>
      </c>
      <c r="AD894" s="13">
        <f t="shared" si="1083"/>
        <v>5.8071880227144948E-3</v>
      </c>
      <c r="AE894" s="13">
        <f t="shared" si="1084"/>
        <v>5.4804281112000221E-3</v>
      </c>
      <c r="AF894" s="13">
        <f t="shared" si="1085"/>
        <v>2.5860271928987702E-3</v>
      </c>
      <c r="AG894" s="13">
        <f t="shared" si="1086"/>
        <v>8.1350538154065938E-4</v>
      </c>
      <c r="AH894" s="13">
        <f t="shared" si="1087"/>
        <v>4.7741750732446997E-3</v>
      </c>
      <c r="AI894" s="13">
        <f t="shared" si="1088"/>
        <v>4.7316632142970286E-3</v>
      </c>
      <c r="AJ894" s="13">
        <f t="shared" si="1089"/>
        <v>2.344764952064858E-3</v>
      </c>
      <c r="AK894" s="13">
        <f t="shared" si="1090"/>
        <v>7.7462862865632282E-4</v>
      </c>
      <c r="AL894" s="13">
        <f t="shared" si="1091"/>
        <v>7.1808046130120088E-6</v>
      </c>
      <c r="AM894" s="13">
        <f t="shared" si="1092"/>
        <v>1.1510955306006272E-3</v>
      </c>
      <c r="AN894" s="13">
        <f t="shared" si="1093"/>
        <v>1.0863254779946937E-3</v>
      </c>
      <c r="AO894" s="13">
        <f t="shared" si="1094"/>
        <v>5.1259995924258204E-4</v>
      </c>
      <c r="AP894" s="13">
        <f t="shared" si="1095"/>
        <v>1.612522971786425E-4</v>
      </c>
      <c r="AQ894" s="13">
        <f t="shared" si="1096"/>
        <v>3.8044730900598756E-5</v>
      </c>
      <c r="AR894" s="13">
        <f t="shared" si="1097"/>
        <v>9.0110818443830661E-4</v>
      </c>
      <c r="AS894" s="13">
        <f t="shared" si="1098"/>
        <v>8.9308422565051177E-4</v>
      </c>
      <c r="AT894" s="13">
        <f t="shared" si="1099"/>
        <v>4.4256585828423417E-4</v>
      </c>
      <c r="AU894" s="13">
        <f t="shared" si="1100"/>
        <v>1.4620833682750392E-4</v>
      </c>
      <c r="AV894" s="13">
        <f t="shared" si="1101"/>
        <v>3.6226604511597438E-5</v>
      </c>
      <c r="AW894" s="13">
        <f t="shared" si="1102"/>
        <v>1.8656694114606072E-7</v>
      </c>
      <c r="AX894" s="13">
        <f t="shared" si="1103"/>
        <v>1.901409246876447E-4</v>
      </c>
      <c r="AY894" s="13">
        <f t="shared" si="1104"/>
        <v>1.7944204056624292E-4</v>
      </c>
      <c r="AZ894" s="13">
        <f t="shared" si="1105"/>
        <v>8.4672581600917917E-5</v>
      </c>
      <c r="BA894" s="13">
        <f t="shared" si="1106"/>
        <v>2.6636069794794195E-5</v>
      </c>
      <c r="BB894" s="13">
        <f t="shared" si="1107"/>
        <v>6.2843266441647274E-6</v>
      </c>
      <c r="BC894" s="13">
        <f t="shared" si="1108"/>
        <v>1.1861438019892038E-6</v>
      </c>
      <c r="BD894" s="13">
        <f t="shared" si="1109"/>
        <v>1.4173407754641319E-4</v>
      </c>
      <c r="BE894" s="13">
        <f t="shared" si="1110"/>
        <v>1.4047200001044292E-4</v>
      </c>
      <c r="BF894" s="13">
        <f t="shared" si="1111"/>
        <v>6.961058035062943E-5</v>
      </c>
      <c r="BG894" s="13">
        <f t="shared" si="1112"/>
        <v>2.2996909924593296E-5</v>
      </c>
      <c r="BH894" s="13">
        <f t="shared" si="1113"/>
        <v>5.6980332237139101E-6</v>
      </c>
      <c r="BI894" s="13">
        <f t="shared" si="1114"/>
        <v>1.1294589655743667E-6</v>
      </c>
      <c r="BJ894" s="14">
        <f t="shared" si="1115"/>
        <v>0.35517722500487819</v>
      </c>
      <c r="BK894" s="14">
        <f t="shared" si="1116"/>
        <v>0.3148109269849752</v>
      </c>
      <c r="BL894" s="14">
        <f t="shared" si="1117"/>
        <v>0.30981875521081093</v>
      </c>
      <c r="BM894" s="14">
        <f t="shared" si="1118"/>
        <v>0.3055525462213951</v>
      </c>
      <c r="BN894" s="14">
        <f t="shared" si="1119"/>
        <v>0.69431040956667534</v>
      </c>
    </row>
    <row r="895" spans="1:66" x14ac:dyDescent="0.25">
      <c r="A895" t="s">
        <v>22</v>
      </c>
      <c r="B895" t="s">
        <v>164</v>
      </c>
      <c r="C895" t="s">
        <v>267</v>
      </c>
      <c r="D895" s="11"/>
      <c r="E895" s="10">
        <f>VLOOKUP(A895,home!$A$2:$E$405,3,FALSE)</f>
        <v>1.6818181818181801</v>
      </c>
      <c r="F895" s="10">
        <f>VLOOKUP(B895,home!$B$2:$E$405,3,FALSE)</f>
        <v>1.19</v>
      </c>
      <c r="G895" s="10">
        <f>VLOOKUP(C895,away!$B$2:$E$405,4,FALSE)</f>
        <v>1.31</v>
      </c>
      <c r="H895" s="10">
        <f>VLOOKUP(A895,away!$A$2:$E$405,3,FALSE)</f>
        <v>1.39090909090909</v>
      </c>
      <c r="I895" s="10">
        <f>VLOOKUP(C895,away!$B$2:$E$405,3,FALSE)</f>
        <v>0.59</v>
      </c>
      <c r="J895" s="10">
        <f>VLOOKUP(B895,home!$B$2:$E$405,4,FALSE)</f>
        <v>0.72</v>
      </c>
      <c r="K895" s="12">
        <f t="shared" si="1064"/>
        <v>2.6217863636363608</v>
      </c>
      <c r="L895" s="12">
        <f t="shared" si="1065"/>
        <v>0.59085818181818139</v>
      </c>
      <c r="M895" s="13">
        <f t="shared" si="1066"/>
        <v>4.0250029368947372E-2</v>
      </c>
      <c r="N895" s="13">
        <f t="shared" si="1067"/>
        <v>0.10552697813546925</v>
      </c>
      <c r="O895" s="13">
        <f t="shared" si="1068"/>
        <v>2.3782059171064646E-2</v>
      </c>
      <c r="P895" s="13">
        <f t="shared" si="1069"/>
        <v>6.2351478433890342E-2</v>
      </c>
      <c r="Q895" s="13">
        <f t="shared" si="1070"/>
        <v>0.13833459613566287</v>
      </c>
      <c r="R895" s="13">
        <f t="shared" si="1071"/>
        <v>7.0259121208538318E-3</v>
      </c>
      <c r="S895" s="13">
        <f t="shared" si="1072"/>
        <v>2.4147229976254583E-2</v>
      </c>
      <c r="T895" s="13">
        <f t="shared" si="1073"/>
        <v>8.1736127955270174E-2</v>
      </c>
      <c r="U895" s="13">
        <f t="shared" si="1074"/>
        <v>1.8420440590561998E-2</v>
      </c>
      <c r="V895" s="13">
        <f t="shared" si="1075"/>
        <v>4.1562854120388701E-3</v>
      </c>
      <c r="W895" s="13">
        <f t="shared" si="1076"/>
        <v>0.12089458592254138</v>
      </c>
      <c r="X895" s="13">
        <f t="shared" si="1077"/>
        <v>7.1431555229854699E-2</v>
      </c>
      <c r="Y895" s="13">
        <f t="shared" si="1078"/>
        <v>2.1102959423778479E-2</v>
      </c>
      <c r="Z895" s="13">
        <f t="shared" si="1079"/>
        <v>1.3837725537806727E-3</v>
      </c>
      <c r="AA895" s="13">
        <f t="shared" si="1080"/>
        <v>3.6279560118764307E-3</v>
      </c>
      <c r="AB895" s="13">
        <f t="shared" si="1081"/>
        <v>4.7558627999050914E-3</v>
      </c>
      <c r="AC895" s="13">
        <f t="shared" si="1082"/>
        <v>4.0240737754866017E-4</v>
      </c>
      <c r="AD895" s="13">
        <f t="shared" si="1083"/>
        <v>7.9239944202295839E-2</v>
      </c>
      <c r="AE895" s="13">
        <f t="shared" si="1084"/>
        <v>4.6819569358742659E-2</v>
      </c>
      <c r="AF895" s="13">
        <f t="shared" si="1085"/>
        <v>1.3831862812408462E-2</v>
      </c>
      <c r="AG895" s="13">
        <f t="shared" si="1086"/>
        <v>2.7242231041660608E-3</v>
      </c>
      <c r="AH895" s="13">
        <f t="shared" si="1087"/>
        <v>2.0440333379418747E-4</v>
      </c>
      <c r="AI895" s="13">
        <f t="shared" si="1088"/>
        <v>5.3590187322341196E-4</v>
      </c>
      <c r="AJ895" s="13">
        <f t="shared" si="1089"/>
        <v>7.0251011173216177E-4</v>
      </c>
      <c r="AK895" s="13">
        <f t="shared" si="1090"/>
        <v>6.1394381041867925E-4</v>
      </c>
      <c r="AL895" s="13">
        <f t="shared" si="1091"/>
        <v>2.4934833903222901E-5</v>
      </c>
      <c r="AM895" s="13">
        <f t="shared" si="1092"/>
        <v>4.1550041032977061E-2</v>
      </c>
      <c r="AN895" s="13">
        <f t="shared" si="1093"/>
        <v>2.4550181699215655E-2</v>
      </c>
      <c r="AO895" s="13">
        <f t="shared" si="1094"/>
        <v>7.252837861052277E-3</v>
      </c>
      <c r="AP895" s="13">
        <f t="shared" si="1095"/>
        <v>1.4284661972011389E-3</v>
      </c>
      <c r="AQ895" s="13">
        <f t="shared" si="1096"/>
        <v>2.1100523501674915E-4</v>
      </c>
      <c r="AR895" s="13">
        <f t="shared" si="1097"/>
        <v>2.4154676432641694E-5</v>
      </c>
      <c r="AS895" s="13">
        <f t="shared" si="1098"/>
        <v>6.3328401289148572E-5</v>
      </c>
      <c r="AT895" s="13">
        <f t="shared" si="1099"/>
        <v>8.301676946539054E-5</v>
      </c>
      <c r="AU895" s="13">
        <f t="shared" si="1100"/>
        <v>7.2550744712501439E-5</v>
      </c>
      <c r="AV895" s="13">
        <f t="shared" si="1101"/>
        <v>4.7553138289724775E-5</v>
      </c>
      <c r="AW895" s="13">
        <f t="shared" si="1102"/>
        <v>1.0729624733922818E-6</v>
      </c>
      <c r="AX895" s="13">
        <f t="shared" si="1103"/>
        <v>1.8155888498131746E-2</v>
      </c>
      <c r="AY895" s="13">
        <f t="shared" si="1104"/>
        <v>1.0727555267299755E-2</v>
      </c>
      <c r="AZ895" s="13">
        <f t="shared" si="1105"/>
        <v>3.169231900295394E-3</v>
      </c>
      <c r="BA895" s="13">
        <f t="shared" si="1106"/>
        <v>6.2418886612290562E-4</v>
      </c>
      <c r="BB895" s="13">
        <f t="shared" si="1107"/>
        <v>9.2201774637133037E-5</v>
      </c>
      <c r="BC895" s="13">
        <f t="shared" si="1108"/>
        <v>1.0895634584501232E-5</v>
      </c>
      <c r="BD895" s="13">
        <f t="shared" si="1109"/>
        <v>2.3786646998995233E-6</v>
      </c>
      <c r="BE895" s="13">
        <f t="shared" si="1110"/>
        <v>6.2363506738597463E-6</v>
      </c>
      <c r="BF895" s="13">
        <f t="shared" si="1111"/>
        <v>8.175189577789958E-6</v>
      </c>
      <c r="BG895" s="13">
        <f t="shared" si="1112"/>
        <v>7.1445335183972692E-6</v>
      </c>
      <c r="BH895" s="13">
        <f t="shared" si="1113"/>
        <v>4.6828601382692181E-6</v>
      </c>
      <c r="BI895" s="13">
        <f t="shared" si="1114"/>
        <v>2.4554917706661038E-6</v>
      </c>
      <c r="BJ895" s="14">
        <f t="shared" si="1115"/>
        <v>0.78941489624672412</v>
      </c>
      <c r="BK895" s="14">
        <f t="shared" si="1116"/>
        <v>0.14205992066988279</v>
      </c>
      <c r="BL895" s="14">
        <f t="shared" si="1117"/>
        <v>5.9990666643998734E-2</v>
      </c>
      <c r="BM895" s="14">
        <f t="shared" si="1118"/>
        <v>0.60485172044367153</v>
      </c>
      <c r="BN895" s="14">
        <f t="shared" si="1119"/>
        <v>0.37727105336588834</v>
      </c>
    </row>
    <row r="896" spans="1:66" x14ac:dyDescent="0.25">
      <c r="A896" t="s">
        <v>22</v>
      </c>
      <c r="B896" t="s">
        <v>291</v>
      </c>
      <c r="C896" t="s">
        <v>23</v>
      </c>
      <c r="D896" s="11"/>
      <c r="E896" s="10">
        <f>VLOOKUP(A896,home!$A$2:$E$405,3,FALSE)</f>
        <v>1.6818181818181801</v>
      </c>
      <c r="F896" s="10">
        <f>VLOOKUP(B896,home!$B$2:$E$405,3,FALSE)</f>
        <v>1.43</v>
      </c>
      <c r="G896" s="10">
        <f>VLOOKUP(C896,away!$B$2:$E$405,4,FALSE)</f>
        <v>1.29</v>
      </c>
      <c r="H896" s="10">
        <f>VLOOKUP(A896,away!$A$2:$E$405,3,FALSE)</f>
        <v>1.39090909090909</v>
      </c>
      <c r="I896" s="10">
        <f>VLOOKUP(C896,away!$B$2:$E$405,3,FALSE)</f>
        <v>0.69</v>
      </c>
      <c r="J896" s="10">
        <f>VLOOKUP(B896,home!$B$2:$E$405,4,FALSE)</f>
        <v>0.43</v>
      </c>
      <c r="K896" s="12">
        <f t="shared" si="1064"/>
        <v>3.102449999999997</v>
      </c>
      <c r="L896" s="12">
        <f t="shared" si="1065"/>
        <v>0.41268272727272692</v>
      </c>
      <c r="M896" s="13">
        <f t="shared" si="1066"/>
        <v>2.9743854871356841E-2</v>
      </c>
      <c r="N896" s="13">
        <f t="shared" si="1067"/>
        <v>9.2278822545640946E-2</v>
      </c>
      <c r="O896" s="13">
        <f t="shared" si="1068"/>
        <v>1.2274775147915726E-2</v>
      </c>
      <c r="P896" s="13">
        <f t="shared" si="1069"/>
        <v>3.8081876157651108E-2</v>
      </c>
      <c r="Q896" s="13">
        <f t="shared" si="1070"/>
        <v>0.14314521650336179</v>
      </c>
      <c r="R896" s="13">
        <f t="shared" si="1071"/>
        <v>2.532793842350676E-3</v>
      </c>
      <c r="S896" s="13">
        <f t="shared" si="1072"/>
        <v>1.2189318583275151E-2</v>
      </c>
      <c r="T896" s="13">
        <f t="shared" si="1073"/>
        <v>5.9073558342652301E-2</v>
      </c>
      <c r="U896" s="13">
        <f t="shared" si="1074"/>
        <v>7.8578662562008468E-3</v>
      </c>
      <c r="V896" s="13">
        <f t="shared" si="1075"/>
        <v>1.7340355689233434E-3</v>
      </c>
      <c r="W896" s="13">
        <f t="shared" si="1076"/>
        <v>0.14803362564695144</v>
      </c>
      <c r="X896" s="13">
        <f t="shared" si="1077"/>
        <v>6.1090920360053813E-2</v>
      </c>
      <c r="Y896" s="13">
        <f t="shared" si="1078"/>
        <v>1.2605583812893983E-2</v>
      </c>
      <c r="Z896" s="13">
        <f t="shared" si="1079"/>
        <v>3.4841342349361539E-4</v>
      </c>
      <c r="AA896" s="13">
        <f t="shared" si="1080"/>
        <v>1.080935225717766E-3</v>
      </c>
      <c r="AB896" s="13">
        <f t="shared" si="1081"/>
        <v>1.6767737455140406E-3</v>
      </c>
      <c r="AC896" s="13">
        <f t="shared" si="1082"/>
        <v>1.3875834200523484E-4</v>
      </c>
      <c r="AD896" s="13">
        <f t="shared" si="1083"/>
        <v>0.11481673047209602</v>
      </c>
      <c r="AE896" s="13">
        <f t="shared" si="1084"/>
        <v>4.7382881467762199E-2</v>
      </c>
      <c r="AF896" s="13">
        <f t="shared" si="1085"/>
        <v>9.7770483750782271E-3</v>
      </c>
      <c r="AG896" s="13">
        <f t="shared" si="1086"/>
        <v>1.3449396627015556E-3</v>
      </c>
      <c r="AH896" s="13">
        <f t="shared" si="1087"/>
        <v>3.59460504564432E-5</v>
      </c>
      <c r="AI896" s="13">
        <f t="shared" si="1088"/>
        <v>1.1152082423859208E-4</v>
      </c>
      <c r="AJ896" s="13">
        <f t="shared" si="1089"/>
        <v>1.7299389057950991E-4</v>
      </c>
      <c r="AK896" s="13">
        <f t="shared" si="1090"/>
        <v>1.7890163194279998E-4</v>
      </c>
      <c r="AL896" s="13">
        <f t="shared" si="1091"/>
        <v>7.1062449960687249E-6</v>
      </c>
      <c r="AM896" s="13">
        <f t="shared" si="1092"/>
        <v>7.1242633090630753E-2</v>
      </c>
      <c r="AN896" s="13">
        <f t="shared" si="1093"/>
        <v>2.9400604121931722E-2</v>
      </c>
      <c r="AO896" s="13">
        <f t="shared" si="1094"/>
        <v>6.0665607462522799E-3</v>
      </c>
      <c r="AP896" s="13">
        <f t="shared" si="1095"/>
        <v>8.3452161130968697E-4</v>
      </c>
      <c r="AQ896" s="13">
        <f t="shared" si="1096"/>
        <v>8.6098163630828032E-5</v>
      </c>
      <c r="AR896" s="13">
        <f t="shared" si="1097"/>
        <v>2.9668628274096059E-6</v>
      </c>
      <c r="AS896" s="13">
        <f t="shared" si="1098"/>
        <v>9.2045435788969232E-6</v>
      </c>
      <c r="AT896" s="13">
        <f t="shared" si="1099"/>
        <v>1.427831811317437E-5</v>
      </c>
      <c r="AU896" s="13">
        <f t="shared" si="1100"/>
        <v>1.4765922676739261E-5</v>
      </c>
      <c r="AV896" s="13">
        <f t="shared" si="1101"/>
        <v>1.145263420211242E-5</v>
      </c>
      <c r="AW896" s="13">
        <f t="shared" si="1102"/>
        <v>2.5273114121355095E-7</v>
      </c>
      <c r="AX896" s="13">
        <f t="shared" si="1103"/>
        <v>3.6837784505337874E-2</v>
      </c>
      <c r="AY896" s="13">
        <f t="shared" si="1104"/>
        <v>1.5202317376347836E-2</v>
      </c>
      <c r="AZ896" s="13">
        <f t="shared" si="1105"/>
        <v>3.1368668978683958E-3</v>
      </c>
      <c r="BA896" s="13">
        <f t="shared" si="1106"/>
        <v>4.3151026216795609E-4</v>
      </c>
      <c r="BB896" s="13">
        <f t="shared" si="1107"/>
        <v>4.4519207959410378E-5</v>
      </c>
      <c r="BC896" s="13">
        <f t="shared" si="1108"/>
        <v>3.6744616313422335E-6</v>
      </c>
      <c r="BD896" s="13">
        <f t="shared" si="1109"/>
        <v>2.0406217384324492E-7</v>
      </c>
      <c r="BE896" s="13">
        <f t="shared" si="1110"/>
        <v>6.3309269123997458E-7</v>
      </c>
      <c r="BF896" s="13">
        <f t="shared" si="1111"/>
        <v>9.8206920996872902E-7</v>
      </c>
      <c r="BG896" s="13">
        <f t="shared" si="1112"/>
        <v>1.01560687348916E-6</v>
      </c>
      <c r="BH896" s="13">
        <f t="shared" si="1113"/>
        <v>7.8771738616411047E-7</v>
      </c>
      <c r="BI896" s="13">
        <f t="shared" si="1114"/>
        <v>4.8877076094096817E-7</v>
      </c>
      <c r="BJ896" s="14">
        <f t="shared" si="1115"/>
        <v>0.85283641763426021</v>
      </c>
      <c r="BK896" s="14">
        <f t="shared" si="1116"/>
        <v>9.7097267144555591E-2</v>
      </c>
      <c r="BL896" s="14">
        <f t="shared" si="1117"/>
        <v>2.5979286215410374E-2</v>
      </c>
      <c r="BM896" s="14">
        <f t="shared" si="1118"/>
        <v>0.64300198070423609</v>
      </c>
      <c r="BN896" s="14">
        <f t="shared" si="1119"/>
        <v>0.3180573390682771</v>
      </c>
    </row>
    <row r="897" spans="1:66" x14ac:dyDescent="0.25">
      <c r="A897" t="s">
        <v>22</v>
      </c>
      <c r="B897" t="s">
        <v>24</v>
      </c>
      <c r="C897" t="s">
        <v>259</v>
      </c>
      <c r="D897" s="11"/>
      <c r="E897" s="10">
        <f>VLOOKUP(A897,home!$A$2:$E$405,3,FALSE)</f>
        <v>1.6818181818181801</v>
      </c>
      <c r="F897" s="10">
        <f>VLOOKUP(B897,home!$B$2:$E$405,3,FALSE)</f>
        <v>0.89</v>
      </c>
      <c r="G897" s="10">
        <f>VLOOKUP(C897,away!$B$2:$E$405,4,FALSE)</f>
        <v>1.07</v>
      </c>
      <c r="H897" s="10">
        <f>VLOOKUP(A897,away!$A$2:$E$405,3,FALSE)</f>
        <v>1.39090909090909</v>
      </c>
      <c r="I897" s="10">
        <f>VLOOKUP(C897,away!$B$2:$E$405,3,FALSE)</f>
        <v>1.07</v>
      </c>
      <c r="J897" s="10">
        <f>VLOOKUP(B897,home!$B$2:$E$405,4,FALSE)</f>
        <v>0.48</v>
      </c>
      <c r="K897" s="12">
        <f t="shared" si="1064"/>
        <v>1.6015954545454529</v>
      </c>
      <c r="L897" s="12">
        <f t="shared" si="1065"/>
        <v>0.71437090909090861</v>
      </c>
      <c r="M897" s="13">
        <f t="shared" si="1066"/>
        <v>9.8670786055387052E-2</v>
      </c>
      <c r="N897" s="13">
        <f t="shared" si="1067"/>
        <v>0.15803068244273474</v>
      </c>
      <c r="O897" s="13">
        <f t="shared" si="1068"/>
        <v>7.048753913510139E-2</v>
      </c>
      <c r="P897" s="13">
        <f t="shared" si="1069"/>
        <v>0.1128925222808731</v>
      </c>
      <c r="Q897" s="13">
        <f t="shared" si="1070"/>
        <v>0.12655061133949999</v>
      </c>
      <c r="R897" s="13">
        <f t="shared" si="1071"/>
        <v>2.5177123705761691E-2</v>
      </c>
      <c r="S897" s="13">
        <f t="shared" si="1072"/>
        <v>3.2291020717579513E-2</v>
      </c>
      <c r="T897" s="13">
        <f t="shared" si="1073"/>
        <v>9.0404075268608844E-2</v>
      </c>
      <c r="U897" s="13">
        <f t="shared" si="1074"/>
        <v>4.0323566885676489E-2</v>
      </c>
      <c r="V897" s="13">
        <f t="shared" si="1075"/>
        <v>4.1050254325138624E-3</v>
      </c>
      <c r="W897" s="13">
        <f t="shared" si="1076"/>
        <v>6.7560961297097155E-2</v>
      </c>
      <c r="X897" s="13">
        <f t="shared" si="1077"/>
        <v>4.8263585340862981E-2</v>
      </c>
      <c r="Y897" s="13">
        <f t="shared" si="1078"/>
        <v>1.723905066796947E-2</v>
      </c>
      <c r="Z897" s="13">
        <f t="shared" si="1079"/>
        <v>5.9952682499930824E-3</v>
      </c>
      <c r="AA897" s="13">
        <f t="shared" si="1080"/>
        <v>9.6019943779695905E-3</v>
      </c>
      <c r="AB897" s="13">
        <f t="shared" si="1081"/>
        <v>7.6892552751635481E-3</v>
      </c>
      <c r="AC897" s="13">
        <f t="shared" si="1082"/>
        <v>2.9354349298198407E-4</v>
      </c>
      <c r="AD897" s="13">
        <f t="shared" si="1083"/>
        <v>2.705133212953801E-2</v>
      </c>
      <c r="AE897" s="13">
        <f t="shared" si="1084"/>
        <v>1.932468472549817E-2</v>
      </c>
      <c r="AF897" s="13">
        <f t="shared" si="1085"/>
        <v>6.902496297624662E-3</v>
      </c>
      <c r="AG897" s="13">
        <f t="shared" si="1086"/>
        <v>1.6436475183769204E-3</v>
      </c>
      <c r="AH897" s="13">
        <f t="shared" si="1087"/>
        <v>1.0707113074978545E-3</v>
      </c>
      <c r="AI897" s="13">
        <f t="shared" si="1088"/>
        <v>1.7148463632189821E-3</v>
      </c>
      <c r="AJ897" s="13">
        <f t="shared" si="1089"/>
        <v>1.3732450702876619E-3</v>
      </c>
      <c r="AK897" s="13">
        <f t="shared" si="1090"/>
        <v>7.331276875165569E-4</v>
      </c>
      <c r="AL897" s="13">
        <f t="shared" si="1091"/>
        <v>1.3434114248678257E-5</v>
      </c>
      <c r="AM897" s="13">
        <f t="shared" si="1092"/>
        <v>8.6650581156134908E-3</v>
      </c>
      <c r="AN897" s="13">
        <f t="shared" si="1093"/>
        <v>6.1900654433763641E-3</v>
      </c>
      <c r="AO897" s="13">
        <f t="shared" si="1094"/>
        <v>2.2110013390584959E-3</v>
      </c>
      <c r="AP897" s="13">
        <f t="shared" si="1095"/>
        <v>5.2649167886147802E-4</v>
      </c>
      <c r="AQ897" s="13">
        <f t="shared" si="1096"/>
        <v>9.4027584814268178E-5</v>
      </c>
      <c r="AR897" s="13">
        <f t="shared" si="1097"/>
        <v>1.5297700202223158E-4</v>
      </c>
      <c r="AS897" s="13">
        <f t="shared" si="1098"/>
        <v>2.4500727108879664E-4</v>
      </c>
      <c r="AT897" s="13">
        <f t="shared" si="1099"/>
        <v>1.9620126585320118E-4</v>
      </c>
      <c r="AU897" s="13">
        <f t="shared" si="1100"/>
        <v>1.0474501852218369E-4</v>
      </c>
      <c r="AV897" s="13">
        <f t="shared" si="1101"/>
        <v>4.1939786387852154E-5</v>
      </c>
      <c r="AW897" s="13">
        <f t="shared" si="1102"/>
        <v>4.2695600377923538E-7</v>
      </c>
      <c r="AX897" s="13">
        <f t="shared" si="1103"/>
        <v>2.3129862818897888E-3</v>
      </c>
      <c r="AY897" s="13">
        <f t="shared" si="1104"/>
        <v>1.652330112908409E-3</v>
      </c>
      <c r="AZ897" s="13">
        <f t="shared" si="1105"/>
        <v>5.901882824383319E-4</v>
      </c>
      <c r="BA897" s="13">
        <f t="shared" si="1106"/>
        <v>1.4053777995342437E-4</v>
      </c>
      <c r="BB897" s="13">
        <f t="shared" si="1107"/>
        <v>2.5099025406736456E-5</v>
      </c>
      <c r="BC897" s="13">
        <f t="shared" si="1108"/>
        <v>3.5860027194212277E-6</v>
      </c>
      <c r="BD897" s="13">
        <f t="shared" si="1109"/>
        <v>1.8213720000770552E-5</v>
      </c>
      <c r="BE897" s="13">
        <f t="shared" si="1110"/>
        <v>2.9171011163597715E-5</v>
      </c>
      <c r="BF897" s="13">
        <f t="shared" si="1111"/>
        <v>2.3360079442056388E-5</v>
      </c>
      <c r="BG897" s="13">
        <f t="shared" si="1112"/>
        <v>1.24711323507394E-5</v>
      </c>
      <c r="BH897" s="13">
        <f t="shared" si="1113"/>
        <v>4.9934272214947408E-6</v>
      </c>
      <c r="BI897" s="13">
        <f t="shared" si="1114"/>
        <v>1.5994900681099022E-6</v>
      </c>
      <c r="BJ897" s="14">
        <f t="shared" si="1115"/>
        <v>0.58538249867485104</v>
      </c>
      <c r="BK897" s="14">
        <f t="shared" si="1116"/>
        <v>0.24991866220649259</v>
      </c>
      <c r="BL897" s="14">
        <f t="shared" si="1117"/>
        <v>0.1590020890123148</v>
      </c>
      <c r="BM897" s="14">
        <f t="shared" si="1118"/>
        <v>0.40683735002738913</v>
      </c>
      <c r="BN897" s="14">
        <f t="shared" si="1119"/>
        <v>0.59180926495935793</v>
      </c>
    </row>
    <row r="898" spans="1:66" x14ac:dyDescent="0.25">
      <c r="A898" t="s">
        <v>25</v>
      </c>
      <c r="B898" t="s">
        <v>171</v>
      </c>
      <c r="C898" t="s">
        <v>26</v>
      </c>
      <c r="D898" s="11"/>
      <c r="E898" s="10">
        <f>VLOOKUP(A898,home!$A$2:$E$405,3,FALSE)</f>
        <v>1.36363636363636</v>
      </c>
      <c r="F898" s="10">
        <f>VLOOKUP(B898,home!$B$2:$E$405,3,FALSE)</f>
        <v>1.32</v>
      </c>
      <c r="G898" s="10">
        <f>VLOOKUP(C898,away!$B$2:$E$405,4,FALSE)</f>
        <v>1.71</v>
      </c>
      <c r="H898" s="10">
        <f>VLOOKUP(A898,away!$A$2:$E$405,3,FALSE)</f>
        <v>1.1545454545454501</v>
      </c>
      <c r="I898" s="10">
        <f>VLOOKUP(C898,away!$B$2:$E$405,3,FALSE)</f>
        <v>0.86</v>
      </c>
      <c r="J898" s="10">
        <f>VLOOKUP(B898,home!$B$2:$E$405,4,FALSE)</f>
        <v>0.52</v>
      </c>
      <c r="K898" s="12">
        <f t="shared" si="1064"/>
        <v>3.0779999999999919</v>
      </c>
      <c r="L898" s="12">
        <f t="shared" si="1065"/>
        <v>0.51631272727272526</v>
      </c>
      <c r="M898" s="13">
        <f t="shared" si="1066"/>
        <v>2.7479562641563284E-2</v>
      </c>
      <c r="N898" s="13">
        <f t="shared" si="1067"/>
        <v>8.4582093810731562E-2</v>
      </c>
      <c r="O898" s="13">
        <f t="shared" si="1068"/>
        <v>1.4188047931727236E-2</v>
      </c>
      <c r="P898" s="13">
        <f t="shared" si="1069"/>
        <v>4.367081153385631E-2</v>
      </c>
      <c r="Q898" s="13">
        <f t="shared" si="1070"/>
        <v>0.13017184237471555</v>
      </c>
      <c r="R898" s="13">
        <f t="shared" si="1071"/>
        <v>3.6627348611531184E-3</v>
      </c>
      <c r="S898" s="13">
        <f t="shared" si="1072"/>
        <v>1.7350528872146401E-2</v>
      </c>
      <c r="T898" s="13">
        <f t="shared" si="1073"/>
        <v>6.7209378950604692E-2</v>
      </c>
      <c r="U898" s="13">
        <f t="shared" si="1074"/>
        <v>1.1273897902629268E-2</v>
      </c>
      <c r="V898" s="13">
        <f t="shared" si="1075"/>
        <v>3.0637382175079E-3</v>
      </c>
      <c r="W898" s="13">
        <f t="shared" si="1076"/>
        <v>0.13355631027645781</v>
      </c>
      <c r="X898" s="13">
        <f t="shared" si="1077"/>
        <v>6.8956822803320231E-2</v>
      </c>
      <c r="Y898" s="13">
        <f t="shared" si="1078"/>
        <v>1.7801642622822161E-2</v>
      </c>
      <c r="Z898" s="13">
        <f t="shared" si="1079"/>
        <v>6.3037220847961771E-4</v>
      </c>
      <c r="AA898" s="13">
        <f t="shared" si="1080"/>
        <v>1.9402856577002581E-3</v>
      </c>
      <c r="AB898" s="13">
        <f t="shared" si="1081"/>
        <v>2.9860996272006901E-3</v>
      </c>
      <c r="AC898" s="13">
        <f t="shared" si="1082"/>
        <v>3.0430782330641027E-4</v>
      </c>
      <c r="AD898" s="13">
        <f t="shared" si="1083"/>
        <v>0.10277158075773403</v>
      </c>
      <c r="AE898" s="13">
        <f t="shared" si="1084"/>
        <v>5.3062275147154794E-2</v>
      </c>
      <c r="AF898" s="13">
        <f t="shared" si="1085"/>
        <v>1.3698363998261619E-2</v>
      </c>
      <c r="AG898" s="13">
        <f t="shared" si="1086"/>
        <v>2.3575465583723231E-3</v>
      </c>
      <c r="AH898" s="13">
        <f t="shared" si="1087"/>
        <v>8.1367298539260582E-5</v>
      </c>
      <c r="AI898" s="13">
        <f t="shared" si="1088"/>
        <v>2.5044854490384341E-4</v>
      </c>
      <c r="AJ898" s="13">
        <f t="shared" si="1089"/>
        <v>3.8544031060701404E-4</v>
      </c>
      <c r="AK898" s="13">
        <f t="shared" si="1090"/>
        <v>3.9546175868279535E-4</v>
      </c>
      <c r="AL898" s="13">
        <f t="shared" si="1091"/>
        <v>1.9344368428618149E-5</v>
      </c>
      <c r="AM898" s="13">
        <f t="shared" si="1092"/>
        <v>6.326618511446086E-2</v>
      </c>
      <c r="AN898" s="13">
        <f t="shared" si="1093"/>
        <v>3.2665136580588387E-2</v>
      </c>
      <c r="AO898" s="13">
        <f t="shared" si="1094"/>
        <v>8.4327128773298253E-3</v>
      </c>
      <c r="AP898" s="13">
        <f t="shared" si="1095"/>
        <v>1.4513056613339975E-3</v>
      </c>
      <c r="AQ898" s="13">
        <f t="shared" si="1096"/>
        <v>1.8733189602742557E-4</v>
      </c>
      <c r="AR898" s="13">
        <f t="shared" si="1097"/>
        <v>8.4021943639239374E-6</v>
      </c>
      <c r="AS898" s="13">
        <f t="shared" si="1098"/>
        <v>2.586195425215781E-5</v>
      </c>
      <c r="AT898" s="13">
        <f t="shared" si="1099"/>
        <v>3.9801547594070769E-5</v>
      </c>
      <c r="AU898" s="13">
        <f t="shared" si="1100"/>
        <v>4.0836387831516502E-5</v>
      </c>
      <c r="AV898" s="13">
        <f t="shared" si="1101"/>
        <v>3.1423600436351871E-5</v>
      </c>
      <c r="AW898" s="13">
        <f t="shared" si="1102"/>
        <v>8.5395207957397135E-7</v>
      </c>
      <c r="AX898" s="13">
        <f t="shared" si="1103"/>
        <v>3.2455552963718333E-2</v>
      </c>
      <c r="AY898" s="13">
        <f t="shared" si="1104"/>
        <v>1.6757215065841793E-2</v>
      </c>
      <c r="AZ898" s="13">
        <f t="shared" si="1105"/>
        <v>4.325981706070188E-3</v>
      </c>
      <c r="BA898" s="13">
        <f t="shared" si="1106"/>
        <v>7.4451980426433852E-4</v>
      </c>
      <c r="BB898" s="13">
        <f t="shared" si="1107"/>
        <v>9.6101262662069036E-5</v>
      </c>
      <c r="BC898" s="13">
        <f t="shared" si="1108"/>
        <v>9.9236610038810825E-6</v>
      </c>
      <c r="BD898" s="13">
        <f t="shared" si="1109"/>
        <v>7.23026647852181E-7</v>
      </c>
      <c r="BE898" s="13">
        <f t="shared" si="1110"/>
        <v>2.2254760220890072E-6</v>
      </c>
      <c r="BF898" s="13">
        <f t="shared" si="1111"/>
        <v>3.4250075979949738E-6</v>
      </c>
      <c r="BG898" s="13">
        <f t="shared" si="1112"/>
        <v>3.5140577955428336E-6</v>
      </c>
      <c r="BH898" s="13">
        <f t="shared" si="1113"/>
        <v>2.704067473670204E-6</v>
      </c>
      <c r="BI898" s="13">
        <f t="shared" si="1114"/>
        <v>1.6646239367913722E-6</v>
      </c>
      <c r="BJ898" s="14">
        <f t="shared" si="1115"/>
        <v>0.83455982389347572</v>
      </c>
      <c r="BK898" s="14">
        <f t="shared" si="1116"/>
        <v>0.10864550852265072</v>
      </c>
      <c r="BL898" s="14">
        <f t="shared" si="1117"/>
        <v>3.5324365837095452E-2</v>
      </c>
      <c r="BM898" s="14">
        <f t="shared" si="1118"/>
        <v>0.65864861619419246</v>
      </c>
      <c r="BN898" s="14">
        <f t="shared" si="1119"/>
        <v>0.30375509315374705</v>
      </c>
    </row>
    <row r="899" spans="1:66" x14ac:dyDescent="0.25">
      <c r="A899" t="s">
        <v>25</v>
      </c>
      <c r="B899" t="s">
        <v>265</v>
      </c>
      <c r="C899" t="s">
        <v>168</v>
      </c>
      <c r="D899" s="11"/>
      <c r="E899" s="10">
        <f>VLOOKUP(A899,home!$A$2:$E$405,3,FALSE)</f>
        <v>1.36363636363636</v>
      </c>
      <c r="F899" s="10">
        <f>VLOOKUP(B899,home!$B$2:$E$405,3,FALSE)</f>
        <v>1.1000000000000001</v>
      </c>
      <c r="G899" s="10">
        <f>VLOOKUP(C899,away!$B$2:$E$405,4,FALSE)</f>
        <v>1.03</v>
      </c>
      <c r="H899" s="10">
        <f>VLOOKUP(A899,away!$A$2:$E$405,3,FALSE)</f>
        <v>1.1545454545454501</v>
      </c>
      <c r="I899" s="10">
        <f>VLOOKUP(C899,away!$B$2:$E$405,3,FALSE)</f>
        <v>0.44</v>
      </c>
      <c r="J899" s="10">
        <f>VLOOKUP(B899,home!$B$2:$E$405,4,FALSE)</f>
        <v>0.72</v>
      </c>
      <c r="K899" s="12">
        <f t="shared" si="1064"/>
        <v>1.5449999999999959</v>
      </c>
      <c r="L899" s="12">
        <f t="shared" si="1065"/>
        <v>0.36575999999999853</v>
      </c>
      <c r="M899" s="13">
        <f t="shared" si="1066"/>
        <v>0.14796788825643448</v>
      </c>
      <c r="N899" s="13">
        <f t="shared" si="1067"/>
        <v>0.22861038735619071</v>
      </c>
      <c r="O899" s="13">
        <f t="shared" si="1068"/>
        <v>5.412073480867325E-2</v>
      </c>
      <c r="P899" s="13">
        <f t="shared" si="1069"/>
        <v>8.3616535279399967E-2</v>
      </c>
      <c r="Q899" s="13">
        <f t="shared" si="1070"/>
        <v>0.17660152423265688</v>
      </c>
      <c r="R899" s="13">
        <f t="shared" si="1071"/>
        <v>9.8975999818101228E-3</v>
      </c>
      <c r="S899" s="13">
        <f t="shared" si="1072"/>
        <v>1.1812909298290096E-2</v>
      </c>
      <c r="T899" s="13">
        <f t="shared" si="1073"/>
        <v>6.459377350333631E-2</v>
      </c>
      <c r="U899" s="13">
        <f t="shared" si="1074"/>
        <v>1.5291791971896602E-2</v>
      </c>
      <c r="V899" s="13">
        <f t="shared" si="1075"/>
        <v>7.4171839934847219E-4</v>
      </c>
      <c r="W899" s="13">
        <f t="shared" si="1076"/>
        <v>9.0949784979818038E-2</v>
      </c>
      <c r="X899" s="13">
        <f t="shared" si="1077"/>
        <v>3.3265793354218108E-2</v>
      </c>
      <c r="Y899" s="13">
        <f t="shared" si="1078"/>
        <v>6.0836482886193824E-3</v>
      </c>
      <c r="Z899" s="13">
        <f t="shared" si="1079"/>
        <v>1.2067153897822856E-3</v>
      </c>
      <c r="AA899" s="13">
        <f t="shared" si="1080"/>
        <v>1.8643752772136265E-3</v>
      </c>
      <c r="AB899" s="13">
        <f t="shared" si="1081"/>
        <v>1.4402299016475228E-3</v>
      </c>
      <c r="AC899" s="13">
        <f t="shared" si="1082"/>
        <v>2.6196529631068692E-5</v>
      </c>
      <c r="AD899" s="13">
        <f t="shared" si="1083"/>
        <v>3.5129354448454615E-2</v>
      </c>
      <c r="AE899" s="13">
        <f t="shared" si="1084"/>
        <v>1.2848912683066706E-2</v>
      </c>
      <c r="AF899" s="13">
        <f t="shared" si="1085"/>
        <v>2.3498091514792293E-3</v>
      </c>
      <c r="AG899" s="13">
        <f t="shared" si="1086"/>
        <v>2.8648873174834654E-4</v>
      </c>
      <c r="AH899" s="13">
        <f t="shared" si="1087"/>
        <v>1.1034205524169171E-4</v>
      </c>
      <c r="AI899" s="13">
        <f t="shared" si="1088"/>
        <v>1.7047847534841325E-4</v>
      </c>
      <c r="AJ899" s="13">
        <f t="shared" si="1089"/>
        <v>1.316946222066489E-4</v>
      </c>
      <c r="AK899" s="13">
        <f t="shared" si="1090"/>
        <v>6.7822730436423994E-5</v>
      </c>
      <c r="AL899" s="13">
        <f t="shared" si="1091"/>
        <v>5.9214551749172418E-7</v>
      </c>
      <c r="AM899" s="13">
        <f t="shared" si="1092"/>
        <v>1.0854970524572441E-2</v>
      </c>
      <c r="AN899" s="13">
        <f t="shared" si="1093"/>
        <v>3.9703140190675999E-3</v>
      </c>
      <c r="AO899" s="13">
        <f t="shared" si="1094"/>
        <v>7.2609102780707966E-4</v>
      </c>
      <c r="AP899" s="13">
        <f t="shared" si="1095"/>
        <v>8.852501811023881E-5</v>
      </c>
      <c r="AQ899" s="13">
        <f t="shared" si="1096"/>
        <v>8.0947276560002E-6</v>
      </c>
      <c r="AR899" s="13">
        <f t="shared" si="1097"/>
        <v>8.0717420250401972E-6</v>
      </c>
      <c r="AS899" s="13">
        <f t="shared" si="1098"/>
        <v>1.2470841428687074E-5</v>
      </c>
      <c r="AT899" s="13">
        <f t="shared" si="1099"/>
        <v>9.6337250036607415E-6</v>
      </c>
      <c r="AU899" s="13">
        <f t="shared" si="1100"/>
        <v>4.9613683768852681E-6</v>
      </c>
      <c r="AV899" s="13">
        <f t="shared" si="1101"/>
        <v>1.916328535571929E-6</v>
      </c>
      <c r="AW899" s="13">
        <f t="shared" si="1102"/>
        <v>9.2950266171710172E-9</v>
      </c>
      <c r="AX899" s="13">
        <f t="shared" si="1103"/>
        <v>2.7951549100773926E-3</v>
      </c>
      <c r="AY899" s="13">
        <f t="shared" si="1104"/>
        <v>1.022355859909903E-3</v>
      </c>
      <c r="AZ899" s="13">
        <f t="shared" si="1105"/>
        <v>1.8696843966032226E-4</v>
      </c>
      <c r="BA899" s="13">
        <f t="shared" si="1106"/>
        <v>2.2795192163386401E-5</v>
      </c>
      <c r="BB899" s="13">
        <f t="shared" si="1107"/>
        <v>2.0843923714200435E-6</v>
      </c>
      <c r="BC899" s="13">
        <f t="shared" si="1108"/>
        <v>1.5247747075411839E-7</v>
      </c>
      <c r="BD899" s="13">
        <f t="shared" si="1109"/>
        <v>4.9205339384644843E-7</v>
      </c>
      <c r="BE899" s="13">
        <f t="shared" si="1110"/>
        <v>7.6022249349276089E-7</v>
      </c>
      <c r="BF899" s="13">
        <f t="shared" si="1111"/>
        <v>5.8727187622315636E-7</v>
      </c>
      <c r="BG899" s="13">
        <f t="shared" si="1112"/>
        <v>3.0244501625492466E-7</v>
      </c>
      <c r="BH899" s="13">
        <f t="shared" si="1113"/>
        <v>1.168193875284643E-7</v>
      </c>
      <c r="BI899" s="13">
        <f t="shared" si="1114"/>
        <v>3.6097190746295355E-8</v>
      </c>
      <c r="BJ899" s="14">
        <f t="shared" si="1115"/>
        <v>0.67039698331845476</v>
      </c>
      <c r="BK899" s="14">
        <f t="shared" si="1116"/>
        <v>0.24518819576853146</v>
      </c>
      <c r="BL899" s="14">
        <f t="shared" si="1117"/>
        <v>8.3134418739202257E-2</v>
      </c>
      <c r="BM899" s="14">
        <f t="shared" si="1118"/>
        <v>0.29808929673592233</v>
      </c>
      <c r="BN899" s="14">
        <f t="shared" si="1119"/>
        <v>0.70081466991516539</v>
      </c>
    </row>
    <row r="900" spans="1:66" x14ac:dyDescent="0.25">
      <c r="A900" t="s">
        <v>25</v>
      </c>
      <c r="B900" t="s">
        <v>174</v>
      </c>
      <c r="C900" t="s">
        <v>260</v>
      </c>
      <c r="D900" s="11"/>
      <c r="E900" s="10">
        <f>VLOOKUP(A900,home!$A$2:$E$405,3,FALSE)</f>
        <v>1.36363636363636</v>
      </c>
      <c r="F900" s="10">
        <f>VLOOKUP(B900,home!$B$2:$E$405,3,FALSE)</f>
        <v>0.73</v>
      </c>
      <c r="G900" s="10">
        <f>VLOOKUP(C900,away!$B$2:$E$405,4,FALSE)</f>
        <v>1.22</v>
      </c>
      <c r="H900" s="10">
        <f>VLOOKUP(A900,away!$A$2:$E$405,3,FALSE)</f>
        <v>1.1545454545454501</v>
      </c>
      <c r="I900" s="10">
        <f>VLOOKUP(C900,away!$B$2:$E$405,3,FALSE)</f>
        <v>1.47</v>
      </c>
      <c r="J900" s="10">
        <f>VLOOKUP(B900,home!$B$2:$E$405,4,FALSE)</f>
        <v>2.17</v>
      </c>
      <c r="K900" s="12">
        <f t="shared" si="1064"/>
        <v>1.2144545454545421</v>
      </c>
      <c r="L900" s="12">
        <f t="shared" si="1065"/>
        <v>3.6828845454545314</v>
      </c>
      <c r="M900" s="13">
        <f t="shared" si="1066"/>
        <v>7.4664241374442905E-3</v>
      </c>
      <c r="N900" s="13">
        <f t="shared" si="1067"/>
        <v>9.0676327320107254E-3</v>
      </c>
      <c r="O900" s="13">
        <f t="shared" si="1068"/>
        <v>2.7497978065602263E-2</v>
      </c>
      <c r="P900" s="13">
        <f t="shared" si="1069"/>
        <v>3.3395044452579958E-2</v>
      </c>
      <c r="Q900" s="13">
        <f t="shared" si="1070"/>
        <v>5.5061138939514094E-3</v>
      </c>
      <c r="R900" s="13">
        <f t="shared" si="1071"/>
        <v>5.0635939224527131E-2</v>
      </c>
      <c r="S900" s="13">
        <f t="shared" si="1072"/>
        <v>3.7341469405578392E-2</v>
      </c>
      <c r="T900" s="13">
        <f t="shared" si="1073"/>
        <v>2.0278381765546121E-2</v>
      </c>
      <c r="U900" s="13">
        <f t="shared" si="1074"/>
        <v>6.1495046554586909E-2</v>
      </c>
      <c r="V900" s="13">
        <f t="shared" si="1075"/>
        <v>1.8557448470771832E-2</v>
      </c>
      <c r="W900" s="13">
        <f t="shared" si="1076"/>
        <v>2.228975015433233E-3</v>
      </c>
      <c r="X900" s="13">
        <f t="shared" si="1077"/>
        <v>8.2090576365433307E-3</v>
      </c>
      <c r="Y900" s="13">
        <f t="shared" si="1078"/>
        <v>1.5116505751185469E-2</v>
      </c>
      <c r="Z900" s="13">
        <f t="shared" si="1079"/>
        <v>6.2162106004861953E-2</v>
      </c>
      <c r="AA900" s="13">
        <f t="shared" si="1080"/>
        <v>7.5493052192631666E-2</v>
      </c>
      <c r="AB900" s="13">
        <f t="shared" si="1081"/>
        <v>4.5841440192789282E-2</v>
      </c>
      <c r="AC900" s="13">
        <f t="shared" si="1082"/>
        <v>5.1876139534782718E-3</v>
      </c>
      <c r="AD900" s="13">
        <f t="shared" si="1083"/>
        <v>6.767472097993746E-4</v>
      </c>
      <c r="AE900" s="13">
        <f t="shared" si="1084"/>
        <v>2.4923818401495928E-3</v>
      </c>
      <c r="AF900" s="13">
        <f t="shared" si="1085"/>
        <v>4.5895772802292305E-3</v>
      </c>
      <c r="AG900" s="13">
        <f t="shared" si="1086"/>
        <v>5.6342944118418243E-3</v>
      </c>
      <c r="AH900" s="13">
        <f t="shared" si="1087"/>
        <v>5.7233964879553109E-2</v>
      </c>
      <c r="AI900" s="13">
        <f t="shared" si="1088"/>
        <v>6.950804880235889E-2</v>
      </c>
      <c r="AJ900" s="13">
        <f t="shared" si="1089"/>
        <v>4.2207182906850466E-2</v>
      </c>
      <c r="AK900" s="13">
        <f t="shared" si="1090"/>
        <v>1.7086235044018606E-2</v>
      </c>
      <c r="AL900" s="13">
        <f t="shared" si="1091"/>
        <v>9.2810478156699029E-4</v>
      </c>
      <c r="AM900" s="13">
        <f t="shared" si="1092"/>
        <v>1.6437574501290586E-4</v>
      </c>
      <c r="AN900" s="13">
        <f t="shared" si="1093"/>
        <v>6.0537689095560587E-4</v>
      </c>
      <c r="AO900" s="13">
        <f t="shared" si="1094"/>
        <v>1.1147665979378569E-3</v>
      </c>
      <c r="AP900" s="13">
        <f t="shared" si="1095"/>
        <v>1.368518891778086E-3</v>
      </c>
      <c r="AQ900" s="13">
        <f t="shared" si="1096"/>
        <v>1.2600242691730192E-3</v>
      </c>
      <c r="AR900" s="13">
        <f t="shared" si="1097"/>
        <v>4.21572169459987E-2</v>
      </c>
      <c r="AS900" s="13">
        <f t="shared" si="1098"/>
        <v>5.1198023743781365E-2</v>
      </c>
      <c r="AT900" s="13">
        <f t="shared" si="1099"/>
        <v>3.1088836326962441E-2</v>
      </c>
      <c r="AU900" s="13">
        <f t="shared" si="1100"/>
        <v>1.2585326196723945E-2</v>
      </c>
      <c r="AV900" s="13">
        <f t="shared" si="1101"/>
        <v>3.8210766514098805E-3</v>
      </c>
      <c r="AW900" s="13">
        <f t="shared" si="1102"/>
        <v>1.1530917859939256E-4</v>
      </c>
      <c r="AX900" s="13">
        <f t="shared" si="1103"/>
        <v>3.3271145115566692E-5</v>
      </c>
      <c r="AY900" s="13">
        <f t="shared" si="1104"/>
        <v>1.2253378615569561E-4</v>
      </c>
      <c r="AZ900" s="13">
        <f t="shared" si="1105"/>
        <v>2.2563889366442088E-4</v>
      </c>
      <c r="BA900" s="13">
        <f t="shared" si="1106"/>
        <v>2.7700066477671795E-4</v>
      </c>
      <c r="BB900" s="13">
        <f t="shared" si="1107"/>
        <v>2.5504036684670156E-4</v>
      </c>
      <c r="BC900" s="13">
        <f t="shared" si="1108"/>
        <v>1.8785684510535421E-4</v>
      </c>
      <c r="BD900" s="13">
        <f t="shared" si="1109"/>
        <v>2.587669379496544E-2</v>
      </c>
      <c r="BE900" s="13">
        <f t="shared" si="1110"/>
        <v>3.142606840063112E-2</v>
      </c>
      <c r="BF900" s="13">
        <f t="shared" si="1111"/>
        <v>1.9082765807455916E-2</v>
      </c>
      <c r="BG900" s="13">
        <f t="shared" si="1112"/>
        <v>7.7250505582364525E-3</v>
      </c>
      <c r="BH900" s="13">
        <f t="shared" si="1113"/>
        <v>2.3454306910791023E-3</v>
      </c>
      <c r="BI900" s="13">
        <f t="shared" si="1114"/>
        <v>5.6968379276592081E-4</v>
      </c>
      <c r="BJ900" s="14">
        <f t="shared" si="1115"/>
        <v>7.9414071633212222E-2</v>
      </c>
      <c r="BK900" s="14">
        <f t="shared" si="1116"/>
        <v>0.10299863898757543</v>
      </c>
      <c r="BL900" s="14">
        <f t="shared" si="1117"/>
        <v>0.67487506077292858</v>
      </c>
      <c r="BM900" s="14">
        <f t="shared" si="1118"/>
        <v>0.78587352028490631</v>
      </c>
      <c r="BN900" s="14">
        <f t="shared" si="1119"/>
        <v>0.13356913250611577</v>
      </c>
    </row>
    <row r="901" spans="1:66" x14ac:dyDescent="0.25">
      <c r="A901" t="s">
        <v>178</v>
      </c>
      <c r="B901" t="s">
        <v>468</v>
      </c>
      <c r="C901" t="s">
        <v>269</v>
      </c>
      <c r="D901" s="11"/>
      <c r="E901" s="10">
        <f>VLOOKUP(A901,home!$A$2:$E$405,3,FALSE)</f>
        <v>1.8350515463917501</v>
      </c>
      <c r="F901" s="10">
        <f>VLOOKUP(B901,home!$B$2:$E$405,3,FALSE)</f>
        <v>0.54</v>
      </c>
      <c r="G901" s="10">
        <f>VLOOKUP(C901,away!$B$2:$E$405,4,FALSE)</f>
        <v>0.91</v>
      </c>
      <c r="H901" s="10">
        <f>VLOOKUP(A901,away!$A$2:$E$405,3,FALSE)</f>
        <v>1.3298969072164899</v>
      </c>
      <c r="I901" s="10">
        <f>VLOOKUP(C901,away!$B$2:$E$405,3,FALSE)</f>
        <v>0.82</v>
      </c>
      <c r="J901" s="10">
        <f>VLOOKUP(B901,home!$B$2:$E$405,4,FALSE)</f>
        <v>0.6</v>
      </c>
      <c r="K901" s="12">
        <f t="shared" si="1064"/>
        <v>0.90174432989690612</v>
      </c>
      <c r="L901" s="12">
        <f t="shared" si="1065"/>
        <v>0.654309278350513</v>
      </c>
      <c r="M901" s="13">
        <f t="shared" si="1066"/>
        <v>0.21096698894414295</v>
      </c>
      <c r="N901" s="13">
        <f t="shared" si="1067"/>
        <v>0.1902382860758042</v>
      </c>
      <c r="O901" s="13">
        <f t="shared" si="1068"/>
        <v>0.1380376582918228</v>
      </c>
      <c r="P901" s="13">
        <f t="shared" si="1069"/>
        <v>0.12447467567689788</v>
      </c>
      <c r="Q901" s="13">
        <f t="shared" si="1070"/>
        <v>8.5773147899080984E-2</v>
      </c>
      <c r="R901" s="13">
        <f t="shared" si="1071"/>
        <v>4.515966029105864E-2</v>
      </c>
      <c r="S901" s="13">
        <f t="shared" si="1072"/>
        <v>1.8360627132251475E-2</v>
      </c>
      <c r="T901" s="13">
        <f t="shared" si="1073"/>
        <v>5.6122166503699493E-2</v>
      </c>
      <c r="U901" s="13">
        <f t="shared" si="1074"/>
        <v>4.0722467607532599E-2</v>
      </c>
      <c r="V901" s="13">
        <f t="shared" si="1075"/>
        <v>1.2036812641476875E-3</v>
      </c>
      <c r="W901" s="13">
        <f t="shared" si="1076"/>
        <v>2.5781816591801673E-2</v>
      </c>
      <c r="X901" s="13">
        <f t="shared" si="1077"/>
        <v>1.6869281808747034E-2</v>
      </c>
      <c r="Y901" s="13">
        <f t="shared" si="1078"/>
        <v>5.5188638032863538E-3</v>
      </c>
      <c r="Z901" s="13">
        <f t="shared" si="1079"/>
        <v>9.8494615785323023E-3</v>
      </c>
      <c r="AA901" s="13">
        <f t="shared" si="1080"/>
        <v>8.881696130978934E-3</v>
      </c>
      <c r="AB901" s="13">
        <f t="shared" si="1081"/>
        <v>4.0045095629887709E-3</v>
      </c>
      <c r="AC901" s="13">
        <f t="shared" si="1082"/>
        <v>4.4387227275167206E-5</v>
      </c>
      <c r="AD901" s="13">
        <f t="shared" si="1083"/>
        <v>5.8121517315247815E-3</v>
      </c>
      <c r="AE901" s="13">
        <f t="shared" si="1084"/>
        <v>3.8029448051176639E-3</v>
      </c>
      <c r="AF901" s="13">
        <f t="shared" si="1085"/>
        <v>1.2441510355216854E-3</v>
      </c>
      <c r="AG901" s="13">
        <f t="shared" si="1086"/>
        <v>2.7135318873707924E-4</v>
      </c>
      <c r="AH901" s="13">
        <f t="shared" si="1087"/>
        <v>1.6111485243976433E-3</v>
      </c>
      <c r="AI901" s="13">
        <f t="shared" si="1088"/>
        <v>1.4528440464973422E-3</v>
      </c>
      <c r="AJ901" s="13">
        <f t="shared" si="1089"/>
        <v>6.5504694057672756E-4</v>
      </c>
      <c r="AK901" s="13">
        <f t="shared" si="1090"/>
        <v>1.9689495482712663E-4</v>
      </c>
      <c r="AL901" s="13">
        <f t="shared" si="1091"/>
        <v>1.0475735084290476E-6</v>
      </c>
      <c r="AM901" s="13">
        <f t="shared" si="1092"/>
        <v>1.0482149736805917E-3</v>
      </c>
      <c r="AN901" s="13">
        <f t="shared" si="1093"/>
        <v>6.858567829851499E-4</v>
      </c>
      <c r="AO901" s="13">
        <f t="shared" si="1094"/>
        <v>2.2438122836340892E-4</v>
      </c>
      <c r="AP901" s="13">
        <f t="shared" si="1095"/>
        <v>4.8938239868621261E-5</v>
      </c>
      <c r="AQ901" s="13">
        <f t="shared" si="1096"/>
        <v>8.0051861030454689E-6</v>
      </c>
      <c r="AR901" s="13">
        <f t="shared" si="1097"/>
        <v>2.1083788566282326E-4</v>
      </c>
      <c r="AS901" s="13">
        <f t="shared" si="1098"/>
        <v>1.9012186792390309E-4</v>
      </c>
      <c r="AT901" s="13">
        <f t="shared" si="1099"/>
        <v>8.572065819489404E-5</v>
      </c>
      <c r="AU901" s="13">
        <f t="shared" si="1100"/>
        <v>2.5766039160758824E-5</v>
      </c>
      <c r="AV901" s="13">
        <f t="shared" si="1101"/>
        <v>5.8085949292789748E-6</v>
      </c>
      <c r="AW901" s="13">
        <f t="shared" si="1102"/>
        <v>1.7169138557072791E-8</v>
      </c>
      <c r="AX901" s="13">
        <f t="shared" si="1103"/>
        <v>1.5753698483825129E-4</v>
      </c>
      <c r="AY901" s="13">
        <f t="shared" si="1104"/>
        <v>1.0307791086303191E-4</v>
      </c>
      <c r="AZ901" s="13">
        <f t="shared" si="1105"/>
        <v>3.3722416735334453E-5</v>
      </c>
      <c r="BA901" s="13">
        <f t="shared" si="1106"/>
        <v>7.3549633861106511E-6</v>
      </c>
      <c r="BB901" s="13">
        <f t="shared" si="1107"/>
        <v>1.2031051963651262E-6</v>
      </c>
      <c r="BC901" s="13">
        <f t="shared" si="1108"/>
        <v>1.5744057856268366E-7</v>
      </c>
      <c r="BD901" s="13">
        <f t="shared" si="1109"/>
        <v>2.2992197469498303E-5</v>
      </c>
      <c r="BE901" s="13">
        <f t="shared" si="1110"/>
        <v>2.0733083699990088E-5</v>
      </c>
      <c r="BF901" s="13">
        <f t="shared" si="1111"/>
        <v>9.3479703338720145E-6</v>
      </c>
      <c r="BG901" s="13">
        <f t="shared" si="1112"/>
        <v>2.8098264148711929E-6</v>
      </c>
      <c r="BH901" s="13">
        <f t="shared" si="1113"/>
        <v>6.3343625940116229E-7</v>
      </c>
      <c r="BI901" s="13">
        <f t="shared" si="1114"/>
        <v>1.1423951105322082E-7</v>
      </c>
      <c r="BJ901" s="14">
        <f t="shared" si="1115"/>
        <v>0.39375261267591943</v>
      </c>
      <c r="BK901" s="14">
        <f t="shared" si="1116"/>
        <v>0.35515448572908664</v>
      </c>
      <c r="BL901" s="14">
        <f t="shared" si="1117"/>
        <v>0.2412968121502409</v>
      </c>
      <c r="BM901" s="14">
        <f t="shared" si="1118"/>
        <v>0.2052998942132474</v>
      </c>
      <c r="BN901" s="14">
        <f t="shared" si="1119"/>
        <v>0.79465041717880747</v>
      </c>
    </row>
    <row r="902" spans="1:66" x14ac:dyDescent="0.25">
      <c r="A902" t="s">
        <v>178</v>
      </c>
      <c r="B902" t="s">
        <v>270</v>
      </c>
      <c r="C902" t="s">
        <v>272</v>
      </c>
      <c r="D902" s="11"/>
      <c r="E902" s="10">
        <f>VLOOKUP(A902,home!$A$2:$E$405,3,FALSE)</f>
        <v>1.8350515463917501</v>
      </c>
      <c r="F902" s="10">
        <f>VLOOKUP(B902,home!$B$2:$E$405,3,FALSE)</f>
        <v>0.44</v>
      </c>
      <c r="G902" s="10">
        <f>VLOOKUP(C902,away!$B$2:$E$405,4,FALSE)</f>
        <v>0.65</v>
      </c>
      <c r="H902" s="10">
        <f>VLOOKUP(A902,away!$A$2:$E$405,3,FALSE)</f>
        <v>1.3298969072164899</v>
      </c>
      <c r="I902" s="10">
        <f>VLOOKUP(C902,away!$B$2:$E$405,3,FALSE)</f>
        <v>0.54</v>
      </c>
      <c r="J902" s="10">
        <f>VLOOKUP(B902,home!$B$2:$E$405,4,FALSE)</f>
        <v>0.45</v>
      </c>
      <c r="K902" s="12">
        <f t="shared" si="1064"/>
        <v>0.52482474226804054</v>
      </c>
      <c r="L902" s="12">
        <f t="shared" si="1065"/>
        <v>0.32316494845360705</v>
      </c>
      <c r="M902" s="13">
        <f t="shared" si="1066"/>
        <v>0.42827503239642128</v>
      </c>
      <c r="N902" s="13">
        <f t="shared" si="1067"/>
        <v>0.2247693334972885</v>
      </c>
      <c r="O902" s="13">
        <f t="shared" si="1068"/>
        <v>0.1384034787683564</v>
      </c>
      <c r="P902" s="13">
        <f t="shared" si="1069"/>
        <v>7.2637570073602858E-2</v>
      </c>
      <c r="Q902" s="13">
        <f t="shared" si="1070"/>
        <v>5.8982253761236836E-2</v>
      </c>
      <c r="R902" s="13">
        <f t="shared" si="1071"/>
        <v>2.2363576540987893E-2</v>
      </c>
      <c r="S902" s="13">
        <f t="shared" si="1072"/>
        <v>3.079923055912454E-3</v>
      </c>
      <c r="T902" s="13">
        <f t="shared" si="1073"/>
        <v>1.9060996996427677E-2</v>
      </c>
      <c r="U902" s="13">
        <f t="shared" si="1074"/>
        <v>1.1736958294315567E-2</v>
      </c>
      <c r="V902" s="13">
        <f t="shared" si="1075"/>
        <v>5.8041136567812745E-5</v>
      </c>
      <c r="W902" s="13">
        <f t="shared" si="1076"/>
        <v>1.0318448709543101E-2</v>
      </c>
      <c r="X902" s="13">
        <f t="shared" si="1077"/>
        <v>3.3345609453406849E-3</v>
      </c>
      <c r="Y902" s="13">
        <f t="shared" si="1078"/>
        <v>5.3880660800821665E-4</v>
      </c>
      <c r="Z902" s="13">
        <f t="shared" si="1079"/>
        <v>2.409041353368883E-3</v>
      </c>
      <c r="AA902" s="13">
        <f t="shared" si="1080"/>
        <v>1.2643245073948755E-3</v>
      </c>
      <c r="AB902" s="13">
        <f t="shared" si="1081"/>
        <v>3.3177439186834139E-4</v>
      </c>
      <c r="AC902" s="13">
        <f t="shared" si="1082"/>
        <v>6.1525404320874175E-7</v>
      </c>
      <c r="AD902" s="13">
        <f t="shared" si="1083"/>
        <v>1.3538442961479877E-3</v>
      </c>
      <c r="AE902" s="13">
        <f t="shared" si="1084"/>
        <v>4.3751502217887449E-4</v>
      </c>
      <c r="AF902" s="13">
        <f t="shared" si="1085"/>
        <v>7.0694759795057339E-5</v>
      </c>
      <c r="AG902" s="13">
        <f t="shared" si="1086"/>
        <v>7.6153561350366136E-6</v>
      </c>
      <c r="AH902" s="13">
        <f t="shared" si="1087"/>
        <v>1.9462943119601567E-4</v>
      </c>
      <c r="AI902" s="13">
        <f t="shared" si="1088"/>
        <v>1.0214634106522425E-4</v>
      </c>
      <c r="AJ902" s="13">
        <f t="shared" si="1089"/>
        <v>2.680446356158984E-5</v>
      </c>
      <c r="AK902" s="13">
        <f t="shared" si="1090"/>
        <v>4.689215226781492E-6</v>
      </c>
      <c r="AL902" s="13">
        <f t="shared" si="1091"/>
        <v>4.1740055147810599E-9</v>
      </c>
      <c r="AM902" s="13">
        <f t="shared" si="1092"/>
        <v>1.4210619675938491E-4</v>
      </c>
      <c r="AN902" s="13">
        <f t="shared" si="1093"/>
        <v>4.5923741750684773E-5</v>
      </c>
      <c r="AO902" s="13">
        <f t="shared" si="1094"/>
        <v>7.4204718178284017E-6</v>
      </c>
      <c r="AP902" s="13">
        <f t="shared" si="1095"/>
        <v>7.9934546416998657E-7</v>
      </c>
      <c r="AQ902" s="13">
        <f t="shared" si="1096"/>
        <v>6.4580108931279567E-8</v>
      </c>
      <c r="AR902" s="13">
        <f t="shared" si="1097"/>
        <v>1.257948202000306E-5</v>
      </c>
      <c r="AS902" s="13">
        <f t="shared" si="1098"/>
        <v>6.6020234090135552E-6</v>
      </c>
      <c r="AT902" s="13">
        <f t="shared" si="1099"/>
        <v>1.7324526170415547E-6</v>
      </c>
      <c r="AU902" s="13">
        <f t="shared" si="1100"/>
        <v>3.0307799941014223E-7</v>
      </c>
      <c r="AV902" s="13">
        <f t="shared" si="1101"/>
        <v>3.9765708231885295E-8</v>
      </c>
      <c r="AW902" s="13">
        <f t="shared" si="1102"/>
        <v>1.9664778934423569E-11</v>
      </c>
      <c r="AX902" s="13">
        <f t="shared" si="1103"/>
        <v>1.2430141348155939E-5</v>
      </c>
      <c r="AY902" s="13">
        <f t="shared" si="1104"/>
        <v>4.0169859880478644E-6</v>
      </c>
      <c r="AZ902" s="13">
        <f t="shared" si="1105"/>
        <v>6.4907453488317479E-7</v>
      </c>
      <c r="BA902" s="13">
        <f t="shared" si="1106"/>
        <v>6.9919379536023391E-8</v>
      </c>
      <c r="BB902" s="13">
        <f t="shared" si="1107"/>
        <v>5.6488731709167961E-9</v>
      </c>
      <c r="BC902" s="13">
        <f t="shared" si="1108"/>
        <v>3.6510356142005823E-10</v>
      </c>
      <c r="BD902" s="13">
        <f t="shared" si="1109"/>
        <v>6.7754127642789393E-7</v>
      </c>
      <c r="BE902" s="13">
        <f t="shared" si="1110"/>
        <v>3.5559042577722857E-7</v>
      </c>
      <c r="BF902" s="13">
        <f t="shared" si="1111"/>
        <v>9.3311326780758388E-8</v>
      </c>
      <c r="BG902" s="13">
        <f t="shared" si="1112"/>
        <v>1.6324031009466818E-8</v>
      </c>
      <c r="BH902" s="13">
        <f t="shared" si="1113"/>
        <v>2.1418138418297304E-9</v>
      </c>
      <c r="BI902" s="13">
        <f t="shared" si="1114"/>
        <v>2.2481537950488202E-10</v>
      </c>
      <c r="BJ902" s="14">
        <f t="shared" si="1115"/>
        <v>0.31908755642323022</v>
      </c>
      <c r="BK902" s="14">
        <f t="shared" si="1116"/>
        <v>0.50405520307654106</v>
      </c>
      <c r="BL902" s="14">
        <f t="shared" si="1117"/>
        <v>0.17445078388941562</v>
      </c>
      <c r="BM902" s="14">
        <f t="shared" si="1118"/>
        <v>5.4567322738338961E-2</v>
      </c>
      <c r="BN902" s="14">
        <f t="shared" si="1119"/>
        <v>0.94543124503789355</v>
      </c>
    </row>
    <row r="903" spans="1:66" x14ac:dyDescent="0.25">
      <c r="A903" t="s">
        <v>178</v>
      </c>
      <c r="B903" t="s">
        <v>180</v>
      </c>
      <c r="C903" t="s">
        <v>185</v>
      </c>
      <c r="D903" s="11"/>
      <c r="E903" s="10">
        <f>VLOOKUP(A903,home!$A$2:$E$405,3,FALSE)</f>
        <v>1.8350515463917501</v>
      </c>
      <c r="F903" s="10">
        <f>VLOOKUP(B903,home!$B$2:$E$405,3,FALSE)</f>
        <v>0.54</v>
      </c>
      <c r="G903" s="10">
        <f>VLOOKUP(C903,away!$B$2:$E$405,4,FALSE)</f>
        <v>1.0900000000000001</v>
      </c>
      <c r="H903" s="10">
        <f>VLOOKUP(A903,away!$A$2:$E$405,3,FALSE)</f>
        <v>1.3298969072164899</v>
      </c>
      <c r="I903" s="10">
        <f>VLOOKUP(C903,away!$B$2:$E$405,3,FALSE)</f>
        <v>0.65</v>
      </c>
      <c r="J903" s="10">
        <f>VLOOKUP(B903,home!$B$2:$E$405,4,FALSE)</f>
        <v>1.1299999999999999</v>
      </c>
      <c r="K903" s="12">
        <f t="shared" si="1064"/>
        <v>1.0801113402061844</v>
      </c>
      <c r="L903" s="12">
        <f t="shared" si="1065"/>
        <v>0.97680927835051179</v>
      </c>
      <c r="M903" s="13">
        <f t="shared" si="1066"/>
        <v>0.1278470542022298</v>
      </c>
      <c r="N903" s="13">
        <f t="shared" si="1067"/>
        <v>0.13808905305578315</v>
      </c>
      <c r="O903" s="13">
        <f t="shared" si="1068"/>
        <v>0.12488218875451888</v>
      </c>
      <c r="P903" s="13">
        <f t="shared" si="1069"/>
        <v>0.13488666826352508</v>
      </c>
      <c r="Q903" s="13">
        <f t="shared" si="1070"/>
        <v>7.4575776081942394E-2</v>
      </c>
      <c r="R903" s="13">
        <f t="shared" si="1071"/>
        <v>6.0993040338066989E-2</v>
      </c>
      <c r="S903" s="13">
        <f t="shared" si="1072"/>
        <v>3.5578475759117108E-2</v>
      </c>
      <c r="T903" s="13">
        <f t="shared" si="1073"/>
        <v>7.2846310017031513E-2</v>
      </c>
      <c r="U903" s="13">
        <f t="shared" si="1074"/>
        <v>6.5879274542799404E-2</v>
      </c>
      <c r="V903" s="13">
        <f t="shared" si="1075"/>
        <v>4.1708361665152831E-3</v>
      </c>
      <c r="W903" s="13">
        <f t="shared" si="1076"/>
        <v>2.6850047150261045E-2</v>
      </c>
      <c r="X903" s="13">
        <f t="shared" si="1077"/>
        <v>2.6227375180523708E-2</v>
      </c>
      <c r="Y903" s="13">
        <f t="shared" si="1078"/>
        <v>1.2809571711557742E-2</v>
      </c>
      <c r="Z903" s="13">
        <f t="shared" si="1079"/>
        <v>1.9859522572343625E-2</v>
      </c>
      <c r="AA903" s="13">
        <f t="shared" si="1080"/>
        <v>2.1450495541469043E-2</v>
      </c>
      <c r="AB903" s="13">
        <f t="shared" si="1081"/>
        <v>1.1584461743691453E-2</v>
      </c>
      <c r="AC903" s="13">
        <f t="shared" si="1082"/>
        <v>2.7503087472607521E-4</v>
      </c>
      <c r="AD903" s="13">
        <f t="shared" si="1083"/>
        <v>7.2502601030169237E-3</v>
      </c>
      <c r="AE903" s="13">
        <f t="shared" si="1084"/>
        <v>7.0821213390814689E-3</v>
      </c>
      <c r="AF903" s="13">
        <f t="shared" si="1085"/>
        <v>3.4589409172094648E-3</v>
      </c>
      <c r="AG903" s="13">
        <f t="shared" si="1086"/>
        <v>1.1262418603988115E-3</v>
      </c>
      <c r="AH903" s="13">
        <f t="shared" si="1087"/>
        <v>4.8497414780691679E-3</v>
      </c>
      <c r="AI903" s="13">
        <f t="shared" si="1088"/>
        <v>5.2382607675308104E-3</v>
      </c>
      <c r="AJ903" s="13">
        <f t="shared" si="1089"/>
        <v>2.8289524289835891E-3</v>
      </c>
      <c r="AK903" s="13">
        <f t="shared" si="1090"/>
        <v>1.0185278664830019E-3</v>
      </c>
      <c r="AL903" s="13">
        <f t="shared" si="1091"/>
        <v>1.1606993557386546E-5</v>
      </c>
      <c r="AM903" s="13">
        <f t="shared" si="1092"/>
        <v>1.5662176313426081E-3</v>
      </c>
      <c r="AN903" s="13">
        <f t="shared" si="1093"/>
        <v>1.529895914211621E-3</v>
      </c>
      <c r="AO903" s="13">
        <f t="shared" si="1094"/>
        <v>7.4720826195622501E-4</v>
      </c>
      <c r="AP903" s="13">
        <f t="shared" si="1095"/>
        <v>2.4329332104633343E-4</v>
      </c>
      <c r="AQ903" s="13">
        <f t="shared" si="1096"/>
        <v>5.9412793339692076E-5</v>
      </c>
      <c r="AR903" s="13">
        <f t="shared" si="1097"/>
        <v>9.4745449467585803E-4</v>
      </c>
      <c r="AS903" s="13">
        <f t="shared" si="1098"/>
        <v>1.0233563440287142E-3</v>
      </c>
      <c r="AT903" s="13">
        <f t="shared" si="1099"/>
        <v>5.526693961286777E-4</v>
      </c>
      <c r="AU903" s="13">
        <f t="shared" si="1100"/>
        <v>1.9898149404782959E-4</v>
      </c>
      <c r="AV903" s="13">
        <f t="shared" si="1101"/>
        <v>5.3730542053057525E-5</v>
      </c>
      <c r="AW903" s="13">
        <f t="shared" si="1102"/>
        <v>3.4016963543788253E-7</v>
      </c>
      <c r="AX903" s="13">
        <f t="shared" si="1103"/>
        <v>2.8194823747400315E-4</v>
      </c>
      <c r="AY903" s="13">
        <f t="shared" si="1104"/>
        <v>2.7540965437917975E-4</v>
      </c>
      <c r="AZ903" s="13">
        <f t="shared" si="1105"/>
        <v>1.3451135287244524E-4</v>
      </c>
      <c r="BA903" s="13">
        <f t="shared" si="1106"/>
        <v>4.3797312509761424E-5</v>
      </c>
      <c r="BB903" s="13">
        <f t="shared" si="1107"/>
        <v>1.0695405306587973E-5</v>
      </c>
      <c r="BC903" s="13">
        <f t="shared" si="1108"/>
        <v>2.0894742278388873E-6</v>
      </c>
      <c r="BD903" s="13">
        <f t="shared" si="1109"/>
        <v>1.5424705686904554E-4</v>
      </c>
      <c r="BE903" s="13">
        <f t="shared" si="1110"/>
        <v>1.6660399531768431E-4</v>
      </c>
      <c r="BF903" s="13">
        <f t="shared" si="1111"/>
        <v>8.9975432333144428E-5</v>
      </c>
      <c r="BG903" s="13">
        <f t="shared" si="1112"/>
        <v>3.2394494934327831E-5</v>
      </c>
      <c r="BH903" s="13">
        <f t="shared" si="1113"/>
        <v>8.7474153347048197E-6</v>
      </c>
      <c r="BI903" s="13">
        <f t="shared" si="1114"/>
        <v>1.8896365001016312E-6</v>
      </c>
      <c r="BJ903" s="14">
        <f t="shared" si="1115"/>
        <v>0.37521017677547258</v>
      </c>
      <c r="BK903" s="14">
        <f t="shared" si="1116"/>
        <v>0.30304508191404989</v>
      </c>
      <c r="BL903" s="14">
        <f t="shared" si="1117"/>
        <v>0.30195499376383544</v>
      </c>
      <c r="BM903" s="14">
        <f t="shared" si="1118"/>
        <v>0.33852092484489155</v>
      </c>
      <c r="BN903" s="14">
        <f t="shared" si="1119"/>
        <v>0.66127378069606635</v>
      </c>
    </row>
    <row r="904" spans="1:66" x14ac:dyDescent="0.25">
      <c r="A904" t="s">
        <v>178</v>
      </c>
      <c r="B904" t="s">
        <v>268</v>
      </c>
      <c r="C904" t="s">
        <v>179</v>
      </c>
      <c r="D904" s="11"/>
      <c r="E904" s="10">
        <f>VLOOKUP(A904,home!$A$2:$E$405,3,FALSE)</f>
        <v>1.8350515463917501</v>
      </c>
      <c r="F904" s="10">
        <f>VLOOKUP(B904,home!$B$2:$E$405,3,FALSE)</f>
        <v>0.45</v>
      </c>
      <c r="G904" s="10">
        <f>VLOOKUP(C904,away!$B$2:$E$405,4,FALSE)</f>
        <v>0.64</v>
      </c>
      <c r="H904" s="10">
        <f>VLOOKUP(A904,away!$A$2:$E$405,3,FALSE)</f>
        <v>1.3298969072164899</v>
      </c>
      <c r="I904" s="10">
        <f>VLOOKUP(C904,away!$B$2:$E$405,3,FALSE)</f>
        <v>0.64</v>
      </c>
      <c r="J904" s="10">
        <f>VLOOKUP(B904,home!$B$2:$E$405,4,FALSE)</f>
        <v>0.75</v>
      </c>
      <c r="K904" s="12">
        <f t="shared" si="1064"/>
        <v>0.52849484536082403</v>
      </c>
      <c r="L904" s="12">
        <f t="shared" si="1065"/>
        <v>0.63835051546391519</v>
      </c>
      <c r="M904" s="13">
        <f t="shared" si="1066"/>
        <v>0.31134758294918502</v>
      </c>
      <c r="N904" s="13">
        <f t="shared" si="1067"/>
        <v>0.16454559270419586</v>
      </c>
      <c r="O904" s="13">
        <f t="shared" si="1068"/>
        <v>0.19874889006405635</v>
      </c>
      <c r="P904" s="13">
        <f t="shared" si="1069"/>
        <v>0.10503776392003887</v>
      </c>
      <c r="Q904" s="13">
        <f t="shared" si="1070"/>
        <v>4.3480748785504557E-2</v>
      </c>
      <c r="R904" s="13">
        <f t="shared" si="1071"/>
        <v>6.3435728210135683E-2</v>
      </c>
      <c r="S904" s="13">
        <f t="shared" si="1072"/>
        <v>8.8590151759123329E-3</v>
      </c>
      <c r="T904" s="13">
        <f t="shared" si="1073"/>
        <v>2.7755958399983838E-2</v>
      </c>
      <c r="U904" s="13">
        <f t="shared" si="1074"/>
        <v>3.352545537076692E-2</v>
      </c>
      <c r="V904" s="13">
        <f t="shared" si="1075"/>
        <v>3.3208014149945994E-4</v>
      </c>
      <c r="W904" s="13">
        <f t="shared" si="1076"/>
        <v>7.6597838685226911E-3</v>
      </c>
      <c r="X904" s="13">
        <f t="shared" si="1077"/>
        <v>4.8896269808136423E-3</v>
      </c>
      <c r="Y904" s="13">
        <f t="shared" si="1078"/>
        <v>1.560647951814328E-3</v>
      </c>
      <c r="Z904" s="13">
        <f t="shared" si="1079"/>
        <v>1.3498076600589649E-2</v>
      </c>
      <c r="AA904" s="13">
        <f t="shared" si="1080"/>
        <v>7.1336639056971832E-3</v>
      </c>
      <c r="AB904" s="13">
        <f t="shared" si="1081"/>
        <v>1.885052301348762E-3</v>
      </c>
      <c r="AC904" s="13">
        <f t="shared" si="1082"/>
        <v>7.0020126651838872E-6</v>
      </c>
      <c r="AD904" s="13">
        <f t="shared" si="1083"/>
        <v>1.0120390727730581E-3</v>
      </c>
      <c r="AE904" s="13">
        <f t="shared" si="1084"/>
        <v>6.460356637743045E-4</v>
      </c>
      <c r="AF904" s="13">
        <f t="shared" si="1085"/>
        <v>2.0619859948919989E-4</v>
      </c>
      <c r="AG904" s="13">
        <f t="shared" si="1086"/>
        <v>4.3875660757289394E-5</v>
      </c>
      <c r="AH904" s="13">
        <f t="shared" si="1087"/>
        <v>2.1541260389394529E-3</v>
      </c>
      <c r="AI904" s="13">
        <f t="shared" si="1088"/>
        <v>1.1384445078370304E-3</v>
      </c>
      <c r="AJ904" s="13">
        <f t="shared" si="1089"/>
        <v>3.0083102706060538E-4</v>
      </c>
      <c r="AK904" s="13">
        <f t="shared" si="1090"/>
        <v>5.299588237537752E-5</v>
      </c>
      <c r="AL904" s="13">
        <f t="shared" si="1091"/>
        <v>9.4489348055834385E-8</v>
      </c>
      <c r="AM904" s="13">
        <f t="shared" si="1092"/>
        <v>1.0697148665286184E-4</v>
      </c>
      <c r="AN904" s="13">
        <f t="shared" si="1093"/>
        <v>6.8285303644795682E-5</v>
      </c>
      <c r="AO904" s="13">
        <f t="shared" si="1094"/>
        <v>2.1794979390132642E-5</v>
      </c>
      <c r="AP904" s="13">
        <f t="shared" si="1095"/>
        <v>4.6376121094055272E-6</v>
      </c>
      <c r="AQ904" s="13">
        <f t="shared" si="1096"/>
        <v>7.4010552014017805E-7</v>
      </c>
      <c r="AR904" s="13">
        <f t="shared" si="1097"/>
        <v>2.750174934662484E-4</v>
      </c>
      <c r="AS904" s="13">
        <f t="shared" si="1098"/>
        <v>1.4534532768096638E-4</v>
      </c>
      <c r="AT904" s="13">
        <f t="shared" si="1099"/>
        <v>3.8407128238335302E-5</v>
      </c>
      <c r="AU904" s="13">
        <f t="shared" si="1100"/>
        <v>6.7659897663574543E-6</v>
      </c>
      <c r="AV904" s="13">
        <f t="shared" si="1101"/>
        <v>8.9394767882099979E-7</v>
      </c>
      <c r="AW904" s="13">
        <f t="shared" si="1102"/>
        <v>8.8548318999074744E-10</v>
      </c>
      <c r="AX904" s="13">
        <f t="shared" si="1103"/>
        <v>9.4223132161036125E-6</v>
      </c>
      <c r="AY904" s="13">
        <f t="shared" si="1104"/>
        <v>6.0147384983622013E-6</v>
      </c>
      <c r="AZ904" s="13">
        <f t="shared" si="1105"/>
        <v>1.9197557104050832E-6</v>
      </c>
      <c r="BA904" s="13">
        <f t="shared" si="1106"/>
        <v>4.0849234910062653E-7</v>
      </c>
      <c r="BB904" s="13">
        <f t="shared" si="1107"/>
        <v>6.5190325402862612E-8</v>
      </c>
      <c r="BC904" s="13">
        <f t="shared" si="1108"/>
        <v>8.3228555648355461E-9</v>
      </c>
      <c r="BD904" s="13">
        <f t="shared" si="1109"/>
        <v>2.9259593119295596E-5</v>
      </c>
      <c r="BE904" s="13">
        <f t="shared" si="1110"/>
        <v>1.5463544140902754E-5</v>
      </c>
      <c r="BF904" s="13">
        <f t="shared" si="1111"/>
        <v>4.0862016847383388E-6</v>
      </c>
      <c r="BG904" s="13">
        <f t="shared" si="1112"/>
        <v>7.198455091629758E-7</v>
      </c>
      <c r="BH904" s="13">
        <f t="shared" si="1113"/>
        <v>9.5108660262192596E-8</v>
      </c>
      <c r="BI904" s="13">
        <f t="shared" si="1114"/>
        <v>1.0052887339548527E-8</v>
      </c>
      <c r="BJ904" s="14">
        <f t="shared" si="1115"/>
        <v>0.25202077598790112</v>
      </c>
      <c r="BK904" s="14">
        <f t="shared" si="1116"/>
        <v>0.42558955342714727</v>
      </c>
      <c r="BL904" s="14">
        <f t="shared" si="1117"/>
        <v>0.30889125154104979</v>
      </c>
      <c r="BM904" s="14">
        <f t="shared" si="1118"/>
        <v>0.11339733707055626</v>
      </c>
      <c r="BN904" s="14">
        <f t="shared" si="1119"/>
        <v>0.88659630663311628</v>
      </c>
    </row>
    <row r="905" spans="1:66" x14ac:dyDescent="0.25">
      <c r="A905" t="s">
        <v>28</v>
      </c>
      <c r="B905" t="s">
        <v>275</v>
      </c>
      <c r="C905" t="s">
        <v>277</v>
      </c>
      <c r="D905" s="11"/>
      <c r="E905" s="10">
        <f>VLOOKUP(A905,home!$A$2:$E$405,3,FALSE)</f>
        <v>1.31111111111111</v>
      </c>
      <c r="F905" s="10">
        <f>VLOOKUP(B905,home!$B$2:$E$405,3,FALSE)</f>
        <v>1.22</v>
      </c>
      <c r="G905" s="10">
        <f>VLOOKUP(C905,away!$B$2:$E$405,4,FALSE)</f>
        <v>1.37</v>
      </c>
      <c r="H905" s="10">
        <f>VLOOKUP(A905,away!$A$2:$E$405,3,FALSE)</f>
        <v>1.12222222222222</v>
      </c>
      <c r="I905" s="10">
        <f>VLOOKUP(C905,away!$B$2:$E$405,3,FALSE)</f>
        <v>1.07</v>
      </c>
      <c r="J905" s="10">
        <f>VLOOKUP(B905,home!$B$2:$E$405,4,FALSE)</f>
        <v>1.6</v>
      </c>
      <c r="K905" s="12">
        <f t="shared" si="1064"/>
        <v>2.1913911111111091</v>
      </c>
      <c r="L905" s="12">
        <f t="shared" si="1065"/>
        <v>1.921244444444441</v>
      </c>
      <c r="M905" s="13">
        <f t="shared" si="1066"/>
        <v>1.6364587860412689E-2</v>
      </c>
      <c r="N905" s="13">
        <f t="shared" si="1067"/>
        <v>3.5861212374305132E-2</v>
      </c>
      <c r="O905" s="13">
        <f t="shared" si="1068"/>
        <v>3.144037351244082E-2</v>
      </c>
      <c r="P905" s="13">
        <f t="shared" si="1069"/>
        <v>6.8898155045175963E-2</v>
      </c>
      <c r="Q905" s="13">
        <f t="shared" si="1070"/>
        <v>3.9292971015360001E-2</v>
      </c>
      <c r="R905" s="13">
        <f t="shared" si="1071"/>
        <v>3.0202321471017549E-2</v>
      </c>
      <c r="S905" s="13">
        <f t="shared" si="1072"/>
        <v>7.2518718606296134E-2</v>
      </c>
      <c r="T905" s="13">
        <f t="shared" si="1073"/>
        <v>7.549140226897684E-2</v>
      </c>
      <c r="U905" s="13">
        <f t="shared" si="1074"/>
        <v>6.6185098806508053E-2</v>
      </c>
      <c r="V905" s="13">
        <f t="shared" si="1075"/>
        <v>3.3924240431246477E-2</v>
      </c>
      <c r="W905" s="13">
        <f t="shared" si="1076"/>
        <v>2.8702089137402114E-2</v>
      </c>
      <c r="X905" s="13">
        <f t="shared" si="1077"/>
        <v>5.5143729299182945E-2</v>
      </c>
      <c r="Y905" s="13">
        <f t="shared" si="1078"/>
        <v>5.2972291781001705E-2</v>
      </c>
      <c r="Z905" s="13">
        <f t="shared" si="1079"/>
        <v>1.9342014111839171E-2</v>
      </c>
      <c r="AA905" s="13">
        <f t="shared" si="1080"/>
        <v>4.238591779566999E-2</v>
      </c>
      <c r="AB905" s="13">
        <f t="shared" si="1081"/>
        <v>4.6442061746858707E-2</v>
      </c>
      <c r="AC905" s="13">
        <f t="shared" si="1082"/>
        <v>8.9267355713400533E-3</v>
      </c>
      <c r="AD905" s="13">
        <f t="shared" si="1083"/>
        <v>1.5724375751505433E-2</v>
      </c>
      <c r="AE905" s="13">
        <f t="shared" si="1084"/>
        <v>3.0210369554936691E-2</v>
      </c>
      <c r="AF905" s="13">
        <f t="shared" si="1085"/>
        <v>2.9020752336017808E-2</v>
      </c>
      <c r="AG905" s="13">
        <f t="shared" si="1086"/>
        <v>1.8585319733057413E-2</v>
      </c>
      <c r="AH905" s="13">
        <f t="shared" si="1087"/>
        <v>9.2901842891842511E-3</v>
      </c>
      <c r="AI905" s="13">
        <f t="shared" si="1088"/>
        <v>2.0358427271902447E-2</v>
      </c>
      <c r="AJ905" s="13">
        <f t="shared" si="1089"/>
        <v>2.2306638279924511E-2</v>
      </c>
      <c r="AK905" s="13">
        <f t="shared" si="1090"/>
        <v>1.6294189615132456E-2</v>
      </c>
      <c r="AL905" s="13">
        <f t="shared" si="1091"/>
        <v>1.5033329691835297E-3</v>
      </c>
      <c r="AM905" s="13">
        <f t="shared" si="1092"/>
        <v>6.8916514499240107E-3</v>
      </c>
      <c r="AN905" s="13">
        <f t="shared" si="1093"/>
        <v>1.324054706121398E-2</v>
      </c>
      <c r="AO905" s="13">
        <f t="shared" si="1094"/>
        <v>1.2719163741381269E-2</v>
      </c>
      <c r="AP905" s="13">
        <f t="shared" si="1095"/>
        <v>8.1455408920359761E-3</v>
      </c>
      <c r="AQ905" s="13">
        <f t="shared" si="1096"/>
        <v>3.9123937964547859E-3</v>
      </c>
      <c r="AR905" s="13">
        <f t="shared" si="1097"/>
        <v>3.5697429906920517E-3</v>
      </c>
      <c r="AS905" s="13">
        <f t="shared" si="1098"/>
        <v>7.8227030587537487E-3</v>
      </c>
      <c r="AT905" s="13">
        <f t="shared" si="1099"/>
        <v>8.5713009739073268E-3</v>
      </c>
      <c r="AU905" s="13">
        <f t="shared" si="1100"/>
        <v>6.2610242549595019E-3</v>
      </c>
      <c r="AV905" s="13">
        <f t="shared" si="1101"/>
        <v>3.4300882246923281E-3</v>
      </c>
      <c r="AW905" s="13">
        <f t="shared" si="1102"/>
        <v>1.7581470713677868E-4</v>
      </c>
      <c r="AX905" s="13">
        <f t="shared" si="1103"/>
        <v>2.5170506213732439E-3</v>
      </c>
      <c r="AY905" s="13">
        <f t="shared" si="1104"/>
        <v>4.8358695226987727E-3</v>
      </c>
      <c r="AZ905" s="13">
        <f t="shared" si="1105"/>
        <v>4.6454437272716049E-3</v>
      </c>
      <c r="BA905" s="13">
        <f t="shared" si="1106"/>
        <v>2.9750109843332821E-3</v>
      </c>
      <c r="BB905" s="13">
        <f t="shared" si="1107"/>
        <v>1.4289308314528774E-3</v>
      </c>
      <c r="BC905" s="13">
        <f t="shared" si="1108"/>
        <v>5.4906508428484294E-4</v>
      </c>
      <c r="BD905" s="13">
        <f t="shared" si="1109"/>
        <v>1.1430581481602635E-3</v>
      </c>
      <c r="BE905" s="13">
        <f t="shared" si="1110"/>
        <v>2.5048874653615266E-3</v>
      </c>
      <c r="BF905" s="13">
        <f t="shared" si="1111"/>
        <v>2.7445940629634434E-3</v>
      </c>
      <c r="BG905" s="13">
        <f t="shared" si="1112"/>
        <v>2.0048263443954708E-3</v>
      </c>
      <c r="BH905" s="13">
        <f t="shared" si="1113"/>
        <v>1.0983396576074039E-3</v>
      </c>
      <c r="BI905" s="13">
        <f t="shared" si="1114"/>
        <v>4.8137835253233652E-4</v>
      </c>
      <c r="BJ905" s="14">
        <f t="shared" si="1115"/>
        <v>0.44286518096417066</v>
      </c>
      <c r="BK905" s="14">
        <f t="shared" si="1116"/>
        <v>0.2069716400063536</v>
      </c>
      <c r="BL905" s="14">
        <f t="shared" si="1117"/>
        <v>0.32453715632266422</v>
      </c>
      <c r="BM905" s="14">
        <f t="shared" si="1118"/>
        <v>0.76699631531075352</v>
      </c>
      <c r="BN905" s="14">
        <f t="shared" si="1119"/>
        <v>0.22205962127871215</v>
      </c>
    </row>
    <row r="906" spans="1:66" x14ac:dyDescent="0.25">
      <c r="A906" t="s">
        <v>28</v>
      </c>
      <c r="B906" t="s">
        <v>191</v>
      </c>
      <c r="C906" t="s">
        <v>293</v>
      </c>
      <c r="D906" s="11"/>
      <c r="E906" s="10">
        <f>VLOOKUP(A906,home!$A$2:$E$405,3,FALSE)</f>
        <v>1.31111111111111</v>
      </c>
      <c r="F906" s="10">
        <f>VLOOKUP(B906,home!$B$2:$E$405,3,FALSE)</f>
        <v>1.07</v>
      </c>
      <c r="G906" s="10">
        <f>VLOOKUP(C906,away!$B$2:$E$405,4,FALSE)</f>
        <v>0.61</v>
      </c>
      <c r="H906" s="10">
        <f>VLOOKUP(A906,away!$A$2:$E$405,3,FALSE)</f>
        <v>1.12222222222222</v>
      </c>
      <c r="I906" s="10">
        <f>VLOOKUP(C906,away!$B$2:$E$405,3,FALSE)</f>
        <v>0.92</v>
      </c>
      <c r="J906" s="10">
        <f>VLOOKUP(B906,home!$B$2:$E$405,4,FALSE)</f>
        <v>0.36</v>
      </c>
      <c r="K906" s="12">
        <f t="shared" si="1064"/>
        <v>0.85576222222222154</v>
      </c>
      <c r="L906" s="12">
        <f t="shared" si="1065"/>
        <v>0.37167999999999929</v>
      </c>
      <c r="M906" s="13">
        <f t="shared" si="1066"/>
        <v>0.29304115407858577</v>
      </c>
      <c r="N906" s="13">
        <f t="shared" si="1067"/>
        <v>0.25077354921685496</v>
      </c>
      <c r="O906" s="13">
        <f t="shared" si="1068"/>
        <v>0.10891753614792855</v>
      </c>
      <c r="P906" s="13">
        <f t="shared" si="1069"/>
        <v>9.3207512772920484E-2</v>
      </c>
      <c r="Q906" s="13">
        <f t="shared" si="1070"/>
        <v>0.10730126487618472</v>
      </c>
      <c r="R906" s="13">
        <f t="shared" si="1071"/>
        <v>2.0241234917730999E-2</v>
      </c>
      <c r="S906" s="13">
        <f t="shared" si="1072"/>
        <v>7.4116214705668444E-3</v>
      </c>
      <c r="T906" s="13">
        <f t="shared" si="1073"/>
        <v>3.9881734129180259E-2</v>
      </c>
      <c r="U906" s="13">
        <f t="shared" si="1074"/>
        <v>1.7321684173719508E-2</v>
      </c>
      <c r="V906" s="13">
        <f t="shared" si="1075"/>
        <v>2.6193469311998704E-4</v>
      </c>
      <c r="W906" s="13">
        <f t="shared" si="1076"/>
        <v>3.0608122959233021E-2</v>
      </c>
      <c r="X906" s="13">
        <f t="shared" si="1077"/>
        <v>1.1376427141487707E-2</v>
      </c>
      <c r="Y906" s="13">
        <f t="shared" si="1078"/>
        <v>2.1141952199740712E-3</v>
      </c>
      <c r="Z906" s="13">
        <f t="shared" si="1079"/>
        <v>2.5077540647407475E-3</v>
      </c>
      <c r="AA906" s="13">
        <f t="shared" si="1080"/>
        <v>2.1460411912293509E-3</v>
      </c>
      <c r="AB906" s="13">
        <f t="shared" si="1081"/>
        <v>9.182504893934263E-4</v>
      </c>
      <c r="AC906" s="13">
        <f t="shared" si="1082"/>
        <v>5.2070931238776068E-6</v>
      </c>
      <c r="AD906" s="13">
        <f t="shared" si="1083"/>
        <v>6.548318830411062E-3</v>
      </c>
      <c r="AE906" s="13">
        <f t="shared" si="1084"/>
        <v>2.4338791428871786E-3</v>
      </c>
      <c r="AF906" s="13">
        <f t="shared" si="1085"/>
        <v>4.5231209991415238E-4</v>
      </c>
      <c r="AG906" s="13">
        <f t="shared" si="1086"/>
        <v>5.6038453765363928E-5</v>
      </c>
      <c r="AH906" s="13">
        <f t="shared" si="1087"/>
        <v>2.3302050769570984E-4</v>
      </c>
      <c r="AI906" s="13">
        <f t="shared" si="1088"/>
        <v>1.9941014748903093E-4</v>
      </c>
      <c r="AJ906" s="13">
        <f t="shared" si="1089"/>
        <v>8.5323835474437011E-5</v>
      </c>
      <c r="AK906" s="13">
        <f t="shared" si="1090"/>
        <v>2.4338971684709152E-5</v>
      </c>
      <c r="AL906" s="13">
        <f t="shared" si="1091"/>
        <v>6.624874248528977E-8</v>
      </c>
      <c r="AM906" s="13">
        <f t="shared" si="1092"/>
        <v>1.120760774826438E-3</v>
      </c>
      <c r="AN906" s="13">
        <f t="shared" si="1093"/>
        <v>4.1656436478748968E-4</v>
      </c>
      <c r="AO906" s="13">
        <f t="shared" si="1094"/>
        <v>7.7414321552106923E-5</v>
      </c>
      <c r="AP906" s="13">
        <f t="shared" si="1095"/>
        <v>9.5911183448290132E-6</v>
      </c>
      <c r="AQ906" s="13">
        <f t="shared" si="1096"/>
        <v>8.9120671660151033E-7</v>
      </c>
      <c r="AR906" s="13">
        <f t="shared" si="1097"/>
        <v>1.732181246006826E-5</v>
      </c>
      <c r="AS906" s="13">
        <f t="shared" si="1098"/>
        <v>1.4823352723744579E-5</v>
      </c>
      <c r="AT906" s="13">
        <f t="shared" si="1099"/>
        <v>6.3426326338277402E-6</v>
      </c>
      <c r="AU906" s="13">
        <f t="shared" si="1100"/>
        <v>1.8092617991545365E-6</v>
      </c>
      <c r="AV906" s="13">
        <f t="shared" si="1101"/>
        <v>3.8707447445656517E-7</v>
      </c>
      <c r="AW906" s="13">
        <f t="shared" si="1102"/>
        <v>5.8532549528403818E-10</v>
      </c>
      <c r="AX906" s="13">
        <f t="shared" si="1103"/>
        <v>1.5985078854082848E-4</v>
      </c>
      <c r="AY906" s="13">
        <f t="shared" si="1104"/>
        <v>5.9413341084855017E-5</v>
      </c>
      <c r="AZ906" s="13">
        <f t="shared" si="1105"/>
        <v>1.1041375307209433E-5</v>
      </c>
      <c r="BA906" s="13">
        <f t="shared" si="1106"/>
        <v>1.3679527913945312E-6</v>
      </c>
      <c r="BB906" s="13">
        <f t="shared" si="1107"/>
        <v>1.2711017337637962E-7</v>
      </c>
      <c r="BC906" s="13">
        <f t="shared" si="1108"/>
        <v>9.4488618481065395E-9</v>
      </c>
      <c r="BD906" s="13">
        <f t="shared" si="1109"/>
        <v>1.0730285425263587E-6</v>
      </c>
      <c r="BE906" s="13">
        <f t="shared" si="1110"/>
        <v>9.1825729006022831E-7</v>
      </c>
      <c r="BF906" s="13">
        <f t="shared" si="1111"/>
        <v>3.9290494955684797E-7</v>
      </c>
      <c r="BG906" s="13">
        <f t="shared" si="1112"/>
        <v>1.1207773758495938E-7</v>
      </c>
      <c r="BH906" s="13">
        <f t="shared" si="1113"/>
        <v>2.3977973444335957E-8</v>
      </c>
      <c r="BI906" s="13">
        <f t="shared" si="1114"/>
        <v>4.103888767822072E-9</v>
      </c>
      <c r="BJ906" s="14">
        <f t="shared" si="1115"/>
        <v>0.45340287387287942</v>
      </c>
      <c r="BK906" s="14">
        <f t="shared" si="1116"/>
        <v>0.39398690969814432</v>
      </c>
      <c r="BL906" s="14">
        <f t="shared" si="1117"/>
        <v>0.15013004886681888</v>
      </c>
      <c r="BM906" s="14">
        <f t="shared" si="1118"/>
        <v>0.12648592173661857</v>
      </c>
      <c r="BN906" s="14">
        <f t="shared" si="1119"/>
        <v>0.87348225201020557</v>
      </c>
    </row>
    <row r="907" spans="1:66" x14ac:dyDescent="0.25">
      <c r="A907" t="s">
        <v>28</v>
      </c>
      <c r="B907" t="s">
        <v>278</v>
      </c>
      <c r="C907" t="s">
        <v>462</v>
      </c>
      <c r="D907" s="11"/>
      <c r="E907" s="10">
        <f>VLOOKUP(A907,home!$A$2:$E$405,3,FALSE)</f>
        <v>1.31111111111111</v>
      </c>
      <c r="F907" s="10">
        <f>VLOOKUP(B907,home!$B$2:$E$405,3,FALSE)</f>
        <v>0.92</v>
      </c>
      <c r="G907" s="10">
        <f>VLOOKUP(C907,away!$B$2:$E$405,4,FALSE)</f>
        <v>1.53</v>
      </c>
      <c r="H907" s="10">
        <f>VLOOKUP(A907,away!$A$2:$E$405,3,FALSE)</f>
        <v>1.12222222222222</v>
      </c>
      <c r="I907" s="10">
        <f>VLOOKUP(C907,away!$B$2:$E$405,3,FALSE)</f>
        <v>0.46</v>
      </c>
      <c r="J907" s="10">
        <f>VLOOKUP(B907,home!$B$2:$E$405,4,FALSE)</f>
        <v>1.25</v>
      </c>
      <c r="K907" s="12">
        <f t="shared" si="1064"/>
        <v>1.8455199999999985</v>
      </c>
      <c r="L907" s="12">
        <f t="shared" si="1065"/>
        <v>0.64527777777777651</v>
      </c>
      <c r="M907" s="13">
        <f t="shared" si="1066"/>
        <v>8.284384922326668E-2</v>
      </c>
      <c r="N907" s="13">
        <f t="shared" si="1067"/>
        <v>0.15288998061852299</v>
      </c>
      <c r="O907" s="13">
        <f t="shared" si="1068"/>
        <v>5.3457294929346699E-2</v>
      </c>
      <c r="P907" s="13">
        <f t="shared" si="1069"/>
        <v>9.8656506938007843E-2</v>
      </c>
      <c r="Q907" s="13">
        <f t="shared" si="1070"/>
        <v>0.14108075851554819</v>
      </c>
      <c r="R907" s="13">
        <f t="shared" si="1071"/>
        <v>1.7247402239010015E-2</v>
      </c>
      <c r="S907" s="13">
        <f t="shared" si="1072"/>
        <v>2.937184369287988E-2</v>
      </c>
      <c r="T907" s="13">
        <f t="shared" si="1073"/>
        <v>9.1036278342116056E-2</v>
      </c>
      <c r="U907" s="13">
        <f t="shared" si="1074"/>
        <v>3.1830425780137735E-2</v>
      </c>
      <c r="V907" s="13">
        <f t="shared" si="1075"/>
        <v>3.8864596577206797E-3</v>
      </c>
      <c r="W907" s="13">
        <f t="shared" si="1076"/>
        <v>8.6789120485204735E-2</v>
      </c>
      <c r="X907" s="13">
        <f t="shared" si="1077"/>
        <v>5.6003090801980619E-2</v>
      </c>
      <c r="Y907" s="13">
        <f t="shared" si="1078"/>
        <v>1.806877499069454E-2</v>
      </c>
      <c r="Z907" s="13">
        <f t="shared" si="1079"/>
        <v>3.7097884630759438E-3</v>
      </c>
      <c r="AA907" s="13">
        <f t="shared" si="1080"/>
        <v>6.84648880437591E-3</v>
      </c>
      <c r="AB907" s="13">
        <f t="shared" si="1081"/>
        <v>6.3176660091259105E-3</v>
      </c>
      <c r="AC907" s="13">
        <f t="shared" si="1082"/>
        <v>2.8926750279377028E-4</v>
      </c>
      <c r="AD907" s="13">
        <f t="shared" si="1083"/>
        <v>4.0042764409463721E-2</v>
      </c>
      <c r="AE907" s="13">
        <f t="shared" si="1084"/>
        <v>2.5838706034217791E-2</v>
      </c>
      <c r="AF907" s="13">
        <f t="shared" si="1085"/>
        <v>8.3365714052066383E-3</v>
      </c>
      <c r="AG907" s="13">
        <f t="shared" si="1086"/>
        <v>1.7931347568791655E-3</v>
      </c>
      <c r="AH907" s="13">
        <f t="shared" si="1087"/>
        <v>5.9846101386981936E-4</v>
      </c>
      <c r="AI907" s="13">
        <f t="shared" si="1088"/>
        <v>1.1044717703170279E-3</v>
      </c>
      <c r="AJ907" s="13">
        <f t="shared" si="1089"/>
        <v>1.0191623707777402E-3</v>
      </c>
      <c r="AK907" s="13">
        <f t="shared" si="1090"/>
        <v>6.2696151283924437E-4</v>
      </c>
      <c r="AL907" s="13">
        <f t="shared" si="1091"/>
        <v>1.3779234868434332E-5</v>
      </c>
      <c r="AM907" s="13">
        <f t="shared" si="1092"/>
        <v>1.4779944514590691E-2</v>
      </c>
      <c r="AN907" s="13">
        <f t="shared" si="1093"/>
        <v>9.537169752053919E-3</v>
      </c>
      <c r="AO907" s="13">
        <f t="shared" si="1094"/>
        <v>3.0770618519473897E-3</v>
      </c>
      <c r="AP907" s="13">
        <f t="shared" si="1095"/>
        <v>6.6185321130312713E-4</v>
      </c>
      <c r="AQ907" s="13">
        <f t="shared" si="1096"/>
        <v>1.0676979235119173E-4</v>
      </c>
      <c r="AR907" s="13">
        <f t="shared" si="1097"/>
        <v>7.7234718623310448E-5</v>
      </c>
      <c r="AS907" s="13">
        <f t="shared" si="1098"/>
        <v>1.4253821791369178E-4</v>
      </c>
      <c r="AT907" s="13">
        <f t="shared" si="1099"/>
        <v>1.3152856596203814E-4</v>
      </c>
      <c r="AU907" s="13">
        <f t="shared" si="1100"/>
        <v>8.0912866351420129E-5</v>
      </c>
      <c r="AV907" s="13">
        <f t="shared" si="1101"/>
        <v>3.7331578277218183E-5</v>
      </c>
      <c r="AW907" s="13">
        <f t="shared" si="1102"/>
        <v>4.5581442716353815E-7</v>
      </c>
      <c r="AX907" s="13">
        <f t="shared" si="1103"/>
        <v>4.5461138667612288E-3</v>
      </c>
      <c r="AY907" s="13">
        <f t="shared" si="1104"/>
        <v>2.9335062534684205E-3</v>
      </c>
      <c r="AZ907" s="13">
        <f t="shared" si="1105"/>
        <v>9.4646319816765636E-4</v>
      </c>
      <c r="BA907" s="13">
        <f t="shared" si="1106"/>
        <v>2.0357722308735757E-4</v>
      </c>
      <c r="BB907" s="13">
        <f t="shared" si="1107"/>
        <v>3.2840964529995177E-5</v>
      </c>
      <c r="BC907" s="13">
        <f t="shared" si="1108"/>
        <v>4.238308922398815E-6</v>
      </c>
      <c r="BD907" s="13">
        <f t="shared" si="1109"/>
        <v>8.3063079334235989E-6</v>
      </c>
      <c r="BE907" s="13">
        <f t="shared" si="1110"/>
        <v>1.5329457417291908E-5</v>
      </c>
      <c r="BF907" s="13">
        <f t="shared" si="1111"/>
        <v>1.4145410126380271E-5</v>
      </c>
      <c r="BG907" s="13">
        <f t="shared" si="1112"/>
        <v>8.7018790988124306E-6</v>
      </c>
      <c r="BH907" s="13">
        <f t="shared" si="1113"/>
        <v>4.0148729786100758E-6</v>
      </c>
      <c r="BI907" s="13">
        <f t="shared" si="1114"/>
        <v>1.4819056758968926E-6</v>
      </c>
      <c r="BJ907" s="14">
        <f t="shared" si="1115"/>
        <v>0.65870871929701769</v>
      </c>
      <c r="BK907" s="14">
        <f t="shared" si="1116"/>
        <v>0.21799521250300569</v>
      </c>
      <c r="BL907" s="14">
        <f t="shared" si="1117"/>
        <v>0.11956986021015821</v>
      </c>
      <c r="BM907" s="14">
        <f t="shared" si="1118"/>
        <v>0.45087473757051411</v>
      </c>
      <c r="BN907" s="14">
        <f t="shared" si="1119"/>
        <v>0.5461757924637024</v>
      </c>
    </row>
    <row r="908" spans="1:66" x14ac:dyDescent="0.25">
      <c r="A908" t="s">
        <v>28</v>
      </c>
      <c r="B908" t="s">
        <v>189</v>
      </c>
      <c r="C908" t="s">
        <v>294</v>
      </c>
      <c r="D908" s="11"/>
      <c r="E908" s="10">
        <f>VLOOKUP(A908,home!$A$2:$E$405,3,FALSE)</f>
        <v>1.31111111111111</v>
      </c>
      <c r="F908" s="10">
        <f>VLOOKUP(B908,home!$B$2:$E$405,3,FALSE)</f>
        <v>1.07</v>
      </c>
      <c r="G908" s="10">
        <f>VLOOKUP(C908,away!$B$2:$E$405,4,FALSE)</f>
        <v>0.92</v>
      </c>
      <c r="H908" s="10">
        <f>VLOOKUP(A908,away!$A$2:$E$405,3,FALSE)</f>
        <v>1.12222222222222</v>
      </c>
      <c r="I908" s="10">
        <f>VLOOKUP(C908,away!$B$2:$E$405,3,FALSE)</f>
        <v>0.31</v>
      </c>
      <c r="J908" s="10">
        <f>VLOOKUP(B908,home!$B$2:$E$405,4,FALSE)</f>
        <v>0.89</v>
      </c>
      <c r="K908" s="12">
        <f t="shared" si="1064"/>
        <v>1.2906577777777768</v>
      </c>
      <c r="L908" s="12">
        <f t="shared" si="1065"/>
        <v>0.30962111111111051</v>
      </c>
      <c r="M908" s="13">
        <f t="shared" si="1066"/>
        <v>0.20184021915000769</v>
      </c>
      <c r="N908" s="13">
        <f t="shared" si="1067"/>
        <v>0.26050664871432844</v>
      </c>
      <c r="O908" s="13">
        <f t="shared" si="1068"/>
        <v>6.2493992920135438E-2</v>
      </c>
      <c r="P908" s="13">
        <f t="shared" si="1069"/>
        <v>8.065835802676212E-2</v>
      </c>
      <c r="Q908" s="13">
        <f t="shared" si="1070"/>
        <v>0.16811246616298553</v>
      </c>
      <c r="R908" s="13">
        <f t="shared" si="1071"/>
        <v>9.6747297628511034E-3</v>
      </c>
      <c r="S908" s="13">
        <f t="shared" si="1072"/>
        <v>8.0580703228654467E-3</v>
      </c>
      <c r="T908" s="13">
        <f t="shared" si="1073"/>
        <v>5.2051168565012552E-2</v>
      </c>
      <c r="U908" s="13">
        <f t="shared" si="1074"/>
        <v>1.2486765216321923E-2</v>
      </c>
      <c r="V908" s="13">
        <f t="shared" si="1075"/>
        <v>3.5779165863836319E-4</v>
      </c>
      <c r="W908" s="13">
        <f t="shared" si="1076"/>
        <v>7.2325220664886863E-2</v>
      </c>
      <c r="X908" s="13">
        <f t="shared" si="1077"/>
        <v>2.2393415183618526E-2</v>
      </c>
      <c r="Y908" s="13">
        <f t="shared" si="1078"/>
        <v>3.4667370453621902E-3</v>
      </c>
      <c r="Z908" s="13">
        <f t="shared" si="1079"/>
        <v>9.9850019295789644E-4</v>
      </c>
      <c r="AA908" s="13">
        <f t="shared" si="1080"/>
        <v>1.2887220401537199E-3</v>
      </c>
      <c r="AB908" s="13">
        <f t="shared" si="1081"/>
        <v>8.3164956225902152E-4</v>
      </c>
      <c r="AC908" s="13">
        <f t="shared" si="1082"/>
        <v>8.9361797610794219E-6</v>
      </c>
      <c r="AD908" s="13">
        <f t="shared" si="1083"/>
        <v>2.3336777145157549E-2</v>
      </c>
      <c r="AE908" s="13">
        <f t="shared" si="1084"/>
        <v>7.22555886943605E-3</v>
      </c>
      <c r="AF908" s="13">
        <f t="shared" si="1085"/>
        <v>1.1185927827767647E-3</v>
      </c>
      <c r="AG908" s="13">
        <f t="shared" si="1086"/>
        <v>1.1544664676140365E-4</v>
      </c>
      <c r="AH908" s="13">
        <f t="shared" si="1087"/>
        <v>7.7289184797070548E-5</v>
      </c>
      <c r="AI908" s="13">
        <f t="shared" si="1088"/>
        <v>9.9753887496443E-5</v>
      </c>
      <c r="AJ908" s="13">
        <f t="shared" si="1089"/>
        <v>6.4374065380426744E-5</v>
      </c>
      <c r="AK908" s="13">
        <f t="shared" si="1090"/>
        <v>2.7694962723474297E-5</v>
      </c>
      <c r="AL908" s="13">
        <f t="shared" si="1091"/>
        <v>1.4284122155554494E-7</v>
      </c>
      <c r="AM908" s="13">
        <f t="shared" si="1092"/>
        <v>6.0239585861328491E-3</v>
      </c>
      <c r="AN908" s="13">
        <f t="shared" si="1093"/>
        <v>1.8651447507257671E-3</v>
      </c>
      <c r="AO908" s="13">
        <f t="shared" si="1094"/>
        <v>2.8874409505138361E-4</v>
      </c>
      <c r="AP908" s="13">
        <f t="shared" si="1095"/>
        <v>2.9800422512193834E-5</v>
      </c>
      <c r="AQ908" s="13">
        <f t="shared" si="1096"/>
        <v>2.3067099824515019E-6</v>
      </c>
      <c r="AR908" s="13">
        <f t="shared" si="1097"/>
        <v>4.7860726547481892E-6</v>
      </c>
      <c r="AS908" s="13">
        <f t="shared" si="1098"/>
        <v>6.1771818968602834E-6</v>
      </c>
      <c r="AT908" s="13">
        <f t="shared" si="1099"/>
        <v>3.9863139299654027E-6</v>
      </c>
      <c r="AU908" s="13">
        <f t="shared" si="1100"/>
        <v>1.7149890261245811E-6</v>
      </c>
      <c r="AV908" s="13">
        <f t="shared" si="1101"/>
        <v>5.5336598134280611E-7</v>
      </c>
      <c r="AW908" s="13">
        <f t="shared" si="1102"/>
        <v>1.5855966606938999E-9</v>
      </c>
      <c r="AX908" s="13">
        <f t="shared" si="1103"/>
        <v>1.295811500367263E-3</v>
      </c>
      <c r="AY908" s="13">
        <f t="shared" si="1104"/>
        <v>4.0121059653426723E-4</v>
      </c>
      <c r="AZ908" s="13">
        <f t="shared" si="1105"/>
        <v>6.2111635344245641E-5</v>
      </c>
      <c r="BA908" s="13">
        <f t="shared" si="1106"/>
        <v>6.4103578494044857E-6</v>
      </c>
      <c r="BB908" s="13">
        <f t="shared" si="1107"/>
        <v>4.9619552998811146E-7</v>
      </c>
      <c r="BC908" s="13">
        <f t="shared" si="1108"/>
        <v>3.0726522264657106E-8</v>
      </c>
      <c r="BD908" s="13">
        <f t="shared" si="1109"/>
        <v>2.4697818887027256E-7</v>
      </c>
      <c r="BE908" s="13">
        <f t="shared" si="1110"/>
        <v>3.1876432040688602E-7</v>
      </c>
      <c r="BF908" s="13">
        <f t="shared" si="1111"/>
        <v>2.0570782470559737E-7</v>
      </c>
      <c r="BG908" s="13">
        <f t="shared" si="1112"/>
        <v>8.8499467968675591E-8</v>
      </c>
      <c r="BH908" s="13">
        <f t="shared" si="1113"/>
        <v>2.8555631665741582E-8</v>
      </c>
      <c r="BI908" s="13">
        <f t="shared" si="1114"/>
        <v>7.3711096217493474E-9</v>
      </c>
      <c r="BJ908" s="14">
        <f t="shared" si="1115"/>
        <v>0.62062805735687809</v>
      </c>
      <c r="BK908" s="14">
        <f t="shared" si="1116"/>
        <v>0.29132472877579046</v>
      </c>
      <c r="BL908" s="14">
        <f t="shared" si="1117"/>
        <v>8.7063085402150908E-2</v>
      </c>
      <c r="BM908" s="14">
        <f t="shared" si="1118"/>
        <v>0.21632674797976942</v>
      </c>
      <c r="BN908" s="14">
        <f t="shared" si="1119"/>
        <v>0.78328641473707028</v>
      </c>
    </row>
    <row r="909" spans="1:66" x14ac:dyDescent="0.25">
      <c r="A909" t="s">
        <v>192</v>
      </c>
      <c r="B909" t="s">
        <v>204</v>
      </c>
      <c r="C909" t="s">
        <v>197</v>
      </c>
      <c r="D909" s="11"/>
      <c r="E909" s="10">
        <f>VLOOKUP(A909,home!$A$2:$E$405,3,FALSE)</f>
        <v>1.36619718309859</v>
      </c>
      <c r="F909" s="10">
        <f>VLOOKUP(B909,home!$B$2:$E$405,3,FALSE)</f>
        <v>1.1000000000000001</v>
      </c>
      <c r="G909" s="10">
        <f>VLOOKUP(C909,away!$B$2:$E$405,4,FALSE)</f>
        <v>1.02</v>
      </c>
      <c r="H909" s="10">
        <f>VLOOKUP(A909,away!$A$2:$E$405,3,FALSE)</f>
        <v>1.1971830985915499</v>
      </c>
      <c r="I909" s="10">
        <f>VLOOKUP(C909,away!$B$2:$E$405,3,FALSE)</f>
        <v>0.88</v>
      </c>
      <c r="J909" s="10">
        <f>VLOOKUP(B909,home!$B$2:$E$405,4,FALSE)</f>
        <v>0.42</v>
      </c>
      <c r="K909" s="12">
        <f t="shared" si="1064"/>
        <v>1.5328732394366182</v>
      </c>
      <c r="L909" s="12">
        <f t="shared" si="1065"/>
        <v>0.44247887323943685</v>
      </c>
      <c r="M909" s="13">
        <f t="shared" si="1066"/>
        <v>0.13871246122700417</v>
      </c>
      <c r="N909" s="13">
        <f t="shared" si="1067"/>
        <v>0.21262861979126418</v>
      </c>
      <c r="O909" s="13">
        <f t="shared" si="1068"/>
        <v>6.1377333547993893E-2</v>
      </c>
      <c r="P909" s="13">
        <f t="shared" si="1069"/>
        <v>9.4083672103695212E-2</v>
      </c>
      <c r="Q909" s="13">
        <f t="shared" si="1070"/>
        <v>0.16296636060818609</v>
      </c>
      <c r="R909" s="13">
        <f t="shared" si="1071"/>
        <v>1.3579086695378708E-2</v>
      </c>
      <c r="S909" s="13">
        <f t="shared" si="1072"/>
        <v>1.5953392503845937E-2</v>
      </c>
      <c r="T909" s="13">
        <f t="shared" si="1073"/>
        <v>7.2109171617841944E-2</v>
      </c>
      <c r="U909" s="13">
        <f t="shared" si="1074"/>
        <v>2.0815018611335844E-2</v>
      </c>
      <c r="V909" s="13">
        <f t="shared" si="1075"/>
        <v>1.2022902436662098E-3</v>
      </c>
      <c r="W909" s="13">
        <f t="shared" si="1076"/>
        <v>8.3268924368222114E-2</v>
      </c>
      <c r="X909" s="13">
        <f t="shared" si="1077"/>
        <v>3.6844739830310815E-2</v>
      </c>
      <c r="Y909" s="13">
        <f t="shared" si="1078"/>
        <v>8.1515094824580626E-3</v>
      </c>
      <c r="Z909" s="13">
        <f t="shared" si="1079"/>
        <v>2.0028196601972669E-3</v>
      </c>
      <c r="AA909" s="13">
        <f t="shared" si="1080"/>
        <v>3.0700686605339314E-3</v>
      </c>
      <c r="AB909" s="13">
        <f t="shared" si="1081"/>
        <v>2.3530130464827436E-3</v>
      </c>
      <c r="AC909" s="13">
        <f t="shared" si="1082"/>
        <v>5.096688865314355E-5</v>
      </c>
      <c r="AD909" s="13">
        <f t="shared" si="1083"/>
        <v>3.1910176460179837E-2</v>
      </c>
      <c r="AE909" s="13">
        <f t="shared" si="1084"/>
        <v>1.4119578924971976E-2</v>
      </c>
      <c r="AF909" s="13">
        <f t="shared" si="1085"/>
        <v>3.1238076866684488E-3</v>
      </c>
      <c r="AG909" s="13">
        <f t="shared" si="1086"/>
        <v>4.6073963513791589E-4</v>
      </c>
      <c r="AH909" s="13">
        <f t="shared" si="1087"/>
        <v>2.2155134663646956E-4</v>
      </c>
      <c r="AI909" s="13">
        <f t="shared" si="1088"/>
        <v>3.3961013042019023E-4</v>
      </c>
      <c r="AJ909" s="13">
        <f t="shared" si="1089"/>
        <v>2.6028964038134471E-4</v>
      </c>
      <c r="AK909" s="13">
        <f t="shared" si="1090"/>
        <v>1.3299700808104808E-4</v>
      </c>
      <c r="AL909" s="13">
        <f t="shared" si="1091"/>
        <v>1.3827602791476958E-6</v>
      </c>
      <c r="AM909" s="13">
        <f t="shared" si="1092"/>
        <v>9.782851112301998E-3</v>
      </c>
      <c r="AN909" s="13">
        <f t="shared" si="1093"/>
        <v>4.3287049372405604E-3</v>
      </c>
      <c r="AO909" s="13">
        <f t="shared" si="1094"/>
        <v>9.57680241608095E-4</v>
      </c>
      <c r="AP909" s="13">
        <f t="shared" si="1095"/>
        <v>1.4125109141014056E-4</v>
      </c>
      <c r="AQ909" s="13">
        <f t="shared" si="1096"/>
        <v>1.5625155942749918E-5</v>
      </c>
      <c r="AR909" s="13">
        <f t="shared" si="1097"/>
        <v>1.9606358044877003E-5</v>
      </c>
      <c r="AS909" s="13">
        <f t="shared" si="1098"/>
        <v>3.0054061569804811E-5</v>
      </c>
      <c r="AT909" s="13">
        <f t="shared" si="1099"/>
        <v>2.3034533358367139E-5</v>
      </c>
      <c r="AU909" s="13">
        <f t="shared" si="1100"/>
        <v>1.1769673255983695E-5</v>
      </c>
      <c r="AV909" s="13">
        <f t="shared" si="1101"/>
        <v>4.5103542927525624E-6</v>
      </c>
      <c r="AW909" s="13">
        <f t="shared" si="1102"/>
        <v>2.6052126413671262E-8</v>
      </c>
      <c r="AX909" s="13">
        <f t="shared" si="1103"/>
        <v>2.4993117792400841E-3</v>
      </c>
      <c r="AY909" s="13">
        <f t="shared" si="1104"/>
        <v>1.1058926599522047E-3</v>
      </c>
      <c r="AZ909" s="13">
        <f t="shared" si="1105"/>
        <v>2.4466706904970758E-4</v>
      </c>
      <c r="BA909" s="13">
        <f t="shared" si="1106"/>
        <v>3.6086669677303377E-5</v>
      </c>
      <c r="BB909" s="13">
        <f t="shared" si="1107"/>
        <v>3.9918972344442372E-6</v>
      </c>
      <c r="BC909" s="13">
        <f t="shared" si="1108"/>
        <v>3.5326603807690224E-7</v>
      </c>
      <c r="BD909" s="13">
        <f t="shared" si="1109"/>
        <v>1.4458998693376896E-6</v>
      </c>
      <c r="BE909" s="13">
        <f t="shared" si="1110"/>
        <v>2.2163812166126472E-6</v>
      </c>
      <c r="BF909" s="13">
        <f t="shared" si="1111"/>
        <v>1.6987157276677509E-6</v>
      </c>
      <c r="BG909" s="13">
        <f t="shared" si="1112"/>
        <v>8.6797196011733251E-7</v>
      </c>
      <c r="BH909" s="13">
        <f t="shared" si="1113"/>
        <v>3.3262274756130156E-7</v>
      </c>
      <c r="BI909" s="13">
        <f t="shared" si="1114"/>
        <v>1.0197370171292019E-7</v>
      </c>
      <c r="BJ909" s="14">
        <f t="shared" si="1115"/>
        <v>0.64470004428493666</v>
      </c>
      <c r="BK909" s="14">
        <f t="shared" si="1116"/>
        <v>0.25111005838709605</v>
      </c>
      <c r="BL909" s="14">
        <f t="shared" si="1117"/>
        <v>0.10224460723298896</v>
      </c>
      <c r="BM909" s="14">
        <f t="shared" si="1118"/>
        <v>0.31560412898387102</v>
      </c>
      <c r="BN909" s="14">
        <f t="shared" si="1119"/>
        <v>0.68334753397352221</v>
      </c>
    </row>
    <row r="910" spans="1:66" x14ac:dyDescent="0.25">
      <c r="A910" t="s">
        <v>301</v>
      </c>
      <c r="B910" t="s">
        <v>336</v>
      </c>
      <c r="C910" t="s">
        <v>313</v>
      </c>
      <c r="D910" s="11"/>
      <c r="E910" s="10">
        <f>VLOOKUP(A910,home!$A$2:$E$405,3,FALSE)</f>
        <v>1.3534482758620701</v>
      </c>
      <c r="F910" s="10">
        <f>VLOOKUP(B910,home!$B$2:$E$405,3,FALSE)</f>
        <v>0.86</v>
      </c>
      <c r="G910" s="10">
        <f>VLOOKUP(C910,away!$B$2:$E$405,4,FALSE)</f>
        <v>0.89</v>
      </c>
      <c r="H910" s="10">
        <f>VLOOKUP(A910,away!$A$2:$E$405,3,FALSE)</f>
        <v>1.02586206896552</v>
      </c>
      <c r="I910" s="10">
        <f>VLOOKUP(C910,away!$B$2:$E$405,3,FALSE)</f>
        <v>1.18</v>
      </c>
      <c r="J910" s="10">
        <f>VLOOKUP(B910,home!$B$2:$E$405,4,FALSE)</f>
        <v>0.65</v>
      </c>
      <c r="K910" s="12">
        <f t="shared" si="1064"/>
        <v>1.0359293103448284</v>
      </c>
      <c r="L910" s="12">
        <f t="shared" si="1065"/>
        <v>0.78683620689655376</v>
      </c>
      <c r="M910" s="13">
        <f t="shared" si="1066"/>
        <v>0.16157828494876178</v>
      </c>
      <c r="N910" s="13">
        <f t="shared" si="1067"/>
        <v>0.16738368129367093</v>
      </c>
      <c r="O910" s="13">
        <f t="shared" si="1068"/>
        <v>0.12713564484593423</v>
      </c>
      <c r="P910" s="13">
        <f t="shared" si="1069"/>
        <v>0.13170354088549366</v>
      </c>
      <c r="Q910" s="13">
        <f t="shared" si="1070"/>
        <v>8.6698830762765536E-2</v>
      </c>
      <c r="R910" s="13">
        <f t="shared" si="1071"/>
        <v>5.0017464275961133E-2</v>
      </c>
      <c r="S910" s="13">
        <f t="shared" si="1072"/>
        <v>2.6838109290610198E-2</v>
      </c>
      <c r="T910" s="13">
        <f t="shared" si="1073"/>
        <v>6.821777913974067E-2</v>
      </c>
      <c r="U910" s="13">
        <f t="shared" si="1074"/>
        <v>5.1814557272593501E-2</v>
      </c>
      <c r="V910" s="13">
        <f t="shared" si="1075"/>
        <v>2.4306580452565923E-3</v>
      </c>
      <c r="W910" s="13">
        <f t="shared" si="1076"/>
        <v>2.9937953319924906E-2</v>
      </c>
      <c r="X910" s="13">
        <f t="shared" si="1077"/>
        <v>2.3556265632495799E-2</v>
      </c>
      <c r="Y910" s="13">
        <f t="shared" si="1078"/>
        <v>9.2674613494603212E-3</v>
      </c>
      <c r="Z910" s="13">
        <f t="shared" si="1079"/>
        <v>1.3118517289827049E-2</v>
      </c>
      <c r="AA910" s="13">
        <f t="shared" si="1080"/>
        <v>1.3589856568797241E-2</v>
      </c>
      <c r="AB910" s="13">
        <f t="shared" si="1081"/>
        <v>7.0390653714996303E-3</v>
      </c>
      <c r="AC910" s="13">
        <f t="shared" si="1082"/>
        <v>1.238278519850382E-4</v>
      </c>
      <c r="AD910" s="13">
        <f t="shared" si="1083"/>
        <v>7.7534008339613658E-3</v>
      </c>
      <c r="AE910" s="13">
        <f t="shared" si="1084"/>
        <v>6.1006565027427366E-3</v>
      </c>
      <c r="AF910" s="13">
        <f t="shared" si="1085"/>
        <v>2.4001087110984446E-3</v>
      </c>
      <c r="AG910" s="13">
        <f t="shared" si="1086"/>
        <v>6.2949747812669245E-4</v>
      </c>
      <c r="AH910" s="13">
        <f t="shared" si="1087"/>
        <v>2.5805310961085925E-3</v>
      </c>
      <c r="AI910" s="13">
        <f t="shared" si="1088"/>
        <v>2.6732477987151579E-3</v>
      </c>
      <c r="AJ910" s="13">
        <f t="shared" si="1089"/>
        <v>1.3846478742519121E-3</v>
      </c>
      <c r="AK910" s="13">
        <f t="shared" si="1090"/>
        <v>4.7813243914807211E-4</v>
      </c>
      <c r="AL910" s="13">
        <f t="shared" si="1091"/>
        <v>4.0373164183159817E-6</v>
      </c>
      <c r="AM910" s="13">
        <f t="shared" si="1092"/>
        <v>1.6063950357505235E-3</v>
      </c>
      <c r="AN910" s="13">
        <f t="shared" si="1093"/>
        <v>1.2639697767073957E-3</v>
      </c>
      <c r="AO910" s="13">
        <f t="shared" si="1094"/>
        <v>4.9726859236816552E-4</v>
      </c>
      <c r="AP910" s="13">
        <f t="shared" si="1095"/>
        <v>1.3042297767591868E-4</v>
      </c>
      <c r="AQ910" s="13">
        <f t="shared" si="1096"/>
        <v>2.565538026166843E-5</v>
      </c>
      <c r="AR910" s="13">
        <f t="shared" si="1097"/>
        <v>4.0609105988813837E-4</v>
      </c>
      <c r="AS910" s="13">
        <f t="shared" si="1098"/>
        <v>4.2068163160711958E-4</v>
      </c>
      <c r="AT910" s="13">
        <f t="shared" si="1099"/>
        <v>2.1789821625275025E-4</v>
      </c>
      <c r="AU910" s="13">
        <f t="shared" si="1100"/>
        <v>7.5242382962693305E-5</v>
      </c>
      <c r="AV910" s="13">
        <f t="shared" si="1101"/>
        <v>1.9486447472811076E-5</v>
      </c>
      <c r="AW910" s="13">
        <f t="shared" si="1102"/>
        <v>9.1412322745660363E-8</v>
      </c>
      <c r="AX910" s="13">
        <f t="shared" si="1103"/>
        <v>2.7735195025439916E-4</v>
      </c>
      <c r="AY910" s="13">
        <f t="shared" si="1104"/>
        <v>2.1823055651353309E-4</v>
      </c>
      <c r="AZ910" s="13">
        <f t="shared" si="1105"/>
        <v>8.5855851658016188E-5</v>
      </c>
      <c r="BA910" s="13">
        <f t="shared" si="1106"/>
        <v>2.2518164219488889E-5</v>
      </c>
      <c r="BB910" s="13">
        <f t="shared" si="1107"/>
        <v>4.4295267301840813E-6</v>
      </c>
      <c r="BC910" s="13">
        <f t="shared" si="1108"/>
        <v>6.9706240214498774E-7</v>
      </c>
      <c r="BD910" s="13">
        <f t="shared" si="1109"/>
        <v>5.3254524869497334E-5</v>
      </c>
      <c r="BE910" s="13">
        <f t="shared" si="1110"/>
        <v>5.516792322079988E-5</v>
      </c>
      <c r="BF910" s="13">
        <f t="shared" si="1111"/>
        <v>2.8575034327639828E-5</v>
      </c>
      <c r="BG910" s="13">
        <f t="shared" si="1112"/>
        <v>9.8672385347039119E-6</v>
      </c>
      <c r="BH910" s="13">
        <f t="shared" si="1113"/>
        <v>2.5554404025659336E-6</v>
      </c>
      <c r="BI910" s="13">
        <f t="shared" si="1114"/>
        <v>5.2945112277148779E-7</v>
      </c>
      <c r="BJ910" s="14">
        <f t="shared" si="1115"/>
        <v>0.40607842989852871</v>
      </c>
      <c r="BK910" s="14">
        <f t="shared" si="1116"/>
        <v>0.32289668889503914</v>
      </c>
      <c r="BL910" s="14">
        <f t="shared" si="1117"/>
        <v>0.25800249689367089</v>
      </c>
      <c r="BM910" s="14">
        <f t="shared" si="1118"/>
        <v>0.27536054682028782</v>
      </c>
      <c r="BN910" s="14">
        <f t="shared" si="1119"/>
        <v>0.72451744701258713</v>
      </c>
    </row>
    <row r="911" spans="1:66" x14ac:dyDescent="0.25">
      <c r="A911" t="s">
        <v>301</v>
      </c>
      <c r="B911" t="s">
        <v>360</v>
      </c>
      <c r="C911" t="s">
        <v>382</v>
      </c>
      <c r="D911" s="11"/>
      <c r="E911" s="10">
        <f>VLOOKUP(A911,home!$A$2:$E$405,3,FALSE)</f>
        <v>1.3534482758620701</v>
      </c>
      <c r="F911" s="10">
        <f>VLOOKUP(B911,home!$B$2:$E$405,3,FALSE)</f>
        <v>0.49</v>
      </c>
      <c r="G911" s="10">
        <f>VLOOKUP(C911,away!$B$2:$E$405,4,FALSE)</f>
        <v>1.48</v>
      </c>
      <c r="H911" s="10">
        <f>VLOOKUP(A911,away!$A$2:$E$405,3,FALSE)</f>
        <v>1.02586206896552</v>
      </c>
      <c r="I911" s="10">
        <f>VLOOKUP(C911,away!$B$2:$E$405,3,FALSE)</f>
        <v>0.99</v>
      </c>
      <c r="J911" s="10">
        <f>VLOOKUP(B911,home!$B$2:$E$405,4,FALSE)</f>
        <v>1.3</v>
      </c>
      <c r="K911" s="12">
        <f t="shared" si="1064"/>
        <v>0.98152068965517325</v>
      </c>
      <c r="L911" s="12">
        <f t="shared" si="1065"/>
        <v>1.3202844827586244</v>
      </c>
      <c r="M911" s="13">
        <f t="shared" si="1066"/>
        <v>0.1000780224797387</v>
      </c>
      <c r="N911" s="13">
        <f t="shared" si="1067"/>
        <v>9.8228649643639046E-2</v>
      </c>
      <c r="O911" s="13">
        <f t="shared" si="1068"/>
        <v>0.1321314601451678</v>
      </c>
      <c r="P911" s="13">
        <f t="shared" si="1069"/>
        <v>0.1296897618868301</v>
      </c>
      <c r="Q911" s="13">
        <f t="shared" si="1070"/>
        <v>4.8206725971060488E-2</v>
      </c>
      <c r="R911" s="13">
        <f t="shared" si="1071"/>
        <v>8.7225558256952343E-2</v>
      </c>
      <c r="S911" s="13">
        <f t="shared" si="1072"/>
        <v>4.2015804073436497E-2</v>
      </c>
      <c r="T911" s="13">
        <f t="shared" si="1073"/>
        <v>6.364659226418834E-2</v>
      </c>
      <c r="U911" s="13">
        <f t="shared" si="1074"/>
        <v>8.5613690095921346E-2</v>
      </c>
      <c r="V911" s="13">
        <f t="shared" si="1075"/>
        <v>6.0497460889365057E-3</v>
      </c>
      <c r="W911" s="13">
        <f t="shared" si="1076"/>
        <v>1.5771966307044416E-2</v>
      </c>
      <c r="X911" s="13">
        <f t="shared" si="1077"/>
        <v>2.0823482377782587E-2</v>
      </c>
      <c r="Y911" s="13">
        <f t="shared" si="1078"/>
        <v>1.3746460330192009E-2</v>
      </c>
      <c r="Z911" s="13">
        <f t="shared" si="1079"/>
        <v>3.8387517022204214E-2</v>
      </c>
      <c r="AA911" s="13">
        <f t="shared" si="1080"/>
        <v>3.7678142181783579E-2</v>
      </c>
      <c r="AB911" s="13">
        <f t="shared" si="1081"/>
        <v>1.8490938049594945E-2</v>
      </c>
      <c r="AC911" s="13">
        <f t="shared" si="1082"/>
        <v>4.89986531451499E-4</v>
      </c>
      <c r="AD911" s="13">
        <f t="shared" si="1083"/>
        <v>3.8701278117270975E-3</v>
      </c>
      <c r="AE911" s="13">
        <f t="shared" si="1084"/>
        <v>5.1096696961158775E-3</v>
      </c>
      <c r="AF911" s="13">
        <f t="shared" si="1085"/>
        <v>3.3731088059018853E-3</v>
      </c>
      <c r="AG911" s="13">
        <f t="shared" si="1086"/>
        <v>1.4844877383629114E-3</v>
      </c>
      <c r="AH911" s="13">
        <f t="shared" si="1087"/>
        <v>1.2670610764012191E-2</v>
      </c>
      <c r="AI911" s="13">
        <f t="shared" si="1088"/>
        <v>1.2436466615445506E-2</v>
      </c>
      <c r="AJ911" s="13">
        <f t="shared" si="1089"/>
        <v>6.1033246446328057E-3</v>
      </c>
      <c r="AK911" s="13">
        <f t="shared" si="1090"/>
        <v>1.9968464714631355E-3</v>
      </c>
      <c r="AL911" s="13">
        <f t="shared" si="1091"/>
        <v>2.5398677958315551E-5</v>
      </c>
      <c r="AM911" s="13">
        <f t="shared" si="1092"/>
        <v>7.5972210376400965E-4</v>
      </c>
      <c r="AN911" s="13">
        <f t="shared" si="1093"/>
        <v>1.0030493048083593E-3</v>
      </c>
      <c r="AO911" s="13">
        <f t="shared" si="1094"/>
        <v>6.6215521629015147E-4</v>
      </c>
      <c r="AP911" s="13">
        <f t="shared" si="1095"/>
        <v>2.914110857485227E-4</v>
      </c>
      <c r="AQ911" s="13">
        <f t="shared" si="1096"/>
        <v>9.6186383654404338E-5</v>
      </c>
      <c r="AR911" s="13">
        <f t="shared" si="1097"/>
        <v>3.3457621557599375E-3</v>
      </c>
      <c r="AS911" s="13">
        <f t="shared" si="1098"/>
        <v>3.2839347785436723E-3</v>
      </c>
      <c r="AT911" s="13">
        <f t="shared" si="1099"/>
        <v>1.611624964309397E-3</v>
      </c>
      <c r="AU911" s="13">
        <f t="shared" si="1100"/>
        <v>5.2728108214481774E-4</v>
      </c>
      <c r="AV911" s="13">
        <f t="shared" si="1101"/>
        <v>1.2938432284722689E-4</v>
      </c>
      <c r="AW911" s="13">
        <f t="shared" si="1102"/>
        <v>9.1427235555169571E-7</v>
      </c>
      <c r="AX911" s="13">
        <f t="shared" si="1103"/>
        <v>1.2428049387212158E-4</v>
      </c>
      <c r="AY911" s="13">
        <f t="shared" si="1104"/>
        <v>1.6408560756894043E-4</v>
      </c>
      <c r="AZ911" s="13">
        <f t="shared" si="1105"/>
        <v>1.083198407586466E-4</v>
      </c>
      <c r="BA911" s="13">
        <f t="shared" si="1106"/>
        <v>4.7671001642842117E-5</v>
      </c>
      <c r="BB911" s="13">
        <f t="shared" si="1107"/>
        <v>1.5734820936651332E-5</v>
      </c>
      <c r="BC911" s="13">
        <f t="shared" si="1108"/>
        <v>4.154887984329253E-6</v>
      </c>
      <c r="BD911" s="13">
        <f t="shared" si="1109"/>
        <v>7.3622630954181523E-4</v>
      </c>
      <c r="BE911" s="13">
        <f t="shared" si="1110"/>
        <v>7.2262135508376546E-4</v>
      </c>
      <c r="BF911" s="13">
        <f t="shared" si="1111"/>
        <v>3.5463390540068664E-4</v>
      </c>
      <c r="BG911" s="13">
        <f t="shared" si="1112"/>
        <v>1.1602683846799648E-4</v>
      </c>
      <c r="BH911" s="13">
        <f t="shared" si="1113"/>
        <v>2.8470685627904318E-5</v>
      </c>
      <c r="BI911" s="13">
        <f t="shared" si="1114"/>
        <v>5.5889133984912567E-6</v>
      </c>
      <c r="BJ911" s="14">
        <f t="shared" si="1115"/>
        <v>0.27753804169304358</v>
      </c>
      <c r="BK911" s="14">
        <f t="shared" si="1116"/>
        <v>0.27851280534592049</v>
      </c>
      <c r="BL911" s="14">
        <f t="shared" si="1117"/>
        <v>0.40520859253609931</v>
      </c>
      <c r="BM911" s="14">
        <f t="shared" si="1118"/>
        <v>0.4039236068786658</v>
      </c>
      <c r="BN911" s="14">
        <f t="shared" si="1119"/>
        <v>0.59556017838338848</v>
      </c>
    </row>
    <row r="912" spans="1:66" x14ac:dyDescent="0.25">
      <c r="A912" t="s">
        <v>301</v>
      </c>
      <c r="B912" t="s">
        <v>319</v>
      </c>
      <c r="C912" t="s">
        <v>372</v>
      </c>
      <c r="D912" s="11"/>
      <c r="E912" s="10">
        <f>VLOOKUP(A912,home!$A$2:$E$405,3,FALSE)</f>
        <v>1.3534482758620701</v>
      </c>
      <c r="F912" s="10">
        <f>VLOOKUP(B912,home!$B$2:$E$405,3,FALSE)</f>
        <v>0.42</v>
      </c>
      <c r="G912" s="10">
        <f>VLOOKUP(C912,away!$B$2:$E$405,4,FALSE)</f>
        <v>1.1100000000000001</v>
      </c>
      <c r="H912" s="10">
        <f>VLOOKUP(A912,away!$A$2:$E$405,3,FALSE)</f>
        <v>1.02586206896552</v>
      </c>
      <c r="I912" s="10">
        <f>VLOOKUP(C912,away!$B$2:$E$405,3,FALSE)</f>
        <v>1.48</v>
      </c>
      <c r="J912" s="10">
        <f>VLOOKUP(B912,home!$B$2:$E$405,4,FALSE)</f>
        <v>1.25</v>
      </c>
      <c r="K912" s="12">
        <f t="shared" si="1064"/>
        <v>0.63097758620689703</v>
      </c>
      <c r="L912" s="12">
        <f t="shared" si="1065"/>
        <v>1.8978448275862121</v>
      </c>
      <c r="M912" s="13">
        <f t="shared" si="1066"/>
        <v>7.9752880903078763E-2</v>
      </c>
      <c r="N912" s="13">
        <f t="shared" si="1067"/>
        <v>5.0322280285270769E-2</v>
      </c>
      <c r="O912" s="13">
        <f t="shared" si="1068"/>
        <v>0.15135859250700723</v>
      </c>
      <c r="P912" s="13">
        <f t="shared" si="1069"/>
        <v>9.5503879351744744E-2</v>
      </c>
      <c r="Q912" s="13">
        <f t="shared" si="1070"/>
        <v>1.5876115473413537E-2</v>
      </c>
      <c r="R912" s="13">
        <f t="shared" si="1071"/>
        <v>0.14362756095007645</v>
      </c>
      <c r="S912" s="13">
        <f t="shared" si="1072"/>
        <v>2.8591415344346869E-2</v>
      </c>
      <c r="T912" s="13">
        <f t="shared" si="1073"/>
        <v>3.0130403633379307E-2</v>
      </c>
      <c r="U912" s="13">
        <f t="shared" si="1074"/>
        <v>9.0625771721063217E-2</v>
      </c>
      <c r="V912" s="13">
        <f t="shared" si="1075"/>
        <v>3.8042388641602539E-3</v>
      </c>
      <c r="W912" s="13">
        <f t="shared" si="1076"/>
        <v>3.3391576732521473E-3</v>
      </c>
      <c r="X912" s="13">
        <f t="shared" si="1077"/>
        <v>6.337203118676399E-3</v>
      </c>
      <c r="Y912" s="13">
        <f t="shared" si="1078"/>
        <v>6.0135140800716093E-3</v>
      </c>
      <c r="Z912" s="13">
        <f t="shared" si="1079"/>
        <v>9.0860941215975349E-2</v>
      </c>
      <c r="AA912" s="13">
        <f t="shared" si="1080"/>
        <v>5.733121736894288E-2</v>
      </c>
      <c r="AB912" s="13">
        <f t="shared" si="1081"/>
        <v>1.8087356574879254E-2</v>
      </c>
      <c r="AC912" s="13">
        <f t="shared" si="1082"/>
        <v>2.8472291956254737E-4</v>
      </c>
      <c r="AD912" s="13">
        <f t="shared" si="1083"/>
        <v>5.2673341215821949E-4</v>
      </c>
      <c r="AE912" s="13">
        <f t="shared" si="1084"/>
        <v>9.996582817813134E-4</v>
      </c>
      <c r="AF912" s="13">
        <f t="shared" si="1085"/>
        <v>9.4859814971619293E-4</v>
      </c>
      <c r="AG912" s="13">
        <f t="shared" si="1086"/>
        <v>6.0009736396557606E-4</v>
      </c>
      <c r="AH912" s="13">
        <f t="shared" si="1087"/>
        <v>4.3109991829088437E-2</v>
      </c>
      <c r="AI912" s="13">
        <f t="shared" si="1088"/>
        <v>2.7201438585717275E-2</v>
      </c>
      <c r="AJ912" s="13">
        <f t="shared" si="1089"/>
        <v>8.5817490300855188E-3</v>
      </c>
      <c r="AK912" s="13">
        <f t="shared" si="1090"/>
        <v>1.8049637628122469E-3</v>
      </c>
      <c r="AL912" s="13">
        <f t="shared" si="1091"/>
        <v>1.3638199924902429E-5</v>
      </c>
      <c r="AM912" s="13">
        <f t="shared" si="1092"/>
        <v>6.6471395395623219E-5</v>
      </c>
      <c r="AN912" s="13">
        <f t="shared" si="1093"/>
        <v>1.2615239393402148E-4</v>
      </c>
      <c r="AO912" s="13">
        <f t="shared" si="1094"/>
        <v>1.1970883415765048E-4</v>
      </c>
      <c r="AP912" s="13">
        <f t="shared" si="1095"/>
        <v>7.5729597240824212E-5</v>
      </c>
      <c r="AQ912" s="13">
        <f t="shared" si="1096"/>
        <v>3.5930756104671342E-5</v>
      </c>
      <c r="AR912" s="13">
        <f t="shared" si="1097"/>
        <v>1.6363215002023854E-2</v>
      </c>
      <c r="AS912" s="13">
        <f t="shared" si="1098"/>
        <v>1.0324821904561497E-2</v>
      </c>
      <c r="AT912" s="13">
        <f t="shared" si="1099"/>
        <v>3.2573656016781551E-3</v>
      </c>
      <c r="AU912" s="13">
        <f t="shared" si="1100"/>
        <v>6.8510822824675312E-4</v>
      </c>
      <c r="AV912" s="13">
        <f t="shared" si="1101"/>
        <v>1.0807198403740502E-4</v>
      </c>
      <c r="AW912" s="13">
        <f t="shared" si="1102"/>
        <v>4.5365863814922702E-7</v>
      </c>
      <c r="AX912" s="13">
        <f t="shared" si="1103"/>
        <v>6.9903267697557607E-6</v>
      </c>
      <c r="AY912" s="13">
        <f t="shared" si="1104"/>
        <v>1.3266555503118404E-5</v>
      </c>
      <c r="AZ912" s="13">
        <f t="shared" si="1105"/>
        <v>1.2588931870739333E-5</v>
      </c>
      <c r="BA912" s="13">
        <f t="shared" si="1106"/>
        <v>7.9639464119059534E-6</v>
      </c>
      <c r="BB912" s="13">
        <f t="shared" si="1107"/>
        <v>3.7785836262523733E-6</v>
      </c>
      <c r="BC912" s="13">
        <f t="shared" si="1108"/>
        <v>1.4342330781370022E-6</v>
      </c>
      <c r="BD912" s="13">
        <f t="shared" si="1109"/>
        <v>5.1758071590453482E-3</v>
      </c>
      <c r="BE912" s="13">
        <f t="shared" si="1110"/>
        <v>3.2658183078868109E-3</v>
      </c>
      <c r="BF912" s="13">
        <f t="shared" si="1111"/>
        <v>1.0303290764503564E-3</v>
      </c>
      <c r="BG912" s="13">
        <f t="shared" si="1112"/>
        <v>2.1670485121914247E-4</v>
      </c>
      <c r="BH912" s="13">
        <f t="shared" si="1113"/>
        <v>3.4183975985394805E-5</v>
      </c>
      <c r="BI912" s="13">
        <f t="shared" si="1114"/>
        <v>4.3138645308437915E-6</v>
      </c>
      <c r="BJ912" s="14">
        <f t="shared" si="1115"/>
        <v>0.11556377702577776</v>
      </c>
      <c r="BK912" s="14">
        <f t="shared" si="1116"/>
        <v>0.2079640421383212</v>
      </c>
      <c r="BL912" s="14">
        <f t="shared" si="1117"/>
        <v>0.58219438228533815</v>
      </c>
      <c r="BM912" s="14">
        <f t="shared" si="1118"/>
        <v>0.46012902029795599</v>
      </c>
      <c r="BN912" s="14">
        <f t="shared" si="1119"/>
        <v>0.53644130947059154</v>
      </c>
    </row>
    <row r="913" spans="1:66" x14ac:dyDescent="0.25">
      <c r="A913" t="s">
        <v>301</v>
      </c>
      <c r="B913" t="s">
        <v>368</v>
      </c>
      <c r="C913" t="s">
        <v>322</v>
      </c>
      <c r="D913" s="11"/>
      <c r="E913" s="10">
        <f>VLOOKUP(A913,home!$A$2:$E$405,3,FALSE)</f>
        <v>1.3534482758620701</v>
      </c>
      <c r="F913" s="10">
        <f>VLOOKUP(B913,home!$B$2:$E$405,3,FALSE)</f>
        <v>2.0299999999999998</v>
      </c>
      <c r="G913" s="10">
        <f>VLOOKUP(C913,away!$B$2:$E$405,4,FALSE)</f>
        <v>0.74</v>
      </c>
      <c r="H913" s="10">
        <f>VLOOKUP(A913,away!$A$2:$E$405,3,FALSE)</f>
        <v>1.02586206896552</v>
      </c>
      <c r="I913" s="10">
        <f>VLOOKUP(C913,away!$B$2:$E$405,3,FALSE)</f>
        <v>0.86</v>
      </c>
      <c r="J913" s="10">
        <f>VLOOKUP(B913,home!$B$2:$E$405,4,FALSE)</f>
        <v>0.73</v>
      </c>
      <c r="K913" s="12">
        <f t="shared" si="1064"/>
        <v>2.0331500000000013</v>
      </c>
      <c r="L913" s="12">
        <f t="shared" si="1065"/>
        <v>0.64403620689655339</v>
      </c>
      <c r="M913" s="13">
        <f t="shared" si="1066"/>
        <v>6.8756348361384667E-2</v>
      </c>
      <c r="N913" s="13">
        <f t="shared" si="1067"/>
        <v>0.13979196967094931</v>
      </c>
      <c r="O913" s="13">
        <f t="shared" si="1068"/>
        <v>4.4281577798724235E-2</v>
      </c>
      <c r="P913" s="13">
        <f t="shared" si="1069"/>
        <v>9.0031089901476222E-2</v>
      </c>
      <c r="Q913" s="13">
        <f t="shared" si="1070"/>
        <v>0.14210902156824542</v>
      </c>
      <c r="R913" s="13">
        <f t="shared" si="1071"/>
        <v>1.4259469700442491E-2</v>
      </c>
      <c r="S913" s="13">
        <f t="shared" si="1072"/>
        <v>2.9472177268070304E-2</v>
      </c>
      <c r="T913" s="13">
        <f t="shared" si="1073"/>
        <v>9.1523355216593272E-2</v>
      </c>
      <c r="U913" s="13">
        <f t="shared" si="1074"/>
        <v>2.8991640821454667E-2</v>
      </c>
      <c r="V913" s="13">
        <f t="shared" si="1075"/>
        <v>4.2879470679201828E-3</v>
      </c>
      <c r="W913" s="13">
        <f t="shared" si="1076"/>
        <v>9.6309652400492787E-2</v>
      </c>
      <c r="X913" s="13">
        <f t="shared" si="1077"/>
        <v>6.2026903219538909E-2</v>
      </c>
      <c r="Y913" s="13">
        <f t="shared" si="1078"/>
        <v>1.9973785737525725E-2</v>
      </c>
      <c r="Z913" s="13">
        <f t="shared" si="1079"/>
        <v>3.0612049260764387E-3</v>
      </c>
      <c r="AA913" s="13">
        <f t="shared" si="1080"/>
        <v>6.2238887954523146E-3</v>
      </c>
      <c r="AB913" s="13">
        <f t="shared" si="1081"/>
        <v>6.3270497522369424E-3</v>
      </c>
      <c r="AC913" s="13">
        <f t="shared" si="1082"/>
        <v>3.5092082146329122E-4</v>
      </c>
      <c r="AD913" s="13">
        <f t="shared" si="1083"/>
        <v>4.8952992444515495E-2</v>
      </c>
      <c r="AE913" s="13">
        <f t="shared" si="1084"/>
        <v>3.15274995702014E-2</v>
      </c>
      <c r="AF913" s="13">
        <f t="shared" si="1085"/>
        <v>1.0152425618062611E-2</v>
      </c>
      <c r="AG913" s="13">
        <f t="shared" si="1086"/>
        <v>2.1795098952854808E-3</v>
      </c>
      <c r="AH913" s="13">
        <f t="shared" si="1087"/>
        <v>4.9288170228082824E-4</v>
      </c>
      <c r="AI913" s="13">
        <f t="shared" si="1088"/>
        <v>1.0021024329922665E-3</v>
      </c>
      <c r="AJ913" s="13">
        <f t="shared" si="1089"/>
        <v>1.0187122808191142E-3</v>
      </c>
      <c r="AK913" s="13">
        <f t="shared" si="1090"/>
        <v>6.9039829124912784E-4</v>
      </c>
      <c r="AL913" s="13">
        <f t="shared" si="1091"/>
        <v>1.8380140759892573E-5</v>
      </c>
      <c r="AM913" s="13">
        <f t="shared" si="1092"/>
        <v>1.9905755317713356E-2</v>
      </c>
      <c r="AN913" s="13">
        <f t="shared" si="1093"/>
        <v>1.2820027150231006E-2</v>
      </c>
      <c r="AO913" s="13">
        <f t="shared" si="1094"/>
        <v>4.1282808290728033E-3</v>
      </c>
      <c r="AP913" s="13">
        <f t="shared" si="1095"/>
        <v>8.8625410871993589E-4</v>
      </c>
      <c r="AQ913" s="13">
        <f t="shared" si="1096"/>
        <v>1.4269493363161824E-4</v>
      </c>
      <c r="AR913" s="13">
        <f t="shared" si="1097"/>
        <v>6.3486732397132208E-5</v>
      </c>
      <c r="AS913" s="13">
        <f t="shared" si="1098"/>
        <v>1.2907804997322941E-4</v>
      </c>
      <c r="AT913" s="13">
        <f t="shared" si="1099"/>
        <v>1.312175186515358E-4</v>
      </c>
      <c r="AU913" s="13">
        <f t="shared" si="1100"/>
        <v>8.8928299348790059E-5</v>
      </c>
      <c r="AV913" s="13">
        <f t="shared" si="1101"/>
        <v>4.5201142955248147E-5</v>
      </c>
      <c r="AW913" s="13">
        <f t="shared" si="1102"/>
        <v>6.6853790578891601E-7</v>
      </c>
      <c r="AX913" s="13">
        <f t="shared" si="1103"/>
        <v>6.7452310707014976E-3</v>
      </c>
      <c r="AY913" s="13">
        <f t="shared" si="1104"/>
        <v>4.3441730334153701E-3</v>
      </c>
      <c r="AZ913" s="13">
        <f t="shared" si="1105"/>
        <v>1.3989023612715644E-3</v>
      </c>
      <c r="BA913" s="13">
        <f t="shared" si="1106"/>
        <v>3.0031459019065686E-4</v>
      </c>
      <c r="BB913" s="13">
        <f t="shared" si="1107"/>
        <v>4.8353367385520866E-5</v>
      </c>
      <c r="BC913" s="13">
        <f t="shared" si="1108"/>
        <v>6.2282638643292759E-6</v>
      </c>
      <c r="BD913" s="13">
        <f t="shared" si="1109"/>
        <v>6.8146257202175918E-6</v>
      </c>
      <c r="BE913" s="13">
        <f t="shared" si="1110"/>
        <v>1.3855156283060403E-5</v>
      </c>
      <c r="BF913" s="13">
        <f t="shared" si="1111"/>
        <v>1.4084805498452143E-5</v>
      </c>
      <c r="BG913" s="13">
        <f t="shared" si="1112"/>
        <v>9.5455074330593309E-6</v>
      </c>
      <c r="BH913" s="13">
        <f t="shared" si="1113"/>
        <v>4.8518621093811468E-6</v>
      </c>
      <c r="BI913" s="13">
        <f t="shared" si="1114"/>
        <v>1.9729126895376575E-6</v>
      </c>
      <c r="BJ913" s="14">
        <f t="shared" si="1115"/>
        <v>0.69527333036760797</v>
      </c>
      <c r="BK913" s="14">
        <f t="shared" si="1116"/>
        <v>0.19726103659448993</v>
      </c>
      <c r="BL913" s="14">
        <f t="shared" si="1117"/>
        <v>0.10379675818871163</v>
      </c>
      <c r="BM913" s="14">
        <f t="shared" si="1118"/>
        <v>0.49581934858015431</v>
      </c>
      <c r="BN913" s="14">
        <f t="shared" si="1119"/>
        <v>0.49922947700122239</v>
      </c>
    </row>
    <row r="914" spans="1:66" x14ac:dyDescent="0.25">
      <c r="A914" t="s">
        <v>303</v>
      </c>
      <c r="B914" t="s">
        <v>361</v>
      </c>
      <c r="C914" t="s">
        <v>321</v>
      </c>
      <c r="D914" s="11"/>
      <c r="E914" s="10">
        <f>VLOOKUP(A914,home!$A$2:$E$405,3,FALSE)</f>
        <v>1.29370629370629</v>
      </c>
      <c r="F914" s="10">
        <f>VLOOKUP(B914,home!$B$2:$E$405,3,FALSE)</f>
        <v>0.88</v>
      </c>
      <c r="G914" s="10">
        <f>VLOOKUP(C914,away!$B$2:$E$405,4,FALSE)</f>
        <v>1.55</v>
      </c>
      <c r="H914" s="10">
        <f>VLOOKUP(A914,away!$A$2:$E$405,3,FALSE)</f>
        <v>1.0279720279720299</v>
      </c>
      <c r="I914" s="10">
        <f>VLOOKUP(C914,away!$B$2:$E$405,3,FALSE)</f>
        <v>0.77</v>
      </c>
      <c r="J914" s="10">
        <f>VLOOKUP(B914,home!$B$2:$E$405,4,FALSE)</f>
        <v>0.97</v>
      </c>
      <c r="K914" s="12">
        <f t="shared" si="1064"/>
        <v>1.7646153846153794</v>
      </c>
      <c r="L914" s="12">
        <f t="shared" si="1065"/>
        <v>0.76779230769230922</v>
      </c>
      <c r="M914" s="13">
        <f t="shared" si="1066"/>
        <v>7.9467456581287607E-2</v>
      </c>
      <c r="N914" s="13">
        <f t="shared" si="1067"/>
        <v>0.14022949645959479</v>
      </c>
      <c r="O914" s="13">
        <f t="shared" si="1068"/>
        <v>6.1014501874985187E-2</v>
      </c>
      <c r="P914" s="13">
        <f t="shared" si="1069"/>
        <v>0.10766712869324278</v>
      </c>
      <c r="Q914" s="13">
        <f t="shared" si="1070"/>
        <v>0.12372556341473444</v>
      </c>
      <c r="R914" s="13">
        <f t="shared" si="1071"/>
        <v>2.3423232598645802E-2</v>
      </c>
      <c r="S914" s="13">
        <f t="shared" si="1072"/>
        <v>3.6468420847185358E-2</v>
      </c>
      <c r="T914" s="13">
        <f t="shared" si="1073"/>
        <v>9.4995535854730098E-2</v>
      </c>
      <c r="U914" s="13">
        <f t="shared" si="1074"/>
        <v>4.1332996600994855E-2</v>
      </c>
      <c r="V914" s="13">
        <f t="shared" si="1075"/>
        <v>5.4899484497739166E-3</v>
      </c>
      <c r="W914" s="13">
        <f t="shared" si="1076"/>
        <v>7.2776010890615347E-2</v>
      </c>
      <c r="X914" s="13">
        <f t="shared" si="1077"/>
        <v>5.5876861346346181E-2</v>
      </c>
      <c r="Y914" s="13">
        <f t="shared" si="1078"/>
        <v>2.1450912159857165E-2</v>
      </c>
      <c r="Z914" s="13">
        <f t="shared" si="1079"/>
        <v>5.9947259368426627E-3</v>
      </c>
      <c r="AA914" s="13">
        <f t="shared" si="1080"/>
        <v>1.0578385614705406E-2</v>
      </c>
      <c r="AB914" s="13">
        <f t="shared" si="1081"/>
        <v>9.3333910000515906E-3</v>
      </c>
      <c r="AC914" s="13">
        <f t="shared" si="1082"/>
        <v>4.6488132665386395E-4</v>
      </c>
      <c r="AD914" s="13">
        <f t="shared" si="1083"/>
        <v>3.210541711212906E-2</v>
      </c>
      <c r="AE914" s="13">
        <f t="shared" si="1084"/>
        <v>2.4650292293945723E-2</v>
      </c>
      <c r="AF914" s="13">
        <f t="shared" si="1085"/>
        <v>9.4631524028292672E-3</v>
      </c>
      <c r="AG914" s="13">
        <f t="shared" si="1086"/>
        <v>2.4219118738041017E-3</v>
      </c>
      <c r="AH914" s="13">
        <f t="shared" si="1087"/>
        <v>1.1506761152578419E-3</v>
      </c>
      <c r="AI914" s="13">
        <f t="shared" si="1088"/>
        <v>2.0305007756934476E-3</v>
      </c>
      <c r="AJ914" s="13">
        <f t="shared" si="1089"/>
        <v>1.7915264536310599E-3</v>
      </c>
      <c r="AK914" s="13">
        <f t="shared" si="1090"/>
        <v>1.0537850473409326E-3</v>
      </c>
      <c r="AL914" s="13">
        <f t="shared" si="1091"/>
        <v>2.5193929579325676E-5</v>
      </c>
      <c r="AM914" s="13">
        <f t="shared" si="1092"/>
        <v>1.1330742593111358E-2</v>
      </c>
      <c r="AN914" s="13">
        <f t="shared" si="1093"/>
        <v>8.699657003432509E-3</v>
      </c>
      <c r="AO914" s="13">
        <f t="shared" si="1094"/>
        <v>3.3397648633985027E-3</v>
      </c>
      <c r="AP914" s="13">
        <f t="shared" si="1095"/>
        <v>8.5474859053947562E-4</v>
      </c>
      <c r="AQ914" s="13">
        <f t="shared" si="1096"/>
        <v>1.6406734820676315E-4</v>
      </c>
      <c r="AR914" s="13">
        <f t="shared" si="1097"/>
        <v>1.7669605398804809E-4</v>
      </c>
      <c r="AS914" s="13">
        <f t="shared" si="1098"/>
        <v>3.1180057526813932E-4</v>
      </c>
      <c r="AT914" s="13">
        <f t="shared" si="1099"/>
        <v>2.7510404602504215E-4</v>
      </c>
      <c r="AU914" s="13">
        <f t="shared" si="1100"/>
        <v>1.6181761066190887E-4</v>
      </c>
      <c r="AV914" s="13">
        <f t="shared" si="1101"/>
        <v>7.1386461318926511E-5</v>
      </c>
      <c r="AW914" s="13">
        <f t="shared" si="1102"/>
        <v>9.481722228754471E-7</v>
      </c>
      <c r="AX914" s="13">
        <f t="shared" si="1103"/>
        <v>3.332400449820176E-3</v>
      </c>
      <c r="AY914" s="13">
        <f t="shared" si="1104"/>
        <v>2.558591431522322E-3</v>
      </c>
      <c r="AZ914" s="13">
        <f t="shared" si="1105"/>
        <v>9.8223340982514637E-4</v>
      </c>
      <c r="BA914" s="13">
        <f t="shared" si="1106"/>
        <v>2.5138375214071163E-4</v>
      </c>
      <c r="BB914" s="13">
        <f t="shared" si="1107"/>
        <v>4.8252627793117111E-5</v>
      </c>
      <c r="BC914" s="13">
        <f t="shared" si="1108"/>
        <v>7.4095992890990923E-6</v>
      </c>
      <c r="BD914" s="13">
        <f t="shared" si="1109"/>
        <v>2.2610978508601371E-5</v>
      </c>
      <c r="BE914" s="13">
        <f t="shared" si="1110"/>
        <v>3.9899680537485684E-5</v>
      </c>
      <c r="BF914" s="13">
        <f t="shared" si="1111"/>
        <v>3.5203795058843043E-5</v>
      </c>
      <c r="BG914" s="13">
        <f t="shared" si="1112"/>
        <v>2.0707052785893763E-5</v>
      </c>
      <c r="BH914" s="13">
        <f t="shared" si="1113"/>
        <v>9.1349959790077204E-6</v>
      </c>
      <c r="BI914" s="13">
        <f t="shared" si="1114"/>
        <v>3.2239508885913299E-6</v>
      </c>
      <c r="BJ914" s="14">
        <f t="shared" si="1115"/>
        <v>0.60926440547766558</v>
      </c>
      <c r="BK914" s="14">
        <f t="shared" si="1116"/>
        <v>0.23214162125924517</v>
      </c>
      <c r="BL914" s="14">
        <f t="shared" si="1117"/>
        <v>0.15283658128232663</v>
      </c>
      <c r="BM914" s="14">
        <f t="shared" si="1118"/>
        <v>0.46215231107428961</v>
      </c>
      <c r="BN914" s="14">
        <f t="shared" si="1119"/>
        <v>0.53552737962249053</v>
      </c>
    </row>
    <row r="915" spans="1:66" x14ac:dyDescent="0.25">
      <c r="A915" t="s">
        <v>303</v>
      </c>
      <c r="B915" t="s">
        <v>383</v>
      </c>
      <c r="C915" t="s">
        <v>380</v>
      </c>
      <c r="D915" s="11"/>
      <c r="E915" s="10">
        <f>VLOOKUP(A915,home!$A$2:$E$405,3,FALSE)</f>
        <v>1.29370629370629</v>
      </c>
      <c r="F915" s="10">
        <f>VLOOKUP(B915,home!$B$2:$E$405,3,FALSE)</f>
        <v>1.03</v>
      </c>
      <c r="G915" s="10">
        <f>VLOOKUP(C915,away!$B$2:$E$405,4,FALSE)</f>
        <v>0.88</v>
      </c>
      <c r="H915" s="10">
        <f>VLOOKUP(A915,away!$A$2:$E$405,3,FALSE)</f>
        <v>1.0279720279720299</v>
      </c>
      <c r="I915" s="10">
        <f>VLOOKUP(C915,away!$B$2:$E$405,3,FALSE)</f>
        <v>1.1000000000000001</v>
      </c>
      <c r="J915" s="10">
        <f>VLOOKUP(B915,home!$B$2:$E$405,4,FALSE)</f>
        <v>0.65</v>
      </c>
      <c r="K915" s="12">
        <f t="shared" si="1064"/>
        <v>1.1726153846153813</v>
      </c>
      <c r="L915" s="12">
        <f t="shared" si="1065"/>
        <v>0.73500000000000143</v>
      </c>
      <c r="M915" s="13">
        <f t="shared" si="1066"/>
        <v>0.14843392271980996</v>
      </c>
      <c r="N915" s="13">
        <f t="shared" si="1067"/>
        <v>0.17405590138005972</v>
      </c>
      <c r="O915" s="13">
        <f t="shared" si="1068"/>
        <v>0.10909893319906053</v>
      </c>
      <c r="P915" s="13">
        <f t="shared" si="1069"/>
        <v>0.12793108751434415</v>
      </c>
      <c r="Q915" s="13">
        <f t="shared" si="1070"/>
        <v>0.10205031387067784</v>
      </c>
      <c r="R915" s="13">
        <f t="shared" si="1071"/>
        <v>4.0093857950654808E-2</v>
      </c>
      <c r="S915" s="13">
        <f t="shared" si="1072"/>
        <v>2.7565065405393566E-2</v>
      </c>
      <c r="T915" s="13">
        <f t="shared" si="1073"/>
        <v>7.500698069494835E-2</v>
      </c>
      <c r="U915" s="13">
        <f t="shared" si="1074"/>
        <v>4.7014674661521552E-2</v>
      </c>
      <c r="V915" s="13">
        <f t="shared" si="1075"/>
        <v>2.6397296147373252E-3</v>
      </c>
      <c r="W915" s="13">
        <f t="shared" si="1076"/>
        <v>3.9888589349861739E-2</v>
      </c>
      <c r="X915" s="13">
        <f t="shared" si="1077"/>
        <v>2.9318113172148438E-2</v>
      </c>
      <c r="Y915" s="13">
        <f t="shared" si="1078"/>
        <v>1.0774406590764569E-2</v>
      </c>
      <c r="Z915" s="13">
        <f t="shared" si="1079"/>
        <v>9.8229951979104512E-3</v>
      </c>
      <c r="AA915" s="13">
        <f t="shared" si="1080"/>
        <v>1.1518595292072806E-2</v>
      </c>
      <c r="AB915" s="13">
        <f t="shared" si="1081"/>
        <v>6.7534410243214396E-3</v>
      </c>
      <c r="AC915" s="13">
        <f t="shared" si="1082"/>
        <v>1.421943659210864E-4</v>
      </c>
      <c r="AD915" s="13">
        <f t="shared" si="1083"/>
        <v>1.1693493385563282E-2</v>
      </c>
      <c r="AE915" s="13">
        <f t="shared" si="1084"/>
        <v>8.5947176383890291E-3</v>
      </c>
      <c r="AF915" s="13">
        <f t="shared" si="1085"/>
        <v>3.1585587321079737E-3</v>
      </c>
      <c r="AG915" s="13">
        <f t="shared" si="1086"/>
        <v>7.7384688936645528E-4</v>
      </c>
      <c r="AH915" s="13">
        <f t="shared" si="1087"/>
        <v>1.8049753676160484E-3</v>
      </c>
      <c r="AI915" s="13">
        <f t="shared" si="1088"/>
        <v>2.1165418849183816E-3</v>
      </c>
      <c r="AJ915" s="13">
        <f t="shared" si="1089"/>
        <v>1.2409447882190665E-3</v>
      </c>
      <c r="AK915" s="13">
        <f t="shared" si="1090"/>
        <v>4.8505031670798438E-4</v>
      </c>
      <c r="AL915" s="13">
        <f t="shared" si="1091"/>
        <v>4.9021354518900453E-6</v>
      </c>
      <c r="AM915" s="13">
        <f t="shared" si="1092"/>
        <v>2.7423940487619424E-3</v>
      </c>
      <c r="AN915" s="13">
        <f t="shared" si="1093"/>
        <v>2.0156596258400316E-3</v>
      </c>
      <c r="AO915" s="13">
        <f t="shared" si="1094"/>
        <v>7.4075491249621275E-4</v>
      </c>
      <c r="AP915" s="13">
        <f t="shared" si="1095"/>
        <v>1.8148495356157254E-4</v>
      </c>
      <c r="AQ915" s="13">
        <f t="shared" si="1096"/>
        <v>3.3347860216939012E-5</v>
      </c>
      <c r="AR915" s="13">
        <f t="shared" si="1097"/>
        <v>2.6533137903955967E-4</v>
      </c>
      <c r="AS915" s="13">
        <f t="shared" si="1098"/>
        <v>3.1113165708300278E-4</v>
      </c>
      <c r="AT915" s="13">
        <f t="shared" si="1099"/>
        <v>1.8241888386820318E-4</v>
      </c>
      <c r="AU915" s="13">
        <f t="shared" si="1100"/>
        <v>7.1302396556073856E-5</v>
      </c>
      <c r="AV915" s="13">
        <f t="shared" si="1101"/>
        <v>2.0902571790399748E-5</v>
      </c>
      <c r="AW915" s="13">
        <f t="shared" si="1102"/>
        <v>1.1736152207057595E-7</v>
      </c>
      <c r="AX915" s="13">
        <f t="shared" si="1103"/>
        <v>5.3596224204265183E-4</v>
      </c>
      <c r="AY915" s="13">
        <f t="shared" si="1104"/>
        <v>3.9393224790134989E-4</v>
      </c>
      <c r="AZ915" s="13">
        <f t="shared" si="1105"/>
        <v>1.4477010110374632E-4</v>
      </c>
      <c r="BA915" s="13">
        <f t="shared" si="1106"/>
        <v>3.5468674770417933E-5</v>
      </c>
      <c r="BB915" s="13">
        <f t="shared" si="1107"/>
        <v>6.5173689890643056E-6</v>
      </c>
      <c r="BC915" s="13">
        <f t="shared" si="1108"/>
        <v>9.5805324139245502E-7</v>
      </c>
      <c r="BD915" s="13">
        <f t="shared" si="1109"/>
        <v>3.2503093932346117E-5</v>
      </c>
      <c r="BE915" s="13">
        <f t="shared" si="1110"/>
        <v>3.811362799266791E-5</v>
      </c>
      <c r="BF915" s="13">
        <f t="shared" si="1111"/>
        <v>2.2346313273854929E-5</v>
      </c>
      <c r="BG915" s="13">
        <f t="shared" si="1112"/>
        <v>8.7345435781190618E-6</v>
      </c>
      <c r="BH915" s="13">
        <f t="shared" si="1113"/>
        <v>2.5605650443239735E-6</v>
      </c>
      <c r="BI915" s="13">
        <f t="shared" si="1114"/>
        <v>6.005115928565316E-7</v>
      </c>
      <c r="BJ915" s="14">
        <f t="shared" si="1115"/>
        <v>0.4621461717928127</v>
      </c>
      <c r="BK915" s="14">
        <f t="shared" si="1116"/>
        <v>0.30711083400355937</v>
      </c>
      <c r="BL915" s="14">
        <f t="shared" si="1117"/>
        <v>0.22108296002884398</v>
      </c>
      <c r="BM915" s="14">
        <f t="shared" si="1118"/>
        <v>0.29810512950214024</v>
      </c>
      <c r="BN915" s="14">
        <f t="shared" si="1119"/>
        <v>0.70166401663460698</v>
      </c>
    </row>
    <row r="916" spans="1:66" x14ac:dyDescent="0.25">
      <c r="A916" t="s">
        <v>303</v>
      </c>
      <c r="B916" t="s">
        <v>364</v>
      </c>
      <c r="C916" t="s">
        <v>308</v>
      </c>
      <c r="D916" s="11"/>
      <c r="E916" s="10">
        <f>VLOOKUP(A916,home!$A$2:$E$405,3,FALSE)</f>
        <v>1.29370629370629</v>
      </c>
      <c r="F916" s="10">
        <f>VLOOKUP(B916,home!$B$2:$E$405,3,FALSE)</f>
        <v>1.21</v>
      </c>
      <c r="G916" s="10">
        <f>VLOOKUP(C916,away!$B$2:$E$405,4,FALSE)</f>
        <v>0.77</v>
      </c>
      <c r="H916" s="10">
        <f>VLOOKUP(A916,away!$A$2:$E$405,3,FALSE)</f>
        <v>1.0279720279720299</v>
      </c>
      <c r="I916" s="10">
        <f>VLOOKUP(C916,away!$B$2:$E$405,3,FALSE)</f>
        <v>1.55</v>
      </c>
      <c r="J916" s="10">
        <f>VLOOKUP(B916,home!$B$2:$E$405,4,FALSE)</f>
        <v>0.69</v>
      </c>
      <c r="K916" s="12">
        <f t="shared" si="1064"/>
        <v>1.2053461538461505</v>
      </c>
      <c r="L916" s="12">
        <f t="shared" si="1065"/>
        <v>1.099416083916086</v>
      </c>
      <c r="M916" s="13">
        <f t="shared" si="1066"/>
        <v>9.9782522349248601E-2</v>
      </c>
      <c r="N916" s="13">
        <f t="shared" si="1067"/>
        <v>0.12027247953473436</v>
      </c>
      <c r="O916" s="13">
        <f t="shared" si="1068"/>
        <v>0.10970250996448024</v>
      </c>
      <c r="P916" s="13">
        <f t="shared" si="1069"/>
        <v>0.13222949845295526</v>
      </c>
      <c r="Q916" s="13">
        <f t="shared" si="1070"/>
        <v>7.2484985310365971E-2</v>
      </c>
      <c r="R916" s="13">
        <f t="shared" si="1071"/>
        <v>6.0304351950457136E-2</v>
      </c>
      <c r="S916" s="13">
        <f t="shared" si="1072"/>
        <v>4.3806870806297485E-2</v>
      </c>
      <c r="T916" s="13">
        <f t="shared" si="1073"/>
        <v>7.9691158692637584E-2</v>
      </c>
      <c r="U916" s="13">
        <f t="shared" si="1074"/>
        <v>7.2687618683668118E-2</v>
      </c>
      <c r="V916" s="13">
        <f t="shared" si="1075"/>
        <v>6.4502061518188457E-3</v>
      </c>
      <c r="W916" s="13">
        <f t="shared" si="1076"/>
        <v>2.9123166085148106E-2</v>
      </c>
      <c r="X916" s="13">
        <f t="shared" si="1077"/>
        <v>3.2018477208571303E-2</v>
      </c>
      <c r="Y916" s="13">
        <f t="shared" si="1078"/>
        <v>1.7600814412801959E-2</v>
      </c>
      <c r="Z916" s="13">
        <f t="shared" si="1079"/>
        <v>2.2099858154822991E-2</v>
      </c>
      <c r="AA916" s="13">
        <f t="shared" si="1080"/>
        <v>2.6637979027461376E-2</v>
      </c>
      <c r="AB916" s="13">
        <f t="shared" si="1081"/>
        <v>1.60539927834925E-2</v>
      </c>
      <c r="AC916" s="13">
        <f t="shared" si="1082"/>
        <v>5.3422903148052847E-4</v>
      </c>
      <c r="AD916" s="13">
        <f t="shared" si="1083"/>
        <v>8.7758740571389823E-3</v>
      </c>
      <c r="AE916" s="13">
        <f t="shared" si="1084"/>
        <v>9.648337088840513E-3</v>
      </c>
      <c r="AF916" s="13">
        <f t="shared" si="1085"/>
        <v>5.3037684892576833E-3</v>
      </c>
      <c r="AG916" s="13">
        <f t="shared" si="1086"/>
        <v>1.9436827941524061E-3</v>
      </c>
      <c r="AH916" s="13">
        <f t="shared" si="1087"/>
        <v>6.0742348769191159E-3</v>
      </c>
      <c r="AI916" s="13">
        <f t="shared" si="1088"/>
        <v>7.3215556464526019E-3</v>
      </c>
      <c r="AJ916" s="13">
        <f t="shared" si="1089"/>
        <v>4.4125044693111059E-3</v>
      </c>
      <c r="AK916" s="13">
        <f t="shared" si="1090"/>
        <v>1.7728650969710299E-3</v>
      </c>
      <c r="AL916" s="13">
        <f t="shared" si="1091"/>
        <v>2.8317919903619397E-5</v>
      </c>
      <c r="AM916" s="13">
        <f t="shared" si="1092"/>
        <v>2.115593208282137E-3</v>
      </c>
      <c r="AN916" s="13">
        <f t="shared" si="1093"/>
        <v>2.3259172002090159E-3</v>
      </c>
      <c r="AO916" s="13">
        <f t="shared" si="1094"/>
        <v>1.2785753898834316E-3</v>
      </c>
      <c r="AP916" s="13">
        <f t="shared" si="1095"/>
        <v>4.6856211604570847E-4</v>
      </c>
      <c r="AQ916" s="13">
        <f t="shared" si="1096"/>
        <v>1.2878618167360182E-4</v>
      </c>
      <c r="AR916" s="13">
        <f t="shared" si="1097"/>
        <v>1.3356223042337852E-3</v>
      </c>
      <c r="AS916" s="13">
        <f t="shared" si="1098"/>
        <v>1.609887207399326E-3</v>
      </c>
      <c r="AT916" s="13">
        <f t="shared" si="1099"/>
        <v>9.7023567678244916E-4</v>
      </c>
      <c r="AU916" s="13">
        <f t="shared" si="1100"/>
        <v>3.8982328044468052E-4</v>
      </c>
      <c r="AV916" s="13">
        <f t="shared" si="1101"/>
        <v>1.1746799794092126E-4</v>
      </c>
      <c r="AW916" s="13">
        <f t="shared" si="1102"/>
        <v>1.0423959632765012E-6</v>
      </c>
      <c r="AX916" s="13">
        <f t="shared" si="1103"/>
        <v>4.2500368945098472E-4</v>
      </c>
      <c r="AY916" s="13">
        <f t="shared" si="1104"/>
        <v>4.6725589190609002E-4</v>
      </c>
      <c r="AZ916" s="13">
        <f t="shared" si="1105"/>
        <v>2.5685432143305573E-4</v>
      </c>
      <c r="BA916" s="13">
        <f t="shared" si="1106"/>
        <v>9.4129924068951261E-5</v>
      </c>
      <c r="BB916" s="13">
        <f t="shared" si="1107"/>
        <v>2.5871988124801221E-5</v>
      </c>
      <c r="BC916" s="13">
        <f t="shared" si="1108"/>
        <v>5.6888159734584903E-6</v>
      </c>
      <c r="BD916" s="13">
        <f t="shared" si="1109"/>
        <v>2.4473410721861444E-4</v>
      </c>
      <c r="BE916" s="13">
        <f t="shared" si="1110"/>
        <v>2.9498931485092832E-4</v>
      </c>
      <c r="BF916" s="13">
        <f t="shared" si="1111"/>
        <v>1.7778211804063884E-4</v>
      </c>
      <c r="BG916" s="13">
        <f t="shared" si="1112"/>
        <v>7.1429664067635431E-5</v>
      </c>
      <c r="BH916" s="13">
        <f t="shared" si="1113"/>
        <v>2.1524367713611739E-5</v>
      </c>
      <c r="BI916" s="13">
        <f t="shared" si="1114"/>
        <v>5.188862767514435E-6</v>
      </c>
      <c r="BJ916" s="14">
        <f t="shared" si="1115"/>
        <v>0.38445498240070014</v>
      </c>
      <c r="BK916" s="14">
        <f t="shared" si="1116"/>
        <v>0.2832989006036104</v>
      </c>
      <c r="BL916" s="14">
        <f t="shared" si="1117"/>
        <v>0.31020629740067346</v>
      </c>
      <c r="BM916" s="14">
        <f t="shared" si="1118"/>
        <v>0.40481747750162267</v>
      </c>
      <c r="BN916" s="14">
        <f t="shared" si="1119"/>
        <v>0.59477634756224151</v>
      </c>
    </row>
    <row r="917" spans="1:66" x14ac:dyDescent="0.25">
      <c r="A917" t="s">
        <v>303</v>
      </c>
      <c r="B917" t="s">
        <v>340</v>
      </c>
      <c r="C917" t="s">
        <v>390</v>
      </c>
      <c r="D917" s="11"/>
      <c r="E917" s="10">
        <f>VLOOKUP(A917,home!$A$2:$E$405,3,FALSE)</f>
        <v>1.29370629370629</v>
      </c>
      <c r="F917" s="10">
        <f>VLOOKUP(B917,home!$B$2:$E$405,3,FALSE)</f>
        <v>0.88</v>
      </c>
      <c r="G917" s="10">
        <f>VLOOKUP(C917,away!$B$2:$E$405,4,FALSE)</f>
        <v>0.9</v>
      </c>
      <c r="H917" s="10">
        <f>VLOOKUP(A917,away!$A$2:$E$405,3,FALSE)</f>
        <v>1.0279720279720299</v>
      </c>
      <c r="I917" s="10">
        <f>VLOOKUP(C917,away!$B$2:$E$405,3,FALSE)</f>
        <v>0.77</v>
      </c>
      <c r="J917" s="10">
        <f>VLOOKUP(B917,home!$B$2:$E$405,4,FALSE)</f>
        <v>1.1100000000000001</v>
      </c>
      <c r="K917" s="12">
        <f t="shared" si="1064"/>
        <v>1.0246153846153816</v>
      </c>
      <c r="L917" s="12">
        <f t="shared" si="1065"/>
        <v>0.87860769230769409</v>
      </c>
      <c r="M917" s="13">
        <f t="shared" si="1066"/>
        <v>0.14908732409985409</v>
      </c>
      <c r="N917" s="13">
        <f t="shared" si="1067"/>
        <v>0.15275716592385002</v>
      </c>
      <c r="O917" s="13">
        <f t="shared" si="1068"/>
        <v>0.13098926977970204</v>
      </c>
      <c r="P917" s="13">
        <f t="shared" si="1069"/>
        <v>0.13421362103581738</v>
      </c>
      <c r="Q917" s="13">
        <f t="shared" si="1070"/>
        <v>7.8258671157910631E-2</v>
      </c>
      <c r="R917" s="13">
        <f t="shared" si="1071"/>
        <v>5.7544090019106993E-2</v>
      </c>
      <c r="S917" s="13">
        <f t="shared" si="1072"/>
        <v>3.0205948393508722E-2</v>
      </c>
      <c r="T917" s="13">
        <f t="shared" si="1073"/>
        <v>6.8758670469118544E-2</v>
      </c>
      <c r="U917" s="13">
        <f t="shared" si="1074"/>
        <v>5.8960559927269451E-2</v>
      </c>
      <c r="V917" s="13">
        <f t="shared" si="1075"/>
        <v>3.0213834112107051E-3</v>
      </c>
      <c r="W917" s="13">
        <f t="shared" si="1076"/>
        <v>2.672834614931709E-2</v>
      </c>
      <c r="X917" s="13">
        <f t="shared" si="1077"/>
        <v>2.3483730529452729E-2</v>
      </c>
      <c r="Y917" s="13">
        <f t="shared" si="1078"/>
        <v>1.0316493143629103E-2</v>
      </c>
      <c r="Z917" s="13">
        <f t="shared" si="1079"/>
        <v>1.6852893379211271E-2</v>
      </c>
      <c r="AA917" s="13">
        <f t="shared" si="1080"/>
        <v>1.7267733831622577E-2</v>
      </c>
      <c r="AB917" s="13">
        <f t="shared" si="1081"/>
        <v>8.8463928706620006E-3</v>
      </c>
      <c r="AC917" s="13">
        <f t="shared" si="1082"/>
        <v>1.6999718562782547E-4</v>
      </c>
      <c r="AD917" s="13">
        <f t="shared" si="1083"/>
        <v>6.8465686674788967E-3</v>
      </c>
      <c r="AE917" s="13">
        <f t="shared" si="1084"/>
        <v>6.0154478971597963E-3</v>
      </c>
      <c r="AF917" s="13">
        <f t="shared" si="1085"/>
        <v>2.6426093975603702E-3</v>
      </c>
      <c r="AG917" s="13">
        <f t="shared" si="1086"/>
        <v>7.7393898148704762E-4</v>
      </c>
      <c r="AH917" s="13">
        <f t="shared" si="1087"/>
        <v>3.7017704401541072E-3</v>
      </c>
      <c r="AI917" s="13">
        <f t="shared" si="1088"/>
        <v>3.7928909432963509E-3</v>
      </c>
      <c r="AJ917" s="13">
        <f t="shared" si="1089"/>
        <v>1.9431272063348938E-3</v>
      </c>
      <c r="AK917" s="13">
        <f t="shared" si="1090"/>
        <v>6.6365267662514646E-4</v>
      </c>
      <c r="AL917" s="13">
        <f t="shared" si="1091"/>
        <v>6.1214963744944745E-6</v>
      </c>
      <c r="AM917" s="13">
        <f t="shared" si="1092"/>
        <v>1.4030199177049024E-3</v>
      </c>
      <c r="AN917" s="13">
        <f t="shared" si="1093"/>
        <v>1.2327040921564351E-3</v>
      </c>
      <c r="AO917" s="13">
        <f t="shared" si="1094"/>
        <v>5.4153164885390825E-4</v>
      </c>
      <c r="AP917" s="13">
        <f t="shared" si="1095"/>
        <v>1.5859795743703765E-4</v>
      </c>
      <c r="AQ917" s="13">
        <f t="shared" si="1096"/>
        <v>3.4836346347117378E-5</v>
      </c>
      <c r="AR917" s="13">
        <f t="shared" si="1097"/>
        <v>6.5048079677532751E-4</v>
      </c>
      <c r="AS917" s="13">
        <f t="shared" si="1098"/>
        <v>6.6649263177287206E-4</v>
      </c>
      <c r="AT917" s="13">
        <f t="shared" si="1099"/>
        <v>3.414493021236396E-4</v>
      </c>
      <c r="AU917" s="13">
        <f t="shared" si="1100"/>
        <v>1.1661806934068887E-4</v>
      </c>
      <c r="AV917" s="13">
        <f t="shared" si="1101"/>
        <v>2.9872166992653295E-5</v>
      </c>
      <c r="AW917" s="13">
        <f t="shared" si="1102"/>
        <v>1.5307736208721999E-7</v>
      </c>
      <c r="AX917" s="13">
        <f t="shared" si="1103"/>
        <v>2.3959263210037482E-4</v>
      </c>
      <c r="AY917" s="13">
        <f t="shared" si="1104"/>
        <v>2.1050792958363662E-4</v>
      </c>
      <c r="AZ917" s="13">
        <f t="shared" si="1105"/>
        <v>9.2476943111974787E-5</v>
      </c>
      <c r="BA917" s="13">
        <f t="shared" si="1106"/>
        <v>2.7083651193094027E-5</v>
      </c>
      <c r="BB917" s="13">
        <f t="shared" si="1107"/>
        <v>5.9489760685077159E-6</v>
      </c>
      <c r="BC917" s="13">
        <f t="shared" si="1108"/>
        <v>1.0453632270290527E-6</v>
      </c>
      <c r="BD917" s="13">
        <f t="shared" si="1109"/>
        <v>9.5252905290873422E-5</v>
      </c>
      <c r="BE917" s="13">
        <f t="shared" si="1110"/>
        <v>9.7597592190340785E-5</v>
      </c>
      <c r="BF917" s="13">
        <f t="shared" si="1111"/>
        <v>4.9999997229820592E-5</v>
      </c>
      <c r="BG917" s="13">
        <f t="shared" si="1112"/>
        <v>1.7076922130800216E-5</v>
      </c>
      <c r="BH917" s="13">
        <f t="shared" si="1113"/>
        <v>4.3743192842741963E-6</v>
      </c>
      <c r="BI917" s="13">
        <f t="shared" si="1114"/>
        <v>8.9639896717741747E-7</v>
      </c>
      <c r="BJ917" s="14">
        <f t="shared" si="1115"/>
        <v>0.38052898777474825</v>
      </c>
      <c r="BK917" s="14">
        <f t="shared" si="1116"/>
        <v>0.31691490355197688</v>
      </c>
      <c r="BL917" s="14">
        <f t="shared" si="1117"/>
        <v>0.28577959879687215</v>
      </c>
      <c r="BM917" s="14">
        <f t="shared" si="1118"/>
        <v>0.2970158866343458</v>
      </c>
      <c r="BN917" s="14">
        <f t="shared" si="1119"/>
        <v>0.70285014201624119</v>
      </c>
    </row>
    <row r="918" spans="1:66" x14ac:dyDescent="0.25">
      <c r="A918" t="s">
        <v>303</v>
      </c>
      <c r="B918" t="s">
        <v>354</v>
      </c>
      <c r="C918" t="s">
        <v>342</v>
      </c>
      <c r="D918" s="11"/>
      <c r="E918" s="10">
        <f>VLOOKUP(A918,home!$A$2:$E$405,3,FALSE)</f>
        <v>1.29370629370629</v>
      </c>
      <c r="F918" s="10">
        <f>VLOOKUP(B918,home!$B$2:$E$405,3,FALSE)</f>
        <v>0.77</v>
      </c>
      <c r="G918" s="10">
        <f>VLOOKUP(C918,away!$B$2:$E$405,4,FALSE)</f>
        <v>0.9</v>
      </c>
      <c r="H918" s="10">
        <f>VLOOKUP(A918,away!$A$2:$E$405,3,FALSE)</f>
        <v>1.0279720279720299</v>
      </c>
      <c r="I918" s="10">
        <f>VLOOKUP(C918,away!$B$2:$E$405,3,FALSE)</f>
        <v>0.64</v>
      </c>
      <c r="J918" s="10">
        <f>VLOOKUP(B918,home!$B$2:$E$405,4,FALSE)</f>
        <v>0.16</v>
      </c>
      <c r="K918" s="12">
        <f t="shared" si="1064"/>
        <v>0.89653846153845895</v>
      </c>
      <c r="L918" s="12">
        <f t="shared" si="1065"/>
        <v>0.10526433566433588</v>
      </c>
      <c r="M918" s="13">
        <f t="shared" si="1066"/>
        <v>0.36721682660324018</v>
      </c>
      <c r="N918" s="13">
        <f t="shared" si="1067"/>
        <v>0.32922400877390401</v>
      </c>
      <c r="O918" s="13">
        <f t="shared" si="1068"/>
        <v>3.8654835297155687E-2</v>
      </c>
      <c r="P918" s="13">
        <f t="shared" si="1069"/>
        <v>3.4655546568334486E-2</v>
      </c>
      <c r="Q918" s="13">
        <f t="shared" si="1070"/>
        <v>0.14758099316383996</v>
      </c>
      <c r="R918" s="13">
        <f t="shared" si="1071"/>
        <v>2.0344877788847069E-3</v>
      </c>
      <c r="S918" s="13">
        <f t="shared" si="1072"/>
        <v>8.1764152739086549E-4</v>
      </c>
      <c r="T918" s="13">
        <f t="shared" si="1073"/>
        <v>1.5535015202074506E-2</v>
      </c>
      <c r="U918" s="13">
        <f t="shared" si="1074"/>
        <v>1.8239965433000916E-3</v>
      </c>
      <c r="V918" s="13">
        <f t="shared" si="1075"/>
        <v>8.5737459530093732E-6</v>
      </c>
      <c r="W918" s="13">
        <f t="shared" si="1076"/>
        <v>4.4104012187808975E-2</v>
      </c>
      <c r="X918" s="13">
        <f t="shared" si="1077"/>
        <v>4.6425795430814834E-3</v>
      </c>
      <c r="Y918" s="13">
        <f t="shared" si="1078"/>
        <v>2.4434902568565411E-4</v>
      </c>
      <c r="Z918" s="13">
        <f t="shared" si="1079"/>
        <v>7.1386334820502958E-5</v>
      </c>
      <c r="AA918" s="13">
        <f t="shared" si="1080"/>
        <v>6.4000594794843055E-5</v>
      </c>
      <c r="AB918" s="13">
        <f t="shared" si="1081"/>
        <v>2.8689497397457443E-5</v>
      </c>
      <c r="AC918" s="13">
        <f t="shared" si="1082"/>
        <v>5.0570914547956184E-8</v>
      </c>
      <c r="AD918" s="13">
        <f t="shared" si="1083"/>
        <v>9.8852358086329237E-3</v>
      </c>
      <c r="AE918" s="13">
        <f t="shared" si="1084"/>
        <v>1.0405627802810486E-3</v>
      </c>
      <c r="AF918" s="13">
        <f t="shared" si="1085"/>
        <v>5.4767074891659429E-5</v>
      </c>
      <c r="AG918" s="13">
        <f t="shared" si="1086"/>
        <v>1.9216732515831528E-6</v>
      </c>
      <c r="AH918" s="13">
        <f t="shared" si="1087"/>
        <v>1.8786087775980227E-6</v>
      </c>
      <c r="AI918" s="13">
        <f t="shared" si="1088"/>
        <v>1.6842450233003764E-6</v>
      </c>
      <c r="AJ918" s="13">
        <f t="shared" si="1089"/>
        <v>7.549952210217625E-7</v>
      </c>
      <c r="AK918" s="13">
        <f t="shared" si="1090"/>
        <v>2.2562741797457995E-7</v>
      </c>
      <c r="AL918" s="13">
        <f t="shared" si="1091"/>
        <v>1.90902219849911E-10</v>
      </c>
      <c r="AM918" s="13">
        <f t="shared" si="1092"/>
        <v>1.7724988207633297E-3</v>
      </c>
      <c r="AN918" s="13">
        <f t="shared" si="1093"/>
        <v>1.8658091083347062E-4</v>
      </c>
      <c r="AO918" s="13">
        <f t="shared" si="1094"/>
        <v>9.8201578132659842E-6</v>
      </c>
      <c r="AP918" s="13">
        <f t="shared" si="1095"/>
        <v>3.4457079611079365E-7</v>
      </c>
      <c r="AQ918" s="13">
        <f t="shared" si="1096"/>
        <v>9.0677539854835029E-9</v>
      </c>
      <c r="AR918" s="13">
        <f t="shared" si="1097"/>
        <v>3.9550100989409192E-8</v>
      </c>
      <c r="AS918" s="13">
        <f t="shared" si="1098"/>
        <v>3.5458186694735601E-8</v>
      </c>
      <c r="AT918" s="13">
        <f t="shared" si="1099"/>
        <v>1.5894814074120854E-8</v>
      </c>
      <c r="AU918" s="13">
        <f t="shared" si="1100"/>
        <v>4.7501040521507188E-9</v>
      </c>
      <c r="AV918" s="13">
        <f t="shared" si="1101"/>
        <v>1.0646627447657011E-9</v>
      </c>
      <c r="AW918" s="13">
        <f t="shared" si="1102"/>
        <v>5.0044765341164223E-13</v>
      </c>
      <c r="AX918" s="13">
        <f t="shared" si="1103"/>
        <v>2.6485222764098131E-4</v>
      </c>
      <c r="AY918" s="13">
        <f t="shared" si="1104"/>
        <v>2.7879493791847345E-5</v>
      </c>
      <c r="AZ918" s="13">
        <f t="shared" si="1105"/>
        <v>1.4673581963283931E-6</v>
      </c>
      <c r="BA918" s="13">
        <f t="shared" si="1106"/>
        <v>5.1486828572708808E-8</v>
      </c>
      <c r="BB918" s="13">
        <f t="shared" si="1107"/>
        <v>1.3549317012924345E-9</v>
      </c>
      <c r="BC918" s="13">
        <f t="shared" si="1108"/>
        <v>2.8525197081419298E-11</v>
      </c>
      <c r="BD918" s="13">
        <f t="shared" si="1109"/>
        <v>6.9386918435125826E-10</v>
      </c>
      <c r="BE918" s="13">
        <f t="shared" si="1110"/>
        <v>6.220804110472225E-10</v>
      </c>
      <c r="BF918" s="13">
        <f t="shared" si="1111"/>
        <v>2.7885950733674441E-10</v>
      </c>
      <c r="BG918" s="13">
        <f t="shared" si="1112"/>
        <v>8.3336091231019168E-11</v>
      </c>
      <c r="BH918" s="13">
        <f t="shared" si="1113"/>
        <v>1.8678502755721644E-11</v>
      </c>
      <c r="BI918" s="13">
        <f t="shared" si="1114"/>
        <v>3.3491992248913104E-12</v>
      </c>
      <c r="BJ918" s="14">
        <f t="shared" si="1115"/>
        <v>0.55457695071132651</v>
      </c>
      <c r="BK918" s="14">
        <f t="shared" si="1116"/>
        <v>0.40272651870052723</v>
      </c>
      <c r="BL918" s="14">
        <f t="shared" si="1117"/>
        <v>4.261065160601412E-2</v>
      </c>
      <c r="BM918" s="14">
        <f t="shared" si="1118"/>
        <v>8.0590929674037928E-2</v>
      </c>
      <c r="BN918" s="14">
        <f t="shared" si="1119"/>
        <v>0.9193666981853591</v>
      </c>
    </row>
    <row r="919" spans="1:66" x14ac:dyDescent="0.25">
      <c r="A919" t="s">
        <v>35</v>
      </c>
      <c r="B919" t="s">
        <v>295</v>
      </c>
      <c r="C919" t="s">
        <v>214</v>
      </c>
      <c r="D919" s="11"/>
      <c r="E919" s="10">
        <f>VLOOKUP(A919,home!$A$2:$E$405,3,FALSE)</f>
        <v>1.6</v>
      </c>
      <c r="F919" s="10">
        <f>VLOOKUP(B919,home!$B$2:$E$405,3,FALSE)</f>
        <v>1</v>
      </c>
      <c r="G919" s="10">
        <f>VLOOKUP(C919,away!$B$2:$E$405,4,FALSE)</f>
        <v>0.75</v>
      </c>
      <c r="H919" s="10">
        <f>VLOOKUP(A919,away!$A$2:$E$405,3,FALSE)</f>
        <v>1.10909090909091</v>
      </c>
      <c r="I919" s="10">
        <f>VLOOKUP(C919,away!$B$2:$E$405,3,FALSE)</f>
        <v>0.63</v>
      </c>
      <c r="J919" s="10">
        <f>VLOOKUP(B919,home!$B$2:$E$405,4,FALSE)</f>
        <v>0.9</v>
      </c>
      <c r="K919" s="12">
        <f t="shared" si="1064"/>
        <v>1.2000000000000002</v>
      </c>
      <c r="L919" s="12">
        <f t="shared" si="1065"/>
        <v>0.628854545454546</v>
      </c>
      <c r="M919" s="13">
        <f t="shared" si="1066"/>
        <v>0.16059741950232945</v>
      </c>
      <c r="N919" s="13">
        <f t="shared" si="1067"/>
        <v>0.19271690340279538</v>
      </c>
      <c r="O919" s="13">
        <f t="shared" si="1068"/>
        <v>0.10099241724231041</v>
      </c>
      <c r="P919" s="13">
        <f t="shared" si="1069"/>
        <v>0.12119090069077251</v>
      </c>
      <c r="Q919" s="13">
        <f t="shared" si="1070"/>
        <v>0.11563014204167725</v>
      </c>
      <c r="R919" s="13">
        <f t="shared" si="1071"/>
        <v>3.175477031963448E-2</v>
      </c>
      <c r="S919" s="13">
        <f t="shared" si="1072"/>
        <v>2.2863434630136834E-2</v>
      </c>
      <c r="T919" s="13">
        <f t="shared" si="1073"/>
        <v>7.2714540414463527E-2</v>
      </c>
      <c r="U919" s="13">
        <f t="shared" si="1074"/>
        <v>3.8105724383561385E-2</v>
      </c>
      <c r="V919" s="13">
        <f t="shared" si="1075"/>
        <v>1.9170366389152584E-3</v>
      </c>
      <c r="W919" s="13">
        <f t="shared" si="1076"/>
        <v>4.6252056816670932E-2</v>
      </c>
      <c r="X919" s="13">
        <f t="shared" si="1077"/>
        <v>2.9085816165785428E-2</v>
      </c>
      <c r="Y919" s="13">
        <f t="shared" si="1078"/>
        <v>9.1453738520547393E-3</v>
      </c>
      <c r="Z919" s="13">
        <f t="shared" si="1079"/>
        <v>6.6563772184557515E-3</v>
      </c>
      <c r="AA919" s="13">
        <f t="shared" si="1080"/>
        <v>7.9876526621469029E-3</v>
      </c>
      <c r="AB919" s="13">
        <f t="shared" si="1081"/>
        <v>4.7925915972881431E-3</v>
      </c>
      <c r="AC919" s="13">
        <f t="shared" si="1082"/>
        <v>9.0415290313857366E-5</v>
      </c>
      <c r="AD919" s="13">
        <f t="shared" si="1083"/>
        <v>1.3875617045001275E-2</v>
      </c>
      <c r="AE919" s="13">
        <f t="shared" si="1084"/>
        <v>8.7257448497356262E-3</v>
      </c>
      <c r="AF919" s="13">
        <f t="shared" si="1085"/>
        <v>2.7436121556164211E-3</v>
      </c>
      <c r="AG919" s="13">
        <f t="shared" si="1086"/>
        <v>5.751109916745773E-4</v>
      </c>
      <c r="AH919" s="13">
        <f t="shared" si="1087"/>
        <v>1.0464732675214965E-3</v>
      </c>
      <c r="AI919" s="13">
        <f t="shared" si="1088"/>
        <v>1.2557679210257963E-3</v>
      </c>
      <c r="AJ919" s="13">
        <f t="shared" si="1089"/>
        <v>7.5346075261547782E-4</v>
      </c>
      <c r="AK919" s="13">
        <f t="shared" si="1090"/>
        <v>3.0138430104619131E-4</v>
      </c>
      <c r="AL919" s="13">
        <f t="shared" si="1091"/>
        <v>2.7291871820381562E-6</v>
      </c>
      <c r="AM919" s="13">
        <f t="shared" si="1092"/>
        <v>3.3301480908003054E-3</v>
      </c>
      <c r="AN919" s="13">
        <f t="shared" si="1093"/>
        <v>2.0941787639365498E-3</v>
      </c>
      <c r="AO919" s="13">
        <f t="shared" si="1094"/>
        <v>6.584669173479409E-4</v>
      </c>
      <c r="AP919" s="13">
        <f t="shared" si="1095"/>
        <v>1.3802663800189854E-4</v>
      </c>
      <c r="AQ919" s="13">
        <f t="shared" si="1096"/>
        <v>2.1699669675325766E-5</v>
      </c>
      <c r="AR919" s="13">
        <f t="shared" si="1097"/>
        <v>1.3161589419551287E-4</v>
      </c>
      <c r="AS919" s="13">
        <f t="shared" si="1098"/>
        <v>1.5793907303461547E-4</v>
      </c>
      <c r="AT919" s="13">
        <f t="shared" si="1099"/>
        <v>9.4763443820769307E-5</v>
      </c>
      <c r="AU919" s="13">
        <f t="shared" si="1100"/>
        <v>3.7905377528307746E-5</v>
      </c>
      <c r="AV919" s="13">
        <f t="shared" si="1101"/>
        <v>1.1371613258492319E-5</v>
      </c>
      <c r="AW919" s="13">
        <f t="shared" si="1102"/>
        <v>5.7208725494032603E-8</v>
      </c>
      <c r="AX919" s="13">
        <f t="shared" si="1103"/>
        <v>6.6602961816006117E-4</v>
      </c>
      <c r="AY919" s="13">
        <f t="shared" si="1104"/>
        <v>4.1883575278731002E-4</v>
      </c>
      <c r="AZ919" s="13">
        <f t="shared" si="1105"/>
        <v>1.316933834695882E-4</v>
      </c>
      <c r="BA919" s="13">
        <f t="shared" si="1106"/>
        <v>2.760532760037971E-5</v>
      </c>
      <c r="BB919" s="13">
        <f t="shared" si="1107"/>
        <v>4.3399339350651535E-6</v>
      </c>
      <c r="BC919" s="13">
        <f t="shared" si="1108"/>
        <v>5.4583743640763131E-7</v>
      </c>
      <c r="BD919" s="13">
        <f t="shared" si="1109"/>
        <v>1.3794542219818809E-5</v>
      </c>
      <c r="BE919" s="13">
        <f t="shared" si="1110"/>
        <v>1.6553450663782573E-5</v>
      </c>
      <c r="BF919" s="13">
        <f t="shared" si="1111"/>
        <v>9.9320703982695459E-6</v>
      </c>
      <c r="BG919" s="13">
        <f t="shared" si="1112"/>
        <v>3.9728281593078207E-6</v>
      </c>
      <c r="BH919" s="13">
        <f t="shared" si="1113"/>
        <v>1.191848447792346E-6</v>
      </c>
      <c r="BI919" s="13">
        <f t="shared" si="1114"/>
        <v>2.8604362747016296E-7</v>
      </c>
      <c r="BJ919" s="14">
        <f t="shared" si="1115"/>
        <v>0.49895648766862583</v>
      </c>
      <c r="BK919" s="14">
        <f t="shared" si="1116"/>
        <v>0.30708077169243719</v>
      </c>
      <c r="BL919" s="14">
        <f t="shared" si="1117"/>
        <v>0.18746956863250444</v>
      </c>
      <c r="BM919" s="14">
        <f t="shared" si="1118"/>
        <v>0.27686187346844188</v>
      </c>
      <c r="BN919" s="14">
        <f t="shared" si="1119"/>
        <v>0.72288255319951944</v>
      </c>
    </row>
    <row r="920" spans="1:66" x14ac:dyDescent="0.25">
      <c r="A920" t="s">
        <v>35</v>
      </c>
      <c r="B920" t="s">
        <v>284</v>
      </c>
      <c r="C920" t="s">
        <v>282</v>
      </c>
      <c r="D920" s="11"/>
      <c r="E920" s="10">
        <f>VLOOKUP(A920,home!$A$2:$E$405,3,FALSE)</f>
        <v>1.6</v>
      </c>
      <c r="F920" s="10">
        <f>VLOOKUP(B920,home!$B$2:$E$405,3,FALSE)</f>
        <v>0.63</v>
      </c>
      <c r="G920" s="10">
        <f>VLOOKUP(C920,away!$B$2:$E$405,4,FALSE)</f>
        <v>0.37</v>
      </c>
      <c r="H920" s="10">
        <f>VLOOKUP(A920,away!$A$2:$E$405,3,FALSE)</f>
        <v>1.10909090909091</v>
      </c>
      <c r="I920" s="10">
        <f>VLOOKUP(C920,away!$B$2:$E$405,3,FALSE)</f>
        <v>1</v>
      </c>
      <c r="J920" s="10">
        <f>VLOOKUP(B920,home!$B$2:$E$405,4,FALSE)</f>
        <v>1.44</v>
      </c>
      <c r="K920" s="12">
        <f t="shared" si="1064"/>
        <v>0.37296000000000001</v>
      </c>
      <c r="L920" s="12">
        <f t="shared" si="1065"/>
        <v>1.5970909090909104</v>
      </c>
      <c r="M920" s="13">
        <f t="shared" si="1066"/>
        <v>0.13944975677399438</v>
      </c>
      <c r="N920" s="13">
        <f t="shared" si="1067"/>
        <v>5.2009181286428945E-2</v>
      </c>
      <c r="O920" s="13">
        <f t="shared" si="1068"/>
        <v>0.22271393881868504</v>
      </c>
      <c r="P920" s="13">
        <f t="shared" si="1069"/>
        <v>8.3063390621816766E-2</v>
      </c>
      <c r="Q920" s="13">
        <f t="shared" si="1070"/>
        <v>9.6986721262932712E-3</v>
      </c>
      <c r="R920" s="13">
        <f t="shared" si="1071"/>
        <v>0.17784720350757557</v>
      </c>
      <c r="S920" s="13">
        <f t="shared" si="1072"/>
        <v>1.2369198450404174E-2</v>
      </c>
      <c r="T920" s="13">
        <f t="shared" si="1073"/>
        <v>1.5489661083156393E-2</v>
      </c>
      <c r="U920" s="13">
        <f t="shared" si="1074"/>
        <v>6.6329893020185396E-2</v>
      </c>
      <c r="V920" s="13">
        <f t="shared" si="1075"/>
        <v>8.1863619344822529E-4</v>
      </c>
      <c r="W920" s="13">
        <f t="shared" si="1076"/>
        <v>1.2057389187407797E-3</v>
      </c>
      <c r="X920" s="13">
        <f t="shared" si="1077"/>
        <v>1.9256746658580033E-3</v>
      </c>
      <c r="Y920" s="13">
        <f t="shared" si="1078"/>
        <v>1.5377387513542471E-3</v>
      </c>
      <c r="Z920" s="13">
        <f t="shared" si="1079"/>
        <v>9.4679383976396664E-2</v>
      </c>
      <c r="AA920" s="13">
        <f t="shared" si="1080"/>
        <v>3.5311623047836901E-2</v>
      </c>
      <c r="AB920" s="13">
        <f t="shared" si="1081"/>
        <v>6.5849114659606266E-3</v>
      </c>
      <c r="AC920" s="13">
        <f t="shared" si="1082"/>
        <v>3.047634300635258E-5</v>
      </c>
      <c r="AD920" s="13">
        <f t="shared" si="1083"/>
        <v>1.1242309678339025E-4</v>
      </c>
      <c r="AE920" s="13">
        <f t="shared" si="1084"/>
        <v>1.7954990584460016E-4</v>
      </c>
      <c r="AF920" s="13">
        <f t="shared" si="1085"/>
        <v>1.4337876117626996E-4</v>
      </c>
      <c r="AG920" s="13">
        <f t="shared" si="1086"/>
        <v>7.6329638677112492E-5</v>
      </c>
      <c r="AH920" s="13">
        <f t="shared" si="1087"/>
        <v>3.7802895856757682E-2</v>
      </c>
      <c r="AI920" s="13">
        <f t="shared" si="1088"/>
        <v>1.4098968038736346E-2</v>
      </c>
      <c r="AJ920" s="13">
        <f t="shared" si="1089"/>
        <v>2.6291755598635545E-3</v>
      </c>
      <c r="AK920" s="13">
        <f t="shared" si="1090"/>
        <v>3.2685910560223711E-4</v>
      </c>
      <c r="AL920" s="13">
        <f t="shared" si="1091"/>
        <v>7.2613059855353609E-7</v>
      </c>
      <c r="AM920" s="13">
        <f t="shared" si="1092"/>
        <v>8.3858636352666493E-6</v>
      </c>
      <c r="AN920" s="13">
        <f t="shared" si="1093"/>
        <v>1.339298657676042E-5</v>
      </c>
      <c r="AO920" s="13">
        <f t="shared" si="1094"/>
        <v>1.0694908553660333E-5</v>
      </c>
      <c r="AP920" s="13">
        <f t="shared" si="1095"/>
        <v>5.6935804082031779E-6</v>
      </c>
      <c r="AQ920" s="13">
        <f t="shared" si="1096"/>
        <v>2.2732913775298524E-6</v>
      </c>
      <c r="AR920" s="13">
        <f t="shared" si="1097"/>
        <v>1.2074932262027629E-2</v>
      </c>
      <c r="AS920" s="13">
        <f t="shared" si="1098"/>
        <v>4.5034667364458247E-3</v>
      </c>
      <c r="AT920" s="13">
        <f t="shared" si="1099"/>
        <v>8.3980647701241754E-4</v>
      </c>
      <c r="AU920" s="13">
        <f t="shared" si="1100"/>
        <v>1.0440474122218377E-4</v>
      </c>
      <c r="AV920" s="13">
        <f t="shared" si="1101"/>
        <v>9.7346980715564113E-6</v>
      </c>
      <c r="AW920" s="13">
        <f t="shared" si="1102"/>
        <v>1.2014456545620471E-8</v>
      </c>
      <c r="AX920" s="13">
        <f t="shared" si="1103"/>
        <v>5.2126528356817493E-7</v>
      </c>
      <c r="AY920" s="13">
        <f t="shared" si="1104"/>
        <v>8.325080456114277E-7</v>
      </c>
      <c r="AZ920" s="13">
        <f t="shared" si="1105"/>
        <v>6.6479551569552629E-7</v>
      </c>
      <c r="BA920" s="13">
        <f t="shared" si="1106"/>
        <v>3.5391295817390953E-7</v>
      </c>
      <c r="BB920" s="13">
        <f t="shared" si="1107"/>
        <v>1.4130779202725564E-7</v>
      </c>
      <c r="BC920" s="13">
        <f t="shared" si="1108"/>
        <v>4.5136278006087808E-8</v>
      </c>
      <c r="BD920" s="13">
        <f t="shared" si="1109"/>
        <v>3.2141274239288111E-3</v>
      </c>
      <c r="BE920" s="13">
        <f t="shared" si="1110"/>
        <v>1.1987409640284894E-3</v>
      </c>
      <c r="BF920" s="13">
        <f t="shared" si="1111"/>
        <v>2.2354121497203278E-4</v>
      </c>
      <c r="BG920" s="13">
        <f t="shared" si="1112"/>
        <v>2.7790643845323119E-5</v>
      </c>
      <c r="BH920" s="13">
        <f t="shared" si="1113"/>
        <v>2.5911996321379264E-6</v>
      </c>
      <c r="BI920" s="13">
        <f t="shared" si="1114"/>
        <v>1.932827629604323E-7</v>
      </c>
      <c r="BJ920" s="14">
        <f t="shared" si="1115"/>
        <v>8.2421347790737509E-2</v>
      </c>
      <c r="BK920" s="14">
        <f t="shared" si="1116"/>
        <v>0.23573301702131405</v>
      </c>
      <c r="BL920" s="14">
        <f t="shared" si="1117"/>
        <v>0.58584479806515255</v>
      </c>
      <c r="BM920" s="14">
        <f t="shared" si="1118"/>
        <v>0.31389558322521788</v>
      </c>
      <c r="BN920" s="14">
        <f t="shared" si="1119"/>
        <v>0.68478214313479391</v>
      </c>
    </row>
    <row r="921" spans="1:66" x14ac:dyDescent="0.25">
      <c r="A921" t="s">
        <v>35</v>
      </c>
      <c r="B921" t="s">
        <v>212</v>
      </c>
      <c r="C921" t="s">
        <v>213</v>
      </c>
      <c r="D921" s="11"/>
      <c r="E921" s="10">
        <f>VLOOKUP(A921,home!$A$2:$E$405,3,FALSE)</f>
        <v>1.6</v>
      </c>
      <c r="F921" s="10">
        <f>VLOOKUP(B921,home!$B$2:$E$405,3,FALSE)</f>
        <v>0.25</v>
      </c>
      <c r="G921" s="10">
        <f>VLOOKUP(C921,away!$B$2:$E$405,4,FALSE)</f>
        <v>1.1299999999999999</v>
      </c>
      <c r="H921" s="10">
        <f>VLOOKUP(A921,away!$A$2:$E$405,3,FALSE)</f>
        <v>1.10909090909091</v>
      </c>
      <c r="I921" s="10">
        <f>VLOOKUP(C921,away!$B$2:$E$405,3,FALSE)</f>
        <v>0.63</v>
      </c>
      <c r="J921" s="10">
        <f>VLOOKUP(B921,home!$B$2:$E$405,4,FALSE)</f>
        <v>1.08</v>
      </c>
      <c r="K921" s="12">
        <f t="shared" si="1064"/>
        <v>0.45199999999999996</v>
      </c>
      <c r="L921" s="12">
        <f t="shared" si="1065"/>
        <v>0.75462545454545527</v>
      </c>
      <c r="M921" s="13">
        <f t="shared" si="1066"/>
        <v>0.29920525948446514</v>
      </c>
      <c r="N921" s="13">
        <f t="shared" si="1067"/>
        <v>0.13524077728697823</v>
      </c>
      <c r="O921" s="13">
        <f t="shared" si="1068"/>
        <v>0.22578790494085543</v>
      </c>
      <c r="P921" s="13">
        <f t="shared" si="1069"/>
        <v>0.10205613303326665</v>
      </c>
      <c r="Q921" s="13">
        <f t="shared" si="1070"/>
        <v>3.0564415666857078E-2</v>
      </c>
      <c r="R921" s="13">
        <f t="shared" si="1071"/>
        <v>8.5192650198429518E-2</v>
      </c>
      <c r="S921" s="13">
        <f t="shared" si="1072"/>
        <v>8.7025996030699691E-3</v>
      </c>
      <c r="T921" s="13">
        <f t="shared" si="1073"/>
        <v>2.3064686065518258E-2</v>
      </c>
      <c r="U921" s="13">
        <f t="shared" si="1074"/>
        <v>3.8507077889690135E-2</v>
      </c>
      <c r="V921" s="13">
        <f t="shared" si="1075"/>
        <v>3.2981953754439855E-4</v>
      </c>
      <c r="W921" s="13">
        <f t="shared" si="1076"/>
        <v>4.6050386271397998E-3</v>
      </c>
      <c r="X921" s="13">
        <f t="shared" si="1077"/>
        <v>3.4750793672047513E-3</v>
      </c>
      <c r="Y921" s="13">
        <f t="shared" si="1078"/>
        <v>1.3111916735292089E-3</v>
      </c>
      <c r="Z921" s="13">
        <f t="shared" si="1079"/>
        <v>2.1429514126640622E-2</v>
      </c>
      <c r="AA921" s="13">
        <f t="shared" si="1080"/>
        <v>9.6861403852415585E-3</v>
      </c>
      <c r="AB921" s="13">
        <f t="shared" si="1081"/>
        <v>2.189067727064592E-3</v>
      </c>
      <c r="AC921" s="13">
        <f t="shared" si="1082"/>
        <v>7.0311486708569289E-6</v>
      </c>
      <c r="AD921" s="13">
        <f t="shared" si="1083"/>
        <v>5.2036936486679717E-4</v>
      </c>
      <c r="AE921" s="13">
        <f t="shared" si="1084"/>
        <v>3.9268396849413668E-4</v>
      </c>
      <c r="AF921" s="13">
        <f t="shared" si="1085"/>
        <v>1.4816465910880052E-4</v>
      </c>
      <c r="AG921" s="13">
        <f t="shared" si="1086"/>
        <v>3.7269607742517022E-5</v>
      </c>
      <c r="AH921" s="13">
        <f t="shared" si="1087"/>
        <v>4.0428142096261069E-3</v>
      </c>
      <c r="AI921" s="13">
        <f t="shared" si="1088"/>
        <v>1.8273520227510001E-3</v>
      </c>
      <c r="AJ921" s="13">
        <f t="shared" si="1089"/>
        <v>4.1298155714172597E-4</v>
      </c>
      <c r="AK921" s="13">
        <f t="shared" si="1090"/>
        <v>6.2222554609353385E-5</v>
      </c>
      <c r="AL921" s="13">
        <f t="shared" si="1091"/>
        <v>9.593037841193533E-8</v>
      </c>
      <c r="AM921" s="13">
        <f t="shared" si="1092"/>
        <v>4.7041390583958472E-5</v>
      </c>
      <c r="AN921" s="13">
        <f t="shared" si="1093"/>
        <v>3.5498630751869969E-5</v>
      </c>
      <c r="AO921" s="13">
        <f t="shared" si="1094"/>
        <v>1.3394085183435571E-5</v>
      </c>
      <c r="AP921" s="13">
        <f t="shared" si="1095"/>
        <v>3.3691725399235398E-6</v>
      </c>
      <c r="AQ921" s="13">
        <f t="shared" si="1096"/>
        <v>6.3561583984546654E-7</v>
      </c>
      <c r="AR921" s="13">
        <f t="shared" si="1097"/>
        <v>6.1016210211638547E-4</v>
      </c>
      <c r="AS921" s="13">
        <f t="shared" si="1098"/>
        <v>2.7579327015660621E-4</v>
      </c>
      <c r="AT921" s="13">
        <f t="shared" si="1099"/>
        <v>6.2329279055392989E-5</v>
      </c>
      <c r="AU921" s="13">
        <f t="shared" si="1100"/>
        <v>9.3909447110125448E-6</v>
      </c>
      <c r="AV921" s="13">
        <f t="shared" si="1101"/>
        <v>1.061176752344417E-6</v>
      </c>
      <c r="AW921" s="13">
        <f t="shared" si="1102"/>
        <v>9.0891556797357037E-10</v>
      </c>
      <c r="AX921" s="13">
        <f t="shared" si="1103"/>
        <v>3.5437847573248705E-6</v>
      </c>
      <c r="AY921" s="13">
        <f t="shared" si="1104"/>
        <v>2.6742301833075366E-6</v>
      </c>
      <c r="AZ921" s="13">
        <f t="shared" si="1105"/>
        <v>1.0090210838188127E-6</v>
      </c>
      <c r="BA921" s="13">
        <f t="shared" si="1106"/>
        <v>2.5381099800757326E-7</v>
      </c>
      <c r="BB921" s="13">
        <f t="shared" si="1107"/>
        <v>4.7883059935025134E-8</v>
      </c>
      <c r="BC921" s="13">
        <f t="shared" si="1108"/>
        <v>7.2267551736991254E-9</v>
      </c>
      <c r="BD921" s="13">
        <f t="shared" si="1109"/>
        <v>7.6740642275997971E-5</v>
      </c>
      <c r="BE921" s="13">
        <f t="shared" si="1110"/>
        <v>3.4686770308751078E-5</v>
      </c>
      <c r="BF921" s="13">
        <f t="shared" si="1111"/>
        <v>7.8392100897777422E-6</v>
      </c>
      <c r="BG921" s="13">
        <f t="shared" si="1112"/>
        <v>1.1811076535265133E-6</v>
      </c>
      <c r="BH921" s="13">
        <f t="shared" si="1113"/>
        <v>1.3346516484849593E-7</v>
      </c>
      <c r="BI921" s="13">
        <f t="shared" si="1114"/>
        <v>1.2065250902304035E-8</v>
      </c>
      <c r="BJ921" s="14">
        <f t="shared" si="1115"/>
        <v>0.19946715113917618</v>
      </c>
      <c r="BK921" s="14">
        <f t="shared" si="1116"/>
        <v>0.41030361296757872</v>
      </c>
      <c r="BL921" s="14">
        <f t="shared" si="1117"/>
        <v>0.36878754151894505</v>
      </c>
      <c r="BM921" s="14">
        <f t="shared" si="1118"/>
        <v>0.12193800582022074</v>
      </c>
      <c r="BN921" s="14">
        <f t="shared" si="1119"/>
        <v>0.87804714061085198</v>
      </c>
    </row>
    <row r="922" spans="1:66" x14ac:dyDescent="0.25">
      <c r="A922" t="s">
        <v>35</v>
      </c>
      <c r="B922" t="s">
        <v>218</v>
      </c>
      <c r="C922" t="s">
        <v>286</v>
      </c>
      <c r="D922" s="11"/>
      <c r="E922" s="10">
        <f>VLOOKUP(A922,home!$A$2:$E$405,3,FALSE)</f>
        <v>1.6</v>
      </c>
      <c r="F922" s="10">
        <f>VLOOKUP(B922,home!$B$2:$E$405,3,FALSE)</f>
        <v>1.25</v>
      </c>
      <c r="G922" s="10">
        <f>VLOOKUP(C922,away!$B$2:$E$405,4,FALSE)</f>
        <v>1.1499999999999999</v>
      </c>
      <c r="H922" s="10">
        <f>VLOOKUP(A922,away!$A$2:$E$405,3,FALSE)</f>
        <v>1.10909090909091</v>
      </c>
      <c r="I922" s="10">
        <f>VLOOKUP(C922,away!$B$2:$E$405,3,FALSE)</f>
        <v>1.04</v>
      </c>
      <c r="J922" s="10">
        <f>VLOOKUP(B922,home!$B$2:$E$405,4,FALSE)</f>
        <v>1.08</v>
      </c>
      <c r="K922" s="12">
        <f t="shared" si="1064"/>
        <v>2.2999999999999998</v>
      </c>
      <c r="L922" s="12">
        <f t="shared" si="1065"/>
        <v>1.2457309090909101</v>
      </c>
      <c r="M922" s="13">
        <f t="shared" si="1066"/>
        <v>2.8847529880386982E-2</v>
      </c>
      <c r="N922" s="13">
        <f t="shared" si="1067"/>
        <v>6.6349318724890041E-2</v>
      </c>
      <c r="O922" s="13">
        <f t="shared" si="1068"/>
        <v>3.5936259622921671E-2</v>
      </c>
      <c r="P922" s="13">
        <f t="shared" si="1069"/>
        <v>8.2653397132719825E-2</v>
      </c>
      <c r="Q922" s="13">
        <f t="shared" si="1070"/>
        <v>7.6301716533623568E-2</v>
      </c>
      <c r="R922" s="13">
        <f t="shared" si="1071"/>
        <v>2.2383454684694597E-2</v>
      </c>
      <c r="S922" s="13">
        <f t="shared" si="1072"/>
        <v>5.9204237641017211E-2</v>
      </c>
      <c r="T922" s="13">
        <f t="shared" si="1073"/>
        <v>9.5051406702627822E-2</v>
      </c>
      <c r="U922" s="13">
        <f t="shared" si="1074"/>
        <v>5.1481945774797561E-2</v>
      </c>
      <c r="V922" s="13">
        <f t="shared" si="1075"/>
        <v>1.8847873576747873E-2</v>
      </c>
      <c r="W922" s="13">
        <f t="shared" si="1076"/>
        <v>5.8497982675778069E-2</v>
      </c>
      <c r="X922" s="13">
        <f t="shared" si="1077"/>
        <v>7.2872745138681319E-2</v>
      </c>
      <c r="Y922" s="13">
        <f t="shared" si="1078"/>
        <v>4.5389915524779861E-2</v>
      </c>
      <c r="Z922" s="13">
        <f t="shared" si="1079"/>
        <v>9.2945871176532604E-3</v>
      </c>
      <c r="AA922" s="13">
        <f t="shared" si="1080"/>
        <v>2.1377550370602495E-2</v>
      </c>
      <c r="AB922" s="13">
        <f t="shared" si="1081"/>
        <v>2.4584182926192875E-2</v>
      </c>
      <c r="AC922" s="13">
        <f t="shared" si="1082"/>
        <v>3.375160685996447E-3</v>
      </c>
      <c r="AD922" s="13">
        <f t="shared" si="1083"/>
        <v>3.3636340038572389E-2</v>
      </c>
      <c r="AE922" s="13">
        <f t="shared" si="1084"/>
        <v>4.190182845474176E-2</v>
      </c>
      <c r="AF922" s="13">
        <f t="shared" si="1085"/>
        <v>2.6099201426748417E-2</v>
      </c>
      <c r="AG922" s="13">
        <f t="shared" si="1086"/>
        <v>1.0837527306630025E-2</v>
      </c>
      <c r="AH922" s="13">
        <f t="shared" si="1087"/>
        <v>2.8946386149247155E-3</v>
      </c>
      <c r="AI922" s="13">
        <f t="shared" si="1088"/>
        <v>6.6576688143268441E-3</v>
      </c>
      <c r="AJ922" s="13">
        <f t="shared" si="1089"/>
        <v>7.6563191364758722E-3</v>
      </c>
      <c r="AK922" s="13">
        <f t="shared" si="1090"/>
        <v>5.8698446712981689E-3</v>
      </c>
      <c r="AL922" s="13">
        <f t="shared" si="1091"/>
        <v>3.8681786305187093E-4</v>
      </c>
      <c r="AM922" s="13">
        <f t="shared" si="1092"/>
        <v>1.5472716417743287E-2</v>
      </c>
      <c r="AN922" s="13">
        <f t="shared" si="1093"/>
        <v>1.9274841089181195E-2</v>
      </c>
      <c r="AO922" s="13">
        <f t="shared" si="1094"/>
        <v>1.2005632656304263E-2</v>
      </c>
      <c r="AP922" s="13">
        <f t="shared" si="1095"/>
        <v>4.985262561049808E-3</v>
      </c>
      <c r="AQ922" s="13">
        <f t="shared" si="1096"/>
        <v>1.5525739155583644E-3</v>
      </c>
      <c r="AR922" s="13">
        <f t="shared" si="1097"/>
        <v>7.2118815865196352E-4</v>
      </c>
      <c r="AS922" s="13">
        <f t="shared" si="1098"/>
        <v>1.6587327648995157E-3</v>
      </c>
      <c r="AT922" s="13">
        <f t="shared" si="1099"/>
        <v>1.9075426796344435E-3</v>
      </c>
      <c r="AU922" s="13">
        <f t="shared" si="1100"/>
        <v>1.46244938771974E-3</v>
      </c>
      <c r="AV922" s="13">
        <f t="shared" si="1101"/>
        <v>8.409083979388504E-4</v>
      </c>
      <c r="AW922" s="13">
        <f t="shared" si="1102"/>
        <v>3.0786200745613424E-5</v>
      </c>
      <c r="AX922" s="13">
        <f t="shared" si="1103"/>
        <v>5.9312079601349307E-3</v>
      </c>
      <c r="AY922" s="13">
        <f t="shared" si="1104"/>
        <v>7.3886890841861298E-3</v>
      </c>
      <c r="AZ922" s="13">
        <f t="shared" si="1105"/>
        <v>4.6021591849166373E-3</v>
      </c>
      <c r="BA922" s="13">
        <f t="shared" si="1106"/>
        <v>1.9110173150690944E-3</v>
      </c>
      <c r="BB922" s="13">
        <f t="shared" si="1107"/>
        <v>5.9515333429737338E-4</v>
      </c>
      <c r="BC922" s="13">
        <f t="shared" si="1108"/>
        <v>1.4828018083655061E-4</v>
      </c>
      <c r="BD922" s="13">
        <f t="shared" si="1109"/>
        <v>1.4973439675051815E-4</v>
      </c>
      <c r="BE922" s="13">
        <f t="shared" si="1110"/>
        <v>3.4438911252619172E-4</v>
      </c>
      <c r="BF922" s="13">
        <f t="shared" si="1111"/>
        <v>3.9604747940512059E-4</v>
      </c>
      <c r="BG922" s="13">
        <f t="shared" si="1112"/>
        <v>3.036364008772591E-4</v>
      </c>
      <c r="BH922" s="13">
        <f t="shared" si="1113"/>
        <v>1.7459093050442397E-4</v>
      </c>
      <c r="BI922" s="13">
        <f t="shared" si="1114"/>
        <v>8.0311828032034971E-5</v>
      </c>
      <c r="BJ922" s="14">
        <f t="shared" si="1115"/>
        <v>0.60080551622635092</v>
      </c>
      <c r="BK922" s="14">
        <f t="shared" si="1116"/>
        <v>0.20070370586410632</v>
      </c>
      <c r="BL922" s="14">
        <f t="shared" si="1117"/>
        <v>0.18688139615317487</v>
      </c>
      <c r="BM922" s="14">
        <f t="shared" si="1118"/>
        <v>0.67785562589860793</v>
      </c>
      <c r="BN922" s="14">
        <f t="shared" si="1119"/>
        <v>0.31247167657923669</v>
      </c>
    </row>
    <row r="923" spans="1:66" x14ac:dyDescent="0.25">
      <c r="A923" t="s">
        <v>10</v>
      </c>
      <c r="B923" t="s">
        <v>223</v>
      </c>
      <c r="C923" t="s">
        <v>225</v>
      </c>
      <c r="D923" s="11"/>
      <c r="E923" s="10">
        <f>VLOOKUP(A923,home!$A$2:$E$405,3,FALSE)</f>
        <v>1.6153846153846201</v>
      </c>
      <c r="F923" s="10">
        <f>VLOOKUP(B923,home!$B$2:$E$405,3,FALSE)</f>
        <v>0.27</v>
      </c>
      <c r="G923" s="10">
        <f>VLOOKUP(C923,away!$B$2:$E$405,4,FALSE)</f>
        <v>0.72</v>
      </c>
      <c r="H923" s="10">
        <f>VLOOKUP(A923,away!$A$2:$E$405,3,FALSE)</f>
        <v>1.4957264957265</v>
      </c>
      <c r="I923" s="10">
        <f>VLOOKUP(C923,away!$B$2:$E$405,3,FALSE)</f>
        <v>0.62</v>
      </c>
      <c r="J923" s="10">
        <f>VLOOKUP(B923,home!$B$2:$E$405,4,FALSE)</f>
        <v>0.96</v>
      </c>
      <c r="K923" s="12">
        <f t="shared" si="1064"/>
        <v>0.31403076923077017</v>
      </c>
      <c r="L923" s="12">
        <f t="shared" si="1065"/>
        <v>0.89025641025641267</v>
      </c>
      <c r="M923" s="13">
        <f t="shared" si="1066"/>
        <v>0.29990570227483387</v>
      </c>
      <c r="N923" s="13">
        <f t="shared" si="1067"/>
        <v>9.4179618382060404E-2</v>
      </c>
      <c r="O923" s="13">
        <f t="shared" si="1068"/>
        <v>0.266992973922622</v>
      </c>
      <c r="P923" s="13">
        <f t="shared" si="1069"/>
        <v>8.3844008980131945E-2</v>
      </c>
      <c r="Q923" s="13">
        <f t="shared" si="1070"/>
        <v>1.4787649003189405E-2</v>
      </c>
      <c r="R923" s="13">
        <f t="shared" si="1071"/>
        <v>0.11884610326401875</v>
      </c>
      <c r="S923" s="13">
        <f t="shared" si="1072"/>
        <v>5.8600234911658292E-3</v>
      </c>
      <c r="T923" s="13">
        <f t="shared" si="1073"/>
        <v>1.3164799317711216E-2</v>
      </c>
      <c r="U923" s="13">
        <f t="shared" si="1074"/>
        <v>3.7321333228079345E-2</v>
      </c>
      <c r="V923" s="13">
        <f t="shared" si="1075"/>
        <v>1.8203049917590392E-4</v>
      </c>
      <c r="W923" s="13">
        <f t="shared" si="1076"/>
        <v>1.5479255971954007E-3</v>
      </c>
      <c r="X923" s="13">
        <f t="shared" si="1077"/>
        <v>1.3780506855031911E-3</v>
      </c>
      <c r="Y923" s="13">
        <f t="shared" si="1078"/>
        <v>6.134092282137298E-4</v>
      </c>
      <c r="Z923" s="13">
        <f t="shared" si="1079"/>
        <v>3.5267835088262756E-2</v>
      </c>
      <c r="AA923" s="13">
        <f t="shared" si="1080"/>
        <v>1.1075185381871099E-2</v>
      </c>
      <c r="AB923" s="13">
        <f t="shared" si="1081"/>
        <v>1.738974492421181E-3</v>
      </c>
      <c r="AC923" s="13">
        <f t="shared" si="1082"/>
        <v>3.1806178349970397E-6</v>
      </c>
      <c r="AD923" s="13">
        <f t="shared" si="1083"/>
        <v>1.2152406649981768E-4</v>
      </c>
      <c r="AE923" s="13">
        <f t="shared" si="1084"/>
        <v>1.0818757920188925E-4</v>
      </c>
      <c r="AF923" s="13">
        <f t="shared" si="1085"/>
        <v>4.8157342947302629E-5</v>
      </c>
      <c r="AG923" s="13">
        <f t="shared" si="1086"/>
        <v>1.4290794419917538E-5</v>
      </c>
      <c r="AH923" s="13">
        <f t="shared" si="1087"/>
        <v>7.8493540657979879E-3</v>
      </c>
      <c r="AI923" s="13">
        <f t="shared" si="1088"/>
        <v>2.4649386952472151E-3</v>
      </c>
      <c r="AJ923" s="13">
        <f t="shared" si="1089"/>
        <v>3.8703329728758691E-4</v>
      </c>
      <c r="AK923" s="13">
        <f t="shared" si="1090"/>
        <v>4.0513454688380768E-5</v>
      </c>
      <c r="AL923" s="13">
        <f t="shared" si="1091"/>
        <v>3.5567946630835034E-8</v>
      </c>
      <c r="AM923" s="13">
        <f t="shared" si="1092"/>
        <v>7.6324592165978033E-6</v>
      </c>
      <c r="AN923" s="13">
        <f t="shared" si="1093"/>
        <v>6.7948457435968314E-6</v>
      </c>
      <c r="AO923" s="13">
        <f t="shared" si="1094"/>
        <v>3.02457748997029E-6</v>
      </c>
      <c r="AP923" s="13">
        <f t="shared" si="1095"/>
        <v>8.9754983292110059E-7</v>
      </c>
      <c r="AQ923" s="13">
        <f t="shared" si="1096"/>
        <v>1.9976237307064547E-7</v>
      </c>
      <c r="AR923" s="13">
        <f t="shared" si="1097"/>
        <v>1.3975875546897792E-3</v>
      </c>
      <c r="AS923" s="13">
        <f t="shared" si="1098"/>
        <v>4.3888549486658236E-4</v>
      </c>
      <c r="AT923" s="13">
        <f t="shared" si="1099"/>
        <v>6.8911774778590031E-5</v>
      </c>
      <c r="AU923" s="13">
        <f t="shared" si="1100"/>
        <v>7.2134725475927411E-6</v>
      </c>
      <c r="AV923" s="13">
        <f t="shared" si="1101"/>
        <v>5.6631308323639769E-7</v>
      </c>
      <c r="AW923" s="13">
        <f t="shared" si="1102"/>
        <v>2.7621267600860499E-10</v>
      </c>
      <c r="AX923" s="13">
        <f t="shared" si="1103"/>
        <v>3.9947117315178172E-7</v>
      </c>
      <c r="AY923" s="13">
        <f t="shared" si="1104"/>
        <v>3.5563177261102303E-7</v>
      </c>
      <c r="AZ923" s="13">
        <f t="shared" si="1105"/>
        <v>1.5830173262890708E-7</v>
      </c>
      <c r="BA923" s="13">
        <f t="shared" si="1106"/>
        <v>4.6976377409193756E-8</v>
      </c>
      <c r="BB923" s="13">
        <f t="shared" si="1107"/>
        <v>1.0455255279789817E-8</v>
      </c>
      <c r="BC923" s="13">
        <f t="shared" si="1108"/>
        <v>1.8615716067400179E-9</v>
      </c>
      <c r="BD923" s="13">
        <f t="shared" si="1109"/>
        <v>2.0736854657619333E-4</v>
      </c>
      <c r="BE923" s="13">
        <f t="shared" si="1110"/>
        <v>6.5120104195588775E-5</v>
      </c>
      <c r="BF923" s="13">
        <f t="shared" si="1111"/>
        <v>1.0224858206464323E-5</v>
      </c>
      <c r="BG923" s="13">
        <f t="shared" si="1112"/>
        <v>1.0703066959505152E-6</v>
      </c>
      <c r="BH923" s="13">
        <f t="shared" si="1113"/>
        <v>8.4027308760546034E-8</v>
      </c>
      <c r="BI923" s="13">
        <f t="shared" si="1114"/>
        <v>5.2774320812931412E-9</v>
      </c>
      <c r="BJ923" s="14">
        <f t="shared" si="1115"/>
        <v>0.1259831338894811</v>
      </c>
      <c r="BK923" s="14">
        <f t="shared" si="1116"/>
        <v>0.38979533706286179</v>
      </c>
      <c r="BL923" s="14">
        <f t="shared" si="1117"/>
        <v>0.44891344753241436</v>
      </c>
      <c r="BM923" s="14">
        <f t="shared" si="1118"/>
        <v>0.12140334239060373</v>
      </c>
      <c r="BN923" s="14">
        <f t="shared" si="1119"/>
        <v>0.87855605582685636</v>
      </c>
    </row>
    <row r="924" spans="1:66" x14ac:dyDescent="0.25">
      <c r="A924" t="s">
        <v>61</v>
      </c>
      <c r="B924" t="s">
        <v>337</v>
      </c>
      <c r="C924" t="s">
        <v>67</v>
      </c>
      <c r="D924" s="11"/>
      <c r="E924" s="10">
        <f>VLOOKUP(A924,home!$A$2:$E$405,3,FALSE)</f>
        <v>1.46</v>
      </c>
      <c r="F924" s="10">
        <f>VLOOKUP(B924,home!$B$2:$E$405,3,FALSE)</f>
        <v>1.37</v>
      </c>
      <c r="G924" s="10">
        <f>VLOOKUP(C924,away!$B$2:$E$405,4,FALSE)</f>
        <v>1.51</v>
      </c>
      <c r="H924" s="10">
        <f>VLOOKUP(A924,away!$A$2:$E$405,3,FALSE)</f>
        <v>1.36</v>
      </c>
      <c r="I924" s="10">
        <f>VLOOKUP(C924,away!$B$2:$E$405,3,FALSE)</f>
        <v>0.68</v>
      </c>
      <c r="J924" s="10">
        <f>VLOOKUP(B924,home!$B$2:$E$405,4,FALSE)</f>
        <v>1.18</v>
      </c>
      <c r="K924" s="12">
        <f t="shared" si="1064"/>
        <v>3.020302</v>
      </c>
      <c r="L924" s="12">
        <f t="shared" si="1065"/>
        <v>1.0912640000000002</v>
      </c>
      <c r="M924" s="13">
        <f t="shared" si="1066"/>
        <v>1.6382100059738697E-2</v>
      </c>
      <c r="N924" s="13">
        <f t="shared" si="1067"/>
        <v>4.9478889574628905E-2</v>
      </c>
      <c r="O924" s="13">
        <f t="shared" si="1068"/>
        <v>1.787719603959069E-2</v>
      </c>
      <c r="P924" s="13">
        <f t="shared" si="1069"/>
        <v>5.3994530952767843E-2</v>
      </c>
      <c r="Q924" s="13">
        <f t="shared" si="1070"/>
        <v>7.4720594570015411E-2</v>
      </c>
      <c r="R924" s="13">
        <f t="shared" si="1071"/>
        <v>9.7543702294739486E-3</v>
      </c>
      <c r="S924" s="13">
        <f t="shared" si="1072"/>
        <v>4.449077594108998E-2</v>
      </c>
      <c r="T924" s="13">
        <f t="shared" si="1073"/>
        <v>8.1539894912853308E-2</v>
      </c>
      <c r="U924" s="13">
        <f t="shared" si="1074"/>
        <v>2.9461143912820627E-2</v>
      </c>
      <c r="V924" s="13">
        <f t="shared" si="1075"/>
        <v>1.6293248049895969E-2</v>
      </c>
      <c r="W924" s="13">
        <f t="shared" si="1076"/>
        <v>7.5226253740335577E-2</v>
      </c>
      <c r="X924" s="13">
        <f t="shared" si="1077"/>
        <v>8.2091702561693569E-2</v>
      </c>
      <c r="Y924" s="13">
        <f t="shared" si="1078"/>
        <v>4.4791859852141985E-2</v>
      </c>
      <c r="Z924" s="13">
        <f t="shared" si="1079"/>
        <v>3.548197691365555E-3</v>
      </c>
      <c r="AA924" s="13">
        <f t="shared" si="1080"/>
        <v>1.0716628583626769E-2</v>
      </c>
      <c r="AB924" s="13">
        <f t="shared" si="1081"/>
        <v>1.618372737219255E-2</v>
      </c>
      <c r="AC924" s="13">
        <f t="shared" si="1082"/>
        <v>3.356354965721594E-3</v>
      </c>
      <c r="AD924" s="13">
        <f t="shared" si="1083"/>
        <v>5.6801501156110754E-2</v>
      </c>
      <c r="AE924" s="13">
        <f t="shared" si="1084"/>
        <v>6.1985433357622056E-2</v>
      </c>
      <c r="AF924" s="13">
        <f t="shared" si="1085"/>
        <v>3.3821235973786036E-2</v>
      </c>
      <c r="AG924" s="13">
        <f t="shared" si="1086"/>
        <v>1.2302632417899223E-2</v>
      </c>
      <c r="AH924" s="13">
        <f t="shared" si="1087"/>
        <v>9.6800510136758509E-4</v>
      </c>
      <c r="AI924" s="13">
        <f t="shared" si="1088"/>
        <v>2.9236677436707201E-3</v>
      </c>
      <c r="AJ924" s="13">
        <f t="shared" si="1089"/>
        <v>4.4151797667720816E-3</v>
      </c>
      <c r="AK924" s="13">
        <f t="shared" si="1090"/>
        <v>4.445058759980418E-3</v>
      </c>
      <c r="AL924" s="13">
        <f t="shared" si="1091"/>
        <v>4.4249470195952733E-4</v>
      </c>
      <c r="AM924" s="13">
        <f t="shared" si="1092"/>
        <v>3.4311537508960724E-2</v>
      </c>
      <c r="AN924" s="13">
        <f t="shared" si="1093"/>
        <v>3.7442945668178518E-2</v>
      </c>
      <c r="AO924" s="13">
        <f t="shared" si="1094"/>
        <v>2.0430069330819582E-2</v>
      </c>
      <c r="AP924" s="13">
        <f t="shared" si="1095"/>
        <v>7.4315330594091717E-3</v>
      </c>
      <c r="AQ924" s="13">
        <f t="shared" si="1096"/>
        <v>2.027441123135772E-3</v>
      </c>
      <c r="AR924" s="13">
        <f t="shared" si="1097"/>
        <v>2.112698237877594E-4</v>
      </c>
      <c r="AS924" s="13">
        <f t="shared" si="1098"/>
        <v>6.3809867132581734E-4</v>
      </c>
      <c r="AT924" s="13">
        <f t="shared" si="1099"/>
        <v>9.6362534660135435E-4</v>
      </c>
      <c r="AU924" s="13">
        <f t="shared" si="1100"/>
        <v>9.7014652053025461E-4</v>
      </c>
      <c r="AV924" s="13">
        <f t="shared" si="1101"/>
        <v>7.3253386906264233E-4</v>
      </c>
      <c r="AW924" s="13">
        <f t="shared" si="1102"/>
        <v>4.0512194872357665E-5</v>
      </c>
      <c r="AX924" s="13">
        <f t="shared" si="1103"/>
        <v>1.7271867560231507E-2</v>
      </c>
      <c r="AY924" s="13">
        <f t="shared" si="1104"/>
        <v>1.8848167281248478E-2</v>
      </c>
      <c r="AZ924" s="13">
        <f t="shared" si="1105"/>
        <v>1.0284163210002171E-2</v>
      </c>
      <c r="BA924" s="13">
        <f t="shared" si="1106"/>
        <v>3.7409123603999381E-3</v>
      </c>
      <c r="BB924" s="13">
        <f t="shared" si="1107"/>
        <v>1.0205807465148693E-3</v>
      </c>
      <c r="BC924" s="13">
        <f t="shared" si="1108"/>
        <v>2.2274460555296062E-4</v>
      </c>
      <c r="BD924" s="13">
        <f t="shared" si="1109"/>
        <v>3.8425192164320913E-5</v>
      </c>
      <c r="BE924" s="13">
        <f t="shared" si="1110"/>
        <v>1.1605568474428277E-4</v>
      </c>
      <c r="BF924" s="13">
        <f t="shared" si="1111"/>
        <v>1.7526160837226339E-4</v>
      </c>
      <c r="BG924" s="13">
        <f t="shared" si="1112"/>
        <v>1.7644766209665464E-4</v>
      </c>
      <c r="BH924" s="13">
        <f t="shared" si="1113"/>
        <v>1.3323130668146255E-4</v>
      </c>
      <c r="BI924" s="13">
        <f t="shared" si="1114"/>
        <v>8.0479756406526932E-5</v>
      </c>
      <c r="BJ924" s="14">
        <f t="shared" si="1115"/>
        <v>0.7257919605715405</v>
      </c>
      <c r="BK924" s="14">
        <f t="shared" si="1116"/>
        <v>0.15380767195242209</v>
      </c>
      <c r="BL924" s="14">
        <f t="shared" si="1117"/>
        <v>0.10098055295126872</v>
      </c>
      <c r="BM924" s="14">
        <f t="shared" si="1118"/>
        <v>0.74311304665400535</v>
      </c>
      <c r="BN924" s="14">
        <f t="shared" si="1119"/>
        <v>0.2222076814262155</v>
      </c>
    </row>
    <row r="925" spans="1:66" x14ac:dyDescent="0.25">
      <c r="A925" t="s">
        <v>143</v>
      </c>
      <c r="B925" t="s">
        <v>151</v>
      </c>
      <c r="C925" t="s">
        <v>144</v>
      </c>
      <c r="D925" s="11"/>
      <c r="E925" s="10">
        <f>VLOOKUP(A925,home!$A$2:$E$405,3,FALSE)</f>
        <v>1.1642857142857099</v>
      </c>
      <c r="F925" s="10">
        <f>VLOOKUP(B925,home!$B$2:$E$405,3,FALSE)</f>
        <v>0.98</v>
      </c>
      <c r="G925" s="10">
        <f>VLOOKUP(C925,away!$B$2:$E$405,4,FALSE)</f>
        <v>0.61</v>
      </c>
      <c r="H925" s="10">
        <f>VLOOKUP(A925,away!$A$2:$E$405,3,FALSE)</f>
        <v>1.02142857142857</v>
      </c>
      <c r="I925" s="10">
        <f>VLOOKUP(C925,away!$B$2:$E$405,3,FALSE)</f>
        <v>1.72</v>
      </c>
      <c r="J925" s="10">
        <f>VLOOKUP(B925,home!$B$2:$E$405,4,FALSE)</f>
        <v>0.56000000000000005</v>
      </c>
      <c r="K925" s="12">
        <f t="shared" si="1064"/>
        <v>0.69600999999999746</v>
      </c>
      <c r="L925" s="12">
        <f t="shared" si="1065"/>
        <v>0.98383999999999872</v>
      </c>
      <c r="M925" s="13">
        <f t="shared" si="1066"/>
        <v>0.18640193423262866</v>
      </c>
      <c r="N925" s="13">
        <f t="shared" si="1067"/>
        <v>0.12973761024525141</v>
      </c>
      <c r="O925" s="13">
        <f t="shared" si="1068"/>
        <v>0.18338967897542913</v>
      </c>
      <c r="P925" s="13">
        <f t="shared" si="1069"/>
        <v>0.12764105046368798</v>
      </c>
      <c r="Q925" s="13">
        <f t="shared" si="1070"/>
        <v>4.5149337053398547E-2</v>
      </c>
      <c r="R925" s="13">
        <f t="shared" si="1071"/>
        <v>9.0213050881592982E-2</v>
      </c>
      <c r="S925" s="13">
        <f t="shared" si="1072"/>
        <v>2.1850950515273498E-2</v>
      </c>
      <c r="T925" s="13">
        <f t="shared" si="1073"/>
        <v>4.4419723766615564E-2</v>
      </c>
      <c r="U925" s="13">
        <f t="shared" si="1074"/>
        <v>6.2789185544097306E-2</v>
      </c>
      <c r="V925" s="13">
        <f t="shared" si="1075"/>
        <v>1.6625234478038185E-3</v>
      </c>
      <c r="W925" s="13">
        <f t="shared" si="1076"/>
        <v>1.0474796694178603E-2</v>
      </c>
      <c r="X925" s="13">
        <f t="shared" si="1077"/>
        <v>1.0305523979600663E-2</v>
      </c>
      <c r="Y925" s="13">
        <f t="shared" si="1078"/>
        <v>5.0694933560451513E-3</v>
      </c>
      <c r="Z925" s="13">
        <f t="shared" si="1079"/>
        <v>2.9585069326448776E-2</v>
      </c>
      <c r="AA925" s="13">
        <f t="shared" si="1080"/>
        <v>2.0591504101901539E-2</v>
      </c>
      <c r="AB925" s="13">
        <f t="shared" si="1081"/>
        <v>7.1659463849822174E-3</v>
      </c>
      <c r="AC925" s="13">
        <f t="shared" si="1082"/>
        <v>7.11521047822656E-5</v>
      </c>
      <c r="AD925" s="13">
        <f t="shared" si="1083"/>
        <v>1.8226408117788051E-3</v>
      </c>
      <c r="AE925" s="13">
        <f t="shared" si="1084"/>
        <v>1.7931869362604574E-3</v>
      </c>
      <c r="AF925" s="13">
        <f t="shared" si="1085"/>
        <v>8.8210451768524296E-4</v>
      </c>
      <c r="AG925" s="13">
        <f t="shared" si="1086"/>
        <v>2.8928323622648281E-4</v>
      </c>
      <c r="AH925" s="13">
        <f t="shared" si="1087"/>
        <v>7.2767436515333295E-3</v>
      </c>
      <c r="AI925" s="13">
        <f t="shared" si="1088"/>
        <v>5.0646863489036955E-3</v>
      </c>
      <c r="AJ925" s="13">
        <f t="shared" si="1089"/>
        <v>1.7625361728502236E-3</v>
      </c>
      <c r="AK925" s="13">
        <f t="shared" si="1090"/>
        <v>4.0891426722182661E-4</v>
      </c>
      <c r="AL925" s="13">
        <f t="shared" si="1091"/>
        <v>1.9488916645632188E-6</v>
      </c>
      <c r="AM925" s="13">
        <f t="shared" si="1092"/>
        <v>2.5371524628123239E-4</v>
      </c>
      <c r="AN925" s="13">
        <f t="shared" si="1093"/>
        <v>2.4961520790132735E-4</v>
      </c>
      <c r="AO925" s="13">
        <f t="shared" si="1094"/>
        <v>1.2279071307082077E-4</v>
      </c>
      <c r="AP925" s="13">
        <f t="shared" si="1095"/>
        <v>4.026880504919872E-5</v>
      </c>
      <c r="AQ925" s="13">
        <f t="shared" si="1096"/>
        <v>9.9045152899009031E-6</v>
      </c>
      <c r="AR925" s="13">
        <f t="shared" si="1097"/>
        <v>1.4318302948249089E-3</v>
      </c>
      <c r="AS925" s="13">
        <f t="shared" si="1098"/>
        <v>9.9656820350108141E-4</v>
      </c>
      <c r="AT925" s="13">
        <f t="shared" si="1099"/>
        <v>3.4681071765939249E-4</v>
      </c>
      <c r="AU925" s="13">
        <f t="shared" si="1100"/>
        <v>8.0461242532704302E-5</v>
      </c>
      <c r="AV925" s="13">
        <f t="shared" si="1101"/>
        <v>1.4000457353796824E-5</v>
      </c>
      <c r="AW925" s="13">
        <f t="shared" si="1102"/>
        <v>3.707021906553899E-8</v>
      </c>
      <c r="AX925" s="13">
        <f t="shared" si="1103"/>
        <v>2.9431391427366641E-5</v>
      </c>
      <c r="AY925" s="13">
        <f t="shared" si="1104"/>
        <v>2.895578014190036E-5</v>
      </c>
      <c r="AZ925" s="13">
        <f t="shared" si="1105"/>
        <v>1.4243927367403605E-5</v>
      </c>
      <c r="BA925" s="13">
        <f t="shared" si="1106"/>
        <v>4.6712485003821156E-6</v>
      </c>
      <c r="BB925" s="13">
        <f t="shared" si="1107"/>
        <v>1.1489402811539834E-6</v>
      </c>
      <c r="BC925" s="13">
        <f t="shared" si="1108"/>
        <v>2.2607468124210679E-7</v>
      </c>
      <c r="BD925" s="13">
        <f t="shared" si="1109"/>
        <v>2.347819862100893E-4</v>
      </c>
      <c r="BE925" s="13">
        <f t="shared" si="1110"/>
        <v>1.634106102220837E-4</v>
      </c>
      <c r="BF925" s="13">
        <f t="shared" si="1111"/>
        <v>5.6867709410336013E-5</v>
      </c>
      <c r="BG925" s="13">
        <f t="shared" si="1112"/>
        <v>1.3193498142229276E-5</v>
      </c>
      <c r="BH925" s="13">
        <f t="shared" si="1113"/>
        <v>2.2957016604932404E-6</v>
      </c>
      <c r="BI925" s="13">
        <f t="shared" si="1114"/>
        <v>3.19566262543979E-7</v>
      </c>
      <c r="BJ925" s="14">
        <f t="shared" si="1115"/>
        <v>0.25069867244703292</v>
      </c>
      <c r="BK925" s="14">
        <f t="shared" si="1116"/>
        <v>0.33765851543598269</v>
      </c>
      <c r="BL925" s="14">
        <f t="shared" si="1117"/>
        <v>0.38200278631629181</v>
      </c>
      <c r="BM925" s="14">
        <f t="shared" si="1118"/>
        <v>0.23738346296384463</v>
      </c>
      <c r="BN925" s="14">
        <f t="shared" si="1119"/>
        <v>0.76253266185198876</v>
      </c>
    </row>
    <row r="926" spans="1:66" x14ac:dyDescent="0.25">
      <c r="A926" t="s">
        <v>485</v>
      </c>
      <c r="B926" t="s">
        <v>498</v>
      </c>
      <c r="C926" t="s">
        <v>499</v>
      </c>
      <c r="D926" s="11"/>
      <c r="E926" s="10">
        <f>VLOOKUP(A926,home!$A$2:$E$405,3,FALSE)</f>
        <v>1.41071428571429</v>
      </c>
      <c r="F926" s="10">
        <f>VLOOKUP(B926,home!$B$2:$E$405,3,FALSE)</f>
        <v>1.06</v>
      </c>
      <c r="G926" s="10">
        <f>VLOOKUP(C926,away!$B$2:$E$405,4,FALSE)</f>
        <v>0</v>
      </c>
      <c r="H926" s="10">
        <f>VLOOKUP(A926,away!$A$2:$E$405,3,FALSE)</f>
        <v>1.1071428571428601</v>
      </c>
      <c r="I926" s="10">
        <f>VLOOKUP(C926,away!$B$2:$E$405,3,FALSE)</f>
        <v>0</v>
      </c>
      <c r="J926" s="10">
        <f>VLOOKUP(B926,home!$B$2:$E$405,4,FALSE)</f>
        <v>0.23</v>
      </c>
      <c r="K926" s="12">
        <f t="shared" si="1064"/>
        <v>0</v>
      </c>
      <c r="L926" s="12">
        <f t="shared" si="1065"/>
        <v>0</v>
      </c>
      <c r="M926" s="13">
        <f t="shared" si="1066"/>
        <v>1</v>
      </c>
      <c r="N926" s="13">
        <f t="shared" si="1067"/>
        <v>0</v>
      </c>
      <c r="O926" s="13">
        <f t="shared" si="1068"/>
        <v>0</v>
      </c>
      <c r="P926" s="13">
        <f t="shared" si="1069"/>
        <v>0</v>
      </c>
      <c r="Q926" s="13">
        <f t="shared" si="1070"/>
        <v>0</v>
      </c>
      <c r="R926" s="13">
        <f t="shared" si="1071"/>
        <v>0</v>
      </c>
      <c r="S926" s="13">
        <f t="shared" si="1072"/>
        <v>0</v>
      </c>
      <c r="T926" s="13">
        <f t="shared" si="1073"/>
        <v>0</v>
      </c>
      <c r="U926" s="13">
        <f t="shared" si="1074"/>
        <v>0</v>
      </c>
      <c r="V926" s="13">
        <f t="shared" si="1075"/>
        <v>0</v>
      </c>
      <c r="W926" s="13">
        <f t="shared" si="1076"/>
        <v>0</v>
      </c>
      <c r="X926" s="13">
        <f t="shared" si="1077"/>
        <v>0</v>
      </c>
      <c r="Y926" s="13">
        <f t="shared" si="1078"/>
        <v>0</v>
      </c>
      <c r="Z926" s="13">
        <f t="shared" si="1079"/>
        <v>0</v>
      </c>
      <c r="AA926" s="13">
        <f t="shared" si="1080"/>
        <v>0</v>
      </c>
      <c r="AB926" s="13">
        <f t="shared" si="1081"/>
        <v>0</v>
      </c>
      <c r="AC926" s="13">
        <f t="shared" si="1082"/>
        <v>0</v>
      </c>
      <c r="AD926" s="13">
        <f t="shared" si="1083"/>
        <v>0</v>
      </c>
      <c r="AE926" s="13">
        <f t="shared" si="1084"/>
        <v>0</v>
      </c>
      <c r="AF926" s="13">
        <f t="shared" si="1085"/>
        <v>0</v>
      </c>
      <c r="AG926" s="13">
        <f t="shared" si="1086"/>
        <v>0</v>
      </c>
      <c r="AH926" s="13">
        <f t="shared" si="1087"/>
        <v>0</v>
      </c>
      <c r="AI926" s="13">
        <f t="shared" si="1088"/>
        <v>0</v>
      </c>
      <c r="AJ926" s="13">
        <f t="shared" si="1089"/>
        <v>0</v>
      </c>
      <c r="AK926" s="13">
        <f t="shared" si="1090"/>
        <v>0</v>
      </c>
      <c r="AL926" s="13">
        <f t="shared" si="1091"/>
        <v>0</v>
      </c>
      <c r="AM926" s="13">
        <f t="shared" si="1092"/>
        <v>0</v>
      </c>
      <c r="AN926" s="13">
        <f t="shared" si="1093"/>
        <v>0</v>
      </c>
      <c r="AO926" s="13">
        <f t="shared" si="1094"/>
        <v>0</v>
      </c>
      <c r="AP926" s="13">
        <f t="shared" si="1095"/>
        <v>0</v>
      </c>
      <c r="AQ926" s="13">
        <f t="shared" si="1096"/>
        <v>0</v>
      </c>
      <c r="AR926" s="13">
        <f t="shared" si="1097"/>
        <v>0</v>
      </c>
      <c r="AS926" s="13">
        <f t="shared" si="1098"/>
        <v>0</v>
      </c>
      <c r="AT926" s="13">
        <f t="shared" si="1099"/>
        <v>0</v>
      </c>
      <c r="AU926" s="13">
        <f t="shared" si="1100"/>
        <v>0</v>
      </c>
      <c r="AV926" s="13">
        <f t="shared" si="1101"/>
        <v>0</v>
      </c>
      <c r="AW926" s="13">
        <f t="shared" si="1102"/>
        <v>0</v>
      </c>
      <c r="AX926" s="13">
        <f t="shared" si="1103"/>
        <v>0</v>
      </c>
      <c r="AY926" s="13">
        <f t="shared" si="1104"/>
        <v>0</v>
      </c>
      <c r="AZ926" s="13">
        <f t="shared" si="1105"/>
        <v>0</v>
      </c>
      <c r="BA926" s="13">
        <f t="shared" si="1106"/>
        <v>0</v>
      </c>
      <c r="BB926" s="13">
        <f t="shared" si="1107"/>
        <v>0</v>
      </c>
      <c r="BC926" s="13">
        <f t="shared" si="1108"/>
        <v>0</v>
      </c>
      <c r="BD926" s="13">
        <f t="shared" si="1109"/>
        <v>0</v>
      </c>
      <c r="BE926" s="13">
        <f t="shared" si="1110"/>
        <v>0</v>
      </c>
      <c r="BF926" s="13">
        <f t="shared" si="1111"/>
        <v>0</v>
      </c>
      <c r="BG926" s="13">
        <f t="shared" si="1112"/>
        <v>0</v>
      </c>
      <c r="BH926" s="13">
        <f t="shared" si="1113"/>
        <v>0</v>
      </c>
      <c r="BI926" s="13">
        <f t="shared" si="1114"/>
        <v>0</v>
      </c>
      <c r="BJ926" s="14">
        <f t="shared" si="1115"/>
        <v>0</v>
      </c>
      <c r="BK926" s="14">
        <f t="shared" si="1116"/>
        <v>1</v>
      </c>
      <c r="BL926" s="14">
        <f t="shared" si="1117"/>
        <v>0</v>
      </c>
      <c r="BM926" s="14">
        <f t="shared" si="1118"/>
        <v>0</v>
      </c>
      <c r="BN926" s="14">
        <f t="shared" si="1119"/>
        <v>1</v>
      </c>
    </row>
    <row r="927" spans="1:66" x14ac:dyDescent="0.25">
      <c r="A927" t="s">
        <v>22</v>
      </c>
      <c r="B927" t="s">
        <v>162</v>
      </c>
      <c r="C927" t="s">
        <v>163</v>
      </c>
      <c r="D927" s="11"/>
      <c r="E927" s="10">
        <f>VLOOKUP(A927,home!$A$2:$E$405,3,FALSE)</f>
        <v>1.6818181818181801</v>
      </c>
      <c r="F927" s="10">
        <f>VLOOKUP(B927,home!$B$2:$E$405,3,FALSE)</f>
        <v>1.29</v>
      </c>
      <c r="G927" s="10">
        <f>VLOOKUP(C927,away!$B$2:$E$405,4,FALSE)</f>
        <v>1.19</v>
      </c>
      <c r="H927" s="10">
        <f>VLOOKUP(A927,away!$A$2:$E$405,3,FALSE)</f>
        <v>1.39090909090909</v>
      </c>
      <c r="I927" s="10">
        <f>VLOOKUP(C927,away!$B$2:$E$405,3,FALSE)</f>
        <v>0.95</v>
      </c>
      <c r="J927" s="10">
        <f>VLOOKUP(B927,home!$B$2:$E$405,4,FALSE)</f>
        <v>0.96</v>
      </c>
      <c r="K927" s="12">
        <f t="shared" si="1064"/>
        <v>2.5817590909090882</v>
      </c>
      <c r="L927" s="12">
        <f t="shared" si="1065"/>
        <v>1.2685090909090899</v>
      </c>
      <c r="M927" s="13">
        <f t="shared" si="1066"/>
        <v>2.1274030365135518E-2</v>
      </c>
      <c r="N927" s="13">
        <f t="shared" si="1067"/>
        <v>5.4924421295464612E-2</v>
      </c>
      <c r="O927" s="13">
        <f t="shared" si="1068"/>
        <v>2.6986300918450432E-2</v>
      </c>
      <c r="P927" s="13">
        <f t="shared" si="1069"/>
        <v>6.967212772621767E-2</v>
      </c>
      <c r="Q927" s="13">
        <f t="shared" si="1070"/>
        <v>7.0900811996243249E-2</v>
      </c>
      <c r="R927" s="13">
        <f t="shared" si="1071"/>
        <v>1.7116184022531351E-2</v>
      </c>
      <c r="S927" s="13">
        <f t="shared" si="1072"/>
        <v>5.7043791169133613E-2</v>
      </c>
      <c r="T927" s="13">
        <f t="shared" si="1073"/>
        <v>8.9938324570070824E-2</v>
      </c>
      <c r="U927" s="13">
        <f t="shared" si="1074"/>
        <v>4.4189863701843204E-2</v>
      </c>
      <c r="V927" s="13">
        <f t="shared" si="1075"/>
        <v>2.0757505936214466E-2</v>
      </c>
      <c r="W927" s="13">
        <f t="shared" si="1076"/>
        <v>6.1016271974712391E-2</v>
      </c>
      <c r="X927" s="13">
        <f t="shared" si="1077"/>
        <v>7.7399695693304196E-2</v>
      </c>
      <c r="Y927" s="13">
        <f t="shared" si="1078"/>
        <v>4.9091108810276764E-2</v>
      </c>
      <c r="Z927" s="13">
        <f t="shared" si="1079"/>
        <v>7.2373450114179786E-3</v>
      </c>
      <c r="AA927" s="13">
        <f t="shared" si="1080"/>
        <v>1.8685081277273904E-2</v>
      </c>
      <c r="AB927" s="13">
        <f t="shared" si="1081"/>
        <v>2.4120189225988554E-2</v>
      </c>
      <c r="AC927" s="13">
        <f t="shared" si="1082"/>
        <v>4.2487823770447908E-3</v>
      </c>
      <c r="AD927" s="13">
        <f t="shared" si="1083"/>
        <v>3.938232871602379E-2</v>
      </c>
      <c r="AE927" s="13">
        <f t="shared" si="1084"/>
        <v>4.9956841997446287E-2</v>
      </c>
      <c r="AF927" s="13">
        <f t="shared" si="1085"/>
        <v>3.1685354113434823E-2</v>
      </c>
      <c r="AG927" s="13">
        <f t="shared" si="1086"/>
        <v>1.3397719913855268E-2</v>
      </c>
      <c r="AH927" s="13">
        <f t="shared" si="1087"/>
        <v>2.2951594852573154E-3</v>
      </c>
      <c r="AI927" s="13">
        <f t="shared" si="1088"/>
        <v>5.9255488661492965E-3</v>
      </c>
      <c r="AJ927" s="13">
        <f t="shared" si="1089"/>
        <v>7.6491698269034944E-3</v>
      </c>
      <c r="AK927" s="13">
        <f t="shared" si="1090"/>
        <v>6.5827712461718653E-3</v>
      </c>
      <c r="AL927" s="13">
        <f t="shared" si="1091"/>
        <v>5.565879212798264E-4</v>
      </c>
      <c r="AM927" s="13">
        <f t="shared" si="1092"/>
        <v>2.0335137036752896E-2</v>
      </c>
      <c r="AN927" s="13">
        <f t="shared" si="1093"/>
        <v>2.5795306196003176E-2</v>
      </c>
      <c r="AO927" s="13">
        <f t="shared" si="1094"/>
        <v>1.6360790206206805E-2</v>
      </c>
      <c r="AP927" s="13">
        <f t="shared" si="1095"/>
        <v>6.9179370370099132E-3</v>
      </c>
      <c r="AQ927" s="13">
        <f t="shared" si="1096"/>
        <v>2.193866505445943E-3</v>
      </c>
      <c r="AR927" s="13">
        <f t="shared" si="1097"/>
        <v>5.8228613442702572E-4</v>
      </c>
      <c r="AS927" s="13">
        <f t="shared" si="1098"/>
        <v>1.5033225210672851E-3</v>
      </c>
      <c r="AT927" s="13">
        <f t="shared" si="1099"/>
        <v>1.9406082926669164E-3</v>
      </c>
      <c r="AU927" s="13">
        <f t="shared" si="1100"/>
        <v>1.6700610338287922E-3</v>
      </c>
      <c r="AV927" s="13">
        <f t="shared" si="1101"/>
        <v>1.0779238141151288E-3</v>
      </c>
      <c r="AW927" s="13">
        <f t="shared" si="1102"/>
        <v>5.0633806253058133E-5</v>
      </c>
      <c r="AX927" s="13">
        <f t="shared" si="1103"/>
        <v>8.7500708182531445E-3</v>
      </c>
      <c r="AY927" s="13">
        <f t="shared" si="1104"/>
        <v>1.1099544379052452E-2</v>
      </c>
      <c r="AZ927" s="13">
        <f t="shared" si="1105"/>
        <v>7.0399364748884637E-3</v>
      </c>
      <c r="BA927" s="13">
        <f t="shared" si="1106"/>
        <v>2.9767411392728365E-3</v>
      </c>
      <c r="BB927" s="13">
        <f t="shared" si="1107"/>
        <v>9.4400579911266898E-4</v>
      </c>
      <c r="BC927" s="13">
        <f t="shared" si="1108"/>
        <v>2.3949598760906389E-4</v>
      </c>
      <c r="BD927" s="13">
        <f t="shared" si="1109"/>
        <v>1.2310587583849931E-4</v>
      </c>
      <c r="BE927" s="13">
        <f t="shared" si="1110"/>
        <v>3.1782971409037103E-4</v>
      </c>
      <c r="BF927" s="13">
        <f t="shared" si="1111"/>
        <v>4.1027987685692587E-4</v>
      </c>
      <c r="BG927" s="13">
        <f t="shared" si="1112"/>
        <v>3.5308126729747662E-4</v>
      </c>
      <c r="BH927" s="13">
        <f t="shared" si="1113"/>
        <v>2.2789269291874053E-4</v>
      </c>
      <c r="BI927" s="13">
        <f t="shared" si="1114"/>
        <v>1.1767280633894232E-4</v>
      </c>
      <c r="BJ927" s="14">
        <f t="shared" si="1115"/>
        <v>0.64034571066043966</v>
      </c>
      <c r="BK927" s="14">
        <f t="shared" si="1116"/>
        <v>0.18465236987407835</v>
      </c>
      <c r="BL927" s="14">
        <f t="shared" si="1117"/>
        <v>0.16187433260001552</v>
      </c>
      <c r="BM927" s="14">
        <f t="shared" si="1118"/>
        <v>0.72218697124910936</v>
      </c>
      <c r="BN927" s="14">
        <f t="shared" si="1119"/>
        <v>0.26087387632404285</v>
      </c>
    </row>
    <row r="928" spans="1:66" s="10" customFormat="1" x14ac:dyDescent="0.25">
      <c r="A928" t="s">
        <v>28</v>
      </c>
      <c r="B928" t="s">
        <v>279</v>
      </c>
      <c r="C928" t="s">
        <v>463</v>
      </c>
      <c r="D928" s="11"/>
      <c r="E928" s="10">
        <f>VLOOKUP(A928,home!$A$2:$E$405,3,FALSE)</f>
        <v>1.31111111111111</v>
      </c>
      <c r="F928" s="10">
        <f>VLOOKUP(B928,home!$B$2:$E$405,3,FALSE)</f>
        <v>0.61</v>
      </c>
      <c r="G928" s="10">
        <f>VLOOKUP(C928,away!$B$2:$E$405,4,FALSE)</f>
        <v>1.37</v>
      </c>
      <c r="H928" s="10">
        <f>VLOOKUP(A928,away!$A$2:$E$405,3,FALSE)</f>
        <v>1.12222222222222</v>
      </c>
      <c r="I928" s="10">
        <f>VLOOKUP(C928,away!$B$2:$E$405,3,FALSE)</f>
        <v>0.46</v>
      </c>
      <c r="J928" s="10">
        <f>VLOOKUP(B928,home!$B$2:$E$405,4,FALSE)</f>
        <v>1.25</v>
      </c>
      <c r="K928" s="12">
        <f t="shared" si="1064"/>
        <v>1.0956955555555545</v>
      </c>
      <c r="L928" s="12">
        <f t="shared" si="1065"/>
        <v>0.64527777777777651</v>
      </c>
      <c r="M928" s="13">
        <f t="shared" si="1066"/>
        <v>0.17534964387549187</v>
      </c>
      <c r="N928" s="13">
        <f t="shared" si="1067"/>
        <v>0.19212982546262569</v>
      </c>
      <c r="O928" s="13">
        <f t="shared" si="1068"/>
        <v>0.11314922853410191</v>
      </c>
      <c r="P928" s="13">
        <f t="shared" si="1069"/>
        <v>0.12397710681935518</v>
      </c>
      <c r="Q928" s="13">
        <f t="shared" si="1070"/>
        <v>0.10525789792453169</v>
      </c>
      <c r="R928" s="13">
        <f t="shared" si="1071"/>
        <v>3.6506341372877518E-2</v>
      </c>
      <c r="S928" s="13">
        <f t="shared" si="1072"/>
        <v>2.1913821259613726E-2</v>
      </c>
      <c r="T928" s="13">
        <f t="shared" si="1073"/>
        <v>6.7920582466301851E-2</v>
      </c>
      <c r="U928" s="13">
        <f t="shared" si="1074"/>
        <v>3.9999835991855755E-2</v>
      </c>
      <c r="V928" s="13">
        <f t="shared" si="1075"/>
        <v>1.7215205631938423E-3</v>
      </c>
      <c r="W928" s="13">
        <f t="shared" si="1076"/>
        <v>3.8443536981009864E-2</v>
      </c>
      <c r="X928" s="13">
        <f t="shared" si="1077"/>
        <v>2.480676011302382E-2</v>
      </c>
      <c r="Y928" s="13">
        <f t="shared" si="1078"/>
        <v>8.0036255197991953E-3</v>
      </c>
      <c r="Z928" s="13">
        <f t="shared" si="1079"/>
        <v>7.8522436119624374E-3</v>
      </c>
      <c r="AA928" s="13">
        <f t="shared" si="1080"/>
        <v>8.6036684267667366E-3</v>
      </c>
      <c r="AB928" s="13">
        <f t="shared" si="1081"/>
        <v>4.7135006283409815E-3</v>
      </c>
      <c r="AC928" s="13">
        <f t="shared" si="1082"/>
        <v>7.6072701816529682E-5</v>
      </c>
      <c r="AD928" s="13">
        <f t="shared" si="1083"/>
        <v>1.0530603152482028E-2</v>
      </c>
      <c r="AE928" s="13">
        <f t="shared" si="1084"/>
        <v>6.7951642008932511E-3</v>
      </c>
      <c r="AF928" s="13">
        <f t="shared" si="1085"/>
        <v>2.192384227593748E-3</v>
      </c>
      <c r="AG928" s="13">
        <f t="shared" si="1086"/>
        <v>4.71565607472247E-4</v>
      </c>
      <c r="AH928" s="13">
        <f t="shared" si="1087"/>
        <v>1.2667195771242155E-3</v>
      </c>
      <c r="AI928" s="13">
        <f t="shared" si="1088"/>
        <v>1.3879390107902144E-3</v>
      </c>
      <c r="AJ928" s="13">
        <f t="shared" si="1089"/>
        <v>7.6037930275250519E-4</v>
      </c>
      <c r="AK928" s="13">
        <f t="shared" si="1090"/>
        <v>2.7771474085411713E-4</v>
      </c>
      <c r="AL928" s="13">
        <f t="shared" si="1091"/>
        <v>2.1514211881357676E-6</v>
      </c>
      <c r="AM928" s="13">
        <f t="shared" si="1092"/>
        <v>2.3076670142987746E-3</v>
      </c>
      <c r="AN928" s="13">
        <f t="shared" si="1093"/>
        <v>1.4890862428377897E-3</v>
      </c>
      <c r="AO928" s="13">
        <f t="shared" si="1094"/>
        <v>4.8043713084891364E-4</v>
      </c>
      <c r="AP928" s="13">
        <f t="shared" si="1095"/>
        <v>1.0333846805203928E-4</v>
      </c>
      <c r="AQ928" s="13">
        <f t="shared" si="1096"/>
        <v>1.6670504255894911E-5</v>
      </c>
      <c r="AR928" s="13">
        <f t="shared" si="1097"/>
        <v>1.6347719875886376E-4</v>
      </c>
      <c r="AS928" s="13">
        <f t="shared" si="1098"/>
        <v>1.7912124011475902E-4</v>
      </c>
      <c r="AT928" s="13">
        <f t="shared" si="1099"/>
        <v>9.8131173349670365E-5</v>
      </c>
      <c r="AU928" s="13">
        <f t="shared" si="1100"/>
        <v>3.584063016689517E-5</v>
      </c>
      <c r="AV928" s="13">
        <f t="shared" si="1101"/>
        <v>9.8176047955443419E-6</v>
      </c>
      <c r="AW928" s="13">
        <f t="shared" si="1102"/>
        <v>4.2253194588800948E-8</v>
      </c>
      <c r="AX928" s="13">
        <f t="shared" si="1103"/>
        <v>4.2141674854488702E-4</v>
      </c>
      <c r="AY928" s="13">
        <f t="shared" si="1104"/>
        <v>2.7193086301938077E-4</v>
      </c>
      <c r="AZ928" s="13">
        <f t="shared" si="1105"/>
        <v>8.773547149916946E-5</v>
      </c>
      <c r="BA928" s="13">
        <f t="shared" si="1106"/>
        <v>1.8871250027089838E-5</v>
      </c>
      <c r="BB928" s="13">
        <f t="shared" si="1107"/>
        <v>3.0442995703423336E-6</v>
      </c>
      <c r="BC928" s="13">
        <f t="shared" si="1108"/>
        <v>3.9288377232806828E-7</v>
      </c>
      <c r="BD928" s="13">
        <f t="shared" si="1109"/>
        <v>1.758136725540924E-5</v>
      </c>
      <c r="BE928" s="13">
        <f t="shared" si="1110"/>
        <v>1.9263825962341862E-5</v>
      </c>
      <c r="BF928" s="13">
        <f t="shared" si="1111"/>
        <v>1.055364424496684E-5</v>
      </c>
      <c r="BG928" s="13">
        <f t="shared" si="1112"/>
        <v>3.8545270313748744E-6</v>
      </c>
      <c r="BH928" s="13">
        <f t="shared" si="1113"/>
        <v>1.0558470342615488E-6</v>
      </c>
      <c r="BI928" s="13">
        <f t="shared" si="1114"/>
        <v>2.3137738055737854E-7</v>
      </c>
      <c r="BJ928" s="14">
        <f t="shared" si="1115"/>
        <v>0.46175253653246001</v>
      </c>
      <c r="BK928" s="14">
        <f t="shared" si="1116"/>
        <v>0.32331224750367865</v>
      </c>
      <c r="BL928" s="14">
        <f t="shared" si="1117"/>
        <v>0.20720425602155856</v>
      </c>
      <c r="BM928" s="14">
        <f t="shared" si="1118"/>
        <v>0.2534793510708509</v>
      </c>
      <c r="BN928" s="14">
        <f t="shared" si="1119"/>
        <v>0.74637004398898388</v>
      </c>
    </row>
    <row r="929" spans="1:66" x14ac:dyDescent="0.25">
      <c r="A929" t="s">
        <v>28</v>
      </c>
      <c r="B929" t="s">
        <v>190</v>
      </c>
      <c r="C929" t="s">
        <v>464</v>
      </c>
      <c r="D929" s="11"/>
      <c r="E929" s="10">
        <f>VLOOKUP(A929,home!$A$2:$E$405,3,FALSE)</f>
        <v>1.31111111111111</v>
      </c>
      <c r="F929" s="10">
        <f>VLOOKUP(B929,home!$B$2:$E$405,3,FALSE)</f>
        <v>1.22</v>
      </c>
      <c r="G929" s="10">
        <f>VLOOKUP(C929,away!$B$2:$E$405,4,FALSE)</f>
        <v>0.46</v>
      </c>
      <c r="H929" s="10">
        <f>VLOOKUP(A929,away!$A$2:$E$405,3,FALSE)</f>
        <v>1.12222222222222</v>
      </c>
      <c r="I929" s="10">
        <f>VLOOKUP(C929,away!$B$2:$E$405,3,FALSE)</f>
        <v>1.53</v>
      </c>
      <c r="J929" s="10">
        <f>VLOOKUP(B929,home!$B$2:$E$405,4,FALSE)</f>
        <v>1.78</v>
      </c>
      <c r="K929" s="12">
        <f t="shared" ref="K929:K934" si="1120">E929*F929*G929</f>
        <v>0.73579555555555487</v>
      </c>
      <c r="L929" s="12">
        <f t="shared" ref="L929:L934" si="1121">H929*I929*J929</f>
        <v>3.0562599999999942</v>
      </c>
      <c r="M929" s="13">
        <f t="shared" ref="M929:M934" si="1122">_xlfn.POISSON.DIST(0,K929,FALSE) * _xlfn.POISSON.DIST(0,L929,FALSE)</f>
        <v>2.2549203040210027E-2</v>
      </c>
      <c r="N929" s="13">
        <f t="shared" ref="N929:N934" si="1123">_xlfn.POISSON.DIST(1,K929,FALSE) * _xlfn.POISSON.DIST(0,L929,FALSE)</f>
        <v>1.6591603378306344E-2</v>
      </c>
      <c r="O929" s="13">
        <f t="shared" ref="O929:O934" si="1124">_xlfn.POISSON.DIST(0,K929,FALSE) * _xlfn.POISSON.DIST(1,L929,FALSE)</f>
        <v>6.8916227283672166E-2</v>
      </c>
      <c r="P929" s="13">
        <f t="shared" ref="P929:P934" si="1125">_xlfn.POISSON.DIST(1,K929,FALSE) * _xlfn.POISSON.DIST(1,L929,FALSE)</f>
        <v>5.0708253740982444E-2</v>
      </c>
      <c r="Q929" s="13">
        <f t="shared" ref="Q929:Q934" si="1126">_xlfn.POISSON.DIST(2,K929,FALSE) * _xlfn.POISSON.DIST(0,L929,FALSE)</f>
        <v>6.1040140126491669E-3</v>
      </c>
      <c r="R929" s="13">
        <f t="shared" ref="R929:R934" si="1127">_xlfn.POISSON.DIST(0,K929,FALSE) * _xlfn.POISSON.DIST(2,L929,FALSE)</f>
        <v>0.10531295439899777</v>
      </c>
      <c r="S929" s="13">
        <f t="shared" ref="S929:S934" si="1128">_xlfn.POISSON.DIST(2,K929,FALSE) * _xlfn.POISSON.DIST(2,L929,FALSE)</f>
        <v>2.8507958716707606E-2</v>
      </c>
      <c r="T929" s="13">
        <f t="shared" ref="T929:T934" si="1129">_xlfn.POISSON.DIST(2,K929,FALSE) * _xlfn.POISSON.DIST(1,L929,FALSE)</f>
        <v>1.8655453866299104E-2</v>
      </c>
      <c r="U929" s="13">
        <f t="shared" ref="U929:U934" si="1130">_xlfn.POISSON.DIST(1,K929,FALSE) * _xlfn.POISSON.DIST(2,L929,FALSE)</f>
        <v>7.7488803789207389E-2</v>
      </c>
      <c r="V929" s="13">
        <f t="shared" ref="V929:V934" si="1131">_xlfn.POISSON.DIST(3,K929,FALSE) * _xlfn.POISSON.DIST(3,L929,FALSE)</f>
        <v>7.1231332638648495E-3</v>
      </c>
      <c r="W929" s="13">
        <f t="shared" ref="W929:W934" si="1132">_xlfn.POISSON.DIST(3,K929,FALSE) * _xlfn.POISSON.DIST(0,L929,FALSE)</f>
        <v>1.4971021271853622E-3</v>
      </c>
      <c r="X929" s="13">
        <f t="shared" ref="X929:X934" si="1133">_xlfn.POISSON.DIST(3,K929,FALSE) * _xlfn.POISSON.DIST(1,L929,FALSE)</f>
        <v>4.5755333472315253E-3</v>
      </c>
      <c r="Y929" s="13">
        <f t="shared" ref="Y929:Y934" si="1134">_xlfn.POISSON.DIST(3,K929,FALSE) * _xlfn.POISSON.DIST(2,L929,FALSE)</f>
        <v>6.9920097739048998E-3</v>
      </c>
      <c r="Z929" s="13">
        <f t="shared" ref="Z929:Z934" si="1135">_xlfn.POISSON.DIST(0,K929,FALSE) * _xlfn.POISSON.DIST(3,L929,FALSE)</f>
        <v>0.1072879233371601</v>
      </c>
      <c r="AA929" s="13">
        <f t="shared" ref="AA929:AA934" si="1136">_xlfn.POISSON.DIST(1,K929,FALSE) * _xlfn.POISSON.DIST(3,L929,FALSE)</f>
        <v>7.8941977156267495E-2</v>
      </c>
      <c r="AB929" s="13">
        <f t="shared" ref="AB929:AB934" si="1137">_xlfn.POISSON.DIST(2,K929,FALSE) * _xlfn.POISSON.DIST(3,L929,FALSE)</f>
        <v>2.9042577969174872E-2</v>
      </c>
      <c r="AC929" s="13">
        <f t="shared" ref="AC929:AC934" si="1138">_xlfn.POISSON.DIST(4,K929,FALSE) * _xlfn.POISSON.DIST(4,L929,FALSE)</f>
        <v>1.0011486002709049E-3</v>
      </c>
      <c r="AD929" s="13">
        <f t="shared" ref="AD929:AD934" si="1139">_xlfn.POISSON.DIST(4,K929,FALSE) * _xlfn.POISSON.DIST(0,L929,FALSE)</f>
        <v>2.7539027284893911E-4</v>
      </c>
      <c r="AE929" s="13">
        <f t="shared" ref="AE929:AE934" si="1140">_xlfn.POISSON.DIST(4,K929,FALSE) * _xlfn.POISSON.DIST(1,L929,FALSE)</f>
        <v>8.4166427529729689E-4</v>
      </c>
      <c r="AF929" s="13">
        <f t="shared" ref="AF929:AF934" si="1141">_xlfn.POISSON.DIST(4,K929,FALSE) * _xlfn.POISSON.DIST(2,L929,FALSE)</f>
        <v>1.2861724290100564E-3</v>
      </c>
      <c r="AG929" s="13">
        <f t="shared" ref="AG929:AG934" si="1142">_xlfn.POISSON.DIST(4,K929,FALSE) * _xlfn.POISSON.DIST(3,L929,FALSE)</f>
        <v>1.3102924492954223E-3</v>
      </c>
      <c r="AH929" s="13">
        <f t="shared" ref="AH929:AH934" si="1143">_xlfn.POISSON.DIST(0,K929,FALSE) * _xlfn.POISSON.DIST(4,L929,FALSE)</f>
        <v>8.1974947144607083E-2</v>
      </c>
      <c r="AI929" s="13">
        <f t="shared" ref="AI929:AI934" si="1144">_xlfn.POISSON.DIST(1,K929,FALSE) * _xlfn.POISSON.DIST(4,L929,FALSE)</f>
        <v>6.0316801775903414E-2</v>
      </c>
      <c r="AJ929" s="13">
        <f t="shared" ref="AJ929:AJ934" si="1145">_xlfn.POISSON.DIST(2,K929,FALSE) * _xlfn.POISSON.DIST(4,L929,FALSE)</f>
        <v>2.2190417336017558E-2</v>
      </c>
      <c r="AK929" s="13">
        <f t="shared" ref="AK929:AK934" si="1146">_xlfn.POISSON.DIST(3,K929,FALSE) * _xlfn.POISSON.DIST(4,L929,FALSE)</f>
        <v>5.4425368172548857E-3</v>
      </c>
      <c r="AL929" s="13">
        <f t="shared" ref="AL929:AL934" si="1147">_xlfn.POISSON.DIST(5,K929,FALSE) * _xlfn.POISSON.DIST(5,L929,FALSE)</f>
        <v>9.0054619073568141E-5</v>
      </c>
      <c r="AM929" s="13">
        <f t="shared" ref="AM929:AM934" si="1148">_xlfn.POISSON.DIST(5,K929,FALSE) * _xlfn.POISSON.DIST(0,L929,FALSE)</f>
        <v>4.0526187761096213E-5</v>
      </c>
      <c r="AN929" s="13">
        <f t="shared" ref="AN929:AN934" si="1149">_xlfn.POISSON.DIST(5,K929,FALSE) * _xlfn.POISSON.DIST(1,L929,FALSE)</f>
        <v>1.2385856660672765E-4</v>
      </c>
      <c r="AO929" s="13">
        <f t="shared" ref="AO929:AO934" si="1150">_xlfn.POISSON.DIST(5,K929,FALSE) * _xlfn.POISSON.DIST(2,L929,FALSE)</f>
        <v>1.8927199138873843E-4</v>
      </c>
      <c r="AP929" s="13">
        <f t="shared" ref="AP929:AP934" si="1151">_xlfn.POISSON.DIST(5,K929,FALSE) * _xlfn.POISSON.DIST(3,L929,FALSE)</f>
        <v>1.9282147213391487E-4</v>
      </c>
      <c r="AQ929" s="13">
        <f t="shared" ref="AQ929:AQ934" si="1152">_xlfn.POISSON.DIST(5,K929,FALSE) * _xlfn.POISSON.DIST(4,L929,FALSE)</f>
        <v>1.4732813810599938E-4</v>
      </c>
      <c r="AR929" s="13">
        <f t="shared" ref="AR929:AR934" si="1153">_xlfn.POISSON.DIST(0,K929,FALSE) * _xlfn.POISSON.DIST(5,L929,FALSE)</f>
        <v>5.010735039203526E-2</v>
      </c>
      <c r="AS929" s="13">
        <f t="shared" ref="AS929:AS934" si="1154">_xlfn.POISSON.DIST(1,K929,FALSE) * _xlfn.POISSON.DIST(5,L929,FALSE)</f>
        <v>3.6868765719124438E-2</v>
      </c>
      <c r="AT929" s="13">
        <f t="shared" ref="AT929:AT934" si="1155">_xlfn.POISSON.DIST(2,K929,FALSE) * _xlfn.POISSON.DIST(5,L929,FALSE)</f>
        <v>1.3563936977475375E-2</v>
      </c>
      <c r="AU929" s="13">
        <f t="shared" ref="AU929:AU934" si="1156">_xlfn.POISSON.DIST(3,K929,FALSE) * _xlfn.POISSON.DIST(5,L929,FALSE)</f>
        <v>3.3267615146206765E-3</v>
      </c>
      <c r="AV929" s="13">
        <f t="shared" ref="AV929:AV934" si="1157">_xlfn.POISSON.DIST(4,K929,FALSE) * _xlfn.POISSON.DIST(5,L929,FALSE)</f>
        <v>6.119540842127899E-4</v>
      </c>
      <c r="AW929" s="13">
        <f t="shared" ref="AW929:AW934" si="1158">_xlfn.POISSON.DIST(6,K929,FALSE) * _xlfn.POISSON.DIST(6,L929,FALSE)</f>
        <v>5.6253681565041808E-6</v>
      </c>
      <c r="AX929" s="13">
        <f t="shared" ref="AX929:AX934" si="1159">_xlfn.POISSON.DIST(6,K929,FALSE) * _xlfn.POISSON.DIST(0,L929,FALSE)</f>
        <v>4.9698314730374164E-6</v>
      </c>
      <c r="AY929" s="13">
        <f t="shared" ref="AY929:AY934" si="1160">_xlfn.POISSON.DIST(6,K929,FALSE) * _xlfn.POISSON.DIST(1,L929,FALSE)</f>
        <v>1.5189097137785305E-5</v>
      </c>
      <c r="AZ929" s="13">
        <f t="shared" ref="AZ929:AZ934" si="1161">_xlfn.POISSON.DIST(6,K929,FALSE) * _xlfn.POISSON.DIST(2,L929,FALSE)</f>
        <v>2.3210915009163822E-5</v>
      </c>
      <c r="BA929" s="13">
        <f t="shared" ref="BA929:BA934" si="1162">_xlfn.POISSON.DIST(6,K929,FALSE) * _xlfn.POISSON.DIST(3,L929,FALSE)</f>
        <v>2.3646197035302293E-5</v>
      </c>
      <c r="BB929" s="13">
        <f t="shared" ref="BB929:BB934" si="1163">_xlfn.POISSON.DIST(6,K929,FALSE) * _xlfn.POISSON.DIST(4,L929,FALSE)</f>
        <v>1.8067231537778213E-5</v>
      </c>
      <c r="BC929" s="13">
        <f t="shared" ref="BC929:BC934" si="1164">_xlfn.POISSON.DIST(6,K929,FALSE) * _xlfn.POISSON.DIST(5,L929,FALSE)</f>
        <v>1.1043631411929985E-5</v>
      </c>
      <c r="BD929" s="13">
        <f t="shared" ref="BD929:BD934" si="1165">_xlfn.POISSON.DIST(0,K929,FALSE) * _xlfn.POISSON.DIST(6,L929,FALSE)</f>
        <v>2.5523515118193573E-2</v>
      </c>
      <c r="BE929" s="13">
        <f t="shared" ref="BE929:BE934" si="1166">_xlfn.POISSON.DIST(1,K929,FALSE) * _xlfn.POISSON.DIST(6,L929,FALSE)</f>
        <v>1.8780088986121844E-2</v>
      </c>
      <c r="BF929" s="13">
        <f t="shared" ref="BF929:BF934" si="1167">_xlfn.POISSON.DIST(2,K929,FALSE) * _xlfn.POISSON.DIST(6,L929,FALSE)</f>
        <v>6.9091530044631377E-3</v>
      </c>
      <c r="BG929" s="13">
        <f t="shared" ref="BG929:BG934" si="1168">_xlfn.POISSON.DIST(3,K929,FALSE) * _xlfn.POISSON.DIST(6,L929,FALSE)</f>
        <v>1.6945746911124289E-3</v>
      </c>
      <c r="BH929" s="13">
        <f t="shared" ref="BH929:BH934" si="1169">_xlfn.POISSON.DIST(4,K929,FALSE) * _xlfn.POISSON.DIST(6,L929,FALSE)</f>
        <v>3.1171513156936305E-4</v>
      </c>
      <c r="BI929" s="13">
        <f t="shared" ref="BI929:BI934" si="1170">_xlfn.POISSON.DIST(5,K929,FALSE) * _xlfn.POISSON.DIST(6,L929,FALSE)</f>
        <v>4.5871721681630493E-5</v>
      </c>
      <c r="BJ929" s="14">
        <f t="shared" ref="BJ929:BJ934" si="1171">SUM(N929,Q929,T929,W929,X929,Y929,AD929,AE929,AF929,AG929,AM929,AN929,AO929,AP929,AQ929,AX929,AY929,AZ929,BA929,BB929,BC929)</f>
        <v>5.8919169191629595E-2</v>
      </c>
      <c r="BK929" s="14">
        <f t="shared" ref="BK929:BK934" si="1172">SUM(M929,P929,S929,V929,AC929,AL929,AY929)</f>
        <v>0.10999494107824719</v>
      </c>
      <c r="BL929" s="14">
        <f t="shared" ref="BL929:BL934" si="1173">SUM(O929,R929,U929,AA929,AB929,AH929,AI929,AJ929,AK929,AR929,AS929,AT929,AU929,AV929,BD929,BE929,BF929,BG929,BH929,BI929)</f>
        <v>0.68737093101171309</v>
      </c>
      <c r="BM929" s="14">
        <f t="shared" ref="BM929:BM934" si="1174">SUM(S929:BI929)</f>
        <v>0.69338114503495074</v>
      </c>
      <c r="BN929" s="14">
        <f t="shared" ref="BN929:BN934" si="1175">SUM(M929:R929)</f>
        <v>0.27018225585481792</v>
      </c>
    </row>
    <row r="930" spans="1:66" x14ac:dyDescent="0.25">
      <c r="A930" t="s">
        <v>301</v>
      </c>
      <c r="B930" t="s">
        <v>341</v>
      </c>
      <c r="C930" t="s">
        <v>334</v>
      </c>
      <c r="D930" s="11"/>
      <c r="E930" s="10">
        <f>VLOOKUP(A930,home!$A$2:$E$405,3,FALSE)</f>
        <v>1.3534482758620701</v>
      </c>
      <c r="F930" s="10">
        <f>VLOOKUP(B930,home!$B$2:$E$405,3,FALSE)</f>
        <v>0.49</v>
      </c>
      <c r="G930" s="10">
        <f>VLOOKUP(C930,away!$B$2:$E$405,4,FALSE)</f>
        <v>1.1100000000000001</v>
      </c>
      <c r="H930" s="10">
        <f>VLOOKUP(A930,away!$A$2:$E$405,3,FALSE)</f>
        <v>1.02586206896552</v>
      </c>
      <c r="I930" s="10">
        <f>VLOOKUP(C930,away!$B$2:$E$405,3,FALSE)</f>
        <v>0.37</v>
      </c>
      <c r="J930" s="10">
        <f>VLOOKUP(B930,home!$B$2:$E$405,4,FALSE)</f>
        <v>1.46</v>
      </c>
      <c r="K930" s="12">
        <f t="shared" si="1120"/>
        <v>0.73614051724137997</v>
      </c>
      <c r="L930" s="12">
        <f t="shared" si="1121"/>
        <v>0.55417068965517391</v>
      </c>
      <c r="M930" s="13">
        <f t="shared" si="1122"/>
        <v>0.27518513025220315</v>
      </c>
      <c r="N930" s="13">
        <f t="shared" si="1123"/>
        <v>0.20257492412099334</v>
      </c>
      <c r="O930" s="13">
        <f t="shared" si="1124"/>
        <v>0.15249953341471228</v>
      </c>
      <c r="P930" s="13">
        <f t="shared" si="1125"/>
        <v>0.11226108540697541</v>
      </c>
      <c r="Q930" s="13">
        <f t="shared" si="1126"/>
        <v>7.4561804711280669E-2</v>
      </c>
      <c r="R930" s="13">
        <f t="shared" si="1127"/>
        <v>4.2255385802261666E-2</v>
      </c>
      <c r="S930" s="13">
        <f t="shared" si="1128"/>
        <v>1.144915723208061E-2</v>
      </c>
      <c r="T930" s="13">
        <f t="shared" si="1129"/>
        <v>4.1319966738784804E-2</v>
      </c>
      <c r="U930" s="13">
        <f t="shared" si="1130"/>
        <v>3.1105901560710966E-2</v>
      </c>
      <c r="V930" s="13">
        <f t="shared" si="1131"/>
        <v>5.1896167204905841E-4</v>
      </c>
      <c r="W930" s="13">
        <f t="shared" si="1132"/>
        <v>1.8295988495537638E-2</v>
      </c>
      <c r="X930" s="13">
        <f t="shared" si="1133"/>
        <v>1.013910056249522E-2</v>
      </c>
      <c r="Y930" s="13">
        <f t="shared" si="1134"/>
        <v>2.8093961756005688E-3</v>
      </c>
      <c r="Z930" s="13">
        <f t="shared" si="1135"/>
        <v>7.8055654305615981E-3</v>
      </c>
      <c r="AA930" s="13">
        <f t="shared" si="1136"/>
        <v>5.7459929734150492E-3</v>
      </c>
      <c r="AB930" s="13">
        <f t="shared" si="1137"/>
        <v>2.1149291197575448E-3</v>
      </c>
      <c r="AC930" s="13">
        <f t="shared" si="1138"/>
        <v>1.323181973337649E-5</v>
      </c>
      <c r="AD930" s="13">
        <f t="shared" si="1139"/>
        <v>3.3671046086368537E-3</v>
      </c>
      <c r="AE930" s="13">
        <f t="shared" si="1140"/>
        <v>1.8659506831093997E-3</v>
      </c>
      <c r="AF930" s="13">
        <f t="shared" si="1141"/>
        <v>5.1702758846063936E-4</v>
      </c>
      <c r="AG930" s="13">
        <f t="shared" si="1142"/>
        <v>9.5507178422661322E-5</v>
      </c>
      <c r="AH930" s="13">
        <f t="shared" si="1143"/>
        <v>1.0814038944507263E-3</v>
      </c>
      <c r="AI930" s="13">
        <f t="shared" si="1144"/>
        <v>7.9606522220780022E-4</v>
      </c>
      <c r="AJ930" s="13">
        <f t="shared" si="1145"/>
        <v>2.9300793221696207E-4</v>
      </c>
      <c r="AK930" s="13">
        <f t="shared" si="1146"/>
        <v>7.1898336926007217E-5</v>
      </c>
      <c r="AL930" s="13">
        <f t="shared" si="1147"/>
        <v>2.1591551023369852E-7</v>
      </c>
      <c r="AM930" s="13">
        <f t="shared" si="1148"/>
        <v>4.9573242564155361E-4</v>
      </c>
      <c r="AN930" s="13">
        <f t="shared" si="1149"/>
        <v>2.7472038020221194E-4</v>
      </c>
      <c r="AO930" s="13">
        <f t="shared" si="1150"/>
        <v>7.6120991279495686E-5</v>
      </c>
      <c r="AP930" s="13">
        <f t="shared" si="1151"/>
        <v>1.4061340744864534E-5</v>
      </c>
      <c r="AQ930" s="13">
        <f t="shared" si="1152"/>
        <v>1.9480957245144939E-6</v>
      </c>
      <c r="AR930" s="13">
        <f t="shared" si="1153"/>
        <v>1.1985646839670995E-4</v>
      </c>
      <c r="AS930" s="13">
        <f t="shared" si="1154"/>
        <v>8.8231202640279166E-5</v>
      </c>
      <c r="AT930" s="13">
        <f t="shared" si="1155"/>
        <v>3.2475281574222058E-5</v>
      </c>
      <c r="AU930" s="13">
        <f t="shared" si="1156"/>
        <v>7.9687901918690951E-6</v>
      </c>
      <c r="AV930" s="13">
        <f t="shared" si="1157"/>
        <v>1.4665373334076376E-6</v>
      </c>
      <c r="AW930" s="13">
        <f t="shared" si="1158"/>
        <v>2.4467275612705293E-9</v>
      </c>
      <c r="AX930" s="13">
        <f t="shared" si="1159"/>
        <v>6.0821454037516181E-5</v>
      </c>
      <c r="AY930" s="13">
        <f t="shared" si="1160"/>
        <v>3.37054671298008E-5</v>
      </c>
      <c r="AZ930" s="13">
        <f t="shared" si="1161"/>
        <v>9.3392909822357515E-6</v>
      </c>
      <c r="BA930" s="13">
        <f t="shared" si="1162"/>
        <v>1.7251871081719778E-6</v>
      </c>
      <c r="BB930" s="13">
        <f t="shared" si="1163"/>
        <v>2.3901203237996996E-7</v>
      </c>
      <c r="BC930" s="13">
        <f t="shared" si="1164"/>
        <v>2.6490692563978541E-8</v>
      </c>
      <c r="BD930" s="13">
        <f t="shared" si="1165"/>
        <v>1.1070156958506385E-5</v>
      </c>
      <c r="BE930" s="13">
        <f t="shared" si="1166"/>
        <v>8.1491910693781515E-6</v>
      </c>
      <c r="BF930" s="13">
        <f t="shared" si="1167"/>
        <v>2.9994748644554336E-6</v>
      </c>
      <c r="BG930" s="13">
        <f t="shared" si="1168"/>
        <v>7.3601165939091361E-7</v>
      </c>
      <c r="BH930" s="13">
        <f t="shared" si="1169"/>
        <v>1.3545200090992839E-7</v>
      </c>
      <c r="BI930" s="13">
        <f t="shared" si="1170"/>
        <v>1.9942341202242911E-8</v>
      </c>
      <c r="BJ930" s="14">
        <f t="shared" si="1171"/>
        <v>0.35651521099889716</v>
      </c>
      <c r="BK930" s="14">
        <f t="shared" si="1172"/>
        <v>0.39946148776568169</v>
      </c>
      <c r="BL930" s="14">
        <f t="shared" si="1173"/>
        <v>0.23623722676568934</v>
      </c>
      <c r="BM930" s="14">
        <f t="shared" si="1174"/>
        <v>0.14064792423200087</v>
      </c>
      <c r="BN930" s="14">
        <f t="shared" si="1175"/>
        <v>0.85933786370842646</v>
      </c>
    </row>
    <row r="931" spans="1:66" x14ac:dyDescent="0.25">
      <c r="A931" t="s">
        <v>301</v>
      </c>
      <c r="B931" t="s">
        <v>343</v>
      </c>
      <c r="C931" t="s">
        <v>316</v>
      </c>
      <c r="D931" s="11"/>
      <c r="E931" s="10">
        <f>VLOOKUP(A931,home!$A$2:$E$405,3,FALSE)</f>
        <v>1.3534482758620701</v>
      </c>
      <c r="F931" s="10">
        <f>VLOOKUP(B931,home!$B$2:$E$405,3,FALSE)</f>
        <v>0.89</v>
      </c>
      <c r="G931" s="10">
        <f>VLOOKUP(C931,away!$B$2:$E$405,4,FALSE)</f>
        <v>0.99</v>
      </c>
      <c r="H931" s="10">
        <f>VLOOKUP(A931,away!$A$2:$E$405,3,FALSE)</f>
        <v>1.02586206896552</v>
      </c>
      <c r="I931" s="10">
        <f>VLOOKUP(C931,away!$B$2:$E$405,3,FALSE)</f>
        <v>0.86</v>
      </c>
      <c r="J931" s="10">
        <f>VLOOKUP(B931,home!$B$2:$E$405,4,FALSE)</f>
        <v>1.36</v>
      </c>
      <c r="K931" s="12">
        <f t="shared" si="1120"/>
        <v>1.1925232758620701</v>
      </c>
      <c r="L931" s="12">
        <f t="shared" si="1121"/>
        <v>1.1998482758620723</v>
      </c>
      <c r="M931" s="13">
        <f t="shared" si="1122"/>
        <v>9.1412636813619191E-2</v>
      </c>
      <c r="N931" s="13">
        <f t="shared" si="1123"/>
        <v>0.10901169710816681</v>
      </c>
      <c r="O931" s="13">
        <f t="shared" si="1124"/>
        <v>0.10968129467282679</v>
      </c>
      <c r="P931" s="13">
        <f t="shared" si="1125"/>
        <v>0.13079749682403241</v>
      </c>
      <c r="Q931" s="13">
        <f t="shared" si="1126"/>
        <v>6.4999493071357439E-2</v>
      </c>
      <c r="R931" s="13">
        <f t="shared" si="1127"/>
        <v>6.5800456153755571E-2</v>
      </c>
      <c r="S931" s="13">
        <f t="shared" si="1128"/>
        <v>4.6787801369066101E-2</v>
      </c>
      <c r="T931" s="13">
        <f t="shared" si="1129"/>
        <v>7.7989529693576948E-2</v>
      </c>
      <c r="U931" s="13">
        <f t="shared" si="1130"/>
        <v>7.8468575525695097E-2</v>
      </c>
      <c r="V931" s="13">
        <f t="shared" si="1131"/>
        <v>7.4384650066991985E-3</v>
      </c>
      <c r="W931" s="13">
        <f t="shared" si="1132"/>
        <v>2.5837802802276353E-2</v>
      </c>
      <c r="X931" s="13">
        <f t="shared" si="1133"/>
        <v>3.1001443144375508E-2</v>
      </c>
      <c r="Y931" s="13">
        <f t="shared" si="1134"/>
        <v>1.8598514053007512E-2</v>
      </c>
      <c r="Z931" s="13">
        <f t="shared" si="1135"/>
        <v>2.631685462234052E-2</v>
      </c>
      <c r="AA931" s="13">
        <f t="shared" si="1136"/>
        <v>3.1383461684619376E-2</v>
      </c>
      <c r="AB931" s="13">
        <f t="shared" si="1137"/>
        <v>1.8712754268017034E-2</v>
      </c>
      <c r="AC931" s="13">
        <f t="shared" si="1138"/>
        <v>6.652065820732222E-4</v>
      </c>
      <c r="AD931" s="13">
        <f t="shared" si="1139"/>
        <v>7.7030453097121955E-3</v>
      </c>
      <c r="AE931" s="13">
        <f t="shared" si="1140"/>
        <v>9.2424856337456011E-3</v>
      </c>
      <c r="AF931" s="13">
        <f t="shared" si="1141"/>
        <v>5.5447902261648169E-3</v>
      </c>
      <c r="AG931" s="13">
        <f t="shared" si="1142"/>
        <v>2.2176356642935767E-3</v>
      </c>
      <c r="AH931" s="13">
        <f t="shared" si="1143"/>
        <v>7.8940581611820198E-3</v>
      </c>
      <c r="AI931" s="13">
        <f t="shared" si="1144"/>
        <v>9.4138480982184896E-3</v>
      </c>
      <c r="AJ931" s="13">
        <f t="shared" si="1145"/>
        <v>5.6131164862777173E-3</v>
      </c>
      <c r="AK931" s="13">
        <f t="shared" si="1146"/>
        <v>2.2312573533370978E-3</v>
      </c>
      <c r="AL931" s="13">
        <f t="shared" si="1147"/>
        <v>3.8072353599621708E-5</v>
      </c>
      <c r="AM931" s="13">
        <f t="shared" si="1148"/>
        <v>1.8372121653703881E-3</v>
      </c>
      <c r="AN931" s="13">
        <f t="shared" si="1149"/>
        <v>2.2043758490124846E-3</v>
      </c>
      <c r="AO931" s="13">
        <f t="shared" si="1150"/>
        <v>1.3224582808948112E-3</v>
      </c>
      <c r="AP931" s="13">
        <f t="shared" si="1151"/>
        <v>5.2891642941038674E-4</v>
      </c>
      <c r="AQ931" s="13">
        <f t="shared" si="1152"/>
        <v>1.5865486647579396E-4</v>
      </c>
      <c r="AR931" s="13">
        <f t="shared" si="1153"/>
        <v>1.8943344148498317E-3</v>
      </c>
      <c r="AS931" s="13">
        <f t="shared" si="1154"/>
        <v>2.2590378819749785E-3</v>
      </c>
      <c r="AT931" s="13">
        <f t="shared" si="1155"/>
        <v>1.3469776276546575E-3</v>
      </c>
      <c r="AU931" s="13">
        <f t="shared" si="1156"/>
        <v>5.35434057681217E-4</v>
      </c>
      <c r="AV931" s="13">
        <f t="shared" si="1157"/>
        <v>1.5962939411853143E-4</v>
      </c>
      <c r="AW931" s="13">
        <f t="shared" si="1158"/>
        <v>1.5132142443473665E-6</v>
      </c>
      <c r="AX931" s="13">
        <f t="shared" si="1159"/>
        <v>3.6515304498352326E-4</v>
      </c>
      <c r="AY931" s="13">
        <f t="shared" si="1160"/>
        <v>4.3812825144926617E-4</v>
      </c>
      <c r="AZ931" s="13">
        <f t="shared" si="1161"/>
        <v>2.628437135539333E-4</v>
      </c>
      <c r="BA931" s="13">
        <f t="shared" si="1162"/>
        <v>1.0512419217629048E-4</v>
      </c>
      <c r="BB931" s="13">
        <f t="shared" si="1163"/>
        <v>3.1533270183528821E-5</v>
      </c>
      <c r="BC931" s="13">
        <f t="shared" si="1164"/>
        <v>7.5670279723999825E-6</v>
      </c>
      <c r="BD931" s="13">
        <f t="shared" si="1165"/>
        <v>3.7881898026062669E-4</v>
      </c>
      <c r="BE931" s="13">
        <f t="shared" si="1166"/>
        <v>4.5175045129913132E-4</v>
      </c>
      <c r="BF931" s="13">
        <f t="shared" si="1167"/>
        <v>2.6936146402770442E-4</v>
      </c>
      <c r="BG931" s="13">
        <f t="shared" si="1168"/>
        <v>1.0707327182444035E-4</v>
      </c>
      <c r="BH931" s="13">
        <f t="shared" si="1169"/>
        <v>3.1921842218337885E-5</v>
      </c>
      <c r="BI931" s="13">
        <f t="shared" si="1170"/>
        <v>7.6135079707528843E-6</v>
      </c>
      <c r="BJ931" s="14">
        <f t="shared" si="1171"/>
        <v>0.35940840379815969</v>
      </c>
      <c r="BK931" s="14">
        <f t="shared" si="1172"/>
        <v>0.27757780720053898</v>
      </c>
      <c r="BL931" s="14">
        <f t="shared" si="1173"/>
        <v>0.33664077529780939</v>
      </c>
      <c r="BM931" s="14">
        <f t="shared" si="1174"/>
        <v>0.42780415123788534</v>
      </c>
      <c r="BN931" s="14">
        <f t="shared" si="1175"/>
        <v>0.57170307464375814</v>
      </c>
    </row>
    <row r="932" spans="1:66" x14ac:dyDescent="0.25">
      <c r="A932" t="s">
        <v>303</v>
      </c>
      <c r="B932" t="s">
        <v>353</v>
      </c>
      <c r="C932" t="s">
        <v>346</v>
      </c>
      <c r="D932" s="11"/>
      <c r="E932" s="10">
        <f>VLOOKUP(A932,home!$A$2:$E$405,3,FALSE)</f>
        <v>1.29370629370629</v>
      </c>
      <c r="F932" s="10">
        <f>VLOOKUP(B932,home!$B$2:$E$405,3,FALSE)</f>
        <v>0.88</v>
      </c>
      <c r="G932" s="10">
        <f>VLOOKUP(C932,away!$B$2:$E$405,4,FALSE)</f>
        <v>1.1599999999999999</v>
      </c>
      <c r="H932" s="10">
        <f>VLOOKUP(A932,away!$A$2:$E$405,3,FALSE)</f>
        <v>1.0279720279720299</v>
      </c>
      <c r="I932" s="10">
        <f>VLOOKUP(C932,away!$B$2:$E$405,3,FALSE)</f>
        <v>1.1599999999999999</v>
      </c>
      <c r="J932" s="10">
        <f>VLOOKUP(B932,home!$B$2:$E$405,4,FALSE)</f>
        <v>0.83</v>
      </c>
      <c r="K932" s="12">
        <f t="shared" si="1120"/>
        <v>1.3206153846153805</v>
      </c>
      <c r="L932" s="12">
        <f t="shared" si="1121"/>
        <v>0.98973146853147032</v>
      </c>
      <c r="M932" s="13">
        <f t="shared" si="1122"/>
        <v>9.9226828452408489E-2</v>
      </c>
      <c r="N932" s="13">
        <f t="shared" si="1123"/>
        <v>0.13104047622084183</v>
      </c>
      <c r="O932" s="13">
        <f t="shared" si="1124"/>
        <v>9.8207914641922522E-2</v>
      </c>
      <c r="P932" s="13">
        <f t="shared" si="1125"/>
        <v>0.12969488296711698</v>
      </c>
      <c r="Q932" s="13">
        <f t="shared" si="1126"/>
        <v>8.6527034452284837E-2</v>
      </c>
      <c r="R932" s="13">
        <f t="shared" si="1127"/>
        <v>4.8599731789981629E-2</v>
      </c>
      <c r="S932" s="13">
        <f t="shared" si="1128"/>
        <v>4.237957347372491E-2</v>
      </c>
      <c r="T932" s="13">
        <f t="shared" si="1129"/>
        <v>8.5638528876132991E-2</v>
      </c>
      <c r="U932" s="13">
        <f t="shared" si="1130"/>
        <v>6.4181553490030921E-2</v>
      </c>
      <c r="V932" s="13">
        <f t="shared" si="1131"/>
        <v>6.1547129581741855E-3</v>
      </c>
      <c r="W932" s="13">
        <f t="shared" si="1132"/>
        <v>3.8089644294277476E-2</v>
      </c>
      <c r="X932" s="13">
        <f t="shared" si="1133"/>
        <v>3.7698519583216579E-2</v>
      </c>
      <c r="Y932" s="13">
        <f t="shared" si="1134"/>
        <v>1.8655705574279667E-2</v>
      </c>
      <c r="Z932" s="13">
        <f t="shared" si="1135"/>
        <v>1.6033561304911369E-2</v>
      </c>
      <c r="AA932" s="13">
        <f t="shared" si="1136"/>
        <v>2.1174167729439811E-2</v>
      </c>
      <c r="AB932" s="13">
        <f t="shared" si="1137"/>
        <v>1.398146582996237E-2</v>
      </c>
      <c r="AC932" s="13">
        <f t="shared" si="1138"/>
        <v>5.0278411926005186E-4</v>
      </c>
      <c r="AD932" s="13">
        <f t="shared" si="1139"/>
        <v>1.2575442562387571E-2</v>
      </c>
      <c r="AE932" s="13">
        <f t="shared" si="1140"/>
        <v>1.2446311234705007E-2</v>
      </c>
      <c r="AF932" s="13">
        <f t="shared" si="1141"/>
        <v>6.1592529480621614E-3</v>
      </c>
      <c r="AG932" s="13">
        <f t="shared" si="1142"/>
        <v>2.0320021551141175E-3</v>
      </c>
      <c r="AH932" s="13">
        <f t="shared" si="1143"/>
        <v>3.9672300440248207E-3</v>
      </c>
      <c r="AI932" s="13">
        <f t="shared" si="1144"/>
        <v>5.239185030447532E-3</v>
      </c>
      <c r="AJ932" s="13">
        <f t="shared" si="1145"/>
        <v>3.4594741770278066E-3</v>
      </c>
      <c r="AK932" s="13">
        <f t="shared" si="1146"/>
        <v>1.5228782736208513E-3</v>
      </c>
      <c r="AL932" s="13">
        <f t="shared" si="1147"/>
        <v>2.6286651915487927E-5</v>
      </c>
      <c r="AM932" s="13">
        <f t="shared" si="1148"/>
        <v>3.3214645832472158E-3</v>
      </c>
      <c r="AN932" s="13">
        <f t="shared" si="1149"/>
        <v>3.2873580196525346E-3</v>
      </c>
      <c r="AO932" s="13">
        <f t="shared" si="1150"/>
        <v>1.6268008401897043E-3</v>
      </c>
      <c r="AP932" s="13">
        <f t="shared" si="1151"/>
        <v>5.3669866152306208E-4</v>
      </c>
      <c r="AQ932" s="13">
        <f t="shared" si="1152"/>
        <v>1.3279688860702365E-4</v>
      </c>
      <c r="AR932" s="13">
        <f t="shared" si="1153"/>
        <v>7.852984834949713E-4</v>
      </c>
      <c r="AS932" s="13">
        <f t="shared" si="1154"/>
        <v>1.0370772588185868E-3</v>
      </c>
      <c r="AT932" s="13">
        <f t="shared" si="1155"/>
        <v>6.8479009151528635E-4</v>
      </c>
      <c r="AU932" s="13">
        <f t="shared" si="1156"/>
        <v>3.0144811002908714E-4</v>
      </c>
      <c r="AV932" s="13">
        <f t="shared" si="1157"/>
        <v>9.9524252941910626E-5</v>
      </c>
      <c r="AW932" s="13">
        <f t="shared" si="1158"/>
        <v>9.5439137248263298E-7</v>
      </c>
      <c r="AX932" s="13">
        <f t="shared" si="1159"/>
        <v>7.3106287134856393E-4</v>
      </c>
      <c r="AY932" s="13">
        <f t="shared" si="1160"/>
        <v>7.2355592924864751E-4</v>
      </c>
      <c r="AZ932" s="13">
        <f t="shared" si="1161"/>
        <v>3.580630362099582E-4</v>
      </c>
      <c r="BA932" s="13">
        <f t="shared" si="1162"/>
        <v>1.1812875155163968E-4</v>
      </c>
      <c r="BB932" s="13">
        <f t="shared" si="1163"/>
        <v>2.9228935687248381E-5</v>
      </c>
      <c r="BC932" s="13">
        <f t="shared" si="1164"/>
        <v>5.7857594882704493E-6</v>
      </c>
      <c r="BD932" s="13">
        <f t="shared" si="1165"/>
        <v>1.2953910355083571E-4</v>
      </c>
      <c r="BE932" s="13">
        <f t="shared" si="1166"/>
        <v>1.7107133305851852E-4</v>
      </c>
      <c r="BF932" s="13">
        <f t="shared" si="1167"/>
        <v>1.1295971715187067E-4</v>
      </c>
      <c r="BG932" s="13">
        <f t="shared" si="1168"/>
        <v>4.9725446770854093E-5</v>
      </c>
      <c r="BH932" s="13">
        <f t="shared" si="1169"/>
        <v>1.6417047503115779E-5</v>
      </c>
      <c r="BI932" s="13">
        <f t="shared" si="1170"/>
        <v>4.3361211005152406E-6</v>
      </c>
      <c r="BJ932" s="14">
        <f t="shared" si="1171"/>
        <v>0.4417338621780561</v>
      </c>
      <c r="BK932" s="14">
        <f t="shared" si="1172"/>
        <v>0.2787086245518488</v>
      </c>
      <c r="BL932" s="14">
        <f t="shared" si="1173"/>
        <v>0.26372578797239365</v>
      </c>
      <c r="BM932" s="14">
        <f t="shared" si="1174"/>
        <v>0.40618236594477741</v>
      </c>
      <c r="BN932" s="14">
        <f t="shared" si="1175"/>
        <v>0.59329686852455632</v>
      </c>
    </row>
    <row r="933" spans="1:66" x14ac:dyDescent="0.25">
      <c r="A933" t="s">
        <v>35</v>
      </c>
      <c r="B933" t="s">
        <v>300</v>
      </c>
      <c r="C933" t="s">
        <v>475</v>
      </c>
      <c r="D933" s="11"/>
      <c r="E933" s="10">
        <f>VLOOKUP(A933,home!$A$2:$E$405,3,FALSE)</f>
        <v>1.6</v>
      </c>
      <c r="F933" s="10">
        <f>VLOOKUP(B933,home!$B$2:$E$405,3,FALSE)</f>
        <v>1.5</v>
      </c>
      <c r="G933" s="10">
        <f>VLOOKUP(C933,away!$B$2:$E$405,4,FALSE)</f>
        <v>0.75</v>
      </c>
      <c r="H933" s="10">
        <f>VLOOKUP(A933,away!$A$2:$E$405,3,FALSE)</f>
        <v>1.10909090909091</v>
      </c>
      <c r="I933" s="10">
        <f>VLOOKUP(C933,away!$B$2:$E$405,3,FALSE)</f>
        <v>0.37</v>
      </c>
      <c r="J933" s="10">
        <f>VLOOKUP(B933,home!$B$2:$E$405,4,FALSE)</f>
        <v>1.62</v>
      </c>
      <c r="K933" s="12">
        <f t="shared" si="1120"/>
        <v>1.8000000000000003</v>
      </c>
      <c r="L933" s="12">
        <f t="shared" si="1121"/>
        <v>0.66478909090909155</v>
      </c>
      <c r="M933" s="13">
        <f t="shared" si="1122"/>
        <v>8.5026773400205327E-2</v>
      </c>
      <c r="N933" s="13">
        <f t="shared" si="1123"/>
        <v>0.15304819212036957</v>
      </c>
      <c r="O933" s="13">
        <f t="shared" si="1124"/>
        <v>5.6524871391655823E-2</v>
      </c>
      <c r="P933" s="13">
        <f t="shared" si="1125"/>
        <v>0.10174476850498049</v>
      </c>
      <c r="Q933" s="13">
        <f t="shared" si="1126"/>
        <v>0.13774337290833269</v>
      </c>
      <c r="R933" s="13">
        <f t="shared" si="1127"/>
        <v>1.8788558933106089E-2</v>
      </c>
      <c r="S933" s="13">
        <f t="shared" si="1128"/>
        <v>3.043746547163188E-2</v>
      </c>
      <c r="T933" s="13">
        <f t="shared" si="1129"/>
        <v>9.157029165448248E-2</v>
      </c>
      <c r="U933" s="13">
        <f t="shared" si="1130"/>
        <v>3.3819406079590962E-2</v>
      </c>
      <c r="V933" s="13">
        <f t="shared" si="1131"/>
        <v>4.0468990000926044E-3</v>
      </c>
      <c r="W933" s="13">
        <f t="shared" si="1132"/>
        <v>8.2646023744999603E-2</v>
      </c>
      <c r="X933" s="13">
        <f t="shared" si="1133"/>
        <v>5.4942174992689476E-2</v>
      </c>
      <c r="Y933" s="13">
        <f t="shared" si="1134"/>
        <v>1.8262479282979124E-2</v>
      </c>
      <c r="Z933" s="13">
        <f t="shared" si="1135"/>
        <v>4.1634763375438298E-3</v>
      </c>
      <c r="AA933" s="13">
        <f t="shared" si="1136"/>
        <v>7.4942574075788949E-3</v>
      </c>
      <c r="AB933" s="13">
        <f t="shared" si="1137"/>
        <v>6.7448316668210079E-3</v>
      </c>
      <c r="AC933" s="13">
        <f t="shared" si="1138"/>
        <v>3.0266260956815348E-4</v>
      </c>
      <c r="AD933" s="13">
        <f t="shared" si="1139"/>
        <v>3.7190710685249845E-2</v>
      </c>
      <c r="AE933" s="13">
        <f t="shared" si="1140"/>
        <v>2.4723978746710285E-2</v>
      </c>
      <c r="AF933" s="13">
        <f t="shared" si="1141"/>
        <v>8.2181156773406122E-3</v>
      </c>
      <c r="AG933" s="13">
        <f t="shared" si="1142"/>
        <v>1.8211045500416733E-3</v>
      </c>
      <c r="AH933" s="13">
        <f t="shared" si="1143"/>
        <v>6.9195841236431902E-4</v>
      </c>
      <c r="AI933" s="13">
        <f t="shared" si="1144"/>
        <v>1.2455251422557744E-3</v>
      </c>
      <c r="AJ933" s="13">
        <f t="shared" si="1145"/>
        <v>1.1209726280301973E-3</v>
      </c>
      <c r="AK933" s="13">
        <f t="shared" si="1146"/>
        <v>6.7258357681811837E-4</v>
      </c>
      <c r="AL933" s="13">
        <f t="shared" si="1147"/>
        <v>1.4486889676822996E-5</v>
      </c>
      <c r="AM933" s="13">
        <f t="shared" si="1148"/>
        <v>1.3388655846689941E-2</v>
      </c>
      <c r="AN933" s="13">
        <f t="shared" si="1149"/>
        <v>8.9006323488157006E-3</v>
      </c>
      <c r="AO933" s="13">
        <f t="shared" si="1150"/>
        <v>2.9585216438426198E-3</v>
      </c>
      <c r="AP933" s="13">
        <f t="shared" si="1151"/>
        <v>6.5559763801500222E-4</v>
      </c>
      <c r="AQ933" s="13">
        <f t="shared" si="1152"/>
        <v>1.0895853944453523E-4</v>
      </c>
      <c r="AR933" s="13">
        <f t="shared" si="1153"/>
        <v>9.2001280780514808E-5</v>
      </c>
      <c r="AS933" s="13">
        <f t="shared" si="1154"/>
        <v>1.6560230540492668E-4</v>
      </c>
      <c r="AT933" s="13">
        <f t="shared" si="1155"/>
        <v>1.4904207486443407E-4</v>
      </c>
      <c r="AU933" s="13">
        <f t="shared" si="1156"/>
        <v>8.9425244918660417E-5</v>
      </c>
      <c r="AV933" s="13">
        <f t="shared" si="1157"/>
        <v>4.024136021339722E-5</v>
      </c>
      <c r="AW933" s="13">
        <f t="shared" si="1158"/>
        <v>4.8153631091777266E-7</v>
      </c>
      <c r="AX933" s="13">
        <f t="shared" si="1159"/>
        <v>4.01659675400698E-3</v>
      </c>
      <c r="AY933" s="13">
        <f t="shared" si="1160"/>
        <v>2.6701897046447084E-3</v>
      </c>
      <c r="AZ933" s="13">
        <f t="shared" si="1161"/>
        <v>8.8755649315278538E-4</v>
      </c>
      <c r="BA933" s="13">
        <f t="shared" si="1162"/>
        <v>1.9667929140450055E-4</v>
      </c>
      <c r="BB933" s="13">
        <f t="shared" si="1163"/>
        <v>3.268756183336055E-5</v>
      </c>
      <c r="BC933" s="13">
        <f t="shared" si="1164"/>
        <v>4.3460669030468957E-6</v>
      </c>
      <c r="BD933" s="13">
        <f t="shared" si="1165"/>
        <v>1.0193574635425083E-5</v>
      </c>
      <c r="BE933" s="13">
        <f t="shared" si="1166"/>
        <v>1.8348434343765152E-5</v>
      </c>
      <c r="BF933" s="13">
        <f t="shared" si="1167"/>
        <v>1.6513590909388643E-5</v>
      </c>
      <c r="BG933" s="13">
        <f t="shared" si="1168"/>
        <v>9.9081545456331834E-6</v>
      </c>
      <c r="BH933" s="13">
        <f t="shared" si="1169"/>
        <v>4.4586695455349362E-6</v>
      </c>
      <c r="BI933" s="13">
        <f t="shared" si="1170"/>
        <v>1.6051210363925767E-6</v>
      </c>
      <c r="BJ933" s="14">
        <f t="shared" si="1171"/>
        <v>0.64398686625194856</v>
      </c>
      <c r="BK933" s="14">
        <f t="shared" si="1172"/>
        <v>0.22424324558079997</v>
      </c>
      <c r="BL933" s="14">
        <f t="shared" si="1173"/>
        <v>0.12770030504941932</v>
      </c>
      <c r="BM933" s="14">
        <f t="shared" si="1174"/>
        <v>0.44454764779272798</v>
      </c>
      <c r="BN933" s="14">
        <f t="shared" si="1175"/>
        <v>0.55287653725864994</v>
      </c>
    </row>
    <row r="934" spans="1:66" s="15" customFormat="1" x14ac:dyDescent="0.25">
      <c r="A934" s="15" t="s">
        <v>35</v>
      </c>
      <c r="B934" s="15" t="s">
        <v>215</v>
      </c>
      <c r="C934" s="15" t="s">
        <v>217</v>
      </c>
      <c r="D934" s="23"/>
      <c r="E934" s="15">
        <f>VLOOKUP(A934,home!$A$2:$E$405,3,FALSE)</f>
        <v>1.6</v>
      </c>
      <c r="F934" s="15">
        <f>VLOOKUP(B934,home!$B$2:$E$405,3,FALSE)</f>
        <v>1</v>
      </c>
      <c r="G934" s="15">
        <f>VLOOKUP(C934,away!$B$2:$E$405,4,FALSE)</f>
        <v>0.87</v>
      </c>
      <c r="H934" s="15">
        <f>VLOOKUP(A934,away!$A$2:$E$405,3,FALSE)</f>
        <v>1.10909090909091</v>
      </c>
      <c r="I934" s="15">
        <f>VLOOKUP(C934,away!$B$2:$E$405,3,FALSE)</f>
        <v>0.5</v>
      </c>
      <c r="J934" s="15">
        <f>VLOOKUP(B934,home!$B$2:$E$405,4,FALSE)</f>
        <v>0.36</v>
      </c>
      <c r="K934" s="20">
        <f t="shared" si="1120"/>
        <v>1.3920000000000001</v>
      </c>
      <c r="L934" s="20">
        <f t="shared" si="1121"/>
        <v>0.19963636363636381</v>
      </c>
      <c r="M934" s="21">
        <f t="shared" si="1122"/>
        <v>0.20359218815415955</v>
      </c>
      <c r="N934" s="21">
        <f t="shared" si="1123"/>
        <v>0.28340032591059017</v>
      </c>
      <c r="O934" s="21">
        <f t="shared" si="1124"/>
        <v>4.0644404107866794E-2</v>
      </c>
      <c r="P934" s="21">
        <f t="shared" si="1125"/>
        <v>5.6577010518150589E-2</v>
      </c>
      <c r="Q934" s="21">
        <f t="shared" si="1126"/>
        <v>0.19724662683377078</v>
      </c>
      <c r="R934" s="21">
        <f t="shared" si="1127"/>
        <v>4.0570505191307067E-3</v>
      </c>
      <c r="S934" s="21">
        <f t="shared" si="1128"/>
        <v>3.9306003685504421E-3</v>
      </c>
      <c r="T934" s="21">
        <f t="shared" si="1129"/>
        <v>3.9377599320632818E-2</v>
      </c>
      <c r="U934" s="21">
        <f t="shared" si="1130"/>
        <v>5.6474143226299452E-3</v>
      </c>
      <c r="V934" s="21">
        <f t="shared" si="1131"/>
        <v>1.2136550490703835E-4</v>
      </c>
      <c r="W934" s="21">
        <f t="shared" si="1132"/>
        <v>9.1522434850869652E-2</v>
      </c>
      <c r="X934" s="21">
        <f t="shared" si="1133"/>
        <v>1.8271206084773631E-2</v>
      </c>
      <c r="Y934" s="21">
        <f t="shared" si="1134"/>
        <v>1.8237985710074056E-3</v>
      </c>
      <c r="Z934" s="21">
        <f t="shared" si="1135"/>
        <v>2.6997827090942541E-4</v>
      </c>
      <c r="AA934" s="21">
        <f t="shared" si="1136"/>
        <v>3.7580975310592024E-4</v>
      </c>
      <c r="AB934" s="21">
        <f t="shared" si="1137"/>
        <v>2.6156358816172053E-4</v>
      </c>
      <c r="AC934" s="21">
        <f t="shared" si="1138"/>
        <v>2.1079202221363177E-6</v>
      </c>
      <c r="AD934" s="21">
        <f t="shared" si="1139"/>
        <v>3.1849807328102622E-2</v>
      </c>
      <c r="AE934" s="21">
        <f t="shared" si="1140"/>
        <v>6.358379717501219E-3</v>
      </c>
      <c r="AF934" s="21">
        <f t="shared" si="1141"/>
        <v>6.3468190271057676E-4</v>
      </c>
      <c r="AG934" s="21">
        <f t="shared" si="1142"/>
        <v>4.2235195707649317E-5</v>
      </c>
      <c r="AH934" s="21">
        <f t="shared" si="1143"/>
        <v>1.3474370066297696E-5</v>
      </c>
      <c r="AI934" s="21">
        <f t="shared" si="1144"/>
        <v>1.8756323132286395E-5</v>
      </c>
      <c r="AJ934" s="21">
        <f t="shared" si="1145"/>
        <v>1.3054400900071335E-5</v>
      </c>
      <c r="AK934" s="21">
        <f t="shared" si="1146"/>
        <v>6.0572420176331E-6</v>
      </c>
      <c r="AL934" s="21">
        <f t="shared" si="1147"/>
        <v>2.3431119958085122E-8</v>
      </c>
      <c r="AM934" s="21">
        <f t="shared" si="1148"/>
        <v>8.8669863601437641E-3</v>
      </c>
      <c r="AN934" s="21">
        <f t="shared" si="1149"/>
        <v>1.7701729133523382E-3</v>
      </c>
      <c r="AO934" s="21">
        <f t="shared" si="1150"/>
        <v>1.7669544171462445E-4</v>
      </c>
      <c r="AP934" s="21">
        <f t="shared" si="1151"/>
        <v>1.1758278485009562E-5</v>
      </c>
      <c r="AQ934" s="21">
        <f t="shared" si="1152"/>
        <v>5.8684498984275043E-7</v>
      </c>
      <c r="AR934" s="21">
        <f t="shared" si="1153"/>
        <v>5.3799484846526887E-7</v>
      </c>
      <c r="AS934" s="21">
        <f t="shared" si="1154"/>
        <v>7.4888882906365428E-7</v>
      </c>
      <c r="AT934" s="21">
        <f t="shared" si="1155"/>
        <v>5.212266250283035E-7</v>
      </c>
      <c r="AU934" s="21">
        <f t="shared" si="1156"/>
        <v>2.4184915401313289E-7</v>
      </c>
      <c r="AV934" s="21">
        <f t="shared" si="1157"/>
        <v>8.4163505596570178E-8</v>
      </c>
      <c r="AW934" s="21">
        <f t="shared" si="1158"/>
        <v>1.8087120526190232E-10</v>
      </c>
      <c r="AX934" s="21">
        <f t="shared" si="1159"/>
        <v>2.0571408355533555E-3</v>
      </c>
      <c r="AY934" s="21">
        <f t="shared" si="1160"/>
        <v>4.1068011589774297E-4</v>
      </c>
      <c r="AZ934" s="21">
        <f t="shared" si="1161"/>
        <v>4.0993342477792923E-5</v>
      </c>
      <c r="BA934" s="21">
        <f t="shared" si="1162"/>
        <v>2.7279206085222216E-6</v>
      </c>
      <c r="BB934" s="21">
        <f t="shared" si="1163"/>
        <v>1.3614803764351826E-7</v>
      </c>
      <c r="BC934" s="21">
        <f t="shared" si="1164"/>
        <v>5.4360198302757554E-9</v>
      </c>
      <c r="BD934" s="21">
        <f t="shared" si="1165"/>
        <v>1.7900555867117117E-8</v>
      </c>
      <c r="BE934" s="21">
        <f t="shared" si="1166"/>
        <v>2.4917573767027034E-8</v>
      </c>
      <c r="BF934" s="21">
        <f t="shared" si="1167"/>
        <v>1.7342631341850818E-8</v>
      </c>
      <c r="BG934" s="21">
        <f t="shared" si="1168"/>
        <v>8.0469809426187801E-9</v>
      </c>
      <c r="BH934" s="21">
        <f t="shared" si="1169"/>
        <v>2.8003493680313338E-9</v>
      </c>
      <c r="BI934" s="21">
        <f t="shared" si="1170"/>
        <v>7.7961726405992284E-10</v>
      </c>
      <c r="BJ934" s="22">
        <f t="shared" si="1171"/>
        <v>0.68386497935294677</v>
      </c>
      <c r="BK934" s="22">
        <f t="shared" si="1172"/>
        <v>0.26463397601300742</v>
      </c>
      <c r="BL934" s="22">
        <f t="shared" si="1173"/>
        <v>5.1039790537682088E-2</v>
      </c>
      <c r="BM934" s="22">
        <f t="shared" si="1174"/>
        <v>0.21388043819585079</v>
      </c>
      <c r="BN934" s="22">
        <f t="shared" si="1175"/>
        <v>0.78551760604366871</v>
      </c>
    </row>
    <row r="935" spans="1:66" x14ac:dyDescent="0.25">
      <c r="A935" t="s">
        <v>10</v>
      </c>
      <c r="B935" t="s">
        <v>221</v>
      </c>
      <c r="C935" t="s">
        <v>11</v>
      </c>
      <c r="D935" s="24" t="s">
        <v>500</v>
      </c>
      <c r="E935" s="10">
        <f>VLOOKUP(A935,home!$A$2:$E$405,3,FALSE)</f>
        <v>1.6153846153846201</v>
      </c>
      <c r="F935" s="10">
        <f>VLOOKUP(B935,home!$B$2:$E$405,3,FALSE)</f>
        <v>0.35</v>
      </c>
      <c r="G935" s="10">
        <f>VLOOKUP(C935,away!$B$2:$E$405,4,FALSE)</f>
        <v>0.88</v>
      </c>
      <c r="H935" s="10">
        <f>VLOOKUP(A935,away!$A$2:$E$405,3,FALSE)</f>
        <v>1.4957264957265</v>
      </c>
      <c r="I935" s="10">
        <f>VLOOKUP(C935,away!$B$2:$E$405,3,FALSE)</f>
        <v>1.24</v>
      </c>
      <c r="J935" s="10">
        <f>VLOOKUP(B935,home!$B$2:$E$405,4,FALSE)</f>
        <v>1.05</v>
      </c>
      <c r="K935" s="12">
        <f t="shared" ref="K935:K998" si="1176">E935*F935*G935</f>
        <v>0.49753846153846298</v>
      </c>
      <c r="L935" s="12">
        <f t="shared" ref="L935:L998" si="1177">H935*I935*J935</f>
        <v>1.947435897435903</v>
      </c>
      <c r="M935" s="13">
        <f t="shared" ref="M935:M998" si="1178">_xlfn.POISSON.DIST(0,K935,FALSE) * _xlfn.POISSON.DIST(0,L935,FALSE)</f>
        <v>8.6728358677289105E-2</v>
      </c>
      <c r="N935" s="13">
        <f t="shared" ref="N935:N998" si="1179">_xlfn.POISSON.DIST(1,K935,FALSE) * _xlfn.POISSON.DIST(0,L935,FALSE)</f>
        <v>4.3150694148054433E-2</v>
      </c>
      <c r="O935" s="13">
        <f t="shared" ref="O935:O998" si="1180">_xlfn.POISSON.DIST(0,K935,FALSE) * _xlfn.POISSON.DIST(1,L935,FALSE)</f>
        <v>0.1688979190138494</v>
      </c>
      <c r="P935" s="13">
        <f t="shared" ref="P935:P998" si="1181">_xlfn.POISSON.DIST(1,K935,FALSE) * _xlfn.POISSON.DIST(1,L935,FALSE)</f>
        <v>8.4033210783198545E-2</v>
      </c>
      <c r="Q935" s="13">
        <f t="shared" ref="Q935:Q998" si="1182">_xlfn.POISSON.DIST(2,K935,FALSE) * _xlfn.POISSON.DIST(0,L935,FALSE)</f>
        <v>1.0734564990369878E-2</v>
      </c>
      <c r="R935" s="13">
        <f t="shared" ref="R935:R998" si="1183">_xlfn.POISSON.DIST(0,K935,FALSE) * _xlfn.POISSON.DIST(2,L935,FALSE)</f>
        <v>0.16445893524489616</v>
      </c>
      <c r="S935" s="13">
        <f t="shared" ref="S935:S998" si="1184">_xlfn.POISSON.DIST(2,K935,FALSE) * _xlfn.POISSON.DIST(2,L935,FALSE)</f>
        <v>2.0355454150842358E-2</v>
      </c>
      <c r="T935" s="13">
        <f t="shared" ref="T935:T998" si="1185">_xlfn.POISSON.DIST(2,K935,FALSE) * _xlfn.POISSON.DIST(1,L935,FALSE)</f>
        <v>2.090487720560499E-2</v>
      </c>
      <c r="U935" s="13">
        <f t="shared" ref="U935:U998" si="1186">_xlfn.POISSON.DIST(1,K935,FALSE) * _xlfn.POISSON.DIST(2,L935,FALSE)</f>
        <v>8.1824645627999348E-2</v>
      </c>
      <c r="V935" s="13">
        <f t="shared" ref="V935:V998" si="1187">_xlfn.POISSON.DIST(3,K935,FALSE) * _xlfn.POISSON.DIST(3,L935,FALSE)</f>
        <v>2.1914325952550849E-3</v>
      </c>
      <c r="W935" s="13">
        <f t="shared" ref="W935:W998" si="1188">_xlfn.POISSON.DIST(3,K935,FALSE) * _xlfn.POISSON.DIST(0,L935,FALSE)</f>
        <v>1.7802863168644252E-3</v>
      </c>
      <c r="X935" s="13">
        <f t="shared" ref="X935:X998" si="1189">_xlfn.POISSON.DIST(3,K935,FALSE) * _xlfn.POISSON.DIST(1,L935,FALSE)</f>
        <v>3.4669934811757301E-3</v>
      </c>
      <c r="Y935" s="13">
        <f t="shared" ref="Y935:Y998" si="1190">_xlfn.POISSON.DIST(3,K935,FALSE) * _xlfn.POISSON.DIST(2,L935,FALSE)</f>
        <v>3.3758737807089425E-3</v>
      </c>
      <c r="Z935" s="13">
        <f t="shared" ref="Z935:Z998" si="1191">_xlfn.POISSON.DIST(0,K935,FALSE) * _xlfn.POISSON.DIST(3,L935,FALSE)</f>
        <v>0.10675774471666581</v>
      </c>
      <c r="AA935" s="13">
        <f t="shared" ref="AA935:AA998" si="1192">_xlfn.POISSON.DIST(1,K935,FALSE) * _xlfn.POISSON.DIST(3,L935,FALSE)</f>
        <v>5.3116084063645888E-2</v>
      </c>
      <c r="AB935" s="13">
        <f t="shared" ref="AB935:AB998" si="1193">_xlfn.POISSON.DIST(2,K935,FALSE) * _xlfn.POISSON.DIST(3,L935,FALSE)</f>
        <v>1.3213647373987022E-2</v>
      </c>
      <c r="AC935" s="13">
        <f t="shared" ref="AC935:AC998" si="1194">_xlfn.POISSON.DIST(4,K935,FALSE) * _xlfn.POISSON.DIST(4,L935,FALSE)</f>
        <v>1.3270826290471551E-4</v>
      </c>
      <c r="AD935" s="13">
        <f t="shared" ref="AD935:AD998" si="1195">_xlfn.POISSON.DIST(4,K935,FALSE) * _xlfn.POISSON.DIST(0,L935,FALSE)</f>
        <v>2.2144022879767565E-4</v>
      </c>
      <c r="AE935" s="13">
        <f t="shared" ref="AE935:AE998" si="1196">_xlfn.POISSON.DIST(4,K935,FALSE) * _xlfn.POISSON.DIST(1,L935,FALSE)</f>
        <v>4.3124065069701314E-4</v>
      </c>
      <c r="AF935" s="13">
        <f t="shared" ref="AF935:AF998" si="1197">_xlfn.POISSON.DIST(4,K935,FALSE) * _xlfn.POISSON.DIST(2,L935,FALSE)</f>
        <v>4.1990676180049042E-4</v>
      </c>
      <c r="AG935" s="13">
        <f t="shared" ref="AG935:AG998" si="1198">_xlfn.POISSON.DIST(4,K935,FALSE) * _xlfn.POISSON.DIST(3,L935,FALSE)</f>
        <v>2.7258050050211401E-4</v>
      </c>
      <c r="AH935" s="13">
        <f t="shared" ref="AH935:AH998" si="1199">_xlfn.POISSON.DIST(0,K935,FALSE) * _xlfn.POISSON.DIST(4,L935,FALSE)</f>
        <v>5.1975966097633289E-2</v>
      </c>
      <c r="AI935" s="13">
        <f t="shared" ref="AI935:AI998" si="1200">_xlfn.POISSON.DIST(1,K935,FALSE) * _xlfn.POISSON.DIST(4,L935,FALSE)</f>
        <v>2.5860042209191778E-2</v>
      </c>
      <c r="AJ935" s="13">
        <f t="shared" ref="AJ935:AJ998" si="1201">_xlfn.POISSON.DIST(2,K935,FALSE) * _xlfn.POISSON.DIST(4,L935,FALSE)</f>
        <v>6.4331828080404956E-3</v>
      </c>
      <c r="AK935" s="13">
        <f t="shared" ref="AK935:AK998" si="1202">_xlfn.POISSON.DIST(3,K935,FALSE) * _xlfn.POISSON.DIST(4,L935,FALSE)</f>
        <v>1.0669186257027193E-3</v>
      </c>
      <c r="AL935" s="13">
        <f t="shared" ref="AL935:AL998" si="1203">_xlfn.POISSON.DIST(5,K935,FALSE) * _xlfn.POISSON.DIST(5,L935,FALSE)</f>
        <v>5.1433702191181207E-6</v>
      </c>
      <c r="AM935" s="13">
        <f t="shared" ref="AM935:AM998" si="1204">_xlfn.POISSON.DIST(5,K935,FALSE) * _xlfn.POISSON.DIST(0,L935,FALSE)</f>
        <v>2.2035006151744162E-5</v>
      </c>
      <c r="AN935" s="13">
        <f t="shared" ref="AN935:AN998" si="1205">_xlfn.POISSON.DIST(5,K935,FALSE) * _xlfn.POISSON.DIST(1,L935,FALSE)</f>
        <v>4.2911761980127537E-5</v>
      </c>
      <c r="AO935" s="13">
        <f t="shared" ref="AO935:AO998" si="1206">_xlfn.POISSON.DIST(5,K935,FALSE) * _xlfn.POISSON.DIST(2,L935,FALSE)</f>
        <v>4.1783952851162775E-5</v>
      </c>
      <c r="AP935" s="13">
        <f t="shared" ref="AP935:AP998" si="1207">_xlfn.POISSON.DIST(5,K935,FALSE) * _xlfn.POISSON.DIST(3,L935,FALSE)</f>
        <v>2.7123856573041214E-5</v>
      </c>
      <c r="AQ935" s="13">
        <f t="shared" ref="AQ935:AQ998" si="1208">_xlfn.POISSON.DIST(5,K935,FALSE) * _xlfn.POISSON.DIST(4,L935,FALSE)</f>
        <v>1.3205492991810809E-5</v>
      </c>
      <c r="AR935" s="13">
        <f t="shared" ref="AR935:AR998" si="1209">_xlfn.POISSON.DIST(0,K935,FALSE) * _xlfn.POISSON.DIST(5,L935,FALSE)</f>
        <v>2.0243972436488504E-2</v>
      </c>
      <c r="AS935" s="13">
        <f t="shared" ref="AS935:AS998" si="1210">_xlfn.POISSON.DIST(1,K935,FALSE) * _xlfn.POISSON.DIST(5,L935,FALSE)</f>
        <v>1.007215490147754E-2</v>
      </c>
      <c r="AT935" s="13">
        <f t="shared" ref="AT935:AT998" si="1211">_xlfn.POISSON.DIST(2,K935,FALSE) * _xlfn.POISSON.DIST(5,L935,FALSE)</f>
        <v>2.5056422270291123E-3</v>
      </c>
      <c r="AU935" s="13">
        <f t="shared" ref="AU935:AU998" si="1212">_xlfn.POISSON.DIST(3,K935,FALSE) * _xlfn.POISSON.DIST(5,L935,FALSE)</f>
        <v>4.155511262672909E-4</v>
      </c>
      <c r="AV935" s="13">
        <f t="shared" ref="AV935:AV998" si="1213">_xlfn.POISSON.DIST(4,K935,FALSE) * _xlfn.POISSON.DIST(5,L935,FALSE)</f>
        <v>5.1688167013400868E-5</v>
      </c>
      <c r="AW935" s="13">
        <f t="shared" ref="AW935:AW998" si="1214">_xlfn.POISSON.DIST(6,K935,FALSE) * _xlfn.POISSON.DIST(6,L935,FALSE)</f>
        <v>1.3843156070253166E-7</v>
      </c>
      <c r="AX935" s="13">
        <f t="shared" ref="AX935:AX998" si="1215">_xlfn.POISSON.DIST(6,K935,FALSE) * _xlfn.POISSON.DIST(0,L935,FALSE)</f>
        <v>1.8272105101215592E-6</v>
      </c>
      <c r="AY935" s="13">
        <f t="shared" ref="AY935:AY998" si="1216">_xlfn.POISSON.DIST(6,K935,FALSE) * _xlfn.POISSON.DIST(1,L935,FALSE)</f>
        <v>3.5583753395828926E-6</v>
      </c>
      <c r="AZ935" s="13">
        <f t="shared" ref="AZ935:AZ998" si="1217">_xlfn.POISSON.DIST(6,K935,FALSE) * _xlfn.POISSON.DIST(2,L935,FALSE)</f>
        <v>3.4648539364271992E-6</v>
      </c>
      <c r="BA935" s="13">
        <f t="shared" ref="BA935:BA998" si="1218">_xlfn.POISSON.DIST(6,K935,FALSE) * _xlfn.POISSON.DIST(3,L935,FALSE)</f>
        <v>2.2491936450568081E-6</v>
      </c>
      <c r="BB935" s="13">
        <f t="shared" ref="BB935:BB998" si="1219">_xlfn.POISSON.DIST(6,K935,FALSE) * _xlfn.POISSON.DIST(4,L935,FALSE)</f>
        <v>1.0950401111670838E-6</v>
      </c>
      <c r="BC935" s="13">
        <f t="shared" ref="BC935:BC998" si="1220">_xlfn.POISSON.DIST(6,K935,FALSE) * _xlfn.POISSON.DIST(5,L935,FALSE)</f>
        <v>4.2650408432379603E-7</v>
      </c>
      <c r="BD935" s="13">
        <f t="shared" ref="BD935:BD998" si="1221">_xlfn.POISSON.DIST(0,K935,FALSE) * _xlfn.POISSON.DIST(6,L935,FALSE)</f>
        <v>6.5706397715867802E-3</v>
      </c>
      <c r="BE935" s="13">
        <f t="shared" ref="BE935:BE998" si="1222">_xlfn.POISSON.DIST(1,K935,FALSE) * _xlfn.POISSON.DIST(6,L935,FALSE)</f>
        <v>3.2691460032787246E-3</v>
      </c>
      <c r="BF935" s="13">
        <f t="shared" ref="BF935:BF998" si="1223">_xlfn.POISSON.DIST(2,K935,FALSE) * _xlfn.POISSON.DIST(6,L935,FALSE)</f>
        <v>8.1326293650795575E-4</v>
      </c>
      <c r="BG935" s="13">
        <f t="shared" ref="BG935:BG998" si="1224">_xlfn.POISSON.DIST(3,K935,FALSE) * _xlfn.POISSON.DIST(6,L935,FALSE)</f>
        <v>1.3487653008547367E-4</v>
      </c>
      <c r="BH935" s="13">
        <f t="shared" ref="BH935:BH998" si="1225">_xlfn.POISSON.DIST(4,K935,FALSE) * _xlfn.POISSON.DIST(6,L935,FALSE)</f>
        <v>1.6776565319093197E-5</v>
      </c>
      <c r="BI935" s="13">
        <f t="shared" ref="BI935:BI998" si="1226">_xlfn.POISSON.DIST(5,K935,FALSE) * _xlfn.POISSON.DIST(6,L935,FALSE)</f>
        <v>1.6693972997522327E-6</v>
      </c>
      <c r="BJ935" s="14">
        <f t="shared" ref="BJ935:BJ998" si="1227">SUM(N935,Q935,T935,W935,X935,Y935,AD935,AE935,AF935,AG935,AM935,AN935,AO935,AP935,AQ935,AX935,AY935,AZ935,BA935,BB935,BC935)</f>
        <v>8.4918139312750274E-2</v>
      </c>
      <c r="BK935" s="14">
        <f t="shared" ref="BK935:BK998" si="1228">SUM(M935,P935,S935,V935,AC935,AL935,AY935)</f>
        <v>0.1934498662150485</v>
      </c>
      <c r="BL935" s="14">
        <f t="shared" ref="BL935:BL998" si="1229">SUM(O935,R935,U935,AA935,AB935,AH935,AI935,AJ935,AK935,AR935,AS935,AT935,AU935,AV935,BD935,BE935,BF935,BG935,BH935,BI935)</f>
        <v>0.61094272112729975</v>
      </c>
      <c r="BM935" s="14">
        <f t="shared" ref="BM935:BM998" si="1230">SUM(S935:BI935)</f>
        <v>0.43806136857032785</v>
      </c>
      <c r="BN935" s="14">
        <f t="shared" ref="BN935:BN998" si="1231">SUM(M935:R935)</f>
        <v>0.55800368285765756</v>
      </c>
    </row>
    <row r="936" spans="1:66" x14ac:dyDescent="0.25">
      <c r="A936" t="s">
        <v>13</v>
      </c>
      <c r="B936" t="s">
        <v>46</v>
      </c>
      <c r="C936" t="s">
        <v>17</v>
      </c>
      <c r="D936" s="24" t="s">
        <v>500</v>
      </c>
      <c r="E936" s="10">
        <f>VLOOKUP(A936,home!$A$2:$E$405,3,FALSE)</f>
        <v>1.8444444444444399</v>
      </c>
      <c r="F936" s="10">
        <f>VLOOKUP(B936,home!$B$2:$E$405,3,FALSE)</f>
        <v>0.68</v>
      </c>
      <c r="G936" s="10">
        <f>VLOOKUP(C936,away!$B$2:$E$405,4,FALSE)</f>
        <v>1.81</v>
      </c>
      <c r="H936" s="10">
        <f>VLOOKUP(A936,away!$A$2:$E$405,3,FALSE)</f>
        <v>1.24444444444444</v>
      </c>
      <c r="I936" s="10">
        <f>VLOOKUP(C936,away!$B$2:$E$405,3,FALSE)</f>
        <v>0.45</v>
      </c>
      <c r="J936" s="10">
        <f>VLOOKUP(B936,home!$B$2:$E$405,4,FALSE)</f>
        <v>1</v>
      </c>
      <c r="K936" s="12">
        <f t="shared" si="1176"/>
        <v>2.270142222222217</v>
      </c>
      <c r="L936" s="12">
        <f t="shared" si="1177"/>
        <v>0.55999999999999805</v>
      </c>
      <c r="M936" s="13">
        <f t="shared" si="1178"/>
        <v>5.9004461327062663E-2</v>
      </c>
      <c r="N936" s="13">
        <f t="shared" si="1179"/>
        <v>0.13394851895804286</v>
      </c>
      <c r="O936" s="13">
        <f t="shared" si="1180"/>
        <v>3.3042498343154973E-2</v>
      </c>
      <c r="P936" s="13">
        <f t="shared" si="1181"/>
        <v>7.5011170616503739E-2</v>
      </c>
      <c r="Q936" s="13">
        <f t="shared" si="1182"/>
        <v>0.15204109424539314</v>
      </c>
      <c r="R936" s="13">
        <f t="shared" si="1183"/>
        <v>9.2518995360833609E-3</v>
      </c>
      <c r="S936" s="13">
        <f t="shared" si="1184"/>
        <v>2.3840043577677477E-2</v>
      </c>
      <c r="T936" s="13">
        <f t="shared" si="1185"/>
        <v>8.5143012777419855E-2</v>
      </c>
      <c r="U936" s="13">
        <f t="shared" si="1186"/>
        <v>2.1003127772620974E-2</v>
      </c>
      <c r="V936" s="13">
        <f t="shared" si="1187"/>
        <v>3.3674846803299695E-3</v>
      </c>
      <c r="W936" s="13">
        <f t="shared" si="1188"/>
        <v>0.11505163585311146</v>
      </c>
      <c r="X936" s="13">
        <f t="shared" si="1189"/>
        <v>6.4428916077742177E-2</v>
      </c>
      <c r="Y936" s="13">
        <f t="shared" si="1190"/>
        <v>1.8040096501767751E-2</v>
      </c>
      <c r="Z936" s="13">
        <f t="shared" si="1191"/>
        <v>1.7270212467355552E-3</v>
      </c>
      <c r="AA936" s="13">
        <f t="shared" si="1192"/>
        <v>3.9205838508892367E-3</v>
      </c>
      <c r="AB936" s="13">
        <f t="shared" si="1193"/>
        <v>4.4501414678331155E-3</v>
      </c>
      <c r="AC936" s="13">
        <f t="shared" si="1194"/>
        <v>2.6756342044262317E-4</v>
      </c>
      <c r="AD936" s="13">
        <f t="shared" si="1195"/>
        <v>6.5295894071470933E-2</v>
      </c>
      <c r="AE936" s="13">
        <f t="shared" si="1196"/>
        <v>3.6565700680023593E-2</v>
      </c>
      <c r="AF936" s="13">
        <f t="shared" si="1197"/>
        <v>1.0238396190406569E-2</v>
      </c>
      <c r="AG936" s="13">
        <f t="shared" si="1198"/>
        <v>1.911167288875887E-3</v>
      </c>
      <c r="AH936" s="13">
        <f t="shared" si="1199"/>
        <v>2.4178297454297682E-4</v>
      </c>
      <c r="AI936" s="13">
        <f t="shared" si="1200"/>
        <v>5.4888173912449097E-4</v>
      </c>
      <c r="AJ936" s="13">
        <f t="shared" si="1201"/>
        <v>6.2301980549663374E-4</v>
      </c>
      <c r="AK936" s="13">
        <f t="shared" si="1202"/>
        <v>4.7144785524619391E-4</v>
      </c>
      <c r="AL936" s="13">
        <f t="shared" si="1203"/>
        <v>1.360591720026541E-5</v>
      </c>
      <c r="AM936" s="13">
        <f t="shared" si="1204"/>
        <v>2.9646193213879079E-2</v>
      </c>
      <c r="AN936" s="13">
        <f t="shared" si="1205"/>
        <v>1.6601868199772225E-2</v>
      </c>
      <c r="AO936" s="13">
        <f t="shared" si="1206"/>
        <v>4.6485230959362068E-3</v>
      </c>
      <c r="AP936" s="13">
        <f t="shared" si="1207"/>
        <v>8.6772431124142266E-4</v>
      </c>
      <c r="AQ936" s="13">
        <f t="shared" si="1208"/>
        <v>1.214814035737987E-4</v>
      </c>
      <c r="AR936" s="13">
        <f t="shared" si="1209"/>
        <v>2.7079693148813316E-5</v>
      </c>
      <c r="AS936" s="13">
        <f t="shared" si="1210"/>
        <v>6.1474754781942786E-5</v>
      </c>
      <c r="AT936" s="13">
        <f t="shared" si="1211"/>
        <v>6.9778218215622758E-5</v>
      </c>
      <c r="AU936" s="13">
        <f t="shared" si="1212"/>
        <v>5.2802159787573547E-5</v>
      </c>
      <c r="AV936" s="13">
        <f t="shared" si="1213"/>
        <v>2.9967103089573698E-5</v>
      </c>
      <c r="AW936" s="13">
        <f t="shared" si="1214"/>
        <v>4.8047015501927428E-7</v>
      </c>
      <c r="AX936" s="13">
        <f t="shared" si="1215"/>
        <v>1.1216845823830786E-2</v>
      </c>
      <c r="AY936" s="13">
        <f t="shared" si="1216"/>
        <v>6.2814336613452176E-3</v>
      </c>
      <c r="AZ936" s="13">
        <f t="shared" si="1217"/>
        <v>1.7588014251766549E-3</v>
      </c>
      <c r="BA936" s="13">
        <f t="shared" si="1218"/>
        <v>3.2830959936630788E-4</v>
      </c>
      <c r="BB936" s="13">
        <f t="shared" si="1219"/>
        <v>4.5963343911282929E-5</v>
      </c>
      <c r="BC936" s="13">
        <f t="shared" si="1220"/>
        <v>5.1478945180636716E-6</v>
      </c>
      <c r="BD936" s="13">
        <f t="shared" si="1221"/>
        <v>2.5274380272225669E-6</v>
      </c>
      <c r="BE936" s="13">
        <f t="shared" si="1222"/>
        <v>5.737643779647973E-6</v>
      </c>
      <c r="BF936" s="13">
        <f t="shared" si="1223"/>
        <v>6.5126337001247671E-6</v>
      </c>
      <c r="BG936" s="13">
        <f t="shared" si="1224"/>
        <v>4.9282015801735129E-6</v>
      </c>
      <c r="BH936" s="13">
        <f t="shared" si="1225"/>
        <v>2.796929621693535E-6</v>
      </c>
      <c r="BI936" s="13">
        <f t="shared" si="1226"/>
        <v>1.2698856053581004E-6</v>
      </c>
      <c r="BJ936" s="14">
        <f t="shared" si="1227"/>
        <v>0.75418672461680547</v>
      </c>
      <c r="BK936" s="14">
        <f t="shared" si="1228"/>
        <v>0.16778576320056193</v>
      </c>
      <c r="BL936" s="14">
        <f t="shared" si="1229"/>
        <v>7.3818258006329684E-2</v>
      </c>
      <c r="BM936" s="14">
        <f t="shared" si="1230"/>
        <v>0.52893717085300151</v>
      </c>
      <c r="BN936" s="14">
        <f t="shared" si="1231"/>
        <v>0.46229964302624071</v>
      </c>
    </row>
    <row r="937" spans="1:66" x14ac:dyDescent="0.25">
      <c r="A937" t="s">
        <v>16</v>
      </c>
      <c r="B937" t="s">
        <v>56</v>
      </c>
      <c r="C937" t="s">
        <v>450</v>
      </c>
      <c r="D937" s="24" t="s">
        <v>500</v>
      </c>
      <c r="E937" s="10">
        <f>VLOOKUP(A937,home!$A$2:$E$405,3,FALSE)</f>
        <v>1.49074074074074</v>
      </c>
      <c r="F937" s="10">
        <f>VLOOKUP(B937,home!$B$2:$E$405,3,FALSE)</f>
        <v>1.01</v>
      </c>
      <c r="G937" s="10">
        <f>VLOOKUP(C937,away!$B$2:$E$405,4,FALSE)</f>
        <v>1.01</v>
      </c>
      <c r="H937" s="10">
        <f>VLOOKUP(A937,away!$A$2:$E$405,3,FALSE)</f>
        <v>1.3333333333333299</v>
      </c>
      <c r="I937" s="10">
        <f>VLOOKUP(C937,away!$B$2:$E$405,3,FALSE)</f>
        <v>0.67</v>
      </c>
      <c r="J937" s="10">
        <f>VLOOKUP(B937,home!$B$2:$E$405,4,FALSE)</f>
        <v>0.13</v>
      </c>
      <c r="K937" s="12">
        <f t="shared" si="1176"/>
        <v>1.5207046296296289</v>
      </c>
      <c r="L937" s="12">
        <f t="shared" si="1177"/>
        <v>0.11613333333333305</v>
      </c>
      <c r="M937" s="13">
        <f t="shared" si="1178"/>
        <v>0.19459438514461599</v>
      </c>
      <c r="N937" s="13">
        <f t="shared" si="1179"/>
        <v>0.29592058238934854</v>
      </c>
      <c r="O937" s="13">
        <f t="shared" si="1180"/>
        <v>2.2598894594794677E-2</v>
      </c>
      <c r="P937" s="13">
        <f t="shared" si="1181"/>
        <v>3.4366243634816253E-2</v>
      </c>
      <c r="Q937" s="13">
        <f t="shared" si="1182"/>
        <v>0.22500389982108929</v>
      </c>
      <c r="R937" s="13">
        <f t="shared" si="1183"/>
        <v>1.3122424794710737E-3</v>
      </c>
      <c r="S937" s="13">
        <f t="shared" si="1184"/>
        <v>1.5173082983481782E-3</v>
      </c>
      <c r="T937" s="13">
        <f t="shared" si="1185"/>
        <v>2.6130452899222431E-2</v>
      </c>
      <c r="U937" s="13">
        <f t="shared" si="1186"/>
        <v>1.9955332137283248E-3</v>
      </c>
      <c r="V937" s="13">
        <f t="shared" si="1187"/>
        <v>2.9773718868501307E-5</v>
      </c>
      <c r="W937" s="13">
        <f t="shared" si="1188"/>
        <v>0.11405482404755055</v>
      </c>
      <c r="X937" s="13">
        <f t="shared" si="1189"/>
        <v>1.3245566899388836E-2</v>
      </c>
      <c r="Y937" s="13">
        <f t="shared" si="1190"/>
        <v>7.6912591795784283E-4</v>
      </c>
      <c r="Z937" s="13">
        <f t="shared" si="1191"/>
        <v>5.0798364427524552E-5</v>
      </c>
      <c r="AA937" s="13">
        <f t="shared" si="1192"/>
        <v>7.7249307962549632E-5</v>
      </c>
      <c r="AB937" s="13">
        <f t="shared" si="1193"/>
        <v>5.8736690127167105E-5</v>
      </c>
      <c r="AC937" s="13">
        <f t="shared" si="1194"/>
        <v>3.2863579150453972E-7</v>
      </c>
      <c r="AD937" s="13">
        <f t="shared" si="1195"/>
        <v>4.3360924740175714E-2</v>
      </c>
      <c r="AE937" s="13">
        <f t="shared" si="1196"/>
        <v>5.0356487264923934E-3</v>
      </c>
      <c r="AF937" s="13">
        <f t="shared" si="1197"/>
        <v>2.9240333605165742E-4</v>
      </c>
      <c r="AG937" s="13">
        <f t="shared" si="1198"/>
        <v>1.1319258031155244E-5</v>
      </c>
      <c r="AH937" s="13">
        <f t="shared" si="1199"/>
        <v>1.4748458472124588E-6</v>
      </c>
      <c r="AI937" s="13">
        <f t="shared" si="1200"/>
        <v>2.2428049078460178E-6</v>
      </c>
      <c r="AJ937" s="13">
        <f t="shared" si="1201"/>
        <v>1.705321903358747E-6</v>
      </c>
      <c r="AK937" s="13">
        <f t="shared" si="1202"/>
        <v>8.6443030448215229E-7</v>
      </c>
      <c r="AL937" s="13">
        <f t="shared" si="1203"/>
        <v>2.3215423547955678E-9</v>
      </c>
      <c r="AM937" s="13">
        <f t="shared" si="1204"/>
        <v>1.3187831799481426E-2</v>
      </c>
      <c r="AN937" s="13">
        <f t="shared" si="1205"/>
        <v>1.5315468663131054E-3</v>
      </c>
      <c r="AO937" s="13">
        <f t="shared" si="1206"/>
        <v>8.8931821370580728E-5</v>
      </c>
      <c r="AP937" s="13">
        <f t="shared" si="1207"/>
        <v>3.4426496183900278E-6</v>
      </c>
      <c r="AQ937" s="13">
        <f t="shared" si="1208"/>
        <v>9.9951593920590202E-8</v>
      </c>
      <c r="AR937" s="13">
        <f t="shared" si="1209"/>
        <v>3.4255752877921267E-8</v>
      </c>
      <c r="AS937" s="13">
        <f t="shared" si="1210"/>
        <v>5.2092881992903344E-8</v>
      </c>
      <c r="AT937" s="13">
        <f t="shared" si="1211"/>
        <v>3.9608943408679036E-8</v>
      </c>
      <c r="AU937" s="13">
        <f t="shared" si="1212"/>
        <v>2.0077834538772061E-8</v>
      </c>
      <c r="AV937" s="13">
        <f t="shared" si="1213"/>
        <v>7.6331139840120839E-9</v>
      </c>
      <c r="AW937" s="13">
        <f t="shared" si="1214"/>
        <v>1.1388745037552757E-11</v>
      </c>
      <c r="AX937" s="13">
        <f t="shared" si="1215"/>
        <v>3.3424661453747046E-3</v>
      </c>
      <c r="AY937" s="13">
        <f t="shared" si="1216"/>
        <v>3.8817173501618131E-4</v>
      </c>
      <c r="AZ937" s="13">
        <f t="shared" si="1217"/>
        <v>2.2539838746606198E-5</v>
      </c>
      <c r="BA937" s="13">
        <f t="shared" si="1218"/>
        <v>8.7254220214639778E-7</v>
      </c>
      <c r="BB937" s="13">
        <f t="shared" si="1219"/>
        <v>2.533280860231701E-8</v>
      </c>
      <c r="BC937" s="13">
        <f t="shared" si="1220"/>
        <v>5.8839670113648127E-10</v>
      </c>
      <c r="BD937" s="13">
        <f t="shared" si="1221"/>
        <v>6.6303912792598572E-10</v>
      </c>
      <c r="BE937" s="13">
        <f t="shared" si="1222"/>
        <v>1.0082866714626382E-9</v>
      </c>
      <c r="BF937" s="13">
        <f t="shared" si="1223"/>
        <v>7.6665310464354152E-10</v>
      </c>
      <c r="BG937" s="13">
        <f t="shared" si="1224"/>
        <v>3.8861764185045393E-10</v>
      </c>
      <c r="BH937" s="13">
        <f t="shared" si="1225"/>
        <v>1.4774316177943358E-10</v>
      </c>
      <c r="BI937" s="13">
        <f t="shared" si="1226"/>
        <v>4.493474202282078E-11</v>
      </c>
      <c r="BJ937" s="14">
        <f t="shared" si="1227"/>
        <v>0.74239067730623065</v>
      </c>
      <c r="BK937" s="14">
        <f t="shared" si="1228"/>
        <v>0.23089621348899894</v>
      </c>
      <c r="BL937" s="14">
        <f t="shared" si="1229"/>
        <v>2.6049100376847944E-2</v>
      </c>
      <c r="BM937" s="14">
        <f t="shared" si="1230"/>
        <v>0.22520236974874183</v>
      </c>
      <c r="BN937" s="14">
        <f t="shared" si="1231"/>
        <v>0.77379624806413572</v>
      </c>
    </row>
    <row r="938" spans="1:66" x14ac:dyDescent="0.25">
      <c r="A938" t="s">
        <v>16</v>
      </c>
      <c r="B938" t="s">
        <v>230</v>
      </c>
      <c r="C938" t="s">
        <v>234</v>
      </c>
      <c r="D938" s="24" t="s">
        <v>500</v>
      </c>
      <c r="E938" s="10">
        <f>VLOOKUP(A938,home!$A$2:$E$405,3,FALSE)</f>
        <v>1.49074074074074</v>
      </c>
      <c r="F938" s="10">
        <f>VLOOKUP(B938,home!$B$2:$E$405,3,FALSE)</f>
        <v>1.34</v>
      </c>
      <c r="G938" s="10">
        <f>VLOOKUP(C938,away!$B$2:$E$405,4,FALSE)</f>
        <v>1.01</v>
      </c>
      <c r="H938" s="10">
        <f>VLOOKUP(A938,away!$A$2:$E$405,3,FALSE)</f>
        <v>1.3333333333333299</v>
      </c>
      <c r="I938" s="10">
        <f>VLOOKUP(C938,away!$B$2:$E$405,3,FALSE)</f>
        <v>1.01</v>
      </c>
      <c r="J938" s="10">
        <f>VLOOKUP(B938,home!$B$2:$E$405,4,FALSE)</f>
        <v>0.88</v>
      </c>
      <c r="K938" s="12">
        <f t="shared" si="1176"/>
        <v>2.0175685185185177</v>
      </c>
      <c r="L938" s="12">
        <f t="shared" si="1177"/>
        <v>1.1850666666666638</v>
      </c>
      <c r="M938" s="13">
        <f t="shared" si="1178"/>
        <v>4.0654929428557272E-2</v>
      </c>
      <c r="N938" s="13">
        <f t="shared" si="1179"/>
        <v>8.2024105737649178E-2</v>
      </c>
      <c r="O938" s="13">
        <f t="shared" si="1180"/>
        <v>4.8178801701468821E-2</v>
      </c>
      <c r="P938" s="13">
        <f t="shared" si="1181"/>
        <v>9.720403357282989E-2</v>
      </c>
      <c r="Q938" s="13">
        <f t="shared" si="1182"/>
        <v>8.2744626747957573E-2</v>
      </c>
      <c r="R938" s="13">
        <f t="shared" si="1183"/>
        <v>2.8547545968176928E-2</v>
      </c>
      <c r="S938" s="13">
        <f t="shared" si="1184"/>
        <v>5.8102573756965127E-2</v>
      </c>
      <c r="T938" s="13">
        <f t="shared" si="1185"/>
        <v>9.8057899004779361E-2</v>
      </c>
      <c r="U938" s="13">
        <f t="shared" si="1186"/>
        <v>5.7596630026354005E-2</v>
      </c>
      <c r="V938" s="13">
        <f t="shared" si="1187"/>
        <v>1.5435614955007351E-2</v>
      </c>
      <c r="W938" s="13">
        <f t="shared" si="1188"/>
        <v>5.5647651334414829E-2</v>
      </c>
      <c r="X938" s="13">
        <f t="shared" si="1189"/>
        <v>6.5946176674703705E-2</v>
      </c>
      <c r="Y938" s="13">
        <f t="shared" si="1190"/>
        <v>3.9075307885651014E-2</v>
      </c>
      <c r="Z938" s="13">
        <f t="shared" si="1191"/>
        <v>1.1276915047340264E-2</v>
      </c>
      <c r="AA938" s="13">
        <f t="shared" si="1192"/>
        <v>2.2751948785521475E-2</v>
      </c>
      <c r="AB938" s="13">
        <f t="shared" si="1193"/>
        <v>2.2951807802306882E-2</v>
      </c>
      <c r="AC938" s="13">
        <f t="shared" si="1194"/>
        <v>2.3066145597123448E-3</v>
      </c>
      <c r="AD938" s="13">
        <f t="shared" si="1195"/>
        <v>2.8068237365452577E-2</v>
      </c>
      <c r="AE938" s="13">
        <f t="shared" si="1196"/>
        <v>3.3262732493885588E-2</v>
      </c>
      <c r="AF938" s="13">
        <f t="shared" si="1197"/>
        <v>1.970927776037696E-2</v>
      </c>
      <c r="AG938" s="13">
        <f t="shared" si="1198"/>
        <v>7.7856026992991125E-3</v>
      </c>
      <c r="AH938" s="13">
        <f t="shared" si="1199"/>
        <v>3.3409740313586679E-3</v>
      </c>
      <c r="AI938" s="13">
        <f t="shared" si="1200"/>
        <v>6.7406440268571472E-3</v>
      </c>
      <c r="AJ938" s="13">
        <f t="shared" si="1201"/>
        <v>6.7998555915634367E-3</v>
      </c>
      <c r="AK938" s="13">
        <f t="shared" si="1202"/>
        <v>4.5730581906701677E-3</v>
      </c>
      <c r="AL938" s="13">
        <f t="shared" si="1203"/>
        <v>2.2060029841730681E-4</v>
      </c>
      <c r="AM938" s="13">
        <f t="shared" si="1204"/>
        <v>1.1325918415768455E-2</v>
      </c>
      <c r="AN938" s="13">
        <f t="shared" si="1205"/>
        <v>1.3421968383913305E-2</v>
      </c>
      <c r="AO938" s="13">
        <f t="shared" si="1206"/>
        <v>7.952963666414745E-3</v>
      </c>
      <c r="AP938" s="13">
        <f t="shared" si="1207"/>
        <v>3.1415973807597374E-3</v>
      </c>
      <c r="AQ938" s="13">
        <f t="shared" si="1208"/>
        <v>9.3075058400641608E-4</v>
      </c>
      <c r="AR938" s="13">
        <f t="shared" si="1209"/>
        <v>7.9185539175242049E-4</v>
      </c>
      <c r="AS938" s="13">
        <f t="shared" si="1210"/>
        <v>1.5976225096188314E-3</v>
      </c>
      <c r="AT938" s="13">
        <f t="shared" si="1211"/>
        <v>1.6116564399417514E-3</v>
      </c>
      <c r="AU938" s="13">
        <f t="shared" si="1212"/>
        <v>1.0838757652980359E-3</v>
      </c>
      <c r="AV938" s="13">
        <f t="shared" si="1213"/>
        <v>5.4669840551262064E-4</v>
      </c>
      <c r="AW938" s="13">
        <f t="shared" si="1214"/>
        <v>1.4651249700109359E-5</v>
      </c>
      <c r="AX938" s="13">
        <f t="shared" si="1215"/>
        <v>3.8084694064939311E-3</v>
      </c>
      <c r="AY938" s="13">
        <f t="shared" si="1216"/>
        <v>4.5132901446557306E-3</v>
      </c>
      <c r="AZ938" s="13">
        <f t="shared" si="1217"/>
        <v>2.6742748537133361E-3</v>
      </c>
      <c r="BA938" s="13">
        <f t="shared" si="1218"/>
        <v>1.0563979955468478E-3</v>
      </c>
      <c r="BB938" s="13">
        <f t="shared" si="1219"/>
        <v>3.1297551281401202E-4</v>
      </c>
      <c r="BC938" s="13">
        <f t="shared" si="1220"/>
        <v>7.4179369543758193E-5</v>
      </c>
      <c r="BD938" s="13">
        <f t="shared" si="1221"/>
        <v>1.5640023826434432E-4</v>
      </c>
      <c r="BE938" s="13">
        <f t="shared" si="1222"/>
        <v>3.155481970109364E-4</v>
      </c>
      <c r="BF938" s="13">
        <f t="shared" si="1223"/>
        <v>3.183200541822722E-4</v>
      </c>
      <c r="BG938" s="13">
        <f t="shared" si="1224"/>
        <v>2.1407750671042041E-4</v>
      </c>
      <c r="BH938" s="13">
        <f t="shared" si="1225"/>
        <v>1.079790095154702E-4</v>
      </c>
      <c r="BI938" s="13">
        <f t="shared" si="1226"/>
        <v>4.3571010051844841E-5</v>
      </c>
      <c r="BJ938" s="14">
        <f t="shared" si="1227"/>
        <v>0.56153440341780003</v>
      </c>
      <c r="BK938" s="14">
        <f t="shared" si="1228"/>
        <v>0.21843765671614504</v>
      </c>
      <c r="BL938" s="14">
        <f t="shared" si="1229"/>
        <v>0.20826887065213648</v>
      </c>
      <c r="BM938" s="14">
        <f t="shared" si="1230"/>
        <v>0.61566516378182667</v>
      </c>
      <c r="BN938" s="14">
        <f t="shared" si="1231"/>
        <v>0.37935404315663968</v>
      </c>
    </row>
    <row r="939" spans="1:66" x14ac:dyDescent="0.25">
      <c r="A939" t="s">
        <v>61</v>
      </c>
      <c r="B939" t="s">
        <v>289</v>
      </c>
      <c r="C939" t="s">
        <v>64</v>
      </c>
      <c r="D939" s="24" t="s">
        <v>500</v>
      </c>
      <c r="E939" s="10">
        <f>VLOOKUP(A939,home!$A$2:$E$405,3,FALSE)</f>
        <v>1.46</v>
      </c>
      <c r="F939" s="10">
        <f>VLOOKUP(B939,home!$B$2:$E$405,3,FALSE)</f>
        <v>0.96</v>
      </c>
      <c r="G939" s="10">
        <f>VLOOKUP(C939,away!$B$2:$E$405,4,FALSE)</f>
        <v>1.23</v>
      </c>
      <c r="H939" s="10">
        <f>VLOOKUP(A939,away!$A$2:$E$405,3,FALSE)</f>
        <v>1.36</v>
      </c>
      <c r="I939" s="10">
        <f>VLOOKUP(C939,away!$B$2:$E$405,3,FALSE)</f>
        <v>0.68</v>
      </c>
      <c r="J939" s="10">
        <f>VLOOKUP(B939,home!$B$2:$E$405,4,FALSE)</f>
        <v>1.91</v>
      </c>
      <c r="K939" s="12">
        <f t="shared" si="1176"/>
        <v>1.7239679999999999</v>
      </c>
      <c r="L939" s="12">
        <f t="shared" si="1177"/>
        <v>1.7663680000000002</v>
      </c>
      <c r="M939" s="13">
        <f t="shared" si="1178"/>
        <v>3.0490625599688372E-2</v>
      </c>
      <c r="N939" s="13">
        <f t="shared" si="1179"/>
        <v>5.2564862833843561E-2</v>
      </c>
      <c r="O939" s="13">
        <f t="shared" si="1180"/>
        <v>5.3857665359270356E-2</v>
      </c>
      <c r="P939" s="13">
        <f t="shared" si="1181"/>
        <v>9.2848891634090588E-2</v>
      </c>
      <c r="Q939" s="13">
        <f t="shared" si="1182"/>
        <v>4.5310070724967816E-2</v>
      </c>
      <c r="R939" s="13">
        <f t="shared" si="1183"/>
        <v>4.7566228322661844E-2</v>
      </c>
      <c r="S939" s="13">
        <f t="shared" si="1184"/>
        <v>7.0684977006237701E-2</v>
      </c>
      <c r="T939" s="13">
        <f t="shared" si="1185"/>
        <v>8.0034259006319955E-2</v>
      </c>
      <c r="U939" s="13">
        <f t="shared" si="1186"/>
        <v>8.2002655508962685E-2</v>
      </c>
      <c r="V939" s="13">
        <f t="shared" si="1187"/>
        <v>2.3916355495898264E-2</v>
      </c>
      <c r="W939" s="13">
        <f t="shared" si="1188"/>
        <v>2.6037704002527105E-2</v>
      </c>
      <c r="X939" s="13">
        <f t="shared" si="1189"/>
        <v>4.5992167143535802E-2</v>
      </c>
      <c r="Y939" s="13">
        <f t="shared" si="1190"/>
        <v>4.0619546146496537E-2</v>
      </c>
      <c r="Z939" s="13">
        <f t="shared" si="1191"/>
        <v>2.8006487863281186E-2</v>
      </c>
      <c r="AA939" s="13">
        <f t="shared" si="1192"/>
        <v>4.8282288868685137E-2</v>
      </c>
      <c r="AB939" s="13">
        <f t="shared" si="1193"/>
        <v>4.16185604881847E-2</v>
      </c>
      <c r="AC939" s="13">
        <f t="shared" si="1194"/>
        <v>4.5518234212283222E-3</v>
      </c>
      <c r="AD939" s="13">
        <f t="shared" si="1195"/>
        <v>1.1222042123457161E-2</v>
      </c>
      <c r="AE939" s="13">
        <f t="shared" si="1196"/>
        <v>1.982225610152678E-2</v>
      </c>
      <c r="AF939" s="13">
        <f t="shared" si="1197"/>
        <v>1.7506699432770834E-2</v>
      </c>
      <c r="AG939" s="13">
        <f t="shared" si="1198"/>
        <v>1.0307757887888184E-2</v>
      </c>
      <c r="AH939" s="13">
        <f t="shared" si="1199"/>
        <v>1.2367440988522074E-2</v>
      </c>
      <c r="AI939" s="13">
        <f t="shared" si="1200"/>
        <v>2.1321072506100422E-2</v>
      </c>
      <c r="AJ939" s="13">
        <f t="shared" si="1201"/>
        <v>1.8378423363098469E-2</v>
      </c>
      <c r="AK939" s="13">
        <f t="shared" si="1202"/>
        <v>1.0561271256144714E-2</v>
      </c>
      <c r="AL939" s="13">
        <f t="shared" si="1203"/>
        <v>5.5444157181145303E-4</v>
      </c>
      <c r="AM939" s="13">
        <f t="shared" si="1204"/>
        <v>3.8692883030984385E-3</v>
      </c>
      <c r="AN939" s="13">
        <f t="shared" si="1205"/>
        <v>6.8345870413673831E-3</v>
      </c>
      <c r="AO939" s="13">
        <f t="shared" si="1206"/>
        <v>6.0361979215430121E-3</v>
      </c>
      <c r="AP939" s="13">
        <f t="shared" si="1207"/>
        <v>3.5540489500933631E-3</v>
      </c>
      <c r="AQ939" s="13">
        <f t="shared" si="1208"/>
        <v>1.5694395839696293E-3</v>
      </c>
      <c r="AR939" s="13">
        <f t="shared" si="1209"/>
        <v>4.3690904008027503E-3</v>
      </c>
      <c r="AS939" s="13">
        <f t="shared" si="1210"/>
        <v>7.5321720400911146E-3</v>
      </c>
      <c r="AT939" s="13">
        <f t="shared" si="1211"/>
        <v>6.492611783805901E-3</v>
      </c>
      <c r="AU939" s="13">
        <f t="shared" si="1212"/>
        <v>3.7310183172347636E-3</v>
      </c>
      <c r="AV939" s="13">
        <f t="shared" si="1213"/>
        <v>1.6080390465816451E-3</v>
      </c>
      <c r="AW939" s="13">
        <f t="shared" si="1214"/>
        <v>4.6899009856002149E-5</v>
      </c>
      <c r="AX939" s="13">
        <f t="shared" si="1215"/>
        <v>1.1117548695526672E-3</v>
      </c>
      <c r="AY939" s="13">
        <f t="shared" si="1216"/>
        <v>1.963768225422006E-3</v>
      </c>
      <c r="AZ939" s="13">
        <f t="shared" si="1217"/>
        <v>1.7343686764011094E-3</v>
      </c>
      <c r="BA939" s="13">
        <f t="shared" si="1218"/>
        <v>1.021177776732425E-3</v>
      </c>
      <c r="BB939" s="13">
        <f t="shared" si="1219"/>
        <v>4.5094393678282534E-4</v>
      </c>
      <c r="BC939" s="13">
        <f t="shared" si="1220"/>
        <v>1.5930658794544104E-4</v>
      </c>
      <c r="BD939" s="13">
        <f t="shared" si="1221"/>
        <v>1.2862369121808589E-3</v>
      </c>
      <c r="BE939" s="13">
        <f t="shared" si="1222"/>
        <v>2.2174312770186109E-3</v>
      </c>
      <c r="BF939" s="13">
        <f t="shared" si="1223"/>
        <v>1.9113902818896106E-3</v>
      </c>
      <c r="BG939" s="13">
        <f t="shared" si="1224"/>
        <v>1.0983918938295562E-3</v>
      </c>
      <c r="BH939" s="13">
        <f t="shared" si="1225"/>
        <v>4.7339811910538797E-4</v>
      </c>
      <c r="BI939" s="13">
        <f t="shared" si="1226"/>
        <v>1.6322464171957549E-4</v>
      </c>
      <c r="BJ939" s="14">
        <f t="shared" si="1227"/>
        <v>0.37772224727624204</v>
      </c>
      <c r="BK939" s="14">
        <f t="shared" si="1228"/>
        <v>0.22501088295437671</v>
      </c>
      <c r="BL939" s="14">
        <f t="shared" si="1229"/>
        <v>0.36683861137589019</v>
      </c>
      <c r="BM939" s="14">
        <f t="shared" si="1230"/>
        <v>0.67302301577970147</v>
      </c>
      <c r="BN939" s="14">
        <f t="shared" si="1231"/>
        <v>0.3226383444745225</v>
      </c>
    </row>
    <row r="940" spans="1:66" x14ac:dyDescent="0.25">
      <c r="A940" t="s">
        <v>19</v>
      </c>
      <c r="B940" t="s">
        <v>249</v>
      </c>
      <c r="C940" t="s">
        <v>254</v>
      </c>
      <c r="D940" s="24" t="s">
        <v>500</v>
      </c>
      <c r="E940" s="10">
        <f>VLOOKUP(A940,home!$A$2:$E$405,3,FALSE)</f>
        <v>1.6666666666666701</v>
      </c>
      <c r="F940" s="10">
        <f>VLOOKUP(B940,home!$B$2:$E$405,3,FALSE)</f>
        <v>1.46</v>
      </c>
      <c r="G940" s="10">
        <f>VLOOKUP(C940,away!$B$2:$E$405,4,FALSE)</f>
        <v>1.5</v>
      </c>
      <c r="H940" s="10">
        <f>VLOOKUP(A940,away!$A$2:$E$405,3,FALSE)</f>
        <v>1.2</v>
      </c>
      <c r="I940" s="10">
        <f>VLOOKUP(C940,away!$B$2:$E$405,3,FALSE)</f>
        <v>0.7</v>
      </c>
      <c r="J940" s="10">
        <f>VLOOKUP(B940,home!$B$2:$E$405,4,FALSE)</f>
        <v>0.83</v>
      </c>
      <c r="K940" s="12">
        <f t="shared" si="1176"/>
        <v>3.6500000000000075</v>
      </c>
      <c r="L940" s="12">
        <f t="shared" si="1177"/>
        <v>0.69719999999999993</v>
      </c>
      <c r="M940" s="13">
        <f t="shared" si="1178"/>
        <v>1.294300229766523E-2</v>
      </c>
      <c r="N940" s="13">
        <f t="shared" si="1179"/>
        <v>4.7241958386478176E-2</v>
      </c>
      <c r="O940" s="13">
        <f t="shared" si="1180"/>
        <v>9.0238612019321977E-3</v>
      </c>
      <c r="P940" s="13">
        <f t="shared" si="1181"/>
        <v>3.2937093387052585E-2</v>
      </c>
      <c r="Q940" s="13">
        <f t="shared" si="1182"/>
        <v>8.6216574055322889E-2</v>
      </c>
      <c r="R940" s="13">
        <f t="shared" si="1183"/>
        <v>3.1457180149935633E-3</v>
      </c>
      <c r="S940" s="13">
        <f t="shared" si="1184"/>
        <v>2.0954414127375965E-2</v>
      </c>
      <c r="T940" s="13">
        <f t="shared" si="1185"/>
        <v>6.0110195431371118E-2</v>
      </c>
      <c r="U940" s="13">
        <f t="shared" si="1186"/>
        <v>1.1481870754726526E-2</v>
      </c>
      <c r="V940" s="13">
        <f t="shared" si="1187"/>
        <v>5.9249304425626568E-3</v>
      </c>
      <c r="W940" s="13">
        <f t="shared" si="1188"/>
        <v>0.10489683176730971</v>
      </c>
      <c r="X940" s="13">
        <f t="shared" si="1189"/>
        <v>7.3134071108168316E-2</v>
      </c>
      <c r="Y940" s="13">
        <f t="shared" si="1190"/>
        <v>2.5494537188307468E-2</v>
      </c>
      <c r="Z940" s="13">
        <f t="shared" si="1191"/>
        <v>7.3106486668450413E-4</v>
      </c>
      <c r="AA940" s="13">
        <f t="shared" si="1192"/>
        <v>2.6683867633984452E-3</v>
      </c>
      <c r="AB940" s="13">
        <f t="shared" si="1193"/>
        <v>4.8698058432021744E-3</v>
      </c>
      <c r="AC940" s="13">
        <f t="shared" si="1194"/>
        <v>9.4235278072653912E-4</v>
      </c>
      <c r="AD940" s="13">
        <f t="shared" si="1195"/>
        <v>9.5718358987670324E-2</v>
      </c>
      <c r="AE940" s="13">
        <f t="shared" si="1196"/>
        <v>6.673483988620374E-2</v>
      </c>
      <c r="AF940" s="13">
        <f t="shared" si="1197"/>
        <v>2.3263765184330619E-2</v>
      </c>
      <c r="AG940" s="13">
        <f t="shared" si="1198"/>
        <v>5.4064990288384364E-3</v>
      </c>
      <c r="AH940" s="13">
        <f t="shared" si="1199"/>
        <v>1.2742460626310903E-4</v>
      </c>
      <c r="AI940" s="13">
        <f t="shared" si="1200"/>
        <v>4.6509981286034881E-4</v>
      </c>
      <c r="AJ940" s="13">
        <f t="shared" si="1201"/>
        <v>8.4880715847013874E-4</v>
      </c>
      <c r="AK940" s="13">
        <f t="shared" si="1202"/>
        <v>1.0327153761386706E-3</v>
      </c>
      <c r="AL940" s="13">
        <f t="shared" si="1203"/>
        <v>9.5923220373491492E-5</v>
      </c>
      <c r="AM940" s="13">
        <f t="shared" si="1204"/>
        <v>6.9874402060999471E-2</v>
      </c>
      <c r="AN940" s="13">
        <f t="shared" si="1205"/>
        <v>4.8716433116928824E-2</v>
      </c>
      <c r="AO940" s="13">
        <f t="shared" si="1206"/>
        <v>1.6982548584561385E-2</v>
      </c>
      <c r="AP940" s="13">
        <f t="shared" si="1207"/>
        <v>3.9467442910520664E-3</v>
      </c>
      <c r="AQ940" s="13">
        <f t="shared" si="1208"/>
        <v>6.8791752993037488E-4</v>
      </c>
      <c r="AR940" s="13">
        <f t="shared" si="1209"/>
        <v>1.7768087097327929E-5</v>
      </c>
      <c r="AS940" s="13">
        <f t="shared" si="1210"/>
        <v>6.485351790524706E-5</v>
      </c>
      <c r="AT940" s="13">
        <f t="shared" si="1211"/>
        <v>1.1835767017707618E-4</v>
      </c>
      <c r="AU940" s="13">
        <f t="shared" si="1212"/>
        <v>1.4400183204877628E-4</v>
      </c>
      <c r="AV940" s="13">
        <f t="shared" si="1213"/>
        <v>1.3140167174450866E-4</v>
      </c>
      <c r="AW940" s="13">
        <f t="shared" si="1214"/>
        <v>6.78065257616817E-6</v>
      </c>
      <c r="AX940" s="13">
        <f t="shared" si="1215"/>
        <v>4.2506927920441445E-2</v>
      </c>
      <c r="AY940" s="13">
        <f t="shared" si="1216"/>
        <v>2.9635830146131772E-2</v>
      </c>
      <c r="AZ940" s="13">
        <f t="shared" si="1217"/>
        <v>1.0331050388941533E-2</v>
      </c>
      <c r="BA940" s="13">
        <f t="shared" si="1218"/>
        <v>2.4009361103900125E-3</v>
      </c>
      <c r="BB940" s="13">
        <f t="shared" si="1219"/>
        <v>4.1848316404097903E-4</v>
      </c>
      <c r="BC940" s="13">
        <f t="shared" si="1220"/>
        <v>5.8353292393874129E-5</v>
      </c>
      <c r="BD940" s="13">
        <f t="shared" si="1221"/>
        <v>2.0646517207095041E-6</v>
      </c>
      <c r="BE940" s="13">
        <f t="shared" si="1222"/>
        <v>7.5359787805897035E-6</v>
      </c>
      <c r="BF940" s="13">
        <f t="shared" si="1223"/>
        <v>1.3753161274576244E-5</v>
      </c>
      <c r="BG940" s="13">
        <f t="shared" si="1224"/>
        <v>1.6733012884067793E-5</v>
      </c>
      <c r="BH940" s="13">
        <f t="shared" si="1225"/>
        <v>1.5268874256711896E-5</v>
      </c>
      <c r="BI940" s="13">
        <f t="shared" si="1226"/>
        <v>1.1146278207399705E-5</v>
      </c>
      <c r="BJ940" s="14">
        <f t="shared" si="1227"/>
        <v>0.81377725762981257</v>
      </c>
      <c r="BK940" s="14">
        <f t="shared" si="1228"/>
        <v>0.10343354640188825</v>
      </c>
      <c r="BL940" s="14">
        <f t="shared" si="1229"/>
        <v>3.4206574268082171E-2</v>
      </c>
      <c r="BM940" s="14">
        <f t="shared" si="1230"/>
        <v>0.73101118632946727</v>
      </c>
      <c r="BN940" s="14">
        <f t="shared" si="1231"/>
        <v>0.19150820734344462</v>
      </c>
    </row>
    <row r="941" spans="1:66" x14ac:dyDescent="0.25">
      <c r="A941" t="s">
        <v>485</v>
      </c>
      <c r="B941" t="s">
        <v>495</v>
      </c>
      <c r="C941" t="s">
        <v>498</v>
      </c>
      <c r="D941" s="24" t="s">
        <v>500</v>
      </c>
      <c r="E941" s="10">
        <f>VLOOKUP(A941,home!$A$2:$E$405,3,FALSE)</f>
        <v>1.41071428571429</v>
      </c>
      <c r="F941" s="10">
        <f>VLOOKUP(B941,home!$B$2:$E$405,3,FALSE)</f>
        <v>0</v>
      </c>
      <c r="G941" s="10">
        <f>VLOOKUP(C941,away!$B$2:$E$405,4,FALSE)</f>
        <v>0.71</v>
      </c>
      <c r="H941" s="10">
        <f>VLOOKUP(A941,away!$A$2:$E$405,3,FALSE)</f>
        <v>1.1071428571428601</v>
      </c>
      <c r="I941" s="10">
        <f>VLOOKUP(C941,away!$B$2:$E$405,3,FALSE)</f>
        <v>0.89</v>
      </c>
      <c r="J941" s="10">
        <f>VLOOKUP(B941,home!$B$2:$E$405,4,FALSE)</f>
        <v>0</v>
      </c>
      <c r="K941" s="12">
        <f t="shared" si="1176"/>
        <v>0</v>
      </c>
      <c r="L941" s="12">
        <f t="shared" si="1177"/>
        <v>0</v>
      </c>
      <c r="M941" s="13">
        <f t="shared" si="1178"/>
        <v>1</v>
      </c>
      <c r="N941" s="13">
        <f t="shared" si="1179"/>
        <v>0</v>
      </c>
      <c r="O941" s="13">
        <f t="shared" si="1180"/>
        <v>0</v>
      </c>
      <c r="P941" s="13">
        <f t="shared" si="1181"/>
        <v>0</v>
      </c>
      <c r="Q941" s="13">
        <f t="shared" si="1182"/>
        <v>0</v>
      </c>
      <c r="R941" s="13">
        <f t="shared" si="1183"/>
        <v>0</v>
      </c>
      <c r="S941" s="13">
        <f t="shared" si="1184"/>
        <v>0</v>
      </c>
      <c r="T941" s="13">
        <f t="shared" si="1185"/>
        <v>0</v>
      </c>
      <c r="U941" s="13">
        <f t="shared" si="1186"/>
        <v>0</v>
      </c>
      <c r="V941" s="13">
        <f t="shared" si="1187"/>
        <v>0</v>
      </c>
      <c r="W941" s="13">
        <f t="shared" si="1188"/>
        <v>0</v>
      </c>
      <c r="X941" s="13">
        <f t="shared" si="1189"/>
        <v>0</v>
      </c>
      <c r="Y941" s="13">
        <f t="shared" si="1190"/>
        <v>0</v>
      </c>
      <c r="Z941" s="13">
        <f t="shared" si="1191"/>
        <v>0</v>
      </c>
      <c r="AA941" s="13">
        <f t="shared" si="1192"/>
        <v>0</v>
      </c>
      <c r="AB941" s="13">
        <f t="shared" si="1193"/>
        <v>0</v>
      </c>
      <c r="AC941" s="13">
        <f t="shared" si="1194"/>
        <v>0</v>
      </c>
      <c r="AD941" s="13">
        <f t="shared" si="1195"/>
        <v>0</v>
      </c>
      <c r="AE941" s="13">
        <f t="shared" si="1196"/>
        <v>0</v>
      </c>
      <c r="AF941" s="13">
        <f t="shared" si="1197"/>
        <v>0</v>
      </c>
      <c r="AG941" s="13">
        <f t="shared" si="1198"/>
        <v>0</v>
      </c>
      <c r="AH941" s="13">
        <f t="shared" si="1199"/>
        <v>0</v>
      </c>
      <c r="AI941" s="13">
        <f t="shared" si="1200"/>
        <v>0</v>
      </c>
      <c r="AJ941" s="13">
        <f t="shared" si="1201"/>
        <v>0</v>
      </c>
      <c r="AK941" s="13">
        <f t="shared" si="1202"/>
        <v>0</v>
      </c>
      <c r="AL941" s="13">
        <f t="shared" si="1203"/>
        <v>0</v>
      </c>
      <c r="AM941" s="13">
        <f t="shared" si="1204"/>
        <v>0</v>
      </c>
      <c r="AN941" s="13">
        <f t="shared" si="1205"/>
        <v>0</v>
      </c>
      <c r="AO941" s="13">
        <f t="shared" si="1206"/>
        <v>0</v>
      </c>
      <c r="AP941" s="13">
        <f t="shared" si="1207"/>
        <v>0</v>
      </c>
      <c r="AQ941" s="13">
        <f t="shared" si="1208"/>
        <v>0</v>
      </c>
      <c r="AR941" s="13">
        <f t="shared" si="1209"/>
        <v>0</v>
      </c>
      <c r="AS941" s="13">
        <f t="shared" si="1210"/>
        <v>0</v>
      </c>
      <c r="AT941" s="13">
        <f t="shared" si="1211"/>
        <v>0</v>
      </c>
      <c r="AU941" s="13">
        <f t="shared" si="1212"/>
        <v>0</v>
      </c>
      <c r="AV941" s="13">
        <f t="shared" si="1213"/>
        <v>0</v>
      </c>
      <c r="AW941" s="13">
        <f t="shared" si="1214"/>
        <v>0</v>
      </c>
      <c r="AX941" s="13">
        <f t="shared" si="1215"/>
        <v>0</v>
      </c>
      <c r="AY941" s="13">
        <f t="shared" si="1216"/>
        <v>0</v>
      </c>
      <c r="AZ941" s="13">
        <f t="shared" si="1217"/>
        <v>0</v>
      </c>
      <c r="BA941" s="13">
        <f t="shared" si="1218"/>
        <v>0</v>
      </c>
      <c r="BB941" s="13">
        <f t="shared" si="1219"/>
        <v>0</v>
      </c>
      <c r="BC941" s="13">
        <f t="shared" si="1220"/>
        <v>0</v>
      </c>
      <c r="BD941" s="13">
        <f t="shared" si="1221"/>
        <v>0</v>
      </c>
      <c r="BE941" s="13">
        <f t="shared" si="1222"/>
        <v>0</v>
      </c>
      <c r="BF941" s="13">
        <f t="shared" si="1223"/>
        <v>0</v>
      </c>
      <c r="BG941" s="13">
        <f t="shared" si="1224"/>
        <v>0</v>
      </c>
      <c r="BH941" s="13">
        <f t="shared" si="1225"/>
        <v>0</v>
      </c>
      <c r="BI941" s="13">
        <f t="shared" si="1226"/>
        <v>0</v>
      </c>
      <c r="BJ941" s="14">
        <f t="shared" si="1227"/>
        <v>0</v>
      </c>
      <c r="BK941" s="14">
        <f t="shared" si="1228"/>
        <v>1</v>
      </c>
      <c r="BL941" s="14">
        <f t="shared" si="1229"/>
        <v>0</v>
      </c>
      <c r="BM941" s="14">
        <f t="shared" si="1230"/>
        <v>0</v>
      </c>
      <c r="BN941" s="14">
        <f t="shared" si="1231"/>
        <v>1</v>
      </c>
    </row>
    <row r="942" spans="1:66" x14ac:dyDescent="0.25">
      <c r="A942" t="s">
        <v>22</v>
      </c>
      <c r="B942" t="s">
        <v>259</v>
      </c>
      <c r="C942" t="s">
        <v>164</v>
      </c>
      <c r="D942" s="24" t="s">
        <v>500</v>
      </c>
      <c r="E942" s="10">
        <f>VLOOKUP(A942,home!$A$2:$E$405,3,FALSE)</f>
        <v>1.6818181818181801</v>
      </c>
      <c r="F942" s="10">
        <f>VLOOKUP(B942,home!$B$2:$E$405,3,FALSE)</f>
        <v>0.59</v>
      </c>
      <c r="G942" s="10">
        <f>VLOOKUP(C942,away!$B$2:$E$405,4,FALSE)</f>
        <v>0.59</v>
      </c>
      <c r="H942" s="10">
        <f>VLOOKUP(A942,away!$A$2:$E$405,3,FALSE)</f>
        <v>1.39090909090909</v>
      </c>
      <c r="I942" s="10">
        <f>VLOOKUP(C942,away!$B$2:$E$405,3,FALSE)</f>
        <v>0.36</v>
      </c>
      <c r="J942" s="10">
        <f>VLOOKUP(B942,home!$B$2:$E$405,4,FALSE)</f>
        <v>0.72</v>
      </c>
      <c r="K942" s="12">
        <f t="shared" si="1176"/>
        <v>0.5854409090909084</v>
      </c>
      <c r="L942" s="12">
        <f t="shared" si="1177"/>
        <v>0.3605236363636361</v>
      </c>
      <c r="M942" s="13">
        <f t="shared" si="1178"/>
        <v>0.38830485253386621</v>
      </c>
      <c r="N942" s="13">
        <f t="shared" si="1179"/>
        <v>0.22732954587183776</v>
      </c>
      <c r="O942" s="13">
        <f t="shared" si="1180"/>
        <v>0.13999307745315487</v>
      </c>
      <c r="P942" s="13">
        <f t="shared" si="1181"/>
        <v>8.1957674530608954E-2</v>
      </c>
      <c r="Q942" s="13">
        <f t="shared" si="1182"/>
        <v>6.6544007999216018E-2</v>
      </c>
      <c r="R942" s="13">
        <f t="shared" si="1183"/>
        <v>2.5235406674573774E-2</v>
      </c>
      <c r="S942" s="13">
        <f t="shared" si="1184"/>
        <v>4.3246049918210811E-3</v>
      </c>
      <c r="T942" s="13">
        <f t="shared" si="1185"/>
        <v>2.3990687742088242E-2</v>
      </c>
      <c r="U942" s="13">
        <f t="shared" si="1186"/>
        <v>1.4773839424841249E-2</v>
      </c>
      <c r="V942" s="13">
        <f t="shared" si="1187"/>
        <v>1.0141933188154496E-4</v>
      </c>
      <c r="W942" s="13">
        <f t="shared" si="1188"/>
        <v>1.2985861512537902E-2</v>
      </c>
      <c r="X942" s="13">
        <f t="shared" si="1189"/>
        <v>4.6817100138147509E-3</v>
      </c>
      <c r="Y942" s="13">
        <f t="shared" si="1190"/>
        <v>8.4393355929027138E-4</v>
      </c>
      <c r="Z942" s="13">
        <f t="shared" si="1191"/>
        <v>3.0326535264775033E-3</v>
      </c>
      <c r="AA942" s="13">
        <f t="shared" si="1192"/>
        <v>1.7754394374987388E-3</v>
      </c>
      <c r="AB942" s="13">
        <f t="shared" si="1193"/>
        <v>5.1970743916255626E-4</v>
      </c>
      <c r="AC942" s="13">
        <f t="shared" si="1194"/>
        <v>1.3378812644271762E-6</v>
      </c>
      <c r="AD942" s="13">
        <f t="shared" si="1195"/>
        <v>1.9006136423072066E-3</v>
      </c>
      <c r="AE942" s="13">
        <f t="shared" si="1196"/>
        <v>6.852161416469291E-4</v>
      </c>
      <c r="AF942" s="13">
        <f t="shared" si="1197"/>
        <v>1.235183075408056E-4</v>
      </c>
      <c r="AG942" s="13">
        <f t="shared" si="1198"/>
        <v>1.4843756464031055E-5</v>
      </c>
      <c r="AH942" s="13">
        <f t="shared" si="1199"/>
        <v>2.7333581929916848E-4</v>
      </c>
      <c r="AI942" s="13">
        <f t="shared" si="1200"/>
        <v>1.6002197053761348E-4</v>
      </c>
      <c r="AJ942" s="13">
        <f t="shared" si="1201"/>
        <v>4.6841703953029489E-5</v>
      </c>
      <c r="AK942" s="13">
        <f t="shared" si="1202"/>
        <v>9.1410165818762591E-6</v>
      </c>
      <c r="AL942" s="13">
        <f t="shared" si="1203"/>
        <v>1.1295211637455293E-8</v>
      </c>
      <c r="AM942" s="13">
        <f t="shared" si="1204"/>
        <v>2.225393957165828E-4</v>
      </c>
      <c r="AN942" s="13">
        <f t="shared" si="1205"/>
        <v>8.0230712177908588E-5</v>
      </c>
      <c r="AO942" s="13">
        <f t="shared" si="1206"/>
        <v>1.4462534051211933E-5</v>
      </c>
      <c r="AP942" s="13">
        <f t="shared" si="1207"/>
        <v>1.7380284557252782E-6</v>
      </c>
      <c r="AQ942" s="13">
        <f t="shared" si="1208"/>
        <v>1.5665008474038806E-7</v>
      </c>
      <c r="AR942" s="13">
        <f t="shared" si="1209"/>
        <v>1.9708804704434E-5</v>
      </c>
      <c r="AS942" s="13">
        <f t="shared" si="1210"/>
        <v>1.1538340543259015E-5</v>
      </c>
      <c r="AT942" s="13">
        <f t="shared" si="1211"/>
        <v>3.3775082885230211E-6</v>
      </c>
      <c r="AU942" s="13">
        <f t="shared" si="1212"/>
        <v>6.5911050763166515E-7</v>
      </c>
      <c r="AV942" s="13">
        <f t="shared" si="1213"/>
        <v>9.6467563694813017E-8</v>
      </c>
      <c r="AW942" s="13">
        <f t="shared" si="1214"/>
        <v>6.6222974115433367E-11</v>
      </c>
      <c r="AX942" s="13">
        <f t="shared" si="1215"/>
        <v>2.1713944356142927E-5</v>
      </c>
      <c r="AY942" s="13">
        <f t="shared" si="1216"/>
        <v>7.8283901790742987E-6</v>
      </c>
      <c r="AZ942" s="13">
        <f t="shared" si="1217"/>
        <v>1.4111598471166213E-6</v>
      </c>
      <c r="BA942" s="13">
        <f t="shared" si="1218"/>
        <v>1.6958549319094567E-7</v>
      </c>
      <c r="BB942" s="13">
        <f t="shared" si="1219"/>
        <v>1.5284894669930094E-8</v>
      </c>
      <c r="BC942" s="13">
        <f t="shared" si="1220"/>
        <v>1.1021131615676717E-9</v>
      </c>
      <c r="BD942" s="13">
        <f t="shared" si="1221"/>
        <v>1.1842483234038794E-6</v>
      </c>
      <c r="BE942" s="13">
        <f t="shared" si="1222"/>
        <v>6.9330741504295135E-7</v>
      </c>
      <c r="BF942" s="13">
        <f t="shared" si="1223"/>
        <v>2.0294526167110655E-7</v>
      </c>
      <c r="BG942" s="13">
        <f t="shared" si="1224"/>
        <v>3.9604152829474964E-8</v>
      </c>
      <c r="BH942" s="13">
        <f t="shared" si="1225"/>
        <v>5.7964728090657725E-9</v>
      </c>
      <c r="BI942" s="13">
        <f t="shared" si="1226"/>
        <v>6.7869846217203971E-10</v>
      </c>
      <c r="BJ942" s="14">
        <f t="shared" si="1227"/>
        <v>0.33945020533411341</v>
      </c>
      <c r="BK942" s="14">
        <f t="shared" si="1228"/>
        <v>0.47469772895483298</v>
      </c>
      <c r="BL942" s="14">
        <f t="shared" si="1229"/>
        <v>0.1828243177515346</v>
      </c>
      <c r="BM942" s="14">
        <f t="shared" si="1230"/>
        <v>7.0632512179744839E-2</v>
      </c>
      <c r="BN942" s="14">
        <f t="shared" si="1231"/>
        <v>0.9293645650632576</v>
      </c>
    </row>
    <row r="943" spans="1:66" x14ac:dyDescent="0.25">
      <c r="A943" t="s">
        <v>25</v>
      </c>
      <c r="B943" t="s">
        <v>479</v>
      </c>
      <c r="C943" t="s">
        <v>27</v>
      </c>
      <c r="D943" s="24" t="s">
        <v>500</v>
      </c>
      <c r="E943" s="10">
        <f>VLOOKUP(A943,home!$A$2:$E$405,3,FALSE)</f>
        <v>1.36363636363636</v>
      </c>
      <c r="F943" s="10">
        <f>VLOOKUP(B943,home!$B$2:$E$405,3,FALSE)</f>
        <v>0.59</v>
      </c>
      <c r="G943" s="10">
        <f>VLOOKUP(C943,away!$B$2:$E$405,4,FALSE)</f>
        <v>0.28999999999999998</v>
      </c>
      <c r="H943" s="10">
        <f>VLOOKUP(A943,away!$A$2:$E$405,3,FALSE)</f>
        <v>1.1545454545454501</v>
      </c>
      <c r="I943" s="10">
        <f>VLOOKUP(C943,away!$B$2:$E$405,3,FALSE)</f>
        <v>0.88</v>
      </c>
      <c r="J943" s="10">
        <f>VLOOKUP(B943,home!$B$2:$E$405,4,FALSE)</f>
        <v>0.69</v>
      </c>
      <c r="K943" s="12">
        <f t="shared" si="1176"/>
        <v>0.23331818181818118</v>
      </c>
      <c r="L943" s="12">
        <f t="shared" si="1177"/>
        <v>0.70103999999999722</v>
      </c>
      <c r="M943" s="13">
        <f t="shared" si="1178"/>
        <v>0.39283791515430577</v>
      </c>
      <c r="N943" s="13">
        <f t="shared" si="1179"/>
        <v>9.1656228113047522E-2</v>
      </c>
      <c r="O943" s="13">
        <f t="shared" si="1180"/>
        <v>0.27539509203977341</v>
      </c>
      <c r="P943" s="13">
        <f t="shared" si="1181"/>
        <v>6.4254682156370591E-2</v>
      </c>
      <c r="Q943" s="13">
        <f t="shared" si="1182"/>
        <v>1.0692532247824354E-2</v>
      </c>
      <c r="R943" s="13">
        <f t="shared" si="1183"/>
        <v>9.6531487661780976E-2</v>
      </c>
      <c r="S943" s="13">
        <f t="shared" si="1184"/>
        <v>2.6274603467148013E-3</v>
      </c>
      <c r="T943" s="13">
        <f t="shared" si="1185"/>
        <v>7.495892807014755E-3</v>
      </c>
      <c r="U943" s="13">
        <f t="shared" si="1186"/>
        <v>2.2522551189450925E-2</v>
      </c>
      <c r="V943" s="13">
        <f t="shared" si="1187"/>
        <v>4.7751282807570504E-5</v>
      </c>
      <c r="W943" s="13">
        <f t="shared" si="1188"/>
        <v>8.3158739436488239E-4</v>
      </c>
      <c r="X943" s="13">
        <f t="shared" si="1189"/>
        <v>5.8297602694555486E-4</v>
      </c>
      <c r="Y943" s="13">
        <f t="shared" si="1190"/>
        <v>2.0434475696495504E-4</v>
      </c>
      <c r="Z943" s="13">
        <f t="shared" si="1191"/>
        <v>2.2557478036804891E-2</v>
      </c>
      <c r="AA943" s="13">
        <f t="shared" si="1192"/>
        <v>5.2630697619508717E-3</v>
      </c>
      <c r="AB943" s="13">
        <f t="shared" si="1193"/>
        <v>6.1398493382031235E-4</v>
      </c>
      <c r="AC943" s="13">
        <f t="shared" si="1194"/>
        <v>4.8815353944294822E-7</v>
      </c>
      <c r="AD943" s="13">
        <f t="shared" si="1195"/>
        <v>4.8506114719033297E-5</v>
      </c>
      <c r="AE943" s="13">
        <f t="shared" si="1196"/>
        <v>3.4004726662630969E-5</v>
      </c>
      <c r="AF943" s="13">
        <f t="shared" si="1197"/>
        <v>1.1919336789785358E-5</v>
      </c>
      <c r="AG943" s="13">
        <f t="shared" si="1198"/>
        <v>2.7853106210370316E-6</v>
      </c>
      <c r="AH943" s="13">
        <f t="shared" si="1199"/>
        <v>3.95342360073041E-3</v>
      </c>
      <c r="AI943" s="13">
        <f t="shared" si="1200"/>
        <v>9.224056064795061E-4</v>
      </c>
      <c r="AJ943" s="13">
        <f t="shared" si="1201"/>
        <v>1.076069995013475E-4</v>
      </c>
      <c r="AK943" s="13">
        <f t="shared" si="1202"/>
        <v>8.368889824854774E-6</v>
      </c>
      <c r="AL943" s="13">
        <f t="shared" si="1203"/>
        <v>3.1938007315911378E-9</v>
      </c>
      <c r="AM943" s="13">
        <f t="shared" si="1204"/>
        <v>2.2634716986617945E-6</v>
      </c>
      <c r="AN943" s="13">
        <f t="shared" si="1205"/>
        <v>1.5867841996298581E-6</v>
      </c>
      <c r="AO943" s="13">
        <f t="shared" si="1206"/>
        <v>5.5619959765425554E-7</v>
      </c>
      <c r="AP943" s="13">
        <f t="shared" si="1207"/>
        <v>1.2997272197984593E-7</v>
      </c>
      <c r="AQ943" s="13">
        <f t="shared" si="1208"/>
        <v>2.277901925418771E-8</v>
      </c>
      <c r="AR943" s="13">
        <f t="shared" si="1209"/>
        <v>5.5430161621120716E-4</v>
      </c>
      <c r="AS943" s="13">
        <f t="shared" si="1210"/>
        <v>1.2932864527327809E-4</v>
      </c>
      <c r="AT943" s="13">
        <f t="shared" si="1211"/>
        <v>1.5087362186084873E-5</v>
      </c>
      <c r="AU943" s="13">
        <f t="shared" si="1212"/>
        <v>1.1733853045632336E-6</v>
      </c>
      <c r="AV943" s="13">
        <f t="shared" si="1213"/>
        <v>6.8443031458216614E-8</v>
      </c>
      <c r="AW943" s="13">
        <f t="shared" si="1214"/>
        <v>1.4510978458335203E-11</v>
      </c>
      <c r="AX943" s="13">
        <f t="shared" si="1215"/>
        <v>8.8018183554779836E-8</v>
      </c>
      <c r="AY943" s="13">
        <f t="shared" si="1216"/>
        <v>6.1704267399242611E-8</v>
      </c>
      <c r="AZ943" s="13">
        <f t="shared" si="1217"/>
        <v>2.1628579808782431E-8</v>
      </c>
      <c r="BA943" s="13">
        <f t="shared" si="1218"/>
        <v>5.0541665297162586E-9</v>
      </c>
      <c r="BB943" s="13">
        <f t="shared" si="1219"/>
        <v>8.8579322599806795E-10</v>
      </c>
      <c r="BC943" s="13">
        <f t="shared" si="1220"/>
        <v>1.2419529663073664E-10</v>
      </c>
      <c r="BD943" s="13">
        <f t="shared" si="1221"/>
        <v>6.4764600838117153E-5</v>
      </c>
      <c r="BE943" s="13">
        <f t="shared" si="1222"/>
        <v>1.5110758913729744E-5</v>
      </c>
      <c r="BF943" s="13">
        <f t="shared" si="1223"/>
        <v>1.7628073978221487E-6</v>
      </c>
      <c r="BG943" s="13">
        <f t="shared" si="1224"/>
        <v>1.3709833898516759E-7</v>
      </c>
      <c r="BH943" s="13">
        <f t="shared" si="1225"/>
        <v>7.9968837955779948E-9</v>
      </c>
      <c r="BI943" s="13">
        <f t="shared" si="1226"/>
        <v>3.7316367747910689E-10</v>
      </c>
      <c r="BJ943" s="14">
        <f t="shared" si="1227"/>
        <v>0.11156551345737752</v>
      </c>
      <c r="BK943" s="14">
        <f t="shared" si="1228"/>
        <v>0.45976836199180632</v>
      </c>
      <c r="BL943" s="14">
        <f t="shared" si="1229"/>
        <v>0.40609973377085534</v>
      </c>
      <c r="BM943" s="14">
        <f t="shared" si="1230"/>
        <v>6.8623088193985007E-2</v>
      </c>
      <c r="BN943" s="14">
        <f t="shared" si="1231"/>
        <v>0.93136793737310264</v>
      </c>
    </row>
    <row r="944" spans="1:66" x14ac:dyDescent="0.25">
      <c r="A944" t="s">
        <v>25</v>
      </c>
      <c r="B944" t="s">
        <v>173</v>
      </c>
      <c r="C944" t="s">
        <v>257</v>
      </c>
      <c r="D944" s="24" t="s">
        <v>500</v>
      </c>
      <c r="E944" s="10">
        <f>VLOOKUP(A944,home!$A$2:$E$405,3,FALSE)</f>
        <v>1.36363636363636</v>
      </c>
      <c r="F944" s="10">
        <f>VLOOKUP(B944,home!$B$2:$E$405,3,FALSE)</f>
        <v>1.61</v>
      </c>
      <c r="G944" s="10">
        <f>VLOOKUP(C944,away!$B$2:$E$405,4,FALSE)</f>
        <v>1.47</v>
      </c>
      <c r="H944" s="10">
        <f>VLOOKUP(A944,away!$A$2:$E$405,3,FALSE)</f>
        <v>1.1545454545454501</v>
      </c>
      <c r="I944" s="10">
        <f>VLOOKUP(C944,away!$B$2:$E$405,3,FALSE)</f>
        <v>0.73</v>
      </c>
      <c r="J944" s="10">
        <f>VLOOKUP(B944,home!$B$2:$E$405,4,FALSE)</f>
        <v>1.39</v>
      </c>
      <c r="K944" s="12">
        <f t="shared" si="1176"/>
        <v>3.2273181818181729</v>
      </c>
      <c r="L944" s="12">
        <f t="shared" si="1177"/>
        <v>1.1715172727272682</v>
      </c>
      <c r="M944" s="13">
        <f t="shared" si="1178"/>
        <v>1.2291645751735395E-2</v>
      </c>
      <c r="N944" s="13">
        <f t="shared" si="1179"/>
        <v>3.9669051819043746E-2</v>
      </c>
      <c r="O944" s="13">
        <f t="shared" si="1180"/>
        <v>1.4399875308402761E-2</v>
      </c>
      <c r="P944" s="13">
        <f t="shared" si="1181"/>
        <v>4.6472979398722809E-2</v>
      </c>
      <c r="Q944" s="13">
        <f t="shared" si="1182"/>
        <v>6.4012326095543581E-2</v>
      </c>
      <c r="R944" s="13">
        <f t="shared" si="1183"/>
        <v>8.4348513244563699E-3</v>
      </c>
      <c r="S944" s="13">
        <f t="shared" si="1184"/>
        <v>4.392694554122651E-2</v>
      </c>
      <c r="T944" s="13">
        <f t="shared" si="1185"/>
        <v>7.4991545688379763E-2</v>
      </c>
      <c r="U944" s="13">
        <f t="shared" si="1186"/>
        <v>2.7221949040351141E-2</v>
      </c>
      <c r="V944" s="13">
        <f t="shared" si="1187"/>
        <v>1.8453509683807622E-2</v>
      </c>
      <c r="W944" s="13">
        <f t="shared" si="1188"/>
        <v>6.8862714622873897E-2</v>
      </c>
      <c r="X944" s="13">
        <f t="shared" si="1189"/>
        <v>8.0673859627585401E-2</v>
      </c>
      <c r="Y944" s="13">
        <f t="shared" si="1190"/>
        <v>4.7255410005645676E-2</v>
      </c>
      <c r="Z944" s="13">
        <f t="shared" si="1191"/>
        <v>3.2938580064957035E-3</v>
      </c>
      <c r="AA944" s="13">
        <f t="shared" si="1192"/>
        <v>1.0630327832690946E-2</v>
      </c>
      <c r="AB944" s="13">
        <f t="shared" si="1193"/>
        <v>1.7153725146565636E-2</v>
      </c>
      <c r="AC944" s="13">
        <f t="shared" si="1194"/>
        <v>4.3606323793573621E-3</v>
      </c>
      <c r="AD944" s="13">
        <f t="shared" si="1195"/>
        <v>5.5560472737939272E-2</v>
      </c>
      <c r="AE944" s="13">
        <f t="shared" si="1196"/>
        <v>6.5090053493388353E-2</v>
      </c>
      <c r="AF944" s="13">
        <f t="shared" si="1197"/>
        <v>3.8127060975123174E-2</v>
      </c>
      <c r="AG944" s="13">
        <f t="shared" si="1198"/>
        <v>1.4888836830227516E-2</v>
      </c>
      <c r="AH944" s="13">
        <f t="shared" si="1199"/>
        <v>9.6470288713018095E-4</v>
      </c>
      <c r="AI944" s="13">
        <f t="shared" si="1200"/>
        <v>3.1134031676877181E-3</v>
      </c>
      <c r="AJ944" s="13">
        <f t="shared" si="1201"/>
        <v>5.023971325204434E-3</v>
      </c>
      <c r="AK944" s="13">
        <f t="shared" si="1202"/>
        <v>5.4046513342551365E-3</v>
      </c>
      <c r="AL944" s="13">
        <f t="shared" si="1203"/>
        <v>6.5947744614318121E-4</v>
      </c>
      <c r="AM944" s="13">
        <f t="shared" si="1204"/>
        <v>3.5862264771512872E-2</v>
      </c>
      <c r="AN944" s="13">
        <f t="shared" si="1205"/>
        <v>4.2013262618945953E-2</v>
      </c>
      <c r="AO944" s="13">
        <f t="shared" si="1206"/>
        <v>2.4609631420861033E-2</v>
      </c>
      <c r="AP944" s="13">
        <f t="shared" si="1207"/>
        <v>9.6102027616634667E-3</v>
      </c>
      <c r="AQ944" s="13">
        <f t="shared" si="1208"/>
        <v>2.8146296324250116E-3</v>
      </c>
      <c r="AR944" s="13">
        <f t="shared" si="1209"/>
        <v>2.2603321906457445E-4</v>
      </c>
      <c r="AS944" s="13">
        <f t="shared" si="1210"/>
        <v>7.2948111758199127E-4</v>
      </c>
      <c r="AT944" s="13">
        <f t="shared" si="1211"/>
        <v>1.1771338370327007E-3</v>
      </c>
      <c r="AU944" s="13">
        <f t="shared" si="1212"/>
        <v>1.2663284782296748E-3</v>
      </c>
      <c r="AV944" s="13">
        <f t="shared" si="1213"/>
        <v>1.021711230486192E-3</v>
      </c>
      <c r="AW944" s="13">
        <f t="shared" si="1214"/>
        <v>6.926086761048729E-5</v>
      </c>
      <c r="AX944" s="13">
        <f t="shared" si="1215"/>
        <v>1.9289823189713472E-2</v>
      </c>
      <c r="AY944" s="13">
        <f t="shared" si="1216"/>
        <v>2.2598361054604339E-2</v>
      </c>
      <c r="AZ944" s="13">
        <f t="shared" si="1217"/>
        <v>1.3237185155398099E-2</v>
      </c>
      <c r="BA944" s="13">
        <f t="shared" si="1218"/>
        <v>5.169197017279286E-3</v>
      </c>
      <c r="BB944" s="13">
        <f t="shared" si="1219"/>
        <v>1.5139508979682399E-3</v>
      </c>
      <c r="BC944" s="13">
        <f t="shared" si="1220"/>
        <v>3.5472392540615051E-4</v>
      </c>
      <c r="BD944" s="13">
        <f t="shared" si="1221"/>
        <v>4.4133636724049163E-5</v>
      </c>
      <c r="BE944" s="13">
        <f t="shared" si="1222"/>
        <v>1.4243328822928213E-4</v>
      </c>
      <c r="BF944" s="13">
        <f t="shared" si="1223"/>
        <v>2.298387703992553E-4</v>
      </c>
      <c r="BG944" s="13">
        <f t="shared" si="1224"/>
        <v>2.4725428086541635E-4</v>
      </c>
      <c r="BH944" s="13">
        <f t="shared" si="1225"/>
        <v>1.9949205904233383E-4</v>
      </c>
      <c r="BI944" s="13">
        <f t="shared" si="1226"/>
        <v>1.2876486985513371E-4</v>
      </c>
      <c r="BJ944" s="14">
        <f t="shared" si="1227"/>
        <v>0.72620456434152836</v>
      </c>
      <c r="BK944" s="14">
        <f t="shared" si="1228"/>
        <v>0.1487635512555972</v>
      </c>
      <c r="BL944" s="14">
        <f t="shared" si="1229"/>
        <v>9.7760062154254937E-2</v>
      </c>
      <c r="BM944" s="14">
        <f t="shared" si="1230"/>
        <v>0.76821220587297756</v>
      </c>
      <c r="BN944" s="14">
        <f t="shared" si="1231"/>
        <v>0.18528072969790466</v>
      </c>
    </row>
    <row r="945" spans="1:66" x14ac:dyDescent="0.25">
      <c r="A945" t="s">
        <v>178</v>
      </c>
      <c r="B945" t="s">
        <v>180</v>
      </c>
      <c r="C945" t="s">
        <v>468</v>
      </c>
      <c r="D945" s="24" t="s">
        <v>500</v>
      </c>
      <c r="E945" s="10">
        <f>VLOOKUP(A945,home!$A$2:$E$405,3,FALSE)</f>
        <v>1.8350515463917501</v>
      </c>
      <c r="F945" s="10">
        <f>VLOOKUP(B945,home!$B$2:$E$405,3,FALSE)</f>
        <v>0.54</v>
      </c>
      <c r="G945" s="10">
        <f>VLOOKUP(C945,away!$B$2:$E$405,4,FALSE)</f>
        <v>1.18</v>
      </c>
      <c r="H945" s="10">
        <f>VLOOKUP(A945,away!$A$2:$E$405,3,FALSE)</f>
        <v>1.3298969072164899</v>
      </c>
      <c r="I945" s="10">
        <f>VLOOKUP(C945,away!$B$2:$E$405,3,FALSE)</f>
        <v>0.91</v>
      </c>
      <c r="J945" s="10">
        <f>VLOOKUP(B945,home!$B$2:$E$405,4,FALSE)</f>
        <v>1.1299999999999999</v>
      </c>
      <c r="K945" s="12">
        <f t="shared" si="1176"/>
        <v>1.1692948453608232</v>
      </c>
      <c r="L945" s="12">
        <f t="shared" si="1177"/>
        <v>1.3675329896907165</v>
      </c>
      <c r="M945" s="13">
        <f t="shared" si="1178"/>
        <v>7.9116974241327048E-2</v>
      </c>
      <c r="N945" s="13">
        <f t="shared" si="1179"/>
        <v>9.2511070160928729E-2</v>
      </c>
      <c r="O945" s="13">
        <f t="shared" si="1180"/>
        <v>0.1081950723195254</v>
      </c>
      <c r="P945" s="13">
        <f t="shared" si="1181"/>
        <v>0.12651194035666252</v>
      </c>
      <c r="Q945" s="13">
        <f t="shared" si="1182"/>
        <v>5.4086358738993721E-2</v>
      </c>
      <c r="R945" s="13">
        <f t="shared" si="1183"/>
        <v>7.3980165359461933E-2</v>
      </c>
      <c r="S945" s="13">
        <f t="shared" si="1184"/>
        <v>5.0574706648877775E-2</v>
      </c>
      <c r="T945" s="13">
        <f t="shared" si="1185"/>
        <v>7.3964879867820701E-2</v>
      </c>
      <c r="U945" s="13">
        <f t="shared" si="1186"/>
        <v>8.6504626013760175E-2</v>
      </c>
      <c r="V945" s="13">
        <f t="shared" si="1187"/>
        <v>8.9857164484381195E-3</v>
      </c>
      <c r="W945" s="13">
        <f t="shared" si="1188"/>
        <v>2.1080966825947227E-2</v>
      </c>
      <c r="X945" s="13">
        <f t="shared" si="1189"/>
        <v>2.8828917589058433E-2</v>
      </c>
      <c r="Y945" s="13">
        <f t="shared" si="1190"/>
        <v>1.9712247930056184E-2</v>
      </c>
      <c r="Z945" s="13">
        <f t="shared" si="1191"/>
        <v>3.3723438903946169E-2</v>
      </c>
      <c r="AA945" s="13">
        <f t="shared" si="1192"/>
        <v>3.9432643278224905E-2</v>
      </c>
      <c r="AB945" s="13">
        <f t="shared" si="1193"/>
        <v>2.3054193262090249E-2</v>
      </c>
      <c r="AC945" s="13">
        <f t="shared" si="1194"/>
        <v>8.9803771116103433E-4</v>
      </c>
      <c r="AD945" s="13">
        <f t="shared" si="1195"/>
        <v>6.1624664612006533E-3</v>
      </c>
      <c r="AE945" s="13">
        <f t="shared" si="1196"/>
        <v>8.4273761835545E-3</v>
      </c>
      <c r="AF945" s="13">
        <f t="shared" si="1197"/>
        <v>5.762357473772314E-3</v>
      </c>
      <c r="AG945" s="13">
        <f t="shared" si="1198"/>
        <v>2.6267379812581642E-3</v>
      </c>
      <c r="AH945" s="13">
        <f t="shared" si="1199"/>
        <v>1.1529478806741439E-2</v>
      </c>
      <c r="AI945" s="13">
        <f t="shared" si="1200"/>
        <v>1.3481360138419619E-2</v>
      </c>
      <c r="AJ945" s="13">
        <f t="shared" si="1201"/>
        <v>7.881842459153467E-3</v>
      </c>
      <c r="AK945" s="13">
        <f t="shared" si="1202"/>
        <v>3.072065919811409E-3</v>
      </c>
      <c r="AL945" s="13">
        <f t="shared" si="1203"/>
        <v>5.7440262063557221E-5</v>
      </c>
      <c r="AM945" s="13">
        <f t="shared" si="1204"/>
        <v>1.4411480535581748E-3</v>
      </c>
      <c r="AN945" s="13">
        <f t="shared" si="1205"/>
        <v>1.9708175062693677E-3</v>
      </c>
      <c r="AO945" s="13">
        <f t="shared" si="1206"/>
        <v>1.3475789782416759E-3</v>
      </c>
      <c r="AP945" s="13">
        <f t="shared" si="1207"/>
        <v>6.1428623631973301E-4</v>
      </c>
      <c r="AQ945" s="13">
        <f t="shared" si="1208"/>
        <v>2.1001417332004575E-4</v>
      </c>
      <c r="AR945" s="13">
        <f t="shared" si="1209"/>
        <v>3.153388524431771E-3</v>
      </c>
      <c r="AS945" s="13">
        <f t="shared" si="1210"/>
        <v>3.6872409470380418E-3</v>
      </c>
      <c r="AT945" s="13">
        <f t="shared" si="1211"/>
        <v>2.1557359164874712E-3</v>
      </c>
      <c r="AU945" s="13">
        <f t="shared" si="1212"/>
        <v>8.402302983693303E-4</v>
      </c>
      <c r="AV945" s="13">
        <f t="shared" si="1213"/>
        <v>2.4561923919981114E-4</v>
      </c>
      <c r="AW945" s="13">
        <f t="shared" si="1214"/>
        <v>2.5513835958085308E-6</v>
      </c>
      <c r="AX945" s="13">
        <f t="shared" si="1215"/>
        <v>2.8085449840455925E-4</v>
      </c>
      <c r="AY945" s="13">
        <f t="shared" si="1216"/>
        <v>3.840777918712735E-4</v>
      </c>
      <c r="AZ945" s="13">
        <f t="shared" si="1217"/>
        <v>2.6261952549576579E-4</v>
      </c>
      <c r="BA945" s="13">
        <f t="shared" si="1218"/>
        <v>1.1971362161746057E-4</v>
      </c>
      <c r="BB945" s="13">
        <f t="shared" si="1219"/>
        <v>4.0928081719307291E-5</v>
      </c>
      <c r="BC945" s="13">
        <f t="shared" si="1220"/>
        <v>1.1194100391182036E-5</v>
      </c>
      <c r="BD945" s="13">
        <f t="shared" si="1221"/>
        <v>7.1872713941209586E-4</v>
      </c>
      <c r="BE945" s="13">
        <f t="shared" si="1222"/>
        <v>8.4040393933549349E-4</v>
      </c>
      <c r="BF945" s="13">
        <f t="shared" si="1223"/>
        <v>4.9133999714296133E-4</v>
      </c>
      <c r="BG945" s="13">
        <f t="shared" si="1224"/>
        <v>1.9150710865962212E-4</v>
      </c>
      <c r="BH945" s="13">
        <f t="shared" si="1225"/>
        <v>5.5982068751412814E-5</v>
      </c>
      <c r="BI945" s="13">
        <f t="shared" si="1226"/>
        <v>1.3091908884732438E-5</v>
      </c>
      <c r="BJ945" s="14">
        <f t="shared" si="1227"/>
        <v>0.31984661177979906</v>
      </c>
      <c r="BK945" s="14">
        <f t="shared" si="1228"/>
        <v>0.26652889346040132</v>
      </c>
      <c r="BL945" s="14">
        <f t="shared" si="1229"/>
        <v>0.37952471464490123</v>
      </c>
      <c r="BM945" s="14">
        <f t="shared" si="1230"/>
        <v>0.46484055120387302</v>
      </c>
      <c r="BN945" s="14">
        <f t="shared" si="1231"/>
        <v>0.53440158117689929</v>
      </c>
    </row>
    <row r="946" spans="1:66" x14ac:dyDescent="0.25">
      <c r="A946" t="s">
        <v>28</v>
      </c>
      <c r="B946" t="s">
        <v>293</v>
      </c>
      <c r="C946" t="s">
        <v>276</v>
      </c>
      <c r="D946" s="24" t="s">
        <v>500</v>
      </c>
      <c r="E946" s="10">
        <f>VLOOKUP(A946,home!$A$2:$E$405,3,FALSE)</f>
        <v>1.31111111111111</v>
      </c>
      <c r="F946" s="10">
        <f>VLOOKUP(B946,home!$B$2:$E$405,3,FALSE)</f>
        <v>0.31</v>
      </c>
      <c r="G946" s="10">
        <f>VLOOKUP(C946,away!$B$2:$E$405,4,FALSE)</f>
        <v>1.53</v>
      </c>
      <c r="H946" s="10">
        <f>VLOOKUP(A946,away!$A$2:$E$405,3,FALSE)</f>
        <v>1.12222222222222</v>
      </c>
      <c r="I946" s="10">
        <f>VLOOKUP(C946,away!$B$2:$E$405,3,FALSE)</f>
        <v>0.46</v>
      </c>
      <c r="J946" s="10">
        <f>VLOOKUP(B946,home!$B$2:$E$405,4,FALSE)</f>
        <v>0.89</v>
      </c>
      <c r="K946" s="12">
        <f t="shared" si="1176"/>
        <v>0.62185999999999952</v>
      </c>
      <c r="L946" s="12">
        <f t="shared" si="1177"/>
        <v>0.45943777777777695</v>
      </c>
      <c r="M946" s="13">
        <f t="shared" si="1178"/>
        <v>0.33915509197265697</v>
      </c>
      <c r="N946" s="13">
        <f t="shared" si="1179"/>
        <v>0.21090698549411629</v>
      </c>
      <c r="O946" s="13">
        <f t="shared" si="1180"/>
        <v>0.15582066177793505</v>
      </c>
      <c r="P946" s="13">
        <f t="shared" si="1181"/>
        <v>9.6898636733226615E-2</v>
      </c>
      <c r="Q946" s="13">
        <f t="shared" si="1182"/>
        <v>6.5577308999685516E-2</v>
      </c>
      <c r="R946" s="13">
        <f t="shared" si="1183"/>
        <v>3.5794949289558529E-2</v>
      </c>
      <c r="S946" s="13">
        <f t="shared" si="1184"/>
        <v>6.9211299070771372E-3</v>
      </c>
      <c r="T946" s="13">
        <f t="shared" si="1185"/>
        <v>3.0128693119462126E-2</v>
      </c>
      <c r="U946" s="13">
        <f t="shared" si="1186"/>
        <v>2.2259447165204848E-2</v>
      </c>
      <c r="V946" s="13">
        <f t="shared" si="1187"/>
        <v>2.1971201983421345E-4</v>
      </c>
      <c r="W946" s="13">
        <f t="shared" si="1188"/>
        <v>1.3593301791514802E-2</v>
      </c>
      <c r="X946" s="13">
        <f t="shared" si="1189"/>
        <v>6.2452763677562344E-3</v>
      </c>
      <c r="Y946" s="13">
        <f t="shared" si="1190"/>
        <v>1.434657948004995E-3</v>
      </c>
      <c r="Z946" s="13">
        <f t="shared" si="1191"/>
        <v>5.4818506524209948E-3</v>
      </c>
      <c r="AA946" s="13">
        <f t="shared" si="1192"/>
        <v>3.4089436467145168E-3</v>
      </c>
      <c r="AB946" s="13">
        <f t="shared" si="1193"/>
        <v>1.0599428480729438E-3</v>
      </c>
      <c r="AC946" s="13">
        <f t="shared" si="1194"/>
        <v>3.9233148233174962E-6</v>
      </c>
      <c r="AD946" s="13">
        <f t="shared" si="1195"/>
        <v>2.1132826630178474E-3</v>
      </c>
      <c r="AE946" s="13">
        <f t="shared" si="1196"/>
        <v>9.7092189051322232E-4</v>
      </c>
      <c r="AF946" s="13">
        <f t="shared" si="1197"/>
        <v>2.2303909788659642E-4</v>
      </c>
      <c r="AG946" s="13">
        <f t="shared" si="1198"/>
        <v>3.4157529163525977E-5</v>
      </c>
      <c r="AH946" s="13">
        <f t="shared" si="1199"/>
        <v>6.2964232046448972E-4</v>
      </c>
      <c r="AI946" s="13">
        <f t="shared" si="1200"/>
        <v>3.9154937340404725E-4</v>
      </c>
      <c r="AJ946" s="13">
        <f t="shared" si="1201"/>
        <v>1.2174444667252031E-4</v>
      </c>
      <c r="AK946" s="13">
        <f t="shared" si="1202"/>
        <v>2.5236000535924471E-5</v>
      </c>
      <c r="AL946" s="13">
        <f t="shared" si="1203"/>
        <v>4.4836579706770235E-8</v>
      </c>
      <c r="AM946" s="13">
        <f t="shared" si="1204"/>
        <v>2.6283319136485563E-4</v>
      </c>
      <c r="AN946" s="13">
        <f t="shared" si="1205"/>
        <v>1.2075549736691044E-4</v>
      </c>
      <c r="AO946" s="13">
        <f t="shared" si="1206"/>
        <v>2.7739818682351759E-5</v>
      </c>
      <c r="AP946" s="13">
        <f t="shared" si="1207"/>
        <v>4.2482402171260503E-6</v>
      </c>
      <c r="AQ946" s="13">
        <f t="shared" si="1208"/>
        <v>4.8795051120564337E-7</v>
      </c>
      <c r="AR946" s="13">
        <f t="shared" si="1209"/>
        <v>5.7856293701809634E-5</v>
      </c>
      <c r="AS946" s="13">
        <f t="shared" si="1210"/>
        <v>3.5978514801407314E-5</v>
      </c>
      <c r="AT946" s="13">
        <f t="shared" si="1211"/>
        <v>1.1186799607201565E-5</v>
      </c>
      <c r="AU946" s="13">
        <f t="shared" si="1212"/>
        <v>2.3188744012447867E-6</v>
      </c>
      <c r="AV946" s="13">
        <f t="shared" si="1213"/>
        <v>3.6050380878952055E-7</v>
      </c>
      <c r="AW946" s="13">
        <f t="shared" si="1214"/>
        <v>3.5583552187623979E-10</v>
      </c>
      <c r="AX946" s="13">
        <f t="shared" si="1215"/>
        <v>2.7240908063691478E-5</v>
      </c>
      <c r="AY946" s="13">
        <f t="shared" si="1216"/>
        <v>1.2515502265431136E-5</v>
      </c>
      <c r="AZ946" s="13">
        <f t="shared" si="1217"/>
        <v>2.8750472743012064E-6</v>
      </c>
      <c r="BA946" s="13">
        <f t="shared" si="1218"/>
        <v>4.4030177690366698E-7</v>
      </c>
      <c r="BB946" s="13">
        <f t="shared" si="1219"/>
        <v>5.0572817483056825E-8</v>
      </c>
      <c r="BC946" s="13">
        <f t="shared" si="1220"/>
        <v>4.6470125760753493E-9</v>
      </c>
      <c r="BD946" s="13">
        <f t="shared" si="1221"/>
        <v>4.4302278348029639E-6</v>
      </c>
      <c r="BE946" s="13">
        <f t="shared" si="1222"/>
        <v>2.7549814813505691E-6</v>
      </c>
      <c r="BF946" s="13">
        <f t="shared" si="1223"/>
        <v>8.5660639199633169E-7</v>
      </c>
      <c r="BG946" s="13">
        <f t="shared" si="1224"/>
        <v>1.7756308364227946E-7</v>
      </c>
      <c r="BH946" s="13">
        <f t="shared" si="1225"/>
        <v>2.760484479844696E-8</v>
      </c>
      <c r="BI946" s="13">
        <f t="shared" si="1226"/>
        <v>3.4332697572724441E-9</v>
      </c>
      <c r="BJ946" s="14">
        <f t="shared" si="1227"/>
        <v>0.33168681657847404</v>
      </c>
      <c r="BK946" s="14">
        <f t="shared" si="1228"/>
        <v>0.44321105428646346</v>
      </c>
      <c r="BL946" s="14">
        <f t="shared" si="1229"/>
        <v>0.21962806827178968</v>
      </c>
      <c r="BM946" s="14">
        <f t="shared" si="1230"/>
        <v>9.5841640375539175E-2</v>
      </c>
      <c r="BN946" s="14">
        <f t="shared" si="1231"/>
        <v>0.90415363426717898</v>
      </c>
    </row>
    <row r="947" spans="1:66" x14ac:dyDescent="0.25">
      <c r="A947" t="s">
        <v>304</v>
      </c>
      <c r="B947" t="s">
        <v>332</v>
      </c>
      <c r="C947" t="s">
        <v>376</v>
      </c>
      <c r="D947" s="24" t="s">
        <v>500</v>
      </c>
      <c r="E947" s="10">
        <f>VLOOKUP(A947,home!$A$2:$E$405,3,FALSE)</f>
        <v>1.3018867924528299</v>
      </c>
      <c r="F947" s="10">
        <f>VLOOKUP(B947,home!$B$2:$E$405,3,FALSE)</f>
        <v>1.23</v>
      </c>
      <c r="G947" s="10">
        <f>VLOOKUP(C947,away!$B$2:$E$405,4,FALSE)</f>
        <v>0.77</v>
      </c>
      <c r="H947" s="10">
        <f>VLOOKUP(A947,away!$A$2:$E$405,3,FALSE)</f>
        <v>1.2641509433962299</v>
      </c>
      <c r="I947" s="10">
        <f>VLOOKUP(C947,away!$B$2:$E$405,3,FALSE)</f>
        <v>1.28</v>
      </c>
      <c r="J947" s="10">
        <f>VLOOKUP(B947,home!$B$2:$E$405,4,FALSE)</f>
        <v>0.95</v>
      </c>
      <c r="K947" s="12">
        <f t="shared" si="1176"/>
        <v>1.2330169811320753</v>
      </c>
      <c r="L947" s="12">
        <f t="shared" si="1177"/>
        <v>1.5372075471698154</v>
      </c>
      <c r="M947" s="13">
        <f t="shared" si="1178"/>
        <v>6.2647936928005646E-2</v>
      </c>
      <c r="N947" s="13">
        <f t="shared" si="1179"/>
        <v>7.7245970065122169E-2</v>
      </c>
      <c r="O947" s="13">
        <f t="shared" si="1180"/>
        <v>9.6302881460348863E-2</v>
      </c>
      <c r="P947" s="13">
        <f t="shared" si="1181"/>
        <v>0.11874308817255945</v>
      </c>
      <c r="Q947" s="13">
        <f t="shared" si="1182"/>
        <v>4.7622796407157809E-2</v>
      </c>
      <c r="R947" s="13">
        <f t="shared" si="1183"/>
        <v>7.4018758097524187E-2</v>
      </c>
      <c r="S947" s="13">
        <f t="shared" si="1184"/>
        <v>5.6266501660540369E-2</v>
      </c>
      <c r="T947" s="13">
        <f t="shared" si="1185"/>
        <v>7.3206122054414555E-2</v>
      </c>
      <c r="U947" s="13">
        <f t="shared" si="1186"/>
        <v>9.1266385656554622E-2</v>
      </c>
      <c r="V947" s="13">
        <f t="shared" si="1187"/>
        <v>1.1849744062631994E-2</v>
      </c>
      <c r="W947" s="13">
        <f t="shared" si="1188"/>
        <v>1.957323888634039E-2</v>
      </c>
      <c r="X947" s="13">
        <f t="shared" si="1189"/>
        <v>3.0088130538640161E-2</v>
      </c>
      <c r="Y947" s="13">
        <f t="shared" si="1190"/>
        <v>2.3125850672114132E-2</v>
      </c>
      <c r="Z947" s="13">
        <f t="shared" si="1191"/>
        <v>3.7927397859883687E-2</v>
      </c>
      <c r="AA947" s="13">
        <f t="shared" si="1192"/>
        <v>4.6765125611388909E-2</v>
      </c>
      <c r="AB947" s="13">
        <f t="shared" si="1193"/>
        <v>2.8831097001808529E-2</v>
      </c>
      <c r="AC947" s="13">
        <f t="shared" si="1194"/>
        <v>1.4037525346488767E-3</v>
      </c>
      <c r="AD947" s="13">
        <f t="shared" si="1195"/>
        <v>6.0335339806530932E-3</v>
      </c>
      <c r="AE947" s="13">
        <f t="shared" si="1196"/>
        <v>9.2747939711654744E-3</v>
      </c>
      <c r="AF947" s="13">
        <f t="shared" si="1197"/>
        <v>7.128641645460336E-3</v>
      </c>
      <c r="AG947" s="13">
        <f t="shared" si="1198"/>
        <v>3.6527339128235594E-3</v>
      </c>
      <c r="AH947" s="13">
        <f t="shared" si="1199"/>
        <v>1.4575570558681378E-2</v>
      </c>
      <c r="AI947" s="13">
        <f t="shared" si="1200"/>
        <v>1.7971926008542867E-2</v>
      </c>
      <c r="AJ947" s="13">
        <f t="shared" si="1201"/>
        <v>1.1079844976091279E-2</v>
      </c>
      <c r="AK947" s="13">
        <f t="shared" si="1202"/>
        <v>4.553879001277154E-3</v>
      </c>
      <c r="AL947" s="13">
        <f t="shared" si="1203"/>
        <v>1.0642707113296896E-4</v>
      </c>
      <c r="AM947" s="13">
        <f t="shared" si="1204"/>
        <v>1.4878899708765331E-3</v>
      </c>
      <c r="AN947" s="13">
        <f t="shared" si="1205"/>
        <v>2.2871956925896836E-3</v>
      </c>
      <c r="AO947" s="13">
        <f t="shared" si="1206"/>
        <v>1.7579472402515775E-3</v>
      </c>
      <c r="AP947" s="13">
        <f t="shared" si="1207"/>
        <v>9.0077658841369098E-4</v>
      </c>
      <c r="AQ947" s="13">
        <f t="shared" si="1208"/>
        <v>3.4617014250585117E-4</v>
      </c>
      <c r="AR947" s="13">
        <f t="shared" si="1209"/>
        <v>4.4811354134222346E-3</v>
      </c>
      <c r="AS947" s="13">
        <f t="shared" si="1210"/>
        <v>5.525316059501917E-3</v>
      </c>
      <c r="AT947" s="13">
        <f t="shared" si="1211"/>
        <v>3.4064042637438146E-3</v>
      </c>
      <c r="AU947" s="13">
        <f t="shared" si="1212"/>
        <v>1.4000514339322762E-3</v>
      </c>
      <c r="AV947" s="13">
        <f t="shared" si="1213"/>
        <v>4.315717981242021E-4</v>
      </c>
      <c r="AW947" s="13">
        <f t="shared" si="1214"/>
        <v>5.6033941912264011E-6</v>
      </c>
      <c r="AX947" s="13">
        <f t="shared" si="1215"/>
        <v>3.0576560002447888E-4</v>
      </c>
      <c r="AY947" s="13">
        <f t="shared" si="1216"/>
        <v>4.7002518802253607E-4</v>
      </c>
      <c r="AZ947" s="13">
        <f t="shared" si="1217"/>
        <v>3.6126313319407704E-4</v>
      </c>
      <c r="BA947" s="13">
        <f t="shared" si="1218"/>
        <v>1.8511213828671644E-4</v>
      </c>
      <c r="BB947" s="13">
        <f t="shared" si="1219"/>
        <v>7.1138944011770781E-5</v>
      </c>
      <c r="BC947" s="13">
        <f t="shared" si="1220"/>
        <v>2.1871064326516994E-5</v>
      </c>
      <c r="BD947" s="13">
        <f t="shared" si="1221"/>
        <v>1.1480725295670972E-3</v>
      </c>
      <c r="BE947" s="13">
        <f t="shared" si="1222"/>
        <v>1.4155929245274874E-3</v>
      </c>
      <c r="BF947" s="13">
        <f t="shared" si="1223"/>
        <v>8.7272505715640426E-4</v>
      </c>
      <c r="BG947" s="13">
        <f t="shared" si="1224"/>
        <v>3.5869493844443583E-4</v>
      </c>
      <c r="BH947" s="13">
        <f t="shared" si="1225"/>
        <v>1.1056923753702848E-4</v>
      </c>
      <c r="BI947" s="13">
        <f t="shared" si="1226"/>
        <v>2.7266749494796419E-5</v>
      </c>
      <c r="BJ947" s="14">
        <f t="shared" si="1227"/>
        <v>0.30514696783639506</v>
      </c>
      <c r="BK947" s="14">
        <f t="shared" si="1228"/>
        <v>0.25148747561754181</v>
      </c>
      <c r="BL947" s="14">
        <f t="shared" si="1229"/>
        <v>0.40454286877766943</v>
      </c>
      <c r="BM947" s="14">
        <f t="shared" si="1230"/>
        <v>0.52205885716694067</v>
      </c>
      <c r="BN947" s="14">
        <f t="shared" si="1231"/>
        <v>0.47658143113071816</v>
      </c>
    </row>
    <row r="948" spans="1:66" x14ac:dyDescent="0.25">
      <c r="A948" t="s">
        <v>301</v>
      </c>
      <c r="B948" t="s">
        <v>322</v>
      </c>
      <c r="C948" t="s">
        <v>319</v>
      </c>
      <c r="D948" s="24" t="s">
        <v>500</v>
      </c>
      <c r="E948" s="10">
        <f>VLOOKUP(A948,home!$A$2:$E$405,3,FALSE)</f>
        <v>1.3534482758620701</v>
      </c>
      <c r="F948" s="10">
        <f>VLOOKUP(B948,home!$B$2:$E$405,3,FALSE)</f>
        <v>0.37</v>
      </c>
      <c r="G948" s="10">
        <f>VLOOKUP(C948,away!$B$2:$E$405,4,FALSE)</f>
        <v>1.48</v>
      </c>
      <c r="H948" s="10">
        <f>VLOOKUP(A948,away!$A$2:$E$405,3,FALSE)</f>
        <v>1.02586206896552</v>
      </c>
      <c r="I948" s="10">
        <f>VLOOKUP(C948,away!$B$2:$E$405,3,FALSE)</f>
        <v>1.03</v>
      </c>
      <c r="J948" s="10">
        <f>VLOOKUP(B948,home!$B$2:$E$405,4,FALSE)</f>
        <v>1.3</v>
      </c>
      <c r="K948" s="12">
        <f t="shared" si="1176"/>
        <v>0.74114827586206966</v>
      </c>
      <c r="L948" s="12">
        <f t="shared" si="1177"/>
        <v>1.3736293103448314</v>
      </c>
      <c r="M948" s="13">
        <f t="shared" si="1178"/>
        <v>0.12066012304462052</v>
      </c>
      <c r="N948" s="13">
        <f t="shared" si="1179"/>
        <v>8.9427042159825679E-2</v>
      </c>
      <c r="O948" s="13">
        <f t="shared" si="1180"/>
        <v>0.16574228160390456</v>
      </c>
      <c r="P948" s="13">
        <f t="shared" si="1181"/>
        <v>0.12283960624817949</v>
      </c>
      <c r="Q948" s="13">
        <f t="shared" si="1182"/>
        <v>3.3139349056099707E-2</v>
      </c>
      <c r="R948" s="13">
        <f t="shared" si="1183"/>
        <v>0.11383422798727515</v>
      </c>
      <c r="S948" s="13">
        <f t="shared" si="1184"/>
        <v>3.1264614361506175E-2</v>
      </c>
      <c r="T948" s="13">
        <f t="shared" si="1185"/>
        <v>4.5521181189206873E-2</v>
      </c>
      <c r="U948" s="13">
        <f t="shared" si="1186"/>
        <v>8.4368041806858737E-2</v>
      </c>
      <c r="V948" s="13">
        <f t="shared" si="1187"/>
        <v>3.5365941039455979E-3</v>
      </c>
      <c r="W948" s="13">
        <f t="shared" si="1188"/>
        <v>8.1870571387065352E-3</v>
      </c>
      <c r="X948" s="13">
        <f t="shared" si="1189"/>
        <v>1.1245981651195185E-2</v>
      </c>
      <c r="Y948" s="13">
        <f t="shared" si="1190"/>
        <v>7.7239050098409368E-3</v>
      </c>
      <c r="Z948" s="13">
        <f t="shared" si="1191"/>
        <v>5.2122010694599027E-2</v>
      </c>
      <c r="AA948" s="13">
        <f t="shared" si="1192"/>
        <v>3.8630138360766425E-2</v>
      </c>
      <c r="AB948" s="13">
        <f t="shared" si="1193"/>
        <v>1.4315330221197615E-2</v>
      </c>
      <c r="AC948" s="13">
        <f t="shared" si="1194"/>
        <v>2.250297241055229E-4</v>
      </c>
      <c r="AD948" s="13">
        <f t="shared" si="1195"/>
        <v>1.5169558206841491E-3</v>
      </c>
      <c r="AE948" s="13">
        <f t="shared" si="1196"/>
        <v>2.0837349777899452E-3</v>
      </c>
      <c r="AF948" s="13">
        <f t="shared" si="1197"/>
        <v>1.4311397202415028E-3</v>
      </c>
      <c r="AG948" s="13">
        <f t="shared" si="1198"/>
        <v>6.5528515564081016E-4</v>
      </c>
      <c r="AH948" s="13">
        <f t="shared" si="1199"/>
        <v>1.7899080401051998E-2</v>
      </c>
      <c r="AI948" s="13">
        <f t="shared" si="1200"/>
        <v>1.3265872578756251E-2</v>
      </c>
      <c r="AJ948" s="13">
        <f t="shared" si="1201"/>
        <v>4.9159892947755503E-3</v>
      </c>
      <c r="AK948" s="13">
        <f t="shared" si="1202"/>
        <v>1.2144923299930973E-3</v>
      </c>
      <c r="AL948" s="13">
        <f t="shared" si="1203"/>
        <v>9.163777395796818E-6</v>
      </c>
      <c r="AM948" s="13">
        <f t="shared" si="1204"/>
        <v>2.2485783821179771E-4</v>
      </c>
      <c r="AN948" s="13">
        <f t="shared" si="1205"/>
        <v>3.0887131722850134E-4</v>
      </c>
      <c r="AO948" s="13">
        <f t="shared" si="1206"/>
        <v>2.1213734723494299E-4</v>
      </c>
      <c r="AP948" s="13">
        <f t="shared" si="1207"/>
        <v>9.7132692660238917E-5</v>
      </c>
      <c r="AQ948" s="13">
        <f t="shared" si="1208"/>
        <v>3.3356078407705117E-5</v>
      </c>
      <c r="AR948" s="13">
        <f t="shared" si="1209"/>
        <v>4.9173402934207478E-3</v>
      </c>
      <c r="AS948" s="13">
        <f t="shared" si="1210"/>
        <v>3.6444782802958708E-3</v>
      </c>
      <c r="AT948" s="13">
        <f t="shared" si="1211"/>
        <v>1.3505493969290224E-3</v>
      </c>
      <c r="AU948" s="13">
        <f t="shared" si="1212"/>
        <v>3.3365245233350104E-4</v>
      </c>
      <c r="AV948" s="13">
        <f t="shared" si="1213"/>
        <v>6.1821484946031401E-5</v>
      </c>
      <c r="AW948" s="13">
        <f t="shared" si="1214"/>
        <v>2.5914729615014239E-7</v>
      </c>
      <c r="AX948" s="13">
        <f t="shared" si="1215"/>
        <v>2.7775499850791005E-5</v>
      </c>
      <c r="AY948" s="13">
        <f t="shared" si="1216"/>
        <v>3.8153240704525009E-5</v>
      </c>
      <c r="AZ948" s="13">
        <f t="shared" si="1217"/>
        <v>2.6204204858188524E-5</v>
      </c>
      <c r="BA948" s="13">
        <f t="shared" si="1218"/>
        <v>1.1998287949162728E-5</v>
      </c>
      <c r="BB948" s="13">
        <f t="shared" si="1219"/>
        <v>4.1203000002317755E-6</v>
      </c>
      <c r="BC948" s="13">
        <f t="shared" si="1220"/>
        <v>1.1319529695464361E-6</v>
      </c>
      <c r="BD948" s="13">
        <f t="shared" si="1221"/>
        <v>1.125767125997065E-3</v>
      </c>
      <c r="BE948" s="13">
        <f t="shared" si="1222"/>
        <v>8.34360364454922E-4</v>
      </c>
      <c r="BF948" s="13">
        <f t="shared" si="1223"/>
        <v>3.0919237278170673E-4</v>
      </c>
      <c r="BG948" s="13">
        <f t="shared" si="1224"/>
        <v>7.6385797998954766E-5</v>
      </c>
      <c r="BH948" s="13">
        <f t="shared" si="1225"/>
        <v>1.415330062181841E-5</v>
      </c>
      <c r="BI948" s="13">
        <f t="shared" si="1226"/>
        <v>2.0979388707236554E-6</v>
      </c>
      <c r="BJ948" s="14">
        <f t="shared" si="1227"/>
        <v>0.20191737063930695</v>
      </c>
      <c r="BK948" s="14">
        <f t="shared" si="1228"/>
        <v>0.27857328450045765</v>
      </c>
      <c r="BL948" s="14">
        <f t="shared" si="1229"/>
        <v>0.46685525339322975</v>
      </c>
      <c r="BM948" s="14">
        <f t="shared" si="1230"/>
        <v>0.35378739503428008</v>
      </c>
      <c r="BN948" s="14">
        <f t="shared" si="1231"/>
        <v>0.64564263009990508</v>
      </c>
    </row>
    <row r="949" spans="1:66" x14ac:dyDescent="0.25">
      <c r="A949" t="s">
        <v>303</v>
      </c>
      <c r="B949" t="s">
        <v>306</v>
      </c>
      <c r="C949" t="s">
        <v>308</v>
      </c>
      <c r="D949" s="24" t="s">
        <v>500</v>
      </c>
      <c r="E949" s="10">
        <f>VLOOKUP(A949,home!$A$2:$E$405,3,FALSE)</f>
        <v>1.29370629370629</v>
      </c>
      <c r="F949" s="10">
        <f>VLOOKUP(B949,home!$B$2:$E$405,3,FALSE)</f>
        <v>0.66</v>
      </c>
      <c r="G949" s="10">
        <f>VLOOKUP(C949,away!$B$2:$E$405,4,FALSE)</f>
        <v>0.77</v>
      </c>
      <c r="H949" s="10">
        <f>VLOOKUP(A949,away!$A$2:$E$405,3,FALSE)</f>
        <v>1.0279720279720299</v>
      </c>
      <c r="I949" s="10">
        <f>VLOOKUP(C949,away!$B$2:$E$405,3,FALSE)</f>
        <v>1.55</v>
      </c>
      <c r="J949" s="10">
        <f>VLOOKUP(B949,home!$B$2:$E$405,4,FALSE)</f>
        <v>2.36</v>
      </c>
      <c r="K949" s="12">
        <f t="shared" si="1176"/>
        <v>0.65746153846153665</v>
      </c>
      <c r="L949" s="12">
        <f t="shared" si="1177"/>
        <v>3.7603216783216853</v>
      </c>
      <c r="M949" s="13">
        <f t="shared" si="1178"/>
        <v>1.2060939159618631E-2</v>
      </c>
      <c r="N949" s="13">
        <f t="shared" si="1179"/>
        <v>7.9296036151738566E-3</v>
      </c>
      <c r="O949" s="13">
        <f t="shared" si="1180"/>
        <v>4.5353010982832849E-2</v>
      </c>
      <c r="P949" s="13">
        <f t="shared" si="1181"/>
        <v>2.9817860374636254E-2</v>
      </c>
      <c r="Q949" s="13">
        <f t="shared" si="1182"/>
        <v>2.6067046961111831E-3</v>
      </c>
      <c r="R949" s="13">
        <f t="shared" si="1183"/>
        <v>8.5270955187953967E-2</v>
      </c>
      <c r="S949" s="13">
        <f t="shared" si="1184"/>
        <v>1.8429427127410719E-2</v>
      </c>
      <c r="T949" s="13">
        <f t="shared" si="1185"/>
        <v>9.8020481777698204E-3</v>
      </c>
      <c r="U949" s="13">
        <f t="shared" si="1186"/>
        <v>5.6062373383956962E-2</v>
      </c>
      <c r="V949" s="13">
        <f t="shared" si="1187"/>
        <v>5.0624958028839028E-3</v>
      </c>
      <c r="W949" s="13">
        <f t="shared" si="1188"/>
        <v>5.7126935994005704E-4</v>
      </c>
      <c r="X949" s="13">
        <f t="shared" si="1189"/>
        <v>2.1481565583435498E-3</v>
      </c>
      <c r="Y949" s="13">
        <f t="shared" si="1190"/>
        <v>4.0388798373840774E-3</v>
      </c>
      <c r="Z949" s="13">
        <f t="shared" si="1191"/>
        <v>0.10688207377482008</v>
      </c>
      <c r="AA949" s="13">
        <f t="shared" si="1192"/>
        <v>7.0270852657952673E-2</v>
      </c>
      <c r="AB949" s="13">
        <f t="shared" si="1193"/>
        <v>2.3100191448750758E-2</v>
      </c>
      <c r="AC949" s="13">
        <f t="shared" si="1194"/>
        <v>7.8224004262755255E-4</v>
      </c>
      <c r="AD949" s="13">
        <f t="shared" si="1195"/>
        <v>9.3896908065531782E-5</v>
      </c>
      <c r="AE949" s="13">
        <f t="shared" si="1196"/>
        <v>3.5308257892619735E-4</v>
      </c>
      <c r="AF949" s="13">
        <f t="shared" si="1197"/>
        <v>6.6385203788695403E-4</v>
      </c>
      <c r="AG949" s="13">
        <f t="shared" si="1198"/>
        <v>8.3209906975478061E-4</v>
      </c>
      <c r="AH949" s="13">
        <f t="shared" si="1199"/>
        <v>0.10047774475985842</v>
      </c>
      <c r="AI949" s="13">
        <f t="shared" si="1200"/>
        <v>6.6060252650962117E-2</v>
      </c>
      <c r="AJ949" s="13">
        <f t="shared" si="1201"/>
        <v>2.1716037669529675E-2</v>
      </c>
      <c r="AK949" s="13">
        <f t="shared" si="1202"/>
        <v>4.7591531784992218E-3</v>
      </c>
      <c r="AL949" s="13">
        <f t="shared" si="1203"/>
        <v>7.7356245850610577E-5</v>
      </c>
      <c r="AM949" s="13">
        <f t="shared" si="1204"/>
        <v>1.2346721126709203E-5</v>
      </c>
      <c r="AN949" s="13">
        <f t="shared" si="1205"/>
        <v>4.6427643108956952E-5</v>
      </c>
      <c r="AO949" s="13">
        <f t="shared" si="1206"/>
        <v>8.7291436427996649E-5</v>
      </c>
      <c r="AP949" s="13">
        <f t="shared" si="1207"/>
        <v>1.0941462691067834E-4</v>
      </c>
      <c r="AQ949" s="13">
        <f t="shared" si="1208"/>
        <v>1.0285854837442577E-4</v>
      </c>
      <c r="AR949" s="13">
        <f t="shared" si="1209"/>
        <v>7.5565728361873724E-2</v>
      </c>
      <c r="AS949" s="13">
        <f t="shared" si="1210"/>
        <v>4.9681560023764074E-2</v>
      </c>
      <c r="AT949" s="13">
        <f t="shared" si="1211"/>
        <v>1.6331857443196551E-2</v>
      </c>
      <c r="AU949" s="13">
        <f t="shared" si="1212"/>
        <v>3.5791893735128348E-3</v>
      </c>
      <c r="AV949" s="13">
        <f t="shared" si="1213"/>
        <v>5.8829483798873282E-4</v>
      </c>
      <c r="AW949" s="13">
        <f t="shared" si="1214"/>
        <v>5.3123690068899044E-6</v>
      </c>
      <c r="AX949" s="13">
        <f t="shared" si="1215"/>
        <v>1.3529157111536312E-6</v>
      </c>
      <c r="AY949" s="13">
        <f t="shared" si="1216"/>
        <v>5.0873982775929978E-6</v>
      </c>
      <c r="AZ949" s="13">
        <f t="shared" si="1217"/>
        <v>9.5651270147446801E-6</v>
      </c>
      <c r="BA949" s="13">
        <f t="shared" si="1218"/>
        <v>1.19893181564816E-5</v>
      </c>
      <c r="BB949" s="13">
        <f t="shared" si="1219"/>
        <v>1.1270923243028388E-5</v>
      </c>
      <c r="BC949" s="13">
        <f t="shared" si="1220"/>
        <v>8.4764594010918782E-6</v>
      </c>
      <c r="BD949" s="13">
        <f t="shared" si="1221"/>
        <v>4.7358574416220246E-2</v>
      </c>
      <c r="BE949" s="13">
        <f t="shared" si="1222"/>
        <v>3.1136441195033334E-2</v>
      </c>
      <c r="BF949" s="13">
        <f t="shared" si="1223"/>
        <v>1.0235506265151888E-2</v>
      </c>
      <c r="BG949" s="13">
        <f t="shared" si="1224"/>
        <v>2.2431505653398198E-3</v>
      </c>
      <c r="BH949" s="13">
        <f t="shared" si="1225"/>
        <v>3.6869630542229581E-4</v>
      </c>
      <c r="BI949" s="13">
        <f t="shared" si="1226"/>
        <v>4.8480728037605452E-5</v>
      </c>
      <c r="BJ949" s="14">
        <f t="shared" si="1227"/>
        <v>2.9445673957108866E-2</v>
      </c>
      <c r="BK949" s="14">
        <f t="shared" si="1228"/>
        <v>6.6235406151305257E-2</v>
      </c>
      <c r="BL949" s="14">
        <f t="shared" si="1229"/>
        <v>0.71020805143583787</v>
      </c>
      <c r="BM949" s="14">
        <f t="shared" si="1230"/>
        <v>0.72973235627347477</v>
      </c>
      <c r="BN949" s="14">
        <f t="shared" si="1231"/>
        <v>0.18303907401632674</v>
      </c>
    </row>
    <row r="950" spans="1:66" x14ac:dyDescent="0.25">
      <c r="A950" t="s">
        <v>35</v>
      </c>
      <c r="B950" t="s">
        <v>471</v>
      </c>
      <c r="C950" t="s">
        <v>212</v>
      </c>
      <c r="D950" s="24" t="s">
        <v>500</v>
      </c>
      <c r="E950" s="10">
        <f>VLOOKUP(A950,home!$A$2:$E$405,3,FALSE)</f>
        <v>1.6</v>
      </c>
      <c r="F950" s="10">
        <f>VLOOKUP(B950,home!$B$2:$E$405,3,FALSE)</f>
        <v>0.83</v>
      </c>
      <c r="G950" s="10">
        <f>VLOOKUP(C950,away!$B$2:$E$405,4,FALSE)</f>
        <v>1.04</v>
      </c>
      <c r="H950" s="10">
        <f>VLOOKUP(A950,away!$A$2:$E$405,3,FALSE)</f>
        <v>1.10909090909091</v>
      </c>
      <c r="I950" s="10">
        <f>VLOOKUP(C950,away!$B$2:$E$405,3,FALSE)</f>
        <v>0.94</v>
      </c>
      <c r="J950" s="10">
        <f>VLOOKUP(B950,home!$B$2:$E$405,4,FALSE)</f>
        <v>0.9</v>
      </c>
      <c r="K950" s="12">
        <f t="shared" si="1176"/>
        <v>1.3811200000000001</v>
      </c>
      <c r="L950" s="12">
        <f t="shared" si="1177"/>
        <v>0.93829090909090984</v>
      </c>
      <c r="M950" s="13">
        <f t="shared" si="1178"/>
        <v>9.8331494735441408E-2</v>
      </c>
      <c r="N950" s="13">
        <f t="shared" si="1179"/>
        <v>0.13580759400901285</v>
      </c>
      <c r="O950" s="13">
        <f t="shared" si="1180"/>
        <v>9.2263547587585315E-2</v>
      </c>
      <c r="P950" s="13">
        <f t="shared" si="1181"/>
        <v>0.12742703084416587</v>
      </c>
      <c r="Q950" s="13">
        <f t="shared" si="1182"/>
        <v>9.3783292118863923E-2</v>
      </c>
      <c r="R950" s="13">
        <f t="shared" si="1183"/>
        <v>4.328502397095392E-2</v>
      </c>
      <c r="S950" s="13">
        <f t="shared" si="1184"/>
        <v>4.1282928306558879E-2</v>
      </c>
      <c r="T950" s="13">
        <f t="shared" si="1185"/>
        <v>8.7996010419747195E-2</v>
      </c>
      <c r="U950" s="13">
        <f t="shared" si="1186"/>
        <v>5.9781812306763896E-2</v>
      </c>
      <c r="V950" s="13">
        <f t="shared" si="1187"/>
        <v>5.9442478422500932E-3</v>
      </c>
      <c r="W950" s="13">
        <f t="shared" si="1188"/>
        <v>4.3175326803735113E-2</v>
      </c>
      <c r="X950" s="13">
        <f t="shared" si="1189"/>
        <v>4.0511016636973742E-2</v>
      </c>
      <c r="Y950" s="13">
        <f t="shared" si="1190"/>
        <v>1.9005559314251533E-2</v>
      </c>
      <c r="Z950" s="13">
        <f t="shared" si="1191"/>
        <v>1.3537981497242727E-2</v>
      </c>
      <c r="AA950" s="13">
        <f t="shared" si="1192"/>
        <v>1.869757700547188E-2</v>
      </c>
      <c r="AB950" s="13">
        <f t="shared" si="1193"/>
        <v>1.2911798776898662E-2</v>
      </c>
      <c r="AC950" s="13">
        <f t="shared" si="1194"/>
        <v>4.8144407799968606E-4</v>
      </c>
      <c r="AD950" s="13">
        <f t="shared" si="1195"/>
        <v>1.4907576838793667E-2</v>
      </c>
      <c r="AE950" s="13">
        <f t="shared" si="1196"/>
        <v>1.39876438244143E-2</v>
      </c>
      <c r="AF950" s="13">
        <f t="shared" si="1197"/>
        <v>6.5622395200247725E-3</v>
      </c>
      <c r="AG950" s="13">
        <f t="shared" si="1198"/>
        <v>2.0524298949721131E-3</v>
      </c>
      <c r="AH950" s="13">
        <f t="shared" si="1199"/>
        <v>3.1756412415759484E-3</v>
      </c>
      <c r="AI950" s="13">
        <f t="shared" si="1200"/>
        <v>4.3859416315653746E-3</v>
      </c>
      <c r="AJ950" s="13">
        <f t="shared" si="1201"/>
        <v>3.0287558530937854E-3</v>
      </c>
      <c r="AK950" s="13">
        <f t="shared" si="1202"/>
        <v>1.3943584279416295E-3</v>
      </c>
      <c r="AL950" s="13">
        <f t="shared" si="1203"/>
        <v>2.4955987719729087E-5</v>
      </c>
      <c r="AM950" s="13">
        <f t="shared" si="1204"/>
        <v>4.1178305047189431E-3</v>
      </c>
      <c r="AN950" s="13">
        <f t="shared" si="1205"/>
        <v>3.8637229277550169E-3</v>
      </c>
      <c r="AO950" s="13">
        <f t="shared" si="1206"/>
        <v>1.812648049179323E-3</v>
      </c>
      <c r="AP950" s="13">
        <f t="shared" si="1207"/>
        <v>5.6693039530877714E-4</v>
      </c>
      <c r="AQ950" s="13">
        <f t="shared" si="1208"/>
        <v>1.3298640900138531E-4</v>
      </c>
      <c r="AR950" s="13">
        <f t="shared" si="1209"/>
        <v>5.9593506150097664E-4</v>
      </c>
      <c r="AS950" s="13">
        <f t="shared" si="1210"/>
        <v>8.2305783214022899E-4</v>
      </c>
      <c r="AT950" s="13">
        <f t="shared" si="1211"/>
        <v>5.6837081656275666E-4</v>
      </c>
      <c r="AU950" s="13">
        <f t="shared" si="1212"/>
        <v>2.6166276739038481E-4</v>
      </c>
      <c r="AV950" s="13">
        <f t="shared" si="1213"/>
        <v>9.0346920324552101E-5</v>
      </c>
      <c r="AW950" s="13">
        <f t="shared" si="1214"/>
        <v>8.9834092589460851E-7</v>
      </c>
      <c r="AX950" s="13">
        <f t="shared" si="1215"/>
        <v>9.4786967777957102E-4</v>
      </c>
      <c r="AY950" s="13">
        <f t="shared" si="1216"/>
        <v>8.8937750166350144E-4</v>
      </c>
      <c r="AZ950" s="13">
        <f t="shared" si="1217"/>
        <v>4.1724741228042447E-4</v>
      </c>
      <c r="BA950" s="13">
        <f t="shared" si="1218"/>
        <v>1.3049981792814303E-4</v>
      </c>
      <c r="BB950" s="13">
        <f t="shared" si="1219"/>
        <v>3.0611698199998883E-5</v>
      </c>
      <c r="BC950" s="13">
        <f t="shared" si="1220"/>
        <v>5.7445356265787057E-6</v>
      </c>
      <c r="BD950" s="13">
        <f t="shared" si="1221"/>
        <v>9.3193408435816405E-5</v>
      </c>
      <c r="BE950" s="13">
        <f t="shared" si="1222"/>
        <v>1.2871128025887478E-4</v>
      </c>
      <c r="BF950" s="13">
        <f t="shared" si="1223"/>
        <v>8.8882861695568571E-5</v>
      </c>
      <c r="BG950" s="13">
        <f t="shared" si="1224"/>
        <v>4.0919299314994555E-5</v>
      </c>
      <c r="BH950" s="13">
        <f t="shared" si="1225"/>
        <v>1.4128615667481326E-5</v>
      </c>
      <c r="BI950" s="13">
        <f t="shared" si="1226"/>
        <v>3.9026627341343628E-6</v>
      </c>
      <c r="BJ950" s="14">
        <f t="shared" si="1227"/>
        <v>0.47070415831023077</v>
      </c>
      <c r="BK950" s="14">
        <f t="shared" si="1228"/>
        <v>0.2743814792957992</v>
      </c>
      <c r="BL950" s="14">
        <f t="shared" si="1229"/>
        <v>0.24163356832787616</v>
      </c>
      <c r="BM950" s="14">
        <f t="shared" si="1230"/>
        <v>0.40847072500438786</v>
      </c>
      <c r="BN950" s="14">
        <f t="shared" si="1231"/>
        <v>0.59089798326602327</v>
      </c>
    </row>
    <row r="951" spans="1:66" x14ac:dyDescent="0.25">
      <c r="A951" t="s">
        <v>35</v>
      </c>
      <c r="B951" t="s">
        <v>283</v>
      </c>
      <c r="C951" t="s">
        <v>36</v>
      </c>
      <c r="D951" s="24" t="s">
        <v>500</v>
      </c>
      <c r="E951" s="10">
        <f>VLOOKUP(A951,home!$A$2:$E$405,3,FALSE)</f>
        <v>1.6</v>
      </c>
      <c r="F951" s="10">
        <f>VLOOKUP(B951,home!$B$2:$E$405,3,FALSE)</f>
        <v>0.83</v>
      </c>
      <c r="G951" s="10">
        <f>VLOOKUP(C951,away!$B$2:$E$405,4,FALSE)</f>
        <v>1.04</v>
      </c>
      <c r="H951" s="10">
        <f>VLOOKUP(A951,away!$A$2:$E$405,3,FALSE)</f>
        <v>1.10909090909091</v>
      </c>
      <c r="I951" s="10">
        <f>VLOOKUP(C951,away!$B$2:$E$405,3,FALSE)</f>
        <v>0.63</v>
      </c>
      <c r="J951" s="10">
        <f>VLOOKUP(B951,home!$B$2:$E$405,4,FALSE)</f>
        <v>1.95</v>
      </c>
      <c r="K951" s="12">
        <f t="shared" si="1176"/>
        <v>1.3811200000000001</v>
      </c>
      <c r="L951" s="12">
        <f t="shared" si="1177"/>
        <v>1.3625181818181828</v>
      </c>
      <c r="M951" s="13">
        <f t="shared" si="1178"/>
        <v>6.4335855051736612E-2</v>
      </c>
      <c r="N951" s="13">
        <f t="shared" si="1179"/>
        <v>8.8855536129054474E-2</v>
      </c>
      <c r="O951" s="13">
        <f t="shared" si="1180"/>
        <v>8.7658772250810327E-2</v>
      </c>
      <c r="P951" s="13">
        <f t="shared" si="1181"/>
        <v>0.12106728353103917</v>
      </c>
      <c r="Q951" s="13">
        <f t="shared" si="1182"/>
        <v>6.1360079029279868E-2</v>
      </c>
      <c r="R951" s="13">
        <f t="shared" si="1183"/>
        <v>5.9718335493794142E-2</v>
      </c>
      <c r="S951" s="13">
        <f t="shared" si="1184"/>
        <v>5.6956137171870029E-2</v>
      </c>
      <c r="T951" s="13">
        <f t="shared" si="1185"/>
        <v>8.3604223315194418E-2</v>
      </c>
      <c r="U951" s="13">
        <f t="shared" si="1186"/>
        <v>8.2478187517188981E-2</v>
      </c>
      <c r="V951" s="13">
        <f t="shared" si="1187"/>
        <v>1.1908902469314111E-2</v>
      </c>
      <c r="W951" s="13">
        <f t="shared" si="1188"/>
        <v>2.8248544116306337E-2</v>
      </c>
      <c r="X951" s="13">
        <f t="shared" si="1189"/>
        <v>3.8489154968360438E-2</v>
      </c>
      <c r="Y951" s="13">
        <f t="shared" si="1190"/>
        <v>2.6221086723604379E-2</v>
      </c>
      <c r="Z951" s="13">
        <f t="shared" si="1191"/>
        <v>2.7122439299404218E-2</v>
      </c>
      <c r="AA951" s="13">
        <f t="shared" si="1192"/>
        <v>3.745934336519316E-2</v>
      </c>
      <c r="AB951" s="13">
        <f t="shared" si="1193"/>
        <v>2.586792415426779E-2</v>
      </c>
      <c r="AC951" s="13">
        <f t="shared" si="1194"/>
        <v>1.4006366187996162E-3</v>
      </c>
      <c r="AD951" s="13">
        <f t="shared" si="1195"/>
        <v>9.7536573124782557E-3</v>
      </c>
      <c r="AE951" s="13">
        <f t="shared" si="1196"/>
        <v>1.3289535427475498E-2</v>
      </c>
      <c r="AF951" s="13">
        <f t="shared" si="1197"/>
        <v>9.0536168239261239E-3</v>
      </c>
      <c r="AG951" s="13">
        <f t="shared" si="1198"/>
        <v>4.1119058446047775E-3</v>
      </c>
      <c r="AH951" s="13">
        <f t="shared" si="1199"/>
        <v>9.238704170174571E-3</v>
      </c>
      <c r="AI951" s="13">
        <f t="shared" si="1200"/>
        <v>1.2759759103511506E-2</v>
      </c>
      <c r="AJ951" s="13">
        <f t="shared" si="1201"/>
        <v>8.8113792465209072E-3</v>
      </c>
      <c r="AK951" s="13">
        <f t="shared" si="1202"/>
        <v>4.0565240349849851E-3</v>
      </c>
      <c r="AL951" s="13">
        <f t="shared" si="1203"/>
        <v>1.0542878182985568E-4</v>
      </c>
      <c r="AM951" s="13">
        <f t="shared" si="1204"/>
        <v>2.6941942374819946E-3</v>
      </c>
      <c r="AN951" s="13">
        <f t="shared" si="1205"/>
        <v>3.670888633918993E-3</v>
      </c>
      <c r="AO951" s="13">
        <f t="shared" si="1206"/>
        <v>2.50082625357217E-3</v>
      </c>
      <c r="AP951" s="13">
        <f t="shared" si="1207"/>
        <v>1.1358070800201105E-3</v>
      </c>
      <c r="AQ951" s="13">
        <f t="shared" si="1208"/>
        <v>3.8688944939130527E-4</v>
      </c>
      <c r="AR951" s="13">
        <f t="shared" si="1209"/>
        <v>2.5175804816604608E-3</v>
      </c>
      <c r="AS951" s="13">
        <f t="shared" si="1210"/>
        <v>3.4770807548308962E-3</v>
      </c>
      <c r="AT951" s="13">
        <f t="shared" si="1211"/>
        <v>2.401132886056024E-3</v>
      </c>
      <c r="AU951" s="13">
        <f t="shared" si="1212"/>
        <v>1.1054175505298986E-3</v>
      </c>
      <c r="AV951" s="13">
        <f t="shared" si="1213"/>
        <v>3.8167857184696354E-4</v>
      </c>
      <c r="AW951" s="13">
        <f t="shared" si="1214"/>
        <v>5.5109999668764592E-6</v>
      </c>
      <c r="AX951" s="13">
        <f t="shared" si="1215"/>
        <v>6.2016759087852203E-4</v>
      </c>
      <c r="AY951" s="13">
        <f t="shared" si="1216"/>
        <v>8.4498961834636661E-4</v>
      </c>
      <c r="AZ951" s="13">
        <f t="shared" si="1217"/>
        <v>5.7565685922226595E-4</v>
      </c>
      <c r="BA951" s="13">
        <f t="shared" si="1218"/>
        <v>2.6144764572622915E-4</v>
      </c>
      <c r="BB951" s="13">
        <f t="shared" si="1219"/>
        <v>8.9056792723886583E-5</v>
      </c>
      <c r="BC951" s="13">
        <f t="shared" si="1220"/>
        <v>2.4268299860141714E-5</v>
      </c>
      <c r="BD951" s="13">
        <f t="shared" si="1221"/>
        <v>5.7170819674215944E-4</v>
      </c>
      <c r="BE951" s="13">
        <f t="shared" si="1222"/>
        <v>7.8959762468453149E-4</v>
      </c>
      <c r="BF951" s="13">
        <f t="shared" si="1223"/>
        <v>5.4526453570215012E-4</v>
      </c>
      <c r="BG951" s="13">
        <f t="shared" si="1224"/>
        <v>2.510252518496512E-4</v>
      </c>
      <c r="BH951" s="13">
        <f t="shared" si="1225"/>
        <v>8.6673998958647602E-5</v>
      </c>
      <c r="BI951" s="13">
        <f t="shared" si="1226"/>
        <v>2.3941438688353479E-5</v>
      </c>
      <c r="BJ951" s="14">
        <f t="shared" si="1227"/>
        <v>0.37579153215142663</v>
      </c>
      <c r="BK951" s="14">
        <f t="shared" si="1228"/>
        <v>0.25661923324293578</v>
      </c>
      <c r="BL951" s="14">
        <f t="shared" si="1229"/>
        <v>0.34020003062799614</v>
      </c>
      <c r="BM951" s="14">
        <f t="shared" si="1230"/>
        <v>0.51589789521766882</v>
      </c>
      <c r="BN951" s="14">
        <f t="shared" si="1231"/>
        <v>0.48299586148571461</v>
      </c>
    </row>
    <row r="952" spans="1:66" x14ac:dyDescent="0.25">
      <c r="A952" t="s">
        <v>10</v>
      </c>
      <c r="B952" t="s">
        <v>37</v>
      </c>
      <c r="C952" t="s">
        <v>223</v>
      </c>
      <c r="D952" s="24" t="s">
        <v>501</v>
      </c>
      <c r="E952" s="10">
        <f>VLOOKUP(A952,home!$A$2:$E$405,3,FALSE)</f>
        <v>1.6153846153846201</v>
      </c>
      <c r="F952" s="10">
        <f>VLOOKUP(B952,home!$B$2:$E$405,3,FALSE)</f>
        <v>0.88</v>
      </c>
      <c r="G952" s="10">
        <f>VLOOKUP(C952,away!$B$2:$E$405,4,FALSE)</f>
        <v>1.75</v>
      </c>
      <c r="H952" s="10">
        <f>VLOOKUP(A952,away!$A$2:$E$405,3,FALSE)</f>
        <v>1.4957264957265</v>
      </c>
      <c r="I952" s="10">
        <f>VLOOKUP(C952,away!$B$2:$E$405,3,FALSE)</f>
        <v>0.93</v>
      </c>
      <c r="J952" s="10">
        <f>VLOOKUP(B952,home!$B$2:$E$405,4,FALSE)</f>
        <v>1.24</v>
      </c>
      <c r="K952" s="12">
        <f t="shared" si="1176"/>
        <v>2.4876923076923148</v>
      </c>
      <c r="L952" s="12">
        <f t="shared" si="1177"/>
        <v>1.7248717948717998</v>
      </c>
      <c r="M952" s="13">
        <f t="shared" si="1178"/>
        <v>1.4808349489906369E-2</v>
      </c>
      <c r="N952" s="13">
        <f t="shared" si="1179"/>
        <v>3.6838617115659486E-2</v>
      </c>
      <c r="O952" s="13">
        <f t="shared" si="1180"/>
        <v>2.5542504363743695E-2</v>
      </c>
      <c r="P952" s="13">
        <f t="shared" si="1181"/>
        <v>6.3541891624882565E-2</v>
      </c>
      <c r="Q952" s="13">
        <f t="shared" si="1182"/>
        <v>4.5821572212324281E-2</v>
      </c>
      <c r="R952" s="13">
        <f t="shared" si="1183"/>
        <v>2.2028772673705687E-2</v>
      </c>
      <c r="S952" s="13">
        <f t="shared" si="1184"/>
        <v>6.8163774666791938E-2</v>
      </c>
      <c r="T952" s="13">
        <f t="shared" si="1185"/>
        <v>7.9036337505719562E-2</v>
      </c>
      <c r="U952" s="13">
        <f t="shared" si="1186"/>
        <v>5.4800808328280298E-2</v>
      </c>
      <c r="V952" s="13">
        <f t="shared" si="1187"/>
        <v>3.249859656369665E-2</v>
      </c>
      <c r="W952" s="13">
        <f t="shared" si="1188"/>
        <v>3.7996657572989014E-2</v>
      </c>
      <c r="X952" s="13">
        <f t="shared" si="1189"/>
        <v>6.5539362947050706E-2</v>
      </c>
      <c r="Y952" s="13">
        <f t="shared" si="1190"/>
        <v>5.6523499300616856E-2</v>
      </c>
      <c r="Z952" s="13">
        <f t="shared" si="1191"/>
        <v>1.2665602886839197E-2</v>
      </c>
      <c r="AA952" s="13">
        <f t="shared" si="1192"/>
        <v>3.1508122873875444E-2</v>
      </c>
      <c r="AB952" s="13">
        <f t="shared" si="1193"/>
        <v>3.9191257451582119E-2</v>
      </c>
      <c r="AC952" s="13">
        <f t="shared" si="1194"/>
        <v>8.7156164087477707E-3</v>
      </c>
      <c r="AD952" s="13">
        <f t="shared" si="1195"/>
        <v>2.3630998190585933E-2</v>
      </c>
      <c r="AE952" s="13">
        <f t="shared" si="1196"/>
        <v>4.0760442263608206E-2</v>
      </c>
      <c r="AF952" s="13">
        <f t="shared" si="1197"/>
        <v>3.5153268603499134E-2</v>
      </c>
      <c r="AG952" s="13">
        <f t="shared" si="1198"/>
        <v>2.0211627170576018E-2</v>
      </c>
      <c r="AH952" s="13">
        <f t="shared" si="1199"/>
        <v>5.4616352961389426E-3</v>
      </c>
      <c r="AI952" s="13">
        <f t="shared" si="1200"/>
        <v>1.3586868113625685E-2</v>
      </c>
      <c r="AJ952" s="13">
        <f t="shared" si="1201"/>
        <v>1.6899973645948307E-2</v>
      </c>
      <c r="AK952" s="13">
        <f t="shared" si="1202"/>
        <v>1.4013978146409482E-2</v>
      </c>
      <c r="AL952" s="13">
        <f t="shared" si="1203"/>
        <v>1.4959310723080476E-3</v>
      </c>
      <c r="AM952" s="13">
        <f t="shared" si="1204"/>
        <v>1.1757330484362323E-2</v>
      </c>
      <c r="AN952" s="13">
        <f t="shared" si="1205"/>
        <v>2.0279887735462965E-2</v>
      </c>
      <c r="AO952" s="13">
        <f t="shared" si="1206"/>
        <v>1.7490103179033305E-2</v>
      </c>
      <c r="AP952" s="13">
        <f t="shared" si="1207"/>
        <v>1.0056061887637385E-2</v>
      </c>
      <c r="AQ952" s="13">
        <f t="shared" si="1208"/>
        <v>4.3363543793677479E-3</v>
      </c>
      <c r="AR952" s="13">
        <f t="shared" si="1209"/>
        <v>1.8841241352372709E-3</v>
      </c>
      <c r="AS952" s="13">
        <f t="shared" si="1210"/>
        <v>4.6871211179671931E-3</v>
      </c>
      <c r="AT952" s="13">
        <f t="shared" si="1211"/>
        <v>5.8300575751945964E-3</v>
      </c>
      <c r="AU952" s="13">
        <f t="shared" si="1212"/>
        <v>4.8344631277383015E-3</v>
      </c>
      <c r="AV952" s="13">
        <f t="shared" si="1213"/>
        <v>3.0066641836741762E-3</v>
      </c>
      <c r="AW952" s="13">
        <f t="shared" si="1214"/>
        <v>1.7830460770287232E-4</v>
      </c>
      <c r="AX952" s="13">
        <f t="shared" si="1215"/>
        <v>4.8747701008240831E-3</v>
      </c>
      <c r="AY952" s="13">
        <f t="shared" si="1216"/>
        <v>8.4083534533958195E-3</v>
      </c>
      <c r="AZ952" s="13">
        <f t="shared" si="1217"/>
        <v>7.2516658565376733E-3</v>
      </c>
      <c r="BA952" s="13">
        <f t="shared" si="1218"/>
        <v>4.1693979672588954E-3</v>
      </c>
      <c r="BB952" s="13">
        <f t="shared" si="1219"/>
        <v>1.7979192388301707E-3</v>
      </c>
      <c r="BC952" s="13">
        <f t="shared" si="1220"/>
        <v>6.2023603690310755E-4</v>
      </c>
      <c r="BD952" s="13">
        <f t="shared" si="1221"/>
        <v>5.416454298179977E-4</v>
      </c>
      <c r="BE952" s="13">
        <f t="shared" si="1222"/>
        <v>1.3474471692549303E-3</v>
      </c>
      <c r="BF952" s="13">
        <f t="shared" si="1223"/>
        <v>1.6760169789886378E-3</v>
      </c>
      <c r="BG952" s="13">
        <f t="shared" si="1224"/>
        <v>1.3898048487305818E-3</v>
      </c>
      <c r="BH952" s="13">
        <f t="shared" si="1225"/>
        <v>8.6435170784513772E-4</v>
      </c>
      <c r="BI952" s="13">
        <f t="shared" si="1226"/>
        <v>4.3004821894941262E-4</v>
      </c>
      <c r="BJ952" s="14">
        <f t="shared" si="1227"/>
        <v>0.53255446320224276</v>
      </c>
      <c r="BK952" s="14">
        <f t="shared" si="1228"/>
        <v>0.19763251327972914</v>
      </c>
      <c r="BL952" s="14">
        <f t="shared" si="1229"/>
        <v>0.24952566538670784</v>
      </c>
      <c r="BM952" s="14">
        <f t="shared" si="1230"/>
        <v>0.77556648842960418</v>
      </c>
      <c r="BN952" s="14">
        <f t="shared" si="1231"/>
        <v>0.20858170748022206</v>
      </c>
    </row>
    <row r="953" spans="1:66" x14ac:dyDescent="0.25">
      <c r="A953" t="s">
        <v>10</v>
      </c>
      <c r="B953" t="s">
        <v>42</v>
      </c>
      <c r="C953" t="s">
        <v>226</v>
      </c>
      <c r="D953" s="24" t="s">
        <v>501</v>
      </c>
      <c r="E953" s="10">
        <f>VLOOKUP(A953,home!$A$2:$E$405,3,FALSE)</f>
        <v>1.6153846153846201</v>
      </c>
      <c r="F953" s="10">
        <f>VLOOKUP(B953,home!$B$2:$E$405,3,FALSE)</f>
        <v>1.44</v>
      </c>
      <c r="G953" s="10">
        <f>VLOOKUP(C953,away!$B$2:$E$405,4,FALSE)</f>
        <v>1.24</v>
      </c>
      <c r="H953" s="10">
        <f>VLOOKUP(A953,away!$A$2:$E$405,3,FALSE)</f>
        <v>1.4957264957265</v>
      </c>
      <c r="I953" s="10">
        <f>VLOOKUP(C953,away!$B$2:$E$405,3,FALSE)</f>
        <v>0.71</v>
      </c>
      <c r="J953" s="10">
        <f>VLOOKUP(B953,home!$B$2:$E$405,4,FALSE)</f>
        <v>1</v>
      </c>
      <c r="K953" s="12">
        <f t="shared" si="1176"/>
        <v>2.8844307692307778</v>
      </c>
      <c r="L953" s="12">
        <f t="shared" si="1177"/>
        <v>1.0619658119658149</v>
      </c>
      <c r="M953" s="13">
        <f t="shared" si="1178"/>
        <v>1.9324209687666224E-2</v>
      </c>
      <c r="N953" s="13">
        <f t="shared" si="1179"/>
        <v>5.5739345014171937E-2</v>
      </c>
      <c r="O953" s="13">
        <f t="shared" si="1180"/>
        <v>2.0521650031560128E-2</v>
      </c>
      <c r="P953" s="13">
        <f t="shared" si="1181"/>
        <v>5.9193278786417794E-2</v>
      </c>
      <c r="Q953" s="13">
        <f t="shared" si="1182"/>
        <v>8.0388140907823855E-2</v>
      </c>
      <c r="R953" s="13">
        <f t="shared" si="1183"/>
        <v>1.0896645369322021E-2</v>
      </c>
      <c r="S953" s="13">
        <f t="shared" si="1184"/>
        <v>4.5329722536116515E-2</v>
      </c>
      <c r="T953" s="13">
        <f t="shared" si="1185"/>
        <v>8.5369457331599494E-2</v>
      </c>
      <c r="U953" s="13">
        <f t="shared" si="1186"/>
        <v>3.143061918466851E-2</v>
      </c>
      <c r="V953" s="13">
        <f t="shared" si="1187"/>
        <v>1.5428056002517265E-2</v>
      </c>
      <c r="W953" s="13">
        <f t="shared" si="1188"/>
        <v>7.7291342371928834E-2</v>
      </c>
      <c r="X953" s="13">
        <f t="shared" si="1189"/>
        <v>8.2080763159933193E-2</v>
      </c>
      <c r="Y953" s="13">
        <f t="shared" si="1190"/>
        <v>4.3583482147956099E-2</v>
      </c>
      <c r="Z953" s="13">
        <f t="shared" si="1191"/>
        <v>3.8572882824451987E-3</v>
      </c>
      <c r="AA953" s="13">
        <f t="shared" si="1192"/>
        <v>1.1126081007678271E-2</v>
      </c>
      <c r="AB953" s="13">
        <f t="shared" si="1193"/>
        <v>1.6046205199750693E-2</v>
      </c>
      <c r="AC953" s="13">
        <f t="shared" si="1194"/>
        <v>2.9536693700866752E-3</v>
      </c>
      <c r="AD953" s="13">
        <f t="shared" si="1195"/>
        <v>5.5735381533185531E-2</v>
      </c>
      <c r="AE953" s="13">
        <f t="shared" si="1196"/>
        <v>5.9189069705113853E-2</v>
      </c>
      <c r="AF953" s="13">
        <f t="shared" si="1197"/>
        <v>3.1428384234446223E-2</v>
      </c>
      <c r="AG953" s="13">
        <f t="shared" si="1198"/>
        <v>1.1125289860769098E-2</v>
      </c>
      <c r="AH953" s="13">
        <f t="shared" si="1199"/>
        <v>1.0240770707132846E-3</v>
      </c>
      <c r="AI953" s="13">
        <f t="shared" si="1200"/>
        <v>2.9538794128291207E-3</v>
      </c>
      <c r="AJ953" s="13">
        <f t="shared" si="1201"/>
        <v>4.2601303334808297E-3</v>
      </c>
      <c r="AK953" s="13">
        <f t="shared" si="1202"/>
        <v>4.0960170049418269E-3</v>
      </c>
      <c r="AL953" s="13">
        <f t="shared" si="1203"/>
        <v>3.6190328565526681E-4</v>
      </c>
      <c r="AM953" s="13">
        <f t="shared" si="1204"/>
        <v>3.2152969885827436E-2</v>
      </c>
      <c r="AN953" s="13">
        <f t="shared" si="1205"/>
        <v>3.4145354771915125E-2</v>
      </c>
      <c r="AO953" s="13">
        <f t="shared" si="1206"/>
        <v>1.8130599702608826E-2</v>
      </c>
      <c r="AP953" s="13">
        <f t="shared" si="1207"/>
        <v>6.4180256782027153E-3</v>
      </c>
      <c r="AQ953" s="13">
        <f t="shared" si="1208"/>
        <v>1.7039309626424987E-3</v>
      </c>
      <c r="AR953" s="13">
        <f t="shared" si="1209"/>
        <v>2.1750696758312133E-4</v>
      </c>
      <c r="AS953" s="13">
        <f t="shared" si="1210"/>
        <v>6.2738378981883655E-4</v>
      </c>
      <c r="AT953" s="13">
        <f t="shared" si="1211"/>
        <v>9.0482255373503374E-4</v>
      </c>
      <c r="AU953" s="13">
        <f t="shared" si="1212"/>
        <v>8.6996600489576675E-4</v>
      </c>
      <c r="AV953" s="13">
        <f t="shared" si="1213"/>
        <v>6.273391781765308E-4</v>
      </c>
      <c r="AW953" s="13">
        <f t="shared" si="1214"/>
        <v>3.0793615348824536E-5</v>
      </c>
      <c r="AX953" s="13">
        <f t="shared" si="1215"/>
        <v>1.5457169276805217E-2</v>
      </c>
      <c r="AY953" s="13">
        <f t="shared" si="1216"/>
        <v>1.6414985321735499E-2</v>
      </c>
      <c r="AZ953" s="13">
        <f t="shared" si="1217"/>
        <v>8.7160766078018866E-3</v>
      </c>
      <c r="BA953" s="13">
        <f t="shared" si="1218"/>
        <v>3.0853917906535251E-3</v>
      </c>
      <c r="BB953" s="13">
        <f t="shared" si="1219"/>
        <v>8.1914514954850744E-4</v>
      </c>
      <c r="BC953" s="13">
        <f t="shared" si="1220"/>
        <v>1.7398082877162794E-4</v>
      </c>
      <c r="BD953" s="13">
        <f t="shared" si="1221"/>
        <v>3.849749390627192E-5</v>
      </c>
      <c r="BE953" s="13">
        <f t="shared" si="1222"/>
        <v>1.1104335596152509E-4</v>
      </c>
      <c r="BF953" s="13">
        <f t="shared" si="1223"/>
        <v>1.6014843632703447E-4</v>
      </c>
      <c r="BG953" s="13">
        <f t="shared" si="1224"/>
        <v>1.5397902579529811E-4</v>
      </c>
      <c r="BH953" s="13">
        <f t="shared" si="1225"/>
        <v>1.1103545995503437E-4</v>
      </c>
      <c r="BI953" s="13">
        <f t="shared" si="1226"/>
        <v>6.4054819433998582E-5</v>
      </c>
      <c r="BJ953" s="14">
        <f t="shared" si="1227"/>
        <v>0.71914828624344096</v>
      </c>
      <c r="BK953" s="14">
        <f t="shared" si="1228"/>
        <v>0.15900582499019525</v>
      </c>
      <c r="BL953" s="14">
        <f t="shared" si="1229"/>
        <v>0.10624108170053312</v>
      </c>
      <c r="BM953" s="14">
        <f t="shared" si="1230"/>
        <v>0.72580501971326572</v>
      </c>
      <c r="BN953" s="14">
        <f t="shared" si="1231"/>
        <v>0.246063269796962</v>
      </c>
    </row>
    <row r="954" spans="1:66" x14ac:dyDescent="0.25">
      <c r="A954" t="s">
        <v>10</v>
      </c>
      <c r="B954" t="s">
        <v>453</v>
      </c>
      <c r="C954" t="s">
        <v>40</v>
      </c>
      <c r="D954" s="24" t="s">
        <v>501</v>
      </c>
      <c r="E954" s="10">
        <f>VLOOKUP(A954,home!$A$2:$E$405,3,FALSE)</f>
        <v>1.6153846153846201</v>
      </c>
      <c r="F954" s="10">
        <f>VLOOKUP(B954,home!$B$2:$E$405,3,FALSE)</f>
        <v>1.34</v>
      </c>
      <c r="G954" s="10">
        <f>VLOOKUP(C954,away!$B$2:$E$405,4,FALSE)</f>
        <v>1.1299999999999999</v>
      </c>
      <c r="H954" s="10">
        <f>VLOOKUP(A954,away!$A$2:$E$405,3,FALSE)</f>
        <v>1.4957264957265</v>
      </c>
      <c r="I954" s="10">
        <f>VLOOKUP(C954,away!$B$2:$E$405,3,FALSE)</f>
        <v>1.03</v>
      </c>
      <c r="J954" s="10">
        <f>VLOOKUP(B954,home!$B$2:$E$405,4,FALSE)</f>
        <v>0.67</v>
      </c>
      <c r="K954" s="12">
        <f t="shared" si="1176"/>
        <v>2.4460153846153916</v>
      </c>
      <c r="L954" s="12">
        <f t="shared" si="1177"/>
        <v>1.0322008547008577</v>
      </c>
      <c r="M954" s="13">
        <f t="shared" si="1178"/>
        <v>3.0862413122017814E-2</v>
      </c>
      <c r="N954" s="13">
        <f t="shared" si="1179"/>
        <v>7.5489937302811505E-2</v>
      </c>
      <c r="O954" s="13">
        <f t="shared" si="1180"/>
        <v>3.1856209202677753E-2</v>
      </c>
      <c r="P954" s="13">
        <f t="shared" si="1181"/>
        <v>7.792077780527619E-2</v>
      </c>
      <c r="Q954" s="13">
        <f t="shared" si="1182"/>
        <v>9.2324774013164163E-2</v>
      </c>
      <c r="R954" s="13">
        <f t="shared" si="1183"/>
        <v>1.6441003183266651E-2</v>
      </c>
      <c r="S954" s="13">
        <f t="shared" si="1184"/>
        <v>4.9183189190151168E-2</v>
      </c>
      <c r="T954" s="13">
        <f t="shared" si="1185"/>
        <v>9.5297710646451581E-2</v>
      </c>
      <c r="U954" s="13">
        <f t="shared" si="1186"/>
        <v>4.0214946724780848E-2</v>
      </c>
      <c r="V954" s="13">
        <f t="shared" si="1187"/>
        <v>1.3797410179059567E-2</v>
      </c>
      <c r="W954" s="13">
        <f t="shared" si="1188"/>
        <v>7.5275939205779616E-2</v>
      </c>
      <c r="X954" s="13">
        <f t="shared" si="1189"/>
        <v>7.7699888786615517E-2</v>
      </c>
      <c r="Y954" s="13">
        <f t="shared" si="1190"/>
        <v>4.0100945807853061E-2</v>
      </c>
      <c r="Z954" s="13">
        <f t="shared" si="1191"/>
        <v>5.6568058459691185E-3</v>
      </c>
      <c r="AA954" s="13">
        <f t="shared" si="1192"/>
        <v>1.3836634127022747E-2</v>
      </c>
      <c r="AB954" s="13">
        <f t="shared" si="1193"/>
        <v>1.6922309972996003E-2</v>
      </c>
      <c r="AC954" s="13">
        <f t="shared" si="1194"/>
        <v>2.1772133642795032E-3</v>
      </c>
      <c r="AD954" s="13">
        <f t="shared" si="1195"/>
        <v>4.603152634717747E-2</v>
      </c>
      <c r="AE954" s="13">
        <f t="shared" si="1196"/>
        <v>4.7513780838741637E-2</v>
      </c>
      <c r="AF954" s="13">
        <f t="shared" si="1197"/>
        <v>2.4521882595909174E-2</v>
      </c>
      <c r="AG954" s="13">
        <f t="shared" si="1198"/>
        <v>8.437169391457177E-3</v>
      </c>
      <c r="AH954" s="13">
        <f t="shared" si="1199"/>
        <v>1.4597399572715331E-3</v>
      </c>
      <c r="AI954" s="13">
        <f t="shared" si="1200"/>
        <v>3.5705463930239835E-3</v>
      </c>
      <c r="AJ954" s="13">
        <f t="shared" si="1201"/>
        <v>4.3668057044098305E-3</v>
      </c>
      <c r="AK954" s="13">
        <f t="shared" si="1202"/>
        <v>3.5604246448708993E-3</v>
      </c>
      <c r="AL954" s="13">
        <f t="shared" si="1203"/>
        <v>2.1987931808439124E-4</v>
      </c>
      <c r="AM954" s="13">
        <f t="shared" si="1204"/>
        <v>2.2518764324504972E-2</v>
      </c>
      <c r="AN954" s="13">
        <f t="shared" si="1205"/>
        <v>2.3243887782561212E-2</v>
      </c>
      <c r="AO954" s="13">
        <f t="shared" si="1206"/>
        <v>1.1996180417865251E-2</v>
      </c>
      <c r="AP954" s="13">
        <f t="shared" si="1207"/>
        <v>4.1274892268220679E-3</v>
      </c>
      <c r="AQ954" s="13">
        <f t="shared" si="1208"/>
        <v>1.0650994769235802E-3</v>
      </c>
      <c r="AR954" s="13">
        <f t="shared" si="1209"/>
        <v>3.0134896630733406E-4</v>
      </c>
      <c r="AS954" s="13">
        <f t="shared" si="1210"/>
        <v>7.3710420772568435E-4</v>
      </c>
      <c r="AT954" s="13">
        <f t="shared" si="1211"/>
        <v>9.0148411608088192E-4</v>
      </c>
      <c r="AU954" s="13">
        <f t="shared" si="1212"/>
        <v>7.3501467230674823E-4</v>
      </c>
      <c r="AV954" s="13">
        <f t="shared" si="1213"/>
        <v>4.4946429909508676E-4</v>
      </c>
      <c r="AW954" s="13">
        <f t="shared" si="1214"/>
        <v>1.5420742287436702E-5</v>
      </c>
      <c r="AX954" s="13">
        <f t="shared" si="1215"/>
        <v>9.1802073300445639E-3</v>
      </c>
      <c r="AY954" s="13">
        <f t="shared" si="1216"/>
        <v>9.4758178524030779E-3</v>
      </c>
      <c r="AZ954" s="13">
        <f t="shared" si="1217"/>
        <v>4.8904736431200505E-3</v>
      </c>
      <c r="BA954" s="13">
        <f t="shared" si="1218"/>
        <v>1.6826503581068443E-3</v>
      </c>
      <c r="BB954" s="13">
        <f t="shared" si="1219"/>
        <v>4.3420828445014719E-4</v>
      </c>
      <c r="BC954" s="13">
        <f t="shared" si="1220"/>
        <v>8.9638032465527037E-5</v>
      </c>
      <c r="BD954" s="13">
        <f t="shared" si="1221"/>
        <v>5.1842110097608347E-5</v>
      </c>
      <c r="BE954" s="13">
        <f t="shared" si="1222"/>
        <v>1.2680659886967494E-4</v>
      </c>
      <c r="BF954" s="13">
        <f t="shared" si="1223"/>
        <v>1.5508544585298887E-4</v>
      </c>
      <c r="BG954" s="13">
        <f t="shared" si="1224"/>
        <v>1.2644712882878267E-4</v>
      </c>
      <c r="BH954" s="13">
        <f t="shared" si="1225"/>
        <v>7.7322905613911718E-5</v>
      </c>
      <c r="BI954" s="13">
        <f t="shared" si="1226"/>
        <v>3.7826603342958385E-5</v>
      </c>
      <c r="BJ954" s="14">
        <f t="shared" si="1227"/>
        <v>0.67139797166522808</v>
      </c>
      <c r="BK954" s="14">
        <f t="shared" si="1228"/>
        <v>0.18363670083127173</v>
      </c>
      <c r="BL954" s="14">
        <f t="shared" si="1229"/>
        <v>0.13592836696444194</v>
      </c>
      <c r="BM954" s="14">
        <f t="shared" si="1230"/>
        <v>0.6622643335675813</v>
      </c>
      <c r="BN954" s="14">
        <f t="shared" si="1231"/>
        <v>0.32489511462921411</v>
      </c>
    </row>
    <row r="955" spans="1:66" x14ac:dyDescent="0.25">
      <c r="A955" t="s">
        <v>10</v>
      </c>
      <c r="B955" t="s">
        <v>41</v>
      </c>
      <c r="C955" t="s">
        <v>224</v>
      </c>
      <c r="D955" s="24" t="s">
        <v>501</v>
      </c>
      <c r="E955" s="10">
        <f>VLOOKUP(A955,home!$A$2:$E$405,3,FALSE)</f>
        <v>1.6153846153846201</v>
      </c>
      <c r="F955" s="10">
        <f>VLOOKUP(B955,home!$B$2:$E$405,3,FALSE)</f>
        <v>0.97</v>
      </c>
      <c r="G955" s="10">
        <f>VLOOKUP(C955,away!$B$2:$E$405,4,FALSE)</f>
        <v>0.8</v>
      </c>
      <c r="H955" s="10">
        <f>VLOOKUP(A955,away!$A$2:$E$405,3,FALSE)</f>
        <v>1.4957264957265</v>
      </c>
      <c r="I955" s="10">
        <f>VLOOKUP(C955,away!$B$2:$E$405,3,FALSE)</f>
        <v>0.97</v>
      </c>
      <c r="J955" s="10">
        <f>VLOOKUP(B955,home!$B$2:$E$405,4,FALSE)</f>
        <v>0.56999999999999995</v>
      </c>
      <c r="K955" s="12">
        <f t="shared" si="1176"/>
        <v>1.2535384615384653</v>
      </c>
      <c r="L955" s="12">
        <f t="shared" si="1177"/>
        <v>0.82698717948718181</v>
      </c>
      <c r="M955" s="13">
        <f t="shared" si="1178"/>
        <v>0.1248645610096988</v>
      </c>
      <c r="N955" s="13">
        <f t="shared" si="1179"/>
        <v>0.15652252970877364</v>
      </c>
      <c r="O955" s="13">
        <f t="shared" si="1180"/>
        <v>0.10326139112731594</v>
      </c>
      <c r="P955" s="13">
        <f t="shared" si="1181"/>
        <v>0.12944212537005734</v>
      </c>
      <c r="Q955" s="13">
        <f t="shared" si="1182"/>
        <v>9.8103505543622432E-2</v>
      </c>
      <c r="R955" s="13">
        <f t="shared" si="1183"/>
        <v>4.2697923299150849E-2</v>
      </c>
      <c r="S955" s="13">
        <f t="shared" si="1184"/>
        <v>3.3546876080828458E-2</v>
      </c>
      <c r="T955" s="13">
        <f t="shared" si="1185"/>
        <v>8.1130341347325427E-2</v>
      </c>
      <c r="U955" s="13">
        <f t="shared" si="1186"/>
        <v>5.352348908330494E-2</v>
      </c>
      <c r="V955" s="13">
        <f t="shared" si="1187"/>
        <v>3.8640791664489842E-3</v>
      </c>
      <c r="W955" s="13">
        <f t="shared" si="1188"/>
        <v>4.0992172470227593E-2</v>
      </c>
      <c r="X955" s="13">
        <f t="shared" si="1189"/>
        <v>3.3900001092205624E-2</v>
      </c>
      <c r="Y955" s="13">
        <f t="shared" si="1190"/>
        <v>1.4017433143927753E-2</v>
      </c>
      <c r="Z955" s="13">
        <f t="shared" si="1191"/>
        <v>1.1770211719708263E-2</v>
      </c>
      <c r="AA955" s="13">
        <f t="shared" si="1192"/>
        <v>1.4754413091105109E-2</v>
      </c>
      <c r="AB955" s="13">
        <f t="shared" si="1193"/>
        <v>9.2476121435634464E-3</v>
      </c>
      <c r="AC955" s="13">
        <f t="shared" si="1194"/>
        <v>2.5035857645412364E-4</v>
      </c>
      <c r="AD955" s="13">
        <f t="shared" si="1195"/>
        <v>1.2846316203362136E-2</v>
      </c>
      <c r="AE955" s="13">
        <f t="shared" si="1196"/>
        <v>1.0623738803818936E-2</v>
      </c>
      <c r="AF955" s="13">
        <f t="shared" si="1197"/>
        <v>4.3928478944893733E-3</v>
      </c>
      <c r="AG955" s="13">
        <f t="shared" si="1198"/>
        <v>1.2109429633933241E-3</v>
      </c>
      <c r="AH955" s="13">
        <f t="shared" si="1199"/>
        <v>2.4334535480121265E-3</v>
      </c>
      <c r="AI955" s="13">
        <f t="shared" si="1200"/>
        <v>3.0504276168004407E-3</v>
      </c>
      <c r="AJ955" s="13">
        <f t="shared" si="1201"/>
        <v>1.9119141708992358E-3</v>
      </c>
      <c r="AK955" s="13">
        <f t="shared" si="1202"/>
        <v>7.9888598279420631E-4</v>
      </c>
      <c r="AL955" s="13">
        <f t="shared" si="1203"/>
        <v>1.0381471244936049E-5</v>
      </c>
      <c r="AM955" s="13">
        <f t="shared" si="1204"/>
        <v>3.2206702899998463E-3</v>
      </c>
      <c r="AN955" s="13">
        <f t="shared" si="1205"/>
        <v>2.6634530391851366E-3</v>
      </c>
      <c r="AO955" s="13">
        <f t="shared" si="1206"/>
        <v>1.101320758286139E-3</v>
      </c>
      <c r="AP955" s="13">
        <f t="shared" si="1207"/>
        <v>3.0359271586857952E-4</v>
      </c>
      <c r="AQ955" s="13">
        <f t="shared" si="1208"/>
        <v>6.2766820952252469E-5</v>
      </c>
      <c r="AR955" s="13">
        <f t="shared" si="1209"/>
        <v>4.0248697721672493E-4</v>
      </c>
      <c r="AS955" s="13">
        <f t="shared" si="1210"/>
        <v>5.0453290620952065E-4</v>
      </c>
      <c r="AT955" s="13">
        <f t="shared" si="1211"/>
        <v>3.1622570152270668E-4</v>
      </c>
      <c r="AU955" s="13">
        <f t="shared" si="1212"/>
        <v>1.3213369312856525E-4</v>
      </c>
      <c r="AV955" s="13">
        <f t="shared" si="1213"/>
        <v>4.1408666600444352E-5</v>
      </c>
      <c r="AW955" s="13">
        <f t="shared" si="1214"/>
        <v>2.989460677202338E-7</v>
      </c>
      <c r="AX955" s="13">
        <f t="shared" si="1215"/>
        <v>6.7287234674150826E-4</v>
      </c>
      <c r="AY955" s="13">
        <f t="shared" si="1216"/>
        <v>5.5645680418668088E-4</v>
      </c>
      <c r="AZ955" s="13">
        <f t="shared" si="1217"/>
        <v>2.3009132150039708E-4</v>
      </c>
      <c r="BA955" s="13">
        <f t="shared" si="1218"/>
        <v>6.3427524330697256E-5</v>
      </c>
      <c r="BB955" s="13">
        <f t="shared" si="1219"/>
        <v>1.3113437362024477E-5</v>
      </c>
      <c r="BC955" s="13">
        <f t="shared" si="1220"/>
        <v>2.1689289154804914E-6</v>
      </c>
      <c r="BD955" s="13">
        <f t="shared" si="1221"/>
        <v>5.5475261678130133E-5</v>
      </c>
      <c r="BE955" s="13">
        <f t="shared" si="1222"/>
        <v>6.9540374177447017E-5</v>
      </c>
      <c r="BF955" s="13">
        <f t="shared" si="1223"/>
        <v>4.3585766830603082E-5</v>
      </c>
      <c r="BG955" s="13">
        <f t="shared" si="1224"/>
        <v>1.8212145032602824E-5</v>
      </c>
      <c r="BH955" s="13">
        <f t="shared" si="1225"/>
        <v>5.7074060663710881E-6</v>
      </c>
      <c r="BI955" s="13">
        <f t="shared" si="1226"/>
        <v>1.4308906039628235E-6</v>
      </c>
      <c r="BJ955" s="14">
        <f t="shared" si="1227"/>
        <v>0.46262976315847493</v>
      </c>
      <c r="BK955" s="14">
        <f t="shared" si="1228"/>
        <v>0.29253483847891931</v>
      </c>
      <c r="BL955" s="14">
        <f t="shared" si="1229"/>
        <v>0.23327024985201339</v>
      </c>
      <c r="BM955" s="14">
        <f t="shared" si="1230"/>
        <v>0.34475686929237803</v>
      </c>
      <c r="BN955" s="14">
        <f t="shared" si="1231"/>
        <v>0.65489203605861912</v>
      </c>
    </row>
    <row r="956" spans="1:66" x14ac:dyDescent="0.25">
      <c r="A956" t="s">
        <v>13</v>
      </c>
      <c r="B956" t="s">
        <v>50</v>
      </c>
      <c r="C956" t="s">
        <v>54</v>
      </c>
      <c r="D956" s="24" t="s">
        <v>501</v>
      </c>
      <c r="E956" s="10">
        <f>VLOOKUP(A956,home!$A$2:$E$405,3,FALSE)</f>
        <v>1.8444444444444399</v>
      </c>
      <c r="F956" s="10">
        <f>VLOOKUP(B956,home!$B$2:$E$405,3,FALSE)</f>
        <v>0.76</v>
      </c>
      <c r="G956" s="10">
        <f>VLOOKUP(C956,away!$B$2:$E$405,4,FALSE)</f>
        <v>0.98</v>
      </c>
      <c r="H956" s="10">
        <f>VLOOKUP(A956,away!$A$2:$E$405,3,FALSE)</f>
        <v>1.24444444444444</v>
      </c>
      <c r="I956" s="10">
        <f>VLOOKUP(C956,away!$B$2:$E$405,3,FALSE)</f>
        <v>0.43</v>
      </c>
      <c r="J956" s="10">
        <f>VLOOKUP(B956,home!$B$2:$E$405,4,FALSE)</f>
        <v>1.61</v>
      </c>
      <c r="K956" s="12">
        <f t="shared" si="1176"/>
        <v>1.3737422222222186</v>
      </c>
      <c r="L956" s="12">
        <f t="shared" si="1177"/>
        <v>0.8615288888888859</v>
      </c>
      <c r="M956" s="13">
        <f t="shared" si="1178"/>
        <v>0.10696312702958205</v>
      </c>
      <c r="N956" s="13">
        <f t="shared" si="1179"/>
        <v>0.14693976382145552</v>
      </c>
      <c r="O956" s="13">
        <f t="shared" si="1180"/>
        <v>9.2151823981876574E-2</v>
      </c>
      <c r="P956" s="13">
        <f t="shared" si="1181"/>
        <v>0.12659285145869387</v>
      </c>
      <c r="Q956" s="13">
        <f t="shared" si="1182"/>
        <v>0.10092867884244713</v>
      </c>
      <c r="R956" s="13">
        <f t="shared" si="1183"/>
        <v>3.9695729262095157E-2</v>
      </c>
      <c r="S956" s="13">
        <f t="shared" si="1184"/>
        <v>3.7456248909053497E-2</v>
      </c>
      <c r="T956" s="13">
        <f t="shared" si="1185"/>
        <v>8.6952972540156673E-2</v>
      </c>
      <c r="U956" s="13">
        <f t="shared" si="1186"/>
        <v>5.4531699329242157E-2</v>
      </c>
      <c r="V956" s="13">
        <f t="shared" si="1187"/>
        <v>4.9255741841166337E-3</v>
      </c>
      <c r="W956" s="13">
        <f t="shared" si="1188"/>
        <v>4.6216662519658683E-2</v>
      </c>
      <c r="X956" s="13">
        <f t="shared" si="1189"/>
        <v>3.9816989908714157E-2</v>
      </c>
      <c r="Y956" s="13">
        <f t="shared" si="1190"/>
        <v>1.7151743537477247E-2</v>
      </c>
      <c r="Z956" s="13">
        <f t="shared" si="1191"/>
        <v>1.1399672508268958E-2</v>
      </c>
      <c r="AA956" s="13">
        <f t="shared" si="1192"/>
        <v>1.5660211444114933E-2</v>
      </c>
      <c r="AB956" s="13">
        <f t="shared" si="1193"/>
        <v>1.0756546834854134E-2</v>
      </c>
      <c r="AC956" s="13">
        <f t="shared" si="1194"/>
        <v>3.6434429459170369E-4</v>
      </c>
      <c r="AD956" s="13">
        <f t="shared" si="1195"/>
        <v>1.5872445168362552E-2</v>
      </c>
      <c r="AE956" s="13">
        <f t="shared" si="1196"/>
        <v>1.3674570049849155E-2</v>
      </c>
      <c r="AF956" s="13">
        <f t="shared" si="1197"/>
        <v>5.8905185705398896E-3</v>
      </c>
      <c r="AG956" s="13">
        <f t="shared" si="1198"/>
        <v>1.6916173063521933E-3</v>
      </c>
      <c r="AH956" s="13">
        <f t="shared" si="1199"/>
        <v>2.4552867974365331E-3</v>
      </c>
      <c r="AI956" s="13">
        <f t="shared" si="1200"/>
        <v>3.3729311413033375E-3</v>
      </c>
      <c r="AJ956" s="13">
        <f t="shared" si="1201"/>
        <v>2.3167689607282854E-3</v>
      </c>
      <c r="AK956" s="13">
        <f t="shared" si="1202"/>
        <v>1.0608811134954457E-3</v>
      </c>
      <c r="AL956" s="13">
        <f t="shared" si="1203"/>
        <v>1.7248330128685983E-5</v>
      </c>
      <c r="AM956" s="13">
        <f t="shared" si="1204"/>
        <v>4.3609296195373367E-3</v>
      </c>
      <c r="AN956" s="13">
        <f t="shared" si="1205"/>
        <v>3.757066849642633E-3</v>
      </c>
      <c r="AO956" s="13">
        <f t="shared" si="1206"/>
        <v>1.6184108142269424E-3</v>
      </c>
      <c r="AP956" s="13">
        <f t="shared" si="1207"/>
        <v>4.6476922351556491E-4</v>
      </c>
      <c r="AQ956" s="13">
        <f t="shared" si="1208"/>
        <v>1.0010302818127869E-4</v>
      </c>
      <c r="AR956" s="13">
        <f t="shared" si="1209"/>
        <v>4.2306010129980969E-4</v>
      </c>
      <c r="AS956" s="13">
        <f t="shared" si="1210"/>
        <v>5.8117552369315749E-4</v>
      </c>
      <c r="AT956" s="13">
        <f t="shared" si="1211"/>
        <v>3.9919267770969992E-4</v>
      </c>
      <c r="AU956" s="13">
        <f t="shared" si="1212"/>
        <v>1.8279594539058719E-4</v>
      </c>
      <c r="AV956" s="13">
        <f t="shared" si="1213"/>
        <v>6.277862705851911E-5</v>
      </c>
      <c r="AW956" s="13">
        <f t="shared" si="1214"/>
        <v>5.6704776956750794E-7</v>
      </c>
      <c r="AX956" s="13">
        <f t="shared" si="1215"/>
        <v>9.9846552441631964E-4</v>
      </c>
      <c r="AY956" s="13">
        <f t="shared" si="1216"/>
        <v>8.6020689384425054E-4</v>
      </c>
      <c r="AZ956" s="13">
        <f t="shared" si="1217"/>
        <v>3.7054654473409851E-4</v>
      </c>
      <c r="BA956" s="13">
        <f t="shared" si="1218"/>
        <v>1.0641218432212791E-4</v>
      </c>
      <c r="BB956" s="13">
        <f t="shared" si="1219"/>
        <v>2.2919292730820539E-5</v>
      </c>
      <c r="BC956" s="13">
        <f t="shared" si="1220"/>
        <v>3.94912656010059E-6</v>
      </c>
      <c r="BD956" s="13">
        <f t="shared" si="1221"/>
        <v>6.0746416501007393E-5</v>
      </c>
      <c r="BE956" s="13">
        <f t="shared" si="1222"/>
        <v>8.3449917196130345E-5</v>
      </c>
      <c r="BF956" s="13">
        <f t="shared" si="1223"/>
        <v>5.7319337346636124E-5</v>
      </c>
      <c r="BG956" s="13">
        <f t="shared" si="1224"/>
        <v>2.6247331287624325E-5</v>
      </c>
      <c r="BH956" s="13">
        <f t="shared" si="1225"/>
        <v>9.014266802615947E-6</v>
      </c>
      <c r="BI956" s="13">
        <f t="shared" si="1226"/>
        <v>2.4766557818259202E-6</v>
      </c>
      <c r="BJ956" s="14">
        <f t="shared" si="1227"/>
        <v>0.4877997413667246</v>
      </c>
      <c r="BK956" s="14">
        <f t="shared" si="1228"/>
        <v>0.27717960110001072</v>
      </c>
      <c r="BL956" s="14">
        <f t="shared" si="1229"/>
        <v>0.22389013566521412</v>
      </c>
      <c r="BM956" s="14">
        <f t="shared" si="1230"/>
        <v>0.38613753639799342</v>
      </c>
      <c r="BN956" s="14">
        <f t="shared" si="1231"/>
        <v>0.61327197439615033</v>
      </c>
    </row>
    <row r="957" spans="1:66" x14ac:dyDescent="0.25">
      <c r="A957" t="s">
        <v>13</v>
      </c>
      <c r="B957" t="s">
        <v>227</v>
      </c>
      <c r="C957" t="s">
        <v>55</v>
      </c>
      <c r="D957" s="24" t="s">
        <v>501</v>
      </c>
      <c r="E957" s="10">
        <f>VLOOKUP(A957,home!$A$2:$E$405,3,FALSE)</f>
        <v>1.8444444444444399</v>
      </c>
      <c r="F957" s="10">
        <f>VLOOKUP(B957,home!$B$2:$E$405,3,FALSE)</f>
        <v>2.17</v>
      </c>
      <c r="G957" s="10">
        <f>VLOOKUP(C957,away!$B$2:$E$405,4,FALSE)</f>
        <v>1.36</v>
      </c>
      <c r="H957" s="10">
        <f>VLOOKUP(A957,away!$A$2:$E$405,3,FALSE)</f>
        <v>1.24444444444444</v>
      </c>
      <c r="I957" s="10">
        <f>VLOOKUP(C957,away!$B$2:$E$405,3,FALSE)</f>
        <v>0.27</v>
      </c>
      <c r="J957" s="10">
        <f>VLOOKUP(B957,home!$B$2:$E$405,4,FALSE)</f>
        <v>0.64</v>
      </c>
      <c r="K957" s="12">
        <f t="shared" si="1176"/>
        <v>5.443324444444432</v>
      </c>
      <c r="L957" s="12">
        <f t="shared" si="1177"/>
        <v>0.21503999999999926</v>
      </c>
      <c r="M957" s="13">
        <f t="shared" si="1178"/>
        <v>3.4882174085518153E-3</v>
      </c>
      <c r="N957" s="13">
        <f t="shared" si="1179"/>
        <v>1.8987499087506708E-2</v>
      </c>
      <c r="O957" s="13">
        <f t="shared" si="1180"/>
        <v>7.5010627153497967E-4</v>
      </c>
      <c r="P957" s="13">
        <f t="shared" si="1181"/>
        <v>4.083071803777428E-3</v>
      </c>
      <c r="Q957" s="13">
        <f t="shared" si="1182"/>
        <v>5.1677558960945801E-2</v>
      </c>
      <c r="R957" s="13">
        <f t="shared" si="1183"/>
        <v>8.0651426315440724E-5</v>
      </c>
      <c r="S957" s="13">
        <f t="shared" si="1184"/>
        <v>1.1948420498339627E-3</v>
      </c>
      <c r="T957" s="13">
        <f t="shared" si="1185"/>
        <v>1.1112742278961746E-2</v>
      </c>
      <c r="U957" s="13">
        <f t="shared" si="1186"/>
        <v>4.3901188034214749E-4</v>
      </c>
      <c r="V957" s="13">
        <f t="shared" si="1187"/>
        <v>1.5540015977737886E-4</v>
      </c>
      <c r="W957" s="13">
        <f t="shared" si="1188"/>
        <v>9.3765906640444943E-2</v>
      </c>
      <c r="X957" s="13">
        <f t="shared" si="1189"/>
        <v>2.0163420563961209E-2</v>
      </c>
      <c r="Y957" s="13">
        <f t="shared" si="1190"/>
        <v>2.1679709790371014E-3</v>
      </c>
      <c r="Z957" s="13">
        <f t="shared" si="1191"/>
        <v>5.7810942382907704E-6</v>
      </c>
      <c r="AA957" s="13">
        <f t="shared" si="1192"/>
        <v>3.1468371582925017E-5</v>
      </c>
      <c r="AB957" s="13">
        <f t="shared" si="1193"/>
        <v>8.5646278132098136E-5</v>
      </c>
      <c r="AC957" s="13">
        <f t="shared" si="1194"/>
        <v>1.1368808483918238E-5</v>
      </c>
      <c r="AD957" s="13">
        <f t="shared" si="1195"/>
        <v>0.12759956291785707</v>
      </c>
      <c r="AE957" s="13">
        <f t="shared" si="1196"/>
        <v>2.7439010009855887E-2</v>
      </c>
      <c r="AF957" s="13">
        <f t="shared" si="1197"/>
        <v>2.9502423562596941E-3</v>
      </c>
      <c r="AG957" s="13">
        <f t="shared" si="1198"/>
        <v>2.1147337209669411E-4</v>
      </c>
      <c r="AH957" s="13">
        <f t="shared" si="1199"/>
        <v>3.1079162625051075E-7</v>
      </c>
      <c r="AI957" s="13">
        <f t="shared" si="1200"/>
        <v>1.6917396562980433E-6</v>
      </c>
      <c r="AJ957" s="13">
        <f t="shared" si="1201"/>
        <v>4.60434391238158E-6</v>
      </c>
      <c r="AK957" s="13">
        <f t="shared" si="1202"/>
        <v>8.3543125896318591E-6</v>
      </c>
      <c r="AL957" s="13">
        <f t="shared" si="1203"/>
        <v>5.3230238745358471E-7</v>
      </c>
      <c r="AM957" s="13">
        <f t="shared" si="1204"/>
        <v>0.13891316398623932</v>
      </c>
      <c r="AN957" s="13">
        <f t="shared" si="1205"/>
        <v>2.9871886783600799E-2</v>
      </c>
      <c r="AO957" s="13">
        <f t="shared" si="1206"/>
        <v>3.2118252669727462E-3</v>
      </c>
      <c r="AP957" s="13">
        <f t="shared" si="1207"/>
        <v>2.302236351366056E-4</v>
      </c>
      <c r="AQ957" s="13">
        <f t="shared" si="1208"/>
        <v>1.2376822624943876E-5</v>
      </c>
      <c r="AR957" s="13">
        <f t="shared" si="1209"/>
        <v>1.3366526261781929E-8</v>
      </c>
      <c r="AS957" s="13">
        <f t="shared" si="1210"/>
        <v>7.2758339138066034E-8</v>
      </c>
      <c r="AT957" s="13">
        <f t="shared" si="1211"/>
        <v>1.980236229837064E-7</v>
      </c>
      <c r="AU957" s="13">
        <f t="shared" si="1212"/>
        <v>3.5930227585488599E-7</v>
      </c>
      <c r="AV957" s="13">
        <f t="shared" si="1213"/>
        <v>4.8894971527635415E-7</v>
      </c>
      <c r="AW957" s="13">
        <f t="shared" si="1214"/>
        <v>1.7307701062174295E-8</v>
      </c>
      <c r="AX957" s="13">
        <f t="shared" si="1215"/>
        <v>0.12602490353023574</v>
      </c>
      <c r="AY957" s="13">
        <f t="shared" si="1216"/>
        <v>2.7100395255141796E-2</v>
      </c>
      <c r="AZ957" s="13">
        <f t="shared" si="1217"/>
        <v>2.9138344978328354E-3</v>
      </c>
      <c r="BA957" s="13">
        <f t="shared" si="1218"/>
        <v>2.0886365680465688E-4</v>
      </c>
      <c r="BB957" s="13">
        <f t="shared" si="1219"/>
        <v>1.1228510189818315E-5</v>
      </c>
      <c r="BC957" s="13">
        <f t="shared" si="1220"/>
        <v>4.829157662437047E-7</v>
      </c>
      <c r="BD957" s="13">
        <f t="shared" si="1221"/>
        <v>4.7905630122226209E-10</v>
      </c>
      <c r="BE957" s="13">
        <f t="shared" si="1222"/>
        <v>2.6076588747082742E-9</v>
      </c>
      <c r="BF957" s="13">
        <f t="shared" si="1223"/>
        <v>7.097166647736005E-9</v>
      </c>
      <c r="BG957" s="13">
        <f t="shared" si="1224"/>
        <v>1.2877393566639053E-8</v>
      </c>
      <c r="BH957" s="13">
        <f t="shared" si="1225"/>
        <v>1.752395779550445E-8</v>
      </c>
      <c r="BI957" s="13">
        <f t="shared" si="1226"/>
        <v>1.9077717566336386E-8</v>
      </c>
      <c r="BJ957" s="14">
        <f t="shared" si="1227"/>
        <v>0.68457457202747229</v>
      </c>
      <c r="BK957" s="14">
        <f t="shared" si="1228"/>
        <v>3.6033827787953748E-2</v>
      </c>
      <c r="BL957" s="14">
        <f t="shared" si="1229"/>
        <v>1.4030374791224195E-3</v>
      </c>
      <c r="BM957" s="14">
        <f t="shared" si="1230"/>
        <v>0.61584973548271393</v>
      </c>
      <c r="BN957" s="14">
        <f t="shared" si="1231"/>
        <v>7.9067104958632173E-2</v>
      </c>
    </row>
    <row r="958" spans="1:66" x14ac:dyDescent="0.25">
      <c r="A958" t="s">
        <v>13</v>
      </c>
      <c r="B958" t="s">
        <v>48</v>
      </c>
      <c r="C958" t="s">
        <v>47</v>
      </c>
      <c r="D958" s="24" t="s">
        <v>501</v>
      </c>
      <c r="E958" s="10">
        <f>VLOOKUP(A958,home!$A$2:$E$405,3,FALSE)</f>
        <v>1.8444444444444399</v>
      </c>
      <c r="F958" s="10">
        <f>VLOOKUP(B958,home!$B$2:$E$405,3,FALSE)</f>
        <v>0.27</v>
      </c>
      <c r="G958" s="10">
        <f>VLOOKUP(C958,away!$B$2:$E$405,4,FALSE)</f>
        <v>1.08</v>
      </c>
      <c r="H958" s="10">
        <f>VLOOKUP(A958,away!$A$2:$E$405,3,FALSE)</f>
        <v>1.24444444444444</v>
      </c>
      <c r="I958" s="10">
        <f>VLOOKUP(C958,away!$B$2:$E$405,3,FALSE)</f>
        <v>0.76</v>
      </c>
      <c r="J958" s="10">
        <f>VLOOKUP(B958,home!$B$2:$E$405,4,FALSE)</f>
        <v>1.34</v>
      </c>
      <c r="K958" s="12">
        <f t="shared" si="1176"/>
        <v>0.53783999999999876</v>
      </c>
      <c r="L958" s="12">
        <f t="shared" si="1177"/>
        <v>1.2673422222222177</v>
      </c>
      <c r="M958" s="13">
        <f t="shared" si="1178"/>
        <v>0.16444448840669576</v>
      </c>
      <c r="N958" s="13">
        <f t="shared" si="1179"/>
        <v>8.8444823644657056E-2</v>
      </c>
      <c r="O958" s="13">
        <f t="shared" si="1180"/>
        <v>0.20840744336953751</v>
      </c>
      <c r="P958" s="13">
        <f t="shared" si="1181"/>
        <v>0.11208985934187181</v>
      </c>
      <c r="Q958" s="13">
        <f t="shared" si="1182"/>
        <v>2.3784581974521116E-2</v>
      </c>
      <c r="R958" s="13">
        <f t="shared" si="1183"/>
        <v>0.13206177620380036</v>
      </c>
      <c r="S958" s="13">
        <f t="shared" si="1184"/>
        <v>1.9100878188461422E-2</v>
      </c>
      <c r="T958" s="13">
        <f t="shared" si="1185"/>
        <v>3.0143204974216093E-2</v>
      </c>
      <c r="U958" s="13">
        <f t="shared" si="1186"/>
        <v>7.1028105713451833E-2</v>
      </c>
      <c r="V958" s="13">
        <f t="shared" si="1187"/>
        <v>1.446631200727289E-3</v>
      </c>
      <c r="W958" s="13">
        <f t="shared" si="1188"/>
        <v>4.2640998563921364E-3</v>
      </c>
      <c r="X958" s="13">
        <f t="shared" si="1189"/>
        <v>5.4040737877774489E-3</v>
      </c>
      <c r="Y958" s="13">
        <f t="shared" si="1190"/>
        <v>3.4244054416273555E-3</v>
      </c>
      <c r="Z958" s="13">
        <f t="shared" si="1191"/>
        <v>5.5789154974912512E-2</v>
      </c>
      <c r="AA958" s="13">
        <f t="shared" si="1192"/>
        <v>3.0005639111706877E-2</v>
      </c>
      <c r="AB958" s="13">
        <f t="shared" si="1193"/>
        <v>8.0691164699201942E-3</v>
      </c>
      <c r="AC958" s="13">
        <f t="shared" si="1194"/>
        <v>6.1628961154377944E-5</v>
      </c>
      <c r="AD958" s="13">
        <f t="shared" si="1195"/>
        <v>5.7335086669048525E-4</v>
      </c>
      <c r="AE958" s="13">
        <f t="shared" si="1196"/>
        <v>7.2663176150455401E-4</v>
      </c>
      <c r="AF958" s="13">
        <f t="shared" si="1197"/>
        <v>4.6044555568121315E-4</v>
      </c>
      <c r="AG958" s="13">
        <f t="shared" si="1198"/>
        <v>1.9451403124979083E-4</v>
      </c>
      <c r="AH958" s="13">
        <f t="shared" si="1199"/>
        <v>1.7675987910451326E-2</v>
      </c>
      <c r="AI958" s="13">
        <f t="shared" si="1200"/>
        <v>9.50685333775712E-3</v>
      </c>
      <c r="AJ958" s="13">
        <f t="shared" si="1201"/>
        <v>2.5565829995896389E-3</v>
      </c>
      <c r="AK958" s="13">
        <f t="shared" si="1202"/>
        <v>4.583442001664294E-4</v>
      </c>
      <c r="AL958" s="13">
        <f t="shared" si="1203"/>
        <v>1.6803193963169958E-6</v>
      </c>
      <c r="AM958" s="13">
        <f t="shared" si="1204"/>
        <v>6.1674206028161985E-5</v>
      </c>
      <c r="AN958" s="13">
        <f t="shared" si="1205"/>
        <v>7.8162325321521703E-5</v>
      </c>
      <c r="AO958" s="13">
        <f t="shared" si="1206"/>
        <v>4.952920753351663E-5</v>
      </c>
      <c r="AP958" s="13">
        <f t="shared" si="1207"/>
        <v>2.0923485313477457E-5</v>
      </c>
      <c r="AQ958" s="13">
        <f t="shared" si="1208"/>
        <v>6.6293040934541135E-6</v>
      </c>
      <c r="AR958" s="13">
        <f t="shared" si="1209"/>
        <v>4.480305159680887E-3</v>
      </c>
      <c r="AS958" s="13">
        <f t="shared" si="1210"/>
        <v>2.409687327082763E-3</v>
      </c>
      <c r="AT958" s="13">
        <f t="shared" si="1211"/>
        <v>6.48013115999095E-4</v>
      </c>
      <c r="AU958" s="13">
        <f t="shared" si="1212"/>
        <v>1.1617579143631749E-4</v>
      </c>
      <c r="AV958" s="13">
        <f t="shared" si="1213"/>
        <v>1.5620996916527214E-5</v>
      </c>
      <c r="AW958" s="13">
        <f t="shared" si="1214"/>
        <v>3.1815323383505805E-8</v>
      </c>
      <c r="AX958" s="13">
        <f t="shared" si="1215"/>
        <v>5.5284758283644254E-6</v>
      </c>
      <c r="AY958" s="13">
        <f t="shared" si="1216"/>
        <v>7.0064708418211859E-6</v>
      </c>
      <c r="AZ958" s="13">
        <f t="shared" si="1217"/>
        <v>4.4397981633044182E-6</v>
      </c>
      <c r="BA958" s="13">
        <f t="shared" si="1218"/>
        <v>1.8755812235001139E-6</v>
      </c>
      <c r="BB958" s="13">
        <f t="shared" si="1219"/>
        <v>5.9425081893722509E-7</v>
      </c>
      <c r="BC958" s="13">
        <f t="shared" si="1220"/>
        <v>1.5062383068585508E-7</v>
      </c>
      <c r="BD958" s="13">
        <f t="shared" si="1221"/>
        <v>9.4634664955060822E-4</v>
      </c>
      <c r="BE958" s="13">
        <f t="shared" si="1222"/>
        <v>5.0898308199429792E-4</v>
      </c>
      <c r="BF958" s="13">
        <f t="shared" si="1223"/>
        <v>1.3687573040990628E-4</v>
      </c>
      <c r="BG958" s="13">
        <f t="shared" si="1224"/>
        <v>2.4539080947887943E-5</v>
      </c>
      <c r="BH958" s="13">
        <f t="shared" si="1225"/>
        <v>3.2995248242530047E-6</v>
      </c>
      <c r="BI958" s="13">
        <f t="shared" si="1226"/>
        <v>3.5492328629524648E-7</v>
      </c>
      <c r="BJ958" s="14">
        <f t="shared" si="1227"/>
        <v>0.157656645623314</v>
      </c>
      <c r="BK958" s="14">
        <f t="shared" si="1228"/>
        <v>0.29715217288914875</v>
      </c>
      <c r="BL958" s="14">
        <f t="shared" si="1229"/>
        <v>0.48906005069851027</v>
      </c>
      <c r="BM958" s="14">
        <f t="shared" si="1230"/>
        <v>0.27041807658928346</v>
      </c>
      <c r="BN958" s="14">
        <f t="shared" si="1231"/>
        <v>0.72923297294108358</v>
      </c>
    </row>
    <row r="959" spans="1:66" x14ac:dyDescent="0.25">
      <c r="A959" t="s">
        <v>13</v>
      </c>
      <c r="B959" t="s">
        <v>44</v>
      </c>
      <c r="C959" t="s">
        <v>228</v>
      </c>
      <c r="D959" s="24" t="s">
        <v>501</v>
      </c>
      <c r="E959" s="10">
        <f>VLOOKUP(A959,home!$A$2:$E$405,3,FALSE)</f>
        <v>1.8444444444444399</v>
      </c>
      <c r="F959" s="10">
        <f>VLOOKUP(B959,home!$B$2:$E$405,3,FALSE)</f>
        <v>0.98</v>
      </c>
      <c r="G959" s="10">
        <f>VLOOKUP(C959,away!$B$2:$E$405,4,FALSE)</f>
        <v>0.33</v>
      </c>
      <c r="H959" s="10">
        <f>VLOOKUP(A959,away!$A$2:$E$405,3,FALSE)</f>
        <v>1.24444444444444</v>
      </c>
      <c r="I959" s="10">
        <f>VLOOKUP(C959,away!$B$2:$E$405,3,FALSE)</f>
        <v>0.76</v>
      </c>
      <c r="J959" s="10">
        <f>VLOOKUP(B959,home!$B$2:$E$405,4,FALSE)</f>
        <v>0.48</v>
      </c>
      <c r="K959" s="12">
        <f t="shared" si="1176"/>
        <v>0.59649333333333188</v>
      </c>
      <c r="L959" s="12">
        <f t="shared" si="1177"/>
        <v>0.45397333333333167</v>
      </c>
      <c r="M959" s="13">
        <f t="shared" si="1178"/>
        <v>0.34977448292664393</v>
      </c>
      <c r="N959" s="13">
        <f t="shared" si="1179"/>
        <v>0.20863814723585641</v>
      </c>
      <c r="O959" s="13">
        <f t="shared" si="1180"/>
        <v>0.15878828792915103</v>
      </c>
      <c r="P959" s="13">
        <f t="shared" si="1181"/>
        <v>9.4716155161152157E-2</v>
      </c>
      <c r="Q959" s="13">
        <f t="shared" si="1182"/>
        <v>6.2225631952603229E-2</v>
      </c>
      <c r="R959" s="13">
        <f t="shared" si="1183"/>
        <v>3.6042824182744758E-2</v>
      </c>
      <c r="S959" s="13">
        <f t="shared" si="1184"/>
        <v>6.412095854911831E-3</v>
      </c>
      <c r="T959" s="13">
        <f t="shared" si="1185"/>
        <v>2.8248777556296359E-2</v>
      </c>
      <c r="U959" s="13">
        <f t="shared" si="1186"/>
        <v>2.1499304339512641E-2</v>
      </c>
      <c r="V959" s="13">
        <f t="shared" si="1187"/>
        <v>1.9292718770625106E-4</v>
      </c>
      <c r="W959" s="13">
        <f t="shared" si="1188"/>
        <v>1.237239154072713E-2</v>
      </c>
      <c r="X959" s="13">
        <f t="shared" si="1189"/>
        <v>5.6167358290490103E-3</v>
      </c>
      <c r="Y959" s="13">
        <f t="shared" si="1190"/>
        <v>1.2749241433830662E-3</v>
      </c>
      <c r="Z959" s="13">
        <f t="shared" si="1191"/>
        <v>5.4541603456626188E-3</v>
      </c>
      <c r="AA959" s="13">
        <f t="shared" si="1192"/>
        <v>3.253370285118773E-3</v>
      </c>
      <c r="AB959" s="13">
        <f t="shared" si="1193"/>
        <v>9.7030684296905447E-4</v>
      </c>
      <c r="AC959" s="13">
        <f t="shared" si="1194"/>
        <v>3.2651969943413428E-6</v>
      </c>
      <c r="AD959" s="13">
        <f t="shared" si="1195"/>
        <v>1.8450122678583607E-3</v>
      </c>
      <c r="AE959" s="13">
        <f t="shared" si="1196"/>
        <v>8.3758636928054969E-4</v>
      </c>
      <c r="AF959" s="13">
        <f t="shared" si="1197"/>
        <v>1.9012093800842696E-4</v>
      </c>
      <c r="AG959" s="13">
        <f t="shared" si="1198"/>
        <v>2.8769945321381773E-5</v>
      </c>
      <c r="AH959" s="13">
        <f t="shared" si="1199"/>
        <v>6.1901083816373376E-4</v>
      </c>
      <c r="AI959" s="13">
        <f t="shared" si="1200"/>
        <v>3.6923583822574515E-4</v>
      </c>
      <c r="AJ959" s="13">
        <f t="shared" si="1201"/>
        <v>1.101233579647008E-4</v>
      </c>
      <c r="AK959" s="13">
        <f t="shared" si="1202"/>
        <v>2.1895949623408035E-5</v>
      </c>
      <c r="AL959" s="13">
        <f t="shared" si="1203"/>
        <v>3.5367577710078212E-8</v>
      </c>
      <c r="AM959" s="13">
        <f t="shared" si="1204"/>
        <v>2.2010750353914483E-4</v>
      </c>
      <c r="AN959" s="13">
        <f t="shared" si="1205"/>
        <v>9.9922937073343668E-5</v>
      </c>
      <c r="AO959" s="13">
        <f t="shared" si="1206"/>
        <v>2.268117440982128E-5</v>
      </c>
      <c r="AP959" s="13">
        <f t="shared" si="1207"/>
        <v>3.4322161169137435E-6</v>
      </c>
      <c r="AQ959" s="13">
        <f t="shared" si="1208"/>
        <v>3.8953364782892896E-7</v>
      </c>
      <c r="AR959" s="13">
        <f t="shared" si="1209"/>
        <v>5.6202882714129969E-5</v>
      </c>
      <c r="AS959" s="13">
        <f t="shared" si="1210"/>
        <v>3.3524644853093679E-5</v>
      </c>
      <c r="AT959" s="13">
        <f t="shared" si="1211"/>
        <v>9.9986135786189873E-6</v>
      </c>
      <c r="AU959" s="13">
        <f t="shared" si="1212"/>
        <v>1.9880354474074519E-6</v>
      </c>
      <c r="AV959" s="13">
        <f t="shared" si="1213"/>
        <v>2.964624727022231E-7</v>
      </c>
      <c r="AW959" s="13">
        <f t="shared" si="1214"/>
        <v>2.6603498520537544E-10</v>
      </c>
      <c r="AX959" s="13">
        <f t="shared" si="1215"/>
        <v>2.1882109746290429E-5</v>
      </c>
      <c r="AY959" s="13">
        <f t="shared" si="1216"/>
        <v>9.9338943018892493E-6</v>
      </c>
      <c r="AZ959" s="13">
        <f t="shared" si="1217"/>
        <v>2.2548615546048254E-6</v>
      </c>
      <c r="BA959" s="13">
        <f t="shared" si="1218"/>
        <v>3.4121567204971036E-7</v>
      </c>
      <c r="BB959" s="13">
        <f t="shared" si="1219"/>
        <v>3.872570400649498E-8</v>
      </c>
      <c r="BC959" s="13">
        <f t="shared" si="1220"/>
        <v>3.5160873867016981E-9</v>
      </c>
      <c r="BD959" s="13">
        <f t="shared" si="1221"/>
        <v>4.2524350014459768E-6</v>
      </c>
      <c r="BE959" s="13">
        <f t="shared" si="1222"/>
        <v>2.5365491287958426E-6</v>
      </c>
      <c r="BF959" s="13">
        <f t="shared" si="1223"/>
        <v>7.5651732249959552E-7</v>
      </c>
      <c r="BG959" s="13">
        <f t="shared" si="1224"/>
        <v>1.50419179807397E-7</v>
      </c>
      <c r="BH959" s="13">
        <f t="shared" si="1225"/>
        <v>2.2431009490145009E-8</v>
      </c>
      <c r="BI959" s="13">
        <f t="shared" si="1226"/>
        <v>2.6759895241616407E-9</v>
      </c>
      <c r="BJ959" s="14">
        <f t="shared" si="1227"/>
        <v>0.32165908546623723</v>
      </c>
      <c r="BK959" s="14">
        <f t="shared" si="1228"/>
        <v>0.45110889558928807</v>
      </c>
      <c r="BL959" s="14">
        <f t="shared" si="1229"/>
        <v>0.22178409123017134</v>
      </c>
      <c r="BM959" s="14">
        <f t="shared" si="1230"/>
        <v>8.9810769614940847E-2</v>
      </c>
      <c r="BN959" s="14">
        <f t="shared" si="1231"/>
        <v>0.91018552938815145</v>
      </c>
    </row>
    <row r="960" spans="1:66" x14ac:dyDescent="0.25">
      <c r="A960" t="s">
        <v>13</v>
      </c>
      <c r="B960" t="s">
        <v>45</v>
      </c>
      <c r="C960" t="s">
        <v>52</v>
      </c>
      <c r="D960" s="24" t="s">
        <v>501</v>
      </c>
      <c r="E960" s="10">
        <f>VLOOKUP(A960,home!$A$2:$E$405,3,FALSE)</f>
        <v>1.8444444444444399</v>
      </c>
      <c r="F960" s="10">
        <f>VLOOKUP(B960,home!$B$2:$E$405,3,FALSE)</f>
        <v>1.19</v>
      </c>
      <c r="G960" s="10">
        <f>VLOOKUP(C960,away!$B$2:$E$405,4,FALSE)</f>
        <v>0.54</v>
      </c>
      <c r="H960" s="10">
        <f>VLOOKUP(A960,away!$A$2:$E$405,3,FALSE)</f>
        <v>1.24444444444444</v>
      </c>
      <c r="I960" s="10">
        <f>VLOOKUP(C960,away!$B$2:$E$405,3,FALSE)</f>
        <v>0.33</v>
      </c>
      <c r="J960" s="10">
        <f>VLOOKUP(B960,home!$B$2:$E$405,4,FALSE)</f>
        <v>0.96</v>
      </c>
      <c r="K960" s="12">
        <f t="shared" si="1176"/>
        <v>1.1852399999999972</v>
      </c>
      <c r="L960" s="12">
        <f t="shared" si="1177"/>
        <v>0.39423999999999859</v>
      </c>
      <c r="M960" s="13">
        <f t="shared" si="1178"/>
        <v>0.20608223310861176</v>
      </c>
      <c r="N960" s="13">
        <f t="shared" si="1179"/>
        <v>0.24425690596965041</v>
      </c>
      <c r="O960" s="13">
        <f t="shared" si="1180"/>
        <v>8.1245859580738794E-2</v>
      </c>
      <c r="P960" s="13">
        <f t="shared" si="1181"/>
        <v>9.6295842609474616E-2</v>
      </c>
      <c r="Q960" s="13">
        <f t="shared" si="1182"/>
        <v>0.14475152761573393</v>
      </c>
      <c r="R960" s="13">
        <f t="shared" si="1183"/>
        <v>1.6015183840555173E-2</v>
      </c>
      <c r="S960" s="13">
        <f t="shared" si="1184"/>
        <v>1.1249015943773293E-2</v>
      </c>
      <c r="T960" s="13">
        <f t="shared" si="1185"/>
        <v>5.7066842247226732E-2</v>
      </c>
      <c r="U960" s="13">
        <f t="shared" si="1186"/>
        <v>1.8981836495179569E-2</v>
      </c>
      <c r="V960" s="13">
        <f t="shared" si="1187"/>
        <v>5.8403518100151684E-4</v>
      </c>
      <c r="W960" s="13">
        <f t="shared" si="1188"/>
        <v>5.7188433530424007E-2</v>
      </c>
      <c r="X960" s="13">
        <f t="shared" si="1189"/>
        <v>2.2545968035034277E-2</v>
      </c>
      <c r="Y960" s="13">
        <f t="shared" si="1190"/>
        <v>4.4442612190659404E-3</v>
      </c>
      <c r="Z960" s="13">
        <f t="shared" si="1191"/>
        <v>2.1046086924334834E-3</v>
      </c>
      <c r="AA960" s="13">
        <f t="shared" si="1192"/>
        <v>2.4944664066198561E-3</v>
      </c>
      <c r="AB960" s="13">
        <f t="shared" si="1193"/>
        <v>1.4782706818910561E-3</v>
      </c>
      <c r="AC960" s="13">
        <f t="shared" si="1194"/>
        <v>1.7056346579400955E-5</v>
      </c>
      <c r="AD960" s="13">
        <f t="shared" si="1195"/>
        <v>1.6945504739399899E-2</v>
      </c>
      <c r="AE960" s="13">
        <f t="shared" si="1196"/>
        <v>6.6805957884609911E-3</v>
      </c>
      <c r="AF960" s="13">
        <f t="shared" si="1197"/>
        <v>1.3168790418214258E-3</v>
      </c>
      <c r="AG960" s="13">
        <f t="shared" si="1198"/>
        <v>1.7305546448255905E-4</v>
      </c>
      <c r="AH960" s="13">
        <f t="shared" si="1199"/>
        <v>2.0743023272624332E-4</v>
      </c>
      <c r="AI960" s="13">
        <f t="shared" si="1200"/>
        <v>2.4585460903645207E-4</v>
      </c>
      <c r="AJ960" s="13">
        <f t="shared" si="1201"/>
        <v>1.456983584071819E-4</v>
      </c>
      <c r="AK960" s="13">
        <f t="shared" si="1202"/>
        <v>5.7562507439509278E-5</v>
      </c>
      <c r="AL960" s="13">
        <f t="shared" si="1203"/>
        <v>3.1879609240007048E-7</v>
      </c>
      <c r="AM960" s="13">
        <f t="shared" si="1204"/>
        <v>4.0168980074652581E-3</v>
      </c>
      <c r="AN960" s="13">
        <f t="shared" si="1205"/>
        <v>1.5836218704630976E-3</v>
      </c>
      <c r="AO960" s="13">
        <f t="shared" si="1206"/>
        <v>3.1216354310568468E-4</v>
      </c>
      <c r="AP960" s="13">
        <f t="shared" si="1207"/>
        <v>4.102245174466157E-5</v>
      </c>
      <c r="AQ960" s="13">
        <f t="shared" si="1208"/>
        <v>4.0431728439538289E-6</v>
      </c>
      <c r="AR960" s="13">
        <f t="shared" si="1209"/>
        <v>1.6355458989998785E-5</v>
      </c>
      <c r="AS960" s="13">
        <f t="shared" si="1210"/>
        <v>1.938514421330611E-5</v>
      </c>
      <c r="AT960" s="13">
        <f t="shared" si="1211"/>
        <v>1.1488024163689444E-5</v>
      </c>
      <c r="AU960" s="13">
        <f t="shared" si="1212"/>
        <v>4.5386885865904135E-6</v>
      </c>
      <c r="AV960" s="13">
        <f t="shared" si="1213"/>
        <v>1.3448588150926023E-6</v>
      </c>
      <c r="AW960" s="13">
        <f t="shared" si="1214"/>
        <v>4.1378760252916301E-9</v>
      </c>
      <c r="AX960" s="13">
        <f t="shared" si="1215"/>
        <v>7.934980323946846E-4</v>
      </c>
      <c r="AY960" s="13">
        <f t="shared" si="1216"/>
        <v>3.1282866429127929E-4</v>
      </c>
      <c r="AZ960" s="13">
        <f t="shared" si="1217"/>
        <v>6.1664786305096756E-5</v>
      </c>
      <c r="BA960" s="13">
        <f t="shared" si="1218"/>
        <v>8.1035751176404213E-6</v>
      </c>
      <c r="BB960" s="13">
        <f t="shared" si="1219"/>
        <v>7.9868836359463672E-7</v>
      </c>
      <c r="BC960" s="13">
        <f t="shared" si="1220"/>
        <v>6.2974980092709728E-8</v>
      </c>
      <c r="BD960" s="13">
        <f t="shared" si="1221"/>
        <v>1.0746626920361823E-6</v>
      </c>
      <c r="BE960" s="13">
        <f t="shared" si="1222"/>
        <v>1.2737332091089615E-6</v>
      </c>
      <c r="BF960" s="13">
        <f t="shared" si="1223"/>
        <v>7.5483977438215122E-7</v>
      </c>
      <c r="BG960" s="13">
        <f t="shared" si="1224"/>
        <v>2.9822209806289952E-7</v>
      </c>
      <c r="BH960" s="13">
        <f t="shared" si="1225"/>
        <v>8.8366189877017565E-8</v>
      </c>
      <c r="BI960" s="13">
        <f t="shared" si="1226"/>
        <v>2.0947028577967212E-8</v>
      </c>
      <c r="BJ960" s="14">
        <f t="shared" si="1227"/>
        <v>0.56250467941837534</v>
      </c>
      <c r="BK960" s="14">
        <f t="shared" si="1228"/>
        <v>0.31454133064982431</v>
      </c>
      <c r="BL960" s="14">
        <f t="shared" si="1229"/>
        <v>0.12092878565835453</v>
      </c>
      <c r="BM960" s="14">
        <f t="shared" si="1230"/>
        <v>0.21111902716780759</v>
      </c>
      <c r="BN960" s="14">
        <f t="shared" si="1231"/>
        <v>0.78864755272476483</v>
      </c>
    </row>
    <row r="961" spans="1:66" x14ac:dyDescent="0.25">
      <c r="A961" t="s">
        <v>16</v>
      </c>
      <c r="B961" t="s">
        <v>58</v>
      </c>
      <c r="C961" t="s">
        <v>235</v>
      </c>
      <c r="D961" s="24" t="s">
        <v>501</v>
      </c>
      <c r="E961" s="10">
        <f>VLOOKUP(A961,home!$A$2:$E$405,3,FALSE)</f>
        <v>1.49074074074074</v>
      </c>
      <c r="F961" s="10">
        <f>VLOOKUP(B961,home!$B$2:$E$405,3,FALSE)</f>
        <v>1.34</v>
      </c>
      <c r="G961" s="10">
        <f>VLOOKUP(C961,away!$B$2:$E$405,4,FALSE)</f>
        <v>0.45</v>
      </c>
      <c r="H961" s="10">
        <f>VLOOKUP(A961,away!$A$2:$E$405,3,FALSE)</f>
        <v>1.3333333333333299</v>
      </c>
      <c r="I961" s="10">
        <f>VLOOKUP(C961,away!$B$2:$E$405,3,FALSE)</f>
        <v>1.1200000000000001</v>
      </c>
      <c r="J961" s="10">
        <f>VLOOKUP(B961,home!$B$2:$E$405,4,FALSE)</f>
        <v>1.5</v>
      </c>
      <c r="K961" s="12">
        <f t="shared" si="1176"/>
        <v>0.89891666666666625</v>
      </c>
      <c r="L961" s="12">
        <f t="shared" si="1177"/>
        <v>2.2399999999999944</v>
      </c>
      <c r="M961" s="13">
        <f t="shared" si="1178"/>
        <v>4.3329713007453752E-2</v>
      </c>
      <c r="N961" s="13">
        <f t="shared" si="1179"/>
        <v>3.8949801184283622E-2</v>
      </c>
      <c r="O961" s="13">
        <f t="shared" si="1180"/>
        <v>9.7058557136696158E-2</v>
      </c>
      <c r="P961" s="13">
        <f t="shared" si="1181"/>
        <v>8.7247554652795087E-2</v>
      </c>
      <c r="Q961" s="13">
        <f t="shared" si="1182"/>
        <v>1.75063127239528E-2</v>
      </c>
      <c r="R961" s="13">
        <f t="shared" si="1183"/>
        <v>0.10870558399309944</v>
      </c>
      <c r="S961" s="13">
        <f t="shared" si="1184"/>
        <v>4.3919837361852565E-2</v>
      </c>
      <c r="T961" s="13">
        <f t="shared" si="1185"/>
        <v>3.9214140501654171E-2</v>
      </c>
      <c r="U961" s="13">
        <f t="shared" si="1186"/>
        <v>9.7717261211130266E-2</v>
      </c>
      <c r="V961" s="13">
        <f t="shared" si="1187"/>
        <v>9.8262014795736773E-3</v>
      </c>
      <c r="W961" s="13">
        <f t="shared" si="1188"/>
        <v>5.2455720931466323E-3</v>
      </c>
      <c r="X961" s="13">
        <f t="shared" si="1189"/>
        <v>1.1750081488648428E-2</v>
      </c>
      <c r="Y961" s="13">
        <f t="shared" si="1190"/>
        <v>1.3160091267286208E-2</v>
      </c>
      <c r="Z961" s="13">
        <f t="shared" si="1191"/>
        <v>8.1166836048180716E-2</v>
      </c>
      <c r="AA961" s="13">
        <f t="shared" si="1192"/>
        <v>7.2962221704310423E-2</v>
      </c>
      <c r="AB961" s="13">
        <f t="shared" si="1193"/>
        <v>3.2793478563516505E-2</v>
      </c>
      <c r="AC961" s="13">
        <f t="shared" si="1194"/>
        <v>1.2366110792018771E-3</v>
      </c>
      <c r="AD961" s="13">
        <f t="shared" si="1195"/>
        <v>1.1788330451827644E-3</v>
      </c>
      <c r="AE961" s="13">
        <f t="shared" si="1196"/>
        <v>2.6405860212093853E-3</v>
      </c>
      <c r="AF961" s="13">
        <f t="shared" si="1197"/>
        <v>2.9574563437545047E-3</v>
      </c>
      <c r="AG961" s="13">
        <f t="shared" si="1198"/>
        <v>2.208234070003358E-3</v>
      </c>
      <c r="AH961" s="13">
        <f t="shared" si="1199"/>
        <v>4.5453428186981081E-2</v>
      </c>
      <c r="AI961" s="13">
        <f t="shared" si="1200"/>
        <v>4.0858844154413723E-2</v>
      </c>
      <c r="AJ961" s="13">
        <f t="shared" si="1201"/>
        <v>1.8364347995569193E-2</v>
      </c>
      <c r="AK961" s="13">
        <f t="shared" si="1202"/>
        <v>5.502672828561244E-3</v>
      </c>
      <c r="AL961" s="13">
        <f t="shared" si="1203"/>
        <v>9.9600283711417974E-5</v>
      </c>
      <c r="AM961" s="13">
        <f t="shared" si="1204"/>
        <v>2.1193453430644129E-4</v>
      </c>
      <c r="AN961" s="13">
        <f t="shared" si="1205"/>
        <v>4.7473335684642732E-4</v>
      </c>
      <c r="AO961" s="13">
        <f t="shared" si="1206"/>
        <v>5.317013596679973E-4</v>
      </c>
      <c r="AP961" s="13">
        <f t="shared" si="1207"/>
        <v>3.97003681885437E-4</v>
      </c>
      <c r="AQ961" s="13">
        <f t="shared" si="1208"/>
        <v>2.2232206185584413E-4</v>
      </c>
      <c r="AR961" s="13">
        <f t="shared" si="1209"/>
        <v>2.0363135827767484E-2</v>
      </c>
      <c r="AS961" s="13">
        <f t="shared" si="1210"/>
        <v>1.8304762181177311E-2</v>
      </c>
      <c r="AT961" s="13">
        <f t="shared" si="1211"/>
        <v>8.227227902014982E-3</v>
      </c>
      <c r="AU961" s="13">
        <f t="shared" si="1212"/>
        <v>2.4651974271954324E-3</v>
      </c>
      <c r="AV961" s="13">
        <f t="shared" si="1213"/>
        <v>5.5400176348243985E-4</v>
      </c>
      <c r="AW961" s="13">
        <f t="shared" si="1214"/>
        <v>5.5709020909373572E-6</v>
      </c>
      <c r="AX961" s="13">
        <f t="shared" si="1215"/>
        <v>3.1751914188383057E-5</v>
      </c>
      <c r="AY961" s="13">
        <f t="shared" si="1216"/>
        <v>7.1124287781977873E-5</v>
      </c>
      <c r="AZ961" s="13">
        <f t="shared" si="1217"/>
        <v>7.9659202315815025E-5</v>
      </c>
      <c r="BA961" s="13">
        <f t="shared" si="1218"/>
        <v>5.9478871062475075E-5</v>
      </c>
      <c r="BB961" s="13">
        <f t="shared" si="1219"/>
        <v>3.3308167794985948E-5</v>
      </c>
      <c r="BC961" s="13">
        <f t="shared" si="1220"/>
        <v>1.4922059172153677E-5</v>
      </c>
      <c r="BD961" s="13">
        <f t="shared" si="1221"/>
        <v>7.6022373756998397E-3</v>
      </c>
      <c r="BE961" s="13">
        <f t="shared" si="1222"/>
        <v>6.8337778809728442E-3</v>
      </c>
      <c r="BF961" s="13">
        <f t="shared" si="1223"/>
        <v>3.0714984167522514E-3</v>
      </c>
      <c r="BG961" s="13">
        <f t="shared" si="1224"/>
        <v>9.2034037281962561E-4</v>
      </c>
      <c r="BH961" s="13">
        <f t="shared" si="1225"/>
        <v>2.0682732503344366E-4</v>
      </c>
      <c r="BI961" s="13">
        <f t="shared" si="1226"/>
        <v>3.7184105918929276E-5</v>
      </c>
      <c r="BJ961" s="14">
        <f t="shared" si="1227"/>
        <v>0.13693904823599978</v>
      </c>
      <c r="BK961" s="14">
        <f t="shared" si="1228"/>
        <v>0.18573064215237034</v>
      </c>
      <c r="BL961" s="14">
        <f t="shared" si="1229"/>
        <v>0.58800258635311253</v>
      </c>
      <c r="BM961" s="14">
        <f t="shared" si="1230"/>
        <v>0.59897603670569144</v>
      </c>
      <c r="BN961" s="14">
        <f t="shared" si="1231"/>
        <v>0.39279752269828089</v>
      </c>
    </row>
    <row r="962" spans="1:66" x14ac:dyDescent="0.25">
      <c r="A962" t="s">
        <v>16</v>
      </c>
      <c r="B962" t="s">
        <v>233</v>
      </c>
      <c r="C962" t="s">
        <v>59</v>
      </c>
      <c r="D962" s="24" t="s">
        <v>501</v>
      </c>
      <c r="E962" s="10">
        <f>VLOOKUP(A962,home!$A$2:$E$405,3,FALSE)</f>
        <v>1.49074074074074</v>
      </c>
      <c r="F962" s="10">
        <f>VLOOKUP(B962,home!$B$2:$E$405,3,FALSE)</f>
        <v>0.45</v>
      </c>
      <c r="G962" s="10">
        <f>VLOOKUP(C962,away!$B$2:$E$405,4,FALSE)</f>
        <v>1.1200000000000001</v>
      </c>
      <c r="H962" s="10">
        <f>VLOOKUP(A962,away!$A$2:$E$405,3,FALSE)</f>
        <v>1.3333333333333299</v>
      </c>
      <c r="I962" s="10">
        <f>VLOOKUP(C962,away!$B$2:$E$405,3,FALSE)</f>
        <v>0.56000000000000005</v>
      </c>
      <c r="J962" s="10">
        <f>VLOOKUP(B962,home!$B$2:$E$405,4,FALSE)</f>
        <v>1.5</v>
      </c>
      <c r="K962" s="12">
        <f t="shared" si="1176"/>
        <v>0.75133333333333308</v>
      </c>
      <c r="L962" s="12">
        <f t="shared" si="1177"/>
        <v>1.1199999999999972</v>
      </c>
      <c r="M962" s="13">
        <f t="shared" si="1178"/>
        <v>0.15391830053732083</v>
      </c>
      <c r="N962" s="13">
        <f t="shared" si="1179"/>
        <v>0.11564394980370701</v>
      </c>
      <c r="O962" s="13">
        <f t="shared" si="1180"/>
        <v>0.17238849660179886</v>
      </c>
      <c r="P962" s="13">
        <f t="shared" si="1181"/>
        <v>0.12952122378015152</v>
      </c>
      <c r="Q962" s="13">
        <f t="shared" si="1182"/>
        <v>4.3443577142925918E-2</v>
      </c>
      <c r="R962" s="13">
        <f t="shared" si="1183"/>
        <v>9.6537558097007148E-2</v>
      </c>
      <c r="S962" s="13">
        <f t="shared" si="1184"/>
        <v>2.7247811584043002E-2</v>
      </c>
      <c r="T962" s="13">
        <f t="shared" si="1185"/>
        <v>4.8656806400076899E-2</v>
      </c>
      <c r="U962" s="13">
        <f t="shared" si="1186"/>
        <v>7.2531885316884676E-2</v>
      </c>
      <c r="V962" s="13">
        <f t="shared" si="1187"/>
        <v>2.5476501995438773E-3</v>
      </c>
      <c r="W962" s="13">
        <f t="shared" si="1188"/>
        <v>1.0880202542239443E-2</v>
      </c>
      <c r="X962" s="13">
        <f t="shared" si="1189"/>
        <v>1.2185826847308144E-2</v>
      </c>
      <c r="Y962" s="13">
        <f t="shared" si="1190"/>
        <v>6.8240630344925442E-3</v>
      </c>
      <c r="Z962" s="13">
        <f t="shared" si="1191"/>
        <v>3.6040688356215919E-2</v>
      </c>
      <c r="AA962" s="13">
        <f t="shared" si="1192"/>
        <v>2.7078570518303549E-2</v>
      </c>
      <c r="AB962" s="13">
        <f t="shared" si="1193"/>
        <v>1.0172516324709363E-2</v>
      </c>
      <c r="AC962" s="13">
        <f t="shared" si="1194"/>
        <v>1.3398941616134388E-4</v>
      </c>
      <c r="AD962" s="13">
        <f t="shared" si="1195"/>
        <v>2.0436647108506411E-3</v>
      </c>
      <c r="AE962" s="13">
        <f t="shared" si="1196"/>
        <v>2.2889044761527119E-3</v>
      </c>
      <c r="AF962" s="13">
        <f t="shared" si="1197"/>
        <v>1.2817865066455157E-3</v>
      </c>
      <c r="AG962" s="13">
        <f t="shared" si="1198"/>
        <v>4.7853362914765808E-4</v>
      </c>
      <c r="AH962" s="13">
        <f t="shared" si="1199"/>
        <v>1.0091392739740428E-2</v>
      </c>
      <c r="AI962" s="13">
        <f t="shared" si="1200"/>
        <v>7.5819997451249729E-3</v>
      </c>
      <c r="AJ962" s="13">
        <f t="shared" si="1201"/>
        <v>2.8483045709186139E-3</v>
      </c>
      <c r="AK962" s="13">
        <f t="shared" si="1202"/>
        <v>7.1334205587228364E-4</v>
      </c>
      <c r="AL962" s="13">
        <f t="shared" si="1203"/>
        <v>4.510048017479845E-6</v>
      </c>
      <c r="AM962" s="13">
        <f t="shared" si="1204"/>
        <v>3.07094683883823E-4</v>
      </c>
      <c r="AN962" s="13">
        <f t="shared" si="1205"/>
        <v>3.4394604594988081E-4</v>
      </c>
      <c r="AO962" s="13">
        <f t="shared" si="1206"/>
        <v>1.926097857319328E-4</v>
      </c>
      <c r="AP962" s="13">
        <f t="shared" si="1207"/>
        <v>7.1907653339921417E-5</v>
      </c>
      <c r="AQ962" s="13">
        <f t="shared" si="1208"/>
        <v>2.0134142935177939E-5</v>
      </c>
      <c r="AR962" s="13">
        <f t="shared" si="1209"/>
        <v>2.2604719737018492E-3</v>
      </c>
      <c r="AS962" s="13">
        <f t="shared" si="1210"/>
        <v>1.6983679429079888E-3</v>
      </c>
      <c r="AT962" s="13">
        <f t="shared" si="1211"/>
        <v>6.3802022388576756E-4</v>
      </c>
      <c r="AU962" s="13">
        <f t="shared" si="1212"/>
        <v>1.5978862051539106E-4</v>
      </c>
      <c r="AV962" s="13">
        <f t="shared" si="1213"/>
        <v>3.0013629220140942E-5</v>
      </c>
      <c r="AW962" s="13">
        <f t="shared" si="1214"/>
        <v>1.0542153721451381E-7</v>
      </c>
      <c r="AX962" s="13">
        <f t="shared" si="1215"/>
        <v>3.8455078748563148E-5</v>
      </c>
      <c r="AY962" s="13">
        <f t="shared" si="1216"/>
        <v>4.3069688198390606E-5</v>
      </c>
      <c r="AZ962" s="13">
        <f t="shared" si="1217"/>
        <v>2.4119025391098685E-5</v>
      </c>
      <c r="BA962" s="13">
        <f t="shared" si="1218"/>
        <v>9.0044361460101553E-6</v>
      </c>
      <c r="BB962" s="13">
        <f t="shared" si="1219"/>
        <v>2.5212421208828362E-6</v>
      </c>
      <c r="BC962" s="13">
        <f t="shared" si="1220"/>
        <v>5.6475823507775359E-7</v>
      </c>
      <c r="BD962" s="13">
        <f t="shared" si="1221"/>
        <v>4.2195476842434438E-4</v>
      </c>
      <c r="BE962" s="13">
        <f t="shared" si="1222"/>
        <v>3.1702868267615732E-4</v>
      </c>
      <c r="BF962" s="13">
        <f t="shared" si="1223"/>
        <v>1.1909710845867638E-4</v>
      </c>
      <c r="BG962" s="13">
        <f t="shared" si="1224"/>
        <v>2.9827209162872939E-5</v>
      </c>
      <c r="BH962" s="13">
        <f t="shared" si="1225"/>
        <v>5.6025441210929648E-6</v>
      </c>
      <c r="BI962" s="13">
        <f t="shared" si="1226"/>
        <v>8.4187562992956947E-7</v>
      </c>
      <c r="BJ962" s="14">
        <f t="shared" si="1227"/>
        <v>0.24478074163422722</v>
      </c>
      <c r="BK962" s="14">
        <f t="shared" si="1228"/>
        <v>0.31341655525343642</v>
      </c>
      <c r="BL962" s="14">
        <f t="shared" si="1229"/>
        <v>0.4056250805490641</v>
      </c>
      <c r="BM962" s="14">
        <f t="shared" si="1230"/>
        <v>0.28836699556337114</v>
      </c>
      <c r="BN962" s="14">
        <f t="shared" si="1231"/>
        <v>0.71145310596291134</v>
      </c>
    </row>
    <row r="963" spans="1:66" x14ac:dyDescent="0.25">
      <c r="A963" t="s">
        <v>16</v>
      </c>
      <c r="B963" t="s">
        <v>236</v>
      </c>
      <c r="C963" t="s">
        <v>231</v>
      </c>
      <c r="D963" s="24" t="s">
        <v>501</v>
      </c>
      <c r="E963" s="10">
        <f>VLOOKUP(A963,home!$A$2:$E$405,3,FALSE)</f>
        <v>1.49074074074074</v>
      </c>
      <c r="F963" s="10">
        <f>VLOOKUP(B963,home!$B$2:$E$405,3,FALSE)</f>
        <v>0.45</v>
      </c>
      <c r="G963" s="10">
        <f>VLOOKUP(C963,away!$B$2:$E$405,4,FALSE)</f>
        <v>1.34</v>
      </c>
      <c r="H963" s="10">
        <f>VLOOKUP(A963,away!$A$2:$E$405,3,FALSE)</f>
        <v>1.3333333333333299</v>
      </c>
      <c r="I963" s="10">
        <f>VLOOKUP(C963,away!$B$2:$E$405,3,FALSE)</f>
        <v>0.67</v>
      </c>
      <c r="J963" s="10">
        <f>VLOOKUP(B963,home!$B$2:$E$405,4,FALSE)</f>
        <v>1.88</v>
      </c>
      <c r="K963" s="12">
        <f t="shared" si="1176"/>
        <v>0.89891666666666636</v>
      </c>
      <c r="L963" s="12">
        <f t="shared" si="1177"/>
        <v>1.6794666666666624</v>
      </c>
      <c r="M963" s="13">
        <f t="shared" si="1178"/>
        <v>7.5896604404622217E-2</v>
      </c>
      <c r="N963" s="13">
        <f t="shared" si="1179"/>
        <v>6.8224722642721641E-2</v>
      </c>
      <c r="O963" s="13">
        <f t="shared" si="1180"/>
        <v>0.12746581721074918</v>
      </c>
      <c r="P963" s="13">
        <f t="shared" si="1181"/>
        <v>0.11458114752102926</v>
      </c>
      <c r="Q963" s="13">
        <f t="shared" si="1182"/>
        <v>3.0664170131126583E-2</v>
      </c>
      <c r="R963" s="13">
        <f t="shared" si="1183"/>
        <v>0.10703729557243954</v>
      </c>
      <c r="S963" s="13">
        <f t="shared" si="1184"/>
        <v>4.3245806153734551E-2</v>
      </c>
      <c r="T963" s="13">
        <f t="shared" si="1185"/>
        <v>5.1499451596222587E-2</v>
      </c>
      <c r="U963" s="13">
        <f t="shared" si="1186"/>
        <v>9.6217608944992095E-2</v>
      </c>
      <c r="V963" s="13">
        <f t="shared" si="1187"/>
        <v>7.2542465040842941E-3</v>
      </c>
      <c r="W963" s="13">
        <f t="shared" si="1188"/>
        <v>9.1881778667906207E-3</v>
      </c>
      <c r="X963" s="13">
        <f t="shared" si="1189"/>
        <v>1.5431238454679246E-2</v>
      </c>
      <c r="Y963" s="13">
        <f t="shared" si="1190"/>
        <v>1.295812530500929E-2</v>
      </c>
      <c r="Z963" s="13">
        <f t="shared" si="1191"/>
        <v>5.9921856668019788E-2</v>
      </c>
      <c r="AA963" s="13">
        <f t="shared" si="1192"/>
        <v>5.3864755656494102E-2</v>
      </c>
      <c r="AB963" s="13">
        <f t="shared" si="1193"/>
        <v>2.420996330277507E-2</v>
      </c>
      <c r="AC963" s="13">
        <f t="shared" si="1194"/>
        <v>6.8448375865990286E-4</v>
      </c>
      <c r="AD963" s="13">
        <f t="shared" si="1195"/>
        <v>2.0648515551889659E-3</v>
      </c>
      <c r="AE963" s="13">
        <f t="shared" si="1196"/>
        <v>3.4678493585546862E-3</v>
      </c>
      <c r="AF963" s="13">
        <f t="shared" si="1197"/>
        <v>2.9120687013569823E-3</v>
      </c>
      <c r="AG963" s="13">
        <f t="shared" si="1198"/>
        <v>1.6302407716574424E-3</v>
      </c>
      <c r="AH963" s="13">
        <f t="shared" si="1199"/>
        <v>2.5159190219679169E-2</v>
      </c>
      <c r="AI963" s="13">
        <f t="shared" si="1200"/>
        <v>2.2616015408306593E-2</v>
      </c>
      <c r="AJ963" s="13">
        <f t="shared" si="1201"/>
        <v>1.0164956592058464E-2</v>
      </c>
      <c r="AK963" s="13">
        <f t="shared" si="1202"/>
        <v>3.0458162988481834E-3</v>
      </c>
      <c r="AL963" s="13">
        <f t="shared" si="1203"/>
        <v>4.1334621037134317E-5</v>
      </c>
      <c r="AM963" s="13">
        <f t="shared" si="1204"/>
        <v>3.7122589543038965E-4</v>
      </c>
      <c r="AN963" s="13">
        <f t="shared" si="1205"/>
        <v>6.2346151717882338E-4</v>
      </c>
      <c r="AO963" s="13">
        <f t="shared" si="1206"/>
        <v>5.235414180256295E-4</v>
      </c>
      <c r="AP963" s="13">
        <f t="shared" si="1207"/>
        <v>2.9309012006448052E-4</v>
      </c>
      <c r="AQ963" s="13">
        <f t="shared" si="1208"/>
        <v>1.230587717444062E-4</v>
      </c>
      <c r="AR963" s="13">
        <f t="shared" si="1209"/>
        <v>8.4508042668554138E-3</v>
      </c>
      <c r="AS963" s="13">
        <f t="shared" si="1210"/>
        <v>7.5965688022141108E-3</v>
      </c>
      <c r="AT963" s="13">
        <f t="shared" si="1211"/>
        <v>3.4143411528951492E-3</v>
      </c>
      <c r="AU963" s="13">
        <f t="shared" si="1212"/>
        <v>1.0230693893411101E-3</v>
      </c>
      <c r="AV963" s="13">
        <f t="shared" si="1213"/>
        <v>2.299135313088031E-4</v>
      </c>
      <c r="AW963" s="13">
        <f t="shared" si="1214"/>
        <v>1.7334139239440811E-6</v>
      </c>
      <c r="AX963" s="13">
        <f t="shared" si="1215"/>
        <v>5.5616857416772372E-5</v>
      </c>
      <c r="AY963" s="13">
        <f t="shared" si="1216"/>
        <v>9.3406658136221715E-5</v>
      </c>
      <c r="AZ963" s="13">
        <f t="shared" si="1217"/>
        <v>7.8436684392256415E-5</v>
      </c>
      <c r="BA963" s="13">
        <f t="shared" si="1218"/>
        <v>4.391059896021597E-5</v>
      </c>
      <c r="BB963" s="13">
        <f t="shared" si="1219"/>
        <v>1.8436596816762624E-5</v>
      </c>
      <c r="BC963" s="13">
        <f t="shared" si="1220"/>
        <v>6.1927299601051052E-6</v>
      </c>
      <c r="BD963" s="13">
        <f t="shared" si="1221"/>
        <v>2.3654740121180099E-3</v>
      </c>
      <c r="BE963" s="13">
        <f t="shared" si="1222"/>
        <v>2.1263640140597472E-3</v>
      </c>
      <c r="BF963" s="13">
        <f t="shared" si="1223"/>
        <v>9.5571202581927017E-4</v>
      </c>
      <c r="BG963" s="13">
        <f t="shared" si="1224"/>
        <v>2.8636848951423509E-4</v>
      </c>
      <c r="BH963" s="13">
        <f t="shared" si="1225"/>
        <v>6.4355352008126088E-5</v>
      </c>
      <c r="BI963" s="13">
        <f t="shared" si="1226"/>
        <v>1.1570019701860936E-5</v>
      </c>
      <c r="BJ963" s="14">
        <f t="shared" si="1227"/>
        <v>0.20027127423143415</v>
      </c>
      <c r="BK963" s="14">
        <f t="shared" si="1228"/>
        <v>0.24179702962130359</v>
      </c>
      <c r="BL963" s="14">
        <f t="shared" si="1229"/>
        <v>0.49630596026217821</v>
      </c>
      <c r="BM963" s="14">
        <f t="shared" si="1230"/>
        <v>0.47433469005603507</v>
      </c>
      <c r="BN963" s="14">
        <f t="shared" si="1231"/>
        <v>0.52386975748268849</v>
      </c>
    </row>
    <row r="964" spans="1:66" x14ac:dyDescent="0.25">
      <c r="A964" t="s">
        <v>16</v>
      </c>
      <c r="B964" t="s">
        <v>49</v>
      </c>
      <c r="C964" t="s">
        <v>287</v>
      </c>
      <c r="D964" s="24" t="s">
        <v>501</v>
      </c>
      <c r="E964" s="10">
        <f>VLOOKUP(A964,home!$A$2:$E$405,3,FALSE)</f>
        <v>1.49074074074074</v>
      </c>
      <c r="F964" s="10">
        <f>VLOOKUP(B964,home!$B$2:$E$405,3,FALSE)</f>
        <v>1.01</v>
      </c>
      <c r="G964" s="10">
        <f>VLOOKUP(C964,away!$B$2:$E$405,4,FALSE)</f>
        <v>0.67</v>
      </c>
      <c r="H964" s="10">
        <f>VLOOKUP(A964,away!$A$2:$E$405,3,FALSE)</f>
        <v>1.3333333333333299</v>
      </c>
      <c r="I964" s="10">
        <f>VLOOKUP(C964,away!$B$2:$E$405,3,FALSE)</f>
        <v>1.1200000000000001</v>
      </c>
      <c r="J964" s="10">
        <f>VLOOKUP(B964,home!$B$2:$E$405,4,FALSE)</f>
        <v>1</v>
      </c>
      <c r="K964" s="12">
        <f t="shared" si="1176"/>
        <v>1.0087842592592589</v>
      </c>
      <c r="L964" s="12">
        <f t="shared" si="1177"/>
        <v>1.4933333333333296</v>
      </c>
      <c r="M964" s="13">
        <f t="shared" si="1178"/>
        <v>8.191135995171904E-2</v>
      </c>
      <c r="N964" s="13">
        <f t="shared" si="1179"/>
        <v>8.2630890573813412E-2</v>
      </c>
      <c r="O964" s="13">
        <f t="shared" si="1180"/>
        <v>0.1223209641945668</v>
      </c>
      <c r="P964" s="13">
        <f t="shared" si="1181"/>
        <v>0.12339546325689439</v>
      </c>
      <c r="Q964" s="13">
        <f t="shared" si="1182"/>
        <v>4.1678370869718616E-2</v>
      </c>
      <c r="R964" s="13">
        <f t="shared" si="1183"/>
        <v>9.1332986598609667E-2</v>
      </c>
      <c r="S964" s="13">
        <f t="shared" si="1184"/>
        <v>4.647230970575536E-2</v>
      </c>
      <c r="T964" s="13">
        <f t="shared" si="1185"/>
        <v>6.2239700498779651E-2</v>
      </c>
      <c r="U964" s="13">
        <f t="shared" si="1186"/>
        <v>9.2135279231814263E-2</v>
      </c>
      <c r="V964" s="13">
        <f t="shared" si="1187"/>
        <v>7.7786960985626128E-3</v>
      </c>
      <c r="W964" s="13">
        <f t="shared" si="1188"/>
        <v>1.4014828161647258E-2</v>
      </c>
      <c r="X964" s="13">
        <f t="shared" si="1189"/>
        <v>2.0928810054726521E-2</v>
      </c>
      <c r="Y964" s="13">
        <f t="shared" si="1190"/>
        <v>1.5626844840862433E-2</v>
      </c>
      <c r="Z964" s="13">
        <f t="shared" si="1191"/>
        <v>4.546353110686336E-2</v>
      </c>
      <c r="AA964" s="13">
        <f t="shared" si="1192"/>
        <v>4.5862894550947428E-2</v>
      </c>
      <c r="AB964" s="13">
        <f t="shared" si="1193"/>
        <v>2.3132883053531499E-2</v>
      </c>
      <c r="AC964" s="13">
        <f t="shared" si="1194"/>
        <v>7.3238911030052626E-4</v>
      </c>
      <c r="AD964" s="13">
        <f t="shared" si="1195"/>
        <v>3.5344845114232818E-3</v>
      </c>
      <c r="AE964" s="13">
        <f t="shared" si="1196"/>
        <v>5.2781635370587549E-3</v>
      </c>
      <c r="AF964" s="13">
        <f t="shared" si="1197"/>
        <v>3.9410287743371943E-3</v>
      </c>
      <c r="AG964" s="13">
        <f t="shared" si="1198"/>
        <v>1.961756545447843E-3</v>
      </c>
      <c r="AH964" s="13">
        <f t="shared" si="1199"/>
        <v>1.697305161322895E-2</v>
      </c>
      <c r="AI964" s="13">
        <f t="shared" si="1200"/>
        <v>1.7122147299020334E-2</v>
      </c>
      <c r="AJ964" s="13">
        <f t="shared" si="1201"/>
        <v>8.6362763399850731E-3</v>
      </c>
      <c r="AK964" s="13">
        <f t="shared" si="1202"/>
        <v>2.9040465434633685E-3</v>
      </c>
      <c r="AL964" s="13">
        <f t="shared" si="1203"/>
        <v>4.4132337005810672E-5</v>
      </c>
      <c r="AM964" s="13">
        <f t="shared" si="1204"/>
        <v>7.1310646794389189E-4</v>
      </c>
      <c r="AN964" s="13">
        <f t="shared" si="1205"/>
        <v>1.0649056587962093E-3</v>
      </c>
      <c r="AO964" s="13">
        <f t="shared" si="1206"/>
        <v>7.9512955856783445E-4</v>
      </c>
      <c r="AP964" s="13">
        <f t="shared" si="1207"/>
        <v>3.9579782470932105E-4</v>
      </c>
      <c r="AQ964" s="13">
        <f t="shared" si="1208"/>
        <v>1.4776452122481284E-4</v>
      </c>
      <c r="AR964" s="13">
        <f t="shared" si="1209"/>
        <v>5.0692847484843685E-3</v>
      </c>
      <c r="AS964" s="13">
        <f t="shared" si="1210"/>
        <v>5.1138146599740619E-3</v>
      </c>
      <c r="AT964" s="13">
        <f t="shared" si="1211"/>
        <v>2.5793678668755366E-3</v>
      </c>
      <c r="AU964" s="13">
        <f t="shared" si="1212"/>
        <v>8.6734190098105765E-4</v>
      </c>
      <c r="AV964" s="13">
        <f t="shared" si="1213"/>
        <v>2.1874021427642338E-4</v>
      </c>
      <c r="AW964" s="13">
        <f t="shared" si="1214"/>
        <v>1.8467558416029971E-6</v>
      </c>
      <c r="AX964" s="13">
        <f t="shared" si="1215"/>
        <v>1.1989509667296087E-4</v>
      </c>
      <c r="AY964" s="13">
        <f t="shared" si="1216"/>
        <v>1.7904334436495448E-4</v>
      </c>
      <c r="AZ964" s="13">
        <f t="shared" si="1217"/>
        <v>1.3368569712583235E-4</v>
      </c>
      <c r="BA964" s="13">
        <f t="shared" si="1218"/>
        <v>6.6545769235969716E-5</v>
      </c>
      <c r="BB964" s="13">
        <f t="shared" si="1219"/>
        <v>2.4843753848095302E-5</v>
      </c>
      <c r="BC964" s="13">
        <f t="shared" si="1220"/>
        <v>7.4200011492977811E-6</v>
      </c>
      <c r="BD964" s="13">
        <f t="shared" si="1221"/>
        <v>1.2616886485116608E-3</v>
      </c>
      <c r="BE964" s="13">
        <f t="shared" si="1222"/>
        <v>1.272771648704651E-3</v>
      </c>
      <c r="BF964" s="13">
        <f t="shared" si="1223"/>
        <v>6.4197600242235349E-4</v>
      </c>
      <c r="BG964" s="13">
        <f t="shared" si="1224"/>
        <v>2.1587176202195139E-4</v>
      </c>
      <c r="BH964" s="13">
        <f t="shared" si="1225"/>
        <v>5.4442008886576301E-5</v>
      </c>
      <c r="BI964" s="13">
        <f t="shared" si="1226"/>
        <v>1.0984048321446174E-5</v>
      </c>
      <c r="BJ964" s="14">
        <f t="shared" si="1227"/>
        <v>0.25548301606145418</v>
      </c>
      <c r="BK964" s="14">
        <f t="shared" si="1228"/>
        <v>0.26051339380460276</v>
      </c>
      <c r="BL964" s="14">
        <f t="shared" si="1229"/>
        <v>0.43772681293462745</v>
      </c>
      <c r="BM964" s="14">
        <f t="shared" si="1230"/>
        <v>0.45573952187370237</v>
      </c>
      <c r="BN964" s="14">
        <f t="shared" si="1231"/>
        <v>0.54327003544532193</v>
      </c>
    </row>
    <row r="965" spans="1:66" x14ac:dyDescent="0.25">
      <c r="A965" t="s">
        <v>61</v>
      </c>
      <c r="B965" t="s">
        <v>62</v>
      </c>
      <c r="C965" t="s">
        <v>318</v>
      </c>
      <c r="D965" s="24" t="s">
        <v>501</v>
      </c>
      <c r="E965" s="10">
        <f>VLOOKUP(A965,home!$A$2:$E$405,3,FALSE)</f>
        <v>1.46</v>
      </c>
      <c r="F965" s="10">
        <f>VLOOKUP(B965,home!$B$2:$E$405,3,FALSE)</f>
        <v>0.55000000000000004</v>
      </c>
      <c r="G965" s="10">
        <f>VLOOKUP(C965,away!$B$2:$E$405,4,FALSE)</f>
        <v>0.68</v>
      </c>
      <c r="H965" s="10">
        <f>VLOOKUP(A965,away!$A$2:$E$405,3,FALSE)</f>
        <v>1.36</v>
      </c>
      <c r="I965" s="10">
        <f>VLOOKUP(C965,away!$B$2:$E$405,3,FALSE)</f>
        <v>0.82</v>
      </c>
      <c r="J965" s="10">
        <f>VLOOKUP(B965,home!$B$2:$E$405,4,FALSE)</f>
        <v>0.88</v>
      </c>
      <c r="K965" s="12">
        <f t="shared" si="1176"/>
        <v>0.54604000000000008</v>
      </c>
      <c r="L965" s="12">
        <f t="shared" si="1177"/>
        <v>0.98137600000000003</v>
      </c>
      <c r="M965" s="13">
        <f t="shared" si="1178"/>
        <v>0.2170959190138092</v>
      </c>
      <c r="N965" s="13">
        <f t="shared" si="1179"/>
        <v>0.11854305561830038</v>
      </c>
      <c r="O965" s="13">
        <f t="shared" si="1180"/>
        <v>0.21305272461809602</v>
      </c>
      <c r="P965" s="13">
        <f t="shared" si="1181"/>
        <v>0.11633530975046515</v>
      </c>
      <c r="Q965" s="13">
        <f t="shared" si="1182"/>
        <v>3.2364625044908377E-2</v>
      </c>
      <c r="R965" s="13">
        <f t="shared" si="1183"/>
        <v>0.10454241533740428</v>
      </c>
      <c r="S965" s="13">
        <f t="shared" si="1184"/>
        <v>1.5585166635347711E-2</v>
      </c>
      <c r="T965" s="13">
        <f t="shared" si="1185"/>
        <v>3.1761866268072002E-2</v>
      </c>
      <c r="U965" s="13">
        <f t="shared" si="1186"/>
        <v>5.7084340470836235E-2</v>
      </c>
      <c r="V965" s="13">
        <f t="shared" si="1187"/>
        <v>9.2795909254822289E-4</v>
      </c>
      <c r="W965" s="13">
        <f t="shared" si="1188"/>
        <v>5.8907932865072581E-3</v>
      </c>
      <c r="X965" s="13">
        <f t="shared" si="1189"/>
        <v>5.7810831523393471E-3</v>
      </c>
      <c r="Y965" s="13">
        <f t="shared" si="1190"/>
        <v>2.8367081298550892E-3</v>
      </c>
      <c r="Z965" s="13">
        <f t="shared" si="1191"/>
        <v>3.4198472464720166E-2</v>
      </c>
      <c r="AA965" s="13">
        <f t="shared" si="1192"/>
        <v>1.8673733904635798E-2</v>
      </c>
      <c r="AB965" s="13">
        <f t="shared" si="1193"/>
        <v>5.0983028306436666E-3</v>
      </c>
      <c r="AC965" s="13">
        <f t="shared" si="1194"/>
        <v>3.1079121891649652E-5</v>
      </c>
      <c r="AD965" s="13">
        <f t="shared" si="1195"/>
        <v>8.0415219154110571E-4</v>
      </c>
      <c r="AE965" s="13">
        <f t="shared" si="1196"/>
        <v>7.8917566112584421E-4</v>
      </c>
      <c r="AF965" s="13">
        <f t="shared" si="1197"/>
        <v>3.8723902680651816E-4</v>
      </c>
      <c r="AG965" s="13">
        <f t="shared" si="1198"/>
        <v>1.266756957237579E-4</v>
      </c>
      <c r="AH965" s="13">
        <f t="shared" si="1199"/>
        <v>8.3903900283843029E-3</v>
      </c>
      <c r="AI965" s="13">
        <f t="shared" si="1200"/>
        <v>4.5814885710989649E-3</v>
      </c>
      <c r="AJ965" s="13">
        <f t="shared" si="1201"/>
        <v>1.2508380096814395E-3</v>
      </c>
      <c r="AK965" s="13">
        <f t="shared" si="1202"/>
        <v>2.2766919560215115E-4</v>
      </c>
      <c r="AL965" s="13">
        <f t="shared" si="1203"/>
        <v>6.6617544695670545E-7</v>
      </c>
      <c r="AM965" s="13">
        <f t="shared" si="1204"/>
        <v>8.7819852533821093E-5</v>
      </c>
      <c r="AN965" s="13">
        <f t="shared" si="1205"/>
        <v>8.618429560023121E-5</v>
      </c>
      <c r="AO965" s="13">
        <f t="shared" si="1206"/>
        <v>4.2289599639486246E-5</v>
      </c>
      <c r="AP965" s="13">
        <f t="shared" si="1207"/>
        <v>1.3833999378600157E-5</v>
      </c>
      <c r="AQ965" s="13">
        <f t="shared" si="1208"/>
        <v>3.3940887435432761E-6</v>
      </c>
      <c r="AR965" s="13">
        <f t="shared" si="1209"/>
        <v>1.6468254808991352E-3</v>
      </c>
      <c r="AS965" s="13">
        <f t="shared" si="1210"/>
        <v>8.9923258559016373E-4</v>
      </c>
      <c r="AT965" s="13">
        <f t="shared" si="1211"/>
        <v>2.4550848051782656E-4</v>
      </c>
      <c r="AU965" s="13">
        <f t="shared" si="1212"/>
        <v>4.4685816900651355E-5</v>
      </c>
      <c r="AV965" s="13">
        <f t="shared" si="1213"/>
        <v>6.1000608651079155E-6</v>
      </c>
      <c r="AW965" s="13">
        <f t="shared" si="1214"/>
        <v>9.9162167736113326E-9</v>
      </c>
      <c r="AX965" s="13">
        <f t="shared" si="1215"/>
        <v>7.9921920462612797E-6</v>
      </c>
      <c r="AY965" s="13">
        <f t="shared" si="1216"/>
        <v>7.8433454615917105E-6</v>
      </c>
      <c r="AZ965" s="13">
        <f t="shared" si="1217"/>
        <v>3.8486354978575127E-6</v>
      </c>
      <c r="BA965" s="13">
        <f t="shared" si="1218"/>
        <v>1.2589861701151384E-6</v>
      </c>
      <c r="BB965" s="13">
        <f t="shared" si="1219"/>
        <v>3.0888470292072847E-7</v>
      </c>
      <c r="BC965" s="13">
        <f t="shared" si="1220"/>
        <v>6.0626406842706574E-8</v>
      </c>
      <c r="BD965" s="13">
        <f t="shared" si="1221"/>
        <v>2.693591671904782E-4</v>
      </c>
      <c r="BE965" s="13">
        <f t="shared" si="1222"/>
        <v>1.470808796526887E-4</v>
      </c>
      <c r="BF965" s="13">
        <f t="shared" si="1223"/>
        <v>4.015602176277708E-5</v>
      </c>
      <c r="BG965" s="13">
        <f t="shared" si="1224"/>
        <v>7.3089313744489344E-6</v>
      </c>
      <c r="BH965" s="13">
        <f t="shared" si="1225"/>
        <v>9.9774222192602401E-7</v>
      </c>
      <c r="BI965" s="13">
        <f t="shared" si="1226"/>
        <v>1.0896143257209725E-7</v>
      </c>
      <c r="BJ965" s="14">
        <f t="shared" si="1227"/>
        <v>0.19954020858136093</v>
      </c>
      <c r="BK965" s="14">
        <f t="shared" si="1228"/>
        <v>0.3499839431349705</v>
      </c>
      <c r="BL965" s="14">
        <f t="shared" si="1229"/>
        <v>0.41620926709479067</v>
      </c>
      <c r="BM965" s="14">
        <f t="shared" si="1230"/>
        <v>0.19799000846361392</v>
      </c>
      <c r="BN965" s="14">
        <f t="shared" si="1231"/>
        <v>0.80193404938298329</v>
      </c>
    </row>
    <row r="966" spans="1:66" x14ac:dyDescent="0.25">
      <c r="A966" t="s">
        <v>61</v>
      </c>
      <c r="B966" t="s">
        <v>67</v>
      </c>
      <c r="C966" t="s">
        <v>288</v>
      </c>
      <c r="D966" s="24" t="s">
        <v>501</v>
      </c>
      <c r="E966" s="10">
        <f>VLOOKUP(A966,home!$A$2:$E$405,3,FALSE)</f>
        <v>1.46</v>
      </c>
      <c r="F966" s="10">
        <f>VLOOKUP(B966,home!$B$2:$E$405,3,FALSE)</f>
        <v>0.68</v>
      </c>
      <c r="G966" s="10">
        <f>VLOOKUP(C966,away!$B$2:$E$405,4,FALSE)</f>
        <v>0.96</v>
      </c>
      <c r="H966" s="10">
        <f>VLOOKUP(A966,away!$A$2:$E$405,3,FALSE)</f>
        <v>1.36</v>
      </c>
      <c r="I966" s="10">
        <f>VLOOKUP(C966,away!$B$2:$E$405,3,FALSE)</f>
        <v>0.41</v>
      </c>
      <c r="J966" s="10">
        <f>VLOOKUP(B966,home!$B$2:$E$405,4,FALSE)</f>
        <v>0.74</v>
      </c>
      <c r="K966" s="12">
        <f t="shared" si="1176"/>
        <v>0.95308799999999994</v>
      </c>
      <c r="L966" s="12">
        <f t="shared" si="1177"/>
        <v>0.41262399999999999</v>
      </c>
      <c r="M966" s="13">
        <f t="shared" si="1178"/>
        <v>0.25519890966326464</v>
      </c>
      <c r="N966" s="13">
        <f t="shared" si="1179"/>
        <v>0.24322701841314151</v>
      </c>
      <c r="O966" s="13">
        <f t="shared" si="1180"/>
        <v>0.1053011949008949</v>
      </c>
      <c r="P966" s="13">
        <f t="shared" si="1181"/>
        <v>0.10036130524570409</v>
      </c>
      <c r="Q966" s="13">
        <f t="shared" si="1182"/>
        <v>0.11590837626267211</v>
      </c>
      <c r="R966" s="13">
        <f t="shared" si="1183"/>
        <v>2.1724900122393427E-2</v>
      </c>
      <c r="S966" s="13">
        <f t="shared" si="1184"/>
        <v>9.86719692877208E-3</v>
      </c>
      <c r="T966" s="13">
        <f t="shared" si="1185"/>
        <v>4.7826577847008812E-2</v>
      </c>
      <c r="U966" s="13">
        <f t="shared" si="1186"/>
        <v>2.0705741607851699E-2</v>
      </c>
      <c r="V966" s="13">
        <f t="shared" si="1187"/>
        <v>4.3116030733074981E-4</v>
      </c>
      <c r="W966" s="13">
        <f t="shared" si="1188"/>
        <v>3.6823627505145881E-2</v>
      </c>
      <c r="X966" s="13">
        <f t="shared" si="1189"/>
        <v>1.5194312475683312E-2</v>
      </c>
      <c r="Y966" s="13">
        <f t="shared" si="1190"/>
        <v>3.1347689954831751E-3</v>
      </c>
      <c r="Z966" s="13">
        <f t="shared" si="1191"/>
        <v>2.988071729367488E-3</v>
      </c>
      <c r="AA966" s="13">
        <f t="shared" si="1192"/>
        <v>2.8478953083993998E-3</v>
      </c>
      <c r="AB966" s="13">
        <f t="shared" si="1193"/>
        <v>1.3571474218458835E-3</v>
      </c>
      <c r="AC966" s="13">
        <f t="shared" si="1194"/>
        <v>1.0597569575960913E-5</v>
      </c>
      <c r="AD966" s="13">
        <f t="shared" si="1195"/>
        <v>8.7740393729061165E-3</v>
      </c>
      <c r="AE966" s="13">
        <f t="shared" si="1196"/>
        <v>3.6203792222060135E-3</v>
      </c>
      <c r="AF966" s="13">
        <f t="shared" si="1197"/>
        <v>7.4692767809176697E-4</v>
      </c>
      <c r="AG966" s="13">
        <f t="shared" si="1198"/>
        <v>1.027334287483124E-4</v>
      </c>
      <c r="AH966" s="13">
        <f t="shared" si="1199"/>
        <v>3.082375273146326E-4</v>
      </c>
      <c r="AI966" s="13">
        <f t="shared" si="1200"/>
        <v>2.9377748843324844E-4</v>
      </c>
      <c r="AJ966" s="13">
        <f t="shared" si="1201"/>
        <v>1.3999789944793396E-4</v>
      </c>
      <c r="AK966" s="13">
        <f t="shared" si="1202"/>
        <v>4.4476772663010822E-5</v>
      </c>
      <c r="AL966" s="13">
        <f t="shared" si="1203"/>
        <v>1.6670696853352618E-7</v>
      </c>
      <c r="AM966" s="13">
        <f t="shared" si="1204"/>
        <v>1.6724863275688695E-3</v>
      </c>
      <c r="AN966" s="13">
        <f t="shared" si="1205"/>
        <v>6.9010799842677715E-4</v>
      </c>
      <c r="AO966" s="13">
        <f t="shared" si="1206"/>
        <v>1.4237756137142524E-4</v>
      </c>
      <c r="AP966" s="13">
        <f t="shared" si="1207"/>
        <v>1.9582799627774321E-5</v>
      </c>
      <c r="AQ966" s="13">
        <f t="shared" si="1208"/>
        <v>2.0200832784026876E-6</v>
      </c>
      <c r="AR966" s="13">
        <f t="shared" si="1209"/>
        <v>2.54372402941346E-5</v>
      </c>
      <c r="AS966" s="13">
        <f t="shared" si="1210"/>
        <v>2.4243928477456152E-5</v>
      </c>
      <c r="AT966" s="13">
        <f t="shared" si="1211"/>
        <v>1.1553298652360865E-5</v>
      </c>
      <c r="AU966" s="13">
        <f t="shared" si="1212"/>
        <v>3.6704367686604371E-6</v>
      </c>
      <c r="AV966" s="13">
        <f t="shared" si="1213"/>
        <v>8.7456230974225955E-7</v>
      </c>
      <c r="AW966" s="13">
        <f t="shared" si="1214"/>
        <v>1.821120737377374E-9</v>
      </c>
      <c r="AX966" s="13">
        <f t="shared" si="1215"/>
        <v>2.6567110816165963E-4</v>
      </c>
      <c r="AY966" s="13">
        <f t="shared" si="1216"/>
        <v>1.0962227533409664E-4</v>
      </c>
      <c r="AZ966" s="13">
        <f t="shared" si="1217"/>
        <v>2.2616390868728143E-5</v>
      </c>
      <c r="BA966" s="13">
        <f t="shared" si="1218"/>
        <v>3.1106885552726936E-6</v>
      </c>
      <c r="BB966" s="13">
        <f t="shared" si="1219"/>
        <v>3.2088618860770993E-7</v>
      </c>
      <c r="BC966" s="13">
        <f t="shared" si="1220"/>
        <v>2.6481068537613555E-8</v>
      </c>
      <c r="BD966" s="13">
        <f t="shared" si="1221"/>
        <v>1.7493359731878309E-6</v>
      </c>
      <c r="BE966" s="13">
        <f t="shared" si="1222"/>
        <v>1.6672711240136429E-6</v>
      </c>
      <c r="BF966" s="13">
        <f t="shared" si="1223"/>
        <v>7.9452805052195745E-7</v>
      </c>
      <c r="BG966" s="13">
        <f t="shared" si="1224"/>
        <v>2.5241838353862379E-7</v>
      </c>
      <c r="BH966" s="13">
        <f t="shared" si="1225"/>
        <v>6.0144233082514956E-8</v>
      </c>
      <c r="BI966" s="13">
        <f t="shared" si="1226"/>
        <v>1.1464549364029607E-8</v>
      </c>
      <c r="BJ966" s="14">
        <f t="shared" si="1227"/>
        <v>0.47828670380153726</v>
      </c>
      <c r="BK966" s="14">
        <f t="shared" si="1228"/>
        <v>0.36597895869695013</v>
      </c>
      <c r="BL966" s="14">
        <f t="shared" si="1229"/>
        <v>0.15279368367806023</v>
      </c>
      <c r="BM966" s="14">
        <f t="shared" si="1230"/>
        <v>0.15821609284363097</v>
      </c>
      <c r="BN966" s="14">
        <f t="shared" si="1231"/>
        <v>0.84172170460807083</v>
      </c>
    </row>
    <row r="967" spans="1:66" x14ac:dyDescent="0.25">
      <c r="A967" t="s">
        <v>61</v>
      </c>
      <c r="B967" t="s">
        <v>239</v>
      </c>
      <c r="C967" t="s">
        <v>242</v>
      </c>
      <c r="D967" s="24" t="s">
        <v>501</v>
      </c>
      <c r="E967" s="10">
        <f>VLOOKUP(A967,home!$A$2:$E$405,3,FALSE)</f>
        <v>1.46</v>
      </c>
      <c r="F967" s="10">
        <f>VLOOKUP(B967,home!$B$2:$E$405,3,FALSE)</f>
        <v>1.37</v>
      </c>
      <c r="G967" s="10">
        <f>VLOOKUP(C967,away!$B$2:$E$405,4,FALSE)</f>
        <v>1.37</v>
      </c>
      <c r="H967" s="10">
        <f>VLOOKUP(A967,away!$A$2:$E$405,3,FALSE)</f>
        <v>1.36</v>
      </c>
      <c r="I967" s="10">
        <f>VLOOKUP(C967,away!$B$2:$E$405,3,FALSE)</f>
        <v>0.82</v>
      </c>
      <c r="J967" s="10">
        <f>VLOOKUP(B967,home!$B$2:$E$405,4,FALSE)</f>
        <v>0.74</v>
      </c>
      <c r="K967" s="12">
        <f t="shared" si="1176"/>
        <v>2.7402740000000003</v>
      </c>
      <c r="L967" s="12">
        <f t="shared" si="1177"/>
        <v>0.82524799999999998</v>
      </c>
      <c r="M967" s="13">
        <f t="shared" si="1178"/>
        <v>2.8282218312331266E-2</v>
      </c>
      <c r="N967" s="13">
        <f t="shared" si="1179"/>
        <v>7.7501027503605255E-2</v>
      </c>
      <c r="O967" s="13">
        <f t="shared" si="1180"/>
        <v>2.3339844097814755E-2</v>
      </c>
      <c r="P967" s="13">
        <f t="shared" si="1181"/>
        <v>6.3957567945295238E-2</v>
      </c>
      <c r="Q967" s="13">
        <f t="shared" si="1182"/>
        <v>0.10618702532070724</v>
      </c>
      <c r="R967" s="13">
        <f t="shared" si="1183"/>
        <v>9.6305798310167123E-3</v>
      </c>
      <c r="S967" s="13">
        <f t="shared" si="1184"/>
        <v>3.6158501185297197E-2</v>
      </c>
      <c r="T967" s="13">
        <f t="shared" si="1185"/>
        <v>8.7630630271863005E-2</v>
      </c>
      <c r="U967" s="13">
        <f t="shared" si="1186"/>
        <v>2.6390427515859495E-2</v>
      </c>
      <c r="V967" s="13">
        <f t="shared" si="1187"/>
        <v>9.0854487155916843E-3</v>
      </c>
      <c r="W967" s="13">
        <f t="shared" si="1188"/>
        <v>9.699384820789192E-2</v>
      </c>
      <c r="X967" s="13">
        <f t="shared" si="1189"/>
        <v>8.0043979245866384E-2</v>
      </c>
      <c r="Y967" s="13">
        <f t="shared" si="1190"/>
        <v>3.3028066892346365E-2</v>
      </c>
      <c r="Z967" s="13">
        <f t="shared" si="1191"/>
        <v>2.6492055814622936E-3</v>
      </c>
      <c r="AA967" s="13">
        <f t="shared" si="1192"/>
        <v>7.2595491755360064E-3</v>
      </c>
      <c r="AB967" s="13">
        <f t="shared" si="1193"/>
        <v>9.9465769287213814E-3</v>
      </c>
      <c r="AC967" s="13">
        <f t="shared" si="1194"/>
        <v>1.2841178092976742E-3</v>
      </c>
      <c r="AD967" s="13">
        <f t="shared" si="1195"/>
        <v>6.6447430101008204E-2</v>
      </c>
      <c r="AE967" s="13">
        <f t="shared" si="1196"/>
        <v>5.4835608795996811E-2</v>
      </c>
      <c r="AF967" s="13">
        <f t="shared" si="1197"/>
        <v>2.2626488243839383E-2</v>
      </c>
      <c r="AG967" s="13">
        <f t="shared" si="1198"/>
        <v>6.2241547234173217E-3</v>
      </c>
      <c r="AH967" s="13">
        <f t="shared" si="1199"/>
        <v>5.4656290192264866E-4</v>
      </c>
      <c r="AI967" s="13">
        <f t="shared" si="1200"/>
        <v>1.4977321095031842E-3</v>
      </c>
      <c r="AJ967" s="13">
        <f t="shared" si="1201"/>
        <v>2.0520981793183649E-3</v>
      </c>
      <c r="AK967" s="13">
        <f t="shared" si="1202"/>
        <v>1.8744370954111513E-3</v>
      </c>
      <c r="AL967" s="13">
        <f t="shared" si="1203"/>
        <v>1.1615645014961332E-4</v>
      </c>
      <c r="AM967" s="13">
        <f t="shared" si="1204"/>
        <v>3.6416833014522039E-2</v>
      </c>
      <c r="AN967" s="13">
        <f t="shared" si="1205"/>
        <v>3.0052918611568284E-2</v>
      </c>
      <c r="AO967" s="13">
        <f t="shared" si="1206"/>
        <v>1.2400555489179748E-2</v>
      </c>
      <c r="AP967" s="13">
        <f t="shared" si="1207"/>
        <v>3.4111778721115367E-3</v>
      </c>
      <c r="AQ967" s="13">
        <f t="shared" si="1208"/>
        <v>7.0376692915107518E-4</v>
      </c>
      <c r="AR967" s="13">
        <f t="shared" si="1209"/>
        <v>9.0209988337172401E-5</v>
      </c>
      <c r="AS967" s="13">
        <f t="shared" si="1210"/>
        <v>2.4720008558065681E-4</v>
      </c>
      <c r="AT967" s="13">
        <f t="shared" si="1211"/>
        <v>3.3869798365722452E-4</v>
      </c>
      <c r="AU967" s="13">
        <f t="shared" si="1212"/>
        <v>3.0937509282277244E-4</v>
      </c>
      <c r="AV967" s="13">
        <f t="shared" si="1213"/>
        <v>2.1194313077745747E-4</v>
      </c>
      <c r="AW967" s="13">
        <f t="shared" si="1214"/>
        <v>7.2965792014673826E-6</v>
      </c>
      <c r="AX967" s="13">
        <f t="shared" si="1215"/>
        <v>1.6632016778672716E-2</v>
      </c>
      <c r="AY967" s="13">
        <f t="shared" si="1216"/>
        <v>1.3725538582566102E-2</v>
      </c>
      <c r="AZ967" s="13">
        <f t="shared" si="1217"/>
        <v>5.6634866320927537E-3</v>
      </c>
      <c r="BA967" s="13">
        <f t="shared" si="1218"/>
        <v>1.5579270053870937E-3</v>
      </c>
      <c r="BB967" s="13">
        <f t="shared" si="1219"/>
        <v>3.2141903633542201E-4</v>
      </c>
      <c r="BC967" s="13">
        <f t="shared" si="1220"/>
        <v>5.3050083379546887E-5</v>
      </c>
      <c r="BD967" s="13">
        <f t="shared" si="1221"/>
        <v>1.2407602075879139E-5</v>
      </c>
      <c r="BE967" s="13">
        <f t="shared" si="1222"/>
        <v>3.4000229370877638E-5</v>
      </c>
      <c r="BF967" s="13">
        <f t="shared" si="1223"/>
        <v>4.6584972269526187E-5</v>
      </c>
      <c r="BG967" s="13">
        <f t="shared" si="1224"/>
        <v>4.2551862766967874E-5</v>
      </c>
      <c r="BH967" s="13">
        <f t="shared" si="1225"/>
        <v>2.915094079797253E-5</v>
      </c>
      <c r="BI967" s="13">
        <f t="shared" si="1226"/>
        <v>1.5976313028844677E-5</v>
      </c>
      <c r="BJ967" s="14">
        <f t="shared" si="1227"/>
        <v>0.7524569493415082</v>
      </c>
      <c r="BK967" s="14">
        <f t="shared" si="1228"/>
        <v>0.15260954900052881</v>
      </c>
      <c r="BL967" s="14">
        <f t="shared" si="1229"/>
        <v>8.3915906036589077E-2</v>
      </c>
      <c r="BM967" s="14">
        <f t="shared" si="1230"/>
        <v>0.66901510494595318</v>
      </c>
      <c r="BN967" s="14">
        <f t="shared" si="1231"/>
        <v>0.30889826301077045</v>
      </c>
    </row>
    <row r="968" spans="1:66" x14ac:dyDescent="0.25">
      <c r="A968" t="s">
        <v>61</v>
      </c>
      <c r="B968" t="s">
        <v>241</v>
      </c>
      <c r="C968" t="s">
        <v>71</v>
      </c>
      <c r="D968" s="24" t="s">
        <v>501</v>
      </c>
      <c r="E968" s="10">
        <f>VLOOKUP(A968,home!$A$2:$E$405,3,FALSE)</f>
        <v>1.46</v>
      </c>
      <c r="F968" s="10">
        <f>VLOOKUP(B968,home!$B$2:$E$405,3,FALSE)</f>
        <v>1.64</v>
      </c>
      <c r="G968" s="10">
        <f>VLOOKUP(C968,away!$B$2:$E$405,4,FALSE)</f>
        <v>1.1000000000000001</v>
      </c>
      <c r="H968" s="10">
        <f>VLOOKUP(A968,away!$A$2:$E$405,3,FALSE)</f>
        <v>1.36</v>
      </c>
      <c r="I968" s="10">
        <f>VLOOKUP(C968,away!$B$2:$E$405,3,FALSE)</f>
        <v>0.68</v>
      </c>
      <c r="J968" s="10">
        <f>VLOOKUP(B968,home!$B$2:$E$405,4,FALSE)</f>
        <v>0.28999999999999998</v>
      </c>
      <c r="K968" s="12">
        <f t="shared" si="1176"/>
        <v>2.6338399999999997</v>
      </c>
      <c r="L968" s="12">
        <f t="shared" si="1177"/>
        <v>0.26819200000000004</v>
      </c>
      <c r="M968" s="13">
        <f t="shared" si="1178"/>
        <v>5.4911526392447355E-2</v>
      </c>
      <c r="N968" s="13">
        <f t="shared" si="1179"/>
        <v>0.14462817467348352</v>
      </c>
      <c r="O968" s="13">
        <f t="shared" si="1180"/>
        <v>1.4726832086243242E-2</v>
      </c>
      <c r="P968" s="13">
        <f t="shared" si="1181"/>
        <v>3.8788119422030899E-2</v>
      </c>
      <c r="Q968" s="13">
        <f t="shared" si="1182"/>
        <v>0.19046373579100395</v>
      </c>
      <c r="R968" s="13">
        <f t="shared" si="1183"/>
        <v>1.9748092754368739E-3</v>
      </c>
      <c r="S968" s="13">
        <f t="shared" si="1184"/>
        <v>6.8497376923429745E-3</v>
      </c>
      <c r="T968" s="13">
        <f t="shared" si="1185"/>
        <v>5.1080850229260934E-2</v>
      </c>
      <c r="U968" s="13">
        <f t="shared" si="1186"/>
        <v>5.2013316620166559E-3</v>
      </c>
      <c r="V968" s="13">
        <f t="shared" si="1187"/>
        <v>5.3760913453829975E-4</v>
      </c>
      <c r="W968" s="13">
        <f t="shared" si="1188"/>
        <v>0.16721700195859257</v>
      </c>
      <c r="X968" s="13">
        <f t="shared" si="1189"/>
        <v>4.4846262189278861E-2</v>
      </c>
      <c r="Y968" s="13">
        <f t="shared" si="1190"/>
        <v>6.0137043745335387E-3</v>
      </c>
      <c r="Z968" s="13">
        <f t="shared" si="1191"/>
        <v>1.7654268306598877E-4</v>
      </c>
      <c r="AA968" s="13">
        <f t="shared" si="1192"/>
        <v>4.6498518036652381E-4</v>
      </c>
      <c r="AB968" s="13">
        <f t="shared" si="1193"/>
        <v>6.1234828372828259E-4</v>
      </c>
      <c r="AC968" s="13">
        <f t="shared" si="1194"/>
        <v>2.3734597136096907E-5</v>
      </c>
      <c r="AD968" s="13">
        <f t="shared" si="1195"/>
        <v>0.11010570710965489</v>
      </c>
      <c r="AE968" s="13">
        <f t="shared" si="1196"/>
        <v>2.9529469801152571E-2</v>
      </c>
      <c r="AF968" s="13">
        <f t="shared" si="1197"/>
        <v>3.9597837824553554E-3</v>
      </c>
      <c r="AG968" s="13">
        <f t="shared" si="1198"/>
        <v>3.5399411072808897E-4</v>
      </c>
      <c r="AH968" s="13">
        <f t="shared" si="1199"/>
        <v>1.1836833814208412E-5</v>
      </c>
      <c r="AI968" s="13">
        <f t="shared" si="1200"/>
        <v>3.1176326373214683E-5</v>
      </c>
      <c r="AJ968" s="13">
        <f t="shared" si="1201"/>
        <v>4.105672772741388E-5</v>
      </c>
      <c r="AK968" s="13">
        <f t="shared" si="1202"/>
        <v>3.6045617252523919E-5</v>
      </c>
      <c r="AL968" s="13">
        <f t="shared" si="1203"/>
        <v>6.7062086860899443E-7</v>
      </c>
      <c r="AM968" s="13">
        <f t="shared" si="1204"/>
        <v>5.8000163122738667E-2</v>
      </c>
      <c r="AN968" s="13">
        <f t="shared" si="1205"/>
        <v>1.5555179748213532E-2</v>
      </c>
      <c r="AO968" s="13">
        <f t="shared" si="1206"/>
        <v>2.0858873835164419E-3</v>
      </c>
      <c r="AP968" s="13">
        <f t="shared" si="1207"/>
        <v>1.8647276972001391E-4</v>
      </c>
      <c r="AQ968" s="13">
        <f t="shared" si="1208"/>
        <v>1.250262626418749E-5</v>
      </c>
      <c r="AR968" s="13">
        <f t="shared" si="1209"/>
        <v>6.3490882686003669E-7</v>
      </c>
      <c r="AS968" s="13">
        <f t="shared" si="1210"/>
        <v>1.6722482645370388E-6</v>
      </c>
      <c r="AT968" s="13">
        <f t="shared" si="1211"/>
        <v>2.2022171845341173E-6</v>
      </c>
      <c r="AU968" s="13">
        <f t="shared" si="1212"/>
        <v>1.9334292364377794E-6</v>
      </c>
      <c r="AV968" s="13">
        <f t="shared" si="1213"/>
        <v>1.2730858150248206E-6</v>
      </c>
      <c r="AW968" s="13">
        <f t="shared" si="1214"/>
        <v>1.3158602597995362E-8</v>
      </c>
      <c r="AX968" s="13">
        <f t="shared" si="1215"/>
        <v>2.5460524939865642E-2</v>
      </c>
      <c r="AY968" s="13">
        <f t="shared" si="1216"/>
        <v>6.8283091046724472E-3</v>
      </c>
      <c r="AZ968" s="13">
        <f t="shared" si="1217"/>
        <v>9.1564893770015648E-4</v>
      </c>
      <c r="BA968" s="13">
        <f t="shared" si="1218"/>
        <v>8.185657329989349E-5</v>
      </c>
      <c r="BB968" s="13">
        <f t="shared" si="1219"/>
        <v>5.4883195266112574E-6</v>
      </c>
      <c r="BC968" s="13">
        <f t="shared" si="1220"/>
        <v>2.9438467809618535E-7</v>
      </c>
      <c r="BD968" s="13">
        <f t="shared" si="1221"/>
        <v>2.837957801554117E-8</v>
      </c>
      <c r="BE968" s="13">
        <f t="shared" si="1222"/>
        <v>7.4747267760452948E-8</v>
      </c>
      <c r="BF968" s="13">
        <f t="shared" si="1223"/>
        <v>9.8436171859095709E-8</v>
      </c>
      <c r="BG968" s="13">
        <f t="shared" si="1224"/>
        <v>8.642170896312018E-8</v>
      </c>
      <c r="BH968" s="13">
        <f t="shared" si="1225"/>
        <v>5.6905238483856138E-8</v>
      </c>
      <c r="BI968" s="13">
        <f t="shared" si="1226"/>
        <v>2.9975858665663921E-8</v>
      </c>
      <c r="BJ968" s="14">
        <f t="shared" si="1227"/>
        <v>0.85733101193033989</v>
      </c>
      <c r="BK968" s="14">
        <f t="shared" si="1228"/>
        <v>0.10793970696403669</v>
      </c>
      <c r="BL968" s="14">
        <f t="shared" si="1229"/>
        <v>2.3108512748110085E-2</v>
      </c>
      <c r="BM968" s="14">
        <f t="shared" si="1230"/>
        <v>0.53623428073883717</v>
      </c>
      <c r="BN968" s="14">
        <f t="shared" si="1231"/>
        <v>0.44549319764064582</v>
      </c>
    </row>
    <row r="969" spans="1:66" x14ac:dyDescent="0.25">
      <c r="A969" t="s">
        <v>61</v>
      </c>
      <c r="B969" t="s">
        <v>82</v>
      </c>
      <c r="C969" t="s">
        <v>87</v>
      </c>
      <c r="D969" s="24" t="s">
        <v>501</v>
      </c>
      <c r="E969" s="10">
        <f>VLOOKUP(A969,home!$A$2:$E$405,3,FALSE)</f>
        <v>1.46</v>
      </c>
      <c r="F969" s="10">
        <f>VLOOKUP(B969,home!$B$2:$E$405,3,FALSE)</f>
        <v>0.41</v>
      </c>
      <c r="G969" s="10">
        <f>VLOOKUP(C969,away!$B$2:$E$405,4,FALSE)</f>
        <v>0.96</v>
      </c>
      <c r="H969" s="10">
        <f>VLOOKUP(A969,away!$A$2:$E$405,3,FALSE)</f>
        <v>1.36</v>
      </c>
      <c r="I969" s="10">
        <f>VLOOKUP(C969,away!$B$2:$E$405,3,FALSE)</f>
        <v>1.1000000000000001</v>
      </c>
      <c r="J969" s="10">
        <f>VLOOKUP(B969,home!$B$2:$E$405,4,FALSE)</f>
        <v>1.47</v>
      </c>
      <c r="K969" s="12">
        <f t="shared" si="1176"/>
        <v>0.57465599999999994</v>
      </c>
      <c r="L969" s="12">
        <f t="shared" si="1177"/>
        <v>2.1991200000000002</v>
      </c>
      <c r="M969" s="13">
        <f t="shared" si="1178"/>
        <v>6.2425839173447933E-2</v>
      </c>
      <c r="N969" s="13">
        <f t="shared" si="1179"/>
        <v>3.5873383036056895E-2</v>
      </c>
      <c r="O969" s="13">
        <f t="shared" si="1180"/>
        <v>0.13728191144311283</v>
      </c>
      <c r="P969" s="13">
        <f t="shared" si="1181"/>
        <v>7.8889874102253441E-2</v>
      </c>
      <c r="Q969" s="13">
        <f t="shared" si="1182"/>
        <v>1.0307427400984155E-2</v>
      </c>
      <c r="R969" s="13">
        <f t="shared" si="1183"/>
        <v>0.15094969854638918</v>
      </c>
      <c r="S969" s="13">
        <f t="shared" si="1184"/>
        <v>2.4924023121969247E-2</v>
      </c>
      <c r="T969" s="13">
        <f t="shared" si="1185"/>
        <v>2.2667269746052272E-2</v>
      </c>
      <c r="U969" s="13">
        <f t="shared" si="1186"/>
        <v>8.6744149967873829E-2</v>
      </c>
      <c r="V969" s="13">
        <f t="shared" si="1187"/>
        <v>3.4997136375436617E-3</v>
      </c>
      <c r="W969" s="13">
        <f t="shared" si="1188"/>
        <v>1.9744083335133168E-3</v>
      </c>
      <c r="X969" s="13">
        <f t="shared" si="1189"/>
        <v>4.3419608543958056E-3</v>
      </c>
      <c r="Y969" s="13">
        <f t="shared" si="1190"/>
        <v>4.7742464770594529E-3</v>
      </c>
      <c r="Z969" s="13">
        <f t="shared" si="1191"/>
        <v>0.11065216702244512</v>
      </c>
      <c r="AA969" s="13">
        <f t="shared" si="1192"/>
        <v>6.3586931692450221E-2</v>
      </c>
      <c r="AB969" s="13">
        <f t="shared" si="1193"/>
        <v>1.8270305909328335E-2</v>
      </c>
      <c r="AC969" s="13">
        <f t="shared" si="1194"/>
        <v>2.7641996078403466E-4</v>
      </c>
      <c r="AD969" s="13">
        <f t="shared" si="1195"/>
        <v>2.836513988258571E-4</v>
      </c>
      <c r="AE969" s="13">
        <f t="shared" si="1196"/>
        <v>6.2378346418591891E-4</v>
      </c>
      <c r="AF969" s="13">
        <f t="shared" si="1197"/>
        <v>6.8588734588026924E-4</v>
      </c>
      <c r="AG969" s="13">
        <f t="shared" si="1198"/>
        <v>5.0278286002407248E-4</v>
      </c>
      <c r="AH969" s="13">
        <f t="shared" si="1199"/>
        <v>6.0834348385599896E-2</v>
      </c>
      <c r="AI969" s="13">
        <f t="shared" si="1200"/>
        <v>3.495882330587529E-2</v>
      </c>
      <c r="AJ969" s="13">
        <f t="shared" si="1201"/>
        <v>1.0044648782830535E-2</v>
      </c>
      <c r="AK969" s="13">
        <f t="shared" si="1202"/>
        <v>1.9240725636487546E-3</v>
      </c>
      <c r="AL969" s="13">
        <f t="shared" si="1203"/>
        <v>1.3972890837727063E-5</v>
      </c>
      <c r="AM969" s="13">
        <f t="shared" si="1204"/>
        <v>3.2600395648734349E-5</v>
      </c>
      <c r="AN969" s="13">
        <f t="shared" si="1205"/>
        <v>7.169218207904469E-5</v>
      </c>
      <c r="AO969" s="13">
        <f t="shared" si="1206"/>
        <v>7.8829855726834404E-5</v>
      </c>
      <c r="AP969" s="13">
        <f t="shared" si="1207"/>
        <v>5.778543744199869E-5</v>
      </c>
      <c r="AQ969" s="13">
        <f t="shared" si="1208"/>
        <v>3.1769277796862045E-5</v>
      </c>
      <c r="AR969" s="13">
        <f t="shared" si="1209"/>
        <v>2.6756406444348107E-2</v>
      </c>
      <c r="AS969" s="13">
        <f t="shared" si="1210"/>
        <v>1.5375729501683305E-2</v>
      </c>
      <c r="AT969" s="13">
        <f t="shared" si="1211"/>
        <v>4.4178776062596603E-3</v>
      </c>
      <c r="AU969" s="13">
        <f t="shared" si="1212"/>
        <v>8.4625329123425041E-4</v>
      </c>
      <c r="AV969" s="13">
        <f t="shared" si="1213"/>
        <v>1.2157613283187734E-4</v>
      </c>
      <c r="AW969" s="13">
        <f t="shared" si="1214"/>
        <v>4.9050183814023171E-7</v>
      </c>
      <c r="AX969" s="13">
        <f t="shared" si="1215"/>
        <v>3.1223354936531802E-6</v>
      </c>
      <c r="AY969" s="13">
        <f t="shared" si="1216"/>
        <v>6.8663904308025809E-6</v>
      </c>
      <c r="AZ969" s="13">
        <f t="shared" si="1217"/>
        <v>7.5500082620932891E-6</v>
      </c>
      <c r="BA969" s="13">
        <f t="shared" si="1218"/>
        <v>5.5344580564448638E-6</v>
      </c>
      <c r="BB969" s="13">
        <f t="shared" si="1219"/>
        <v>3.042734350272258E-6</v>
      </c>
      <c r="BC969" s="13">
        <f t="shared" si="1220"/>
        <v>1.3382675928741466E-6</v>
      </c>
      <c r="BD969" s="13">
        <f t="shared" si="1221"/>
        <v>9.8067580899824595E-3</v>
      </c>
      <c r="BE969" s="13">
        <f t="shared" si="1222"/>
        <v>5.6355123769569601E-3</v>
      </c>
      <c r="BF969" s="13">
        <f t="shared" si="1223"/>
        <v>1.6192405002462891E-3</v>
      </c>
      <c r="BG969" s="13">
        <f t="shared" si="1224"/>
        <v>3.1016875630317719E-4</v>
      </c>
      <c r="BH969" s="13">
        <f t="shared" si="1225"/>
        <v>4.4560084205539643E-5</v>
      </c>
      <c r="BI969" s="13">
        <f t="shared" si="1226"/>
        <v>5.1213439498437182E-6</v>
      </c>
      <c r="BJ969" s="14">
        <f t="shared" si="1227"/>
        <v>8.2334932259857621E-2</v>
      </c>
      <c r="BK969" s="14">
        <f t="shared" si="1228"/>
        <v>0.17003670927726686</v>
      </c>
      <c r="BL969" s="14">
        <f t="shared" si="1229"/>
        <v>0.62953409472511024</v>
      </c>
      <c r="BM969" s="14">
        <f t="shared" si="1230"/>
        <v>0.51682339369384267</v>
      </c>
      <c r="BN969" s="14">
        <f t="shared" si="1231"/>
        <v>0.47572813370224443</v>
      </c>
    </row>
    <row r="970" spans="1:66" x14ac:dyDescent="0.25">
      <c r="A970" t="s">
        <v>61</v>
      </c>
      <c r="B970" t="s">
        <v>311</v>
      </c>
      <c r="C970" t="s">
        <v>337</v>
      </c>
      <c r="D970" s="24" t="s">
        <v>501</v>
      </c>
      <c r="E970" s="10">
        <f>VLOOKUP(A970,home!$A$2:$E$405,3,FALSE)</f>
        <v>1.46</v>
      </c>
      <c r="F970" s="10">
        <f>VLOOKUP(B970,home!$B$2:$E$405,3,FALSE)</f>
        <v>1.23</v>
      </c>
      <c r="G970" s="10">
        <f>VLOOKUP(C970,away!$B$2:$E$405,4,FALSE)</f>
        <v>1.1000000000000001</v>
      </c>
      <c r="H970" s="10">
        <f>VLOOKUP(A970,away!$A$2:$E$405,3,FALSE)</f>
        <v>1.36</v>
      </c>
      <c r="I970" s="10">
        <f>VLOOKUP(C970,away!$B$2:$E$405,3,FALSE)</f>
        <v>0.82</v>
      </c>
      <c r="J970" s="10">
        <f>VLOOKUP(B970,home!$B$2:$E$405,4,FALSE)</f>
        <v>1.18</v>
      </c>
      <c r="K970" s="12">
        <f t="shared" si="1176"/>
        <v>1.9753799999999999</v>
      </c>
      <c r="L970" s="12">
        <f t="shared" si="1177"/>
        <v>1.315936</v>
      </c>
      <c r="M970" s="13">
        <f t="shared" si="1178"/>
        <v>3.7204855575415335E-2</v>
      </c>
      <c r="N970" s="13">
        <f t="shared" si="1179"/>
        <v>7.3493727606563933E-2</v>
      </c>
      <c r="O970" s="13">
        <f t="shared" si="1180"/>
        <v>4.8959208826489756E-2</v>
      </c>
      <c r="P970" s="13">
        <f t="shared" si="1181"/>
        <v>9.6713041931671309E-2</v>
      </c>
      <c r="Q970" s="13">
        <f t="shared" si="1182"/>
        <v>7.2589019819727152E-2</v>
      </c>
      <c r="R970" s="13">
        <f t="shared" si="1183"/>
        <v>3.2213592713147818E-2</v>
      </c>
      <c r="S970" s="13">
        <f t="shared" si="1184"/>
        <v>6.285075116551371E-2</v>
      </c>
      <c r="T970" s="13">
        <f t="shared" si="1185"/>
        <v>9.5522504385492465E-2</v>
      </c>
      <c r="U970" s="13">
        <f t="shared" si="1186"/>
        <v>6.3634086773697918E-2</v>
      </c>
      <c r="V970" s="13">
        <f t="shared" si="1187"/>
        <v>1.8153207988272434E-2</v>
      </c>
      <c r="W970" s="13">
        <f t="shared" si="1188"/>
        <v>4.7796965990497535E-2</v>
      </c>
      <c r="X970" s="13">
        <f t="shared" si="1189"/>
        <v>6.2897748237671372E-2</v>
      </c>
      <c r="Y970" s="13">
        <f t="shared" si="1190"/>
        <v>4.1384705612444159E-2</v>
      </c>
      <c r="Z970" s="13">
        <f t="shared" si="1191"/>
        <v>1.4130342113522957E-2</v>
      </c>
      <c r="AA970" s="13">
        <f t="shared" si="1192"/>
        <v>2.7912795204210975E-2</v>
      </c>
      <c r="AB970" s="13">
        <f t="shared" si="1193"/>
        <v>2.7569188695247143E-2</v>
      </c>
      <c r="AC970" s="13">
        <f t="shared" si="1194"/>
        <v>2.9492991207246224E-3</v>
      </c>
      <c r="AD970" s="13">
        <f t="shared" si="1195"/>
        <v>2.3604292669577247E-2</v>
      </c>
      <c r="AE970" s="13">
        <f t="shared" si="1196"/>
        <v>3.1061738478432806E-2</v>
      </c>
      <c r="AF970" s="13">
        <f t="shared" si="1197"/>
        <v>2.0437629943177479E-2</v>
      </c>
      <c r="AG970" s="13">
        <f t="shared" si="1198"/>
        <v>8.9648709989683974E-3</v>
      </c>
      <c r="AH970" s="13">
        <f t="shared" si="1199"/>
        <v>4.6486564698752413E-3</v>
      </c>
      <c r="AI970" s="13">
        <f t="shared" si="1200"/>
        <v>9.1828630174621527E-3</v>
      </c>
      <c r="AJ970" s="13">
        <f t="shared" si="1201"/>
        <v>9.0698219737171959E-3</v>
      </c>
      <c r="AK970" s="13">
        <f t="shared" si="1202"/>
        <v>5.9721149768138249E-3</v>
      </c>
      <c r="AL970" s="13">
        <f t="shared" si="1203"/>
        <v>3.0666501468175339E-4</v>
      </c>
      <c r="AM970" s="13">
        <f t="shared" si="1204"/>
        <v>9.3254895307259052E-3</v>
      </c>
      <c r="AN970" s="13">
        <f t="shared" si="1205"/>
        <v>1.2271747391105325E-2</v>
      </c>
      <c r="AO970" s="13">
        <f t="shared" si="1206"/>
        <v>8.0744170874307887E-3</v>
      </c>
      <c r="AP970" s="13">
        <f t="shared" si="1207"/>
        <v>3.5418053747884402E-3</v>
      </c>
      <c r="AQ970" s="13">
        <f t="shared" si="1208"/>
        <v>1.1651972994194014E-3</v>
      </c>
      <c r="AR970" s="13">
        <f t="shared" si="1209"/>
        <v>1.2234668800683471E-3</v>
      </c>
      <c r="AS970" s="13">
        <f t="shared" si="1210"/>
        <v>2.4168120055494111E-3</v>
      </c>
      <c r="AT970" s="13">
        <f t="shared" si="1211"/>
        <v>2.3870610497610987E-3</v>
      </c>
      <c r="AU970" s="13">
        <f t="shared" si="1212"/>
        <v>1.5717842188256929E-3</v>
      </c>
      <c r="AV970" s="13">
        <f t="shared" si="1213"/>
        <v>7.7621777754597406E-4</v>
      </c>
      <c r="AW970" s="13">
        <f t="shared" si="1214"/>
        <v>2.2143545188442715E-5</v>
      </c>
      <c r="AX970" s="13">
        <f t="shared" si="1215"/>
        <v>3.0702309182008888E-3</v>
      </c>
      <c r="AY970" s="13">
        <f t="shared" si="1216"/>
        <v>4.0402273935736047E-3</v>
      </c>
      <c r="AZ970" s="13">
        <f t="shared" si="1217"/>
        <v>2.6583403376948382E-3</v>
      </c>
      <c r="BA970" s="13">
        <f t="shared" si="1218"/>
        <v>1.1660685835415978E-3</v>
      </c>
      <c r="BB970" s="13">
        <f t="shared" si="1219"/>
        <v>3.8361790688784943E-4</v>
      </c>
      <c r="BC970" s="13">
        <f t="shared" si="1220"/>
        <v>1.0096332278367364E-4</v>
      </c>
      <c r="BD970" s="13">
        <f t="shared" si="1221"/>
        <v>2.6833401871493662E-4</v>
      </c>
      <c r="BE970" s="13">
        <f t="shared" si="1222"/>
        <v>5.3006165388911133E-4</v>
      </c>
      <c r="BF970" s="13">
        <f t="shared" si="1223"/>
        <v>5.2353659492973656E-4</v>
      </c>
      <c r="BG970" s="13">
        <f t="shared" si="1224"/>
        <v>3.4472790629743431E-4</v>
      </c>
      <c r="BH970" s="13">
        <f t="shared" si="1225"/>
        <v>1.7024215288545638E-4</v>
      </c>
      <c r="BI970" s="13">
        <f t="shared" si="1226"/>
        <v>6.7258588793374596E-5</v>
      </c>
      <c r="BJ970" s="14">
        <f t="shared" si="1227"/>
        <v>0.52355130888870505</v>
      </c>
      <c r="BK970" s="14">
        <f t="shared" si="1228"/>
        <v>0.22221804818985275</v>
      </c>
      <c r="BL970" s="14">
        <f t="shared" si="1229"/>
        <v>0.23944183149792261</v>
      </c>
      <c r="BM970" s="14">
        <f t="shared" si="1230"/>
        <v>0.63415000036860292</v>
      </c>
      <c r="BN970" s="14">
        <f t="shared" si="1231"/>
        <v>0.3611734464730153</v>
      </c>
    </row>
    <row r="971" spans="1:66" x14ac:dyDescent="0.25">
      <c r="A971" t="s">
        <v>72</v>
      </c>
      <c r="B971" t="s">
        <v>102</v>
      </c>
      <c r="C971" t="s">
        <v>237</v>
      </c>
      <c r="D971" s="24" t="s">
        <v>501</v>
      </c>
      <c r="E971" s="10">
        <f>VLOOKUP(A971,home!$A$2:$E$405,3,FALSE)</f>
        <v>1.4166666666666701</v>
      </c>
      <c r="F971" s="10">
        <f>VLOOKUP(B971,home!$B$2:$E$405,3,FALSE)</f>
        <v>0.44</v>
      </c>
      <c r="G971" s="10">
        <f>VLOOKUP(C971,away!$B$2:$E$405,4,FALSE)</f>
        <v>1.1100000000000001</v>
      </c>
      <c r="H971" s="10">
        <f>VLOOKUP(A971,away!$A$2:$E$405,3,FALSE)</f>
        <v>1.11666666666667</v>
      </c>
      <c r="I971" s="10">
        <f>VLOOKUP(C971,away!$B$2:$E$405,3,FALSE)</f>
        <v>0.71</v>
      </c>
      <c r="J971" s="10">
        <f>VLOOKUP(B971,home!$B$2:$E$405,4,FALSE)</f>
        <v>1.23</v>
      </c>
      <c r="K971" s="12">
        <f t="shared" si="1176"/>
        <v>0.69190000000000174</v>
      </c>
      <c r="L971" s="12">
        <f t="shared" si="1177"/>
        <v>0.97518500000000297</v>
      </c>
      <c r="M971" s="13">
        <f t="shared" si="1178"/>
        <v>0.1887966064016138</v>
      </c>
      <c r="N971" s="13">
        <f t="shared" si="1179"/>
        <v>0.13062837196927693</v>
      </c>
      <c r="O971" s="13">
        <f t="shared" si="1180"/>
        <v>0.1841116186137583</v>
      </c>
      <c r="P971" s="13">
        <f t="shared" si="1181"/>
        <v>0.12738682891885972</v>
      </c>
      <c r="Q971" s="13">
        <f t="shared" si="1182"/>
        <v>4.5190885282771466E-2</v>
      </c>
      <c r="R971" s="13">
        <f t="shared" si="1183"/>
        <v>8.9771444398929215E-2</v>
      </c>
      <c r="S971" s="13">
        <f t="shared" si="1184"/>
        <v>2.1487944740229345E-2</v>
      </c>
      <c r="T971" s="13">
        <f t="shared" si="1185"/>
        <v>4.4069473464479619E-2</v>
      </c>
      <c r="U971" s="13">
        <f t="shared" si="1186"/>
        <v>6.2112862379619285E-2</v>
      </c>
      <c r="V971" s="13">
        <f t="shared" si="1187"/>
        <v>1.6109524145310348E-3</v>
      </c>
      <c r="W971" s="13">
        <f t="shared" si="1188"/>
        <v>1.0422524509049885E-2</v>
      </c>
      <c r="X971" s="13">
        <f t="shared" si="1189"/>
        <v>1.0163889563357842E-2</v>
      </c>
      <c r="Y971" s="13">
        <f t="shared" si="1190"/>
        <v>4.9558363219215735E-3</v>
      </c>
      <c r="Z971" s="13">
        <f t="shared" si="1191"/>
        <v>2.9181255335390018E-2</v>
      </c>
      <c r="AA971" s="13">
        <f t="shared" si="1192"/>
        <v>2.0190510566556404E-2</v>
      </c>
      <c r="AB971" s="13">
        <f t="shared" si="1193"/>
        <v>6.9849071305002055E-3</v>
      </c>
      <c r="AC971" s="13">
        <f t="shared" si="1194"/>
        <v>6.7934920659322925E-5</v>
      </c>
      <c r="AD971" s="13">
        <f t="shared" si="1195"/>
        <v>1.8028361769529082E-3</v>
      </c>
      <c r="AE971" s="13">
        <f t="shared" si="1196"/>
        <v>1.758098797221827E-3</v>
      </c>
      <c r="AF971" s="13">
        <f t="shared" si="1197"/>
        <v>8.5723578778438626E-4</v>
      </c>
      <c r="AG971" s="13">
        <f t="shared" si="1198"/>
        <v>2.786544939035064E-4</v>
      </c>
      <c r="AH971" s="13">
        <f t="shared" si="1199"/>
        <v>7.1142806210606003E-3</v>
      </c>
      <c r="AI971" s="13">
        <f t="shared" si="1200"/>
        <v>4.9223707617118417E-3</v>
      </c>
      <c r="AJ971" s="13">
        <f t="shared" si="1201"/>
        <v>1.7028941650142158E-3</v>
      </c>
      <c r="AK971" s="13">
        <f t="shared" si="1202"/>
        <v>3.9274415759111295E-4</v>
      </c>
      <c r="AL971" s="13">
        <f t="shared" si="1203"/>
        <v>1.8335105234331183E-6</v>
      </c>
      <c r="AM971" s="13">
        <f t="shared" si="1204"/>
        <v>2.4947647016674413E-4</v>
      </c>
      <c r="AN971" s="13">
        <f t="shared" si="1205"/>
        <v>2.4328571155955711E-4</v>
      </c>
      <c r="AO971" s="13">
        <f t="shared" si="1206"/>
        <v>1.186242883136037E-4</v>
      </c>
      <c r="AP971" s="13">
        <f t="shared" si="1207"/>
        <v>3.8560208866367327E-5</v>
      </c>
      <c r="AQ971" s="13">
        <f t="shared" si="1208"/>
        <v>9.4008343208371335E-6</v>
      </c>
      <c r="AR971" s="13">
        <f t="shared" si="1209"/>
        <v>1.3875479494898008E-3</v>
      </c>
      <c r="AS971" s="13">
        <f t="shared" si="1210"/>
        <v>9.6004442625199579E-4</v>
      </c>
      <c r="AT971" s="13">
        <f t="shared" si="1211"/>
        <v>3.3212736926187871E-4</v>
      </c>
      <c r="AU971" s="13">
        <f t="shared" si="1212"/>
        <v>7.6599642264098164E-5</v>
      </c>
      <c r="AV971" s="13">
        <f t="shared" si="1213"/>
        <v>1.3249823120632411E-5</v>
      </c>
      <c r="AW971" s="13">
        <f t="shared" si="1214"/>
        <v>3.4364596527265589E-8</v>
      </c>
      <c r="AX971" s="13">
        <f t="shared" si="1215"/>
        <v>2.8768794951395106E-5</v>
      </c>
      <c r="AY971" s="13">
        <f t="shared" si="1216"/>
        <v>2.8054897304676321E-5</v>
      </c>
      <c r="AZ971" s="13">
        <f t="shared" si="1217"/>
        <v>1.367935751403043E-5</v>
      </c>
      <c r="BA971" s="13">
        <f t="shared" si="1218"/>
        <v>4.4466347524399351E-6</v>
      </c>
      <c r="BB971" s="13">
        <f t="shared" si="1219"/>
        <v>1.0840728777645378E-6</v>
      </c>
      <c r="BC971" s="13">
        <f t="shared" si="1220"/>
        <v>2.1143432186056288E-7</v>
      </c>
      <c r="BD971" s="13">
        <f t="shared" si="1221"/>
        <v>2.2551932452053583E-4</v>
      </c>
      <c r="BE971" s="13">
        <f t="shared" si="1222"/>
        <v>1.5603682063575916E-4</v>
      </c>
      <c r="BF971" s="13">
        <f t="shared" si="1223"/>
        <v>5.3980938098941011E-5</v>
      </c>
      <c r="BG971" s="13">
        <f t="shared" si="1224"/>
        <v>1.2449803690219126E-5</v>
      </c>
      <c r="BH971" s="13">
        <f t="shared" si="1225"/>
        <v>2.1535047933156584E-6</v>
      </c>
      <c r="BI971" s="13">
        <f t="shared" si="1226"/>
        <v>2.9800199329902166E-7</v>
      </c>
      <c r="BJ971" s="14">
        <f t="shared" si="1227"/>
        <v>0.25086339907166921</v>
      </c>
      <c r="BK971" s="14">
        <f t="shared" si="1228"/>
        <v>0.33938015580372133</v>
      </c>
      <c r="BL971" s="14">
        <f t="shared" si="1229"/>
        <v>0.38052364039886155</v>
      </c>
      <c r="BM971" s="14">
        <f t="shared" si="1230"/>
        <v>0.23403467449172458</v>
      </c>
      <c r="BN971" s="14">
        <f t="shared" si="1231"/>
        <v>0.76588575558520955</v>
      </c>
    </row>
    <row r="972" spans="1:66" x14ac:dyDescent="0.25">
      <c r="A972" t="s">
        <v>72</v>
      </c>
      <c r="B972" t="s">
        <v>89</v>
      </c>
      <c r="C972" t="s">
        <v>75</v>
      </c>
      <c r="D972" s="24" t="s">
        <v>501</v>
      </c>
      <c r="E972" s="10">
        <f>VLOOKUP(A972,home!$A$2:$E$405,3,FALSE)</f>
        <v>1.4166666666666701</v>
      </c>
      <c r="F972" s="10">
        <f>VLOOKUP(B972,home!$B$2:$E$405,3,FALSE)</f>
        <v>0.5</v>
      </c>
      <c r="G972" s="10">
        <f>VLOOKUP(C972,away!$B$2:$E$405,4,FALSE)</f>
        <v>0.88</v>
      </c>
      <c r="H972" s="10">
        <f>VLOOKUP(A972,away!$A$2:$E$405,3,FALSE)</f>
        <v>1.11666666666667</v>
      </c>
      <c r="I972" s="10">
        <f>VLOOKUP(C972,away!$B$2:$E$405,3,FALSE)</f>
        <v>0.79</v>
      </c>
      <c r="J972" s="10">
        <f>VLOOKUP(B972,home!$B$2:$E$405,4,FALSE)</f>
        <v>1.1499999999999999</v>
      </c>
      <c r="K972" s="12">
        <f t="shared" si="1176"/>
        <v>0.62333333333333485</v>
      </c>
      <c r="L972" s="12">
        <f t="shared" si="1177"/>
        <v>1.0144916666666697</v>
      </c>
      <c r="M972" s="13">
        <f t="shared" si="1178"/>
        <v>0.19440240803912043</v>
      </c>
      <c r="N972" s="13">
        <f t="shared" si="1179"/>
        <v>0.12117750101105201</v>
      </c>
      <c r="O972" s="13">
        <f t="shared" si="1180"/>
        <v>0.19721962293562126</v>
      </c>
      <c r="P972" s="13">
        <f t="shared" si="1181"/>
        <v>0.12293356496320421</v>
      </c>
      <c r="Q972" s="13">
        <f t="shared" si="1182"/>
        <v>3.7766987815111293E-2</v>
      </c>
      <c r="R972" s="13">
        <f t="shared" si="1183"/>
        <v>0.10003883198566527</v>
      </c>
      <c r="S972" s="13">
        <f t="shared" si="1184"/>
        <v>1.9434766198370805E-2</v>
      </c>
      <c r="T972" s="13">
        <f t="shared" si="1185"/>
        <v>3.8314294413532068E-2</v>
      </c>
      <c r="U972" s="13">
        <f t="shared" si="1186"/>
        <v>6.2357538604398167E-2</v>
      </c>
      <c r="V972" s="13">
        <f t="shared" si="1187"/>
        <v>1.3655438377030563E-3</v>
      </c>
      <c r="W972" s="13">
        <f t="shared" si="1188"/>
        <v>7.847140801584258E-3</v>
      </c>
      <c r="X972" s="13">
        <f t="shared" si="1189"/>
        <v>7.9608589503672392E-3</v>
      </c>
      <c r="Y972" s="13">
        <f t="shared" si="1190"/>
        <v>4.0381125323281676E-3</v>
      </c>
      <c r="Z972" s="13">
        <f t="shared" si="1191"/>
        <v>3.3829520464174839E-2</v>
      </c>
      <c r="AA972" s="13">
        <f t="shared" si="1192"/>
        <v>2.1087067756002366E-2</v>
      </c>
      <c r="AB972" s="13">
        <f t="shared" si="1193"/>
        <v>6.5721361172874195E-3</v>
      </c>
      <c r="AC972" s="13">
        <f t="shared" si="1194"/>
        <v>5.3970258707067548E-5</v>
      </c>
      <c r="AD972" s="13">
        <f t="shared" si="1195"/>
        <v>1.2228461082468829E-3</v>
      </c>
      <c r="AE972" s="13">
        <f t="shared" si="1196"/>
        <v>1.2405671864322309E-3</v>
      </c>
      <c r="AF972" s="13">
        <f t="shared" si="1197"/>
        <v>6.292725362878074E-4</v>
      </c>
      <c r="AG972" s="13">
        <f t="shared" si="1198"/>
        <v>2.1279724804206009E-4</v>
      </c>
      <c r="AH972" s="13">
        <f t="shared" si="1199"/>
        <v>8.5799416495587338E-3</v>
      </c>
      <c r="AI972" s="13">
        <f t="shared" si="1200"/>
        <v>5.3481636282249568E-3</v>
      </c>
      <c r="AJ972" s="13">
        <f t="shared" si="1201"/>
        <v>1.6668443307967819E-3</v>
      </c>
      <c r="AK972" s="13">
        <f t="shared" si="1202"/>
        <v>3.4633321095444341E-4</v>
      </c>
      <c r="AL972" s="13">
        <f t="shared" si="1203"/>
        <v>1.3651592841403673E-6</v>
      </c>
      <c r="AM972" s="13">
        <f t="shared" si="1204"/>
        <v>1.5244814816144512E-4</v>
      </c>
      <c r="AN972" s="13">
        <f t="shared" si="1205"/>
        <v>1.5465737590855187E-4</v>
      </c>
      <c r="AO972" s="13">
        <f t="shared" si="1206"/>
        <v>7.8449309523880207E-5</v>
      </c>
      <c r="AP972" s="13">
        <f t="shared" si="1207"/>
        <v>2.6528723589243561E-5</v>
      </c>
      <c r="AQ972" s="13">
        <f t="shared" si="1208"/>
        <v>6.7282922521477724E-6</v>
      </c>
      <c r="AR972" s="13">
        <f t="shared" si="1209"/>
        <v>1.7408558607927235E-3</v>
      </c>
      <c r="AS972" s="13">
        <f t="shared" si="1210"/>
        <v>1.0851334865608002E-3</v>
      </c>
      <c r="AT972" s="13">
        <f t="shared" si="1211"/>
        <v>3.3819993664478351E-4</v>
      </c>
      <c r="AU972" s="13">
        <f t="shared" si="1212"/>
        <v>7.0270431280638538E-5</v>
      </c>
      <c r="AV972" s="13">
        <f t="shared" si="1213"/>
        <v>1.0950475541232863E-5</v>
      </c>
      <c r="AW972" s="13">
        <f t="shared" si="1214"/>
        <v>2.3980026681479513E-8</v>
      </c>
      <c r="AX972" s="13">
        <f t="shared" si="1215"/>
        <v>1.5837668725661279E-5</v>
      </c>
      <c r="AY972" s="13">
        <f t="shared" si="1216"/>
        <v>1.60671829416107E-5</v>
      </c>
      <c r="AZ972" s="13">
        <f t="shared" si="1217"/>
        <v>8.1500116005364612E-6</v>
      </c>
      <c r="BA972" s="13">
        <f t="shared" si="1218"/>
        <v>2.7560396173269759E-6</v>
      </c>
      <c r="BB972" s="13">
        <f t="shared" si="1219"/>
        <v>6.9899480619535344E-7</v>
      </c>
      <c r="BC972" s="13">
        <f t="shared" si="1220"/>
        <v>1.4182488118569401E-7</v>
      </c>
      <c r="BD972" s="13">
        <f t="shared" si="1221"/>
        <v>2.9434729394034156E-4</v>
      </c>
      <c r="BE972" s="13">
        <f t="shared" si="1222"/>
        <v>1.8347647988948E-4</v>
      </c>
      <c r="BF972" s="13">
        <f t="shared" si="1223"/>
        <v>5.7183502898888065E-5</v>
      </c>
      <c r="BG972" s="13">
        <f t="shared" si="1224"/>
        <v>1.1881461157880107E-5</v>
      </c>
      <c r="BH972" s="13">
        <f t="shared" si="1225"/>
        <v>1.8515276971029875E-6</v>
      </c>
      <c r="BI972" s="13">
        <f t="shared" si="1226"/>
        <v>2.3082378623883973E-7</v>
      </c>
      <c r="BJ972" s="14">
        <f t="shared" si="1227"/>
        <v>0.22087284217499181</v>
      </c>
      <c r="BK972" s="14">
        <f t="shared" si="1228"/>
        <v>0.33820768563933129</v>
      </c>
      <c r="BL972" s="14">
        <f t="shared" si="1229"/>
        <v>0.40701086149869958</v>
      </c>
      <c r="BM972" s="14">
        <f t="shared" si="1230"/>
        <v>0.22636594982450808</v>
      </c>
      <c r="BN972" s="14">
        <f t="shared" si="1231"/>
        <v>0.77353891674977437</v>
      </c>
    </row>
    <row r="973" spans="1:66" x14ac:dyDescent="0.25">
      <c r="A973" t="s">
        <v>72</v>
      </c>
      <c r="B973" t="s">
        <v>81</v>
      </c>
      <c r="C973" t="s">
        <v>77</v>
      </c>
      <c r="D973" s="24" t="s">
        <v>501</v>
      </c>
      <c r="E973" s="10">
        <f>VLOOKUP(A973,home!$A$2:$E$405,3,FALSE)</f>
        <v>1.4166666666666701</v>
      </c>
      <c r="F973" s="10">
        <f>VLOOKUP(B973,home!$B$2:$E$405,3,FALSE)</f>
        <v>0.5</v>
      </c>
      <c r="G973" s="10">
        <f>VLOOKUP(C973,away!$B$2:$E$405,4,FALSE)</f>
        <v>0.09</v>
      </c>
      <c r="H973" s="10">
        <f>VLOOKUP(A973,away!$A$2:$E$405,3,FALSE)</f>
        <v>1.11666666666667</v>
      </c>
      <c r="I973" s="10">
        <f>VLOOKUP(C973,away!$B$2:$E$405,3,FALSE)</f>
        <v>0.88</v>
      </c>
      <c r="J973" s="10">
        <f>VLOOKUP(B973,home!$B$2:$E$405,4,FALSE)</f>
        <v>1.54</v>
      </c>
      <c r="K973" s="12">
        <f t="shared" si="1176"/>
        <v>6.3750000000000154E-2</v>
      </c>
      <c r="L973" s="12">
        <f t="shared" si="1177"/>
        <v>1.5133066666666712</v>
      </c>
      <c r="M973" s="13">
        <f t="shared" si="1178"/>
        <v>0.20658224465613986</v>
      </c>
      <c r="N973" s="13">
        <f t="shared" si="1179"/>
        <v>1.3169618096828947E-2</v>
      </c>
      <c r="O973" s="13">
        <f t="shared" si="1180"/>
        <v>0.31262228805310177</v>
      </c>
      <c r="P973" s="13">
        <f t="shared" si="1181"/>
        <v>1.9929670863385283E-2</v>
      </c>
      <c r="Q973" s="13">
        <f t="shared" si="1182"/>
        <v>4.1978157683642366E-4</v>
      </c>
      <c r="R973" s="13">
        <f t="shared" si="1183"/>
        <v>0.23654669632967376</v>
      </c>
      <c r="S973" s="13">
        <f t="shared" si="1184"/>
        <v>4.8067027902615959E-4</v>
      </c>
      <c r="T973" s="13">
        <f t="shared" si="1185"/>
        <v>6.3525825877040732E-4</v>
      </c>
      <c r="U973" s="13">
        <f t="shared" si="1186"/>
        <v>1.5079851891016736E-2</v>
      </c>
      <c r="V973" s="13">
        <f t="shared" si="1187"/>
        <v>5.152427558841624E-6</v>
      </c>
      <c r="W973" s="13">
        <f t="shared" si="1188"/>
        <v>8.9203585077740159E-6</v>
      </c>
      <c r="X973" s="13">
        <f t="shared" si="1189"/>
        <v>1.3499237998871178E-5</v>
      </c>
      <c r="Y973" s="13">
        <f t="shared" si="1190"/>
        <v>1.0214243429305907E-5</v>
      </c>
      <c r="Z973" s="13">
        <f t="shared" si="1191"/>
        <v>0.11932256417789065</v>
      </c>
      <c r="AA973" s="13">
        <f t="shared" si="1192"/>
        <v>7.6068134663405465E-3</v>
      </c>
      <c r="AB973" s="13">
        <f t="shared" si="1193"/>
        <v>2.4246717923960548E-4</v>
      </c>
      <c r="AC973" s="13">
        <f t="shared" si="1194"/>
        <v>3.1066980600774923E-8</v>
      </c>
      <c r="AD973" s="13">
        <f t="shared" si="1195"/>
        <v>1.4216821371764883E-7</v>
      </c>
      <c r="AE973" s="13">
        <f t="shared" si="1196"/>
        <v>2.1514410560701006E-7</v>
      </c>
      <c r="AF973" s="13">
        <f t="shared" si="1197"/>
        <v>1.6278950465456342E-7</v>
      </c>
      <c r="AG973" s="13">
        <f t="shared" si="1198"/>
        <v>8.2116814219038651E-8</v>
      </c>
      <c r="AH973" s="13">
        <f t="shared" si="1199"/>
        <v>4.514290796354091E-2</v>
      </c>
      <c r="AI973" s="13">
        <f t="shared" si="1200"/>
        <v>2.8778603826757395E-3</v>
      </c>
      <c r="AJ973" s="13">
        <f t="shared" si="1201"/>
        <v>9.1731799697789413E-5</v>
      </c>
      <c r="AK973" s="13">
        <f t="shared" si="1202"/>
        <v>1.9493007435780279E-6</v>
      </c>
      <c r="AL973" s="13">
        <f t="shared" si="1203"/>
        <v>1.1988536558371028E-10</v>
      </c>
      <c r="AM973" s="13">
        <f t="shared" si="1204"/>
        <v>1.8126447249000287E-9</v>
      </c>
      <c r="AN973" s="13">
        <f t="shared" si="1205"/>
        <v>2.7430873464893874E-9</v>
      </c>
      <c r="AO973" s="13">
        <f t="shared" si="1206"/>
        <v>2.0755661843456906E-9</v>
      </c>
      <c r="AP973" s="13">
        <f t="shared" si="1207"/>
        <v>1.0469893812927462E-9</v>
      </c>
      <c r="AQ973" s="13">
        <f t="shared" si="1208"/>
        <v>3.9610400265988155E-10</v>
      </c>
      <c r="AR973" s="13">
        <f t="shared" si="1209"/>
        <v>1.366301271478928E-2</v>
      </c>
      <c r="AS973" s="13">
        <f t="shared" si="1210"/>
        <v>8.7101706056781864E-4</v>
      </c>
      <c r="AT973" s="13">
        <f t="shared" si="1211"/>
        <v>2.7763668805599283E-5</v>
      </c>
      <c r="AU973" s="13">
        <f t="shared" si="1212"/>
        <v>5.8997796211898564E-7</v>
      </c>
      <c r="AV973" s="13">
        <f t="shared" si="1213"/>
        <v>9.4027737712713644E-9</v>
      </c>
      <c r="AW973" s="13">
        <f t="shared" si="1214"/>
        <v>3.2127046776574955E-13</v>
      </c>
      <c r="AX973" s="13">
        <f t="shared" si="1215"/>
        <v>1.9259350202062794E-11</v>
      </c>
      <c r="AY973" s="13">
        <f t="shared" si="1216"/>
        <v>2.9145303056449726E-11</v>
      </c>
      <c r="AZ973" s="13">
        <f t="shared" si="1217"/>
        <v>2.2052890708672949E-11</v>
      </c>
      <c r="BA973" s="13">
        <f t="shared" si="1218"/>
        <v>1.1124262176235423E-11</v>
      </c>
      <c r="BB973" s="13">
        <f t="shared" si="1219"/>
        <v>4.2086050282612397E-12</v>
      </c>
      <c r="BC973" s="13">
        <f t="shared" si="1220"/>
        <v>1.2737820093269212E-12</v>
      </c>
      <c r="BD973" s="13">
        <f t="shared" si="1221"/>
        <v>3.4460547046736845E-3</v>
      </c>
      <c r="BE973" s="13">
        <f t="shared" si="1222"/>
        <v>2.1968598742294789E-4</v>
      </c>
      <c r="BF973" s="13">
        <f t="shared" si="1223"/>
        <v>7.0024908491064801E-6</v>
      </c>
      <c r="BG973" s="13">
        <f t="shared" si="1224"/>
        <v>1.4880293054351293E-7</v>
      </c>
      <c r="BH973" s="13">
        <f t="shared" si="1225"/>
        <v>2.371546705537245E-9</v>
      </c>
      <c r="BI973" s="13">
        <f t="shared" si="1226"/>
        <v>3.0237220495599973E-11</v>
      </c>
      <c r="BJ973" s="14">
        <f t="shared" si="1227"/>
        <v>1.4257902152465758E-2</v>
      </c>
      <c r="BK973" s="14">
        <f t="shared" si="1228"/>
        <v>0.22699776944212141</v>
      </c>
      <c r="BL973" s="14">
        <f t="shared" si="1229"/>
        <v>0.63844785357858935</v>
      </c>
      <c r="BM973" s="14">
        <f t="shared" si="1230"/>
        <v>0.20975578974627701</v>
      </c>
      <c r="BN973" s="14">
        <f t="shared" si="1231"/>
        <v>0.78927029957596606</v>
      </c>
    </row>
    <row r="974" spans="1:66" x14ac:dyDescent="0.25">
      <c r="A974" t="s">
        <v>72</v>
      </c>
      <c r="B974" t="s">
        <v>83</v>
      </c>
      <c r="C974" t="s">
        <v>76</v>
      </c>
      <c r="D974" s="24" t="s">
        <v>501</v>
      </c>
      <c r="E974" s="10">
        <f>VLOOKUP(A974,home!$A$2:$E$405,3,FALSE)</f>
        <v>1.4166666666666701</v>
      </c>
      <c r="F974" s="10">
        <f>VLOOKUP(B974,home!$B$2:$E$405,3,FALSE)</f>
        <v>0.71</v>
      </c>
      <c r="G974" s="10">
        <f>VLOOKUP(C974,away!$B$2:$E$405,4,FALSE)</f>
        <v>1.1100000000000001</v>
      </c>
      <c r="H974" s="10">
        <f>VLOOKUP(A974,away!$A$2:$E$405,3,FALSE)</f>
        <v>1.11666666666667</v>
      </c>
      <c r="I974" s="10">
        <f>VLOOKUP(C974,away!$B$2:$E$405,3,FALSE)</f>
        <v>0.71</v>
      </c>
      <c r="J974" s="10">
        <f>VLOOKUP(B974,home!$B$2:$E$405,4,FALSE)</f>
        <v>0.78</v>
      </c>
      <c r="K974" s="12">
        <f t="shared" si="1176"/>
        <v>1.1164750000000028</v>
      </c>
      <c r="L974" s="12">
        <f t="shared" si="1177"/>
        <v>0.6184100000000019</v>
      </c>
      <c r="M974" s="13">
        <f t="shared" si="1178"/>
        <v>0.17642048747586314</v>
      </c>
      <c r="N974" s="13">
        <f t="shared" si="1179"/>
        <v>0.19696906375461481</v>
      </c>
      <c r="O974" s="13">
        <f t="shared" si="1180"/>
        <v>0.10910019365994884</v>
      </c>
      <c r="P974" s="13">
        <f t="shared" si="1181"/>
        <v>0.1218076387164917</v>
      </c>
      <c r="Q974" s="13">
        <f t="shared" si="1182"/>
        <v>0.1099555177277171</v>
      </c>
      <c r="R974" s="13">
        <f t="shared" si="1183"/>
        <v>3.3734325380624583E-2</v>
      </c>
      <c r="S974" s="13">
        <f t="shared" si="1184"/>
        <v>2.1025195347163551E-2</v>
      </c>
      <c r="T974" s="13">
        <f t="shared" si="1185"/>
        <v>6.7997591717997727E-2</v>
      </c>
      <c r="U974" s="13">
        <f t="shared" si="1186"/>
        <v>3.7663530929332931E-2</v>
      </c>
      <c r="V974" s="13">
        <f t="shared" si="1187"/>
        <v>1.6129579175254015E-3</v>
      </c>
      <c r="W974" s="13">
        <f t="shared" si="1188"/>
        <v>4.0920862218351069E-2</v>
      </c>
      <c r="X974" s="13">
        <f t="shared" si="1189"/>
        <v>2.5305870404450558E-2</v>
      </c>
      <c r="Y974" s="13">
        <f t="shared" si="1190"/>
        <v>7.8247016584081577E-3</v>
      </c>
      <c r="Z974" s="13">
        <f t="shared" si="1191"/>
        <v>6.9538813862107052E-3</v>
      </c>
      <c r="AA974" s="13">
        <f t="shared" si="1192"/>
        <v>7.7638347206696167E-3</v>
      </c>
      <c r="AB974" s="13">
        <f t="shared" si="1193"/>
        <v>4.3340636848798178E-3</v>
      </c>
      <c r="AC974" s="13">
        <f t="shared" si="1194"/>
        <v>6.9603096447953279E-5</v>
      </c>
      <c r="AD974" s="13">
        <f t="shared" si="1195"/>
        <v>1.1421779911308411E-2</v>
      </c>
      <c r="AE974" s="13">
        <f t="shared" si="1196"/>
        <v>7.0633429149522548E-3</v>
      </c>
      <c r="AF974" s="13">
        <f t="shared" si="1197"/>
        <v>2.1840209460178184E-3</v>
      </c>
      <c r="AG974" s="13">
        <f t="shared" si="1198"/>
        <v>4.5020679774229446E-4</v>
      </c>
      <c r="AH974" s="13">
        <f t="shared" si="1199"/>
        <v>1.0750874470116436E-3</v>
      </c>
      <c r="AI974" s="13">
        <f t="shared" si="1200"/>
        <v>1.2003082574023279E-3</v>
      </c>
      <c r="AJ974" s="13">
        <f t="shared" si="1201"/>
        <v>6.70057080841634E-4</v>
      </c>
      <c r="AK974" s="13">
        <f t="shared" si="1202"/>
        <v>2.493673264442216E-4</v>
      </c>
      <c r="AL974" s="13">
        <f t="shared" si="1203"/>
        <v>1.922268540798894E-6</v>
      </c>
      <c r="AM974" s="13">
        <f t="shared" si="1204"/>
        <v>2.5504263452956182E-3</v>
      </c>
      <c r="AN974" s="13">
        <f t="shared" si="1205"/>
        <v>1.577209156194268E-3</v>
      </c>
      <c r="AO974" s="13">
        <f t="shared" si="1206"/>
        <v>4.8768095714105006E-4</v>
      </c>
      <c r="AP974" s="13">
        <f t="shared" si="1207"/>
        <v>1.0052892690186591E-4</v>
      </c>
      <c r="AQ974" s="13">
        <f t="shared" si="1208"/>
        <v>1.554202342134577E-5</v>
      </c>
      <c r="AR974" s="13">
        <f t="shared" si="1209"/>
        <v>1.3296896562129456E-4</v>
      </c>
      <c r="AS974" s="13">
        <f t="shared" si="1210"/>
        <v>1.4845652589203523E-4</v>
      </c>
      <c r="AT974" s="13">
        <f t="shared" si="1211"/>
        <v>8.2873999872655257E-5</v>
      </c>
      <c r="AU974" s="13">
        <f t="shared" si="1212"/>
        <v>3.0842249669274323E-5</v>
      </c>
      <c r="AV974" s="13">
        <f t="shared" si="1213"/>
        <v>8.6086501748757873E-6</v>
      </c>
      <c r="AW974" s="13">
        <f t="shared" si="1214"/>
        <v>3.686693763477754E-8</v>
      </c>
      <c r="AX974" s="13">
        <f t="shared" si="1215"/>
        <v>4.7458120897732179E-4</v>
      </c>
      <c r="AY974" s="13">
        <f t="shared" si="1216"/>
        <v>2.9348576544366642E-4</v>
      </c>
      <c r="AZ974" s="13">
        <f t="shared" si="1217"/>
        <v>9.0747266104009152E-5</v>
      </c>
      <c r="BA974" s="13">
        <f t="shared" si="1218"/>
        <v>1.8706338943793493E-5</v>
      </c>
      <c r="BB974" s="13">
        <f t="shared" si="1219"/>
        <v>2.892046766557842E-6</v>
      </c>
      <c r="BC974" s="13">
        <f t="shared" si="1220"/>
        <v>3.5769412818140821E-7</v>
      </c>
      <c r="BD974" s="13">
        <f t="shared" si="1221"/>
        <v>1.3704889671644165E-5</v>
      </c>
      <c r="BE974" s="13">
        <f t="shared" si="1222"/>
        <v>1.5301166696148958E-5</v>
      </c>
      <c r="BF974" s="13">
        <f t="shared" si="1223"/>
        <v>8.5416850435414785E-6</v>
      </c>
      <c r="BG974" s="13">
        <f t="shared" si="1224"/>
        <v>3.1788592696626645E-6</v>
      </c>
      <c r="BH974" s="13">
        <f t="shared" si="1225"/>
        <v>8.8727922577415834E-7</v>
      </c>
      <c r="BI974" s="13">
        <f t="shared" si="1226"/>
        <v>1.9812501471924123E-7</v>
      </c>
      <c r="BJ974" s="14">
        <f t="shared" si="1227"/>
        <v>0.47570511578087787</v>
      </c>
      <c r="BK974" s="14">
        <f t="shared" si="1228"/>
        <v>0.32123129058747624</v>
      </c>
      <c r="BL974" s="14">
        <f t="shared" si="1229"/>
        <v>0.19623633088330733</v>
      </c>
      <c r="BM974" s="14">
        <f t="shared" si="1230"/>
        <v>0.25184594302410584</v>
      </c>
      <c r="BN974" s="14">
        <f t="shared" si="1231"/>
        <v>0.74798722671526019</v>
      </c>
    </row>
    <row r="975" spans="1:66" x14ac:dyDescent="0.25">
      <c r="A975" t="s">
        <v>72</v>
      </c>
      <c r="B975" t="s">
        <v>68</v>
      </c>
      <c r="C975" t="s">
        <v>367</v>
      </c>
      <c r="D975" s="24" t="s">
        <v>501</v>
      </c>
      <c r="E975" s="10">
        <f>VLOOKUP(A975,home!$A$2:$E$405,3,FALSE)</f>
        <v>1.4166666666666701</v>
      </c>
      <c r="F975" s="10">
        <f>VLOOKUP(B975,home!$B$2:$E$405,3,FALSE)</f>
        <v>1.68</v>
      </c>
      <c r="G975" s="10">
        <f>VLOOKUP(C975,away!$B$2:$E$405,4,FALSE)</f>
        <v>1.31</v>
      </c>
      <c r="H975" s="10">
        <f>VLOOKUP(A975,away!$A$2:$E$405,3,FALSE)</f>
        <v>1.11666666666667</v>
      </c>
      <c r="I975" s="10">
        <f>VLOOKUP(C975,away!$B$2:$E$405,3,FALSE)</f>
        <v>0.61</v>
      </c>
      <c r="J975" s="10">
        <f>VLOOKUP(B975,home!$B$2:$E$405,4,FALSE)</f>
        <v>0.56000000000000005</v>
      </c>
      <c r="K975" s="12">
        <f t="shared" si="1176"/>
        <v>3.1178000000000075</v>
      </c>
      <c r="L975" s="12">
        <f t="shared" si="1177"/>
        <v>0.38145333333333453</v>
      </c>
      <c r="M975" s="13">
        <f t="shared" si="1178"/>
        <v>3.0219939221724085E-2</v>
      </c>
      <c r="N975" s="13">
        <f t="shared" si="1179"/>
        <v>9.4219726505491583E-2</v>
      </c>
      <c r="O975" s="13">
        <f t="shared" si="1180"/>
        <v>1.1527496549257429E-2</v>
      </c>
      <c r="P975" s="13">
        <f t="shared" si="1181"/>
        <v>3.5940428741274899E-2</v>
      </c>
      <c r="Q975" s="13">
        <f t="shared" si="1182"/>
        <v>0.14687913164941124</v>
      </c>
      <c r="R975" s="13">
        <f t="shared" si="1183"/>
        <v>2.1986009918513786E-3</v>
      </c>
      <c r="S975" s="13">
        <f t="shared" si="1184"/>
        <v>1.0685944870945418E-2</v>
      </c>
      <c r="T975" s="13">
        <f t="shared" si="1185"/>
        <v>5.6027534364773597E-2</v>
      </c>
      <c r="U975" s="13">
        <f t="shared" si="1186"/>
        <v>6.8547981723942452E-3</v>
      </c>
      <c r="V975" s="13">
        <f t="shared" si="1187"/>
        <v>1.4120825523306585E-3</v>
      </c>
      <c r="W975" s="13">
        <f t="shared" si="1188"/>
        <v>0.15264658555217844</v>
      </c>
      <c r="X975" s="13">
        <f t="shared" si="1189"/>
        <v>5.8227548880830503E-2</v>
      </c>
      <c r="Y975" s="13">
        <f t="shared" si="1190"/>
        <v>1.1105546306211231E-2</v>
      </c>
      <c r="Z975" s="13">
        <f t="shared" si="1191"/>
        <v>2.7955455900389466E-4</v>
      </c>
      <c r="AA975" s="13">
        <f t="shared" si="1192"/>
        <v>8.715952040623449E-4</v>
      </c>
      <c r="AB975" s="13">
        <f t="shared" si="1193"/>
        <v>1.3587297636127931E-3</v>
      </c>
      <c r="AC975" s="13">
        <f t="shared" si="1194"/>
        <v>1.0496143782851024E-4</v>
      </c>
      <c r="AD975" s="13">
        <f t="shared" si="1195"/>
        <v>0.1189803811086458</v>
      </c>
      <c r="AE975" s="13">
        <f t="shared" si="1196"/>
        <v>4.5385462975163451E-2</v>
      </c>
      <c r="AF975" s="13">
        <f t="shared" si="1197"/>
        <v>8.6562180683763673E-3</v>
      </c>
      <c r="AG975" s="13">
        <f t="shared" si="1198"/>
        <v>1.1006477454141347E-3</v>
      </c>
      <c r="AH975" s="13">
        <f t="shared" si="1199"/>
        <v>2.6659254595141488E-5</v>
      </c>
      <c r="AI975" s="13">
        <f t="shared" si="1200"/>
        <v>8.3118223976732329E-5</v>
      </c>
      <c r="AJ975" s="13">
        <f t="shared" si="1201"/>
        <v>1.2957299935732839E-4</v>
      </c>
      <c r="AK975" s="13">
        <f t="shared" si="1202"/>
        <v>1.3466089913209309E-4</v>
      </c>
      <c r="AL975" s="13">
        <f t="shared" si="1203"/>
        <v>4.9932053789777417E-6</v>
      </c>
      <c r="AM975" s="13">
        <f t="shared" si="1204"/>
        <v>7.419140644410735E-2</v>
      </c>
      <c r="AN975" s="13">
        <f t="shared" si="1205"/>
        <v>2.8300559292792987E-2</v>
      </c>
      <c r="AO975" s="13">
        <f t="shared" si="1206"/>
        <v>5.39767133871678E-3</v>
      </c>
      <c r="AP975" s="13">
        <f t="shared" si="1207"/>
        <v>6.8631990813043946E-4</v>
      </c>
      <c r="AQ975" s="13">
        <f t="shared" si="1208"/>
        <v>6.5449754172345996E-5</v>
      </c>
      <c r="AR975" s="13">
        <f t="shared" si="1209"/>
        <v>2.0338523058997478E-6</v>
      </c>
      <c r="AS975" s="13">
        <f t="shared" si="1210"/>
        <v>6.3411447193342488E-6</v>
      </c>
      <c r="AT975" s="13">
        <f t="shared" si="1211"/>
        <v>9.885210502970189E-6</v>
      </c>
      <c r="AU975" s="13">
        <f t="shared" si="1212"/>
        <v>1.0273369768720173E-5</v>
      </c>
      <c r="AV975" s="13">
        <f t="shared" si="1213"/>
        <v>8.0075780662289598E-6</v>
      </c>
      <c r="AW975" s="13">
        <f t="shared" si="1214"/>
        <v>1.6495542230965704E-7</v>
      </c>
      <c r="AX975" s="13">
        <f t="shared" si="1215"/>
        <v>3.8552327835239729E-2</v>
      </c>
      <c r="AY975" s="13">
        <f t="shared" si="1216"/>
        <v>1.4705913960511695E-2</v>
      </c>
      <c r="AZ975" s="13">
        <f t="shared" si="1217"/>
        <v>2.8048099499752024E-3</v>
      </c>
      <c r="BA975" s="13">
        <f t="shared" si="1218"/>
        <v>3.5663470159484812E-4</v>
      </c>
      <c r="BB975" s="13">
        <f t="shared" si="1219"/>
        <v>3.4009873926423469E-5</v>
      </c>
      <c r="BC975" s="13">
        <f t="shared" si="1220"/>
        <v>2.5946359550961397E-6</v>
      </c>
      <c r="BD975" s="13">
        <f t="shared" si="1221"/>
        <v>1.2930329026552455E-7</v>
      </c>
      <c r="BE975" s="13">
        <f t="shared" si="1222"/>
        <v>4.0314179838985343E-7</v>
      </c>
      <c r="BF975" s="13">
        <f t="shared" si="1223"/>
        <v>6.2845774950994427E-7</v>
      </c>
      <c r="BG975" s="13">
        <f t="shared" si="1224"/>
        <v>6.5313519047403607E-7</v>
      </c>
      <c r="BH975" s="13">
        <f t="shared" si="1225"/>
        <v>5.0908622421498874E-7</v>
      </c>
      <c r="BI975" s="13">
        <f t="shared" si="1226"/>
        <v>3.1744580597149915E-7</v>
      </c>
      <c r="BJ975" s="14">
        <f t="shared" si="1227"/>
        <v>0.85832648085161933</v>
      </c>
      <c r="BK975" s="14">
        <f t="shared" si="1228"/>
        <v>9.3074263989994244E-2</v>
      </c>
      <c r="BL975" s="14">
        <f t="shared" si="1229"/>
        <v>2.3224413783661468E-2</v>
      </c>
      <c r="BM975" s="14">
        <f t="shared" si="1230"/>
        <v>0.63921364052017871</v>
      </c>
      <c r="BN975" s="14">
        <f t="shared" si="1231"/>
        <v>0.32098532365901061</v>
      </c>
    </row>
    <row r="976" spans="1:66" x14ac:dyDescent="0.25">
      <c r="A976" t="s">
        <v>72</v>
      </c>
      <c r="B976" t="s">
        <v>88</v>
      </c>
      <c r="C976" t="s">
        <v>85</v>
      </c>
      <c r="D976" s="24" t="s">
        <v>501</v>
      </c>
      <c r="E976" s="10">
        <f>VLOOKUP(A976,home!$A$2:$E$405,3,FALSE)</f>
        <v>1.4166666666666701</v>
      </c>
      <c r="F976" s="10">
        <f>VLOOKUP(B976,home!$B$2:$E$405,3,FALSE)</f>
        <v>1.06</v>
      </c>
      <c r="G976" s="10">
        <f>VLOOKUP(C976,away!$B$2:$E$405,4,FALSE)</f>
        <v>0.62</v>
      </c>
      <c r="H976" s="10">
        <f>VLOOKUP(A976,away!$A$2:$E$405,3,FALSE)</f>
        <v>1.11666666666667</v>
      </c>
      <c r="I976" s="10">
        <f>VLOOKUP(C976,away!$B$2:$E$405,3,FALSE)</f>
        <v>1.1499999999999999</v>
      </c>
      <c r="J976" s="10">
        <f>VLOOKUP(B976,home!$B$2:$E$405,4,FALSE)</f>
        <v>1.01</v>
      </c>
      <c r="K976" s="12">
        <f t="shared" si="1176"/>
        <v>0.9310333333333356</v>
      </c>
      <c r="L976" s="12">
        <f t="shared" si="1177"/>
        <v>1.2970083333333371</v>
      </c>
      <c r="M976" s="13">
        <f t="shared" si="1178"/>
        <v>0.10773921296897049</v>
      </c>
      <c r="N976" s="13">
        <f t="shared" si="1179"/>
        <v>0.10030879858121072</v>
      </c>
      <c r="O976" s="13">
        <f t="shared" si="1180"/>
        <v>0.13973865704752989</v>
      </c>
      <c r="P976" s="13">
        <f t="shared" si="1181"/>
        <v>0.13010134766648557</v>
      </c>
      <c r="Q976" s="13">
        <f t="shared" si="1182"/>
        <v>4.6695417552863383E-2</v>
      </c>
      <c r="R976" s="13">
        <f t="shared" si="1183"/>
        <v>9.0621101339727769E-2</v>
      </c>
      <c r="S976" s="13">
        <f t="shared" si="1184"/>
        <v>3.9276230534352037E-2</v>
      </c>
      <c r="T976" s="13">
        <f t="shared" si="1185"/>
        <v>6.0564345694543602E-2</v>
      </c>
      <c r="U976" s="13">
        <f t="shared" si="1186"/>
        <v>8.4371266050664737E-2</v>
      </c>
      <c r="V976" s="13">
        <f t="shared" si="1187"/>
        <v>5.2698140083566091E-3</v>
      </c>
      <c r="W976" s="13">
        <f t="shared" si="1188"/>
        <v>1.4491663418544784E-2</v>
      </c>
      <c r="X976" s="13">
        <f t="shared" si="1189"/>
        <v>1.8795808217714465E-2</v>
      </c>
      <c r="Y976" s="13">
        <f t="shared" si="1190"/>
        <v>1.218915994505544E-2</v>
      </c>
      <c r="Z976" s="13">
        <f t="shared" si="1191"/>
        <v>3.9178774537823917E-2</v>
      </c>
      <c r="AA976" s="13">
        <f t="shared" si="1192"/>
        <v>3.6476745053865417E-2</v>
      </c>
      <c r="AB976" s="13">
        <f t="shared" si="1193"/>
        <v>1.6980532768325288E-2</v>
      </c>
      <c r="AC976" s="13">
        <f t="shared" si="1194"/>
        <v>3.9772537636574025E-4</v>
      </c>
      <c r="AD976" s="13">
        <f t="shared" si="1195"/>
        <v>3.3730554245281277E-3</v>
      </c>
      <c r="AE976" s="13">
        <f t="shared" si="1196"/>
        <v>4.3748809944081993E-3</v>
      </c>
      <c r="AF976" s="13">
        <f t="shared" si="1197"/>
        <v>2.8371285535445357E-3</v>
      </c>
      <c r="AG976" s="13">
        <f t="shared" si="1198"/>
        <v>1.22659312556174E-3</v>
      </c>
      <c r="AH976" s="13">
        <f t="shared" si="1199"/>
        <v>1.2703799266336396E-2</v>
      </c>
      <c r="AI976" s="13">
        <f t="shared" si="1200"/>
        <v>1.1827660576934757E-2</v>
      </c>
      <c r="AJ976" s="13">
        <f t="shared" si="1201"/>
        <v>5.5059731262394234E-3</v>
      </c>
      <c r="AK976" s="13">
        <f t="shared" si="1202"/>
        <v>1.7087481709888194E-3</v>
      </c>
      <c r="AL976" s="13">
        <f t="shared" si="1203"/>
        <v>1.9211058273182584E-5</v>
      </c>
      <c r="AM976" s="13">
        <f t="shared" si="1204"/>
        <v>6.2808540708330263E-4</v>
      </c>
      <c r="AN976" s="13">
        <f t="shared" si="1205"/>
        <v>8.1463200703210496E-4</v>
      </c>
      <c r="AO976" s="13">
        <f t="shared" si="1206"/>
        <v>5.2829225086035091E-4</v>
      </c>
      <c r="AP976" s="13">
        <f t="shared" si="1207"/>
        <v>2.2839981726710036E-4</v>
      </c>
      <c r="AQ976" s="13">
        <f t="shared" si="1208"/>
        <v>7.4059116581810141E-5</v>
      </c>
      <c r="AR976" s="13">
        <f t="shared" si="1209"/>
        <v>3.2953867026864494E-3</v>
      </c>
      <c r="AS976" s="13">
        <f t="shared" si="1210"/>
        <v>3.0681148664245149E-3</v>
      </c>
      <c r="AT976" s="13">
        <f t="shared" si="1211"/>
        <v>1.4282586055683884E-3</v>
      </c>
      <c r="AU976" s="13">
        <f t="shared" si="1212"/>
        <v>4.4325212346811956E-4</v>
      </c>
      <c r="AV976" s="13">
        <f t="shared" si="1213"/>
        <v>1.0317062550490065E-4</v>
      </c>
      <c r="AW976" s="13">
        <f t="shared" si="1214"/>
        <v>6.4440185976367103E-7</v>
      </c>
      <c r="AX976" s="13">
        <f t="shared" si="1215"/>
        <v>9.7461408362465338E-5</v>
      </c>
      <c r="AY976" s="13">
        <f t="shared" si="1216"/>
        <v>1.2640825882452095E-4</v>
      </c>
      <c r="AZ976" s="13">
        <f t="shared" si="1217"/>
        <v>8.1976282548780518E-5</v>
      </c>
      <c r="BA976" s="13">
        <f t="shared" si="1218"/>
        <v>3.5441307200485517E-5</v>
      </c>
      <c r="BB976" s="13">
        <f t="shared" si="1219"/>
        <v>1.1491917695814128E-5</v>
      </c>
      <c r="BC976" s="13">
        <f t="shared" si="1220"/>
        <v>2.9810226034903549E-6</v>
      </c>
      <c r="BD976" s="13">
        <f t="shared" si="1221"/>
        <v>7.1235733582336472E-4</v>
      </c>
      <c r="BE976" s="13">
        <f t="shared" si="1222"/>
        <v>6.6322842489608162E-4</v>
      </c>
      <c r="BF976" s="13">
        <f t="shared" si="1223"/>
        <v>3.0874388559620829E-4</v>
      </c>
      <c r="BG976" s="13">
        <f t="shared" si="1224"/>
        <v>9.5816949650974617E-5</v>
      </c>
      <c r="BH976" s="13">
        <f t="shared" si="1225"/>
        <v>2.2302193505844819E-5</v>
      </c>
      <c r="BI976" s="13">
        <f t="shared" si="1226"/>
        <v>4.1528171120783553E-6</v>
      </c>
      <c r="BJ976" s="14">
        <f t="shared" si="1227"/>
        <v>0.26748608030403531</v>
      </c>
      <c r="BK976" s="14">
        <f t="shared" si="1228"/>
        <v>0.28292994987162817</v>
      </c>
      <c r="BL976" s="14">
        <f t="shared" si="1229"/>
        <v>0.41007926793084942</v>
      </c>
      <c r="BM976" s="14">
        <f t="shared" si="1230"/>
        <v>0.38434377363058414</v>
      </c>
      <c r="BN976" s="14">
        <f t="shared" si="1231"/>
        <v>0.61520453515678786</v>
      </c>
    </row>
    <row r="977" spans="1:66" x14ac:dyDescent="0.25">
      <c r="A977" t="s">
        <v>72</v>
      </c>
      <c r="B977" t="s">
        <v>78</v>
      </c>
      <c r="C977" t="s">
        <v>90</v>
      </c>
      <c r="D977" s="24" t="s">
        <v>501</v>
      </c>
      <c r="E977" s="10">
        <f>VLOOKUP(A977,home!$A$2:$E$405,3,FALSE)</f>
        <v>1.4166666666666701</v>
      </c>
      <c r="F977" s="10">
        <f>VLOOKUP(B977,home!$B$2:$E$405,3,FALSE)</f>
        <v>1.21</v>
      </c>
      <c r="G977" s="10">
        <f>VLOOKUP(C977,away!$B$2:$E$405,4,FALSE)</f>
        <v>1.31</v>
      </c>
      <c r="H977" s="10">
        <f>VLOOKUP(A977,away!$A$2:$E$405,3,FALSE)</f>
        <v>1.11666666666667</v>
      </c>
      <c r="I977" s="10">
        <f>VLOOKUP(C977,away!$B$2:$E$405,3,FALSE)</f>
        <v>0.81</v>
      </c>
      <c r="J977" s="10">
        <f>VLOOKUP(B977,home!$B$2:$E$405,4,FALSE)</f>
        <v>1.02</v>
      </c>
      <c r="K977" s="12">
        <f t="shared" si="1176"/>
        <v>2.2455583333333391</v>
      </c>
      <c r="L977" s="12">
        <f t="shared" si="1177"/>
        <v>0.9225900000000028</v>
      </c>
      <c r="M977" s="13">
        <f t="shared" si="1178"/>
        <v>4.2081446618255074E-2</v>
      </c>
      <c r="N977" s="13">
        <f t="shared" si="1179"/>
        <v>9.4496343132344757E-2</v>
      </c>
      <c r="O977" s="13">
        <f t="shared" si="1180"/>
        <v>3.8823921835536068E-2</v>
      </c>
      <c r="P977" s="13">
        <f t="shared" si="1181"/>
        <v>8.7181381210470199E-2</v>
      </c>
      <c r="Q977" s="13">
        <f t="shared" si="1182"/>
        <v>0.10609852539518171</v>
      </c>
      <c r="R977" s="13">
        <f t="shared" si="1183"/>
        <v>1.7909281023123662E-2</v>
      </c>
      <c r="S977" s="13">
        <f t="shared" si="1184"/>
        <v>4.5154063373311903E-2</v>
      </c>
      <c r="T977" s="13">
        <f t="shared" si="1185"/>
        <v>9.788543854434098E-2</v>
      </c>
      <c r="U977" s="13">
        <f t="shared" si="1186"/>
        <v>4.0216335245483965E-2</v>
      </c>
      <c r="V977" s="13">
        <f t="shared" si="1187"/>
        <v>1.0394112498242684E-2</v>
      </c>
      <c r="W977" s="13">
        <f t="shared" si="1188"/>
        <v>7.9416809285176401E-2</v>
      </c>
      <c r="X977" s="13">
        <f t="shared" si="1189"/>
        <v>7.3269154078411114E-2</v>
      </c>
      <c r="Y977" s="13">
        <f t="shared" si="1190"/>
        <v>3.3798694430600754E-2</v>
      </c>
      <c r="Z977" s="13">
        <f t="shared" si="1191"/>
        <v>5.5076411930412381E-3</v>
      </c>
      <c r="AA977" s="13">
        <f t="shared" si="1192"/>
        <v>1.2367729578043725E-2</v>
      </c>
      <c r="AB977" s="13">
        <f t="shared" si="1193"/>
        <v>1.3886229109194655E-2</v>
      </c>
      <c r="AC977" s="13">
        <f t="shared" si="1194"/>
        <v>1.3458619487856252E-3</v>
      </c>
      <c r="AD977" s="13">
        <f t="shared" si="1195"/>
        <v>4.4583769474268113E-2</v>
      </c>
      <c r="AE977" s="13">
        <f t="shared" si="1196"/>
        <v>4.1132539879265143E-2</v>
      </c>
      <c r="AF977" s="13">
        <f t="shared" si="1197"/>
        <v>1.8974234983605669E-2</v>
      </c>
      <c r="AG977" s="13">
        <f t="shared" si="1198"/>
        <v>5.8351464845082706E-3</v>
      </c>
      <c r="AH977" s="13">
        <f t="shared" si="1199"/>
        <v>1.2703236720719826E-3</v>
      </c>
      <c r="AI977" s="13">
        <f t="shared" si="1200"/>
        <v>2.8525859078518483E-3</v>
      </c>
      <c r="AJ977" s="13">
        <f t="shared" si="1201"/>
        <v>3.2028240284629832E-3</v>
      </c>
      <c r="AK977" s="13">
        <f t="shared" si="1202"/>
        <v>2.397376062438436E-3</v>
      </c>
      <c r="AL977" s="13">
        <f t="shared" si="1203"/>
        <v>1.1153048485062864E-4</v>
      </c>
      <c r="AM977" s="13">
        <f t="shared" si="1204"/>
        <v>2.0023091014871049E-2</v>
      </c>
      <c r="AN977" s="13">
        <f t="shared" si="1205"/>
        <v>1.8473103539409938E-2</v>
      </c>
      <c r="AO977" s="13">
        <f t="shared" si="1206"/>
        <v>8.5215502972121309E-3</v>
      </c>
      <c r="AP977" s="13">
        <f t="shared" si="1207"/>
        <v>2.6206323629016553E-3</v>
      </c>
      <c r="AQ977" s="13">
        <f t="shared" si="1208"/>
        <v>6.0444230292236131E-4</v>
      </c>
      <c r="AR977" s="13">
        <f t="shared" si="1209"/>
        <v>2.3439758332337884E-4</v>
      </c>
      <c r="AS977" s="13">
        <f t="shared" si="1210"/>
        <v>5.2635344654500911E-4</v>
      </c>
      <c r="AT977" s="13">
        <f t="shared" si="1211"/>
        <v>5.9097868408393471E-4</v>
      </c>
      <c r="AU977" s="13">
        <f t="shared" si="1212"/>
        <v>4.4235903628901685E-4</v>
      </c>
      <c r="AV977" s="13">
        <f t="shared" si="1213"/>
        <v>2.4833575506602682E-4</v>
      </c>
      <c r="AW977" s="13">
        <f t="shared" si="1214"/>
        <v>6.4183614934982758E-6</v>
      </c>
      <c r="AX977" s="13">
        <f t="shared" si="1215"/>
        <v>7.4938364812559286E-3</v>
      </c>
      <c r="AY977" s="13">
        <f t="shared" si="1216"/>
        <v>6.9137385992419278E-3</v>
      </c>
      <c r="AZ977" s="13">
        <f t="shared" si="1217"/>
        <v>3.1892730471373143E-3</v>
      </c>
      <c r="BA977" s="13">
        <f t="shared" si="1218"/>
        <v>9.8079714018614139E-4</v>
      </c>
      <c r="BB977" s="13">
        <f t="shared" si="1219"/>
        <v>2.2621840839108371E-4</v>
      </c>
      <c r="BC977" s="13">
        <f t="shared" si="1220"/>
        <v>4.1741368279506126E-5</v>
      </c>
      <c r="BD977" s="13">
        <f t="shared" si="1221"/>
        <v>3.6042144399719448E-5</v>
      </c>
      <c r="BE977" s="13">
        <f t="shared" si="1222"/>
        <v>8.0934737707993537E-5</v>
      </c>
      <c r="BF977" s="13">
        <f t="shared" si="1223"/>
        <v>9.0871837358166466E-5</v>
      </c>
      <c r="BG977" s="13">
        <f t="shared" si="1224"/>
        <v>6.8019337214980861E-5</v>
      </c>
      <c r="BH977" s="13">
        <f t="shared" si="1225"/>
        <v>3.8185347377727713E-5</v>
      </c>
      <c r="BI977" s="13">
        <f t="shared" si="1226"/>
        <v>1.7149485003056957E-5</v>
      </c>
      <c r="BJ977" s="14">
        <f t="shared" si="1227"/>
        <v>0.66457908024951184</v>
      </c>
      <c r="BK977" s="14">
        <f t="shared" si="1228"/>
        <v>0.19318213473315807</v>
      </c>
      <c r="BL977" s="14">
        <f t="shared" si="1229"/>
        <v>0.13530023385657639</v>
      </c>
      <c r="BM977" s="14">
        <f t="shared" si="1230"/>
        <v>0.6050708705796275</v>
      </c>
      <c r="BN977" s="14">
        <f t="shared" si="1231"/>
        <v>0.38659089921491147</v>
      </c>
    </row>
    <row r="978" spans="1:66" x14ac:dyDescent="0.25">
      <c r="A978" t="s">
        <v>72</v>
      </c>
      <c r="B978" t="s">
        <v>73</v>
      </c>
      <c r="C978" t="s">
        <v>103</v>
      </c>
      <c r="D978" s="24" t="s">
        <v>501</v>
      </c>
      <c r="E978" s="10">
        <f>VLOOKUP(A978,home!$A$2:$E$405,3,FALSE)</f>
        <v>1.4166666666666701</v>
      </c>
      <c r="F978" s="10">
        <f>VLOOKUP(B978,home!$B$2:$E$405,3,FALSE)</f>
        <v>1.06</v>
      </c>
      <c r="G978" s="10">
        <f>VLOOKUP(C978,away!$B$2:$E$405,4,FALSE)</f>
        <v>0.97</v>
      </c>
      <c r="H978" s="10">
        <f>VLOOKUP(A978,away!$A$2:$E$405,3,FALSE)</f>
        <v>1.11666666666667</v>
      </c>
      <c r="I978" s="10">
        <f>VLOOKUP(C978,away!$B$2:$E$405,3,FALSE)</f>
        <v>1.06</v>
      </c>
      <c r="J978" s="10">
        <f>VLOOKUP(B978,home!$B$2:$E$405,4,FALSE)</f>
        <v>1.01</v>
      </c>
      <c r="K978" s="12">
        <f t="shared" si="1176"/>
        <v>1.45661666666667</v>
      </c>
      <c r="L978" s="12">
        <f t="shared" si="1177"/>
        <v>1.1955033333333369</v>
      </c>
      <c r="M978" s="13">
        <f t="shared" si="1178"/>
        <v>7.0501591144010778E-2</v>
      </c>
      <c r="N978" s="13">
        <f t="shared" si="1179"/>
        <v>0.10269379268688542</v>
      </c>
      <c r="O978" s="13">
        <f t="shared" si="1180"/>
        <v>8.4284887217968951E-2</v>
      </c>
      <c r="P978" s="13">
        <f t="shared" si="1181"/>
        <v>0.12277077146981416</v>
      </c>
      <c r="Q978" s="13">
        <f t="shared" si="1182"/>
        <v>7.4792744995464552E-2</v>
      </c>
      <c r="R978" s="13">
        <f t="shared" si="1183"/>
        <v>5.0381431809353137E-2</v>
      </c>
      <c r="S978" s="13">
        <f t="shared" si="1184"/>
        <v>5.3447950899806702E-2</v>
      </c>
      <c r="T978" s="13">
        <f t="shared" si="1185"/>
        <v>8.9414975951228118E-2</v>
      </c>
      <c r="U978" s="13">
        <f t="shared" si="1186"/>
        <v>7.3386433264034101E-2</v>
      </c>
      <c r="V978" s="13">
        <f t="shared" si="1187"/>
        <v>1.0341525723781801E-2</v>
      </c>
      <c r="W978" s="13">
        <f t="shared" si="1188"/>
        <v>3.6314786302047937E-2</v>
      </c>
      <c r="X978" s="13">
        <f t="shared" si="1189"/>
        <v>4.3414448073386104E-2</v>
      </c>
      <c r="Y978" s="13">
        <f t="shared" si="1190"/>
        <v>2.5951058693280085E-2</v>
      </c>
      <c r="Z978" s="13">
        <f t="shared" si="1191"/>
        <v>2.0077056555395954E-2</v>
      </c>
      <c r="AA978" s="13">
        <f t="shared" si="1192"/>
        <v>2.9244575196199073E-2</v>
      </c>
      <c r="AB978" s="13">
        <f t="shared" si="1193"/>
        <v>2.1299067820185136E-2</v>
      </c>
      <c r="AC978" s="13">
        <f t="shared" si="1194"/>
        <v>1.1255393944675173E-3</v>
      </c>
      <c r="AD978" s="13">
        <f t="shared" si="1195"/>
        <v>1.3224180743500387E-2</v>
      </c>
      <c r="AE978" s="13">
        <f t="shared" si="1196"/>
        <v>1.5809552159457237E-2</v>
      </c>
      <c r="AF978" s="13">
        <f t="shared" si="1197"/>
        <v>9.4501861525691927E-3</v>
      </c>
      <c r="AG978" s="13">
        <f t="shared" si="1198"/>
        <v>3.7659096820056698E-3</v>
      </c>
      <c r="AH978" s="13">
        <f t="shared" si="1199"/>
        <v>6.0005470088744517E-3</v>
      </c>
      <c r="AI978" s="13">
        <f t="shared" si="1200"/>
        <v>8.7404967822433607E-3</v>
      </c>
      <c r="AJ978" s="13">
        <f t="shared" si="1201"/>
        <v>6.3657766439810404E-3</v>
      </c>
      <c r="AK978" s="13">
        <f t="shared" si="1202"/>
        <v>3.0908321186334008E-3</v>
      </c>
      <c r="AL978" s="13">
        <f t="shared" si="1203"/>
        <v>7.8400125464506373E-5</v>
      </c>
      <c r="AM978" s="13">
        <f t="shared" si="1204"/>
        <v>3.8525124147990178E-3</v>
      </c>
      <c r="AN978" s="13">
        <f t="shared" si="1205"/>
        <v>4.6056914336002888E-3</v>
      </c>
      <c r="AO978" s="13">
        <f t="shared" si="1206"/>
        <v>2.7530597305869711E-3</v>
      </c>
      <c r="AP978" s="13">
        <f t="shared" si="1207"/>
        <v>1.0970973615941672E-3</v>
      </c>
      <c r="AQ978" s="13">
        <f t="shared" si="1208"/>
        <v>3.2789588819425927E-4</v>
      </c>
      <c r="AR978" s="13">
        <f t="shared" si="1209"/>
        <v>1.4347347901865575E-3</v>
      </c>
      <c r="AS978" s="13">
        <f t="shared" si="1210"/>
        <v>2.0898586076322475E-3</v>
      </c>
      <c r="AT978" s="13">
        <f t="shared" si="1211"/>
        <v>1.5220614394269665E-3</v>
      </c>
      <c r="AU978" s="13">
        <f t="shared" si="1212"/>
        <v>7.3902002011999362E-4</v>
      </c>
      <c r="AV978" s="13">
        <f t="shared" si="1213"/>
        <v>2.6911721957678029E-4</v>
      </c>
      <c r="AW978" s="13">
        <f t="shared" si="1214"/>
        <v>3.7923666884760081E-6</v>
      </c>
      <c r="AX978" s="13">
        <f t="shared" si="1215"/>
        <v>9.352722986560849E-4</v>
      </c>
      <c r="AY978" s="13">
        <f t="shared" si="1216"/>
        <v>1.1181211506176817E-3</v>
      </c>
      <c r="AZ978" s="13">
        <f t="shared" si="1217"/>
        <v>6.6835878131697236E-4</v>
      </c>
      <c r="BA978" s="13">
        <f t="shared" si="1218"/>
        <v>2.6634171697568235E-4</v>
      </c>
      <c r="BB978" s="13">
        <f t="shared" si="1219"/>
        <v>7.960310261253818E-5</v>
      </c>
      <c r="BC978" s="13">
        <f t="shared" si="1220"/>
        <v>1.9033154903392998E-5</v>
      </c>
      <c r="BD978" s="13">
        <f t="shared" si="1221"/>
        <v>2.8587170401955553E-4</v>
      </c>
      <c r="BE978" s="13">
        <f t="shared" si="1222"/>
        <v>4.1640548860328588E-4</v>
      </c>
      <c r="BF978" s="13">
        <f t="shared" si="1223"/>
        <v>3.032715873955122E-4</v>
      </c>
      <c r="BG978" s="13">
        <f t="shared" si="1224"/>
        <v>1.4725014957558684E-4</v>
      </c>
      <c r="BH978" s="13">
        <f t="shared" si="1225"/>
        <v>5.3621755510240009E-5</v>
      </c>
      <c r="BI978" s="13">
        <f t="shared" si="1226"/>
        <v>1.5621268554428182E-5</v>
      </c>
      <c r="BJ978" s="14">
        <f t="shared" si="1227"/>
        <v>0.43055462247368176</v>
      </c>
      <c r="BK978" s="14">
        <f t="shared" si="1228"/>
        <v>0.25938389990796312</v>
      </c>
      <c r="BL978" s="14">
        <f t="shared" si="1229"/>
        <v>0.29007088189207381</v>
      </c>
      <c r="BM978" s="14">
        <f t="shared" si="1230"/>
        <v>0.49354691272168844</v>
      </c>
      <c r="BN978" s="14">
        <f t="shared" si="1231"/>
        <v>0.50542521932349704</v>
      </c>
    </row>
    <row r="979" spans="1:66" x14ac:dyDescent="0.25">
      <c r="A979" t="s">
        <v>72</v>
      </c>
      <c r="B979" t="s">
        <v>86</v>
      </c>
      <c r="C979" t="s">
        <v>326</v>
      </c>
      <c r="D979" s="24" t="s">
        <v>501</v>
      </c>
      <c r="E979" s="10">
        <f>VLOOKUP(A979,home!$A$2:$E$405,3,FALSE)</f>
        <v>1.4166666666666701</v>
      </c>
      <c r="F979" s="10">
        <f>VLOOKUP(B979,home!$B$2:$E$405,3,FALSE)</f>
        <v>0.81</v>
      </c>
      <c r="G979" s="10">
        <f>VLOOKUP(C979,away!$B$2:$E$405,4,FALSE)</f>
        <v>1.1499999999999999</v>
      </c>
      <c r="H979" s="10">
        <f>VLOOKUP(A979,away!$A$2:$E$405,3,FALSE)</f>
        <v>1.11666666666667</v>
      </c>
      <c r="I979" s="10">
        <f>VLOOKUP(C979,away!$B$2:$E$405,3,FALSE)</f>
        <v>0.53</v>
      </c>
      <c r="J979" s="10">
        <f>VLOOKUP(B979,home!$B$2:$E$405,4,FALSE)</f>
        <v>1.02</v>
      </c>
      <c r="K979" s="12">
        <f t="shared" si="1176"/>
        <v>1.3196250000000032</v>
      </c>
      <c r="L979" s="12">
        <f t="shared" si="1177"/>
        <v>0.60367000000000182</v>
      </c>
      <c r="M979" s="13">
        <f t="shared" si="1178"/>
        <v>0.14612468717445892</v>
      </c>
      <c r="N979" s="13">
        <f t="shared" si="1179"/>
        <v>0.19282979031259581</v>
      </c>
      <c r="O979" s="13">
        <f t="shared" si="1180"/>
        <v>8.8211089906605866E-2</v>
      </c>
      <c r="P979" s="13">
        <f t="shared" si="1181"/>
        <v>0.11640555951800505</v>
      </c>
      <c r="Q979" s="13">
        <f t="shared" si="1182"/>
        <v>0.12723150602062996</v>
      </c>
      <c r="R979" s="13">
        <f t="shared" si="1183"/>
        <v>2.662519432196046E-2</v>
      </c>
      <c r="S979" s="13">
        <f t="shared" si="1184"/>
        <v>2.3182691694186675E-2</v>
      </c>
      <c r="T979" s="13">
        <f t="shared" si="1185"/>
        <v>7.6805843239473912E-2</v>
      </c>
      <c r="U979" s="13">
        <f t="shared" si="1186"/>
        <v>3.5135272057117153E-2</v>
      </c>
      <c r="V979" s="13">
        <f t="shared" si="1187"/>
        <v>2.0519722269587361E-3</v>
      </c>
      <c r="W979" s="13">
        <f t="shared" si="1188"/>
        <v>5.5965958710824715E-2</v>
      </c>
      <c r="X979" s="13">
        <f t="shared" si="1189"/>
        <v>3.3784970294963655E-2</v>
      </c>
      <c r="Y979" s="13">
        <f t="shared" si="1190"/>
        <v>1.0197486508980384E-2</v>
      </c>
      <c r="Z979" s="13">
        <f t="shared" si="1191"/>
        <v>5.3576103521126408E-3</v>
      </c>
      <c r="AA979" s="13">
        <f t="shared" si="1192"/>
        <v>7.0700365609066606E-3</v>
      </c>
      <c r="AB979" s="13">
        <f t="shared" si="1193"/>
        <v>4.664898498343238E-3</v>
      </c>
      <c r="AC979" s="13">
        <f t="shared" si="1194"/>
        <v>1.0216487876436026E-4</v>
      </c>
      <c r="AD979" s="13">
        <f t="shared" si="1195"/>
        <v>1.8463519565943071E-2</v>
      </c>
      <c r="AE979" s="13">
        <f t="shared" si="1196"/>
        <v>1.1145872856372885E-2</v>
      </c>
      <c r="AF979" s="13">
        <f t="shared" si="1197"/>
        <v>3.3642145336033199E-3</v>
      </c>
      <c r="AG979" s="13">
        <f t="shared" si="1198"/>
        <v>6.7695846250010751E-4</v>
      </c>
      <c r="AH979" s="13">
        <f t="shared" si="1199"/>
        <v>8.0855716031496183E-4</v>
      </c>
      <c r="AI979" s="13">
        <f t="shared" si="1200"/>
        <v>1.0669922426806339E-3</v>
      </c>
      <c r="AJ979" s="13">
        <f t="shared" si="1201"/>
        <v>7.0401481912371762E-4</v>
      </c>
      <c r="AK979" s="13">
        <f t="shared" si="1202"/>
        <v>3.0967851856204592E-4</v>
      </c>
      <c r="AL979" s="13">
        <f t="shared" si="1203"/>
        <v>3.2554553527169387E-6</v>
      </c>
      <c r="AM979" s="13">
        <f t="shared" si="1204"/>
        <v>4.8729844014415375E-3</v>
      </c>
      <c r="AN979" s="13">
        <f t="shared" si="1205"/>
        <v>2.9416744936182214E-3</v>
      </c>
      <c r="AO979" s="13">
        <f t="shared" si="1206"/>
        <v>8.8790032078125839E-4</v>
      </c>
      <c r="AP979" s="13">
        <f t="shared" si="1207"/>
        <v>1.7866626221534133E-4</v>
      </c>
      <c r="AQ979" s="13">
        <f t="shared" si="1208"/>
        <v>2.6963865627883849E-5</v>
      </c>
      <c r="AR979" s="13">
        <f t="shared" si="1209"/>
        <v>9.7620340193466893E-5</v>
      </c>
      <c r="AS979" s="13">
        <f t="shared" si="1210"/>
        <v>1.2882224142780405E-4</v>
      </c>
      <c r="AT979" s="13">
        <f t="shared" si="1211"/>
        <v>8.4998525172083191E-5</v>
      </c>
      <c r="AU979" s="13">
        <f t="shared" si="1212"/>
        <v>3.7388726260070165E-5</v>
      </c>
      <c r="AV979" s="13">
        <f t="shared" si="1213"/>
        <v>1.2334774472736311E-5</v>
      </c>
      <c r="AW979" s="13">
        <f t="shared" si="1214"/>
        <v>7.2037622485770515E-8</v>
      </c>
      <c r="AX979" s="13">
        <f t="shared" si="1215"/>
        <v>1.0717520067920498E-3</v>
      </c>
      <c r="AY979" s="13">
        <f t="shared" si="1216"/>
        <v>6.4698453394015866E-4</v>
      </c>
      <c r="AZ979" s="13">
        <f t="shared" si="1217"/>
        <v>1.9528257680182835E-4</v>
      </c>
      <c r="BA979" s="13">
        <f t="shared" si="1218"/>
        <v>3.9295411045986699E-5</v>
      </c>
      <c r="BB979" s="13">
        <f t="shared" si="1219"/>
        <v>5.9303651965327147E-6</v>
      </c>
      <c r="BC979" s="13">
        <f t="shared" si="1220"/>
        <v>7.1599671163818293E-7</v>
      </c>
      <c r="BD979" s="13">
        <f t="shared" si="1221"/>
        <v>9.8217451274317202E-6</v>
      </c>
      <c r="BE979" s="13">
        <f t="shared" si="1222"/>
        <v>1.2961020413787114E-5</v>
      </c>
      <c r="BF979" s="13">
        <f t="shared" si="1223"/>
        <v>8.5518432817719331E-6</v>
      </c>
      <c r="BG979" s="13">
        <f t="shared" si="1224"/>
        <v>3.7617420635694367E-6</v>
      </c>
      <c r="BH979" s="13">
        <f t="shared" si="1225"/>
        <v>1.2410222176594582E-6</v>
      </c>
      <c r="BI979" s="13">
        <f t="shared" si="1226"/>
        <v>3.2753678879577329E-7</v>
      </c>
      <c r="BJ979" s="14">
        <f t="shared" si="1227"/>
        <v>0.54133427074006035</v>
      </c>
      <c r="BK979" s="14">
        <f t="shared" si="1228"/>
        <v>0.28851731548166659</v>
      </c>
      <c r="BL979" s="14">
        <f t="shared" si="1229"/>
        <v>0.16499356360303391</v>
      </c>
      <c r="BM979" s="14">
        <f t="shared" si="1230"/>
        <v>0.30212802042629955</v>
      </c>
      <c r="BN979" s="14">
        <f t="shared" si="1231"/>
        <v>0.69742782725425601</v>
      </c>
    </row>
    <row r="980" spans="1:66" x14ac:dyDescent="0.25">
      <c r="A980" t="s">
        <v>72</v>
      </c>
      <c r="B980" t="s">
        <v>106</v>
      </c>
      <c r="C980" t="s">
        <v>74</v>
      </c>
      <c r="D980" s="24" t="s">
        <v>501</v>
      </c>
      <c r="E980" s="10">
        <f>VLOOKUP(A980,home!$A$2:$E$405,3,FALSE)</f>
        <v>1.4166666666666701</v>
      </c>
      <c r="F980" s="10">
        <f>VLOOKUP(B980,home!$B$2:$E$405,3,FALSE)</f>
        <v>1.1100000000000001</v>
      </c>
      <c r="G980" s="10">
        <f>VLOOKUP(C980,away!$B$2:$E$405,4,FALSE)</f>
        <v>0.62</v>
      </c>
      <c r="H980" s="10">
        <f>VLOOKUP(A980,away!$A$2:$E$405,3,FALSE)</f>
        <v>1.11666666666667</v>
      </c>
      <c r="I980" s="10">
        <f>VLOOKUP(C980,away!$B$2:$E$405,3,FALSE)</f>
        <v>0.79</v>
      </c>
      <c r="J980" s="10">
        <f>VLOOKUP(B980,home!$B$2:$E$405,4,FALSE)</f>
        <v>1.02</v>
      </c>
      <c r="K980" s="12">
        <f t="shared" si="1176"/>
        <v>0.97495000000000243</v>
      </c>
      <c r="L980" s="12">
        <f t="shared" si="1177"/>
        <v>0.89981000000000277</v>
      </c>
      <c r="M980" s="13">
        <f t="shared" si="1178"/>
        <v>0.15339177645394686</v>
      </c>
      <c r="N980" s="13">
        <f t="shared" si="1179"/>
        <v>0.14954931245377584</v>
      </c>
      <c r="O980" s="13">
        <f t="shared" si="1180"/>
        <v>0.13802345437102631</v>
      </c>
      <c r="P980" s="13">
        <f t="shared" si="1181"/>
        <v>0.13456596683903244</v>
      </c>
      <c r="Q980" s="13">
        <f t="shared" si="1182"/>
        <v>7.2901551088404556E-2</v>
      </c>
      <c r="R980" s="13">
        <f t="shared" si="1183"/>
        <v>6.2097442238796791E-2</v>
      </c>
      <c r="S980" s="13">
        <f t="shared" si="1184"/>
        <v>2.9512663341440905E-2</v>
      </c>
      <c r="T980" s="13">
        <f t="shared" si="1185"/>
        <v>6.5597544684857498E-2</v>
      </c>
      <c r="U980" s="13">
        <f t="shared" si="1186"/>
        <v>6.0541901310715074E-2</v>
      </c>
      <c r="V980" s="13">
        <f t="shared" si="1187"/>
        <v>2.8767296746389417E-3</v>
      </c>
      <c r="W980" s="13">
        <f t="shared" si="1188"/>
        <v>2.3691789077880068E-2</v>
      </c>
      <c r="X980" s="13">
        <f t="shared" si="1189"/>
        <v>2.1318108730167328E-2</v>
      </c>
      <c r="Y980" s="13">
        <f t="shared" si="1190"/>
        <v>9.5911237082459602E-3</v>
      </c>
      <c r="Z980" s="13">
        <f t="shared" si="1191"/>
        <v>1.8625299833630638E-2</v>
      </c>
      <c r="AA980" s="13">
        <f t="shared" si="1192"/>
        <v>1.8158736072798231E-2</v>
      </c>
      <c r="AB980" s="13">
        <f t="shared" si="1193"/>
        <v>8.8519298670873409E-3</v>
      </c>
      <c r="AC980" s="13">
        <f t="shared" si="1194"/>
        <v>1.5772924686356448E-4</v>
      </c>
      <c r="AD980" s="13">
        <f t="shared" si="1195"/>
        <v>5.7745774403698069E-3</v>
      </c>
      <c r="AE980" s="13">
        <f t="shared" si="1196"/>
        <v>5.1960225266191717E-3</v>
      </c>
      <c r="AF980" s="13">
        <f t="shared" si="1197"/>
        <v>2.3377165148386059E-3</v>
      </c>
      <c r="AG980" s="13">
        <f t="shared" si="1198"/>
        <v>7.0116689907231077E-4</v>
      </c>
      <c r="AH980" s="13">
        <f t="shared" si="1199"/>
        <v>4.1898077608248088E-3</v>
      </c>
      <c r="AI980" s="13">
        <f t="shared" si="1200"/>
        <v>4.0848530764161575E-3</v>
      </c>
      <c r="AJ980" s="13">
        <f t="shared" si="1201"/>
        <v>1.991263753425971E-3</v>
      </c>
      <c r="AK980" s="13">
        <f t="shared" si="1202"/>
        <v>6.4712753213421847E-4</v>
      </c>
      <c r="AL980" s="13">
        <f t="shared" si="1203"/>
        <v>5.5348439384846467E-6</v>
      </c>
      <c r="AM980" s="13">
        <f t="shared" si="1204"/>
        <v>1.1259848550977118E-3</v>
      </c>
      <c r="AN980" s="13">
        <f t="shared" si="1205"/>
        <v>1.013172432465475E-3</v>
      </c>
      <c r="AO980" s="13">
        <f t="shared" si="1206"/>
        <v>4.5583134322838096E-4</v>
      </c>
      <c r="AP980" s="13">
        <f t="shared" si="1207"/>
        <v>1.3672053365011025E-4</v>
      </c>
      <c r="AQ980" s="13">
        <f t="shared" si="1208"/>
        <v>3.0755625845926521E-5</v>
      </c>
      <c r="AR980" s="13">
        <f t="shared" si="1209"/>
        <v>7.5400618425355674E-4</v>
      </c>
      <c r="AS980" s="13">
        <f t="shared" si="1210"/>
        <v>7.3511832933800694E-4</v>
      </c>
      <c r="AT980" s="13">
        <f t="shared" si="1211"/>
        <v>3.5835180759404581E-4</v>
      </c>
      <c r="AU980" s="13">
        <f t="shared" si="1212"/>
        <v>1.1645836493793862E-4</v>
      </c>
      <c r="AV980" s="13">
        <f t="shared" si="1213"/>
        <v>2.8385270724060886E-5</v>
      </c>
      <c r="AW980" s="13">
        <f t="shared" si="1214"/>
        <v>1.3487642252179119E-7</v>
      </c>
      <c r="AX980" s="13">
        <f t="shared" si="1215"/>
        <v>1.8296315574625277E-4</v>
      </c>
      <c r="AY980" s="13">
        <f t="shared" si="1216"/>
        <v>1.6463207717203618E-4</v>
      </c>
      <c r="AZ980" s="13">
        <f t="shared" si="1217"/>
        <v>7.4068794680085174E-5</v>
      </c>
      <c r="BA980" s="13">
        <f t="shared" si="1218"/>
        <v>2.2215947380362548E-5</v>
      </c>
      <c r="BB980" s="13">
        <f t="shared" si="1219"/>
        <v>4.9975329030810217E-6</v>
      </c>
      <c r="BC980" s="13">
        <f t="shared" si="1220"/>
        <v>8.9936601630426979E-7</v>
      </c>
      <c r="BD980" s="13">
        <f t="shared" si="1221"/>
        <v>1.1307705077553243E-4</v>
      </c>
      <c r="BE980" s="13">
        <f t="shared" si="1222"/>
        <v>1.1024447065360562E-4</v>
      </c>
      <c r="BF980" s="13">
        <f t="shared" si="1223"/>
        <v>5.3741423331866529E-5</v>
      </c>
      <c r="BG980" s="13">
        <f t="shared" si="1224"/>
        <v>1.7465066892467802E-5</v>
      </c>
      <c r="BH980" s="13">
        <f t="shared" si="1225"/>
        <v>4.2568917417028818E-6</v>
      </c>
      <c r="BI980" s="13">
        <f t="shared" si="1226"/>
        <v>8.3005132071464712E-7</v>
      </c>
      <c r="BJ980" s="14">
        <f t="shared" si="1227"/>
        <v>0.35987115478841686</v>
      </c>
      <c r="BK980" s="14">
        <f t="shared" si="1228"/>
        <v>0.32067503247703327</v>
      </c>
      <c r="BL980" s="14">
        <f t="shared" si="1229"/>
        <v>0.30087845089478826</v>
      </c>
      <c r="BM980" s="14">
        <f t="shared" si="1230"/>
        <v>0.2893559373481368</v>
      </c>
      <c r="BN980" s="14">
        <f t="shared" si="1231"/>
        <v>0.71052950344498278</v>
      </c>
    </row>
    <row r="981" spans="1:66" x14ac:dyDescent="0.25">
      <c r="A981" t="s">
        <v>72</v>
      </c>
      <c r="B981" t="s">
        <v>80</v>
      </c>
      <c r="C981" t="s">
        <v>63</v>
      </c>
      <c r="D981" s="24" t="s">
        <v>501</v>
      </c>
      <c r="E981" s="10">
        <f>VLOOKUP(A981,home!$A$2:$E$405,3,FALSE)</f>
        <v>1.4166666666666701</v>
      </c>
      <c r="F981" s="10">
        <f>VLOOKUP(B981,home!$B$2:$E$405,3,FALSE)</f>
        <v>0.97</v>
      </c>
      <c r="G981" s="10">
        <f>VLOOKUP(C981,away!$B$2:$E$405,4,FALSE)</f>
        <v>0.88</v>
      </c>
      <c r="H981" s="10">
        <f>VLOOKUP(A981,away!$A$2:$E$405,3,FALSE)</f>
        <v>1.11666666666667</v>
      </c>
      <c r="I981" s="10">
        <f>VLOOKUP(C981,away!$B$2:$E$405,3,FALSE)</f>
        <v>0.97</v>
      </c>
      <c r="J981" s="10">
        <f>VLOOKUP(B981,home!$B$2:$E$405,4,FALSE)</f>
        <v>0.9</v>
      </c>
      <c r="K981" s="12">
        <f t="shared" si="1176"/>
        <v>1.2092666666666696</v>
      </c>
      <c r="L981" s="12">
        <f t="shared" si="1177"/>
        <v>0.97485000000000299</v>
      </c>
      <c r="M981" s="13">
        <f t="shared" si="1178"/>
        <v>0.1125771328805452</v>
      </c>
      <c r="N981" s="13">
        <f t="shared" si="1179"/>
        <v>0.13613577422134762</v>
      </c>
      <c r="O981" s="13">
        <f t="shared" si="1180"/>
        <v>0.10974581798859984</v>
      </c>
      <c r="P981" s="13">
        <f t="shared" si="1181"/>
        <v>0.13271195949968115</v>
      </c>
      <c r="Q981" s="13">
        <f t="shared" si="1182"/>
        <v>8.2312226953367693E-2</v>
      </c>
      <c r="R981" s="13">
        <f t="shared" si="1183"/>
        <v>5.3492855333093434E-2</v>
      </c>
      <c r="S981" s="13">
        <f t="shared" si="1184"/>
        <v>3.9111993136593443E-2</v>
      </c>
      <c r="T981" s="13">
        <f t="shared" si="1185"/>
        <v>8.0242074445490738E-2</v>
      </c>
      <c r="U981" s="13">
        <f t="shared" si="1186"/>
        <v>6.4687126859132277E-2</v>
      </c>
      <c r="V981" s="13">
        <f t="shared" si="1187"/>
        <v>5.1230349225965168E-3</v>
      </c>
      <c r="W981" s="13">
        <f t="shared" si="1188"/>
        <v>3.3179144104603112E-2</v>
      </c>
      <c r="X981" s="13">
        <f t="shared" si="1189"/>
        <v>3.2344688630372438E-2</v>
      </c>
      <c r="Y981" s="13">
        <f t="shared" si="1190"/>
        <v>1.5765609855659335E-2</v>
      </c>
      <c r="Z981" s="13">
        <f t="shared" si="1191"/>
        <v>1.7382503340488766E-2</v>
      </c>
      <c r="AA981" s="13">
        <f t="shared" si="1192"/>
        <v>2.1020081872875102E-2</v>
      </c>
      <c r="AB981" s="13">
        <f t="shared" si="1193"/>
        <v>1.2709442169736079E-2</v>
      </c>
      <c r="AC981" s="13">
        <f t="shared" si="1194"/>
        <v>3.7745676329118815E-4</v>
      </c>
      <c r="AD981" s="13">
        <f t="shared" si="1195"/>
        <v>1.0030608248556625E-2</v>
      </c>
      <c r="AE981" s="13">
        <f t="shared" si="1196"/>
        <v>9.7783384511054578E-3</v>
      </c>
      <c r="AF981" s="13">
        <f t="shared" si="1197"/>
        <v>4.7662066195300916E-3</v>
      </c>
      <c r="AG981" s="13">
        <f t="shared" si="1198"/>
        <v>1.548778841016308E-3</v>
      </c>
      <c r="AH981" s="13">
        <f t="shared" si="1199"/>
        <v>4.2363333453688812E-3</v>
      </c>
      <c r="AI981" s="13">
        <f t="shared" si="1200"/>
        <v>5.1228567034430879E-3</v>
      </c>
      <c r="AJ981" s="13">
        <f t="shared" si="1201"/>
        <v>3.0974499247918134E-3</v>
      </c>
      <c r="AK981" s="13">
        <f t="shared" si="1202"/>
        <v>1.2485476485733073E-3</v>
      </c>
      <c r="AL981" s="13">
        <f t="shared" si="1203"/>
        <v>1.7798650720989392E-5</v>
      </c>
      <c r="AM981" s="13">
        <f t="shared" si="1204"/>
        <v>2.4259360402742519E-3</v>
      </c>
      <c r="AN981" s="13">
        <f t="shared" si="1205"/>
        <v>2.3649237488613619E-3</v>
      </c>
      <c r="AO981" s="13">
        <f t="shared" si="1206"/>
        <v>1.1527229582887527E-3</v>
      </c>
      <c r="AP981" s="13">
        <f t="shared" si="1207"/>
        <v>3.7457732529593137E-4</v>
      </c>
      <c r="AQ981" s="13">
        <f t="shared" si="1208"/>
        <v>9.1289176391184956E-5</v>
      </c>
      <c r="AR981" s="13">
        <f t="shared" si="1209"/>
        <v>8.2595791234657361E-4</v>
      </c>
      <c r="AS981" s="13">
        <f t="shared" si="1210"/>
        <v>9.9880337147030237E-4</v>
      </c>
      <c r="AT981" s="13">
        <f t="shared" si="1211"/>
        <v>6.0390981183666194E-4</v>
      </c>
      <c r="AU981" s="13">
        <f t="shared" si="1212"/>
        <v>2.4342933504233858E-4</v>
      </c>
      <c r="AV981" s="13">
        <f t="shared" si="1213"/>
        <v>7.3592745138883196E-5</v>
      </c>
      <c r="AW981" s="13">
        <f t="shared" si="1214"/>
        <v>5.8283343487687699E-7</v>
      </c>
      <c r="AX981" s="13">
        <f t="shared" si="1215"/>
        <v>4.8893393149483124E-4</v>
      </c>
      <c r="AY981" s="13">
        <f t="shared" si="1216"/>
        <v>4.7663724311773766E-4</v>
      </c>
      <c r="AZ981" s="13">
        <f t="shared" si="1217"/>
        <v>2.3232490822666399E-4</v>
      </c>
      <c r="BA981" s="13">
        <f t="shared" si="1218"/>
        <v>7.5493978928254692E-5</v>
      </c>
      <c r="BB981" s="13">
        <f t="shared" si="1219"/>
        <v>1.8398826339552329E-5</v>
      </c>
      <c r="BC981" s="13">
        <f t="shared" si="1220"/>
        <v>3.5872191714225296E-6</v>
      </c>
      <c r="BD981" s="13">
        <f t="shared" si="1221"/>
        <v>1.341975118085099E-4</v>
      </c>
      <c r="BE981" s="13">
        <f t="shared" si="1222"/>
        <v>1.622805777796378E-4</v>
      </c>
      <c r="BF981" s="13">
        <f t="shared" si="1223"/>
        <v>9.8120246678161895E-5</v>
      </c>
      <c r="BG981" s="13">
        <f t="shared" si="1224"/>
        <v>3.9551181211004062E-5</v>
      </c>
      <c r="BH981" s="13">
        <f t="shared" si="1225"/>
        <v>1.1956981266440079E-5</v>
      </c>
      <c r="BI981" s="13">
        <f t="shared" si="1226"/>
        <v>2.891835775892759E-6</v>
      </c>
      <c r="BJ981" s="14">
        <f t="shared" si="1227"/>
        <v>0.41380827572743939</v>
      </c>
      <c r="BK981" s="14">
        <f t="shared" si="1228"/>
        <v>0.29039601309654622</v>
      </c>
      <c r="BL981" s="14">
        <f t="shared" si="1229"/>
        <v>0.27855520335596823</v>
      </c>
      <c r="BM981" s="14">
        <f t="shared" si="1230"/>
        <v>0.37269017423412487</v>
      </c>
      <c r="BN981" s="14">
        <f t="shared" si="1231"/>
        <v>0.62697576687663492</v>
      </c>
    </row>
    <row r="982" spans="1:66" x14ac:dyDescent="0.25">
      <c r="A982" t="s">
        <v>72</v>
      </c>
      <c r="B982" t="s">
        <v>365</v>
      </c>
      <c r="C982" t="s">
        <v>79</v>
      </c>
      <c r="D982" s="24" t="s">
        <v>501</v>
      </c>
      <c r="E982" s="10">
        <f>VLOOKUP(A982,home!$A$2:$E$405,3,FALSE)</f>
        <v>1.4166666666666701</v>
      </c>
      <c r="F982" s="10">
        <f>VLOOKUP(B982,home!$B$2:$E$405,3,FALSE)</f>
        <v>1.1499999999999999</v>
      </c>
      <c r="G982" s="10">
        <f>VLOOKUP(C982,away!$B$2:$E$405,4,FALSE)</f>
        <v>1.21</v>
      </c>
      <c r="H982" s="10">
        <f>VLOOKUP(A982,away!$A$2:$E$405,3,FALSE)</f>
        <v>1.11666666666667</v>
      </c>
      <c r="I982" s="10">
        <f>VLOOKUP(C982,away!$B$2:$E$405,3,FALSE)</f>
        <v>1.1100000000000001</v>
      </c>
      <c r="J982" s="10">
        <f>VLOOKUP(B982,home!$B$2:$E$405,4,FALSE)</f>
        <v>0.9</v>
      </c>
      <c r="K982" s="12">
        <f t="shared" si="1176"/>
        <v>1.9712916666666711</v>
      </c>
      <c r="L982" s="12">
        <f t="shared" si="1177"/>
        <v>1.1155500000000034</v>
      </c>
      <c r="M982" s="13">
        <f t="shared" si="1178"/>
        <v>4.5645891925635527E-2</v>
      </c>
      <c r="N982" s="13">
        <f t="shared" si="1179"/>
        <v>8.9981366370572802E-2</v>
      </c>
      <c r="O982" s="13">
        <f t="shared" si="1180"/>
        <v>5.0920274737642872E-2</v>
      </c>
      <c r="P982" s="13">
        <f t="shared" si="1181"/>
        <v>0.10037871325469279</v>
      </c>
      <c r="Q982" s="13">
        <f t="shared" si="1182"/>
        <v>8.8689758840795441E-2</v>
      </c>
      <c r="R982" s="13">
        <f t="shared" si="1183"/>
        <v>2.8402056241788844E-2</v>
      </c>
      <c r="S982" s="13">
        <f t="shared" si="1184"/>
        <v>5.5185065126359442E-2</v>
      </c>
      <c r="T982" s="13">
        <f t="shared" si="1185"/>
        <v>9.8937860474849648E-2</v>
      </c>
      <c r="U982" s="13">
        <f t="shared" si="1186"/>
        <v>5.5988736785636456E-2</v>
      </c>
      <c r="V982" s="13">
        <f t="shared" si="1187"/>
        <v>1.3484007224047814E-2</v>
      </c>
      <c r="W982" s="13">
        <f t="shared" si="1188"/>
        <v>5.8277794173845571E-2</v>
      </c>
      <c r="X982" s="13">
        <f t="shared" si="1189"/>
        <v>6.5011793290633627E-2</v>
      </c>
      <c r="Y982" s="13">
        <f t="shared" si="1190"/>
        <v>3.6261953002683284E-2</v>
      </c>
      <c r="Z982" s="13">
        <f t="shared" si="1191"/>
        <v>1.0561304613509208E-2</v>
      </c>
      <c r="AA982" s="13">
        <f t="shared" si="1192"/>
        <v>2.0819411773738968E-2</v>
      </c>
      <c r="AB982" s="13">
        <f t="shared" si="1193"/>
        <v>2.0520566467236809E-2</v>
      </c>
      <c r="AC982" s="13">
        <f t="shared" si="1194"/>
        <v>1.8532709592902459E-3</v>
      </c>
      <c r="AD982" s="13">
        <f t="shared" si="1195"/>
        <v>2.8720632501654322E-2</v>
      </c>
      <c r="AE982" s="13">
        <f t="shared" si="1196"/>
        <v>3.2039301587220577E-2</v>
      </c>
      <c r="AF982" s="13">
        <f t="shared" si="1197"/>
        <v>1.7870721442812015E-2</v>
      </c>
      <c r="AG982" s="13">
        <f t="shared" si="1198"/>
        <v>6.6452277685096648E-3</v>
      </c>
      <c r="AH982" s="13">
        <f t="shared" si="1199"/>
        <v>2.9454158404000601E-3</v>
      </c>
      <c r="AI982" s="13">
        <f t="shared" si="1200"/>
        <v>5.8062737010486478E-3</v>
      </c>
      <c r="AJ982" s="13">
        <f t="shared" si="1201"/>
        <v>5.7229294806315266E-3</v>
      </c>
      <c r="AK982" s="13">
        <f t="shared" si="1202"/>
        <v>3.7605210646966484E-3</v>
      </c>
      <c r="AL982" s="13">
        <f t="shared" si="1203"/>
        <v>1.6301923030349885E-4</v>
      </c>
      <c r="AM982" s="13">
        <f t="shared" si="1204"/>
        <v>1.1323348702381417E-2</v>
      </c>
      <c r="AN982" s="13">
        <f t="shared" si="1205"/>
        <v>1.2631761644941628E-2</v>
      </c>
      <c r="AO982" s="13">
        <f t="shared" si="1206"/>
        <v>7.0456808515073389E-3</v>
      </c>
      <c r="AP982" s="13">
        <f t="shared" si="1207"/>
        <v>2.6199364246330104E-3</v>
      </c>
      <c r="AQ982" s="13">
        <f t="shared" si="1208"/>
        <v>7.3066751962484148E-4</v>
      </c>
      <c r="AR982" s="13">
        <f t="shared" si="1209"/>
        <v>6.5715172815165933E-4</v>
      </c>
      <c r="AS982" s="13">
        <f t="shared" si="1210"/>
        <v>1.2954377254409677E-3</v>
      </c>
      <c r="AT982" s="13">
        <f t="shared" si="1211"/>
        <v>1.2768427964237037E-3</v>
      </c>
      <c r="AU982" s="13">
        <f t="shared" si="1212"/>
        <v>8.3900985474447175E-4</v>
      </c>
      <c r="AV982" s="13">
        <f t="shared" si="1213"/>
        <v>4.1348328372724799E-4</v>
      </c>
      <c r="AW982" s="13">
        <f t="shared" si="1214"/>
        <v>9.9580949756872356E-6</v>
      </c>
      <c r="AX982" s="13">
        <f t="shared" si="1215"/>
        <v>3.7202704892942257E-3</v>
      </c>
      <c r="AY982" s="13">
        <f t="shared" si="1216"/>
        <v>4.150147744332186E-3</v>
      </c>
      <c r="AZ982" s="13">
        <f t="shared" si="1217"/>
        <v>2.3148486580948928E-3</v>
      </c>
      <c r="BA982" s="13">
        <f t="shared" si="1218"/>
        <v>8.6077647351258803E-4</v>
      </c>
      <c r="BB982" s="13">
        <f t="shared" si="1219"/>
        <v>2.4005979875674275E-4</v>
      </c>
      <c r="BC982" s="13">
        <f t="shared" si="1220"/>
        <v>5.3559741700617041E-5</v>
      </c>
      <c r="BD982" s="13">
        <f t="shared" si="1221"/>
        <v>1.2218093505659742E-4</v>
      </c>
      <c r="BE982" s="13">
        <f t="shared" si="1222"/>
        <v>2.408542591026122E-4</v>
      </c>
      <c r="BF982" s="13">
        <f t="shared" si="1223"/>
        <v>2.3739699692507742E-4</v>
      </c>
      <c r="BG982" s="13">
        <f t="shared" si="1224"/>
        <v>1.5599290724336611E-4</v>
      </c>
      <c r="BH982" s="13">
        <f t="shared" si="1225"/>
        <v>7.6876879526988675E-5</v>
      </c>
      <c r="BI982" s="13">
        <f t="shared" si="1226"/>
        <v>3.0309350394178063E-5</v>
      </c>
      <c r="BJ982" s="14">
        <f t="shared" si="1227"/>
        <v>0.56812746750235632</v>
      </c>
      <c r="BK982" s="14">
        <f t="shared" si="1228"/>
        <v>0.2208601154646615</v>
      </c>
      <c r="BL982" s="14">
        <f t="shared" si="1229"/>
        <v>0.2002317228095577</v>
      </c>
      <c r="BM982" s="14">
        <f t="shared" si="1230"/>
        <v>0.59162235936959984</v>
      </c>
      <c r="BN982" s="14">
        <f t="shared" si="1231"/>
        <v>0.40401806137112828</v>
      </c>
    </row>
    <row r="983" spans="1:66" x14ac:dyDescent="0.25">
      <c r="A983" t="s">
        <v>91</v>
      </c>
      <c r="B983" t="s">
        <v>94</v>
      </c>
      <c r="C983" t="s">
        <v>111</v>
      </c>
      <c r="D983" s="24" t="s">
        <v>501</v>
      </c>
      <c r="E983" s="10">
        <f>VLOOKUP(A983,home!$A$2:$E$405,3,FALSE)</f>
        <v>1.53296703296703</v>
      </c>
      <c r="F983" s="10">
        <f>VLOOKUP(B983,home!$B$2:$E$405,3,FALSE)</f>
        <v>0.98</v>
      </c>
      <c r="G983" s="10">
        <f>VLOOKUP(C983,away!$B$2:$E$405,4,FALSE)</f>
        <v>0.33</v>
      </c>
      <c r="H983" s="10">
        <f>VLOOKUP(A983,away!$A$2:$E$405,3,FALSE)</f>
        <v>1.2527472527472501</v>
      </c>
      <c r="I983" s="10">
        <f>VLOOKUP(C983,away!$B$2:$E$405,3,FALSE)</f>
        <v>1.63</v>
      </c>
      <c r="J983" s="10">
        <f>VLOOKUP(B983,home!$B$2:$E$405,4,FALSE)</f>
        <v>1.06</v>
      </c>
      <c r="K983" s="12">
        <f t="shared" si="1176"/>
        <v>0.49576153846153748</v>
      </c>
      <c r="L983" s="12">
        <f t="shared" si="1177"/>
        <v>2.1644967032966989</v>
      </c>
      <c r="M983" s="13">
        <f t="shared" si="1178"/>
        <v>6.9930160525067439E-2</v>
      </c>
      <c r="N983" s="13">
        <f t="shared" si="1179"/>
        <v>3.4668683966769712E-2</v>
      </c>
      <c r="O983" s="13">
        <f t="shared" si="1180"/>
        <v>0.15136360191751744</v>
      </c>
      <c r="P983" s="13">
        <f t="shared" si="1181"/>
        <v>7.5040252153708173E-2</v>
      </c>
      <c r="Q983" s="13">
        <f t="shared" si="1182"/>
        <v>8.5937000499012959E-3</v>
      </c>
      <c r="R983" s="13">
        <f t="shared" si="1183"/>
        <v>0.16381300867479021</v>
      </c>
      <c r="S983" s="13">
        <f t="shared" si="1184"/>
        <v>2.0130939929966195E-2</v>
      </c>
      <c r="T983" s="13">
        <f t="shared" si="1185"/>
        <v>1.8601035427132033E-2</v>
      </c>
      <c r="U983" s="13">
        <f t="shared" si="1186"/>
        <v>8.1212189200627186E-2</v>
      </c>
      <c r="V983" s="13">
        <f t="shared" si="1187"/>
        <v>2.4002213972297696E-3</v>
      </c>
      <c r="W983" s="13">
        <f t="shared" si="1188"/>
        <v>1.4201419859386859E-3</v>
      </c>
      <c r="X983" s="13">
        <f t="shared" si="1189"/>
        <v>3.0738926467775126E-3</v>
      </c>
      <c r="Y983" s="13">
        <f t="shared" si="1190"/>
        <v>3.3267152501189456E-3</v>
      </c>
      <c r="Z983" s="13">
        <f t="shared" si="1191"/>
        <v>0.11819090574456562</v>
      </c>
      <c r="AA983" s="13">
        <f t="shared" si="1192"/>
        <v>5.8594505264088416E-2</v>
      </c>
      <c r="AB983" s="13">
        <f t="shared" si="1193"/>
        <v>1.4524451037558565E-2</v>
      </c>
      <c r="AC983" s="13">
        <f t="shared" si="1194"/>
        <v>1.6097598082186193E-4</v>
      </c>
      <c r="AD983" s="13">
        <f t="shared" si="1195"/>
        <v>1.7601294394569648E-4</v>
      </c>
      <c r="AE983" s="13">
        <f t="shared" si="1196"/>
        <v>3.8097943690800672E-4</v>
      </c>
      <c r="AF983" s="13">
        <f t="shared" si="1197"/>
        <v>4.123143676056067E-4</v>
      </c>
      <c r="AG983" s="13">
        <f t="shared" si="1198"/>
        <v>2.9748436313473288E-4</v>
      </c>
      <c r="AH983" s="13">
        <f t="shared" si="1199"/>
        <v>6.3955956460940822E-2</v>
      </c>
      <c r="AI983" s="13">
        <f t="shared" si="1200"/>
        <v>3.1706903368855129E-2</v>
      </c>
      <c r="AJ983" s="13">
        <f t="shared" si="1201"/>
        <v>7.8595315969974613E-3</v>
      </c>
      <c r="AK983" s="13">
        <f t="shared" si="1202"/>
        <v>1.2988178253715088E-3</v>
      </c>
      <c r="AL983" s="13">
        <f t="shared" si="1203"/>
        <v>6.9095669741715374E-6</v>
      </c>
      <c r="AM983" s="13">
        <f t="shared" si="1204"/>
        <v>1.745208957593258E-5</v>
      </c>
      <c r="AN983" s="13">
        <f t="shared" si="1205"/>
        <v>3.7774990352744753E-5</v>
      </c>
      <c r="AO983" s="13">
        <f t="shared" si="1206"/>
        <v>4.0881921042790319E-5</v>
      </c>
      <c r="AP983" s="13">
        <f t="shared" si="1207"/>
        <v>2.9496261107185186E-5</v>
      </c>
      <c r="AQ983" s="13">
        <f t="shared" si="1208"/>
        <v>1.5961139981520253E-5</v>
      </c>
      <c r="AR983" s="13">
        <f t="shared" si="1209"/>
        <v>2.7686491383178698E-2</v>
      </c>
      <c r="AS983" s="13">
        <f t="shared" si="1210"/>
        <v>1.3725897562726772E-2</v>
      </c>
      <c r="AT983" s="13">
        <f t="shared" si="1211"/>
        <v>3.4023860462314461E-3</v>
      </c>
      <c r="AU983" s="13">
        <f t="shared" si="1212"/>
        <v>5.6225738023992313E-4</v>
      </c>
      <c r="AV983" s="13">
        <f t="shared" si="1213"/>
        <v>6.9686395959774486E-5</v>
      </c>
      <c r="AW983" s="13">
        <f t="shared" si="1214"/>
        <v>2.059577266969982E-7</v>
      </c>
      <c r="AX983" s="13">
        <f t="shared" si="1215"/>
        <v>1.4420124629221483E-6</v>
      </c>
      <c r="AY983" s="13">
        <f t="shared" si="1216"/>
        <v>3.1212312221077433E-6</v>
      </c>
      <c r="AZ983" s="13">
        <f t="shared" si="1217"/>
        <v>3.3779473452394689E-6</v>
      </c>
      <c r="BA983" s="13">
        <f t="shared" si="1218"/>
        <v>2.4371852975602213E-6</v>
      </c>
      <c r="BB983" s="13">
        <f t="shared" si="1219"/>
        <v>1.3188198854730715E-6</v>
      </c>
      <c r="BC983" s="13">
        <f t="shared" si="1220"/>
        <v>5.7091625886971819E-7</v>
      </c>
      <c r="BD983" s="13">
        <f t="shared" si="1221"/>
        <v>9.9878865541237882E-3</v>
      </c>
      <c r="BE983" s="13">
        <f t="shared" si="1222"/>
        <v>4.9516100040517133E-3</v>
      </c>
      <c r="BF983" s="13">
        <f t="shared" si="1223"/>
        <v>1.2274088967351086E-3</v>
      </c>
      <c r="BG983" s="13">
        <f t="shared" si="1224"/>
        <v>2.028340409889253E-4</v>
      </c>
      <c r="BH983" s="13">
        <f t="shared" si="1225"/>
        <v>2.5139329053260037E-5</v>
      </c>
      <c r="BI983" s="13">
        <f t="shared" si="1226"/>
        <v>2.4926224894670059E-6</v>
      </c>
      <c r="BJ983" s="14">
        <f t="shared" si="1227"/>
        <v>7.1104794952764602E-2</v>
      </c>
      <c r="BK983" s="14">
        <f t="shared" si="1228"/>
        <v>0.1676725807849897</v>
      </c>
      <c r="BL983" s="14">
        <f t="shared" si="1229"/>
        <v>0.63617305556252568</v>
      </c>
      <c r="BM983" s="14">
        <f t="shared" si="1230"/>
        <v>0.4897290144835959</v>
      </c>
      <c r="BN983" s="14">
        <f t="shared" si="1231"/>
        <v>0.5034094072877543</v>
      </c>
    </row>
    <row r="984" spans="1:66" x14ac:dyDescent="0.25">
      <c r="A984" t="s">
        <v>91</v>
      </c>
      <c r="B984" t="s">
        <v>92</v>
      </c>
      <c r="C984" t="s">
        <v>108</v>
      </c>
      <c r="D984" s="24" t="s">
        <v>501</v>
      </c>
      <c r="E984" s="10">
        <f>VLOOKUP(A984,home!$A$2:$E$405,3,FALSE)</f>
        <v>1.53296703296703</v>
      </c>
      <c r="F984" s="10">
        <f>VLOOKUP(B984,home!$B$2:$E$405,3,FALSE)</f>
        <v>0.93</v>
      </c>
      <c r="G984" s="10">
        <f>VLOOKUP(C984,away!$B$2:$E$405,4,FALSE)</f>
        <v>0.75</v>
      </c>
      <c r="H984" s="10">
        <f>VLOOKUP(A984,away!$A$2:$E$405,3,FALSE)</f>
        <v>1.2527472527472501</v>
      </c>
      <c r="I984" s="10">
        <f>VLOOKUP(C984,away!$B$2:$E$405,3,FALSE)</f>
        <v>1.1200000000000001</v>
      </c>
      <c r="J984" s="10">
        <f>VLOOKUP(B984,home!$B$2:$E$405,4,FALSE)</f>
        <v>1.25</v>
      </c>
      <c r="K984" s="12">
        <f t="shared" si="1176"/>
        <v>1.0692445054945034</v>
      </c>
      <c r="L984" s="12">
        <f t="shared" si="1177"/>
        <v>1.7538461538461503</v>
      </c>
      <c r="M984" s="13">
        <f t="shared" si="1178"/>
        <v>5.9422005435490366E-2</v>
      </c>
      <c r="N984" s="13">
        <f t="shared" si="1179"/>
        <v>6.3536652817362579E-2</v>
      </c>
      <c r="O984" s="13">
        <f t="shared" si="1180"/>
        <v>0.10421705568685982</v>
      </c>
      <c r="P984" s="13">
        <f t="shared" si="1181"/>
        <v>0.11143351417198955</v>
      </c>
      <c r="Q984" s="13">
        <f t="shared" si="1182"/>
        <v>3.3968108461238405E-2</v>
      </c>
      <c r="R984" s="13">
        <f t="shared" si="1183"/>
        <v>9.1390341140784606E-2</v>
      </c>
      <c r="S984" s="13">
        <f t="shared" si="1184"/>
        <v>5.2242548823935232E-2</v>
      </c>
      <c r="T984" s="13">
        <f t="shared" si="1185"/>
        <v>5.9574836378171854E-2</v>
      </c>
      <c r="U984" s="13">
        <f t="shared" si="1186"/>
        <v>9.7718620120052196E-2</v>
      </c>
      <c r="V984" s="13">
        <f t="shared" si="1187"/>
        <v>1.0885549819255368E-2</v>
      </c>
      <c r="W984" s="13">
        <f t="shared" si="1188"/>
        <v>1.2106737778073508E-2</v>
      </c>
      <c r="X984" s="13">
        <f t="shared" si="1189"/>
        <v>2.1233355487698106E-2</v>
      </c>
      <c r="Y984" s="13">
        <f t="shared" si="1190"/>
        <v>1.8620019427673693E-2</v>
      </c>
      <c r="Z984" s="13">
        <f t="shared" si="1191"/>
        <v>5.3428199436150889E-2</v>
      </c>
      <c r="AA984" s="13">
        <f t="shared" si="1192"/>
        <v>5.7127808685568861E-2</v>
      </c>
      <c r="AB984" s="13">
        <f t="shared" si="1193"/>
        <v>3.0541797773992838E-2</v>
      </c>
      <c r="AC984" s="13">
        <f t="shared" si="1194"/>
        <v>1.2758479173287525E-3</v>
      </c>
      <c r="AD984" s="13">
        <f t="shared" si="1195"/>
        <v>3.2362657121669568E-3</v>
      </c>
      <c r="AE984" s="13">
        <f t="shared" si="1196"/>
        <v>5.6759121721081897E-3</v>
      </c>
      <c r="AF984" s="13">
        <f t="shared" si="1197"/>
        <v>4.9773383663102508E-3</v>
      </c>
      <c r="AG984" s="13">
        <f t="shared" si="1198"/>
        <v>2.9098285833813711E-3</v>
      </c>
      <c r="AH984" s="13">
        <f t="shared" si="1199"/>
        <v>2.3426210522004574E-2</v>
      </c>
      <c r="AI984" s="13">
        <f t="shared" si="1200"/>
        <v>2.5048346885210914E-2</v>
      </c>
      <c r="AJ984" s="13">
        <f t="shared" si="1201"/>
        <v>1.3391403639366065E-2</v>
      </c>
      <c r="AK984" s="13">
        <f t="shared" si="1202"/>
        <v>4.772894920750421E-3</v>
      </c>
      <c r="AL984" s="13">
        <f t="shared" si="1203"/>
        <v>9.570341218544142E-5</v>
      </c>
      <c r="AM984" s="13">
        <f t="shared" si="1204"/>
        <v>6.9207186621095533E-4</v>
      </c>
      <c r="AN984" s="13">
        <f t="shared" si="1205"/>
        <v>1.2137875807392115E-3</v>
      </c>
      <c r="AO984" s="13">
        <f t="shared" si="1206"/>
        <v>1.0643983400328452E-3</v>
      </c>
      <c r="AP984" s="13">
        <f t="shared" si="1207"/>
        <v>6.2226364494227739E-4</v>
      </c>
      <c r="AQ984" s="13">
        <f t="shared" si="1208"/>
        <v>2.7283867509007495E-4</v>
      </c>
      <c r="AR984" s="13">
        <f t="shared" si="1209"/>
        <v>8.2171938446415817E-3</v>
      </c>
      <c r="AS984" s="13">
        <f t="shared" si="1210"/>
        <v>8.7861893689662653E-3</v>
      </c>
      <c r="AT984" s="13">
        <f t="shared" si="1211"/>
        <v>4.6972923535006988E-3</v>
      </c>
      <c r="AU984" s="13">
        <f t="shared" si="1212"/>
        <v>1.6741846798939892E-3</v>
      </c>
      <c r="AV984" s="13">
        <f t="shared" si="1213"/>
        <v>4.4752819253993044E-4</v>
      </c>
      <c r="AW984" s="13">
        <f t="shared" si="1214"/>
        <v>4.9853246284379875E-6</v>
      </c>
      <c r="AX984" s="13">
        <f t="shared" si="1215"/>
        <v>1.2333234005889844E-4</v>
      </c>
      <c r="AY984" s="13">
        <f t="shared" si="1216"/>
        <v>2.1630595025714453E-4</v>
      </c>
      <c r="AZ984" s="13">
        <f t="shared" si="1217"/>
        <v>1.8968367945626489E-4</v>
      </c>
      <c r="BA984" s="13">
        <f t="shared" si="1218"/>
        <v>1.108919972205854E-4</v>
      </c>
      <c r="BB984" s="13">
        <f t="shared" si="1219"/>
        <v>4.8621875704410428E-5</v>
      </c>
      <c r="BC984" s="13">
        <f t="shared" si="1220"/>
        <v>1.7055057939393147E-5</v>
      </c>
      <c r="BD984" s="13">
        <f t="shared" si="1221"/>
        <v>2.40194896997215E-3</v>
      </c>
      <c r="BE984" s="13">
        <f t="shared" si="1222"/>
        <v>2.5682707386209033E-3</v>
      </c>
      <c r="BF984" s="13">
        <f t="shared" si="1223"/>
        <v>1.3730546879463556E-3</v>
      </c>
      <c r="BG984" s="13">
        <f t="shared" si="1224"/>
        <v>4.8937706027670359E-4</v>
      </c>
      <c r="BH984" s="13">
        <f t="shared" si="1225"/>
        <v>1.308159332039794E-4</v>
      </c>
      <c r="BI984" s="13">
        <f t="shared" si="1226"/>
        <v>2.7974843561898204E-5</v>
      </c>
      <c r="BJ984" s="14">
        <f t="shared" si="1227"/>
        <v>0.23041030619183697</v>
      </c>
      <c r="BK984" s="14">
        <f t="shared" si="1228"/>
        <v>0.23557147553044189</v>
      </c>
      <c r="BL984" s="14">
        <f t="shared" si="1229"/>
        <v>0.47844831004771476</v>
      </c>
      <c r="BM984" s="14">
        <f t="shared" si="1230"/>
        <v>0.53367929286679028</v>
      </c>
      <c r="BN984" s="14">
        <f t="shared" si="1231"/>
        <v>0.46396767771372527</v>
      </c>
    </row>
    <row r="985" spans="1:66" x14ac:dyDescent="0.25">
      <c r="A985" t="s">
        <v>91</v>
      </c>
      <c r="B985" t="s">
        <v>117</v>
      </c>
      <c r="C985" t="s">
        <v>84</v>
      </c>
      <c r="D985" s="24" t="s">
        <v>501</v>
      </c>
      <c r="E985" s="10">
        <f>VLOOKUP(A985,home!$A$2:$E$405,3,FALSE)</f>
        <v>1.53296703296703</v>
      </c>
      <c r="F985" s="10">
        <f>VLOOKUP(B985,home!$B$2:$E$405,3,FALSE)</f>
        <v>0.84</v>
      </c>
      <c r="G985" s="10">
        <f>VLOOKUP(C985,away!$B$2:$E$405,4,FALSE)</f>
        <v>0.22</v>
      </c>
      <c r="H985" s="10">
        <f>VLOOKUP(A985,away!$A$2:$E$405,3,FALSE)</f>
        <v>1.2527472527472501</v>
      </c>
      <c r="I985" s="10">
        <f>VLOOKUP(C985,away!$B$2:$E$405,3,FALSE)</f>
        <v>0.98</v>
      </c>
      <c r="J985" s="10">
        <f>VLOOKUP(B985,home!$B$2:$E$405,4,FALSE)</f>
        <v>1.48</v>
      </c>
      <c r="K985" s="12">
        <f t="shared" si="1176"/>
        <v>0.28329230769230712</v>
      </c>
      <c r="L985" s="12">
        <f t="shared" si="1177"/>
        <v>1.8169846153846114</v>
      </c>
      <c r="M985" s="13">
        <f t="shared" si="1178"/>
        <v>0.12242252193701898</v>
      </c>
      <c r="N985" s="13">
        <f t="shared" si="1179"/>
        <v>3.4681358753050201E-2</v>
      </c>
      <c r="O985" s="13">
        <f t="shared" si="1180"/>
        <v>0.22243983893614863</v>
      </c>
      <c r="P985" s="13">
        <f t="shared" si="1181"/>
        <v>6.3015495294926657E-2</v>
      </c>
      <c r="Q985" s="13">
        <f t="shared" si="1182"/>
        <v>4.9124810775281929E-3</v>
      </c>
      <c r="R985" s="13">
        <f t="shared" si="1183"/>
        <v>0.20208488259780646</v>
      </c>
      <c r="S985" s="13">
        <f t="shared" si="1184"/>
        <v>8.1091137979247881E-3</v>
      </c>
      <c r="T985" s="13">
        <f t="shared" si="1185"/>
        <v>8.9259025412367458E-3</v>
      </c>
      <c r="U985" s="13">
        <f t="shared" si="1186"/>
        <v>5.7249092740861554E-2</v>
      </c>
      <c r="V985" s="13">
        <f t="shared" si="1187"/>
        <v>4.6378523447946859E-4</v>
      </c>
      <c r="W985" s="13">
        <f t="shared" si="1188"/>
        <v>4.6388936698258434E-4</v>
      </c>
      <c r="X985" s="13">
        <f t="shared" si="1189"/>
        <v>8.4287984304786203E-4</v>
      </c>
      <c r="Y985" s="13">
        <f t="shared" si="1190"/>
        <v>7.657498537178806E-4</v>
      </c>
      <c r="Z985" s="13">
        <f t="shared" si="1191"/>
        <v>0.12239504089400656</v>
      </c>
      <c r="AA985" s="13">
        <f t="shared" si="1192"/>
        <v>3.4673573584957422E-2</v>
      </c>
      <c r="AB985" s="13">
        <f t="shared" si="1193"/>
        <v>4.9113783384108047E-3</v>
      </c>
      <c r="AC985" s="13">
        <f t="shared" si="1194"/>
        <v>1.4920485932029283E-5</v>
      </c>
      <c r="AD985" s="13">
        <f t="shared" si="1195"/>
        <v>3.2854072321604964E-5</v>
      </c>
      <c r="AE985" s="13">
        <f t="shared" si="1196"/>
        <v>5.9695343961089615E-5</v>
      </c>
      <c r="AF985" s="13">
        <f t="shared" si="1197"/>
        <v>5.4232760793696249E-5</v>
      </c>
      <c r="AG985" s="13">
        <f t="shared" si="1198"/>
        <v>3.2846697337326606E-5</v>
      </c>
      <c r="AH985" s="13">
        <f t="shared" si="1199"/>
        <v>5.5597476575945083E-2</v>
      </c>
      <c r="AI985" s="13">
        <f t="shared" si="1200"/>
        <v>1.5750337441068473E-2</v>
      </c>
      <c r="AJ985" s="13">
        <f t="shared" si="1201"/>
        <v>2.2309747203064175E-3</v>
      </c>
      <c r="AK985" s="13">
        <f t="shared" si="1202"/>
        <v>2.1067265897293478E-4</v>
      </c>
      <c r="AL985" s="13">
        <f t="shared" si="1203"/>
        <v>3.0720550309575009E-7</v>
      </c>
      <c r="AM985" s="13">
        <f t="shared" si="1204"/>
        <v>1.8614611930154859E-6</v>
      </c>
      <c r="AN985" s="13">
        <f t="shared" si="1205"/>
        <v>3.382246349844623E-6</v>
      </c>
      <c r="AO985" s="13">
        <f t="shared" si="1206"/>
        <v>3.0727447915542194E-6</v>
      </c>
      <c r="AP985" s="13">
        <f t="shared" si="1207"/>
        <v>1.8610433377524037E-6</v>
      </c>
      <c r="AQ985" s="13">
        <f t="shared" si="1208"/>
        <v>8.4537177831503633E-7</v>
      </c>
      <c r="AR985" s="13">
        <f t="shared" si="1209"/>
        <v>2.0203951918539693E-2</v>
      </c>
      <c r="AS985" s="13">
        <f t="shared" si="1210"/>
        <v>5.7236241635075262E-3</v>
      </c>
      <c r="AT985" s="13">
        <f t="shared" si="1211"/>
        <v>8.1072934882174899E-4</v>
      </c>
      <c r="AU985" s="13">
        <f t="shared" si="1212"/>
        <v>7.6557796047198231E-5</v>
      </c>
      <c r="AV985" s="13">
        <f t="shared" si="1213"/>
        <v>5.4220586785119437E-6</v>
      </c>
      <c r="AW985" s="13">
        <f t="shared" si="1214"/>
        <v>4.3925076104834954E-9</v>
      </c>
      <c r="AX985" s="13">
        <f t="shared" si="1215"/>
        <v>8.7889606174838587E-8</v>
      </c>
      <c r="AY985" s="13">
        <f t="shared" si="1216"/>
        <v>1.596940622718941E-7</v>
      </c>
      <c r="AZ985" s="13">
        <f t="shared" si="1217"/>
        <v>1.4508082715815183E-7</v>
      </c>
      <c r="BA985" s="13">
        <f t="shared" si="1218"/>
        <v>8.7869876977878592E-8</v>
      </c>
      <c r="BB985" s="13">
        <f t="shared" si="1219"/>
        <v>3.9914553656135971E-8</v>
      </c>
      <c r="BC985" s="13">
        <f t="shared" si="1220"/>
        <v>1.4504825984628523E-8</v>
      </c>
      <c r="BD985" s="13">
        <f t="shared" si="1221"/>
        <v>6.1183783009928373E-3</v>
      </c>
      <c r="BE985" s="13">
        <f t="shared" si="1222"/>
        <v>1.7332895082227983E-3</v>
      </c>
      <c r="BF985" s="13">
        <f t="shared" si="1223"/>
        <v>2.4551379234165029E-4</v>
      </c>
      <c r="BG985" s="13">
        <f t="shared" si="1224"/>
        <v>2.3184056267585328E-5</v>
      </c>
      <c r="BH985" s="13">
        <f t="shared" si="1225"/>
        <v>1.6419662004281361E-6</v>
      </c>
      <c r="BI985" s="13">
        <f t="shared" si="1226"/>
        <v>9.3031278814411244E-8</v>
      </c>
      <c r="BJ985" s="14">
        <f t="shared" si="1227"/>
        <v>5.0783448131179895E-2</v>
      </c>
      <c r="BK985" s="14">
        <f t="shared" si="1228"/>
        <v>0.19402630364984727</v>
      </c>
      <c r="BL985" s="14">
        <f t="shared" si="1229"/>
        <v>0.63009061353537654</v>
      </c>
      <c r="BM985" s="14">
        <f t="shared" si="1230"/>
        <v>0.34773867231237665</v>
      </c>
      <c r="BN985" s="14">
        <f t="shared" si="1231"/>
        <v>0.64955657859647908</v>
      </c>
    </row>
    <row r="986" spans="1:66" x14ac:dyDescent="0.25">
      <c r="A986" t="s">
        <v>91</v>
      </c>
      <c r="B986" t="s">
        <v>118</v>
      </c>
      <c r="C986" t="s">
        <v>105</v>
      </c>
      <c r="D986" s="24" t="s">
        <v>501</v>
      </c>
      <c r="E986" s="10">
        <f>VLOOKUP(A986,home!$A$2:$E$405,3,FALSE)</f>
        <v>1.53296703296703</v>
      </c>
      <c r="F986" s="10">
        <f>VLOOKUP(B986,home!$B$2:$E$405,3,FALSE)</f>
        <v>0.9</v>
      </c>
      <c r="G986" s="10">
        <f>VLOOKUP(C986,away!$B$2:$E$405,4,FALSE)</f>
        <v>0.98</v>
      </c>
      <c r="H986" s="10">
        <f>VLOOKUP(A986,away!$A$2:$E$405,3,FALSE)</f>
        <v>1.2527472527472501</v>
      </c>
      <c r="I986" s="10">
        <f>VLOOKUP(C986,away!$B$2:$E$405,3,FALSE)</f>
        <v>0.87</v>
      </c>
      <c r="J986" s="10">
        <f>VLOOKUP(B986,home!$B$2:$E$405,4,FALSE)</f>
        <v>1</v>
      </c>
      <c r="K986" s="12">
        <f t="shared" si="1176"/>
        <v>1.3520769230769205</v>
      </c>
      <c r="L986" s="12">
        <f t="shared" si="1177"/>
        <v>1.0898901098901075</v>
      </c>
      <c r="M986" s="13">
        <f t="shared" si="1178"/>
        <v>8.6989571705411786E-2</v>
      </c>
      <c r="N986" s="13">
        <f t="shared" si="1179"/>
        <v>0.11761659245123231</v>
      </c>
      <c r="O986" s="13">
        <f t="shared" si="1180"/>
        <v>9.4809073865304655E-2</v>
      </c>
      <c r="P986" s="13">
        <f t="shared" si="1181"/>
        <v>0.12818916087157359</v>
      </c>
      <c r="Q986" s="13">
        <f t="shared" si="1182"/>
        <v>7.9513340212127179E-2</v>
      </c>
      <c r="R986" s="13">
        <f t="shared" si="1183"/>
        <v>5.1665735966818095E-2</v>
      </c>
      <c r="S986" s="13">
        <f t="shared" si="1184"/>
        <v>4.7225376107742911E-2</v>
      </c>
      <c r="T986" s="13">
        <f t="shared" si="1185"/>
        <v>8.6660803101524811E-2</v>
      </c>
      <c r="U986" s="13">
        <f t="shared" si="1186"/>
        <v>6.9856049314519983E-2</v>
      </c>
      <c r="V986" s="13">
        <f t="shared" si="1187"/>
        <v>7.7324483542017299E-3</v>
      </c>
      <c r="W986" s="13">
        <f t="shared" si="1188"/>
        <v>3.5836050792527101E-2</v>
      </c>
      <c r="X986" s="13">
        <f t="shared" si="1189"/>
        <v>3.905735733629484E-2</v>
      </c>
      <c r="Y986" s="13">
        <f t="shared" si="1190"/>
        <v>2.1284113739635784E-2</v>
      </c>
      <c r="Z986" s="13">
        <f t="shared" si="1191"/>
        <v>1.8769991550142882E-2</v>
      </c>
      <c r="AA986" s="13">
        <f t="shared" si="1192"/>
        <v>2.5378472421296986E-2</v>
      </c>
      <c r="AB986" s="13">
        <f t="shared" si="1193"/>
        <v>1.715682345188986E-2</v>
      </c>
      <c r="AC986" s="13">
        <f t="shared" si="1194"/>
        <v>7.1216587127580558E-4</v>
      </c>
      <c r="AD986" s="13">
        <f t="shared" si="1195"/>
        <v>1.2113274322697071E-2</v>
      </c>
      <c r="AE986" s="13">
        <f t="shared" si="1196"/>
        <v>1.3202137882693331E-2</v>
      </c>
      <c r="AF986" s="13">
        <f t="shared" si="1197"/>
        <v>7.1944397538764911E-3</v>
      </c>
      <c r="AG986" s="13">
        <f t="shared" si="1198"/>
        <v>2.6137162446500687E-3</v>
      </c>
      <c r="AH986" s="13">
        <f t="shared" si="1199"/>
        <v>5.1143070383054033E-3</v>
      </c>
      <c r="AI986" s="13">
        <f t="shared" si="1200"/>
        <v>6.9149365240226083E-3</v>
      </c>
      <c r="AJ986" s="13">
        <f t="shared" si="1201"/>
        <v>4.6747630493363529E-3</v>
      </c>
      <c r="AK986" s="13">
        <f t="shared" si="1202"/>
        <v>2.1068797466201263E-3</v>
      </c>
      <c r="AL986" s="13">
        <f t="shared" si="1203"/>
        <v>4.1978340001202326E-5</v>
      </c>
      <c r="AM986" s="13">
        <f t="shared" si="1204"/>
        <v>3.2756157349237858E-3</v>
      </c>
      <c r="AN986" s="13">
        <f t="shared" si="1205"/>
        <v>3.5700611932938504E-3</v>
      </c>
      <c r="AO986" s="13">
        <f t="shared" si="1206"/>
        <v>1.9454871931367211E-3</v>
      </c>
      <c r="AP986" s="13">
        <f t="shared" si="1207"/>
        <v>7.0678908357252584E-4</v>
      </c>
      <c r="AQ986" s="13">
        <f t="shared" si="1208"/>
        <v>1.9258060799099715E-4</v>
      </c>
      <c r="AR986" s="13">
        <f t="shared" si="1209"/>
        <v>1.1148065319980854E-3</v>
      </c>
      <c r="AS986" s="13">
        <f t="shared" si="1210"/>
        <v>1.507304185610024E-3</v>
      </c>
      <c r="AT986" s="13">
        <f t="shared" si="1211"/>
        <v>1.0189956027102825E-3</v>
      </c>
      <c r="AU986" s="13">
        <f t="shared" si="1212"/>
        <v>4.592534797138103E-4</v>
      </c>
      <c r="AV986" s="13">
        <f t="shared" si="1213"/>
        <v>1.5523650794095441E-4</v>
      </c>
      <c r="AW986" s="13">
        <f t="shared" si="1214"/>
        <v>1.7183311855148883E-6</v>
      </c>
      <c r="AX986" s="13">
        <f t="shared" si="1215"/>
        <v>7.3814740734301618E-4</v>
      </c>
      <c r="AY986" s="13">
        <f t="shared" si="1216"/>
        <v>8.044995589041779E-4</v>
      </c>
      <c r="AZ986" s="13">
        <f t="shared" si="1217"/>
        <v>4.3840805633030863E-4</v>
      </c>
      <c r="BA986" s="13">
        <f t="shared" si="1218"/>
        <v>1.5927220156351617E-4</v>
      </c>
      <c r="BB986" s="13">
        <f t="shared" si="1219"/>
        <v>4.3397299316124998E-5</v>
      </c>
      <c r="BC986" s="13">
        <f t="shared" si="1220"/>
        <v>9.4596574641170728E-6</v>
      </c>
      <c r="BD986" s="13">
        <f t="shared" si="1221"/>
        <v>2.0250276894426714E-4</v>
      </c>
      <c r="BE986" s="13">
        <f t="shared" si="1222"/>
        <v>2.7379932074872128E-4</v>
      </c>
      <c r="BF986" s="13">
        <f t="shared" si="1223"/>
        <v>1.8509887156924098E-4</v>
      </c>
      <c r="BG986" s="13">
        <f t="shared" si="1224"/>
        <v>8.3422637578783147E-5</v>
      </c>
      <c r="BH986" s="13">
        <f t="shared" si="1225"/>
        <v>2.8198455783120552E-5</v>
      </c>
      <c r="BI986" s="13">
        <f t="shared" si="1226"/>
        <v>7.6252962661524484E-6</v>
      </c>
      <c r="BJ986" s="14">
        <f t="shared" si="1227"/>
        <v>0.42697554383109815</v>
      </c>
      <c r="BK986" s="14">
        <f t="shared" si="1228"/>
        <v>0.27169520080911119</v>
      </c>
      <c r="BL986" s="14">
        <f t="shared" si="1229"/>
        <v>0.28271328503697746</v>
      </c>
      <c r="BM986" s="14">
        <f t="shared" si="1230"/>
        <v>0.44056776492714339</v>
      </c>
      <c r="BN986" s="14">
        <f t="shared" si="1231"/>
        <v>0.55878347507246762</v>
      </c>
    </row>
    <row r="987" spans="1:66" x14ac:dyDescent="0.25">
      <c r="A987" t="s">
        <v>91</v>
      </c>
      <c r="B987" t="s">
        <v>109</v>
      </c>
      <c r="C987" t="s">
        <v>98</v>
      </c>
      <c r="D987" s="24" t="s">
        <v>501</v>
      </c>
      <c r="E987" s="10">
        <f>VLOOKUP(A987,home!$A$2:$E$405,3,FALSE)</f>
        <v>1.53296703296703</v>
      </c>
      <c r="F987" s="10">
        <f>VLOOKUP(B987,home!$B$2:$E$405,3,FALSE)</f>
        <v>0.65</v>
      </c>
      <c r="G987" s="10">
        <f>VLOOKUP(C987,away!$B$2:$E$405,4,FALSE)</f>
        <v>0.82</v>
      </c>
      <c r="H987" s="10">
        <f>VLOOKUP(A987,away!$A$2:$E$405,3,FALSE)</f>
        <v>1.2527472527472501</v>
      </c>
      <c r="I987" s="10">
        <f>VLOOKUP(C987,away!$B$2:$E$405,3,FALSE)</f>
        <v>0.33</v>
      </c>
      <c r="J987" s="10">
        <f>VLOOKUP(B987,home!$B$2:$E$405,4,FALSE)</f>
        <v>1.71</v>
      </c>
      <c r="K987" s="12">
        <f t="shared" si="1176"/>
        <v>0.81707142857142701</v>
      </c>
      <c r="L987" s="12">
        <f t="shared" si="1177"/>
        <v>0.70692527472527322</v>
      </c>
      <c r="M987" s="13">
        <f t="shared" si="1178"/>
        <v>0.21783950491993673</v>
      </c>
      <c r="N987" s="13">
        <f t="shared" si="1179"/>
        <v>0.17799043548422508</v>
      </c>
      <c r="O987" s="13">
        <f t="shared" si="1180"/>
        <v>0.15399625186154375</v>
      </c>
      <c r="P987" s="13">
        <f t="shared" si="1181"/>
        <v>0.12582593750315682</v>
      </c>
      <c r="Q987" s="13">
        <f t="shared" si="1182"/>
        <v>7.2715449696573106E-2</v>
      </c>
      <c r="R987" s="13">
        <f t="shared" si="1183"/>
        <v>5.4431921326942086E-2</v>
      </c>
      <c r="S987" s="13">
        <f t="shared" si="1184"/>
        <v>1.816953099756536E-2</v>
      </c>
      <c r="T987" s="13">
        <f t="shared" si="1185"/>
        <v>5.1404389253521712E-2</v>
      </c>
      <c r="U987" s="13">
        <f t="shared" si="1186"/>
        <v>4.4474767718492091E-2</v>
      </c>
      <c r="V987" s="13">
        <f t="shared" si="1187"/>
        <v>1.1660971699741284E-3</v>
      </c>
      <c r="W987" s="13">
        <f t="shared" si="1188"/>
        <v>1.9804572120930911E-2</v>
      </c>
      <c r="X987" s="13">
        <f t="shared" si="1189"/>
        <v>1.4000352587405568E-2</v>
      </c>
      <c r="Y987" s="13">
        <f t="shared" si="1190"/>
        <v>4.9486015495511845E-3</v>
      </c>
      <c r="Z987" s="13">
        <f t="shared" si="1191"/>
        <v>1.2826433645957669E-2</v>
      </c>
      <c r="AA987" s="13">
        <f t="shared" si="1192"/>
        <v>1.0480112462579249E-2</v>
      </c>
      <c r="AB987" s="13">
        <f t="shared" si="1193"/>
        <v>4.2815002306944207E-3</v>
      </c>
      <c r="AC987" s="13">
        <f t="shared" si="1194"/>
        <v>4.2096723252085038E-5</v>
      </c>
      <c r="AD987" s="13">
        <f t="shared" si="1195"/>
        <v>4.0454375087737174E-3</v>
      </c>
      <c r="AE987" s="13">
        <f t="shared" si="1196"/>
        <v>2.8598220222737845E-3</v>
      </c>
      <c r="AF987" s="13">
        <f t="shared" si="1197"/>
        <v>1.0108402343806406E-3</v>
      </c>
      <c r="AG987" s="13">
        <f t="shared" si="1198"/>
        <v>2.3819617013096472E-4</v>
      </c>
      <c r="AH987" s="13">
        <f t="shared" si="1199"/>
        <v>2.2668325322285281E-3</v>
      </c>
      <c r="AI987" s="13">
        <f t="shared" si="1200"/>
        <v>1.8521640954401487E-3</v>
      </c>
      <c r="AJ987" s="13">
        <f t="shared" si="1201"/>
        <v>7.5667518170499356E-4</v>
      </c>
      <c r="AK987" s="13">
        <f t="shared" si="1202"/>
        <v>2.0608589056008109E-4</v>
      </c>
      <c r="AL987" s="13">
        <f t="shared" si="1203"/>
        <v>9.7261691279574251E-7</v>
      </c>
      <c r="AM987" s="13">
        <f t="shared" si="1204"/>
        <v>6.6108228089803542E-4</v>
      </c>
      <c r="AN987" s="13">
        <f t="shared" si="1205"/>
        <v>4.673357730398539E-4</v>
      </c>
      <c r="AO987" s="13">
        <f t="shared" si="1206"/>
        <v>1.6518573487257331E-4</v>
      </c>
      <c r="AP987" s="13">
        <f t="shared" si="1207"/>
        <v>3.8924657001830024E-5</v>
      </c>
      <c r="AQ987" s="13">
        <f t="shared" si="1208"/>
        <v>6.8792059611514292E-6</v>
      </c>
      <c r="AR987" s="13">
        <f t="shared" si="1209"/>
        <v>3.2049624212036789E-4</v>
      </c>
      <c r="AS987" s="13">
        <f t="shared" si="1210"/>
        <v>2.6186832240106294E-4</v>
      </c>
      <c r="AT987" s="13">
        <f t="shared" si="1211"/>
        <v>1.0698256214091974E-4</v>
      </c>
      <c r="AU987" s="13">
        <f t="shared" si="1212"/>
        <v>2.9137464960237588E-5</v>
      </c>
      <c r="AV987" s="13">
        <f t="shared" si="1213"/>
        <v>5.9518475300028034E-6</v>
      </c>
      <c r="AW987" s="13">
        <f t="shared" si="1214"/>
        <v>1.5605326158832344E-8</v>
      </c>
      <c r="AX987" s="13">
        <f t="shared" si="1215"/>
        <v>9.002524060943581E-5</v>
      </c>
      <c r="AY987" s="13">
        <f t="shared" si="1216"/>
        <v>6.364111795003423E-5</v>
      </c>
      <c r="AZ987" s="13">
        <f t="shared" si="1217"/>
        <v>2.2494757395325729E-5</v>
      </c>
      <c r="BA987" s="13">
        <f t="shared" si="1218"/>
        <v>5.3007041838563397E-6</v>
      </c>
      <c r="BB987" s="13">
        <f t="shared" si="1219"/>
        <v>9.368004403525119E-7</v>
      </c>
      <c r="BC987" s="13">
        <f t="shared" si="1220"/>
        <v>1.3244958173179132E-7</v>
      </c>
      <c r="BD987" s="13">
        <f t="shared" si="1221"/>
        <v>3.7761149001559775E-5</v>
      </c>
      <c r="BE987" s="13">
        <f t="shared" si="1222"/>
        <v>3.0853555959202955E-5</v>
      </c>
      <c r="BF987" s="13">
        <f t="shared" si="1223"/>
        <v>1.2604779522047211E-5</v>
      </c>
      <c r="BG987" s="13">
        <f t="shared" si="1224"/>
        <v>3.433001736968995E-6</v>
      </c>
      <c r="BH987" s="13">
        <f t="shared" si="1225"/>
        <v>7.0125190837836157E-7</v>
      </c>
      <c r="BI987" s="13">
        <f t="shared" si="1226"/>
        <v>1.1459457971342951E-7</v>
      </c>
      <c r="BJ987" s="14">
        <f t="shared" si="1227"/>
        <v>0.35054003534970091</v>
      </c>
      <c r="BK987" s="14">
        <f t="shared" si="1228"/>
        <v>0.36310778104874791</v>
      </c>
      <c r="BL987" s="14">
        <f t="shared" si="1229"/>
        <v>0.27355621607204578</v>
      </c>
      <c r="BM987" s="14">
        <f t="shared" si="1230"/>
        <v>0.19716733981145088</v>
      </c>
      <c r="BN987" s="14">
        <f t="shared" si="1231"/>
        <v>0.8027995007923775</v>
      </c>
    </row>
    <row r="988" spans="1:66" x14ac:dyDescent="0.25">
      <c r="A988" t="s">
        <v>91</v>
      </c>
      <c r="B988" t="s">
        <v>113</v>
      </c>
      <c r="C988" t="s">
        <v>129</v>
      </c>
      <c r="D988" s="24" t="s">
        <v>501</v>
      </c>
      <c r="E988" s="10">
        <f>VLOOKUP(A988,home!$A$2:$E$405,3,FALSE)</f>
        <v>1.53296703296703</v>
      </c>
      <c r="F988" s="10">
        <f>VLOOKUP(B988,home!$B$2:$E$405,3,FALSE)</f>
        <v>0.75</v>
      </c>
      <c r="G988" s="10">
        <f>VLOOKUP(C988,away!$B$2:$E$405,4,FALSE)</f>
        <v>1.55</v>
      </c>
      <c r="H988" s="10">
        <f>VLOOKUP(A988,away!$A$2:$E$405,3,FALSE)</f>
        <v>1.2527472527472501</v>
      </c>
      <c r="I988" s="10">
        <f>VLOOKUP(C988,away!$B$2:$E$405,3,FALSE)</f>
        <v>1.06</v>
      </c>
      <c r="J988" s="10">
        <f>VLOOKUP(B988,home!$B$2:$E$405,4,FALSE)</f>
        <v>0.91</v>
      </c>
      <c r="K988" s="12">
        <f t="shared" si="1176"/>
        <v>1.7820741758241723</v>
      </c>
      <c r="L988" s="12">
        <f t="shared" si="1177"/>
        <v>1.2083999999999975</v>
      </c>
      <c r="M988" s="13">
        <f t="shared" si="1178"/>
        <v>5.0263597289326459E-2</v>
      </c>
      <c r="N988" s="13">
        <f t="shared" si="1179"/>
        <v>8.9573458713334539E-2</v>
      </c>
      <c r="O988" s="13">
        <f t="shared" si="1180"/>
        <v>6.0738530964421958E-2</v>
      </c>
      <c r="P988" s="13">
        <f t="shared" si="1181"/>
        <v>0.10824056750919323</v>
      </c>
      <c r="Q988" s="13">
        <f t="shared" si="1182"/>
        <v>7.9813273806143101E-2</v>
      </c>
      <c r="R988" s="13">
        <f t="shared" si="1183"/>
        <v>3.6698220408703679E-2</v>
      </c>
      <c r="S988" s="13">
        <f t="shared" si="1184"/>
        <v>5.8272890752688593E-2</v>
      </c>
      <c r="T988" s="13">
        <f t="shared" si="1185"/>
        <v>9.6446360067343112E-2</v>
      </c>
      <c r="U988" s="13">
        <f t="shared" si="1186"/>
        <v>6.5398950889054425E-2</v>
      </c>
      <c r="V988" s="13">
        <f t="shared" si="1187"/>
        <v>1.3943138674308833E-2</v>
      </c>
      <c r="W988" s="13">
        <f t="shared" si="1188"/>
        <v>4.7411058045970476E-2</v>
      </c>
      <c r="X988" s="13">
        <f t="shared" si="1189"/>
        <v>5.7291522542750599E-2</v>
      </c>
      <c r="Y988" s="13">
        <f t="shared" si="1190"/>
        <v>3.4615537920329849E-2</v>
      </c>
      <c r="Z988" s="13">
        <f t="shared" si="1191"/>
        <v>1.4782043180625809E-2</v>
      </c>
      <c r="AA988" s="13">
        <f t="shared" si="1192"/>
        <v>2.6342697418111065E-2</v>
      </c>
      <c r="AB988" s="13">
        <f t="shared" si="1193"/>
        <v>2.3472320395182919E-2</v>
      </c>
      <c r="AC988" s="13">
        <f t="shared" si="1194"/>
        <v>1.8766230984713225E-3</v>
      </c>
      <c r="AD988" s="13">
        <f t="shared" si="1195"/>
        <v>2.1122505548056225E-2</v>
      </c>
      <c r="AE988" s="13">
        <f t="shared" si="1196"/>
        <v>2.5524435704271084E-2</v>
      </c>
      <c r="AF988" s="13">
        <f t="shared" si="1197"/>
        <v>1.5421864052520561E-2</v>
      </c>
      <c r="AG988" s="13">
        <f t="shared" si="1198"/>
        <v>6.2119268403552693E-3</v>
      </c>
      <c r="AH988" s="13">
        <f t="shared" si="1199"/>
        <v>4.4656552448670466E-3</v>
      </c>
      <c r="AI988" s="13">
        <f t="shared" si="1200"/>
        <v>7.9581288900113338E-3</v>
      </c>
      <c r="AJ988" s="13">
        <f t="shared" si="1201"/>
        <v>7.0909879913847425E-3</v>
      </c>
      <c r="AK988" s="13">
        <f t="shared" si="1202"/>
        <v>4.2122221935086889E-3</v>
      </c>
      <c r="AL988" s="13">
        <f t="shared" si="1203"/>
        <v>1.6164919355863975E-4</v>
      </c>
      <c r="AM988" s="13">
        <f t="shared" si="1204"/>
        <v>7.528374333178752E-3</v>
      </c>
      <c r="AN988" s="13">
        <f t="shared" si="1205"/>
        <v>9.097287544213184E-3</v>
      </c>
      <c r="AO988" s="13">
        <f t="shared" si="1206"/>
        <v>5.4965811342135955E-3</v>
      </c>
      <c r="AP988" s="13">
        <f t="shared" si="1207"/>
        <v>2.2140228808612316E-3</v>
      </c>
      <c r="AQ988" s="13">
        <f t="shared" si="1208"/>
        <v>6.6885631230817651E-4</v>
      </c>
      <c r="AR988" s="13">
        <f t="shared" si="1209"/>
        <v>1.0792595595794656E-3</v>
      </c>
      <c r="AS988" s="13">
        <f t="shared" si="1210"/>
        <v>1.9233205901379353E-3</v>
      </c>
      <c r="AT988" s="13">
        <f t="shared" si="1211"/>
        <v>1.7137499777578611E-3</v>
      </c>
      <c r="AU988" s="13">
        <f t="shared" si="1212"/>
        <v>1.0180098597271777E-3</v>
      </c>
      <c r="AV988" s="13">
        <f t="shared" si="1213"/>
        <v>4.5354227043854827E-4</v>
      </c>
      <c r="AW988" s="13">
        <f t="shared" si="1214"/>
        <v>9.6695783119113493E-6</v>
      </c>
      <c r="AX988" s="13">
        <f t="shared" si="1215"/>
        <v>2.2360202475158976E-3</v>
      </c>
      <c r="AY988" s="13">
        <f t="shared" si="1216"/>
        <v>2.7020068670982043E-3</v>
      </c>
      <c r="AZ988" s="13">
        <f t="shared" si="1217"/>
        <v>1.6325525491007321E-3</v>
      </c>
      <c r="BA988" s="13">
        <f t="shared" si="1218"/>
        <v>6.5759216677777348E-4</v>
      </c>
      <c r="BB988" s="13">
        <f t="shared" si="1219"/>
        <v>1.9865859358356492E-4</v>
      </c>
      <c r="BC988" s="13">
        <f t="shared" si="1220"/>
        <v>4.8011808897275867E-5</v>
      </c>
      <c r="BD988" s="13">
        <f t="shared" si="1221"/>
        <v>2.1736287529930412E-4</v>
      </c>
      <c r="BE988" s="13">
        <f t="shared" si="1222"/>
        <v>3.8735676685377975E-4</v>
      </c>
      <c r="BF988" s="13">
        <f t="shared" si="1223"/>
        <v>3.4514924552043281E-4</v>
      </c>
      <c r="BG988" s="13">
        <f t="shared" si="1224"/>
        <v>2.0502718574905336E-4</v>
      </c>
      <c r="BH988" s="13">
        <f t="shared" si="1225"/>
        <v>9.1343413266323516E-5</v>
      </c>
      <c r="BI988" s="13">
        <f t="shared" si="1226"/>
        <v>3.2556147582710007E-5</v>
      </c>
      <c r="BJ988" s="14">
        <f t="shared" si="1227"/>
        <v>0.50591190767882321</v>
      </c>
      <c r="BK988" s="14">
        <f t="shared" si="1228"/>
        <v>0.23546047338464529</v>
      </c>
      <c r="BL988" s="14">
        <f t="shared" si="1229"/>
        <v>0.24384439228715846</v>
      </c>
      <c r="BM988" s="14">
        <f t="shared" si="1230"/>
        <v>0.5719788305513438</v>
      </c>
      <c r="BN988" s="14">
        <f t="shared" si="1231"/>
        <v>0.42532764869112299</v>
      </c>
    </row>
    <row r="989" spans="1:66" x14ac:dyDescent="0.25">
      <c r="A989" t="s">
        <v>91</v>
      </c>
      <c r="B989" t="s">
        <v>100</v>
      </c>
      <c r="C989" t="s">
        <v>93</v>
      </c>
      <c r="D989" s="24" t="s">
        <v>501</v>
      </c>
      <c r="E989" s="10">
        <f>VLOOKUP(A989,home!$A$2:$E$405,3,FALSE)</f>
        <v>1.53296703296703</v>
      </c>
      <c r="F989" s="10">
        <f>VLOOKUP(B989,home!$B$2:$E$405,3,FALSE)</f>
        <v>1.1200000000000001</v>
      </c>
      <c r="G989" s="10">
        <f>VLOOKUP(C989,away!$B$2:$E$405,4,FALSE)</f>
        <v>1.3</v>
      </c>
      <c r="H989" s="10">
        <f>VLOOKUP(A989,away!$A$2:$E$405,3,FALSE)</f>
        <v>1.2527472527472501</v>
      </c>
      <c r="I989" s="10">
        <f>VLOOKUP(C989,away!$B$2:$E$405,3,FALSE)</f>
        <v>1.03</v>
      </c>
      <c r="J989" s="10">
        <f>VLOOKUP(B989,home!$B$2:$E$405,4,FALSE)</f>
        <v>1.25</v>
      </c>
      <c r="K989" s="12">
        <f t="shared" si="1176"/>
        <v>2.2319999999999958</v>
      </c>
      <c r="L989" s="12">
        <f t="shared" si="1177"/>
        <v>1.6129120879120844</v>
      </c>
      <c r="M989" s="13">
        <f t="shared" si="1178"/>
        <v>2.1388281767016626E-2</v>
      </c>
      <c r="N989" s="13">
        <f t="shared" si="1179"/>
        <v>4.7738644903981019E-2</v>
      </c>
      <c r="O989" s="13">
        <f t="shared" si="1180"/>
        <v>3.4497418201690756E-2</v>
      </c>
      <c r="P989" s="13">
        <f t="shared" si="1181"/>
        <v>7.6998237426173607E-2</v>
      </c>
      <c r="Q989" s="13">
        <f t="shared" si="1182"/>
        <v>5.3276327712842728E-2</v>
      </c>
      <c r="R989" s="13">
        <f t="shared" si="1183"/>
        <v>2.7820651409632691E-2</v>
      </c>
      <c r="S989" s="13">
        <f t="shared" si="1184"/>
        <v>6.9298794444070735E-2</v>
      </c>
      <c r="T989" s="13">
        <f t="shared" si="1185"/>
        <v>8.5930032967609621E-2</v>
      </c>
      <c r="U989" s="13">
        <f t="shared" si="1186"/>
        <v>6.2095693946300046E-2</v>
      </c>
      <c r="V989" s="13">
        <f t="shared" si="1187"/>
        <v>2.7719670082670914E-2</v>
      </c>
      <c r="W989" s="13">
        <f t="shared" si="1188"/>
        <v>3.9637587818354914E-2</v>
      </c>
      <c r="X989" s="13">
        <f t="shared" si="1189"/>
        <v>6.3931944527901421E-2</v>
      </c>
      <c r="Y989" s="13">
        <f t="shared" si="1190"/>
        <v>5.1558303066388526E-2</v>
      </c>
      <c r="Z989" s="13">
        <f t="shared" si="1191"/>
        <v>1.4957421650728312E-2</v>
      </c>
      <c r="AA989" s="13">
        <f t="shared" si="1192"/>
        <v>3.3384965124425528E-2</v>
      </c>
      <c r="AB989" s="13">
        <f t="shared" si="1193"/>
        <v>3.7257621078858827E-2</v>
      </c>
      <c r="AC989" s="13">
        <f t="shared" si="1194"/>
        <v>6.2369600374238355E-3</v>
      </c>
      <c r="AD989" s="13">
        <f t="shared" si="1195"/>
        <v>2.2117774002642001E-2</v>
      </c>
      <c r="AE989" s="13">
        <f t="shared" si="1196"/>
        <v>3.5674025046568927E-2</v>
      </c>
      <c r="AF989" s="13">
        <f t="shared" si="1197"/>
        <v>2.8769533111044746E-2</v>
      </c>
      <c r="AG989" s="13">
        <f t="shared" si="1198"/>
        <v>1.5467575906130342E-2</v>
      </c>
      <c r="AH989" s="13">
        <f t="shared" si="1199"/>
        <v>6.0312515461144051E-3</v>
      </c>
      <c r="AI989" s="13">
        <f t="shared" si="1200"/>
        <v>1.3461753450927327E-2</v>
      </c>
      <c r="AJ989" s="13">
        <f t="shared" si="1201"/>
        <v>1.5023316851234871E-2</v>
      </c>
      <c r="AK989" s="13">
        <f t="shared" si="1202"/>
        <v>1.1177347737318722E-2</v>
      </c>
      <c r="AL989" s="13">
        <f t="shared" si="1203"/>
        <v>8.9812718012664068E-4</v>
      </c>
      <c r="AM989" s="13">
        <f t="shared" si="1204"/>
        <v>9.8733743147793648E-3</v>
      </c>
      <c r="AN989" s="13">
        <f t="shared" si="1205"/>
        <v>1.592488478078833E-2</v>
      </c>
      <c r="AO989" s="13">
        <f t="shared" si="1206"/>
        <v>1.2842719580770342E-2</v>
      </c>
      <c r="AP989" s="13">
        <f t="shared" si="1207"/>
        <v>6.9047258844965676E-3</v>
      </c>
      <c r="AQ989" s="13">
        <f t="shared" si="1208"/>
        <v>2.7841789607059935E-3</v>
      </c>
      <c r="AR989" s="13">
        <f t="shared" si="1209"/>
        <v>1.9455757047932756E-3</v>
      </c>
      <c r="AS989" s="13">
        <f t="shared" si="1210"/>
        <v>4.3425249730985821E-3</v>
      </c>
      <c r="AT989" s="13">
        <f t="shared" si="1211"/>
        <v>4.8462578699780103E-3</v>
      </c>
      <c r="AU989" s="13">
        <f t="shared" si="1212"/>
        <v>3.6056158552636324E-3</v>
      </c>
      <c r="AV989" s="13">
        <f t="shared" si="1213"/>
        <v>2.0119336472371034E-3</v>
      </c>
      <c r="AW989" s="13">
        <f t="shared" si="1214"/>
        <v>8.981321148913617E-5</v>
      </c>
      <c r="AX989" s="13">
        <f t="shared" si="1215"/>
        <v>3.6728952450979175E-3</v>
      </c>
      <c r="AY989" s="13">
        <f t="shared" si="1216"/>
        <v>5.9240571384532497E-3</v>
      </c>
      <c r="AZ989" s="13">
        <f t="shared" si="1217"/>
        <v>4.7774916840465599E-3</v>
      </c>
      <c r="BA989" s="13">
        <f t="shared" si="1218"/>
        <v>2.5685580290327188E-3</v>
      </c>
      <c r="BB989" s="13">
        <f t="shared" si="1219"/>
        <v>1.0357145733826279E-3</v>
      </c>
      <c r="BC989" s="13">
        <f t="shared" si="1220"/>
        <v>3.341033110071098E-4</v>
      </c>
      <c r="BD989" s="13">
        <f t="shared" si="1221"/>
        <v>5.2300709536819026E-4</v>
      </c>
      <c r="BE989" s="13">
        <f t="shared" si="1222"/>
        <v>1.1673518368617985E-3</v>
      </c>
      <c r="BF989" s="13">
        <f t="shared" si="1223"/>
        <v>1.3027646499377649E-3</v>
      </c>
      <c r="BG989" s="13">
        <f t="shared" si="1224"/>
        <v>9.6925689955369525E-4</v>
      </c>
      <c r="BH989" s="13">
        <f t="shared" si="1225"/>
        <v>5.4084534995096098E-4</v>
      </c>
      <c r="BI989" s="13">
        <f t="shared" si="1226"/>
        <v>2.4143336421810835E-4</v>
      </c>
      <c r="BJ989" s="14">
        <f t="shared" si="1227"/>
        <v>0.51074445256602485</v>
      </c>
      <c r="BK989" s="14">
        <f t="shared" si="1228"/>
        <v>0.20846412807593559</v>
      </c>
      <c r="BL989" s="14">
        <f t="shared" si="1229"/>
        <v>0.26224658659276429</v>
      </c>
      <c r="BM989" s="14">
        <f t="shared" si="1230"/>
        <v>0.72885878353715183</v>
      </c>
      <c r="BN989" s="14">
        <f t="shared" si="1231"/>
        <v>0.26171956142133745</v>
      </c>
    </row>
    <row r="990" spans="1:66" x14ac:dyDescent="0.25">
      <c r="A990" t="s">
        <v>91</v>
      </c>
      <c r="B990" t="s">
        <v>95</v>
      </c>
      <c r="C990" t="s">
        <v>107</v>
      </c>
      <c r="D990" s="24" t="s">
        <v>501</v>
      </c>
      <c r="E990" s="10">
        <f>VLOOKUP(A990,home!$A$2:$E$405,3,FALSE)</f>
        <v>1.53296703296703</v>
      </c>
      <c r="F990" s="10">
        <f>VLOOKUP(B990,home!$B$2:$E$405,3,FALSE)</f>
        <v>0.56999999999999995</v>
      </c>
      <c r="G990" s="10">
        <f>VLOOKUP(C990,away!$B$2:$E$405,4,FALSE)</f>
        <v>0.98</v>
      </c>
      <c r="H990" s="10">
        <f>VLOOKUP(A990,away!$A$2:$E$405,3,FALSE)</f>
        <v>1.2527472527472501</v>
      </c>
      <c r="I990" s="10">
        <f>VLOOKUP(C990,away!$B$2:$E$405,3,FALSE)</f>
        <v>1.39</v>
      </c>
      <c r="J990" s="10">
        <f>VLOOKUP(B990,home!$B$2:$E$405,4,FALSE)</f>
        <v>1.1000000000000001</v>
      </c>
      <c r="K990" s="12">
        <f t="shared" si="1176"/>
        <v>0.85631538461538281</v>
      </c>
      <c r="L990" s="12">
        <f t="shared" si="1177"/>
        <v>1.9154505494505454</v>
      </c>
      <c r="M990" s="13">
        <f t="shared" si="1178"/>
        <v>6.2551445422306048E-2</v>
      </c>
      <c r="N990" s="13">
        <f t="shared" si="1179"/>
        <v>5.356376504505013E-2</v>
      </c>
      <c r="O990" s="13">
        <f t="shared" si="1180"/>
        <v>0.11981420050308193</v>
      </c>
      <c r="P990" s="13">
        <f t="shared" si="1181"/>
        <v>0.1025987431861812</v>
      </c>
      <c r="Q990" s="13">
        <f t="shared" si="1182"/>
        <v>2.2933738033000049E-2</v>
      </c>
      <c r="R990" s="13">
        <f t="shared" si="1183"/>
        <v>0.11474908809280306</v>
      </c>
      <c r="S990" s="13">
        <f t="shared" si="1184"/>
        <v>4.2071378336327694E-2</v>
      </c>
      <c r="T990" s="13">
        <f t="shared" si="1185"/>
        <v>4.3928441116264823E-2</v>
      </c>
      <c r="U990" s="13">
        <f t="shared" si="1186"/>
        <v>9.8261409504453098E-2</v>
      </c>
      <c r="V990" s="13">
        <f t="shared" si="1187"/>
        <v>7.6674141532188144E-3</v>
      </c>
      <c r="W990" s="13">
        <f t="shared" si="1188"/>
        <v>6.546170901465624E-3</v>
      </c>
      <c r="X990" s="13">
        <f t="shared" si="1189"/>
        <v>1.2538866650009504E-2</v>
      </c>
      <c r="Y990" s="13">
        <f t="shared" si="1190"/>
        <v>1.2008789507123911E-2</v>
      </c>
      <c r="Z990" s="13">
        <f t="shared" si="1191"/>
        <v>7.3265401278769557E-2</v>
      </c>
      <c r="AA990" s="13">
        <f t="shared" si="1192"/>
        <v>6.2738290275029918E-2</v>
      </c>
      <c r="AB990" s="13">
        <f t="shared" si="1193"/>
        <v>2.6861881583486888E-2</v>
      </c>
      <c r="AC990" s="13">
        <f t="shared" si="1194"/>
        <v>7.860200614641387E-4</v>
      </c>
      <c r="AD990" s="13">
        <f t="shared" si="1195"/>
        <v>1.4013967133116405E-3</v>
      </c>
      <c r="AE990" s="13">
        <f t="shared" si="1196"/>
        <v>2.6843061045109706E-3</v>
      </c>
      <c r="AF990" s="13">
        <f t="shared" si="1197"/>
        <v>2.5708278013894959E-3</v>
      </c>
      <c r="AG990" s="13">
        <f t="shared" si="1198"/>
        <v>1.6414311749047494E-3</v>
      </c>
      <c r="AH990" s="13">
        <f t="shared" si="1199"/>
        <v>3.5084063283783447E-2</v>
      </c>
      <c r="AI990" s="13">
        <f t="shared" si="1200"/>
        <v>3.0043023144723454E-2</v>
      </c>
      <c r="AJ990" s="13">
        <f t="shared" si="1201"/>
        <v>1.2863151459591354E-2</v>
      </c>
      <c r="AK990" s="13">
        <f t="shared" si="1202"/>
        <v>3.6716381631619649E-3</v>
      </c>
      <c r="AL990" s="13">
        <f t="shared" si="1203"/>
        <v>5.1570140309875219E-5</v>
      </c>
      <c r="AM990" s="13">
        <f t="shared" si="1204"/>
        <v>2.4000751311163828E-4</v>
      </c>
      <c r="AN990" s="13">
        <f t="shared" si="1205"/>
        <v>4.5972252286194658E-4</v>
      </c>
      <c r="AO990" s="13">
        <f t="shared" si="1206"/>
        <v>4.4028787950535324E-4</v>
      </c>
      <c r="AP990" s="13">
        <f t="shared" si="1207"/>
        <v>2.8111655357164819E-4</v>
      </c>
      <c r="AQ990" s="13">
        <f t="shared" si="1208"/>
        <v>1.3461621424961423E-4</v>
      </c>
      <c r="AR990" s="13">
        <f t="shared" si="1209"/>
        <v>1.344035765877615E-2</v>
      </c>
      <c r="AS990" s="13">
        <f t="shared" si="1210"/>
        <v>1.1509185037943206E-2</v>
      </c>
      <c r="AT990" s="13">
        <f t="shared" si="1211"/>
        <v>4.9277461061879727E-3</v>
      </c>
      <c r="AU990" s="13">
        <f t="shared" si="1212"/>
        <v>1.4065682674024363E-3</v>
      </c>
      <c r="AV990" s="13">
        <f t="shared" si="1213"/>
        <v>3.0111651172212744E-4</v>
      </c>
      <c r="AW990" s="13">
        <f t="shared" si="1214"/>
        <v>2.34963554399399E-6</v>
      </c>
      <c r="AX990" s="13">
        <f t="shared" si="1215"/>
        <v>3.425368765012899E-5</v>
      </c>
      <c r="AY990" s="13">
        <f t="shared" si="1216"/>
        <v>6.5611244830146952E-5</v>
      </c>
      <c r="AZ990" s="13">
        <f t="shared" si="1217"/>
        <v>6.283754748001962E-5</v>
      </c>
      <c r="BA990" s="13">
        <f t="shared" si="1218"/>
        <v>4.0120738282242777E-5</v>
      </c>
      <c r="BB990" s="13">
        <f t="shared" si="1219"/>
        <v>1.9212322546770853E-5</v>
      </c>
      <c r="BC990" s="13">
        <f t="shared" si="1220"/>
        <v>7.3600507556866721E-6</v>
      </c>
      <c r="BD990" s="13">
        <f t="shared" si="1221"/>
        <v>4.2907234103857711E-3</v>
      </c>
      <c r="BE990" s="13">
        <f t="shared" si="1222"/>
        <v>3.6742124674427187E-3</v>
      </c>
      <c r="BF990" s="13">
        <f t="shared" si="1223"/>
        <v>1.5731423311084233E-3</v>
      </c>
      <c r="BG990" s="13">
        <f t="shared" si="1224"/>
        <v>4.4903532677261648E-4</v>
      </c>
      <c r="BH990" s="13">
        <f t="shared" si="1225"/>
        <v>9.6128964637796777E-5</v>
      </c>
      <c r="BI990" s="13">
        <f t="shared" si="1226"/>
        <v>1.6463342265298705E-5</v>
      </c>
      <c r="BJ990" s="14">
        <f t="shared" si="1227"/>
        <v>0.16160287932187609</v>
      </c>
      <c r="BK990" s="14">
        <f t="shared" si="1228"/>
        <v>0.21579218254463789</v>
      </c>
      <c r="BL990" s="14">
        <f t="shared" si="1229"/>
        <v>0.54577142543475976</v>
      </c>
      <c r="BM990" s="14">
        <f t="shared" si="1230"/>
        <v>0.52015764668833475</v>
      </c>
      <c r="BN990" s="14">
        <f t="shared" si="1231"/>
        <v>0.47621098028242237</v>
      </c>
    </row>
    <row r="991" spans="1:66" x14ac:dyDescent="0.25">
      <c r="A991" t="s">
        <v>91</v>
      </c>
      <c r="B991" t="s">
        <v>351</v>
      </c>
      <c r="C991" t="s">
        <v>99</v>
      </c>
      <c r="D991" s="24" t="s">
        <v>501</v>
      </c>
      <c r="E991" s="10">
        <f>VLOOKUP(A991,home!$A$2:$E$405,3,FALSE)</f>
        <v>1.53296703296703</v>
      </c>
      <c r="F991" s="10">
        <f>VLOOKUP(B991,home!$B$2:$E$405,3,FALSE)</f>
        <v>0.65</v>
      </c>
      <c r="G991" s="10">
        <f>VLOOKUP(C991,away!$B$2:$E$405,4,FALSE)</f>
        <v>0.93</v>
      </c>
      <c r="H991" s="10">
        <f>VLOOKUP(A991,away!$A$2:$E$405,3,FALSE)</f>
        <v>1.2527472527472501</v>
      </c>
      <c r="I991" s="10">
        <f>VLOOKUP(C991,away!$B$2:$E$405,3,FALSE)</f>
        <v>1.03</v>
      </c>
      <c r="J991" s="10">
        <f>VLOOKUP(B991,home!$B$2:$E$405,4,FALSE)</f>
        <v>0.9</v>
      </c>
      <c r="K991" s="12">
        <f t="shared" si="1176"/>
        <v>0.92667857142856969</v>
      </c>
      <c r="L991" s="12">
        <f t="shared" si="1177"/>
        <v>1.161296703296701</v>
      </c>
      <c r="M991" s="13">
        <f t="shared" si="1178"/>
        <v>0.12393782198717432</v>
      </c>
      <c r="N991" s="13">
        <f t="shared" si="1179"/>
        <v>0.11485052382504306</v>
      </c>
      <c r="O991" s="13">
        <f t="shared" si="1180"/>
        <v>0.14392858408747888</v>
      </c>
      <c r="P991" s="13">
        <f t="shared" si="1181"/>
        <v>0.13337553468992169</v>
      </c>
      <c r="Q991" s="13">
        <f t="shared" si="1182"/>
        <v>5.3214759673006908E-2</v>
      </c>
      <c r="R991" s="13">
        <f t="shared" si="1183"/>
        <v>8.3571895105475663E-2</v>
      </c>
      <c r="S991" s="13">
        <f t="shared" si="1184"/>
        <v>3.5882979401686214E-2</v>
      </c>
      <c r="T991" s="13">
        <f t="shared" si="1185"/>
        <v>6.1798124974989141E-2</v>
      </c>
      <c r="U991" s="13">
        <f t="shared" si="1186"/>
        <v>7.7444284367920446E-2</v>
      </c>
      <c r="V991" s="13">
        <f t="shared" si="1187"/>
        <v>4.290602683069235E-3</v>
      </c>
      <c r="W991" s="13">
        <f t="shared" si="1188"/>
        <v>1.6437659157565565E-2</v>
      </c>
      <c r="X991" s="13">
        <f t="shared" si="1189"/>
        <v>1.9088999389595716E-2</v>
      </c>
      <c r="Y991" s="13">
        <f t="shared" si="1190"/>
        <v>1.1083996030185126E-2</v>
      </c>
      <c r="Z991" s="13">
        <f t="shared" si="1191"/>
        <v>3.2350588758082187E-2</v>
      </c>
      <c r="AA991" s="13">
        <f t="shared" si="1192"/>
        <v>2.9978597375212745E-2</v>
      </c>
      <c r="AB991" s="13">
        <f t="shared" si="1193"/>
        <v>1.3890261894547208E-2</v>
      </c>
      <c r="AC991" s="13">
        <f t="shared" si="1194"/>
        <v>2.8858292500068717E-4</v>
      </c>
      <c r="AD991" s="13">
        <f t="shared" si="1195"/>
        <v>3.808106626440651E-3</v>
      </c>
      <c r="AE991" s="13">
        <f t="shared" si="1196"/>
        <v>4.4223416710878491E-3</v>
      </c>
      <c r="AF991" s="13">
        <f t="shared" si="1197"/>
        <v>2.5678254017429724E-3</v>
      </c>
      <c r="AG991" s="13">
        <f t="shared" si="1198"/>
        <v>9.9400239122854664E-4</v>
      </c>
      <c r="AH991" s="13">
        <f t="shared" si="1199"/>
        <v>9.3921580186170396E-3</v>
      </c>
      <c r="AI991" s="13">
        <f t="shared" si="1200"/>
        <v>8.7035115753234232E-3</v>
      </c>
      <c r="AJ991" s="13">
        <f t="shared" si="1201"/>
        <v>4.0326788365163645E-3</v>
      </c>
      <c r="AK991" s="13">
        <f t="shared" si="1202"/>
        <v>1.2456656877510705E-3</v>
      </c>
      <c r="AL991" s="13">
        <f t="shared" si="1203"/>
        <v>1.2422326391480835E-5</v>
      </c>
      <c r="AM991" s="13">
        <f t="shared" si="1204"/>
        <v>7.0577816168753869E-4</v>
      </c>
      <c r="AN991" s="13">
        <f t="shared" si="1205"/>
        <v>8.1961785242654463E-4</v>
      </c>
      <c r="AO991" s="13">
        <f t="shared" si="1206"/>
        <v>4.7590975499303429E-4</v>
      </c>
      <c r="AP991" s="13">
        <f t="shared" si="1207"/>
        <v>1.8422414318005042E-4</v>
      </c>
      <c r="AQ991" s="13">
        <f t="shared" si="1208"/>
        <v>5.3484722535662985E-5</v>
      </c>
      <c r="AR991" s="13">
        <f t="shared" si="1209"/>
        <v>2.1814164287723278E-3</v>
      </c>
      <c r="AS991" s="13">
        <f t="shared" si="1210"/>
        <v>2.0214718599055525E-3</v>
      </c>
      <c r="AT991" s="13">
        <f t="shared" si="1211"/>
        <v>9.366273276601657E-4</v>
      </c>
      <c r="AU991" s="13">
        <f t="shared" si="1212"/>
        <v>2.8931749131902706E-4</v>
      </c>
      <c r="AV991" s="13">
        <f t="shared" si="1213"/>
        <v>6.7026079886203397E-5</v>
      </c>
      <c r="AW991" s="13">
        <f t="shared" si="1214"/>
        <v>3.7134086852571107E-7</v>
      </c>
      <c r="AX991" s="13">
        <f t="shared" si="1215"/>
        <v>1.0900491643634835E-4</v>
      </c>
      <c r="AY991" s="13">
        <f t="shared" si="1216"/>
        <v>1.2658705010066369E-4</v>
      </c>
      <c r="AZ991" s="13">
        <f t="shared" si="1217"/>
        <v>7.3502561980977557E-5</v>
      </c>
      <c r="BA991" s="13">
        <f t="shared" si="1218"/>
        <v>2.8452760970790218E-5</v>
      </c>
      <c r="BB991" s="13">
        <f t="shared" si="1219"/>
        <v>8.2605243787669291E-6</v>
      </c>
      <c r="BC991" s="13">
        <f t="shared" si="1220"/>
        <v>1.9185839457128124E-6</v>
      </c>
      <c r="BD991" s="13">
        <f t="shared" si="1221"/>
        <v>4.2221195120842802E-4</v>
      </c>
      <c r="BE991" s="13">
        <f t="shared" si="1222"/>
        <v>3.9125476778589498E-4</v>
      </c>
      <c r="BF991" s="13">
        <f t="shared" si="1223"/>
        <v>1.8128370463822499E-4</v>
      </c>
      <c r="BG991" s="13">
        <f t="shared" si="1224"/>
        <v>5.599724147914303E-5</v>
      </c>
      <c r="BH991" s="13">
        <f t="shared" si="1225"/>
        <v>1.2972860934458226E-5</v>
      </c>
      <c r="BI991" s="13">
        <f t="shared" si="1226"/>
        <v>2.4043344476170505E-6</v>
      </c>
      <c r="BJ991" s="14">
        <f t="shared" si="1227"/>
        <v>0.29085308017352163</v>
      </c>
      <c r="BK991" s="14">
        <f t="shared" si="1228"/>
        <v>0.29791453106334426</v>
      </c>
      <c r="BL991" s="14">
        <f t="shared" si="1229"/>
        <v>0.37874962099687981</v>
      </c>
      <c r="BM991" s="14">
        <f t="shared" si="1230"/>
        <v>0.3468624859144952</v>
      </c>
      <c r="BN991" s="14">
        <f t="shared" si="1231"/>
        <v>0.6528791193681005</v>
      </c>
    </row>
    <row r="992" spans="1:66" s="10" customFormat="1" x14ac:dyDescent="0.25">
      <c r="A992" t="s">
        <v>91</v>
      </c>
      <c r="B992" t="s">
        <v>101</v>
      </c>
      <c r="C992" t="s">
        <v>122</v>
      </c>
      <c r="D992" s="24" t="s">
        <v>501</v>
      </c>
      <c r="E992" s="10">
        <f>VLOOKUP(A992,home!$A$2:$E$405,3,FALSE)</f>
        <v>1.53296703296703</v>
      </c>
      <c r="F992" s="10">
        <f>VLOOKUP(B992,home!$B$2:$E$405,3,FALSE)</f>
        <v>1.03</v>
      </c>
      <c r="G992" s="10">
        <f>VLOOKUP(C992,away!$B$2:$E$405,4,FALSE)</f>
        <v>1.2</v>
      </c>
      <c r="H992" s="10">
        <f>VLOOKUP(A992,away!$A$2:$E$405,3,FALSE)</f>
        <v>1.2527472527472501</v>
      </c>
      <c r="I992" s="10">
        <f>VLOOKUP(C992,away!$B$2:$E$405,3,FALSE)</f>
        <v>0.87</v>
      </c>
      <c r="J992" s="10">
        <f>VLOOKUP(B992,home!$B$2:$E$405,4,FALSE)</f>
        <v>0.91</v>
      </c>
      <c r="K992" s="12">
        <f t="shared" si="1176"/>
        <v>1.8947472527472489</v>
      </c>
      <c r="L992" s="12">
        <f t="shared" si="1177"/>
        <v>0.99179999999999779</v>
      </c>
      <c r="M992" s="13">
        <f t="shared" si="1178"/>
        <v>5.5768434883392233E-2</v>
      </c>
      <c r="N992" s="13">
        <f t="shared" si="1179"/>
        <v>0.10566708878532126</v>
      </c>
      <c r="O992" s="13">
        <f t="shared" si="1180"/>
        <v>5.531113371734829E-2</v>
      </c>
      <c r="P992" s="13">
        <f t="shared" si="1181"/>
        <v>0.10480061865728139</v>
      </c>
      <c r="Q992" s="13">
        <f t="shared" si="1182"/>
        <v>0.10010621309089357</v>
      </c>
      <c r="R992" s="13">
        <f t="shared" si="1183"/>
        <v>2.742879121043295E-2</v>
      </c>
      <c r="S992" s="13">
        <f t="shared" si="1184"/>
        <v>4.9235601168985343E-2</v>
      </c>
      <c r="T992" s="13">
        <f t="shared" si="1185"/>
        <v>9.9285342143548019E-2</v>
      </c>
      <c r="U992" s="13">
        <f t="shared" si="1186"/>
        <v>5.1970626792145716E-2</v>
      </c>
      <c r="V992" s="13">
        <f t="shared" si="1187"/>
        <v>1.0280450009762802E-2</v>
      </c>
      <c r="W992" s="13">
        <f t="shared" si="1188"/>
        <v>6.3225324078967096E-2</v>
      </c>
      <c r="X992" s="13">
        <f t="shared" si="1189"/>
        <v>6.2706876421519425E-2</v>
      </c>
      <c r="Y992" s="13">
        <f t="shared" si="1190"/>
        <v>3.1096340017431407E-2</v>
      </c>
      <c r="Z992" s="13">
        <f t="shared" si="1191"/>
        <v>9.0679583741691151E-3</v>
      </c>
      <c r="AA992" s="13">
        <f t="shared" si="1192"/>
        <v>1.7181489217483338E-2</v>
      </c>
      <c r="AB992" s="13">
        <f t="shared" si="1193"/>
        <v>1.6277289746466521E-2</v>
      </c>
      <c r="AC992" s="13">
        <f t="shared" si="1194"/>
        <v>1.2074454879260521E-3</v>
      </c>
      <c r="AD992" s="13">
        <f t="shared" si="1195"/>
        <v>2.9949002275669365E-2</v>
      </c>
      <c r="AE992" s="13">
        <f t="shared" si="1196"/>
        <v>2.9703420457008807E-2</v>
      </c>
      <c r="AF992" s="13">
        <f t="shared" si="1197"/>
        <v>1.4729926204630633E-2</v>
      </c>
      <c r="AG992" s="13">
        <f t="shared" si="1198"/>
        <v>4.8697136032508767E-3</v>
      </c>
      <c r="AH992" s="13">
        <f t="shared" si="1199"/>
        <v>2.2484002788752265E-3</v>
      </c>
      <c r="AI992" s="13">
        <f t="shared" si="1200"/>
        <v>4.2601502514749839E-3</v>
      </c>
      <c r="AJ992" s="13">
        <f t="shared" si="1201"/>
        <v>4.0359539926363647E-3</v>
      </c>
      <c r="AK992" s="13">
        <f t="shared" si="1202"/>
        <v>2.5490375799206806E-3</v>
      </c>
      <c r="AL992" s="13">
        <f t="shared" si="1203"/>
        <v>9.0761761124680243E-5</v>
      </c>
      <c r="AM992" s="13">
        <f t="shared" si="1204"/>
        <v>1.1349157956869122E-2</v>
      </c>
      <c r="AN992" s="13">
        <f t="shared" si="1205"/>
        <v>1.1256094861622769E-2</v>
      </c>
      <c r="AO992" s="13">
        <f t="shared" si="1206"/>
        <v>5.5818974418787182E-3</v>
      </c>
      <c r="AP992" s="13">
        <f t="shared" si="1207"/>
        <v>1.8453752942851004E-3</v>
      </c>
      <c r="AQ992" s="13">
        <f t="shared" si="1208"/>
        <v>4.5756080421798954E-4</v>
      </c>
      <c r="AR992" s="13">
        <f t="shared" si="1209"/>
        <v>4.4599267931768916E-4</v>
      </c>
      <c r="AS992" s="13">
        <f t="shared" si="1210"/>
        <v>8.4504340388257622E-4</v>
      </c>
      <c r="AT992" s="13">
        <f t="shared" si="1211"/>
        <v>8.0057183397934774E-4</v>
      </c>
      <c r="AU992" s="13">
        <f t="shared" si="1212"/>
        <v>5.0562709435306532E-4</v>
      </c>
      <c r="AV992" s="13">
        <f t="shared" si="1213"/>
        <v>2.3950888698501128E-4</v>
      </c>
      <c r="AW992" s="13">
        <f t="shared" si="1214"/>
        <v>4.7377899623782362E-6</v>
      </c>
      <c r="AX992" s="13">
        <f t="shared" si="1215"/>
        <v>3.5839643099620589E-3</v>
      </c>
      <c r="AY992" s="13">
        <f t="shared" si="1216"/>
        <v>3.554575802620362E-3</v>
      </c>
      <c r="AZ992" s="13">
        <f t="shared" si="1217"/>
        <v>1.7627141405194332E-3</v>
      </c>
      <c r="BA992" s="13">
        <f t="shared" si="1218"/>
        <v>5.8275329485572337E-4</v>
      </c>
      <c r="BB992" s="13">
        <f t="shared" si="1219"/>
        <v>1.4449367945947627E-4</v>
      </c>
      <c r="BC992" s="13">
        <f t="shared" si="1220"/>
        <v>2.8661766257581663E-5</v>
      </c>
      <c r="BD992" s="13">
        <f t="shared" si="1221"/>
        <v>7.3722589891213807E-5</v>
      </c>
      <c r="BE992" s="13">
        <f t="shared" si="1222"/>
        <v>1.3968567466178948E-4</v>
      </c>
      <c r="BF992" s="13">
        <f t="shared" si="1223"/>
        <v>1.3233452415678583E-4</v>
      </c>
      <c r="BG992" s="13">
        <f t="shared" si="1224"/>
        <v>8.3580158696561462E-5</v>
      </c>
      <c r="BH992" s="13">
        <f t="shared" si="1225"/>
        <v>3.9590819018622256E-5</v>
      </c>
      <c r="BI992" s="13">
        <f t="shared" si="1226"/>
        <v>1.5002919113909604E-5</v>
      </c>
      <c r="BJ992" s="14">
        <f t="shared" si="1227"/>
        <v>0.58148649643078876</v>
      </c>
      <c r="BK992" s="14">
        <f t="shared" si="1228"/>
        <v>0.22493788777109289</v>
      </c>
      <c r="BL992" s="14">
        <f t="shared" si="1229"/>
        <v>0.18458353337084069</v>
      </c>
      <c r="BM992" s="14">
        <f t="shared" si="1230"/>
        <v>0.54744375758956376</v>
      </c>
      <c r="BN992" s="14">
        <f t="shared" si="1231"/>
        <v>0.44908228034466974</v>
      </c>
    </row>
    <row r="993" spans="1:66" x14ac:dyDescent="0.25">
      <c r="A993" t="s">
        <v>91</v>
      </c>
      <c r="B993" t="s">
        <v>370</v>
      </c>
      <c r="C993" t="s">
        <v>371</v>
      </c>
      <c r="D993" s="24" t="s">
        <v>501</v>
      </c>
      <c r="E993" s="10">
        <f>VLOOKUP(A993,home!$A$2:$E$405,3,FALSE)</f>
        <v>1.53296703296703</v>
      </c>
      <c r="F993" s="10">
        <f>VLOOKUP(B993,home!$B$2:$E$405,3,FALSE)</f>
        <v>0.76</v>
      </c>
      <c r="G993" s="10">
        <f>VLOOKUP(C993,away!$B$2:$E$405,4,FALSE)</f>
        <v>0.98</v>
      </c>
      <c r="H993" s="10">
        <f>VLOOKUP(A993,away!$A$2:$E$405,3,FALSE)</f>
        <v>1.2527472527472501</v>
      </c>
      <c r="I993" s="10">
        <f>VLOOKUP(C993,away!$B$2:$E$405,3,FALSE)</f>
        <v>0.33</v>
      </c>
      <c r="J993" s="10">
        <f>VLOOKUP(B993,home!$B$2:$E$405,4,FALSE)</f>
        <v>0.53</v>
      </c>
      <c r="K993" s="12">
        <f t="shared" si="1176"/>
        <v>1.1417538461538439</v>
      </c>
      <c r="L993" s="12">
        <f t="shared" si="1177"/>
        <v>0.21910549450549405</v>
      </c>
      <c r="M993" s="13">
        <f t="shared" si="1178"/>
        <v>0.25644031265279832</v>
      </c>
      <c r="N993" s="13">
        <f t="shared" si="1179"/>
        <v>0.29279171328022674</v>
      </c>
      <c r="O993" s="13">
        <f t="shared" si="1180"/>
        <v>5.6187481514934891E-2</v>
      </c>
      <c r="P993" s="13">
        <f t="shared" si="1181"/>
        <v>6.4152273125374915E-2</v>
      </c>
      <c r="Q993" s="13">
        <f t="shared" si="1182"/>
        <v>0.16714803237983622</v>
      </c>
      <c r="R993" s="13">
        <f t="shared" si="1183"/>
        <v>6.1554929611740573E-3</v>
      </c>
      <c r="S993" s="13">
        <f t="shared" si="1184"/>
        <v>4.0121559911728954E-3</v>
      </c>
      <c r="T993" s="13">
        <f t="shared" si="1185"/>
        <v>3.662305229020435E-2</v>
      </c>
      <c r="U993" s="13">
        <f t="shared" si="1186"/>
        <v>7.0280577633933935E-3</v>
      </c>
      <c r="V993" s="13">
        <f t="shared" si="1187"/>
        <v>1.1152212913481214E-4</v>
      </c>
      <c r="W993" s="13">
        <f t="shared" si="1188"/>
        <v>6.3613969615575056E-2</v>
      </c>
      <c r="X993" s="13">
        <f t="shared" si="1189"/>
        <v>1.393817027007805E-2</v>
      </c>
      <c r="Y993" s="13">
        <f t="shared" si="1190"/>
        <v>1.5269648447636132E-3</v>
      </c>
      <c r="Z993" s="13">
        <f t="shared" si="1191"/>
        <v>4.4956744306104326E-4</v>
      </c>
      <c r="AA993" s="13">
        <f t="shared" si="1192"/>
        <v>5.1329535722049536E-4</v>
      </c>
      <c r="AB993" s="13">
        <f t="shared" si="1193"/>
        <v>2.9302847415970594E-4</v>
      </c>
      <c r="AC993" s="13">
        <f t="shared" si="1194"/>
        <v>1.7436801408507331E-6</v>
      </c>
      <c r="AD993" s="13">
        <f t="shared" si="1195"/>
        <v>1.8157873619424149E-2</v>
      </c>
      <c r="AE993" s="13">
        <f t="shared" si="1196"/>
        <v>3.9784898785521937E-3</v>
      </c>
      <c r="AF993" s="13">
        <f t="shared" si="1197"/>
        <v>4.3585449611264061E-4</v>
      </c>
      <c r="AG993" s="13">
        <f t="shared" si="1198"/>
        <v>3.1832704967734358E-5</v>
      </c>
      <c r="AH993" s="13">
        <f t="shared" si="1199"/>
        <v>2.4625674231365104E-5</v>
      </c>
      <c r="AI993" s="13">
        <f t="shared" si="1200"/>
        <v>2.8116458267792711E-5</v>
      </c>
      <c r="AJ993" s="13">
        <f t="shared" si="1201"/>
        <v>1.6051037183738188E-5</v>
      </c>
      <c r="AK993" s="13">
        <f t="shared" si="1202"/>
        <v>6.1087778130971451E-6</v>
      </c>
      <c r="AL993" s="13">
        <f t="shared" si="1203"/>
        <v>1.7448277688009262E-8</v>
      </c>
      <c r="AM993" s="13">
        <f t="shared" si="1204"/>
        <v>4.1463644085905889E-3</v>
      </c>
      <c r="AN993" s="13">
        <f t="shared" si="1205"/>
        <v>9.0849122414422151E-4</v>
      </c>
      <c r="AO993" s="13">
        <f t="shared" si="1206"/>
        <v>9.9527709460010635E-5</v>
      </c>
      <c r="AP993" s="13">
        <f t="shared" si="1207"/>
        <v>7.2690226660782566E-6</v>
      </c>
      <c r="AQ993" s="13">
        <f t="shared" si="1208"/>
        <v>3.981707014556803E-7</v>
      </c>
      <c r="AR993" s="13">
        <f t="shared" si="1209"/>
        <v>1.079124105998891E-6</v>
      </c>
      <c r="AS993" s="13">
        <f t="shared" si="1210"/>
        <v>1.2320940985015621E-6</v>
      </c>
      <c r="AT993" s="13">
        <f t="shared" si="1211"/>
        <v>7.0337408789380593E-7</v>
      </c>
      <c r="AU993" s="13">
        <f t="shared" si="1212"/>
        <v>2.676933567125682E-7</v>
      </c>
      <c r="AV993" s="13">
        <f t="shared" si="1213"/>
        <v>7.6409979904101908E-8</v>
      </c>
      <c r="AW993" s="13">
        <f t="shared" si="1214"/>
        <v>1.2124834389436223E-10</v>
      </c>
      <c r="AX993" s="13">
        <f t="shared" si="1215"/>
        <v>7.8902125184395129E-4</v>
      </c>
      <c r="AY993" s="13">
        <f t="shared" si="1216"/>
        <v>1.7287889156061294E-4</v>
      </c>
      <c r="AZ993" s="13">
        <f t="shared" si="1217"/>
        <v>1.8939357512474889E-5</v>
      </c>
      <c r="BA993" s="13">
        <f t="shared" si="1218"/>
        <v>1.3832390977957182E-6</v>
      </c>
      <c r="BB993" s="13">
        <f t="shared" si="1219"/>
        <v>7.5768821635466068E-8</v>
      </c>
      <c r="BC993" s="13">
        <f t="shared" si="1220"/>
        <v>3.3202730265074749E-9</v>
      </c>
      <c r="BD993" s="13">
        <f t="shared" si="1221"/>
        <v>3.9407003479614355E-8</v>
      </c>
      <c r="BE993" s="13">
        <f t="shared" si="1222"/>
        <v>4.4993097788247596E-8</v>
      </c>
      <c r="BF993" s="13">
        <f t="shared" si="1223"/>
        <v>2.5685521225053854E-8</v>
      </c>
      <c r="BG993" s="13">
        <f t="shared" si="1224"/>
        <v>9.7755142163904746E-9</v>
      </c>
      <c r="BH993" s="13">
        <f t="shared" si="1225"/>
        <v>2.7903077386738511E-9</v>
      </c>
      <c r="BI993" s="13">
        <f t="shared" si="1226"/>
        <v>6.3716891851674101E-10</v>
      </c>
      <c r="BJ993" s="14">
        <f t="shared" si="1227"/>
        <v>0.60439030574441277</v>
      </c>
      <c r="BK993" s="14">
        <f t="shared" si="1228"/>
        <v>0.32489090391846004</v>
      </c>
      <c r="BL993" s="14">
        <f t="shared" si="1229"/>
        <v>7.0255740002620901E-2</v>
      </c>
      <c r="BM993" s="14">
        <f t="shared" si="1230"/>
        <v>0.15693833242389721</v>
      </c>
      <c r="BN993" s="14">
        <f t="shared" si="1231"/>
        <v>0.84287530591434501</v>
      </c>
    </row>
    <row r="994" spans="1:66" x14ac:dyDescent="0.25">
      <c r="A994" t="s">
        <v>91</v>
      </c>
      <c r="B994" t="s">
        <v>389</v>
      </c>
      <c r="C994" t="s">
        <v>97</v>
      </c>
      <c r="D994" s="24" t="s">
        <v>501</v>
      </c>
      <c r="E994" s="10">
        <f>VLOOKUP(A994,home!$A$2:$E$405,3,FALSE)</f>
        <v>1.53296703296703</v>
      </c>
      <c r="F994" s="10">
        <f>VLOOKUP(B994,home!$B$2:$E$405,3,FALSE)</f>
        <v>1.41</v>
      </c>
      <c r="G994" s="10">
        <f>VLOOKUP(C994,away!$B$2:$E$405,4,FALSE)</f>
        <v>0.93</v>
      </c>
      <c r="H994" s="10">
        <f>VLOOKUP(A994,away!$A$2:$E$405,3,FALSE)</f>
        <v>1.2527472527472501</v>
      </c>
      <c r="I994" s="10">
        <f>VLOOKUP(C994,away!$B$2:$E$405,3,FALSE)</f>
        <v>0.75</v>
      </c>
      <c r="J994" s="10">
        <f>VLOOKUP(B994,home!$B$2:$E$405,4,FALSE)</f>
        <v>0.8</v>
      </c>
      <c r="K994" s="12">
        <f t="shared" si="1176"/>
        <v>2.0101796703296664</v>
      </c>
      <c r="L994" s="12">
        <f t="shared" si="1177"/>
        <v>0.75164835164835009</v>
      </c>
      <c r="M994" s="13">
        <f t="shared" si="1178"/>
        <v>6.3176175301566537E-2</v>
      </c>
      <c r="N994" s="13">
        <f t="shared" si="1179"/>
        <v>0.12699546324039224</v>
      </c>
      <c r="O994" s="13">
        <f t="shared" si="1180"/>
        <v>4.748626802886969E-2</v>
      </c>
      <c r="P994" s="13">
        <f t="shared" si="1181"/>
        <v>9.5455930611459447E-2</v>
      </c>
      <c r="Q994" s="13">
        <f t="shared" si="1182"/>
        <v>0.12764184921496749</v>
      </c>
      <c r="R994" s="13">
        <f t="shared" si="1183"/>
        <v>1.7846487544915822E-2</v>
      </c>
      <c r="S994" s="13">
        <f t="shared" si="1184"/>
        <v>3.6057242486606432E-2</v>
      </c>
      <c r="T994" s="13">
        <f t="shared" si="1185"/>
        <v>9.5941785563777554E-2</v>
      </c>
      <c r="U994" s="13">
        <f t="shared" si="1186"/>
        <v>3.5874646449581389E-2</v>
      </c>
      <c r="V994" s="13">
        <f t="shared" si="1187"/>
        <v>6.0534029911197395E-3</v>
      </c>
      <c r="W994" s="13">
        <f t="shared" si="1188"/>
        <v>8.55276834584041E-2</v>
      </c>
      <c r="X994" s="13">
        <f t="shared" si="1189"/>
        <v>6.4286742291811291E-2</v>
      </c>
      <c r="Y994" s="13">
        <f t="shared" si="1190"/>
        <v>2.4160511938241116E-2</v>
      </c>
      <c r="Z994" s="13">
        <f t="shared" si="1191"/>
        <v>4.4714276486162623E-3</v>
      </c>
      <c r="AA994" s="13">
        <f t="shared" si="1192"/>
        <v>8.9883729565983939E-3</v>
      </c>
      <c r="AB994" s="13">
        <f t="shared" si="1193"/>
        <v>9.0341222933475272E-3</v>
      </c>
      <c r="AC994" s="13">
        <f t="shared" si="1194"/>
        <v>5.7164866059602917E-4</v>
      </c>
      <c r="AD994" s="13">
        <f t="shared" si="1195"/>
        <v>4.2981502634618723E-2</v>
      </c>
      <c r="AE994" s="13">
        <f t="shared" si="1196"/>
        <v>3.2306975606680381E-2</v>
      </c>
      <c r="AF994" s="13">
        <f t="shared" si="1197"/>
        <v>1.2141742480752379E-2</v>
      </c>
      <c r="AG994" s="13">
        <f t="shared" si="1198"/>
        <v>3.0421069072654248E-3</v>
      </c>
      <c r="AH994" s="13">
        <f t="shared" si="1199"/>
        <v>8.4023530539931786E-4</v>
      </c>
      <c r="AI994" s="13">
        <f t="shared" si="1200"/>
        <v>1.6890239292069473E-3</v>
      </c>
      <c r="AJ994" s="13">
        <f t="shared" si="1201"/>
        <v>1.6976207825960699E-3</v>
      </c>
      <c r="AK994" s="13">
        <f t="shared" si="1202"/>
        <v>1.1375075950345859E-3</v>
      </c>
      <c r="AL994" s="13">
        <f t="shared" si="1203"/>
        <v>3.4549261407178121E-5</v>
      </c>
      <c r="AM994" s="13">
        <f t="shared" si="1204"/>
        <v>1.7280108559266306E-2</v>
      </c>
      <c r="AN994" s="13">
        <f t="shared" si="1205"/>
        <v>1.2988565114877062E-2</v>
      </c>
      <c r="AO994" s="13">
        <f t="shared" si="1206"/>
        <v>4.8814167794373024E-3</v>
      </c>
      <c r="AP994" s="13">
        <f t="shared" si="1207"/>
        <v>1.223036291990882E-3</v>
      </c>
      <c r="AQ994" s="13">
        <f t="shared" si="1208"/>
        <v>2.2982330322026415E-4</v>
      </c>
      <c r="AR994" s="13">
        <f t="shared" si="1209"/>
        <v>1.2631229646002911E-4</v>
      </c>
      <c r="AS994" s="13">
        <f t="shared" si="1210"/>
        <v>2.5391041045660446E-4</v>
      </c>
      <c r="AT994" s="13">
        <f t="shared" si="1211"/>
        <v>2.5520277259246375E-4</v>
      </c>
      <c r="AU994" s="13">
        <f t="shared" si="1212"/>
        <v>1.7100114175904517E-4</v>
      </c>
      <c r="AV994" s="13">
        <f t="shared" si="1213"/>
        <v>8.5935754691798539E-5</v>
      </c>
      <c r="AW994" s="13">
        <f t="shared" si="1214"/>
        <v>1.4500595991282164E-6</v>
      </c>
      <c r="AX994" s="13">
        <f t="shared" si="1215"/>
        <v>5.7893538211544627E-3</v>
      </c>
      <c r="AY994" s="13">
        <f t="shared" si="1216"/>
        <v>4.3515582567798285E-3</v>
      </c>
      <c r="AZ994" s="13">
        <f t="shared" si="1217"/>
        <v>1.6354207954051628E-3</v>
      </c>
      <c r="BA994" s="13">
        <f t="shared" si="1218"/>
        <v>4.0975378170590807E-4</v>
      </c>
      <c r="BB994" s="13">
        <f t="shared" si="1219"/>
        <v>7.699768865023091E-5</v>
      </c>
      <c r="BC994" s="13">
        <f t="shared" si="1220"/>
        <v>1.1575037150935792E-5</v>
      </c>
      <c r="BD994" s="13">
        <f t="shared" si="1221"/>
        <v>1.5823738237849762E-5</v>
      </c>
      <c r="BE994" s="13">
        <f t="shared" si="1222"/>
        <v>3.1808556914343768E-5</v>
      </c>
      <c r="BF994" s="13">
        <f t="shared" si="1223"/>
        <v>3.1970457225869003E-5</v>
      </c>
      <c r="BG994" s="13">
        <f t="shared" si="1224"/>
        <v>2.1422121055528682E-5</v>
      </c>
      <c r="BH994" s="13">
        <f t="shared" si="1225"/>
        <v>1.0765578060291218E-5</v>
      </c>
      <c r="BI994" s="13">
        <f t="shared" si="1226"/>
        <v>4.3281492312288959E-6</v>
      </c>
      <c r="BJ994" s="14">
        <f t="shared" si="1227"/>
        <v>0.66390397276654911</v>
      </c>
      <c r="BK994" s="14">
        <f t="shared" si="1228"/>
        <v>0.20570050756953517</v>
      </c>
      <c r="BL994" s="14">
        <f t="shared" si="1229"/>
        <v>0.12560276586223479</v>
      </c>
      <c r="BM994" s="14">
        <f t="shared" si="1230"/>
        <v>0.51672639170758339</v>
      </c>
      <c r="BN994" s="14">
        <f t="shared" si="1231"/>
        <v>0.47860217394217119</v>
      </c>
    </row>
    <row r="995" spans="1:66" x14ac:dyDescent="0.25">
      <c r="A995" t="s">
        <v>114</v>
      </c>
      <c r="B995" t="s">
        <v>104</v>
      </c>
      <c r="C995" t="s">
        <v>112</v>
      </c>
      <c r="D995" s="24" t="s">
        <v>501</v>
      </c>
      <c r="E995" s="10">
        <f>VLOOKUP(A995,home!$A$2:$E$405,3,FALSE)</f>
        <v>1.3611111111111101</v>
      </c>
      <c r="F995" s="10">
        <f>VLOOKUP(B995,home!$B$2:$E$405,3,FALSE)</f>
        <v>1.19</v>
      </c>
      <c r="G995" s="10">
        <f>VLOOKUP(C995,away!$B$2:$E$405,4,FALSE)</f>
        <v>0.55000000000000004</v>
      </c>
      <c r="H995" s="10">
        <f>VLOOKUP(A995,away!$A$2:$E$405,3,FALSE)</f>
        <v>1.12777777777778</v>
      </c>
      <c r="I995" s="10">
        <f>VLOOKUP(C995,away!$B$2:$E$405,3,FALSE)</f>
        <v>1.47</v>
      </c>
      <c r="J995" s="10">
        <f>VLOOKUP(B995,home!$B$2:$E$405,4,FALSE)</f>
        <v>0.67</v>
      </c>
      <c r="K995" s="12">
        <f t="shared" si="1176"/>
        <v>0.89084722222222157</v>
      </c>
      <c r="L995" s="12">
        <f t="shared" si="1177"/>
        <v>1.1107483333333357</v>
      </c>
      <c r="M995" s="13">
        <f t="shared" si="1178"/>
        <v>0.13511952045011197</v>
      </c>
      <c r="N995" s="13">
        <f t="shared" si="1179"/>
        <v>0.12037084946098092</v>
      </c>
      <c r="O995" s="13">
        <f t="shared" si="1180"/>
        <v>0.15008378214076143</v>
      </c>
      <c r="P995" s="13">
        <f t="shared" si="1181"/>
        <v>0.13370172042070239</v>
      </c>
      <c r="Q995" s="13">
        <f t="shared" si="1182"/>
        <v>5.3616018439422021E-2</v>
      </c>
      <c r="R995" s="13">
        <f t="shared" si="1183"/>
        <v>8.3352655436607123E-2</v>
      </c>
      <c r="S995" s="13">
        <f t="shared" si="1184"/>
        <v>3.3074699317882414E-2</v>
      </c>
      <c r="T995" s="13">
        <f t="shared" si="1185"/>
        <v>5.9553903121557394E-2</v>
      </c>
      <c r="U995" s="13">
        <f t="shared" si="1186"/>
        <v>7.4254481560547411E-2</v>
      </c>
      <c r="V995" s="13">
        <f t="shared" si="1187"/>
        <v>3.6364054139025313E-3</v>
      </c>
      <c r="W995" s="13">
        <f t="shared" si="1188"/>
        <v>1.5921227031124842E-2</v>
      </c>
      <c r="X995" s="13">
        <f t="shared" si="1189"/>
        <v>1.7684476389443565E-2</v>
      </c>
      <c r="Y995" s="13">
        <f t="shared" si="1190"/>
        <v>9.8215013377235868E-3</v>
      </c>
      <c r="Z995" s="13">
        <f t="shared" si="1191"/>
        <v>3.0861274368373038E-2</v>
      </c>
      <c r="AA995" s="13">
        <f t="shared" si="1192"/>
        <v>2.7492680545302964E-2</v>
      </c>
      <c r="AB995" s="13">
        <f t="shared" si="1193"/>
        <v>1.2245889047613029E-2</v>
      </c>
      <c r="AC995" s="13">
        <f t="shared" si="1194"/>
        <v>2.2489055354766197E-4</v>
      </c>
      <c r="AD995" s="13">
        <f t="shared" si="1195"/>
        <v>3.5458452187617276E-3</v>
      </c>
      <c r="AE995" s="13">
        <f t="shared" si="1196"/>
        <v>3.9385416669975651E-3</v>
      </c>
      <c r="AF995" s="13">
        <f t="shared" si="1197"/>
        <v>2.1873642961907224E-3</v>
      </c>
      <c r="AG995" s="13">
        <f t="shared" si="1198"/>
        <v>8.0987041546222937E-4</v>
      </c>
      <c r="AH995" s="13">
        <f t="shared" si="1199"/>
        <v>8.5697772673032913E-3</v>
      </c>
      <c r="AI995" s="13">
        <f t="shared" si="1200"/>
        <v>7.6343622736402775E-3</v>
      </c>
      <c r="AJ995" s="13">
        <f t="shared" si="1201"/>
        <v>3.4005252124552823E-3</v>
      </c>
      <c r="AK995" s="13">
        <f t="shared" si="1202"/>
        <v>1.0097828132041393E-3</v>
      </c>
      <c r="AL995" s="13">
        <f t="shared" si="1203"/>
        <v>8.9012316845183432E-6</v>
      </c>
      <c r="AM995" s="13">
        <f t="shared" si="1204"/>
        <v>6.3176127271276632E-4</v>
      </c>
      <c r="AN995" s="13">
        <f t="shared" si="1205"/>
        <v>7.0172778073025212E-4</v>
      </c>
      <c r="AO995" s="13">
        <f t="shared" si="1206"/>
        <v>3.8972148144991411E-4</v>
      </c>
      <c r="AP995" s="13">
        <f t="shared" si="1207"/>
        <v>1.4429416199489677E-4</v>
      </c>
      <c r="AQ995" s="13">
        <f t="shared" si="1208"/>
        <v>4.0068624986390504E-5</v>
      </c>
      <c r="AR995" s="13">
        <f t="shared" si="1209"/>
        <v>1.9037731633390082E-3</v>
      </c>
      <c r="AS995" s="13">
        <f t="shared" si="1210"/>
        <v>1.6959710343017673E-3</v>
      </c>
      <c r="AT995" s="13">
        <f t="shared" si="1211"/>
        <v>7.5542554243853864E-4</v>
      </c>
      <c r="AU995" s="13">
        <f t="shared" si="1212"/>
        <v>2.2432291535902905E-4</v>
      </c>
      <c r="AV995" s="13">
        <f t="shared" si="1213"/>
        <v>4.9959361507095384E-5</v>
      </c>
      <c r="AW995" s="13">
        <f t="shared" si="1214"/>
        <v>2.4466199055120837E-7</v>
      </c>
      <c r="AX995" s="13">
        <f t="shared" si="1215"/>
        <v>9.3800462483957167E-5</v>
      </c>
      <c r="AY995" s="13">
        <f t="shared" si="1216"/>
        <v>1.041887073699515E-4</v>
      </c>
      <c r="AZ995" s="13">
        <f t="shared" si="1217"/>
        <v>5.7863716531664139E-5</v>
      </c>
      <c r="BA995" s="13">
        <f t="shared" si="1218"/>
        <v>2.1424008899339497E-5</v>
      </c>
      <c r="BB995" s="13">
        <f t="shared" si="1219"/>
        <v>5.9491705445649782E-6</v>
      </c>
      <c r="BC995" s="13">
        <f t="shared" si="1220"/>
        <v>1.321606253418265E-6</v>
      </c>
      <c r="BD995" s="13">
        <f t="shared" si="1221"/>
        <v>3.5243547803725562E-4</v>
      </c>
      <c r="BE995" s="13">
        <f t="shared" si="1222"/>
        <v>3.1396616662204992E-4</v>
      </c>
      <c r="BF995" s="13">
        <f t="shared" si="1223"/>
        <v>1.3984794370350617E-4</v>
      </c>
      <c r="BG995" s="13">
        <f t="shared" si="1224"/>
        <v>4.1527717393919366E-5</v>
      </c>
      <c r="BH995" s="13">
        <f t="shared" si="1225"/>
        <v>9.2487129214006252E-6</v>
      </c>
      <c r="BI995" s="13">
        <f t="shared" si="1226"/>
        <v>1.6478380430321036E-6</v>
      </c>
      <c r="BJ995" s="14">
        <f t="shared" si="1227"/>
        <v>0.28964171837162161</v>
      </c>
      <c r="BK995" s="14">
        <f t="shared" si="1228"/>
        <v>0.30587032609520148</v>
      </c>
      <c r="BL995" s="14">
        <f t="shared" si="1229"/>
        <v>0.37353206217110146</v>
      </c>
      <c r="BM995" s="14">
        <f t="shared" si="1230"/>
        <v>0.32355689061233239</v>
      </c>
      <c r="BN995" s="14">
        <f t="shared" si="1231"/>
        <v>0.67624454634858577</v>
      </c>
    </row>
    <row r="996" spans="1:66" x14ac:dyDescent="0.25">
      <c r="A996" t="s">
        <v>114</v>
      </c>
      <c r="B996" t="s">
        <v>119</v>
      </c>
      <c r="C996" t="s">
        <v>115</v>
      </c>
      <c r="D996" s="24" t="s">
        <v>501</v>
      </c>
      <c r="E996" s="10">
        <f>VLOOKUP(A996,home!$A$2:$E$405,3,FALSE)</f>
        <v>1.3611111111111101</v>
      </c>
      <c r="F996" s="10">
        <f>VLOOKUP(B996,home!$B$2:$E$405,3,FALSE)</f>
        <v>1.29</v>
      </c>
      <c r="G996" s="10">
        <f>VLOOKUP(C996,away!$B$2:$E$405,4,FALSE)</f>
        <v>0.94</v>
      </c>
      <c r="H996" s="10">
        <f>VLOOKUP(A996,away!$A$2:$E$405,3,FALSE)</f>
        <v>1.12777777777778</v>
      </c>
      <c r="I996" s="10">
        <f>VLOOKUP(C996,away!$B$2:$E$405,3,FALSE)</f>
        <v>0.94</v>
      </c>
      <c r="J996" s="10">
        <f>VLOOKUP(B996,home!$B$2:$E$405,4,FALSE)</f>
        <v>1.1100000000000001</v>
      </c>
      <c r="K996" s="12">
        <f t="shared" si="1176"/>
        <v>1.650483333333332</v>
      </c>
      <c r="L996" s="12">
        <f t="shared" si="1177"/>
        <v>1.1767233333333358</v>
      </c>
      <c r="M996" s="13">
        <f t="shared" si="1178"/>
        <v>5.91779266853419E-2</v>
      </c>
      <c r="N996" s="13">
        <f t="shared" si="1179"/>
        <v>9.7672181695378613E-2</v>
      </c>
      <c r="O996" s="13">
        <f t="shared" si="1180"/>
        <v>6.9636047148931277E-2</v>
      </c>
      <c r="P996" s="13">
        <f t="shared" si="1181"/>
        <v>0.11493313521852515</v>
      </c>
      <c r="Q996" s="13">
        <f t="shared" si="1182"/>
        <v>8.0603154009263697E-2</v>
      </c>
      <c r="R996" s="13">
        <f t="shared" si="1183"/>
        <v>4.0971180760623879E-2</v>
      </c>
      <c r="S996" s="13">
        <f t="shared" si="1184"/>
        <v>5.58046991127173E-2</v>
      </c>
      <c r="T996" s="13">
        <f t="shared" si="1185"/>
        <v>9.4847612062961009E-2</v>
      </c>
      <c r="U996" s="13">
        <f t="shared" si="1186"/>
        <v>6.7622250992396979E-2</v>
      </c>
      <c r="V996" s="13">
        <f t="shared" si="1187"/>
        <v>1.2042419996402926E-2</v>
      </c>
      <c r="W996" s="13">
        <f t="shared" si="1188"/>
        <v>4.4344720768796475E-2</v>
      </c>
      <c r="X996" s="13">
        <f t="shared" si="1189"/>
        <v>5.2181467638794193E-2</v>
      </c>
      <c r="Y996" s="13">
        <f t="shared" si="1190"/>
        <v>3.0701575269073755E-2</v>
      </c>
      <c r="Z996" s="13">
        <f t="shared" si="1191"/>
        <v>1.6070581465081325E-2</v>
      </c>
      <c r="AA996" s="13">
        <f t="shared" si="1192"/>
        <v>2.6524226865092284E-2</v>
      </c>
      <c r="AB996" s="13">
        <f t="shared" si="1193"/>
        <v>2.1888897185193518E-2</v>
      </c>
      <c r="AC996" s="13">
        <f t="shared" si="1194"/>
        <v>1.4617708444359865E-3</v>
      </c>
      <c r="AD996" s="13">
        <f t="shared" si="1195"/>
        <v>1.8297555637554773E-2</v>
      </c>
      <c r="AE996" s="13">
        <f t="shared" si="1196"/>
        <v>2.1531160661675621E-2</v>
      </c>
      <c r="AF996" s="13">
        <f t="shared" si="1197"/>
        <v>1.2668109572171267E-2</v>
      </c>
      <c r="AG996" s="13">
        <f t="shared" si="1198"/>
        <v>4.9689533742657711E-3</v>
      </c>
      <c r="AH996" s="13">
        <f t="shared" si="1199"/>
        <v>4.727657047548856E-3</v>
      </c>
      <c r="AI996" s="13">
        <f t="shared" si="1200"/>
        <v>7.8029191626952533E-3</v>
      </c>
      <c r="AJ996" s="13">
        <f t="shared" si="1201"/>
        <v>6.4392940146878984E-3</v>
      </c>
      <c r="AK996" s="13">
        <f t="shared" si="1202"/>
        <v>3.5426491498918179E-3</v>
      </c>
      <c r="AL996" s="13">
        <f t="shared" si="1203"/>
        <v>1.1355984606582911E-4</v>
      </c>
      <c r="AM996" s="13">
        <f t="shared" si="1204"/>
        <v>6.0399621241046964E-3</v>
      </c>
      <c r="AN996" s="13">
        <f t="shared" si="1205"/>
        <v>7.1073643638835731E-3</v>
      </c>
      <c r="AO996" s="13">
        <f t="shared" si="1206"/>
        <v>4.181700742741822E-3</v>
      </c>
      <c r="AP996" s="13">
        <f t="shared" si="1207"/>
        <v>1.6402349456672144E-3</v>
      </c>
      <c r="AQ996" s="13">
        <f t="shared" si="1208"/>
        <v>4.8252568317883699E-4</v>
      </c>
      <c r="AR996" s="13">
        <f t="shared" si="1209"/>
        <v>1.1126288719697042E-3</v>
      </c>
      <c r="AS996" s="13">
        <f t="shared" si="1210"/>
        <v>1.836375409371462E-3</v>
      </c>
      <c r="AT996" s="13">
        <f t="shared" si="1211"/>
        <v>1.5154535034553869E-3</v>
      </c>
      <c r="AU996" s="13">
        <f t="shared" si="1212"/>
        <v>8.3374358329824083E-4</v>
      </c>
      <c r="AV996" s="13">
        <f t="shared" si="1213"/>
        <v>3.4401997212683946E-4</v>
      </c>
      <c r="AW996" s="13">
        <f t="shared" si="1214"/>
        <v>6.1264346139084119E-6</v>
      </c>
      <c r="AX996" s="13">
        <f t="shared" si="1215"/>
        <v>1.6614761366332321E-3</v>
      </c>
      <c r="AY996" s="13">
        <f t="shared" si="1216"/>
        <v>1.95509773775285E-3</v>
      </c>
      <c r="AZ996" s="13">
        <f t="shared" si="1217"/>
        <v>1.150304563480499E-3</v>
      </c>
      <c r="BA996" s="13">
        <f t="shared" si="1218"/>
        <v>4.5119674009577352E-4</v>
      </c>
      <c r="BB996" s="13">
        <f t="shared" si="1219"/>
        <v>1.3273343299865839E-4</v>
      </c>
      <c r="BC996" s="13">
        <f t="shared" si="1220"/>
        <v>3.1238105544591623E-5</v>
      </c>
      <c r="BD996" s="13">
        <f t="shared" si="1221"/>
        <v>2.1820939249785027E-4</v>
      </c>
      <c r="BE996" s="13">
        <f t="shared" si="1222"/>
        <v>3.6015096549449322E-4</v>
      </c>
      <c r="BF996" s="13">
        <f t="shared" si="1223"/>
        <v>2.9721158301628458E-4</v>
      </c>
      <c r="BG996" s="13">
        <f t="shared" si="1224"/>
        <v>1.6351425474733119E-4</v>
      </c>
      <c r="BH996" s="13">
        <f t="shared" si="1225"/>
        <v>6.7469388055722742E-5</v>
      </c>
      <c r="BI996" s="13">
        <f t="shared" si="1226"/>
        <v>2.2271420099233857E-5</v>
      </c>
      <c r="BJ996" s="14">
        <f t="shared" si="1227"/>
        <v>0.48265032526601698</v>
      </c>
      <c r="BK996" s="14">
        <f t="shared" si="1228"/>
        <v>0.24548860944124196</v>
      </c>
      <c r="BL996" s="14">
        <f t="shared" si="1229"/>
        <v>0.25592617067119433</v>
      </c>
      <c r="BM996" s="14">
        <f t="shared" si="1230"/>
        <v>0.53519309002233129</v>
      </c>
      <c r="BN996" s="14">
        <f t="shared" si="1231"/>
        <v>0.46299362551806456</v>
      </c>
    </row>
    <row r="997" spans="1:66" x14ac:dyDescent="0.25">
      <c r="A997" t="s">
        <v>114</v>
      </c>
      <c r="B997" t="s">
        <v>96</v>
      </c>
      <c r="C997" t="s">
        <v>128</v>
      </c>
      <c r="D997" s="24" t="s">
        <v>501</v>
      </c>
      <c r="E997" s="10">
        <f>VLOOKUP(A997,home!$A$2:$E$405,3,FALSE)</f>
        <v>1.3611111111111101</v>
      </c>
      <c r="F997" s="10">
        <f>VLOOKUP(B997,home!$B$2:$E$405,3,FALSE)</f>
        <v>0.84</v>
      </c>
      <c r="G997" s="10">
        <f>VLOOKUP(C997,away!$B$2:$E$405,4,FALSE)</f>
        <v>0.94</v>
      </c>
      <c r="H997" s="10">
        <f>VLOOKUP(A997,away!$A$2:$E$405,3,FALSE)</f>
        <v>1.12777777777778</v>
      </c>
      <c r="I997" s="10">
        <f>VLOOKUP(C997,away!$B$2:$E$405,3,FALSE)</f>
        <v>1.05</v>
      </c>
      <c r="J997" s="10">
        <f>VLOOKUP(B997,home!$B$2:$E$405,4,FALSE)</f>
        <v>1.39</v>
      </c>
      <c r="K997" s="12">
        <f t="shared" si="1176"/>
        <v>1.0747333333333324</v>
      </c>
      <c r="L997" s="12">
        <f t="shared" si="1177"/>
        <v>1.6459916666666699</v>
      </c>
      <c r="M997" s="13">
        <f t="shared" si="1178"/>
        <v>6.5827012537969423E-2</v>
      </c>
      <c r="N997" s="13">
        <f t="shared" si="1179"/>
        <v>7.0746484608306945E-2</v>
      </c>
      <c r="O997" s="13">
        <f t="shared" si="1180"/>
        <v>0.10835071407906006</v>
      </c>
      <c r="P997" s="13">
        <f t="shared" si="1181"/>
        <v>0.11644812411123505</v>
      </c>
      <c r="Q997" s="13">
        <f t="shared" si="1182"/>
        <v>3.8016802612350499E-2</v>
      </c>
      <c r="R997" s="13">
        <f t="shared" si="1183"/>
        <v>8.9172186225757968E-2</v>
      </c>
      <c r="S997" s="13">
        <f t="shared" si="1184"/>
        <v>5.1499244330752571E-2</v>
      </c>
      <c r="T997" s="13">
        <f t="shared" si="1185"/>
        <v>6.2575340293240606E-2</v>
      </c>
      <c r="U997" s="13">
        <f t="shared" si="1186"/>
        <v>9.5836320943029532E-2</v>
      </c>
      <c r="V997" s="13">
        <f t="shared" si="1187"/>
        <v>1.0122474657013075E-2</v>
      </c>
      <c r="W997" s="13">
        <f t="shared" si="1188"/>
        <v>1.36193083314156E-2</v>
      </c>
      <c r="X997" s="13">
        <f t="shared" si="1189"/>
        <v>2.2417268019274024E-2</v>
      </c>
      <c r="Y997" s="13">
        <f t="shared" si="1190"/>
        <v>1.8449318174579149E-2</v>
      </c>
      <c r="Z997" s="13">
        <f t="shared" si="1191"/>
        <v>4.8925558475348685E-2</v>
      </c>
      <c r="AA997" s="13">
        <f t="shared" si="1192"/>
        <v>5.2581928545406366E-2</v>
      </c>
      <c r="AB997" s="13">
        <f t="shared" si="1193"/>
        <v>2.8255775669349833E-2</v>
      </c>
      <c r="AC997" s="13">
        <f t="shared" si="1194"/>
        <v>1.1191674395188292E-3</v>
      </c>
      <c r="AD997" s="13">
        <f t="shared" si="1195"/>
        <v>3.659281160179178E-3</v>
      </c>
      <c r="AE997" s="13">
        <f t="shared" si="1196"/>
        <v>6.0231462956452705E-3</v>
      </c>
      <c r="AF997" s="13">
        <f t="shared" si="1197"/>
        <v>4.9570243048731692E-3</v>
      </c>
      <c r="AG997" s="13">
        <f t="shared" si="1198"/>
        <v>2.7197402324284606E-3</v>
      </c>
      <c r="AH997" s="13">
        <f t="shared" si="1199"/>
        <v>2.0132765384359194E-2</v>
      </c>
      <c r="AI997" s="13">
        <f t="shared" si="1200"/>
        <v>2.1637354050750287E-2</v>
      </c>
      <c r="AJ997" s="13">
        <f t="shared" si="1201"/>
        <v>1.1627192821738165E-2</v>
      </c>
      <c r="AK997" s="13">
        <f t="shared" si="1202"/>
        <v>4.165377232872019E-3</v>
      </c>
      <c r="AL997" s="13">
        <f t="shared" si="1203"/>
        <v>7.9192382502954722E-5</v>
      </c>
      <c r="AM997" s="13">
        <f t="shared" si="1204"/>
        <v>7.8655028777664671E-4</v>
      </c>
      <c r="AN997" s="13">
        <f t="shared" si="1205"/>
        <v>1.2946552190946314E-3</v>
      </c>
      <c r="AO997" s="13">
        <f t="shared" si="1206"/>
        <v>1.0654958509181377E-3</v>
      </c>
      <c r="AP997" s="13">
        <f t="shared" si="1207"/>
        <v>5.8459909715972253E-4</v>
      </c>
      <c r="AQ997" s="13">
        <f t="shared" si="1208"/>
        <v>2.4056131056644049E-4</v>
      </c>
      <c r="AR997" s="13">
        <f t="shared" si="1209"/>
        <v>6.6276728099220836E-3</v>
      </c>
      <c r="AS997" s="13">
        <f t="shared" si="1210"/>
        <v>7.1229808912502543E-3</v>
      </c>
      <c r="AT997" s="13">
        <f t="shared" si="1211"/>
        <v>3.8276524982615071E-3</v>
      </c>
      <c r="AU997" s="13">
        <f t="shared" si="1212"/>
        <v>1.3712352427660826E-3</v>
      </c>
      <c r="AV997" s="13">
        <f t="shared" si="1213"/>
        <v>3.684280558105333E-4</v>
      </c>
      <c r="AW997" s="13">
        <f t="shared" si="1214"/>
        <v>3.8914303274347195E-6</v>
      </c>
      <c r="AX997" s="13">
        <f t="shared" si="1215"/>
        <v>1.4088863543608118E-4</v>
      </c>
      <c r="AY997" s="13">
        <f t="shared" si="1216"/>
        <v>2.3190151985582808E-4</v>
      </c>
      <c r="AZ997" s="13">
        <f t="shared" si="1217"/>
        <v>1.9085398458501418E-4</v>
      </c>
      <c r="BA997" s="13">
        <f t="shared" si="1218"/>
        <v>1.0471468939235417E-4</v>
      </c>
      <c r="BB997" s="13">
        <f t="shared" si="1219"/>
        <v>4.3089876529350913E-5</v>
      </c>
      <c r="BC997" s="13">
        <f t="shared" si="1220"/>
        <v>1.4185115537001462E-5</v>
      </c>
      <c r="BD997" s="13">
        <f t="shared" si="1221"/>
        <v>1.8181823690875038E-3</v>
      </c>
      <c r="BE997" s="13">
        <f t="shared" si="1222"/>
        <v>1.9540611981373086E-3</v>
      </c>
      <c r="BF997" s="13">
        <f t="shared" si="1223"/>
        <v>1.050047352505717E-3</v>
      </c>
      <c r="BG997" s="13">
        <f t="shared" si="1224"/>
        <v>3.7617363043877008E-4</v>
      </c>
      <c r="BH997" s="13">
        <f t="shared" si="1225"/>
        <v>1.0107158493839012E-4</v>
      </c>
      <c r="BI997" s="13">
        <f t="shared" si="1226"/>
        <v>2.1725000277223817E-5</v>
      </c>
      <c r="BJ997" s="14">
        <f t="shared" si="1227"/>
        <v>0.24788120961914412</v>
      </c>
      <c r="BK997" s="14">
        <f t="shared" si="1228"/>
        <v>0.24532711697884774</v>
      </c>
      <c r="BL997" s="14">
        <f t="shared" si="1229"/>
        <v>0.45639884558571886</v>
      </c>
      <c r="BM997" s="14">
        <f t="shared" si="1230"/>
        <v>0.50974339639485078</v>
      </c>
      <c r="BN997" s="14">
        <f t="shared" si="1231"/>
        <v>0.48856132417467996</v>
      </c>
    </row>
    <row r="998" spans="1:66" x14ac:dyDescent="0.25">
      <c r="A998" t="s">
        <v>114</v>
      </c>
      <c r="B998" t="s">
        <v>320</v>
      </c>
      <c r="C998" t="s">
        <v>116</v>
      </c>
      <c r="D998" s="24" t="s">
        <v>501</v>
      </c>
      <c r="E998" s="10">
        <f>VLOOKUP(A998,home!$A$2:$E$405,3,FALSE)</f>
        <v>1.3611111111111101</v>
      </c>
      <c r="F998" s="10">
        <f>VLOOKUP(B998,home!$B$2:$E$405,3,FALSE)</f>
        <v>0.52</v>
      </c>
      <c r="G998" s="10">
        <f>VLOOKUP(C998,away!$B$2:$E$405,4,FALSE)</f>
        <v>1.56</v>
      </c>
      <c r="H998" s="10">
        <f>VLOOKUP(A998,away!$A$2:$E$405,3,FALSE)</f>
        <v>1.12777777777778</v>
      </c>
      <c r="I998" s="10">
        <f>VLOOKUP(C998,away!$B$2:$E$405,3,FALSE)</f>
        <v>0.55000000000000004</v>
      </c>
      <c r="J998" s="10">
        <f>VLOOKUP(B998,home!$B$2:$E$405,4,FALSE)</f>
        <v>0.89</v>
      </c>
      <c r="K998" s="12">
        <f t="shared" si="1176"/>
        <v>1.1041333333333325</v>
      </c>
      <c r="L998" s="12">
        <f t="shared" si="1177"/>
        <v>0.55204722222222335</v>
      </c>
      <c r="M998" s="13">
        <f t="shared" si="1178"/>
        <v>0.19086659402868222</v>
      </c>
      <c r="N998" s="13">
        <f t="shared" si="1179"/>
        <v>0.21074216868686885</v>
      </c>
      <c r="O998" s="13">
        <f t="shared" si="1180"/>
        <v>0.10536737304855083</v>
      </c>
      <c r="P998" s="13">
        <f t="shared" si="1181"/>
        <v>0.11633962882867317</v>
      </c>
      <c r="Q998" s="13">
        <f t="shared" si="1182"/>
        <v>0.11634372659306401</v>
      </c>
      <c r="R998" s="13">
        <f t="shared" si="1183"/>
        <v>2.9083882802152621E-2</v>
      </c>
      <c r="S998" s="13">
        <f t="shared" si="1184"/>
        <v>1.7728232256766081E-2</v>
      </c>
      <c r="T998" s="13">
        <f t="shared" si="1185"/>
        <v>6.4227231088682807E-2</v>
      </c>
      <c r="U998" s="13">
        <f t="shared" si="1186"/>
        <v>3.2112484464616758E-2</v>
      </c>
      <c r="V998" s="13">
        <f t="shared" si="1187"/>
        <v>1.2006617449432525E-3</v>
      </c>
      <c r="W998" s="13">
        <f t="shared" si="1188"/>
        <v>4.2819662218540541E-2</v>
      </c>
      <c r="X998" s="13">
        <f t="shared" si="1189"/>
        <v>2.3638475584239194E-2</v>
      </c>
      <c r="Y998" s="13">
        <f t="shared" si="1190"/>
        <v>6.5247773919235473E-3</v>
      </c>
      <c r="Z998" s="13">
        <f t="shared" si="1191"/>
        <v>5.3518922374550162E-3</v>
      </c>
      <c r="AA998" s="13">
        <f t="shared" si="1192"/>
        <v>5.9092026157819937E-3</v>
      </c>
      <c r="AB998" s="13">
        <f t="shared" si="1193"/>
        <v>3.2622737907527111E-3</v>
      </c>
      <c r="AC998" s="13">
        <f t="shared" si="1194"/>
        <v>4.5740240214093651E-5</v>
      </c>
      <c r="AD998" s="13">
        <f t="shared" si="1195"/>
        <v>1.1819654094391136E-2</v>
      </c>
      <c r="AE998" s="13">
        <f t="shared" si="1196"/>
        <v>6.5250072104361557E-3</v>
      </c>
      <c r="AF998" s="13">
        <f t="shared" si="1197"/>
        <v>1.801056052750629E-3</v>
      </c>
      <c r="AG998" s="13">
        <f t="shared" si="1198"/>
        <v>3.3142266366250234E-4</v>
      </c>
      <c r="AH998" s="13">
        <f t="shared" si="1199"/>
        <v>7.3862431082993038E-4</v>
      </c>
      <c r="AI998" s="13">
        <f t="shared" si="1200"/>
        <v>8.1553972239768648E-4</v>
      </c>
      <c r="AJ998" s="13">
        <f t="shared" si="1201"/>
        <v>4.5023229607834924E-4</v>
      </c>
      <c r="AK998" s="13">
        <f t="shared" si="1202"/>
        <v>1.6570549528110255E-4</v>
      </c>
      <c r="AL998" s="13">
        <f t="shared" si="1203"/>
        <v>1.1152087867701645E-6</v>
      </c>
      <c r="AM998" s="13">
        <f t="shared" si="1204"/>
        <v>2.6100948148174109E-3</v>
      </c>
      <c r="AN998" s="13">
        <f t="shared" si="1205"/>
        <v>1.4408955922565803E-3</v>
      </c>
      <c r="AO998" s="13">
        <f t="shared" si="1206"/>
        <v>3.9772120460874523E-4</v>
      </c>
      <c r="AP998" s="13">
        <f t="shared" si="1207"/>
        <v>7.3186962074378117E-5</v>
      </c>
      <c r="AQ998" s="13">
        <f t="shared" si="1208"/>
        <v>1.0100664779010912E-5</v>
      </c>
      <c r="AR998" s="13">
        <f t="shared" si="1209"/>
        <v>8.1551099811893443E-5</v>
      </c>
      <c r="AS998" s="13">
        <f t="shared" si="1210"/>
        <v>9.0043287672305212E-5</v>
      </c>
      <c r="AT998" s="13">
        <f t="shared" si="1211"/>
        <v>4.9709897680957273E-5</v>
      </c>
      <c r="AU998" s="13">
        <f t="shared" si="1212"/>
        <v>1.8295451675378082E-5</v>
      </c>
      <c r="AV998" s="13">
        <f t="shared" si="1213"/>
        <v>5.0501545107935283E-6</v>
      </c>
      <c r="AW998" s="13">
        <f t="shared" si="1214"/>
        <v>1.8882149507440016E-8</v>
      </c>
      <c r="AX998" s="13">
        <f t="shared" si="1215"/>
        <v>4.8031544803339861E-4</v>
      </c>
      <c r="AY998" s="13">
        <f t="shared" si="1216"/>
        <v>2.6515680887726037E-4</v>
      </c>
      <c r="AZ998" s="13">
        <f t="shared" si="1217"/>
        <v>7.3189539897000283E-5</v>
      </c>
      <c r="BA998" s="13">
        <f t="shared" si="1218"/>
        <v>1.3468027398620531E-5</v>
      </c>
      <c r="BB998" s="13">
        <f t="shared" si="1219"/>
        <v>1.8587467785553154E-6</v>
      </c>
      <c r="BC998" s="13">
        <f t="shared" si="1220"/>
        <v>2.0522319918319363E-7</v>
      </c>
      <c r="BD998" s="13">
        <f t="shared" si="1221"/>
        <v>7.5033430200538421E-6</v>
      </c>
      <c r="BE998" s="13">
        <f t="shared" si="1222"/>
        <v>8.2846911398754439E-6</v>
      </c>
      <c r="BF998" s="13">
        <f t="shared" si="1223"/>
        <v>4.5737018219539011E-6</v>
      </c>
      <c r="BG998" s="13">
        <f t="shared" si="1224"/>
        <v>1.6833255461155655E-6</v>
      </c>
      <c r="BH998" s="13">
        <f t="shared" si="1225"/>
        <v>4.6465396157943305E-7</v>
      </c>
      <c r="BI998" s="13">
        <f t="shared" si="1226"/>
        <v>1.0260798548904751E-7</v>
      </c>
      <c r="BJ998" s="14">
        <f t="shared" si="1227"/>
        <v>0.49013937461727941</v>
      </c>
      <c r="BK998" s="14">
        <f t="shared" si="1228"/>
        <v>0.32644712911694285</v>
      </c>
      <c r="BL998" s="14">
        <f t="shared" si="1229"/>
        <v>0.17817258076126838</v>
      </c>
      <c r="BM998" s="14">
        <f t="shared" si="1230"/>
        <v>0.23110246481822636</v>
      </c>
      <c r="BN998" s="14">
        <f t="shared" si="1231"/>
        <v>0.76874337398799175</v>
      </c>
    </row>
    <row r="999" spans="1:66" x14ac:dyDescent="0.25">
      <c r="A999" t="s">
        <v>114</v>
      </c>
      <c r="B999" t="s">
        <v>121</v>
      </c>
      <c r="C999" t="s">
        <v>120</v>
      </c>
      <c r="D999" s="24" t="s">
        <v>501</v>
      </c>
      <c r="E999" s="10">
        <f>VLOOKUP(A999,home!$A$2:$E$405,3,FALSE)</f>
        <v>1.3611111111111101</v>
      </c>
      <c r="F999" s="10">
        <f>VLOOKUP(B999,home!$B$2:$E$405,3,FALSE)</f>
        <v>0.55000000000000004</v>
      </c>
      <c r="G999" s="10">
        <f>VLOOKUP(C999,away!$B$2:$E$405,4,FALSE)</f>
        <v>1.26</v>
      </c>
      <c r="H999" s="10">
        <f>VLOOKUP(A999,away!$A$2:$E$405,3,FALSE)</f>
        <v>1.12777777777778</v>
      </c>
      <c r="I999" s="10">
        <f>VLOOKUP(C999,away!$B$2:$E$405,3,FALSE)</f>
        <v>0.73</v>
      </c>
      <c r="J999" s="10">
        <f>VLOOKUP(B999,home!$B$2:$E$405,4,FALSE)</f>
        <v>1.1100000000000001</v>
      </c>
      <c r="K999" s="12">
        <f t="shared" ref="K999:K1005" si="1232">E999*F999*G999</f>
        <v>0.94324999999999937</v>
      </c>
      <c r="L999" s="12">
        <f t="shared" ref="L999:L1005" si="1233">H999*I999*J999</f>
        <v>0.91383833333333508</v>
      </c>
      <c r="M999" s="13">
        <f t="shared" ref="M999:M1005" si="1234">_xlfn.POISSON.DIST(0,K999,FALSE) * _xlfn.POISSON.DIST(0,L999,FALSE)</f>
        <v>0.15612655769859862</v>
      </c>
      <c r="N999" s="13">
        <f t="shared" ref="N999:N1005" si="1235">_xlfn.POISSON.DIST(1,K999,FALSE) * _xlfn.POISSON.DIST(0,L999,FALSE)</f>
        <v>0.14726637554920302</v>
      </c>
      <c r="O999" s="13">
        <f t="shared" ref="O999:O1005" si="1236">_xlfn.POISSON.DIST(0,K999,FALSE) * _xlfn.POISSON.DIST(1,L999,FALSE)</f>
        <v>0.14267443327635812</v>
      </c>
      <c r="P999" s="13">
        <f t="shared" ref="P999:P1005" si="1237">_xlfn.POISSON.DIST(1,K999,FALSE) * _xlfn.POISSON.DIST(1,L999,FALSE)</f>
        <v>0.13457765918792469</v>
      </c>
      <c r="Q999" s="13">
        <f t="shared" ref="Q999:Q1005" si="1238">_xlfn.POISSON.DIST(2,K999,FALSE) * _xlfn.POISSON.DIST(0,L999,FALSE)</f>
        <v>6.945450436839283E-2</v>
      </c>
      <c r="R999" s="13">
        <f t="shared" ref="R999:R1005" si="1239">_xlfn.POISSON.DIST(0,K999,FALSE) * _xlfn.POISSON.DIST(2,L999,FALSE)</f>
        <v>6.5190683157272611E-2</v>
      </c>
      <c r="S999" s="13">
        <f t="shared" ref="S999:S1005" si="1240">_xlfn.POISSON.DIST(2,K999,FALSE) * _xlfn.POISSON.DIST(2,L999,FALSE)</f>
        <v>2.9000745644223891E-2</v>
      </c>
      <c r="T999" s="13">
        <f t="shared" ref="T999:T1005" si="1241">_xlfn.POISSON.DIST(2,K999,FALSE) * _xlfn.POISSON.DIST(1,L999,FALSE)</f>
        <v>6.3470188514504935E-2</v>
      </c>
      <c r="U999" s="13">
        <f t="shared" ref="U999:U1005" si="1242">_xlfn.POISSON.DIST(1,K999,FALSE) * _xlfn.POISSON.DIST(2,L999,FALSE)</f>
        <v>6.1491111888097347E-2</v>
      </c>
      <c r="V999" s="13">
        <f t="shared" ref="V999:V1005" si="1243">_xlfn.POISSON.DIST(3,K999,FALSE) * _xlfn.POISSON.DIST(3,L999,FALSE)</f>
        <v>2.7775561065006772E-3</v>
      </c>
      <c r="W999" s="13">
        <f t="shared" ref="W999:W1005" si="1244">_xlfn.POISSON.DIST(3,K999,FALSE) * _xlfn.POISSON.DIST(0,L999,FALSE)</f>
        <v>2.18376537484955E-2</v>
      </c>
      <c r="X999" s="13">
        <f t="shared" ref="X999:X1005" si="1245">_xlfn.POISSON.DIST(3,K999,FALSE) * _xlfn.POISSON.DIST(1,L999,FALSE)</f>
        <v>1.9956085105435582E-2</v>
      </c>
      <c r="Y999" s="13">
        <f t="shared" ref="Y999:Y1005" si="1246">_xlfn.POISSON.DIST(3,K999,FALSE) * _xlfn.POISSON.DIST(2,L999,FALSE)</f>
        <v>9.1183177763047244E-3</v>
      </c>
      <c r="Z999" s="13">
        <f t="shared" ref="Z999:Z1005" si="1247">_xlfn.POISSON.DIST(0,K999,FALSE) * _xlfn.POISSON.DIST(3,L999,FALSE)</f>
        <v>1.9857915081767843E-2</v>
      </c>
      <c r="AA999" s="13">
        <f t="shared" ref="AA999:AA1005" si="1248">_xlfn.POISSON.DIST(1,K999,FALSE) * _xlfn.POISSON.DIST(3,L999,FALSE)</f>
        <v>1.8730978400877504E-2</v>
      </c>
      <c r="AB999" s="13">
        <f t="shared" ref="AB999:AB1005" si="1249">_xlfn.POISSON.DIST(2,K999,FALSE) * _xlfn.POISSON.DIST(3,L999,FALSE)</f>
        <v>8.8339976883138466E-3</v>
      </c>
      <c r="AC999" s="13">
        <f t="shared" ref="AC999:AC1005" si="1250">_xlfn.POISSON.DIST(4,K999,FALSE) * _xlfn.POISSON.DIST(4,L999,FALSE)</f>
        <v>1.4963701747238928E-4</v>
      </c>
      <c r="AD999" s="13">
        <f t="shared" ref="AD999:AD1005" si="1251">_xlfn.POISSON.DIST(4,K999,FALSE) * _xlfn.POISSON.DIST(0,L999,FALSE)</f>
        <v>5.1495917245670906E-3</v>
      </c>
      <c r="AE999" s="13">
        <f t="shared" ref="AE999:AE1005" si="1252">_xlfn.POISSON.DIST(4,K999,FALSE) * _xlfn.POISSON.DIST(1,L999,FALSE)</f>
        <v>4.7058943189255244E-3</v>
      </c>
      <c r="AF999" s="13">
        <f t="shared" ref="AF999:AF1005" si="1253">_xlfn.POISSON.DIST(4,K999,FALSE) * _xlfn.POISSON.DIST(2,L999,FALSE)</f>
        <v>2.1502133106248559E-3</v>
      </c>
      <c r="AG999" s="13">
        <f t="shared" ref="AG999:AG1005" si="1254">_xlfn.POISSON.DIST(4,K999,FALSE) * _xlfn.POISSON.DIST(3,L999,FALSE)</f>
        <v>6.5498244936419031E-4</v>
      </c>
      <c r="AH999" s="13">
        <f t="shared" ref="AH999:AH1005" si="1255">_xlfn.POISSON.DIST(0,K999,FALSE) * _xlfn.POISSON.DIST(4,L999,FALSE)</f>
        <v>4.5367310054494044E-3</v>
      </c>
      <c r="AI999" s="13">
        <f t="shared" ref="AI999:AI1005" si="1256">_xlfn.POISSON.DIST(1,K999,FALSE) * _xlfn.POISSON.DIST(4,L999,FALSE)</f>
        <v>4.2792715208901481E-3</v>
      </c>
      <c r="AJ999" s="13">
        <f t="shared" ref="AJ999:AJ1005" si="1257">_xlfn.POISSON.DIST(2,K999,FALSE) * _xlfn.POISSON.DIST(4,L999,FALSE)</f>
        <v>2.0182114310398147E-3</v>
      </c>
      <c r="AK999" s="13">
        <f t="shared" ref="AK999:AK1005" si="1258">_xlfn.POISSON.DIST(3,K999,FALSE) * _xlfn.POISSON.DIST(4,L999,FALSE)</f>
        <v>6.3455931077610139E-4</v>
      </c>
      <c r="AL999" s="13">
        <f t="shared" ref="AL999:AL1005" si="1259">_xlfn.POISSON.DIST(5,K999,FALSE) * _xlfn.POISSON.DIST(5,L999,FALSE)</f>
        <v>5.1593527292576726E-6</v>
      </c>
      <c r="AM999" s="13">
        <f t="shared" ref="AM999:AM1005" si="1260">_xlfn.POISSON.DIST(5,K999,FALSE) * _xlfn.POISSON.DIST(0,L999,FALSE)</f>
        <v>9.7147047883958126E-4</v>
      </c>
      <c r="AN999" s="13">
        <f t="shared" ref="AN999:AN1005" si="1261">_xlfn.POISSON.DIST(5,K999,FALSE) * _xlfn.POISSON.DIST(1,L999,FALSE)</f>
        <v>8.8776696326529978E-4</v>
      </c>
      <c r="AO999" s="13">
        <f t="shared" ref="AO999:AO1005" si="1262">_xlfn.POISSON.DIST(5,K999,FALSE) * _xlfn.POISSON.DIST(2,L999,FALSE)</f>
        <v>4.056377410493789E-4</v>
      </c>
      <c r="AP999" s="13">
        <f t="shared" ref="AP999:AP1005" si="1263">_xlfn.POISSON.DIST(5,K999,FALSE) * _xlfn.POISSON.DIST(3,L999,FALSE)</f>
        <v>1.2356243907255446E-4</v>
      </c>
      <c r="AQ999" s="13">
        <f t="shared" ref="AQ999:AQ1005" si="1264">_xlfn.POISSON.DIST(5,K999,FALSE) * _xlfn.POISSON.DIST(4,L999,FALSE)</f>
        <v>2.8229023346166224E-5</v>
      </c>
      <c r="AR999" s="13">
        <f t="shared" ref="AR999:AR1005" si="1265">_xlfn.POISSON.DIST(0,K999,FALSE) * _xlfn.POISSON.DIST(5,L999,FALSE)</f>
        <v>8.2916774016031033E-4</v>
      </c>
      <c r="AS999" s="13">
        <f t="shared" ref="AS999:AS1005" si="1266">_xlfn.POISSON.DIST(1,K999,FALSE) * _xlfn.POISSON.DIST(5,L999,FALSE)</f>
        <v>7.8211247090621209E-4</v>
      </c>
      <c r="AT999" s="13">
        <f t="shared" ref="AT999:AT1005" si="1267">_xlfn.POISSON.DIST(2,K999,FALSE) * _xlfn.POISSON.DIST(5,L999,FALSE)</f>
        <v>3.6886379409114205E-4</v>
      </c>
      <c r="AU999" s="13">
        <f t="shared" ref="AU999:AU1005" si="1268">_xlfn.POISSON.DIST(3,K999,FALSE) * _xlfn.POISSON.DIST(5,L999,FALSE)</f>
        <v>1.1597692459215652E-4</v>
      </c>
      <c r="AV999" s="13">
        <f t="shared" ref="AV999:AV1005" si="1269">_xlfn.POISSON.DIST(4,K999,FALSE) * _xlfn.POISSON.DIST(5,L999,FALSE)</f>
        <v>2.7348808530387884E-5</v>
      </c>
      <c r="AW999" s="13">
        <f t="shared" ref="AW999:AW1005" si="1270">_xlfn.POISSON.DIST(6,K999,FALSE) * _xlfn.POISSON.DIST(6,L999,FALSE)</f>
        <v>1.2353468299180407E-7</v>
      </c>
      <c r="AX999" s="13">
        <f t="shared" ref="AX999:AX1005" si="1271">_xlfn.POISSON.DIST(6,K999,FALSE) * _xlfn.POISSON.DIST(0,L999,FALSE)</f>
        <v>1.5272325486090566E-4</v>
      </c>
      <c r="AY999" s="13">
        <f t="shared" ref="AY999:AY1005" si="1272">_xlfn.POISSON.DIST(6,K999,FALSE) * _xlfn.POISSON.DIST(1,L999,FALSE)</f>
        <v>1.3956436468333218E-4</v>
      </c>
      <c r="AZ999" s="13">
        <f t="shared" ref="AZ999:AZ1005" si="1273">_xlfn.POISSON.DIST(6,K999,FALSE) * _xlfn.POISSON.DIST(2,L999,FALSE)</f>
        <v>6.3769633207471041E-5</v>
      </c>
      <c r="BA999" s="13">
        <f t="shared" ref="BA999:BA1005" si="1274">_xlfn.POISSON.DIST(6,K999,FALSE) * _xlfn.POISSON.DIST(3,L999,FALSE)</f>
        <v>1.9425045109197811E-5</v>
      </c>
      <c r="BB999" s="13">
        <f t="shared" ref="BB999:BB1005" si="1275">_xlfn.POISSON.DIST(6,K999,FALSE) * _xlfn.POISSON.DIST(4,L999,FALSE)</f>
        <v>4.4378377118785436E-6</v>
      </c>
      <c r="BC999" s="13">
        <f t="shared" ref="BC999:BC1005" si="1276">_xlfn.POISSON.DIST(6,K999,FALSE) * _xlfn.POISSON.DIST(5,L999,FALSE)</f>
        <v>8.1109324364538236E-7</v>
      </c>
      <c r="BD999" s="13">
        <f t="shared" ref="BD999:BD1005" si="1277">_xlfn.POISSON.DIST(0,K999,FALSE) * _xlfn.POISSON.DIST(6,L999,FALSE)</f>
        <v>1.2628754428697757E-4</v>
      </c>
      <c r="BE999" s="13">
        <f t="shared" ref="BE999:BE1005" si="1278">_xlfn.POISSON.DIST(1,K999,FALSE) * _xlfn.POISSON.DIST(6,L999,FALSE)</f>
        <v>1.1912072614869149E-4</v>
      </c>
      <c r="BF999" s="13">
        <f t="shared" ref="BF999:BF1005" si="1279">_xlfn.POISSON.DIST(2,K999,FALSE) * _xlfn.POISSON.DIST(6,L999,FALSE)</f>
        <v>5.6180312469876594E-5</v>
      </c>
      <c r="BG999" s="13">
        <f t="shared" ref="BG999:BG1005" si="1280">_xlfn.POISSON.DIST(3,K999,FALSE) * _xlfn.POISSON.DIST(6,L999,FALSE)</f>
        <v>1.7664026579070354E-5</v>
      </c>
      <c r="BH999" s="13">
        <f t="shared" ref="BH999:BH1005" si="1281">_xlfn.POISSON.DIST(4,K999,FALSE) * _xlfn.POISSON.DIST(6,L999,FALSE)</f>
        <v>4.1653982676770247E-6</v>
      </c>
      <c r="BI999" s="13">
        <f t="shared" ref="BI999:BI1005" si="1282">_xlfn.POISSON.DIST(5,K999,FALSE) * _xlfn.POISSON.DIST(6,L999,FALSE)</f>
        <v>7.858023831972704E-7</v>
      </c>
      <c r="BJ999" s="14">
        <f t="shared" ref="BJ999:BJ1005" si="1283">SUM(N999,Q999,T999,W999,X999,Y999,AD999,AE999,AF999,AG999,AM999,AN999,AO999,AP999,AQ999,AX999,AY999,AZ999,BA999,BB999,BC999)</f>
        <v>0.34656120474020774</v>
      </c>
      <c r="BK999" s="14">
        <f t="shared" ref="BK999:BK1005" si="1284">SUM(M999,P999,S999,V999,AC999,AL999,AY999)</f>
        <v>0.32277687937213284</v>
      </c>
      <c r="BL999" s="14">
        <f t="shared" ref="BL999:BL1005" si="1285">SUM(O999,R999,U999,AA999,AB999,AH999,AI999,AJ999,AK999,AR999,AS999,AT999,AU999,AV999,BD999,BE999,BF999,BG999,BH999,BI999)</f>
        <v>0.31083765122749046</v>
      </c>
      <c r="BM999" s="14">
        <f t="shared" ref="BM999:BM1005" si="1286">SUM(S999:BI999)</f>
        <v>0.28460399635384875</v>
      </c>
      <c r="BN999" s="14">
        <f t="shared" ref="BN999:BN1005" si="1287">SUM(M999:R999)</f>
        <v>0.71529021323774999</v>
      </c>
    </row>
    <row r="1000" spans="1:66" x14ac:dyDescent="0.25">
      <c r="A1000" t="s">
        <v>114</v>
      </c>
      <c r="B1000" t="s">
        <v>127</v>
      </c>
      <c r="C1000" t="s">
        <v>379</v>
      </c>
      <c r="D1000" s="24" t="s">
        <v>501</v>
      </c>
      <c r="E1000" s="10">
        <f>VLOOKUP(A1000,home!$A$2:$E$405,3,FALSE)</f>
        <v>1.3611111111111101</v>
      </c>
      <c r="F1000" s="10">
        <f>VLOOKUP(B1000,home!$B$2:$E$405,3,FALSE)</f>
        <v>1.26</v>
      </c>
      <c r="G1000" s="10">
        <f>VLOOKUP(C1000,away!$B$2:$E$405,4,FALSE)</f>
        <v>0.83</v>
      </c>
      <c r="H1000" s="10">
        <f>VLOOKUP(A1000,away!$A$2:$E$405,3,FALSE)</f>
        <v>1.12777777777778</v>
      </c>
      <c r="I1000" s="10">
        <f>VLOOKUP(C1000,away!$B$2:$E$405,3,FALSE)</f>
        <v>0.92</v>
      </c>
      <c r="J1000" s="10">
        <f>VLOOKUP(B1000,home!$B$2:$E$405,4,FALSE)</f>
        <v>0.76</v>
      </c>
      <c r="K1000" s="12">
        <f t="shared" si="1232"/>
        <v>1.423449999999999</v>
      </c>
      <c r="L1000" s="12">
        <f t="shared" si="1233"/>
        <v>0.78854222222222381</v>
      </c>
      <c r="M1000" s="13">
        <f t="shared" si="1234"/>
        <v>0.10948231799941142</v>
      </c>
      <c r="N1000" s="13">
        <f t="shared" si="1235"/>
        <v>0.15584260555626209</v>
      </c>
      <c r="O1000" s="13">
        <f t="shared" si="1236"/>
        <v>8.6331430329296049E-2</v>
      </c>
      <c r="P1000" s="13">
        <f t="shared" si="1237"/>
        <v>0.12288847450223638</v>
      </c>
      <c r="Q1000" s="13">
        <f t="shared" si="1238"/>
        <v>0.11091707843953057</v>
      </c>
      <c r="R1000" s="13">
        <f t="shared" si="1239"/>
        <v>3.4037988959743103E-2</v>
      </c>
      <c r="S1000" s="13">
        <f t="shared" si="1240"/>
        <v>3.4484055145708528E-2</v>
      </c>
      <c r="T1000" s="13">
        <f t="shared" si="1241"/>
        <v>8.7462799515104134E-2</v>
      </c>
      <c r="U1000" s="13">
        <f t="shared" si="1242"/>
        <v>4.8451375384746281E-2</v>
      </c>
      <c r="V1000" s="13">
        <f t="shared" si="1243"/>
        <v>4.3007380440190221E-3</v>
      </c>
      <c r="W1000" s="13">
        <f t="shared" si="1244"/>
        <v>5.2628305101583214E-2</v>
      </c>
      <c r="X1000" s="13">
        <f t="shared" si="1245"/>
        <v>4.1499640656591626E-2</v>
      </c>
      <c r="Y1000" s="13">
        <f t="shared" si="1246"/>
        <v>1.6362109432386255E-2</v>
      </c>
      <c r="Z1000" s="13">
        <f t="shared" si="1247"/>
        <v>8.9467971514304492E-3</v>
      </c>
      <c r="AA1000" s="13">
        <f t="shared" si="1248"/>
        <v>1.2735318405203663E-2</v>
      </c>
      <c r="AB1000" s="13">
        <f t="shared" si="1249"/>
        <v>9.064044491943573E-3</v>
      </c>
      <c r="AC1000" s="13">
        <f t="shared" si="1250"/>
        <v>3.017103281612052E-4</v>
      </c>
      <c r="AD1000" s="13">
        <f t="shared" si="1251"/>
        <v>1.8728440224212144E-2</v>
      </c>
      <c r="AE1000" s="13">
        <f t="shared" si="1252"/>
        <v>1.4768165873156327E-2</v>
      </c>
      <c r="AF1000" s="13">
        <f t="shared" si="1253"/>
        <v>5.8226611678825497E-3</v>
      </c>
      <c r="AG1000" s="13">
        <f t="shared" si="1254"/>
        <v>1.5304713921897182E-3</v>
      </c>
      <c r="AH1000" s="13">
        <f t="shared" si="1255"/>
        <v>1.7637318268901065E-3</v>
      </c>
      <c r="AI1000" s="13">
        <f t="shared" si="1256"/>
        <v>2.5105840689867206E-3</v>
      </c>
      <c r="AJ1000" s="13">
        <f t="shared" si="1257"/>
        <v>1.7868454464995726E-3</v>
      </c>
      <c r="AK1000" s="13">
        <f t="shared" si="1258"/>
        <v>8.4782838360660472E-4</v>
      </c>
      <c r="AL1000" s="13">
        <f t="shared" si="1259"/>
        <v>1.3546195457607665E-5</v>
      </c>
      <c r="AM1000" s="13">
        <f t="shared" si="1260"/>
        <v>5.3317996474309473E-3</v>
      </c>
      <c r="AN1000" s="13">
        <f t="shared" si="1261"/>
        <v>4.2043491424288686E-3</v>
      </c>
      <c r="AO1000" s="13">
        <f t="shared" si="1262"/>
        <v>1.6576534078844806E-3</v>
      </c>
      <c r="AP1000" s="13">
        <f t="shared" si="1263"/>
        <v>4.3570990064249027E-4</v>
      </c>
      <c r="AQ1000" s="13">
        <f t="shared" si="1264"/>
        <v>8.5893913324213377E-5</v>
      </c>
      <c r="AR1000" s="13">
        <f t="shared" si="1265"/>
        <v>2.7815540283599756E-4</v>
      </c>
      <c r="AS1000" s="13">
        <f t="shared" si="1266"/>
        <v>3.9594030816690043E-4</v>
      </c>
      <c r="AT1000" s="13">
        <f t="shared" si="1267"/>
        <v>2.8180061583008703E-4</v>
      </c>
      <c r="AU1000" s="13">
        <f t="shared" si="1268"/>
        <v>1.3370969553444569E-4</v>
      </c>
      <c r="AV1000" s="13">
        <f t="shared" si="1269"/>
        <v>4.7582266527126642E-5</v>
      </c>
      <c r="AW1000" s="13">
        <f t="shared" si="1270"/>
        <v>4.2235924625225784E-7</v>
      </c>
      <c r="AX1000" s="13">
        <f t="shared" si="1271"/>
        <v>1.2649250346892643E-3</v>
      </c>
      <c r="AY1000" s="13">
        <f t="shared" si="1272"/>
        <v>9.9744679779839585E-4</v>
      </c>
      <c r="AZ1000" s="13">
        <f t="shared" si="1273"/>
        <v>3.9326445724219413E-4</v>
      </c>
      <c r="BA1000" s="13">
        <f t="shared" si="1274"/>
        <v>1.0336854301159217E-4</v>
      </c>
      <c r="BB1000" s="13">
        <f t="shared" si="1275"/>
        <v>2.0377615153558597E-5</v>
      </c>
      <c r="BC1000" s="13">
        <f t="shared" si="1276"/>
        <v>3.2137219873552732E-6</v>
      </c>
      <c r="BD1000" s="13">
        <f t="shared" si="1277"/>
        <v>3.6556213245902538E-5</v>
      </c>
      <c r="BE1000" s="13">
        <f t="shared" si="1278"/>
        <v>5.2035941744879933E-5</v>
      </c>
      <c r="BF1000" s="13">
        <f t="shared" si="1279"/>
        <v>3.7035280638374647E-5</v>
      </c>
      <c r="BG1000" s="13">
        <f t="shared" si="1280"/>
        <v>1.757262340823145E-5</v>
      </c>
      <c r="BH1000" s="13">
        <f t="shared" si="1281"/>
        <v>6.2534376976117594E-6</v>
      </c>
      <c r="BI1000" s="13">
        <f t="shared" si="1282"/>
        <v>1.7802911781330893E-6</v>
      </c>
      <c r="BJ1000" s="14">
        <f t="shared" si="1283"/>
        <v>0.52006027954049205</v>
      </c>
      <c r="BK1000" s="14">
        <f t="shared" si="1284"/>
        <v>0.27246828901279263</v>
      </c>
      <c r="BL1000" s="14">
        <f t="shared" si="1285"/>
        <v>0.19881756937372336</v>
      </c>
      <c r="BM1000" s="14">
        <f t="shared" si="1286"/>
        <v>0.37979601485340658</v>
      </c>
      <c r="BN1000" s="14">
        <f t="shared" si="1287"/>
        <v>0.61949989578647957</v>
      </c>
    </row>
    <row r="1001" spans="1:66" x14ac:dyDescent="0.25">
      <c r="A1001" t="s">
        <v>114</v>
      </c>
      <c r="B1001" t="s">
        <v>356</v>
      </c>
      <c r="C1001" t="s">
        <v>110</v>
      </c>
      <c r="D1001" s="24" t="s">
        <v>501</v>
      </c>
      <c r="E1001" s="10">
        <f>VLOOKUP(A1001,home!$A$2:$E$405,3,FALSE)</f>
        <v>1.3611111111111101</v>
      </c>
      <c r="F1001" s="10">
        <f>VLOOKUP(B1001,home!$B$2:$E$405,3,FALSE)</f>
        <v>0.9</v>
      </c>
      <c r="G1001" s="10">
        <f>VLOOKUP(C1001,away!$B$2:$E$405,4,FALSE)</f>
        <v>1.1000000000000001</v>
      </c>
      <c r="H1001" s="10">
        <f>VLOOKUP(A1001,away!$A$2:$E$405,3,FALSE)</f>
        <v>1.12777777777778</v>
      </c>
      <c r="I1001" s="10">
        <f>VLOOKUP(C1001,away!$B$2:$E$405,3,FALSE)</f>
        <v>1.19</v>
      </c>
      <c r="J1001" s="10">
        <f>VLOOKUP(B1001,home!$B$2:$E$405,4,FALSE)</f>
        <v>1.08</v>
      </c>
      <c r="K1001" s="12">
        <f t="shared" si="1232"/>
        <v>1.347499999999999</v>
      </c>
      <c r="L1001" s="12">
        <f t="shared" si="1233"/>
        <v>1.449420000000003</v>
      </c>
      <c r="M1001" s="13">
        <f t="shared" si="1234"/>
        <v>6.0997646348746576E-2</v>
      </c>
      <c r="N1001" s="13">
        <f t="shared" si="1235"/>
        <v>8.2194328454935947E-2</v>
      </c>
      <c r="O1001" s="13">
        <f t="shared" si="1236"/>
        <v>8.841120857080044E-2</v>
      </c>
      <c r="P1001" s="13">
        <f t="shared" si="1237"/>
        <v>0.11913410354915351</v>
      </c>
      <c r="Q1001" s="13">
        <f t="shared" si="1238"/>
        <v>5.5378428796513071E-2</v>
      </c>
      <c r="R1001" s="13">
        <f t="shared" si="1239"/>
        <v>6.4072486963344943E-2</v>
      </c>
      <c r="S1001" s="13">
        <f t="shared" si="1240"/>
        <v>5.817000932836848E-2</v>
      </c>
      <c r="T1001" s="13">
        <f t="shared" si="1241"/>
        <v>8.0266602266242132E-2</v>
      </c>
      <c r="U1001" s="13">
        <f t="shared" si="1242"/>
        <v>8.633767618310724E-2</v>
      </c>
      <c r="V1001" s="13">
        <f t="shared" si="1243"/>
        <v>1.2623496022852836E-2</v>
      </c>
      <c r="W1001" s="13">
        <f t="shared" si="1244"/>
        <v>2.4874144267767094E-2</v>
      </c>
      <c r="X1001" s="13">
        <f t="shared" si="1245"/>
        <v>3.6053082184587054E-2</v>
      </c>
      <c r="Y1001" s="13">
        <f t="shared" si="1246"/>
        <v>2.6128029189992151E-2</v>
      </c>
      <c r="Z1001" s="13">
        <f t="shared" si="1247"/>
        <v>3.0955981351470548E-2</v>
      </c>
      <c r="AA1001" s="13">
        <f t="shared" si="1248"/>
        <v>4.1713184871106528E-2</v>
      </c>
      <c r="AB1001" s="13">
        <f t="shared" si="1249"/>
        <v>2.8104258306908013E-2</v>
      </c>
      <c r="AC1001" s="13">
        <f t="shared" si="1250"/>
        <v>1.5409292123959358E-3</v>
      </c>
      <c r="AD1001" s="13">
        <f t="shared" si="1251"/>
        <v>8.3794773502040409E-3</v>
      </c>
      <c r="AE1001" s="13">
        <f t="shared" si="1252"/>
        <v>1.2145382060932765E-2</v>
      </c>
      <c r="AF1001" s="13">
        <f t="shared" si="1253"/>
        <v>8.801879833378606E-3</v>
      </c>
      <c r="AG1001" s="13">
        <f t="shared" si="1254"/>
        <v>4.2525402226985497E-3</v>
      </c>
      <c r="AH1001" s="13">
        <f t="shared" si="1255"/>
        <v>1.1217054622612131E-2</v>
      </c>
      <c r="AI1001" s="13">
        <f t="shared" si="1256"/>
        <v>1.5114981103969836E-2</v>
      </c>
      <c r="AJ1001" s="13">
        <f t="shared" si="1257"/>
        <v>1.0183718518799671E-2</v>
      </c>
      <c r="AK1001" s="13">
        <f t="shared" si="1258"/>
        <v>4.574186901360848E-3</v>
      </c>
      <c r="AL1001" s="13">
        <f t="shared" si="1259"/>
        <v>1.2038315006576636E-4</v>
      </c>
      <c r="AM1001" s="13">
        <f t="shared" si="1260"/>
        <v>2.2582691458799837E-3</v>
      </c>
      <c r="AN1001" s="13">
        <f t="shared" si="1261"/>
        <v>3.2731804654213725E-3</v>
      </c>
      <c r="AO1001" s="13">
        <f t="shared" si="1262"/>
        <v>2.3721066150955289E-3</v>
      </c>
      <c r="AP1001" s="13">
        <f t="shared" si="1263"/>
        <v>1.1460595900172565E-3</v>
      </c>
      <c r="AQ1001" s="13">
        <f t="shared" si="1264"/>
        <v>4.1528042274070368E-4</v>
      </c>
      <c r="AR1001" s="13">
        <f t="shared" si="1265"/>
        <v>3.2516446622213005E-3</v>
      </c>
      <c r="AS1001" s="13">
        <f t="shared" si="1266"/>
        <v>4.3815911823431994E-3</v>
      </c>
      <c r="AT1001" s="13">
        <f t="shared" si="1267"/>
        <v>2.9520970591037292E-3</v>
      </c>
      <c r="AU1001" s="13">
        <f t="shared" si="1268"/>
        <v>1.3259835957140902E-3</v>
      </c>
      <c r="AV1001" s="13">
        <f t="shared" si="1269"/>
        <v>4.4669072380618423E-4</v>
      </c>
      <c r="AW1001" s="13">
        <f t="shared" si="1270"/>
        <v>6.5310983856615586E-6</v>
      </c>
      <c r="AX1001" s="13">
        <f t="shared" si="1271"/>
        <v>5.0716961234554658E-4</v>
      </c>
      <c r="AY1001" s="13">
        <f t="shared" si="1272"/>
        <v>7.3510177952588367E-4</v>
      </c>
      <c r="AZ1001" s="13">
        <f t="shared" si="1273"/>
        <v>5.3273561064020442E-4</v>
      </c>
      <c r="BA1001" s="13">
        <f t="shared" si="1274"/>
        <v>2.5738588292470893E-4</v>
      </c>
      <c r="BB1001" s="13">
        <f t="shared" si="1275"/>
        <v>9.3265061607183082E-5</v>
      </c>
      <c r="BC1001" s="13">
        <f t="shared" si="1276"/>
        <v>2.7036049118936708E-5</v>
      </c>
      <c r="BD1001" s="13">
        <f t="shared" si="1277"/>
        <v>7.8549980105280172E-4</v>
      </c>
      <c r="BE1001" s="13">
        <f t="shared" si="1278"/>
        <v>1.0584609819186495E-3</v>
      </c>
      <c r="BF1001" s="13">
        <f t="shared" si="1279"/>
        <v>7.1313808656768975E-4</v>
      </c>
      <c r="BG1001" s="13">
        <f t="shared" si="1280"/>
        <v>3.2031785721665365E-4</v>
      </c>
      <c r="BH1001" s="13">
        <f t="shared" si="1281"/>
        <v>1.0790707814986021E-4</v>
      </c>
      <c r="BI1001" s="13">
        <f t="shared" si="1282"/>
        <v>2.9080957561387258E-5</v>
      </c>
      <c r="BJ1001" s="14">
        <f t="shared" si="1283"/>
        <v>0.35009148486256869</v>
      </c>
      <c r="BK1001" s="14">
        <f t="shared" si="1284"/>
        <v>0.25332166939110901</v>
      </c>
      <c r="BL1001" s="14">
        <f t="shared" si="1285"/>
        <v>0.36510116802766512</v>
      </c>
      <c r="BM1001" s="14">
        <f t="shared" si="1286"/>
        <v>0.52855353026817864</v>
      </c>
      <c r="BN1001" s="14">
        <f t="shared" si="1287"/>
        <v>0.47018820268349443</v>
      </c>
    </row>
    <row r="1002" spans="1:66" x14ac:dyDescent="0.25">
      <c r="A1002" t="s">
        <v>114</v>
      </c>
      <c r="B1002" t="s">
        <v>130</v>
      </c>
      <c r="C1002" t="s">
        <v>134</v>
      </c>
      <c r="D1002" s="24" t="s">
        <v>501</v>
      </c>
      <c r="E1002" s="10">
        <f>VLOOKUP(A1002,home!$A$2:$E$405,3,FALSE)</f>
        <v>1.3611111111111101</v>
      </c>
      <c r="F1002" s="10">
        <f>VLOOKUP(B1002,home!$B$2:$E$405,3,FALSE)</f>
        <v>1.47</v>
      </c>
      <c r="G1002" s="10">
        <f>VLOOKUP(C1002,away!$B$2:$E$405,4,FALSE)</f>
        <v>0.83</v>
      </c>
      <c r="H1002" s="10">
        <f>VLOOKUP(A1002,away!$A$2:$E$405,3,FALSE)</f>
        <v>1.12777777777778</v>
      </c>
      <c r="I1002" s="10">
        <f>VLOOKUP(C1002,away!$B$2:$E$405,3,FALSE)</f>
        <v>0.73</v>
      </c>
      <c r="J1002" s="10">
        <f>VLOOKUP(B1002,home!$B$2:$E$405,4,FALSE)</f>
        <v>0.76</v>
      </c>
      <c r="K1002" s="12">
        <f t="shared" si="1232"/>
        <v>1.6606916666666651</v>
      </c>
      <c r="L1002" s="12">
        <f t="shared" si="1233"/>
        <v>0.62569111111111231</v>
      </c>
      <c r="M1002" s="13">
        <f t="shared" si="1234"/>
        <v>0.10163342844980502</v>
      </c>
      <c r="N1002" s="13">
        <f t="shared" si="1235"/>
        <v>0.16878178768135393</v>
      </c>
      <c r="O1002" s="13">
        <f t="shared" si="1236"/>
        <v>6.3591132772790243E-2</v>
      </c>
      <c r="P1002" s="13">
        <f t="shared" si="1237"/>
        <v>0.1056052642696662</v>
      </c>
      <c r="Q1002" s="13">
        <f t="shared" si="1238"/>
        <v>0.14014725414376347</v>
      </c>
      <c r="R1002" s="13">
        <f t="shared" si="1239"/>
        <v>1.9894203260710695E-2</v>
      </c>
      <c r="S1002" s="13">
        <f t="shared" si="1240"/>
        <v>2.7433079872372042E-2</v>
      </c>
      <c r="T1002" s="13">
        <f t="shared" si="1241"/>
        <v>8.7688891164382818E-2</v>
      </c>
      <c r="U1002" s="13">
        <f t="shared" si="1242"/>
        <v>3.3038137570035042E-2</v>
      </c>
      <c r="V1002" s="13">
        <f t="shared" si="1243"/>
        <v>3.1672405579337374E-3</v>
      </c>
      <c r="W1002" s="13">
        <f t="shared" si="1244"/>
        <v>7.7580459020921089E-2</v>
      </c>
      <c r="X1002" s="13">
        <f t="shared" si="1245"/>
        <v>4.8541403605310229E-2</v>
      </c>
      <c r="Y1002" s="13">
        <f t="shared" si="1246"/>
        <v>1.5185962378349755E-2</v>
      </c>
      <c r="Z1002" s="13">
        <f t="shared" si="1247"/>
        <v>4.149208714288131E-3</v>
      </c>
      <c r="AA1002" s="13">
        <f t="shared" si="1248"/>
        <v>6.8905563350790061E-3</v>
      </c>
      <c r="AB1002" s="13">
        <f t="shared" si="1249"/>
        <v>5.7215447421814529E-3</v>
      </c>
      <c r="AC1002" s="13">
        <f t="shared" si="1250"/>
        <v>2.0568852273060792E-4</v>
      </c>
      <c r="AD1002" s="13">
        <f t="shared" si="1251"/>
        <v>3.2209305448054594E-2</v>
      </c>
      <c r="AE1002" s="13">
        <f t="shared" si="1252"/>
        <v>2.0153076113910484E-2</v>
      </c>
      <c r="AF1002" s="13">
        <f t="shared" si="1253"/>
        <v>6.3048002930097338E-3</v>
      </c>
      <c r="AG1002" s="13">
        <f t="shared" si="1254"/>
        <v>1.3149525002223094E-3</v>
      </c>
      <c r="AH1002" s="13">
        <f t="shared" si="1255"/>
        <v>6.4903075266871239E-4</v>
      </c>
      <c r="AI1002" s="13">
        <f t="shared" si="1256"/>
        <v>1.077839962367324E-3</v>
      </c>
      <c r="AJ1002" s="13">
        <f t="shared" si="1257"/>
        <v>8.949799217518637E-4</v>
      </c>
      <c r="AK1002" s="13">
        <f t="shared" si="1258"/>
        <v>4.954285659624347E-4</v>
      </c>
      <c r="AL1002" s="13">
        <f t="shared" si="1259"/>
        <v>8.5490733242089167E-6</v>
      </c>
      <c r="AM1002" s="13">
        <f t="shared" si="1260"/>
        <v>1.0697945029341094E-2</v>
      </c>
      <c r="AN1002" s="13">
        <f t="shared" si="1261"/>
        <v>6.6936091120140305E-3</v>
      </c>
      <c r="AO1002" s="13">
        <f t="shared" si="1262"/>
        <v>2.0940658613197625E-3</v>
      </c>
      <c r="AP1002" s="13">
        <f t="shared" si="1263"/>
        <v>4.36746131836337E-4</v>
      </c>
      <c r="AQ1002" s="13">
        <f t="shared" si="1264"/>
        <v>6.8317043125539479E-5</v>
      </c>
      <c r="AR1002" s="13">
        <f t="shared" si="1265"/>
        <v>8.121855455651366E-5</v>
      </c>
      <c r="AS1002" s="13">
        <f t="shared" si="1266"/>
        <v>1.3487897673071411E-4</v>
      </c>
      <c r="AT1002" s="13">
        <f t="shared" si="1267"/>
        <v>1.1199619633261201E-4</v>
      </c>
      <c r="AU1002" s="13">
        <f t="shared" si="1268"/>
        <v>6.1997049982644159E-5</v>
      </c>
      <c r="AV1002" s="13">
        <f t="shared" si="1269"/>
        <v>2.5739496066023476E-5</v>
      </c>
      <c r="AW1002" s="13">
        <f t="shared" si="1270"/>
        <v>2.4675475640317382E-7</v>
      </c>
      <c r="AX1002" s="13">
        <f t="shared" si="1271"/>
        <v>2.960998026780807E-3</v>
      </c>
      <c r="AY1002" s="13">
        <f t="shared" si="1272"/>
        <v>1.8526701453742943E-3</v>
      </c>
      <c r="AZ1002" s="13">
        <f t="shared" si="1273"/>
        <v>5.7959962089081411E-4</v>
      </c>
      <c r="BA1002" s="13">
        <f t="shared" si="1274"/>
        <v>1.2088344359825102E-4</v>
      </c>
      <c r="BB1002" s="13">
        <f t="shared" si="1275"/>
        <v>1.8908924034981783E-5</v>
      </c>
      <c r="BC1002" s="13">
        <f t="shared" si="1276"/>
        <v>2.3662291378726744E-6</v>
      </c>
      <c r="BD1002" s="13">
        <f t="shared" si="1277"/>
        <v>8.4696212738839193E-6</v>
      </c>
      <c r="BE1002" s="13">
        <f t="shared" si="1278"/>
        <v>1.4065429469361727E-5</v>
      </c>
      <c r="BF1002" s="13">
        <f t="shared" si="1279"/>
        <v>1.1679170753928381E-5</v>
      </c>
      <c r="BG1002" s="13">
        <f t="shared" si="1280"/>
        <v>6.4651671815419645E-6</v>
      </c>
      <c r="BH1002" s="13">
        <f t="shared" si="1281"/>
        <v>2.6841623154983885E-6</v>
      </c>
      <c r="BI1002" s="13">
        <f t="shared" si="1282"/>
        <v>8.9151319786577458E-7</v>
      </c>
      <c r="BJ1002" s="14">
        <f t="shared" si="1283"/>
        <v>0.62343400191673215</v>
      </c>
      <c r="BK1002" s="14">
        <f t="shared" si="1284"/>
        <v>0.2399059208912061</v>
      </c>
      <c r="BL1002" s="14">
        <f t="shared" si="1285"/>
        <v>0.13271293922140731</v>
      </c>
      <c r="BM1002" s="14">
        <f t="shared" si="1286"/>
        <v>0.39869657677492637</v>
      </c>
      <c r="BN1002" s="14">
        <f t="shared" si="1287"/>
        <v>0.59965307057808959</v>
      </c>
    </row>
    <row r="1003" spans="1:66" x14ac:dyDescent="0.25">
      <c r="A1003" t="s">
        <v>114</v>
      </c>
      <c r="B1003" t="s">
        <v>135</v>
      </c>
      <c r="C1003" t="s">
        <v>345</v>
      </c>
      <c r="D1003" s="24" t="s">
        <v>501</v>
      </c>
      <c r="E1003" s="10">
        <f>VLOOKUP(A1003,home!$A$2:$E$405,3,FALSE)</f>
        <v>1.3611111111111101</v>
      </c>
      <c r="F1003" s="10">
        <f>VLOOKUP(B1003,home!$B$2:$E$405,3,FALSE)</f>
        <v>0.64</v>
      </c>
      <c r="G1003" s="10">
        <f>VLOOKUP(C1003,away!$B$2:$E$405,4,FALSE)</f>
        <v>1.38</v>
      </c>
      <c r="H1003" s="10">
        <f>VLOOKUP(A1003,away!$A$2:$E$405,3,FALSE)</f>
        <v>1.12777777777778</v>
      </c>
      <c r="I1003" s="10">
        <f>VLOOKUP(C1003,away!$B$2:$E$405,3,FALSE)</f>
        <v>0.46</v>
      </c>
      <c r="J1003" s="10">
        <f>VLOOKUP(B1003,home!$B$2:$E$405,4,FALSE)</f>
        <v>1.55</v>
      </c>
      <c r="K1003" s="12">
        <f t="shared" si="1232"/>
        <v>1.2021333333333324</v>
      </c>
      <c r="L1003" s="12">
        <f t="shared" si="1233"/>
        <v>0.80410555555555718</v>
      </c>
      <c r="M1003" s="13">
        <f t="shared" si="1234"/>
        <v>0.13449356985011765</v>
      </c>
      <c r="N1003" s="13">
        <f t="shared" si="1235"/>
        <v>0.16167920343582129</v>
      </c>
      <c r="O1003" s="13">
        <f t="shared" si="1236"/>
        <v>0.10814702670297899</v>
      </c>
      <c r="P1003" s="13">
        <f t="shared" si="1237"/>
        <v>0.130007145700541</v>
      </c>
      <c r="Q1003" s="13">
        <f t="shared" si="1238"/>
        <v>9.7179979878490946E-2</v>
      </c>
      <c r="R1003" s="13">
        <f t="shared" si="1239"/>
        <v>4.3480812494340298E-2</v>
      </c>
      <c r="S1003" s="13">
        <f t="shared" si="1240"/>
        <v>3.1417594818914915E-2</v>
      </c>
      <c r="T1003" s="13">
        <f t="shared" si="1241"/>
        <v>7.8142961709071826E-2</v>
      </c>
      <c r="U1003" s="13">
        <f t="shared" si="1242"/>
        <v>5.2269734059862898E-2</v>
      </c>
      <c r="V1003" s="13">
        <f t="shared" si="1243"/>
        <v>3.3743966196344284E-3</v>
      </c>
      <c r="W1003" s="13">
        <f t="shared" si="1244"/>
        <v>3.8941097714865494E-2</v>
      </c>
      <c r="X1003" s="13">
        <f t="shared" si="1245"/>
        <v>3.1312753011955158E-2</v>
      </c>
      <c r="Y1003" s="13">
        <f t="shared" si="1246"/>
        <v>1.2589379328326074E-2</v>
      </c>
      <c r="Z1003" s="13">
        <f t="shared" si="1247"/>
        <v>1.165438762892284E-2</v>
      </c>
      <c r="AA1003" s="13">
        <f t="shared" si="1248"/>
        <v>1.4010127848315762E-2</v>
      </c>
      <c r="AB1003" s="13">
        <f t="shared" si="1249"/>
        <v>8.4210208453609908E-3</v>
      </c>
      <c r="AC1003" s="13">
        <f t="shared" si="1250"/>
        <v>2.0386461294632775E-4</v>
      </c>
      <c r="AD1003" s="13">
        <f t="shared" si="1251"/>
        <v>1.1703097899907564E-2</v>
      </c>
      <c r="AE1003" s="13">
        <f t="shared" si="1252"/>
        <v>9.4105260385262471E-3</v>
      </c>
      <c r="AF1003" s="13">
        <f t="shared" si="1253"/>
        <v>3.7835281341395918E-3</v>
      </c>
      <c r="AG1003" s="13">
        <f t="shared" si="1254"/>
        <v>1.0141186640874658E-3</v>
      </c>
      <c r="AH1003" s="13">
        <f t="shared" si="1255"/>
        <v>2.3428394597537028E-3</v>
      </c>
      <c r="AI1003" s="13">
        <f t="shared" si="1256"/>
        <v>2.8164054092185819E-3</v>
      </c>
      <c r="AJ1003" s="13">
        <f t="shared" si="1257"/>
        <v>1.6928474113009817E-3</v>
      </c>
      <c r="AK1003" s="13">
        <f t="shared" si="1258"/>
        <v>6.7834276712398398E-4</v>
      </c>
      <c r="AL1003" s="13">
        <f t="shared" si="1259"/>
        <v>7.8825646365202669E-6</v>
      </c>
      <c r="AM1003" s="13">
        <f t="shared" si="1260"/>
        <v>2.8137368177484409E-3</v>
      </c>
      <c r="AN1003" s="13">
        <f t="shared" si="1261"/>
        <v>2.2625414070227353E-3</v>
      </c>
      <c r="AO1003" s="13">
        <f t="shared" si="1262"/>
        <v>9.0966105753073428E-4</v>
      </c>
      <c r="AP1003" s="13">
        <f t="shared" si="1263"/>
        <v>2.4382117001100226E-4</v>
      </c>
      <c r="AQ1003" s="13">
        <f t="shared" si="1264"/>
        <v>4.9014489341975729E-5</v>
      </c>
      <c r="AR1003" s="13">
        <f t="shared" si="1265"/>
        <v>3.7677804507254664E-4</v>
      </c>
      <c r="AS1003" s="13">
        <f t="shared" si="1266"/>
        <v>4.5293744724987694E-4</v>
      </c>
      <c r="AT1003" s="13">
        <f t="shared" si="1267"/>
        <v>2.7224560162699259E-4</v>
      </c>
      <c r="AU1003" s="13">
        <f t="shared" si="1268"/>
        <v>1.0909183752306504E-4</v>
      </c>
      <c r="AV1003" s="13">
        <f t="shared" si="1269"/>
        <v>3.2785733570265112E-5</v>
      </c>
      <c r="AW1003" s="13">
        <f t="shared" si="1270"/>
        <v>2.116560769278718E-7</v>
      </c>
      <c r="AX1003" s="13">
        <f t="shared" si="1271"/>
        <v>5.6374780330710895E-4</v>
      </c>
      <c r="AY1003" s="13">
        <f t="shared" si="1272"/>
        <v>4.533127405714878E-4</v>
      </c>
      <c r="AZ1003" s="13">
        <f t="shared" si="1273"/>
        <v>1.8225564654882417E-4</v>
      </c>
      <c r="BA1003" s="13">
        <f t="shared" si="1274"/>
        <v>4.8850925973759842E-5</v>
      </c>
      <c r="BB1003" s="13">
        <f t="shared" si="1275"/>
        <v>9.8203252423833871E-6</v>
      </c>
      <c r="BC1003" s="13">
        <f t="shared" si="1276"/>
        <v>1.5793156169525916E-6</v>
      </c>
      <c r="BD1003" s="13">
        <f t="shared" si="1277"/>
        <v>5.0494886542366131E-5</v>
      </c>
      <c r="BE1003" s="13">
        <f t="shared" si="1278"/>
        <v>6.0701586275463012E-5</v>
      </c>
      <c r="BF1003" s="13">
        <f t="shared" si="1279"/>
        <v>3.6485700123971622E-5</v>
      </c>
      <c r="BG1003" s="13">
        <f t="shared" si="1280"/>
        <v>1.4620225436343461E-5</v>
      </c>
      <c r="BH1003" s="13">
        <f t="shared" si="1281"/>
        <v>4.3938650844690838E-6</v>
      </c>
      <c r="BI1003" s="13">
        <f t="shared" si="1282"/>
        <v>1.0564023360419529E-6</v>
      </c>
      <c r="BJ1003" s="14">
        <f t="shared" si="1283"/>
        <v>0.45329498751410702</v>
      </c>
      <c r="BK1003" s="14">
        <f t="shared" si="1284"/>
        <v>0.29995776690736231</v>
      </c>
      <c r="BL1003" s="14">
        <f t="shared" si="1285"/>
        <v>0.23527074832909764</v>
      </c>
      <c r="BM1003" s="14">
        <f t="shared" si="1286"/>
        <v>0.32473705123270513</v>
      </c>
      <c r="BN1003" s="14">
        <f t="shared" si="1287"/>
        <v>0.67498773806229018</v>
      </c>
    </row>
    <row r="1004" spans="1:66" x14ac:dyDescent="0.25">
      <c r="A1004" t="s">
        <v>114</v>
      </c>
      <c r="B1004" t="s">
        <v>124</v>
      </c>
      <c r="C1004" t="s">
        <v>126</v>
      </c>
      <c r="D1004" s="24" t="s">
        <v>501</v>
      </c>
      <c r="E1004" s="10">
        <f>VLOOKUP(A1004,home!$A$2:$E$405,3,FALSE)</f>
        <v>1.3611111111111101</v>
      </c>
      <c r="F1004" s="10">
        <f>VLOOKUP(B1004,home!$B$2:$E$405,3,FALSE)</f>
        <v>1.36</v>
      </c>
      <c r="G1004" s="10">
        <f>VLOOKUP(C1004,away!$B$2:$E$405,4,FALSE)</f>
        <v>1.05</v>
      </c>
      <c r="H1004" s="10">
        <f>VLOOKUP(A1004,away!$A$2:$E$405,3,FALSE)</f>
        <v>1.12777777777778</v>
      </c>
      <c r="I1004" s="10">
        <f>VLOOKUP(C1004,away!$B$2:$E$405,3,FALSE)</f>
        <v>1.1499999999999999</v>
      </c>
      <c r="J1004" s="10">
        <f>VLOOKUP(B1004,home!$B$2:$E$405,4,FALSE)</f>
        <v>0.76</v>
      </c>
      <c r="K1004" s="12">
        <f t="shared" si="1232"/>
        <v>1.9436666666666653</v>
      </c>
      <c r="L1004" s="12">
        <f t="shared" si="1233"/>
        <v>0.98567777777777965</v>
      </c>
      <c r="M1004" s="13">
        <f t="shared" si="1234"/>
        <v>5.3432054346481975E-2</v>
      </c>
      <c r="N1004" s="13">
        <f t="shared" si="1235"/>
        <v>0.10385410296477872</v>
      </c>
      <c r="O1004" s="13">
        <f t="shared" si="1236"/>
        <v>5.2666788590341906E-2</v>
      </c>
      <c r="P1004" s="13">
        <f t="shared" si="1237"/>
        <v>0.10236668142342781</v>
      </c>
      <c r="Q1004" s="13">
        <f t="shared" si="1238"/>
        <v>0.10092887906460406</v>
      </c>
      <c r="R1004" s="13">
        <f t="shared" si="1239"/>
        <v>2.5956241570210165E-2</v>
      </c>
      <c r="S1004" s="13">
        <f t="shared" si="1240"/>
        <v>4.9029265268814737E-2</v>
      </c>
      <c r="T1004" s="13">
        <f t="shared" si="1241"/>
        <v>9.9483353230001195E-2</v>
      </c>
      <c r="U1004" s="13">
        <f t="shared" si="1242"/>
        <v>5.0450281531965117E-2</v>
      </c>
      <c r="V1004" s="13">
        <f t="shared" si="1243"/>
        <v>1.0436854472019646E-2</v>
      </c>
      <c r="W1004" s="13">
        <f t="shared" si="1244"/>
        <v>6.5390699313967349E-2</v>
      </c>
      <c r="X1004" s="13">
        <f t="shared" si="1245"/>
        <v>6.4454159187126311E-2</v>
      </c>
      <c r="Y1004" s="13">
        <f t="shared" si="1246"/>
        <v>3.1765516198050958E-2</v>
      </c>
      <c r="Z1004" s="13">
        <f t="shared" si="1247"/>
        <v>8.5281635034626605E-3</v>
      </c>
      <c r="AA1004" s="13">
        <f t="shared" si="1248"/>
        <v>1.6575907129563579E-2</v>
      </c>
      <c r="AB1004" s="13">
        <f t="shared" si="1249"/>
        <v>1.6109019078747528E-2</v>
      </c>
      <c r="AC1004" s="13">
        <f t="shared" si="1250"/>
        <v>1.249701805717507E-3</v>
      </c>
      <c r="AD1004" s="13">
        <f t="shared" si="1251"/>
        <v>3.177443064164525E-2</v>
      </c>
      <c r="AE1004" s="13">
        <f t="shared" si="1252"/>
        <v>3.1319350185011079E-2</v>
      </c>
      <c r="AF1004" s="13">
        <f t="shared" si="1253"/>
        <v>1.5435393745902906E-2</v>
      </c>
      <c r="AG1004" s="13">
        <f t="shared" si="1254"/>
        <v>5.0714415355288716E-3</v>
      </c>
      <c r="AH1004" s="13">
        <f t="shared" si="1255"/>
        <v>2.1015053126546596E-3</v>
      </c>
      <c r="AI1004" s="13">
        <f t="shared" si="1256"/>
        <v>4.0846258260297703E-3</v>
      </c>
      <c r="AJ1004" s="13">
        <f t="shared" si="1257"/>
        <v>3.9695755319299293E-3</v>
      </c>
      <c r="AK1004" s="13">
        <f t="shared" si="1258"/>
        <v>2.5718438807426011E-3</v>
      </c>
      <c r="AL1004" s="13">
        <f t="shared" si="1259"/>
        <v>9.576860046638989E-5</v>
      </c>
      <c r="AM1004" s="13">
        <f t="shared" si="1260"/>
        <v>1.2351780338095558E-2</v>
      </c>
      <c r="AN1004" s="13">
        <f t="shared" si="1261"/>
        <v>1.2174875395253302E-2</v>
      </c>
      <c r="AO1004" s="13">
        <f t="shared" si="1262"/>
        <v>6.0002520621573203E-3</v>
      </c>
      <c r="AP1004" s="13">
        <f t="shared" si="1263"/>
        <v>1.971438372911256E-3</v>
      </c>
      <c r="AQ1004" s="13">
        <f t="shared" si="1264"/>
        <v>4.85800748609252E-4</v>
      </c>
      <c r="AR1004" s="13">
        <f t="shared" si="1265"/>
        <v>4.1428141731312867E-4</v>
      </c>
      <c r="AS1004" s="13">
        <f t="shared" si="1266"/>
        <v>8.0522498145095057E-4</v>
      </c>
      <c r="AT1004" s="13">
        <f t="shared" si="1267"/>
        <v>7.825444778067483E-4</v>
      </c>
      <c r="AU1004" s="13">
        <f t="shared" si="1268"/>
        <v>5.070018722323498E-4</v>
      </c>
      <c r="AV1004" s="13">
        <f t="shared" si="1269"/>
        <v>2.4636065974890226E-4</v>
      </c>
      <c r="AW1004" s="13">
        <f t="shared" si="1270"/>
        <v>5.0965629434613149E-6</v>
      </c>
      <c r="AX1004" s="13">
        <f t="shared" si="1271"/>
        <v>4.0012906195241796E-3</v>
      </c>
      <c r="AY1004" s="13">
        <f t="shared" si="1272"/>
        <v>3.9439832460956689E-3</v>
      </c>
      <c r="AZ1004" s="13">
        <f t="shared" si="1273"/>
        <v>1.9437483208021862E-3</v>
      </c>
      <c r="BA1004" s="13">
        <f t="shared" si="1274"/>
        <v>6.3863650846919659E-4</v>
      </c>
      <c r="BB1004" s="13">
        <f t="shared" si="1275"/>
        <v>1.5737245361891944E-4</v>
      </c>
      <c r="BC1004" s="13">
        <f t="shared" si="1276"/>
        <v>3.1023706073306652E-5</v>
      </c>
      <c r="BD1004" s="13">
        <f t="shared" si="1277"/>
        <v>6.8057997798638909E-5</v>
      </c>
      <c r="BE1004" s="13">
        <f t="shared" si="1278"/>
        <v>1.3228206172128773E-4</v>
      </c>
      <c r="BF1004" s="13">
        <f t="shared" si="1279"/>
        <v>1.285561169828047E-4</v>
      </c>
      <c r="BG1004" s="13">
        <f t="shared" si="1280"/>
        <v>8.3290079791859342E-5</v>
      </c>
      <c r="BH1004" s="13">
        <f t="shared" si="1281"/>
        <v>4.0472037938860923E-5</v>
      </c>
      <c r="BI1004" s="13">
        <f t="shared" si="1282"/>
        <v>1.573283021476653E-5</v>
      </c>
      <c r="BJ1004" s="14">
        <f t="shared" si="1283"/>
        <v>0.59317752783822686</v>
      </c>
      <c r="BK1004" s="14">
        <f t="shared" si="1284"/>
        <v>0.22055430916302371</v>
      </c>
      <c r="BL1004" s="14">
        <f t="shared" si="1285"/>
        <v>0.17770959298518552</v>
      </c>
      <c r="BM1004" s="14">
        <f t="shared" si="1286"/>
        <v>0.55682595884690222</v>
      </c>
      <c r="BN1004" s="14">
        <f t="shared" si="1287"/>
        <v>0.4392047479598446</v>
      </c>
    </row>
    <row r="1005" spans="1:66" x14ac:dyDescent="0.25">
      <c r="A1005" t="s">
        <v>114</v>
      </c>
      <c r="B1005" t="s">
        <v>132</v>
      </c>
      <c r="C1005" t="s">
        <v>123</v>
      </c>
      <c r="D1005" s="24" t="s">
        <v>501</v>
      </c>
      <c r="E1005" s="10">
        <f>VLOOKUP(A1005,home!$A$2:$E$405,3,FALSE)</f>
        <v>1.3611111111111101</v>
      </c>
      <c r="F1005" s="10">
        <f>VLOOKUP(B1005,home!$B$2:$E$405,3,FALSE)</f>
        <v>0.73</v>
      </c>
      <c r="G1005" s="10">
        <f>VLOOKUP(C1005,away!$B$2:$E$405,4,FALSE)</f>
        <v>0.37</v>
      </c>
      <c r="H1005" s="10">
        <f>VLOOKUP(A1005,away!$A$2:$E$405,3,FALSE)</f>
        <v>1.12777777777778</v>
      </c>
      <c r="I1005" s="10">
        <f>VLOOKUP(C1005,away!$B$2:$E$405,3,FALSE)</f>
        <v>1.38</v>
      </c>
      <c r="J1005" s="10">
        <f>VLOOKUP(B1005,home!$B$2:$E$405,4,FALSE)</f>
        <v>1.01</v>
      </c>
      <c r="K1005" s="12">
        <f t="shared" si="1232"/>
        <v>0.36763611111111083</v>
      </c>
      <c r="L1005" s="12">
        <f t="shared" si="1233"/>
        <v>1.5718966666666696</v>
      </c>
      <c r="M1005" s="13">
        <f t="shared" si="1234"/>
        <v>0.14377110714394506</v>
      </c>
      <c r="N1005" s="13">
        <f t="shared" si="1235"/>
        <v>5.2855450720538801E-2</v>
      </c>
      <c r="O1005" s="13">
        <f t="shared" si="1236"/>
        <v>0.22599332408254383</v>
      </c>
      <c r="P1005" s="13">
        <f t="shared" si="1237"/>
        <v>8.3083306802779366E-2</v>
      </c>
      <c r="Q1005" s="13">
        <f t="shared" si="1238"/>
        <v>9.7157861769619231E-3</v>
      </c>
      <c r="R1005" s="13">
        <f t="shared" si="1239"/>
        <v>0.17761907640713559</v>
      </c>
      <c r="S1005" s="13">
        <f t="shared" si="1240"/>
        <v>1.2003169493529703E-2</v>
      </c>
      <c r="T1005" s="13">
        <f t="shared" si="1241"/>
        <v>1.5272211905612551E-2</v>
      </c>
      <c r="U1005" s="13">
        <f t="shared" si="1242"/>
        <v>6.5299186509466589E-2</v>
      </c>
      <c r="V1005" s="13">
        <f t="shared" si="1243"/>
        <v>7.7071814856546038E-4</v>
      </c>
      <c r="W1005" s="13">
        <f t="shared" si="1244"/>
        <v>1.1906246154951227E-3</v>
      </c>
      <c r="X1005" s="13">
        <f t="shared" si="1245"/>
        <v>1.8715388643480687E-3</v>
      </c>
      <c r="Y1005" s="13">
        <f t="shared" si="1246"/>
        <v>1.4709328512029273E-3</v>
      </c>
      <c r="Z1005" s="13">
        <f t="shared" si="1247"/>
        <v>9.3066278046929615E-2</v>
      </c>
      <c r="AA1005" s="13">
        <f t="shared" si="1248"/>
        <v>3.421452453675855E-2</v>
      </c>
      <c r="AB1005" s="13">
        <f t="shared" si="1249"/>
        <v>6.289247372104797E-3</v>
      </c>
      <c r="AC1005" s="13">
        <f t="shared" si="1250"/>
        <v>2.7836700671202555E-5</v>
      </c>
      <c r="AD1005" s="13">
        <f t="shared" si="1251"/>
        <v>1.0942915085844711E-4</v>
      </c>
      <c r="AE1005" s="13">
        <f t="shared" si="1252"/>
        <v>1.7201131747055716E-4</v>
      </c>
      <c r="AF1005" s="13">
        <f t="shared" si="1253"/>
        <v>1.3519200828045557E-4</v>
      </c>
      <c r="AG1005" s="13">
        <f t="shared" si="1254"/>
        <v>7.083595572534028E-5</v>
      </c>
      <c r="AH1005" s="13">
        <f t="shared" si="1255"/>
        <v>3.6572643060260542E-2</v>
      </c>
      <c r="AI1005" s="13">
        <f t="shared" si="1256"/>
        <v>1.3445424267728941E-2</v>
      </c>
      <c r="AJ1005" s="13">
        <f t="shared" si="1257"/>
        <v>2.4715117450134112E-3</v>
      </c>
      <c r="AK1005" s="13">
        <f t="shared" si="1258"/>
        <v>3.0287232216738862E-4</v>
      </c>
      <c r="AL1005" s="13">
        <f t="shared" si="1259"/>
        <v>6.4345755922352157E-7</v>
      </c>
      <c r="AM1005" s="13">
        <f t="shared" si="1260"/>
        <v>8.0460214927581201E-6</v>
      </c>
      <c r="AN1005" s="13">
        <f t="shared" si="1261"/>
        <v>1.264751436439487E-5</v>
      </c>
      <c r="AO1005" s="13">
        <f t="shared" si="1262"/>
        <v>9.9402928355055642E-6</v>
      </c>
      <c r="AP1005" s="13">
        <f t="shared" si="1263"/>
        <v>5.2083710579405898E-6</v>
      </c>
      <c r="AQ1005" s="13">
        <f t="shared" si="1264"/>
        <v>2.0467552761849929E-6</v>
      </c>
      <c r="AR1005" s="13">
        <f t="shared" si="1265"/>
        <v>1.1497683143522687E-2</v>
      </c>
      <c r="AS1005" s="13">
        <f t="shared" si="1266"/>
        <v>4.226963517672452E-3</v>
      </c>
      <c r="AT1005" s="13">
        <f t="shared" si="1267"/>
        <v>7.7699221472282069E-4</v>
      </c>
      <c r="AU1005" s="13">
        <f t="shared" si="1268"/>
        <v>9.5216798728102339E-5</v>
      </c>
      <c r="AV1005" s="13">
        <f t="shared" si="1269"/>
        <v>8.7512833992122258E-6</v>
      </c>
      <c r="AW1005" s="13">
        <f t="shared" si="1270"/>
        <v>1.0329030573810731E-8</v>
      </c>
      <c r="AX1005" s="13">
        <f t="shared" si="1271"/>
        <v>4.9300134191900129E-7</v>
      </c>
      <c r="AY1005" s="13">
        <f t="shared" si="1272"/>
        <v>7.749471660246732E-7</v>
      </c>
      <c r="AZ1005" s="13">
        <f t="shared" si="1273"/>
        <v>6.090684335584832E-7</v>
      </c>
      <c r="BA1005" s="13">
        <f t="shared" si="1274"/>
        <v>3.1913088016082317E-7</v>
      </c>
      <c r="BB1005" s="13">
        <f t="shared" si="1275"/>
        <v>1.2541019168879961E-7</v>
      </c>
      <c r="BC1005" s="13">
        <f t="shared" si="1276"/>
        <v>3.9426372456330422E-8</v>
      </c>
      <c r="BD1005" s="13">
        <f t="shared" si="1277"/>
        <v>3.0121949679488107E-3</v>
      </c>
      <c r="BE1005" s="13">
        <f t="shared" si="1278"/>
        <v>1.1073916439251579E-3</v>
      </c>
      <c r="BF1005" s="13">
        <f t="shared" si="1279"/>
        <v>2.0355857872479251E-4</v>
      </c>
      <c r="BG1005" s="13">
        <f t="shared" si="1280"/>
        <v>2.4945161421895872E-5</v>
      </c>
      <c r="BH1005" s="13">
        <f t="shared" si="1281"/>
        <v>2.2926855340461763E-6</v>
      </c>
      <c r="BI1005" s="13">
        <f t="shared" si="1282"/>
        <v>1.6857479874748743E-7</v>
      </c>
      <c r="BJ1005" s="14">
        <f t="shared" si="1283"/>
        <v>8.2904263505906794E-2</v>
      </c>
      <c r="BK1005" s="14">
        <f t="shared" si="1284"/>
        <v>0.23965755669421604</v>
      </c>
      <c r="BL1005" s="14">
        <f t="shared" si="1285"/>
        <v>0.58316396887357846</v>
      </c>
      <c r="BM1005" s="14">
        <f t="shared" si="1286"/>
        <v>0.30575325116859081</v>
      </c>
      <c r="BN1005" s="14">
        <f t="shared" si="1287"/>
        <v>0.69303805133390461</v>
      </c>
    </row>
    <row r="1006" spans="1:66" x14ac:dyDescent="0.25">
      <c r="A1006" t="s">
        <v>114</v>
      </c>
      <c r="B1006" t="s">
        <v>133</v>
      </c>
      <c r="C1006" t="s">
        <v>131</v>
      </c>
      <c r="D1006" s="24" t="s">
        <v>501</v>
      </c>
      <c r="E1006" s="10">
        <f>VLOOKUP(A1006,home!$A$2:$E$405,3,FALSE)</f>
        <v>1.3611111111111101</v>
      </c>
      <c r="F1006" s="10">
        <f>VLOOKUP(B1006,home!$B$2:$E$405,3,FALSE)</f>
        <v>0.84</v>
      </c>
      <c r="G1006" s="10">
        <f>VLOOKUP(C1006,away!$B$2:$E$405,4,FALSE)</f>
        <v>1.35</v>
      </c>
      <c r="H1006" s="10">
        <f>VLOOKUP(A1006,away!$A$2:$E$405,3,FALSE)</f>
        <v>1.12777777777778</v>
      </c>
      <c r="I1006" s="10">
        <f>VLOOKUP(C1006,away!$B$2:$E$405,3,FALSE)</f>
        <v>0.73</v>
      </c>
      <c r="J1006" s="10">
        <f>VLOOKUP(B1006,home!$B$2:$E$405,4,FALSE)</f>
        <v>0.51</v>
      </c>
      <c r="K1006" s="12">
        <f t="shared" ref="K1006:K1069" si="1288">E1006*F1006*G1006</f>
        <v>1.543499999999999</v>
      </c>
      <c r="L1006" s="12">
        <f t="shared" ref="L1006:L1069" si="1289">H1006*I1006*J1006</f>
        <v>0.41987166666666748</v>
      </c>
      <c r="M1006" s="13">
        <f t="shared" ref="M1006:M1069" si="1290">_xlfn.POISSON.DIST(0,K1006,FALSE) * _xlfn.POISSON.DIST(0,L1006,FALSE)</f>
        <v>0.14038429302827457</v>
      </c>
      <c r="N1006" s="13">
        <f t="shared" ref="N1006:N1069" si="1291">_xlfn.POISSON.DIST(1,K1006,FALSE) * _xlfn.POISSON.DIST(0,L1006,FALSE)</f>
        <v>0.21668315628914167</v>
      </c>
      <c r="O1006" s="13">
        <f t="shared" ref="O1006:O1069" si="1292">_xlfn.POISSON.DIST(0,K1006,FALSE) * _xlfn.POISSON.DIST(1,L1006,FALSE)</f>
        <v>5.894338708760348E-2</v>
      </c>
      <c r="P1006" s="13">
        <f t="shared" ref="P1006:P1069" si="1293">_xlfn.POISSON.DIST(1,K1006,FALSE) * _xlfn.POISSON.DIST(1,L1006,FALSE)</f>
        <v>9.0979117969715917E-2</v>
      </c>
      <c r="Q1006" s="13">
        <f t="shared" ref="Q1006:Q1069" si="1294">_xlfn.POISSON.DIST(2,K1006,FALSE) * _xlfn.POISSON.DIST(0,L1006,FALSE)</f>
        <v>0.16722522586614499</v>
      </c>
      <c r="R1006" s="13">
        <f t="shared" ref="R1006:R1069" si="1295">_xlfn.POISSON.DIST(0,K1006,FALSE) * _xlfn.POISSON.DIST(2,L1006,FALSE)</f>
        <v>1.2374329087725296E-2</v>
      </c>
      <c r="S1006" s="13">
        <f t="shared" ref="S1006:S1069" si="1296">_xlfn.POISSON.DIST(2,K1006,FALSE) * _xlfn.POISSON.DIST(2,L1006,FALSE)</f>
        <v>1.4740252858773142E-2</v>
      </c>
      <c r="T1006" s="13">
        <f t="shared" ref="T1006:T1069" si="1297">_xlfn.POISSON.DIST(2,K1006,FALSE) * _xlfn.POISSON.DIST(1,L1006,FALSE)</f>
        <v>7.0213134293128227E-2</v>
      </c>
      <c r="U1006" s="13">
        <f t="shared" ref="U1006:U1069" si="1298">_xlfn.POISSON.DIST(1,K1006,FALSE) * _xlfn.POISSON.DIST(2,L1006,FALSE)</f>
        <v>1.9099776946903985E-2</v>
      </c>
      <c r="V1006" s="13">
        <f t="shared" ref="V1006:V1069" si="1299">_xlfn.POISSON.DIST(3,K1006,FALSE) * _xlfn.POISSON.DIST(3,L1006,FALSE)</f>
        <v>1.0614159927355535E-3</v>
      </c>
      <c r="W1006" s="13">
        <f t="shared" ref="W1006:W1069" si="1300">_xlfn.POISSON.DIST(3,K1006,FALSE) * _xlfn.POISSON.DIST(0,L1006,FALSE)</f>
        <v>8.6037378708131565E-2</v>
      </c>
      <c r="X1006" s="13">
        <f t="shared" ref="X1006:X1069" si="1301">_xlfn.POISSON.DIST(3,K1006,FALSE) * _xlfn.POISSON.DIST(1,L1006,FALSE)</f>
        <v>3.6124657593814453E-2</v>
      </c>
      <c r="Y1006" s="13">
        <f t="shared" ref="Y1006:Y1069" si="1302">_xlfn.POISSON.DIST(3,K1006,FALSE) * _xlfn.POISSON.DIST(2,L1006,FALSE)</f>
        <v>7.5838600958387774E-3</v>
      </c>
      <c r="Z1006" s="13">
        <f t="shared" ref="Z1006:Z1069" si="1303">_xlfn.POISSON.DIST(0,K1006,FALSE) * _xlfn.POISSON.DIST(3,L1006,FALSE)</f>
        <v>1.7318767259816815E-3</v>
      </c>
      <c r="AA1006" s="13">
        <f t="shared" ref="AA1006:AA1069" si="1304">_xlfn.POISSON.DIST(1,K1006,FALSE) * _xlfn.POISSON.DIST(3,L1006,FALSE)</f>
        <v>2.6731517265527237E-3</v>
      </c>
      <c r="AB1006" s="13">
        <f t="shared" ref="AB1006:AB1069" si="1305">_xlfn.POISSON.DIST(2,K1006,FALSE) * _xlfn.POISSON.DIST(3,L1006,FALSE)</f>
        <v>2.0630048449670636E-3</v>
      </c>
      <c r="AC1006" s="13">
        <f t="shared" ref="AC1006:AC1069" si="1306">_xlfn.POISSON.DIST(4,K1006,FALSE) * _xlfn.POISSON.DIST(4,L1006,FALSE)</f>
        <v>4.2992118604831046E-5</v>
      </c>
      <c r="AD1006" s="13">
        <f t="shared" ref="AD1006:AD1069" si="1307">_xlfn.POISSON.DIST(4,K1006,FALSE) * _xlfn.POISSON.DIST(0,L1006,FALSE)</f>
        <v>3.3199673509000237E-2</v>
      </c>
      <c r="AE1006" s="13">
        <f t="shared" ref="AE1006:AE1069" si="1308">_xlfn.POISSON.DIST(4,K1006,FALSE) * _xlfn.POISSON.DIST(1,L1006,FALSE)</f>
        <v>1.3939602249013139E-2</v>
      </c>
      <c r="AF1006" s="13">
        <f t="shared" ref="AF1006:AF1069" si="1309">_xlfn.POISSON.DIST(4,K1006,FALSE) * _xlfn.POISSON.DIST(2,L1006,FALSE)</f>
        <v>2.9264220144817853E-3</v>
      </c>
      <c r="AG1006" s="13">
        <f t="shared" ref="AG1006:AG1069" si="1310">_xlfn.POISSON.DIST(4,K1006,FALSE) * _xlfn.POISSON.DIST(3,L1006,FALSE)</f>
        <v>4.0957389619683136E-4</v>
      </c>
      <c r="AH1006" s="13">
        <f t="shared" ref="AH1006:AH1069" si="1311">_xlfn.POISSON.DIST(0,K1006,FALSE) * _xlfn.POISSON.DIST(4,L1006,FALSE)</f>
        <v>1.8179149184978491E-4</v>
      </c>
      <c r="AI1006" s="13">
        <f t="shared" ref="AI1006:AI1069" si="1312">_xlfn.POISSON.DIST(1,K1006,FALSE) * _xlfn.POISSON.DIST(4,L1006,FALSE)</f>
        <v>2.8059516767014282E-4</v>
      </c>
      <c r="AJ1006" s="13">
        <f t="shared" ref="AJ1006:AJ1069" si="1313">_xlfn.POISSON.DIST(2,K1006,FALSE) * _xlfn.POISSON.DIST(4,L1006,FALSE)</f>
        <v>2.1654932064943261E-4</v>
      </c>
      <c r="AK1006" s="13">
        <f t="shared" ref="AK1006:AK1069" si="1314">_xlfn.POISSON.DIST(3,K1006,FALSE) * _xlfn.POISSON.DIST(4,L1006,FALSE)</f>
        <v>1.1141462547413303E-4</v>
      </c>
      <c r="AL1006" s="13">
        <f t="shared" ref="AL1006:AL1069" si="1315">_xlfn.POISSON.DIST(5,K1006,FALSE) * _xlfn.POISSON.DIST(5,L1006,FALSE)</f>
        <v>1.114479389664813E-6</v>
      </c>
      <c r="AM1006" s="13">
        <f t="shared" ref="AM1006:AM1069" si="1316">_xlfn.POISSON.DIST(5,K1006,FALSE) * _xlfn.POISSON.DIST(0,L1006,FALSE)</f>
        <v>1.0248739212228363E-2</v>
      </c>
      <c r="AN1006" s="13">
        <f t="shared" ref="AN1006:AN1069" si="1317">_xlfn.POISSON.DIST(5,K1006,FALSE) * _xlfn.POISSON.DIST(1,L1006,FALSE)</f>
        <v>4.3031552142703518E-3</v>
      </c>
      <c r="AO1006" s="13">
        <f t="shared" ref="AO1006:AO1069" si="1318">_xlfn.POISSON.DIST(5,K1006,FALSE) * _xlfn.POISSON.DIST(2,L1006,FALSE)</f>
        <v>9.0338647587052631E-4</v>
      </c>
      <c r="AP1006" s="13">
        <f t="shared" ref="AP1006:AP1069" si="1319">_xlfn.POISSON.DIST(5,K1006,FALSE) * _xlfn.POISSON.DIST(3,L1006,FALSE)</f>
        <v>1.2643546175596172E-4</v>
      </c>
      <c r="AQ1006" s="13">
        <f t="shared" ref="AQ1006:AQ1069" si="1320">_xlfn.POISSON.DIST(5,K1006,FALSE) * _xlfn.POISSON.DIST(4,L1006,FALSE)</f>
        <v>1.3271667013311331E-5</v>
      </c>
      <c r="AR1006" s="13">
        <f t="shared" ref="AR1006:AR1069" si="1321">_xlfn.POISSON.DIST(0,K1006,FALSE) * _xlfn.POISSON.DIST(5,L1006,FALSE)</f>
        <v>1.526581933375783E-5</v>
      </c>
      <c r="AS1006" s="13">
        <f t="shared" ref="AS1006:AS1069" si="1322">_xlfn.POISSON.DIST(1,K1006,FALSE) * _xlfn.POISSON.DIST(5,L1006,FALSE)</f>
        <v>2.3562792141655194E-5</v>
      </c>
      <c r="AT1006" s="13">
        <f t="shared" ref="AT1006:AT1069" si="1323">_xlfn.POISSON.DIST(2,K1006,FALSE) * _xlfn.POISSON.DIST(5,L1006,FALSE)</f>
        <v>1.8184584835322386E-5</v>
      </c>
      <c r="AU1006" s="13">
        <f t="shared" ref="AU1006:AU1069" si="1324">_xlfn.POISSON.DIST(3,K1006,FALSE) * _xlfn.POISSON.DIST(5,L1006,FALSE)</f>
        <v>9.355968897773364E-6</v>
      </c>
      <c r="AV1006" s="13">
        <f t="shared" ref="AV1006:AV1069" si="1325">_xlfn.POISSON.DIST(4,K1006,FALSE) * _xlfn.POISSON.DIST(5,L1006,FALSE)</f>
        <v>3.6102344984282935E-6</v>
      </c>
      <c r="AW1006" s="13">
        <f t="shared" ref="AW1006:AW1069" si="1326">_xlfn.POISSON.DIST(6,K1006,FALSE) * _xlfn.POISSON.DIST(6,L1006,FALSE)</f>
        <v>2.0062855418730717E-8</v>
      </c>
      <c r="AX1006" s="13">
        <f t="shared" ref="AX1006:AX1069" si="1327">_xlfn.POISSON.DIST(6,K1006,FALSE) * _xlfn.POISSON.DIST(0,L1006,FALSE)</f>
        <v>2.6364881623457451E-3</v>
      </c>
      <c r="AY1006" s="13">
        <f t="shared" ref="AY1006:AY1069" si="1328">_xlfn.POISSON.DIST(6,K1006,FALSE) * _xlfn.POISSON.DIST(1,L1006,FALSE)</f>
        <v>1.1069866788710476E-3</v>
      </c>
      <c r="AZ1006" s="13">
        <f t="shared" ref="AZ1006:AZ1069" si="1329">_xlfn.POISSON.DIST(6,K1006,FALSE) * _xlfn.POISSON.DIST(2,L1006,FALSE)</f>
        <v>2.3239617091769279E-4</v>
      </c>
      <c r="BA1006" s="13">
        <f t="shared" ref="BA1006:BA1069" si="1330">_xlfn.POISSON.DIST(6,K1006,FALSE) * _xlfn.POISSON.DIST(3,L1006,FALSE)</f>
        <v>3.2525522536721139E-5</v>
      </c>
      <c r="BB1006" s="13">
        <f t="shared" ref="BB1006:BB1069" si="1331">_xlfn.POISSON.DIST(6,K1006,FALSE) * _xlfn.POISSON.DIST(4,L1006,FALSE)</f>
        <v>3.4141363391743383E-6</v>
      </c>
      <c r="BC1006" s="13">
        <f t="shared" ref="BC1006:BC1069" si="1332">_xlfn.POISSON.DIST(6,K1006,FALSE) * _xlfn.POISSON.DIST(5,L1006,FALSE)</f>
        <v>2.8669982299127306E-7</v>
      </c>
      <c r="BD1006" s="13">
        <f t="shared" ref="BD1006:BD1069" si="1333">_xlfn.POISSON.DIST(0,K1006,FALSE) * _xlfn.POISSON.DIST(6,L1006,FALSE)</f>
        <v>1.068280834449522E-6</v>
      </c>
      <c r="BE1006" s="13">
        <f t="shared" ref="BE1006:BE1069" si="1334">_xlfn.POISSON.DIST(1,K1006,FALSE) * _xlfn.POISSON.DIST(6,L1006,FALSE)</f>
        <v>1.648891467972836E-6</v>
      </c>
      <c r="BF1006" s="13">
        <f t="shared" ref="BF1006:BF1069" si="1335">_xlfn.POISSON.DIST(2,K1006,FALSE) * _xlfn.POISSON.DIST(6,L1006,FALSE)</f>
        <v>1.2725319904080356E-6</v>
      </c>
      <c r="BG1006" s="13">
        <f t="shared" ref="BG1006:BG1069" si="1336">_xlfn.POISSON.DIST(3,K1006,FALSE) * _xlfn.POISSON.DIST(6,L1006,FALSE)</f>
        <v>6.54717709064934E-7</v>
      </c>
      <c r="BH1006" s="13">
        <f t="shared" ref="BH1006:BH1069" si="1337">_xlfn.POISSON.DIST(4,K1006,FALSE) * _xlfn.POISSON.DIST(6,L1006,FALSE)</f>
        <v>2.5263919598543115E-7</v>
      </c>
      <c r="BI1006" s="13">
        <f t="shared" ref="BI1006:BI1069" si="1338">_xlfn.POISSON.DIST(5,K1006,FALSE) * _xlfn.POISSON.DIST(6,L1006,FALSE)</f>
        <v>7.7989719800702533E-8</v>
      </c>
      <c r="BJ1006" s="14">
        <f t="shared" ref="BJ1006:BJ1069" si="1339">SUM(N1006,Q1006,T1006,W1006,X1006,Y1006,AD1006,AE1006,AF1006,AG1006,AM1006,AN1006,AO1006,AP1006,AQ1006,AX1006,AY1006,AZ1006,BA1006,BB1006,BC1006)</f>
        <v>0.6539497699168636</v>
      </c>
      <c r="BK1006" s="14">
        <f t="shared" ref="BK1006:BK1069" si="1340">SUM(M1006,P1006,S1006,V1006,AC1006,AL1006,AY1006)</f>
        <v>0.24831617312636473</v>
      </c>
      <c r="BL1006" s="14">
        <f t="shared" ref="BL1006:BL1069" si="1341">SUM(O1006,R1006,U1006,AA1006,AB1006,AH1006,AI1006,AJ1006,AK1006,AR1006,AS1006,AT1006,AU1006,AV1006,BD1006,BE1006,BF1006,BG1006,BH1006,BI1006)</f>
        <v>9.6018954750020633E-2</v>
      </c>
      <c r="BM1006" s="14">
        <f t="shared" ref="BM1006:BM1069" si="1342">SUM(S1006:BI1006)</f>
        <v>0.31232029857460908</v>
      </c>
      <c r="BN1006" s="14">
        <f t="shared" ref="BN1006:BN1069" si="1343">SUM(M1006:R1006)</f>
        <v>0.68658950932860585</v>
      </c>
    </row>
    <row r="1007" spans="1:66" x14ac:dyDescent="0.25">
      <c r="A1007" t="s">
        <v>136</v>
      </c>
      <c r="B1007" t="s">
        <v>480</v>
      </c>
      <c r="C1007" t="s">
        <v>315</v>
      </c>
      <c r="D1007" s="24" t="s">
        <v>501</v>
      </c>
      <c r="E1007" s="10">
        <f>VLOOKUP(A1007,home!$A$2:$E$405,3,FALSE)</f>
        <v>1.51655629139073</v>
      </c>
      <c r="F1007" s="10">
        <f>VLOOKUP(B1007,home!$B$2:$E$405,3,FALSE)</f>
        <v>1.41</v>
      </c>
      <c r="G1007" s="10">
        <f>VLOOKUP(C1007,away!$B$2:$E$405,4,FALSE)</f>
        <v>1.32</v>
      </c>
      <c r="H1007" s="10">
        <f>VLOOKUP(A1007,away!$A$2:$E$405,3,FALSE)</f>
        <v>1.2781456953642401</v>
      </c>
      <c r="I1007" s="10">
        <f>VLOOKUP(C1007,away!$B$2:$E$405,3,FALSE)</f>
        <v>1.04</v>
      </c>
      <c r="J1007" s="10">
        <f>VLOOKUP(B1007,home!$B$2:$E$405,4,FALSE)</f>
        <v>0.45</v>
      </c>
      <c r="K1007" s="12">
        <f t="shared" si="1288"/>
        <v>2.8226145695364266</v>
      </c>
      <c r="L1007" s="12">
        <f t="shared" si="1289"/>
        <v>0.59817218543046435</v>
      </c>
      <c r="M1007" s="13">
        <f t="shared" si="1290"/>
        <v>3.2686708389924608E-2</v>
      </c>
      <c r="N1007" s="13">
        <f t="shared" si="1291"/>
        <v>9.226197933158975E-2</v>
      </c>
      <c r="O1007" s="13">
        <f t="shared" si="1292"/>
        <v>1.9552279792129493E-2</v>
      </c>
      <c r="P1007" s="13">
        <f t="shared" si="1293"/>
        <v>5.518854980891736E-2</v>
      </c>
      <c r="Q1007" s="13">
        <f t="shared" si="1294"/>
        <v>0.13021000353780698</v>
      </c>
      <c r="R1007" s="13">
        <f t="shared" si="1295"/>
        <v>5.847814966703003E-3</v>
      </c>
      <c r="S1007" s="13">
        <f t="shared" si="1296"/>
        <v>2.329521830156343E-2</v>
      </c>
      <c r="T1007" s="13">
        <f t="shared" si="1297"/>
        <v>7.7888002381118482E-2</v>
      </c>
      <c r="U1007" s="13">
        <f t="shared" si="1298"/>
        <v>1.650612772496907E-2</v>
      </c>
      <c r="V1007" s="13">
        <f t="shared" si="1299"/>
        <v>4.3702076092587633E-3</v>
      </c>
      <c r="W1007" s="13">
        <f t="shared" si="1300"/>
        <v>0.12251088436173455</v>
      </c>
      <c r="X1007" s="13">
        <f t="shared" si="1301"/>
        <v>7.3282603437677646E-2</v>
      </c>
      <c r="Y1007" s="13">
        <f t="shared" si="1302"/>
        <v>2.1917807526174848E-2</v>
      </c>
      <c r="Z1007" s="13">
        <f t="shared" si="1303"/>
        <v>1.1660000862085713E-3</v>
      </c>
      <c r="AA1007" s="13">
        <f t="shared" si="1304"/>
        <v>3.2911688314130423E-3</v>
      </c>
      <c r="AB1007" s="13">
        <f t="shared" si="1305"/>
        <v>4.6448505471753162E-3</v>
      </c>
      <c r="AC1007" s="13">
        <f t="shared" si="1306"/>
        <v>4.6116875979402357E-4</v>
      </c>
      <c r="AD1007" s="13">
        <f t="shared" si="1307"/>
        <v>8.6450251781556076E-2</v>
      </c>
      <c r="AE1007" s="13">
        <f t="shared" si="1308"/>
        <v>5.1712136039187284E-2</v>
      </c>
      <c r="AF1007" s="13">
        <f t="shared" si="1309"/>
        <v>1.5466380713919068E-2</v>
      </c>
      <c r="AG1007" s="13">
        <f t="shared" si="1310"/>
        <v>3.0838529174481853E-3</v>
      </c>
      <c r="AH1007" s="13">
        <f t="shared" si="1311"/>
        <v>1.7436720494487271E-4</v>
      </c>
      <c r="AI1007" s="13">
        <f t="shared" si="1312"/>
        <v>4.9217141312674182E-4</v>
      </c>
      <c r="AJ1007" s="13">
        <f t="shared" si="1313"/>
        <v>6.9460510070043675E-4</v>
      </c>
      <c r="AK1007" s="13">
        <f t="shared" si="1314"/>
        <v>6.5353415910378982E-4</v>
      </c>
      <c r="AL1007" s="13">
        <f t="shared" si="1315"/>
        <v>3.114566907942833E-5</v>
      </c>
      <c r="AM1007" s="13">
        <f t="shared" si="1316"/>
        <v>4.8803148043742514E-2</v>
      </c>
      <c r="AN1007" s="13">
        <f t="shared" si="1317"/>
        <v>2.9192685721211944E-2</v>
      </c>
      <c r="AO1007" s="13">
        <f t="shared" si="1318"/>
        <v>8.7311263082210308E-3</v>
      </c>
      <c r="AP1007" s="13">
        <f t="shared" si="1319"/>
        <v>1.7409056350193323E-3</v>
      </c>
      <c r="AQ1007" s="13">
        <f t="shared" si="1320"/>
        <v>2.6034033208193109E-4</v>
      </c>
      <c r="AR1007" s="13">
        <f t="shared" si="1321"/>
        <v>2.0860322409855249E-5</v>
      </c>
      <c r="AS1007" s="13">
        <f t="shared" si="1322"/>
        <v>5.8880649959284648E-5</v>
      </c>
      <c r="AT1007" s="13">
        <f t="shared" si="1323"/>
        <v>8.3098690219425651E-5</v>
      </c>
      <c r="AU1007" s="13">
        <f t="shared" si="1324"/>
        <v>7.8185191240915002E-5</v>
      </c>
      <c r="AV1007" s="13">
        <f t="shared" si="1325"/>
        <v>5.5171664979649623E-5</v>
      </c>
      <c r="AW1007" s="13">
        <f t="shared" si="1326"/>
        <v>1.4607401210449038E-6</v>
      </c>
      <c r="AX1007" s="13">
        <f t="shared" si="1327"/>
        <v>2.2958746117918448E-2</v>
      </c>
      <c r="AY1007" s="13">
        <f t="shared" si="1328"/>
        <v>1.3733283340098466E-2</v>
      </c>
      <c r="AZ1007" s="13">
        <f t="shared" si="1329"/>
        <v>4.1074340543412434E-3</v>
      </c>
      <c r="BA1007" s="13">
        <f t="shared" si="1330"/>
        <v>8.1898426826560486E-4</v>
      </c>
      <c r="BB1007" s="13">
        <f t="shared" si="1331"/>
        <v>1.2247340239540165E-4</v>
      </c>
      <c r="BC1007" s="13">
        <f t="shared" si="1332"/>
        <v>1.4652036553592423E-5</v>
      </c>
      <c r="BD1007" s="13">
        <f t="shared" si="1333"/>
        <v>2.0796774407811999E-6</v>
      </c>
      <c r="BE1007" s="13">
        <f t="shared" si="1334"/>
        <v>5.8701278442852431E-6</v>
      </c>
      <c r="BF1007" s="13">
        <f t="shared" si="1335"/>
        <v>8.284554189160495E-6</v>
      </c>
      <c r="BG1007" s="13">
        <f t="shared" si="1336"/>
        <v>7.7947011188128163E-6</v>
      </c>
      <c r="BH1007" s="13">
        <f t="shared" si="1337"/>
        <v>5.5003592357857352E-6</v>
      </c>
      <c r="BI1007" s="13">
        <f t="shared" si="1338"/>
        <v>3.1050788233226116E-6</v>
      </c>
      <c r="BJ1007" s="14">
        <f t="shared" si="1339"/>
        <v>0.80526768128806248</v>
      </c>
      <c r="BK1007" s="14">
        <f t="shared" si="1340"/>
        <v>0.12976628187863609</v>
      </c>
      <c r="BL1007" s="14">
        <f t="shared" si="1341"/>
        <v>5.2185750757727023E-2</v>
      </c>
      <c r="BM1007" s="14">
        <f t="shared" si="1342"/>
        <v>0.63890655558358544</v>
      </c>
      <c r="BN1007" s="14">
        <f t="shared" si="1343"/>
        <v>0.33574733582707117</v>
      </c>
    </row>
    <row r="1008" spans="1:66" x14ac:dyDescent="0.25">
      <c r="A1008" t="s">
        <v>136</v>
      </c>
      <c r="B1008" t="s">
        <v>484</v>
      </c>
      <c r="C1008" t="s">
        <v>481</v>
      </c>
      <c r="D1008" s="24" t="s">
        <v>501</v>
      </c>
      <c r="E1008" s="10">
        <f>VLOOKUP(A1008,home!$A$2:$E$405,3,FALSE)</f>
        <v>1.51655629139073</v>
      </c>
      <c r="F1008" s="10">
        <f>VLOOKUP(B1008,home!$B$2:$E$405,3,FALSE)</f>
        <v>1.7</v>
      </c>
      <c r="G1008" s="10">
        <f>VLOOKUP(C1008,away!$B$2:$E$405,4,FALSE)</f>
        <v>0.99</v>
      </c>
      <c r="H1008" s="10">
        <f>VLOOKUP(A1008,away!$A$2:$E$405,3,FALSE)</f>
        <v>1.2781456953642401</v>
      </c>
      <c r="I1008" s="10">
        <f>VLOOKUP(C1008,away!$B$2:$E$405,3,FALSE)</f>
        <v>0.33</v>
      </c>
      <c r="J1008" s="10">
        <f>VLOOKUP(B1008,home!$B$2:$E$405,4,FALSE)</f>
        <v>0.56000000000000005</v>
      </c>
      <c r="K1008" s="12">
        <f t="shared" si="1288"/>
        <v>2.5523642384105987</v>
      </c>
      <c r="L1008" s="12">
        <f t="shared" si="1289"/>
        <v>0.2362013245033116</v>
      </c>
      <c r="M1008" s="13">
        <f t="shared" si="1290"/>
        <v>6.150938200278195E-2</v>
      </c>
      <c r="N1008" s="13">
        <f t="shared" si="1291"/>
        <v>0.15699434695063713</v>
      </c>
      <c r="O1008" s="13">
        <f t="shared" si="1292"/>
        <v>1.4528597498437254E-2</v>
      </c>
      <c r="P1008" s="13">
        <f t="shared" si="1293"/>
        <v>3.708227268927293E-2</v>
      </c>
      <c r="Q1008" s="13">
        <f t="shared" si="1294"/>
        <v>0.2003533783947162</v>
      </c>
      <c r="R1008" s="13">
        <f t="shared" si="1295"/>
        <v>1.7158369861531892E-3</v>
      </c>
      <c r="S1008" s="13">
        <f t="shared" si="1296"/>
        <v>5.5889642483296469E-3</v>
      </c>
      <c r="T1008" s="13">
        <f t="shared" si="1297"/>
        <v>4.7323733345545134E-2</v>
      </c>
      <c r="U1008" s="13">
        <f t="shared" si="1298"/>
        <v>4.3794409623996219E-3</v>
      </c>
      <c r="V1008" s="13">
        <f t="shared" si="1299"/>
        <v>3.7438100147205297E-4</v>
      </c>
      <c r="W1008" s="13">
        <f t="shared" si="1300"/>
        <v>0.17045826601980674</v>
      </c>
      <c r="X1008" s="13">
        <f t="shared" si="1301"/>
        <v>4.0262468206416178E-2</v>
      </c>
      <c r="Y1008" s="13">
        <f t="shared" si="1302"/>
        <v>4.7550241590639869E-3</v>
      </c>
      <c r="Z1008" s="13">
        <f t="shared" si="1303"/>
        <v>1.3509432292038452E-4</v>
      </c>
      <c r="AA1008" s="13">
        <f t="shared" si="1304"/>
        <v>3.448099186342827E-4</v>
      </c>
      <c r="AB1008" s="13">
        <f t="shared" si="1305"/>
        <v>4.4004025268570585E-4</v>
      </c>
      <c r="AC1008" s="13">
        <f t="shared" si="1306"/>
        <v>1.4106484586410187E-5</v>
      </c>
      <c r="AD1008" s="13">
        <f t="shared" si="1307"/>
        <v>0.1087678955826088</v>
      </c>
      <c r="AE1008" s="13">
        <f t="shared" si="1308"/>
        <v>2.5691121000050089E-2</v>
      </c>
      <c r="AF1008" s="13">
        <f t="shared" si="1309"/>
        <v>3.0341384040933369E-3</v>
      </c>
      <c r="AG1008" s="13">
        <f t="shared" si="1310"/>
        <v>2.3888916992440337E-4</v>
      </c>
      <c r="AH1008" s="13">
        <f t="shared" si="1311"/>
        <v>7.9773645016682268E-6</v>
      </c>
      <c r="AI1008" s="13">
        <f t="shared" si="1312"/>
        <v>2.0361139870824169E-5</v>
      </c>
      <c r="AJ1008" s="13">
        <f t="shared" si="1313"/>
        <v>2.5984522629783913E-5</v>
      </c>
      <c r="AK1008" s="13">
        <f t="shared" si="1314"/>
        <v>2.210732210414379E-5</v>
      </c>
      <c r="AL1008" s="13">
        <f t="shared" si="1315"/>
        <v>3.4017607791710822E-7</v>
      </c>
      <c r="AM1008" s="13">
        <f t="shared" si="1316"/>
        <v>5.5523057394445734E-2</v>
      </c>
      <c r="AN1008" s="13">
        <f t="shared" si="1317"/>
        <v>1.3114619697041471E-2</v>
      </c>
      <c r="AO1008" s="13">
        <f t="shared" si="1318"/>
        <v>1.548845271399207E-3</v>
      </c>
      <c r="AP1008" s="13">
        <f t="shared" si="1319"/>
        <v>1.2194643485172791E-4</v>
      </c>
      <c r="AQ1008" s="13">
        <f t="shared" si="1320"/>
        <v>7.200977357608733E-6</v>
      </c>
      <c r="AR1008" s="13">
        <f t="shared" si="1321"/>
        <v>3.7685281226794741E-7</v>
      </c>
      <c r="AS1008" s="13">
        <f t="shared" si="1322"/>
        <v>9.618656411771718E-7</v>
      </c>
      <c r="AT1008" s="13">
        <f t="shared" si="1323"/>
        <v>1.2275157323482476E-6</v>
      </c>
      <c r="AU1008" s="13">
        <f t="shared" si="1324"/>
        <v>1.0443557524440209E-6</v>
      </c>
      <c r="AV1008" s="13">
        <f t="shared" si="1325"/>
        <v>6.6639406867912768E-7</v>
      </c>
      <c r="AW1008" s="13">
        <f t="shared" si="1326"/>
        <v>5.6967380300162219E-9</v>
      </c>
      <c r="AX1008" s="13">
        <f t="shared" si="1327"/>
        <v>2.3619177683467107E-2</v>
      </c>
      <c r="AY1008" s="13">
        <f t="shared" si="1328"/>
        <v>5.5788810525139888E-3</v>
      </c>
      <c r="AZ1008" s="13">
        <f t="shared" si="1329"/>
        <v>6.588695469251166E-4</v>
      </c>
      <c r="BA1008" s="13">
        <f t="shared" si="1330"/>
        <v>5.1875286552869771E-5</v>
      </c>
      <c r="BB1008" s="13">
        <f t="shared" si="1331"/>
        <v>3.0632528481941675E-6</v>
      </c>
      <c r="BC1008" s="13">
        <f t="shared" si="1332"/>
        <v>1.4470887600640092E-7</v>
      </c>
      <c r="BD1008" s="13">
        <f t="shared" si="1333"/>
        <v>1.4835522233414477E-8</v>
      </c>
      <c r="BE1008" s="13">
        <f t="shared" si="1334"/>
        <v>3.7865656406712444E-8</v>
      </c>
      <c r="BF1008" s="13">
        <f t="shared" si="1335"/>
        <v>4.8323473638218021E-8</v>
      </c>
      <c r="BG1008" s="13">
        <f t="shared" si="1336"/>
        <v>4.111303532998832E-8</v>
      </c>
      <c r="BH1008" s="13">
        <f t="shared" si="1337"/>
        <v>2.6233860277193415E-8</v>
      </c>
      <c r="BI1008" s="13">
        <f t="shared" si="1338"/>
        <v>1.3391673361393759E-8</v>
      </c>
      <c r="BJ1008" s="14">
        <f t="shared" si="1339"/>
        <v>0.8581069425391411</v>
      </c>
      <c r="BK1008" s="14">
        <f t="shared" si="1340"/>
        <v>0.11014832765503491</v>
      </c>
      <c r="BL1008" s="14">
        <f t="shared" si="1341"/>
        <v>2.1489614714644632E-2</v>
      </c>
      <c r="BM1008" s="14">
        <f t="shared" si="1342"/>
        <v>0.51211728935396628</v>
      </c>
      <c r="BN1008" s="14">
        <f t="shared" si="1343"/>
        <v>0.47218381452199865</v>
      </c>
    </row>
    <row r="1009" spans="1:66" x14ac:dyDescent="0.25">
      <c r="A1009" t="s">
        <v>136</v>
      </c>
      <c r="B1009" t="s">
        <v>344</v>
      </c>
      <c r="C1009" t="s">
        <v>377</v>
      </c>
      <c r="D1009" s="24" t="s">
        <v>501</v>
      </c>
      <c r="E1009" s="10">
        <f>VLOOKUP(A1009,home!$A$2:$E$405,3,FALSE)</f>
        <v>1.51655629139073</v>
      </c>
      <c r="F1009" s="10">
        <f>VLOOKUP(B1009,home!$B$2:$E$405,3,FALSE)</f>
        <v>1.41</v>
      </c>
      <c r="G1009" s="10">
        <f>VLOOKUP(C1009,away!$B$2:$E$405,4,FALSE)</f>
        <v>0.75</v>
      </c>
      <c r="H1009" s="10">
        <f>VLOOKUP(A1009,away!$A$2:$E$405,3,FALSE)</f>
        <v>1.2781456953642401</v>
      </c>
      <c r="I1009" s="10">
        <f>VLOOKUP(C1009,away!$B$2:$E$405,3,FALSE)</f>
        <v>1.04</v>
      </c>
      <c r="J1009" s="10">
        <f>VLOOKUP(B1009,home!$B$2:$E$405,4,FALSE)</f>
        <v>0.56000000000000005</v>
      </c>
      <c r="K1009" s="12">
        <f t="shared" si="1288"/>
        <v>1.6037582781456967</v>
      </c>
      <c r="L1009" s="12">
        <f t="shared" si="1289"/>
        <v>0.74439205298013356</v>
      </c>
      <c r="M1009" s="13">
        <f t="shared" si="1290"/>
        <v>9.5545726829150732E-2</v>
      </c>
      <c r="N1009" s="13">
        <f t="shared" si="1291"/>
        <v>0.15323225034369786</v>
      </c>
      <c r="O1009" s="13">
        <f t="shared" si="1292"/>
        <v>7.1123479747830537E-2</v>
      </c>
      <c r="P1009" s="13">
        <f t="shared" si="1293"/>
        <v>0.11406486941611102</v>
      </c>
      <c r="Q1009" s="13">
        <f t="shared" si="1294"/>
        <v>0.12287374498379963</v>
      </c>
      <c r="R1009" s="13">
        <f t="shared" si="1295"/>
        <v>2.6471876552289258E-2</v>
      </c>
      <c r="S1009" s="13">
        <f t="shared" si="1296"/>
        <v>3.4043370820182259E-2</v>
      </c>
      <c r="T1009" s="13">
        <f t="shared" si="1297"/>
        <v>9.1466239285847989E-2</v>
      </c>
      <c r="U1009" s="13">
        <f t="shared" si="1298"/>
        <v>4.2454491158784857E-2</v>
      </c>
      <c r="V1009" s="13">
        <f t="shared" si="1299"/>
        <v>4.5157582610005301E-3</v>
      </c>
      <c r="W1009" s="13">
        <f t="shared" si="1300"/>
        <v>6.5686595228177325E-2</v>
      </c>
      <c r="X1009" s="13">
        <f t="shared" si="1301"/>
        <v>4.8896579475177962E-2</v>
      </c>
      <c r="Y1009" s="13">
        <f t="shared" si="1302"/>
        <v>1.8199112589616991E-2</v>
      </c>
      <c r="Z1009" s="13">
        <f t="shared" si="1303"/>
        <v>6.5684848443317559E-3</v>
      </c>
      <c r="AA1009" s="13">
        <f t="shared" si="1304"/>
        <v>1.0534261943971602E-2</v>
      </c>
      <c r="AB1009" s="13">
        <f t="shared" si="1305"/>
        <v>8.4472048983998179E-3</v>
      </c>
      <c r="AC1009" s="13">
        <f t="shared" si="1306"/>
        <v>3.3693904573880285E-4</v>
      </c>
      <c r="AD1009" s="13">
        <f t="shared" si="1307"/>
        <v>2.6336355215098757E-2</v>
      </c>
      <c r="AE1009" s="13">
        <f t="shared" si="1308"/>
        <v>1.9604573526581411E-2</v>
      </c>
      <c r="AF1009" s="13">
        <f t="shared" si="1309"/>
        <v>7.2967443676259548E-3</v>
      </c>
      <c r="AG1009" s="13">
        <f t="shared" si="1310"/>
        <v>1.8105461732961044E-3</v>
      </c>
      <c r="AH1009" s="13">
        <f t="shared" si="1311"/>
        <v>1.222381979560252E-3</v>
      </c>
      <c r="AI1009" s="13">
        <f t="shared" si="1312"/>
        <v>1.9604052187758778E-3</v>
      </c>
      <c r="AJ1009" s="13">
        <f t="shared" si="1313"/>
        <v>1.5720080490659199E-3</v>
      </c>
      <c r="AK1009" s="13">
        <f t="shared" si="1314"/>
        <v>8.403736406670454E-4</v>
      </c>
      <c r="AL1009" s="13">
        <f t="shared" si="1315"/>
        <v>1.6089849134586234E-5</v>
      </c>
      <c r="AM1009" s="13">
        <f t="shared" si="1316"/>
        <v>8.4474295384800377E-3</v>
      </c>
      <c r="AN1009" s="13">
        <f t="shared" si="1317"/>
        <v>6.288199416554177E-3</v>
      </c>
      <c r="AO1009" s="13">
        <f t="shared" si="1318"/>
        <v>2.3404428366186202E-3</v>
      </c>
      <c r="AP1009" s="13">
        <f t="shared" si="1319"/>
        <v>5.8073568267772758E-4</v>
      </c>
      <c r="AQ1009" s="13">
        <f t="shared" si="1320"/>
        <v>1.0807375676682323E-4</v>
      </c>
      <c r="AR1009" s="13">
        <f t="shared" si="1321"/>
        <v>1.8198628625815515E-4</v>
      </c>
      <c r="AS1009" s="13">
        <f t="shared" si="1322"/>
        <v>2.9186201309550877E-4</v>
      </c>
      <c r="AT1009" s="13">
        <f t="shared" si="1323"/>
        <v>2.3403805978909501E-4</v>
      </c>
      <c r="AU1009" s="13">
        <f t="shared" si="1324"/>
        <v>1.2511349192930623E-4</v>
      </c>
      <c r="AV1009" s="13">
        <f t="shared" si="1325"/>
        <v>5.0162949597334934E-5</v>
      </c>
      <c r="AW1009" s="13">
        <f t="shared" si="1326"/>
        <v>5.3356841139160635E-7</v>
      </c>
      <c r="AX1009" s="13">
        <f t="shared" si="1327"/>
        <v>2.2579391752316435E-3</v>
      </c>
      <c r="AY1009" s="13">
        <f t="shared" si="1328"/>
        <v>1.6807919781549525E-3</v>
      </c>
      <c r="AZ1009" s="13">
        <f t="shared" si="1329"/>
        <v>6.2558409562565235E-4</v>
      </c>
      <c r="BA1009" s="13">
        <f t="shared" si="1330"/>
        <v>1.552266097514999E-4</v>
      </c>
      <c r="BB1009" s="13">
        <f t="shared" si="1331"/>
        <v>2.888736367751625E-5</v>
      </c>
      <c r="BC1009" s="13">
        <f t="shared" si="1332"/>
        <v>4.3007047906180138E-6</v>
      </c>
      <c r="BD1009" s="13">
        <f t="shared" si="1333"/>
        <v>2.2578190873656395E-5</v>
      </c>
      <c r="BE1009" s="13">
        <f t="shared" si="1334"/>
        <v>3.6209960519180061E-5</v>
      </c>
      <c r="BF1009" s="13">
        <f t="shared" si="1335"/>
        <v>2.9036011966981938E-5</v>
      </c>
      <c r="BG1009" s="13">
        <f t="shared" si="1336"/>
        <v>1.5522248185461604E-5</v>
      </c>
      <c r="BH1009" s="13">
        <f t="shared" si="1337"/>
        <v>6.2234835057165174E-6</v>
      </c>
      <c r="BI1009" s="13">
        <f t="shared" si="1338"/>
        <v>1.9961926382392117E-6</v>
      </c>
      <c r="BJ1009" s="14">
        <f t="shared" si="1339"/>
        <v>0.57792035234724926</v>
      </c>
      <c r="BK1009" s="14">
        <f t="shared" si="1340"/>
        <v>0.25020354619947288</v>
      </c>
      <c r="BL1009" s="14">
        <f t="shared" si="1341"/>
        <v>0.16562121207770381</v>
      </c>
      <c r="BM1009" s="14">
        <f t="shared" si="1342"/>
        <v>0.41532138918613498</v>
      </c>
      <c r="BN1009" s="14">
        <f t="shared" si="1343"/>
        <v>0.5833119478728791</v>
      </c>
    </row>
    <row r="1010" spans="1:66" x14ac:dyDescent="0.25">
      <c r="A1010" t="s">
        <v>136</v>
      </c>
      <c r="B1010" t="s">
        <v>359</v>
      </c>
      <c r="C1010" t="s">
        <v>137</v>
      </c>
      <c r="D1010" s="24" t="s">
        <v>501</v>
      </c>
      <c r="E1010" s="10">
        <f>VLOOKUP(A1010,home!$A$2:$E$405,3,FALSE)</f>
        <v>1.51655629139073</v>
      </c>
      <c r="F1010" s="10">
        <f>VLOOKUP(B1010,home!$B$2:$E$405,3,FALSE)</f>
        <v>1.1299999999999999</v>
      </c>
      <c r="G1010" s="10">
        <f>VLOOKUP(C1010,away!$B$2:$E$405,4,FALSE)</f>
        <v>0.88</v>
      </c>
      <c r="H1010" s="10">
        <f>VLOOKUP(A1010,away!$A$2:$E$405,3,FALSE)</f>
        <v>1.2781456953642401</v>
      </c>
      <c r="I1010" s="10">
        <f>VLOOKUP(C1010,away!$B$2:$E$405,3,FALSE)</f>
        <v>0.33</v>
      </c>
      <c r="J1010" s="10">
        <f>VLOOKUP(B1010,home!$B$2:$E$405,4,FALSE)</f>
        <v>1.23</v>
      </c>
      <c r="K1010" s="12">
        <f t="shared" si="1288"/>
        <v>1.5080635761589418</v>
      </c>
      <c r="L1010" s="12">
        <f t="shared" si="1289"/>
        <v>0.51879933774834508</v>
      </c>
      <c r="M1010" s="13">
        <f t="shared" si="1290"/>
        <v>0.13174817891841845</v>
      </c>
      <c r="N1010" s="13">
        <f t="shared" si="1291"/>
        <v>0.19868462985213822</v>
      </c>
      <c r="O1010" s="13">
        <f t="shared" si="1292"/>
        <v>6.8350867972425969E-2</v>
      </c>
      <c r="P1010" s="13">
        <f t="shared" si="1293"/>
        <v>0.10307745438806439</v>
      </c>
      <c r="Q1010" s="13">
        <f t="shared" si="1294"/>
        <v>0.14981452671131568</v>
      </c>
      <c r="R1010" s="13">
        <f t="shared" si="1295"/>
        <v>1.773019251930958E-2</v>
      </c>
      <c r="S1010" s="13">
        <f t="shared" si="1296"/>
        <v>2.0161496140494513E-2</v>
      </c>
      <c r="T1010" s="13">
        <f t="shared" si="1297"/>
        <v>7.772367724291232E-2</v>
      </c>
      <c r="U1010" s="13">
        <f t="shared" si="1298"/>
        <v>2.6738257536656523E-2</v>
      </c>
      <c r="V1010" s="13">
        <f t="shared" si="1299"/>
        <v>1.7526666030417744E-3</v>
      </c>
      <c r="W1010" s="13">
        <f t="shared" si="1300"/>
        <v>7.5309943637608665E-2</v>
      </c>
      <c r="X1010" s="13">
        <f t="shared" si="1301"/>
        <v>3.9070748885056565E-2</v>
      </c>
      <c r="Y1010" s="13">
        <f t="shared" si="1302"/>
        <v>1.0134939323449619E-2</v>
      </c>
      <c r="Z1010" s="13">
        <f t="shared" si="1303"/>
        <v>3.0661373790561576E-3</v>
      </c>
      <c r="AA1010" s="13">
        <f t="shared" si="1304"/>
        <v>4.6239301008540344E-3</v>
      </c>
      <c r="AB1010" s="13">
        <f t="shared" si="1305"/>
        <v>3.4865902819014565E-3</v>
      </c>
      <c r="AC1010" s="13">
        <f t="shared" si="1306"/>
        <v>8.5703467267843277E-5</v>
      </c>
      <c r="AD1010" s="13">
        <f t="shared" si="1307"/>
        <v>2.8393045730615109E-2</v>
      </c>
      <c r="AE1010" s="13">
        <f t="shared" si="1308"/>
        <v>1.4730293321701593E-2</v>
      </c>
      <c r="AF1010" s="13">
        <f t="shared" si="1309"/>
        <v>3.8210332100688279E-3</v>
      </c>
      <c r="AG1010" s="13">
        <f t="shared" si="1310"/>
        <v>6.6078316629938048E-4</v>
      </c>
      <c r="AH1010" s="13">
        <f t="shared" si="1311"/>
        <v>3.9767751042494524E-4</v>
      </c>
      <c r="AI1010" s="13">
        <f t="shared" si="1312"/>
        <v>5.9972296852942768E-4</v>
      </c>
      <c r="AJ1010" s="13">
        <f t="shared" si="1313"/>
        <v>4.5221018231257279E-4</v>
      </c>
      <c r="AK1010" s="13">
        <f t="shared" si="1314"/>
        <v>2.2732056823792851E-4</v>
      </c>
      <c r="AL1010" s="13">
        <f t="shared" si="1315"/>
        <v>2.6821153235583966E-6</v>
      </c>
      <c r="AM1010" s="13">
        <f t="shared" si="1316"/>
        <v>8.563703616511157E-3</v>
      </c>
      <c r="AN1010" s="13">
        <f t="shared" si="1317"/>
        <v>4.4428437649190952E-3</v>
      </c>
      <c r="AO1010" s="13">
        <f t="shared" si="1318"/>
        <v>1.1524722014796954E-3</v>
      </c>
      <c r="AP1010" s="13">
        <f t="shared" si="1319"/>
        <v>1.9930060496701444E-4</v>
      </c>
      <c r="AQ1010" s="13">
        <f t="shared" si="1320"/>
        <v>2.5849255467432903E-5</v>
      </c>
      <c r="AR1010" s="13">
        <f t="shared" si="1321"/>
        <v>4.1262965809174449E-5</v>
      </c>
      <c r="AS1010" s="13">
        <f t="shared" si="1322"/>
        <v>6.2227175781107768E-5</v>
      </c>
      <c r="AT1010" s="13">
        <f t="shared" si="1323"/>
        <v>4.6921268621364247E-5</v>
      </c>
      <c r="AU1010" s="13">
        <f t="shared" si="1324"/>
        <v>2.358675205168297E-5</v>
      </c>
      <c r="AV1010" s="13">
        <f t="shared" si="1325"/>
        <v>8.892580412258815E-6</v>
      </c>
      <c r="AW1010" s="13">
        <f t="shared" si="1326"/>
        <v>5.82899939611338E-8</v>
      </c>
      <c r="AX1010" s="13">
        <f t="shared" si="1327"/>
        <v>2.1524349168468506E-3</v>
      </c>
      <c r="AY1010" s="13">
        <f t="shared" si="1328"/>
        <v>1.1166818094065602E-3</v>
      </c>
      <c r="AZ1010" s="13">
        <f t="shared" si="1329"/>
        <v>2.8966689159787355E-4</v>
      </c>
      <c r="BA1010" s="13">
        <f t="shared" si="1330"/>
        <v>5.0092997176199497E-5</v>
      </c>
      <c r="BB1010" s="13">
        <f t="shared" si="1331"/>
        <v>6.4970534402105035E-6</v>
      </c>
      <c r="BC1010" s="13">
        <f t="shared" si="1332"/>
        <v>6.7413340441936355E-7</v>
      </c>
      <c r="BD1010" s="13">
        <f t="shared" si="1333"/>
        <v>3.5678665558887155E-6</v>
      </c>
      <c r="BE1010" s="13">
        <f t="shared" si="1334"/>
        <v>5.3805695975314237E-6</v>
      </c>
      <c r="BF1010" s="13">
        <f t="shared" si="1335"/>
        <v>4.0571205145126601E-6</v>
      </c>
      <c r="BG1010" s="13">
        <f t="shared" si="1336"/>
        <v>2.0394652240079225E-6</v>
      </c>
      <c r="BH1010" s="13">
        <f t="shared" si="1337"/>
        <v>7.6891080479229585E-7</v>
      </c>
      <c r="BI1010" s="13">
        <f t="shared" si="1338"/>
        <v>2.319132756044639E-7</v>
      </c>
      <c r="BJ1010" s="14">
        <f t="shared" si="1339"/>
        <v>0.61634383832638262</v>
      </c>
      <c r="BK1010" s="14">
        <f t="shared" si="1340"/>
        <v>0.25794486344201706</v>
      </c>
      <c r="BL1010" s="14">
        <f t="shared" si="1341"/>
        <v>0.1228057062293004</v>
      </c>
      <c r="BM1010" s="14">
        <f t="shared" si="1342"/>
        <v>0.3296380714956712</v>
      </c>
      <c r="BN1010" s="14">
        <f t="shared" si="1343"/>
        <v>0.66940585036167233</v>
      </c>
    </row>
    <row r="1011" spans="1:66" x14ac:dyDescent="0.25">
      <c r="A1011" t="s">
        <v>136</v>
      </c>
      <c r="B1011" t="s">
        <v>373</v>
      </c>
      <c r="C1011" t="s">
        <v>317</v>
      </c>
      <c r="D1011" s="24" t="s">
        <v>501</v>
      </c>
      <c r="E1011" s="10">
        <f>VLOOKUP(A1011,home!$A$2:$E$405,3,FALSE)</f>
        <v>1.51655629139073</v>
      </c>
      <c r="F1011" s="10">
        <f>VLOOKUP(B1011,home!$B$2:$E$405,3,FALSE)</f>
        <v>1.1499999999999999</v>
      </c>
      <c r="G1011" s="10">
        <f>VLOOKUP(C1011,away!$B$2:$E$405,4,FALSE)</f>
        <v>0.75</v>
      </c>
      <c r="H1011" s="10">
        <f>VLOOKUP(A1011,away!$A$2:$E$405,3,FALSE)</f>
        <v>1.2781456953642401</v>
      </c>
      <c r="I1011" s="10">
        <f>VLOOKUP(C1011,away!$B$2:$E$405,3,FALSE)</f>
        <v>0.94</v>
      </c>
      <c r="J1011" s="10">
        <f>VLOOKUP(B1011,home!$B$2:$E$405,4,FALSE)</f>
        <v>0.88</v>
      </c>
      <c r="K1011" s="12">
        <f t="shared" si="1288"/>
        <v>1.3080298013245044</v>
      </c>
      <c r="L1011" s="12">
        <f t="shared" si="1289"/>
        <v>1.0572821192052992</v>
      </c>
      <c r="M1011" s="13">
        <f t="shared" si="1290"/>
        <v>9.3920000222829633E-2</v>
      </c>
      <c r="N1011" s="13">
        <f t="shared" si="1291"/>
        <v>0.12285015923186525</v>
      </c>
      <c r="O1011" s="13">
        <f t="shared" si="1292"/>
        <v>9.9299936871355479E-2</v>
      </c>
      <c r="P1011" s="13">
        <f t="shared" si="1293"/>
        <v>0.12988727669737493</v>
      </c>
      <c r="Q1011" s="13">
        <f t="shared" si="1294"/>
        <v>8.0345834686370216E-2</v>
      </c>
      <c r="R1011" s="13">
        <f t="shared" si="1295"/>
        <v>5.2494023846149575E-2</v>
      </c>
      <c r="S1011" s="13">
        <f t="shared" si="1296"/>
        <v>4.4907114054072342E-2</v>
      </c>
      <c r="T1011" s="13">
        <f t="shared" si="1297"/>
        <v>8.4948214366524138E-2</v>
      </c>
      <c r="U1011" s="13">
        <f t="shared" si="1298"/>
        <v>6.8663747582202825E-2</v>
      </c>
      <c r="V1011" s="13">
        <f t="shared" si="1299"/>
        <v>6.900509576688355E-3</v>
      </c>
      <c r="W1011" s="13">
        <f t="shared" si="1300"/>
        <v>3.5031582060688127E-2</v>
      </c>
      <c r="X1011" s="13">
        <f t="shared" si="1301"/>
        <v>3.7038265320238684E-2</v>
      </c>
      <c r="Y1011" s="13">
        <f t="shared" si="1302"/>
        <v>1.9579947824735048E-2</v>
      </c>
      <c r="Z1011" s="13">
        <f t="shared" si="1303"/>
        <v>1.8500330925890183E-2</v>
      </c>
      <c r="AA1011" s="13">
        <f t="shared" si="1304"/>
        <v>2.419898418542972E-2</v>
      </c>
      <c r="AB1011" s="13">
        <f t="shared" si="1305"/>
        <v>1.5826496238161229E-2</v>
      </c>
      <c r="AC1011" s="13">
        <f t="shared" si="1306"/>
        <v>5.9644404454171039E-4</v>
      </c>
      <c r="AD1011" s="13">
        <f t="shared" si="1307"/>
        <v>1.1455588330731238E-2</v>
      </c>
      <c r="AE1011" s="13">
        <f t="shared" si="1308"/>
        <v>1.2111788707059019E-2</v>
      </c>
      <c r="AF1011" s="13">
        <f t="shared" si="1309"/>
        <v>6.4027888157830847E-3</v>
      </c>
      <c r="AG1011" s="13">
        <f t="shared" si="1310"/>
        <v>2.2565180426583767E-3</v>
      </c>
      <c r="AH1011" s="13">
        <f t="shared" si="1311"/>
        <v>4.8900172718311253E-3</v>
      </c>
      <c r="AI1011" s="13">
        <f t="shared" si="1312"/>
        <v>6.3962883205466621E-3</v>
      </c>
      <c r="AJ1011" s="13">
        <f t="shared" si="1313"/>
        <v>4.1832678705694491E-3</v>
      </c>
      <c r="AK1011" s="13">
        <f t="shared" si="1314"/>
        <v>1.8239463472093812E-3</v>
      </c>
      <c r="AL1011" s="13">
        <f t="shared" si="1315"/>
        <v>3.2994247216391905E-5</v>
      </c>
      <c r="AM1011" s="13">
        <f t="shared" si="1316"/>
        <v>2.9968501856603384E-3</v>
      </c>
      <c r="AN1011" s="13">
        <f t="shared" si="1317"/>
        <v>3.1685161152357568E-3</v>
      </c>
      <c r="AO1011" s="13">
        <f t="shared" si="1318"/>
        <v>1.6750077165263012E-3</v>
      </c>
      <c r="AP1011" s="13">
        <f t="shared" si="1319"/>
        <v>5.9031856940471917E-4</v>
      </c>
      <c r="AQ1011" s="13">
        <f t="shared" si="1320"/>
        <v>1.5603331701661543E-4</v>
      </c>
      <c r="AR1011" s="13">
        <f t="shared" si="1321"/>
        <v>1.0340255648224261E-3</v>
      </c>
      <c r="AS1011" s="13">
        <f t="shared" si="1322"/>
        <v>1.3525362541191364E-3</v>
      </c>
      <c r="AT1011" s="13">
        <f t="shared" si="1323"/>
        <v>8.8457886387982175E-4</v>
      </c>
      <c r="AU1011" s="13">
        <f t="shared" si="1324"/>
        <v>3.8568517185885997E-4</v>
      </c>
      <c r="AV1011" s="13">
        <f t="shared" si="1325"/>
        <v>1.2612192468008796E-4</v>
      </c>
      <c r="AW1011" s="13">
        <f t="shared" si="1326"/>
        <v>1.2674891478118066E-6</v>
      </c>
      <c r="AX1011" s="13">
        <f t="shared" si="1327"/>
        <v>6.5332822549143239E-4</v>
      </c>
      <c r="AY1011" s="13">
        <f t="shared" si="1328"/>
        <v>6.9075225078421912E-4</v>
      </c>
      <c r="AZ1011" s="13">
        <f t="shared" si="1329"/>
        <v>3.6516000177748474E-4</v>
      </c>
      <c r="BA1011" s="13">
        <f t="shared" si="1330"/>
        <v>1.2869238017610335E-4</v>
      </c>
      <c r="BB1011" s="13">
        <f t="shared" si="1331"/>
        <v>3.4016038109541131E-5</v>
      </c>
      <c r="BC1011" s="13">
        <f t="shared" si="1332"/>
        <v>7.1929097718847769E-6</v>
      </c>
      <c r="BD1011" s="13">
        <f t="shared" si="1333"/>
        <v>1.8220945674798513E-4</v>
      </c>
      <c r="BE1011" s="13">
        <f t="shared" si="1334"/>
        <v>2.3833539950951285E-4</v>
      </c>
      <c r="BF1011" s="13">
        <f t="shared" si="1335"/>
        <v>1.5587490263451227E-4</v>
      </c>
      <c r="BG1011" s="13">
        <f t="shared" si="1336"/>
        <v>6.7963005974832553E-5</v>
      </c>
      <c r="BH1011" s="13">
        <f t="shared" si="1337"/>
        <v>2.2224409300669078E-5</v>
      </c>
      <c r="BI1011" s="13">
        <f t="shared" si="1338"/>
        <v>5.8140379364217277E-6</v>
      </c>
      <c r="BJ1011" s="14">
        <f t="shared" si="1339"/>
        <v>0.4224865550966076</v>
      </c>
      <c r="BK1011" s="14">
        <f t="shared" si="1340"/>
        <v>0.27693509109350761</v>
      </c>
      <c r="BL1011" s="14">
        <f t="shared" si="1341"/>
        <v>0.28223207752491974</v>
      </c>
      <c r="BM1011" s="14">
        <f t="shared" si="1342"/>
        <v>0.42066733832334363</v>
      </c>
      <c r="BN1011" s="14">
        <f t="shared" si="1343"/>
        <v>0.57879723155594509</v>
      </c>
    </row>
    <row r="1012" spans="1:66" x14ac:dyDescent="0.25">
      <c r="A1012" t="s">
        <v>136</v>
      </c>
      <c r="B1012" t="s">
        <v>381</v>
      </c>
      <c r="C1012" t="s">
        <v>125</v>
      </c>
      <c r="D1012" s="24" t="s">
        <v>501</v>
      </c>
      <c r="E1012" s="10">
        <f>VLOOKUP(A1012,home!$A$2:$E$405,3,FALSE)</f>
        <v>1.51655629139073</v>
      </c>
      <c r="F1012" s="10">
        <f>VLOOKUP(B1012,home!$B$2:$E$405,3,FALSE)</f>
        <v>1.1000000000000001</v>
      </c>
      <c r="G1012" s="10">
        <f>VLOOKUP(C1012,away!$B$2:$E$405,4,FALSE)</f>
        <v>0.94</v>
      </c>
      <c r="H1012" s="10">
        <f>VLOOKUP(A1012,away!$A$2:$E$405,3,FALSE)</f>
        <v>1.2781456953642401</v>
      </c>
      <c r="I1012" s="10">
        <f>VLOOKUP(C1012,away!$B$2:$E$405,3,FALSE)</f>
        <v>0.19</v>
      </c>
      <c r="J1012" s="10">
        <f>VLOOKUP(B1012,home!$B$2:$E$405,4,FALSE)</f>
        <v>1.3</v>
      </c>
      <c r="K1012" s="12">
        <f t="shared" si="1288"/>
        <v>1.5681192052980149</v>
      </c>
      <c r="L1012" s="12">
        <f t="shared" si="1289"/>
        <v>0.3157019867549673</v>
      </c>
      <c r="M1012" s="13">
        <f t="shared" si="1290"/>
        <v>0.15200814226267015</v>
      </c>
      <c r="N1012" s="13">
        <f t="shared" si="1291"/>
        <v>0.23836688724376592</v>
      </c>
      <c r="O1012" s="13">
        <f t="shared" si="1292"/>
        <v>4.798927251525667E-2</v>
      </c>
      <c r="P1012" s="13">
        <f t="shared" si="1293"/>
        <v>7.525289987945416E-2</v>
      </c>
      <c r="Q1012" s="13">
        <f t="shared" si="1294"/>
        <v>0.18689384689702787</v>
      </c>
      <c r="R1012" s="13">
        <f t="shared" si="1295"/>
        <v>7.575154337996038E-3</v>
      </c>
      <c r="S1012" s="13">
        <f t="shared" si="1296"/>
        <v>9.313644085067312E-3</v>
      </c>
      <c r="T1012" s="13">
        <f t="shared" si="1297"/>
        <v>5.9002758777670375E-2</v>
      </c>
      <c r="U1012" s="13">
        <f t="shared" si="1298"/>
        <v>1.1878745000508159E-2</v>
      </c>
      <c r="V1012" s="13">
        <f t="shared" si="1299"/>
        <v>5.1231080666961303E-4</v>
      </c>
      <c r="W1012" s="13">
        <f t="shared" si="1300"/>
        <v>9.7690610223752056E-2</v>
      </c>
      <c r="X1012" s="13">
        <f t="shared" si="1301"/>
        <v>3.0841119734943641E-2</v>
      </c>
      <c r="Y1012" s="13">
        <f t="shared" si="1302"/>
        <v>4.868301387034769E-3</v>
      </c>
      <c r="Z1012" s="13">
        <f t="shared" si="1303"/>
        <v>7.9716375816028589E-4</v>
      </c>
      <c r="AA1012" s="13">
        <f t="shared" si="1304"/>
        <v>1.2500477989386867E-3</v>
      </c>
      <c r="AB1012" s="13">
        <f t="shared" si="1305"/>
        <v>9.8011198052813317E-4</v>
      </c>
      <c r="AC1012" s="13">
        <f t="shared" si="1306"/>
        <v>1.5851483869385197E-5</v>
      </c>
      <c r="AD1012" s="13">
        <f t="shared" si="1307"/>
        <v>3.829763051728708E-2</v>
      </c>
      <c r="AE1012" s="13">
        <f t="shared" si="1308"/>
        <v>1.2090638042315196E-2</v>
      </c>
      <c r="AF1012" s="13">
        <f t="shared" si="1309"/>
        <v>1.9085192255470476E-3</v>
      </c>
      <c r="AG1012" s="13">
        <f t="shared" si="1310"/>
        <v>2.0084110375508479E-4</v>
      </c>
      <c r="AH1012" s="13">
        <f t="shared" si="1311"/>
        <v>6.291654555506463E-5</v>
      </c>
      <c r="AI1012" s="13">
        <f t="shared" si="1312"/>
        <v>9.8660643415904317E-5</v>
      </c>
      <c r="AJ1012" s="13">
        <f t="shared" si="1313"/>
        <v>7.7355824873769354E-5</v>
      </c>
      <c r="AK1012" s="13">
        <f t="shared" si="1314"/>
        <v>4.0434384875409198E-5</v>
      </c>
      <c r="AL1012" s="13">
        <f t="shared" si="1315"/>
        <v>3.1389637707757664E-7</v>
      </c>
      <c r="AM1012" s="13">
        <f t="shared" si="1316"/>
        <v>1.2011049986313024E-2</v>
      </c>
      <c r="AN1012" s="13">
        <f t="shared" si="1317"/>
        <v>3.7919123436922436E-3</v>
      </c>
      <c r="AO1012" s="13">
        <f t="shared" si="1318"/>
        <v>5.9855713025216289E-4</v>
      </c>
      <c r="AP1012" s="13">
        <f t="shared" si="1319"/>
        <v>6.298855840231984E-5</v>
      </c>
      <c r="AQ1012" s="13">
        <f t="shared" si="1320"/>
        <v>4.9714032576109155E-6</v>
      </c>
      <c r="AR1012" s="13">
        <f t="shared" si="1321"/>
        <v>3.9725756862986638E-6</v>
      </c>
      <c r="AS1012" s="13">
        <f t="shared" si="1322"/>
        <v>6.2294722281848784E-6</v>
      </c>
      <c r="AT1012" s="13">
        <f t="shared" si="1323"/>
        <v>4.8842775199436627E-6</v>
      </c>
      <c r="AU1012" s="13">
        <f t="shared" si="1324"/>
        <v>2.5530431276763382E-6</v>
      </c>
      <c r="AV1012" s="13">
        <f t="shared" si="1325"/>
        <v>1.0008689901158451E-6</v>
      </c>
      <c r="AW1012" s="13">
        <f t="shared" si="1326"/>
        <v>4.3165839461568813E-9</v>
      </c>
      <c r="AX1012" s="13">
        <f t="shared" si="1327"/>
        <v>3.1391263598886522E-3</v>
      </c>
      <c r="AY1012" s="13">
        <f t="shared" si="1328"/>
        <v>9.9102842849173593E-4</v>
      </c>
      <c r="AZ1012" s="13">
        <f t="shared" si="1329"/>
        <v>1.5643482190274701E-4</v>
      </c>
      <c r="BA1012" s="13">
        <f t="shared" si="1330"/>
        <v>1.6462261357452234E-5</v>
      </c>
      <c r="BB1012" s="13">
        <f t="shared" si="1331"/>
        <v>1.2992921542567987E-6</v>
      </c>
      <c r="BC1012" s="13">
        <f t="shared" si="1332"/>
        <v>8.2037822894802587E-8</v>
      </c>
      <c r="BD1012" s="13">
        <f t="shared" si="1333"/>
        <v>2.0902500611649408E-7</v>
      </c>
      <c r="BE1012" s="13">
        <f t="shared" si="1334"/>
        <v>3.2777612647880942E-7</v>
      </c>
      <c r="BF1012" s="13">
        <f t="shared" si="1335"/>
        <v>2.5699601948480613E-7</v>
      </c>
      <c r="BG1012" s="13">
        <f t="shared" si="1336"/>
        <v>1.343334646130891E-7</v>
      </c>
      <c r="BH1012" s="13">
        <f t="shared" si="1337"/>
        <v>5.2662721443501607E-8</v>
      </c>
      <c r="BI1012" s="13">
        <f t="shared" si="1338"/>
        <v>1.6516284979762866E-8</v>
      </c>
      <c r="BJ1012" s="14">
        <f t="shared" si="1339"/>
        <v>0.69093506577663411</v>
      </c>
      <c r="BK1012" s="14">
        <f t="shared" si="1340"/>
        <v>0.23809419084259945</v>
      </c>
      <c r="BL1012" s="14">
        <f t="shared" si="1341"/>
        <v>6.9972336579123176E-2</v>
      </c>
      <c r="BM1012" s="14">
        <f t="shared" si="1342"/>
        <v>0.29072152970843829</v>
      </c>
      <c r="BN1012" s="14">
        <f t="shared" si="1343"/>
        <v>0.70808620313617077</v>
      </c>
    </row>
    <row r="1013" spans="1:66" x14ac:dyDescent="0.25">
      <c r="A1013" t="s">
        <v>136</v>
      </c>
      <c r="B1013" t="s">
        <v>386</v>
      </c>
      <c r="C1013" t="s">
        <v>307</v>
      </c>
      <c r="D1013" s="24" t="s">
        <v>501</v>
      </c>
      <c r="E1013" s="10">
        <f>VLOOKUP(A1013,home!$A$2:$E$405,3,FALSE)</f>
        <v>1.51655629139073</v>
      </c>
      <c r="F1013" s="10">
        <f>VLOOKUP(B1013,home!$B$2:$E$405,3,FALSE)</f>
        <v>0.56999999999999995</v>
      </c>
      <c r="G1013" s="10">
        <f>VLOOKUP(C1013,away!$B$2:$E$405,4,FALSE)</f>
        <v>1.1299999999999999</v>
      </c>
      <c r="H1013" s="10">
        <f>VLOOKUP(A1013,away!$A$2:$E$405,3,FALSE)</f>
        <v>1.2781456953642401</v>
      </c>
      <c r="I1013" s="10">
        <f>VLOOKUP(C1013,away!$B$2:$E$405,3,FALSE)</f>
        <v>0.94</v>
      </c>
      <c r="J1013" s="10">
        <f>VLOOKUP(B1013,home!$B$2:$E$405,4,FALSE)</f>
        <v>0.67</v>
      </c>
      <c r="K1013" s="12">
        <f t="shared" si="1288"/>
        <v>0.97681390728476902</v>
      </c>
      <c r="L1013" s="12">
        <f t="shared" si="1289"/>
        <v>0.80497615894039842</v>
      </c>
      <c r="M1013" s="13">
        <f t="shared" si="1290"/>
        <v>0.16833654384248498</v>
      </c>
      <c r="N1013" s="13">
        <f t="shared" si="1291"/>
        <v>0.16443347712959158</v>
      </c>
      <c r="O1013" s="13">
        <f t="shared" si="1292"/>
        <v>0.13550690447162556</v>
      </c>
      <c r="P1013" s="13">
        <f t="shared" si="1293"/>
        <v>0.13236502882099249</v>
      </c>
      <c r="Q1013" s="13">
        <f t="shared" si="1294"/>
        <v>8.0310453641688526E-2</v>
      </c>
      <c r="R1013" s="13">
        <f t="shared" si="1295"/>
        <v>5.4539913735736308E-2</v>
      </c>
      <c r="S1013" s="13">
        <f t="shared" si="1296"/>
        <v>2.6020049560920595E-2</v>
      </c>
      <c r="T1013" s="13">
        <f t="shared" si="1297"/>
        <v>6.4648000495247368E-2</v>
      </c>
      <c r="U1013" s="13">
        <f t="shared" si="1298"/>
        <v>5.3275346239178824E-2</v>
      </c>
      <c r="V1013" s="13">
        <f t="shared" si="1299"/>
        <v>2.2733194214123067E-3</v>
      </c>
      <c r="W1013" s="13">
        <f t="shared" si="1300"/>
        <v>2.614945600585003E-2</v>
      </c>
      <c r="X1013" s="13">
        <f t="shared" si="1301"/>
        <v>2.104968865397009E-2</v>
      </c>
      <c r="Y1013" s="13">
        <f t="shared" si="1302"/>
        <v>8.4722487597820618E-3</v>
      </c>
      <c r="Z1013" s="13">
        <f t="shared" si="1303"/>
        <v>1.4634443422644564E-2</v>
      </c>
      <c r="AA1013" s="13">
        <f t="shared" si="1304"/>
        <v>1.4295127860611325E-2</v>
      </c>
      <c r="AB1013" s="13">
        <f t="shared" si="1305"/>
        <v>6.9818398503295551E-3</v>
      </c>
      <c r="AC1013" s="13">
        <f t="shared" si="1306"/>
        <v>1.1172113310409812E-4</v>
      </c>
      <c r="AD1013" s="13">
        <f t="shared" si="1307"/>
        <v>6.3857880736113834E-3</v>
      </c>
      <c r="AE1013" s="13">
        <f t="shared" si="1308"/>
        <v>5.1404071553030981E-3</v>
      </c>
      <c r="AF1013" s="13">
        <f t="shared" si="1309"/>
        <v>2.0689526036328136E-3</v>
      </c>
      <c r="AG1013" s="13">
        <f t="shared" si="1310"/>
        <v>5.5515250663402634E-4</v>
      </c>
      <c r="AH1013" s="13">
        <f t="shared" si="1311"/>
        <v>2.9450945136477494E-3</v>
      </c>
      <c r="AI1013" s="13">
        <f t="shared" si="1312"/>
        <v>2.8768092791991943E-3</v>
      </c>
      <c r="AJ1013" s="13">
        <f t="shared" si="1313"/>
        <v>1.4050536562638224E-3</v>
      </c>
      <c r="AK1013" s="13">
        <f t="shared" si="1314"/>
        <v>4.5749198397327181E-4</v>
      </c>
      <c r="AL1013" s="13">
        <f t="shared" si="1315"/>
        <v>3.5139062893141537E-6</v>
      </c>
      <c r="AM1013" s="13">
        <f t="shared" si="1316"/>
        <v>1.2475453198553632E-3</v>
      </c>
      <c r="AN1013" s="13">
        <f t="shared" si="1317"/>
        <v>1.0042442396812411E-3</v>
      </c>
      <c r="AO1013" s="13">
        <f t="shared" si="1318"/>
        <v>4.0419633534831303E-4</v>
      </c>
      <c r="AP1013" s="13">
        <f t="shared" si="1319"/>
        <v>1.0845613782882342E-4</v>
      </c>
      <c r="AQ1013" s="13">
        <f t="shared" si="1320"/>
        <v>2.1826151310739174E-5</v>
      </c>
      <c r="AR1013" s="13">
        <f t="shared" si="1321"/>
        <v>4.7414617386252133E-4</v>
      </c>
      <c r="AS1013" s="13">
        <f t="shared" si="1322"/>
        <v>4.6315257671477287E-4</v>
      </c>
      <c r="AT1013" s="13">
        <f t="shared" si="1323"/>
        <v>2.2620693906488299E-4</v>
      </c>
      <c r="AU1013" s="13">
        <f t="shared" si="1324"/>
        <v>7.3654028000965353E-5</v>
      </c>
      <c r="AV1013" s="13">
        <f t="shared" si="1325"/>
        <v>1.7986569719721185E-5</v>
      </c>
      <c r="AW1013" s="13">
        <f t="shared" si="1326"/>
        <v>7.6750732101969192E-8</v>
      </c>
      <c r="AX1013" s="13">
        <f t="shared" si="1327"/>
        <v>2.0310326973379064E-4</v>
      </c>
      <c r="AY1013" s="13">
        <f t="shared" si="1328"/>
        <v>1.6349328993854246E-4</v>
      </c>
      <c r="AZ1013" s="13">
        <f t="shared" si="1329"/>
        <v>6.5804100273628385E-5</v>
      </c>
      <c r="BA1013" s="13">
        <f t="shared" si="1330"/>
        <v>1.7656910626931403E-5</v>
      </c>
      <c r="BB1013" s="13">
        <f t="shared" si="1331"/>
        <v>3.553348023805285E-6</v>
      </c>
      <c r="BC1013" s="13">
        <f t="shared" si="1332"/>
        <v>5.720720887162469E-7</v>
      </c>
      <c r="BD1013" s="13">
        <f t="shared" si="1333"/>
        <v>6.3612727635356441E-5</v>
      </c>
      <c r="BE1013" s="13">
        <f t="shared" si="1334"/>
        <v>6.2137797034534324E-5</v>
      </c>
      <c r="BF1013" s="13">
        <f t="shared" si="1335"/>
        <v>3.0348532155685703E-5</v>
      </c>
      <c r="BG1013" s="13">
        <f t="shared" si="1336"/>
        <v>9.8816227584509368E-6</v>
      </c>
      <c r="BH1013" s="13">
        <f t="shared" si="1337"/>
        <v>2.4131266342491387E-6</v>
      </c>
      <c r="BI1013" s="13">
        <f t="shared" si="1338"/>
        <v>4.7143513127476913E-7</v>
      </c>
      <c r="BJ1013" s="14">
        <f t="shared" si="1339"/>
        <v>0.38245407620002098</v>
      </c>
      <c r="BK1013" s="14">
        <f t="shared" si="1340"/>
        <v>0.32927366997514229</v>
      </c>
      <c r="BL1013" s="14">
        <f t="shared" si="1341"/>
        <v>0.273707593119278</v>
      </c>
      <c r="BM1013" s="14">
        <f t="shared" si="1342"/>
        <v>0.26441404453575984</v>
      </c>
      <c r="BN1013" s="14">
        <f t="shared" si="1343"/>
        <v>0.73549232164211942</v>
      </c>
    </row>
    <row r="1014" spans="1:66" x14ac:dyDescent="0.25">
      <c r="A1014" t="s">
        <v>136</v>
      </c>
      <c r="B1014" t="s">
        <v>138</v>
      </c>
      <c r="C1014" t="s">
        <v>328</v>
      </c>
      <c r="D1014" s="24" t="s">
        <v>501</v>
      </c>
      <c r="E1014" s="10">
        <f>VLOOKUP(A1014,home!$A$2:$E$405,3,FALSE)</f>
        <v>1.51655629139073</v>
      </c>
      <c r="F1014" s="10">
        <f>VLOOKUP(B1014,home!$B$2:$E$405,3,FALSE)</f>
        <v>0.66</v>
      </c>
      <c r="G1014" s="10">
        <f>VLOOKUP(C1014,away!$B$2:$E$405,4,FALSE)</f>
        <v>0.66</v>
      </c>
      <c r="H1014" s="10">
        <f>VLOOKUP(A1014,away!$A$2:$E$405,3,FALSE)</f>
        <v>1.2781456953642401</v>
      </c>
      <c r="I1014" s="10">
        <f>VLOOKUP(C1014,away!$B$2:$E$405,3,FALSE)</f>
        <v>0.66</v>
      </c>
      <c r="J1014" s="10">
        <f>VLOOKUP(B1014,home!$B$2:$E$405,4,FALSE)</f>
        <v>0.47</v>
      </c>
      <c r="K1014" s="12">
        <f t="shared" si="1288"/>
        <v>0.660611920529802</v>
      </c>
      <c r="L1014" s="12">
        <f t="shared" si="1289"/>
        <v>0.39648079470198727</v>
      </c>
      <c r="M1014" s="13">
        <f t="shared" si="1290"/>
        <v>0.34746452162528568</v>
      </c>
      <c r="N1014" s="13">
        <f t="shared" si="1291"/>
        <v>0.2295392049468489</v>
      </c>
      <c r="O1014" s="13">
        <f t="shared" si="1292"/>
        <v>0.13776300966473909</v>
      </c>
      <c r="P1014" s="13">
        <f t="shared" si="1293"/>
        <v>9.1007886392588958E-2</v>
      </c>
      <c r="Q1014" s="13">
        <f t="shared" si="1294"/>
        <v>7.5818167508410833E-2</v>
      </c>
      <c r="R1014" s="13">
        <f t="shared" si="1295"/>
        <v>2.7310193776206651E-2</v>
      </c>
      <c r="S1014" s="13">
        <f t="shared" si="1296"/>
        <v>5.9591950186056418E-3</v>
      </c>
      <c r="T1014" s="13">
        <f t="shared" si="1297"/>
        <v>3.006044730658311E-2</v>
      </c>
      <c r="U1014" s="13">
        <f t="shared" si="1298"/>
        <v>1.8041439560540922E-2</v>
      </c>
      <c r="V1014" s="13">
        <f t="shared" si="1299"/>
        <v>1.7342577746666903E-4</v>
      </c>
      <c r="W1014" s="13">
        <f t="shared" si="1300"/>
        <v>1.6695461749593844E-2</v>
      </c>
      <c r="X1014" s="13">
        <f t="shared" si="1301"/>
        <v>6.6194299423955969E-3</v>
      </c>
      <c r="Y1014" s="13">
        <f t="shared" si="1302"/>
        <v>1.3122384220175679E-3</v>
      </c>
      <c r="Z1014" s="13">
        <f t="shared" si="1303"/>
        <v>3.6093224439518934E-3</v>
      </c>
      <c r="AA1014" s="13">
        <f t="shared" si="1304"/>
        <v>2.3843614315103789E-3</v>
      </c>
      <c r="AB1014" s="13">
        <f t="shared" si="1305"/>
        <v>7.8756879225362955E-4</v>
      </c>
      <c r="AC1014" s="13">
        <f t="shared" si="1306"/>
        <v>2.8389793185586593E-6</v>
      </c>
      <c r="AD1014" s="13">
        <f t="shared" si="1307"/>
        <v>2.7573052626327582E-3</v>
      </c>
      <c r="AE1014" s="13">
        <f t="shared" si="1308"/>
        <v>1.0932185817646076E-3</v>
      </c>
      <c r="AF1014" s="13">
        <f t="shared" si="1309"/>
        <v>2.167200860405055E-4</v>
      </c>
      <c r="AG1014" s="13">
        <f t="shared" si="1310"/>
        <v>2.8641783980407559E-5</v>
      </c>
      <c r="AH1014" s="13">
        <f t="shared" si="1311"/>
        <v>3.5775675772844139E-4</v>
      </c>
      <c r="AI1014" s="13">
        <f t="shared" si="1312"/>
        <v>2.3633837880550072E-4</v>
      </c>
      <c r="AJ1014" s="13">
        <f t="shared" si="1313"/>
        <v>7.8063975158800837E-5</v>
      </c>
      <c r="AK1014" s="13">
        <f t="shared" si="1314"/>
        <v>1.7189997517948733E-5</v>
      </c>
      <c r="AL1014" s="13">
        <f t="shared" si="1315"/>
        <v>2.9743411624963351E-8</v>
      </c>
      <c r="AM1014" s="13">
        <f t="shared" si="1316"/>
        <v>3.6430174500695151E-4</v>
      </c>
      <c r="AN1014" s="13">
        <f t="shared" si="1317"/>
        <v>1.4443864537167685E-4</v>
      </c>
      <c r="AO1014" s="13">
        <f t="shared" si="1318"/>
        <v>2.8633574451320474E-5</v>
      </c>
      <c r="AP1014" s="13">
        <f t="shared" si="1319"/>
        <v>3.7842207845393534E-6</v>
      </c>
      <c r="AQ1014" s="13">
        <f t="shared" si="1320"/>
        <v>3.7509271599548511E-7</v>
      </c>
      <c r="AR1014" s="13">
        <f t="shared" si="1321"/>
        <v>2.8368736722835749E-5</v>
      </c>
      <c r="AS1014" s="13">
        <f t="shared" si="1322"/>
        <v>1.8740725649476844E-5</v>
      </c>
      <c r="AT1014" s="13">
        <f t="shared" si="1323"/>
        <v>6.1901733817115089E-6</v>
      </c>
      <c r="AU1014" s="13">
        <f t="shared" si="1324"/>
        <v>1.3631007753683004E-6</v>
      </c>
      <c r="AV1014" s="13">
        <f t="shared" si="1325"/>
        <v>2.2512015527292868E-7</v>
      </c>
      <c r="AW1014" s="13">
        <f t="shared" si="1326"/>
        <v>2.1639979348995105E-10</v>
      </c>
      <c r="AX1014" s="13">
        <f t="shared" si="1327"/>
        <v>4.0110345903566722E-5</v>
      </c>
      <c r="AY1014" s="13">
        <f t="shared" si="1328"/>
        <v>1.5902981819617731E-5</v>
      </c>
      <c r="AZ1014" s="13">
        <f t="shared" si="1329"/>
        <v>3.1526134349866468E-6</v>
      </c>
      <c r="BA1014" s="13">
        <f t="shared" si="1330"/>
        <v>4.1665022669722251E-7</v>
      </c>
      <c r="BB1014" s="13">
        <f t="shared" si="1331"/>
        <v>4.1298453248419483E-8</v>
      </c>
      <c r="BC1014" s="13">
        <f t="shared" si="1332"/>
        <v>3.2748087127792446E-9</v>
      </c>
      <c r="BD1014" s="13">
        <f t="shared" si="1333"/>
        <v>1.8746098800935606E-6</v>
      </c>
      <c r="BE1014" s="13">
        <f t="shared" si="1334"/>
        <v>1.238389633132749E-6</v>
      </c>
      <c r="BF1014" s="13">
        <f t="shared" si="1335"/>
        <v>4.0904747695401101E-7</v>
      </c>
      <c r="BG1014" s="13">
        <f t="shared" si="1336"/>
        <v>9.0073879779486425E-8</v>
      </c>
      <c r="BH1014" s="13">
        <f t="shared" si="1337"/>
        <v>1.4875969677674249E-8</v>
      </c>
      <c r="BI1014" s="13">
        <f t="shared" si="1338"/>
        <v>1.9654485797022985E-9</v>
      </c>
      <c r="BJ1014" s="14">
        <f t="shared" si="1339"/>
        <v>0.36474199603324547</v>
      </c>
      <c r="BK1014" s="14">
        <f t="shared" si="1340"/>
        <v>0.44462380051849676</v>
      </c>
      <c r="BL1014" s="14">
        <f t="shared" si="1341"/>
        <v>0.18703443915343423</v>
      </c>
      <c r="BM1014" s="14">
        <f t="shared" si="1342"/>
        <v>9.1090671469628431E-2</v>
      </c>
      <c r="BN1014" s="14">
        <f t="shared" si="1343"/>
        <v>0.9089029839140802</v>
      </c>
    </row>
    <row r="1015" spans="1:66" x14ac:dyDescent="0.25">
      <c r="A1015" t="s">
        <v>136</v>
      </c>
      <c r="B1015" t="s">
        <v>483</v>
      </c>
      <c r="C1015" t="s">
        <v>323</v>
      </c>
      <c r="D1015" s="24" t="s">
        <v>501</v>
      </c>
      <c r="E1015" s="10">
        <f>VLOOKUP(A1015,home!$A$2:$E$405,3,FALSE)</f>
        <v>1.51655629139073</v>
      </c>
      <c r="F1015" s="10">
        <f>VLOOKUP(B1015,home!$B$2:$E$405,3,FALSE)</f>
        <v>0.47</v>
      </c>
      <c r="G1015" s="10">
        <f>VLOOKUP(C1015,away!$B$2:$E$405,4,FALSE)</f>
        <v>0.49</v>
      </c>
      <c r="H1015" s="10">
        <f>VLOOKUP(A1015,away!$A$2:$E$405,3,FALSE)</f>
        <v>1.2781456953642401</v>
      </c>
      <c r="I1015" s="10">
        <f>VLOOKUP(C1015,away!$B$2:$E$405,3,FALSE)</f>
        <v>1.1499999999999999</v>
      </c>
      <c r="J1015" s="10">
        <f>VLOOKUP(B1015,home!$B$2:$E$405,4,FALSE)</f>
        <v>0.78</v>
      </c>
      <c r="K1015" s="12">
        <f t="shared" si="1288"/>
        <v>0.34926291390728509</v>
      </c>
      <c r="L1015" s="12">
        <f t="shared" si="1289"/>
        <v>1.1464966887417234</v>
      </c>
      <c r="M1015" s="13">
        <f t="shared" si="1290"/>
        <v>0.22407832957526241</v>
      </c>
      <c r="N1015" s="13">
        <f t="shared" si="1291"/>
        <v>7.826225033093312E-2</v>
      </c>
      <c r="O1015" s="13">
        <f t="shared" si="1292"/>
        <v>0.25690506287681497</v>
      </c>
      <c r="P1015" s="13">
        <f t="shared" si="1293"/>
        <v>8.9727410857890669E-2</v>
      </c>
      <c r="Q1015" s="13">
        <f t="shared" si="1294"/>
        <v>1.3667050799761545E-2</v>
      </c>
      <c r="R1015" s="13">
        <f t="shared" si="1295"/>
        <v>0.14727040195462632</v>
      </c>
      <c r="S1015" s="13">
        <f t="shared" si="1296"/>
        <v>8.982359287621991E-3</v>
      </c>
      <c r="T1015" s="13">
        <f t="shared" si="1297"/>
        <v>1.5669228486791534E-2</v>
      </c>
      <c r="U1015" s="13">
        <f t="shared" si="1298"/>
        <v>5.1436089718969916E-2</v>
      </c>
      <c r="V1015" s="13">
        <f t="shared" si="1299"/>
        <v>3.9964390220218615E-4</v>
      </c>
      <c r="W1015" s="13">
        <f t="shared" si="1300"/>
        <v>1.5911313289478693E-3</v>
      </c>
      <c r="X1015" s="13">
        <f t="shared" si="1301"/>
        <v>1.8242267999919503E-3</v>
      </c>
      <c r="Y1015" s="13">
        <f t="shared" si="1302"/>
        <v>1.0457349928523407E-3</v>
      </c>
      <c r="Z1015" s="13">
        <f t="shared" si="1303"/>
        <v>5.6281676063547233E-2</v>
      </c>
      <c r="AA1015" s="13">
        <f t="shared" si="1304"/>
        <v>1.9657102181540403E-2</v>
      </c>
      <c r="AB1015" s="13">
        <f t="shared" si="1305"/>
        <v>3.4327483934490262E-3</v>
      </c>
      <c r="AC1015" s="13">
        <f t="shared" si="1306"/>
        <v>1.0001807369580467E-5</v>
      </c>
      <c r="AD1015" s="13">
        <f t="shared" si="1307"/>
        <v>1.3893079108937595E-4</v>
      </c>
      <c r="AE1015" s="13">
        <f t="shared" si="1308"/>
        <v>1.5928369194823767E-4</v>
      </c>
      <c r="AF1015" s="13">
        <f t="shared" si="1309"/>
        <v>9.1309112694605603E-5</v>
      </c>
      <c r="AG1015" s="13">
        <f t="shared" si="1310"/>
        <v>3.4895198452103394E-5</v>
      </c>
      <c r="AH1015" s="13">
        <f t="shared" si="1311"/>
        <v>1.613168881092281E-2</v>
      </c>
      <c r="AI1015" s="13">
        <f t="shared" si="1312"/>
        <v>5.6342006403484468E-3</v>
      </c>
      <c r="AJ1015" s="13">
        <f t="shared" si="1313"/>
        <v>9.8390866659319527E-4</v>
      </c>
      <c r="AK1015" s="13">
        <f t="shared" si="1314"/>
        <v>1.1454760263765693E-4</v>
      </c>
      <c r="AL1015" s="13">
        <f t="shared" si="1315"/>
        <v>1.6020045862942726E-7</v>
      </c>
      <c r="AM1015" s="13">
        <f t="shared" si="1316"/>
        <v>9.7046745854639446E-6</v>
      </c>
      <c r="AN1015" s="13">
        <f t="shared" si="1317"/>
        <v>1.112637727755037E-5</v>
      </c>
      <c r="AO1015" s="13">
        <f t="shared" si="1318"/>
        <v>6.3781773532013259E-6</v>
      </c>
      <c r="AP1015" s="13">
        <f t="shared" si="1319"/>
        <v>2.4375197385509231E-6</v>
      </c>
      <c r="AQ1015" s="13">
        <f t="shared" si="1320"/>
        <v>6.9865207724780647E-7</v>
      </c>
      <c r="AR1015" s="13">
        <f t="shared" si="1321"/>
        <v>3.6989855611069796E-3</v>
      </c>
      <c r="AS1015" s="13">
        <f t="shared" si="1322"/>
        <v>1.2919184755731975E-3</v>
      </c>
      <c r="AT1015" s="13">
        <f t="shared" si="1323"/>
        <v>2.2560960565467636E-4</v>
      </c>
      <c r="AU1015" s="13">
        <f t="shared" si="1324"/>
        <v>2.6265689425475256E-5</v>
      </c>
      <c r="AV1015" s="13">
        <f t="shared" si="1325"/>
        <v>2.2934078061313131E-6</v>
      </c>
      <c r="AW1015" s="13">
        <f t="shared" si="1326"/>
        <v>1.7819131469576796E-9</v>
      </c>
      <c r="AX1015" s="13">
        <f t="shared" si="1327"/>
        <v>5.6491382070685189E-7</v>
      </c>
      <c r="AY1015" s="13">
        <f t="shared" si="1328"/>
        <v>6.4767182486484131E-7</v>
      </c>
      <c r="AZ1015" s="13">
        <f t="shared" si="1329"/>
        <v>3.7127680129942505E-7</v>
      </c>
      <c r="BA1015" s="13">
        <f t="shared" si="1330"/>
        <v>1.4188920776546986E-7</v>
      </c>
      <c r="BB1015" s="13">
        <f t="shared" si="1331"/>
        <v>4.0668876717824422E-8</v>
      </c>
      <c r="BC1015" s="13">
        <f t="shared" si="1332"/>
        <v>9.3253464983662062E-9</v>
      </c>
      <c r="BD1015" s="13">
        <f t="shared" si="1333"/>
        <v>7.0681244958543281E-4</v>
      </c>
      <c r="BE1015" s="13">
        <f t="shared" si="1334"/>
        <v>2.4686337572815426E-4</v>
      </c>
      <c r="BF1015" s="13">
        <f t="shared" si="1335"/>
        <v>4.3110110971902063E-5</v>
      </c>
      <c r="BG1015" s="13">
        <f t="shared" si="1336"/>
        <v>5.0189209923043121E-6</v>
      </c>
      <c r="BH1015" s="13">
        <f t="shared" si="1337"/>
        <v>4.3823074261066165E-7</v>
      </c>
      <c r="BI1015" s="13">
        <f t="shared" si="1338"/>
        <v>3.0611549225590624E-8</v>
      </c>
      <c r="BJ1015" s="14">
        <f t="shared" si="1339"/>
        <v>0.11251616268037255</v>
      </c>
      <c r="BK1015" s="14">
        <f t="shared" si="1340"/>
        <v>0.32319855330263031</v>
      </c>
      <c r="BL1015" s="14">
        <f t="shared" si="1341"/>
        <v>0.50781309728503854</v>
      </c>
      <c r="BM1015" s="14">
        <f t="shared" si="1342"/>
        <v>0.18989833704638814</v>
      </c>
      <c r="BN1015" s="14">
        <f t="shared" si="1343"/>
        <v>0.80991050639528916</v>
      </c>
    </row>
    <row r="1016" spans="1:66" x14ac:dyDescent="0.25">
      <c r="A1016" t="s">
        <v>136</v>
      </c>
      <c r="B1016" t="s">
        <v>387</v>
      </c>
      <c r="C1016" t="s">
        <v>482</v>
      </c>
      <c r="D1016" s="24" t="s">
        <v>501</v>
      </c>
      <c r="E1016" s="10">
        <f>VLOOKUP(A1016,home!$A$2:$E$405,3,FALSE)</f>
        <v>1.51655629139073</v>
      </c>
      <c r="F1016" s="10">
        <f>VLOOKUP(B1016,home!$B$2:$E$405,3,FALSE)</f>
        <v>0.75</v>
      </c>
      <c r="G1016" s="10">
        <f>VLOOKUP(C1016,away!$B$2:$E$405,4,FALSE)</f>
        <v>2.11</v>
      </c>
      <c r="H1016" s="10">
        <f>VLOOKUP(A1016,away!$A$2:$E$405,3,FALSE)</f>
        <v>1.2781456953642401</v>
      </c>
      <c r="I1016" s="10">
        <f>VLOOKUP(C1016,away!$B$2:$E$405,3,FALSE)</f>
        <v>0.53</v>
      </c>
      <c r="J1016" s="10">
        <f>VLOOKUP(B1016,home!$B$2:$E$405,4,FALSE)</f>
        <v>0.89</v>
      </c>
      <c r="K1016" s="12">
        <f t="shared" si="1288"/>
        <v>2.3999503311258303</v>
      </c>
      <c r="L1016" s="12">
        <f t="shared" si="1289"/>
        <v>0.60290132450331202</v>
      </c>
      <c r="M1016" s="13">
        <f t="shared" si="1290"/>
        <v>4.96452950345306E-2</v>
      </c>
      <c r="N1016" s="13">
        <f t="shared" si="1291"/>
        <v>0.11914624225696126</v>
      </c>
      <c r="O1016" s="13">
        <f t="shared" si="1292"/>
        <v>2.9931214131676192E-2</v>
      </c>
      <c r="P1016" s="13">
        <f t="shared" si="1293"/>
        <v>7.183342726631442E-2</v>
      </c>
      <c r="Q1016" s="13">
        <f t="shared" si="1294"/>
        <v>0.14297253177849631</v>
      </c>
      <c r="R1016" s="13">
        <f t="shared" si="1295"/>
        <v>9.0227843219899129E-3</v>
      </c>
      <c r="S1016" s="13">
        <f t="shared" si="1296"/>
        <v>2.5984543294766588E-2</v>
      </c>
      <c r="T1016" s="13">
        <f t="shared" si="1297"/>
        <v>8.6198328776847286E-2</v>
      </c>
      <c r="U1016" s="13">
        <f t="shared" si="1298"/>
        <v>2.1654234221236641E-2</v>
      </c>
      <c r="V1016" s="13">
        <f t="shared" si="1299"/>
        <v>4.1775443608161461E-3</v>
      </c>
      <c r="W1016" s="13">
        <f t="shared" si="1300"/>
        <v>0.11437565832790018</v>
      </c>
      <c r="X1016" s="13">
        <f t="shared" si="1301"/>
        <v>6.8957235896829283E-2</v>
      </c>
      <c r="Y1016" s="13">
        <f t="shared" si="1302"/>
        <v>2.0787204428142851E-2</v>
      </c>
      <c r="Z1016" s="13">
        <f t="shared" si="1303"/>
        <v>1.8132828728118122E-3</v>
      </c>
      <c r="AA1016" s="13">
        <f t="shared" si="1304"/>
        <v>4.3517888310295062E-3</v>
      </c>
      <c r="AB1016" s="13">
        <f t="shared" si="1305"/>
        <v>5.2220385230094778E-3</v>
      </c>
      <c r="AC1016" s="13">
        <f t="shared" si="1306"/>
        <v>3.7778923559846414E-4</v>
      </c>
      <c r="AD1016" s="13">
        <f t="shared" si="1307"/>
        <v>6.862397476919474E-2</v>
      </c>
      <c r="AE1016" s="13">
        <f t="shared" si="1308"/>
        <v>4.1373485281029368E-2</v>
      </c>
      <c r="AF1016" s="13">
        <f t="shared" si="1309"/>
        <v>1.2472064537625444E-2</v>
      </c>
      <c r="AG1016" s="13">
        <f t="shared" si="1310"/>
        <v>2.5064747430083895E-3</v>
      </c>
      <c r="AH1016" s="13">
        <f t="shared" si="1311"/>
        <v>2.7330766142935305E-4</v>
      </c>
      <c r="AI1016" s="13">
        <f t="shared" si="1312"/>
        <v>6.5592481254660227E-4</v>
      </c>
      <c r="AJ1016" s="13">
        <f t="shared" si="1313"/>
        <v>7.8709348553243337E-4</v>
      </c>
      <c r="AK1016" s="13">
        <f t="shared" si="1314"/>
        <v>6.2966175707684913E-4</v>
      </c>
      <c r="AL1016" s="13">
        <f t="shared" si="1315"/>
        <v>2.1865432007994422E-5</v>
      </c>
      <c r="AM1016" s="13">
        <f t="shared" si="1316"/>
        <v>3.2938826194099893E-2</v>
      </c>
      <c r="AN1016" s="13">
        <f t="shared" si="1317"/>
        <v>1.9858861940007209E-2</v>
      </c>
      <c r="AO1016" s="13">
        <f t="shared" si="1318"/>
        <v>5.9864670833793794E-3</v>
      </c>
      <c r="AP1016" s="13">
        <f t="shared" si="1319"/>
        <v>1.2030829778883023E-3</v>
      </c>
      <c r="AQ1016" s="13">
        <f t="shared" si="1320"/>
        <v>1.813350802140616E-4</v>
      </c>
      <c r="AR1016" s="13">
        <f t="shared" si="1321"/>
        <v>3.2955510214531959E-5</v>
      </c>
      <c r="AS1016" s="13">
        <f t="shared" si="1322"/>
        <v>7.9091587651786667E-5</v>
      </c>
      <c r="AT1016" s="13">
        <f t="shared" si="1323"/>
        <v>9.4907940987086541E-5</v>
      </c>
      <c r="AU1016" s="13">
        <f t="shared" si="1324"/>
        <v>7.5924781466143044E-5</v>
      </c>
      <c r="AV1016" s="13">
        <f t="shared" si="1325"/>
        <v>4.5553926105081588E-5</v>
      </c>
      <c r="AW1016" s="13">
        <f t="shared" si="1326"/>
        <v>8.7882833984812631E-7</v>
      </c>
      <c r="AX1016" s="13">
        <f t="shared" si="1327"/>
        <v>1.3175257805237709E-2</v>
      </c>
      <c r="AY1016" s="13">
        <f t="shared" si="1328"/>
        <v>7.9433803814504128E-3</v>
      </c>
      <c r="AZ1016" s="13">
        <f t="shared" si="1329"/>
        <v>2.3945372765050389E-3</v>
      </c>
      <c r="BA1016" s="13">
        <f t="shared" si="1330"/>
        <v>4.8122323185914719E-4</v>
      </c>
      <c r="BB1016" s="13">
        <f t="shared" si="1331"/>
        <v>7.253253096741106E-5</v>
      </c>
      <c r="BC1016" s="13">
        <f t="shared" si="1332"/>
        <v>8.7459917979659288E-6</v>
      </c>
      <c r="BD1016" s="13">
        <f t="shared" si="1333"/>
        <v>3.3114867930039555E-6</v>
      </c>
      <c r="BE1016" s="13">
        <f t="shared" si="1334"/>
        <v>7.9474038253886578E-6</v>
      </c>
      <c r="BF1016" s="13">
        <f t="shared" si="1335"/>
        <v>9.5366872211661021E-6</v>
      </c>
      <c r="BG1016" s="13">
        <f t="shared" si="1336"/>
        <v>7.6291918847603539E-6</v>
      </c>
      <c r="BH1016" s="13">
        <f t="shared" si="1337"/>
        <v>4.5774203975132789E-6</v>
      </c>
      <c r="BI1016" s="13">
        <f t="shared" si="1338"/>
        <v>2.1971163197428234E-6</v>
      </c>
      <c r="BJ1016" s="14">
        <f t="shared" si="1339"/>
        <v>0.76165745128944151</v>
      </c>
      <c r="BK1016" s="14">
        <f t="shared" si="1340"/>
        <v>0.15998384500548463</v>
      </c>
      <c r="BL1016" s="14">
        <f t="shared" si="1341"/>
        <v>7.2891680798393199E-2</v>
      </c>
      <c r="BM1016" s="14">
        <f t="shared" si="1342"/>
        <v>0.56585226362305185</v>
      </c>
      <c r="BN1016" s="14">
        <f t="shared" si="1343"/>
        <v>0.42255149478996867</v>
      </c>
    </row>
    <row r="1017" spans="1:66" x14ac:dyDescent="0.25">
      <c r="A1017" t="s">
        <v>19</v>
      </c>
      <c r="B1017" t="s">
        <v>246</v>
      </c>
      <c r="C1017" t="s">
        <v>251</v>
      </c>
      <c r="D1017" s="24" t="s">
        <v>501</v>
      </c>
      <c r="E1017" s="10">
        <f>VLOOKUP(A1017,home!$A$2:$E$405,3,FALSE)</f>
        <v>1.6666666666666701</v>
      </c>
      <c r="F1017" s="10">
        <f>VLOOKUP(B1017,home!$B$2:$E$405,3,FALSE)</f>
        <v>1.1000000000000001</v>
      </c>
      <c r="G1017" s="10">
        <f>VLOOKUP(C1017,away!$B$2:$E$405,4,FALSE)</f>
        <v>0.94</v>
      </c>
      <c r="H1017" s="10">
        <f>VLOOKUP(A1017,away!$A$2:$E$405,3,FALSE)</f>
        <v>1.2</v>
      </c>
      <c r="I1017" s="10">
        <f>VLOOKUP(C1017,away!$B$2:$E$405,3,FALSE)</f>
        <v>0.69</v>
      </c>
      <c r="J1017" s="10">
        <f>VLOOKUP(B1017,home!$B$2:$E$405,4,FALSE)</f>
        <v>0.83</v>
      </c>
      <c r="K1017" s="12">
        <f t="shared" si="1288"/>
        <v>1.7233333333333369</v>
      </c>
      <c r="L1017" s="12">
        <f t="shared" si="1289"/>
        <v>0.68723999999999996</v>
      </c>
      <c r="M1017" s="13">
        <f t="shared" si="1290"/>
        <v>8.976381522884784E-2</v>
      </c>
      <c r="N1017" s="13">
        <f t="shared" si="1291"/>
        <v>0.15469297491104808</v>
      </c>
      <c r="O1017" s="13">
        <f t="shared" si="1292"/>
        <v>6.1689284377873382E-2</v>
      </c>
      <c r="P1017" s="13">
        <f t="shared" si="1293"/>
        <v>0.10631120007786868</v>
      </c>
      <c r="Q1017" s="13">
        <f t="shared" si="1294"/>
        <v>0.13329378004835338</v>
      </c>
      <c r="R1017" s="13">
        <f t="shared" si="1295"/>
        <v>2.1197671897924847E-2</v>
      </c>
      <c r="S1017" s="13">
        <f t="shared" si="1296"/>
        <v>3.1477247355135879E-2</v>
      </c>
      <c r="T1017" s="13">
        <f t="shared" si="1297"/>
        <v>9.1604817400430374E-2</v>
      </c>
      <c r="U1017" s="13">
        <f t="shared" si="1298"/>
        <v>3.6530654570757222E-2</v>
      </c>
      <c r="V1017" s="13">
        <f t="shared" si="1299"/>
        <v>4.1422084945191302E-3</v>
      </c>
      <c r="W1017" s="13">
        <f t="shared" si="1300"/>
        <v>7.6569871427776479E-2</v>
      </c>
      <c r="X1017" s="13">
        <f t="shared" si="1301"/>
        <v>5.2621878440025104E-2</v>
      </c>
      <c r="Y1017" s="13">
        <f t="shared" si="1302"/>
        <v>1.8081929869561423E-2</v>
      </c>
      <c r="Z1017" s="13">
        <f t="shared" si="1303"/>
        <v>4.8559626783766232E-3</v>
      </c>
      <c r="AA1017" s="13">
        <f t="shared" si="1304"/>
        <v>8.3684423490690638E-3</v>
      </c>
      <c r="AB1017" s="13">
        <f t="shared" si="1305"/>
        <v>7.2108078241145263E-3</v>
      </c>
      <c r="AC1017" s="13">
        <f t="shared" si="1306"/>
        <v>3.0661238252183614E-4</v>
      </c>
      <c r="AD1017" s="13">
        <f t="shared" si="1307"/>
        <v>3.2988852940133789E-2</v>
      </c>
      <c r="AE1017" s="13">
        <f t="shared" si="1308"/>
        <v>2.2671259294577542E-2</v>
      </c>
      <c r="AF1017" s="13">
        <f t="shared" si="1309"/>
        <v>7.7902981188027335E-3</v>
      </c>
      <c r="AG1017" s="13">
        <f t="shared" si="1310"/>
        <v>1.7846014930553299E-3</v>
      </c>
      <c r="AH1017" s="13">
        <f t="shared" si="1311"/>
        <v>8.3430294777188743E-4</v>
      </c>
      <c r="AI1017" s="13">
        <f t="shared" si="1312"/>
        <v>1.4377820799935555E-3</v>
      </c>
      <c r="AJ1017" s="13">
        <f t="shared" si="1313"/>
        <v>1.2388888922611164E-3</v>
      </c>
      <c r="AK1017" s="13">
        <f t="shared" si="1314"/>
        <v>7.1167284144333157E-4</v>
      </c>
      <c r="AL1017" s="13">
        <f t="shared" si="1315"/>
        <v>1.4525376516819556E-5</v>
      </c>
      <c r="AM1017" s="13">
        <f t="shared" si="1316"/>
        <v>1.1370157980032786E-2</v>
      </c>
      <c r="AN1017" s="13">
        <f t="shared" si="1317"/>
        <v>7.8140273701977313E-3</v>
      </c>
      <c r="AO1017" s="13">
        <f t="shared" si="1318"/>
        <v>2.6850560849473438E-3</v>
      </c>
      <c r="AP1017" s="13">
        <f t="shared" si="1319"/>
        <v>6.1509264793973748E-4</v>
      </c>
      <c r="AQ1017" s="13">
        <f t="shared" si="1320"/>
        <v>1.0567906784252626E-4</v>
      </c>
      <c r="AR1017" s="13">
        <f t="shared" si="1321"/>
        <v>1.1467327156535044E-4</v>
      </c>
      <c r="AS1017" s="13">
        <f t="shared" si="1322"/>
        <v>1.9762027133095431E-4</v>
      </c>
      <c r="AT1017" s="13">
        <f t="shared" si="1323"/>
        <v>1.7028280046350601E-4</v>
      </c>
      <c r="AU1017" s="13">
        <f t="shared" si="1324"/>
        <v>9.7818008710703075E-5</v>
      </c>
      <c r="AV1017" s="13">
        <f t="shared" si="1325"/>
        <v>4.2143258752861354E-5</v>
      </c>
      <c r="AW1017" s="13">
        <f t="shared" si="1326"/>
        <v>4.7786213098015473E-7</v>
      </c>
      <c r="AX1017" s="13">
        <f t="shared" si="1327"/>
        <v>3.2657620420427596E-3</v>
      </c>
      <c r="AY1017" s="13">
        <f t="shared" si="1328"/>
        <v>2.2443623057734662E-3</v>
      </c>
      <c r="AZ1017" s="13">
        <f t="shared" si="1329"/>
        <v>7.712077755098782E-4</v>
      </c>
      <c r="BA1017" s="13">
        <f t="shared" si="1330"/>
        <v>1.7666827721380288E-4</v>
      </c>
      <c r="BB1017" s="13">
        <f t="shared" si="1331"/>
        <v>3.0353376708103465E-5</v>
      </c>
      <c r="BC1017" s="13">
        <f t="shared" si="1332"/>
        <v>4.1720109217754072E-6</v>
      </c>
      <c r="BD1017" s="13">
        <f t="shared" si="1333"/>
        <v>1.3134676525095229E-5</v>
      </c>
      <c r="BE1017" s="13">
        <f t="shared" si="1334"/>
        <v>2.2635425878247489E-5</v>
      </c>
      <c r="BF1017" s="13">
        <f t="shared" si="1335"/>
        <v>1.9504191965089961E-5</v>
      </c>
      <c r="BG1017" s="13">
        <f t="shared" si="1336"/>
        <v>1.1204074717723921E-5</v>
      </c>
      <c r="BH1017" s="13">
        <f t="shared" si="1337"/>
        <v>4.8270888575527352E-6</v>
      </c>
      <c r="BI1017" s="13">
        <f t="shared" si="1338"/>
        <v>1.6637366262365106E-6</v>
      </c>
      <c r="BJ1017" s="14">
        <f t="shared" si="1339"/>
        <v>0.62118280288289429</v>
      </c>
      <c r="BK1017" s="14">
        <f t="shared" si="1340"/>
        <v>0.23425997122118364</v>
      </c>
      <c r="BL1017" s="14">
        <f t="shared" si="1341"/>
        <v>0.13991501458660224</v>
      </c>
      <c r="BM1017" s="14">
        <f t="shared" si="1342"/>
        <v>0.43102114038349792</v>
      </c>
      <c r="BN1017" s="14">
        <f t="shared" si="1343"/>
        <v>0.56694872654191619</v>
      </c>
    </row>
    <row r="1018" spans="1:66" x14ac:dyDescent="0.25">
      <c r="A1018" t="s">
        <v>19</v>
      </c>
      <c r="B1018" t="s">
        <v>250</v>
      </c>
      <c r="C1018" t="s">
        <v>248</v>
      </c>
      <c r="D1018" s="24" t="s">
        <v>501</v>
      </c>
      <c r="E1018" s="10">
        <f>VLOOKUP(A1018,home!$A$2:$E$405,3,FALSE)</f>
        <v>1.6666666666666701</v>
      </c>
      <c r="F1018" s="10">
        <f>VLOOKUP(B1018,home!$B$2:$E$405,3,FALSE)</f>
        <v>0.6</v>
      </c>
      <c r="G1018" s="10">
        <f>VLOOKUP(C1018,away!$B$2:$E$405,4,FALSE)</f>
        <v>1.4</v>
      </c>
      <c r="H1018" s="10">
        <f>VLOOKUP(A1018,away!$A$2:$E$405,3,FALSE)</f>
        <v>1.2</v>
      </c>
      <c r="I1018" s="10">
        <f>VLOOKUP(C1018,away!$B$2:$E$405,3,FALSE)</f>
        <v>0.8</v>
      </c>
      <c r="J1018" s="10">
        <f>VLOOKUP(B1018,home!$B$2:$E$405,4,FALSE)</f>
        <v>1.39</v>
      </c>
      <c r="K1018" s="12">
        <f t="shared" si="1288"/>
        <v>1.4000000000000028</v>
      </c>
      <c r="L1018" s="12">
        <f t="shared" si="1289"/>
        <v>1.3343999999999998</v>
      </c>
      <c r="M1018" s="13">
        <f t="shared" si="1290"/>
        <v>6.4932955191389224E-2</v>
      </c>
      <c r="N1018" s="13">
        <f t="shared" si="1291"/>
        <v>9.0906137267945109E-2</v>
      </c>
      <c r="O1018" s="13">
        <f t="shared" si="1292"/>
        <v>8.6646535407389771E-2</v>
      </c>
      <c r="P1018" s="13">
        <f t="shared" si="1293"/>
        <v>0.12130514957034592</v>
      </c>
      <c r="Q1018" s="13">
        <f t="shared" si="1294"/>
        <v>6.3634296087561701E-2</v>
      </c>
      <c r="R1018" s="13">
        <f t="shared" si="1295"/>
        <v>5.7810568423810459E-2</v>
      </c>
      <c r="S1018" s="13">
        <f t="shared" si="1296"/>
        <v>5.6654357055334482E-2</v>
      </c>
      <c r="T1018" s="13">
        <f t="shared" si="1297"/>
        <v>8.491360469924232E-2</v>
      </c>
      <c r="U1018" s="13">
        <f t="shared" si="1298"/>
        <v>8.0934795793334804E-2</v>
      </c>
      <c r="V1018" s="13">
        <f t="shared" si="1299"/>
        <v>1.1759933741832651E-2</v>
      </c>
      <c r="W1018" s="13">
        <f t="shared" si="1300"/>
        <v>2.9696004840862187E-2</v>
      </c>
      <c r="X1018" s="13">
        <f t="shared" si="1301"/>
        <v>3.9626348859646492E-2</v>
      </c>
      <c r="Y1018" s="13">
        <f t="shared" si="1302"/>
        <v>2.6438699959156143E-2</v>
      </c>
      <c r="Z1018" s="13">
        <f t="shared" si="1303"/>
        <v>2.571414083491089E-2</v>
      </c>
      <c r="AA1018" s="13">
        <f t="shared" si="1304"/>
        <v>3.5999797168875317E-2</v>
      </c>
      <c r="AB1018" s="13">
        <f t="shared" si="1305"/>
        <v>2.5199858018212777E-2</v>
      </c>
      <c r="AC1018" s="13">
        <f t="shared" si="1306"/>
        <v>1.3730898636963838E-3</v>
      </c>
      <c r="AD1018" s="13">
        <f t="shared" si="1307"/>
        <v>1.0393601694301789E-2</v>
      </c>
      <c r="AE1018" s="13">
        <f t="shared" si="1308"/>
        <v>1.3869222100876304E-2</v>
      </c>
      <c r="AF1018" s="13">
        <f t="shared" si="1309"/>
        <v>9.2535449857046714E-3</v>
      </c>
      <c r="AG1018" s="13">
        <f t="shared" si="1310"/>
        <v>4.1159768096414376E-3</v>
      </c>
      <c r="AH1018" s="13">
        <f t="shared" si="1311"/>
        <v>8.5782373825262753E-3</v>
      </c>
      <c r="AI1018" s="13">
        <f t="shared" si="1312"/>
        <v>1.200953233553681E-2</v>
      </c>
      <c r="AJ1018" s="13">
        <f t="shared" si="1313"/>
        <v>8.4066726348757843E-3</v>
      </c>
      <c r="AK1018" s="13">
        <f t="shared" si="1314"/>
        <v>3.9231138962753731E-3</v>
      </c>
      <c r="AL1018" s="13">
        <f t="shared" si="1315"/>
        <v>1.0260606239052143E-4</v>
      </c>
      <c r="AM1018" s="13">
        <f t="shared" si="1316"/>
        <v>2.9102084744045053E-3</v>
      </c>
      <c r="AN1018" s="13">
        <f t="shared" si="1317"/>
        <v>3.883382188245371E-3</v>
      </c>
      <c r="AO1018" s="13">
        <f t="shared" si="1318"/>
        <v>2.5909925959973117E-3</v>
      </c>
      <c r="AP1018" s="13">
        <f t="shared" si="1319"/>
        <v>1.1524735066996041E-3</v>
      </c>
      <c r="AQ1018" s="13">
        <f t="shared" si="1320"/>
        <v>3.8446516183498808E-4</v>
      </c>
      <c r="AR1018" s="13">
        <f t="shared" si="1321"/>
        <v>2.2893599926486082E-3</v>
      </c>
      <c r="AS1018" s="13">
        <f t="shared" si="1322"/>
        <v>3.2051039897080581E-3</v>
      </c>
      <c r="AT1018" s="13">
        <f t="shared" si="1323"/>
        <v>2.2435727927956456E-3</v>
      </c>
      <c r="AU1018" s="13">
        <f t="shared" si="1324"/>
        <v>1.04700063663797E-3</v>
      </c>
      <c r="AV1018" s="13">
        <f t="shared" si="1325"/>
        <v>3.664502228232903E-4</v>
      </c>
      <c r="AW1018" s="13">
        <f t="shared" si="1326"/>
        <v>5.3245705976521372E-6</v>
      </c>
      <c r="AX1018" s="13">
        <f t="shared" si="1327"/>
        <v>6.7904864402771898E-4</v>
      </c>
      <c r="AY1018" s="13">
        <f t="shared" si="1328"/>
        <v>9.0612251059058802E-4</v>
      </c>
      <c r="AZ1018" s="13">
        <f t="shared" si="1329"/>
        <v>6.0456493906604035E-4</v>
      </c>
      <c r="BA1018" s="13">
        <f t="shared" si="1330"/>
        <v>2.6891048489657474E-4</v>
      </c>
      <c r="BB1018" s="13">
        <f t="shared" si="1331"/>
        <v>8.9708537761497363E-5</v>
      </c>
      <c r="BC1018" s="13">
        <f t="shared" si="1332"/>
        <v>2.3941414557788373E-5</v>
      </c>
      <c r="BD1018" s="13">
        <f t="shared" si="1333"/>
        <v>5.0915366236505076E-4</v>
      </c>
      <c r="BE1018" s="13">
        <f t="shared" si="1334"/>
        <v>7.1281512731107249E-4</v>
      </c>
      <c r="BF1018" s="13">
        <f t="shared" si="1335"/>
        <v>4.9897058911775182E-4</v>
      </c>
      <c r="BG1018" s="13">
        <f t="shared" si="1336"/>
        <v>2.3285294158828461E-4</v>
      </c>
      <c r="BH1018" s="13">
        <f t="shared" si="1337"/>
        <v>8.1498529555899793E-5</v>
      </c>
      <c r="BI1018" s="13">
        <f t="shared" si="1338"/>
        <v>2.2819588275651976E-5</v>
      </c>
      <c r="BJ1018" s="14">
        <f t="shared" si="1339"/>
        <v>0.38634125576302025</v>
      </c>
      <c r="BK1018" s="14">
        <f t="shared" si="1340"/>
        <v>0.2570342139955798</v>
      </c>
      <c r="BL1018" s="14">
        <f t="shared" si="1341"/>
        <v>0.33071870913366463</v>
      </c>
      <c r="BM1018" s="14">
        <f t="shared" si="1342"/>
        <v>0.51367187983874019</v>
      </c>
      <c r="BN1018" s="14">
        <f t="shared" si="1343"/>
        <v>0.48523564194844221</v>
      </c>
    </row>
    <row r="1019" spans="1:66" x14ac:dyDescent="0.25">
      <c r="A1019" t="s">
        <v>143</v>
      </c>
      <c r="B1019" t="s">
        <v>147</v>
      </c>
      <c r="C1019" t="s">
        <v>161</v>
      </c>
      <c r="D1019" s="24" t="s">
        <v>501</v>
      </c>
      <c r="E1019" s="10">
        <f>VLOOKUP(A1019,home!$A$2:$E$405,3,FALSE)</f>
        <v>1.1642857142857099</v>
      </c>
      <c r="F1019" s="10">
        <f>VLOOKUP(B1019,home!$B$2:$E$405,3,FALSE)</f>
        <v>0.74</v>
      </c>
      <c r="G1019" s="10">
        <f>VLOOKUP(C1019,away!$B$2:$E$405,4,FALSE)</f>
        <v>0.97</v>
      </c>
      <c r="H1019" s="10">
        <f>VLOOKUP(A1019,away!$A$2:$E$405,3,FALSE)</f>
        <v>1.02142857142857</v>
      </c>
      <c r="I1019" s="10">
        <f>VLOOKUP(C1019,away!$B$2:$E$405,3,FALSE)</f>
        <v>0.97</v>
      </c>
      <c r="J1019" s="10">
        <f>VLOOKUP(B1019,home!$B$2:$E$405,4,FALSE)</f>
        <v>0.42</v>
      </c>
      <c r="K1019" s="12">
        <f t="shared" si="1288"/>
        <v>0.83572428571428259</v>
      </c>
      <c r="L1019" s="12">
        <f t="shared" si="1289"/>
        <v>0.41612999999999944</v>
      </c>
      <c r="M1019" s="13">
        <f t="shared" si="1290"/>
        <v>0.28597402735953231</v>
      </c>
      <c r="N1019" s="13">
        <f t="shared" si="1291"/>
        <v>0.23899543974788184</v>
      </c>
      <c r="O1019" s="13">
        <f t="shared" si="1292"/>
        <v>0.11900237200512204</v>
      </c>
      <c r="P1019" s="13">
        <f t="shared" si="1293"/>
        <v>9.9453172342285942E-2</v>
      </c>
      <c r="Q1019" s="13">
        <f t="shared" si="1294"/>
        <v>9.9867146586134714E-2</v>
      </c>
      <c r="R1019" s="13">
        <f t="shared" si="1295"/>
        <v>2.4760228531245682E-2</v>
      </c>
      <c r="S1019" s="13">
        <f t="shared" si="1296"/>
        <v>8.6467061189698085E-3</v>
      </c>
      <c r="T1019" s="13">
        <f t="shared" si="1297"/>
        <v>4.1557715708888186E-2</v>
      </c>
      <c r="U1019" s="13">
        <f t="shared" si="1298"/>
        <v>2.0692724303397695E-2</v>
      </c>
      <c r="V1019" s="13">
        <f t="shared" si="1299"/>
        <v>3.3411828098246831E-4</v>
      </c>
      <c r="W1019" s="13">
        <f t="shared" si="1300"/>
        <v>2.7820466582340327E-2</v>
      </c>
      <c r="X1019" s="13">
        <f t="shared" si="1301"/>
        <v>1.1576930758909266E-2</v>
      </c>
      <c r="Y1019" s="13">
        <f t="shared" si="1302"/>
        <v>2.4087540983524528E-3</v>
      </c>
      <c r="Z1019" s="13">
        <f t="shared" si="1303"/>
        <v>3.4344912995690835E-3</v>
      </c>
      <c r="AA1019" s="13">
        <f t="shared" si="1304"/>
        <v>2.8702877881242907E-3</v>
      </c>
      <c r="AB1019" s="13">
        <f t="shared" si="1305"/>
        <v>1.1993846057623005E-3</v>
      </c>
      <c r="AC1019" s="13">
        <f t="shared" si="1306"/>
        <v>7.2622685546110402E-6</v>
      </c>
      <c r="AD1019" s="13">
        <f t="shared" si="1307"/>
        <v>5.8125598906911095E-3</v>
      </c>
      <c r="AE1019" s="13">
        <f t="shared" si="1308"/>
        <v>2.4187805473132882E-3</v>
      </c>
      <c r="AF1019" s="13">
        <f t="shared" si="1309"/>
        <v>5.0326357457673861E-4</v>
      </c>
      <c r="AG1019" s="13">
        <f t="shared" si="1310"/>
        <v>6.9807690429539324E-5</v>
      </c>
      <c r="AH1019" s="13">
        <f t="shared" si="1311"/>
        <v>3.5729871612242024E-4</v>
      </c>
      <c r="AI1019" s="13">
        <f t="shared" si="1312"/>
        <v>2.9860321431803986E-4</v>
      </c>
      <c r="AJ1019" s="13">
        <f t="shared" si="1313"/>
        <v>1.2477497899896636E-4</v>
      </c>
      <c r="AK1019" s="13">
        <f t="shared" si="1314"/>
        <v>3.4759160066308587E-5</v>
      </c>
      <c r="AL1019" s="13">
        <f t="shared" si="1315"/>
        <v>1.0102395001762335E-7</v>
      </c>
      <c r="AM1019" s="13">
        <f t="shared" si="1316"/>
        <v>9.7153949256386328E-4</v>
      </c>
      <c r="AN1019" s="13">
        <f t="shared" si="1317"/>
        <v>4.0428672904059993E-4</v>
      </c>
      <c r="AO1019" s="13">
        <f t="shared" si="1318"/>
        <v>8.4117918277832308E-5</v>
      </c>
      <c r="AP1019" s="13">
        <f t="shared" si="1319"/>
        <v>1.1667996444318103E-5</v>
      </c>
      <c r="AQ1019" s="13">
        <f t="shared" si="1320"/>
        <v>1.2138508400935214E-6</v>
      </c>
      <c r="AR1019" s="13">
        <f t="shared" si="1321"/>
        <v>2.9736542948004527E-5</v>
      </c>
      <c r="AS1019" s="13">
        <f t="shared" si="1322"/>
        <v>2.4851551114833168E-5</v>
      </c>
      <c r="AT1019" s="13">
        <f t="shared" si="1323"/>
        <v>1.0384522402167966E-5</v>
      </c>
      <c r="AU1019" s="13">
        <f t="shared" si="1324"/>
        <v>2.8928658556785964E-6</v>
      </c>
      <c r="AV1019" s="13">
        <f t="shared" si="1325"/>
        <v>6.0440956272605795E-7</v>
      </c>
      <c r="AW1019" s="13">
        <f t="shared" si="1326"/>
        <v>9.7591927068895825E-10</v>
      </c>
      <c r="AX1019" s="13">
        <f t="shared" si="1327"/>
        <v>1.3532319141102518E-4</v>
      </c>
      <c r="AY1019" s="13">
        <f t="shared" si="1328"/>
        <v>5.6312039641869837E-5</v>
      </c>
      <c r="AZ1019" s="13">
        <f t="shared" si="1329"/>
        <v>1.1716564528085631E-5</v>
      </c>
      <c r="BA1019" s="13">
        <f t="shared" si="1330"/>
        <v>1.6252046656907558E-6</v>
      </c>
      <c r="BB1019" s="13">
        <f t="shared" si="1331"/>
        <v>1.6907410438347334E-7</v>
      </c>
      <c r="BC1019" s="13">
        <f t="shared" si="1332"/>
        <v>1.4071361411418941E-8</v>
      </c>
      <c r="BD1019" s="13">
        <f t="shared" si="1333"/>
        <v>2.0623779361588491E-6</v>
      </c>
      <c r="BE1019" s="13">
        <f t="shared" si="1334"/>
        <v>1.7235793275692504E-6</v>
      </c>
      <c r="BF1019" s="13">
        <f t="shared" si="1335"/>
        <v>7.2021855120235761E-7</v>
      </c>
      <c r="BG1019" s="13">
        <f t="shared" si="1336"/>
        <v>2.0063471142058858E-7</v>
      </c>
      <c r="BH1019" s="13">
        <f t="shared" si="1337"/>
        <v>4.1918825222865651E-8</v>
      </c>
      <c r="BI1019" s="13">
        <f t="shared" si="1338"/>
        <v>7.0065160534722502E-9</v>
      </c>
      <c r="BJ1019" s="14">
        <f t="shared" si="1339"/>
        <v>0.43270885131839659</v>
      </c>
      <c r="BK1019" s="14">
        <f t="shared" si="1340"/>
        <v>0.39447169943391702</v>
      </c>
      <c r="BL1019" s="14">
        <f t="shared" si="1341"/>
        <v>0.16941365893090879</v>
      </c>
      <c r="BM1019" s="14">
        <f t="shared" si="1342"/>
        <v>0.13192000334686643</v>
      </c>
      <c r="BN1019" s="14">
        <f t="shared" si="1343"/>
        <v>0.86805238657220252</v>
      </c>
    </row>
    <row r="1020" spans="1:66" x14ac:dyDescent="0.25">
      <c r="A1020" t="s">
        <v>143</v>
      </c>
      <c r="B1020" t="s">
        <v>144</v>
      </c>
      <c r="C1020" t="s">
        <v>145</v>
      </c>
      <c r="D1020" s="24" t="s">
        <v>501</v>
      </c>
      <c r="E1020" s="10">
        <f>VLOOKUP(A1020,home!$A$2:$E$405,3,FALSE)</f>
        <v>1.1642857142857099</v>
      </c>
      <c r="F1020" s="10">
        <f>VLOOKUP(B1020,home!$B$2:$E$405,3,FALSE)</f>
        <v>2.21</v>
      </c>
      <c r="G1020" s="10">
        <f>VLOOKUP(C1020,away!$B$2:$E$405,4,FALSE)</f>
        <v>1.23</v>
      </c>
      <c r="H1020" s="10">
        <f>VLOOKUP(A1020,away!$A$2:$E$405,3,FALSE)</f>
        <v>1.02142857142857</v>
      </c>
      <c r="I1020" s="10">
        <f>VLOOKUP(C1020,away!$B$2:$E$405,3,FALSE)</f>
        <v>0.37</v>
      </c>
      <c r="J1020" s="10">
        <f>VLOOKUP(B1020,home!$B$2:$E$405,4,FALSE)</f>
        <v>1.1200000000000001</v>
      </c>
      <c r="K1020" s="12">
        <f t="shared" si="1288"/>
        <v>3.1648778571428453</v>
      </c>
      <c r="L1020" s="12">
        <f t="shared" si="1289"/>
        <v>0.42327999999999943</v>
      </c>
      <c r="M1020" s="13">
        <f t="shared" si="1290"/>
        <v>2.7649217346608721E-2</v>
      </c>
      <c r="N1020" s="13">
        <f t="shared" si="1291"/>
        <v>8.7506395747611793E-2</v>
      </c>
      <c r="O1020" s="13">
        <f t="shared" si="1292"/>
        <v>1.1703360718472522E-2</v>
      </c>
      <c r="P1020" s="13">
        <f t="shared" si="1293"/>
        <v>3.7039707192049062E-2</v>
      </c>
      <c r="Q1020" s="13">
        <f t="shared" si="1294"/>
        <v>0.13847352712999772</v>
      </c>
      <c r="R1020" s="13">
        <f t="shared" si="1295"/>
        <v>2.4768992624575217E-3</v>
      </c>
      <c r="S1020" s="13">
        <f t="shared" si="1296"/>
        <v>1.2404871100637187E-2</v>
      </c>
      <c r="T1020" s="13">
        <f t="shared" si="1297"/>
        <v>5.8613074563585346E-2</v>
      </c>
      <c r="U1020" s="13">
        <f t="shared" si="1298"/>
        <v>7.8390836301252542E-3</v>
      </c>
      <c r="V1020" s="13">
        <f t="shared" si="1299"/>
        <v>1.846436806923735E-3</v>
      </c>
      <c r="W1020" s="13">
        <f t="shared" si="1300"/>
        <v>0.14608393327139962</v>
      </c>
      <c r="X1020" s="13">
        <f t="shared" si="1301"/>
        <v>6.1834407275117943E-2</v>
      </c>
      <c r="Y1020" s="13">
        <f t="shared" si="1302"/>
        <v>1.3086633955705945E-2</v>
      </c>
      <c r="Z1020" s="13">
        <f t="shared" si="1303"/>
        <v>3.494739732710061E-4</v>
      </c>
      <c r="AA1020" s="13">
        <f t="shared" si="1304"/>
        <v>1.1060424396531377E-3</v>
      </c>
      <c r="AB1020" s="13">
        <f t="shared" si="1305"/>
        <v>1.7502446131592339E-3</v>
      </c>
      <c r="AC1020" s="13">
        <f t="shared" si="1306"/>
        <v>1.545963259550131E-4</v>
      </c>
      <c r="AD1020" s="13">
        <f t="shared" si="1307"/>
        <v>0.11558445142374642</v>
      </c>
      <c r="AE1020" s="13">
        <f t="shared" si="1308"/>
        <v>4.8924586598643308E-2</v>
      </c>
      <c r="AF1020" s="13">
        <f t="shared" si="1309"/>
        <v>1.0354399507736858E-2</v>
      </c>
      <c r="AG1020" s="13">
        <f t="shared" si="1310"/>
        <v>1.460936741211617E-3</v>
      </c>
      <c r="AH1020" s="13">
        <f t="shared" si="1311"/>
        <v>3.6981335851537814E-5</v>
      </c>
      <c r="AI1020" s="13">
        <f t="shared" si="1312"/>
        <v>1.1704141096409486E-4</v>
      </c>
      <c r="AJ1020" s="13">
        <f t="shared" si="1313"/>
        <v>1.8521088496450985E-4</v>
      </c>
      <c r="AK1020" s="13">
        <f t="shared" si="1314"/>
        <v>1.9538994290866935E-4</v>
      </c>
      <c r="AL1020" s="13">
        <f t="shared" si="1315"/>
        <v>8.2840719497510199E-6</v>
      </c>
      <c r="AM1020" s="13">
        <f t="shared" si="1316"/>
        <v>7.3162134188203595E-2</v>
      </c>
      <c r="AN1020" s="13">
        <f t="shared" si="1317"/>
        <v>3.0968068159182769E-2</v>
      </c>
      <c r="AO1020" s="13">
        <f t="shared" si="1318"/>
        <v>6.554081945209434E-3</v>
      </c>
      <c r="AP1020" s="13">
        <f t="shared" si="1319"/>
        <v>9.2473726858941505E-4</v>
      </c>
      <c r="AQ1020" s="13">
        <f t="shared" si="1320"/>
        <v>9.7855697762131756E-5</v>
      </c>
      <c r="AR1020" s="13">
        <f t="shared" si="1321"/>
        <v>3.1306919678477823E-6</v>
      </c>
      <c r="AS1020" s="13">
        <f t="shared" si="1322"/>
        <v>9.9082576865764064E-6</v>
      </c>
      <c r="AT1020" s="13">
        <f t="shared" si="1323"/>
        <v>1.5679212677555532E-5</v>
      </c>
      <c r="AU1020" s="13">
        <f t="shared" si="1324"/>
        <v>1.6540931006876299E-5</v>
      </c>
      <c r="AV1020" s="13">
        <f t="shared" si="1325"/>
        <v>1.3087506570047577E-5</v>
      </c>
      <c r="AW1020" s="13">
        <f t="shared" si="1326"/>
        <v>3.0826630996671627E-7</v>
      </c>
      <c r="AX1020" s="13">
        <f t="shared" si="1327"/>
        <v>3.859153641225984E-2</v>
      </c>
      <c r="AY1020" s="13">
        <f t="shared" si="1328"/>
        <v>1.6335025532581322E-2</v>
      </c>
      <c r="AZ1020" s="13">
        <f t="shared" si="1329"/>
        <v>3.4571448037155066E-3</v>
      </c>
      <c r="BA1020" s="13">
        <f t="shared" si="1330"/>
        <v>4.8778008417223255E-4</v>
      </c>
      <c r="BB1020" s="13">
        <f t="shared" si="1331"/>
        <v>5.1616888507105572E-5</v>
      </c>
      <c r="BC1020" s="13">
        <f t="shared" si="1332"/>
        <v>4.3696793134575254E-6</v>
      </c>
      <c r="BD1020" s="13">
        <f t="shared" si="1333"/>
        <v>2.2085988269176776E-7</v>
      </c>
      <c r="BE1020" s="13">
        <f t="shared" si="1334"/>
        <v>6.9899455226234213E-7</v>
      </c>
      <c r="BF1020" s="13">
        <f t="shared" si="1335"/>
        <v>1.1061161903592821E-6</v>
      </c>
      <c r="BG1020" s="13">
        <f t="shared" si="1336"/>
        <v>1.1669075460984308E-6</v>
      </c>
      <c r="BH1020" s="13">
        <f t="shared" si="1337"/>
        <v>9.2327996349495446E-7</v>
      </c>
      <c r="BI1020" s="13">
        <f t="shared" si="1338"/>
        <v>5.8441366248176733E-7</v>
      </c>
      <c r="BJ1020" s="14">
        <f t="shared" si="1339"/>
        <v>0.85255669687425351</v>
      </c>
      <c r="BK1020" s="14">
        <f t="shared" si="1340"/>
        <v>9.5438138376704784E-2</v>
      </c>
      <c r="BL1020" s="14">
        <f t="shared" si="1341"/>
        <v>2.5473301410262775E-2</v>
      </c>
      <c r="BM1020" s="14">
        <f t="shared" si="1342"/>
        <v>0.65263378597102328</v>
      </c>
      <c r="BN1020" s="14">
        <f t="shared" si="1343"/>
        <v>0.30484910739719734</v>
      </c>
    </row>
    <row r="1021" spans="1:66" x14ac:dyDescent="0.25">
      <c r="A1021" t="s">
        <v>143</v>
      </c>
      <c r="B1021" t="s">
        <v>451</v>
      </c>
      <c r="C1021" t="s">
        <v>149</v>
      </c>
      <c r="D1021" s="24" t="s">
        <v>501</v>
      </c>
      <c r="E1021" s="10">
        <f>VLOOKUP(A1021,home!$A$2:$E$405,3,FALSE)</f>
        <v>1.1642857142857099</v>
      </c>
      <c r="F1021" s="10">
        <f>VLOOKUP(B1021,home!$B$2:$E$405,3,FALSE)</f>
        <v>0.61</v>
      </c>
      <c r="G1021" s="10">
        <f>VLOOKUP(C1021,away!$B$2:$E$405,4,FALSE)</f>
        <v>0.86</v>
      </c>
      <c r="H1021" s="10">
        <f>VLOOKUP(A1021,away!$A$2:$E$405,3,FALSE)</f>
        <v>1.02142857142857</v>
      </c>
      <c r="I1021" s="10">
        <f>VLOOKUP(C1021,away!$B$2:$E$405,3,FALSE)</f>
        <v>0.86</v>
      </c>
      <c r="J1021" s="10">
        <f>VLOOKUP(B1021,home!$B$2:$E$405,4,FALSE)</f>
        <v>0.42</v>
      </c>
      <c r="K1021" s="12">
        <f t="shared" si="1288"/>
        <v>0.61078428571428334</v>
      </c>
      <c r="L1021" s="12">
        <f t="shared" si="1289"/>
        <v>0.36893999999999949</v>
      </c>
      <c r="M1021" s="13">
        <f t="shared" si="1290"/>
        <v>0.37541459174952074</v>
      </c>
      <c r="N1021" s="13">
        <f t="shared" si="1291"/>
        <v>0.22929733326845031</v>
      </c>
      <c r="O1021" s="13">
        <f t="shared" si="1292"/>
        <v>0.13850545948006801</v>
      </c>
      <c r="P1021" s="13">
        <f t="shared" si="1293"/>
        <v>8.4596958136061953E-2</v>
      </c>
      <c r="Q1021" s="13">
        <f t="shared" si="1294"/>
        <v>7.0025603958280169E-2</v>
      </c>
      <c r="R1021" s="13">
        <f t="shared" si="1295"/>
        <v>2.5550102110288103E-2</v>
      </c>
      <c r="S1021" s="13">
        <f t="shared" si="1296"/>
        <v>4.7658278894561305E-3</v>
      </c>
      <c r="T1021" s="13">
        <f t="shared" si="1297"/>
        <v>2.5835246324367855E-2</v>
      </c>
      <c r="U1021" s="13">
        <f t="shared" si="1298"/>
        <v>1.5605600867359322E-2</v>
      </c>
      <c r="V1021" s="13">
        <f t="shared" si="1299"/>
        <v>1.1932719816335684E-4</v>
      </c>
      <c r="W1021" s="13">
        <f t="shared" si="1300"/>
        <v>1.4256846165123153E-2</v>
      </c>
      <c r="X1021" s="13">
        <f t="shared" si="1301"/>
        <v>5.2599208241605293E-3</v>
      </c>
      <c r="Y1021" s="13">
        <f t="shared" si="1302"/>
        <v>9.7029759443289121E-4</v>
      </c>
      <c r="Z1021" s="13">
        <f t="shared" si="1303"/>
        <v>3.1421515575232274E-3</v>
      </c>
      <c r="AA1021" s="13">
        <f t="shared" si="1304"/>
        <v>1.9191767946678475E-3</v>
      </c>
      <c r="AB1021" s="13">
        <f t="shared" si="1305"/>
        <v>5.8610151384531428E-4</v>
      </c>
      <c r="AC1021" s="13">
        <f t="shared" si="1306"/>
        <v>1.6805949690972471E-6</v>
      </c>
      <c r="AD1021" s="13">
        <f t="shared" si="1307"/>
        <v>2.1769644003757907E-3</v>
      </c>
      <c r="AE1021" s="13">
        <f t="shared" si="1308"/>
        <v>8.031692458746433E-4</v>
      </c>
      <c r="AF1021" s="13">
        <f t="shared" si="1309"/>
        <v>1.4816063078649521E-4</v>
      </c>
      <c r="AG1021" s="13">
        <f t="shared" si="1310"/>
        <v>1.8220794374123161E-5</v>
      </c>
      <c r="AH1021" s="13">
        <f t="shared" si="1311"/>
        <v>2.8981634890815441E-4</v>
      </c>
      <c r="AI1021" s="13">
        <f t="shared" si="1312"/>
        <v>1.7701527165618863E-4</v>
      </c>
      <c r="AJ1021" s="13">
        <f t="shared" si="1313"/>
        <v>5.4059073129522483E-5</v>
      </c>
      <c r="AK1021" s="13">
        <f t="shared" si="1314"/>
        <v>1.1006144122597201E-5</v>
      </c>
      <c r="AL1021" s="13">
        <f t="shared" si="1315"/>
        <v>1.514839597276551E-8</v>
      </c>
      <c r="AM1021" s="13">
        <f t="shared" si="1316"/>
        <v>2.6593112926179014E-4</v>
      </c>
      <c r="AN1021" s="13">
        <f t="shared" si="1317"/>
        <v>9.8112630829844726E-5</v>
      </c>
      <c r="AO1021" s="13">
        <f t="shared" si="1318"/>
        <v>1.8098837009181425E-5</v>
      </c>
      <c r="AP1021" s="13">
        <f t="shared" si="1319"/>
        <v>2.2257949753891295E-6</v>
      </c>
      <c r="AQ1021" s="13">
        <f t="shared" si="1320"/>
        <v>2.0529619955501603E-7</v>
      </c>
      <c r="AR1021" s="13">
        <f t="shared" si="1321"/>
        <v>2.1384968753234882E-5</v>
      </c>
      <c r="AS1021" s="13">
        <f t="shared" si="1322"/>
        <v>1.3061602864966836E-5</v>
      </c>
      <c r="AT1021" s="13">
        <f t="shared" si="1323"/>
        <v>3.9889108880812014E-6</v>
      </c>
      <c r="AU1021" s="13">
        <f t="shared" si="1324"/>
        <v>8.1212136251820164E-7</v>
      </c>
      <c r="AV1021" s="13">
        <f t="shared" si="1325"/>
        <v>1.2400774157974757E-7</v>
      </c>
      <c r="AW1021" s="13">
        <f t="shared" si="1326"/>
        <v>9.482170202255599E-11</v>
      </c>
      <c r="AX1021" s="13">
        <f t="shared" si="1327"/>
        <v>2.7071092472559201E-5</v>
      </c>
      <c r="AY1021" s="13">
        <f t="shared" si="1328"/>
        <v>9.9876088568259789E-6</v>
      </c>
      <c r="AZ1021" s="13">
        <f t="shared" si="1329"/>
        <v>1.8424142058186852E-6</v>
      </c>
      <c r="BA1021" s="13">
        <f t="shared" si="1330"/>
        <v>2.2658009903158167E-7</v>
      </c>
      <c r="BB1021" s="13">
        <f t="shared" si="1331"/>
        <v>2.0898615434177902E-8</v>
      </c>
      <c r="BC1021" s="13">
        <f t="shared" si="1332"/>
        <v>1.5420670356571178E-9</v>
      </c>
      <c r="BD1021" s="13">
        <f t="shared" si="1333"/>
        <v>1.3149617286364104E-6</v>
      </c>
      <c r="BE1021" s="13">
        <f t="shared" si="1334"/>
        <v>8.0315796016680923E-7</v>
      </c>
      <c r="BF1021" s="13">
        <f t="shared" si="1335"/>
        <v>2.452781305081126E-7</v>
      </c>
      <c r="BG1021" s="13">
        <f t="shared" si="1336"/>
        <v>4.9937342581244115E-8</v>
      </c>
      <c r="BH1021" s="13">
        <f t="shared" si="1337"/>
        <v>7.625236029738663E-9</v>
      </c>
      <c r="BI1021" s="13">
        <f t="shared" si="1338"/>
        <v>9.3147486836534953E-10</v>
      </c>
      <c r="BJ1021" s="14">
        <f t="shared" si="1339"/>
        <v>0.34921548703081845</v>
      </c>
      <c r="BK1021" s="14">
        <f t="shared" si="1340"/>
        <v>0.46490838832542408</v>
      </c>
      <c r="BL1021" s="14">
        <f t="shared" si="1341"/>
        <v>0.18274013110752824</v>
      </c>
      <c r="BM1021" s="14">
        <f t="shared" si="1342"/>
        <v>7.6606121804589547E-2</v>
      </c>
      <c r="BN1021" s="14">
        <f t="shared" si="1343"/>
        <v>0.92339004870266927</v>
      </c>
    </row>
    <row r="1022" spans="1:66" x14ac:dyDescent="0.25">
      <c r="A1022" t="s">
        <v>143</v>
      </c>
      <c r="B1022" t="s">
        <v>329</v>
      </c>
      <c r="C1022" t="s">
        <v>155</v>
      </c>
      <c r="D1022" s="24" t="s">
        <v>501</v>
      </c>
      <c r="E1022" s="10">
        <f>VLOOKUP(A1022,home!$A$2:$E$405,3,FALSE)</f>
        <v>1.1642857142857099</v>
      </c>
      <c r="F1022" s="10">
        <f>VLOOKUP(B1022,home!$B$2:$E$405,3,FALSE)</f>
        <v>0.97</v>
      </c>
      <c r="G1022" s="10">
        <f>VLOOKUP(C1022,away!$B$2:$E$405,4,FALSE)</f>
        <v>1.29</v>
      </c>
      <c r="H1022" s="10">
        <f>VLOOKUP(A1022,away!$A$2:$E$405,3,FALSE)</f>
        <v>1.02142857142857</v>
      </c>
      <c r="I1022" s="10">
        <f>VLOOKUP(C1022,away!$B$2:$E$405,3,FALSE)</f>
        <v>1.1499999999999999</v>
      </c>
      <c r="J1022" s="10">
        <f>VLOOKUP(B1022,home!$B$2:$E$405,4,FALSE)</f>
        <v>1.35</v>
      </c>
      <c r="K1022" s="12">
        <f t="shared" si="1288"/>
        <v>1.4568707142857087</v>
      </c>
      <c r="L1022" s="12">
        <f t="shared" si="1289"/>
        <v>1.5857678571428548</v>
      </c>
      <c r="M1022" s="13">
        <f t="shared" si="1290"/>
        <v>4.7708840089799275E-2</v>
      </c>
      <c r="N1022" s="13">
        <f t="shared" si="1291"/>
        <v>6.9505611939368522E-2</v>
      </c>
      <c r="O1022" s="13">
        <f t="shared" si="1292"/>
        <v>7.5655145115972114E-2</v>
      </c>
      <c r="P1022" s="13">
        <f t="shared" si="1293"/>
        <v>0.11021976530449523</v>
      </c>
      <c r="Q1022" s="13">
        <f t="shared" si="1294"/>
        <v>5.0630345256486561E-2</v>
      </c>
      <c r="R1022" s="13">
        <f t="shared" si="1295"/>
        <v>5.9985748676193426E-2</v>
      </c>
      <c r="S1022" s="13">
        <f t="shared" si="1296"/>
        <v>6.3659044324447397E-2</v>
      </c>
      <c r="T1022" s="13">
        <f t="shared" si="1297"/>
        <v>8.0287974103781579E-2</v>
      </c>
      <c r="U1022" s="13">
        <f t="shared" si="1298"/>
        <v>8.7391480520848913E-2</v>
      </c>
      <c r="V1022" s="13">
        <f t="shared" si="1299"/>
        <v>1.6340984912608259E-2</v>
      </c>
      <c r="W1022" s="13">
        <f t="shared" si="1300"/>
        <v>2.4587289086116536E-2</v>
      </c>
      <c r="X1022" s="13">
        <f t="shared" si="1301"/>
        <v>3.8989732727042911E-2</v>
      </c>
      <c r="Y1022" s="13">
        <f t="shared" si="1302"/>
        <v>3.0914332458567746E-2</v>
      </c>
      <c r="Z1022" s="13">
        <f t="shared" si="1303"/>
        <v>3.1707824045785697E-2</v>
      </c>
      <c r="AA1022" s="13">
        <f t="shared" si="1304"/>
        <v>4.619420026602937E-2</v>
      </c>
      <c r="AB1022" s="13">
        <f t="shared" si="1305"/>
        <v>3.3649488768713647E-2</v>
      </c>
      <c r="AC1022" s="13">
        <f t="shared" si="1306"/>
        <v>2.3594939618657232E-3</v>
      </c>
      <c r="AD1022" s="13">
        <f t="shared" si="1307"/>
        <v>8.955125353309952E-3</v>
      </c>
      <c r="AE1022" s="13">
        <f t="shared" si="1308"/>
        <v>1.4200749941963971E-2</v>
      </c>
      <c r="AF1022" s="13">
        <f t="shared" si="1309"/>
        <v>1.1259546402644866E-2</v>
      </c>
      <c r="AG1022" s="13">
        <f t="shared" si="1310"/>
        <v>5.9516755904408958E-3</v>
      </c>
      <c r="AH1022" s="13">
        <f t="shared" si="1311"/>
        <v>1.2570312047937064E-2</v>
      </c>
      <c r="AI1022" s="13">
        <f t="shared" si="1312"/>
        <v>1.8313319492072318E-2</v>
      </c>
      <c r="AJ1022" s="13">
        <f t="shared" si="1313"/>
        <v>1.3340069424678899E-2</v>
      </c>
      <c r="AK1022" s="13">
        <f t="shared" si="1314"/>
        <v>6.4782521571176283E-3</v>
      </c>
      <c r="AL1022" s="13">
        <f t="shared" si="1315"/>
        <v>2.1804166290751494E-4</v>
      </c>
      <c r="AM1022" s="13">
        <f t="shared" si="1316"/>
        <v>2.6092919739989467E-3</v>
      </c>
      <c r="AN1022" s="13">
        <f t="shared" si="1317"/>
        <v>4.1377313422683581E-3</v>
      </c>
      <c r="AO1022" s="13">
        <f t="shared" si="1318"/>
        <v>3.2807406820308626E-3</v>
      </c>
      <c r="AP1022" s="13">
        <f t="shared" si="1319"/>
        <v>1.7341643737284896E-3</v>
      </c>
      <c r="AQ1022" s="13">
        <f t="shared" si="1320"/>
        <v>6.8749553071522685E-4</v>
      </c>
      <c r="AR1022" s="13">
        <f t="shared" si="1321"/>
        <v>3.9867193599748335E-3</v>
      </c>
      <c r="AS1022" s="13">
        <f t="shared" si="1322"/>
        <v>5.8081346816231984E-3</v>
      </c>
      <c r="AT1022" s="13">
        <f t="shared" si="1323"/>
        <v>4.230850661141994E-3</v>
      </c>
      <c r="AU1022" s="13">
        <f t="shared" si="1324"/>
        <v>2.0546008082446992E-3</v>
      </c>
      <c r="AV1022" s="13">
        <f t="shared" si="1325"/>
        <v>7.4832193676986245E-4</v>
      </c>
      <c r="AW1022" s="13">
        <f t="shared" si="1326"/>
        <v>1.3992573882087758E-5</v>
      </c>
      <c r="AX1022" s="13">
        <f t="shared" si="1327"/>
        <v>6.3356684365663512E-4</v>
      </c>
      <c r="AY1022" s="13">
        <f t="shared" si="1328"/>
        <v>1.0046899360221441E-3</v>
      </c>
      <c r="AZ1022" s="13">
        <f t="shared" si="1329"/>
        <v>7.9660250346941393E-4</v>
      </c>
      <c r="BA1022" s="13">
        <f t="shared" si="1330"/>
        <v>4.2107554830710868E-4</v>
      </c>
      <c r="BB1022" s="13">
        <f t="shared" si="1331"/>
        <v>1.6693201748355408E-4</v>
      </c>
      <c r="BC1022" s="13">
        <f t="shared" si="1332"/>
        <v>5.2943085530685817E-5</v>
      </c>
      <c r="BD1022" s="13">
        <f t="shared" si="1333"/>
        <v>1.0536685694162043E-3</v>
      </c>
      <c r="BE1022" s="13">
        <f t="shared" si="1334"/>
        <v>1.5350588813457865E-3</v>
      </c>
      <c r="BF1022" s="13">
        <f t="shared" si="1335"/>
        <v>1.1181911644684286E-3</v>
      </c>
      <c r="BG1022" s="13">
        <f t="shared" si="1336"/>
        <v>5.4301998682902925E-4</v>
      </c>
      <c r="BH1022" s="13">
        <f t="shared" si="1337"/>
        <v>1.9777747902075598E-4</v>
      </c>
      <c r="BI1022" s="13">
        <f t="shared" si="1338"/>
        <v>5.7627243426119128E-5</v>
      </c>
      <c r="BJ1022" s="14">
        <f t="shared" si="1339"/>
        <v>0.35080761669693494</v>
      </c>
      <c r="BK1022" s="14">
        <f t="shared" si="1340"/>
        <v>0.24151086019214554</v>
      </c>
      <c r="BL1022" s="14">
        <f t="shared" si="1341"/>
        <v>0.3749119872418244</v>
      </c>
      <c r="BM1022" s="14">
        <f t="shared" si="1342"/>
        <v>0.5842421344322356</v>
      </c>
      <c r="BN1022" s="14">
        <f t="shared" si="1343"/>
        <v>0.41370545638231515</v>
      </c>
    </row>
    <row r="1023" spans="1:66" x14ac:dyDescent="0.25">
      <c r="A1023" t="s">
        <v>143</v>
      </c>
      <c r="B1023" t="s">
        <v>157</v>
      </c>
      <c r="C1023" t="s">
        <v>151</v>
      </c>
      <c r="D1023" s="24" t="s">
        <v>501</v>
      </c>
      <c r="E1023" s="10">
        <f>VLOOKUP(A1023,home!$A$2:$E$405,3,FALSE)</f>
        <v>1.1642857142857099</v>
      </c>
      <c r="F1023" s="10">
        <f>VLOOKUP(B1023,home!$B$2:$E$405,3,FALSE)</f>
        <v>0.61</v>
      </c>
      <c r="G1023" s="10">
        <f>VLOOKUP(C1023,away!$B$2:$E$405,4,FALSE)</f>
        <v>0.49</v>
      </c>
      <c r="H1023" s="10">
        <f>VLOOKUP(A1023,away!$A$2:$E$405,3,FALSE)</f>
        <v>1.02142857142857</v>
      </c>
      <c r="I1023" s="10">
        <f>VLOOKUP(C1023,away!$B$2:$E$405,3,FALSE)</f>
        <v>0.74</v>
      </c>
      <c r="J1023" s="10">
        <f>VLOOKUP(B1023,home!$B$2:$E$405,4,FALSE)</f>
        <v>1.68</v>
      </c>
      <c r="K1023" s="12">
        <f t="shared" si="1288"/>
        <v>0.34800499999999868</v>
      </c>
      <c r="L1023" s="12">
        <f t="shared" si="1289"/>
        <v>1.2698399999999981</v>
      </c>
      <c r="M1023" s="13">
        <f t="shared" si="1290"/>
        <v>0.19832563063366229</v>
      </c>
      <c r="N1023" s="13">
        <f t="shared" si="1291"/>
        <v>6.9018311088667378E-2</v>
      </c>
      <c r="O1023" s="13">
        <f t="shared" si="1292"/>
        <v>0.25184181880384932</v>
      </c>
      <c r="P1023" s="13">
        <f t="shared" si="1293"/>
        <v>8.7642212152833243E-2</v>
      </c>
      <c r="Q1023" s="13">
        <f t="shared" si="1294"/>
        <v>1.2009358675205797E-2</v>
      </c>
      <c r="R1023" s="13">
        <f t="shared" si="1295"/>
        <v>0.15989940759493984</v>
      </c>
      <c r="S1023" s="13">
        <f t="shared" si="1296"/>
        <v>9.6825071556566784E-3</v>
      </c>
      <c r="T1023" s="13">
        <f t="shared" si="1297"/>
        <v>1.5249964020123307E-2</v>
      </c>
      <c r="U1023" s="13">
        <f t="shared" si="1298"/>
        <v>5.564579334007682E-2</v>
      </c>
      <c r="V1023" s="13">
        <f t="shared" si="1299"/>
        <v>4.7542257963222333E-4</v>
      </c>
      <c r="W1023" s="13">
        <f t="shared" si="1300"/>
        <v>1.3931056219216593E-3</v>
      </c>
      <c r="X1023" s="13">
        <f t="shared" si="1301"/>
        <v>1.7690212429409971E-3</v>
      </c>
      <c r="Y1023" s="13">
        <f t="shared" si="1302"/>
        <v>1.1231869675680966E-3</v>
      </c>
      <c r="Z1023" s="13">
        <f t="shared" si="1303"/>
        <v>6.7682221246786051E-2</v>
      </c>
      <c r="AA1023" s="13">
        <f t="shared" si="1304"/>
        <v>2.3553751404987687E-2</v>
      </c>
      <c r="AB1023" s="13">
        <f t="shared" si="1305"/>
        <v>4.0984116288463541E-3</v>
      </c>
      <c r="AC1023" s="13">
        <f t="shared" si="1306"/>
        <v>1.3130894394879056E-5</v>
      </c>
      <c r="AD1023" s="13">
        <f t="shared" si="1307"/>
        <v>1.212019304892113E-4</v>
      </c>
      <c r="AE1023" s="13">
        <f t="shared" si="1308"/>
        <v>1.5390705941241984E-4</v>
      </c>
      <c r="AF1023" s="13">
        <f t="shared" si="1309"/>
        <v>9.7718670162133485E-5</v>
      </c>
      <c r="AG1023" s="13">
        <f t="shared" si="1310"/>
        <v>4.1362358706227815E-5</v>
      </c>
      <c r="AH1023" s="13">
        <f t="shared" si="1311"/>
        <v>2.1486397957004657E-2</v>
      </c>
      <c r="AI1023" s="13">
        <f t="shared" si="1312"/>
        <v>7.4773739210273775E-3</v>
      </c>
      <c r="AJ1023" s="13">
        <f t="shared" si="1313"/>
        <v>1.3010817556935611E-3</v>
      </c>
      <c r="AK1023" s="13">
        <f t="shared" si="1314"/>
        <v>1.5092765213004533E-4</v>
      </c>
      <c r="AL1023" s="13">
        <f t="shared" si="1315"/>
        <v>2.3210729316942015E-7</v>
      </c>
      <c r="AM1023" s="13">
        <f t="shared" si="1316"/>
        <v>8.4357755639795675E-6</v>
      </c>
      <c r="AN1023" s="13">
        <f t="shared" si="1317"/>
        <v>1.0712085242163797E-5</v>
      </c>
      <c r="AO1023" s="13">
        <f t="shared" si="1318"/>
        <v>6.8013171619546302E-6</v>
      </c>
      <c r="AP1023" s="13">
        <f t="shared" si="1319"/>
        <v>2.8788615283121523E-6</v>
      </c>
      <c r="AQ1023" s="13">
        <f t="shared" si="1320"/>
        <v>9.1392338077797419E-7</v>
      </c>
      <c r="AR1023" s="13">
        <f t="shared" si="1321"/>
        <v>5.4568575163445503E-3</v>
      </c>
      <c r="AS1023" s="13">
        <f t="shared" si="1322"/>
        <v>1.8990136999754777E-3</v>
      </c>
      <c r="AT1023" s="13">
        <f t="shared" si="1323"/>
        <v>3.3043313132998176E-4</v>
      </c>
      <c r="AU1023" s="13">
        <f t="shared" si="1324"/>
        <v>3.8330793956163293E-5</v>
      </c>
      <c r="AV1023" s="13">
        <f t="shared" si="1325"/>
        <v>3.3348269876786385E-6</v>
      </c>
      <c r="AW1023" s="13">
        <f t="shared" si="1326"/>
        <v>2.8491858125193985E-9</v>
      </c>
      <c r="AX1023" s="13">
        <f t="shared" si="1327"/>
        <v>4.8928201252378251E-7</v>
      </c>
      <c r="AY1023" s="13">
        <f t="shared" si="1328"/>
        <v>6.2130987078319896E-7</v>
      </c>
      <c r="AZ1023" s="13">
        <f t="shared" si="1329"/>
        <v>3.9448206315766824E-7</v>
      </c>
      <c r="BA1023" s="13">
        <f t="shared" si="1330"/>
        <v>1.669763676933776E-7</v>
      </c>
      <c r="BB1023" s="13">
        <f t="shared" si="1331"/>
        <v>5.3008317687939559E-8</v>
      </c>
      <c r="BC1023" s="13">
        <f t="shared" si="1332"/>
        <v>1.346241642657061E-8</v>
      </c>
      <c r="BD1023" s="13">
        <f t="shared" si="1333"/>
        <v>1.1548893247591582E-3</v>
      </c>
      <c r="BE1023" s="13">
        <f t="shared" si="1334"/>
        <v>4.0190725946280932E-4</v>
      </c>
      <c r="BF1023" s="13">
        <f t="shared" si="1335"/>
        <v>6.9932867914677201E-5</v>
      </c>
      <c r="BG1023" s="13">
        <f t="shared" si="1336"/>
        <v>8.1123292328823826E-6</v>
      </c>
      <c r="BH1023" s="13">
        <f t="shared" si="1337"/>
        <v>7.0578278367230561E-7</v>
      </c>
      <c r="BI1023" s="13">
        <f t="shared" si="1338"/>
        <v>4.9123187526375985E-8</v>
      </c>
      <c r="BJ1023" s="14">
        <f t="shared" si="1339"/>
        <v>0.10100861811912269</v>
      </c>
      <c r="BK1023" s="14">
        <f t="shared" si="1340"/>
        <v>0.29613975683334326</v>
      </c>
      <c r="BL1023" s="14">
        <f t="shared" si="1341"/>
        <v>0.53481853071449026</v>
      </c>
      <c r="BM1023" s="14">
        <f t="shared" si="1342"/>
        <v>0.2209117695038994</v>
      </c>
      <c r="BN1023" s="14">
        <f t="shared" si="1343"/>
        <v>0.77873673894915785</v>
      </c>
    </row>
    <row r="1024" spans="1:66" x14ac:dyDescent="0.25">
      <c r="A1024" t="s">
        <v>143</v>
      </c>
      <c r="B1024" t="s">
        <v>140</v>
      </c>
      <c r="C1024" t="s">
        <v>150</v>
      </c>
      <c r="D1024" s="24" t="s">
        <v>501</v>
      </c>
      <c r="E1024" s="10">
        <f>VLOOKUP(A1024,home!$A$2:$E$405,3,FALSE)</f>
        <v>1.1642857142857099</v>
      </c>
      <c r="F1024" s="10">
        <f>VLOOKUP(B1024,home!$B$2:$E$405,3,FALSE)</f>
        <v>0.74</v>
      </c>
      <c r="G1024" s="10">
        <f>VLOOKUP(C1024,away!$B$2:$E$405,4,FALSE)</f>
        <v>0.98</v>
      </c>
      <c r="H1024" s="10">
        <f>VLOOKUP(A1024,away!$A$2:$E$405,3,FALSE)</f>
        <v>1.02142857142857</v>
      </c>
      <c r="I1024" s="10">
        <f>VLOOKUP(C1024,away!$B$2:$E$405,3,FALSE)</f>
        <v>0.86</v>
      </c>
      <c r="J1024" s="10">
        <f>VLOOKUP(B1024,home!$B$2:$E$405,4,FALSE)</f>
        <v>1.26</v>
      </c>
      <c r="K1024" s="12">
        <f t="shared" si="1288"/>
        <v>0.84433999999999676</v>
      </c>
      <c r="L1024" s="12">
        <f t="shared" si="1289"/>
        <v>1.1068199999999986</v>
      </c>
      <c r="M1024" s="13">
        <f t="shared" si="1290"/>
        <v>0.14210912934846745</v>
      </c>
      <c r="N1024" s="13">
        <f t="shared" si="1291"/>
        <v>0.11998842227408456</v>
      </c>
      <c r="O1024" s="13">
        <f t="shared" si="1292"/>
        <v>0.15728922654547056</v>
      </c>
      <c r="P1024" s="13">
        <f t="shared" si="1293"/>
        <v>0.13280558554140212</v>
      </c>
      <c r="Q1024" s="13">
        <f t="shared" si="1294"/>
        <v>5.0655512231450081E-2</v>
      </c>
      <c r="R1024" s="13">
        <f t="shared" si="1295"/>
        <v>8.7045430862528778E-2</v>
      </c>
      <c r="S1024" s="13">
        <f t="shared" si="1296"/>
        <v>3.1027780607511123E-2</v>
      </c>
      <c r="T1024" s="13">
        <f t="shared" si="1297"/>
        <v>5.6066534048013504E-2</v>
      </c>
      <c r="U1024" s="13">
        <f t="shared" si="1298"/>
        <v>7.3495939094467264E-2</v>
      </c>
      <c r="V1024" s="13">
        <f t="shared" si="1299"/>
        <v>3.2218295822863726E-3</v>
      </c>
      <c r="W1024" s="13">
        <f t="shared" si="1300"/>
        <v>1.4256825065834134E-2</v>
      </c>
      <c r="X1024" s="13">
        <f t="shared" si="1301"/>
        <v>1.5779739119366518E-2</v>
      </c>
      <c r="Y1024" s="13">
        <f t="shared" si="1302"/>
        <v>8.7326654260486154E-3</v>
      </c>
      <c r="Z1024" s="13">
        <f t="shared" si="1303"/>
        <v>3.2114541262421331E-2</v>
      </c>
      <c r="AA1024" s="13">
        <f t="shared" si="1304"/>
        <v>2.7115591769512722E-2</v>
      </c>
      <c r="AB1024" s="13">
        <f t="shared" si="1305"/>
        <v>1.1447389377335141E-2</v>
      </c>
      <c r="AC1024" s="13">
        <f t="shared" si="1306"/>
        <v>1.8818150800367929E-4</v>
      </c>
      <c r="AD1024" s="13">
        <f t="shared" si="1307"/>
        <v>3.0094019190215859E-3</v>
      </c>
      <c r="AE1024" s="13">
        <f t="shared" si="1308"/>
        <v>3.3308662320114678E-3</v>
      </c>
      <c r="AF1024" s="13">
        <f t="shared" si="1309"/>
        <v>1.8433346814574645E-3</v>
      </c>
      <c r="AG1024" s="13">
        <f t="shared" si="1310"/>
        <v>6.8007989737691615E-4</v>
      </c>
      <c r="AH1024" s="13">
        <f t="shared" si="1311"/>
        <v>8.8862541400182796E-3</v>
      </c>
      <c r="AI1024" s="13">
        <f t="shared" si="1312"/>
        <v>7.5030198205830057E-3</v>
      </c>
      <c r="AJ1024" s="13">
        <f t="shared" si="1313"/>
        <v>3.1675498776555151E-3</v>
      </c>
      <c r="AK1024" s="13">
        <f t="shared" si="1314"/>
        <v>8.9149635456654917E-4</v>
      </c>
      <c r="AL1024" s="13">
        <f t="shared" si="1315"/>
        <v>7.0344686433791557E-6</v>
      </c>
      <c r="AM1024" s="13">
        <f t="shared" si="1316"/>
        <v>5.0819168326133538E-4</v>
      </c>
      <c r="AN1024" s="13">
        <f t="shared" si="1317"/>
        <v>5.6247671886731053E-4</v>
      </c>
      <c r="AO1024" s="13">
        <f t="shared" si="1318"/>
        <v>3.11280240988358E-4</v>
      </c>
      <c r="AP1024" s="13">
        <f t="shared" si="1319"/>
        <v>1.1484373211024467E-4</v>
      </c>
      <c r="AQ1024" s="13">
        <f t="shared" si="1320"/>
        <v>3.1777834893565196E-5</v>
      </c>
      <c r="AR1024" s="13">
        <f t="shared" si="1321"/>
        <v>1.9670967614510036E-3</v>
      </c>
      <c r="AS1024" s="13">
        <f t="shared" si="1322"/>
        <v>1.6608984795635339E-3</v>
      </c>
      <c r="AT1024" s="13">
        <f t="shared" si="1323"/>
        <v>7.0118151111733438E-4</v>
      </c>
      <c r="AU1024" s="13">
        <f t="shared" si="1324"/>
        <v>1.9734519903226929E-4</v>
      </c>
      <c r="AV1024" s="13">
        <f t="shared" si="1325"/>
        <v>4.1656611337726395E-5</v>
      </c>
      <c r="AW1024" s="13">
        <f t="shared" si="1326"/>
        <v>1.8260941265501323E-7</v>
      </c>
      <c r="AX1024" s="13">
        <f t="shared" si="1327"/>
        <v>7.1514427640812349E-5</v>
      </c>
      <c r="AY1024" s="13">
        <f t="shared" si="1328"/>
        <v>7.9153598801403826E-5</v>
      </c>
      <c r="AZ1024" s="13">
        <f t="shared" si="1329"/>
        <v>4.380439311268485E-5</v>
      </c>
      <c r="BA1024" s="13">
        <f t="shared" si="1330"/>
        <v>1.6161192794993932E-5</v>
      </c>
      <c r="BB1024" s="13">
        <f t="shared" si="1331"/>
        <v>4.4718828523387882E-6</v>
      </c>
      <c r="BC1024" s="13">
        <f t="shared" si="1332"/>
        <v>9.8991387572512191E-7</v>
      </c>
      <c r="BD1024" s="13">
        <f t="shared" si="1333"/>
        <v>3.6287033958486657E-4</v>
      </c>
      <c r="BE1024" s="13">
        <f t="shared" si="1334"/>
        <v>3.0638594252508505E-4</v>
      </c>
      <c r="BF1024" s="13">
        <f t="shared" si="1335"/>
        <v>1.2934695335581464E-4</v>
      </c>
      <c r="BG1024" s="13">
        <f t="shared" si="1336"/>
        <v>3.6404268865482713E-5</v>
      </c>
      <c r="BH1024" s="13">
        <f t="shared" si="1337"/>
        <v>7.6843950934703874E-6</v>
      </c>
      <c r="BI1024" s="13">
        <f t="shared" si="1338"/>
        <v>1.2976484306441527E-6</v>
      </c>
      <c r="BJ1024" s="14">
        <f t="shared" si="1339"/>
        <v>0.27608804651386365</v>
      </c>
      <c r="BK1024" s="14">
        <f t="shared" si="1340"/>
        <v>0.30943869465511553</v>
      </c>
      <c r="BL1024" s="14">
        <f t="shared" si="1341"/>
        <v>0.38225406595249489</v>
      </c>
      <c r="BM1024" s="14">
        <f t="shared" si="1342"/>
        <v>0.30992307059110308</v>
      </c>
      <c r="BN1024" s="14">
        <f t="shared" si="1343"/>
        <v>0.68989330680340355</v>
      </c>
    </row>
    <row r="1025" spans="1:66" x14ac:dyDescent="0.25">
      <c r="A1025" t="s">
        <v>143</v>
      </c>
      <c r="B1025" t="s">
        <v>153</v>
      </c>
      <c r="C1025" t="s">
        <v>156</v>
      </c>
      <c r="D1025" s="24" t="s">
        <v>501</v>
      </c>
      <c r="E1025" s="10">
        <f>VLOOKUP(A1025,home!$A$2:$E$405,3,FALSE)</f>
        <v>1.1642857142857099</v>
      </c>
      <c r="F1025" s="10">
        <f>VLOOKUP(B1025,home!$B$2:$E$405,3,FALSE)</f>
        <v>1</v>
      </c>
      <c r="G1025" s="10">
        <f>VLOOKUP(C1025,away!$B$2:$E$405,4,FALSE)</f>
        <v>0.97</v>
      </c>
      <c r="H1025" s="10">
        <f>VLOOKUP(A1025,away!$A$2:$E$405,3,FALSE)</f>
        <v>1.02142857142857</v>
      </c>
      <c r="I1025" s="10">
        <f>VLOOKUP(C1025,away!$B$2:$E$405,3,FALSE)</f>
        <v>0.86</v>
      </c>
      <c r="J1025" s="10">
        <f>VLOOKUP(B1025,home!$B$2:$E$405,4,FALSE)</f>
        <v>0.65</v>
      </c>
      <c r="K1025" s="12">
        <f t="shared" si="1288"/>
        <v>1.1293571428571385</v>
      </c>
      <c r="L1025" s="12">
        <f t="shared" si="1289"/>
        <v>0.57097857142857067</v>
      </c>
      <c r="M1025" s="13">
        <f t="shared" si="1290"/>
        <v>0.18262220487738395</v>
      </c>
      <c r="N1025" s="13">
        <f t="shared" si="1291"/>
        <v>0.20624569152259328</v>
      </c>
      <c r="O1025" s="13">
        <f t="shared" si="1292"/>
        <v>0.10427336565202443</v>
      </c>
      <c r="P1025" s="13">
        <f t="shared" si="1293"/>
        <v>0.11776187030886798</v>
      </c>
      <c r="Q1025" s="13">
        <f t="shared" si="1294"/>
        <v>0.11646252245227538</v>
      </c>
      <c r="R1025" s="13">
        <f t="shared" si="1295"/>
        <v>2.9768928679020947E-2</v>
      </c>
      <c r="S1025" s="13">
        <f t="shared" si="1296"/>
        <v>1.8984353666020231E-2</v>
      </c>
      <c r="T1025" s="13">
        <f t="shared" si="1297"/>
        <v>6.6497604694768023E-2</v>
      </c>
      <c r="U1025" s="13">
        <f t="shared" si="1298"/>
        <v>3.3619752238857027E-2</v>
      </c>
      <c r="V1025" s="13">
        <f t="shared" si="1299"/>
        <v>1.3602051634512074E-3</v>
      </c>
      <c r="W1025" s="13">
        <f t="shared" si="1300"/>
        <v>4.3842593868879016E-2</v>
      </c>
      <c r="X1025" s="13">
        <f t="shared" si="1301"/>
        <v>2.5033181614975551E-2</v>
      </c>
      <c r="Y1025" s="13">
        <f t="shared" si="1302"/>
        <v>7.1467051384153501E-3</v>
      </c>
      <c r="Z1025" s="13">
        <f t="shared" si="1303"/>
        <v>5.6658067900354631E-3</v>
      </c>
      <c r="AA1025" s="13">
        <f t="shared" si="1304"/>
        <v>6.3987193683750256E-3</v>
      </c>
      <c r="AB1025" s="13">
        <f t="shared" si="1305"/>
        <v>3.6132197119063273E-3</v>
      </c>
      <c r="AC1025" s="13">
        <f t="shared" si="1306"/>
        <v>5.4819560468886353E-5</v>
      </c>
      <c r="AD1025" s="13">
        <f t="shared" si="1307"/>
        <v>1.2378486636800775E-2</v>
      </c>
      <c r="AE1025" s="13">
        <f t="shared" si="1308"/>
        <v>7.0678506163281583E-3</v>
      </c>
      <c r="AF1025" s="13">
        <f t="shared" si="1309"/>
        <v>2.0177956239907971E-3</v>
      </c>
      <c r="AG1025" s="13">
        <f t="shared" si="1310"/>
        <v>3.8403935427369564E-4</v>
      </c>
      <c r="AH1025" s="13">
        <f t="shared" si="1311"/>
        <v>8.0876356674118588E-4</v>
      </c>
      <c r="AI1025" s="13">
        <f t="shared" si="1312"/>
        <v>9.133829109817743E-4</v>
      </c>
      <c r="AJ1025" s="13">
        <f t="shared" si="1313"/>
        <v>5.1576775734045639E-4</v>
      </c>
      <c r="AK1025" s="13">
        <f t="shared" si="1314"/>
        <v>1.9416200026928392E-4</v>
      </c>
      <c r="AL1025" s="13">
        <f t="shared" si="1315"/>
        <v>1.4139910258252753E-6</v>
      </c>
      <c r="AM1025" s="13">
        <f t="shared" si="1316"/>
        <v>2.7959464602065184E-3</v>
      </c>
      <c r="AN1025" s="13">
        <f t="shared" si="1317"/>
        <v>1.5964255156394869E-3</v>
      </c>
      <c r="AO1025" s="13">
        <f t="shared" si="1318"/>
        <v>4.557623801559767E-4</v>
      </c>
      <c r="AP1025" s="13">
        <f t="shared" si="1319"/>
        <v>8.6743517577448259E-5</v>
      </c>
      <c r="AQ1025" s="13">
        <f t="shared" si="1320"/>
        <v>1.2382172436765126E-5</v>
      </c>
      <c r="AR1025" s="13">
        <f t="shared" si="1321"/>
        <v>9.2357333192271581E-5</v>
      </c>
      <c r="AS1025" s="13">
        <f t="shared" si="1322"/>
        <v>1.0430441393592858E-4</v>
      </c>
      <c r="AT1025" s="13">
        <f t="shared" si="1323"/>
        <v>5.8898467455034314E-5</v>
      </c>
      <c r="AU1025" s="13">
        <f t="shared" si="1324"/>
        <v>2.2172468307893902E-5</v>
      </c>
      <c r="AV1025" s="13">
        <f t="shared" si="1325"/>
        <v>6.2601588645733766E-6</v>
      </c>
      <c r="AW1025" s="13">
        <f t="shared" si="1326"/>
        <v>2.5327671516198648E-8</v>
      </c>
      <c r="AX1025" s="13">
        <f t="shared" si="1327"/>
        <v>5.2627035098006024E-4</v>
      </c>
      <c r="AY1025" s="13">
        <f t="shared" si="1328"/>
        <v>3.0048909318780727E-4</v>
      </c>
      <c r="AZ1025" s="13">
        <f t="shared" si="1329"/>
        <v>8.5786416579120424E-5</v>
      </c>
      <c r="BA1025" s="13">
        <f t="shared" si="1330"/>
        <v>1.6327401862107479E-5</v>
      </c>
      <c r="BB1025" s="13">
        <f t="shared" si="1331"/>
        <v>2.3306491475915774E-6</v>
      </c>
      <c r="BC1025" s="13">
        <f t="shared" si="1332"/>
        <v>2.6615014415861103E-7</v>
      </c>
      <c r="BD1025" s="13">
        <f t="shared" si="1333"/>
        <v>8.7890096945126233E-6</v>
      </c>
      <c r="BE1025" s="13">
        <f t="shared" si="1334"/>
        <v>9.9259308771384664E-6</v>
      </c>
      <c r="BF1025" s="13">
        <f t="shared" si="1335"/>
        <v>5.6049604678012758E-6</v>
      </c>
      <c r="BG1025" s="13">
        <f t="shared" si="1336"/>
        <v>2.110000713247753E-6</v>
      </c>
      <c r="BH1025" s="13">
        <f t="shared" si="1337"/>
        <v>5.9573609423500159E-7</v>
      </c>
      <c r="BI1025" s="13">
        <f t="shared" si="1338"/>
        <v>1.3455976265642249E-7</v>
      </c>
      <c r="BJ1025" s="14">
        <f t="shared" si="1339"/>
        <v>0.49295520163121698</v>
      </c>
      <c r="BK1025" s="14">
        <f t="shared" si="1340"/>
        <v>0.32108535666040589</v>
      </c>
      <c r="BL1025" s="14">
        <f t="shared" si="1341"/>
        <v>0.18041721492488177</v>
      </c>
      <c r="BM1025" s="14">
        <f t="shared" si="1342"/>
        <v>0.24268853274885796</v>
      </c>
      <c r="BN1025" s="14">
        <f t="shared" si="1343"/>
        <v>0.75713458349216589</v>
      </c>
    </row>
    <row r="1026" spans="1:66" x14ac:dyDescent="0.25">
      <c r="A1026" t="s">
        <v>143</v>
      </c>
      <c r="B1026" t="s">
        <v>159</v>
      </c>
      <c r="C1026" t="s">
        <v>160</v>
      </c>
      <c r="D1026" s="24" t="s">
        <v>501</v>
      </c>
      <c r="E1026" s="10">
        <f>VLOOKUP(A1026,home!$A$2:$E$405,3,FALSE)</f>
        <v>1.1642857142857099</v>
      </c>
      <c r="F1026" s="10">
        <f>VLOOKUP(B1026,home!$B$2:$E$405,3,FALSE)</f>
        <v>1.07</v>
      </c>
      <c r="G1026" s="10">
        <f>VLOOKUP(C1026,away!$B$2:$E$405,4,FALSE)</f>
        <v>0.86</v>
      </c>
      <c r="H1026" s="10">
        <f>VLOOKUP(A1026,away!$A$2:$E$405,3,FALSE)</f>
        <v>1.02142857142857</v>
      </c>
      <c r="I1026" s="10">
        <f>VLOOKUP(C1026,away!$B$2:$E$405,3,FALSE)</f>
        <v>0.74</v>
      </c>
      <c r="J1026" s="10">
        <f>VLOOKUP(B1026,home!$B$2:$E$405,4,FALSE)</f>
        <v>0.61</v>
      </c>
      <c r="K1026" s="12">
        <f t="shared" si="1288"/>
        <v>1.0713757142857103</v>
      </c>
      <c r="L1026" s="12">
        <f t="shared" si="1289"/>
        <v>0.46107285714285645</v>
      </c>
      <c r="M1026" s="13">
        <f t="shared" si="1290"/>
        <v>0.21600611285828769</v>
      </c>
      <c r="N1026" s="13">
        <f t="shared" si="1291"/>
        <v>0.23142370345362773</v>
      </c>
      <c r="O1026" s="13">
        <f t="shared" si="1292"/>
        <v>9.9594555615893005E-2</v>
      </c>
      <c r="P1026" s="13">
        <f t="shared" si="1293"/>
        <v>0.10670318816194528</v>
      </c>
      <c r="Q1026" s="13">
        <f t="shared" si="1294"/>
        <v>0.1239708677951374</v>
      </c>
      <c r="R1026" s="13">
        <f t="shared" si="1295"/>
        <v>2.2960173156846449E-2</v>
      </c>
      <c r="S1026" s="13">
        <f t="shared" si="1296"/>
        <v>1.3177370553620719E-2</v>
      </c>
      <c r="T1026" s="13">
        <f t="shared" si="1297"/>
        <v>5.7159602216783331E-2</v>
      </c>
      <c r="U1026" s="13">
        <f t="shared" si="1298"/>
        <v>2.459897191603996E-2</v>
      </c>
      <c r="V1026" s="13">
        <f t="shared" si="1299"/>
        <v>7.232652565331843E-4</v>
      </c>
      <c r="W1026" s="13">
        <f t="shared" si="1300"/>
        <v>4.4273125678211567E-2</v>
      </c>
      <c r="X1026" s="13">
        <f t="shared" si="1301"/>
        <v>2.041313655109777E-2</v>
      </c>
      <c r="Y1026" s="13">
        <f t="shared" si="1302"/>
        <v>4.7059715964309608E-3</v>
      </c>
      <c r="Z1026" s="13">
        <f t="shared" si="1303"/>
        <v>3.5287708793073037E-3</v>
      </c>
      <c r="AA1026" s="13">
        <f t="shared" si="1304"/>
        <v>3.7806394213684771E-3</v>
      </c>
      <c r="AB1026" s="13">
        <f t="shared" si="1305"/>
        <v>2.0252426302626832E-3</v>
      </c>
      <c r="AC1026" s="13">
        <f t="shared" si="1306"/>
        <v>2.2330012950110627E-5</v>
      </c>
      <c r="AD1026" s="13">
        <f t="shared" si="1307"/>
        <v>1.1858287911788732E-2</v>
      </c>
      <c r="AE1026" s="13">
        <f t="shared" si="1308"/>
        <v>5.4675346883110276E-3</v>
      </c>
      <c r="AF1026" s="13">
        <f t="shared" si="1309"/>
        <v>1.2604659201336211E-3</v>
      </c>
      <c r="AG1026" s="13">
        <f t="shared" si="1310"/>
        <v>1.9372220770906941E-4</v>
      </c>
      <c r="AH1026" s="13">
        <f t="shared" si="1311"/>
        <v>4.0675511788118199E-4</v>
      </c>
      <c r="AI1026" s="13">
        <f t="shared" si="1312"/>
        <v>4.3578755495931969E-4</v>
      </c>
      <c r="AJ1026" s="13">
        <f t="shared" si="1313"/>
        <v>2.3344610148568216E-4</v>
      </c>
      <c r="AK1026" s="13">
        <f t="shared" si="1314"/>
        <v>8.3369494575479049E-5</v>
      </c>
      <c r="AL1026" s="13">
        <f t="shared" si="1315"/>
        <v>4.412252119989783E-7</v>
      </c>
      <c r="AM1026" s="13">
        <f t="shared" si="1316"/>
        <v>2.5409363363396525E-3</v>
      </c>
      <c r="AN1026" s="13">
        <f t="shared" si="1317"/>
        <v>1.1715567764142257E-3</v>
      </c>
      <c r="AO1026" s="13">
        <f t="shared" si="1318"/>
        <v>2.7008651510319079E-4</v>
      </c>
      <c r="AP1026" s="13">
        <f t="shared" si="1319"/>
        <v>4.1509853731461819E-5</v>
      </c>
      <c r="AQ1026" s="13">
        <f t="shared" si="1320"/>
        <v>4.7847667148867889E-6</v>
      </c>
      <c r="AR1026" s="13">
        <f t="shared" si="1321"/>
        <v>3.7508748871791205E-5</v>
      </c>
      <c r="AS1026" s="13">
        <f t="shared" si="1322"/>
        <v>4.0185962614478636E-5</v>
      </c>
      <c r="AT1026" s="13">
        <f t="shared" si="1323"/>
        <v>2.1527132200172947E-5</v>
      </c>
      <c r="AU1026" s="13">
        <f t="shared" si="1324"/>
        <v>7.6878822124944021E-6</v>
      </c>
      <c r="AV1026" s="13">
        <f t="shared" si="1325"/>
        <v>2.0591525741888988E-6</v>
      </c>
      <c r="AW1026" s="13">
        <f t="shared" si="1326"/>
        <v>6.0543730034529651E-9</v>
      </c>
      <c r="AX1026" s="13">
        <f t="shared" si="1327"/>
        <v>4.5371624705006829E-4</v>
      </c>
      <c r="AY1026" s="13">
        <f t="shared" si="1328"/>
        <v>2.0919624635950911E-4</v>
      </c>
      <c r="AZ1026" s="13">
        <f t="shared" si="1329"/>
        <v>4.8227355506269867E-5</v>
      </c>
      <c r="BA1026" s="13">
        <f t="shared" si="1330"/>
        <v>7.4121081985733727E-6</v>
      </c>
      <c r="BB1026" s="13">
        <f t="shared" si="1331"/>
        <v>8.5438047614205371E-7</v>
      </c>
      <c r="BC1026" s="13">
        <f t="shared" si="1332"/>
        <v>7.8786329444378184E-8</v>
      </c>
      <c r="BD1026" s="13">
        <f t="shared" si="1333"/>
        <v>2.8823776683617758E-6</v>
      </c>
      <c r="BE1026" s="13">
        <f t="shared" si="1334"/>
        <v>3.0881094332822779E-6</v>
      </c>
      <c r="BF1026" s="13">
        <f t="shared" si="1335"/>
        <v>1.6542627249376202E-6</v>
      </c>
      <c r="BG1026" s="13">
        <f t="shared" si="1336"/>
        <v>5.907789695154228E-7</v>
      </c>
      <c r="BH1026" s="13">
        <f t="shared" si="1337"/>
        <v>1.5823656011239045E-7</v>
      </c>
      <c r="BI1026" s="13">
        <f t="shared" si="1338"/>
        <v>3.3906161523305228E-8</v>
      </c>
      <c r="BJ1026" s="14">
        <f t="shared" si="1339"/>
        <v>0.50547477739145441</v>
      </c>
      <c r="BK1026" s="14">
        <f t="shared" si="1340"/>
        <v>0.33684190431490846</v>
      </c>
      <c r="BL1026" s="14">
        <f t="shared" si="1341"/>
        <v>0.15423631755930312</v>
      </c>
      <c r="BM1026" s="14">
        <f t="shared" si="1342"/>
        <v>0.19921397891124948</v>
      </c>
      <c r="BN1026" s="14">
        <f t="shared" si="1343"/>
        <v>0.80065860104173747</v>
      </c>
    </row>
    <row r="1027" spans="1:66" x14ac:dyDescent="0.25">
      <c r="A1027" t="s">
        <v>143</v>
      </c>
      <c r="B1027" t="s">
        <v>452</v>
      </c>
      <c r="C1027" t="s">
        <v>152</v>
      </c>
      <c r="D1027" s="24" t="s">
        <v>501</v>
      </c>
      <c r="E1027" s="10">
        <f>VLOOKUP(A1027,home!$A$2:$E$405,3,FALSE)</f>
        <v>1.1642857142857099</v>
      </c>
      <c r="F1027" s="10">
        <f>VLOOKUP(B1027,home!$B$2:$E$405,3,FALSE)</f>
        <v>0.72</v>
      </c>
      <c r="G1027" s="10">
        <f>VLOOKUP(C1027,away!$B$2:$E$405,4,FALSE)</f>
        <v>1.23</v>
      </c>
      <c r="H1027" s="10">
        <f>VLOOKUP(A1027,away!$A$2:$E$405,3,FALSE)</f>
        <v>1.02142857142857</v>
      </c>
      <c r="I1027" s="10">
        <f>VLOOKUP(C1027,away!$B$2:$E$405,3,FALSE)</f>
        <v>1.1000000000000001</v>
      </c>
      <c r="J1027" s="10">
        <f>VLOOKUP(B1027,home!$B$2:$E$405,4,FALSE)</f>
        <v>1.47</v>
      </c>
      <c r="K1027" s="12">
        <f t="shared" si="1288"/>
        <v>1.0310914285714246</v>
      </c>
      <c r="L1027" s="12">
        <f t="shared" si="1289"/>
        <v>1.6516499999999978</v>
      </c>
      <c r="M1027" s="13">
        <f t="shared" si="1290"/>
        <v>6.8375450570072979E-2</v>
      </c>
      <c r="N1027" s="13">
        <f t="shared" si="1291"/>
        <v>7.0501341007511376E-2</v>
      </c>
      <c r="O1027" s="13">
        <f t="shared" si="1292"/>
        <v>0.11293231293406088</v>
      </c>
      <c r="P1027" s="13">
        <f t="shared" si="1293"/>
        <v>0.116443539875056</v>
      </c>
      <c r="Q1027" s="13">
        <f t="shared" si="1294"/>
        <v>3.634666420781802E-2</v>
      </c>
      <c r="R1027" s="13">
        <f t="shared" si="1295"/>
        <v>9.3262327328770725E-2</v>
      </c>
      <c r="S1027" s="13">
        <f t="shared" si="1296"/>
        <v>4.9575899923094593E-2</v>
      </c>
      <c r="T1027" s="13">
        <f t="shared" si="1297"/>
        <v>6.0031967938842551E-2</v>
      </c>
      <c r="U1027" s="13">
        <f t="shared" si="1298"/>
        <v>9.6161986317318024E-2</v>
      </c>
      <c r="V1027" s="13">
        <f t="shared" si="1299"/>
        <v>9.3808738393135263E-3</v>
      </c>
      <c r="W1027" s="13">
        <f t="shared" si="1300"/>
        <v>1.2492244640614986E-2</v>
      </c>
      <c r="X1027" s="13">
        <f t="shared" si="1301"/>
        <v>2.0632815860671713E-2</v>
      </c>
      <c r="Y1027" s="13">
        <f t="shared" si="1302"/>
        <v>1.70390951581392E-2</v>
      </c>
      <c r="Z1027" s="13">
        <f t="shared" si="1303"/>
        <v>5.1345574310854666E-2</v>
      </c>
      <c r="AA1027" s="13">
        <f t="shared" si="1304"/>
        <v>5.2941981566999377E-2</v>
      </c>
      <c r="AB1027" s="13">
        <f t="shared" si="1305"/>
        <v>2.7294011702659698E-2</v>
      </c>
      <c r="AC1027" s="13">
        <f t="shared" si="1306"/>
        <v>9.9847802451728698E-4</v>
      </c>
      <c r="AD1027" s="13">
        <f t="shared" si="1307"/>
        <v>3.2201615931388562E-3</v>
      </c>
      <c r="AE1027" s="13">
        <f t="shared" si="1308"/>
        <v>5.3185798953077849E-3</v>
      </c>
      <c r="AF1027" s="13">
        <f t="shared" si="1309"/>
        <v>4.3922162420425466E-3</v>
      </c>
      <c r="AG1027" s="13">
        <f t="shared" si="1310"/>
        <v>2.4181346520565214E-3</v>
      </c>
      <c r="AH1027" s="13">
        <f t="shared" si="1311"/>
        <v>2.1201229452630747E-2</v>
      </c>
      <c r="AI1027" s="13">
        <f t="shared" si="1312"/>
        <v>2.1860405963783597E-2</v>
      </c>
      <c r="AJ1027" s="13">
        <f t="shared" si="1313"/>
        <v>1.1270038607174456E-2</v>
      </c>
      <c r="AK1027" s="13">
        <f t="shared" si="1314"/>
        <v>3.8734800691755406E-3</v>
      </c>
      <c r="AL1027" s="13">
        <f t="shared" si="1315"/>
        <v>6.8016409218740376E-5</v>
      </c>
      <c r="AM1027" s="13">
        <f t="shared" si="1316"/>
        <v>6.6405620346007583E-4</v>
      </c>
      <c r="AN1027" s="13">
        <f t="shared" si="1317"/>
        <v>1.0967884284448328E-3</v>
      </c>
      <c r="AO1027" s="13">
        <f t="shared" si="1318"/>
        <v>9.057553039204531E-4</v>
      </c>
      <c r="AP1027" s="13">
        <f t="shared" si="1319"/>
        <v>4.9866358257340487E-4</v>
      </c>
      <c r="AQ1027" s="13">
        <f t="shared" si="1320"/>
        <v>2.0590442653934074E-4</v>
      </c>
      <c r="AR1027" s="13">
        <f t="shared" si="1321"/>
        <v>7.0034021250875086E-3</v>
      </c>
      <c r="AS1027" s="13">
        <f t="shared" si="1322"/>
        <v>7.2211479020166305E-3</v>
      </c>
      <c r="AT1027" s="13">
        <f t="shared" si="1323"/>
        <v>3.7228318531079352E-3</v>
      </c>
      <c r="AU1027" s="13">
        <f t="shared" si="1324"/>
        <v>1.2795266712507553E-3</v>
      </c>
      <c r="AV1027" s="13">
        <f t="shared" si="1325"/>
        <v>3.2982724583879511E-4</v>
      </c>
      <c r="AW1027" s="13">
        <f t="shared" si="1326"/>
        <v>3.2175581021923639E-6</v>
      </c>
      <c r="AX1027" s="13">
        <f t="shared" si="1327"/>
        <v>1.141171099128943E-4</v>
      </c>
      <c r="AY1027" s="13">
        <f t="shared" si="1328"/>
        <v>1.8848152458763161E-4</v>
      </c>
      <c r="AZ1027" s="13">
        <f t="shared" si="1329"/>
        <v>1.5565275504258072E-4</v>
      </c>
      <c r="BA1027" s="13">
        <f t="shared" si="1330"/>
        <v>8.5694624288692705E-5</v>
      </c>
      <c r="BB1027" s="13">
        <f t="shared" si="1331"/>
        <v>3.5384381551604777E-5</v>
      </c>
      <c r="BC1027" s="13">
        <f t="shared" si="1332"/>
        <v>1.1688522757941597E-5</v>
      </c>
      <c r="BD1027" s="13">
        <f t="shared" si="1333"/>
        <v>1.9278615199834583E-3</v>
      </c>
      <c r="BE1027" s="13">
        <f t="shared" si="1334"/>
        <v>1.9878014887276222E-3</v>
      </c>
      <c r="BF1027" s="13">
        <f t="shared" si="1335"/>
        <v>1.0248025383642839E-3</v>
      </c>
      <c r="BG1027" s="13">
        <f t="shared" si="1336"/>
        <v>3.5222170442855065E-4</v>
      </c>
      <c r="BH1027" s="13">
        <f t="shared" si="1337"/>
        <v>9.0793195098274067E-5</v>
      </c>
      <c r="BI1027" s="13">
        <f t="shared" si="1338"/>
        <v>1.8723217047688701E-5</v>
      </c>
      <c r="BJ1027" s="14">
        <f t="shared" si="1339"/>
        <v>0.23635540805922298</v>
      </c>
      <c r="BK1027" s="14">
        <f t="shared" si="1340"/>
        <v>0.24503074016586077</v>
      </c>
      <c r="BL1027" s="14">
        <f t="shared" si="1341"/>
        <v>0.46575671340352454</v>
      </c>
      <c r="BM1027" s="14">
        <f t="shared" si="1342"/>
        <v>0.50044153604968755</v>
      </c>
      <c r="BN1027" s="14">
        <f t="shared" si="1343"/>
        <v>0.49786163592328997</v>
      </c>
    </row>
    <row r="1028" spans="1:66" x14ac:dyDescent="0.25">
      <c r="A1028" t="s">
        <v>143</v>
      </c>
      <c r="B1028" t="s">
        <v>158</v>
      </c>
      <c r="C1028" t="s">
        <v>148</v>
      </c>
      <c r="D1028" s="24" t="s">
        <v>501</v>
      </c>
      <c r="E1028" s="10">
        <f>VLOOKUP(A1028,home!$A$2:$E$405,3,FALSE)</f>
        <v>1.1642857142857099</v>
      </c>
      <c r="F1028" s="10">
        <f>VLOOKUP(B1028,home!$B$2:$E$405,3,FALSE)</f>
        <v>0.86</v>
      </c>
      <c r="G1028" s="10">
        <f>VLOOKUP(C1028,away!$B$2:$E$405,4,FALSE)</f>
        <v>0.74</v>
      </c>
      <c r="H1028" s="10">
        <f>VLOOKUP(A1028,away!$A$2:$E$405,3,FALSE)</f>
        <v>1.02142857142857</v>
      </c>
      <c r="I1028" s="10">
        <f>VLOOKUP(C1028,away!$B$2:$E$405,3,FALSE)</f>
        <v>0.86</v>
      </c>
      <c r="J1028" s="10">
        <f>VLOOKUP(B1028,home!$B$2:$E$405,4,FALSE)</f>
        <v>0.84</v>
      </c>
      <c r="K1028" s="12">
        <f t="shared" si="1288"/>
        <v>0.74095142857142582</v>
      </c>
      <c r="L1028" s="12">
        <f t="shared" si="1289"/>
        <v>0.73787999999999898</v>
      </c>
      <c r="M1028" s="13">
        <f t="shared" si="1290"/>
        <v>0.22790385476945291</v>
      </c>
      <c r="N1028" s="13">
        <f t="shared" si="1291"/>
        <v>0.16886568676836089</v>
      </c>
      <c r="O1028" s="13">
        <f t="shared" si="1292"/>
        <v>0.16816569635728368</v>
      </c>
      <c r="P1028" s="13">
        <f t="shared" si="1293"/>
        <v>0.12460261295263796</v>
      </c>
      <c r="Q1028" s="13">
        <f t="shared" si="1294"/>
        <v>6.2560635923855953E-2</v>
      </c>
      <c r="R1028" s="13">
        <f t="shared" si="1295"/>
        <v>6.2043052014056146E-2</v>
      </c>
      <c r="S1028" s="13">
        <f t="shared" si="1296"/>
        <v>1.7031097576575411E-2</v>
      </c>
      <c r="T1028" s="13">
        <f t="shared" si="1297"/>
        <v>4.6162242035494766E-2</v>
      </c>
      <c r="U1028" s="13">
        <f t="shared" si="1298"/>
        <v>4.5970888022746174E-2</v>
      </c>
      <c r="V1028" s="13">
        <f t="shared" si="1299"/>
        <v>1.0346074623048434E-3</v>
      </c>
      <c r="W1028" s="13">
        <f t="shared" si="1300"/>
        <v>1.5451464186705979E-2</v>
      </c>
      <c r="X1028" s="13">
        <f t="shared" si="1301"/>
        <v>1.1401326394086593E-2</v>
      </c>
      <c r="Y1028" s="13">
        <f t="shared" si="1302"/>
        <v>4.2064053598343011E-3</v>
      </c>
      <c r="Z1028" s="13">
        <f t="shared" si="1303"/>
        <v>1.5260109073377231E-2</v>
      </c>
      <c r="AA1028" s="13">
        <f t="shared" si="1304"/>
        <v>1.1306999618074635E-2</v>
      </c>
      <c r="AB1028" s="13">
        <f t="shared" si="1305"/>
        <v>4.1889687599344829E-3</v>
      </c>
      <c r="AC1028" s="13">
        <f t="shared" si="1306"/>
        <v>3.5353393132021415E-5</v>
      </c>
      <c r="AD1028" s="13">
        <f t="shared" si="1307"/>
        <v>2.8621961156650045E-3</v>
      </c>
      <c r="AE1028" s="13">
        <f t="shared" si="1308"/>
        <v>2.1119572698268902E-3</v>
      </c>
      <c r="AF1028" s="13">
        <f t="shared" si="1309"/>
        <v>7.7918551512993171E-4</v>
      </c>
      <c r="AG1028" s="13">
        <f t="shared" si="1310"/>
        <v>1.9164846930135778E-4</v>
      </c>
      <c r="AH1028" s="13">
        <f t="shared" si="1311"/>
        <v>2.8150323207658933E-3</v>
      </c>
      <c r="AI1028" s="13">
        <f t="shared" si="1312"/>
        <v>2.0858022195462248E-3</v>
      </c>
      <c r="AJ1028" s="13">
        <f t="shared" si="1313"/>
        <v>7.7273906714511286E-4</v>
      </c>
      <c r="AK1028" s="13">
        <f t="shared" si="1314"/>
        <v>1.9085403857137416E-4</v>
      </c>
      <c r="AL1028" s="13">
        <f t="shared" si="1315"/>
        <v>7.7315500704416453E-7</v>
      </c>
      <c r="AM1028" s="13">
        <f t="shared" si="1316"/>
        <v>4.2414966015071428E-4</v>
      </c>
      <c r="AN1028" s="13">
        <f t="shared" si="1317"/>
        <v>3.129715512320086E-4</v>
      </c>
      <c r="AO1028" s="13">
        <f t="shared" si="1318"/>
        <v>1.1546772411153707E-4</v>
      </c>
      <c r="AP1028" s="13">
        <f t="shared" si="1319"/>
        <v>2.8400441422473622E-5</v>
      </c>
      <c r="AQ1028" s="13">
        <f t="shared" si="1320"/>
        <v>5.2390294292037013E-6</v>
      </c>
      <c r="AR1028" s="13">
        <f t="shared" si="1321"/>
        <v>4.1543120976934703E-4</v>
      </c>
      <c r="AS1028" s="13">
        <f t="shared" si="1322"/>
        <v>3.0781434835175332E-4</v>
      </c>
      <c r="AT1028" s="13">
        <f t="shared" si="1323"/>
        <v>1.1403774057300706E-4</v>
      </c>
      <c r="AU1028" s="13">
        <f t="shared" si="1324"/>
        <v>2.8165475596209082E-5</v>
      </c>
      <c r="AV1028" s="13">
        <f t="shared" si="1325"/>
        <v>5.2173123448511867E-6</v>
      </c>
      <c r="AW1028" s="13">
        <f t="shared" si="1326"/>
        <v>1.1741931725328805E-8</v>
      </c>
      <c r="AX1028" s="13">
        <f t="shared" si="1327"/>
        <v>5.2379049436126065E-5</v>
      </c>
      <c r="AY1028" s="13">
        <f t="shared" si="1328"/>
        <v>3.8649452997928647E-5</v>
      </c>
      <c r="AZ1028" s="13">
        <f t="shared" si="1329"/>
        <v>1.4259329189055772E-5</v>
      </c>
      <c r="BA1028" s="13">
        <f t="shared" si="1330"/>
        <v>3.5072246073401533E-6</v>
      </c>
      <c r="BB1028" s="13">
        <f t="shared" si="1331"/>
        <v>6.4697772331603708E-7</v>
      </c>
      <c r="BC1028" s="13">
        <f t="shared" si="1332"/>
        <v>9.5478384496087391E-8</v>
      </c>
      <c r="BD1028" s="13">
        <f t="shared" si="1333"/>
        <v>5.10897301774342E-5</v>
      </c>
      <c r="BE1028" s="13">
        <f t="shared" si="1334"/>
        <v>3.7855008560298557E-5</v>
      </c>
      <c r="BF1028" s="13">
        <f t="shared" si="1335"/>
        <v>1.4024361335668382E-5</v>
      </c>
      <c r="BG1028" s="13">
        <f t="shared" si="1336"/>
        <v>3.4637901888217865E-6</v>
      </c>
      <c r="BH1028" s="13">
        <f t="shared" si="1337"/>
        <v>6.4162507216979773E-7</v>
      </c>
      <c r="BI1028" s="13">
        <f t="shared" si="1338"/>
        <v>9.5082602766291177E-8</v>
      </c>
      <c r="BJ1028" s="14">
        <f t="shared" si="1339"/>
        <v>0.31558851395694593</v>
      </c>
      <c r="BK1028" s="14">
        <f t="shared" si="1340"/>
        <v>0.37064694876210807</v>
      </c>
      <c r="BL1028" s="14">
        <f t="shared" si="1341"/>
        <v>0.29851786810269609</v>
      </c>
      <c r="BM1028" s="14">
        <f t="shared" si="1342"/>
        <v>0.18583326339841338</v>
      </c>
      <c r="BN1028" s="14">
        <f t="shared" si="1343"/>
        <v>0.81414153878564754</v>
      </c>
    </row>
    <row r="1029" spans="1:66" x14ac:dyDescent="0.25">
      <c r="A1029" t="s">
        <v>485</v>
      </c>
      <c r="B1029" t="s">
        <v>493</v>
      </c>
      <c r="C1029" t="s">
        <v>488</v>
      </c>
      <c r="D1029" s="24" t="s">
        <v>501</v>
      </c>
      <c r="E1029" s="10">
        <f>VLOOKUP(A1029,home!$A$2:$E$405,3,FALSE)</f>
        <v>1.41071428571429</v>
      </c>
      <c r="F1029" s="10">
        <f>VLOOKUP(B1029,home!$B$2:$E$405,3,FALSE)</f>
        <v>0</v>
      </c>
      <c r="G1029" s="10">
        <f>VLOOKUP(C1029,away!$B$2:$E$405,4,FALSE)</f>
        <v>0.71</v>
      </c>
      <c r="H1029" s="10">
        <f>VLOOKUP(A1029,away!$A$2:$E$405,3,FALSE)</f>
        <v>1.1071428571428601</v>
      </c>
      <c r="I1029" s="10">
        <f>VLOOKUP(C1029,away!$B$2:$E$405,3,FALSE)</f>
        <v>0.18</v>
      </c>
      <c r="J1029" s="10">
        <f>VLOOKUP(B1029,home!$B$2:$E$405,4,FALSE)</f>
        <v>0</v>
      </c>
      <c r="K1029" s="12">
        <f t="shared" si="1288"/>
        <v>0</v>
      </c>
      <c r="L1029" s="12">
        <f t="shared" si="1289"/>
        <v>0</v>
      </c>
      <c r="M1029" s="13">
        <f t="shared" si="1290"/>
        <v>1</v>
      </c>
      <c r="N1029" s="13">
        <f t="shared" si="1291"/>
        <v>0</v>
      </c>
      <c r="O1029" s="13">
        <f t="shared" si="1292"/>
        <v>0</v>
      </c>
      <c r="P1029" s="13">
        <f t="shared" si="1293"/>
        <v>0</v>
      </c>
      <c r="Q1029" s="13">
        <f t="shared" si="1294"/>
        <v>0</v>
      </c>
      <c r="R1029" s="13">
        <f t="shared" si="1295"/>
        <v>0</v>
      </c>
      <c r="S1029" s="13">
        <f t="shared" si="1296"/>
        <v>0</v>
      </c>
      <c r="T1029" s="13">
        <f t="shared" si="1297"/>
        <v>0</v>
      </c>
      <c r="U1029" s="13">
        <f t="shared" si="1298"/>
        <v>0</v>
      </c>
      <c r="V1029" s="13">
        <f t="shared" si="1299"/>
        <v>0</v>
      </c>
      <c r="W1029" s="13">
        <f t="shared" si="1300"/>
        <v>0</v>
      </c>
      <c r="X1029" s="13">
        <f t="shared" si="1301"/>
        <v>0</v>
      </c>
      <c r="Y1029" s="13">
        <f t="shared" si="1302"/>
        <v>0</v>
      </c>
      <c r="Z1029" s="13">
        <f t="shared" si="1303"/>
        <v>0</v>
      </c>
      <c r="AA1029" s="13">
        <f t="shared" si="1304"/>
        <v>0</v>
      </c>
      <c r="AB1029" s="13">
        <f t="shared" si="1305"/>
        <v>0</v>
      </c>
      <c r="AC1029" s="13">
        <f t="shared" si="1306"/>
        <v>0</v>
      </c>
      <c r="AD1029" s="13">
        <f t="shared" si="1307"/>
        <v>0</v>
      </c>
      <c r="AE1029" s="13">
        <f t="shared" si="1308"/>
        <v>0</v>
      </c>
      <c r="AF1029" s="13">
        <f t="shared" si="1309"/>
        <v>0</v>
      </c>
      <c r="AG1029" s="13">
        <f t="shared" si="1310"/>
        <v>0</v>
      </c>
      <c r="AH1029" s="13">
        <f t="shared" si="1311"/>
        <v>0</v>
      </c>
      <c r="AI1029" s="13">
        <f t="shared" si="1312"/>
        <v>0</v>
      </c>
      <c r="AJ1029" s="13">
        <f t="shared" si="1313"/>
        <v>0</v>
      </c>
      <c r="AK1029" s="13">
        <f t="shared" si="1314"/>
        <v>0</v>
      </c>
      <c r="AL1029" s="13">
        <f t="shared" si="1315"/>
        <v>0</v>
      </c>
      <c r="AM1029" s="13">
        <f t="shared" si="1316"/>
        <v>0</v>
      </c>
      <c r="AN1029" s="13">
        <f t="shared" si="1317"/>
        <v>0</v>
      </c>
      <c r="AO1029" s="13">
        <f t="shared" si="1318"/>
        <v>0</v>
      </c>
      <c r="AP1029" s="13">
        <f t="shared" si="1319"/>
        <v>0</v>
      </c>
      <c r="AQ1029" s="13">
        <f t="shared" si="1320"/>
        <v>0</v>
      </c>
      <c r="AR1029" s="13">
        <f t="shared" si="1321"/>
        <v>0</v>
      </c>
      <c r="AS1029" s="13">
        <f t="shared" si="1322"/>
        <v>0</v>
      </c>
      <c r="AT1029" s="13">
        <f t="shared" si="1323"/>
        <v>0</v>
      </c>
      <c r="AU1029" s="13">
        <f t="shared" si="1324"/>
        <v>0</v>
      </c>
      <c r="AV1029" s="13">
        <f t="shared" si="1325"/>
        <v>0</v>
      </c>
      <c r="AW1029" s="13">
        <f t="shared" si="1326"/>
        <v>0</v>
      </c>
      <c r="AX1029" s="13">
        <f t="shared" si="1327"/>
        <v>0</v>
      </c>
      <c r="AY1029" s="13">
        <f t="shared" si="1328"/>
        <v>0</v>
      </c>
      <c r="AZ1029" s="13">
        <f t="shared" si="1329"/>
        <v>0</v>
      </c>
      <c r="BA1029" s="13">
        <f t="shared" si="1330"/>
        <v>0</v>
      </c>
      <c r="BB1029" s="13">
        <f t="shared" si="1331"/>
        <v>0</v>
      </c>
      <c r="BC1029" s="13">
        <f t="shared" si="1332"/>
        <v>0</v>
      </c>
      <c r="BD1029" s="13">
        <f t="shared" si="1333"/>
        <v>0</v>
      </c>
      <c r="BE1029" s="13">
        <f t="shared" si="1334"/>
        <v>0</v>
      </c>
      <c r="BF1029" s="13">
        <f t="shared" si="1335"/>
        <v>0</v>
      </c>
      <c r="BG1029" s="13">
        <f t="shared" si="1336"/>
        <v>0</v>
      </c>
      <c r="BH1029" s="13">
        <f t="shared" si="1337"/>
        <v>0</v>
      </c>
      <c r="BI1029" s="13">
        <f t="shared" si="1338"/>
        <v>0</v>
      </c>
      <c r="BJ1029" s="14">
        <f t="shared" si="1339"/>
        <v>0</v>
      </c>
      <c r="BK1029" s="14">
        <f t="shared" si="1340"/>
        <v>1</v>
      </c>
      <c r="BL1029" s="14">
        <f t="shared" si="1341"/>
        <v>0</v>
      </c>
      <c r="BM1029" s="14">
        <f t="shared" si="1342"/>
        <v>0</v>
      </c>
      <c r="BN1029" s="14">
        <f t="shared" si="1343"/>
        <v>1</v>
      </c>
    </row>
    <row r="1030" spans="1:66" x14ac:dyDescent="0.25">
      <c r="A1030" t="s">
        <v>22</v>
      </c>
      <c r="B1030" t="s">
        <v>262</v>
      </c>
      <c r="C1030" t="s">
        <v>256</v>
      </c>
      <c r="D1030" s="24" t="s">
        <v>501</v>
      </c>
      <c r="E1030" s="10">
        <f>VLOOKUP(A1030,home!$A$2:$E$405,3,FALSE)</f>
        <v>1.6818181818181801</v>
      </c>
      <c r="F1030" s="10">
        <f>VLOOKUP(B1030,home!$B$2:$E$405,3,FALSE)</f>
        <v>0.83</v>
      </c>
      <c r="G1030" s="10">
        <f>VLOOKUP(C1030,away!$B$2:$E$405,4,FALSE)</f>
        <v>0.69</v>
      </c>
      <c r="H1030" s="10">
        <f>VLOOKUP(A1030,away!$A$2:$E$405,3,FALSE)</f>
        <v>1.39090909090909</v>
      </c>
      <c r="I1030" s="10">
        <f>VLOOKUP(C1030,away!$B$2:$E$405,3,FALSE)</f>
        <v>0.59</v>
      </c>
      <c r="J1030" s="10">
        <f>VLOOKUP(B1030,home!$B$2:$E$405,4,FALSE)</f>
        <v>1.29</v>
      </c>
      <c r="K1030" s="12">
        <f t="shared" si="1288"/>
        <v>0.96317727272727161</v>
      </c>
      <c r="L1030" s="12">
        <f t="shared" si="1289"/>
        <v>1.0586209090909084</v>
      </c>
      <c r="M1030" s="13">
        <f t="shared" si="1290"/>
        <v>0.13241714077416697</v>
      </c>
      <c r="N1030" s="13">
        <f t="shared" si="1291"/>
        <v>0.12754118051320532</v>
      </c>
      <c r="O1030" s="13">
        <f t="shared" si="1292"/>
        <v>0.14017955394556744</v>
      </c>
      <c r="P1030" s="13">
        <f t="shared" si="1293"/>
        <v>0.13501776046141706</v>
      </c>
      <c r="Q1030" s="13">
        <f t="shared" si="1294"/>
        <v>6.1422383203562858E-2</v>
      </c>
      <c r="R1030" s="13">
        <f t="shared" si="1295"/>
        <v>7.4198503416907299E-2</v>
      </c>
      <c r="S1030" s="13">
        <f t="shared" si="1296"/>
        <v>3.4417363819814882E-2</v>
      </c>
      <c r="T1030" s="13">
        <f t="shared" si="1297"/>
        <v>6.5023019145485861E-2</v>
      </c>
      <c r="U1030" s="13">
        <f t="shared" si="1298"/>
        <v>7.1466312161541909E-2</v>
      </c>
      <c r="V1030" s="13">
        <f t="shared" si="1299"/>
        <v>3.8992563423009136E-3</v>
      </c>
      <c r="W1030" s="13">
        <f t="shared" si="1300"/>
        <v>1.972021451280569E-2</v>
      </c>
      <c r="X1030" s="13">
        <f t="shared" si="1301"/>
        <v>2.0876231415014084E-2</v>
      </c>
      <c r="Y1030" s="13">
        <f t="shared" si="1302"/>
        <v>1.1050007539477194E-2</v>
      </c>
      <c r="Z1030" s="13">
        <f t="shared" si="1303"/>
        <v>2.6182695713463766E-2</v>
      </c>
      <c r="AA1030" s="13">
        <f t="shared" si="1304"/>
        <v>2.5218577449942051E-2</v>
      </c>
      <c r="AB1030" s="13">
        <f t="shared" si="1305"/>
        <v>1.2144980325148326E-2</v>
      </c>
      <c r="AC1030" s="13">
        <f t="shared" si="1306"/>
        <v>2.4848976108969204E-4</v>
      </c>
      <c r="AD1030" s="13">
        <f t="shared" si="1307"/>
        <v>4.7485156080102359E-3</v>
      </c>
      <c r="AE1030" s="13">
        <f t="shared" si="1308"/>
        <v>5.0268779097841637E-3</v>
      </c>
      <c r="AF1030" s="13">
        <f t="shared" si="1309"/>
        <v>2.6607790313723581E-3</v>
      </c>
      <c r="AG1030" s="13">
        <f t="shared" si="1310"/>
        <v>9.3891877236047762E-4</v>
      </c>
      <c r="AH1030" s="13">
        <f t="shared" si="1311"/>
        <v>6.9293872846594093E-3</v>
      </c>
      <c r="AI1030" s="13">
        <f t="shared" si="1312"/>
        <v>6.674228346509283E-3</v>
      </c>
      <c r="AJ1030" s="13">
        <f t="shared" si="1313"/>
        <v>3.2142325281749287E-3</v>
      </c>
      <c r="AK1030" s="13">
        <f t="shared" si="1314"/>
        <v>1.0319585734662707E-3</v>
      </c>
      <c r="AL1030" s="13">
        <f t="shared" si="1315"/>
        <v>1.0134800024761788E-5</v>
      </c>
      <c r="AM1030" s="13">
        <f t="shared" si="1316"/>
        <v>9.1473246256523625E-4</v>
      </c>
      <c r="AN1030" s="13">
        <f t="shared" si="1317"/>
        <v>9.683549110957758E-4</v>
      </c>
      <c r="AO1030" s="13">
        <f t="shared" si="1318"/>
        <v>5.1256037815342785E-4</v>
      </c>
      <c r="AP1030" s="13">
        <f t="shared" si="1319"/>
        <v>1.8086904449492056E-4</v>
      </c>
      <c r="AQ1030" s="13">
        <f t="shared" si="1320"/>
        <v>4.7867938077404182E-5</v>
      </c>
      <c r="AR1030" s="13">
        <f t="shared" si="1321"/>
        <v>1.4671188533458255E-3</v>
      </c>
      <c r="AS1030" s="13">
        <f t="shared" si="1322"/>
        <v>1.413095535932394E-3</v>
      </c>
      <c r="AT1030" s="13">
        <f t="shared" si="1323"/>
        <v>6.8053075220122269E-4</v>
      </c>
      <c r="AU1030" s="13">
        <f t="shared" si="1324"/>
        <v>2.1849058463740417E-4</v>
      </c>
      <c r="AV1030" s="13">
        <f t="shared" si="1325"/>
        <v>5.261129135691051E-5</v>
      </c>
      <c r="AW1030" s="13">
        <f t="shared" si="1326"/>
        <v>2.8705120677888957E-7</v>
      </c>
      <c r="AX1030" s="13">
        <f t="shared" si="1327"/>
        <v>1.4684158642811417E-4</v>
      </c>
      <c r="AY1030" s="13">
        <f t="shared" si="1328"/>
        <v>1.5544957371688142E-4</v>
      </c>
      <c r="AZ1030" s="13">
        <f t="shared" si="1329"/>
        <v>8.2281084522979579E-5</v>
      </c>
      <c r="BA1030" s="13">
        <f t="shared" si="1330"/>
        <v>2.9034825499567513E-5</v>
      </c>
      <c r="BB1030" s="13">
        <f t="shared" si="1331"/>
        <v>7.6842183414120108E-6</v>
      </c>
      <c r="BC1030" s="13">
        <f t="shared" si="1332"/>
        <v>1.6269348412477236E-6</v>
      </c>
      <c r="BD1030" s="13">
        <f t="shared" si="1333"/>
        <v>2.5885378237889477E-4</v>
      </c>
      <c r="BE1030" s="13">
        <f t="shared" si="1334"/>
        <v>2.4932208014684251E-4</v>
      </c>
      <c r="BF1030" s="13">
        <f t="shared" si="1335"/>
        <v>1.2007068059326299E-4</v>
      </c>
      <c r="BG1030" s="13">
        <f t="shared" si="1336"/>
        <v>3.8549783556108804E-5</v>
      </c>
      <c r="BH1030" s="13">
        <f t="shared" si="1337"/>
        <v>9.2825688474498745E-6</v>
      </c>
      <c r="BI1030" s="13">
        <f t="shared" si="1338"/>
        <v>1.7881518692779806E-6</v>
      </c>
      <c r="BJ1030" s="14">
        <f t="shared" si="1339"/>
        <v>0.32205543060881531</v>
      </c>
      <c r="BK1030" s="14">
        <f t="shared" si="1340"/>
        <v>0.30616559553253114</v>
      </c>
      <c r="BL1030" s="14">
        <f t="shared" si="1341"/>
        <v>0.34556744809678253</v>
      </c>
      <c r="BM1030" s="14">
        <f t="shared" si="1342"/>
        <v>0.32903948511425568</v>
      </c>
      <c r="BN1030" s="14">
        <f t="shared" si="1343"/>
        <v>0.67077652231482687</v>
      </c>
    </row>
    <row r="1031" spans="1:66" x14ac:dyDescent="0.25">
      <c r="A1031" t="s">
        <v>22</v>
      </c>
      <c r="B1031" t="s">
        <v>263</v>
      </c>
      <c r="C1031" t="s">
        <v>162</v>
      </c>
      <c r="D1031" s="24" t="s">
        <v>501</v>
      </c>
      <c r="E1031" s="10">
        <f>VLOOKUP(A1031,home!$A$2:$E$405,3,FALSE)</f>
        <v>1.6818181818181801</v>
      </c>
      <c r="F1031" s="10">
        <f>VLOOKUP(B1031,home!$B$2:$E$405,3,FALSE)</f>
        <v>1.78</v>
      </c>
      <c r="G1031" s="10">
        <f>VLOOKUP(C1031,away!$B$2:$E$405,4,FALSE)</f>
        <v>1.66</v>
      </c>
      <c r="H1031" s="10">
        <f>VLOOKUP(A1031,away!$A$2:$E$405,3,FALSE)</f>
        <v>1.39090909090909</v>
      </c>
      <c r="I1031" s="10">
        <f>VLOOKUP(C1031,away!$B$2:$E$405,3,FALSE)</f>
        <v>0.48</v>
      </c>
      <c r="J1031" s="10">
        <f>VLOOKUP(B1031,home!$B$2:$E$405,4,FALSE)</f>
        <v>0.57999999999999996</v>
      </c>
      <c r="K1031" s="12">
        <f t="shared" si="1288"/>
        <v>4.9694363636363583</v>
      </c>
      <c r="L1031" s="12">
        <f t="shared" si="1289"/>
        <v>0.38722909090909058</v>
      </c>
      <c r="M1031" s="13">
        <f t="shared" si="1290"/>
        <v>4.716607656892486E-3</v>
      </c>
      <c r="N1031" s="13">
        <f t="shared" si="1291"/>
        <v>2.3438881603167198E-2</v>
      </c>
      <c r="O1031" s="13">
        <f t="shared" si="1292"/>
        <v>1.8264076951533331E-3</v>
      </c>
      <c r="P1031" s="13">
        <f t="shared" si="1293"/>
        <v>9.0762168151202402E-3</v>
      </c>
      <c r="Q1031" s="13">
        <f t="shared" si="1294"/>
        <v>5.8239015280873177E-2</v>
      </c>
      <c r="R1031" s="13">
        <f t="shared" si="1295"/>
        <v>3.5361909571179629E-4</v>
      </c>
      <c r="S1031" s="13">
        <f t="shared" si="1296"/>
        <v>4.3663644332749951E-3</v>
      </c>
      <c r="T1031" s="13">
        <f t="shared" si="1297"/>
        <v>2.2551840942653154E-2</v>
      </c>
      <c r="U1031" s="13">
        <f t="shared" si="1298"/>
        <v>1.7572875931064062E-3</v>
      </c>
      <c r="V1031" s="13">
        <f t="shared" si="1299"/>
        <v>9.3358224038935596E-4</v>
      </c>
      <c r="W1031" s="13">
        <f t="shared" si="1300"/>
        <v>9.6471693439714942E-2</v>
      </c>
      <c r="X1031" s="13">
        <f t="shared" si="1301"/>
        <v>3.7356646149121285E-2</v>
      </c>
      <c r="Y1031" s="13">
        <f t="shared" si="1302"/>
        <v>7.2327900638684082E-3</v>
      </c>
      <c r="Z1031" s="13">
        <f t="shared" si="1303"/>
        <v>4.5643866986857872E-5</v>
      </c>
      <c r="AA1031" s="13">
        <f t="shared" si="1304"/>
        <v>2.2682429238147258E-4</v>
      </c>
      <c r="AB1031" s="13">
        <f t="shared" si="1305"/>
        <v>5.6359444335828774E-4</v>
      </c>
      <c r="AC1031" s="13">
        <f t="shared" si="1306"/>
        <v>1.1228137155070991E-4</v>
      </c>
      <c r="AD1031" s="13">
        <f t="shared" si="1307"/>
        <v>0.11985248536022459</v>
      </c>
      <c r="AE1031" s="13">
        <f t="shared" si="1308"/>
        <v>4.6410368949234851E-2</v>
      </c>
      <c r="AF1031" s="13">
        <f t="shared" si="1309"/>
        <v>8.9857224884838487E-3</v>
      </c>
      <c r="AG1031" s="13">
        <f t="shared" si="1310"/>
        <v>1.1598443834589911E-3</v>
      </c>
      <c r="AH1031" s="13">
        <f t="shared" si="1311"/>
        <v>4.4186582797241053E-6</v>
      </c>
      <c r="AI1031" s="13">
        <f t="shared" si="1312"/>
        <v>2.1958241133743841E-5</v>
      </c>
      <c r="AJ1031" s="13">
        <f t="shared" si="1313"/>
        <v>5.4560040985761164E-5</v>
      </c>
      <c r="AK1031" s="13">
        <f t="shared" si="1314"/>
        <v>9.0377550558710566E-5</v>
      </c>
      <c r="AL1031" s="13">
        <f t="shared" si="1315"/>
        <v>8.6425681051006884E-6</v>
      </c>
      <c r="AM1031" s="13">
        <f t="shared" si="1316"/>
        <v>0.11911985980425886</v>
      </c>
      <c r="AN1031" s="13">
        <f t="shared" si="1317"/>
        <v>4.6126675021221475E-2</v>
      </c>
      <c r="AO1031" s="13">
        <f t="shared" si="1318"/>
        <v>8.930795217563325E-3</v>
      </c>
      <c r="AP1031" s="13">
        <f t="shared" si="1319"/>
        <v>1.1527545710641003E-3</v>
      </c>
      <c r="AQ1031" s="13">
        <f t="shared" si="1320"/>
        <v>1.1159502614861254E-4</v>
      </c>
      <c r="AR1031" s="13">
        <f t="shared" si="1321"/>
        <v>3.4220660573909841E-7</v>
      </c>
      <c r="AS1031" s="13">
        <f t="shared" si="1322"/>
        <v>1.7005739504364462E-6</v>
      </c>
      <c r="AT1031" s="13">
        <f t="shared" si="1323"/>
        <v>4.2254470141758058E-6</v>
      </c>
      <c r="AU1031" s="13">
        <f t="shared" si="1324"/>
        <v>6.9993633482879767E-6</v>
      </c>
      <c r="AV1031" s="13">
        <f t="shared" si="1325"/>
        <v>8.6957226863214498E-6</v>
      </c>
      <c r="AW1031" s="13">
        <f t="shared" si="1326"/>
        <v>4.6197175118898988E-7</v>
      </c>
      <c r="AX1031" s="13">
        <f t="shared" si="1327"/>
        <v>9.8659760490424825E-2</v>
      </c>
      <c r="AY1031" s="13">
        <f t="shared" si="1328"/>
        <v>3.8203929364015808E-2</v>
      </c>
      <c r="AZ1031" s="13">
        <f t="shared" si="1329"/>
        <v>7.3968364183914772E-3</v>
      </c>
      <c r="BA1031" s="13">
        <f t="shared" si="1330"/>
        <v>9.5475674729899533E-4</v>
      </c>
      <c r="BB1031" s="13">
        <f t="shared" si="1331"/>
        <v>9.2427396823977555E-5</v>
      </c>
      <c r="BC1031" s="13">
        <f t="shared" si="1332"/>
        <v>7.158115369448522E-6</v>
      </c>
      <c r="BD1031" s="13">
        <f t="shared" si="1333"/>
        <v>2.2085392140572769E-8</v>
      </c>
      <c r="BE1031" s="13">
        <f t="shared" si="1334"/>
        <v>1.0975195080853094E-7</v>
      </c>
      <c r="BF1031" s="13">
        <f t="shared" si="1335"/>
        <v>2.7270266766397127E-7</v>
      </c>
      <c r="BG1031" s="13">
        <f t="shared" si="1336"/>
        <v>4.5172618438332673E-7</v>
      </c>
      <c r="BH1031" s="13">
        <f t="shared" si="1337"/>
        <v>5.6120613177030143E-7</v>
      </c>
      <c r="BI1031" s="13">
        <f t="shared" si="1338"/>
        <v>5.577756317430066E-7</v>
      </c>
      <c r="BJ1031" s="14">
        <f t="shared" si="1339"/>
        <v>0.74245583683338146</v>
      </c>
      <c r="BK1031" s="14">
        <f t="shared" si="1340"/>
        <v>5.7417624449348698E-2</v>
      </c>
      <c r="BL1031" s="14">
        <f t="shared" si="1341"/>
        <v>4.9229861722327063E-3</v>
      </c>
      <c r="BM1031" s="14">
        <f t="shared" si="1342"/>
        <v>0.66898787578276697</v>
      </c>
      <c r="BN1031" s="14">
        <f t="shared" si="1343"/>
        <v>9.7650748146918237E-2</v>
      </c>
    </row>
    <row r="1032" spans="1:66" x14ac:dyDescent="0.25">
      <c r="A1032" t="s">
        <v>22</v>
      </c>
      <c r="B1032" t="s">
        <v>267</v>
      </c>
      <c r="C1032" t="s">
        <v>261</v>
      </c>
      <c r="D1032" s="24" t="s">
        <v>501</v>
      </c>
      <c r="E1032" s="10">
        <f>VLOOKUP(A1032,home!$A$2:$E$405,3,FALSE)</f>
        <v>1.6818181818181801</v>
      </c>
      <c r="F1032" s="10">
        <f>VLOOKUP(B1032,home!$B$2:$E$405,3,FALSE)</f>
        <v>0.5</v>
      </c>
      <c r="G1032" s="10">
        <f>VLOOKUP(C1032,away!$B$2:$E$405,4,FALSE)</f>
        <v>0.59</v>
      </c>
      <c r="H1032" s="10">
        <f>VLOOKUP(A1032,away!$A$2:$E$405,3,FALSE)</f>
        <v>1.39090909090909</v>
      </c>
      <c r="I1032" s="10">
        <f>VLOOKUP(C1032,away!$B$2:$E$405,3,FALSE)</f>
        <v>1.43</v>
      </c>
      <c r="J1032" s="10">
        <f>VLOOKUP(B1032,home!$B$2:$E$405,4,FALSE)</f>
        <v>1.44</v>
      </c>
      <c r="K1032" s="12">
        <f t="shared" si="1288"/>
        <v>0.4961363636363631</v>
      </c>
      <c r="L1032" s="12">
        <f t="shared" si="1289"/>
        <v>2.8641599999999978</v>
      </c>
      <c r="M1032" s="13">
        <f t="shared" si="1290"/>
        <v>3.4724966202360374E-2</v>
      </c>
      <c r="N1032" s="13">
        <f t="shared" si="1291"/>
        <v>1.7228318459034685E-2</v>
      </c>
      <c r="O1032" s="13">
        <f t="shared" si="1292"/>
        <v>9.9457859198152421E-2</v>
      </c>
      <c r="P1032" s="13">
        <f t="shared" si="1293"/>
        <v>4.9344660597628751E-2</v>
      </c>
      <c r="Q1032" s="13">
        <f t="shared" si="1294"/>
        <v>4.2737976359173485E-3</v>
      </c>
      <c r="R1032" s="13">
        <f t="shared" si="1295"/>
        <v>0.14243161100049001</v>
      </c>
      <c r="S1032" s="13">
        <f t="shared" si="1296"/>
        <v>1.7529862486444024E-2</v>
      </c>
      <c r="T1032" s="13">
        <f t="shared" si="1297"/>
        <v>1.2240840236889025E-2</v>
      </c>
      <c r="U1032" s="13">
        <f t="shared" si="1298"/>
        <v>7.0665501548652129E-2</v>
      </c>
      <c r="V1032" s="13">
        <f t="shared" si="1299"/>
        <v>2.7677976373791813E-3</v>
      </c>
      <c r="W1032" s="13">
        <f t="shared" si="1300"/>
        <v>7.0679547266723952E-4</v>
      </c>
      <c r="X1032" s="13">
        <f t="shared" si="1301"/>
        <v>2.0243753209945995E-3</v>
      </c>
      <c r="Y1032" s="13">
        <f t="shared" si="1302"/>
        <v>2.8990674096899443E-3</v>
      </c>
      <c r="Z1032" s="13">
        <f t="shared" si="1303"/>
        <v>0.13598230765438774</v>
      </c>
      <c r="AA1032" s="13">
        <f t="shared" si="1304"/>
        <v>6.7465767638529114E-2</v>
      </c>
      <c r="AB1032" s="13">
        <f t="shared" si="1305"/>
        <v>1.6736110313057825E-2</v>
      </c>
      <c r="AC1032" s="13">
        <f t="shared" si="1306"/>
        <v>2.4581743691177245E-4</v>
      </c>
      <c r="AD1032" s="13">
        <f t="shared" si="1307"/>
        <v>8.7666733910942161E-5</v>
      </c>
      <c r="AE1032" s="13">
        <f t="shared" si="1308"/>
        <v>2.5109155259836398E-4</v>
      </c>
      <c r="AF1032" s="13">
        <f t="shared" si="1309"/>
        <v>3.595831906450648E-4</v>
      </c>
      <c r="AG1032" s="13">
        <f t="shared" si="1310"/>
        <v>3.4330126377265602E-4</v>
      </c>
      <c r="AH1032" s="13">
        <f t="shared" si="1311"/>
        <v>9.736877157284772E-2</v>
      </c>
      <c r="AI1032" s="13">
        <f t="shared" si="1312"/>
        <v>4.8308188259892346E-2</v>
      </c>
      <c r="AJ1032" s="13">
        <f t="shared" si="1313"/>
        <v>1.1983724428561916E-2</v>
      </c>
      <c r="AK1032" s="13">
        <f t="shared" si="1314"/>
        <v>1.9818538202689873E-3</v>
      </c>
      <c r="AL1032" s="13">
        <f t="shared" si="1315"/>
        <v>1.3972400056724518E-5</v>
      </c>
      <c r="AM1032" s="13">
        <f t="shared" si="1316"/>
        <v>8.6989309148902994E-6</v>
      </c>
      <c r="AN1032" s="13">
        <f t="shared" si="1317"/>
        <v>2.4915129969192185E-5</v>
      </c>
      <c r="AO1032" s="13">
        <f t="shared" si="1318"/>
        <v>3.5680459326280723E-5</v>
      </c>
      <c r="AP1032" s="13">
        <f t="shared" si="1319"/>
        <v>3.4064848127986703E-5</v>
      </c>
      <c r="AQ1032" s="13">
        <f t="shared" si="1320"/>
        <v>2.4391793853563581E-5</v>
      </c>
      <c r="AR1032" s="13">
        <f t="shared" si="1321"/>
        <v>5.5775948157617446E-2</v>
      </c>
      <c r="AS1032" s="13">
        <f t="shared" si="1322"/>
        <v>2.7672476097290625E-2</v>
      </c>
      <c r="AT1032" s="13">
        <f t="shared" si="1323"/>
        <v>6.8646608318619724E-3</v>
      </c>
      <c r="AU1032" s="13">
        <f t="shared" si="1324"/>
        <v>1.1352692875723233E-3</v>
      </c>
      <c r="AV1032" s="13">
        <f t="shared" si="1325"/>
        <v>1.4081209402104427E-4</v>
      </c>
      <c r="AW1032" s="13">
        <f t="shared" si="1326"/>
        <v>5.5152708550088142E-7</v>
      </c>
      <c r="AX1032" s="13">
        <f t="shared" si="1327"/>
        <v>7.1930932527293528E-7</v>
      </c>
      <c r="AY1032" s="13">
        <f t="shared" si="1328"/>
        <v>2.0602169970737291E-6</v>
      </c>
      <c r="AZ1032" s="13">
        <f t="shared" si="1329"/>
        <v>2.9503955571693439E-6</v>
      </c>
      <c r="BA1032" s="13">
        <f t="shared" si="1330"/>
        <v>2.816801646340714E-6</v>
      </c>
      <c r="BB1032" s="13">
        <f t="shared" si="1331"/>
        <v>2.0169426508458031E-6</v>
      </c>
      <c r="BC1032" s="13">
        <f t="shared" si="1332"/>
        <v>1.1553692925693018E-6</v>
      </c>
      <c r="BD1032" s="13">
        <f t="shared" si="1333"/>
        <v>2.6625206612520234E-2</v>
      </c>
      <c r="BE1032" s="13">
        <f t="shared" si="1334"/>
        <v>1.3209733189802638E-2</v>
      </c>
      <c r="BF1032" s="13">
        <f t="shared" si="1335"/>
        <v>3.2769144946976276E-3</v>
      </c>
      <c r="BG1032" s="13">
        <f t="shared" si="1336"/>
        <v>5.4193214711552372E-4</v>
      </c>
      <c r="BH1032" s="13">
        <f t="shared" si="1337"/>
        <v>6.721806120188562E-5</v>
      </c>
      <c r="BI1032" s="13">
        <f t="shared" si="1338"/>
        <v>6.6698648910780093E-6</v>
      </c>
      <c r="BJ1032" s="14">
        <f t="shared" si="1339"/>
        <v>4.0554307473781061E-2</v>
      </c>
      <c r="BK1032" s="14">
        <f t="shared" si="1340"/>
        <v>0.10462913697777788</v>
      </c>
      <c r="BL1032" s="14">
        <f t="shared" si="1341"/>
        <v>0.6917162286190448</v>
      </c>
      <c r="BM1032" s="14">
        <f t="shared" si="1342"/>
        <v>0.62541925894149664</v>
      </c>
      <c r="BN1032" s="14">
        <f t="shared" si="1343"/>
        <v>0.34746121309358358</v>
      </c>
    </row>
    <row r="1033" spans="1:66" x14ac:dyDescent="0.25">
      <c r="A1033" t="s">
        <v>25</v>
      </c>
      <c r="B1033" t="s">
        <v>169</v>
      </c>
      <c r="C1033" t="s">
        <v>258</v>
      </c>
      <c r="D1033" s="24" t="s">
        <v>501</v>
      </c>
      <c r="E1033" s="10">
        <f>VLOOKUP(A1033,home!$A$2:$E$405,3,FALSE)</f>
        <v>1.36363636363636</v>
      </c>
      <c r="F1033" s="10">
        <f>VLOOKUP(B1033,home!$B$2:$E$405,3,FALSE)</f>
        <v>0.59</v>
      </c>
      <c r="G1033" s="10">
        <f>VLOOKUP(C1033,away!$B$2:$E$405,4,FALSE)</f>
        <v>0.44</v>
      </c>
      <c r="H1033" s="10">
        <f>VLOOKUP(A1033,away!$A$2:$E$405,3,FALSE)</f>
        <v>1.1545454545454501</v>
      </c>
      <c r="I1033" s="10">
        <f>VLOOKUP(C1033,away!$B$2:$E$405,3,FALSE)</f>
        <v>0.88</v>
      </c>
      <c r="J1033" s="10">
        <f>VLOOKUP(B1033,home!$B$2:$E$405,4,FALSE)</f>
        <v>1.21</v>
      </c>
      <c r="K1033" s="12">
        <f t="shared" si="1288"/>
        <v>0.35399999999999904</v>
      </c>
      <c r="L1033" s="12">
        <f t="shared" si="1289"/>
        <v>1.2293599999999951</v>
      </c>
      <c r="M1033" s="13">
        <f t="shared" si="1290"/>
        <v>0.2052841832620329</v>
      </c>
      <c r="N1033" s="13">
        <f t="shared" si="1291"/>
        <v>7.2670600874759461E-2</v>
      </c>
      <c r="O1033" s="13">
        <f t="shared" si="1292"/>
        <v>0.25236816353501174</v>
      </c>
      <c r="P1033" s="13">
        <f t="shared" si="1293"/>
        <v>8.9338329891393939E-2</v>
      </c>
      <c r="Q1033" s="13">
        <f t="shared" si="1294"/>
        <v>1.2862696354832389E-2</v>
      </c>
      <c r="R1033" s="13">
        <f t="shared" si="1295"/>
        <v>0.15512566276170048</v>
      </c>
      <c r="S1033" s="13">
        <f t="shared" si="1296"/>
        <v>9.7198637773225766E-3</v>
      </c>
      <c r="T1033" s="13">
        <f t="shared" si="1297"/>
        <v>1.5812884390776681E-2</v>
      </c>
      <c r="U1033" s="13">
        <f t="shared" si="1298"/>
        <v>5.4914484617641826E-2</v>
      </c>
      <c r="V1033" s="13">
        <f t="shared" si="1299"/>
        <v>4.7000232817604197E-4</v>
      </c>
      <c r="W1033" s="13">
        <f t="shared" si="1300"/>
        <v>1.517798169870218E-3</v>
      </c>
      <c r="X1033" s="13">
        <f t="shared" si="1301"/>
        <v>1.8659203581116435E-3</v>
      </c>
      <c r="Y1033" s="13">
        <f t="shared" si="1302"/>
        <v>1.1469439257240611E-3</v>
      </c>
      <c r="Z1033" s="13">
        <f t="shared" si="1303"/>
        <v>6.356842825757443E-2</v>
      </c>
      <c r="AA1033" s="13">
        <f t="shared" si="1304"/>
        <v>2.2503223603181296E-2</v>
      </c>
      <c r="AB1033" s="13">
        <f t="shared" si="1305"/>
        <v>3.9830705777630778E-3</v>
      </c>
      <c r="AC1033" s="13">
        <f t="shared" si="1306"/>
        <v>1.2783870625433701E-5</v>
      </c>
      <c r="AD1033" s="13">
        <f t="shared" si="1307"/>
        <v>1.3432513803351393E-4</v>
      </c>
      <c r="AE1033" s="13">
        <f t="shared" si="1308"/>
        <v>1.6513395169288E-4</v>
      </c>
      <c r="AF1033" s="13">
        <f t="shared" si="1309"/>
        <v>1.0150453742657913E-4</v>
      </c>
      <c r="AG1033" s="13">
        <f t="shared" si="1310"/>
        <v>4.1595206043579602E-5</v>
      </c>
      <c r="AH1033" s="13">
        <f t="shared" si="1311"/>
        <v>1.9537120740682846E-2</v>
      </c>
      <c r="AI1033" s="13">
        <f t="shared" si="1312"/>
        <v>6.9161407422017101E-3</v>
      </c>
      <c r="AJ1033" s="13">
        <f t="shared" si="1313"/>
        <v>1.2241569113696992E-3</v>
      </c>
      <c r="AK1033" s="13">
        <f t="shared" si="1314"/>
        <v>1.4445051554162414E-4</v>
      </c>
      <c r="AL1033" s="13">
        <f t="shared" si="1315"/>
        <v>2.2253826535989603E-7</v>
      </c>
      <c r="AM1033" s="13">
        <f t="shared" si="1316"/>
        <v>9.5102197727727636E-6</v>
      </c>
      <c r="AN1033" s="13">
        <f t="shared" si="1317"/>
        <v>1.1691483779855875E-5</v>
      </c>
      <c r="AO1033" s="13">
        <f t="shared" si="1318"/>
        <v>7.1865212498017845E-6</v>
      </c>
      <c r="AP1033" s="13">
        <f t="shared" si="1319"/>
        <v>2.9449405878854284E-6</v>
      </c>
      <c r="AQ1033" s="13">
        <f t="shared" si="1320"/>
        <v>9.0509804028070387E-7</v>
      </c>
      <c r="AR1033" s="13">
        <f t="shared" si="1321"/>
        <v>4.8036309507531469E-3</v>
      </c>
      <c r="AS1033" s="13">
        <f t="shared" si="1322"/>
        <v>1.7004853565666096E-3</v>
      </c>
      <c r="AT1033" s="13">
        <f t="shared" si="1323"/>
        <v>3.0098590811228907E-4</v>
      </c>
      <c r="AU1033" s="13">
        <f t="shared" si="1324"/>
        <v>3.5516337157250019E-5</v>
      </c>
      <c r="AV1033" s="13">
        <f t="shared" si="1325"/>
        <v>3.143195838416618E-6</v>
      </c>
      <c r="AW1033" s="13">
        <f t="shared" si="1326"/>
        <v>2.690199812044593E-9</v>
      </c>
      <c r="AX1033" s="13">
        <f t="shared" si="1327"/>
        <v>5.6110296659359135E-7</v>
      </c>
      <c r="AY1033" s="13">
        <f t="shared" si="1328"/>
        <v>6.8979754301149458E-7</v>
      </c>
      <c r="AZ1033" s="13">
        <f t="shared" si="1329"/>
        <v>4.2400475373830401E-7</v>
      </c>
      <c r="BA1033" s="13">
        <f t="shared" si="1330"/>
        <v>1.7375149468523978E-7</v>
      </c>
      <c r="BB1033" s="13">
        <f t="shared" si="1331"/>
        <v>5.3400784376561368E-8</v>
      </c>
      <c r="BC1033" s="13">
        <f t="shared" si="1332"/>
        <v>1.3129757656233825E-8</v>
      </c>
      <c r="BD1033" s="13">
        <f t="shared" si="1333"/>
        <v>9.8423195760297794E-4</v>
      </c>
      <c r="BE1033" s="13">
        <f t="shared" si="1334"/>
        <v>3.4841811299145335E-4</v>
      </c>
      <c r="BF1033" s="13">
        <f t="shared" si="1335"/>
        <v>6.1670005999487064E-5</v>
      </c>
      <c r="BG1033" s="13">
        <f t="shared" si="1336"/>
        <v>7.2770607079394545E-6</v>
      </c>
      <c r="BH1033" s="13">
        <f t="shared" si="1337"/>
        <v>6.4401987265264003E-7</v>
      </c>
      <c r="BI1033" s="13">
        <f t="shared" si="1338"/>
        <v>4.55966069838068E-8</v>
      </c>
      <c r="BJ1033" s="14">
        <f t="shared" si="1339"/>
        <v>0.10635355635800169</v>
      </c>
      <c r="BK1033" s="14">
        <f t="shared" si="1340"/>
        <v>0.30482607546535934</v>
      </c>
      <c r="BL1033" s="14">
        <f t="shared" si="1341"/>
        <v>0.52496252250730346</v>
      </c>
      <c r="BM1033" s="14">
        <f t="shared" si="1342"/>
        <v>0.2120602588011648</v>
      </c>
      <c r="BN1033" s="14">
        <f t="shared" si="1343"/>
        <v>0.78764963667973087</v>
      </c>
    </row>
    <row r="1034" spans="1:66" x14ac:dyDescent="0.25">
      <c r="A1034" t="s">
        <v>25</v>
      </c>
      <c r="B1034" t="s">
        <v>177</v>
      </c>
      <c r="C1034" t="s">
        <v>478</v>
      </c>
      <c r="D1034" s="24" t="s">
        <v>501</v>
      </c>
      <c r="E1034" s="10">
        <f>VLOOKUP(A1034,home!$A$2:$E$405,3,FALSE)</f>
        <v>1.36363636363636</v>
      </c>
      <c r="F1034" s="10">
        <f>VLOOKUP(B1034,home!$B$2:$E$405,3,FALSE)</f>
        <v>1.47</v>
      </c>
      <c r="G1034" s="10">
        <f>VLOOKUP(C1034,away!$B$2:$E$405,4,FALSE)</f>
        <v>1.59</v>
      </c>
      <c r="H1034" s="10">
        <f>VLOOKUP(A1034,away!$A$2:$E$405,3,FALSE)</f>
        <v>1.1545454545454501</v>
      </c>
      <c r="I1034" s="10">
        <f>VLOOKUP(C1034,away!$B$2:$E$405,3,FALSE)</f>
        <v>0.73</v>
      </c>
      <c r="J1034" s="10">
        <f>VLOOKUP(B1034,home!$B$2:$E$405,4,FALSE)</f>
        <v>0.69</v>
      </c>
      <c r="K1034" s="12">
        <f t="shared" si="1288"/>
        <v>3.1872272727272644</v>
      </c>
      <c r="L1034" s="12">
        <f t="shared" si="1289"/>
        <v>0.58154454545454315</v>
      </c>
      <c r="M1034" s="13">
        <f t="shared" si="1290"/>
        <v>2.3080392805565342E-2</v>
      </c>
      <c r="N1034" s="13">
        <f t="shared" si="1291"/>
        <v>7.3562457415156005E-2</v>
      </c>
      <c r="O1034" s="13">
        <f t="shared" si="1292"/>
        <v>1.3422276543024804E-2</v>
      </c>
      <c r="P1034" s="13">
        <f t="shared" si="1293"/>
        <v>4.2779845860016076E-2</v>
      </c>
      <c r="Q1034" s="13">
        <f t="shared" si="1294"/>
        <v>0.11723013526121161</v>
      </c>
      <c r="R1034" s="13">
        <f t="shared" si="1295"/>
        <v>3.9028258555892687E-3</v>
      </c>
      <c r="S1034" s="13">
        <f t="shared" si="1296"/>
        <v>1.9823267602333033E-2</v>
      </c>
      <c r="T1034" s="13">
        <f t="shared" si="1297"/>
        <v>6.8174545724055902E-2</v>
      </c>
      <c r="U1034" s="13">
        <f t="shared" si="1298"/>
        <v>1.2439193007639236E-2</v>
      </c>
      <c r="V1034" s="13">
        <f t="shared" si="1299"/>
        <v>4.082524069545933E-3</v>
      </c>
      <c r="W1034" s="13">
        <f t="shared" si="1300"/>
        <v>0.12454636143001326</v>
      </c>
      <c r="X1034" s="13">
        <f t="shared" si="1301"/>
        <v>7.24292571458343E-2</v>
      </c>
      <c r="Y1034" s="13">
        <f t="shared" si="1302"/>
        <v>2.1060419712242213E-2</v>
      </c>
      <c r="Z1034" s="13">
        <f t="shared" si="1303"/>
        <v>7.5655569605896655E-4</v>
      </c>
      <c r="AA1034" s="13">
        <f t="shared" si="1304"/>
        <v>2.4113149478162971E-3</v>
      </c>
      <c r="AB1034" s="13">
        <f t="shared" si="1305"/>
        <v>3.8427043824075116E-3</v>
      </c>
      <c r="AC1034" s="13">
        <f t="shared" si="1306"/>
        <v>4.7293863206280531E-4</v>
      </c>
      <c r="AD1034" s="13">
        <f t="shared" si="1307"/>
        <v>9.9239389967171313E-2</v>
      </c>
      <c r="AE1034" s="13">
        <f t="shared" si="1308"/>
        <v>5.7712125929644788E-2</v>
      </c>
      <c r="AF1034" s="13">
        <f t="shared" si="1309"/>
        <v>1.6781086020485315E-2</v>
      </c>
      <c r="AG1034" s="13">
        <f t="shared" si="1310"/>
        <v>3.2529830140055741E-3</v>
      </c>
      <c r="AH1034" s="13">
        <f t="shared" si="1311"/>
        <v>1.0999270959391429E-4</v>
      </c>
      <c r="AI1034" s="13">
        <f t="shared" si="1312"/>
        <v>3.5057176381889343E-4</v>
      </c>
      <c r="AJ1034" s="13">
        <f t="shared" si="1313"/>
        <v>5.5867594334583928E-4</v>
      </c>
      <c r="AK1034" s="13">
        <f t="shared" si="1314"/>
        <v>5.9354240108283032E-4</v>
      </c>
      <c r="AL1034" s="13">
        <f t="shared" si="1315"/>
        <v>3.5063947050355407E-5</v>
      </c>
      <c r="AM1034" s="13">
        <f t="shared" si="1316"/>
        <v>6.3259698046436968E-2</v>
      </c>
      <c r="AN1034" s="13">
        <f t="shared" si="1317"/>
        <v>3.6788332346006834E-2</v>
      </c>
      <c r="AO1034" s="13">
        <f t="shared" si="1318"/>
        <v>1.0697027006094605E-2</v>
      </c>
      <c r="AP1034" s="13">
        <f t="shared" si="1319"/>
        <v>2.0735992359914202E-3</v>
      </c>
      <c r="AQ1034" s="13">
        <f t="shared" si="1320"/>
        <v>3.0147258128737956E-4</v>
      </c>
      <c r="AR1034" s="13">
        <f t="shared" si="1321"/>
        <v>1.2793132060821296E-5</v>
      </c>
      <c r="AS1034" s="13">
        <f t="shared" si="1322"/>
        <v>4.0774619407851188E-5</v>
      </c>
      <c r="AT1034" s="13">
        <f t="shared" si="1323"/>
        <v>6.4978989505888861E-5</v>
      </c>
      <c r="AU1034" s="13">
        <f t="shared" si="1324"/>
        <v>6.9034269169142572E-5</v>
      </c>
      <c r="AV1034" s="13">
        <f t="shared" si="1325"/>
        <v>5.5006976362171527E-5</v>
      </c>
      <c r="AW1034" s="13">
        <f t="shared" si="1326"/>
        <v>1.8053205288606478E-6</v>
      </c>
      <c r="AX1034" s="13">
        <f t="shared" si="1327"/>
        <v>3.3603839146349276E-2</v>
      </c>
      <c r="AY1034" s="13">
        <f t="shared" si="1328"/>
        <v>1.9542129361891272E-2</v>
      </c>
      <c r="AZ1034" s="13">
        <f t="shared" si="1329"/>
        <v>5.6823093684874705E-3</v>
      </c>
      <c r="BA1034" s="13">
        <f t="shared" si="1330"/>
        <v>1.1015053396097128E-3</v>
      </c>
      <c r="BB1034" s="13">
        <f t="shared" si="1331"/>
        <v>1.6014360550977065E-4</v>
      </c>
      <c r="BC1034" s="13">
        <f t="shared" si="1332"/>
        <v>1.8626128054726254E-5</v>
      </c>
      <c r="BD1034" s="13">
        <f t="shared" si="1333"/>
        <v>1.2399626948750432E-6</v>
      </c>
      <c r="BE1034" s="13">
        <f t="shared" si="1334"/>
        <v>3.9520429182701328E-6</v>
      </c>
      <c r="BF1034" s="13">
        <f t="shared" si="1335"/>
        <v>6.2980294860496074E-6</v>
      </c>
      <c r="BG1034" s="13">
        <f t="shared" si="1336"/>
        <v>6.6910837807925952E-6</v>
      </c>
      <c r="BH1034" s="13">
        <f t="shared" si="1337"/>
        <v>5.3315011775613034E-6</v>
      </c>
      <c r="BI1034" s="13">
        <f t="shared" si="1338"/>
        <v>3.3985411915401819E-6</v>
      </c>
      <c r="BJ1034" s="14">
        <f t="shared" si="1339"/>
        <v>0.82721744378553974</v>
      </c>
      <c r="BK1034" s="14">
        <f t="shared" si="1340"/>
        <v>0.10981616227846482</v>
      </c>
      <c r="BL1034" s="14">
        <f t="shared" si="1341"/>
        <v>3.7900596702073554E-2</v>
      </c>
      <c r="BM1034" s="14">
        <f t="shared" si="1342"/>
        <v>0.6821725006802114</v>
      </c>
      <c r="BN1034" s="14">
        <f t="shared" si="1343"/>
        <v>0.27397793374056312</v>
      </c>
    </row>
    <row r="1035" spans="1:66" x14ac:dyDescent="0.25">
      <c r="A1035" t="s">
        <v>25</v>
      </c>
      <c r="B1035" t="s">
        <v>170</v>
      </c>
      <c r="C1035" t="s">
        <v>477</v>
      </c>
      <c r="D1035" s="24" t="s">
        <v>501</v>
      </c>
      <c r="E1035" s="10">
        <f>VLOOKUP(A1035,home!$A$2:$E$405,3,FALSE)</f>
        <v>1.36363636363636</v>
      </c>
      <c r="F1035" s="10">
        <f>VLOOKUP(B1035,home!$B$2:$E$405,3,FALSE)</f>
        <v>1.03</v>
      </c>
      <c r="G1035" s="10">
        <f>VLOOKUP(C1035,away!$B$2:$E$405,4,FALSE)</f>
        <v>1.47</v>
      </c>
      <c r="H1035" s="10">
        <f>VLOOKUP(A1035,away!$A$2:$E$405,3,FALSE)</f>
        <v>1.1545454545454501</v>
      </c>
      <c r="I1035" s="10">
        <f>VLOOKUP(C1035,away!$B$2:$E$405,3,FALSE)</f>
        <v>1.03</v>
      </c>
      <c r="J1035" s="10">
        <f>VLOOKUP(B1035,home!$B$2:$E$405,4,FALSE)</f>
        <v>0.35</v>
      </c>
      <c r="K1035" s="12">
        <f t="shared" si="1288"/>
        <v>2.0646818181818127</v>
      </c>
      <c r="L1035" s="12">
        <f t="shared" si="1289"/>
        <v>0.41621363636363479</v>
      </c>
      <c r="M1035" s="13">
        <f t="shared" si="1290"/>
        <v>8.3668270904455375E-2</v>
      </c>
      <c r="N1035" s="13">
        <f t="shared" si="1291"/>
        <v>0.17274835769513935</v>
      </c>
      <c r="O1035" s="13">
        <f t="shared" si="1292"/>
        <v>3.4823875281401066E-2</v>
      </c>
      <c r="P1035" s="13">
        <f t="shared" si="1293"/>
        <v>7.190022213213984E-2</v>
      </c>
      <c r="Q1035" s="13">
        <f t="shared" si="1294"/>
        <v>0.17833519662696129</v>
      </c>
      <c r="R1035" s="13">
        <f t="shared" si="1295"/>
        <v>7.2470858815728168E-3</v>
      </c>
      <c r="S1035" s="13">
        <f t="shared" si="1296"/>
        <v>1.5446841098683946E-2</v>
      </c>
      <c r="T1035" s="13">
        <f t="shared" si="1297"/>
        <v>7.4225540679731361E-2</v>
      </c>
      <c r="U1035" s="13">
        <f t="shared" si="1298"/>
        <v>1.4962926454485506E-2</v>
      </c>
      <c r="V1035" s="13">
        <f t="shared" si="1299"/>
        <v>1.4749136935255014E-3</v>
      </c>
      <c r="W1035" s="13">
        <f t="shared" si="1300"/>
        <v>0.12273514600585514</v>
      </c>
      <c r="X1035" s="13">
        <f t="shared" si="1301"/>
        <v>5.1084041428718613E-2</v>
      </c>
      <c r="Y1035" s="13">
        <f t="shared" si="1302"/>
        <v>1.063093732159877E-2</v>
      </c>
      <c r="Z1035" s="13">
        <f t="shared" si="1303"/>
        <v>1.0054453226029934E-3</v>
      </c>
      <c r="AA1035" s="13">
        <f t="shared" si="1304"/>
        <v>2.0759246767543473E-3</v>
      </c>
      <c r="AB1035" s="13">
        <f t="shared" si="1305"/>
        <v>2.1430619680048294E-3</v>
      </c>
      <c r="AC1035" s="13">
        <f t="shared" si="1306"/>
        <v>7.9216575354561474E-5</v>
      </c>
      <c r="AD1035" s="13">
        <f t="shared" si="1307"/>
        <v>6.3352256102544843E-2</v>
      </c>
      <c r="AE1035" s="13">
        <f t="shared" si="1308"/>
        <v>2.6368072884280461E-2</v>
      </c>
      <c r="AF1035" s="13">
        <f t="shared" si="1309"/>
        <v>5.487375749533863E-3</v>
      </c>
      <c r="AG1035" s="13">
        <f t="shared" si="1310"/>
        <v>7.6130687160237166E-4</v>
      </c>
      <c r="AH1035" s="13">
        <f t="shared" si="1311"/>
        <v>1.0462001347134992E-4</v>
      </c>
      <c r="AI1035" s="13">
        <f t="shared" si="1312"/>
        <v>2.1600703963223247E-4</v>
      </c>
      <c r="AJ1035" s="13">
        <f t="shared" si="1313"/>
        <v>2.2299290366397436E-4</v>
      </c>
      <c r="AK1035" s="13">
        <f t="shared" si="1314"/>
        <v>1.534697979261921E-4</v>
      </c>
      <c r="AL1035" s="13">
        <f t="shared" si="1315"/>
        <v>2.7229865290485271E-6</v>
      </c>
      <c r="AM1035" s="13">
        <f t="shared" si="1316"/>
        <v>2.6160450263144435E-2</v>
      </c>
      <c r="AN1035" s="13">
        <f t="shared" si="1317"/>
        <v>1.0888336132933352E-2</v>
      </c>
      <c r="AO1035" s="13">
        <f t="shared" si="1318"/>
        <v>2.2659369879188735E-3</v>
      </c>
      <c r="AP1035" s="13">
        <f t="shared" si="1319"/>
        <v>3.1437129117085867E-4</v>
      </c>
      <c r="AQ1035" s="13">
        <f t="shared" si="1320"/>
        <v>3.2711404566638524E-5</v>
      </c>
      <c r="AR1035" s="13">
        <f t="shared" si="1321"/>
        <v>8.7088552486646067E-6</v>
      </c>
      <c r="AS1035" s="13">
        <f t="shared" si="1322"/>
        <v>1.7981015089095059E-5</v>
      </c>
      <c r="AT1035" s="13">
        <f t="shared" si="1323"/>
        <v>1.8562537463453706E-5</v>
      </c>
      <c r="AU1035" s="13">
        <f t="shared" si="1324"/>
        <v>1.2775244533370534E-5</v>
      </c>
      <c r="AV1035" s="13">
        <f t="shared" si="1325"/>
        <v>6.5942037777191877E-6</v>
      </c>
      <c r="AW1035" s="13">
        <f t="shared" si="1326"/>
        <v>6.4999861352255961E-8</v>
      </c>
      <c r="AX1035" s="13">
        <f t="shared" si="1327"/>
        <v>9.0021676689606492E-3</v>
      </c>
      <c r="AY1035" s="13">
        <f t="shared" si="1328"/>
        <v>3.7468249406532573E-3</v>
      </c>
      <c r="AZ1035" s="13">
        <f t="shared" si="1329"/>
        <v>7.797398166836261E-4</v>
      </c>
      <c r="BA1035" s="13">
        <f t="shared" si="1330"/>
        <v>1.0817944817313533E-4</v>
      </c>
      <c r="BB1035" s="13">
        <f t="shared" si="1331"/>
        <v>1.1256440375988004E-5</v>
      </c>
      <c r="BC1035" s="13">
        <f t="shared" si="1332"/>
        <v>9.3701679628008206E-7</v>
      </c>
      <c r="BD1035" s="13">
        <f t="shared" si="1333"/>
        <v>6.0412405193520322E-7</v>
      </c>
      <c r="BE1035" s="13">
        <f t="shared" si="1334"/>
        <v>1.2473239459569391E-6</v>
      </c>
      <c r="BF1035" s="13">
        <f t="shared" si="1335"/>
        <v>1.2876635363000435E-6</v>
      </c>
      <c r="BG1035" s="13">
        <f t="shared" si="1336"/>
        <v>8.8620516377813187E-7</v>
      </c>
      <c r="BH1035" s="13">
        <f t="shared" si="1337"/>
        <v>4.574329222078864E-7</v>
      </c>
      <c r="BI1035" s="13">
        <f t="shared" si="1338"/>
        <v>1.8889068750407979E-7</v>
      </c>
      <c r="BJ1035" s="14">
        <f t="shared" si="1339"/>
        <v>0.75903914277734308</v>
      </c>
      <c r="BK1035" s="14">
        <f t="shared" si="1340"/>
        <v>0.17631901233134151</v>
      </c>
      <c r="BL1035" s="14">
        <f t="shared" si="1341"/>
        <v>6.2019257513332308E-2</v>
      </c>
      <c r="BM1035" s="14">
        <f t="shared" si="1342"/>
        <v>0.44591308948215819</v>
      </c>
      <c r="BN1035" s="14">
        <f t="shared" si="1343"/>
        <v>0.54872300852166978</v>
      </c>
    </row>
    <row r="1036" spans="1:66" x14ac:dyDescent="0.25">
      <c r="A1036" t="s">
        <v>25</v>
      </c>
      <c r="B1036" t="s">
        <v>476</v>
      </c>
      <c r="C1036" t="s">
        <v>171</v>
      </c>
      <c r="D1036" s="24" t="s">
        <v>501</v>
      </c>
      <c r="E1036" s="10">
        <f>VLOOKUP(A1036,home!$A$2:$E$405,3,FALSE)</f>
        <v>1.36363636363636</v>
      </c>
      <c r="F1036" s="10">
        <f>VLOOKUP(B1036,home!$B$2:$E$405,3,FALSE)</f>
        <v>0.73</v>
      </c>
      <c r="G1036" s="10">
        <f>VLOOKUP(C1036,away!$B$2:$E$405,4,FALSE)</f>
        <v>1.71</v>
      </c>
      <c r="H1036" s="10">
        <f>VLOOKUP(A1036,away!$A$2:$E$405,3,FALSE)</f>
        <v>1.1545454545454501</v>
      </c>
      <c r="I1036" s="10">
        <f>VLOOKUP(C1036,away!$B$2:$E$405,3,FALSE)</f>
        <v>0.37</v>
      </c>
      <c r="J1036" s="10">
        <f>VLOOKUP(B1036,home!$B$2:$E$405,4,FALSE)</f>
        <v>1.21</v>
      </c>
      <c r="K1036" s="12">
        <f t="shared" si="1288"/>
        <v>1.7022272727272683</v>
      </c>
      <c r="L1036" s="12">
        <f t="shared" si="1289"/>
        <v>0.51688999999999796</v>
      </c>
      <c r="M1036" s="13">
        <f t="shared" si="1290"/>
        <v>0.10870502337435126</v>
      </c>
      <c r="N1036" s="13">
        <f t="shared" si="1291"/>
        <v>0.18504065547027587</v>
      </c>
      <c r="O1036" s="13">
        <f t="shared" si="1292"/>
        <v>5.6188539531968201E-2</v>
      </c>
      <c r="P1036" s="13">
        <f t="shared" si="1293"/>
        <v>9.5645664406030534E-2</v>
      </c>
      <c r="Q1036" s="13">
        <f t="shared" si="1294"/>
        <v>0.15749062515241694</v>
      </c>
      <c r="R1036" s="13">
        <f t="shared" si="1295"/>
        <v>1.4521647099339464E-2</v>
      </c>
      <c r="S1036" s="13">
        <f t="shared" si="1296"/>
        <v>2.1038800314147881E-2</v>
      </c>
      <c r="T1036" s="13">
        <f t="shared" si="1297"/>
        <v>8.1405329235032478E-2</v>
      </c>
      <c r="U1036" s="13">
        <f t="shared" si="1298"/>
        <v>2.471914373741646E-2</v>
      </c>
      <c r="V1036" s="13">
        <f t="shared" si="1299"/>
        <v>2.0568098182779308E-3</v>
      </c>
      <c r="W1036" s="13">
        <f t="shared" si="1300"/>
        <v>8.9361612444437077E-2</v>
      </c>
      <c r="X1036" s="13">
        <f t="shared" si="1301"/>
        <v>4.6190123856404905E-2</v>
      </c>
      <c r="Y1036" s="13">
        <f t="shared" si="1302"/>
        <v>1.1937606560068518E-2</v>
      </c>
      <c r="Z1036" s="13">
        <f t="shared" si="1303"/>
        <v>2.5020313897258489E-3</v>
      </c>
      <c r="AA1036" s="13">
        <f t="shared" si="1304"/>
        <v>4.2590260688110488E-3</v>
      </c>
      <c r="AB1036" s="13">
        <f t="shared" si="1305"/>
        <v>3.624915164793286E-3</v>
      </c>
      <c r="AC1036" s="13">
        <f t="shared" si="1306"/>
        <v>1.1310708990223659E-4</v>
      </c>
      <c r="AD1036" s="13">
        <f t="shared" si="1307"/>
        <v>3.8028443459451319E-2</v>
      </c>
      <c r="AE1036" s="13">
        <f t="shared" si="1308"/>
        <v>1.9656522139755717E-2</v>
      </c>
      <c r="AF1036" s="13">
        <f t="shared" si="1309"/>
        <v>5.0801298644091459E-3</v>
      </c>
      <c r="AG1036" s="13">
        <f t="shared" si="1310"/>
        <v>8.7528944187147779E-4</v>
      </c>
      <c r="AH1036" s="13">
        <f t="shared" si="1311"/>
        <v>3.2331875125884724E-4</v>
      </c>
      <c r="AI1036" s="13">
        <f t="shared" si="1312"/>
        <v>5.5036199617693345E-4</v>
      </c>
      <c r="AJ1036" s="13">
        <f t="shared" si="1313"/>
        <v>4.6842059988249848E-4</v>
      </c>
      <c r="AK1036" s="13">
        <f t="shared" si="1314"/>
        <v>2.6578610674241884E-4</v>
      </c>
      <c r="AL1036" s="13">
        <f t="shared" si="1315"/>
        <v>3.9807554156819486E-6</v>
      </c>
      <c r="AM1036" s="13">
        <f t="shared" si="1316"/>
        <v>1.2946610719208976E-2</v>
      </c>
      <c r="AN1036" s="13">
        <f t="shared" si="1317"/>
        <v>6.6919736146519018E-3</v>
      </c>
      <c r="AO1036" s="13">
        <f t="shared" si="1318"/>
        <v>1.7295071208387038E-3</v>
      </c>
      <c r="AP1036" s="13">
        <f t="shared" si="1319"/>
        <v>2.9798831189677144E-4</v>
      </c>
      <c r="AQ1036" s="13">
        <f t="shared" si="1320"/>
        <v>3.8506794634080386E-5</v>
      </c>
      <c r="AR1036" s="13">
        <f t="shared" si="1321"/>
        <v>3.342404586763699E-5</v>
      </c>
      <c r="AS1036" s="13">
        <f t="shared" si="1322"/>
        <v>5.6895322440778833E-5</v>
      </c>
      <c r="AT1036" s="13">
        <f t="shared" si="1323"/>
        <v>4.8424384774652762E-5</v>
      </c>
      <c r="AU1036" s="13">
        <f t="shared" si="1324"/>
        <v>2.7476436142817678E-5</v>
      </c>
      <c r="AV1036" s="13">
        <f t="shared" si="1325"/>
        <v>1.1692784739913373E-5</v>
      </c>
      <c r="AW1036" s="13">
        <f t="shared" si="1326"/>
        <v>9.7292344393227422E-8</v>
      </c>
      <c r="AX1036" s="13">
        <f t="shared" si="1327"/>
        <v>3.673012309270118E-3</v>
      </c>
      <c r="AY1036" s="13">
        <f t="shared" si="1328"/>
        <v>1.898543332538624E-3</v>
      </c>
      <c r="AZ1036" s="13">
        <f t="shared" si="1329"/>
        <v>4.9066903157794274E-4</v>
      </c>
      <c r="BA1036" s="13">
        <f t="shared" si="1330"/>
        <v>8.4540638577440614E-5</v>
      </c>
      <c r="BB1036" s="13">
        <f t="shared" si="1331"/>
        <v>1.0924552668573276E-5</v>
      </c>
      <c r="BC1036" s="13">
        <f t="shared" si="1332"/>
        <v>1.129358405771764E-6</v>
      </c>
      <c r="BD1036" s="13">
        <f t="shared" si="1333"/>
        <v>2.8794258447538009E-6</v>
      </c>
      <c r="BE1036" s="13">
        <f t="shared" si="1334"/>
        <v>4.9014372027356729E-6</v>
      </c>
      <c r="BF1036" s="13">
        <f t="shared" si="1335"/>
        <v>4.1716800410283588E-6</v>
      </c>
      <c r="BG1036" s="13">
        <f t="shared" si="1336"/>
        <v>2.3670491796434945E-6</v>
      </c>
      <c r="BH1036" s="13">
        <f t="shared" si="1337"/>
        <v>1.0073139173689659E-6</v>
      </c>
      <c r="BI1036" s="13">
        <f t="shared" si="1338"/>
        <v>3.4293544446863883E-7</v>
      </c>
      <c r="BJ1036" s="14">
        <f t="shared" si="1339"/>
        <v>0.66292974340839228</v>
      </c>
      <c r="BK1036" s="14">
        <f t="shared" si="1340"/>
        <v>0.22946192909066412</v>
      </c>
      <c r="BL1036" s="14">
        <f t="shared" si="1341"/>
        <v>0.105114741871985</v>
      </c>
      <c r="BM1036" s="14">
        <f t="shared" si="1342"/>
        <v>0.38051784468619104</v>
      </c>
      <c r="BN1036" s="14">
        <f t="shared" si="1343"/>
        <v>0.61759215503438225</v>
      </c>
    </row>
    <row r="1037" spans="1:66" x14ac:dyDescent="0.25">
      <c r="A1037" t="s">
        <v>25</v>
      </c>
      <c r="B1037" t="s">
        <v>176</v>
      </c>
      <c r="C1037" t="s">
        <v>292</v>
      </c>
      <c r="D1037" s="24" t="s">
        <v>501</v>
      </c>
      <c r="E1037" s="10">
        <f>VLOOKUP(A1037,home!$A$2:$E$405,3,FALSE)</f>
        <v>1.36363636363636</v>
      </c>
      <c r="F1037" s="10">
        <f>VLOOKUP(B1037,home!$B$2:$E$405,3,FALSE)</f>
        <v>0.86</v>
      </c>
      <c r="G1037" s="10">
        <f>VLOOKUP(C1037,away!$B$2:$E$405,4,FALSE)</f>
        <v>0.59</v>
      </c>
      <c r="H1037" s="10">
        <f>VLOOKUP(A1037,away!$A$2:$E$405,3,FALSE)</f>
        <v>1.1545454545454501</v>
      </c>
      <c r="I1037" s="10">
        <f>VLOOKUP(C1037,away!$B$2:$E$405,3,FALSE)</f>
        <v>0.28999999999999998</v>
      </c>
      <c r="J1037" s="10">
        <f>VLOOKUP(B1037,home!$B$2:$E$405,4,FALSE)</f>
        <v>0.72</v>
      </c>
      <c r="K1037" s="12">
        <f t="shared" si="1288"/>
        <v>0.69190909090908892</v>
      </c>
      <c r="L1037" s="12">
        <f t="shared" si="1289"/>
        <v>0.24106909090908996</v>
      </c>
      <c r="M1037" s="13">
        <f t="shared" si="1290"/>
        <v>0.39338040570960842</v>
      </c>
      <c r="N1037" s="13">
        <f t="shared" si="1291"/>
        <v>0.27218347889598377</v>
      </c>
      <c r="O1037" s="13">
        <f t="shared" si="1292"/>
        <v>9.4831856785864269E-2</v>
      </c>
      <c r="P1037" s="13">
        <f t="shared" si="1293"/>
        <v>6.5615023817928261E-2</v>
      </c>
      <c r="Q1037" s="13">
        <f t="shared" si="1294"/>
        <v>9.4163111721696655E-2</v>
      </c>
      <c r="R1037" s="13">
        <f t="shared" si="1295"/>
        <v>1.1430514752294653E-2</v>
      </c>
      <c r="S1037" s="13">
        <f t="shared" si="1296"/>
        <v>2.73611197211324E-3</v>
      </c>
      <c r="T1037" s="13">
        <f t="shared" si="1297"/>
        <v>2.2699815739920481E-2</v>
      </c>
      <c r="U1037" s="13">
        <f t="shared" si="1298"/>
        <v>7.9088770708831239E-3</v>
      </c>
      <c r="V1037" s="13">
        <f t="shared" si="1299"/>
        <v>5.0708635433621821E-5</v>
      </c>
      <c r="W1037" s="13">
        <f t="shared" si="1300"/>
        <v>2.1717437676176704E-2</v>
      </c>
      <c r="X1037" s="13">
        <f t="shared" si="1301"/>
        <v>5.2354029574707365E-3</v>
      </c>
      <c r="Y1037" s="13">
        <f t="shared" si="1302"/>
        <v>6.3104691575011551E-4</v>
      </c>
      <c r="Z1037" s="13">
        <f t="shared" si="1303"/>
        <v>9.1851459998620476E-4</v>
      </c>
      <c r="AA1037" s="13">
        <f t="shared" si="1304"/>
        <v>6.3552860186318039E-4</v>
      </c>
      <c r="AB1037" s="13">
        <f t="shared" si="1305"/>
        <v>2.1986400858093873E-4</v>
      </c>
      <c r="AC1037" s="13">
        <f t="shared" si="1306"/>
        <v>5.2863085474316523E-7</v>
      </c>
      <c r="AD1037" s="13">
        <f t="shared" si="1307"/>
        <v>3.7566231398495544E-3</v>
      </c>
      <c r="AE1037" s="13">
        <f t="shared" si="1308"/>
        <v>9.0560572521158303E-4</v>
      </c>
      <c r="AF1037" s="13">
        <f t="shared" si="1309"/>
        <v>1.091567744494117E-4</v>
      </c>
      <c r="AG1037" s="13">
        <f t="shared" si="1310"/>
        <v>8.7714414610294208E-6</v>
      </c>
      <c r="AH1037" s="13">
        <f t="shared" si="1311"/>
        <v>5.5356369901350168E-5</v>
      </c>
      <c r="AI1037" s="13">
        <f t="shared" si="1312"/>
        <v>3.8301575574470448E-5</v>
      </c>
      <c r="AJ1037" s="13">
        <f t="shared" si="1313"/>
        <v>1.3250604168058807E-5</v>
      </c>
      <c r="AK1037" s="13">
        <f t="shared" si="1314"/>
        <v>3.0560711613059184E-6</v>
      </c>
      <c r="AL1037" s="13">
        <f t="shared" si="1315"/>
        <v>3.5269805634874156E-9</v>
      </c>
      <c r="AM1037" s="13">
        <f t="shared" si="1316"/>
        <v>5.1984834031627055E-4</v>
      </c>
      <c r="AN1037" s="13">
        <f t="shared" si="1317"/>
        <v>1.2531936681064253E-4</v>
      </c>
      <c r="AO1037" s="13">
        <f t="shared" si="1318"/>
        <v>1.5105312915172184E-5</v>
      </c>
      <c r="AP1037" s="13">
        <f t="shared" si="1319"/>
        <v>1.2138080174526316E-6</v>
      </c>
      <c r="AQ1037" s="13">
        <f t="shared" si="1320"/>
        <v>7.315289882636764E-8</v>
      </c>
      <c r="AR1037" s="13">
        <f t="shared" si="1321"/>
        <v>2.6689419536291587E-6</v>
      </c>
      <c r="AS1037" s="13">
        <f t="shared" si="1322"/>
        <v>1.8466652008246791E-6</v>
      </c>
      <c r="AT1037" s="13">
        <f t="shared" si="1323"/>
        <v>6.3886222015802691E-7</v>
      </c>
      <c r="AU1037" s="13">
        <f t="shared" si="1324"/>
        <v>1.4734485932190089E-7</v>
      </c>
      <c r="AV1037" s="13">
        <f t="shared" si="1325"/>
        <v>2.5487311915886004E-8</v>
      </c>
      <c r="AW1037" s="13">
        <f t="shared" si="1326"/>
        <v>1.6341470433063047E-11</v>
      </c>
      <c r="AX1037" s="13">
        <f t="shared" si="1327"/>
        <v>5.9947965426471555E-5</v>
      </c>
      <c r="AY1037" s="13">
        <f t="shared" si="1328"/>
        <v>1.4451601527209051E-5</v>
      </c>
      <c r="AZ1037" s="13">
        <f t="shared" si="1329"/>
        <v>1.7419172211723506E-6</v>
      </c>
      <c r="BA1037" s="13">
        <f t="shared" si="1330"/>
        <v>1.3997413364896894E-7</v>
      </c>
      <c r="BB1037" s="13">
        <f t="shared" si="1331"/>
        <v>8.4358592873860962E-9</v>
      </c>
      <c r="BC1037" s="13">
        <f t="shared" si="1332"/>
        <v>4.0672498588943386E-10</v>
      </c>
      <c r="BD1037" s="13">
        <f t="shared" si="1333"/>
        <v>1.0723323507508533E-7</v>
      </c>
      <c r="BE1037" s="13">
        <f t="shared" si="1334"/>
        <v>7.4195650196042916E-8</v>
      </c>
      <c r="BF1037" s="13">
        <f t="shared" si="1335"/>
        <v>2.5668322438276409E-8</v>
      </c>
      <c r="BG1037" s="13">
        <f t="shared" si="1336"/>
        <v>5.9200485478097341E-9</v>
      </c>
      <c r="BH1037" s="13">
        <f t="shared" si="1337"/>
        <v>1.0240338522131759E-9</v>
      </c>
      <c r="BI1037" s="13">
        <f t="shared" si="1338"/>
        <v>1.4170766634899022E-10</v>
      </c>
      <c r="BJ1037" s="14">
        <f t="shared" si="1339"/>
        <v>0.42214830126982117</v>
      </c>
      <c r="BK1037" s="14">
        <f t="shared" si="1340"/>
        <v>0.46179723389444605</v>
      </c>
      <c r="BL1037" s="14">
        <f t="shared" si="1341"/>
        <v>0.11514214732483496</v>
      </c>
      <c r="BM1037" s="14">
        <f t="shared" si="1342"/>
        <v>6.8387353820526603E-2</v>
      </c>
      <c r="BN1037" s="14">
        <f t="shared" si="1343"/>
        <v>0.93160439168337605</v>
      </c>
    </row>
    <row r="1038" spans="1:66" x14ac:dyDescent="0.25">
      <c r="A1038" t="s">
        <v>25</v>
      </c>
      <c r="B1038" t="s">
        <v>26</v>
      </c>
      <c r="C1038" t="s">
        <v>172</v>
      </c>
      <c r="D1038" s="24" t="s">
        <v>501</v>
      </c>
      <c r="E1038" s="10">
        <f>VLOOKUP(A1038,home!$A$2:$E$405,3,FALSE)</f>
        <v>1.36363636363636</v>
      </c>
      <c r="F1038" s="10">
        <f>VLOOKUP(B1038,home!$B$2:$E$405,3,FALSE)</f>
        <v>0.28999999999999998</v>
      </c>
      <c r="G1038" s="10">
        <f>VLOOKUP(C1038,away!$B$2:$E$405,4,FALSE)</f>
        <v>0.88</v>
      </c>
      <c r="H1038" s="10">
        <f>VLOOKUP(A1038,away!$A$2:$E$405,3,FALSE)</f>
        <v>1.1545454545454501</v>
      </c>
      <c r="I1038" s="10">
        <f>VLOOKUP(C1038,away!$B$2:$E$405,3,FALSE)</f>
        <v>1.47</v>
      </c>
      <c r="J1038" s="10">
        <f>VLOOKUP(B1038,home!$B$2:$E$405,4,FALSE)</f>
        <v>1.39</v>
      </c>
      <c r="K1038" s="12">
        <f t="shared" si="1288"/>
        <v>0.34799999999999909</v>
      </c>
      <c r="L1038" s="12">
        <f t="shared" si="1289"/>
        <v>2.3590827272727179</v>
      </c>
      <c r="M1038" s="13">
        <f t="shared" si="1290"/>
        <v>6.6731196132217452E-2</v>
      </c>
      <c r="N1038" s="13">
        <f t="shared" si="1291"/>
        <v>2.3222456254011609E-2</v>
      </c>
      <c r="O1038" s="13">
        <f t="shared" si="1292"/>
        <v>0.15742441216576217</v>
      </c>
      <c r="P1038" s="13">
        <f t="shared" si="1293"/>
        <v>5.4783695433685088E-2</v>
      </c>
      <c r="Q1038" s="13">
        <f t="shared" si="1294"/>
        <v>4.0407073881980077E-3</v>
      </c>
      <c r="R1038" s="13">
        <f t="shared" si="1295"/>
        <v>0.18568860579565541</v>
      </c>
      <c r="S1038" s="13">
        <f t="shared" si="1296"/>
        <v>1.1243816458138461E-2</v>
      </c>
      <c r="T1038" s="13">
        <f t="shared" si="1297"/>
        <v>9.5323630054611769E-3</v>
      </c>
      <c r="U1038" s="13">
        <f t="shared" si="1298"/>
        <v>6.46196348168879E-2</v>
      </c>
      <c r="V1038" s="13">
        <f t="shared" si="1299"/>
        <v>1.0256369368740713E-3</v>
      </c>
      <c r="W1038" s="13">
        <f t="shared" si="1300"/>
        <v>4.6872205703096776E-4</v>
      </c>
      <c r="X1038" s="13">
        <f t="shared" si="1301"/>
        <v>1.1057541086334937E-3</v>
      </c>
      <c r="Y1038" s="13">
        <f t="shared" si="1302"/>
        <v>1.3042827091440583E-3</v>
      </c>
      <c r="Z1038" s="13">
        <f t="shared" si="1303"/>
        <v>0.14601826086129444</v>
      </c>
      <c r="AA1038" s="13">
        <f t="shared" si="1304"/>
        <v>5.0814354779730321E-2</v>
      </c>
      <c r="AB1038" s="13">
        <f t="shared" si="1305"/>
        <v>8.8416977316730493E-3</v>
      </c>
      <c r="AC1038" s="13">
        <f t="shared" si="1306"/>
        <v>5.2625481813557163E-5</v>
      </c>
      <c r="AD1038" s="13">
        <f t="shared" si="1307"/>
        <v>4.0778818961694075E-5</v>
      </c>
      <c r="AE1038" s="13">
        <f t="shared" si="1308"/>
        <v>9.6200607451113682E-5</v>
      </c>
      <c r="AF1038" s="13">
        <f t="shared" si="1309"/>
        <v>1.1347259569553275E-4</v>
      </c>
      <c r="AG1038" s="13">
        <f t="shared" si="1310"/>
        <v>8.9230413508043939E-5</v>
      </c>
      <c r="AH1038" s="13">
        <f t="shared" si="1311"/>
        <v>8.6117289266070401E-2</v>
      </c>
      <c r="AI1038" s="13">
        <f t="shared" si="1312"/>
        <v>2.9968816664592418E-2</v>
      </c>
      <c r="AJ1038" s="13">
        <f t="shared" si="1313"/>
        <v>5.2145740996390657E-3</v>
      </c>
      <c r="AK1038" s="13">
        <f t="shared" si="1314"/>
        <v>6.0489059555813012E-4</v>
      </c>
      <c r="AL1038" s="13">
        <f t="shared" si="1315"/>
        <v>1.7281382830378758E-6</v>
      </c>
      <c r="AM1038" s="13">
        <f t="shared" si="1316"/>
        <v>2.8382057997339E-6</v>
      </c>
      <c r="AN1038" s="13">
        <f t="shared" si="1317"/>
        <v>6.6955622785974933E-6</v>
      </c>
      <c r="AO1038" s="13">
        <f t="shared" si="1318"/>
        <v>7.8976926604090566E-6</v>
      </c>
      <c r="AP1038" s="13">
        <f t="shared" si="1319"/>
        <v>6.2104367801598409E-6</v>
      </c>
      <c r="AQ1038" s="13">
        <f t="shared" si="1320"/>
        <v>3.6627335342235684E-6</v>
      </c>
      <c r="AR1038" s="13">
        <f t="shared" si="1321"/>
        <v>4.0631561925426996E-2</v>
      </c>
      <c r="AS1038" s="13">
        <f t="shared" si="1322"/>
        <v>1.4139783550048555E-2</v>
      </c>
      <c r="AT1038" s="13">
        <f t="shared" si="1323"/>
        <v>2.4603223377084415E-3</v>
      </c>
      <c r="AU1038" s="13">
        <f t="shared" si="1324"/>
        <v>2.853973911741785E-4</v>
      </c>
      <c r="AV1038" s="13">
        <f t="shared" si="1325"/>
        <v>2.4829573032153455E-5</v>
      </c>
      <c r="AW1038" s="13">
        <f t="shared" si="1326"/>
        <v>3.9409271347249259E-8</v>
      </c>
      <c r="AX1038" s="13">
        <f t="shared" si="1327"/>
        <v>1.6461593638456575E-7</v>
      </c>
      <c r="AY1038" s="13">
        <f t="shared" si="1328"/>
        <v>3.8834261215865355E-7</v>
      </c>
      <c r="AZ1038" s="13">
        <f t="shared" si="1329"/>
        <v>4.5806617430372406E-7</v>
      </c>
      <c r="BA1038" s="13">
        <f t="shared" si="1330"/>
        <v>3.6020533324926981E-7</v>
      </c>
      <c r="BB1038" s="13">
        <f t="shared" si="1331"/>
        <v>2.1243854498496641E-7</v>
      </c>
      <c r="BC1038" s="13">
        <f t="shared" si="1332"/>
        <v>1.0023202041619652E-7</v>
      </c>
      <c r="BD1038" s="13">
        <f t="shared" si="1333"/>
        <v>1.5975535986731102E-2</v>
      </c>
      <c r="BE1038" s="13">
        <f t="shared" si="1334"/>
        <v>5.5594865233824084E-3</v>
      </c>
      <c r="BF1038" s="13">
        <f t="shared" si="1335"/>
        <v>9.6735065506853616E-4</v>
      </c>
      <c r="BG1038" s="13">
        <f t="shared" si="1336"/>
        <v>1.122126759879499E-4</v>
      </c>
      <c r="BH1038" s="13">
        <f t="shared" si="1337"/>
        <v>9.7625028109516144E-6</v>
      </c>
      <c r="BI1038" s="13">
        <f t="shared" si="1338"/>
        <v>6.7947019564223044E-7</v>
      </c>
      <c r="BJ1038" s="14">
        <f t="shared" si="1339"/>
        <v>4.0042956489770319E-2</v>
      </c>
      <c r="BK1038" s="14">
        <f t="shared" si="1340"/>
        <v>0.13383908692362381</v>
      </c>
      <c r="BL1038" s="14">
        <f t="shared" si="1341"/>
        <v>0.66946119850713592</v>
      </c>
      <c r="BM1038" s="14">
        <f t="shared" si="1342"/>
        <v>0.49747008067895382</v>
      </c>
      <c r="BN1038" s="14">
        <f t="shared" si="1343"/>
        <v>0.49189107316952974</v>
      </c>
    </row>
    <row r="1039" spans="1:66" x14ac:dyDescent="0.25">
      <c r="A1039" t="s">
        <v>25</v>
      </c>
      <c r="B1039" t="s">
        <v>168</v>
      </c>
      <c r="C1039" t="s">
        <v>174</v>
      </c>
      <c r="D1039" s="24" t="s">
        <v>501</v>
      </c>
      <c r="E1039" s="10">
        <f>VLOOKUP(A1039,home!$A$2:$E$405,3,FALSE)</f>
        <v>1.36363636363636</v>
      </c>
      <c r="F1039" s="10">
        <f>VLOOKUP(B1039,home!$B$2:$E$405,3,FALSE)</f>
        <v>0.98</v>
      </c>
      <c r="G1039" s="10">
        <f>VLOOKUP(C1039,away!$B$2:$E$405,4,FALSE)</f>
        <v>1.61</v>
      </c>
      <c r="H1039" s="10">
        <f>VLOOKUP(A1039,away!$A$2:$E$405,3,FALSE)</f>
        <v>1.1545454545454501</v>
      </c>
      <c r="I1039" s="10">
        <f>VLOOKUP(C1039,away!$B$2:$E$405,3,FALSE)</f>
        <v>0.28999999999999998</v>
      </c>
      <c r="J1039" s="10">
        <f>VLOOKUP(B1039,home!$B$2:$E$405,4,FALSE)</f>
        <v>0.87</v>
      </c>
      <c r="K1039" s="12">
        <f t="shared" si="1288"/>
        <v>2.1515454545454489</v>
      </c>
      <c r="L1039" s="12">
        <f t="shared" si="1289"/>
        <v>0.29129181818181704</v>
      </c>
      <c r="M1039" s="13">
        <f t="shared" si="1290"/>
        <v>8.6913902851185901E-2</v>
      </c>
      <c r="N1039" s="13">
        <f t="shared" si="1291"/>
        <v>0.18699921261627375</v>
      </c>
      <c r="O1039" s="13">
        <f t="shared" si="1292"/>
        <v>2.5317308786799747E-2</v>
      </c>
      <c r="P1039" s="13">
        <f t="shared" si="1293"/>
        <v>5.4471340641562553E-2</v>
      </c>
      <c r="Q1039" s="13">
        <f t="shared" si="1294"/>
        <v>0.20116865295406089</v>
      </c>
      <c r="R1039" s="13">
        <f t="shared" si="1295"/>
        <v>3.687362453988696E-3</v>
      </c>
      <c r="S1039" s="13">
        <f t="shared" si="1296"/>
        <v>8.5346729750747242E-3</v>
      </c>
      <c r="T1039" s="13">
        <f t="shared" si="1297"/>
        <v>5.8598782680175356E-2</v>
      </c>
      <c r="U1039" s="13">
        <f t="shared" si="1298"/>
        <v>7.933527927140931E-3</v>
      </c>
      <c r="V1039" s="13">
        <f t="shared" si="1299"/>
        <v>5.9432388917062689E-4</v>
      </c>
      <c r="W1039" s="13">
        <f t="shared" si="1300"/>
        <v>0.14427450028678024</v>
      </c>
      <c r="X1039" s="13">
        <f t="shared" si="1301"/>
        <v>4.2025981505809294E-2</v>
      </c>
      <c r="Y1039" s="13">
        <f t="shared" si="1302"/>
        <v>6.1209122818513036E-3</v>
      </c>
      <c r="Z1039" s="13">
        <f t="shared" si="1303"/>
        <v>3.580328378392447E-4</v>
      </c>
      <c r="AA1039" s="13">
        <f t="shared" si="1304"/>
        <v>7.7032392483103473E-4</v>
      </c>
      <c r="AB1039" s="13">
        <f t="shared" si="1305"/>
        <v>8.2869346949891146E-4</v>
      </c>
      <c r="AC1039" s="13">
        <f t="shared" si="1306"/>
        <v>2.3279948572972874E-5</v>
      </c>
      <c r="AD1039" s="13">
        <f t="shared" si="1307"/>
        <v>7.7603286324709503E-2</v>
      </c>
      <c r="AE1039" s="13">
        <f t="shared" si="1308"/>
        <v>2.2605202370408767E-2</v>
      </c>
      <c r="AF1039" s="13">
        <f t="shared" si="1309"/>
        <v>3.2923552494221455E-3</v>
      </c>
      <c r="AG1039" s="13">
        <f t="shared" si="1310"/>
        <v>3.1967871556820885E-4</v>
      </c>
      <c r="AH1039" s="13">
        <f t="shared" si="1311"/>
        <v>2.6073009075747311E-5</v>
      </c>
      <c r="AI1039" s="13">
        <f t="shared" si="1312"/>
        <v>5.609726416324636E-5</v>
      </c>
      <c r="AJ1039" s="13">
        <f t="shared" si="1313"/>
        <v>6.0347906861434013E-5</v>
      </c>
      <c r="AK1039" s="13">
        <f t="shared" si="1314"/>
        <v>4.328042156635016E-5</v>
      </c>
      <c r="AL1039" s="13">
        <f t="shared" si="1315"/>
        <v>5.8360744011585357E-7</v>
      </c>
      <c r="AM1039" s="13">
        <f t="shared" si="1316"/>
        <v>3.339339958994355E-2</v>
      </c>
      <c r="AN1039" s="13">
        <f t="shared" si="1317"/>
        <v>9.7272240818265989E-3</v>
      </c>
      <c r="AO1039" s="13">
        <f t="shared" si="1318"/>
        <v>1.4167303943286129E-3</v>
      </c>
      <c r="AP1039" s="13">
        <f t="shared" si="1319"/>
        <v>1.3756065747914145E-4</v>
      </c>
      <c r="AQ1039" s="13">
        <f t="shared" si="1320"/>
        <v>1.001757350684632E-5</v>
      </c>
      <c r="AR1039" s="13">
        <f t="shared" si="1321"/>
        <v>1.5189708438290915E-6</v>
      </c>
      <c r="AS1039" s="13">
        <f t="shared" si="1322"/>
        <v>3.2681348146275468E-6</v>
      </c>
      <c r="AT1039" s="13">
        <f t="shared" si="1323"/>
        <v>3.5157703026268162E-6</v>
      </c>
      <c r="AU1039" s="13">
        <f t="shared" si="1324"/>
        <v>2.5214465379475349E-6</v>
      </c>
      <c r="AV1039" s="13">
        <f t="shared" si="1325"/>
        <v>1.3562517094000942E-6</v>
      </c>
      <c r="AW1039" s="13">
        <f t="shared" si="1326"/>
        <v>1.0160080080734744E-8</v>
      </c>
      <c r="AX1039" s="13">
        <f t="shared" si="1327"/>
        <v>1.1974569516593812E-2</v>
      </c>
      <c r="AY1039" s="13">
        <f t="shared" si="1328"/>
        <v>3.4880941264331731E-3</v>
      </c>
      <c r="AZ1039" s="13">
        <f t="shared" si="1329"/>
        <v>5.0802664003901795E-4</v>
      </c>
      <c r="BA1039" s="13">
        <f t="shared" si="1330"/>
        <v>4.9328001220588347E-5</v>
      </c>
      <c r="BB1039" s="13">
        <f t="shared" si="1331"/>
        <v>3.5922107907050173E-6</v>
      </c>
      <c r="BC1039" s="13">
        <f t="shared" si="1332"/>
        <v>2.0927632250336161E-7</v>
      </c>
      <c r="BD1039" s="13">
        <f t="shared" si="1333"/>
        <v>7.3743963144024096E-8</v>
      </c>
      <c r="BE1039" s="13">
        <f t="shared" si="1334"/>
        <v>1.5866348870269215E-7</v>
      </c>
      <c r="BF1039" s="13">
        <f t="shared" si="1335"/>
        <v>1.7068585396030025E-7</v>
      </c>
      <c r="BG1039" s="13">
        <f t="shared" si="1336"/>
        <v>1.2241279108116413E-7</v>
      </c>
      <c r="BH1039" s="13">
        <f t="shared" si="1337"/>
        <v>6.5844171057225072E-8</v>
      </c>
      <c r="BI1039" s="13">
        <f t="shared" si="1338"/>
        <v>2.8333345389297124E-8</v>
      </c>
      <c r="BJ1039" s="14">
        <f t="shared" si="1339"/>
        <v>0.8037173170535441</v>
      </c>
      <c r="BK1039" s="14">
        <f t="shared" si="1340"/>
        <v>0.15402619803944009</v>
      </c>
      <c r="BL1039" s="14">
        <f t="shared" si="1341"/>
        <v>3.8735815421747873E-2</v>
      </c>
      <c r="BM1039" s="14">
        <f t="shared" si="1342"/>
        <v>0.43479149908234643</v>
      </c>
      <c r="BN1039" s="14">
        <f t="shared" si="1343"/>
        <v>0.5585577803038716</v>
      </c>
    </row>
    <row r="1040" spans="1:66" x14ac:dyDescent="0.25">
      <c r="A1040" t="s">
        <v>178</v>
      </c>
      <c r="B1040" t="s">
        <v>272</v>
      </c>
      <c r="C1040" t="s">
        <v>185</v>
      </c>
      <c r="D1040" s="24" t="s">
        <v>501</v>
      </c>
      <c r="E1040" s="10">
        <f>VLOOKUP(A1040,home!$A$2:$E$405,3,FALSE)</f>
        <v>1.8350515463917501</v>
      </c>
      <c r="F1040" s="10">
        <f>VLOOKUP(B1040,home!$B$2:$E$405,3,FALSE)</f>
        <v>0.73</v>
      </c>
      <c r="G1040" s="10">
        <f>VLOOKUP(C1040,away!$B$2:$E$405,4,FALSE)</f>
        <v>1.0900000000000001</v>
      </c>
      <c r="H1040" s="10">
        <f>VLOOKUP(A1040,away!$A$2:$E$405,3,FALSE)</f>
        <v>1.3298969072164899</v>
      </c>
      <c r="I1040" s="10">
        <f>VLOOKUP(C1040,away!$B$2:$E$405,3,FALSE)</f>
        <v>0.65</v>
      </c>
      <c r="J1040" s="10">
        <f>VLOOKUP(B1040,home!$B$2:$E$405,4,FALSE)</f>
        <v>1.5</v>
      </c>
      <c r="K1040" s="12">
        <f t="shared" si="1288"/>
        <v>1.4601505154639156</v>
      </c>
      <c r="L1040" s="12">
        <f t="shared" si="1289"/>
        <v>1.2966494845360776</v>
      </c>
      <c r="M1040" s="13">
        <f t="shared" si="1290"/>
        <v>6.3494626418180156E-2</v>
      </c>
      <c r="N1040" s="13">
        <f t="shared" si="1291"/>
        <v>9.271171149369449E-2</v>
      </c>
      <c r="O1040" s="13">
        <f t="shared" si="1292"/>
        <v>8.2330274615944096E-2</v>
      </c>
      <c r="P1040" s="13">
        <f t="shared" si="1293"/>
        <v>0.1202145929187565</v>
      </c>
      <c r="Q1040" s="13">
        <f t="shared" si="1294"/>
        <v>6.7686526663529936E-2</v>
      </c>
      <c r="R1040" s="13">
        <f t="shared" si="1295"/>
        <v>5.3376754071238833E-2</v>
      </c>
      <c r="S1040" s="13">
        <f t="shared" si="1296"/>
        <v>5.6900674773024962E-2</v>
      </c>
      <c r="T1040" s="13">
        <f t="shared" si="1297"/>
        <v>8.776569990830356E-2</v>
      </c>
      <c r="U1040" s="13">
        <f t="shared" si="1298"/>
        <v>7.7938094970910032E-2</v>
      </c>
      <c r="V1040" s="13">
        <f t="shared" si="1299"/>
        <v>1.1970026862485271E-2</v>
      </c>
      <c r="W1040" s="13">
        <f t="shared" si="1300"/>
        <v>3.294417226590509E-2</v>
      </c>
      <c r="X1040" s="13">
        <f t="shared" si="1301"/>
        <v>4.2717043987053574E-2</v>
      </c>
      <c r="Y1040" s="13">
        <f t="shared" si="1302"/>
        <v>2.7694516533358995E-2</v>
      </c>
      <c r="Z1040" s="13">
        <f t="shared" si="1303"/>
        <v>2.3070313550893597E-2</v>
      </c>
      <c r="AA1040" s="13">
        <f t="shared" si="1304"/>
        <v>3.368613022325144E-2</v>
      </c>
      <c r="AB1040" s="13">
        <f t="shared" si="1305"/>
        <v>2.4593410204732599E-2</v>
      </c>
      <c r="AC1040" s="13">
        <f t="shared" si="1306"/>
        <v>1.4164307946934321E-3</v>
      </c>
      <c r="AD1040" s="13">
        <f t="shared" si="1307"/>
        <v>1.202586252889834E-2</v>
      </c>
      <c r="AE1040" s="13">
        <f t="shared" si="1308"/>
        <v>1.5593328449197762E-2</v>
      </c>
      <c r="AF1040" s="13">
        <f t="shared" si="1309"/>
        <v>1.010954064792702E-2</v>
      </c>
      <c r="AG1040" s="13">
        <f t="shared" si="1310"/>
        <v>4.3695102233436969E-3</v>
      </c>
      <c r="AH1040" s="13">
        <f t="shared" si="1311"/>
        <v>7.4785275434629712E-3</v>
      </c>
      <c r="AI1040" s="13">
        <f t="shared" si="1312"/>
        <v>1.0919775847498548E-2</v>
      </c>
      <c r="AJ1040" s="13">
        <f t="shared" si="1313"/>
        <v>7.9722581662377123E-3</v>
      </c>
      <c r="AK1040" s="13">
        <f t="shared" si="1314"/>
        <v>3.8802322902811342E-3</v>
      </c>
      <c r="AL1040" s="13">
        <f t="shared" si="1315"/>
        <v>1.0726933032739749E-4</v>
      </c>
      <c r="AM1040" s="13">
        <f t="shared" si="1316"/>
        <v>3.5119138740938183E-3</v>
      </c>
      <c r="AN1040" s="13">
        <f t="shared" si="1317"/>
        <v>4.5537213145788484E-3</v>
      </c>
      <c r="AO1040" s="13">
        <f t="shared" si="1318"/>
        <v>2.9522901976348076E-3</v>
      </c>
      <c r="AP1040" s="13">
        <f t="shared" si="1319"/>
        <v>1.276028520988029E-3</v>
      </c>
      <c r="AQ1040" s="13">
        <f t="shared" si="1320"/>
        <v>4.1364043099811556E-4</v>
      </c>
      <c r="AR1040" s="13">
        <f t="shared" si="1321"/>
        <v>1.939405776864024E-3</v>
      </c>
      <c r="AS1040" s="13">
        <f t="shared" si="1322"/>
        <v>2.8318243447817003E-3</v>
      </c>
      <c r="AT1040" s="13">
        <f t="shared" si="1323"/>
        <v>2.0674448883681328E-3</v>
      </c>
      <c r="AU1040" s="13">
        <f t="shared" si="1324"/>
        <v>1.0062602398146553E-3</v>
      </c>
      <c r="AV1040" s="13">
        <f t="shared" si="1325"/>
        <v>3.6732285196405313E-4</v>
      </c>
      <c r="AW1040" s="13">
        <f t="shared" si="1326"/>
        <v>5.6414830345231243E-6</v>
      </c>
      <c r="AX1040" s="13">
        <f t="shared" si="1327"/>
        <v>8.5465380892049366E-4</v>
      </c>
      <c r="AY1040" s="13">
        <f t="shared" si="1328"/>
        <v>1.1081864207935534E-3</v>
      </c>
      <c r="AZ1040" s="13">
        <f t="shared" si="1329"/>
        <v>7.1846467564592109E-4</v>
      </c>
      <c r="BA1040" s="13">
        <f t="shared" si="1330"/>
        <v>3.1053228377788783E-4</v>
      </c>
      <c r="BB1040" s="13">
        <f t="shared" si="1331"/>
        <v>1.0066288142310237E-4</v>
      </c>
      <c r="BC1040" s="13">
        <f t="shared" si="1332"/>
        <v>2.6104894661836395E-5</v>
      </c>
      <c r="BD1040" s="13">
        <f t="shared" si="1333"/>
        <v>4.1912158347950441E-4</v>
      </c>
      <c r="BE1040" s="13">
        <f t="shared" si="1334"/>
        <v>6.1198059615965087E-4</v>
      </c>
      <c r="BF1040" s="13">
        <f t="shared" si="1335"/>
        <v>4.4679189146821445E-4</v>
      </c>
      <c r="BG1040" s="13">
        <f t="shared" si="1336"/>
        <v>2.1746113687747031E-4</v>
      </c>
      <c r="BH1040" s="13">
        <f t="shared" si="1337"/>
        <v>7.9381497776251849E-5</v>
      </c>
      <c r="BI1040" s="13">
        <f t="shared" si="1338"/>
        <v>2.3181786979258352E-5</v>
      </c>
      <c r="BJ1040" s="14">
        <f t="shared" si="1339"/>
        <v>0.40944411200472874</v>
      </c>
      <c r="BK1040" s="14">
        <f t="shared" si="1340"/>
        <v>0.25521180751826128</v>
      </c>
      <c r="BL1040" s="14">
        <f t="shared" si="1341"/>
        <v>0.31218563452809023</v>
      </c>
      <c r="BM1040" s="14">
        <f t="shared" si="1342"/>
        <v>0.51899483648287081</v>
      </c>
      <c r="BN1040" s="14">
        <f t="shared" si="1343"/>
        <v>0.47981448618134398</v>
      </c>
    </row>
    <row r="1041" spans="1:66" x14ac:dyDescent="0.25">
      <c r="A1041" t="s">
        <v>178</v>
      </c>
      <c r="B1041" t="s">
        <v>269</v>
      </c>
      <c r="C1041" t="s">
        <v>270</v>
      </c>
      <c r="D1041" s="24" t="s">
        <v>501</v>
      </c>
      <c r="E1041" s="10">
        <f>VLOOKUP(A1041,home!$A$2:$E$405,3,FALSE)</f>
        <v>1.8350515463917501</v>
      </c>
      <c r="F1041" s="10">
        <f>VLOOKUP(B1041,home!$B$2:$E$405,3,FALSE)</f>
        <v>0.65</v>
      </c>
      <c r="G1041" s="10">
        <f>VLOOKUP(C1041,away!$B$2:$E$405,4,FALSE)</f>
        <v>1.36</v>
      </c>
      <c r="H1041" s="10">
        <f>VLOOKUP(A1041,away!$A$2:$E$405,3,FALSE)</f>
        <v>1.3298969072164899</v>
      </c>
      <c r="I1041" s="10">
        <f>VLOOKUP(C1041,away!$B$2:$E$405,3,FALSE)</f>
        <v>0.54</v>
      </c>
      <c r="J1041" s="10">
        <f>VLOOKUP(B1041,home!$B$2:$E$405,4,FALSE)</f>
        <v>1.05</v>
      </c>
      <c r="K1041" s="12">
        <f t="shared" si="1288"/>
        <v>1.6221855670103074</v>
      </c>
      <c r="L1041" s="12">
        <f t="shared" si="1289"/>
        <v>0.75405154639174987</v>
      </c>
      <c r="M1041" s="13">
        <f t="shared" si="1290"/>
        <v>9.289949088712568E-2</v>
      </c>
      <c r="N1041" s="13">
        <f t="shared" si="1291"/>
        <v>0.15070021329970087</v>
      </c>
      <c r="O1041" s="13">
        <f t="shared" si="1292"/>
        <v>7.00510047624434E-2</v>
      </c>
      <c r="P1041" s="13">
        <f t="shared" si="1293"/>
        <v>0.11363572888020601</v>
      </c>
      <c r="Q1041" s="13">
        <f t="shared" si="1294"/>
        <v>0.12223185548007479</v>
      </c>
      <c r="R1041" s="13">
        <f t="shared" si="1295"/>
        <v>2.6411034233708136E-2</v>
      </c>
      <c r="S1041" s="13">
        <f t="shared" si="1296"/>
        <v>3.4750133598216569E-2</v>
      </c>
      <c r="T1041" s="13">
        <f t="shared" si="1297"/>
        <v>9.2169119643083275E-2</v>
      </c>
      <c r="U1041" s="13">
        <f t="shared" si="1298"/>
        <v>4.2843598543736476E-2</v>
      </c>
      <c r="V1041" s="13">
        <f t="shared" si="1299"/>
        <v>4.7229738079880559E-3</v>
      </c>
      <c r="W1041" s="13">
        <f t="shared" si="1300"/>
        <v>6.609425059622237E-2</v>
      </c>
      <c r="X1041" s="13">
        <f t="shared" si="1301"/>
        <v>4.9838471869685312E-2</v>
      </c>
      <c r="Y1041" s="13">
        <f t="shared" si="1302"/>
        <v>1.8790388391568963E-2</v>
      </c>
      <c r="Z1041" s="13">
        <f t="shared" si="1303"/>
        <v>6.6384270685776901E-3</v>
      </c>
      <c r="AA1041" s="13">
        <f t="shared" si="1304"/>
        <v>1.0768760578297273E-2</v>
      </c>
      <c r="AB1041" s="13">
        <f t="shared" si="1305"/>
        <v>8.7344639923517056E-3</v>
      </c>
      <c r="AC1041" s="13">
        <f t="shared" si="1306"/>
        <v>3.610747526895368E-4</v>
      </c>
      <c r="AD1041" s="13">
        <f t="shared" si="1307"/>
        <v>2.6804284844888577E-2</v>
      </c>
      <c r="AE1041" s="13">
        <f t="shared" si="1308"/>
        <v>2.0211812437213178E-2</v>
      </c>
      <c r="AF1041" s="13">
        <f t="shared" si="1309"/>
        <v>7.6203742118302982E-3</v>
      </c>
      <c r="AG1041" s="13">
        <f t="shared" si="1310"/>
        <v>1.9153849861714835E-3</v>
      </c>
      <c r="AH1041" s="13">
        <f t="shared" si="1311"/>
        <v>1.2514290491674642E-3</v>
      </c>
      <c r="AI1041" s="13">
        <f t="shared" si="1312"/>
        <v>2.0300501416968932E-3</v>
      </c>
      <c r="AJ1041" s="13">
        <f t="shared" si="1313"/>
        <v>1.6465590200839648E-3</v>
      </c>
      <c r="AK1041" s="13">
        <f t="shared" si="1314"/>
        <v>8.9034142587028099E-4</v>
      </c>
      <c r="AL1041" s="13">
        <f t="shared" si="1315"/>
        <v>1.7666832104373513E-5</v>
      </c>
      <c r="AM1041" s="13">
        <f t="shared" si="1316"/>
        <v>8.6963048018822778E-3</v>
      </c>
      <c r="AN1041" s="13">
        <f t="shared" si="1317"/>
        <v>6.5574620837533315E-3</v>
      </c>
      <c r="AO1041" s="13">
        <f t="shared" si="1318"/>
        <v>2.4723322123297326E-3</v>
      </c>
      <c r="AP1041" s="13">
        <f t="shared" si="1319"/>
        <v>6.2142197596712378E-4</v>
      </c>
      <c r="AQ1041" s="13">
        <f t="shared" si="1320"/>
        <v>1.1714605048495661E-4</v>
      </c>
      <c r="AR1041" s="13">
        <f t="shared" si="1321"/>
        <v>1.8872840194485678E-4</v>
      </c>
      <c r="AS1041" s="13">
        <f t="shared" si="1322"/>
        <v>3.0615248971986673E-4</v>
      </c>
      <c r="AT1041" s="13">
        <f t="shared" si="1323"/>
        <v>2.4831807506391968E-4</v>
      </c>
      <c r="AU1041" s="13">
        <f t="shared" si="1324"/>
        <v>1.3427266579882423E-4</v>
      </c>
      <c r="AV1041" s="13">
        <f t="shared" si="1325"/>
        <v>5.4453795125712791E-5</v>
      </c>
      <c r="AW1041" s="13">
        <f t="shared" si="1326"/>
        <v>6.0028535619328405E-7</v>
      </c>
      <c r="AX1041" s="13">
        <f t="shared" si="1327"/>
        <v>2.3511700226559779E-3</v>
      </c>
      <c r="AY1041" s="13">
        <f t="shared" si="1328"/>
        <v>1.7729033914136657E-3</v>
      </c>
      <c r="AZ1041" s="13">
        <f t="shared" si="1329"/>
        <v>6.6843027194932604E-4</v>
      </c>
      <c r="BA1041" s="13">
        <f t="shared" si="1330"/>
        <v>1.6801029340614913E-4</v>
      </c>
      <c r="BB1041" s="13">
        <f t="shared" si="1331"/>
        <v>3.1672105388159582E-5</v>
      </c>
      <c r="BC1041" s="13">
        <f t="shared" si="1332"/>
        <v>4.7764800090848428E-6</v>
      </c>
      <c r="BD1041" s="13">
        <f t="shared" si="1333"/>
        <v>2.3718490555760491E-5</v>
      </c>
      <c r="BE1041" s="13">
        <f t="shared" si="1334"/>
        <v>3.8475793050824961E-5</v>
      </c>
      <c r="BF1041" s="13">
        <f t="shared" si="1335"/>
        <v>3.120743808316187E-5</v>
      </c>
      <c r="BG1041" s="13">
        <f t="shared" si="1336"/>
        <v>1.6874751880624335E-5</v>
      </c>
      <c r="BH1041" s="13">
        <f t="shared" si="1337"/>
        <v>6.8434947369072089E-6</v>
      </c>
      <c r="BI1041" s="13">
        <f t="shared" si="1338"/>
        <v>2.2202836780243759E-6</v>
      </c>
      <c r="BJ1041" s="14">
        <f t="shared" si="1339"/>
        <v>0.5798377854496789</v>
      </c>
      <c r="BK1041" s="14">
        <f t="shared" si="1340"/>
        <v>0.24815997214974392</v>
      </c>
      <c r="BL1041" s="14">
        <f t="shared" si="1341"/>
        <v>0.16567850742699408</v>
      </c>
      <c r="BM1041" s="14">
        <f t="shared" si="1342"/>
        <v>0.4226130614456784</v>
      </c>
      <c r="BN1041" s="14">
        <f t="shared" si="1343"/>
        <v>0.57592932754325887</v>
      </c>
    </row>
    <row r="1042" spans="1:66" x14ac:dyDescent="0.25">
      <c r="A1042" t="s">
        <v>178</v>
      </c>
      <c r="B1042" t="s">
        <v>273</v>
      </c>
      <c r="C1042" t="s">
        <v>472</v>
      </c>
      <c r="D1042" s="24" t="s">
        <v>501</v>
      </c>
      <c r="E1042" s="10">
        <f>VLOOKUP(A1042,home!$A$2:$E$405,3,FALSE)</f>
        <v>1.8350515463917501</v>
      </c>
      <c r="F1042" s="10">
        <f>VLOOKUP(B1042,home!$B$2:$E$405,3,FALSE)</f>
        <v>2.4500000000000002</v>
      </c>
      <c r="G1042" s="10">
        <f>VLOOKUP(C1042,away!$B$2:$E$405,4,FALSE)</f>
        <v>1.53</v>
      </c>
      <c r="H1042" s="10">
        <f>VLOOKUP(A1042,away!$A$2:$E$405,3,FALSE)</f>
        <v>1.3298969072164899</v>
      </c>
      <c r="I1042" s="10">
        <f>VLOOKUP(C1042,away!$B$2:$E$405,3,FALSE)</f>
        <v>0.65</v>
      </c>
      <c r="J1042" s="10">
        <f>VLOOKUP(B1042,home!$B$2:$E$405,4,FALSE)</f>
        <v>0.13</v>
      </c>
      <c r="K1042" s="12">
        <f t="shared" si="1288"/>
        <v>6.878690721649475</v>
      </c>
      <c r="L1042" s="12">
        <f t="shared" si="1289"/>
        <v>0.11237628865979341</v>
      </c>
      <c r="M1042" s="13">
        <f t="shared" si="1290"/>
        <v>9.200642896491436E-4</v>
      </c>
      <c r="N1042" s="13">
        <f t="shared" si="1291"/>
        <v>6.3288376925305792E-3</v>
      </c>
      <c r="O1042" s="13">
        <f t="shared" si="1292"/>
        <v>1.0339341019917993E-4</v>
      </c>
      <c r="P1042" s="13">
        <f t="shared" si="1293"/>
        <v>7.1121129141679717E-4</v>
      </c>
      <c r="Q1042" s="13">
        <f t="shared" si="1294"/>
        <v>2.1767058557217785E-2</v>
      </c>
      <c r="R1042" s="13">
        <f t="shared" si="1295"/>
        <v>5.8094838550317362E-6</v>
      </c>
      <c r="S1042" s="13">
        <f t="shared" si="1296"/>
        <v>1.3744189040084306E-4</v>
      </c>
      <c r="T1042" s="13">
        <f t="shared" si="1297"/>
        <v>2.4461012557005315E-3</v>
      </c>
      <c r="U1042" s="13">
        <f t="shared" si="1298"/>
        <v>3.9961642691179226E-5</v>
      </c>
      <c r="V1042" s="13">
        <f t="shared" si="1299"/>
        <v>1.1804757735887913E-5</v>
      </c>
      <c r="W1042" s="13">
        <f t="shared" si="1300"/>
        <v>4.9909621245044937E-2</v>
      </c>
      <c r="X1042" s="13">
        <f t="shared" si="1301"/>
        <v>5.6086580039341263E-3</v>
      </c>
      <c r="Y1042" s="13">
        <f t="shared" si="1302"/>
        <v>3.1514008542208113E-4</v>
      </c>
      <c r="Z1042" s="13">
        <f t="shared" si="1303"/>
        <v>2.1761607821915193E-7</v>
      </c>
      <c r="AA1042" s="13">
        <f t="shared" si="1304"/>
        <v>1.4969136981278267E-6</v>
      </c>
      <c r="AB1042" s="13">
        <f t="shared" si="1305"/>
        <v>5.1484031832109425E-6</v>
      </c>
      <c r="AC1042" s="13">
        <f t="shared" si="1306"/>
        <v>5.7031863755716908E-7</v>
      </c>
      <c r="AD1042" s="13">
        <f t="shared" si="1307"/>
        <v>8.5828212144832508E-2</v>
      </c>
      <c r="AE1042" s="13">
        <f t="shared" si="1308"/>
        <v>9.6450559431416824E-3</v>
      </c>
      <c r="AF1042" s="13">
        <f t="shared" si="1309"/>
        <v>5.4193779540317294E-4</v>
      </c>
      <c r="AG1042" s="13">
        <f t="shared" si="1310"/>
        <v>2.0300319377293006E-5</v>
      </c>
      <c r="AH1042" s="13">
        <f t="shared" si="1311"/>
        <v>6.1137218057418999E-9</v>
      </c>
      <c r="AI1042" s="13">
        <f t="shared" si="1312"/>
        <v>4.2054401459902878E-8</v>
      </c>
      <c r="AJ1042" s="13">
        <f t="shared" si="1313"/>
        <v>1.4463961056337802E-7</v>
      </c>
      <c r="AK1042" s="13">
        <f t="shared" si="1314"/>
        <v>3.3164371572176736E-7</v>
      </c>
      <c r="AL1042" s="13">
        <f t="shared" si="1315"/>
        <v>1.7634291833705682E-8</v>
      </c>
      <c r="AM1042" s="13">
        <f t="shared" si="1316"/>
        <v>0.11807714530728444</v>
      </c>
      <c r="AN1042" s="13">
        <f t="shared" si="1317"/>
        <v>1.3269071365175765E-2</v>
      </c>
      <c r="AO1042" s="13">
        <f t="shared" si="1318"/>
        <v>7.4556449699019552E-4</v>
      </c>
      <c r="AP1042" s="13">
        <f t="shared" si="1319"/>
        <v>2.7927923709421295E-5</v>
      </c>
      <c r="AQ1042" s="13">
        <f t="shared" si="1320"/>
        <v>7.8460910410965388E-7</v>
      </c>
      <c r="AR1042" s="13">
        <f t="shared" si="1321"/>
        <v>1.3740747328554508E-10</v>
      </c>
      <c r="AS1042" s="13">
        <f t="shared" si="1322"/>
        <v>9.4518351157457713E-10</v>
      </c>
      <c r="AT1042" s="13">
        <f t="shared" si="1323"/>
        <v>3.2508125256620562E-9</v>
      </c>
      <c r="AU1042" s="13">
        <f t="shared" si="1324"/>
        <v>7.4537779860311616E-9</v>
      </c>
      <c r="AV1042" s="13">
        <f t="shared" si="1325"/>
        <v>1.2818058368436912E-8</v>
      </c>
      <c r="AW1042" s="13">
        <f t="shared" si="1326"/>
        <v>3.7864828243726846E-10</v>
      </c>
      <c r="AX1042" s="13">
        <f t="shared" si="1327"/>
        <v>0.13536936064401239</v>
      </c>
      <c r="AY1042" s="13">
        <f t="shared" si="1328"/>
        <v>1.5212306347423212E-2</v>
      </c>
      <c r="AZ1042" s="13">
        <f t="shared" si="1329"/>
        <v>8.547512646396193E-4</v>
      </c>
      <c r="BA1042" s="13">
        <f t="shared" si="1330"/>
        <v>3.2017924949155112E-5</v>
      </c>
      <c r="BB1042" s="13">
        <f t="shared" si="1331"/>
        <v>8.9951389409346387E-7</v>
      </c>
      <c r="BC1042" s="13">
        <f t="shared" si="1332"/>
        <v>2.0216806603228396E-8</v>
      </c>
      <c r="BD1042" s="13">
        <f t="shared" si="1333"/>
        <v>2.5735569803248763E-12</v>
      </c>
      <c r="BE1042" s="13">
        <f t="shared" si="1334"/>
        <v>1.7702702522196969E-11</v>
      </c>
      <c r="BF1042" s="13">
        <f t="shared" si="1335"/>
        <v>6.0885707793778522E-11</v>
      </c>
      <c r="BG1042" s="13">
        <f t="shared" si="1336"/>
        <v>1.3960465109404185E-10</v>
      </c>
      <c r="BH1042" s="13">
        <f t="shared" si="1337"/>
        <v>2.4007430454492439E-10</v>
      </c>
      <c r="BI1042" s="13">
        <f t="shared" si="1338"/>
        <v>3.3027937823592438E-10</v>
      </c>
      <c r="BJ1042" s="14">
        <f t="shared" si="1339"/>
        <v>0.46600077265659379</v>
      </c>
      <c r="BK1042" s="14">
        <f t="shared" si="1340"/>
        <v>1.6993416529555275E-2</v>
      </c>
      <c r="BL1042" s="14">
        <f t="shared" si="1341"/>
        <v>1.5635970143644659E-4</v>
      </c>
      <c r="BM1042" s="14">
        <f t="shared" si="1342"/>
        <v>0.43810208581002025</v>
      </c>
      <c r="BN1042" s="14">
        <f t="shared" si="1343"/>
        <v>2.9836374724868515E-2</v>
      </c>
    </row>
    <row r="1043" spans="1:66" x14ac:dyDescent="0.25">
      <c r="A1043" t="s">
        <v>178</v>
      </c>
      <c r="B1043" t="s">
        <v>182</v>
      </c>
      <c r="C1043" t="s">
        <v>268</v>
      </c>
      <c r="D1043" s="24" t="s">
        <v>501</v>
      </c>
      <c r="E1043" s="10">
        <f>VLOOKUP(A1043,home!$A$2:$E$405,3,FALSE)</f>
        <v>1.8350515463917501</v>
      </c>
      <c r="F1043" s="10">
        <f>VLOOKUP(B1043,home!$B$2:$E$405,3,FALSE)</f>
        <v>1.91</v>
      </c>
      <c r="G1043" s="10">
        <f>VLOOKUP(C1043,away!$B$2:$E$405,4,FALSE)</f>
        <v>1.0900000000000001</v>
      </c>
      <c r="H1043" s="10">
        <f>VLOOKUP(A1043,away!$A$2:$E$405,3,FALSE)</f>
        <v>1.3298969072164899</v>
      </c>
      <c r="I1043" s="10">
        <f>VLOOKUP(C1043,away!$B$2:$E$405,3,FALSE)</f>
        <v>0.87</v>
      </c>
      <c r="J1043" s="10">
        <f>VLOOKUP(B1043,home!$B$2:$E$405,4,FALSE)</f>
        <v>0.75</v>
      </c>
      <c r="K1043" s="12">
        <f t="shared" si="1288"/>
        <v>3.8203938144329843</v>
      </c>
      <c r="L1043" s="12">
        <f t="shared" si="1289"/>
        <v>0.8677577319587596</v>
      </c>
      <c r="M1043" s="13">
        <f t="shared" si="1290"/>
        <v>9.2036830235388868E-3</v>
      </c>
      <c r="N1043" s="13">
        <f t="shared" si="1291"/>
        <v>3.5161693693129832E-2</v>
      </c>
      <c r="O1043" s="13">
        <f t="shared" si="1292"/>
        <v>7.9865671061734433E-3</v>
      </c>
      <c r="P1043" s="13">
        <f t="shared" si="1293"/>
        <v>3.0511831570978962E-2</v>
      </c>
      <c r="Q1043" s="13">
        <f t="shared" si="1294"/>
        <v>6.7165758545110241E-2</v>
      </c>
      <c r="R1043" s="13">
        <f t="shared" si="1295"/>
        <v>3.4652026790947502E-3</v>
      </c>
      <c r="S1043" s="13">
        <f t="shared" si="1296"/>
        <v>2.528802500680382E-2</v>
      </c>
      <c r="T1043" s="13">
        <f t="shared" si="1297"/>
        <v>5.8283606300394544E-2</v>
      </c>
      <c r="U1043" s="13">
        <f t="shared" si="1298"/>
        <v>1.3238438880970191E-2</v>
      </c>
      <c r="V1043" s="13">
        <f t="shared" si="1299"/>
        <v>9.3149178286916611E-3</v>
      </c>
      <c r="W1043" s="13">
        <f t="shared" si="1300"/>
        <v>8.5533216162479525E-2</v>
      </c>
      <c r="X1043" s="13">
        <f t="shared" si="1301"/>
        <v>7.4222109664291547E-2</v>
      </c>
      <c r="Y1043" s="13">
        <f t="shared" si="1302"/>
        <v>3.2203404771739982E-2</v>
      </c>
      <c r="Z1043" s="13">
        <f t="shared" si="1303"/>
        <v>1.0023188058628928E-3</v>
      </c>
      <c r="AA1043" s="13">
        <f t="shared" si="1304"/>
        <v>3.829252566008451E-3</v>
      </c>
      <c r="AB1043" s="13">
        <f t="shared" si="1305"/>
        <v>7.3146264085401603E-3</v>
      </c>
      <c r="AC1043" s="13">
        <f t="shared" si="1306"/>
        <v>1.9300371598498544E-3</v>
      </c>
      <c r="AD1043" s="13">
        <f t="shared" si="1307"/>
        <v>8.1692642488924022E-2</v>
      </c>
      <c r="AE1043" s="13">
        <f t="shared" si="1308"/>
        <v>7.0889422163906507E-2</v>
      </c>
      <c r="AF1043" s="13">
        <f t="shared" si="1309"/>
        <v>3.075742209840927E-2</v>
      </c>
      <c r="AG1043" s="13">
        <f t="shared" si="1310"/>
        <v>8.8966636136712865E-3</v>
      </c>
      <c r="AH1043" s="13">
        <f t="shared" si="1311"/>
        <v>2.1744247341879899E-4</v>
      </c>
      <c r="AI1043" s="13">
        <f t="shared" si="1312"/>
        <v>8.3071588044418836E-4</v>
      </c>
      <c r="AJ1043" s="13">
        <f t="shared" si="1313"/>
        <v>1.586830905600114E-3</v>
      </c>
      <c r="AK1043" s="13">
        <f t="shared" si="1314"/>
        <v>2.0207729921019224E-3</v>
      </c>
      <c r="AL1043" s="13">
        <f t="shared" si="1315"/>
        <v>2.5593653582574641E-4</v>
      </c>
      <c r="AM1043" s="13">
        <f t="shared" si="1316"/>
        <v>6.2419613209874089E-2</v>
      </c>
      <c r="AN1043" s="13">
        <f t="shared" si="1317"/>
        <v>5.4165101988743365E-2</v>
      </c>
      <c r="AO1043" s="13">
        <f t="shared" si="1318"/>
        <v>2.3501093026533422E-2</v>
      </c>
      <c r="AP1043" s="13">
        <f t="shared" si="1319"/>
        <v>6.7977517277521549E-3</v>
      </c>
      <c r="AQ1043" s="13">
        <f t="shared" si="1320"/>
        <v>1.4747004054232373E-3</v>
      </c>
      <c r="AR1043" s="13">
        <f t="shared" si="1321"/>
        <v>3.7737477513079989E-5</v>
      </c>
      <c r="AS1043" s="13">
        <f t="shared" si="1322"/>
        <v>1.4417202566327465E-4</v>
      </c>
      <c r="AT1043" s="13">
        <f t="shared" si="1323"/>
        <v>2.7539695752912399E-4</v>
      </c>
      <c r="AU1043" s="13">
        <f t="shared" si="1324"/>
        <v>3.5070827768597619E-4</v>
      </c>
      <c r="AV1043" s="13">
        <f t="shared" si="1325"/>
        <v>3.3496093368548719E-4</v>
      </c>
      <c r="AW1043" s="13">
        <f t="shared" si="1326"/>
        <v>2.35687425168177E-5</v>
      </c>
      <c r="AX1043" s="13">
        <f t="shared" si="1327"/>
        <v>3.9744584034383725E-2</v>
      </c>
      <c r="AY1043" s="13">
        <f t="shared" si="1328"/>
        <v>3.4488670099321141E-2</v>
      </c>
      <c r="AZ1043" s="13">
        <f t="shared" si="1329"/>
        <v>1.4963905071830402E-2</v>
      </c>
      <c r="BA1043" s="13">
        <f t="shared" si="1330"/>
        <v>4.3283481087925766E-3</v>
      </c>
      <c r="BB1043" s="13">
        <f t="shared" si="1331"/>
        <v>9.3898938450345814E-4</v>
      </c>
      <c r="BC1043" s="13">
        <f t="shared" si="1332"/>
        <v>1.6296305972601454E-4</v>
      </c>
      <c r="BD1043" s="13">
        <f t="shared" si="1333"/>
        <v>5.4578313160991615E-6</v>
      </c>
      <c r="BE1043" s="13">
        <f t="shared" si="1334"/>
        <v>2.0851065000243873E-5</v>
      </c>
      <c r="BF1043" s="13">
        <f t="shared" si="1335"/>
        <v>3.9829639875635897E-5</v>
      </c>
      <c r="BG1043" s="13">
        <f t="shared" si="1336"/>
        <v>5.0721636603990908E-5</v>
      </c>
      <c r="BH1043" s="13">
        <f t="shared" si="1337"/>
        <v>4.8444156684951125E-5</v>
      </c>
      <c r="BI1043" s="13">
        <f t="shared" si="1338"/>
        <v>3.7015151308921905E-5</v>
      </c>
      <c r="BJ1043" s="14">
        <f t="shared" si="1339"/>
        <v>0.78779165961894027</v>
      </c>
      <c r="BK1043" s="14">
        <f t="shared" si="1340"/>
        <v>0.11099310122501005</v>
      </c>
      <c r="BL1043" s="14">
        <f t="shared" si="1341"/>
        <v>4.1835145045218805E-2</v>
      </c>
      <c r="BM1043" s="14">
        <f t="shared" si="1342"/>
        <v>0.75366238672020169</v>
      </c>
      <c r="BN1043" s="14">
        <f t="shared" si="1343"/>
        <v>0.15349473661802612</v>
      </c>
    </row>
    <row r="1044" spans="1:66" x14ac:dyDescent="0.25">
      <c r="A1044" t="s">
        <v>28</v>
      </c>
      <c r="B1044" t="s">
        <v>277</v>
      </c>
      <c r="C1044" t="s">
        <v>279</v>
      </c>
      <c r="D1044" s="24" t="s">
        <v>501</v>
      </c>
      <c r="E1044" s="10">
        <f>VLOOKUP(A1044,home!$A$2:$E$405,3,FALSE)</f>
        <v>1.31111111111111</v>
      </c>
      <c r="F1044" s="10">
        <f>VLOOKUP(B1044,home!$B$2:$E$405,3,FALSE)</f>
        <v>0.61</v>
      </c>
      <c r="G1044" s="10">
        <f>VLOOKUP(C1044,away!$B$2:$E$405,4,FALSE)</f>
        <v>0.92</v>
      </c>
      <c r="H1044" s="10">
        <f>VLOOKUP(A1044,away!$A$2:$E$405,3,FALSE)</f>
        <v>1.12222222222222</v>
      </c>
      <c r="I1044" s="10">
        <f>VLOOKUP(C1044,away!$B$2:$E$405,3,FALSE)</f>
        <v>0.61</v>
      </c>
      <c r="J1044" s="10">
        <f>VLOOKUP(B1044,home!$B$2:$E$405,4,FALSE)</f>
        <v>1.07</v>
      </c>
      <c r="K1044" s="12">
        <f t="shared" si="1288"/>
        <v>0.73579555555555487</v>
      </c>
      <c r="L1044" s="12">
        <f t="shared" si="1289"/>
        <v>0.73247444444444298</v>
      </c>
      <c r="M1044" s="13">
        <f t="shared" si="1290"/>
        <v>0.23032360054659037</v>
      </c>
      <c r="N1044" s="13">
        <f t="shared" si="1291"/>
        <v>0.16947108162173419</v>
      </c>
      <c r="O1044" s="13">
        <f t="shared" si="1292"/>
        <v>0.16870615135280756</v>
      </c>
      <c r="P1044" s="13">
        <f t="shared" si="1293"/>
        <v>0.12413323636027856</v>
      </c>
      <c r="Q1044" s="13">
        <f t="shared" si="1294"/>
        <v>6.2348034326232322E-2</v>
      </c>
      <c r="R1044" s="13">
        <f t="shared" si="1295"/>
        <v>6.1786472243253919E-2</v>
      </c>
      <c r="S1044" s="13">
        <f t="shared" si="1296"/>
        <v>1.6725446646271715E-2</v>
      </c>
      <c r="T1044" s="13">
        <f t="shared" si="1297"/>
        <v>4.566834180531007E-2</v>
      </c>
      <c r="U1044" s="13">
        <f t="shared" si="1298"/>
        <v>4.5462211670042892E-2</v>
      </c>
      <c r="V1044" s="13">
        <f t="shared" si="1299"/>
        <v>1.0015781741890294E-3</v>
      </c>
      <c r="W1044" s="13">
        <f t="shared" si="1300"/>
        <v>1.5291802184955641E-2</v>
      </c>
      <c r="X1044" s="13">
        <f t="shared" si="1301"/>
        <v>1.12008543099797E-2</v>
      </c>
      <c r="Y1044" s="13">
        <f t="shared" si="1302"/>
        <v>4.1021697690027635E-3</v>
      </c>
      <c r="Z1044" s="13">
        <f t="shared" si="1303"/>
        <v>1.5085670643519804E-2</v>
      </c>
      <c r="AA1044" s="13">
        <f t="shared" si="1304"/>
        <v>1.109996941207678E-2</v>
      </c>
      <c r="AB1044" s="13">
        <f t="shared" si="1305"/>
        <v>4.0836540801043484E-3</v>
      </c>
      <c r="AC1044" s="13">
        <f t="shared" si="1306"/>
        <v>3.3737625002076554E-5</v>
      </c>
      <c r="AD1044" s="13">
        <f t="shared" si="1307"/>
        <v>2.812910021031271E-3</v>
      </c>
      <c r="AE1044" s="13">
        <f t="shared" si="1308"/>
        <v>2.0603847049270861E-3</v>
      </c>
      <c r="AF1044" s="13">
        <f t="shared" si="1309"/>
        <v>7.5458957104164752E-4</v>
      </c>
      <c r="AG1044" s="13">
        <f t="shared" si="1310"/>
        <v>1.8423919227743377E-4</v>
      </c>
      <c r="AH1044" s="13">
        <f t="shared" si="1311"/>
        <v>2.7624670559210029E-3</v>
      </c>
      <c r="AI1044" s="13">
        <f t="shared" si="1312"/>
        <v>2.0326109821153125E-3</v>
      </c>
      <c r="AJ1044" s="13">
        <f t="shared" si="1313"/>
        <v>7.4779306340692886E-4</v>
      </c>
      <c r="AK1044" s="13">
        <f t="shared" si="1314"/>
        <v>1.8340760417669718E-4</v>
      </c>
      <c r="AL1044" s="13">
        <f t="shared" si="1315"/>
        <v>7.2731766413491183E-7</v>
      </c>
      <c r="AM1044" s="13">
        <f t="shared" si="1316"/>
        <v>4.1394533833049842E-4</v>
      </c>
      <c r="AN1044" s="13">
        <f t="shared" si="1317"/>
        <v>3.0320438172399877E-4</v>
      </c>
      <c r="AO1044" s="13">
        <f t="shared" si="1318"/>
        <v>1.1104473052820342E-4</v>
      </c>
      <c r="AP1044" s="13">
        <f t="shared" si="1319"/>
        <v>2.7112475767376227E-5</v>
      </c>
      <c r="AQ1044" s="13">
        <f t="shared" si="1320"/>
        <v>4.964798906305581E-6</v>
      </c>
      <c r="AR1044" s="13">
        <f t="shared" si="1321"/>
        <v>4.0468730441636254E-4</v>
      </c>
      <c r="AS1044" s="13">
        <f t="shared" si="1322"/>
        <v>2.9776711997931744E-4</v>
      </c>
      <c r="AT1044" s="13">
        <f t="shared" si="1323"/>
        <v>1.0954786173567968E-4</v>
      </c>
      <c r="AU1044" s="13">
        <f t="shared" si="1324"/>
        <v>2.686827659524252E-5</v>
      </c>
      <c r="AV1044" s="13">
        <f t="shared" si="1325"/>
        <v>4.9423896260541955E-6</v>
      </c>
      <c r="AW1044" s="13">
        <f t="shared" si="1326"/>
        <v>1.0888580638623138E-8</v>
      </c>
      <c r="AX1044" s="13">
        <f t="shared" si="1327"/>
        <v>5.0763190031086842E-5</v>
      </c>
      <c r="AY1044" s="13">
        <f t="shared" si="1328"/>
        <v>3.7182739416248015E-5</v>
      </c>
      <c r="AZ1044" s="13">
        <f t="shared" si="1329"/>
        <v>1.3617703198419379E-5</v>
      </c>
      <c r="BA1044" s="13">
        <f t="shared" si="1330"/>
        <v>3.3248731949571833E-6</v>
      </c>
      <c r="BB1044" s="13">
        <f t="shared" si="1331"/>
        <v>6.0884616158112066E-7</v>
      </c>
      <c r="BC1044" s="13">
        <f t="shared" si="1332"/>
        <v>8.9192850791252607E-8</v>
      </c>
      <c r="BD1044" s="13">
        <f t="shared" si="1333"/>
        <v>4.9403851412682376E-5</v>
      </c>
      <c r="BE1044" s="13">
        <f t="shared" si="1334"/>
        <v>3.635113429677872E-5</v>
      </c>
      <c r="BF1044" s="13">
        <f t="shared" si="1335"/>
        <v>1.3373501527486435E-5</v>
      </c>
      <c r="BG1044" s="13">
        <f t="shared" si="1336"/>
        <v>3.2800543287133153E-6</v>
      </c>
      <c r="BH1044" s="13">
        <f t="shared" si="1337"/>
        <v>6.0336234926200404E-7</v>
      </c>
      <c r="BI1044" s="13">
        <f t="shared" si="1338"/>
        <v>8.8790266995308224E-8</v>
      </c>
      <c r="BJ1044" s="14">
        <f t="shared" si="1339"/>
        <v>0.31486026577660153</v>
      </c>
      <c r="BK1044" s="14">
        <f t="shared" si="1340"/>
        <v>0.37225550940941221</v>
      </c>
      <c r="BL1044" s="14">
        <f t="shared" si="1341"/>
        <v>0.29781165111043995</v>
      </c>
      <c r="BM1044" s="14">
        <f t="shared" si="1342"/>
        <v>0.18320734863824101</v>
      </c>
      <c r="BN1044" s="14">
        <f t="shared" si="1343"/>
        <v>0.81676857645089695</v>
      </c>
    </row>
    <row r="1045" spans="1:66" x14ac:dyDescent="0.25">
      <c r="A1045" t="s">
        <v>28</v>
      </c>
      <c r="B1045" t="s">
        <v>294</v>
      </c>
      <c r="C1045" t="s">
        <v>278</v>
      </c>
      <c r="D1045" s="24" t="s">
        <v>501</v>
      </c>
      <c r="E1045" s="10">
        <f>VLOOKUP(A1045,home!$A$2:$E$405,3,FALSE)</f>
        <v>1.31111111111111</v>
      </c>
      <c r="F1045" s="10">
        <f>VLOOKUP(B1045,home!$B$2:$E$405,3,FALSE)</f>
        <v>0.76</v>
      </c>
      <c r="G1045" s="10">
        <f>VLOOKUP(C1045,away!$B$2:$E$405,4,FALSE)</f>
        <v>0.76</v>
      </c>
      <c r="H1045" s="10">
        <f>VLOOKUP(A1045,away!$A$2:$E$405,3,FALSE)</f>
        <v>1.12222222222222</v>
      </c>
      <c r="I1045" s="10">
        <f>VLOOKUP(C1045,away!$B$2:$E$405,3,FALSE)</f>
        <v>0.92</v>
      </c>
      <c r="J1045" s="10">
        <f>VLOOKUP(B1045,home!$B$2:$E$405,4,FALSE)</f>
        <v>1.25</v>
      </c>
      <c r="K1045" s="12">
        <f t="shared" si="1288"/>
        <v>0.75729777777777718</v>
      </c>
      <c r="L1045" s="12">
        <f t="shared" si="1289"/>
        <v>1.290555555555553</v>
      </c>
      <c r="M1045" s="13">
        <f t="shared" si="1290"/>
        <v>0.12901155134319375</v>
      </c>
      <c r="N1045" s="13">
        <f t="shared" si="1291"/>
        <v>9.7700161139864239E-2</v>
      </c>
      <c r="O1045" s="13">
        <f t="shared" si="1292"/>
        <v>0.16649657431679915</v>
      </c>
      <c r="P1045" s="13">
        <f t="shared" si="1293"/>
        <v>0.12608748573772452</v>
      </c>
      <c r="Q1045" s="13">
        <f t="shared" si="1294"/>
        <v>3.6994057459874954E-2</v>
      </c>
      <c r="R1045" s="13">
        <f t="shared" si="1295"/>
        <v>0.10743653948275661</v>
      </c>
      <c r="S1045" s="13">
        <f t="shared" si="1296"/>
        <v>3.0807423626294569E-2</v>
      </c>
      <c r="T1045" s="13">
        <f t="shared" si="1297"/>
        <v>4.774288637738297E-2</v>
      </c>
      <c r="U1045" s="13">
        <f t="shared" si="1298"/>
        <v>8.1361452602425999E-2</v>
      </c>
      <c r="V1045" s="13">
        <f t="shared" si="1299"/>
        <v>3.3454632090899415E-3</v>
      </c>
      <c r="W1045" s="13">
        <f t="shared" si="1300"/>
        <v>9.3385058351155691E-3</v>
      </c>
      <c r="X1045" s="13">
        <f t="shared" si="1301"/>
        <v>1.2051860586096346E-2</v>
      </c>
      <c r="Y1045" s="13">
        <f t="shared" si="1302"/>
        <v>7.7767978170838236E-3</v>
      </c>
      <c r="Z1045" s="13">
        <f t="shared" si="1303"/>
        <v>4.6217607633045013E-2</v>
      </c>
      <c r="AA1045" s="13">
        <f t="shared" si="1304"/>
        <v>3.5000491554710224E-2</v>
      </c>
      <c r="AB1045" s="13">
        <f t="shared" si="1305"/>
        <v>1.3252897237755952E-2</v>
      </c>
      <c r="AC1045" s="13">
        <f t="shared" si="1306"/>
        <v>2.0435236238075825E-4</v>
      </c>
      <c r="AD1045" s="13">
        <f t="shared" si="1307"/>
        <v>1.768007429174456E-3</v>
      </c>
      <c r="AE1045" s="13">
        <f t="shared" si="1308"/>
        <v>2.2817118099845851E-3</v>
      </c>
      <c r="AF1045" s="13">
        <f t="shared" si="1309"/>
        <v>1.4723379262761617E-3</v>
      </c>
      <c r="AG1045" s="13">
        <f t="shared" si="1310"/>
        <v>6.3337796347028084E-4</v>
      </c>
      <c r="AH1045" s="13">
        <f t="shared" si="1311"/>
        <v>1.4911597573828242E-2</v>
      </c>
      <c r="AI1045" s="13">
        <f t="shared" si="1312"/>
        <v>1.1292519705776622E-2</v>
      </c>
      <c r="AJ1045" s="13">
        <f t="shared" si="1313"/>
        <v>4.2759000393481957E-3</v>
      </c>
      <c r="AK1045" s="13">
        <f t="shared" si="1314"/>
        <v>1.079376532599433E-3</v>
      </c>
      <c r="AL1045" s="13">
        <f t="shared" si="1315"/>
        <v>7.9888274527019029E-6</v>
      </c>
      <c r="AM1045" s="13">
        <f t="shared" si="1316"/>
        <v>2.6778161944168342E-4</v>
      </c>
      <c r="AN1045" s="13">
        <f t="shared" si="1317"/>
        <v>3.4558705664612736E-4</v>
      </c>
      <c r="AO1045" s="13">
        <f t="shared" si="1318"/>
        <v>2.2299964794137569E-4</v>
      </c>
      <c r="AP1045" s="13">
        <f t="shared" si="1319"/>
        <v>9.5931144845891602E-5</v>
      </c>
      <c r="AQ1045" s="13">
        <f t="shared" si="1320"/>
        <v>3.0951117982917465E-5</v>
      </c>
      <c r="AR1045" s="13">
        <f t="shared" si="1321"/>
        <v>3.8488490182225486E-3</v>
      </c>
      <c r="AS1045" s="13">
        <f t="shared" si="1322"/>
        <v>2.9147248085021156E-3</v>
      </c>
      <c r="AT1045" s="13">
        <f t="shared" si="1323"/>
        <v>1.1036573101562044E-3</v>
      </c>
      <c r="AU1045" s="13">
        <f t="shared" si="1324"/>
        <v>2.7859907613649753E-4</v>
      </c>
      <c r="AV1045" s="13">
        <f t="shared" si="1325"/>
        <v>5.2745615312277825E-5</v>
      </c>
      <c r="AW1045" s="13">
        <f t="shared" si="1326"/>
        <v>2.1688220874116371E-7</v>
      </c>
      <c r="AX1045" s="13">
        <f t="shared" si="1327"/>
        <v>3.3798404222153522E-5</v>
      </c>
      <c r="AY1045" s="13">
        <f t="shared" si="1328"/>
        <v>4.3618718337812486E-5</v>
      </c>
      <c r="AZ1045" s="13">
        <f t="shared" si="1329"/>
        <v>2.8146189638538398E-5</v>
      </c>
      <c r="BA1045" s="13">
        <f t="shared" si="1330"/>
        <v>1.2108073801911956E-5</v>
      </c>
      <c r="BB1045" s="13">
        <f t="shared" si="1331"/>
        <v>3.9065354780335297E-6</v>
      </c>
      <c r="BC1045" s="13">
        <f t="shared" si="1332"/>
        <v>1.0083202128302079E-6</v>
      </c>
      <c r="BD1045" s="13">
        <f t="shared" si="1333"/>
        <v>8.2785891382694088E-4</v>
      </c>
      <c r="BE1045" s="13">
        <f t="shared" si="1334"/>
        <v>6.269357157546667E-4</v>
      </c>
      <c r="BF1045" s="13">
        <f t="shared" si="1335"/>
        <v>2.3738851217526457E-4</v>
      </c>
      <c r="BG1045" s="13">
        <f t="shared" si="1336"/>
        <v>5.9924597580100228E-5</v>
      </c>
      <c r="BH1045" s="13">
        <f t="shared" si="1337"/>
        <v>1.1345191145409365E-5</v>
      </c>
      <c r="BI1045" s="13">
        <f t="shared" si="1338"/>
        <v>1.718337608576526E-6</v>
      </c>
      <c r="BJ1045" s="14">
        <f t="shared" si="1339"/>
        <v>0.21884554117287261</v>
      </c>
      <c r="BK1045" s="14">
        <f t="shared" si="1340"/>
        <v>0.28950788382447407</v>
      </c>
      <c r="BL1045" s="14">
        <f t="shared" si="1341"/>
        <v>0.44507109614242102</v>
      </c>
      <c r="BM1045" s="14">
        <f t="shared" si="1342"/>
        <v>0.33587235745647037</v>
      </c>
      <c r="BN1045" s="14">
        <f t="shared" si="1343"/>
        <v>0.66372636948021313</v>
      </c>
    </row>
    <row r="1046" spans="1:66" x14ac:dyDescent="0.25">
      <c r="A1046" t="s">
        <v>28</v>
      </c>
      <c r="B1046" t="s">
        <v>463</v>
      </c>
      <c r="C1046" t="s">
        <v>189</v>
      </c>
      <c r="D1046" s="24" t="s">
        <v>501</v>
      </c>
      <c r="E1046" s="10">
        <f>VLOOKUP(A1046,home!$A$2:$E$405,3,FALSE)</f>
        <v>1.31111111111111</v>
      </c>
      <c r="F1046" s="10">
        <f>VLOOKUP(B1046,home!$B$2:$E$405,3,FALSE)</f>
        <v>1.07</v>
      </c>
      <c r="G1046" s="10">
        <f>VLOOKUP(C1046,away!$B$2:$E$405,4,FALSE)</f>
        <v>0.61</v>
      </c>
      <c r="H1046" s="10">
        <f>VLOOKUP(A1046,away!$A$2:$E$405,3,FALSE)</f>
        <v>1.12222222222222</v>
      </c>
      <c r="I1046" s="10">
        <f>VLOOKUP(C1046,away!$B$2:$E$405,3,FALSE)</f>
        <v>0.61</v>
      </c>
      <c r="J1046" s="10">
        <f>VLOOKUP(B1046,home!$B$2:$E$405,4,FALSE)</f>
        <v>1.25</v>
      </c>
      <c r="K1046" s="12">
        <f t="shared" si="1288"/>
        <v>0.85576222222222154</v>
      </c>
      <c r="L1046" s="12">
        <f t="shared" si="1289"/>
        <v>0.85569444444444265</v>
      </c>
      <c r="M1046" s="13">
        <f t="shared" si="1290"/>
        <v>0.18060252324029183</v>
      </c>
      <c r="N1046" s="13">
        <f t="shared" si="1291"/>
        <v>0.15455281662705256</v>
      </c>
      <c r="O1046" s="13">
        <f t="shared" si="1292"/>
        <v>0.15454057578936606</v>
      </c>
      <c r="P1046" s="13">
        <f t="shared" si="1293"/>
        <v>0.13224998656100953</v>
      </c>
      <c r="Q1046" s="13">
        <f t="shared" si="1294"/>
        <v>6.6130230903734988E-2</v>
      </c>
      <c r="R1046" s="13">
        <f t="shared" si="1295"/>
        <v>6.6119756072102923E-2</v>
      </c>
      <c r="S1046" s="13">
        <f t="shared" si="1296"/>
        <v>2.4210706793554401E-2</v>
      </c>
      <c r="T1046" s="13">
        <f t="shared" si="1297"/>
        <v>5.6587271194154222E-2</v>
      </c>
      <c r="U1046" s="13">
        <f t="shared" si="1298"/>
        <v>5.6582789389054026E-2</v>
      </c>
      <c r="V1046" s="13">
        <f t="shared" si="1299"/>
        <v>1.9698664415299248E-3</v>
      </c>
      <c r="W1046" s="13">
        <f t="shared" si="1300"/>
        <v>1.8863917784749631E-2</v>
      </c>
      <c r="X1046" s="13">
        <f t="shared" si="1301"/>
        <v>1.6141749648866978E-2</v>
      </c>
      <c r="Y1046" s="13">
        <f t="shared" si="1302"/>
        <v>6.9062027490742516E-3</v>
      </c>
      <c r="Z1046" s="13">
        <f t="shared" si="1303"/>
        <v>1.8859435979640061E-2</v>
      </c>
      <c r="AA1046" s="13">
        <f t="shared" si="1304"/>
        <v>1.6139192843794496E-2</v>
      </c>
      <c r="AB1046" s="13">
        <f t="shared" si="1305"/>
        <v>6.9056557664392759E-3</v>
      </c>
      <c r="AC1046" s="13">
        <f t="shared" si="1306"/>
        <v>9.0154751766916423E-5</v>
      </c>
      <c r="AD1046" s="13">
        <f t="shared" si="1307"/>
        <v>4.0357570508236578E-3</v>
      </c>
      <c r="AE1046" s="13">
        <f t="shared" si="1308"/>
        <v>3.4533748875172918E-3</v>
      </c>
      <c r="AF1046" s="13">
        <f t="shared" si="1309"/>
        <v>1.477516852916249E-3</v>
      </c>
      <c r="AG1046" s="13">
        <f t="shared" si="1310"/>
        <v>4.2143432087115705E-4</v>
      </c>
      <c r="AH1046" s="13">
        <f t="shared" si="1311"/>
        <v>4.0344786482834081E-3</v>
      </c>
      <c r="AI1046" s="13">
        <f t="shared" si="1312"/>
        <v>3.4525544135631139E-3</v>
      </c>
      <c r="AJ1046" s="13">
        <f t="shared" si="1313"/>
        <v>1.4772828186469544E-3</v>
      </c>
      <c r="AK1046" s="13">
        <f t="shared" si="1314"/>
        <v>4.2140094257867505E-4</v>
      </c>
      <c r="AL1046" s="13">
        <f t="shared" si="1315"/>
        <v>2.6407083346720109E-6</v>
      </c>
      <c r="AM1046" s="13">
        <f t="shared" si="1316"/>
        <v>6.9072968443237065E-4</v>
      </c>
      <c r="AN1046" s="13">
        <f t="shared" si="1317"/>
        <v>5.9105355358164257E-4</v>
      </c>
      <c r="AO1046" s="13">
        <f t="shared" si="1318"/>
        <v>2.5288062108447858E-4</v>
      </c>
      <c r="AP1046" s="13">
        <f t="shared" si="1319"/>
        <v>7.2129514189882838E-5</v>
      </c>
      <c r="AQ1046" s="13">
        <f t="shared" si="1320"/>
        <v>1.5430206143189835E-5</v>
      </c>
      <c r="AR1046" s="13">
        <f t="shared" si="1321"/>
        <v>6.9045619311316759E-4</v>
      </c>
      <c r="AS1046" s="13">
        <f t="shared" si="1322"/>
        <v>5.9086632616561958E-4</v>
      </c>
      <c r="AT1046" s="13">
        <f t="shared" si="1323"/>
        <v>2.5282054015788528E-4</v>
      </c>
      <c r="AU1046" s="13">
        <f t="shared" si="1324"/>
        <v>7.2118089089644776E-5</v>
      </c>
      <c r="AV1046" s="13">
        <f t="shared" si="1325"/>
        <v>1.542898404544364E-5</v>
      </c>
      <c r="AW1046" s="13">
        <f t="shared" si="1326"/>
        <v>5.3714279953648898E-8</v>
      </c>
      <c r="AX1046" s="13">
        <f t="shared" si="1327"/>
        <v>9.8516728284116489E-5</v>
      </c>
      <c r="AY1046" s="13">
        <f t="shared" si="1328"/>
        <v>8.430021707756117E-5</v>
      </c>
      <c r="AZ1046" s="13">
        <f t="shared" si="1329"/>
        <v>3.6067613709364807E-5</v>
      </c>
      <c r="BA1046" s="13">
        <f t="shared" si="1330"/>
        <v>1.0287618891823894E-5</v>
      </c>
      <c r="BB1046" s="13">
        <f t="shared" si="1331"/>
        <v>2.20076458307385E-6</v>
      </c>
      <c r="BC1046" s="13">
        <f t="shared" si="1332"/>
        <v>3.7663640545327676E-7</v>
      </c>
      <c r="BD1046" s="13">
        <f t="shared" si="1333"/>
        <v>9.8469921429866078E-5</v>
      </c>
      <c r="BE1046" s="13">
        <f t="shared" si="1334"/>
        <v>8.426683878486975E-5</v>
      </c>
      <c r="BF1046" s="13">
        <f t="shared" si="1335"/>
        <v>3.6056188609090905E-5</v>
      </c>
      <c r="BG1046" s="13">
        <f t="shared" si="1336"/>
        <v>1.0285174696326397E-5</v>
      </c>
      <c r="BH1046" s="13">
        <f t="shared" si="1337"/>
        <v>2.2004159885180099E-6</v>
      </c>
      <c r="BI1046" s="13">
        <f t="shared" si="1338"/>
        <v>3.7660657522949579E-7</v>
      </c>
      <c r="BJ1046" s="14">
        <f t="shared" si="1339"/>
        <v>0.33042424517814395</v>
      </c>
      <c r="BK1046" s="14">
        <f t="shared" si="1340"/>
        <v>0.33921017871356485</v>
      </c>
      <c r="BL1046" s="14">
        <f t="shared" si="1341"/>
        <v>0.3115270319624846</v>
      </c>
      <c r="BM1046" s="14">
        <f t="shared" si="1342"/>
        <v>0.24574075613747795</v>
      </c>
      <c r="BN1046" s="14">
        <f t="shared" si="1343"/>
        <v>0.75419588919355784</v>
      </c>
    </row>
    <row r="1047" spans="1:66" x14ac:dyDescent="0.25">
      <c r="A1047" t="s">
        <v>192</v>
      </c>
      <c r="B1047" t="s">
        <v>200</v>
      </c>
      <c r="C1047" t="s">
        <v>201</v>
      </c>
      <c r="D1047" s="24" t="s">
        <v>501</v>
      </c>
      <c r="E1047" s="10">
        <f>VLOOKUP(A1047,home!$A$2:$E$405,3,FALSE)</f>
        <v>1.36619718309859</v>
      </c>
      <c r="F1047" s="10">
        <f>VLOOKUP(B1047,home!$B$2:$E$405,3,FALSE)</f>
        <v>0.85</v>
      </c>
      <c r="G1047" s="10">
        <f>VLOOKUP(C1047,away!$B$2:$E$405,4,FALSE)</f>
        <v>0.37</v>
      </c>
      <c r="H1047" s="10">
        <f>VLOOKUP(A1047,away!$A$2:$E$405,3,FALSE)</f>
        <v>1.1971830985915499</v>
      </c>
      <c r="I1047" s="10">
        <f>VLOOKUP(C1047,away!$B$2:$E$405,3,FALSE)</f>
        <v>0.24</v>
      </c>
      <c r="J1047" s="10">
        <f>VLOOKUP(B1047,home!$B$2:$E$405,4,FALSE)</f>
        <v>0.7</v>
      </c>
      <c r="K1047" s="12">
        <f t="shared" si="1288"/>
        <v>0.42966901408450653</v>
      </c>
      <c r="L1047" s="12">
        <f t="shared" si="1289"/>
        <v>0.20112676056338036</v>
      </c>
      <c r="M1047" s="13">
        <f t="shared" si="1290"/>
        <v>0.5321681465430812</v>
      </c>
      <c r="N1047" s="13">
        <f t="shared" si="1291"/>
        <v>0.22865616285234486</v>
      </c>
      <c r="O1047" s="13">
        <f t="shared" si="1292"/>
        <v>0.1070332553892282</v>
      </c>
      <c r="P1047" s="13">
        <f t="shared" si="1293"/>
        <v>4.5988873317344872E-2</v>
      </c>
      <c r="Q1047" s="13">
        <f t="shared" si="1294"/>
        <v>4.9123234028556693E-2</v>
      </c>
      <c r="R1047" s="13">
        <f t="shared" si="1295"/>
        <v>1.0763625964494221E-2</v>
      </c>
      <c r="S1047" s="13">
        <f t="shared" si="1296"/>
        <v>9.9356588830875258E-4</v>
      </c>
      <c r="T1047" s="13">
        <f t="shared" si="1297"/>
        <v>9.8799969285604198E-3</v>
      </c>
      <c r="U1047" s="13">
        <f t="shared" si="1298"/>
        <v>4.6247965561386278E-3</v>
      </c>
      <c r="V1047" s="13">
        <f t="shared" si="1299"/>
        <v>9.5402126954472585E-6</v>
      </c>
      <c r="W1047" s="13">
        <f t="shared" si="1300"/>
        <v>7.0355771778974783E-3</v>
      </c>
      <c r="X1047" s="13">
        <f t="shared" si="1301"/>
        <v>1.4150428464841695E-3</v>
      </c>
      <c r="Y1047" s="13">
        <f t="shared" si="1302"/>
        <v>1.4230149188587289E-4</v>
      </c>
      <c r="Z1047" s="13">
        <f t="shared" si="1303"/>
        <v>7.2161774071820468E-4</v>
      </c>
      <c r="AA1047" s="13">
        <f t="shared" si="1304"/>
        <v>3.1005678320028004E-4</v>
      </c>
      <c r="AB1047" s="13">
        <f t="shared" si="1305"/>
        <v>6.6610896173938946E-5</v>
      </c>
      <c r="AC1047" s="13">
        <f t="shared" si="1306"/>
        <v>5.1527843680786124E-8</v>
      </c>
      <c r="AD1047" s="13">
        <f t="shared" si="1307"/>
        <v>7.5574237738566601E-4</v>
      </c>
      <c r="AE1047" s="13">
        <f t="shared" si="1308"/>
        <v>1.5200001618404668E-4</v>
      </c>
      <c r="AF1047" s="13">
        <f t="shared" si="1309"/>
        <v>1.5285635430339352E-5</v>
      </c>
      <c r="AG1047" s="13">
        <f t="shared" si="1310"/>
        <v>1.0247834457523291E-6</v>
      </c>
      <c r="AH1047" s="13">
        <f t="shared" si="1311"/>
        <v>3.6284159638929449E-5</v>
      </c>
      <c r="AI1047" s="13">
        <f t="shared" si="1312"/>
        <v>1.5590179098943661E-5</v>
      </c>
      <c r="AJ1047" s="13">
        <f t="shared" si="1313"/>
        <v>3.3493084414220014E-6</v>
      </c>
      <c r="AK1047" s="13">
        <f t="shared" si="1314"/>
        <v>4.7969801863023544E-7</v>
      </c>
      <c r="AL1047" s="13">
        <f t="shared" si="1315"/>
        <v>1.7811719778758209E-10</v>
      </c>
      <c r="AM1047" s="13">
        <f t="shared" si="1316"/>
        <v>6.4943816438636049E-5</v>
      </c>
      <c r="AN1047" s="13">
        <f t="shared" si="1317"/>
        <v>1.306193941892568E-5</v>
      </c>
      <c r="AO1047" s="13">
        <f t="shared" si="1318"/>
        <v>1.3135527810018225E-6</v>
      </c>
      <c r="AP1047" s="13">
        <f t="shared" si="1319"/>
        <v>8.8063538557305346E-8</v>
      </c>
      <c r="AQ1047" s="13">
        <f t="shared" si="1320"/>
        <v>4.42798355844479E-9</v>
      </c>
      <c r="AR1047" s="13">
        <f t="shared" si="1321"/>
        <v>1.4595430975884869E-6</v>
      </c>
      <c r="AS1047" s="13">
        <f t="shared" si="1322"/>
        <v>6.2712044375469178E-7</v>
      </c>
      <c r="AT1047" s="13">
        <f t="shared" si="1323"/>
        <v>1.3472711139015832E-7</v>
      </c>
      <c r="AU1047" s="13">
        <f t="shared" si="1324"/>
        <v>1.929602170715427E-8</v>
      </c>
      <c r="AV1047" s="13">
        <f t="shared" si="1325"/>
        <v>2.0727256556665528E-9</v>
      </c>
      <c r="AW1047" s="13">
        <f t="shared" si="1326"/>
        <v>4.2757002117471222E-13</v>
      </c>
      <c r="AX1047" s="13">
        <f t="shared" si="1327"/>
        <v>4.6507242633456511E-6</v>
      </c>
      <c r="AY1047" s="13">
        <f t="shared" si="1328"/>
        <v>9.3538510536022431E-7</v>
      </c>
      <c r="AZ1047" s="13">
        <f t="shared" si="1329"/>
        <v>9.406548806016909E-8</v>
      </c>
      <c r="BA1047" s="13">
        <f t="shared" si="1330"/>
        <v>6.3063622981183825E-9</v>
      </c>
      <c r="BB1047" s="13">
        <f t="shared" si="1331"/>
        <v>3.1709455498989616E-10</v>
      </c>
      <c r="BC1047" s="13">
        <f t="shared" si="1332"/>
        <v>1.2755240127480901E-11</v>
      </c>
      <c r="BD1047" s="13">
        <f t="shared" si="1333"/>
        <v>4.8925529186769034E-8</v>
      </c>
      <c r="BE1047" s="13">
        <f t="shared" si="1334"/>
        <v>2.1021783889241795E-8</v>
      </c>
      <c r="BF1047" s="13">
        <f t="shared" si="1335"/>
        <v>4.5162045789940432E-9</v>
      </c>
      <c r="BG1047" s="13">
        <f t="shared" si="1336"/>
        <v>6.4682438962010144E-10</v>
      </c>
      <c r="BH1047" s="13">
        <f t="shared" si="1337"/>
        <v>6.948009944347041E-11</v>
      </c>
      <c r="BI1047" s="13">
        <f t="shared" si="1338"/>
        <v>5.9706891652738829E-12</v>
      </c>
      <c r="BJ1047" s="14">
        <f t="shared" si="1339"/>
        <v>0.2972614667494049</v>
      </c>
      <c r="BK1047" s="14">
        <f t="shared" si="1340"/>
        <v>0.57916111305249662</v>
      </c>
      <c r="BL1047" s="14">
        <f t="shared" si="1341"/>
        <v>0.12285636687962609</v>
      </c>
      <c r="BM1047" s="14">
        <f t="shared" si="1342"/>
        <v>2.6266330942517842E-2</v>
      </c>
      <c r="BN1047" s="14">
        <f t="shared" si="1343"/>
        <v>0.97373329809505005</v>
      </c>
    </row>
    <row r="1048" spans="1:66" x14ac:dyDescent="0.25">
      <c r="A1048" t="s">
        <v>192</v>
      </c>
      <c r="B1048" t="s">
        <v>197</v>
      </c>
      <c r="C1048" t="s">
        <v>202</v>
      </c>
      <c r="D1048" s="24" t="s">
        <v>501</v>
      </c>
      <c r="E1048" s="10">
        <f>VLOOKUP(A1048,home!$A$2:$E$405,3,FALSE)</f>
        <v>1.36619718309859</v>
      </c>
      <c r="F1048" s="10">
        <f>VLOOKUP(B1048,home!$B$2:$E$405,3,FALSE)</f>
        <v>1.1000000000000001</v>
      </c>
      <c r="G1048" s="10">
        <f>VLOOKUP(C1048,away!$B$2:$E$405,4,FALSE)</f>
        <v>1.71</v>
      </c>
      <c r="H1048" s="10">
        <f>VLOOKUP(A1048,away!$A$2:$E$405,3,FALSE)</f>
        <v>1.1971830985915499</v>
      </c>
      <c r="I1048" s="10">
        <f>VLOOKUP(C1048,away!$B$2:$E$405,3,FALSE)</f>
        <v>1.22</v>
      </c>
      <c r="J1048" s="10">
        <f>VLOOKUP(B1048,home!$B$2:$E$405,4,FALSE)</f>
        <v>1.1100000000000001</v>
      </c>
      <c r="K1048" s="12">
        <f t="shared" si="1288"/>
        <v>2.5698169014084482</v>
      </c>
      <c r="L1048" s="12">
        <f t="shared" si="1289"/>
        <v>1.6212253521126769</v>
      </c>
      <c r="M1048" s="13">
        <f t="shared" si="1290"/>
        <v>1.5130506828095835E-2</v>
      </c>
      <c r="N1048" s="13">
        <f t="shared" si="1291"/>
        <v>3.8882632173716611E-2</v>
      </c>
      <c r="O1048" s="13">
        <f t="shared" si="1292"/>
        <v>2.452996126002294E-2</v>
      </c>
      <c r="P1048" s="13">
        <f t="shared" si="1293"/>
        <v>6.3037509036901432E-2</v>
      </c>
      <c r="Q1048" s="13">
        <f t="shared" si="1294"/>
        <v>4.9960622665632441E-2</v>
      </c>
      <c r="R1048" s="13">
        <f t="shared" si="1295"/>
        <v>1.988429754054551E-2</v>
      </c>
      <c r="S1048" s="13">
        <f t="shared" si="1296"/>
        <v>6.5657541923820686E-2</v>
      </c>
      <c r="T1048" s="13">
        <f t="shared" si="1297"/>
        <v>8.0997428072858563E-2</v>
      </c>
      <c r="U1048" s="13">
        <f t="shared" si="1298"/>
        <v>5.1099003892328292E-2</v>
      </c>
      <c r="V1048" s="13">
        <f t="shared" si="1299"/>
        <v>3.0393987307212843E-2</v>
      </c>
      <c r="W1048" s="13">
        <f t="shared" si="1300"/>
        <v>4.2796550843677415E-2</v>
      </c>
      <c r="X1048" s="13">
        <f t="shared" si="1301"/>
        <v>6.938285321074901E-2</v>
      </c>
      <c r="Y1048" s="13">
        <f t="shared" si="1302"/>
        <v>5.6242620313589377E-2</v>
      </c>
      <c r="Z1048" s="13">
        <f t="shared" si="1303"/>
        <v>1.0745642427228043E-2</v>
      </c>
      <c r="AA1048" s="13">
        <f t="shared" si="1304"/>
        <v>2.7614333525982325E-2</v>
      </c>
      <c r="AB1048" s="13">
        <f t="shared" si="1305"/>
        <v>3.5481890508099675E-2</v>
      </c>
      <c r="AC1048" s="13">
        <f t="shared" si="1306"/>
        <v>7.9143137409157602E-3</v>
      </c>
      <c r="AD1048" s="13">
        <f t="shared" si="1307"/>
        <v>2.7494824920017053E-2</v>
      </c>
      <c r="AE1048" s="13">
        <f t="shared" si="1308"/>
        <v>4.4575307212231054E-2</v>
      </c>
      <c r="AF1048" s="13">
        <f t="shared" si="1309"/>
        <v>3.6133309065340027E-2</v>
      </c>
      <c r="AG1048" s="13">
        <f t="shared" si="1310"/>
        <v>1.9526745570817353E-2</v>
      </c>
      <c r="AH1048" s="13">
        <f t="shared" si="1311"/>
        <v>4.3552769819399295E-3</v>
      </c>
      <c r="AI1048" s="13">
        <f t="shared" si="1312"/>
        <v>1.1192264398504407E-2</v>
      </c>
      <c r="AJ1048" s="13">
        <f t="shared" si="1313"/>
        <v>1.4381035108154347E-2</v>
      </c>
      <c r="AK1048" s="13">
        <f t="shared" si="1314"/>
        <v>1.2318875693561103E-2</v>
      </c>
      <c r="AL1048" s="13">
        <f t="shared" si="1315"/>
        <v>1.3189211164756089E-3</v>
      </c>
      <c r="AM1048" s="13">
        <f t="shared" si="1316"/>
        <v>1.413133315614519E-2</v>
      </c>
      <c r="AN1048" s="13">
        <f t="shared" si="1317"/>
        <v>2.2910075571893035E-2</v>
      </c>
      <c r="AO1048" s="13">
        <f t="shared" si="1318"/>
        <v>1.8571197667985165E-2</v>
      </c>
      <c r="AP1048" s="13">
        <f t="shared" si="1319"/>
        <v>1.0036032159477791E-2</v>
      </c>
      <c r="AQ1048" s="13">
        <f t="shared" si="1320"/>
        <v>4.0676674428908859E-3</v>
      </c>
      <c r="AR1048" s="13">
        <f t="shared" si="1321"/>
        <v>1.4121770917187588E-3</v>
      </c>
      <c r="AS1048" s="13">
        <f t="shared" si="1322"/>
        <v>3.6290365580806949E-3</v>
      </c>
      <c r="AT1048" s="13">
        <f t="shared" si="1323"/>
        <v>4.6629797413924572E-3</v>
      </c>
      <c r="AU1048" s="13">
        <f t="shared" si="1324"/>
        <v>3.9943347167851768E-3</v>
      </c>
      <c r="AV1048" s="13">
        <f t="shared" si="1325"/>
        <v>2.5661772162692688E-3</v>
      </c>
      <c r="AW1048" s="13">
        <f t="shared" si="1326"/>
        <v>1.5263772637074191E-4</v>
      </c>
      <c r="AX1048" s="13">
        <f t="shared" si="1327"/>
        <v>6.0524897973492529E-3</v>
      </c>
      <c r="AY1048" s="13">
        <f t="shared" si="1328"/>
        <v>9.8124499028659287E-3</v>
      </c>
      <c r="AZ1048" s="13">
        <f t="shared" si="1329"/>
        <v>7.9540962744309093E-3</v>
      </c>
      <c r="BA1048" s="13">
        <f t="shared" si="1330"/>
        <v>4.2984608444174609E-3</v>
      </c>
      <c r="BB1048" s="13">
        <f t="shared" si="1331"/>
        <v>1.7421934240083145E-3</v>
      </c>
      <c r="BC1048" s="13">
        <f t="shared" si="1332"/>
        <v>5.6489762945725365E-4</v>
      </c>
      <c r="BD1048" s="13">
        <f t="shared" si="1333"/>
        <v>3.8157621712786637E-4</v>
      </c>
      <c r="BE1048" s="13">
        <f t="shared" si="1334"/>
        <v>9.8058101195069077E-4</v>
      </c>
      <c r="BF1048" s="13">
        <f t="shared" si="1335"/>
        <v>1.2599568288555428E-3</v>
      </c>
      <c r="BG1048" s="13">
        <f t="shared" si="1336"/>
        <v>1.0792861179459885E-3</v>
      </c>
      <c r="BH1048" s="13">
        <f t="shared" si="1337"/>
        <v>6.9339192683827823E-4</v>
      </c>
      <c r="BI1048" s="13">
        <f t="shared" si="1338"/>
        <v>3.5637805857783526E-4</v>
      </c>
      <c r="BJ1048" s="14">
        <f t="shared" si="1339"/>
        <v>0.56613378791955005</v>
      </c>
      <c r="BK1048" s="14">
        <f t="shared" si="1340"/>
        <v>0.19326522985628808</v>
      </c>
      <c r="BL1048" s="14">
        <f t="shared" si="1341"/>
        <v>0.22187281439468109</v>
      </c>
      <c r="BM1048" s="14">
        <f t="shared" si="1342"/>
        <v>0.77093213291633722</v>
      </c>
      <c r="BN1048" s="14">
        <f t="shared" si="1343"/>
        <v>0.21142552950491481</v>
      </c>
    </row>
    <row r="1049" spans="1:66" x14ac:dyDescent="0.25">
      <c r="A1049" t="s">
        <v>192</v>
      </c>
      <c r="B1049" t="s">
        <v>199</v>
      </c>
      <c r="C1049" t="s">
        <v>204</v>
      </c>
      <c r="D1049" s="24" t="s">
        <v>501</v>
      </c>
      <c r="E1049" s="10">
        <f>VLOOKUP(A1049,home!$A$2:$E$405,3,FALSE)</f>
        <v>1.36619718309859</v>
      </c>
      <c r="F1049" s="10">
        <f>VLOOKUP(B1049,home!$B$2:$E$405,3,FALSE)</f>
        <v>1.17</v>
      </c>
      <c r="G1049" s="10">
        <f>VLOOKUP(C1049,away!$B$2:$E$405,4,FALSE)</f>
        <v>0.85</v>
      </c>
      <c r="H1049" s="10">
        <f>VLOOKUP(A1049,away!$A$2:$E$405,3,FALSE)</f>
        <v>1.1971830985915499</v>
      </c>
      <c r="I1049" s="10">
        <f>VLOOKUP(C1049,away!$B$2:$E$405,3,FALSE)</f>
        <v>1.1000000000000001</v>
      </c>
      <c r="J1049" s="10">
        <f>VLOOKUP(B1049,home!$B$2:$E$405,4,FALSE)</f>
        <v>2</v>
      </c>
      <c r="K1049" s="12">
        <f t="shared" si="1288"/>
        <v>1.3586830985915477</v>
      </c>
      <c r="L1049" s="12">
        <f t="shared" si="1289"/>
        <v>2.6338028169014098</v>
      </c>
      <c r="M1049" s="13">
        <f t="shared" si="1290"/>
        <v>1.845378250857942E-2</v>
      </c>
      <c r="N1049" s="13">
        <f t="shared" si="1291"/>
        <v>2.5072842399491188E-2</v>
      </c>
      <c r="O1049" s="13">
        <f t="shared" si="1292"/>
        <v>4.8603624353582439E-2</v>
      </c>
      <c r="P1049" s="13">
        <f t="shared" si="1293"/>
        <v>6.6036922939504999E-2</v>
      </c>
      <c r="Q1049" s="13">
        <f t="shared" si="1294"/>
        <v>1.7033023600919111E-2</v>
      </c>
      <c r="R1049" s="13">
        <f t="shared" si="1295"/>
        <v>6.4006181367041712E-2</v>
      </c>
      <c r="S1049" s="13">
        <f t="shared" si="1296"/>
        <v>5.9078337859605354E-2</v>
      </c>
      <c r="T1049" s="13">
        <f t="shared" si="1297"/>
        <v>4.4861625540448952E-2</v>
      </c>
      <c r="U1049" s="13">
        <f t="shared" si="1298"/>
        <v>8.6964116828784813E-2</v>
      </c>
      <c r="V1049" s="13">
        <f t="shared" si="1299"/>
        <v>2.3490225695915409E-2</v>
      </c>
      <c r="W1049" s="13">
        <f t="shared" si="1300"/>
        <v>7.7141604281599123E-3</v>
      </c>
      <c r="X1049" s="13">
        <f t="shared" si="1301"/>
        <v>2.0317577465716965E-2</v>
      </c>
      <c r="Y1049" s="13">
        <f t="shared" si="1302"/>
        <v>2.6756246380908979E-2</v>
      </c>
      <c r="Z1049" s="13">
        <f t="shared" si="1303"/>
        <v>5.619322026120567E-2</v>
      </c>
      <c r="AA1049" s="13">
        <f t="shared" si="1304"/>
        <v>7.6348778624332245E-2</v>
      </c>
      <c r="AB1049" s="13">
        <f t="shared" si="1305"/>
        <v>5.1866897557493935E-2</v>
      </c>
      <c r="AC1049" s="13">
        <f t="shared" si="1306"/>
        <v>5.2537407418762339E-3</v>
      </c>
      <c r="AD1049" s="13">
        <f t="shared" si="1307"/>
        <v>2.6202748483911543E-3</v>
      </c>
      <c r="AE1049" s="13">
        <f t="shared" si="1308"/>
        <v>6.9012872767485372E-3</v>
      </c>
      <c r="AF1049" s="13">
        <f t="shared" si="1309"/>
        <v>9.0883149348730801E-3</v>
      </c>
      <c r="AG1049" s="13">
        <f t="shared" si="1310"/>
        <v>7.978943158785291E-3</v>
      </c>
      <c r="AH1049" s="13">
        <f t="shared" si="1311"/>
        <v>3.7000465453681221E-2</v>
      </c>
      <c r="AI1049" s="13">
        <f t="shared" si="1312"/>
        <v>5.0271907051937112E-2</v>
      </c>
      <c r="AJ1049" s="13">
        <f t="shared" si="1313"/>
        <v>3.4151795222716094E-2</v>
      </c>
      <c r="AK1049" s="13">
        <f t="shared" si="1314"/>
        <v>1.546715565188797E-2</v>
      </c>
      <c r="AL1049" s="13">
        <f t="shared" si="1315"/>
        <v>7.52021158489586E-4</v>
      </c>
      <c r="AM1049" s="13">
        <f t="shared" si="1316"/>
        <v>7.1202463003471864E-4</v>
      </c>
      <c r="AN1049" s="13">
        <f t="shared" si="1317"/>
        <v>1.8753324762886261E-3</v>
      </c>
      <c r="AO1049" s="13">
        <f t="shared" si="1318"/>
        <v>2.4696279793378407E-3</v>
      </c>
      <c r="AP1049" s="13">
        <f t="shared" si="1319"/>
        <v>2.1681710428928472E-3</v>
      </c>
      <c r="AQ1049" s="13">
        <f t="shared" si="1320"/>
        <v>1.4276337500738123E-3</v>
      </c>
      <c r="AR1049" s="13">
        <f t="shared" si="1321"/>
        <v>1.9490386027713781E-2</v>
      </c>
      <c r="AS1049" s="13">
        <f t="shared" si="1322"/>
        <v>2.6481258080879561E-2</v>
      </c>
      <c r="AT1049" s="13">
        <f t="shared" si="1323"/>
        <v>1.7989818891965954E-2</v>
      </c>
      <c r="AU1049" s="13">
        <f t="shared" si="1324"/>
        <v>8.1474876250790199E-3</v>
      </c>
      <c r="AV1049" s="13">
        <f t="shared" si="1325"/>
        <v>2.7674634330446656E-3</v>
      </c>
      <c r="AW1049" s="13">
        <f t="shared" si="1326"/>
        <v>7.4753062548085683E-5</v>
      </c>
      <c r="AX1049" s="13">
        <f t="shared" si="1327"/>
        <v>1.6123597176817813E-4</v>
      </c>
      <c r="AY1049" s="13">
        <f t="shared" si="1328"/>
        <v>4.2466375662886382E-4</v>
      </c>
      <c r="AZ1049" s="13">
        <f t="shared" si="1329"/>
        <v>5.592402992225182E-4</v>
      </c>
      <c r="BA1049" s="13">
        <f t="shared" si="1330"/>
        <v>4.909762251390186E-4</v>
      </c>
      <c r="BB1049" s="13">
        <f t="shared" si="1331"/>
        <v>3.2328364120069204E-4</v>
      </c>
      <c r="BC1049" s="13">
        <f t="shared" si="1332"/>
        <v>1.7029307297050547E-4</v>
      </c>
      <c r="BD1049" s="13">
        <f t="shared" si="1333"/>
        <v>8.5556389370480615E-3</v>
      </c>
      <c r="BE1049" s="13">
        <f t="shared" si="1334"/>
        <v>1.1624402021418954E-2</v>
      </c>
      <c r="BF1049" s="13">
        <f t="shared" si="1335"/>
        <v>7.8969392788676776E-3</v>
      </c>
      <c r="BG1049" s="13">
        <f t="shared" si="1336"/>
        <v>3.5764793096004122E-3</v>
      </c>
      <c r="BH1049" s="13">
        <f t="shared" si="1337"/>
        <v>1.2148254976041128E-3</v>
      </c>
      <c r="BI1049" s="13">
        <f t="shared" si="1338"/>
        <v>3.3011257426655513E-4</v>
      </c>
      <c r="BJ1049" s="14">
        <f t="shared" si="1339"/>
        <v>0.17912677888000078</v>
      </c>
      <c r="BK1049" s="14">
        <f t="shared" si="1340"/>
        <v>0.17348969466059985</v>
      </c>
      <c r="BL1049" s="14">
        <f t="shared" si="1341"/>
        <v>0.57275573378894618</v>
      </c>
      <c r="BM1049" s="14">
        <f t="shared" si="1342"/>
        <v>0.74200913972755256</v>
      </c>
      <c r="BN1049" s="14">
        <f t="shared" si="1343"/>
        <v>0.23920637716911886</v>
      </c>
    </row>
    <row r="1050" spans="1:66" x14ac:dyDescent="0.25">
      <c r="A1050" t="s">
        <v>32</v>
      </c>
      <c r="B1050" t="s">
        <v>34</v>
      </c>
      <c r="C1050" t="s">
        <v>210</v>
      </c>
      <c r="D1050" s="24" t="s">
        <v>501</v>
      </c>
      <c r="E1050" s="10">
        <f>VLOOKUP(A1050,home!$A$2:$E$405,3,FALSE)</f>
        <v>1.2833333333333301</v>
      </c>
      <c r="F1050" s="10">
        <f>VLOOKUP(B1050,home!$B$2:$E$405,3,FALSE)</f>
        <v>0.39</v>
      </c>
      <c r="G1050" s="10">
        <f>VLOOKUP(C1050,away!$B$2:$E$405,4,FALSE)</f>
        <v>0.39</v>
      </c>
      <c r="H1050" s="10">
        <f>VLOOKUP(A1050,away!$A$2:$E$405,3,FALSE)</f>
        <v>1.1666666666666701</v>
      </c>
      <c r="I1050" s="10">
        <f>VLOOKUP(C1050,away!$B$2:$E$405,3,FALSE)</f>
        <v>0.52</v>
      </c>
      <c r="J1050" s="10">
        <f>VLOOKUP(B1050,home!$B$2:$E$405,4,FALSE)</f>
        <v>1.29</v>
      </c>
      <c r="K1050" s="12">
        <f t="shared" si="1288"/>
        <v>0.19519499999999951</v>
      </c>
      <c r="L1050" s="12">
        <f t="shared" si="1289"/>
        <v>0.78260000000000229</v>
      </c>
      <c r="M1050" s="13">
        <f t="shared" si="1290"/>
        <v>0.37613957288131245</v>
      </c>
      <c r="N1050" s="13">
        <f t="shared" si="1291"/>
        <v>7.3420563928567578E-2</v>
      </c>
      <c r="O1050" s="13">
        <f t="shared" si="1292"/>
        <v>0.29436682973691597</v>
      </c>
      <c r="P1050" s="13">
        <f t="shared" si="1293"/>
        <v>5.7458933330497154E-2</v>
      </c>
      <c r="Q1050" s="13">
        <f t="shared" si="1294"/>
        <v>7.1656634880183558E-3</v>
      </c>
      <c r="R1050" s="13">
        <f t="shared" si="1295"/>
        <v>0.11518574047605555</v>
      </c>
      <c r="S1050" s="13">
        <f t="shared" si="1296"/>
        <v>2.1943510185514874E-3</v>
      </c>
      <c r="T1050" s="13">
        <f t="shared" si="1297"/>
        <v>5.6078482457231817E-3</v>
      </c>
      <c r="U1050" s="13">
        <f t="shared" si="1298"/>
        <v>2.2483680612223601E-2</v>
      </c>
      <c r="V1050" s="13">
        <f t="shared" si="1299"/>
        <v>3.7245355468219448E-5</v>
      </c>
      <c r="W1050" s="13">
        <f t="shared" si="1300"/>
        <v>4.6623389484791309E-4</v>
      </c>
      <c r="X1050" s="13">
        <f t="shared" si="1301"/>
        <v>3.6487464610797783E-4</v>
      </c>
      <c r="Y1050" s="13">
        <f t="shared" si="1302"/>
        <v>1.4277544902205214E-4</v>
      </c>
      <c r="Z1050" s="13">
        <f t="shared" si="1303"/>
        <v>3.0048120165520446E-2</v>
      </c>
      <c r="AA1050" s="13">
        <f t="shared" si="1304"/>
        <v>5.8652428157087476E-3</v>
      </c>
      <c r="AB1050" s="13">
        <f t="shared" si="1305"/>
        <v>5.7243303570613305E-4</v>
      </c>
      <c r="AC1050" s="13">
        <f t="shared" si="1306"/>
        <v>3.5559911649378157E-7</v>
      </c>
      <c r="AD1050" s="13">
        <f t="shared" si="1307"/>
        <v>2.2751631276209545E-5</v>
      </c>
      <c r="AE1050" s="13">
        <f t="shared" si="1308"/>
        <v>1.7805426636761641E-5</v>
      </c>
      <c r="AF1050" s="13">
        <f t="shared" si="1309"/>
        <v>6.9672634429648497E-6</v>
      </c>
      <c r="AG1050" s="13">
        <f t="shared" si="1310"/>
        <v>1.8175267901547694E-6</v>
      </c>
      <c r="AH1050" s="13">
        <f t="shared" si="1311"/>
        <v>5.8789147103840917E-3</v>
      </c>
      <c r="AI1050" s="13">
        <f t="shared" si="1312"/>
        <v>1.1475347568934197E-3</v>
      </c>
      <c r="AJ1050" s="13">
        <f t="shared" si="1313"/>
        <v>1.1199652343590522E-4</v>
      </c>
      <c r="AK1050" s="13">
        <f t="shared" si="1314"/>
        <v>7.2870537973571541E-6</v>
      </c>
      <c r="AL1050" s="13">
        <f t="shared" si="1315"/>
        <v>2.172847251405494E-9</v>
      </c>
      <c r="AM1050" s="13">
        <f t="shared" si="1316"/>
        <v>8.8820093339194239E-7</v>
      </c>
      <c r="AN1050" s="13">
        <f t="shared" si="1317"/>
        <v>6.9510605047253612E-7</v>
      </c>
      <c r="AO1050" s="13">
        <f t="shared" si="1318"/>
        <v>2.7199499754990418E-7</v>
      </c>
      <c r="AP1050" s="13">
        <f t="shared" si="1319"/>
        <v>7.0954428360851883E-8</v>
      </c>
      <c r="AQ1050" s="13">
        <f t="shared" si="1320"/>
        <v>1.3882233908800707E-8</v>
      </c>
      <c r="AR1050" s="13">
        <f t="shared" si="1321"/>
        <v>9.2016773046932105E-4</v>
      </c>
      <c r="AS1050" s="13">
        <f t="shared" si="1322"/>
        <v>1.7961214014895863E-4</v>
      </c>
      <c r="AT1050" s="13">
        <f t="shared" si="1323"/>
        <v>1.7529695848187943E-5</v>
      </c>
      <c r="AU1050" s="13">
        <f t="shared" si="1324"/>
        <v>1.1405696603623454E-6</v>
      </c>
      <c r="AV1050" s="13">
        <f t="shared" si="1325"/>
        <v>5.5658373713606872E-8</v>
      </c>
      <c r="AW1050" s="13">
        <f t="shared" si="1326"/>
        <v>9.220091449881475E-12</v>
      </c>
      <c r="AX1050" s="13">
        <f t="shared" si="1327"/>
        <v>2.8895396865573263E-8</v>
      </c>
      <c r="AY1050" s="13">
        <f t="shared" si="1328"/>
        <v>2.2613537586997702E-8</v>
      </c>
      <c r="AZ1050" s="13">
        <f t="shared" si="1329"/>
        <v>8.8486772577922259E-9</v>
      </c>
      <c r="BA1050" s="13">
        <f t="shared" si="1330"/>
        <v>2.3083249406494057E-9</v>
      </c>
      <c r="BB1050" s="13">
        <f t="shared" si="1331"/>
        <v>4.5162377463805741E-10</v>
      </c>
      <c r="BC1050" s="13">
        <f t="shared" si="1332"/>
        <v>7.068815320634897E-11</v>
      </c>
      <c r="BD1050" s="13">
        <f t="shared" si="1333"/>
        <v>1.2002054431088207E-4</v>
      </c>
      <c r="BE1050" s="13">
        <f t="shared" si="1334"/>
        <v>2.3427410146762562E-5</v>
      </c>
      <c r="BF1050" s="13">
        <f t="shared" si="1335"/>
        <v>2.2864566617986532E-6</v>
      </c>
      <c r="BG1050" s="13">
        <f t="shared" si="1336"/>
        <v>1.4876830269992898E-7</v>
      </c>
      <c r="BH1050" s="13">
        <f t="shared" si="1337"/>
        <v>7.2597072113781418E-9</v>
      </c>
      <c r="BI1050" s="13">
        <f t="shared" si="1338"/>
        <v>2.8341170982499063E-10</v>
      </c>
      <c r="BJ1050" s="14">
        <f t="shared" si="1339"/>
        <v>8.7219304827325386E-2</v>
      </c>
      <c r="BK1050" s="14">
        <f t="shared" si="1340"/>
        <v>0.43583048297133065</v>
      </c>
      <c r="BL1050" s="14">
        <f t="shared" si="1341"/>
        <v>0.44688405623816241</v>
      </c>
      <c r="BM1050" s="14">
        <f t="shared" si="1342"/>
        <v>7.6244637756654327E-2</v>
      </c>
      <c r="BN1050" s="14">
        <f t="shared" si="1343"/>
        <v>0.9237373038413671</v>
      </c>
    </row>
    <row r="1051" spans="1:66" x14ac:dyDescent="0.25">
      <c r="A1051" t="s">
        <v>32</v>
      </c>
      <c r="B1051" t="s">
        <v>195</v>
      </c>
      <c r="C1051" t="s">
        <v>206</v>
      </c>
      <c r="D1051" s="24" t="s">
        <v>501</v>
      </c>
      <c r="E1051" s="10">
        <f>VLOOKUP(A1051,home!$A$2:$E$405,3,FALSE)</f>
        <v>1.2833333333333301</v>
      </c>
      <c r="F1051" s="10">
        <f>VLOOKUP(B1051,home!$B$2:$E$405,3,FALSE)</f>
        <v>0.52</v>
      </c>
      <c r="G1051" s="10">
        <f>VLOOKUP(C1051,away!$B$2:$E$405,4,FALSE)</f>
        <v>1.3</v>
      </c>
      <c r="H1051" s="10">
        <f>VLOOKUP(A1051,away!$A$2:$E$405,3,FALSE)</f>
        <v>1.1666666666666701</v>
      </c>
      <c r="I1051" s="10">
        <f>VLOOKUP(C1051,away!$B$2:$E$405,3,FALSE)</f>
        <v>0.52</v>
      </c>
      <c r="J1051" s="10">
        <f>VLOOKUP(B1051,home!$B$2:$E$405,4,FALSE)</f>
        <v>1.71</v>
      </c>
      <c r="K1051" s="12">
        <f t="shared" si="1288"/>
        <v>0.86753333333333116</v>
      </c>
      <c r="L1051" s="12">
        <f t="shared" si="1289"/>
        <v>1.037400000000003</v>
      </c>
      <c r="M1051" s="13">
        <f t="shared" si="1290"/>
        <v>0.14883256446237275</v>
      </c>
      <c r="N1051" s="13">
        <f t="shared" si="1291"/>
        <v>0.12911721075659011</v>
      </c>
      <c r="O1051" s="13">
        <f t="shared" si="1292"/>
        <v>0.15439890237326592</v>
      </c>
      <c r="P1051" s="13">
        <f t="shared" si="1293"/>
        <v>0.13394619443888695</v>
      </c>
      <c r="Q1051" s="13">
        <f t="shared" si="1294"/>
        <v>5.6006742119183418E-2</v>
      </c>
      <c r="R1051" s="13">
        <f t="shared" si="1295"/>
        <v>8.008671066101325E-2</v>
      </c>
      <c r="S1051" s="13">
        <f t="shared" si="1296"/>
        <v>3.0137193210152652E-2</v>
      </c>
      <c r="T1051" s="13">
        <f t="shared" si="1297"/>
        <v>5.810139427444104E-2</v>
      </c>
      <c r="U1051" s="13">
        <f t="shared" si="1298"/>
        <v>6.9477891055450852E-2</v>
      </c>
      <c r="V1051" s="13">
        <f t="shared" si="1299"/>
        <v>3.0136492687839389E-3</v>
      </c>
      <c r="W1051" s="13">
        <f t="shared" si="1300"/>
        <v>1.619590522659849E-2</v>
      </c>
      <c r="X1051" s="13">
        <f t="shared" si="1301"/>
        <v>1.6801632082073321E-2</v>
      </c>
      <c r="Y1051" s="13">
        <f t="shared" si="1302"/>
        <v>8.7150065609714559E-3</v>
      </c>
      <c r="Z1051" s="13">
        <f t="shared" si="1303"/>
        <v>2.7693984546578471E-2</v>
      </c>
      <c r="AA1051" s="13">
        <f t="shared" si="1304"/>
        <v>2.4025454726974982E-2</v>
      </c>
      <c r="AB1051" s="13">
        <f t="shared" si="1305"/>
        <v>1.042144141207082E-2</v>
      </c>
      <c r="AC1051" s="13">
        <f t="shared" si="1306"/>
        <v>1.6951383102267763E-4</v>
      </c>
      <c r="AD1051" s="13">
        <f t="shared" si="1307"/>
        <v>3.5126219118954264E-3</v>
      </c>
      <c r="AE1051" s="13">
        <f t="shared" si="1308"/>
        <v>3.6439939714003259E-3</v>
      </c>
      <c r="AF1051" s="13">
        <f t="shared" si="1309"/>
        <v>1.8901396729653541E-3</v>
      </c>
      <c r="AG1051" s="13">
        <f t="shared" si="1310"/>
        <v>6.5361029891142155E-4</v>
      </c>
      <c r="AH1051" s="13">
        <f t="shared" si="1311"/>
        <v>7.1824348921551455E-3</v>
      </c>
      <c r="AI1051" s="13">
        <f t="shared" si="1312"/>
        <v>6.2310016834409782E-3</v>
      </c>
      <c r="AJ1051" s="13">
        <f t="shared" si="1313"/>
        <v>2.7028008302205741E-3</v>
      </c>
      <c r="AK1051" s="13">
        <f t="shared" si="1314"/>
        <v>7.8158993785911661E-4</v>
      </c>
      <c r="AL1051" s="13">
        <f t="shared" si="1315"/>
        <v>6.1023560676426009E-6</v>
      </c>
      <c r="AM1051" s="13">
        <f t="shared" si="1316"/>
        <v>6.0946331919326793E-4</v>
      </c>
      <c r="AN1051" s="13">
        <f t="shared" si="1317"/>
        <v>6.3225724733109788E-4</v>
      </c>
      <c r="AO1051" s="13">
        <f t="shared" si="1318"/>
        <v>3.2795183419064136E-4</v>
      </c>
      <c r="AP1051" s="13">
        <f t="shared" si="1319"/>
        <v>1.1340574426312414E-4</v>
      </c>
      <c r="AQ1051" s="13">
        <f t="shared" si="1320"/>
        <v>2.9411779774641325E-5</v>
      </c>
      <c r="AR1051" s="13">
        <f t="shared" si="1321"/>
        <v>1.4902115914243541E-3</v>
      </c>
      <c r="AS1051" s="13">
        <f t="shared" si="1322"/>
        <v>1.2928082292803381E-3</v>
      </c>
      <c r="AT1051" s="13">
        <f t="shared" si="1323"/>
        <v>5.6077711625416649E-4</v>
      </c>
      <c r="AU1051" s="13">
        <f t="shared" si="1324"/>
        <v>1.6216428030701001E-4</v>
      </c>
      <c r="AV1051" s="13">
        <f t="shared" si="1325"/>
        <v>3.5170729660585259E-5</v>
      </c>
      <c r="AW1051" s="13">
        <f t="shared" si="1326"/>
        <v>1.5255535554415011E-7</v>
      </c>
      <c r="AX1051" s="13">
        <f t="shared" si="1327"/>
        <v>8.8121624140688546E-5</v>
      </c>
      <c r="AY1051" s="13">
        <f t="shared" si="1328"/>
        <v>9.1417372883550557E-5</v>
      </c>
      <c r="AZ1051" s="13">
        <f t="shared" si="1329"/>
        <v>4.7418191314697807E-5</v>
      </c>
      <c r="BA1051" s="13">
        <f t="shared" si="1330"/>
        <v>1.6397210556622555E-5</v>
      </c>
      <c r="BB1051" s="13">
        <f t="shared" si="1331"/>
        <v>4.2526165578600709E-6</v>
      </c>
      <c r="BC1051" s="13">
        <f t="shared" si="1332"/>
        <v>8.8233288342481017E-7</v>
      </c>
      <c r="BD1051" s="13">
        <f t="shared" si="1333"/>
        <v>2.5765758415727155E-4</v>
      </c>
      <c r="BE1051" s="13">
        <f t="shared" si="1334"/>
        <v>2.2352654284257109E-4</v>
      </c>
      <c r="BF1051" s="13">
        <f t="shared" si="1335"/>
        <v>9.6958363400345652E-5</v>
      </c>
      <c r="BG1051" s="13">
        <f t="shared" si="1336"/>
        <v>2.8038204065082112E-5</v>
      </c>
      <c r="BH1051" s="13">
        <f t="shared" si="1337"/>
        <v>6.081019158315209E-6</v>
      </c>
      <c r="BI1051" s="13">
        <f t="shared" si="1338"/>
        <v>1.0550973640954088E-6</v>
      </c>
      <c r="BJ1051" s="14">
        <f t="shared" si="1339"/>
        <v>0.29659923614811995</v>
      </c>
      <c r="BK1051" s="14">
        <f t="shared" si="1340"/>
        <v>0.31619663494017014</v>
      </c>
      <c r="BL1051" s="14">
        <f t="shared" si="1341"/>
        <v>0.35946267633036583</v>
      </c>
      <c r="BM1051" s="14">
        <f t="shared" si="1342"/>
        <v>0.2974729423363941</v>
      </c>
      <c r="BN1051" s="14">
        <f t="shared" si="1343"/>
        <v>0.70238832481131241</v>
      </c>
    </row>
    <row r="1052" spans="1:66" x14ac:dyDescent="0.25">
      <c r="A1052" t="s">
        <v>32</v>
      </c>
      <c r="B1052" t="s">
        <v>33</v>
      </c>
      <c r="C1052" t="s">
        <v>209</v>
      </c>
      <c r="D1052" s="24" t="s">
        <v>501</v>
      </c>
      <c r="E1052" s="10">
        <f>VLOOKUP(A1052,home!$A$2:$E$405,3,FALSE)</f>
        <v>1.2833333333333301</v>
      </c>
      <c r="F1052" s="10">
        <f>VLOOKUP(B1052,home!$B$2:$E$405,3,FALSE)</f>
        <v>0.91</v>
      </c>
      <c r="G1052" s="10">
        <f>VLOOKUP(C1052,away!$B$2:$E$405,4,FALSE)</f>
        <v>0.47</v>
      </c>
      <c r="H1052" s="10">
        <f>VLOOKUP(A1052,away!$A$2:$E$405,3,FALSE)</f>
        <v>1.1666666666666701</v>
      </c>
      <c r="I1052" s="10">
        <f>VLOOKUP(C1052,away!$B$2:$E$405,3,FALSE)</f>
        <v>1.0900000000000001</v>
      </c>
      <c r="J1052" s="10">
        <f>VLOOKUP(B1052,home!$B$2:$E$405,4,FALSE)</f>
        <v>1.29</v>
      </c>
      <c r="K1052" s="12">
        <f t="shared" si="1288"/>
        <v>0.54888166666666527</v>
      </c>
      <c r="L1052" s="12">
        <f t="shared" si="1289"/>
        <v>1.6404500000000051</v>
      </c>
      <c r="M1052" s="13">
        <f t="shared" si="1290"/>
        <v>0.11199157131145292</v>
      </c>
      <c r="N1052" s="13">
        <f t="shared" si="1291"/>
        <v>6.1470120314048957E-2</v>
      </c>
      <c r="O1052" s="13">
        <f t="shared" si="1292"/>
        <v>0.18371657315787349</v>
      </c>
      <c r="P1052" s="13">
        <f t="shared" si="1293"/>
        <v>0.10083865886918193</v>
      </c>
      <c r="Q1052" s="13">
        <f t="shared" si="1294"/>
        <v>1.6869911044087815E-2</v>
      </c>
      <c r="R1052" s="13">
        <f t="shared" si="1295"/>
        <v>0.15068892621841729</v>
      </c>
      <c r="S1052" s="13">
        <f t="shared" si="1296"/>
        <v>2.269910807451847E-2</v>
      </c>
      <c r="T1052" s="13">
        <f t="shared" si="1297"/>
        <v>2.7674245572273944E-2</v>
      </c>
      <c r="U1052" s="13">
        <f t="shared" si="1298"/>
        <v>8.2710388970975018E-2</v>
      </c>
      <c r="V1052" s="13">
        <f t="shared" si="1299"/>
        <v>2.2709522679617159E-3</v>
      </c>
      <c r="W1052" s="13">
        <f t="shared" si="1300"/>
        <v>3.0865282967991012E-3</v>
      </c>
      <c r="X1052" s="13">
        <f t="shared" si="1301"/>
        <v>5.0632953444841007E-3</v>
      </c>
      <c r="Y1052" s="13">
        <f t="shared" si="1302"/>
        <v>4.1530414239294858E-3</v>
      </c>
      <c r="Z1052" s="13">
        <f t="shared" si="1303"/>
        <v>8.2399216338334483E-2</v>
      </c>
      <c r="AA1052" s="13">
        <f t="shared" si="1304"/>
        <v>4.5227419195812142E-2</v>
      </c>
      <c r="AB1052" s="13">
        <f t="shared" si="1305"/>
        <v>1.241225061361465E-2</v>
      </c>
      <c r="AC1052" s="13">
        <f t="shared" si="1306"/>
        <v>1.2779967410467508E-4</v>
      </c>
      <c r="AD1052" s="13">
        <f t="shared" si="1307"/>
        <v>4.2353469894022854E-4</v>
      </c>
      <c r="AE1052" s="13">
        <f t="shared" si="1308"/>
        <v>6.947874968765E-4</v>
      </c>
      <c r="AF1052" s="13">
        <f t="shared" si="1309"/>
        <v>5.6988207462552913E-4</v>
      </c>
      <c r="AG1052" s="13">
        <f t="shared" si="1310"/>
        <v>3.1162101643981743E-4</v>
      </c>
      <c r="AH1052" s="13">
        <f t="shared" si="1311"/>
        <v>3.3792948610555325E-2</v>
      </c>
      <c r="AI1052" s="13">
        <f t="shared" si="1312"/>
        <v>1.8548329954942572E-2</v>
      </c>
      <c r="AJ1052" s="13">
        <f t="shared" si="1313"/>
        <v>5.0904191297760559E-3</v>
      </c>
      <c r="AK1052" s="13">
        <f t="shared" si="1314"/>
        <v>9.3134591199445238E-4</v>
      </c>
      <c r="AL1052" s="13">
        <f t="shared" si="1315"/>
        <v>4.6028991609714214E-6</v>
      </c>
      <c r="AM1052" s="13">
        <f t="shared" si="1316"/>
        <v>4.6494086289095409E-5</v>
      </c>
      <c r="AN1052" s="13">
        <f t="shared" si="1317"/>
        <v>7.6271223852946801E-5</v>
      </c>
      <c r="AO1052" s="13">
        <f t="shared" si="1318"/>
        <v>6.2559564584783501E-5</v>
      </c>
      <c r="AP1052" s="13">
        <f t="shared" si="1319"/>
        <v>3.4208612574369473E-5</v>
      </c>
      <c r="AQ1052" s="13">
        <f t="shared" si="1320"/>
        <v>1.402937962440615E-5</v>
      </c>
      <c r="AR1052" s="13">
        <f t="shared" si="1321"/>
        <v>1.1087128509637114E-2</v>
      </c>
      <c r="AS1052" s="13">
        <f t="shared" si="1322"/>
        <v>6.0855215749171182E-3</v>
      </c>
      <c r="AT1052" s="13">
        <f t="shared" si="1323"/>
        <v>1.6701156122882288E-3</v>
      </c>
      <c r="AU1052" s="13">
        <f t="shared" si="1324"/>
        <v>3.0556528026626039E-4</v>
      </c>
      <c r="AV1052" s="13">
        <f t="shared" si="1325"/>
        <v>4.1929795077002917E-5</v>
      </c>
      <c r="AW1052" s="13">
        <f t="shared" si="1326"/>
        <v>1.1512527556689997E-7</v>
      </c>
      <c r="AX1052" s="13">
        <f t="shared" si="1327"/>
        <v>4.2532919287504051E-6</v>
      </c>
      <c r="AY1052" s="13">
        <f t="shared" si="1328"/>
        <v>6.9773127445186236E-6</v>
      </c>
      <c r="AZ1052" s="13">
        <f t="shared" si="1329"/>
        <v>5.7229663458728068E-6</v>
      </c>
      <c r="BA1052" s="13">
        <f t="shared" si="1330"/>
        <v>3.1294133806956922E-6</v>
      </c>
      <c r="BB1052" s="13">
        <f t="shared" si="1331"/>
        <v>1.2834115450905666E-6</v>
      </c>
      <c r="BC1052" s="13">
        <f t="shared" si="1332"/>
        <v>4.2107449382876466E-7</v>
      </c>
      <c r="BD1052" s="13">
        <f t="shared" si="1333"/>
        <v>3.0313133272723792E-3</v>
      </c>
      <c r="BE1052" s="13">
        <f t="shared" si="1334"/>
        <v>1.6638323112621379E-3</v>
      </c>
      <c r="BF1052" s="13">
        <f t="shared" si="1335"/>
        <v>4.5662352602970604E-4</v>
      </c>
      <c r="BG1052" s="13">
        <f t="shared" si="1336"/>
        <v>8.3544094002131476E-5</v>
      </c>
      <c r="BH1052" s="13">
        <f t="shared" si="1337"/>
        <v>1.1463955389011618E-5</v>
      </c>
      <c r="BI1052" s="13">
        <f t="shared" si="1338"/>
        <v>1.2584709881025997E-6</v>
      </c>
      <c r="BJ1052" s="14">
        <f t="shared" si="1339"/>
        <v>0.12057231761986986</v>
      </c>
      <c r="BK1052" s="14">
        <f t="shared" si="1340"/>
        <v>0.2379396704091252</v>
      </c>
      <c r="BL1052" s="14">
        <f t="shared" si="1341"/>
        <v>0.55755689822109022</v>
      </c>
      <c r="BM1052" s="14">
        <f t="shared" si="1342"/>
        <v>0.37288547948588852</v>
      </c>
      <c r="BN1052" s="14">
        <f t="shared" si="1343"/>
        <v>0.62557576091506228</v>
      </c>
    </row>
    <row r="1053" spans="1:66" x14ac:dyDescent="0.25">
      <c r="A1053" t="s">
        <v>32</v>
      </c>
      <c r="B1053" t="s">
        <v>362</v>
      </c>
      <c r="C1053" t="s">
        <v>198</v>
      </c>
      <c r="D1053" s="24" t="s">
        <v>501</v>
      </c>
      <c r="E1053" s="10">
        <f>VLOOKUP(A1053,home!$A$2:$E$405,3,FALSE)</f>
        <v>1.2833333333333301</v>
      </c>
      <c r="F1053" s="10">
        <f>VLOOKUP(B1053,home!$B$2:$E$405,3,FALSE)</f>
        <v>1.3</v>
      </c>
      <c r="G1053" s="10">
        <f>VLOOKUP(C1053,away!$B$2:$E$405,4,FALSE)</f>
        <v>0.26</v>
      </c>
      <c r="H1053" s="10">
        <f>VLOOKUP(A1053,away!$A$2:$E$405,3,FALSE)</f>
        <v>1.1666666666666701</v>
      </c>
      <c r="I1053" s="10">
        <f>VLOOKUP(C1053,away!$B$2:$E$405,3,FALSE)</f>
        <v>1.04</v>
      </c>
      <c r="J1053" s="10">
        <f>VLOOKUP(B1053,home!$B$2:$E$405,4,FALSE)</f>
        <v>0.56999999999999995</v>
      </c>
      <c r="K1053" s="12">
        <f t="shared" si="1288"/>
        <v>0.43376666666666563</v>
      </c>
      <c r="L1053" s="12">
        <f t="shared" si="1289"/>
        <v>0.69160000000000199</v>
      </c>
      <c r="M1053" s="13">
        <f t="shared" si="1290"/>
        <v>0.32453344994151118</v>
      </c>
      <c r="N1053" s="13">
        <f t="shared" si="1291"/>
        <v>0.14077179280296248</v>
      </c>
      <c r="O1053" s="13">
        <f t="shared" si="1292"/>
        <v>0.2244473339795498</v>
      </c>
      <c r="P1053" s="13">
        <f t="shared" si="1293"/>
        <v>9.7357771902529144E-2</v>
      </c>
      <c r="Q1053" s="13">
        <f t="shared" si="1294"/>
        <v>3.0531055662415776E-2</v>
      </c>
      <c r="R1053" s="13">
        <f t="shared" si="1295"/>
        <v>7.7613888090128536E-2</v>
      </c>
      <c r="S1053" s="13">
        <f t="shared" si="1296"/>
        <v>7.3016631656406721E-3</v>
      </c>
      <c r="T1053" s="13">
        <f t="shared" si="1297"/>
        <v>2.1115278096126813E-2</v>
      </c>
      <c r="U1053" s="13">
        <f t="shared" si="1298"/>
        <v>3.3666317523894672E-2</v>
      </c>
      <c r="V1053" s="13">
        <f t="shared" si="1299"/>
        <v>2.4338311475122901E-4</v>
      </c>
      <c r="W1053" s="13">
        <f t="shared" si="1300"/>
        <v>4.4144514148335059E-3</v>
      </c>
      <c r="X1053" s="13">
        <f t="shared" si="1301"/>
        <v>3.0530345984988612E-3</v>
      </c>
      <c r="Y1053" s="13">
        <f t="shared" si="1302"/>
        <v>1.0557393641609091E-3</v>
      </c>
      <c r="Z1053" s="13">
        <f t="shared" si="1303"/>
        <v>1.7892588334377686E-2</v>
      </c>
      <c r="AA1053" s="13">
        <f t="shared" si="1304"/>
        <v>7.7612083998418752E-3</v>
      </c>
      <c r="AB1053" s="13">
        <f t="shared" si="1305"/>
        <v>1.6832767484523681E-3</v>
      </c>
      <c r="AC1053" s="13">
        <f t="shared" si="1306"/>
        <v>4.5633273271113659E-6</v>
      </c>
      <c r="AD1053" s="13">
        <f t="shared" si="1307"/>
        <v>4.7871046884356898E-4</v>
      </c>
      <c r="AE1053" s="13">
        <f t="shared" si="1308"/>
        <v>3.3107616025221327E-4</v>
      </c>
      <c r="AF1053" s="13">
        <f t="shared" si="1309"/>
        <v>1.1448613621521566E-4</v>
      </c>
      <c r="AG1053" s="13">
        <f t="shared" si="1310"/>
        <v>2.6392870602147798E-5</v>
      </c>
      <c r="AH1053" s="13">
        <f t="shared" si="1311"/>
        <v>3.0936285230139101E-3</v>
      </c>
      <c r="AI1053" s="13">
        <f t="shared" si="1312"/>
        <v>1.3419129323326638E-3</v>
      </c>
      <c r="AJ1053" s="13">
        <f t="shared" si="1313"/>
        <v>2.9103854980741523E-4</v>
      </c>
      <c r="AK1053" s="13">
        <f t="shared" si="1314"/>
        <v>4.2080940540487605E-5</v>
      </c>
      <c r="AL1053" s="13">
        <f t="shared" si="1315"/>
        <v>5.475865506123403E-8</v>
      </c>
      <c r="AM1053" s="13">
        <f t="shared" si="1316"/>
        <v>4.1529728873742342E-5</v>
      </c>
      <c r="AN1053" s="13">
        <f t="shared" si="1317"/>
        <v>2.8721960489080287E-5</v>
      </c>
      <c r="AO1053" s="13">
        <f t="shared" si="1318"/>
        <v>9.9320539371239906E-6</v>
      </c>
      <c r="AP1053" s="13">
        <f t="shared" si="1319"/>
        <v>2.2896695009716579E-6</v>
      </c>
      <c r="AQ1053" s="13">
        <f t="shared" si="1320"/>
        <v>3.9588385671800069E-7</v>
      </c>
      <c r="AR1053" s="13">
        <f t="shared" si="1321"/>
        <v>4.2791069730328541E-4</v>
      </c>
      <c r="AS1053" s="13">
        <f t="shared" si="1322"/>
        <v>1.8561339680025465E-4</v>
      </c>
      <c r="AT1053" s="13">
        <f t="shared" si="1323"/>
        <v>4.0256452209361803E-5</v>
      </c>
      <c r="AU1053" s="13">
        <f t="shared" si="1324"/>
        <v>5.8206356955602642E-6</v>
      </c>
      <c r="AV1053" s="13">
        <f t="shared" si="1325"/>
        <v>6.3119943588604618E-7</v>
      </c>
      <c r="AW1053" s="13">
        <f t="shared" si="1326"/>
        <v>4.5631151855598817E-10</v>
      </c>
      <c r="AX1053" s="13">
        <f t="shared" si="1327"/>
        <v>3.002368676855597E-6</v>
      </c>
      <c r="AY1053" s="13">
        <f t="shared" si="1328"/>
        <v>2.0764381769133371E-6</v>
      </c>
      <c r="AZ1053" s="13">
        <f t="shared" si="1329"/>
        <v>7.1803232157663396E-7</v>
      </c>
      <c r="BA1053" s="13">
        <f t="shared" si="1330"/>
        <v>1.6553038453413386E-7</v>
      </c>
      <c r="BB1053" s="13">
        <f t="shared" si="1331"/>
        <v>2.8620203485951817E-8</v>
      </c>
      <c r="BC1053" s="13">
        <f t="shared" si="1332"/>
        <v>3.9587465461768683E-9</v>
      </c>
      <c r="BD1053" s="13">
        <f t="shared" si="1333"/>
        <v>4.9323839709158823E-5</v>
      </c>
      <c r="BE1053" s="13">
        <f t="shared" si="1334"/>
        <v>2.1395037537842742E-5</v>
      </c>
      <c r="BF1053" s="13">
        <f t="shared" si="1335"/>
        <v>4.6402270579991154E-6</v>
      </c>
      <c r="BG1053" s="13">
        <f t="shared" si="1336"/>
        <v>6.7092527450824825E-7</v>
      </c>
      <c r="BH1053" s="13">
        <f t="shared" si="1337"/>
        <v>7.2756254976465115E-8</v>
      </c>
      <c r="BI1053" s="13">
        <f t="shared" si="1338"/>
        <v>6.3118476400582584E-9</v>
      </c>
      <c r="BJ1053" s="14">
        <f t="shared" si="1339"/>
        <v>0.20198088182007906</v>
      </c>
      <c r="BK1053" s="14">
        <f t="shared" si="1340"/>
        <v>0.42944296264859133</v>
      </c>
      <c r="BL1053" s="14">
        <f t="shared" si="1341"/>
        <v>0.35067702716668814</v>
      </c>
      <c r="BM1053" s="14">
        <f t="shared" si="1342"/>
        <v>0.10473609160877391</v>
      </c>
      <c r="BN1053" s="14">
        <f t="shared" si="1343"/>
        <v>0.89525529237909685</v>
      </c>
    </row>
    <row r="1054" spans="1:66" x14ac:dyDescent="0.25">
      <c r="A1054" t="s">
        <v>32</v>
      </c>
      <c r="B1054" t="s">
        <v>207</v>
      </c>
      <c r="C1054" t="s">
        <v>208</v>
      </c>
      <c r="D1054" s="24" t="s">
        <v>501</v>
      </c>
      <c r="E1054" s="10">
        <f>VLOOKUP(A1054,home!$A$2:$E$405,3,FALSE)</f>
        <v>1.2833333333333301</v>
      </c>
      <c r="F1054" s="10">
        <f>VLOOKUP(B1054,home!$B$2:$E$405,3,FALSE)</f>
        <v>0.31</v>
      </c>
      <c r="G1054" s="10">
        <f>VLOOKUP(C1054,away!$B$2:$E$405,4,FALSE)</f>
        <v>0.78</v>
      </c>
      <c r="H1054" s="10">
        <f>VLOOKUP(A1054,away!$A$2:$E$405,3,FALSE)</f>
        <v>1.1666666666666701</v>
      </c>
      <c r="I1054" s="10">
        <f>VLOOKUP(C1054,away!$B$2:$E$405,3,FALSE)</f>
        <v>1.43</v>
      </c>
      <c r="J1054" s="10">
        <f>VLOOKUP(B1054,home!$B$2:$E$405,4,FALSE)</f>
        <v>0.86</v>
      </c>
      <c r="K1054" s="12">
        <f t="shared" si="1288"/>
        <v>0.3103099999999992</v>
      </c>
      <c r="L1054" s="12">
        <f t="shared" si="1289"/>
        <v>1.4347666666666707</v>
      </c>
      <c r="M1054" s="13">
        <f t="shared" si="1290"/>
        <v>0.17463160003090528</v>
      </c>
      <c r="N1054" s="13">
        <f t="shared" si="1291"/>
        <v>5.4189931805590077E-2</v>
      </c>
      <c r="O1054" s="13">
        <f t="shared" si="1292"/>
        <v>0.25055559867100924</v>
      </c>
      <c r="P1054" s="13">
        <f t="shared" si="1293"/>
        <v>7.7749907823600681E-2</v>
      </c>
      <c r="Q1054" s="13">
        <f t="shared" si="1294"/>
        <v>8.4078388692963059E-3</v>
      </c>
      <c r="R1054" s="13">
        <f t="shared" si="1295"/>
        <v>0.17974441055993803</v>
      </c>
      <c r="S1054" s="13">
        <f t="shared" si="1296"/>
        <v>8.6540010019787155E-3</v>
      </c>
      <c r="T1054" s="13">
        <f t="shared" si="1297"/>
        <v>1.206328694837073E-2</v>
      </c>
      <c r="U1054" s="13">
        <f t="shared" si="1298"/>
        <v>5.5776488040854236E-2</v>
      </c>
      <c r="V1054" s="13">
        <f t="shared" si="1299"/>
        <v>4.2810616437378681E-4</v>
      </c>
      <c r="W1054" s="13">
        <f t="shared" si="1300"/>
        <v>8.6967882651044334E-4</v>
      </c>
      <c r="X1054" s="13">
        <f t="shared" si="1301"/>
        <v>1.2477861909829706E-3</v>
      </c>
      <c r="Y1054" s="13">
        <f t="shared" si="1302"/>
        <v>8.9514101697466941E-4</v>
      </c>
      <c r="Z1054" s="13">
        <f t="shared" si="1303"/>
        <v>8.5963762930349283E-2</v>
      </c>
      <c r="AA1054" s="13">
        <f t="shared" si="1304"/>
        <v>2.6675415274916622E-2</v>
      </c>
      <c r="AB1054" s="13">
        <f t="shared" si="1305"/>
        <v>4.1388240569796772E-3</v>
      </c>
      <c r="AC1054" s="13">
        <f t="shared" si="1306"/>
        <v>1.1912654558541572E-5</v>
      </c>
      <c r="AD1054" s="13">
        <f t="shared" si="1307"/>
        <v>6.7467509163613747E-5</v>
      </c>
      <c r="AE1054" s="13">
        <f t="shared" si="1308"/>
        <v>9.680013323098116E-5</v>
      </c>
      <c r="AF1054" s="13">
        <f t="shared" si="1309"/>
        <v>6.9442802244352238E-5</v>
      </c>
      <c r="AG1054" s="13">
        <f t="shared" si="1310"/>
        <v>3.3211405966707358E-5</v>
      </c>
      <c r="AH1054" s="13">
        <f t="shared" si="1311"/>
        <v>3.0834485398425284E-2</v>
      </c>
      <c r="AI1054" s="13">
        <f t="shared" si="1312"/>
        <v>9.5682491639853262E-3</v>
      </c>
      <c r="AJ1054" s="13">
        <f t="shared" si="1313"/>
        <v>1.4845616990381393E-3</v>
      </c>
      <c r="AK1054" s="13">
        <f t="shared" si="1314"/>
        <v>1.5355811360950796E-4</v>
      </c>
      <c r="AL1054" s="13">
        <f t="shared" si="1315"/>
        <v>2.1215124724210028E-7</v>
      </c>
      <c r="AM1054" s="13">
        <f t="shared" si="1316"/>
        <v>4.1871685537121845E-6</v>
      </c>
      <c r="AN1054" s="13">
        <f t="shared" si="1317"/>
        <v>6.0076098685811354E-6</v>
      </c>
      <c r="AO1054" s="13">
        <f t="shared" si="1318"/>
        <v>4.3097591928889763E-6</v>
      </c>
      <c r="AP1054" s="13">
        <f t="shared" si="1319"/>
        <v>2.0611662771057862E-6</v>
      </c>
      <c r="AQ1054" s="13">
        <f t="shared" si="1320"/>
        <v>7.3932316721220497E-7</v>
      </c>
      <c r="AR1054" s="13">
        <f t="shared" si="1321"/>
        <v>8.8480583666961585E-3</v>
      </c>
      <c r="AS1054" s="13">
        <f t="shared" si="1322"/>
        <v>2.7456409917694783E-3</v>
      </c>
      <c r="AT1054" s="13">
        <f t="shared" si="1323"/>
        <v>4.2599992807799226E-4</v>
      </c>
      <c r="AU1054" s="13">
        <f t="shared" si="1324"/>
        <v>4.406401256062715E-5</v>
      </c>
      <c r="AV1054" s="13">
        <f t="shared" si="1325"/>
        <v>3.4183759344220438E-6</v>
      </c>
      <c r="AW1054" s="13">
        <f t="shared" si="1326"/>
        <v>2.6237360240414758E-9</v>
      </c>
      <c r="AX1054" s="13">
        <f t="shared" si="1327"/>
        <v>2.1655337898373746E-7</v>
      </c>
      <c r="AY1054" s="13">
        <f t="shared" si="1328"/>
        <v>3.1070356971990127E-7</v>
      </c>
      <c r="AZ1054" s="13">
        <f t="shared" si="1329"/>
        <v>2.2289356252422918E-7</v>
      </c>
      <c r="BA1054" s="13">
        <f t="shared" si="1330"/>
        <v>1.0660008457478249E-7</v>
      </c>
      <c r="BB1054" s="13">
        <f t="shared" si="1331"/>
        <v>3.8236562002936458E-8</v>
      </c>
      <c r="BC1054" s="13">
        <f t="shared" si="1332"/>
        <v>1.0972108921949329E-8</v>
      </c>
      <c r="BD1054" s="13">
        <f t="shared" si="1333"/>
        <v>2.1158165348761295E-3</v>
      </c>
      <c r="BE1054" s="13">
        <f t="shared" si="1334"/>
        <v>6.5655902893741011E-4</v>
      </c>
      <c r="BF1054" s="13">
        <f t="shared" si="1335"/>
        <v>1.018684161347836E-4</v>
      </c>
      <c r="BG1054" s="13">
        <f t="shared" si="1336"/>
        <v>1.0536929403594872E-5</v>
      </c>
      <c r="BH1054" s="13">
        <f t="shared" si="1337"/>
        <v>8.1742864080737912E-7</v>
      </c>
      <c r="BI1054" s="13">
        <f t="shared" si="1338"/>
        <v>5.0731256305787419E-8</v>
      </c>
      <c r="BJ1054" s="14">
        <f t="shared" si="1339"/>
        <v>7.7958796494657062E-2</v>
      </c>
      <c r="BK1054" s="14">
        <f t="shared" si="1340"/>
        <v>0.26147605053023393</v>
      </c>
      <c r="BL1054" s="14">
        <f t="shared" si="1341"/>
        <v>0.57388442172304355</v>
      </c>
      <c r="BM1054" s="14">
        <f t="shared" si="1342"/>
        <v>0.25400343583811102</v>
      </c>
      <c r="BN1054" s="14">
        <f t="shared" si="1343"/>
        <v>0.74527928776033958</v>
      </c>
    </row>
    <row r="1055" spans="1:66" x14ac:dyDescent="0.25">
      <c r="A1055" t="s">
        <v>298</v>
      </c>
      <c r="B1055" t="s">
        <v>299</v>
      </c>
      <c r="C1055" t="s">
        <v>331</v>
      </c>
      <c r="D1055" s="24" t="s">
        <v>501</v>
      </c>
      <c r="E1055" s="10">
        <f>VLOOKUP(A1055,home!$A$2:$E$405,3,FALSE)</f>
        <v>1.7333333333333301</v>
      </c>
      <c r="F1055" s="10">
        <f>VLOOKUP(B1055,home!$B$2:$E$405,3,FALSE)</f>
        <v>1.06</v>
      </c>
      <c r="G1055" s="10">
        <f>VLOOKUP(C1055,away!$B$2:$E$405,4,FALSE)</f>
        <v>2.12</v>
      </c>
      <c r="H1055" s="10">
        <f>VLOOKUP(A1055,away!$A$2:$E$405,3,FALSE)</f>
        <v>1.4666666666666699</v>
      </c>
      <c r="I1055" s="10">
        <f>VLOOKUP(C1055,away!$B$2:$E$405,3,FALSE)</f>
        <v>0.48</v>
      </c>
      <c r="J1055" s="10">
        <f>VLOOKUP(B1055,home!$B$2:$E$405,4,FALSE)</f>
        <v>1.02</v>
      </c>
      <c r="K1055" s="12">
        <f t="shared" si="1288"/>
        <v>3.8951466666666597</v>
      </c>
      <c r="L1055" s="12">
        <f t="shared" si="1289"/>
        <v>0.71808000000000161</v>
      </c>
      <c r="M1055" s="13">
        <f t="shared" si="1290"/>
        <v>9.9197588578364207E-3</v>
      </c>
      <c r="N1055" s="13">
        <f t="shared" si="1291"/>
        <v>3.863891564923861E-2</v>
      </c>
      <c r="O1055" s="13">
        <f t="shared" si="1292"/>
        <v>7.1231804406351931E-3</v>
      </c>
      <c r="P1055" s="13">
        <f t="shared" si="1293"/>
        <v>2.7745832549405321E-2</v>
      </c>
      <c r="Q1055" s="13">
        <f t="shared" si="1294"/>
        <v>7.5252121747372988E-2</v>
      </c>
      <c r="R1055" s="13">
        <f t="shared" si="1295"/>
        <v>2.5575067054056646E-3</v>
      </c>
      <c r="S1055" s="13">
        <f t="shared" si="1296"/>
        <v>1.9401460128526397E-2</v>
      </c>
      <c r="T1055" s="13">
        <f t="shared" si="1297"/>
        <v>5.4037043584353711E-2</v>
      </c>
      <c r="U1055" s="13">
        <f t="shared" si="1298"/>
        <v>9.9618637185385061E-3</v>
      </c>
      <c r="V1055" s="13">
        <f t="shared" si="1299"/>
        <v>6.029600692861411E-3</v>
      </c>
      <c r="W1055" s="13">
        <f t="shared" si="1300"/>
        <v>9.77060170612912E-2</v>
      </c>
      <c r="X1055" s="13">
        <f t="shared" si="1301"/>
        <v>7.0160736731372145E-2</v>
      </c>
      <c r="Y1055" s="13">
        <f t="shared" si="1302"/>
        <v>2.5190510916031902E-2</v>
      </c>
      <c r="Z1055" s="13">
        <f t="shared" si="1303"/>
        <v>6.1216480500590135E-4</v>
      </c>
      <c r="AA1055" s="13">
        <f t="shared" si="1304"/>
        <v>2.3844716996693823E-3</v>
      </c>
      <c r="AB1055" s="13">
        <f t="shared" si="1305"/>
        <v>4.643933496364089E-3</v>
      </c>
      <c r="AC1055" s="13">
        <f t="shared" si="1306"/>
        <v>1.0540597153210413E-3</v>
      </c>
      <c r="AD1055" s="13">
        <f t="shared" si="1307"/>
        <v>9.5144816667391052E-2</v>
      </c>
      <c r="AE1055" s="13">
        <f t="shared" si="1308"/>
        <v>6.8321589952520315E-2</v>
      </c>
      <c r="AF1055" s="13">
        <f t="shared" si="1309"/>
        <v>2.4530183656552944E-2</v>
      </c>
      <c r="AG1055" s="13">
        <f t="shared" si="1310"/>
        <v>5.8715447600325267E-3</v>
      </c>
      <c r="AH1055" s="13">
        <f t="shared" si="1311"/>
        <v>1.0989582579465964E-4</v>
      </c>
      <c r="AI1055" s="13">
        <f t="shared" si="1312"/>
        <v>4.2806035952464846E-4</v>
      </c>
      <c r="AJ1055" s="13">
        <f t="shared" si="1313"/>
        <v>8.33678941267283E-4</v>
      </c>
      <c r="AK1055" s="13">
        <f t="shared" si="1314"/>
        <v>1.0824339163824827E-3</v>
      </c>
      <c r="AL1055" s="13">
        <f t="shared" si="1315"/>
        <v>1.1792933589415982E-4</v>
      </c>
      <c r="AM1055" s="13">
        <f t="shared" si="1316"/>
        <v>7.4120603098519727E-2</v>
      </c>
      <c r="AN1055" s="13">
        <f t="shared" si="1317"/>
        <v>5.3224522672985164E-2</v>
      </c>
      <c r="AO1055" s="13">
        <f t="shared" si="1318"/>
        <v>1.9109732620508631E-2</v>
      </c>
      <c r="AP1055" s="13">
        <f t="shared" si="1319"/>
        <v>4.5741056000449566E-3</v>
      </c>
      <c r="AQ1055" s="13">
        <f t="shared" si="1320"/>
        <v>8.2114343732007239E-4</v>
      </c>
      <c r="AR1055" s="13">
        <f t="shared" si="1321"/>
        <v>1.5782798917325879E-5</v>
      </c>
      <c r="AS1055" s="13">
        <f t="shared" si="1322"/>
        <v>6.1476316593492069E-5</v>
      </c>
      <c r="AT1055" s="13">
        <f t="shared" si="1323"/>
        <v>1.1972963482904243E-4</v>
      </c>
      <c r="AU1055" s="13">
        <f t="shared" si="1324"/>
        <v>1.5545482933518705E-4</v>
      </c>
      <c r="AV1055" s="13">
        <f t="shared" si="1325"/>
        <v>1.5137984007554706E-4</v>
      </c>
      <c r="AW1055" s="13">
        <f t="shared" si="1326"/>
        <v>9.162542415694452E-6</v>
      </c>
      <c r="AX1055" s="13">
        <f t="shared" si="1327"/>
        <v>4.8118436681753592E-2</v>
      </c>
      <c r="AY1055" s="13">
        <f t="shared" si="1328"/>
        <v>3.4552887012433697E-2</v>
      </c>
      <c r="AZ1055" s="13">
        <f t="shared" si="1329"/>
        <v>1.2405868552944219E-2</v>
      </c>
      <c r="BA1055" s="13">
        <f t="shared" si="1330"/>
        <v>2.969468696832735E-3</v>
      </c>
      <c r="BB1055" s="13">
        <f t="shared" si="1331"/>
        <v>5.3307902045541373E-4</v>
      </c>
      <c r="BC1055" s="13">
        <f t="shared" si="1332"/>
        <v>7.6558676601724905E-5</v>
      </c>
      <c r="BD1055" s="13">
        <f t="shared" si="1333"/>
        <v>1.8888853744255647E-6</v>
      </c>
      <c r="BE1055" s="13">
        <f t="shared" si="1334"/>
        <v>7.3574855699091441E-6</v>
      </c>
      <c r="BF1055" s="13">
        <f t="shared" si="1335"/>
        <v>1.4329242696339824E-5</v>
      </c>
      <c r="BG1055" s="13">
        <f t="shared" si="1336"/>
        <v>1.8604833974835218E-5</v>
      </c>
      <c r="BH1055" s="13">
        <f t="shared" si="1337"/>
        <v>1.8117139260241505E-5</v>
      </c>
      <c r="BI1055" s="13">
        <f t="shared" si="1338"/>
        <v>1.4113782919813072E-5</v>
      </c>
      <c r="BJ1055" s="14">
        <f t="shared" si="1339"/>
        <v>0.80535988679655746</v>
      </c>
      <c r="BK1055" s="14">
        <f t="shared" si="1340"/>
        <v>9.8821528292278443E-2</v>
      </c>
      <c r="BL1055" s="14">
        <f t="shared" si="1341"/>
        <v>2.9703259893128064E-2</v>
      </c>
      <c r="BM1055" s="14">
        <f t="shared" si="1342"/>
        <v>0.73871579936705778</v>
      </c>
      <c r="BN1055" s="14">
        <f t="shared" si="1343"/>
        <v>0.16123731594989421</v>
      </c>
    </row>
    <row r="1056" spans="1:66" x14ac:dyDescent="0.25">
      <c r="A1056" t="s">
        <v>298</v>
      </c>
      <c r="B1056" t="s">
        <v>324</v>
      </c>
      <c r="C1056" t="s">
        <v>366</v>
      </c>
      <c r="D1056" s="24" t="s">
        <v>501</v>
      </c>
      <c r="E1056" s="10">
        <f>VLOOKUP(A1056,home!$A$2:$E$405,3,FALSE)</f>
        <v>1.7333333333333301</v>
      </c>
      <c r="F1056" s="10">
        <f>VLOOKUP(B1056,home!$B$2:$E$405,3,FALSE)</f>
        <v>0.67</v>
      </c>
      <c r="G1056" s="10">
        <f>VLOOKUP(C1056,away!$B$2:$E$405,4,FALSE)</f>
        <v>0.67</v>
      </c>
      <c r="H1056" s="10">
        <f>VLOOKUP(A1056,away!$A$2:$E$405,3,FALSE)</f>
        <v>1.4666666666666699</v>
      </c>
      <c r="I1056" s="10">
        <f>VLOOKUP(C1056,away!$B$2:$E$405,3,FALSE)</f>
        <v>1.06</v>
      </c>
      <c r="J1056" s="10">
        <f>VLOOKUP(B1056,home!$B$2:$E$405,4,FALSE)</f>
        <v>1.7</v>
      </c>
      <c r="K1056" s="12">
        <f t="shared" si="1288"/>
        <v>0.77809333333333186</v>
      </c>
      <c r="L1056" s="12">
        <f t="shared" si="1289"/>
        <v>2.6429333333333394</v>
      </c>
      <c r="M1056" s="13">
        <f t="shared" si="1290"/>
        <v>3.2678867406763963E-2</v>
      </c>
      <c r="N1056" s="13">
        <f t="shared" si="1291"/>
        <v>2.542720887008695E-2</v>
      </c>
      <c r="O1056" s="13">
        <f t="shared" si="1292"/>
        <v>8.6368067964916917E-2</v>
      </c>
      <c r="P1056" s="13">
        <f t="shared" si="1293"/>
        <v>6.7202417896381955E-2</v>
      </c>
      <c r="Q1056" s="13">
        <f t="shared" si="1294"/>
        <v>9.8923708535444063E-3</v>
      </c>
      <c r="R1056" s="13">
        <f t="shared" si="1295"/>
        <v>0.11413252288003915</v>
      </c>
      <c r="S1056" s="13">
        <f t="shared" si="1296"/>
        <v>3.454958302949928E-2</v>
      </c>
      <c r="T1056" s="13">
        <f t="shared" si="1297"/>
        <v>2.6144876674527692E-2</v>
      </c>
      <c r="U1056" s="13">
        <f t="shared" si="1298"/>
        <v>8.8805755169472436E-2</v>
      </c>
      <c r="V1056" s="13">
        <f t="shared" si="1299"/>
        <v>7.8943832008000134E-3</v>
      </c>
      <c r="W1056" s="13">
        <f t="shared" si="1300"/>
        <v>2.5657292706679552E-3</v>
      </c>
      <c r="X1056" s="13">
        <f t="shared" si="1301"/>
        <v>6.7810514137573771E-3</v>
      </c>
      <c r="Y1056" s="13">
        <f t="shared" si="1302"/>
        <v>8.9609334082332709E-3</v>
      </c>
      <c r="Z1056" s="13">
        <f t="shared" si="1303"/>
        <v>0.1005482163790285</v>
      </c>
      <c r="AA1056" s="13">
        <f t="shared" si="1304"/>
        <v>7.8235896843079397E-2</v>
      </c>
      <c r="AB1056" s="13">
        <f t="shared" si="1305"/>
        <v>3.043741488047717E-2</v>
      </c>
      <c r="AC1056" s="13">
        <f t="shared" si="1306"/>
        <v>1.0146496822601994E-3</v>
      </c>
      <c r="AD1056" s="13">
        <f t="shared" si="1307"/>
        <v>4.990942101612319E-4</v>
      </c>
      <c r="AE1056" s="13">
        <f t="shared" si="1308"/>
        <v>1.3190727245087951E-3</v>
      </c>
      <c r="AF1056" s="13">
        <f t="shared" si="1309"/>
        <v>1.7431106363475599E-3</v>
      </c>
      <c r="AG1056" s="13">
        <f t="shared" si="1310"/>
        <v>1.5356417348302851E-3</v>
      </c>
      <c r="AH1056" s="13">
        <f t="shared" si="1311"/>
        <v>6.6435558168836922E-2</v>
      </c>
      <c r="AI1056" s="13">
        <f t="shared" si="1312"/>
        <v>5.1693064907450785E-2</v>
      </c>
      <c r="AJ1056" s="13">
        <f t="shared" si="1313"/>
        <v>2.011101459202733E-2</v>
      </c>
      <c r="AK1056" s="13">
        <f t="shared" si="1314"/>
        <v>5.2160821268752745E-3</v>
      </c>
      <c r="AL1056" s="13">
        <f t="shared" si="1315"/>
        <v>8.3463005148786207E-5</v>
      </c>
      <c r="AM1056" s="13">
        <f t="shared" si="1316"/>
        <v>7.7668375526343883E-5</v>
      </c>
      <c r="AN1056" s="13">
        <f t="shared" si="1317"/>
        <v>2.0527233862442561E-4</v>
      </c>
      <c r="AO1056" s="13">
        <f t="shared" si="1318"/>
        <v>2.7126055308089163E-4</v>
      </c>
      <c r="AP1056" s="13">
        <f t="shared" si="1319"/>
        <v>2.3897451925197541E-4</v>
      </c>
      <c r="AQ1056" s="13">
        <f t="shared" si="1320"/>
        <v>1.5789843068708892E-4</v>
      </c>
      <c r="AR1056" s="13">
        <f t="shared" si="1321"/>
        <v>3.5116950240605016E-2</v>
      </c>
      <c r="AS1056" s="13">
        <f t="shared" si="1322"/>
        <v>2.7324264869213109E-2</v>
      </c>
      <c r="AT1056" s="13">
        <f t="shared" si="1323"/>
        <v>1.063041416648444E-2</v>
      </c>
      <c r="AU1056" s="13">
        <f t="shared" si="1324"/>
        <v>2.7571514645045839E-3</v>
      </c>
      <c r="AV1056" s="13">
        <f t="shared" si="1325"/>
        <v>5.3633029338031235E-4</v>
      </c>
      <c r="AW1056" s="13">
        <f t="shared" si="1326"/>
        <v>4.767705482670277E-6</v>
      </c>
      <c r="AX1056" s="13">
        <f t="shared" si="1327"/>
        <v>1.0072207534646313E-5</v>
      </c>
      <c r="AY1056" s="13">
        <f t="shared" si="1328"/>
        <v>2.6620173033567959E-5</v>
      </c>
      <c r="AZ1056" s="13">
        <f t="shared" si="1329"/>
        <v>3.5177671324759026E-5</v>
      </c>
      <c r="BA1056" s="13">
        <f t="shared" si="1330"/>
        <v>3.0990746711083333E-5</v>
      </c>
      <c r="BB1056" s="13">
        <f t="shared" si="1331"/>
        <v>2.0476619376903175E-5</v>
      </c>
      <c r="BC1056" s="13">
        <f t="shared" si="1332"/>
        <v>1.0823667981039349E-5</v>
      </c>
      <c r="BD1056" s="13">
        <f t="shared" si="1333"/>
        <v>1.5468626392650538E-2</v>
      </c>
      <c r="BE1056" s="13">
        <f t="shared" si="1334"/>
        <v>1.203603507194541E-2</v>
      </c>
      <c r="BF1056" s="13">
        <f t="shared" si="1335"/>
        <v>4.6825793246234454E-3</v>
      </c>
      <c r="BG1056" s="13">
        <f t="shared" si="1336"/>
        <v>1.2144945850979998E-3</v>
      </c>
      <c r="BH1056" s="13">
        <f t="shared" si="1337"/>
        <v>2.3624753500854612E-4</v>
      </c>
      <c r="BI1056" s="13">
        <f t="shared" si="1338"/>
        <v>3.6764526401316534E-5</v>
      </c>
      <c r="BJ1056" s="14">
        <f t="shared" si="1339"/>
        <v>8.5954325099798223E-2</v>
      </c>
      <c r="BK1056" s="14">
        <f t="shared" si="1340"/>
        <v>0.14344998439388776</v>
      </c>
      <c r="BL1056" s="14">
        <f t="shared" si="1341"/>
        <v>0.65147523600309021</v>
      </c>
      <c r="BM1056" s="14">
        <f t="shared" si="1342"/>
        <v>0.64570445353652062</v>
      </c>
      <c r="BN1056" s="14">
        <f t="shared" si="1343"/>
        <v>0.33570145587173333</v>
      </c>
    </row>
    <row r="1057" spans="1:66" x14ac:dyDescent="0.25">
      <c r="A1057" t="s">
        <v>298</v>
      </c>
      <c r="B1057" t="s">
        <v>338</v>
      </c>
      <c r="C1057" t="s">
        <v>330</v>
      </c>
      <c r="D1057" s="24" t="s">
        <v>501</v>
      </c>
      <c r="E1057" s="10">
        <f>VLOOKUP(A1057,home!$A$2:$E$405,3,FALSE)</f>
        <v>1.7333333333333301</v>
      </c>
      <c r="F1057" s="10">
        <f>VLOOKUP(B1057,home!$B$2:$E$405,3,FALSE)</f>
        <v>0.77</v>
      </c>
      <c r="G1057" s="10">
        <f>VLOOKUP(C1057,away!$B$2:$E$405,4,FALSE)</f>
        <v>1.24</v>
      </c>
      <c r="H1057" s="10">
        <f>VLOOKUP(A1057,away!$A$2:$E$405,3,FALSE)</f>
        <v>1.4666666666666699</v>
      </c>
      <c r="I1057" s="10">
        <f>VLOOKUP(C1057,away!$B$2:$E$405,3,FALSE)</f>
        <v>0.82</v>
      </c>
      <c r="J1057" s="10">
        <f>VLOOKUP(B1057,home!$B$2:$E$405,4,FALSE)</f>
        <v>0.91</v>
      </c>
      <c r="K1057" s="12">
        <f t="shared" si="1288"/>
        <v>1.6549866666666637</v>
      </c>
      <c r="L1057" s="12">
        <f t="shared" si="1289"/>
        <v>1.0944266666666691</v>
      </c>
      <c r="M1057" s="13">
        <f t="shared" si="1290"/>
        <v>6.3965376555375153E-2</v>
      </c>
      <c r="N1057" s="13">
        <f t="shared" si="1291"/>
        <v>0.10586184532745829</v>
      </c>
      <c r="O1057" s="13">
        <f t="shared" si="1292"/>
        <v>7.0005413845577527E-2</v>
      </c>
      <c r="P1057" s="13">
        <f t="shared" si="1293"/>
        <v>0.11585802650891266</v>
      </c>
      <c r="Q1057" s="13">
        <f t="shared" si="1294"/>
        <v>8.7599971262836071E-2</v>
      </c>
      <c r="R1057" s="13">
        <f t="shared" si="1295"/>
        <v>3.8307895861818049E-2</v>
      </c>
      <c r="S1057" s="13">
        <f t="shared" si="1296"/>
        <v>5.246229690729437E-2</v>
      </c>
      <c r="T1057" s="13">
        <f t="shared" si="1297"/>
        <v>9.5871744549281684E-2</v>
      </c>
      <c r="U1057" s="13">
        <f t="shared" si="1298"/>
        <v>6.3399056879363938E-2</v>
      </c>
      <c r="V1057" s="13">
        <f t="shared" si="1299"/>
        <v>1.0558104526615531E-2</v>
      </c>
      <c r="W1057" s="13">
        <f t="shared" si="1300"/>
        <v>4.8325594813458876E-2</v>
      </c>
      <c r="X1057" s="13">
        <f t="shared" si="1301"/>
        <v>5.2888819646377871E-2</v>
      </c>
      <c r="Y1057" s="13">
        <f t="shared" si="1302"/>
        <v>2.8941467294759986E-2</v>
      </c>
      <c r="Z1057" s="13">
        <f t="shared" si="1303"/>
        <v>1.3975060925021139E-2</v>
      </c>
      <c r="AA1057" s="13">
        <f t="shared" si="1304"/>
        <v>2.3128539496764279E-2</v>
      </c>
      <c r="AB1057" s="13">
        <f t="shared" si="1305"/>
        <v>1.9138712243309097E-2</v>
      </c>
      <c r="AC1057" s="13">
        <f t="shared" si="1306"/>
        <v>1.1952180421676316E-3</v>
      </c>
      <c r="AD1057" s="13">
        <f t="shared" si="1307"/>
        <v>1.9994553768752536E-2</v>
      </c>
      <c r="AE1057" s="13">
        <f t="shared" si="1308"/>
        <v>2.188257283262332E-2</v>
      </c>
      <c r="AF1057" s="13">
        <f t="shared" si="1309"/>
        <v>1.1974435621649276E-2</v>
      </c>
      <c r="AG1057" s="13">
        <f t="shared" si="1310"/>
        <v>4.368380554205414E-3</v>
      </c>
      <c r="AH1057" s="13">
        <f t="shared" si="1311"/>
        <v>3.823669836158625E-3</v>
      </c>
      <c r="AI1057" s="13">
        <f t="shared" si="1312"/>
        <v>6.3281225965780312E-3</v>
      </c>
      <c r="AJ1057" s="13">
        <f t="shared" si="1313"/>
        <v>5.2364792611843351E-3</v>
      </c>
      <c r="AK1057" s="13">
        <f t="shared" si="1314"/>
        <v>2.8887677858455262E-3</v>
      </c>
      <c r="AL1057" s="13">
        <f t="shared" si="1315"/>
        <v>8.6594098914439537E-5</v>
      </c>
      <c r="AM1057" s="13">
        <f t="shared" si="1316"/>
        <v>6.6181439786470262E-3</v>
      </c>
      <c r="AN1057" s="13">
        <f t="shared" si="1317"/>
        <v>7.2430732540707523E-3</v>
      </c>
      <c r="AO1057" s="13">
        <f t="shared" si="1318"/>
        <v>3.9635062589375783E-3</v>
      </c>
      <c r="AP1057" s="13">
        <f t="shared" si="1319"/>
        <v>1.445922314427178E-3</v>
      </c>
      <c r="AQ1057" s="13">
        <f t="shared" si="1320"/>
        <v>3.9561398470937292E-4</v>
      </c>
      <c r="AR1057" s="13">
        <f t="shared" si="1321"/>
        <v>8.3694524664419472E-4</v>
      </c>
      <c r="AS1057" s="13">
        <f t="shared" si="1322"/>
        <v>1.3851332239261847E-3</v>
      </c>
      <c r="AT1057" s="13">
        <f t="shared" si="1323"/>
        <v>1.146188508577423E-3</v>
      </c>
      <c r="AU1057" s="13">
        <f t="shared" si="1324"/>
        <v>6.3230889972739485E-4</v>
      </c>
      <c r="AV1057" s="13">
        <f t="shared" si="1325"/>
        <v>2.6161569956587678E-4</v>
      </c>
      <c r="AW1057" s="13">
        <f t="shared" si="1326"/>
        <v>4.3567933622041576E-6</v>
      </c>
      <c r="AX1057" s="13">
        <f t="shared" si="1327"/>
        <v>1.8254900071235131E-3</v>
      </c>
      <c r="AY1057" s="13">
        <f t="shared" si="1328"/>
        <v>1.9978649435295004E-3</v>
      </c>
      <c r="AZ1057" s="13">
        <f t="shared" si="1329"/>
        <v>1.093258335298592E-3</v>
      </c>
      <c r="BA1057" s="13">
        <f t="shared" si="1330"/>
        <v>3.9883035856879659E-4</v>
      </c>
      <c r="BB1057" s="13">
        <f t="shared" si="1331"/>
        <v>1.091226449734801E-4</v>
      </c>
      <c r="BC1057" s="13">
        <f t="shared" si="1332"/>
        <v>2.3885346519235241E-5</v>
      </c>
      <c r="BD1057" s="13">
        <f t="shared" si="1333"/>
        <v>1.5266253274455317E-4</v>
      </c>
      <c r="BE1057" s="13">
        <f t="shared" si="1334"/>
        <v>2.5265445619179847E-4</v>
      </c>
      <c r="BF1057" s="13">
        <f t="shared" si="1335"/>
        <v>2.0906987813567161E-4</v>
      </c>
      <c r="BG1057" s="13">
        <f t="shared" si="1336"/>
        <v>1.1533595357205361E-4</v>
      </c>
      <c r="BH1057" s="13">
        <f t="shared" si="1337"/>
        <v>4.7719866337258532E-5</v>
      </c>
      <c r="BI1057" s="13">
        <f t="shared" si="1338"/>
        <v>1.5795148504655645E-5</v>
      </c>
      <c r="BJ1057" s="14">
        <f t="shared" si="1339"/>
        <v>0.50282409709820841</v>
      </c>
      <c r="BK1057" s="14">
        <f t="shared" si="1340"/>
        <v>0.24612348158280928</v>
      </c>
      <c r="BL1057" s="14">
        <f t="shared" si="1341"/>
        <v>0.23731208722052646</v>
      </c>
      <c r="BM1057" s="14">
        <f t="shared" si="1342"/>
        <v>0.51664268931442014</v>
      </c>
      <c r="BN1057" s="14">
        <f t="shared" si="1343"/>
        <v>0.48159852936197772</v>
      </c>
    </row>
    <row r="1058" spans="1:66" x14ac:dyDescent="0.25">
      <c r="A1058" t="s">
        <v>298</v>
      </c>
      <c r="B1058" t="s">
        <v>358</v>
      </c>
      <c r="C1058" t="s">
        <v>203</v>
      </c>
      <c r="D1058" s="24" t="s">
        <v>501</v>
      </c>
      <c r="E1058" s="10">
        <f>VLOOKUP(A1058,home!$A$2:$E$405,3,FALSE)</f>
        <v>1.7333333333333301</v>
      </c>
      <c r="F1058" s="10">
        <f>VLOOKUP(B1058,home!$B$2:$E$405,3,FALSE)</f>
        <v>0.96</v>
      </c>
      <c r="G1058" s="10">
        <f>VLOOKUP(C1058,away!$B$2:$E$405,4,FALSE)</f>
        <v>0.96</v>
      </c>
      <c r="H1058" s="10">
        <f>VLOOKUP(A1058,away!$A$2:$E$405,3,FALSE)</f>
        <v>1.4666666666666699</v>
      </c>
      <c r="I1058" s="10">
        <f>VLOOKUP(C1058,away!$B$2:$E$405,3,FALSE)</f>
        <v>0.87</v>
      </c>
      <c r="J1058" s="10">
        <f>VLOOKUP(B1058,home!$B$2:$E$405,4,FALSE)</f>
        <v>1.02</v>
      </c>
      <c r="K1058" s="12">
        <f t="shared" si="1288"/>
        <v>1.5974399999999969</v>
      </c>
      <c r="L1058" s="12">
        <f t="shared" si="1289"/>
        <v>1.3015200000000029</v>
      </c>
      <c r="M1058" s="13">
        <f t="shared" si="1290"/>
        <v>5.5080473972141601E-2</v>
      </c>
      <c r="N1058" s="13">
        <f t="shared" si="1291"/>
        <v>8.7987752342057704E-2</v>
      </c>
      <c r="O1058" s="13">
        <f t="shared" si="1292"/>
        <v>7.1688338484221889E-2</v>
      </c>
      <c r="P1058" s="13">
        <f t="shared" si="1293"/>
        <v>0.1145178194282352</v>
      </c>
      <c r="Q1058" s="13">
        <f t="shared" si="1294"/>
        <v>7.0277577550648215E-2</v>
      </c>
      <c r="R1058" s="13">
        <f t="shared" si="1295"/>
        <v>4.6651903151992358E-2</v>
      </c>
      <c r="S1058" s="13">
        <f t="shared" si="1296"/>
        <v>5.9523502708195689E-2</v>
      </c>
      <c r="T1058" s="13">
        <f t="shared" si="1297"/>
        <v>9.1467672733719863E-2</v>
      </c>
      <c r="U1058" s="13">
        <f t="shared" si="1298"/>
        <v>7.4523616171118523E-2</v>
      </c>
      <c r="V1058" s="13">
        <f t="shared" si="1299"/>
        <v>1.3750591217418524E-2</v>
      </c>
      <c r="W1058" s="13">
        <f t="shared" si="1300"/>
        <v>3.7421404494169079E-2</v>
      </c>
      <c r="X1058" s="13">
        <f t="shared" si="1301"/>
        <v>4.870470637725105E-2</v>
      </c>
      <c r="Y1058" s="13">
        <f t="shared" si="1302"/>
        <v>3.1695074722059971E-2</v>
      </c>
      <c r="Z1058" s="13">
        <f t="shared" si="1303"/>
        <v>2.0239461663460401E-2</v>
      </c>
      <c r="AA1058" s="13">
        <f t="shared" si="1304"/>
        <v>3.2331325639678124E-2</v>
      </c>
      <c r="AB1058" s="13">
        <f t="shared" si="1305"/>
        <v>2.5823676414923665E-2</v>
      </c>
      <c r="AC1058" s="13">
        <f t="shared" si="1306"/>
        <v>1.7868034810124512E-3</v>
      </c>
      <c r="AD1058" s="13">
        <f t="shared" si="1307"/>
        <v>1.4944612098791339E-2</v>
      </c>
      <c r="AE1058" s="13">
        <f t="shared" si="1308"/>
        <v>1.9450711538818947E-2</v>
      </c>
      <c r="AF1058" s="13">
        <f t="shared" si="1309"/>
        <v>1.2657745041001849E-2</v>
      </c>
      <c r="AG1058" s="13">
        <f t="shared" si="1310"/>
        <v>5.4914361085882527E-3</v>
      </c>
      <c r="AH1058" s="13">
        <f t="shared" si="1311"/>
        <v>6.5855160360567657E-3</v>
      </c>
      <c r="AI1058" s="13">
        <f t="shared" si="1312"/>
        <v>1.0519966736638501E-2</v>
      </c>
      <c r="AJ1058" s="13">
        <f t="shared" si="1313"/>
        <v>8.4025078318878885E-3</v>
      </c>
      <c r="AK1058" s="13">
        <f t="shared" si="1314"/>
        <v>4.4741673703236531E-3</v>
      </c>
      <c r="AL1058" s="13">
        <f t="shared" si="1315"/>
        <v>1.48597732471088E-4</v>
      </c>
      <c r="AM1058" s="13">
        <f t="shared" si="1316"/>
        <v>4.7746242302186322E-3</v>
      </c>
      <c r="AN1058" s="13">
        <f t="shared" si="1317"/>
        <v>6.2142689281141673E-3</v>
      </c>
      <c r="AO1058" s="13">
        <f t="shared" si="1318"/>
        <v>4.0439976476595854E-3</v>
      </c>
      <c r="AP1058" s="13">
        <f t="shared" si="1319"/>
        <v>1.7544479394606381E-3</v>
      </c>
      <c r="AQ1058" s="13">
        <f t="shared" si="1320"/>
        <v>5.7086227054170416E-4</v>
      </c>
      <c r="AR1058" s="13">
        <f t="shared" si="1321"/>
        <v>1.7142361662497232E-3</v>
      </c>
      <c r="AS1058" s="13">
        <f t="shared" si="1322"/>
        <v>2.7383894214139527E-3</v>
      </c>
      <c r="AT1058" s="13">
        <f t="shared" si="1323"/>
        <v>2.1872063986717485E-3</v>
      </c>
      <c r="AU1058" s="13">
        <f t="shared" si="1324"/>
        <v>1.1646436631647301E-3</v>
      </c>
      <c r="AV1058" s="13">
        <f t="shared" si="1325"/>
        <v>4.651120933214659E-4</v>
      </c>
      <c r="AW1058" s="13">
        <f t="shared" si="1326"/>
        <v>8.5819322707797882E-6</v>
      </c>
      <c r="AX1058" s="13">
        <f t="shared" si="1327"/>
        <v>1.2711959550534063E-3</v>
      </c>
      <c r="AY1058" s="13">
        <f t="shared" si="1328"/>
        <v>1.654486959421113E-3</v>
      </c>
      <c r="AZ1058" s="13">
        <f t="shared" si="1329"/>
        <v>1.0766739337128863E-3</v>
      </c>
      <c r="BA1058" s="13">
        <f t="shared" si="1330"/>
        <v>4.6710421940199942E-4</v>
      </c>
      <c r="BB1058" s="13">
        <f t="shared" si="1331"/>
        <v>1.5198637090902304E-4</v>
      </c>
      <c r="BC1058" s="13">
        <f t="shared" si="1332"/>
        <v>3.9562660293102406E-5</v>
      </c>
      <c r="BD1058" s="13">
        <f t="shared" si="1333"/>
        <v>3.7185210918289064E-4</v>
      </c>
      <c r="BE1058" s="13">
        <f t="shared" si="1334"/>
        <v>5.9401143329311577E-4</v>
      </c>
      <c r="BF1058" s="13">
        <f t="shared" si="1335"/>
        <v>4.7444881199987655E-4</v>
      </c>
      <c r="BG1058" s="13">
        <f t="shared" si="1336"/>
        <v>2.5263450341369371E-4</v>
      </c>
      <c r="BH1058" s="13">
        <f t="shared" si="1337"/>
        <v>1.0089211528329256E-4</v>
      </c>
      <c r="BI1058" s="13">
        <f t="shared" si="1338"/>
        <v>3.2233820127628469E-5</v>
      </c>
      <c r="BJ1058" s="14">
        <f t="shared" si="1339"/>
        <v>0.4421179041218925</v>
      </c>
      <c r="BK1058" s="14">
        <f t="shared" si="1340"/>
        <v>0.24646227549889566</v>
      </c>
      <c r="BL1058" s="14">
        <f t="shared" si="1341"/>
        <v>0.29109667837296349</v>
      </c>
      <c r="BM1058" s="14">
        <f t="shared" si="1342"/>
        <v>0.55206654970076519</v>
      </c>
      <c r="BN1058" s="14">
        <f t="shared" si="1343"/>
        <v>0.44620386492929698</v>
      </c>
    </row>
    <row r="1059" spans="1:66" x14ac:dyDescent="0.25">
      <c r="A1059" t="s">
        <v>298</v>
      </c>
      <c r="B1059" t="s">
        <v>363</v>
      </c>
      <c r="C1059" t="s">
        <v>325</v>
      </c>
      <c r="D1059" s="24" t="s">
        <v>501</v>
      </c>
      <c r="E1059" s="10">
        <f>VLOOKUP(A1059,home!$A$2:$E$405,3,FALSE)</f>
        <v>1.7333333333333301</v>
      </c>
      <c r="F1059" s="10">
        <f>VLOOKUP(B1059,home!$B$2:$E$405,3,FALSE)</f>
        <v>0.99</v>
      </c>
      <c r="G1059" s="10">
        <f>VLOOKUP(C1059,away!$B$2:$E$405,4,FALSE)</f>
        <v>0.96</v>
      </c>
      <c r="H1059" s="10">
        <f>VLOOKUP(A1059,away!$A$2:$E$405,3,FALSE)</f>
        <v>1.4666666666666699</v>
      </c>
      <c r="I1059" s="10">
        <f>VLOOKUP(C1059,away!$B$2:$E$405,3,FALSE)</f>
        <v>0.96</v>
      </c>
      <c r="J1059" s="10">
        <f>VLOOKUP(B1059,home!$B$2:$E$405,4,FALSE)</f>
        <v>0.57999999999999996</v>
      </c>
      <c r="K1059" s="12">
        <f t="shared" si="1288"/>
        <v>1.6473599999999966</v>
      </c>
      <c r="L1059" s="12">
        <f t="shared" si="1289"/>
        <v>0.8166400000000017</v>
      </c>
      <c r="M1059" s="13">
        <f t="shared" si="1290"/>
        <v>8.5093893732664252E-2</v>
      </c>
      <c r="N1059" s="13">
        <f t="shared" si="1291"/>
        <v>0.1401802767794415</v>
      </c>
      <c r="O1059" s="13">
        <f t="shared" si="1292"/>
        <v>6.9491077377843075E-2</v>
      </c>
      <c r="P1059" s="13">
        <f t="shared" si="1293"/>
        <v>0.11447682122916332</v>
      </c>
      <c r="Q1059" s="13">
        <f t="shared" si="1294"/>
        <v>0.11546369037769016</v>
      </c>
      <c r="R1059" s="13">
        <f t="shared" si="1295"/>
        <v>2.837459671492094E-2</v>
      </c>
      <c r="S1059" s="13">
        <f t="shared" si="1296"/>
        <v>3.8501418914690416E-2</v>
      </c>
      <c r="T1059" s="13">
        <f t="shared" si="1297"/>
        <v>9.4292268110037075E-2</v>
      </c>
      <c r="U1059" s="13">
        <f t="shared" si="1298"/>
        <v>4.6743175644292062E-2</v>
      </c>
      <c r="V1059" s="13">
        <f t="shared" si="1299"/>
        <v>5.7551068418258801E-3</v>
      </c>
      <c r="W1059" s="13">
        <f t="shared" si="1300"/>
        <v>6.3403421660197093E-2</v>
      </c>
      <c r="X1059" s="13">
        <f t="shared" si="1301"/>
        <v>5.1777770264583453E-2</v>
      </c>
      <c r="Y1059" s="13">
        <f t="shared" si="1302"/>
        <v>2.1141899154434759E-2</v>
      </c>
      <c r="Z1059" s="13">
        <f t="shared" si="1303"/>
        <v>7.7239435537576964E-3</v>
      </c>
      <c r="AA1059" s="13">
        <f t="shared" si="1304"/>
        <v>1.272411565271825E-2</v>
      </c>
      <c r="AB1059" s="13">
        <f t="shared" si="1305"/>
        <v>1.0480599580830949E-2</v>
      </c>
      <c r="AC1059" s="13">
        <f t="shared" si="1306"/>
        <v>4.8389660246674255E-4</v>
      </c>
      <c r="AD1059" s="13">
        <f t="shared" si="1307"/>
        <v>2.611206517653553E-2</v>
      </c>
      <c r="AE1059" s="13">
        <f t="shared" si="1308"/>
        <v>2.1324156905766015E-2</v>
      </c>
      <c r="AF1059" s="13">
        <f t="shared" si="1309"/>
        <v>8.7070797477623967E-3</v>
      </c>
      <c r="AG1059" s="13">
        <f t="shared" si="1310"/>
        <v>2.3701832017375664E-3</v>
      </c>
      <c r="AH1059" s="13">
        <f t="shared" si="1311"/>
        <v>1.5769203159351744E-3</v>
      </c>
      <c r="AI1059" s="13">
        <f t="shared" si="1312"/>
        <v>2.5977554516589635E-3</v>
      </c>
      <c r="AJ1059" s="13">
        <f t="shared" si="1313"/>
        <v>2.1397192104224512E-3</v>
      </c>
      <c r="AK1059" s="13">
        <f t="shared" si="1314"/>
        <v>1.1749626128271741E-3</v>
      </c>
      <c r="AL1059" s="13">
        <f t="shared" si="1315"/>
        <v>2.6039445334593173E-5</v>
      </c>
      <c r="AM1059" s="13">
        <f t="shared" si="1316"/>
        <v>8.6031943378434908E-3</v>
      </c>
      <c r="AN1059" s="13">
        <f t="shared" si="1317"/>
        <v>7.0257126240565217E-3</v>
      </c>
      <c r="AO1059" s="13">
        <f t="shared" si="1318"/>
        <v>2.8687389786547649E-3</v>
      </c>
      <c r="AP1059" s="13">
        <f t="shared" si="1319"/>
        <v>7.8090899984287741E-4</v>
      </c>
      <c r="AQ1059" s="13">
        <f t="shared" si="1320"/>
        <v>1.5943038140792218E-4</v>
      </c>
      <c r="AR1059" s="13">
        <f t="shared" si="1321"/>
        <v>2.5755524136106077E-4</v>
      </c>
      <c r="AS1059" s="13">
        <f t="shared" si="1322"/>
        <v>4.2428620240855613E-4</v>
      </c>
      <c r="AT1059" s="13">
        <f t="shared" si="1323"/>
        <v>3.4947605919987887E-4</v>
      </c>
      <c r="AU1059" s="13">
        <f t="shared" si="1324"/>
        <v>1.9190429362783712E-4</v>
      </c>
      <c r="AV1059" s="13">
        <f t="shared" si="1325"/>
        <v>7.9033864287688307E-5</v>
      </c>
      <c r="AW1059" s="13">
        <f t="shared" si="1326"/>
        <v>9.7307965671681047E-7</v>
      </c>
      <c r="AX1059" s="13">
        <f t="shared" si="1327"/>
        <v>2.3620930373983071E-3</v>
      </c>
      <c r="AY1059" s="13">
        <f t="shared" si="1328"/>
        <v>1.9289796580609572E-3</v>
      </c>
      <c r="AZ1059" s="13">
        <f t="shared" si="1329"/>
        <v>7.876409739794516E-4</v>
      </c>
      <c r="BA1059" s="13">
        <f t="shared" si="1330"/>
        <v>2.1440637499686027E-4</v>
      </c>
      <c r="BB1059" s="13">
        <f t="shared" si="1331"/>
        <v>4.3773205519359082E-5</v>
      </c>
      <c r="BC1059" s="13">
        <f t="shared" si="1332"/>
        <v>7.1493901110658957E-6</v>
      </c>
      <c r="BD1059" s="13">
        <f t="shared" si="1333"/>
        <v>3.5054985384182833E-5</v>
      </c>
      <c r="BE1059" s="13">
        <f t="shared" si="1334"/>
        <v>5.7748180722487312E-5</v>
      </c>
      <c r="BF1059" s="13">
        <f t="shared" si="1335"/>
        <v>4.7566021497498265E-5</v>
      </c>
      <c r="BG1059" s="13">
        <f t="shared" si="1336"/>
        <v>2.6119453724706195E-5</v>
      </c>
      <c r="BH1059" s="13">
        <f t="shared" si="1337"/>
        <v>1.0757035821982981E-5</v>
      </c>
      <c r="BI1059" s="13">
        <f t="shared" si="1338"/>
        <v>3.5441421063403672E-6</v>
      </c>
      <c r="BJ1059" s="14">
        <f t="shared" si="1339"/>
        <v>0.56955483934005724</v>
      </c>
      <c r="BK1059" s="14">
        <f t="shared" si="1340"/>
        <v>0.24626615642420616</v>
      </c>
      <c r="BL1059" s="14">
        <f t="shared" si="1341"/>
        <v>0.17678596804159125</v>
      </c>
      <c r="BM1059" s="14">
        <f t="shared" si="1342"/>
        <v>0.44532254456948478</v>
      </c>
      <c r="BN1059" s="14">
        <f t="shared" si="1343"/>
        <v>0.55308035621172325</v>
      </c>
    </row>
    <row r="1060" spans="1:66" s="10" customFormat="1" x14ac:dyDescent="0.25">
      <c r="A1060" t="s">
        <v>304</v>
      </c>
      <c r="B1060" t="s">
        <v>305</v>
      </c>
      <c r="C1060" t="s">
        <v>459</v>
      </c>
      <c r="D1060" s="24" t="s">
        <v>501</v>
      </c>
      <c r="E1060" s="10">
        <f>VLOOKUP(A1060,home!$A$2:$E$405,3,FALSE)</f>
        <v>1.3018867924528299</v>
      </c>
      <c r="F1060" s="10">
        <f>VLOOKUP(B1060,home!$B$2:$E$405,3,FALSE)</f>
        <v>1.02</v>
      </c>
      <c r="G1060" s="10">
        <f>VLOOKUP(C1060,away!$B$2:$E$405,4,FALSE)</f>
        <v>0.92</v>
      </c>
      <c r="H1060" s="10">
        <f>VLOOKUP(A1060,away!$A$2:$E$405,3,FALSE)</f>
        <v>1.2641509433962299</v>
      </c>
      <c r="I1060" s="10">
        <f>VLOOKUP(C1060,away!$B$2:$E$405,3,FALSE)</f>
        <v>2.2999999999999998</v>
      </c>
      <c r="J1060" s="10">
        <f>VLOOKUP(B1060,home!$B$2:$E$405,4,FALSE)</f>
        <v>0.92</v>
      </c>
      <c r="K1060" s="12">
        <f t="shared" si="1288"/>
        <v>1.2216905660377357</v>
      </c>
      <c r="L1060" s="12">
        <f t="shared" si="1289"/>
        <v>2.6749433962264226</v>
      </c>
      <c r="M1060" s="13">
        <f t="shared" si="1290"/>
        <v>2.0310161284903063E-2</v>
      </c>
      <c r="N1060" s="13">
        <f t="shared" si="1291"/>
        <v>2.4812732436470929E-2</v>
      </c>
      <c r="O1060" s="13">
        <f t="shared" si="1292"/>
        <v>5.4328531805345005E-2</v>
      </c>
      <c r="P1060" s="13">
        <f t="shared" si="1293"/>
        <v>6.6372654773271061E-2</v>
      </c>
      <c r="Q1060" s="13">
        <f t="shared" si="1294"/>
        <v>1.5156740567627527E-2</v>
      </c>
      <c r="R1060" s="13">
        <f t="shared" si="1295"/>
        <v>7.2662873689692417E-2</v>
      </c>
      <c r="S1060" s="13">
        <f t="shared" si="1296"/>
        <v>5.4225680927093255E-2</v>
      </c>
      <c r="T1060" s="13">
        <f t="shared" si="1297"/>
        <v>4.0543423089692374E-2</v>
      </c>
      <c r="U1060" s="13">
        <f t="shared" si="1298"/>
        <v>8.8771547287888816E-2</v>
      </c>
      <c r="V1060" s="13">
        <f t="shared" si="1299"/>
        <v>1.9689664747570865E-2</v>
      </c>
      <c r="W1060" s="13">
        <f t="shared" si="1300"/>
        <v>6.1722823211173301E-3</v>
      </c>
      <c r="X1060" s="13">
        <f t="shared" si="1301"/>
        <v>1.6510505834517897E-2</v>
      </c>
      <c r="Y1060" s="13">
        <f t="shared" si="1302"/>
        <v>2.2082334275200743E-2</v>
      </c>
      <c r="Z1060" s="13">
        <f t="shared" si="1303"/>
        <v>6.4789691375692446E-2</v>
      </c>
      <c r="AA1060" s="13">
        <f t="shared" si="1304"/>
        <v>7.9152954730179914E-2</v>
      </c>
      <c r="AB1060" s="13">
        <f t="shared" si="1305"/>
        <v>4.8350209033936387E-2</v>
      </c>
      <c r="AC1060" s="13">
        <f t="shared" si="1306"/>
        <v>4.0215563239500741E-3</v>
      </c>
      <c r="AD1060" s="13">
        <f t="shared" si="1307"/>
        <v>1.8851547706576343E-3</v>
      </c>
      <c r="AE1060" s="13">
        <f t="shared" si="1308"/>
        <v>5.0426823046353748E-3</v>
      </c>
      <c r="AF1060" s="13">
        <f t="shared" si="1309"/>
        <v>6.7444448650261189E-3</v>
      </c>
      <c r="AG1060" s="13">
        <f t="shared" si="1310"/>
        <v>6.0136694176382731E-3</v>
      </c>
      <c r="AH1060" s="13">
        <f t="shared" si="1311"/>
        <v>4.3327189272239136E-2</v>
      </c>
      <c r="AI1060" s="13">
        <f t="shared" si="1312"/>
        <v>5.2932418386825941E-2</v>
      </c>
      <c r="AJ1060" s="13">
        <f t="shared" si="1313"/>
        <v>3.2333518090373818E-2</v>
      </c>
      <c r="AK1060" s="13">
        <f t="shared" si="1314"/>
        <v>1.3167184672606722E-2</v>
      </c>
      <c r="AL1060" s="13">
        <f t="shared" si="1315"/>
        <v>5.256903001340734E-4</v>
      </c>
      <c r="AM1060" s="13">
        <f t="shared" si="1316"/>
        <v>4.6061515976669238E-4</v>
      </c>
      <c r="AN1060" s="13">
        <f t="shared" si="1317"/>
        <v>1.2321194798196923E-3</v>
      </c>
      <c r="AO1060" s="13">
        <f t="shared" si="1318"/>
        <v>1.647924932952811E-3</v>
      </c>
      <c r="AP1060" s="13">
        <f t="shared" si="1319"/>
        <v>1.4693686389596638E-3</v>
      </c>
      <c r="AQ1060" s="13">
        <f t="shared" si="1320"/>
        <v>9.8261948435183978E-4</v>
      </c>
      <c r="AR1060" s="13">
        <f t="shared" si="1321"/>
        <v>2.317955576416568E-2</v>
      </c>
      <c r="AS1060" s="13">
        <f t="shared" si="1322"/>
        <v>2.8318244602026827E-2</v>
      </c>
      <c r="AT1060" s="13">
        <f t="shared" si="1323"/>
        <v>1.7298066138522604E-2</v>
      </c>
      <c r="AU1060" s="13">
        <f t="shared" si="1324"/>
        <v>7.0442947373766255E-3</v>
      </c>
      <c r="AV1060" s="13">
        <f t="shared" si="1325"/>
        <v>2.1514871062605721E-3</v>
      </c>
      <c r="AW1060" s="13">
        <f t="shared" si="1326"/>
        <v>4.7720312560972537E-5</v>
      </c>
      <c r="AX1060" s="13">
        <f t="shared" si="1327"/>
        <v>9.3788199210155523E-5</v>
      </c>
      <c r="AY1060" s="13">
        <f t="shared" si="1328"/>
        <v>2.5087812412117369E-4</v>
      </c>
      <c r="AZ1060" s="13">
        <f t="shared" si="1329"/>
        <v>3.3554239068780327E-4</v>
      </c>
      <c r="BA1060" s="13">
        <f t="shared" si="1330"/>
        <v>2.9918563404145518E-4</v>
      </c>
      <c r="BB1060" s="13">
        <f t="shared" si="1331"/>
        <v>2.0007615900625146E-4</v>
      </c>
      <c r="BC1060" s="13">
        <f t="shared" si="1332"/>
        <v>1.0703848005522401E-4</v>
      </c>
      <c r="BD1060" s="13">
        <f t="shared" si="1333"/>
        <v>1.0333999936469518E-2</v>
      </c>
      <c r="BE1060" s="13">
        <f t="shared" si="1334"/>
        <v>1.2624950231819372E-2</v>
      </c>
      <c r="BF1060" s="13">
        <f t="shared" si="1335"/>
        <v>7.7118912974548249E-3</v>
      </c>
      <c r="BG1060" s="13">
        <f t="shared" si="1336"/>
        <v>3.1405149481363586E-3</v>
      </c>
      <c r="BH1060" s="13">
        <f t="shared" si="1337"/>
        <v>9.5918437115966916E-4</v>
      </c>
      <c r="BI1060" s="13">
        <f t="shared" si="1338"/>
        <v>2.3436529946732103E-4</v>
      </c>
      <c r="BJ1060" s="14">
        <f t="shared" si="1339"/>
        <v>0.15204312656555696</v>
      </c>
      <c r="BK1060" s="14">
        <f t="shared" si="1340"/>
        <v>0.16539628648104357</v>
      </c>
      <c r="BL1060" s="14">
        <f t="shared" si="1341"/>
        <v>0.59802298140194765</v>
      </c>
      <c r="BM1060" s="14">
        <f t="shared" si="1342"/>
        <v>0.72640523345537034</v>
      </c>
      <c r="BN1060" s="14">
        <f t="shared" si="1343"/>
        <v>0.25364369455731001</v>
      </c>
    </row>
    <row r="1061" spans="1:66" x14ac:dyDescent="0.25">
      <c r="A1061" t="s">
        <v>304</v>
      </c>
      <c r="B1061" t="s">
        <v>327</v>
      </c>
      <c r="C1061" t="s">
        <v>339</v>
      </c>
      <c r="D1061" s="24" t="s">
        <v>501</v>
      </c>
      <c r="E1061" s="10">
        <f>VLOOKUP(A1061,home!$A$2:$E$405,3,FALSE)</f>
        <v>1.3018867924528299</v>
      </c>
      <c r="F1061" s="10">
        <f>VLOOKUP(B1061,home!$B$2:$E$405,3,FALSE)</f>
        <v>0.92</v>
      </c>
      <c r="G1061" s="10">
        <f>VLOOKUP(C1061,away!$B$2:$E$405,4,FALSE)</f>
        <v>0.77</v>
      </c>
      <c r="H1061" s="10">
        <f>VLOOKUP(A1061,away!$A$2:$E$405,3,FALSE)</f>
        <v>1.2641509433962299</v>
      </c>
      <c r="I1061" s="10">
        <f>VLOOKUP(C1061,away!$B$2:$E$405,3,FALSE)</f>
        <v>1.02</v>
      </c>
      <c r="J1061" s="10">
        <f>VLOOKUP(B1061,home!$B$2:$E$405,4,FALSE)</f>
        <v>1.42</v>
      </c>
      <c r="K1061" s="12">
        <f t="shared" si="1288"/>
        <v>0.92225660377358465</v>
      </c>
      <c r="L1061" s="12">
        <f t="shared" si="1289"/>
        <v>1.8309962264150994</v>
      </c>
      <c r="M1061" s="13">
        <f t="shared" si="1290"/>
        <v>6.3720252570752853E-2</v>
      </c>
      <c r="N1061" s="13">
        <f t="shared" si="1291"/>
        <v>5.8766423727497553E-2</v>
      </c>
      <c r="O1061" s="13">
        <f t="shared" si="1292"/>
        <v>0.11667154200326549</v>
      </c>
      <c r="P1061" s="13">
        <f t="shared" si="1293"/>
        <v>0.10760110008495877</v>
      </c>
      <c r="Q1061" s="13">
        <f t="shared" si="1294"/>
        <v>2.7098861181420644E-2</v>
      </c>
      <c r="R1061" s="13">
        <f t="shared" si="1295"/>
        <v>0.10681257656900496</v>
      </c>
      <c r="S1061" s="13">
        <f t="shared" si="1296"/>
        <v>4.5425105333023803E-2</v>
      </c>
      <c r="T1061" s="13">
        <f t="shared" si="1297"/>
        <v>4.9617912563327815E-2</v>
      </c>
      <c r="U1061" s="13">
        <f t="shared" si="1298"/>
        <v>9.8508604106836484E-2</v>
      </c>
      <c r="V1061" s="13">
        <f t="shared" si="1299"/>
        <v>8.5230032980335036E-3</v>
      </c>
      <c r="W1061" s="13">
        <f t="shared" si="1300"/>
        <v>8.3307012264362788E-3</v>
      </c>
      <c r="X1061" s="13">
        <f t="shared" si="1301"/>
        <v>1.5253482508996465E-2</v>
      </c>
      <c r="Y1061" s="13">
        <f t="shared" si="1302"/>
        <v>1.396453445683063E-2</v>
      </c>
      <c r="Z1061" s="13">
        <f t="shared" si="1303"/>
        <v>6.5191141543840647E-2</v>
      </c>
      <c r="AA1061" s="13">
        <f t="shared" si="1304"/>
        <v>6.012296079634552E-2</v>
      </c>
      <c r="AB1061" s="13">
        <f t="shared" si="1305"/>
        <v>2.7724398816424994E-2</v>
      </c>
      <c r="AC1061" s="13">
        <f t="shared" si="1306"/>
        <v>8.9952222203395647E-4</v>
      </c>
      <c r="AD1061" s="13">
        <f t="shared" si="1307"/>
        <v>1.9207610550363893E-3</v>
      </c>
      <c r="AE1061" s="13">
        <f t="shared" si="1308"/>
        <v>3.5169062436167134E-3</v>
      </c>
      <c r="AF1061" s="13">
        <f t="shared" si="1309"/>
        <v>3.2197210303589528E-3</v>
      </c>
      <c r="AG1061" s="13">
        <f t="shared" si="1310"/>
        <v>1.9650990188988591E-3</v>
      </c>
      <c r="AH1061" s="13">
        <f t="shared" si="1311"/>
        <v>2.9841183540616212E-2</v>
      </c>
      <c r="AI1061" s="13">
        <f t="shared" si="1312"/>
        <v>2.7521228584752904E-2</v>
      </c>
      <c r="AJ1061" s="13">
        <f t="shared" si="1313"/>
        <v>1.2690817403125354E-2</v>
      </c>
      <c r="AK1061" s="13">
        <f t="shared" si="1314"/>
        <v>3.9013967191056983E-3</v>
      </c>
      <c r="AL1061" s="13">
        <f t="shared" si="1315"/>
        <v>6.0759069047473379E-5</v>
      </c>
      <c r="AM1061" s="13">
        <f t="shared" si="1316"/>
        <v>3.542869134556857E-4</v>
      </c>
      <c r="AN1061" s="13">
        <f t="shared" si="1317"/>
        <v>6.4869800160561339E-4</v>
      </c>
      <c r="AO1061" s="13">
        <f t="shared" si="1318"/>
        <v>5.9388179651144717E-4</v>
      </c>
      <c r="AP1061" s="13">
        <f t="shared" si="1319"/>
        <v>3.624651094496932E-4</v>
      </c>
      <c r="AQ1061" s="13">
        <f t="shared" si="1320"/>
        <v>1.659180619023811E-4</v>
      </c>
      <c r="AR1061" s="13">
        <f t="shared" si="1321"/>
        <v>1.0927818890925742E-2</v>
      </c>
      <c r="AS1061" s="13">
        <f t="shared" si="1322"/>
        <v>1.0078253136997995E-2</v>
      </c>
      <c r="AT1061" s="13">
        <f t="shared" si="1323"/>
        <v>4.6473677550491234E-3</v>
      </c>
      <c r="AU1061" s="13">
        <f t="shared" si="1324"/>
        <v>1.4286885340861577E-3</v>
      </c>
      <c r="AV1061" s="13">
        <f t="shared" si="1325"/>
        <v>3.2940435882414021E-4</v>
      </c>
      <c r="AW1061" s="13">
        <f t="shared" si="1326"/>
        <v>2.8500195105799004E-6</v>
      </c>
      <c r="AX1061" s="13">
        <f t="shared" si="1327"/>
        <v>5.4457240927511059E-5</v>
      </c>
      <c r="AY1061" s="13">
        <f t="shared" si="1328"/>
        <v>9.9711002639250643E-5</v>
      </c>
      <c r="AZ1061" s="13">
        <f t="shared" si="1329"/>
        <v>9.1285234782266997E-5</v>
      </c>
      <c r="BA1061" s="13">
        <f t="shared" si="1330"/>
        <v>5.5714306804582413E-5</v>
      </c>
      <c r="BB1061" s="13">
        <f t="shared" si="1331"/>
        <v>2.5503171379130874E-5</v>
      </c>
      <c r="BC1061" s="13">
        <f t="shared" si="1332"/>
        <v>9.339242111361248E-6</v>
      </c>
      <c r="BD1061" s="13">
        <f t="shared" si="1333"/>
        <v>3.3347991920387727E-3</v>
      </c>
      <c r="BE1061" s="13">
        <f t="shared" si="1334"/>
        <v>3.0755405771165727E-3</v>
      </c>
      <c r="BF1061" s="13">
        <f t="shared" si="1335"/>
        <v>1.4182188037096903E-3</v>
      </c>
      <c r="BG1061" s="13">
        <f t="shared" si="1336"/>
        <v>4.3598721910571175E-4</v>
      </c>
      <c r="BH1061" s="13">
        <f t="shared" si="1337"/>
        <v>1.0052302299528084E-4</v>
      </c>
      <c r="BI1061" s="13">
        <f t="shared" si="1338"/>
        <v>1.8541604357736339E-5</v>
      </c>
      <c r="BJ1061" s="14">
        <f t="shared" si="1339"/>
        <v>0.18611566309398928</v>
      </c>
      <c r="BK1061" s="14">
        <f t="shared" si="1340"/>
        <v>0.22632945358048964</v>
      </c>
      <c r="BL1061" s="14">
        <f t="shared" si="1341"/>
        <v>0.51958985163468452</v>
      </c>
      <c r="BM1061" s="14">
        <f t="shared" si="1342"/>
        <v>0.51645849273297528</v>
      </c>
      <c r="BN1061" s="14">
        <f t="shared" si="1343"/>
        <v>0.48067075613690025</v>
      </c>
    </row>
    <row r="1062" spans="1:66" x14ac:dyDescent="0.25">
      <c r="A1062" t="s">
        <v>304</v>
      </c>
      <c r="B1062" t="s">
        <v>335</v>
      </c>
      <c r="C1062" t="s">
        <v>310</v>
      </c>
      <c r="D1062" s="24" t="s">
        <v>501</v>
      </c>
      <c r="E1062" s="10">
        <f>VLOOKUP(A1062,home!$A$2:$E$405,3,FALSE)</f>
        <v>1.3018867924528299</v>
      </c>
      <c r="F1062" s="10">
        <f>VLOOKUP(B1062,home!$B$2:$E$405,3,FALSE)</f>
        <v>0.77</v>
      </c>
      <c r="G1062" s="10">
        <f>VLOOKUP(C1062,away!$B$2:$E$405,4,FALSE)</f>
        <v>0.64</v>
      </c>
      <c r="H1062" s="10">
        <f>VLOOKUP(A1062,away!$A$2:$E$405,3,FALSE)</f>
        <v>1.2641509433962299</v>
      </c>
      <c r="I1062" s="10">
        <f>VLOOKUP(C1062,away!$B$2:$E$405,3,FALSE)</f>
        <v>1.28</v>
      </c>
      <c r="J1062" s="10">
        <f>VLOOKUP(B1062,home!$B$2:$E$405,4,FALSE)</f>
        <v>0.95</v>
      </c>
      <c r="K1062" s="12">
        <f t="shared" si="1288"/>
        <v>0.64156981132075463</v>
      </c>
      <c r="L1062" s="12">
        <f t="shared" si="1289"/>
        <v>1.5372075471698154</v>
      </c>
      <c r="M1062" s="13">
        <f t="shared" si="1290"/>
        <v>0.11317982443273845</v>
      </c>
      <c r="N1062" s="13">
        <f t="shared" si="1291"/>
        <v>7.261275860662815E-2</v>
      </c>
      <c r="O1062" s="13">
        <f t="shared" si="1292"/>
        <v>0.17398088030536024</v>
      </c>
      <c r="P1062" s="13">
        <f t="shared" si="1293"/>
        <v>0.11162088055092877</v>
      </c>
      <c r="Q1062" s="13">
        <f t="shared" si="1294"/>
        <v>2.329307691936696E-2</v>
      </c>
      <c r="R1062" s="13">
        <f t="shared" si="1295"/>
        <v>0.13372236113432404</v>
      </c>
      <c r="S1062" s="13">
        <f t="shared" si="1296"/>
        <v>2.7520852407685713E-2</v>
      </c>
      <c r="T1062" s="13">
        <f t="shared" si="1297"/>
        <v>3.5806293637257923E-2</v>
      </c>
      <c r="U1062" s="13">
        <f t="shared" si="1298"/>
        <v>8.579223000231409E-2</v>
      </c>
      <c r="V1062" s="13">
        <f t="shared" si="1299"/>
        <v>3.0157532195184025E-3</v>
      </c>
      <c r="W1062" s="13">
        <f t="shared" si="1300"/>
        <v>4.9813783214126958E-3</v>
      </c>
      <c r="X1062" s="13">
        <f t="shared" si="1301"/>
        <v>7.6574123509837028E-3</v>
      </c>
      <c r="Y1062" s="13">
        <f t="shared" si="1302"/>
        <v>5.8855160288617545E-3</v>
      </c>
      <c r="Z1062" s="13">
        <f t="shared" si="1303"/>
        <v>6.8519674253683494E-2</v>
      </c>
      <c r="AA1062" s="13">
        <f t="shared" si="1304"/>
        <v>4.3960154482695281E-2</v>
      </c>
      <c r="AB1062" s="13">
        <f t="shared" si="1305"/>
        <v>1.4101754008547018E-2</v>
      </c>
      <c r="AC1062" s="13">
        <f t="shared" si="1306"/>
        <v>1.8588838137345798E-4</v>
      </c>
      <c r="AD1062" s="13">
        <f t="shared" si="1307"/>
        <v>7.9897548744650997E-4</v>
      </c>
      <c r="AE1062" s="13">
        <f t="shared" si="1308"/>
        <v>1.2281911493064574E-3</v>
      </c>
      <c r="AF1062" s="13">
        <f t="shared" si="1309"/>
        <v>9.4399235204052797E-4</v>
      </c>
      <c r="AG1062" s="13">
        <f t="shared" si="1310"/>
        <v>4.8370405600909488E-4</v>
      </c>
      <c r="AH1062" s="13">
        <f t="shared" si="1311"/>
        <v>2.6332240098094893E-2</v>
      </c>
      <c r="AI1062" s="13">
        <f t="shared" si="1312"/>
        <v>1.6893970311387549E-2</v>
      </c>
      <c r="AJ1062" s="13">
        <f t="shared" si="1313"/>
        <v>5.4193306725676699E-3</v>
      </c>
      <c r="AK1062" s="13">
        <f t="shared" si="1314"/>
        <v>1.1589596523613396E-3</v>
      </c>
      <c r="AL1062" s="13">
        <f t="shared" si="1315"/>
        <v>7.333117865162677E-6</v>
      </c>
      <c r="AM1062" s="13">
        <f t="shared" si="1316"/>
        <v>1.0251971054619309E-4</v>
      </c>
      <c r="AN1062" s="13">
        <f t="shared" si="1317"/>
        <v>1.5759407278527295E-4</v>
      </c>
      <c r="AO1062" s="13">
        <f t="shared" si="1318"/>
        <v>1.211273990373754E-4</v>
      </c>
      <c r="AP1062" s="13">
        <f t="shared" si="1319"/>
        <v>6.2065983989767755E-5</v>
      </c>
      <c r="AQ1062" s="13">
        <f t="shared" si="1320"/>
        <v>2.3852074752897985E-5</v>
      </c>
      <c r="AR1062" s="13">
        <f t="shared" si="1321"/>
        <v>8.0956236425358194E-3</v>
      </c>
      <c r="AS1062" s="13">
        <f t="shared" si="1322"/>
        <v>5.1939077328655462E-3</v>
      </c>
      <c r="AT1062" s="13">
        <f t="shared" si="1323"/>
        <v>1.6661272020959783E-3</v>
      </c>
      <c r="AU1062" s="13">
        <f t="shared" si="1324"/>
        <v>3.5631230489503127E-4</v>
      </c>
      <c r="AV1062" s="13">
        <f t="shared" si="1325"/>
        <v>5.7149804555692093E-5</v>
      </c>
      <c r="AW1062" s="13">
        <f t="shared" si="1326"/>
        <v>2.0089197713945298E-7</v>
      </c>
      <c r="AX1062" s="13">
        <f t="shared" si="1327"/>
        <v>1.0962258558629911E-5</v>
      </c>
      <c r="AY1062" s="13">
        <f t="shared" si="1328"/>
        <v>1.6851266590352802E-5</v>
      </c>
      <c r="AZ1062" s="13">
        <f t="shared" si="1329"/>
        <v>1.2951947091030447E-5</v>
      </c>
      <c r="BA1062" s="13">
        <f t="shared" si="1330"/>
        <v>6.636610272958711E-6</v>
      </c>
      <c r="BB1062" s="13">
        <f t="shared" si="1331"/>
        <v>2.5504618498042154E-6</v>
      </c>
      <c r="BC1062" s="13">
        <f t="shared" si="1332"/>
        <v>7.8411784085754543E-7</v>
      </c>
      <c r="BD1062" s="13">
        <f t="shared" si="1333"/>
        <v>2.0741089603920739E-3</v>
      </c>
      <c r="BE1062" s="13">
        <f t="shared" si="1334"/>
        <v>1.3306856943774293E-3</v>
      </c>
      <c r="BF1062" s="13">
        <f t="shared" si="1335"/>
        <v>4.268638849344773E-4</v>
      </c>
      <c r="BG1062" s="13">
        <f t="shared" si="1336"/>
        <v>9.1287660705685646E-5</v>
      </c>
      <c r="BH1062" s="13">
        <f t="shared" si="1337"/>
        <v>1.4641851813714951E-5</v>
      </c>
      <c r="BI1062" s="13">
        <f t="shared" si="1338"/>
        <v>1.87875402110231E-6</v>
      </c>
      <c r="BJ1062" s="14">
        <f t="shared" si="1339"/>
        <v>0.15420919481262885</v>
      </c>
      <c r="BK1062" s="14">
        <f t="shared" si="1340"/>
        <v>0.2555473833767003</v>
      </c>
      <c r="BL1062" s="14">
        <f t="shared" si="1341"/>
        <v>0.52067046816084495</v>
      </c>
      <c r="BM1062" s="14">
        <f t="shared" si="1342"/>
        <v>0.37052028827989753</v>
      </c>
      <c r="BN1062" s="14">
        <f t="shared" si="1343"/>
        <v>0.6284097819493466</v>
      </c>
    </row>
    <row r="1063" spans="1:66" x14ac:dyDescent="0.25">
      <c r="A1063" t="s">
        <v>304</v>
      </c>
      <c r="B1063" t="s">
        <v>378</v>
      </c>
      <c r="C1063" t="s">
        <v>375</v>
      </c>
      <c r="D1063" s="24" t="s">
        <v>501</v>
      </c>
      <c r="E1063" s="10">
        <f>VLOOKUP(A1063,home!$A$2:$E$405,3,FALSE)</f>
        <v>1.3018867924528299</v>
      </c>
      <c r="F1063" s="10">
        <f>VLOOKUP(B1063,home!$B$2:$E$405,3,FALSE)</f>
        <v>0.64</v>
      </c>
      <c r="G1063" s="10">
        <f>VLOOKUP(C1063,away!$B$2:$E$405,4,FALSE)</f>
        <v>0.92</v>
      </c>
      <c r="H1063" s="10">
        <f>VLOOKUP(A1063,away!$A$2:$E$405,3,FALSE)</f>
        <v>1.2641509433962299</v>
      </c>
      <c r="I1063" s="10">
        <f>VLOOKUP(C1063,away!$B$2:$E$405,3,FALSE)</f>
        <v>0.92</v>
      </c>
      <c r="J1063" s="10">
        <f>VLOOKUP(B1063,home!$B$2:$E$405,4,FALSE)</f>
        <v>1.32</v>
      </c>
      <c r="K1063" s="12">
        <f t="shared" si="1288"/>
        <v>0.76655094339622631</v>
      </c>
      <c r="L1063" s="12">
        <f t="shared" si="1289"/>
        <v>1.5351849056603817</v>
      </c>
      <c r="M1063" s="13">
        <f t="shared" si="1290"/>
        <v>0.10008496046471732</v>
      </c>
      <c r="N1063" s="13">
        <f t="shared" si="1291"/>
        <v>7.6720220864003069E-2</v>
      </c>
      <c r="O1063" s="13">
        <f t="shared" si="1292"/>
        <v>0.15364892058905011</v>
      </c>
      <c r="P1063" s="13">
        <f t="shared" si="1293"/>
        <v>0.11777972502934819</v>
      </c>
      <c r="Q1063" s="13">
        <f t="shared" si="1294"/>
        <v>2.9404978840434196E-2</v>
      </c>
      <c r="R1063" s="13">
        <f t="shared" si="1295"/>
        <v>0.11793975182966021</v>
      </c>
      <c r="S1063" s="13">
        <f t="shared" si="1296"/>
        <v>3.4650719657523261E-2</v>
      </c>
      <c r="T1063" s="13">
        <f t="shared" si="1297"/>
        <v>4.5142079667097497E-2</v>
      </c>
      <c r="U1063" s="13">
        <f t="shared" si="1298"/>
        <v>9.0406828028942829E-2</v>
      </c>
      <c r="V1063" s="13">
        <f t="shared" si="1299"/>
        <v>4.5307642342425868E-3</v>
      </c>
      <c r="W1063" s="13">
        <f t="shared" si="1300"/>
        <v>7.5134714235603039E-3</v>
      </c>
      <c r="X1063" s="13">
        <f t="shared" si="1301"/>
        <v>1.1534567918560399E-2</v>
      </c>
      <c r="Y1063" s="13">
        <f t="shared" si="1302"/>
        <v>8.8538472809442086E-3</v>
      </c>
      <c r="Z1063" s="13">
        <f t="shared" si="1303"/>
        <v>6.0353108928741912E-2</v>
      </c>
      <c r="AA1063" s="13">
        <f t="shared" si="1304"/>
        <v>4.6263732586222309E-2</v>
      </c>
      <c r="AB1063" s="13">
        <f t="shared" si="1305"/>
        <v>1.7731753929499727E-2</v>
      </c>
      <c r="AC1063" s="13">
        <f t="shared" si="1306"/>
        <v>3.3323698386108748E-4</v>
      </c>
      <c r="AD1063" s="13">
        <f t="shared" si="1307"/>
        <v>1.4398646519776844E-3</v>
      </c>
      <c r="AE1063" s="13">
        <f t="shared" si="1308"/>
        <v>2.2104584799100798E-3</v>
      </c>
      <c r="AF1063" s="13">
        <f t="shared" si="1309"/>
        <v>1.6967312464734739E-3</v>
      </c>
      <c r="AG1063" s="13">
        <f t="shared" si="1310"/>
        <v>8.6826539951613383E-4</v>
      </c>
      <c r="AH1063" s="13">
        <f t="shared" si="1311"/>
        <v>2.3163295459270351E-2</v>
      </c>
      <c r="AI1063" s="13">
        <f t="shared" si="1312"/>
        <v>1.7755845986469211E-2</v>
      </c>
      <c r="AJ1063" s="13">
        <f t="shared" si="1313"/>
        <v>6.8053802458630363E-3</v>
      </c>
      <c r="AK1063" s="13">
        <f t="shared" si="1314"/>
        <v>1.7388902158787846E-3</v>
      </c>
      <c r="AL1063" s="13">
        <f t="shared" si="1315"/>
        <v>1.5686097150472249E-5</v>
      </c>
      <c r="AM1063" s="13">
        <f t="shared" si="1316"/>
        <v>2.2074592146727469E-4</v>
      </c>
      <c r="AN1063" s="13">
        <f t="shared" si="1317"/>
        <v>3.3888580662265217E-4</v>
      </c>
      <c r="AO1063" s="13">
        <f t="shared" si="1318"/>
        <v>2.6012618753481939E-4</v>
      </c>
      <c r="AP1063" s="13">
        <f t="shared" si="1319"/>
        <v>1.331139322234788E-4</v>
      </c>
      <c r="AQ1063" s="13">
        <f t="shared" si="1320"/>
        <v>5.1088624870645945E-5</v>
      </c>
      <c r="AR1063" s="13">
        <f t="shared" si="1321"/>
        <v>7.111988310884703E-3</v>
      </c>
      <c r="AS1063" s="13">
        <f t="shared" si="1322"/>
        <v>5.4517013491316019E-3</v>
      </c>
      <c r="AT1063" s="13">
        <f t="shared" si="1323"/>
        <v>2.0895034061456548E-3</v>
      </c>
      <c r="AU1063" s="13">
        <f t="shared" si="1324"/>
        <v>5.3390360240352665E-4</v>
      </c>
      <c r="AV1063" s="13">
        <f t="shared" si="1325"/>
        <v>1.0231607752626678E-4</v>
      </c>
      <c r="AW1063" s="13">
        <f t="shared" si="1326"/>
        <v>5.1275997040355555E-7</v>
      </c>
      <c r="AX1063" s="13">
        <f t="shared" si="1327"/>
        <v>2.8202165725268102E-5</v>
      </c>
      <c r="AY1063" s="13">
        <f t="shared" si="1328"/>
        <v>4.3295539128364163E-5</v>
      </c>
      <c r="AZ1063" s="13">
        <f t="shared" si="1329"/>
        <v>3.323332907614656E-5</v>
      </c>
      <c r="BA1063" s="13">
        <f t="shared" si="1330"/>
        <v>1.7006435054181492E-5</v>
      </c>
      <c r="BB1063" s="13">
        <f t="shared" si="1331"/>
        <v>6.5270055985682563E-6</v>
      </c>
      <c r="BC1063" s="13">
        <f t="shared" si="1332"/>
        <v>2.0040320948165592E-6</v>
      </c>
      <c r="BD1063" s="13">
        <f t="shared" si="1333"/>
        <v>1.8197028506838767E-3</v>
      </c>
      <c r="BE1063" s="13">
        <f t="shared" si="1334"/>
        <v>1.3948949368925278E-3</v>
      </c>
      <c r="BF1063" s="13">
        <f t="shared" si="1335"/>
        <v>5.3462901490679336E-4</v>
      </c>
      <c r="BG1063" s="13">
        <f t="shared" si="1336"/>
        <v>1.3660679191459922E-4</v>
      </c>
      <c r="BH1063" s="13">
        <f t="shared" si="1337"/>
        <v>2.6179016304117003E-5</v>
      </c>
      <c r="BI1063" s="13">
        <f t="shared" si="1338"/>
        <v>4.013509929021217E-6</v>
      </c>
      <c r="BJ1063" s="14">
        <f t="shared" si="1339"/>
        <v>0.1865187147518732</v>
      </c>
      <c r="BK1063" s="14">
        <f t="shared" si="1340"/>
        <v>0.25743838800597124</v>
      </c>
      <c r="BL1063" s="14">
        <f t="shared" si="1341"/>
        <v>0.49465983773757932</v>
      </c>
      <c r="BM1063" s="14">
        <f t="shared" si="1342"/>
        <v>0.40334870902779463</v>
      </c>
      <c r="BN1063" s="14">
        <f t="shared" si="1343"/>
        <v>0.59557855761721301</v>
      </c>
    </row>
    <row r="1064" spans="1:66" x14ac:dyDescent="0.25">
      <c r="A1064" t="s">
        <v>301</v>
      </c>
      <c r="B1064" t="s">
        <v>384</v>
      </c>
      <c r="C1064" t="s">
        <v>341</v>
      </c>
      <c r="D1064" s="24" t="s">
        <v>501</v>
      </c>
      <c r="E1064" s="10">
        <f>VLOOKUP(A1064,home!$A$2:$E$405,3,FALSE)</f>
        <v>1.3534482758620701</v>
      </c>
      <c r="F1064" s="10">
        <f>VLOOKUP(B1064,home!$B$2:$E$405,3,FALSE)</f>
        <v>1.6</v>
      </c>
      <c r="G1064" s="10">
        <f>VLOOKUP(C1064,away!$B$2:$E$405,4,FALSE)</f>
        <v>1.1100000000000001</v>
      </c>
      <c r="H1064" s="10">
        <f>VLOOKUP(A1064,away!$A$2:$E$405,3,FALSE)</f>
        <v>1.02586206896552</v>
      </c>
      <c r="I1064" s="10">
        <f>VLOOKUP(C1064,away!$B$2:$E$405,3,FALSE)</f>
        <v>0.25</v>
      </c>
      <c r="J1064" s="10">
        <f>VLOOKUP(B1064,home!$B$2:$E$405,4,FALSE)</f>
        <v>0.32</v>
      </c>
      <c r="K1064" s="12">
        <f t="shared" si="1288"/>
        <v>2.4037241379310363</v>
      </c>
      <c r="L1064" s="12">
        <f t="shared" si="1289"/>
        <v>8.2068965517241604E-2</v>
      </c>
      <c r="M1064" s="13">
        <f t="shared" si="1290"/>
        <v>8.3259494926974834E-2</v>
      </c>
      <c r="N1064" s="13">
        <f t="shared" si="1291"/>
        <v>0.20013285766791611</v>
      </c>
      <c r="O1064" s="13">
        <f t="shared" si="1292"/>
        <v>6.8330206181448517E-3</v>
      </c>
      <c r="P1064" s="13">
        <f t="shared" si="1293"/>
        <v>1.6424696594815231E-2</v>
      </c>
      <c r="Q1064" s="13">
        <f t="shared" si="1294"/>
        <v>0.24053209038474327</v>
      </c>
      <c r="R1064" s="13">
        <f t="shared" si="1295"/>
        <v>2.8038946674456539E-4</v>
      </c>
      <c r="S1064" s="13">
        <f t="shared" si="1296"/>
        <v>8.1002971033017096E-4</v>
      </c>
      <c r="T1064" s="13">
        <f t="shared" si="1297"/>
        <v>1.9740219831575537E-2</v>
      </c>
      <c r="U1064" s="13">
        <f t="shared" si="1298"/>
        <v>6.7397892923552348E-4</v>
      </c>
      <c r="V1064" s="13">
        <f t="shared" si="1299"/>
        <v>1.7755055026227497E-5</v>
      </c>
      <c r="W1064" s="13">
        <f t="shared" si="1300"/>
        <v>0.19272426386827235</v>
      </c>
      <c r="X1064" s="13">
        <f t="shared" si="1301"/>
        <v>1.5816680965741018E-2</v>
      </c>
      <c r="Y1064" s="13">
        <f t="shared" si="1302"/>
        <v>6.4902932238730573E-4</v>
      </c>
      <c r="Z1064" s="13">
        <f t="shared" si="1303"/>
        <v>7.6704244925525007E-6</v>
      </c>
      <c r="AA1064" s="13">
        <f t="shared" si="1304"/>
        <v>1.843758450092587E-5</v>
      </c>
      <c r="AB1064" s="13">
        <f t="shared" si="1305"/>
        <v>2.2159433455009338E-5</v>
      </c>
      <c r="AC1064" s="13">
        <f t="shared" si="1306"/>
        <v>2.1891001146912039E-7</v>
      </c>
      <c r="AD1064" s="13">
        <f t="shared" si="1307"/>
        <v>0.11581399125628915</v>
      </c>
      <c r="AE1064" s="13">
        <f t="shared" si="1308"/>
        <v>9.5047344548265158E-3</v>
      </c>
      <c r="AF1064" s="13">
        <f t="shared" si="1309"/>
        <v>3.9002186211184784E-4</v>
      </c>
      <c r="AG1064" s="13">
        <f t="shared" si="1310"/>
        <v>1.0669563584209201E-5</v>
      </c>
      <c r="AH1064" s="13">
        <f t="shared" si="1311"/>
        <v>1.5737595079547415E-7</v>
      </c>
      <c r="AI1064" s="13">
        <f t="shared" si="1312"/>
        <v>3.7828837165692832E-7</v>
      </c>
      <c r="AJ1064" s="13">
        <f t="shared" si="1313"/>
        <v>4.5465044502519281E-7</v>
      </c>
      <c r="AK1064" s="13">
        <f t="shared" si="1314"/>
        <v>3.6428474967604786E-7</v>
      </c>
      <c r="AL1064" s="13">
        <f t="shared" si="1315"/>
        <v>1.7273852180349603E-9</v>
      </c>
      <c r="AM1064" s="13">
        <f t="shared" si="1316"/>
        <v>5.5676977258575219E-2</v>
      </c>
      <c r="AN1064" s="13">
        <f t="shared" si="1317"/>
        <v>4.5693519267382557E-3</v>
      </c>
      <c r="AO1064" s="13">
        <f t="shared" si="1318"/>
        <v>1.875009928558117E-4</v>
      </c>
      <c r="AP1064" s="13">
        <f t="shared" si="1319"/>
        <v>5.129337505710726E-6</v>
      </c>
      <c r="AQ1064" s="13">
        <f t="shared" si="1320"/>
        <v>1.052398557206169E-7</v>
      </c>
      <c r="AR1064" s="13">
        <f t="shared" si="1321"/>
        <v>2.5831362958153792E-9</v>
      </c>
      <c r="AS1064" s="13">
        <f t="shared" si="1322"/>
        <v>6.2091470658171939E-9</v>
      </c>
      <c r="AT1064" s="13">
        <f t="shared" si="1323"/>
        <v>7.46253833903423E-9</v>
      </c>
      <c r="AU1064" s="13">
        <f t="shared" si="1324"/>
        <v>5.9792945119241201E-9</v>
      </c>
      <c r="AV1064" s="13">
        <f t="shared" si="1325"/>
        <v>3.5931436365276459E-9</v>
      </c>
      <c r="AW1064" s="13">
        <f t="shared" si="1326"/>
        <v>9.4656465085711322E-12</v>
      </c>
      <c r="AX1064" s="13">
        <f t="shared" si="1327"/>
        <v>2.2305349027245781E-2</v>
      </c>
      <c r="AY1064" s="13">
        <f t="shared" si="1328"/>
        <v>1.830576920167073E-3</v>
      </c>
      <c r="AZ1064" s="13">
        <f t="shared" si="1329"/>
        <v>7.511677706892493E-5</v>
      </c>
      <c r="BA1064" s="13">
        <f t="shared" si="1330"/>
        <v>2.0549187290119754E-6</v>
      </c>
      <c r="BB1064" s="13">
        <f t="shared" si="1331"/>
        <v>4.2161263578004434E-8</v>
      </c>
      <c r="BC1064" s="13">
        <f t="shared" si="1332"/>
        <v>6.9202625734931702E-10</v>
      </c>
      <c r="BD1064" s="13">
        <f t="shared" si="1333"/>
        <v>3.5332553931267886E-11</v>
      </c>
      <c r="BE1064" s="13">
        <f t="shared" si="1334"/>
        <v>8.4929712739338761E-11</v>
      </c>
      <c r="BF1064" s="13">
        <f t="shared" si="1335"/>
        <v>1.0207380026954882E-10</v>
      </c>
      <c r="BG1064" s="13">
        <f t="shared" si="1336"/>
        <v>8.1785752519422004E-11</v>
      </c>
      <c r="BH1064" s="13">
        <f t="shared" si="1337"/>
        <v>4.9147596867447191E-11</v>
      </c>
      <c r="BI1064" s="13">
        <f t="shared" si="1338"/>
        <v>2.3627452982317312E-11</v>
      </c>
      <c r="BJ1064" s="14">
        <f t="shared" si="1339"/>
        <v>0.87996676442947874</v>
      </c>
      <c r="BK1064" s="14">
        <f t="shared" si="1340"/>
        <v>0.10234277384471022</v>
      </c>
      <c r="BL1064" s="14">
        <f t="shared" si="1341"/>
        <v>7.8293668357547475E-3</v>
      </c>
      <c r="BM1064" s="14">
        <f t="shared" si="1342"/>
        <v>0.44085344896439604</v>
      </c>
      <c r="BN1064" s="14">
        <f t="shared" si="1343"/>
        <v>0.54746254965933883</v>
      </c>
    </row>
    <row r="1065" spans="1:66" x14ac:dyDescent="0.25">
      <c r="A1065" t="s">
        <v>301</v>
      </c>
      <c r="B1065" t="s">
        <v>313</v>
      </c>
      <c r="C1065" t="s">
        <v>312</v>
      </c>
      <c r="D1065" s="24" t="s">
        <v>501</v>
      </c>
      <c r="E1065" s="10">
        <f>VLOOKUP(A1065,home!$A$2:$E$405,3,FALSE)</f>
        <v>1.3534482758620701</v>
      </c>
      <c r="F1065" s="10">
        <f>VLOOKUP(B1065,home!$B$2:$E$405,3,FALSE)</f>
        <v>1.23</v>
      </c>
      <c r="G1065" s="10">
        <f>VLOOKUP(C1065,away!$B$2:$E$405,4,FALSE)</f>
        <v>0.37</v>
      </c>
      <c r="H1065" s="10">
        <f>VLOOKUP(A1065,away!$A$2:$E$405,3,FALSE)</f>
        <v>1.02586206896552</v>
      </c>
      <c r="I1065" s="10">
        <f>VLOOKUP(C1065,away!$B$2:$E$405,3,FALSE)</f>
        <v>0.49</v>
      </c>
      <c r="J1065" s="10">
        <f>VLOOKUP(B1065,home!$B$2:$E$405,4,FALSE)</f>
        <v>0.65</v>
      </c>
      <c r="K1065" s="12">
        <f t="shared" si="1288"/>
        <v>0.61595431034482806</v>
      </c>
      <c r="L1065" s="12">
        <f t="shared" si="1289"/>
        <v>0.32673706896551813</v>
      </c>
      <c r="M1065" s="13">
        <f t="shared" si="1290"/>
        <v>0.3895779211768014</v>
      </c>
      <c r="N1065" s="13">
        <f t="shared" si="1291"/>
        <v>0.23996219976402847</v>
      </c>
      <c r="O1065" s="13">
        <f t="shared" si="1292"/>
        <v>0.12728954809898771</v>
      </c>
      <c r="P1065" s="13">
        <f t="shared" si="1293"/>
        <v>7.8404545813416784E-2</v>
      </c>
      <c r="Q1065" s="13">
        <f t="shared" si="1294"/>
        <v>7.3902875632240003E-2</v>
      </c>
      <c r="R1065" s="13">
        <f t="shared" si="1295"/>
        <v>2.0795106927904289E-2</v>
      </c>
      <c r="S1065" s="13">
        <f t="shared" si="1296"/>
        <v>3.9448287942236643E-3</v>
      </c>
      <c r="T1065" s="13">
        <f t="shared" si="1297"/>
        <v>2.4146808972201304E-2</v>
      </c>
      <c r="U1065" s="13">
        <f t="shared" si="1298"/>
        <v>1.280883574632424E-2</v>
      </c>
      <c r="V1065" s="13">
        <f t="shared" si="1299"/>
        <v>8.8212993005499268E-5</v>
      </c>
      <c r="W1065" s="13">
        <f t="shared" si="1300"/>
        <v>1.517359826418533E-2</v>
      </c>
      <c r="X1065" s="13">
        <f t="shared" si="1301"/>
        <v>4.9577770225001875E-3</v>
      </c>
      <c r="Y1065" s="13">
        <f t="shared" si="1302"/>
        <v>8.099447664581522E-4</v>
      </c>
      <c r="Z1065" s="13">
        <f t="shared" si="1303"/>
        <v>2.2648440954826628E-3</v>
      </c>
      <c r="AA1065" s="13">
        <f t="shared" si="1304"/>
        <v>1.3950404828715793E-3</v>
      </c>
      <c r="AB1065" s="13">
        <f t="shared" si="1305"/>
        <v>4.2964059926513975E-4</v>
      </c>
      <c r="AC1065" s="13">
        <f t="shared" si="1306"/>
        <v>1.1095822035015092E-6</v>
      </c>
      <c r="AD1065" s="13">
        <f t="shared" si="1307"/>
        <v>2.3365608135664387E-3</v>
      </c>
      <c r="AE1065" s="13">
        <f t="shared" si="1308"/>
        <v>7.634410316843844E-4</v>
      </c>
      <c r="AF1065" s="13">
        <f t="shared" si="1309"/>
        <v>1.2472224251028349E-4</v>
      </c>
      <c r="AG1065" s="13">
        <f t="shared" si="1310"/>
        <v>1.358379331753886E-5</v>
      </c>
      <c r="AH1065" s="13">
        <f t="shared" si="1311"/>
        <v>1.8500213035546625E-4</v>
      </c>
      <c r="AI1065" s="13">
        <f t="shared" si="1312"/>
        <v>1.1395285961542518E-4</v>
      </c>
      <c r="AJ1065" s="13">
        <f t="shared" si="1313"/>
        <v>3.5094877528120115E-5</v>
      </c>
      <c r="AK1065" s="13">
        <f t="shared" si="1314"/>
        <v>7.2056136948231432E-6</v>
      </c>
      <c r="AL1065" s="13">
        <f t="shared" si="1315"/>
        <v>8.9323633583130835E-9</v>
      </c>
      <c r="AM1065" s="13">
        <f t="shared" si="1316"/>
        <v>2.8784294089981332E-4</v>
      </c>
      <c r="AN1065" s="13">
        <f t="shared" si="1317"/>
        <v>9.4048958832019849E-5</v>
      </c>
      <c r="AO1065" s="13">
        <f t="shared" si="1318"/>
        <v>1.5364640574016418E-5</v>
      </c>
      <c r="AP1065" s="13">
        <f t="shared" si="1319"/>
        <v>1.6733992089542671E-6</v>
      </c>
      <c r="AQ1065" s="13">
        <f t="shared" si="1320"/>
        <v>1.3669038818573341E-7</v>
      </c>
      <c r="AR1065" s="13">
        <f t="shared" si="1321"/>
        <v>1.2089410764944349E-5</v>
      </c>
      <c r="AS1065" s="13">
        <f t="shared" si="1322"/>
        <v>7.446524670196635E-6</v>
      </c>
      <c r="AT1065" s="13">
        <f t="shared" si="1323"/>
        <v>2.2933594838483582E-6</v>
      </c>
      <c r="AU1065" s="13">
        <f t="shared" si="1324"/>
        <v>4.7086821974886212E-7</v>
      </c>
      <c r="AV1065" s="13">
        <f t="shared" si="1325"/>
        <v>7.2508327389676831E-8</v>
      </c>
      <c r="AW1065" s="13">
        <f t="shared" si="1326"/>
        <v>4.993565928661023E-11</v>
      </c>
      <c r="AX1065" s="13">
        <f t="shared" si="1327"/>
        <v>2.9549683358261922E-5</v>
      </c>
      <c r="AY1065" s="13">
        <f t="shared" si="1328"/>
        <v>9.6549769293376472E-6</v>
      </c>
      <c r="AZ1065" s="13">
        <f t="shared" si="1329"/>
        <v>1.5773194314107402E-6</v>
      </c>
      <c r="BA1065" s="13">
        <f t="shared" si="1330"/>
        <v>1.7178957594716767E-7</v>
      </c>
      <c r="BB1065" s="13">
        <f t="shared" si="1331"/>
        <v>1.4032505630951704E-8</v>
      </c>
      <c r="BC1065" s="13">
        <f t="shared" si="1332"/>
        <v>9.1698795201985752E-10</v>
      </c>
      <c r="BD1065" s="13">
        <f t="shared" si="1333"/>
        <v>6.5834310647634983E-7</v>
      </c>
      <c r="BE1065" s="13">
        <f t="shared" si="1334"/>
        <v>4.055092741199117E-7</v>
      </c>
      <c r="BF1065" s="13">
        <f t="shared" si="1335"/>
        <v>1.2488759263948103E-7</v>
      </c>
      <c r="BG1065" s="13">
        <f t="shared" si="1336"/>
        <v>2.5641683664959119E-8</v>
      </c>
      <c r="BH1065" s="13">
        <f t="shared" si="1337"/>
        <v>3.948526394482534E-9</v>
      </c>
      <c r="BI1065" s="13">
        <f t="shared" si="1338"/>
        <v>4.8642237043836816E-10</v>
      </c>
      <c r="BJ1065" s="14">
        <f t="shared" si="1339"/>
        <v>0.36263154765138367</v>
      </c>
      <c r="BK1065" s="14">
        <f t="shared" si="1340"/>
        <v>0.4720262822689435</v>
      </c>
      <c r="BL1065" s="14">
        <f t="shared" si="1341"/>
        <v>0.16308301882461862</v>
      </c>
      <c r="BM1065" s="14">
        <f t="shared" si="1342"/>
        <v>7.0063840500056082E-2</v>
      </c>
      <c r="BN1065" s="14">
        <f t="shared" si="1343"/>
        <v>0.92993219741337874</v>
      </c>
    </row>
    <row r="1066" spans="1:66" x14ac:dyDescent="0.25">
      <c r="A1066" t="s">
        <v>301</v>
      </c>
      <c r="B1066" t="s">
        <v>334</v>
      </c>
      <c r="C1066" t="s">
        <v>350</v>
      </c>
      <c r="D1066" s="24" t="s">
        <v>501</v>
      </c>
      <c r="E1066" s="10">
        <f>VLOOKUP(A1066,home!$A$2:$E$405,3,FALSE)</f>
        <v>1.3534482758620701</v>
      </c>
      <c r="F1066" s="10">
        <f>VLOOKUP(B1066,home!$B$2:$E$405,3,FALSE)</f>
        <v>0.74</v>
      </c>
      <c r="G1066" s="10">
        <f>VLOOKUP(C1066,away!$B$2:$E$405,4,FALSE)</f>
        <v>1.48</v>
      </c>
      <c r="H1066" s="10">
        <f>VLOOKUP(A1066,away!$A$2:$E$405,3,FALSE)</f>
        <v>1.02586206896552</v>
      </c>
      <c r="I1066" s="10">
        <f>VLOOKUP(C1066,away!$B$2:$E$405,3,FALSE)</f>
        <v>0.62</v>
      </c>
      <c r="J1066" s="10">
        <f>VLOOKUP(B1066,home!$B$2:$E$405,4,FALSE)</f>
        <v>0.97</v>
      </c>
      <c r="K1066" s="12">
        <f t="shared" si="1288"/>
        <v>1.4822965517241393</v>
      </c>
      <c r="L1066" s="12">
        <f t="shared" si="1289"/>
        <v>0.61695344827586374</v>
      </c>
      <c r="M1066" s="13">
        <f t="shared" si="1290"/>
        <v>0.12254830502365355</v>
      </c>
      <c r="N1066" s="13">
        <f t="shared" si="1291"/>
        <v>0.18165292995619967</v>
      </c>
      <c r="O1066" s="13">
        <f t="shared" si="1292"/>
        <v>7.5606599364705401E-2</v>
      </c>
      <c r="P1066" s="13">
        <f t="shared" si="1293"/>
        <v>0.11207140152589132</v>
      </c>
      <c r="Q1066" s="13">
        <f t="shared" si="1294"/>
        <v>0.1346317558423307</v>
      </c>
      <c r="R1066" s="13">
        <f t="shared" si="1295"/>
        <v>2.3322876095233366E-2</v>
      </c>
      <c r="S1066" s="13">
        <f t="shared" si="1296"/>
        <v>2.5622547446807413E-2</v>
      </c>
      <c r="T1066" s="13">
        <f t="shared" si="1297"/>
        <v>8.3061526014360093E-2</v>
      </c>
      <c r="U1066" s="13">
        <f t="shared" si="1298"/>
        <v>3.4571418812253778E-2</v>
      </c>
      <c r="V1066" s="13">
        <f t="shared" si="1299"/>
        <v>2.6035582027775397E-3</v>
      </c>
      <c r="W1066" s="13">
        <f t="shared" si="1300"/>
        <v>6.6521395812551024E-2</v>
      </c>
      <c r="X1066" s="13">
        <f t="shared" si="1301"/>
        <v>4.1040604530676948E-2</v>
      </c>
      <c r="Y1066" s="13">
        <f t="shared" si="1302"/>
        <v>1.2660071242263591E-2</v>
      </c>
      <c r="Z1066" s="13">
        <f t="shared" si="1303"/>
        <v>4.7963762768883115E-3</v>
      </c>
      <c r="AA1066" s="13">
        <f t="shared" si="1304"/>
        <v>7.1096520160030098E-3</v>
      </c>
      <c r="AB1066" s="13">
        <f t="shared" si="1305"/>
        <v>5.2693063336399192E-3</v>
      </c>
      <c r="AC1066" s="13">
        <f t="shared" si="1306"/>
        <v>1.4881092025466569E-4</v>
      </c>
      <c r="AD1066" s="13">
        <f t="shared" si="1307"/>
        <v>2.465110890720525E-2</v>
      </c>
      <c r="AE1066" s="13">
        <f t="shared" si="1308"/>
        <v>1.5208586644124137E-2</v>
      </c>
      <c r="AF1066" s="13">
        <f t="shared" si="1309"/>
        <v>4.6914949867473167E-3</v>
      </c>
      <c r="AG1066" s="13">
        <f t="shared" si="1310"/>
        <v>9.648113365475614E-4</v>
      </c>
      <c r="AH1066" s="13">
        <f t="shared" si="1311"/>
        <v>7.3978522081369802E-4</v>
      </c>
      <c r="AI1066" s="13">
        <f t="shared" si="1312"/>
        <v>1.0965810818286256E-3</v>
      </c>
      <c r="AJ1066" s="13">
        <f t="shared" si="1313"/>
        <v>8.1272917814024907E-4</v>
      </c>
      <c r="AK1066" s="13">
        <f t="shared" si="1314"/>
        <v>4.0156855274762831E-4</v>
      </c>
      <c r="AL1066" s="13">
        <f t="shared" si="1315"/>
        <v>5.4435508976085931E-6</v>
      </c>
      <c r="AM1066" s="13">
        <f t="shared" si="1316"/>
        <v>7.3080507458653052E-3</v>
      </c>
      <c r="AN1066" s="13">
        <f t="shared" si="1317"/>
        <v>4.5087271078365979E-3</v>
      </c>
      <c r="AO1066" s="13">
        <f t="shared" si="1318"/>
        <v>1.3908373682573257E-3</v>
      </c>
      <c r="AP1066" s="13">
        <f t="shared" si="1319"/>
        <v>2.8602730344576142E-4</v>
      </c>
      <c r="AQ1066" s="13">
        <f t="shared" si="1320"/>
        <v>4.4116382790477331E-5</v>
      </c>
      <c r="AR1066" s="13">
        <f t="shared" si="1321"/>
        <v>9.1282608592906483E-5</v>
      </c>
      <c r="AS1066" s="13">
        <f t="shared" si="1322"/>
        <v>1.3530789594964955E-4</v>
      </c>
      <c r="AT1066" s="13">
        <f t="shared" si="1323"/>
        <v>1.0028321379360711E-4</v>
      </c>
      <c r="AU1066" s="13">
        <f t="shared" si="1324"/>
        <v>4.9549820667359491E-5</v>
      </c>
      <c r="AV1066" s="13">
        <f t="shared" si="1325"/>
        <v>1.836188207844412E-5</v>
      </c>
      <c r="AW1066" s="13">
        <f t="shared" si="1326"/>
        <v>1.3828251875743718E-7</v>
      </c>
      <c r="AX1066" s="13">
        <f t="shared" si="1327"/>
        <v>1.8054497367368597E-3</v>
      </c>
      <c r="AY1066" s="13">
        <f t="shared" si="1328"/>
        <v>1.1138784407685558E-3</v>
      </c>
      <c r="AZ1066" s="13">
        <f t="shared" si="1329"/>
        <v>3.4360557249615153E-4</v>
      </c>
      <c r="BA1066" s="13">
        <f t="shared" si="1330"/>
        <v>7.0662880932767646E-5</v>
      </c>
      <c r="BB1066" s="13">
        <f t="shared" si="1331"/>
        <v>1.0898927014144443E-5</v>
      </c>
      <c r="BC1066" s="13">
        <f t="shared" si="1332"/>
        <v>1.3448261207766758E-6</v>
      </c>
      <c r="BD1066" s="13">
        <f t="shared" si="1333"/>
        <v>9.3861866898349385E-6</v>
      </c>
      <c r="BE1066" s="13">
        <f t="shared" si="1334"/>
        <v>1.3913112164181342E-5</v>
      </c>
      <c r="BF1066" s="13">
        <f t="shared" si="1335"/>
        <v>1.0311679092358591E-5</v>
      </c>
      <c r="BG1066" s="13">
        <f t="shared" si="1336"/>
        <v>5.0949887870296813E-6</v>
      </c>
      <c r="BH1066" s="13">
        <f t="shared" si="1337"/>
        <v>1.8880710775218136E-6</v>
      </c>
      <c r="BI1066" s="13">
        <f t="shared" si="1338"/>
        <v>5.5973624952413235E-7</v>
      </c>
      <c r="BJ1066" s="14">
        <f t="shared" si="1339"/>
        <v>0.58196788456527082</v>
      </c>
      <c r="BK1066" s="14">
        <f t="shared" si="1340"/>
        <v>0.26411394511105057</v>
      </c>
      <c r="BL1066" s="14">
        <f t="shared" si="1341"/>
        <v>0.14936645585050798</v>
      </c>
      <c r="BM1066" s="14">
        <f t="shared" si="1342"/>
        <v>0.34929705383745441</v>
      </c>
      <c r="BN1066" s="14">
        <f t="shared" si="1343"/>
        <v>0.64983386780801389</v>
      </c>
    </row>
    <row r="1067" spans="1:66" x14ac:dyDescent="0.25">
      <c r="A1067" t="s">
        <v>301</v>
      </c>
      <c r="B1067" t="s">
        <v>302</v>
      </c>
      <c r="C1067" t="s">
        <v>360</v>
      </c>
      <c r="D1067" s="24" t="s">
        <v>501</v>
      </c>
      <c r="E1067" s="10">
        <f>VLOOKUP(A1067,home!$A$2:$E$405,3,FALSE)</f>
        <v>1.3534482758620701</v>
      </c>
      <c r="F1067" s="10">
        <f>VLOOKUP(B1067,home!$B$2:$E$405,3,FALSE)</f>
        <v>0.37</v>
      </c>
      <c r="G1067" s="10">
        <f>VLOOKUP(C1067,away!$B$2:$E$405,4,FALSE)</f>
        <v>0.86</v>
      </c>
      <c r="H1067" s="10">
        <f>VLOOKUP(A1067,away!$A$2:$E$405,3,FALSE)</f>
        <v>1.02586206896552</v>
      </c>
      <c r="I1067" s="10">
        <f>VLOOKUP(C1067,away!$B$2:$E$405,3,FALSE)</f>
        <v>1.23</v>
      </c>
      <c r="J1067" s="10">
        <f>VLOOKUP(B1067,home!$B$2:$E$405,4,FALSE)</f>
        <v>1.3</v>
      </c>
      <c r="K1067" s="12">
        <f t="shared" si="1288"/>
        <v>0.43066724137931073</v>
      </c>
      <c r="L1067" s="12">
        <f t="shared" si="1289"/>
        <v>1.6403534482758666</v>
      </c>
      <c r="M1067" s="13">
        <f t="shared" si="1290"/>
        <v>0.12605705089130295</v>
      </c>
      <c r="N1067" s="13">
        <f t="shared" si="1291"/>
        <v>5.4288642363768826E-2</v>
      </c>
      <c r="O1067" s="13">
        <f t="shared" si="1292"/>
        <v>0.20677811810903521</v>
      </c>
      <c r="P1067" s="13">
        <f t="shared" si="1293"/>
        <v>8.9052561703623481E-2</v>
      </c>
      <c r="Q1067" s="13">
        <f t="shared" si="1294"/>
        <v>1.1690169922516151E-2</v>
      </c>
      <c r="R1067" s="13">
        <f t="shared" si="1295"/>
        <v>0.16959459953407519</v>
      </c>
      <c r="S1067" s="13">
        <f t="shared" si="1296"/>
        <v>1.5727717509463026E-2</v>
      </c>
      <c r="T1067" s="13">
        <f t="shared" si="1297"/>
        <v>1.9176010543330187E-2</v>
      </c>
      <c r="U1067" s="13">
        <f t="shared" si="1298"/>
        <v>7.303883833416909E-2</v>
      </c>
      <c r="V1067" s="13">
        <f t="shared" si="1299"/>
        <v>1.2345323222616141E-3</v>
      </c>
      <c r="W1067" s="13">
        <f t="shared" si="1300"/>
        <v>1.6781910772618075E-3</v>
      </c>
      <c r="X1067" s="13">
        <f t="shared" si="1301"/>
        <v>2.7528265204521973E-3</v>
      </c>
      <c r="Y1067" s="13">
        <f t="shared" si="1302"/>
        <v>2.2578042376645091E-3</v>
      </c>
      <c r="Z1067" s="13">
        <f t="shared" si="1303"/>
        <v>9.273169538489498E-2</v>
      </c>
      <c r="AA1067" s="13">
        <f t="shared" si="1304"/>
        <v>3.9936503439839281E-2</v>
      </c>
      <c r="AB1067" s="13">
        <f t="shared" si="1305"/>
        <v>8.5996718833854669E-3</v>
      </c>
      <c r="AC1067" s="13">
        <f t="shared" si="1306"/>
        <v>5.4508189459646946E-5</v>
      </c>
      <c r="AD1067" s="13">
        <f t="shared" si="1307"/>
        <v>1.8068548043792903E-4</v>
      </c>
      <c r="AE1067" s="13">
        <f t="shared" si="1308"/>
        <v>2.9638805088973852E-4</v>
      </c>
      <c r="AF1067" s="13">
        <f t="shared" si="1309"/>
        <v>2.4309058065237284E-4</v>
      </c>
      <c r="AG1067" s="13">
        <f t="shared" si="1310"/>
        <v>1.3291815740550084E-4</v>
      </c>
      <c r="AH1067" s="13">
        <f t="shared" si="1311"/>
        <v>3.8028189072269951E-2</v>
      </c>
      <c r="AI1067" s="13">
        <f t="shared" si="1312"/>
        <v>1.6377495282405348E-2</v>
      </c>
      <c r="AJ1067" s="13">
        <f t="shared" si="1313"/>
        <v>3.526625356988093E-3</v>
      </c>
      <c r="AK1067" s="13">
        <f t="shared" si="1314"/>
        <v>5.0626733795746314E-4</v>
      </c>
      <c r="AL1067" s="13">
        <f t="shared" si="1315"/>
        <v>1.5402847745164588E-6</v>
      </c>
      <c r="AM1067" s="13">
        <f t="shared" si="1316"/>
        <v>1.5563063483499663E-5</v>
      </c>
      <c r="AN1067" s="13">
        <f t="shared" si="1317"/>
        <v>2.552892485089489E-5</v>
      </c>
      <c r="AO1067" s="13">
        <f t="shared" si="1318"/>
        <v>2.0938229954970452E-5</v>
      </c>
      <c r="AP1067" s="13">
        <f t="shared" si="1319"/>
        <v>1.144869923580961E-5</v>
      </c>
      <c r="AQ1067" s="13">
        <f t="shared" si="1320"/>
        <v>4.6949783174333945E-6</v>
      </c>
      <c r="AR1067" s="13">
        <f t="shared" si="1321"/>
        <v>1.2475934215276926E-2</v>
      </c>
      <c r="AS1067" s="13">
        <f t="shared" si="1322"/>
        <v>5.3729761721230691E-3</v>
      </c>
      <c r="AT1067" s="13">
        <f t="shared" si="1323"/>
        <v>1.1569824130225053E-3</v>
      </c>
      <c r="AU1067" s="13">
        <f t="shared" si="1324"/>
        <v>1.6609147471359362E-4</v>
      </c>
      <c r="AV1067" s="13">
        <f t="shared" si="1325"/>
        <v>1.788253930788122E-5</v>
      </c>
      <c r="AW1067" s="13">
        <f t="shared" si="1326"/>
        <v>3.0225799428364262E-8</v>
      </c>
      <c r="AX1067" s="13">
        <f t="shared" si="1327"/>
        <v>1.1170836029749812E-6</v>
      </c>
      <c r="AY1067" s="13">
        <f t="shared" si="1328"/>
        <v>1.8324119401524396E-6</v>
      </c>
      <c r="AZ1067" s="13">
        <f t="shared" si="1329"/>
        <v>1.5029016223454628E-6</v>
      </c>
      <c r="BA1067" s="13">
        <f t="shared" si="1330"/>
        <v>8.217632862112582E-7</v>
      </c>
      <c r="BB1067" s="13">
        <f t="shared" si="1331"/>
        <v>3.369955600507864E-7</v>
      </c>
      <c r="BC1067" s="13">
        <f t="shared" si="1332"/>
        <v>1.1055836579659285E-7</v>
      </c>
      <c r="BD1067" s="13">
        <f t="shared" si="1333"/>
        <v>3.4108236184153926E-3</v>
      </c>
      <c r="BE1067" s="13">
        <f t="shared" si="1334"/>
        <v>1.4689299985743559E-3</v>
      </c>
      <c r="BF1067" s="13">
        <f t="shared" si="1335"/>
        <v>3.1631001513266632E-4</v>
      </c>
      <c r="BG1067" s="13">
        <f t="shared" si="1336"/>
        <v>4.5408120545944493E-5</v>
      </c>
      <c r="BH1067" s="13">
        <f t="shared" si="1337"/>
        <v>4.8889475029352773E-6</v>
      </c>
      <c r="BI1067" s="13">
        <f t="shared" si="1338"/>
        <v>4.2110190686748107E-7</v>
      </c>
      <c r="BJ1067" s="14">
        <f t="shared" si="1339"/>
        <v>9.2780622544599387E-2</v>
      </c>
      <c r="BK1067" s="14">
        <f t="shared" si="1340"/>
        <v>0.2321297433128254</v>
      </c>
      <c r="BL1067" s="14">
        <f t="shared" si="1341"/>
        <v>0.58082295696664743</v>
      </c>
      <c r="BM1067" s="14">
        <f t="shared" si="1342"/>
        <v>0.34100207349850425</v>
      </c>
      <c r="BN1067" s="14">
        <f t="shared" si="1343"/>
        <v>0.65746114252432175</v>
      </c>
    </row>
    <row r="1068" spans="1:66" x14ac:dyDescent="0.25">
      <c r="A1068" t="s">
        <v>303</v>
      </c>
      <c r="B1068" t="s">
        <v>466</v>
      </c>
      <c r="C1068" t="s">
        <v>361</v>
      </c>
      <c r="D1068" s="24" t="s">
        <v>501</v>
      </c>
      <c r="E1068" s="10">
        <f>VLOOKUP(A1068,home!$A$2:$E$405,3,FALSE)</f>
        <v>1.29370629370629</v>
      </c>
      <c r="F1068" s="10">
        <f>VLOOKUP(B1068,home!$B$2:$E$405,3,FALSE)</f>
        <v>1.1599999999999999</v>
      </c>
      <c r="G1068" s="10">
        <f>VLOOKUP(C1068,away!$B$2:$E$405,4,FALSE)</f>
        <v>0.77</v>
      </c>
      <c r="H1068" s="10">
        <f>VLOOKUP(A1068,away!$A$2:$E$405,3,FALSE)</f>
        <v>1.0279720279720299</v>
      </c>
      <c r="I1068" s="10">
        <f>VLOOKUP(C1068,away!$B$2:$E$405,3,FALSE)</f>
        <v>0.9</v>
      </c>
      <c r="J1068" s="10">
        <f>VLOOKUP(B1068,home!$B$2:$E$405,4,FALSE)</f>
        <v>1.1299999999999999</v>
      </c>
      <c r="K1068" s="12">
        <f t="shared" si="1288"/>
        <v>1.1555384615384583</v>
      </c>
      <c r="L1068" s="12">
        <f t="shared" si="1289"/>
        <v>1.0454475524475544</v>
      </c>
      <c r="M1068" s="13">
        <f t="shared" si="1290"/>
        <v>0.11069395874351716</v>
      </c>
      <c r="N1068" s="13">
        <f t="shared" si="1291"/>
        <v>0.12791112678808539</v>
      </c>
      <c r="O1068" s="13">
        <f t="shared" si="1292"/>
        <v>0.11572472823914057</v>
      </c>
      <c r="P1068" s="13">
        <f t="shared" si="1293"/>
        <v>0.13372437443141266</v>
      </c>
      <c r="Q1068" s="13">
        <f t="shared" si="1294"/>
        <v>7.3903113331177453E-2</v>
      </c>
      <c r="R1068" s="13">
        <f t="shared" si="1295"/>
        <v>6.0492066947633934E-2</v>
      </c>
      <c r="S1068" s="13">
        <f t="shared" si="1296"/>
        <v>4.0386594986873976E-2</v>
      </c>
      <c r="T1068" s="13">
        <f t="shared" si="1297"/>
        <v>7.7261828950333691E-2</v>
      </c>
      <c r="U1068" s="13">
        <f t="shared" si="1298"/>
        <v>6.9900909975950332E-2</v>
      </c>
      <c r="V1068" s="13">
        <f t="shared" si="1299"/>
        <v>5.4210246895909824E-3</v>
      </c>
      <c r="W1068" s="13">
        <f t="shared" si="1300"/>
        <v>2.8465963293870369E-2</v>
      </c>
      <c r="X1068" s="13">
        <f t="shared" si="1301"/>
        <v>2.97596716536387E-2</v>
      </c>
      <c r="Y1068" s="13">
        <f t="shared" si="1302"/>
        <v>1.5556087945969719E-2</v>
      </c>
      <c r="Z1068" s="13">
        <f t="shared" si="1303"/>
        <v>2.1080427777632499E-2</v>
      </c>
      <c r="AA1068" s="13">
        <f t="shared" si="1304"/>
        <v>2.435924508273804E-2</v>
      </c>
      <c r="AB1068" s="13">
        <f t="shared" si="1305"/>
        <v>1.4074022293572689E-2</v>
      </c>
      <c r="AC1068" s="13">
        <f t="shared" si="1306"/>
        <v>4.0930595017411734E-4</v>
      </c>
      <c r="AD1068" s="13">
        <f t="shared" si="1307"/>
        <v>8.2233788577023015E-3</v>
      </c>
      <c r="AE1068" s="13">
        <f t="shared" si="1308"/>
        <v>8.5971112996338361E-3</v>
      </c>
      <c r="AF1068" s="13">
        <f t="shared" si="1309"/>
        <v>4.4939144831607032E-3</v>
      </c>
      <c r="AG1068" s="13">
        <f t="shared" si="1310"/>
        <v>1.5660506324429912E-3</v>
      </c>
      <c r="AH1068" s="13">
        <f t="shared" si="1311"/>
        <v>5.5096204061683331E-3</v>
      </c>
      <c r="AI1068" s="13">
        <f t="shared" si="1312"/>
        <v>6.3665782878046511E-3</v>
      </c>
      <c r="AJ1068" s="13">
        <f t="shared" si="1313"/>
        <v>3.6784130399769703E-3</v>
      </c>
      <c r="AK1068" s="13">
        <f t="shared" si="1314"/>
        <v>1.4168492483726636E-3</v>
      </c>
      <c r="AL1068" s="13">
        <f t="shared" si="1315"/>
        <v>1.9778561634031131E-5</v>
      </c>
      <c r="AM1068" s="13">
        <f t="shared" si="1316"/>
        <v>1.9004861107754401E-3</v>
      </c>
      <c r="AN1068" s="13">
        <f t="shared" si="1317"/>
        <v>1.9868585529707558E-3</v>
      </c>
      <c r="AO1068" s="13">
        <f t="shared" si="1318"/>
        <v>1.0385782056313829E-3</v>
      </c>
      <c r="AP1068" s="13">
        <f t="shared" si="1319"/>
        <v>3.6192634770090072E-4</v>
      </c>
      <c r="AQ1068" s="13">
        <f t="shared" si="1320"/>
        <v>9.4593753592547286E-5</v>
      </c>
      <c r="AR1068" s="13">
        <f t="shared" si="1321"/>
        <v>1.1520038337087574E-3</v>
      </c>
      <c r="AS1068" s="13">
        <f t="shared" si="1322"/>
        <v>1.3311847376902234E-3</v>
      </c>
      <c r="AT1068" s="13">
        <f t="shared" si="1323"/>
        <v>7.6911758190701871E-4</v>
      </c>
      <c r="AU1068" s="13">
        <f t="shared" si="1324"/>
        <v>2.9624831577967182E-4</v>
      </c>
      <c r="AV1068" s="13">
        <f t="shared" si="1325"/>
        <v>8.558158076235038E-5</v>
      </c>
      <c r="AW1068" s="13">
        <f t="shared" si="1326"/>
        <v>6.6371076205809891E-7</v>
      </c>
      <c r="AX1068" s="13">
        <f t="shared" si="1327"/>
        <v>3.6601413277010997E-4</v>
      </c>
      <c r="AY1068" s="13">
        <f t="shared" si="1328"/>
        <v>3.8264857926572569E-4</v>
      </c>
      <c r="AZ1068" s="13">
        <f t="shared" si="1329"/>
        <v>2.0001951032044344E-4</v>
      </c>
      <c r="BA1068" s="13">
        <f t="shared" si="1330"/>
        <v>6.9703302502088652E-5</v>
      </c>
      <c r="BB1068" s="13">
        <f t="shared" si="1331"/>
        <v>1.8217786749580013E-5</v>
      </c>
      <c r="BC1068" s="13">
        <f t="shared" si="1332"/>
        <v>3.8091481136719847E-6</v>
      </c>
      <c r="BD1068" s="13">
        <f t="shared" si="1333"/>
        <v>2.0072659806016988E-4</v>
      </c>
      <c r="BE1068" s="13">
        <f t="shared" si="1334"/>
        <v>2.3194730431229718E-4</v>
      </c>
      <c r="BF1068" s="13">
        <f t="shared" si="1335"/>
        <v>1.340120155915123E-4</v>
      </c>
      <c r="BG1068" s="13">
        <f t="shared" si="1336"/>
        <v>5.1618679441427992E-5</v>
      </c>
      <c r="BH1068" s="13">
        <f t="shared" si="1337"/>
        <v>1.4911842357098643E-5</v>
      </c>
      <c r="BI1068" s="13">
        <f t="shared" si="1338"/>
        <v>3.4462414752051564E-6</v>
      </c>
      <c r="BJ1068" s="14">
        <f t="shared" si="1339"/>
        <v>0.38216110266640774</v>
      </c>
      <c r="BK1068" s="14">
        <f t="shared" si="1340"/>
        <v>0.2910376859424687</v>
      </c>
      <c r="BL1068" s="14">
        <f t="shared" si="1341"/>
        <v>0.30579323225244381</v>
      </c>
      <c r="BM1068" s="14">
        <f t="shared" si="1342"/>
        <v>0.37724109528948196</v>
      </c>
      <c r="BN1068" s="14">
        <f t="shared" si="1343"/>
        <v>0.62244936848096721</v>
      </c>
    </row>
    <row r="1069" spans="1:66" x14ac:dyDescent="0.25">
      <c r="A1069" t="s">
        <v>303</v>
      </c>
      <c r="B1069" t="s">
        <v>349</v>
      </c>
      <c r="C1069" t="s">
        <v>470</v>
      </c>
      <c r="D1069" s="24" t="s">
        <v>501</v>
      </c>
      <c r="E1069" s="10">
        <f>VLOOKUP(A1069,home!$A$2:$E$405,3,FALSE)</f>
        <v>1.29370629370629</v>
      </c>
      <c r="F1069" s="10">
        <f>VLOOKUP(B1069,home!$B$2:$E$405,3,FALSE)</f>
        <v>0.52</v>
      </c>
      <c r="G1069" s="10">
        <f>VLOOKUP(C1069,away!$B$2:$E$405,4,FALSE)</f>
        <v>0.99</v>
      </c>
      <c r="H1069" s="10">
        <f>VLOOKUP(A1069,away!$A$2:$E$405,3,FALSE)</f>
        <v>1.0279720279720299</v>
      </c>
      <c r="I1069" s="10">
        <f>VLOOKUP(C1069,away!$B$2:$E$405,3,FALSE)</f>
        <v>0.33</v>
      </c>
      <c r="J1069" s="10">
        <f>VLOOKUP(B1069,home!$B$2:$E$405,4,FALSE)</f>
        <v>1.1299999999999999</v>
      </c>
      <c r="K1069" s="12">
        <f t="shared" si="1288"/>
        <v>0.66599999999999815</v>
      </c>
      <c r="L1069" s="12">
        <f t="shared" si="1289"/>
        <v>0.38333076923076992</v>
      </c>
      <c r="M1069" s="13">
        <f t="shared" si="1290"/>
        <v>0.35017201660093905</v>
      </c>
      <c r="N1069" s="13">
        <f t="shared" si="1291"/>
        <v>0.23321456305622479</v>
      </c>
      <c r="O1069" s="13">
        <f t="shared" si="1292"/>
        <v>0.13423170848672786</v>
      </c>
      <c r="P1069" s="13">
        <f t="shared" si="1293"/>
        <v>8.9398317852160528E-2</v>
      </c>
      <c r="Q1069" s="13">
        <f t="shared" si="1294"/>
        <v>7.766044949772262E-2</v>
      </c>
      <c r="R1069" s="13">
        <f t="shared" si="1295"/>
        <v>2.5727572034688933E-2</v>
      </c>
      <c r="S1069" s="13">
        <f t="shared" si="1296"/>
        <v>5.7058094707092104E-3</v>
      </c>
      <c r="T1069" s="13">
        <f t="shared" si="1297"/>
        <v>2.9769639844769366E-2</v>
      </c>
      <c r="U1069" s="13">
        <f t="shared" si="1298"/>
        <v>1.7134562975102786E-2</v>
      </c>
      <c r="V1069" s="13">
        <f t="shared" si="1299"/>
        <v>1.6185371267834648E-4</v>
      </c>
      <c r="W1069" s="13">
        <f t="shared" si="1300"/>
        <v>1.7240619788494376E-2</v>
      </c>
      <c r="X1069" s="13">
        <f t="shared" si="1301"/>
        <v>6.6088600455387822E-3</v>
      </c>
      <c r="Y1069" s="13">
        <f t="shared" si="1302"/>
        <v>1.2666897024974414E-3</v>
      </c>
      <c r="Z1069" s="13">
        <f t="shared" si="1303"/>
        <v>3.2873899928324516E-3</v>
      </c>
      <c r="AA1069" s="13">
        <f t="shared" si="1304"/>
        <v>2.1894017352264072E-3</v>
      </c>
      <c r="AB1069" s="13">
        <f t="shared" si="1305"/>
        <v>7.2907077783039142E-4</v>
      </c>
      <c r="AC1069" s="13">
        <f t="shared" si="1306"/>
        <v>2.582561028152605E-6</v>
      </c>
      <c r="AD1069" s="13">
        <f t="shared" si="1307"/>
        <v>2.8705631947843055E-3</v>
      </c>
      <c r="AE1069" s="13">
        <f t="shared" si="1308"/>
        <v>1.1003751975822041E-3</v>
      </c>
      <c r="AF1069" s="13">
        <f t="shared" si="1309"/>
        <v>2.1090383546582339E-4</v>
      </c>
      <c r="AG1069" s="13">
        <f t="shared" si="1310"/>
        <v>2.6948643160944611E-5</v>
      </c>
      <c r="AH1069" s="13">
        <f t="shared" si="1311"/>
        <v>3.1503943367849961E-4</v>
      </c>
      <c r="AI1069" s="13">
        <f t="shared" si="1312"/>
        <v>2.0981626282988019E-4</v>
      </c>
      <c r="AJ1069" s="13">
        <f t="shared" si="1313"/>
        <v>6.9868815522349889E-5</v>
      </c>
      <c r="AK1069" s="13">
        <f t="shared" si="1314"/>
        <v>1.5510877045961635E-5</v>
      </c>
      <c r="AL1069" s="13">
        <f t="shared" si="1315"/>
        <v>2.6372936810710318E-8</v>
      </c>
      <c r="AM1069" s="13">
        <f t="shared" si="1316"/>
        <v>3.8235901754526849E-4</v>
      </c>
      <c r="AN1069" s="13">
        <f t="shared" si="1317"/>
        <v>1.4656997631794919E-4</v>
      </c>
      <c r="AO1069" s="13">
        <f t="shared" si="1318"/>
        <v>2.8092390884047601E-5</v>
      </c>
      <c r="AP1069" s="13">
        <f t="shared" si="1319"/>
        <v>3.5895592690378127E-6</v>
      </c>
      <c r="AQ1069" s="13">
        <f t="shared" si="1320"/>
        <v>3.4399712894992608E-7</v>
      </c>
      <c r="AR1069" s="13">
        <f t="shared" si="1321"/>
        <v>2.4152861690001089E-5</v>
      </c>
      <c r="AS1069" s="13">
        <f t="shared" si="1322"/>
        <v>1.6085805885540683E-5</v>
      </c>
      <c r="AT1069" s="13">
        <f t="shared" si="1323"/>
        <v>5.3565733598850318E-6</v>
      </c>
      <c r="AU1069" s="13">
        <f t="shared" si="1324"/>
        <v>1.189159285894474E-6</v>
      </c>
      <c r="AV1069" s="13">
        <f t="shared" si="1325"/>
        <v>1.9799502110142933E-7</v>
      </c>
      <c r="AW1069" s="13">
        <f t="shared" si="1326"/>
        <v>1.8702682585869466E-10</v>
      </c>
      <c r="AX1069" s="13">
        <f t="shared" si="1327"/>
        <v>4.2441850947524666E-5</v>
      </c>
      <c r="AY1069" s="13">
        <f t="shared" si="1328"/>
        <v>1.6269267371292308E-5</v>
      </c>
      <c r="AZ1069" s="13">
        <f t="shared" si="1329"/>
        <v>3.1182553881292736E-6</v>
      </c>
      <c r="BA1069" s="13">
        <f t="shared" si="1330"/>
        <v>3.9844107886319593E-7</v>
      </c>
      <c r="BB1069" s="13">
        <f t="shared" si="1331"/>
        <v>3.8183681313441671E-8</v>
      </c>
      <c r="BC1069" s="13">
        <f t="shared" si="1332"/>
        <v>2.9273959859888359E-9</v>
      </c>
      <c r="BD1069" s="13">
        <f t="shared" si="1333"/>
        <v>1.5430891751254175E-6</v>
      </c>
      <c r="BE1069" s="13">
        <f t="shared" si="1334"/>
        <v>1.0276973906335254E-6</v>
      </c>
      <c r="BF1069" s="13">
        <f t="shared" si="1335"/>
        <v>3.4222323108096293E-7</v>
      </c>
      <c r="BG1069" s="13">
        <f t="shared" si="1336"/>
        <v>7.5973557299973579E-8</v>
      </c>
      <c r="BH1069" s="13">
        <f t="shared" si="1337"/>
        <v>1.2649597290445562E-8</v>
      </c>
      <c r="BI1069" s="13">
        <f t="shared" si="1338"/>
        <v>1.6849263590873445E-9</v>
      </c>
      <c r="BJ1069" s="14">
        <f t="shared" si="1339"/>
        <v>0.37059283667324905</v>
      </c>
      <c r="BK1069" s="14">
        <f t="shared" si="1340"/>
        <v>0.4454568758378234</v>
      </c>
      <c r="BL1069" s="14">
        <f t="shared" si="1341"/>
        <v>0.18067253711177328</v>
      </c>
      <c r="BM1069" s="14">
        <f t="shared" si="1342"/>
        <v>8.958874300686985E-2</v>
      </c>
      <c r="BN1069" s="14">
        <f t="shared" si="1343"/>
        <v>0.91040462752846374</v>
      </c>
    </row>
    <row r="1070" spans="1:66" x14ac:dyDescent="0.25">
      <c r="A1070" t="s">
        <v>303</v>
      </c>
      <c r="B1070" t="s">
        <v>390</v>
      </c>
      <c r="C1070" t="s">
        <v>469</v>
      </c>
      <c r="D1070" s="24" t="s">
        <v>501</v>
      </c>
      <c r="E1070" s="10">
        <f>VLOOKUP(A1070,home!$A$2:$E$405,3,FALSE)</f>
        <v>1.29370629370629</v>
      </c>
      <c r="F1070" s="10">
        <f>VLOOKUP(B1070,home!$B$2:$E$405,3,FALSE)</f>
        <v>0.33</v>
      </c>
      <c r="G1070" s="10">
        <f>VLOOKUP(C1070,away!$B$2:$E$405,4,FALSE)</f>
        <v>0.9</v>
      </c>
      <c r="H1070" s="10">
        <f>VLOOKUP(A1070,away!$A$2:$E$405,3,FALSE)</f>
        <v>1.0279720279720299</v>
      </c>
      <c r="I1070" s="10">
        <f>VLOOKUP(C1070,away!$B$2:$E$405,3,FALSE)</f>
        <v>1.03</v>
      </c>
      <c r="J1070" s="10">
        <f>VLOOKUP(B1070,home!$B$2:$E$405,4,FALSE)</f>
        <v>0.56000000000000005</v>
      </c>
      <c r="K1070" s="12">
        <f t="shared" ref="K1070:K1133" si="1344">E1070*F1070*G1070</f>
        <v>0.38423076923076815</v>
      </c>
      <c r="L1070" s="12">
        <f t="shared" ref="L1070:L1133" si="1345">H1070*I1070*J1070</f>
        <v>0.59293426573426689</v>
      </c>
      <c r="M1070" s="13">
        <f t="shared" ref="M1070:M1133" si="1346">_xlfn.POISSON.DIST(0,K1070,FALSE) * _xlfn.POISSON.DIST(0,L1070,FALSE)</f>
        <v>0.37637660231278314</v>
      </c>
      <c r="N1070" s="13">
        <f t="shared" ref="N1070:N1133" si="1347">_xlfn.POISSON.DIST(1,K1070,FALSE) * _xlfn.POISSON.DIST(0,L1070,FALSE)</f>
        <v>0.14461547142710357</v>
      </c>
      <c r="O1070" s="13">
        <f t="shared" ref="O1070:O1133" si="1348">_xlfn.POISSON.DIST(0,K1070,FALSE) * _xlfn.POISSON.DIST(1,L1070,FALSE)</f>
        <v>0.22316658433188824</v>
      </c>
      <c r="P1070" s="13">
        <f t="shared" ref="P1070:P1133" si="1349">_xlfn.POISSON.DIST(1,K1070,FALSE) * _xlfn.POISSON.DIST(1,L1070,FALSE)</f>
        <v>8.5747468364444496E-2</v>
      </c>
      <c r="Q1070" s="13">
        <f t="shared" ref="Q1070:Q1133" si="1350">_xlfn.POISSON.DIST(2,K1070,FALSE) * _xlfn.POISSON.DIST(0,L1070,FALSE)</f>
        <v>2.7782856914553091E-2</v>
      </c>
      <c r="R1070" s="13">
        <f t="shared" ref="R1070:R1133" si="1351">_xlfn.POISSON.DIST(0,K1070,FALSE) * _xlfn.POISSON.DIST(2,L1070,FALSE)</f>
        <v>6.6161557408626254E-2</v>
      </c>
      <c r="S1070" s="13">
        <f t="shared" ref="S1070:S1133" si="1352">_xlfn.POISSON.DIST(2,K1070,FALSE) * _xlfn.POISSON.DIST(2,L1070,FALSE)</f>
        <v>4.8838239981779611E-3</v>
      </c>
      <c r="T1070" s="13">
        <f t="shared" ref="T1070:T1133" si="1353">_xlfn.POISSON.DIST(2,K1070,FALSE) * _xlfn.POISSON.DIST(1,L1070,FALSE)</f>
        <v>1.6473407864630737E-2</v>
      </c>
      <c r="U1070" s="13">
        <f t="shared" ref="U1070:U1133" si="1354">_xlfn.POISSON.DIST(1,K1070,FALSE) * _xlfn.POISSON.DIST(2,L1070,FALSE)</f>
        <v>2.5421306096622086E-2</v>
      </c>
      <c r="V1070" s="13">
        <f t="shared" ref="V1070:V1133" si="1355">_xlfn.POISSON.DIST(3,K1070,FALSE) * _xlfn.POISSON.DIST(3,L1070,FALSE)</f>
        <v>1.2362781238199562E-4</v>
      </c>
      <c r="W1070" s="13">
        <f t="shared" ref="W1070:W1133" si="1356">_xlfn.POISSON.DIST(3,K1070,FALSE) * _xlfn.POISSON.DIST(0,L1070,FALSE)</f>
        <v>3.5583428279023664E-3</v>
      </c>
      <c r="X1070" s="13">
        <f t="shared" ref="X1070:X1133" si="1357">_xlfn.POISSON.DIST(3,K1070,FALSE) * _xlfn.POISSON.DIST(1,L1070,FALSE)</f>
        <v>2.1098633918930844E-3</v>
      </c>
      <c r="Y1070" s="13">
        <f t="shared" ref="Y1070:Y1133" si="1358">_xlfn.POISSON.DIST(3,K1070,FALSE) * _xlfn.POISSON.DIST(2,L1070,FALSE)</f>
        <v>6.2550515053586789E-4</v>
      </c>
      <c r="Z1070" s="13">
        <f t="shared" ref="Z1070:Z1133" si="1359">_xlfn.POISSON.DIST(0,K1070,FALSE) * _xlfn.POISSON.DIST(3,L1070,FALSE)</f>
        <v>1.3076484820639783E-2</v>
      </c>
      <c r="AA1070" s="13">
        <f t="shared" ref="AA1070:AA1133" si="1360">_xlfn.POISSON.DIST(1,K1070,FALSE) * _xlfn.POISSON.DIST(3,L1070,FALSE)</f>
        <v>5.0243878214688868E-3</v>
      </c>
      <c r="AB1070" s="13">
        <f t="shared" ref="AB1070:AB1133" si="1361">_xlfn.POISSON.DIST(2,K1070,FALSE) * _xlfn.POISSON.DIST(3,L1070,FALSE)</f>
        <v>9.6526219877834691E-4</v>
      </c>
      <c r="AC1070" s="13">
        <f t="shared" ref="AC1070:AC1133" si="1362">_xlfn.POISSON.DIST(4,K1070,FALSE) * _xlfn.POISSON.DIST(4,L1070,FALSE)</f>
        <v>1.7603332450214667E-6</v>
      </c>
      <c r="AD1070" s="13">
        <f t="shared" ref="AD1070:AD1133" si="1363">_xlfn.POISSON.DIST(4,K1070,FALSE) * _xlfn.POISSON.DIST(0,L1070,FALSE)</f>
        <v>3.4180620048792829E-4</v>
      </c>
      <c r="AE1070" s="13">
        <f t="shared" ref="AE1070:AE1133" si="1364">_xlfn.POISSON.DIST(4,K1070,FALSE) * _xlfn.POISSON.DIST(1,L1070,FALSE)</f>
        <v>2.026686085097294E-4</v>
      </c>
      <c r="AF1070" s="13">
        <f t="shared" ref="AF1070:AF1133" si="1365">_xlfn.POISSON.DIST(4,K1070,FALSE) * _xlfn.POISSON.DIST(2,L1070,FALSE)</f>
        <v>6.0084581287050987E-5</v>
      </c>
      <c r="AG1070" s="13">
        <f t="shared" ref="AG1070:AG1133" si="1366">_xlfn.POISSON.DIST(4,K1070,FALSE) * _xlfn.POISSON.DIST(3,L1070,FALSE)</f>
        <v>1.1875402362462817E-5</v>
      </c>
      <c r="AH1070" s="13">
        <f t="shared" ref="AH1070:AH1133" si="1367">_xlfn.POISSON.DIST(0,K1070,FALSE) * _xlfn.POISSON.DIST(4,L1070,FALSE)</f>
        <v>1.9383739813778336E-3</v>
      </c>
      <c r="AI1070" s="13">
        <f t="shared" ref="AI1070:AI1133" si="1368">_xlfn.POISSON.DIST(1,K1070,FALSE) * _xlfn.POISSON.DIST(4,L1070,FALSE)</f>
        <v>7.4478292592171152E-4</v>
      </c>
      <c r="AJ1070" s="13">
        <f t="shared" ref="AJ1070:AJ1133" si="1369">_xlfn.POISSON.DIST(2,K1070,FALSE) * _xlfn.POISSON.DIST(4,L1070,FALSE)</f>
        <v>1.4308425826842073E-4</v>
      </c>
      <c r="AK1070" s="13">
        <f t="shared" ref="AK1070:AK1133" si="1370">_xlfn.POISSON.DIST(3,K1070,FALSE) * _xlfn.POISSON.DIST(4,L1070,FALSE)</f>
        <v>1.8325791539763067E-5</v>
      </c>
      <c r="AL1070" s="13">
        <f t="shared" ref="AL1070:AL1133" si="1371">_xlfn.POISSON.DIST(5,K1070,FALSE) * _xlfn.POISSON.DIST(5,L1070,FALSE)</f>
        <v>1.6041817510528254E-8</v>
      </c>
      <c r="AM1070" s="13">
        <f t="shared" ref="AM1070:AM1133" si="1372">_xlfn.POISSON.DIST(5,K1070,FALSE) * _xlfn.POISSON.DIST(0,L1070,FALSE)</f>
        <v>2.6266491868264592E-5</v>
      </c>
      <c r="AN1070" s="13">
        <f t="shared" ref="AN1070:AN1133" si="1373">_xlfn.POISSON.DIST(5,K1070,FALSE) * _xlfn.POISSON.DIST(1,L1070,FALSE)</f>
        <v>1.5574303069324557E-5</v>
      </c>
      <c r="AO1070" s="13">
        <f t="shared" ref="AO1070:AO1133" si="1374">_xlfn.POISSON.DIST(5,K1070,FALSE) * _xlfn.POISSON.DIST(2,L1070,FALSE)</f>
        <v>4.617268977366447E-6</v>
      </c>
      <c r="AP1070" s="13">
        <f t="shared" ref="AP1070:AP1133" si="1375">_xlfn.POISSON.DIST(5,K1070,FALSE) * _xlfn.POISSON.DIST(3,L1070,FALSE)</f>
        <v>9.1257899693079455E-7</v>
      </c>
      <c r="AQ1070" s="13">
        <f t="shared" ref="AQ1070:AQ1133" si="1376">_xlfn.POISSON.DIST(5,K1070,FALSE) * _xlfn.POISSON.DIST(4,L1070,FALSE)</f>
        <v>1.3527483936741859E-7</v>
      </c>
      <c r="AR1070" s="13">
        <f t="shared" ref="AR1070:AR1133" si="1377">_xlfn.POISSON.DIST(0,K1070,FALSE) * _xlfn.POISSON.DIST(5,L1070,FALSE)</f>
        <v>2.2986567067333473E-4</v>
      </c>
      <c r="AS1070" s="13">
        <f t="shared" ref="AS1070:AS1133" si="1378">_xlfn.POISSON.DIST(1,K1070,FALSE) * _xlfn.POISSON.DIST(5,L1070,FALSE)</f>
        <v>8.8321463462561809E-5</v>
      </c>
      <c r="AT1070" s="13">
        <f t="shared" ref="AT1070:AT1133" si="1379">_xlfn.POISSON.DIST(2,K1070,FALSE) * _xlfn.POISSON.DIST(5,L1070,FALSE)</f>
        <v>1.6967911922903658E-5</v>
      </c>
      <c r="AU1070" s="13">
        <f t="shared" ref="AU1070:AU1133" si="1380">_xlfn.POISSON.DIST(3,K1070,FALSE) * _xlfn.POISSON.DIST(5,L1070,FALSE)</f>
        <v>2.1731979501257316E-6</v>
      </c>
      <c r="AV1070" s="13">
        <f t="shared" ref="AV1070:AV1133" si="1381">_xlfn.POISSON.DIST(4,K1070,FALSE) * _xlfn.POISSON.DIST(5,L1070,FALSE)</f>
        <v>2.0875238001688461E-7</v>
      </c>
      <c r="AW1070" s="13">
        <f t="shared" ref="AW1070:AW1133" si="1382">_xlfn.POISSON.DIST(6,K1070,FALSE) * _xlfn.POISSON.DIST(6,L1070,FALSE)</f>
        <v>1.0151956777095605E-10</v>
      </c>
      <c r="AX1070" s="13">
        <f t="shared" ref="AX1070:AX1133" si="1383">_xlfn.POISSON.DIST(6,K1070,FALSE) * _xlfn.POISSON.DIST(0,L1070,FALSE)</f>
        <v>1.6820657292561686E-6</v>
      </c>
      <c r="AY1070" s="13">
        <f t="shared" ref="AY1070:AY1133" si="1384">_xlfn.POISSON.DIST(6,K1070,FALSE) * _xlfn.POISSON.DIST(1,L1070,FALSE)</f>
        <v>9.9735440809328053E-7</v>
      </c>
      <c r="AZ1070" s="13">
        <f t="shared" ref="AZ1070:AZ1133" si="1385">_xlfn.POISSON.DIST(6,K1070,FALSE) * _xlfn.POISSON.DIST(2,L1070,FALSE)</f>
        <v>2.956828018198118E-7</v>
      </c>
      <c r="BA1070" s="13">
        <f t="shared" ref="BA1070:BA1133" si="1386">_xlfn.POISSON.DIST(6,K1070,FALSE) * _xlfn.POISSON.DIST(3,L1070,FALSE)</f>
        <v>5.8440154995760281E-8</v>
      </c>
      <c r="BB1070" s="13">
        <f t="shared" ref="BB1070:BB1133" si="1387">_xlfn.POISSON.DIST(6,K1070,FALSE) * _xlfn.POISSON.DIST(4,L1070,FALSE)</f>
        <v>8.6627925979519666E-9</v>
      </c>
      <c r="BC1070" s="13">
        <f t="shared" ref="BC1070:BC1133" si="1388">_xlfn.POISSON.DIST(6,K1070,FALSE) * _xlfn.POISSON.DIST(5,L1070,FALSE)</f>
        <v>1.0272933136549785E-9</v>
      </c>
      <c r="BD1070" s="13">
        <f t="shared" ref="BD1070:BD1133" si="1389">_xlfn.POISSON.DIST(0,K1070,FALSE) * _xlfn.POISSON.DIST(6,L1070,FALSE)</f>
        <v>2.2715872109701409E-5</v>
      </c>
      <c r="BE1070" s="13">
        <f t="shared" ref="BE1070:BE1133" si="1390">_xlfn.POISSON.DIST(1,K1070,FALSE) * _xlfn.POISSON.DIST(6,L1070,FALSE)</f>
        <v>8.7281370144583237E-6</v>
      </c>
      <c r="BF1070" s="13">
        <f t="shared" ref="BF1070:BF1133" si="1391">_xlfn.POISSON.DIST(2,K1070,FALSE) * _xlfn.POISSON.DIST(6,L1070,FALSE)</f>
        <v>1.676809399508431E-6</v>
      </c>
      <c r="BG1070" s="13">
        <f t="shared" ref="BG1070:BG1133" si="1392">_xlfn.POISSON.DIST(3,K1070,FALSE) * _xlfn.POISSON.DIST(6,L1070,FALSE)</f>
        <v>2.1476058847550231E-7</v>
      </c>
      <c r="BH1070" s="13">
        <f t="shared" ref="BH1070:BH1133" si="1393">_xlfn.POISSON.DIST(4,K1070,FALSE) * _xlfn.POISSON.DIST(6,L1070,FALSE)</f>
        <v>2.0629406527598674E-8</v>
      </c>
      <c r="BI1070" s="13">
        <f t="shared" ref="BI1070:BI1133" si="1394">_xlfn.POISSON.DIST(5,K1070,FALSE) * _xlfn.POISSON.DIST(6,L1070,FALSE)</f>
        <v>1.5852905477746949E-9</v>
      </c>
      <c r="BJ1070" s="14">
        <f t="shared" ref="BJ1070:BJ1133" si="1395">SUM(N1070,Q1070,T1070,W1070,X1070,Y1070,AD1070,AE1070,AF1070,AG1070,AM1070,AN1070,AO1070,AP1070,AQ1070,AX1070,AY1070,AZ1070,BA1070,BB1070,BC1070)</f>
        <v>0.19583243152019722</v>
      </c>
      <c r="BK1070" s="14">
        <f t="shared" ref="BK1070:BK1133" si="1396">SUM(M1070,P1070,S1070,V1070,AC1070,AL1070,AY1070)</f>
        <v>0.46713429621725816</v>
      </c>
      <c r="BL1070" s="14">
        <f t="shared" ref="BL1070:BL1133" si="1397">SUM(O1070,R1070,U1070,AA1070,AB1070,AH1070,AI1070,AJ1070,AK1070,AR1070,AS1070,AT1070,AU1070,AV1070,BD1070,BE1070,BF1070,BG1070,BH1070,BI1070)</f>
        <v>0.32395455960468977</v>
      </c>
      <c r="BM1070" s="14">
        <f t="shared" ref="BM1070:BM1133" si="1398">SUM(S1070:BI1070)</f>
        <v>7.6146234150497608E-2</v>
      </c>
      <c r="BN1070" s="14">
        <f t="shared" ref="BN1070:BN1133" si="1399">SUM(M1070:R1070)</f>
        <v>0.92385054075939876</v>
      </c>
    </row>
    <row r="1071" spans="1:66" x14ac:dyDescent="0.25">
      <c r="A1071" t="s">
        <v>303</v>
      </c>
      <c r="B1071" t="s">
        <v>342</v>
      </c>
      <c r="C1071" t="s">
        <v>383</v>
      </c>
      <c r="D1071" s="24" t="s">
        <v>501</v>
      </c>
      <c r="E1071" s="10">
        <f>VLOOKUP(A1071,home!$A$2:$E$405,3,FALSE)</f>
        <v>1.29370629370629</v>
      </c>
      <c r="F1071" s="10">
        <f>VLOOKUP(B1071,home!$B$2:$E$405,3,FALSE)</f>
        <v>0.77</v>
      </c>
      <c r="G1071" s="10">
        <f>VLOOKUP(C1071,away!$B$2:$E$405,4,FALSE)</f>
        <v>0.88</v>
      </c>
      <c r="H1071" s="10">
        <f>VLOOKUP(A1071,away!$A$2:$E$405,3,FALSE)</f>
        <v>1.0279720279720299</v>
      </c>
      <c r="I1071" s="10">
        <f>VLOOKUP(C1071,away!$B$2:$E$405,3,FALSE)</f>
        <v>0.99</v>
      </c>
      <c r="J1071" s="10">
        <f>VLOOKUP(B1071,home!$B$2:$E$405,4,FALSE)</f>
        <v>1.1100000000000001</v>
      </c>
      <c r="K1071" s="12">
        <f t="shared" si="1344"/>
        <v>0.87661538461538213</v>
      </c>
      <c r="L1071" s="12">
        <f t="shared" si="1345"/>
        <v>1.1296384615384638</v>
      </c>
      <c r="M1071" s="13">
        <f t="shared" si="1346"/>
        <v>0.13449155820920283</v>
      </c>
      <c r="N1071" s="13">
        <f t="shared" si="1347"/>
        <v>0.11789736902708239</v>
      </c>
      <c r="O1071" s="13">
        <f t="shared" si="1348"/>
        <v>0.15192683690535463</v>
      </c>
      <c r="P1071" s="13">
        <f t="shared" si="1349"/>
        <v>0.13318140256718589</v>
      </c>
      <c r="Q1071" s="13">
        <f t="shared" si="1350"/>
        <v>5.1675323747408734E-2</v>
      </c>
      <c r="R1071" s="13">
        <f t="shared" si="1351"/>
        <v>8.5811199154084986E-2</v>
      </c>
      <c r="S1071" s="13">
        <f t="shared" si="1352"/>
        <v>3.2971002466512293E-2</v>
      </c>
      <c r="T1071" s="13">
        <f t="shared" si="1353"/>
        <v>5.8374433217524842E-2</v>
      </c>
      <c r="U1071" s="13">
        <f t="shared" si="1354"/>
        <v>7.5223417350765362E-2</v>
      </c>
      <c r="V1071" s="13">
        <f t="shared" si="1355"/>
        <v>3.6277571048617362E-3</v>
      </c>
      <c r="W1071" s="13">
        <f t="shared" si="1356"/>
        <v>1.5099794600653034E-2</v>
      </c>
      <c r="X1071" s="13">
        <f t="shared" si="1357"/>
        <v>1.7057308742228494E-2</v>
      </c>
      <c r="Y1071" s="13">
        <f t="shared" si="1358"/>
        <v>9.6342960027787968E-3</v>
      </c>
      <c r="Z1071" s="13">
        <f t="shared" si="1359"/>
        <v>3.231187699839709E-2</v>
      </c>
      <c r="AA1071" s="13">
        <f t="shared" si="1360"/>
        <v>2.8325088482594785E-2</v>
      </c>
      <c r="AB1071" s="13">
        <f t="shared" si="1361"/>
        <v>1.2415104167217278E-2</v>
      </c>
      <c r="AC1071" s="13">
        <f t="shared" si="1362"/>
        <v>2.2452607148352376E-4</v>
      </c>
      <c r="AD1071" s="13">
        <f t="shared" si="1363"/>
        <v>3.3091780628661817E-3</v>
      </c>
      <c r="AE1071" s="13">
        <f t="shared" si="1364"/>
        <v>3.7381748158929872E-3</v>
      </c>
      <c r="AF1071" s="13">
        <f t="shared" si="1365"/>
        <v>2.1113930239935927E-3</v>
      </c>
      <c r="AG1071" s="13">
        <f t="shared" si="1366"/>
        <v>7.9503692244238891E-4</v>
      </c>
      <c r="AH1071" s="13">
        <f t="shared" si="1367"/>
        <v>9.1251847554723407E-3</v>
      </c>
      <c r="AI1071" s="13">
        <f t="shared" si="1368"/>
        <v>7.9992773441048062E-3</v>
      </c>
      <c r="AJ1071" s="13">
        <f t="shared" si="1369"/>
        <v>3.5061447928237737E-3</v>
      </c>
      <c r="AK1071" s="13">
        <f t="shared" si="1370"/>
        <v>1.0245134886928107E-3</v>
      </c>
      <c r="AL1071" s="13">
        <f t="shared" si="1371"/>
        <v>8.8935536211312326E-6</v>
      </c>
      <c r="AM1071" s="13">
        <f t="shared" si="1372"/>
        <v>5.8017528006804487E-4</v>
      </c>
      <c r="AN1071" s="13">
        <f t="shared" si="1373"/>
        <v>6.553883107987135E-4</v>
      </c>
      <c r="AO1071" s="13">
        <f t="shared" si="1374"/>
        <v>3.7017592156047576E-4</v>
      </c>
      <c r="AP1071" s="13">
        <f t="shared" si="1375"/>
        <v>1.3938831951005294E-4</v>
      </c>
      <c r="AQ1071" s="13">
        <f t="shared" si="1376"/>
        <v>3.9364601701942006E-5</v>
      </c>
      <c r="AR1071" s="13">
        <f t="shared" si="1377"/>
        <v>2.0616319336852038E-3</v>
      </c>
      <c r="AS1071" s="13">
        <f t="shared" si="1378"/>
        <v>1.8072582704828088E-3</v>
      </c>
      <c r="AT1071" s="13">
        <f t="shared" si="1379"/>
        <v>7.9213520193930883E-4</v>
      </c>
      <c r="AU1071" s="13">
        <f t="shared" si="1380"/>
        <v>2.3146596823847023E-4</v>
      </c>
      <c r="AV1071" s="13">
        <f t="shared" si="1381"/>
        <v>5.0726657193184592E-5</v>
      </c>
      <c r="AW1071" s="13">
        <f t="shared" si="1382"/>
        <v>2.4463657398115877E-7</v>
      </c>
      <c r="AX1071" s="13">
        <f t="shared" si="1383"/>
        <v>8.4765096046864342E-5</v>
      </c>
      <c r="AY1071" s="13">
        <f t="shared" si="1384"/>
        <v>9.5753912690539955E-5</v>
      </c>
      <c r="AZ1071" s="13">
        <f t="shared" si="1385"/>
        <v>5.4083651309014985E-5</v>
      </c>
      <c r="BA1071" s="13">
        <f t="shared" si="1386"/>
        <v>2.0364990886366133E-5</v>
      </c>
      <c r="BB1071" s="13">
        <f t="shared" si="1387"/>
        <v>5.751269243529868E-6</v>
      </c>
      <c r="BC1071" s="13">
        <f t="shared" si="1388"/>
        <v>1.2993709880309131E-6</v>
      </c>
      <c r="BD1071" s="13">
        <f t="shared" si="1389"/>
        <v>3.8814978763778649E-4</v>
      </c>
      <c r="BE1071" s="13">
        <f t="shared" si="1390"/>
        <v>3.4025807537847708E-4</v>
      </c>
      <c r="BF1071" s="13">
        <f t="shared" si="1391"/>
        <v>1.4913773180819667E-4</v>
      </c>
      <c r="BG1071" s="13">
        <f t="shared" si="1392"/>
        <v>4.3578810043236022E-5</v>
      </c>
      <c r="BH1071" s="13">
        <f t="shared" si="1393"/>
        <v>9.5504638317830032E-6</v>
      </c>
      <c r="BI1071" s="13">
        <f t="shared" si="1394"/>
        <v>1.6744167050307515E-6</v>
      </c>
      <c r="BJ1071" s="14">
        <f t="shared" si="1395"/>
        <v>0.28173881888767505</v>
      </c>
      <c r="BK1071" s="14">
        <f t="shared" si="1396"/>
        <v>0.304600893885558</v>
      </c>
      <c r="BL1071" s="14">
        <f t="shared" si="1397"/>
        <v>0.38123233375805432</v>
      </c>
      <c r="BM1071" s="14">
        <f t="shared" si="1398"/>
        <v>0.32480472464324839</v>
      </c>
      <c r="BN1071" s="14">
        <f t="shared" si="1399"/>
        <v>0.6749836896103194</v>
      </c>
    </row>
    <row r="1072" spans="1:66" x14ac:dyDescent="0.25">
      <c r="A1072" t="s">
        <v>303</v>
      </c>
      <c r="B1072" t="s">
        <v>321</v>
      </c>
      <c r="C1072" t="s">
        <v>353</v>
      </c>
      <c r="D1072" s="24" t="s">
        <v>501</v>
      </c>
      <c r="E1072" s="10">
        <f>VLOOKUP(A1072,home!$A$2:$E$405,3,FALSE)</f>
        <v>1.29370629370629</v>
      </c>
      <c r="F1072" s="10">
        <f>VLOOKUP(B1072,home!$B$2:$E$405,3,FALSE)</f>
        <v>1.29</v>
      </c>
      <c r="G1072" s="10">
        <f>VLOOKUP(C1072,away!$B$2:$E$405,4,FALSE)</f>
        <v>1.03</v>
      </c>
      <c r="H1072" s="10">
        <f>VLOOKUP(A1072,away!$A$2:$E$405,3,FALSE)</f>
        <v>1.0279720279720299</v>
      </c>
      <c r="I1072" s="10">
        <f>VLOOKUP(C1072,away!$B$2:$E$405,3,FALSE)</f>
        <v>0.77</v>
      </c>
      <c r="J1072" s="10">
        <f>VLOOKUP(B1072,home!$B$2:$E$405,4,FALSE)</f>
        <v>0.97</v>
      </c>
      <c r="K1072" s="12">
        <f t="shared" si="1344"/>
        <v>1.7189475524475475</v>
      </c>
      <c r="L1072" s="12">
        <f t="shared" si="1345"/>
        <v>0.76779230769230922</v>
      </c>
      <c r="M1072" s="13">
        <f t="shared" si="1346"/>
        <v>8.3180705745992622E-2</v>
      </c>
      <c r="N1072" s="13">
        <f t="shared" si="1347"/>
        <v>0.14298327055293367</v>
      </c>
      <c r="O1072" s="13">
        <f t="shared" si="1348"/>
        <v>6.3865506020190602E-2</v>
      </c>
      <c r="P1072" s="13">
        <f t="shared" si="1349"/>
        <v>0.10978145525923072</v>
      </c>
      <c r="Q1072" s="13">
        <f t="shared" si="1350"/>
        <v>0.12289037147895546</v>
      </c>
      <c r="R1072" s="13">
        <f t="shared" si="1351"/>
        <v>2.4517722124589601E-2</v>
      </c>
      <c r="S1072" s="13">
        <f t="shared" si="1352"/>
        <v>3.6222245924545753E-2</v>
      </c>
      <c r="T1072" s="13">
        <f t="shared" si="1353"/>
        <v>9.4354281910992335E-2</v>
      </c>
      <c r="U1072" s="13">
        <f t="shared" si="1354"/>
        <v>4.2144678437652378E-2</v>
      </c>
      <c r="V1072" s="13">
        <f t="shared" si="1355"/>
        <v>5.3117698318398115E-3</v>
      </c>
      <c r="W1072" s="13">
        <f t="shared" si="1356"/>
        <v>7.041403442437344E-2</v>
      </c>
      <c r="X1072" s="13">
        <f t="shared" si="1357"/>
        <v>5.4063353984615377E-2</v>
      </c>
      <c r="Y1072" s="13">
        <f t="shared" si="1358"/>
        <v>2.0754713658717019E-2</v>
      </c>
      <c r="Z1072" s="13">
        <f t="shared" si="1359"/>
        <v>6.2748394831324801E-3</v>
      </c>
      <c r="AA1072" s="13">
        <f t="shared" si="1360"/>
        <v>1.0786119971531808E-2</v>
      </c>
      <c r="AB1072" s="13">
        <f t="shared" si="1361"/>
        <v>9.2703872627351112E-3</v>
      </c>
      <c r="AC1072" s="13">
        <f t="shared" si="1362"/>
        <v>4.3815285716780226E-4</v>
      </c>
      <c r="AD1072" s="13">
        <f t="shared" si="1363"/>
        <v>3.0259508032933549E-2</v>
      </c>
      <c r="AE1072" s="13">
        <f t="shared" si="1364"/>
        <v>2.3233017502240015E-2</v>
      </c>
      <c r="AF1072" s="13">
        <f t="shared" si="1365"/>
        <v>8.9190660613503343E-3</v>
      </c>
      <c r="AG1072" s="13">
        <f t="shared" si="1366"/>
        <v>2.2826634379014433E-3</v>
      </c>
      <c r="AH1072" s="13">
        <f t="shared" si="1367"/>
        <v>1.2044433717882759E-3</v>
      </c>
      <c r="AI1072" s="13">
        <f t="shared" si="1368"/>
        <v>2.070374985997128E-3</v>
      </c>
      <c r="AJ1072" s="13">
        <f t="shared" si="1369"/>
        <v>1.7794330074141949E-3</v>
      </c>
      <c r="AK1072" s="13">
        <f t="shared" si="1370"/>
        <v>1.0195840042796693E-3</v>
      </c>
      <c r="AL1072" s="13">
        <f t="shared" si="1371"/>
        <v>2.3130872889083907E-5</v>
      </c>
      <c r="AM1072" s="13">
        <f t="shared" si="1372"/>
        <v>1.0402901454295593E-2</v>
      </c>
      <c r="AN1072" s="13">
        <f t="shared" si="1373"/>
        <v>7.9872677142892919E-3</v>
      </c>
      <c r="AO1072" s="13">
        <f t="shared" si="1374"/>
        <v>3.0662813552552255E-3</v>
      </c>
      <c r="AP1072" s="13">
        <f t="shared" si="1375"/>
        <v>7.8475574592843723E-4</v>
      </c>
      <c r="AQ1072" s="13">
        <f t="shared" si="1376"/>
        <v>1.5063235628529856E-4</v>
      </c>
      <c r="AR1072" s="13">
        <f t="shared" si="1377"/>
        <v>1.8495247118200533E-4</v>
      </c>
      <c r="AS1072" s="13">
        <f t="shared" si="1378"/>
        <v>3.1792359765743359E-4</v>
      </c>
      <c r="AT1072" s="13">
        <f t="shared" si="1379"/>
        <v>2.7324699502928227E-4</v>
      </c>
      <c r="AU1072" s="13">
        <f t="shared" si="1380"/>
        <v>1.565657511064106E-4</v>
      </c>
      <c r="AV1072" s="13">
        <f t="shared" si="1381"/>
        <v>6.7282078665369165E-5</v>
      </c>
      <c r="AW1072" s="13">
        <f t="shared" si="1382"/>
        <v>8.4800010090689987E-7</v>
      </c>
      <c r="AX1072" s="13">
        <f t="shared" si="1383"/>
        <v>2.9803403322024103E-3</v>
      </c>
      <c r="AY1072" s="13">
        <f t="shared" si="1384"/>
        <v>2.288282381370152E-3</v>
      </c>
      <c r="AZ1072" s="13">
        <f t="shared" si="1385"/>
        <v>8.7846280512192084E-4</v>
      </c>
      <c r="BA1072" s="13">
        <f t="shared" si="1386"/>
        <v>2.2482566145547303E-4</v>
      </c>
      <c r="BB1072" s="13">
        <f t="shared" si="1387"/>
        <v>4.3154853359336862E-5</v>
      </c>
      <c r="BC1072" s="13">
        <f t="shared" si="1388"/>
        <v>6.6267928897776937E-6</v>
      </c>
      <c r="BD1072" s="13">
        <f t="shared" si="1389"/>
        <v>2.3667514110371183E-5</v>
      </c>
      <c r="BE1072" s="13">
        <f t="shared" si="1390"/>
        <v>4.0683215452540333E-5</v>
      </c>
      <c r="BF1072" s="13">
        <f t="shared" si="1391"/>
        <v>3.4966156813920244E-5</v>
      </c>
      <c r="BG1072" s="13">
        <f t="shared" si="1392"/>
        <v>2.0034996557928438E-5</v>
      </c>
      <c r="BH1072" s="13">
        <f t="shared" si="1393"/>
        <v>8.6097770741365406E-6</v>
      </c>
      <c r="BI1072" s="13">
        <f t="shared" si="1394"/>
        <v>2.9599510457411994E-6</v>
      </c>
      <c r="BJ1072" s="14">
        <f t="shared" si="1395"/>
        <v>0.59896781249746534</v>
      </c>
      <c r="BK1072" s="14">
        <f t="shared" si="1396"/>
        <v>0.23724574287303596</v>
      </c>
      <c r="BL1072" s="14">
        <f t="shared" si="1397"/>
        <v>0.15778914169087391</v>
      </c>
      <c r="BM1072" s="14">
        <f t="shared" si="1398"/>
        <v>0.45077107098134583</v>
      </c>
      <c r="BN1072" s="14">
        <f t="shared" si="1399"/>
        <v>0.54721903118189263</v>
      </c>
    </row>
    <row r="1073" spans="1:66" x14ac:dyDescent="0.25">
      <c r="A1073" t="s">
        <v>35</v>
      </c>
      <c r="B1073" t="s">
        <v>214</v>
      </c>
      <c r="C1073" t="s">
        <v>215</v>
      </c>
      <c r="D1073" s="24" t="s">
        <v>501</v>
      </c>
      <c r="E1073" s="10">
        <f>VLOOKUP(A1073,home!$A$2:$E$405,3,FALSE)</f>
        <v>1.6</v>
      </c>
      <c r="F1073" s="10">
        <f>VLOOKUP(B1073,home!$B$2:$E$405,3,FALSE)</f>
        <v>1.04</v>
      </c>
      <c r="G1073" s="10">
        <f>VLOOKUP(C1073,away!$B$2:$E$405,4,FALSE)</f>
        <v>1.46</v>
      </c>
      <c r="H1073" s="10">
        <f>VLOOKUP(A1073,away!$A$2:$E$405,3,FALSE)</f>
        <v>1.10909090909091</v>
      </c>
      <c r="I1073" s="10">
        <f>VLOOKUP(C1073,away!$B$2:$E$405,3,FALSE)</f>
        <v>0.42</v>
      </c>
      <c r="J1073" s="10">
        <f>VLOOKUP(B1073,home!$B$2:$E$405,4,FALSE)</f>
        <v>1.05</v>
      </c>
      <c r="K1073" s="12">
        <f t="shared" si="1344"/>
        <v>2.42944</v>
      </c>
      <c r="L1073" s="12">
        <f t="shared" si="1345"/>
        <v>0.48910909090909133</v>
      </c>
      <c r="M1073" s="13">
        <f t="shared" si="1346"/>
        <v>5.4011996973937257E-2</v>
      </c>
      <c r="N1073" s="13">
        <f t="shared" si="1347"/>
        <v>0.13121890592836211</v>
      </c>
      <c r="O1073" s="13">
        <f t="shared" si="1348"/>
        <v>2.6417758738107047E-2</v>
      </c>
      <c r="P1073" s="13">
        <f t="shared" si="1349"/>
        <v>6.4180359788706773E-2</v>
      </c>
      <c r="Q1073" s="13">
        <f t="shared" si="1350"/>
        <v>0.15939422940930009</v>
      </c>
      <c r="R1073" s="13">
        <f t="shared" si="1351"/>
        <v>6.460582980125619E-3</v>
      </c>
      <c r="S1073" s="13">
        <f t="shared" si="1352"/>
        <v>1.9065757671371947E-2</v>
      </c>
      <c r="T1073" s="13">
        <f t="shared" si="1353"/>
        <v>7.7961166642537924E-2</v>
      </c>
      <c r="U1073" s="13">
        <f t="shared" si="1354"/>
        <v>1.5695598715236382E-2</v>
      </c>
      <c r="V1073" s="13">
        <f t="shared" si="1355"/>
        <v>2.517233321707731E-3</v>
      </c>
      <c r="W1073" s="13">
        <f t="shared" si="1356"/>
        <v>0.12907957223204333</v>
      </c>
      <c r="X1073" s="13">
        <f t="shared" si="1357"/>
        <v>6.3133992229349123E-2</v>
      </c>
      <c r="Y1073" s="13">
        <f t="shared" si="1358"/>
        <v>1.5439704772379289E-2</v>
      </c>
      <c r="Z1073" s="13">
        <f t="shared" si="1359"/>
        <v>1.0533099560506634E-3</v>
      </c>
      <c r="AA1073" s="13">
        <f t="shared" si="1360"/>
        <v>2.5589533396277232E-3</v>
      </c>
      <c r="AB1073" s="13">
        <f t="shared" si="1361"/>
        <v>3.1084118007125893E-3</v>
      </c>
      <c r="AC1073" s="13">
        <f t="shared" si="1362"/>
        <v>1.8694566636890029E-4</v>
      </c>
      <c r="AD1073" s="13">
        <f t="shared" si="1363"/>
        <v>7.8397768990853836E-2</v>
      </c>
      <c r="AE1073" s="13">
        <f t="shared" si="1364"/>
        <v>3.834506152041748E-2</v>
      </c>
      <c r="AF1073" s="13">
        <f t="shared" si="1365"/>
        <v>9.3774590905522839E-3</v>
      </c>
      <c r="AG1073" s="13">
        <f t="shared" si="1366"/>
        <v>1.5288668302724075E-3</v>
      </c>
      <c r="AH1073" s="13">
        <f t="shared" si="1367"/>
        <v>1.287958687623587E-4</v>
      </c>
      <c r="AI1073" s="13">
        <f t="shared" si="1368"/>
        <v>3.1290183540602472E-4</v>
      </c>
      <c r="AJ1073" s="13">
        <f t="shared" si="1369"/>
        <v>3.8008811750440648E-4</v>
      </c>
      <c r="AK1073" s="13">
        <f t="shared" si="1370"/>
        <v>3.0780042539663513E-4</v>
      </c>
      <c r="AL1073" s="13">
        <f t="shared" si="1371"/>
        <v>8.8856111980345109E-6</v>
      </c>
      <c r="AM1073" s="13">
        <f t="shared" si="1372"/>
        <v>3.8092535179428011E-2</v>
      </c>
      <c r="AN1073" s="13">
        <f t="shared" si="1373"/>
        <v>1.8631405252032617E-2</v>
      </c>
      <c r="AO1073" s="13">
        <f t="shared" si="1374"/>
        <v>4.5563948425902702E-3</v>
      </c>
      <c r="AP1073" s="13">
        <f t="shared" si="1375"/>
        <v>7.428580464273999E-4</v>
      </c>
      <c r="AQ1073" s="13">
        <f t="shared" si="1376"/>
        <v>9.0834655940652277E-5</v>
      </c>
      <c r="AR1073" s="13">
        <f t="shared" si="1377"/>
        <v>1.2599046056640788E-5</v>
      </c>
      <c r="AS1073" s="13">
        <f t="shared" si="1378"/>
        <v>3.060862645184539E-5</v>
      </c>
      <c r="AT1073" s="13">
        <f t="shared" si="1379"/>
        <v>3.718091072358565E-5</v>
      </c>
      <c r="AU1073" s="13">
        <f t="shared" si="1380"/>
        <v>3.0109597249435976E-5</v>
      </c>
      <c r="AV1073" s="13">
        <f t="shared" si="1381"/>
        <v>1.8287364985417431E-5</v>
      </c>
      <c r="AW1073" s="13">
        <f t="shared" si="1382"/>
        <v>2.9328963706772908E-7</v>
      </c>
      <c r="AX1073" s="13">
        <f t="shared" si="1383"/>
        <v>1.5423921444384928E-2</v>
      </c>
      <c r="AY1073" s="13">
        <f t="shared" si="1384"/>
        <v>7.5439801959163522E-3</v>
      </c>
      <c r="AZ1073" s="13">
        <f t="shared" si="1385"/>
        <v>1.8449146477304175E-3</v>
      </c>
      <c r="BA1073" s="13">
        <f t="shared" si="1386"/>
        <v>3.0078817538543038E-4</v>
      </c>
      <c r="BB1073" s="13">
        <f t="shared" si="1387"/>
        <v>3.6779557754743034E-5</v>
      </c>
      <c r="BC1073" s="13">
        <f t="shared" si="1388"/>
        <v>3.5978432114921594E-6</v>
      </c>
      <c r="BD1073" s="13">
        <f t="shared" si="1389"/>
        <v>1.0270513271808905E-6</v>
      </c>
      <c r="BE1073" s="13">
        <f t="shared" si="1390"/>
        <v>2.4951595763063423E-6</v>
      </c>
      <c r="BF1073" s="13">
        <f t="shared" si="1391"/>
        <v>3.0309202405308417E-6</v>
      </c>
      <c r="BG1073" s="13">
        <f t="shared" si="1392"/>
        <v>2.4544796230517493E-6</v>
      </c>
      <c r="BH1073" s="13">
        <f t="shared" si="1393"/>
        <v>1.4907527438567103E-6</v>
      </c>
      <c r="BI1073" s="13">
        <f t="shared" si="1394"/>
        <v>7.2433886920704965E-7</v>
      </c>
      <c r="BJ1073" s="14">
        <f t="shared" si="1395"/>
        <v>0.79114473748687042</v>
      </c>
      <c r="BK1073" s="14">
        <f t="shared" si="1396"/>
        <v>0.14751515922920697</v>
      </c>
      <c r="BL1073" s="14">
        <f t="shared" si="1397"/>
        <v>5.5510900068725853E-2</v>
      </c>
      <c r="BM1073" s="14">
        <f t="shared" si="1398"/>
        <v>0.54599658601603573</v>
      </c>
      <c r="BN1073" s="14">
        <f t="shared" si="1399"/>
        <v>0.44168383381853893</v>
      </c>
    </row>
    <row r="1074" spans="1:66" x14ac:dyDescent="0.25">
      <c r="A1074" t="s">
        <v>35</v>
      </c>
      <c r="B1074" t="s">
        <v>296</v>
      </c>
      <c r="C1074" t="s">
        <v>218</v>
      </c>
      <c r="D1074" s="24" t="s">
        <v>501</v>
      </c>
      <c r="E1074" s="10">
        <f>VLOOKUP(A1074,home!$A$2:$E$405,3,FALSE)</f>
        <v>1.6</v>
      </c>
      <c r="F1074" s="10">
        <f>VLOOKUP(B1074,home!$B$2:$E$405,3,FALSE)</f>
        <v>0.94</v>
      </c>
      <c r="G1074" s="10">
        <f>VLOOKUP(C1074,away!$B$2:$E$405,4,FALSE)</f>
        <v>0.42</v>
      </c>
      <c r="H1074" s="10">
        <f>VLOOKUP(A1074,away!$A$2:$E$405,3,FALSE)</f>
        <v>1.10909090909091</v>
      </c>
      <c r="I1074" s="10">
        <f>VLOOKUP(C1074,away!$B$2:$E$405,3,FALSE)</f>
        <v>1.25</v>
      </c>
      <c r="J1074" s="10">
        <f>VLOOKUP(B1074,home!$B$2:$E$405,4,FALSE)</f>
        <v>1.05</v>
      </c>
      <c r="K1074" s="12">
        <f t="shared" si="1344"/>
        <v>0.63168000000000002</v>
      </c>
      <c r="L1074" s="12">
        <f t="shared" si="1345"/>
        <v>1.4556818181818194</v>
      </c>
      <c r="M1074" s="13">
        <f t="shared" si="1346"/>
        <v>0.12401387578051692</v>
      </c>
      <c r="N1074" s="13">
        <f t="shared" si="1347"/>
        <v>7.8337085053036923E-2</v>
      </c>
      <c r="O1074" s="13">
        <f t="shared" si="1348"/>
        <v>0.18052474417595715</v>
      </c>
      <c r="P1074" s="13">
        <f t="shared" si="1349"/>
        <v>0.11403387040106862</v>
      </c>
      <c r="Q1074" s="13">
        <f t="shared" si="1350"/>
        <v>2.4741984943151184E-2</v>
      </c>
      <c r="R1074" s="13">
        <f t="shared" si="1351"/>
        <v>0.13139329391443258</v>
      </c>
      <c r="S1074" s="13">
        <f t="shared" si="1352"/>
        <v>2.6214251261814554E-2</v>
      </c>
      <c r="T1074" s="13">
        <f t="shared" si="1353"/>
        <v>3.6016457627473512E-2</v>
      </c>
      <c r="U1074" s="13">
        <f t="shared" si="1354"/>
        <v>8.2998515899868786E-2</v>
      </c>
      <c r="V1074" s="13">
        <f t="shared" si="1355"/>
        <v>2.678295752737089E-3</v>
      </c>
      <c r="W1074" s="13">
        <f t="shared" si="1356"/>
        <v>5.2096723496299138E-3</v>
      </c>
      <c r="X1074" s="13">
        <f t="shared" si="1357"/>
        <v>7.5836253180408247E-3</v>
      </c>
      <c r="Y1074" s="13">
        <f t="shared" si="1358"/>
        <v>5.5196727456876737E-3</v>
      </c>
      <c r="Z1074" s="13">
        <f t="shared" si="1359"/>
        <v>6.3755609660753138E-2</v>
      </c>
      <c r="AA1074" s="13">
        <f t="shared" si="1360"/>
        <v>4.0273143510504539E-2</v>
      </c>
      <c r="AB1074" s="13">
        <f t="shared" si="1361"/>
        <v>1.2719869646357754E-2</v>
      </c>
      <c r="AC1074" s="13">
        <f t="shared" si="1362"/>
        <v>1.539225090948129E-4</v>
      </c>
      <c r="AD1074" s="13">
        <f t="shared" si="1363"/>
        <v>8.2271145745355589E-4</v>
      </c>
      <c r="AE1074" s="13">
        <f t="shared" si="1364"/>
        <v>1.1976061102250068E-3</v>
      </c>
      <c r="AF1074" s="13">
        <f t="shared" si="1365"/>
        <v>8.7166671999899727E-4</v>
      </c>
      <c r="AG1074" s="13">
        <f t="shared" si="1366"/>
        <v>4.2295646527224103E-4</v>
      </c>
      <c r="AH1074" s="13">
        <f t="shared" si="1367"/>
        <v>2.3201970447563881E-2</v>
      </c>
      <c r="AI1074" s="13">
        <f t="shared" si="1368"/>
        <v>1.4656220692317153E-2</v>
      </c>
      <c r="AJ1074" s="13">
        <f t="shared" si="1369"/>
        <v>4.6290207434614497E-3</v>
      </c>
      <c r="AK1074" s="13">
        <f t="shared" si="1370"/>
        <v>9.7468660774324299E-4</v>
      </c>
      <c r="AL1074" s="13">
        <f t="shared" si="1371"/>
        <v>5.6614243667345285E-6</v>
      </c>
      <c r="AM1074" s="13">
        <f t="shared" si="1372"/>
        <v>1.0393807468885247E-4</v>
      </c>
      <c r="AN1074" s="13">
        <f t="shared" si="1373"/>
        <v>1.5130076554138649E-4</v>
      </c>
      <c r="AO1074" s="13">
        <f t="shared" si="1374"/>
        <v>1.1012288673779336E-4</v>
      </c>
      <c r="AP1074" s="13">
        <f t="shared" si="1375"/>
        <v>5.3434627996633859E-5</v>
      </c>
      <c r="AQ1074" s="13">
        <f t="shared" si="1376"/>
        <v>1.9445954109002289E-5</v>
      </c>
      <c r="AR1074" s="13">
        <f t="shared" si="1377"/>
        <v>6.7549373053021186E-3</v>
      </c>
      <c r="AS1074" s="13">
        <f t="shared" si="1378"/>
        <v>4.2669587970132422E-3</v>
      </c>
      <c r="AT1074" s="13">
        <f t="shared" si="1379"/>
        <v>1.3476762664486625E-3</v>
      </c>
      <c r="AU1074" s="13">
        <f t="shared" si="1380"/>
        <v>2.8376671466343045E-4</v>
      </c>
      <c r="AV1074" s="13">
        <f t="shared" si="1381"/>
        <v>4.4812439579648923E-5</v>
      </c>
      <c r="AW1074" s="13">
        <f t="shared" si="1382"/>
        <v>1.4460615987490315E-7</v>
      </c>
      <c r="AX1074" s="13">
        <f t="shared" si="1383"/>
        <v>1.0942600503242385E-5</v>
      </c>
      <c r="AY1074" s="13">
        <f t="shared" si="1384"/>
        <v>1.5928944596197167E-5</v>
      </c>
      <c r="AZ1074" s="13">
        <f t="shared" si="1385"/>
        <v>1.1593737515754882E-5</v>
      </c>
      <c r="BA1074" s="13">
        <f t="shared" si="1386"/>
        <v>5.6255976354856116E-6</v>
      </c>
      <c r="BB1074" s="13">
        <f t="shared" si="1387"/>
        <v>2.0472700485957607E-6</v>
      </c>
      <c r="BC1074" s="13">
        <f t="shared" si="1388"/>
        <v>5.9603475732981099E-7</v>
      </c>
      <c r="BD1074" s="13">
        <f t="shared" si="1389"/>
        <v>1.6388399030477317E-3</v>
      </c>
      <c r="BE1074" s="13">
        <f t="shared" si="1390"/>
        <v>1.035222389957191E-3</v>
      </c>
      <c r="BF1074" s="13">
        <f t="shared" si="1391"/>
        <v>3.2696463964407919E-4</v>
      </c>
      <c r="BG1074" s="13">
        <f t="shared" si="1392"/>
        <v>6.8845674523457335E-5</v>
      </c>
      <c r="BH1074" s="13">
        <f t="shared" si="1393"/>
        <v>1.0872108920744381E-5</v>
      </c>
      <c r="BI1074" s="13">
        <f t="shared" si="1394"/>
        <v>1.3735387526111625E-6</v>
      </c>
      <c r="BJ1074" s="14">
        <f t="shared" si="1395"/>
        <v>0.1612084152841001</v>
      </c>
      <c r="BK1074" s="14">
        <f t="shared" si="1396"/>
        <v>0.26711580607419488</v>
      </c>
      <c r="BL1074" s="14">
        <f t="shared" si="1397"/>
        <v>0.50715173541605962</v>
      </c>
      <c r="BM1074" s="14">
        <f t="shared" si="1398"/>
        <v>0.34617092782850795</v>
      </c>
      <c r="BN1074" s="14">
        <f t="shared" si="1399"/>
        <v>0.65304485426816339</v>
      </c>
    </row>
    <row r="1075" spans="1:66" x14ac:dyDescent="0.25">
      <c r="A1075" t="s">
        <v>35</v>
      </c>
      <c r="B1075" t="s">
        <v>474</v>
      </c>
      <c r="C1075" t="s">
        <v>284</v>
      </c>
      <c r="D1075" s="24" t="s">
        <v>501</v>
      </c>
      <c r="E1075" s="10">
        <f>VLOOKUP(A1075,home!$A$2:$E$405,3,FALSE)</f>
        <v>1.6</v>
      </c>
      <c r="F1075" s="10">
        <f>VLOOKUP(B1075,home!$B$2:$E$405,3,FALSE)</f>
        <v>1</v>
      </c>
      <c r="G1075" s="10">
        <f>VLOOKUP(C1075,away!$B$2:$E$405,4,FALSE)</f>
        <v>1.67</v>
      </c>
      <c r="H1075" s="10">
        <f>VLOOKUP(A1075,away!$A$2:$E$405,3,FALSE)</f>
        <v>1.10909090909091</v>
      </c>
      <c r="I1075" s="10">
        <f>VLOOKUP(C1075,away!$B$2:$E$405,3,FALSE)</f>
        <v>0.42</v>
      </c>
      <c r="J1075" s="10">
        <f>VLOOKUP(B1075,home!$B$2:$E$405,4,FALSE)</f>
        <v>0.9</v>
      </c>
      <c r="K1075" s="12">
        <f t="shared" si="1344"/>
        <v>2.6720000000000002</v>
      </c>
      <c r="L1075" s="12">
        <f t="shared" si="1345"/>
        <v>0.41923636363636396</v>
      </c>
      <c r="M1075" s="13">
        <f t="shared" si="1346"/>
        <v>4.5445732205515205E-2</v>
      </c>
      <c r="N1075" s="13">
        <f t="shared" si="1347"/>
        <v>0.12143099645313664</v>
      </c>
      <c r="O1075" s="13">
        <f t="shared" si="1348"/>
        <v>1.9052503512632189E-2</v>
      </c>
      <c r="P1075" s="13">
        <f t="shared" si="1349"/>
        <v>5.0908289385753216E-2</v>
      </c>
      <c r="Q1075" s="13">
        <f t="shared" si="1350"/>
        <v>0.16223181126139061</v>
      </c>
      <c r="R1075" s="13">
        <f t="shared" si="1351"/>
        <v>3.9937511454024846E-3</v>
      </c>
      <c r="S1075" s="13">
        <f t="shared" si="1352"/>
        <v>1.4256860888848635E-2</v>
      </c>
      <c r="T1075" s="13">
        <f t="shared" si="1353"/>
        <v>6.8013474619366326E-2</v>
      </c>
      <c r="U1075" s="13">
        <f t="shared" si="1354"/>
        <v>1.0671303060515442E-2</v>
      </c>
      <c r="V1075" s="13">
        <f t="shared" si="1355"/>
        <v>1.7745032607236211E-3</v>
      </c>
      <c r="W1075" s="13">
        <f t="shared" si="1356"/>
        <v>0.14449446656347856</v>
      </c>
      <c r="X1075" s="13">
        <f t="shared" si="1357"/>
        <v>6.0577334727648924E-2</v>
      </c>
      <c r="Y1075" s="13">
        <f t="shared" si="1358"/>
        <v>1.2698110765001182E-2</v>
      </c>
      <c r="Z1075" s="13">
        <f t="shared" si="1359"/>
        <v>5.5810856915570041E-4</v>
      </c>
      <c r="AA1075" s="13">
        <f t="shared" si="1360"/>
        <v>1.4912660967840317E-3</v>
      </c>
      <c r="AB1075" s="13">
        <f t="shared" si="1361"/>
        <v>1.992331505303467E-3</v>
      </c>
      <c r="AC1075" s="13">
        <f t="shared" si="1362"/>
        <v>1.2423736114586915E-4</v>
      </c>
      <c r="AD1075" s="13">
        <f t="shared" si="1363"/>
        <v>9.6522303664403689E-2</v>
      </c>
      <c r="AE1075" s="13">
        <f t="shared" si="1364"/>
        <v>4.0465659598069491E-2</v>
      </c>
      <c r="AF1075" s="13">
        <f t="shared" si="1365"/>
        <v>8.482337991020791E-3</v>
      </c>
      <c r="AG1075" s="13">
        <f t="shared" si="1366"/>
        <v>1.185368178163379E-3</v>
      </c>
      <c r="AH1075" s="13">
        <f t="shared" si="1367"/>
        <v>5.8494851761782497E-5</v>
      </c>
      <c r="AI1075" s="13">
        <f t="shared" si="1368"/>
        <v>1.5629824390748286E-4</v>
      </c>
      <c r="AJ1075" s="13">
        <f t="shared" si="1369"/>
        <v>2.0881445386039716E-4</v>
      </c>
      <c r="AK1075" s="13">
        <f t="shared" si="1370"/>
        <v>1.8598407357166039E-4</v>
      </c>
      <c r="AL1075" s="13">
        <f t="shared" si="1371"/>
        <v>5.5668255097174427E-6</v>
      </c>
      <c r="AM1075" s="13">
        <f t="shared" si="1372"/>
        <v>5.158151907825733E-2</v>
      </c>
      <c r="AN1075" s="13">
        <f t="shared" si="1373"/>
        <v>2.1624848489208336E-2</v>
      </c>
      <c r="AO1075" s="13">
        <f t="shared" si="1374"/>
        <v>4.5329614224015108E-3</v>
      </c>
      <c r="AP1075" s="13">
        <f t="shared" si="1375"/>
        <v>6.3346075441050983E-4</v>
      </c>
      <c r="AQ1075" s="13">
        <f t="shared" si="1376"/>
        <v>6.639244579635248E-5</v>
      </c>
      <c r="AR1075" s="13">
        <f t="shared" si="1377"/>
        <v>4.9046337888115708E-6</v>
      </c>
      <c r="AS1075" s="13">
        <f t="shared" si="1378"/>
        <v>1.3105181483704518E-5</v>
      </c>
      <c r="AT1075" s="13">
        <f t="shared" si="1379"/>
        <v>1.7508522462229244E-5</v>
      </c>
      <c r="AU1075" s="13">
        <f t="shared" si="1380"/>
        <v>1.5594257339692175E-5</v>
      </c>
      <c r="AV1075" s="13">
        <f t="shared" si="1381"/>
        <v>1.0416963902914375E-5</v>
      </c>
      <c r="AW1075" s="13">
        <f t="shared" si="1382"/>
        <v>1.7322098630070163E-7</v>
      </c>
      <c r="AX1075" s="13">
        <f t="shared" si="1383"/>
        <v>2.2970969829517247E-2</v>
      </c>
      <c r="AY1075" s="13">
        <f t="shared" si="1384"/>
        <v>9.6302658605274382E-3</v>
      </c>
      <c r="AZ1075" s="13">
        <f t="shared" si="1385"/>
        <v>2.0186788201094711E-3</v>
      </c>
      <c r="BA1075" s="13">
        <f t="shared" si="1386"/>
        <v>2.8210118929748013E-4</v>
      </c>
      <c r="BB1075" s="13">
        <f t="shared" si="1387"/>
        <v>2.9566769194642284E-5</v>
      </c>
      <c r="BC1075" s="13">
        <f t="shared" si="1388"/>
        <v>2.4790929603274993E-6</v>
      </c>
      <c r="BD1075" s="13">
        <f t="shared" si="1389"/>
        <v>3.4270013909823427E-7</v>
      </c>
      <c r="BE1075" s="13">
        <f t="shared" si="1390"/>
        <v>9.1569477167048212E-7</v>
      </c>
      <c r="BF1075" s="13">
        <f t="shared" si="1391"/>
        <v>1.2233682149517645E-6</v>
      </c>
      <c r="BG1075" s="13">
        <f t="shared" si="1392"/>
        <v>1.0896132901170382E-6</v>
      </c>
      <c r="BH1075" s="13">
        <f t="shared" si="1393"/>
        <v>7.2786167779818154E-7</v>
      </c>
      <c r="BI1075" s="13">
        <f t="shared" si="1394"/>
        <v>3.8896928061534826E-7</v>
      </c>
      <c r="BJ1075" s="14">
        <f t="shared" si="1395"/>
        <v>0.82947510757336029</v>
      </c>
      <c r="BK1075" s="14">
        <f t="shared" si="1396"/>
        <v>0.12214545578802369</v>
      </c>
      <c r="BL1075" s="14">
        <f t="shared" si="1397"/>
        <v>3.7876964710090548E-2</v>
      </c>
      <c r="BM1075" s="14">
        <f t="shared" si="1398"/>
        <v>0.57736246003725855</v>
      </c>
      <c r="BN1075" s="14">
        <f t="shared" si="1399"/>
        <v>0.40306308396383028</v>
      </c>
    </row>
    <row r="1076" spans="1:66" x14ac:dyDescent="0.25">
      <c r="A1076" t="s">
        <v>35</v>
      </c>
      <c r="B1076" t="s">
        <v>217</v>
      </c>
      <c r="C1076" t="s">
        <v>285</v>
      </c>
      <c r="D1076" s="24" t="s">
        <v>501</v>
      </c>
      <c r="E1076" s="10">
        <f>VLOOKUP(A1076,home!$A$2:$E$405,3,FALSE)</f>
        <v>1.6</v>
      </c>
      <c r="F1076" s="10">
        <f>VLOOKUP(B1076,home!$B$2:$E$405,3,FALSE)</f>
        <v>0.94</v>
      </c>
      <c r="G1076" s="10">
        <f>VLOOKUP(C1076,away!$B$2:$E$405,4,FALSE)</f>
        <v>1</v>
      </c>
      <c r="H1076" s="10">
        <f>VLOOKUP(A1076,away!$A$2:$E$405,3,FALSE)</f>
        <v>1.10909090909091</v>
      </c>
      <c r="I1076" s="10">
        <f>VLOOKUP(C1076,away!$B$2:$E$405,3,FALSE)</f>
        <v>0.75</v>
      </c>
      <c r="J1076" s="10">
        <f>VLOOKUP(B1076,home!$B$2:$E$405,4,FALSE)</f>
        <v>1.5</v>
      </c>
      <c r="K1076" s="12">
        <f t="shared" si="1344"/>
        <v>1.504</v>
      </c>
      <c r="L1076" s="12">
        <f t="shared" si="1345"/>
        <v>1.2477272727272737</v>
      </c>
      <c r="M1076" s="13">
        <f t="shared" si="1346"/>
        <v>6.3817535664112135E-2</v>
      </c>
      <c r="N1076" s="13">
        <f t="shared" si="1347"/>
        <v>9.5981573638824647E-2</v>
      </c>
      <c r="O1076" s="13">
        <f t="shared" si="1348"/>
        <v>7.9626879726358152E-2</v>
      </c>
      <c r="P1076" s="13">
        <f t="shared" si="1349"/>
        <v>0.11975882710844266</v>
      </c>
      <c r="Q1076" s="13">
        <f t="shared" si="1350"/>
        <v>7.2178143376396137E-2</v>
      </c>
      <c r="R1076" s="13">
        <f t="shared" si="1351"/>
        <v>4.9676314738375756E-2</v>
      </c>
      <c r="S1076" s="13">
        <f t="shared" si="1352"/>
        <v>5.6184309379620892E-2</v>
      </c>
      <c r="T1076" s="13">
        <f t="shared" si="1353"/>
        <v>9.0058637985548889E-2</v>
      </c>
      <c r="U1076" s="13">
        <f t="shared" si="1354"/>
        <v>7.4713177366517142E-2</v>
      </c>
      <c r="V1076" s="13">
        <f t="shared" si="1355"/>
        <v>1.1714939272099869E-2</v>
      </c>
      <c r="W1076" s="13">
        <f t="shared" si="1356"/>
        <v>3.6185309212699926E-2</v>
      </c>
      <c r="X1076" s="13">
        <f t="shared" si="1357"/>
        <v>4.5149397176755167E-2</v>
      </c>
      <c r="Y1076" s="13">
        <f t="shared" si="1358"/>
        <v>2.81670671023166E-2</v>
      </c>
      <c r="Z1076" s="13">
        <f t="shared" si="1359"/>
        <v>2.066083090255175E-2</v>
      </c>
      <c r="AA1076" s="13">
        <f t="shared" si="1360"/>
        <v>3.1073889677437835E-2</v>
      </c>
      <c r="AB1076" s="13">
        <f t="shared" si="1361"/>
        <v>2.3367565037433254E-2</v>
      </c>
      <c r="AC1076" s="13">
        <f t="shared" si="1362"/>
        <v>1.3740026274454233E-3</v>
      </c>
      <c r="AD1076" s="13">
        <f t="shared" si="1363"/>
        <v>1.3605676263975177E-2</v>
      </c>
      <c r="AE1076" s="13">
        <f t="shared" si="1364"/>
        <v>1.6976173338459948E-2</v>
      </c>
      <c r="AF1076" s="13">
        <f t="shared" si="1365"/>
        <v>1.0590817230471046E-2</v>
      </c>
      <c r="AG1076" s="13">
        <f t="shared" si="1366"/>
        <v>4.4048171663095522E-3</v>
      </c>
      <c r="AH1076" s="13">
        <f t="shared" si="1367"/>
        <v>6.4447705485800658E-3</v>
      </c>
      <c r="AI1076" s="13">
        <f t="shared" si="1368"/>
        <v>9.6929349050644195E-3</v>
      </c>
      <c r="AJ1076" s="13">
        <f t="shared" si="1369"/>
        <v>7.2890870486084442E-3</v>
      </c>
      <c r="AK1076" s="13">
        <f t="shared" si="1370"/>
        <v>3.6542623070356991E-3</v>
      </c>
      <c r="AL1076" s="13">
        <f t="shared" si="1371"/>
        <v>1.0313713395192519E-4</v>
      </c>
      <c r="AM1076" s="13">
        <f t="shared" si="1372"/>
        <v>4.092587420203732E-3</v>
      </c>
      <c r="AN1076" s="13">
        <f t="shared" si="1373"/>
        <v>5.1064329402087513E-3</v>
      </c>
      <c r="AO1076" s="13">
        <f t="shared" si="1374"/>
        <v>3.1857178229256901E-3</v>
      </c>
      <c r="AP1076" s="13">
        <f t="shared" si="1375"/>
        <v>1.324969003625913E-3</v>
      </c>
      <c r="AQ1076" s="13">
        <f t="shared" si="1376"/>
        <v>4.1329999033558329E-4</v>
      </c>
      <c r="AR1076" s="13">
        <f t="shared" si="1377"/>
        <v>1.6082631959865724E-3</v>
      </c>
      <c r="AS1076" s="13">
        <f t="shared" si="1378"/>
        <v>2.418827846763805E-3</v>
      </c>
      <c r="AT1076" s="13">
        <f t="shared" si="1379"/>
        <v>1.8189585407663816E-3</v>
      </c>
      <c r="AU1076" s="13">
        <f t="shared" si="1380"/>
        <v>9.1190454843754565E-4</v>
      </c>
      <c r="AV1076" s="13">
        <f t="shared" si="1381"/>
        <v>3.4287611021251732E-4</v>
      </c>
      <c r="AW1076" s="13">
        <f t="shared" si="1382"/>
        <v>5.3762575098212607E-6</v>
      </c>
      <c r="AX1076" s="13">
        <f t="shared" si="1383"/>
        <v>1.0258752466644017E-3</v>
      </c>
      <c r="AY1076" s="13">
        <f t="shared" si="1384"/>
        <v>1.280012523678993E-3</v>
      </c>
      <c r="AZ1076" s="13">
        <f t="shared" si="1385"/>
        <v>7.9855326761337246E-4</v>
      </c>
      <c r="BA1076" s="13">
        <f t="shared" si="1386"/>
        <v>3.3212556357556204E-4</v>
      </c>
      <c r="BB1076" s="13">
        <f t="shared" si="1387"/>
        <v>1.0360053091078614E-4</v>
      </c>
      <c r="BC1076" s="13">
        <f t="shared" si="1388"/>
        <v>2.5853041577282566E-5</v>
      </c>
      <c r="BD1076" s="13">
        <f t="shared" si="1389"/>
        <v>3.3444564189266218E-4</v>
      </c>
      <c r="BE1076" s="13">
        <f t="shared" si="1390"/>
        <v>5.0300624540656395E-4</v>
      </c>
      <c r="BF1076" s="13">
        <f t="shared" si="1391"/>
        <v>3.7826069654573613E-4</v>
      </c>
      <c r="BG1076" s="13">
        <f t="shared" si="1392"/>
        <v>1.8963469586826234E-4</v>
      </c>
      <c r="BH1076" s="13">
        <f t="shared" si="1393"/>
        <v>7.1302645646466672E-5</v>
      </c>
      <c r="BI1076" s="13">
        <f t="shared" si="1394"/>
        <v>2.1447835810457171E-5</v>
      </c>
      <c r="BJ1076" s="14">
        <f t="shared" si="1395"/>
        <v>0.43098663984307706</v>
      </c>
      <c r="BK1076" s="14">
        <f t="shared" si="1396"/>
        <v>0.25423276370935188</v>
      </c>
      <c r="BL1076" s="14">
        <f t="shared" si="1397"/>
        <v>0.29413780935874762</v>
      </c>
      <c r="BM1076" s="14">
        <f t="shared" si="1398"/>
        <v>0.51770413329505016</v>
      </c>
      <c r="BN1076" s="14">
        <f t="shared" si="1399"/>
        <v>0.48103927425250947</v>
      </c>
    </row>
    <row r="1077" spans="1:66" x14ac:dyDescent="0.25">
      <c r="A1077" t="s">
        <v>10</v>
      </c>
      <c r="B1077" t="s">
        <v>225</v>
      </c>
      <c r="C1077" t="s">
        <v>39</v>
      </c>
      <c r="D1077" s="24" t="s">
        <v>502</v>
      </c>
      <c r="E1077" s="10">
        <f>VLOOKUP(A1077,home!$A$2:$E$405,3,FALSE)</f>
        <v>1.6153846153846201</v>
      </c>
      <c r="F1077" s="10">
        <f>VLOOKUP(B1077,home!$B$2:$E$405,3,FALSE)</f>
        <v>0.71</v>
      </c>
      <c r="G1077" s="10">
        <f>VLOOKUP(C1077,away!$B$2:$E$405,4,FALSE)</f>
        <v>1.24</v>
      </c>
      <c r="H1077" s="10">
        <f>VLOOKUP(A1077,away!$A$2:$E$405,3,FALSE)</f>
        <v>1.4957264957265</v>
      </c>
      <c r="I1077" s="10">
        <f>VLOOKUP(C1077,away!$B$2:$E$405,3,FALSE)</f>
        <v>1.33</v>
      </c>
      <c r="J1077" s="10">
        <f>VLOOKUP(B1077,home!$B$2:$E$405,4,FALSE)</f>
        <v>1.24</v>
      </c>
      <c r="K1077" s="12">
        <f t="shared" si="1344"/>
        <v>1.4221846153846196</v>
      </c>
      <c r="L1077" s="12">
        <f t="shared" si="1345"/>
        <v>2.4667521367521439</v>
      </c>
      <c r="M1077" s="13">
        <f t="shared" si="1346"/>
        <v>2.0467096069213736E-2</v>
      </c>
      <c r="N1077" s="13">
        <f t="shared" si="1347"/>
        <v>2.91079891512348E-2</v>
      </c>
      <c r="O1077" s="13">
        <f t="shared" si="1348"/>
        <v>5.0487252961844392E-2</v>
      </c>
      <c r="P1077" s="13">
        <f t="shared" si="1349"/>
        <v>7.1802194435366659E-2</v>
      </c>
      <c r="Q1077" s="13">
        <f t="shared" si="1350"/>
        <v>2.0698467177834273E-2</v>
      </c>
      <c r="R1077" s="13">
        <f t="shared" si="1351"/>
        <v>6.2269769561187842E-2</v>
      </c>
      <c r="S1077" s="13">
        <f t="shared" si="1352"/>
        <v>6.2973700669352664E-2</v>
      </c>
      <c r="T1077" s="13">
        <f t="shared" si="1353"/>
        <v>5.1057988138416811E-2</v>
      </c>
      <c r="U1077" s="13">
        <f t="shared" si="1354"/>
        <v>8.855910827346683E-2</v>
      </c>
      <c r="V1077" s="13">
        <f t="shared" si="1355"/>
        <v>2.4546987160294E-2</v>
      </c>
      <c r="W1077" s="13">
        <f t="shared" si="1356"/>
        <v>9.8123471941198061E-3</v>
      </c>
      <c r="X1077" s="13">
        <f t="shared" si="1357"/>
        <v>2.4204628407648938E-2</v>
      </c>
      <c r="Y1077" s="13">
        <f t="shared" si="1358"/>
        <v>2.9853409421929836E-2</v>
      </c>
      <c r="Z1077" s="13">
        <f t="shared" si="1359"/>
        <v>5.1201362373374568E-2</v>
      </c>
      <c r="AA1077" s="13">
        <f t="shared" si="1360"/>
        <v>7.2817789854146248E-2</v>
      </c>
      <c r="AB1077" s="13">
        <f t="shared" si="1361"/>
        <v>5.1780170228438525E-2</v>
      </c>
      <c r="AC1077" s="13">
        <f t="shared" si="1362"/>
        <v>5.3821983921336662E-3</v>
      </c>
      <c r="AD1077" s="13">
        <f t="shared" si="1363"/>
        <v>3.4887423050724074E-3</v>
      </c>
      <c r="AE1077" s="13">
        <f t="shared" si="1364"/>
        <v>8.605862535614961E-3</v>
      </c>
      <c r="AF1077" s="13">
        <f t="shared" si="1365"/>
        <v>1.0614264899161716E-2</v>
      </c>
      <c r="AG1077" s="13">
        <f t="shared" si="1366"/>
        <v>8.7275868733534805E-3</v>
      </c>
      <c r="AH1077" s="13">
        <f t="shared" si="1367"/>
        <v>3.1575267509785641E-2</v>
      </c>
      <c r="AI1077" s="13">
        <f t="shared" si="1368"/>
        <v>4.4905859679070972E-2</v>
      </c>
      <c r="AJ1077" s="13">
        <f t="shared" si="1369"/>
        <v>3.1932211388097625E-2</v>
      </c>
      <c r="AK1077" s="13">
        <f t="shared" si="1370"/>
        <v>1.513783325712067E-2</v>
      </c>
      <c r="AL1077" s="13">
        <f t="shared" si="1371"/>
        <v>7.5526817118525425E-4</v>
      </c>
      <c r="AM1077" s="13">
        <f t="shared" si="1372"/>
        <v>9.9232712666309027E-4</v>
      </c>
      <c r="AN1077" s="13">
        <f t="shared" si="1373"/>
        <v>2.4478250600532933E-3</v>
      </c>
      <c r="AO1077" s="13">
        <f t="shared" si="1374"/>
        <v>3.0190888486409536E-3</v>
      </c>
      <c r="AP1077" s="13">
        <f t="shared" si="1375"/>
        <v>2.4824479561432137E-3</v>
      </c>
      <c r="AQ1077" s="13">
        <f t="shared" si="1376"/>
        <v>1.5308959500480667E-3</v>
      </c>
      <c r="AR1077" s="13">
        <f t="shared" si="1377"/>
        <v>1.5577671719656854E-2</v>
      </c>
      <c r="AS1077" s="13">
        <f t="shared" si="1378"/>
        <v>2.2154325063208049E-2</v>
      </c>
      <c r="AT1077" s="13">
        <f t="shared" si="1379"/>
        <v>1.5753770134562192E-2</v>
      </c>
      <c r="AU1077" s="13">
        <f t="shared" si="1380"/>
        <v>7.4682565065600157E-3</v>
      </c>
      <c r="AV1077" s="13">
        <f t="shared" si="1381"/>
        <v>2.6553098768439345E-3</v>
      </c>
      <c r="AW1077" s="13">
        <f t="shared" si="1382"/>
        <v>7.3600399466779994E-5</v>
      </c>
      <c r="AX1077" s="13">
        <f t="shared" si="1383"/>
        <v>2.3521206216151164E-4</v>
      </c>
      <c r="AY1077" s="13">
        <f t="shared" si="1384"/>
        <v>5.8020985692678695E-4</v>
      </c>
      <c r="AZ1077" s="13">
        <f t="shared" si="1385"/>
        <v>7.1561695216940384E-4</v>
      </c>
      <c r="BA1077" s="13">
        <f t="shared" si="1386"/>
        <v>5.8841654861997792E-4</v>
      </c>
      <c r="BB1077" s="13">
        <f t="shared" si="1387"/>
        <v>3.6286944465216316E-4</v>
      </c>
      <c r="BC1077" s="13">
        <f t="shared" si="1388"/>
        <v>1.7902179559155744E-4</v>
      </c>
      <c r="BD1077" s="13">
        <f t="shared" si="1389"/>
        <v>6.4043758333478338E-3</v>
      </c>
      <c r="BE1077" s="13">
        <f t="shared" si="1390"/>
        <v>9.1082047813283423E-3</v>
      </c>
      <c r="BF1077" s="13">
        <f t="shared" si="1391"/>
        <v>6.4767743568889015E-3</v>
      </c>
      <c r="BG1077" s="13">
        <f t="shared" si="1392"/>
        <v>3.070389615895004E-3</v>
      </c>
      <c r="BH1077" s="13">
        <f t="shared" si="1393"/>
        <v>1.0916652187406416E-3</v>
      </c>
      <c r="BI1077" s="13">
        <f t="shared" si="1394"/>
        <v>3.105098958486851E-4</v>
      </c>
      <c r="BJ1077" s="14">
        <f t="shared" si="1395"/>
        <v>0.20930521770605706</v>
      </c>
      <c r="BK1077" s="14">
        <f t="shared" si="1396"/>
        <v>0.18650765475447276</v>
      </c>
      <c r="BL1077" s="14">
        <f t="shared" si="1397"/>
        <v>0.53953651571603911</v>
      </c>
      <c r="BM1077" s="14">
        <f t="shared" si="1398"/>
        <v>0.73121137173580164</v>
      </c>
      <c r="BN1077" s="14">
        <f t="shared" si="1399"/>
        <v>0.2548327693566817</v>
      </c>
    </row>
    <row r="1078" spans="1:66" x14ac:dyDescent="0.25">
      <c r="A1078" t="s">
        <v>10</v>
      </c>
      <c r="B1078" t="s">
        <v>220</v>
      </c>
      <c r="C1078" t="s">
        <v>447</v>
      </c>
      <c r="D1078" s="24" t="s">
        <v>502</v>
      </c>
      <c r="E1078" s="10">
        <f>VLOOKUP(A1078,home!$A$2:$E$405,3,FALSE)</f>
        <v>1.6153846153846201</v>
      </c>
      <c r="F1078" s="10">
        <f>VLOOKUP(B1078,home!$B$2:$E$405,3,FALSE)</f>
        <v>1.03</v>
      </c>
      <c r="G1078" s="10">
        <f>VLOOKUP(C1078,away!$B$2:$E$405,4,FALSE)</f>
        <v>1.59</v>
      </c>
      <c r="H1078" s="10">
        <f>VLOOKUP(A1078,away!$A$2:$E$405,3,FALSE)</f>
        <v>1.4957264957265</v>
      </c>
      <c r="I1078" s="10">
        <f>VLOOKUP(C1078,away!$B$2:$E$405,3,FALSE)</f>
        <v>0.44</v>
      </c>
      <c r="J1078" s="10">
        <f>VLOOKUP(B1078,home!$B$2:$E$405,4,FALSE)</f>
        <v>0.78</v>
      </c>
      <c r="K1078" s="12">
        <f t="shared" si="1344"/>
        <v>2.6455153846153925</v>
      </c>
      <c r="L1078" s="12">
        <f t="shared" si="1345"/>
        <v>0.51333333333333486</v>
      </c>
      <c r="M1078" s="13">
        <f t="shared" si="1346"/>
        <v>4.2474613202129398E-2</v>
      </c>
      <c r="N1078" s="13">
        <f t="shared" si="1347"/>
        <v>0.11236724268182138</v>
      </c>
      <c r="O1078" s="13">
        <f t="shared" si="1348"/>
        <v>2.1803634777093156E-2</v>
      </c>
      <c r="P1078" s="13">
        <f t="shared" si="1349"/>
        <v>5.7681851243335143E-2</v>
      </c>
      <c r="Q1078" s="13">
        <f t="shared" si="1350"/>
        <v>0.14863463462078494</v>
      </c>
      <c r="R1078" s="13">
        <f t="shared" si="1351"/>
        <v>5.5962662594539253E-3</v>
      </c>
      <c r="S1078" s="13">
        <f t="shared" si="1352"/>
        <v>1.9583438859258645E-2</v>
      </c>
      <c r="T1078" s="13">
        <f t="shared" si="1353"/>
        <v>7.6299112438669825E-2</v>
      </c>
      <c r="U1078" s="13">
        <f t="shared" si="1354"/>
        <v>1.4805008485789396E-2</v>
      </c>
      <c r="V1078" s="13">
        <f t="shared" si="1355"/>
        <v>2.954991286303684E-3</v>
      </c>
      <c r="W1078" s="13">
        <f t="shared" si="1356"/>
        <v>0.13107173752532475</v>
      </c>
      <c r="X1078" s="13">
        <f t="shared" si="1357"/>
        <v>6.7283491929666886E-2</v>
      </c>
      <c r="Y1078" s="13">
        <f t="shared" si="1358"/>
        <v>1.7269429595281216E-2</v>
      </c>
      <c r="Z1078" s="13">
        <f t="shared" si="1359"/>
        <v>9.5758333772878572E-4</v>
      </c>
      <c r="AA1078" s="13">
        <f t="shared" si="1360"/>
        <v>2.5333014520128598E-3</v>
      </c>
      <c r="AB1078" s="13">
        <f t="shared" si="1361"/>
        <v>3.3509439825842669E-3</v>
      </c>
      <c r="AC1078" s="13">
        <f t="shared" si="1362"/>
        <v>2.5081065334071055E-4</v>
      </c>
      <c r="AD1078" s="13">
        <f t="shared" si="1363"/>
        <v>8.6688074527879341E-2</v>
      </c>
      <c r="AE1078" s="13">
        <f t="shared" si="1364"/>
        <v>4.4499878257644856E-2</v>
      </c>
      <c r="AF1078" s="13">
        <f t="shared" si="1365"/>
        <v>1.1421635419462213E-2</v>
      </c>
      <c r="AG1078" s="13">
        <f t="shared" si="1366"/>
        <v>1.9543687273302066E-3</v>
      </c>
      <c r="AH1078" s="13">
        <f t="shared" si="1367"/>
        <v>1.2288986167519452E-4</v>
      </c>
      <c r="AI1078" s="13">
        <f t="shared" si="1368"/>
        <v>3.2510701967498461E-4</v>
      </c>
      <c r="AJ1078" s="13">
        <f t="shared" si="1369"/>
        <v>4.3003781109831549E-4</v>
      </c>
      <c r="AK1078" s="13">
        <f t="shared" si="1370"/>
        <v>3.7922388174230719E-4</v>
      </c>
      <c r="AL1078" s="13">
        <f t="shared" si="1371"/>
        <v>1.3624348009852888E-5</v>
      </c>
      <c r="AM1078" s="13">
        <f t="shared" si="1372"/>
        <v>4.5866926965238093E-2</v>
      </c>
      <c r="AN1078" s="13">
        <f t="shared" si="1373"/>
        <v>2.3545022508822292E-2</v>
      </c>
      <c r="AO1078" s="13">
        <f t="shared" si="1374"/>
        <v>6.0432224439310716E-3</v>
      </c>
      <c r="AP1078" s="13">
        <f t="shared" si="1375"/>
        <v>1.0340625070726531E-3</v>
      </c>
      <c r="AQ1078" s="13">
        <f t="shared" si="1376"/>
        <v>1.3270468840765752E-4</v>
      </c>
      <c r="AR1078" s="13">
        <f t="shared" si="1377"/>
        <v>1.2616692465320015E-5</v>
      </c>
      <c r="AS1078" s="13">
        <f t="shared" si="1378"/>
        <v>3.3377654019965202E-5</v>
      </c>
      <c r="AT1078" s="13">
        <f t="shared" si="1379"/>
        <v>4.4150548606093878E-5</v>
      </c>
      <c r="AU1078" s="13">
        <f t="shared" si="1380"/>
        <v>3.8933651858877011E-5</v>
      </c>
      <c r="AV1078" s="13">
        <f t="shared" si="1381"/>
        <v>2.574989374297971E-5</v>
      </c>
      <c r="AW1078" s="13">
        <f t="shared" si="1382"/>
        <v>5.1395250267358129E-7</v>
      </c>
      <c r="AX1078" s="13">
        <f t="shared" si="1383"/>
        <v>2.0223610155261328E-2</v>
      </c>
      <c r="AY1078" s="13">
        <f t="shared" si="1384"/>
        <v>1.0381453213034178E-2</v>
      </c>
      <c r="AZ1078" s="13">
        <f t="shared" si="1385"/>
        <v>2.6645729913454467E-3</v>
      </c>
      <c r="BA1078" s="13">
        <f t="shared" si="1386"/>
        <v>4.5593804518577778E-4</v>
      </c>
      <c r="BB1078" s="13">
        <f t="shared" si="1387"/>
        <v>5.8512049132174984E-5</v>
      </c>
      <c r="BC1078" s="13">
        <f t="shared" si="1388"/>
        <v>6.0072370442366534E-6</v>
      </c>
      <c r="BD1078" s="13">
        <f t="shared" si="1389"/>
        <v>1.0794281331440478E-6</v>
      </c>
      <c r="BE1078" s="13">
        <f t="shared" si="1390"/>
        <v>2.8556437328192507E-6</v>
      </c>
      <c r="BF1078" s="13">
        <f t="shared" si="1391"/>
        <v>3.7773247140769283E-6</v>
      </c>
      <c r="BG1078" s="13">
        <f t="shared" si="1392"/>
        <v>3.3309902145928174E-6</v>
      </c>
      <c r="BH1078" s="13">
        <f t="shared" si="1393"/>
        <v>2.203046464677157E-6</v>
      </c>
      <c r="BI1078" s="13">
        <f t="shared" si="1394"/>
        <v>1.1656386630651939E-6</v>
      </c>
      <c r="BJ1078" s="14">
        <f t="shared" si="1395"/>
        <v>0.80790163852834052</v>
      </c>
      <c r="BK1078" s="14">
        <f t="shared" si="1396"/>
        <v>0.13334078280541159</v>
      </c>
      <c r="BL1078" s="14">
        <f t="shared" si="1397"/>
        <v>4.9515654043740018E-2</v>
      </c>
      <c r="BM1078" s="14">
        <f t="shared" si="1398"/>
        <v>0.59277647667007138</v>
      </c>
      <c r="BN1078" s="14">
        <f t="shared" si="1399"/>
        <v>0.38855824278461792</v>
      </c>
    </row>
    <row r="1079" spans="1:66" x14ac:dyDescent="0.25">
      <c r="A1079" t="s">
        <v>10</v>
      </c>
      <c r="B1079" t="s">
        <v>222</v>
      </c>
      <c r="C1079" t="s">
        <v>12</v>
      </c>
      <c r="D1079" s="24" t="s">
        <v>502</v>
      </c>
      <c r="E1079" s="10">
        <f>VLOOKUP(A1079,home!$A$2:$E$405,3,FALSE)</f>
        <v>1.6153846153846201</v>
      </c>
      <c r="F1079" s="10">
        <f>VLOOKUP(B1079,home!$B$2:$E$405,3,FALSE)</f>
        <v>0.71</v>
      </c>
      <c r="G1079" s="10">
        <f>VLOOKUP(C1079,away!$B$2:$E$405,4,FALSE)</f>
        <v>0.72</v>
      </c>
      <c r="H1079" s="10">
        <f>VLOOKUP(A1079,away!$A$2:$E$405,3,FALSE)</f>
        <v>1.4957264957265</v>
      </c>
      <c r="I1079" s="10">
        <f>VLOOKUP(C1079,away!$B$2:$E$405,3,FALSE)</f>
        <v>0.83</v>
      </c>
      <c r="J1079" s="10">
        <f>VLOOKUP(B1079,home!$B$2:$E$405,4,FALSE)</f>
        <v>1.1499999999999999</v>
      </c>
      <c r="K1079" s="12">
        <f t="shared" si="1344"/>
        <v>0.82578461538461778</v>
      </c>
      <c r="L1079" s="12">
        <f t="shared" si="1345"/>
        <v>1.427670940170944</v>
      </c>
      <c r="M1079" s="13">
        <f t="shared" si="1346"/>
        <v>0.10503564024058086</v>
      </c>
      <c r="N1079" s="13">
        <f t="shared" si="1347"/>
        <v>8.6736815777745155E-2</v>
      </c>
      <c r="O1079" s="13">
        <f t="shared" si="1348"/>
        <v>0.14995633125372712</v>
      </c>
      <c r="P1079" s="13">
        <f t="shared" si="1349"/>
        <v>0.12383163132884739</v>
      </c>
      <c r="Q1079" s="13">
        <f t="shared" si="1350"/>
        <v>3.5812964028355855E-2</v>
      </c>
      <c r="R1079" s="13">
        <f t="shared" si="1351"/>
        <v>0.10704414821279708</v>
      </c>
      <c r="S1079" s="13">
        <f t="shared" si="1352"/>
        <v>3.6497785138551307E-2</v>
      </c>
      <c r="T1079" s="13">
        <f t="shared" si="1353"/>
        <v>5.1129128024670997E-2</v>
      </c>
      <c r="U1079" s="13">
        <f t="shared" si="1354"/>
        <v>8.8395410761078652E-2</v>
      </c>
      <c r="V1079" s="13">
        <f t="shared" si="1355"/>
        <v>4.781001808576186E-3</v>
      </c>
      <c r="W1079" s="13">
        <f t="shared" si="1356"/>
        <v>9.857931575312999E-3</v>
      </c>
      <c r="X1079" s="13">
        <f t="shared" si="1357"/>
        <v>1.4073882440267945E-2</v>
      </c>
      <c r="Y1079" s="13">
        <f t="shared" si="1358"/>
        <v>1.0046436487676339E-2</v>
      </c>
      <c r="Z1079" s="13">
        <f t="shared" si="1359"/>
        <v>5.0941273239587297E-2</v>
      </c>
      <c r="AA1079" s="13">
        <f t="shared" si="1360"/>
        <v>4.2066519729355323E-2</v>
      </c>
      <c r="AB1079" s="13">
        <f t="shared" si="1361"/>
        <v>1.7368942407637554E-2</v>
      </c>
      <c r="AC1079" s="13">
        <f t="shared" si="1362"/>
        <v>3.5228474115197439E-4</v>
      </c>
      <c r="AD1079" s="13">
        <f t="shared" si="1363"/>
        <v>2.0351320586019309E-3</v>
      </c>
      <c r="AE1079" s="13">
        <f t="shared" si="1364"/>
        <v>2.9054988994762472E-3</v>
      </c>
      <c r="AF1079" s="13">
        <f t="shared" si="1365"/>
        <v>2.0740481727404489E-3</v>
      </c>
      <c r="AG1079" s="13">
        <f t="shared" si="1366"/>
        <v>9.8701943491206188E-4</v>
      </c>
      <c r="AH1079" s="13">
        <f t="shared" si="1367"/>
        <v>1.8181843864866643E-2</v>
      </c>
      <c r="AI1079" s="13">
        <f t="shared" si="1368"/>
        <v>1.5014286942932074E-2</v>
      </c>
      <c r="AJ1079" s="13">
        <f t="shared" si="1369"/>
        <v>6.1992835842217238E-3</v>
      </c>
      <c r="AK1079" s="13">
        <f t="shared" si="1370"/>
        <v>1.7064243367522374E-3</v>
      </c>
      <c r="AL1079" s="13">
        <f t="shared" si="1371"/>
        <v>1.6613025479424077E-5</v>
      </c>
      <c r="AM1079" s="13">
        <f t="shared" si="1372"/>
        <v>3.3611614885390031E-4</v>
      </c>
      <c r="AN1079" s="13">
        <f t="shared" si="1373"/>
        <v>4.7986325824088486E-4</v>
      </c>
      <c r="AO1079" s="13">
        <f t="shared" si="1374"/>
        <v>3.4254341452312834E-4</v>
      </c>
      <c r="AP1079" s="13">
        <f t="shared" si="1375"/>
        <v>1.6301309288720004E-4</v>
      </c>
      <c r="AQ1079" s="13">
        <f t="shared" si="1376"/>
        <v>5.8182263895610598E-5</v>
      </c>
      <c r="AR1079" s="13">
        <f t="shared" si="1377"/>
        <v>5.191538024919097E-3</v>
      </c>
      <c r="AS1079" s="13">
        <f t="shared" si="1378"/>
        <v>4.2870922311624348E-3</v>
      </c>
      <c r="AT1079" s="13">
        <f t="shared" si="1379"/>
        <v>1.7701074046144265E-3</v>
      </c>
      <c r="AU1079" s="13">
        <f t="shared" si="1380"/>
        <v>4.8724248743632951E-4</v>
      </c>
      <c r="AV1079" s="13">
        <f t="shared" si="1381"/>
        <v>1.0058933752166343E-4</v>
      </c>
      <c r="AW1079" s="13">
        <f t="shared" si="1382"/>
        <v>5.4405291007064951E-7</v>
      </c>
      <c r="AX1079" s="13">
        <f t="shared" si="1383"/>
        <v>4.625992411764614E-5</v>
      </c>
      <c r="AY1079" s="13">
        <f t="shared" si="1384"/>
        <v>6.604394935727639E-5</v>
      </c>
      <c r="AZ1079" s="13">
        <f t="shared" si="1385"/>
        <v>4.7144513635752503E-5</v>
      </c>
      <c r="BA1079" s="13">
        <f t="shared" si="1386"/>
        <v>2.2435617368752225E-5</v>
      </c>
      <c r="BB1079" s="13">
        <f t="shared" si="1387"/>
        <v>8.0076697355405159E-6</v>
      </c>
      <c r="BC1079" s="13">
        <f t="shared" si="1388"/>
        <v>2.2864634759835097E-6</v>
      </c>
      <c r="BD1079" s="13">
        <f t="shared" si="1389"/>
        <v>1.2353013288282403E-3</v>
      </c>
      <c r="BE1079" s="13">
        <f t="shared" si="1390"/>
        <v>1.0200928327105357E-3</v>
      </c>
      <c r="BF1079" s="13">
        <f t="shared" si="1391"/>
        <v>4.2118848375823732E-4</v>
      </c>
      <c r="BG1079" s="13">
        <f t="shared" si="1392"/>
        <v>1.1593699002157547E-4</v>
      </c>
      <c r="BH1079" s="13">
        <f t="shared" si="1393"/>
        <v>2.3934745678454241E-5</v>
      </c>
      <c r="BI1079" s="13">
        <f t="shared" si="1394"/>
        <v>3.9529889508821976E-6</v>
      </c>
      <c r="BJ1079" s="14">
        <f t="shared" si="1395"/>
        <v>0.21723075321585164</v>
      </c>
      <c r="BK1079" s="14">
        <f t="shared" si="1396"/>
        <v>0.27058100023254444</v>
      </c>
      <c r="BL1079" s="14">
        <f t="shared" si="1397"/>
        <v>0.46059016794897023</v>
      </c>
      <c r="BM1079" s="14">
        <f t="shared" si="1398"/>
        <v>0.39086016389845291</v>
      </c>
      <c r="BN1079" s="14">
        <f t="shared" si="1399"/>
        <v>0.60841753084205341</v>
      </c>
    </row>
    <row r="1080" spans="1:66" x14ac:dyDescent="0.25">
      <c r="A1080" t="s">
        <v>10</v>
      </c>
      <c r="B1080" t="s">
        <v>38</v>
      </c>
      <c r="C1080" t="s">
        <v>219</v>
      </c>
      <c r="D1080" s="24" t="s">
        <v>502</v>
      </c>
      <c r="E1080" s="10">
        <f>VLOOKUP(A1080,home!$A$2:$E$405,3,FALSE)</f>
        <v>1.6153846153846201</v>
      </c>
      <c r="F1080" s="10">
        <f>VLOOKUP(B1080,home!$B$2:$E$405,3,FALSE)</f>
        <v>0.93</v>
      </c>
      <c r="G1080" s="10">
        <f>VLOOKUP(C1080,away!$B$2:$E$405,4,FALSE)</f>
        <v>0.62</v>
      </c>
      <c r="H1080" s="10">
        <f>VLOOKUP(A1080,away!$A$2:$E$405,3,FALSE)</f>
        <v>1.4957264957265</v>
      </c>
      <c r="I1080" s="10">
        <f>VLOOKUP(C1080,away!$B$2:$E$405,3,FALSE)</f>
        <v>0.52</v>
      </c>
      <c r="J1080" s="10">
        <f>VLOOKUP(B1080,home!$B$2:$E$405,4,FALSE)</f>
        <v>0.67</v>
      </c>
      <c r="K1080" s="12">
        <f t="shared" si="1344"/>
        <v>0.93143076923077195</v>
      </c>
      <c r="L1080" s="12">
        <f t="shared" si="1345"/>
        <v>0.52111111111111263</v>
      </c>
      <c r="M1080" s="13">
        <f t="shared" si="1346"/>
        <v>0.23397479564560647</v>
      </c>
      <c r="N1080" s="13">
        <f t="shared" si="1347"/>
        <v>0.2179313238887999</v>
      </c>
      <c r="O1080" s="13">
        <f t="shared" si="1348"/>
        <v>0.12192686573087752</v>
      </c>
      <c r="P1080" s="13">
        <f t="shared" si="1349"/>
        <v>0.1135664343376083</v>
      </c>
      <c r="Q1080" s="13">
        <f t="shared" si="1350"/>
        <v>0.10149397032461269</v>
      </c>
      <c r="R1080" s="13">
        <f t="shared" si="1351"/>
        <v>3.1768722237656512E-2</v>
      </c>
      <c r="S1080" s="13">
        <f t="shared" si="1352"/>
        <v>1.3780688399118682E-2</v>
      </c>
      <c r="T1080" s="13">
        <f t="shared" si="1353"/>
        <v>5.2889635646937216E-2</v>
      </c>
      <c r="U1080" s="13">
        <f t="shared" si="1354"/>
        <v>2.9590365391299136E-2</v>
      </c>
      <c r="V1080" s="13">
        <f t="shared" si="1355"/>
        <v>7.4320618826921266E-4</v>
      </c>
      <c r="W1080" s="13">
        <f t="shared" si="1356"/>
        <v>3.1511535617246386E-2</v>
      </c>
      <c r="X1080" s="13">
        <f t="shared" si="1357"/>
        <v>1.6421011338320666E-2</v>
      </c>
      <c r="Y1080" s="13">
        <f t="shared" si="1358"/>
        <v>4.2785857320402302E-3</v>
      </c>
      <c r="Z1080" s="13">
        <f t="shared" si="1359"/>
        <v>5.5183447146151671E-3</v>
      </c>
      <c r="AA1080" s="13">
        <f t="shared" si="1360"/>
        <v>5.1399560624145694E-3</v>
      </c>
      <c r="AB1080" s="13">
        <f t="shared" si="1361"/>
        <v>2.3937566145135858E-3</v>
      </c>
      <c r="AC1080" s="13">
        <f t="shared" si="1362"/>
        <v>2.2546038705388582E-5</v>
      </c>
      <c r="AD1080" s="13">
        <f t="shared" si="1363"/>
        <v>7.3377034649036652E-3</v>
      </c>
      <c r="AE1080" s="13">
        <f t="shared" si="1364"/>
        <v>3.8237588055998104E-3</v>
      </c>
      <c r="AF1080" s="13">
        <f t="shared" si="1365"/>
        <v>9.9630159990350903E-4</v>
      </c>
      <c r="AG1080" s="13">
        <f t="shared" si="1366"/>
        <v>1.7306127790916561E-4</v>
      </c>
      <c r="AH1080" s="13">
        <f t="shared" si="1367"/>
        <v>7.1891768643181126E-4</v>
      </c>
      <c r="AI1080" s="13">
        <f t="shared" si="1368"/>
        <v>6.6962205368678877E-4</v>
      </c>
      <c r="AJ1080" s="13">
        <f t="shared" si="1369"/>
        <v>3.1185329227968744E-4</v>
      </c>
      <c r="AK1080" s="13">
        <f t="shared" si="1370"/>
        <v>9.6823250638406017E-5</v>
      </c>
      <c r="AL1080" s="13">
        <f t="shared" si="1371"/>
        <v>4.3773487945888836E-7</v>
      </c>
      <c r="AM1080" s="13">
        <f t="shared" si="1372"/>
        <v>1.3669125565405047E-3</v>
      </c>
      <c r="AN1080" s="13">
        <f t="shared" si="1373"/>
        <v>7.1231332113055401E-4</v>
      </c>
      <c r="AO1080" s="13">
        <f t="shared" si="1374"/>
        <v>1.8559719311679493E-4</v>
      </c>
      <c r="AP1080" s="13">
        <f t="shared" si="1375"/>
        <v>3.2238919841398917E-5</v>
      </c>
      <c r="AQ1080" s="13">
        <f t="shared" si="1376"/>
        <v>4.2000148348933706E-6</v>
      </c>
      <c r="AR1080" s="13">
        <f t="shared" si="1377"/>
        <v>7.4927198874782361E-5</v>
      </c>
      <c r="AS1080" s="13">
        <f t="shared" si="1378"/>
        <v>6.9789498484245559E-5</v>
      </c>
      <c r="AT1080" s="13">
        <f t="shared" si="1379"/>
        <v>3.2502043128705314E-5</v>
      </c>
      <c r="AU1080" s="13">
        <f t="shared" si="1380"/>
        <v>1.0091134344313908E-5</v>
      </c>
      <c r="AV1080" s="13">
        <f t="shared" si="1381"/>
        <v>2.3497982561838404E-6</v>
      </c>
      <c r="AW1080" s="13">
        <f t="shared" si="1382"/>
        <v>5.9018690106934164E-9</v>
      </c>
      <c r="AX1080" s="13">
        <f t="shared" si="1383"/>
        <v>2.1219740233495378E-4</v>
      </c>
      <c r="AY1080" s="13">
        <f t="shared" si="1384"/>
        <v>1.1057842410565958E-4</v>
      </c>
      <c r="AZ1080" s="13">
        <f t="shared" si="1385"/>
        <v>2.8811822725308053E-5</v>
      </c>
      <c r="BA1080" s="13">
        <f t="shared" si="1386"/>
        <v>5.0047203178405621E-6</v>
      </c>
      <c r="BB1080" s="13">
        <f t="shared" si="1387"/>
        <v>6.5200384140756401E-7</v>
      </c>
      <c r="BC1080" s="13">
        <f t="shared" si="1388"/>
        <v>6.7953289248921903E-8</v>
      </c>
      <c r="BD1080" s="13">
        <f t="shared" si="1389"/>
        <v>6.5075659763468536E-6</v>
      </c>
      <c r="BE1080" s="13">
        <f t="shared" si="1390"/>
        <v>6.0613471831687498E-6</v>
      </c>
      <c r="BF1080" s="13">
        <f t="shared" si="1391"/>
        <v>2.8228626346968204E-6</v>
      </c>
      <c r="BG1080" s="13">
        <f t="shared" si="1392"/>
        <v>8.7643370508948772E-7</v>
      </c>
      <c r="BH1080" s="13">
        <f t="shared" si="1393"/>
        <v>2.0408433002781923E-7</v>
      </c>
      <c r="BI1080" s="13">
        <f t="shared" si="1394"/>
        <v>3.8018084901151692E-8</v>
      </c>
      <c r="BJ1080" s="14">
        <f t="shared" si="1395"/>
        <v>0.43951546202835179</v>
      </c>
      <c r="BK1080" s="14">
        <f t="shared" si="1396"/>
        <v>0.3621986867682932</v>
      </c>
      <c r="BL1080" s="14">
        <f t="shared" si="1397"/>
        <v>0.19282305230480046</v>
      </c>
      <c r="BM1080" s="14">
        <f t="shared" si="1398"/>
        <v>0.17928286112866254</v>
      </c>
      <c r="BN1080" s="14">
        <f t="shared" si="1399"/>
        <v>0.82066211216516138</v>
      </c>
    </row>
    <row r="1081" spans="1:66" x14ac:dyDescent="0.25">
      <c r="A1081" t="s">
        <v>13</v>
      </c>
      <c r="B1081" t="s">
        <v>53</v>
      </c>
      <c r="C1081" t="s">
        <v>15</v>
      </c>
      <c r="D1081" s="24" t="s">
        <v>502</v>
      </c>
      <c r="E1081" s="10">
        <f>VLOOKUP(A1081,home!$A$2:$E$405,3,FALSE)</f>
        <v>1.8444444444444399</v>
      </c>
      <c r="F1081" s="10">
        <f>VLOOKUP(B1081,home!$B$2:$E$405,3,FALSE)</f>
        <v>1.3</v>
      </c>
      <c r="G1081" s="10">
        <f>VLOOKUP(C1081,away!$B$2:$E$405,4,FALSE)</f>
        <v>0.54</v>
      </c>
      <c r="H1081" s="10">
        <f>VLOOKUP(A1081,away!$A$2:$E$405,3,FALSE)</f>
        <v>1.24444444444444</v>
      </c>
      <c r="I1081" s="10">
        <f>VLOOKUP(C1081,away!$B$2:$E$405,3,FALSE)</f>
        <v>1.52</v>
      </c>
      <c r="J1081" s="10">
        <f>VLOOKUP(B1081,home!$B$2:$E$405,4,FALSE)</f>
        <v>1.45</v>
      </c>
      <c r="K1081" s="12">
        <f t="shared" si="1344"/>
        <v>1.2947999999999971</v>
      </c>
      <c r="L1081" s="12">
        <f t="shared" si="1345"/>
        <v>2.7427555555555458</v>
      </c>
      <c r="M1081" s="13">
        <f t="shared" si="1346"/>
        <v>1.7640541077335963E-2</v>
      </c>
      <c r="N1081" s="13">
        <f t="shared" si="1347"/>
        <v>2.2840972586934558E-2</v>
      </c>
      <c r="O1081" s="13">
        <f t="shared" si="1348"/>
        <v>4.8383692042869041E-2</v>
      </c>
      <c r="P1081" s="13">
        <f t="shared" si="1349"/>
        <v>6.2647204457106698E-2</v>
      </c>
      <c r="Q1081" s="13">
        <f t="shared" si="1350"/>
        <v>1.4787245652781405E-2</v>
      </c>
      <c r="R1081" s="13">
        <f t="shared" si="1351"/>
        <v>6.6352320074433868E-2</v>
      </c>
      <c r="S1081" s="13">
        <f t="shared" si="1352"/>
        <v>5.5620065862560623E-2</v>
      </c>
      <c r="T1081" s="13">
        <f t="shared" si="1353"/>
        <v>4.0557800165530802E-2</v>
      </c>
      <c r="U1081" s="13">
        <f t="shared" si="1354"/>
        <v>8.591298403237678E-2</v>
      </c>
      <c r="V1081" s="13">
        <f t="shared" si="1355"/>
        <v>2.1947182929580061E-2</v>
      </c>
      <c r="W1081" s="13">
        <f t="shared" si="1356"/>
        <v>6.382175223740438E-3</v>
      </c>
      <c r="X1081" s="13">
        <f t="shared" si="1357"/>
        <v>1.7504746551443046E-2</v>
      </c>
      <c r="Y1081" s="13">
        <f t="shared" si="1358"/>
        <v>2.4005620426281103E-2</v>
      </c>
      <c r="Z1081" s="13">
        <f t="shared" si="1359"/>
        <v>6.0662731502717747E-2</v>
      </c>
      <c r="AA1081" s="13">
        <f t="shared" si="1360"/>
        <v>7.8546104749718765E-2</v>
      </c>
      <c r="AB1081" s="13">
        <f t="shared" si="1361"/>
        <v>5.0850748214967836E-2</v>
      </c>
      <c r="AC1081" s="13">
        <f t="shared" si="1362"/>
        <v>4.8713417087776871E-3</v>
      </c>
      <c r="AD1081" s="13">
        <f t="shared" si="1363"/>
        <v>2.0659101199247761E-3</v>
      </c>
      <c r="AE1081" s="13">
        <f t="shared" si="1364"/>
        <v>5.6662864587021045E-3</v>
      </c>
      <c r="AF1081" s="13">
        <f t="shared" si="1365"/>
        <v>7.7706193319871794E-3</v>
      </c>
      <c r="AG1081" s="13">
        <f t="shared" si="1366"/>
        <v>7.1043031143050526E-3</v>
      </c>
      <c r="AH1081" s="13">
        <f t="shared" si="1367"/>
        <v>4.1595760961063384E-2</v>
      </c>
      <c r="AI1081" s="13">
        <f t="shared" si="1368"/>
        <v>5.3858191292384748E-2</v>
      </c>
      <c r="AJ1081" s="13">
        <f t="shared" si="1369"/>
        <v>3.4867793042689825E-2</v>
      </c>
      <c r="AK1081" s="13">
        <f t="shared" si="1370"/>
        <v>1.5048939477224887E-2</v>
      </c>
      <c r="AL1081" s="13">
        <f t="shared" si="1371"/>
        <v>6.9198770870425937E-4</v>
      </c>
      <c r="AM1081" s="13">
        <f t="shared" si="1372"/>
        <v>5.3498808465571865E-4</v>
      </c>
      <c r="AN1081" s="13">
        <f t="shared" si="1373"/>
        <v>1.4673415413454932E-3</v>
      </c>
      <c r="AO1081" s="13">
        <f t="shared" si="1374"/>
        <v>2.012279582211395E-3</v>
      </c>
      <c r="AP1081" s="13">
        <f t="shared" si="1375"/>
        <v>1.839730334480432E-3</v>
      </c>
      <c r="AQ1081" s="13">
        <f t="shared" si="1376"/>
        <v>1.2614826489050668E-3</v>
      </c>
      <c r="AR1081" s="13">
        <f t="shared" si="1377"/>
        <v>2.2817400892703409E-2</v>
      </c>
      <c r="AS1081" s="13">
        <f t="shared" si="1378"/>
        <v>2.9543970675872309E-2</v>
      </c>
      <c r="AT1081" s="13">
        <f t="shared" si="1379"/>
        <v>1.9126766615559697E-2</v>
      </c>
      <c r="AU1081" s="13">
        <f t="shared" si="1380"/>
        <v>8.2551124712755431E-3</v>
      </c>
      <c r="AV1081" s="13">
        <f t="shared" si="1381"/>
        <v>2.6721799069518888E-3</v>
      </c>
      <c r="AW1081" s="13">
        <f t="shared" si="1382"/>
        <v>6.8263047662876935E-5</v>
      </c>
      <c r="AX1081" s="13">
        <f t="shared" si="1383"/>
        <v>1.154504286687037E-4</v>
      </c>
      <c r="AY1081" s="13">
        <f t="shared" si="1384"/>
        <v>3.1665230462235637E-4</v>
      </c>
      <c r="AZ1081" s="13">
        <f t="shared" si="1385"/>
        <v>4.3424993384121751E-4</v>
      </c>
      <c r="BA1081" s="13">
        <f t="shared" si="1386"/>
        <v>3.9701380618087584E-4</v>
      </c>
      <c r="BB1081" s="13">
        <f t="shared" si="1387"/>
        <v>2.7222795563371246E-4</v>
      </c>
      <c r="BC1081" s="13">
        <f t="shared" si="1388"/>
        <v>1.4933094753837866E-4</v>
      </c>
      <c r="BD1081" s="13">
        <f t="shared" si="1389"/>
        <v>1.0430425510300052E-2</v>
      </c>
      <c r="BE1081" s="13">
        <f t="shared" si="1390"/>
        <v>1.3505314950736478E-2</v>
      </c>
      <c r="BF1081" s="13">
        <f t="shared" si="1391"/>
        <v>8.7433408991067791E-3</v>
      </c>
      <c r="BG1081" s="13">
        <f t="shared" si="1392"/>
        <v>3.7736259320544762E-3</v>
      </c>
      <c r="BH1081" s="13">
        <f t="shared" si="1393"/>
        <v>1.2215227142060318E-3</v>
      </c>
      <c r="BI1081" s="13">
        <f t="shared" si="1394"/>
        <v>3.1632552207079318E-4</v>
      </c>
      <c r="BJ1081" s="14">
        <f t="shared" si="1395"/>
        <v>0.15748642719971381</v>
      </c>
      <c r="BK1081" s="14">
        <f t="shared" si="1396"/>
        <v>0.16373497604868764</v>
      </c>
      <c r="BL1081" s="14">
        <f t="shared" si="1397"/>
        <v>0.59582251997856661</v>
      </c>
      <c r="BM1081" s="14">
        <f t="shared" si="1398"/>
        <v>0.74480628958126482</v>
      </c>
      <c r="BN1081" s="14">
        <f t="shared" si="1399"/>
        <v>0.23265197589146155</v>
      </c>
    </row>
    <row r="1082" spans="1:66" x14ac:dyDescent="0.25">
      <c r="A1082" t="s">
        <v>13</v>
      </c>
      <c r="B1082" t="s">
        <v>43</v>
      </c>
      <c r="C1082" t="s">
        <v>14</v>
      </c>
      <c r="D1082" s="24" t="s">
        <v>502</v>
      </c>
      <c r="E1082" s="10">
        <f>VLOOKUP(A1082,home!$A$2:$E$405,3,FALSE)</f>
        <v>1.8444444444444399</v>
      </c>
      <c r="F1082" s="10">
        <f>VLOOKUP(B1082,home!$B$2:$E$405,3,FALSE)</f>
        <v>1.72</v>
      </c>
      <c r="G1082" s="10">
        <f>VLOOKUP(C1082,away!$B$2:$E$405,4,FALSE)</f>
        <v>1.08</v>
      </c>
      <c r="H1082" s="10">
        <f>VLOOKUP(A1082,away!$A$2:$E$405,3,FALSE)</f>
        <v>1.24444444444444</v>
      </c>
      <c r="I1082" s="10">
        <f>VLOOKUP(C1082,away!$B$2:$E$405,3,FALSE)</f>
        <v>0.95</v>
      </c>
      <c r="J1082" s="10">
        <f>VLOOKUP(B1082,home!$B$2:$E$405,4,FALSE)</f>
        <v>1.07</v>
      </c>
      <c r="K1082" s="12">
        <f t="shared" si="1344"/>
        <v>3.4262399999999915</v>
      </c>
      <c r="L1082" s="12">
        <f t="shared" si="1345"/>
        <v>1.2649777777777733</v>
      </c>
      <c r="M1082" s="13">
        <f t="shared" si="1346"/>
        <v>9.1755056230764208E-3</v>
      </c>
      <c r="N1082" s="13">
        <f t="shared" si="1347"/>
        <v>3.1437484386009282E-2</v>
      </c>
      <c r="O1082" s="13">
        <f t="shared" si="1348"/>
        <v>1.1606810713066676E-2</v>
      </c>
      <c r="P1082" s="13">
        <f t="shared" si="1349"/>
        <v>3.9767719137537468E-2</v>
      </c>
      <c r="Q1082" s="13">
        <f t="shared" si="1350"/>
        <v>5.3856183251360101E-2</v>
      </c>
      <c r="R1082" s="13">
        <f t="shared" si="1351"/>
        <v>7.3411788114511687E-3</v>
      </c>
      <c r="S1082" s="13">
        <f t="shared" si="1352"/>
        <v>4.3089491477849982E-2</v>
      </c>
      <c r="T1082" s="13">
        <f t="shared" si="1353"/>
        <v>6.8126875008898038E-2</v>
      </c>
      <c r="U1082" s="13">
        <f t="shared" si="1354"/>
        <v>2.5152640490946392E-2</v>
      </c>
      <c r="V1082" s="13">
        <f t="shared" si="1355"/>
        <v>2.0750546379346924E-2</v>
      </c>
      <c r="W1082" s="13">
        <f t="shared" si="1356"/>
        <v>6.150806976771319E-2</v>
      </c>
      <c r="X1082" s="13">
        <f t="shared" si="1357"/>
        <v>7.7806341410162072E-2</v>
      </c>
      <c r="Y1082" s="13">
        <f t="shared" si="1358"/>
        <v>4.9211646427022783E-2</v>
      </c>
      <c r="Z1082" s="13">
        <f t="shared" si="1359"/>
        <v>3.0954760197262577E-3</v>
      </c>
      <c r="AA1082" s="13">
        <f t="shared" si="1360"/>
        <v>1.0605843757826869E-2</v>
      </c>
      <c r="AB1082" s="13">
        <f t="shared" si="1361"/>
        <v>1.8169083058408322E-2</v>
      </c>
      <c r="AC1082" s="13">
        <f t="shared" si="1362"/>
        <v>5.6209565871833842E-3</v>
      </c>
      <c r="AD1082" s="13">
        <f t="shared" si="1363"/>
        <v>5.2685352240232283E-2</v>
      </c>
      <c r="AE1082" s="13">
        <f t="shared" si="1364"/>
        <v>6.6645799798288261E-2</v>
      </c>
      <c r="AF1082" s="13">
        <f t="shared" si="1365"/>
        <v>4.2152727863530533E-2</v>
      </c>
      <c r="AG1082" s="13">
        <f t="shared" si="1366"/>
        <v>1.7774088006693358E-2</v>
      </c>
      <c r="AH1082" s="13">
        <f t="shared" si="1367"/>
        <v>9.7892709414942707E-4</v>
      </c>
      <c r="AI1082" s="13">
        <f t="shared" si="1368"/>
        <v>3.3540391670585246E-3</v>
      </c>
      <c r="AJ1082" s="13">
        <f t="shared" si="1369"/>
        <v>5.7458715778712869E-3</v>
      </c>
      <c r="AK1082" s="13">
        <f t="shared" si="1370"/>
        <v>6.5622450116552223E-3</v>
      </c>
      <c r="AL1082" s="13">
        <f t="shared" si="1371"/>
        <v>9.7447544375631884E-4</v>
      </c>
      <c r="AM1082" s="13">
        <f t="shared" si="1372"/>
        <v>3.6102532251914593E-2</v>
      </c>
      <c r="AN1082" s="13">
        <f t="shared" si="1373"/>
        <v>4.5668901020177316E-2</v>
      </c>
      <c r="AO1082" s="13">
        <f t="shared" si="1374"/>
        <v>2.8885072463028499E-2</v>
      </c>
      <c r="AP1082" s="13">
        <f t="shared" si="1375"/>
        <v>1.2179658258410579E-2</v>
      </c>
      <c r="AQ1082" s="13">
        <f t="shared" si="1376"/>
        <v>3.8517492594542296E-3</v>
      </c>
      <c r="AR1082" s="13">
        <f t="shared" si="1377"/>
        <v>2.4766420403271898E-4</v>
      </c>
      <c r="AS1082" s="13">
        <f t="shared" si="1378"/>
        <v>8.4855700242506113E-4</v>
      </c>
      <c r="AT1082" s="13">
        <f t="shared" si="1379"/>
        <v>1.4536799719944173E-3</v>
      </c>
      <c r="AU1082" s="13">
        <f t="shared" si="1380"/>
        <v>1.6602188224153799E-3</v>
      </c>
      <c r="AV1082" s="13">
        <f t="shared" si="1381"/>
        <v>1.4220770345281144E-3</v>
      </c>
      <c r="AW1082" s="13">
        <f t="shared" si="1382"/>
        <v>1.1731919545624401E-4</v>
      </c>
      <c r="AX1082" s="13">
        <f t="shared" si="1383"/>
        <v>2.0615990017133254E-2</v>
      </c>
      <c r="AY1082" s="13">
        <f t="shared" si="1384"/>
        <v>2.6078769238561984E-2</v>
      </c>
      <c r="AZ1082" s="13">
        <f t="shared" si="1385"/>
        <v>1.6494531779287749E-2</v>
      </c>
      <c r="BA1082" s="13">
        <f t="shared" si="1386"/>
        <v>6.9550720518827581E-3</v>
      </c>
      <c r="BB1082" s="13">
        <f t="shared" si="1387"/>
        <v>2.1995028971187373E-3</v>
      </c>
      <c r="BC1082" s="13">
        <f t="shared" si="1388"/>
        <v>5.5646445740260679E-4</v>
      </c>
      <c r="BD1082" s="13">
        <f t="shared" si="1389"/>
        <v>5.2214952408734992E-5</v>
      </c>
      <c r="BE1082" s="13">
        <f t="shared" si="1390"/>
        <v>1.7890095854090375E-4</v>
      </c>
      <c r="BF1082" s="13">
        <f t="shared" si="1391"/>
        <v>3.0647881009559233E-4</v>
      </c>
      <c r="BG1082" s="13">
        <f t="shared" si="1392"/>
        <v>3.5002331943397323E-4</v>
      </c>
      <c r="BH1082" s="13">
        <f t="shared" si="1393"/>
        <v>2.9981597449436339E-4</v>
      </c>
      <c r="BI1082" s="13">
        <f t="shared" si="1394"/>
        <v>2.0544829689031298E-4</v>
      </c>
      <c r="BJ1082" s="14">
        <f t="shared" si="1395"/>
        <v>0.72079281185428234</v>
      </c>
      <c r="BK1082" s="14">
        <f t="shared" si="1396"/>
        <v>0.14545746388731248</v>
      </c>
      <c r="BL1082" s="14">
        <f t="shared" si="1397"/>
        <v>9.6541719029693454E-2</v>
      </c>
      <c r="BM1082" s="14">
        <f t="shared" si="1398"/>
        <v>0.78674113882540753</v>
      </c>
      <c r="BN1082" s="14">
        <f t="shared" si="1399"/>
        <v>0.1531848819225011</v>
      </c>
    </row>
    <row r="1083" spans="1:66" x14ac:dyDescent="0.25">
      <c r="A1083" t="s">
        <v>13</v>
      </c>
      <c r="B1083" t="s">
        <v>51</v>
      </c>
      <c r="C1083" t="s">
        <v>229</v>
      </c>
      <c r="D1083" s="24" t="s">
        <v>502</v>
      </c>
      <c r="E1083" s="10">
        <f>VLOOKUP(A1083,home!$A$2:$E$405,3,FALSE)</f>
        <v>1.8444444444444399</v>
      </c>
      <c r="F1083" s="10">
        <f>VLOOKUP(B1083,home!$B$2:$E$405,3,FALSE)</f>
        <v>0.43</v>
      </c>
      <c r="G1083" s="10">
        <f>VLOOKUP(C1083,away!$B$2:$E$405,4,FALSE)</f>
        <v>1.08</v>
      </c>
      <c r="H1083" s="10">
        <f>VLOOKUP(A1083,away!$A$2:$E$405,3,FALSE)</f>
        <v>1.24444444444444</v>
      </c>
      <c r="I1083" s="10">
        <f>VLOOKUP(C1083,away!$B$2:$E$405,3,FALSE)</f>
        <v>0.65</v>
      </c>
      <c r="J1083" s="10">
        <f>VLOOKUP(B1083,home!$B$2:$E$405,4,FALSE)</f>
        <v>0.96</v>
      </c>
      <c r="K1083" s="12">
        <f t="shared" si="1344"/>
        <v>0.85655999999999788</v>
      </c>
      <c r="L1083" s="12">
        <f t="shared" si="1345"/>
        <v>0.77653333333333052</v>
      </c>
      <c r="M1083" s="13">
        <f t="shared" si="1346"/>
        <v>0.19532443507521102</v>
      </c>
      <c r="N1083" s="13">
        <f t="shared" si="1347"/>
        <v>0.16730709810802233</v>
      </c>
      <c r="O1083" s="13">
        <f t="shared" si="1348"/>
        <v>0.15167593465040333</v>
      </c>
      <c r="P1083" s="13">
        <f t="shared" si="1349"/>
        <v>0.12991953858414915</v>
      </c>
      <c r="Q1083" s="13">
        <f t="shared" si="1350"/>
        <v>7.1654283977703626E-2</v>
      </c>
      <c r="R1083" s="13">
        <f t="shared" si="1351"/>
        <v>5.8890709560263044E-2</v>
      </c>
      <c r="S1083" s="13">
        <f t="shared" si="1352"/>
        <v>2.160391056477241E-2</v>
      </c>
      <c r="T1083" s="13">
        <f t="shared" si="1353"/>
        <v>5.5641939984819255E-2</v>
      </c>
      <c r="U1083" s="13">
        <f t="shared" si="1354"/>
        <v>5.0443426180938784E-2</v>
      </c>
      <c r="V1083" s="13">
        <f t="shared" si="1355"/>
        <v>1.5966427521288368E-3</v>
      </c>
      <c r="W1083" s="13">
        <f t="shared" si="1356"/>
        <v>2.045873116131389E-2</v>
      </c>
      <c r="X1083" s="13">
        <f t="shared" si="1357"/>
        <v>1.5886886704465558E-2</v>
      </c>
      <c r="Y1083" s="13">
        <f t="shared" si="1358"/>
        <v>6.1683485444538038E-3</v>
      </c>
      <c r="Z1083" s="13">
        <f t="shared" si="1359"/>
        <v>1.5243532999065368E-2</v>
      </c>
      <c r="AA1083" s="13">
        <f t="shared" si="1360"/>
        <v>1.3057000625679398E-2</v>
      </c>
      <c r="AB1083" s="13">
        <f t="shared" si="1361"/>
        <v>5.5920522279659587E-3</v>
      </c>
      <c r="AC1083" s="13">
        <f t="shared" si="1362"/>
        <v>6.6375172658386964E-5</v>
      </c>
      <c r="AD1083" s="13">
        <f t="shared" si="1363"/>
        <v>4.3810326908837452E-3</v>
      </c>
      <c r="AE1083" s="13">
        <f t="shared" si="1364"/>
        <v>3.4020179188942452E-3</v>
      </c>
      <c r="AF1083" s="13">
        <f t="shared" si="1365"/>
        <v>1.3208901573093341E-3</v>
      </c>
      <c r="AG1083" s="13">
        <f t="shared" si="1366"/>
        <v>3.4190507894086821E-4</v>
      </c>
      <c r="AH1083" s="13">
        <f t="shared" si="1367"/>
        <v>2.9592778728852118E-3</v>
      </c>
      <c r="AI1083" s="13">
        <f t="shared" si="1368"/>
        <v>2.5347990547985506E-3</v>
      </c>
      <c r="AJ1083" s="13">
        <f t="shared" si="1369"/>
        <v>1.0856037391891206E-3</v>
      </c>
      <c r="AK1083" s="13">
        <f t="shared" si="1370"/>
        <v>3.0996157961327701E-4</v>
      </c>
      <c r="AL1083" s="13">
        <f t="shared" si="1371"/>
        <v>1.7659709194910218E-6</v>
      </c>
      <c r="AM1083" s="13">
        <f t="shared" si="1372"/>
        <v>7.505234723406744E-4</v>
      </c>
      <c r="AN1083" s="13">
        <f t="shared" si="1373"/>
        <v>5.8280649372160966E-4</v>
      </c>
      <c r="AO1083" s="13">
        <f t="shared" si="1374"/>
        <v>2.262843346289761E-4</v>
      </c>
      <c r="AP1083" s="13">
        <f t="shared" si="1375"/>
        <v>5.8572442883517878E-5</v>
      </c>
      <c r="AQ1083" s="13">
        <f t="shared" si="1376"/>
        <v>1.137086357845356E-5</v>
      </c>
      <c r="AR1083" s="13">
        <f t="shared" si="1377"/>
        <v>4.5959558217822445E-4</v>
      </c>
      <c r="AS1083" s="13">
        <f t="shared" si="1378"/>
        <v>3.9367119187057895E-4</v>
      </c>
      <c r="AT1083" s="13">
        <f t="shared" si="1379"/>
        <v>1.6860149805433112E-4</v>
      </c>
      <c r="AU1083" s="13">
        <f t="shared" si="1380"/>
        <v>4.8139099724472516E-5</v>
      </c>
      <c r="AV1083" s="13">
        <f t="shared" si="1381"/>
        <v>1.0308506814998516E-5</v>
      </c>
      <c r="AW1083" s="13">
        <f t="shared" si="1382"/>
        <v>3.2628637540202423E-8</v>
      </c>
      <c r="AX1083" s="13">
        <f t="shared" si="1383"/>
        <v>1.0714473091135437E-4</v>
      </c>
      <c r="AY1083" s="13">
        <f t="shared" si="1384"/>
        <v>8.3201455043696752E-5</v>
      </c>
      <c r="AZ1083" s="13">
        <f t="shared" si="1385"/>
        <v>3.2304351611632538E-5</v>
      </c>
      <c r="BA1083" s="13">
        <f t="shared" si="1386"/>
        <v>8.3618019460509882E-6</v>
      </c>
      <c r="BB1083" s="13">
        <f t="shared" si="1387"/>
        <v>1.6233044844600257E-6</v>
      </c>
      <c r="BC1083" s="13">
        <f t="shared" si="1388"/>
        <v>2.5211000846653757E-7</v>
      </c>
      <c r="BD1083" s="13">
        <f t="shared" si="1389"/>
        <v>5.9481881569021533E-5</v>
      </c>
      <c r="BE1083" s="13">
        <f t="shared" si="1390"/>
        <v>5.0949800476760956E-5</v>
      </c>
      <c r="BF1083" s="13">
        <f t="shared" si="1391"/>
        <v>2.1820780548187128E-5</v>
      </c>
      <c r="BG1083" s="13">
        <f t="shared" si="1392"/>
        <v>6.2302692621183745E-6</v>
      </c>
      <c r="BH1083" s="13">
        <f t="shared" si="1393"/>
        <v>1.3341498597900251E-6</v>
      </c>
      <c r="BI1083" s="13">
        <f t="shared" si="1394"/>
        <v>2.2855588078034825E-7</v>
      </c>
      <c r="BJ1083" s="14">
        <f t="shared" si="1395"/>
        <v>0.34842557968796556</v>
      </c>
      <c r="BK1083" s="14">
        <f t="shared" si="1396"/>
        <v>0.34859586957488303</v>
      </c>
      <c r="BL1083" s="14">
        <f t="shared" si="1397"/>
        <v>0.28776912680797584</v>
      </c>
      <c r="BM1083" s="14">
        <f t="shared" si="1398"/>
        <v>0.22517894028773122</v>
      </c>
      <c r="BN1083" s="14">
        <f t="shared" si="1399"/>
        <v>0.77477199995575252</v>
      </c>
    </row>
    <row r="1084" spans="1:66" x14ac:dyDescent="0.25">
      <c r="A1084" t="s">
        <v>16</v>
      </c>
      <c r="B1084" t="s">
        <v>232</v>
      </c>
      <c r="C1084" t="s">
        <v>448</v>
      </c>
      <c r="D1084" s="24" t="s">
        <v>502</v>
      </c>
      <c r="E1084" s="10">
        <f>VLOOKUP(A1084,home!$A$2:$E$405,3,FALSE)</f>
        <v>1.49074074074074</v>
      </c>
      <c r="F1084" s="10">
        <f>VLOOKUP(B1084,home!$B$2:$E$405,3,FALSE)</f>
        <v>1.79</v>
      </c>
      <c r="G1084" s="10">
        <f>VLOOKUP(C1084,away!$B$2:$E$405,4,FALSE)</f>
        <v>1.23</v>
      </c>
      <c r="H1084" s="10">
        <f>VLOOKUP(A1084,away!$A$2:$E$405,3,FALSE)</f>
        <v>1.3333333333333299</v>
      </c>
      <c r="I1084" s="10">
        <f>VLOOKUP(C1084,away!$B$2:$E$405,3,FALSE)</f>
        <v>0.56000000000000005</v>
      </c>
      <c r="J1084" s="10">
        <f>VLOOKUP(B1084,home!$B$2:$E$405,4,FALSE)</f>
        <v>0.38</v>
      </c>
      <c r="K1084" s="12">
        <f t="shared" si="1344"/>
        <v>3.2821638888888875</v>
      </c>
      <c r="L1084" s="12">
        <f t="shared" si="1345"/>
        <v>0.28373333333333262</v>
      </c>
      <c r="M1084" s="13">
        <f t="shared" si="1346"/>
        <v>2.8271608186228845E-2</v>
      </c>
      <c r="N1084" s="13">
        <f t="shared" si="1347"/>
        <v>9.2792051469655759E-2</v>
      </c>
      <c r="O1084" s="13">
        <f t="shared" si="1348"/>
        <v>8.0215976293726426E-3</v>
      </c>
      <c r="P1084" s="13">
        <f t="shared" si="1349"/>
        <v>2.6328198070323591E-2</v>
      </c>
      <c r="Q1084" s="13">
        <f t="shared" si="1350"/>
        <v>0.15227936025481167</v>
      </c>
      <c r="R1084" s="13">
        <f t="shared" si="1351"/>
        <v>1.1379973170203294E-3</v>
      </c>
      <c r="S1084" s="13">
        <f t="shared" si="1352"/>
        <v>6.1295948311833022E-3</v>
      </c>
      <c r="T1084" s="13">
        <f t="shared" si="1353"/>
        <v>4.3206730482965111E-2</v>
      </c>
      <c r="U1084" s="13">
        <f t="shared" si="1354"/>
        <v>3.7350936995765643E-3</v>
      </c>
      <c r="V1084" s="13">
        <f t="shared" si="1355"/>
        <v>6.3424913292353376E-4</v>
      </c>
      <c r="W1084" s="13">
        <f t="shared" si="1356"/>
        <v>0.16660193908381479</v>
      </c>
      <c r="X1084" s="13">
        <f t="shared" si="1357"/>
        <v>4.7270523516047595E-2</v>
      </c>
      <c r="Y1084" s="13">
        <f t="shared" si="1358"/>
        <v>6.7061116028099346E-3</v>
      </c>
      <c r="Z1084" s="13">
        <f t="shared" si="1359"/>
        <v>1.0762925736085581E-4</v>
      </c>
      <c r="AA1084" s="13">
        <f t="shared" si="1360"/>
        <v>3.5325686189772938E-4</v>
      </c>
      <c r="AB1084" s="13">
        <f t="shared" si="1361"/>
        <v>5.797234578114684E-4</v>
      </c>
      <c r="AC1084" s="13">
        <f t="shared" si="1362"/>
        <v>3.6915650251361831E-5</v>
      </c>
      <c r="AD1084" s="13">
        <f t="shared" si="1363"/>
        <v>0.13670371706994078</v>
      </c>
      <c r="AE1084" s="13">
        <f t="shared" si="1364"/>
        <v>3.8787401323311092E-2</v>
      </c>
      <c r="AF1084" s="13">
        <f t="shared" si="1365"/>
        <v>5.502639334400386E-3</v>
      </c>
      <c r="AG1084" s="13">
        <f t="shared" si="1366"/>
        <v>5.2042740016017763E-4</v>
      </c>
      <c r="AH1084" s="13">
        <f t="shared" si="1367"/>
        <v>7.6345019887966848E-6</v>
      </c>
      <c r="AI1084" s="13">
        <f t="shared" si="1368"/>
        <v>2.5057686737278871E-5</v>
      </c>
      <c r="AJ1084" s="13">
        <f t="shared" si="1369"/>
        <v>4.112171727409338E-5</v>
      </c>
      <c r="AK1084" s="13">
        <f t="shared" si="1370"/>
        <v>4.4989405162042546E-5</v>
      </c>
      <c r="AL1084" s="13">
        <f t="shared" si="1371"/>
        <v>1.3751217055789151E-6</v>
      </c>
      <c r="AM1084" s="13">
        <f t="shared" si="1372"/>
        <v>8.9736800728768593E-2</v>
      </c>
      <c r="AN1084" s="13">
        <f t="shared" si="1373"/>
        <v>2.546132159344254E-2</v>
      </c>
      <c r="AO1084" s="13">
        <f t="shared" si="1374"/>
        <v>3.612112823389706E-3</v>
      </c>
      <c r="AP1084" s="13">
        <f t="shared" si="1375"/>
        <v>3.4162560391881233E-4</v>
      </c>
      <c r="AQ1084" s="13">
        <f t="shared" si="1376"/>
        <v>2.4232642837974357E-5</v>
      </c>
      <c r="AR1084" s="13">
        <f t="shared" si="1377"/>
        <v>4.332325395242483E-7</v>
      </c>
      <c r="AS1084" s="13">
        <f t="shared" si="1378"/>
        <v>1.4219401967181154E-6</v>
      </c>
      <c r="AT1084" s="13">
        <f t="shared" si="1379"/>
        <v>2.3335203829138806E-6</v>
      </c>
      <c r="AU1084" s="13">
        <f t="shared" si="1380"/>
        <v>2.5529987782620355E-6</v>
      </c>
      <c r="AV1084" s="13">
        <f t="shared" si="1381"/>
        <v>2.0948400995972748E-6</v>
      </c>
      <c r="AW1084" s="13">
        <f t="shared" si="1382"/>
        <v>3.5572079943634201E-8</v>
      </c>
      <c r="AX1084" s="13">
        <f t="shared" si="1383"/>
        <v>4.9088481142730393E-2</v>
      </c>
      <c r="AY1084" s="13">
        <f t="shared" si="1384"/>
        <v>1.3928038382897332E-2</v>
      </c>
      <c r="AZ1084" s="13">
        <f t="shared" si="1385"/>
        <v>1.9759243785870302E-3</v>
      </c>
      <c r="BA1084" s="13">
        <f t="shared" si="1386"/>
        <v>1.8687853678369735E-4</v>
      </c>
      <c r="BB1084" s="13">
        <f t="shared" si="1387"/>
        <v>1.3255917542523564E-5</v>
      </c>
      <c r="BC1084" s="13">
        <f t="shared" si="1388"/>
        <v>7.5222913414640222E-7</v>
      </c>
      <c r="BD1084" s="13">
        <f t="shared" si="1389"/>
        <v>2.0487085424613279E-8</v>
      </c>
      <c r="BE1084" s="13">
        <f t="shared" si="1390"/>
        <v>6.7241971969247561E-8</v>
      </c>
      <c r="BF1084" s="13">
        <f t="shared" si="1391"/>
        <v>1.1034958610757162E-7</v>
      </c>
      <c r="BG1084" s="13">
        <f t="shared" si="1392"/>
        <v>1.2072847555870211E-7</v>
      </c>
      <c r="BH1084" s="13">
        <f t="shared" si="1393"/>
        <v>9.9062660709844172E-8</v>
      </c>
      <c r="BI1084" s="13">
        <f t="shared" si="1394"/>
        <v>6.5027977543820498E-8</v>
      </c>
      <c r="BJ1084" s="14">
        <f t="shared" si="1395"/>
        <v>0.87474032551795</v>
      </c>
      <c r="BK1084" s="14">
        <f t="shared" si="1396"/>
        <v>7.5329979375513556E-2</v>
      </c>
      <c r="BL1084" s="14">
        <f t="shared" si="1397"/>
        <v>1.3955791706595277E-2</v>
      </c>
      <c r="BM1084" s="14">
        <f t="shared" si="1398"/>
        <v>0.64137491011918957</v>
      </c>
      <c r="BN1084" s="14">
        <f t="shared" si="1399"/>
        <v>0.30883081292741288</v>
      </c>
    </row>
    <row r="1085" spans="1:66" x14ac:dyDescent="0.25">
      <c r="A1085" t="s">
        <v>16</v>
      </c>
      <c r="B1085" t="s">
        <v>57</v>
      </c>
      <c r="C1085" t="s">
        <v>18</v>
      </c>
      <c r="D1085" s="24" t="s">
        <v>502</v>
      </c>
      <c r="E1085" s="10">
        <f>VLOOKUP(A1085,home!$A$2:$E$405,3,FALSE)</f>
        <v>1.49074074074074</v>
      </c>
      <c r="F1085" s="10">
        <f>VLOOKUP(B1085,home!$B$2:$E$405,3,FALSE)</f>
        <v>0.45</v>
      </c>
      <c r="G1085" s="10">
        <f>VLOOKUP(C1085,away!$B$2:$E$405,4,FALSE)</f>
        <v>0.67</v>
      </c>
      <c r="H1085" s="10">
        <f>VLOOKUP(A1085,away!$A$2:$E$405,3,FALSE)</f>
        <v>1.3333333333333299</v>
      </c>
      <c r="I1085" s="10">
        <f>VLOOKUP(C1085,away!$B$2:$E$405,3,FALSE)</f>
        <v>2.0099999999999998</v>
      </c>
      <c r="J1085" s="10">
        <f>VLOOKUP(B1085,home!$B$2:$E$405,4,FALSE)</f>
        <v>1.1299999999999999</v>
      </c>
      <c r="K1085" s="12">
        <f t="shared" si="1344"/>
        <v>0.44945833333333318</v>
      </c>
      <c r="L1085" s="12">
        <f t="shared" si="1345"/>
        <v>3.028399999999992</v>
      </c>
      <c r="M1085" s="13">
        <f t="shared" si="1346"/>
        <v>3.0873460941244022E-2</v>
      </c>
      <c r="N1085" s="13">
        <f t="shared" si="1347"/>
        <v>1.3876334298883299E-2</v>
      </c>
      <c r="O1085" s="13">
        <f t="shared" si="1348"/>
        <v>9.3497189114463156E-2</v>
      </c>
      <c r="P1085" s="13">
        <f t="shared" si="1349"/>
        <v>4.2023090790738071E-2</v>
      </c>
      <c r="Q1085" s="13">
        <f t="shared" si="1350"/>
        <v>3.1184170433761261E-3</v>
      </c>
      <c r="R1085" s="13">
        <f t="shared" si="1351"/>
        <v>0.14157344375711975</v>
      </c>
      <c r="S1085" s="13">
        <f t="shared" si="1352"/>
        <v>1.4299823422513394E-2</v>
      </c>
      <c r="T1085" s="13">
        <f t="shared" si="1353"/>
        <v>9.4438141741602366E-3</v>
      </c>
      <c r="U1085" s="13">
        <f t="shared" si="1354"/>
        <v>6.3631364075335428E-2</v>
      </c>
      <c r="V1085" s="13">
        <f t="shared" si="1355"/>
        <v>2.1626729079689839E-3</v>
      </c>
      <c r="W1085" s="13">
        <f t="shared" si="1356"/>
        <v>4.6719950898469837E-4</v>
      </c>
      <c r="X1085" s="13">
        <f t="shared" si="1357"/>
        <v>1.4148669930092567E-3</v>
      </c>
      <c r="Y1085" s="13">
        <f t="shared" si="1358"/>
        <v>2.1423916008146112E-3</v>
      </c>
      <c r="Z1085" s="13">
        <f t="shared" si="1359"/>
        <v>0.14291367235802011</v>
      </c>
      <c r="AA1085" s="13">
        <f t="shared" si="1360"/>
        <v>6.423374098858177E-2</v>
      </c>
      <c r="AB1085" s="13">
        <f t="shared" si="1361"/>
        <v>1.4435195084246483E-2</v>
      </c>
      <c r="AC1085" s="13">
        <f t="shared" si="1362"/>
        <v>1.8398123580801734E-4</v>
      </c>
      <c r="AD1085" s="13">
        <f t="shared" si="1363"/>
        <v>5.2496678160603506E-5</v>
      </c>
      <c r="AE1085" s="13">
        <f t="shared" si="1364"/>
        <v>1.5898094014157125E-4</v>
      </c>
      <c r="AF1085" s="13">
        <f t="shared" si="1365"/>
        <v>2.4072893956236658E-4</v>
      </c>
      <c r="AG1085" s="13">
        <f t="shared" si="1366"/>
        <v>2.43007840190223E-4</v>
      </c>
      <c r="AH1085" s="13">
        <f t="shared" si="1367"/>
        <v>0.10819994134225674</v>
      </c>
      <c r="AI1085" s="13">
        <f t="shared" si="1368"/>
        <v>4.8631365302455126E-2</v>
      </c>
      <c r="AJ1085" s="13">
        <f t="shared" si="1369"/>
        <v>1.0928886198282983E-2</v>
      </c>
      <c r="AK1085" s="13">
        <f t="shared" si="1370"/>
        <v>1.6373596586233133E-3</v>
      </c>
      <c r="AL1085" s="13">
        <f t="shared" si="1371"/>
        <v>1.0016965951263342E-5</v>
      </c>
      <c r="AM1085" s="13">
        <f t="shared" si="1372"/>
        <v>4.7190138943202494E-6</v>
      </c>
      <c r="AN1085" s="13">
        <f t="shared" si="1373"/>
        <v>1.4291061677559406E-5</v>
      </c>
      <c r="AO1085" s="13">
        <f t="shared" si="1374"/>
        <v>2.1639525592160398E-5</v>
      </c>
      <c r="AP1085" s="13">
        <f t="shared" si="1375"/>
        <v>2.1844379767766126E-5</v>
      </c>
      <c r="AQ1085" s="13">
        <f t="shared" si="1376"/>
        <v>1.653837992217569E-5</v>
      </c>
      <c r="AR1085" s="13">
        <f t="shared" si="1377"/>
        <v>6.5534540472177868E-2</v>
      </c>
      <c r="AS1085" s="13">
        <f t="shared" si="1378"/>
        <v>2.9455045336390932E-2</v>
      </c>
      <c r="AT1085" s="13">
        <f t="shared" si="1379"/>
        <v>6.6194077925760169E-3</v>
      </c>
      <c r="AU1085" s="13">
        <f t="shared" si="1380"/>
        <v>9.9171599803496544E-4</v>
      </c>
      <c r="AV1085" s="13">
        <f t="shared" si="1381"/>
        <v>1.1143375490419961E-4</v>
      </c>
      <c r="AW1085" s="13">
        <f t="shared" si="1382"/>
        <v>3.7873581097404454E-7</v>
      </c>
      <c r="AX1085" s="13">
        <f t="shared" si="1383"/>
        <v>3.5350001998633699E-7</v>
      </c>
      <c r="AY1085" s="13">
        <f t="shared" si="1384"/>
        <v>1.0705394605266202E-6</v>
      </c>
      <c r="AZ1085" s="13">
        <f t="shared" si="1385"/>
        <v>1.6210108511294043E-6</v>
      </c>
      <c r="BA1085" s="13">
        <f t="shared" si="1386"/>
        <v>1.6363564205200916E-6</v>
      </c>
      <c r="BB1085" s="13">
        <f t="shared" si="1387"/>
        <v>1.238885445975758E-6</v>
      </c>
      <c r="BC1085" s="13">
        <f t="shared" si="1388"/>
        <v>7.5036813691859482E-7</v>
      </c>
      <c r="BD1085" s="13">
        <f t="shared" si="1389"/>
        <v>3.3077467060990497E-2</v>
      </c>
      <c r="BE1085" s="13">
        <f t="shared" si="1390"/>
        <v>1.4866943216121016E-2</v>
      </c>
      <c r="BF1085" s="13">
        <f t="shared" si="1391"/>
        <v>3.3410357598395268E-3</v>
      </c>
      <c r="BG1085" s="13">
        <f t="shared" si="1392"/>
        <v>5.005521214081803E-4</v>
      </c>
      <c r="BH1085" s="13">
        <f t="shared" si="1393"/>
        <v>5.6244330558646216E-5</v>
      </c>
      <c r="BI1085" s="13">
        <f t="shared" si="1394"/>
        <v>5.0558966144676384E-6</v>
      </c>
      <c r="BJ1085" s="14">
        <f t="shared" si="1395"/>
        <v>3.1243941038472028E-2</v>
      </c>
      <c r="BK1085" s="14">
        <f t="shared" si="1396"/>
        <v>8.9554116803684261E-2</v>
      </c>
      <c r="BL1085" s="14">
        <f t="shared" si="1397"/>
        <v>0.70132792726098114</v>
      </c>
      <c r="BM1085" s="14">
        <f t="shared" si="1398"/>
        <v>0.64007702971168345</v>
      </c>
      <c r="BN1085" s="14">
        <f t="shared" si="1399"/>
        <v>0.32496193594582445</v>
      </c>
    </row>
    <row r="1086" spans="1:66" x14ac:dyDescent="0.25">
      <c r="A1086" t="s">
        <v>16</v>
      </c>
      <c r="B1086" t="s">
        <v>60</v>
      </c>
      <c r="C1086" t="s">
        <v>449</v>
      </c>
      <c r="D1086" s="24" t="s">
        <v>502</v>
      </c>
      <c r="E1086" s="10">
        <f>VLOOKUP(A1086,home!$A$2:$E$405,3,FALSE)</f>
        <v>1.49074074074074</v>
      </c>
      <c r="F1086" s="10">
        <f>VLOOKUP(B1086,home!$B$2:$E$405,3,FALSE)</f>
        <v>2.12</v>
      </c>
      <c r="G1086" s="10">
        <f>VLOOKUP(C1086,away!$B$2:$E$405,4,FALSE)</f>
        <v>1.9</v>
      </c>
      <c r="H1086" s="10">
        <f>VLOOKUP(A1086,away!$A$2:$E$405,3,FALSE)</f>
        <v>1.3333333333333299</v>
      </c>
      <c r="I1086" s="10">
        <f>VLOOKUP(C1086,away!$B$2:$E$405,3,FALSE)</f>
        <v>0.45</v>
      </c>
      <c r="J1086" s="10">
        <f>VLOOKUP(B1086,home!$B$2:$E$405,4,FALSE)</f>
        <v>0.38</v>
      </c>
      <c r="K1086" s="12">
        <f t="shared" si="1344"/>
        <v>6.0047037037037008</v>
      </c>
      <c r="L1086" s="12">
        <f t="shared" si="1345"/>
        <v>0.22799999999999945</v>
      </c>
      <c r="M1086" s="13">
        <f t="shared" si="1346"/>
        <v>1.9641342741296601E-3</v>
      </c>
      <c r="N1086" s="13">
        <f t="shared" si="1347"/>
        <v>1.179404435043775E-2</v>
      </c>
      <c r="O1086" s="13">
        <f t="shared" si="1348"/>
        <v>4.4782261450156135E-4</v>
      </c>
      <c r="P1086" s="13">
        <f t="shared" si="1349"/>
        <v>2.6890421118998002E-3</v>
      </c>
      <c r="Q1086" s="13">
        <f t="shared" si="1350"/>
        <v>3.5409870896359642E-2</v>
      </c>
      <c r="R1086" s="13">
        <f t="shared" si="1351"/>
        <v>5.1051778053177871E-5</v>
      </c>
      <c r="S1086" s="13">
        <f t="shared" si="1352"/>
        <v>9.2037336433817513E-4</v>
      </c>
      <c r="T1086" s="13">
        <f t="shared" si="1353"/>
        <v>8.0734505643699772E-3</v>
      </c>
      <c r="U1086" s="13">
        <f t="shared" si="1354"/>
        <v>3.065508007565765E-4</v>
      </c>
      <c r="V1086" s="13">
        <f t="shared" si="1355"/>
        <v>1.4000642352400211E-4</v>
      </c>
      <c r="W1086" s="13">
        <f t="shared" si="1356"/>
        <v>7.087526097301354E-2</v>
      </c>
      <c r="X1086" s="13">
        <f t="shared" si="1357"/>
        <v>1.6159559501847044E-2</v>
      </c>
      <c r="Y1086" s="13">
        <f t="shared" si="1358"/>
        <v>1.8421897832105586E-3</v>
      </c>
      <c r="Z1086" s="13">
        <f t="shared" si="1359"/>
        <v>3.8799351320415096E-6</v>
      </c>
      <c r="AA1086" s="13">
        <f t="shared" si="1360"/>
        <v>2.3297860857499757E-5</v>
      </c>
      <c r="AB1086" s="13">
        <f t="shared" si="1361"/>
        <v>6.9948375689701152E-5</v>
      </c>
      <c r="AC1086" s="13">
        <f t="shared" si="1362"/>
        <v>1.1979933530745578E-5</v>
      </c>
      <c r="AD1086" s="13">
        <f t="shared" si="1363"/>
        <v>0.10639623551640522</v>
      </c>
      <c r="AE1086" s="13">
        <f t="shared" si="1364"/>
        <v>2.4258341697740327E-2</v>
      </c>
      <c r="AF1086" s="13">
        <f t="shared" si="1365"/>
        <v>2.7654509535423905E-3</v>
      </c>
      <c r="AG1086" s="13">
        <f t="shared" si="1366"/>
        <v>2.1017427246922119E-4</v>
      </c>
      <c r="AH1086" s="13">
        <f t="shared" si="1367"/>
        <v>2.2115630252636547E-7</v>
      </c>
      <c r="AI1086" s="13">
        <f t="shared" si="1368"/>
        <v>1.3279780688774828E-6</v>
      </c>
      <c r="AJ1086" s="13">
        <f t="shared" si="1369"/>
        <v>3.9870574143129552E-6</v>
      </c>
      <c r="AK1086" s="13">
        <f t="shared" si="1370"/>
        <v>7.9803661408681006E-6</v>
      </c>
      <c r="AL1086" s="13">
        <f t="shared" si="1371"/>
        <v>6.5605587532879075E-7</v>
      </c>
      <c r="AM1086" s="13">
        <f t="shared" si="1372"/>
        <v>0.12777557389309788</v>
      </c>
      <c r="AN1086" s="13">
        <f t="shared" si="1373"/>
        <v>2.9132830847626238E-2</v>
      </c>
      <c r="AO1086" s="13">
        <f t="shared" si="1374"/>
        <v>3.3211427166293835E-3</v>
      </c>
      <c r="AP1086" s="13">
        <f t="shared" si="1375"/>
        <v>2.5240684646383256E-4</v>
      </c>
      <c r="AQ1086" s="13">
        <f t="shared" si="1376"/>
        <v>1.4387190248438419E-5</v>
      </c>
      <c r="AR1086" s="13">
        <f t="shared" si="1377"/>
        <v>1.0084727395202248E-8</v>
      </c>
      <c r="AS1086" s="13">
        <f t="shared" si="1378"/>
        <v>6.0555799940813115E-8</v>
      </c>
      <c r="AT1086" s="13">
        <f t="shared" si="1379"/>
        <v>1.8180981809267045E-7</v>
      </c>
      <c r="AU1086" s="13">
        <f t="shared" si="1380"/>
        <v>3.639046960235848E-7</v>
      </c>
      <c r="AV1086" s="13">
        <f t="shared" si="1381"/>
        <v>5.4628496900199748E-7</v>
      </c>
      <c r="AW1086" s="13">
        <f t="shared" si="1382"/>
        <v>2.4949667248014544E-8</v>
      </c>
      <c r="AX1086" s="13">
        <f t="shared" si="1383"/>
        <v>0.12787574363312509</v>
      </c>
      <c r="AY1086" s="13">
        <f t="shared" si="1384"/>
        <v>2.9155669548352449E-2</v>
      </c>
      <c r="AZ1086" s="13">
        <f t="shared" si="1385"/>
        <v>3.3237463285121713E-3</v>
      </c>
      <c r="BA1086" s="13">
        <f t="shared" si="1386"/>
        <v>2.5260472096692442E-4</v>
      </c>
      <c r="BB1086" s="13">
        <f t="shared" si="1387"/>
        <v>1.4398469095114656E-5</v>
      </c>
      <c r="BC1086" s="13">
        <f t="shared" si="1388"/>
        <v>6.5657019073722715E-7</v>
      </c>
      <c r="BD1086" s="13">
        <f t="shared" si="1389"/>
        <v>3.8321964101768408E-10</v>
      </c>
      <c r="BE1086" s="13">
        <f t="shared" si="1390"/>
        <v>2.3011203977508903E-9</v>
      </c>
      <c r="BF1086" s="13">
        <f t="shared" si="1391"/>
        <v>6.9087730875214532E-9</v>
      </c>
      <c r="BG1086" s="13">
        <f t="shared" si="1392"/>
        <v>1.3828378448896173E-8</v>
      </c>
      <c r="BH1086" s="13">
        <f t="shared" si="1393"/>
        <v>2.0758828822075828E-8</v>
      </c>
      <c r="BI1086" s="13">
        <f t="shared" si="1394"/>
        <v>2.493012326249396E-8</v>
      </c>
      <c r="BJ1086" s="14">
        <f t="shared" si="1395"/>
        <v>0.59890373927370388</v>
      </c>
      <c r="BK1086" s="14">
        <f t="shared" si="1396"/>
        <v>3.4881861711650163E-2</v>
      </c>
      <c r="BL1086" s="14">
        <f t="shared" si="1397"/>
        <v>9.1341973823921558E-4</v>
      </c>
      <c r="BM1086" s="14">
        <f t="shared" si="1398"/>
        <v>0.5531912900346585</v>
      </c>
      <c r="BN1086" s="14">
        <f t="shared" si="1399"/>
        <v>5.2355966025381596E-2</v>
      </c>
    </row>
    <row r="1087" spans="1:66" x14ac:dyDescent="0.25">
      <c r="A1087" t="s">
        <v>61</v>
      </c>
      <c r="B1087" t="s">
        <v>65</v>
      </c>
      <c r="C1087" t="s">
        <v>70</v>
      </c>
      <c r="D1087" s="24" t="s">
        <v>502</v>
      </c>
      <c r="E1087" s="10">
        <f>VLOOKUP(A1087,home!$A$2:$E$405,3,FALSE)</f>
        <v>1.46</v>
      </c>
      <c r="F1087" s="10">
        <f>VLOOKUP(B1087,home!$B$2:$E$405,3,FALSE)</f>
        <v>0.68</v>
      </c>
      <c r="G1087" s="10">
        <f>VLOOKUP(C1087,away!$B$2:$E$405,4,FALSE)</f>
        <v>1.37</v>
      </c>
      <c r="H1087" s="10">
        <f>VLOOKUP(A1087,away!$A$2:$E$405,3,FALSE)</f>
        <v>1.36</v>
      </c>
      <c r="I1087" s="10">
        <f>VLOOKUP(C1087,away!$B$2:$E$405,3,FALSE)</f>
        <v>1.1000000000000001</v>
      </c>
      <c r="J1087" s="10">
        <f>VLOOKUP(B1087,home!$B$2:$E$405,4,FALSE)</f>
        <v>1.03</v>
      </c>
      <c r="K1087" s="12">
        <f t="shared" si="1344"/>
        <v>1.3601360000000002</v>
      </c>
      <c r="L1087" s="12">
        <f t="shared" si="1345"/>
        <v>1.5408800000000002</v>
      </c>
      <c r="M1087" s="13">
        <f t="shared" si="1346"/>
        <v>5.4967344854239049E-2</v>
      </c>
      <c r="N1087" s="13">
        <f t="shared" si="1347"/>
        <v>7.4763064560665296E-2</v>
      </c>
      <c r="O1087" s="13">
        <f t="shared" si="1348"/>
        <v>8.4698082338999878E-2</v>
      </c>
      <c r="P1087" s="13">
        <f t="shared" si="1349"/>
        <v>0.11520091092023797</v>
      </c>
      <c r="Q1087" s="13">
        <f t="shared" si="1350"/>
        <v>5.084396778964255E-2</v>
      </c>
      <c r="R1087" s="13">
        <f t="shared" si="1351"/>
        <v>6.5254790557259079E-2</v>
      </c>
      <c r="S1087" s="13">
        <f t="shared" si="1352"/>
        <v>6.0359700436891012E-2</v>
      </c>
      <c r="T1087" s="13">
        <f t="shared" si="1353"/>
        <v>7.8344453087704422E-2</v>
      </c>
      <c r="U1087" s="13">
        <f t="shared" si="1354"/>
        <v>8.8755389809388158E-2</v>
      </c>
      <c r="V1087" s="13">
        <f t="shared" si="1355"/>
        <v>1.4055804893779543E-2</v>
      </c>
      <c r="W1087" s="13">
        <f t="shared" si="1356"/>
        <v>2.3051570324511092E-2</v>
      </c>
      <c r="X1087" s="13">
        <f t="shared" si="1357"/>
        <v>3.551970368163266E-2</v>
      </c>
      <c r="Y1087" s="13">
        <f t="shared" si="1358"/>
        <v>2.736580050447707E-2</v>
      </c>
      <c r="Z1087" s="13">
        <f t="shared" si="1359"/>
        <v>3.3516600557956459E-2</v>
      </c>
      <c r="AA1087" s="13">
        <f t="shared" si="1360"/>
        <v>4.5587135016496673E-2</v>
      </c>
      <c r="AB1087" s="13">
        <f t="shared" si="1361"/>
        <v>3.100235173639887E-2</v>
      </c>
      <c r="AC1087" s="13">
        <f t="shared" si="1362"/>
        <v>1.841140330425277E-3</v>
      </c>
      <c r="AD1087" s="13">
        <f t="shared" si="1363"/>
        <v>7.8383176637248069E-3</v>
      </c>
      <c r="AE1087" s="13">
        <f t="shared" si="1364"/>
        <v>1.2077906921680282E-2</v>
      </c>
      <c r="AF1087" s="13">
        <f t="shared" si="1365"/>
        <v>9.3053026087393572E-3</v>
      </c>
      <c r="AG1087" s="13">
        <f t="shared" si="1366"/>
        <v>4.7794515612514339E-3</v>
      </c>
      <c r="AH1087" s="13">
        <f t="shared" si="1367"/>
        <v>1.2911264866935983E-2</v>
      </c>
      <c r="AI1087" s="13">
        <f t="shared" si="1368"/>
        <v>1.7561076151054844E-2</v>
      </c>
      <c r="AJ1087" s="13">
        <f t="shared" si="1369"/>
        <v>1.1942725935895571E-2</v>
      </c>
      <c r="AK1087" s="13">
        <f t="shared" si="1370"/>
        <v>5.414577161181754E-3</v>
      </c>
      <c r="AL1087" s="13">
        <f t="shared" si="1371"/>
        <v>1.5434694454274534E-4</v>
      </c>
      <c r="AM1087" s="13">
        <f t="shared" si="1372"/>
        <v>2.1322356067735998E-3</v>
      </c>
      <c r="AN1087" s="13">
        <f t="shared" si="1373"/>
        <v>3.2855192017653052E-3</v>
      </c>
      <c r="AO1087" s="13">
        <f t="shared" si="1374"/>
        <v>2.5312954138080623E-3</v>
      </c>
      <c r="AP1087" s="13">
        <f t="shared" si="1375"/>
        <v>1.3001408257428556E-3</v>
      </c>
      <c r="AQ1087" s="13">
        <f t="shared" si="1376"/>
        <v>5.0084024889266267E-4</v>
      </c>
      <c r="AR1087" s="13">
        <f t="shared" si="1377"/>
        <v>3.9789419616328668E-3</v>
      </c>
      <c r="AS1087" s="13">
        <f t="shared" si="1378"/>
        <v>5.4119022039274814E-3</v>
      </c>
      <c r="AT1087" s="13">
        <f t="shared" si="1379"/>
        <v>3.6804615080205556E-3</v>
      </c>
      <c r="AU1087" s="13">
        <f t="shared" si="1380"/>
        <v>1.6686427312243494E-3</v>
      </c>
      <c r="AV1087" s="13">
        <f t="shared" si="1381"/>
        <v>5.6739526246914055E-4</v>
      </c>
      <c r="AW1087" s="13">
        <f t="shared" si="1382"/>
        <v>8.9855918880517167E-6</v>
      </c>
      <c r="AX1087" s="13">
        <f t="shared" si="1383"/>
        <v>4.8335506820910241E-4</v>
      </c>
      <c r="AY1087" s="13">
        <f t="shared" si="1384"/>
        <v>7.4479215750204177E-4</v>
      </c>
      <c r="AZ1087" s="13">
        <f t="shared" si="1385"/>
        <v>5.7381766982587327E-4</v>
      </c>
      <c r="BA1087" s="13">
        <f t="shared" si="1386"/>
        <v>2.947280570270972E-4</v>
      </c>
      <c r="BB1087" s="13">
        <f t="shared" si="1387"/>
        <v>1.1353514212797835E-4</v>
      </c>
      <c r="BC1087" s="13">
        <f t="shared" si="1388"/>
        <v>3.4988805960431882E-5</v>
      </c>
      <c r="BD1087" s="13">
        <f t="shared" si="1389"/>
        <v>1.0218453483068091E-3</v>
      </c>
      <c r="BE1087" s="13">
        <f t="shared" si="1390"/>
        <v>1.3898486446646304E-3</v>
      </c>
      <c r="BF1087" s="13">
        <f t="shared" si="1391"/>
        <v>9.4519158807978621E-4</v>
      </c>
      <c r="BG1087" s="13">
        <f t="shared" si="1392"/>
        <v>4.2852970194816282E-4</v>
      </c>
      <c r="BH1087" s="13">
        <f t="shared" si="1393"/>
        <v>1.4571466867224162E-4</v>
      </c>
      <c r="BI1087" s="13">
        <f t="shared" si="1394"/>
        <v>3.9638353317837595E-5</v>
      </c>
      <c r="BJ1087" s="14">
        <f t="shared" si="1395"/>
        <v>0.33588478690166401</v>
      </c>
      <c r="BK1087" s="14">
        <f t="shared" si="1396"/>
        <v>0.24732404053761767</v>
      </c>
      <c r="BL1087" s="14">
        <f t="shared" si="1397"/>
        <v>0.3824055055458746</v>
      </c>
      <c r="BM1087" s="14">
        <f t="shared" si="1398"/>
        <v>0.55266696595645493</v>
      </c>
      <c r="BN1087" s="14">
        <f t="shared" si="1399"/>
        <v>0.44572816102104384</v>
      </c>
    </row>
    <row r="1088" spans="1:66" x14ac:dyDescent="0.25">
      <c r="A1088" t="s">
        <v>61</v>
      </c>
      <c r="B1088" t="s">
        <v>66</v>
      </c>
      <c r="C1088" t="s">
        <v>240</v>
      </c>
      <c r="D1088" s="24" t="s">
        <v>502</v>
      </c>
      <c r="E1088" s="10">
        <f>VLOOKUP(A1088,home!$A$2:$E$405,3,FALSE)</f>
        <v>1.46</v>
      </c>
      <c r="F1088" s="10">
        <f>VLOOKUP(B1088,home!$B$2:$E$405,3,FALSE)</f>
        <v>1.23</v>
      </c>
      <c r="G1088" s="10">
        <f>VLOOKUP(C1088,away!$B$2:$E$405,4,FALSE)</f>
        <v>0.82</v>
      </c>
      <c r="H1088" s="10">
        <f>VLOOKUP(A1088,away!$A$2:$E$405,3,FALSE)</f>
        <v>1.36</v>
      </c>
      <c r="I1088" s="10">
        <f>VLOOKUP(C1088,away!$B$2:$E$405,3,FALSE)</f>
        <v>1.23</v>
      </c>
      <c r="J1088" s="10">
        <f>VLOOKUP(B1088,home!$B$2:$E$405,4,FALSE)</f>
        <v>1.03</v>
      </c>
      <c r="K1088" s="12">
        <f t="shared" si="1344"/>
        <v>1.4725559999999998</v>
      </c>
      <c r="L1088" s="12">
        <f t="shared" si="1345"/>
        <v>1.7229840000000001</v>
      </c>
      <c r="M1088" s="13">
        <f t="shared" si="1346"/>
        <v>4.0944409424224282E-2</v>
      </c>
      <c r="N1088" s="13">
        <f t="shared" si="1347"/>
        <v>6.0292935764097999E-2</v>
      </c>
      <c r="O1088" s="13">
        <f t="shared" si="1348"/>
        <v>7.0546562327387652E-2</v>
      </c>
      <c r="P1088" s="13">
        <f t="shared" si="1349"/>
        <v>0.10388376363456864</v>
      </c>
      <c r="Q1088" s="13">
        <f t="shared" si="1350"/>
        <v>4.4392362158518543E-2</v>
      </c>
      <c r="R1088" s="13">
        <f t="shared" si="1351"/>
        <v>6.0775299072545849E-2</v>
      </c>
      <c r="S1088" s="13">
        <f t="shared" si="1352"/>
        <v>6.5893222656290551E-2</v>
      </c>
      <c r="T1088" s="13">
        <f t="shared" si="1353"/>
        <v>7.6487329721332917E-2</v>
      </c>
      <c r="U1088" s="13">
        <f t="shared" si="1354"/>
        <v>8.9495031301071809E-2</v>
      </c>
      <c r="V1088" s="13">
        <f t="shared" si="1355"/>
        <v>1.8575961526063636E-2</v>
      </c>
      <c r="W1088" s="13">
        <f t="shared" si="1356"/>
        <v>2.179007975023314E-2</v>
      </c>
      <c r="X1088" s="13">
        <f t="shared" si="1357"/>
        <v>3.7543958768375699E-2</v>
      </c>
      <c r="Y1088" s="13">
        <f t="shared" si="1358"/>
        <v>3.2343820127285518E-2</v>
      </c>
      <c r="Z1088" s="13">
        <f t="shared" si="1359"/>
        <v>3.490495596573711E-2</v>
      </c>
      <c r="AA1088" s="13">
        <f t="shared" si="1360"/>
        <v>5.1399502337081966E-2</v>
      </c>
      <c r="AB1088" s="13">
        <f t="shared" si="1361"/>
        <v>3.7844322781742032E-2</v>
      </c>
      <c r="AC1088" s="13">
        <f t="shared" si="1362"/>
        <v>2.945671984886304E-3</v>
      </c>
      <c r="AD1088" s="13">
        <f t="shared" si="1363"/>
        <v>8.021778169171075E-3</v>
      </c>
      <c r="AE1088" s="13">
        <f t="shared" si="1364"/>
        <v>1.3821395437031056E-2</v>
      </c>
      <c r="AF1088" s="13">
        <f t="shared" si="1365"/>
        <v>1.190702159783876E-2</v>
      </c>
      <c r="AG1088" s="13">
        <f t="shared" si="1366"/>
        <v>6.8385359002435383E-3</v>
      </c>
      <c r="AH1088" s="13">
        <f t="shared" si="1367"/>
        <v>1.5035170162417399E-2</v>
      </c>
      <c r="AI1088" s="13">
        <f t="shared" si="1368"/>
        <v>2.2140130033688712E-2</v>
      </c>
      <c r="AJ1088" s="13">
        <f t="shared" si="1369"/>
        <v>1.6301290660944257E-2</v>
      </c>
      <c r="AK1088" s="13">
        <f t="shared" si="1370"/>
        <v>8.001521123505809E-3</v>
      </c>
      <c r="AL1088" s="13">
        <f t="shared" si="1371"/>
        <v>2.9894923045767829E-4</v>
      </c>
      <c r="AM1088" s="13">
        <f t="shared" si="1372"/>
        <v>2.3625035147363761E-3</v>
      </c>
      <c r="AN1088" s="13">
        <f t="shared" si="1373"/>
        <v>4.0705557558345408E-3</v>
      </c>
      <c r="AO1088" s="13">
        <f t="shared" si="1374"/>
        <v>3.5067512192054106E-3</v>
      </c>
      <c r="AP1088" s="13">
        <f t="shared" si="1375"/>
        <v>2.0140254142238046E-3</v>
      </c>
      <c r="AQ1088" s="13">
        <f t="shared" si="1376"/>
        <v>8.6753339107524714E-4</v>
      </c>
      <c r="AR1088" s="13">
        <f t="shared" si="1377"/>
        <v>5.1810715254245084E-3</v>
      </c>
      <c r="AS1088" s="13">
        <f t="shared" si="1378"/>
        <v>7.6294179611930118E-3</v>
      </c>
      <c r="AT1088" s="13">
        <f t="shared" si="1379"/>
        <v>5.6173725976312681E-3</v>
      </c>
      <c r="AU1088" s="13">
        <f t="shared" si="1380"/>
        <v>2.757298574292502E-3</v>
      </c>
      <c r="AV1088" s="13">
        <f t="shared" si="1381"/>
        <v>1.0150691398414671E-3</v>
      </c>
      <c r="AW1088" s="13">
        <f t="shared" si="1382"/>
        <v>2.1069197936314709E-5</v>
      </c>
      <c r="AX1088" s="13">
        <f t="shared" si="1383"/>
        <v>5.7981978760768943E-4</v>
      </c>
      <c r="AY1088" s="13">
        <f t="shared" si="1384"/>
        <v>9.990202169314474E-4</v>
      </c>
      <c r="AZ1088" s="13">
        <f t="shared" si="1385"/>
        <v>8.606479247247065E-4</v>
      </c>
      <c r="BA1088" s="13">
        <f t="shared" si="1386"/>
        <v>4.9429420131129114E-4</v>
      </c>
      <c r="BB1088" s="13">
        <f t="shared" si="1387"/>
        <v>2.1291525003803348E-4</v>
      </c>
      <c r="BC1088" s="13">
        <f t="shared" si="1388"/>
        <v>7.33699138343061E-5</v>
      </c>
      <c r="BD1088" s="13">
        <f t="shared" si="1389"/>
        <v>1.4878172235270059E-3</v>
      </c>
      <c r="BE1088" s="13">
        <f t="shared" si="1390"/>
        <v>2.1908941794080332E-3</v>
      </c>
      <c r="BF1088" s="13">
        <f t="shared" si="1391"/>
        <v>1.6131071846261879E-3</v>
      </c>
      <c r="BG1088" s="13">
        <f t="shared" si="1392"/>
        <v>7.9179688778813337E-4</v>
      </c>
      <c r="BH1088" s="13">
        <f t="shared" si="1393"/>
        <v>2.9149131447343552E-4</v>
      </c>
      <c r="BI1088" s="13">
        <f t="shared" si="1394"/>
        <v>8.5847456815148852E-5</v>
      </c>
      <c r="BJ1088" s="14">
        <f t="shared" si="1395"/>
        <v>0.32948065398365117</v>
      </c>
      <c r="BK1088" s="14">
        <f t="shared" si="1396"/>
        <v>0.23354099867342251</v>
      </c>
      <c r="BL1088" s="14">
        <f t="shared" si="1397"/>
        <v>0.40020001384540632</v>
      </c>
      <c r="BM1088" s="14">
        <f t="shared" si="1398"/>
        <v>0.616313339067879</v>
      </c>
      <c r="BN1088" s="14">
        <f t="shared" si="1399"/>
        <v>0.38083533238134298</v>
      </c>
    </row>
    <row r="1089" spans="1:66" x14ac:dyDescent="0.25">
      <c r="A1089" t="s">
        <v>61</v>
      </c>
      <c r="B1089" t="s">
        <v>238</v>
      </c>
      <c r="C1089" t="s">
        <v>69</v>
      </c>
      <c r="D1089" s="24" t="s">
        <v>502</v>
      </c>
      <c r="E1089" s="10">
        <f>VLOOKUP(A1089,home!$A$2:$E$405,3,FALSE)</f>
        <v>1.46</v>
      </c>
      <c r="F1089" s="10">
        <f>VLOOKUP(B1089,home!$B$2:$E$405,3,FALSE)</f>
        <v>0.55000000000000004</v>
      </c>
      <c r="G1089" s="10">
        <f>VLOOKUP(C1089,away!$B$2:$E$405,4,FALSE)</f>
        <v>0.14000000000000001</v>
      </c>
      <c r="H1089" s="10">
        <f>VLOOKUP(A1089,away!$A$2:$E$405,3,FALSE)</f>
        <v>1.36</v>
      </c>
      <c r="I1089" s="10">
        <f>VLOOKUP(C1089,away!$B$2:$E$405,3,FALSE)</f>
        <v>1.37</v>
      </c>
      <c r="J1089" s="10">
        <f>VLOOKUP(B1089,home!$B$2:$E$405,4,FALSE)</f>
        <v>1.03</v>
      </c>
      <c r="K1089" s="12">
        <f t="shared" si="1344"/>
        <v>0.11242000000000002</v>
      </c>
      <c r="L1089" s="12">
        <f t="shared" si="1345"/>
        <v>1.9190960000000001</v>
      </c>
      <c r="M1089" s="13">
        <f t="shared" si="1346"/>
        <v>0.13113656734352</v>
      </c>
      <c r="N1089" s="13">
        <f t="shared" si="1347"/>
        <v>1.474237290075852E-2</v>
      </c>
      <c r="O1089" s="13">
        <f t="shared" si="1348"/>
        <v>0.25166366184267985</v>
      </c>
      <c r="P1089" s="13">
        <f t="shared" si="1349"/>
        <v>2.8292028864354075E-2</v>
      </c>
      <c r="Q1089" s="13">
        <f t="shared" si="1350"/>
        <v>8.2866878075163626E-4</v>
      </c>
      <c r="R1089" s="13">
        <f t="shared" si="1351"/>
        <v>0.24148336339381984</v>
      </c>
      <c r="S1089" s="13">
        <f t="shared" si="1352"/>
        <v>1.5259643314527345E-3</v>
      </c>
      <c r="T1089" s="13">
        <f t="shared" si="1353"/>
        <v>1.5902949424653422E-3</v>
      </c>
      <c r="U1089" s="13">
        <f t="shared" si="1354"/>
        <v>2.7147559712733232E-2</v>
      </c>
      <c r="V1089" s="13">
        <f t="shared" si="1355"/>
        <v>3.6579869695301252E-5</v>
      </c>
      <c r="W1089" s="13">
        <f t="shared" si="1356"/>
        <v>3.1052981444032991E-5</v>
      </c>
      <c r="X1089" s="13">
        <f t="shared" si="1357"/>
        <v>5.9593652477317933E-5</v>
      </c>
      <c r="Y1089" s="13">
        <f t="shared" si="1358"/>
        <v>5.7182970047305485E-5</v>
      </c>
      <c r="Z1089" s="13">
        <f t="shared" si="1359"/>
        <v>0.15447658558520869</v>
      </c>
      <c r="AA1089" s="13">
        <f t="shared" si="1360"/>
        <v>1.7366257751489162E-2</v>
      </c>
      <c r="AB1089" s="13">
        <f t="shared" si="1361"/>
        <v>9.761573482112056E-4</v>
      </c>
      <c r="AC1089" s="13">
        <f t="shared" si="1362"/>
        <v>4.9324472868175219E-7</v>
      </c>
      <c r="AD1089" s="13">
        <f t="shared" si="1363"/>
        <v>8.7274404348454702E-7</v>
      </c>
      <c r="AE1089" s="13">
        <f t="shared" si="1364"/>
        <v>1.6748796028750201E-6</v>
      </c>
      <c r="AF1089" s="13">
        <f t="shared" si="1365"/>
        <v>1.6071273731795203E-6</v>
      </c>
      <c r="AG1089" s="13">
        <f t="shared" si="1366"/>
        <v>1.0280772377864416E-6</v>
      </c>
      <c r="AH1089" s="13">
        <f t="shared" si="1367"/>
        <v>7.4113849372557924E-2</v>
      </c>
      <c r="AI1089" s="13">
        <f t="shared" si="1368"/>
        <v>8.3318789464629627E-3</v>
      </c>
      <c r="AJ1089" s="13">
        <f t="shared" si="1369"/>
        <v>4.6833491558068298E-4</v>
      </c>
      <c r="AK1089" s="13">
        <f t="shared" si="1370"/>
        <v>1.7550070403193464E-5</v>
      </c>
      <c r="AL1089" s="13">
        <f t="shared" si="1371"/>
        <v>4.256598867499393E-9</v>
      </c>
      <c r="AM1089" s="13">
        <f t="shared" si="1372"/>
        <v>1.9622777073706555E-8</v>
      </c>
      <c r="AN1089" s="13">
        <f t="shared" si="1373"/>
        <v>3.7657992991041958E-8</v>
      </c>
      <c r="AO1089" s="13">
        <f t="shared" si="1374"/>
        <v>3.6134651858568342E-8</v>
      </c>
      <c r="AP1089" s="13">
        <f t="shared" si="1375"/>
        <v>2.3115288614390353E-8</v>
      </c>
      <c r="AQ1089" s="13">
        <f t="shared" si="1376"/>
        <v>1.1090114479680519E-8</v>
      </c>
      <c r="AR1089" s="13">
        <f t="shared" si="1377"/>
        <v>2.8446318375095685E-2</v>
      </c>
      <c r="AS1089" s="13">
        <f t="shared" si="1378"/>
        <v>3.1979351117282576E-3</v>
      </c>
      <c r="AT1089" s="13">
        <f t="shared" si="1379"/>
        <v>1.7975593263024531E-4</v>
      </c>
      <c r="AU1089" s="13">
        <f t="shared" si="1380"/>
        <v>6.7360539820973943E-6</v>
      </c>
      <c r="AV1089" s="13">
        <f t="shared" si="1381"/>
        <v>1.8931679716684721E-7</v>
      </c>
      <c r="AW1089" s="13">
        <f t="shared" si="1382"/>
        <v>2.5509415375728517E-11</v>
      </c>
      <c r="AX1089" s="13">
        <f t="shared" si="1383"/>
        <v>3.676654331043484E-10</v>
      </c>
      <c r="AY1089" s="13">
        <f t="shared" si="1384"/>
        <v>7.0558526200882261E-10</v>
      </c>
      <c r="AZ1089" s="13">
        <f t="shared" si="1385"/>
        <v>6.7704292699004184E-10</v>
      </c>
      <c r="BA1089" s="13">
        <f t="shared" si="1386"/>
        <v>4.3310345767162708E-10</v>
      </c>
      <c r="BB1089" s="13">
        <f t="shared" si="1387"/>
        <v>2.0779177830094725E-10</v>
      </c>
      <c r="BC1089" s="13">
        <f t="shared" si="1388"/>
        <v>7.9754474114046939E-11</v>
      </c>
      <c r="BD1089" s="13">
        <f t="shared" si="1389"/>
        <v>9.098535968062111E-3</v>
      </c>
      <c r="BE1089" s="13">
        <f t="shared" si="1390"/>
        <v>1.0228574135295425E-3</v>
      </c>
      <c r="BF1089" s="13">
        <f t="shared" si="1391"/>
        <v>5.7494815214495574E-5</v>
      </c>
      <c r="BG1089" s="13">
        <f t="shared" si="1392"/>
        <v>2.1545223754711979E-6</v>
      </c>
      <c r="BH1089" s="13">
        <f t="shared" si="1393"/>
        <v>6.0552851362618009E-8</v>
      </c>
      <c r="BI1089" s="13">
        <f t="shared" si="1394"/>
        <v>1.3614703100371034E-9</v>
      </c>
      <c r="BJ1089" s="14">
        <f t="shared" si="1395"/>
        <v>1.7314479147969828E-2</v>
      </c>
      <c r="BK1089" s="14">
        <f t="shared" si="1396"/>
        <v>0.16099163861593493</v>
      </c>
      <c r="BL1089" s="14">
        <f t="shared" si="1397"/>
        <v>0.66358065277767464</v>
      </c>
      <c r="BM1089" s="14">
        <f t="shared" si="1398"/>
        <v>0.32821669232082862</v>
      </c>
      <c r="BN1089" s="14">
        <f t="shared" si="1399"/>
        <v>0.66814666312588389</v>
      </c>
    </row>
    <row r="1090" spans="1:66" x14ac:dyDescent="0.25">
      <c r="A1090" t="s">
        <v>19</v>
      </c>
      <c r="B1090" t="s">
        <v>247</v>
      </c>
      <c r="C1090" t="s">
        <v>21</v>
      </c>
      <c r="D1090" s="24" t="s">
        <v>502</v>
      </c>
      <c r="E1090" s="10">
        <f>VLOOKUP(A1090,home!$A$2:$E$405,3,FALSE)</f>
        <v>1.6666666666666701</v>
      </c>
      <c r="F1090" s="10">
        <f>VLOOKUP(B1090,home!$B$2:$E$405,3,FALSE)</f>
        <v>1.2</v>
      </c>
      <c r="G1090" s="10">
        <f>VLOOKUP(C1090,away!$B$2:$E$405,4,FALSE)</f>
        <v>0.9</v>
      </c>
      <c r="H1090" s="10">
        <f>VLOOKUP(A1090,away!$A$2:$E$405,3,FALSE)</f>
        <v>1.2</v>
      </c>
      <c r="I1090" s="10">
        <f>VLOOKUP(C1090,away!$B$2:$E$405,3,FALSE)</f>
        <v>0.7</v>
      </c>
      <c r="J1090" s="10">
        <f>VLOOKUP(B1090,home!$B$2:$E$405,4,FALSE)</f>
        <v>0.83</v>
      </c>
      <c r="K1090" s="12">
        <f t="shared" si="1344"/>
        <v>1.8000000000000036</v>
      </c>
      <c r="L1090" s="12">
        <f t="shared" si="1345"/>
        <v>0.69719999999999993</v>
      </c>
      <c r="M1090" s="13">
        <f t="shared" si="1346"/>
        <v>8.2315158693772011E-2</v>
      </c>
      <c r="N1090" s="13">
        <f t="shared" si="1347"/>
        <v>0.14816728564878992</v>
      </c>
      <c r="O1090" s="13">
        <f t="shared" si="1348"/>
        <v>5.7390128641297847E-2</v>
      </c>
      <c r="P1090" s="13">
        <f t="shared" si="1349"/>
        <v>0.10330223155433632</v>
      </c>
      <c r="Q1090" s="13">
        <f t="shared" si="1350"/>
        <v>0.13335055708391122</v>
      </c>
      <c r="R1090" s="13">
        <f t="shared" si="1351"/>
        <v>2.0006198844356424E-2</v>
      </c>
      <c r="S1090" s="13">
        <f t="shared" si="1352"/>
        <v>3.2410042127857537E-2</v>
      </c>
      <c r="T1090" s="13">
        <f t="shared" si="1353"/>
        <v>9.2972008398902878E-2</v>
      </c>
      <c r="U1090" s="13">
        <f t="shared" si="1354"/>
        <v>3.6011157919841628E-2</v>
      </c>
      <c r="V1090" s="13">
        <f t="shared" si="1355"/>
        <v>4.5192562743084641E-3</v>
      </c>
      <c r="W1090" s="13">
        <f t="shared" si="1356"/>
        <v>8.0010334250346871E-2</v>
      </c>
      <c r="X1090" s="13">
        <f t="shared" si="1357"/>
        <v>5.5783205039341838E-2</v>
      </c>
      <c r="Y1090" s="13">
        <f t="shared" si="1358"/>
        <v>1.944602527671456E-2</v>
      </c>
      <c r="Z1090" s="13">
        <f t="shared" si="1359"/>
        <v>4.6494406114284334E-3</v>
      </c>
      <c r="AA1090" s="13">
        <f t="shared" si="1360"/>
        <v>8.3689931005711954E-3</v>
      </c>
      <c r="AB1090" s="13">
        <f t="shared" si="1361"/>
        <v>7.5320937905140918E-3</v>
      </c>
      <c r="AC1090" s="13">
        <f t="shared" si="1362"/>
        <v>3.5446786587538514E-4</v>
      </c>
      <c r="AD1090" s="13">
        <f t="shared" si="1363"/>
        <v>3.6004650412656186E-2</v>
      </c>
      <c r="AE1090" s="13">
        <f t="shared" si="1364"/>
        <v>2.5102442267703889E-2</v>
      </c>
      <c r="AF1090" s="13">
        <f t="shared" si="1365"/>
        <v>8.750711374521573E-3</v>
      </c>
      <c r="AG1090" s="13">
        <f t="shared" si="1366"/>
        <v>2.033665323438814E-3</v>
      </c>
      <c r="AH1090" s="13">
        <f t="shared" si="1367"/>
        <v>8.1039749857197562E-4</v>
      </c>
      <c r="AI1090" s="13">
        <f t="shared" si="1368"/>
        <v>1.4587154974295589E-3</v>
      </c>
      <c r="AJ1090" s="13">
        <f t="shared" si="1369"/>
        <v>1.3128439476866058E-3</v>
      </c>
      <c r="AK1090" s="13">
        <f t="shared" si="1370"/>
        <v>7.8770636861196495E-4</v>
      </c>
      <c r="AL1090" s="13">
        <f t="shared" si="1371"/>
        <v>1.779371971835897E-5</v>
      </c>
      <c r="AM1090" s="13">
        <f t="shared" si="1372"/>
        <v>1.296167414855625E-2</v>
      </c>
      <c r="AN1090" s="13">
        <f t="shared" si="1373"/>
        <v>9.0368792163734168E-3</v>
      </c>
      <c r="AO1090" s="13">
        <f t="shared" si="1374"/>
        <v>3.1502560948277721E-3</v>
      </c>
      <c r="AP1090" s="13">
        <f t="shared" si="1375"/>
        <v>7.3211951643797424E-4</v>
      </c>
      <c r="AQ1090" s="13">
        <f t="shared" si="1376"/>
        <v>1.2760843171513887E-4</v>
      </c>
      <c r="AR1090" s="13">
        <f t="shared" si="1377"/>
        <v>1.130018272008763E-4</v>
      </c>
      <c r="AS1090" s="13">
        <f t="shared" si="1378"/>
        <v>2.0340328896157776E-4</v>
      </c>
      <c r="AT1090" s="13">
        <f t="shared" si="1379"/>
        <v>1.8306296006542037E-4</v>
      </c>
      <c r="AU1090" s="13">
        <f t="shared" si="1380"/>
        <v>1.0983777603925242E-4</v>
      </c>
      <c r="AV1090" s="13">
        <f t="shared" si="1381"/>
        <v>4.9426999217663713E-5</v>
      </c>
      <c r="AW1090" s="13">
        <f t="shared" si="1382"/>
        <v>6.2028906938199414E-7</v>
      </c>
      <c r="AX1090" s="13">
        <f t="shared" si="1383"/>
        <v>3.88850224456688E-3</v>
      </c>
      <c r="AY1090" s="13">
        <f t="shared" si="1384"/>
        <v>2.7110637649120283E-3</v>
      </c>
      <c r="AZ1090" s="13">
        <f t="shared" si="1385"/>
        <v>9.4507682844833282E-4</v>
      </c>
      <c r="BA1090" s="13">
        <f t="shared" si="1386"/>
        <v>2.1963585493139259E-4</v>
      </c>
      <c r="BB1090" s="13">
        <f t="shared" si="1387"/>
        <v>3.8282529514541715E-5</v>
      </c>
      <c r="BC1090" s="13">
        <f t="shared" si="1388"/>
        <v>5.338115915507698E-6</v>
      </c>
      <c r="BD1090" s="13">
        <f t="shared" si="1389"/>
        <v>1.313081232074182E-5</v>
      </c>
      <c r="BE1090" s="13">
        <f t="shared" si="1390"/>
        <v>2.363546217733532E-5</v>
      </c>
      <c r="BF1090" s="13">
        <f t="shared" si="1391"/>
        <v>2.1271915959601833E-5</v>
      </c>
      <c r="BG1090" s="13">
        <f t="shared" si="1392"/>
        <v>1.2763149575761124E-5</v>
      </c>
      <c r="BH1090" s="13">
        <f t="shared" si="1393"/>
        <v>5.7434173090925205E-6</v>
      </c>
      <c r="BI1090" s="13">
        <f t="shared" si="1394"/>
        <v>2.0676302312733108E-6</v>
      </c>
      <c r="BJ1090" s="14">
        <f t="shared" si="1395"/>
        <v>0.63543732182252688</v>
      </c>
      <c r="BK1090" s="14">
        <f t="shared" si="1396"/>
        <v>0.22563001400078012</v>
      </c>
      <c r="BL1090" s="14">
        <f t="shared" si="1397"/>
        <v>0.13441558084793992</v>
      </c>
      <c r="BM1090" s="14">
        <f t="shared" si="1398"/>
        <v>0.45289035334036898</v>
      </c>
      <c r="BN1090" s="14">
        <f t="shared" si="1399"/>
        <v>0.54453156046646367</v>
      </c>
    </row>
    <row r="1091" spans="1:66" x14ac:dyDescent="0.25">
      <c r="A1091" t="s">
        <v>19</v>
      </c>
      <c r="B1091" t="s">
        <v>141</v>
      </c>
      <c r="C1091" t="s">
        <v>245</v>
      </c>
      <c r="D1091" s="24" t="s">
        <v>502</v>
      </c>
      <c r="E1091" s="10">
        <f>VLOOKUP(A1091,home!$A$2:$E$405,3,FALSE)</f>
        <v>1.6666666666666701</v>
      </c>
      <c r="F1091" s="10">
        <f>VLOOKUP(B1091,home!$B$2:$E$405,3,FALSE)</f>
        <v>1</v>
      </c>
      <c r="G1091" s="10">
        <f>VLOOKUP(C1091,away!$B$2:$E$405,4,FALSE)</f>
        <v>0.9</v>
      </c>
      <c r="H1091" s="10">
        <f>VLOOKUP(A1091,away!$A$2:$E$405,3,FALSE)</f>
        <v>1.2</v>
      </c>
      <c r="I1091" s="10">
        <f>VLOOKUP(C1091,away!$B$2:$E$405,3,FALSE)</f>
        <v>0.7</v>
      </c>
      <c r="J1091" s="10">
        <f>VLOOKUP(B1091,home!$B$2:$E$405,4,FALSE)</f>
        <v>1.1100000000000001</v>
      </c>
      <c r="K1091" s="12">
        <f t="shared" si="1344"/>
        <v>1.5000000000000031</v>
      </c>
      <c r="L1091" s="12">
        <f t="shared" si="1345"/>
        <v>0.93240000000000001</v>
      </c>
      <c r="M1091" s="13">
        <f t="shared" si="1346"/>
        <v>8.7825797527537205E-2</v>
      </c>
      <c r="N1091" s="13">
        <f t="shared" si="1347"/>
        <v>0.13173869629130608</v>
      </c>
      <c r="O1091" s="13">
        <f t="shared" si="1348"/>
        <v>8.1888773614675683E-2</v>
      </c>
      <c r="P1091" s="13">
        <f t="shared" si="1349"/>
        <v>0.12283316042201378</v>
      </c>
      <c r="Q1091" s="13">
        <f t="shared" si="1350"/>
        <v>9.8804022218479795E-2</v>
      </c>
      <c r="R1091" s="13">
        <f t="shared" si="1351"/>
        <v>3.8176546259161809E-2</v>
      </c>
      <c r="S1091" s="13">
        <f t="shared" si="1352"/>
        <v>4.2948614541557219E-2</v>
      </c>
      <c r="T1091" s="13">
        <f t="shared" si="1353"/>
        <v>9.2124870316510551E-2</v>
      </c>
      <c r="U1091" s="13">
        <f t="shared" si="1354"/>
        <v>5.7264819388742824E-2</v>
      </c>
      <c r="V1091" s="13">
        <f t="shared" si="1355"/>
        <v>6.6742146997580071E-3</v>
      </c>
      <c r="W1091" s="13">
        <f t="shared" si="1356"/>
        <v>4.9402011109240009E-2</v>
      </c>
      <c r="X1091" s="13">
        <f t="shared" si="1357"/>
        <v>4.606243515825538E-2</v>
      </c>
      <c r="Y1091" s="13">
        <f t="shared" si="1358"/>
        <v>2.1474307270778658E-2</v>
      </c>
      <c r="Z1091" s="13">
        <f t="shared" si="1359"/>
        <v>1.186527057734749E-2</v>
      </c>
      <c r="AA1091" s="13">
        <f t="shared" si="1360"/>
        <v>1.7797905866021271E-2</v>
      </c>
      <c r="AB1091" s="13">
        <f t="shared" si="1361"/>
        <v>1.3348429399515985E-2</v>
      </c>
      <c r="AC1091" s="13">
        <f t="shared" si="1362"/>
        <v>5.8340979244259777E-4</v>
      </c>
      <c r="AD1091" s="13">
        <f t="shared" si="1363"/>
        <v>1.8525754165965039E-2</v>
      </c>
      <c r="AE1091" s="13">
        <f t="shared" si="1364"/>
        <v>1.72734131843458E-2</v>
      </c>
      <c r="AF1091" s="13">
        <f t="shared" si="1365"/>
        <v>8.0528652265420119E-3</v>
      </c>
      <c r="AG1091" s="13">
        <f t="shared" si="1366"/>
        <v>2.5028305124092575E-3</v>
      </c>
      <c r="AH1091" s="13">
        <f t="shared" si="1367"/>
        <v>2.7657945715796996E-3</v>
      </c>
      <c r="AI1091" s="13">
        <f t="shared" si="1368"/>
        <v>4.1486918573695577E-3</v>
      </c>
      <c r="AJ1091" s="13">
        <f t="shared" si="1369"/>
        <v>3.1115188930271754E-3</v>
      </c>
      <c r="AK1091" s="13">
        <f t="shared" si="1370"/>
        <v>1.5557594465135912E-3</v>
      </c>
      <c r="AL1091" s="13">
        <f t="shared" si="1371"/>
        <v>3.2638277428408752E-5</v>
      </c>
      <c r="AM1091" s="13">
        <f t="shared" si="1372"/>
        <v>5.5577262497895205E-3</v>
      </c>
      <c r="AN1091" s="13">
        <f t="shared" si="1373"/>
        <v>5.1820239553037484E-3</v>
      </c>
      <c r="AO1091" s="13">
        <f t="shared" si="1374"/>
        <v>2.4158595679626077E-3</v>
      </c>
      <c r="AP1091" s="13">
        <f t="shared" si="1375"/>
        <v>7.5084915372277848E-4</v>
      </c>
      <c r="AQ1091" s="13">
        <f t="shared" si="1376"/>
        <v>1.7502293773277963E-4</v>
      </c>
      <c r="AR1091" s="13">
        <f t="shared" si="1377"/>
        <v>5.1576537170818252E-4</v>
      </c>
      <c r="AS1091" s="13">
        <f t="shared" si="1378"/>
        <v>7.736480575622753E-4</v>
      </c>
      <c r="AT1091" s="13">
        <f t="shared" si="1379"/>
        <v>5.8023604317170789E-4</v>
      </c>
      <c r="AU1091" s="13">
        <f t="shared" si="1380"/>
        <v>2.9011802158585459E-4</v>
      </c>
      <c r="AV1091" s="13">
        <f t="shared" si="1381"/>
        <v>1.0879425809469567E-4</v>
      </c>
      <c r="AW1091" s="13">
        <f t="shared" si="1382"/>
        <v>1.2679970780936831E-6</v>
      </c>
      <c r="AX1091" s="13">
        <f t="shared" si="1383"/>
        <v>1.3894315624473838E-3</v>
      </c>
      <c r="AY1091" s="13">
        <f t="shared" si="1384"/>
        <v>1.2955059888259406E-3</v>
      </c>
      <c r="AZ1091" s="13">
        <f t="shared" si="1385"/>
        <v>6.0396489199065356E-4</v>
      </c>
      <c r="BA1091" s="13">
        <f t="shared" si="1386"/>
        <v>1.8771228843069513E-4</v>
      </c>
      <c r="BB1091" s="13">
        <f t="shared" si="1387"/>
        <v>4.3755734433195023E-5</v>
      </c>
      <c r="BC1091" s="13">
        <f t="shared" si="1388"/>
        <v>8.1595693571022101E-6</v>
      </c>
      <c r="BD1091" s="13">
        <f t="shared" si="1389"/>
        <v>8.0149938763451531E-5</v>
      </c>
      <c r="BE1091" s="13">
        <f t="shared" si="1390"/>
        <v>1.2022490814517754E-4</v>
      </c>
      <c r="BF1091" s="13">
        <f t="shared" si="1391"/>
        <v>9.0168681108883359E-5</v>
      </c>
      <c r="BG1091" s="13">
        <f t="shared" si="1392"/>
        <v>4.5084340554441781E-5</v>
      </c>
      <c r="BH1091" s="13">
        <f t="shared" si="1393"/>
        <v>1.6906627707915699E-5</v>
      </c>
      <c r="BI1091" s="13">
        <f t="shared" si="1394"/>
        <v>5.0719883123747187E-6</v>
      </c>
      <c r="BJ1091" s="14">
        <f t="shared" si="1395"/>
        <v>0.50357121735382893</v>
      </c>
      <c r="BK1091" s="14">
        <f t="shared" si="1396"/>
        <v>0.26219334124956312</v>
      </c>
      <c r="BL1091" s="14">
        <f t="shared" si="1397"/>
        <v>0.22268440753332258</v>
      </c>
      <c r="BM1091" s="14">
        <f t="shared" si="1398"/>
        <v>0.43775300238913983</v>
      </c>
      <c r="BN1091" s="14">
        <f t="shared" si="1399"/>
        <v>0.56126699633317434</v>
      </c>
    </row>
    <row r="1092" spans="1:66" x14ac:dyDescent="0.25">
      <c r="A1092" t="s">
        <v>19</v>
      </c>
      <c r="B1092" t="s">
        <v>154</v>
      </c>
      <c r="C1092" t="s">
        <v>243</v>
      </c>
      <c r="D1092" s="24" t="s">
        <v>502</v>
      </c>
      <c r="E1092" s="10">
        <f>VLOOKUP(A1092,home!$A$2:$E$405,3,FALSE)</f>
        <v>1.6666666666666701</v>
      </c>
      <c r="F1092" s="10">
        <f>VLOOKUP(B1092,home!$B$2:$E$405,3,FALSE)</f>
        <v>0.7</v>
      </c>
      <c r="G1092" s="10">
        <f>VLOOKUP(C1092,away!$B$2:$E$405,4,FALSE)</f>
        <v>1.1000000000000001</v>
      </c>
      <c r="H1092" s="10">
        <f>VLOOKUP(A1092,away!$A$2:$E$405,3,FALSE)</f>
        <v>1.2</v>
      </c>
      <c r="I1092" s="10">
        <f>VLOOKUP(C1092,away!$B$2:$E$405,3,FALSE)</f>
        <v>0.6</v>
      </c>
      <c r="J1092" s="10">
        <f>VLOOKUP(B1092,home!$B$2:$E$405,4,FALSE)</f>
        <v>0.97</v>
      </c>
      <c r="K1092" s="12">
        <f t="shared" si="1344"/>
        <v>1.2833333333333359</v>
      </c>
      <c r="L1092" s="12">
        <f t="shared" si="1345"/>
        <v>0.69839999999999991</v>
      </c>
      <c r="M1092" s="13">
        <f t="shared" si="1346"/>
        <v>0.13783012459044472</v>
      </c>
      <c r="N1092" s="13">
        <f t="shared" si="1347"/>
        <v>0.1768819932244044</v>
      </c>
      <c r="O1092" s="13">
        <f t="shared" si="1348"/>
        <v>9.6260559013966573E-2</v>
      </c>
      <c r="P1092" s="13">
        <f t="shared" si="1349"/>
        <v>0.12353438406792401</v>
      </c>
      <c r="Q1092" s="13">
        <f t="shared" si="1350"/>
        <v>0.11349927898565973</v>
      </c>
      <c r="R1092" s="13">
        <f t="shared" si="1351"/>
        <v>3.3614187207677115E-2</v>
      </c>
      <c r="S1092" s="13">
        <f t="shared" si="1352"/>
        <v>2.7680349438099782E-2</v>
      </c>
      <c r="T1092" s="13">
        <f t="shared" si="1353"/>
        <v>7.9267896443584743E-2</v>
      </c>
      <c r="U1092" s="13">
        <f t="shared" si="1354"/>
        <v>4.3138206916519047E-2</v>
      </c>
      <c r="V1092" s="13">
        <f t="shared" si="1355"/>
        <v>2.7565937327089021E-3</v>
      </c>
      <c r="W1092" s="13">
        <f t="shared" si="1356"/>
        <v>4.8552469343865631E-2</v>
      </c>
      <c r="X1092" s="13">
        <f t="shared" si="1357"/>
        <v>3.390904458975575E-2</v>
      </c>
      <c r="Y1092" s="13">
        <f t="shared" si="1358"/>
        <v>1.1841038370742704E-2</v>
      </c>
      <c r="Z1092" s="13">
        <f t="shared" si="1359"/>
        <v>7.8253827819472332E-3</v>
      </c>
      <c r="AA1092" s="13">
        <f t="shared" si="1360"/>
        <v>1.0042574570165635E-2</v>
      </c>
      <c r="AB1092" s="13">
        <f t="shared" si="1361"/>
        <v>6.4439853491896305E-3</v>
      </c>
      <c r="AC1092" s="13">
        <f t="shared" si="1362"/>
        <v>1.5441748942202126E-4</v>
      </c>
      <c r="AD1092" s="13">
        <f t="shared" si="1363"/>
        <v>1.5577250581156927E-2</v>
      </c>
      <c r="AE1092" s="13">
        <f t="shared" si="1364"/>
        <v>1.0879151805879997E-2</v>
      </c>
      <c r="AF1092" s="13">
        <f t="shared" si="1365"/>
        <v>3.7989998106132935E-3</v>
      </c>
      <c r="AG1092" s="13">
        <f t="shared" si="1366"/>
        <v>8.8440715591077477E-4</v>
      </c>
      <c r="AH1092" s="13">
        <f t="shared" si="1367"/>
        <v>1.3663118337279867E-3</v>
      </c>
      <c r="AI1092" s="13">
        <f t="shared" si="1368"/>
        <v>1.7534335199509195E-3</v>
      </c>
      <c r="AJ1092" s="13">
        <f t="shared" si="1369"/>
        <v>1.1251198419685092E-3</v>
      </c>
      <c r="AK1092" s="13">
        <f t="shared" si="1370"/>
        <v>4.8130126573097418E-4</v>
      </c>
      <c r="AL1092" s="13">
        <f t="shared" si="1371"/>
        <v>5.5360522967667774E-6</v>
      </c>
      <c r="AM1092" s="13">
        <f t="shared" si="1372"/>
        <v>3.9981609824969525E-3</v>
      </c>
      <c r="AN1092" s="13">
        <f t="shared" si="1373"/>
        <v>2.7923156301758708E-3</v>
      </c>
      <c r="AO1092" s="13">
        <f t="shared" si="1374"/>
        <v>9.750766180574138E-4</v>
      </c>
      <c r="AP1092" s="13">
        <f t="shared" si="1375"/>
        <v>2.2699783668376597E-4</v>
      </c>
      <c r="AQ1092" s="13">
        <f t="shared" si="1376"/>
        <v>3.9633822284985529E-5</v>
      </c>
      <c r="AR1092" s="13">
        <f t="shared" si="1377"/>
        <v>1.9084643693512517E-4</v>
      </c>
      <c r="AS1092" s="13">
        <f t="shared" si="1378"/>
        <v>2.4491959406674444E-4</v>
      </c>
      <c r="AT1092" s="13">
        <f t="shared" si="1379"/>
        <v>1.5715673952616135E-4</v>
      </c>
      <c r="AU1092" s="13">
        <f t="shared" si="1380"/>
        <v>6.7228160797302462E-5</v>
      </c>
      <c r="AV1092" s="13">
        <f t="shared" si="1381"/>
        <v>2.1569034922467925E-5</v>
      </c>
      <c r="AW1092" s="13">
        <f t="shared" si="1382"/>
        <v>1.3782924868183699E-7</v>
      </c>
      <c r="AX1092" s="13">
        <f t="shared" si="1383"/>
        <v>8.5516221014518253E-4</v>
      </c>
      <c r="AY1092" s="13">
        <f t="shared" si="1384"/>
        <v>5.9724528756539537E-4</v>
      </c>
      <c r="AZ1092" s="13">
        <f t="shared" si="1385"/>
        <v>2.0855805441783598E-4</v>
      </c>
      <c r="BA1092" s="13">
        <f t="shared" si="1386"/>
        <v>4.8552315068472226E-5</v>
      </c>
      <c r="BB1092" s="13">
        <f t="shared" si="1387"/>
        <v>8.4772342109552483E-6</v>
      </c>
      <c r="BC1092" s="13">
        <f t="shared" si="1388"/>
        <v>1.1841000745862288E-6</v>
      </c>
      <c r="BD1092" s="13">
        <f t="shared" si="1389"/>
        <v>2.2214525259248563E-5</v>
      </c>
      <c r="BE1092" s="13">
        <f t="shared" si="1390"/>
        <v>2.8508640749369042E-5</v>
      </c>
      <c r="BF1092" s="13">
        <f t="shared" si="1391"/>
        <v>1.8293044480845174E-5</v>
      </c>
      <c r="BG1092" s="13">
        <f t="shared" si="1392"/>
        <v>7.8253579168060042E-6</v>
      </c>
      <c r="BH1092" s="13">
        <f t="shared" si="1393"/>
        <v>2.5106356649752656E-6</v>
      </c>
      <c r="BI1092" s="13">
        <f t="shared" si="1394"/>
        <v>6.4439648734365269E-7</v>
      </c>
      <c r="BJ1092" s="14">
        <f t="shared" si="1395"/>
        <v>0.50484289440275543</v>
      </c>
      <c r="BK1092" s="14">
        <f t="shared" si="1396"/>
        <v>0.29255865065846159</v>
      </c>
      <c r="BL1092" s="14">
        <f t="shared" si="1397"/>
        <v>0.19498739608570276</v>
      </c>
      <c r="BM1092" s="14">
        <f t="shared" si="1398"/>
        <v>0.31799668938047365</v>
      </c>
      <c r="BN1092" s="14">
        <f t="shared" si="1399"/>
        <v>0.68162052709007659</v>
      </c>
    </row>
    <row r="1093" spans="1:66" x14ac:dyDescent="0.25">
      <c r="A1093" t="s">
        <v>19</v>
      </c>
      <c r="B1093" t="s">
        <v>252</v>
      </c>
      <c r="C1093" t="s">
        <v>352</v>
      </c>
      <c r="D1093" s="24" t="s">
        <v>502</v>
      </c>
      <c r="E1093" s="10">
        <f>VLOOKUP(A1093,home!$A$2:$E$405,3,FALSE)</f>
        <v>1.6666666666666701</v>
      </c>
      <c r="F1093" s="10">
        <f>VLOOKUP(B1093,home!$B$2:$E$405,3,FALSE)</f>
        <v>0.84</v>
      </c>
      <c r="G1093" s="10">
        <f>VLOOKUP(C1093,away!$B$2:$E$405,4,FALSE)</f>
        <v>1.29</v>
      </c>
      <c r="H1093" s="10">
        <f>VLOOKUP(A1093,away!$A$2:$E$405,3,FALSE)</f>
        <v>1.2</v>
      </c>
      <c r="I1093" s="10">
        <f>VLOOKUP(C1093,away!$B$2:$E$405,3,FALSE)</f>
        <v>0.51</v>
      </c>
      <c r="J1093" s="10">
        <f>VLOOKUP(B1093,home!$B$2:$E$405,4,FALSE)</f>
        <v>1.33</v>
      </c>
      <c r="K1093" s="12">
        <f t="shared" si="1344"/>
        <v>1.8060000000000036</v>
      </c>
      <c r="L1093" s="12">
        <f t="shared" si="1345"/>
        <v>0.81396000000000002</v>
      </c>
      <c r="M1093" s="13">
        <f t="shared" si="1346"/>
        <v>7.2805775000191503E-2</v>
      </c>
      <c r="N1093" s="13">
        <f t="shared" si="1347"/>
        <v>0.13148722965034609</v>
      </c>
      <c r="O1093" s="13">
        <f t="shared" si="1348"/>
        <v>5.9260988619155873E-2</v>
      </c>
      <c r="P1093" s="13">
        <f t="shared" si="1349"/>
        <v>0.1070253454461957</v>
      </c>
      <c r="Q1093" s="13">
        <f t="shared" si="1350"/>
        <v>0.11873296837426278</v>
      </c>
      <c r="R1093" s="13">
        <f t="shared" si="1351"/>
        <v>2.4118037148224053E-2</v>
      </c>
      <c r="S1093" s="13">
        <f t="shared" si="1352"/>
        <v>3.9332129105992611E-2</v>
      </c>
      <c r="T1093" s="13">
        <f t="shared" si="1353"/>
        <v>9.6643886937914938E-2</v>
      </c>
      <c r="U1093" s="13">
        <f t="shared" si="1354"/>
        <v>4.3557175089692722E-2</v>
      </c>
      <c r="V1093" s="13">
        <f t="shared" si="1355"/>
        <v>6.4242991479608403E-3</v>
      </c>
      <c r="W1093" s="13">
        <f t="shared" si="1356"/>
        <v>7.1477246961306334E-2</v>
      </c>
      <c r="X1093" s="13">
        <f t="shared" si="1357"/>
        <v>5.8179619936624904E-2</v>
      </c>
      <c r="Y1093" s="13">
        <f t="shared" si="1358"/>
        <v>2.3677941721807601E-2</v>
      </c>
      <c r="Z1093" s="13">
        <f t="shared" si="1359"/>
        <v>6.5437058390561513E-3</v>
      </c>
      <c r="AA1093" s="13">
        <f t="shared" si="1360"/>
        <v>1.1817932745335432E-2</v>
      </c>
      <c r="AB1093" s="13">
        <f t="shared" si="1361"/>
        <v>1.0671593269037919E-2</v>
      </c>
      <c r="AC1093" s="13">
        <f t="shared" si="1362"/>
        <v>5.9023720607877716E-4</v>
      </c>
      <c r="AD1093" s="13">
        <f t="shared" si="1363"/>
        <v>3.2271977003029882E-2</v>
      </c>
      <c r="AE1093" s="13">
        <f t="shared" si="1364"/>
        <v>2.6268098401386202E-2</v>
      </c>
      <c r="AF1093" s="13">
        <f t="shared" si="1365"/>
        <v>1.0690590687396154E-2</v>
      </c>
      <c r="AG1093" s="13">
        <f t="shared" si="1366"/>
        <v>2.9005710653043255E-3</v>
      </c>
      <c r="AH1093" s="13">
        <f t="shared" si="1367"/>
        <v>1.3315787011895363E-3</v>
      </c>
      <c r="AI1093" s="13">
        <f t="shared" si="1368"/>
        <v>2.4048311343483069E-3</v>
      </c>
      <c r="AJ1093" s="13">
        <f t="shared" si="1369"/>
        <v>2.1715625143165261E-3</v>
      </c>
      <c r="AK1093" s="13">
        <f t="shared" si="1370"/>
        <v>1.3072806336185511E-3</v>
      </c>
      <c r="AL1093" s="13">
        <f t="shared" si="1371"/>
        <v>3.4706225365013898E-5</v>
      </c>
      <c r="AM1093" s="13">
        <f t="shared" si="1372"/>
        <v>1.1656638093494412E-2</v>
      </c>
      <c r="AN1093" s="13">
        <f t="shared" si="1373"/>
        <v>9.4880371425807106E-3</v>
      </c>
      <c r="AO1093" s="13">
        <f t="shared" si="1374"/>
        <v>3.8614413562874975E-3</v>
      </c>
      <c r="AP1093" s="13">
        <f t="shared" si="1375"/>
        <v>1.0476862687879241E-3</v>
      </c>
      <c r="AQ1093" s="13">
        <f t="shared" si="1376"/>
        <v>2.1319367883565466E-4</v>
      </c>
      <c r="AR1093" s="13">
        <f t="shared" si="1377"/>
        <v>2.1677035992404703E-4</v>
      </c>
      <c r="AS1093" s="13">
        <f t="shared" si="1378"/>
        <v>3.9148727002282966E-4</v>
      </c>
      <c r="AT1093" s="13">
        <f t="shared" si="1379"/>
        <v>3.5351300483061596E-4</v>
      </c>
      <c r="AU1093" s="13">
        <f t="shared" si="1380"/>
        <v>2.1281482890803124E-4</v>
      </c>
      <c r="AV1093" s="13">
        <f t="shared" si="1381"/>
        <v>9.6085895251976311E-5</v>
      </c>
      <c r="AW1093" s="13">
        <f t="shared" si="1382"/>
        <v>1.4171822064383561E-6</v>
      </c>
      <c r="AX1093" s="13">
        <f t="shared" si="1383"/>
        <v>3.5086480661418247E-3</v>
      </c>
      <c r="AY1093" s="13">
        <f t="shared" si="1384"/>
        <v>2.8558991799167996E-3</v>
      </c>
      <c r="AZ1093" s="13">
        <f t="shared" si="1385"/>
        <v>1.1622938482425389E-3</v>
      </c>
      <c r="BA1093" s="13">
        <f t="shared" si="1386"/>
        <v>3.1535356690516576E-4</v>
      </c>
      <c r="BB1093" s="13">
        <f t="shared" si="1387"/>
        <v>6.4171297329532176E-5</v>
      </c>
      <c r="BC1093" s="13">
        <f t="shared" si="1388"/>
        <v>1.0446573834869204E-5</v>
      </c>
      <c r="BD1093" s="13">
        <f t="shared" si="1389"/>
        <v>2.9407067027296214E-5</v>
      </c>
      <c r="BE1093" s="13">
        <f t="shared" si="1390"/>
        <v>5.3109163051297069E-5</v>
      </c>
      <c r="BF1093" s="13">
        <f t="shared" si="1391"/>
        <v>4.7957574235321357E-5</v>
      </c>
      <c r="BG1093" s="13">
        <f t="shared" si="1392"/>
        <v>2.8870459689663515E-5</v>
      </c>
      <c r="BH1093" s="13">
        <f t="shared" si="1393"/>
        <v>1.3035012549883104E-5</v>
      </c>
      <c r="BI1093" s="13">
        <f t="shared" si="1394"/>
        <v>4.7082465330177854E-6</v>
      </c>
      <c r="BJ1093" s="14">
        <f t="shared" si="1395"/>
        <v>0.60651393981173607</v>
      </c>
      <c r="BK1093" s="14">
        <f t="shared" si="1396"/>
        <v>0.22906839131170126</v>
      </c>
      <c r="BL1093" s="14">
        <f t="shared" si="1397"/>
        <v>0.15808873873694285</v>
      </c>
      <c r="BM1093" s="14">
        <f t="shared" si="1398"/>
        <v>0.48392994946335022</v>
      </c>
      <c r="BN1093" s="14">
        <f t="shared" si="1399"/>
        <v>0.51343034423837597</v>
      </c>
    </row>
    <row r="1094" spans="1:66" x14ac:dyDescent="0.25">
      <c r="A1094" t="s">
        <v>19</v>
      </c>
      <c r="B1094" t="s">
        <v>146</v>
      </c>
      <c r="C1094" t="s">
        <v>20</v>
      </c>
      <c r="D1094" s="24" t="s">
        <v>502</v>
      </c>
      <c r="E1094" s="10">
        <f>VLOOKUP(A1094,home!$A$2:$E$405,3,FALSE)</f>
        <v>1.6666666666666701</v>
      </c>
      <c r="F1094" s="10">
        <f>VLOOKUP(B1094,home!$B$2:$E$405,3,FALSE)</f>
        <v>0.7</v>
      </c>
      <c r="G1094" s="10">
        <f>VLOOKUP(C1094,away!$B$2:$E$405,4,FALSE)</f>
        <v>1.32</v>
      </c>
      <c r="H1094" s="10">
        <f>VLOOKUP(A1094,away!$A$2:$E$405,3,FALSE)</f>
        <v>1.2</v>
      </c>
      <c r="I1094" s="10">
        <f>VLOOKUP(C1094,away!$B$2:$E$405,3,FALSE)</f>
        <v>0.72</v>
      </c>
      <c r="J1094" s="10">
        <f>VLOOKUP(B1094,home!$B$2:$E$405,4,FALSE)</f>
        <v>1.1100000000000001</v>
      </c>
      <c r="K1094" s="12">
        <f t="shared" si="1344"/>
        <v>1.5400000000000031</v>
      </c>
      <c r="L1094" s="12">
        <f t="shared" si="1345"/>
        <v>0.95904000000000011</v>
      </c>
      <c r="M1094" s="13">
        <f t="shared" si="1346"/>
        <v>8.2163838059451669E-2</v>
      </c>
      <c r="N1094" s="13">
        <f t="shared" si="1347"/>
        <v>0.12653231061155581</v>
      </c>
      <c r="O1094" s="13">
        <f t="shared" si="1348"/>
        <v>7.8798407252536534E-2</v>
      </c>
      <c r="P1094" s="13">
        <f t="shared" si="1349"/>
        <v>0.1213495471689065</v>
      </c>
      <c r="Q1094" s="13">
        <f t="shared" si="1350"/>
        <v>9.7429879170898223E-2</v>
      </c>
      <c r="R1094" s="13">
        <f t="shared" si="1351"/>
        <v>3.7785412245736318E-2</v>
      </c>
      <c r="S1094" s="13">
        <f t="shared" si="1352"/>
        <v>4.4805941840994325E-2</v>
      </c>
      <c r="T1094" s="13">
        <f t="shared" si="1353"/>
        <v>9.3439151320058242E-2</v>
      </c>
      <c r="U1094" s="13">
        <f t="shared" si="1354"/>
        <v>5.8189534858434047E-2</v>
      </c>
      <c r="V1094" s="13">
        <f t="shared" si="1355"/>
        <v>7.3527625903676017E-3</v>
      </c>
      <c r="W1094" s="13">
        <f t="shared" si="1356"/>
        <v>5.001400464106117E-2</v>
      </c>
      <c r="X1094" s="13">
        <f t="shared" si="1357"/>
        <v>4.7965431010963309E-2</v>
      </c>
      <c r="Y1094" s="13">
        <f t="shared" si="1358"/>
        <v>2.3000383478377125E-2</v>
      </c>
      <c r="Z1094" s="13">
        <f t="shared" si="1359"/>
        <v>1.2079240586716991E-2</v>
      </c>
      <c r="AA1094" s="13">
        <f t="shared" si="1360"/>
        <v>1.8602030503544201E-2</v>
      </c>
      <c r="AB1094" s="13">
        <f t="shared" si="1361"/>
        <v>1.432356348772907E-2</v>
      </c>
      <c r="AC1094" s="13">
        <f t="shared" si="1362"/>
        <v>6.7871586808661809E-4</v>
      </c>
      <c r="AD1094" s="13">
        <f t="shared" si="1363"/>
        <v>1.9255391786808598E-2</v>
      </c>
      <c r="AE1094" s="13">
        <f t="shared" si="1364"/>
        <v>1.8466690939220917E-2</v>
      </c>
      <c r="AF1094" s="13">
        <f t="shared" si="1365"/>
        <v>8.8551476391752152E-3</v>
      </c>
      <c r="AG1094" s="13">
        <f t="shared" si="1366"/>
        <v>2.8308135972915337E-3</v>
      </c>
      <c r="AH1094" s="13">
        <f t="shared" si="1367"/>
        <v>2.8961187230712657E-3</v>
      </c>
      <c r="AI1094" s="13">
        <f t="shared" si="1368"/>
        <v>4.4600228335297575E-3</v>
      </c>
      <c r="AJ1094" s="13">
        <f t="shared" si="1369"/>
        <v>3.4342175818179218E-3</v>
      </c>
      <c r="AK1094" s="13">
        <f t="shared" si="1370"/>
        <v>1.7628983586665363E-3</v>
      </c>
      <c r="AL1094" s="13">
        <f t="shared" si="1371"/>
        <v>4.0096405033595168E-5</v>
      </c>
      <c r="AM1094" s="13">
        <f t="shared" si="1372"/>
        <v>5.9306606703370592E-3</v>
      </c>
      <c r="AN1094" s="13">
        <f t="shared" si="1373"/>
        <v>5.6877408092800546E-3</v>
      </c>
      <c r="AO1094" s="13">
        <f t="shared" si="1374"/>
        <v>2.7273854728659713E-3</v>
      </c>
      <c r="AP1094" s="13">
        <f t="shared" si="1375"/>
        <v>8.7189058796579406E-4</v>
      </c>
      <c r="AQ1094" s="13">
        <f t="shared" si="1376"/>
        <v>2.0904448737067878E-4</v>
      </c>
      <c r="AR1094" s="13">
        <f t="shared" si="1377"/>
        <v>5.5549874003485347E-4</v>
      </c>
      <c r="AS1094" s="13">
        <f t="shared" si="1378"/>
        <v>8.5546805965367606E-4</v>
      </c>
      <c r="AT1094" s="13">
        <f t="shared" si="1379"/>
        <v>6.5871040593333216E-4</v>
      </c>
      <c r="AU1094" s="13">
        <f t="shared" si="1380"/>
        <v>3.3813800837911108E-4</v>
      </c>
      <c r="AV1094" s="13">
        <f t="shared" si="1381"/>
        <v>1.3018313322595809E-4</v>
      </c>
      <c r="AW1094" s="13">
        <f t="shared" si="1382"/>
        <v>1.6449790743462639E-6</v>
      </c>
      <c r="AX1094" s="13">
        <f t="shared" si="1383"/>
        <v>1.5222029053865143E-3</v>
      </c>
      <c r="AY1094" s="13">
        <f t="shared" si="1384"/>
        <v>1.4598534743818828E-3</v>
      </c>
      <c r="AZ1094" s="13">
        <f t="shared" si="1385"/>
        <v>7.0002893803560048E-4</v>
      </c>
      <c r="BA1094" s="13">
        <f t="shared" si="1386"/>
        <v>2.2378525091122084E-4</v>
      </c>
      <c r="BB1094" s="13">
        <f t="shared" si="1387"/>
        <v>5.3654751758474303E-5</v>
      </c>
      <c r="BC1094" s="13">
        <f t="shared" si="1388"/>
        <v>1.0291410625289442E-5</v>
      </c>
      <c r="BD1094" s="13">
        <f t="shared" si="1389"/>
        <v>8.8790918607170943E-5</v>
      </c>
      <c r="BE1094" s="13">
        <f t="shared" si="1390"/>
        <v>1.3673801465504353E-4</v>
      </c>
      <c r="BF1094" s="13">
        <f t="shared" si="1391"/>
        <v>1.0528827128438378E-4</v>
      </c>
      <c r="BG1094" s="13">
        <f t="shared" si="1392"/>
        <v>5.4047979259317095E-5</v>
      </c>
      <c r="BH1094" s="13">
        <f t="shared" si="1393"/>
        <v>2.0808472014837133E-5</v>
      </c>
      <c r="BI1094" s="13">
        <f t="shared" si="1394"/>
        <v>6.4090093805698496E-6</v>
      </c>
      <c r="BJ1094" s="14">
        <f t="shared" si="1395"/>
        <v>0.50718574295432861</v>
      </c>
      <c r="BK1094" s="14">
        <f t="shared" si="1396"/>
        <v>0.25785075540722219</v>
      </c>
      <c r="BL1094" s="14">
        <f t="shared" si="1397"/>
        <v>0.22320228685749385</v>
      </c>
      <c r="BM1094" s="14">
        <f t="shared" si="1398"/>
        <v>0.45480042280136923</v>
      </c>
      <c r="BN1094" s="14">
        <f t="shared" si="1399"/>
        <v>0.54405939450908503</v>
      </c>
    </row>
    <row r="1095" spans="1:66" x14ac:dyDescent="0.25">
      <c r="A1095" t="s">
        <v>19</v>
      </c>
      <c r="B1095" t="s">
        <v>139</v>
      </c>
      <c r="C1095" t="s">
        <v>244</v>
      </c>
      <c r="D1095" s="24" t="s">
        <v>502</v>
      </c>
      <c r="E1095" s="10">
        <f>VLOOKUP(A1095,home!$A$2:$E$405,3,FALSE)</f>
        <v>1.6666666666666701</v>
      </c>
      <c r="F1095" s="10">
        <f>VLOOKUP(B1095,home!$B$2:$E$405,3,FALSE)</f>
        <v>1.3</v>
      </c>
      <c r="G1095" s="10">
        <f>VLOOKUP(C1095,away!$B$2:$E$405,4,FALSE)</f>
        <v>0.8</v>
      </c>
      <c r="H1095" s="10">
        <f>VLOOKUP(A1095,away!$A$2:$E$405,3,FALSE)</f>
        <v>1.2</v>
      </c>
      <c r="I1095" s="10">
        <f>VLOOKUP(C1095,away!$B$2:$E$405,3,FALSE)</f>
        <v>0.7</v>
      </c>
      <c r="J1095" s="10">
        <f>VLOOKUP(B1095,home!$B$2:$E$405,4,FALSE)</f>
        <v>0.97</v>
      </c>
      <c r="K1095" s="12">
        <f t="shared" si="1344"/>
        <v>1.7333333333333369</v>
      </c>
      <c r="L1095" s="12">
        <f t="shared" si="1345"/>
        <v>0.81479999999999997</v>
      </c>
      <c r="M1095" s="13">
        <f t="shared" si="1346"/>
        <v>7.8227554564652579E-2</v>
      </c>
      <c r="N1095" s="13">
        <f t="shared" si="1347"/>
        <v>0.13559442791206475</v>
      </c>
      <c r="O1095" s="13">
        <f t="shared" si="1348"/>
        <v>6.3739811459278914E-2</v>
      </c>
      <c r="P1095" s="13">
        <f t="shared" si="1349"/>
        <v>0.11048233986275036</v>
      </c>
      <c r="Q1095" s="13">
        <f t="shared" si="1350"/>
        <v>0.11751517085712303</v>
      </c>
      <c r="R1095" s="13">
        <f t="shared" si="1351"/>
        <v>2.5967599188510226E-2</v>
      </c>
      <c r="S1095" s="13">
        <f t="shared" si="1352"/>
        <v>3.9009104558739974E-2</v>
      </c>
      <c r="T1095" s="13">
        <f t="shared" si="1353"/>
        <v>9.5751361214383851E-2</v>
      </c>
      <c r="U1095" s="13">
        <f t="shared" si="1354"/>
        <v>4.5010505260084488E-2</v>
      </c>
      <c r="V1095" s="13">
        <f t="shared" si="1355"/>
        <v>6.1214820611555287E-3</v>
      </c>
      <c r="W1095" s="13">
        <f t="shared" si="1356"/>
        <v>6.7897654273004579E-2</v>
      </c>
      <c r="X1095" s="13">
        <f t="shared" si="1357"/>
        <v>5.5323008701644132E-2</v>
      </c>
      <c r="Y1095" s="13">
        <f t="shared" si="1358"/>
        <v>2.2538593745049816E-2</v>
      </c>
      <c r="Z1095" s="13">
        <f t="shared" si="1359"/>
        <v>7.0527999395993768E-3</v>
      </c>
      <c r="AA1095" s="13">
        <f t="shared" si="1360"/>
        <v>1.2224853228638945E-2</v>
      </c>
      <c r="AB1095" s="13">
        <f t="shared" si="1361"/>
        <v>1.0594872798153776E-2</v>
      </c>
      <c r="AC1095" s="13">
        <f t="shared" si="1362"/>
        <v>5.4034322153819945E-4</v>
      </c>
      <c r="AD1095" s="13">
        <f t="shared" si="1363"/>
        <v>2.942231685163537E-2</v>
      </c>
      <c r="AE1095" s="13">
        <f t="shared" si="1364"/>
        <v>2.3973303770712499E-2</v>
      </c>
      <c r="AF1095" s="13">
        <f t="shared" si="1365"/>
        <v>9.7667239561882706E-3</v>
      </c>
      <c r="AG1095" s="13">
        <f t="shared" si="1366"/>
        <v>2.6526422265007342E-3</v>
      </c>
      <c r="AH1095" s="13">
        <f t="shared" si="1367"/>
        <v>1.436655347696393E-3</v>
      </c>
      <c r="AI1095" s="13">
        <f t="shared" si="1368"/>
        <v>2.4902026026737529E-3</v>
      </c>
      <c r="AJ1095" s="13">
        <f t="shared" si="1369"/>
        <v>2.1581755889839237E-3</v>
      </c>
      <c r="AK1095" s="13">
        <f t="shared" si="1370"/>
        <v>1.2469458958573811E-3</v>
      </c>
      <c r="AL1095" s="13">
        <f t="shared" si="1371"/>
        <v>3.0525501545713235E-5</v>
      </c>
      <c r="AM1095" s="13">
        <f t="shared" si="1372"/>
        <v>1.0199736508566939E-2</v>
      </c>
      <c r="AN1095" s="13">
        <f t="shared" si="1373"/>
        <v>8.3107453071803415E-3</v>
      </c>
      <c r="AO1095" s="13">
        <f t="shared" si="1374"/>
        <v>3.3857976381452704E-3</v>
      </c>
      <c r="AP1095" s="13">
        <f t="shared" si="1375"/>
        <v>9.1958263852025539E-4</v>
      </c>
      <c r="AQ1095" s="13">
        <f t="shared" si="1376"/>
        <v>1.8731898346657601E-4</v>
      </c>
      <c r="AR1095" s="13">
        <f t="shared" si="1377"/>
        <v>2.3411735546060425E-4</v>
      </c>
      <c r="AS1095" s="13">
        <f t="shared" si="1378"/>
        <v>4.0580341613171491E-4</v>
      </c>
      <c r="AT1095" s="13">
        <f t="shared" si="1379"/>
        <v>3.5169629398082035E-4</v>
      </c>
      <c r="AU1095" s="13">
        <f t="shared" si="1380"/>
        <v>2.0320230318891889E-4</v>
      </c>
      <c r="AV1095" s="13">
        <f t="shared" si="1381"/>
        <v>8.8054331381865017E-5</v>
      </c>
      <c r="AW1095" s="13">
        <f t="shared" si="1382"/>
        <v>1.197549342862273E-6</v>
      </c>
      <c r="AX1095" s="13">
        <f t="shared" si="1383"/>
        <v>2.9465905469193469E-3</v>
      </c>
      <c r="AY1095" s="13">
        <f t="shared" si="1384"/>
        <v>2.4008819776298838E-3</v>
      </c>
      <c r="AZ1095" s="13">
        <f t="shared" si="1385"/>
        <v>9.7811931768641445E-4</v>
      </c>
      <c r="BA1095" s="13">
        <f t="shared" si="1386"/>
        <v>2.6565720668363015E-4</v>
      </c>
      <c r="BB1095" s="13">
        <f t="shared" si="1387"/>
        <v>5.4114373001455458E-5</v>
      </c>
      <c r="BC1095" s="13">
        <f t="shared" si="1388"/>
        <v>8.8184782243171843E-6</v>
      </c>
      <c r="BD1095" s="13">
        <f t="shared" si="1389"/>
        <v>3.1793136871550042E-5</v>
      </c>
      <c r="BE1095" s="13">
        <f t="shared" si="1390"/>
        <v>5.5108103910686853E-5</v>
      </c>
      <c r="BF1095" s="13">
        <f t="shared" si="1391"/>
        <v>4.7760356722595382E-5</v>
      </c>
      <c r="BG1095" s="13">
        <f t="shared" si="1392"/>
        <v>2.7594872773055172E-5</v>
      </c>
      <c r="BH1095" s="13">
        <f t="shared" si="1393"/>
        <v>1.1957778201657263E-5</v>
      </c>
      <c r="BI1095" s="13">
        <f t="shared" si="1394"/>
        <v>4.1453631099078551E-6</v>
      </c>
      <c r="BJ1095" s="14">
        <f t="shared" si="1395"/>
        <v>0.59009256648433139</v>
      </c>
      <c r="BK1095" s="14">
        <f t="shared" si="1396"/>
        <v>0.23681223174801225</v>
      </c>
      <c r="BL1095" s="14">
        <f t="shared" si="1397"/>
        <v>0.16633085468161121</v>
      </c>
      <c r="BM1095" s="14">
        <f t="shared" si="1398"/>
        <v>0.46636186458088741</v>
      </c>
      <c r="BN1095" s="14">
        <f t="shared" si="1399"/>
        <v>0.53152690384437984</v>
      </c>
    </row>
    <row r="1096" spans="1:66" x14ac:dyDescent="0.25">
      <c r="A1096" t="s">
        <v>19</v>
      </c>
      <c r="B1096" t="s">
        <v>142</v>
      </c>
      <c r="C1096" t="s">
        <v>253</v>
      </c>
      <c r="D1096" s="24" t="s">
        <v>502</v>
      </c>
      <c r="E1096" s="10">
        <f>VLOOKUP(A1096,home!$A$2:$E$405,3,FALSE)</f>
        <v>1.6666666666666701</v>
      </c>
      <c r="F1096" s="10">
        <f>VLOOKUP(B1096,home!$B$2:$E$405,3,FALSE)</f>
        <v>1.6</v>
      </c>
      <c r="G1096" s="10">
        <f>VLOOKUP(C1096,away!$B$2:$E$405,4,FALSE)</f>
        <v>1.08</v>
      </c>
      <c r="H1096" s="10">
        <f>VLOOKUP(A1096,away!$A$2:$E$405,3,FALSE)</f>
        <v>1.2</v>
      </c>
      <c r="I1096" s="10">
        <f>VLOOKUP(C1096,away!$B$2:$E$405,3,FALSE)</f>
        <v>0.6</v>
      </c>
      <c r="J1096" s="10">
        <f>VLOOKUP(B1096,home!$B$2:$E$405,4,FALSE)</f>
        <v>0.69</v>
      </c>
      <c r="K1096" s="12">
        <f t="shared" si="1344"/>
        <v>2.8800000000000061</v>
      </c>
      <c r="L1096" s="12">
        <f t="shared" si="1345"/>
        <v>0.49679999999999996</v>
      </c>
      <c r="M1096" s="13">
        <f t="shared" si="1346"/>
        <v>3.4156581098811443E-2</v>
      </c>
      <c r="N1096" s="13">
        <f t="shared" si="1347"/>
        <v>9.8370953564577174E-2</v>
      </c>
      <c r="O1096" s="13">
        <f t="shared" si="1348"/>
        <v>1.6968989489889525E-2</v>
      </c>
      <c r="P1096" s="13">
        <f t="shared" si="1349"/>
        <v>4.887068973088194E-2</v>
      </c>
      <c r="Q1096" s="13">
        <f t="shared" si="1350"/>
        <v>0.14165417313299145</v>
      </c>
      <c r="R1096" s="13">
        <f t="shared" si="1351"/>
        <v>4.2150969892885562E-3</v>
      </c>
      <c r="S1096" s="13">
        <f t="shared" si="1352"/>
        <v>1.748085023397758E-2</v>
      </c>
      <c r="T1096" s="13">
        <f t="shared" si="1353"/>
        <v>7.0373793212470143E-2</v>
      </c>
      <c r="U1096" s="13">
        <f t="shared" si="1354"/>
        <v>1.2139479329151069E-2</v>
      </c>
      <c r="V1096" s="13">
        <f t="shared" si="1355"/>
        <v>2.7790356467968257E-3</v>
      </c>
      <c r="W1096" s="13">
        <f t="shared" si="1356"/>
        <v>0.1359880062076721</v>
      </c>
      <c r="X1096" s="13">
        <f t="shared" si="1357"/>
        <v>6.7558841483971482E-2</v>
      </c>
      <c r="Y1096" s="13">
        <f t="shared" si="1358"/>
        <v>1.678161622461851E-2</v>
      </c>
      <c r="Z1096" s="13">
        <f t="shared" si="1359"/>
        <v>6.9802006142618504E-4</v>
      </c>
      <c r="AA1096" s="13">
        <f t="shared" si="1360"/>
        <v>2.0102977769074172E-3</v>
      </c>
      <c r="AB1096" s="13">
        <f t="shared" si="1361"/>
        <v>2.8948287987466876E-3</v>
      </c>
      <c r="AC1096" s="13">
        <f t="shared" si="1362"/>
        <v>2.4851248367915976E-4</v>
      </c>
      <c r="AD1096" s="13">
        <f t="shared" si="1363"/>
        <v>9.7911364469524101E-2</v>
      </c>
      <c r="AE1096" s="13">
        <f t="shared" si="1364"/>
        <v>4.8642365868459568E-2</v>
      </c>
      <c r="AF1096" s="13">
        <f t="shared" si="1365"/>
        <v>1.2082763681725353E-2</v>
      </c>
      <c r="AG1096" s="13">
        <f t="shared" si="1366"/>
        <v>2.0009056656937188E-3</v>
      </c>
      <c r="AH1096" s="13">
        <f t="shared" si="1367"/>
        <v>8.6694091629132159E-5</v>
      </c>
      <c r="AI1096" s="13">
        <f t="shared" si="1368"/>
        <v>2.4967898389190114E-4</v>
      </c>
      <c r="AJ1096" s="13">
        <f t="shared" si="1369"/>
        <v>3.5953773680433846E-4</v>
      </c>
      <c r="AK1096" s="13">
        <f t="shared" si="1370"/>
        <v>3.4515622733216568E-4</v>
      </c>
      <c r="AL1096" s="13">
        <f t="shared" si="1371"/>
        <v>1.4222707417936152E-5</v>
      </c>
      <c r="AM1096" s="13">
        <f t="shared" si="1372"/>
        <v>5.6396945934446004E-2</v>
      </c>
      <c r="AN1096" s="13">
        <f t="shared" si="1373"/>
        <v>2.8018002740232775E-2</v>
      </c>
      <c r="AO1096" s="13">
        <f t="shared" si="1374"/>
        <v>6.9596718806738192E-3</v>
      </c>
      <c r="AP1096" s="13">
        <f t="shared" si="1375"/>
        <v>1.1525216634395846E-3</v>
      </c>
      <c r="AQ1096" s="13">
        <f t="shared" si="1376"/>
        <v>1.4314319059919635E-4</v>
      </c>
      <c r="AR1096" s="13">
        <f t="shared" si="1377"/>
        <v>8.6139249442705725E-6</v>
      </c>
      <c r="AS1096" s="13">
        <f t="shared" si="1378"/>
        <v>2.4808103839499303E-5</v>
      </c>
      <c r="AT1096" s="13">
        <f t="shared" si="1379"/>
        <v>3.5723669528879078E-5</v>
      </c>
      <c r="AU1096" s="13">
        <f t="shared" si="1380"/>
        <v>3.4294722747723988E-5</v>
      </c>
      <c r="AV1096" s="13">
        <f t="shared" si="1381"/>
        <v>2.4692200378361321E-5</v>
      </c>
      <c r="AW1096" s="13">
        <f t="shared" si="1382"/>
        <v>5.6526728361845488E-7</v>
      </c>
      <c r="AX1096" s="13">
        <f t="shared" si="1383"/>
        <v>2.7070534048534121E-2</v>
      </c>
      <c r="AY1096" s="13">
        <f t="shared" si="1384"/>
        <v>1.344864131531175E-2</v>
      </c>
      <c r="AZ1096" s="13">
        <f t="shared" si="1385"/>
        <v>3.3406425027234375E-3</v>
      </c>
      <c r="BA1096" s="13">
        <f t="shared" si="1386"/>
        <v>5.532103984510013E-4</v>
      </c>
      <c r="BB1096" s="13">
        <f t="shared" si="1387"/>
        <v>6.8708731487614343E-5</v>
      </c>
      <c r="BC1096" s="13">
        <f t="shared" si="1388"/>
        <v>6.8268995606093622E-6</v>
      </c>
      <c r="BD1096" s="13">
        <f t="shared" si="1389"/>
        <v>7.1323298538560308E-7</v>
      </c>
      <c r="BE1096" s="13">
        <f t="shared" si="1390"/>
        <v>2.0541109979105413E-6</v>
      </c>
      <c r="BF1096" s="13">
        <f t="shared" si="1391"/>
        <v>2.9579198369911861E-6</v>
      </c>
      <c r="BG1096" s="13">
        <f t="shared" si="1392"/>
        <v>2.8396030435115448E-6</v>
      </c>
      <c r="BH1096" s="13">
        <f t="shared" si="1393"/>
        <v>2.0445141913283163E-6</v>
      </c>
      <c r="BI1096" s="13">
        <f t="shared" si="1394"/>
        <v>1.1776401742051128E-6</v>
      </c>
      <c r="BJ1096" s="14">
        <f t="shared" si="1395"/>
        <v>0.82852363281716346</v>
      </c>
      <c r="BK1096" s="14">
        <f t="shared" si="1396"/>
        <v>0.11699853321687663</v>
      </c>
      <c r="BL1096" s="14">
        <f t="shared" si="1397"/>
        <v>3.9409679066308864E-2</v>
      </c>
      <c r="BM1096" s="14">
        <f t="shared" si="1398"/>
        <v>0.62794530510730684</v>
      </c>
      <c r="BN1096" s="14">
        <f t="shared" si="1399"/>
        <v>0.34423648400644014</v>
      </c>
    </row>
    <row r="1097" spans="1:66" x14ac:dyDescent="0.25">
      <c r="A1097" t="s">
        <v>485</v>
      </c>
      <c r="B1097" t="s">
        <v>489</v>
      </c>
      <c r="C1097" t="s">
        <v>490</v>
      </c>
      <c r="D1097" s="24" t="s">
        <v>502</v>
      </c>
      <c r="E1097" s="10">
        <f>VLOOKUP(A1097,home!$A$2:$E$405,3,FALSE)</f>
        <v>1.41071428571429</v>
      </c>
      <c r="F1097" s="10">
        <f>VLOOKUP(B1097,home!$B$2:$E$405,3,FALSE)</f>
        <v>0</v>
      </c>
      <c r="G1097" s="10">
        <f>VLOOKUP(C1097,away!$B$2:$E$405,4,FALSE)</f>
        <v>1.95</v>
      </c>
      <c r="H1097" s="10">
        <f>VLOOKUP(A1097,away!$A$2:$E$405,3,FALSE)</f>
        <v>1.1071428571428601</v>
      </c>
      <c r="I1097" s="10">
        <f>VLOOKUP(C1097,away!$B$2:$E$405,3,FALSE)</f>
        <v>1.59</v>
      </c>
      <c r="J1097" s="10">
        <f>VLOOKUP(B1097,home!$B$2:$E$405,4,FALSE)</f>
        <v>0</v>
      </c>
      <c r="K1097" s="12">
        <f t="shared" si="1344"/>
        <v>0</v>
      </c>
      <c r="L1097" s="12">
        <f t="shared" si="1345"/>
        <v>0</v>
      </c>
      <c r="M1097" s="13">
        <f t="shared" si="1346"/>
        <v>1</v>
      </c>
      <c r="N1097" s="13">
        <f t="shared" si="1347"/>
        <v>0</v>
      </c>
      <c r="O1097" s="13">
        <f t="shared" si="1348"/>
        <v>0</v>
      </c>
      <c r="P1097" s="13">
        <f t="shared" si="1349"/>
        <v>0</v>
      </c>
      <c r="Q1097" s="13">
        <f t="shared" si="1350"/>
        <v>0</v>
      </c>
      <c r="R1097" s="13">
        <f t="shared" si="1351"/>
        <v>0</v>
      </c>
      <c r="S1097" s="13">
        <f t="shared" si="1352"/>
        <v>0</v>
      </c>
      <c r="T1097" s="13">
        <f t="shared" si="1353"/>
        <v>0</v>
      </c>
      <c r="U1097" s="13">
        <f t="shared" si="1354"/>
        <v>0</v>
      </c>
      <c r="V1097" s="13">
        <f t="shared" si="1355"/>
        <v>0</v>
      </c>
      <c r="W1097" s="13">
        <f t="shared" si="1356"/>
        <v>0</v>
      </c>
      <c r="X1097" s="13">
        <f t="shared" si="1357"/>
        <v>0</v>
      </c>
      <c r="Y1097" s="13">
        <f t="shared" si="1358"/>
        <v>0</v>
      </c>
      <c r="Z1097" s="13">
        <f t="shared" si="1359"/>
        <v>0</v>
      </c>
      <c r="AA1097" s="13">
        <f t="shared" si="1360"/>
        <v>0</v>
      </c>
      <c r="AB1097" s="13">
        <f t="shared" si="1361"/>
        <v>0</v>
      </c>
      <c r="AC1097" s="13">
        <f t="shared" si="1362"/>
        <v>0</v>
      </c>
      <c r="AD1097" s="13">
        <f t="shared" si="1363"/>
        <v>0</v>
      </c>
      <c r="AE1097" s="13">
        <f t="shared" si="1364"/>
        <v>0</v>
      </c>
      <c r="AF1097" s="13">
        <f t="shared" si="1365"/>
        <v>0</v>
      </c>
      <c r="AG1097" s="13">
        <f t="shared" si="1366"/>
        <v>0</v>
      </c>
      <c r="AH1097" s="13">
        <f t="shared" si="1367"/>
        <v>0</v>
      </c>
      <c r="AI1097" s="13">
        <f t="shared" si="1368"/>
        <v>0</v>
      </c>
      <c r="AJ1097" s="13">
        <f t="shared" si="1369"/>
        <v>0</v>
      </c>
      <c r="AK1097" s="13">
        <f t="shared" si="1370"/>
        <v>0</v>
      </c>
      <c r="AL1097" s="13">
        <f t="shared" si="1371"/>
        <v>0</v>
      </c>
      <c r="AM1097" s="13">
        <f t="shared" si="1372"/>
        <v>0</v>
      </c>
      <c r="AN1097" s="13">
        <f t="shared" si="1373"/>
        <v>0</v>
      </c>
      <c r="AO1097" s="13">
        <f t="shared" si="1374"/>
        <v>0</v>
      </c>
      <c r="AP1097" s="13">
        <f t="shared" si="1375"/>
        <v>0</v>
      </c>
      <c r="AQ1097" s="13">
        <f t="shared" si="1376"/>
        <v>0</v>
      </c>
      <c r="AR1097" s="13">
        <f t="shared" si="1377"/>
        <v>0</v>
      </c>
      <c r="AS1097" s="13">
        <f t="shared" si="1378"/>
        <v>0</v>
      </c>
      <c r="AT1097" s="13">
        <f t="shared" si="1379"/>
        <v>0</v>
      </c>
      <c r="AU1097" s="13">
        <f t="shared" si="1380"/>
        <v>0</v>
      </c>
      <c r="AV1097" s="13">
        <f t="shared" si="1381"/>
        <v>0</v>
      </c>
      <c r="AW1097" s="13">
        <f t="shared" si="1382"/>
        <v>0</v>
      </c>
      <c r="AX1097" s="13">
        <f t="shared" si="1383"/>
        <v>0</v>
      </c>
      <c r="AY1097" s="13">
        <f t="shared" si="1384"/>
        <v>0</v>
      </c>
      <c r="AZ1097" s="13">
        <f t="shared" si="1385"/>
        <v>0</v>
      </c>
      <c r="BA1097" s="13">
        <f t="shared" si="1386"/>
        <v>0</v>
      </c>
      <c r="BB1097" s="13">
        <f t="shared" si="1387"/>
        <v>0</v>
      </c>
      <c r="BC1097" s="13">
        <f t="shared" si="1388"/>
        <v>0</v>
      </c>
      <c r="BD1097" s="13">
        <f t="shared" si="1389"/>
        <v>0</v>
      </c>
      <c r="BE1097" s="13">
        <f t="shared" si="1390"/>
        <v>0</v>
      </c>
      <c r="BF1097" s="13">
        <f t="shared" si="1391"/>
        <v>0</v>
      </c>
      <c r="BG1097" s="13">
        <f t="shared" si="1392"/>
        <v>0</v>
      </c>
      <c r="BH1097" s="13">
        <f t="shared" si="1393"/>
        <v>0</v>
      </c>
      <c r="BI1097" s="13">
        <f t="shared" si="1394"/>
        <v>0</v>
      </c>
      <c r="BJ1097" s="14">
        <f t="shared" si="1395"/>
        <v>0</v>
      </c>
      <c r="BK1097" s="14">
        <f t="shared" si="1396"/>
        <v>1</v>
      </c>
      <c r="BL1097" s="14">
        <f t="shared" si="1397"/>
        <v>0</v>
      </c>
      <c r="BM1097" s="14">
        <f t="shared" si="1398"/>
        <v>0</v>
      </c>
      <c r="BN1097" s="14">
        <f t="shared" si="1399"/>
        <v>1</v>
      </c>
    </row>
    <row r="1098" spans="1:66" x14ac:dyDescent="0.25">
      <c r="A1098" t="s">
        <v>485</v>
      </c>
      <c r="B1098" t="s">
        <v>497</v>
      </c>
      <c r="C1098" t="s">
        <v>486</v>
      </c>
      <c r="D1098" s="24" t="s">
        <v>502</v>
      </c>
      <c r="E1098" s="10">
        <f>VLOOKUP(A1098,home!$A$2:$E$405,3,FALSE)</f>
        <v>1.41071428571429</v>
      </c>
      <c r="F1098" s="10">
        <f>VLOOKUP(B1098,home!$B$2:$E$405,3,FALSE)</f>
        <v>0</v>
      </c>
      <c r="G1098" s="10">
        <f>VLOOKUP(C1098,away!$B$2:$E$405,4,FALSE)</f>
        <v>1.89</v>
      </c>
      <c r="H1098" s="10">
        <f>VLOOKUP(A1098,away!$A$2:$E$405,3,FALSE)</f>
        <v>1.1071428571428601</v>
      </c>
      <c r="I1098" s="10">
        <f>VLOOKUP(C1098,away!$B$2:$E$405,3,FALSE)</f>
        <v>1.18</v>
      </c>
      <c r="J1098" s="10">
        <f>VLOOKUP(B1098,home!$B$2:$E$405,4,FALSE)</f>
        <v>0</v>
      </c>
      <c r="K1098" s="12">
        <f t="shared" si="1344"/>
        <v>0</v>
      </c>
      <c r="L1098" s="12">
        <f t="shared" si="1345"/>
        <v>0</v>
      </c>
      <c r="M1098" s="13">
        <f t="shared" si="1346"/>
        <v>1</v>
      </c>
      <c r="N1098" s="13">
        <f t="shared" si="1347"/>
        <v>0</v>
      </c>
      <c r="O1098" s="13">
        <f t="shared" si="1348"/>
        <v>0</v>
      </c>
      <c r="P1098" s="13">
        <f t="shared" si="1349"/>
        <v>0</v>
      </c>
      <c r="Q1098" s="13">
        <f t="shared" si="1350"/>
        <v>0</v>
      </c>
      <c r="R1098" s="13">
        <f t="shared" si="1351"/>
        <v>0</v>
      </c>
      <c r="S1098" s="13">
        <f t="shared" si="1352"/>
        <v>0</v>
      </c>
      <c r="T1098" s="13">
        <f t="shared" si="1353"/>
        <v>0</v>
      </c>
      <c r="U1098" s="13">
        <f t="shared" si="1354"/>
        <v>0</v>
      </c>
      <c r="V1098" s="13">
        <f t="shared" si="1355"/>
        <v>0</v>
      </c>
      <c r="W1098" s="13">
        <f t="shared" si="1356"/>
        <v>0</v>
      </c>
      <c r="X1098" s="13">
        <f t="shared" si="1357"/>
        <v>0</v>
      </c>
      <c r="Y1098" s="13">
        <f t="shared" si="1358"/>
        <v>0</v>
      </c>
      <c r="Z1098" s="13">
        <f t="shared" si="1359"/>
        <v>0</v>
      </c>
      <c r="AA1098" s="13">
        <f t="shared" si="1360"/>
        <v>0</v>
      </c>
      <c r="AB1098" s="13">
        <f t="shared" si="1361"/>
        <v>0</v>
      </c>
      <c r="AC1098" s="13">
        <f t="shared" si="1362"/>
        <v>0</v>
      </c>
      <c r="AD1098" s="13">
        <f t="shared" si="1363"/>
        <v>0</v>
      </c>
      <c r="AE1098" s="13">
        <f t="shared" si="1364"/>
        <v>0</v>
      </c>
      <c r="AF1098" s="13">
        <f t="shared" si="1365"/>
        <v>0</v>
      </c>
      <c r="AG1098" s="13">
        <f t="shared" si="1366"/>
        <v>0</v>
      </c>
      <c r="AH1098" s="13">
        <f t="shared" si="1367"/>
        <v>0</v>
      </c>
      <c r="AI1098" s="13">
        <f t="shared" si="1368"/>
        <v>0</v>
      </c>
      <c r="AJ1098" s="13">
        <f t="shared" si="1369"/>
        <v>0</v>
      </c>
      <c r="AK1098" s="13">
        <f t="shared" si="1370"/>
        <v>0</v>
      </c>
      <c r="AL1098" s="13">
        <f t="shared" si="1371"/>
        <v>0</v>
      </c>
      <c r="AM1098" s="13">
        <f t="shared" si="1372"/>
        <v>0</v>
      </c>
      <c r="AN1098" s="13">
        <f t="shared" si="1373"/>
        <v>0</v>
      </c>
      <c r="AO1098" s="13">
        <f t="shared" si="1374"/>
        <v>0</v>
      </c>
      <c r="AP1098" s="13">
        <f t="shared" si="1375"/>
        <v>0</v>
      </c>
      <c r="AQ1098" s="13">
        <f t="shared" si="1376"/>
        <v>0</v>
      </c>
      <c r="AR1098" s="13">
        <f t="shared" si="1377"/>
        <v>0</v>
      </c>
      <c r="AS1098" s="13">
        <f t="shared" si="1378"/>
        <v>0</v>
      </c>
      <c r="AT1098" s="13">
        <f t="shared" si="1379"/>
        <v>0</v>
      </c>
      <c r="AU1098" s="13">
        <f t="shared" si="1380"/>
        <v>0</v>
      </c>
      <c r="AV1098" s="13">
        <f t="shared" si="1381"/>
        <v>0</v>
      </c>
      <c r="AW1098" s="13">
        <f t="shared" si="1382"/>
        <v>0</v>
      </c>
      <c r="AX1098" s="13">
        <f t="shared" si="1383"/>
        <v>0</v>
      </c>
      <c r="AY1098" s="13">
        <f t="shared" si="1384"/>
        <v>0</v>
      </c>
      <c r="AZ1098" s="13">
        <f t="shared" si="1385"/>
        <v>0</v>
      </c>
      <c r="BA1098" s="13">
        <f t="shared" si="1386"/>
        <v>0</v>
      </c>
      <c r="BB1098" s="13">
        <f t="shared" si="1387"/>
        <v>0</v>
      </c>
      <c r="BC1098" s="13">
        <f t="shared" si="1388"/>
        <v>0</v>
      </c>
      <c r="BD1098" s="13">
        <f t="shared" si="1389"/>
        <v>0</v>
      </c>
      <c r="BE1098" s="13">
        <f t="shared" si="1390"/>
        <v>0</v>
      </c>
      <c r="BF1098" s="13">
        <f t="shared" si="1391"/>
        <v>0</v>
      </c>
      <c r="BG1098" s="13">
        <f t="shared" si="1392"/>
        <v>0</v>
      </c>
      <c r="BH1098" s="13">
        <f t="shared" si="1393"/>
        <v>0</v>
      </c>
      <c r="BI1098" s="13">
        <f t="shared" si="1394"/>
        <v>0</v>
      </c>
      <c r="BJ1098" s="14">
        <f t="shared" si="1395"/>
        <v>0</v>
      </c>
      <c r="BK1098" s="14">
        <f t="shared" si="1396"/>
        <v>1</v>
      </c>
      <c r="BL1098" s="14">
        <f t="shared" si="1397"/>
        <v>0</v>
      </c>
      <c r="BM1098" s="14">
        <f t="shared" si="1398"/>
        <v>0</v>
      </c>
      <c r="BN1098" s="14">
        <f t="shared" si="1399"/>
        <v>1</v>
      </c>
    </row>
    <row r="1099" spans="1:66" x14ac:dyDescent="0.25">
      <c r="A1099" t="s">
        <v>485</v>
      </c>
      <c r="B1099" t="s">
        <v>499</v>
      </c>
      <c r="C1099" t="s">
        <v>494</v>
      </c>
      <c r="D1099" s="24" t="s">
        <v>502</v>
      </c>
      <c r="E1099" s="10">
        <f>VLOOKUP(A1099,home!$A$2:$E$405,3,FALSE)</f>
        <v>1.41071428571429</v>
      </c>
      <c r="F1099" s="10">
        <f>VLOOKUP(B1099,home!$B$2:$E$405,3,FALSE)</f>
        <v>0</v>
      </c>
      <c r="G1099" s="10">
        <f>VLOOKUP(C1099,away!$B$2:$E$405,4,FALSE)</f>
        <v>1.24</v>
      </c>
      <c r="H1099" s="10">
        <f>VLOOKUP(A1099,away!$A$2:$E$405,3,FALSE)</f>
        <v>1.1071428571428601</v>
      </c>
      <c r="I1099" s="10">
        <f>VLOOKUP(C1099,away!$B$2:$E$405,3,FALSE)</f>
        <v>1.59</v>
      </c>
      <c r="J1099" s="10">
        <f>VLOOKUP(B1099,home!$B$2:$E$405,4,FALSE)</f>
        <v>0</v>
      </c>
      <c r="K1099" s="12">
        <f t="shared" si="1344"/>
        <v>0</v>
      </c>
      <c r="L1099" s="12">
        <f t="shared" si="1345"/>
        <v>0</v>
      </c>
      <c r="M1099" s="13">
        <f t="shared" si="1346"/>
        <v>1</v>
      </c>
      <c r="N1099" s="13">
        <f t="shared" si="1347"/>
        <v>0</v>
      </c>
      <c r="O1099" s="13">
        <f t="shared" si="1348"/>
        <v>0</v>
      </c>
      <c r="P1099" s="13">
        <f t="shared" si="1349"/>
        <v>0</v>
      </c>
      <c r="Q1099" s="13">
        <f t="shared" si="1350"/>
        <v>0</v>
      </c>
      <c r="R1099" s="13">
        <f t="shared" si="1351"/>
        <v>0</v>
      </c>
      <c r="S1099" s="13">
        <f t="shared" si="1352"/>
        <v>0</v>
      </c>
      <c r="T1099" s="13">
        <f t="shared" si="1353"/>
        <v>0</v>
      </c>
      <c r="U1099" s="13">
        <f t="shared" si="1354"/>
        <v>0</v>
      </c>
      <c r="V1099" s="13">
        <f t="shared" si="1355"/>
        <v>0</v>
      </c>
      <c r="W1099" s="13">
        <f t="shared" si="1356"/>
        <v>0</v>
      </c>
      <c r="X1099" s="13">
        <f t="shared" si="1357"/>
        <v>0</v>
      </c>
      <c r="Y1099" s="13">
        <f t="shared" si="1358"/>
        <v>0</v>
      </c>
      <c r="Z1099" s="13">
        <f t="shared" si="1359"/>
        <v>0</v>
      </c>
      <c r="AA1099" s="13">
        <f t="shared" si="1360"/>
        <v>0</v>
      </c>
      <c r="AB1099" s="13">
        <f t="shared" si="1361"/>
        <v>0</v>
      </c>
      <c r="AC1099" s="13">
        <f t="shared" si="1362"/>
        <v>0</v>
      </c>
      <c r="AD1099" s="13">
        <f t="shared" si="1363"/>
        <v>0</v>
      </c>
      <c r="AE1099" s="13">
        <f t="shared" si="1364"/>
        <v>0</v>
      </c>
      <c r="AF1099" s="13">
        <f t="shared" si="1365"/>
        <v>0</v>
      </c>
      <c r="AG1099" s="13">
        <f t="shared" si="1366"/>
        <v>0</v>
      </c>
      <c r="AH1099" s="13">
        <f t="shared" si="1367"/>
        <v>0</v>
      </c>
      <c r="AI1099" s="13">
        <f t="shared" si="1368"/>
        <v>0</v>
      </c>
      <c r="AJ1099" s="13">
        <f t="shared" si="1369"/>
        <v>0</v>
      </c>
      <c r="AK1099" s="13">
        <f t="shared" si="1370"/>
        <v>0</v>
      </c>
      <c r="AL1099" s="13">
        <f t="shared" si="1371"/>
        <v>0</v>
      </c>
      <c r="AM1099" s="13">
        <f t="shared" si="1372"/>
        <v>0</v>
      </c>
      <c r="AN1099" s="13">
        <f t="shared" si="1373"/>
        <v>0</v>
      </c>
      <c r="AO1099" s="13">
        <f t="shared" si="1374"/>
        <v>0</v>
      </c>
      <c r="AP1099" s="13">
        <f t="shared" si="1375"/>
        <v>0</v>
      </c>
      <c r="AQ1099" s="13">
        <f t="shared" si="1376"/>
        <v>0</v>
      </c>
      <c r="AR1099" s="13">
        <f t="shared" si="1377"/>
        <v>0</v>
      </c>
      <c r="AS1099" s="13">
        <f t="shared" si="1378"/>
        <v>0</v>
      </c>
      <c r="AT1099" s="13">
        <f t="shared" si="1379"/>
        <v>0</v>
      </c>
      <c r="AU1099" s="13">
        <f t="shared" si="1380"/>
        <v>0</v>
      </c>
      <c r="AV1099" s="13">
        <f t="shared" si="1381"/>
        <v>0</v>
      </c>
      <c r="AW1099" s="13">
        <f t="shared" si="1382"/>
        <v>0</v>
      </c>
      <c r="AX1099" s="13">
        <f t="shared" si="1383"/>
        <v>0</v>
      </c>
      <c r="AY1099" s="13">
        <f t="shared" si="1384"/>
        <v>0</v>
      </c>
      <c r="AZ1099" s="13">
        <f t="shared" si="1385"/>
        <v>0</v>
      </c>
      <c r="BA1099" s="13">
        <f t="shared" si="1386"/>
        <v>0</v>
      </c>
      <c r="BB1099" s="13">
        <f t="shared" si="1387"/>
        <v>0</v>
      </c>
      <c r="BC1099" s="13">
        <f t="shared" si="1388"/>
        <v>0</v>
      </c>
      <c r="BD1099" s="13">
        <f t="shared" si="1389"/>
        <v>0</v>
      </c>
      <c r="BE1099" s="13">
        <f t="shared" si="1390"/>
        <v>0</v>
      </c>
      <c r="BF1099" s="13">
        <f t="shared" si="1391"/>
        <v>0</v>
      </c>
      <c r="BG1099" s="13">
        <f t="shared" si="1392"/>
        <v>0</v>
      </c>
      <c r="BH1099" s="13">
        <f t="shared" si="1393"/>
        <v>0</v>
      </c>
      <c r="BI1099" s="13">
        <f t="shared" si="1394"/>
        <v>0</v>
      </c>
      <c r="BJ1099" s="14">
        <f t="shared" si="1395"/>
        <v>0</v>
      </c>
      <c r="BK1099" s="14">
        <f t="shared" si="1396"/>
        <v>1</v>
      </c>
      <c r="BL1099" s="14">
        <f t="shared" si="1397"/>
        <v>0</v>
      </c>
      <c r="BM1099" s="14">
        <f t="shared" si="1398"/>
        <v>0</v>
      </c>
      <c r="BN1099" s="14">
        <f t="shared" si="1399"/>
        <v>1</v>
      </c>
    </row>
    <row r="1100" spans="1:66" x14ac:dyDescent="0.25">
      <c r="A1100" t="s">
        <v>485</v>
      </c>
      <c r="B1100" t="s">
        <v>487</v>
      </c>
      <c r="C1100" t="s">
        <v>492</v>
      </c>
      <c r="D1100" s="24" t="s">
        <v>502</v>
      </c>
      <c r="E1100" s="10">
        <f>VLOOKUP(A1100,home!$A$2:$E$405,3,FALSE)</f>
        <v>1.41071428571429</v>
      </c>
      <c r="F1100" s="10">
        <f>VLOOKUP(B1100,home!$B$2:$E$405,3,FALSE)</f>
        <v>0</v>
      </c>
      <c r="G1100" s="10">
        <f>VLOOKUP(C1100,away!$B$2:$E$405,4,FALSE)</f>
        <v>0.71</v>
      </c>
      <c r="H1100" s="10">
        <f>VLOOKUP(A1100,away!$A$2:$E$405,3,FALSE)</f>
        <v>1.1071428571428601</v>
      </c>
      <c r="I1100" s="10">
        <f>VLOOKUP(C1100,away!$B$2:$E$405,3,FALSE)</f>
        <v>1.24</v>
      </c>
      <c r="J1100" s="10">
        <f>VLOOKUP(B1100,home!$B$2:$E$405,4,FALSE)</f>
        <v>0</v>
      </c>
      <c r="K1100" s="12">
        <f t="shared" si="1344"/>
        <v>0</v>
      </c>
      <c r="L1100" s="12">
        <f t="shared" si="1345"/>
        <v>0</v>
      </c>
      <c r="M1100" s="13">
        <f t="shared" si="1346"/>
        <v>1</v>
      </c>
      <c r="N1100" s="13">
        <f t="shared" si="1347"/>
        <v>0</v>
      </c>
      <c r="O1100" s="13">
        <f t="shared" si="1348"/>
        <v>0</v>
      </c>
      <c r="P1100" s="13">
        <f t="shared" si="1349"/>
        <v>0</v>
      </c>
      <c r="Q1100" s="13">
        <f t="shared" si="1350"/>
        <v>0</v>
      </c>
      <c r="R1100" s="13">
        <f t="shared" si="1351"/>
        <v>0</v>
      </c>
      <c r="S1100" s="13">
        <f t="shared" si="1352"/>
        <v>0</v>
      </c>
      <c r="T1100" s="13">
        <f t="shared" si="1353"/>
        <v>0</v>
      </c>
      <c r="U1100" s="13">
        <f t="shared" si="1354"/>
        <v>0</v>
      </c>
      <c r="V1100" s="13">
        <f t="shared" si="1355"/>
        <v>0</v>
      </c>
      <c r="W1100" s="13">
        <f t="shared" si="1356"/>
        <v>0</v>
      </c>
      <c r="X1100" s="13">
        <f t="shared" si="1357"/>
        <v>0</v>
      </c>
      <c r="Y1100" s="13">
        <f t="shared" si="1358"/>
        <v>0</v>
      </c>
      <c r="Z1100" s="13">
        <f t="shared" si="1359"/>
        <v>0</v>
      </c>
      <c r="AA1100" s="13">
        <f t="shared" si="1360"/>
        <v>0</v>
      </c>
      <c r="AB1100" s="13">
        <f t="shared" si="1361"/>
        <v>0</v>
      </c>
      <c r="AC1100" s="13">
        <f t="shared" si="1362"/>
        <v>0</v>
      </c>
      <c r="AD1100" s="13">
        <f t="shared" si="1363"/>
        <v>0</v>
      </c>
      <c r="AE1100" s="13">
        <f t="shared" si="1364"/>
        <v>0</v>
      </c>
      <c r="AF1100" s="13">
        <f t="shared" si="1365"/>
        <v>0</v>
      </c>
      <c r="AG1100" s="13">
        <f t="shared" si="1366"/>
        <v>0</v>
      </c>
      <c r="AH1100" s="13">
        <f t="shared" si="1367"/>
        <v>0</v>
      </c>
      <c r="AI1100" s="13">
        <f t="shared" si="1368"/>
        <v>0</v>
      </c>
      <c r="AJ1100" s="13">
        <f t="shared" si="1369"/>
        <v>0</v>
      </c>
      <c r="AK1100" s="13">
        <f t="shared" si="1370"/>
        <v>0</v>
      </c>
      <c r="AL1100" s="13">
        <f t="shared" si="1371"/>
        <v>0</v>
      </c>
      <c r="AM1100" s="13">
        <f t="shared" si="1372"/>
        <v>0</v>
      </c>
      <c r="AN1100" s="13">
        <f t="shared" si="1373"/>
        <v>0</v>
      </c>
      <c r="AO1100" s="13">
        <f t="shared" si="1374"/>
        <v>0</v>
      </c>
      <c r="AP1100" s="13">
        <f t="shared" si="1375"/>
        <v>0</v>
      </c>
      <c r="AQ1100" s="13">
        <f t="shared" si="1376"/>
        <v>0</v>
      </c>
      <c r="AR1100" s="13">
        <f t="shared" si="1377"/>
        <v>0</v>
      </c>
      <c r="AS1100" s="13">
        <f t="shared" si="1378"/>
        <v>0</v>
      </c>
      <c r="AT1100" s="13">
        <f t="shared" si="1379"/>
        <v>0</v>
      </c>
      <c r="AU1100" s="13">
        <f t="shared" si="1380"/>
        <v>0</v>
      </c>
      <c r="AV1100" s="13">
        <f t="shared" si="1381"/>
        <v>0</v>
      </c>
      <c r="AW1100" s="13">
        <f t="shared" si="1382"/>
        <v>0</v>
      </c>
      <c r="AX1100" s="13">
        <f t="shared" si="1383"/>
        <v>0</v>
      </c>
      <c r="AY1100" s="13">
        <f t="shared" si="1384"/>
        <v>0</v>
      </c>
      <c r="AZ1100" s="13">
        <f t="shared" si="1385"/>
        <v>0</v>
      </c>
      <c r="BA1100" s="13">
        <f t="shared" si="1386"/>
        <v>0</v>
      </c>
      <c r="BB1100" s="13">
        <f t="shared" si="1387"/>
        <v>0</v>
      </c>
      <c r="BC1100" s="13">
        <f t="shared" si="1388"/>
        <v>0</v>
      </c>
      <c r="BD1100" s="13">
        <f t="shared" si="1389"/>
        <v>0</v>
      </c>
      <c r="BE1100" s="13">
        <f t="shared" si="1390"/>
        <v>0</v>
      </c>
      <c r="BF1100" s="13">
        <f t="shared" si="1391"/>
        <v>0</v>
      </c>
      <c r="BG1100" s="13">
        <f t="shared" si="1392"/>
        <v>0</v>
      </c>
      <c r="BH1100" s="13">
        <f t="shared" si="1393"/>
        <v>0</v>
      </c>
      <c r="BI1100" s="13">
        <f t="shared" si="1394"/>
        <v>0</v>
      </c>
      <c r="BJ1100" s="14">
        <f t="shared" si="1395"/>
        <v>0</v>
      </c>
      <c r="BK1100" s="14">
        <f t="shared" si="1396"/>
        <v>1</v>
      </c>
      <c r="BL1100" s="14">
        <f t="shared" si="1397"/>
        <v>0</v>
      </c>
      <c r="BM1100" s="14">
        <f t="shared" si="1398"/>
        <v>0</v>
      </c>
      <c r="BN1100" s="14">
        <f t="shared" si="1399"/>
        <v>1</v>
      </c>
    </row>
    <row r="1101" spans="1:66" x14ac:dyDescent="0.25">
      <c r="A1101" t="s">
        <v>485</v>
      </c>
      <c r="B1101" t="s">
        <v>491</v>
      </c>
      <c r="C1101" t="s">
        <v>496</v>
      </c>
      <c r="D1101" s="24" t="s">
        <v>502</v>
      </c>
      <c r="E1101" s="10">
        <f>VLOOKUP(A1101,home!$A$2:$E$405,3,FALSE)</f>
        <v>1.41071428571429</v>
      </c>
      <c r="F1101" s="10">
        <f>VLOOKUP(B1101,home!$B$2:$E$405,3,FALSE)</f>
        <v>0</v>
      </c>
      <c r="G1101" s="10">
        <f>VLOOKUP(C1101,away!$B$2:$E$405,4,FALSE)</f>
        <v>0.53</v>
      </c>
      <c r="H1101" s="10">
        <f>VLOOKUP(A1101,away!$A$2:$E$405,3,FALSE)</f>
        <v>1.1071428571428601</v>
      </c>
      <c r="I1101" s="10">
        <f>VLOOKUP(C1101,away!$B$2:$E$405,3,FALSE)</f>
        <v>1.42</v>
      </c>
      <c r="J1101" s="10">
        <f>VLOOKUP(B1101,home!$B$2:$E$405,4,FALSE)</f>
        <v>0</v>
      </c>
      <c r="K1101" s="12">
        <f t="shared" si="1344"/>
        <v>0</v>
      </c>
      <c r="L1101" s="12">
        <f t="shared" si="1345"/>
        <v>0</v>
      </c>
      <c r="M1101" s="13">
        <f t="shared" si="1346"/>
        <v>1</v>
      </c>
      <c r="N1101" s="13">
        <f t="shared" si="1347"/>
        <v>0</v>
      </c>
      <c r="O1101" s="13">
        <f t="shared" si="1348"/>
        <v>0</v>
      </c>
      <c r="P1101" s="13">
        <f t="shared" si="1349"/>
        <v>0</v>
      </c>
      <c r="Q1101" s="13">
        <f t="shared" si="1350"/>
        <v>0</v>
      </c>
      <c r="R1101" s="13">
        <f t="shared" si="1351"/>
        <v>0</v>
      </c>
      <c r="S1101" s="13">
        <f t="shared" si="1352"/>
        <v>0</v>
      </c>
      <c r="T1101" s="13">
        <f t="shared" si="1353"/>
        <v>0</v>
      </c>
      <c r="U1101" s="13">
        <f t="shared" si="1354"/>
        <v>0</v>
      </c>
      <c r="V1101" s="13">
        <f t="shared" si="1355"/>
        <v>0</v>
      </c>
      <c r="W1101" s="13">
        <f t="shared" si="1356"/>
        <v>0</v>
      </c>
      <c r="X1101" s="13">
        <f t="shared" si="1357"/>
        <v>0</v>
      </c>
      <c r="Y1101" s="13">
        <f t="shared" si="1358"/>
        <v>0</v>
      </c>
      <c r="Z1101" s="13">
        <f t="shared" si="1359"/>
        <v>0</v>
      </c>
      <c r="AA1101" s="13">
        <f t="shared" si="1360"/>
        <v>0</v>
      </c>
      <c r="AB1101" s="13">
        <f t="shared" si="1361"/>
        <v>0</v>
      </c>
      <c r="AC1101" s="13">
        <f t="shared" si="1362"/>
        <v>0</v>
      </c>
      <c r="AD1101" s="13">
        <f t="shared" si="1363"/>
        <v>0</v>
      </c>
      <c r="AE1101" s="13">
        <f t="shared" si="1364"/>
        <v>0</v>
      </c>
      <c r="AF1101" s="13">
        <f t="shared" si="1365"/>
        <v>0</v>
      </c>
      <c r="AG1101" s="13">
        <f t="shared" si="1366"/>
        <v>0</v>
      </c>
      <c r="AH1101" s="13">
        <f t="shared" si="1367"/>
        <v>0</v>
      </c>
      <c r="AI1101" s="13">
        <f t="shared" si="1368"/>
        <v>0</v>
      </c>
      <c r="AJ1101" s="13">
        <f t="shared" si="1369"/>
        <v>0</v>
      </c>
      <c r="AK1101" s="13">
        <f t="shared" si="1370"/>
        <v>0</v>
      </c>
      <c r="AL1101" s="13">
        <f t="shared" si="1371"/>
        <v>0</v>
      </c>
      <c r="AM1101" s="13">
        <f t="shared" si="1372"/>
        <v>0</v>
      </c>
      <c r="AN1101" s="13">
        <f t="shared" si="1373"/>
        <v>0</v>
      </c>
      <c r="AO1101" s="13">
        <f t="shared" si="1374"/>
        <v>0</v>
      </c>
      <c r="AP1101" s="13">
        <f t="shared" si="1375"/>
        <v>0</v>
      </c>
      <c r="AQ1101" s="13">
        <f t="shared" si="1376"/>
        <v>0</v>
      </c>
      <c r="AR1101" s="13">
        <f t="shared" si="1377"/>
        <v>0</v>
      </c>
      <c r="AS1101" s="13">
        <f t="shared" si="1378"/>
        <v>0</v>
      </c>
      <c r="AT1101" s="13">
        <f t="shared" si="1379"/>
        <v>0</v>
      </c>
      <c r="AU1101" s="13">
        <f t="shared" si="1380"/>
        <v>0</v>
      </c>
      <c r="AV1101" s="13">
        <f t="shared" si="1381"/>
        <v>0</v>
      </c>
      <c r="AW1101" s="13">
        <f t="shared" si="1382"/>
        <v>0</v>
      </c>
      <c r="AX1101" s="13">
        <f t="shared" si="1383"/>
        <v>0</v>
      </c>
      <c r="AY1101" s="13">
        <f t="shared" si="1384"/>
        <v>0</v>
      </c>
      <c r="AZ1101" s="13">
        <f t="shared" si="1385"/>
        <v>0</v>
      </c>
      <c r="BA1101" s="13">
        <f t="shared" si="1386"/>
        <v>0</v>
      </c>
      <c r="BB1101" s="13">
        <f t="shared" si="1387"/>
        <v>0</v>
      </c>
      <c r="BC1101" s="13">
        <f t="shared" si="1388"/>
        <v>0</v>
      </c>
      <c r="BD1101" s="13">
        <f t="shared" si="1389"/>
        <v>0</v>
      </c>
      <c r="BE1101" s="13">
        <f t="shared" si="1390"/>
        <v>0</v>
      </c>
      <c r="BF1101" s="13">
        <f t="shared" si="1391"/>
        <v>0</v>
      </c>
      <c r="BG1101" s="13">
        <f t="shared" si="1392"/>
        <v>0</v>
      </c>
      <c r="BH1101" s="13">
        <f t="shared" si="1393"/>
        <v>0</v>
      </c>
      <c r="BI1101" s="13">
        <f t="shared" si="1394"/>
        <v>0</v>
      </c>
      <c r="BJ1101" s="14">
        <f t="shared" si="1395"/>
        <v>0</v>
      </c>
      <c r="BK1101" s="14">
        <f t="shared" si="1396"/>
        <v>1</v>
      </c>
      <c r="BL1101" s="14">
        <f t="shared" si="1397"/>
        <v>0</v>
      </c>
      <c r="BM1101" s="14">
        <f t="shared" si="1398"/>
        <v>0</v>
      </c>
      <c r="BN1101" s="14">
        <f t="shared" si="1399"/>
        <v>1</v>
      </c>
    </row>
    <row r="1102" spans="1:66" x14ac:dyDescent="0.25">
      <c r="A1102" t="s">
        <v>22</v>
      </c>
      <c r="B1102" t="s">
        <v>266</v>
      </c>
      <c r="C1102" t="s">
        <v>166</v>
      </c>
      <c r="D1102" s="24" t="s">
        <v>502</v>
      </c>
      <c r="E1102" s="10">
        <f>VLOOKUP(A1102,home!$A$2:$E$405,3,FALSE)</f>
        <v>1.6818181818181801</v>
      </c>
      <c r="F1102" s="10">
        <f>VLOOKUP(B1102,home!$B$2:$E$405,3,FALSE)</f>
        <v>0.69</v>
      </c>
      <c r="G1102" s="10">
        <f>VLOOKUP(C1102,away!$B$2:$E$405,4,FALSE)</f>
        <v>1.07</v>
      </c>
      <c r="H1102" s="10">
        <f>VLOOKUP(A1102,away!$A$2:$E$405,3,FALSE)</f>
        <v>1.39090909090909</v>
      </c>
      <c r="I1102" s="10">
        <f>VLOOKUP(C1102,away!$B$2:$E$405,3,FALSE)</f>
        <v>0.71</v>
      </c>
      <c r="J1102" s="10">
        <f>VLOOKUP(B1102,home!$B$2:$E$405,4,FALSE)</f>
        <v>1.92</v>
      </c>
      <c r="K1102" s="12">
        <f t="shared" si="1344"/>
        <v>1.2416863636363622</v>
      </c>
      <c r="L1102" s="12">
        <f t="shared" si="1345"/>
        <v>1.8960872727272713</v>
      </c>
      <c r="M1102" s="13">
        <f t="shared" si="1346"/>
        <v>4.337926849876144E-2</v>
      </c>
      <c r="N1102" s="13">
        <f t="shared" si="1347"/>
        <v>5.386344615943249E-2</v>
      </c>
      <c r="O1102" s="13">
        <f t="shared" si="1348"/>
        <v>8.2250878900720609E-2</v>
      </c>
      <c r="P1102" s="13">
        <f t="shared" si="1349"/>
        <v>0.10212979472813057</v>
      </c>
      <c r="Q1102" s="13">
        <f t="shared" si="1350"/>
        <v>3.3440753297314357E-2</v>
      </c>
      <c r="R1102" s="13">
        <f t="shared" si="1351"/>
        <v>7.7977422327144219E-2</v>
      </c>
      <c r="S1102" s="13">
        <f t="shared" si="1352"/>
        <v>6.0112211041017778E-2</v>
      </c>
      <c r="T1102" s="13">
        <f t="shared" si="1353"/>
        <v>6.3406586717450295E-2</v>
      </c>
      <c r="U1102" s="13">
        <f t="shared" si="1354"/>
        <v>9.6823501975128581E-2</v>
      </c>
      <c r="V1102" s="13">
        <f t="shared" si="1355"/>
        <v>1.5724991803524498E-2</v>
      </c>
      <c r="W1102" s="13">
        <f t="shared" si="1356"/>
        <v>1.3840975786334321E-2</v>
      </c>
      <c r="X1102" s="13">
        <f t="shared" si="1357"/>
        <v>2.6243698030594842E-2</v>
      </c>
      <c r="Y1102" s="13">
        <f t="shared" si="1358"/>
        <v>2.488017091255432E-2</v>
      </c>
      <c r="Z1102" s="13">
        <f t="shared" si="1359"/>
        <v>4.9283999344859157E-2</v>
      </c>
      <c r="AA1102" s="13">
        <f t="shared" si="1360"/>
        <v>6.1195269931975022E-2</v>
      </c>
      <c r="AB1102" s="13">
        <f t="shared" si="1361"/>
        <v>3.7992666096789848E-2</v>
      </c>
      <c r="AC1102" s="13">
        <f t="shared" si="1362"/>
        <v>2.3138791878218072E-3</v>
      </c>
      <c r="AD1102" s="13">
        <f t="shared" si="1363"/>
        <v>4.2965377233280984E-3</v>
      </c>
      <c r="AE1102" s="13">
        <f t="shared" si="1364"/>
        <v>8.1466104939950136E-3</v>
      </c>
      <c r="AF1102" s="13">
        <f t="shared" si="1365"/>
        <v>7.7233422367651875E-3</v>
      </c>
      <c r="AG1102" s="13">
        <f t="shared" si="1366"/>
        <v>4.8813769726824812E-3</v>
      </c>
      <c r="AH1102" s="13">
        <f t="shared" si="1367"/>
        <v>2.3361690976721652E-2</v>
      </c>
      <c r="AI1102" s="13">
        <f t="shared" si="1368"/>
        <v>2.9007893117281924E-2</v>
      </c>
      <c r="AJ1102" s="13">
        <f t="shared" si="1369"/>
        <v>1.8009352660775028E-2</v>
      </c>
      <c r="AK1102" s="13">
        <f t="shared" si="1370"/>
        <v>7.4539892056008639E-3</v>
      </c>
      <c r="AL1102" s="13">
        <f t="shared" si="1371"/>
        <v>2.1790686164722381E-4</v>
      </c>
      <c r="AM1102" s="13">
        <f t="shared" si="1372"/>
        <v>1.0669904603811441E-3</v>
      </c>
      <c r="AN1102" s="13">
        <f t="shared" si="1373"/>
        <v>2.0231070320500992E-3</v>
      </c>
      <c r="AO1102" s="13">
        <f t="shared" si="1374"/>
        <v>1.9179937474176187E-3</v>
      </c>
      <c r="AP1102" s="13">
        <f t="shared" si="1375"/>
        <v>1.2122278445496769E-3</v>
      </c>
      <c r="AQ1102" s="13">
        <f t="shared" si="1376"/>
        <v>5.7462244692406384E-4</v>
      </c>
      <c r="AR1102" s="13">
        <f t="shared" si="1377"/>
        <v>8.8591609860698903E-3</v>
      </c>
      <c r="AS1102" s="13">
        <f t="shared" si="1378"/>
        <v>1.100029938966225E-2</v>
      </c>
      <c r="AT1102" s="13">
        <f t="shared" si="1379"/>
        <v>6.8294608740305084E-3</v>
      </c>
      <c r="AU1102" s="13">
        <f t="shared" si="1380"/>
        <v>2.8266828127572518E-3</v>
      </c>
      <c r="AV1102" s="13">
        <f t="shared" si="1381"/>
        <v>8.7746337573148855E-4</v>
      </c>
      <c r="AW1102" s="13">
        <f t="shared" si="1382"/>
        <v>1.4250780140977519E-5</v>
      </c>
      <c r="AX1102" s="13">
        <f t="shared" si="1383"/>
        <v>2.208112507975587E-4</v>
      </c>
      <c r="AY1102" s="13">
        <f t="shared" si="1384"/>
        <v>4.186774023122406E-4</v>
      </c>
      <c r="AZ1102" s="13">
        <f t="shared" si="1385"/>
        <v>3.9692444695137749E-4</v>
      </c>
      <c r="BA1102" s="13">
        <f t="shared" si="1386"/>
        <v>2.5086779736627251E-4</v>
      </c>
      <c r="BB1102" s="13">
        <f t="shared" si="1387"/>
        <v>1.1891680943082834E-4</v>
      </c>
      <c r="BC1102" s="13">
        <f t="shared" si="1388"/>
        <v>4.509532977502558E-5</v>
      </c>
      <c r="BD1102" s="13">
        <f t="shared" si="1389"/>
        <v>2.7996237321215151E-3</v>
      </c>
      <c r="BE1102" s="13">
        <f t="shared" si="1390"/>
        <v>3.4762546114880254E-3</v>
      </c>
      <c r="BF1102" s="13">
        <f t="shared" si="1391"/>
        <v>2.1582089738063511E-3</v>
      </c>
      <c r="BG1102" s="13">
        <f t="shared" si="1392"/>
        <v>8.9327288421765772E-4</v>
      </c>
      <c r="BH1102" s="13">
        <f t="shared" si="1393"/>
        <v>2.7729118983479701E-4</v>
      </c>
      <c r="BI1102" s="13">
        <f t="shared" si="1394"/>
        <v>6.8861737834873863E-5</v>
      </c>
      <c r="BJ1102" s="14">
        <f t="shared" si="1395"/>
        <v>0.24896973289840732</v>
      </c>
      <c r="BK1102" s="14">
        <f t="shared" si="1396"/>
        <v>0.22429672952321553</v>
      </c>
      <c r="BL1102" s="14">
        <f t="shared" si="1397"/>
        <v>0.47413924575969235</v>
      </c>
      <c r="BM1102" s="14">
        <f t="shared" si="1398"/>
        <v>0.60324371699249946</v>
      </c>
      <c r="BN1102" s="14">
        <f t="shared" si="1399"/>
        <v>0.39304156391150369</v>
      </c>
    </row>
    <row r="1103" spans="1:66" x14ac:dyDescent="0.25">
      <c r="A1103" t="s">
        <v>22</v>
      </c>
      <c r="B1103" t="s">
        <v>175</v>
      </c>
      <c r="C1103" t="s">
        <v>165</v>
      </c>
      <c r="D1103" s="24" t="s">
        <v>502</v>
      </c>
      <c r="E1103" s="10">
        <f>VLOOKUP(A1103,home!$A$2:$E$405,3,FALSE)</f>
        <v>1.6818181818181801</v>
      </c>
      <c r="F1103" s="10">
        <f>VLOOKUP(B1103,home!$B$2:$E$405,3,FALSE)</f>
        <v>0</v>
      </c>
      <c r="G1103" s="10">
        <f>VLOOKUP(C1103,away!$B$2:$E$405,4,FALSE)</f>
        <v>1.78</v>
      </c>
      <c r="H1103" s="10">
        <f>VLOOKUP(A1103,away!$A$2:$E$405,3,FALSE)</f>
        <v>1.39090909090909</v>
      </c>
      <c r="I1103" s="10">
        <f>VLOOKUP(C1103,away!$B$2:$E$405,3,FALSE)</f>
        <v>0.59</v>
      </c>
      <c r="J1103" s="10">
        <f>VLOOKUP(B1103,home!$B$2:$E$405,4,FALSE)</f>
        <v>0</v>
      </c>
      <c r="K1103" s="12">
        <f t="shared" si="1344"/>
        <v>0</v>
      </c>
      <c r="L1103" s="12">
        <f t="shared" si="1345"/>
        <v>0</v>
      </c>
      <c r="M1103" s="13">
        <f t="shared" si="1346"/>
        <v>1</v>
      </c>
      <c r="N1103" s="13">
        <f t="shared" si="1347"/>
        <v>0</v>
      </c>
      <c r="O1103" s="13">
        <f t="shared" si="1348"/>
        <v>0</v>
      </c>
      <c r="P1103" s="13">
        <f t="shared" si="1349"/>
        <v>0</v>
      </c>
      <c r="Q1103" s="13">
        <f t="shared" si="1350"/>
        <v>0</v>
      </c>
      <c r="R1103" s="13">
        <f t="shared" si="1351"/>
        <v>0</v>
      </c>
      <c r="S1103" s="13">
        <f t="shared" si="1352"/>
        <v>0</v>
      </c>
      <c r="T1103" s="13">
        <f t="shared" si="1353"/>
        <v>0</v>
      </c>
      <c r="U1103" s="13">
        <f t="shared" si="1354"/>
        <v>0</v>
      </c>
      <c r="V1103" s="13">
        <f t="shared" si="1355"/>
        <v>0</v>
      </c>
      <c r="W1103" s="13">
        <f t="shared" si="1356"/>
        <v>0</v>
      </c>
      <c r="X1103" s="13">
        <f t="shared" si="1357"/>
        <v>0</v>
      </c>
      <c r="Y1103" s="13">
        <f t="shared" si="1358"/>
        <v>0</v>
      </c>
      <c r="Z1103" s="13">
        <f t="shared" si="1359"/>
        <v>0</v>
      </c>
      <c r="AA1103" s="13">
        <f t="shared" si="1360"/>
        <v>0</v>
      </c>
      <c r="AB1103" s="13">
        <f t="shared" si="1361"/>
        <v>0</v>
      </c>
      <c r="AC1103" s="13">
        <f t="shared" si="1362"/>
        <v>0</v>
      </c>
      <c r="AD1103" s="13">
        <f t="shared" si="1363"/>
        <v>0</v>
      </c>
      <c r="AE1103" s="13">
        <f t="shared" si="1364"/>
        <v>0</v>
      </c>
      <c r="AF1103" s="13">
        <f t="shared" si="1365"/>
        <v>0</v>
      </c>
      <c r="AG1103" s="13">
        <f t="shared" si="1366"/>
        <v>0</v>
      </c>
      <c r="AH1103" s="13">
        <f t="shared" si="1367"/>
        <v>0</v>
      </c>
      <c r="AI1103" s="13">
        <f t="shared" si="1368"/>
        <v>0</v>
      </c>
      <c r="AJ1103" s="13">
        <f t="shared" si="1369"/>
        <v>0</v>
      </c>
      <c r="AK1103" s="13">
        <f t="shared" si="1370"/>
        <v>0</v>
      </c>
      <c r="AL1103" s="13">
        <f t="shared" si="1371"/>
        <v>0</v>
      </c>
      <c r="AM1103" s="13">
        <f t="shared" si="1372"/>
        <v>0</v>
      </c>
      <c r="AN1103" s="13">
        <f t="shared" si="1373"/>
        <v>0</v>
      </c>
      <c r="AO1103" s="13">
        <f t="shared" si="1374"/>
        <v>0</v>
      </c>
      <c r="AP1103" s="13">
        <f t="shared" si="1375"/>
        <v>0</v>
      </c>
      <c r="AQ1103" s="13">
        <f t="shared" si="1376"/>
        <v>0</v>
      </c>
      <c r="AR1103" s="13">
        <f t="shared" si="1377"/>
        <v>0</v>
      </c>
      <c r="AS1103" s="13">
        <f t="shared" si="1378"/>
        <v>0</v>
      </c>
      <c r="AT1103" s="13">
        <f t="shared" si="1379"/>
        <v>0</v>
      </c>
      <c r="AU1103" s="13">
        <f t="shared" si="1380"/>
        <v>0</v>
      </c>
      <c r="AV1103" s="13">
        <f t="shared" si="1381"/>
        <v>0</v>
      </c>
      <c r="AW1103" s="13">
        <f t="shared" si="1382"/>
        <v>0</v>
      </c>
      <c r="AX1103" s="13">
        <f t="shared" si="1383"/>
        <v>0</v>
      </c>
      <c r="AY1103" s="13">
        <f t="shared" si="1384"/>
        <v>0</v>
      </c>
      <c r="AZ1103" s="13">
        <f t="shared" si="1385"/>
        <v>0</v>
      </c>
      <c r="BA1103" s="13">
        <f t="shared" si="1386"/>
        <v>0</v>
      </c>
      <c r="BB1103" s="13">
        <f t="shared" si="1387"/>
        <v>0</v>
      </c>
      <c r="BC1103" s="13">
        <f t="shared" si="1388"/>
        <v>0</v>
      </c>
      <c r="BD1103" s="13">
        <f t="shared" si="1389"/>
        <v>0</v>
      </c>
      <c r="BE1103" s="13">
        <f t="shared" si="1390"/>
        <v>0</v>
      </c>
      <c r="BF1103" s="13">
        <f t="shared" si="1391"/>
        <v>0</v>
      </c>
      <c r="BG1103" s="13">
        <f t="shared" si="1392"/>
        <v>0</v>
      </c>
      <c r="BH1103" s="13">
        <f t="shared" si="1393"/>
        <v>0</v>
      </c>
      <c r="BI1103" s="13">
        <f t="shared" si="1394"/>
        <v>0</v>
      </c>
      <c r="BJ1103" s="14">
        <f t="shared" si="1395"/>
        <v>0</v>
      </c>
      <c r="BK1103" s="14">
        <f t="shared" si="1396"/>
        <v>1</v>
      </c>
      <c r="BL1103" s="14">
        <f t="shared" si="1397"/>
        <v>0</v>
      </c>
      <c r="BM1103" s="14">
        <f t="shared" si="1398"/>
        <v>0</v>
      </c>
      <c r="BN1103" s="14">
        <f t="shared" si="1399"/>
        <v>1</v>
      </c>
    </row>
    <row r="1104" spans="1:66" x14ac:dyDescent="0.25">
      <c r="A1104" t="s">
        <v>22</v>
      </c>
      <c r="B1104" t="s">
        <v>23</v>
      </c>
      <c r="C1104" t="s">
        <v>290</v>
      </c>
      <c r="D1104" s="24" t="s">
        <v>502</v>
      </c>
      <c r="E1104" s="10">
        <f>VLOOKUP(A1104,home!$A$2:$E$405,3,FALSE)</f>
        <v>1.6818181818181801</v>
      </c>
      <c r="F1104" s="10">
        <f>VLOOKUP(B1104,home!$B$2:$E$405,3,FALSE)</f>
        <v>1.78</v>
      </c>
      <c r="G1104" s="10">
        <f>VLOOKUP(C1104,away!$B$2:$E$405,4,FALSE)</f>
        <v>1.55</v>
      </c>
      <c r="H1104" s="10">
        <f>VLOOKUP(A1104,away!$A$2:$E$405,3,FALSE)</f>
        <v>1.39090909090909</v>
      </c>
      <c r="I1104" s="10">
        <f>VLOOKUP(C1104,away!$B$2:$E$405,3,FALSE)</f>
        <v>0.36</v>
      </c>
      <c r="J1104" s="10">
        <f>VLOOKUP(B1104,home!$B$2:$E$405,4,FALSE)</f>
        <v>0.86</v>
      </c>
      <c r="K1104" s="12">
        <f t="shared" si="1344"/>
        <v>4.6401363636363593</v>
      </c>
      <c r="L1104" s="12">
        <f t="shared" si="1345"/>
        <v>0.4306254545454542</v>
      </c>
      <c r="M1104" s="13">
        <f t="shared" si="1346"/>
        <v>6.2776359015036913E-3</v>
      </c>
      <c r="N1104" s="13">
        <f t="shared" si="1347"/>
        <v>2.9129086624236404E-2</v>
      </c>
      <c r="O1104" s="13">
        <f t="shared" si="1348"/>
        <v>2.703309813555889E-3</v>
      </c>
      <c r="P1104" s="13">
        <f t="shared" si="1349"/>
        <v>1.2543726168055712E-2</v>
      </c>
      <c r="Q1104" s="13">
        <f t="shared" si="1350"/>
        <v>6.758146704231642E-2</v>
      </c>
      <c r="R1104" s="13">
        <f t="shared" si="1351"/>
        <v>5.8205700861984591E-4</v>
      </c>
      <c r="S1104" s="13">
        <f t="shared" si="1352"/>
        <v>6.2660955751462303E-3</v>
      </c>
      <c r="T1104" s="13">
        <f t="shared" si="1353"/>
        <v>2.9102299963946136E-2</v>
      </c>
      <c r="U1104" s="13">
        <f t="shared" si="1354"/>
        <v>2.7008238914063495E-3</v>
      </c>
      <c r="V1104" s="13">
        <f t="shared" si="1355"/>
        <v>1.3911851933282487E-3</v>
      </c>
      <c r="W1104" s="13">
        <f t="shared" si="1356"/>
        <v>0.10452907424364821</v>
      </c>
      <c r="X1104" s="13">
        <f t="shared" si="1357"/>
        <v>4.501288010938654E-2</v>
      </c>
      <c r="Y1104" s="13">
        <f t="shared" si="1358"/>
        <v>9.6918459787523059E-3</v>
      </c>
      <c r="Z1104" s="13">
        <f t="shared" si="1359"/>
        <v>8.3549521302762875E-5</v>
      </c>
      <c r="AA1104" s="13">
        <f t="shared" si="1360"/>
        <v>3.8768117196136075E-4</v>
      </c>
      <c r="AB1104" s="13">
        <f t="shared" si="1361"/>
        <v>8.9944675175753538E-4</v>
      </c>
      <c r="AC1104" s="13">
        <f t="shared" si="1362"/>
        <v>1.7373823510120266E-4</v>
      </c>
      <c r="AD1104" s="13">
        <f t="shared" si="1363"/>
        <v>0.12125728961379915</v>
      </c>
      <c r="AE1104" s="13">
        <f t="shared" si="1364"/>
        <v>5.2216475456892043E-2</v>
      </c>
      <c r="AF1104" s="13">
        <f t="shared" si="1365"/>
        <v>1.1242871739192844E-2</v>
      </c>
      <c r="AG1104" s="13">
        <f t="shared" si="1366"/>
        <v>1.6138222510287208E-3</v>
      </c>
      <c r="AH1104" s="13">
        <f t="shared" si="1367"/>
        <v>8.9946376470143395E-6</v>
      </c>
      <c r="AI1104" s="13">
        <f t="shared" si="1368"/>
        <v>4.1736345223643822E-5</v>
      </c>
      <c r="AJ1104" s="13">
        <f t="shared" si="1369"/>
        <v>9.6831166578755193E-5</v>
      </c>
      <c r="AK1104" s="13">
        <f t="shared" si="1370"/>
        <v>1.4976993905847061E-4</v>
      </c>
      <c r="AL1104" s="13">
        <f t="shared" si="1371"/>
        <v>1.3886277447271221E-5</v>
      </c>
      <c r="AM1104" s="13">
        <f t="shared" si="1372"/>
        <v>0.11253007177859499</v>
      </c>
      <c r="AN1104" s="13">
        <f t="shared" si="1373"/>
        <v>4.8458313309690054E-2</v>
      </c>
      <c r="AO1104" s="13">
        <f t="shared" si="1374"/>
        <v>1.0433691597745655E-2</v>
      </c>
      <c r="AP1104" s="13">
        <f t="shared" si="1375"/>
        <v>1.4976710622887706E-3</v>
      </c>
      <c r="AQ1104" s="13">
        <f t="shared" si="1376"/>
        <v>1.612338204894187E-4</v>
      </c>
      <c r="AR1104" s="13">
        <f t="shared" si="1377"/>
        <v>7.7466398504344102E-7</v>
      </c>
      <c r="AS1104" s="13">
        <f t="shared" si="1378"/>
        <v>3.5945465265995241E-6</v>
      </c>
      <c r="AT1104" s="13">
        <f t="shared" si="1379"/>
        <v>8.3395930244286112E-6</v>
      </c>
      <c r="AU1104" s="13">
        <f t="shared" si="1380"/>
        <v>1.2898949616859777E-5</v>
      </c>
      <c r="AV1104" s="13">
        <f t="shared" si="1381"/>
        <v>1.4963221292476079E-5</v>
      </c>
      <c r="AW1104" s="13">
        <f t="shared" si="1382"/>
        <v>7.7075043555495384E-7</v>
      </c>
      <c r="AX1104" s="13">
        <f t="shared" si="1383"/>
        <v>8.702581301041136E-2</v>
      </c>
      <c r="AY1104" s="13">
        <f t="shared" si="1384"/>
        <v>3.7475530284796096E-2</v>
      </c>
      <c r="AZ1104" s="13">
        <f t="shared" si="1385"/>
        <v>8.0689586316111256E-3</v>
      </c>
      <c r="BA1104" s="13">
        <f t="shared" si="1386"/>
        <v>1.1582329928153364E-3</v>
      </c>
      <c r="BB1104" s="13">
        <f t="shared" si="1387"/>
        <v>1.2469115225016144E-4</v>
      </c>
      <c r="BC1104" s="13">
        <f t="shared" si="1388"/>
        <v>1.0739036823104443E-5</v>
      </c>
      <c r="BD1104" s="13">
        <f t="shared" si="1389"/>
        <v>5.5598338446554136E-8</v>
      </c>
      <c r="BE1104" s="13">
        <f t="shared" si="1390"/>
        <v>2.5798387198361738E-7</v>
      </c>
      <c r="BF1104" s="13">
        <f t="shared" si="1391"/>
        <v>5.9854017281144518E-7</v>
      </c>
      <c r="BG1104" s="13">
        <f t="shared" si="1392"/>
        <v>9.2576934031985928E-7</v>
      </c>
      <c r="BH1104" s="13">
        <f t="shared" si="1393"/>
        <v>1.0739239950894555E-6</v>
      </c>
      <c r="BI1104" s="13">
        <f t="shared" si="1394"/>
        <v>9.9663075627924335E-7</v>
      </c>
      <c r="BJ1104" s="14">
        <f t="shared" si="1395"/>
        <v>0.778322059700715</v>
      </c>
      <c r="BK1104" s="14">
        <f t="shared" si="1396"/>
        <v>6.4141797635378445E-2</v>
      </c>
      <c r="BL1104" s="14">
        <f t="shared" si="1397"/>
        <v>7.615130146729202E-3</v>
      </c>
      <c r="BM1104" s="14">
        <f t="shared" si="1398"/>
        <v>0.69387049491147679</v>
      </c>
      <c r="BN1104" s="14">
        <f t="shared" si="1399"/>
        <v>0.11881728255828797</v>
      </c>
    </row>
    <row r="1105" spans="1:66" x14ac:dyDescent="0.25">
      <c r="A1105" t="s">
        <v>22</v>
      </c>
      <c r="B1105" t="s">
        <v>163</v>
      </c>
      <c r="C1105" t="s">
        <v>24</v>
      </c>
      <c r="D1105" s="24" t="s">
        <v>502</v>
      </c>
      <c r="E1105" s="10">
        <f>VLOOKUP(A1105,home!$A$2:$E$405,3,FALSE)</f>
        <v>1.6818181818181801</v>
      </c>
      <c r="F1105" s="10">
        <f>VLOOKUP(B1105,home!$B$2:$E$405,3,FALSE)</f>
        <v>1.59</v>
      </c>
      <c r="G1105" s="10">
        <f>VLOOKUP(C1105,away!$B$2:$E$405,4,FALSE)</f>
        <v>0.95</v>
      </c>
      <c r="H1105" s="10">
        <f>VLOOKUP(A1105,away!$A$2:$E$405,3,FALSE)</f>
        <v>1.39090909090909</v>
      </c>
      <c r="I1105" s="10">
        <f>VLOOKUP(C1105,away!$B$2:$E$405,3,FALSE)</f>
        <v>1.19</v>
      </c>
      <c r="J1105" s="10">
        <f>VLOOKUP(B1105,home!$B$2:$E$405,4,FALSE)</f>
        <v>1.2</v>
      </c>
      <c r="K1105" s="12">
        <f t="shared" si="1344"/>
        <v>2.5403863636363613</v>
      </c>
      <c r="L1105" s="12">
        <f t="shared" si="1345"/>
        <v>1.9862181818181803</v>
      </c>
      <c r="M1105" s="13">
        <f t="shared" si="1346"/>
        <v>1.0817343584523522E-2</v>
      </c>
      <c r="N1105" s="13">
        <f t="shared" si="1347"/>
        <v>2.7480232132892829E-2</v>
      </c>
      <c r="O1105" s="13">
        <f t="shared" si="1348"/>
        <v>2.1485604506554866E-2</v>
      </c>
      <c r="P1105" s="13">
        <f t="shared" si="1349"/>
        <v>5.4581736702935923E-2</v>
      </c>
      <c r="Q1105" s="13">
        <f t="shared" si="1350"/>
        <v>3.4905203489981364E-2</v>
      </c>
      <c r="R1105" s="13">
        <f t="shared" si="1351"/>
        <v>2.1337549159136961E-2</v>
      </c>
      <c r="S1105" s="13">
        <f t="shared" si="1352"/>
        <v>6.8851607564978948E-2</v>
      </c>
      <c r="T1105" s="13">
        <f t="shared" si="1353"/>
        <v>6.9329349811864366E-2</v>
      </c>
      <c r="U1105" s="13">
        <f t="shared" si="1354"/>
        <v>5.4205618917292031E-2</v>
      </c>
      <c r="V1105" s="13">
        <f t="shared" si="1355"/>
        <v>3.860097738538875E-2</v>
      </c>
      <c r="W1105" s="13">
        <f t="shared" si="1356"/>
        <v>2.9557567655300321E-2</v>
      </c>
      <c r="X1105" s="13">
        <f t="shared" si="1357"/>
        <v>5.8707778287278453E-2</v>
      </c>
      <c r="Y1105" s="13">
        <f t="shared" si="1358"/>
        <v>5.8303228324171549E-2</v>
      </c>
      <c r="Z1105" s="13">
        <f t="shared" si="1359"/>
        <v>1.4127009365105686E-2</v>
      </c>
      <c r="AA1105" s="13">
        <f t="shared" si="1360"/>
        <v>3.5888061950077647E-2</v>
      </c>
      <c r="AB1105" s="13">
        <f t="shared" si="1361"/>
        <v>4.5584771597657121E-2</v>
      </c>
      <c r="AC1105" s="13">
        <f t="shared" si="1362"/>
        <v>1.2173208050470726E-2</v>
      </c>
      <c r="AD1105" s="13">
        <f t="shared" si="1363"/>
        <v>1.877191045344603E-2</v>
      </c>
      <c r="AE1105" s="13">
        <f t="shared" si="1364"/>
        <v>3.728510985009726E-2</v>
      </c>
      <c r="AF1105" s="13">
        <f t="shared" si="1365"/>
        <v>3.7028181547675669E-2</v>
      </c>
      <c r="AG1105" s="13">
        <f t="shared" si="1366"/>
        <v>2.4515349143219286E-2</v>
      </c>
      <c r="AH1105" s="13">
        <f t="shared" si="1367"/>
        <v>7.0148307139221572E-3</v>
      </c>
      <c r="AI1105" s="13">
        <f t="shared" si="1368"/>
        <v>1.7820380288865366E-2</v>
      </c>
      <c r="AJ1105" s="13">
        <f t="shared" si="1369"/>
        <v>2.2635325540323895E-2</v>
      </c>
      <c r="AK1105" s="13">
        <f t="shared" si="1370"/>
        <v>1.9167490779702888E-2</v>
      </c>
      <c r="AL1105" s="13">
        <f t="shared" si="1371"/>
        <v>2.4569242215490548E-3</v>
      </c>
      <c r="AM1105" s="13">
        <f t="shared" si="1372"/>
        <v>9.5375810670674278E-3</v>
      </c>
      <c r="AN1105" s="13">
        <f t="shared" si="1373"/>
        <v>1.8943716925974165E-2</v>
      </c>
      <c r="AO1105" s="13">
        <f t="shared" si="1374"/>
        <v>1.8813177494793356E-2</v>
      </c>
      <c r="AP1105" s="13">
        <f t="shared" si="1375"/>
        <v>1.2455691732643721E-2</v>
      </c>
      <c r="AQ1105" s="13">
        <f t="shared" si="1376"/>
        <v>6.1849303466248399E-3</v>
      </c>
      <c r="AR1105" s="13">
        <f t="shared" si="1377"/>
        <v>2.7865968612737582E-3</v>
      </c>
      <c r="AS1105" s="13">
        <f t="shared" si="1378"/>
        <v>7.0790326673317401E-3</v>
      </c>
      <c r="AT1105" s="13">
        <f t="shared" si="1379"/>
        <v>8.9917390279129466E-3</v>
      </c>
      <c r="AU1105" s="13">
        <f t="shared" si="1380"/>
        <v>7.6141637372956397E-3</v>
      </c>
      <c r="AV1105" s="13">
        <f t="shared" si="1381"/>
        <v>4.8357294321800795E-3</v>
      </c>
      <c r="AW1105" s="13">
        <f t="shared" si="1382"/>
        <v>3.443626070172858E-4</v>
      </c>
      <c r="AX1105" s="13">
        <f t="shared" si="1383"/>
        <v>4.0381901474757405E-3</v>
      </c>
      <c r="AY1105" s="13">
        <f t="shared" si="1384"/>
        <v>8.0207266925553522E-3</v>
      </c>
      <c r="AZ1105" s="13">
        <f t="shared" si="1385"/>
        <v>7.965456594073923E-3</v>
      </c>
      <c r="BA1105" s="13">
        <f t="shared" si="1386"/>
        <v>5.2737115712110476E-3</v>
      </c>
      <c r="BB1105" s="13">
        <f t="shared" si="1387"/>
        <v>2.618685452101077E-3</v>
      </c>
      <c r="BC1105" s="13">
        <f t="shared" si="1388"/>
        <v>1.0402561314851839E-3</v>
      </c>
      <c r="BD1105" s="13">
        <f t="shared" si="1389"/>
        <v>9.2246489187656816E-4</v>
      </c>
      <c r="BE1105" s="13">
        <f t="shared" si="1390"/>
        <v>2.3434172322565239E-3</v>
      </c>
      <c r="BF1105" s="13">
        <f t="shared" si="1391"/>
        <v>2.9765925905674692E-3</v>
      </c>
      <c r="BG1105" s="13">
        <f t="shared" si="1392"/>
        <v>2.5205650757262098E-3</v>
      </c>
      <c r="BH1105" s="13">
        <f t="shared" si="1393"/>
        <v>1.6008022867582288E-3</v>
      </c>
      <c r="BI1105" s="13">
        <f t="shared" si="1394"/>
        <v>8.133312600317015E-4</v>
      </c>
      <c r="BJ1105" s="14">
        <f t="shared" si="1395"/>
        <v>0.49077603485193294</v>
      </c>
      <c r="BK1105" s="14">
        <f t="shared" si="1396"/>
        <v>0.19550252420240227</v>
      </c>
      <c r="BL1105" s="14">
        <f t="shared" si="1397"/>
        <v>0.28762406851674382</v>
      </c>
      <c r="BM1105" s="14">
        <f t="shared" si="1398"/>
        <v>0.8097456032746212</v>
      </c>
      <c r="BN1105" s="14">
        <f t="shared" si="1399"/>
        <v>0.17060766957602547</v>
      </c>
    </row>
    <row r="1106" spans="1:66" x14ac:dyDescent="0.25">
      <c r="A1106" t="s">
        <v>22</v>
      </c>
      <c r="B1106" t="s">
        <v>264</v>
      </c>
      <c r="C1106" t="s">
        <v>291</v>
      </c>
      <c r="D1106" s="24" t="s">
        <v>502</v>
      </c>
      <c r="E1106" s="10">
        <f>VLOOKUP(A1106,home!$A$2:$E$405,3,FALSE)</f>
        <v>1.6818181818181801</v>
      </c>
      <c r="F1106" s="10">
        <f>VLOOKUP(B1106,home!$B$2:$E$405,3,FALSE)</f>
        <v>0.71</v>
      </c>
      <c r="G1106" s="10">
        <f>VLOOKUP(C1106,away!$B$2:$E$405,4,FALSE)</f>
        <v>0.69</v>
      </c>
      <c r="H1106" s="10">
        <f>VLOOKUP(A1106,away!$A$2:$E$405,3,FALSE)</f>
        <v>1.39090909090909</v>
      </c>
      <c r="I1106" s="10">
        <f>VLOOKUP(C1106,away!$B$2:$E$405,3,FALSE)</f>
        <v>1.29</v>
      </c>
      <c r="J1106" s="10">
        <f>VLOOKUP(B1106,home!$B$2:$E$405,4,FALSE)</f>
        <v>0.86</v>
      </c>
      <c r="K1106" s="12">
        <f t="shared" si="1344"/>
        <v>0.82392272727272631</v>
      </c>
      <c r="L1106" s="12">
        <f t="shared" si="1345"/>
        <v>1.5430745454545445</v>
      </c>
      <c r="M1106" s="13">
        <f t="shared" si="1346"/>
        <v>9.3761845254914766E-2</v>
      </c>
      <c r="N1106" s="13">
        <f t="shared" si="1347"/>
        <v>7.725251525655269E-2</v>
      </c>
      <c r="O1106" s="13">
        <f t="shared" si="1348"/>
        <v>0.14468151674770693</v>
      </c>
      <c r="P1106" s="13">
        <f t="shared" si="1349"/>
        <v>0.11920638986472532</v>
      </c>
      <c r="Q1106" s="13">
        <f t="shared" si="1350"/>
        <v>3.1825051529428397E-2</v>
      </c>
      <c r="R1106" s="13">
        <f t="shared" si="1351"/>
        <v>0.11162718284557101</v>
      </c>
      <c r="S1106" s="13">
        <f t="shared" si="1352"/>
        <v>3.7888981775974676E-2</v>
      </c>
      <c r="T1106" s="13">
        <f t="shared" si="1353"/>
        <v>4.9108426922840183E-2</v>
      </c>
      <c r="U1106" s="13">
        <f t="shared" si="1354"/>
        <v>9.1972172927894141E-2</v>
      </c>
      <c r="V1106" s="13">
        <f t="shared" si="1355"/>
        <v>5.352341492764391E-3</v>
      </c>
      <c r="W1106" s="13">
        <f t="shared" si="1356"/>
        <v>8.7404610839072316E-3</v>
      </c>
      <c r="X1106" s="13">
        <f t="shared" si="1357"/>
        <v>1.3487183014113287E-2</v>
      </c>
      <c r="Y1106" s="13">
        <f t="shared" si="1358"/>
        <v>1.0405864399482559E-2</v>
      </c>
      <c r="Z1106" s="13">
        <f t="shared" si="1359"/>
        <v>5.7416354809933581E-2</v>
      </c>
      <c r="AA1106" s="13">
        <f t="shared" si="1360"/>
        <v>4.730663964505899E-2</v>
      </c>
      <c r="AB1106" s="13">
        <f t="shared" si="1361"/>
        <v>1.9488507777232541E-2</v>
      </c>
      <c r="AC1106" s="13">
        <f t="shared" si="1362"/>
        <v>4.2530180116240698E-4</v>
      </c>
      <c r="AD1106" s="13">
        <f t="shared" si="1363"/>
        <v>1.8003661334684937E-3</v>
      </c>
      <c r="AE1106" s="13">
        <f t="shared" si="1364"/>
        <v>2.7780991530536518E-3</v>
      </c>
      <c r="AF1106" s="13">
        <f t="shared" si="1365"/>
        <v>2.14340704391296E-3</v>
      </c>
      <c r="AG1106" s="13">
        <f t="shared" si="1366"/>
        <v>1.1024789500033529E-3</v>
      </c>
      <c r="AH1106" s="13">
        <f t="shared" si="1367"/>
        <v>2.214942889999879E-2</v>
      </c>
      <c r="AI1106" s="13">
        <f t="shared" si="1368"/>
        <v>1.8249417866820342E-2</v>
      </c>
      <c r="AJ1106" s="13">
        <f t="shared" si="1369"/>
        <v>7.5180550699851176E-3</v>
      </c>
      <c r="AK1106" s="13">
        <f t="shared" si="1370"/>
        <v>2.0647654790162282E-3</v>
      </c>
      <c r="AL1106" s="13">
        <f t="shared" si="1371"/>
        <v>2.1628709282202741E-5</v>
      </c>
      <c r="AM1106" s="13">
        <f t="shared" si="1372"/>
        <v>2.9667251495536296E-4</v>
      </c>
      <c r="AN1106" s="13">
        <f t="shared" si="1373"/>
        <v>4.5778780616360329E-4</v>
      </c>
      <c r="AO1106" s="13">
        <f t="shared" si="1374"/>
        <v>3.5320035545526772E-4</v>
      </c>
      <c r="AP1106" s="13">
        <f t="shared" si="1375"/>
        <v>1.8167149264950686E-4</v>
      </c>
      <c r="AQ1106" s="13">
        <f t="shared" si="1376"/>
        <v>7.0083163985546645E-5</v>
      </c>
      <c r="AR1106" s="13">
        <f t="shared" si="1377"/>
        <v>6.835643986388678E-3</v>
      </c>
      <c r="AS1106" s="13">
        <f t="shared" si="1378"/>
        <v>5.6320424359307692E-3</v>
      </c>
      <c r="AT1106" s="13">
        <f t="shared" si="1379"/>
        <v>2.3201838819639042E-3</v>
      </c>
      <c r="AU1106" s="13">
        <f t="shared" si="1380"/>
        <v>6.3721741060064044E-4</v>
      </c>
      <c r="AV1106" s="13">
        <f t="shared" si="1381"/>
        <v>1.3125447670193606E-4</v>
      </c>
      <c r="AW1106" s="13">
        <f t="shared" si="1382"/>
        <v>7.6383840829075728E-7</v>
      </c>
      <c r="AX1106" s="13">
        <f t="shared" si="1383"/>
        <v>4.0739204604813544E-5</v>
      </c>
      <c r="AY1106" s="13">
        <f t="shared" si="1384"/>
        <v>6.2863629627752345E-5</v>
      </c>
      <c r="AZ1106" s="13">
        <f t="shared" si="1385"/>
        <v>4.8501633356733408E-5</v>
      </c>
      <c r="BA1106" s="13">
        <f t="shared" si="1386"/>
        <v>2.4947211948581451E-5</v>
      </c>
      <c r="BB1106" s="13">
        <f t="shared" si="1387"/>
        <v>9.6238519344788792E-6</v>
      </c>
      <c r="BC1106" s="13">
        <f t="shared" si="1388"/>
        <v>2.970064189863568E-6</v>
      </c>
      <c r="BD1106" s="13">
        <f t="shared" si="1389"/>
        <v>1.7579847061976329E-3</v>
      </c>
      <c r="BE1106" s="13">
        <f t="shared" si="1390"/>
        <v>1.4484435536340958E-3</v>
      </c>
      <c r="BF1106" s="13">
        <f t="shared" si="1391"/>
        <v>5.967027815054019E-4</v>
      </c>
      <c r="BG1106" s="13">
        <f t="shared" si="1392"/>
        <v>1.6387899436971749E-4</v>
      </c>
      <c r="BH1106" s="13">
        <f t="shared" si="1393"/>
        <v>3.375590699595234E-5</v>
      </c>
      <c r="BI1106" s="13">
        <f t="shared" si="1394"/>
        <v>5.562451790733912E-6</v>
      </c>
      <c r="BJ1106" s="14">
        <f t="shared" si="1395"/>
        <v>0.2001929144156343</v>
      </c>
      <c r="BK1106" s="14">
        <f t="shared" si="1396"/>
        <v>0.25671935252845146</v>
      </c>
      <c r="BL1106" s="14">
        <f t="shared" si="1397"/>
        <v>0.48462035784536361</v>
      </c>
      <c r="BM1106" s="14">
        <f t="shared" si="1398"/>
        <v>0.42053237830926443</v>
      </c>
      <c r="BN1106" s="14">
        <f t="shared" si="1399"/>
        <v>0.57835450149889911</v>
      </c>
    </row>
    <row r="1107" spans="1:66" x14ac:dyDescent="0.25">
      <c r="A1107" t="s">
        <v>25</v>
      </c>
      <c r="B1107" t="s">
        <v>260</v>
      </c>
      <c r="C1107" t="s">
        <v>265</v>
      </c>
      <c r="D1107" s="24" t="s">
        <v>502</v>
      </c>
      <c r="E1107" s="10">
        <f>VLOOKUP(A1107,home!$A$2:$E$405,3,FALSE)</f>
        <v>1.36363636363636</v>
      </c>
      <c r="F1107" s="10">
        <f>VLOOKUP(B1107,home!$B$2:$E$405,3,FALSE)</f>
        <v>0.59</v>
      </c>
      <c r="G1107" s="10">
        <f>VLOOKUP(C1107,away!$B$2:$E$405,4,FALSE)</f>
        <v>0.73</v>
      </c>
      <c r="H1107" s="10">
        <f>VLOOKUP(A1107,away!$A$2:$E$405,3,FALSE)</f>
        <v>1.1545454545454501</v>
      </c>
      <c r="I1107" s="10">
        <f>VLOOKUP(C1107,away!$B$2:$E$405,3,FALSE)</f>
        <v>0.73</v>
      </c>
      <c r="J1107" s="10">
        <f>VLOOKUP(B1107,home!$B$2:$E$405,4,FALSE)</f>
        <v>0.52</v>
      </c>
      <c r="K1107" s="12">
        <f t="shared" si="1344"/>
        <v>0.58731818181818018</v>
      </c>
      <c r="L1107" s="12">
        <f t="shared" si="1345"/>
        <v>0.4382654545454529</v>
      </c>
      <c r="M1107" s="13">
        <f t="shared" si="1346"/>
        <v>0.35858711983838298</v>
      </c>
      <c r="N1107" s="13">
        <f t="shared" si="1347"/>
        <v>0.21060473524689699</v>
      </c>
      <c r="O1107" s="13">
        <f t="shared" si="1348"/>
        <v>0.15715634707011369</v>
      </c>
      <c r="P1107" s="13">
        <f t="shared" si="1349"/>
        <v>9.2300780022406062E-2</v>
      </c>
      <c r="Q1107" s="13">
        <f t="shared" si="1350"/>
        <v>6.1845995093753367E-2</v>
      </c>
      <c r="R1107" s="13">
        <f t="shared" si="1351"/>
        <v>3.4438098941693168E-2</v>
      </c>
      <c r="S1107" s="13">
        <f t="shared" si="1352"/>
        <v>5.9395844980324073E-3</v>
      </c>
      <c r="T1107" s="13">
        <f t="shared" si="1353"/>
        <v>2.7104963151579665E-2</v>
      </c>
      <c r="U1107" s="13">
        <f t="shared" si="1354"/>
        <v>2.0226121655709826E-2</v>
      </c>
      <c r="V1107" s="13">
        <f t="shared" si="1355"/>
        <v>1.6987295473055213E-4</v>
      </c>
      <c r="W1107" s="13">
        <f t="shared" si="1356"/>
        <v>1.2107759130399774E-2</v>
      </c>
      <c r="X1107" s="13">
        <f t="shared" si="1357"/>
        <v>5.3064125588115135E-3</v>
      </c>
      <c r="Y1107" s="13">
        <f t="shared" si="1358"/>
        <v>1.1628086560466139E-3</v>
      </c>
      <c r="Z1107" s="13">
        <f t="shared" si="1359"/>
        <v>5.0310096954541451E-3</v>
      </c>
      <c r="AA1107" s="13">
        <f t="shared" si="1360"/>
        <v>2.954803467043765E-3</v>
      </c>
      <c r="AB1107" s="13">
        <f t="shared" si="1361"/>
        <v>8.6770489994709944E-4</v>
      </c>
      <c r="AC1107" s="13">
        <f t="shared" si="1362"/>
        <v>2.7328446420160782E-6</v>
      </c>
      <c r="AD1107" s="13">
        <f t="shared" si="1363"/>
        <v>1.777776769589716E-3</v>
      </c>
      <c r="AE1107" s="13">
        <f t="shared" si="1364"/>
        <v>7.7913814400458372E-4</v>
      </c>
      <c r="AF1107" s="13">
        <f t="shared" si="1365"/>
        <v>1.7073466641793472E-4</v>
      </c>
      <c r="AG1107" s="13">
        <f t="shared" si="1366"/>
        <v>2.4942368728107474E-5</v>
      </c>
      <c r="AH1107" s="13">
        <f t="shared" si="1367"/>
        <v>5.5122943775019794E-4</v>
      </c>
      <c r="AI1107" s="13">
        <f t="shared" si="1368"/>
        <v>3.23747071144104E-4</v>
      </c>
      <c r="AJ1107" s="13">
        <f t="shared" si="1369"/>
        <v>9.5071270596658075E-5</v>
      </c>
      <c r="AK1107" s="13">
        <f t="shared" si="1370"/>
        <v>1.8612361929991146E-5</v>
      </c>
      <c r="AL1107" s="13">
        <f t="shared" si="1371"/>
        <v>2.8137507253671007E-8</v>
      </c>
      <c r="AM1107" s="13">
        <f t="shared" si="1372"/>
        <v>2.0882412399880607E-4</v>
      </c>
      <c r="AN1107" s="13">
        <f t="shared" si="1373"/>
        <v>9.1520399624392759E-5</v>
      </c>
      <c r="AO1107" s="13">
        <f t="shared" si="1374"/>
        <v>2.0055114770782996E-5</v>
      </c>
      <c r="AP1107" s="13">
        <f t="shared" si="1375"/>
        <v>2.9298213303261449E-6</v>
      </c>
      <c r="AQ1107" s="13">
        <f t="shared" si="1376"/>
        <v>3.2100986926808788E-7</v>
      </c>
      <c r="AR1107" s="13">
        <f t="shared" si="1377"/>
        <v>4.831696401888502E-5</v>
      </c>
      <c r="AS1107" s="13">
        <f t="shared" si="1378"/>
        <v>2.8377431458545977E-5</v>
      </c>
      <c r="AT1107" s="13">
        <f t="shared" si="1379"/>
        <v>8.3332907244516262E-6</v>
      </c>
      <c r="AU1107" s="13">
        <f t="shared" si="1380"/>
        <v>1.6314310522824115E-6</v>
      </c>
      <c r="AV1107" s="13">
        <f t="shared" si="1381"/>
        <v>2.3954227984705655E-7</v>
      </c>
      <c r="AW1107" s="13">
        <f t="shared" si="1382"/>
        <v>2.0118416942787928E-10</v>
      </c>
      <c r="AX1107" s="13">
        <f t="shared" si="1383"/>
        <v>2.0441034137792144E-5</v>
      </c>
      <c r="AY1107" s="13">
        <f t="shared" si="1384"/>
        <v>8.9585991177785945E-6</v>
      </c>
      <c r="AZ1107" s="13">
        <f t="shared" si="1385"/>
        <v>1.9631222572218642E-6</v>
      </c>
      <c r="BA1107" s="13">
        <f t="shared" si="1386"/>
        <v>2.867895561298786E-7</v>
      </c>
      <c r="BB1107" s="13">
        <f t="shared" si="1387"/>
        <v>3.1422488794037489E-8</v>
      </c>
      <c r="BC1107" s="13">
        <f t="shared" si="1388"/>
        <v>2.7542782668536495E-9</v>
      </c>
      <c r="BD1107" s="13">
        <f t="shared" si="1389"/>
        <v>3.5292760329988188E-6</v>
      </c>
      <c r="BE1107" s="13">
        <f t="shared" si="1390"/>
        <v>2.0728079828353458E-6</v>
      </c>
      <c r="BF1107" s="13">
        <f t="shared" si="1391"/>
        <v>6.0869890786853249E-7</v>
      </c>
      <c r="BG1107" s="13">
        <f t="shared" si="1392"/>
        <v>1.1916664528135283E-7</v>
      </c>
      <c r="BH1107" s="13">
        <f t="shared" si="1393"/>
        <v>1.7497184360004038E-8</v>
      </c>
      <c r="BI1107" s="13">
        <f t="shared" si="1394"/>
        <v>2.0552829010510149E-9</v>
      </c>
      <c r="BJ1107" s="14">
        <f t="shared" si="1395"/>
        <v>0.3212405999776578</v>
      </c>
      <c r="BK1107" s="14">
        <f t="shared" si="1396"/>
        <v>0.45700907689481901</v>
      </c>
      <c r="BL1107" s="14">
        <f t="shared" si="1397"/>
        <v>0.21672498433749876</v>
      </c>
      <c r="BM1107" s="14">
        <f t="shared" si="1398"/>
        <v>8.50636362942499E-2</v>
      </c>
      <c r="BN1107" s="14">
        <f t="shared" si="1399"/>
        <v>0.91493307621324615</v>
      </c>
    </row>
    <row r="1108" spans="1:66" x14ac:dyDescent="0.25">
      <c r="A1108" t="s">
        <v>178</v>
      </c>
      <c r="B1108" t="s">
        <v>465</v>
      </c>
      <c r="C1108" t="s">
        <v>184</v>
      </c>
      <c r="D1108" s="24" t="s">
        <v>502</v>
      </c>
      <c r="E1108" s="10">
        <f>VLOOKUP(A1108,home!$A$2:$E$405,3,FALSE)</f>
        <v>1.8350515463917501</v>
      </c>
      <c r="F1108" s="10">
        <f>VLOOKUP(B1108,home!$B$2:$E$405,3,FALSE)</f>
        <v>1.0900000000000001</v>
      </c>
      <c r="G1108" s="10">
        <f>VLOOKUP(C1108,away!$B$2:$E$405,4,FALSE)</f>
        <v>1.36</v>
      </c>
      <c r="H1108" s="10">
        <f>VLOOKUP(A1108,away!$A$2:$E$405,3,FALSE)</f>
        <v>1.3298969072164899</v>
      </c>
      <c r="I1108" s="10">
        <f>VLOOKUP(C1108,away!$B$2:$E$405,3,FALSE)</f>
        <v>0.36</v>
      </c>
      <c r="J1108" s="10">
        <f>VLOOKUP(B1108,home!$B$2:$E$405,4,FALSE)</f>
        <v>1</v>
      </c>
      <c r="K1108" s="12">
        <f t="shared" si="1344"/>
        <v>2.7202804123711308</v>
      </c>
      <c r="L1108" s="12">
        <f t="shared" si="1345"/>
        <v>0.47876288659793637</v>
      </c>
      <c r="M1108" s="13">
        <f t="shared" si="1346"/>
        <v>4.0801219881236798E-2</v>
      </c>
      <c r="N1108" s="13">
        <f t="shared" si="1347"/>
        <v>0.11099075924377602</v>
      </c>
      <c r="O1108" s="13">
        <f t="shared" si="1348"/>
        <v>1.9534109807058039E-2</v>
      </c>
      <c r="P1108" s="13">
        <f t="shared" si="1349"/>
        <v>5.3138256281246792E-2</v>
      </c>
      <c r="Q1108" s="13">
        <f t="shared" si="1350"/>
        <v>0.15096299416252199</v>
      </c>
      <c r="R1108" s="13">
        <f t="shared" si="1351"/>
        <v>4.6761033991740827E-3</v>
      </c>
      <c r="S1108" s="13">
        <f t="shared" si="1352"/>
        <v>1.7301408443366077E-2</v>
      </c>
      <c r="T1108" s="13">
        <f t="shared" si="1353"/>
        <v>7.2275478854716441E-2</v>
      </c>
      <c r="U1108" s="13">
        <f t="shared" si="1354"/>
        <v>1.272031248299532E-2</v>
      </c>
      <c r="V1108" s="13">
        <f t="shared" si="1355"/>
        <v>2.5036470275648735E-3</v>
      </c>
      <c r="W1108" s="13">
        <f t="shared" si="1356"/>
        <v>0.13688722533773531</v>
      </c>
      <c r="X1108" s="13">
        <f t="shared" si="1357"/>
        <v>6.5536523141076317E-2</v>
      </c>
      <c r="Y1108" s="13">
        <f t="shared" si="1358"/>
        <v>1.5688227498307079E-2</v>
      </c>
      <c r="Z1108" s="13">
        <f t="shared" si="1359"/>
        <v>7.4624825380633557E-4</v>
      </c>
      <c r="AA1108" s="13">
        <f t="shared" si="1360"/>
        <v>2.0300045075955348E-3</v>
      </c>
      <c r="AB1108" s="13">
        <f t="shared" si="1361"/>
        <v>2.7610907495186181E-3</v>
      </c>
      <c r="AC1108" s="13">
        <f t="shared" si="1362"/>
        <v>2.0379206457517073E-4</v>
      </c>
      <c r="AD1108" s="13">
        <f t="shared" si="1363"/>
        <v>9.3092909447518621E-2</v>
      </c>
      <c r="AE1108" s="13">
        <f t="shared" si="1364"/>
        <v>4.4569430048894319E-2</v>
      </c>
      <c r="AF1108" s="13">
        <f t="shared" si="1365"/>
        <v>1.0669094492116725E-2</v>
      </c>
      <c r="AG1108" s="13">
        <f t="shared" si="1366"/>
        <v>1.7026554921439827E-3</v>
      </c>
      <c r="AH1108" s="13">
        <f t="shared" si="1367"/>
        <v>8.9318992027747642E-5</v>
      </c>
      <c r="AI1108" s="13">
        <f t="shared" si="1368"/>
        <v>2.429727044658151E-4</v>
      </c>
      <c r="AJ1108" s="13">
        <f t="shared" si="1369"/>
        <v>3.3047694434959826E-4</v>
      </c>
      <c r="AK1108" s="13">
        <f t="shared" si="1370"/>
        <v>2.9966331948482546E-4</v>
      </c>
      <c r="AL1108" s="13">
        <f t="shared" si="1371"/>
        <v>1.0616501160505554E-5</v>
      </c>
      <c r="AM1108" s="13">
        <f t="shared" si="1372"/>
        <v>5.0647763620144857E-2</v>
      </c>
      <c r="AN1108" s="13">
        <f t="shared" si="1373"/>
        <v>2.4248269510510494E-2</v>
      </c>
      <c r="AO1108" s="13">
        <f t="shared" si="1374"/>
        <v>5.8045857529283682E-3</v>
      </c>
      <c r="AP1108" s="13">
        <f t="shared" si="1375"/>
        <v>9.2634007685908062E-4</v>
      </c>
      <c r="AQ1108" s="13">
        <f t="shared" si="1376"/>
        <v>1.108743122921019E-4</v>
      </c>
      <c r="AR1108" s="13">
        <f t="shared" si="1377"/>
        <v>8.5525236902445071E-6</v>
      </c>
      <c r="AS1108" s="13">
        <f t="shared" si="1378"/>
        <v>2.3265262670912194E-5</v>
      </c>
      <c r="AT1108" s="13">
        <f t="shared" si="1379"/>
        <v>3.1644019166175853E-5</v>
      </c>
      <c r="AU1108" s="13">
        <f t="shared" si="1380"/>
        <v>2.8693535168814938E-5</v>
      </c>
      <c r="AV1108" s="13">
        <f t="shared" si="1381"/>
        <v>1.9513615420352362E-5</v>
      </c>
      <c r="AW1108" s="13">
        <f t="shared" si="1382"/>
        <v>3.8407236700764699E-7</v>
      </c>
      <c r="AX1108" s="13">
        <f t="shared" si="1383"/>
        <v>2.2962686551047228E-2</v>
      </c>
      <c r="AY1108" s="13">
        <f t="shared" si="1384"/>
        <v>1.0993682097222983E-2</v>
      </c>
      <c r="AZ1108" s="13">
        <f t="shared" si="1385"/>
        <v>2.6316834876032652E-3</v>
      </c>
      <c r="BA1108" s="13">
        <f t="shared" si="1386"/>
        <v>4.1998412771235467E-4</v>
      </c>
      <c r="BB1108" s="13">
        <f t="shared" si="1387"/>
        <v>5.026820332722081E-5</v>
      </c>
      <c r="BC1108" s="13">
        <f t="shared" si="1388"/>
        <v>4.8133100258064461E-6</v>
      </c>
      <c r="BD1108" s="13">
        <f t="shared" si="1389"/>
        <v>6.8243848827311602E-7</v>
      </c>
      <c r="BE1108" s="13">
        <f t="shared" si="1390"/>
        <v>1.8564240522975232E-6</v>
      </c>
      <c r="BF1108" s="13">
        <f t="shared" si="1391"/>
        <v>2.5249969932597964E-6</v>
      </c>
      <c r="BG1108" s="13">
        <f t="shared" si="1392"/>
        <v>2.2895666206868744E-6</v>
      </c>
      <c r="BH1108" s="13">
        <f t="shared" si="1393"/>
        <v>1.5570658077683169E-6</v>
      </c>
      <c r="BI1108" s="13">
        <f t="shared" si="1394"/>
        <v>8.4713112352899689E-7</v>
      </c>
      <c r="BJ1108" s="14">
        <f t="shared" si="1395"/>
        <v>0.82117624876848061</v>
      </c>
      <c r="BK1108" s="14">
        <f t="shared" si="1396"/>
        <v>0.1249526222963732</v>
      </c>
      <c r="BL1108" s="14">
        <f t="shared" si="1397"/>
        <v>4.2805479485871906E-2</v>
      </c>
      <c r="BM1108" s="14">
        <f t="shared" si="1398"/>
        <v>0.59858385800466252</v>
      </c>
      <c r="BN1108" s="14">
        <f t="shared" si="1399"/>
        <v>0.38010344277501368</v>
      </c>
    </row>
    <row r="1109" spans="1:66" x14ac:dyDescent="0.25">
      <c r="A1109" t="s">
        <v>178</v>
      </c>
      <c r="B1109" t="s">
        <v>181</v>
      </c>
      <c r="C1109" t="s">
        <v>274</v>
      </c>
      <c r="D1109" s="24" t="s">
        <v>502</v>
      </c>
      <c r="E1109" s="10">
        <f>VLOOKUP(A1109,home!$A$2:$E$405,3,FALSE)</f>
        <v>1.8350515463917501</v>
      </c>
      <c r="F1109" s="10">
        <f>VLOOKUP(B1109,home!$B$2:$E$405,3,FALSE)</f>
        <v>1.73</v>
      </c>
      <c r="G1109" s="10">
        <f>VLOOKUP(C1109,away!$B$2:$E$405,4,FALSE)</f>
        <v>0.64</v>
      </c>
      <c r="H1109" s="10">
        <f>VLOOKUP(A1109,away!$A$2:$E$405,3,FALSE)</f>
        <v>1.3298969072164899</v>
      </c>
      <c r="I1109" s="10">
        <f>VLOOKUP(C1109,away!$B$2:$E$405,3,FALSE)</f>
        <v>1.27</v>
      </c>
      <c r="J1109" s="10">
        <f>VLOOKUP(B1109,home!$B$2:$E$405,4,FALSE)</f>
        <v>1.38</v>
      </c>
      <c r="K1109" s="12">
        <f t="shared" si="1344"/>
        <v>2.0317690721649457</v>
      </c>
      <c r="L1109" s="12">
        <f t="shared" si="1345"/>
        <v>2.3307773195876202</v>
      </c>
      <c r="M1109" s="13">
        <f t="shared" si="1346"/>
        <v>1.2745890261713782E-2</v>
      </c>
      <c r="N1109" s="13">
        <f t="shared" si="1347"/>
        <v>2.5896705630958427E-2</v>
      </c>
      <c r="O1109" s="13">
        <f t="shared" si="1348"/>
        <v>2.9707831939955194E-2</v>
      </c>
      <c r="P1109" s="13">
        <f t="shared" si="1349"/>
        <v>6.03594541366749E-2</v>
      </c>
      <c r="Q1109" s="13">
        <f t="shared" si="1350"/>
        <v>2.6308062785970573E-2</v>
      </c>
      <c r="R1109" s="13">
        <f t="shared" si="1351"/>
        <v>3.4621170449884137E-2</v>
      </c>
      <c r="S1109" s="13">
        <f t="shared" si="1352"/>
        <v>7.1459576947344186E-2</v>
      </c>
      <c r="T1109" s="13">
        <f t="shared" si="1353"/>
        <v>6.1318236063827296E-2</v>
      </c>
      <c r="U1109" s="13">
        <f t="shared" si="1354"/>
        <v>7.0342223362225523E-2</v>
      </c>
      <c r="V1109" s="13">
        <f t="shared" si="1355"/>
        <v>3.7600451499044493E-2</v>
      </c>
      <c r="W1109" s="13">
        <f t="shared" si="1356"/>
        <v>1.7817302772369523E-2</v>
      </c>
      <c r="X1109" s="13">
        <f t="shared" si="1357"/>
        <v>4.1528165198064501E-2</v>
      </c>
      <c r="Y1109" s="13">
        <f t="shared" si="1358"/>
        <v>4.8396452783868352E-2</v>
      </c>
      <c r="Z1109" s="13">
        <f t="shared" si="1359"/>
        <v>2.6898079620722354E-2</v>
      </c>
      <c r="AA1109" s="13">
        <f t="shared" si="1360"/>
        <v>5.4650686274013899E-2</v>
      </c>
      <c r="AB1109" s="13">
        <f t="shared" si="1361"/>
        <v>5.5518787072065388E-2</v>
      </c>
      <c r="AC1109" s="13">
        <f t="shared" si="1362"/>
        <v>1.1128796621763446E-2</v>
      </c>
      <c r="AD1109" s="13">
        <f t="shared" si="1363"/>
        <v>9.050161180574787E-3</v>
      </c>
      <c r="AE1109" s="13">
        <f t="shared" si="1364"/>
        <v>2.109391041829603E-2</v>
      </c>
      <c r="AF1109" s="13">
        <f t="shared" si="1365"/>
        <v>2.4582603992188704E-2</v>
      </c>
      <c r="AG1109" s="13">
        <f t="shared" si="1366"/>
        <v>1.9098858613799174E-2</v>
      </c>
      <c r="AH1109" s="13">
        <f t="shared" si="1367"/>
        <v>1.5673358480110419E-2</v>
      </c>
      <c r="AI1109" s="13">
        <f t="shared" si="1368"/>
        <v>3.1844645016842525E-2</v>
      </c>
      <c r="AJ1109" s="13">
        <f t="shared" si="1369"/>
        <v>3.235048242964611E-2</v>
      </c>
      <c r="AK1109" s="13">
        <f t="shared" si="1370"/>
        <v>2.190956989005682E-2</v>
      </c>
      <c r="AL1109" s="13">
        <f t="shared" si="1371"/>
        <v>2.1080617375326266E-3</v>
      </c>
      <c r="AM1109" s="13">
        <f t="shared" si="1372"/>
        <v>3.6775675169599285E-3</v>
      </c>
      <c r="AN1109" s="13">
        <f t="shared" si="1373"/>
        <v>8.57159095978236E-3</v>
      </c>
      <c r="AO1109" s="13">
        <f t="shared" si="1374"/>
        <v>9.9892349009215071E-3</v>
      </c>
      <c r="AP1109" s="13">
        <f t="shared" si="1375"/>
        <v>7.7608940490336452E-3</v>
      </c>
      <c r="AQ1109" s="13">
        <f t="shared" si="1376"/>
        <v>4.5222289573025399E-3</v>
      </c>
      <c r="AR1109" s="13">
        <f t="shared" si="1377"/>
        <v>7.3062216934415324E-3</v>
      </c>
      <c r="AS1109" s="13">
        <f t="shared" si="1378"/>
        <v>1.4844555271115101E-2</v>
      </c>
      <c r="AT1109" s="13">
        <f t="shared" si="1379"/>
        <v>1.5080354144947395E-2</v>
      </c>
      <c r="AU1109" s="13">
        <f t="shared" si="1380"/>
        <v>1.0213265716332855E-2</v>
      </c>
      <c r="AV1109" s="13">
        <f t="shared" si="1381"/>
        <v>5.1877493520619145E-3</v>
      </c>
      <c r="AW1109" s="13">
        <f t="shared" si="1382"/>
        <v>2.7730388460560574E-4</v>
      </c>
      <c r="AX1109" s="13">
        <f t="shared" si="1383"/>
        <v>1.2453279902929354E-3</v>
      </c>
      <c r="AY1109" s="13">
        <f t="shared" si="1384"/>
        <v>2.9025822352224057E-3</v>
      </c>
      <c r="AZ1109" s="13">
        <f t="shared" si="1385"/>
        <v>3.3826364210471616E-3</v>
      </c>
      <c r="BA1109" s="13">
        <f t="shared" si="1386"/>
        <v>2.6280574168625879E-3</v>
      </c>
      <c r="BB1109" s="13">
        <f t="shared" si="1387"/>
        <v>1.5313541554493376E-3</v>
      </c>
      <c r="BC1109" s="13">
        <f t="shared" si="1388"/>
        <v>7.1384910675551428E-4</v>
      </c>
      <c r="BD1109" s="13">
        <f t="shared" si="1389"/>
        <v>2.8381959691587627E-3</v>
      </c>
      <c r="BE1109" s="13">
        <f t="shared" si="1390"/>
        <v>5.7665587908799889E-3</v>
      </c>
      <c r="BF1109" s="13">
        <f t="shared" si="1391"/>
        <v>5.8581579020654242E-3</v>
      </c>
      <c r="BG1109" s="13">
        <f t="shared" si="1392"/>
        <v>3.9674746817584044E-3</v>
      </c>
      <c r="BH1109" s="13">
        <f t="shared" si="1393"/>
        <v>2.0152480882485468E-3</v>
      </c>
      <c r="BI1109" s="13">
        <f t="shared" si="1394"/>
        <v>8.1890374768858612E-4</v>
      </c>
      <c r="BJ1109" s="14">
        <f t="shared" si="1395"/>
        <v>0.34201578314954723</v>
      </c>
      <c r="BK1109" s="14">
        <f t="shared" si="1396"/>
        <v>0.19830481343929582</v>
      </c>
      <c r="BL1109" s="14">
        <f t="shared" si="1397"/>
        <v>0.42051544027249849</v>
      </c>
      <c r="BM1109" s="14">
        <f t="shared" si="1398"/>
        <v>0.79546972292629015</v>
      </c>
      <c r="BN1109" s="14">
        <f t="shared" si="1399"/>
        <v>0.189639115205157</v>
      </c>
    </row>
    <row r="1110" spans="1:66" x14ac:dyDescent="0.25">
      <c r="A1110" t="s">
        <v>178</v>
      </c>
      <c r="B1110" t="s">
        <v>183</v>
      </c>
      <c r="C1110" t="s">
        <v>186</v>
      </c>
      <c r="D1110" s="24" t="s">
        <v>502</v>
      </c>
      <c r="E1110" s="10">
        <f>VLOOKUP(A1110,home!$A$2:$E$405,3,FALSE)</f>
        <v>1.8350515463917501</v>
      </c>
      <c r="F1110" s="10">
        <f>VLOOKUP(B1110,home!$B$2:$E$405,3,FALSE)</f>
        <v>0.64</v>
      </c>
      <c r="G1110" s="10">
        <f>VLOOKUP(C1110,away!$B$2:$E$405,4,FALSE)</f>
        <v>1</v>
      </c>
      <c r="H1110" s="10">
        <f>VLOOKUP(A1110,away!$A$2:$E$405,3,FALSE)</f>
        <v>1.3298969072164899</v>
      </c>
      <c r="I1110" s="10">
        <f>VLOOKUP(C1110,away!$B$2:$E$405,3,FALSE)</f>
        <v>0.82</v>
      </c>
      <c r="J1110" s="10">
        <f>VLOOKUP(B1110,home!$B$2:$E$405,4,FALSE)</f>
        <v>0.88</v>
      </c>
      <c r="K1110" s="12">
        <f t="shared" si="1344"/>
        <v>1.17443298969072</v>
      </c>
      <c r="L1110" s="12">
        <f t="shared" si="1345"/>
        <v>0.95965360824741908</v>
      </c>
      <c r="M1110" s="13">
        <f t="shared" si="1346"/>
        <v>0.11835264457023846</v>
      </c>
      <c r="N1110" s="13">
        <f t="shared" si="1347"/>
        <v>0.1389972502004283</v>
      </c>
      <c r="O1110" s="13">
        <f t="shared" si="1348"/>
        <v>0.11357754240745363</v>
      </c>
      <c r="P1110" s="13">
        <f t="shared" si="1349"/>
        <v>0.13338921269131029</v>
      </c>
      <c r="Q1110" s="13">
        <f t="shared" si="1350"/>
        <v>8.1621478055839039E-2</v>
      </c>
      <c r="R1110" s="13">
        <f t="shared" si="1351"/>
        <v>5.4497549193593564E-2</v>
      </c>
      <c r="S1110" s="13">
        <f t="shared" si="1352"/>
        <v>3.7584039898340089E-2</v>
      </c>
      <c r="T1110" s="13">
        <f t="shared" si="1353"/>
        <v>7.8328345926773457E-2</v>
      </c>
      <c r="U1110" s="13">
        <f t="shared" si="1354"/>
        <v>6.4003719630249173E-2</v>
      </c>
      <c r="V1110" s="13">
        <f t="shared" si="1355"/>
        <v>4.7065610198728722E-3</v>
      </c>
      <c r="W1110" s="13">
        <f t="shared" si="1356"/>
        <v>3.1952985498698162E-2</v>
      </c>
      <c r="X1110" s="13">
        <f t="shared" si="1357"/>
        <v>3.0663797828103145E-2</v>
      </c>
      <c r="Y1110" s="13">
        <f t="shared" si="1358"/>
        <v>1.4713312114154277E-2</v>
      </c>
      <c r="Z1110" s="13">
        <f t="shared" si="1359"/>
        <v>1.7432923241424432E-2</v>
      </c>
      <c r="AA1110" s="13">
        <f t="shared" si="1360"/>
        <v>2.0473800161474934E-2</v>
      </c>
      <c r="AB1110" s="13">
        <f t="shared" si="1361"/>
        <v>1.2022553166985679E-2</v>
      </c>
      <c r="AC1110" s="13">
        <f t="shared" si="1362"/>
        <v>3.3153276338064385E-4</v>
      </c>
      <c r="AD1110" s="13">
        <f t="shared" si="1363"/>
        <v>9.381660072195078E-3</v>
      </c>
      <c r="AE1110" s="13">
        <f t="shared" si="1364"/>
        <v>9.0031439396327465E-3</v>
      </c>
      <c r="AF1110" s="13">
        <f t="shared" si="1365"/>
        <v>4.3199497836197247E-3</v>
      </c>
      <c r="AG1110" s="13">
        <f t="shared" si="1366"/>
        <v>1.3818851324327757E-3</v>
      </c>
      <c r="AH1110" s="13">
        <f t="shared" si="1367"/>
        <v>4.1823919227333122E-3</v>
      </c>
      <c r="AI1110" s="13">
        <f t="shared" si="1368"/>
        <v>4.9119390498740022E-3</v>
      </c>
      <c r="AJ1110" s="13">
        <f t="shared" si="1369"/>
        <v>2.8843716317610603E-3</v>
      </c>
      <c r="AK1110" s="13">
        <f t="shared" si="1370"/>
        <v>1.1291670662894136E-3</v>
      </c>
      <c r="AL1110" s="13">
        <f t="shared" si="1371"/>
        <v>1.4946144870459151E-5</v>
      </c>
      <c r="AM1110" s="13">
        <f t="shared" si="1372"/>
        <v>2.2036262173700263E-3</v>
      </c>
      <c r="AN1110" s="13">
        <f t="shared" si="1373"/>
        <v>2.1147178507277568E-3</v>
      </c>
      <c r="AO1110" s="13">
        <f t="shared" si="1374"/>
        <v>1.0146983079380595E-3</v>
      </c>
      <c r="AP1110" s="13">
        <f t="shared" si="1375"/>
        <v>3.2458629749843656E-4</v>
      </c>
      <c r="AQ1110" s="13">
        <f t="shared" si="1376"/>
        <v>7.78726028955112E-5</v>
      </c>
      <c r="AR1110" s="13">
        <f t="shared" si="1377"/>
        <v>8.0272949995117688E-4</v>
      </c>
      <c r="AS1110" s="13">
        <f t="shared" si="1378"/>
        <v>9.4275200654059732E-4</v>
      </c>
      <c r="AT1110" s="13">
        <f t="shared" si="1379"/>
        <v>5.535995287891996E-4</v>
      </c>
      <c r="AU1110" s="13">
        <f t="shared" si="1380"/>
        <v>2.1672184989575771E-4</v>
      </c>
      <c r="AV1110" s="13">
        <f t="shared" si="1381"/>
        <v>6.3631322526094551E-5</v>
      </c>
      <c r="AW1110" s="13">
        <f t="shared" si="1382"/>
        <v>4.6791765224647063E-7</v>
      </c>
      <c r="AX1110" s="13">
        <f t="shared" si="1383"/>
        <v>4.3133522110445525E-4</v>
      </c>
      <c r="AY1110" s="13">
        <f t="shared" si="1384"/>
        <v>4.1393240129708871E-4</v>
      </c>
      <c r="AZ1110" s="13">
        <f t="shared" si="1385"/>
        <v>1.9861586123763491E-4</v>
      </c>
      <c r="BA1110" s="13">
        <f t="shared" si="1386"/>
        <v>6.3534142630621701E-5</v>
      </c>
      <c r="BB1110" s="13">
        <f t="shared" si="1387"/>
        <v>1.5242692305595568E-5</v>
      </c>
      <c r="BC1110" s="13">
        <f t="shared" si="1388"/>
        <v>2.9255409340939921E-6</v>
      </c>
      <c r="BD1110" s="13">
        <f t="shared" si="1389"/>
        <v>1.2839037684579885E-4</v>
      </c>
      <c r="BE1110" s="13">
        <f t="shared" si="1390"/>
        <v>1.5078589412652972E-4</v>
      </c>
      <c r="BF1110" s="13">
        <f t="shared" si="1391"/>
        <v>8.8543964221104364E-5</v>
      </c>
      <c r="BG1110" s="13">
        <f t="shared" si="1392"/>
        <v>3.4662984206419896E-5</v>
      </c>
      <c r="BH1110" s="13">
        <f t="shared" si="1393"/>
        <v>1.0177338043286982E-5</v>
      </c>
      <c r="BI1110" s="13">
        <f t="shared" si="1394"/>
        <v>2.3905203090541293E-6</v>
      </c>
      <c r="BJ1110" s="14">
        <f t="shared" si="1395"/>
        <v>0.40722489568781595</v>
      </c>
      <c r="BK1110" s="14">
        <f t="shared" si="1396"/>
        <v>0.29479286948930994</v>
      </c>
      <c r="BL1110" s="14">
        <f t="shared" si="1397"/>
        <v>0.28067741951586972</v>
      </c>
      <c r="BM1110" s="14">
        <f t="shared" si="1398"/>
        <v>0.35927896633191186</v>
      </c>
      <c r="BN1110" s="14">
        <f t="shared" si="1399"/>
        <v>0.64043567711886329</v>
      </c>
    </row>
    <row r="1111" spans="1:66" x14ac:dyDescent="0.25">
      <c r="A1111" t="s">
        <v>178</v>
      </c>
      <c r="B1111" t="s">
        <v>179</v>
      </c>
      <c r="C1111" t="s">
        <v>271</v>
      </c>
      <c r="D1111" s="24" t="s">
        <v>502</v>
      </c>
      <c r="E1111" s="10">
        <f>VLOOKUP(A1111,home!$A$2:$E$405,3,FALSE)</f>
        <v>1.8350515463917501</v>
      </c>
      <c r="F1111" s="10">
        <f>VLOOKUP(B1111,home!$B$2:$E$405,3,FALSE)</f>
        <v>0.54</v>
      </c>
      <c r="G1111" s="10">
        <f>VLOOKUP(C1111,away!$B$2:$E$405,4,FALSE)</f>
        <v>1.18</v>
      </c>
      <c r="H1111" s="10">
        <f>VLOOKUP(A1111,away!$A$2:$E$405,3,FALSE)</f>
        <v>1.3298969072164899</v>
      </c>
      <c r="I1111" s="10">
        <f>VLOOKUP(C1111,away!$B$2:$E$405,3,FALSE)</f>
        <v>1</v>
      </c>
      <c r="J1111" s="10">
        <f>VLOOKUP(B1111,home!$B$2:$E$405,4,FALSE)</f>
        <v>1.65</v>
      </c>
      <c r="K1111" s="12">
        <f t="shared" si="1344"/>
        <v>1.1692948453608232</v>
      </c>
      <c r="L1111" s="12">
        <f t="shared" si="1345"/>
        <v>2.1943298969072083</v>
      </c>
      <c r="M1111" s="13">
        <f t="shared" si="1346"/>
        <v>3.4609580497046162E-2</v>
      </c>
      <c r="N1111" s="13">
        <f t="shared" si="1347"/>
        <v>4.0468804075296551E-2</v>
      </c>
      <c r="O1111" s="13">
        <f t="shared" si="1348"/>
        <v>7.5944837204085028E-2</v>
      </c>
      <c r="P1111" s="13">
        <f t="shared" si="1349"/>
        <v>8.8801906674503481E-2</v>
      </c>
      <c r="Q1111" s="13">
        <f t="shared" si="1350"/>
        <v>2.3659982001580669E-2</v>
      </c>
      <c r="R1111" s="13">
        <f t="shared" si="1351"/>
        <v>8.3324013396337326E-2</v>
      </c>
      <c r="S1111" s="13">
        <f t="shared" si="1352"/>
        <v>5.6962396797183526E-2</v>
      </c>
      <c r="T1111" s="13">
        <f t="shared" si="1353"/>
        <v>5.1917805866354909E-2</v>
      </c>
      <c r="U1111" s="13">
        <f t="shared" si="1354"/>
        <v>9.743033935911341E-2</v>
      </c>
      <c r="V1111" s="13">
        <f t="shared" si="1355"/>
        <v>1.6239464370827249E-2</v>
      </c>
      <c r="W1111" s="13">
        <f t="shared" si="1356"/>
        <v>9.2218316652593786E-3</v>
      </c>
      <c r="X1111" s="13">
        <f t="shared" si="1357"/>
        <v>2.023574092732424E-2</v>
      </c>
      <c r="Y1111" s="13">
        <f t="shared" si="1358"/>
        <v>2.2201945651448195E-2</v>
      </c>
      <c r="Z1111" s="13">
        <f t="shared" si="1359"/>
        <v>6.0946791241959897E-2</v>
      </c>
      <c r="AA1111" s="13">
        <f t="shared" si="1360"/>
        <v>7.1264768840505865E-2</v>
      </c>
      <c r="AB1111" s="13">
        <f t="shared" si="1361"/>
        <v>4.1664763430517067E-2</v>
      </c>
      <c r="AC1111" s="13">
        <f t="shared" si="1362"/>
        <v>2.6042200215797284E-3</v>
      </c>
      <c r="AD1111" s="13">
        <f t="shared" si="1363"/>
        <v>2.6957600577432526E-3</v>
      </c>
      <c r="AE1111" s="13">
        <f t="shared" si="1364"/>
        <v>5.9153868895943209E-3</v>
      </c>
      <c r="AF1111" s="13">
        <f t="shared" si="1365"/>
        <v>6.4901551518048804E-3</v>
      </c>
      <c r="AG1111" s="13">
        <f t="shared" si="1366"/>
        <v>4.7471804950572618E-3</v>
      </c>
      <c r="AH1111" s="13">
        <f t="shared" si="1367"/>
        <v>3.3434341535698756E-2</v>
      </c>
      <c r="AI1111" s="13">
        <f t="shared" si="1368"/>
        <v>3.9094603215725825E-2</v>
      </c>
      <c r="AJ1111" s="13">
        <f t="shared" si="1369"/>
        <v>2.2856559010787435E-2</v>
      </c>
      <c r="AK1111" s="13">
        <f t="shared" si="1370"/>
        <v>8.9086855446664105E-3</v>
      </c>
      <c r="AL1111" s="13">
        <f t="shared" si="1371"/>
        <v>2.6727825069816592E-4</v>
      </c>
      <c r="AM1111" s="13">
        <f t="shared" si="1372"/>
        <v>6.3042766796975582E-4</v>
      </c>
      <c r="AN1111" s="13">
        <f t="shared" si="1373"/>
        <v>1.3833662796635259E-3</v>
      </c>
      <c r="AO1111" s="13">
        <f t="shared" si="1374"/>
        <v>1.5177809929194869E-3</v>
      </c>
      <c r="AP1111" s="13">
        <f t="shared" si="1375"/>
        <v>1.110170736573579E-3</v>
      </c>
      <c r="AQ1111" s="13">
        <f t="shared" si="1376"/>
        <v>6.0902020948372534E-4</v>
      </c>
      <c r="AR1111" s="13">
        <f t="shared" si="1377"/>
        <v>1.4673195043038049E-2</v>
      </c>
      <c r="AS1111" s="13">
        <f t="shared" si="1378"/>
        <v>1.7157291328798372E-2</v>
      </c>
      <c r="AT1111" s="13">
        <f t="shared" si="1379"/>
        <v>1.0030966155558943E-2</v>
      </c>
      <c r="AU1111" s="13">
        <f t="shared" si="1380"/>
        <v>3.9097190065613165E-3</v>
      </c>
      <c r="AV1111" s="13">
        <f t="shared" si="1381"/>
        <v>1.1429035702953468E-3</v>
      </c>
      <c r="AW1111" s="13">
        <f t="shared" si="1382"/>
        <v>1.9049653250916685E-5</v>
      </c>
      <c r="AX1111" s="13">
        <f t="shared" si="1383"/>
        <v>1.2285930375497984E-4</v>
      </c>
      <c r="AY1111" s="13">
        <f t="shared" si="1384"/>
        <v>2.695938433427563E-4</v>
      </c>
      <c r="AZ1111" s="13">
        <f t="shared" si="1385"/>
        <v>2.957889152345643E-4</v>
      </c>
      <c r="BA1111" s="13">
        <f t="shared" si="1386"/>
        <v>2.1635281995765213E-4</v>
      </c>
      <c r="BB1111" s="13">
        <f t="shared" si="1387"/>
        <v>1.1868736527831466E-4</v>
      </c>
      <c r="BC1111" s="13">
        <f t="shared" si="1388"/>
        <v>5.2087846803070479E-5</v>
      </c>
      <c r="BD1111" s="13">
        <f t="shared" si="1389"/>
        <v>5.3663050943481743E-3</v>
      </c>
      <c r="BE1111" s="13">
        <f t="shared" si="1390"/>
        <v>6.2747928854548461E-3</v>
      </c>
      <c r="BF1111" s="13">
        <f t="shared" si="1391"/>
        <v>3.6685414883345594E-3</v>
      </c>
      <c r="BG1111" s="13">
        <f t="shared" si="1392"/>
        <v>1.4298688841006414E-3</v>
      </c>
      <c r="BH1111" s="13">
        <f t="shared" si="1393"/>
        <v>4.1798457893017814E-4</v>
      </c>
      <c r="BI1111" s="13">
        <f t="shared" si="1394"/>
        <v>9.7749442716674249E-5</v>
      </c>
      <c r="BJ1111" s="14">
        <f t="shared" si="1395"/>
        <v>0.19388072876244511</v>
      </c>
      <c r="BK1111" s="14">
        <f t="shared" si="1396"/>
        <v>0.19975444045518106</v>
      </c>
      <c r="BL1111" s="14">
        <f t="shared" si="1397"/>
        <v>0.5380922290155743</v>
      </c>
      <c r="BM1111" s="14">
        <f t="shared" si="1398"/>
        <v>0.64561452143621922</v>
      </c>
      <c r="BN1111" s="14">
        <f t="shared" si="1399"/>
        <v>0.34680912384884921</v>
      </c>
    </row>
    <row r="1112" spans="1:66" x14ac:dyDescent="0.25">
      <c r="A1112" t="s">
        <v>28</v>
      </c>
      <c r="B1112" t="s">
        <v>462</v>
      </c>
      <c r="C1112" t="s">
        <v>187</v>
      </c>
      <c r="D1112" s="24" t="s">
        <v>502</v>
      </c>
      <c r="E1112" s="10">
        <f>VLOOKUP(A1112,home!$A$2:$E$405,3,FALSE)</f>
        <v>1.31111111111111</v>
      </c>
      <c r="F1112" s="10">
        <f>VLOOKUP(B1112,home!$B$2:$E$405,3,FALSE)</f>
        <v>0.76</v>
      </c>
      <c r="G1112" s="10">
        <f>VLOOKUP(C1112,away!$B$2:$E$405,4,FALSE)</f>
        <v>1.07</v>
      </c>
      <c r="H1112" s="10">
        <f>VLOOKUP(A1112,away!$A$2:$E$405,3,FALSE)</f>
        <v>1.12222222222222</v>
      </c>
      <c r="I1112" s="10">
        <f>VLOOKUP(C1112,away!$B$2:$E$405,3,FALSE)</f>
        <v>0.61</v>
      </c>
      <c r="J1112" s="10">
        <f>VLOOKUP(B1112,home!$B$2:$E$405,4,FALSE)</f>
        <v>0.89</v>
      </c>
      <c r="K1112" s="12">
        <f t="shared" si="1344"/>
        <v>1.0661955555555547</v>
      </c>
      <c r="L1112" s="12">
        <f t="shared" si="1345"/>
        <v>0.60925444444444321</v>
      </c>
      <c r="M1112" s="13">
        <f t="shared" si="1346"/>
        <v>0.18722390976329928</v>
      </c>
      <c r="N1112" s="13">
        <f t="shared" si="1347"/>
        <v>0.1996173004833639</v>
      </c>
      <c r="O1112" s="13">
        <f t="shared" si="1348"/>
        <v>0.11406699912955547</v>
      </c>
      <c r="P1112" s="13">
        <f t="shared" si="1349"/>
        <v>0.12161772750749136</v>
      </c>
      <c r="Q1112" s="13">
        <f t="shared" si="1350"/>
        <v>0.10641553929368014</v>
      </c>
      <c r="R1112" s="13">
        <f t="shared" si="1351"/>
        <v>3.4747913092061045E-2</v>
      </c>
      <c r="S1112" s="13">
        <f t="shared" si="1352"/>
        <v>1.9750244056416202E-2</v>
      </c>
      <c r="T1112" s="13">
        <f t="shared" si="1353"/>
        <v>6.4834140272626906E-2</v>
      </c>
      <c r="U1112" s="13">
        <f t="shared" si="1354"/>
        <v>3.7048070503586161E-2</v>
      </c>
      <c r="V1112" s="13">
        <f t="shared" si="1355"/>
        <v>1.4254944508223792E-3</v>
      </c>
      <c r="W1112" s="13">
        <f t="shared" si="1356"/>
        <v>3.7819925012323084E-2</v>
      </c>
      <c r="X1112" s="13">
        <f t="shared" si="1357"/>
        <v>2.3041957402313403E-2</v>
      </c>
      <c r="Y1112" s="13">
        <f t="shared" si="1358"/>
        <v>7.0192074780294879E-3</v>
      </c>
      <c r="Z1112" s="13">
        <f t="shared" si="1359"/>
        <v>7.0567734955024834E-3</v>
      </c>
      <c r="AA1112" s="13">
        <f t="shared" si="1360"/>
        <v>7.5239005374669841E-3</v>
      </c>
      <c r="AB1112" s="13">
        <f t="shared" si="1361"/>
        <v>4.010974656744673E-3</v>
      </c>
      <c r="AC1112" s="13">
        <f t="shared" si="1362"/>
        <v>5.7873683141865064E-5</v>
      </c>
      <c r="AD1112" s="13">
        <f t="shared" si="1363"/>
        <v>1.0080858989895806E-2</v>
      </c>
      <c r="AE1112" s="13">
        <f t="shared" si="1364"/>
        <v>6.1418081434117403E-3</v>
      </c>
      <c r="AF1112" s="13">
        <f t="shared" si="1365"/>
        <v>1.8709619541493383E-3</v>
      </c>
      <c r="AG1112" s="13">
        <f t="shared" si="1366"/>
        <v>3.7996396198398166E-4</v>
      </c>
      <c r="AH1112" s="13">
        <f t="shared" si="1367"/>
        <v>1.0748426538931591E-3</v>
      </c>
      <c r="AI1112" s="13">
        <f t="shared" si="1368"/>
        <v>1.1459924605024235E-3</v>
      </c>
      <c r="AJ1112" s="13">
        <f t="shared" si="1369"/>
        <v>6.1092603404392916E-4</v>
      </c>
      <c r="AK1112" s="13">
        <f t="shared" si="1370"/>
        <v>2.1712220742360627E-4</v>
      </c>
      <c r="AL1112" s="13">
        <f t="shared" si="1371"/>
        <v>1.5037536252929952E-6</v>
      </c>
      <c r="AM1112" s="13">
        <f t="shared" si="1372"/>
        <v>2.1496334102418337E-3</v>
      </c>
      <c r="AN1112" s="13">
        <f t="shared" si="1373"/>
        <v>1.3096737091161023E-3</v>
      </c>
      <c r="AO1112" s="13">
        <f t="shared" si="1374"/>
        <v>3.9896226402551206E-4</v>
      </c>
      <c r="AP1112" s="13">
        <f t="shared" si="1375"/>
        <v>8.102317750772022E-5</v>
      </c>
      <c r="AQ1112" s="13">
        <f t="shared" si="1376"/>
        <v>1.2340932749897394E-5</v>
      </c>
      <c r="AR1112" s="13">
        <f t="shared" si="1377"/>
        <v>1.3097053279257357E-4</v>
      </c>
      <c r="AS1112" s="13">
        <f t="shared" si="1378"/>
        <v>1.3964019997218498E-4</v>
      </c>
      <c r="AT1112" s="13">
        <f t="shared" si="1379"/>
        <v>7.4441880293616255E-5</v>
      </c>
      <c r="AU1112" s="13">
        <f t="shared" si="1380"/>
        <v>2.6456533972084094E-5</v>
      </c>
      <c r="AV1112" s="13">
        <f t="shared" si="1381"/>
        <v>7.051959734110151E-6</v>
      </c>
      <c r="AW1112" s="13">
        <f t="shared" si="1382"/>
        <v>2.713374632404626E-8</v>
      </c>
      <c r="AX1112" s="13">
        <f t="shared" si="1383"/>
        <v>3.8198826467892883E-4</v>
      </c>
      <c r="AY1112" s="13">
        <f t="shared" si="1384"/>
        <v>2.3272804798125772E-4</v>
      </c>
      <c r="AZ1112" s="13">
        <f t="shared" si="1385"/>
        <v>7.089529878973043E-5</v>
      </c>
      <c r="BA1112" s="13">
        <f t="shared" si="1386"/>
        <v>1.4397758625953343E-5</v>
      </c>
      <c r="BB1112" s="13">
        <f t="shared" si="1387"/>
        <v>2.192974608225098E-6</v>
      </c>
      <c r="BC1112" s="13">
        <f t="shared" si="1388"/>
        <v>2.6721590532299066E-7</v>
      </c>
      <c r="BD1112" s="13">
        <f t="shared" si="1389"/>
        <v>1.3299063199188686E-5</v>
      </c>
      <c r="BE1112" s="13">
        <f t="shared" si="1390"/>
        <v>1.4179402076027415E-5</v>
      </c>
      <c r="BF1112" s="13">
        <f t="shared" si="1391"/>
        <v>7.5590077369478164E-6</v>
      </c>
      <c r="BG1112" s="13">
        <f t="shared" si="1392"/>
        <v>2.6864601511812714E-6</v>
      </c>
      <c r="BH1112" s="13">
        <f t="shared" si="1393"/>
        <v>7.1607296834164364E-7</v>
      </c>
      <c r="BI1112" s="13">
        <f t="shared" si="1394"/>
        <v>1.5269476325986682E-7</v>
      </c>
      <c r="BJ1112" s="14">
        <f t="shared" si="1395"/>
        <v>0.46187576604600827</v>
      </c>
      <c r="BK1112" s="14">
        <f t="shared" si="1396"/>
        <v>0.33030948126277759</v>
      </c>
      <c r="BL1112" s="14">
        <f t="shared" si="1397"/>
        <v>0.20086389508293692</v>
      </c>
      <c r="BM1112" s="14">
        <f t="shared" si="1398"/>
        <v>0.23618382570353919</v>
      </c>
      <c r="BN1112" s="14">
        <f t="shared" si="1399"/>
        <v>0.76368938926945107</v>
      </c>
    </row>
    <row r="1113" spans="1:66" x14ac:dyDescent="0.25">
      <c r="A1113" t="s">
        <v>28</v>
      </c>
      <c r="B1113" t="s">
        <v>30</v>
      </c>
      <c r="C1113" t="s">
        <v>275</v>
      </c>
      <c r="D1113" s="24" t="s">
        <v>502</v>
      </c>
      <c r="E1113" s="10">
        <f>VLOOKUP(A1113,home!$A$2:$E$405,3,FALSE)</f>
        <v>1.31111111111111</v>
      </c>
      <c r="F1113" s="10">
        <f>VLOOKUP(B1113,home!$B$2:$E$405,3,FALSE)</f>
        <v>2.44</v>
      </c>
      <c r="G1113" s="10">
        <f>VLOOKUP(C1113,away!$B$2:$E$405,4,FALSE)</f>
        <v>1.37</v>
      </c>
      <c r="H1113" s="10">
        <f>VLOOKUP(A1113,away!$A$2:$E$405,3,FALSE)</f>
        <v>1.12222222222222</v>
      </c>
      <c r="I1113" s="10">
        <f>VLOOKUP(C1113,away!$B$2:$E$405,3,FALSE)</f>
        <v>0.46</v>
      </c>
      <c r="J1113" s="10">
        <f>VLOOKUP(B1113,home!$B$2:$E$405,4,FALSE)</f>
        <v>0.36</v>
      </c>
      <c r="K1113" s="12">
        <f t="shared" si="1344"/>
        <v>4.3827822222222181</v>
      </c>
      <c r="L1113" s="12">
        <f t="shared" si="1345"/>
        <v>0.18583999999999964</v>
      </c>
      <c r="M1113" s="13">
        <f t="shared" si="1346"/>
        <v>1.0372240519962784E-2</v>
      </c>
      <c r="N1113" s="13">
        <f t="shared" si="1347"/>
        <v>4.5459271355505822E-2</v>
      </c>
      <c r="O1113" s="13">
        <f t="shared" si="1348"/>
        <v>1.9275771782298798E-3</v>
      </c>
      <c r="P1113" s="13">
        <f t="shared" si="1349"/>
        <v>8.4481509887071853E-3</v>
      </c>
      <c r="Q1113" s="13">
        <f t="shared" si="1350"/>
        <v>9.9619043166043336E-2</v>
      </c>
      <c r="R1113" s="13">
        <f t="shared" si="1351"/>
        <v>1.7911047140112008E-4</v>
      </c>
      <c r="S1113" s="13">
        <f t="shared" si="1352"/>
        <v>1.720246821085342E-3</v>
      </c>
      <c r="T1113" s="13">
        <f t="shared" si="1353"/>
        <v>1.8513202981977457E-2</v>
      </c>
      <c r="U1113" s="13">
        <f t="shared" si="1354"/>
        <v>7.8500218987067011E-4</v>
      </c>
      <c r="V1113" s="13">
        <f t="shared" si="1355"/>
        <v>1.5568162019041743E-4</v>
      </c>
      <c r="W1113" s="13">
        <f t="shared" si="1356"/>
        <v>0.14553619046097416</v>
      </c>
      <c r="X1113" s="13">
        <f t="shared" si="1357"/>
        <v>2.7046445635267383E-2</v>
      </c>
      <c r="Y1113" s="13">
        <f t="shared" si="1358"/>
        <v>2.5131557284290406E-3</v>
      </c>
      <c r="Z1113" s="13">
        <f t="shared" si="1359"/>
        <v>1.1095296668394706E-5</v>
      </c>
      <c r="AA1113" s="13">
        <f t="shared" si="1360"/>
        <v>4.8628268988521719E-5</v>
      </c>
      <c r="AB1113" s="13">
        <f t="shared" si="1361"/>
        <v>1.0656355641016652E-4</v>
      </c>
      <c r="AC1113" s="13">
        <f t="shared" si="1362"/>
        <v>7.9251309722082708E-6</v>
      </c>
      <c r="AD1113" s="13">
        <f t="shared" si="1363"/>
        <v>0.1594633570605761</v>
      </c>
      <c r="AE1113" s="13">
        <f t="shared" si="1364"/>
        <v>2.9634670276137403E-2</v>
      </c>
      <c r="AF1113" s="13">
        <f t="shared" si="1365"/>
        <v>2.7536535620586822E-3</v>
      </c>
      <c r="AG1113" s="13">
        <f t="shared" si="1366"/>
        <v>1.7057965932432828E-4</v>
      </c>
      <c r="AH1113" s="13">
        <f t="shared" si="1367"/>
        <v>5.1548748321361662E-7</v>
      </c>
      <c r="AI1113" s="13">
        <f t="shared" si="1368"/>
        <v>2.2592693772067128E-6</v>
      </c>
      <c r="AJ1113" s="13">
        <f t="shared" si="1369"/>
        <v>4.950942830816323E-6</v>
      </c>
      <c r="AK1113" s="13">
        <f t="shared" si="1370"/>
        <v>7.2329680740467741E-6</v>
      </c>
      <c r="AL1113" s="13">
        <f t="shared" si="1371"/>
        <v>2.5819957772724483E-7</v>
      </c>
      <c r="AM1113" s="13">
        <f t="shared" si="1372"/>
        <v>0.13977863328419332</v>
      </c>
      <c r="AN1113" s="13">
        <f t="shared" si="1373"/>
        <v>2.5976461209534438E-2</v>
      </c>
      <c r="AO1113" s="13">
        <f t="shared" si="1374"/>
        <v>2.4137327755899352E-3</v>
      </c>
      <c r="AP1113" s="13">
        <f t="shared" si="1375"/>
        <v>1.4952269967187767E-4</v>
      </c>
      <c r="AQ1113" s="13">
        <f t="shared" si="1376"/>
        <v>6.9468246267554173E-6</v>
      </c>
      <c r="AR1113" s="13">
        <f t="shared" si="1377"/>
        <v>1.9159638776083662E-8</v>
      </c>
      <c r="AS1113" s="13">
        <f t="shared" si="1378"/>
        <v>8.3972524212018925E-8</v>
      </c>
      <c r="AT1113" s="13">
        <f t="shared" si="1379"/>
        <v>1.8401664313578071E-7</v>
      </c>
      <c r="AU1113" s="13">
        <f t="shared" si="1380"/>
        <v>2.6883495737616991E-7</v>
      </c>
      <c r="AV1113" s="13">
        <f t="shared" si="1381"/>
        <v>2.9456126797503641E-7</v>
      </c>
      <c r="AW1113" s="13">
        <f t="shared" si="1382"/>
        <v>5.8417385372201932E-9</v>
      </c>
      <c r="AX1113" s="13">
        <f t="shared" si="1383"/>
        <v>0.10210321816741355</v>
      </c>
      <c r="AY1113" s="13">
        <f t="shared" si="1384"/>
        <v>1.8974862064232097E-2</v>
      </c>
      <c r="AZ1113" s="13">
        <f t="shared" si="1385"/>
        <v>1.7631441830084432E-3</v>
      </c>
      <c r="BA1113" s="13">
        <f t="shared" si="1386"/>
        <v>1.0922090499009622E-4</v>
      </c>
      <c r="BB1113" s="13">
        <f t="shared" si="1387"/>
        <v>5.0744032458398568E-6</v>
      </c>
      <c r="BC1113" s="13">
        <f t="shared" si="1388"/>
        <v>1.886054198413754E-7</v>
      </c>
      <c r="BD1113" s="13">
        <f t="shared" si="1389"/>
        <v>5.9343787835789732E-10</v>
      </c>
      <c r="BE1113" s="13">
        <f t="shared" si="1390"/>
        <v>2.6009089832602632E-9</v>
      </c>
      <c r="BF1113" s="13">
        <f t="shared" si="1391"/>
        <v>5.6996088267255744E-9</v>
      </c>
      <c r="BG1113" s="13">
        <f t="shared" si="1392"/>
        <v>8.3267147464645605E-9</v>
      </c>
      <c r="BH1113" s="13">
        <f t="shared" si="1393"/>
        <v>9.1235443400801166E-9</v>
      </c>
      <c r="BI1113" s="13">
        <f t="shared" si="1394"/>
        <v>7.9973015874718539E-9</v>
      </c>
      <c r="BJ1113" s="14">
        <f t="shared" si="1395"/>
        <v>0.82199057500821993</v>
      </c>
      <c r="BK1113" s="14">
        <f t="shared" si="1396"/>
        <v>3.9679365344727768E-2</v>
      </c>
      <c r="BL1113" s="14">
        <f t="shared" si="1397"/>
        <v>3.062725219213479E-3</v>
      </c>
      <c r="BM1113" s="14">
        <f t="shared" si="1398"/>
        <v>0.6797635109664858</v>
      </c>
      <c r="BN1113" s="14">
        <f t="shared" si="1399"/>
        <v>0.16600539367985012</v>
      </c>
    </row>
    <row r="1114" spans="1:66" x14ac:dyDescent="0.25">
      <c r="A1114" t="s">
        <v>28</v>
      </c>
      <c r="B1114" t="s">
        <v>464</v>
      </c>
      <c r="C1114" t="s">
        <v>29</v>
      </c>
      <c r="D1114" s="24" t="s">
        <v>502</v>
      </c>
      <c r="E1114" s="10">
        <f>VLOOKUP(A1114,home!$A$2:$E$405,3,FALSE)</f>
        <v>1.31111111111111</v>
      </c>
      <c r="F1114" s="10">
        <f>VLOOKUP(B1114,home!$B$2:$E$405,3,FALSE)</f>
        <v>0.76</v>
      </c>
      <c r="G1114" s="10">
        <f>VLOOKUP(C1114,away!$B$2:$E$405,4,FALSE)</f>
        <v>0.56999999999999995</v>
      </c>
      <c r="H1114" s="10">
        <f>VLOOKUP(A1114,away!$A$2:$E$405,3,FALSE)</f>
        <v>1.12222222222222</v>
      </c>
      <c r="I1114" s="10">
        <f>VLOOKUP(C1114,away!$B$2:$E$405,3,FALSE)</f>
        <v>1.1399999999999999</v>
      </c>
      <c r="J1114" s="10">
        <f>VLOOKUP(B1114,home!$B$2:$E$405,4,FALSE)</f>
        <v>0.89</v>
      </c>
      <c r="K1114" s="12">
        <f t="shared" si="1344"/>
        <v>0.56797333333333277</v>
      </c>
      <c r="L1114" s="12">
        <f t="shared" si="1345"/>
        <v>1.1386066666666643</v>
      </c>
      <c r="M1114" s="13">
        <f t="shared" si="1346"/>
        <v>0.18148541257405609</v>
      </c>
      <c r="N1114" s="13">
        <f t="shared" si="1347"/>
        <v>0.10307887473106177</v>
      </c>
      <c r="O1114" s="13">
        <f t="shared" si="1348"/>
        <v>0.20664050065957032</v>
      </c>
      <c r="P1114" s="13">
        <f t="shared" si="1349"/>
        <v>0.11736629396128488</v>
      </c>
      <c r="Q1114" s="13">
        <f t="shared" si="1350"/>
        <v>2.9273026038625104E-2</v>
      </c>
      <c r="R1114" s="13">
        <f t="shared" si="1351"/>
        <v>0.11764112582716205</v>
      </c>
      <c r="S1114" s="13">
        <f t="shared" si="1352"/>
        <v>1.8975143460339884E-2</v>
      </c>
      <c r="T1114" s="13">
        <f t="shared" si="1353"/>
        <v>3.3330462601085395E-2</v>
      </c>
      <c r="U1114" s="13">
        <f t="shared" si="1354"/>
        <v>6.6817022373139232E-2</v>
      </c>
      <c r="V1114" s="13">
        <f t="shared" si="1355"/>
        <v>1.3634657302859575E-3</v>
      </c>
      <c r="W1114" s="13">
        <f t="shared" si="1356"/>
        <v>5.5420993919704483E-3</v>
      </c>
      <c r="X1114" s="13">
        <f t="shared" si="1357"/>
        <v>6.3102713150268181E-3</v>
      </c>
      <c r="Y1114" s="13">
        <f t="shared" si="1358"/>
        <v>3.5924584938824781E-3</v>
      </c>
      <c r="Z1114" s="13">
        <f t="shared" si="1359"/>
        <v>4.4648990046992854E-2</v>
      </c>
      <c r="AA1114" s="13">
        <f t="shared" si="1360"/>
        <v>2.5359435706957322E-2</v>
      </c>
      <c r="AB1114" s="13">
        <f t="shared" si="1361"/>
        <v>7.2017416149664478E-3</v>
      </c>
      <c r="AC1114" s="13">
        <f t="shared" si="1362"/>
        <v>5.5109429126149712E-5</v>
      </c>
      <c r="AD1114" s="13">
        <f t="shared" si="1363"/>
        <v>7.8694116633052313E-4</v>
      </c>
      <c r="AE1114" s="13">
        <f t="shared" si="1364"/>
        <v>8.9601645825837387E-4</v>
      </c>
      <c r="AF1114" s="13">
        <f t="shared" si="1365"/>
        <v>5.1010515640801887E-4</v>
      </c>
      <c r="AG1114" s="13">
        <f t="shared" si="1366"/>
        <v>1.9360304392907054E-4</v>
      </c>
      <c r="AH1114" s="13">
        <f t="shared" si="1367"/>
        <v>1.2709409431859905E-2</v>
      </c>
      <c r="AI1114" s="13">
        <f t="shared" si="1368"/>
        <v>7.2186056397115679E-3</v>
      </c>
      <c r="AJ1114" s="13">
        <f t="shared" si="1369"/>
        <v>2.0499877536028872E-3</v>
      </c>
      <c r="AK1114" s="13">
        <f t="shared" si="1370"/>
        <v>3.8811279256878092E-4</v>
      </c>
      <c r="AL1114" s="13">
        <f t="shared" si="1371"/>
        <v>1.4255667972695029E-6</v>
      </c>
      <c r="AM1114" s="13">
        <f t="shared" si="1372"/>
        <v>8.9392319475593604E-5</v>
      </c>
      <c r="AN1114" s="13">
        <f t="shared" si="1373"/>
        <v>1.0178269090370717E-4</v>
      </c>
      <c r="AO1114" s="13">
        <f t="shared" si="1374"/>
        <v>5.7945225207116737E-5</v>
      </c>
      <c r="AP1114" s="13">
        <f t="shared" si="1375"/>
        <v>2.1992273240774779E-5</v>
      </c>
      <c r="AQ1114" s="13">
        <f t="shared" si="1376"/>
        <v>6.2601372317752643E-6</v>
      </c>
      <c r="AR1114" s="13">
        <f t="shared" si="1377"/>
        <v>2.8942036617023749E-3</v>
      </c>
      <c r="AS1114" s="13">
        <f t="shared" si="1378"/>
        <v>1.643830501082635E-3</v>
      </c>
      <c r="AT1114" s="13">
        <f t="shared" si="1379"/>
        <v>4.6682594456745347E-4</v>
      </c>
      <c r="AU1114" s="13">
        <f t="shared" si="1380"/>
        <v>8.8381562607486064E-5</v>
      </c>
      <c r="AV1114" s="13">
        <f t="shared" si="1381"/>
        <v>1.2549592679845625E-5</v>
      </c>
      <c r="AW1114" s="13">
        <f t="shared" si="1382"/>
        <v>2.5608653214836619E-8</v>
      </c>
      <c r="AX1114" s="13">
        <f t="shared" si="1383"/>
        <v>8.4620756111585116E-6</v>
      </c>
      <c r="AY1114" s="13">
        <f t="shared" si="1384"/>
        <v>9.6349757047024673E-6</v>
      </c>
      <c r="AZ1114" s="13">
        <f t="shared" si="1385"/>
        <v>5.4852237852727876E-6</v>
      </c>
      <c r="BA1114" s="13">
        <f t="shared" si="1386"/>
        <v>2.0818374566900498E-6</v>
      </c>
      <c r="BB1114" s="13">
        <f t="shared" si="1387"/>
        <v>5.9259850177591618E-7</v>
      </c>
      <c r="BC1114" s="13">
        <f t="shared" si="1388"/>
        <v>1.3494732095574708E-7</v>
      </c>
      <c r="BD1114" s="13">
        <f t="shared" si="1389"/>
        <v>5.4922659731756595E-4</v>
      </c>
      <c r="BE1114" s="13">
        <f t="shared" si="1390"/>
        <v>3.11946061233782E-4</v>
      </c>
      <c r="BF1114" s="13">
        <f t="shared" si="1391"/>
        <v>8.8588522109577563E-5</v>
      </c>
      <c r="BG1114" s="13">
        <f t="shared" si="1392"/>
        <v>1.6771972732550137E-5</v>
      </c>
      <c r="BH1114" s="13">
        <f t="shared" si="1393"/>
        <v>2.3815083148705668E-6</v>
      </c>
      <c r="BI1114" s="13">
        <f t="shared" si="1394"/>
        <v>2.7052664319161693E-7</v>
      </c>
      <c r="BJ1114" s="14">
        <f t="shared" si="1395"/>
        <v>0.18381762270101748</v>
      </c>
      <c r="BK1114" s="14">
        <f t="shared" si="1396"/>
        <v>0.31925648569759502</v>
      </c>
      <c r="BL1114" s="14">
        <f t="shared" si="1397"/>
        <v>0.45210091825052978</v>
      </c>
      <c r="BM1114" s="14">
        <f t="shared" si="1398"/>
        <v>0.24432917353732345</v>
      </c>
      <c r="BN1114" s="14">
        <f t="shared" si="1399"/>
        <v>0.75548523379176014</v>
      </c>
    </row>
    <row r="1115" spans="1:66" x14ac:dyDescent="0.25">
      <c r="A1115" t="s">
        <v>192</v>
      </c>
      <c r="B1115" t="s">
        <v>196</v>
      </c>
      <c r="C1115" t="s">
        <v>205</v>
      </c>
      <c r="D1115" s="24" t="s">
        <v>502</v>
      </c>
      <c r="E1115" s="10">
        <f>VLOOKUP(A1115,home!$A$2:$E$405,3,FALSE)</f>
        <v>1.36619718309859</v>
      </c>
      <c r="F1115" s="10">
        <f>VLOOKUP(B1115,home!$B$2:$E$405,3,FALSE)</f>
        <v>0.61</v>
      </c>
      <c r="G1115" s="10">
        <f>VLOOKUP(C1115,away!$B$2:$E$405,4,FALSE)</f>
        <v>1.46</v>
      </c>
      <c r="H1115" s="10">
        <f>VLOOKUP(A1115,away!$A$2:$E$405,3,FALSE)</f>
        <v>1.1971830985915499</v>
      </c>
      <c r="I1115" s="10">
        <f>VLOOKUP(C1115,away!$B$2:$E$405,3,FALSE)</f>
        <v>0.37</v>
      </c>
      <c r="J1115" s="10">
        <f>VLOOKUP(B1115,home!$B$2:$E$405,4,FALSE)</f>
        <v>0.56000000000000005</v>
      </c>
      <c r="K1115" s="12">
        <f t="shared" si="1344"/>
        <v>1.2167352112676042</v>
      </c>
      <c r="L1115" s="12">
        <f t="shared" si="1345"/>
        <v>0.24805633802816918</v>
      </c>
      <c r="M1115" s="13">
        <f t="shared" si="1346"/>
        <v>0.23112616486809909</v>
      </c>
      <c r="N1115" s="13">
        <f t="shared" si="1347"/>
        <v>0.2812193430402577</v>
      </c>
      <c r="O1115" s="13">
        <f t="shared" si="1348"/>
        <v>5.7332310079675541E-2</v>
      </c>
      <c r="P1115" s="13">
        <f t="shared" si="1349"/>
        <v>6.9758240417253828E-2</v>
      </c>
      <c r="Q1115" s="13">
        <f t="shared" si="1350"/>
        <v>0.1710847383833124</v>
      </c>
      <c r="R1115" s="13">
        <f t="shared" si="1351"/>
        <v>7.1108214445299049E-3</v>
      </c>
      <c r="S1115" s="13">
        <f t="shared" si="1352"/>
        <v>5.263588513321797E-3</v>
      </c>
      <c r="T1115" s="13">
        <f t="shared" si="1353"/>
        <v>4.2438653695871825E-2</v>
      </c>
      <c r="U1115" s="13">
        <f t="shared" si="1354"/>
        <v>8.6519868325963048E-3</v>
      </c>
      <c r="V1115" s="13">
        <f t="shared" si="1355"/>
        <v>1.7651671048693349E-4</v>
      </c>
      <c r="W1115" s="13">
        <f t="shared" si="1356"/>
        <v>6.938827510049414E-2</v>
      </c>
      <c r="X1115" s="13">
        <f t="shared" si="1357"/>
        <v>1.7212201423519768E-2</v>
      </c>
      <c r="Y1115" s="13">
        <f t="shared" si="1358"/>
        <v>2.1347978272607776E-3</v>
      </c>
      <c r="Z1115" s="13">
        <f t="shared" si="1359"/>
        <v>5.8796144263408804E-4</v>
      </c>
      <c r="AA1115" s="13">
        <f t="shared" si="1360"/>
        <v>7.1539339012059255E-4</v>
      </c>
      <c r="AB1115" s="13">
        <f t="shared" si="1361"/>
        <v>4.3522216383391337E-4</v>
      </c>
      <c r="AC1115" s="13">
        <f t="shared" si="1362"/>
        <v>3.3297547507325321E-6</v>
      </c>
      <c r="AD1115" s="13">
        <f t="shared" si="1363"/>
        <v>2.1106789390973591E-2</v>
      </c>
      <c r="AE1115" s="13">
        <f t="shared" si="1364"/>
        <v>5.235672883856719E-3</v>
      </c>
      <c r="AF1115" s="13">
        <f t="shared" si="1365"/>
        <v>6.4937092134144099E-4</v>
      </c>
      <c r="AG1115" s="13">
        <f t="shared" si="1366"/>
        <v>5.3693524256645375E-5</v>
      </c>
      <c r="AH1115" s="13">
        <f t="shared" si="1367"/>
        <v>3.6461890590392844E-5</v>
      </c>
      <c r="AI1115" s="13">
        <f t="shared" si="1368"/>
        <v>4.4364466150717911E-5</v>
      </c>
      <c r="AJ1115" s="13">
        <f t="shared" si="1369"/>
        <v>2.6989904047334114E-5</v>
      </c>
      <c r="AK1115" s="13">
        <f t="shared" si="1370"/>
        <v>1.0946522201041814E-5</v>
      </c>
      <c r="AL1115" s="13">
        <f t="shared" si="1371"/>
        <v>4.0199314095771258E-8</v>
      </c>
      <c r="AM1115" s="13">
        <f t="shared" si="1372"/>
        <v>5.1362747697614158E-3</v>
      </c>
      <c r="AN1115" s="13">
        <f t="shared" si="1373"/>
        <v>1.2740855104934944E-3</v>
      </c>
      <c r="AO1115" s="13">
        <f t="shared" si="1374"/>
        <v>1.580224930338834E-4</v>
      </c>
      <c r="AP1115" s="13">
        <f t="shared" si="1375"/>
        <v>1.3066160316022329E-5</v>
      </c>
      <c r="AQ1115" s="13">
        <f t="shared" si="1376"/>
        <v>8.1028597002037117E-7</v>
      </c>
      <c r="AR1115" s="13">
        <f t="shared" si="1377"/>
        <v>1.8089206114873227E-6</v>
      </c>
      <c r="AS1115" s="13">
        <f t="shared" si="1378"/>
        <v>2.2009774023843515E-6</v>
      </c>
      <c r="AT1115" s="13">
        <f t="shared" si="1379"/>
        <v>1.3390033523426732E-6</v>
      </c>
      <c r="AU1115" s="13">
        <f t="shared" si="1380"/>
        <v>5.4307084226689769E-7</v>
      </c>
      <c r="AV1115" s="13">
        <f t="shared" si="1381"/>
        <v>1.6519335399972233E-7</v>
      </c>
      <c r="AW1115" s="13">
        <f t="shared" si="1382"/>
        <v>3.3702533310009949E-10</v>
      </c>
      <c r="AX1115" s="13">
        <f t="shared" si="1383"/>
        <v>1.0415810611856858E-3</v>
      </c>
      <c r="AY1115" s="13">
        <f t="shared" si="1384"/>
        <v>2.5837078379721562E-4</v>
      </c>
      <c r="AZ1115" s="13">
        <f t="shared" si="1385"/>
        <v>3.2045255241102575E-5</v>
      </c>
      <c r="BA1115" s="13">
        <f t="shared" si="1386"/>
        <v>2.6496762220952998E-6</v>
      </c>
      <c r="BB1115" s="13">
        <f t="shared" si="1387"/>
        <v>1.6431724515331851E-7</v>
      </c>
      <c r="BC1115" s="13">
        <f t="shared" si="1388"/>
        <v>8.1519868215218299E-9</v>
      </c>
      <c r="BD1115" s="13">
        <f t="shared" si="1389"/>
        <v>7.4785703778203553E-8</v>
      </c>
      <c r="BE1115" s="13">
        <f t="shared" si="1390"/>
        <v>9.0994399086368977E-8</v>
      </c>
      <c r="BF1115" s="13">
        <f t="shared" si="1391"/>
        <v>5.535804469826092E-8</v>
      </c>
      <c r="BG1115" s="13">
        <f t="shared" si="1392"/>
        <v>2.245202740376666E-8</v>
      </c>
      <c r="BH1115" s="13">
        <f t="shared" si="1393"/>
        <v>6.8295430766270156E-9</v>
      </c>
      <c r="BI1115" s="13">
        <f t="shared" si="1394"/>
        <v>1.661949107640195E-9</v>
      </c>
      <c r="BJ1115" s="14">
        <f t="shared" si="1395"/>
        <v>0.61844061465639788</v>
      </c>
      <c r="BK1115" s="14">
        <f t="shared" si="1396"/>
        <v>0.30658625124702371</v>
      </c>
      <c r="BL1115" s="14">
        <f t="shared" si="1397"/>
        <v>7.4370805940975379E-2</v>
      </c>
      <c r="BM1115" s="14">
        <f t="shared" si="1398"/>
        <v>0.18209564460713068</v>
      </c>
      <c r="BN1115" s="14">
        <f t="shared" si="1399"/>
        <v>0.81763161823312847</v>
      </c>
    </row>
    <row r="1116" spans="1:66" x14ac:dyDescent="0.25">
      <c r="A1116" t="s">
        <v>192</v>
      </c>
      <c r="B1116" t="s">
        <v>194</v>
      </c>
      <c r="C1116" t="s">
        <v>193</v>
      </c>
      <c r="D1116" s="24" t="s">
        <v>502</v>
      </c>
      <c r="E1116" s="10">
        <f>VLOOKUP(A1116,home!$A$2:$E$405,3,FALSE)</f>
        <v>1.36619718309859</v>
      </c>
      <c r="F1116" s="10">
        <f>VLOOKUP(B1116,home!$B$2:$E$405,3,FALSE)</f>
        <v>0.59</v>
      </c>
      <c r="G1116" s="10">
        <f>VLOOKUP(C1116,away!$B$2:$E$405,4,FALSE)</f>
        <v>0.73</v>
      </c>
      <c r="H1116" s="10">
        <f>VLOOKUP(A1116,away!$A$2:$E$405,3,FALSE)</f>
        <v>1.1971830985915499</v>
      </c>
      <c r="I1116" s="10">
        <f>VLOOKUP(C1116,away!$B$2:$E$405,3,FALSE)</f>
        <v>0.98</v>
      </c>
      <c r="J1116" s="10">
        <f>VLOOKUP(B1116,home!$B$2:$E$405,4,FALSE)</f>
        <v>1</v>
      </c>
      <c r="K1116" s="12">
        <f t="shared" si="1344"/>
        <v>0.58842112676056268</v>
      </c>
      <c r="L1116" s="12">
        <f t="shared" si="1345"/>
        <v>1.173239436619719</v>
      </c>
      <c r="M1116" s="13">
        <f t="shared" si="1346"/>
        <v>0.1717594094955163</v>
      </c>
      <c r="N1116" s="13">
        <f t="shared" si="1347"/>
        <v>0.10106686526708059</v>
      </c>
      <c r="O1116" s="13">
        <f t="shared" si="1348"/>
        <v>0.20151491283065512</v>
      </c>
      <c r="P1116" s="13">
        <f t="shared" si="1349"/>
        <v>0.11857563206687066</v>
      </c>
      <c r="Q1116" s="13">
        <f t="shared" si="1350"/>
        <v>2.9734939369306761E-2</v>
      </c>
      <c r="R1116" s="13">
        <f t="shared" si="1351"/>
        <v>0.11821262139995484</v>
      </c>
      <c r="S1116" s="13">
        <f t="shared" si="1352"/>
        <v>2.0464934878029088E-2</v>
      </c>
      <c r="T1116" s="13">
        <f t="shared" si="1353"/>
        <v>3.4886203513566964E-2</v>
      </c>
      <c r="U1116" s="13">
        <f t="shared" si="1354"/>
        <v>6.9558803881481224E-2</v>
      </c>
      <c r="V1116" s="13">
        <f t="shared" si="1355"/>
        <v>1.5697943714130698E-3</v>
      </c>
      <c r="W1116" s="13">
        <f t="shared" si="1356"/>
        <v>5.8322221759481681E-3</v>
      </c>
      <c r="X1116" s="13">
        <f t="shared" si="1357"/>
        <v>6.8425930599504605E-3</v>
      </c>
      <c r="Y1116" s="13">
        <f t="shared" si="1358"/>
        <v>4.0140000133371398E-3</v>
      </c>
      <c r="Z1116" s="13">
        <f t="shared" si="1359"/>
        <v>4.6230569777541038E-2</v>
      </c>
      <c r="AA1116" s="13">
        <f t="shared" si="1360"/>
        <v>2.7203043959283513E-2</v>
      </c>
      <c r="AB1116" s="13">
        <f t="shared" si="1361"/>
        <v>8.0034228889193613E-3</v>
      </c>
      <c r="AC1116" s="13">
        <f t="shared" si="1362"/>
        <v>6.7732591897017667E-5</v>
      </c>
      <c r="AD1116" s="13">
        <f t="shared" si="1363"/>
        <v>8.5795068607234023E-4</v>
      </c>
      <c r="AE1116" s="13">
        <f t="shared" si="1364"/>
        <v>1.0065815795750137E-3</v>
      </c>
      <c r="AF1116" s="13">
        <f t="shared" si="1365"/>
        <v>5.9048060266618811E-4</v>
      </c>
      <c r="AG1116" s="13">
        <f t="shared" si="1366"/>
        <v>2.3092504320231688E-4</v>
      </c>
      <c r="AH1116" s="13">
        <f t="shared" si="1367"/>
        <v>1.3559881910102723E-2</v>
      </c>
      <c r="AI1116" s="13">
        <f t="shared" si="1368"/>
        <v>7.9789209922828154E-3</v>
      </c>
      <c r="AJ1116" s="13">
        <f t="shared" si="1369"/>
        <v>2.34748284030628E-3</v>
      </c>
      <c r="AK1116" s="13">
        <f t="shared" si="1370"/>
        <v>4.6043616598136927E-4</v>
      </c>
      <c r="AL1116" s="13">
        <f t="shared" si="1371"/>
        <v>1.8703918275699319E-6</v>
      </c>
      <c r="AM1116" s="13">
        <f t="shared" si="1372"/>
        <v>1.0096726188073687E-4</v>
      </c>
      <c r="AN1116" s="13">
        <f t="shared" si="1373"/>
        <v>1.1845877344599135E-4</v>
      </c>
      <c r="AO1116" s="13">
        <f t="shared" si="1374"/>
        <v>6.9490252310218929E-5</v>
      </c>
      <c r="AP1116" s="13">
        <f t="shared" si="1375"/>
        <v>2.717623482366779E-5</v>
      </c>
      <c r="AQ1116" s="13">
        <f t="shared" si="1376"/>
        <v>7.9710576084913013E-6</v>
      </c>
      <c r="AR1116" s="13">
        <f t="shared" si="1377"/>
        <v>3.1817976425677678E-3</v>
      </c>
      <c r="AS1116" s="13">
        <f t="shared" si="1378"/>
        <v>1.8722369539638278E-3</v>
      </c>
      <c r="AT1116" s="13">
        <f t="shared" si="1379"/>
        <v>5.5083188900707954E-4</v>
      </c>
      <c r="AU1116" s="13">
        <f t="shared" si="1380"/>
        <v>1.0804037359506502E-4</v>
      </c>
      <c r="AV1116" s="13">
        <f t="shared" si="1381"/>
        <v>1.5893309591610071E-5</v>
      </c>
      <c r="AW1116" s="13">
        <f t="shared" si="1382"/>
        <v>3.5867821969085227E-8</v>
      </c>
      <c r="AX1116" s="13">
        <f t="shared" si="1383"/>
        <v>9.9018783336319976E-6</v>
      </c>
      <c r="AY1116" s="13">
        <f t="shared" si="1384"/>
        <v>1.1617274157627407E-5</v>
      </c>
      <c r="AZ1116" s="13">
        <f t="shared" si="1385"/>
        <v>6.8149220938758009E-6</v>
      </c>
      <c r="BA1116" s="13">
        <f t="shared" si="1386"/>
        <v>2.6651784526753733E-6</v>
      </c>
      <c r="BB1116" s="13">
        <f t="shared" si="1387"/>
        <v>7.8172311657696778E-7</v>
      </c>
      <c r="BC1116" s="13">
        <f t="shared" si="1388"/>
        <v>1.8342967777707453E-7</v>
      </c>
      <c r="BD1116" s="13">
        <f t="shared" si="1389"/>
        <v>6.2216841226735923E-4</v>
      </c>
      <c r="BE1116" s="13">
        <f t="shared" si="1390"/>
        <v>3.6609703818118983E-4</v>
      </c>
      <c r="BF1116" s="13">
        <f t="shared" si="1391"/>
        <v>1.0770961585514021E-4</v>
      </c>
      <c r="BG1116" s="13">
        <f t="shared" si="1392"/>
        <v>2.1126204508142995E-5</v>
      </c>
      <c r="BH1116" s="13">
        <f t="shared" si="1393"/>
        <v>3.1077762652138944E-6</v>
      </c>
      <c r="BI1116" s="13">
        <f t="shared" si="1394"/>
        <v>3.657362423393787E-7</v>
      </c>
      <c r="BJ1116" s="14">
        <f t="shared" si="1395"/>
        <v>0.18541878929660724</v>
      </c>
      <c r="BK1116" s="14">
        <f t="shared" si="1396"/>
        <v>0.31245099106971136</v>
      </c>
      <c r="BL1116" s="14">
        <f t="shared" si="1397"/>
        <v>0.45568890182101202</v>
      </c>
      <c r="BM1116" s="14">
        <f t="shared" si="1398"/>
        <v>0.25891329012915165</v>
      </c>
      <c r="BN1116" s="14">
        <f t="shared" si="1399"/>
        <v>0.74086438042938418</v>
      </c>
    </row>
    <row r="1117" spans="1:66" x14ac:dyDescent="0.25">
      <c r="A1117" t="s">
        <v>192</v>
      </c>
      <c r="B1117" t="s">
        <v>281</v>
      </c>
      <c r="C1117" t="s">
        <v>280</v>
      </c>
      <c r="D1117" s="24" t="s">
        <v>502</v>
      </c>
      <c r="E1117" s="10">
        <f>VLOOKUP(A1117,home!$A$2:$E$405,3,FALSE)</f>
        <v>1.36619718309859</v>
      </c>
      <c r="F1117" s="10">
        <f>VLOOKUP(B1117,home!$B$2:$E$405,3,FALSE)</f>
        <v>1.22</v>
      </c>
      <c r="G1117" s="10">
        <f>VLOOKUP(C1117,away!$B$2:$E$405,4,FALSE)</f>
        <v>1.02</v>
      </c>
      <c r="H1117" s="10">
        <f>VLOOKUP(A1117,away!$A$2:$E$405,3,FALSE)</f>
        <v>1.1971830985915499</v>
      </c>
      <c r="I1117" s="10">
        <f>VLOOKUP(C1117,away!$B$2:$E$405,3,FALSE)</f>
        <v>0.73</v>
      </c>
      <c r="J1117" s="10">
        <f>VLOOKUP(B1117,home!$B$2:$E$405,4,FALSE)</f>
        <v>0.7</v>
      </c>
      <c r="K1117" s="12">
        <f t="shared" si="1344"/>
        <v>1.7000957746478853</v>
      </c>
      <c r="L1117" s="12">
        <f t="shared" si="1345"/>
        <v>0.61176056338028195</v>
      </c>
      <c r="M1117" s="13">
        <f t="shared" si="1346"/>
        <v>9.9077160044556883E-2</v>
      </c>
      <c r="N1117" s="13">
        <f t="shared" si="1347"/>
        <v>0.16844066115586342</v>
      </c>
      <c r="O1117" s="13">
        <f t="shared" si="1348"/>
        <v>6.061149924697648E-2</v>
      </c>
      <c r="P1117" s="13">
        <f t="shared" si="1349"/>
        <v>0.10304535376485818</v>
      </c>
      <c r="Q1117" s="13">
        <f t="shared" si="1350"/>
        <v>0.14318262815498981</v>
      </c>
      <c r="R1117" s="13">
        <f t="shared" si="1351"/>
        <v>1.853986246332693E-2</v>
      </c>
      <c r="S1117" s="13">
        <f t="shared" si="1352"/>
        <v>2.6793119947497238E-2</v>
      </c>
      <c r="T1117" s="13">
        <f t="shared" si="1353"/>
        <v>8.7593485266365984E-2</v>
      </c>
      <c r="U1117" s="13">
        <f t="shared" si="1354"/>
        <v>3.1519541836455042E-2</v>
      </c>
      <c r="V1117" s="13">
        <f t="shared" si="1355"/>
        <v>3.0962473223591041E-3</v>
      </c>
      <c r="W1117" s="13">
        <f t="shared" si="1356"/>
        <v>8.1141393709759188E-2</v>
      </c>
      <c r="X1117" s="13">
        <f t="shared" si="1357"/>
        <v>4.9639104729343547E-2</v>
      </c>
      <c r="Y1117" s="13">
        <f t="shared" si="1358"/>
        <v>1.5183623337458011E-2</v>
      </c>
      <c r="Z1117" s="13">
        <f t="shared" si="1359"/>
        <v>3.7806522351859426E-3</v>
      </c>
      <c r="AA1117" s="13">
        <f t="shared" si="1360"/>
        <v>6.4274708904527031E-3</v>
      </c>
      <c r="AB1117" s="13">
        <f t="shared" si="1361"/>
        <v>5.4636580512654612E-3</v>
      </c>
      <c r="AC1117" s="13">
        <f t="shared" si="1362"/>
        <v>2.0126605146212815E-4</v>
      </c>
      <c r="AD1117" s="13">
        <f t="shared" si="1363"/>
        <v>3.4487035148750525E-2</v>
      </c>
      <c r="AE1117" s="13">
        <f t="shared" si="1364"/>
        <v>2.1097808051915204E-2</v>
      </c>
      <c r="AF1117" s="13">
        <f t="shared" si="1365"/>
        <v>6.453403469964346E-3</v>
      </c>
      <c r="AG1117" s="13">
        <f t="shared" si="1366"/>
        <v>1.3159792475018852E-3</v>
      </c>
      <c r="AH1117" s="13">
        <f t="shared" si="1367"/>
        <v>5.7821348533556845E-4</v>
      </c>
      <c r="AI1117" s="13">
        <f t="shared" si="1368"/>
        <v>9.8301830326342674E-4</v>
      </c>
      <c r="AJ1117" s="13">
        <f t="shared" si="1369"/>
        <v>8.3561263188984276E-4</v>
      </c>
      <c r="AK1117" s="13">
        <f t="shared" si="1370"/>
        <v>4.735405015727736E-4</v>
      </c>
      <c r="AL1117" s="13">
        <f t="shared" si="1371"/>
        <v>8.3730827425591059E-6</v>
      </c>
      <c r="AM1117" s="13">
        <f t="shared" si="1372"/>
        <v>1.1726252547304764E-2</v>
      </c>
      <c r="AN1117" s="13">
        <f t="shared" si="1373"/>
        <v>7.1736588646786285E-3</v>
      </c>
      <c r="AO1117" s="13">
        <f t="shared" si="1374"/>
        <v>2.1942807942768754E-3</v>
      </c>
      <c r="AP1117" s="13">
        <f t="shared" si="1375"/>
        <v>4.4745815164045141E-4</v>
      </c>
      <c r="AQ1117" s="13">
        <f t="shared" si="1376"/>
        <v>6.8434312734165525E-5</v>
      </c>
      <c r="AR1117" s="13">
        <f t="shared" si="1377"/>
        <v>7.0745641508592789E-5</v>
      </c>
      <c r="AS1117" s="13">
        <f t="shared" si="1378"/>
        <v>1.2027436620351263E-4</v>
      </c>
      <c r="AT1117" s="13">
        <f t="shared" si="1379"/>
        <v>1.0223897089052213E-4</v>
      </c>
      <c r="AU1117" s="13">
        <f t="shared" si="1380"/>
        <v>5.7938680805108286E-5</v>
      </c>
      <c r="AV1117" s="13">
        <f t="shared" si="1381"/>
        <v>2.462532660635928E-5</v>
      </c>
      <c r="AW1117" s="13">
        <f t="shared" si="1382"/>
        <v>2.4190104654050887E-7</v>
      </c>
      <c r="AX1117" s="13">
        <f t="shared" si="1383"/>
        <v>3.3226254013544758E-3</v>
      </c>
      <c r="AY1117" s="13">
        <f t="shared" si="1384"/>
        <v>2.0326511874342494E-3</v>
      </c>
      <c r="AZ1117" s="13">
        <f t="shared" si="1385"/>
        <v>6.2174791779018768E-4</v>
      </c>
      <c r="BA1117" s="13">
        <f t="shared" si="1386"/>
        <v>1.2678695215594753E-4</v>
      </c>
      <c r="BB1117" s="13">
        <f t="shared" si="1387"/>
        <v>1.939081432004782E-5</v>
      </c>
      <c r="BC1117" s="13">
        <f t="shared" si="1388"/>
        <v>2.37250709856698E-6</v>
      </c>
      <c r="BD1117" s="13">
        <f t="shared" si="1389"/>
        <v>7.2132322509993614E-6</v>
      </c>
      <c r="BE1117" s="13">
        <f t="shared" si="1390"/>
        <v>1.2263185671477866E-5</v>
      </c>
      <c r="BF1117" s="13">
        <f t="shared" si="1391"/>
        <v>1.0424295071901007E-5</v>
      </c>
      <c r="BG1117" s="13">
        <f t="shared" si="1392"/>
        <v>5.9074333351405599E-6</v>
      </c>
      <c r="BH1117" s="13">
        <f t="shared" si="1393"/>
        <v>2.5108006130216325E-6</v>
      </c>
      <c r="BI1117" s="13">
        <f t="shared" si="1394"/>
        <v>8.537203026362788E-7</v>
      </c>
      <c r="BJ1117" s="14">
        <f t="shared" si="1395"/>
        <v>0.63627078172270046</v>
      </c>
      <c r="BK1117" s="14">
        <f t="shared" si="1396"/>
        <v>0.23425417140091037</v>
      </c>
      <c r="BL1117" s="14">
        <f t="shared" si="1397"/>
        <v>0.12584741306379751</v>
      </c>
      <c r="BM1117" s="14">
        <f t="shared" si="1398"/>
        <v>0.40522344430563456</v>
      </c>
      <c r="BN1117" s="14">
        <f t="shared" si="1399"/>
        <v>0.59289716483057175</v>
      </c>
    </row>
    <row r="1118" spans="1:66" x14ac:dyDescent="0.25">
      <c r="A1118" t="s">
        <v>301</v>
      </c>
      <c r="B1118" t="s">
        <v>355</v>
      </c>
      <c r="C1118" t="s">
        <v>385</v>
      </c>
      <c r="D1118" s="24" t="s">
        <v>502</v>
      </c>
      <c r="E1118" s="10">
        <f>VLOOKUP(A1118,home!$A$2:$E$405,3,FALSE)</f>
        <v>1.3534482758620701</v>
      </c>
      <c r="F1118" s="10">
        <f>VLOOKUP(B1118,home!$B$2:$E$405,3,FALSE)</f>
        <v>0.74</v>
      </c>
      <c r="G1118" s="10">
        <f>VLOOKUP(C1118,away!$B$2:$E$405,4,FALSE)</f>
        <v>0.74</v>
      </c>
      <c r="H1118" s="10">
        <f>VLOOKUP(A1118,away!$A$2:$E$405,3,FALSE)</f>
        <v>1.02586206896552</v>
      </c>
      <c r="I1118" s="10">
        <f>VLOOKUP(C1118,away!$B$2:$E$405,3,FALSE)</f>
        <v>0.37</v>
      </c>
      <c r="J1118" s="10">
        <f>VLOOKUP(B1118,home!$B$2:$E$405,4,FALSE)</f>
        <v>0.81</v>
      </c>
      <c r="K1118" s="12">
        <f t="shared" si="1344"/>
        <v>0.74114827586206966</v>
      </c>
      <c r="L1118" s="12">
        <f t="shared" si="1345"/>
        <v>0.30745086206896638</v>
      </c>
      <c r="M1118" s="13">
        <f t="shared" si="1346"/>
        <v>0.35042830715223683</v>
      </c>
      <c r="N1118" s="13">
        <f t="shared" si="1347"/>
        <v>0.25971933565914412</v>
      </c>
      <c r="O1118" s="13">
        <f t="shared" si="1348"/>
        <v>0.10773948512732374</v>
      </c>
      <c r="P1118" s="13">
        <f t="shared" si="1349"/>
        <v>7.9850933644383101E-2</v>
      </c>
      <c r="Q1118" s="13">
        <f t="shared" si="1350"/>
        <v>9.6245268915908386E-2</v>
      </c>
      <c r="R1118" s="13">
        <f t="shared" si="1351"/>
        <v>1.6562298790631133E-2</v>
      </c>
      <c r="S1118" s="13">
        <f t="shared" si="1352"/>
        <v>4.5488417129424894E-3</v>
      </c>
      <c r="T1118" s="13">
        <f t="shared" si="1353"/>
        <v>2.9590690898255528E-2</v>
      </c>
      <c r="U1118" s="13">
        <f t="shared" si="1354"/>
        <v>1.2275119192988706E-2</v>
      </c>
      <c r="V1118" s="13">
        <f t="shared" si="1355"/>
        <v>1.1516993803343849E-4</v>
      </c>
      <c r="W1118" s="13">
        <f t="shared" si="1356"/>
        <v>2.3777338372302254E-2</v>
      </c>
      <c r="X1118" s="13">
        <f t="shared" si="1357"/>
        <v>7.3103631802698419E-3</v>
      </c>
      <c r="Y1118" s="13">
        <f t="shared" si="1358"/>
        <v>1.1237887309055966E-3</v>
      </c>
      <c r="Z1118" s="13">
        <f t="shared" si="1359"/>
        <v>1.6973643470077808E-3</v>
      </c>
      <c r="AA1118" s="13">
        <f t="shared" si="1360"/>
        <v>1.2579986592945647E-3</v>
      </c>
      <c r="AB1118" s="13">
        <f t="shared" si="1361"/>
        <v>4.6618176868648082E-4</v>
      </c>
      <c r="AC1118" s="13">
        <f t="shared" si="1362"/>
        <v>1.6402119370847151E-6</v>
      </c>
      <c r="AD1118" s="13">
        <f t="shared" si="1363"/>
        <v>4.4056333348052104E-3</v>
      </c>
      <c r="AE1118" s="13">
        <f t="shared" si="1364"/>
        <v>1.3545157667456372E-3</v>
      </c>
      <c r="AF1118" s="13">
        <f t="shared" si="1365"/>
        <v>2.0822352008597654E-4</v>
      </c>
      <c r="AG1118" s="13">
        <f t="shared" si="1366"/>
        <v>2.1339500251156082E-5</v>
      </c>
      <c r="AH1118" s="13">
        <f t="shared" si="1367"/>
        <v>1.3046403293316759E-4</v>
      </c>
      <c r="AI1118" s="13">
        <f t="shared" si="1368"/>
        <v>9.669319307042944E-5</v>
      </c>
      <c r="AJ1118" s="13">
        <f t="shared" si="1369"/>
        <v>3.5831996665873499E-5</v>
      </c>
      <c r="AK1118" s="13">
        <f t="shared" si="1370"/>
        <v>8.8522741832025256E-6</v>
      </c>
      <c r="AL1118" s="13">
        <f t="shared" si="1371"/>
        <v>1.4949985703521184E-8</v>
      </c>
      <c r="AM1118" s="13">
        <f t="shared" si="1372"/>
        <v>6.5304551003426861E-4</v>
      </c>
      <c r="AN1118" s="13">
        <f t="shared" si="1373"/>
        <v>2.0077940503030373E-4</v>
      </c>
      <c r="AO1118" s="13">
        <f t="shared" si="1374"/>
        <v>3.0864900581130518E-5</v>
      </c>
      <c r="AP1118" s="13">
        <f t="shared" si="1375"/>
        <v>3.1631467637805076E-6</v>
      </c>
      <c r="AQ1118" s="13">
        <f t="shared" si="1376"/>
        <v>2.4312804984374455E-7</v>
      </c>
      <c r="AR1118" s="13">
        <f t="shared" si="1377"/>
        <v>8.0222558788592832E-6</v>
      </c>
      <c r="AS1118" s="13">
        <f t="shared" si="1378"/>
        <v>5.9456811131409099E-6</v>
      </c>
      <c r="AT1118" s="13">
        <f t="shared" si="1379"/>
        <v>2.2033156529150283E-6</v>
      </c>
      <c r="AU1118" s="13">
        <f t="shared" si="1380"/>
        <v>5.4432786577929455E-7</v>
      </c>
      <c r="AV1118" s="13">
        <f t="shared" si="1381"/>
        <v>1.0085691480650104E-7</v>
      </c>
      <c r="AW1118" s="13">
        <f t="shared" si="1382"/>
        <v>9.4627876486471447E-11</v>
      </c>
      <c r="AX1118" s="13">
        <f t="shared" si="1383"/>
        <v>8.0667258970227334E-5</v>
      </c>
      <c r="AY1118" s="13">
        <f t="shared" si="1384"/>
        <v>2.4801218311136955E-5</v>
      </c>
      <c r="AZ1118" s="13">
        <f t="shared" si="1385"/>
        <v>3.8125779750598454E-6</v>
      </c>
      <c r="BA1118" s="13">
        <f t="shared" si="1386"/>
        <v>3.9072679504576802E-7</v>
      </c>
      <c r="BB1118" s="13">
        <f t="shared" si="1387"/>
        <v>3.0032322492566425E-8</v>
      </c>
      <c r="BC1118" s="13">
        <f t="shared" si="1388"/>
        <v>1.8466926880545522E-9</v>
      </c>
      <c r="BD1118" s="13">
        <f t="shared" si="1389"/>
        <v>4.1107491428218656E-7</v>
      </c>
      <c r="BE1118" s="13">
        <f t="shared" si="1390"/>
        <v>3.0466746397039064E-7</v>
      </c>
      <c r="BF1118" s="13">
        <f t="shared" si="1391"/>
        <v>1.1290188281646212E-7</v>
      </c>
      <c r="BG1118" s="13">
        <f t="shared" si="1392"/>
        <v>2.7892345263667447E-8</v>
      </c>
      <c r="BH1118" s="13">
        <f t="shared" si="1393"/>
        <v>5.168090900479172E-9</v>
      </c>
      <c r="BI1118" s="13">
        <f t="shared" si="1394"/>
        <v>7.6606433207771825E-10</v>
      </c>
      <c r="BJ1118" s="14">
        <f t="shared" si="1395"/>
        <v>0.42475429763019962</v>
      </c>
      <c r="BK1118" s="14">
        <f t="shared" si="1396"/>
        <v>0.43496970882782982</v>
      </c>
      <c r="BL1118" s="14">
        <f t="shared" si="1397"/>
        <v>0.13859060394396444</v>
      </c>
      <c r="BM1118" s="14">
        <f t="shared" si="1398"/>
        <v>8.9441544335691056E-2</v>
      </c>
      <c r="BN1118" s="14">
        <f t="shared" si="1399"/>
        <v>0.91054562928962735</v>
      </c>
    </row>
    <row r="1119" spans="1:66" x14ac:dyDescent="0.25">
      <c r="A1119" t="s">
        <v>301</v>
      </c>
      <c r="B1119" t="s">
        <v>372</v>
      </c>
      <c r="C1119" t="s">
        <v>369</v>
      </c>
      <c r="D1119" s="24" t="s">
        <v>502</v>
      </c>
      <c r="E1119" s="10">
        <f>VLOOKUP(A1119,home!$A$2:$E$405,3,FALSE)</f>
        <v>1.3534482758620701</v>
      </c>
      <c r="F1119" s="10">
        <f>VLOOKUP(B1119,home!$B$2:$E$405,3,FALSE)</f>
        <v>0.62</v>
      </c>
      <c r="G1119" s="10">
        <f>VLOOKUP(C1119,away!$B$2:$E$405,4,FALSE)</f>
        <v>0.37</v>
      </c>
      <c r="H1119" s="10">
        <f>VLOOKUP(A1119,away!$A$2:$E$405,3,FALSE)</f>
        <v>1.02586206896552</v>
      </c>
      <c r="I1119" s="10">
        <f>VLOOKUP(C1119,away!$B$2:$E$405,3,FALSE)</f>
        <v>0.49</v>
      </c>
      <c r="J1119" s="10">
        <f>VLOOKUP(B1119,home!$B$2:$E$405,4,FALSE)</f>
        <v>0.16</v>
      </c>
      <c r="K1119" s="12">
        <f t="shared" si="1344"/>
        <v>0.31048103448275888</v>
      </c>
      <c r="L1119" s="12">
        <f t="shared" si="1345"/>
        <v>8.0427586206896773E-2</v>
      </c>
      <c r="M1119" s="13">
        <f t="shared" si="1346"/>
        <v>0.6764419660155121</v>
      </c>
      <c r="N1119" s="13">
        <f t="shared" si="1347"/>
        <v>0.21002240137604739</v>
      </c>
      <c r="O1119" s="13">
        <f t="shared" si="1348"/>
        <v>5.4404594535675345E-2</v>
      </c>
      <c r="P1119" s="13">
        <f t="shared" si="1349"/>
        <v>1.6891594792051528E-2</v>
      </c>
      <c r="Q1119" s="13">
        <f t="shared" si="1350"/>
        <v>3.2603986221894192E-2</v>
      </c>
      <c r="R1119" s="13">
        <f t="shared" si="1351"/>
        <v>2.1878151085346466E-3</v>
      </c>
      <c r="S1119" s="13">
        <f t="shared" si="1352"/>
        <v>1.0545101758674713E-4</v>
      </c>
      <c r="T1119" s="13">
        <f t="shared" si="1353"/>
        <v>2.6222599125498699E-3</v>
      </c>
      <c r="U1119" s="13">
        <f t="shared" si="1354"/>
        <v>6.7927509815484636E-4</v>
      </c>
      <c r="V1119" s="13">
        <f t="shared" si="1355"/>
        <v>2.9258252066190725E-7</v>
      </c>
      <c r="W1119" s="13">
        <f t="shared" si="1356"/>
        <v>3.3743064568117751E-3</v>
      </c>
      <c r="X1119" s="13">
        <f t="shared" si="1357"/>
        <v>2.7138732344371744E-4</v>
      </c>
      <c r="Y1119" s="13">
        <f t="shared" si="1358"/>
        <v>1.0913513675864281E-5</v>
      </c>
      <c r="Z1119" s="13">
        <f t="shared" si="1359"/>
        <v>5.8653562748807198E-5</v>
      </c>
      <c r="AA1119" s="13">
        <f t="shared" si="1360"/>
        <v>1.8210818838349065E-5</v>
      </c>
      <c r="AB1119" s="13">
        <f t="shared" si="1361"/>
        <v>2.8270569358543655E-6</v>
      </c>
      <c r="AC1119" s="13">
        <f t="shared" si="1362"/>
        <v>4.5663427449745239E-10</v>
      </c>
      <c r="AD1119" s="13">
        <f t="shared" si="1363"/>
        <v>2.6191453984319312E-4</v>
      </c>
      <c r="AE1119" s="13">
        <f t="shared" si="1364"/>
        <v>2.1065154232078117E-5</v>
      </c>
      <c r="AF1119" s="13">
        <f t="shared" si="1365"/>
        <v>8.471097539810195E-7</v>
      </c>
      <c r="AG1119" s="13">
        <f t="shared" si="1366"/>
        <v>2.2710330921670531E-8</v>
      </c>
      <c r="AH1119" s="13">
        <f t="shared" si="1367"/>
        <v>1.1793411185803298E-6</v>
      </c>
      <c r="AI1119" s="13">
        <f t="shared" si="1368"/>
        <v>3.6616305050487472E-7</v>
      </c>
      <c r="AJ1119" s="13">
        <f t="shared" si="1369"/>
        <v>5.6843341355058087E-8</v>
      </c>
      <c r="AK1119" s="13">
        <f t="shared" si="1370"/>
        <v>5.8829264757916737E-9</v>
      </c>
      <c r="AL1119" s="13">
        <f t="shared" si="1371"/>
        <v>4.5610896546868141E-13</v>
      </c>
      <c r="AM1119" s="13">
        <f t="shared" si="1372"/>
        <v>1.6263899455318071E-5</v>
      </c>
      <c r="AN1119" s="13">
        <f t="shared" si="1373"/>
        <v>1.3080661755028958E-6</v>
      </c>
      <c r="AO1119" s="13">
        <f t="shared" si="1374"/>
        <v>5.2602302547292452E-8</v>
      </c>
      <c r="AP1119" s="13">
        <f t="shared" si="1375"/>
        <v>1.4102254076012104E-9</v>
      </c>
      <c r="AQ1119" s="13">
        <f t="shared" si="1376"/>
        <v>2.8355256385250615E-11</v>
      </c>
      <c r="AR1119" s="13">
        <f t="shared" si="1377"/>
        <v>1.8970311896391533E-8</v>
      </c>
      <c r="AS1119" s="13">
        <f t="shared" si="1378"/>
        <v>5.8899220620522292E-9</v>
      </c>
      <c r="AT1119" s="13">
        <f t="shared" si="1379"/>
        <v>9.1435454742440013E-10</v>
      </c>
      <c r="AU1119" s="13">
        <f t="shared" si="1380"/>
        <v>9.4629915256114178E-11</v>
      </c>
      <c r="AV1119" s="13">
        <f t="shared" si="1381"/>
        <v>7.3451984954335331E-12</v>
      </c>
      <c r="AW1119" s="13">
        <f t="shared" si="1382"/>
        <v>3.1637795885549871E-16</v>
      </c>
      <c r="AX1119" s="13">
        <f t="shared" si="1383"/>
        <v>8.4160538793512212E-7</v>
      </c>
      <c r="AY1119" s="13">
        <f t="shared" si="1384"/>
        <v>6.7688289890340848E-8</v>
      </c>
      <c r="AZ1119" s="13">
        <f t="shared" si="1385"/>
        <v>2.7220028851764035E-9</v>
      </c>
      <c r="BA1119" s="13">
        <f t="shared" si="1386"/>
        <v>7.2974707234315676E-11</v>
      </c>
      <c r="BB1119" s="13">
        <f t="shared" si="1387"/>
        <v>1.4672948892527441E-12</v>
      </c>
      <c r="BC1119" s="13">
        <f t="shared" si="1388"/>
        <v>2.3602197239262854E-14</v>
      </c>
      <c r="BD1119" s="13">
        <f t="shared" si="1389"/>
        <v>2.5428939923645793E-10</v>
      </c>
      <c r="BE1119" s="13">
        <f t="shared" si="1390"/>
        <v>7.8952035732934718E-11</v>
      </c>
      <c r="BF1119" s="13">
        <f t="shared" si="1391"/>
        <v>1.2256554864440657E-11</v>
      </c>
      <c r="BG1119" s="13">
        <f t="shared" si="1392"/>
        <v>1.2684759445020751E-12</v>
      </c>
      <c r="BH1119" s="13">
        <f t="shared" si="1393"/>
        <v>9.8459430866374712E-14</v>
      </c>
      <c r="BI1119" s="13">
        <f t="shared" si="1394"/>
        <v>6.1139571899951392E-15</v>
      </c>
      <c r="BJ1119" s="14">
        <f t="shared" si="1395"/>
        <v>0.24920764241524332</v>
      </c>
      <c r="BK1119" s="14">
        <f t="shared" si="1396"/>
        <v>0.69343937255305121</v>
      </c>
      <c r="BL1119" s="14">
        <f t="shared" si="1397"/>
        <v>5.7294357072010624E-2</v>
      </c>
      <c r="BM1119" s="14">
        <f t="shared" si="1398"/>
        <v>7.4475998650492892E-3</v>
      </c>
      <c r="BN1119" s="14">
        <f t="shared" si="1399"/>
        <v>0.9925523580497152</v>
      </c>
    </row>
    <row r="1120" spans="1:66" x14ac:dyDescent="0.25">
      <c r="A1120" t="s">
        <v>301</v>
      </c>
      <c r="B1120" t="s">
        <v>316</v>
      </c>
      <c r="C1120" t="s">
        <v>336</v>
      </c>
      <c r="D1120" s="24" t="s">
        <v>502</v>
      </c>
      <c r="E1120" s="10">
        <f>VLOOKUP(A1120,home!$A$2:$E$405,3,FALSE)</f>
        <v>1.3534482758620701</v>
      </c>
      <c r="F1120" s="10">
        <f>VLOOKUP(B1120,home!$B$2:$E$405,3,FALSE)</f>
        <v>1.48</v>
      </c>
      <c r="G1120" s="10">
        <f>VLOOKUP(C1120,away!$B$2:$E$405,4,FALSE)</f>
        <v>1.1100000000000001</v>
      </c>
      <c r="H1120" s="10">
        <f>VLOOKUP(A1120,away!$A$2:$E$405,3,FALSE)</f>
        <v>1.02586206896552</v>
      </c>
      <c r="I1120" s="10">
        <f>VLOOKUP(C1120,away!$B$2:$E$405,3,FALSE)</f>
        <v>0.62</v>
      </c>
      <c r="J1120" s="10">
        <f>VLOOKUP(B1120,home!$B$2:$E$405,4,FALSE)</f>
        <v>1.1399999999999999</v>
      </c>
      <c r="K1120" s="12">
        <f t="shared" si="1344"/>
        <v>2.2234448275862091</v>
      </c>
      <c r="L1120" s="12">
        <f t="shared" si="1345"/>
        <v>0.72507931034482942</v>
      </c>
      <c r="M1120" s="13">
        <f t="shared" si="1346"/>
        <v>5.2417009165553641E-2</v>
      </c>
      <c r="N1120" s="13">
        <f t="shared" si="1347"/>
        <v>0.11654632790668916</v>
      </c>
      <c r="O1120" s="13">
        <f t="shared" si="1348"/>
        <v>3.8006488856098239E-2</v>
      </c>
      <c r="P1120" s="13">
        <f t="shared" si="1349"/>
        <v>8.4505331061804523E-2</v>
      </c>
      <c r="Q1120" s="13">
        <f t="shared" si="1350"/>
        <v>0.12956716497914714</v>
      </c>
      <c r="R1120" s="13">
        <f t="shared" si="1351"/>
        <v>1.3778859364204076E-2</v>
      </c>
      <c r="S1120" s="13">
        <f t="shared" si="1352"/>
        <v>3.4059321065565792E-2</v>
      </c>
      <c r="T1120" s="13">
        <f t="shared" si="1353"/>
        <v>9.3946470626414758E-2</v>
      </c>
      <c r="U1120" s="13">
        <f t="shared" si="1354"/>
        <v>3.0636533583377354E-2</v>
      </c>
      <c r="V1120" s="13">
        <f t="shared" si="1355"/>
        <v>6.1010607226865262E-3</v>
      </c>
      <c r="W1120" s="13">
        <f t="shared" si="1356"/>
        <v>9.6028480932631249E-2</v>
      </c>
      <c r="X1120" s="13">
        <f t="shared" si="1357"/>
        <v>6.9628264728093872E-2</v>
      </c>
      <c r="Y1120" s="13">
        <f t="shared" si="1358"/>
        <v>2.5243007084776756E-2</v>
      </c>
      <c r="Z1120" s="13">
        <f t="shared" si="1359"/>
        <v>3.3302552817118299E-3</v>
      </c>
      <c r="AA1120" s="13">
        <f t="shared" si="1360"/>
        <v>7.4046388806638221E-3</v>
      </c>
      <c r="AB1120" s="13">
        <f t="shared" si="1361"/>
        <v>8.2319030096778562E-3</v>
      </c>
      <c r="AC1120" s="13">
        <f t="shared" si="1362"/>
        <v>6.1474815666515842E-4</v>
      </c>
      <c r="AD1120" s="13">
        <f t="shared" si="1363"/>
        <v>5.3378507307654956E-2</v>
      </c>
      <c r="AE1120" s="13">
        <f t="shared" si="1364"/>
        <v>3.8703651265870893E-2</v>
      </c>
      <c r="AF1120" s="13">
        <f t="shared" si="1365"/>
        <v>1.4031608383842225E-2</v>
      </c>
      <c r="AG1120" s="13">
        <f t="shared" si="1366"/>
        <v>3.3913429766616833E-3</v>
      </c>
      <c r="AH1120" s="13">
        <f t="shared" si="1367"/>
        <v>6.0367480073395961E-4</v>
      </c>
      <c r="AI1120" s="13">
        <f t="shared" si="1368"/>
        <v>1.3422376132360581E-3</v>
      </c>
      <c r="AJ1120" s="13">
        <f t="shared" si="1369"/>
        <v>1.4921956392706863E-3</v>
      </c>
      <c r="AK1120" s="13">
        <f t="shared" si="1370"/>
        <v>1.1059382252943679E-3</v>
      </c>
      <c r="AL1120" s="13">
        <f t="shared" si="1371"/>
        <v>3.964323590805897E-5</v>
      </c>
      <c r="AM1120" s="13">
        <f t="shared" si="1372"/>
        <v>2.3736833195495622E-2</v>
      </c>
      <c r="AN1120" s="13">
        <f t="shared" si="1373"/>
        <v>1.721108664316022E-2</v>
      </c>
      <c r="AO1120" s="13">
        <f t="shared" si="1374"/>
        <v>6.2397014167538574E-3</v>
      </c>
      <c r="AP1120" s="13">
        <f t="shared" si="1375"/>
        <v>1.508092800005848E-3</v>
      </c>
      <c r="AQ1120" s="13">
        <f t="shared" si="1376"/>
        <v>2.7337172184106067E-4</v>
      </c>
      <c r="AR1120" s="13">
        <f t="shared" si="1377"/>
        <v>8.7542421637746374E-5</v>
      </c>
      <c r="AS1120" s="13">
        <f t="shared" si="1378"/>
        <v>1.9464574458481822E-4</v>
      </c>
      <c r="AT1120" s="13">
        <f t="shared" si="1379"/>
        <v>2.1639203700439026E-4</v>
      </c>
      <c r="AU1120" s="13">
        <f t="shared" si="1380"/>
        <v>1.6037858513608501E-4</v>
      </c>
      <c r="AV1120" s="13">
        <f t="shared" si="1381"/>
        <v>8.914823389410567E-5</v>
      </c>
      <c r="AW1120" s="13">
        <f t="shared" si="1382"/>
        <v>1.7753274430606798E-6</v>
      </c>
      <c r="AX1120" s="13">
        <f t="shared" si="1383"/>
        <v>8.7962564986335621E-3</v>
      </c>
      <c r="AY1120" s="13">
        <f t="shared" si="1384"/>
        <v>6.3779835956454473E-3</v>
      </c>
      <c r="AZ1120" s="13">
        <f t="shared" si="1385"/>
        <v>2.312271973460618E-3</v>
      </c>
      <c r="BA1120" s="13">
        <f t="shared" si="1386"/>
        <v>5.5886018928216763E-4</v>
      </c>
      <c r="BB1120" s="13">
        <f t="shared" si="1387"/>
        <v>1.0130449015597372E-4</v>
      </c>
      <c r="BC1120" s="13">
        <f t="shared" si="1388"/>
        <v>1.4690757971425601E-5</v>
      </c>
      <c r="BD1120" s="13">
        <f t="shared" si="1389"/>
        <v>1.0579199784502235E-5</v>
      </c>
      <c r="BE1120" s="13">
        <f t="shared" si="1390"/>
        <v>2.3522267040852633E-5</v>
      </c>
      <c r="BF1120" s="13">
        <f t="shared" si="1391"/>
        <v>2.615023149254268E-5</v>
      </c>
      <c r="BG1120" s="13">
        <f t="shared" si="1392"/>
        <v>1.9381198984092004E-5</v>
      </c>
      <c r="BH1120" s="13">
        <f t="shared" si="1393"/>
        <v>1.0773256658399613E-5</v>
      </c>
      <c r="BI1120" s="13">
        <f t="shared" si="1394"/>
        <v>4.7907483586754622E-6</v>
      </c>
      <c r="BJ1120" s="14">
        <f t="shared" si="1395"/>
        <v>0.70759527947418854</v>
      </c>
      <c r="BK1120" s="14">
        <f t="shared" si="1396"/>
        <v>0.18411509700382914</v>
      </c>
      <c r="BL1120" s="14">
        <f t="shared" si="1397"/>
        <v>0.10344577389713261</v>
      </c>
      <c r="BM1120" s="14">
        <f t="shared" si="1398"/>
        <v>0.55728901605516312</v>
      </c>
      <c r="BN1120" s="14">
        <f t="shared" si="1399"/>
        <v>0.43482118133349679</v>
      </c>
    </row>
    <row r="1121" spans="1:66" x14ac:dyDescent="0.25">
      <c r="A1121" t="s">
        <v>301</v>
      </c>
      <c r="B1121" t="s">
        <v>382</v>
      </c>
      <c r="C1121" t="s">
        <v>368</v>
      </c>
      <c r="D1121" s="24" t="s">
        <v>502</v>
      </c>
      <c r="E1121" s="10">
        <f>VLOOKUP(A1121,home!$A$2:$E$405,3,FALSE)</f>
        <v>1.3534482758620701</v>
      </c>
      <c r="F1121" s="10">
        <f>VLOOKUP(B1121,home!$B$2:$E$405,3,FALSE)</f>
        <v>1.23</v>
      </c>
      <c r="G1121" s="10">
        <f>VLOOKUP(C1121,away!$B$2:$E$405,4,FALSE)</f>
        <v>0.95</v>
      </c>
      <c r="H1121" s="10">
        <f>VLOOKUP(A1121,away!$A$2:$E$405,3,FALSE)</f>
        <v>1.02586206896552</v>
      </c>
      <c r="I1121" s="10">
        <f>VLOOKUP(C1121,away!$B$2:$E$405,3,FALSE)</f>
        <v>1.58</v>
      </c>
      <c r="J1121" s="10">
        <f>VLOOKUP(B1121,home!$B$2:$E$405,4,FALSE)</f>
        <v>0.81</v>
      </c>
      <c r="K1121" s="12">
        <f t="shared" si="1344"/>
        <v>1.5815043103448287</v>
      </c>
      <c r="L1121" s="12">
        <f t="shared" si="1345"/>
        <v>1.3128982758620726</v>
      </c>
      <c r="M1121" s="13">
        <f t="shared" si="1346"/>
        <v>5.5332071365193899E-2</v>
      </c>
      <c r="N1121" s="13">
        <f t="shared" si="1347"/>
        <v>8.7507909364361813E-2</v>
      </c>
      <c r="O1121" s="13">
        <f t="shared" si="1348"/>
        <v>7.2645381095240241E-2</v>
      </c>
      <c r="P1121" s="13">
        <f t="shared" si="1349"/>
        <v>0.11488898332876518</v>
      </c>
      <c r="Q1121" s="13">
        <f t="shared" si="1350"/>
        <v>6.9197067924501421E-2</v>
      </c>
      <c r="R1121" s="13">
        <f t="shared" si="1351"/>
        <v>4.7687997794642063E-2</v>
      </c>
      <c r="S1121" s="13">
        <f t="shared" si="1352"/>
        <v>5.9637558131522841E-2</v>
      </c>
      <c r="T1121" s="13">
        <f t="shared" si="1353"/>
        <v>9.0848711172788671E-2</v>
      </c>
      <c r="U1121" s="13">
        <f t="shared" si="1354"/>
        <v>7.541877406394111E-2</v>
      </c>
      <c r="V1121" s="13">
        <f t="shared" si="1355"/>
        <v>1.3758744357056122E-2</v>
      </c>
      <c r="W1121" s="13">
        <f t="shared" si="1356"/>
        <v>3.647848706194097E-2</v>
      </c>
      <c r="X1121" s="13">
        <f t="shared" si="1357"/>
        <v>4.789254276967924E-2</v>
      </c>
      <c r="Y1121" s="13">
        <f t="shared" si="1358"/>
        <v>3.1439018414481226E-2</v>
      </c>
      <c r="Z1121" s="13">
        <f t="shared" si="1359"/>
        <v>2.0869830027966638E-2</v>
      </c>
      <c r="AA1121" s="13">
        <f t="shared" si="1360"/>
        <v>3.3005726145393176E-2</v>
      </c>
      <c r="AB1121" s="13">
        <f t="shared" si="1361"/>
        <v>2.6099349082500164E-2</v>
      </c>
      <c r="AC1121" s="13">
        <f t="shared" si="1362"/>
        <v>1.7855017353201152E-3</v>
      </c>
      <c r="AD1121" s="13">
        <f t="shared" si="1363"/>
        <v>1.4422721130829425E-2</v>
      </c>
      <c r="AE1121" s="13">
        <f t="shared" si="1364"/>
        <v>1.893556570590544E-2</v>
      </c>
      <c r="AF1121" s="13">
        <f t="shared" si="1365"/>
        <v>1.2430235783878123E-2</v>
      </c>
      <c r="AG1121" s="13">
        <f t="shared" si="1366"/>
        <v>5.4398783764042103E-3</v>
      </c>
      <c r="AH1121" s="13">
        <f t="shared" si="1367"/>
        <v>6.84999096531298E-3</v>
      </c>
      <c r="AI1121" s="13">
        <f t="shared" si="1368"/>
        <v>1.0833290237465612E-2</v>
      </c>
      <c r="AJ1121" s="13">
        <f t="shared" si="1369"/>
        <v>8.5664476028842109E-3</v>
      </c>
      <c r="AK1121" s="13">
        <f t="shared" si="1370"/>
        <v>4.5159579361015029E-3</v>
      </c>
      <c r="AL1121" s="13">
        <f t="shared" si="1371"/>
        <v>1.482933669688799E-4</v>
      </c>
      <c r="AM1121" s="13">
        <f t="shared" si="1372"/>
        <v>4.5619191270616366E-3</v>
      </c>
      <c r="AN1121" s="13">
        <f t="shared" si="1373"/>
        <v>5.9893357565414355E-3</v>
      </c>
      <c r="AO1121" s="13">
        <f t="shared" si="1374"/>
        <v>3.9316942941611567E-3</v>
      </c>
      <c r="AP1121" s="13">
        <f t="shared" si="1375"/>
        <v>1.7206382200069777E-3</v>
      </c>
      <c r="AQ1121" s="13">
        <f t="shared" si="1376"/>
        <v>5.6475573810738685E-4</v>
      </c>
      <c r="AR1121" s="13">
        <f t="shared" si="1377"/>
        <v>1.7986682656060348E-3</v>
      </c>
      <c r="AS1121" s="13">
        <f t="shared" si="1378"/>
        <v>2.8446016149364013E-3</v>
      </c>
      <c r="AT1121" s="13">
        <f t="shared" si="1379"/>
        <v>2.2493748576178901E-3</v>
      </c>
      <c r="AU1121" s="13">
        <f t="shared" si="1380"/>
        <v>1.1857986776346598E-3</v>
      </c>
      <c r="AV1121" s="13">
        <f t="shared" si="1381"/>
        <v>4.6883642997010301E-4</v>
      </c>
      <c r="AW1121" s="13">
        <f t="shared" si="1382"/>
        <v>8.5530435429308061E-6</v>
      </c>
      <c r="AX1121" s="13">
        <f t="shared" si="1383"/>
        <v>1.202449127148749E-3</v>
      </c>
      <c r="AY1121" s="13">
        <f t="shared" si="1384"/>
        <v>1.5786933858454471E-3</v>
      </c>
      <c r="AZ1121" s="13">
        <f t="shared" si="1385"/>
        <v>1.0363319121956727E-3</v>
      </c>
      <c r="BA1121" s="13">
        <f t="shared" si="1386"/>
        <v>4.5353279358084804E-4</v>
      </c>
      <c r="BB1121" s="13">
        <f t="shared" si="1387"/>
        <v>1.488606056848012E-4</v>
      </c>
      <c r="BC1121" s="13">
        <f t="shared" si="1388"/>
        <v>3.9087766509471821E-5</v>
      </c>
      <c r="BD1121" s="13">
        <f t="shared" si="1389"/>
        <v>3.9357807746033139E-4</v>
      </c>
      <c r="BE1121" s="13">
        <f t="shared" si="1390"/>
        <v>6.2244542596074498E-4</v>
      </c>
      <c r="BF1121" s="13">
        <f t="shared" si="1391"/>
        <v>4.9220006205567075E-4</v>
      </c>
      <c r="BG1121" s="13">
        <f t="shared" si="1392"/>
        <v>2.5947217323101185E-4</v>
      </c>
      <c r="BH1121" s="13">
        <f t="shared" si="1393"/>
        <v>1.0258909009484631E-4</v>
      </c>
      <c r="BI1121" s="13">
        <f t="shared" si="1394"/>
        <v>3.244901763587069E-5</v>
      </c>
      <c r="BJ1121" s="14">
        <f t="shared" si="1395"/>
        <v>0.43581943643161403</v>
      </c>
      <c r="BK1121" s="14">
        <f t="shared" si="1396"/>
        <v>0.2471298456706725</v>
      </c>
      <c r="BL1121" s="14">
        <f t="shared" si="1397"/>
        <v>0.29607292861568463</v>
      </c>
      <c r="BM1121" s="14">
        <f t="shared" si="1398"/>
        <v>0.55106248953093084</v>
      </c>
      <c r="BN1121" s="14">
        <f t="shared" si="1399"/>
        <v>0.4472594108727046</v>
      </c>
    </row>
    <row r="1122" spans="1:66" x14ac:dyDescent="0.25">
      <c r="A1122" t="s">
        <v>303</v>
      </c>
      <c r="B1122" t="s">
        <v>346</v>
      </c>
      <c r="C1122" t="s">
        <v>340</v>
      </c>
      <c r="D1122" s="24" t="s">
        <v>502</v>
      </c>
      <c r="E1122" s="10">
        <f>VLOOKUP(A1122,home!$A$2:$E$405,3,FALSE)</f>
        <v>1.29370629370629</v>
      </c>
      <c r="F1122" s="10">
        <f>VLOOKUP(B1122,home!$B$2:$E$405,3,FALSE)</f>
        <v>0.77</v>
      </c>
      <c r="G1122" s="10">
        <f>VLOOKUP(C1122,away!$B$2:$E$405,4,FALSE)</f>
        <v>0.52</v>
      </c>
      <c r="H1122" s="10">
        <f>VLOOKUP(A1122,away!$A$2:$E$405,3,FALSE)</f>
        <v>1.0279720279720299</v>
      </c>
      <c r="I1122" s="10">
        <f>VLOOKUP(C1122,away!$B$2:$E$405,3,FALSE)</f>
        <v>0.39</v>
      </c>
      <c r="J1122" s="10">
        <f>VLOOKUP(B1122,home!$B$2:$E$405,4,FALSE)</f>
        <v>0.69</v>
      </c>
      <c r="K1122" s="12">
        <f t="shared" si="1344"/>
        <v>0.51799999999999857</v>
      </c>
      <c r="L1122" s="12">
        <f t="shared" si="1345"/>
        <v>0.27662727272727322</v>
      </c>
      <c r="M1122" s="13">
        <f t="shared" si="1346"/>
        <v>0.45174958293669926</v>
      </c>
      <c r="N1122" s="13">
        <f t="shared" si="1347"/>
        <v>0.23400628396120957</v>
      </c>
      <c r="O1122" s="13">
        <f t="shared" si="1348"/>
        <v>0.12496625508346225</v>
      </c>
      <c r="P1122" s="13">
        <f t="shared" si="1349"/>
        <v>6.4732520133233259E-2</v>
      </c>
      <c r="Q1122" s="13">
        <f t="shared" si="1350"/>
        <v>6.0607627545953106E-2</v>
      </c>
      <c r="R1122" s="13">
        <f t="shared" si="1351"/>
        <v>1.7284537163339452E-2</v>
      </c>
      <c r="S1122" s="13">
        <f t="shared" si="1352"/>
        <v>2.3189280749079345E-3</v>
      </c>
      <c r="T1122" s="13">
        <f t="shared" si="1353"/>
        <v>1.676572271450737E-2</v>
      </c>
      <c r="U1122" s="13">
        <f t="shared" si="1354"/>
        <v>8.953390250609811E-3</v>
      </c>
      <c r="V1122" s="13">
        <f t="shared" si="1355"/>
        <v>3.6920665776496426E-5</v>
      </c>
      <c r="W1122" s="13">
        <f t="shared" si="1356"/>
        <v>1.0464917022934544E-2</v>
      </c>
      <c r="X1122" s="13">
        <f t="shared" si="1357"/>
        <v>2.8948814553715983E-3</v>
      </c>
      <c r="Y1122" s="13">
        <f t="shared" si="1358"/>
        <v>4.0040158093410235E-4</v>
      </c>
      <c r="Z1122" s="13">
        <f t="shared" si="1359"/>
        <v>1.5937914586159304E-3</v>
      </c>
      <c r="AA1122" s="13">
        <f t="shared" si="1360"/>
        <v>8.2558397556304968E-4</v>
      </c>
      <c r="AB1122" s="13">
        <f t="shared" si="1361"/>
        <v>2.1382624967082925E-4</v>
      </c>
      <c r="AC1122" s="13">
        <f t="shared" si="1362"/>
        <v>3.3065439224826044E-7</v>
      </c>
      <c r="AD1122" s="13">
        <f t="shared" si="1363"/>
        <v>1.3552067544700195E-3</v>
      </c>
      <c r="AE1122" s="13">
        <f t="shared" si="1364"/>
        <v>3.7488714847062091E-4</v>
      </c>
      <c r="AF1122" s="13">
        <f t="shared" si="1365"/>
        <v>5.1852004730966105E-5</v>
      </c>
      <c r="AG1122" s="13">
        <f t="shared" si="1366"/>
        <v>4.7812262180562736E-6</v>
      </c>
      <c r="AH1122" s="13">
        <f t="shared" si="1367"/>
        <v>1.102215461232369E-4</v>
      </c>
      <c r="AI1122" s="13">
        <f t="shared" si="1368"/>
        <v>5.709476089183655E-5</v>
      </c>
      <c r="AJ1122" s="13">
        <f t="shared" si="1369"/>
        <v>1.4787543070985626E-5</v>
      </c>
      <c r="AK1122" s="13">
        <f t="shared" si="1370"/>
        <v>2.5533157702568445E-6</v>
      </c>
      <c r="AL1122" s="13">
        <f t="shared" si="1371"/>
        <v>1.8952174312335127E-9</v>
      </c>
      <c r="AM1122" s="13">
        <f t="shared" si="1372"/>
        <v>1.4039941976309368E-4</v>
      </c>
      <c r="AN1122" s="13">
        <f t="shared" si="1373"/>
        <v>3.8838308581556232E-5</v>
      </c>
      <c r="AO1122" s="13">
        <f t="shared" si="1374"/>
        <v>5.3718676901280753E-6</v>
      </c>
      <c r="AP1122" s="13">
        <f t="shared" si="1375"/>
        <v>4.9533503619062866E-7</v>
      </c>
      <c r="AQ1122" s="13">
        <f t="shared" si="1376"/>
        <v>3.4255795036919701E-8</v>
      </c>
      <c r="AR1122" s="13">
        <f t="shared" si="1377"/>
        <v>6.0980571399708791E-6</v>
      </c>
      <c r="AS1122" s="13">
        <f t="shared" si="1378"/>
        <v>3.1587935985049062E-6</v>
      </c>
      <c r="AT1122" s="13">
        <f t="shared" si="1379"/>
        <v>8.181275420127685E-7</v>
      </c>
      <c r="AU1122" s="13">
        <f t="shared" si="1380"/>
        <v>1.4126335558753766E-7</v>
      </c>
      <c r="AV1122" s="13">
        <f t="shared" si="1381"/>
        <v>1.8293604548586074E-8</v>
      </c>
      <c r="AW1122" s="13">
        <f t="shared" si="1382"/>
        <v>7.5436459316596692E-12</v>
      </c>
      <c r="AX1122" s="13">
        <f t="shared" si="1383"/>
        <v>1.2121149906213717E-5</v>
      </c>
      <c r="AY1122" s="13">
        <f t="shared" si="1384"/>
        <v>3.3530406408743442E-6</v>
      </c>
      <c r="AZ1122" s="13">
        <f t="shared" si="1385"/>
        <v>4.637712439143891E-7</v>
      </c>
      <c r="BA1122" s="13">
        <f t="shared" si="1386"/>
        <v>4.2763924791124148E-8</v>
      </c>
      <c r="BB1122" s="13">
        <f t="shared" si="1387"/>
        <v>2.9574169715207251E-9</v>
      </c>
      <c r="BC1122" s="13">
        <f t="shared" si="1388"/>
        <v>1.6362043822982609E-10</v>
      </c>
      <c r="BD1122" s="13">
        <f t="shared" si="1389"/>
        <v>2.81148152594203E-7</v>
      </c>
      <c r="BE1122" s="13">
        <f t="shared" si="1390"/>
        <v>1.4563474304379675E-7</v>
      </c>
      <c r="BF1122" s="13">
        <f t="shared" si="1391"/>
        <v>3.7719398448343257E-8</v>
      </c>
      <c r="BG1122" s="13">
        <f t="shared" si="1392"/>
        <v>6.5128827987472515E-9</v>
      </c>
      <c r="BH1122" s="13">
        <f t="shared" si="1393"/>
        <v>8.4341832243776675E-10</v>
      </c>
      <c r="BI1122" s="13">
        <f t="shared" si="1394"/>
        <v>8.7378138204552418E-11</v>
      </c>
      <c r="BJ1122" s="14">
        <f t="shared" si="1395"/>
        <v>0.32712768444841916</v>
      </c>
      <c r="BK1122" s="14">
        <f t="shared" si="1396"/>
        <v>0.51884163740086753</v>
      </c>
      <c r="BL1122" s="14">
        <f t="shared" si="1397"/>
        <v>0.15243895636971566</v>
      </c>
      <c r="BM1122" s="14">
        <f t="shared" si="1398"/>
        <v>4.6651909820624123E-2</v>
      </c>
      <c r="BN1122" s="14">
        <f t="shared" si="1399"/>
        <v>0.95334680682389683</v>
      </c>
    </row>
    <row r="1123" spans="1:66" x14ac:dyDescent="0.25">
      <c r="A1123" t="s">
        <v>303</v>
      </c>
      <c r="B1123" t="s">
        <v>364</v>
      </c>
      <c r="C1123" t="s">
        <v>354</v>
      </c>
      <c r="D1123" s="24" t="s">
        <v>502</v>
      </c>
      <c r="E1123" s="10">
        <f>VLOOKUP(A1123,home!$A$2:$E$405,3,FALSE)</f>
        <v>1.29370629370629</v>
      </c>
      <c r="F1123" s="10">
        <f>VLOOKUP(B1123,home!$B$2:$E$405,3,FALSE)</f>
        <v>1.21</v>
      </c>
      <c r="G1123" s="10">
        <f>VLOOKUP(C1123,away!$B$2:$E$405,4,FALSE)</f>
        <v>1.44</v>
      </c>
      <c r="H1123" s="10">
        <f>VLOOKUP(A1123,away!$A$2:$E$405,3,FALSE)</f>
        <v>1.0279720279720299</v>
      </c>
      <c r="I1123" s="10">
        <f>VLOOKUP(C1123,away!$B$2:$E$405,3,FALSE)</f>
        <v>0.55000000000000004</v>
      </c>
      <c r="J1123" s="10">
        <f>VLOOKUP(B1123,home!$B$2:$E$405,4,FALSE)</f>
        <v>0.69</v>
      </c>
      <c r="K1123" s="12">
        <f t="shared" si="1344"/>
        <v>2.2541538461538395</v>
      </c>
      <c r="L1123" s="12">
        <f t="shared" si="1345"/>
        <v>0.39011538461538536</v>
      </c>
      <c r="M1123" s="13">
        <f t="shared" si="1346"/>
        <v>7.1057261231259078E-2</v>
      </c>
      <c r="N1123" s="13">
        <f t="shared" si="1347"/>
        <v>0.16017399870160076</v>
      </c>
      <c r="O1123" s="13">
        <f t="shared" si="1348"/>
        <v>2.7720530794948555E-2</v>
      </c>
      <c r="P1123" s="13">
        <f t="shared" si="1349"/>
        <v>6.2486341108859228E-2</v>
      </c>
      <c r="Q1123" s="13">
        <f t="shared" si="1350"/>
        <v>0.18052841761352675</v>
      </c>
      <c r="R1123" s="13">
        <f t="shared" si="1351"/>
        <v>5.4071027664069939E-3</v>
      </c>
      <c r="S1123" s="13">
        <f t="shared" si="1352"/>
        <v>1.3737311140043796E-2</v>
      </c>
      <c r="T1123" s="13">
        <f t="shared" si="1353"/>
        <v>7.0426913071307912E-2</v>
      </c>
      <c r="U1123" s="13">
        <f t="shared" si="1354"/>
        <v>1.2188441497445392E-2</v>
      </c>
      <c r="V1123" s="13">
        <f t="shared" si="1355"/>
        <v>1.3422575523228378E-3</v>
      </c>
      <c r="W1123" s="13">
        <f t="shared" si="1356"/>
        <v>0.13564627563453263</v>
      </c>
      <c r="X1123" s="13">
        <f t="shared" si="1357"/>
        <v>5.291769899081028E-2</v>
      </c>
      <c r="Y1123" s="13">
        <f t="shared" si="1358"/>
        <v>1.032200424738057E-2</v>
      </c>
      <c r="Z1123" s="13">
        <f t="shared" si="1359"/>
        <v>7.0313132512392633E-4</v>
      </c>
      <c r="AA1123" s="13">
        <f t="shared" si="1360"/>
        <v>1.5849661808793444E-3</v>
      </c>
      <c r="AB1123" s="13">
        <f t="shared" si="1361"/>
        <v>1.7863788063264682E-3</v>
      </c>
      <c r="AC1123" s="13">
        <f t="shared" si="1362"/>
        <v>7.3772160839955881E-5</v>
      </c>
      <c r="AD1123" s="13">
        <f t="shared" si="1363"/>
        <v>7.6441893484506418E-2</v>
      </c>
      <c r="AE1123" s="13">
        <f t="shared" si="1364"/>
        <v>2.9821158677436545E-2</v>
      </c>
      <c r="AF1123" s="13">
        <f t="shared" si="1365"/>
        <v>5.816846393562297E-3</v>
      </c>
      <c r="AG1123" s="13">
        <f t="shared" si="1366"/>
        <v>7.5641375602439104E-4</v>
      </c>
      <c r="AH1123" s="13">
        <f t="shared" si="1367"/>
        <v>6.8575586833961511E-5</v>
      </c>
      <c r="AI1123" s="13">
        <f t="shared" si="1368"/>
        <v>1.5457992281403093E-4</v>
      </c>
      <c r="AJ1123" s="13">
        <f t="shared" si="1369"/>
        <v>1.7422346377470575E-4</v>
      </c>
      <c r="AK1123" s="13">
        <f t="shared" si="1370"/>
        <v>1.3090883031933236E-4</v>
      </c>
      <c r="AL1123" s="13">
        <f t="shared" si="1371"/>
        <v>2.5949507913514755E-6</v>
      </c>
      <c r="AM1123" s="13">
        <f t="shared" si="1372"/>
        <v>3.4462357641076434E-2</v>
      </c>
      <c r="AN1123" s="13">
        <f t="shared" si="1373"/>
        <v>1.3444295905901502E-2</v>
      </c>
      <c r="AO1123" s="13">
        <f t="shared" si="1374"/>
        <v>2.6224133341069072E-3</v>
      </c>
      <c r="AP1123" s="13">
        <f t="shared" si="1375"/>
        <v>3.4101459548521046E-4</v>
      </c>
      <c r="AQ1123" s="13">
        <f t="shared" si="1376"/>
        <v>3.3258760019293227E-5</v>
      </c>
      <c r="AR1123" s="13">
        <f t="shared" si="1377"/>
        <v>5.3504782865913299E-6</v>
      </c>
      <c r="AS1123" s="13">
        <f t="shared" si="1378"/>
        <v>1.2060801208482451E-5</v>
      </c>
      <c r="AT1123" s="13">
        <f t="shared" si="1379"/>
        <v>1.3593450715898797E-5</v>
      </c>
      <c r="AU1123" s="13">
        <f t="shared" si="1380"/>
        <v>1.0213909737915312E-5</v>
      </c>
      <c r="AV1123" s="13">
        <f t="shared" si="1381"/>
        <v>5.7559309799974915E-6</v>
      </c>
      <c r="AW1123" s="13">
        <f t="shared" si="1382"/>
        <v>6.3387446460402032E-8</v>
      </c>
      <c r="AX1123" s="13">
        <f t="shared" si="1383"/>
        <v>1.2947242670693604E-2</v>
      </c>
      <c r="AY1123" s="13">
        <f t="shared" si="1384"/>
        <v>5.0509185541863658E-3</v>
      </c>
      <c r="AZ1123" s="13">
        <f t="shared" si="1385"/>
        <v>9.8522051721370001E-4</v>
      </c>
      <c r="BA1123" s="13">
        <f t="shared" si="1386"/>
        <v>1.2811656033459717E-4</v>
      </c>
      <c r="BB1123" s="13">
        <f t="shared" si="1387"/>
        <v>1.2495060302632897E-5</v>
      </c>
      <c r="BC1123" s="13">
        <f t="shared" si="1388"/>
        <v>9.7490305115081308E-7</v>
      </c>
      <c r="BD1123" s="13">
        <f t="shared" si="1389"/>
        <v>3.4788398244164082E-7</v>
      </c>
      <c r="BE1123" s="13">
        <f t="shared" si="1390"/>
        <v>7.8418401703613939E-7</v>
      </c>
      <c r="BF1123" s="13">
        <f t="shared" si="1391"/>
        <v>8.8383570904719091E-7</v>
      </c>
      <c r="BG1123" s="13">
        <f t="shared" si="1392"/>
        <v>6.6410055430561036E-7</v>
      </c>
      <c r="BH1123" s="13">
        <f t="shared" si="1393"/>
        <v>3.7424620468022225E-7</v>
      </c>
      <c r="BI1123" s="13">
        <f t="shared" si="1394"/>
        <v>1.6872170433767993E-7</v>
      </c>
      <c r="BJ1123" s="14">
        <f t="shared" si="1395"/>
        <v>0.79287992907305982</v>
      </c>
      <c r="BK1123" s="14">
        <f t="shared" si="1396"/>
        <v>0.15375045669830262</v>
      </c>
      <c r="BL1123" s="14">
        <f t="shared" si="1397"/>
        <v>4.9265905392849516E-2</v>
      </c>
      <c r="BM1123" s="14">
        <f t="shared" si="1398"/>
        <v>0.48417491510599497</v>
      </c>
      <c r="BN1123" s="14">
        <f t="shared" si="1399"/>
        <v>0.50737365221660136</v>
      </c>
    </row>
    <row r="1124" spans="1:66" x14ac:dyDescent="0.25">
      <c r="A1124" t="s">
        <v>303</v>
      </c>
      <c r="B1124" t="s">
        <v>333</v>
      </c>
      <c r="C1124" t="s">
        <v>374</v>
      </c>
      <c r="D1124" s="24" t="s">
        <v>502</v>
      </c>
      <c r="E1124" s="10">
        <f>VLOOKUP(A1124,home!$A$2:$E$405,3,FALSE)</f>
        <v>1.29370629370629</v>
      </c>
      <c r="F1124" s="10">
        <f>VLOOKUP(B1124,home!$B$2:$E$405,3,FALSE)</f>
        <v>1.29</v>
      </c>
      <c r="G1124" s="10">
        <f>VLOOKUP(C1124,away!$B$2:$E$405,4,FALSE)</f>
        <v>0.88</v>
      </c>
      <c r="H1124" s="10">
        <f>VLOOKUP(A1124,away!$A$2:$E$405,3,FALSE)</f>
        <v>1.0279720279720299</v>
      </c>
      <c r="I1124" s="10">
        <f>VLOOKUP(C1124,away!$B$2:$E$405,3,FALSE)</f>
        <v>0.77</v>
      </c>
      <c r="J1124" s="10">
        <f>VLOOKUP(B1124,home!$B$2:$E$405,4,FALSE)</f>
        <v>0.97</v>
      </c>
      <c r="K1124" s="12">
        <f t="shared" si="1344"/>
        <v>1.4686153846153804</v>
      </c>
      <c r="L1124" s="12">
        <f t="shared" si="1345"/>
        <v>0.76779230769230922</v>
      </c>
      <c r="M1124" s="13">
        <f t="shared" si="1346"/>
        <v>0.10684162381288798</v>
      </c>
      <c r="N1124" s="13">
        <f t="shared" si="1347"/>
        <v>0.15690925244889625</v>
      </c>
      <c r="O1124" s="13">
        <f t="shared" si="1348"/>
        <v>8.2032176904890827E-2</v>
      </c>
      <c r="P1124" s="13">
        <f t="shared" si="1349"/>
        <v>0.12047371703601317</v>
      </c>
      <c r="Q1124" s="13">
        <f t="shared" si="1350"/>
        <v>0.11521967106747383</v>
      </c>
      <c r="R1124" s="13">
        <f t="shared" si="1351"/>
        <v>3.1491837205414944E-2</v>
      </c>
      <c r="S1124" s="13">
        <f t="shared" si="1352"/>
        <v>3.3961287695073866E-2</v>
      </c>
      <c r="T1124" s="13">
        <f t="shared" si="1353"/>
        <v>8.8464777140444512E-2</v>
      </c>
      <c r="U1124" s="13">
        <f t="shared" si="1354"/>
        <v>4.6249396609675406E-2</v>
      </c>
      <c r="V1124" s="13">
        <f t="shared" si="1355"/>
        <v>4.2549402854872376E-3</v>
      </c>
      <c r="W1124" s="13">
        <f t="shared" si="1356"/>
        <v>5.640446051333857E-2</v>
      </c>
      <c r="X1124" s="13">
        <f t="shared" si="1357"/>
        <v>4.3306910901675946E-2</v>
      </c>
      <c r="Y1124" s="13">
        <f t="shared" si="1358"/>
        <v>1.6625356530111497E-2</v>
      </c>
      <c r="Z1124" s="13">
        <f t="shared" si="1359"/>
        <v>8.0597301204720206E-3</v>
      </c>
      <c r="AA1124" s="13">
        <f t="shared" si="1360"/>
        <v>1.1836643650773183E-2</v>
      </c>
      <c r="AB1124" s="13">
        <f t="shared" si="1361"/>
        <v>8.6917384838677315E-3</v>
      </c>
      <c r="AC1124" s="13">
        <f t="shared" si="1362"/>
        <v>2.9986468151720481E-4</v>
      </c>
      <c r="AD1124" s="13">
        <f t="shared" si="1363"/>
        <v>2.070911461770494E-2</v>
      </c>
      <c r="AE1124" s="13">
        <f t="shared" si="1364"/>
        <v>1.590029890259221E-2</v>
      </c>
      <c r="AF1124" s="13">
        <f t="shared" si="1365"/>
        <v>6.1040635937093819E-3</v>
      </c>
      <c r="AG1124" s="13">
        <f t="shared" si="1366"/>
        <v>1.5622176909715791E-3</v>
      </c>
      <c r="AH1124" s="13">
        <f t="shared" si="1367"/>
        <v>1.5470496971436065E-3</v>
      </c>
      <c r="AI1124" s="13">
        <f t="shared" si="1368"/>
        <v>2.2720209859896654E-3</v>
      </c>
      <c r="AJ1124" s="13">
        <f t="shared" si="1369"/>
        <v>1.6683624870967144E-3</v>
      </c>
      <c r="AK1124" s="13">
        <f t="shared" si="1370"/>
        <v>8.167276052218047E-4</v>
      </c>
      <c r="AL1124" s="13">
        <f t="shared" si="1371"/>
        <v>1.35249957838399E-5</v>
      </c>
      <c r="AM1124" s="13">
        <f t="shared" si="1372"/>
        <v>6.0827448658649476E-3</v>
      </c>
      <c r="AN1124" s="13">
        <f t="shared" si="1373"/>
        <v>4.6702847176659937E-3</v>
      </c>
      <c r="AO1124" s="13">
        <f t="shared" si="1374"/>
        <v>1.7929043404784489E-3</v>
      </c>
      <c r="AP1124" s="13">
        <f t="shared" si="1375"/>
        <v>4.5885938701583539E-4</v>
      </c>
      <c r="AQ1124" s="13">
        <f t="shared" si="1376"/>
        <v>8.8077176915791659E-5</v>
      </c>
      <c r="AR1124" s="13">
        <f t="shared" si="1377"/>
        <v>2.3756257141691563E-4</v>
      </c>
      <c r="AS1124" s="13">
        <f t="shared" si="1378"/>
        <v>3.4888804719167233E-4</v>
      </c>
      <c r="AT1124" s="13">
        <f t="shared" si="1379"/>
        <v>2.561911768070535E-4</v>
      </c>
      <c r="AU1124" s="13">
        <f t="shared" si="1380"/>
        <v>1.254154345538526E-4</v>
      </c>
      <c r="AV1124" s="13">
        <f t="shared" si="1381"/>
        <v>4.6046759163502826E-5</v>
      </c>
      <c r="AW1124" s="13">
        <f t="shared" si="1382"/>
        <v>4.2362976588526773E-7</v>
      </c>
      <c r="AX1124" s="13">
        <f t="shared" si="1383"/>
        <v>1.488868781783249E-3</v>
      </c>
      <c r="AY1124" s="13">
        <f t="shared" si="1384"/>
        <v>1.1431419978163977E-3</v>
      </c>
      <c r="AZ1124" s="13">
        <f t="shared" si="1385"/>
        <v>4.3884781626172436E-4</v>
      </c>
      <c r="BA1124" s="13">
        <f t="shared" si="1386"/>
        <v>1.1231465919110663E-4</v>
      </c>
      <c r="BB1124" s="13">
        <f t="shared" si="1387"/>
        <v>2.1558582842003745E-5</v>
      </c>
      <c r="BC1124" s="13">
        <f t="shared" si="1388"/>
        <v>3.3105028141675767E-6</v>
      </c>
      <c r="BD1124" s="13">
        <f t="shared" si="1389"/>
        <v>3.0399785821585427E-5</v>
      </c>
      <c r="BE1124" s="13">
        <f t="shared" si="1390"/>
        <v>4.4645593146592867E-5</v>
      </c>
      <c r="BF1124" s="13">
        <f t="shared" si="1391"/>
        <v>3.2783602475182645E-5</v>
      </c>
      <c r="BG1124" s="13">
        <f t="shared" si="1392"/>
        <v>1.6048834319389369E-5</v>
      </c>
      <c r="BH1124" s="13">
        <f t="shared" si="1393"/>
        <v>5.8923912466496339E-6</v>
      </c>
      <c r="BI1124" s="13">
        <f t="shared" si="1394"/>
        <v>1.7307312874005304E-6</v>
      </c>
      <c r="BJ1124" s="14">
        <f t="shared" si="1395"/>
        <v>0.53750703623556839</v>
      </c>
      <c r="BK1124" s="14">
        <f t="shared" si="1396"/>
        <v>0.26698810050457972</v>
      </c>
      <c r="BL1124" s="14">
        <f t="shared" si="1397"/>
        <v>0.18775155855750369</v>
      </c>
      <c r="BM1124" s="14">
        <f t="shared" si="1398"/>
        <v>0.38619542857449624</v>
      </c>
      <c r="BN1124" s="14">
        <f t="shared" si="1399"/>
        <v>0.612968278475577</v>
      </c>
    </row>
    <row r="1125" spans="1:66" x14ac:dyDescent="0.25">
      <c r="A1125" t="s">
        <v>303</v>
      </c>
      <c r="B1125" t="s">
        <v>380</v>
      </c>
      <c r="C1125" t="s">
        <v>357</v>
      </c>
      <c r="D1125" s="24" t="s">
        <v>502</v>
      </c>
      <c r="E1125" s="10">
        <f>VLOOKUP(A1125,home!$A$2:$E$405,3,FALSE)</f>
        <v>1.29370629370629</v>
      </c>
      <c r="F1125" s="10">
        <f>VLOOKUP(B1125,home!$B$2:$E$405,3,FALSE)</f>
        <v>1.1599999999999999</v>
      </c>
      <c r="G1125" s="10">
        <f>VLOOKUP(C1125,away!$B$2:$E$405,4,FALSE)</f>
        <v>0.64</v>
      </c>
      <c r="H1125" s="10">
        <f>VLOOKUP(A1125,away!$A$2:$E$405,3,FALSE)</f>
        <v>1.0279720279720299</v>
      </c>
      <c r="I1125" s="10">
        <f>VLOOKUP(C1125,away!$B$2:$E$405,3,FALSE)</f>
        <v>0.77</v>
      </c>
      <c r="J1125" s="10">
        <f>VLOOKUP(B1125,home!$B$2:$E$405,4,FALSE)</f>
        <v>0.65</v>
      </c>
      <c r="K1125" s="12">
        <f t="shared" si="1344"/>
        <v>0.96044755244754965</v>
      </c>
      <c r="L1125" s="12">
        <f t="shared" si="1345"/>
        <v>0.51450000000000107</v>
      </c>
      <c r="M1125" s="13">
        <f t="shared" si="1346"/>
        <v>0.22879072624416999</v>
      </c>
      <c r="N1125" s="13">
        <f t="shared" si="1347"/>
        <v>0.21974149304391044</v>
      </c>
      <c r="O1125" s="13">
        <f t="shared" si="1348"/>
        <v>0.11771282865262571</v>
      </c>
      <c r="P1125" s="13">
        <f t="shared" si="1349"/>
        <v>0.11305699817109215</v>
      </c>
      <c r="Q1125" s="13">
        <f t="shared" si="1350"/>
        <v>0.105525089582597</v>
      </c>
      <c r="R1125" s="13">
        <f t="shared" si="1351"/>
        <v>3.0281625170888022E-2</v>
      </c>
      <c r="S1125" s="13">
        <f t="shared" si="1352"/>
        <v>1.3966786422340881E-2</v>
      </c>
      <c r="T1125" s="13">
        <f t="shared" si="1353"/>
        <v>5.4292658590246269E-2</v>
      </c>
      <c r="U1125" s="13">
        <f t="shared" si="1354"/>
        <v>2.9083912779513513E-2</v>
      </c>
      <c r="V1125" s="13">
        <f t="shared" si="1355"/>
        <v>7.6685458022816421E-4</v>
      </c>
      <c r="W1125" s="13">
        <f t="shared" si="1356"/>
        <v>3.3783771337137912E-2</v>
      </c>
      <c r="X1125" s="13">
        <f t="shared" si="1357"/>
        <v>1.7381750352957491E-2</v>
      </c>
      <c r="Y1125" s="13">
        <f t="shared" si="1358"/>
        <v>4.4714552782983228E-3</v>
      </c>
      <c r="Z1125" s="13">
        <f t="shared" si="1359"/>
        <v>5.1932987168073078E-3</v>
      </c>
      <c r="AA1125" s="13">
        <f t="shared" si="1360"/>
        <v>4.987891041686579E-3</v>
      </c>
      <c r="AB1125" s="13">
        <f t="shared" si="1361"/>
        <v>2.3953038714314666E-3</v>
      </c>
      <c r="AC1125" s="13">
        <f t="shared" si="1362"/>
        <v>2.3683837162455356E-5</v>
      </c>
      <c r="AD1125" s="13">
        <f t="shared" si="1363"/>
        <v>8.1118851233004455E-3</v>
      </c>
      <c r="AE1125" s="13">
        <f t="shared" si="1364"/>
        <v>4.173564895938087E-3</v>
      </c>
      <c r="AF1125" s="13">
        <f t="shared" si="1365"/>
        <v>1.0736495694800752E-3</v>
      </c>
      <c r="AG1125" s="13">
        <f t="shared" si="1366"/>
        <v>1.8413090116583329E-4</v>
      </c>
      <c r="AH1125" s="13">
        <f t="shared" si="1367"/>
        <v>6.6798804744934133E-4</v>
      </c>
      <c r="AI1125" s="13">
        <f t="shared" si="1368"/>
        <v>6.4156748523693755E-4</v>
      </c>
      <c r="AJ1125" s="13">
        <f t="shared" si="1369"/>
        <v>3.0809596046287301E-4</v>
      </c>
      <c r="AK1125" s="13">
        <f t="shared" si="1370"/>
        <v>9.8636670381847808E-5</v>
      </c>
      <c r="AL1125" s="13">
        <f t="shared" si="1371"/>
        <v>4.6813497709737565E-7</v>
      </c>
      <c r="AM1125" s="13">
        <f t="shared" si="1372"/>
        <v>1.5582080424819207E-3</v>
      </c>
      <c r="AN1125" s="13">
        <f t="shared" si="1373"/>
        <v>8.0169803785694988E-4</v>
      </c>
      <c r="AO1125" s="13">
        <f t="shared" si="1374"/>
        <v>2.0623682023870077E-4</v>
      </c>
      <c r="AP1125" s="13">
        <f t="shared" si="1375"/>
        <v>3.5369614670937263E-5</v>
      </c>
      <c r="AQ1125" s="13">
        <f t="shared" si="1376"/>
        <v>4.5494166870493143E-6</v>
      </c>
      <c r="AR1125" s="13">
        <f t="shared" si="1377"/>
        <v>6.8735970082537396E-5</v>
      </c>
      <c r="AS1125" s="13">
        <f t="shared" si="1378"/>
        <v>6.6017294230881048E-5</v>
      </c>
      <c r="AT1125" s="13">
        <f t="shared" si="1379"/>
        <v>3.1703074331629716E-5</v>
      </c>
      <c r="AU1125" s="13">
        <f t="shared" si="1380"/>
        <v>1.0149713382292165E-5</v>
      </c>
      <c r="AV1125" s="13">
        <f t="shared" si="1381"/>
        <v>2.4370668440166623E-6</v>
      </c>
      <c r="AW1125" s="13">
        <f t="shared" si="1382"/>
        <v>6.4258062036714496E-9</v>
      </c>
      <c r="AX1125" s="13">
        <f t="shared" si="1383"/>
        <v>2.4942951676764133E-4</v>
      </c>
      <c r="AY1125" s="13">
        <f t="shared" si="1384"/>
        <v>1.2833148637695171E-4</v>
      </c>
      <c r="AZ1125" s="13">
        <f t="shared" si="1385"/>
        <v>3.3013274870470898E-5</v>
      </c>
      <c r="BA1125" s="13">
        <f t="shared" si="1386"/>
        <v>5.6617766402857717E-6</v>
      </c>
      <c r="BB1125" s="13">
        <f t="shared" si="1387"/>
        <v>7.2824602035675888E-7</v>
      </c>
      <c r="BC1125" s="13">
        <f t="shared" si="1388"/>
        <v>7.4936515494710684E-8</v>
      </c>
      <c r="BD1125" s="13">
        <f t="shared" si="1389"/>
        <v>5.8941094345775902E-6</v>
      </c>
      <c r="BE1125" s="13">
        <f t="shared" si="1390"/>
        <v>5.6609829802980567E-6</v>
      </c>
      <c r="BF1125" s="13">
        <f t="shared" si="1391"/>
        <v>2.7185386239372516E-6</v>
      </c>
      <c r="BG1125" s="13">
        <f t="shared" si="1392"/>
        <v>8.7033792253155444E-7</v>
      </c>
      <c r="BH1125" s="13">
        <f t="shared" si="1393"/>
        <v>2.0897848187442909E-7</v>
      </c>
      <c r="BI1125" s="13">
        <f t="shared" si="1394"/>
        <v>4.0142574286100016E-8</v>
      </c>
      <c r="BJ1125" s="14">
        <f t="shared" si="1395"/>
        <v>0.45176274984415865</v>
      </c>
      <c r="BK1125" s="14">
        <f t="shared" si="1396"/>
        <v>0.35673384887634774</v>
      </c>
      <c r="BL1125" s="14">
        <f t="shared" si="1397"/>
        <v>0.18637228588856514</v>
      </c>
      <c r="BM1125" s="14">
        <f t="shared" si="1398"/>
        <v>0.18482509740002476</v>
      </c>
      <c r="BN1125" s="14">
        <f t="shared" si="1399"/>
        <v>0.81510876086528328</v>
      </c>
    </row>
    <row r="1126" spans="1:66" x14ac:dyDescent="0.25">
      <c r="A1126" t="s">
        <v>35</v>
      </c>
      <c r="B1126" t="s">
        <v>475</v>
      </c>
      <c r="C1126" t="s">
        <v>211</v>
      </c>
      <c r="D1126" s="24" t="s">
        <v>502</v>
      </c>
      <c r="E1126" s="10">
        <f>VLOOKUP(A1126,home!$A$2:$E$405,3,FALSE)</f>
        <v>1.6</v>
      </c>
      <c r="F1126" s="10">
        <f>VLOOKUP(B1126,home!$B$2:$E$405,3,FALSE)</f>
        <v>0.42</v>
      </c>
      <c r="G1126" s="10">
        <f>VLOOKUP(C1126,away!$B$2:$E$405,4,FALSE)</f>
        <v>0.5</v>
      </c>
      <c r="H1126" s="10">
        <f>VLOOKUP(A1126,away!$A$2:$E$405,3,FALSE)</f>
        <v>1.10909090909091</v>
      </c>
      <c r="I1126" s="10">
        <f>VLOOKUP(C1126,away!$B$2:$E$405,3,FALSE)</f>
        <v>0.5</v>
      </c>
      <c r="J1126" s="10">
        <f>VLOOKUP(B1126,home!$B$2:$E$405,4,FALSE)</f>
        <v>0.9</v>
      </c>
      <c r="K1126" s="12">
        <f t="shared" si="1344"/>
        <v>0.33600000000000002</v>
      </c>
      <c r="L1126" s="12">
        <f t="shared" si="1345"/>
        <v>0.49909090909090953</v>
      </c>
      <c r="M1126" s="13">
        <f t="shared" si="1346"/>
        <v>0.43383504009113044</v>
      </c>
      <c r="N1126" s="13">
        <f t="shared" si="1347"/>
        <v>0.14576857347061983</v>
      </c>
      <c r="O1126" s="13">
        <f t="shared" si="1348"/>
        <v>0.21652312455457345</v>
      </c>
      <c r="P1126" s="13">
        <f t="shared" si="1349"/>
        <v>7.2751769850336684E-2</v>
      </c>
      <c r="Q1126" s="13">
        <f t="shared" si="1350"/>
        <v>2.4489120343064136E-2</v>
      </c>
      <c r="R1126" s="13">
        <f t="shared" si="1351"/>
        <v>5.4032361536573141E-2</v>
      </c>
      <c r="S1126" s="13">
        <f t="shared" si="1352"/>
        <v>3.0500187440164819E-3</v>
      </c>
      <c r="T1126" s="13">
        <f t="shared" si="1353"/>
        <v>1.2222297334856566E-2</v>
      </c>
      <c r="U1126" s="13">
        <f t="shared" si="1354"/>
        <v>1.815487347628858E-2</v>
      </c>
      <c r="V1126" s="13">
        <f t="shared" si="1355"/>
        <v>5.6830167433965336E-5</v>
      </c>
      <c r="W1126" s="13">
        <f t="shared" si="1356"/>
        <v>2.742781478423184E-3</v>
      </c>
      <c r="X1126" s="13">
        <f t="shared" si="1357"/>
        <v>1.3688973015039357E-3</v>
      </c>
      <c r="Y1126" s="13">
        <f t="shared" si="1358"/>
        <v>3.4160209932984604E-4</v>
      </c>
      <c r="Z1126" s="13">
        <f t="shared" si="1359"/>
        <v>8.9890201465389931E-3</v>
      </c>
      <c r="AA1126" s="13">
        <f t="shared" si="1360"/>
        <v>3.020310769237102E-3</v>
      </c>
      <c r="AB1126" s="13">
        <f t="shared" si="1361"/>
        <v>5.0741220923183319E-4</v>
      </c>
      <c r="AC1126" s="13">
        <f t="shared" si="1362"/>
        <v>5.9563181849653365E-7</v>
      </c>
      <c r="AD1126" s="13">
        <f t="shared" si="1363"/>
        <v>2.3039364418754748E-4</v>
      </c>
      <c r="AE1126" s="13">
        <f t="shared" si="1364"/>
        <v>1.1498737332633061E-4</v>
      </c>
      <c r="AF1126" s="13">
        <f t="shared" si="1365"/>
        <v>2.869457634370707E-5</v>
      </c>
      <c r="AG1126" s="13">
        <f t="shared" si="1366"/>
        <v>4.7737340644530885E-6</v>
      </c>
      <c r="AH1126" s="13">
        <f t="shared" si="1367"/>
        <v>1.1215845591931617E-3</v>
      </c>
      <c r="AI1126" s="13">
        <f t="shared" si="1368"/>
        <v>3.7685241188890238E-4</v>
      </c>
      <c r="AJ1126" s="13">
        <f t="shared" si="1369"/>
        <v>6.3311205197335609E-5</v>
      </c>
      <c r="AK1126" s="13">
        <f t="shared" si="1370"/>
        <v>7.0908549821015903E-6</v>
      </c>
      <c r="AL1126" s="13">
        <f t="shared" si="1371"/>
        <v>3.9953682824416285E-9</v>
      </c>
      <c r="AM1126" s="13">
        <f t="shared" si="1372"/>
        <v>1.5482452889403197E-5</v>
      </c>
      <c r="AN1126" s="13">
        <f t="shared" si="1373"/>
        <v>7.7271514875294204E-6</v>
      </c>
      <c r="AO1126" s="13">
        <f t="shared" si="1374"/>
        <v>1.9282755302971161E-6</v>
      </c>
      <c r="AP1126" s="13">
        <f t="shared" si="1375"/>
        <v>3.2079492913124769E-7</v>
      </c>
      <c r="AQ1126" s="13">
        <f t="shared" si="1376"/>
        <v>4.0026458202967078E-8</v>
      </c>
      <c r="AR1126" s="13">
        <f t="shared" si="1377"/>
        <v>1.1195453145400849E-4</v>
      </c>
      <c r="AS1126" s="13">
        <f t="shared" si="1378"/>
        <v>3.761672256854686E-5</v>
      </c>
      <c r="AT1126" s="13">
        <f t="shared" si="1379"/>
        <v>6.319609391515873E-6</v>
      </c>
      <c r="AU1126" s="13">
        <f t="shared" si="1380"/>
        <v>7.0779625184977795E-7</v>
      </c>
      <c r="AV1126" s="13">
        <f t="shared" si="1381"/>
        <v>5.945488515538135E-8</v>
      </c>
      <c r="AW1126" s="13">
        <f t="shared" si="1382"/>
        <v>1.8611151890209898E-11</v>
      </c>
      <c r="AX1126" s="13">
        <f t="shared" si="1383"/>
        <v>8.6701736180657865E-7</v>
      </c>
      <c r="AY1126" s="13">
        <f t="shared" si="1384"/>
        <v>4.3272048330164736E-7</v>
      </c>
      <c r="AZ1126" s="13">
        <f t="shared" si="1385"/>
        <v>1.0798342969663845E-7</v>
      </c>
      <c r="BA1126" s="13">
        <f t="shared" si="1386"/>
        <v>1.7964516031349861E-8</v>
      </c>
      <c r="BB1126" s="13">
        <f t="shared" si="1387"/>
        <v>2.2414816593661554E-9</v>
      </c>
      <c r="BC1126" s="13">
        <f t="shared" si="1388"/>
        <v>2.237406238167311E-10</v>
      </c>
      <c r="BD1126" s="13">
        <f t="shared" si="1389"/>
        <v>9.3125814800379752E-6</v>
      </c>
      <c r="BE1126" s="13">
        <f t="shared" si="1390"/>
        <v>3.1290273772927601E-6</v>
      </c>
      <c r="BF1126" s="13">
        <f t="shared" si="1391"/>
        <v>5.2567659938518382E-7</v>
      </c>
      <c r="BG1126" s="13">
        <f t="shared" si="1392"/>
        <v>5.8875779131140602E-8</v>
      </c>
      <c r="BH1126" s="13">
        <f t="shared" si="1393"/>
        <v>4.9455654470158108E-9</v>
      </c>
      <c r="BI1126" s="13">
        <f t="shared" si="1394"/>
        <v>3.3234199803946261E-10</v>
      </c>
      <c r="BJ1126" s="14">
        <f t="shared" si="1395"/>
        <v>0.18733904820802727</v>
      </c>
      <c r="BK1126" s="14">
        <f t="shared" si="1396"/>
        <v>0.50969469120058764</v>
      </c>
      <c r="BL1126" s="14">
        <f t="shared" si="1397"/>
        <v>0.29397661113085993</v>
      </c>
      <c r="BM1126" s="14">
        <f t="shared" si="1398"/>
        <v>5.2598948137844014E-2</v>
      </c>
      <c r="BN1126" s="14">
        <f t="shared" si="1399"/>
        <v>0.9473999898462977</v>
      </c>
    </row>
    <row r="1127" spans="1:66" x14ac:dyDescent="0.25">
      <c r="A1127" t="s">
        <v>35</v>
      </c>
      <c r="B1127" t="s">
        <v>286</v>
      </c>
      <c r="C1127" t="s">
        <v>300</v>
      </c>
      <c r="D1127" s="24" t="s">
        <v>502</v>
      </c>
      <c r="E1127" s="10">
        <f>VLOOKUP(A1127,home!$A$2:$E$405,3,FALSE)</f>
        <v>1.6</v>
      </c>
      <c r="F1127" s="10">
        <f>VLOOKUP(B1127,home!$B$2:$E$405,3,FALSE)</f>
        <v>0.87</v>
      </c>
      <c r="G1127" s="10">
        <f>VLOOKUP(C1127,away!$B$2:$E$405,4,FALSE)</f>
        <v>0.83</v>
      </c>
      <c r="H1127" s="10">
        <f>VLOOKUP(A1127,away!$A$2:$E$405,3,FALSE)</f>
        <v>1.10909090909091</v>
      </c>
      <c r="I1127" s="10">
        <f>VLOOKUP(C1127,away!$B$2:$E$405,3,FALSE)</f>
        <v>0.63</v>
      </c>
      <c r="J1127" s="10">
        <f>VLOOKUP(B1127,home!$B$2:$E$405,4,FALSE)</f>
        <v>0.54</v>
      </c>
      <c r="K1127" s="12">
        <f t="shared" si="1344"/>
        <v>1.1553599999999999</v>
      </c>
      <c r="L1127" s="12">
        <f t="shared" si="1345"/>
        <v>0.37731272727272763</v>
      </c>
      <c r="M1127" s="13">
        <f t="shared" si="1346"/>
        <v>0.21595769925201516</v>
      </c>
      <c r="N1127" s="13">
        <f t="shared" si="1347"/>
        <v>0.24950888740780819</v>
      </c>
      <c r="O1127" s="13">
        <f t="shared" si="1348"/>
        <v>8.1483588480321334E-2</v>
      </c>
      <c r="P1127" s="13">
        <f t="shared" si="1349"/>
        <v>9.4142878786624043E-2</v>
      </c>
      <c r="Q1127" s="13">
        <f t="shared" si="1350"/>
        <v>0.14413629407774267</v>
      </c>
      <c r="R1127" s="13">
        <f t="shared" si="1351"/>
        <v>1.5372397498739327E-2</v>
      </c>
      <c r="S1127" s="13">
        <f t="shared" si="1352"/>
        <v>1.0259974125639199E-2</v>
      </c>
      <c r="T1127" s="13">
        <f t="shared" si="1353"/>
        <v>5.4384458217456987E-2</v>
      </c>
      <c r="U1127" s="13">
        <f t="shared" si="1354"/>
        <v>1.7760653174143465E-2</v>
      </c>
      <c r="V1127" s="13">
        <f t="shared" si="1355"/>
        <v>4.969612638696403E-4</v>
      </c>
      <c r="W1127" s="13">
        <f t="shared" si="1356"/>
        <v>5.550976957522024E-2</v>
      </c>
      <c r="X1127" s="13">
        <f t="shared" si="1357"/>
        <v>2.0944542548707028E-2</v>
      </c>
      <c r="Y1127" s="13">
        <f t="shared" si="1358"/>
        <v>3.9513212352661666E-3</v>
      </c>
      <c r="Z1127" s="13">
        <f t="shared" si="1359"/>
        <v>1.9334004083232646E-3</v>
      </c>
      <c r="AA1127" s="13">
        <f t="shared" si="1360"/>
        <v>2.2337734957603664E-3</v>
      </c>
      <c r="AB1127" s="13">
        <f t="shared" si="1361"/>
        <v>1.2904062730308488E-3</v>
      </c>
      <c r="AC1127" s="13">
        <f t="shared" si="1362"/>
        <v>1.3540083367070108E-5</v>
      </c>
      <c r="AD1127" s="13">
        <f t="shared" si="1363"/>
        <v>1.6033441844106613E-2</v>
      </c>
      <c r="AE1127" s="13">
        <f t="shared" si="1364"/>
        <v>6.0496216697685373E-3</v>
      </c>
      <c r="AF1127" s="13">
        <f t="shared" si="1365"/>
        <v>1.1412996255942796E-3</v>
      </c>
      <c r="AG1127" s="13">
        <f t="shared" si="1366"/>
        <v>1.4354229145610689E-4</v>
      </c>
      <c r="AH1127" s="13">
        <f t="shared" si="1367"/>
        <v>1.8237414524366401E-4</v>
      </c>
      <c r="AI1127" s="13">
        <f t="shared" si="1368"/>
        <v>2.107077924487196E-4</v>
      </c>
      <c r="AJ1127" s="13">
        <f t="shared" si="1369"/>
        <v>1.2172167754177636E-4</v>
      </c>
      <c r="AK1127" s="13">
        <f t="shared" si="1370"/>
        <v>4.6877452454888895E-5</v>
      </c>
      <c r="AL1127" s="13">
        <f t="shared" si="1371"/>
        <v>2.3610224254136571E-7</v>
      </c>
      <c r="AM1127" s="13">
        <f t="shared" si="1372"/>
        <v>3.7048794738014008E-3</v>
      </c>
      <c r="AN1127" s="13">
        <f t="shared" si="1373"/>
        <v>1.3978981784767545E-3</v>
      </c>
      <c r="AO1127" s="13">
        <f t="shared" si="1374"/>
        <v>2.6372238708532119E-4</v>
      </c>
      <c r="AP1127" s="13">
        <f t="shared" si="1375"/>
        <v>3.3168604371345509E-5</v>
      </c>
      <c r="AQ1127" s="13">
        <f t="shared" si="1376"/>
        <v>3.1287341437956219E-6</v>
      </c>
      <c r="AR1127" s="13">
        <f t="shared" si="1377"/>
        <v>1.3762417225183884E-5</v>
      </c>
      <c r="AS1127" s="13">
        <f t="shared" si="1378"/>
        <v>1.5900546365288448E-5</v>
      </c>
      <c r="AT1127" s="13">
        <f t="shared" si="1379"/>
        <v>9.1854276242998323E-6</v>
      </c>
      <c r="AU1127" s="13">
        <f t="shared" si="1380"/>
        <v>3.5374918866703504E-6</v>
      </c>
      <c r="AV1127" s="13">
        <f t="shared" si="1381"/>
        <v>1.0217691565458639E-6</v>
      </c>
      <c r="AW1127" s="13">
        <f t="shared" si="1382"/>
        <v>2.8590147357828674E-9</v>
      </c>
      <c r="AX1127" s="13">
        <f t="shared" si="1383"/>
        <v>7.1341159147519852E-4</v>
      </c>
      <c r="AY1127" s="13">
        <f t="shared" si="1384"/>
        <v>2.6917927324748419E-4</v>
      </c>
      <c r="AZ1127" s="13">
        <f t="shared" si="1385"/>
        <v>5.078238285714951E-5</v>
      </c>
      <c r="BA1127" s="13">
        <f t="shared" si="1386"/>
        <v>6.3869464577462988E-6</v>
      </c>
      <c r="BB1127" s="13">
        <f t="shared" si="1387"/>
        <v>6.0246904672928563E-7</v>
      </c>
      <c r="BC1127" s="13">
        <f t="shared" si="1388"/>
        <v>4.5463847823765432E-8</v>
      </c>
      <c r="BD1127" s="13">
        <f t="shared" si="1389"/>
        <v>8.6545586284988289E-7</v>
      </c>
      <c r="BE1127" s="13">
        <f t="shared" si="1390"/>
        <v>9.9991308570224037E-7</v>
      </c>
      <c r="BF1127" s="13">
        <f t="shared" si="1391"/>
        <v>5.7762979134847036E-7</v>
      </c>
      <c r="BG1127" s="13">
        <f t="shared" si="1392"/>
        <v>2.2245678524412284E-7</v>
      </c>
      <c r="BH1127" s="13">
        <f t="shared" si="1393"/>
        <v>6.425441784991244E-8</v>
      </c>
      <c r="BI1127" s="13">
        <f t="shared" si="1394"/>
        <v>1.4847396841414956E-8</v>
      </c>
      <c r="BJ1127" s="14">
        <f t="shared" si="1395"/>
        <v>0.55824638399793736</v>
      </c>
      <c r="BK1127" s="14">
        <f t="shared" si="1396"/>
        <v>0.32114046888700515</v>
      </c>
      <c r="BL1127" s="14">
        <f t="shared" si="1397"/>
        <v>0.11874865219928224</v>
      </c>
      <c r="BM1127" s="14">
        <f t="shared" si="1398"/>
        <v>0.19919798357506469</v>
      </c>
      <c r="BN1127" s="14">
        <f t="shared" si="1399"/>
        <v>0.80060174550325069</v>
      </c>
    </row>
    <row r="1128" spans="1:66" x14ac:dyDescent="0.25">
      <c r="A1128" t="s">
        <v>35</v>
      </c>
      <c r="B1128" t="s">
        <v>213</v>
      </c>
      <c r="C1128" t="s">
        <v>295</v>
      </c>
      <c r="D1128" s="24" t="s">
        <v>502</v>
      </c>
      <c r="E1128" s="10">
        <f>VLOOKUP(A1128,home!$A$2:$E$405,3,FALSE)</f>
        <v>1.6</v>
      </c>
      <c r="F1128" s="10">
        <f>VLOOKUP(B1128,home!$B$2:$E$405,3,FALSE)</f>
        <v>1.04</v>
      </c>
      <c r="G1128" s="10">
        <f>VLOOKUP(C1128,away!$B$2:$E$405,4,FALSE)</f>
        <v>0.83</v>
      </c>
      <c r="H1128" s="10">
        <f>VLOOKUP(A1128,away!$A$2:$E$405,3,FALSE)</f>
        <v>1.10909090909091</v>
      </c>
      <c r="I1128" s="10">
        <f>VLOOKUP(C1128,away!$B$2:$E$405,3,FALSE)</f>
        <v>0.73</v>
      </c>
      <c r="J1128" s="10">
        <f>VLOOKUP(B1128,home!$B$2:$E$405,4,FALSE)</f>
        <v>0.75</v>
      </c>
      <c r="K1128" s="12">
        <f t="shared" si="1344"/>
        <v>1.3811200000000001</v>
      </c>
      <c r="L1128" s="12">
        <f t="shared" si="1345"/>
        <v>0.60722727272727317</v>
      </c>
      <c r="M1128" s="13">
        <f t="shared" si="1346"/>
        <v>0.13692153249839331</v>
      </c>
      <c r="N1128" s="13">
        <f t="shared" si="1347"/>
        <v>0.189105066964181</v>
      </c>
      <c r="O1128" s="13">
        <f t="shared" si="1348"/>
        <v>8.3142488756638072E-2</v>
      </c>
      <c r="P1128" s="13">
        <f t="shared" si="1349"/>
        <v>0.11482975407156801</v>
      </c>
      <c r="Q1128" s="13">
        <f t="shared" si="1350"/>
        <v>0.13058839504278485</v>
      </c>
      <c r="R1128" s="13">
        <f t="shared" si="1351"/>
        <v>2.5243193347725651E-2</v>
      </c>
      <c r="S1128" s="13">
        <f t="shared" si="1352"/>
        <v>2.4075600417873485E-2</v>
      </c>
      <c r="T1128" s="13">
        <f t="shared" si="1353"/>
        <v>7.9296834971662011E-2</v>
      </c>
      <c r="U1128" s="13">
        <f t="shared" si="1354"/>
        <v>3.486387919641086E-2</v>
      </c>
      <c r="V1128" s="13">
        <f t="shared" si="1355"/>
        <v>2.2434546793695647E-3</v>
      </c>
      <c r="W1128" s="13">
        <f t="shared" si="1356"/>
        <v>6.0119414720497005E-2</v>
      </c>
      <c r="X1128" s="13">
        <f t="shared" si="1357"/>
        <v>3.6506148238687273E-2</v>
      </c>
      <c r="Y1128" s="13">
        <f t="shared" si="1358"/>
        <v>1.1083764416377808E-2</v>
      </c>
      <c r="Z1128" s="13">
        <f t="shared" si="1359"/>
        <v>5.1094518171555638E-3</v>
      </c>
      <c r="AA1128" s="13">
        <f t="shared" si="1360"/>
        <v>7.0567660937098939E-3</v>
      </c>
      <c r="AB1128" s="13">
        <f t="shared" si="1361"/>
        <v>4.8731203936723047E-3</v>
      </c>
      <c r="AC1128" s="13">
        <f t="shared" si="1362"/>
        <v>1.175926023111716E-4</v>
      </c>
      <c r="AD1128" s="13">
        <f t="shared" si="1363"/>
        <v>2.0758031514693215E-2</v>
      </c>
      <c r="AE1128" s="13">
        <f t="shared" si="1364"/>
        <v>1.2604842863853948E-2</v>
      </c>
      <c r="AF1128" s="13">
        <f t="shared" si="1365"/>
        <v>3.8270021776869315E-3</v>
      </c>
      <c r="AG1128" s="13">
        <f t="shared" si="1366"/>
        <v>7.7462003169272359E-4</v>
      </c>
      <c r="AH1128" s="13">
        <f t="shared" si="1367"/>
        <v>7.7564962301569567E-4</v>
      </c>
      <c r="AI1128" s="13">
        <f t="shared" si="1368"/>
        <v>1.0712652073394378E-3</v>
      </c>
      <c r="AJ1128" s="13">
        <f t="shared" si="1369"/>
        <v>7.3977290158032231E-4</v>
      </c>
      <c r="AK1128" s="13">
        <f t="shared" si="1370"/>
        <v>3.4057171661020489E-4</v>
      </c>
      <c r="AL1128" s="13">
        <f t="shared" si="1371"/>
        <v>3.9447789862229269E-6</v>
      </c>
      <c r="AM1128" s="13">
        <f t="shared" si="1372"/>
        <v>5.7338664971146201E-3</v>
      </c>
      <c r="AN1128" s="13">
        <f t="shared" si="1373"/>
        <v>3.4817601152251939E-3</v>
      </c>
      <c r="AO1128" s="13">
        <f t="shared" si="1374"/>
        <v>1.0571098495293953E-3</v>
      </c>
      <c r="AP1128" s="13">
        <f t="shared" si="1375"/>
        <v>2.1396864363429092E-4</v>
      </c>
      <c r="AQ1128" s="13">
        <f t="shared" si="1376"/>
        <v>3.2481898980801072E-5</v>
      </c>
      <c r="AR1128" s="13">
        <f t="shared" si="1377"/>
        <v>9.4199121035151733E-5</v>
      </c>
      <c r="AS1128" s="13">
        <f t="shared" si="1378"/>
        <v>1.3010029004406878E-4</v>
      </c>
      <c r="AT1128" s="13">
        <f t="shared" si="1379"/>
        <v>8.9842056292832142E-5</v>
      </c>
      <c r="AU1128" s="13">
        <f t="shared" si="1380"/>
        <v>4.136088692905211E-5</v>
      </c>
      <c r="AV1128" s="13">
        <f t="shared" si="1381"/>
        <v>1.4281087038863119E-5</v>
      </c>
      <c r="AW1128" s="13">
        <f t="shared" si="1382"/>
        <v>9.1897322622434454E-8</v>
      </c>
      <c r="AX1128" s="13">
        <f t="shared" si="1383"/>
        <v>1.3198596160824906E-3</v>
      </c>
      <c r="AY1128" s="13">
        <f t="shared" si="1384"/>
        <v>8.0145475505663663E-4</v>
      </c>
      <c r="AZ1128" s="13">
        <f t="shared" si="1385"/>
        <v>2.4333259256367304E-4</v>
      </c>
      <c r="BA1128" s="13">
        <f t="shared" si="1386"/>
        <v>4.9252728849365317E-5</v>
      </c>
      <c r="BB1128" s="13">
        <f t="shared" si="1387"/>
        <v>7.4769000533939953E-6</v>
      </c>
      <c r="BC1128" s="13">
        <f t="shared" si="1388"/>
        <v>9.0803552557536814E-7</v>
      </c>
      <c r="BD1128" s="13">
        <f t="shared" si="1389"/>
        <v>9.5333792265802463E-6</v>
      </c>
      <c r="BE1128" s="13">
        <f t="shared" si="1390"/>
        <v>1.3166740717414512E-5</v>
      </c>
      <c r="BF1128" s="13">
        <f t="shared" si="1391"/>
        <v>9.0924244698177664E-6</v>
      </c>
      <c r="BG1128" s="13">
        <f t="shared" si="1392"/>
        <v>4.1859097612515707E-6</v>
      </c>
      <c r="BH1128" s="13">
        <f t="shared" si="1393"/>
        <v>1.4453109223649431E-6</v>
      </c>
      <c r="BI1128" s="13">
        <f t="shared" si="1394"/>
        <v>3.9922956421933411E-7</v>
      </c>
      <c r="BJ1128" s="14">
        <f t="shared" si="1395"/>
        <v>0.5576055925747323</v>
      </c>
      <c r="BK1128" s="14">
        <f t="shared" si="1396"/>
        <v>0.2789933338035584</v>
      </c>
      <c r="BL1128" s="14">
        <f t="shared" si="1397"/>
        <v>0.15851431367270399</v>
      </c>
      <c r="BM1128" s="14">
        <f t="shared" si="1398"/>
        <v>0.31959089832912546</v>
      </c>
      <c r="BN1128" s="14">
        <f t="shared" si="1399"/>
        <v>0.6798304306812909</v>
      </c>
    </row>
    <row r="1129" spans="1:66" x14ac:dyDescent="0.25">
      <c r="A1129" t="s">
        <v>35</v>
      </c>
      <c r="B1129" t="s">
        <v>282</v>
      </c>
      <c r="C1129" t="s">
        <v>216</v>
      </c>
      <c r="D1129" s="24" t="s">
        <v>502</v>
      </c>
      <c r="E1129" s="10">
        <f>VLOOKUP(A1129,home!$A$2:$E$405,3,FALSE)</f>
        <v>1.6</v>
      </c>
      <c r="F1129" s="10">
        <f>VLOOKUP(B1129,home!$B$2:$E$405,3,FALSE)</f>
        <v>1.25</v>
      </c>
      <c r="G1129" s="10">
        <f>VLOOKUP(C1129,away!$B$2:$E$405,4,FALSE)</f>
        <v>1.46</v>
      </c>
      <c r="H1129" s="10">
        <f>VLOOKUP(A1129,away!$A$2:$E$405,3,FALSE)</f>
        <v>1.10909090909091</v>
      </c>
      <c r="I1129" s="10">
        <f>VLOOKUP(C1129,away!$B$2:$E$405,3,FALSE)</f>
        <v>0.63</v>
      </c>
      <c r="J1129" s="10">
        <f>VLOOKUP(B1129,home!$B$2:$E$405,4,FALSE)</f>
        <v>0.75</v>
      </c>
      <c r="K1129" s="12">
        <f t="shared" si="1344"/>
        <v>2.92</v>
      </c>
      <c r="L1129" s="12">
        <f t="shared" si="1345"/>
        <v>0.52404545454545493</v>
      </c>
      <c r="M1129" s="13">
        <f t="shared" si="1346"/>
        <v>3.1935231127944032E-2</v>
      </c>
      <c r="N1129" s="13">
        <f t="shared" si="1347"/>
        <v>9.3250874893596569E-2</v>
      </c>
      <c r="O1129" s="13">
        <f t="shared" si="1348"/>
        <v>1.6735512712457594E-2</v>
      </c>
      <c r="P1129" s="13">
        <f t="shared" si="1349"/>
        <v>4.8867697120376169E-2</v>
      </c>
      <c r="Q1129" s="13">
        <f t="shared" si="1350"/>
        <v>0.13614627734465101</v>
      </c>
      <c r="R1129" s="13">
        <f t="shared" si="1351"/>
        <v>4.3850846832255387E-3</v>
      </c>
      <c r="S1129" s="13">
        <f t="shared" si="1352"/>
        <v>1.869449302152712E-2</v>
      </c>
      <c r="T1129" s="13">
        <f t="shared" si="1353"/>
        <v>7.1346837795749213E-2</v>
      </c>
      <c r="U1129" s="13">
        <f t="shared" si="1354"/>
        <v>1.2804447275018574E-2</v>
      </c>
      <c r="V1129" s="13">
        <f t="shared" si="1355"/>
        <v>3.178505683494667E-3</v>
      </c>
      <c r="W1129" s="13">
        <f t="shared" si="1356"/>
        <v>0.13251570994879364</v>
      </c>
      <c r="X1129" s="13">
        <f t="shared" si="1357"/>
        <v>6.944425545452923E-2</v>
      </c>
      <c r="Y1129" s="13">
        <f t="shared" si="1358"/>
        <v>1.8195973207619728E-2</v>
      </c>
      <c r="Z1129" s="13">
        <f t="shared" si="1359"/>
        <v>7.6599456534708001E-4</v>
      </c>
      <c r="AA1129" s="13">
        <f t="shared" si="1360"/>
        <v>2.2367041308134737E-3</v>
      </c>
      <c r="AB1129" s="13">
        <f t="shared" si="1361"/>
        <v>3.2655880309876719E-3</v>
      </c>
      <c r="AC1129" s="13">
        <f t="shared" si="1362"/>
        <v>3.0398686566201512E-4</v>
      </c>
      <c r="AD1129" s="13">
        <f t="shared" si="1363"/>
        <v>9.6736468262619363E-2</v>
      </c>
      <c r="AE1129" s="13">
        <f t="shared" si="1364"/>
        <v>5.0694306481806339E-2</v>
      </c>
      <c r="AF1129" s="13">
        <f t="shared" si="1365"/>
        <v>1.3283060441562402E-2</v>
      </c>
      <c r="AG1129" s="13">
        <f t="shared" si="1366"/>
        <v>2.3203091489511071E-3</v>
      </c>
      <c r="AH1129" s="13">
        <f t="shared" si="1367"/>
        <v>1.0035399254416466E-4</v>
      </c>
      <c r="AI1129" s="13">
        <f t="shared" si="1368"/>
        <v>2.9303365822896081E-4</v>
      </c>
      <c r="AJ1129" s="13">
        <f t="shared" si="1369"/>
        <v>4.2782914101428289E-4</v>
      </c>
      <c r="AK1129" s="13">
        <f t="shared" si="1370"/>
        <v>4.1642036392056862E-4</v>
      </c>
      <c r="AL1129" s="13">
        <f t="shared" si="1371"/>
        <v>1.860658283039043E-5</v>
      </c>
      <c r="AM1129" s="13">
        <f t="shared" si="1372"/>
        <v>5.6494097465369694E-2</v>
      </c>
      <c r="AN1129" s="13">
        <f t="shared" si="1373"/>
        <v>2.9605474985374896E-2</v>
      </c>
      <c r="AO1129" s="13">
        <f t="shared" si="1374"/>
        <v>7.7573072978724409E-3</v>
      </c>
      <c r="AP1129" s="13">
        <f t="shared" si="1375"/>
        <v>1.3550605429874462E-3</v>
      </c>
      <c r="AQ1129" s="13">
        <f t="shared" si="1376"/>
        <v>1.7752832954661679E-4</v>
      </c>
      <c r="AR1129" s="13">
        <f t="shared" si="1377"/>
        <v>1.0518010727651599E-5</v>
      </c>
      <c r="AS1129" s="13">
        <f t="shared" si="1378"/>
        <v>3.0712591324742671E-5</v>
      </c>
      <c r="AT1129" s="13">
        <f t="shared" si="1379"/>
        <v>4.4840383334124301E-5</v>
      </c>
      <c r="AU1129" s="13">
        <f t="shared" si="1380"/>
        <v>4.3644639778547649E-5</v>
      </c>
      <c r="AV1129" s="13">
        <f t="shared" si="1381"/>
        <v>3.186058703833979E-5</v>
      </c>
      <c r="AW1129" s="13">
        <f t="shared" si="1382"/>
        <v>7.9088971828104563E-7</v>
      </c>
      <c r="AX1129" s="13">
        <f t="shared" si="1383"/>
        <v>2.7493794099813239E-2</v>
      </c>
      <c r="AY1129" s="13">
        <f t="shared" si="1384"/>
        <v>1.4407997826215777E-2</v>
      </c>
      <c r="AZ1129" s="13">
        <f t="shared" si="1385"/>
        <v>3.7752228849645868E-3</v>
      </c>
      <c r="BA1129" s="13">
        <f t="shared" si="1386"/>
        <v>6.5946279758722357E-4</v>
      </c>
      <c r="BB1129" s="13">
        <f t="shared" si="1387"/>
        <v>8.6397120379353465E-5</v>
      </c>
      <c r="BC1129" s="13">
        <f t="shared" si="1388"/>
        <v>9.0552036441233392E-6</v>
      </c>
      <c r="BD1129" s="13">
        <f t="shared" si="1389"/>
        <v>9.1865261878102532E-7</v>
      </c>
      <c r="BE1129" s="13">
        <f t="shared" si="1390"/>
        <v>2.6824656468405936E-6</v>
      </c>
      <c r="BF1129" s="13">
        <f t="shared" si="1391"/>
        <v>3.9163998443872679E-6</v>
      </c>
      <c r="BG1129" s="13">
        <f t="shared" si="1392"/>
        <v>3.8119625152036066E-6</v>
      </c>
      <c r="BH1129" s="13">
        <f t="shared" si="1393"/>
        <v>2.782732636098633E-6</v>
      </c>
      <c r="BI1129" s="13">
        <f t="shared" si="1394"/>
        <v>1.6251158594816013E-6</v>
      </c>
      <c r="BJ1129" s="14">
        <f t="shared" si="1395"/>
        <v>0.82575547153363404</v>
      </c>
      <c r="BK1129" s="14">
        <f t="shared" si="1396"/>
        <v>0.11740651822805016</v>
      </c>
      <c r="BL1129" s="14">
        <f t="shared" si="1397"/>
        <v>4.0842287529535018E-2</v>
      </c>
      <c r="BM1129" s="14">
        <f t="shared" si="1398"/>
        <v>0.63904238703781779</v>
      </c>
      <c r="BN1129" s="14">
        <f t="shared" si="1399"/>
        <v>0.33132067788225089</v>
      </c>
    </row>
    <row r="1130" spans="1:66" x14ac:dyDescent="0.25">
      <c r="A1130" t="s">
        <v>22</v>
      </c>
      <c r="B1130" t="s">
        <v>167</v>
      </c>
      <c r="C1130" t="s">
        <v>255</v>
      </c>
      <c r="D1130" s="24" t="s">
        <v>503</v>
      </c>
      <c r="E1130" s="10">
        <f>VLOOKUP(A1130,home!$A$2:$E$405,3,FALSE)</f>
        <v>1.6818181818181801</v>
      </c>
      <c r="F1130" s="10">
        <f>VLOOKUP(B1130,home!$B$2:$E$405,3,FALSE)</f>
        <v>0.69</v>
      </c>
      <c r="G1130" s="10">
        <f>VLOOKUP(C1130,away!$B$2:$E$405,4,FALSE)</f>
        <v>0.2</v>
      </c>
      <c r="H1130" s="10">
        <f>VLOOKUP(A1130,away!$A$2:$E$405,3,FALSE)</f>
        <v>1.39090909090909</v>
      </c>
      <c r="I1130" s="10">
        <f>VLOOKUP(C1130,away!$B$2:$E$405,3,FALSE)</f>
        <v>1.29</v>
      </c>
      <c r="J1130" s="10">
        <f>VLOOKUP(B1130,home!$B$2:$E$405,4,FALSE)</f>
        <v>1.08</v>
      </c>
      <c r="K1130" s="12">
        <f t="shared" si="1344"/>
        <v>0.23209090909090882</v>
      </c>
      <c r="L1130" s="12">
        <f t="shared" si="1345"/>
        <v>1.9378145454545443</v>
      </c>
      <c r="M1130" s="13">
        <f t="shared" si="1346"/>
        <v>0.11418841239585037</v>
      </c>
      <c r="N1130" s="13">
        <f t="shared" si="1347"/>
        <v>2.6502092440600509E-2</v>
      </c>
      <c r="O1130" s="13">
        <f t="shared" si="1348"/>
        <v>0.22127596646304082</v>
      </c>
      <c r="P1130" s="13">
        <f t="shared" si="1349"/>
        <v>5.1356140216376585E-2</v>
      </c>
      <c r="Q1130" s="13">
        <f t="shared" si="1350"/>
        <v>3.0754473636751371E-3</v>
      </c>
      <c r="R1130" s="13">
        <f t="shared" si="1351"/>
        <v>0.21439589318579633</v>
      </c>
      <c r="S1130" s="13">
        <f t="shared" si="1352"/>
        <v>5.774344967642224E-3</v>
      </c>
      <c r="T1130" s="13">
        <f t="shared" si="1353"/>
        <v>5.9596466351095117E-3</v>
      </c>
      <c r="U1130" s="13">
        <f t="shared" si="1354"/>
        <v>4.9759337754848837E-2</v>
      </c>
      <c r="V1130" s="13">
        <f t="shared" si="1355"/>
        <v>2.885562978219002E-4</v>
      </c>
      <c r="W1130" s="13">
        <f t="shared" si="1356"/>
        <v>2.379277914988671E-4</v>
      </c>
      <c r="X1130" s="13">
        <f t="shared" si="1357"/>
        <v>4.6105993513438073E-4</v>
      </c>
      <c r="Y1130" s="13">
        <f t="shared" si="1358"/>
        <v>4.4672432431486599E-4</v>
      </c>
      <c r="Z1130" s="13">
        <f t="shared" si="1359"/>
        <v>0.1384864934337183</v>
      </c>
      <c r="AA1130" s="13">
        <f t="shared" si="1360"/>
        <v>3.2141456157843848E-2</v>
      </c>
      <c r="AB1130" s="13">
        <f t="shared" si="1361"/>
        <v>3.729869889589784E-3</v>
      </c>
      <c r="AC1130" s="13">
        <f t="shared" si="1362"/>
        <v>8.1111216652435951E-6</v>
      </c>
      <c r="AD1130" s="13">
        <f t="shared" si="1363"/>
        <v>1.3805219356741066E-5</v>
      </c>
      <c r="AE1130" s="13">
        <f t="shared" si="1364"/>
        <v>2.6751954872683465E-5</v>
      </c>
      <c r="AF1130" s="13">
        <f t="shared" si="1365"/>
        <v>2.5920163635814808E-5</v>
      </c>
      <c r="AG1130" s="13">
        <f t="shared" si="1366"/>
        <v>1.674282337134796E-5</v>
      </c>
      <c r="AH1130" s="13">
        <f t="shared" si="1367"/>
        <v>6.7090285331213667E-2</v>
      </c>
      <c r="AI1130" s="13">
        <f t="shared" si="1368"/>
        <v>1.5571045313689842E-2</v>
      </c>
      <c r="AJ1130" s="13">
        <f t="shared" si="1369"/>
        <v>1.8069490311750055E-3</v>
      </c>
      <c r="AK1130" s="13">
        <f t="shared" si="1370"/>
        <v>1.3979214777544796E-4</v>
      </c>
      <c r="AL1130" s="13">
        <f t="shared" si="1371"/>
        <v>1.45918799574265E-7</v>
      </c>
      <c r="AM1130" s="13">
        <f t="shared" si="1372"/>
        <v>6.4081318214108936E-7</v>
      </c>
      <c r="AN1130" s="13">
        <f t="shared" si="1373"/>
        <v>1.2417771052720153E-6</v>
      </c>
      <c r="AO1130" s="13">
        <f t="shared" si="1374"/>
        <v>1.2031668684042756E-6</v>
      </c>
      <c r="AP1130" s="13">
        <f t="shared" si="1375"/>
        <v>7.7717141940093291E-7</v>
      </c>
      <c r="AQ1130" s="13">
        <f t="shared" si="1376"/>
        <v>3.7650352020667061E-7</v>
      </c>
      <c r="AR1130" s="13">
        <f t="shared" si="1377"/>
        <v>2.6001706154704294E-2</v>
      </c>
      <c r="AS1130" s="13">
        <f t="shared" si="1378"/>
        <v>6.0347596193599971E-3</v>
      </c>
      <c r="AT1130" s="13">
        <f t="shared" si="1379"/>
        <v>7.0030642310118423E-4</v>
      </c>
      <c r="AU1130" s="13">
        <f t="shared" si="1380"/>
        <v>5.4178251459918821E-5</v>
      </c>
      <c r="AV1130" s="13">
        <f t="shared" si="1381"/>
        <v>3.1435699085721042E-6</v>
      </c>
      <c r="AW1130" s="13">
        <f t="shared" si="1382"/>
        <v>1.8229681818333736E-9</v>
      </c>
      <c r="AX1130" s="13">
        <f t="shared" si="1383"/>
        <v>2.4787819000093903E-8</v>
      </c>
      <c r="AY1130" s="13">
        <f t="shared" si="1384"/>
        <v>4.8034196208476482E-8</v>
      </c>
      <c r="AZ1130" s="13">
        <f t="shared" si="1385"/>
        <v>4.6540682046001642E-8</v>
      </c>
      <c r="BA1130" s="13">
        <f t="shared" si="1386"/>
        <v>3.0062403541372381E-8</v>
      </c>
      <c r="BB1130" s="13">
        <f t="shared" si="1387"/>
        <v>1.4563840713448907E-8</v>
      </c>
      <c r="BC1130" s="13">
        <f t="shared" si="1388"/>
        <v>5.644404474440875E-9</v>
      </c>
      <c r="BD1130" s="13">
        <f t="shared" si="1389"/>
        <v>8.3977473988701562E-3</v>
      </c>
      <c r="BE1130" s="13">
        <f t="shared" si="1390"/>
        <v>1.9490408281195889E-3</v>
      </c>
      <c r="BF1130" s="13">
        <f t="shared" si="1391"/>
        <v>2.2617732882678656E-4</v>
      </c>
      <c r="BG1130" s="13">
        <f t="shared" si="1392"/>
        <v>1.7497900621054102E-5</v>
      </c>
      <c r="BH1130" s="13">
        <f t="shared" si="1393"/>
        <v>1.0152759155807059E-6</v>
      </c>
      <c r="BI1130" s="13">
        <f t="shared" si="1394"/>
        <v>4.7127262045046191E-8</v>
      </c>
      <c r="BJ1130" s="14">
        <f t="shared" si="1395"/>
        <v>3.6770527717011274E-2</v>
      </c>
      <c r="BK1130" s="14">
        <f t="shared" si="1396"/>
        <v>0.17161575895235209</v>
      </c>
      <c r="BL1130" s="14">
        <f t="shared" si="1397"/>
        <v>0.64929621515312264</v>
      </c>
      <c r="BM1130" s="14">
        <f t="shared" si="1398"/>
        <v>0.36537499697963671</v>
      </c>
      <c r="BN1130" s="14">
        <f t="shared" si="1399"/>
        <v>0.63079395206533972</v>
      </c>
    </row>
    <row r="1131" spans="1:66" x14ac:dyDescent="0.25">
      <c r="A1131" t="s">
        <v>28</v>
      </c>
      <c r="B1131" t="s">
        <v>31</v>
      </c>
      <c r="C1131" t="s">
        <v>191</v>
      </c>
      <c r="D1131" s="24" t="s">
        <v>503</v>
      </c>
      <c r="E1131" s="10">
        <f>VLOOKUP(A1131,home!$A$2:$E$405,3,FALSE)</f>
        <v>1.31111111111111</v>
      </c>
      <c r="F1131" s="10">
        <f>VLOOKUP(B1131,home!$B$2:$E$405,3,FALSE)</f>
        <v>1.33</v>
      </c>
      <c r="G1131" s="10">
        <f>VLOOKUP(C1131,away!$B$2:$E$405,4,FALSE)</f>
        <v>1.98</v>
      </c>
      <c r="H1131" s="10">
        <f>VLOOKUP(A1131,away!$A$2:$E$405,3,FALSE)</f>
        <v>1.12222222222222</v>
      </c>
      <c r="I1131" s="10">
        <f>VLOOKUP(C1131,away!$B$2:$E$405,3,FALSE)</f>
        <v>0.76</v>
      </c>
      <c r="J1131" s="10">
        <f>VLOOKUP(B1131,home!$B$2:$E$405,4,FALSE)</f>
        <v>0.67</v>
      </c>
      <c r="K1131" s="12">
        <f t="shared" si="1344"/>
        <v>3.4526799999999969</v>
      </c>
      <c r="L1131" s="12">
        <f t="shared" si="1345"/>
        <v>0.57143555555555448</v>
      </c>
      <c r="M1131" s="13">
        <f t="shared" si="1346"/>
        <v>1.7879230348385625E-2</v>
      </c>
      <c r="N1131" s="13">
        <f t="shared" si="1347"/>
        <v>6.1731261039264025E-2</v>
      </c>
      <c r="O1131" s="13">
        <f t="shared" si="1348"/>
        <v>1.0216827927035469E-2</v>
      </c>
      <c r="P1131" s="13">
        <f t="shared" si="1349"/>
        <v>3.5275437447116795E-2</v>
      </c>
      <c r="Q1131" s="13">
        <f t="shared" si="1350"/>
        <v>0.106569145182523</v>
      </c>
      <c r="R1131" s="13">
        <f t="shared" si="1351"/>
        <v>2.9191293712505085E-3</v>
      </c>
      <c r="S1131" s="13">
        <f t="shared" si="1352"/>
        <v>1.7399469423998545E-2</v>
      </c>
      <c r="T1131" s="13">
        <f t="shared" si="1353"/>
        <v>6.0897398682455577E-2</v>
      </c>
      <c r="U1131" s="13">
        <f t="shared" si="1354"/>
        <v>1.0078819597529196E-2</v>
      </c>
      <c r="V1131" s="13">
        <f t="shared" si="1355"/>
        <v>3.8143196405338274E-3</v>
      </c>
      <c r="W1131" s="13">
        <f t="shared" si="1356"/>
        <v>0.12264971872959768</v>
      </c>
      <c r="X1131" s="13">
        <f t="shared" si="1357"/>
        <v>7.0086410160980148E-2</v>
      </c>
      <c r="Y1131" s="13">
        <f t="shared" si="1358"/>
        <v>2.0024933363617072E-2</v>
      </c>
      <c r="Z1131" s="13">
        <f t="shared" si="1359"/>
        <v>5.5603143799969035E-4</v>
      </c>
      <c r="AA1131" s="13">
        <f t="shared" si="1360"/>
        <v>1.9197986253527693E-3</v>
      </c>
      <c r="AB1131" s="13">
        <f t="shared" si="1361"/>
        <v>3.3142251588914981E-3</v>
      </c>
      <c r="AC1131" s="13">
        <f t="shared" si="1362"/>
        <v>4.703495035201178E-4</v>
      </c>
      <c r="AD1131" s="13">
        <f t="shared" si="1363"/>
        <v>0.10586755771582675</v>
      </c>
      <c r="AE1131" s="13">
        <f t="shared" si="1364"/>
        <v>6.0496486658653183E-2</v>
      </c>
      <c r="AF1131" s="13">
        <f t="shared" si="1365"/>
        <v>1.7284921731473332E-2</v>
      </c>
      <c r="AG1131" s="13">
        <f t="shared" si="1366"/>
        <v>3.2924062841195811E-3</v>
      </c>
      <c r="AH1131" s="13">
        <f t="shared" si="1367"/>
        <v>7.943403341992671E-5</v>
      </c>
      <c r="AI1131" s="13">
        <f t="shared" si="1368"/>
        <v>2.7426029850831233E-4</v>
      </c>
      <c r="AJ1131" s="13">
        <f t="shared" si="1369"/>
        <v>4.7346652372683964E-4</v>
      </c>
      <c r="AK1131" s="13">
        <f t="shared" si="1370"/>
        <v>5.4490946571372745E-4</v>
      </c>
      <c r="AL1131" s="13">
        <f t="shared" si="1371"/>
        <v>3.7119683938082914E-5</v>
      </c>
      <c r="AM1131" s="13">
        <f t="shared" si="1372"/>
        <v>7.3105359834856054E-2</v>
      </c>
      <c r="AN1131" s="13">
        <f t="shared" si="1373"/>
        <v>4.1775001911319692E-2</v>
      </c>
      <c r="AO1131" s="13">
        <f t="shared" si="1374"/>
        <v>1.1935860712764658E-2</v>
      </c>
      <c r="AP1131" s="13">
        <f t="shared" si="1375"/>
        <v>2.2735250658107967E-3</v>
      </c>
      <c r="AQ1131" s="13">
        <f t="shared" si="1376"/>
        <v>3.2479326476276773E-4</v>
      </c>
      <c r="AR1131" s="13">
        <f t="shared" si="1377"/>
        <v>9.0782862034668642E-6</v>
      </c>
      <c r="AS1131" s="13">
        <f t="shared" si="1378"/>
        <v>3.1344417208985943E-5</v>
      </c>
      <c r="AT1131" s="13">
        <f t="shared" si="1379"/>
        <v>5.4111121204560769E-5</v>
      </c>
      <c r="AU1131" s="13">
        <f t="shared" si="1380"/>
        <v>6.2276128653520872E-5</v>
      </c>
      <c r="AV1131" s="13">
        <f t="shared" si="1381"/>
        <v>5.375488596985957E-5</v>
      </c>
      <c r="AW1131" s="13">
        <f t="shared" si="1382"/>
        <v>2.0343485201357942E-6</v>
      </c>
      <c r="AX1131" s="13">
        <f t="shared" si="1383"/>
        <v>4.2068235632435128E-2</v>
      </c>
      <c r="AY1131" s="13">
        <f t="shared" si="1384"/>
        <v>2.4039285599862539E-2</v>
      </c>
      <c r="AZ1131" s="13">
        <f t="shared" si="1385"/>
        <v>6.8684512609580445E-3</v>
      </c>
      <c r="BA1131" s="13">
        <f t="shared" si="1386"/>
        <v>1.3082924207039365E-3</v>
      </c>
      <c r="BB1131" s="13">
        <f t="shared" si="1387"/>
        <v>1.8690120156351876E-4</v>
      </c>
      <c r="BC1131" s="13">
        <f t="shared" si="1388"/>
        <v>2.1360398389890012E-5</v>
      </c>
      <c r="BD1131" s="13">
        <f t="shared" si="1389"/>
        <v>8.6460925336173522E-7</v>
      </c>
      <c r="BE1131" s="13">
        <f t="shared" si="1390"/>
        <v>2.9852190768969935E-6</v>
      </c>
      <c r="BF1131" s="13">
        <f t="shared" si="1391"/>
        <v>5.153503101210353E-6</v>
      </c>
      <c r="BG1131" s="13">
        <f t="shared" si="1392"/>
        <v>5.9311323624956457E-6</v>
      </c>
      <c r="BH1131" s="13">
        <f t="shared" si="1393"/>
        <v>5.1195755213353621E-6</v>
      </c>
      <c r="BI1131" s="13">
        <f t="shared" si="1394"/>
        <v>3.535251202200832E-6</v>
      </c>
      <c r="BJ1131" s="14">
        <f t="shared" si="1395"/>
        <v>0.83280730685193716</v>
      </c>
      <c r="BK1131" s="14">
        <f t="shared" si="1396"/>
        <v>9.8915211647355547E-2</v>
      </c>
      <c r="BL1131" s="14">
        <f t="shared" si="1397"/>
        <v>3.0055025131186141E-2</v>
      </c>
      <c r="BM1131" s="14">
        <f t="shared" si="1398"/>
        <v>0.70370529250156078</v>
      </c>
      <c r="BN1131" s="14">
        <f t="shared" si="1399"/>
        <v>0.23459103131557543</v>
      </c>
    </row>
    <row r="1132" spans="1:66" x14ac:dyDescent="0.25">
      <c r="A1132" t="s">
        <v>28</v>
      </c>
      <c r="B1132" t="s">
        <v>188</v>
      </c>
      <c r="C1132" t="s">
        <v>190</v>
      </c>
      <c r="D1132" s="24" t="s">
        <v>503</v>
      </c>
      <c r="E1132" s="10">
        <f>VLOOKUP(A1132,home!$A$2:$E$405,3,FALSE)</f>
        <v>1.31111111111111</v>
      </c>
      <c r="F1132" s="10">
        <f>VLOOKUP(B1132,home!$B$2:$E$405,3,FALSE)</f>
        <v>1.37</v>
      </c>
      <c r="G1132" s="10">
        <f>VLOOKUP(C1132,away!$B$2:$E$405,4,FALSE)</f>
        <v>1.37</v>
      </c>
      <c r="H1132" s="10">
        <f>VLOOKUP(A1132,away!$A$2:$E$405,3,FALSE)</f>
        <v>1.12222222222222</v>
      </c>
      <c r="I1132" s="10">
        <f>VLOOKUP(C1132,away!$B$2:$E$405,3,FALSE)</f>
        <v>0.76</v>
      </c>
      <c r="J1132" s="10">
        <f>VLOOKUP(B1132,home!$B$2:$E$405,4,FALSE)</f>
        <v>0.89</v>
      </c>
      <c r="K1132" s="12">
        <f t="shared" si="1344"/>
        <v>2.4608244444444427</v>
      </c>
      <c r="L1132" s="12">
        <f t="shared" si="1345"/>
        <v>0.7590711111111097</v>
      </c>
      <c r="M1132" s="13">
        <f t="shared" si="1346"/>
        <v>3.9959231562452117E-2</v>
      </c>
      <c r="N1132" s="13">
        <f t="shared" si="1347"/>
        <v>9.8332653810098064E-2</v>
      </c>
      <c r="O1132" s="13">
        <f t="shared" si="1348"/>
        <v>3.0331898301256648E-2</v>
      </c>
      <c r="P1132" s="13">
        <f t="shared" si="1349"/>
        <v>7.4641476786135225E-2</v>
      </c>
      <c r="Q1132" s="13">
        <f t="shared" si="1350"/>
        <v>0.12098969909149115</v>
      </c>
      <c r="R1132" s="13">
        <f t="shared" si="1351"/>
        <v>1.151203387282203E-2</v>
      </c>
      <c r="S1132" s="13">
        <f t="shared" si="1352"/>
        <v>3.4856463944431239E-2</v>
      </c>
      <c r="T1132" s="13">
        <f t="shared" si="1353"/>
        <v>9.1839785322376993E-2</v>
      </c>
      <c r="U1132" s="13">
        <f t="shared" si="1354"/>
        <v>2.8329094359512877E-2</v>
      </c>
      <c r="V1132" s="13">
        <f t="shared" si="1355"/>
        <v>7.2344232487409083E-3</v>
      </c>
      <c r="W1132" s="13">
        <f t="shared" si="1356"/>
        <v>9.924480301677302E-2</v>
      </c>
      <c r="X1132" s="13">
        <f t="shared" si="1357"/>
        <v>7.5333862897945095E-2</v>
      </c>
      <c r="Y1132" s="13">
        <f t="shared" si="1358"/>
        <v>2.8591879507117588E-2</v>
      </c>
      <c r="Z1132" s="13">
        <f t="shared" si="1359"/>
        <v>2.9128174476639179E-3</v>
      </c>
      <c r="AA1132" s="13">
        <f t="shared" si="1360"/>
        <v>7.1679323774156397E-3</v>
      </c>
      <c r="AB1132" s="13">
        <f t="shared" si="1361"/>
        <v>8.8195116052345885E-3</v>
      </c>
      <c r="AC1132" s="13">
        <f t="shared" si="1362"/>
        <v>8.4459212218900275E-4</v>
      </c>
      <c r="AD1132" s="13">
        <f t="shared" si="1363"/>
        <v>6.1056009311937151E-2</v>
      </c>
      <c r="AE1132" s="13">
        <f t="shared" si="1364"/>
        <v>4.6345852828422386E-2</v>
      </c>
      <c r="AF1132" s="13">
        <f t="shared" si="1365"/>
        <v>1.7589899000931272E-2</v>
      </c>
      <c r="AG1132" s="13">
        <f t="shared" si="1366"/>
        <v>4.4506613929897014E-3</v>
      </c>
      <c r="AH1132" s="13">
        <f t="shared" si="1367"/>
        <v>5.5275889411551902E-4</v>
      </c>
      <c r="AI1132" s="13">
        <f t="shared" si="1368"/>
        <v>1.3602425985235467E-3</v>
      </c>
      <c r="AJ1132" s="13">
        <f t="shared" si="1369"/>
        <v>1.6736591184106861E-3</v>
      </c>
      <c r="AK1132" s="13">
        <f t="shared" si="1370"/>
        <v>1.3728604234174509E-3</v>
      </c>
      <c r="AL1132" s="13">
        <f t="shared" si="1371"/>
        <v>6.3105921527640695E-5</v>
      </c>
      <c r="AM1132" s="13">
        <f t="shared" si="1372"/>
        <v>3.0049624039008495E-2</v>
      </c>
      <c r="AN1132" s="13">
        <f t="shared" si="1373"/>
        <v>2.2809801507761289E-2</v>
      </c>
      <c r="AO1132" s="13">
        <f t="shared" si="1374"/>
        <v>8.6571306873601105E-3</v>
      </c>
      <c r="AP1132" s="13">
        <f t="shared" si="1375"/>
        <v>2.1904592699628425E-3</v>
      </c>
      <c r="AQ1132" s="13">
        <f t="shared" si="1376"/>
        <v>4.1567858797358117E-4</v>
      </c>
      <c r="AR1132" s="13">
        <f t="shared" si="1377"/>
        <v>8.3916661586563068E-5</v>
      </c>
      <c r="AS1132" s="13">
        <f t="shared" si="1378"/>
        <v>2.0650417212838635E-4</v>
      </c>
      <c r="AT1132" s="13">
        <f t="shared" si="1379"/>
        <v>2.5408525732664798E-4</v>
      </c>
      <c r="AU1132" s="13">
        <f t="shared" si="1380"/>
        <v>2.0841973740079063E-4</v>
      </c>
      <c r="AV1132" s="13">
        <f t="shared" si="1381"/>
        <v>1.2822109612513929E-4</v>
      </c>
      <c r="AW1132" s="13">
        <f t="shared" si="1382"/>
        <v>3.2743922802998462E-6</v>
      </c>
      <c r="AX1132" s="13">
        <f t="shared" si="1383"/>
        <v>1.2324474896926226E-2</v>
      </c>
      <c r="AY1132" s="13">
        <f t="shared" si="1384"/>
        <v>9.3551528538707695E-3</v>
      </c>
      <c r="AZ1132" s="13">
        <f t="shared" si="1385"/>
        <v>3.5506131357009758E-3</v>
      </c>
      <c r="BA1132" s="13">
        <f t="shared" si="1386"/>
        <v>8.9838928601408078E-4</v>
      </c>
      <c r="BB1132" s="13">
        <f t="shared" si="1387"/>
        <v>1.7048533838625617E-4</v>
      </c>
      <c r="BC1132" s="13">
        <f t="shared" si="1388"/>
        <v>2.5882099047401801E-5</v>
      </c>
      <c r="BD1132" s="13">
        <f t="shared" si="1389"/>
        <v>1.0616452258541233E-5</v>
      </c>
      <c r="BE1132" s="13">
        <f t="shared" si="1390"/>
        <v>2.6125225231095677E-5</v>
      </c>
      <c r="BF1132" s="13">
        <f t="shared" si="1391"/>
        <v>3.2144796432648478E-5</v>
      </c>
      <c r="BG1132" s="13">
        <f t="shared" si="1392"/>
        <v>2.6367566941050638E-5</v>
      </c>
      <c r="BH1132" s="13">
        <f t="shared" si="1393"/>
        <v>1.6221488317265648E-5</v>
      </c>
      <c r="BI1132" s="13">
        <f t="shared" si="1394"/>
        <v>7.983646995279451E-6</v>
      </c>
      <c r="BJ1132" s="14">
        <f t="shared" si="1395"/>
        <v>0.7342227978820941</v>
      </c>
      <c r="BK1132" s="14">
        <f t="shared" si="1396"/>
        <v>0.1669544464393469</v>
      </c>
      <c r="BL1132" s="14">
        <f t="shared" si="1397"/>
        <v>9.2120597651452432E-2</v>
      </c>
      <c r="BM1132" s="14">
        <f t="shared" si="1398"/>
        <v>0.61109178753471172</v>
      </c>
      <c r="BN1132" s="14">
        <f t="shared" si="1399"/>
        <v>0.37576699342425524</v>
      </c>
    </row>
    <row r="1133" spans="1:66" x14ac:dyDescent="0.25">
      <c r="A1133" t="s">
        <v>301</v>
      </c>
      <c r="B1133" t="s">
        <v>314</v>
      </c>
      <c r="C1133" t="s">
        <v>343</v>
      </c>
      <c r="D1133" s="24" t="s">
        <v>503</v>
      </c>
      <c r="E1133" s="10">
        <f>VLOOKUP(A1133,home!$A$2:$E$405,3,FALSE)</f>
        <v>1.3534482758620701</v>
      </c>
      <c r="F1133" s="10">
        <f>VLOOKUP(B1133,home!$B$2:$E$405,3,FALSE)</f>
        <v>1.58</v>
      </c>
      <c r="G1133" s="10">
        <f>VLOOKUP(C1133,away!$B$2:$E$405,4,FALSE)</f>
        <v>0.86</v>
      </c>
      <c r="H1133" s="10">
        <f>VLOOKUP(A1133,away!$A$2:$E$405,3,FALSE)</f>
        <v>1.02586206896552</v>
      </c>
      <c r="I1133" s="10">
        <f>VLOOKUP(C1133,away!$B$2:$E$405,3,FALSE)</f>
        <v>0.62</v>
      </c>
      <c r="J1133" s="10">
        <f>VLOOKUP(B1133,home!$B$2:$E$405,4,FALSE)</f>
        <v>1.1100000000000001</v>
      </c>
      <c r="K1133" s="12">
        <f t="shared" si="1344"/>
        <v>1.839065517241381</v>
      </c>
      <c r="L1133" s="12">
        <f t="shared" si="1345"/>
        <v>0.70599827586207098</v>
      </c>
      <c r="M1133" s="13">
        <f t="shared" si="1346"/>
        <v>7.8468046100869521E-2</v>
      </c>
      <c r="N1133" s="13">
        <f t="shared" si="1347"/>
        <v>0.14430787778941612</v>
      </c>
      <c r="O1133" s="13">
        <f t="shared" si="1348"/>
        <v>5.539830525747938E-2</v>
      </c>
      <c r="P1133" s="13">
        <f t="shared" si="1349"/>
        <v>0.10188111291264224</v>
      </c>
      <c r="Q1133" s="13">
        <f t="shared" si="1350"/>
        <v>0.13269582095439933</v>
      </c>
      <c r="R1133" s="13">
        <f t="shared" si="1351"/>
        <v>1.955555399873057E-2</v>
      </c>
      <c r="S1133" s="13">
        <f t="shared" si="1352"/>
        <v>3.3070025583966781E-2</v>
      </c>
      <c r="T1133" s="13">
        <f t="shared" si="1353"/>
        <v>9.3683020807907996E-2</v>
      </c>
      <c r="U1133" s="13">
        <f t="shared" si="1354"/>
        <v>3.5963945029617195E-2</v>
      </c>
      <c r="V1133" s="13">
        <f t="shared" si="1355"/>
        <v>4.7708181553050618E-3</v>
      </c>
      <c r="W1133" s="13">
        <f t="shared" si="1356"/>
        <v>8.1345436199757343E-2</v>
      </c>
      <c r="X1133" s="13">
        <f t="shared" si="1357"/>
        <v>5.7429737706276775E-2</v>
      </c>
      <c r="Y1133" s="13">
        <f t="shared" si="1358"/>
        <v>2.0272647901921185E-2</v>
      </c>
      <c r="Z1133" s="13">
        <f t="shared" si="1359"/>
        <v>4.6020624688771373E-3</v>
      </c>
      <c r="AA1133" s="13">
        <f t="shared" si="1360"/>
        <v>8.4634943947026788E-3</v>
      </c>
      <c r="AB1133" s="13">
        <f t="shared" si="1361"/>
        <v>7.7824603483317078E-3</v>
      </c>
      <c r="AC1133" s="13">
        <f t="shared" si="1362"/>
        <v>3.8714506040896942E-4</v>
      </c>
      <c r="AD1133" s="13">
        <f t="shared" si="1363"/>
        <v>3.7399896674983148E-2</v>
      </c>
      <c r="AE1133" s="13">
        <f t="shared" si="1364"/>
        <v>2.64042625699577E-2</v>
      </c>
      <c r="AF1133" s="13">
        <f t="shared" si="1365"/>
        <v>9.3206819248997756E-3</v>
      </c>
      <c r="AG1133" s="13">
        <f t="shared" si="1366"/>
        <v>2.1934617896126702E-3</v>
      </c>
      <c r="AH1133" s="13">
        <f t="shared" si="1367"/>
        <v>8.1226204210920101E-4</v>
      </c>
      <c r="AI1133" s="13">
        <f t="shared" si="1368"/>
        <v>1.4938031126070981E-3</v>
      </c>
      <c r="AJ1133" s="13">
        <f t="shared" si="1369"/>
        <v>1.3736008969717794E-3</v>
      </c>
      <c r="AK1133" s="13">
        <f t="shared" si="1370"/>
        <v>8.4204734802420988E-4</v>
      </c>
      <c r="AL1133" s="13">
        <f t="shared" si="1371"/>
        <v>2.0106410990478758E-5</v>
      </c>
      <c r="AM1133" s="13">
        <f t="shared" si="1372"/>
        <v>1.3756172064670414E-2</v>
      </c>
      <c r="AN1133" s="13">
        <f t="shared" si="1373"/>
        <v>9.7118337601192969E-3</v>
      </c>
      <c r="AO1133" s="13">
        <f t="shared" si="1374"/>
        <v>3.4282689450516384E-3</v>
      </c>
      <c r="AP1133" s="13">
        <f t="shared" si="1375"/>
        <v>8.0678398813264596E-4</v>
      </c>
      <c r="AQ1133" s="13">
        <f t="shared" si="1376"/>
        <v>1.4239702615369339E-4</v>
      </c>
      <c r="AR1133" s="13">
        <f t="shared" si="1377"/>
        <v>1.1469112025546022E-4</v>
      </c>
      <c r="AS1133" s="13">
        <f t="shared" si="1378"/>
        <v>2.1092448439560135E-4</v>
      </c>
      <c r="AT1133" s="13">
        <f t="shared" si="1379"/>
        <v>1.9395197299693418E-4</v>
      </c>
      <c r="AU1133" s="13">
        <f t="shared" si="1380"/>
        <v>1.1889679517986433E-4</v>
      </c>
      <c r="AV1133" s="13">
        <f t="shared" si="1381"/>
        <v>5.4664749031449967E-5</v>
      </c>
      <c r="AW1133" s="13">
        <f t="shared" si="1382"/>
        <v>7.2515842441552039E-7</v>
      </c>
      <c r="AX1133" s="13">
        <f t="shared" si="1383"/>
        <v>4.2164169488957525E-3</v>
      </c>
      <c r="AY1133" s="13">
        <f t="shared" si="1384"/>
        <v>2.976783096236015E-3</v>
      </c>
      <c r="AZ1133" s="13">
        <f t="shared" si="1385"/>
        <v>1.050801866778992E-3</v>
      </c>
      <c r="BA1133" s="13">
        <f t="shared" si="1386"/>
        <v>2.4728810207287128E-4</v>
      </c>
      <c r="BB1133" s="13">
        <f t="shared" si="1387"/>
        <v>4.3646243426162733E-5</v>
      </c>
      <c r="BC1133" s="13">
        <f t="shared" si="1388"/>
        <v>6.1628345213454309E-6</v>
      </c>
      <c r="BD1133" s="13">
        <f t="shared" si="1389"/>
        <v>1.3495288859507381E-5</v>
      </c>
      <c r="BE1133" s="13">
        <f t="shared" si="1390"/>
        <v>2.4818720386731789E-5</v>
      </c>
      <c r="BF1133" s="13">
        <f t="shared" si="1391"/>
        <v>2.2821626422647058E-5</v>
      </c>
      <c r="BG1133" s="13">
        <f t="shared" si="1392"/>
        <v>1.3990155400418324E-5</v>
      </c>
      <c r="BH1133" s="13">
        <f t="shared" si="1393"/>
        <v>6.4322030944394098E-6</v>
      </c>
      <c r="BI1133" s="13">
        <f t="shared" si="1394"/>
        <v>2.3658485821753647E-6</v>
      </c>
      <c r="BJ1133" s="14">
        <f t="shared" si="1395"/>
        <v>0.64143939919519077</v>
      </c>
      <c r="BK1133" s="14">
        <f t="shared" si="1396"/>
        <v>0.22157403732041905</v>
      </c>
      <c r="BL1133" s="14">
        <f t="shared" si="1397"/>
        <v>0.13246252539317907</v>
      </c>
      <c r="BM1133" s="14">
        <f t="shared" si="1398"/>
        <v>0.46479524942631739</v>
      </c>
      <c r="BN1133" s="14">
        <f t="shared" si="1399"/>
        <v>0.53230671701353716</v>
      </c>
    </row>
    <row r="1134" spans="1:66" s="25" customFormat="1" x14ac:dyDescent="0.25">
      <c r="A1134" s="25" t="s">
        <v>303</v>
      </c>
      <c r="B1134" s="25" t="s">
        <v>473</v>
      </c>
      <c r="C1134" s="25" t="s">
        <v>348</v>
      </c>
      <c r="D1134" s="26" t="s">
        <v>503</v>
      </c>
      <c r="E1134" s="25">
        <f>VLOOKUP(A1134,home!$A$2:$E$405,3,FALSE)</f>
        <v>1.29370629370629</v>
      </c>
      <c r="F1134" s="25">
        <f>VLOOKUP(B1134,home!$B$2:$E$405,3,FALSE)</f>
        <v>1.03</v>
      </c>
      <c r="G1134" s="25">
        <f>VLOOKUP(C1134,away!$B$2:$E$405,4,FALSE)</f>
        <v>0.9</v>
      </c>
      <c r="H1134" s="25">
        <f>VLOOKUP(A1134,away!$A$2:$E$405,3,FALSE)</f>
        <v>1.0279720279720299</v>
      </c>
      <c r="I1134" s="25">
        <f>VLOOKUP(C1134,away!$B$2:$E$405,3,FALSE)</f>
        <v>0.52</v>
      </c>
      <c r="J1134" s="25">
        <f>VLOOKUP(B1134,home!$B$2:$E$405,4,FALSE)</f>
        <v>0.49</v>
      </c>
      <c r="K1134" s="27">
        <f t="shared" ref="K1134" si="1400">E1134*F1134*G1134</f>
        <v>1.1992657342657309</v>
      </c>
      <c r="L1134" s="27">
        <f t="shared" ref="L1134" si="1401">H1134*I1134*J1134</f>
        <v>0.26192727272727323</v>
      </c>
      <c r="M1134" s="28">
        <f t="shared" ref="M1134" si="1402">_xlfn.POISSON.DIST(0,K1134,FALSE) * _xlfn.POISSON.DIST(0,L1134,FALSE)</f>
        <v>0.2319593804312354</v>
      </c>
      <c r="N1134" s="28">
        <f t="shared" ref="N1134" si="1403">_xlfn.POISSON.DIST(1,K1134,FALSE) * _xlfn.POISSON.DIST(0,L1134,FALSE)</f>
        <v>0.27818093669268951</v>
      </c>
      <c r="O1134" s="28">
        <f t="shared" ref="O1134" si="1404">_xlfn.POISSON.DIST(0,K1134,FALSE) * _xlfn.POISSON.DIST(1,L1134,FALSE)</f>
        <v>6.0756487899861517E-2</v>
      </c>
      <c r="P1134" s="28">
        <f t="shared" ref="P1134" si="1405">_xlfn.POISSON.DIST(1,K1134,FALSE) * _xlfn.POISSON.DIST(1,L1134,FALSE)</f>
        <v>7.2863174072634415E-2</v>
      </c>
      <c r="Q1134" s="28">
        <f t="shared" ref="Q1134" si="1406">_xlfn.POISSON.DIST(2,K1134,FALSE) * _xlfn.POISSON.DIST(0,L1134,FALSE)</f>
        <v>0.16680643265074357</v>
      </c>
      <c r="R1134" s="28">
        <f t="shared" ref="R1134" si="1407">_xlfn.POISSON.DIST(0,K1134,FALSE) * _xlfn.POISSON.DIST(2,L1134,FALSE)</f>
        <v>7.9568905880491505E-3</v>
      </c>
      <c r="S1134" s="28">
        <f t="shared" ref="S1134" si="1408">_xlfn.POISSON.DIST(2,K1134,FALSE) * _xlfn.POISSON.DIST(2,L1134,FALSE)</f>
        <v>5.7219524018267661E-3</v>
      </c>
      <c r="T1134" s="28">
        <f t="shared" ref="T1134" si="1409">_xlfn.POISSON.DIST(2,K1134,FALSE) * _xlfn.POISSON.DIST(1,L1134,FALSE)</f>
        <v>4.3691153977574844E-2</v>
      </c>
      <c r="U1134" s="28">
        <f t="shared" ref="U1134" si="1410">_xlfn.POISSON.DIST(1,K1134,FALSE) * _xlfn.POISSON.DIST(2,L1134,FALSE)</f>
        <v>9.5424262335488483E-3</v>
      </c>
      <c r="V1134" s="28">
        <f t="shared" ref="V1134" si="1411">_xlfn.POISSON.DIST(3,K1134,FALSE) * _xlfn.POISSON.DIST(3,L1134,FALSE)</f>
        <v>1.9970911052258737E-4</v>
      </c>
      <c r="W1134" s="28">
        <f t="shared" ref="W1134" si="1412">_xlfn.POISSON.DIST(3,K1134,FALSE) * _xlfn.POISSON.DIST(0,L1134,FALSE)</f>
        <v>6.6681746311047049E-2</v>
      </c>
      <c r="X1134" s="28">
        <f t="shared" ref="X1134" si="1413">_xlfn.POISSON.DIST(3,K1134,FALSE) * _xlfn.POISSON.DIST(1,L1134,FALSE)</f>
        <v>1.7465767951944464E-2</v>
      </c>
      <c r="Y1134" s="28">
        <f t="shared" ref="Y1134" si="1414">_xlfn.POISSON.DIST(3,K1134,FALSE) * _xlfn.POISSON.DIST(2,L1134,FALSE)</f>
        <v>2.2873804828701127E-3</v>
      </c>
      <c r="Z1134" s="28">
        <f t="shared" ref="Z1134" si="1415">_xlfn.POISSON.DIST(0,K1134,FALSE) * _xlfn.POISSON.DIST(3,L1134,FALSE)</f>
        <v>6.9470888370567465E-4</v>
      </c>
      <c r="AA1134" s="28">
        <f t="shared" ref="AA1134" si="1416">_xlfn.POISSON.DIST(1,K1134,FALSE) * _xlfn.POISSON.DIST(3,L1134,FALSE)</f>
        <v>8.3314055951821215E-4</v>
      </c>
      <c r="AB1134" s="28">
        <f t="shared" ref="AB1134" si="1417">_xlfn.POISSON.DIST(2,K1134,FALSE) * _xlfn.POISSON.DIST(3,L1134,FALSE)</f>
        <v>4.9957846242858531E-4</v>
      </c>
      <c r="AC1134" s="28">
        <f t="shared" ref="AC1134" si="1418">_xlfn.POISSON.DIST(4,K1134,FALSE) * _xlfn.POISSON.DIST(4,L1134,FALSE)</f>
        <v>3.9207941431506518E-6</v>
      </c>
      <c r="AD1134" s="28">
        <f t="shared" ref="AD1134" si="1419">_xlfn.POISSON.DIST(4,K1134,FALSE) * _xlfn.POISSON.DIST(0,L1134,FALSE)</f>
        <v>1.9992283362959756E-2</v>
      </c>
      <c r="AE1134" s="28">
        <f t="shared" ref="AE1134" si="1420">_xlfn.POISSON.DIST(4,K1134,FALSE) * _xlfn.POISSON.DIST(1,L1134,FALSE)</f>
        <v>5.2365242568508871E-3</v>
      </c>
      <c r="AF1134" s="28">
        <f t="shared" ref="AF1134" si="1421">_xlfn.POISSON.DIST(4,K1134,FALSE) * _xlfn.POISSON.DIST(2,L1134,FALSE)</f>
        <v>6.8579425858358194E-4</v>
      </c>
      <c r="AG1134" s="28">
        <f t="shared" ref="AG1134" si="1422">_xlfn.POISSON.DIST(4,K1134,FALSE) * _xlfn.POISSON.DIST(3,L1134,FALSE)</f>
        <v>5.987607326760669E-5</v>
      </c>
      <c r="AH1134" s="28">
        <f t="shared" ref="AH1134" si="1423">_xlfn.POISSON.DIST(0,K1134,FALSE) * _xlfn.POISSON.DIST(4,L1134,FALSE)</f>
        <v>4.5490800812108933E-5</v>
      </c>
      <c r="AI1134" s="28">
        <f t="shared" ref="AI1134" si="1424">_xlfn.POISSON.DIST(1,K1134,FALSE) * _xlfn.POISSON.DIST(4,L1134,FALSE)</f>
        <v>5.4555558638269922E-5</v>
      </c>
      <c r="AJ1134" s="28">
        <f t="shared" ref="AJ1134" si="1425">_xlfn.POISSON.DIST(2,K1134,FALSE) * _xlfn.POISSON.DIST(4,L1134,FALSE)</f>
        <v>3.2713306044300962E-5</v>
      </c>
      <c r="AK1134" s="28">
        <f t="shared" ref="AK1134" si="1426">_xlfn.POISSON.DIST(3,K1134,FALSE) * _xlfn.POISSON.DIST(4,L1134,FALSE)</f>
        <v>1.3077315664492721E-5</v>
      </c>
      <c r="AL1134" s="28">
        <f t="shared" ref="AL1134" si="1427">_xlfn.POISSON.DIST(5,K1134,FALSE) * _xlfn.POISSON.DIST(5,L1134,FALSE)</f>
        <v>4.9264057461136739E-8</v>
      </c>
      <c r="AM1134" s="28">
        <f t="shared" ref="AM1134" si="1428">_xlfn.POISSON.DIST(5,K1134,FALSE) * _xlfn.POISSON.DIST(0,L1134,FALSE)</f>
        <v>4.7952120773856969E-3</v>
      </c>
      <c r="AN1134" s="28">
        <f t="shared" ref="AN1134" si="1429">_xlfn.POISSON.DIST(5,K1134,FALSE) * _xlfn.POISSON.DIST(1,L1134,FALSE)</f>
        <v>1.2559968215785178E-3</v>
      </c>
      <c r="AO1134" s="28">
        <f t="shared" ref="AO1134" si="1430">_xlfn.POISSON.DIST(5,K1134,FALSE) * _xlfn.POISSON.DIST(2,L1134,FALSE)</f>
        <v>1.6448991101509236E-4</v>
      </c>
      <c r="AP1134" s="28">
        <f t="shared" ref="AP1134" si="1431">_xlfn.POISSON.DIST(5,K1134,FALSE) * _xlfn.POISSON.DIST(3,L1134,FALSE)</f>
        <v>1.4361464594445005E-5</v>
      </c>
      <c r="AQ1134" s="28">
        <f t="shared" ref="AQ1134" si="1432">_xlfn.POISSON.DIST(5,K1134,FALSE) * _xlfn.POISSON.DIST(4,L1134,FALSE)</f>
        <v>9.404148133980684E-7</v>
      </c>
      <c r="AR1134" s="28">
        <f t="shared" ref="AR1134" si="1433">_xlfn.POISSON.DIST(0,K1134,FALSE) * _xlfn.POISSON.DIST(5,L1134,FALSE)</f>
        <v>2.3830562781790646E-6</v>
      </c>
      <c r="AS1134" s="28">
        <f t="shared" ref="AS1134" si="1434">_xlfn.POISSON.DIST(1,K1134,FALSE) * _xlfn.POISSON.DIST(5,L1134,FALSE)</f>
        <v>2.8579177372469754E-6</v>
      </c>
      <c r="AT1134" s="28">
        <f t="shared" ref="AT1134" si="1435">_xlfn.POISSON.DIST(2,K1134,FALSE) * _xlfn.POISSON.DIST(5,L1134,FALSE)</f>
        <v>1.7137014068152752E-6</v>
      </c>
      <c r="AU1134" s="28">
        <f t="shared" ref="AU1134" si="1436">_xlfn.POISSON.DIST(3,K1134,FALSE) * _xlfn.POISSON.DIST(5,L1134,FALSE)</f>
        <v>6.8506112531884557E-7</v>
      </c>
      <c r="AV1134" s="28">
        <f t="shared" ref="AV1134" si="1437">_xlfn.POISSON.DIST(4,K1134,FALSE) * _xlfn.POISSON.DIST(5,L1134,FALSE)</f>
        <v>2.053925833681033E-7</v>
      </c>
      <c r="AW1134" s="28">
        <f t="shared" ref="AW1134" si="1438">_xlfn.POISSON.DIST(6,K1134,FALSE) * _xlfn.POISSON.DIST(6,L1134,FALSE)</f>
        <v>4.2985682182345008E-10</v>
      </c>
      <c r="AX1134" s="28">
        <f t="shared" ref="AX1134" si="1439">_xlfn.POISSON.DIST(6,K1134,FALSE) * _xlfn.POISSON.DIST(0,L1134,FALSE)</f>
        <v>9.5845558882430928E-4</v>
      </c>
      <c r="AY1134" s="28">
        <f t="shared" ref="AY1134" si="1440">_xlfn.POISSON.DIST(6,K1134,FALSE) * _xlfn.POISSON.DIST(1,L1134,FALSE)</f>
        <v>2.5104565841096413E-4</v>
      </c>
      <c r="AZ1134" s="28">
        <f t="shared" ref="AZ1134" si="1441">_xlfn.POISSON.DIST(6,K1134,FALSE) * _xlfn.POISSON.DIST(2,L1134,FALSE)</f>
        <v>3.2877852318803233E-5</v>
      </c>
      <c r="BA1134" s="28">
        <f t="shared" ref="BA1134" si="1442">_xlfn.POISSON.DIST(6,K1134,FALSE) * _xlfn.POISSON.DIST(3,L1134,FALSE)</f>
        <v>2.8705353969980631E-6</v>
      </c>
      <c r="BB1134" s="28">
        <f t="shared" ref="BB1134" si="1443">_xlfn.POISSON.DIST(6,K1134,FALSE) * _xlfn.POISSON.DIST(4,L1134,FALSE)</f>
        <v>1.8796787695070073E-7</v>
      </c>
      <c r="BC1134" s="28">
        <f t="shared" ref="BC1134" si="1444">_xlfn.POISSON.DIST(6,K1134,FALSE) * _xlfn.POISSON.DIST(5,L1134,FALSE)</f>
        <v>9.846782674006548E-9</v>
      </c>
      <c r="BD1134" s="28">
        <f t="shared" ref="BD1134" si="1445">_xlfn.POISSON.DIST(0,K1134,FALSE) * _xlfn.POISSON.DIST(6,L1134,FALSE)</f>
        <v>1.0403123861650802E-7</v>
      </c>
      <c r="BE1134" s="28">
        <f t="shared" ref="BE1134" si="1446">_xlfn.POISSON.DIST(1,K1134,FALSE) * _xlfn.POISSON.DIST(6,L1134,FALSE)</f>
        <v>1.2476109976599996E-7</v>
      </c>
      <c r="BF1134" s="28">
        <f t="shared" ref="BF1134" si="1447">_xlfn.POISSON.DIST(2,K1134,FALSE) * _xlfn.POISSON.DIST(6,L1134,FALSE)</f>
        <v>7.4810855959336027E-8</v>
      </c>
      <c r="BG1134" s="28">
        <f t="shared" ref="BG1134" si="1448">_xlfn.POISSON.DIST(3,K1134,FALSE) * _xlfn.POISSON.DIST(6,L1134,FALSE)</f>
        <v>2.9906032034373649E-8</v>
      </c>
      <c r="BH1134" s="28">
        <f t="shared" ref="BH1134" si="1449">_xlfn.POISSON.DIST(4,K1134,FALSE) * _xlfn.POISSON.DIST(6,L1134,FALSE)</f>
        <v>8.9663198666693942E-9</v>
      </c>
      <c r="BI1134" s="28">
        <f t="shared" ref="BI1134" si="1450">_xlfn.POISSON.DIST(5,K1134,FALSE) * _xlfn.POISSON.DIST(6,L1134,FALSE)</f>
        <v>2.1506000357125361E-9</v>
      </c>
      <c r="BJ1134" s="29">
        <f t="shared" ref="BJ1134" si="1451">SUM(N1134,Q1134,T1134,W1134,X1134,Y1134,AD1134,AE1134,AF1134,AG1134,AM1134,AN1134,AO1134,AP1134,AQ1134,AX1134,AY1134,AZ1134,BA1134,BB1134,BC1134)</f>
        <v>0.60856434415752925</v>
      </c>
      <c r="BK1134" s="29">
        <f t="shared" ref="BK1134" si="1452">SUM(M1134,P1134,S1134,V1134,AC1134,AL1134,AY1134)</f>
        <v>0.31099923173283067</v>
      </c>
      <c r="BL1134" s="29">
        <f t="shared" ref="BL1134" si="1453">SUM(O1134,R1134,U1134,AA1134,AB1134,AH1134,AI1134,AJ1134,AK1134,AR1134,AS1134,AT1134,AU1134,AV1134,BD1134,BE1134,BF1134,BG1134,BH1134,BI1134)</f>
        <v>7.9742550479842689E-2</v>
      </c>
      <c r="BM1134" s="29">
        <f t="shared" ref="BM1134" si="1454">SUM(S1134:BI1134)</f>
        <v>0.18122648769014063</v>
      </c>
      <c r="BN1134" s="29">
        <f t="shared" ref="BN1134" si="1455">SUM(M1134:R1134)</f>
        <v>0.81852330233521364</v>
      </c>
    </row>
    <row r="1135" spans="1:66" x14ac:dyDescent="0.25">
      <c r="A1135" t="s">
        <v>22</v>
      </c>
      <c r="B1135" t="s">
        <v>162</v>
      </c>
      <c r="C1135" t="s">
        <v>262</v>
      </c>
      <c r="D1135" s="11">
        <v>44460</v>
      </c>
      <c r="E1135" s="10">
        <f>VLOOKUP(A1135,home!$A$2:$E$405,3,FALSE)</f>
        <v>1.6818181818181801</v>
      </c>
      <c r="F1135" s="10">
        <f>VLOOKUP(B1135,home!$B$2:$E$405,3,FALSE)</f>
        <v>1.29</v>
      </c>
      <c r="G1135" s="10">
        <f>VLOOKUP(C1135,away!$B$2:$E$405,4,FALSE)</f>
        <v>1.29</v>
      </c>
      <c r="H1135" s="10">
        <f>VLOOKUP(A1135,away!$A$2:$E$405,3,FALSE)</f>
        <v>1.39090909090909</v>
      </c>
      <c r="I1135" s="10">
        <f>VLOOKUP(C1135,away!$B$2:$E$405,3,FALSE)</f>
        <v>0.79</v>
      </c>
      <c r="J1135" s="10">
        <f>VLOOKUP(B1135,home!$B$2:$E$405,4,FALSE)</f>
        <v>0.96</v>
      </c>
      <c r="K1135" s="12">
        <f t="shared" ref="K1135:K1198" si="1456">E1135*F1135*G1135</f>
        <v>2.7987136363636336</v>
      </c>
      <c r="L1135" s="12">
        <f t="shared" ref="L1135:L1198" si="1457">H1135*I1135*J1135</f>
        <v>1.0548654545454537</v>
      </c>
      <c r="M1135" s="13">
        <f t="shared" ref="M1135:M1198" si="1458">_xlfn.POISSON.DIST(0,K1135,FALSE) * _xlfn.POISSON.DIST(0,L1135,FALSE)</f>
        <v>2.1203710460243427E-2</v>
      </c>
      <c r="N1135" s="13">
        <f t="shared" ref="N1135:N1198" si="1459">_xlfn.POISSON.DIST(1,K1135,FALSE) * _xlfn.POISSON.DIST(0,L1135,FALSE)</f>
        <v>5.9343113606589483E-2</v>
      </c>
      <c r="O1135" s="13">
        <f t="shared" ref="O1135:O1198" si="1460">_xlfn.POISSON.DIST(0,K1135,FALSE) * _xlfn.POISSON.DIST(1,L1135,FALSE)</f>
        <v>2.2367061672694873E-2</v>
      </c>
      <c r="P1135" s="13">
        <f t="shared" ref="P1135:P1198" si="1461">_xlfn.POISSON.DIST(1,K1135,FALSE) * _xlfn.POISSON.DIST(1,L1135,FALSE)</f>
        <v>6.259900050875751E-2</v>
      </c>
      <c r="Q1135" s="13">
        <f t="shared" ref="Q1135:Q1198" si="1462">_xlfn.POISSON.DIST(2,K1135,FALSE) * _xlfn.POISSON.DIST(0,L1135,FALSE)</f>
        <v>8.304219063751915E-2</v>
      </c>
      <c r="R1135" s="13">
        <f t="shared" ref="R1135:R1198" si="1463">_xlfn.POISSON.DIST(0,K1135,FALSE) * _xlfn.POISSON.DIST(2,L1135,FALSE)</f>
        <v>1.1797120339106735E-2</v>
      </c>
      <c r="S1135" s="13">
        <f t="shared" ref="S1135:S1198" si="1464">_xlfn.POISSON.DIST(2,K1135,FALSE) * _xlfn.POISSON.DIST(2,L1135,FALSE)</f>
        <v>4.6202230407300572E-2</v>
      </c>
      <c r="T1135" s="13">
        <f t="shared" ref="T1135:T1198" si="1465">_xlfn.POISSON.DIST(2,K1135,FALSE) * _xlfn.POISSON.DIST(1,L1135,FALSE)</f>
        <v>8.7598338173296861E-2</v>
      </c>
      <c r="U1135" s="13">
        <f t="shared" ref="U1135:U1198" si="1466">_xlfn.POISSON.DIST(1,K1135,FALSE) * _xlfn.POISSON.DIST(2,L1135,FALSE)</f>
        <v>3.3016761562880789E-2</v>
      </c>
      <c r="V1135" s="13">
        <f t="shared" ref="V1135:V1198" si="1467">_xlfn.POISSON.DIST(3,K1135,FALSE) * _xlfn.POISSON.DIST(3,L1135,FALSE)</f>
        <v>1.5155698811379625E-2</v>
      </c>
      <c r="W1135" s="13">
        <f t="shared" ref="W1135:W1198" si="1468">_xlfn.POISSON.DIST(3,K1135,FALSE) * _xlfn.POISSON.DIST(0,L1135,FALSE)</f>
        <v>7.7470437110244442E-2</v>
      </c>
      <c r="X1135" s="13">
        <f t="shared" ref="X1135:X1198" si="1469">_xlfn.POISSON.DIST(3,K1135,FALSE) * _xlfn.POISSON.DIST(1,L1135,FALSE)</f>
        <v>8.1720887856132976E-2</v>
      </c>
      <c r="Y1135" s="13">
        <f t="shared" ref="Y1135:Y1198" si="1470">_xlfn.POISSON.DIST(3,K1135,FALSE) * _xlfn.POISSON.DIST(2,L1135,FALSE)</f>
        <v>4.3102270757108881E-2</v>
      </c>
      <c r="Z1135" s="13">
        <f t="shared" ref="Z1135:Z1198" si="1471">_xlfn.POISSON.DIST(0,K1135,FALSE) * _xlfn.POISSON.DIST(3,L1135,FALSE)</f>
        <v>4.1481249029464142E-3</v>
      </c>
      <c r="AA1135" s="13">
        <f t="shared" ref="AA1135:AA1198" si="1472">_xlfn.POISSON.DIST(1,K1135,FALSE) * _xlfn.POISSON.DIST(3,L1135,FALSE)</f>
        <v>1.1609413731215702E-2</v>
      </c>
      <c r="AB1135" s="13">
        <f t="shared" ref="AB1135:AB1198" si="1473">_xlfn.POISSON.DIST(2,K1135,FALSE) * _xlfn.POISSON.DIST(3,L1135,FALSE)</f>
        <v>1.6245712259870301E-2</v>
      </c>
      <c r="AC1135" s="13">
        <f t="shared" ref="AC1135:AC1198" si="1474">_xlfn.POISSON.DIST(4,K1135,FALSE) * _xlfn.POISSON.DIST(4,L1135,FALSE)</f>
        <v>2.7964787088295929E-3</v>
      </c>
      <c r="AD1135" s="13">
        <f t="shared" ref="AD1135:AD1198" si="1475">_xlfn.POISSON.DIST(4,K1135,FALSE) * _xlfn.POISSON.DIST(0,L1135,FALSE)</f>
        <v>5.4204392188873116E-2</v>
      </c>
      <c r="AE1135" s="13">
        <f t="shared" ref="AE1135:AE1198" si="1476">_xlfn.POISSON.DIST(4,K1135,FALSE) * _xlfn.POISSON.DIST(1,L1135,FALSE)</f>
        <v>5.7178340804675674E-2</v>
      </c>
      <c r="AF1135" s="13">
        <f t="shared" ref="AF1135:AF1198" si="1477">_xlfn.POISSON.DIST(4,K1135,FALSE) * _xlfn.POISSON.DIST(2,L1135,FALSE)</f>
        <v>3.0157728231539529E-2</v>
      </c>
      <c r="AG1135" s="13">
        <f t="shared" ref="AG1135:AG1198" si="1478">_xlfn.POISSON.DIST(4,K1135,FALSE) * _xlfn.POISSON.DIST(3,L1135,FALSE)</f>
        <v>1.0604115233007069E-2</v>
      </c>
      <c r="AH1135" s="13">
        <f t="shared" ref="AH1135:AH1198" si="1479">_xlfn.POISSON.DIST(0,K1135,FALSE) * _xlfn.POISSON.DIST(4,L1135,FALSE)</f>
        <v>1.0939284153144713E-3</v>
      </c>
      <c r="AI1135" s="13">
        <f t="shared" ref="AI1135:AI1198" si="1480">_xlfn.POISSON.DIST(1,K1135,FALSE) * _xlfn.POISSON.DIST(4,L1135,FALSE)</f>
        <v>3.0615923731462705E-3</v>
      </c>
      <c r="AJ1135" s="13">
        <f t="shared" ref="AJ1135:AJ1198" si="1481">_xlfn.POISSON.DIST(2,K1135,FALSE) * _xlfn.POISSON.DIST(4,L1135,FALSE)</f>
        <v>4.2842601618556832E-3</v>
      </c>
      <c r="AK1135" s="13">
        <f t="shared" ref="AK1135:AK1198" si="1482">_xlfn.POISSON.DIST(3,K1135,FALSE) * _xlfn.POISSON.DIST(4,L1135,FALSE)</f>
        <v>3.99680577890499E-3</v>
      </c>
      <c r="AL1135" s="13">
        <f t="shared" ref="AL1135:AL1198" si="1483">_xlfn.POISSON.DIST(5,K1135,FALSE) * _xlfn.POISSON.DIST(5,L1135,FALSE)</f>
        <v>3.3023799762778598E-4</v>
      </c>
      <c r="AM1135" s="13">
        <f t="shared" ref="AM1135:AM1198" si="1484">_xlfn.POISSON.DIST(5,K1135,FALSE) * _xlfn.POISSON.DIST(0,L1135,FALSE)</f>
        <v>3.0340514313960308E-2</v>
      </c>
      <c r="AN1135" s="13">
        <f t="shared" ref="AN1135:AN1198" si="1485">_xlfn.POISSON.DIST(5,K1135,FALSE) * _xlfn.POISSON.DIST(1,L1135,FALSE)</f>
        <v>3.2005160422938585E-2</v>
      </c>
      <c r="AO1135" s="13">
        <f t="shared" ref="AO1135:AO1198" si="1486">_xlfn.POISSON.DIST(5,K1135,FALSE) * _xlfn.POISSON.DIST(2,L1135,FALSE)</f>
        <v>1.6880569048671634E-2</v>
      </c>
      <c r="AP1135" s="13">
        <f t="shared" ref="AP1135:AP1198" si="1487">_xlfn.POISSON.DIST(5,K1135,FALSE) * _xlfn.POISSON.DIST(3,L1135,FALSE)</f>
        <v>5.9355763808376406E-3</v>
      </c>
      <c r="AQ1135" s="13">
        <f t="shared" ref="AQ1135:AQ1198" si="1488">_xlfn.POISSON.DIST(5,K1135,FALSE) * _xlfn.POISSON.DIST(4,L1135,FALSE)</f>
        <v>1.5653086192403888E-3</v>
      </c>
      <c r="AR1135" s="13">
        <f t="shared" ref="AR1135:AR1198" si="1489">_xlfn.POISSON.DIST(0,K1135,FALSE) * _xlfn.POISSON.DIST(5,L1135,FALSE)</f>
        <v>2.3078945901217759E-4</v>
      </c>
      <c r="AS1135" s="13">
        <f t="shared" ref="AS1135:AS1198" si="1490">_xlfn.POISSON.DIST(1,K1135,FALSE) * _xlfn.POISSON.DIST(5,L1135,FALSE)</f>
        <v>6.4591360606636725E-4</v>
      </c>
      <c r="AT1135" s="13">
        <f t="shared" ref="AT1135:AT1198" si="1491">_xlfn.POISSON.DIST(2,K1135,FALSE) * _xlfn.POISSON.DIST(5,L1135,FALSE)</f>
        <v>9.0386360860537527E-4</v>
      </c>
      <c r="AU1135" s="13">
        <f t="shared" ref="AU1135:AU1198" si="1492">_xlfn.POISSON.DIST(3,K1135,FALSE) * _xlfn.POISSON.DIST(5,L1135,FALSE)</f>
        <v>8.4321846893890189E-4</v>
      </c>
      <c r="AV1135" s="13">
        <f t="shared" ref="AV1135:AV1198" si="1493">_xlfn.POISSON.DIST(4,K1135,FALSE) * _xlfn.POISSON.DIST(5,L1135,FALSE)</f>
        <v>5.899817568632426E-4</v>
      </c>
      <c r="AW1135" s="13">
        <f t="shared" ref="AW1135:AW1198" si="1494">_xlfn.POISSON.DIST(6,K1135,FALSE) * _xlfn.POISSON.DIST(6,L1135,FALSE)</f>
        <v>2.7081958944394195E-5</v>
      </c>
      <c r="AX1135" s="13">
        <f t="shared" ref="AX1135:AX1198" si="1495">_xlfn.POISSON.DIST(6,K1135,FALSE) * _xlfn.POISSON.DIST(0,L1135,FALSE)</f>
        <v>1.4152401857461121E-2</v>
      </c>
      <c r="AY1135" s="13">
        <f t="shared" ref="AY1135:AY1198" si="1496">_xlfn.POISSON.DIST(6,K1135,FALSE) * _xlfn.POISSON.DIST(1,L1135,FALSE)</f>
        <v>1.4928879818280649E-2</v>
      </c>
      <c r="AZ1135" s="13">
        <f t="shared" ref="AZ1135:AZ1198" si="1497">_xlfn.POISSON.DIST(6,K1135,FALSE) * _xlfn.POISSON.DIST(2,L1135,FALSE)</f>
        <v>7.8739797976825326E-3</v>
      </c>
      <c r="BA1135" s="13">
        <f t="shared" ref="BA1135:BA1198" si="1498">_xlfn.POISSON.DIST(6,K1135,FALSE) * _xlfn.POISSON.DIST(3,L1135,FALSE)</f>
        <v>2.7686630927880348E-3</v>
      </c>
      <c r="BB1135" s="13">
        <f t="shared" ref="BB1135:BB1198" si="1499">_xlfn.POISSON.DIST(6,K1135,FALSE) * _xlfn.POISSON.DIST(4,L1135,FALSE)</f>
        <v>7.3014176296426795E-4</v>
      </c>
      <c r="BC1135" s="13">
        <f t="shared" ref="BC1135:BC1198" si="1500">_xlfn.POISSON.DIST(6,K1135,FALSE) * _xlfn.POISSON.DIST(5,L1135,FALSE)</f>
        <v>1.5404026453438434E-4</v>
      </c>
      <c r="BD1135" s="13">
        <f t="shared" ref="BD1135:BD1198" si="1501">_xlfn.POISSON.DIST(0,K1135,FALSE) * _xlfn.POISSON.DIST(6,L1135,FALSE)</f>
        <v>4.0575304597529989E-5</v>
      </c>
      <c r="BE1135" s="13">
        <f t="shared" ref="BE1135:BE1198" si="1502">_xlfn.POISSON.DIST(1,K1135,FALSE) * _xlfn.POISSON.DIST(6,L1135,FALSE)</f>
        <v>1.135586582767152E-4</v>
      </c>
      <c r="BF1135" s="13">
        <f t="shared" ref="BF1135:BF1198" si="1503">_xlfn.POISSON.DIST(2,K1135,FALSE) * _xlfn.POISSON.DIST(6,L1135,FALSE)</f>
        <v>1.5890908272310044E-4</v>
      </c>
      <c r="BG1135" s="13">
        <f t="shared" ref="BG1135:BG1198" si="1504">_xlfn.POISSON.DIST(3,K1135,FALSE) * _xlfn.POISSON.DIST(6,L1135,FALSE)</f>
        <v>1.4824700558639263E-4</v>
      </c>
      <c r="BH1135" s="13">
        <f t="shared" ref="BH1135:BH1198" si="1505">_xlfn.POISSON.DIST(4,K1135,FALSE) * _xlfn.POISSON.DIST(6,L1135,FALSE)</f>
        <v>1.0372522902117823E-4</v>
      </c>
      <c r="BI1135" s="13">
        <f t="shared" ref="BI1135:BI1198" si="1506">_xlfn.POISSON.DIST(5,K1135,FALSE) * _xlfn.POISSON.DIST(6,L1135,FALSE)</f>
        <v>5.8059442579302458E-5</v>
      </c>
      <c r="BJ1135" s="14">
        <f t="shared" ref="BJ1135:BJ1198" si="1507">SUM(N1135,Q1135,T1135,W1135,X1135,Y1135,AD1135,AE1135,AF1135,AG1135,AM1135,AN1135,AO1135,AP1135,AQ1135,AX1135,AY1135,AZ1135,BA1135,BB1135,BC1135)</f>
        <v>0.71175704997834666</v>
      </c>
      <c r="BK1135" s="14">
        <f t="shared" ref="BK1135:BK1198" si="1508">SUM(M1135,P1135,S1135,V1135,AC1135,AL1135,AY1135)</f>
        <v>0.16321623671241917</v>
      </c>
      <c r="BL1135" s="14">
        <f t="shared" ref="BL1135:BL1198" si="1509">SUM(O1135,R1135,U1135,AA1135,AB1135,AH1135,AI1135,AJ1135,AK1135,AR1135,AS1135,AT1135,AU1135,AV1135,BD1135,BE1135,BF1135,BG1135,BH1135,BI1135)</f>
        <v>0.11130949791726011</v>
      </c>
      <c r="BM1135" s="14">
        <f t="shared" ref="BM1135:BM1198" si="1510">SUM(S1135:BI1135)</f>
        <v>0.71517691442672493</v>
      </c>
      <c r="BN1135" s="14">
        <f t="shared" ref="BN1135:BN1198" si="1511">SUM(M1135:R1135)</f>
        <v>0.26035219722491121</v>
      </c>
    </row>
    <row r="1136" spans="1:66" x14ac:dyDescent="0.25">
      <c r="A1136" t="s">
        <v>22</v>
      </c>
      <c r="B1136" t="s">
        <v>261</v>
      </c>
      <c r="C1136" t="s">
        <v>259</v>
      </c>
      <c r="D1136" s="11">
        <v>44460</v>
      </c>
      <c r="E1136" s="10">
        <f>VLOOKUP(A1136,home!$A$2:$E$405,3,FALSE)</f>
        <v>1.6818181818181801</v>
      </c>
      <c r="F1136" s="10">
        <f>VLOOKUP(B1136,home!$B$2:$E$405,3,FALSE)</f>
        <v>0.79</v>
      </c>
      <c r="G1136" s="10">
        <f>VLOOKUP(C1136,away!$B$2:$E$405,4,FALSE)</f>
        <v>1.07</v>
      </c>
      <c r="H1136" s="10">
        <f>VLOOKUP(A1136,away!$A$2:$E$405,3,FALSE)</f>
        <v>1.39090909090909</v>
      </c>
      <c r="I1136" s="10">
        <f>VLOOKUP(C1136,away!$B$2:$E$405,3,FALSE)</f>
        <v>1.07</v>
      </c>
      <c r="J1136" s="10">
        <f>VLOOKUP(B1136,home!$B$2:$E$405,4,FALSE)</f>
        <v>1.08</v>
      </c>
      <c r="K1136" s="12">
        <f t="shared" si="1456"/>
        <v>1.4216409090909077</v>
      </c>
      <c r="L1136" s="12">
        <f t="shared" si="1457"/>
        <v>1.6073345454545445</v>
      </c>
      <c r="M1136" s="13">
        <f t="shared" si="1458"/>
        <v>4.8365165060458834E-2</v>
      </c>
      <c r="N1136" s="13">
        <f t="shared" si="1459"/>
        <v>6.87578972248825E-2</v>
      </c>
      <c r="O1136" s="13">
        <f t="shared" si="1460"/>
        <v>7.7739000598286617E-2</v>
      </c>
      <c r="P1136" s="13">
        <f t="shared" si="1461"/>
        <v>0.11051694348236679</v>
      </c>
      <c r="Q1136" s="13">
        <f t="shared" si="1462"/>
        <v>4.8874519758980585E-2</v>
      </c>
      <c r="R1136" s="13">
        <f t="shared" si="1463"/>
        <v>6.24762905953688E-2</v>
      </c>
      <c r="S1136" s="13">
        <f t="shared" si="1464"/>
        <v>6.3134255726288571E-2</v>
      </c>
      <c r="T1136" s="13">
        <f t="shared" si="1465"/>
        <v>7.8557704001110201E-2</v>
      </c>
      <c r="U1136" s="13">
        <f t="shared" si="1466"/>
        <v>8.8818850558627829E-2</v>
      </c>
      <c r="V1136" s="13">
        <f t="shared" si="1467"/>
        <v>1.6029454631887846E-2</v>
      </c>
      <c r="W1136" s="13">
        <f t="shared" si="1468"/>
        <v>2.3160672233846234E-2</v>
      </c>
      <c r="X1136" s="13">
        <f t="shared" si="1469"/>
        <v>3.722694857741092E-2</v>
      </c>
      <c r="Y1136" s="13">
        <f t="shared" si="1470"/>
        <v>2.9918080235166247E-2</v>
      </c>
      <c r="Z1136" s="13">
        <f t="shared" si="1471"/>
        <v>3.3473433381931053E-2</v>
      </c>
      <c r="AA1136" s="13">
        <f t="shared" si="1472"/>
        <v>4.7587202263482398E-2</v>
      </c>
      <c r="AB1136" s="13">
        <f t="shared" si="1473"/>
        <v>3.3825956743475008E-2</v>
      </c>
      <c r="AC1136" s="13">
        <f t="shared" si="1474"/>
        <v>2.2892591307594728E-3</v>
      </c>
      <c r="AD1136" s="13">
        <f t="shared" si="1475"/>
        <v>8.2315397824204248E-3</v>
      </c>
      <c r="AE1136" s="13">
        <f t="shared" si="1476"/>
        <v>1.3230838254567731E-2</v>
      </c>
      <c r="AF1136" s="13">
        <f t="shared" si="1477"/>
        <v>1.0633191695944115E-2</v>
      </c>
      <c r="AG1136" s="13">
        <f t="shared" si="1478"/>
        <v>5.6970321137771243E-3</v>
      </c>
      <c r="AH1136" s="13">
        <f t="shared" si="1479"/>
        <v>1.3450751457437272E-2</v>
      </c>
      <c r="AI1136" s="13">
        <f t="shared" si="1480"/>
        <v>1.9122138529906976E-2</v>
      </c>
      <c r="AJ1136" s="13">
        <f t="shared" si="1481"/>
        <v>1.3592407201709613E-2</v>
      </c>
      <c r="AK1136" s="13">
        <f t="shared" si="1482"/>
        <v>6.4411740436574197E-3</v>
      </c>
      <c r="AL1136" s="13">
        <f t="shared" si="1483"/>
        <v>2.0924309606252506E-4</v>
      </c>
      <c r="AM1136" s="13">
        <f t="shared" si="1484"/>
        <v>2.3404587398996282E-3</v>
      </c>
      <c r="AN1136" s="13">
        <f t="shared" si="1485"/>
        <v>3.7619001848516846E-3</v>
      </c>
      <c r="AO1136" s="13">
        <f t="shared" si="1486"/>
        <v>3.0233160618319752E-3</v>
      </c>
      <c r="AP1136" s="13">
        <f t="shared" si="1487"/>
        <v>1.6198267826700407E-3</v>
      </c>
      <c r="AQ1136" s="13">
        <f t="shared" si="1488"/>
        <v>6.5090088635951133E-4</v>
      </c>
      <c r="AR1136" s="13">
        <f t="shared" si="1489"/>
        <v>4.3239714959723979E-3</v>
      </c>
      <c r="AS1136" s="13">
        <f t="shared" si="1490"/>
        <v>6.1471347684173717E-3</v>
      </c>
      <c r="AT1136" s="13">
        <f t="shared" si="1491"/>
        <v>4.3695091302386E-3</v>
      </c>
      <c r="AU1136" s="13">
        <f t="shared" si="1492"/>
        <v>2.0706243107311418E-3</v>
      </c>
      <c r="AV1136" s="13">
        <f t="shared" si="1493"/>
        <v>7.3592105687338854E-4</v>
      </c>
      <c r="AW1136" s="13">
        <f t="shared" si="1494"/>
        <v>1.328142969607147E-5</v>
      </c>
      <c r="AX1136" s="13">
        <f t="shared" si="1495"/>
        <v>5.5454864844677813E-4</v>
      </c>
      <c r="AY1136" s="13">
        <f t="shared" si="1496"/>
        <v>8.9134519978363417E-4</v>
      </c>
      <c r="AZ1136" s="13">
        <f t="shared" si="1497"/>
        <v>7.16344965768659E-4</v>
      </c>
      <c r="BA1136" s="13">
        <f t="shared" si="1498"/>
        <v>3.8380200331413963E-4</v>
      </c>
      <c r="BB1136" s="13">
        <f t="shared" si="1499"/>
        <v>1.5422455463536897E-4</v>
      </c>
      <c r="BC1136" s="13">
        <f t="shared" si="1500"/>
        <v>4.9578090884554066E-5</v>
      </c>
      <c r="BD1136" s="13">
        <f t="shared" si="1501"/>
        <v>1.158344793172867E-3</v>
      </c>
      <c r="BE1136" s="13">
        <f t="shared" si="1502"/>
        <v>1.6467503448069941E-3</v>
      </c>
      <c r="BF1136" s="13">
        <f t="shared" si="1503"/>
        <v>1.1705438286185904E-3</v>
      </c>
      <c r="BG1136" s="13">
        <f t="shared" si="1504"/>
        <v>5.5469766421602836E-4</v>
      </c>
      <c r="BH1136" s="13">
        <f t="shared" si="1505"/>
        <v>1.9714522290666936E-4</v>
      </c>
      <c r="BI1136" s="13">
        <f t="shared" si="1506"/>
        <v>5.6053942783193392E-5</v>
      </c>
      <c r="BJ1136" s="14">
        <f t="shared" si="1507"/>
        <v>0.33843466999655203</v>
      </c>
      <c r="BK1136" s="14">
        <f t="shared" si="1508"/>
        <v>0.24143566632760766</v>
      </c>
      <c r="BL1136" s="14">
        <f t="shared" si="1509"/>
        <v>0.38548446855068913</v>
      </c>
      <c r="BM1136" s="14">
        <f t="shared" si="1510"/>
        <v>0.58122035776634795</v>
      </c>
      <c r="BN1136" s="14">
        <f t="shared" si="1511"/>
        <v>0.41672981672034415</v>
      </c>
    </row>
    <row r="1137" spans="1:66" x14ac:dyDescent="0.25">
      <c r="A1137" t="s">
        <v>22</v>
      </c>
      <c r="B1137" t="s">
        <v>256</v>
      </c>
      <c r="C1137" t="s">
        <v>263</v>
      </c>
      <c r="D1137" s="11">
        <v>44460</v>
      </c>
      <c r="E1137" s="10">
        <f>VLOOKUP(A1137,home!$A$2:$E$405,3,FALSE)</f>
        <v>1.6818181818181801</v>
      </c>
      <c r="F1137" s="10">
        <f>VLOOKUP(B1137,home!$B$2:$E$405,3,FALSE)</f>
        <v>1.19</v>
      </c>
      <c r="G1137" s="10">
        <f>VLOOKUP(C1137,away!$B$2:$E$405,4,FALSE)</f>
        <v>0.79</v>
      </c>
      <c r="H1137" s="10">
        <f>VLOOKUP(A1137,away!$A$2:$E$405,3,FALSE)</f>
        <v>1.39090909090909</v>
      </c>
      <c r="I1137" s="10">
        <f>VLOOKUP(C1137,away!$B$2:$E$405,3,FALSE)</f>
        <v>1.29</v>
      </c>
      <c r="J1137" s="10">
        <f>VLOOKUP(B1137,home!$B$2:$E$405,4,FALSE)</f>
        <v>0.86</v>
      </c>
      <c r="K1137" s="12">
        <f t="shared" si="1456"/>
        <v>1.5810772727272711</v>
      </c>
      <c r="L1137" s="12">
        <f t="shared" si="1457"/>
        <v>1.5430745454545445</v>
      </c>
      <c r="M1137" s="13">
        <f t="shared" si="1458"/>
        <v>4.3974215940510208E-2</v>
      </c>
      <c r="N1137" s="13">
        <f t="shared" si="1459"/>
        <v>6.952663340954196E-2</v>
      </c>
      <c r="O1137" s="13">
        <f t="shared" si="1460"/>
        <v>6.7855493274122783E-2</v>
      </c>
      <c r="P1137" s="13">
        <f t="shared" si="1461"/>
        <v>0.10728477824541373</v>
      </c>
      <c r="Q1137" s="13">
        <f t="shared" si="1462"/>
        <v>5.4963489966533698E-2</v>
      </c>
      <c r="R1137" s="13">
        <f t="shared" si="1463"/>
        <v>5.235304222028047E-2</v>
      </c>
      <c r="S1137" s="13">
        <f t="shared" si="1464"/>
        <v>6.5436207314865755E-2</v>
      </c>
      <c r="T1137" s="13">
        <f t="shared" si="1465"/>
        <v>8.4812762296704411E-2</v>
      </c>
      <c r="U1137" s="13">
        <f t="shared" si="1466"/>
        <v>8.2774205212616705E-2</v>
      </c>
      <c r="V1137" s="13">
        <f t="shared" si="1467"/>
        <v>1.7738447761937986E-2</v>
      </c>
      <c r="W1137" s="13">
        <f t="shared" si="1468"/>
        <v>2.896717493861994E-2</v>
      </c>
      <c r="X1137" s="13">
        <f t="shared" si="1469"/>
        <v>4.4698510301513242E-2</v>
      </c>
      <c r="Y1137" s="13">
        <f t="shared" si="1470"/>
        <v>3.448656673300142E-2</v>
      </c>
      <c r="Z1137" s="13">
        <f t="shared" si="1471"/>
        <v>2.6928215609073946E-2</v>
      </c>
      <c r="AA1137" s="13">
        <f t="shared" si="1472"/>
        <v>4.2575589694606557E-2</v>
      </c>
      <c r="AB1137" s="13">
        <f t="shared" si="1473"/>
        <v>3.3657648619551929E-2</v>
      </c>
      <c r="AC1137" s="13">
        <f t="shared" si="1474"/>
        <v>2.7048029650089504E-3</v>
      </c>
      <c r="AD1137" s="13">
        <f t="shared" si="1475"/>
        <v>1.1449835487641747E-2</v>
      </c>
      <c r="AE1137" s="13">
        <f t="shared" si="1476"/>
        <v>1.7667949690622103E-2</v>
      </c>
      <c r="AF1137" s="13">
        <f t="shared" si="1477"/>
        <v>1.3631481718985233E-2</v>
      </c>
      <c r="AG1137" s="13">
        <f t="shared" si="1478"/>
        <v>7.0114641524650217E-3</v>
      </c>
      <c r="AH1137" s="13">
        <f t="shared" si="1479"/>
        <v>1.0388061015218442E-2</v>
      </c>
      <c r="AI1137" s="13">
        <f t="shared" si="1480"/>
        <v>1.642432717886606E-2</v>
      </c>
      <c r="AJ1137" s="13">
        <f t="shared" si="1481"/>
        <v>1.2984065211170974E-2</v>
      </c>
      <c r="AK1137" s="13">
        <f t="shared" si="1482"/>
        <v>6.842936804330413E-3</v>
      </c>
      <c r="AL1137" s="13">
        <f t="shared" si="1483"/>
        <v>2.6395848575546516E-4</v>
      </c>
      <c r="AM1137" s="13">
        <f t="shared" si="1484"/>
        <v>3.6206149331953069E-3</v>
      </c>
      <c r="AN1137" s="13">
        <f t="shared" si="1485"/>
        <v>5.586878742306285E-3</v>
      </c>
      <c r="AO1137" s="13">
        <f t="shared" si="1486"/>
        <v>4.3104851878969647E-3</v>
      </c>
      <c r="AP1137" s="13">
        <f t="shared" si="1487"/>
        <v>2.2171333240008848E-3</v>
      </c>
      <c r="AQ1137" s="13">
        <f t="shared" si="1488"/>
        <v>8.5530049903619748E-4</v>
      </c>
      <c r="AR1137" s="13">
        <f t="shared" si="1489"/>
        <v>3.2059105058424549E-3</v>
      </c>
      <c r="AS1137" s="13">
        <f t="shared" si="1490"/>
        <v>5.0687922391850935E-3</v>
      </c>
      <c r="AT1137" s="13">
        <f t="shared" si="1491"/>
        <v>4.007076104775964E-3</v>
      </c>
      <c r="AU1137" s="13">
        <f t="shared" si="1492"/>
        <v>2.1118323197832655E-3</v>
      </c>
      <c r="AV1137" s="13">
        <f t="shared" si="1493"/>
        <v>8.3474252115505821E-4</v>
      </c>
      <c r="AW1137" s="13">
        <f t="shared" si="1494"/>
        <v>1.7888467268448586E-5</v>
      </c>
      <c r="AX1137" s="13">
        <f t="shared" si="1495"/>
        <v>9.5407866402867712E-4</v>
      </c>
      <c r="AY1137" s="13">
        <f t="shared" si="1496"/>
        <v>1.4722145008239302E-3</v>
      </c>
      <c r="AZ1137" s="13">
        <f t="shared" si="1497"/>
        <v>1.1358683608352379E-3</v>
      </c>
      <c r="BA1137" s="13">
        <f t="shared" si="1498"/>
        <v>5.8424318486401084E-4</v>
      </c>
      <c r="BB1137" s="13">
        <f t="shared" si="1499"/>
        <v>2.2538269672973734E-4</v>
      </c>
      <c r="BC1137" s="13">
        <f t="shared" si="1500"/>
        <v>6.9556460461911801E-5</v>
      </c>
      <c r="BD1137" s="13">
        <f t="shared" si="1501"/>
        <v>8.2449314942846562E-4</v>
      </c>
      <c r="BE1137" s="13">
        <f t="shared" si="1502"/>
        <v>1.3035873800806767E-3</v>
      </c>
      <c r="BF1137" s="13">
        <f t="shared" si="1503"/>
        <v>1.0305361898298225E-3</v>
      </c>
      <c r="BG1137" s="13">
        <f t="shared" si="1504"/>
        <v>5.4311911615429636E-4</v>
      </c>
      <c r="BH1137" s="13">
        <f t="shared" si="1505"/>
        <v>2.1467832273382027E-4</v>
      </c>
      <c r="BI1137" s="13">
        <f t="shared" si="1506"/>
        <v>6.7884603404330695E-5</v>
      </c>
      <c r="BJ1137" s="14">
        <f t="shared" si="1507"/>
        <v>0.38824762524980783</v>
      </c>
      <c r="BK1137" s="14">
        <f t="shared" si="1508"/>
        <v>0.23887462521431602</v>
      </c>
      <c r="BL1137" s="14">
        <f t="shared" si="1509"/>
        <v>0.3450680216831376</v>
      </c>
      <c r="BM1137" s="14">
        <f t="shared" si="1510"/>
        <v>0.6017065086663772</v>
      </c>
      <c r="BN1137" s="14">
        <f t="shared" si="1511"/>
        <v>0.39595765305640285</v>
      </c>
    </row>
    <row r="1138" spans="1:66" x14ac:dyDescent="0.25">
      <c r="A1138" t="s">
        <v>301</v>
      </c>
      <c r="B1138" t="s">
        <v>341</v>
      </c>
      <c r="C1138" t="s">
        <v>313</v>
      </c>
      <c r="D1138" s="11">
        <v>44460</v>
      </c>
      <c r="E1138" s="10">
        <f>VLOOKUP(A1138,home!$A$2:$E$405,3,FALSE)</f>
        <v>1.3534482758620701</v>
      </c>
      <c r="F1138" s="10">
        <f>VLOOKUP(B1138,home!$B$2:$E$405,3,FALSE)</f>
        <v>0.49</v>
      </c>
      <c r="G1138" s="10">
        <f>VLOOKUP(C1138,away!$B$2:$E$405,4,FALSE)</f>
        <v>0.89</v>
      </c>
      <c r="H1138" s="10">
        <f>VLOOKUP(A1138,away!$A$2:$E$405,3,FALSE)</f>
        <v>1.02586206896552</v>
      </c>
      <c r="I1138" s="10">
        <f>VLOOKUP(C1138,away!$B$2:$E$405,3,FALSE)</f>
        <v>1.18</v>
      </c>
      <c r="J1138" s="10">
        <f>VLOOKUP(B1138,home!$B$2:$E$405,4,FALSE)</f>
        <v>1.46</v>
      </c>
      <c r="K1138" s="12">
        <f t="shared" si="1456"/>
        <v>0.59023879310344873</v>
      </c>
      <c r="L1138" s="12">
        <f t="shared" si="1457"/>
        <v>1.7673551724137977</v>
      </c>
      <c r="M1138" s="13">
        <f t="shared" si="1458"/>
        <v>9.4647675027930381E-2</v>
      </c>
      <c r="N1138" s="13">
        <f t="shared" si="1459"/>
        <v>5.5864729478533055E-2</v>
      </c>
      <c r="O1138" s="13">
        <f t="shared" si="1460"/>
        <v>0.16727605801755296</v>
      </c>
      <c r="P1138" s="13">
        <f t="shared" si="1461"/>
        <v>9.8732818599382932E-2</v>
      </c>
      <c r="Q1138" s="13">
        <f t="shared" si="1462"/>
        <v>1.6486765252230001E-2</v>
      </c>
      <c r="R1138" s="13">
        <f t="shared" si="1463"/>
        <v>0.14781810317915645</v>
      </c>
      <c r="S1138" s="13">
        <f t="shared" si="1464"/>
        <v>2.5748570859511322E-2</v>
      </c>
      <c r="T1138" s="13">
        <f t="shared" si="1465"/>
        <v>2.913796984490076E-2</v>
      </c>
      <c r="U1138" s="13">
        <f t="shared" si="1466"/>
        <v>8.7247978819306363E-2</v>
      </c>
      <c r="V1138" s="13">
        <f t="shared" si="1467"/>
        <v>2.9844355513637295E-3</v>
      </c>
      <c r="W1138" s="13">
        <f t="shared" si="1468"/>
        <v>3.2437094748853706E-3</v>
      </c>
      <c r="X1138" s="13">
        <f t="shared" si="1469"/>
        <v>5.732786718246302E-3</v>
      </c>
      <c r="Y1138" s="13">
        <f t="shared" si="1470"/>
        <v>5.0659351294188642E-3</v>
      </c>
      <c r="Z1138" s="13">
        <f t="shared" si="1471"/>
        <v>8.7082363076692842E-2</v>
      </c>
      <c r="AA1138" s="13">
        <f t="shared" si="1472"/>
        <v>5.139938888298351E-2</v>
      </c>
      <c r="AB1138" s="13">
        <f t="shared" si="1473"/>
        <v>1.5168956630273504E-2</v>
      </c>
      <c r="AC1138" s="13">
        <f t="shared" si="1474"/>
        <v>1.9457803230995267E-4</v>
      </c>
      <c r="AD1138" s="13">
        <f t="shared" si="1475"/>
        <v>4.7864079140864062E-4</v>
      </c>
      <c r="AE1138" s="13">
        <f t="shared" si="1476"/>
        <v>8.4592827842429449E-4</v>
      </c>
      <c r="AF1138" s="13">
        <f t="shared" si="1477"/>
        <v>7.475278591821383E-4</v>
      </c>
      <c r="AG1138" s="13">
        <f t="shared" si="1478"/>
        <v>4.4038240948298833E-4</v>
      </c>
      <c r="AH1138" s="13">
        <f t="shared" si="1479"/>
        <v>3.8476366202402357E-2</v>
      </c>
      <c r="AI1138" s="13">
        <f t="shared" si="1480"/>
        <v>2.2710243950312296E-2</v>
      </c>
      <c r="AJ1138" s="13">
        <f t="shared" si="1481"/>
        <v>6.7022334901586135E-3</v>
      </c>
      <c r="AK1138" s="13">
        <f t="shared" si="1482"/>
        <v>1.3186394021095782E-3</v>
      </c>
      <c r="AL1138" s="13">
        <f t="shared" si="1483"/>
        <v>8.119053135458093E-6</v>
      </c>
      <c r="AM1138" s="13">
        <f t="shared" si="1484"/>
        <v>5.6502472610223128E-5</v>
      </c>
      <c r="AN1138" s="13">
        <f t="shared" si="1485"/>
        <v>9.9859937221846769E-5</v>
      </c>
      <c r="AO1138" s="13">
        <f t="shared" si="1486"/>
        <v>8.8243988282974041E-5</v>
      </c>
      <c r="AP1138" s="13">
        <f t="shared" si="1487"/>
        <v>5.1986156375445572E-5</v>
      </c>
      <c r="AQ1138" s="13">
        <f t="shared" si="1488"/>
        <v>2.2969500591014069E-5</v>
      </c>
      <c r="AR1138" s="13">
        <f t="shared" si="1489"/>
        <v>1.3600280964700638E-2</v>
      </c>
      <c r="AS1138" s="13">
        <f t="shared" si="1490"/>
        <v>8.0274134224727119E-3</v>
      </c>
      <c r="AT1138" s="13">
        <f t="shared" si="1491"/>
        <v>2.3690454051113596E-3</v>
      </c>
      <c r="AU1138" s="13">
        <f t="shared" si="1492"/>
        <v>4.6610083357339981E-4</v>
      </c>
      <c r="AV1138" s="13">
        <f t="shared" si="1493"/>
        <v>6.8777698368218732E-5</v>
      </c>
      <c r="AW1138" s="13">
        <f t="shared" si="1494"/>
        <v>2.3526345358233381E-7</v>
      </c>
      <c r="AX1138" s="13">
        <f t="shared" si="1495"/>
        <v>5.558325206803127E-6</v>
      </c>
      <c r="AY1138" s="13">
        <f t="shared" si="1496"/>
        <v>9.8235348042014961E-6</v>
      </c>
      <c r="AZ1138" s="13">
        <f t="shared" si="1497"/>
        <v>8.680837523796243E-6</v>
      </c>
      <c r="BA1138" s="13">
        <f t="shared" si="1498"/>
        <v>5.1140410328550233E-6</v>
      </c>
      <c r="BB1138" s="13">
        <f t="shared" si="1499"/>
        <v>2.2595817178381819E-6</v>
      </c>
      <c r="BC1138" s="13">
        <f t="shared" si="1500"/>
        <v>7.9869668730259249E-7</v>
      </c>
      <c r="BD1138" s="13">
        <f t="shared" si="1501"/>
        <v>4.0060878182074326E-3</v>
      </c>
      <c r="BE1138" s="13">
        <f t="shared" si="1502"/>
        <v>2.3645484388851831E-3</v>
      </c>
      <c r="BF1138" s="13">
        <f t="shared" si="1503"/>
        <v>6.9782410840111718E-4</v>
      </c>
      <c r="BG1138" s="13">
        <f t="shared" si="1504"/>
        <v>1.3729428651372186E-4</v>
      </c>
      <c r="BH1138" s="13">
        <f t="shared" si="1505"/>
        <v>2.0259103492964572E-5</v>
      </c>
      <c r="BI1138" s="13">
        <f t="shared" si="1506"/>
        <v>2.3915417590090546E-6</v>
      </c>
      <c r="BJ1138" s="14">
        <f t="shared" si="1507"/>
        <v>0.11839617230876671</v>
      </c>
      <c r="BK1138" s="14">
        <f t="shared" si="1508"/>
        <v>0.22232602065843798</v>
      </c>
      <c r="BL1138" s="14">
        <f t="shared" si="1509"/>
        <v>0.56987799219574153</v>
      </c>
      <c r="BM1138" s="14">
        <f t="shared" si="1510"/>
        <v>0.41684681041350258</v>
      </c>
      <c r="BN1138" s="14">
        <f t="shared" si="1511"/>
        <v>0.58082614955478573</v>
      </c>
    </row>
    <row r="1139" spans="1:66" x14ac:dyDescent="0.25">
      <c r="A1139" t="s">
        <v>301</v>
      </c>
      <c r="B1139" t="s">
        <v>312</v>
      </c>
      <c r="C1139" t="s">
        <v>384</v>
      </c>
      <c r="D1139" s="11">
        <v>44460</v>
      </c>
      <c r="E1139" s="10">
        <f>VLOOKUP(A1139,home!$A$2:$E$405,3,FALSE)</f>
        <v>1.3534482758620701</v>
      </c>
      <c r="F1139" s="10">
        <f>VLOOKUP(B1139,home!$B$2:$E$405,3,FALSE)</f>
        <v>1.03</v>
      </c>
      <c r="G1139" s="10">
        <f>VLOOKUP(C1139,away!$B$2:$E$405,4,FALSE)</f>
        <v>1.23</v>
      </c>
      <c r="H1139" s="10">
        <f>VLOOKUP(A1139,away!$A$2:$E$405,3,FALSE)</f>
        <v>1.02586206896552</v>
      </c>
      <c r="I1139" s="10">
        <f>VLOOKUP(C1139,away!$B$2:$E$405,3,FALSE)</f>
        <v>0.62</v>
      </c>
      <c r="J1139" s="10">
        <f>VLOOKUP(B1139,home!$B$2:$E$405,4,FALSE)</f>
        <v>0.78</v>
      </c>
      <c r="K1139" s="12">
        <f t="shared" si="1456"/>
        <v>1.7146836206896565</v>
      </c>
      <c r="L1139" s="12">
        <f t="shared" si="1457"/>
        <v>0.49610689655172546</v>
      </c>
      <c r="M1139" s="13">
        <f t="shared" si="1458"/>
        <v>0.10961396252936671</v>
      </c>
      <c r="N1139" s="13">
        <f t="shared" si="1459"/>
        <v>0.18795326614799485</v>
      </c>
      <c r="O1139" s="13">
        <f t="shared" si="1460"/>
        <v>5.4380242769181249E-2</v>
      </c>
      <c r="P1139" s="13">
        <f t="shared" si="1461"/>
        <v>9.3244911565442207E-2</v>
      </c>
      <c r="Q1139" s="13">
        <f t="shared" si="1462"/>
        <v>0.16114019345954528</v>
      </c>
      <c r="R1139" s="13">
        <f t="shared" si="1463"/>
        <v>1.3489206736973958E-2</v>
      </c>
      <c r="S1139" s="13">
        <f t="shared" si="1464"/>
        <v>1.9830077601924487E-2</v>
      </c>
      <c r="T1139" s="13">
        <f t="shared" si="1465"/>
        <v>7.9942761286959665E-2</v>
      </c>
      <c r="U1139" s="13">
        <f t="shared" si="1466"/>
        <v>2.3129721847985812E-2</v>
      </c>
      <c r="V1139" s="13">
        <f t="shared" si="1467"/>
        <v>1.8743089025643315E-3</v>
      </c>
      <c r="W1139" s="13">
        <f t="shared" si="1468"/>
        <v>9.2101483453281605E-2</v>
      </c>
      <c r="X1139" s="13">
        <f t="shared" si="1469"/>
        <v>4.5692181123817635E-2</v>
      </c>
      <c r="Y1139" s="13">
        <f t="shared" si="1470"/>
        <v>1.1334103087008248E-2</v>
      </c>
      <c r="Z1139" s="13">
        <f t="shared" si="1471"/>
        <v>2.2306961637415931E-3</v>
      </c>
      <c r="AA1139" s="13">
        <f t="shared" si="1472"/>
        <v>3.8249381747029617E-3</v>
      </c>
      <c r="AB1139" s="13">
        <f t="shared" si="1473"/>
        <v>3.279279419156881E-3</v>
      </c>
      <c r="AC1139" s="13">
        <f t="shared" si="1474"/>
        <v>9.9650721856664364E-5</v>
      </c>
      <c r="AD1139" s="13">
        <f t="shared" si="1475"/>
        <v>3.9481226279640333E-2</v>
      </c>
      <c r="AE1139" s="13">
        <f t="shared" si="1476"/>
        <v>1.9586908641648793E-2</v>
      </c>
      <c r="AF1139" s="13">
        <f t="shared" si="1477"/>
        <v>4.8586002296252774E-3</v>
      </c>
      <c r="AG1139" s="13">
        <f t="shared" si="1478"/>
        <v>8.0346169383496593E-4</v>
      </c>
      <c r="AH1139" s="13">
        <f t="shared" si="1479"/>
        <v>2.7666593773592027E-4</v>
      </c>
      <c r="AI1139" s="13">
        <f t="shared" si="1480"/>
        <v>4.7439455183852686E-4</v>
      </c>
      <c r="AJ1139" s="13">
        <f t="shared" si="1481"/>
        <v>4.0671828389096621E-4</v>
      </c>
      <c r="AK1139" s="13">
        <f t="shared" si="1482"/>
        <v>2.3246439320761519E-4</v>
      </c>
      <c r="AL1139" s="13">
        <f t="shared" si="1483"/>
        <v>3.3907807117064109E-6</v>
      </c>
      <c r="AM1139" s="13">
        <f t="shared" si="1484"/>
        <v>1.3539562405288259E-2</v>
      </c>
      <c r="AN1139" s="13">
        <f t="shared" si="1485"/>
        <v>6.7170702855559742E-3</v>
      </c>
      <c r="AO1139" s="13">
        <f t="shared" si="1486"/>
        <v>1.6661924466434932E-3</v>
      </c>
      <c r="AP1139" s="13">
        <f t="shared" si="1487"/>
        <v>2.7553652125407668E-4</v>
      </c>
      <c r="AQ1139" s="13">
        <f t="shared" si="1488"/>
        <v>3.4173892111504623E-5</v>
      </c>
      <c r="AR1139" s="13">
        <f t="shared" si="1489"/>
        <v>2.745117595034807E-5</v>
      </c>
      <c r="AS1139" s="13">
        <f t="shared" si="1490"/>
        <v>4.7070081770731647E-5</v>
      </c>
      <c r="AT1139" s="13">
        <f t="shared" si="1491"/>
        <v>4.0355149118398181E-5</v>
      </c>
      <c r="AU1139" s="13">
        <f t="shared" si="1492"/>
        <v>2.3065437734602001E-5</v>
      </c>
      <c r="AV1139" s="13">
        <f t="shared" si="1493"/>
        <v>9.8874820718897925E-6</v>
      </c>
      <c r="AW1139" s="13">
        <f t="shared" si="1494"/>
        <v>8.0122864395371321E-8</v>
      </c>
      <c r="AX1139" s="13">
        <f t="shared" si="1495"/>
        <v>3.8693443146088718E-3</v>
      </c>
      <c r="AY1139" s="13">
        <f t="shared" si="1496"/>
        <v>1.9196083996106709E-3</v>
      </c>
      <c r="AZ1139" s="13">
        <f t="shared" si="1497"/>
        <v>4.7616548286273712E-4</v>
      </c>
      <c r="BA1139" s="13">
        <f t="shared" si="1498"/>
        <v>7.8742993316028795E-5</v>
      </c>
      <c r="BB1139" s="13">
        <f t="shared" si="1499"/>
        <v>9.7662355098020756E-6</v>
      </c>
      <c r="BC1139" s="13">
        <f t="shared" si="1500"/>
        <v>9.6901935795223336E-7</v>
      </c>
      <c r="BD1139" s="13">
        <f t="shared" si="1501"/>
        <v>2.2697862845704234E-6</v>
      </c>
      <c r="BE1139" s="13">
        <f t="shared" si="1502"/>
        <v>3.8919653646189366E-6</v>
      </c>
      <c r="BF1139" s="13">
        <f t="shared" si="1503"/>
        <v>3.3367446315017696E-6</v>
      </c>
      <c r="BG1139" s="13">
        <f t="shared" si="1504"/>
        <v>1.9071537886867428E-6</v>
      </c>
      <c r="BH1139" s="13">
        <f t="shared" si="1505"/>
        <v>8.1754134089934479E-7</v>
      </c>
      <c r="BI1139" s="13">
        <f t="shared" si="1506"/>
        <v>2.8036494929535299E-7</v>
      </c>
      <c r="BJ1139" s="14">
        <f t="shared" si="1507"/>
        <v>0.67148131739947614</v>
      </c>
      <c r="BK1139" s="14">
        <f t="shared" si="1508"/>
        <v>0.22658591050147675</v>
      </c>
      <c r="BL1139" s="14">
        <f t="shared" si="1509"/>
        <v>9.9653964997679437E-2</v>
      </c>
      <c r="BM1139" s="14">
        <f t="shared" si="1510"/>
        <v>0.37821057757712323</v>
      </c>
      <c r="BN1139" s="14">
        <f t="shared" si="1511"/>
        <v>0.61982178320850434</v>
      </c>
    </row>
    <row r="1140" spans="1:66" x14ac:dyDescent="0.25">
      <c r="A1140" t="s">
        <v>301</v>
      </c>
      <c r="B1140" t="s">
        <v>350</v>
      </c>
      <c r="C1140" t="s">
        <v>322</v>
      </c>
      <c r="D1140" s="11">
        <v>44460</v>
      </c>
      <c r="E1140" s="10">
        <f>VLOOKUP(A1140,home!$A$2:$E$405,3,FALSE)</f>
        <v>1.3534482758620701</v>
      </c>
      <c r="F1140" s="10">
        <f>VLOOKUP(B1140,home!$B$2:$E$405,3,FALSE)</f>
        <v>0.74</v>
      </c>
      <c r="G1140" s="10">
        <f>VLOOKUP(C1140,away!$B$2:$E$405,4,FALSE)</f>
        <v>0.74</v>
      </c>
      <c r="H1140" s="10">
        <f>VLOOKUP(A1140,away!$A$2:$E$405,3,FALSE)</f>
        <v>1.02586206896552</v>
      </c>
      <c r="I1140" s="10">
        <f>VLOOKUP(C1140,away!$B$2:$E$405,3,FALSE)</f>
        <v>0.86</v>
      </c>
      <c r="J1140" s="10">
        <f>VLOOKUP(B1140,home!$B$2:$E$405,4,FALSE)</f>
        <v>1.79</v>
      </c>
      <c r="K1140" s="12">
        <f t="shared" si="1456"/>
        <v>0.74114827586206966</v>
      </c>
      <c r="L1140" s="12">
        <f t="shared" si="1457"/>
        <v>1.5792120689655216</v>
      </c>
      <c r="M1140" s="13">
        <f t="shared" si="1458"/>
        <v>9.8238179605667525E-2</v>
      </c>
      <c r="N1140" s="13">
        <f t="shared" si="1459"/>
        <v>7.2809057438568817E-2</v>
      </c>
      <c r="O1140" s="13">
        <f t="shared" si="1460"/>
        <v>0.15513891886647271</v>
      </c>
      <c r="P1140" s="13">
        <f t="shared" si="1461"/>
        <v>0.11498094223699176</v>
      </c>
      <c r="Q1140" s="13">
        <f t="shared" si="1462"/>
        <v>2.6981153693868835E-2</v>
      </c>
      <c r="R1140" s="13">
        <f t="shared" si="1463"/>
        <v>0.12249862652009828</v>
      </c>
      <c r="S1140" s="13">
        <f t="shared" si="1464"/>
        <v>3.3644294740534146E-2</v>
      </c>
      <c r="T1140" s="13">
        <f t="shared" si="1465"/>
        <v>4.2608963547971328E-2</v>
      </c>
      <c r="U1140" s="13">
        <f t="shared" si="1466"/>
        <v>9.0789645840842453E-2</v>
      </c>
      <c r="V1140" s="13">
        <f t="shared" si="1467"/>
        <v>4.375366895362348E-3</v>
      </c>
      <c r="W1140" s="13">
        <f t="shared" si="1468"/>
        <v>6.6656785136601339E-3</v>
      </c>
      <c r="X1140" s="13">
        <f t="shared" si="1469"/>
        <v>1.0526519956616243E-2</v>
      </c>
      <c r="Y1140" s="13">
        <f t="shared" si="1470"/>
        <v>8.3118036798473949E-3</v>
      </c>
      <c r="Z1140" s="13">
        <f t="shared" si="1471"/>
        <v>6.4483769810746397E-2</v>
      </c>
      <c r="AA1140" s="13">
        <f t="shared" si="1472"/>
        <v>4.7792034816321272E-2</v>
      </c>
      <c r="AB1140" s="13">
        <f t="shared" si="1473"/>
        <v>1.7710492102028255E-2</v>
      </c>
      <c r="AC1140" s="13">
        <f t="shared" si="1474"/>
        <v>3.2006637483047903E-4</v>
      </c>
      <c r="AD1140" s="13">
        <f t="shared" si="1475"/>
        <v>1.2350640344625126E-3</v>
      </c>
      <c r="AE1140" s="13">
        <f t="shared" si="1476"/>
        <v>1.9504280291684486E-3</v>
      </c>
      <c r="AF1140" s="13">
        <f t="shared" si="1477"/>
        <v>1.5400697416557254E-3</v>
      </c>
      <c r="AG1140" s="13">
        <f t="shared" si="1478"/>
        <v>8.1069890769044505E-4</v>
      </c>
      <c r="AH1140" s="13">
        <f t="shared" si="1479"/>
        <v>2.5458386884381311E-2</v>
      </c>
      <c r="AI1140" s="13">
        <f t="shared" si="1480"/>
        <v>1.8868439545588738E-2</v>
      </c>
      <c r="AJ1140" s="13">
        <f t="shared" si="1481"/>
        <v>6.9921557187103914E-3</v>
      </c>
      <c r="AK1140" s="13">
        <f t="shared" si="1482"/>
        <v>1.7274080518271061E-3</v>
      </c>
      <c r="AL1140" s="13">
        <f t="shared" si="1483"/>
        <v>1.4984615351835577E-5</v>
      </c>
      <c r="AM1140" s="13">
        <f t="shared" si="1484"/>
        <v>1.8307311594422868E-4</v>
      </c>
      <c r="AN1140" s="13">
        <f t="shared" si="1485"/>
        <v>2.891112742022502E-4</v>
      </c>
      <c r="AO1140" s="13">
        <f t="shared" si="1486"/>
        <v>2.282840067470969E-4</v>
      </c>
      <c r="AP1140" s="13">
        <f t="shared" si="1487"/>
        <v>1.2016961953560735E-4</v>
      </c>
      <c r="AQ1140" s="13">
        <f t="shared" si="1488"/>
        <v>4.7443328373406509E-5</v>
      </c>
      <c r="AR1140" s="13">
        <f t="shared" si="1489"/>
        <v>8.0408383648416983E-3</v>
      </c>
      <c r="AS1140" s="13">
        <f t="shared" si="1490"/>
        <v>5.9594534905880077E-3</v>
      </c>
      <c r="AT1140" s="13">
        <f t="shared" si="1491"/>
        <v>2.2084193398147472E-3</v>
      </c>
      <c r="AU1140" s="13">
        <f t="shared" si="1492"/>
        <v>5.4558872869471672E-4</v>
      </c>
      <c r="AV1140" s="13">
        <f t="shared" si="1493"/>
        <v>1.0109053640046693E-4</v>
      </c>
      <c r="AW1140" s="13">
        <f t="shared" si="1494"/>
        <v>4.8717910760044968E-7</v>
      </c>
      <c r="AX1140" s="13">
        <f t="shared" si="1495"/>
        <v>2.261405403979364E-5</v>
      </c>
      <c r="AY1140" s="13">
        <f t="shared" si="1496"/>
        <v>3.5712387067880622E-5</v>
      </c>
      <c r="AZ1140" s="13">
        <f t="shared" si="1497"/>
        <v>2.8198716334582651E-5</v>
      </c>
      <c r="BA1140" s="13">
        <f t="shared" si="1498"/>
        <v>1.4843917721636042E-5</v>
      </c>
      <c r="BB1140" s="13">
        <f t="shared" si="1499"/>
        <v>5.8604235041847061E-6</v>
      </c>
      <c r="BC1140" s="13">
        <f t="shared" si="1500"/>
        <v>1.8509703054115393E-6</v>
      </c>
      <c r="BD1140" s="13">
        <f t="shared" si="1501"/>
        <v>2.1163648317264979E-3</v>
      </c>
      <c r="BE1140" s="13">
        <f t="shared" si="1502"/>
        <v>1.5685401461292133E-3</v>
      </c>
      <c r="BF1140" s="13">
        <f t="shared" si="1503"/>
        <v>5.8126041246205247E-4</v>
      </c>
      <c r="BG1140" s="13">
        <f t="shared" si="1504"/>
        <v>1.4360005084104193E-4</v>
      </c>
      <c r="BH1140" s="13">
        <f t="shared" si="1505"/>
        <v>2.6607232523635937E-5</v>
      </c>
      <c r="BI1140" s="13">
        <f t="shared" si="1506"/>
        <v>3.9439809020707936E-6</v>
      </c>
      <c r="BJ1140" s="14">
        <f t="shared" si="1507"/>
        <v>0.17441659935728598</v>
      </c>
      <c r="BK1140" s="14">
        <f t="shared" si="1508"/>
        <v>0.25160954685580594</v>
      </c>
      <c r="BL1140" s="14">
        <f t="shared" si="1509"/>
        <v>0.5082718154611946</v>
      </c>
      <c r="BM1140" s="14">
        <f t="shared" si="1510"/>
        <v>0.40809962791540466</v>
      </c>
      <c r="BN1140" s="14">
        <f t="shared" si="1511"/>
        <v>0.59064687836166796</v>
      </c>
    </row>
    <row r="1141" spans="1:66" x14ac:dyDescent="0.25">
      <c r="A1141" t="s">
        <v>19</v>
      </c>
      <c r="B1141" t="s">
        <v>251</v>
      </c>
      <c r="C1141" t="s">
        <v>252</v>
      </c>
      <c r="D1141" s="11">
        <v>44461</v>
      </c>
      <c r="E1141" s="10">
        <f>VLOOKUP(A1141,home!$A$2:$E$405,3,FALSE)</f>
        <v>1.6666666666666701</v>
      </c>
      <c r="F1141" s="10">
        <f>VLOOKUP(B1141,home!$B$2:$E$405,3,FALSE)</f>
        <v>0.84</v>
      </c>
      <c r="G1141" s="10">
        <f>VLOOKUP(C1141,away!$B$2:$E$405,4,FALSE)</f>
        <v>0.77</v>
      </c>
      <c r="H1141" s="10">
        <f>VLOOKUP(A1141,away!$A$2:$E$405,3,FALSE)</f>
        <v>1.2</v>
      </c>
      <c r="I1141" s="10">
        <f>VLOOKUP(C1141,away!$B$2:$E$405,3,FALSE)</f>
        <v>0.6</v>
      </c>
      <c r="J1141" s="10">
        <f>VLOOKUP(B1141,home!$B$2:$E$405,4,FALSE)</f>
        <v>1.17</v>
      </c>
      <c r="K1141" s="12">
        <f t="shared" si="1456"/>
        <v>1.0780000000000023</v>
      </c>
      <c r="L1141" s="12">
        <f t="shared" si="1457"/>
        <v>0.84239999999999993</v>
      </c>
      <c r="M1141" s="13">
        <f t="shared" si="1458"/>
        <v>0.14654833107249099</v>
      </c>
      <c r="N1141" s="13">
        <f t="shared" si="1459"/>
        <v>0.15797910089614561</v>
      </c>
      <c r="O1141" s="13">
        <f t="shared" si="1460"/>
        <v>0.12345231409546639</v>
      </c>
      <c r="P1141" s="13">
        <f t="shared" si="1461"/>
        <v>0.13308159459491306</v>
      </c>
      <c r="Q1141" s="13">
        <f t="shared" si="1462"/>
        <v>8.5150735383022674E-2</v>
      </c>
      <c r="R1141" s="13">
        <f t="shared" si="1463"/>
        <v>5.1998114697010447E-2</v>
      </c>
      <c r="S1141" s="13">
        <f t="shared" si="1464"/>
        <v>3.0213088559780468E-2</v>
      </c>
      <c r="T1141" s="13">
        <f t="shared" si="1465"/>
        <v>7.1730979486658283E-2</v>
      </c>
      <c r="U1141" s="13">
        <f t="shared" si="1466"/>
        <v>5.6053967643377375E-2</v>
      </c>
      <c r="V1141" s="13">
        <f t="shared" si="1467"/>
        <v>3.0485248061527031E-3</v>
      </c>
      <c r="W1141" s="13">
        <f t="shared" si="1468"/>
        <v>3.0597497580966214E-2</v>
      </c>
      <c r="X1141" s="13">
        <f t="shared" si="1469"/>
        <v>2.5775331962205932E-2</v>
      </c>
      <c r="Y1141" s="13">
        <f t="shared" si="1470"/>
        <v>1.0856569822481139E-2</v>
      </c>
      <c r="Z1141" s="13">
        <f t="shared" si="1471"/>
        <v>1.460107060692053E-2</v>
      </c>
      <c r="AA1141" s="13">
        <f t="shared" si="1472"/>
        <v>1.5739954114260366E-2</v>
      </c>
      <c r="AB1141" s="13">
        <f t="shared" si="1473"/>
        <v>8.4838352675863545E-3</v>
      </c>
      <c r="AC1141" s="13">
        <f t="shared" si="1474"/>
        <v>1.7302420786536747E-4</v>
      </c>
      <c r="AD1141" s="13">
        <f t="shared" si="1475"/>
        <v>8.2460255980704115E-3</v>
      </c>
      <c r="AE1141" s="13">
        <f t="shared" si="1476"/>
        <v>6.9464519638145128E-3</v>
      </c>
      <c r="AF1141" s="13">
        <f t="shared" si="1477"/>
        <v>2.9258455671586727E-3</v>
      </c>
      <c r="AG1141" s="13">
        <f t="shared" si="1478"/>
        <v>8.2157743525815513E-4</v>
      </c>
      <c r="AH1141" s="13">
        <f t="shared" si="1479"/>
        <v>3.0749854698174633E-3</v>
      </c>
      <c r="AI1141" s="13">
        <f t="shared" si="1480"/>
        <v>3.3148343364632323E-3</v>
      </c>
      <c r="AJ1141" s="13">
        <f t="shared" si="1481"/>
        <v>1.7866957073536861E-3</v>
      </c>
      <c r="AK1141" s="13">
        <f t="shared" si="1482"/>
        <v>6.4201932417575923E-4</v>
      </c>
      <c r="AL1141" s="13">
        <f t="shared" si="1483"/>
        <v>6.2849811574734898E-6</v>
      </c>
      <c r="AM1141" s="13">
        <f t="shared" si="1484"/>
        <v>1.777843118943985E-3</v>
      </c>
      <c r="AN1141" s="13">
        <f t="shared" si="1485"/>
        <v>1.4976550433984128E-3</v>
      </c>
      <c r="AO1141" s="13">
        <f t="shared" si="1486"/>
        <v>6.3081230427941147E-4</v>
      </c>
      <c r="AP1141" s="13">
        <f t="shared" si="1487"/>
        <v>1.7713209504165872E-4</v>
      </c>
      <c r="AQ1141" s="13">
        <f t="shared" si="1488"/>
        <v>3.7304019215773321E-5</v>
      </c>
      <c r="AR1141" s="13">
        <f t="shared" si="1489"/>
        <v>5.1807355195484627E-4</v>
      </c>
      <c r="AS1141" s="13">
        <f t="shared" si="1490"/>
        <v>5.5848328900732548E-4</v>
      </c>
      <c r="AT1141" s="13">
        <f t="shared" si="1491"/>
        <v>3.0102249277494907E-4</v>
      </c>
      <c r="AU1141" s="13">
        <f t="shared" si="1492"/>
        <v>1.0816741573713193E-4</v>
      </c>
      <c r="AV1141" s="13">
        <f t="shared" si="1493"/>
        <v>2.9151118541157114E-5</v>
      </c>
      <c r="AW1141" s="13">
        <f t="shared" si="1494"/>
        <v>1.5853990669350041E-7</v>
      </c>
      <c r="AX1141" s="13">
        <f t="shared" si="1495"/>
        <v>3.1941914703693649E-4</v>
      </c>
      <c r="AY1141" s="13">
        <f t="shared" si="1496"/>
        <v>2.6907868946391523E-4</v>
      </c>
      <c r="AZ1141" s="13">
        <f t="shared" si="1497"/>
        <v>1.133359440022011E-4</v>
      </c>
      <c r="BA1141" s="13">
        <f t="shared" si="1498"/>
        <v>3.1824733075818065E-5</v>
      </c>
      <c r="BB1141" s="13">
        <f t="shared" si="1499"/>
        <v>6.7022887857672836E-6</v>
      </c>
      <c r="BC1141" s="13">
        <f t="shared" si="1500"/>
        <v>1.129201614626072E-6</v>
      </c>
      <c r="BD1141" s="13">
        <f t="shared" si="1501"/>
        <v>7.2737526694460376E-5</v>
      </c>
      <c r="BE1141" s="13">
        <f t="shared" si="1502"/>
        <v>7.8411053776628446E-5</v>
      </c>
      <c r="BF1141" s="13">
        <f t="shared" si="1503"/>
        <v>4.2263557985602816E-5</v>
      </c>
      <c r="BG1141" s="13">
        <f t="shared" si="1504"/>
        <v>1.5186705169493312E-5</v>
      </c>
      <c r="BH1141" s="13">
        <f t="shared" si="1505"/>
        <v>4.0928170431784564E-6</v>
      </c>
      <c r="BI1141" s="13">
        <f t="shared" si="1506"/>
        <v>8.824113545092773E-7</v>
      </c>
      <c r="BJ1141" s="14">
        <f t="shared" si="1507"/>
        <v>0.40589235228064008</v>
      </c>
      <c r="BK1141" s="14">
        <f t="shared" si="1508"/>
        <v>0.31333992691182394</v>
      </c>
      <c r="BL1141" s="14">
        <f t="shared" si="1509"/>
        <v>0.26627519259555033</v>
      </c>
      <c r="BM1141" s="14">
        <f t="shared" si="1510"/>
        <v>0.30162943150632848</v>
      </c>
      <c r="BN1141" s="14">
        <f t="shared" si="1511"/>
        <v>0.69821019073904922</v>
      </c>
    </row>
    <row r="1142" spans="1:66" x14ac:dyDescent="0.25">
      <c r="A1142" t="s">
        <v>19</v>
      </c>
      <c r="B1142" t="s">
        <v>21</v>
      </c>
      <c r="C1142" t="s">
        <v>250</v>
      </c>
      <c r="D1142" s="11">
        <v>44461</v>
      </c>
      <c r="E1142" s="10">
        <f>VLOOKUP(A1142,home!$A$2:$E$405,3,FALSE)</f>
        <v>1.6666666666666701</v>
      </c>
      <c r="F1142" s="10">
        <f>VLOOKUP(B1142,home!$B$2:$E$405,3,FALSE)</f>
        <v>1</v>
      </c>
      <c r="G1142" s="10">
        <f>VLOOKUP(C1142,away!$B$2:$E$405,4,FALSE)</f>
        <v>1.6</v>
      </c>
      <c r="H1142" s="10">
        <f>VLOOKUP(A1142,away!$A$2:$E$405,3,FALSE)</f>
        <v>1.2</v>
      </c>
      <c r="I1142" s="10">
        <f>VLOOKUP(C1142,away!$B$2:$E$405,3,FALSE)</f>
        <v>0.6</v>
      </c>
      <c r="J1142" s="10">
        <f>VLOOKUP(B1142,home!$B$2:$E$405,4,FALSE)</f>
        <v>0.97</v>
      </c>
      <c r="K1142" s="12">
        <f t="shared" si="1456"/>
        <v>2.6666666666666723</v>
      </c>
      <c r="L1142" s="12">
        <f t="shared" si="1457"/>
        <v>0.69839999999999991</v>
      </c>
      <c r="M1142" s="13">
        <f t="shared" si="1458"/>
        <v>3.4559712060398824E-2</v>
      </c>
      <c r="N1142" s="13">
        <f t="shared" si="1459"/>
        <v>9.2159232161063712E-2</v>
      </c>
      <c r="O1142" s="13">
        <f t="shared" si="1460"/>
        <v>2.4136502902982533E-2</v>
      </c>
      <c r="P1142" s="13">
        <f t="shared" si="1461"/>
        <v>6.4364007741286894E-2</v>
      </c>
      <c r="Q1142" s="13">
        <f t="shared" si="1462"/>
        <v>0.12287897621475193</v>
      </c>
      <c r="R1142" s="13">
        <f t="shared" si="1463"/>
        <v>8.4284668137214972E-3</v>
      </c>
      <c r="S1142" s="13">
        <f t="shared" si="1464"/>
        <v>2.9967882004343239E-2</v>
      </c>
      <c r="T1142" s="13">
        <f t="shared" si="1465"/>
        <v>8.5818676988382733E-2</v>
      </c>
      <c r="U1142" s="13">
        <f t="shared" si="1466"/>
        <v>2.2475911503257374E-2</v>
      </c>
      <c r="V1142" s="13">
        <f t="shared" si="1467"/>
        <v>6.2013537160987746E-3</v>
      </c>
      <c r="W1142" s="13">
        <f t="shared" si="1468"/>
        <v>0.10922575663533526</v>
      </c>
      <c r="X1142" s="13">
        <f t="shared" si="1469"/>
        <v>7.6283268434118146E-2</v>
      </c>
      <c r="Y1142" s="13">
        <f t="shared" si="1470"/>
        <v>2.6638117337194043E-2</v>
      </c>
      <c r="Z1142" s="13">
        <f t="shared" si="1471"/>
        <v>1.9621470742343652E-3</v>
      </c>
      <c r="AA1142" s="13">
        <f t="shared" si="1472"/>
        <v>5.232392197958317E-3</v>
      </c>
      <c r="AB1142" s="13">
        <f t="shared" si="1473"/>
        <v>6.976522930611107E-3</v>
      </c>
      <c r="AC1142" s="13">
        <f t="shared" si="1474"/>
        <v>7.2183757255389874E-4</v>
      </c>
      <c r="AD1142" s="13">
        <f t="shared" si="1475"/>
        <v>7.2817171090223662E-2</v>
      </c>
      <c r="AE1142" s="13">
        <f t="shared" si="1476"/>
        <v>5.0855512289412201E-2</v>
      </c>
      <c r="AF1142" s="13">
        <f t="shared" si="1477"/>
        <v>1.7758744891462733E-2</v>
      </c>
      <c r="AG1142" s="13">
        <f t="shared" si="1478"/>
        <v>4.1342358107325254E-3</v>
      </c>
      <c r="AH1142" s="13">
        <f t="shared" si="1479"/>
        <v>3.4259087916132006E-4</v>
      </c>
      <c r="AI1142" s="13">
        <f t="shared" si="1480"/>
        <v>9.1357567776352198E-4</v>
      </c>
      <c r="AJ1142" s="13">
        <f t="shared" si="1481"/>
        <v>1.2181009036846989E-3</v>
      </c>
      <c r="AK1142" s="13">
        <f t="shared" si="1482"/>
        <v>1.0827563588308457E-3</v>
      </c>
      <c r="AL1142" s="13">
        <f t="shared" si="1483"/>
        <v>5.3774011804975343E-5</v>
      </c>
      <c r="AM1142" s="13">
        <f t="shared" si="1484"/>
        <v>3.8835824581452703E-2</v>
      </c>
      <c r="AN1142" s="13">
        <f t="shared" si="1485"/>
        <v>2.7122939887686565E-2</v>
      </c>
      <c r="AO1142" s="13">
        <f t="shared" si="1486"/>
        <v>9.4713306087801444E-3</v>
      </c>
      <c r="AP1142" s="13">
        <f t="shared" si="1487"/>
        <v>2.204925765724018E-3</v>
      </c>
      <c r="AQ1142" s="13">
        <f t="shared" si="1488"/>
        <v>3.8498003869541345E-4</v>
      </c>
      <c r="AR1142" s="13">
        <f t="shared" si="1489"/>
        <v>4.7853094001253176E-5</v>
      </c>
      <c r="AS1142" s="13">
        <f t="shared" si="1490"/>
        <v>1.2760825067000873E-4</v>
      </c>
      <c r="AT1142" s="13">
        <f t="shared" si="1491"/>
        <v>1.7014433422667873E-4</v>
      </c>
      <c r="AU1142" s="13">
        <f t="shared" si="1492"/>
        <v>1.5123940820149253E-4</v>
      </c>
      <c r="AV1142" s="13">
        <f t="shared" si="1493"/>
        <v>1.0082627213432855E-4</v>
      </c>
      <c r="AW1142" s="13">
        <f t="shared" si="1494"/>
        <v>2.7819088773773976E-6</v>
      </c>
      <c r="AX1142" s="13">
        <f t="shared" si="1495"/>
        <v>1.7260366480645693E-2</v>
      </c>
      <c r="AY1142" s="13">
        <f t="shared" si="1496"/>
        <v>1.205463995008295E-2</v>
      </c>
      <c r="AZ1142" s="13">
        <f t="shared" si="1497"/>
        <v>4.2094802705689646E-3</v>
      </c>
      <c r="BA1142" s="13">
        <f t="shared" si="1498"/>
        <v>9.7996700698845516E-4</v>
      </c>
      <c r="BB1142" s="13">
        <f t="shared" si="1499"/>
        <v>1.7110223942018422E-4</v>
      </c>
      <c r="BC1142" s="13">
        <f t="shared" si="1500"/>
        <v>2.3899560802211329E-5</v>
      </c>
      <c r="BD1142" s="13">
        <f t="shared" si="1501"/>
        <v>5.5701001417458682E-6</v>
      </c>
      <c r="BE1142" s="13">
        <f t="shared" si="1502"/>
        <v>1.4853600377989013E-5</v>
      </c>
      <c r="BF1142" s="13">
        <f t="shared" si="1503"/>
        <v>1.9804800503985397E-5</v>
      </c>
      <c r="BG1142" s="13">
        <f t="shared" si="1504"/>
        <v>1.7604267114653722E-5</v>
      </c>
      <c r="BH1142" s="13">
        <f t="shared" si="1505"/>
        <v>1.1736178076435841E-5</v>
      </c>
      <c r="BI1142" s="13">
        <f t="shared" si="1506"/>
        <v>6.2592949740991284E-6</v>
      </c>
      <c r="BJ1142" s="14">
        <f t="shared" si="1507"/>
        <v>0.77128914824352424</v>
      </c>
      <c r="BK1142" s="14">
        <f t="shared" si="1508"/>
        <v>0.14792320705656958</v>
      </c>
      <c r="BL1142" s="14">
        <f t="shared" si="1509"/>
        <v>7.1480319768393905E-2</v>
      </c>
      <c r="BM1142" s="14">
        <f t="shared" si="1510"/>
        <v>0.63407606620731127</v>
      </c>
      <c r="BN1142" s="14">
        <f t="shared" si="1511"/>
        <v>0.34652689789420538</v>
      </c>
    </row>
    <row r="1143" spans="1:66" x14ac:dyDescent="0.25">
      <c r="A1143" t="s">
        <v>19</v>
      </c>
      <c r="B1143" t="s">
        <v>20</v>
      </c>
      <c r="C1143" t="s">
        <v>248</v>
      </c>
      <c r="D1143" s="11">
        <v>44461</v>
      </c>
      <c r="E1143" s="10">
        <f>VLOOKUP(A1143,home!$A$2:$E$405,3,FALSE)</f>
        <v>1.6666666666666701</v>
      </c>
      <c r="F1143" s="10">
        <f>VLOOKUP(B1143,home!$B$2:$E$405,3,FALSE)</f>
        <v>1.2</v>
      </c>
      <c r="G1143" s="10">
        <f>VLOOKUP(C1143,away!$B$2:$E$405,4,FALSE)</f>
        <v>1.4</v>
      </c>
      <c r="H1143" s="10">
        <f>VLOOKUP(A1143,away!$A$2:$E$405,3,FALSE)</f>
        <v>1.2</v>
      </c>
      <c r="I1143" s="10">
        <f>VLOOKUP(C1143,away!$B$2:$E$405,3,FALSE)</f>
        <v>0.8</v>
      </c>
      <c r="J1143" s="10">
        <f>VLOOKUP(B1143,home!$B$2:$E$405,4,FALSE)</f>
        <v>0.95</v>
      </c>
      <c r="K1143" s="12">
        <f t="shared" si="1456"/>
        <v>2.8000000000000056</v>
      </c>
      <c r="L1143" s="12">
        <f t="shared" si="1457"/>
        <v>0.91199999999999992</v>
      </c>
      <c r="M1143" s="13">
        <f t="shared" si="1458"/>
        <v>2.4428617147535386E-2</v>
      </c>
      <c r="N1143" s="13">
        <f t="shared" si="1459"/>
        <v>6.8400128013099221E-2</v>
      </c>
      <c r="O1143" s="13">
        <f t="shared" si="1460"/>
        <v>2.2278898838552268E-2</v>
      </c>
      <c r="P1143" s="13">
        <f t="shared" si="1461"/>
        <v>6.2380916747946484E-2</v>
      </c>
      <c r="Q1143" s="13">
        <f t="shared" si="1462"/>
        <v>9.5760179218339112E-2</v>
      </c>
      <c r="R1143" s="13">
        <f t="shared" si="1463"/>
        <v>1.0159177870379834E-2</v>
      </c>
      <c r="S1143" s="13">
        <f t="shared" si="1464"/>
        <v>3.9823977251889117E-2</v>
      </c>
      <c r="T1143" s="13">
        <f t="shared" si="1465"/>
        <v>8.7333283447125251E-2</v>
      </c>
      <c r="U1143" s="13">
        <f t="shared" si="1466"/>
        <v>2.8445698037063594E-2</v>
      </c>
      <c r="V1143" s="13">
        <f t="shared" si="1467"/>
        <v>1.1299389812269361E-2</v>
      </c>
      <c r="W1143" s="13">
        <f t="shared" si="1468"/>
        <v>8.937616727045003E-2</v>
      </c>
      <c r="X1143" s="13">
        <f t="shared" si="1469"/>
        <v>8.1511064550650408E-2</v>
      </c>
      <c r="Y1143" s="13">
        <f t="shared" si="1470"/>
        <v>3.7169045435096582E-2</v>
      </c>
      <c r="Z1143" s="13">
        <f t="shared" si="1471"/>
        <v>3.0883900725954695E-3</v>
      </c>
      <c r="AA1143" s="13">
        <f t="shared" si="1472"/>
        <v>8.6474922032673315E-3</v>
      </c>
      <c r="AB1143" s="13">
        <f t="shared" si="1473"/>
        <v>1.210648908457429E-2</v>
      </c>
      <c r="AC1143" s="13">
        <f t="shared" si="1474"/>
        <v>1.8033826140381934E-3</v>
      </c>
      <c r="AD1143" s="13">
        <f t="shared" si="1475"/>
        <v>6.2563317089315146E-2</v>
      </c>
      <c r="AE1143" s="13">
        <f t="shared" si="1476"/>
        <v>5.7057745185455401E-2</v>
      </c>
      <c r="AF1143" s="13">
        <f t="shared" si="1477"/>
        <v>2.6018331804567661E-2</v>
      </c>
      <c r="AG1143" s="13">
        <f t="shared" si="1478"/>
        <v>7.9095728685885693E-3</v>
      </c>
      <c r="AH1143" s="13">
        <f t="shared" si="1479"/>
        <v>7.0415293655176701E-4</v>
      </c>
      <c r="AI1143" s="13">
        <f t="shared" si="1480"/>
        <v>1.9716282223449515E-3</v>
      </c>
      <c r="AJ1143" s="13">
        <f t="shared" si="1481"/>
        <v>2.7602795112829379E-3</v>
      </c>
      <c r="AK1143" s="13">
        <f t="shared" si="1482"/>
        <v>2.576260877197414E-3</v>
      </c>
      <c r="AL1143" s="13">
        <f t="shared" si="1483"/>
        <v>1.8420471372831767E-4</v>
      </c>
      <c r="AM1143" s="13">
        <f t="shared" si="1484"/>
        <v>3.5035457570016561E-2</v>
      </c>
      <c r="AN1143" s="13">
        <f t="shared" si="1485"/>
        <v>3.1952337303855098E-2</v>
      </c>
      <c r="AO1143" s="13">
        <f t="shared" si="1486"/>
        <v>1.4570265810557924E-2</v>
      </c>
      <c r="AP1143" s="13">
        <f t="shared" si="1487"/>
        <v>4.4293608064096086E-3</v>
      </c>
      <c r="AQ1143" s="13">
        <f t="shared" si="1488"/>
        <v>1.0098942638613905E-3</v>
      </c>
      <c r="AR1143" s="13">
        <f t="shared" si="1489"/>
        <v>1.284374956270423E-4</v>
      </c>
      <c r="AS1143" s="13">
        <f t="shared" si="1490"/>
        <v>3.5962498775571919E-4</v>
      </c>
      <c r="AT1143" s="13">
        <f t="shared" si="1491"/>
        <v>5.0347498285800794E-4</v>
      </c>
      <c r="AU1143" s="13">
        <f t="shared" si="1492"/>
        <v>4.6990998400080837E-4</v>
      </c>
      <c r="AV1143" s="13">
        <f t="shared" si="1493"/>
        <v>3.2893698880056654E-4</v>
      </c>
      <c r="AW1143" s="13">
        <f t="shared" si="1494"/>
        <v>1.3066254360462008E-5</v>
      </c>
      <c r="AX1143" s="13">
        <f t="shared" si="1495"/>
        <v>1.6349880199341079E-2</v>
      </c>
      <c r="AY1143" s="13">
        <f t="shared" si="1496"/>
        <v>1.4911090741799063E-2</v>
      </c>
      <c r="AZ1143" s="13">
        <f t="shared" si="1497"/>
        <v>6.7994573782603719E-3</v>
      </c>
      <c r="BA1143" s="13">
        <f t="shared" si="1498"/>
        <v>2.0670350429911532E-3</v>
      </c>
      <c r="BB1143" s="13">
        <f t="shared" si="1499"/>
        <v>4.7128398980198286E-4</v>
      </c>
      <c r="BC1143" s="13">
        <f t="shared" si="1500"/>
        <v>8.5962199739881686E-5</v>
      </c>
      <c r="BD1143" s="13">
        <f t="shared" si="1501"/>
        <v>1.9522499335310419E-5</v>
      </c>
      <c r="BE1143" s="13">
        <f t="shared" si="1502"/>
        <v>5.4662998138869286E-5</v>
      </c>
      <c r="BF1143" s="13">
        <f t="shared" si="1503"/>
        <v>7.652819739441716E-5</v>
      </c>
      <c r="BG1143" s="13">
        <f t="shared" si="1504"/>
        <v>7.142631756812283E-5</v>
      </c>
      <c r="BH1143" s="13">
        <f t="shared" si="1505"/>
        <v>4.9998422297686083E-5</v>
      </c>
      <c r="BI1143" s="13">
        <f t="shared" si="1506"/>
        <v>2.7999116486704269E-5</v>
      </c>
      <c r="BJ1143" s="14">
        <f t="shared" si="1507"/>
        <v>0.74078086018932154</v>
      </c>
      <c r="BK1143" s="14">
        <f t="shared" si="1508"/>
        <v>0.15483157902920591</v>
      </c>
      <c r="BL1143" s="14">
        <f t="shared" si="1509"/>
        <v>9.1740599571477649E-2</v>
      </c>
      <c r="BM1143" s="14">
        <f t="shared" si="1510"/>
        <v>0.69213548653930956</v>
      </c>
      <c r="BN1143" s="14">
        <f t="shared" si="1511"/>
        <v>0.28340791783585234</v>
      </c>
    </row>
    <row r="1144" spans="1:66" x14ac:dyDescent="0.25">
      <c r="A1144" t="s">
        <v>19</v>
      </c>
      <c r="B1144" t="s">
        <v>245</v>
      </c>
      <c r="C1144" t="s">
        <v>243</v>
      </c>
      <c r="D1144" s="11">
        <v>44461</v>
      </c>
      <c r="E1144" s="10">
        <f>VLOOKUP(A1144,home!$A$2:$E$405,3,FALSE)</f>
        <v>1.6666666666666701</v>
      </c>
      <c r="F1144" s="10">
        <f>VLOOKUP(B1144,home!$B$2:$E$405,3,FALSE)</f>
        <v>0.9</v>
      </c>
      <c r="G1144" s="10">
        <f>VLOOKUP(C1144,away!$B$2:$E$405,4,FALSE)</f>
        <v>1.1000000000000001</v>
      </c>
      <c r="H1144" s="10">
        <f>VLOOKUP(A1144,away!$A$2:$E$405,3,FALSE)</f>
        <v>1.2</v>
      </c>
      <c r="I1144" s="10">
        <f>VLOOKUP(C1144,away!$B$2:$E$405,3,FALSE)</f>
        <v>0.6</v>
      </c>
      <c r="J1144" s="10">
        <f>VLOOKUP(B1144,home!$B$2:$E$405,4,FALSE)</f>
        <v>0.69</v>
      </c>
      <c r="K1144" s="12">
        <f t="shared" si="1456"/>
        <v>1.6500000000000035</v>
      </c>
      <c r="L1144" s="12">
        <f t="shared" si="1457"/>
        <v>0.49679999999999996</v>
      </c>
      <c r="M1144" s="13">
        <f t="shared" si="1458"/>
        <v>0.11685750411392762</v>
      </c>
      <c r="N1144" s="13">
        <f t="shared" si="1459"/>
        <v>0.19281488178798098</v>
      </c>
      <c r="O1144" s="13">
        <f t="shared" si="1460"/>
        <v>5.8054808043799234E-2</v>
      </c>
      <c r="P1144" s="13">
        <f t="shared" si="1461"/>
        <v>9.5790433272268938E-2</v>
      </c>
      <c r="Q1144" s="13">
        <f t="shared" si="1462"/>
        <v>0.15907227747508465</v>
      </c>
      <c r="R1144" s="13">
        <f t="shared" si="1463"/>
        <v>1.4420814318079725E-2</v>
      </c>
      <c r="S1144" s="13">
        <f t="shared" si="1464"/>
        <v>1.963033349048611E-2</v>
      </c>
      <c r="T1144" s="13">
        <f t="shared" si="1465"/>
        <v>7.9027107449622047E-2</v>
      </c>
      <c r="U1144" s="13">
        <f t="shared" si="1466"/>
        <v>2.3794343624831599E-2</v>
      </c>
      <c r="V1144" s="13">
        <f t="shared" si="1467"/>
        <v>1.7879307743134795E-3</v>
      </c>
      <c r="W1144" s="13">
        <f t="shared" si="1468"/>
        <v>8.7489752611296767E-2</v>
      </c>
      <c r="X1144" s="13">
        <f t="shared" si="1469"/>
        <v>4.3464909097292233E-2</v>
      </c>
      <c r="Y1144" s="13">
        <f t="shared" si="1470"/>
        <v>1.0796683419767387E-2</v>
      </c>
      <c r="Z1144" s="13">
        <f t="shared" si="1471"/>
        <v>2.3880868510740027E-3</v>
      </c>
      <c r="AA1144" s="13">
        <f t="shared" si="1472"/>
        <v>3.9403433042721125E-3</v>
      </c>
      <c r="AB1144" s="13">
        <f t="shared" si="1473"/>
        <v>3.2507832260245005E-3</v>
      </c>
      <c r="AC1144" s="13">
        <f t="shared" si="1474"/>
        <v>9.1600163395015526E-5</v>
      </c>
      <c r="AD1144" s="13">
        <f t="shared" si="1475"/>
        <v>3.6089522952160003E-2</v>
      </c>
      <c r="AE1144" s="13">
        <f t="shared" si="1476"/>
        <v>1.7929275002633086E-2</v>
      </c>
      <c r="AF1144" s="13">
        <f t="shared" si="1477"/>
        <v>4.4536319106540578E-3</v>
      </c>
      <c r="AG1144" s="13">
        <f t="shared" si="1478"/>
        <v>7.3752144440431195E-4</v>
      </c>
      <c r="AH1144" s="13">
        <f t="shared" si="1479"/>
        <v>2.9660038690339105E-4</v>
      </c>
      <c r="AI1144" s="13">
        <f t="shared" si="1480"/>
        <v>4.8939063839059627E-4</v>
      </c>
      <c r="AJ1144" s="13">
        <f t="shared" si="1481"/>
        <v>4.0374727667224282E-4</v>
      </c>
      <c r="AK1144" s="13">
        <f t="shared" si="1482"/>
        <v>2.2206100216973408E-4</v>
      </c>
      <c r="AL1144" s="13">
        <f t="shared" si="1483"/>
        <v>3.0034594375264876E-6</v>
      </c>
      <c r="AM1144" s="13">
        <f t="shared" si="1484"/>
        <v>1.1909542574212808E-2</v>
      </c>
      <c r="AN1144" s="13">
        <f t="shared" si="1485"/>
        <v>5.9166607508689224E-3</v>
      </c>
      <c r="AO1144" s="13">
        <f t="shared" si="1486"/>
        <v>1.46969853051584E-3</v>
      </c>
      <c r="AP1144" s="13">
        <f t="shared" si="1487"/>
        <v>2.4338207665342311E-4</v>
      </c>
      <c r="AQ1144" s="13">
        <f t="shared" si="1488"/>
        <v>3.0228053920355142E-5</v>
      </c>
      <c r="AR1144" s="13">
        <f t="shared" si="1489"/>
        <v>2.9470214442720939E-5</v>
      </c>
      <c r="AS1144" s="13">
        <f t="shared" si="1490"/>
        <v>4.8625853830489651E-5</v>
      </c>
      <c r="AT1144" s="13">
        <f t="shared" si="1491"/>
        <v>4.0116329410154055E-5</v>
      </c>
      <c r="AU1144" s="13">
        <f t="shared" si="1492"/>
        <v>2.2063981175584782E-5</v>
      </c>
      <c r="AV1144" s="13">
        <f t="shared" si="1493"/>
        <v>9.1013922349287439E-6</v>
      </c>
      <c r="AW1144" s="13">
        <f t="shared" si="1494"/>
        <v>6.8388771392478256E-8</v>
      </c>
      <c r="AX1144" s="13">
        <f t="shared" si="1495"/>
        <v>3.2751242079085306E-3</v>
      </c>
      <c r="AY1144" s="13">
        <f t="shared" si="1496"/>
        <v>1.6270817064889579E-3</v>
      </c>
      <c r="AZ1144" s="13">
        <f t="shared" si="1497"/>
        <v>4.0416709589185699E-4</v>
      </c>
      <c r="BA1144" s="13">
        <f t="shared" si="1498"/>
        <v>6.6930071079691528E-5</v>
      </c>
      <c r="BB1144" s="13">
        <f t="shared" si="1499"/>
        <v>8.3127148280976841E-6</v>
      </c>
      <c r="BC1144" s="13">
        <f t="shared" si="1500"/>
        <v>8.2595134531978608E-7</v>
      </c>
      <c r="BD1144" s="13">
        <f t="shared" si="1501"/>
        <v>2.4401337558572925E-6</v>
      </c>
      <c r="BE1144" s="13">
        <f t="shared" si="1502"/>
        <v>4.0262206971645418E-6</v>
      </c>
      <c r="BF1144" s="13">
        <f t="shared" si="1503"/>
        <v>3.3216320751607538E-6</v>
      </c>
      <c r="BG1144" s="13">
        <f t="shared" si="1504"/>
        <v>1.8268976413384191E-6</v>
      </c>
      <c r="BH1144" s="13">
        <f t="shared" si="1505"/>
        <v>7.5359527705209961E-7</v>
      </c>
      <c r="BI1144" s="13">
        <f t="shared" si="1506"/>
        <v>2.4868644142719301E-7</v>
      </c>
      <c r="BJ1144" s="14">
        <f t="shared" si="1507"/>
        <v>0.6568275168846095</v>
      </c>
      <c r="BK1144" s="14">
        <f t="shared" si="1508"/>
        <v>0.23578788698031763</v>
      </c>
      <c r="BL1144" s="14">
        <f t="shared" si="1509"/>
        <v>0.10503488675812499</v>
      </c>
      <c r="BM1144" s="14">
        <f t="shared" si="1510"/>
        <v>0.36140064514526726</v>
      </c>
      <c r="BN1144" s="14">
        <f t="shared" si="1511"/>
        <v>0.63701071901114115</v>
      </c>
    </row>
    <row r="1145" spans="1:66" x14ac:dyDescent="0.25">
      <c r="A1145" t="s">
        <v>19</v>
      </c>
      <c r="B1145" t="s">
        <v>244</v>
      </c>
      <c r="C1145" t="s">
        <v>154</v>
      </c>
      <c r="D1145" s="11">
        <v>44461</v>
      </c>
      <c r="E1145" s="10">
        <f>VLOOKUP(A1145,home!$A$2:$E$405,3,FALSE)</f>
        <v>1.6666666666666701</v>
      </c>
      <c r="F1145" s="10">
        <f>VLOOKUP(B1145,home!$B$2:$E$405,3,FALSE)</f>
        <v>1.1000000000000001</v>
      </c>
      <c r="G1145" s="10">
        <f>VLOOKUP(C1145,away!$B$2:$E$405,4,FALSE)</f>
        <v>1.6</v>
      </c>
      <c r="H1145" s="10">
        <f>VLOOKUP(A1145,away!$A$2:$E$405,3,FALSE)</f>
        <v>1.2</v>
      </c>
      <c r="I1145" s="10">
        <f>VLOOKUP(C1145,away!$B$2:$E$405,3,FALSE)</f>
        <v>0.7</v>
      </c>
      <c r="J1145" s="10">
        <f>VLOOKUP(B1145,home!$B$2:$E$405,4,FALSE)</f>
        <v>0.42</v>
      </c>
      <c r="K1145" s="12">
        <f t="shared" si="1456"/>
        <v>2.9333333333333398</v>
      </c>
      <c r="L1145" s="12">
        <f t="shared" si="1457"/>
        <v>0.35279999999999995</v>
      </c>
      <c r="M1145" s="13">
        <f t="shared" si="1458"/>
        <v>3.739817646639583E-2</v>
      </c>
      <c r="N1145" s="13">
        <f t="shared" si="1459"/>
        <v>0.10970131763476135</v>
      </c>
      <c r="O1145" s="13">
        <f t="shared" si="1460"/>
        <v>1.3194076657344445E-2</v>
      </c>
      <c r="P1145" s="13">
        <f t="shared" si="1461"/>
        <v>3.8702624861543793E-2</v>
      </c>
      <c r="Q1145" s="13">
        <f t="shared" si="1462"/>
        <v>0.16089526586431699</v>
      </c>
      <c r="R1145" s="13">
        <f t="shared" si="1463"/>
        <v>2.3274351223555598E-3</v>
      </c>
      <c r="S1145" s="13">
        <f t="shared" si="1464"/>
        <v>1.001314310417863E-2</v>
      </c>
      <c r="T1145" s="13">
        <f t="shared" si="1465"/>
        <v>5.6763849796931019E-2</v>
      </c>
      <c r="U1145" s="13">
        <f t="shared" si="1466"/>
        <v>6.827143025576324E-3</v>
      </c>
      <c r="V1145" s="13">
        <f t="shared" si="1467"/>
        <v>1.1513779484058229E-3</v>
      </c>
      <c r="W1145" s="13">
        <f t="shared" si="1468"/>
        <v>0.15731981551177696</v>
      </c>
      <c r="X1145" s="13">
        <f t="shared" si="1469"/>
        <v>5.5502430912554898E-2</v>
      </c>
      <c r="Y1145" s="13">
        <f t="shared" si="1470"/>
        <v>9.7906288129746832E-3</v>
      </c>
      <c r="Z1145" s="13">
        <f t="shared" si="1471"/>
        <v>2.7370637038901386E-4</v>
      </c>
      <c r="AA1145" s="13">
        <f t="shared" si="1472"/>
        <v>8.028720198077758E-4</v>
      </c>
      <c r="AB1145" s="13">
        <f t="shared" si="1473"/>
        <v>1.177545629051407E-3</v>
      </c>
      <c r="AC1145" s="13">
        <f t="shared" si="1474"/>
        <v>7.4471125702888744E-5</v>
      </c>
      <c r="AD1145" s="13">
        <f t="shared" si="1475"/>
        <v>0.11536786470863671</v>
      </c>
      <c r="AE1145" s="13">
        <f t="shared" si="1476"/>
        <v>4.0701782669207015E-2</v>
      </c>
      <c r="AF1145" s="13">
        <f t="shared" si="1477"/>
        <v>7.1797944628481164E-3</v>
      </c>
      <c r="AG1145" s="13">
        <f t="shared" si="1478"/>
        <v>8.4434382883093867E-4</v>
      </c>
      <c r="AH1145" s="13">
        <f t="shared" si="1479"/>
        <v>2.4140901868311008E-5</v>
      </c>
      <c r="AI1145" s="13">
        <f t="shared" si="1480"/>
        <v>7.0813312147045788E-5</v>
      </c>
      <c r="AJ1145" s="13">
        <f t="shared" si="1481"/>
        <v>1.0385952448233405E-4</v>
      </c>
      <c r="AK1145" s="13">
        <f t="shared" si="1482"/>
        <v>1.0155153504939352E-4</v>
      </c>
      <c r="AL1145" s="13">
        <f t="shared" si="1483"/>
        <v>3.0827471426962287E-6</v>
      </c>
      <c r="AM1145" s="13">
        <f t="shared" si="1484"/>
        <v>6.768248062906701E-2</v>
      </c>
      <c r="AN1145" s="13">
        <f t="shared" si="1485"/>
        <v>2.3878379165934834E-2</v>
      </c>
      <c r="AO1145" s="13">
        <f t="shared" si="1486"/>
        <v>4.2121460848709037E-3</v>
      </c>
      <c r="AP1145" s="13">
        <f t="shared" si="1487"/>
        <v>4.9534837958081833E-4</v>
      </c>
      <c r="AQ1145" s="13">
        <f t="shared" si="1488"/>
        <v>4.3689727079028157E-5</v>
      </c>
      <c r="AR1145" s="13">
        <f t="shared" si="1489"/>
        <v>1.703382035828026E-6</v>
      </c>
      <c r="AS1145" s="13">
        <f t="shared" si="1490"/>
        <v>4.9965873050955535E-6</v>
      </c>
      <c r="AT1145" s="13">
        <f t="shared" si="1491"/>
        <v>7.3283280474734952E-6</v>
      </c>
      <c r="AU1145" s="13">
        <f t="shared" si="1492"/>
        <v>7.1654763130852117E-6</v>
      </c>
      <c r="AV1145" s="13">
        <f t="shared" si="1493"/>
        <v>5.2546826295958337E-6</v>
      </c>
      <c r="AW1145" s="13">
        <f t="shared" si="1494"/>
        <v>8.8618704528707741E-8</v>
      </c>
      <c r="AX1145" s="13">
        <f t="shared" si="1495"/>
        <v>3.3089212751988402E-2</v>
      </c>
      <c r="AY1145" s="13">
        <f t="shared" si="1496"/>
        <v>1.1673874258901505E-2</v>
      </c>
      <c r="AZ1145" s="13">
        <f t="shared" si="1497"/>
        <v>2.059271419270225E-3</v>
      </c>
      <c r="BA1145" s="13">
        <f t="shared" si="1498"/>
        <v>2.421703189061785E-4</v>
      </c>
      <c r="BB1145" s="13">
        <f t="shared" si="1499"/>
        <v>2.1359422127524931E-5</v>
      </c>
      <c r="BC1145" s="13">
        <f t="shared" si="1500"/>
        <v>1.5071208253181602E-6</v>
      </c>
      <c r="BD1145" s="13">
        <f t="shared" si="1501"/>
        <v>1.0015886370668784E-7</v>
      </c>
      <c r="BE1145" s="13">
        <f t="shared" si="1502"/>
        <v>2.9379933353961829E-7</v>
      </c>
      <c r="BF1145" s="13">
        <f t="shared" si="1503"/>
        <v>4.3090568919144116E-7</v>
      </c>
      <c r="BG1145" s="13">
        <f t="shared" si="1504"/>
        <v>4.2133000720941005E-7</v>
      </c>
      <c r="BH1145" s="13">
        <f t="shared" si="1505"/>
        <v>3.0897533862023472E-7</v>
      </c>
      <c r="BI1145" s="13">
        <f t="shared" si="1506"/>
        <v>1.8126553199053809E-7</v>
      </c>
      <c r="BJ1145" s="14">
        <f t="shared" si="1507"/>
        <v>0.85746653348139035</v>
      </c>
      <c r="BK1145" s="14">
        <f t="shared" si="1508"/>
        <v>9.9016750512271157E-2</v>
      </c>
      <c r="BL1145" s="14">
        <f t="shared" si="1509"/>
        <v>2.4657622618777932E-2</v>
      </c>
      <c r="BM1145" s="14">
        <f t="shared" si="1510"/>
        <v>0.60752193073591387</v>
      </c>
      <c r="BN1145" s="14">
        <f t="shared" si="1511"/>
        <v>0.36221889660671802</v>
      </c>
    </row>
    <row r="1146" spans="1:66" x14ac:dyDescent="0.25">
      <c r="A1146" t="s">
        <v>19</v>
      </c>
      <c r="B1146" t="s">
        <v>141</v>
      </c>
      <c r="C1146" t="s">
        <v>139</v>
      </c>
      <c r="D1146" s="11">
        <v>44461</v>
      </c>
      <c r="E1146" s="10">
        <f>VLOOKUP(A1146,home!$A$2:$E$405,3,FALSE)</f>
        <v>1.6666666666666701</v>
      </c>
      <c r="F1146" s="10">
        <f>VLOOKUP(B1146,home!$B$2:$E$405,3,FALSE)</f>
        <v>1</v>
      </c>
      <c r="G1146" s="10">
        <f>VLOOKUP(C1146,away!$B$2:$E$405,4,FALSE)</f>
        <v>0.5</v>
      </c>
      <c r="H1146" s="10">
        <f>VLOOKUP(A1146,away!$A$2:$E$405,3,FALSE)</f>
        <v>1.2</v>
      </c>
      <c r="I1146" s="10">
        <f>VLOOKUP(C1146,away!$B$2:$E$405,3,FALSE)</f>
        <v>0.7</v>
      </c>
      <c r="J1146" s="10">
        <f>VLOOKUP(B1146,home!$B$2:$E$405,4,FALSE)</f>
        <v>1.1100000000000001</v>
      </c>
      <c r="K1146" s="12">
        <f t="shared" si="1456"/>
        <v>0.83333333333333504</v>
      </c>
      <c r="L1146" s="12">
        <f t="shared" si="1457"/>
        <v>0.93240000000000001</v>
      </c>
      <c r="M1146" s="13">
        <f t="shared" si="1458"/>
        <v>0.17106129552716007</v>
      </c>
      <c r="N1146" s="13">
        <f t="shared" si="1459"/>
        <v>0.142551079605967</v>
      </c>
      <c r="O1146" s="13">
        <f t="shared" si="1460"/>
        <v>0.15949755194952403</v>
      </c>
      <c r="P1146" s="13">
        <f t="shared" si="1461"/>
        <v>0.13291462662460363</v>
      </c>
      <c r="Q1146" s="13">
        <f t="shared" si="1462"/>
        <v>5.939628316915304E-2</v>
      </c>
      <c r="R1146" s="13">
        <f t="shared" si="1463"/>
        <v>7.43577587188681E-2</v>
      </c>
      <c r="S1146" s="13">
        <f t="shared" si="1464"/>
        <v>2.5818666221829309E-2</v>
      </c>
      <c r="T1146" s="13">
        <f t="shared" si="1465"/>
        <v>5.5381094426918291E-2</v>
      </c>
      <c r="U1146" s="13">
        <f t="shared" si="1466"/>
        <v>6.1964798932390208E-2</v>
      </c>
      <c r="V1146" s="13">
        <f t="shared" si="1467"/>
        <v>2.2290115171512683E-3</v>
      </c>
      <c r="W1146" s="13">
        <f t="shared" si="1468"/>
        <v>1.649896754698699E-2</v>
      </c>
      <c r="X1146" s="13">
        <f t="shared" si="1469"/>
        <v>1.5383637340810668E-2</v>
      </c>
      <c r="Y1146" s="13">
        <f t="shared" si="1470"/>
        <v>7.1718517282859341E-3</v>
      </c>
      <c r="Z1146" s="13">
        <f t="shared" si="1471"/>
        <v>2.3110391409824207E-2</v>
      </c>
      <c r="AA1146" s="13">
        <f t="shared" si="1472"/>
        <v>1.9258659508186879E-2</v>
      </c>
      <c r="AB1146" s="13">
        <f t="shared" si="1473"/>
        <v>8.0244414617445491E-3</v>
      </c>
      <c r="AC1146" s="13">
        <f t="shared" si="1474"/>
        <v>1.0824637180165863E-4</v>
      </c>
      <c r="AD1146" s="13">
        <f t="shared" si="1475"/>
        <v>3.4372849056222951E-3</v>
      </c>
      <c r="AE1146" s="13">
        <f t="shared" si="1476"/>
        <v>3.2049244460022278E-3</v>
      </c>
      <c r="AF1146" s="13">
        <f t="shared" si="1477"/>
        <v>1.4941357767262386E-3</v>
      </c>
      <c r="AG1146" s="13">
        <f t="shared" si="1478"/>
        <v>4.64377399406515E-4</v>
      </c>
      <c r="AH1146" s="13">
        <f t="shared" si="1479"/>
        <v>5.3870322376300215E-3</v>
      </c>
      <c r="AI1146" s="13">
        <f t="shared" si="1480"/>
        <v>4.4891935313583608E-3</v>
      </c>
      <c r="AJ1146" s="13">
        <f t="shared" si="1481"/>
        <v>1.8704973047326541E-3</v>
      </c>
      <c r="AK1146" s="13">
        <f t="shared" si="1482"/>
        <v>5.1958258464796056E-4</v>
      </c>
      <c r="AL1146" s="13">
        <f t="shared" si="1483"/>
        <v>3.3642972355955602E-6</v>
      </c>
      <c r="AM1146" s="13">
        <f t="shared" si="1484"/>
        <v>5.7288081760371737E-4</v>
      </c>
      <c r="AN1146" s="13">
        <f t="shared" si="1485"/>
        <v>5.3415407433370608E-4</v>
      </c>
      <c r="AO1146" s="13">
        <f t="shared" si="1486"/>
        <v>2.4902262945437377E-4</v>
      </c>
      <c r="AP1146" s="13">
        <f t="shared" si="1487"/>
        <v>7.739623323441937E-5</v>
      </c>
      <c r="AQ1146" s="13">
        <f t="shared" si="1488"/>
        <v>1.8041061966943152E-5</v>
      </c>
      <c r="AR1146" s="13">
        <f t="shared" si="1489"/>
        <v>1.0045737716732467E-3</v>
      </c>
      <c r="AS1146" s="13">
        <f t="shared" si="1490"/>
        <v>8.3714480972770736E-4</v>
      </c>
      <c r="AT1146" s="13">
        <f t="shared" si="1491"/>
        <v>3.4881033738654542E-4</v>
      </c>
      <c r="AU1146" s="13">
        <f t="shared" si="1492"/>
        <v>9.6891760385151712E-5</v>
      </c>
      <c r="AV1146" s="13">
        <f t="shared" si="1493"/>
        <v>2.0185783413573306E-5</v>
      </c>
      <c r="AW1146" s="13">
        <f t="shared" si="1494"/>
        <v>7.2612748668270921E-8</v>
      </c>
      <c r="AX1146" s="13">
        <f t="shared" si="1495"/>
        <v>7.9566780222738647E-5</v>
      </c>
      <c r="AY1146" s="13">
        <f t="shared" si="1496"/>
        <v>7.41880658796815E-5</v>
      </c>
      <c r="AZ1146" s="13">
        <f t="shared" si="1497"/>
        <v>3.4586476313107517E-5</v>
      </c>
      <c r="BA1146" s="13">
        <f t="shared" si="1498"/>
        <v>1.0749476838113818E-5</v>
      </c>
      <c r="BB1146" s="13">
        <f t="shared" si="1499"/>
        <v>2.5057030509643303E-6</v>
      </c>
      <c r="BC1146" s="13">
        <f t="shared" si="1500"/>
        <v>4.6726350494382845E-7</v>
      </c>
      <c r="BD1146" s="13">
        <f t="shared" si="1501"/>
        <v>1.5611076411802249E-4</v>
      </c>
      <c r="BE1146" s="13">
        <f t="shared" si="1502"/>
        <v>1.3009230343168568E-4</v>
      </c>
      <c r="BF1146" s="13">
        <f t="shared" si="1503"/>
        <v>5.4205126429869138E-5</v>
      </c>
      <c r="BG1146" s="13">
        <f t="shared" si="1504"/>
        <v>1.505697956385257E-5</v>
      </c>
      <c r="BH1146" s="13">
        <f t="shared" si="1505"/>
        <v>3.1368707424692905E-6</v>
      </c>
      <c r="BI1146" s="13">
        <f t="shared" si="1506"/>
        <v>5.2281179041154979E-7</v>
      </c>
      <c r="BJ1146" s="14">
        <f t="shared" si="1507"/>
        <v>0.3066371949282819</v>
      </c>
      <c r="BK1146" s="14">
        <f t="shared" si="1508"/>
        <v>0.33220939862566123</v>
      </c>
      <c r="BL1146" s="14">
        <f t="shared" si="1509"/>
        <v>0.33803624754774525</v>
      </c>
      <c r="BM1146" s="14">
        <f t="shared" si="1510"/>
        <v>0.26014052146310568</v>
      </c>
      <c r="BN1146" s="14">
        <f t="shared" si="1511"/>
        <v>0.73977859559527581</v>
      </c>
    </row>
    <row r="1147" spans="1:66" x14ac:dyDescent="0.25">
      <c r="A1147" t="s">
        <v>19</v>
      </c>
      <c r="B1147" t="s">
        <v>246</v>
      </c>
      <c r="C1147" t="s">
        <v>249</v>
      </c>
      <c r="D1147" s="11">
        <v>44461</v>
      </c>
      <c r="E1147" s="10">
        <f>VLOOKUP(A1147,home!$A$2:$E$405,3,FALSE)</f>
        <v>1.6666666666666701</v>
      </c>
      <c r="F1147" s="10">
        <f>VLOOKUP(B1147,home!$B$2:$E$405,3,FALSE)</f>
        <v>1.1000000000000001</v>
      </c>
      <c r="G1147" s="10">
        <f>VLOOKUP(C1147,away!$B$2:$E$405,4,FALSE)</f>
        <v>1.08</v>
      </c>
      <c r="H1147" s="10">
        <f>VLOOKUP(A1147,away!$A$2:$E$405,3,FALSE)</f>
        <v>1.2</v>
      </c>
      <c r="I1147" s="10">
        <f>VLOOKUP(C1147,away!$B$2:$E$405,3,FALSE)</f>
        <v>0.6</v>
      </c>
      <c r="J1147" s="10">
        <f>VLOOKUP(B1147,home!$B$2:$E$405,4,FALSE)</f>
        <v>0.83</v>
      </c>
      <c r="K1147" s="12">
        <f t="shared" si="1456"/>
        <v>1.9800000000000044</v>
      </c>
      <c r="L1147" s="12">
        <f t="shared" si="1457"/>
        <v>0.59759999999999991</v>
      </c>
      <c r="M1147" s="13">
        <f t="shared" si="1458"/>
        <v>7.5956080036319679E-2</v>
      </c>
      <c r="N1147" s="13">
        <f t="shared" si="1459"/>
        <v>0.15039303847191327</v>
      </c>
      <c r="O1147" s="13">
        <f t="shared" si="1460"/>
        <v>4.5391353429704635E-2</v>
      </c>
      <c r="P1147" s="13">
        <f t="shared" si="1461"/>
        <v>8.9874879790815362E-2</v>
      </c>
      <c r="Q1147" s="13">
        <f t="shared" si="1462"/>
        <v>0.14888910808719452</v>
      </c>
      <c r="R1147" s="13">
        <f t="shared" si="1463"/>
        <v>1.356293640479574E-2</v>
      </c>
      <c r="S1147" s="13">
        <f t="shared" si="1464"/>
        <v>2.6586067940680733E-2</v>
      </c>
      <c r="T1147" s="13">
        <f t="shared" si="1465"/>
        <v>8.8976130992907423E-2</v>
      </c>
      <c r="U1147" s="13">
        <f t="shared" si="1466"/>
        <v>2.6854614081495622E-2</v>
      </c>
      <c r="V1147" s="13">
        <f t="shared" si="1467"/>
        <v>3.4953235242971836E-3</v>
      </c>
      <c r="W1147" s="13">
        <f t="shared" si="1468"/>
        <v>9.8266811337548568E-2</v>
      </c>
      <c r="X1147" s="13">
        <f t="shared" si="1469"/>
        <v>5.8724246455319019E-2</v>
      </c>
      <c r="Y1147" s="13">
        <f t="shared" si="1470"/>
        <v>1.7546804840849316E-2</v>
      </c>
      <c r="Z1147" s="13">
        <f t="shared" si="1471"/>
        <v>2.7017369318353109E-3</v>
      </c>
      <c r="AA1147" s="13">
        <f t="shared" si="1472"/>
        <v>5.3494391250339269E-3</v>
      </c>
      <c r="AB1147" s="13">
        <f t="shared" si="1473"/>
        <v>5.2959447337836011E-3</v>
      </c>
      <c r="AC1147" s="13">
        <f t="shared" si="1474"/>
        <v>2.5848966059235007E-4</v>
      </c>
      <c r="AD1147" s="13">
        <f t="shared" si="1475"/>
        <v>4.8642071612086647E-2</v>
      </c>
      <c r="AE1147" s="13">
        <f t="shared" si="1476"/>
        <v>2.9068501995382974E-2</v>
      </c>
      <c r="AF1147" s="13">
        <f t="shared" si="1477"/>
        <v>8.6856683962204303E-3</v>
      </c>
      <c r="AG1147" s="13">
        <f t="shared" si="1478"/>
        <v>1.7301851445271094E-3</v>
      </c>
      <c r="AH1147" s="13">
        <f t="shared" si="1479"/>
        <v>4.0363949761619534E-4</v>
      </c>
      <c r="AI1147" s="13">
        <f t="shared" si="1480"/>
        <v>7.9920620528006845E-4</v>
      </c>
      <c r="AJ1147" s="13">
        <f t="shared" si="1481"/>
        <v>7.9121414322726972E-4</v>
      </c>
      <c r="AK1147" s="13">
        <f t="shared" si="1482"/>
        <v>5.2220133452999899E-4</v>
      </c>
      <c r="AL1147" s="13">
        <f t="shared" si="1483"/>
        <v>1.2234294956663115E-5</v>
      </c>
      <c r="AM1147" s="13">
        <f t="shared" si="1484"/>
        <v>1.9262260358386359E-2</v>
      </c>
      <c r="AN1147" s="13">
        <f t="shared" si="1485"/>
        <v>1.1511126790171685E-2</v>
      </c>
      <c r="AO1147" s="13">
        <f t="shared" si="1486"/>
        <v>3.4395246849032984E-3</v>
      </c>
      <c r="AP1147" s="13">
        <f t="shared" si="1487"/>
        <v>6.8515331723273702E-4</v>
      </c>
      <c r="AQ1147" s="13">
        <f t="shared" si="1488"/>
        <v>1.0236190559457087E-4</v>
      </c>
      <c r="AR1147" s="13">
        <f t="shared" si="1489"/>
        <v>4.824299275508768E-5</v>
      </c>
      <c r="AS1147" s="13">
        <f t="shared" si="1490"/>
        <v>9.5521125655073798E-5</v>
      </c>
      <c r="AT1147" s="13">
        <f t="shared" si="1491"/>
        <v>9.4565914398523303E-5</v>
      </c>
      <c r="AU1147" s="13">
        <f t="shared" si="1492"/>
        <v>6.2413503503025501E-5</v>
      </c>
      <c r="AV1147" s="13">
        <f t="shared" si="1493"/>
        <v>3.0894684233997687E-5</v>
      </c>
      <c r="AW1147" s="13">
        <f t="shared" si="1494"/>
        <v>4.0211680663560401E-7</v>
      </c>
      <c r="AX1147" s="13">
        <f t="shared" si="1495"/>
        <v>6.3565459182675166E-3</v>
      </c>
      <c r="AY1147" s="13">
        <f t="shared" si="1496"/>
        <v>3.798671840756667E-3</v>
      </c>
      <c r="AZ1147" s="13">
        <f t="shared" si="1497"/>
        <v>1.1350431460180918E-3</v>
      </c>
      <c r="BA1147" s="13">
        <f t="shared" si="1498"/>
        <v>2.2610059468680384E-4</v>
      </c>
      <c r="BB1147" s="13">
        <f t="shared" si="1499"/>
        <v>3.3779428846208486E-5</v>
      </c>
      <c r="BC1147" s="13">
        <f t="shared" si="1500"/>
        <v>4.0373173356988396E-6</v>
      </c>
      <c r="BD1147" s="13">
        <f t="shared" si="1501"/>
        <v>4.805002078406729E-6</v>
      </c>
      <c r="BE1147" s="13">
        <f t="shared" si="1502"/>
        <v>9.5139041152453425E-6</v>
      </c>
      <c r="BF1147" s="13">
        <f t="shared" si="1503"/>
        <v>9.4187650740929124E-6</v>
      </c>
      <c r="BG1147" s="13">
        <f t="shared" si="1504"/>
        <v>6.2163849489013349E-6</v>
      </c>
      <c r="BH1147" s="13">
        <f t="shared" si="1505"/>
        <v>3.0771105497061673E-6</v>
      </c>
      <c r="BI1147" s="13">
        <f t="shared" si="1506"/>
        <v>1.2185357776836451E-6</v>
      </c>
      <c r="BJ1147" s="14">
        <f t="shared" si="1507"/>
        <v>0.69747717263614883</v>
      </c>
      <c r="BK1147" s="14">
        <f t="shared" si="1508"/>
        <v>0.19998174708841865</v>
      </c>
      <c r="BL1147" s="14">
        <f t="shared" si="1509"/>
        <v>9.9336436878556797E-2</v>
      </c>
      <c r="BM1147" s="14">
        <f t="shared" si="1510"/>
        <v>0.47163142759026633</v>
      </c>
      <c r="BN1147" s="14">
        <f t="shared" si="1511"/>
        <v>0.52406739622074328</v>
      </c>
    </row>
    <row r="1148" spans="1:66" x14ac:dyDescent="0.25">
      <c r="A1148" t="s">
        <v>19</v>
      </c>
      <c r="B1148" t="s">
        <v>352</v>
      </c>
      <c r="C1148" t="s">
        <v>247</v>
      </c>
      <c r="D1148" s="11">
        <v>44461</v>
      </c>
      <c r="E1148" s="10">
        <f>VLOOKUP(A1148,home!$A$2:$E$405,3,FALSE)</f>
        <v>1.6666666666666701</v>
      </c>
      <c r="F1148" s="10">
        <f>VLOOKUP(B1148,home!$B$2:$E$405,3,FALSE)</f>
        <v>0.72</v>
      </c>
      <c r="G1148" s="10">
        <f>VLOOKUP(C1148,away!$B$2:$E$405,4,FALSE)</f>
        <v>0.3</v>
      </c>
      <c r="H1148" s="10">
        <f>VLOOKUP(A1148,away!$A$2:$E$405,3,FALSE)</f>
        <v>1.2</v>
      </c>
      <c r="I1148" s="10">
        <f>VLOOKUP(C1148,away!$B$2:$E$405,3,FALSE)</f>
        <v>1.1000000000000001</v>
      </c>
      <c r="J1148" s="10">
        <f>VLOOKUP(B1148,home!$B$2:$E$405,4,FALSE)</f>
        <v>0.5</v>
      </c>
      <c r="K1148" s="12">
        <f t="shared" si="1456"/>
        <v>0.36000000000000071</v>
      </c>
      <c r="L1148" s="12">
        <f t="shared" si="1457"/>
        <v>0.66</v>
      </c>
      <c r="M1148" s="13">
        <f t="shared" si="1458"/>
        <v>0.36059494017307803</v>
      </c>
      <c r="N1148" s="13">
        <f t="shared" si="1459"/>
        <v>0.12981417846230833</v>
      </c>
      <c r="O1148" s="13">
        <f t="shared" si="1460"/>
        <v>0.23799266051423151</v>
      </c>
      <c r="P1148" s="13">
        <f t="shared" si="1461"/>
        <v>8.5677357785123504E-2</v>
      </c>
      <c r="Q1148" s="13">
        <f t="shared" si="1462"/>
        <v>2.3366552123215541E-2</v>
      </c>
      <c r="R1148" s="13">
        <f t="shared" si="1463"/>
        <v>7.8537577969696404E-2</v>
      </c>
      <c r="S1148" s="13">
        <f t="shared" si="1464"/>
        <v>5.0892350524363453E-3</v>
      </c>
      <c r="T1148" s="13">
        <f t="shared" si="1465"/>
        <v>1.5421924401322258E-2</v>
      </c>
      <c r="U1148" s="13">
        <f t="shared" si="1466"/>
        <v>2.8273528069090757E-2</v>
      </c>
      <c r="V1148" s="13">
        <f t="shared" si="1467"/>
        <v>1.3435580538431977E-4</v>
      </c>
      <c r="W1148" s="13">
        <f t="shared" si="1468"/>
        <v>2.80398625478587E-3</v>
      </c>
      <c r="X1148" s="13">
        <f t="shared" si="1469"/>
        <v>1.8506309281586743E-3</v>
      </c>
      <c r="Y1148" s="13">
        <f t="shared" si="1470"/>
        <v>6.107082062923626E-4</v>
      </c>
      <c r="Z1148" s="13">
        <f t="shared" si="1471"/>
        <v>1.7278267153333207E-2</v>
      </c>
      <c r="AA1148" s="13">
        <f t="shared" si="1472"/>
        <v>6.2201761751999665E-3</v>
      </c>
      <c r="AB1148" s="13">
        <f t="shared" si="1473"/>
        <v>1.119631711535996E-3</v>
      </c>
      <c r="AC1148" s="13">
        <f t="shared" si="1474"/>
        <v>1.9951837099571524E-6</v>
      </c>
      <c r="AD1148" s="13">
        <f t="shared" si="1475"/>
        <v>2.5235876293072879E-4</v>
      </c>
      <c r="AE1148" s="13">
        <f t="shared" si="1476"/>
        <v>1.6655678353428102E-4</v>
      </c>
      <c r="AF1148" s="13">
        <f t="shared" si="1477"/>
        <v>5.4963738566312738E-5</v>
      </c>
      <c r="AG1148" s="13">
        <f t="shared" si="1478"/>
        <v>1.2092022484588803E-5</v>
      </c>
      <c r="AH1148" s="13">
        <f t="shared" si="1479"/>
        <v>2.8509140802999789E-3</v>
      </c>
      <c r="AI1148" s="13">
        <f t="shared" si="1480"/>
        <v>1.0263290689079944E-3</v>
      </c>
      <c r="AJ1148" s="13">
        <f t="shared" si="1481"/>
        <v>1.8473923240343933E-4</v>
      </c>
      <c r="AK1148" s="13">
        <f t="shared" si="1482"/>
        <v>2.2168707888412759E-5</v>
      </c>
      <c r="AL1148" s="13">
        <f t="shared" si="1483"/>
        <v>1.8962225979432826E-8</v>
      </c>
      <c r="AM1148" s="13">
        <f t="shared" si="1484"/>
        <v>1.8169830931012519E-5</v>
      </c>
      <c r="AN1148" s="13">
        <f t="shared" si="1485"/>
        <v>1.1992088414468263E-5</v>
      </c>
      <c r="AO1148" s="13">
        <f t="shared" si="1486"/>
        <v>3.9573891767745271E-6</v>
      </c>
      <c r="AP1148" s="13">
        <f t="shared" si="1487"/>
        <v>8.70625618890396E-7</v>
      </c>
      <c r="AQ1148" s="13">
        <f t="shared" si="1488"/>
        <v>1.4365322711691532E-7</v>
      </c>
      <c r="AR1148" s="13">
        <f t="shared" si="1489"/>
        <v>3.7632065859959731E-4</v>
      </c>
      <c r="AS1148" s="13">
        <f t="shared" si="1490"/>
        <v>1.3547543709585528E-4</v>
      </c>
      <c r="AT1148" s="13">
        <f t="shared" si="1491"/>
        <v>2.4385578677253994E-5</v>
      </c>
      <c r="AU1148" s="13">
        <f t="shared" si="1492"/>
        <v>2.9262694412704846E-6</v>
      </c>
      <c r="AV1148" s="13">
        <f t="shared" si="1493"/>
        <v>2.6336424971434413E-7</v>
      </c>
      <c r="AW1148" s="13">
        <f t="shared" si="1494"/>
        <v>1.2515069146425672E-10</v>
      </c>
      <c r="AX1148" s="13">
        <f t="shared" si="1495"/>
        <v>1.0901898558607522E-6</v>
      </c>
      <c r="AY1148" s="13">
        <f t="shared" si="1496"/>
        <v>7.1952530486809648E-7</v>
      </c>
      <c r="AZ1148" s="13">
        <f t="shared" si="1497"/>
        <v>2.3744335060647185E-7</v>
      </c>
      <c r="BA1148" s="13">
        <f t="shared" si="1498"/>
        <v>5.2237537133423805E-8</v>
      </c>
      <c r="BB1148" s="13">
        <f t="shared" si="1499"/>
        <v>8.6191936270149262E-9</v>
      </c>
      <c r="BC1148" s="13">
        <f t="shared" si="1500"/>
        <v>1.1377335587659705E-9</v>
      </c>
      <c r="BD1148" s="13">
        <f t="shared" si="1501"/>
        <v>4.1395272445955688E-5</v>
      </c>
      <c r="BE1148" s="13">
        <f t="shared" si="1502"/>
        <v>1.4902298080544076E-5</v>
      </c>
      <c r="BF1148" s="13">
        <f t="shared" si="1503"/>
        <v>2.6824136544979386E-6</v>
      </c>
      <c r="BG1148" s="13">
        <f t="shared" si="1504"/>
        <v>3.2188963853975321E-7</v>
      </c>
      <c r="BH1148" s="13">
        <f t="shared" si="1505"/>
        <v>2.8970067468577844E-8</v>
      </c>
      <c r="BI1148" s="13">
        <f t="shared" si="1506"/>
        <v>2.0858448577376102E-9</v>
      </c>
      <c r="BJ1148" s="14">
        <f t="shared" si="1507"/>
        <v>0.17439119442394285</v>
      </c>
      <c r="BK1148" s="14">
        <f t="shared" si="1508"/>
        <v>0.45149862248726308</v>
      </c>
      <c r="BL1148" s="14">
        <f t="shared" si="1509"/>
        <v>0.35682642976704998</v>
      </c>
      <c r="BM1148" s="14">
        <f t="shared" si="1510"/>
        <v>8.4010527403781593E-2</v>
      </c>
      <c r="BN1148" s="14">
        <f t="shared" si="1511"/>
        <v>0.91598326702765342</v>
      </c>
    </row>
    <row r="1149" spans="1:66" x14ac:dyDescent="0.25">
      <c r="A1149" t="s">
        <v>19</v>
      </c>
      <c r="B1149" t="s">
        <v>253</v>
      </c>
      <c r="C1149" t="s">
        <v>146</v>
      </c>
      <c r="D1149" s="11">
        <v>44461</v>
      </c>
      <c r="E1149" s="10">
        <f>VLOOKUP(A1149,home!$A$2:$E$405,3,FALSE)</f>
        <v>1.6666666666666701</v>
      </c>
      <c r="F1149" s="10">
        <f>VLOOKUP(B1149,home!$B$2:$E$405,3,FALSE)</f>
        <v>1.29</v>
      </c>
      <c r="G1149" s="10">
        <f>VLOOKUP(C1149,away!$B$2:$E$405,4,FALSE)</f>
        <v>0.9</v>
      </c>
      <c r="H1149" s="10">
        <f>VLOOKUP(A1149,away!$A$2:$E$405,3,FALSE)</f>
        <v>1.2</v>
      </c>
      <c r="I1149" s="10">
        <f>VLOOKUP(C1149,away!$B$2:$E$405,3,FALSE)</f>
        <v>0.6</v>
      </c>
      <c r="J1149" s="10">
        <f>VLOOKUP(B1149,home!$B$2:$E$405,4,FALSE)</f>
        <v>0.95</v>
      </c>
      <c r="K1149" s="12">
        <f t="shared" si="1456"/>
        <v>1.9350000000000041</v>
      </c>
      <c r="L1149" s="12">
        <f t="shared" si="1457"/>
        <v>0.68399999999999994</v>
      </c>
      <c r="M1149" s="13">
        <f t="shared" si="1458"/>
        <v>7.2875702103830986E-2</v>
      </c>
      <c r="N1149" s="13">
        <f t="shared" si="1459"/>
        <v>0.14101448357091326</v>
      </c>
      <c r="O1149" s="13">
        <f t="shared" si="1460"/>
        <v>4.98469802390204E-2</v>
      </c>
      <c r="P1149" s="13">
        <f t="shared" si="1461"/>
        <v>9.6453906762504676E-2</v>
      </c>
      <c r="Q1149" s="13">
        <f t="shared" si="1462"/>
        <v>0.13643151285485888</v>
      </c>
      <c r="R1149" s="13">
        <f t="shared" si="1463"/>
        <v>1.704766724174497E-2</v>
      </c>
      <c r="S1149" s="13">
        <f t="shared" si="1464"/>
        <v>3.1915150939111417E-2</v>
      </c>
      <c r="T1149" s="13">
        <f t="shared" si="1465"/>
        <v>9.3319154792723472E-2</v>
      </c>
      <c r="U1149" s="13">
        <f t="shared" si="1466"/>
        <v>3.2987236112776583E-2</v>
      </c>
      <c r="V1149" s="13">
        <f t="shared" si="1467"/>
        <v>4.6934420971057357E-3</v>
      </c>
      <c r="W1149" s="13">
        <f t="shared" si="1468"/>
        <v>8.7998325791384169E-2</v>
      </c>
      <c r="X1149" s="13">
        <f t="shared" si="1469"/>
        <v>6.0190854841306776E-2</v>
      </c>
      <c r="Y1149" s="13">
        <f t="shared" si="1470"/>
        <v>2.0585272355726908E-2</v>
      </c>
      <c r="Z1149" s="13">
        <f t="shared" si="1471"/>
        <v>3.8868681311178539E-3</v>
      </c>
      <c r="AA1149" s="13">
        <f t="shared" si="1472"/>
        <v>7.521089833713062E-3</v>
      </c>
      <c r="AB1149" s="13">
        <f t="shared" si="1473"/>
        <v>7.276654414117404E-3</v>
      </c>
      <c r="AC1149" s="13">
        <f t="shared" si="1474"/>
        <v>3.8824739707520847E-4</v>
      </c>
      <c r="AD1149" s="13">
        <f t="shared" si="1475"/>
        <v>4.2569190101582173E-2</v>
      </c>
      <c r="AE1149" s="13">
        <f t="shared" si="1476"/>
        <v>2.9117326029482207E-2</v>
      </c>
      <c r="AF1149" s="13">
        <f t="shared" si="1477"/>
        <v>9.9581255020829099E-3</v>
      </c>
      <c r="AG1149" s="13">
        <f t="shared" si="1478"/>
        <v>2.2704526144749037E-3</v>
      </c>
      <c r="AH1149" s="13">
        <f t="shared" si="1479"/>
        <v>6.6465445042115283E-4</v>
      </c>
      <c r="AI1149" s="13">
        <f t="shared" si="1480"/>
        <v>1.2861063615649333E-3</v>
      </c>
      <c r="AJ1149" s="13">
        <f t="shared" si="1481"/>
        <v>1.2443079048140757E-3</v>
      </c>
      <c r="AK1149" s="13">
        <f t="shared" si="1482"/>
        <v>8.0257859860508062E-4</v>
      </c>
      <c r="AL1149" s="13">
        <f t="shared" si="1483"/>
        <v>2.0554438396996897E-5</v>
      </c>
      <c r="AM1149" s="13">
        <f t="shared" si="1484"/>
        <v>1.6474276569312329E-2</v>
      </c>
      <c r="AN1149" s="13">
        <f t="shared" si="1485"/>
        <v>1.1268405173409634E-2</v>
      </c>
      <c r="AO1149" s="13">
        <f t="shared" si="1486"/>
        <v>3.8537945693060929E-3</v>
      </c>
      <c r="AP1149" s="13">
        <f t="shared" si="1487"/>
        <v>8.7866516180178935E-4</v>
      </c>
      <c r="AQ1149" s="13">
        <f t="shared" si="1488"/>
        <v>1.5025174266810595E-4</v>
      </c>
      <c r="AR1149" s="13">
        <f t="shared" si="1489"/>
        <v>9.0924728817613735E-5</v>
      </c>
      <c r="AS1149" s="13">
        <f t="shared" si="1490"/>
        <v>1.7593935026208291E-4</v>
      </c>
      <c r="AT1149" s="13">
        <f t="shared" si="1491"/>
        <v>1.702213213785656E-4</v>
      </c>
      <c r="AU1149" s="13">
        <f t="shared" si="1492"/>
        <v>1.0979275228917505E-4</v>
      </c>
      <c r="AV1149" s="13">
        <f t="shared" si="1493"/>
        <v>5.3112243919888535E-5</v>
      </c>
      <c r="AW1149" s="13">
        <f t="shared" si="1494"/>
        <v>7.5568392766559283E-7</v>
      </c>
      <c r="AX1149" s="13">
        <f t="shared" si="1495"/>
        <v>5.3129541936032419E-3</v>
      </c>
      <c r="AY1149" s="13">
        <f t="shared" si="1496"/>
        <v>3.6340606684246179E-3</v>
      </c>
      <c r="AZ1149" s="13">
        <f t="shared" si="1497"/>
        <v>1.2428487486012187E-3</v>
      </c>
      <c r="BA1149" s="13">
        <f t="shared" si="1498"/>
        <v>2.8336951468107793E-4</v>
      </c>
      <c r="BB1149" s="13">
        <f t="shared" si="1499"/>
        <v>4.8456187010464316E-5</v>
      </c>
      <c r="BC1149" s="13">
        <f t="shared" si="1500"/>
        <v>6.6288063830315197E-6</v>
      </c>
      <c r="BD1149" s="13">
        <f t="shared" si="1501"/>
        <v>1.036541908520796E-5</v>
      </c>
      <c r="BE1149" s="13">
        <f t="shared" si="1502"/>
        <v>2.0057085929877442E-5</v>
      </c>
      <c r="BF1149" s="13">
        <f t="shared" si="1503"/>
        <v>1.9405230637156469E-5</v>
      </c>
      <c r="BG1149" s="13">
        <f t="shared" si="1504"/>
        <v>1.251637376096595E-5</v>
      </c>
      <c r="BH1149" s="13">
        <f t="shared" si="1505"/>
        <v>6.0547958068672892E-6</v>
      </c>
      <c r="BI1149" s="13">
        <f t="shared" si="1506"/>
        <v>2.3432059772576448E-6</v>
      </c>
      <c r="BJ1149" s="14">
        <f t="shared" si="1507"/>
        <v>0.66660840978973745</v>
      </c>
      <c r="BK1149" s="14">
        <f t="shared" si="1508"/>
        <v>0.20998106440644965</v>
      </c>
      <c r="BL1149" s="14">
        <f t="shared" si="1509"/>
        <v>0.11934800766464233</v>
      </c>
      <c r="BM1149" s="14">
        <f t="shared" si="1510"/>
        <v>0.48252079223457672</v>
      </c>
      <c r="BN1149" s="14">
        <f t="shared" si="1511"/>
        <v>0.51367025277287315</v>
      </c>
    </row>
    <row r="1150" spans="1:66" x14ac:dyDescent="0.25">
      <c r="A1150" t="s">
        <v>19</v>
      </c>
      <c r="B1150" t="s">
        <v>254</v>
      </c>
      <c r="C1150" t="s">
        <v>142</v>
      </c>
      <c r="D1150" s="11">
        <v>44461</v>
      </c>
      <c r="E1150" s="10">
        <f>VLOOKUP(A1150,home!$A$2:$E$405,3,FALSE)</f>
        <v>1.6666666666666701</v>
      </c>
      <c r="F1150" s="10">
        <f>VLOOKUP(B1150,home!$B$2:$E$405,3,FALSE)</f>
        <v>0.6</v>
      </c>
      <c r="G1150" s="10">
        <f>VLOOKUP(C1150,away!$B$2:$E$405,4,FALSE)</f>
        <v>0.6</v>
      </c>
      <c r="H1150" s="10">
        <f>VLOOKUP(A1150,away!$A$2:$E$405,3,FALSE)</f>
        <v>1.2</v>
      </c>
      <c r="I1150" s="10">
        <f>VLOOKUP(C1150,away!$B$2:$E$405,3,FALSE)</f>
        <v>1</v>
      </c>
      <c r="J1150" s="10">
        <f>VLOOKUP(B1150,home!$B$2:$E$405,4,FALSE)</f>
        <v>1.67</v>
      </c>
      <c r="K1150" s="12">
        <f t="shared" si="1456"/>
        <v>0.6000000000000012</v>
      </c>
      <c r="L1150" s="12">
        <f t="shared" si="1457"/>
        <v>2.004</v>
      </c>
      <c r="M1150" s="13">
        <f t="shared" si="1458"/>
        <v>7.397707729864228E-2</v>
      </c>
      <c r="N1150" s="13">
        <f t="shared" si="1459"/>
        <v>4.4386246379185458E-2</v>
      </c>
      <c r="O1150" s="13">
        <f t="shared" si="1460"/>
        <v>0.1482500629064791</v>
      </c>
      <c r="P1150" s="13">
        <f t="shared" si="1461"/>
        <v>8.8950037743887655E-2</v>
      </c>
      <c r="Q1150" s="13">
        <f t="shared" si="1462"/>
        <v>1.3315873913755662E-2</v>
      </c>
      <c r="R1150" s="13">
        <f t="shared" si="1463"/>
        <v>0.14854656303229211</v>
      </c>
      <c r="S1150" s="13">
        <f t="shared" si="1464"/>
        <v>2.6738381345812683E-2</v>
      </c>
      <c r="T1150" s="13">
        <f t="shared" si="1465"/>
        <v>2.6685011323166346E-2</v>
      </c>
      <c r="U1150" s="13">
        <f t="shared" si="1466"/>
        <v>8.9127937819375447E-2</v>
      </c>
      <c r="V1150" s="13">
        <f t="shared" si="1467"/>
        <v>3.5722477478005825E-3</v>
      </c>
      <c r="W1150" s="13">
        <f t="shared" si="1468"/>
        <v>2.6631747827511381E-3</v>
      </c>
      <c r="X1150" s="13">
        <f t="shared" si="1469"/>
        <v>5.3370022646332801E-3</v>
      </c>
      <c r="Y1150" s="13">
        <f t="shared" si="1470"/>
        <v>5.3476762691625481E-3</v>
      </c>
      <c r="Z1150" s="13">
        <f t="shared" si="1471"/>
        <v>9.9229104105571134E-2</v>
      </c>
      <c r="AA1150" s="13">
        <f t="shared" si="1472"/>
        <v>5.9537462463342808E-2</v>
      </c>
      <c r="AB1150" s="13">
        <f t="shared" si="1473"/>
        <v>1.7861238739002874E-2</v>
      </c>
      <c r="AC1150" s="13">
        <f t="shared" si="1474"/>
        <v>2.6845441824721437E-4</v>
      </c>
      <c r="AD1150" s="13">
        <f t="shared" si="1475"/>
        <v>3.9947621741267143E-4</v>
      </c>
      <c r="AE1150" s="13">
        <f t="shared" si="1476"/>
        <v>8.0055033969499351E-4</v>
      </c>
      <c r="AF1150" s="13">
        <f t="shared" si="1477"/>
        <v>8.0215144037438352E-4</v>
      </c>
      <c r="AG1150" s="13">
        <f t="shared" si="1478"/>
        <v>5.3583716217008828E-4</v>
      </c>
      <c r="AH1150" s="13">
        <f t="shared" si="1479"/>
        <v>4.9713781156891165E-2</v>
      </c>
      <c r="AI1150" s="13">
        <f t="shared" si="1480"/>
        <v>2.9828268694134762E-2</v>
      </c>
      <c r="AJ1150" s="13">
        <f t="shared" si="1481"/>
        <v>8.9484806082404441E-3</v>
      </c>
      <c r="AK1150" s="13">
        <f t="shared" si="1482"/>
        <v>1.7896961216480928E-3</v>
      </c>
      <c r="AL1150" s="13">
        <f t="shared" si="1483"/>
        <v>1.2911583700018033E-5</v>
      </c>
      <c r="AM1150" s="13">
        <f t="shared" si="1484"/>
        <v>4.7937146089520681E-5</v>
      </c>
      <c r="AN1150" s="13">
        <f t="shared" si="1485"/>
        <v>9.6066040763399436E-5</v>
      </c>
      <c r="AO1150" s="13">
        <f t="shared" si="1486"/>
        <v>9.6258172844926237E-5</v>
      </c>
      <c r="AP1150" s="13">
        <f t="shared" si="1487"/>
        <v>6.4300459460410749E-5</v>
      </c>
      <c r="AQ1150" s="13">
        <f t="shared" si="1488"/>
        <v>3.2214530189665798E-5</v>
      </c>
      <c r="AR1150" s="13">
        <f t="shared" si="1489"/>
        <v>1.9925283487681952E-2</v>
      </c>
      <c r="AS1150" s="13">
        <f t="shared" si="1490"/>
        <v>1.1955170092609196E-2</v>
      </c>
      <c r="AT1150" s="13">
        <f t="shared" si="1491"/>
        <v>3.5865510277827656E-3</v>
      </c>
      <c r="AU1150" s="13">
        <f t="shared" si="1492"/>
        <v>7.1731020555655461E-4</v>
      </c>
      <c r="AV1150" s="13">
        <f t="shared" si="1493"/>
        <v>1.0759653083348338E-4</v>
      </c>
      <c r="AW1150" s="13">
        <f t="shared" si="1494"/>
        <v>4.3124689558060351E-7</v>
      </c>
      <c r="AX1150" s="13">
        <f t="shared" si="1495"/>
        <v>4.7937146089520752E-6</v>
      </c>
      <c r="AY1150" s="13">
        <f t="shared" si="1496"/>
        <v>9.6066040763399588E-6</v>
      </c>
      <c r="AZ1150" s="13">
        <f t="shared" si="1497"/>
        <v>9.6258172844926393E-6</v>
      </c>
      <c r="BA1150" s="13">
        <f t="shared" si="1498"/>
        <v>6.4300459460410852E-6</v>
      </c>
      <c r="BB1150" s="13">
        <f t="shared" si="1499"/>
        <v>3.2214530189665849E-6</v>
      </c>
      <c r="BC1150" s="13">
        <f t="shared" si="1500"/>
        <v>1.2911583700018054E-6</v>
      </c>
      <c r="BD1150" s="13">
        <f t="shared" si="1501"/>
        <v>6.6550446848857789E-3</v>
      </c>
      <c r="BE1150" s="13">
        <f t="shared" si="1502"/>
        <v>3.9930268109314758E-3</v>
      </c>
      <c r="BF1150" s="13">
        <f t="shared" si="1503"/>
        <v>1.197908043279445E-3</v>
      </c>
      <c r="BG1150" s="13">
        <f t="shared" si="1504"/>
        <v>2.3958160865588949E-4</v>
      </c>
      <c r="BH1150" s="13">
        <f t="shared" si="1505"/>
        <v>3.5937241298383487E-5</v>
      </c>
      <c r="BI1150" s="13">
        <f t="shared" si="1506"/>
        <v>4.312468955806028E-6</v>
      </c>
      <c r="BJ1150" s="14">
        <f t="shared" si="1507"/>
        <v>0.10064474523495928</v>
      </c>
      <c r="BK1150" s="14">
        <f t="shared" si="1508"/>
        <v>0.19352871674216676</v>
      </c>
      <c r="BL1150" s="14">
        <f t="shared" si="1509"/>
        <v>0.60202121374387751</v>
      </c>
      <c r="BM1150" s="14">
        <f t="shared" si="1510"/>
        <v>0.47798874319515156</v>
      </c>
      <c r="BN1150" s="14">
        <f t="shared" si="1511"/>
        <v>0.51742586127424228</v>
      </c>
    </row>
    <row r="1151" spans="1:66" x14ac:dyDescent="0.25">
      <c r="A1151" t="s">
        <v>22</v>
      </c>
      <c r="B1151" t="s">
        <v>267</v>
      </c>
      <c r="C1151" t="s">
        <v>163</v>
      </c>
      <c r="D1151" s="11">
        <v>44461</v>
      </c>
      <c r="E1151" s="10">
        <f>VLOOKUP(A1151,home!$A$2:$E$405,3,FALSE)</f>
        <v>1.6818181818181801</v>
      </c>
      <c r="F1151" s="10">
        <f>VLOOKUP(B1151,home!$B$2:$E$405,3,FALSE)</f>
        <v>0.5</v>
      </c>
      <c r="G1151" s="10">
        <f>VLOOKUP(C1151,away!$B$2:$E$405,4,FALSE)</f>
        <v>1.19</v>
      </c>
      <c r="H1151" s="10">
        <f>VLOOKUP(A1151,away!$A$2:$E$405,3,FALSE)</f>
        <v>1.39090909090909</v>
      </c>
      <c r="I1151" s="10">
        <f>VLOOKUP(C1151,away!$B$2:$E$405,3,FALSE)</f>
        <v>0.95</v>
      </c>
      <c r="J1151" s="10">
        <f>VLOOKUP(B1151,home!$B$2:$E$405,4,FALSE)</f>
        <v>1.44</v>
      </c>
      <c r="K1151" s="12">
        <f t="shared" si="1456"/>
        <v>1.0006818181818171</v>
      </c>
      <c r="L1151" s="12">
        <f t="shared" si="1457"/>
        <v>1.9027636363636349</v>
      </c>
      <c r="M1151" s="13">
        <f t="shared" si="1458"/>
        <v>5.4833966272634989E-2</v>
      </c>
      <c r="N1151" s="13">
        <f t="shared" si="1459"/>
        <v>5.4871353067820823E-2</v>
      </c>
      <c r="O1151" s="13">
        <f t="shared" si="1460"/>
        <v>0.10433607706115984</v>
      </c>
      <c r="P1151" s="13">
        <f t="shared" si="1461"/>
        <v>0.10440721529551962</v>
      </c>
      <c r="Q1151" s="13">
        <f t="shared" si="1462"/>
        <v>2.7454382677001683E-2</v>
      </c>
      <c r="R1151" s="13">
        <f t="shared" si="1463"/>
        <v>9.9263446696404495E-2</v>
      </c>
      <c r="S1151" s="13">
        <f t="shared" si="1464"/>
        <v>4.969942604354835E-2</v>
      </c>
      <c r="T1151" s="13">
        <f t="shared" si="1465"/>
        <v>5.2239201016610497E-2</v>
      </c>
      <c r="U1151" s="13">
        <f t="shared" si="1466"/>
        <v>9.9331126319151933E-2</v>
      </c>
      <c r="V1151" s="13">
        <f t="shared" si="1467"/>
        <v>1.051452640218749E-2</v>
      </c>
      <c r="W1151" s="13">
        <f t="shared" si="1468"/>
        <v>9.1577005247604759E-3</v>
      </c>
      <c r="X1151" s="13">
        <f t="shared" si="1469"/>
        <v>1.7424939551222408E-2</v>
      </c>
      <c r="Y1151" s="13">
        <f t="shared" si="1470"/>
        <v>1.6577770671950241E-2</v>
      </c>
      <c r="Z1151" s="13">
        <f t="shared" si="1471"/>
        <v>6.29582922646795E-2</v>
      </c>
      <c r="AA1151" s="13">
        <f t="shared" si="1472"/>
        <v>6.300121837304172E-2</v>
      </c>
      <c r="AB1151" s="13">
        <f t="shared" si="1473"/>
        <v>3.1522086874602548E-2</v>
      </c>
      <c r="AC1151" s="13">
        <f t="shared" si="1474"/>
        <v>1.2512687121990459E-3</v>
      </c>
      <c r="AD1151" s="13">
        <f t="shared" si="1475"/>
        <v>2.2909861028704731E-3</v>
      </c>
      <c r="AE1151" s="13">
        <f t="shared" si="1476"/>
        <v>4.3592050479563738E-3</v>
      </c>
      <c r="AF1151" s="13">
        <f t="shared" si="1477"/>
        <v>4.1472684243520925E-3</v>
      </c>
      <c r="AG1151" s="13">
        <f t="shared" si="1478"/>
        <v>2.6304238493654241E-3</v>
      </c>
      <c r="AH1151" s="13">
        <f t="shared" si="1479"/>
        <v>2.9948687282196514E-2</v>
      </c>
      <c r="AI1151" s="13">
        <f t="shared" si="1480"/>
        <v>2.9969106841707074E-2</v>
      </c>
      <c r="AJ1151" s="13">
        <f t="shared" si="1481"/>
        <v>1.4994770161822284E-2</v>
      </c>
      <c r="AK1151" s="13">
        <f t="shared" si="1482"/>
        <v>5.0016646229169275E-3</v>
      </c>
      <c r="AL1151" s="13">
        <f t="shared" si="1483"/>
        <v>9.5299676975809283E-5</v>
      </c>
      <c r="AM1151" s="13">
        <f t="shared" si="1484"/>
        <v>4.5850962776994026E-4</v>
      </c>
      <c r="AN1151" s="13">
        <f t="shared" si="1485"/>
        <v>8.7243544664326812E-4</v>
      </c>
      <c r="AO1151" s="13">
        <f t="shared" si="1486"/>
        <v>8.3001922147373853E-4</v>
      </c>
      <c r="AP1151" s="13">
        <f t="shared" si="1487"/>
        <v>5.2644346403436153E-4</v>
      </c>
      <c r="AQ1151" s="13">
        <f t="shared" si="1488"/>
        <v>2.5042436999147248E-4</v>
      </c>
      <c r="AR1151" s="13">
        <f t="shared" si="1489"/>
        <v>1.1397054623477915E-2</v>
      </c>
      <c r="AS1151" s="13">
        <f t="shared" si="1490"/>
        <v>1.1404825342539365E-2</v>
      </c>
      <c r="AT1151" s="13">
        <f t="shared" si="1491"/>
        <v>5.7063006799091785E-3</v>
      </c>
      <c r="AU1151" s="13">
        <f t="shared" si="1492"/>
        <v>1.9033971131545522E-3</v>
      </c>
      <c r="AV1151" s="13">
        <f t="shared" si="1493"/>
        <v>4.7617372097837974E-4</v>
      </c>
      <c r="AW1151" s="13">
        <f t="shared" si="1494"/>
        <v>5.0404554410953978E-6</v>
      </c>
      <c r="AX1151" s="13">
        <f t="shared" si="1495"/>
        <v>7.6470374661781977E-5</v>
      </c>
      <c r="AY1151" s="13">
        <f t="shared" si="1496"/>
        <v>1.4550504816554182E-4</v>
      </c>
      <c r="AZ1151" s="13">
        <f t="shared" si="1497"/>
        <v>1.3843085727836612E-4</v>
      </c>
      <c r="BA1151" s="13">
        <f t="shared" si="1498"/>
        <v>8.7800400459973118E-5</v>
      </c>
      <c r="BB1151" s="13">
        <f t="shared" si="1499"/>
        <v>4.1765852313350448E-5</v>
      </c>
      <c r="BC1151" s="13">
        <f t="shared" si="1500"/>
        <v>1.5894109004715441E-5</v>
      </c>
      <c r="BD1151" s="13">
        <f t="shared" si="1501"/>
        <v>3.614316849867307E-3</v>
      </c>
      <c r="BE1151" s="13">
        <f t="shared" si="1502"/>
        <v>3.6167811568103949E-3</v>
      </c>
      <c r="BF1151" s="13">
        <f t="shared" si="1503"/>
        <v>1.8096235719813807E-3</v>
      </c>
      <c r="BG1151" s="13">
        <f t="shared" si="1504"/>
        <v>6.0361913541166746E-4</v>
      </c>
      <c r="BH1151" s="13">
        <f t="shared" si="1505"/>
        <v>1.5100767347827097E-4</v>
      </c>
      <c r="BI1151" s="13">
        <f t="shared" si="1506"/>
        <v>3.0222126651128478E-5</v>
      </c>
      <c r="BJ1151" s="14">
        <f t="shared" si="1507"/>
        <v>0.19459692970570697</v>
      </c>
      <c r="BK1151" s="14">
        <f t="shared" si="1508"/>
        <v>0.22094720745123086</v>
      </c>
      <c r="BL1151" s="14">
        <f t="shared" si="1509"/>
        <v>0.5180815062272629</v>
      </c>
      <c r="BM1151" s="14">
        <f t="shared" si="1510"/>
        <v>0.55127702998561467</v>
      </c>
      <c r="BN1151" s="14">
        <f t="shared" si="1511"/>
        <v>0.44516644107054149</v>
      </c>
    </row>
    <row r="1152" spans="1:66" x14ac:dyDescent="0.25">
      <c r="A1152" t="s">
        <v>22</v>
      </c>
      <c r="B1152" t="s">
        <v>165</v>
      </c>
      <c r="C1152" t="s">
        <v>264</v>
      </c>
      <c r="D1152" s="11">
        <v>44461</v>
      </c>
      <c r="E1152" s="10">
        <f>VLOOKUP(A1152,home!$A$2:$E$405,3,FALSE)</f>
        <v>1.6818181818181801</v>
      </c>
      <c r="F1152" s="10">
        <f>VLOOKUP(B1152,home!$B$2:$E$405,3,FALSE)</f>
        <v>0.71</v>
      </c>
      <c r="G1152" s="10">
        <f>VLOOKUP(C1152,away!$B$2:$E$405,4,FALSE)</f>
        <v>0.89</v>
      </c>
      <c r="H1152" s="10">
        <f>VLOOKUP(A1152,away!$A$2:$E$405,3,FALSE)</f>
        <v>1.39090909090909</v>
      </c>
      <c r="I1152" s="10">
        <f>VLOOKUP(C1152,away!$B$2:$E$405,3,FALSE)</f>
        <v>0.89</v>
      </c>
      <c r="J1152" s="10">
        <f>VLOOKUP(B1152,home!$B$2:$E$405,4,FALSE)</f>
        <v>1.1499999999999999</v>
      </c>
      <c r="K1152" s="12">
        <f t="shared" si="1456"/>
        <v>1.0627409090909079</v>
      </c>
      <c r="L1152" s="12">
        <f t="shared" si="1457"/>
        <v>1.4235954545454537</v>
      </c>
      <c r="M1152" s="13">
        <f t="shared" si="1458"/>
        <v>8.3214275642131796E-2</v>
      </c>
      <c r="N1152" s="13">
        <f t="shared" si="1459"/>
        <v>8.8435214945260535E-2</v>
      </c>
      <c r="O1152" s="13">
        <f t="shared" si="1460"/>
        <v>0.1184634645574313</v>
      </c>
      <c r="P1152" s="13">
        <f t="shared" si="1461"/>
        <v>0.12589597001782307</v>
      </c>
      <c r="Q1152" s="13">
        <f t="shared" si="1462"/>
        <v>4.6991860363288007E-2</v>
      </c>
      <c r="R1152" s="13">
        <f t="shared" si="1463"/>
        <v>8.4322024836832835E-2</v>
      </c>
      <c r="S1152" s="13">
        <f t="shared" si="1464"/>
        <v>4.761741643612824E-2</v>
      </c>
      <c r="T1152" s="13">
        <f t="shared" si="1465"/>
        <v>6.6897398813811487E-2</v>
      </c>
      <c r="U1152" s="13">
        <f t="shared" si="1466"/>
        <v>8.9612465331481844E-2</v>
      </c>
      <c r="V1152" s="13">
        <f t="shared" si="1467"/>
        <v>8.0045571584244687E-3</v>
      </c>
      <c r="W1152" s="13">
        <f t="shared" si="1468"/>
        <v>1.6646724134117902E-2</v>
      </c>
      <c r="X1152" s="13">
        <f t="shared" si="1469"/>
        <v>2.3698200810402349E-2</v>
      </c>
      <c r="Y1152" s="13">
        <f t="shared" si="1470"/>
        <v>1.6868325477297091E-2</v>
      </c>
      <c r="Z1152" s="13">
        <f t="shared" si="1471"/>
        <v>4.0013483758594696E-2</v>
      </c>
      <c r="AA1152" s="13">
        <f t="shared" si="1472"/>
        <v>4.25239661055032E-2</v>
      </c>
      <c r="AB1152" s="13">
        <f t="shared" si="1473"/>
        <v>2.2595979198556711E-2</v>
      </c>
      <c r="AC1152" s="13">
        <f t="shared" si="1474"/>
        <v>7.5688747532095158E-4</v>
      </c>
      <c r="AD1152" s="13">
        <f t="shared" si="1475"/>
        <v>4.4227886849195035E-3</v>
      </c>
      <c r="AE1152" s="13">
        <f t="shared" si="1476"/>
        <v>6.2962618682664701E-3</v>
      </c>
      <c r="AF1152" s="13">
        <f t="shared" si="1477"/>
        <v>4.481664888146007E-3</v>
      </c>
      <c r="AG1152" s="13">
        <f t="shared" si="1478"/>
        <v>2.1266925878535383E-3</v>
      </c>
      <c r="AH1152" s="13">
        <f t="shared" si="1479"/>
        <v>1.4240753399815943E-2</v>
      </c>
      <c r="AI1152" s="13">
        <f t="shared" si="1480"/>
        <v>1.5134231214259832E-2</v>
      </c>
      <c r="AJ1152" s="13">
        <f t="shared" si="1481"/>
        <v>8.0418833195172439E-3</v>
      </c>
      <c r="AK1152" s="13">
        <f t="shared" si="1482"/>
        <v>2.8488127965955881E-3</v>
      </c>
      <c r="AL1152" s="13">
        <f t="shared" si="1483"/>
        <v>4.5804199899386978E-5</v>
      </c>
      <c r="AM1152" s="13">
        <f t="shared" si="1484"/>
        <v>9.4005569354566705E-4</v>
      </c>
      <c r="AN1152" s="13">
        <f t="shared" si="1485"/>
        <v>1.3382590123511857E-3</v>
      </c>
      <c r="AO1152" s="13">
        <f t="shared" si="1486"/>
        <v>9.5256972349381825E-4</v>
      </c>
      <c r="AP1152" s="13">
        <f t="shared" si="1487"/>
        <v>4.5202464283447313E-4</v>
      </c>
      <c r="AQ1152" s="13">
        <f t="shared" si="1488"/>
        <v>1.6087505672042211E-4</v>
      </c>
      <c r="AR1152" s="13">
        <f t="shared" si="1489"/>
        <v>4.0546143618561377E-3</v>
      </c>
      <c r="AS1152" s="13">
        <f t="shared" si="1490"/>
        <v>4.309004552932043E-3</v>
      </c>
      <c r="AT1152" s="13">
        <f t="shared" si="1491"/>
        <v>2.2896777079299299E-3</v>
      </c>
      <c r="AU1152" s="13">
        <f t="shared" si="1492"/>
        <v>8.1111138961688009E-4</v>
      </c>
      <c r="AV1152" s="13">
        <f t="shared" si="1493"/>
        <v>2.1550031389385815E-4</v>
      </c>
      <c r="AW1152" s="13">
        <f t="shared" si="1494"/>
        <v>1.9249382034530383E-6</v>
      </c>
      <c r="AX1152" s="13">
        <f t="shared" si="1495"/>
        <v>1.6650594039246762E-4</v>
      </c>
      <c r="AY1152" s="13">
        <f t="shared" si="1496"/>
        <v>2.370370998975332E-4</v>
      </c>
      <c r="AZ1152" s="13">
        <f t="shared" si="1497"/>
        <v>1.6872246898638247E-4</v>
      </c>
      <c r="BA1152" s="13">
        <f t="shared" si="1498"/>
        <v>8.0064179976233459E-5</v>
      </c>
      <c r="BB1152" s="13">
        <f t="shared" si="1499"/>
        <v>2.8494750671518783E-5</v>
      </c>
      <c r="BC1152" s="13">
        <f t="shared" si="1500"/>
        <v>8.1129995068760292E-6</v>
      </c>
      <c r="BD1152" s="13">
        <f t="shared" si="1501"/>
        <v>9.6202176257885279E-4</v>
      </c>
      <c r="BE1152" s="13">
        <f t="shared" si="1502"/>
        <v>1.0223798825282876E-3</v>
      </c>
      <c r="BF1152" s="13">
        <f t="shared" si="1503"/>
        <v>5.4326246289718389E-4</v>
      </c>
      <c r="BG1152" s="13">
        <f t="shared" si="1504"/>
        <v>1.9244908123143962E-4</v>
      </c>
      <c r="BH1152" s="13">
        <f t="shared" si="1505"/>
        <v>5.1130877885402522E-5</v>
      </c>
      <c r="BI1152" s="13">
        <f t="shared" si="1506"/>
        <v>1.0867775129309779E-5</v>
      </c>
      <c r="BJ1152" s="14">
        <f t="shared" si="1507"/>
        <v>0.28139785414173946</v>
      </c>
      <c r="BK1152" s="14">
        <f t="shared" si="1508"/>
        <v>0.26577194802962545</v>
      </c>
      <c r="BL1152" s="14">
        <f t="shared" si="1509"/>
        <v>0.41224560092847379</v>
      </c>
      <c r="BM1152" s="14">
        <f t="shared" si="1510"/>
        <v>0.45187096433397178</v>
      </c>
      <c r="BN1152" s="14">
        <f t="shared" si="1511"/>
        <v>0.54732281036276753</v>
      </c>
    </row>
    <row r="1153" spans="1:66" x14ac:dyDescent="0.25">
      <c r="A1153" t="s">
        <v>22</v>
      </c>
      <c r="B1153" t="s">
        <v>290</v>
      </c>
      <c r="C1153" t="s">
        <v>266</v>
      </c>
      <c r="D1153" s="11">
        <v>44461</v>
      </c>
      <c r="E1153" s="10">
        <f>VLOOKUP(A1153,home!$A$2:$E$405,3,FALSE)</f>
        <v>1.6818181818181801</v>
      </c>
      <c r="F1153" s="10">
        <f>VLOOKUP(B1153,home!$B$2:$E$405,3,FALSE)</f>
        <v>0.89</v>
      </c>
      <c r="G1153" s="10">
        <f>VLOOKUP(C1153,away!$B$2:$E$405,4,FALSE)</f>
        <v>0.59</v>
      </c>
      <c r="H1153" s="10">
        <f>VLOOKUP(A1153,away!$A$2:$E$405,3,FALSE)</f>
        <v>1.39090909090909</v>
      </c>
      <c r="I1153" s="10">
        <f>VLOOKUP(C1153,away!$B$2:$E$405,3,FALSE)</f>
        <v>1.07</v>
      </c>
      <c r="J1153" s="10">
        <f>VLOOKUP(B1153,home!$B$2:$E$405,4,FALSE)</f>
        <v>1.32</v>
      </c>
      <c r="K1153" s="12">
        <f t="shared" si="1456"/>
        <v>0.88312272727272634</v>
      </c>
      <c r="L1153" s="12">
        <f t="shared" si="1457"/>
        <v>1.9645199999999987</v>
      </c>
      <c r="M1153" s="13">
        <f t="shared" si="1458"/>
        <v>5.7980836553993012E-2</v>
      </c>
      <c r="N1153" s="13">
        <f t="shared" si="1459"/>
        <v>5.1204194507116489E-2</v>
      </c>
      <c r="O1153" s="13">
        <f t="shared" si="1460"/>
        <v>0.11390451302705028</v>
      </c>
      <c r="P1153" s="13">
        <f t="shared" si="1461"/>
        <v>0.10059166419312042</v>
      </c>
      <c r="Q1153" s="13">
        <f t="shared" si="1462"/>
        <v>2.2609793950463933E-2</v>
      </c>
      <c r="R1153" s="13">
        <f t="shared" si="1463"/>
        <v>0.11188384696595033</v>
      </c>
      <c r="S1153" s="13">
        <f t="shared" si="1464"/>
        <v>4.362942787018418E-2</v>
      </c>
      <c r="T1153" s="13">
        <f t="shared" si="1465"/>
        <v>4.4417392411565379E-2</v>
      </c>
      <c r="U1153" s="13">
        <f t="shared" si="1466"/>
        <v>9.8807168070334406E-2</v>
      </c>
      <c r="V1153" s="13">
        <f t="shared" si="1467"/>
        <v>8.4103588129667475E-3</v>
      </c>
      <c r="W1153" s="13">
        <f t="shared" si="1468"/>
        <v>6.6557409655360316E-3</v>
      </c>
      <c r="X1153" s="13">
        <f t="shared" si="1469"/>
        <v>1.3075336241614837E-2</v>
      </c>
      <c r="Y1153" s="13">
        <f t="shared" si="1470"/>
        <v>1.2843379776688582E-2</v>
      </c>
      <c r="Z1153" s="13">
        <f t="shared" si="1471"/>
        <v>7.3266018347182882E-2</v>
      </c>
      <c r="AA1153" s="13">
        <f t="shared" si="1472"/>
        <v>6.4702885939177751E-2</v>
      </c>
      <c r="AB1153" s="13">
        <f t="shared" si="1473"/>
        <v>2.8570294546511395E-2</v>
      </c>
      <c r="AC1153" s="13">
        <f t="shared" si="1474"/>
        <v>9.1195216357151164E-4</v>
      </c>
      <c r="AD1153" s="13">
        <f t="shared" si="1475"/>
        <v>1.4694590283762469E-3</v>
      </c>
      <c r="AE1153" s="13">
        <f t="shared" si="1476"/>
        <v>2.886781650425703E-3</v>
      </c>
      <c r="AF1153" s="13">
        <f t="shared" si="1477"/>
        <v>2.8355701439471493E-3</v>
      </c>
      <c r="AG1153" s="13">
        <f t="shared" si="1478"/>
        <v>1.8568447530623502E-3</v>
      </c>
      <c r="AH1153" s="13">
        <f t="shared" si="1479"/>
        <v>3.5983139590851913E-2</v>
      </c>
      <c r="AI1153" s="13">
        <f t="shared" si="1480"/>
        <v>3.1777528371308351E-2</v>
      </c>
      <c r="AJ1153" s="13">
        <f t="shared" si="1481"/>
        <v>1.4031728760628135E-2</v>
      </c>
      <c r="AK1153" s="13">
        <f t="shared" si="1482"/>
        <v>4.1305795238123569E-3</v>
      </c>
      <c r="AL1153" s="13">
        <f t="shared" si="1483"/>
        <v>6.328627957118195E-5</v>
      </c>
      <c r="AM1153" s="13">
        <f t="shared" si="1484"/>
        <v>2.5954253295103246E-4</v>
      </c>
      <c r="AN1153" s="13">
        <f t="shared" si="1485"/>
        <v>5.0987649683296196E-4</v>
      </c>
      <c r="AO1153" s="13">
        <f t="shared" si="1486"/>
        <v>5.0083128777914489E-4</v>
      </c>
      <c r="AP1153" s="13">
        <f t="shared" si="1487"/>
        <v>3.2796436048929508E-4</v>
      </c>
      <c r="AQ1153" s="13">
        <f t="shared" si="1488"/>
        <v>1.6107313636710741E-4</v>
      </c>
      <c r="AR1153" s="13">
        <f t="shared" si="1489"/>
        <v>1.4137919477804076E-2</v>
      </c>
      <c r="AS1153" s="13">
        <f t="shared" si="1490"/>
        <v>1.2485518007200535E-2</v>
      </c>
      <c r="AT1153" s="13">
        <f t="shared" si="1491"/>
        <v>5.513122356965835E-3</v>
      </c>
      <c r="AU1153" s="13">
        <f t="shared" si="1492"/>
        <v>1.6229212172239698E-3</v>
      </c>
      <c r="AV1153" s="13">
        <f t="shared" si="1493"/>
        <v>3.5830965287590114E-4</v>
      </c>
      <c r="AW1153" s="13">
        <f t="shared" si="1494"/>
        <v>3.0498928424815949E-6</v>
      </c>
      <c r="AX1153" s="13">
        <f t="shared" si="1495"/>
        <v>3.8201318257164521E-5</v>
      </c>
      <c r="AY1153" s="13">
        <f t="shared" si="1496"/>
        <v>7.5047253742564803E-5</v>
      </c>
      <c r="AZ1153" s="13">
        <f t="shared" si="1497"/>
        <v>7.3715915461171653E-5</v>
      </c>
      <c r="BA1153" s="13">
        <f t="shared" si="1498"/>
        <v>4.8272130080593623E-5</v>
      </c>
      <c r="BB1153" s="13">
        <f t="shared" si="1499"/>
        <v>2.3707891246481935E-5</v>
      </c>
      <c r="BC1153" s="13">
        <f t="shared" si="1500"/>
        <v>9.3149253023077356E-6</v>
      </c>
      <c r="BD1153" s="13">
        <f t="shared" si="1501"/>
        <v>4.6290375954226044E-3</v>
      </c>
      <c r="BE1153" s="13">
        <f t="shared" si="1502"/>
        <v>4.088008305917594E-3</v>
      </c>
      <c r="BF1153" s="13">
        <f t="shared" si="1503"/>
        <v>1.8051065221177515E-3</v>
      </c>
      <c r="BG1153" s="13">
        <f t="shared" si="1504"/>
        <v>5.3137686494347152E-4</v>
      </c>
      <c r="BH1153" s="13">
        <f t="shared" si="1505"/>
        <v>1.173177465446274E-4</v>
      </c>
      <c r="BI1153" s="13">
        <f t="shared" si="1506"/>
        <v>2.0721193657196369E-5</v>
      </c>
      <c r="BJ1153" s="14">
        <f t="shared" si="1507"/>
        <v>0.16188204067730655</v>
      </c>
      <c r="BK1153" s="14">
        <f t="shared" si="1508"/>
        <v>0.21166257312714964</v>
      </c>
      <c r="BL1153" s="14">
        <f t="shared" si="1509"/>
        <v>0.54910104373629853</v>
      </c>
      <c r="BM1153" s="14">
        <f t="shared" si="1510"/>
        <v>0.53766482932934312</v>
      </c>
      <c r="BN1153" s="14">
        <f t="shared" si="1511"/>
        <v>0.45817484919769447</v>
      </c>
    </row>
    <row r="1154" spans="1:66" x14ac:dyDescent="0.25">
      <c r="A1154" t="s">
        <v>22</v>
      </c>
      <c r="B1154" t="s">
        <v>291</v>
      </c>
      <c r="C1154" t="s">
        <v>175</v>
      </c>
      <c r="D1154" s="11">
        <v>44461</v>
      </c>
      <c r="E1154" s="10">
        <f>VLOOKUP(A1154,home!$A$2:$E$405,3,FALSE)</f>
        <v>1.6818181818181801</v>
      </c>
      <c r="F1154" s="10">
        <f>VLOOKUP(B1154,home!$B$2:$E$405,3,FALSE)</f>
        <v>1.43</v>
      </c>
      <c r="G1154" s="10">
        <f>VLOOKUP(C1154,away!$B$2:$E$405,4,FALSE)</f>
        <v>0</v>
      </c>
      <c r="H1154" s="10">
        <f>VLOOKUP(A1154,away!$A$2:$E$405,3,FALSE)</f>
        <v>1.39090909090909</v>
      </c>
      <c r="I1154" s="10">
        <f>VLOOKUP(C1154,away!$B$2:$E$405,3,FALSE)</f>
        <v>0</v>
      </c>
      <c r="J1154" s="10">
        <f>VLOOKUP(B1154,home!$B$2:$E$405,4,FALSE)</f>
        <v>0.43</v>
      </c>
      <c r="K1154" s="12">
        <f t="shared" si="1456"/>
        <v>0</v>
      </c>
      <c r="L1154" s="12">
        <f t="shared" si="1457"/>
        <v>0</v>
      </c>
      <c r="M1154" s="13">
        <f t="shared" si="1458"/>
        <v>1</v>
      </c>
      <c r="N1154" s="13">
        <f t="shared" si="1459"/>
        <v>0</v>
      </c>
      <c r="O1154" s="13">
        <f t="shared" si="1460"/>
        <v>0</v>
      </c>
      <c r="P1154" s="13">
        <f t="shared" si="1461"/>
        <v>0</v>
      </c>
      <c r="Q1154" s="13">
        <f t="shared" si="1462"/>
        <v>0</v>
      </c>
      <c r="R1154" s="13">
        <f t="shared" si="1463"/>
        <v>0</v>
      </c>
      <c r="S1154" s="13">
        <f t="shared" si="1464"/>
        <v>0</v>
      </c>
      <c r="T1154" s="13">
        <f t="shared" si="1465"/>
        <v>0</v>
      </c>
      <c r="U1154" s="13">
        <f t="shared" si="1466"/>
        <v>0</v>
      </c>
      <c r="V1154" s="13">
        <f t="shared" si="1467"/>
        <v>0</v>
      </c>
      <c r="W1154" s="13">
        <f t="shared" si="1468"/>
        <v>0</v>
      </c>
      <c r="X1154" s="13">
        <f t="shared" si="1469"/>
        <v>0</v>
      </c>
      <c r="Y1154" s="13">
        <f t="shared" si="1470"/>
        <v>0</v>
      </c>
      <c r="Z1154" s="13">
        <f t="shared" si="1471"/>
        <v>0</v>
      </c>
      <c r="AA1154" s="13">
        <f t="shared" si="1472"/>
        <v>0</v>
      </c>
      <c r="AB1154" s="13">
        <f t="shared" si="1473"/>
        <v>0</v>
      </c>
      <c r="AC1154" s="13">
        <f t="shared" si="1474"/>
        <v>0</v>
      </c>
      <c r="AD1154" s="13">
        <f t="shared" si="1475"/>
        <v>0</v>
      </c>
      <c r="AE1154" s="13">
        <f t="shared" si="1476"/>
        <v>0</v>
      </c>
      <c r="AF1154" s="13">
        <f t="shared" si="1477"/>
        <v>0</v>
      </c>
      <c r="AG1154" s="13">
        <f t="shared" si="1478"/>
        <v>0</v>
      </c>
      <c r="AH1154" s="13">
        <f t="shared" si="1479"/>
        <v>0</v>
      </c>
      <c r="AI1154" s="13">
        <f t="shared" si="1480"/>
        <v>0</v>
      </c>
      <c r="AJ1154" s="13">
        <f t="shared" si="1481"/>
        <v>0</v>
      </c>
      <c r="AK1154" s="13">
        <f t="shared" si="1482"/>
        <v>0</v>
      </c>
      <c r="AL1154" s="13">
        <f t="shared" si="1483"/>
        <v>0</v>
      </c>
      <c r="AM1154" s="13">
        <f t="shared" si="1484"/>
        <v>0</v>
      </c>
      <c r="AN1154" s="13">
        <f t="shared" si="1485"/>
        <v>0</v>
      </c>
      <c r="AO1154" s="13">
        <f t="shared" si="1486"/>
        <v>0</v>
      </c>
      <c r="AP1154" s="13">
        <f t="shared" si="1487"/>
        <v>0</v>
      </c>
      <c r="AQ1154" s="13">
        <f t="shared" si="1488"/>
        <v>0</v>
      </c>
      <c r="AR1154" s="13">
        <f t="shared" si="1489"/>
        <v>0</v>
      </c>
      <c r="AS1154" s="13">
        <f t="shared" si="1490"/>
        <v>0</v>
      </c>
      <c r="AT1154" s="13">
        <f t="shared" si="1491"/>
        <v>0</v>
      </c>
      <c r="AU1154" s="13">
        <f t="shared" si="1492"/>
        <v>0</v>
      </c>
      <c r="AV1154" s="13">
        <f t="shared" si="1493"/>
        <v>0</v>
      </c>
      <c r="AW1154" s="13">
        <f t="shared" si="1494"/>
        <v>0</v>
      </c>
      <c r="AX1154" s="13">
        <f t="shared" si="1495"/>
        <v>0</v>
      </c>
      <c r="AY1154" s="13">
        <f t="shared" si="1496"/>
        <v>0</v>
      </c>
      <c r="AZ1154" s="13">
        <f t="shared" si="1497"/>
        <v>0</v>
      </c>
      <c r="BA1154" s="13">
        <f t="shared" si="1498"/>
        <v>0</v>
      </c>
      <c r="BB1154" s="13">
        <f t="shared" si="1499"/>
        <v>0</v>
      </c>
      <c r="BC1154" s="13">
        <f t="shared" si="1500"/>
        <v>0</v>
      </c>
      <c r="BD1154" s="13">
        <f t="shared" si="1501"/>
        <v>0</v>
      </c>
      <c r="BE1154" s="13">
        <f t="shared" si="1502"/>
        <v>0</v>
      </c>
      <c r="BF1154" s="13">
        <f t="shared" si="1503"/>
        <v>0</v>
      </c>
      <c r="BG1154" s="13">
        <f t="shared" si="1504"/>
        <v>0</v>
      </c>
      <c r="BH1154" s="13">
        <f t="shared" si="1505"/>
        <v>0</v>
      </c>
      <c r="BI1154" s="13">
        <f t="shared" si="1506"/>
        <v>0</v>
      </c>
      <c r="BJ1154" s="14">
        <f t="shared" si="1507"/>
        <v>0</v>
      </c>
      <c r="BK1154" s="14">
        <f t="shared" si="1508"/>
        <v>1</v>
      </c>
      <c r="BL1154" s="14">
        <f t="shared" si="1509"/>
        <v>0</v>
      </c>
      <c r="BM1154" s="14">
        <f t="shared" si="1510"/>
        <v>0</v>
      </c>
      <c r="BN1154" s="14">
        <f t="shared" si="1511"/>
        <v>1</v>
      </c>
    </row>
    <row r="1155" spans="1:66" x14ac:dyDescent="0.25">
      <c r="A1155" t="s">
        <v>301</v>
      </c>
      <c r="B1155" t="s">
        <v>504</v>
      </c>
      <c r="C1155" t="s">
        <v>302</v>
      </c>
      <c r="D1155" s="11">
        <v>44461</v>
      </c>
      <c r="E1155" s="10">
        <f>VLOOKUP(A1155,home!$A$2:$E$405,3,FALSE)</f>
        <v>1.3534482758620701</v>
      </c>
      <c r="F1155" s="10" t="e">
        <f>VLOOKUP(B1155,home!$B$2:$E$405,3,FALSE)</f>
        <v>#N/A</v>
      </c>
      <c r="G1155" s="10">
        <f>VLOOKUP(C1155,away!$B$2:$E$405,4,FALSE)</f>
        <v>0.89</v>
      </c>
      <c r="H1155" s="10">
        <f>VLOOKUP(A1155,away!$A$2:$E$405,3,FALSE)</f>
        <v>1.02586206896552</v>
      </c>
      <c r="I1155" s="10">
        <f>VLOOKUP(C1155,away!$B$2:$E$405,3,FALSE)</f>
        <v>0.44</v>
      </c>
      <c r="J1155" s="10" t="e">
        <f>VLOOKUP(B1155,home!$B$2:$E$405,4,FALSE)</f>
        <v>#N/A</v>
      </c>
      <c r="K1155" s="12" t="e">
        <f t="shared" si="1456"/>
        <v>#N/A</v>
      </c>
      <c r="L1155" s="12" t="e">
        <f t="shared" si="1457"/>
        <v>#N/A</v>
      </c>
      <c r="M1155" s="13" t="e">
        <f t="shared" si="1458"/>
        <v>#N/A</v>
      </c>
      <c r="N1155" s="13" t="e">
        <f t="shared" si="1459"/>
        <v>#N/A</v>
      </c>
      <c r="O1155" s="13" t="e">
        <f t="shared" si="1460"/>
        <v>#N/A</v>
      </c>
      <c r="P1155" s="13" t="e">
        <f t="shared" si="1461"/>
        <v>#N/A</v>
      </c>
      <c r="Q1155" s="13" t="e">
        <f t="shared" si="1462"/>
        <v>#N/A</v>
      </c>
      <c r="R1155" s="13" t="e">
        <f t="shared" si="1463"/>
        <v>#N/A</v>
      </c>
      <c r="S1155" s="13" t="e">
        <f t="shared" si="1464"/>
        <v>#N/A</v>
      </c>
      <c r="T1155" s="13" t="e">
        <f t="shared" si="1465"/>
        <v>#N/A</v>
      </c>
      <c r="U1155" s="13" t="e">
        <f t="shared" si="1466"/>
        <v>#N/A</v>
      </c>
      <c r="V1155" s="13" t="e">
        <f t="shared" si="1467"/>
        <v>#N/A</v>
      </c>
      <c r="W1155" s="13" t="e">
        <f t="shared" si="1468"/>
        <v>#N/A</v>
      </c>
      <c r="X1155" s="13" t="e">
        <f t="shared" si="1469"/>
        <v>#N/A</v>
      </c>
      <c r="Y1155" s="13" t="e">
        <f t="shared" si="1470"/>
        <v>#N/A</v>
      </c>
      <c r="Z1155" s="13" t="e">
        <f t="shared" si="1471"/>
        <v>#N/A</v>
      </c>
      <c r="AA1155" s="13" t="e">
        <f t="shared" si="1472"/>
        <v>#N/A</v>
      </c>
      <c r="AB1155" s="13" t="e">
        <f t="shared" si="1473"/>
        <v>#N/A</v>
      </c>
      <c r="AC1155" s="13" t="e">
        <f t="shared" si="1474"/>
        <v>#N/A</v>
      </c>
      <c r="AD1155" s="13" t="e">
        <f t="shared" si="1475"/>
        <v>#N/A</v>
      </c>
      <c r="AE1155" s="13" t="e">
        <f t="shared" si="1476"/>
        <v>#N/A</v>
      </c>
      <c r="AF1155" s="13" t="e">
        <f t="shared" si="1477"/>
        <v>#N/A</v>
      </c>
      <c r="AG1155" s="13" t="e">
        <f t="shared" si="1478"/>
        <v>#N/A</v>
      </c>
      <c r="AH1155" s="13" t="e">
        <f t="shared" si="1479"/>
        <v>#N/A</v>
      </c>
      <c r="AI1155" s="13" t="e">
        <f t="shared" si="1480"/>
        <v>#N/A</v>
      </c>
      <c r="AJ1155" s="13" t="e">
        <f t="shared" si="1481"/>
        <v>#N/A</v>
      </c>
      <c r="AK1155" s="13" t="e">
        <f t="shared" si="1482"/>
        <v>#N/A</v>
      </c>
      <c r="AL1155" s="13" t="e">
        <f t="shared" si="1483"/>
        <v>#N/A</v>
      </c>
      <c r="AM1155" s="13" t="e">
        <f t="shared" si="1484"/>
        <v>#N/A</v>
      </c>
      <c r="AN1155" s="13" t="e">
        <f t="shared" si="1485"/>
        <v>#N/A</v>
      </c>
      <c r="AO1155" s="13" t="e">
        <f t="shared" si="1486"/>
        <v>#N/A</v>
      </c>
      <c r="AP1155" s="13" t="e">
        <f t="shared" si="1487"/>
        <v>#N/A</v>
      </c>
      <c r="AQ1155" s="13" t="e">
        <f t="shared" si="1488"/>
        <v>#N/A</v>
      </c>
      <c r="AR1155" s="13" t="e">
        <f t="shared" si="1489"/>
        <v>#N/A</v>
      </c>
      <c r="AS1155" s="13" t="e">
        <f t="shared" si="1490"/>
        <v>#N/A</v>
      </c>
      <c r="AT1155" s="13" t="e">
        <f t="shared" si="1491"/>
        <v>#N/A</v>
      </c>
      <c r="AU1155" s="13" t="e">
        <f t="shared" si="1492"/>
        <v>#N/A</v>
      </c>
      <c r="AV1155" s="13" t="e">
        <f t="shared" si="1493"/>
        <v>#N/A</v>
      </c>
      <c r="AW1155" s="13" t="e">
        <f t="shared" si="1494"/>
        <v>#N/A</v>
      </c>
      <c r="AX1155" s="13" t="e">
        <f t="shared" si="1495"/>
        <v>#N/A</v>
      </c>
      <c r="AY1155" s="13" t="e">
        <f t="shared" si="1496"/>
        <v>#N/A</v>
      </c>
      <c r="AZ1155" s="13" t="e">
        <f t="shared" si="1497"/>
        <v>#N/A</v>
      </c>
      <c r="BA1155" s="13" t="e">
        <f t="shared" si="1498"/>
        <v>#N/A</v>
      </c>
      <c r="BB1155" s="13" t="e">
        <f t="shared" si="1499"/>
        <v>#N/A</v>
      </c>
      <c r="BC1155" s="13" t="e">
        <f t="shared" si="1500"/>
        <v>#N/A</v>
      </c>
      <c r="BD1155" s="13" t="e">
        <f t="shared" si="1501"/>
        <v>#N/A</v>
      </c>
      <c r="BE1155" s="13" t="e">
        <f t="shared" si="1502"/>
        <v>#N/A</v>
      </c>
      <c r="BF1155" s="13" t="e">
        <f t="shared" si="1503"/>
        <v>#N/A</v>
      </c>
      <c r="BG1155" s="13" t="e">
        <f t="shared" si="1504"/>
        <v>#N/A</v>
      </c>
      <c r="BH1155" s="13" t="e">
        <f t="shared" si="1505"/>
        <v>#N/A</v>
      </c>
      <c r="BI1155" s="13" t="e">
        <f t="shared" si="1506"/>
        <v>#N/A</v>
      </c>
      <c r="BJ1155" s="14" t="e">
        <f t="shared" si="1507"/>
        <v>#N/A</v>
      </c>
      <c r="BK1155" s="14" t="e">
        <f t="shared" si="1508"/>
        <v>#N/A</v>
      </c>
      <c r="BL1155" s="14" t="e">
        <f t="shared" si="1509"/>
        <v>#N/A</v>
      </c>
      <c r="BM1155" s="14" t="e">
        <f t="shared" si="1510"/>
        <v>#N/A</v>
      </c>
      <c r="BN1155" s="14" t="e">
        <f t="shared" si="1511"/>
        <v>#N/A</v>
      </c>
    </row>
    <row r="1156" spans="1:66" x14ac:dyDescent="0.25">
      <c r="A1156" t="s">
        <v>301</v>
      </c>
      <c r="B1156" t="s">
        <v>369</v>
      </c>
      <c r="C1156" t="s">
        <v>382</v>
      </c>
      <c r="D1156" s="11">
        <v>44461</v>
      </c>
      <c r="E1156" s="10">
        <f>VLOOKUP(A1156,home!$A$2:$E$405,3,FALSE)</f>
        <v>1.3534482758620701</v>
      </c>
      <c r="F1156" s="10">
        <f>VLOOKUP(B1156,home!$B$2:$E$405,3,FALSE)</f>
        <v>2.2200000000000002</v>
      </c>
      <c r="G1156" s="10">
        <f>VLOOKUP(C1156,away!$B$2:$E$405,4,FALSE)</f>
        <v>1.48</v>
      </c>
      <c r="H1156" s="10">
        <f>VLOOKUP(A1156,away!$A$2:$E$405,3,FALSE)</f>
        <v>1.02586206896552</v>
      </c>
      <c r="I1156" s="10">
        <f>VLOOKUP(C1156,away!$B$2:$E$405,3,FALSE)</f>
        <v>0.99</v>
      </c>
      <c r="J1156" s="10">
        <f>VLOOKUP(B1156,home!$B$2:$E$405,4,FALSE)</f>
        <v>0.78</v>
      </c>
      <c r="K1156" s="12">
        <f t="shared" si="1456"/>
        <v>4.4468896551724173</v>
      </c>
      <c r="L1156" s="12">
        <f t="shared" si="1457"/>
        <v>0.79217068965517468</v>
      </c>
      <c r="M1156" s="13">
        <f t="shared" si="1458"/>
        <v>5.3052395902901742E-3</v>
      </c>
      <c r="N1156" s="13">
        <f t="shared" si="1459"/>
        <v>2.3591815052272529E-2</v>
      </c>
      <c r="O1156" s="13">
        <f t="shared" si="1460"/>
        <v>4.2026553050261038E-3</v>
      </c>
      <c r="P1156" s="13">
        <f t="shared" si="1461"/>
        <v>1.8688744400176059E-2</v>
      </c>
      <c r="Q1156" s="13">
        <f t="shared" si="1462"/>
        <v>5.2455099151345823E-2</v>
      </c>
      <c r="R1156" s="13">
        <f t="shared" si="1463"/>
        <v>1.6646101756827532E-3</v>
      </c>
      <c r="S1156" s="13">
        <f t="shared" si="1464"/>
        <v>1.6458689627060204E-2</v>
      </c>
      <c r="T1156" s="13">
        <f t="shared" si="1465"/>
        <v>4.1553392070652187E-2</v>
      </c>
      <c r="U1156" s="13">
        <f t="shared" si="1466"/>
        <v>7.402337770138376E-3</v>
      </c>
      <c r="V1156" s="13">
        <f t="shared" si="1467"/>
        <v>6.4421060301074334E-3</v>
      </c>
      <c r="W1156" s="13">
        <f t="shared" si="1468"/>
        <v>7.775401259238772E-2</v>
      </c>
      <c r="X1156" s="13">
        <f t="shared" si="1469"/>
        <v>6.1594449778768913E-2</v>
      </c>
      <c r="Y1156" s="13">
        <f t="shared" si="1470"/>
        <v>2.4396658880089194E-2</v>
      </c>
      <c r="Z1156" s="13">
        <f t="shared" si="1471"/>
        <v>4.3955179695920939E-4</v>
      </c>
      <c r="AA1156" s="13">
        <f t="shared" si="1472"/>
        <v>1.9546383388103551E-3</v>
      </c>
      <c r="AB1156" s="13">
        <f t="shared" si="1473"/>
        <v>4.3460305042295842E-3</v>
      </c>
      <c r="AC1156" s="13">
        <f t="shared" si="1474"/>
        <v>1.4183486785387298E-3</v>
      </c>
      <c r="AD1156" s="13">
        <f t="shared" si="1475"/>
        <v>8.6440878561308707E-2</v>
      </c>
      <c r="AE1156" s="13">
        <f t="shared" si="1476"/>
        <v>6.8475930384311129E-2</v>
      </c>
      <c r="AF1156" s="13">
        <f t="shared" si="1477"/>
        <v>2.7122312498659738E-2</v>
      </c>
      <c r="AG1156" s="13">
        <f t="shared" si="1478"/>
        <v>7.1618336657021499E-3</v>
      </c>
      <c r="AH1156" s="13">
        <f t="shared" si="1479"/>
        <v>8.7050012534087051E-5</v>
      </c>
      <c r="AI1156" s="13">
        <f t="shared" si="1480"/>
        <v>3.8710180022046101E-4</v>
      </c>
      <c r="AJ1156" s="13">
        <f t="shared" si="1481"/>
        <v>8.6069949544949397E-4</v>
      </c>
      <c r="AK1156" s="13">
        <f t="shared" si="1482"/>
        <v>1.2758118941754912E-3</v>
      </c>
      <c r="AL1156" s="13">
        <f t="shared" si="1483"/>
        <v>1.9985642851683513E-4</v>
      </c>
      <c r="AM1156" s="13">
        <f t="shared" si="1484"/>
        <v>7.6878609731659761E-2</v>
      </c>
      <c r="AN1156" s="13">
        <f t="shared" si="1485"/>
        <v>6.090098129085994E-2</v>
      </c>
      <c r="AO1156" s="13">
        <f t="shared" si="1486"/>
        <v>2.4121986174928702E-2</v>
      </c>
      <c r="AP1156" s="13">
        <f t="shared" si="1487"/>
        <v>6.3695768080152867E-3</v>
      </c>
      <c r="AQ1156" s="13">
        <f t="shared" si="1488"/>
        <v>1.2614480132042689E-3</v>
      </c>
      <c r="AR1156" s="13">
        <f t="shared" si="1489"/>
        <v>1.3791693692723869E-5</v>
      </c>
      <c r="AS1156" s="13">
        <f t="shared" si="1490"/>
        <v>6.1330140009480461E-5</v>
      </c>
      <c r="AT1156" s="13">
        <f t="shared" si="1491"/>
        <v>1.3636418257921733E-4</v>
      </c>
      <c r="AU1156" s="13">
        <f t="shared" si="1492"/>
        <v>2.0213215761585474E-4</v>
      </c>
      <c r="AV1156" s="13">
        <f t="shared" si="1493"/>
        <v>2.2471485016990628E-4</v>
      </c>
      <c r="AW1156" s="13">
        <f t="shared" si="1494"/>
        <v>1.9556482509810946E-5</v>
      </c>
      <c r="AX1156" s="13">
        <f t="shared" si="1495"/>
        <v>5.6978449053292572E-2</v>
      </c>
      <c r="AY1156" s="13">
        <f t="shared" si="1496"/>
        <v>4.5136657282029008E-2</v>
      </c>
      <c r="AZ1156" s="13">
        <f t="shared" si="1497"/>
        <v>1.787796846391709E-2</v>
      </c>
      <c r="BA1156" s="13">
        <f t="shared" si="1498"/>
        <v>4.7208008692315555E-3</v>
      </c>
      <c r="BB1156" s="13">
        <f t="shared" si="1499"/>
        <v>9.3492002007597723E-4</v>
      </c>
      <c r="BC1156" s="13">
        <f t="shared" si="1500"/>
        <v>1.4812324741520335E-4</v>
      </c>
      <c r="BD1156" s="13">
        <f t="shared" si="1501"/>
        <v>1.8208959173463311E-6</v>
      </c>
      <c r="BE1156" s="13">
        <f t="shared" si="1502"/>
        <v>8.0973232179930896E-6</v>
      </c>
      <c r="BF1156" s="13">
        <f t="shared" si="1503"/>
        <v>1.8003951426340453E-5</v>
      </c>
      <c r="BG1156" s="13">
        <f t="shared" si="1504"/>
        <v>2.6687195116673344E-5</v>
      </c>
      <c r="BH1156" s="13">
        <f t="shared" si="1505"/>
        <v>2.9668752972475638E-5</v>
      </c>
      <c r="BI1156" s="13">
        <f t="shared" si="1506"/>
        <v>2.6386734135033558E-5</v>
      </c>
      <c r="BJ1156" s="14">
        <f t="shared" si="1507"/>
        <v>0.76587590359012747</v>
      </c>
      <c r="BK1156" s="14">
        <f t="shared" si="1508"/>
        <v>9.3649642036718453E-2</v>
      </c>
      <c r="BL1156" s="14">
        <f t="shared" si="1509"/>
        <v>2.2929933173119754E-2</v>
      </c>
      <c r="BM1156" s="14">
        <f t="shared" si="1510"/>
        <v>0.73186976612261234</v>
      </c>
      <c r="BN1156" s="14">
        <f t="shared" si="1511"/>
        <v>0.10590816367479344</v>
      </c>
    </row>
    <row r="1157" spans="1:66" x14ac:dyDescent="0.25">
      <c r="A1157" t="s">
        <v>301</v>
      </c>
      <c r="B1157" t="s">
        <v>368</v>
      </c>
      <c r="C1157" t="s">
        <v>355</v>
      </c>
      <c r="D1157" s="11">
        <v>44461</v>
      </c>
      <c r="E1157" s="10">
        <f>VLOOKUP(A1157,home!$A$2:$E$405,3,FALSE)</f>
        <v>1.3534482758620701</v>
      </c>
      <c r="F1157" s="10">
        <f>VLOOKUP(B1157,home!$B$2:$E$405,3,FALSE)</f>
        <v>2.0299999999999998</v>
      </c>
      <c r="G1157" s="10">
        <f>VLOOKUP(C1157,away!$B$2:$E$405,4,FALSE)</f>
        <v>1.48</v>
      </c>
      <c r="H1157" s="10">
        <f>VLOOKUP(A1157,away!$A$2:$E$405,3,FALSE)</f>
        <v>1.02586206896552</v>
      </c>
      <c r="I1157" s="10">
        <f>VLOOKUP(C1157,away!$B$2:$E$405,3,FALSE)</f>
        <v>0.62</v>
      </c>
      <c r="J1157" s="10">
        <f>VLOOKUP(B1157,home!$B$2:$E$405,4,FALSE)</f>
        <v>0.73</v>
      </c>
      <c r="K1157" s="12">
        <f t="shared" si="1456"/>
        <v>4.0663000000000027</v>
      </c>
      <c r="L1157" s="12">
        <f t="shared" si="1457"/>
        <v>0.46430517241379432</v>
      </c>
      <c r="M1157" s="13">
        <f t="shared" si="1458"/>
        <v>1.0774153878706789E-2</v>
      </c>
      <c r="N1157" s="13">
        <f t="shared" si="1459"/>
        <v>4.3810941916985438E-2</v>
      </c>
      <c r="O1157" s="13">
        <f t="shared" si="1460"/>
        <v>5.0024953742657061E-3</v>
      </c>
      <c r="P1157" s="13">
        <f t="shared" si="1461"/>
        <v>2.0341646940376653E-2</v>
      </c>
      <c r="Q1157" s="13">
        <f t="shared" si="1462"/>
        <v>8.907421655851902E-2</v>
      </c>
      <c r="R1157" s="13">
        <f t="shared" si="1463"/>
        <v>1.1613422386238237E-3</v>
      </c>
      <c r="S1157" s="13">
        <f t="shared" si="1464"/>
        <v>9.6012783209060877E-3</v>
      </c>
      <c r="T1157" s="13">
        <f t="shared" si="1465"/>
        <v>4.1357619476826819E-2</v>
      </c>
      <c r="U1157" s="13">
        <f t="shared" si="1466"/>
        <v>4.7223659449160569E-3</v>
      </c>
      <c r="V1157" s="13">
        <f t="shared" si="1467"/>
        <v>2.0141392279964818E-3</v>
      </c>
      <c r="W1157" s="13">
        <f t="shared" si="1468"/>
        <v>0.12073416226396871</v>
      </c>
      <c r="X1157" s="13">
        <f t="shared" si="1469"/>
        <v>5.6057496026207014E-2</v>
      </c>
      <c r="Y1157" s="13">
        <f t="shared" si="1470"/>
        <v>1.301389267876682E-2</v>
      </c>
      <c r="Z1157" s="13">
        <f t="shared" si="1471"/>
        <v>1.7973906944521883E-4</v>
      </c>
      <c r="AA1157" s="13">
        <f t="shared" si="1472"/>
        <v>7.3087297808509363E-4</v>
      </c>
      <c r="AB1157" s="13">
        <f t="shared" si="1473"/>
        <v>1.4859743953937092E-3</v>
      </c>
      <c r="AC1157" s="13">
        <f t="shared" si="1474"/>
        <v>2.3766894786999808E-4</v>
      </c>
      <c r="AD1157" s="13">
        <f t="shared" si="1475"/>
        <v>0.12273533100349408</v>
      </c>
      <c r="AE1157" s="13">
        <f t="shared" si="1476"/>
        <v>5.6986649022841437E-2</v>
      </c>
      <c r="AF1157" s="13">
        <f t="shared" si="1477"/>
        <v>1.3229597949917389E-2</v>
      </c>
      <c r="AG1157" s="13">
        <f t="shared" si="1478"/>
        <v>2.0475235857005249E-3</v>
      </c>
      <c r="AH1157" s="13">
        <f t="shared" si="1479"/>
        <v>2.0863444907064315E-5</v>
      </c>
      <c r="AI1157" s="13">
        <f t="shared" si="1480"/>
        <v>8.4837026025595661E-5</v>
      </c>
      <c r="AJ1157" s="13">
        <f t="shared" si="1481"/>
        <v>1.7248639946393997E-4</v>
      </c>
      <c r="AK1157" s="13">
        <f t="shared" si="1482"/>
        <v>2.3379381538007321E-4</v>
      </c>
      <c r="AL1157" s="13">
        <f t="shared" si="1483"/>
        <v>1.7948798135571372E-5</v>
      </c>
      <c r="AM1157" s="13">
        <f t="shared" si="1484"/>
        <v>9.9815735291901658E-2</v>
      </c>
      <c r="AN1157" s="13">
        <f t="shared" si="1485"/>
        <v>4.6344962184316052E-2</v>
      </c>
      <c r="AO1157" s="13">
        <f t="shared" si="1486"/>
        <v>1.0759102828749822E-2</v>
      </c>
      <c r="AP1157" s="13">
        <f t="shared" si="1487"/>
        <v>1.6651690313068098E-3</v>
      </c>
      <c r="AQ1157" s="13">
        <f t="shared" si="1488"/>
        <v>1.9328664854475477E-4</v>
      </c>
      <c r="AR1157" s="13">
        <f t="shared" si="1489"/>
        <v>1.9374010769440398E-6</v>
      </c>
      <c r="AS1157" s="13">
        <f t="shared" si="1490"/>
        <v>7.8780539991775522E-6</v>
      </c>
      <c r="AT1157" s="13">
        <f t="shared" si="1491"/>
        <v>1.6017265488427852E-5</v>
      </c>
      <c r="AU1157" s="13">
        <f t="shared" si="1492"/>
        <v>2.1710335551864744E-5</v>
      </c>
      <c r="AV1157" s="13">
        <f t="shared" si="1493"/>
        <v>2.2070184363636916E-5</v>
      </c>
      <c r="AW1157" s="13">
        <f t="shared" si="1494"/>
        <v>9.4131680209517967E-7</v>
      </c>
      <c r="AX1157" s="13">
        <f t="shared" si="1495"/>
        <v>6.7646787402909983E-2</v>
      </c>
      <c r="AY1157" s="13">
        <f t="shared" si="1496"/>
        <v>3.1408753288347406E-2</v>
      </c>
      <c r="AZ1157" s="13">
        <f t="shared" si="1497"/>
        <v>7.2916233054242368E-3</v>
      </c>
      <c r="BA1157" s="13">
        <f t="shared" si="1498"/>
        <v>1.1285128053338139E-3</v>
      </c>
      <c r="BB1157" s="13">
        <f t="shared" si="1499"/>
        <v>1.3099358316292277E-4</v>
      </c>
      <c r="BC1157" s="13">
        <f t="shared" si="1500"/>
        <v>1.2164199643112315E-5</v>
      </c>
      <c r="BD1157" s="13">
        <f t="shared" si="1501"/>
        <v>1.4992422351086217E-7</v>
      </c>
      <c r="BE1157" s="13">
        <f t="shared" si="1502"/>
        <v>6.096368700622191E-7</v>
      </c>
      <c r="BF1157" s="13">
        <f t="shared" si="1503"/>
        <v>1.2394832023670018E-6</v>
      </c>
      <c r="BG1157" s="13">
        <f t="shared" si="1504"/>
        <v>1.6800368485949812E-6</v>
      </c>
      <c r="BH1157" s="13">
        <f t="shared" si="1505"/>
        <v>1.7078834593604441E-6</v>
      </c>
      <c r="BI1157" s="13">
        <f t="shared" si="1506"/>
        <v>1.3889533021594757E-6</v>
      </c>
      <c r="BJ1157" s="14">
        <f t="shared" si="1507"/>
        <v>0.8254445210528677</v>
      </c>
      <c r="BK1157" s="14">
        <f t="shared" si="1508"/>
        <v>7.439558940233898E-2</v>
      </c>
      <c r="BL1157" s="14">
        <f t="shared" si="1509"/>
        <v>1.3691420775447173E-2</v>
      </c>
      <c r="BM1157" s="14">
        <f t="shared" si="1510"/>
        <v>0.71213866142107618</v>
      </c>
      <c r="BN1157" s="14">
        <f t="shared" si="1511"/>
        <v>0.17016479690747743</v>
      </c>
    </row>
    <row r="1158" spans="1:66" x14ac:dyDescent="0.25">
      <c r="A1158" t="s">
        <v>301</v>
      </c>
      <c r="B1158" t="s">
        <v>385</v>
      </c>
      <c r="C1158" t="s">
        <v>334</v>
      </c>
      <c r="D1158" s="11">
        <v>44461</v>
      </c>
      <c r="E1158" s="10">
        <f>VLOOKUP(A1158,home!$A$2:$E$405,3,FALSE)</f>
        <v>1.3534482758620701</v>
      </c>
      <c r="F1158" s="10">
        <f>VLOOKUP(B1158,home!$B$2:$E$405,3,FALSE)</f>
        <v>1.48</v>
      </c>
      <c r="G1158" s="10">
        <f>VLOOKUP(C1158,away!$B$2:$E$405,4,FALSE)</f>
        <v>1.1100000000000001</v>
      </c>
      <c r="H1158" s="10">
        <f>VLOOKUP(A1158,away!$A$2:$E$405,3,FALSE)</f>
        <v>1.02586206896552</v>
      </c>
      <c r="I1158" s="10">
        <f>VLOOKUP(C1158,away!$B$2:$E$405,3,FALSE)</f>
        <v>0.37</v>
      </c>
      <c r="J1158" s="10">
        <f>VLOOKUP(B1158,home!$B$2:$E$405,4,FALSE)</f>
        <v>1.17</v>
      </c>
      <c r="K1158" s="12">
        <f t="shared" si="1456"/>
        <v>2.2234448275862091</v>
      </c>
      <c r="L1158" s="12">
        <f t="shared" si="1457"/>
        <v>0.4440956896551736</v>
      </c>
      <c r="M1158" s="13">
        <f t="shared" si="1458"/>
        <v>6.9422759590588176E-2</v>
      </c>
      <c r="N1158" s="13">
        <f t="shared" si="1459"/>
        <v>0.15435767572845416</v>
      </c>
      <c r="O1158" s="13">
        <f t="shared" si="1460"/>
        <v>3.0830348298147573E-2</v>
      </c>
      <c r="P1158" s="13">
        <f t="shared" si="1461"/>
        <v>6.854957845619751E-2</v>
      </c>
      <c r="Q1158" s="13">
        <f t="shared" si="1462"/>
        <v>0.17160288784833039</v>
      </c>
      <c r="R1158" s="13">
        <f t="shared" si="1463"/>
        <v>6.8458123948875278E-3</v>
      </c>
      <c r="S1158" s="13">
        <f t="shared" si="1464"/>
        <v>1.6921844990873281E-2</v>
      </c>
      <c r="T1158" s="13">
        <f t="shared" si="1465"/>
        <v>7.6208102825823701E-2</v>
      </c>
      <c r="U1158" s="13">
        <f t="shared" si="1466"/>
        <v>1.5221286160038231E-2</v>
      </c>
      <c r="V1158" s="13">
        <f t="shared" si="1467"/>
        <v>1.856556277103016E-3</v>
      </c>
      <c r="W1158" s="13">
        <f t="shared" si="1468"/>
        <v>0.12718318446174218</v>
      </c>
      <c r="X1158" s="13">
        <f t="shared" si="1469"/>
        <v>5.6481504016078557E-2</v>
      </c>
      <c r="Y1158" s="13">
        <f t="shared" si="1470"/>
        <v>1.2541596239390933E-2</v>
      </c>
      <c r="Z1158" s="13">
        <f t="shared" si="1471"/>
        <v>1.013398592252504E-3</v>
      </c>
      <c r="AA1158" s="13">
        <f t="shared" si="1472"/>
        <v>2.2532358582269757E-3</v>
      </c>
      <c r="AB1158" s="13">
        <f t="shared" si="1473"/>
        <v>2.5049728071532716E-3</v>
      </c>
      <c r="AC1158" s="13">
        <f t="shared" si="1474"/>
        <v>1.1457531266237015E-4</v>
      </c>
      <c r="AD1158" s="13">
        <f t="shared" si="1475"/>
        <v>7.0696198411850833E-2</v>
      </c>
      <c r="AE1158" s="13">
        <f t="shared" si="1476"/>
        <v>3.1395876989709887E-2</v>
      </c>
      <c r="AF1158" s="13">
        <f t="shared" si="1477"/>
        <v>6.9713868220371046E-3</v>
      </c>
      <c r="AG1158" s="13">
        <f t="shared" si="1478"/>
        <v>1.0319876128618522E-3</v>
      </c>
      <c r="AH1158" s="13">
        <f t="shared" si="1479"/>
        <v>1.1251148668048945E-4</v>
      </c>
      <c r="AI1158" s="13">
        <f t="shared" si="1480"/>
        <v>2.5016308310376895E-4</v>
      </c>
      <c r="AJ1158" s="13">
        <f t="shared" si="1481"/>
        <v>2.7811190659004706E-4</v>
      </c>
      <c r="AK1158" s="13">
        <f t="shared" si="1482"/>
        <v>2.0612216006592635E-4</v>
      </c>
      <c r="AL1158" s="13">
        <f t="shared" si="1483"/>
        <v>4.5253685856402093E-6</v>
      </c>
      <c r="AM1158" s="13">
        <f t="shared" si="1484"/>
        <v>3.1437819337767625E-2</v>
      </c>
      <c r="AN1158" s="13">
        <f t="shared" si="1485"/>
        <v>1.3961400060060669E-2</v>
      </c>
      <c r="AO1158" s="13">
        <f t="shared" si="1486"/>
        <v>3.1000987941122125E-3</v>
      </c>
      <c r="AP1158" s="13">
        <f t="shared" si="1487"/>
        <v>4.5891350399014506E-4</v>
      </c>
      <c r="AQ1158" s="13">
        <f t="shared" si="1488"/>
        <v>5.0950377261643927E-5</v>
      </c>
      <c r="AR1158" s="13">
        <f t="shared" si="1489"/>
        <v>9.9931732543001724E-6</v>
      </c>
      <c r="AS1158" s="13">
        <f t="shared" si="1490"/>
        <v>2.2219269383446565E-5</v>
      </c>
      <c r="AT1158" s="13">
        <f t="shared" si="1491"/>
        <v>2.4701659791684442E-5</v>
      </c>
      <c r="AU1158" s="13">
        <f t="shared" si="1492"/>
        <v>1.8307592565538338E-5</v>
      </c>
      <c r="AV1158" s="13">
        <f t="shared" si="1493"/>
        <v>1.0176480498850486E-5</v>
      </c>
      <c r="AW1158" s="13">
        <f t="shared" si="1494"/>
        <v>1.241236026332603E-7</v>
      </c>
      <c r="AX1158" s="13">
        <f t="shared" si="1495"/>
        <v>1.1650042799524857E-2</v>
      </c>
      <c r="AY1158" s="13">
        <f t="shared" si="1496"/>
        <v>5.1737337915672811E-3</v>
      </c>
      <c r="AZ1158" s="13">
        <f t="shared" si="1497"/>
        <v>1.148816438129174E-3</v>
      </c>
      <c r="BA1158" s="13">
        <f t="shared" si="1498"/>
        <v>1.7006147612605853E-4</v>
      </c>
      <c r="BB1158" s="13">
        <f t="shared" si="1499"/>
        <v>1.8880892130994701E-5</v>
      </c>
      <c r="BC1158" s="13">
        <f t="shared" si="1500"/>
        <v>1.676984562443807E-6</v>
      </c>
      <c r="BD1158" s="13">
        <f t="shared" si="1501"/>
        <v>7.3965419470201154E-7</v>
      </c>
      <c r="BE1158" s="13">
        <f t="shared" si="1502"/>
        <v>1.6445802934126305E-6</v>
      </c>
      <c r="BF1158" s="13">
        <f t="shared" si="1503"/>
        <v>1.8283167734692619E-6</v>
      </c>
      <c r="BG1158" s="13">
        <f t="shared" si="1504"/>
        <v>1.3550538243864456E-6</v>
      </c>
      <c r="BH1158" s="13">
        <f t="shared" si="1505"/>
        <v>7.5322185423323848E-7</v>
      </c>
      <c r="BI1158" s="13">
        <f t="shared" si="1506"/>
        <v>3.349494471639576E-7</v>
      </c>
      <c r="BJ1158" s="14">
        <f t="shared" si="1507"/>
        <v>0.77564279541151271</v>
      </c>
      <c r="BK1158" s="14">
        <f t="shared" si="1508"/>
        <v>0.16204357378757728</v>
      </c>
      <c r="BL1158" s="14">
        <f t="shared" si="1509"/>
        <v>5.8594618106775007E-2</v>
      </c>
      <c r="BM1158" s="14">
        <f t="shared" si="1510"/>
        <v>0.49051171391354748</v>
      </c>
      <c r="BN1158" s="14">
        <f t="shared" si="1511"/>
        <v>0.5016090623166054</v>
      </c>
    </row>
    <row r="1159" spans="1:66" x14ac:dyDescent="0.25">
      <c r="A1159" t="s">
        <v>35</v>
      </c>
      <c r="B1159" t="s">
        <v>215</v>
      </c>
      <c r="C1159" t="s">
        <v>213</v>
      </c>
      <c r="D1159" s="11">
        <v>44461</v>
      </c>
      <c r="E1159" s="10">
        <f>VLOOKUP(A1159,home!$A$2:$E$405,3,FALSE)</f>
        <v>1.6</v>
      </c>
      <c r="F1159" s="10">
        <f>VLOOKUP(B1159,home!$B$2:$E$405,3,FALSE)</f>
        <v>1</v>
      </c>
      <c r="G1159" s="10">
        <f>VLOOKUP(C1159,away!$B$2:$E$405,4,FALSE)</f>
        <v>1.1299999999999999</v>
      </c>
      <c r="H1159" s="10">
        <f>VLOOKUP(A1159,away!$A$2:$E$405,3,FALSE)</f>
        <v>1.10909090909091</v>
      </c>
      <c r="I1159" s="10">
        <f>VLOOKUP(C1159,away!$B$2:$E$405,3,FALSE)</f>
        <v>0.63</v>
      </c>
      <c r="J1159" s="10">
        <f>VLOOKUP(B1159,home!$B$2:$E$405,4,FALSE)</f>
        <v>0.36</v>
      </c>
      <c r="K1159" s="12">
        <f t="shared" si="1456"/>
        <v>1.8079999999999998</v>
      </c>
      <c r="L1159" s="12">
        <f t="shared" si="1457"/>
        <v>0.25154181818181837</v>
      </c>
      <c r="M1159" s="13">
        <f t="shared" si="1458"/>
        <v>0.1275123803667679</v>
      </c>
      <c r="N1159" s="13">
        <f t="shared" si="1459"/>
        <v>0.23054238370311639</v>
      </c>
      <c r="O1159" s="13">
        <f t="shared" si="1460"/>
        <v>3.2074695998148404E-2</v>
      </c>
      <c r="P1159" s="13">
        <f t="shared" si="1461"/>
        <v>5.7991050364652311E-2</v>
      </c>
      <c r="Q1159" s="13">
        <f t="shared" si="1462"/>
        <v>0.20841031486761721</v>
      </c>
      <c r="R1159" s="13">
        <f t="shared" si="1463"/>
        <v>4.0340636745016707E-3</v>
      </c>
      <c r="S1159" s="13">
        <f t="shared" si="1464"/>
        <v>6.5934027596431148E-3</v>
      </c>
      <c r="T1159" s="13">
        <f t="shared" si="1465"/>
        <v>5.2423909529645693E-2</v>
      </c>
      <c r="U1159" s="13">
        <f t="shared" si="1466"/>
        <v>7.2935871234990207E-3</v>
      </c>
      <c r="V1159" s="13">
        <f t="shared" si="1467"/>
        <v>3.3317754053816581E-4</v>
      </c>
      <c r="W1159" s="13">
        <f t="shared" si="1468"/>
        <v>0.1256019497602173</v>
      </c>
      <c r="X1159" s="13">
        <f t="shared" si="1469"/>
        <v>3.1594142809866464E-2</v>
      </c>
      <c r="Y1159" s="13">
        <f t="shared" si="1470"/>
        <v>3.9736240631449166E-3</v>
      </c>
      <c r="Z1159" s="13">
        <f t="shared" si="1471"/>
        <v>3.3824523711512597E-4</v>
      </c>
      <c r="AA1159" s="13">
        <f t="shared" si="1472"/>
        <v>6.1154738870414769E-4</v>
      </c>
      <c r="AB1159" s="13">
        <f t="shared" si="1473"/>
        <v>5.528388393885496E-4</v>
      </c>
      <c r="AC1159" s="13">
        <f t="shared" si="1474"/>
        <v>9.4703135286477843E-6</v>
      </c>
      <c r="AD1159" s="13">
        <f t="shared" si="1475"/>
        <v>5.6772081291618204E-2</v>
      </c>
      <c r="AE1159" s="13">
        <f t="shared" si="1476"/>
        <v>1.428055255005964E-2</v>
      </c>
      <c r="AF1159" s="13">
        <f t="shared" si="1477"/>
        <v>1.7960780765415021E-3</v>
      </c>
      <c r="AG1159" s="13">
        <f t="shared" si="1478"/>
        <v>1.5059624832325092E-4</v>
      </c>
      <c r="AH1159" s="13">
        <f t="shared" si="1479"/>
        <v>2.1270705483819754E-5</v>
      </c>
      <c r="AI1159" s="13">
        <f t="shared" si="1480"/>
        <v>3.8457435514746121E-5</v>
      </c>
      <c r="AJ1159" s="13">
        <f t="shared" si="1481"/>
        <v>3.476552170533049E-5</v>
      </c>
      <c r="AK1159" s="13">
        <f t="shared" si="1482"/>
        <v>2.0952021081079176E-5</v>
      </c>
      <c r="AL1159" s="13">
        <f t="shared" si="1483"/>
        <v>1.7227924919265066E-7</v>
      </c>
      <c r="AM1159" s="13">
        <f t="shared" si="1484"/>
        <v>2.0528784595049133E-2</v>
      </c>
      <c r="AN1159" s="13">
        <f t="shared" si="1485"/>
        <v>5.1638478021015632E-3</v>
      </c>
      <c r="AO1159" s="13">
        <f t="shared" si="1486"/>
        <v>6.4946183247740683E-4</v>
      </c>
      <c r="AP1159" s="13">
        <f t="shared" si="1487"/>
        <v>5.4455603393687506E-5</v>
      </c>
      <c r="AQ1159" s="13">
        <f t="shared" si="1488"/>
        <v>3.4244653719590372E-6</v>
      </c>
      <c r="AR1159" s="13">
        <f t="shared" si="1489"/>
        <v>1.0700943862819994E-6</v>
      </c>
      <c r="AS1159" s="13">
        <f t="shared" si="1490"/>
        <v>1.9347306503978546E-6</v>
      </c>
      <c r="AT1159" s="13">
        <f t="shared" si="1491"/>
        <v>1.7489965079596608E-6</v>
      </c>
      <c r="AU1159" s="13">
        <f t="shared" si="1492"/>
        <v>1.0540618954636889E-6</v>
      </c>
      <c r="AV1159" s="13">
        <f t="shared" si="1493"/>
        <v>4.7643597674958722E-7</v>
      </c>
      <c r="AW1159" s="13">
        <f t="shared" si="1494"/>
        <v>2.1764018756407666E-9</v>
      </c>
      <c r="AX1159" s="13">
        <f t="shared" si="1495"/>
        <v>6.1860070913081384E-3</v>
      </c>
      <c r="AY1159" s="13">
        <f t="shared" si="1496"/>
        <v>1.5560394710332709E-3</v>
      </c>
      <c r="AZ1159" s="13">
        <f t="shared" si="1497"/>
        <v>1.9570449885319193E-4</v>
      </c>
      <c r="BA1159" s="13">
        <f t="shared" si="1498"/>
        <v>1.6409288489297834E-5</v>
      </c>
      <c r="BB1159" s="13">
        <f t="shared" si="1499"/>
        <v>1.0319055654169899E-6</v>
      </c>
      <c r="BC1159" s="13">
        <f t="shared" si="1500"/>
        <v>5.1913480423385399E-8</v>
      </c>
      <c r="BD1159" s="13">
        <f t="shared" si="1501"/>
        <v>4.4862247925255213E-8</v>
      </c>
      <c r="BE1159" s="13">
        <f t="shared" si="1502"/>
        <v>8.1110944248861416E-8</v>
      </c>
      <c r="BF1159" s="13">
        <f t="shared" si="1503"/>
        <v>7.3324293600970729E-8</v>
      </c>
      <c r="BG1159" s="13">
        <f t="shared" si="1504"/>
        <v>4.4190107610185024E-8</v>
      </c>
      <c r="BH1159" s="13">
        <f t="shared" si="1505"/>
        <v>1.9973928639803624E-8</v>
      </c>
      <c r="BI1159" s="13">
        <f t="shared" si="1506"/>
        <v>7.2225725961529871E-9</v>
      </c>
      <c r="BJ1159" s="14">
        <f t="shared" si="1507"/>
        <v>0.75990085136727403</v>
      </c>
      <c r="BK1159" s="14">
        <f t="shared" si="1508"/>
        <v>0.19399569309541265</v>
      </c>
      <c r="BL1159" s="14">
        <f t="shared" si="1509"/>
        <v>4.4688733711538246E-2</v>
      </c>
      <c r="BM1159" s="14">
        <f t="shared" si="1510"/>
        <v>0.33680259714190475</v>
      </c>
      <c r="BN1159" s="14">
        <f t="shared" si="1511"/>
        <v>0.66056488897480381</v>
      </c>
    </row>
    <row r="1160" spans="1:66" x14ac:dyDescent="0.25">
      <c r="A1160" t="s">
        <v>35</v>
      </c>
      <c r="B1160" t="s">
        <v>36</v>
      </c>
      <c r="C1160" t="s">
        <v>217</v>
      </c>
      <c r="D1160" s="11">
        <v>44461</v>
      </c>
      <c r="E1160" s="10">
        <f>VLOOKUP(A1160,home!$A$2:$E$405,3,FALSE)</f>
        <v>1.6</v>
      </c>
      <c r="F1160" s="10">
        <f>VLOOKUP(B1160,home!$B$2:$E$405,3,FALSE)</f>
        <v>1.38</v>
      </c>
      <c r="G1160" s="10">
        <f>VLOOKUP(C1160,away!$B$2:$E$405,4,FALSE)</f>
        <v>0.87</v>
      </c>
      <c r="H1160" s="10">
        <f>VLOOKUP(A1160,away!$A$2:$E$405,3,FALSE)</f>
        <v>1.10909090909091</v>
      </c>
      <c r="I1160" s="10">
        <f>VLOOKUP(C1160,away!$B$2:$E$405,3,FALSE)</f>
        <v>0.5</v>
      </c>
      <c r="J1160" s="10">
        <f>VLOOKUP(B1160,home!$B$2:$E$405,4,FALSE)</f>
        <v>0.72</v>
      </c>
      <c r="K1160" s="12">
        <f t="shared" si="1456"/>
        <v>1.9209599999999998</v>
      </c>
      <c r="L1160" s="12">
        <f t="shared" si="1457"/>
        <v>0.39927272727272761</v>
      </c>
      <c r="M1160" s="13">
        <f t="shared" si="1458"/>
        <v>9.8250717321942405E-2</v>
      </c>
      <c r="N1160" s="13">
        <f t="shared" si="1459"/>
        <v>0.18873569794675846</v>
      </c>
      <c r="O1160" s="13">
        <f t="shared" si="1460"/>
        <v>3.9228831861633763E-2</v>
      </c>
      <c r="P1160" s="13">
        <f t="shared" si="1461"/>
        <v>7.5357016852923994E-2</v>
      </c>
      <c r="Q1160" s="13">
        <f t="shared" si="1462"/>
        <v>0.18127686316390257</v>
      </c>
      <c r="R1160" s="13">
        <f t="shared" si="1463"/>
        <v>7.8315013425588921E-3</v>
      </c>
      <c r="S1160" s="13">
        <f t="shared" si="1464"/>
        <v>1.4449461906634974E-2</v>
      </c>
      <c r="T1160" s="13">
        <f t="shared" si="1465"/>
        <v>7.2378907546896437E-2</v>
      </c>
      <c r="U1160" s="13">
        <f t="shared" si="1466"/>
        <v>1.5044000819001929E-2</v>
      </c>
      <c r="V1160" s="13">
        <f t="shared" si="1467"/>
        <v>1.2313942829049757E-3</v>
      </c>
      <c r="W1160" s="13">
        <f t="shared" si="1468"/>
        <v>0.11607520102111009</v>
      </c>
      <c r="X1160" s="13">
        <f t="shared" si="1469"/>
        <v>4.6345662080428722E-2</v>
      </c>
      <c r="Y1160" s="13">
        <f t="shared" si="1470"/>
        <v>9.2522794480565055E-3</v>
      </c>
      <c r="Z1160" s="13">
        <f t="shared" si="1471"/>
        <v>1.0423016332278387E-3</v>
      </c>
      <c r="AA1160" s="13">
        <f t="shared" si="1472"/>
        <v>2.0022197453653488E-3</v>
      </c>
      <c r="AB1160" s="13">
        <f t="shared" si="1473"/>
        <v>1.9230920210285105E-3</v>
      </c>
      <c r="AC1160" s="13">
        <f t="shared" si="1474"/>
        <v>5.9028958171242732E-5</v>
      </c>
      <c r="AD1160" s="13">
        <f t="shared" si="1475"/>
        <v>5.5743954538377903E-2</v>
      </c>
      <c r="AE1160" s="13">
        <f t="shared" si="1476"/>
        <v>2.2257040757505089E-2</v>
      </c>
      <c r="AF1160" s="13">
        <f t="shared" si="1477"/>
        <v>4.4433146821346555E-3</v>
      </c>
      <c r="AG1160" s="13">
        <f t="shared" si="1478"/>
        <v>5.913647904222855E-4</v>
      </c>
      <c r="AH1160" s="13">
        <f t="shared" si="1479"/>
        <v>1.0404065393492436E-4</v>
      </c>
      <c r="AI1160" s="13">
        <f t="shared" si="1480"/>
        <v>1.9985793458283227E-4</v>
      </c>
      <c r="AJ1160" s="13">
        <f t="shared" si="1481"/>
        <v>1.9195954900811876E-4</v>
      </c>
      <c r="AK1160" s="13">
        <f t="shared" si="1482"/>
        <v>1.229155384208786E-4</v>
      </c>
      <c r="AL1160" s="13">
        <f t="shared" si="1483"/>
        <v>1.8109775956729645E-6</v>
      </c>
      <c r="AM1160" s="13">
        <f t="shared" si="1484"/>
        <v>2.1416381382008468E-2</v>
      </c>
      <c r="AN1160" s="13">
        <f t="shared" si="1485"/>
        <v>8.5509770027073894E-3</v>
      </c>
      <c r="AO1160" s="13">
        <f t="shared" si="1486"/>
        <v>1.7070859543586764E-3</v>
      </c>
      <c r="AP1160" s="13">
        <f t="shared" si="1487"/>
        <v>2.2719762156191855E-4</v>
      </c>
      <c r="AQ1160" s="13">
        <f t="shared" si="1488"/>
        <v>2.2678453497726072E-5</v>
      </c>
      <c r="AR1160" s="13">
        <f t="shared" si="1489"/>
        <v>8.3081191287670629E-6</v>
      </c>
      <c r="AS1160" s="13">
        <f t="shared" si="1490"/>
        <v>1.5959564521596374E-5</v>
      </c>
      <c r="AT1160" s="13">
        <f t="shared" si="1491"/>
        <v>1.5328842531702889E-5</v>
      </c>
      <c r="AU1160" s="13">
        <f t="shared" si="1492"/>
        <v>9.8153644498999922E-6</v>
      </c>
      <c r="AV1160" s="13">
        <f t="shared" si="1493"/>
        <v>4.7137306234199717E-6</v>
      </c>
      <c r="AW1160" s="13">
        <f t="shared" si="1494"/>
        <v>3.8583226700585478E-8</v>
      </c>
      <c r="AX1160" s="13">
        <f t="shared" si="1495"/>
        <v>6.8566686632638299E-3</v>
      </c>
      <c r="AY1160" s="13">
        <f t="shared" si="1496"/>
        <v>2.7376807971867972E-3</v>
      </c>
      <c r="AZ1160" s="13">
        <f t="shared" si="1497"/>
        <v>5.4654063914747375E-4</v>
      </c>
      <c r="BA1160" s="13">
        <f t="shared" si="1498"/>
        <v>7.2739590519263828E-5</v>
      </c>
      <c r="BB1160" s="13">
        <f t="shared" si="1499"/>
        <v>7.2607336718319783E-6</v>
      </c>
      <c r="BC1160" s="13">
        <f t="shared" si="1500"/>
        <v>5.7980258703065624E-7</v>
      </c>
      <c r="BD1160" s="13">
        <f t="shared" si="1501"/>
        <v>5.5286756384158991E-7</v>
      </c>
      <c r="BE1160" s="13">
        <f t="shared" si="1502"/>
        <v>1.0620364754371404E-6</v>
      </c>
      <c r="BF1160" s="13">
        <f t="shared" si="1503"/>
        <v>1.0200647939278647E-6</v>
      </c>
      <c r="BG1160" s="13">
        <f t="shared" si="1504"/>
        <v>6.5316788884789028E-7</v>
      </c>
      <c r="BH1160" s="13">
        <f t="shared" si="1505"/>
        <v>3.136773469403108E-7</v>
      </c>
      <c r="BI1160" s="13">
        <f t="shared" si="1506"/>
        <v>1.2051232727569182E-7</v>
      </c>
      <c r="BJ1160" s="14">
        <f t="shared" si="1507"/>
        <v>0.7392460766161032</v>
      </c>
      <c r="BK1160" s="14">
        <f t="shared" si="1508"/>
        <v>0.1920871110973601</v>
      </c>
      <c r="BL1160" s="14">
        <f t="shared" si="1509"/>
        <v>6.6706267413186845E-2</v>
      </c>
      <c r="BM1160" s="14">
        <f t="shared" si="1510"/>
        <v>0.40566348605619773</v>
      </c>
      <c r="BN1160" s="14">
        <f t="shared" si="1511"/>
        <v>0.59068062848972014</v>
      </c>
    </row>
    <row r="1161" spans="1:66" x14ac:dyDescent="0.25">
      <c r="A1161" t="s">
        <v>35</v>
      </c>
      <c r="B1161" t="s">
        <v>285</v>
      </c>
      <c r="C1161" t="s">
        <v>474</v>
      </c>
      <c r="D1161" s="11">
        <v>44461</v>
      </c>
      <c r="E1161" s="10">
        <f>VLOOKUP(A1161,home!$A$2:$E$405,3,FALSE)</f>
        <v>1.6</v>
      </c>
      <c r="F1161" s="10">
        <f>VLOOKUP(B1161,home!$B$2:$E$405,3,FALSE)</f>
        <v>1.46</v>
      </c>
      <c r="G1161" s="10">
        <f>VLOOKUP(C1161,away!$B$2:$E$405,4,FALSE)</f>
        <v>1.25</v>
      </c>
      <c r="H1161" s="10">
        <f>VLOOKUP(A1161,away!$A$2:$E$405,3,FALSE)</f>
        <v>1.10909090909091</v>
      </c>
      <c r="I1161" s="10">
        <f>VLOOKUP(C1161,away!$B$2:$E$405,3,FALSE)</f>
        <v>0.83</v>
      </c>
      <c r="J1161" s="10">
        <f>VLOOKUP(B1161,home!$B$2:$E$405,4,FALSE)</f>
        <v>0.75</v>
      </c>
      <c r="K1161" s="12">
        <f t="shared" si="1456"/>
        <v>2.92</v>
      </c>
      <c r="L1161" s="12">
        <f t="shared" si="1457"/>
        <v>0.69040909090909142</v>
      </c>
      <c r="M1161" s="13">
        <f t="shared" si="1458"/>
        <v>2.7040782465050556E-2</v>
      </c>
      <c r="N1161" s="13">
        <f t="shared" si="1459"/>
        <v>7.8959084797947623E-2</v>
      </c>
      <c r="O1161" s="13">
        <f t="shared" si="1460"/>
        <v>1.8669202039166055E-2</v>
      </c>
      <c r="P1161" s="13">
        <f t="shared" si="1461"/>
        <v>5.4514069954364877E-2</v>
      </c>
      <c r="Q1161" s="13">
        <f t="shared" si="1462"/>
        <v>0.11528026380500354</v>
      </c>
      <c r="R1161" s="13">
        <f t="shared" si="1463"/>
        <v>6.4446934039293939E-3</v>
      </c>
      <c r="S1161" s="13">
        <f t="shared" si="1464"/>
        <v>2.7475016919631796E-2</v>
      </c>
      <c r="T1161" s="13">
        <f t="shared" si="1465"/>
        <v>7.959054213337273E-2</v>
      </c>
      <c r="U1161" s="13">
        <f t="shared" si="1466"/>
        <v>1.8818504739473829E-2</v>
      </c>
      <c r="V1161" s="13">
        <f t="shared" si="1467"/>
        <v>6.1543871384721217E-3</v>
      </c>
      <c r="W1161" s="13">
        <f t="shared" si="1468"/>
        <v>0.1122061234368701</v>
      </c>
      <c r="X1161" s="13">
        <f t="shared" si="1469"/>
        <v>7.7468127676482784E-2</v>
      </c>
      <c r="Y1161" s="13">
        <f t="shared" si="1470"/>
        <v>2.6742349801774944E-2</v>
      </c>
      <c r="Z1161" s="13">
        <f t="shared" si="1471"/>
        <v>1.4831583047315705E-3</v>
      </c>
      <c r="AA1161" s="13">
        <f t="shared" si="1472"/>
        <v>4.3308222498161858E-3</v>
      </c>
      <c r="AB1161" s="13">
        <f t="shared" si="1473"/>
        <v>6.3230004847316329E-3</v>
      </c>
      <c r="AC1161" s="13">
        <f t="shared" si="1474"/>
        <v>7.7545068136096332E-4</v>
      </c>
      <c r="AD1161" s="13">
        <f t="shared" si="1475"/>
        <v>8.1910470108915182E-2</v>
      </c>
      <c r="AE1161" s="13">
        <f t="shared" si="1476"/>
        <v>5.6551733203832437E-2</v>
      </c>
      <c r="AF1161" s="13">
        <f t="shared" si="1477"/>
        <v>1.952191535529571E-2</v>
      </c>
      <c r="AG1161" s="13">
        <f t="shared" si="1478"/>
        <v>4.4927026110846494E-3</v>
      </c>
      <c r="AH1161" s="13">
        <f t="shared" si="1479"/>
        <v>2.5599649421099817E-4</v>
      </c>
      <c r="AI1161" s="13">
        <f t="shared" si="1480"/>
        <v>7.4750976309611466E-4</v>
      </c>
      <c r="AJ1161" s="13">
        <f t="shared" si="1481"/>
        <v>1.0913642541203275E-3</v>
      </c>
      <c r="AK1161" s="13">
        <f t="shared" si="1482"/>
        <v>1.0622612073437853E-3</v>
      </c>
      <c r="AL1161" s="13">
        <f t="shared" si="1483"/>
        <v>6.2532173755708569E-5</v>
      </c>
      <c r="AM1161" s="13">
        <f t="shared" si="1484"/>
        <v>4.7835714543606453E-2</v>
      </c>
      <c r="AN1161" s="13">
        <f t="shared" si="1485"/>
        <v>3.3026212191038136E-2</v>
      </c>
      <c r="AO1161" s="13">
        <f t="shared" si="1486"/>
        <v>1.1400798567492692E-2</v>
      </c>
      <c r="AP1161" s="13">
        <f t="shared" si="1487"/>
        <v>2.6237383248734346E-3</v>
      </c>
      <c r="AQ1161" s="13">
        <f t="shared" si="1488"/>
        <v>4.5286319791480251E-4</v>
      </c>
      <c r="AR1161" s="13">
        <f t="shared" si="1489"/>
        <v>3.5348461368825957E-5</v>
      </c>
      <c r="AS1161" s="13">
        <f t="shared" si="1490"/>
        <v>1.032175071969718E-4</v>
      </c>
      <c r="AT1161" s="13">
        <f t="shared" si="1491"/>
        <v>1.5069756050757884E-4</v>
      </c>
      <c r="AU1161" s="13">
        <f t="shared" si="1492"/>
        <v>1.466789588940434E-4</v>
      </c>
      <c r="AV1161" s="13">
        <f t="shared" si="1493"/>
        <v>1.0707563999265169E-4</v>
      </c>
      <c r="AW1161" s="13">
        <f t="shared" si="1494"/>
        <v>3.501792255747898E-6</v>
      </c>
      <c r="AX1161" s="13">
        <f t="shared" si="1495"/>
        <v>2.3280047744555131E-2</v>
      </c>
      <c r="AY1161" s="13">
        <f t="shared" si="1496"/>
        <v>1.6072756599638551E-2</v>
      </c>
      <c r="AZ1161" s="13">
        <f t="shared" si="1497"/>
        <v>5.5483886361797751E-3</v>
      </c>
      <c r="BA1161" s="13">
        <f t="shared" si="1498"/>
        <v>1.2768859847717376E-3</v>
      </c>
      <c r="BB1161" s="13">
        <f t="shared" si="1499"/>
        <v>2.2039342298520379E-4</v>
      </c>
      <c r="BC1161" s="13">
        <f t="shared" si="1500"/>
        <v>3.0432324561111489E-5</v>
      </c>
      <c r="BD1161" s="13">
        <f t="shared" si="1501"/>
        <v>4.0674831797810428E-6</v>
      </c>
      <c r="BE1161" s="13">
        <f t="shared" si="1502"/>
        <v>1.1877050884960643E-5</v>
      </c>
      <c r="BF1161" s="13">
        <f t="shared" si="1503"/>
        <v>1.7340494292042542E-5</v>
      </c>
      <c r="BG1161" s="13">
        <f t="shared" si="1504"/>
        <v>1.6878081110921406E-5</v>
      </c>
      <c r="BH1161" s="13">
        <f t="shared" si="1505"/>
        <v>1.2320999210972627E-5</v>
      </c>
      <c r="BI1161" s="13">
        <f t="shared" si="1506"/>
        <v>7.1954635392080126E-6</v>
      </c>
      <c r="BJ1161" s="14">
        <f t="shared" si="1507"/>
        <v>0.79449154446819681</v>
      </c>
      <c r="BK1161" s="14">
        <f t="shared" si="1508"/>
        <v>0.13209499593227456</v>
      </c>
      <c r="BL1161" s="14">
        <f t="shared" si="1509"/>
        <v>5.8356052336066284E-2</v>
      </c>
      <c r="BM1161" s="14">
        <f t="shared" si="1510"/>
        <v>0.66944839976842474</v>
      </c>
      <c r="BN1161" s="14">
        <f t="shared" si="1511"/>
        <v>0.30090809646546207</v>
      </c>
    </row>
    <row r="1162" spans="1:66" x14ac:dyDescent="0.25">
      <c r="A1162" t="s">
        <v>35</v>
      </c>
      <c r="B1162" t="s">
        <v>283</v>
      </c>
      <c r="C1162" t="s">
        <v>214</v>
      </c>
      <c r="D1162" s="11">
        <v>44461</v>
      </c>
      <c r="E1162" s="10">
        <f>VLOOKUP(A1162,home!$A$2:$E$405,3,FALSE)</f>
        <v>1.6</v>
      </c>
      <c r="F1162" s="10">
        <f>VLOOKUP(B1162,home!$B$2:$E$405,3,FALSE)</f>
        <v>0.83</v>
      </c>
      <c r="G1162" s="10">
        <f>VLOOKUP(C1162,away!$B$2:$E$405,4,FALSE)</f>
        <v>0.75</v>
      </c>
      <c r="H1162" s="10">
        <f>VLOOKUP(A1162,away!$A$2:$E$405,3,FALSE)</f>
        <v>1.10909090909091</v>
      </c>
      <c r="I1162" s="10">
        <f>VLOOKUP(C1162,away!$B$2:$E$405,3,FALSE)</f>
        <v>0.63</v>
      </c>
      <c r="J1162" s="10">
        <f>VLOOKUP(B1162,home!$B$2:$E$405,4,FALSE)</f>
        <v>1.95</v>
      </c>
      <c r="K1162" s="12">
        <f t="shared" si="1456"/>
        <v>0.996</v>
      </c>
      <c r="L1162" s="12">
        <f t="shared" si="1457"/>
        <v>1.3625181818181828</v>
      </c>
      <c r="M1162" s="13">
        <f t="shared" si="1458"/>
        <v>9.4560240514248939E-2</v>
      </c>
      <c r="N1162" s="13">
        <f t="shared" si="1459"/>
        <v>9.4181999552191933E-2</v>
      </c>
      <c r="O1162" s="13">
        <f t="shared" si="1460"/>
        <v>0.12884004697776455</v>
      </c>
      <c r="P1162" s="13">
        <f t="shared" si="1461"/>
        <v>0.12832468678985348</v>
      </c>
      <c r="Q1162" s="13">
        <f t="shared" si="1462"/>
        <v>4.690263577699158E-2</v>
      </c>
      <c r="R1162" s="13">
        <f t="shared" si="1463"/>
        <v>8.7773453276756522E-2</v>
      </c>
      <c r="S1162" s="13">
        <f t="shared" si="1464"/>
        <v>4.3536335012897442E-2</v>
      </c>
      <c r="T1162" s="13">
        <f t="shared" si="1465"/>
        <v>6.390569402134702E-2</v>
      </c>
      <c r="U1162" s="13">
        <f t="shared" si="1466"/>
        <v>8.7422359463649485E-2</v>
      </c>
      <c r="V1162" s="13">
        <f t="shared" si="1467"/>
        <v>6.5646413147445693E-3</v>
      </c>
      <c r="W1162" s="13">
        <f t="shared" si="1468"/>
        <v>1.5571675077961207E-2</v>
      </c>
      <c r="X1162" s="13">
        <f t="shared" si="1469"/>
        <v>2.1216690415087214E-2</v>
      </c>
      <c r="Y1162" s="13">
        <f t="shared" si="1470"/>
        <v>1.4454063224281954E-2</v>
      </c>
      <c r="Z1162" s="13">
        <f t="shared" si="1471"/>
        <v>3.9864308656849839E-2</v>
      </c>
      <c r="AA1162" s="13">
        <f t="shared" si="1472"/>
        <v>3.9704851422222437E-2</v>
      </c>
      <c r="AB1162" s="13">
        <f t="shared" si="1473"/>
        <v>1.9773016008266774E-2</v>
      </c>
      <c r="AC1162" s="13">
        <f t="shared" si="1474"/>
        <v>5.5679158599128019E-4</v>
      </c>
      <c r="AD1162" s="13">
        <f t="shared" si="1475"/>
        <v>3.8773470944123401E-3</v>
      </c>
      <c r="AE1162" s="13">
        <f t="shared" si="1476"/>
        <v>5.2829559133567155E-3</v>
      </c>
      <c r="AF1162" s="13">
        <f t="shared" si="1477"/>
        <v>3.5990617428462057E-3</v>
      </c>
      <c r="AG1162" s="13">
        <f t="shared" si="1478"/>
        <v>1.6345956873713976E-3</v>
      </c>
      <c r="AH1162" s="13">
        <f t="shared" si="1479"/>
        <v>1.357896133764248E-2</v>
      </c>
      <c r="AI1162" s="13">
        <f t="shared" si="1480"/>
        <v>1.352464549229191E-2</v>
      </c>
      <c r="AJ1162" s="13">
        <f t="shared" si="1481"/>
        <v>6.7352734551613704E-3</v>
      </c>
      <c r="AK1162" s="13">
        <f t="shared" si="1482"/>
        <v>2.2361107871135752E-3</v>
      </c>
      <c r="AL1162" s="13">
        <f t="shared" si="1483"/>
        <v>3.022416419035659E-5</v>
      </c>
      <c r="AM1162" s="13">
        <f t="shared" si="1484"/>
        <v>7.7236754120693835E-4</v>
      </c>
      <c r="AN1162" s="13">
        <f t="shared" si="1485"/>
        <v>1.0523648179406582E-3</v>
      </c>
      <c r="AO1162" s="13">
        <f t="shared" si="1486"/>
        <v>7.1693309917496447E-4</v>
      </c>
      <c r="AP1162" s="13">
        <f t="shared" si="1487"/>
        <v>3.2561146092438249E-4</v>
      </c>
      <c r="AQ1162" s="13">
        <f t="shared" si="1488"/>
        <v>1.1091288392946304E-4</v>
      </c>
      <c r="AR1162" s="13">
        <f t="shared" si="1489"/>
        <v>3.7003163425488018E-3</v>
      </c>
      <c r="AS1162" s="13">
        <f t="shared" si="1490"/>
        <v>3.6855150771786063E-3</v>
      </c>
      <c r="AT1162" s="13">
        <f t="shared" si="1491"/>
        <v>1.8353865084349457E-3</v>
      </c>
      <c r="AU1162" s="13">
        <f t="shared" si="1492"/>
        <v>6.0934832080040209E-4</v>
      </c>
      <c r="AV1162" s="13">
        <f t="shared" si="1493"/>
        <v>1.517277318793001E-4</v>
      </c>
      <c r="AW1162" s="13">
        <f t="shared" si="1494"/>
        <v>1.1393402596294559E-6</v>
      </c>
      <c r="AX1162" s="13">
        <f t="shared" si="1495"/>
        <v>1.2821301184035171E-4</v>
      </c>
      <c r="AY1162" s="13">
        <f t="shared" si="1496"/>
        <v>1.7469255977814918E-4</v>
      </c>
      <c r="AZ1162" s="13">
        <f t="shared" si="1497"/>
        <v>1.1901089446304405E-4</v>
      </c>
      <c r="BA1162" s="13">
        <f t="shared" si="1498"/>
        <v>5.4051502513447474E-5</v>
      </c>
      <c r="BB1162" s="13">
        <f t="shared" si="1499"/>
        <v>1.8411538732290858E-5</v>
      </c>
      <c r="BC1162" s="13">
        <f t="shared" si="1500"/>
        <v>5.0172112555991918E-6</v>
      </c>
      <c r="BD1162" s="13">
        <f t="shared" si="1501"/>
        <v>8.4029138253361715E-4</v>
      </c>
      <c r="BE1162" s="13">
        <f t="shared" si="1502"/>
        <v>8.3693021700348262E-4</v>
      </c>
      <c r="BF1162" s="13">
        <f t="shared" si="1503"/>
        <v>4.1679124806773428E-4</v>
      </c>
      <c r="BG1162" s="13">
        <f t="shared" si="1504"/>
        <v>1.3837469435848781E-4</v>
      </c>
      <c r="BH1162" s="13">
        <f t="shared" si="1505"/>
        <v>3.445529889526346E-5</v>
      </c>
      <c r="BI1162" s="13">
        <f t="shared" si="1506"/>
        <v>6.8634955399364835E-6</v>
      </c>
      <c r="BJ1162" s="14">
        <f t="shared" si="1507"/>
        <v>0.27410430502760685</v>
      </c>
      <c r="BK1162" s="14">
        <f t="shared" si="1508"/>
        <v>0.27374761194170416</v>
      </c>
      <c r="BL1162" s="14">
        <f t="shared" si="1509"/>
        <v>0.41184471853810983</v>
      </c>
      <c r="BM1162" s="14">
        <f t="shared" si="1510"/>
        <v>0.41880432805694512</v>
      </c>
      <c r="BN1162" s="14">
        <f t="shared" si="1511"/>
        <v>0.58058306288780703</v>
      </c>
    </row>
    <row r="1163" spans="1:66" x14ac:dyDescent="0.25">
      <c r="A1163" t="s">
        <v>35</v>
      </c>
      <c r="B1163" t="s">
        <v>300</v>
      </c>
      <c r="C1163" t="s">
        <v>296</v>
      </c>
      <c r="D1163" s="11">
        <v>44461</v>
      </c>
      <c r="E1163" s="10">
        <f>VLOOKUP(A1163,home!$A$2:$E$405,3,FALSE)</f>
        <v>1.6</v>
      </c>
      <c r="F1163" s="10">
        <f>VLOOKUP(B1163,home!$B$2:$E$405,3,FALSE)</f>
        <v>1.5</v>
      </c>
      <c r="G1163" s="10">
        <f>VLOOKUP(C1163,away!$B$2:$E$405,4,FALSE)</f>
        <v>1.1299999999999999</v>
      </c>
      <c r="H1163" s="10">
        <f>VLOOKUP(A1163,away!$A$2:$E$405,3,FALSE)</f>
        <v>1.10909090909091</v>
      </c>
      <c r="I1163" s="10">
        <f>VLOOKUP(C1163,away!$B$2:$E$405,3,FALSE)</f>
        <v>0.37</v>
      </c>
      <c r="J1163" s="10">
        <f>VLOOKUP(B1163,home!$B$2:$E$405,4,FALSE)</f>
        <v>1.62</v>
      </c>
      <c r="K1163" s="12">
        <f t="shared" si="1456"/>
        <v>2.7120000000000002</v>
      </c>
      <c r="L1163" s="12">
        <f t="shared" si="1457"/>
        <v>0.66478909090909155</v>
      </c>
      <c r="M1163" s="13">
        <f t="shared" si="1458"/>
        <v>3.4156953718092443E-2</v>
      </c>
      <c r="N1163" s="13">
        <f t="shared" si="1459"/>
        <v>9.2633658483466705E-2</v>
      </c>
      <c r="O1163" s="13">
        <f t="shared" si="1460"/>
        <v>2.2707170210474588E-2</v>
      </c>
      <c r="P1163" s="13">
        <f t="shared" si="1461"/>
        <v>6.1581845610807089E-2</v>
      </c>
      <c r="Q1163" s="13">
        <f t="shared" si="1462"/>
        <v>0.12561124090358089</v>
      </c>
      <c r="R1163" s="13">
        <f t="shared" si="1463"/>
        <v>7.5477395206697013E-3</v>
      </c>
      <c r="S1163" s="13">
        <f t="shared" si="1464"/>
        <v>2.7756600750556259E-2</v>
      </c>
      <c r="T1163" s="13">
        <f t="shared" si="1465"/>
        <v>8.3504982648254442E-2</v>
      </c>
      <c r="U1163" s="13">
        <f t="shared" si="1466"/>
        <v>2.0469469580056229E-2</v>
      </c>
      <c r="V1163" s="13">
        <f t="shared" si="1467"/>
        <v>5.5602886610795904E-3</v>
      </c>
      <c r="W1163" s="13">
        <f t="shared" si="1468"/>
        <v>0.11355256177683712</v>
      </c>
      <c r="X1163" s="13">
        <f t="shared" si="1469"/>
        <v>7.5488504314022015E-2</v>
      </c>
      <c r="Y1163" s="13">
        <f t="shared" si="1470"/>
        <v>2.5091967078502857E-2</v>
      </c>
      <c r="Z1163" s="13">
        <f t="shared" si="1471"/>
        <v>1.672551631454878E-3</v>
      </c>
      <c r="AA1163" s="13">
        <f t="shared" si="1472"/>
        <v>4.5359600245056288E-3</v>
      </c>
      <c r="AB1163" s="13">
        <f t="shared" si="1473"/>
        <v>6.150761793229635E-3</v>
      </c>
      <c r="AC1163" s="13">
        <f t="shared" si="1474"/>
        <v>6.265430618904135E-4</v>
      </c>
      <c r="AD1163" s="13">
        <f t="shared" si="1475"/>
        <v>7.698863688469558E-2</v>
      </c>
      <c r="AE1163" s="13">
        <f t="shared" si="1476"/>
        <v>5.1181205924906929E-2</v>
      </c>
      <c r="AF1163" s="13">
        <f t="shared" si="1477"/>
        <v>1.7012353679224938E-2</v>
      </c>
      <c r="AG1163" s="13">
        <f t="shared" si="1478"/>
        <v>3.7698757122119624E-3</v>
      </c>
      <c r="AH1163" s="13">
        <f t="shared" si="1479"/>
        <v>2.779735196433515E-4</v>
      </c>
      <c r="AI1163" s="13">
        <f t="shared" si="1480"/>
        <v>7.5386418527276927E-4</v>
      </c>
      <c r="AJ1163" s="13">
        <f t="shared" si="1481"/>
        <v>1.0222398352298756E-3</v>
      </c>
      <c r="AK1163" s="13">
        <f t="shared" si="1482"/>
        <v>9.241048110478075E-4</v>
      </c>
      <c r="AL1163" s="13">
        <f t="shared" si="1483"/>
        <v>4.5183980309603056E-5</v>
      </c>
      <c r="AM1163" s="13">
        <f t="shared" si="1484"/>
        <v>4.1758636646258875E-2</v>
      </c>
      <c r="AN1163" s="13">
        <f t="shared" si="1485"/>
        <v>2.7760686093669513E-2</v>
      </c>
      <c r="AO1163" s="13">
        <f t="shared" si="1486"/>
        <v>9.2275006356116046E-3</v>
      </c>
      <c r="AP1163" s="13">
        <f t="shared" si="1487"/>
        <v>2.0447805863037681E-3</v>
      </c>
      <c r="AQ1163" s="13">
        <f t="shared" si="1488"/>
        <v>3.3983695676936023E-4</v>
      </c>
      <c r="AR1163" s="13">
        <f t="shared" si="1489"/>
        <v>3.6958752684100838E-5</v>
      </c>
      <c r="AS1163" s="13">
        <f t="shared" si="1490"/>
        <v>1.0023213727928146E-4</v>
      </c>
      <c r="AT1163" s="13">
        <f t="shared" si="1491"/>
        <v>1.3591477815070571E-4</v>
      </c>
      <c r="AU1163" s="13">
        <f t="shared" si="1492"/>
        <v>1.2286695944823797E-4</v>
      </c>
      <c r="AV1163" s="13">
        <f t="shared" si="1493"/>
        <v>8.3303798505905344E-5</v>
      </c>
      <c r="AW1163" s="13">
        <f t="shared" si="1494"/>
        <v>2.2628488952568731E-6</v>
      </c>
      <c r="AX1163" s="13">
        <f t="shared" si="1495"/>
        <v>1.8874903764109018E-2</v>
      </c>
      <c r="AY1163" s="13">
        <f t="shared" si="1496"/>
        <v>1.2547830114338625E-2</v>
      </c>
      <c r="AZ1163" s="13">
        <f t="shared" si="1497"/>
        <v>4.1708302872964466E-3</v>
      </c>
      <c r="BA1163" s="13">
        <f t="shared" si="1498"/>
        <v>9.242408250093035E-4</v>
      </c>
      <c r="BB1163" s="13">
        <f t="shared" si="1499"/>
        <v>1.5360630445975087E-4</v>
      </c>
      <c r="BC1163" s="13">
        <f t="shared" si="1500"/>
        <v>2.0423159099940586E-5</v>
      </c>
      <c r="BD1163" s="13">
        <f t="shared" si="1501"/>
        <v>4.094962599666222E-6</v>
      </c>
      <c r="BE1163" s="13">
        <f t="shared" si="1502"/>
        <v>1.1105538570294796E-5</v>
      </c>
      <c r="BF1163" s="13">
        <f t="shared" si="1503"/>
        <v>1.5059110301319747E-5</v>
      </c>
      <c r="BG1163" s="13">
        <f t="shared" si="1504"/>
        <v>1.3613435712393052E-5</v>
      </c>
      <c r="BH1163" s="13">
        <f t="shared" si="1505"/>
        <v>9.2299094130024899E-6</v>
      </c>
      <c r="BI1163" s="13">
        <f t="shared" si="1506"/>
        <v>5.00630286561255E-6</v>
      </c>
      <c r="BJ1163" s="14">
        <f t="shared" si="1507"/>
        <v>0.7826582627786296</v>
      </c>
      <c r="BK1163" s="14">
        <f t="shared" si="1508"/>
        <v>0.14227524589707405</v>
      </c>
      <c r="BL1163" s="14">
        <f t="shared" si="1509"/>
        <v>6.4926669165660103E-2</v>
      </c>
      <c r="BM1163" s="14">
        <f t="shared" si="1510"/>
        <v>0.63474855376028361</v>
      </c>
      <c r="BN1163" s="14">
        <f t="shared" si="1511"/>
        <v>0.34423860844709148</v>
      </c>
    </row>
    <row r="1164" spans="1:66" x14ac:dyDescent="0.25">
      <c r="A1164" t="s">
        <v>35</v>
      </c>
      <c r="B1164" t="s">
        <v>216</v>
      </c>
      <c r="C1164" t="s">
        <v>286</v>
      </c>
      <c r="D1164" s="11">
        <v>44461</v>
      </c>
      <c r="E1164" s="10">
        <f>VLOOKUP(A1164,home!$A$2:$E$405,3,FALSE)</f>
        <v>1.6</v>
      </c>
      <c r="F1164" s="10">
        <f>VLOOKUP(B1164,home!$B$2:$E$405,3,FALSE)</f>
        <v>1.1299999999999999</v>
      </c>
      <c r="G1164" s="10">
        <f>VLOOKUP(C1164,away!$B$2:$E$405,4,FALSE)</f>
        <v>1.1499999999999999</v>
      </c>
      <c r="H1164" s="10">
        <f>VLOOKUP(A1164,away!$A$2:$E$405,3,FALSE)</f>
        <v>1.10909090909091</v>
      </c>
      <c r="I1164" s="10">
        <f>VLOOKUP(C1164,away!$B$2:$E$405,3,FALSE)</f>
        <v>1.04</v>
      </c>
      <c r="J1164" s="10">
        <f>VLOOKUP(B1164,home!$B$2:$E$405,4,FALSE)</f>
        <v>0.72</v>
      </c>
      <c r="K1164" s="12">
        <f t="shared" si="1456"/>
        <v>2.0791999999999997</v>
      </c>
      <c r="L1164" s="12">
        <f t="shared" si="1457"/>
        <v>0.83048727272727341</v>
      </c>
      <c r="M1164" s="13">
        <f t="shared" si="1458"/>
        <v>5.4492768579717535E-2</v>
      </c>
      <c r="N1164" s="13">
        <f t="shared" si="1459"/>
        <v>0.11330136443094868</v>
      </c>
      <c r="O1164" s="13">
        <f t="shared" si="1460"/>
        <v>4.5255550761128069E-2</v>
      </c>
      <c r="P1164" s="13">
        <f t="shared" si="1461"/>
        <v>9.4095341142537467E-2</v>
      </c>
      <c r="Q1164" s="13">
        <f t="shared" si="1462"/>
        <v>0.11778809846241427</v>
      </c>
      <c r="R1164" s="13">
        <f t="shared" si="1463"/>
        <v>1.8792079463689965E-2</v>
      </c>
      <c r="S1164" s="13">
        <f t="shared" si="1464"/>
        <v>4.0619762289091983E-2</v>
      </c>
      <c r="T1164" s="13">
        <f t="shared" si="1465"/>
        <v>9.7821516651781959E-2</v>
      </c>
      <c r="U1164" s="13">
        <f t="shared" si="1466"/>
        <v>3.9072491620904169E-2</v>
      </c>
      <c r="V1164" s="13">
        <f t="shared" si="1467"/>
        <v>7.7933488329220337E-3</v>
      </c>
      <c r="W1164" s="13">
        <f t="shared" si="1468"/>
        <v>8.1635004774350567E-2</v>
      </c>
      <c r="X1164" s="13">
        <f t="shared" si="1469"/>
        <v>6.7796832474128335E-2</v>
      </c>
      <c r="Y1164" s="13">
        <f t="shared" si="1470"/>
        <v>2.8152203250493342E-2</v>
      </c>
      <c r="Z1164" s="13">
        <f t="shared" si="1471"/>
        <v>5.2021942742246944E-3</v>
      </c>
      <c r="AA1164" s="13">
        <f t="shared" si="1472"/>
        <v>1.0816402334967983E-2</v>
      </c>
      <c r="AB1164" s="13">
        <f t="shared" si="1473"/>
        <v>1.1244731867432717E-2</v>
      </c>
      <c r="AC1164" s="13">
        <f t="shared" si="1474"/>
        <v>8.41072398445657E-4</v>
      </c>
      <c r="AD1164" s="13">
        <f t="shared" si="1475"/>
        <v>4.2433875481707413E-2</v>
      </c>
      <c r="AE1164" s="13">
        <f t="shared" si="1476"/>
        <v>3.5240793520051904E-2</v>
      </c>
      <c r="AF1164" s="13">
        <f t="shared" si="1477"/>
        <v>1.4633515249606436E-2</v>
      </c>
      <c r="AG1164" s="13">
        <f t="shared" si="1478"/>
        <v>4.0509827233528722E-3</v>
      </c>
      <c r="AH1164" s="13">
        <f t="shared" si="1479"/>
        <v>1.0800890337495756E-3</v>
      </c>
      <c r="AI1164" s="13">
        <f t="shared" si="1480"/>
        <v>2.2457211189721173E-3</v>
      </c>
      <c r="AJ1164" s="13">
        <f t="shared" si="1481"/>
        <v>2.3346516752834135E-3</v>
      </c>
      <c r="AK1164" s="13">
        <f t="shared" si="1482"/>
        <v>1.6180692544164241E-3</v>
      </c>
      <c r="AL1164" s="13">
        <f t="shared" si="1483"/>
        <v>5.8092841542114645E-5</v>
      </c>
      <c r="AM1164" s="13">
        <f t="shared" si="1484"/>
        <v>1.7645702780313209E-2</v>
      </c>
      <c r="AN1164" s="13">
        <f t="shared" si="1485"/>
        <v>1.4654531577378383E-2</v>
      </c>
      <c r="AO1164" s="13">
        <f t="shared" si="1486"/>
        <v>6.0852009813963399E-3</v>
      </c>
      <c r="AP1164" s="13">
        <f t="shared" si="1487"/>
        <v>1.6845606556790582E-3</v>
      </c>
      <c r="AQ1164" s="13">
        <f t="shared" si="1488"/>
        <v>3.4975154616964204E-4</v>
      </c>
      <c r="AR1164" s="13">
        <f t="shared" si="1489"/>
        <v>1.7940003918826431E-4</v>
      </c>
      <c r="AS1164" s="13">
        <f t="shared" si="1490"/>
        <v>3.7300856148023912E-4</v>
      </c>
      <c r="AT1164" s="13">
        <f t="shared" si="1491"/>
        <v>3.8777970051485661E-4</v>
      </c>
      <c r="AU1164" s="13">
        <f t="shared" si="1492"/>
        <v>2.6875718443682991E-4</v>
      </c>
      <c r="AV1164" s="13">
        <f t="shared" si="1493"/>
        <v>1.3969998447026414E-4</v>
      </c>
      <c r="AW1164" s="13">
        <f t="shared" si="1494"/>
        <v>2.7864378895869454E-6</v>
      </c>
      <c r="AX1164" s="13">
        <f t="shared" si="1495"/>
        <v>6.1148242034712013E-3</v>
      </c>
      <c r="AY1164" s="13">
        <f t="shared" si="1496"/>
        <v>5.0782836759475196E-3</v>
      </c>
      <c r="AZ1164" s="13">
        <f t="shared" si="1497"/>
        <v>2.1087249800865442E-3</v>
      </c>
      <c r="BA1164" s="13">
        <f t="shared" si="1498"/>
        <v>5.8375641921464938E-4</v>
      </c>
      <c r="BB1164" s="13">
        <f t="shared" si="1499"/>
        <v>1.2120056913265323E-4</v>
      </c>
      <c r="BC1164" s="13">
        <f t="shared" si="1500"/>
        <v>2.0131106022394119E-5</v>
      </c>
      <c r="BD1164" s="13">
        <f t="shared" si="1501"/>
        <v>2.4831574878771255E-5</v>
      </c>
      <c r="BE1164" s="13">
        <f t="shared" si="1502"/>
        <v>5.1629810487941189E-5</v>
      </c>
      <c r="BF1164" s="13">
        <f t="shared" si="1503"/>
        <v>5.3674350983263667E-5</v>
      </c>
      <c r="BG1164" s="13">
        <f t="shared" si="1504"/>
        <v>3.719990352146726E-5</v>
      </c>
      <c r="BH1164" s="13">
        <f t="shared" si="1505"/>
        <v>1.9336509850458679E-5</v>
      </c>
      <c r="BI1164" s="13">
        <f t="shared" si="1506"/>
        <v>8.0408942562147371E-6</v>
      </c>
      <c r="BJ1164" s="14">
        <f t="shared" si="1507"/>
        <v>0.65730085551364736</v>
      </c>
      <c r="BK1164" s="14">
        <f t="shared" si="1508"/>
        <v>0.20297866976020432</v>
      </c>
      <c r="BL1164" s="14">
        <f t="shared" si="1509"/>
        <v>0.13400314564461299</v>
      </c>
      <c r="BM1164" s="14">
        <f t="shared" si="1510"/>
        <v>0.55068416511419527</v>
      </c>
      <c r="BN1164" s="14">
        <f t="shared" si="1511"/>
        <v>0.44372520284043604</v>
      </c>
    </row>
    <row r="1165" spans="1:66" x14ac:dyDescent="0.25">
      <c r="A1165" t="s">
        <v>35</v>
      </c>
      <c r="B1165" t="s">
        <v>211</v>
      </c>
      <c r="C1165" t="s">
        <v>218</v>
      </c>
      <c r="D1165" s="11">
        <v>44461</v>
      </c>
      <c r="E1165" s="10">
        <f>VLOOKUP(A1165,home!$A$2:$E$405,3,FALSE)</f>
        <v>1.6</v>
      </c>
      <c r="F1165" s="10">
        <f>VLOOKUP(B1165,home!$B$2:$E$405,3,FALSE)</f>
        <v>1.25</v>
      </c>
      <c r="G1165" s="10">
        <f>VLOOKUP(C1165,away!$B$2:$E$405,4,FALSE)</f>
        <v>0.42</v>
      </c>
      <c r="H1165" s="10">
        <f>VLOOKUP(A1165,away!$A$2:$E$405,3,FALSE)</f>
        <v>1.10909090909091</v>
      </c>
      <c r="I1165" s="10">
        <f>VLOOKUP(C1165,away!$B$2:$E$405,3,FALSE)</f>
        <v>1.25</v>
      </c>
      <c r="J1165" s="10">
        <f>VLOOKUP(B1165,home!$B$2:$E$405,4,FALSE)</f>
        <v>0.9</v>
      </c>
      <c r="K1165" s="12">
        <f t="shared" si="1456"/>
        <v>0.84</v>
      </c>
      <c r="L1165" s="12">
        <f t="shared" si="1457"/>
        <v>1.2477272727272739</v>
      </c>
      <c r="M1165" s="13">
        <f t="shared" si="1458"/>
        <v>0.12396856262636691</v>
      </c>
      <c r="N1165" s="13">
        <f t="shared" si="1459"/>
        <v>0.1041335926061482</v>
      </c>
      <c r="O1165" s="13">
        <f t="shared" si="1460"/>
        <v>0.15467895654971703</v>
      </c>
      <c r="P1165" s="13">
        <f t="shared" si="1461"/>
        <v>0.12993032350176228</v>
      </c>
      <c r="Q1165" s="13">
        <f t="shared" si="1462"/>
        <v>4.3736108894582237E-2</v>
      </c>
      <c r="R1165" s="13">
        <f t="shared" si="1463"/>
        <v>9.6498576302039521E-2</v>
      </c>
      <c r="S1165" s="13">
        <f t="shared" si="1464"/>
        <v>3.4044697719359529E-2</v>
      </c>
      <c r="T1165" s="13">
        <f t="shared" si="1465"/>
        <v>5.4570735870740156E-2</v>
      </c>
      <c r="U1165" s="13">
        <f t="shared" si="1466"/>
        <v>8.1058804093713188E-2</v>
      </c>
      <c r="V1165" s="13">
        <f t="shared" si="1467"/>
        <v>3.9646597980454177E-3</v>
      </c>
      <c r="W1165" s="13">
        <f t="shared" si="1468"/>
        <v>1.2246110490483027E-2</v>
      </c>
      <c r="X1165" s="13">
        <f t="shared" si="1469"/>
        <v>1.5279806043807244E-2</v>
      </c>
      <c r="Y1165" s="13">
        <f t="shared" si="1470"/>
        <v>9.5325153614206695E-3</v>
      </c>
      <c r="Z1165" s="13">
        <f t="shared" si="1471"/>
        <v>4.0134635143802826E-2</v>
      </c>
      <c r="AA1165" s="13">
        <f t="shared" si="1472"/>
        <v>3.3713093520794372E-2</v>
      </c>
      <c r="AB1165" s="13">
        <f t="shared" si="1473"/>
        <v>1.4159499278733634E-2</v>
      </c>
      <c r="AC1165" s="13">
        <f t="shared" si="1474"/>
        <v>2.5970774324810035E-4</v>
      </c>
      <c r="AD1165" s="13">
        <f t="shared" si="1475"/>
        <v>2.5716832030014351E-3</v>
      </c>
      <c r="AE1165" s="13">
        <f t="shared" si="1476"/>
        <v>3.208759269199521E-3</v>
      </c>
      <c r="AF1165" s="13">
        <f t="shared" si="1477"/>
        <v>2.0018282258983402E-3</v>
      </c>
      <c r="AG1165" s="13">
        <f t="shared" si="1478"/>
        <v>8.3257855758953753E-4</v>
      </c>
      <c r="AH1165" s="13">
        <f t="shared" si="1479"/>
        <v>1.2519269712470327E-2</v>
      </c>
      <c r="AI1165" s="13">
        <f t="shared" si="1480"/>
        <v>1.0516186558475072E-2</v>
      </c>
      <c r="AJ1165" s="13">
        <f t="shared" si="1481"/>
        <v>4.4167983545595297E-3</v>
      </c>
      <c r="AK1165" s="13">
        <f t="shared" si="1482"/>
        <v>1.2367035392766685E-3</v>
      </c>
      <c r="AL1165" s="13">
        <f t="shared" si="1483"/>
        <v>1.0887892988754007E-5</v>
      </c>
      <c r="AM1165" s="13">
        <f t="shared" si="1484"/>
        <v>4.3204277810424119E-4</v>
      </c>
      <c r="AN1165" s="13">
        <f t="shared" si="1485"/>
        <v>5.3907155722551965E-4</v>
      </c>
      <c r="AO1165" s="13">
        <f t="shared" si="1486"/>
        <v>3.3630714195092122E-4</v>
      </c>
      <c r="AP1165" s="13">
        <f t="shared" si="1487"/>
        <v>1.3987319767504234E-4</v>
      </c>
      <c r="AQ1165" s="13">
        <f t="shared" si="1488"/>
        <v>4.3630900865680868E-5</v>
      </c>
      <c r="AR1165" s="13">
        <f t="shared" si="1489"/>
        <v>3.1241268509755518E-3</v>
      </c>
      <c r="AS1165" s="13">
        <f t="shared" si="1490"/>
        <v>2.624266554819463E-3</v>
      </c>
      <c r="AT1165" s="13">
        <f t="shared" si="1491"/>
        <v>1.1021919530241745E-3</v>
      </c>
      <c r="AU1165" s="13">
        <f t="shared" si="1492"/>
        <v>3.0861374684676884E-4</v>
      </c>
      <c r="AV1165" s="13">
        <f t="shared" si="1493"/>
        <v>6.4808886837821448E-5</v>
      </c>
      <c r="AW1165" s="13">
        <f t="shared" si="1494"/>
        <v>3.1698615724077014E-7</v>
      </c>
      <c r="AX1165" s="13">
        <f t="shared" si="1495"/>
        <v>6.0485988934593728E-5</v>
      </c>
      <c r="AY1165" s="13">
        <f t="shared" si="1496"/>
        <v>7.5470018011572696E-5</v>
      </c>
      <c r="AZ1165" s="13">
        <f t="shared" si="1497"/>
        <v>4.7082999873128942E-5</v>
      </c>
      <c r="BA1165" s="13">
        <f t="shared" si="1498"/>
        <v>1.9582247674505914E-5</v>
      </c>
      <c r="BB1165" s="13">
        <f t="shared" si="1499"/>
        <v>6.1083261211953171E-6</v>
      </c>
      <c r="BC1165" s="13">
        <f t="shared" si="1500"/>
        <v>1.5243050184255599E-6</v>
      </c>
      <c r="BD1165" s="13">
        <f t="shared" si="1501"/>
        <v>6.4967637923696189E-4</v>
      </c>
      <c r="BE1165" s="13">
        <f t="shared" si="1502"/>
        <v>5.4572815855904793E-4</v>
      </c>
      <c r="BF1165" s="13">
        <f t="shared" si="1503"/>
        <v>2.2920582659480011E-4</v>
      </c>
      <c r="BG1165" s="13">
        <f t="shared" si="1504"/>
        <v>6.4177631446544038E-5</v>
      </c>
      <c r="BH1165" s="13">
        <f t="shared" si="1505"/>
        <v>1.3477302603774246E-5</v>
      </c>
      <c r="BI1165" s="13">
        <f t="shared" si="1506"/>
        <v>2.2641868374340737E-6</v>
      </c>
      <c r="BJ1165" s="14">
        <f t="shared" si="1507"/>
        <v>0.24981489798432521</v>
      </c>
      <c r="BK1165" s="14">
        <f t="shared" si="1508"/>
        <v>0.29225430929978258</v>
      </c>
      <c r="BL1165" s="14">
        <f t="shared" si="1509"/>
        <v>0.41752642538756163</v>
      </c>
      <c r="BM1165" s="14">
        <f t="shared" si="1510"/>
        <v>0.34670899430300173</v>
      </c>
      <c r="BN1165" s="14">
        <f t="shared" si="1511"/>
        <v>0.65294612048061618</v>
      </c>
    </row>
    <row r="1166" spans="1:66" x14ac:dyDescent="0.25">
      <c r="A1166" t="s">
        <v>35</v>
      </c>
      <c r="B1166" t="s">
        <v>295</v>
      </c>
      <c r="C1166" t="s">
        <v>475</v>
      </c>
      <c r="D1166" s="11">
        <v>44461</v>
      </c>
      <c r="E1166" s="10">
        <f>VLOOKUP(A1166,home!$A$2:$E$405,3,FALSE)</f>
        <v>1.6</v>
      </c>
      <c r="F1166" s="10">
        <f>VLOOKUP(B1166,home!$B$2:$E$405,3,FALSE)</f>
        <v>1</v>
      </c>
      <c r="G1166" s="10">
        <f>VLOOKUP(C1166,away!$B$2:$E$405,4,FALSE)</f>
        <v>0.75</v>
      </c>
      <c r="H1166" s="10">
        <f>VLOOKUP(A1166,away!$A$2:$E$405,3,FALSE)</f>
        <v>1.10909090909091</v>
      </c>
      <c r="I1166" s="10">
        <f>VLOOKUP(C1166,away!$B$2:$E$405,3,FALSE)</f>
        <v>0.37</v>
      </c>
      <c r="J1166" s="10">
        <f>VLOOKUP(B1166,home!$B$2:$E$405,4,FALSE)</f>
        <v>0.9</v>
      </c>
      <c r="K1166" s="12">
        <f t="shared" si="1456"/>
        <v>1.2000000000000002</v>
      </c>
      <c r="L1166" s="12">
        <f t="shared" si="1457"/>
        <v>0.36932727272727306</v>
      </c>
      <c r="M1166" s="13">
        <f t="shared" si="1458"/>
        <v>0.20818518711237999</v>
      </c>
      <c r="N1166" s="13">
        <f t="shared" si="1459"/>
        <v>0.24982222453485606</v>
      </c>
      <c r="O1166" s="13">
        <f t="shared" si="1460"/>
        <v>7.6888467378432343E-2</v>
      </c>
      <c r="P1166" s="13">
        <f t="shared" si="1461"/>
        <v>9.2266160854118831E-2</v>
      </c>
      <c r="Q1166" s="13">
        <f t="shared" si="1462"/>
        <v>0.14989333472091365</v>
      </c>
      <c r="R1166" s="13">
        <f t="shared" si="1463"/>
        <v>1.4198503980528158E-2</v>
      </c>
      <c r="S1166" s="13">
        <f t="shared" si="1464"/>
        <v>1.0222922865980278E-2</v>
      </c>
      <c r="T1166" s="13">
        <f t="shared" si="1465"/>
        <v>5.5359696512471308E-2</v>
      </c>
      <c r="U1166" s="13">
        <f t="shared" si="1466"/>
        <v>1.7038204776633793E-2</v>
      </c>
      <c r="V1166" s="13">
        <f t="shared" si="1467"/>
        <v>5.0341389618583688E-4</v>
      </c>
      <c r="W1166" s="13">
        <f t="shared" si="1468"/>
        <v>5.9957333888365501E-2</v>
      </c>
      <c r="X1166" s="13">
        <f t="shared" si="1469"/>
        <v>2.2143878604988537E-2</v>
      </c>
      <c r="Y1166" s="13">
        <f t="shared" si="1470"/>
        <v>4.0891691463921138E-3</v>
      </c>
      <c r="Z1166" s="13">
        <f t="shared" si="1471"/>
        <v>1.747964917311932E-3</v>
      </c>
      <c r="AA1166" s="13">
        <f t="shared" si="1472"/>
        <v>2.0975579007743187E-3</v>
      </c>
      <c r="AB1166" s="13">
        <f t="shared" si="1473"/>
        <v>1.2585347404645915E-3</v>
      </c>
      <c r="AC1166" s="13">
        <f t="shared" si="1474"/>
        <v>1.3944336099849426E-5</v>
      </c>
      <c r="AD1166" s="13">
        <f t="shared" si="1475"/>
        <v>1.7987200166509645E-2</v>
      </c>
      <c r="AE1166" s="13">
        <f t="shared" si="1476"/>
        <v>6.6431635814965589E-3</v>
      </c>
      <c r="AF1166" s="13">
        <f t="shared" si="1477"/>
        <v>1.2267507439176336E-3</v>
      </c>
      <c r="AG1166" s="13">
        <f t="shared" si="1478"/>
        <v>1.5102416885575103E-4</v>
      </c>
      <c r="AH1166" s="13">
        <f t="shared" si="1479"/>
        <v>1.613927789334423E-4</v>
      </c>
      <c r="AI1166" s="13">
        <f t="shared" si="1480"/>
        <v>1.9367133472013081E-4</v>
      </c>
      <c r="AJ1166" s="13">
        <f t="shared" si="1481"/>
        <v>1.162028008320785E-4</v>
      </c>
      <c r="AK1166" s="13">
        <f t="shared" si="1482"/>
        <v>4.6481120332831431E-5</v>
      </c>
      <c r="AL1166" s="13">
        <f t="shared" si="1483"/>
        <v>2.4720113384399265E-7</v>
      </c>
      <c r="AM1166" s="13">
        <f t="shared" si="1484"/>
        <v>4.3169280399623141E-3</v>
      </c>
      <c r="AN1166" s="13">
        <f t="shared" si="1485"/>
        <v>1.5943592595591739E-3</v>
      </c>
      <c r="AO1166" s="13">
        <f t="shared" si="1486"/>
        <v>2.9442017854023207E-4</v>
      </c>
      <c r="AP1166" s="13">
        <f t="shared" si="1487"/>
        <v>3.624580052538024E-5</v>
      </c>
      <c r="AQ1166" s="13">
        <f t="shared" si="1488"/>
        <v>3.3466406639638617E-6</v>
      </c>
      <c r="AR1166" s="13">
        <f t="shared" si="1489"/>
        <v>1.1921350976272786E-5</v>
      </c>
      <c r="AS1166" s="13">
        <f t="shared" si="1490"/>
        <v>1.4305621171527346E-5</v>
      </c>
      <c r="AT1166" s="13">
        <f t="shared" si="1491"/>
        <v>8.5833727029164102E-6</v>
      </c>
      <c r="AU1166" s="13">
        <f t="shared" si="1492"/>
        <v>3.4333490811665659E-6</v>
      </c>
      <c r="AV1166" s="13">
        <f t="shared" si="1493"/>
        <v>1.0300047243499695E-6</v>
      </c>
      <c r="AW1166" s="13">
        <f t="shared" si="1494"/>
        <v>3.0432706859230463E-9</v>
      </c>
      <c r="AX1166" s="13">
        <f t="shared" si="1495"/>
        <v>8.6338560799246284E-4</v>
      </c>
      <c r="AY1166" s="13">
        <f t="shared" si="1496"/>
        <v>3.1887185191183478E-4</v>
      </c>
      <c r="AZ1166" s="13">
        <f t="shared" si="1497"/>
        <v>5.8884035708046418E-5</v>
      </c>
      <c r="BA1166" s="13">
        <f t="shared" si="1498"/>
        <v>7.2491601050760487E-6</v>
      </c>
      <c r="BB1166" s="13">
        <f t="shared" si="1499"/>
        <v>6.6932813279277231E-7</v>
      </c>
      <c r="BC1166" s="13">
        <f t="shared" si="1500"/>
        <v>4.9440226768798533E-8</v>
      </c>
      <c r="BD1166" s="13">
        <f t="shared" si="1501"/>
        <v>7.3381334054857355E-7</v>
      </c>
      <c r="BE1166" s="13">
        <f t="shared" si="1502"/>
        <v>8.8057600865828848E-7</v>
      </c>
      <c r="BF1166" s="13">
        <f t="shared" si="1503"/>
        <v>5.2834560519497315E-7</v>
      </c>
      <c r="BG1166" s="13">
        <f t="shared" si="1504"/>
        <v>2.1133824207798941E-7</v>
      </c>
      <c r="BH1166" s="13">
        <f t="shared" si="1505"/>
        <v>6.3401472623396799E-8</v>
      </c>
      <c r="BI1166" s="13">
        <f t="shared" si="1506"/>
        <v>1.5216353429615232E-8</v>
      </c>
      <c r="BJ1166" s="14">
        <f t="shared" si="1507"/>
        <v>0.57476818541209496</v>
      </c>
      <c r="BK1166" s="14">
        <f t="shared" si="1508"/>
        <v>0.31151074811781043</v>
      </c>
      <c r="BL1166" s="14">
        <f t="shared" si="1509"/>
        <v>0.11204072320133045</v>
      </c>
      <c r="BM1166" s="14">
        <f t="shared" si="1510"/>
        <v>0.20849487425867747</v>
      </c>
      <c r="BN1166" s="14">
        <f t="shared" si="1511"/>
        <v>0.79125387858122909</v>
      </c>
    </row>
    <row r="1167" spans="1:66" x14ac:dyDescent="0.25">
      <c r="A1167" t="s">
        <v>35</v>
      </c>
      <c r="B1167" t="s">
        <v>212</v>
      </c>
      <c r="C1167" t="s">
        <v>505</v>
      </c>
      <c r="D1167" s="11">
        <v>44461</v>
      </c>
      <c r="E1167" s="10">
        <f>VLOOKUP(A1167,home!$A$2:$E$405,3,FALSE)</f>
        <v>1.6</v>
      </c>
      <c r="F1167" s="10">
        <f>VLOOKUP(B1167,home!$B$2:$E$405,3,FALSE)</f>
        <v>0.25</v>
      </c>
      <c r="G1167" s="10" t="e">
        <f>VLOOKUP(C1167,away!$B$2:$E$405,4,FALSE)</f>
        <v>#N/A</v>
      </c>
      <c r="H1167" s="10">
        <f>VLOOKUP(A1167,away!$A$2:$E$405,3,FALSE)</f>
        <v>1.10909090909091</v>
      </c>
      <c r="I1167" s="10" t="e">
        <f>VLOOKUP(C1167,away!$B$2:$E$405,3,FALSE)</f>
        <v>#N/A</v>
      </c>
      <c r="J1167" s="10">
        <f>VLOOKUP(B1167,home!$B$2:$E$405,4,FALSE)</f>
        <v>1.08</v>
      </c>
      <c r="K1167" s="12" t="e">
        <f t="shared" si="1456"/>
        <v>#N/A</v>
      </c>
      <c r="L1167" s="12" t="e">
        <f t="shared" si="1457"/>
        <v>#N/A</v>
      </c>
      <c r="M1167" s="13" t="e">
        <f t="shared" si="1458"/>
        <v>#N/A</v>
      </c>
      <c r="N1167" s="13" t="e">
        <f t="shared" si="1459"/>
        <v>#N/A</v>
      </c>
      <c r="O1167" s="13" t="e">
        <f t="shared" si="1460"/>
        <v>#N/A</v>
      </c>
      <c r="P1167" s="13" t="e">
        <f t="shared" si="1461"/>
        <v>#N/A</v>
      </c>
      <c r="Q1167" s="13" t="e">
        <f t="shared" si="1462"/>
        <v>#N/A</v>
      </c>
      <c r="R1167" s="13" t="e">
        <f t="shared" si="1463"/>
        <v>#N/A</v>
      </c>
      <c r="S1167" s="13" t="e">
        <f t="shared" si="1464"/>
        <v>#N/A</v>
      </c>
      <c r="T1167" s="13" t="e">
        <f t="shared" si="1465"/>
        <v>#N/A</v>
      </c>
      <c r="U1167" s="13" t="e">
        <f t="shared" si="1466"/>
        <v>#N/A</v>
      </c>
      <c r="V1167" s="13" t="e">
        <f t="shared" si="1467"/>
        <v>#N/A</v>
      </c>
      <c r="W1167" s="13" t="e">
        <f t="shared" si="1468"/>
        <v>#N/A</v>
      </c>
      <c r="X1167" s="13" t="e">
        <f t="shared" si="1469"/>
        <v>#N/A</v>
      </c>
      <c r="Y1167" s="13" t="e">
        <f t="shared" si="1470"/>
        <v>#N/A</v>
      </c>
      <c r="Z1167" s="13" t="e">
        <f t="shared" si="1471"/>
        <v>#N/A</v>
      </c>
      <c r="AA1167" s="13" t="e">
        <f t="shared" si="1472"/>
        <v>#N/A</v>
      </c>
      <c r="AB1167" s="13" t="e">
        <f t="shared" si="1473"/>
        <v>#N/A</v>
      </c>
      <c r="AC1167" s="13" t="e">
        <f t="shared" si="1474"/>
        <v>#N/A</v>
      </c>
      <c r="AD1167" s="13" t="e">
        <f t="shared" si="1475"/>
        <v>#N/A</v>
      </c>
      <c r="AE1167" s="13" t="e">
        <f t="shared" si="1476"/>
        <v>#N/A</v>
      </c>
      <c r="AF1167" s="13" t="e">
        <f t="shared" si="1477"/>
        <v>#N/A</v>
      </c>
      <c r="AG1167" s="13" t="e">
        <f t="shared" si="1478"/>
        <v>#N/A</v>
      </c>
      <c r="AH1167" s="13" t="e">
        <f t="shared" si="1479"/>
        <v>#N/A</v>
      </c>
      <c r="AI1167" s="13" t="e">
        <f t="shared" si="1480"/>
        <v>#N/A</v>
      </c>
      <c r="AJ1167" s="13" t="e">
        <f t="shared" si="1481"/>
        <v>#N/A</v>
      </c>
      <c r="AK1167" s="13" t="e">
        <f t="shared" si="1482"/>
        <v>#N/A</v>
      </c>
      <c r="AL1167" s="13" t="e">
        <f t="shared" si="1483"/>
        <v>#N/A</v>
      </c>
      <c r="AM1167" s="13" t="e">
        <f t="shared" si="1484"/>
        <v>#N/A</v>
      </c>
      <c r="AN1167" s="13" t="e">
        <f t="shared" si="1485"/>
        <v>#N/A</v>
      </c>
      <c r="AO1167" s="13" t="e">
        <f t="shared" si="1486"/>
        <v>#N/A</v>
      </c>
      <c r="AP1167" s="13" t="e">
        <f t="shared" si="1487"/>
        <v>#N/A</v>
      </c>
      <c r="AQ1167" s="13" t="e">
        <f t="shared" si="1488"/>
        <v>#N/A</v>
      </c>
      <c r="AR1167" s="13" t="e">
        <f t="shared" si="1489"/>
        <v>#N/A</v>
      </c>
      <c r="AS1167" s="13" t="e">
        <f t="shared" si="1490"/>
        <v>#N/A</v>
      </c>
      <c r="AT1167" s="13" t="e">
        <f t="shared" si="1491"/>
        <v>#N/A</v>
      </c>
      <c r="AU1167" s="13" t="e">
        <f t="shared" si="1492"/>
        <v>#N/A</v>
      </c>
      <c r="AV1167" s="13" t="e">
        <f t="shared" si="1493"/>
        <v>#N/A</v>
      </c>
      <c r="AW1167" s="13" t="e">
        <f t="shared" si="1494"/>
        <v>#N/A</v>
      </c>
      <c r="AX1167" s="13" t="e">
        <f t="shared" si="1495"/>
        <v>#N/A</v>
      </c>
      <c r="AY1167" s="13" t="e">
        <f t="shared" si="1496"/>
        <v>#N/A</v>
      </c>
      <c r="AZ1167" s="13" t="e">
        <f t="shared" si="1497"/>
        <v>#N/A</v>
      </c>
      <c r="BA1167" s="13" t="e">
        <f t="shared" si="1498"/>
        <v>#N/A</v>
      </c>
      <c r="BB1167" s="13" t="e">
        <f t="shared" si="1499"/>
        <v>#N/A</v>
      </c>
      <c r="BC1167" s="13" t="e">
        <f t="shared" si="1500"/>
        <v>#N/A</v>
      </c>
      <c r="BD1167" s="13" t="e">
        <f t="shared" si="1501"/>
        <v>#N/A</v>
      </c>
      <c r="BE1167" s="13" t="e">
        <f t="shared" si="1502"/>
        <v>#N/A</v>
      </c>
      <c r="BF1167" s="13" t="e">
        <f t="shared" si="1503"/>
        <v>#N/A</v>
      </c>
      <c r="BG1167" s="13" t="e">
        <f t="shared" si="1504"/>
        <v>#N/A</v>
      </c>
      <c r="BH1167" s="13" t="e">
        <f t="shared" si="1505"/>
        <v>#N/A</v>
      </c>
      <c r="BI1167" s="13" t="e">
        <f t="shared" si="1506"/>
        <v>#N/A</v>
      </c>
      <c r="BJ1167" s="14" t="e">
        <f t="shared" si="1507"/>
        <v>#N/A</v>
      </c>
      <c r="BK1167" s="14" t="e">
        <f t="shared" si="1508"/>
        <v>#N/A</v>
      </c>
      <c r="BL1167" s="14" t="e">
        <f t="shared" si="1509"/>
        <v>#N/A</v>
      </c>
      <c r="BM1167" s="14" t="e">
        <f t="shared" si="1510"/>
        <v>#N/A</v>
      </c>
      <c r="BN1167" s="14" t="e">
        <f t="shared" si="1511"/>
        <v>#N/A</v>
      </c>
    </row>
    <row r="1168" spans="1:66" x14ac:dyDescent="0.25">
      <c r="A1168" t="s">
        <v>35</v>
      </c>
      <c r="B1168" t="s">
        <v>284</v>
      </c>
      <c r="C1168" t="s">
        <v>471</v>
      </c>
      <c r="D1168" s="11">
        <v>44461</v>
      </c>
      <c r="E1168" s="10">
        <f>VLOOKUP(A1168,home!$A$2:$E$405,3,FALSE)</f>
        <v>1.6</v>
      </c>
      <c r="F1168" s="10">
        <f>VLOOKUP(B1168,home!$B$2:$E$405,3,FALSE)</f>
        <v>0.63</v>
      </c>
      <c r="G1168" s="10">
        <f>VLOOKUP(C1168,away!$B$2:$E$405,4,FALSE)</f>
        <v>1.38</v>
      </c>
      <c r="H1168" s="10">
        <f>VLOOKUP(A1168,away!$A$2:$E$405,3,FALSE)</f>
        <v>1.10909090909091</v>
      </c>
      <c r="I1168" s="10">
        <f>VLOOKUP(C1168,away!$B$2:$E$405,3,FALSE)</f>
        <v>1.1299999999999999</v>
      </c>
      <c r="J1168" s="10">
        <f>VLOOKUP(B1168,home!$B$2:$E$405,4,FALSE)</f>
        <v>1.44</v>
      </c>
      <c r="K1168" s="12">
        <f t="shared" si="1456"/>
        <v>1.3910399999999998</v>
      </c>
      <c r="L1168" s="12">
        <f t="shared" si="1457"/>
        <v>1.8047127272727286</v>
      </c>
      <c r="M1168" s="13">
        <f t="shared" si="1458"/>
        <v>4.0935700358034774E-2</v>
      </c>
      <c r="N1168" s="13">
        <f t="shared" si="1459"/>
        <v>5.6943196626040672E-2</v>
      </c>
      <c r="O1168" s="13">
        <f t="shared" si="1460"/>
        <v>7.3877179435968152E-2</v>
      </c>
      <c r="P1168" s="13">
        <f t="shared" si="1461"/>
        <v>0.1027661116826091</v>
      </c>
      <c r="Q1168" s="13">
        <f t="shared" si="1462"/>
        <v>3.960513211734381E-2</v>
      </c>
      <c r="R1168" s="13">
        <f t="shared" si="1463"/>
        <v>6.666354299155143E-2</v>
      </c>
      <c r="S1168" s="13">
        <f t="shared" si="1464"/>
        <v>6.4496720576380881E-2</v>
      </c>
      <c r="T1168" s="13">
        <f t="shared" si="1465"/>
        <v>7.1475885997488289E-2</v>
      </c>
      <c r="U1168" s="13">
        <f t="shared" si="1466"/>
        <v>9.2731654842967678E-2</v>
      </c>
      <c r="V1168" s="13">
        <f t="shared" si="1467"/>
        <v>1.7990482993093571E-2</v>
      </c>
      <c r="W1168" s="13">
        <f t="shared" si="1468"/>
        <v>1.8364107660169982E-2</v>
      </c>
      <c r="X1168" s="13">
        <f t="shared" si="1469"/>
        <v>3.3141938819315375E-2</v>
      </c>
      <c r="Y1168" s="13">
        <f t="shared" si="1470"/>
        <v>2.9905839396856294E-2</v>
      </c>
      <c r="Z1168" s="13">
        <f t="shared" si="1471"/>
        <v>4.0102848160648505E-2</v>
      </c>
      <c r="AA1168" s="13">
        <f t="shared" si="1472"/>
        <v>5.5784665905388484E-2</v>
      </c>
      <c r="AB1168" s="13">
        <f t="shared" si="1473"/>
        <v>3.8799350830515805E-2</v>
      </c>
      <c r="AC1168" s="13">
        <f t="shared" si="1474"/>
        <v>2.8227378063678545E-3</v>
      </c>
      <c r="AD1168" s="13">
        <f t="shared" si="1475"/>
        <v>6.3863020799007093E-3</v>
      </c>
      <c r="AE1168" s="13">
        <f t="shared" si="1476"/>
        <v>1.1525440643805108E-2</v>
      </c>
      <c r="AF1168" s="13">
        <f t="shared" si="1477"/>
        <v>1.0400054708650738E-2</v>
      </c>
      <c r="AG1168" s="13">
        <f t="shared" si="1478"/>
        <v>6.2563703656782158E-3</v>
      </c>
      <c r="AH1168" s="13">
        <f t="shared" si="1479"/>
        <v>1.8093530118852036E-2</v>
      </c>
      <c r="AI1168" s="13">
        <f t="shared" si="1480"/>
        <v>2.5168824136527927E-2</v>
      </c>
      <c r="AJ1168" s="13">
        <f t="shared" si="1481"/>
        <v>1.7505420563437905E-2</v>
      </c>
      <c r="AK1168" s="13">
        <f t="shared" si="1482"/>
        <v>8.11691340685489E-3</v>
      </c>
      <c r="AL1168" s="13">
        <f t="shared" si="1483"/>
        <v>2.8345115497991979E-4</v>
      </c>
      <c r="AM1168" s="13">
        <f t="shared" si="1484"/>
        <v>1.7767203290450153E-3</v>
      </c>
      <c r="AN1168" s="13">
        <f t="shared" si="1485"/>
        <v>3.2064697906317293E-3</v>
      </c>
      <c r="AO1168" s="13">
        <f t="shared" si="1486"/>
        <v>2.8933784203843027E-3</v>
      </c>
      <c r="AP1168" s="13">
        <f t="shared" si="1487"/>
        <v>1.7405722866946039E-3</v>
      </c>
      <c r="AQ1168" s="13">
        <f t="shared" si="1488"/>
        <v>7.8530823963398764E-4</v>
      </c>
      <c r="AR1168" s="13">
        <f t="shared" si="1489"/>
        <v>6.5307248173569416E-3</v>
      </c>
      <c r="AS1168" s="13">
        <f t="shared" si="1490"/>
        <v>9.084499449936197E-3</v>
      </c>
      <c r="AT1168" s="13">
        <f t="shared" si="1491"/>
        <v>6.3184510574196247E-3</v>
      </c>
      <c r="AU1168" s="13">
        <f t="shared" si="1492"/>
        <v>2.9297393863043325E-3</v>
      </c>
      <c r="AV1168" s="13">
        <f t="shared" si="1493"/>
        <v>1.018846168981194E-3</v>
      </c>
      <c r="AW1168" s="13">
        <f t="shared" si="1494"/>
        <v>1.9766211124641356E-5</v>
      </c>
      <c r="AX1168" s="13">
        <f t="shared" si="1495"/>
        <v>4.1191484108579659E-4</v>
      </c>
      <c r="AY1168" s="13">
        <f t="shared" si="1496"/>
        <v>7.4338795626006059E-4</v>
      </c>
      <c r="AZ1168" s="13">
        <f t="shared" si="1497"/>
        <v>6.7080085298189707E-4</v>
      </c>
      <c r="BA1168" s="13">
        <f t="shared" si="1498"/>
        <v>4.0353427894727721E-4</v>
      </c>
      <c r="BB1168" s="13">
        <f t="shared" si="1499"/>
        <v>1.8206586227674379E-4</v>
      </c>
      <c r="BC1168" s="13">
        <f t="shared" si="1500"/>
        <v>6.5715315770544644E-5</v>
      </c>
      <c r="BD1168" s="13">
        <f t="shared" si="1501"/>
        <v>1.964347032699989E-3</v>
      </c>
      <c r="BE1168" s="13">
        <f t="shared" si="1502"/>
        <v>2.7324852963669919E-3</v>
      </c>
      <c r="BF1168" s="13">
        <f t="shared" si="1503"/>
        <v>1.9004981733291703E-3</v>
      </c>
      <c r="BG1168" s="13">
        <f t="shared" si="1504"/>
        <v>8.8122299300926995E-4</v>
      </c>
      <c r="BH1168" s="13">
        <f t="shared" si="1505"/>
        <v>3.0645410804890349E-4</v>
      </c>
      <c r="BI1168" s="13">
        <f t="shared" si="1506"/>
        <v>8.5257984492069288E-5</v>
      </c>
      <c r="BJ1168" s="14">
        <f t="shared" si="1507"/>
        <v>0.29688413658896112</v>
      </c>
      <c r="BK1168" s="14">
        <f t="shared" si="1508"/>
        <v>0.23003859252772615</v>
      </c>
      <c r="BL1168" s="14">
        <f t="shared" si="1509"/>
        <v>0.43049360870000897</v>
      </c>
      <c r="BM1168" s="14">
        <f t="shared" si="1510"/>
        <v>0.61600470102066152</v>
      </c>
      <c r="BN1168" s="14">
        <f t="shared" si="1511"/>
        <v>0.38079086321154793</v>
      </c>
    </row>
    <row r="1169" spans="1:66" x14ac:dyDescent="0.25">
      <c r="A1169" t="s">
        <v>22</v>
      </c>
      <c r="B1169" t="s">
        <v>166</v>
      </c>
      <c r="C1169" t="s">
        <v>255</v>
      </c>
      <c r="D1169" s="11">
        <v>44462</v>
      </c>
      <c r="E1169" s="10">
        <f>VLOOKUP(A1169,home!$A$2:$E$405,3,FALSE)</f>
        <v>1.6818181818181801</v>
      </c>
      <c r="F1169" s="10">
        <f>VLOOKUP(B1169,home!$B$2:$E$405,3,FALSE)</f>
        <v>0.79</v>
      </c>
      <c r="G1169" s="10">
        <f>VLOOKUP(C1169,away!$B$2:$E$405,4,FALSE)</f>
        <v>0.2</v>
      </c>
      <c r="H1169" s="10">
        <f>VLOOKUP(A1169,away!$A$2:$E$405,3,FALSE)</f>
        <v>1.39090909090909</v>
      </c>
      <c r="I1169" s="10">
        <f>VLOOKUP(C1169,away!$B$2:$E$405,3,FALSE)</f>
        <v>1.29</v>
      </c>
      <c r="J1169" s="10">
        <f>VLOOKUP(B1169,home!$B$2:$E$405,4,FALSE)</f>
        <v>1.68</v>
      </c>
      <c r="K1169" s="12">
        <f t="shared" si="1456"/>
        <v>0.26572727272727248</v>
      </c>
      <c r="L1169" s="12">
        <f t="shared" si="1457"/>
        <v>3.0143781818181798</v>
      </c>
      <c r="M1169" s="13">
        <f t="shared" si="1458"/>
        <v>3.762428894567664E-2</v>
      </c>
      <c r="N1169" s="13">
        <f t="shared" si="1459"/>
        <v>9.9977996898375186E-3</v>
      </c>
      <c r="O1169" s="13">
        <f t="shared" si="1460"/>
        <v>0.1134138357042706</v>
      </c>
      <c r="P1169" s="13">
        <f t="shared" si="1461"/>
        <v>3.0137149251234788E-2</v>
      </c>
      <c r="Q1169" s="13">
        <f t="shared" si="1462"/>
        <v>1.3283440224270476E-3</v>
      </c>
      <c r="R1169" s="13">
        <f t="shared" si="1463"/>
        <v>0.1709360959316325</v>
      </c>
      <c r="S1169" s="13">
        <f t="shared" si="1464"/>
        <v>6.0349829222192319E-3</v>
      </c>
      <c r="T1169" s="13">
        <f t="shared" si="1465"/>
        <v>4.0041312391526918E-3</v>
      </c>
      <c r="U1169" s="13">
        <f t="shared" si="1466"/>
        <v>4.5422382582560115E-2</v>
      </c>
      <c r="V1169" s="13">
        <f t="shared" si="1467"/>
        <v>5.3711515191740792E-4</v>
      </c>
      <c r="W1169" s="13">
        <f t="shared" si="1468"/>
        <v>1.1765907810770473E-4</v>
      </c>
      <c r="X1169" s="13">
        <f t="shared" si="1469"/>
        <v>3.5466895794070624E-4</v>
      </c>
      <c r="Y1169" s="13">
        <f t="shared" si="1470"/>
        <v>5.3455318429232728E-4</v>
      </c>
      <c r="Z1169" s="13">
        <f t="shared" si="1471"/>
        <v>0.17175534602049744</v>
      </c>
      <c r="AA1169" s="13">
        <f t="shared" si="1472"/>
        <v>4.5640079674355773E-2</v>
      </c>
      <c r="AB1169" s="13">
        <f t="shared" si="1473"/>
        <v>6.0639069494609916E-3</v>
      </c>
      <c r="AC1169" s="13">
        <f t="shared" si="1474"/>
        <v>2.6889410989610572E-5</v>
      </c>
      <c r="AD1169" s="13">
        <f t="shared" si="1475"/>
        <v>7.8163064842913804E-6</v>
      </c>
      <c r="AE1169" s="13">
        <f t="shared" si="1476"/>
        <v>2.3561303728651903E-5</v>
      </c>
      <c r="AF1169" s="13">
        <f t="shared" si="1477"/>
        <v>3.5511339947419809E-5</v>
      </c>
      <c r="AG1169" s="13">
        <f t="shared" si="1478"/>
        <v>3.5681536114876877E-5</v>
      </c>
      <c r="AH1169" s="13">
        <f t="shared" si="1479"/>
        <v>0.12943389191370488</v>
      </c>
      <c r="AI1169" s="13">
        <f t="shared" si="1480"/>
        <v>3.4394115096705362E-2</v>
      </c>
      <c r="AJ1169" s="13">
        <f t="shared" si="1481"/>
        <v>4.5697272012577127E-3</v>
      </c>
      <c r="AK1169" s="13">
        <f t="shared" si="1482"/>
        <v>4.0476704876594793E-4</v>
      </c>
      <c r="AL1169" s="13">
        <f t="shared" si="1483"/>
        <v>8.6153940975918965E-7</v>
      </c>
      <c r="AM1169" s="13">
        <f t="shared" si="1484"/>
        <v>4.1540116097424861E-7</v>
      </c>
      <c r="AN1169" s="13">
        <f t="shared" si="1485"/>
        <v>1.2521761963427168E-6</v>
      </c>
      <c r="AO1169" s="13">
        <f t="shared" si="1486"/>
        <v>1.8872663030237813E-6</v>
      </c>
      <c r="AP1169" s="13">
        <f t="shared" si="1487"/>
        <v>1.8963114557051813E-6</v>
      </c>
      <c r="AQ1169" s="13">
        <f t="shared" si="1488"/>
        <v>1.4290499695023927E-6</v>
      </c>
      <c r="AR1169" s="13">
        <f t="shared" si="1489"/>
        <v>7.803253995449691E-2</v>
      </c>
      <c r="AS1169" s="13">
        <f t="shared" si="1490"/>
        <v>2.0735374026090384E-2</v>
      </c>
      <c r="AT1169" s="13">
        <f t="shared" si="1491"/>
        <v>2.7549771944664612E-3</v>
      </c>
      <c r="AU1169" s="13">
        <f t="shared" si="1492"/>
        <v>2.4402419210380177E-4</v>
      </c>
      <c r="AV1169" s="13">
        <f t="shared" si="1493"/>
        <v>1.621097076180482E-5</v>
      </c>
      <c r="AW1169" s="13">
        <f t="shared" si="1494"/>
        <v>1.9169311534086187E-8</v>
      </c>
      <c r="AX1169" s="13">
        <f t="shared" si="1495"/>
        <v>1.8397236265571635E-8</v>
      </c>
      <c r="AY1169" s="13">
        <f t="shared" si="1496"/>
        <v>5.5456227604693314E-8</v>
      </c>
      <c r="AZ1169" s="13">
        <f t="shared" si="1497"/>
        <v>8.3583021268765286E-8</v>
      </c>
      <c r="BA1169" s="13">
        <f t="shared" si="1498"/>
        <v>8.3983611894336982E-8</v>
      </c>
      <c r="BB1169" s="13">
        <f t="shared" si="1499"/>
        <v>6.3289591831143805E-8</v>
      </c>
      <c r="BC1169" s="13">
        <f t="shared" si="1500"/>
        <v>3.8155752950395598E-8</v>
      </c>
      <c r="BD1169" s="13">
        <f t="shared" si="1501"/>
        <v>3.9203264318448471E-2</v>
      </c>
      <c r="BE1169" s="13">
        <f t="shared" si="1502"/>
        <v>1.0417376509347705E-2</v>
      </c>
      <c r="BF1169" s="13">
        <f t="shared" si="1503"/>
        <v>1.38409052440106E-3</v>
      </c>
      <c r="BG1169" s="13">
        <f t="shared" si="1504"/>
        <v>1.2259686675225134E-4</v>
      </c>
      <c r="BH1169" s="13">
        <f t="shared" si="1505"/>
        <v>8.1443327617461469E-6</v>
      </c>
      <c r="BI1169" s="13">
        <f t="shared" si="1506"/>
        <v>4.328342665924356E-7</v>
      </c>
      <c r="BJ1169" s="14">
        <f t="shared" si="1507"/>
        <v>1.6446949728560596E-2</v>
      </c>
      <c r="BK1169" s="14">
        <f t="shared" si="1508"/>
        <v>7.4361342677675038E-2</v>
      </c>
      <c r="BL1169" s="14">
        <f t="shared" si="1509"/>
        <v>0.70319783382661083</v>
      </c>
      <c r="BM1169" s="14">
        <f t="shared" si="1510"/>
        <v>0.60232392242134891</v>
      </c>
      <c r="BN1169" s="14">
        <f t="shared" si="1511"/>
        <v>0.36343751354507908</v>
      </c>
    </row>
    <row r="1170" spans="1:66" x14ac:dyDescent="0.25">
      <c r="A1170" t="s">
        <v>22</v>
      </c>
      <c r="B1170" t="s">
        <v>164</v>
      </c>
      <c r="C1170" t="s">
        <v>23</v>
      </c>
      <c r="D1170" s="11">
        <v>44462</v>
      </c>
      <c r="E1170" s="10">
        <f>VLOOKUP(A1170,home!$A$2:$E$405,3,FALSE)</f>
        <v>1.6818181818181801</v>
      </c>
      <c r="F1170" s="10">
        <f>VLOOKUP(B1170,home!$B$2:$E$405,3,FALSE)</f>
        <v>1.19</v>
      </c>
      <c r="G1170" s="10">
        <f>VLOOKUP(C1170,away!$B$2:$E$405,4,FALSE)</f>
        <v>1.29</v>
      </c>
      <c r="H1170" s="10">
        <f>VLOOKUP(A1170,away!$A$2:$E$405,3,FALSE)</f>
        <v>1.39090909090909</v>
      </c>
      <c r="I1170" s="10">
        <f>VLOOKUP(C1170,away!$B$2:$E$405,3,FALSE)</f>
        <v>0.69</v>
      </c>
      <c r="J1170" s="10">
        <f>VLOOKUP(B1170,home!$B$2:$E$405,4,FALSE)</f>
        <v>0.72</v>
      </c>
      <c r="K1170" s="12">
        <f t="shared" si="1456"/>
        <v>2.5817590909090882</v>
      </c>
      <c r="L1170" s="12">
        <f t="shared" si="1457"/>
        <v>0.69100363636363582</v>
      </c>
      <c r="M1170" s="13">
        <f t="shared" si="1458"/>
        <v>3.7901570594179319E-2</v>
      </c>
      <c r="N1170" s="13">
        <f t="shared" si="1459"/>
        <v>9.7852724441255021E-2</v>
      </c>
      <c r="O1170" s="13">
        <f t="shared" si="1460"/>
        <v>2.6190123104470952E-2</v>
      </c>
      <c r="P1170" s="13">
        <f t="shared" si="1461"/>
        <v>6.7616588416996026E-2</v>
      </c>
      <c r="Q1170" s="13">
        <f t="shared" si="1462"/>
        <v>0.12631608044821604</v>
      </c>
      <c r="R1170" s="13">
        <f t="shared" si="1463"/>
        <v>9.0487351510003498E-3</v>
      </c>
      <c r="S1170" s="13">
        <f t="shared" si="1464"/>
        <v>3.0157081602942743E-2</v>
      </c>
      <c r="T1170" s="13">
        <f t="shared" si="1465"/>
        <v>8.7284870920918842E-2</v>
      </c>
      <c r="U1170" s="13">
        <f t="shared" si="1466"/>
        <v>2.3361654237323774E-2</v>
      </c>
      <c r="V1170" s="13">
        <f t="shared" si="1467"/>
        <v>5.9778202170542426E-3</v>
      </c>
      <c r="W1170" s="13">
        <f t="shared" si="1468"/>
        <v>0.10870589634172852</v>
      </c>
      <c r="X1170" s="13">
        <f t="shared" si="1469"/>
        <v>7.5116169666302857E-2</v>
      </c>
      <c r="Y1170" s="13">
        <f t="shared" si="1470"/>
        <v>2.5952773194561549E-2</v>
      </c>
      <c r="Z1170" s="13">
        <f t="shared" si="1471"/>
        <v>2.0842362979442324E-3</v>
      </c>
      <c r="AA1170" s="13">
        <f t="shared" si="1472"/>
        <v>5.3809960098202244E-3</v>
      </c>
      <c r="AB1170" s="13">
        <f t="shared" si="1473"/>
        <v>6.9462176832494477E-3</v>
      </c>
      <c r="AC1170" s="13">
        <f t="shared" si="1474"/>
        <v>6.6652879239361437E-4</v>
      </c>
      <c r="AD1170" s="13">
        <f t="shared" si="1475"/>
        <v>7.016310902891966E-2</v>
      </c>
      <c r="AE1170" s="13">
        <f t="shared" si="1476"/>
        <v>4.848296347756173E-2</v>
      </c>
      <c r="AF1170" s="13">
        <f t="shared" si="1477"/>
        <v>1.6750952032340248E-2</v>
      </c>
      <c r="AG1170" s="13">
        <f t="shared" si="1478"/>
        <v>3.8583229222999833E-3</v>
      </c>
      <c r="AH1170" s="13">
        <f t="shared" si="1479"/>
        <v>3.6005371523013655E-4</v>
      </c>
      <c r="AI1170" s="13">
        <f t="shared" si="1480"/>
        <v>9.2957195251099707E-4</v>
      </c>
      <c r="AJ1170" s="13">
        <f t="shared" si="1481"/>
        <v>1.1999654195246892E-3</v>
      </c>
      <c r="AK1170" s="13">
        <f t="shared" si="1482"/>
        <v>1.0326738768781348E-3</v>
      </c>
      <c r="AL1170" s="13">
        <f t="shared" si="1483"/>
        <v>4.7563625798955955E-5</v>
      </c>
      <c r="AM1170" s="13">
        <f t="shared" si="1484"/>
        <v>3.6228848916371778E-2</v>
      </c>
      <c r="AN1170" s="13">
        <f t="shared" si="1485"/>
        <v>2.5034266342481661E-2</v>
      </c>
      <c r="AO1170" s="13">
        <f t="shared" si="1486"/>
        <v>8.6493845381753007E-3</v>
      </c>
      <c r="AP1170" s="13">
        <f t="shared" si="1487"/>
        <v>1.9922520560621804E-3</v>
      </c>
      <c r="AQ1170" s="13">
        <f t="shared" si="1488"/>
        <v>3.4416335382297404E-4</v>
      </c>
      <c r="AR1170" s="13">
        <f t="shared" si="1489"/>
        <v>4.9759685302052291E-5</v>
      </c>
      <c r="AS1170" s="13">
        <f t="shared" si="1490"/>
        <v>1.2846751988934883E-4</v>
      </c>
      <c r="AT1170" s="13">
        <f t="shared" si="1491"/>
        <v>1.6583609368043525E-4</v>
      </c>
      <c r="AU1170" s="13">
        <f t="shared" si="1492"/>
        <v>1.4271628082010497E-4</v>
      </c>
      <c r="AV1170" s="13">
        <f t="shared" si="1493"/>
        <v>9.2114763857010108E-5</v>
      </c>
      <c r="AW1170" s="13">
        <f t="shared" si="1494"/>
        <v>2.3570484011096804E-6</v>
      </c>
      <c r="AX1170" s="13">
        <f t="shared" si="1495"/>
        <v>1.5589026673835778E-2</v>
      </c>
      <c r="AY1170" s="13">
        <f t="shared" si="1496"/>
        <v>1.0772074118990236E-2</v>
      </c>
      <c r="AZ1170" s="13">
        <f t="shared" si="1497"/>
        <v>3.7217711937004298E-3</v>
      </c>
      <c r="BA1170" s="13">
        <f t="shared" si="1498"/>
        <v>8.5725247618680914E-4</v>
      </c>
      <c r="BB1170" s="13">
        <f t="shared" si="1499"/>
        <v>1.4809114458170399E-4</v>
      </c>
      <c r="BC1170" s="13">
        <f t="shared" si="1500"/>
        <v>2.0466303883842088E-5</v>
      </c>
      <c r="BD1170" s="13">
        <f t="shared" si="1501"/>
        <v>5.730687248004715E-6</v>
      </c>
      <c r="BE1170" s="13">
        <f t="shared" si="1502"/>
        <v>1.4795253899692955E-5</v>
      </c>
      <c r="BF1170" s="13">
        <f t="shared" si="1503"/>
        <v>1.9098890628920215E-5</v>
      </c>
      <c r="BG1170" s="13">
        <f t="shared" si="1504"/>
        <v>1.6436244835831056E-5</v>
      </c>
      <c r="BH1170" s="13">
        <f t="shared" si="1505"/>
        <v>1.0608606131328598E-5</v>
      </c>
      <c r="BI1170" s="13">
        <f t="shared" si="1506"/>
        <v>5.4777730642862997E-6</v>
      </c>
      <c r="BJ1170" s="14">
        <f t="shared" si="1507"/>
        <v>0.76384145959219707</v>
      </c>
      <c r="BK1170" s="14">
        <f t="shared" si="1508"/>
        <v>0.15313922736835514</v>
      </c>
      <c r="BL1170" s="14">
        <f t="shared" si="1509"/>
        <v>7.5101032949365723E-2</v>
      </c>
      <c r="BM1170" s="14">
        <f t="shared" si="1510"/>
        <v>0.61847041698115535</v>
      </c>
      <c r="BN1170" s="14">
        <f t="shared" si="1511"/>
        <v>0.36492582215611769</v>
      </c>
    </row>
    <row r="1171" spans="1:66" x14ac:dyDescent="0.25">
      <c r="A1171" t="s">
        <v>22</v>
      </c>
      <c r="B1171" t="s">
        <v>24</v>
      </c>
      <c r="C1171" t="s">
        <v>167</v>
      </c>
      <c r="D1171" s="11">
        <v>44462</v>
      </c>
      <c r="E1171" s="10">
        <f>VLOOKUP(A1171,home!$A$2:$E$405,3,FALSE)</f>
        <v>1.6818181818181801</v>
      </c>
      <c r="F1171" s="10">
        <f>VLOOKUP(B1171,home!$B$2:$E$405,3,FALSE)</f>
        <v>0.89</v>
      </c>
      <c r="G1171" s="10">
        <f>VLOOKUP(C1171,away!$B$2:$E$405,4,FALSE)</f>
        <v>0.83</v>
      </c>
      <c r="H1171" s="10">
        <f>VLOOKUP(A1171,away!$A$2:$E$405,3,FALSE)</f>
        <v>1.39090909090909</v>
      </c>
      <c r="I1171" s="10">
        <f>VLOOKUP(C1171,away!$B$2:$E$405,3,FALSE)</f>
        <v>0.59</v>
      </c>
      <c r="J1171" s="10">
        <f>VLOOKUP(B1171,home!$B$2:$E$405,4,FALSE)</f>
        <v>0.48</v>
      </c>
      <c r="K1171" s="12">
        <f t="shared" si="1456"/>
        <v>1.2423590909090896</v>
      </c>
      <c r="L1171" s="12">
        <f t="shared" si="1457"/>
        <v>0.39390545454545423</v>
      </c>
      <c r="M1171" s="13">
        <f t="shared" si="1458"/>
        <v>0.19470600097027374</v>
      </c>
      <c r="N1171" s="13">
        <f t="shared" si="1459"/>
        <v>0.24189477035997362</v>
      </c>
      <c r="O1171" s="13">
        <f t="shared" si="1460"/>
        <v>7.6695755814923328E-2</v>
      </c>
      <c r="P1171" s="13">
        <f t="shared" si="1461"/>
        <v>9.5283669470813681E-2</v>
      </c>
      <c r="Q1171" s="13">
        <f t="shared" si="1462"/>
        <v>0.15026008350003994</v>
      </c>
      <c r="R1171" s="13">
        <f t="shared" si="1463"/>
        <v>1.5105438277992267E-2</v>
      </c>
      <c r="S1171" s="13">
        <f t="shared" si="1464"/>
        <v>1.1657290507971273E-2</v>
      </c>
      <c r="T1171" s="13">
        <f t="shared" si="1465"/>
        <v>5.918826649112114E-2</v>
      </c>
      <c r="U1171" s="13">
        <f t="shared" si="1466"/>
        <v>1.876637856682984E-2</v>
      </c>
      <c r="V1171" s="13">
        <f t="shared" si="1467"/>
        <v>6.3386131463826238E-4</v>
      </c>
      <c r="W1171" s="13">
        <f t="shared" si="1468"/>
        <v>6.2225660245677841E-2</v>
      </c>
      <c r="X1171" s="13">
        <f t="shared" si="1469"/>
        <v>2.4511026983464732E-2</v>
      </c>
      <c r="Y1171" s="13">
        <f t="shared" si="1470"/>
        <v>4.8275136126487836E-3</v>
      </c>
      <c r="Z1171" s="13">
        <f t="shared" si="1471"/>
        <v>1.9833715103336163E-3</v>
      </c>
      <c r="AA1171" s="13">
        <f t="shared" si="1472"/>
        <v>2.4640596265130595E-3</v>
      </c>
      <c r="AB1171" s="13">
        <f t="shared" si="1473"/>
        <v>1.530623438770278E-3</v>
      </c>
      <c r="AC1171" s="13">
        <f t="shared" si="1474"/>
        <v>1.9387124592126888E-5</v>
      </c>
      <c r="AD1171" s="13">
        <f t="shared" si="1475"/>
        <v>1.9326653673509553E-2</v>
      </c>
      <c r="AE1171" s="13">
        <f t="shared" si="1476"/>
        <v>7.6128743001063542E-3</v>
      </c>
      <c r="AF1171" s="13">
        <f t="shared" si="1477"/>
        <v>1.4993763557903997E-3</v>
      </c>
      <c r="AG1171" s="13">
        <f t="shared" si="1478"/>
        <v>1.9687084165410807E-4</v>
      </c>
      <c r="AH1171" s="13">
        <f t="shared" si="1479"/>
        <v>1.9531521407761671E-4</v>
      </c>
      <c r="AI1171" s="13">
        <f t="shared" si="1480"/>
        <v>2.4265163180218214E-4</v>
      </c>
      <c r="AJ1171" s="13">
        <f t="shared" si="1481"/>
        <v>1.507302303466831E-4</v>
      </c>
      <c r="AK1171" s="13">
        <f t="shared" si="1482"/>
        <v>6.2420357315340959E-5</v>
      </c>
      <c r="AL1171" s="13">
        <f t="shared" si="1483"/>
        <v>3.7950065481705022E-7</v>
      </c>
      <c r="AM1171" s="13">
        <f t="shared" si="1484"/>
        <v>4.8021287776272301E-3</v>
      </c>
      <c r="AN1171" s="13">
        <f t="shared" si="1485"/>
        <v>1.8915847189370607E-3</v>
      </c>
      <c r="AO1171" s="13">
        <f t="shared" si="1486"/>
        <v>3.7255276926206898E-4</v>
      </c>
      <c r="AP1171" s="13">
        <f t="shared" si="1487"/>
        <v>4.8916855972781015E-5</v>
      </c>
      <c r="AQ1171" s="13">
        <f t="shared" si="1488"/>
        <v>4.8171540967232041E-6</v>
      </c>
      <c r="AR1171" s="13">
        <f t="shared" si="1489"/>
        <v>1.5387145636177268E-5</v>
      </c>
      <c r="AS1171" s="13">
        <f t="shared" si="1490"/>
        <v>1.9116360264246957E-5</v>
      </c>
      <c r="AT1171" s="13">
        <f t="shared" si="1491"/>
        <v>1.1874691979690249E-5</v>
      </c>
      <c r="AU1171" s="13">
        <f t="shared" si="1492"/>
        <v>4.9175438442378114E-6</v>
      </c>
      <c r="AV1171" s="13">
        <f t="shared" si="1493"/>
        <v>1.5273388249582196E-6</v>
      </c>
      <c r="AW1171" s="13">
        <f t="shared" si="1494"/>
        <v>5.1588056376378314E-9</v>
      </c>
      <c r="AX1171" s="13">
        <f t="shared" si="1495"/>
        <v>9.9432805710022326E-4</v>
      </c>
      <c r="AY1171" s="13">
        <f t="shared" si="1496"/>
        <v>3.9167124529936183E-4</v>
      </c>
      <c r="AZ1171" s="13">
        <f t="shared" si="1497"/>
        <v>7.7140719956014602E-5</v>
      </c>
      <c r="BA1171" s="13">
        <f t="shared" si="1498"/>
        <v>1.0128716786079176E-5</v>
      </c>
      <c r="BB1171" s="13">
        <f t="shared" si="1499"/>
        <v>9.9743919739567213E-7</v>
      </c>
      <c r="BC1171" s="13">
        <f t="shared" si="1500"/>
        <v>7.8579348086319086E-8</v>
      </c>
      <c r="BD1171" s="13">
        <f t="shared" si="1501"/>
        <v>1.0101800993292514E-6</v>
      </c>
      <c r="BE1171" s="13">
        <f t="shared" si="1502"/>
        <v>1.2550064298571429E-6</v>
      </c>
      <c r="BF1171" s="13">
        <f t="shared" si="1503"/>
        <v>7.7958432364119124E-7</v>
      </c>
      <c r="BG1171" s="13">
        <f t="shared" si="1504"/>
        <v>3.2284122386861592E-7</v>
      </c>
      <c r="BH1171" s="13">
        <f t="shared" si="1505"/>
        <v>1.0027118234834792E-7</v>
      </c>
      <c r="BI1171" s="13">
        <f t="shared" si="1506"/>
        <v>2.4914562989334616E-8</v>
      </c>
      <c r="BJ1171" s="14">
        <f t="shared" si="1507"/>
        <v>0.5801374413975694</v>
      </c>
      <c r="BK1171" s="14">
        <f t="shared" si="1508"/>
        <v>0.30269226013424327</v>
      </c>
      <c r="BL1171" s="14">
        <f t="shared" si="1509"/>
        <v>0.11526968903694193</v>
      </c>
      <c r="BM1171" s="14">
        <f t="shared" si="1510"/>
        <v>0.22574537759857799</v>
      </c>
      <c r="BN1171" s="14">
        <f t="shared" si="1511"/>
        <v>0.77394571839401649</v>
      </c>
    </row>
    <row r="1172" spans="1:66" x14ac:dyDescent="0.25">
      <c r="A1172" t="s">
        <v>301</v>
      </c>
      <c r="B1172" t="s">
        <v>343</v>
      </c>
      <c r="C1172" t="s">
        <v>372</v>
      </c>
      <c r="D1172" s="11">
        <v>44462</v>
      </c>
      <c r="E1172" s="10">
        <f>VLOOKUP(A1172,home!$A$2:$E$405,3,FALSE)</f>
        <v>1.3534482758620701</v>
      </c>
      <c r="F1172" s="10">
        <f>VLOOKUP(B1172,home!$B$2:$E$405,3,FALSE)</f>
        <v>0.89</v>
      </c>
      <c r="G1172" s="10">
        <f>VLOOKUP(C1172,away!$B$2:$E$405,4,FALSE)</f>
        <v>1.1100000000000001</v>
      </c>
      <c r="H1172" s="10">
        <f>VLOOKUP(A1172,away!$A$2:$E$405,3,FALSE)</f>
        <v>1.02586206896552</v>
      </c>
      <c r="I1172" s="10">
        <f>VLOOKUP(C1172,away!$B$2:$E$405,3,FALSE)</f>
        <v>1.48</v>
      </c>
      <c r="J1172" s="10">
        <f>VLOOKUP(B1172,home!$B$2:$E$405,4,FALSE)</f>
        <v>1.36</v>
      </c>
      <c r="K1172" s="12">
        <f t="shared" si="1456"/>
        <v>1.3370715517241392</v>
      </c>
      <c r="L1172" s="12">
        <f t="shared" si="1457"/>
        <v>2.0648551724137989</v>
      </c>
      <c r="M1172" s="13">
        <f t="shared" si="1458"/>
        <v>3.3309030780993044E-2</v>
      </c>
      <c r="N1172" s="13">
        <f t="shared" si="1459"/>
        <v>4.4536557472769495E-2</v>
      </c>
      <c r="O1172" s="13">
        <f t="shared" si="1460"/>
        <v>6.8778324496223939E-2</v>
      </c>
      <c r="P1172" s="13">
        <f t="shared" si="1461"/>
        <v>9.1961541059152524E-2</v>
      </c>
      <c r="Q1172" s="13">
        <f t="shared" si="1462"/>
        <v>2.9774282004283614E-2</v>
      </c>
      <c r="R1172" s="13">
        <f t="shared" si="1463"/>
        <v>7.1008639542991345E-2</v>
      </c>
      <c r="S1172" s="13">
        <f t="shared" si="1464"/>
        <v>6.3473214588398691E-2</v>
      </c>
      <c r="T1172" s="13">
        <f t="shared" si="1465"/>
        <v>6.1479580201452111E-2</v>
      </c>
      <c r="U1172" s="13">
        <f t="shared" si="1466"/>
        <v>9.4943631859567515E-2</v>
      </c>
      <c r="V1172" s="13">
        <f t="shared" si="1467"/>
        <v>1.947117807815588E-2</v>
      </c>
      <c r="W1172" s="13">
        <f t="shared" si="1468"/>
        <v>1.3270115146979865E-2</v>
      </c>
      <c r="X1172" s="13">
        <f t="shared" si="1469"/>
        <v>2.7400865899768072E-2</v>
      </c>
      <c r="Y1172" s="13">
        <f t="shared" si="1470"/>
        <v>2.8289409840876491E-2</v>
      </c>
      <c r="Z1172" s="13">
        <f t="shared" si="1471"/>
        <v>4.8874185548804225E-2</v>
      </c>
      <c r="AA1172" s="13">
        <f t="shared" si="1472"/>
        <v>6.5348283110993166E-2</v>
      </c>
      <c r="AB1172" s="13">
        <f t="shared" si="1473"/>
        <v>4.3687665150862004E-2</v>
      </c>
      <c r="AC1172" s="13">
        <f t="shared" si="1474"/>
        <v>3.3598237105681647E-3</v>
      </c>
      <c r="AD1172" s="13">
        <f t="shared" si="1475"/>
        <v>4.4357733627825953E-3</v>
      </c>
      <c r="AE1172" s="13">
        <f t="shared" si="1476"/>
        <v>9.1592295717969913E-3</v>
      </c>
      <c r="AF1172" s="13">
        <f t="shared" si="1477"/>
        <v>9.4562412783252212E-3</v>
      </c>
      <c r="AG1172" s="13">
        <f t="shared" si="1478"/>
        <v>6.5085895717142354E-3</v>
      </c>
      <c r="AH1172" s="13">
        <f t="shared" si="1479"/>
        <v>2.5229528706990051E-2</v>
      </c>
      <c r="AI1172" s="13">
        <f t="shared" si="1480"/>
        <v>3.3733685097523905E-2</v>
      </c>
      <c r="AJ1172" s="13">
        <f t="shared" si="1481"/>
        <v>2.2552175339359885E-2</v>
      </c>
      <c r="AK1172" s="13">
        <f t="shared" si="1482"/>
        <v>1.0051290691917592E-2</v>
      </c>
      <c r="AL1172" s="13">
        <f t="shared" si="1483"/>
        <v>3.7103999590073502E-4</v>
      </c>
      <c r="AM1172" s="13">
        <f t="shared" si="1484"/>
        <v>1.1861892746544644E-3</v>
      </c>
      <c r="AN1172" s="13">
        <f t="shared" si="1485"/>
        <v>2.4493090592320431E-3</v>
      </c>
      <c r="AO1172" s="13">
        <f t="shared" si="1486"/>
        <v>2.5287342398976299E-3</v>
      </c>
      <c r="AP1172" s="13">
        <f t="shared" si="1487"/>
        <v>1.7404899916374989E-3</v>
      </c>
      <c r="AQ1172" s="13">
        <f t="shared" si="1488"/>
        <v>8.984649404417854E-4</v>
      </c>
      <c r="AR1172" s="13">
        <f t="shared" si="1489"/>
        <v>1.041906456963816E-2</v>
      </c>
      <c r="AS1172" s="13">
        <f t="shared" si="1490"/>
        <v>1.3931034831640095E-2</v>
      </c>
      <c r="AT1172" s="13">
        <f t="shared" si="1491"/>
        <v>9.31339517973203E-3</v>
      </c>
      <c r="AU1172" s="13">
        <f t="shared" si="1492"/>
        <v>4.1508919149281396E-3</v>
      </c>
      <c r="AV1172" s="13">
        <f t="shared" si="1493"/>
        <v>1.3875098734330387E-3</v>
      </c>
      <c r="AW1172" s="13">
        <f t="shared" si="1494"/>
        <v>2.8455254240510488E-5</v>
      </c>
      <c r="AX1172" s="13">
        <f t="shared" si="1495"/>
        <v>2.6433665568346282E-4</v>
      </c>
      <c r="AY1172" s="13">
        <f t="shared" si="1496"/>
        <v>5.4581691074656363E-4</v>
      </c>
      <c r="AZ1172" s="13">
        <f t="shared" si="1497"/>
        <v>5.6351643567298143E-4</v>
      </c>
      <c r="BA1172" s="13">
        <f t="shared" si="1498"/>
        <v>3.878599423131811E-4</v>
      </c>
      <c r="BB1172" s="13">
        <f t="shared" si="1499"/>
        <v>2.0021865201437253E-4</v>
      </c>
      <c r="BC1172" s="13">
        <f t="shared" si="1500"/>
        <v>8.2684503845119065E-5</v>
      </c>
      <c r="BD1172" s="13">
        <f t="shared" si="1501"/>
        <v>3.5856432280551211E-3</v>
      </c>
      <c r="BE1172" s="13">
        <f t="shared" si="1502"/>
        <v>4.7942615548648123E-3</v>
      </c>
      <c r="BF1172" s="13">
        <f t="shared" si="1503"/>
        <v>3.2051353682672405E-3</v>
      </c>
      <c r="BG1172" s="13">
        <f t="shared" si="1504"/>
        <v>1.4284984401116659E-3</v>
      </c>
      <c r="BH1172" s="13">
        <f t="shared" si="1505"/>
        <v>4.7750115648890465E-4</v>
      </c>
      <c r="BI1172" s="13">
        <f t="shared" si="1506"/>
        <v>1.2769064245133802E-4</v>
      </c>
      <c r="BJ1172" s="14">
        <f t="shared" si="1507"/>
        <v>0.24515826495688783</v>
      </c>
      <c r="BK1172" s="14">
        <f t="shared" si="1508"/>
        <v>0.21249164512391561</v>
      </c>
      <c r="BL1172" s="14">
        <f t="shared" si="1509"/>
        <v>0.48815385075603984</v>
      </c>
      <c r="BM1172" s="14">
        <f t="shared" si="1510"/>
        <v>0.65479220937272742</v>
      </c>
      <c r="BN1172" s="14">
        <f t="shared" si="1511"/>
        <v>0.33936837535641401</v>
      </c>
    </row>
    <row r="1173" spans="1:66" x14ac:dyDescent="0.25">
      <c r="A1173" t="s">
        <v>301</v>
      </c>
      <c r="B1173" t="s">
        <v>360</v>
      </c>
      <c r="C1173" t="s">
        <v>316</v>
      </c>
      <c r="D1173" s="11">
        <v>44462</v>
      </c>
      <c r="E1173" s="10">
        <f>VLOOKUP(A1173,home!$A$2:$E$405,3,FALSE)</f>
        <v>1.3534482758620701</v>
      </c>
      <c r="F1173" s="10">
        <f>VLOOKUP(B1173,home!$B$2:$E$405,3,FALSE)</f>
        <v>0.49</v>
      </c>
      <c r="G1173" s="10">
        <f>VLOOKUP(C1173,away!$B$2:$E$405,4,FALSE)</f>
        <v>0.99</v>
      </c>
      <c r="H1173" s="10">
        <f>VLOOKUP(A1173,away!$A$2:$E$405,3,FALSE)</f>
        <v>1.02586206896552</v>
      </c>
      <c r="I1173" s="10">
        <f>VLOOKUP(C1173,away!$B$2:$E$405,3,FALSE)</f>
        <v>0.86</v>
      </c>
      <c r="J1173" s="10">
        <f>VLOOKUP(B1173,home!$B$2:$E$405,4,FALSE)</f>
        <v>1.3</v>
      </c>
      <c r="K1173" s="12">
        <f t="shared" si="1456"/>
        <v>0.65655775862069021</v>
      </c>
      <c r="L1173" s="12">
        <f t="shared" si="1457"/>
        <v>1.1469137931034514</v>
      </c>
      <c r="M1173" s="13">
        <f t="shared" si="1458"/>
        <v>0.16472603949349232</v>
      </c>
      <c r="N1173" s="13">
        <f t="shared" si="1459"/>
        <v>0.10815215927631058</v>
      </c>
      <c r="O1173" s="13">
        <f t="shared" si="1460"/>
        <v>0.1889265667783902</v>
      </c>
      <c r="P1173" s="13">
        <f t="shared" si="1461"/>
        <v>0.124041203227922</v>
      </c>
      <c r="Q1173" s="13">
        <f t="shared" si="1462"/>
        <v>3.5504069642221185E-2</v>
      </c>
      <c r="R1173" s="13">
        <f t="shared" si="1463"/>
        <v>0.10834124266090804</v>
      </c>
      <c r="S1173" s="13">
        <f t="shared" si="1464"/>
        <v>2.33512262929725E-2</v>
      </c>
      <c r="T1173" s="13">
        <f t="shared" si="1465"/>
        <v>4.0720107183968998E-2</v>
      </c>
      <c r="U1173" s="13">
        <f t="shared" si="1466"/>
        <v>7.113228344762608E-2</v>
      </c>
      <c r="V1173" s="13">
        <f t="shared" si="1467"/>
        <v>1.953758572674256E-3</v>
      </c>
      <c r="W1173" s="13">
        <f t="shared" si="1468"/>
        <v>7.7701574620698786E-3</v>
      </c>
      <c r="X1173" s="13">
        <f t="shared" si="1469"/>
        <v>8.9117007678336524E-3</v>
      </c>
      <c r="Y1173" s="13">
        <f t="shared" si="1470"/>
        <v>5.1104762653195182E-3</v>
      </c>
      <c r="Z1173" s="13">
        <f t="shared" si="1471"/>
        <v>4.1419355189921167E-2</v>
      </c>
      <c r="AA1173" s="13">
        <f t="shared" si="1472"/>
        <v>2.7194199007008889E-2</v>
      </c>
      <c r="AB1173" s="13">
        <f t="shared" si="1473"/>
        <v>8.9272811737633774E-3</v>
      </c>
      <c r="AC1173" s="13">
        <f t="shared" si="1474"/>
        <v>9.1950612709958208E-5</v>
      </c>
      <c r="AD1173" s="13">
        <f t="shared" si="1475"/>
        <v>1.2753892918566073E-3</v>
      </c>
      <c r="AE1173" s="13">
        <f t="shared" si="1476"/>
        <v>1.4627615704067864E-3</v>
      </c>
      <c r="AF1173" s="13">
        <f t="shared" si="1477"/>
        <v>8.3883071056060454E-4</v>
      </c>
      <c r="AG1173" s="13">
        <f t="shared" si="1478"/>
        <v>3.2068883734024203E-4</v>
      </c>
      <c r="AH1173" s="13">
        <f t="shared" si="1479"/>
        <v>1.1876107442192904E-2</v>
      </c>
      <c r="AI1173" s="13">
        <f t="shared" si="1480"/>
        <v>7.7973504833846697E-3</v>
      </c>
      <c r="AJ1173" s="13">
        <f t="shared" si="1481"/>
        <v>2.5597054782754971E-3</v>
      </c>
      <c r="AK1173" s="13">
        <f t="shared" si="1482"/>
        <v>5.6019816384855422E-4</v>
      </c>
      <c r="AL1173" s="13">
        <f t="shared" si="1483"/>
        <v>2.7696081744352182E-6</v>
      </c>
      <c r="AM1173" s="13">
        <f t="shared" si="1484"/>
        <v>1.6747334696604074E-4</v>
      </c>
      <c r="AN1173" s="13">
        <f t="shared" si="1485"/>
        <v>1.9207749161255218E-4</v>
      </c>
      <c r="AO1173" s="13">
        <f t="shared" si="1486"/>
        <v>1.1014816223757432E-4</v>
      </c>
      <c r="AP1173" s="13">
        <f t="shared" si="1487"/>
        <v>4.2110148851756897E-5</v>
      </c>
      <c r="AQ1173" s="13">
        <f t="shared" si="1488"/>
        <v>1.2074177636929866E-5</v>
      </c>
      <c r="AR1173" s="13">
        <f t="shared" si="1489"/>
        <v>2.7241742867659163E-3</v>
      </c>
      <c r="AS1173" s="13">
        <f t="shared" si="1490"/>
        <v>1.7885777638111471E-3</v>
      </c>
      <c r="AT1173" s="13">
        <f t="shared" si="1491"/>
        <v>5.871523038633265E-4</v>
      </c>
      <c r="AU1173" s="13">
        <f t="shared" si="1492"/>
        <v>1.2849980019782672E-4</v>
      </c>
      <c r="AV1173" s="13">
        <f t="shared" si="1493"/>
        <v>2.1091885200272903E-5</v>
      </c>
      <c r="AW1173" s="13">
        <f t="shared" si="1494"/>
        <v>5.7932136473920158E-8</v>
      </c>
      <c r="AX1173" s="13">
        <f t="shared" si="1495"/>
        <v>1.8325987552121474E-5</v>
      </c>
      <c r="AY1173" s="13">
        <f t="shared" si="1496"/>
        <v>2.1018327895770273E-5</v>
      </c>
      <c r="AZ1173" s="13">
        <f t="shared" si="1497"/>
        <v>1.2053105085814988E-5</v>
      </c>
      <c r="BA1173" s="13">
        <f t="shared" si="1498"/>
        <v>4.6079574908821894E-6</v>
      </c>
      <c r="BB1173" s="13">
        <f t="shared" si="1499"/>
        <v>1.3212325010817887E-6</v>
      </c>
      <c r="BC1173" s="13">
        <f t="shared" si="1500"/>
        <v>3.0306795587745463E-7</v>
      </c>
      <c r="BD1173" s="13">
        <f t="shared" si="1501"/>
        <v>5.2073217738493106E-4</v>
      </c>
      <c r="BE1173" s="13">
        <f t="shared" si="1502"/>
        <v>3.4189075122552197E-4</v>
      </c>
      <c r="BF1173" s="13">
        <f t="shared" si="1503"/>
        <v>1.1223551265888636E-4</v>
      </c>
      <c r="BG1173" s="13">
        <f t="shared" si="1504"/>
        <v>2.4563032209654179E-5</v>
      </c>
      <c r="BH1173" s="13">
        <f t="shared" si="1505"/>
        <v>4.0317623431245913E-6</v>
      </c>
      <c r="BI1173" s="13">
        <f t="shared" si="1506"/>
        <v>5.294169694586369E-7</v>
      </c>
      <c r="BJ1173" s="14">
        <f t="shared" si="1507"/>
        <v>0.21064785401367439</v>
      </c>
      <c r="BK1173" s="14">
        <f t="shared" si="1508"/>
        <v>0.31418796613584116</v>
      </c>
      <c r="BL1173" s="14">
        <f t="shared" si="1509"/>
        <v>0.43356841332802826</v>
      </c>
      <c r="BM1173" s="14">
        <f t="shared" si="1510"/>
        <v>0.27011134719246149</v>
      </c>
      <c r="BN1173" s="14">
        <f t="shared" si="1511"/>
        <v>0.7296912810792443</v>
      </c>
    </row>
    <row r="1174" spans="1:66" x14ac:dyDescent="0.25">
      <c r="A1174" t="s">
        <v>301</v>
      </c>
      <c r="B1174" t="s">
        <v>319</v>
      </c>
      <c r="C1174" t="s">
        <v>314</v>
      </c>
      <c r="D1174" s="11">
        <v>44462</v>
      </c>
      <c r="E1174" s="10">
        <f>VLOOKUP(A1174,home!$A$2:$E$405,3,FALSE)</f>
        <v>1.3534482758620701</v>
      </c>
      <c r="F1174" s="10">
        <f>VLOOKUP(B1174,home!$B$2:$E$405,3,FALSE)</f>
        <v>0.42</v>
      </c>
      <c r="G1174" s="10">
        <f>VLOOKUP(C1174,away!$B$2:$E$405,4,FALSE)</f>
        <v>0.74</v>
      </c>
      <c r="H1174" s="10">
        <f>VLOOKUP(A1174,away!$A$2:$E$405,3,FALSE)</f>
        <v>1.02586206896552</v>
      </c>
      <c r="I1174" s="10">
        <f>VLOOKUP(C1174,away!$B$2:$E$405,3,FALSE)</f>
        <v>0.18</v>
      </c>
      <c r="J1174" s="10">
        <f>VLOOKUP(B1174,home!$B$2:$E$405,4,FALSE)</f>
        <v>1.25</v>
      </c>
      <c r="K1174" s="12">
        <f t="shared" si="1456"/>
        <v>0.42065172413793134</v>
      </c>
      <c r="L1174" s="12">
        <f t="shared" si="1457"/>
        <v>0.23081896551724199</v>
      </c>
      <c r="M1174" s="13">
        <f t="shared" si="1458"/>
        <v>0.52127857373466757</v>
      </c>
      <c r="N1174" s="13">
        <f t="shared" si="1459"/>
        <v>0.21927673079764967</v>
      </c>
      <c r="O1174" s="13">
        <f t="shared" si="1460"/>
        <v>0.12032098113573932</v>
      </c>
      <c r="P1174" s="13">
        <f t="shared" si="1461"/>
        <v>5.0613228164716251E-2</v>
      </c>
      <c r="Q1174" s="13">
        <f t="shared" si="1462"/>
        <v>4.6119567436680178E-2</v>
      </c>
      <c r="R1174" s="13">
        <f t="shared" si="1463"/>
        <v>1.3886182197885465E-2</v>
      </c>
      <c r="S1174" s="13">
        <f t="shared" si="1464"/>
        <v>1.2285652021434986E-3</v>
      </c>
      <c r="T1174" s="13">
        <f t="shared" si="1465"/>
        <v>1.0645270845837199E-2</v>
      </c>
      <c r="U1174" s="13">
        <f t="shared" si="1466"/>
        <v>5.8412464832339698E-3</v>
      </c>
      <c r="V1174" s="13">
        <f t="shared" si="1467"/>
        <v>1.3254088445949597E-5</v>
      </c>
      <c r="W1174" s="13">
        <f t="shared" si="1468"/>
        <v>6.4667585195783712E-3</v>
      </c>
      <c r="X1174" s="13">
        <f t="shared" si="1469"/>
        <v>1.4926505117388907E-3</v>
      </c>
      <c r="Y1174" s="13">
        <f t="shared" si="1470"/>
        <v>1.7226602349917629E-4</v>
      </c>
      <c r="Z1174" s="13">
        <f t="shared" si="1471"/>
        <v>1.0683980699666223E-3</v>
      </c>
      <c r="AA1174" s="13">
        <f t="shared" si="1472"/>
        <v>4.4942349019709777E-4</v>
      </c>
      <c r="AB1174" s="13">
        <f t="shared" si="1473"/>
        <v>9.4525383009747934E-5</v>
      </c>
      <c r="AC1174" s="13">
        <f t="shared" si="1474"/>
        <v>8.0431106853294507E-8</v>
      </c>
      <c r="AD1174" s="13">
        <f t="shared" si="1475"/>
        <v>6.8006328021107446E-4</v>
      </c>
      <c r="AE1174" s="13">
        <f t="shared" si="1476"/>
        <v>1.5697150282458245E-4</v>
      </c>
      <c r="AF1174" s="13">
        <f t="shared" si="1477"/>
        <v>1.8115999948828474E-5</v>
      </c>
      <c r="AG1174" s="13">
        <f t="shared" si="1478"/>
        <v>1.393838789166333E-6</v>
      </c>
      <c r="AH1174" s="13">
        <f t="shared" si="1479"/>
        <v>6.1651634317578386E-5</v>
      </c>
      <c r="AI1174" s="13">
        <f t="shared" si="1480"/>
        <v>2.5933866271610604E-5</v>
      </c>
      <c r="AJ1174" s="13">
        <f t="shared" si="1481"/>
        <v>5.4545627803577727E-6</v>
      </c>
      <c r="AK1174" s="13">
        <f t="shared" si="1482"/>
        <v>7.6482374599202849E-7</v>
      </c>
      <c r="AL1174" s="13">
        <f t="shared" si="1483"/>
        <v>3.123763889653794E-10</v>
      </c>
      <c r="AM1174" s="13">
        <f t="shared" si="1484"/>
        <v>5.7213958268737116E-5</v>
      </c>
      <c r="AN1174" s="13">
        <f t="shared" si="1485"/>
        <v>1.3206066660736554E-5</v>
      </c>
      <c r="AO1174" s="13">
        <f t="shared" si="1486"/>
        <v>1.5241053225914744E-6</v>
      </c>
      <c r="AP1174" s="13">
        <f t="shared" si="1487"/>
        <v>1.1726413796662891E-7</v>
      </c>
      <c r="AQ1174" s="13">
        <f t="shared" si="1488"/>
        <v>6.7666967544321036E-9</v>
      </c>
      <c r="AR1174" s="13">
        <f t="shared" si="1489"/>
        <v>2.8460732911261481E-6</v>
      </c>
      <c r="AS1174" s="13">
        <f t="shared" si="1490"/>
        <v>1.1972056369351306E-6</v>
      </c>
      <c r="AT1174" s="13">
        <f t="shared" si="1491"/>
        <v>2.5180330766220649E-7</v>
      </c>
      <c r="AU1174" s="13">
        <f t="shared" si="1492"/>
        <v>3.5307165170580375E-8</v>
      </c>
      <c r="AV1174" s="13">
        <f t="shared" si="1493"/>
        <v>3.7130049758568382E-9</v>
      </c>
      <c r="AW1174" s="13">
        <f t="shared" si="1494"/>
        <v>8.4249990976260373E-13</v>
      </c>
      <c r="AX1174" s="13">
        <f t="shared" si="1495"/>
        <v>4.0111916984166521E-6</v>
      </c>
      <c r="AY1174" s="13">
        <f t="shared" si="1496"/>
        <v>9.2585911831988055E-7</v>
      </c>
      <c r="AZ1174" s="13">
        <f t="shared" si="1497"/>
        <v>1.0685292195265027E-7</v>
      </c>
      <c r="BA1174" s="13">
        <f t="shared" si="1498"/>
        <v>8.221226969201782E-9</v>
      </c>
      <c r="BB1174" s="13">
        <f t="shared" si="1499"/>
        <v>4.7440377607840126E-10</v>
      </c>
      <c r="BC1174" s="13">
        <f t="shared" si="1500"/>
        <v>2.1900277766377979E-11</v>
      </c>
      <c r="BD1174" s="13">
        <f t="shared" si="1501"/>
        <v>1.0948794880733167E-7</v>
      </c>
      <c r="BE1174" s="13">
        <f t="shared" si="1502"/>
        <v>4.6056294438129625E-8</v>
      </c>
      <c r="BF1174" s="13">
        <f t="shared" si="1503"/>
        <v>9.6868298314017229E-9</v>
      </c>
      <c r="BG1174" s="13">
        <f t="shared" si="1504"/>
        <v>1.3582605566699605E-9</v>
      </c>
      <c r="BH1174" s="13">
        <f t="shared" si="1505"/>
        <v>1.428386612479413E-10</v>
      </c>
      <c r="BI1174" s="13">
        <f t="shared" si="1506"/>
        <v>1.2017065825500085E-11</v>
      </c>
      <c r="BJ1174" s="14">
        <f t="shared" si="1507"/>
        <v>0.28510690953911372</v>
      </c>
      <c r="BK1174" s="14">
        <f t="shared" si="1508"/>
        <v>0.57313462779257496</v>
      </c>
      <c r="BL1174" s="14">
        <f t="shared" si="1509"/>
        <v>0.1406906644237764</v>
      </c>
      <c r="BM1174" s="14">
        <f t="shared" si="1510"/>
        <v>2.8504410499817185E-2</v>
      </c>
      <c r="BN1174" s="14">
        <f t="shared" si="1511"/>
        <v>0.9714952634673385</v>
      </c>
    </row>
    <row r="1175" spans="1:66" x14ac:dyDescent="0.25">
      <c r="A1175" t="s">
        <v>13</v>
      </c>
      <c r="B1175" t="s">
        <v>17</v>
      </c>
      <c r="C1175" t="s">
        <v>227</v>
      </c>
      <c r="D1175" s="11">
        <v>44463</v>
      </c>
      <c r="E1175" s="10">
        <f>VLOOKUP(A1175,home!$A$2:$E$405,3,FALSE)</f>
        <v>1.8444444444444399</v>
      </c>
      <c r="F1175" s="10">
        <f>VLOOKUP(B1175,home!$B$2:$E$405,3,FALSE)</f>
        <v>0.27</v>
      </c>
      <c r="G1175" s="10">
        <f>VLOOKUP(C1175,away!$B$2:$E$405,4,FALSE)</f>
        <v>0.65</v>
      </c>
      <c r="H1175" s="10">
        <f>VLOOKUP(A1175,away!$A$2:$E$405,3,FALSE)</f>
        <v>1.24444444444444</v>
      </c>
      <c r="I1175" s="10">
        <f>VLOOKUP(C1175,away!$B$2:$E$405,3,FALSE)</f>
        <v>1.95</v>
      </c>
      <c r="J1175" s="10">
        <f>VLOOKUP(B1175,home!$B$2:$E$405,4,FALSE)</f>
        <v>1.41</v>
      </c>
      <c r="K1175" s="12">
        <f t="shared" si="1456"/>
        <v>0.32369999999999921</v>
      </c>
      <c r="L1175" s="12">
        <f t="shared" si="1457"/>
        <v>3.4215999999999873</v>
      </c>
      <c r="M1175" s="13">
        <f t="shared" si="1458"/>
        <v>2.3628539422461414E-2</v>
      </c>
      <c r="N1175" s="13">
        <f t="shared" si="1459"/>
        <v>7.6485582110507417E-3</v>
      </c>
      <c r="O1175" s="13">
        <f t="shared" si="1460"/>
        <v>8.0847410487893678E-2</v>
      </c>
      <c r="P1175" s="13">
        <f t="shared" si="1461"/>
        <v>2.6170306774931124E-2</v>
      </c>
      <c r="Q1175" s="13">
        <f t="shared" si="1462"/>
        <v>1.2379191464585596E-3</v>
      </c>
      <c r="R1175" s="13">
        <f t="shared" si="1463"/>
        <v>0.13831374986268802</v>
      </c>
      <c r="S1175" s="13">
        <f t="shared" si="1464"/>
        <v>7.2463742304248241E-3</v>
      </c>
      <c r="T1175" s="13">
        <f t="shared" si="1465"/>
        <v>4.2356641515225914E-3</v>
      </c>
      <c r="U1175" s="13">
        <f t="shared" si="1466"/>
        <v>4.4772160830552007E-2</v>
      </c>
      <c r="V1175" s="13">
        <f t="shared" si="1467"/>
        <v>8.9176451327001077E-4</v>
      </c>
      <c r="W1175" s="13">
        <f t="shared" si="1468"/>
        <v>1.3357147590287828E-4</v>
      </c>
      <c r="X1175" s="13">
        <f t="shared" si="1469"/>
        <v>4.5702816194928661E-4</v>
      </c>
      <c r="Y1175" s="13">
        <f t="shared" si="1470"/>
        <v>7.8188377946283676E-4</v>
      </c>
      <c r="Z1175" s="13">
        <f t="shared" si="1471"/>
        <v>0.15775144217672385</v>
      </c>
      <c r="AA1175" s="13">
        <f t="shared" si="1472"/>
        <v>5.1064141832605395E-2</v>
      </c>
      <c r="AB1175" s="13">
        <f t="shared" si="1473"/>
        <v>8.2647313556071626E-3</v>
      </c>
      <c r="AC1175" s="13">
        <f t="shared" si="1474"/>
        <v>6.1730833384395314E-5</v>
      </c>
      <c r="AD1175" s="13">
        <f t="shared" si="1475"/>
        <v>1.0809271687440394E-5</v>
      </c>
      <c r="AE1175" s="13">
        <f t="shared" si="1476"/>
        <v>3.6985004005745916E-5</v>
      </c>
      <c r="AF1175" s="13">
        <f t="shared" si="1477"/>
        <v>6.3273944853029884E-5</v>
      </c>
      <c r="AG1175" s="13">
        <f t="shared" si="1478"/>
        <v>7.2166043236375417E-5</v>
      </c>
      <c r="AH1175" s="13">
        <f t="shared" si="1479"/>
        <v>0.1349405836379691</v>
      </c>
      <c r="AI1175" s="13">
        <f t="shared" si="1480"/>
        <v>4.3680266923610489E-2</v>
      </c>
      <c r="AJ1175" s="13">
        <f t="shared" si="1481"/>
        <v>7.0696512015863402E-3</v>
      </c>
      <c r="AK1175" s="13">
        <f t="shared" si="1482"/>
        <v>7.6281536465116443E-4</v>
      </c>
      <c r="AL1175" s="13">
        <f t="shared" si="1483"/>
        <v>2.7348535061901767E-6</v>
      </c>
      <c r="AM1175" s="13">
        <f t="shared" si="1484"/>
        <v>6.9979224904488968E-7</v>
      </c>
      <c r="AN1175" s="13">
        <f t="shared" si="1485"/>
        <v>2.3944091593319859E-6</v>
      </c>
      <c r="AO1175" s="13">
        <f t="shared" si="1486"/>
        <v>4.0963551897851464E-6</v>
      </c>
      <c r="AP1175" s="13">
        <f t="shared" si="1487"/>
        <v>4.6720296391229358E-6</v>
      </c>
      <c r="AQ1175" s="13">
        <f t="shared" si="1488"/>
        <v>3.996454153305744E-6</v>
      </c>
      <c r="AR1175" s="13">
        <f t="shared" si="1489"/>
        <v>9.2342540195134659E-2</v>
      </c>
      <c r="AS1175" s="13">
        <f t="shared" si="1490"/>
        <v>2.9891280261165023E-2</v>
      </c>
      <c r="AT1175" s="13">
        <f t="shared" si="1491"/>
        <v>4.8379037102695465E-3</v>
      </c>
      <c r="AU1175" s="13">
        <f t="shared" si="1492"/>
        <v>5.2200981033808291E-4</v>
      </c>
      <c r="AV1175" s="13">
        <f t="shared" si="1493"/>
        <v>4.2243643901609239E-5</v>
      </c>
      <c r="AW1175" s="13">
        <f t="shared" si="1494"/>
        <v>8.4140193021382403E-8</v>
      </c>
      <c r="AX1175" s="13">
        <f t="shared" si="1495"/>
        <v>3.7753791835971694E-8</v>
      </c>
      <c r="AY1175" s="13">
        <f t="shared" si="1496"/>
        <v>1.2917837414596027E-7</v>
      </c>
      <c r="AZ1175" s="13">
        <f t="shared" si="1497"/>
        <v>2.2099836248890802E-7</v>
      </c>
      <c r="BA1175" s="13">
        <f t="shared" si="1498"/>
        <v>2.5205599903068164E-7</v>
      </c>
      <c r="BB1175" s="13">
        <f t="shared" si="1499"/>
        <v>2.1560870157084428E-7</v>
      </c>
      <c r="BC1175" s="13">
        <f t="shared" si="1500"/>
        <v>1.475453466589596E-7</v>
      </c>
      <c r="BD1175" s="13">
        <f t="shared" si="1501"/>
        <v>5.265987258861194E-2</v>
      </c>
      <c r="BE1175" s="13">
        <f t="shared" si="1502"/>
        <v>1.7046000756933646E-2</v>
      </c>
      <c r="BF1175" s="13">
        <f t="shared" si="1503"/>
        <v>2.7588952225097037E-3</v>
      </c>
      <c r="BG1175" s="13">
        <f t="shared" si="1504"/>
        <v>2.9768479450879631E-4</v>
      </c>
      <c r="BH1175" s="13">
        <f t="shared" si="1505"/>
        <v>2.4090141995624278E-5</v>
      </c>
      <c r="BI1175" s="13">
        <f t="shared" si="1506"/>
        <v>1.5595957927967127E-6</v>
      </c>
      <c r="BJ1175" s="14">
        <f t="shared" si="1507"/>
        <v>1.4694721371095813E-2</v>
      </c>
      <c r="BK1175" s="14">
        <f t="shared" si="1508"/>
        <v>5.8001579806352108E-2</v>
      </c>
      <c r="BL1175" s="14">
        <f t="shared" si="1509"/>
        <v>0.7101395922183249</v>
      </c>
      <c r="BM1175" s="14">
        <f t="shared" si="1510"/>
        <v>0.66274080662883206</v>
      </c>
      <c r="BN1175" s="14">
        <f t="shared" si="1511"/>
        <v>0.27784648390548355</v>
      </c>
    </row>
    <row r="1176" spans="1:66" x14ac:dyDescent="0.25">
      <c r="A1176" t="s">
        <v>72</v>
      </c>
      <c r="B1176" t="s">
        <v>326</v>
      </c>
      <c r="C1176" t="s">
        <v>106</v>
      </c>
      <c r="D1176" s="11">
        <v>44463</v>
      </c>
      <c r="E1176" s="10">
        <f>VLOOKUP(A1176,home!$A$2:$E$405,3,FALSE)</f>
        <v>1.4166666666666701</v>
      </c>
      <c r="F1176" s="10">
        <f>VLOOKUP(B1176,home!$B$2:$E$405,3,FALSE)</f>
        <v>1.51</v>
      </c>
      <c r="G1176" s="10">
        <f>VLOOKUP(C1176,away!$B$2:$E$405,4,FALSE)</f>
        <v>1.94</v>
      </c>
      <c r="H1176" s="10">
        <f>VLOOKUP(A1176,away!$A$2:$E$405,3,FALSE)</f>
        <v>1.11666666666667</v>
      </c>
      <c r="I1176" s="10">
        <f>VLOOKUP(C1176,away!$B$2:$E$405,3,FALSE)</f>
        <v>0.44</v>
      </c>
      <c r="J1176" s="10">
        <f>VLOOKUP(B1176,home!$B$2:$E$405,4,FALSE)</f>
        <v>0.51</v>
      </c>
      <c r="K1176" s="12">
        <f t="shared" si="1456"/>
        <v>4.1499833333333438</v>
      </c>
      <c r="L1176" s="12">
        <f t="shared" si="1457"/>
        <v>0.25058000000000075</v>
      </c>
      <c r="M1176" s="13">
        <f t="shared" si="1458"/>
        <v>1.2270425615963294E-2</v>
      </c>
      <c r="N1176" s="13">
        <f t="shared" si="1459"/>
        <v>5.0922061799154192E-2</v>
      </c>
      <c r="O1176" s="13">
        <f t="shared" si="1460"/>
        <v>3.0747232508480911E-3</v>
      </c>
      <c r="P1176" s="13">
        <f t="shared" si="1461"/>
        <v>1.2760050245632096E-2</v>
      </c>
      <c r="Q1176" s="13">
        <f t="shared" si="1462"/>
        <v>0.10566285388273025</v>
      </c>
      <c r="R1176" s="13">
        <f t="shared" si="1463"/>
        <v>3.8523207609875837E-4</v>
      </c>
      <c r="S1176" s="13">
        <f t="shared" si="1464"/>
        <v>3.3173030701403581E-3</v>
      </c>
      <c r="T1176" s="13">
        <f t="shared" si="1465"/>
        <v>2.6476997925934626E-2</v>
      </c>
      <c r="U1176" s="13">
        <f t="shared" si="1466"/>
        <v>1.5987066952752496E-3</v>
      </c>
      <c r="V1176" s="13">
        <f t="shared" si="1467"/>
        <v>3.8329698106634203E-4</v>
      </c>
      <c r="W1176" s="13">
        <f t="shared" si="1468"/>
        <v>0.14616636085525564</v>
      </c>
      <c r="X1176" s="13">
        <f t="shared" si="1469"/>
        <v>3.6626366703110064E-2</v>
      </c>
      <c r="Y1176" s="13">
        <f t="shared" si="1470"/>
        <v>4.5889174842326727E-3</v>
      </c>
      <c r="Z1176" s="13">
        <f t="shared" si="1471"/>
        <v>3.2177151209609043E-5</v>
      </c>
      <c r="AA1176" s="13">
        <f t="shared" si="1472"/>
        <v>1.3353464123402436E-4</v>
      </c>
      <c r="AB1176" s="13">
        <f t="shared" si="1473"/>
        <v>2.7708326777192433E-4</v>
      </c>
      <c r="AC1176" s="13">
        <f t="shared" si="1474"/>
        <v>2.4911975807112514E-5</v>
      </c>
      <c r="AD1176" s="13">
        <f t="shared" si="1475"/>
        <v>0.15164699036082455</v>
      </c>
      <c r="AE1176" s="13">
        <f t="shared" si="1476"/>
        <v>3.7999702844615527E-2</v>
      </c>
      <c r="AF1176" s="13">
        <f t="shared" si="1477"/>
        <v>4.7609827694018924E-3</v>
      </c>
      <c r="AG1176" s="13">
        <f t="shared" si="1478"/>
        <v>3.976690207855764E-4</v>
      </c>
      <c r="AH1176" s="13">
        <f t="shared" si="1479"/>
        <v>2.0157376375259652E-6</v>
      </c>
      <c r="AI1176" s="13">
        <f t="shared" si="1480"/>
        <v>8.3652776001054838E-6</v>
      </c>
      <c r="AJ1176" s="13">
        <f t="shared" si="1481"/>
        <v>1.735788130957226E-5</v>
      </c>
      <c r="AK1176" s="13">
        <f t="shared" si="1482"/>
        <v>2.4011639378901075E-5</v>
      </c>
      <c r="AL1176" s="13">
        <f t="shared" si="1483"/>
        <v>1.0362413593972857E-6</v>
      </c>
      <c r="AM1176" s="13">
        <f t="shared" si="1484"/>
        <v>0.12586649650951681</v>
      </c>
      <c r="AN1176" s="13">
        <f t="shared" si="1485"/>
        <v>3.153962669535481E-2</v>
      </c>
      <c r="AO1176" s="13">
        <f t="shared" si="1486"/>
        <v>3.9515998286610149E-3</v>
      </c>
      <c r="AP1176" s="13">
        <f t="shared" si="1487"/>
        <v>3.3006396168862659E-4</v>
      </c>
      <c r="AQ1176" s="13">
        <f t="shared" si="1488"/>
        <v>2.0676856879984079E-5</v>
      </c>
      <c r="AR1176" s="13">
        <f t="shared" si="1489"/>
        <v>1.0102070744225161E-7</v>
      </c>
      <c r="AS1176" s="13">
        <f t="shared" si="1490"/>
        <v>4.1923425220688785E-7</v>
      </c>
      <c r="AT1176" s="13">
        <f t="shared" si="1491"/>
        <v>8.6990757971052627E-7</v>
      </c>
      <c r="AU1176" s="13">
        <f t="shared" si="1492"/>
        <v>1.2033673191130104E-6</v>
      </c>
      <c r="AV1176" s="13">
        <f t="shared" si="1493"/>
        <v>1.2484885795492551E-6</v>
      </c>
      <c r="AW1176" s="13">
        <f t="shared" si="1494"/>
        <v>2.993306432326186E-8</v>
      </c>
      <c r="AX1176" s="13">
        <f t="shared" si="1495"/>
        <v>8.7057310456592388E-2</v>
      </c>
      <c r="AY1176" s="13">
        <f t="shared" si="1496"/>
        <v>2.1814820854212987E-2</v>
      </c>
      <c r="AZ1176" s="13">
        <f t="shared" si="1497"/>
        <v>2.7331789048243523E-3</v>
      </c>
      <c r="BA1176" s="13">
        <f t="shared" si="1498"/>
        <v>2.2829332332362931E-4</v>
      </c>
      <c r="BB1176" s="13">
        <f t="shared" si="1499"/>
        <v>1.4301435239608806E-5</v>
      </c>
      <c r="BC1176" s="13">
        <f t="shared" si="1500"/>
        <v>7.1673072846823741E-7</v>
      </c>
      <c r="BD1176" s="13">
        <f t="shared" si="1501"/>
        <v>4.2189614784799068E-9</v>
      </c>
      <c r="BE1176" s="13">
        <f t="shared" si="1502"/>
        <v>1.7508619819667016E-8</v>
      </c>
      <c r="BF1176" s="13">
        <f t="shared" si="1503"/>
        <v>3.6330240220643995E-8</v>
      </c>
      <c r="BG1176" s="13">
        <f t="shared" si="1504"/>
        <v>5.0256630470556421E-8</v>
      </c>
      <c r="BH1176" s="13">
        <f t="shared" si="1505"/>
        <v>5.2141044710575461E-8</v>
      </c>
      <c r="BI1176" s="13">
        <f t="shared" si="1506"/>
        <v>4.3276893306295366E-8</v>
      </c>
      <c r="BJ1176" s="14">
        <f t="shared" si="1507"/>
        <v>0.83880598920306759</v>
      </c>
      <c r="BK1176" s="14">
        <f t="shared" si="1508"/>
        <v>5.0571844984181588E-2</v>
      </c>
      <c r="BL1176" s="14">
        <f t="shared" si="1509"/>
        <v>5.5250762179821812E-3</v>
      </c>
      <c r="BM1176" s="14">
        <f t="shared" si="1510"/>
        <v>0.68804494976486585</v>
      </c>
      <c r="BN1176" s="14">
        <f t="shared" si="1511"/>
        <v>0.18507534687042668</v>
      </c>
    </row>
    <row r="1177" spans="1:66" x14ac:dyDescent="0.25">
      <c r="A1177" t="s">
        <v>72</v>
      </c>
      <c r="B1177" t="s">
        <v>63</v>
      </c>
      <c r="C1177" t="s">
        <v>365</v>
      </c>
      <c r="D1177" s="11">
        <v>44463</v>
      </c>
      <c r="E1177" s="10">
        <f>VLOOKUP(A1177,home!$A$2:$E$405,3,FALSE)</f>
        <v>1.4166666666666701</v>
      </c>
      <c r="F1177" s="10">
        <f>VLOOKUP(B1177,home!$B$2:$E$405,3,FALSE)</f>
        <v>1.41</v>
      </c>
      <c r="G1177" s="10">
        <f>VLOOKUP(C1177,away!$B$2:$E$405,4,FALSE)</f>
        <v>1.51</v>
      </c>
      <c r="H1177" s="10">
        <f>VLOOKUP(A1177,away!$A$2:$E$405,3,FALSE)</f>
        <v>1.11666666666667</v>
      </c>
      <c r="I1177" s="10">
        <f>VLOOKUP(C1177,away!$B$2:$E$405,3,FALSE)</f>
        <v>1.31</v>
      </c>
      <c r="J1177" s="10">
        <f>VLOOKUP(B1177,home!$B$2:$E$405,4,FALSE)</f>
        <v>0.51</v>
      </c>
      <c r="K1177" s="12">
        <f t="shared" si="1456"/>
        <v>3.016225000000007</v>
      </c>
      <c r="L1177" s="12">
        <f t="shared" si="1457"/>
        <v>0.74604500000000229</v>
      </c>
      <c r="M1177" s="13">
        <f t="shared" si="1458"/>
        <v>2.3230946228272435E-2</v>
      </c>
      <c r="N1177" s="13">
        <f t="shared" si="1459"/>
        <v>7.0069760787371177E-2</v>
      </c>
      <c r="O1177" s="13">
        <f t="shared" si="1460"/>
        <v>1.733133127887156E-2</v>
      </c>
      <c r="P1177" s="13">
        <f t="shared" si="1461"/>
        <v>5.2275194686614498E-2</v>
      </c>
      <c r="Q1177" s="13">
        <f t="shared" si="1462"/>
        <v>0.10567308211544457</v>
      </c>
      <c r="R1177" s="13">
        <f t="shared" si="1463"/>
        <v>6.4649765219728867E-3</v>
      </c>
      <c r="S1177" s="13">
        <f t="shared" si="1464"/>
        <v>2.9407928035640164E-2</v>
      </c>
      <c r="T1177" s="13">
        <f t="shared" si="1465"/>
        <v>7.8836874546817093E-2</v>
      </c>
      <c r="U1177" s="13">
        <f t="shared" si="1466"/>
        <v>1.9499823809987715E-2</v>
      </c>
      <c r="V1177" s="13">
        <f t="shared" si="1467"/>
        <v>7.3527648483628369E-3</v>
      </c>
      <c r="W1177" s="13">
        <f t="shared" si="1468"/>
        <v>0.10624459736788587</v>
      </c>
      <c r="X1177" s="13">
        <f t="shared" si="1469"/>
        <v>7.9263250643324651E-2</v>
      </c>
      <c r="Y1177" s="13">
        <f t="shared" si="1470"/>
        <v>2.9566975913099661E-2</v>
      </c>
      <c r="Z1177" s="13">
        <f t="shared" si="1471"/>
        <v>1.6077211364450927E-3</v>
      </c>
      <c r="AA1177" s="13">
        <f t="shared" si="1472"/>
        <v>4.8492486847741111E-3</v>
      </c>
      <c r="AB1177" s="13">
        <f t="shared" si="1473"/>
        <v>7.3132125571164141E-3</v>
      </c>
      <c r="AC1177" s="13">
        <f t="shared" si="1474"/>
        <v>1.0340926553211211E-3</v>
      </c>
      <c r="AD1177" s="13">
        <f t="shared" si="1475"/>
        <v>8.0114402673988089E-2</v>
      </c>
      <c r="AE1177" s="13">
        <f t="shared" si="1476"/>
        <v>5.9768949542915624E-2</v>
      </c>
      <c r="AF1177" s="13">
        <f t="shared" si="1477"/>
        <v>2.2295162980872311E-2</v>
      </c>
      <c r="AG1177" s="13">
        <f t="shared" si="1478"/>
        <v>5.5443982886883136E-3</v>
      </c>
      <c r="AH1177" s="13">
        <f t="shared" si="1479"/>
        <v>2.9985807880979567E-4</v>
      </c>
      <c r="AI1177" s="13">
        <f t="shared" si="1480"/>
        <v>9.04439433758078E-4</v>
      </c>
      <c r="AJ1177" s="13">
        <f t="shared" si="1481"/>
        <v>1.3639964155434826E-3</v>
      </c>
      <c r="AK1177" s="13">
        <f t="shared" si="1482"/>
        <v>1.371373362824217E-3</v>
      </c>
      <c r="AL1177" s="13">
        <f t="shared" si="1483"/>
        <v>9.3078248900806343E-5</v>
      </c>
      <c r="AM1177" s="13">
        <f t="shared" si="1484"/>
        <v>4.8328612841070047E-2</v>
      </c>
      <c r="AN1177" s="13">
        <f t="shared" si="1485"/>
        <v>3.6055319967016213E-2</v>
      </c>
      <c r="AO1177" s="13">
        <f t="shared" si="1486"/>
        <v>1.3449445592396346E-2</v>
      </c>
      <c r="AP1177" s="13">
        <f t="shared" si="1487"/>
        <v>3.3446305456597885E-3</v>
      </c>
      <c r="AQ1177" s="13">
        <f t="shared" si="1488"/>
        <v>6.23811223859191E-4</v>
      </c>
      <c r="AR1177" s="13">
        <f t="shared" si="1489"/>
        <v>4.4741524081130948E-5</v>
      </c>
      <c r="AS1177" s="13">
        <f t="shared" si="1490"/>
        <v>1.3495050347160951E-4</v>
      </c>
      <c r="AT1177" s="13">
        <f t="shared" si="1491"/>
        <v>2.0352054116682818E-4</v>
      </c>
      <c r="AU1177" s="13">
        <f t="shared" si="1492"/>
        <v>2.0462124809363929E-4</v>
      </c>
      <c r="AV1177" s="13">
        <f t="shared" si="1493"/>
        <v>1.5429593100780968E-4</v>
      </c>
      <c r="AW1177" s="13">
        <f t="shared" si="1494"/>
        <v>5.8180099923700465E-6</v>
      </c>
      <c r="AX1177" s="13">
        <f t="shared" si="1495"/>
        <v>2.4294995044426129E-2</v>
      </c>
      <c r="AY1177" s="13">
        <f t="shared" si="1496"/>
        <v>1.8125159577918947E-2</v>
      </c>
      <c r="AZ1177" s="13">
        <f t="shared" si="1497"/>
        <v>6.761092338654291E-3</v>
      </c>
      <c r="BA1177" s="13">
        <f t="shared" si="1498"/>
        <v>1.681359711263786E-3</v>
      </c>
      <c r="BB1177" s="13">
        <f t="shared" si="1499"/>
        <v>3.1359250144744868E-4</v>
      </c>
      <c r="BC1177" s="13">
        <f t="shared" si="1500"/>
        <v>4.6790823548472525E-5</v>
      </c>
      <c r="BD1177" s="13">
        <f t="shared" si="1501"/>
        <v>5.5631983888512376E-6</v>
      </c>
      <c r="BE1177" s="13">
        <f t="shared" si="1502"/>
        <v>1.6779858060412863E-5</v>
      </c>
      <c r="BF1177" s="13">
        <f t="shared" si="1503"/>
        <v>2.5305913689134456E-5</v>
      </c>
      <c r="BG1177" s="13">
        <f t="shared" si="1504"/>
        <v>2.5442776505669922E-5</v>
      </c>
      <c r="BH1177" s="13">
        <f t="shared" si="1505"/>
        <v>1.9185284641453613E-5</v>
      </c>
      <c r="BI1177" s="13">
        <f t="shared" si="1506"/>
        <v>1.1573427033533708E-5</v>
      </c>
      <c r="BJ1177" s="14">
        <f t="shared" si="1507"/>
        <v>0.79040226502766819</v>
      </c>
      <c r="BK1177" s="14">
        <f t="shared" si="1508"/>
        <v>0.1315191642810308</v>
      </c>
      <c r="BL1177" s="14">
        <f t="shared" si="1509"/>
        <v>6.0244240349798348E-2</v>
      </c>
      <c r="BM1177" s="14">
        <f t="shared" si="1510"/>
        <v>0.69060875760846852</v>
      </c>
      <c r="BN1177" s="14">
        <f t="shared" si="1511"/>
        <v>0.27504529161854707</v>
      </c>
    </row>
    <row r="1178" spans="1:66" x14ac:dyDescent="0.25">
      <c r="A1178" t="s">
        <v>13</v>
      </c>
      <c r="B1178" t="s">
        <v>47</v>
      </c>
      <c r="C1178" t="s">
        <v>51</v>
      </c>
      <c r="D1178" s="11">
        <v>44464</v>
      </c>
      <c r="E1178" s="10">
        <f>VLOOKUP(A1178,home!$A$2:$E$405,3,FALSE)</f>
        <v>1.8444444444444399</v>
      </c>
      <c r="F1178" s="10">
        <f>VLOOKUP(B1178,home!$B$2:$E$405,3,FALSE)</f>
        <v>1.3</v>
      </c>
      <c r="G1178" s="10">
        <f>VLOOKUP(C1178,away!$B$2:$E$405,4,FALSE)</f>
        <v>0.65</v>
      </c>
      <c r="H1178" s="10">
        <f>VLOOKUP(A1178,away!$A$2:$E$405,3,FALSE)</f>
        <v>1.24444444444444</v>
      </c>
      <c r="I1178" s="10">
        <f>VLOOKUP(C1178,away!$B$2:$E$405,3,FALSE)</f>
        <v>0.76</v>
      </c>
      <c r="J1178" s="10">
        <f>VLOOKUP(B1178,home!$B$2:$E$405,4,FALSE)</f>
        <v>0.8</v>
      </c>
      <c r="K1178" s="12">
        <f t="shared" si="1456"/>
        <v>1.5585555555555519</v>
      </c>
      <c r="L1178" s="12">
        <f t="shared" si="1457"/>
        <v>0.75662222222221953</v>
      </c>
      <c r="M1178" s="13">
        <f t="shared" si="1458"/>
        <v>9.8748627130077746E-2</v>
      </c>
      <c r="N1178" s="13">
        <f t="shared" si="1459"/>
        <v>0.15390522141706642</v>
      </c>
      <c r="O1178" s="13">
        <f t="shared" si="1460"/>
        <v>7.4715405700552795E-2</v>
      </c>
      <c r="P1178" s="13">
        <f t="shared" si="1461"/>
        <v>0.11644811064018352</v>
      </c>
      <c r="Q1178" s="13">
        <f t="shared" si="1462"/>
        <v>0.11993491893428807</v>
      </c>
      <c r="R1178" s="13">
        <f t="shared" si="1463"/>
        <v>2.8265668147693466E-2</v>
      </c>
      <c r="S1178" s="13">
        <f t="shared" si="1464"/>
        <v>3.4330002516911297E-2</v>
      </c>
      <c r="T1178" s="13">
        <f t="shared" si="1465"/>
        <v>9.0745424886102793E-2</v>
      </c>
      <c r="U1178" s="13">
        <f t="shared" si="1466"/>
        <v>4.4053614123077268E-2</v>
      </c>
      <c r="V1178" s="13">
        <f t="shared" si="1467"/>
        <v>4.498137282231778E-3</v>
      </c>
      <c r="W1178" s="13">
        <f t="shared" si="1468"/>
        <v>6.230841140337981E-2</v>
      </c>
      <c r="X1178" s="13">
        <f t="shared" si="1469"/>
        <v>4.7143928699161515E-2</v>
      </c>
      <c r="Y1178" s="13">
        <f t="shared" si="1470"/>
        <v>1.7835072048322728E-2</v>
      </c>
      <c r="Z1178" s="13">
        <f t="shared" si="1471"/>
        <v>7.1288108821678797E-3</v>
      </c>
      <c r="AA1178" s="13">
        <f t="shared" si="1472"/>
        <v>1.1110647804907626E-2</v>
      </c>
      <c r="AB1178" s="13">
        <f t="shared" si="1473"/>
        <v>8.6582809310799379E-3</v>
      </c>
      <c r="AC1178" s="13">
        <f t="shared" si="1474"/>
        <v>3.3152333552576864E-4</v>
      </c>
      <c r="AD1178" s="13">
        <f t="shared" si="1475"/>
        <v>2.4277780187644642E-2</v>
      </c>
      <c r="AE1178" s="13">
        <f t="shared" si="1476"/>
        <v>1.8369107996198262E-2</v>
      </c>
      <c r="AF1178" s="13">
        <f t="shared" si="1477"/>
        <v>6.9492376561617348E-3</v>
      </c>
      <c r="AG1178" s="13">
        <f t="shared" si="1478"/>
        <v>1.7526492127184735E-3</v>
      </c>
      <c r="AH1178" s="13">
        <f t="shared" si="1479"/>
        <v>1.3484541828669501E-3</v>
      </c>
      <c r="AI1178" s="13">
        <f t="shared" si="1480"/>
        <v>2.1016407581194076E-3</v>
      </c>
      <c r="AJ1178" s="13">
        <f t="shared" si="1481"/>
        <v>1.6377619396744922E-3</v>
      </c>
      <c r="AK1178" s="13">
        <f t="shared" si="1482"/>
        <v>8.5084765658570557E-4</v>
      </c>
      <c r="AL1178" s="13">
        <f t="shared" si="1483"/>
        <v>1.563779352770308E-5</v>
      </c>
      <c r="AM1178" s="13">
        <f t="shared" si="1484"/>
        <v>7.5676538376020074E-3</v>
      </c>
      <c r="AN1178" s="13">
        <f t="shared" si="1485"/>
        <v>5.725855063614939E-3</v>
      </c>
      <c r="AO1178" s="13">
        <f t="shared" si="1486"/>
        <v>2.1661545911773415E-3</v>
      </c>
      <c r="AP1178" s="13">
        <f t="shared" si="1487"/>
        <v>5.4632023348448781E-4</v>
      </c>
      <c r="AQ1178" s="13">
        <f t="shared" si="1488"/>
        <v>1.0333950727599872E-4</v>
      </c>
      <c r="AR1178" s="13">
        <f t="shared" si="1489"/>
        <v>2.0405408008112788E-4</v>
      </c>
      <c r="AS1178" s="13">
        <f t="shared" si="1490"/>
        <v>3.180296201442194E-4</v>
      </c>
      <c r="AT1178" s="13">
        <f t="shared" si="1491"/>
        <v>2.478334156534975E-4</v>
      </c>
      <c r="AU1178" s="13">
        <f t="shared" si="1492"/>
        <v>1.2875404893968894E-4</v>
      </c>
      <c r="AV1178" s="13">
        <f t="shared" si="1493"/>
        <v>5.0167584568805935E-5</v>
      </c>
      <c r="AW1178" s="13">
        <f t="shared" si="1494"/>
        <v>5.122410204030227E-7</v>
      </c>
      <c r="AX1178" s="13">
        <f t="shared" si="1495"/>
        <v>1.9657681551859818E-3</v>
      </c>
      <c r="AY1178" s="13">
        <f t="shared" si="1496"/>
        <v>1.4873438699504905E-3</v>
      </c>
      <c r="AZ1178" s="13">
        <f t="shared" si="1497"/>
        <v>5.6267871204526785E-4</v>
      </c>
      <c r="BA1178" s="13">
        <f t="shared" si="1498"/>
        <v>1.4191173916827565E-4</v>
      </c>
      <c r="BB1178" s="13">
        <f t="shared" si="1499"/>
        <v>2.6843393862230174E-5</v>
      </c>
      <c r="BC1178" s="13">
        <f t="shared" si="1500"/>
        <v>4.0620616632053775E-6</v>
      </c>
      <c r="BD1178" s="13">
        <f t="shared" si="1501"/>
        <v>2.5731975254082273E-5</v>
      </c>
      <c r="BE1178" s="13">
        <f t="shared" si="1502"/>
        <v>4.0104712987667917E-5</v>
      </c>
      <c r="BF1178" s="13">
        <f t="shared" si="1503"/>
        <v>3.1252711615445361E-5</v>
      </c>
      <c r="BG1178" s="13">
        <f t="shared" si="1504"/>
        <v>1.6236362438142634E-5</v>
      </c>
      <c r="BH1178" s="13">
        <f t="shared" si="1505"/>
        <v>6.3263182199951756E-6</v>
      </c>
      <c r="BI1178" s="13">
        <f t="shared" si="1506"/>
        <v>1.9719836815971569E-6</v>
      </c>
      <c r="BJ1178" s="14">
        <f t="shared" si="1507"/>
        <v>0.56351968360607485</v>
      </c>
      <c r="BK1178" s="14">
        <f t="shared" si="1508"/>
        <v>0.25585938256840829</v>
      </c>
      <c r="BL1178" s="14">
        <f t="shared" si="1509"/>
        <v>0.17381278405814185</v>
      </c>
      <c r="BM1178" s="14">
        <f t="shared" si="1510"/>
        <v>0.40681587751600068</v>
      </c>
      <c r="BN1178" s="14">
        <f t="shared" si="1511"/>
        <v>0.59201795196986207</v>
      </c>
    </row>
    <row r="1179" spans="1:66" x14ac:dyDescent="0.25">
      <c r="A1179" t="s">
        <v>13</v>
      </c>
      <c r="B1179" t="s">
        <v>14</v>
      </c>
      <c r="C1179" t="s">
        <v>48</v>
      </c>
      <c r="D1179" s="11">
        <v>44464</v>
      </c>
      <c r="E1179" s="10">
        <f>VLOOKUP(A1179,home!$A$2:$E$405,3,FALSE)</f>
        <v>1.8444444444444399</v>
      </c>
      <c r="F1179" s="10">
        <f>VLOOKUP(B1179,home!$B$2:$E$405,3,FALSE)</f>
        <v>0.72</v>
      </c>
      <c r="G1179" s="10">
        <f>VLOOKUP(C1179,away!$B$2:$E$405,4,FALSE)</f>
        <v>0.81</v>
      </c>
      <c r="H1179" s="10">
        <f>VLOOKUP(A1179,away!$A$2:$E$405,3,FALSE)</f>
        <v>1.24444444444444</v>
      </c>
      <c r="I1179" s="10">
        <f>VLOOKUP(C1179,away!$B$2:$E$405,3,FALSE)</f>
        <v>0.41</v>
      </c>
      <c r="J1179" s="10">
        <f>VLOOKUP(B1179,home!$B$2:$E$405,4,FALSE)</f>
        <v>0.94</v>
      </c>
      <c r="K1179" s="12">
        <f t="shared" si="1456"/>
        <v>1.0756799999999975</v>
      </c>
      <c r="L1179" s="12">
        <f t="shared" si="1457"/>
        <v>0.47960888888888709</v>
      </c>
      <c r="M1179" s="13">
        <f t="shared" si="1458"/>
        <v>0.21112838118662119</v>
      </c>
      <c r="N1179" s="13">
        <f t="shared" si="1459"/>
        <v>0.22710657707482418</v>
      </c>
      <c r="O1179" s="13">
        <f t="shared" si="1460"/>
        <v>0.10125904831382479</v>
      </c>
      <c r="P1179" s="13">
        <f t="shared" si="1461"/>
        <v>0.1089223330902148</v>
      </c>
      <c r="Q1179" s="13">
        <f t="shared" si="1462"/>
        <v>0.12214700141392312</v>
      </c>
      <c r="R1179" s="13">
        <f t="shared" si="1463"/>
        <v>2.4282369825869822E-2</v>
      </c>
      <c r="S1179" s="13">
        <f t="shared" si="1464"/>
        <v>1.4048412841436953E-2</v>
      </c>
      <c r="T1179" s="13">
        <f t="shared" si="1465"/>
        <v>5.8582787629240983E-2</v>
      </c>
      <c r="U1179" s="13">
        <f t="shared" si="1466"/>
        <v>2.6120059574291591E-2</v>
      </c>
      <c r="V1179" s="13">
        <f t="shared" si="1467"/>
        <v>8.0529512386077605E-4</v>
      </c>
      <c r="W1179" s="13">
        <f t="shared" si="1468"/>
        <v>4.3797028826976184E-2</v>
      </c>
      <c r="X1179" s="13">
        <f t="shared" si="1469"/>
        <v>2.1005444332340605E-2</v>
      </c>
      <c r="Y1179" s="13">
        <f t="shared" si="1470"/>
        <v>5.0371989084256235E-3</v>
      </c>
      <c r="Z1179" s="13">
        <f t="shared" si="1471"/>
        <v>3.8820134705914882E-3</v>
      </c>
      <c r="AA1179" s="13">
        <f t="shared" si="1472"/>
        <v>4.1758042500458425E-3</v>
      </c>
      <c r="AB1179" s="13">
        <f t="shared" si="1473"/>
        <v>2.2459145578446501E-3</v>
      </c>
      <c r="AC1179" s="13">
        <f t="shared" si="1474"/>
        <v>2.5966021012931773E-5</v>
      </c>
      <c r="AD1179" s="13">
        <f t="shared" si="1475"/>
        <v>1.1777896992150406E-2</v>
      </c>
      <c r="AE1179" s="13">
        <f t="shared" si="1476"/>
        <v>5.6487840898530204E-3</v>
      </c>
      <c r="AF1179" s="13">
        <f t="shared" si="1477"/>
        <v>1.3546035304538152E-3</v>
      </c>
      <c r="AG1179" s="13">
        <f t="shared" si="1478"/>
        <v>2.1655996470863935E-4</v>
      </c>
      <c r="AH1179" s="13">
        <f t="shared" si="1479"/>
        <v>4.6546204182051887E-4</v>
      </c>
      <c r="AI1179" s="13">
        <f t="shared" si="1480"/>
        <v>5.0068820914549465E-4</v>
      </c>
      <c r="AJ1179" s="13">
        <f t="shared" si="1481"/>
        <v>2.6929014640681212E-4</v>
      </c>
      <c r="AK1179" s="13">
        <f t="shared" si="1482"/>
        <v>9.6556674895626366E-5</v>
      </c>
      <c r="AL1179" s="13">
        <f t="shared" si="1483"/>
        <v>5.3584071907378348E-7</v>
      </c>
      <c r="AM1179" s="13">
        <f t="shared" si="1484"/>
        <v>2.5338496473032652E-3</v>
      </c>
      <c r="AN1179" s="13">
        <f t="shared" si="1485"/>
        <v>1.2152568139546173E-3</v>
      </c>
      <c r="AO1179" s="13">
        <f t="shared" si="1486"/>
        <v>2.9142398512771147E-4</v>
      </c>
      <c r="AP1179" s="13">
        <f t="shared" si="1487"/>
        <v>4.6589844567557753E-5</v>
      </c>
      <c r="AQ1179" s="13">
        <f t="shared" si="1488"/>
        <v>5.58622589663808E-6</v>
      </c>
      <c r="AR1179" s="13">
        <f t="shared" si="1489"/>
        <v>4.4647946539498366E-5</v>
      </c>
      <c r="AS1179" s="13">
        <f t="shared" si="1490"/>
        <v>4.8026903133607495E-5</v>
      </c>
      <c r="AT1179" s="13">
        <f t="shared" si="1491"/>
        <v>2.583078958137939E-5</v>
      </c>
      <c r="AU1179" s="13">
        <f t="shared" si="1492"/>
        <v>9.2618879122993749E-6</v>
      </c>
      <c r="AV1179" s="13">
        <f t="shared" si="1493"/>
        <v>2.4907068973755414E-6</v>
      </c>
      <c r="AW1179" s="13">
        <f t="shared" si="1494"/>
        <v>7.6789798802643961E-9</v>
      </c>
      <c r="AX1179" s="13">
        <f t="shared" si="1495"/>
        <v>4.5426856476852814E-4</v>
      </c>
      <c r="AY1179" s="13">
        <f t="shared" si="1496"/>
        <v>2.1787124160578317E-4</v>
      </c>
      <c r="AZ1179" s="13">
        <f t="shared" si="1497"/>
        <v>5.2246492053695966E-5</v>
      </c>
      <c r="BA1179" s="13">
        <f t="shared" si="1498"/>
        <v>8.3526273340717298E-6</v>
      </c>
      <c r="BB1179" s="13">
        <f t="shared" si="1499"/>
        <v>1.0014985787492722E-6</v>
      </c>
      <c r="BC1179" s="13">
        <f t="shared" si="1500"/>
        <v>9.6065524115547644E-8</v>
      </c>
      <c r="BD1179" s="13">
        <f t="shared" si="1501"/>
        <v>3.5689253384965392E-6</v>
      </c>
      <c r="BE1179" s="13">
        <f t="shared" si="1502"/>
        <v>3.8390216081139484E-6</v>
      </c>
      <c r="BF1179" s="13">
        <f t="shared" si="1503"/>
        <v>2.0647793817080007E-6</v>
      </c>
      <c r="BG1179" s="13">
        <f t="shared" si="1504"/>
        <v>7.4034729510521935E-7</v>
      </c>
      <c r="BH1179" s="13">
        <f t="shared" si="1505"/>
        <v>1.9909419459969508E-7</v>
      </c>
      <c r="BI1179" s="13">
        <f t="shared" si="1506"/>
        <v>4.2832328649399919E-8</v>
      </c>
      <c r="BJ1179" s="14">
        <f t="shared" si="1507"/>
        <v>0.50150042576961118</v>
      </c>
      <c r="BK1179" s="14">
        <f t="shared" si="1508"/>
        <v>0.33514879534547154</v>
      </c>
      <c r="BL1179" s="14">
        <f t="shared" si="1509"/>
        <v>0.15955590682835599</v>
      </c>
      <c r="BM1179" s="14">
        <f t="shared" si="1510"/>
        <v>0.20502356694612656</v>
      </c>
      <c r="BN1179" s="14">
        <f t="shared" si="1511"/>
        <v>0.79484571090527789</v>
      </c>
    </row>
    <row r="1180" spans="1:66" x14ac:dyDescent="0.25">
      <c r="A1180" t="s">
        <v>13</v>
      </c>
      <c r="B1180" t="s">
        <v>15</v>
      </c>
      <c r="C1180" t="s">
        <v>44</v>
      </c>
      <c r="D1180" s="11">
        <v>44464</v>
      </c>
      <c r="E1180" s="10">
        <f>VLOOKUP(A1180,home!$A$2:$E$405,3,FALSE)</f>
        <v>1.8444444444444399</v>
      </c>
      <c r="F1180" s="10">
        <f>VLOOKUP(B1180,home!$B$2:$E$405,3,FALSE)</f>
        <v>0.98</v>
      </c>
      <c r="G1180" s="10">
        <f>VLOOKUP(C1180,away!$B$2:$E$405,4,FALSE)</f>
        <v>0.76</v>
      </c>
      <c r="H1180" s="10">
        <f>VLOOKUP(A1180,away!$A$2:$E$405,3,FALSE)</f>
        <v>1.24444444444444</v>
      </c>
      <c r="I1180" s="10">
        <f>VLOOKUP(C1180,away!$B$2:$E$405,3,FALSE)</f>
        <v>0.54</v>
      </c>
      <c r="J1180" s="10">
        <f>VLOOKUP(B1180,home!$B$2:$E$405,4,FALSE)</f>
        <v>1.77</v>
      </c>
      <c r="K1180" s="12">
        <f t="shared" si="1456"/>
        <v>1.3737422222222189</v>
      </c>
      <c r="L1180" s="12">
        <f t="shared" si="1457"/>
        <v>1.1894399999999961</v>
      </c>
      <c r="M1180" s="13">
        <f t="shared" si="1458"/>
        <v>7.7059130580225413E-2</v>
      </c>
      <c r="N1180" s="13">
        <f t="shared" si="1459"/>
        <v>0.105859381285791</v>
      </c>
      <c r="O1180" s="13">
        <f t="shared" si="1460"/>
        <v>9.1657212277343011E-2</v>
      </c>
      <c r="P1180" s="13">
        <f t="shared" si="1461"/>
        <v>0.12591338247657083</v>
      </c>
      <c r="Q1180" s="13">
        <f t="shared" si="1462"/>
        <v>7.2711750845305873E-2</v>
      </c>
      <c r="R1180" s="13">
        <f t="shared" si="1463"/>
        <v>5.451037728558128E-2</v>
      </c>
      <c r="S1180" s="13">
        <f t="shared" si="1464"/>
        <v>5.1435111476457726E-2</v>
      </c>
      <c r="T1180" s="13">
        <f t="shared" si="1465"/>
        <v>8.6486264925440329E-2</v>
      </c>
      <c r="U1180" s="13">
        <f t="shared" si="1466"/>
        <v>7.4883206826465987E-2</v>
      </c>
      <c r="V1180" s="13">
        <f t="shared" si="1467"/>
        <v>9.3382385063633475E-3</v>
      </c>
      <c r="W1180" s="13">
        <f t="shared" si="1468"/>
        <v>3.3295734062632934E-2</v>
      </c>
      <c r="X1180" s="13">
        <f t="shared" si="1469"/>
        <v>3.9603277923457983E-2</v>
      </c>
      <c r="Y1180" s="13">
        <f t="shared" si="1470"/>
        <v>2.3552861446638863E-2</v>
      </c>
      <c r="Z1180" s="13">
        <f t="shared" si="1471"/>
        <v>2.1612274386187198E-2</v>
      </c>
      <c r="AA1180" s="13">
        <f t="shared" si="1472"/>
        <v>2.9689693842557142E-2</v>
      </c>
      <c r="AB1180" s="13">
        <f t="shared" si="1473"/>
        <v>2.0392992998185897E-2</v>
      </c>
      <c r="AC1180" s="13">
        <f t="shared" si="1474"/>
        <v>9.5365823934148155E-4</v>
      </c>
      <c r="AD1180" s="13">
        <f t="shared" si="1475"/>
        <v>1.1434938925430349E-2</v>
      </c>
      <c r="AE1180" s="13">
        <f t="shared" si="1476"/>
        <v>1.360117375546383E-2</v>
      </c>
      <c r="AF1180" s="13">
        <f t="shared" si="1477"/>
        <v>8.0888900558494254E-3</v>
      </c>
      <c r="AG1180" s="13">
        <f t="shared" si="1478"/>
        <v>3.2070831293431702E-3</v>
      </c>
      <c r="AH1180" s="13">
        <f t="shared" si="1479"/>
        <v>6.4266259114766017E-3</v>
      </c>
      <c r="AI1180" s="13">
        <f t="shared" si="1480"/>
        <v>8.8285273610227595E-3</v>
      </c>
      <c r="AJ1180" s="13">
        <f t="shared" si="1481"/>
        <v>6.064060397940536E-3</v>
      </c>
      <c r="AK1180" s="13">
        <f t="shared" si="1482"/>
        <v>2.7768186022521946E-3</v>
      </c>
      <c r="AL1180" s="13">
        <f t="shared" si="1483"/>
        <v>6.2330490228993584E-5</v>
      </c>
      <c r="AM1180" s="13">
        <f t="shared" si="1484"/>
        <v>3.1417316820792061E-3</v>
      </c>
      <c r="AN1180" s="13">
        <f t="shared" si="1485"/>
        <v>3.7369013319322785E-3</v>
      </c>
      <c r="AO1180" s="13">
        <f t="shared" si="1486"/>
        <v>2.2224099601267583E-3</v>
      </c>
      <c r="AP1180" s="13">
        <f t="shared" si="1487"/>
        <v>8.8114110099105439E-4</v>
      </c>
      <c r="AQ1180" s="13">
        <f t="shared" si="1488"/>
        <v>2.6201611779069897E-4</v>
      </c>
      <c r="AR1180" s="13">
        <f t="shared" si="1489"/>
        <v>1.5288171848293407E-3</v>
      </c>
      <c r="AS1180" s="13">
        <f t="shared" si="1490"/>
        <v>2.1002007168589754E-3</v>
      </c>
      <c r="AT1180" s="13">
        <f t="shared" si="1491"/>
        <v>1.4425671999452733E-3</v>
      </c>
      <c r="AU1180" s="13">
        <f t="shared" si="1492"/>
        <v>6.605718236525679E-4</v>
      </c>
      <c r="AV1180" s="13">
        <f t="shared" si="1493"/>
        <v>2.2686385124046562E-4</v>
      </c>
      <c r="AW1180" s="13">
        <f t="shared" si="1494"/>
        <v>2.8290839043058354E-6</v>
      </c>
      <c r="AX1180" s="13">
        <f t="shared" si="1495"/>
        <v>7.1932157709423902E-4</v>
      </c>
      <c r="AY1180" s="13">
        <f t="shared" si="1496"/>
        <v>8.5558985665896883E-4</v>
      </c>
      <c r="AZ1180" s="13">
        <f t="shared" si="1497"/>
        <v>5.0883639955222044E-4</v>
      </c>
      <c r="BA1180" s="13">
        <f t="shared" si="1498"/>
        <v>2.0174345569446374E-4</v>
      </c>
      <c r="BB1180" s="13">
        <f t="shared" si="1499"/>
        <v>5.9990433985305524E-5</v>
      </c>
      <c r="BC1180" s="13">
        <f t="shared" si="1500"/>
        <v>1.4271004359896312E-5</v>
      </c>
      <c r="BD1180" s="13">
        <f t="shared" si="1501"/>
        <v>3.0307271872056748E-4</v>
      </c>
      <c r="BE1180" s="13">
        <f t="shared" si="1502"/>
        <v>4.1634379011012187E-4</v>
      </c>
      <c r="BF1180" s="13">
        <f t="shared" si="1503"/>
        <v>2.8597452171715004E-4</v>
      </c>
      <c r="BG1180" s="13">
        <f t="shared" si="1504"/>
        <v>1.3095175832088463E-4</v>
      </c>
      <c r="BH1180" s="13">
        <f t="shared" si="1505"/>
        <v>4.4973489869909751E-5</v>
      </c>
      <c r="BI1180" s="13">
        <f t="shared" si="1506"/>
        <v>1.2356396382995647E-5</v>
      </c>
      <c r="BJ1180" s="14">
        <f t="shared" si="1507"/>
        <v>0.41044530927561884</v>
      </c>
      <c r="BK1180" s="14">
        <f t="shared" si="1508"/>
        <v>0.26561744162584672</v>
      </c>
      <c r="BL1180" s="14">
        <f t="shared" si="1509"/>
        <v>0.30238220895447371</v>
      </c>
      <c r="BM1180" s="14">
        <f t="shared" si="1510"/>
        <v>0.47149323871855436</v>
      </c>
      <c r="BN1180" s="14">
        <f t="shared" si="1511"/>
        <v>0.52771123475081749</v>
      </c>
    </row>
    <row r="1181" spans="1:66" x14ac:dyDescent="0.25">
      <c r="A1181" t="s">
        <v>13</v>
      </c>
      <c r="B1181" t="s">
        <v>229</v>
      </c>
      <c r="C1181" t="s">
        <v>45</v>
      </c>
      <c r="D1181" s="11">
        <v>44464</v>
      </c>
      <c r="E1181" s="10">
        <f>VLOOKUP(A1181,home!$A$2:$E$405,3,FALSE)</f>
        <v>1.8444444444444399</v>
      </c>
      <c r="F1181" s="10">
        <f>VLOOKUP(B1181,home!$B$2:$E$405,3,FALSE)</f>
        <v>0.43</v>
      </c>
      <c r="G1181" s="10">
        <f>VLOOKUP(C1181,away!$B$2:$E$405,4,FALSE)</f>
        <v>1.3</v>
      </c>
      <c r="H1181" s="10">
        <f>VLOOKUP(A1181,away!$A$2:$E$405,3,FALSE)</f>
        <v>1.24444444444444</v>
      </c>
      <c r="I1181" s="10">
        <f>VLOOKUP(C1181,away!$B$2:$E$405,3,FALSE)</f>
        <v>0.43</v>
      </c>
      <c r="J1181" s="10">
        <f>VLOOKUP(B1181,home!$B$2:$E$405,4,FALSE)</f>
        <v>0.8</v>
      </c>
      <c r="K1181" s="12">
        <f t="shared" si="1456"/>
        <v>1.0310444444444418</v>
      </c>
      <c r="L1181" s="12">
        <f t="shared" si="1457"/>
        <v>0.42808888888888741</v>
      </c>
      <c r="M1181" s="13">
        <f t="shared" si="1458"/>
        <v>0.23243763341068374</v>
      </c>
      <c r="N1181" s="13">
        <f t="shared" si="1459"/>
        <v>0.23965353060789923</v>
      </c>
      <c r="O1181" s="13">
        <f t="shared" si="1460"/>
        <v>9.9503968222742128E-2</v>
      </c>
      <c r="P1181" s="13">
        <f t="shared" si="1461"/>
        <v>0.10259301363623455</v>
      </c>
      <c r="Q1181" s="13">
        <f t="shared" si="1462"/>
        <v>0.12354672066238523</v>
      </c>
      <c r="R1181" s="13">
        <f t="shared" si="1463"/>
        <v>2.1298271598254422E-2</v>
      </c>
      <c r="S1181" s="13">
        <f t="shared" si="1464"/>
        <v>1.1320591993345452E-2</v>
      </c>
      <c r="T1181" s="13">
        <f t="shared" si="1465"/>
        <v>5.2888978374226236E-2</v>
      </c>
      <c r="U1181" s="13">
        <f t="shared" si="1466"/>
        <v>2.1959464607649061E-2</v>
      </c>
      <c r="V1181" s="13">
        <f t="shared" si="1467"/>
        <v>5.55185316069273E-4</v>
      </c>
      <c r="W1181" s="13">
        <f t="shared" si="1468"/>
        <v>4.2460719989427215E-2</v>
      </c>
      <c r="X1181" s="13">
        <f t="shared" si="1469"/>
        <v>1.8176962441696067E-2</v>
      </c>
      <c r="Y1181" s="13">
        <f t="shared" si="1470"/>
        <v>3.8906778275203538E-3</v>
      </c>
      <c r="Z1181" s="13">
        <f t="shared" si="1471"/>
        <v>3.0391844745834948E-3</v>
      </c>
      <c r="AA1181" s="13">
        <f t="shared" si="1472"/>
        <v>3.1335342681611121E-3</v>
      </c>
      <c r="AB1181" s="13">
        <f t="shared" si="1473"/>
        <v>1.6154065493318968E-3</v>
      </c>
      <c r="AC1181" s="13">
        <f t="shared" si="1474"/>
        <v>1.5315434797055671E-5</v>
      </c>
      <c r="AD1181" s="13">
        <f t="shared" si="1475"/>
        <v>1.0944722363052495E-2</v>
      </c>
      <c r="AE1181" s="13">
        <f t="shared" si="1476"/>
        <v>4.6853140355965009E-3</v>
      </c>
      <c r="AF1181" s="13">
        <f t="shared" si="1477"/>
        <v>1.0028654397970075E-3</v>
      </c>
      <c r="AG1181" s="13">
        <f t="shared" si="1478"/>
        <v>1.4310518394258881E-4</v>
      </c>
      <c r="AH1181" s="13">
        <f t="shared" si="1479"/>
        <v>3.252602762132013E-4</v>
      </c>
      <c r="AI1181" s="13">
        <f t="shared" si="1480"/>
        <v>3.3535780078808579E-4</v>
      </c>
      <c r="AJ1181" s="13">
        <f t="shared" si="1481"/>
        <v>1.7288439870183082E-4</v>
      </c>
      <c r="AK1181" s="13">
        <f t="shared" si="1482"/>
        <v>5.9417166270880193E-5</v>
      </c>
      <c r="AL1181" s="13">
        <f t="shared" si="1483"/>
        <v>2.7039625002600364E-7</v>
      </c>
      <c r="AM1181" s="13">
        <f t="shared" si="1484"/>
        <v>2.2568990376824242E-3</v>
      </c>
      <c r="AN1181" s="13">
        <f t="shared" si="1485"/>
        <v>9.6615340137586817E-4</v>
      </c>
      <c r="AO1181" s="13">
        <f t="shared" si="1486"/>
        <v>2.0679976804560733E-4</v>
      </c>
      <c r="AP1181" s="13">
        <f t="shared" si="1487"/>
        <v>2.9509560975041235E-5</v>
      </c>
      <c r="AQ1181" s="13">
        <f t="shared" si="1488"/>
        <v>3.1581787923510679E-6</v>
      </c>
      <c r="AR1181" s="13">
        <f t="shared" si="1489"/>
        <v>2.7848062048760412E-5</v>
      </c>
      <c r="AS1181" s="13">
        <f t="shared" si="1490"/>
        <v>2.8712589663918522E-5</v>
      </c>
      <c r="AT1181" s="13">
        <f t="shared" si="1491"/>
        <v>1.4801978029298044E-5</v>
      </c>
      <c r="AU1181" s="13">
        <f t="shared" si="1492"/>
        <v>5.0871657379654802E-6</v>
      </c>
      <c r="AV1181" s="13">
        <f t="shared" si="1493"/>
        <v>1.311273493024354E-6</v>
      </c>
      <c r="AW1181" s="13">
        <f t="shared" si="1494"/>
        <v>3.3151982604548699E-9</v>
      </c>
      <c r="AX1181" s="13">
        <f t="shared" si="1495"/>
        <v>3.8782720241241152E-4</v>
      </c>
      <c r="AY1181" s="13">
        <f t="shared" si="1496"/>
        <v>1.6602451616161488E-4</v>
      </c>
      <c r="AZ1181" s="13">
        <f t="shared" si="1497"/>
        <v>3.5536625325970421E-5</v>
      </c>
      <c r="BA1181" s="13">
        <f t="shared" si="1498"/>
        <v>5.0709448168851257E-6</v>
      </c>
      <c r="BB1181" s="13">
        <f t="shared" si="1499"/>
        <v>5.4270378306930389E-7</v>
      </c>
      <c r="BC1181" s="13">
        <f t="shared" si="1500"/>
        <v>4.6465091897986855E-8</v>
      </c>
      <c r="BD1181" s="13">
        <f t="shared" si="1501"/>
        <v>1.9869076566937715E-6</v>
      </c>
      <c r="BE1181" s="13">
        <f t="shared" si="1502"/>
        <v>2.0485901010582371E-6</v>
      </c>
      <c r="BF1181" s="13">
        <f t="shared" si="1503"/>
        <v>1.0560937213199863E-6</v>
      </c>
      <c r="BG1181" s="13">
        <f t="shared" si="1504"/>
        <v>3.629598547265429E-7</v>
      </c>
      <c r="BH1181" s="13">
        <f t="shared" si="1505"/>
        <v>9.3556935443040912E-8</v>
      </c>
      <c r="BI1181" s="13">
        <f t="shared" si="1506"/>
        <v>1.9292271705558929E-8</v>
      </c>
      <c r="BJ1181" s="14">
        <f t="shared" si="1507"/>
        <v>0.501451165330006</v>
      </c>
      <c r="BK1181" s="14">
        <f t="shared" si="1508"/>
        <v>0.34708803470354171</v>
      </c>
      <c r="BL1181" s="14">
        <f t="shared" si="1509"/>
        <v>0.14848689335762655</v>
      </c>
      <c r="BM1181" s="14">
        <f t="shared" si="1510"/>
        <v>0.18086611852659512</v>
      </c>
      <c r="BN1181" s="14">
        <f t="shared" si="1511"/>
        <v>0.81903313813819922</v>
      </c>
    </row>
    <row r="1182" spans="1:66" x14ac:dyDescent="0.25">
      <c r="A1182" t="s">
        <v>13</v>
      </c>
      <c r="B1182" t="s">
        <v>52</v>
      </c>
      <c r="C1182" t="s">
        <v>46</v>
      </c>
      <c r="D1182" s="11">
        <v>44464</v>
      </c>
      <c r="E1182" s="10">
        <f>VLOOKUP(A1182,home!$A$2:$E$405,3,FALSE)</f>
        <v>1.8444444444444399</v>
      </c>
      <c r="F1182" s="10">
        <f>VLOOKUP(B1182,home!$B$2:$E$405,3,FALSE)</f>
        <v>1.95</v>
      </c>
      <c r="G1182" s="10">
        <f>VLOOKUP(C1182,away!$B$2:$E$405,4,FALSE)</f>
        <v>1.63</v>
      </c>
      <c r="H1182" s="10">
        <f>VLOOKUP(A1182,away!$A$2:$E$405,3,FALSE)</f>
        <v>1.24444444444444</v>
      </c>
      <c r="I1182" s="10">
        <f>VLOOKUP(C1182,away!$B$2:$E$405,3,FALSE)</f>
        <v>0.54</v>
      </c>
      <c r="J1182" s="10">
        <f>VLOOKUP(B1182,home!$B$2:$E$405,4,FALSE)</f>
        <v>0.8</v>
      </c>
      <c r="K1182" s="12">
        <f t="shared" si="1456"/>
        <v>5.8625666666666518</v>
      </c>
      <c r="L1182" s="12">
        <f t="shared" si="1457"/>
        <v>0.53759999999999819</v>
      </c>
      <c r="M1182" s="13">
        <f t="shared" si="1458"/>
        <v>1.6612803700376689E-3</v>
      </c>
      <c r="N1182" s="13">
        <f t="shared" si="1459"/>
        <v>9.7393669213704775E-3</v>
      </c>
      <c r="O1182" s="13">
        <f t="shared" si="1460"/>
        <v>8.931043269322478E-4</v>
      </c>
      <c r="P1182" s="13">
        <f t="shared" si="1461"/>
        <v>5.2358836569287512E-3</v>
      </c>
      <c r="Q1182" s="13">
        <f t="shared" si="1462"/>
        <v>2.8548843933831183E-2</v>
      </c>
      <c r="R1182" s="13">
        <f t="shared" si="1463"/>
        <v>2.4006644307938732E-4</v>
      </c>
      <c r="S1182" s="13">
        <f t="shared" si="1464"/>
        <v>4.1255043644848419E-3</v>
      </c>
      <c r="T1182" s="13">
        <f t="shared" si="1465"/>
        <v>1.5347858498827593E-2</v>
      </c>
      <c r="U1182" s="13">
        <f t="shared" si="1466"/>
        <v>1.4074055269824432E-3</v>
      </c>
      <c r="V1182" s="13">
        <f t="shared" si="1467"/>
        <v>1.4447130503928826E-3</v>
      </c>
      <c r="W1182" s="13">
        <f t="shared" si="1468"/>
        <v>5.5789833606115745E-2</v>
      </c>
      <c r="X1182" s="13">
        <f t="shared" si="1469"/>
        <v>2.9992614546647724E-2</v>
      </c>
      <c r="Y1182" s="13">
        <f t="shared" si="1470"/>
        <v>8.062014790138879E-3</v>
      </c>
      <c r="Z1182" s="13">
        <f t="shared" si="1471"/>
        <v>4.3019906599826071E-5</v>
      </c>
      <c r="AA1182" s="13">
        <f t="shared" si="1472"/>
        <v>2.5220707043525301E-4</v>
      </c>
      <c r="AB1182" s="13">
        <f t="shared" si="1473"/>
        <v>7.3929038211568131E-4</v>
      </c>
      <c r="AC1182" s="13">
        <f t="shared" si="1474"/>
        <v>2.8458281282362115E-4</v>
      </c>
      <c r="AD1182" s="13">
        <f t="shared" si="1475"/>
        <v>8.1767904709523276E-2</v>
      </c>
      <c r="AE1182" s="13">
        <f t="shared" si="1476"/>
        <v>4.3958425571839571E-2</v>
      </c>
      <c r="AF1182" s="13">
        <f t="shared" si="1477"/>
        <v>1.1816024793710432E-2</v>
      </c>
      <c r="AG1182" s="13">
        <f t="shared" si="1478"/>
        <v>2.1174316430329029E-3</v>
      </c>
      <c r="AH1182" s="13">
        <f t="shared" si="1479"/>
        <v>5.7818754470166044E-6</v>
      </c>
      <c r="AI1182" s="13">
        <f t="shared" si="1480"/>
        <v>3.3896630266497889E-5</v>
      </c>
      <c r="AJ1182" s="13">
        <f t="shared" si="1481"/>
        <v>9.9360627356347221E-5</v>
      </c>
      <c r="AK1182" s="13">
        <f t="shared" si="1482"/>
        <v>1.9416943397280274E-4</v>
      </c>
      <c r="AL1182" s="13">
        <f t="shared" si="1483"/>
        <v>3.5876966358718273E-5</v>
      </c>
      <c r="AM1182" s="13">
        <f t="shared" si="1484"/>
        <v>9.5873958510645244E-2</v>
      </c>
      <c r="AN1182" s="13">
        <f t="shared" si="1485"/>
        <v>5.1541840095322713E-2</v>
      </c>
      <c r="AO1182" s="13">
        <f t="shared" si="1486"/>
        <v>1.3854446617622694E-2</v>
      </c>
      <c r="AP1182" s="13">
        <f t="shared" si="1487"/>
        <v>2.4827168338779786E-3</v>
      </c>
      <c r="AQ1182" s="13">
        <f t="shared" si="1488"/>
        <v>3.336771424731992E-4</v>
      </c>
      <c r="AR1182" s="13">
        <f t="shared" si="1489"/>
        <v>6.216672480632235E-7</v>
      </c>
      <c r="AS1182" s="13">
        <f t="shared" si="1490"/>
        <v>3.6445656862538423E-6</v>
      </c>
      <c r="AT1182" s="13">
        <f t="shared" si="1491"/>
        <v>1.0683254653354423E-5</v>
      </c>
      <c r="AU1182" s="13">
        <f t="shared" si="1492"/>
        <v>2.0877097540755688E-5</v>
      </c>
      <c r="AV1182" s="13">
        <f t="shared" si="1493"/>
        <v>3.0598344034795655E-5</v>
      </c>
      <c r="AW1182" s="13">
        <f t="shared" si="1494"/>
        <v>3.1409445323310768E-6</v>
      </c>
      <c r="AX1182" s="13">
        <f t="shared" si="1495"/>
        <v>9.3677912227648374E-2</v>
      </c>
      <c r="AY1182" s="13">
        <f t="shared" si="1496"/>
        <v>5.03612456135836E-2</v>
      </c>
      <c r="AZ1182" s="13">
        <f t="shared" si="1497"/>
        <v>1.3537102820931223E-2</v>
      </c>
      <c r="BA1182" s="13">
        <f t="shared" si="1498"/>
        <v>2.4258488255108675E-3</v>
      </c>
      <c r="BB1182" s="13">
        <f t="shared" si="1499"/>
        <v>3.2603408214865946E-4</v>
      </c>
      <c r="BC1182" s="13">
        <f t="shared" si="1500"/>
        <v>3.5055184512623763E-5</v>
      </c>
      <c r="BD1182" s="13">
        <f t="shared" si="1501"/>
        <v>5.5701385426464602E-8</v>
      </c>
      <c r="BE1182" s="13">
        <f t="shared" si="1502"/>
        <v>3.2655308548834297E-7</v>
      </c>
      <c r="BF1182" s="13">
        <f t="shared" si="1503"/>
        <v>9.5721961694055251E-7</v>
      </c>
      <c r="BG1182" s="13">
        <f t="shared" si="1504"/>
        <v>1.8705879396517024E-6</v>
      </c>
      <c r="BH1182" s="13">
        <f t="shared" si="1505"/>
        <v>2.7416116255176801E-6</v>
      </c>
      <c r="BI1182" s="13">
        <f t="shared" si="1506"/>
        <v>3.2145761857411445E-6</v>
      </c>
      <c r="BJ1182" s="14">
        <f t="shared" si="1507"/>
        <v>0.61159015696931496</v>
      </c>
      <c r="BK1182" s="14">
        <f t="shared" si="1508"/>
        <v>6.3149086834610083E-2</v>
      </c>
      <c r="BL1182" s="14">
        <f t="shared" si="1509"/>
        <v>3.9408734955896658E-3</v>
      </c>
      <c r="BM1182" s="14">
        <f t="shared" si="1510"/>
        <v>0.58204648688488347</v>
      </c>
      <c r="BN1182" s="14">
        <f t="shared" si="1511"/>
        <v>4.6318545652179716E-2</v>
      </c>
    </row>
    <row r="1183" spans="1:66" x14ac:dyDescent="0.25">
      <c r="A1183" t="s">
        <v>13</v>
      </c>
      <c r="B1183" t="s">
        <v>54</v>
      </c>
      <c r="C1183" t="s">
        <v>43</v>
      </c>
      <c r="D1183" s="11">
        <v>44464</v>
      </c>
      <c r="E1183" s="10">
        <f>VLOOKUP(A1183,home!$A$2:$E$405,3,FALSE)</f>
        <v>1.8444444444444399</v>
      </c>
      <c r="F1183" s="10">
        <f>VLOOKUP(B1183,home!$B$2:$E$405,3,FALSE)</f>
        <v>0.87</v>
      </c>
      <c r="G1183" s="10">
        <f>VLOOKUP(C1183,away!$B$2:$E$405,4,FALSE)</f>
        <v>0.95</v>
      </c>
      <c r="H1183" s="10">
        <f>VLOOKUP(A1183,away!$A$2:$E$405,3,FALSE)</f>
        <v>1.24444444444444</v>
      </c>
      <c r="I1183" s="10">
        <f>VLOOKUP(C1183,away!$B$2:$E$405,3,FALSE)</f>
        <v>1.08</v>
      </c>
      <c r="J1183" s="10">
        <f>VLOOKUP(B1183,home!$B$2:$E$405,4,FALSE)</f>
        <v>0.64</v>
      </c>
      <c r="K1183" s="12">
        <f t="shared" si="1456"/>
        <v>1.5244333333333295</v>
      </c>
      <c r="L1183" s="12">
        <f t="shared" si="1457"/>
        <v>0.86015999999999704</v>
      </c>
      <c r="M1183" s="13">
        <f t="shared" si="1458"/>
        <v>9.2126436713411766E-2</v>
      </c>
      <c r="N1183" s="13">
        <f t="shared" si="1459"/>
        <v>0.14044061100714833</v>
      </c>
      <c r="O1183" s="13">
        <f t="shared" si="1460"/>
        <v>7.9243475803407987E-2</v>
      </c>
      <c r="P1183" s="13">
        <f t="shared" si="1461"/>
        <v>0.12080139596390828</v>
      </c>
      <c r="Q1183" s="13">
        <f t="shared" si="1462"/>
        <v>0.10704617438649833</v>
      </c>
      <c r="R1183" s="13">
        <f t="shared" si="1463"/>
        <v>3.4081034073529581E-2</v>
      </c>
      <c r="S1183" s="13">
        <f t="shared" si="1464"/>
        <v>3.9600406211913408E-2</v>
      </c>
      <c r="T1183" s="13">
        <f t="shared" si="1465"/>
        <v>9.2076837360290084E-2</v>
      </c>
      <c r="U1183" s="13">
        <f t="shared" si="1466"/>
        <v>5.195426437615748E-2</v>
      </c>
      <c r="V1183" s="13">
        <f t="shared" si="1467"/>
        <v>5.7695881175158226E-3</v>
      </c>
      <c r="W1183" s="13">
        <f t="shared" si="1468"/>
        <v>5.439491881353016E-2</v>
      </c>
      <c r="X1183" s="13">
        <f t="shared" si="1469"/>
        <v>4.6788333366645944E-2</v>
      </c>
      <c r="Y1183" s="13">
        <f t="shared" si="1470"/>
        <v>2.0122726414327011E-2</v>
      </c>
      <c r="Z1183" s="13">
        <f t="shared" si="1471"/>
        <v>9.7717140895623705E-3</v>
      </c>
      <c r="AA1183" s="13">
        <f t="shared" si="1472"/>
        <v>1.4896326681931825E-2</v>
      </c>
      <c r="AB1183" s="13">
        <f t="shared" si="1473"/>
        <v>1.1354228469079776E-2</v>
      </c>
      <c r="AC1183" s="13">
        <f t="shared" si="1474"/>
        <v>4.7283814749400236E-4</v>
      </c>
      <c r="AD1183" s="13">
        <f t="shared" si="1475"/>
        <v>2.0730356850826408E-2</v>
      </c>
      <c r="AE1183" s="13">
        <f t="shared" si="1476"/>
        <v>1.7831423748806779E-2</v>
      </c>
      <c r="AF1183" s="13">
        <f t="shared" si="1477"/>
        <v>7.6689387258867918E-3</v>
      </c>
      <c r="AG1183" s="13">
        <f t="shared" si="1478"/>
        <v>2.1988381114862541E-3</v>
      </c>
      <c r="AH1183" s="13">
        <f t="shared" si="1479"/>
        <v>2.1013093978194844E-3</v>
      </c>
      <c r="AI1183" s="13">
        <f t="shared" si="1480"/>
        <v>3.2033060896826081E-3</v>
      </c>
      <c r="AJ1183" s="13">
        <f t="shared" si="1481"/>
        <v>2.4416132899909063E-3</v>
      </c>
      <c r="AK1183" s="13">
        <f t="shared" si="1482"/>
        <v>1.2406922287905981E-3</v>
      </c>
      <c r="AL1183" s="13">
        <f t="shared" si="1483"/>
        <v>2.4800485211406586E-5</v>
      </c>
      <c r="AM1183" s="13">
        <f t="shared" si="1484"/>
        <v>6.3204093990589412E-3</v>
      </c>
      <c r="AN1183" s="13">
        <f t="shared" si="1485"/>
        <v>5.4365633486945205E-3</v>
      </c>
      <c r="AO1183" s="13">
        <f t="shared" si="1486"/>
        <v>2.3381571650065306E-3</v>
      </c>
      <c r="AP1183" s="13">
        <f t="shared" si="1487"/>
        <v>6.7039642235067025E-4</v>
      </c>
      <c r="AQ1183" s="13">
        <f t="shared" si="1488"/>
        <v>1.4416204666228762E-4</v>
      </c>
      <c r="AR1183" s="13">
        <f t="shared" si="1489"/>
        <v>3.6149245832568046E-4</v>
      </c>
      <c r="AS1183" s="13">
        <f t="shared" si="1490"/>
        <v>5.5107115322027673E-4</v>
      </c>
      <c r="AT1183" s="13">
        <f t="shared" si="1491"/>
        <v>4.2003561750371426E-4</v>
      </c>
      <c r="AU1183" s="13">
        <f t="shared" si="1492"/>
        <v>2.1343876550330347E-4</v>
      </c>
      <c r="AV1183" s="13">
        <f t="shared" si="1493"/>
        <v>8.1343292189687956E-5</v>
      </c>
      <c r="AW1183" s="13">
        <f t="shared" si="1494"/>
        <v>9.0332775892909667E-7</v>
      </c>
      <c r="AX1183" s="13">
        <f t="shared" si="1495"/>
        <v>1.6058404613731243E-3</v>
      </c>
      <c r="AY1183" s="13">
        <f t="shared" si="1496"/>
        <v>1.3812797312547018E-3</v>
      </c>
      <c r="AZ1183" s="13">
        <f t="shared" si="1497"/>
        <v>5.940607868180199E-4</v>
      </c>
      <c r="BA1183" s="13">
        <f t="shared" si="1498"/>
        <v>1.7032910879646212E-4</v>
      </c>
      <c r="BB1183" s="13">
        <f t="shared" si="1499"/>
        <v>3.6627571555591084E-5</v>
      </c>
      <c r="BC1183" s="13">
        <f t="shared" si="1500"/>
        <v>6.3011143898514249E-6</v>
      </c>
      <c r="BD1183" s="13">
        <f t="shared" si="1501"/>
        <v>5.1823558825569337E-5</v>
      </c>
      <c r="BE1183" s="13">
        <f t="shared" si="1502"/>
        <v>7.900156052565856E-5</v>
      </c>
      <c r="BF1183" s="13">
        <f t="shared" si="1503"/>
        <v>6.0216306125332238E-5</v>
      </c>
      <c r="BG1183" s="13">
        <f t="shared" si="1504"/>
        <v>3.0598581422553462E-5</v>
      </c>
      <c r="BH1183" s="13">
        <f t="shared" si="1505"/>
        <v>1.1661374368313619E-5</v>
      </c>
      <c r="BI1183" s="13">
        <f t="shared" si="1506"/>
        <v>3.5553975599072337E-6</v>
      </c>
      <c r="BJ1183" s="14">
        <f t="shared" si="1507"/>
        <v>0.52800328594140655</v>
      </c>
      <c r="BK1183" s="14">
        <f t="shared" si="1508"/>
        <v>0.26017674537070939</v>
      </c>
      <c r="BL1183" s="14">
        <f t="shared" si="1509"/>
        <v>0.20238048847596027</v>
      </c>
      <c r="BM1183" s="14">
        <f t="shared" si="1510"/>
        <v>0.42521272952623862</v>
      </c>
      <c r="BN1183" s="14">
        <f t="shared" si="1511"/>
        <v>0.57373912794790427</v>
      </c>
    </row>
    <row r="1184" spans="1:66" x14ac:dyDescent="0.25">
      <c r="A1184" t="s">
        <v>61</v>
      </c>
      <c r="B1184" t="s">
        <v>69</v>
      </c>
      <c r="C1184" t="s">
        <v>241</v>
      </c>
      <c r="D1184" s="11">
        <v>44464</v>
      </c>
      <c r="E1184" s="10">
        <f>VLOOKUP(A1184,home!$A$2:$E$405,3,FALSE)</f>
        <v>1.46</v>
      </c>
      <c r="F1184" s="10">
        <f>VLOOKUP(B1184,home!$B$2:$E$405,3,FALSE)</f>
        <v>2.19</v>
      </c>
      <c r="G1184" s="10">
        <f>VLOOKUP(C1184,away!$B$2:$E$405,4,FALSE)</f>
        <v>0.55000000000000004</v>
      </c>
      <c r="H1184" s="10">
        <f>VLOOKUP(A1184,away!$A$2:$E$405,3,FALSE)</f>
        <v>1.36</v>
      </c>
      <c r="I1184" s="10">
        <f>VLOOKUP(C1184,away!$B$2:$E$405,3,FALSE)</f>
        <v>1.1000000000000001</v>
      </c>
      <c r="J1184" s="10">
        <f>VLOOKUP(B1184,home!$B$2:$E$405,4,FALSE)</f>
        <v>0.28999999999999998</v>
      </c>
      <c r="K1184" s="12">
        <f t="shared" si="1456"/>
        <v>1.7585700000000002</v>
      </c>
      <c r="L1184" s="12">
        <f t="shared" si="1457"/>
        <v>0.43384000000000006</v>
      </c>
      <c r="M1184" s="13">
        <f t="shared" si="1458"/>
        <v>0.11164735400405928</v>
      </c>
      <c r="N1184" s="13">
        <f t="shared" si="1459"/>
        <v>0.19633968733091858</v>
      </c>
      <c r="O1184" s="13">
        <f t="shared" si="1460"/>
        <v>4.843708806112109E-2</v>
      </c>
      <c r="P1184" s="13">
        <f t="shared" si="1461"/>
        <v>8.5180009951645735E-2</v>
      </c>
      <c r="Q1184" s="13">
        <f t="shared" si="1462"/>
        <v>0.17263854197476677</v>
      </c>
      <c r="R1184" s="13">
        <f t="shared" si="1463"/>
        <v>1.0506973142218389E-2</v>
      </c>
      <c r="S1184" s="13">
        <f t="shared" si="1464"/>
        <v>1.6246766795518199E-2</v>
      </c>
      <c r="T1184" s="13">
        <f t="shared" si="1465"/>
        <v>7.4897505050332838E-2</v>
      </c>
      <c r="U1184" s="13">
        <f t="shared" si="1466"/>
        <v>1.8477247758710996E-2</v>
      </c>
      <c r="V1184" s="13">
        <f t="shared" si="1467"/>
        <v>1.3772528787122915E-3</v>
      </c>
      <c r="W1184" s="13">
        <f t="shared" si="1468"/>
        <v>0.10119898692018857</v>
      </c>
      <c r="X1184" s="13">
        <f t="shared" si="1469"/>
        <v>4.3904168485454614E-2</v>
      </c>
      <c r="Y1184" s="13">
        <f t="shared" si="1470"/>
        <v>9.5236922278648176E-3</v>
      </c>
      <c r="Z1184" s="13">
        <f t="shared" si="1471"/>
        <v>1.5194484093400094E-3</v>
      </c>
      <c r="AA1184" s="13">
        <f t="shared" si="1472"/>
        <v>2.672056389213061E-3</v>
      </c>
      <c r="AB1184" s="13">
        <f t="shared" si="1473"/>
        <v>2.3494991021892064E-3</v>
      </c>
      <c r="AC1184" s="13">
        <f t="shared" si="1474"/>
        <v>6.5672410556176462E-5</v>
      </c>
      <c r="AD1184" s="13">
        <f t="shared" si="1475"/>
        <v>4.4491375607059007E-2</v>
      </c>
      <c r="AE1184" s="13">
        <f t="shared" si="1476"/>
        <v>1.9302138393366485E-2</v>
      </c>
      <c r="AF1184" s="13">
        <f t="shared" si="1477"/>
        <v>4.1870198602890589E-3</v>
      </c>
      <c r="AG1184" s="13">
        <f t="shared" si="1478"/>
        <v>6.0549889872926874E-4</v>
      </c>
      <c r="AH1184" s="13">
        <f t="shared" si="1479"/>
        <v>1.6479937447701738E-4</v>
      </c>
      <c r="AI1184" s="13">
        <f t="shared" si="1480"/>
        <v>2.8981123597404852E-4</v>
      </c>
      <c r="AJ1184" s="13">
        <f t="shared" si="1481"/>
        <v>2.5482667262344125E-4</v>
      </c>
      <c r="AK1184" s="13">
        <f t="shared" si="1482"/>
        <v>1.493768472251351E-4</v>
      </c>
      <c r="AL1184" s="13">
        <f t="shared" si="1483"/>
        <v>2.0041591257130134E-6</v>
      </c>
      <c r="AM1184" s="13">
        <f t="shared" si="1484"/>
        <v>1.5648239680261137E-2</v>
      </c>
      <c r="AN1184" s="13">
        <f t="shared" si="1485"/>
        <v>6.7888323028844925E-3</v>
      </c>
      <c r="AO1184" s="13">
        <f t="shared" si="1486"/>
        <v>1.4726335031417044E-3</v>
      </c>
      <c r="AP1184" s="13">
        <f t="shared" si="1487"/>
        <v>2.129624396676658E-4</v>
      </c>
      <c r="AQ1184" s="13">
        <f t="shared" si="1488"/>
        <v>2.3097906206355025E-5</v>
      </c>
      <c r="AR1184" s="13">
        <f t="shared" si="1489"/>
        <v>1.4299312124621848E-5</v>
      </c>
      <c r="AS1184" s="13">
        <f t="shared" si="1490"/>
        <v>2.5146341322996247E-5</v>
      </c>
      <c r="AT1184" s="13">
        <f t="shared" si="1491"/>
        <v>2.2110800730190758E-5</v>
      </c>
      <c r="AU1184" s="13">
        <f t="shared" si="1492"/>
        <v>1.2961130280030525E-5</v>
      </c>
      <c r="AV1184" s="13">
        <f t="shared" si="1493"/>
        <v>5.6982637191383208E-6</v>
      </c>
      <c r="AW1184" s="13">
        <f t="shared" si="1494"/>
        <v>4.2473588130273239E-8</v>
      </c>
      <c r="AX1184" s="13">
        <f t="shared" si="1495"/>
        <v>4.5864208090861391E-3</v>
      </c>
      <c r="AY1184" s="13">
        <f t="shared" si="1496"/>
        <v>1.9897728038139311E-3</v>
      </c>
      <c r="AZ1184" s="13">
        <f t="shared" si="1497"/>
        <v>4.3162151660331805E-4</v>
      </c>
      <c r="BA1184" s="13">
        <f t="shared" si="1498"/>
        <v>6.2418226254394531E-5</v>
      </c>
      <c r="BB1184" s="13">
        <f t="shared" si="1499"/>
        <v>6.7698808195516287E-6</v>
      </c>
      <c r="BC1184" s="13">
        <f t="shared" si="1500"/>
        <v>5.8740901895085587E-7</v>
      </c>
      <c r="BD1184" s="13">
        <f t="shared" si="1501"/>
        <v>1.0339355953576573E-6</v>
      </c>
      <c r="BE1184" s="13">
        <f t="shared" si="1502"/>
        <v>1.818248119928116E-6</v>
      </c>
      <c r="BF1184" s="13">
        <f t="shared" si="1503"/>
        <v>1.5987582981309938E-6</v>
      </c>
      <c r="BG1184" s="13">
        <f t="shared" si="1504"/>
        <v>9.3717612678140749E-7</v>
      </c>
      <c r="BH1184" s="13">
        <f t="shared" si="1505"/>
        <v>4.1202245531849505E-7</v>
      </c>
      <c r="BI1184" s="13">
        <f t="shared" si="1506"/>
        <v>1.44914065849889E-7</v>
      </c>
      <c r="BJ1184" s="14">
        <f t="shared" si="1507"/>
        <v>0.69831197122672783</v>
      </c>
      <c r="BK1184" s="14">
        <f t="shared" si="1508"/>
        <v>0.21650883300343135</v>
      </c>
      <c r="BL1184" s="14">
        <f t="shared" si="1509"/>
        <v>8.3387839486590731E-2</v>
      </c>
      <c r="BM1184" s="14">
        <f t="shared" si="1510"/>
        <v>0.37298870733113404</v>
      </c>
      <c r="BN1184" s="14">
        <f t="shared" si="1511"/>
        <v>0.62474965446472985</v>
      </c>
    </row>
    <row r="1185" spans="1:66" x14ac:dyDescent="0.25">
      <c r="A1185" t="s">
        <v>61</v>
      </c>
      <c r="B1185" t="s">
        <v>240</v>
      </c>
      <c r="C1185" t="s">
        <v>311</v>
      </c>
      <c r="D1185" s="11">
        <v>44464</v>
      </c>
      <c r="E1185" s="10">
        <f>VLOOKUP(A1185,home!$A$2:$E$405,3,FALSE)</f>
        <v>1.46</v>
      </c>
      <c r="F1185" s="10">
        <f>VLOOKUP(B1185,home!$B$2:$E$405,3,FALSE)</f>
        <v>1.37</v>
      </c>
      <c r="G1185" s="10">
        <f>VLOOKUP(C1185,away!$B$2:$E$405,4,FALSE)</f>
        <v>1.51</v>
      </c>
      <c r="H1185" s="10">
        <f>VLOOKUP(A1185,away!$A$2:$E$405,3,FALSE)</f>
        <v>1.36</v>
      </c>
      <c r="I1185" s="10">
        <f>VLOOKUP(C1185,away!$B$2:$E$405,3,FALSE)</f>
        <v>0.68</v>
      </c>
      <c r="J1185" s="10">
        <f>VLOOKUP(B1185,home!$B$2:$E$405,4,FALSE)</f>
        <v>1.32</v>
      </c>
      <c r="K1185" s="12">
        <f t="shared" si="1456"/>
        <v>3.020302</v>
      </c>
      <c r="L1185" s="12">
        <f t="shared" si="1457"/>
        <v>1.2207360000000003</v>
      </c>
      <c r="M1185" s="13">
        <f t="shared" si="1458"/>
        <v>1.4392644521781045E-2</v>
      </c>
      <c r="N1185" s="13">
        <f t="shared" si="1459"/>
        <v>4.3470133034424333E-2</v>
      </c>
      <c r="O1185" s="13">
        <f t="shared" si="1460"/>
        <v>1.756961930294091E-2</v>
      </c>
      <c r="P1185" s="13">
        <f t="shared" si="1461"/>
        <v>5.3065556319911035E-2</v>
      </c>
      <c r="Q1185" s="13">
        <f t="shared" si="1462"/>
        <v>6.5646464872068946E-2</v>
      </c>
      <c r="R1185" s="13">
        <f t="shared" si="1463"/>
        <v>1.0723933394697441E-2</v>
      </c>
      <c r="S1185" s="13">
        <f t="shared" si="1464"/>
        <v>4.8913062211745385E-2</v>
      </c>
      <c r="T1185" s="13">
        <f t="shared" si="1465"/>
        <v>8.0137002942069976E-2</v>
      </c>
      <c r="U1185" s="13">
        <f t="shared" si="1466"/>
        <v>3.2389517479871476E-2</v>
      </c>
      <c r="V1185" s="13">
        <f t="shared" si="1467"/>
        <v>2.003800431724883E-2</v>
      </c>
      <c r="W1185" s="13">
        <f t="shared" si="1468"/>
        <v>6.6090716382013193E-2</v>
      </c>
      <c r="X1185" s="13">
        <f t="shared" si="1469"/>
        <v>8.0679316753313288E-2</v>
      </c>
      <c r="Y1185" s="13">
        <f t="shared" si="1470"/>
        <v>4.9244073208086339E-2</v>
      </c>
      <c r="Z1185" s="13">
        <f t="shared" si="1471"/>
        <v>4.3636971855031256E-3</v>
      </c>
      <c r="AA1185" s="13">
        <f t="shared" si="1472"/>
        <v>1.3179683336769462E-2</v>
      </c>
      <c r="AB1185" s="13">
        <f t="shared" si="1473"/>
        <v>1.9903311970705741E-2</v>
      </c>
      <c r="AC1185" s="13">
        <f t="shared" si="1474"/>
        <v>4.6174968272265984E-3</v>
      </c>
      <c r="AD1185" s="13">
        <f t="shared" si="1475"/>
        <v>4.9903480717506804E-2</v>
      </c>
      <c r="AE1185" s="13">
        <f t="shared" si="1476"/>
        <v>6.0918975437166407E-2</v>
      </c>
      <c r="AF1185" s="13">
        <f t="shared" si="1477"/>
        <v>3.7182993199632398E-2</v>
      </c>
      <c r="AG1185" s="13">
        <f t="shared" si="1478"/>
        <v>1.5130206128848821E-2</v>
      </c>
      <c r="AH1185" s="13">
        <f t="shared" si="1479"/>
        <v>1.331730561860586E-3</v>
      </c>
      <c r="AI1185" s="13">
        <f t="shared" si="1480"/>
        <v>4.0222284794486519E-3</v>
      </c>
      <c r="AJ1185" s="13">
        <f t="shared" si="1481"/>
        <v>6.0741723604678614E-3</v>
      </c>
      <c r="AK1185" s="13">
        <f t="shared" si="1482"/>
        <v>6.1152783095552677E-3</v>
      </c>
      <c r="AL1185" s="13">
        <f t="shared" si="1483"/>
        <v>6.809868403861106E-4</v>
      </c>
      <c r="AM1185" s="13">
        <f t="shared" si="1484"/>
        <v>3.0144716523609446E-2</v>
      </c>
      <c r="AN1185" s="13">
        <f t="shared" si="1485"/>
        <v>3.6798740670164913E-2</v>
      </c>
      <c r="AO1185" s="13">
        <f t="shared" si="1486"/>
        <v>2.2460773745367226E-2</v>
      </c>
      <c r="AP1185" s="13">
        <f t="shared" si="1487"/>
        <v>9.1395583662748688E-3</v>
      </c>
      <c r="AQ1185" s="13">
        <f t="shared" si="1488"/>
        <v>2.7892469804532299E-3</v>
      </c>
      <c r="AR1185" s="13">
        <f t="shared" si="1489"/>
        <v>3.2513828783268872E-4</v>
      </c>
      <c r="AS1185" s="13">
        <f t="shared" si="1490"/>
        <v>9.8201582101764551E-4</v>
      </c>
      <c r="AT1185" s="13">
        <f t="shared" si="1491"/>
        <v>1.4829921741256185E-3</v>
      </c>
      <c r="AU1185" s="13">
        <f t="shared" si="1492"/>
        <v>1.4930280764986514E-3</v>
      </c>
      <c r="AV1185" s="13">
        <f t="shared" si="1493"/>
        <v>1.1273489213762574E-3</v>
      </c>
      <c r="AW1185" s="13">
        <f t="shared" si="1494"/>
        <v>6.9744239220672949E-5</v>
      </c>
      <c r="AX1185" s="13">
        <f t="shared" si="1495"/>
        <v>1.5174357934281769E-2</v>
      </c>
      <c r="AY1185" s="13">
        <f t="shared" si="1496"/>
        <v>1.8523885007263395E-2</v>
      </c>
      <c r="AZ1185" s="13">
        <f t="shared" si="1497"/>
        <v>1.1306386644113349E-2</v>
      </c>
      <c r="BA1185" s="13">
        <f t="shared" si="1498"/>
        <v>4.600704402129451E-3</v>
      </c>
      <c r="BB1185" s="13">
        <f t="shared" si="1499"/>
        <v>1.4040613722594746E-3</v>
      </c>
      <c r="BC1185" s="13">
        <f t="shared" si="1500"/>
        <v>3.4279765266530829E-4</v>
      </c>
      <c r="BD1185" s="13">
        <f t="shared" si="1501"/>
        <v>6.6151335489287512E-5</v>
      </c>
      <c r="BE1185" s="13">
        <f t="shared" si="1502"/>
        <v>1.9979701088096603E-4</v>
      </c>
      <c r="BF1185" s="13">
        <f t="shared" si="1503"/>
        <v>3.0172365577890177E-4</v>
      </c>
      <c r="BG1185" s="13">
        <f t="shared" si="1504"/>
        <v>3.0376552033210954E-4</v>
      </c>
      <c r="BH1185" s="13">
        <f t="shared" si="1505"/>
        <v>2.2936590214752778E-4</v>
      </c>
      <c r="BI1185" s="13">
        <f t="shared" si="1506"/>
        <v>1.3855085859759648E-4</v>
      </c>
      <c r="BJ1185" s="14">
        <f t="shared" si="1507"/>
        <v>0.70108859197371287</v>
      </c>
      <c r="BK1185" s="14">
        <f t="shared" si="1508"/>
        <v>0.1602316360455624</v>
      </c>
      <c r="BL1185" s="14">
        <f t="shared" si="1509"/>
        <v>0.11795935276039467</v>
      </c>
      <c r="BM1185" s="14">
        <f t="shared" si="1510"/>
        <v>0.76032078575130635</v>
      </c>
      <c r="BN1185" s="14">
        <f t="shared" si="1511"/>
        <v>0.20486835144582369</v>
      </c>
    </row>
    <row r="1186" spans="1:66" x14ac:dyDescent="0.25">
      <c r="A1186" t="s">
        <v>61</v>
      </c>
      <c r="B1186" t="s">
        <v>337</v>
      </c>
      <c r="C1186" t="s">
        <v>82</v>
      </c>
      <c r="D1186" s="11">
        <v>44464</v>
      </c>
      <c r="E1186" s="10">
        <f>VLOOKUP(A1186,home!$A$2:$E$405,3,FALSE)</f>
        <v>1.46</v>
      </c>
      <c r="F1186" s="10">
        <f>VLOOKUP(B1186,home!$B$2:$E$405,3,FALSE)</f>
        <v>1.37</v>
      </c>
      <c r="G1186" s="10">
        <f>VLOOKUP(C1186,away!$B$2:$E$405,4,FALSE)</f>
        <v>2.0499999999999998</v>
      </c>
      <c r="H1186" s="10">
        <f>VLOOKUP(A1186,away!$A$2:$E$405,3,FALSE)</f>
        <v>1.36</v>
      </c>
      <c r="I1186" s="10">
        <f>VLOOKUP(C1186,away!$B$2:$E$405,3,FALSE)</f>
        <v>0</v>
      </c>
      <c r="J1186" s="10">
        <f>VLOOKUP(B1186,home!$B$2:$E$405,4,FALSE)</f>
        <v>1.18</v>
      </c>
      <c r="K1186" s="12">
        <f t="shared" si="1456"/>
        <v>4.1004099999999992</v>
      </c>
      <c r="L1186" s="12">
        <f t="shared" si="1457"/>
        <v>0</v>
      </c>
      <c r="M1186" s="13">
        <f t="shared" si="1458"/>
        <v>1.6565881997589557E-2</v>
      </c>
      <c r="N1186" s="13">
        <f t="shared" si="1459"/>
        <v>6.7926908201736177E-2</v>
      </c>
      <c r="O1186" s="13">
        <f t="shared" si="1460"/>
        <v>0</v>
      </c>
      <c r="P1186" s="13">
        <f t="shared" si="1461"/>
        <v>0</v>
      </c>
      <c r="Q1186" s="13">
        <f t="shared" si="1462"/>
        <v>0.13926408682974054</v>
      </c>
      <c r="R1186" s="13">
        <f t="shared" si="1463"/>
        <v>0</v>
      </c>
      <c r="S1186" s="13">
        <f t="shared" si="1464"/>
        <v>0</v>
      </c>
      <c r="T1186" s="13">
        <f t="shared" si="1465"/>
        <v>0</v>
      </c>
      <c r="U1186" s="13">
        <f t="shared" si="1466"/>
        <v>0</v>
      </c>
      <c r="V1186" s="13">
        <f t="shared" si="1467"/>
        <v>0</v>
      </c>
      <c r="W1186" s="13">
        <f t="shared" si="1468"/>
        <v>0.19034661809251208</v>
      </c>
      <c r="X1186" s="13">
        <f t="shared" si="1469"/>
        <v>0</v>
      </c>
      <c r="Y1186" s="13">
        <f t="shared" si="1470"/>
        <v>0</v>
      </c>
      <c r="Z1186" s="13">
        <f t="shared" si="1471"/>
        <v>0</v>
      </c>
      <c r="AA1186" s="13">
        <f t="shared" si="1472"/>
        <v>0</v>
      </c>
      <c r="AB1186" s="13">
        <f t="shared" si="1473"/>
        <v>0</v>
      </c>
      <c r="AC1186" s="13">
        <f t="shared" si="1474"/>
        <v>0</v>
      </c>
      <c r="AD1186" s="13">
        <f t="shared" si="1475"/>
        <v>0.19512479407317934</v>
      </c>
      <c r="AE1186" s="13">
        <f t="shared" si="1476"/>
        <v>0</v>
      </c>
      <c r="AF1186" s="13">
        <f t="shared" si="1477"/>
        <v>0</v>
      </c>
      <c r="AG1186" s="13">
        <f t="shared" si="1478"/>
        <v>0</v>
      </c>
      <c r="AH1186" s="13">
        <f t="shared" si="1479"/>
        <v>0</v>
      </c>
      <c r="AI1186" s="13">
        <f t="shared" si="1480"/>
        <v>0</v>
      </c>
      <c r="AJ1186" s="13">
        <f t="shared" si="1481"/>
        <v>0</v>
      </c>
      <c r="AK1186" s="13">
        <f t="shared" si="1482"/>
        <v>0</v>
      </c>
      <c r="AL1186" s="13">
        <f t="shared" si="1483"/>
        <v>0</v>
      </c>
      <c r="AM1186" s="13">
        <f t="shared" si="1484"/>
        <v>0.16001833137312102</v>
      </c>
      <c r="AN1186" s="13">
        <f t="shared" si="1485"/>
        <v>0</v>
      </c>
      <c r="AO1186" s="13">
        <f t="shared" si="1486"/>
        <v>0</v>
      </c>
      <c r="AP1186" s="13">
        <f t="shared" si="1487"/>
        <v>0</v>
      </c>
      <c r="AQ1186" s="13">
        <f t="shared" si="1488"/>
        <v>0</v>
      </c>
      <c r="AR1186" s="13">
        <f t="shared" si="1489"/>
        <v>0</v>
      </c>
      <c r="AS1186" s="13">
        <f t="shared" si="1490"/>
        <v>0</v>
      </c>
      <c r="AT1186" s="13">
        <f t="shared" si="1491"/>
        <v>0</v>
      </c>
      <c r="AU1186" s="13">
        <f t="shared" si="1492"/>
        <v>0</v>
      </c>
      <c r="AV1186" s="13">
        <f t="shared" si="1493"/>
        <v>0</v>
      </c>
      <c r="AW1186" s="13">
        <f t="shared" si="1494"/>
        <v>0</v>
      </c>
      <c r="AX1186" s="13">
        <f t="shared" si="1495"/>
        <v>0.10935679435760982</v>
      </c>
      <c r="AY1186" s="13">
        <f t="shared" si="1496"/>
        <v>0</v>
      </c>
      <c r="AZ1186" s="13">
        <f t="shared" si="1497"/>
        <v>0</v>
      </c>
      <c r="BA1186" s="13">
        <f t="shared" si="1498"/>
        <v>0</v>
      </c>
      <c r="BB1186" s="13">
        <f t="shared" si="1499"/>
        <v>0</v>
      </c>
      <c r="BC1186" s="13">
        <f t="shared" si="1500"/>
        <v>0</v>
      </c>
      <c r="BD1186" s="13">
        <f t="shared" si="1501"/>
        <v>0</v>
      </c>
      <c r="BE1186" s="13">
        <f t="shared" si="1502"/>
        <v>0</v>
      </c>
      <c r="BF1186" s="13">
        <f t="shared" si="1503"/>
        <v>0</v>
      </c>
      <c r="BG1186" s="13">
        <f t="shared" si="1504"/>
        <v>0</v>
      </c>
      <c r="BH1186" s="13">
        <f t="shared" si="1505"/>
        <v>0</v>
      </c>
      <c r="BI1186" s="13">
        <f t="shared" si="1506"/>
        <v>0</v>
      </c>
      <c r="BJ1186" s="14">
        <f t="shared" si="1507"/>
        <v>0.86203753292789898</v>
      </c>
      <c r="BK1186" s="14">
        <f t="shared" si="1508"/>
        <v>1.6565881997589557E-2</v>
      </c>
      <c r="BL1186" s="14">
        <f t="shared" si="1509"/>
        <v>0</v>
      </c>
      <c r="BM1186" s="14">
        <f t="shared" si="1510"/>
        <v>0.65484653789642222</v>
      </c>
      <c r="BN1186" s="14">
        <f t="shared" si="1511"/>
        <v>0.22375687702906627</v>
      </c>
    </row>
    <row r="1187" spans="1:66" x14ac:dyDescent="0.25">
      <c r="A1187" t="s">
        <v>61</v>
      </c>
      <c r="B1187" t="s">
        <v>64</v>
      </c>
      <c r="C1187" t="s">
        <v>66</v>
      </c>
      <c r="D1187" s="11">
        <v>44464</v>
      </c>
      <c r="E1187" s="10">
        <f>VLOOKUP(A1187,home!$A$2:$E$405,3,FALSE)</f>
        <v>1.46</v>
      </c>
      <c r="F1187" s="10">
        <f>VLOOKUP(B1187,home!$B$2:$E$405,3,FALSE)</f>
        <v>0.68</v>
      </c>
      <c r="G1187" s="10">
        <f>VLOOKUP(C1187,away!$B$2:$E$405,4,FALSE)</f>
        <v>0.55000000000000004</v>
      </c>
      <c r="H1187" s="10">
        <f>VLOOKUP(A1187,away!$A$2:$E$405,3,FALSE)</f>
        <v>1.36</v>
      </c>
      <c r="I1187" s="10">
        <f>VLOOKUP(C1187,away!$B$2:$E$405,3,FALSE)</f>
        <v>1.51</v>
      </c>
      <c r="J1187" s="10">
        <f>VLOOKUP(B1187,home!$B$2:$E$405,4,FALSE)</f>
        <v>1.18</v>
      </c>
      <c r="K1187" s="12">
        <f t="shared" si="1456"/>
        <v>0.54604000000000008</v>
      </c>
      <c r="L1187" s="12">
        <f t="shared" si="1457"/>
        <v>2.4232480000000001</v>
      </c>
      <c r="M1187" s="13">
        <f t="shared" si="1458"/>
        <v>5.1339851295914944E-2</v>
      </c>
      <c r="N1187" s="13">
        <f t="shared" si="1459"/>
        <v>2.8033612401621392E-2</v>
      </c>
      <c r="O1187" s="13">
        <f t="shared" si="1460"/>
        <v>0.12440919197312329</v>
      </c>
      <c r="P1187" s="13">
        <f t="shared" si="1461"/>
        <v>6.7932395185004241E-2</v>
      </c>
      <c r="Q1187" s="13">
        <f t="shared" si="1462"/>
        <v>7.6537368578906738E-3</v>
      </c>
      <c r="R1187" s="13">
        <f t="shared" si="1463"/>
        <v>0.15073716281524357</v>
      </c>
      <c r="S1187" s="13">
        <f t="shared" si="1464"/>
        <v>2.2471872235140192E-2</v>
      </c>
      <c r="T1187" s="13">
        <f t="shared" si="1465"/>
        <v>1.8546902533409862E-2</v>
      </c>
      <c r="U1187" s="13">
        <f t="shared" si="1466"/>
        <v>8.2308520383635592E-2</v>
      </c>
      <c r="V1187" s="13">
        <f t="shared" si="1467"/>
        <v>3.3038404685011365E-3</v>
      </c>
      <c r="W1187" s="13">
        <f t="shared" si="1468"/>
        <v>1.393082157960875E-3</v>
      </c>
      <c r="X1187" s="13">
        <f t="shared" si="1469"/>
        <v>3.3757835531143744E-3</v>
      </c>
      <c r="Y1187" s="13">
        <f t="shared" si="1470"/>
        <v>4.0901803717586513E-3</v>
      </c>
      <c r="Z1187" s="13">
        <f t="shared" si="1471"/>
        <v>0.12175784277257111</v>
      </c>
      <c r="AA1187" s="13">
        <f t="shared" si="1472"/>
        <v>6.6484652467534724E-2</v>
      </c>
      <c r="AB1187" s="13">
        <f t="shared" si="1473"/>
        <v>1.8151639816686334E-2</v>
      </c>
      <c r="AC1187" s="13">
        <f t="shared" si="1474"/>
        <v>2.7322561162186192E-4</v>
      </c>
      <c r="AD1187" s="13">
        <f t="shared" si="1475"/>
        <v>1.9016964538323903E-4</v>
      </c>
      <c r="AE1187" s="13">
        <f t="shared" si="1476"/>
        <v>4.6082821283564325E-4</v>
      </c>
      <c r="AF1187" s="13">
        <f t="shared" si="1477"/>
        <v>5.5835052254877345E-4</v>
      </c>
      <c r="AG1187" s="13">
        <f t="shared" si="1478"/>
        <v>4.5100726235509009E-4</v>
      </c>
      <c r="AH1187" s="13">
        <f t="shared" si="1479"/>
        <v>7.3762362245736859E-2</v>
      </c>
      <c r="AI1187" s="13">
        <f t="shared" si="1480"/>
        <v>4.0277200280662159E-2</v>
      </c>
      <c r="AJ1187" s="13">
        <f t="shared" si="1481"/>
        <v>1.0996481220626384E-2</v>
      </c>
      <c r="AK1187" s="13">
        <f t="shared" si="1482"/>
        <v>2.0015062019036107E-3</v>
      </c>
      <c r="AL1187" s="13">
        <f t="shared" si="1483"/>
        <v>1.4461179574813211E-5</v>
      </c>
      <c r="AM1187" s="13">
        <f t="shared" si="1484"/>
        <v>2.0768046633012774E-5</v>
      </c>
      <c r="AN1187" s="13">
        <f t="shared" si="1485"/>
        <v>5.0326127467354935E-5</v>
      </c>
      <c r="AO1187" s="13">
        <f t="shared" si="1486"/>
        <v>6.097634386650647E-5</v>
      </c>
      <c r="AP1187" s="13">
        <f t="shared" si="1487"/>
        <v>4.9253601107274692E-5</v>
      </c>
      <c r="AQ1187" s="13">
        <f t="shared" si="1488"/>
        <v>2.9838422594000302E-5</v>
      </c>
      <c r="AR1187" s="13">
        <f t="shared" si="1489"/>
        <v>3.5748899357451479E-2</v>
      </c>
      <c r="AS1187" s="13">
        <f t="shared" si="1490"/>
        <v>1.9520329005142806E-2</v>
      </c>
      <c r="AT1187" s="13">
        <f t="shared" si="1491"/>
        <v>5.3294402249840899E-3</v>
      </c>
      <c r="AU1187" s="13">
        <f t="shared" si="1492"/>
        <v>9.7002918015010443E-4</v>
      </c>
      <c r="AV1187" s="13">
        <f t="shared" si="1493"/>
        <v>1.3241868338229073E-4</v>
      </c>
      <c r="AW1187" s="13">
        <f t="shared" si="1494"/>
        <v>5.3152480800885838E-7</v>
      </c>
      <c r="AX1187" s="13">
        <f t="shared" si="1495"/>
        <v>1.8900306972483829E-6</v>
      </c>
      <c r="AY1187" s="13">
        <f t="shared" si="1496"/>
        <v>4.5800131070457495E-6</v>
      </c>
      <c r="AZ1187" s="13">
        <f t="shared" si="1497"/>
        <v>5.5492538008111997E-6</v>
      </c>
      <c r="BA1187" s="13">
        <f t="shared" si="1498"/>
        <v>4.4824060581027131E-6</v>
      </c>
      <c r="BB1187" s="13">
        <f t="shared" si="1499"/>
        <v>2.7154953788713212E-6</v>
      </c>
      <c r="BC1187" s="13">
        <f t="shared" si="1500"/>
        <v>1.3160637491718345E-6</v>
      </c>
      <c r="BD1187" s="13">
        <f t="shared" si="1501"/>
        <v>1.4438074811690934E-2</v>
      </c>
      <c r="BE1187" s="13">
        <f t="shared" si="1502"/>
        <v>7.8837663701757169E-3</v>
      </c>
      <c r="BF1187" s="13">
        <f t="shared" si="1503"/>
        <v>2.1524258943853747E-3</v>
      </c>
      <c r="BG1187" s="13">
        <f t="shared" si="1504"/>
        <v>3.9177021179006346E-4</v>
      </c>
      <c r="BH1187" s="13">
        <f t="shared" si="1505"/>
        <v>5.3480551611461555E-5</v>
      </c>
      <c r="BI1187" s="13">
        <f t="shared" si="1506"/>
        <v>5.8405040803844952E-6</v>
      </c>
      <c r="BJ1187" s="14">
        <f t="shared" si="1507"/>
        <v>6.4985349323337993E-2</v>
      </c>
      <c r="BK1187" s="14">
        <f t="shared" si="1508"/>
        <v>0.14534022598886423</v>
      </c>
      <c r="BL1187" s="14">
        <f t="shared" si="1509"/>
        <v>0.65575519219999723</v>
      </c>
      <c r="BM1187" s="14">
        <f t="shared" si="1510"/>
        <v>0.55772861126767348</v>
      </c>
      <c r="BN1187" s="14">
        <f t="shared" si="1511"/>
        <v>0.43010595052879808</v>
      </c>
    </row>
    <row r="1188" spans="1:66" x14ac:dyDescent="0.25">
      <c r="A1188" t="s">
        <v>61</v>
      </c>
      <c r="B1188" t="s">
        <v>70</v>
      </c>
      <c r="C1188" t="s">
        <v>67</v>
      </c>
      <c r="D1188" s="11">
        <v>44464</v>
      </c>
      <c r="E1188" s="10">
        <f>VLOOKUP(A1188,home!$A$2:$E$405,3,FALSE)</f>
        <v>1.46</v>
      </c>
      <c r="F1188" s="10">
        <f>VLOOKUP(B1188,home!$B$2:$E$405,3,FALSE)</f>
        <v>0.96</v>
      </c>
      <c r="G1188" s="10">
        <f>VLOOKUP(C1188,away!$B$2:$E$405,4,FALSE)</f>
        <v>1.51</v>
      </c>
      <c r="H1188" s="10">
        <f>VLOOKUP(A1188,away!$A$2:$E$405,3,FALSE)</f>
        <v>1.36</v>
      </c>
      <c r="I1188" s="10">
        <f>VLOOKUP(C1188,away!$B$2:$E$405,3,FALSE)</f>
        <v>0.68</v>
      </c>
      <c r="J1188" s="10">
        <f>VLOOKUP(B1188,home!$B$2:$E$405,4,FALSE)</f>
        <v>1.03</v>
      </c>
      <c r="K1188" s="12">
        <f t="shared" si="1456"/>
        <v>2.1164160000000001</v>
      </c>
      <c r="L1188" s="12">
        <f t="shared" si="1457"/>
        <v>0.95254400000000017</v>
      </c>
      <c r="M1188" s="13">
        <f t="shared" si="1458"/>
        <v>4.6469457971748708E-2</v>
      </c>
      <c r="N1188" s="13">
        <f t="shared" si="1459"/>
        <v>9.8348704362736517E-2</v>
      </c>
      <c r="O1188" s="13">
        <f t="shared" si="1460"/>
        <v>4.4264203374241411E-2</v>
      </c>
      <c r="P1188" s="13">
        <f t="shared" si="1461"/>
        <v>9.3681468248498503E-2</v>
      </c>
      <c r="Q1188" s="13">
        <f t="shared" si="1462"/>
        <v>0.10407338574628271</v>
      </c>
      <c r="R1188" s="13">
        <f t="shared" si="1463"/>
        <v>2.1081800669456703E-2</v>
      </c>
      <c r="S1188" s="13">
        <f t="shared" si="1464"/>
        <v>4.7214976654827621E-2</v>
      </c>
      <c r="T1188" s="13">
        <f t="shared" si="1465"/>
        <v>9.9134479152307137E-2</v>
      </c>
      <c r="U1188" s="13">
        <f t="shared" si="1466"/>
        <v>4.4617860245648878E-2</v>
      </c>
      <c r="V1188" s="13">
        <f t="shared" si="1467"/>
        <v>1.0576046503088628E-2</v>
      </c>
      <c r="W1188" s="13">
        <f t="shared" si="1468"/>
        <v>7.342085958920154E-2</v>
      </c>
      <c r="X1188" s="13">
        <f t="shared" si="1469"/>
        <v>6.9936599276536407E-2</v>
      </c>
      <c r="Y1188" s="13">
        <f t="shared" si="1470"/>
        <v>3.3308844010634546E-2</v>
      </c>
      <c r="Z1188" s="13">
        <f t="shared" si="1471"/>
        <v>6.6937809122956582E-3</v>
      </c>
      <c r="AA1188" s="13">
        <f t="shared" si="1472"/>
        <v>1.4166825023277128E-2</v>
      </c>
      <c r="AB1188" s="13">
        <f t="shared" si="1473"/>
        <v>1.4991447574232047E-2</v>
      </c>
      <c r="AC1188" s="13">
        <f t="shared" si="1474"/>
        <v>1.3325682178121291E-3</v>
      </c>
      <c r="AD1188" s="13">
        <f t="shared" si="1475"/>
        <v>3.8847270492084897E-2</v>
      </c>
      <c r="AE1188" s="13">
        <f t="shared" si="1476"/>
        <v>3.7003734423612523E-2</v>
      </c>
      <c r="AF1188" s="13">
        <f t="shared" si="1477"/>
        <v>1.7623842601402782E-2</v>
      </c>
      <c r="AG1188" s="13">
        <f t="shared" si="1478"/>
        <v>5.5958285089702069E-3</v>
      </c>
      <c r="AH1188" s="13">
        <f t="shared" si="1479"/>
        <v>1.5940302113304388E-3</v>
      </c>
      <c r="AI1188" s="13">
        <f t="shared" si="1480"/>
        <v>3.3736310437431217E-3</v>
      </c>
      <c r="AJ1188" s="13">
        <f t="shared" si="1481"/>
        <v>3.5700033595373226E-3</v>
      </c>
      <c r="AK1188" s="13">
        <f t="shared" si="1482"/>
        <v>2.5185374100595136E-3</v>
      </c>
      <c r="AL1188" s="13">
        <f t="shared" si="1483"/>
        <v>1.0745720103885895E-4</v>
      </c>
      <c r="AM1188" s="13">
        <f t="shared" si="1484"/>
        <v>1.644339696515526E-2</v>
      </c>
      <c r="AN1188" s="13">
        <f t="shared" si="1485"/>
        <v>1.5663059118776856E-2</v>
      </c>
      <c r="AO1188" s="13">
        <f t="shared" si="1486"/>
        <v>7.4598764926180903E-3</v>
      </c>
      <c r="AP1188" s="13">
        <f t="shared" si="1487"/>
        <v>2.3686201979281367E-3</v>
      </c>
      <c r="AQ1188" s="13">
        <f t="shared" si="1488"/>
        <v>5.6405373945381471E-4</v>
      </c>
      <c r="AR1188" s="13">
        <f t="shared" si="1489"/>
        <v>3.0367678272430845E-4</v>
      </c>
      <c r="AS1188" s="13">
        <f t="shared" si="1490"/>
        <v>6.4270640178624994E-4</v>
      </c>
      <c r="AT1188" s="13">
        <f t="shared" si="1491"/>
        <v>6.801170560214242E-4</v>
      </c>
      <c r="AU1188" s="13">
        <f t="shared" si="1492"/>
        <v>4.7980353974554611E-4</v>
      </c>
      <c r="AV1188" s="13">
        <f t="shared" si="1493"/>
        <v>2.5386597209352746E-4</v>
      </c>
      <c r="AW1188" s="13">
        <f t="shared" si="1494"/>
        <v>6.0175416562581052E-6</v>
      </c>
      <c r="AX1188" s="13">
        <f t="shared" si="1495"/>
        <v>5.8001780719010125E-3</v>
      </c>
      <c r="AY1188" s="13">
        <f t="shared" si="1496"/>
        <v>5.524924821320879E-3</v>
      </c>
      <c r="AZ1188" s="13">
        <f t="shared" si="1497"/>
        <v>2.6313669945001376E-3</v>
      </c>
      <c r="BA1188" s="13">
        <f t="shared" si="1498"/>
        <v>8.3549761413638003E-4</v>
      </c>
      <c r="BB1188" s="13">
        <f t="shared" si="1499"/>
        <v>1.9896205983998099E-4</v>
      </c>
      <c r="BC1188" s="13">
        <f t="shared" si="1500"/>
        <v>3.7904023265642988E-5</v>
      </c>
      <c r="BD1188" s="13">
        <f t="shared" si="1501"/>
        <v>4.8210916220557276E-5</v>
      </c>
      <c r="BE1188" s="13">
        <f t="shared" si="1502"/>
        <v>1.0203435446384694E-4</v>
      </c>
      <c r="BF1188" s="13">
        <f t="shared" si="1503"/>
        <v>1.0797357016847857E-4</v>
      </c>
      <c r="BG1188" s="13">
        <f t="shared" si="1504"/>
        <v>7.61723304938969E-5</v>
      </c>
      <c r="BH1188" s="13">
        <f t="shared" si="1505"/>
        <v>4.0303084753642835E-5</v>
      </c>
      <c r="BI1188" s="13">
        <f t="shared" si="1506"/>
        <v>1.7059618684393142E-5</v>
      </c>
      <c r="BJ1188" s="14">
        <f t="shared" si="1507"/>
        <v>0.63482138826266543</v>
      </c>
      <c r="BK1188" s="14">
        <f t="shared" si="1508"/>
        <v>0.20490689961833536</v>
      </c>
      <c r="BL1188" s="14">
        <f t="shared" si="1509"/>
        <v>0.15293026253868244</v>
      </c>
      <c r="BM1188" s="14">
        <f t="shared" si="1510"/>
        <v>0.58591440367934988</v>
      </c>
      <c r="BN1188" s="14">
        <f t="shared" si="1511"/>
        <v>0.40791902037296457</v>
      </c>
    </row>
    <row r="1189" spans="1:66" x14ac:dyDescent="0.25">
      <c r="A1189" t="s">
        <v>61</v>
      </c>
      <c r="B1189" t="s">
        <v>87</v>
      </c>
      <c r="C1189" t="s">
        <v>289</v>
      </c>
      <c r="D1189" s="11">
        <v>44464</v>
      </c>
      <c r="E1189" s="10">
        <f>VLOOKUP(A1189,home!$A$2:$E$405,3,FALSE)</f>
        <v>1.46</v>
      </c>
      <c r="F1189" s="10">
        <f>VLOOKUP(B1189,home!$B$2:$E$405,3,FALSE)</f>
        <v>0.55000000000000004</v>
      </c>
      <c r="G1189" s="10">
        <f>VLOOKUP(C1189,away!$B$2:$E$405,4,FALSE)</f>
        <v>1.37</v>
      </c>
      <c r="H1189" s="10">
        <f>VLOOKUP(A1189,away!$A$2:$E$405,3,FALSE)</f>
        <v>1.36</v>
      </c>
      <c r="I1189" s="10">
        <f>VLOOKUP(C1189,away!$B$2:$E$405,3,FALSE)</f>
        <v>0.55000000000000004</v>
      </c>
      <c r="J1189" s="10">
        <f>VLOOKUP(B1189,home!$B$2:$E$405,4,FALSE)</f>
        <v>1.62</v>
      </c>
      <c r="K1189" s="12">
        <f t="shared" si="1456"/>
        <v>1.1001100000000001</v>
      </c>
      <c r="L1189" s="12">
        <f t="shared" si="1457"/>
        <v>1.2117600000000002</v>
      </c>
      <c r="M1189" s="13">
        <f t="shared" si="1458"/>
        <v>9.9075806464433369E-2</v>
      </c>
      <c r="N1189" s="13">
        <f t="shared" si="1459"/>
        <v>0.10899428544958779</v>
      </c>
      <c r="O1189" s="13">
        <f t="shared" si="1460"/>
        <v>0.12005609924134179</v>
      </c>
      <c r="P1189" s="13">
        <f t="shared" si="1461"/>
        <v>0.13207491533639251</v>
      </c>
      <c r="Q1189" s="13">
        <f t="shared" si="1462"/>
        <v>5.9952851682973027E-2</v>
      </c>
      <c r="R1189" s="13">
        <f t="shared" si="1463"/>
        <v>7.2739589408344185E-2</v>
      </c>
      <c r="S1189" s="13">
        <f t="shared" si="1464"/>
        <v>4.4016253522441165E-2</v>
      </c>
      <c r="T1189" s="13">
        <f t="shared" si="1465"/>
        <v>7.2648467555359406E-2</v>
      </c>
      <c r="U1189" s="13">
        <f t="shared" si="1466"/>
        <v>8.0021549704013525E-2</v>
      </c>
      <c r="V1189" s="13">
        <f t="shared" si="1467"/>
        <v>6.5196351100087957E-3</v>
      </c>
      <c r="W1189" s="13">
        <f t="shared" si="1468"/>
        <v>2.1984910554985148E-2</v>
      </c>
      <c r="X1189" s="13">
        <f t="shared" si="1469"/>
        <v>2.6640435214108804E-2</v>
      </c>
      <c r="Y1189" s="13">
        <f t="shared" si="1470"/>
        <v>1.6140906887524249E-2</v>
      </c>
      <c r="Z1189" s="13">
        <f t="shared" si="1471"/>
        <v>2.938097495381839E-2</v>
      </c>
      <c r="AA1189" s="13">
        <f t="shared" si="1472"/>
        <v>3.2322304356445147E-2</v>
      </c>
      <c r="AB1189" s="13">
        <f t="shared" si="1473"/>
        <v>1.7779045122784439E-2</v>
      </c>
      <c r="AC1189" s="13">
        <f t="shared" si="1474"/>
        <v>5.4319533566432447E-4</v>
      </c>
      <c r="AD1189" s="13">
        <f t="shared" si="1475"/>
        <v>6.0464549876611843E-3</v>
      </c>
      <c r="AE1189" s="13">
        <f t="shared" si="1476"/>
        <v>7.3268522958483172E-3</v>
      </c>
      <c r="AF1189" s="13">
        <f t="shared" si="1477"/>
        <v>4.4391932690085794E-3</v>
      </c>
      <c r="AG1189" s="13">
        <f t="shared" si="1478"/>
        <v>1.7930789452179458E-3</v>
      </c>
      <c r="AH1189" s="13">
        <f t="shared" si="1479"/>
        <v>8.9006725525097412E-3</v>
      </c>
      <c r="AI1189" s="13">
        <f t="shared" si="1480"/>
        <v>9.7917188817414937E-3</v>
      </c>
      <c r="AJ1189" s="13">
        <f t="shared" si="1481"/>
        <v>5.385983929496318E-3</v>
      </c>
      <c r="AK1189" s="13">
        <f t="shared" si="1482"/>
        <v>1.9750582602260642E-3</v>
      </c>
      <c r="AL1189" s="13">
        <f t="shared" si="1483"/>
        <v>2.8964680896034233E-5</v>
      </c>
      <c r="AM1189" s="13">
        <f t="shared" si="1484"/>
        <v>1.3303531192951873E-3</v>
      </c>
      <c r="AN1189" s="13">
        <f t="shared" si="1485"/>
        <v>1.6120686958371363E-3</v>
      </c>
      <c r="AO1189" s="13">
        <f t="shared" si="1486"/>
        <v>9.7672018143380454E-4</v>
      </c>
      <c r="AP1189" s="13">
        <f t="shared" si="1487"/>
        <v>3.9451681568474238E-4</v>
      </c>
      <c r="AQ1189" s="13">
        <f t="shared" si="1488"/>
        <v>1.1951492414353585E-4</v>
      </c>
      <c r="AR1189" s="13">
        <f t="shared" si="1489"/>
        <v>2.1570957944458432E-3</v>
      </c>
      <c r="AS1189" s="13">
        <f t="shared" si="1490"/>
        <v>2.3730426544278172E-3</v>
      </c>
      <c r="AT1189" s="13">
        <f t="shared" si="1491"/>
        <v>1.3053039772812931E-3</v>
      </c>
      <c r="AU1189" s="13">
        <f t="shared" si="1492"/>
        <v>4.7865931948230767E-4</v>
      </c>
      <c r="AV1189" s="13">
        <f t="shared" si="1493"/>
        <v>1.3164447598892052E-4</v>
      </c>
      <c r="AW1189" s="13">
        <f t="shared" si="1494"/>
        <v>1.0725535194840494E-6</v>
      </c>
      <c r="AX1189" s="13">
        <f t="shared" si="1495"/>
        <v>2.4392246167797158E-4</v>
      </c>
      <c r="AY1189" s="13">
        <f t="shared" si="1496"/>
        <v>2.9557548216289887E-4</v>
      </c>
      <c r="AZ1189" s="13">
        <f t="shared" si="1497"/>
        <v>1.7908327313285723E-4</v>
      </c>
      <c r="BA1189" s="13">
        <f t="shared" si="1498"/>
        <v>7.2335315683823704E-5</v>
      </c>
      <c r="BB1189" s="13">
        <f t="shared" si="1499"/>
        <v>2.1913260533257554E-5</v>
      </c>
      <c r="BC1189" s="13">
        <f t="shared" si="1500"/>
        <v>5.3107225167560402E-6</v>
      </c>
      <c r="BD1189" s="13">
        <f t="shared" si="1501"/>
        <v>4.356470666462823E-4</v>
      </c>
      <c r="BE1189" s="13">
        <f t="shared" si="1502"/>
        <v>4.7925969448824165E-4</v>
      </c>
      <c r="BF1189" s="13">
        <f t="shared" si="1503"/>
        <v>2.6361919125172982E-4</v>
      </c>
      <c r="BG1189" s="13">
        <f t="shared" si="1504"/>
        <v>9.6670036162646805E-5</v>
      </c>
      <c r="BH1189" s="13">
        <f t="shared" si="1505"/>
        <v>2.6586918370722374E-5</v>
      </c>
      <c r="BI1189" s="13">
        <f t="shared" si="1506"/>
        <v>5.8497069537630702E-6</v>
      </c>
      <c r="BJ1189" s="14">
        <f t="shared" si="1507"/>
        <v>0.33121875109437654</v>
      </c>
      <c r="BK1189" s="14">
        <f t="shared" si="1508"/>
        <v>0.28255434593199913</v>
      </c>
      <c r="BL1189" s="14">
        <f t="shared" si="1509"/>
        <v>0.35672540029240229</v>
      </c>
      <c r="BM1189" s="14">
        <f t="shared" si="1510"/>
        <v>0.40669142176088019</v>
      </c>
      <c r="BN1189" s="14">
        <f t="shared" si="1511"/>
        <v>0.59289354758307278</v>
      </c>
    </row>
    <row r="1190" spans="1:66" x14ac:dyDescent="0.25">
      <c r="A1190" t="s">
        <v>61</v>
      </c>
      <c r="B1190" t="s">
        <v>318</v>
      </c>
      <c r="C1190" t="s">
        <v>239</v>
      </c>
      <c r="D1190" s="11">
        <v>44464</v>
      </c>
      <c r="E1190" s="10">
        <f>VLOOKUP(A1190,home!$A$2:$E$405,3,FALSE)</f>
        <v>1.46</v>
      </c>
      <c r="F1190" s="10">
        <f>VLOOKUP(B1190,home!$B$2:$E$405,3,FALSE)</f>
        <v>0.82</v>
      </c>
      <c r="G1190" s="10">
        <f>VLOOKUP(C1190,away!$B$2:$E$405,4,FALSE)</f>
        <v>0.41</v>
      </c>
      <c r="H1190" s="10">
        <f>VLOOKUP(A1190,away!$A$2:$E$405,3,FALSE)</f>
        <v>1.36</v>
      </c>
      <c r="I1190" s="10">
        <f>VLOOKUP(C1190,away!$B$2:$E$405,3,FALSE)</f>
        <v>2.6</v>
      </c>
      <c r="J1190" s="10">
        <f>VLOOKUP(B1190,home!$B$2:$E$405,4,FALSE)</f>
        <v>1.03</v>
      </c>
      <c r="K1190" s="12">
        <f t="shared" si="1456"/>
        <v>0.4908519999999999</v>
      </c>
      <c r="L1190" s="12">
        <f t="shared" si="1457"/>
        <v>3.6420800000000004</v>
      </c>
      <c r="M1190" s="13">
        <f t="shared" si="1458"/>
        <v>1.6035792883598826E-2</v>
      </c>
      <c r="N1190" s="13">
        <f t="shared" si="1459"/>
        <v>7.8712010085002487E-3</v>
      </c>
      <c r="O1190" s="13">
        <f t="shared" si="1460"/>
        <v>5.8403640545497612E-2</v>
      </c>
      <c r="P1190" s="13">
        <f t="shared" si="1461"/>
        <v>2.8667543769038586E-2</v>
      </c>
      <c r="Q1190" s="13">
        <f t="shared" si="1462"/>
        <v>1.9317973787121817E-3</v>
      </c>
      <c r="R1190" s="13">
        <f t="shared" si="1463"/>
        <v>0.106355365578973</v>
      </c>
      <c r="S1190" s="13">
        <f t="shared" si="1464"/>
        <v>1.281240147767026E-2</v>
      </c>
      <c r="T1190" s="13">
        <f t="shared" si="1465"/>
        <v>7.0357605970600623E-3</v>
      </c>
      <c r="U1190" s="13">
        <f t="shared" si="1466"/>
        <v>5.2204743905170041E-2</v>
      </c>
      <c r="V1190" s="13">
        <f t="shared" si="1467"/>
        <v>2.5450016916931987E-3</v>
      </c>
      <c r="W1190" s="13">
        <f t="shared" si="1468"/>
        <v>3.1607553564521056E-4</v>
      </c>
      <c r="X1190" s="13">
        <f t="shared" si="1469"/>
        <v>1.1511723868627083E-3</v>
      </c>
      <c r="Y1190" s="13">
        <f t="shared" si="1470"/>
        <v>2.0963309633724669E-3</v>
      </c>
      <c r="Z1190" s="13">
        <f t="shared" si="1471"/>
        <v>0.12911824995595536</v>
      </c>
      <c r="AA1190" s="13">
        <f t="shared" si="1472"/>
        <v>6.3377951227380575E-2</v>
      </c>
      <c r="AB1190" s="13">
        <f t="shared" si="1473"/>
        <v>1.5554597057931102E-2</v>
      </c>
      <c r="AC1190" s="13">
        <f t="shared" si="1474"/>
        <v>2.8435975975154844E-4</v>
      </c>
      <c r="AD1190" s="13">
        <f t="shared" si="1475"/>
        <v>3.8786577205630708E-5</v>
      </c>
      <c r="AE1190" s="13">
        <f t="shared" si="1476"/>
        <v>1.412638171090835E-4</v>
      </c>
      <c r="AF1190" s="13">
        <f t="shared" si="1477"/>
        <v>2.5724706150832545E-4</v>
      </c>
      <c r="AG1190" s="13">
        <f t="shared" si="1478"/>
        <v>3.1230479259274741E-4</v>
      </c>
      <c r="AH1190" s="13">
        <f t="shared" si="1479"/>
        <v>0.11756474894989651</v>
      </c>
      <c r="AI1190" s="13">
        <f t="shared" si="1480"/>
        <v>5.7706892151554584E-2</v>
      </c>
      <c r="AJ1190" s="13">
        <f t="shared" si="1481"/>
        <v>1.4162771713187432E-2</v>
      </c>
      <c r="AK1190" s="13">
        <f t="shared" si="1482"/>
        <v>2.3172749403204919E-3</v>
      </c>
      <c r="AL1190" s="13">
        <f t="shared" si="1483"/>
        <v>2.033425080506859E-5</v>
      </c>
      <c r="AM1190" s="13">
        <f t="shared" si="1484"/>
        <v>3.8076937989076497E-6</v>
      </c>
      <c r="AN1190" s="13">
        <f t="shared" si="1485"/>
        <v>1.3867925431125572E-5</v>
      </c>
      <c r="AO1190" s="13">
        <f t="shared" si="1486"/>
        <v>2.5254046927096919E-5</v>
      </c>
      <c r="AP1190" s="13">
        <f t="shared" si="1487"/>
        <v>3.0659086410747053E-5</v>
      </c>
      <c r="AQ1190" s="13">
        <f t="shared" si="1488"/>
        <v>2.7915711358713416E-5</v>
      </c>
      <c r="AR1190" s="13">
        <f t="shared" si="1489"/>
        <v>8.5636044171087791E-2</v>
      </c>
      <c r="AS1190" s="13">
        <f t="shared" si="1490"/>
        <v>4.2034623553466773E-2</v>
      </c>
      <c r="AT1190" s="13">
        <f t="shared" si="1491"/>
        <v>1.0316389520233135E-2</v>
      </c>
      <c r="AU1190" s="13">
        <f t="shared" si="1492"/>
        <v>1.6879401429284913E-3</v>
      </c>
      <c r="AV1190" s="13">
        <f t="shared" si="1493"/>
        <v>2.0713219875918387E-4</v>
      </c>
      <c r="AW1190" s="13">
        <f t="shared" si="1494"/>
        <v>1.00977757347843E-6</v>
      </c>
      <c r="AX1190" s="13">
        <f t="shared" si="1495"/>
        <v>3.1150235276356935E-7</v>
      </c>
      <c r="AY1190" s="13">
        <f t="shared" si="1496"/>
        <v>1.1345164889531405E-6</v>
      </c>
      <c r="AZ1190" s="13">
        <f t="shared" si="1497"/>
        <v>2.0659999070432275E-6</v>
      </c>
      <c r="BA1190" s="13">
        <f t="shared" si="1498"/>
        <v>2.5081789804813332E-6</v>
      </c>
      <c r="BB1190" s="13">
        <f t="shared" si="1499"/>
        <v>2.2837471253078643E-6</v>
      </c>
      <c r="BC1190" s="13">
        <f t="shared" si="1500"/>
        <v>1.6635179460282529E-6</v>
      </c>
      <c r="BD1190" s="13">
        <f t="shared" si="1501"/>
        <v>5.1982220625772568E-2</v>
      </c>
      <c r="BE1190" s="13">
        <f t="shared" si="1502"/>
        <v>2.551557695860171E-2</v>
      </c>
      <c r="BF1190" s="13">
        <f t="shared" si="1503"/>
        <v>6.2621859906417821E-3</v>
      </c>
      <c r="BG1190" s="13">
        <f t="shared" si="1504"/>
        <v>1.0246021726261665E-3</v>
      </c>
      <c r="BH1190" s="13">
        <f t="shared" si="1505"/>
        <v>1.2573200640947471E-4</v>
      </c>
      <c r="BI1190" s="13">
        <f t="shared" si="1506"/>
        <v>1.23431613620207E-5</v>
      </c>
      <c r="BJ1190" s="14">
        <f t="shared" si="1507"/>
        <v>2.1263412045295828E-2</v>
      </c>
      <c r="BK1190" s="14">
        <f t="shared" si="1508"/>
        <v>6.0366568349046447E-2</v>
      </c>
      <c r="BL1190" s="14">
        <f t="shared" si="1509"/>
        <v>0.71245277657180051</v>
      </c>
      <c r="BM1190" s="14">
        <f t="shared" si="1510"/>
        <v>0.70393554101886235</v>
      </c>
      <c r="BN1190" s="14">
        <f t="shared" si="1511"/>
        <v>0.21926534116432045</v>
      </c>
    </row>
    <row r="1191" spans="1:66" x14ac:dyDescent="0.25">
      <c r="A1191" t="s">
        <v>72</v>
      </c>
      <c r="B1191" t="s">
        <v>367</v>
      </c>
      <c r="C1191" t="s">
        <v>73</v>
      </c>
      <c r="D1191" s="11">
        <v>44464</v>
      </c>
      <c r="E1191" s="10">
        <f>VLOOKUP(A1191,home!$A$2:$E$405,3,FALSE)</f>
        <v>1.4166666666666701</v>
      </c>
      <c r="F1191" s="10">
        <f>VLOOKUP(B1191,home!$B$2:$E$405,3,FALSE)</f>
        <v>1.24</v>
      </c>
      <c r="G1191" s="10">
        <f>VLOOKUP(C1191,away!$B$2:$E$405,4,FALSE)</f>
        <v>0.61</v>
      </c>
      <c r="H1191" s="10">
        <f>VLOOKUP(A1191,away!$A$2:$E$405,3,FALSE)</f>
        <v>1.11666666666667</v>
      </c>
      <c r="I1191" s="10">
        <f>VLOOKUP(C1191,away!$B$2:$E$405,3,FALSE)</f>
        <v>0.5</v>
      </c>
      <c r="J1191" s="10">
        <f>VLOOKUP(B1191,home!$B$2:$E$405,4,FALSE)</f>
        <v>1.46</v>
      </c>
      <c r="K1191" s="12">
        <f t="shared" si="1456"/>
        <v>1.0715666666666692</v>
      </c>
      <c r="L1191" s="12">
        <f t="shared" si="1457"/>
        <v>0.81516666666666915</v>
      </c>
      <c r="M1191" s="13">
        <f t="shared" si="1458"/>
        <v>0.15156611700901618</v>
      </c>
      <c r="N1191" s="13">
        <f t="shared" si="1459"/>
        <v>0.16241319878296179</v>
      </c>
      <c r="O1191" s="13">
        <f t="shared" si="1460"/>
        <v>0.12355164638185004</v>
      </c>
      <c r="P1191" s="13">
        <f t="shared" si="1461"/>
        <v>0.1323938258745781</v>
      </c>
      <c r="Q1191" s="13">
        <f t="shared" si="1462"/>
        <v>8.7018285021264755E-2</v>
      </c>
      <c r="R1191" s="13">
        <f t="shared" si="1463"/>
        <v>5.0357591871135865E-2</v>
      </c>
      <c r="S1191" s="13">
        <f t="shared" si="1464"/>
        <v>2.8911681376427648E-2</v>
      </c>
      <c r="T1191" s="13">
        <f t="shared" si="1465"/>
        <v>7.0934405339834528E-2</v>
      </c>
      <c r="U1191" s="13">
        <f t="shared" si="1466"/>
        <v>5.3961516862713617E-2</v>
      </c>
      <c r="V1191" s="13">
        <f t="shared" si="1467"/>
        <v>2.8060567342768207E-3</v>
      </c>
      <c r="W1191" s="13">
        <f t="shared" si="1468"/>
        <v>3.108196453976228E-2</v>
      </c>
      <c r="X1191" s="13">
        <f t="shared" si="1469"/>
        <v>2.5336981427329628E-2</v>
      </c>
      <c r="Y1191" s="13">
        <f t="shared" si="1470"/>
        <v>1.0326931346755799E-2</v>
      </c>
      <c r="Z1191" s="13">
        <f t="shared" si="1471"/>
        <v>1.3683276768984795E-2</v>
      </c>
      <c r="AA1191" s="13">
        <f t="shared" si="1472"/>
        <v>1.4662543276418508E-2</v>
      </c>
      <c r="AB1191" s="13">
        <f t="shared" si="1473"/>
        <v>7.8559463117837819E-3</v>
      </c>
      <c r="AC1191" s="13">
        <f t="shared" si="1474"/>
        <v>1.531941117527E-4</v>
      </c>
      <c r="AD1191" s="13">
        <f t="shared" si="1475"/>
        <v>8.3265992838311674E-3</v>
      </c>
      <c r="AE1191" s="13">
        <f t="shared" si="1476"/>
        <v>6.7875661828697264E-3</v>
      </c>
      <c r="AF1191" s="13">
        <f t="shared" si="1477"/>
        <v>2.7664988500346612E-3</v>
      </c>
      <c r="AG1191" s="13">
        <f t="shared" si="1478"/>
        <v>7.5171921530664283E-4</v>
      </c>
      <c r="AH1191" s="13">
        <f t="shared" si="1479"/>
        <v>2.7885377782127007E-3</v>
      </c>
      <c r="AI1191" s="13">
        <f t="shared" si="1480"/>
        <v>2.9881041318734628E-3</v>
      </c>
      <c r="AJ1191" s="13">
        <f t="shared" si="1481"/>
        <v>1.6009763921222742E-3</v>
      </c>
      <c r="AK1191" s="13">
        <f t="shared" si="1482"/>
        <v>5.7185097863949859E-4</v>
      </c>
      <c r="AL1191" s="13">
        <f t="shared" si="1483"/>
        <v>5.3526355247831903E-6</v>
      </c>
      <c r="AM1191" s="13">
        <f t="shared" si="1484"/>
        <v>1.7845012478488085E-3</v>
      </c>
      <c r="AN1191" s="13">
        <f t="shared" si="1485"/>
        <v>1.4546659338714248E-3</v>
      </c>
      <c r="AO1191" s="13">
        <f t="shared" si="1486"/>
        <v>5.9289759021376339E-4</v>
      </c>
      <c r="AP1191" s="13">
        <f t="shared" si="1487"/>
        <v>1.6110345076308477E-4</v>
      </c>
      <c r="AQ1191" s="13">
        <f t="shared" si="1488"/>
        <v>3.2831540736760406E-5</v>
      </c>
      <c r="AR1191" s="13">
        <f t="shared" si="1489"/>
        <v>4.5462460910794555E-4</v>
      </c>
      <c r="AS1191" s="13">
        <f t="shared" si="1490"/>
        <v>4.8716057696643865E-4</v>
      </c>
      <c r="AT1191" s="13">
        <f t="shared" si="1491"/>
        <v>2.61012517795669E-4</v>
      </c>
      <c r="AU1191" s="13">
        <f t="shared" si="1492"/>
        <v>9.3230771217526581E-5</v>
      </c>
      <c r="AV1191" s="13">
        <f t="shared" si="1493"/>
        <v>2.4975746686081943E-5</v>
      </c>
      <c r="AW1191" s="13">
        <f t="shared" si="1494"/>
        <v>1.298765606615081E-7</v>
      </c>
      <c r="AX1191" s="13">
        <f t="shared" si="1495"/>
        <v>3.1870200896997648E-4</v>
      </c>
      <c r="AY1191" s="13">
        <f t="shared" si="1496"/>
        <v>2.5979525431202657E-4</v>
      </c>
      <c r="AZ1191" s="13">
        <f t="shared" si="1497"/>
        <v>1.0588821573667715E-4</v>
      </c>
      <c r="BA1191" s="13">
        <f t="shared" si="1498"/>
        <v>2.8772181287116088E-5</v>
      </c>
      <c r="BB1191" s="13">
        <f t="shared" si="1499"/>
        <v>5.8635307781368817E-6</v>
      </c>
      <c r="BC1191" s="13">
        <f t="shared" si="1500"/>
        <v>9.5595096786225301E-7</v>
      </c>
      <c r="BD1191" s="13">
        <f t="shared" si="1501"/>
        <v>6.1765804531860202E-5</v>
      </c>
      <c r="BE1191" s="13">
        <f t="shared" si="1502"/>
        <v>6.6186177276190492E-5</v>
      </c>
      <c r="BF1191" s="13">
        <f t="shared" si="1503"/>
        <v>3.5461450681628347E-5</v>
      </c>
      <c r="BG1191" s="13">
        <f t="shared" si="1504"/>
        <v>1.2666436167358992E-5</v>
      </c>
      <c r="BH1191" s="13">
        <f t="shared" si="1505"/>
        <v>3.3932326956007531E-6</v>
      </c>
      <c r="BI1191" s="13">
        <f t="shared" si="1506"/>
        <v>7.2721500976985133E-7</v>
      </c>
      <c r="BJ1191" s="14">
        <f t="shared" si="1507"/>
        <v>0.41049012689543668</v>
      </c>
      <c r="BK1191" s="14">
        <f t="shared" si="1508"/>
        <v>0.31609602299588818</v>
      </c>
      <c r="BL1191" s="14">
        <f t="shared" si="1509"/>
        <v>0.25983991852288579</v>
      </c>
      <c r="BM1191" s="14">
        <f t="shared" si="1510"/>
        <v>0.29254901486463741</v>
      </c>
      <c r="BN1191" s="14">
        <f t="shared" si="1511"/>
        <v>0.70730066494080679</v>
      </c>
    </row>
    <row r="1192" spans="1:66" x14ac:dyDescent="0.25">
      <c r="A1192" t="s">
        <v>72</v>
      </c>
      <c r="B1192" t="s">
        <v>74</v>
      </c>
      <c r="C1192" t="s">
        <v>80</v>
      </c>
      <c r="D1192" s="11">
        <v>44464</v>
      </c>
      <c r="E1192" s="10">
        <f>VLOOKUP(A1192,home!$A$2:$E$405,3,FALSE)</f>
        <v>1.4166666666666701</v>
      </c>
      <c r="F1192" s="10">
        <f>VLOOKUP(B1192,home!$B$2:$E$405,3,FALSE)</f>
        <v>0.5</v>
      </c>
      <c r="G1192" s="10">
        <f>VLOOKUP(C1192,away!$B$2:$E$405,4,FALSE)</f>
        <v>1.01</v>
      </c>
      <c r="H1192" s="10">
        <f>VLOOKUP(A1192,away!$A$2:$E$405,3,FALSE)</f>
        <v>1.11666666666667</v>
      </c>
      <c r="I1192" s="10">
        <f>VLOOKUP(C1192,away!$B$2:$E$405,3,FALSE)</f>
        <v>0.5</v>
      </c>
      <c r="J1192" s="10">
        <f>VLOOKUP(B1192,home!$B$2:$E$405,4,FALSE)</f>
        <v>1.28</v>
      </c>
      <c r="K1192" s="12">
        <f t="shared" si="1456"/>
        <v>0.71541666666666837</v>
      </c>
      <c r="L1192" s="12">
        <f t="shared" si="1457"/>
        <v>0.71466666666666878</v>
      </c>
      <c r="M1192" s="13">
        <f t="shared" si="1458"/>
        <v>0.23928898066447732</v>
      </c>
      <c r="N1192" s="13">
        <f t="shared" si="1459"/>
        <v>0.17119132491704522</v>
      </c>
      <c r="O1192" s="13">
        <f t="shared" si="1460"/>
        <v>0.17101185818154696</v>
      </c>
      <c r="P1192" s="13">
        <f t="shared" si="1461"/>
        <v>0.12234473354071536</v>
      </c>
      <c r="Q1192" s="13">
        <f t="shared" si="1462"/>
        <v>6.1236563517201519E-2</v>
      </c>
      <c r="R1192" s="13">
        <f t="shared" si="1463"/>
        <v>6.1108237323539615E-2</v>
      </c>
      <c r="S1192" s="13">
        <f t="shared" si="1464"/>
        <v>1.5638239779767135E-2</v>
      </c>
      <c r="T1192" s="13">
        <f t="shared" si="1465"/>
        <v>4.3763730726960146E-2</v>
      </c>
      <c r="U1192" s="13">
        <f t="shared" si="1466"/>
        <v>4.3717851451882402E-2</v>
      </c>
      <c r="V1192" s="13">
        <f t="shared" si="1467"/>
        <v>8.883987486541442E-4</v>
      </c>
      <c r="W1192" s="13">
        <f t="shared" si="1468"/>
        <v>1.4603219383199343E-2</v>
      </c>
      <c r="X1192" s="13">
        <f t="shared" si="1469"/>
        <v>1.0436434119193162E-2</v>
      </c>
      <c r="Y1192" s="13">
        <f t="shared" si="1470"/>
        <v>3.7292857919250331E-3</v>
      </c>
      <c r="Z1192" s="13">
        <f t="shared" si="1471"/>
        <v>1.4557340091296597E-2</v>
      </c>
      <c r="AA1192" s="13">
        <f t="shared" si="1472"/>
        <v>1.0414563723648466E-2</v>
      </c>
      <c r="AB1192" s="13">
        <f t="shared" si="1473"/>
        <v>3.7253762319800943E-3</v>
      </c>
      <c r="AC1192" s="13">
        <f t="shared" si="1474"/>
        <v>2.8389028790673501E-5</v>
      </c>
      <c r="AD1192" s="13">
        <f t="shared" si="1475"/>
        <v>2.6118466334326385E-3</v>
      </c>
      <c r="AE1192" s="13">
        <f t="shared" si="1476"/>
        <v>1.8665997273598644E-3</v>
      </c>
      <c r="AF1192" s="13">
        <f t="shared" si="1477"/>
        <v>6.6699830257659336E-4</v>
      </c>
      <c r="AG1192" s="13">
        <f t="shared" si="1478"/>
        <v>1.5889381785824677E-4</v>
      </c>
      <c r="AH1192" s="13">
        <f t="shared" si="1479"/>
        <v>2.6009114296449989E-3</v>
      </c>
      <c r="AI1192" s="13">
        <f t="shared" si="1480"/>
        <v>1.8607353852918642E-3</v>
      </c>
      <c r="AJ1192" s="13">
        <f t="shared" si="1481"/>
        <v>6.6560055344711195E-4</v>
      </c>
      <c r="AK1192" s="13">
        <f t="shared" si="1482"/>
        <v>1.587272430928742E-4</v>
      </c>
      <c r="AL1192" s="13">
        <f t="shared" si="1483"/>
        <v>5.8059475254227697E-7</v>
      </c>
      <c r="AM1192" s="13">
        <f t="shared" si="1484"/>
        <v>3.737117224669877E-4</v>
      </c>
      <c r="AN1192" s="13">
        <f t="shared" si="1485"/>
        <v>2.6707931098974132E-4</v>
      </c>
      <c r="AO1192" s="13">
        <f t="shared" si="1486"/>
        <v>9.5436340460334484E-5</v>
      </c>
      <c r="AP1192" s="13">
        <f t="shared" si="1487"/>
        <v>2.2735057105217536E-5</v>
      </c>
      <c r="AQ1192" s="13">
        <f t="shared" si="1488"/>
        <v>4.0619968694655443E-6</v>
      </c>
      <c r="AR1192" s="13">
        <f t="shared" si="1489"/>
        <v>3.7175694034392642E-4</v>
      </c>
      <c r="AS1192" s="13">
        <f t="shared" si="1490"/>
        <v>2.6596111107105133E-4</v>
      </c>
      <c r="AT1192" s="13">
        <f t="shared" si="1491"/>
        <v>9.513650577270752E-5</v>
      </c>
      <c r="AU1192" s="13">
        <f t="shared" si="1492"/>
        <v>2.2687413946074891E-5</v>
      </c>
      <c r="AV1192" s="13">
        <f t="shared" si="1493"/>
        <v>4.057738515146946E-6</v>
      </c>
      <c r="AW1192" s="13">
        <f t="shared" si="1494"/>
        <v>8.2458073750260869E-9</v>
      </c>
      <c r="AX1192" s="13">
        <f t="shared" si="1495"/>
        <v>4.4559932463598541E-5</v>
      </c>
      <c r="AY1192" s="13">
        <f t="shared" si="1496"/>
        <v>3.1845498400651849E-5</v>
      </c>
      <c r="AZ1192" s="13">
        <f t="shared" si="1497"/>
        <v>1.1379458095166291E-5</v>
      </c>
      <c r="BA1192" s="13">
        <f t="shared" si="1498"/>
        <v>2.7108397951151791E-6</v>
      </c>
      <c r="BB1192" s="13">
        <f t="shared" si="1499"/>
        <v>4.8433671006057994E-7</v>
      </c>
      <c r="BC1192" s="13">
        <f t="shared" si="1500"/>
        <v>6.9227860424659119E-8</v>
      </c>
      <c r="BD1192" s="13">
        <f t="shared" si="1501"/>
        <v>4.4280382227632239E-5</v>
      </c>
      <c r="BE1192" s="13">
        <f t="shared" si="1502"/>
        <v>3.1678923452018647E-5</v>
      </c>
      <c r="BF1192" s="13">
        <f t="shared" si="1503"/>
        <v>1.133181490981586E-5</v>
      </c>
      <c r="BG1192" s="13">
        <f t="shared" si="1504"/>
        <v>2.7023230833547056E-6</v>
      </c>
      <c r="BH1192" s="13">
        <f t="shared" si="1505"/>
        <v>4.8332174313750414E-7</v>
      </c>
      <c r="BI1192" s="13">
        <f t="shared" si="1506"/>
        <v>6.9155286080591404E-8</v>
      </c>
      <c r="BJ1192" s="14">
        <f t="shared" si="1507"/>
        <v>0.31111897065796856</v>
      </c>
      <c r="BK1192" s="14">
        <f t="shared" si="1508"/>
        <v>0.37822116785555782</v>
      </c>
      <c r="BL1192" s="14">
        <f t="shared" si="1509"/>
        <v>0.29611400715442532</v>
      </c>
      <c r="BM1192" s="14">
        <f t="shared" si="1510"/>
        <v>0.173797950362129</v>
      </c>
      <c r="BN1192" s="14">
        <f t="shared" si="1511"/>
        <v>0.82618169814452602</v>
      </c>
    </row>
    <row r="1193" spans="1:66" x14ac:dyDescent="0.25">
      <c r="A1193" t="s">
        <v>72</v>
      </c>
      <c r="B1193" t="s">
        <v>75</v>
      </c>
      <c r="C1193" t="s">
        <v>81</v>
      </c>
      <c r="D1193" s="11">
        <v>44464</v>
      </c>
      <c r="E1193" s="10">
        <f>VLOOKUP(A1193,home!$A$2:$E$405,3,FALSE)</f>
        <v>1.4166666666666701</v>
      </c>
      <c r="F1193" s="10">
        <f>VLOOKUP(B1193,home!$B$2:$E$405,3,FALSE)</f>
        <v>1.61</v>
      </c>
      <c r="G1193" s="10">
        <f>VLOOKUP(C1193,away!$B$2:$E$405,4,FALSE)</f>
        <v>1.5</v>
      </c>
      <c r="H1193" s="10">
        <f>VLOOKUP(A1193,away!$A$2:$E$405,3,FALSE)</f>
        <v>1.11666666666667</v>
      </c>
      <c r="I1193" s="10">
        <f>VLOOKUP(C1193,away!$B$2:$E$405,3,FALSE)</f>
        <v>0.88</v>
      </c>
      <c r="J1193" s="10">
        <f>VLOOKUP(B1193,home!$B$2:$E$405,4,FALSE)</f>
        <v>1.02</v>
      </c>
      <c r="K1193" s="12">
        <f t="shared" si="1456"/>
        <v>3.4212500000000086</v>
      </c>
      <c r="L1193" s="12">
        <f t="shared" si="1457"/>
        <v>1.002320000000003</v>
      </c>
      <c r="M1193" s="13">
        <f t="shared" si="1458"/>
        <v>1.1991346671833906E-2</v>
      </c>
      <c r="N1193" s="13">
        <f t="shared" si="1459"/>
        <v>4.1025394801011854E-2</v>
      </c>
      <c r="O1193" s="13">
        <f t="shared" si="1460"/>
        <v>1.2019166596112596E-2</v>
      </c>
      <c r="P1193" s="13">
        <f t="shared" si="1461"/>
        <v>4.1120573716950319E-2</v>
      </c>
      <c r="Q1193" s="13">
        <f t="shared" si="1462"/>
        <v>7.0179065981481104E-2</v>
      </c>
      <c r="R1193" s="13">
        <f t="shared" si="1463"/>
        <v>6.023525531307806E-3</v>
      </c>
      <c r="S1193" s="13">
        <f t="shared" si="1464"/>
        <v>3.5252537289720165E-2</v>
      </c>
      <c r="T1193" s="13">
        <f t="shared" si="1465"/>
        <v>7.0341881414558355E-2</v>
      </c>
      <c r="U1193" s="13">
        <f t="shared" si="1466"/>
        <v>2.0607986723986883E-2</v>
      </c>
      <c r="V1193" s="13">
        <f t="shared" si="1467"/>
        <v>1.343195035185394E-2</v>
      </c>
      <c r="W1193" s="13">
        <f t="shared" si="1468"/>
        <v>8.0033376496380926E-2</v>
      </c>
      <c r="X1193" s="13">
        <f t="shared" si="1469"/>
        <v>8.0219053929852777E-2</v>
      </c>
      <c r="Y1193" s="13">
        <f t="shared" si="1470"/>
        <v>4.020258106748513E-2</v>
      </c>
      <c r="Z1193" s="13">
        <f t="shared" si="1471"/>
        <v>2.0125000368468198E-3</v>
      </c>
      <c r="AA1193" s="13">
        <f t="shared" si="1472"/>
        <v>6.8852657510621992E-3</v>
      </c>
      <c r="AB1193" s="13">
        <f t="shared" si="1473"/>
        <v>1.1778107725410809E-2</v>
      </c>
      <c r="AC1193" s="13">
        <f t="shared" si="1474"/>
        <v>2.8787920975505196E-3</v>
      </c>
      <c r="AD1193" s="13">
        <f t="shared" si="1475"/>
        <v>6.8453547334560993E-2</v>
      </c>
      <c r="AE1193" s="13">
        <f t="shared" si="1476"/>
        <v>6.8612359564377376E-2</v>
      </c>
      <c r="AF1193" s="13">
        <f t="shared" si="1477"/>
        <v>3.4385770119283468E-2</v>
      </c>
      <c r="AG1193" s="13">
        <f t="shared" si="1478"/>
        <v>1.1488515035320104E-2</v>
      </c>
      <c r="AH1193" s="13">
        <f t="shared" si="1479"/>
        <v>5.0429225923307754E-4</v>
      </c>
      <c r="AI1193" s="13">
        <f t="shared" si="1480"/>
        <v>1.7253098919011707E-3</v>
      </c>
      <c r="AJ1193" s="13">
        <f t="shared" si="1481"/>
        <v>2.9513582338334485E-3</v>
      </c>
      <c r="AK1193" s="13">
        <f t="shared" si="1482"/>
        <v>3.3657781191675697E-3</v>
      </c>
      <c r="AL1193" s="13">
        <f t="shared" si="1483"/>
        <v>3.9487669201042634E-4</v>
      </c>
      <c r="AM1193" s="13">
        <f t="shared" si="1484"/>
        <v>4.6839339763673465E-2</v>
      </c>
      <c r="AN1193" s="13">
        <f t="shared" si="1485"/>
        <v>4.6948007031925323E-2</v>
      </c>
      <c r="AO1193" s="13">
        <f t="shared" si="1486"/>
        <v>2.3528463204119762E-2</v>
      </c>
      <c r="AP1193" s="13">
        <f t="shared" si="1487"/>
        <v>7.8610164129177991E-3</v>
      </c>
      <c r="AQ1193" s="13">
        <f t="shared" si="1488"/>
        <v>1.9698134927489475E-3</v>
      </c>
      <c r="AR1193" s="13">
        <f t="shared" si="1489"/>
        <v>1.0109244345489999E-4</v>
      </c>
      <c r="AS1193" s="13">
        <f t="shared" si="1490"/>
        <v>3.4586252217007747E-4</v>
      </c>
      <c r="AT1193" s="13">
        <f t="shared" si="1491"/>
        <v>5.9164107698719045E-4</v>
      </c>
      <c r="AU1193" s="13">
        <f t="shared" si="1492"/>
        <v>6.7471734488081002E-4</v>
      </c>
      <c r="AV1193" s="13">
        <f t="shared" si="1493"/>
        <v>5.7709417904336932E-4</v>
      </c>
      <c r="AW1193" s="13">
        <f t="shared" si="1494"/>
        <v>3.7614059369671467E-5</v>
      </c>
      <c r="AX1193" s="13">
        <f t="shared" si="1495"/>
        <v>2.6708181861078047E-2</v>
      </c>
      <c r="AY1193" s="13">
        <f t="shared" si="1496"/>
        <v>2.6770144842995829E-2</v>
      </c>
      <c r="AZ1193" s="13">
        <f t="shared" si="1497"/>
        <v>1.3416125789515829E-2</v>
      </c>
      <c r="BA1193" s="13">
        <f t="shared" si="1498"/>
        <v>4.4824170671158492E-3</v>
      </c>
      <c r="BB1193" s="13">
        <f t="shared" si="1499"/>
        <v>1.1232040686778926E-3</v>
      </c>
      <c r="BC1193" s="13">
        <f t="shared" si="1500"/>
        <v>2.2516198042344583E-4</v>
      </c>
      <c r="BD1193" s="13">
        <f t="shared" si="1501"/>
        <v>1.6887829653952604E-5</v>
      </c>
      <c r="BE1193" s="13">
        <f t="shared" si="1502"/>
        <v>5.7777487203585485E-5</v>
      </c>
      <c r="BF1193" s="13">
        <f t="shared" si="1503"/>
        <v>9.8835614047633702E-5</v>
      </c>
      <c r="BG1193" s="13">
        <f t="shared" si="1504"/>
        <v>1.1271378152015587E-4</v>
      </c>
      <c r="BH1193" s="13">
        <f t="shared" si="1505"/>
        <v>9.6405506256458571E-5</v>
      </c>
      <c r="BI1193" s="13">
        <f t="shared" si="1506"/>
        <v>6.5965467655981929E-5</v>
      </c>
      <c r="BJ1193" s="14">
        <f t="shared" si="1507"/>
        <v>0.76481342125950424</v>
      </c>
      <c r="BK1193" s="14">
        <f t="shared" si="1508"/>
        <v>0.13184022166291509</v>
      </c>
      <c r="BL1193" s="14">
        <f t="shared" si="1509"/>
        <v>6.8599784084889662E-2</v>
      </c>
      <c r="BM1193" s="14">
        <f t="shared" si="1510"/>
        <v>0.75817432296183207</v>
      </c>
      <c r="BN1193" s="14">
        <f t="shared" si="1511"/>
        <v>0.18235907329869758</v>
      </c>
    </row>
    <row r="1194" spans="1:66" x14ac:dyDescent="0.25">
      <c r="A1194" t="s">
        <v>72</v>
      </c>
      <c r="B1194" t="s">
        <v>103</v>
      </c>
      <c r="C1194" t="s">
        <v>89</v>
      </c>
      <c r="D1194" s="11">
        <v>44464</v>
      </c>
      <c r="E1194" s="10">
        <f>VLOOKUP(A1194,home!$A$2:$E$405,3,FALSE)</f>
        <v>1.4166666666666701</v>
      </c>
      <c r="F1194" s="10">
        <f>VLOOKUP(B1194,home!$B$2:$E$405,3,FALSE)</f>
        <v>0.61</v>
      </c>
      <c r="G1194" s="10">
        <f>VLOOKUP(C1194,away!$B$2:$E$405,4,FALSE)</f>
        <v>1.1499999999999999</v>
      </c>
      <c r="H1194" s="10">
        <f>VLOOKUP(A1194,away!$A$2:$E$405,3,FALSE)</f>
        <v>1.11666666666667</v>
      </c>
      <c r="I1194" s="10">
        <f>VLOOKUP(C1194,away!$B$2:$E$405,3,FALSE)</f>
        <v>0.44</v>
      </c>
      <c r="J1194" s="10">
        <f>VLOOKUP(B1194,home!$B$2:$E$405,4,FALSE)</f>
        <v>0.9</v>
      </c>
      <c r="K1194" s="12">
        <f t="shared" si="1456"/>
        <v>0.99379166666666896</v>
      </c>
      <c r="L1194" s="12">
        <f t="shared" si="1457"/>
        <v>0.44220000000000131</v>
      </c>
      <c r="M1194" s="13">
        <f t="shared" si="1458"/>
        <v>0.2378793499883344</v>
      </c>
      <c r="N1194" s="13">
        <f t="shared" si="1459"/>
        <v>0.2364025156904907</v>
      </c>
      <c r="O1194" s="13">
        <f t="shared" si="1460"/>
        <v>0.1051902485648418</v>
      </c>
      <c r="P1194" s="13">
        <f t="shared" si="1461"/>
        <v>0.1045371924383353</v>
      </c>
      <c r="Q1194" s="13">
        <f t="shared" si="1462"/>
        <v>0.11746742503612305</v>
      </c>
      <c r="R1194" s="13">
        <f t="shared" si="1463"/>
        <v>2.3257563957686592E-2</v>
      </c>
      <c r="S1194" s="13">
        <f t="shared" si="1464"/>
        <v>1.1484839482100336E-2</v>
      </c>
      <c r="T1194" s="13">
        <f t="shared" si="1465"/>
        <v>5.1944095350973774E-2</v>
      </c>
      <c r="U1194" s="13">
        <f t="shared" si="1466"/>
        <v>2.3113173248116004E-2</v>
      </c>
      <c r="V1194" s="13">
        <f t="shared" si="1467"/>
        <v>5.6078515578151101E-4</v>
      </c>
      <c r="W1194" s="13">
        <f t="shared" si="1468"/>
        <v>3.8912716035230249E-2</v>
      </c>
      <c r="X1194" s="13">
        <f t="shared" si="1469"/>
        <v>1.7207203030778866E-2</v>
      </c>
      <c r="Y1194" s="13">
        <f t="shared" si="1470"/>
        <v>3.8045125901052189E-3</v>
      </c>
      <c r="Z1194" s="13">
        <f t="shared" si="1471"/>
        <v>3.4281649273630141E-3</v>
      </c>
      <c r="AA1194" s="13">
        <f t="shared" si="1472"/>
        <v>3.4068817367723095E-3</v>
      </c>
      <c r="AB1194" s="13">
        <f t="shared" si="1473"/>
        <v>1.6928653396615946E-3</v>
      </c>
      <c r="AC1194" s="13">
        <f t="shared" si="1474"/>
        <v>1.5402478648674342E-5</v>
      </c>
      <c r="AD1194" s="13">
        <f t="shared" si="1475"/>
        <v>9.6677832307945685E-3</v>
      </c>
      <c r="AE1194" s="13">
        <f t="shared" si="1476"/>
        <v>4.2750937446573711E-3</v>
      </c>
      <c r="AF1194" s="13">
        <f t="shared" si="1477"/>
        <v>9.4522322694374757E-4</v>
      </c>
      <c r="AG1194" s="13">
        <f t="shared" si="1478"/>
        <v>1.3932590365150883E-4</v>
      </c>
      <c r="AH1194" s="13">
        <f t="shared" si="1479"/>
        <v>3.7898363271998226E-4</v>
      </c>
      <c r="AI1194" s="13">
        <f t="shared" si="1480"/>
        <v>3.7663077600017984E-4</v>
      </c>
      <c r="AJ1194" s="13">
        <f t="shared" si="1481"/>
        <v>1.871462632995898E-4</v>
      </c>
      <c r="AK1194" s="13">
        <f t="shared" si="1482"/>
        <v>6.1994798971646211E-5</v>
      </c>
      <c r="AL1194" s="13">
        <f t="shared" si="1483"/>
        <v>2.7074764994990664E-7</v>
      </c>
      <c r="AM1194" s="13">
        <f t="shared" si="1484"/>
        <v>1.9215524819806823E-3</v>
      </c>
      <c r="AN1194" s="13">
        <f t="shared" si="1485"/>
        <v>8.4971050753186034E-4</v>
      </c>
      <c r="AO1194" s="13">
        <f t="shared" si="1486"/>
        <v>1.8787099321529487E-4</v>
      </c>
      <c r="AP1194" s="13">
        <f t="shared" si="1487"/>
        <v>2.769218439993455E-5</v>
      </c>
      <c r="AQ1194" s="13">
        <f t="shared" si="1488"/>
        <v>3.0613709854127728E-6</v>
      </c>
      <c r="AR1194" s="13">
        <f t="shared" si="1489"/>
        <v>3.3517312477755352E-5</v>
      </c>
      <c r="AS1194" s="13">
        <f t="shared" si="1490"/>
        <v>3.3309225829456029E-5</v>
      </c>
      <c r="AT1194" s="13">
        <f t="shared" si="1491"/>
        <v>1.6551215526215782E-5</v>
      </c>
      <c r="AU1194" s="13">
        <f t="shared" si="1492"/>
        <v>5.4828200210524109E-6</v>
      </c>
      <c r="AV1194" s="13">
        <f t="shared" si="1493"/>
        <v>1.3621952116887637E-6</v>
      </c>
      <c r="AW1194" s="13">
        <f t="shared" si="1494"/>
        <v>3.3050366809930693E-9</v>
      </c>
      <c r="AX1194" s="13">
        <f t="shared" si="1495"/>
        <v>3.1827047394250926E-4</v>
      </c>
      <c r="AY1194" s="13">
        <f t="shared" si="1496"/>
        <v>1.4073920357737804E-4</v>
      </c>
      <c r="AZ1194" s="13">
        <f t="shared" si="1497"/>
        <v>3.1117437910958377E-5</v>
      </c>
      <c r="BA1194" s="13">
        <f t="shared" si="1498"/>
        <v>4.5867103480752787E-6</v>
      </c>
      <c r="BB1194" s="13">
        <f t="shared" si="1499"/>
        <v>5.0706082897972349E-7</v>
      </c>
      <c r="BC1194" s="13">
        <f t="shared" si="1500"/>
        <v>4.4844459714966904E-8</v>
      </c>
      <c r="BD1194" s="13">
        <f t="shared" si="1501"/>
        <v>2.4702259296105757E-6</v>
      </c>
      <c r="BE1194" s="13">
        <f t="shared" si="1502"/>
        <v>2.4548899436309155E-6</v>
      </c>
      <c r="BF1194" s="13">
        <f t="shared" si="1503"/>
        <v>1.2198245842821064E-6</v>
      </c>
      <c r="BG1194" s="13">
        <f t="shared" si="1504"/>
        <v>4.0408383555156376E-7</v>
      </c>
      <c r="BH1194" s="13">
        <f t="shared" si="1505"/>
        <v>1.0039378710146216E-7</v>
      </c>
      <c r="BI1194" s="13">
        <f t="shared" si="1506"/>
        <v>1.995410180130817E-8</v>
      </c>
      <c r="BJ1194" s="14">
        <f t="shared" si="1507"/>
        <v>0.48425104710892986</v>
      </c>
      <c r="BK1194" s="14">
        <f t="shared" si="1508"/>
        <v>0.35461857949442754</v>
      </c>
      <c r="BL1194" s="14">
        <f t="shared" si="1509"/>
        <v>0.15776238045931784</v>
      </c>
      <c r="BM1194" s="14">
        <f t="shared" si="1510"/>
        <v>0.17518514041568561</v>
      </c>
      <c r="BN1194" s="14">
        <f t="shared" si="1511"/>
        <v>0.82473429567581191</v>
      </c>
    </row>
    <row r="1195" spans="1:66" x14ac:dyDescent="0.25">
      <c r="A1195" t="s">
        <v>72</v>
      </c>
      <c r="B1195" t="s">
        <v>77</v>
      </c>
      <c r="C1195" t="s">
        <v>78</v>
      </c>
      <c r="D1195" s="11">
        <v>44464</v>
      </c>
      <c r="E1195" s="10">
        <f>VLOOKUP(A1195,home!$A$2:$E$405,3,FALSE)</f>
        <v>1.4166666666666701</v>
      </c>
      <c r="F1195" s="10">
        <f>VLOOKUP(B1195,home!$B$2:$E$405,3,FALSE)</f>
        <v>1.61</v>
      </c>
      <c r="G1195" s="10">
        <f>VLOOKUP(C1195,away!$B$2:$E$405,4,FALSE)</f>
        <v>1.06</v>
      </c>
      <c r="H1195" s="10">
        <f>VLOOKUP(A1195,away!$A$2:$E$405,3,FALSE)</f>
        <v>1.11666666666667</v>
      </c>
      <c r="I1195" s="10">
        <f>VLOOKUP(C1195,away!$B$2:$E$405,3,FALSE)</f>
        <v>0.97</v>
      </c>
      <c r="J1195" s="10">
        <f>VLOOKUP(B1195,home!$B$2:$E$405,4,FALSE)</f>
        <v>0.9</v>
      </c>
      <c r="K1195" s="12">
        <f t="shared" si="1456"/>
        <v>2.4176833333333394</v>
      </c>
      <c r="L1195" s="12">
        <f t="shared" si="1457"/>
        <v>0.97485000000000299</v>
      </c>
      <c r="M1195" s="13">
        <f t="shared" si="1458"/>
        <v>3.3623389660875067E-2</v>
      </c>
      <c r="N1195" s="13">
        <f t="shared" si="1459"/>
        <v>8.1290708793270175E-2</v>
      </c>
      <c r="O1195" s="13">
        <f t="shared" si="1460"/>
        <v>3.2777761410904167E-2</v>
      </c>
      <c r="P1195" s="13">
        <f t="shared" si="1461"/>
        <v>7.9246247467119682E-2</v>
      </c>
      <c r="Q1195" s="13">
        <f t="shared" si="1462"/>
        <v>9.8267595902171642E-2</v>
      </c>
      <c r="R1195" s="13">
        <f t="shared" si="1463"/>
        <v>1.597670035571001E-2</v>
      </c>
      <c r="S1195" s="13">
        <f t="shared" si="1464"/>
        <v>4.6693446146861009E-2</v>
      </c>
      <c r="T1195" s="13">
        <f t="shared" si="1465"/>
        <v>9.5796165865232333E-2</v>
      </c>
      <c r="U1195" s="13">
        <f t="shared" si="1466"/>
        <v>3.8626602171660925E-2</v>
      </c>
      <c r="V1195" s="13">
        <f t="shared" si="1467"/>
        <v>1.2227864874117351E-2</v>
      </c>
      <c r="W1195" s="13">
        <f t="shared" si="1468"/>
        <v>7.9193309606471973E-2</v>
      </c>
      <c r="X1195" s="13">
        <f t="shared" si="1469"/>
        <v>7.7201597869869451E-2</v>
      </c>
      <c r="Y1195" s="13">
        <f t="shared" si="1470"/>
        <v>3.7629988841721231E-2</v>
      </c>
      <c r="Z1195" s="13">
        <f t="shared" si="1471"/>
        <v>5.1916287805879842E-3</v>
      </c>
      <c r="AA1195" s="13">
        <f t="shared" si="1472"/>
        <v>1.2551714375681257E-2</v>
      </c>
      <c r="AB1195" s="13">
        <f t="shared" si="1473"/>
        <v>1.5173035325422532E-2</v>
      </c>
      <c r="AC1195" s="13">
        <f t="shared" si="1474"/>
        <v>1.8012245634330861E-3</v>
      </c>
      <c r="AD1195" s="13">
        <f t="shared" si="1475"/>
        <v>4.7866086186768589E-2</v>
      </c>
      <c r="AE1195" s="13">
        <f t="shared" si="1476"/>
        <v>4.6662254119171499E-2</v>
      </c>
      <c r="AF1195" s="13">
        <f t="shared" si="1477"/>
        <v>2.2744349214037236E-2</v>
      </c>
      <c r="AG1195" s="13">
        <f t="shared" si="1478"/>
        <v>7.3907762771014233E-3</v>
      </c>
      <c r="AH1195" s="13">
        <f t="shared" si="1479"/>
        <v>1.2652648291890528E-3</v>
      </c>
      <c r="AI1195" s="13">
        <f t="shared" si="1480"/>
        <v>3.0590096897832276E-3</v>
      </c>
      <c r="AJ1195" s="13">
        <f t="shared" si="1481"/>
        <v>3.6978583717470499E-3</v>
      </c>
      <c r="AK1195" s="13">
        <f t="shared" si="1482"/>
        <v>2.9800835181333341E-3</v>
      </c>
      <c r="AL1195" s="13">
        <f t="shared" si="1483"/>
        <v>1.6981070491386987E-4</v>
      </c>
      <c r="AM1195" s="13">
        <f t="shared" si="1484"/>
        <v>2.3145007761129516E-2</v>
      </c>
      <c r="AN1195" s="13">
        <f t="shared" si="1485"/>
        <v>2.2562910815937181E-2</v>
      </c>
      <c r="AO1195" s="13">
        <f t="shared" si="1486"/>
        <v>1.0997726804458213E-2</v>
      </c>
      <c r="AP1195" s="13">
        <f t="shared" si="1487"/>
        <v>3.5737113251087076E-3</v>
      </c>
      <c r="AQ1195" s="13">
        <f t="shared" si="1488"/>
        <v>8.7095812132055844E-4</v>
      </c>
      <c r="AR1195" s="13">
        <f t="shared" si="1489"/>
        <v>2.4668868374699046E-4</v>
      </c>
      <c r="AS1195" s="13">
        <f t="shared" si="1490"/>
        <v>5.9641511921703792E-4</v>
      </c>
      <c r="AT1195" s="13">
        <f t="shared" si="1491"/>
        <v>7.2097144673952476E-4</v>
      </c>
      <c r="AU1195" s="13">
        <f t="shared" si="1492"/>
        <v>5.8102688353045811E-4</v>
      </c>
      <c r="AV1195" s="13">
        <f t="shared" si="1493"/>
        <v>3.5118475313254997E-4</v>
      </c>
      <c r="AW1195" s="13">
        <f t="shared" si="1494"/>
        <v>1.1117311556608048E-5</v>
      </c>
      <c r="AX1195" s="13">
        <f t="shared" si="1495"/>
        <v>9.3262165856589294E-3</v>
      </c>
      <c r="AY1195" s="13">
        <f t="shared" si="1496"/>
        <v>9.0916622385296356E-3</v>
      </c>
      <c r="AZ1195" s="13">
        <f t="shared" si="1497"/>
        <v>4.4315034666153209E-3</v>
      </c>
      <c r="BA1195" s="13">
        <f t="shared" si="1498"/>
        <v>1.4400170514766531E-3</v>
      </c>
      <c r="BB1195" s="13">
        <f t="shared" si="1499"/>
        <v>3.5095015565800487E-4</v>
      </c>
      <c r="BC1195" s="13">
        <f t="shared" si="1500"/>
        <v>6.8424751848641444E-5</v>
      </c>
      <c r="BD1195" s="13">
        <f t="shared" si="1501"/>
        <v>4.0080743891792379E-5</v>
      </c>
      <c r="BE1195" s="13">
        <f t="shared" si="1502"/>
        <v>9.6902546494788484E-5</v>
      </c>
      <c r="BF1195" s="13">
        <f t="shared" si="1503"/>
        <v>1.1713983580900459E-4</v>
      </c>
      <c r="BG1195" s="13">
        <f t="shared" si="1504"/>
        <v>9.4402342901611424E-5</v>
      </c>
      <c r="BH1195" s="13">
        <f t="shared" si="1505"/>
        <v>5.7058742765211209E-5</v>
      </c>
      <c r="BI1195" s="13">
        <f t="shared" si="1506"/>
        <v>2.7589994280881077E-5</v>
      </c>
      <c r="BJ1195" s="14">
        <f t="shared" si="1507"/>
        <v>0.6799019217535569</v>
      </c>
      <c r="BK1195" s="14">
        <f t="shared" si="1508"/>
        <v>0.18285364565584969</v>
      </c>
      <c r="BL1195" s="14">
        <f t="shared" si="1509"/>
        <v>0.12903749114074139</v>
      </c>
      <c r="BM1195" s="14">
        <f t="shared" si="1510"/>
        <v>0.64672173881371209</v>
      </c>
      <c r="BN1195" s="14">
        <f t="shared" si="1511"/>
        <v>0.34118240359005075</v>
      </c>
    </row>
    <row r="1196" spans="1:66" x14ac:dyDescent="0.25">
      <c r="A1196" t="s">
        <v>72</v>
      </c>
      <c r="B1196" t="s">
        <v>79</v>
      </c>
      <c r="C1196" t="s">
        <v>68</v>
      </c>
      <c r="D1196" s="11">
        <v>44464</v>
      </c>
      <c r="E1196" s="10">
        <f>VLOOKUP(A1196,home!$A$2:$E$405,3,FALSE)</f>
        <v>1.4166666666666701</v>
      </c>
      <c r="F1196" s="10">
        <f>VLOOKUP(B1196,home!$B$2:$E$405,3,FALSE)</f>
        <v>0.53</v>
      </c>
      <c r="G1196" s="10">
        <f>VLOOKUP(C1196,away!$B$2:$E$405,4,FALSE)</f>
        <v>0.91</v>
      </c>
      <c r="H1196" s="10">
        <f>VLOOKUP(A1196,away!$A$2:$E$405,3,FALSE)</f>
        <v>1.11666666666667</v>
      </c>
      <c r="I1196" s="10">
        <f>VLOOKUP(C1196,away!$B$2:$E$405,3,FALSE)</f>
        <v>1.71</v>
      </c>
      <c r="J1196" s="10">
        <f>VLOOKUP(B1196,home!$B$2:$E$405,4,FALSE)</f>
        <v>1.01</v>
      </c>
      <c r="K1196" s="12">
        <f t="shared" si="1456"/>
        <v>0.68325833333333497</v>
      </c>
      <c r="L1196" s="12">
        <f t="shared" si="1457"/>
        <v>1.9285950000000058</v>
      </c>
      <c r="M1196" s="13">
        <f t="shared" si="1458"/>
        <v>7.3398385953825626E-2</v>
      </c>
      <c r="N1196" s="13">
        <f t="shared" si="1459"/>
        <v>5.0150058856167766E-2</v>
      </c>
      <c r="O1196" s="13">
        <f t="shared" si="1460"/>
        <v>0.14155576015861879</v>
      </c>
      <c r="P1196" s="13">
        <f t="shared" si="1461"/>
        <v>9.6719152759711186E-2</v>
      </c>
      <c r="Q1196" s="13">
        <f t="shared" si="1462"/>
        <v>1.7132722815316918E-2</v>
      </c>
      <c r="R1196" s="13">
        <f t="shared" si="1463"/>
        <v>0.13650186563155611</v>
      </c>
      <c r="S1196" s="13">
        <f t="shared" si="1464"/>
        <v>3.1862398569776622E-2</v>
      </c>
      <c r="T1196" s="13">
        <f t="shared" si="1465"/>
        <v>3.3042083558006238E-2</v>
      </c>
      <c r="U1196" s="13">
        <f t="shared" si="1466"/>
        <v>9.3266037208307881E-2</v>
      </c>
      <c r="V1196" s="13">
        <f t="shared" si="1467"/>
        <v>4.6651104479171522E-3</v>
      </c>
      <c r="W1196" s="13">
        <f t="shared" si="1468"/>
        <v>3.9020252120851471E-3</v>
      </c>
      <c r="X1196" s="13">
        <f t="shared" si="1469"/>
        <v>7.525426313901378E-3</v>
      </c>
      <c r="Y1196" s="13">
        <f t="shared" si="1470"/>
        <v>7.2567497809293367E-3</v>
      </c>
      <c r="Z1196" s="13">
        <f t="shared" si="1471"/>
        <v>8.7752271849230581E-2</v>
      </c>
      <c r="AA1196" s="13">
        <f t="shared" si="1472"/>
        <v>5.9957471009919022E-2</v>
      </c>
      <c r="AB1196" s="13">
        <f t="shared" si="1473"/>
        <v>2.0483220856559507E-2</v>
      </c>
      <c r="AC1196" s="13">
        <f t="shared" si="1474"/>
        <v>3.8420934277839014E-4</v>
      </c>
      <c r="AD1196" s="13">
        <f t="shared" si="1475"/>
        <v>6.6652281075848749E-4</v>
      </c>
      <c r="AE1196" s="13">
        <f t="shared" si="1476"/>
        <v>1.2854525602147692E-3</v>
      </c>
      <c r="AF1196" s="13">
        <f t="shared" si="1477"/>
        <v>1.2395586901837053E-3</v>
      </c>
      <c r="AG1196" s="13">
        <f t="shared" si="1478"/>
        <v>7.9686889736494998E-4</v>
      </c>
      <c r="AH1196" s="13">
        <f t="shared" si="1479"/>
        <v>4.2309648181766843E-2</v>
      </c>
      <c r="AI1196" s="13">
        <f t="shared" si="1480"/>
        <v>2.8908419700593782E-2</v>
      </c>
      <c r="AJ1196" s="13">
        <f t="shared" si="1481"/>
        <v>9.8759593319641265E-3</v>
      </c>
      <c r="AK1196" s="13">
        <f t="shared" si="1482"/>
        <v>2.2492771710752018E-3</v>
      </c>
      <c r="AL1196" s="13">
        <f t="shared" si="1483"/>
        <v>2.0251345657256659E-5</v>
      </c>
      <c r="AM1196" s="13">
        <f t="shared" si="1484"/>
        <v>9.1081452961498812E-5</v>
      </c>
      <c r="AN1196" s="13">
        <f t="shared" si="1485"/>
        <v>1.7565923477428236E-4</v>
      </c>
      <c r="AO1196" s="13">
        <f t="shared" si="1486"/>
        <v>1.6938776094475408E-4</v>
      </c>
      <c r="AP1196" s="13">
        <f t="shared" si="1487"/>
        <v>1.0889346293974966E-4</v>
      </c>
      <c r="AQ1196" s="13">
        <f t="shared" si="1488"/>
        <v>5.2502847039571784E-5</v>
      </c>
      <c r="AR1196" s="13">
        <f t="shared" si="1489"/>
        <v>1.6319635187022983E-2</v>
      </c>
      <c r="AS1196" s="13">
        <f t="shared" si="1490"/>
        <v>1.1150526738493372E-2</v>
      </c>
      <c r="AT1196" s="13">
        <f t="shared" si="1491"/>
        <v>3.809345157565884E-3</v>
      </c>
      <c r="AU1196" s="13">
        <f t="shared" si="1492"/>
        <v>8.6758894114995883E-4</v>
      </c>
      <c r="AV1196" s="13">
        <f t="shared" si="1493"/>
        <v>1.4819684348713839E-4</v>
      </c>
      <c r="AW1196" s="13">
        <f t="shared" si="1494"/>
        <v>7.4127159638622298E-7</v>
      </c>
      <c r="AX1196" s="13">
        <f t="shared" si="1495"/>
        <v>1.0372026958008703E-5</v>
      </c>
      <c r="AY1196" s="13">
        <f t="shared" si="1496"/>
        <v>2.0003439331080858E-5</v>
      </c>
      <c r="AZ1196" s="13">
        <f t="shared" si="1497"/>
        <v>1.9289266538363003E-5</v>
      </c>
      <c r="BA1196" s="13">
        <f t="shared" si="1498"/>
        <v>1.2400394333184768E-5</v>
      </c>
      <c r="BB1196" s="13">
        <f t="shared" si="1499"/>
        <v>5.9788346272521378E-6</v>
      </c>
      <c r="BC1196" s="13">
        <f t="shared" si="1500"/>
        <v>2.3061501135890757E-6</v>
      </c>
      <c r="BD1196" s="13">
        <f t="shared" si="1501"/>
        <v>5.2456611372527825E-3</v>
      </c>
      <c r="BE1196" s="13">
        <f t="shared" si="1502"/>
        <v>3.5841416858707832E-3</v>
      </c>
      <c r="BF1196" s="13">
        <f t="shared" si="1503"/>
        <v>1.2244473373593003E-3</v>
      </c>
      <c r="BG1196" s="13">
        <f t="shared" si="1504"/>
        <v>2.7887128232618509E-4</v>
      </c>
      <c r="BH1196" s="13">
        <f t="shared" si="1505"/>
        <v>4.7635281894179766E-5</v>
      </c>
      <c r="BI1196" s="13">
        <f t="shared" si="1506"/>
        <v>6.5094406629761735E-6</v>
      </c>
      <c r="BJ1196" s="14">
        <f t="shared" si="1507"/>
        <v>0.12366534436549005</v>
      </c>
      <c r="BK1196" s="14">
        <f t="shared" si="1508"/>
        <v>0.2070695118589973</v>
      </c>
      <c r="BL1196" s="14">
        <f t="shared" si="1509"/>
        <v>0.57779021828344668</v>
      </c>
      <c r="BM1196" s="14">
        <f t="shared" si="1510"/>
        <v>0.48080013801423377</v>
      </c>
      <c r="BN1196" s="14">
        <f t="shared" si="1511"/>
        <v>0.51545794617519647</v>
      </c>
    </row>
    <row r="1197" spans="1:66" x14ac:dyDescent="0.25">
      <c r="A1197" t="s">
        <v>72</v>
      </c>
      <c r="B1197" t="s">
        <v>85</v>
      </c>
      <c r="C1197" t="s">
        <v>86</v>
      </c>
      <c r="D1197" s="11">
        <v>44464</v>
      </c>
      <c r="E1197" s="10">
        <f>VLOOKUP(A1197,home!$A$2:$E$405,3,FALSE)</f>
        <v>1.4166666666666701</v>
      </c>
      <c r="F1197" s="10">
        <f>VLOOKUP(B1197,home!$B$2:$E$405,3,FALSE)</f>
        <v>0.61</v>
      </c>
      <c r="G1197" s="10">
        <f>VLOOKUP(C1197,away!$B$2:$E$405,4,FALSE)</f>
        <v>0.71</v>
      </c>
      <c r="H1197" s="10">
        <f>VLOOKUP(A1197,away!$A$2:$E$405,3,FALSE)</f>
        <v>1.11666666666667</v>
      </c>
      <c r="I1197" s="10">
        <f>VLOOKUP(C1197,away!$B$2:$E$405,3,FALSE)</f>
        <v>0.62</v>
      </c>
      <c r="J1197" s="10">
        <f>VLOOKUP(B1197,home!$B$2:$E$405,4,FALSE)</f>
        <v>1.79</v>
      </c>
      <c r="K1197" s="12">
        <f t="shared" si="1456"/>
        <v>0.61355833333333476</v>
      </c>
      <c r="L1197" s="12">
        <f t="shared" si="1457"/>
        <v>1.2392766666666706</v>
      </c>
      <c r="M1197" s="13">
        <f t="shared" si="1458"/>
        <v>0.15679203022567051</v>
      </c>
      <c r="N1197" s="13">
        <f t="shared" si="1459"/>
        <v>9.6201056745212232E-2</v>
      </c>
      <c r="O1197" s="13">
        <f t="shared" si="1460"/>
        <v>0.19430870457796881</v>
      </c>
      <c r="P1197" s="13">
        <f t="shared" si="1461"/>
        <v>0.11921972493301784</v>
      </c>
      <c r="Q1197" s="13">
        <f t="shared" si="1462"/>
        <v>2.951248002074899E-2</v>
      </c>
      <c r="R1197" s="13">
        <f t="shared" si="1463"/>
        <v>0.12040112185685206</v>
      </c>
      <c r="S1197" s="13">
        <f t="shared" si="1464"/>
        <v>2.2662731633500764E-2</v>
      </c>
      <c r="T1197" s="13">
        <f t="shared" si="1465"/>
        <v>3.6574127865180522E-2</v>
      </c>
      <c r="U1197" s="13">
        <f t="shared" si="1466"/>
        <v>7.3873111657953877E-2</v>
      </c>
      <c r="V1197" s="13">
        <f t="shared" si="1467"/>
        <v>1.9146697611606928E-3</v>
      </c>
      <c r="W1197" s="13">
        <f t="shared" si="1468"/>
        <v>6.035876018021363E-3</v>
      </c>
      <c r="X1197" s="13">
        <f t="shared" si="1469"/>
        <v>7.4801203120268122E-3</v>
      </c>
      <c r="Y1197" s="13">
        <f t="shared" si="1470"/>
        <v>4.6349692832771232E-3</v>
      </c>
      <c r="Z1197" s="13">
        <f t="shared" si="1471"/>
        <v>4.9736766985895728E-2</v>
      </c>
      <c r="AA1197" s="13">
        <f t="shared" si="1472"/>
        <v>3.0516407857254603E-2</v>
      </c>
      <c r="AB1197" s="13">
        <f t="shared" si="1473"/>
        <v>9.3617981721087085E-3</v>
      </c>
      <c r="AC1197" s="13">
        <f t="shared" si="1474"/>
        <v>9.0990914021028943E-5</v>
      </c>
      <c r="AD1197" s="13">
        <f t="shared" si="1475"/>
        <v>9.2584050745595837E-4</v>
      </c>
      <c r="AE1197" s="13">
        <f t="shared" si="1476"/>
        <v>1.1473725379449989E-3</v>
      </c>
      <c r="AF1197" s="13">
        <f t="shared" si="1477"/>
        <v>7.1095600712467834E-4</v>
      </c>
      <c r="AG1197" s="13">
        <f t="shared" si="1478"/>
        <v>2.9369039688537227E-4</v>
      </c>
      <c r="AH1197" s="13">
        <f t="shared" si="1479"/>
        <v>1.5409403700264446E-2</v>
      </c>
      <c r="AI1197" s="13">
        <f t="shared" si="1480"/>
        <v>9.4545680519947731E-3</v>
      </c>
      <c r="AJ1197" s="13">
        <f t="shared" si="1481"/>
        <v>2.9004645081842535E-3</v>
      </c>
      <c r="AK1197" s="13">
        <f t="shared" si="1482"/>
        <v>5.9320138984467359E-4</v>
      </c>
      <c r="AL1197" s="13">
        <f t="shared" si="1483"/>
        <v>2.7674650874480168E-6</v>
      </c>
      <c r="AM1197" s="13">
        <f t="shared" si="1484"/>
        <v>1.1361143173743338E-4</v>
      </c>
      <c r="AN1197" s="13">
        <f t="shared" si="1485"/>
        <v>1.4079599641879444E-4</v>
      </c>
      <c r="AO1197" s="13">
        <f t="shared" si="1486"/>
        <v>8.7242596560948064E-5</v>
      </c>
      <c r="AP1197" s="13">
        <f t="shared" si="1487"/>
        <v>3.6039238085798938E-5</v>
      </c>
      <c r="AQ1197" s="13">
        <f t="shared" si="1488"/>
        <v>1.116564671104386E-5</v>
      </c>
      <c r="AR1197" s="13">
        <f t="shared" si="1489"/>
        <v>3.8193028905969496E-3</v>
      </c>
      <c r="AS1197" s="13">
        <f t="shared" si="1490"/>
        <v>2.3433651160498516E-3</v>
      </c>
      <c r="AT1197" s="13">
        <f t="shared" si="1491"/>
        <v>7.1889559749751186E-4</v>
      </c>
      <c r="AU1197" s="13">
        <f t="shared" si="1492"/>
        <v>1.470281282137484E-4</v>
      </c>
      <c r="AV1197" s="13">
        <f t="shared" si="1493"/>
        <v>2.2552583324986835E-5</v>
      </c>
      <c r="AW1197" s="13">
        <f t="shared" si="1494"/>
        <v>5.8452593046769222E-8</v>
      </c>
      <c r="AX1197" s="13">
        <f t="shared" si="1495"/>
        <v>1.1617873450738917E-5</v>
      </c>
      <c r="AY1197" s="13">
        <f t="shared" si="1496"/>
        <v>1.4397759483786936E-5</v>
      </c>
      <c r="AZ1197" s="13">
        <f t="shared" si="1497"/>
        <v>8.9214036902679626E-6</v>
      </c>
      <c r="BA1197" s="13">
        <f t="shared" si="1498"/>
        <v>3.6853624757543365E-6</v>
      </c>
      <c r="BB1197" s="13">
        <f t="shared" si="1499"/>
        <v>1.141795931102816E-6</v>
      </c>
      <c r="BC1197" s="13">
        <f t="shared" si="1500"/>
        <v>2.8300021110213259E-7</v>
      </c>
      <c r="BD1197" s="13">
        <f t="shared" si="1501"/>
        <v>7.8886215920822872E-4</v>
      </c>
      <c r="BE1197" s="13">
        <f t="shared" si="1502"/>
        <v>4.8401295163353654E-4</v>
      </c>
      <c r="BF1197" s="13">
        <f t="shared" si="1503"/>
        <v>1.4848508995801032E-4</v>
      </c>
      <c r="BG1197" s="13">
        <f t="shared" si="1504"/>
        <v>3.0368088106495696E-5</v>
      </c>
      <c r="BH1197" s="13">
        <f t="shared" si="1505"/>
        <v>4.6581483812853421E-6</v>
      </c>
      <c r="BI1197" s="13">
        <f t="shared" si="1506"/>
        <v>5.7160915144816133E-7</v>
      </c>
      <c r="BJ1197" s="14">
        <f t="shared" si="1507"/>
        <v>0.18394539179863481</v>
      </c>
      <c r="BK1197" s="14">
        <f t="shared" si="1508"/>
        <v>0.30069731269194205</v>
      </c>
      <c r="BL1197" s="14">
        <f t="shared" si="1509"/>
        <v>0.46532688413454837</v>
      </c>
      <c r="BM1197" s="14">
        <f t="shared" si="1510"/>
        <v>0.28325689794465975</v>
      </c>
      <c r="BN1197" s="14">
        <f t="shared" si="1511"/>
        <v>0.71643511835947038</v>
      </c>
    </row>
    <row r="1198" spans="1:66" x14ac:dyDescent="0.25">
      <c r="A1198" t="s">
        <v>72</v>
      </c>
      <c r="B1198" t="s">
        <v>237</v>
      </c>
      <c r="C1198" t="s">
        <v>83</v>
      </c>
      <c r="D1198" s="11">
        <v>44464</v>
      </c>
      <c r="E1198" s="10">
        <f>VLOOKUP(A1198,home!$A$2:$E$405,3,FALSE)</f>
        <v>1.4166666666666701</v>
      </c>
      <c r="F1198" s="10">
        <f>VLOOKUP(B1198,home!$B$2:$E$405,3,FALSE)</f>
        <v>1.1499999999999999</v>
      </c>
      <c r="G1198" s="10">
        <f>VLOOKUP(C1198,away!$B$2:$E$405,4,FALSE)</f>
        <v>0.61</v>
      </c>
      <c r="H1198" s="10">
        <f>VLOOKUP(A1198,away!$A$2:$E$405,3,FALSE)</f>
        <v>1.11666666666667</v>
      </c>
      <c r="I1198" s="10">
        <f>VLOOKUP(C1198,away!$B$2:$E$405,3,FALSE)</f>
        <v>0.3</v>
      </c>
      <c r="J1198" s="10">
        <f>VLOOKUP(B1198,home!$B$2:$E$405,4,FALSE)</f>
        <v>1.23</v>
      </c>
      <c r="K1198" s="12">
        <f t="shared" si="1456"/>
        <v>0.99379166666666896</v>
      </c>
      <c r="L1198" s="12">
        <f t="shared" si="1457"/>
        <v>0.41205000000000125</v>
      </c>
      <c r="M1198" s="13">
        <f t="shared" si="1458"/>
        <v>0.24516062606538536</v>
      </c>
      <c r="N1198" s="13">
        <f t="shared" si="1459"/>
        <v>0.24363858717856329</v>
      </c>
      <c r="O1198" s="13">
        <f t="shared" si="1460"/>
        <v>0.10101843597024233</v>
      </c>
      <c r="P1198" s="13">
        <f t="shared" si="1461"/>
        <v>0.10039127984692729</v>
      </c>
      <c r="Q1198" s="13">
        <f t="shared" si="1462"/>
        <v>0.12106299880824847</v>
      </c>
      <c r="R1198" s="13">
        <f t="shared" si="1463"/>
        <v>2.0812323270769238E-2</v>
      </c>
      <c r="S1198" s="13">
        <f t="shared" si="1464"/>
        <v>1.0277352883957922E-2</v>
      </c>
      <c r="T1198" s="13">
        <f t="shared" si="1465"/>
        <v>4.9884008658938932E-2</v>
      </c>
      <c r="U1198" s="13">
        <f t="shared" si="1466"/>
        <v>2.0683113430463258E-2</v>
      </c>
      <c r="V1198" s="13">
        <f t="shared" si="1467"/>
        <v>4.6761025664313825E-4</v>
      </c>
      <c r="W1198" s="13">
        <f t="shared" si="1468"/>
        <v>4.0103799785771409E-2</v>
      </c>
      <c r="X1198" s="13">
        <f t="shared" si="1469"/>
        <v>1.6524770701727157E-2</v>
      </c>
      <c r="Y1198" s="13">
        <f t="shared" si="1470"/>
        <v>3.4045158838233477E-3</v>
      </c>
      <c r="Z1198" s="13">
        <f t="shared" si="1471"/>
        <v>2.8585726012401638E-3</v>
      </c>
      <c r="AA1198" s="13">
        <f t="shared" si="1472"/>
        <v>2.8408256296741374E-3</v>
      </c>
      <c r="AB1198" s="13">
        <f t="shared" si="1473"/>
        <v>1.4115944186116251E-3</v>
      </c>
      <c r="AC1198" s="13">
        <f t="shared" si="1474"/>
        <v>1.1967661999646159E-5</v>
      </c>
      <c r="AD1198" s="13">
        <f t="shared" si="1475"/>
        <v>9.9637055071920399E-3</v>
      </c>
      <c r="AE1198" s="13">
        <f t="shared" si="1476"/>
        <v>4.1055448542384925E-3</v>
      </c>
      <c r="AF1198" s="13">
        <f t="shared" si="1477"/>
        <v>8.4584487859448785E-4</v>
      </c>
      <c r="AG1198" s="13">
        <f t="shared" si="1478"/>
        <v>1.1617679407495327E-4</v>
      </c>
      <c r="AH1198" s="13">
        <f t="shared" si="1479"/>
        <v>2.9446871008525322E-4</v>
      </c>
      <c r="AI1198" s="13">
        <f t="shared" si="1480"/>
        <v>2.9264055017680791E-4</v>
      </c>
      <c r="AJ1198" s="13">
        <f t="shared" si="1481"/>
        <v>1.4541187004723046E-4</v>
      </c>
      <c r="AK1198" s="13">
        <f t="shared" si="1482"/>
        <v>4.8169701562451422E-5</v>
      </c>
      <c r="AL1198" s="13">
        <f t="shared" si="1483"/>
        <v>1.9602640508830893E-7</v>
      </c>
      <c r="AM1198" s="13">
        <f t="shared" si="1484"/>
        <v>1.9803695004336499E-3</v>
      </c>
      <c r="AN1198" s="13">
        <f t="shared" si="1485"/>
        <v>8.1601125265368785E-4</v>
      </c>
      <c r="AO1198" s="13">
        <f t="shared" si="1486"/>
        <v>1.6811871832797653E-4</v>
      </c>
      <c r="AP1198" s="13">
        <f t="shared" si="1487"/>
        <v>2.309110596234765E-5</v>
      </c>
      <c r="AQ1198" s="13">
        <f t="shared" si="1488"/>
        <v>2.3786725529463443E-6</v>
      </c>
      <c r="AR1198" s="13">
        <f t="shared" si="1489"/>
        <v>2.4267166398125805E-5</v>
      </c>
      <c r="AS1198" s="13">
        <f t="shared" si="1490"/>
        <v>2.4116507740070827E-5</v>
      </c>
      <c r="AT1198" s="13">
        <f t="shared" si="1491"/>
        <v>1.1983392210592305E-5</v>
      </c>
      <c r="AU1198" s="13">
        <f t="shared" si="1492"/>
        <v>3.9696651057616353E-6</v>
      </c>
      <c r="AV1198" s="13">
        <f t="shared" si="1493"/>
        <v>9.8625502539084345E-7</v>
      </c>
      <c r="AW1198" s="13">
        <f t="shared" si="1494"/>
        <v>2.2297560137118445E-9</v>
      </c>
      <c r="AX1198" s="13">
        <f t="shared" si="1495"/>
        <v>3.280124510752991E-4</v>
      </c>
      <c r="AY1198" s="13">
        <f t="shared" si="1496"/>
        <v>1.351575304655774E-4</v>
      </c>
      <c r="AZ1198" s="13">
        <f t="shared" si="1497"/>
        <v>2.7845830214170664E-5</v>
      </c>
      <c r="BA1198" s="13">
        <f t="shared" si="1498"/>
        <v>3.8246247799163524E-6</v>
      </c>
      <c r="BB1198" s="13">
        <f t="shared" si="1499"/>
        <v>3.9398416014113442E-7</v>
      </c>
      <c r="BC1198" s="13">
        <f t="shared" si="1500"/>
        <v>3.2468234637231004E-8</v>
      </c>
      <c r="BD1198" s="13">
        <f t="shared" si="1501"/>
        <v>1.6665476523912938E-6</v>
      </c>
      <c r="BE1198" s="13">
        <f t="shared" si="1502"/>
        <v>1.6562011690493681E-6</v>
      </c>
      <c r="BF1198" s="13">
        <f t="shared" si="1503"/>
        <v>8.2295946006242856E-7</v>
      </c>
      <c r="BG1198" s="13">
        <f t="shared" si="1504"/>
        <v>2.7261675113818097E-7</v>
      </c>
      <c r="BH1198" s="13">
        <f t="shared" si="1505"/>
        <v>6.7731063868716332E-8</v>
      </c>
      <c r="BI1198" s="13">
        <f t="shared" si="1506"/>
        <v>1.3462113369439648E-8</v>
      </c>
      <c r="BJ1198" s="14">
        <f t="shared" si="1507"/>
        <v>0.49313518919003291</v>
      </c>
      <c r="BK1198" s="14">
        <f t="shared" si="1508"/>
        <v>0.35644419027178403</v>
      </c>
      <c r="BL1198" s="14">
        <f t="shared" si="1509"/>
        <v>0.14761680605632216</v>
      </c>
      <c r="BM1198" s="14">
        <f t="shared" si="1510"/>
        <v>0.1678353516785337</v>
      </c>
      <c r="BN1198" s="14">
        <f t="shared" si="1511"/>
        <v>0.83208425114013596</v>
      </c>
    </row>
    <row r="1199" spans="1:66" x14ac:dyDescent="0.25">
      <c r="A1199" t="s">
        <v>72</v>
      </c>
      <c r="B1199" t="s">
        <v>76</v>
      </c>
      <c r="C1199" t="s">
        <v>102</v>
      </c>
      <c r="D1199" s="11">
        <v>44464</v>
      </c>
      <c r="E1199" s="10">
        <f>VLOOKUP(A1199,home!$A$2:$E$405,3,FALSE)</f>
        <v>1.4166666666666701</v>
      </c>
      <c r="F1199" s="10">
        <f>VLOOKUP(B1199,home!$B$2:$E$405,3,FALSE)</f>
        <v>1.1499999999999999</v>
      </c>
      <c r="G1199" s="10">
        <f>VLOOKUP(C1199,away!$B$2:$E$405,4,FALSE)</f>
        <v>1.01</v>
      </c>
      <c r="H1199" s="10">
        <f>VLOOKUP(A1199,away!$A$2:$E$405,3,FALSE)</f>
        <v>1.11666666666667</v>
      </c>
      <c r="I1199" s="10">
        <f>VLOOKUP(C1199,away!$B$2:$E$405,3,FALSE)</f>
        <v>0.4</v>
      </c>
      <c r="J1199" s="10">
        <f>VLOOKUP(B1199,home!$B$2:$E$405,4,FALSE)</f>
        <v>0.9</v>
      </c>
      <c r="K1199" s="12">
        <f t="shared" ref="K1199:K1251" si="1512">E1199*F1199*G1199</f>
        <v>1.6454583333333372</v>
      </c>
      <c r="L1199" s="12">
        <f t="shared" ref="L1199:L1251" si="1513">H1199*I1199*J1199</f>
        <v>0.40200000000000125</v>
      </c>
      <c r="M1199" s="13">
        <f t="shared" ref="M1199:M1251" si="1514">_xlfn.POISSON.DIST(0,K1199,FALSE) * _xlfn.POISSON.DIST(0,L1199,FALSE)</f>
        <v>0.12906252097181217</v>
      </c>
      <c r="N1199" s="13">
        <f t="shared" ref="N1199:N1251" si="1515">_xlfn.POISSON.DIST(1,K1199,FALSE) * _xlfn.POISSON.DIST(0,L1199,FALSE)</f>
        <v>0.21236700065407693</v>
      </c>
      <c r="O1199" s="13">
        <f t="shared" ref="O1199:O1251" si="1516">_xlfn.POISSON.DIST(0,K1199,FALSE) * _xlfn.POISSON.DIST(1,L1199,FALSE)</f>
        <v>5.1883133430668645E-2</v>
      </c>
      <c r="P1199" s="13">
        <f t="shared" ref="P1199:P1251" si="1517">_xlfn.POISSON.DIST(1,K1199,FALSE) * _xlfn.POISSON.DIST(1,L1199,FALSE)</f>
        <v>8.5371534262939169E-2</v>
      </c>
      <c r="Q1199" s="13">
        <f t="shared" ref="Q1199:Q1251" si="1518">_xlfn.POISSON.DIST(2,K1199,FALSE) * _xlfn.POISSON.DIST(0,L1199,FALSE)</f>
        <v>0.17472052547562861</v>
      </c>
      <c r="R1199" s="13">
        <f t="shared" ref="R1199:R1251" si="1519">_xlfn.POISSON.DIST(0,K1199,FALSE) * _xlfn.POISSON.DIST(2,L1199,FALSE)</f>
        <v>1.0428509819564431E-2</v>
      </c>
      <c r="S1199" s="13">
        <f t="shared" ref="S1199:S1251" si="1520">_xlfn.POISSON.DIST(2,K1199,FALSE) * _xlfn.POISSON.DIST(2,L1199,FALSE)</f>
        <v>1.4117767899481829E-2</v>
      </c>
      <c r="T1199" s="13">
        <f t="shared" ref="T1199:T1251" si="1521">_xlfn.POISSON.DIST(2,K1199,FALSE) * _xlfn.POISSON.DIST(1,L1199,FALSE)</f>
        <v>7.0237651241202903E-2</v>
      </c>
      <c r="U1199" s="13">
        <f t="shared" ref="U1199:U1251" si="1522">_xlfn.POISSON.DIST(1,K1199,FALSE) * _xlfn.POISSON.DIST(2,L1199,FALSE)</f>
        <v>1.7159678386850827E-2</v>
      </c>
      <c r="V1199" s="13">
        <f t="shared" ref="V1199:V1251" si="1523">_xlfn.POISSON.DIST(3,K1199,FALSE) * _xlfn.POISSON.DIST(3,L1199,FALSE)</f>
        <v>1.0376155481093194E-3</v>
      </c>
      <c r="W1199" s="13">
        <f t="shared" ref="W1199:W1251" si="1524">_xlfn.POISSON.DIST(3,K1199,FALSE) * _xlfn.POISSON.DIST(0,L1199,FALSE)</f>
        <v>9.5831781549417613E-2</v>
      </c>
      <c r="X1199" s="13">
        <f t="shared" ref="X1199:X1251" si="1525">_xlfn.POISSON.DIST(3,K1199,FALSE) * _xlfn.POISSON.DIST(1,L1199,FALSE)</f>
        <v>3.8524376182865985E-2</v>
      </c>
      <c r="Y1199" s="13">
        <f t="shared" ref="Y1199:Y1251" si="1526">_xlfn.POISSON.DIST(3,K1199,FALSE) * _xlfn.POISSON.DIST(2,L1199,FALSE)</f>
        <v>7.7433996127560887E-3</v>
      </c>
      <c r="Z1199" s="13">
        <f t="shared" ref="Z1199:Z1251" si="1527">_xlfn.POISSON.DIST(0,K1199,FALSE) * _xlfn.POISSON.DIST(3,L1199,FALSE)</f>
        <v>1.3974203158216385E-3</v>
      </c>
      <c r="AA1199" s="13">
        <f t="shared" ref="AA1199:AA1251" si="1528">_xlfn.POISSON.DIST(1,K1199,FALSE) * _xlfn.POISSON.DIST(3,L1199,FALSE)</f>
        <v>2.2993969038380187E-3</v>
      </c>
      <c r="AB1199" s="13">
        <f t="shared" ref="AB1199:AB1251" si="1529">_xlfn.POISSON.DIST(2,K1199,FALSE) * _xlfn.POISSON.DIST(3,L1199,FALSE)</f>
        <v>1.8917808985305716E-3</v>
      </c>
      <c r="AC1199" s="13">
        <f t="shared" ref="AC1199:AC1251" si="1530">_xlfn.POISSON.DIST(4,K1199,FALSE) * _xlfn.POISSON.DIST(4,L1199,FALSE)</f>
        <v>4.2897247904622143E-5</v>
      </c>
      <c r="AD1199" s="13">
        <f t="shared" ref="AD1199:AD1251" si="1531">_xlfn.POISSON.DIST(4,K1199,FALSE) * _xlfn.POISSON.DIST(0,L1199,FALSE)</f>
        <v>3.9421800887167284E-2</v>
      </c>
      <c r="AE1199" s="13">
        <f t="shared" ref="AE1199:AE1251" si="1532">_xlfn.POISSON.DIST(4,K1199,FALSE) * _xlfn.POISSON.DIST(1,L1199,FALSE)</f>
        <v>1.5847563956641292E-2</v>
      </c>
      <c r="AF1199" s="13">
        <f t="shared" ref="AF1199:AF1251" si="1533">_xlfn.POISSON.DIST(4,K1199,FALSE) * _xlfn.POISSON.DIST(2,L1199,FALSE)</f>
        <v>3.1853603552849099E-3</v>
      </c>
      <c r="AG1199" s="13">
        <f t="shared" ref="AG1199:AG1251" si="1534">_xlfn.POISSON.DIST(4,K1199,FALSE) * _xlfn.POISSON.DIST(3,L1199,FALSE)</f>
        <v>4.2683828760817943E-4</v>
      </c>
      <c r="AH1199" s="13">
        <f t="shared" ref="AH1199:AH1251" si="1535">_xlfn.POISSON.DIST(0,K1199,FALSE) * _xlfn.POISSON.DIST(4,L1199,FALSE)</f>
        <v>1.4044074174007505E-4</v>
      </c>
      <c r="AI1199" s="13">
        <f t="shared" ref="AI1199:AI1251" si="1536">_xlfn.POISSON.DIST(1,K1199,FALSE) * _xlfn.POISSON.DIST(4,L1199,FALSE)</f>
        <v>2.3108938883572151E-4</v>
      </c>
      <c r="AJ1199" s="13">
        <f t="shared" ref="AJ1199:AJ1251" si="1537">_xlfn.POISSON.DIST(2,K1199,FALSE) * _xlfn.POISSON.DIST(4,L1199,FALSE)</f>
        <v>1.9012398030232293E-4</v>
      </c>
      <c r="AK1199" s="13">
        <f t="shared" ref="AK1199:AK1251" si="1538">_xlfn.POISSON.DIST(3,K1199,FALSE) * _xlfn.POISSON.DIST(4,L1199,FALSE)</f>
        <v>1.0428036258498687E-4</v>
      </c>
      <c r="AL1199" s="13">
        <f t="shared" ref="AL1199:AL1251" si="1539">_xlfn.POISSON.DIST(5,K1199,FALSE) * _xlfn.POISSON.DIST(5,L1199,FALSE)</f>
        <v>1.135016995390967E-6</v>
      </c>
      <c r="AM1199" s="13">
        <f t="shared" ref="AM1199:AM1251" si="1540">_xlfn.POISSON.DIST(5,K1199,FALSE) * _xlfn.POISSON.DIST(0,L1199,FALSE)</f>
        <v>1.297338615695939E-2</v>
      </c>
      <c r="AN1199" s="13">
        <f t="shared" ref="AN1199:AN1251" si="1541">_xlfn.POISSON.DIST(5,K1199,FALSE) * _xlfn.POISSON.DIST(1,L1199,FALSE)</f>
        <v>5.2153012350976899E-3</v>
      </c>
      <c r="AO1199" s="13">
        <f t="shared" ref="AO1199:AO1251" si="1542">_xlfn.POISSON.DIST(5,K1199,FALSE) * _xlfn.POISSON.DIST(2,L1199,FALSE)</f>
        <v>1.0482755482546389E-3</v>
      </c>
      <c r="AP1199" s="13">
        <f t="shared" ref="AP1199:AP1251" si="1543">_xlfn.POISSON.DIST(5,K1199,FALSE) * _xlfn.POISSON.DIST(3,L1199,FALSE)</f>
        <v>1.404689234661221E-4</v>
      </c>
      <c r="AQ1199" s="13">
        <f t="shared" ref="AQ1199:AQ1251" si="1544">_xlfn.POISSON.DIST(5,K1199,FALSE) * _xlfn.POISSON.DIST(4,L1199,FALSE)</f>
        <v>1.4117126808345309E-5</v>
      </c>
      <c r="AR1199" s="13">
        <f t="shared" ref="AR1199:AR1251" si="1545">_xlfn.POISSON.DIST(0,K1199,FALSE) * _xlfn.POISSON.DIST(5,L1199,FALSE)</f>
        <v>1.1291435635902075E-5</v>
      </c>
      <c r="AS1199" s="13">
        <f t="shared" ref="AS1199:AS1251" si="1546">_xlfn.POISSON.DIST(1,K1199,FALSE) * _xlfn.POISSON.DIST(5,L1199,FALSE)</f>
        <v>1.857958686239208E-5</v>
      </c>
      <c r="AT1199" s="13">
        <f t="shared" ref="AT1199:AT1251" si="1547">_xlfn.POISSON.DIST(2,K1199,FALSE) * _xlfn.POISSON.DIST(5,L1199,FALSE)</f>
        <v>1.5285968016306822E-5</v>
      </c>
      <c r="AU1199" s="13">
        <f t="shared" ref="AU1199:AU1251" si="1548">_xlfn.POISSON.DIST(3,K1199,FALSE) * _xlfn.POISSON.DIST(5,L1199,FALSE)</f>
        <v>8.3841411518329754E-6</v>
      </c>
      <c r="AV1199" s="13">
        <f t="shared" ref="AV1199:AV1251" si="1549">_xlfn.POISSON.DIST(4,K1199,FALSE) * _xlfn.POISSON.DIST(5,L1199,FALSE)</f>
        <v>3.4489387315316332E-6</v>
      </c>
      <c r="AW1199" s="13">
        <f t="shared" ref="AW1199:AW1251" si="1550">_xlfn.POISSON.DIST(6,K1199,FALSE) * _xlfn.POISSON.DIST(6,L1199,FALSE)</f>
        <v>2.0855125437874933E-8</v>
      </c>
      <c r="AX1199" s="13">
        <f t="shared" ref="AX1199:AX1251" si="1551">_xlfn.POISSON.DIST(6,K1199,FALSE) * _xlfn.POISSON.DIST(0,L1199,FALSE)</f>
        <v>3.5578610605867E-3</v>
      </c>
      <c r="AY1199" s="13">
        <f t="shared" ref="AY1199:AY1251" si="1552">_xlfn.POISSON.DIST(6,K1199,FALSE) * _xlfn.POISSON.DIST(1,L1199,FALSE)</f>
        <v>1.4302601463558574E-3</v>
      </c>
      <c r="AZ1199" s="13">
        <f t="shared" ref="AZ1199:AZ1251" si="1553">_xlfn.POISSON.DIST(6,K1199,FALSE) * _xlfn.POISSON.DIST(2,L1199,FALSE)</f>
        <v>2.8748228941752828E-4</v>
      </c>
      <c r="BA1199" s="13">
        <f t="shared" ref="BA1199:BA1251" si="1554">_xlfn.POISSON.DIST(6,K1199,FALSE) * _xlfn.POISSON.DIST(3,L1199,FALSE)</f>
        <v>3.8522626781948915E-5</v>
      </c>
      <c r="BB1199" s="13">
        <f t="shared" ref="BB1199:BB1251" si="1555">_xlfn.POISSON.DIST(6,K1199,FALSE) * _xlfn.POISSON.DIST(4,L1199,FALSE)</f>
        <v>3.8715239915858762E-6</v>
      </c>
      <c r="BC1199" s="13">
        <f t="shared" ref="BC1199:BC1251" si="1556">_xlfn.POISSON.DIST(6,K1199,FALSE) * _xlfn.POISSON.DIST(5,L1199,FALSE)</f>
        <v>3.1127052892350564E-7</v>
      </c>
      <c r="BD1199" s="13">
        <f t="shared" ref="BD1199:BD1251" si="1557">_xlfn.POISSON.DIST(0,K1199,FALSE) * _xlfn.POISSON.DIST(6,L1199,FALSE)</f>
        <v>7.5652618760544104E-7</v>
      </c>
      <c r="BE1199" s="13">
        <f t="shared" ref="BE1199:BE1251" si="1558">_xlfn.POISSON.DIST(1,K1199,FALSE) * _xlfn.POISSON.DIST(6,L1199,FALSE)</f>
        <v>1.2448323197802725E-6</v>
      </c>
      <c r="BF1199" s="13">
        <f t="shared" ref="BF1199:BF1251" si="1559">_xlfn.POISSON.DIST(2,K1199,FALSE) * _xlfn.POISSON.DIST(6,L1199,FALSE)</f>
        <v>1.0241598570925598E-6</v>
      </c>
      <c r="BG1199" s="13">
        <f t="shared" ref="BG1199:BG1251" si="1560">_xlfn.POISSON.DIST(3,K1199,FALSE) * _xlfn.POISSON.DIST(6,L1199,FALSE)</f>
        <v>5.6173745717281091E-7</v>
      </c>
      <c r="BH1199" s="13">
        <f t="shared" ref="BH1199:BH1251" si="1561">_xlfn.POISSON.DIST(4,K1199,FALSE) * _xlfn.POISSON.DIST(6,L1199,FALSE)</f>
        <v>2.3107889501262004E-7</v>
      </c>
      <c r="BI1199" s="13">
        <f t="shared" ref="BI1199:BI1251" si="1562">_xlfn.POISSON.DIST(5,K1199,FALSE) * _xlfn.POISSON.DIST(6,L1199,FALSE)</f>
        <v>7.6046138691194994E-8</v>
      </c>
      <c r="BJ1199" s="14">
        <f t="shared" ref="BJ1199:BJ1251" si="1563">SUM(N1199,Q1199,T1199,W1199,X1199,Y1199,AD1199,AE1199,AF1199,AG1199,AM1199,AN1199,AO1199,AP1199,AQ1199,AX1199,AY1199,AZ1199,BA1199,BB1199,BC1199)</f>
        <v>0.6830161561108985</v>
      </c>
      <c r="BK1199" s="14">
        <f t="shared" ref="BK1199:BK1251" si="1564">SUM(M1199,P1199,S1199,V1199,AC1199,AL1199,AY1199)</f>
        <v>0.23106373109359837</v>
      </c>
      <c r="BL1199" s="14">
        <f t="shared" ref="BL1199:BL1251" si="1565">SUM(O1199,R1199,U1199,AA1199,AB1199,AH1199,AI1199,AJ1199,AK1199,AR1199,AS1199,AT1199,AU1199,AV1199,BD1199,BE1199,BF1199,BG1199,BH1199,BI1199)</f>
        <v>8.4389318364168908E-2</v>
      </c>
      <c r="BM1199" s="14">
        <f t="shared" ref="BM1199:BM1251" si="1566">SUM(S1199:BI1199)</f>
        <v>0.33460316197856688</v>
      </c>
      <c r="BN1199" s="14">
        <f t="shared" ref="BN1199:BN1251" si="1567">SUM(M1199:R1199)</f>
        <v>0.66383322461469008</v>
      </c>
    </row>
    <row r="1200" spans="1:66" x14ac:dyDescent="0.25">
      <c r="A1200" t="s">
        <v>72</v>
      </c>
      <c r="B1200" t="s">
        <v>90</v>
      </c>
      <c r="C1200" t="s">
        <v>88</v>
      </c>
      <c r="D1200" s="11">
        <v>44464</v>
      </c>
      <c r="E1200" s="10">
        <f>VLOOKUP(A1200,home!$A$2:$E$405,3,FALSE)</f>
        <v>1.4166666666666701</v>
      </c>
      <c r="F1200" s="10">
        <f>VLOOKUP(B1200,home!$B$2:$E$405,3,FALSE)</f>
        <v>0.88</v>
      </c>
      <c r="G1200" s="10">
        <f>VLOOKUP(C1200,away!$B$2:$E$405,4,FALSE)</f>
        <v>0.81</v>
      </c>
      <c r="H1200" s="10">
        <f>VLOOKUP(A1200,away!$A$2:$E$405,3,FALSE)</f>
        <v>1.11666666666667</v>
      </c>
      <c r="I1200" s="10">
        <f>VLOOKUP(C1200,away!$B$2:$E$405,3,FALSE)</f>
        <v>0.71</v>
      </c>
      <c r="J1200" s="10">
        <f>VLOOKUP(B1200,home!$B$2:$E$405,4,FALSE)</f>
        <v>0.45</v>
      </c>
      <c r="K1200" s="12">
        <f t="shared" si="1512"/>
        <v>1.0098000000000025</v>
      </c>
      <c r="L1200" s="12">
        <f t="shared" si="1513"/>
        <v>0.35677500000000106</v>
      </c>
      <c r="M1200" s="13">
        <f t="shared" si="1514"/>
        <v>0.25497876800901104</v>
      </c>
      <c r="N1200" s="13">
        <f t="shared" si="1515"/>
        <v>0.25747755993549992</v>
      </c>
      <c r="O1200" s="13">
        <f t="shared" si="1516"/>
        <v>9.0970049956415153E-2</v>
      </c>
      <c r="P1200" s="13">
        <f t="shared" si="1517"/>
        <v>9.1861556445988243E-2</v>
      </c>
      <c r="Q1200" s="13">
        <f t="shared" si="1518"/>
        <v>0.13000042001143422</v>
      </c>
      <c r="R1200" s="13">
        <f t="shared" si="1519"/>
        <v>1.6227919786600056E-2</v>
      </c>
      <c r="S1200" s="13">
        <f t="shared" si="1520"/>
        <v>8.2737727719169006E-3</v>
      </c>
      <c r="T1200" s="13">
        <f t="shared" si="1521"/>
        <v>4.6380899849579577E-2</v>
      </c>
      <c r="U1200" s="13">
        <f t="shared" si="1522"/>
        <v>1.6386953400508778E-2</v>
      </c>
      <c r="V1200" s="13">
        <f t="shared" si="1523"/>
        <v>3.3120040649461507E-4</v>
      </c>
      <c r="W1200" s="13">
        <f t="shared" si="1524"/>
        <v>4.3758141375848873E-2</v>
      </c>
      <c r="X1200" s="13">
        <f t="shared" si="1525"/>
        <v>1.5611810889368525E-2</v>
      </c>
      <c r="Y1200" s="13">
        <f t="shared" si="1526"/>
        <v>2.7849519150272362E-3</v>
      </c>
      <c r="Z1200" s="13">
        <f t="shared" si="1527"/>
        <v>1.9299053606214177E-3</v>
      </c>
      <c r="AA1200" s="13">
        <f t="shared" si="1528"/>
        <v>1.9488184331555123E-3</v>
      </c>
      <c r="AB1200" s="13">
        <f t="shared" si="1529"/>
        <v>9.8395842690022052E-4</v>
      </c>
      <c r="AC1200" s="13">
        <f t="shared" si="1530"/>
        <v>7.4576270295239171E-6</v>
      </c>
      <c r="AD1200" s="13">
        <f t="shared" si="1531"/>
        <v>1.1046742790333075E-2</v>
      </c>
      <c r="AE1200" s="13">
        <f t="shared" si="1532"/>
        <v>3.9412016590210939E-3</v>
      </c>
      <c r="AF1200" s="13">
        <f t="shared" si="1533"/>
        <v>7.0306111094862751E-4</v>
      </c>
      <c r="AG1200" s="13">
        <f t="shared" si="1534"/>
        <v>8.3611542619565772E-5</v>
      </c>
      <c r="AH1200" s="13">
        <f t="shared" si="1535"/>
        <v>1.7213549625892706E-4</v>
      </c>
      <c r="AI1200" s="13">
        <f t="shared" si="1536"/>
        <v>1.7382242412226497E-4</v>
      </c>
      <c r="AJ1200" s="13">
        <f t="shared" si="1537"/>
        <v>8.7762941939331795E-5</v>
      </c>
      <c r="AK1200" s="13">
        <f t="shared" si="1538"/>
        <v>2.9541006256779156E-5</v>
      </c>
      <c r="AL1200" s="13">
        <f t="shared" si="1539"/>
        <v>1.0747078773265218E-7</v>
      </c>
      <c r="AM1200" s="13">
        <f t="shared" si="1540"/>
        <v>2.2310001739356739E-3</v>
      </c>
      <c r="AN1200" s="13">
        <f t="shared" si="1541"/>
        <v>7.9596508705590224E-4</v>
      </c>
      <c r="AO1200" s="13">
        <f t="shared" si="1542"/>
        <v>1.4199022196718518E-4</v>
      </c>
      <c r="AP1200" s="13">
        <f t="shared" si="1543"/>
        <v>1.6886187147447547E-5</v>
      </c>
      <c r="AQ1200" s="13">
        <f t="shared" si="1544"/>
        <v>1.506142354882654E-6</v>
      </c>
      <c r="AR1200" s="13">
        <f t="shared" si="1545"/>
        <v>1.2282728335555785E-5</v>
      </c>
      <c r="AS1200" s="13">
        <f t="shared" si="1546"/>
        <v>1.2403099073244261E-5</v>
      </c>
      <c r="AT1200" s="13">
        <f t="shared" si="1547"/>
        <v>6.2623247220810423E-6</v>
      </c>
      <c r="AU1200" s="13">
        <f t="shared" si="1548"/>
        <v>2.1078985014524843E-6</v>
      </c>
      <c r="AV1200" s="13">
        <f t="shared" si="1549"/>
        <v>5.3213897669168095E-7</v>
      </c>
      <c r="AW1200" s="13">
        <f t="shared" si="1550"/>
        <v>1.0755180727275457E-9</v>
      </c>
      <c r="AX1200" s="13">
        <f t="shared" si="1551"/>
        <v>3.7547732927337461E-4</v>
      </c>
      <c r="AY1200" s="13">
        <f t="shared" si="1552"/>
        <v>1.339609241515086E-4</v>
      </c>
      <c r="AZ1200" s="13">
        <f t="shared" si="1553"/>
        <v>2.3896954357077312E-5</v>
      </c>
      <c r="BA1200" s="13">
        <f t="shared" si="1554"/>
        <v>2.8419452969154281E-6</v>
      </c>
      <c r="BB1200" s="13">
        <f t="shared" si="1555"/>
        <v>2.5348375832675121E-7</v>
      </c>
      <c r="BC1200" s="13">
        <f t="shared" si="1556"/>
        <v>1.8087333575405395E-8</v>
      </c>
      <c r="BD1200" s="13">
        <f t="shared" si="1557"/>
        <v>7.3036173365298746E-7</v>
      </c>
      <c r="BE1200" s="13">
        <f t="shared" si="1558"/>
        <v>7.3751927864278851E-7</v>
      </c>
      <c r="BF1200" s="13">
        <f t="shared" si="1559"/>
        <v>3.7237348378674482E-7</v>
      </c>
      <c r="BG1200" s="13">
        <f t="shared" si="1560"/>
        <v>1.2534091464261863E-7</v>
      </c>
      <c r="BH1200" s="13">
        <f t="shared" si="1561"/>
        <v>3.1642313901529151E-8</v>
      </c>
      <c r="BI1200" s="13">
        <f t="shared" si="1562"/>
        <v>6.3904817155528436E-9</v>
      </c>
      <c r="BJ1200" s="14">
        <f t="shared" si="1563"/>
        <v>0.51551219761631262</v>
      </c>
      <c r="BK1200" s="14">
        <f t="shared" si="1564"/>
        <v>0.35558682365537952</v>
      </c>
      <c r="BL1200" s="14">
        <f t="shared" si="1565"/>
        <v>0.12701655368997239</v>
      </c>
      <c r="BM1200" s="14">
        <f t="shared" si="1566"/>
        <v>0.15839524632870394</v>
      </c>
      <c r="BN1200" s="14">
        <f t="shared" si="1567"/>
        <v>0.84151627414494856</v>
      </c>
    </row>
    <row r="1201" spans="1:66" x14ac:dyDescent="0.25">
      <c r="A1201" t="s">
        <v>19</v>
      </c>
      <c r="B1201" t="s">
        <v>250</v>
      </c>
      <c r="C1201" t="s">
        <v>247</v>
      </c>
      <c r="D1201" s="11">
        <v>44464</v>
      </c>
      <c r="E1201" s="10">
        <f>VLOOKUP(A1201,home!$A$2:$E$405,3,FALSE)</f>
        <v>1.6666666666666701</v>
      </c>
      <c r="F1201" s="10">
        <f>VLOOKUP(B1201,home!$B$2:$E$405,3,FALSE)</f>
        <v>0.6</v>
      </c>
      <c r="G1201" s="10">
        <f>VLOOKUP(C1201,away!$B$2:$E$405,4,FALSE)</f>
        <v>0.3</v>
      </c>
      <c r="H1201" s="10">
        <f>VLOOKUP(A1201,away!$A$2:$E$405,3,FALSE)</f>
        <v>1.2</v>
      </c>
      <c r="I1201" s="10">
        <f>VLOOKUP(C1201,away!$B$2:$E$405,3,FALSE)</f>
        <v>1.1000000000000001</v>
      </c>
      <c r="J1201" s="10">
        <f>VLOOKUP(B1201,home!$B$2:$E$405,4,FALSE)</f>
        <v>1.39</v>
      </c>
      <c r="K1201" s="12">
        <f t="shared" si="1512"/>
        <v>0.3000000000000006</v>
      </c>
      <c r="L1201" s="12">
        <f t="shared" si="1513"/>
        <v>1.8348</v>
      </c>
      <c r="M1201" s="13">
        <f t="shared" si="1514"/>
        <v>0.11826824165976016</v>
      </c>
      <c r="N1201" s="13">
        <f t="shared" si="1515"/>
        <v>3.5480472497928121E-2</v>
      </c>
      <c r="O1201" s="13">
        <f t="shared" si="1516"/>
        <v>0.2169985697973279</v>
      </c>
      <c r="P1201" s="13">
        <f t="shared" si="1517"/>
        <v>6.5099570939198506E-2</v>
      </c>
      <c r="Q1201" s="13">
        <f t="shared" si="1518"/>
        <v>5.3220708746892281E-3</v>
      </c>
      <c r="R1201" s="13">
        <f t="shared" si="1519"/>
        <v>0.19907448793206869</v>
      </c>
      <c r="S1201" s="13">
        <f t="shared" si="1520"/>
        <v>8.9583519569431252E-3</v>
      </c>
      <c r="T1201" s="13">
        <f t="shared" si="1521"/>
        <v>9.7649356408797926E-3</v>
      </c>
      <c r="U1201" s="13">
        <f t="shared" si="1522"/>
        <v>5.9722346379620733E-2</v>
      </c>
      <c r="V1201" s="13">
        <f t="shared" si="1523"/>
        <v>5.4789280568664296E-4</v>
      </c>
      <c r="W1201" s="13">
        <f t="shared" si="1524"/>
        <v>5.3220708746892418E-4</v>
      </c>
      <c r="X1201" s="13">
        <f t="shared" si="1525"/>
        <v>9.7649356408798177E-4</v>
      </c>
      <c r="Y1201" s="13">
        <f t="shared" si="1526"/>
        <v>8.9583519569431491E-4</v>
      </c>
      <c r="Z1201" s="13">
        <f t="shared" si="1527"/>
        <v>0.12175395681925322</v>
      </c>
      <c r="AA1201" s="13">
        <f t="shared" si="1528"/>
        <v>3.6526187045776044E-2</v>
      </c>
      <c r="AB1201" s="13">
        <f t="shared" si="1529"/>
        <v>5.4789280568664162E-3</v>
      </c>
      <c r="AC1201" s="13">
        <f t="shared" si="1530"/>
        <v>1.8848882247634767E-5</v>
      </c>
      <c r="AD1201" s="13">
        <f t="shared" si="1531"/>
        <v>3.9915531560169382E-5</v>
      </c>
      <c r="AE1201" s="13">
        <f t="shared" si="1532"/>
        <v>7.3237017306598758E-5</v>
      </c>
      <c r="AF1201" s="13">
        <f t="shared" si="1533"/>
        <v>6.7187639677073727E-5</v>
      </c>
      <c r="AG1201" s="13">
        <f t="shared" si="1534"/>
        <v>4.1091960426498297E-5</v>
      </c>
      <c r="AH1201" s="13">
        <f t="shared" si="1535"/>
        <v>5.5848539992991449E-2</v>
      </c>
      <c r="AI1201" s="13">
        <f t="shared" si="1536"/>
        <v>1.6754561997897467E-2</v>
      </c>
      <c r="AJ1201" s="13">
        <f t="shared" si="1537"/>
        <v>2.5131842996846247E-3</v>
      </c>
      <c r="AK1201" s="13">
        <f t="shared" si="1538"/>
        <v>2.5131842996846312E-4</v>
      </c>
      <c r="AL1201" s="13">
        <f t="shared" si="1539"/>
        <v>4.1500714977552424E-7</v>
      </c>
      <c r="AM1201" s="13">
        <f t="shared" si="1540"/>
        <v>2.3949318936101679E-6</v>
      </c>
      <c r="AN1201" s="13">
        <f t="shared" si="1541"/>
        <v>4.394221038395935E-6</v>
      </c>
      <c r="AO1201" s="13">
        <f t="shared" si="1542"/>
        <v>4.0312583806244327E-6</v>
      </c>
      <c r="AP1201" s="13">
        <f t="shared" si="1543"/>
        <v>2.4655176255899032E-6</v>
      </c>
      <c r="AQ1201" s="13">
        <f t="shared" si="1544"/>
        <v>1.1309329348580885E-6</v>
      </c>
      <c r="AR1201" s="13">
        <f t="shared" si="1545"/>
        <v>2.0494180235828146E-2</v>
      </c>
      <c r="AS1201" s="13">
        <f t="shared" si="1546"/>
        <v>6.1482540707484563E-3</v>
      </c>
      <c r="AT1201" s="13">
        <f t="shared" si="1547"/>
        <v>9.2223811061227013E-4</v>
      </c>
      <c r="AU1201" s="13">
        <f t="shared" si="1548"/>
        <v>9.2223811061227241E-5</v>
      </c>
      <c r="AV1201" s="13">
        <f t="shared" si="1549"/>
        <v>6.9167858295920554E-6</v>
      </c>
      <c r="AW1201" s="13">
        <f t="shared" si="1550"/>
        <v>6.3454593200677812E-9</v>
      </c>
      <c r="AX1201" s="13">
        <f t="shared" si="1551"/>
        <v>1.1974659468050868E-7</v>
      </c>
      <c r="AY1201" s="13">
        <f t="shared" si="1552"/>
        <v>2.1971105191979729E-7</v>
      </c>
      <c r="AZ1201" s="13">
        <f t="shared" si="1553"/>
        <v>2.0156291903122212E-7</v>
      </c>
      <c r="BA1201" s="13">
        <f t="shared" si="1554"/>
        <v>1.2327588127949545E-7</v>
      </c>
      <c r="BB1201" s="13">
        <f t="shared" si="1555"/>
        <v>5.6546646742904556E-8</v>
      </c>
      <c r="BC1201" s="13">
        <f t="shared" si="1556"/>
        <v>2.0750357488776261E-8</v>
      </c>
      <c r="BD1201" s="13">
        <f t="shared" si="1557"/>
        <v>6.2671203161162471E-3</v>
      </c>
      <c r="BE1201" s="13">
        <f t="shared" si="1558"/>
        <v>1.8801360948348781E-3</v>
      </c>
      <c r="BF1201" s="13">
        <f t="shared" si="1559"/>
        <v>2.820204142252322E-4</v>
      </c>
      <c r="BG1201" s="13">
        <f t="shared" si="1560"/>
        <v>2.8202041422523294E-5</v>
      </c>
      <c r="BH1201" s="13">
        <f t="shared" si="1561"/>
        <v>2.1151531066892506E-6</v>
      </c>
      <c r="BI1201" s="13">
        <f t="shared" si="1562"/>
        <v>1.2690918640135531E-7</v>
      </c>
      <c r="BJ1201" s="14">
        <f t="shared" si="1563"/>
        <v>5.3208605465042906E-2</v>
      </c>
      <c r="BK1201" s="14">
        <f t="shared" si="1564"/>
        <v>0.19289354096203776</v>
      </c>
      <c r="BL1201" s="14">
        <f t="shared" si="1565"/>
        <v>0.62929165787517349</v>
      </c>
      <c r="BM1201" s="14">
        <f t="shared" si="1566"/>
        <v>0.3569041340549422</v>
      </c>
      <c r="BN1201" s="14">
        <f t="shared" si="1567"/>
        <v>0.6402434137009726</v>
      </c>
    </row>
    <row r="1202" spans="1:66" x14ac:dyDescent="0.25">
      <c r="A1202" t="s">
        <v>19</v>
      </c>
      <c r="B1202" t="s">
        <v>249</v>
      </c>
      <c r="C1202" t="s">
        <v>251</v>
      </c>
      <c r="D1202" s="11">
        <v>44464</v>
      </c>
      <c r="E1202" s="10">
        <f>VLOOKUP(A1202,home!$A$2:$E$405,3,FALSE)</f>
        <v>1.6666666666666701</v>
      </c>
      <c r="F1202" s="10">
        <f>VLOOKUP(B1202,home!$B$2:$E$405,3,FALSE)</f>
        <v>1.46</v>
      </c>
      <c r="G1202" s="10">
        <f>VLOOKUP(C1202,away!$B$2:$E$405,4,FALSE)</f>
        <v>0.94</v>
      </c>
      <c r="H1202" s="10">
        <f>VLOOKUP(A1202,away!$A$2:$E$405,3,FALSE)</f>
        <v>1.2</v>
      </c>
      <c r="I1202" s="10">
        <f>VLOOKUP(C1202,away!$B$2:$E$405,3,FALSE)</f>
        <v>0.69</v>
      </c>
      <c r="J1202" s="10">
        <f>VLOOKUP(B1202,home!$B$2:$E$405,4,FALSE)</f>
        <v>0.83</v>
      </c>
      <c r="K1202" s="12">
        <f t="shared" si="1512"/>
        <v>2.2873333333333381</v>
      </c>
      <c r="L1202" s="12">
        <f t="shared" si="1513"/>
        <v>0.68723999999999996</v>
      </c>
      <c r="M1202" s="13">
        <f t="shared" si="1514"/>
        <v>5.1069218889774379E-2</v>
      </c>
      <c r="N1202" s="13">
        <f t="shared" si="1515"/>
        <v>0.11681232667387752</v>
      </c>
      <c r="O1202" s="13">
        <f t="shared" si="1516"/>
        <v>3.509680998980854E-2</v>
      </c>
      <c r="P1202" s="13">
        <f t="shared" si="1517"/>
        <v>8.0278103383355573E-2</v>
      </c>
      <c r="Q1202" s="13">
        <f t="shared" si="1518"/>
        <v>0.13359436427269153</v>
      </c>
      <c r="R1202" s="13">
        <f t="shared" si="1519"/>
        <v>1.2059965848698008E-2</v>
      </c>
      <c r="S1202" s="13">
        <f t="shared" si="1520"/>
        <v>3.1548230142007937E-2</v>
      </c>
      <c r="T1202" s="13">
        <f t="shared" si="1521"/>
        <v>9.1811390902764523E-2</v>
      </c>
      <c r="U1202" s="13">
        <f t="shared" si="1522"/>
        <v>2.7585161884588635E-2</v>
      </c>
      <c r="V1202" s="13">
        <f t="shared" si="1523"/>
        <v>5.5102382739010943E-3</v>
      </c>
      <c r="W1202" s="13">
        <f t="shared" si="1524"/>
        <v>0.10185828084880125</v>
      </c>
      <c r="X1202" s="13">
        <f t="shared" si="1525"/>
        <v>7.0001084930530158E-2</v>
      </c>
      <c r="Y1202" s="13">
        <f t="shared" si="1526"/>
        <v>2.4053772803828768E-2</v>
      </c>
      <c r="Z1202" s="13">
        <f t="shared" si="1527"/>
        <v>2.7626969766197393E-3</v>
      </c>
      <c r="AA1202" s="13">
        <f t="shared" si="1528"/>
        <v>6.3192088845215643E-3</v>
      </c>
      <c r="AB1202" s="13">
        <f t="shared" si="1529"/>
        <v>7.2270685609311779E-3</v>
      </c>
      <c r="AC1202" s="13">
        <f t="shared" si="1530"/>
        <v>5.4136264397090567E-4</v>
      </c>
      <c r="AD1202" s="13">
        <f t="shared" si="1531"/>
        <v>5.8245960265372994E-2</v>
      </c>
      <c r="AE1202" s="13">
        <f t="shared" si="1532"/>
        <v>4.002895373277493E-2</v>
      </c>
      <c r="AF1202" s="13">
        <f t="shared" si="1533"/>
        <v>1.3754749081656118E-2</v>
      </c>
      <c r="AG1202" s="13">
        <f t="shared" si="1534"/>
        <v>3.1509379196257834E-3</v>
      </c>
      <c r="AH1202" s="13">
        <f t="shared" si="1535"/>
        <v>4.7465896755303729E-4</v>
      </c>
      <c r="AI1202" s="13">
        <f t="shared" si="1536"/>
        <v>1.0857032784496498E-3</v>
      </c>
      <c r="AJ1202" s="13">
        <f t="shared" si="1537"/>
        <v>1.2416826494535853E-3</v>
      </c>
      <c r="AK1202" s="13">
        <f t="shared" si="1538"/>
        <v>9.4671403783894669E-4</v>
      </c>
      <c r="AL1202" s="13">
        <f t="shared" si="1539"/>
        <v>3.4039734497905182E-5</v>
      </c>
      <c r="AM1202" s="13">
        <f t="shared" si="1540"/>
        <v>2.6645585289399348E-2</v>
      </c>
      <c r="AN1202" s="13">
        <f t="shared" si="1541"/>
        <v>1.8311912034286806E-2</v>
      </c>
      <c r="AO1202" s="13">
        <f t="shared" si="1542"/>
        <v>6.2923392132216305E-3</v>
      </c>
      <c r="AP1202" s="13">
        <f t="shared" si="1543"/>
        <v>1.4414490669648111E-3</v>
      </c>
      <c r="AQ1202" s="13">
        <f t="shared" si="1544"/>
        <v>2.4765536419522411E-4</v>
      </c>
      <c r="AR1202" s="13">
        <f t="shared" si="1545"/>
        <v>6.5240925772229891E-5</v>
      </c>
      <c r="AS1202" s="13">
        <f t="shared" si="1546"/>
        <v>1.4922774421634752E-4</v>
      </c>
      <c r="AT1202" s="13">
        <f t="shared" si="1547"/>
        <v>1.7066679680209648E-4</v>
      </c>
      <c r="AU1202" s="13">
        <f t="shared" si="1548"/>
        <v>1.301239510728876E-4</v>
      </c>
      <c r="AV1202" s="13">
        <f t="shared" si="1549"/>
        <v>7.4409212688513081E-5</v>
      </c>
      <c r="AW1202" s="13">
        <f t="shared" si="1550"/>
        <v>1.4863515878663689E-6</v>
      </c>
      <c r="AX1202" s="13">
        <f t="shared" si="1551"/>
        <v>1.0157889236436603E-2</v>
      </c>
      <c r="AY1202" s="13">
        <f t="shared" si="1552"/>
        <v>6.9809077988486901E-3</v>
      </c>
      <c r="AZ1202" s="13">
        <f t="shared" si="1553"/>
        <v>2.3987795378403861E-3</v>
      </c>
      <c r="BA1202" s="13">
        <f t="shared" si="1554"/>
        <v>5.495124165284756E-4</v>
      </c>
      <c r="BB1202" s="13">
        <f t="shared" si="1555"/>
        <v>9.4411728283757372E-5</v>
      </c>
      <c r="BC1202" s="13">
        <f t="shared" si="1556"/>
        <v>1.2976703229145889E-5</v>
      </c>
      <c r="BD1202" s="13">
        <f t="shared" si="1557"/>
        <v>7.4726956379512059E-6</v>
      </c>
      <c r="BE1202" s="13">
        <f t="shared" si="1558"/>
        <v>1.709254582254043E-5</v>
      </c>
      <c r="BF1202" s="13">
        <f t="shared" si="1559"/>
        <v>1.9548174905712113E-5</v>
      </c>
      <c r="BG1202" s="13">
        <f t="shared" si="1560"/>
        <v>1.4904397355888534E-5</v>
      </c>
      <c r="BH1202" s="13">
        <f t="shared" si="1561"/>
        <v>8.5228312213422814E-6</v>
      </c>
      <c r="BI1202" s="13">
        <f t="shared" si="1562"/>
        <v>3.898911189390056E-6</v>
      </c>
      <c r="BJ1202" s="14">
        <f t="shared" si="1563"/>
        <v>0.72644523982115838</v>
      </c>
      <c r="BK1202" s="14">
        <f t="shared" si="1564"/>
        <v>0.17596210086635647</v>
      </c>
      <c r="BL1202" s="14">
        <f t="shared" si="1565"/>
        <v>9.2698082288528008E-2</v>
      </c>
      <c r="BM1202" s="14">
        <f t="shared" si="1566"/>
        <v>0.56197790944719639</v>
      </c>
      <c r="BN1202" s="14">
        <f t="shared" si="1567"/>
        <v>0.42891078905820551</v>
      </c>
    </row>
    <row r="1203" spans="1:66" x14ac:dyDescent="0.25">
      <c r="A1203" t="s">
        <v>19</v>
      </c>
      <c r="B1203" t="s">
        <v>253</v>
      </c>
      <c r="C1203" t="s">
        <v>352</v>
      </c>
      <c r="D1203" s="11">
        <v>44464</v>
      </c>
      <c r="E1203" s="10">
        <f>VLOOKUP(A1203,home!$A$2:$E$405,3,FALSE)</f>
        <v>1.6666666666666701</v>
      </c>
      <c r="F1203" s="10">
        <f>VLOOKUP(B1203,home!$B$2:$E$405,3,FALSE)</f>
        <v>1.29</v>
      </c>
      <c r="G1203" s="10">
        <f>VLOOKUP(C1203,away!$B$2:$E$405,4,FALSE)</f>
        <v>1.29</v>
      </c>
      <c r="H1203" s="10">
        <f>VLOOKUP(A1203,away!$A$2:$E$405,3,FALSE)</f>
        <v>1.2</v>
      </c>
      <c r="I1203" s="10">
        <f>VLOOKUP(C1203,away!$B$2:$E$405,3,FALSE)</f>
        <v>0.51</v>
      </c>
      <c r="J1203" s="10">
        <f>VLOOKUP(B1203,home!$B$2:$E$405,4,FALSE)</f>
        <v>0.95</v>
      </c>
      <c r="K1203" s="12">
        <f t="shared" si="1512"/>
        <v>2.7735000000000056</v>
      </c>
      <c r="L1203" s="12">
        <f t="shared" si="1513"/>
        <v>0.58139999999999992</v>
      </c>
      <c r="M1203" s="13">
        <f t="shared" si="1514"/>
        <v>3.491286126632371E-2</v>
      </c>
      <c r="N1203" s="13">
        <f t="shared" si="1515"/>
        <v>9.6830820722149005E-2</v>
      </c>
      <c r="O1203" s="13">
        <f t="shared" si="1516"/>
        <v>2.0298337540240598E-2</v>
      </c>
      <c r="P1203" s="13">
        <f t="shared" si="1517"/>
        <v>5.6297439167857413E-2</v>
      </c>
      <c r="Q1203" s="13">
        <f t="shared" si="1518"/>
        <v>0.13428014063644042</v>
      </c>
      <c r="R1203" s="13">
        <f t="shared" si="1519"/>
        <v>5.9007267229479413E-3</v>
      </c>
      <c r="S1203" s="13">
        <f t="shared" si="1520"/>
        <v>2.2695086723783883E-2</v>
      </c>
      <c r="T1203" s="13">
        <f t="shared" si="1521"/>
        <v>7.8070473766026438E-2</v>
      </c>
      <c r="U1203" s="13">
        <f t="shared" si="1522"/>
        <v>1.6365665566096147E-2</v>
      </c>
      <c r="V1203" s="13">
        <f t="shared" si="1523"/>
        <v>4.0662355676355918E-3</v>
      </c>
      <c r="W1203" s="13">
        <f t="shared" si="1524"/>
        <v>0.12414199001838942</v>
      </c>
      <c r="X1203" s="13">
        <f t="shared" si="1525"/>
        <v>7.2176152996691584E-2</v>
      </c>
      <c r="Y1203" s="13">
        <f t="shared" si="1526"/>
        <v>2.0981607676138242E-2</v>
      </c>
      <c r="Z1203" s="13">
        <f t="shared" si="1527"/>
        <v>1.1435608389073111E-3</v>
      </c>
      <c r="AA1203" s="13">
        <f t="shared" si="1528"/>
        <v>3.1716659867094339E-3</v>
      </c>
      <c r="AB1203" s="13">
        <f t="shared" si="1529"/>
        <v>4.3983078070693174E-3</v>
      </c>
      <c r="AC1203" s="13">
        <f t="shared" si="1530"/>
        <v>4.0980358170320165E-4</v>
      </c>
      <c r="AD1203" s="13">
        <f t="shared" si="1531"/>
        <v>8.607695232900095E-2</v>
      </c>
      <c r="AE1203" s="13">
        <f t="shared" si="1532"/>
        <v>5.004514008408114E-2</v>
      </c>
      <c r="AF1203" s="13">
        <f t="shared" si="1533"/>
        <v>1.4548122222442386E-2</v>
      </c>
      <c r="AG1203" s="13">
        <f t="shared" si="1534"/>
        <v>2.8194260867093349E-3</v>
      </c>
      <c r="AH1203" s="13">
        <f t="shared" si="1535"/>
        <v>1.662165679351776E-4</v>
      </c>
      <c r="AI1203" s="13">
        <f t="shared" si="1536"/>
        <v>4.6100165116821603E-4</v>
      </c>
      <c r="AJ1203" s="13">
        <f t="shared" si="1537"/>
        <v>6.3929403975752507E-4</v>
      </c>
      <c r="AK1203" s="13">
        <f t="shared" si="1538"/>
        <v>5.910273397558331E-4</v>
      </c>
      <c r="AL1203" s="13">
        <f t="shared" si="1539"/>
        <v>2.6432542478504714E-5</v>
      </c>
      <c r="AM1203" s="13">
        <f t="shared" si="1540"/>
        <v>4.7746885456896912E-2</v>
      </c>
      <c r="AN1203" s="13">
        <f t="shared" si="1541"/>
        <v>2.7760039204639857E-2</v>
      </c>
      <c r="AO1203" s="13">
        <f t="shared" si="1542"/>
        <v>8.0698433967888051E-3</v>
      </c>
      <c r="AP1203" s="13">
        <f t="shared" si="1543"/>
        <v>1.5639356502976708E-3</v>
      </c>
      <c r="AQ1203" s="13">
        <f t="shared" si="1544"/>
        <v>2.2731804677076636E-4</v>
      </c>
      <c r="AR1203" s="13">
        <f t="shared" si="1545"/>
        <v>1.9327662519502455E-5</v>
      </c>
      <c r="AS1203" s="13">
        <f t="shared" si="1546"/>
        <v>5.3605271997840164E-5</v>
      </c>
      <c r="AT1203" s="13">
        <f t="shared" si="1547"/>
        <v>7.4337110943005017E-5</v>
      </c>
      <c r="AU1203" s="13">
        <f t="shared" si="1548"/>
        <v>6.8724659066808278E-5</v>
      </c>
      <c r="AV1203" s="13">
        <f t="shared" si="1549"/>
        <v>4.765196048044829E-5</v>
      </c>
      <c r="AW1203" s="13">
        <f t="shared" si="1550"/>
        <v>1.1839671035107475E-6</v>
      </c>
      <c r="AX1203" s="13">
        <f t="shared" si="1551"/>
        <v>2.207099780245065E-2</v>
      </c>
      <c r="AY1203" s="13">
        <f t="shared" si="1552"/>
        <v>1.2832078122344803E-2</v>
      </c>
      <c r="AZ1203" s="13">
        <f t="shared" si="1553"/>
        <v>3.7302851101656338E-3</v>
      </c>
      <c r="BA1203" s="13">
        <f t="shared" si="1554"/>
        <v>7.2292925435009999E-4</v>
      </c>
      <c r="BB1203" s="13">
        <f t="shared" si="1555"/>
        <v>1.0507776711978699E-4</v>
      </c>
      <c r="BC1203" s="13">
        <f t="shared" si="1556"/>
        <v>1.2218442760688832E-5</v>
      </c>
      <c r="BD1203" s="13">
        <f t="shared" si="1557"/>
        <v>1.8728504981397872E-6</v>
      </c>
      <c r="BE1203" s="13">
        <f t="shared" si="1558"/>
        <v>5.19435085659071E-6</v>
      </c>
      <c r="BF1203" s="13">
        <f t="shared" si="1559"/>
        <v>7.2032660503771834E-6</v>
      </c>
      <c r="BG1203" s="13">
        <f t="shared" si="1560"/>
        <v>6.6594194635737193E-6</v>
      </c>
      <c r="BH1203" s="13">
        <f t="shared" si="1561"/>
        <v>4.6174749705554375E-6</v>
      </c>
      <c r="BI1203" s="13">
        <f t="shared" si="1562"/>
        <v>2.561313366167106E-6</v>
      </c>
      <c r="BJ1203" s="14">
        <f t="shared" si="1563"/>
        <v>0.80481243479265463</v>
      </c>
      <c r="BK1203" s="14">
        <f t="shared" si="1564"/>
        <v>0.1312399369721271</v>
      </c>
      <c r="BL1203" s="14">
        <f t="shared" si="1565"/>
        <v>5.2283998561893204E-2</v>
      </c>
      <c r="BM1203" s="14">
        <f t="shared" si="1566"/>
        <v>0.62812871095438161</v>
      </c>
      <c r="BN1203" s="14">
        <f t="shared" si="1567"/>
        <v>0.34852032605595906</v>
      </c>
    </row>
    <row r="1204" spans="1:66" x14ac:dyDescent="0.25">
      <c r="A1204" t="s">
        <v>19</v>
      </c>
      <c r="B1204" t="s">
        <v>142</v>
      </c>
      <c r="C1204" t="s">
        <v>20</v>
      </c>
      <c r="D1204" s="11">
        <v>44464</v>
      </c>
      <c r="E1204" s="10">
        <f>VLOOKUP(A1204,home!$A$2:$E$405,3,FALSE)</f>
        <v>1.6666666666666701</v>
      </c>
      <c r="F1204" s="10">
        <f>VLOOKUP(B1204,home!$B$2:$E$405,3,FALSE)</f>
        <v>1.6</v>
      </c>
      <c r="G1204" s="10">
        <f>VLOOKUP(C1204,away!$B$2:$E$405,4,FALSE)</f>
        <v>1.32</v>
      </c>
      <c r="H1204" s="10">
        <f>VLOOKUP(A1204,away!$A$2:$E$405,3,FALSE)</f>
        <v>1.2</v>
      </c>
      <c r="I1204" s="10">
        <f>VLOOKUP(C1204,away!$B$2:$E$405,3,FALSE)</f>
        <v>0.72</v>
      </c>
      <c r="J1204" s="10">
        <f>VLOOKUP(B1204,home!$B$2:$E$405,4,FALSE)</f>
        <v>0.69</v>
      </c>
      <c r="K1204" s="12">
        <f t="shared" si="1512"/>
        <v>3.5200000000000076</v>
      </c>
      <c r="L1204" s="12">
        <f t="shared" si="1513"/>
        <v>0.59615999999999991</v>
      </c>
      <c r="M1204" s="13">
        <f t="shared" si="1514"/>
        <v>1.6307013298412672E-2</v>
      </c>
      <c r="N1204" s="13">
        <f t="shared" si="1515"/>
        <v>5.7400686810412722E-2</v>
      </c>
      <c r="O1204" s="13">
        <f t="shared" si="1516"/>
        <v>9.7215890479816977E-3</v>
      </c>
      <c r="P1204" s="13">
        <f t="shared" si="1517"/>
        <v>3.4219993448895647E-2</v>
      </c>
      <c r="Q1204" s="13">
        <f t="shared" si="1518"/>
        <v>0.10102520878632661</v>
      </c>
      <c r="R1204" s="13">
        <f t="shared" si="1519"/>
        <v>2.897811263422383E-3</v>
      </c>
      <c r="S1204" s="13">
        <f t="shared" si="1520"/>
        <v>1.7952520339154426E-2</v>
      </c>
      <c r="T1204" s="13">
        <f t="shared" si="1521"/>
        <v>6.0227188470056467E-2</v>
      </c>
      <c r="U1204" s="13">
        <f t="shared" si="1522"/>
        <v>1.0200295647246812E-2</v>
      </c>
      <c r="V1204" s="13">
        <f t="shared" si="1523"/>
        <v>4.1858958143748837E-3</v>
      </c>
      <c r="W1204" s="13">
        <f t="shared" si="1524"/>
        <v>0.11853624497595683</v>
      </c>
      <c r="X1204" s="13">
        <f t="shared" si="1525"/>
        <v>7.0666567804866423E-2</v>
      </c>
      <c r="Y1204" s="13">
        <f t="shared" si="1526"/>
        <v>2.1064290531274576E-2</v>
      </c>
      <c r="Z1204" s="13">
        <f t="shared" si="1527"/>
        <v>5.7585305426729604E-4</v>
      </c>
      <c r="AA1204" s="13">
        <f t="shared" si="1528"/>
        <v>2.0270027510208865E-3</v>
      </c>
      <c r="AB1204" s="13">
        <f t="shared" si="1529"/>
        <v>3.567524841796768E-3</v>
      </c>
      <c r="AC1204" s="13">
        <f t="shared" si="1530"/>
        <v>5.4900200271350166E-4</v>
      </c>
      <c r="AD1204" s="13">
        <f t="shared" si="1531"/>
        <v>0.10431189557884223</v>
      </c>
      <c r="AE1204" s="13">
        <f t="shared" si="1532"/>
        <v>6.2186579668282581E-2</v>
      </c>
      <c r="AF1204" s="13">
        <f t="shared" si="1533"/>
        <v>1.8536575667521666E-2</v>
      </c>
      <c r="AG1204" s="13">
        <f t="shared" si="1534"/>
        <v>3.6835883166499057E-3</v>
      </c>
      <c r="AH1204" s="13">
        <f t="shared" si="1535"/>
        <v>8.5825139207997762E-5</v>
      </c>
      <c r="AI1204" s="13">
        <f t="shared" si="1536"/>
        <v>3.0210449001215274E-4</v>
      </c>
      <c r="AJ1204" s="13">
        <f t="shared" si="1537"/>
        <v>5.3170390242139002E-4</v>
      </c>
      <c r="AK1204" s="13">
        <f t="shared" si="1538"/>
        <v>6.2386591217443237E-4</v>
      </c>
      <c r="AL1204" s="13">
        <f t="shared" si="1539"/>
        <v>4.6082859178425607E-5</v>
      </c>
      <c r="AM1204" s="13">
        <f t="shared" si="1540"/>
        <v>7.3435574487505095E-2</v>
      </c>
      <c r="AN1204" s="13">
        <f t="shared" si="1541"/>
        <v>4.3779352086471032E-2</v>
      </c>
      <c r="AO1204" s="13">
        <f t="shared" si="1542"/>
        <v>1.3049749269935282E-2</v>
      </c>
      <c r="AP1204" s="13">
        <f t="shared" si="1543"/>
        <v>2.5932461749215395E-3</v>
      </c>
      <c r="AQ1204" s="13">
        <f t="shared" si="1544"/>
        <v>3.8649740991030603E-4</v>
      </c>
      <c r="AR1204" s="13">
        <f t="shared" si="1545"/>
        <v>1.0233102998047989E-5</v>
      </c>
      <c r="AS1204" s="13">
        <f t="shared" si="1546"/>
        <v>3.6020522553129E-5</v>
      </c>
      <c r="AT1204" s="13">
        <f t="shared" si="1547"/>
        <v>6.3396119693507168E-5</v>
      </c>
      <c r="AU1204" s="13">
        <f t="shared" si="1548"/>
        <v>7.4384780440381928E-5</v>
      </c>
      <c r="AV1204" s="13">
        <f t="shared" si="1549"/>
        <v>6.5458606787536228E-5</v>
      </c>
      <c r="AW1204" s="13">
        <f t="shared" si="1550"/>
        <v>2.6862251609414475E-6</v>
      </c>
      <c r="AX1204" s="13">
        <f t="shared" si="1551"/>
        <v>4.3082203699336408E-2</v>
      </c>
      <c r="AY1204" s="13">
        <f t="shared" si="1552"/>
        <v>2.5683886557396392E-2</v>
      </c>
      <c r="AZ1204" s="13">
        <f t="shared" si="1553"/>
        <v>7.6558529050287137E-3</v>
      </c>
      <c r="BA1204" s="13">
        <f t="shared" si="1554"/>
        <v>1.5213710892873062E-3</v>
      </c>
      <c r="BB1204" s="13">
        <f t="shared" si="1555"/>
        <v>2.2674514714738001E-4</v>
      </c>
      <c r="BC1204" s="13">
        <f t="shared" si="1556"/>
        <v>2.7035277384676414E-5</v>
      </c>
      <c r="BD1204" s="13">
        <f t="shared" si="1557"/>
        <v>1.0167611138860477E-6</v>
      </c>
      <c r="BE1204" s="13">
        <f t="shared" si="1558"/>
        <v>3.5789991208788959E-6</v>
      </c>
      <c r="BF1204" s="13">
        <f t="shared" si="1559"/>
        <v>6.2990384527468708E-6</v>
      </c>
      <c r="BG1204" s="13">
        <f t="shared" si="1560"/>
        <v>7.3908717845563456E-6</v>
      </c>
      <c r="BH1204" s="13">
        <f t="shared" si="1561"/>
        <v>6.5039671704095972E-6</v>
      </c>
      <c r="BI1204" s="13">
        <f t="shared" si="1562"/>
        <v>4.5787928879683673E-6</v>
      </c>
      <c r="BJ1204" s="14">
        <f t="shared" si="1563"/>
        <v>0.82908034071451397</v>
      </c>
      <c r="BK1204" s="14">
        <f t="shared" si="1564"/>
        <v>9.8944394320125945E-2</v>
      </c>
      <c r="BL1204" s="14">
        <f t="shared" si="1565"/>
        <v>3.0236584558287576E-2</v>
      </c>
      <c r="BM1204" s="14">
        <f t="shared" si="1566"/>
        <v>0.7115836696595077</v>
      </c>
      <c r="BN1204" s="14">
        <f t="shared" si="1567"/>
        <v>0.22157230265545172</v>
      </c>
    </row>
    <row r="1205" spans="1:66" x14ac:dyDescent="0.25">
      <c r="A1205" t="s">
        <v>301</v>
      </c>
      <c r="B1205" t="s">
        <v>302</v>
      </c>
      <c r="C1205" t="s">
        <v>313</v>
      </c>
      <c r="D1205" s="11">
        <v>44464</v>
      </c>
      <c r="E1205" s="10">
        <f>VLOOKUP(A1205,home!$A$2:$E$405,3,FALSE)</f>
        <v>1.3534482758620701</v>
      </c>
      <c r="F1205" s="10">
        <f>VLOOKUP(B1205,home!$B$2:$E$405,3,FALSE)</f>
        <v>0.37</v>
      </c>
      <c r="G1205" s="10">
        <f>VLOOKUP(C1205,away!$B$2:$E$405,4,FALSE)</f>
        <v>0.89</v>
      </c>
      <c r="H1205" s="10">
        <f>VLOOKUP(A1205,away!$A$2:$E$405,3,FALSE)</f>
        <v>1.02586206896552</v>
      </c>
      <c r="I1205" s="10">
        <f>VLOOKUP(C1205,away!$B$2:$E$405,3,FALSE)</f>
        <v>1.18</v>
      </c>
      <c r="J1205" s="10">
        <f>VLOOKUP(B1205,home!$B$2:$E$405,4,FALSE)</f>
        <v>1.3</v>
      </c>
      <c r="K1205" s="12">
        <f t="shared" si="1512"/>
        <v>0.4456905172413797</v>
      </c>
      <c r="L1205" s="12">
        <f t="shared" si="1513"/>
        <v>1.5736724137931075</v>
      </c>
      <c r="M1205" s="13">
        <f t="shared" si="1514"/>
        <v>0.13274000268531311</v>
      </c>
      <c r="N1205" s="13">
        <f t="shared" si="1515"/>
        <v>5.9160960455439317E-2</v>
      </c>
      <c r="O1205" s="13">
        <f t="shared" si="1516"/>
        <v>0.20888928043270025</v>
      </c>
      <c r="P1205" s="13">
        <f t="shared" si="1517"/>
        <v>9.3099971442229784E-2</v>
      </c>
      <c r="Q1205" s="13">
        <f t="shared" si="1518"/>
        <v>1.318373953294078E-2</v>
      </c>
      <c r="R1205" s="13">
        <f t="shared" si="1519"/>
        <v>0.16436164907701636</v>
      </c>
      <c r="S1205" s="13">
        <f t="shared" si="1520"/>
        <v>1.6324402040077367E-2</v>
      </c>
      <c r="T1205" s="13">
        <f t="shared" si="1521"/>
        <v>2.0746887213622535E-2</v>
      </c>
      <c r="U1205" s="13">
        <f t="shared" si="1522"/>
        <v>7.3254428391781562E-2</v>
      </c>
      <c r="V1205" s="13">
        <f t="shared" si="1523"/>
        <v>1.2721622327668924E-3</v>
      </c>
      <c r="W1205" s="13">
        <f t="shared" si="1524"/>
        <v>1.9586225638706673E-3</v>
      </c>
      <c r="X1205" s="13">
        <f t="shared" si="1525"/>
        <v>3.082230297795998E-3</v>
      </c>
      <c r="Y1205" s="13">
        <f t="shared" si="1526"/>
        <v>2.4252103962994387E-3</v>
      </c>
      <c r="Z1205" s="13">
        <f t="shared" si="1527"/>
        <v>8.6217131012681358E-2</v>
      </c>
      <c r="AA1205" s="13">
        <f t="shared" si="1528"/>
        <v>3.842615771610975E-2</v>
      </c>
      <c r="AB1205" s="13">
        <f t="shared" si="1529"/>
        <v>8.563087054045895E-3</v>
      </c>
      <c r="AC1205" s="13">
        <f t="shared" si="1530"/>
        <v>5.5766095913293889E-5</v>
      </c>
      <c r="AD1205" s="13">
        <f t="shared" si="1531"/>
        <v>2.1823487589303869E-4</v>
      </c>
      <c r="AE1205" s="13">
        <f t="shared" si="1532"/>
        <v>3.4343020392043749E-4</v>
      </c>
      <c r="AF1205" s="13">
        <f t="shared" si="1533"/>
        <v>2.7022331898646701E-4</v>
      </c>
      <c r="AG1205" s="13">
        <f t="shared" si="1534"/>
        <v>1.4174766088420615E-4</v>
      </c>
      <c r="AH1205" s="13">
        <f t="shared" si="1535"/>
        <v>3.3919380167760721E-2</v>
      </c>
      <c r="AI1205" s="13">
        <f t="shared" si="1536"/>
        <v>1.511754609147627E-2</v>
      </c>
      <c r="AJ1205" s="13">
        <f t="shared" si="1537"/>
        <v>3.3688734684652281E-3</v>
      </c>
      <c r="AK1205" s="13">
        <f t="shared" si="1538"/>
        <v>5.0049165289367612E-4</v>
      </c>
      <c r="AL1205" s="13">
        <f t="shared" si="1539"/>
        <v>1.5645086129101762E-6</v>
      </c>
      <c r="AM1205" s="13">
        <f t="shared" si="1540"/>
        <v>1.9453042943375349E-5</v>
      </c>
      <c r="AN1205" s="13">
        <f t="shared" si="1541"/>
        <v>3.0612717044322468E-5</v>
      </c>
      <c r="AO1205" s="13">
        <f t="shared" si="1542"/>
        <v>2.408719416195217E-5</v>
      </c>
      <c r="AP1205" s="13">
        <f t="shared" si="1543"/>
        <v>1.263511765944751E-5</v>
      </c>
      <c r="AQ1205" s="13">
        <f t="shared" si="1544"/>
        <v>4.97088402642567E-6</v>
      </c>
      <c r="AR1205" s="13">
        <f t="shared" si="1545"/>
        <v>1.0675598572593207E-2</v>
      </c>
      <c r="AS1205" s="13">
        <f t="shared" si="1546"/>
        <v>4.7580130496804015E-3</v>
      </c>
      <c r="AT1205" s="13">
        <f t="shared" si="1547"/>
        <v>1.0603006485766461E-3</v>
      </c>
      <c r="AU1205" s="13">
        <f t="shared" si="1548"/>
        <v>1.5752198149849862E-4</v>
      </c>
      <c r="AV1205" s="13">
        <f t="shared" si="1549"/>
        <v>1.7551513352738216E-5</v>
      </c>
      <c r="AW1205" s="13">
        <f t="shared" si="1550"/>
        <v>3.0480576950024217E-8</v>
      </c>
      <c r="AX1205" s="13">
        <f t="shared" si="1551"/>
        <v>1.4450061285586213E-6</v>
      </c>
      <c r="AY1205" s="13">
        <f t="shared" si="1552"/>
        <v>2.2739662822746793E-6</v>
      </c>
      <c r="AZ1205" s="13">
        <f t="shared" si="1553"/>
        <v>1.7892390041556669E-6</v>
      </c>
      <c r="BA1205" s="13">
        <f t="shared" si="1554"/>
        <v>9.3855868750747487E-7</v>
      </c>
      <c r="BB1205" s="13">
        <f t="shared" si="1555"/>
        <v>3.6924597881409472E-7</v>
      </c>
      <c r="BC1205" s="13">
        <f t="shared" si="1556"/>
        <v>1.1621444215275495E-7</v>
      </c>
      <c r="BD1205" s="13">
        <f t="shared" si="1557"/>
        <v>2.7999824957365004E-3</v>
      </c>
      <c r="BE1205" s="13">
        <f t="shared" si="1558"/>
        <v>1.2479256467916098E-3</v>
      </c>
      <c r="BF1205" s="13">
        <f t="shared" si="1559"/>
        <v>2.7809431349866794E-4</v>
      </c>
      <c r="BG1205" s="13">
        <f t="shared" si="1560"/>
        <v>4.1314666141702574E-5</v>
      </c>
      <c r="BH1205" s="13">
        <f t="shared" si="1561"/>
        <v>4.6033887305875836E-6</v>
      </c>
      <c r="BI1205" s="13">
        <f t="shared" si="1562"/>
        <v>4.1033734087974382E-7</v>
      </c>
      <c r="BJ1205" s="14">
        <f t="shared" si="1563"/>
        <v>0.10162997770601188</v>
      </c>
      <c r="BK1205" s="14">
        <f t="shared" si="1564"/>
        <v>0.24349614297119562</v>
      </c>
      <c r="BL1205" s="14">
        <f t="shared" si="1565"/>
        <v>0.56744221066619127</v>
      </c>
      <c r="BM1205" s="14">
        <f t="shared" si="1566"/>
        <v>0.32734761524473482</v>
      </c>
      <c r="BN1205" s="14">
        <f t="shared" si="1567"/>
        <v>0.67143560362563959</v>
      </c>
    </row>
    <row r="1206" spans="1:66" x14ac:dyDescent="0.25">
      <c r="A1206" t="s">
        <v>301</v>
      </c>
      <c r="B1206" t="s">
        <v>382</v>
      </c>
      <c r="C1206" t="s">
        <v>312</v>
      </c>
      <c r="D1206" s="11">
        <v>44464</v>
      </c>
      <c r="E1206" s="10">
        <f>VLOOKUP(A1206,home!$A$2:$E$405,3,FALSE)</f>
        <v>1.3534482758620701</v>
      </c>
      <c r="F1206" s="10">
        <f>VLOOKUP(B1206,home!$B$2:$E$405,3,FALSE)</f>
        <v>1.23</v>
      </c>
      <c r="G1206" s="10">
        <f>VLOOKUP(C1206,away!$B$2:$E$405,4,FALSE)</f>
        <v>0.37</v>
      </c>
      <c r="H1206" s="10">
        <f>VLOOKUP(A1206,away!$A$2:$E$405,3,FALSE)</f>
        <v>1.02586206896552</v>
      </c>
      <c r="I1206" s="10">
        <f>VLOOKUP(C1206,away!$B$2:$E$405,3,FALSE)</f>
        <v>0.49</v>
      </c>
      <c r="J1206" s="10">
        <f>VLOOKUP(B1206,home!$B$2:$E$405,4,FALSE)</f>
        <v>0.81</v>
      </c>
      <c r="K1206" s="12">
        <f t="shared" si="1512"/>
        <v>0.61595431034482806</v>
      </c>
      <c r="L1206" s="12">
        <f t="shared" si="1513"/>
        <v>0.4071646551724149</v>
      </c>
      <c r="M1206" s="13">
        <f t="shared" si="1514"/>
        <v>0.35947200909096544</v>
      </c>
      <c r="N1206" s="13">
        <f t="shared" si="1515"/>
        <v>0.22141833344789535</v>
      </c>
      <c r="O1206" s="13">
        <f t="shared" si="1516"/>
        <v>0.14636429662565814</v>
      </c>
      <c r="P1206" s="13">
        <f t="shared" si="1517"/>
        <v>9.0153719387163087E-2</v>
      </c>
      <c r="Q1206" s="13">
        <f t="shared" si="1518"/>
        <v>6.8191788438299775E-2</v>
      </c>
      <c r="R1206" s="13">
        <f t="shared" si="1519"/>
        <v>2.9797184182569575E-2</v>
      </c>
      <c r="S1206" s="13">
        <f t="shared" si="1520"/>
        <v>5.6525215550806704E-3</v>
      </c>
      <c r="T1206" s="13">
        <f t="shared" si="1521"/>
        <v>2.7765286025070595E-2</v>
      </c>
      <c r="U1206" s="13">
        <f t="shared" si="1522"/>
        <v>1.8353704033392457E-2</v>
      </c>
      <c r="V1206" s="13">
        <f t="shared" si="1523"/>
        <v>1.5751368340821803E-4</v>
      </c>
      <c r="W1206" s="13">
        <f t="shared" si="1524"/>
        <v>1.4001008672897787E-2</v>
      </c>
      <c r="X1206" s="13">
        <f t="shared" si="1525"/>
        <v>5.7007158683664173E-3</v>
      </c>
      <c r="Y1206" s="13">
        <f t="shared" si="1526"/>
        <v>1.1605650053896632E-3</v>
      </c>
      <c r="Z1206" s="13">
        <f t="shared" si="1527"/>
        <v>4.044120074268292E-3</v>
      </c>
      <c r="AA1206" s="13">
        <f t="shared" si="1528"/>
        <v>2.4909931912976005E-3</v>
      </c>
      <c r="AB1206" s="13">
        <f t="shared" si="1529"/>
        <v>7.6716899660968793E-4</v>
      </c>
      <c r="AC1206" s="13">
        <f t="shared" si="1530"/>
        <v>2.4689760354243381E-6</v>
      </c>
      <c r="AD1206" s="13">
        <f t="shared" si="1531"/>
        <v>2.1559954103116778E-3</v>
      </c>
      <c r="AE1206" s="13">
        <f t="shared" si="1532"/>
        <v>8.7784512779286346E-4</v>
      </c>
      <c r="AF1206" s="13">
        <f t="shared" si="1533"/>
        <v>1.787137543762829E-4</v>
      </c>
      <c r="AG1206" s="13">
        <f t="shared" si="1534"/>
        <v>2.4255308058395627E-5</v>
      </c>
      <c r="AH1206" s="13">
        <f t="shared" si="1535"/>
        <v>4.116556888788225E-4</v>
      </c>
      <c r="AI1206" s="13">
        <f t="shared" si="1536"/>
        <v>2.5356109594288018E-4</v>
      </c>
      <c r="AJ1206" s="13">
        <f t="shared" si="1537"/>
        <v>7.8091024990887772E-5</v>
      </c>
      <c r="AK1206" s="13">
        <f t="shared" si="1538"/>
        <v>1.6033501147461004E-5</v>
      </c>
      <c r="AL1206" s="13">
        <f t="shared" si="1539"/>
        <v>2.4768256447466531E-8</v>
      </c>
      <c r="AM1206" s="13">
        <f t="shared" si="1540"/>
        <v>2.6559893321302896E-4</v>
      </c>
      <c r="AN1206" s="13">
        <f t="shared" si="1541"/>
        <v>1.0814249805584418E-4</v>
      </c>
      <c r="AO1206" s="13">
        <f t="shared" si="1542"/>
        <v>2.2015901465195675E-5</v>
      </c>
      <c r="AP1206" s="13">
        <f t="shared" si="1543"/>
        <v>2.9880323094620872E-6</v>
      </c>
      <c r="AQ1206" s="13">
        <f t="shared" si="1544"/>
        <v>3.0415528623154127E-7</v>
      </c>
      <c r="AR1206" s="13">
        <f t="shared" si="1545"/>
        <v>3.3522329322421731E-5</v>
      </c>
      <c r="AS1206" s="13">
        <f t="shared" si="1546"/>
        <v>2.0648223238944484E-5</v>
      </c>
      <c r="AT1206" s="13">
        <f t="shared" si="1547"/>
        <v>6.3591810524950504E-6</v>
      </c>
      <c r="AU1206" s="13">
        <f t="shared" si="1548"/>
        <v>1.3056549931824955E-6</v>
      </c>
      <c r="AV1206" s="13">
        <f t="shared" si="1549"/>
        <v>2.010559552185013E-7</v>
      </c>
      <c r="AW1206" s="13">
        <f t="shared" si="1550"/>
        <v>1.7254862571612592E-10</v>
      </c>
      <c r="AX1206" s="13">
        <f t="shared" si="1551"/>
        <v>2.7266134622592204E-5</v>
      </c>
      <c r="AY1206" s="13">
        <f t="shared" si="1552"/>
        <v>1.1101806301492396E-5</v>
      </c>
      <c r="AZ1206" s="13">
        <f t="shared" si="1553"/>
        <v>2.2601315672690473E-6</v>
      </c>
      <c r="BA1206" s="13">
        <f t="shared" si="1554"/>
        <v>3.0674856341046379E-7</v>
      </c>
      <c r="BB1206" s="13">
        <f t="shared" si="1555"/>
        <v>3.1224293261413783E-8</v>
      </c>
      <c r="BC1206" s="13">
        <f t="shared" si="1556"/>
        <v>2.5426857197571803E-9</v>
      </c>
      <c r="BD1206" s="13">
        <f t="shared" si="1557"/>
        <v>2.274851276523329E-6</v>
      </c>
      <c r="BE1206" s="13">
        <f t="shared" si="1558"/>
        <v>1.4012044491679787E-6</v>
      </c>
      <c r="BF1206" s="13">
        <f t="shared" si="1559"/>
        <v>4.3153896006968349E-7</v>
      </c>
      <c r="BG1206" s="13">
        <f t="shared" si="1560"/>
        <v>8.8602760845548726E-8</v>
      </c>
      <c r="BH1206" s="13">
        <f t="shared" si="1561"/>
        <v>1.3643813112816925E-8</v>
      </c>
      <c r="BI1206" s="13">
        <f t="shared" si="1562"/>
        <v>1.6807930992757747E-9</v>
      </c>
      <c r="BJ1206" s="14">
        <f t="shared" si="1563"/>
        <v>0.34191452516682236</v>
      </c>
      <c r="BK1206" s="14">
        <f t="shared" si="1564"/>
        <v>0.45544935926721075</v>
      </c>
      <c r="BL1206" s="14">
        <f t="shared" si="1565"/>
        <v>0.19859893630710257</v>
      </c>
      <c r="BM1206" s="14">
        <f t="shared" si="1566"/>
        <v>8.459850800909971E-2</v>
      </c>
      <c r="BN1206" s="14">
        <f t="shared" si="1567"/>
        <v>0.9153973311725514</v>
      </c>
    </row>
    <row r="1207" spans="1:66" x14ac:dyDescent="0.25">
      <c r="A1207" t="s">
        <v>301</v>
      </c>
      <c r="B1207" t="s">
        <v>369</v>
      </c>
      <c r="C1207" t="s">
        <v>504</v>
      </c>
      <c r="D1207" s="11">
        <v>44464</v>
      </c>
      <c r="E1207" s="10">
        <f>VLOOKUP(A1207,home!$A$2:$E$405,3,FALSE)</f>
        <v>1.3534482758620701</v>
      </c>
      <c r="F1207" s="10">
        <f>VLOOKUP(B1207,home!$B$2:$E$405,3,FALSE)</f>
        <v>2.2200000000000002</v>
      </c>
      <c r="G1207" s="10" t="e">
        <f>VLOOKUP(C1207,away!$B$2:$E$405,4,FALSE)</f>
        <v>#N/A</v>
      </c>
      <c r="H1207" s="10">
        <f>VLOOKUP(A1207,away!$A$2:$E$405,3,FALSE)</f>
        <v>1.02586206896552</v>
      </c>
      <c r="I1207" s="10" t="e">
        <f>VLOOKUP(C1207,away!$B$2:$E$405,3,FALSE)</f>
        <v>#N/A</v>
      </c>
      <c r="J1207" s="10">
        <f>VLOOKUP(B1207,home!$B$2:$E$405,4,FALSE)</f>
        <v>0.78</v>
      </c>
      <c r="K1207" s="12" t="e">
        <f t="shared" si="1512"/>
        <v>#N/A</v>
      </c>
      <c r="L1207" s="12" t="e">
        <f t="shared" si="1513"/>
        <v>#N/A</v>
      </c>
      <c r="M1207" s="13" t="e">
        <f t="shared" si="1514"/>
        <v>#N/A</v>
      </c>
      <c r="N1207" s="13" t="e">
        <f t="shared" si="1515"/>
        <v>#N/A</v>
      </c>
      <c r="O1207" s="13" t="e">
        <f t="shared" si="1516"/>
        <v>#N/A</v>
      </c>
      <c r="P1207" s="13" t="e">
        <f t="shared" si="1517"/>
        <v>#N/A</v>
      </c>
      <c r="Q1207" s="13" t="e">
        <f t="shared" si="1518"/>
        <v>#N/A</v>
      </c>
      <c r="R1207" s="13" t="e">
        <f t="shared" si="1519"/>
        <v>#N/A</v>
      </c>
      <c r="S1207" s="13" t="e">
        <f t="shared" si="1520"/>
        <v>#N/A</v>
      </c>
      <c r="T1207" s="13" t="e">
        <f t="shared" si="1521"/>
        <v>#N/A</v>
      </c>
      <c r="U1207" s="13" t="e">
        <f t="shared" si="1522"/>
        <v>#N/A</v>
      </c>
      <c r="V1207" s="13" t="e">
        <f t="shared" si="1523"/>
        <v>#N/A</v>
      </c>
      <c r="W1207" s="13" t="e">
        <f t="shared" si="1524"/>
        <v>#N/A</v>
      </c>
      <c r="X1207" s="13" t="e">
        <f t="shared" si="1525"/>
        <v>#N/A</v>
      </c>
      <c r="Y1207" s="13" t="e">
        <f t="shared" si="1526"/>
        <v>#N/A</v>
      </c>
      <c r="Z1207" s="13" t="e">
        <f t="shared" si="1527"/>
        <v>#N/A</v>
      </c>
      <c r="AA1207" s="13" t="e">
        <f t="shared" si="1528"/>
        <v>#N/A</v>
      </c>
      <c r="AB1207" s="13" t="e">
        <f t="shared" si="1529"/>
        <v>#N/A</v>
      </c>
      <c r="AC1207" s="13" t="e">
        <f t="shared" si="1530"/>
        <v>#N/A</v>
      </c>
      <c r="AD1207" s="13" t="e">
        <f t="shared" si="1531"/>
        <v>#N/A</v>
      </c>
      <c r="AE1207" s="13" t="e">
        <f t="shared" si="1532"/>
        <v>#N/A</v>
      </c>
      <c r="AF1207" s="13" t="e">
        <f t="shared" si="1533"/>
        <v>#N/A</v>
      </c>
      <c r="AG1207" s="13" t="e">
        <f t="shared" si="1534"/>
        <v>#N/A</v>
      </c>
      <c r="AH1207" s="13" t="e">
        <f t="shared" si="1535"/>
        <v>#N/A</v>
      </c>
      <c r="AI1207" s="13" t="e">
        <f t="shared" si="1536"/>
        <v>#N/A</v>
      </c>
      <c r="AJ1207" s="13" t="e">
        <f t="shared" si="1537"/>
        <v>#N/A</v>
      </c>
      <c r="AK1207" s="13" t="e">
        <f t="shared" si="1538"/>
        <v>#N/A</v>
      </c>
      <c r="AL1207" s="13" t="e">
        <f t="shared" si="1539"/>
        <v>#N/A</v>
      </c>
      <c r="AM1207" s="13" t="e">
        <f t="shared" si="1540"/>
        <v>#N/A</v>
      </c>
      <c r="AN1207" s="13" t="e">
        <f t="shared" si="1541"/>
        <v>#N/A</v>
      </c>
      <c r="AO1207" s="13" t="e">
        <f t="shared" si="1542"/>
        <v>#N/A</v>
      </c>
      <c r="AP1207" s="13" t="e">
        <f t="shared" si="1543"/>
        <v>#N/A</v>
      </c>
      <c r="AQ1207" s="13" t="e">
        <f t="shared" si="1544"/>
        <v>#N/A</v>
      </c>
      <c r="AR1207" s="13" t="e">
        <f t="shared" si="1545"/>
        <v>#N/A</v>
      </c>
      <c r="AS1207" s="13" t="e">
        <f t="shared" si="1546"/>
        <v>#N/A</v>
      </c>
      <c r="AT1207" s="13" t="e">
        <f t="shared" si="1547"/>
        <v>#N/A</v>
      </c>
      <c r="AU1207" s="13" t="e">
        <f t="shared" si="1548"/>
        <v>#N/A</v>
      </c>
      <c r="AV1207" s="13" t="e">
        <f t="shared" si="1549"/>
        <v>#N/A</v>
      </c>
      <c r="AW1207" s="13" t="e">
        <f t="shared" si="1550"/>
        <v>#N/A</v>
      </c>
      <c r="AX1207" s="13" t="e">
        <f t="shared" si="1551"/>
        <v>#N/A</v>
      </c>
      <c r="AY1207" s="13" t="e">
        <f t="shared" si="1552"/>
        <v>#N/A</v>
      </c>
      <c r="AZ1207" s="13" t="e">
        <f t="shared" si="1553"/>
        <v>#N/A</v>
      </c>
      <c r="BA1207" s="13" t="e">
        <f t="shared" si="1554"/>
        <v>#N/A</v>
      </c>
      <c r="BB1207" s="13" t="e">
        <f t="shared" si="1555"/>
        <v>#N/A</v>
      </c>
      <c r="BC1207" s="13" t="e">
        <f t="shared" si="1556"/>
        <v>#N/A</v>
      </c>
      <c r="BD1207" s="13" t="e">
        <f t="shared" si="1557"/>
        <v>#N/A</v>
      </c>
      <c r="BE1207" s="13" t="e">
        <f t="shared" si="1558"/>
        <v>#N/A</v>
      </c>
      <c r="BF1207" s="13" t="e">
        <f t="shared" si="1559"/>
        <v>#N/A</v>
      </c>
      <c r="BG1207" s="13" t="e">
        <f t="shared" si="1560"/>
        <v>#N/A</v>
      </c>
      <c r="BH1207" s="13" t="e">
        <f t="shared" si="1561"/>
        <v>#N/A</v>
      </c>
      <c r="BI1207" s="13" t="e">
        <f t="shared" si="1562"/>
        <v>#N/A</v>
      </c>
      <c r="BJ1207" s="14" t="e">
        <f t="shared" si="1563"/>
        <v>#N/A</v>
      </c>
      <c r="BK1207" s="14" t="e">
        <f t="shared" si="1564"/>
        <v>#N/A</v>
      </c>
      <c r="BL1207" s="14" t="e">
        <f t="shared" si="1565"/>
        <v>#N/A</v>
      </c>
      <c r="BM1207" s="14" t="e">
        <f t="shared" si="1566"/>
        <v>#N/A</v>
      </c>
      <c r="BN1207" s="14" t="e">
        <f t="shared" si="1567"/>
        <v>#N/A</v>
      </c>
    </row>
    <row r="1208" spans="1:66" x14ac:dyDescent="0.25">
      <c r="A1208" t="s">
        <v>301</v>
      </c>
      <c r="B1208" t="s">
        <v>368</v>
      </c>
      <c r="C1208" t="s">
        <v>385</v>
      </c>
      <c r="D1208" s="11">
        <v>44464</v>
      </c>
      <c r="E1208" s="10">
        <f>VLOOKUP(A1208,home!$A$2:$E$405,3,FALSE)</f>
        <v>1.3534482758620701</v>
      </c>
      <c r="F1208" s="10">
        <f>VLOOKUP(B1208,home!$B$2:$E$405,3,FALSE)</f>
        <v>2.0299999999999998</v>
      </c>
      <c r="G1208" s="10">
        <f>VLOOKUP(C1208,away!$B$2:$E$405,4,FALSE)</f>
        <v>0.74</v>
      </c>
      <c r="H1208" s="10">
        <f>VLOOKUP(A1208,away!$A$2:$E$405,3,FALSE)</f>
        <v>1.02586206896552</v>
      </c>
      <c r="I1208" s="10">
        <f>VLOOKUP(C1208,away!$B$2:$E$405,3,FALSE)</f>
        <v>0.37</v>
      </c>
      <c r="J1208" s="10">
        <f>VLOOKUP(B1208,home!$B$2:$E$405,4,FALSE)</f>
        <v>0.73</v>
      </c>
      <c r="K1208" s="12">
        <f t="shared" si="1512"/>
        <v>2.0331500000000013</v>
      </c>
      <c r="L1208" s="12">
        <f t="shared" si="1513"/>
        <v>0.27708534482758695</v>
      </c>
      <c r="M1208" s="13">
        <f t="shared" si="1514"/>
        <v>9.9237893686196302E-2</v>
      </c>
      <c r="N1208" s="13">
        <f t="shared" si="1515"/>
        <v>0.20176552354809013</v>
      </c>
      <c r="O1208" s="13">
        <f t="shared" si="1516"/>
        <v>2.7497365992003121E-2</v>
      </c>
      <c r="P1208" s="13">
        <f t="shared" si="1517"/>
        <v>5.5906269666641181E-2</v>
      </c>
      <c r="Q1208" s="13">
        <f t="shared" si="1518"/>
        <v>0.20510978710089992</v>
      </c>
      <c r="R1208" s="13">
        <f t="shared" si="1519"/>
        <v>3.8095585688722737E-3</v>
      </c>
      <c r="S1208" s="13">
        <f t="shared" si="1520"/>
        <v>7.8737840756739914E-3</v>
      </c>
      <c r="T1208" s="13">
        <f t="shared" si="1521"/>
        <v>5.6832916086365808E-2</v>
      </c>
      <c r="U1208" s="13">
        <f t="shared" si="1522"/>
        <v>7.7454040043026676E-3</v>
      </c>
      <c r="V1208" s="13">
        <f t="shared" si="1523"/>
        <v>4.9286044930409363E-4</v>
      </c>
      <c r="W1208" s="13">
        <f t="shared" si="1524"/>
        <v>0.13900632121473164</v>
      </c>
      <c r="X1208" s="13">
        <f t="shared" si="1525"/>
        <v>3.8516614446998235E-2</v>
      </c>
      <c r="Y1208" s="13">
        <f t="shared" si="1526"/>
        <v>5.3361946978188624E-3</v>
      </c>
      <c r="Z1208" s="13">
        <f t="shared" si="1527"/>
        <v>3.5185761656562095E-4</v>
      </c>
      <c r="AA1208" s="13">
        <f t="shared" si="1528"/>
        <v>7.1537931312039272E-4</v>
      </c>
      <c r="AB1208" s="13">
        <f t="shared" si="1529"/>
        <v>7.2723672523536387E-4</v>
      </c>
      <c r="AC1208" s="13">
        <f t="shared" si="1530"/>
        <v>1.7353495325300102E-5</v>
      </c>
      <c r="AD1208" s="13">
        <f t="shared" si="1531"/>
        <v>7.065517549443294E-2</v>
      </c>
      <c r="AE1208" s="13">
        <f t="shared" si="1532"/>
        <v>1.9577513665728626E-2</v>
      </c>
      <c r="AF1208" s="13">
        <f t="shared" si="1533"/>
        <v>2.7123210624676059E-3</v>
      </c>
      <c r="AG1208" s="13">
        <f t="shared" si="1534"/>
        <v>2.5051480562565459E-4</v>
      </c>
      <c r="AH1208" s="13">
        <f t="shared" si="1535"/>
        <v>2.4373647254074487E-5</v>
      </c>
      <c r="AI1208" s="13">
        <f t="shared" si="1536"/>
        <v>4.955528091462157E-5</v>
      </c>
      <c r="AJ1208" s="13">
        <f t="shared" si="1537"/>
        <v>5.0376659695781468E-5</v>
      </c>
      <c r="AK1208" s="13">
        <f t="shared" si="1538"/>
        <v>3.4141101886826054E-5</v>
      </c>
      <c r="AL1208" s="13">
        <f t="shared" si="1539"/>
        <v>3.9104787628114381E-7</v>
      </c>
      <c r="AM1208" s="13">
        <f t="shared" si="1540"/>
        <v>2.8730514011301292E-2</v>
      </c>
      <c r="AN1208" s="13">
        <f t="shared" si="1541"/>
        <v>7.9608043818952378E-3</v>
      </c>
      <c r="AO1208" s="13">
        <f t="shared" si="1542"/>
        <v>1.1029111136312037E-3</v>
      </c>
      <c r="AP1208" s="13">
        <f t="shared" si="1543"/>
        <v>1.0186683541156003E-4</v>
      </c>
      <c r="AQ1208" s="13">
        <f t="shared" si="1544"/>
        <v>7.0564518041267875E-6</v>
      </c>
      <c r="AR1208" s="13">
        <f t="shared" si="1545"/>
        <v>1.3507160908202394E-6</v>
      </c>
      <c r="AS1208" s="13">
        <f t="shared" si="1546"/>
        <v>2.7462084200511711E-6</v>
      </c>
      <c r="AT1208" s="13">
        <f t="shared" si="1547"/>
        <v>2.7917268246135218E-6</v>
      </c>
      <c r="AU1208" s="13">
        <f t="shared" si="1548"/>
        <v>1.891999797820995E-6</v>
      </c>
      <c r="AV1208" s="13">
        <f t="shared" si="1549"/>
        <v>9.6167984723493951E-7</v>
      </c>
      <c r="AW1208" s="13">
        <f t="shared" si="1550"/>
        <v>6.1194220641248226E-9</v>
      </c>
      <c r="AX1208" s="13">
        <f t="shared" si="1551"/>
        <v>9.7355740936795557E-3</v>
      </c>
      <c r="AY1208" s="13">
        <f t="shared" si="1552"/>
        <v>2.6975849048417226E-3</v>
      </c>
      <c r="AZ1208" s="13">
        <f t="shared" si="1553"/>
        <v>3.7373062177988102E-4</v>
      </c>
      <c r="BA1208" s="13">
        <f t="shared" si="1554"/>
        <v>3.4518426069502275E-5</v>
      </c>
      <c r="BB1208" s="13">
        <f t="shared" si="1555"/>
        <v>2.391137497593401E-6</v>
      </c>
      <c r="BC1208" s="13">
        <f t="shared" si="1556"/>
        <v>1.3250983161016816E-7</v>
      </c>
      <c r="BD1208" s="13">
        <f t="shared" si="1557"/>
        <v>6.2377272298182726E-8</v>
      </c>
      <c r="BE1208" s="13">
        <f t="shared" si="1558"/>
        <v>1.2682235117305029E-7</v>
      </c>
      <c r="BF1208" s="13">
        <f t="shared" si="1559"/>
        <v>1.2892443164374369E-7</v>
      </c>
      <c r="BG1208" s="13">
        <f t="shared" si="1560"/>
        <v>8.7374236065492556E-8</v>
      </c>
      <c r="BH1208" s="13">
        <f t="shared" si="1561"/>
        <v>4.4411232014139065E-8</v>
      </c>
      <c r="BI1208" s="13">
        <f t="shared" si="1562"/>
        <v>1.8058939273909385E-8</v>
      </c>
      <c r="BJ1208" s="14">
        <f t="shared" si="1563"/>
        <v>0.79050996661090289</v>
      </c>
      <c r="BK1208" s="14">
        <f t="shared" si="1564"/>
        <v>0.16622613732585889</v>
      </c>
      <c r="BL1208" s="14">
        <f t="shared" si="1565"/>
        <v>4.0663601592728145E-2</v>
      </c>
      <c r="BM1208" s="14">
        <f t="shared" si="1566"/>
        <v>0.40172758579793266</v>
      </c>
      <c r="BN1208" s="14">
        <f t="shared" si="1567"/>
        <v>0.59332639856270297</v>
      </c>
    </row>
    <row r="1209" spans="1:66" x14ac:dyDescent="0.25">
      <c r="A1209" t="s">
        <v>13</v>
      </c>
      <c r="B1209" t="s">
        <v>55</v>
      </c>
      <c r="C1209" t="s">
        <v>53</v>
      </c>
      <c r="D1209" s="11">
        <v>44465</v>
      </c>
      <c r="E1209" s="10">
        <f>VLOOKUP(A1209,home!$A$2:$E$405,3,FALSE)</f>
        <v>1.8444444444444399</v>
      </c>
      <c r="F1209" s="10">
        <f>VLOOKUP(B1209,home!$B$2:$E$405,3,FALSE)</f>
        <v>0.68</v>
      </c>
      <c r="G1209" s="10">
        <f>VLOOKUP(C1209,away!$B$2:$E$405,4,FALSE)</f>
        <v>1.08</v>
      </c>
      <c r="H1209" s="10">
        <f>VLOOKUP(A1209,away!$A$2:$E$405,3,FALSE)</f>
        <v>1.24444444444444</v>
      </c>
      <c r="I1209" s="10">
        <f>VLOOKUP(C1209,away!$B$2:$E$405,3,FALSE)</f>
        <v>0.33</v>
      </c>
      <c r="J1209" s="10">
        <f>VLOOKUP(B1209,home!$B$2:$E$405,4,FALSE)</f>
        <v>0.6</v>
      </c>
      <c r="K1209" s="12">
        <f t="shared" si="1512"/>
        <v>1.3545599999999969</v>
      </c>
      <c r="L1209" s="12">
        <f t="shared" si="1513"/>
        <v>0.24639999999999912</v>
      </c>
      <c r="M1209" s="13">
        <f t="shared" si="1514"/>
        <v>0.20170279034153313</v>
      </c>
      <c r="N1209" s="13">
        <f t="shared" si="1515"/>
        <v>0.27321853168502647</v>
      </c>
      <c r="O1209" s="13">
        <f t="shared" si="1516"/>
        <v>4.9699567540153596E-2</v>
      </c>
      <c r="P1209" s="13">
        <f t="shared" si="1517"/>
        <v>6.7321046207190288E-2</v>
      </c>
      <c r="Q1209" s="13">
        <f t="shared" si="1518"/>
        <v>0.18504544713963433</v>
      </c>
      <c r="R1209" s="13">
        <f t="shared" si="1519"/>
        <v>6.1229867209469015E-3</v>
      </c>
      <c r="S1209" s="13">
        <f t="shared" si="1520"/>
        <v>5.6173284151853275E-3</v>
      </c>
      <c r="T1209" s="13">
        <f t="shared" si="1521"/>
        <v>4.5595198175205742E-2</v>
      </c>
      <c r="U1209" s="13">
        <f t="shared" si="1522"/>
        <v>8.2939528927258137E-3</v>
      </c>
      <c r="V1209" s="13">
        <f t="shared" si="1523"/>
        <v>2.0831774048414277E-4</v>
      </c>
      <c r="W1209" s="13">
        <f t="shared" si="1524"/>
        <v>8.3551720292487502E-2</v>
      </c>
      <c r="X1209" s="13">
        <f t="shared" si="1525"/>
        <v>2.058714388006885E-2</v>
      </c>
      <c r="Y1209" s="13">
        <f t="shared" si="1526"/>
        <v>2.5363361260244736E-3</v>
      </c>
      <c r="Z1209" s="13">
        <f t="shared" si="1527"/>
        <v>5.0290130934710396E-4</v>
      </c>
      <c r="AA1209" s="13">
        <f t="shared" si="1528"/>
        <v>6.8120999758921144E-4</v>
      </c>
      <c r="AB1209" s="13">
        <f t="shared" si="1529"/>
        <v>4.6136990716722013E-4</v>
      </c>
      <c r="AC1209" s="13">
        <f t="shared" si="1530"/>
        <v>4.3455547296730608E-6</v>
      </c>
      <c r="AD1209" s="13">
        <f t="shared" si="1531"/>
        <v>2.8293954559847911E-2</v>
      </c>
      <c r="AE1209" s="13">
        <f t="shared" si="1532"/>
        <v>6.9716304035465013E-3</v>
      </c>
      <c r="AF1209" s="13">
        <f t="shared" si="1533"/>
        <v>8.5890486571692595E-4</v>
      </c>
      <c r="AG1209" s="13">
        <f t="shared" si="1534"/>
        <v>7.0544719637549971E-5</v>
      </c>
      <c r="AH1209" s="13">
        <f t="shared" si="1535"/>
        <v>3.0978720655781483E-5</v>
      </c>
      <c r="AI1209" s="13">
        <f t="shared" si="1536"/>
        <v>4.1962535851495258E-5</v>
      </c>
      <c r="AJ1209" s="13">
        <f t="shared" si="1537"/>
        <v>2.8420386281500651E-5</v>
      </c>
      <c r="AK1209" s="13">
        <f t="shared" si="1538"/>
        <v>1.2832372813823145E-5</v>
      </c>
      <c r="AL1209" s="13">
        <f t="shared" si="1539"/>
        <v>5.8015516841752967E-8</v>
      </c>
      <c r="AM1209" s="13">
        <f t="shared" si="1540"/>
        <v>7.6651718177175024E-3</v>
      </c>
      <c r="AN1209" s="13">
        <f t="shared" si="1541"/>
        <v>1.8886983358855861E-3</v>
      </c>
      <c r="AO1209" s="13">
        <f t="shared" si="1542"/>
        <v>2.326876349811034E-4</v>
      </c>
      <c r="AP1209" s="13">
        <f t="shared" si="1543"/>
        <v>1.9111411086447899E-5</v>
      </c>
      <c r="AQ1209" s="13">
        <f t="shared" si="1544"/>
        <v>1.1772629229251858E-6</v>
      </c>
      <c r="AR1209" s="13">
        <f t="shared" si="1545"/>
        <v>1.5266313539169062E-6</v>
      </c>
      <c r="AS1209" s="13">
        <f t="shared" si="1546"/>
        <v>2.0679137667616794E-6</v>
      </c>
      <c r="AT1209" s="13">
        <f t="shared" si="1547"/>
        <v>1.4005566359523472E-6</v>
      </c>
      <c r="AU1209" s="13">
        <f t="shared" si="1548"/>
        <v>6.3237933226520238E-7</v>
      </c>
      <c r="AV1209" s="13">
        <f t="shared" si="1549"/>
        <v>2.1414893707828771E-7</v>
      </c>
      <c r="AW1209" s="13">
        <f t="shared" si="1550"/>
        <v>5.3787407857543617E-10</v>
      </c>
      <c r="AX1209" s="13">
        <f t="shared" si="1551"/>
        <v>1.7304891895678972E-3</v>
      </c>
      <c r="AY1209" s="13">
        <f t="shared" si="1552"/>
        <v>4.2639253630952836E-4</v>
      </c>
      <c r="AZ1209" s="13">
        <f t="shared" si="1553"/>
        <v>5.2531560473333714E-5</v>
      </c>
      <c r="BA1209" s="13">
        <f t="shared" si="1554"/>
        <v>4.3145921668764622E-6</v>
      </c>
      <c r="BB1209" s="13">
        <f t="shared" si="1555"/>
        <v>2.6577887747958904E-7</v>
      </c>
      <c r="BC1209" s="13">
        <f t="shared" si="1556"/>
        <v>1.3097583082194102E-8</v>
      </c>
      <c r="BD1209" s="13">
        <f t="shared" si="1557"/>
        <v>6.2693660934187413E-8</v>
      </c>
      <c r="BE1209" s="13">
        <f t="shared" si="1558"/>
        <v>8.4922325355012696E-8</v>
      </c>
      <c r="BF1209" s="13">
        <f t="shared" si="1559"/>
        <v>5.7516192516442882E-8</v>
      </c>
      <c r="BG1209" s="13">
        <f t="shared" si="1560"/>
        <v>2.5969711245024232E-8</v>
      </c>
      <c r="BH1209" s="13">
        <f t="shared" si="1561"/>
        <v>8.7943830160149881E-9</v>
      </c>
      <c r="BI1209" s="13">
        <f t="shared" si="1562"/>
        <v>2.3825038916346476E-9</v>
      </c>
      <c r="BJ1209" s="14">
        <f t="shared" si="1563"/>
        <v>0.65875026506476808</v>
      </c>
      <c r="BK1209" s="14">
        <f t="shared" si="1564"/>
        <v>0.27528027881094891</v>
      </c>
      <c r="BL1209" s="14">
        <f t="shared" si="1565"/>
        <v>6.5379364982988269E-2</v>
      </c>
      <c r="BM1209" s="14">
        <f t="shared" si="1566"/>
        <v>0.21637604853513218</v>
      </c>
      <c r="BN1209" s="14">
        <f t="shared" si="1567"/>
        <v>0.78311036963448466</v>
      </c>
    </row>
    <row r="1210" spans="1:66" x14ac:dyDescent="0.25">
      <c r="A1210" t="s">
        <v>13</v>
      </c>
      <c r="B1210" t="s">
        <v>228</v>
      </c>
      <c r="C1210" t="s">
        <v>50</v>
      </c>
      <c r="D1210" s="11">
        <v>44465</v>
      </c>
      <c r="E1210" s="10">
        <f>VLOOKUP(A1210,home!$A$2:$E$405,3,FALSE)</f>
        <v>1.8444444444444399</v>
      </c>
      <c r="F1210" s="10">
        <f>VLOOKUP(B1210,home!$B$2:$E$405,3,FALSE)</f>
        <v>1.08</v>
      </c>
      <c r="G1210" s="10">
        <f>VLOOKUP(C1210,away!$B$2:$E$405,4,FALSE)</f>
        <v>0.98</v>
      </c>
      <c r="H1210" s="10">
        <f>VLOOKUP(A1210,away!$A$2:$E$405,3,FALSE)</f>
        <v>1.24444444444444</v>
      </c>
      <c r="I1210" s="10">
        <f>VLOOKUP(C1210,away!$B$2:$E$405,3,FALSE)</f>
        <v>0.22</v>
      </c>
      <c r="J1210" s="10">
        <f>VLOOKUP(B1210,home!$B$2:$E$405,4,FALSE)</f>
        <v>0.64</v>
      </c>
      <c r="K1210" s="12">
        <f t="shared" si="1512"/>
        <v>1.9521599999999952</v>
      </c>
      <c r="L1210" s="12">
        <f t="shared" si="1513"/>
        <v>0.17521777777777714</v>
      </c>
      <c r="M1210" s="13">
        <f t="shared" si="1514"/>
        <v>0.11914932056808014</v>
      </c>
      <c r="N1210" s="13">
        <f t="shared" si="1515"/>
        <v>0.23259853764018273</v>
      </c>
      <c r="O1210" s="13">
        <f t="shared" si="1516"/>
        <v>2.0877079173670994E-2</v>
      </c>
      <c r="P1210" s="13">
        <f t="shared" si="1517"/>
        <v>4.0755398879673464E-2</v>
      </c>
      <c r="Q1210" s="13">
        <f t="shared" si="1518"/>
        <v>0.22703478061982904</v>
      </c>
      <c r="R1210" s="13">
        <f t="shared" si="1519"/>
        <v>1.8290177096506718E-3</v>
      </c>
      <c r="S1210" s="13">
        <f t="shared" si="1520"/>
        <v>3.4851280097988849E-3</v>
      </c>
      <c r="T1210" s="13">
        <f t="shared" si="1521"/>
        <v>3.9780529738471584E-2</v>
      </c>
      <c r="U1210" s="13">
        <f t="shared" si="1522"/>
        <v>3.5705352120716464E-3</v>
      </c>
      <c r="V1210" s="13">
        <f t="shared" si="1523"/>
        <v>1.3245544098117884E-4</v>
      </c>
      <c r="W1210" s="13">
        <f t="shared" si="1524"/>
        <v>0.14773607244493481</v>
      </c>
      <c r="X1210" s="13">
        <f t="shared" si="1525"/>
        <v>2.5885986311418169E-2</v>
      </c>
      <c r="Y1210" s="13">
        <f t="shared" si="1526"/>
        <v>2.267842498536325E-3</v>
      </c>
      <c r="Z1210" s="13">
        <f t="shared" si="1527"/>
        <v>1.068254728670634E-4</v>
      </c>
      <c r="AA1210" s="13">
        <f t="shared" si="1528"/>
        <v>2.0854041511216595E-4</v>
      </c>
      <c r="AB1210" s="13">
        <f t="shared" si="1529"/>
        <v>2.0355212838268249E-4</v>
      </c>
      <c r="AC1210" s="13">
        <f t="shared" si="1530"/>
        <v>2.8316749443225447E-6</v>
      </c>
      <c r="AD1210" s="13">
        <f t="shared" si="1531"/>
        <v>7.2101112796025865E-2</v>
      </c>
      <c r="AE1210" s="13">
        <f t="shared" si="1532"/>
        <v>1.2633396759424502E-2</v>
      </c>
      <c r="AF1210" s="13">
        <f t="shared" si="1533"/>
        <v>1.1067978529856661E-3</v>
      </c>
      <c r="AG1210" s="13">
        <f t="shared" si="1534"/>
        <v>6.4643553416454411E-5</v>
      </c>
      <c r="AH1210" s="13">
        <f t="shared" si="1535"/>
        <v>4.6794304914567712E-6</v>
      </c>
      <c r="AI1210" s="13">
        <f t="shared" si="1536"/>
        <v>9.1349970282022262E-6</v>
      </c>
      <c r="AJ1210" s="13">
        <f t="shared" si="1537"/>
        <v>8.9164878992876087E-6</v>
      </c>
      <c r="AK1210" s="13">
        <f t="shared" si="1538"/>
        <v>5.8021370058244191E-6</v>
      </c>
      <c r="AL1210" s="13">
        <f t="shared" si="1539"/>
        <v>3.8743331914343983E-8</v>
      </c>
      <c r="AM1210" s="13">
        <f t="shared" si="1540"/>
        <v>2.8150581671177882E-2</v>
      </c>
      <c r="AN1210" s="13">
        <f t="shared" si="1541"/>
        <v>4.9324823635756116E-3</v>
      </c>
      <c r="AO1210" s="13">
        <f t="shared" si="1542"/>
        <v>4.3212929933689827E-4</v>
      </c>
      <c r="AP1210" s="13">
        <f t="shared" si="1543"/>
        <v>2.5238911847493052E-5</v>
      </c>
      <c r="AQ1210" s="13">
        <f t="shared" si="1544"/>
        <v>1.1055765118617365E-6</v>
      </c>
      <c r="AR1210" s="13">
        <f t="shared" si="1545"/>
        <v>1.6398388239572555E-7</v>
      </c>
      <c r="AS1210" s="13">
        <f t="shared" si="1546"/>
        <v>3.201227758576388E-7</v>
      </c>
      <c r="AT1210" s="13">
        <f t="shared" si="1547"/>
        <v>3.1246543905912339E-7</v>
      </c>
      <c r="AU1210" s="13">
        <f t="shared" si="1548"/>
        <v>2.0332751050455225E-7</v>
      </c>
      <c r="AV1210" s="13">
        <f t="shared" si="1549"/>
        <v>9.9231958226641523E-8</v>
      </c>
      <c r="AW1210" s="13">
        <f t="shared" si="1550"/>
        <v>3.6811883949212095E-10</v>
      </c>
      <c r="AX1210" s="13">
        <f t="shared" si="1551"/>
        <v>9.1590732525344085E-3</v>
      </c>
      <c r="AY1210" s="13">
        <f t="shared" si="1552"/>
        <v>1.6048324618129564E-3</v>
      </c>
      <c r="AZ1210" s="13">
        <f t="shared" si="1553"/>
        <v>1.405975888322528E-4</v>
      </c>
      <c r="BA1210" s="13">
        <f t="shared" si="1554"/>
        <v>8.2117323587003153E-6</v>
      </c>
      <c r="BB1210" s="13">
        <f t="shared" si="1555"/>
        <v>3.5971037389933349E-7</v>
      </c>
      <c r="BC1210" s="13">
        <f t="shared" si="1556"/>
        <v>1.260553047165092E-8</v>
      </c>
      <c r="BD1210" s="13">
        <f t="shared" si="1557"/>
        <v>4.7888152441252224E-9</v>
      </c>
      <c r="BE1210" s="13">
        <f t="shared" si="1558"/>
        <v>9.348533566971469E-9</v>
      </c>
      <c r="BF1210" s="13">
        <f t="shared" si="1559"/>
        <v>9.1249166440494923E-9</v>
      </c>
      <c r="BG1210" s="13">
        <f t="shared" si="1560"/>
        <v>5.9377657586158708E-9</v>
      </c>
      <c r="BH1210" s="13">
        <f t="shared" si="1561"/>
        <v>2.897867200834885E-9</v>
      </c>
      <c r="BI1210" s="13">
        <f t="shared" si="1562"/>
        <v>1.1314200869563623E-9</v>
      </c>
      <c r="BJ1210" s="14">
        <f t="shared" si="1563"/>
        <v>0.80566432538911736</v>
      </c>
      <c r="BK1210" s="14">
        <f t="shared" si="1564"/>
        <v>0.16513000577862286</v>
      </c>
      <c r="BL1210" s="14">
        <f t="shared" si="1565"/>
        <v>2.6718390052197474E-2</v>
      </c>
      <c r="BM1210" s="14">
        <f t="shared" si="1566"/>
        <v>0.35377058000802386</v>
      </c>
      <c r="BN1210" s="14">
        <f t="shared" si="1567"/>
        <v>0.64224413459108709</v>
      </c>
    </row>
    <row r="1211" spans="1:66" x14ac:dyDescent="0.25">
      <c r="A1211" t="s">
        <v>61</v>
      </c>
      <c r="B1211" t="s">
        <v>71</v>
      </c>
      <c r="C1211" t="s">
        <v>62</v>
      </c>
      <c r="D1211" s="11">
        <v>44465</v>
      </c>
      <c r="E1211" s="10">
        <f>VLOOKUP(A1211,home!$A$2:$E$405,3,FALSE)</f>
        <v>1.46</v>
      </c>
      <c r="F1211" s="10">
        <f>VLOOKUP(B1211,home!$B$2:$E$405,3,FALSE)</f>
        <v>0.55000000000000004</v>
      </c>
      <c r="G1211" s="10">
        <f>VLOOKUP(C1211,away!$B$2:$E$405,4,FALSE)</f>
        <v>0.55000000000000004</v>
      </c>
      <c r="H1211" s="10">
        <f>VLOOKUP(A1211,away!$A$2:$E$405,3,FALSE)</f>
        <v>1.36</v>
      </c>
      <c r="I1211" s="10">
        <f>VLOOKUP(C1211,away!$B$2:$E$405,3,FALSE)</f>
        <v>0.96</v>
      </c>
      <c r="J1211" s="10">
        <f>VLOOKUP(B1211,home!$B$2:$E$405,4,FALSE)</f>
        <v>0.59</v>
      </c>
      <c r="K1211" s="12">
        <f t="shared" si="1512"/>
        <v>0.44165000000000004</v>
      </c>
      <c r="L1211" s="12">
        <f t="shared" si="1513"/>
        <v>0.77030399999999999</v>
      </c>
      <c r="M1211" s="13">
        <f t="shared" si="1514"/>
        <v>0.29761517085117595</v>
      </c>
      <c r="N1211" s="13">
        <f t="shared" si="1515"/>
        <v>0.13144174020642185</v>
      </c>
      <c r="O1211" s="13">
        <f t="shared" si="1516"/>
        <v>0.22925415656734421</v>
      </c>
      <c r="P1211" s="13">
        <f t="shared" si="1517"/>
        <v>0.10125009824796759</v>
      </c>
      <c r="Q1211" s="13">
        <f t="shared" si="1518"/>
        <v>2.9025622281083109E-2</v>
      </c>
      <c r="R1211" s="13">
        <f t="shared" si="1519"/>
        <v>8.8297696910225751E-2</v>
      </c>
      <c r="S1211" s="13">
        <f t="shared" si="1520"/>
        <v>8.6114413841065964E-3</v>
      </c>
      <c r="T1211" s="13">
        <f t="shared" si="1521"/>
        <v>2.2358552945607443E-2</v>
      </c>
      <c r="U1211" s="13">
        <f t="shared" si="1522"/>
        <v>3.8996677840401207E-2</v>
      </c>
      <c r="V1211" s="13">
        <f t="shared" si="1523"/>
        <v>3.2551704034581777E-4</v>
      </c>
      <c r="W1211" s="13">
        <f t="shared" si="1524"/>
        <v>4.2730553601467861E-3</v>
      </c>
      <c r="X1211" s="13">
        <f t="shared" si="1525"/>
        <v>3.2915516361425104E-3</v>
      </c>
      <c r="Y1211" s="13">
        <f t="shared" si="1526"/>
        <v>1.2677476957635599E-3</v>
      </c>
      <c r="Z1211" s="13">
        <f t="shared" si="1527"/>
        <v>2.2672023040244849E-2</v>
      </c>
      <c r="AA1211" s="13">
        <f t="shared" si="1528"/>
        <v>1.0013098975724138E-2</v>
      </c>
      <c r="AB1211" s="13">
        <f t="shared" si="1529"/>
        <v>2.2111425813142829E-3</v>
      </c>
      <c r="AC1211" s="13">
        <f t="shared" si="1530"/>
        <v>6.9214029442241546E-6</v>
      </c>
      <c r="AD1211" s="13">
        <f t="shared" si="1531"/>
        <v>4.7179872495220699E-4</v>
      </c>
      <c r="AE1211" s="13">
        <f t="shared" si="1532"/>
        <v>3.6342844502558486E-4</v>
      </c>
      <c r="AF1211" s="13">
        <f t="shared" si="1533"/>
        <v>1.3997519245849402E-4</v>
      </c>
      <c r="AG1211" s="13">
        <f t="shared" si="1534"/>
        <v>3.5941150217182599E-5</v>
      </c>
      <c r="AH1211" s="13">
        <f t="shared" si="1535"/>
        <v>4.3660875089981911E-3</v>
      </c>
      <c r="AI1211" s="13">
        <f t="shared" si="1536"/>
        <v>1.9282825483490512E-3</v>
      </c>
      <c r="AJ1211" s="13">
        <f t="shared" si="1537"/>
        <v>4.2581299373917924E-4</v>
      </c>
      <c r="AK1211" s="13">
        <f t="shared" si="1538"/>
        <v>6.2686769561636193E-5</v>
      </c>
      <c r="AL1211" s="13">
        <f t="shared" si="1539"/>
        <v>9.4187769543092768E-8</v>
      </c>
      <c r="AM1211" s="13">
        <f t="shared" si="1540"/>
        <v>4.1673981375028475E-5</v>
      </c>
      <c r="AN1211" s="13">
        <f t="shared" si="1541"/>
        <v>3.2101634549109936E-5</v>
      </c>
      <c r="AO1211" s="13">
        <f t="shared" si="1542"/>
        <v>1.2364008749858787E-5</v>
      </c>
      <c r="AP1211" s="13">
        <f t="shared" si="1543"/>
        <v>3.1746817986837416E-6</v>
      </c>
      <c r="AQ1211" s="13">
        <f t="shared" si="1544"/>
        <v>6.1136752206332007E-7</v>
      </c>
      <c r="AR1211" s="13">
        <f t="shared" si="1545"/>
        <v>6.7264293450626869E-4</v>
      </c>
      <c r="AS1211" s="13">
        <f t="shared" si="1546"/>
        <v>2.9707275202469361E-4</v>
      </c>
      <c r="AT1211" s="13">
        <f t="shared" si="1547"/>
        <v>6.560109046585296E-5</v>
      </c>
      <c r="AU1211" s="13">
        <f t="shared" si="1548"/>
        <v>9.6575738680813246E-6</v>
      </c>
      <c r="AV1211" s="13">
        <f t="shared" si="1549"/>
        <v>1.0663168747095289E-6</v>
      </c>
      <c r="AW1211" s="13">
        <f t="shared" si="1550"/>
        <v>8.900868800845441E-10</v>
      </c>
      <c r="AX1211" s="13">
        <f t="shared" si="1551"/>
        <v>3.0675523123802194E-6</v>
      </c>
      <c r="AY1211" s="13">
        <f t="shared" si="1552"/>
        <v>2.3629478164357325E-6</v>
      </c>
      <c r="AZ1211" s="13">
        <f t="shared" si="1553"/>
        <v>9.1009407739585512E-7</v>
      </c>
      <c r="BA1211" s="13">
        <f t="shared" si="1554"/>
        <v>2.3368303606477895E-7</v>
      </c>
      <c r="BB1211" s="13">
        <f t="shared" si="1555"/>
        <v>4.5001744353210866E-8</v>
      </c>
      <c r="BC1211" s="13">
        <f t="shared" si="1556"/>
        <v>6.9330047364511503E-9</v>
      </c>
      <c r="BD1211" s="13">
        <f t="shared" si="1557"/>
        <v>8.6356590503652755E-5</v>
      </c>
      <c r="BE1211" s="13">
        <f t="shared" si="1558"/>
        <v>3.8139388195938246E-5</v>
      </c>
      <c r="BF1211" s="13">
        <f t="shared" si="1559"/>
        <v>8.4221303983680627E-6</v>
      </c>
      <c r="BG1211" s="13">
        <f t="shared" si="1560"/>
        <v>1.2398779634797522E-6</v>
      </c>
      <c r="BH1211" s="13">
        <f t="shared" si="1561"/>
        <v>1.3689802564270811E-7</v>
      </c>
      <c r="BI1211" s="13">
        <f t="shared" si="1562"/>
        <v>1.2092202605020416E-8</v>
      </c>
      <c r="BJ1211" s="14">
        <f t="shared" si="1563"/>
        <v>0.19276596552380484</v>
      </c>
      <c r="BK1211" s="14">
        <f t="shared" si="1564"/>
        <v>0.40781160606212613</v>
      </c>
      <c r="BL1211" s="14">
        <f t="shared" si="1565"/>
        <v>0.37673599034068683</v>
      </c>
      <c r="BM1211" s="14">
        <f t="shared" si="1566"/>
        <v>0.12309873784491482</v>
      </c>
      <c r="BN1211" s="14">
        <f t="shared" si="1567"/>
        <v>0.87688448506421834</v>
      </c>
    </row>
    <row r="1212" spans="1:66" x14ac:dyDescent="0.25">
      <c r="A1212" t="s">
        <v>61</v>
      </c>
      <c r="B1212" t="s">
        <v>288</v>
      </c>
      <c r="C1212" t="s">
        <v>238</v>
      </c>
      <c r="D1212" s="11">
        <v>44465</v>
      </c>
      <c r="E1212" s="10">
        <f>VLOOKUP(A1212,home!$A$2:$E$405,3,FALSE)</f>
        <v>1.46</v>
      </c>
      <c r="F1212" s="10">
        <f>VLOOKUP(B1212,home!$B$2:$E$405,3,FALSE)</f>
        <v>1.23</v>
      </c>
      <c r="G1212" s="10">
        <f>VLOOKUP(C1212,away!$B$2:$E$405,4,FALSE)</f>
        <v>1.23</v>
      </c>
      <c r="H1212" s="10">
        <f>VLOOKUP(A1212,away!$A$2:$E$405,3,FALSE)</f>
        <v>1.36</v>
      </c>
      <c r="I1212" s="10">
        <f>VLOOKUP(C1212,away!$B$2:$E$405,3,FALSE)</f>
        <v>0.68</v>
      </c>
      <c r="J1212" s="10">
        <f>VLOOKUP(B1212,home!$B$2:$E$405,4,FALSE)</f>
        <v>0.88</v>
      </c>
      <c r="K1212" s="12">
        <f t="shared" si="1512"/>
        <v>2.208834</v>
      </c>
      <c r="L1212" s="12">
        <f t="shared" si="1513"/>
        <v>0.81382400000000021</v>
      </c>
      <c r="M1212" s="13">
        <f t="shared" si="1514"/>
        <v>4.8671676960396565E-2</v>
      </c>
      <c r="N1212" s="13">
        <f t="shared" si="1515"/>
        <v>0.10750765490714059</v>
      </c>
      <c r="O1212" s="13">
        <f t="shared" si="1516"/>
        <v>3.9610178830617793E-2</v>
      </c>
      <c r="P1212" s="13">
        <f t="shared" si="1517"/>
        <v>8.7492309747148819E-2</v>
      </c>
      <c r="Q1212" s="13">
        <f t="shared" si="1518"/>
        <v>0.11873328170957952</v>
      </c>
      <c r="R1212" s="13">
        <f t="shared" si="1519"/>
        <v>1.6117857088324347E-2</v>
      </c>
      <c r="S1212" s="13">
        <f t="shared" si="1520"/>
        <v>3.9319090397890513E-2</v>
      </c>
      <c r="T1212" s="13">
        <f t="shared" si="1521"/>
        <v>9.6627994254016872E-2</v>
      </c>
      <c r="U1212" s="13">
        <f t="shared" si="1522"/>
        <v>3.5601670743831818E-2</v>
      </c>
      <c r="V1212" s="13">
        <f t="shared" si="1523"/>
        <v>7.8533422559479635E-3</v>
      </c>
      <c r="W1212" s="13">
        <f t="shared" si="1524"/>
        <v>8.7420703190565774E-2</v>
      </c>
      <c r="X1212" s="13">
        <f t="shared" si="1525"/>
        <v>7.1145066353359029E-2</v>
      </c>
      <c r="Y1212" s="13">
        <f t="shared" si="1526"/>
        <v>2.8949781239978028E-2</v>
      </c>
      <c r="Z1212" s="13">
        <f t="shared" si="1527"/>
        <v>4.3723663090161598E-3</v>
      </c>
      <c r="AA1212" s="13">
        <f t="shared" si="1528"/>
        <v>9.6578313638094014E-3</v>
      </c>
      <c r="AB1212" s="13">
        <f t="shared" si="1529"/>
        <v>1.0666273141324289E-2</v>
      </c>
      <c r="AC1212" s="13">
        <f t="shared" si="1530"/>
        <v>8.8232404362045694E-4</v>
      </c>
      <c r="AD1212" s="13">
        <f t="shared" si="1531"/>
        <v>4.8274455377807557E-2</v>
      </c>
      <c r="AE1212" s="13">
        <f t="shared" si="1532"/>
        <v>3.928691037338887E-2</v>
      </c>
      <c r="AF1212" s="13">
        <f t="shared" si="1533"/>
        <v>1.5986315273856414E-2</v>
      </c>
      <c r="AG1212" s="13">
        <f t="shared" si="1534"/>
        <v>4.3366823471436425E-3</v>
      </c>
      <c r="AH1212" s="13">
        <f t="shared" si="1535"/>
        <v>8.8958415976719168E-4</v>
      </c>
      <c r="AI1212" s="13">
        <f t="shared" si="1536"/>
        <v>1.9649437379552054E-3</v>
      </c>
      <c r="AJ1212" s="13">
        <f t="shared" si="1537"/>
        <v>2.1701172682412743E-3</v>
      </c>
      <c r="AK1212" s="13">
        <f t="shared" si="1538"/>
        <v>1.5978096020261487E-3</v>
      </c>
      <c r="AL1212" s="13">
        <f t="shared" si="1539"/>
        <v>6.3442702896480515E-5</v>
      </c>
      <c r="AM1212" s="13">
        <f t="shared" si="1540"/>
        <v>2.132605167399684E-2</v>
      </c>
      <c r="AN1212" s="13">
        <f t="shared" si="1541"/>
        <v>1.7355652677538809E-2</v>
      </c>
      <c r="AO1212" s="13">
        <f t="shared" si="1542"/>
        <v>7.0622233423226722E-3</v>
      </c>
      <c r="AP1212" s="13">
        <f t="shared" si="1543"/>
        <v>1.9158022831141366E-3</v>
      </c>
      <c r="AQ1212" s="13">
        <f t="shared" si="1544"/>
        <v>3.8978146931326968E-4</v>
      </c>
      <c r="AR1212" s="13">
        <f t="shared" si="1545"/>
        <v>1.4479298784767509E-4</v>
      </c>
      <c r="AS1212" s="13">
        <f t="shared" si="1546"/>
        <v>3.1982367451953154E-4</v>
      </c>
      <c r="AT1212" s="13">
        <f t="shared" si="1547"/>
        <v>3.5321870314183754E-4</v>
      </c>
      <c r="AU1212" s="13">
        <f t="shared" si="1548"/>
        <v>2.6006716031186584E-4</v>
      </c>
      <c r="AV1212" s="13">
        <f t="shared" si="1549"/>
        <v>1.4361129649507502E-4</v>
      </c>
      <c r="AW1212" s="13">
        <f t="shared" si="1550"/>
        <v>3.167909369510828E-6</v>
      </c>
      <c r="AX1212" s="13">
        <f t="shared" si="1551"/>
        <v>7.8509513372135194E-3</v>
      </c>
      <c r="AY1212" s="13">
        <f t="shared" si="1552"/>
        <v>6.3892926210564584E-3</v>
      </c>
      <c r="AZ1212" s="13">
        <f t="shared" si="1553"/>
        <v>2.5998798390193252E-3</v>
      </c>
      <c r="BA1212" s="13">
        <f t="shared" si="1554"/>
        <v>7.0528153670335492E-4</v>
      </c>
      <c r="BB1212" s="13">
        <f t="shared" si="1555"/>
        <v>1.4349376033151776E-4</v>
      </c>
      <c r="BC1212" s="13">
        <f t="shared" si="1556"/>
        <v>2.3355733201607432E-5</v>
      </c>
      <c r="BD1212" s="13">
        <f t="shared" si="1557"/>
        <v>1.9639334757024387E-5</v>
      </c>
      <c r="BE1212" s="13">
        <f t="shared" si="1558"/>
        <v>4.3380030348697203E-5</v>
      </c>
      <c r="BF1212" s="13">
        <f t="shared" si="1559"/>
        <v>4.7909642977617131E-5</v>
      </c>
      <c r="BG1212" s="13">
        <f t="shared" si="1560"/>
        <v>3.527481611227398E-5</v>
      </c>
      <c r="BH1212" s="13">
        <f t="shared" si="1561"/>
        <v>1.9479053293134653E-5</v>
      </c>
      <c r="BI1212" s="13">
        <f t="shared" si="1562"/>
        <v>8.6051990403375597E-6</v>
      </c>
      <c r="BJ1212" s="14">
        <f t="shared" si="1563"/>
        <v>0.68403061130064757</v>
      </c>
      <c r="BK1212" s="14">
        <f t="shared" si="1564"/>
        <v>0.19067147872895723</v>
      </c>
      <c r="BL1212" s="14">
        <f t="shared" si="1565"/>
        <v>0.11967206783474255</v>
      </c>
      <c r="BM1212" s="14">
        <f t="shared" si="1566"/>
        <v>0.57422744021846905</v>
      </c>
      <c r="BN1212" s="14">
        <f t="shared" si="1567"/>
        <v>0.41813295924320765</v>
      </c>
    </row>
    <row r="1213" spans="1:66" x14ac:dyDescent="0.25">
      <c r="A1213" t="s">
        <v>19</v>
      </c>
      <c r="B1213" t="s">
        <v>248</v>
      </c>
      <c r="C1213" t="s">
        <v>244</v>
      </c>
      <c r="D1213" s="11">
        <v>44465</v>
      </c>
      <c r="E1213" s="10">
        <f>VLOOKUP(A1213,home!$A$2:$E$405,3,FALSE)</f>
        <v>1.6666666666666701</v>
      </c>
      <c r="F1213" s="10">
        <f>VLOOKUP(B1213,home!$B$2:$E$405,3,FALSE)</f>
        <v>0.8</v>
      </c>
      <c r="G1213" s="10">
        <f>VLOOKUP(C1213,away!$B$2:$E$405,4,FALSE)</f>
        <v>0.8</v>
      </c>
      <c r="H1213" s="10">
        <f>VLOOKUP(A1213,away!$A$2:$E$405,3,FALSE)</f>
        <v>1.2</v>
      </c>
      <c r="I1213" s="10">
        <f>VLOOKUP(C1213,away!$B$2:$E$405,3,FALSE)</f>
        <v>0.7</v>
      </c>
      <c r="J1213" s="10">
        <f>VLOOKUP(B1213,home!$B$2:$E$405,4,FALSE)</f>
        <v>1.39</v>
      </c>
      <c r="K1213" s="12">
        <f t="shared" si="1512"/>
        <v>1.0666666666666689</v>
      </c>
      <c r="L1213" s="12">
        <f t="shared" si="1513"/>
        <v>1.1676</v>
      </c>
      <c r="M1213" s="13">
        <f t="shared" si="1514"/>
        <v>0.10707061952436848</v>
      </c>
      <c r="N1213" s="13">
        <f t="shared" si="1515"/>
        <v>0.11420866082599329</v>
      </c>
      <c r="O1213" s="13">
        <f t="shared" si="1516"/>
        <v>0.12501565535665263</v>
      </c>
      <c r="P1213" s="13">
        <f t="shared" si="1517"/>
        <v>0.13335003238042975</v>
      </c>
      <c r="Q1213" s="13">
        <f t="shared" si="1518"/>
        <v>6.0911285773863191E-2</v>
      </c>
      <c r="R1213" s="13">
        <f t="shared" si="1519"/>
        <v>7.298413959721381E-2</v>
      </c>
      <c r="S1213" s="13">
        <f t="shared" si="1520"/>
        <v>4.151986608197069E-2</v>
      </c>
      <c r="T1213" s="13">
        <f t="shared" si="1521"/>
        <v>7.1120017269562658E-2</v>
      </c>
      <c r="U1213" s="13">
        <f t="shared" si="1522"/>
        <v>7.7849748903694907E-2</v>
      </c>
      <c r="V1213" s="13">
        <f t="shared" si="1523"/>
        <v>5.7456113347921873E-3</v>
      </c>
      <c r="W1213" s="13">
        <f t="shared" si="1524"/>
        <v>2.1657346052929186E-2</v>
      </c>
      <c r="X1213" s="13">
        <f t="shared" si="1525"/>
        <v>2.5287117251400117E-2</v>
      </c>
      <c r="Y1213" s="13">
        <f t="shared" si="1526"/>
        <v>1.4762619051367391E-2</v>
      </c>
      <c r="Z1213" s="13">
        <f t="shared" si="1527"/>
        <v>2.8405427131235613E-2</v>
      </c>
      <c r="AA1213" s="13">
        <f t="shared" si="1528"/>
        <v>3.0299122273318053E-2</v>
      </c>
      <c r="AB1213" s="13">
        <f t="shared" si="1529"/>
        <v>1.615953187910299E-2</v>
      </c>
      <c r="AC1213" s="13">
        <f t="shared" si="1530"/>
        <v>4.4723838630022475E-4</v>
      </c>
      <c r="AD1213" s="13">
        <f t="shared" si="1531"/>
        <v>5.7752922807811271E-3</v>
      </c>
      <c r="AE1213" s="13">
        <f t="shared" si="1532"/>
        <v>6.7432312670400434E-3</v>
      </c>
      <c r="AF1213" s="13">
        <f t="shared" si="1533"/>
        <v>3.9366984136979775E-3</v>
      </c>
      <c r="AG1213" s="13">
        <f t="shared" si="1534"/>
        <v>1.5321630226112527E-3</v>
      </c>
      <c r="AH1213" s="13">
        <f t="shared" si="1535"/>
        <v>8.2915441796076773E-3</v>
      </c>
      <c r="AI1213" s="13">
        <f t="shared" si="1536"/>
        <v>8.8443137915815411E-3</v>
      </c>
      <c r="AJ1213" s="13">
        <f t="shared" si="1537"/>
        <v>4.7169673555101628E-3</v>
      </c>
      <c r="AK1213" s="13">
        <f t="shared" si="1538"/>
        <v>1.6771439486258399E-3</v>
      </c>
      <c r="AL1213" s="13">
        <f t="shared" si="1539"/>
        <v>2.2280343033350132E-5</v>
      </c>
      <c r="AM1213" s="13">
        <f t="shared" si="1540"/>
        <v>1.2320623532333099E-3</v>
      </c>
      <c r="AN1213" s="13">
        <f t="shared" si="1541"/>
        <v>1.4385560036352127E-3</v>
      </c>
      <c r="AO1213" s="13">
        <f t="shared" si="1542"/>
        <v>8.398289949222373E-4</v>
      </c>
      <c r="AP1213" s="13">
        <f t="shared" si="1543"/>
        <v>3.2686144482373472E-4</v>
      </c>
      <c r="AQ1213" s="13">
        <f t="shared" si="1544"/>
        <v>9.5410855744048183E-5</v>
      </c>
      <c r="AR1213" s="13">
        <f t="shared" si="1545"/>
        <v>1.936241396821985E-3</v>
      </c>
      <c r="AS1213" s="13">
        <f t="shared" si="1546"/>
        <v>2.0653241566101215E-3</v>
      </c>
      <c r="AT1213" s="13">
        <f t="shared" si="1547"/>
        <v>1.1015062168587334E-3</v>
      </c>
      <c r="AU1213" s="13">
        <f t="shared" si="1548"/>
        <v>3.9164665488310613E-4</v>
      </c>
      <c r="AV1213" s="13">
        <f t="shared" si="1549"/>
        <v>1.0443910796882849E-4</v>
      </c>
      <c r="AW1213" s="13">
        <f t="shared" si="1550"/>
        <v>7.7080084520710039E-7</v>
      </c>
      <c r="AX1213" s="13">
        <f t="shared" si="1551"/>
        <v>2.1903330724147772E-4</v>
      </c>
      <c r="AY1213" s="13">
        <f t="shared" si="1552"/>
        <v>2.5574328953514939E-4</v>
      </c>
      <c r="AZ1213" s="13">
        <f t="shared" si="1553"/>
        <v>1.4930293243062021E-4</v>
      </c>
      <c r="BA1213" s="13">
        <f t="shared" si="1554"/>
        <v>5.8108701301997384E-5</v>
      </c>
      <c r="BB1213" s="13">
        <f t="shared" si="1555"/>
        <v>1.6961929910053039E-5</v>
      </c>
      <c r="BC1213" s="13">
        <f t="shared" si="1556"/>
        <v>3.9609498725955863E-6</v>
      </c>
      <c r="BD1213" s="13">
        <f t="shared" si="1557"/>
        <v>3.7679257582155795E-4</v>
      </c>
      <c r="BE1213" s="13">
        <f t="shared" si="1558"/>
        <v>4.0191208087632933E-4</v>
      </c>
      <c r="BF1213" s="13">
        <f t="shared" si="1559"/>
        <v>2.1435310980070935E-4</v>
      </c>
      <c r="BG1213" s="13">
        <f t="shared" si="1560"/>
        <v>7.6214439040252395E-5</v>
      </c>
      <c r="BH1213" s="13">
        <f t="shared" si="1561"/>
        <v>2.0323850410734008E-5</v>
      </c>
      <c r="BI1213" s="13">
        <f t="shared" si="1562"/>
        <v>4.3357547542899318E-6</v>
      </c>
      <c r="BJ1213" s="14">
        <f t="shared" si="1563"/>
        <v>0.33057026197189671</v>
      </c>
      <c r="BK1213" s="14">
        <f t="shared" si="1564"/>
        <v>0.28841139134042981</v>
      </c>
      <c r="BL1213" s="14">
        <f t="shared" si="1565"/>
        <v>0.35253125662915419</v>
      </c>
      <c r="BM1213" s="14">
        <f t="shared" si="1566"/>
        <v>0.38612297112550537</v>
      </c>
      <c r="BN1213" s="14">
        <f t="shared" si="1567"/>
        <v>0.61354039345852118</v>
      </c>
    </row>
    <row r="1214" spans="1:66" x14ac:dyDescent="0.25">
      <c r="A1214" t="s">
        <v>19</v>
      </c>
      <c r="B1214" t="s">
        <v>243</v>
      </c>
      <c r="C1214" t="s">
        <v>254</v>
      </c>
      <c r="D1214" s="11">
        <v>44465</v>
      </c>
      <c r="E1214" s="10">
        <f>VLOOKUP(A1214,home!$A$2:$E$405,3,FALSE)</f>
        <v>1.6666666666666701</v>
      </c>
      <c r="F1214" s="10">
        <f>VLOOKUP(B1214,home!$B$2:$E$405,3,FALSE)</f>
        <v>0.8</v>
      </c>
      <c r="G1214" s="10">
        <f>VLOOKUP(C1214,away!$B$2:$E$405,4,FALSE)</f>
        <v>1.5</v>
      </c>
      <c r="H1214" s="10">
        <f>VLOOKUP(A1214,away!$A$2:$E$405,3,FALSE)</f>
        <v>1.2</v>
      </c>
      <c r="I1214" s="10">
        <f>VLOOKUP(C1214,away!$B$2:$E$405,3,FALSE)</f>
        <v>0.7</v>
      </c>
      <c r="J1214" s="10">
        <f>VLOOKUP(B1214,home!$B$2:$E$405,4,FALSE)</f>
        <v>1.25</v>
      </c>
      <c r="K1214" s="12">
        <f t="shared" si="1512"/>
        <v>2.0000000000000044</v>
      </c>
      <c r="L1214" s="12">
        <f t="shared" si="1513"/>
        <v>1.05</v>
      </c>
      <c r="M1214" s="13">
        <f t="shared" si="1514"/>
        <v>4.7358924391140707E-2</v>
      </c>
      <c r="N1214" s="13">
        <f t="shared" si="1515"/>
        <v>9.4717848782281608E-2</v>
      </c>
      <c r="O1214" s="13">
        <f t="shared" si="1516"/>
        <v>4.9726870610697742E-2</v>
      </c>
      <c r="P1214" s="13">
        <f t="shared" si="1517"/>
        <v>9.9453741221395692E-2</v>
      </c>
      <c r="Q1214" s="13">
        <f t="shared" si="1518"/>
        <v>9.4717848782281858E-2</v>
      </c>
      <c r="R1214" s="13">
        <f t="shared" si="1519"/>
        <v>2.6106607070616319E-2</v>
      </c>
      <c r="S1214" s="13">
        <f t="shared" si="1520"/>
        <v>5.221321414123288E-2</v>
      </c>
      <c r="T1214" s="13">
        <f t="shared" si="1521"/>
        <v>9.9453741221395955E-2</v>
      </c>
      <c r="U1214" s="13">
        <f t="shared" si="1522"/>
        <v>5.2213214141232742E-2</v>
      </c>
      <c r="V1214" s="13">
        <f t="shared" si="1523"/>
        <v>1.218308329962103E-2</v>
      </c>
      <c r="W1214" s="13">
        <f t="shared" si="1524"/>
        <v>6.3145232521521363E-2</v>
      </c>
      <c r="X1214" s="13">
        <f t="shared" si="1525"/>
        <v>6.6302494147597438E-2</v>
      </c>
      <c r="Y1214" s="13">
        <f t="shared" si="1526"/>
        <v>3.4808809427488659E-2</v>
      </c>
      <c r="Z1214" s="13">
        <f t="shared" si="1527"/>
        <v>9.137312474715711E-3</v>
      </c>
      <c r="AA1214" s="13">
        <f t="shared" si="1528"/>
        <v>1.827462494943146E-2</v>
      </c>
      <c r="AB1214" s="13">
        <f t="shared" si="1529"/>
        <v>1.8274624949431509E-2</v>
      </c>
      <c r="AC1214" s="13">
        <f t="shared" si="1530"/>
        <v>1.5990296830752644E-3</v>
      </c>
      <c r="AD1214" s="13">
        <f t="shared" si="1531"/>
        <v>3.1572616260760765E-2</v>
      </c>
      <c r="AE1214" s="13">
        <f t="shared" si="1532"/>
        <v>3.3151247073798802E-2</v>
      </c>
      <c r="AF1214" s="13">
        <f t="shared" si="1533"/>
        <v>1.7404404713744374E-2</v>
      </c>
      <c r="AG1214" s="13">
        <f t="shared" si="1534"/>
        <v>6.0915416498105307E-3</v>
      </c>
      <c r="AH1214" s="13">
        <f t="shared" si="1535"/>
        <v>2.3985445246128743E-3</v>
      </c>
      <c r="AI1214" s="13">
        <f t="shared" si="1536"/>
        <v>4.7970890492257581E-3</v>
      </c>
      <c r="AJ1214" s="13">
        <f t="shared" si="1537"/>
        <v>4.7970890492257711E-3</v>
      </c>
      <c r="AK1214" s="13">
        <f t="shared" si="1538"/>
        <v>3.1980593661505206E-3</v>
      </c>
      <c r="AL1214" s="13">
        <f t="shared" si="1539"/>
        <v>1.3431849337832254E-4</v>
      </c>
      <c r="AM1214" s="13">
        <f t="shared" si="1540"/>
        <v>1.2629046504304334E-2</v>
      </c>
      <c r="AN1214" s="13">
        <f t="shared" si="1541"/>
        <v>1.3260498829519551E-2</v>
      </c>
      <c r="AO1214" s="13">
        <f t="shared" si="1542"/>
        <v>6.9617618854977649E-3</v>
      </c>
      <c r="AP1214" s="13">
        <f t="shared" si="1543"/>
        <v>2.4366166599242177E-3</v>
      </c>
      <c r="AQ1214" s="13">
        <f t="shared" si="1544"/>
        <v>6.3961187323010715E-4</v>
      </c>
      <c r="AR1214" s="13">
        <f t="shared" si="1545"/>
        <v>5.0369435016870366E-4</v>
      </c>
      <c r="AS1214" s="13">
        <f t="shared" si="1546"/>
        <v>1.0073887003374095E-3</v>
      </c>
      <c r="AT1214" s="13">
        <f t="shared" si="1547"/>
        <v>1.0073887003374121E-3</v>
      </c>
      <c r="AU1214" s="13">
        <f t="shared" si="1548"/>
        <v>6.715924668916094E-4</v>
      </c>
      <c r="AV1214" s="13">
        <f t="shared" si="1549"/>
        <v>3.3579623344580562E-4</v>
      </c>
      <c r="AW1214" s="13">
        <f t="shared" si="1550"/>
        <v>7.8352454470688199E-6</v>
      </c>
      <c r="AX1214" s="13">
        <f t="shared" si="1551"/>
        <v>4.2096821681014487E-3</v>
      </c>
      <c r="AY1214" s="13">
        <f t="shared" si="1552"/>
        <v>4.4201662765065214E-3</v>
      </c>
      <c r="AZ1214" s="13">
        <f t="shared" si="1553"/>
        <v>2.3205872951659236E-3</v>
      </c>
      <c r="BA1214" s="13">
        <f t="shared" si="1554"/>
        <v>8.1220555330807338E-4</v>
      </c>
      <c r="BB1214" s="13">
        <f t="shared" si="1555"/>
        <v>2.1320395774336926E-4</v>
      </c>
      <c r="BC1214" s="13">
        <f t="shared" si="1556"/>
        <v>4.477283112610755E-5</v>
      </c>
      <c r="BD1214" s="13">
        <f t="shared" si="1557"/>
        <v>8.8146511279523133E-5</v>
      </c>
      <c r="BE1214" s="13">
        <f t="shared" si="1558"/>
        <v>1.7629302255904662E-4</v>
      </c>
      <c r="BF1214" s="13">
        <f t="shared" si="1559"/>
        <v>1.7629302255904711E-4</v>
      </c>
      <c r="BG1214" s="13">
        <f t="shared" si="1560"/>
        <v>1.1752868170603163E-4</v>
      </c>
      <c r="BH1214" s="13">
        <f t="shared" si="1561"/>
        <v>5.8764340853015966E-5</v>
      </c>
      <c r="BI1214" s="13">
        <f t="shared" si="1562"/>
        <v>2.3505736341206439E-5</v>
      </c>
      <c r="BJ1214" s="14">
        <f t="shared" si="1563"/>
        <v>0.58931393841510882</v>
      </c>
      <c r="BK1214" s="14">
        <f t="shared" si="1564"/>
        <v>0.21736247750635043</v>
      </c>
      <c r="BL1214" s="14">
        <f t="shared" si="1565"/>
        <v>0.18395311547710361</v>
      </c>
      <c r="BM1214" s="14">
        <f t="shared" si="1566"/>
        <v>0.58327267198380517</v>
      </c>
      <c r="BN1214" s="14">
        <f t="shared" si="1567"/>
        <v>0.41208184085841393</v>
      </c>
    </row>
    <row r="1215" spans="1:66" x14ac:dyDescent="0.25">
      <c r="A1215" t="s">
        <v>19</v>
      </c>
      <c r="B1215" t="s">
        <v>252</v>
      </c>
      <c r="C1215" t="s">
        <v>245</v>
      </c>
      <c r="D1215" s="11">
        <v>44465</v>
      </c>
      <c r="E1215" s="10">
        <f>VLOOKUP(A1215,home!$A$2:$E$405,3,FALSE)</f>
        <v>1.6666666666666701</v>
      </c>
      <c r="F1215" s="10">
        <f>VLOOKUP(B1215,home!$B$2:$E$405,3,FALSE)</f>
        <v>0.84</v>
      </c>
      <c r="G1215" s="10">
        <f>VLOOKUP(C1215,away!$B$2:$E$405,4,FALSE)</f>
        <v>0.9</v>
      </c>
      <c r="H1215" s="10">
        <f>VLOOKUP(A1215,away!$A$2:$E$405,3,FALSE)</f>
        <v>1.2</v>
      </c>
      <c r="I1215" s="10">
        <f>VLOOKUP(C1215,away!$B$2:$E$405,3,FALSE)</f>
        <v>0.7</v>
      </c>
      <c r="J1215" s="10">
        <f>VLOOKUP(B1215,home!$B$2:$E$405,4,FALSE)</f>
        <v>1.33</v>
      </c>
      <c r="K1215" s="12">
        <f t="shared" si="1512"/>
        <v>1.2600000000000025</v>
      </c>
      <c r="L1215" s="12">
        <f t="shared" si="1513"/>
        <v>1.1172</v>
      </c>
      <c r="M1215" s="13">
        <f t="shared" si="1514"/>
        <v>9.2810082264484714E-2</v>
      </c>
      <c r="N1215" s="13">
        <f t="shared" si="1515"/>
        <v>0.11694070365325099</v>
      </c>
      <c r="O1215" s="13">
        <f t="shared" si="1516"/>
        <v>0.10368742390588233</v>
      </c>
      <c r="P1215" s="13">
        <f t="shared" si="1517"/>
        <v>0.13064615412141201</v>
      </c>
      <c r="Q1215" s="13">
        <f t="shared" si="1518"/>
        <v>7.3672643301548282E-2</v>
      </c>
      <c r="R1215" s="13">
        <f t="shared" si="1519"/>
        <v>5.7919794993825879E-2</v>
      </c>
      <c r="S1215" s="13">
        <f t="shared" si="1520"/>
        <v>4.5976733266099176E-2</v>
      </c>
      <c r="T1215" s="13">
        <f t="shared" si="1521"/>
        <v>8.2307077096489739E-2</v>
      </c>
      <c r="U1215" s="13">
        <f t="shared" si="1522"/>
        <v>7.2978941692220758E-2</v>
      </c>
      <c r="V1215" s="13">
        <f t="shared" si="1523"/>
        <v>7.1911288966840506E-3</v>
      </c>
      <c r="W1215" s="13">
        <f t="shared" si="1524"/>
        <v>3.0942510186650327E-2</v>
      </c>
      <c r="X1215" s="13">
        <f t="shared" si="1525"/>
        <v>3.4568972380525746E-2</v>
      </c>
      <c r="Y1215" s="13">
        <f t="shared" si="1526"/>
        <v>1.9310227971761688E-2</v>
      </c>
      <c r="Z1215" s="13">
        <f t="shared" si="1527"/>
        <v>2.1569331655700755E-2</v>
      </c>
      <c r="AA1215" s="13">
        <f t="shared" si="1528"/>
        <v>2.7177357886183005E-2</v>
      </c>
      <c r="AB1215" s="13">
        <f t="shared" si="1529"/>
        <v>1.7121735468295329E-2</v>
      </c>
      <c r="AC1215" s="13">
        <f t="shared" si="1530"/>
        <v>6.3267192476581613E-4</v>
      </c>
      <c r="AD1215" s="13">
        <f t="shared" si="1531"/>
        <v>9.7468907087948781E-3</v>
      </c>
      <c r="AE1215" s="13">
        <f t="shared" si="1532"/>
        <v>1.0889226299865638E-2</v>
      </c>
      <c r="AF1215" s="13">
        <f t="shared" si="1533"/>
        <v>6.0827218111049472E-3</v>
      </c>
      <c r="AG1215" s="13">
        <f t="shared" si="1534"/>
        <v>2.2652056024554819E-3</v>
      </c>
      <c r="AH1215" s="13">
        <f t="shared" si="1535"/>
        <v>6.0243143314372216E-3</v>
      </c>
      <c r="AI1215" s="13">
        <f t="shared" si="1536"/>
        <v>7.5906360576109156E-3</v>
      </c>
      <c r="AJ1215" s="13">
        <f t="shared" si="1537"/>
        <v>4.7821007162948872E-3</v>
      </c>
      <c r="AK1215" s="13">
        <f t="shared" si="1538"/>
        <v>2.0084823008438557E-3</v>
      </c>
      <c r="AL1215" s="13">
        <f t="shared" si="1539"/>
        <v>3.5623782147157853E-5</v>
      </c>
      <c r="AM1215" s="13">
        <f t="shared" si="1540"/>
        <v>2.456216458616314E-3</v>
      </c>
      <c r="AN1215" s="13">
        <f t="shared" si="1541"/>
        <v>2.7440850275661458E-3</v>
      </c>
      <c r="AO1215" s="13">
        <f t="shared" si="1542"/>
        <v>1.5328458963984493E-3</v>
      </c>
      <c r="AP1215" s="13">
        <f t="shared" si="1543"/>
        <v>5.7083181181878239E-4</v>
      </c>
      <c r="AQ1215" s="13">
        <f t="shared" si="1544"/>
        <v>1.5943332504098596E-4</v>
      </c>
      <c r="AR1215" s="13">
        <f t="shared" si="1545"/>
        <v>1.346072794216331E-3</v>
      </c>
      <c r="AS1215" s="13">
        <f t="shared" si="1546"/>
        <v>1.6960517207125804E-3</v>
      </c>
      <c r="AT1215" s="13">
        <f t="shared" si="1547"/>
        <v>1.0685125840489279E-3</v>
      </c>
      <c r="AU1215" s="13">
        <f t="shared" si="1548"/>
        <v>4.4877528530055044E-4</v>
      </c>
      <c r="AV1215" s="13">
        <f t="shared" si="1549"/>
        <v>1.4136421486967375E-4</v>
      </c>
      <c r="AW1215" s="13">
        <f t="shared" si="1550"/>
        <v>1.3929611295181667E-6</v>
      </c>
      <c r="AX1215" s="13">
        <f t="shared" si="1551"/>
        <v>5.1580545630942605E-4</v>
      </c>
      <c r="AY1215" s="13">
        <f t="shared" si="1552"/>
        <v>5.7625785578889076E-4</v>
      </c>
      <c r="AZ1215" s="13">
        <f t="shared" si="1553"/>
        <v>3.2189763824367446E-4</v>
      </c>
      <c r="BA1215" s="13">
        <f t="shared" si="1554"/>
        <v>1.1987468048194434E-4</v>
      </c>
      <c r="BB1215" s="13">
        <f t="shared" si="1555"/>
        <v>3.3480998258607061E-5</v>
      </c>
      <c r="BC1215" s="13">
        <f t="shared" si="1556"/>
        <v>7.4809942509031507E-6</v>
      </c>
      <c r="BD1215" s="13">
        <f t="shared" si="1557"/>
        <v>2.5063875428308079E-4</v>
      </c>
      <c r="BE1215" s="13">
        <f t="shared" si="1558"/>
        <v>3.1580483039668245E-4</v>
      </c>
      <c r="BF1215" s="13">
        <f t="shared" si="1559"/>
        <v>1.9895704314991039E-4</v>
      </c>
      <c r="BG1215" s="13">
        <f t="shared" si="1560"/>
        <v>8.3561958122962488E-5</v>
      </c>
      <c r="BH1215" s="13">
        <f t="shared" si="1561"/>
        <v>2.6322016808733255E-5</v>
      </c>
      <c r="BI1215" s="13">
        <f t="shared" si="1562"/>
        <v>6.6331482358007915E-6</v>
      </c>
      <c r="BJ1215" s="14">
        <f t="shared" si="1563"/>
        <v>0.39576438915522194</v>
      </c>
      <c r="BK1215" s="14">
        <f t="shared" si="1564"/>
        <v>0.27786865211138184</v>
      </c>
      <c r="BL1215" s="14">
        <f t="shared" si="1565"/>
        <v>0.30487348170273948</v>
      </c>
      <c r="BM1215" s="14">
        <f t="shared" si="1566"/>
        <v>0.4238241874899803</v>
      </c>
      <c r="BN1215" s="14">
        <f t="shared" si="1567"/>
        <v>0.57567680224040418</v>
      </c>
    </row>
    <row r="1216" spans="1:66" x14ac:dyDescent="0.25">
      <c r="A1216" t="s">
        <v>19</v>
      </c>
      <c r="B1216" t="s">
        <v>146</v>
      </c>
      <c r="C1216" t="s">
        <v>141</v>
      </c>
      <c r="D1216" s="11">
        <v>44465</v>
      </c>
      <c r="E1216" s="10">
        <f>VLOOKUP(A1216,home!$A$2:$E$405,3,FALSE)</f>
        <v>1.6666666666666701</v>
      </c>
      <c r="F1216" s="10">
        <f>VLOOKUP(B1216,home!$B$2:$E$405,3,FALSE)</f>
        <v>0.7</v>
      </c>
      <c r="G1216" s="10">
        <f>VLOOKUP(C1216,away!$B$2:$E$405,4,FALSE)</f>
        <v>0.7</v>
      </c>
      <c r="H1216" s="10">
        <f>VLOOKUP(A1216,away!$A$2:$E$405,3,FALSE)</f>
        <v>1.2</v>
      </c>
      <c r="I1216" s="10">
        <f>VLOOKUP(C1216,away!$B$2:$E$405,3,FALSE)</f>
        <v>0.8</v>
      </c>
      <c r="J1216" s="10">
        <f>VLOOKUP(B1216,home!$B$2:$E$405,4,FALSE)</f>
        <v>1.1100000000000001</v>
      </c>
      <c r="K1216" s="12">
        <f t="shared" si="1512"/>
        <v>0.81666666666666821</v>
      </c>
      <c r="L1216" s="12">
        <f t="shared" si="1513"/>
        <v>1.0656000000000001</v>
      </c>
      <c r="M1216" s="13">
        <f t="shared" si="1514"/>
        <v>0.15224462654152837</v>
      </c>
      <c r="N1216" s="13">
        <f t="shared" si="1515"/>
        <v>0.12433311167558174</v>
      </c>
      <c r="O1216" s="13">
        <f t="shared" si="1516"/>
        <v>0.16223187404265263</v>
      </c>
      <c r="P1216" s="13">
        <f t="shared" si="1517"/>
        <v>0.13248936380149992</v>
      </c>
      <c r="Q1216" s="13">
        <f t="shared" si="1518"/>
        <v>5.0769353934195974E-2</v>
      </c>
      <c r="R1216" s="13">
        <f t="shared" si="1519"/>
        <v>8.6437142489925331E-2</v>
      </c>
      <c r="S1216" s="13">
        <f t="shared" si="1520"/>
        <v>2.8824385988654375E-2</v>
      </c>
      <c r="T1216" s="13">
        <f t="shared" si="1521"/>
        <v>5.4099823552279228E-2</v>
      </c>
      <c r="U1216" s="13">
        <f t="shared" si="1522"/>
        <v>7.0590333033439159E-2</v>
      </c>
      <c r="V1216" s="13">
        <f t="shared" si="1523"/>
        <v>2.787125962529626E-3</v>
      </c>
      <c r="W1216" s="13">
        <f t="shared" si="1524"/>
        <v>1.3820546348753371E-2</v>
      </c>
      <c r="X1216" s="13">
        <f t="shared" si="1525"/>
        <v>1.4727174189231595E-2</v>
      </c>
      <c r="Y1216" s="13">
        <f t="shared" si="1526"/>
        <v>7.8466384080225927E-3</v>
      </c>
      <c r="Z1216" s="13">
        <f t="shared" si="1527"/>
        <v>3.0702473012421481E-2</v>
      </c>
      <c r="AA1216" s="13">
        <f t="shared" si="1528"/>
        <v>2.5073686293477594E-2</v>
      </c>
      <c r="AB1216" s="13">
        <f t="shared" si="1529"/>
        <v>1.0238421903170036E-2</v>
      </c>
      <c r="AC1216" s="13">
        <f t="shared" si="1530"/>
        <v>1.515917811019866E-4</v>
      </c>
      <c r="AD1216" s="13">
        <f t="shared" si="1531"/>
        <v>2.8216948795371515E-3</v>
      </c>
      <c r="AE1216" s="13">
        <f t="shared" si="1532"/>
        <v>3.006798063634789E-3</v>
      </c>
      <c r="AF1216" s="13">
        <f t="shared" si="1533"/>
        <v>1.6020220083046155E-3</v>
      </c>
      <c r="AG1216" s="13">
        <f t="shared" si="1534"/>
        <v>5.6903821734979963E-4</v>
      </c>
      <c r="AH1216" s="13">
        <f t="shared" si="1535"/>
        <v>8.1791388105090825E-3</v>
      </c>
      <c r="AI1216" s="13">
        <f t="shared" si="1536"/>
        <v>6.6796300285824305E-3</v>
      </c>
      <c r="AJ1216" s="13">
        <f t="shared" si="1537"/>
        <v>2.7275155950044973E-3</v>
      </c>
      <c r="AK1216" s="13">
        <f t="shared" si="1538"/>
        <v>7.4249035641789222E-4</v>
      </c>
      <c r="AL1216" s="13">
        <f t="shared" si="1539"/>
        <v>5.2768492634477269E-6</v>
      </c>
      <c r="AM1216" s="13">
        <f t="shared" si="1540"/>
        <v>4.6087683032440248E-4</v>
      </c>
      <c r="AN1216" s="13">
        <f t="shared" si="1541"/>
        <v>4.9111035039368326E-4</v>
      </c>
      <c r="AO1216" s="13">
        <f t="shared" si="1542"/>
        <v>2.6166359468975445E-4</v>
      </c>
      <c r="AP1216" s="13">
        <f t="shared" si="1543"/>
        <v>9.2942908833800798E-5</v>
      </c>
      <c r="AQ1216" s="13">
        <f t="shared" si="1544"/>
        <v>2.4759990913324534E-5</v>
      </c>
      <c r="AR1216" s="13">
        <f t="shared" si="1545"/>
        <v>1.7431380632956964E-3</v>
      </c>
      <c r="AS1216" s="13">
        <f t="shared" si="1546"/>
        <v>1.4235627516914881E-3</v>
      </c>
      <c r="AT1216" s="13">
        <f t="shared" si="1547"/>
        <v>5.8128812360735873E-4</v>
      </c>
      <c r="AU1216" s="13">
        <f t="shared" si="1548"/>
        <v>1.5823954475978127E-4</v>
      </c>
      <c r="AV1216" s="13">
        <f t="shared" si="1549"/>
        <v>3.2307240388455399E-5</v>
      </c>
      <c r="AW1216" s="13">
        <f t="shared" si="1550"/>
        <v>1.2755903619507657E-7</v>
      </c>
      <c r="AX1216" s="13">
        <f t="shared" si="1551"/>
        <v>6.2730457460821547E-5</v>
      </c>
      <c r="AY1216" s="13">
        <f t="shared" si="1552"/>
        <v>6.684557547025145E-5</v>
      </c>
      <c r="AZ1216" s="13">
        <f t="shared" si="1553"/>
        <v>3.5615322610549972E-5</v>
      </c>
      <c r="BA1216" s="13">
        <f t="shared" si="1554"/>
        <v>1.2650562591267352E-5</v>
      </c>
      <c r="BB1216" s="13">
        <f t="shared" si="1555"/>
        <v>3.3701098743136222E-6</v>
      </c>
      <c r="BC1216" s="13">
        <f t="shared" si="1556"/>
        <v>7.182378164137195E-7</v>
      </c>
      <c r="BD1216" s="13">
        <f t="shared" si="1557"/>
        <v>3.0958132004131562E-4</v>
      </c>
      <c r="BE1216" s="13">
        <f t="shared" si="1558"/>
        <v>2.5282474470040824E-4</v>
      </c>
      <c r="BF1216" s="13">
        <f t="shared" si="1559"/>
        <v>1.0323677075266689E-4</v>
      </c>
      <c r="BG1216" s="13">
        <f t="shared" si="1560"/>
        <v>2.8103343149337147E-5</v>
      </c>
      <c r="BH1216" s="13">
        <f t="shared" si="1561"/>
        <v>5.7377658929896774E-6</v>
      </c>
      <c r="BI1216" s="13">
        <f t="shared" si="1562"/>
        <v>9.3716842918831611E-7</v>
      </c>
      <c r="BJ1216" s="14">
        <f t="shared" si="1563"/>
        <v>0.27510948521786949</v>
      </c>
      <c r="BK1216" s="14">
        <f t="shared" si="1564"/>
        <v>0.31656921650004793</v>
      </c>
      <c r="BL1216" s="14">
        <f t="shared" si="1565"/>
        <v>0.37753918938988729</v>
      </c>
      <c r="BM1216" s="14">
        <f t="shared" si="1566"/>
        <v>0.2913481736184082</v>
      </c>
      <c r="BN1216" s="14">
        <f t="shared" si="1567"/>
        <v>0.70850547248538398</v>
      </c>
    </row>
    <row r="1217" spans="1:66" x14ac:dyDescent="0.25">
      <c r="A1217" t="s">
        <v>19</v>
      </c>
      <c r="B1217" t="s">
        <v>154</v>
      </c>
      <c r="C1217" t="s">
        <v>21</v>
      </c>
      <c r="D1217" s="11">
        <v>44465</v>
      </c>
      <c r="E1217" s="10">
        <f>VLOOKUP(A1217,home!$A$2:$E$405,3,FALSE)</f>
        <v>1.6666666666666701</v>
      </c>
      <c r="F1217" s="10">
        <f>VLOOKUP(B1217,home!$B$2:$E$405,3,FALSE)</f>
        <v>0.7</v>
      </c>
      <c r="G1217" s="10">
        <f>VLOOKUP(C1217,away!$B$2:$E$405,4,FALSE)</f>
        <v>0.9</v>
      </c>
      <c r="H1217" s="10">
        <f>VLOOKUP(A1217,away!$A$2:$E$405,3,FALSE)</f>
        <v>1.2</v>
      </c>
      <c r="I1217" s="10">
        <f>VLOOKUP(C1217,away!$B$2:$E$405,3,FALSE)</f>
        <v>0.7</v>
      </c>
      <c r="J1217" s="10">
        <f>VLOOKUP(B1217,home!$B$2:$E$405,4,FALSE)</f>
        <v>0.97</v>
      </c>
      <c r="K1217" s="12">
        <f t="shared" si="1512"/>
        <v>1.050000000000002</v>
      </c>
      <c r="L1217" s="12">
        <f t="shared" si="1513"/>
        <v>0.81479999999999997</v>
      </c>
      <c r="M1217" s="13">
        <f t="shared" si="1514"/>
        <v>0.15492719222501447</v>
      </c>
      <c r="N1217" s="13">
        <f t="shared" si="1515"/>
        <v>0.1626735518362655</v>
      </c>
      <c r="O1217" s="13">
        <f t="shared" si="1516"/>
        <v>0.12623467622494178</v>
      </c>
      <c r="P1217" s="13">
        <f t="shared" si="1517"/>
        <v>0.13254641003618914</v>
      </c>
      <c r="Q1217" s="13">
        <f t="shared" si="1518"/>
        <v>8.5403614714039539E-2</v>
      </c>
      <c r="R1217" s="13">
        <f t="shared" si="1519"/>
        <v>5.1428007094041273E-2</v>
      </c>
      <c r="S1217" s="13">
        <f t="shared" si="1520"/>
        <v>2.8349688910590358E-2</v>
      </c>
      <c r="T1217" s="13">
        <f t="shared" si="1521"/>
        <v>6.9586865268999418E-2</v>
      </c>
      <c r="U1217" s="13">
        <f t="shared" si="1522"/>
        <v>5.3999407448743444E-2</v>
      </c>
      <c r="V1217" s="13">
        <f t="shared" si="1523"/>
        <v>2.6949214278407245E-3</v>
      </c>
      <c r="W1217" s="13">
        <f t="shared" si="1524"/>
        <v>2.9891265149913897E-2</v>
      </c>
      <c r="X1217" s="13">
        <f t="shared" si="1525"/>
        <v>2.4355402844149845E-2</v>
      </c>
      <c r="Y1217" s="13">
        <f t="shared" si="1526"/>
        <v>9.9223911187066444E-3</v>
      </c>
      <c r="Z1217" s="13">
        <f t="shared" si="1527"/>
        <v>1.3967846726741609E-2</v>
      </c>
      <c r="AA1217" s="13">
        <f t="shared" si="1528"/>
        <v>1.4666239063078717E-2</v>
      </c>
      <c r="AB1217" s="13">
        <f t="shared" si="1529"/>
        <v>7.6997755081163405E-3</v>
      </c>
      <c r="AC1217" s="13">
        <f t="shared" si="1530"/>
        <v>1.441008173984286E-4</v>
      </c>
      <c r="AD1217" s="13">
        <f t="shared" si="1531"/>
        <v>7.846457101852413E-3</v>
      </c>
      <c r="AE1217" s="13">
        <f t="shared" si="1532"/>
        <v>6.3932932465893457E-3</v>
      </c>
      <c r="AF1217" s="13">
        <f t="shared" si="1533"/>
        <v>2.6046276686604989E-3</v>
      </c>
      <c r="AG1217" s="13">
        <f t="shared" si="1534"/>
        <v>7.0741687480819148E-4</v>
      </c>
      <c r="AH1217" s="13">
        <f t="shared" si="1535"/>
        <v>2.8452503782372654E-3</v>
      </c>
      <c r="AI1217" s="13">
        <f t="shared" si="1536"/>
        <v>2.9875128971491344E-3</v>
      </c>
      <c r="AJ1217" s="13">
        <f t="shared" si="1537"/>
        <v>1.5684442710032984E-3</v>
      </c>
      <c r="AK1217" s="13">
        <f t="shared" si="1538"/>
        <v>5.4895549485115555E-4</v>
      </c>
      <c r="AL1217" s="13">
        <f t="shared" si="1539"/>
        <v>4.9313605326820761E-6</v>
      </c>
      <c r="AM1217" s="13">
        <f t="shared" si="1540"/>
        <v>1.6477559913890103E-3</v>
      </c>
      <c r="AN1217" s="13">
        <f t="shared" si="1541"/>
        <v>1.3425915817837654E-3</v>
      </c>
      <c r="AO1217" s="13">
        <f t="shared" si="1542"/>
        <v>5.4697181041870604E-4</v>
      </c>
      <c r="AP1217" s="13">
        <f t="shared" si="1543"/>
        <v>1.4855754370972054E-4</v>
      </c>
      <c r="AQ1217" s="13">
        <f t="shared" si="1544"/>
        <v>3.0261171653670069E-5</v>
      </c>
      <c r="AR1217" s="13">
        <f t="shared" si="1545"/>
        <v>4.6366200163754491E-4</v>
      </c>
      <c r="AS1217" s="13">
        <f t="shared" si="1546"/>
        <v>4.8684510171942311E-4</v>
      </c>
      <c r="AT1217" s="13">
        <f t="shared" si="1547"/>
        <v>2.5559367840269755E-4</v>
      </c>
      <c r="AU1217" s="13">
        <f t="shared" si="1548"/>
        <v>8.9457787440944326E-5</v>
      </c>
      <c r="AV1217" s="13">
        <f t="shared" si="1549"/>
        <v>2.3482669203247931E-5</v>
      </c>
      <c r="AW1217" s="13">
        <f t="shared" si="1550"/>
        <v>1.1719378305918967E-7</v>
      </c>
      <c r="AX1217" s="13">
        <f t="shared" si="1551"/>
        <v>2.8835729849307725E-4</v>
      </c>
      <c r="AY1217" s="13">
        <f t="shared" si="1552"/>
        <v>2.3495352681215936E-4</v>
      </c>
      <c r="AZ1217" s="13">
        <f t="shared" si="1553"/>
        <v>9.5720066823273706E-5</v>
      </c>
      <c r="BA1217" s="13">
        <f t="shared" si="1554"/>
        <v>2.5997570149201135E-5</v>
      </c>
      <c r="BB1217" s="13">
        <f t="shared" si="1555"/>
        <v>5.2957050393922713E-6</v>
      </c>
      <c r="BC1217" s="13">
        <f t="shared" si="1556"/>
        <v>8.6298809321936474E-7</v>
      </c>
      <c r="BD1217" s="13">
        <f t="shared" si="1557"/>
        <v>6.2965299822378572E-5</v>
      </c>
      <c r="BE1217" s="13">
        <f t="shared" si="1558"/>
        <v>6.611356481349763E-5</v>
      </c>
      <c r="BF1217" s="13">
        <f t="shared" si="1559"/>
        <v>3.4709621527086317E-5</v>
      </c>
      <c r="BG1217" s="13">
        <f t="shared" si="1560"/>
        <v>1.2148367534480234E-5</v>
      </c>
      <c r="BH1217" s="13">
        <f t="shared" si="1561"/>
        <v>3.1889464778010674E-6</v>
      </c>
      <c r="BI1217" s="13">
        <f t="shared" si="1562"/>
        <v>6.696787603382256E-7</v>
      </c>
      <c r="BJ1217" s="14">
        <f t="shared" si="1563"/>
        <v>0.40375221107835041</v>
      </c>
      <c r="BK1217" s="14">
        <f t="shared" si="1564"/>
        <v>0.31890219830437794</v>
      </c>
      <c r="BL1217" s="14">
        <f t="shared" si="1565"/>
        <v>0.26347710509750188</v>
      </c>
      <c r="BM1217" s="14">
        <f t="shared" si="1566"/>
        <v>0.28665107274345109</v>
      </c>
      <c r="BN1217" s="14">
        <f t="shared" si="1567"/>
        <v>0.7132134521304917</v>
      </c>
    </row>
    <row r="1218" spans="1:66" x14ac:dyDescent="0.25">
      <c r="A1218" t="s">
        <v>19</v>
      </c>
      <c r="B1218" t="s">
        <v>139</v>
      </c>
      <c r="C1218" t="s">
        <v>246</v>
      </c>
      <c r="D1218" s="11">
        <v>44465</v>
      </c>
      <c r="E1218" s="10">
        <f>VLOOKUP(A1218,home!$A$2:$E$405,3,FALSE)</f>
        <v>1.6666666666666701</v>
      </c>
      <c r="F1218" s="10">
        <f>VLOOKUP(B1218,home!$B$2:$E$405,3,FALSE)</f>
        <v>1.3</v>
      </c>
      <c r="G1218" s="10">
        <f>VLOOKUP(C1218,away!$B$2:$E$405,4,FALSE)</f>
        <v>0.8</v>
      </c>
      <c r="H1218" s="10">
        <f>VLOOKUP(A1218,away!$A$2:$E$405,3,FALSE)</f>
        <v>1.2</v>
      </c>
      <c r="I1218" s="10">
        <f>VLOOKUP(C1218,away!$B$2:$E$405,3,FALSE)</f>
        <v>1</v>
      </c>
      <c r="J1218" s="10">
        <f>VLOOKUP(B1218,home!$B$2:$E$405,4,FALSE)</f>
        <v>0.97</v>
      </c>
      <c r="K1218" s="12">
        <f t="shared" si="1512"/>
        <v>1.7333333333333369</v>
      </c>
      <c r="L1218" s="12">
        <f t="shared" si="1513"/>
        <v>1.1639999999999999</v>
      </c>
      <c r="M1218" s="13">
        <f t="shared" si="1514"/>
        <v>5.5170144455356417E-2</v>
      </c>
      <c r="N1218" s="13">
        <f t="shared" si="1515"/>
        <v>9.5628250389284658E-2</v>
      </c>
      <c r="O1218" s="13">
        <f t="shared" si="1516"/>
        <v>6.4218048146034865E-2</v>
      </c>
      <c r="P1218" s="13">
        <f t="shared" si="1517"/>
        <v>0.11131128345312734</v>
      </c>
      <c r="Q1218" s="13">
        <f t="shared" si="1518"/>
        <v>8.287781700404688E-2</v>
      </c>
      <c r="R1218" s="13">
        <f t="shared" si="1519"/>
        <v>3.7374904020992299E-2</v>
      </c>
      <c r="S1218" s="13">
        <f t="shared" si="1520"/>
        <v>5.6145411373757559E-2</v>
      </c>
      <c r="T1218" s="13">
        <f t="shared" si="1521"/>
        <v>9.6469778992710573E-2</v>
      </c>
      <c r="U1218" s="13">
        <f t="shared" si="1522"/>
        <v>6.4783166969720127E-2</v>
      </c>
      <c r="V1218" s="13">
        <f t="shared" si="1523"/>
        <v>1.2586553554188164E-2</v>
      </c>
      <c r="W1218" s="13">
        <f t="shared" si="1524"/>
        <v>4.7884960935671642E-2</v>
      </c>
      <c r="X1218" s="13">
        <f t="shared" si="1525"/>
        <v>5.573809452912179E-2</v>
      </c>
      <c r="Y1218" s="13">
        <f t="shared" si="1526"/>
        <v>3.2439571015948888E-2</v>
      </c>
      <c r="Z1218" s="13">
        <f t="shared" si="1527"/>
        <v>1.4501462760145007E-2</v>
      </c>
      <c r="AA1218" s="13">
        <f t="shared" si="1528"/>
        <v>2.5135868784251399E-2</v>
      </c>
      <c r="AB1218" s="13">
        <f t="shared" si="1529"/>
        <v>2.1784419613017927E-2</v>
      </c>
      <c r="AC1218" s="13">
        <f t="shared" si="1530"/>
        <v>1.5871644031831308E-3</v>
      </c>
      <c r="AD1218" s="13">
        <f t="shared" si="1531"/>
        <v>2.0750149738791083E-2</v>
      </c>
      <c r="AE1218" s="13">
        <f t="shared" si="1532"/>
        <v>2.4153174295952821E-2</v>
      </c>
      <c r="AF1218" s="13">
        <f t="shared" si="1533"/>
        <v>1.4057147440244545E-2</v>
      </c>
      <c r="AG1218" s="13">
        <f t="shared" si="1534"/>
        <v>5.4541732068148817E-3</v>
      </c>
      <c r="AH1218" s="13">
        <f t="shared" si="1535"/>
        <v>4.2199256632021983E-3</v>
      </c>
      <c r="AI1218" s="13">
        <f t="shared" si="1536"/>
        <v>7.3145378162171584E-3</v>
      </c>
      <c r="AJ1218" s="13">
        <f t="shared" si="1537"/>
        <v>6.3392661073882178E-3</v>
      </c>
      <c r="AK1218" s="13">
        <f t="shared" si="1538"/>
        <v>3.6626870842687564E-3</v>
      </c>
      <c r="AL1218" s="13">
        <f t="shared" si="1539"/>
        <v>1.2809051599449144E-4</v>
      </c>
      <c r="AM1218" s="13">
        <f t="shared" si="1540"/>
        <v>7.1933852427809161E-3</v>
      </c>
      <c r="AN1218" s="13">
        <f t="shared" si="1541"/>
        <v>8.3731004225969866E-3</v>
      </c>
      <c r="AO1218" s="13">
        <f t="shared" si="1542"/>
        <v>4.873144445951447E-3</v>
      </c>
      <c r="AP1218" s="13">
        <f t="shared" si="1543"/>
        <v>1.8907800450291608E-3</v>
      </c>
      <c r="AQ1218" s="13">
        <f t="shared" si="1544"/>
        <v>5.5021699310348591E-4</v>
      </c>
      <c r="AR1218" s="13">
        <f t="shared" si="1545"/>
        <v>9.823986943934711E-4</v>
      </c>
      <c r="AS1218" s="13">
        <f t="shared" si="1546"/>
        <v>1.7028244036153535E-3</v>
      </c>
      <c r="AT1218" s="13">
        <f t="shared" si="1547"/>
        <v>1.4757811497999763E-3</v>
      </c>
      <c r="AU1218" s="13">
        <f t="shared" si="1548"/>
        <v>8.5267355321776606E-4</v>
      </c>
      <c r="AV1218" s="13">
        <f t="shared" si="1549"/>
        <v>3.6949187306103265E-4</v>
      </c>
      <c r="AW1218" s="13">
        <f t="shared" si="1550"/>
        <v>7.1787618075135119E-6</v>
      </c>
      <c r="AX1218" s="13">
        <f t="shared" si="1551"/>
        <v>2.0780890701367154E-3</v>
      </c>
      <c r="AY1218" s="13">
        <f t="shared" si="1552"/>
        <v>2.4188956776391365E-3</v>
      </c>
      <c r="AZ1218" s="13">
        <f t="shared" si="1553"/>
        <v>1.4077972843859778E-3</v>
      </c>
      <c r="BA1218" s="13">
        <f t="shared" si="1554"/>
        <v>5.4622534634175921E-4</v>
      </c>
      <c r="BB1218" s="13">
        <f t="shared" si="1555"/>
        <v>1.5895157578545195E-4</v>
      </c>
      <c r="BC1218" s="13">
        <f t="shared" si="1556"/>
        <v>3.7003926842853196E-5</v>
      </c>
      <c r="BD1218" s="13">
        <f t="shared" si="1557"/>
        <v>1.9058534671233319E-4</v>
      </c>
      <c r="BE1218" s="13">
        <f t="shared" si="1558"/>
        <v>3.3034793430137822E-4</v>
      </c>
      <c r="BF1218" s="13">
        <f t="shared" si="1559"/>
        <v>2.8630154306119506E-4</v>
      </c>
      <c r="BG1218" s="13">
        <f t="shared" si="1560"/>
        <v>1.6541866932424644E-4</v>
      </c>
      <c r="BH1218" s="13">
        <f t="shared" si="1561"/>
        <v>7.1681423373840252E-5</v>
      </c>
      <c r="BI1218" s="13">
        <f t="shared" si="1562"/>
        <v>2.4849560102931312E-5</v>
      </c>
      <c r="BJ1218" s="14">
        <f t="shared" si="1563"/>
        <v>0.50498070757918168</v>
      </c>
      <c r="BK1218" s="14">
        <f t="shared" si="1564"/>
        <v>0.23934754343324624</v>
      </c>
      <c r="BL1218" s="14">
        <f t="shared" si="1565"/>
        <v>0.24128517835605648</v>
      </c>
      <c r="BM1218" s="14">
        <f t="shared" si="1566"/>
        <v>0.55112272774395543</v>
      </c>
      <c r="BN1218" s="14">
        <f t="shared" si="1567"/>
        <v>0.44658044746884251</v>
      </c>
    </row>
    <row r="1219" spans="1:66" x14ac:dyDescent="0.25">
      <c r="A1219" t="s">
        <v>22</v>
      </c>
      <c r="B1219" t="s">
        <v>266</v>
      </c>
      <c r="C1219" t="s">
        <v>162</v>
      </c>
      <c r="D1219" s="11">
        <v>44465</v>
      </c>
      <c r="E1219" s="10">
        <f>VLOOKUP(A1219,home!$A$2:$E$405,3,FALSE)</f>
        <v>1.6818181818181801</v>
      </c>
      <c r="F1219" s="10">
        <f>VLOOKUP(B1219,home!$B$2:$E$405,3,FALSE)</f>
        <v>0.69</v>
      </c>
      <c r="G1219" s="10">
        <f>VLOOKUP(C1219,away!$B$2:$E$405,4,FALSE)</f>
        <v>1.66</v>
      </c>
      <c r="H1219" s="10">
        <f>VLOOKUP(A1219,away!$A$2:$E$405,3,FALSE)</f>
        <v>1.39090909090909</v>
      </c>
      <c r="I1219" s="10">
        <f>VLOOKUP(C1219,away!$B$2:$E$405,3,FALSE)</f>
        <v>0.48</v>
      </c>
      <c r="J1219" s="10">
        <f>VLOOKUP(B1219,home!$B$2:$E$405,4,FALSE)</f>
        <v>1.92</v>
      </c>
      <c r="K1219" s="12">
        <f t="shared" si="1512"/>
        <v>1.926354545454543</v>
      </c>
      <c r="L1219" s="12">
        <f t="shared" si="1513"/>
        <v>1.2818618181818171</v>
      </c>
      <c r="M1219" s="13">
        <f t="shared" si="1514"/>
        <v>4.0428659027590942E-2</v>
      </c>
      <c r="N1219" s="13">
        <f t="shared" si="1515"/>
        <v>7.7879931084431656E-2</v>
      </c>
      <c r="O1219" s="13">
        <f t="shared" si="1516"/>
        <v>5.1823954367760466E-2</v>
      </c>
      <c r="P1219" s="13">
        <f t="shared" si="1517"/>
        <v>9.9831310059764186E-2</v>
      </c>
      <c r="Q1219" s="13">
        <f t="shared" si="1518"/>
        <v>7.5012179622090752E-2</v>
      </c>
      <c r="R1219" s="13">
        <f t="shared" si="1519"/>
        <v>3.321557418561448E-2</v>
      </c>
      <c r="S1219" s="13">
        <f t="shared" si="1520"/>
        <v>6.1628871127330627E-2</v>
      </c>
      <c r="T1219" s="13">
        <f t="shared" si="1521"/>
        <v>9.6155248956154321E-2</v>
      </c>
      <c r="U1219" s="13">
        <f t="shared" si="1522"/>
        <v>6.3984972312341029E-2</v>
      </c>
      <c r="V1219" s="13">
        <f t="shared" si="1523"/>
        <v>1.6909047223563102E-2</v>
      </c>
      <c r="W1219" s="13">
        <f t="shared" si="1524"/>
        <v>4.8166684393155731E-2</v>
      </c>
      <c r="X1219" s="13">
        <f t="shared" si="1525"/>
        <v>6.1743033632000364E-2</v>
      </c>
      <c r="Y1219" s="13">
        <f t="shared" si="1526"/>
        <v>3.9573018675788538E-2</v>
      </c>
      <c r="Z1219" s="13">
        <f t="shared" si="1527"/>
        <v>1.4192592105841603E-2</v>
      </c>
      <c r="AA1219" s="13">
        <f t="shared" si="1528"/>
        <v>2.7339964314870235E-2</v>
      </c>
      <c r="AB1219" s="13">
        <f t="shared" si="1529"/>
        <v>2.6333232265257647E-2</v>
      </c>
      <c r="AC1219" s="13">
        <f t="shared" si="1530"/>
        <v>2.6096158900526089E-3</v>
      </c>
      <c r="AD1219" s="13">
        <f t="shared" si="1531"/>
        <v>2.3196527855057495E-2</v>
      </c>
      <c r="AE1219" s="13">
        <f t="shared" si="1532"/>
        <v>2.973474337178917E-2</v>
      </c>
      <c r="AF1219" s="13">
        <f t="shared" si="1533"/>
        <v>1.9057916100865702E-2</v>
      </c>
      <c r="AG1219" s="13">
        <f t="shared" si="1534"/>
        <v>8.143204994604079E-3</v>
      </c>
      <c r="AH1219" s="13">
        <f t="shared" si="1535"/>
        <v>4.5482354803767534E-3</v>
      </c>
      <c r="AI1219" s="13">
        <f t="shared" si="1536"/>
        <v>8.7615140914213858E-3</v>
      </c>
      <c r="AJ1219" s="13">
        <f t="shared" si="1537"/>
        <v>8.4388912475368109E-3</v>
      </c>
      <c r="AK1219" s="13">
        <f t="shared" si="1538"/>
        <v>5.4187655044296993E-3</v>
      </c>
      <c r="AL1219" s="13">
        <f t="shared" si="1539"/>
        <v>2.5775910388611578E-4</v>
      </c>
      <c r="AM1219" s="13">
        <f t="shared" si="1540"/>
        <v>8.9369473744705767E-3</v>
      </c>
      <c r="AN1219" s="13">
        <f t="shared" si="1541"/>
        <v>1.145593161043407E-2</v>
      </c>
      <c r="AO1219" s="13">
        <f t="shared" si="1542"/>
        <v>7.3424606615587855E-3</v>
      </c>
      <c r="AP1219" s="13">
        <f t="shared" si="1543"/>
        <v>3.1373399911847379E-3</v>
      </c>
      <c r="AQ1219" s="13">
        <f t="shared" si="1544"/>
        <v>1.0054090863386481E-3</v>
      </c>
      <c r="AR1219" s="13">
        <f t="shared" si="1545"/>
        <v>1.1660418804789589E-3</v>
      </c>
      <c r="AS1219" s="13">
        <f t="shared" si="1546"/>
        <v>2.2462100766510056E-3</v>
      </c>
      <c r="AT1219" s="13">
        <f t="shared" si="1547"/>
        <v>2.1634984956012313E-3</v>
      </c>
      <c r="AU1219" s="13">
        <f t="shared" si="1548"/>
        <v>1.3892217203618328E-3</v>
      </c>
      <c r="AV1219" s="13">
        <f t="shared" si="1549"/>
        <v>6.6903339391579948E-4</v>
      </c>
      <c r="AW1219" s="13">
        <f t="shared" si="1550"/>
        <v>1.7680272168658901E-5</v>
      </c>
      <c r="AX1219" s="13">
        <f t="shared" si="1551"/>
        <v>2.8692881995499068E-3</v>
      </c>
      <c r="AY1219" s="13">
        <f t="shared" si="1552"/>
        <v>3.6780309883626765E-3</v>
      </c>
      <c r="AZ1219" s="13">
        <f t="shared" si="1553"/>
        <v>2.3573637450358233E-3</v>
      </c>
      <c r="BA1219" s="13">
        <f t="shared" si="1554"/>
        <v>1.007271525442506E-3</v>
      </c>
      <c r="BB1219" s="13">
        <f t="shared" si="1555"/>
        <v>3.2279572725162569E-4</v>
      </c>
      <c r="BC1219" s="13">
        <f t="shared" si="1556"/>
        <v>8.2755903567218161E-5</v>
      </c>
      <c r="BD1219" s="13">
        <f t="shared" si="1557"/>
        <v>2.4911742749781729E-4</v>
      </c>
      <c r="BE1219" s="13">
        <f t="shared" si="1558"/>
        <v>4.7988848881236291E-4</v>
      </c>
      <c r="BF1219" s="13">
        <f t="shared" si="1559"/>
        <v>4.6221768586750353E-4</v>
      </c>
      <c r="BG1219" s="13">
        <f t="shared" si="1560"/>
        <v>2.9679838005344854E-4</v>
      </c>
      <c r="BH1219" s="13">
        <f t="shared" si="1561"/>
        <v>1.4293472712487647E-4</v>
      </c>
      <c r="BI1219" s="13">
        <f t="shared" si="1562"/>
        <v>5.5068592260062054E-5</v>
      </c>
      <c r="BJ1219" s="14">
        <f t="shared" si="1563"/>
        <v>0.52085808349913432</v>
      </c>
      <c r="BK1219" s="14">
        <f t="shared" si="1564"/>
        <v>0.22534329342055023</v>
      </c>
      <c r="BL1219" s="14">
        <f t="shared" si="1565"/>
        <v>0.23918513463823343</v>
      </c>
      <c r="BM1219" s="14">
        <f t="shared" si="1566"/>
        <v>0.61772714460031308</v>
      </c>
      <c r="BN1219" s="14">
        <f t="shared" si="1567"/>
        <v>0.37819160834725252</v>
      </c>
    </row>
    <row r="1220" spans="1:66" x14ac:dyDescent="0.25">
      <c r="A1220" t="s">
        <v>22</v>
      </c>
      <c r="B1220" t="s">
        <v>262</v>
      </c>
      <c r="C1220" t="s">
        <v>163</v>
      </c>
      <c r="D1220" s="11">
        <v>44465</v>
      </c>
      <c r="E1220" s="10">
        <f>VLOOKUP(A1220,home!$A$2:$E$405,3,FALSE)</f>
        <v>1.6818181818181801</v>
      </c>
      <c r="F1220" s="10">
        <f>VLOOKUP(B1220,home!$B$2:$E$405,3,FALSE)</f>
        <v>0.83</v>
      </c>
      <c r="G1220" s="10">
        <f>VLOOKUP(C1220,away!$B$2:$E$405,4,FALSE)</f>
        <v>1.19</v>
      </c>
      <c r="H1220" s="10">
        <f>VLOOKUP(A1220,away!$A$2:$E$405,3,FALSE)</f>
        <v>1.39090909090909</v>
      </c>
      <c r="I1220" s="10">
        <f>VLOOKUP(C1220,away!$B$2:$E$405,3,FALSE)</f>
        <v>0.95</v>
      </c>
      <c r="J1220" s="10">
        <f>VLOOKUP(B1220,home!$B$2:$E$405,4,FALSE)</f>
        <v>1.29</v>
      </c>
      <c r="K1220" s="12">
        <f t="shared" si="1512"/>
        <v>1.6611318181818164</v>
      </c>
      <c r="L1220" s="12">
        <f t="shared" si="1513"/>
        <v>1.7045590909090897</v>
      </c>
      <c r="M1220" s="13">
        <f t="shared" si="1514"/>
        <v>3.4538145154150678E-2</v>
      </c>
      <c r="N1220" s="13">
        <f t="shared" si="1515"/>
        <v>5.7372411856541808E-2</v>
      </c>
      <c r="O1220" s="13">
        <f t="shared" si="1516"/>
        <v>5.8872309305645257E-2</v>
      </c>
      <c r="P1220" s="13">
        <f t="shared" si="1517"/>
        <v>9.7794666197448782E-2</v>
      </c>
      <c r="Q1220" s="13">
        <f t="shared" si="1518"/>
        <v>4.7651569410366648E-2</v>
      </c>
      <c r="R1220" s="13">
        <f t="shared" si="1519"/>
        <v>5.0175665014874728E-2</v>
      </c>
      <c r="S1220" s="13">
        <f t="shared" si="1520"/>
        <v>6.9226334347033472E-2</v>
      </c>
      <c r="T1220" s="13">
        <f t="shared" si="1521"/>
        <v>8.1224915834525971E-2</v>
      </c>
      <c r="U1220" s="13">
        <f t="shared" si="1522"/>
        <v>8.3348393654640612E-2</v>
      </c>
      <c r="V1220" s="13">
        <f t="shared" si="1523"/>
        <v>2.1779353521303616E-2</v>
      </c>
      <c r="W1220" s="13">
        <f t="shared" si="1524"/>
        <v>2.6385179377953129E-2</v>
      </c>
      <c r="X1220" s="13">
        <f t="shared" si="1525"/>
        <v>4.4975097373957044E-2</v>
      </c>
      <c r="Y1220" s="13">
        <f t="shared" si="1526"/>
        <v>3.8331355546650014E-2</v>
      </c>
      <c r="Z1220" s="13">
        <f t="shared" si="1527"/>
        <v>2.8509128647837965E-2</v>
      </c>
      <c r="AA1220" s="13">
        <f t="shared" si="1528"/>
        <v>4.7357420705562391E-2</v>
      </c>
      <c r="AB1220" s="13">
        <f t="shared" si="1529"/>
        <v>3.9333459180516027E-2</v>
      </c>
      <c r="AC1220" s="13">
        <f t="shared" si="1530"/>
        <v>3.8542613502149672E-3</v>
      </c>
      <c r="AD1220" s="13">
        <f t="shared" si="1531"/>
        <v>1.0957315248288158E-2</v>
      </c>
      <c r="AE1220" s="13">
        <f t="shared" si="1532"/>
        <v>1.867739131842637E-2</v>
      </c>
      <c r="AF1220" s="13">
        <f t="shared" si="1533"/>
        <v>1.5918358583145092E-2</v>
      </c>
      <c r="AG1220" s="13">
        <f t="shared" si="1534"/>
        <v>9.0445942784169019E-3</v>
      </c>
      <c r="AH1220" s="13">
        <f t="shared" si="1535"/>
        <v>1.2148873602642241E-2</v>
      </c>
      <c r="AI1220" s="13">
        <f t="shared" si="1536"/>
        <v>2.0180880496418183E-2</v>
      </c>
      <c r="AJ1220" s="13">
        <f t="shared" si="1537"/>
        <v>1.6761551355762547E-2</v>
      </c>
      <c r="AK1220" s="13">
        <f t="shared" si="1538"/>
        <v>9.2810487597152439E-3</v>
      </c>
      <c r="AL1220" s="13">
        <f t="shared" si="1539"/>
        <v>4.3653323072180463E-4</v>
      </c>
      <c r="AM1220" s="13">
        <f t="shared" si="1540"/>
        <v>3.6403090001560505E-3</v>
      </c>
      <c r="AN1220" s="13">
        <f t="shared" si="1541"/>
        <v>6.2051217999341745E-3</v>
      </c>
      <c r="AO1220" s="13">
        <f t="shared" si="1542"/>
        <v>5.2884983871379866E-3</v>
      </c>
      <c r="AP1220" s="13">
        <f t="shared" si="1543"/>
        <v>3.004852667684705E-3</v>
      </c>
      <c r="AQ1220" s="13">
        <f t="shared" si="1544"/>
        <v>1.2804872328860985E-3</v>
      </c>
      <c r="AR1220" s="13">
        <f t="shared" si="1545"/>
        <v>4.1416945887378584E-3</v>
      </c>
      <c r="AS1220" s="13">
        <f t="shared" si="1546"/>
        <v>6.879900662543909E-3</v>
      </c>
      <c r="AT1220" s="13">
        <f t="shared" si="1547"/>
        <v>5.7142109482409241E-3</v>
      </c>
      <c r="AU1220" s="13">
        <f t="shared" si="1548"/>
        <v>3.1640192073086292E-3</v>
      </c>
      <c r="AV1220" s="13">
        <f t="shared" si="1549"/>
        <v>1.3139632446496927E-3</v>
      </c>
      <c r="AW1220" s="13">
        <f t="shared" si="1550"/>
        <v>3.4334518956420805E-5</v>
      </c>
      <c r="AX1220" s="13">
        <f t="shared" si="1551"/>
        <v>1.0078388513621419E-3</v>
      </c>
      <c r="AY1220" s="13">
        <f t="shared" si="1552"/>
        <v>1.7179208762607139E-3</v>
      </c>
      <c r="AZ1220" s="13">
        <f t="shared" si="1553"/>
        <v>1.464148823546355E-3</v>
      </c>
      <c r="BA1220" s="13">
        <f t="shared" si="1554"/>
        <v>8.3190939587326281E-4</v>
      </c>
      <c r="BB1220" s="13">
        <f t="shared" si="1555"/>
        <v>3.5450968088711473E-4</v>
      </c>
      <c r="BC1220" s="13">
        <f t="shared" si="1556"/>
        <v>1.2085653987428232E-4</v>
      </c>
      <c r="BD1220" s="13">
        <f t="shared" si="1557"/>
        <v>1.1766271938336832E-3</v>
      </c>
      <c r="BE1220" s="13">
        <f t="shared" si="1558"/>
        <v>1.954532869815115E-3</v>
      </c>
      <c r="BF1220" s="13">
        <f t="shared" si="1559"/>
        <v>1.6233683698660527E-3</v>
      </c>
      <c r="BG1220" s="13">
        <f t="shared" si="1560"/>
        <v>8.988762839381492E-4</v>
      </c>
      <c r="BH1220" s="13">
        <f t="shared" si="1561"/>
        <v>3.7328799896467301E-4</v>
      </c>
      <c r="BI1220" s="13">
        <f t="shared" si="1562"/>
        <v>1.2401611448512788E-4</v>
      </c>
      <c r="BJ1220" s="14">
        <f t="shared" si="1563"/>
        <v>0.37545464208387391</v>
      </c>
      <c r="BK1220" s="14">
        <f t="shared" si="1564"/>
        <v>0.22934721467713401</v>
      </c>
      <c r="BL1220" s="14">
        <f t="shared" si="1565"/>
        <v>0.36482409955816109</v>
      </c>
      <c r="BM1220" s="14">
        <f t="shared" si="1566"/>
        <v>0.65004673167067462</v>
      </c>
      <c r="BN1220" s="14">
        <f t="shared" si="1567"/>
        <v>0.34640476693902794</v>
      </c>
    </row>
    <row r="1221" spans="1:66" x14ac:dyDescent="0.25">
      <c r="A1221" t="s">
        <v>22</v>
      </c>
      <c r="B1221" t="s">
        <v>263</v>
      </c>
      <c r="C1221" t="s">
        <v>261</v>
      </c>
      <c r="D1221" s="11">
        <v>44465</v>
      </c>
      <c r="E1221" s="10">
        <f>VLOOKUP(A1221,home!$A$2:$E$405,3,FALSE)</f>
        <v>1.6818181818181801</v>
      </c>
      <c r="F1221" s="10">
        <f>VLOOKUP(B1221,home!$B$2:$E$405,3,FALSE)</f>
        <v>1.78</v>
      </c>
      <c r="G1221" s="10">
        <f>VLOOKUP(C1221,away!$B$2:$E$405,4,FALSE)</f>
        <v>0.59</v>
      </c>
      <c r="H1221" s="10">
        <f>VLOOKUP(A1221,away!$A$2:$E$405,3,FALSE)</f>
        <v>1.39090909090909</v>
      </c>
      <c r="I1221" s="10">
        <f>VLOOKUP(C1221,away!$B$2:$E$405,3,FALSE)</f>
        <v>1.43</v>
      </c>
      <c r="J1221" s="10">
        <f>VLOOKUP(B1221,home!$B$2:$E$405,4,FALSE)</f>
        <v>0.57999999999999996</v>
      </c>
      <c r="K1221" s="12">
        <f t="shared" si="1512"/>
        <v>1.7662454545454527</v>
      </c>
      <c r="L1221" s="12">
        <f t="shared" si="1513"/>
        <v>1.153619999999999</v>
      </c>
      <c r="M1221" s="13">
        <f t="shared" si="1514"/>
        <v>5.3940944321017939E-2</v>
      </c>
      <c r="N1221" s="13">
        <f t="shared" si="1515"/>
        <v>9.5272947720887277E-2</v>
      </c>
      <c r="O1221" s="13">
        <f t="shared" si="1516"/>
        <v>6.2227352187612654E-2</v>
      </c>
      <c r="P1221" s="13">
        <f t="shared" si="1517"/>
        <v>0.10990877794976987</v>
      </c>
      <c r="Q1221" s="13">
        <f t="shared" si="1518"/>
        <v>8.4137705426581874E-2</v>
      </c>
      <c r="R1221" s="13">
        <f t="shared" si="1519"/>
        <v>3.5893359015336836E-2</v>
      </c>
      <c r="S1221" s="13">
        <f t="shared" si="1520"/>
        <v>5.5986874268091534E-2</v>
      </c>
      <c r="T1221" s="13">
        <f t="shared" si="1521"/>
        <v>9.7062939734213288E-2</v>
      </c>
      <c r="U1221" s="13">
        <f t="shared" si="1522"/>
        <v>6.3396482209206725E-2</v>
      </c>
      <c r="V1221" s="13">
        <f t="shared" si="1523"/>
        <v>1.2675279541542954E-2</v>
      </c>
      <c r="W1221" s="13">
        <f t="shared" si="1524"/>
        <v>4.9535946588528161E-2</v>
      </c>
      <c r="X1221" s="13">
        <f t="shared" si="1525"/>
        <v>5.7145658703457808E-2</v>
      </c>
      <c r="Y1221" s="13">
        <f t="shared" si="1526"/>
        <v>3.2962187396741477E-2</v>
      </c>
      <c r="Z1221" s="13">
        <f t="shared" si="1527"/>
        <v>1.3802432275757611E-2</v>
      </c>
      <c r="AA1221" s="13">
        <f t="shared" si="1528"/>
        <v>2.4378483268728327E-2</v>
      </c>
      <c r="AB1221" s="13">
        <f t="shared" si="1529"/>
        <v>2.1529192631051894E-2</v>
      </c>
      <c r="AC1221" s="13">
        <f t="shared" si="1530"/>
        <v>1.6141779010808396E-3</v>
      </c>
      <c r="AD1221" s="13">
        <f t="shared" si="1531"/>
        <v>2.1873160124648558E-2</v>
      </c>
      <c r="AE1221" s="13">
        <f t="shared" si="1532"/>
        <v>2.5233314982997045E-2</v>
      </c>
      <c r="AF1221" s="13">
        <f t="shared" si="1533"/>
        <v>1.4554828415342516E-2</v>
      </c>
      <c r="AG1221" s="13">
        <f t="shared" si="1534"/>
        <v>5.5969137188358054E-3</v>
      </c>
      <c r="AH1221" s="13">
        <f t="shared" si="1535"/>
        <v>3.9806904804898713E-3</v>
      </c>
      <c r="AI1221" s="13">
        <f t="shared" si="1536"/>
        <v>7.0308764671175895E-3</v>
      </c>
      <c r="AJ1221" s="13">
        <f t="shared" si="1537"/>
        <v>6.2091268007585182E-3</v>
      </c>
      <c r="AK1221" s="13">
        <f t="shared" si="1538"/>
        <v>3.6556139961786936E-3</v>
      </c>
      <c r="AL1221" s="13">
        <f t="shared" si="1539"/>
        <v>1.3156041128645297E-4</v>
      </c>
      <c r="AM1221" s="13">
        <f t="shared" si="1540"/>
        <v>7.7266739293410762E-3</v>
      </c>
      <c r="AN1221" s="13">
        <f t="shared" si="1541"/>
        <v>8.9136455783664446E-3</v>
      </c>
      <c r="AO1221" s="13">
        <f t="shared" si="1542"/>
        <v>5.1414799060575458E-3</v>
      </c>
      <c r="AP1221" s="13">
        <f t="shared" si="1543"/>
        <v>1.9771046830753666E-3</v>
      </c>
      <c r="AQ1221" s="13">
        <f t="shared" si="1544"/>
        <v>5.7020687612235074E-4</v>
      </c>
      <c r="AR1221" s="13">
        <f t="shared" si="1545"/>
        <v>9.1844083042054317E-4</v>
      </c>
      <c r="AS1221" s="13">
        <f t="shared" si="1546"/>
        <v>1.6221919419992352E-3</v>
      </c>
      <c r="AT1221" s="13">
        <f t="shared" si="1547"/>
        <v>1.4325945719782054E-3</v>
      </c>
      <c r="AU1221" s="13">
        <f t="shared" si="1548"/>
        <v>8.4343788365433107E-4</v>
      </c>
      <c r="AV1221" s="13">
        <f t="shared" si="1549"/>
        <v>3.7242958204897485E-4</v>
      </c>
      <c r="AW1221" s="13">
        <f t="shared" si="1550"/>
        <v>7.4462318688799613E-6</v>
      </c>
      <c r="AX1221" s="13">
        <f t="shared" si="1551"/>
        <v>2.2745337844089202E-3</v>
      </c>
      <c r="AY1221" s="13">
        <f t="shared" si="1552"/>
        <v>2.6239476643698163E-3</v>
      </c>
      <c r="AZ1221" s="13">
        <f t="shared" si="1553"/>
        <v>1.5135192522851527E-3</v>
      </c>
      <c r="BA1221" s="13">
        <f t="shared" si="1554"/>
        <v>5.82008693273732E-4</v>
      </c>
      <c r="BB1221" s="13">
        <f t="shared" si="1555"/>
        <v>1.6785421718361058E-4</v>
      </c>
      <c r="BC1221" s="13">
        <f t="shared" si="1556"/>
        <v>3.8727996405471285E-5</v>
      </c>
      <c r="BD1221" s="13">
        <f t="shared" si="1557"/>
        <v>1.7658861846495778E-4</v>
      </c>
      <c r="BE1221" s="13">
        <f t="shared" si="1558"/>
        <v>3.1189884468819283E-4</v>
      </c>
      <c r="BF1221" s="13">
        <f t="shared" si="1559"/>
        <v>2.7544495835424943E-4</v>
      </c>
      <c r="BG1221" s="13">
        <f t="shared" si="1560"/>
        <v>1.6216780189021816E-4</v>
      </c>
      <c r="BH1221" s="13">
        <f t="shared" si="1561"/>
        <v>7.1607035740556369E-5</v>
      </c>
      <c r="BI1221" s="13">
        <f t="shared" si="1562"/>
        <v>2.5295120278046303E-5</v>
      </c>
      <c r="BJ1221" s="14">
        <f t="shared" si="1563"/>
        <v>0.51490530539312307</v>
      </c>
      <c r="BK1221" s="14">
        <f t="shared" si="1564"/>
        <v>0.23688156205715943</v>
      </c>
      <c r="BL1221" s="14">
        <f t="shared" si="1565"/>
        <v>0.23451327424599855</v>
      </c>
      <c r="BM1221" s="14">
        <f t="shared" si="1566"/>
        <v>0.55610498591833157</v>
      </c>
      <c r="BN1221" s="14">
        <f t="shared" si="1567"/>
        <v>0.44138108662120651</v>
      </c>
    </row>
    <row r="1222" spans="1:66" x14ac:dyDescent="0.25">
      <c r="A1222" t="s">
        <v>22</v>
      </c>
      <c r="B1222" t="s">
        <v>264</v>
      </c>
      <c r="C1222" t="s">
        <v>166</v>
      </c>
      <c r="D1222" s="11">
        <v>44465</v>
      </c>
      <c r="E1222" s="10">
        <f>VLOOKUP(A1222,home!$A$2:$E$405,3,FALSE)</f>
        <v>1.6818181818181801</v>
      </c>
      <c r="F1222" s="10">
        <f>VLOOKUP(B1222,home!$B$2:$E$405,3,FALSE)</f>
        <v>0.71</v>
      </c>
      <c r="G1222" s="10">
        <f>VLOOKUP(C1222,away!$B$2:$E$405,4,FALSE)</f>
        <v>1.07</v>
      </c>
      <c r="H1222" s="10">
        <f>VLOOKUP(A1222,away!$A$2:$E$405,3,FALSE)</f>
        <v>1.39090909090909</v>
      </c>
      <c r="I1222" s="10">
        <f>VLOOKUP(C1222,away!$B$2:$E$405,3,FALSE)</f>
        <v>0.71</v>
      </c>
      <c r="J1222" s="10">
        <f>VLOOKUP(B1222,home!$B$2:$E$405,4,FALSE)</f>
        <v>0.86</v>
      </c>
      <c r="K1222" s="12">
        <f t="shared" si="1512"/>
        <v>1.2776772727272714</v>
      </c>
      <c r="L1222" s="12">
        <f t="shared" si="1513"/>
        <v>0.84928909090909033</v>
      </c>
      <c r="M1222" s="13">
        <f t="shared" si="1514"/>
        <v>0.11919835036858639</v>
      </c>
      <c r="N1222" s="13">
        <f t="shared" si="1515"/>
        <v>0.1522970232125252</v>
      </c>
      <c r="O1222" s="13">
        <f t="shared" si="1516"/>
        <v>0.10123385862239996</v>
      </c>
      <c r="P1222" s="13">
        <f t="shared" si="1517"/>
        <v>0.12934420039232614</v>
      </c>
      <c r="Q1222" s="13">
        <f t="shared" si="1518"/>
        <v>9.729322263133057E-2</v>
      </c>
      <c r="R1222" s="13">
        <f t="shared" si="1519"/>
        <v>4.2988405879318715E-2</v>
      </c>
      <c r="S1222" s="13">
        <f t="shared" si="1520"/>
        <v>3.5088409620178854E-2</v>
      </c>
      <c r="T1222" s="13">
        <f t="shared" si="1521"/>
        <v>8.2630072600178475E-2</v>
      </c>
      <c r="U1222" s="13">
        <f t="shared" si="1522"/>
        <v>5.4925309182780935E-2</v>
      </c>
      <c r="V1222" s="13">
        <f t="shared" si="1523"/>
        <v>4.2305603049468928E-3</v>
      </c>
      <c r="W1222" s="13">
        <f t="shared" si="1524"/>
        <v>4.1436446448815244E-2</v>
      </c>
      <c r="X1222" s="13">
        <f t="shared" si="1525"/>
        <v>3.5191521935017504E-2</v>
      </c>
      <c r="Y1222" s="13">
        <f t="shared" si="1526"/>
        <v>1.4943887835949162E-2</v>
      </c>
      <c r="Z1222" s="13">
        <f t="shared" si="1527"/>
        <v>1.2169861382959196E-2</v>
      </c>
      <c r="AA1222" s="13">
        <f t="shared" si="1528"/>
        <v>1.5549155301248245E-2</v>
      </c>
      <c r="AB1222" s="13">
        <f t="shared" si="1529"/>
        <v>9.9334011692558261E-3</v>
      </c>
      <c r="AC1222" s="13">
        <f t="shared" si="1530"/>
        <v>2.8691590433236816E-4</v>
      </c>
      <c r="AD1222" s="13">
        <f t="shared" si="1531"/>
        <v>1.3235601472557966E-2</v>
      </c>
      <c r="AE1222" s="13">
        <f t="shared" si="1532"/>
        <v>1.1240851942263772E-2</v>
      </c>
      <c r="AF1222" s="13">
        <f t="shared" si="1533"/>
        <v>4.7733664635444409E-3</v>
      </c>
      <c r="AG1222" s="13">
        <f t="shared" si="1534"/>
        <v>1.3513226881331991E-3</v>
      </c>
      <c r="AH1222" s="13">
        <f t="shared" si="1535"/>
        <v>2.5839326276057644E-3</v>
      </c>
      <c r="AI1222" s="13">
        <f t="shared" si="1536"/>
        <v>3.3014319925503449E-3</v>
      </c>
      <c r="AJ1222" s="13">
        <f t="shared" si="1537"/>
        <v>2.1090823121681433E-3</v>
      </c>
      <c r="AK1222" s="13">
        <f t="shared" si="1538"/>
        <v>8.9824217885610728E-4</v>
      </c>
      <c r="AL1222" s="13">
        <f t="shared" si="1539"/>
        <v>1.245349725426789E-5</v>
      </c>
      <c r="AM1222" s="13">
        <f t="shared" si="1540"/>
        <v>3.3821654384725828E-3</v>
      </c>
      <c r="AN1222" s="13">
        <f t="shared" si="1541"/>
        <v>2.8724362105445244E-3</v>
      </c>
      <c r="AO1222" s="13">
        <f t="shared" si="1542"/>
        <v>1.2197643689738557E-3</v>
      </c>
      <c r="AP1222" s="13">
        <f t="shared" si="1543"/>
        <v>3.4531085734970207E-4</v>
      </c>
      <c r="AQ1222" s="13">
        <f t="shared" si="1544"/>
        <v>7.3317186029891744E-5</v>
      </c>
      <c r="AR1222" s="13">
        <f t="shared" si="1545"/>
        <v>4.3890115845392756E-4</v>
      </c>
      <c r="AS1222" s="13">
        <f t="shared" si="1546"/>
        <v>5.6077403513025417E-4</v>
      </c>
      <c r="AT1222" s="13">
        <f t="shared" si="1547"/>
        <v>3.5824411991074515E-4</v>
      </c>
      <c r="AU1222" s="13">
        <f t="shared" si="1548"/>
        <v>1.5257345669938087E-4</v>
      </c>
      <c r="AV1222" s="13">
        <f t="shared" si="1549"/>
        <v>4.8734909511559319E-5</v>
      </c>
      <c r="AW1222" s="13">
        <f t="shared" si="1550"/>
        <v>3.7537517168754979E-7</v>
      </c>
      <c r="AX1222" s="13">
        <f t="shared" si="1551"/>
        <v>7.2021931889001479E-4</v>
      </c>
      <c r="AY1222" s="13">
        <f t="shared" si="1552"/>
        <v>6.1167441059526491E-4</v>
      </c>
      <c r="AZ1222" s="13">
        <f t="shared" si="1553"/>
        <v>2.597442020534031E-4</v>
      </c>
      <c r="BA1222" s="13">
        <f t="shared" si="1554"/>
        <v>7.3532639076947259E-5</v>
      </c>
      <c r="BB1222" s="13">
        <f t="shared" si="1555"/>
        <v>1.5612617048451694E-5</v>
      </c>
      <c r="BC1222" s="13">
        <f t="shared" si="1556"/>
        <v>2.6519250679582623E-6</v>
      </c>
      <c r="BD1222" s="13">
        <f t="shared" si="1557"/>
        <v>6.2125660977047095E-5</v>
      </c>
      <c r="BE1222" s="13">
        <f t="shared" si="1558"/>
        <v>7.9376545083532598E-5</v>
      </c>
      <c r="BF1222" s="13">
        <f t="shared" si="1559"/>
        <v>5.0708803820420622E-5</v>
      </c>
      <c r="BG1222" s="13">
        <f t="shared" si="1560"/>
        <v>2.1596495389512426E-5</v>
      </c>
      <c r="BH1222" s="13">
        <f t="shared" si="1561"/>
        <v>6.8983378324348291E-6</v>
      </c>
      <c r="BI1222" s="13">
        <f t="shared" si="1562"/>
        <v>1.7627698936193372E-6</v>
      </c>
      <c r="BJ1222" s="14">
        <f t="shared" si="1563"/>
        <v>0.46396974640441802</v>
      </c>
      <c r="BK1222" s="14">
        <f t="shared" si="1564"/>
        <v>0.2887725644982202</v>
      </c>
      <c r="BL1222" s="14">
        <f t="shared" si="1565"/>
        <v>0.23530451555888651</v>
      </c>
      <c r="BM1222" s="14">
        <f t="shared" si="1566"/>
        <v>0.35725032770257342</v>
      </c>
      <c r="BN1222" s="14">
        <f t="shared" si="1567"/>
        <v>0.64235506110648699</v>
      </c>
    </row>
    <row r="1223" spans="1:66" x14ac:dyDescent="0.25">
      <c r="A1223" t="s">
        <v>22</v>
      </c>
      <c r="B1223" t="s">
        <v>23</v>
      </c>
      <c r="C1223" t="s">
        <v>24</v>
      </c>
      <c r="D1223" s="11">
        <v>44465</v>
      </c>
      <c r="E1223" s="10">
        <f>VLOOKUP(A1223,home!$A$2:$E$405,3,FALSE)</f>
        <v>1.6818181818181801</v>
      </c>
      <c r="F1223" s="10">
        <f>VLOOKUP(B1223,home!$B$2:$E$405,3,FALSE)</f>
        <v>1.78</v>
      </c>
      <c r="G1223" s="10">
        <f>VLOOKUP(C1223,away!$B$2:$E$405,4,FALSE)</f>
        <v>0.95</v>
      </c>
      <c r="H1223" s="10">
        <f>VLOOKUP(A1223,away!$A$2:$E$405,3,FALSE)</f>
        <v>1.39090909090909</v>
      </c>
      <c r="I1223" s="10">
        <f>VLOOKUP(C1223,away!$B$2:$E$405,3,FALSE)</f>
        <v>1.19</v>
      </c>
      <c r="J1223" s="10">
        <f>VLOOKUP(B1223,home!$B$2:$E$405,4,FALSE)</f>
        <v>0.86</v>
      </c>
      <c r="K1223" s="12">
        <f t="shared" si="1512"/>
        <v>2.8439545454545425</v>
      </c>
      <c r="L1223" s="12">
        <f t="shared" si="1513"/>
        <v>1.4234563636363626</v>
      </c>
      <c r="M1223" s="13">
        <f t="shared" si="1514"/>
        <v>1.4018030164148473E-2</v>
      </c>
      <c r="N1223" s="13">
        <f t="shared" si="1515"/>
        <v>3.9866640603648931E-2</v>
      </c>
      <c r="O1223" s="13">
        <f t="shared" si="1516"/>
        <v>1.9954054242803634E-2</v>
      </c>
      <c r="P1223" s="13">
        <f t="shared" si="1517"/>
        <v>5.6748423264067878E-2</v>
      </c>
      <c r="Q1223" s="13">
        <f t="shared" si="1518"/>
        <v>5.6689456878375025E-2</v>
      </c>
      <c r="R1223" s="13">
        <f t="shared" si="1519"/>
        <v>1.4201862746131999E-2</v>
      </c>
      <c r="S1223" s="13">
        <f t="shared" si="1520"/>
        <v>5.7432882959440844E-2</v>
      </c>
      <c r="T1223" s="13">
        <f t="shared" si="1521"/>
        <v>8.0694968144612106E-2</v>
      </c>
      <c r="U1223" s="13">
        <f t="shared" si="1522"/>
        <v>4.0389452110783618E-2</v>
      </c>
      <c r="V1223" s="13">
        <f t="shared" si="1523"/>
        <v>2.5833599167905806E-2</v>
      </c>
      <c r="W1223" s="13">
        <f t="shared" si="1524"/>
        <v>5.3740746189534637E-2</v>
      </c>
      <c r="X1223" s="13">
        <f t="shared" si="1525"/>
        <v>7.6497607150059696E-2</v>
      </c>
      <c r="Y1223" s="13">
        <f t="shared" si="1526"/>
        <v>5.4445502850353503E-2</v>
      </c>
      <c r="Z1223" s="13">
        <f t="shared" si="1527"/>
        <v>6.7385773004905941E-3</v>
      </c>
      <c r="AA1223" s="13">
        <f t="shared" si="1528"/>
        <v>1.9164207543627021E-2</v>
      </c>
      <c r="AB1223" s="13">
        <f t="shared" si="1529"/>
        <v>2.7251067576866163E-2</v>
      </c>
      <c r="AC1223" s="13">
        <f t="shared" si="1530"/>
        <v>6.5362964823151865E-3</v>
      </c>
      <c r="AD1223" s="13">
        <f t="shared" si="1531"/>
        <v>3.8209059850461483E-2</v>
      </c>
      <c r="AE1223" s="13">
        <f t="shared" si="1532"/>
        <v>5.4388929392702047E-2</v>
      </c>
      <c r="AF1223" s="13">
        <f t="shared" si="1533"/>
        <v>3.8710133827705273E-2</v>
      </c>
      <c r="AG1223" s="13">
        <f t="shared" si="1534"/>
        <v>1.8367395444754103E-2</v>
      </c>
      <c r="AH1223" s="13">
        <f t="shared" si="1535"/>
        <v>2.3980176850597178E-3</v>
      </c>
      <c r="AI1223" s="13">
        <f t="shared" si="1536"/>
        <v>6.8198532955059633E-3</v>
      </c>
      <c r="AJ1223" s="13">
        <f t="shared" si="1537"/>
        <v>9.697676389543667E-3</v>
      </c>
      <c r="AK1223" s="13">
        <f t="shared" si="1538"/>
        <v>9.1932502827966351E-3</v>
      </c>
      <c r="AL1223" s="13">
        <f t="shared" si="1539"/>
        <v>1.0584212332671692E-3</v>
      </c>
      <c r="AM1223" s="13">
        <f t="shared" si="1540"/>
        <v>2.1732965887852913E-2</v>
      </c>
      <c r="AN1223" s="13">
        <f t="shared" si="1541"/>
        <v>3.0935928593756223E-2</v>
      </c>
      <c r="AO1223" s="13">
        <f t="shared" si="1542"/>
        <v>2.2017972210891208E-2</v>
      </c>
      <c r="AP1223" s="13">
        <f t="shared" si="1543"/>
        <v>1.0447207552653895E-2</v>
      </c>
      <c r="AQ1223" s="13">
        <f t="shared" si="1544"/>
        <v>3.7177860182637619E-3</v>
      </c>
      <c r="AR1223" s="13">
        <f t="shared" si="1545"/>
        <v>6.8269470678215881E-4</v>
      </c>
      <c r="AS1223" s="13">
        <f t="shared" si="1546"/>
        <v>1.9415527145108763E-3</v>
      </c>
      <c r="AT1223" s="13">
        <f t="shared" si="1547"/>
        <v>2.7608438338364073E-3</v>
      </c>
      <c r="AU1223" s="13">
        <f t="shared" si="1548"/>
        <v>2.6172381235097316E-3</v>
      </c>
      <c r="AV1223" s="13">
        <f t="shared" si="1549"/>
        <v>1.8608265644731049E-3</v>
      </c>
      <c r="AW1223" s="13">
        <f t="shared" si="1550"/>
        <v>1.1902079645877303E-4</v>
      </c>
      <c r="AX1223" s="13">
        <f t="shared" si="1551"/>
        <v>1.0301261187161303E-2</v>
      </c>
      <c r="AY1223" s="13">
        <f t="shared" si="1552"/>
        <v>1.466339579034503E-2</v>
      </c>
      <c r="AZ1223" s="13">
        <f t="shared" si="1553"/>
        <v>1.0436352025142644E-2</v>
      </c>
      <c r="BA1223" s="13">
        <f t="shared" si="1554"/>
        <v>4.9518972344461797E-3</v>
      </c>
      <c r="BB1223" s="13">
        <f t="shared" si="1555"/>
        <v>1.7622024076114286E-3</v>
      </c>
      <c r="BC1223" s="13">
        <f t="shared" si="1556"/>
        <v>5.0168364622596147E-4</v>
      </c>
      <c r="BD1223" s="13">
        <f t="shared" si="1557"/>
        <v>1.6196435413165402E-4</v>
      </c>
      <c r="BE1223" s="13">
        <f t="shared" si="1558"/>
        <v>4.6061926113432662E-4</v>
      </c>
      <c r="BF1223" s="13">
        <f t="shared" si="1559"/>
        <v>6.5499012071344081E-4</v>
      </c>
      <c r="BG1223" s="13">
        <f t="shared" si="1560"/>
        <v>6.2092071034360312E-4</v>
      </c>
      <c r="BH1223" s="13">
        <f t="shared" si="1561"/>
        <v>4.4146756913713832E-4</v>
      </c>
      <c r="BI1223" s="13">
        <f t="shared" si="1562"/>
        <v>2.5110273998366637E-4</v>
      </c>
      <c r="BJ1223" s="14">
        <f t="shared" si="1563"/>
        <v>0.6430790928865574</v>
      </c>
      <c r="BK1223" s="14">
        <f t="shared" si="1564"/>
        <v>0.1762910490614904</v>
      </c>
      <c r="BL1223" s="14">
        <f t="shared" si="1565"/>
        <v>0.16152366257167453</v>
      </c>
      <c r="BM1223" s="14">
        <f t="shared" si="1566"/>
        <v>0.77160953892715056</v>
      </c>
      <c r="BN1223" s="14">
        <f t="shared" si="1567"/>
        <v>0.20147846789917595</v>
      </c>
    </row>
    <row r="1224" spans="1:66" x14ac:dyDescent="0.25">
      <c r="A1224" t="s">
        <v>22</v>
      </c>
      <c r="B1224" t="s">
        <v>255</v>
      </c>
      <c r="C1224" t="s">
        <v>290</v>
      </c>
      <c r="D1224" s="11">
        <v>44465</v>
      </c>
      <c r="E1224" s="10">
        <f>VLOOKUP(A1224,home!$A$2:$E$405,3,FALSE)</f>
        <v>1.6818181818181801</v>
      </c>
      <c r="F1224" s="10">
        <f>VLOOKUP(B1224,home!$B$2:$E$405,3,FALSE)</f>
        <v>1.19</v>
      </c>
      <c r="G1224" s="10">
        <f>VLOOKUP(C1224,away!$B$2:$E$405,4,FALSE)</f>
        <v>1.55</v>
      </c>
      <c r="H1224" s="10">
        <f>VLOOKUP(A1224,away!$A$2:$E$405,3,FALSE)</f>
        <v>1.39090909090909</v>
      </c>
      <c r="I1224" s="10">
        <f>VLOOKUP(C1224,away!$B$2:$E$405,3,FALSE)</f>
        <v>0.36</v>
      </c>
      <c r="J1224" s="10">
        <f>VLOOKUP(B1224,home!$B$2:$E$405,4,FALSE)</f>
        <v>0.14000000000000001</v>
      </c>
      <c r="K1224" s="12">
        <f t="shared" si="1512"/>
        <v>3.102113636363633</v>
      </c>
      <c r="L1224" s="12">
        <f t="shared" si="1513"/>
        <v>7.010181818181814E-2</v>
      </c>
      <c r="M1224" s="13">
        <f t="shared" si="1514"/>
        <v>4.1910643847308207E-2</v>
      </c>
      <c r="N1224" s="13">
        <f t="shared" si="1515"/>
        <v>0.13001157978751438</v>
      </c>
      <c r="O1224" s="13">
        <f t="shared" si="1516"/>
        <v>2.9380123348669339E-3</v>
      </c>
      <c r="P1224" s="13">
        <f t="shared" si="1517"/>
        <v>9.1140481277952722E-3</v>
      </c>
      <c r="Q1224" s="13">
        <f t="shared" si="1518"/>
        <v>0.20165534727201345</v>
      </c>
      <c r="R1224" s="13">
        <f t="shared" si="1519"/>
        <v>1.0298000325739038E-4</v>
      </c>
      <c r="S1224" s="13">
        <f t="shared" si="1520"/>
        <v>4.9549389874801227E-4</v>
      </c>
      <c r="T1224" s="13">
        <f t="shared" si="1521"/>
        <v>1.413640648985408E-2</v>
      </c>
      <c r="U1224" s="13">
        <f t="shared" si="1522"/>
        <v>3.1945567237752205E-4</v>
      </c>
      <c r="V1224" s="13">
        <f t="shared" si="1523"/>
        <v>1.1972443236539012E-5</v>
      </c>
      <c r="W1224" s="13">
        <f t="shared" si="1524"/>
        <v>0.2085192675393856</v>
      </c>
      <c r="X1224" s="13">
        <f t="shared" si="1525"/>
        <v>1.4617579780451898E-2</v>
      </c>
      <c r="Y1224" s="13">
        <f t="shared" si="1526"/>
        <v>5.1235946001373001E-4</v>
      </c>
      <c r="Z1224" s="13">
        <f t="shared" si="1527"/>
        <v>2.4063618215708746E-6</v>
      </c>
      <c r="AA1224" s="13">
        <f t="shared" si="1528"/>
        <v>7.4648078207198417E-6</v>
      </c>
      <c r="AB1224" s="13">
        <f t="shared" si="1529"/>
        <v>1.1578341066744459E-5</v>
      </c>
      <c r="AC1224" s="13">
        <f t="shared" si="1530"/>
        <v>1.6272331717012297E-7</v>
      </c>
      <c r="AD1224" s="13">
        <f t="shared" si="1531"/>
        <v>0.16171261581962121</v>
      </c>
      <c r="AE1224" s="13">
        <f t="shared" si="1532"/>
        <v>1.133634839189329E-2</v>
      </c>
      <c r="AF1224" s="13">
        <f t="shared" si="1533"/>
        <v>3.9734931690712491E-4</v>
      </c>
      <c r="AG1224" s="13">
        <f t="shared" si="1534"/>
        <v>9.2849698561643066E-6</v>
      </c>
      <c r="AH1224" s="13">
        <f t="shared" si="1535"/>
        <v>4.2172584723857505E-8</v>
      </c>
      <c r="AI1224" s="13">
        <f t="shared" si="1536"/>
        <v>1.30824150152579E-7</v>
      </c>
      <c r="AJ1224" s="13">
        <f t="shared" si="1537"/>
        <v>2.0291569007699945E-7</v>
      </c>
      <c r="AK1224" s="13">
        <f t="shared" si="1538"/>
        <v>2.0982250973999888E-7</v>
      </c>
      <c r="AL1224" s="13">
        <f t="shared" si="1539"/>
        <v>1.4154572758235E-9</v>
      </c>
      <c r="AM1224" s="13">
        <f t="shared" si="1540"/>
        <v>0.10033018214121603</v>
      </c>
      <c r="AN1224" s="13">
        <f t="shared" si="1541"/>
        <v>7.0333281866122215E-3</v>
      </c>
      <c r="AO1224" s="13">
        <f t="shared" si="1542"/>
        <v>2.4652454687547326E-4</v>
      </c>
      <c r="AP1224" s="13">
        <f t="shared" si="1543"/>
        <v>5.760606320806513E-6</v>
      </c>
      <c r="AQ1224" s="13">
        <f t="shared" si="1544"/>
        <v>1.0095724422955255E-7</v>
      </c>
      <c r="AR1224" s="13">
        <f t="shared" si="1545"/>
        <v>5.9127497331383585E-10</v>
      </c>
      <c r="AS1224" s="13">
        <f t="shared" si="1546"/>
        <v>1.8342021575573936E-9</v>
      </c>
      <c r="AT1224" s="13">
        <f t="shared" si="1547"/>
        <v>2.8449517624031944E-9</v>
      </c>
      <c r="AU1224" s="13">
        <f t="shared" si="1548"/>
        <v>2.941787885649233E-9</v>
      </c>
      <c r="AV1224" s="13">
        <f t="shared" si="1549"/>
        <v>2.2814400788404564E-9</v>
      </c>
      <c r="AW1224" s="13">
        <f t="shared" si="1550"/>
        <v>8.5502979609650509E-12</v>
      </c>
      <c r="AX1224" s="13">
        <f t="shared" si="1551"/>
        <v>5.1872604359852241E-2</v>
      </c>
      <c r="AY1224" s="13">
        <f t="shared" si="1552"/>
        <v>3.6363638794517472E-3</v>
      </c>
      <c r="AZ1224" s="13">
        <f t="shared" si="1553"/>
        <v>1.2745785976012861E-4</v>
      </c>
      <c r="BA1224" s="13">
        <f t="shared" si="1554"/>
        <v>2.978342570249405E-6</v>
      </c>
      <c r="BB1224" s="13">
        <f t="shared" si="1555"/>
        <v>5.2196807335698138E-8</v>
      </c>
      <c r="BC1224" s="13">
        <f t="shared" si="1556"/>
        <v>7.3181821950370021E-10</v>
      </c>
      <c r="BD1224" s="13">
        <f t="shared" si="1557"/>
        <v>6.9082417791176541E-12</v>
      </c>
      <c r="BE1224" s="13">
        <f t="shared" si="1558"/>
        <v>2.143015102629784E-11</v>
      </c>
      <c r="BF1224" s="13">
        <f t="shared" si="1559"/>
        <v>3.3239381864005321E-11</v>
      </c>
      <c r="BG1224" s="13">
        <f t="shared" si="1560"/>
        <v>3.4370779914876308E-11</v>
      </c>
      <c r="BH1224" s="13">
        <f t="shared" si="1561"/>
        <v>2.6655516266597773E-11</v>
      </c>
      <c r="BI1224" s="13">
        <f t="shared" si="1562"/>
        <v>1.6537688098985112E-11</v>
      </c>
      <c r="BJ1224" s="14">
        <f t="shared" si="1563"/>
        <v>0.90616349263603957</v>
      </c>
      <c r="BK1224" s="14">
        <f t="shared" si="1564"/>
        <v>5.5168686335314222E-2</v>
      </c>
      <c r="BL1224" s="14">
        <f t="shared" si="1565"/>
        <v>3.3800875271226215E-3</v>
      </c>
      <c r="BM1224" s="14">
        <f t="shared" si="1566"/>
        <v>0.57534569761664067</v>
      </c>
      <c r="BN1224" s="14">
        <f t="shared" si="1567"/>
        <v>0.38573261137275561</v>
      </c>
    </row>
    <row r="1225" spans="1:66" x14ac:dyDescent="0.25">
      <c r="A1225" t="s">
        <v>22</v>
      </c>
      <c r="B1225" t="s">
        <v>259</v>
      </c>
      <c r="C1225" t="s">
        <v>267</v>
      </c>
      <c r="D1225" s="11">
        <v>44465</v>
      </c>
      <c r="E1225" s="10">
        <f>VLOOKUP(A1225,home!$A$2:$E$405,3,FALSE)</f>
        <v>1.6818181818181801</v>
      </c>
      <c r="F1225" s="10">
        <f>VLOOKUP(B1225,home!$B$2:$E$405,3,FALSE)</f>
        <v>0.59</v>
      </c>
      <c r="G1225" s="10">
        <f>VLOOKUP(C1225,away!$B$2:$E$405,4,FALSE)</f>
        <v>1.31</v>
      </c>
      <c r="H1225" s="10">
        <f>VLOOKUP(A1225,away!$A$2:$E$405,3,FALSE)</f>
        <v>1.39090909090909</v>
      </c>
      <c r="I1225" s="10">
        <f>VLOOKUP(C1225,away!$B$2:$E$405,3,FALSE)</f>
        <v>0.59</v>
      </c>
      <c r="J1225" s="10">
        <f>VLOOKUP(B1225,home!$B$2:$E$405,4,FALSE)</f>
        <v>0.72</v>
      </c>
      <c r="K1225" s="12">
        <f t="shared" si="1512"/>
        <v>1.2998772727272714</v>
      </c>
      <c r="L1225" s="12">
        <f t="shared" si="1513"/>
        <v>0.59085818181818139</v>
      </c>
      <c r="M1225" s="13">
        <f t="shared" si="1514"/>
        <v>0.15096074323472936</v>
      </c>
      <c r="N1225" s="13">
        <f t="shared" si="1515"/>
        <v>0.19623043920484187</v>
      </c>
      <c r="O1225" s="13">
        <f t="shared" si="1516"/>
        <v>8.9196390273593509E-2</v>
      </c>
      <c r="P1225" s="13">
        <f t="shared" si="1517"/>
        <v>0.11594436052595604</v>
      </c>
      <c r="Q1225" s="13">
        <f t="shared" si="1518"/>
        <v>0.12753774406983229</v>
      </c>
      <c r="R1225" s="13">
        <f t="shared" si="1519"/>
        <v>2.6351208490900193E-2</v>
      </c>
      <c r="S1225" s="13">
        <f t="shared" si="1520"/>
        <v>2.2262567157724851E-2</v>
      </c>
      <c r="T1225" s="13">
        <f t="shared" si="1521"/>
        <v>7.5356719574293643E-2</v>
      </c>
      <c r="U1225" s="13">
        <f t="shared" si="1522"/>
        <v>3.4253337026219056E-2</v>
      </c>
      <c r="V1225" s="13">
        <f t="shared" si="1523"/>
        <v>1.8998457313833008E-3</v>
      </c>
      <c r="W1225" s="13">
        <f t="shared" si="1524"/>
        <v>5.5261138310427442E-2</v>
      </c>
      <c r="X1225" s="13">
        <f t="shared" si="1525"/>
        <v>3.2651495707302206E-2</v>
      </c>
      <c r="Y1225" s="13">
        <f t="shared" si="1526"/>
        <v>9.6462016936303685E-3</v>
      </c>
      <c r="Z1225" s="13">
        <f t="shared" si="1527"/>
        <v>5.1899423792150382E-3</v>
      </c>
      <c r="AA1225" s="13">
        <f t="shared" si="1528"/>
        <v>6.7462881455057295E-3</v>
      </c>
      <c r="AB1225" s="13">
        <f t="shared" si="1529"/>
        <v>4.384673317806155E-3</v>
      </c>
      <c r="AC1225" s="13">
        <f t="shared" si="1530"/>
        <v>9.1197715422237105E-5</v>
      </c>
      <c r="AD1225" s="13">
        <f t="shared" si="1531"/>
        <v>1.7958174438690737E-2</v>
      </c>
      <c r="AE1225" s="13">
        <f t="shared" si="1532"/>
        <v>1.061073429761855E-2</v>
      </c>
      <c r="AF1225" s="13">
        <f t="shared" si="1533"/>
        <v>3.1347195874233571E-3</v>
      </c>
      <c r="AG1225" s="13">
        <f t="shared" si="1534"/>
        <v>6.1739157197826825E-4</v>
      </c>
      <c r="AH1225" s="13">
        <f t="shared" si="1535"/>
        <v>7.666299794810308E-4</v>
      </c>
      <c r="AI1225" s="13">
        <f t="shared" si="1536"/>
        <v>9.9652488691876623E-4</v>
      </c>
      <c r="AJ1225" s="13">
        <f t="shared" si="1537"/>
        <v>6.4768002610640944E-4</v>
      </c>
      <c r="AK1225" s="13">
        <f t="shared" si="1538"/>
        <v>2.8063484864504251E-4</v>
      </c>
      <c r="AL1225" s="13">
        <f t="shared" si="1539"/>
        <v>2.8017511227056089E-6</v>
      </c>
      <c r="AM1225" s="13">
        <f t="shared" si="1540"/>
        <v>4.6686845625051824E-3</v>
      </c>
      <c r="AN1225" s="13">
        <f t="shared" si="1541"/>
        <v>2.7585304720844236E-3</v>
      </c>
      <c r="AO1225" s="13">
        <f t="shared" si="1542"/>
        <v>8.1495014961292605E-4</v>
      </c>
      <c r="AP1225" s="13">
        <f t="shared" si="1543"/>
        <v>1.6050665455758282E-4</v>
      </c>
      <c r="AQ1225" s="13">
        <f t="shared" si="1544"/>
        <v>2.3709167520403073E-5</v>
      </c>
      <c r="AR1225" s="13">
        <f t="shared" si="1545"/>
        <v>9.0593919160694353E-5</v>
      </c>
      <c r="AS1225" s="13">
        <f t="shared" si="1546"/>
        <v>1.1776097656427825E-4</v>
      </c>
      <c r="AT1225" s="13">
        <f t="shared" si="1547"/>
        <v>7.6537408525037084E-5</v>
      </c>
      <c r="AU1225" s="13">
        <f t="shared" si="1548"/>
        <v>3.3163079285046079E-5</v>
      </c>
      <c r="AV1225" s="13">
        <f t="shared" si="1549"/>
        <v>1.077698326407099E-5</v>
      </c>
      <c r="AW1225" s="13">
        <f t="shared" si="1550"/>
        <v>5.977404664474684E-8</v>
      </c>
      <c r="AX1225" s="13">
        <f t="shared" si="1551"/>
        <v>1.0114528260555251E-3</v>
      </c>
      <c r="AY1225" s="13">
        <f t="shared" si="1552"/>
        <v>5.9762517779802875E-4</v>
      </c>
      <c r="AZ1225" s="13">
        <f t="shared" si="1553"/>
        <v>1.7655586298125536E-4</v>
      </c>
      <c r="BA1225" s="13">
        <f t="shared" si="1554"/>
        <v>3.4773158730148173E-5</v>
      </c>
      <c r="BB1225" s="13">
        <f t="shared" si="1555"/>
        <v>5.1365013358425913E-6</v>
      </c>
      <c r="BC1225" s="13">
        <f t="shared" si="1556"/>
        <v>6.0698876804052289E-7</v>
      </c>
      <c r="BD1225" s="13">
        <f t="shared" si="1557"/>
        <v>8.9213597265118566E-6</v>
      </c>
      <c r="BE1225" s="13">
        <f t="shared" si="1558"/>
        <v>1.1596672750317147E-5</v>
      </c>
      <c r="BF1225" s="13">
        <f t="shared" si="1559"/>
        <v>7.5371256736964606E-6</v>
      </c>
      <c r="BG1225" s="13">
        <f t="shared" si="1560"/>
        <v>3.2657794549757514E-6</v>
      </c>
      <c r="BH1225" s="13">
        <f t="shared" si="1561"/>
        <v>1.0612781228156586E-6</v>
      </c>
      <c r="BI1225" s="13">
        <f t="shared" si="1562"/>
        <v>2.7590626237814725E-7</v>
      </c>
      <c r="BJ1225" s="14">
        <f t="shared" si="1563"/>
        <v>0.53925728997798794</v>
      </c>
      <c r="BK1225" s="14">
        <f t="shared" si="1564"/>
        <v>0.29175914129413655</v>
      </c>
      <c r="BL1225" s="14">
        <f t="shared" si="1565"/>
        <v>0.16398485748396574</v>
      </c>
      <c r="BM1225" s="14">
        <f t="shared" si="1566"/>
        <v>0.29337277993170074</v>
      </c>
      <c r="BN1225" s="14">
        <f t="shared" si="1567"/>
        <v>0.70622088579985332</v>
      </c>
    </row>
    <row r="1226" spans="1:66" x14ac:dyDescent="0.25">
      <c r="A1226" t="s">
        <v>22</v>
      </c>
      <c r="B1226" t="s">
        <v>165</v>
      </c>
      <c r="C1226" t="s">
        <v>291</v>
      </c>
      <c r="D1226" s="11">
        <v>44465</v>
      </c>
      <c r="E1226" s="10">
        <f>VLOOKUP(A1226,home!$A$2:$E$405,3,FALSE)</f>
        <v>1.6818181818181801</v>
      </c>
      <c r="F1226" s="10">
        <f>VLOOKUP(B1226,home!$B$2:$E$405,3,FALSE)</f>
        <v>0.71</v>
      </c>
      <c r="G1226" s="10">
        <f>VLOOKUP(C1226,away!$B$2:$E$405,4,FALSE)</f>
        <v>0.69</v>
      </c>
      <c r="H1226" s="10">
        <f>VLOOKUP(A1226,away!$A$2:$E$405,3,FALSE)</f>
        <v>1.39090909090909</v>
      </c>
      <c r="I1226" s="10">
        <f>VLOOKUP(C1226,away!$B$2:$E$405,3,FALSE)</f>
        <v>1.29</v>
      </c>
      <c r="J1226" s="10">
        <f>VLOOKUP(B1226,home!$B$2:$E$405,4,FALSE)</f>
        <v>1.1499999999999999</v>
      </c>
      <c r="K1226" s="12">
        <f t="shared" si="1512"/>
        <v>0.82392272727272631</v>
      </c>
      <c r="L1226" s="12">
        <f t="shared" si="1513"/>
        <v>2.0634136363636348</v>
      </c>
      <c r="M1226" s="13">
        <f t="shared" si="1514"/>
        <v>5.57244447629811E-2</v>
      </c>
      <c r="N1226" s="13">
        <f t="shared" si="1515"/>
        <v>4.5912636504873768E-2</v>
      </c>
      <c r="O1226" s="13">
        <f t="shared" si="1516"/>
        <v>0.11498257920272732</v>
      </c>
      <c r="P1226" s="13">
        <f t="shared" si="1517"/>
        <v>9.4736760245563351E-2</v>
      </c>
      <c r="Q1226" s="13">
        <f t="shared" si="1518"/>
        <v>1.8914232342688464E-2</v>
      </c>
      <c r="R1226" s="13">
        <f t="shared" si="1519"/>
        <v>0.11862831093558467</v>
      </c>
      <c r="S1226" s="13">
        <f t="shared" si="1520"/>
        <v>4.0265334988979877E-2</v>
      </c>
      <c r="T1226" s="13">
        <f t="shared" si="1521"/>
        <v>3.9027884937253475E-2</v>
      </c>
      <c r="U1226" s="13">
        <f t="shared" si="1522"/>
        <v>9.7740561477803883E-2</v>
      </c>
      <c r="V1226" s="13">
        <f t="shared" si="1523"/>
        <v>7.6060922101868472E-3</v>
      </c>
      <c r="W1226" s="13">
        <f t="shared" si="1524"/>
        <v>5.1946219653526294E-3</v>
      </c>
      <c r="X1226" s="13">
        <f t="shared" si="1525"/>
        <v>1.0718653799062679E-2</v>
      </c>
      <c r="Y1226" s="13">
        <f t="shared" si="1526"/>
        <v>1.105850820622341E-2</v>
      </c>
      <c r="Z1226" s="13">
        <f t="shared" si="1527"/>
        <v>8.159309148109023E-2</v>
      </c>
      <c r="AA1226" s="13">
        <f t="shared" si="1528"/>
        <v>6.7226402459712897E-2</v>
      </c>
      <c r="AB1226" s="13">
        <f t="shared" si="1529"/>
        <v>2.7694680429670285E-2</v>
      </c>
      <c r="AC1226" s="13">
        <f t="shared" si="1530"/>
        <v>8.081916935052312E-4</v>
      </c>
      <c r="AD1226" s="13">
        <f t="shared" si="1531"/>
        <v>1.0699917742110368E-3</v>
      </c>
      <c r="AE1226" s="13">
        <f t="shared" si="1532"/>
        <v>2.2078356177039726E-3</v>
      </c>
      <c r="AF1226" s="13">
        <f t="shared" si="1533"/>
        <v>2.2778390602098538E-3</v>
      </c>
      <c r="AG1226" s="13">
        <f t="shared" si="1534"/>
        <v>1.5667080594262462E-3</v>
      </c>
      <c r="AH1226" s="13">
        <f t="shared" si="1535"/>
        <v>4.209007439878678E-2</v>
      </c>
      <c r="AI1226" s="13">
        <f t="shared" si="1536"/>
        <v>3.4678968889760353E-2</v>
      </c>
      <c r="AJ1226" s="13">
        <f t="shared" si="1537"/>
        <v>1.4286395313328691E-2</v>
      </c>
      <c r="AK1226" s="13">
        <f t="shared" si="1538"/>
        <v>3.92362859648469E-3</v>
      </c>
      <c r="AL1226" s="13">
        <f t="shared" si="1539"/>
        <v>5.4960054263959193E-5</v>
      </c>
      <c r="AM1226" s="13">
        <f t="shared" si="1540"/>
        <v>1.7631810815346818E-4</v>
      </c>
      <c r="AN1226" s="13">
        <f t="shared" si="1541"/>
        <v>3.6381718870170438E-4</v>
      </c>
      <c r="AO1226" s="13">
        <f t="shared" si="1542"/>
        <v>3.7535267415528945E-4</v>
      </c>
      <c r="AP1226" s="13">
        <f t="shared" si="1543"/>
        <v>2.5816927543252676E-4</v>
      </c>
      <c r="AQ1226" s="13">
        <f t="shared" si="1544"/>
        <v>1.3317750085439873E-4</v>
      </c>
      <c r="AR1226" s="13">
        <f t="shared" si="1545"/>
        <v>1.7369846694003314E-2</v>
      </c>
      <c r="AS1226" s="13">
        <f t="shared" si="1546"/>
        <v>1.4311411460432357E-2</v>
      </c>
      <c r="AT1226" s="13">
        <f t="shared" si="1547"/>
        <v>5.8957485808007895E-3</v>
      </c>
      <c r="AU1226" s="13">
        <f t="shared" si="1548"/>
        <v>1.6192137500025639E-3</v>
      </c>
      <c r="AV1226" s="13">
        <f t="shared" si="1549"/>
        <v>3.3352675223490274E-4</v>
      </c>
      <c r="AW1226" s="13">
        <f t="shared" si="1550"/>
        <v>2.5954784725059186E-6</v>
      </c>
      <c r="AX1226" s="13">
        <f t="shared" si="1551"/>
        <v>2.4212082756228829E-5</v>
      </c>
      <c r="AY1226" s="13">
        <f t="shared" si="1552"/>
        <v>4.9959541723967382E-5</v>
      </c>
      <c r="AZ1226" s="13">
        <f t="shared" si="1553"/>
        <v>5.1543599829856152E-5</v>
      </c>
      <c r="BA1226" s="13">
        <f t="shared" si="1554"/>
        <v>3.5451922252065172E-5</v>
      </c>
      <c r="BB1226" s="13">
        <f t="shared" si="1555"/>
        <v>1.8287994952553664E-5</v>
      </c>
      <c r="BC1226" s="13">
        <f t="shared" si="1556"/>
        <v>7.5471396333697123E-6</v>
      </c>
      <c r="BD1226" s="13">
        <f t="shared" si="1557"/>
        <v>5.9735297549920411E-3</v>
      </c>
      <c r="BE1226" s="13">
        <f t="shared" si="1558"/>
        <v>4.9217269271778219E-3</v>
      </c>
      <c r="BF1226" s="13">
        <f t="shared" si="1559"/>
        <v>2.027561336365983E-3</v>
      </c>
      <c r="BG1226" s="13">
        <f t="shared" si="1560"/>
        <v>5.5685128865713143E-4</v>
      </c>
      <c r="BH1226" s="13">
        <f t="shared" si="1561"/>
        <v>1.1470060810892897E-4</v>
      </c>
      <c r="BI1226" s="13">
        <f t="shared" si="1562"/>
        <v>1.8900887570589791E-5</v>
      </c>
      <c r="BJ1226" s="14">
        <f t="shared" si="1563"/>
        <v>0.13944274929545097</v>
      </c>
      <c r="BK1226" s="14">
        <f t="shared" si="1564"/>
        <v>0.19924574349720434</v>
      </c>
      <c r="BL1226" s="14">
        <f t="shared" si="1565"/>
        <v>0.5743946197442058</v>
      </c>
      <c r="BM1226" s="14">
        <f t="shared" si="1566"/>
        <v>0.54572987596028122</v>
      </c>
      <c r="BN1226" s="14">
        <f t="shared" si="1567"/>
        <v>0.4488989639944187</v>
      </c>
    </row>
    <row r="1227" spans="1:66" x14ac:dyDescent="0.25">
      <c r="A1227" t="s">
        <v>22</v>
      </c>
      <c r="B1227" t="s">
        <v>167</v>
      </c>
      <c r="C1227" t="s">
        <v>256</v>
      </c>
      <c r="D1227" s="11">
        <v>44465</v>
      </c>
      <c r="E1227" s="10">
        <f>VLOOKUP(A1227,home!$A$2:$E$405,3,FALSE)</f>
        <v>1.6818181818181801</v>
      </c>
      <c r="F1227" s="10">
        <f>VLOOKUP(B1227,home!$B$2:$E$405,3,FALSE)</f>
        <v>0.69</v>
      </c>
      <c r="G1227" s="10">
        <f>VLOOKUP(C1227,away!$B$2:$E$405,4,FALSE)</f>
        <v>0.69</v>
      </c>
      <c r="H1227" s="10">
        <f>VLOOKUP(A1227,away!$A$2:$E$405,3,FALSE)</f>
        <v>1.39090909090909</v>
      </c>
      <c r="I1227" s="10">
        <f>VLOOKUP(C1227,away!$B$2:$E$405,3,FALSE)</f>
        <v>0.59</v>
      </c>
      <c r="J1227" s="10">
        <f>VLOOKUP(B1227,home!$B$2:$E$405,4,FALSE)</f>
        <v>1.08</v>
      </c>
      <c r="K1227" s="12">
        <f t="shared" si="1512"/>
        <v>0.80071363636363535</v>
      </c>
      <c r="L1227" s="12">
        <f t="shared" si="1513"/>
        <v>0.88628727272727215</v>
      </c>
      <c r="M1227" s="13">
        <f t="shared" si="1514"/>
        <v>0.18507374548485148</v>
      </c>
      <c r="N1227" s="13">
        <f t="shared" si="1515"/>
        <v>0.14819107174261337</v>
      </c>
      <c r="O1227" s="13">
        <f t="shared" si="1516"/>
        <v>0.16402850513919032</v>
      </c>
      <c r="P1227" s="13">
        <f t="shared" si="1517"/>
        <v>0.13133986081729235</v>
      </c>
      <c r="Q1227" s="13">
        <f t="shared" si="1518"/>
        <v>5.9329305965826154E-2</v>
      </c>
      <c r="R1227" s="13">
        <f t="shared" si="1519"/>
        <v>7.2688188234672158E-2</v>
      </c>
      <c r="S1227" s="13">
        <f t="shared" si="1520"/>
        <v>2.3301737091766028E-2</v>
      </c>
      <c r="T1227" s="13">
        <f t="shared" si="1521"/>
        <v>5.2582808777253943E-2</v>
      </c>
      <c r="U1227" s="13">
        <f t="shared" si="1522"/>
        <v>5.8202423522068759E-2</v>
      </c>
      <c r="V1227" s="13">
        <f t="shared" si="1523"/>
        <v>1.8373738283599136E-3</v>
      </c>
      <c r="W1227" s="13">
        <f t="shared" si="1524"/>
        <v>1.5835261440942459E-2</v>
      </c>
      <c r="X1227" s="13">
        <f t="shared" si="1525"/>
        <v>1.4034590675416228E-2</v>
      </c>
      <c r="Y1227" s="13">
        <f t="shared" si="1526"/>
        <v>6.2193395467791254E-3</v>
      </c>
      <c r="Z1227" s="13">
        <f t="shared" si="1527"/>
        <v>2.1474205369998063E-2</v>
      </c>
      <c r="AA1227" s="13">
        <f t="shared" si="1528"/>
        <v>1.7194689069830654E-2</v>
      </c>
      <c r="AB1227" s="13">
        <f t="shared" si="1529"/>
        <v>6.8840110056230782E-3</v>
      </c>
      <c r="AC1227" s="13">
        <f t="shared" si="1530"/>
        <v>8.1494684137234524E-5</v>
      </c>
      <c r="AD1227" s="13">
        <f t="shared" si="1531"/>
        <v>3.1698774427864739E-3</v>
      </c>
      <c r="AE1227" s="13">
        <f t="shared" si="1532"/>
        <v>2.8094220336469236E-3</v>
      </c>
      <c r="AF1227" s="13">
        <f t="shared" si="1533"/>
        <v>1.2449774960704191E-3</v>
      </c>
      <c r="AG1227" s="13">
        <f t="shared" si="1534"/>
        <v>3.6780256986636002E-4</v>
      </c>
      <c r="AH1227" s="13">
        <f t="shared" si="1535"/>
        <v>4.7580787278402297E-3</v>
      </c>
      <c r="AI1227" s="13">
        <f t="shared" si="1536"/>
        <v>3.8098585202734105E-3</v>
      </c>
      <c r="AJ1227" s="13">
        <f t="shared" si="1537"/>
        <v>1.5253028348995506E-3</v>
      </c>
      <c r="AK1227" s="13">
        <f t="shared" si="1538"/>
        <v>4.0711025982939359E-4</v>
      </c>
      <c r="AL1227" s="13">
        <f t="shared" si="1539"/>
        <v>2.3133482156300096E-6</v>
      </c>
      <c r="AM1227" s="13">
        <f t="shared" si="1540"/>
        <v>5.07632818808124E-4</v>
      </c>
      <c r="AN1227" s="13">
        <f t="shared" si="1541"/>
        <v>4.4990850652830975E-4</v>
      </c>
      <c r="AO1227" s="13">
        <f t="shared" si="1542"/>
        <v>1.9937409161388785E-4</v>
      </c>
      <c r="AP1227" s="13">
        <f t="shared" si="1543"/>
        <v>5.8900906636316663E-5</v>
      </c>
      <c r="AQ1227" s="13">
        <f t="shared" si="1544"/>
        <v>1.3050780975966191E-5</v>
      </c>
      <c r="AR1227" s="13">
        <f t="shared" si="1545"/>
        <v>8.4340492382383348E-4</v>
      </c>
      <c r="AS1227" s="13">
        <f t="shared" si="1546"/>
        <v>6.7532582348197657E-4</v>
      </c>
      <c r="AT1227" s="13">
        <f t="shared" si="1547"/>
        <v>2.7037129792525997E-4</v>
      </c>
      <c r="AU1227" s="13">
        <f t="shared" si="1548"/>
        <v>7.2163328376696908E-5</v>
      </c>
      <c r="AV1227" s="13">
        <f t="shared" si="1549"/>
        <v>1.4445540269152019E-5</v>
      </c>
      <c r="AW1227" s="13">
        <f t="shared" si="1550"/>
        <v>4.5602667416409541E-8</v>
      </c>
      <c r="AX1227" s="13">
        <f t="shared" si="1551"/>
        <v>6.774475338089587E-5</v>
      </c>
      <c r="AY1227" s="13">
        <f t="shared" si="1552"/>
        <v>6.0041312715535849E-5</v>
      </c>
      <c r="AZ1227" s="13">
        <f t="shared" si="1553"/>
        <v>2.6606925648808772E-5</v>
      </c>
      <c r="BA1227" s="13">
        <f t="shared" si="1554"/>
        <v>7.860459856313345E-6</v>
      </c>
      <c r="BB1227" s="13">
        <f t="shared" si="1555"/>
        <v>1.7416563821085396E-6</v>
      </c>
      <c r="BC1227" s="13">
        <f t="shared" si="1556"/>
        <v>3.0872157698540518E-7</v>
      </c>
      <c r="BD1227" s="13">
        <f t="shared" si="1557"/>
        <v>1.2458317495676297E-4</v>
      </c>
      <c r="BE1227" s="13">
        <f t="shared" si="1558"/>
        <v>9.9755447049356663E-5</v>
      </c>
      <c r="BF1227" s="13">
        <f t="shared" si="1559"/>
        <v>3.9937773376985222E-5</v>
      </c>
      <c r="BG1227" s="13">
        <f t="shared" si="1560"/>
        <v>1.0659573249650874E-5</v>
      </c>
      <c r="BH1227" s="13">
        <f t="shared" si="1561"/>
        <v>2.1338164147031206E-6</v>
      </c>
      <c r="BI1227" s="13">
        <f t="shared" si="1562"/>
        <v>3.4171518014987031E-7</v>
      </c>
      <c r="BJ1227" s="14">
        <f t="shared" si="1563"/>
        <v>0.30517762862532466</v>
      </c>
      <c r="BK1227" s="14">
        <f t="shared" si="1564"/>
        <v>0.34169656656733821</v>
      </c>
      <c r="BL1227" s="14">
        <f t="shared" si="1565"/>
        <v>0.33165128972833208</v>
      </c>
      <c r="BM1227" s="14">
        <f t="shared" si="1566"/>
        <v>0.23928901719649906</v>
      </c>
      <c r="BN1227" s="14">
        <f t="shared" si="1567"/>
        <v>0.76065067738444581</v>
      </c>
    </row>
    <row r="1228" spans="1:66" x14ac:dyDescent="0.25">
      <c r="A1228" t="s">
        <v>22</v>
      </c>
      <c r="B1228" t="s">
        <v>175</v>
      </c>
      <c r="C1228" t="s">
        <v>164</v>
      </c>
      <c r="D1228" s="11">
        <v>44465</v>
      </c>
      <c r="E1228" s="10">
        <f>VLOOKUP(A1228,home!$A$2:$E$405,3,FALSE)</f>
        <v>1.6818181818181801</v>
      </c>
      <c r="F1228" s="10">
        <f>VLOOKUP(B1228,home!$B$2:$E$405,3,FALSE)</f>
        <v>0</v>
      </c>
      <c r="G1228" s="10">
        <f>VLOOKUP(C1228,away!$B$2:$E$405,4,FALSE)</f>
        <v>0.59</v>
      </c>
      <c r="H1228" s="10">
        <f>VLOOKUP(A1228,away!$A$2:$E$405,3,FALSE)</f>
        <v>1.39090909090909</v>
      </c>
      <c r="I1228" s="10">
        <f>VLOOKUP(C1228,away!$B$2:$E$405,3,FALSE)</f>
        <v>0.36</v>
      </c>
      <c r="J1228" s="10">
        <f>VLOOKUP(B1228,home!$B$2:$E$405,4,FALSE)</f>
        <v>0</v>
      </c>
      <c r="K1228" s="12">
        <f t="shared" si="1512"/>
        <v>0</v>
      </c>
      <c r="L1228" s="12">
        <f t="shared" si="1513"/>
        <v>0</v>
      </c>
      <c r="M1228" s="13">
        <f t="shared" si="1514"/>
        <v>1</v>
      </c>
      <c r="N1228" s="13">
        <f t="shared" si="1515"/>
        <v>0</v>
      </c>
      <c r="O1228" s="13">
        <f t="shared" si="1516"/>
        <v>0</v>
      </c>
      <c r="P1228" s="13">
        <f t="shared" si="1517"/>
        <v>0</v>
      </c>
      <c r="Q1228" s="13">
        <f t="shared" si="1518"/>
        <v>0</v>
      </c>
      <c r="R1228" s="13">
        <f t="shared" si="1519"/>
        <v>0</v>
      </c>
      <c r="S1228" s="13">
        <f t="shared" si="1520"/>
        <v>0</v>
      </c>
      <c r="T1228" s="13">
        <f t="shared" si="1521"/>
        <v>0</v>
      </c>
      <c r="U1228" s="13">
        <f t="shared" si="1522"/>
        <v>0</v>
      </c>
      <c r="V1228" s="13">
        <f t="shared" si="1523"/>
        <v>0</v>
      </c>
      <c r="W1228" s="13">
        <f t="shared" si="1524"/>
        <v>0</v>
      </c>
      <c r="X1228" s="13">
        <f t="shared" si="1525"/>
        <v>0</v>
      </c>
      <c r="Y1228" s="13">
        <f t="shared" si="1526"/>
        <v>0</v>
      </c>
      <c r="Z1228" s="13">
        <f t="shared" si="1527"/>
        <v>0</v>
      </c>
      <c r="AA1228" s="13">
        <f t="shared" si="1528"/>
        <v>0</v>
      </c>
      <c r="AB1228" s="13">
        <f t="shared" si="1529"/>
        <v>0</v>
      </c>
      <c r="AC1228" s="13">
        <f t="shared" si="1530"/>
        <v>0</v>
      </c>
      <c r="AD1228" s="13">
        <f t="shared" si="1531"/>
        <v>0</v>
      </c>
      <c r="AE1228" s="13">
        <f t="shared" si="1532"/>
        <v>0</v>
      </c>
      <c r="AF1228" s="13">
        <f t="shared" si="1533"/>
        <v>0</v>
      </c>
      <c r="AG1228" s="13">
        <f t="shared" si="1534"/>
        <v>0</v>
      </c>
      <c r="AH1228" s="13">
        <f t="shared" si="1535"/>
        <v>0</v>
      </c>
      <c r="AI1228" s="13">
        <f t="shared" si="1536"/>
        <v>0</v>
      </c>
      <c r="AJ1228" s="13">
        <f t="shared" si="1537"/>
        <v>0</v>
      </c>
      <c r="AK1228" s="13">
        <f t="shared" si="1538"/>
        <v>0</v>
      </c>
      <c r="AL1228" s="13">
        <f t="shared" si="1539"/>
        <v>0</v>
      </c>
      <c r="AM1228" s="13">
        <f t="shared" si="1540"/>
        <v>0</v>
      </c>
      <c r="AN1228" s="13">
        <f t="shared" si="1541"/>
        <v>0</v>
      </c>
      <c r="AO1228" s="13">
        <f t="shared" si="1542"/>
        <v>0</v>
      </c>
      <c r="AP1228" s="13">
        <f t="shared" si="1543"/>
        <v>0</v>
      </c>
      <c r="AQ1228" s="13">
        <f t="shared" si="1544"/>
        <v>0</v>
      </c>
      <c r="AR1228" s="13">
        <f t="shared" si="1545"/>
        <v>0</v>
      </c>
      <c r="AS1228" s="13">
        <f t="shared" si="1546"/>
        <v>0</v>
      </c>
      <c r="AT1228" s="13">
        <f t="shared" si="1547"/>
        <v>0</v>
      </c>
      <c r="AU1228" s="13">
        <f t="shared" si="1548"/>
        <v>0</v>
      </c>
      <c r="AV1228" s="13">
        <f t="shared" si="1549"/>
        <v>0</v>
      </c>
      <c r="AW1228" s="13">
        <f t="shared" si="1550"/>
        <v>0</v>
      </c>
      <c r="AX1228" s="13">
        <f t="shared" si="1551"/>
        <v>0</v>
      </c>
      <c r="AY1228" s="13">
        <f t="shared" si="1552"/>
        <v>0</v>
      </c>
      <c r="AZ1228" s="13">
        <f t="shared" si="1553"/>
        <v>0</v>
      </c>
      <c r="BA1228" s="13">
        <f t="shared" si="1554"/>
        <v>0</v>
      </c>
      <c r="BB1228" s="13">
        <f t="shared" si="1555"/>
        <v>0</v>
      </c>
      <c r="BC1228" s="13">
        <f t="shared" si="1556"/>
        <v>0</v>
      </c>
      <c r="BD1228" s="13">
        <f t="shared" si="1557"/>
        <v>0</v>
      </c>
      <c r="BE1228" s="13">
        <f t="shared" si="1558"/>
        <v>0</v>
      </c>
      <c r="BF1228" s="13">
        <f t="shared" si="1559"/>
        <v>0</v>
      </c>
      <c r="BG1228" s="13">
        <f t="shared" si="1560"/>
        <v>0</v>
      </c>
      <c r="BH1228" s="13">
        <f t="shared" si="1561"/>
        <v>0</v>
      </c>
      <c r="BI1228" s="13">
        <f t="shared" si="1562"/>
        <v>0</v>
      </c>
      <c r="BJ1228" s="14">
        <f t="shared" si="1563"/>
        <v>0</v>
      </c>
      <c r="BK1228" s="14">
        <f t="shared" si="1564"/>
        <v>1</v>
      </c>
      <c r="BL1228" s="14">
        <f t="shared" si="1565"/>
        <v>0</v>
      </c>
      <c r="BM1228" s="14">
        <f t="shared" si="1566"/>
        <v>0</v>
      </c>
      <c r="BN1228" s="14">
        <f t="shared" si="1567"/>
        <v>1</v>
      </c>
    </row>
    <row r="1229" spans="1:66" x14ac:dyDescent="0.25">
      <c r="A1229" t="s">
        <v>301</v>
      </c>
      <c r="B1229" t="s">
        <v>355</v>
      </c>
      <c r="C1229" t="s">
        <v>360</v>
      </c>
      <c r="D1229" s="11">
        <v>44465</v>
      </c>
      <c r="E1229" s="10">
        <f>VLOOKUP(A1229,home!$A$2:$E$405,3,FALSE)</f>
        <v>1.3534482758620701</v>
      </c>
      <c r="F1229" s="10">
        <f>VLOOKUP(B1229,home!$B$2:$E$405,3,FALSE)</f>
        <v>0.74</v>
      </c>
      <c r="G1229" s="10">
        <f>VLOOKUP(C1229,away!$B$2:$E$405,4,FALSE)</f>
        <v>0.86</v>
      </c>
      <c r="H1229" s="10">
        <f>VLOOKUP(A1229,away!$A$2:$E$405,3,FALSE)</f>
        <v>1.02586206896552</v>
      </c>
      <c r="I1229" s="10">
        <f>VLOOKUP(C1229,away!$B$2:$E$405,3,FALSE)</f>
        <v>1.23</v>
      </c>
      <c r="J1229" s="10">
        <f>VLOOKUP(B1229,home!$B$2:$E$405,4,FALSE)</f>
        <v>0.81</v>
      </c>
      <c r="K1229" s="12">
        <f t="shared" si="1512"/>
        <v>0.86133448275862146</v>
      </c>
      <c r="L1229" s="12">
        <f t="shared" si="1513"/>
        <v>1.0220663793103477</v>
      </c>
      <c r="M1229" s="13">
        <f t="shared" si="1514"/>
        <v>0.15207204927275261</v>
      </c>
      <c r="N1229" s="13">
        <f t="shared" si="1515"/>
        <v>0.13098489990238996</v>
      </c>
      <c r="O1229" s="13">
        <f t="shared" si="1516"/>
        <v>0.15542772879450706</v>
      </c>
      <c r="P1229" s="13">
        <f t="shared" si="1517"/>
        <v>0.13387526238756403</v>
      </c>
      <c r="Q1229" s="13">
        <f t="shared" si="1518"/>
        <v>5.6410905503307435E-2</v>
      </c>
      <c r="R1229" s="13">
        <f t="shared" si="1519"/>
        <v>7.9428728006716243E-2</v>
      </c>
      <c r="S1229" s="13">
        <f t="shared" si="1520"/>
        <v>2.9463971132514977E-2</v>
      </c>
      <c r="T1229" s="13">
        <f t="shared" si="1521"/>
        <v>5.7655689941383592E-2</v>
      </c>
      <c r="U1229" s="13">
        <f t="shared" si="1522"/>
        <v>6.8414702353840159E-2</v>
      </c>
      <c r="V1229" s="13">
        <f t="shared" si="1523"/>
        <v>2.8820380319055979E-3</v>
      </c>
      <c r="W1229" s="13">
        <f t="shared" si="1524"/>
        <v>1.619621937121226E-2</v>
      </c>
      <c r="X1229" s="13">
        <f t="shared" si="1525"/>
        <v>1.6553611291251033E-2</v>
      </c>
      <c r="Y1229" s="13">
        <f t="shared" si="1526"/>
        <v>8.4594447784799142E-3</v>
      </c>
      <c r="Z1229" s="13">
        <f t="shared" si="1527"/>
        <v>2.7060477482350295E-2</v>
      </c>
      <c r="AA1229" s="13">
        <f t="shared" si="1528"/>
        <v>2.3308122375461513E-2</v>
      </c>
      <c r="AB1229" s="13">
        <f t="shared" si="1529"/>
        <v>1.0038044765171396E-2</v>
      </c>
      <c r="AC1229" s="13">
        <f t="shared" si="1530"/>
        <v>1.5857351810270827E-4</v>
      </c>
      <c r="AD1229" s="13">
        <f t="shared" si="1531"/>
        <v>3.4875905586870689E-3</v>
      </c>
      <c r="AE1229" s="13">
        <f t="shared" si="1532"/>
        <v>3.564549054834245E-3</v>
      </c>
      <c r="AF1229" s="13">
        <f t="shared" si="1533"/>
        <v>1.8216028731742793E-3</v>
      </c>
      <c r="AG1229" s="13">
        <f t="shared" si="1534"/>
        <v>6.2059968437552077E-4</v>
      </c>
      <c r="AH1229" s="13">
        <f t="shared" si="1535"/>
        <v>6.91440106069874E-3</v>
      </c>
      <c r="AI1229" s="13">
        <f t="shared" si="1536"/>
        <v>5.9556120612026123E-3</v>
      </c>
      <c r="AJ1229" s="13">
        <f t="shared" si="1537"/>
        <v>2.5648870171234798E-3</v>
      </c>
      <c r="AK1229" s="13">
        <f t="shared" si="1538"/>
        <v>7.3640854407611871E-4</v>
      </c>
      <c r="AL1229" s="13">
        <f t="shared" si="1539"/>
        <v>5.5839508825565402E-6</v>
      </c>
      <c r="AM1229" s="13">
        <f t="shared" si="1540"/>
        <v>6.0079640198811577E-4</v>
      </c>
      <c r="AN1229" s="13">
        <f t="shared" si="1541"/>
        <v>6.1405380328267761E-4</v>
      </c>
      <c r="AO1229" s="13">
        <f t="shared" si="1542"/>
        <v>3.1380187371143735E-4</v>
      </c>
      <c r="AP1229" s="13">
        <f t="shared" si="1543"/>
        <v>1.069087816283506E-4</v>
      </c>
      <c r="AQ1229" s="13">
        <f t="shared" si="1544"/>
        <v>2.7316967838842229E-5</v>
      </c>
      <c r="AR1229" s="13">
        <f t="shared" si="1545"/>
        <v>1.4133953714415982E-3</v>
      </c>
      <c r="AS1229" s="13">
        <f t="shared" si="1546"/>
        <v>1.2174061711940785E-3</v>
      </c>
      <c r="AT1229" s="13">
        <f t="shared" si="1547"/>
        <v>5.2429695738630277E-4</v>
      </c>
      <c r="AU1229" s="13">
        <f t="shared" si="1548"/>
        <v>1.5053168286741669E-4</v>
      </c>
      <c r="AV1229" s="13">
        <f t="shared" si="1549"/>
        <v>3.2414532300347794E-5</v>
      </c>
      <c r="AW1229" s="13">
        <f t="shared" si="1550"/>
        <v>1.3654947206065132E-7</v>
      </c>
      <c r="AX1229" s="13">
        <f t="shared" si="1551"/>
        <v>8.6247776358279059E-5</v>
      </c>
      <c r="AY1229" s="13">
        <f t="shared" si="1552"/>
        <v>8.8150952506074883E-5</v>
      </c>
      <c r="AZ1229" s="13">
        <f t="shared" si="1553"/>
        <v>4.504806243032118E-5</v>
      </c>
      <c r="BA1229" s="13">
        <f t="shared" si="1554"/>
        <v>1.5347370021034958E-5</v>
      </c>
      <c r="BB1229" s="13">
        <f t="shared" si="1555"/>
        <v>3.9215077273338439E-6</v>
      </c>
      <c r="BC1229" s="13">
        <f t="shared" si="1556"/>
        <v>8.016082408627307E-7</v>
      </c>
      <c r="BD1229" s="13">
        <f t="shared" si="1557"/>
        <v>2.407639816372196E-4</v>
      </c>
      <c r="BE1229" s="13">
        <f t="shared" si="1558"/>
        <v>2.0737831959040075E-4</v>
      </c>
      <c r="BF1229" s="13">
        <f t="shared" si="1559"/>
        <v>8.9311048819874967E-5</v>
      </c>
      <c r="BG1229" s="13">
        <f t="shared" si="1560"/>
        <v>2.5642228679965666E-5</v>
      </c>
      <c r="BH1229" s="13">
        <f t="shared" si="1561"/>
        <v>5.5216339442091283E-6</v>
      </c>
      <c r="BI1229" s="13">
        <f t="shared" si="1562"/>
        <v>9.5119474346356343E-7</v>
      </c>
      <c r="BJ1229" s="14">
        <f t="shared" si="1563"/>
        <v>0.2976575080648286</v>
      </c>
      <c r="BK1229" s="14">
        <f t="shared" si="1564"/>
        <v>0.31854562924622859</v>
      </c>
      <c r="BL1229" s="14">
        <f t="shared" si="1565"/>
        <v>0.35669624810140221</v>
      </c>
      <c r="BM1229" s="14">
        <f t="shared" si="1566"/>
        <v>0.29167227462453832</v>
      </c>
      <c r="BN1229" s="14">
        <f t="shared" si="1567"/>
        <v>0.70819957386723731</v>
      </c>
    </row>
    <row r="1230" spans="1:66" x14ac:dyDescent="0.25">
      <c r="A1230" t="s">
        <v>301</v>
      </c>
      <c r="B1230" t="s">
        <v>314</v>
      </c>
      <c r="C1230" t="s">
        <v>350</v>
      </c>
      <c r="D1230" s="11">
        <v>44465</v>
      </c>
      <c r="E1230" s="10">
        <f>VLOOKUP(A1230,home!$A$2:$E$405,3,FALSE)</f>
        <v>1.3534482758620701</v>
      </c>
      <c r="F1230" s="10">
        <f>VLOOKUP(B1230,home!$B$2:$E$405,3,FALSE)</f>
        <v>1.58</v>
      </c>
      <c r="G1230" s="10">
        <f>VLOOKUP(C1230,away!$B$2:$E$405,4,FALSE)</f>
        <v>1.48</v>
      </c>
      <c r="H1230" s="10">
        <f>VLOOKUP(A1230,away!$A$2:$E$405,3,FALSE)</f>
        <v>1.02586206896552</v>
      </c>
      <c r="I1230" s="10">
        <f>VLOOKUP(C1230,away!$B$2:$E$405,3,FALSE)</f>
        <v>0.62</v>
      </c>
      <c r="J1230" s="10">
        <f>VLOOKUP(B1230,home!$B$2:$E$405,4,FALSE)</f>
        <v>1.1100000000000001</v>
      </c>
      <c r="K1230" s="12">
        <f t="shared" si="1512"/>
        <v>3.1649034482758647</v>
      </c>
      <c r="L1230" s="12">
        <f t="shared" si="1513"/>
        <v>0.70599827586207098</v>
      </c>
      <c r="M1230" s="13">
        <f t="shared" si="1514"/>
        <v>2.0839569407514771E-2</v>
      </c>
      <c r="N1230" s="13">
        <f t="shared" si="1515"/>
        <v>6.5955225078427715E-2</v>
      </c>
      <c r="O1230" s="13">
        <f t="shared" si="1516"/>
        <v>1.4712700071413386E-2</v>
      </c>
      <c r="P1230" s="13">
        <f t="shared" si="1517"/>
        <v>4.6564275189464793E-2</v>
      </c>
      <c r="Q1230" s="13">
        <f t="shared" si="1518"/>
        <v>0.10437095964126332</v>
      </c>
      <c r="R1230" s="13">
        <f t="shared" si="1519"/>
        <v>5.1935704418468098E-3</v>
      </c>
      <c r="S1230" s="13">
        <f t="shared" si="1520"/>
        <v>2.6010994775380762E-2</v>
      </c>
      <c r="T1230" s="13">
        <f t="shared" si="1521"/>
        <v>7.36857175568017E-2</v>
      </c>
      <c r="U1230" s="13">
        <f t="shared" si="1522"/>
        <v>1.6437149000264575E-2</v>
      </c>
      <c r="V1230" s="13">
        <f t="shared" si="1523"/>
        <v>6.4577103030833633E-3</v>
      </c>
      <c r="W1230" s="13">
        <f t="shared" si="1524"/>
        <v>0.11010800335616515</v>
      </c>
      <c r="X1230" s="13">
        <f t="shared" si="1525"/>
        <v>7.773606052806771E-2</v>
      </c>
      <c r="Y1230" s="13">
        <f t="shared" si="1526"/>
        <v>2.7440762352562698E-2</v>
      </c>
      <c r="Z1230" s="13">
        <f t="shared" si="1527"/>
        <v>1.2222172591706871E-3</v>
      </c>
      <c r="AA1230" s="13">
        <f t="shared" si="1528"/>
        <v>3.8681996180915845E-3</v>
      </c>
      <c r="AB1230" s="13">
        <f t="shared" si="1529"/>
        <v>6.1212391549587183E-3</v>
      </c>
      <c r="AC1230" s="13">
        <f t="shared" si="1530"/>
        <v>9.0182585399948211E-4</v>
      </c>
      <c r="AD1230" s="13">
        <f t="shared" si="1531"/>
        <v>8.7120299876174395E-2</v>
      </c>
      <c r="AE1230" s="13">
        <f t="shared" si="1532"/>
        <v>6.1506781505165718E-2</v>
      </c>
      <c r="AF1230" s="13">
        <f t="shared" si="1533"/>
        <v>2.1711840848236054E-2</v>
      </c>
      <c r="AG1230" s="13">
        <f t="shared" si="1534"/>
        <v>5.1095074015487796E-3</v>
      </c>
      <c r="AH1230" s="13">
        <f t="shared" si="1535"/>
        <v>2.1572081942584277E-4</v>
      </c>
      <c r="AI1230" s="13">
        <f t="shared" si="1536"/>
        <v>6.8273556526574498E-4</v>
      </c>
      <c r="AJ1230" s="13">
        <f t="shared" si="1537"/>
        <v>1.0803960723850638E-3</v>
      </c>
      <c r="AK1230" s="13">
        <f t="shared" si="1538"/>
        <v>1.1397830849983965E-3</v>
      </c>
      <c r="AL1230" s="13">
        <f t="shared" si="1539"/>
        <v>8.0602178322289753E-5</v>
      </c>
      <c r="AM1230" s="13">
        <f t="shared" si="1540"/>
        <v>5.5145467498586336E-2</v>
      </c>
      <c r="AN1230" s="13">
        <f t="shared" si="1541"/>
        <v>3.8932604975609825E-2</v>
      </c>
      <c r="AO1230" s="13">
        <f t="shared" si="1542"/>
        <v>1.3743175993799811E-2</v>
      </c>
      <c r="AP1230" s="13">
        <f t="shared" si="1543"/>
        <v>3.2342195188305566E-3</v>
      </c>
      <c r="AQ1230" s="13">
        <f t="shared" si="1544"/>
        <v>5.7083835101345739E-4</v>
      </c>
      <c r="AR1230" s="13">
        <f t="shared" si="1545"/>
        <v>3.045970531643964E-5</v>
      </c>
      <c r="AS1230" s="13">
        <f t="shared" si="1546"/>
        <v>9.6402026389466516E-5</v>
      </c>
      <c r="AT1230" s="13">
        <f t="shared" si="1547"/>
        <v>1.5255155287040171E-4</v>
      </c>
      <c r="AU1230" s="13">
        <f t="shared" si="1548"/>
        <v>1.6093697857312412E-4</v>
      </c>
      <c r="AV1230" s="13">
        <f t="shared" si="1549"/>
        <v>1.2733749961029488E-4</v>
      </c>
      <c r="AW1230" s="13">
        <f t="shared" si="1550"/>
        <v>5.0027452034962878E-6</v>
      </c>
      <c r="AX1230" s="13">
        <f t="shared" si="1551"/>
        <v>2.9088346707176745E-2</v>
      </c>
      <c r="AY1230" s="13">
        <f t="shared" si="1552"/>
        <v>2.0536322622944931E-2</v>
      </c>
      <c r="AZ1230" s="13">
        <f t="shared" si="1553"/>
        <v>7.2493041821731817E-3</v>
      </c>
      <c r="BA1230" s="13">
        <f t="shared" si="1554"/>
        <v>1.7059987512713223E-3</v>
      </c>
      <c r="BB1230" s="13">
        <f t="shared" si="1555"/>
        <v>3.0110804425509987E-4</v>
      </c>
      <c r="BC1230" s="13">
        <f t="shared" si="1556"/>
        <v>4.2516352018460155E-5</v>
      </c>
      <c r="BD1230" s="13">
        <f t="shared" si="1557"/>
        <v>3.5840832394455211E-6</v>
      </c>
      <c r="BE1230" s="13">
        <f t="shared" si="1558"/>
        <v>1.1343277403428863E-5</v>
      </c>
      <c r="BF1230" s="13">
        <f t="shared" si="1559"/>
        <v>1.7950188884430848E-5</v>
      </c>
      <c r="BG1230" s="13">
        <f t="shared" si="1560"/>
        <v>1.8936871565846099E-5</v>
      </c>
      <c r="BH1230" s="13">
        <f t="shared" si="1561"/>
        <v>1.4983342529575874E-5</v>
      </c>
      <c r="BI1230" s="13">
        <f t="shared" si="1562"/>
        <v>9.484166487710619E-6</v>
      </c>
      <c r="BJ1230" s="14">
        <f t="shared" si="1563"/>
        <v>0.80529506114209293</v>
      </c>
      <c r="BK1230" s="14">
        <f t="shared" si="1564"/>
        <v>0.1213913003307104</v>
      </c>
      <c r="BL1230" s="14">
        <f t="shared" si="1565"/>
        <v>5.0095463521520292E-2</v>
      </c>
      <c r="BM1230" s="14">
        <f t="shared" si="1566"/>
        <v>0.69983642254582201</v>
      </c>
      <c r="BN1230" s="14">
        <f t="shared" si="1567"/>
        <v>0.2576362998299308</v>
      </c>
    </row>
    <row r="1231" spans="1:66" x14ac:dyDescent="0.25">
      <c r="A1231" t="s">
        <v>301</v>
      </c>
      <c r="B1231" t="s">
        <v>372</v>
      </c>
      <c r="C1231" t="s">
        <v>334</v>
      </c>
      <c r="D1231" s="11">
        <v>44465</v>
      </c>
      <c r="E1231" s="10">
        <f>VLOOKUP(A1231,home!$A$2:$E$405,3,FALSE)</f>
        <v>1.3534482758620701</v>
      </c>
      <c r="F1231" s="10">
        <f>VLOOKUP(B1231,home!$B$2:$E$405,3,FALSE)</f>
        <v>0.62</v>
      </c>
      <c r="G1231" s="10">
        <f>VLOOKUP(C1231,away!$B$2:$E$405,4,FALSE)</f>
        <v>1.1100000000000001</v>
      </c>
      <c r="H1231" s="10">
        <f>VLOOKUP(A1231,away!$A$2:$E$405,3,FALSE)</f>
        <v>1.02586206896552</v>
      </c>
      <c r="I1231" s="10">
        <f>VLOOKUP(C1231,away!$B$2:$E$405,3,FALSE)</f>
        <v>0.37</v>
      </c>
      <c r="J1231" s="10">
        <f>VLOOKUP(B1231,home!$B$2:$E$405,4,FALSE)</f>
        <v>0.16</v>
      </c>
      <c r="K1231" s="12">
        <f t="shared" si="1512"/>
        <v>0.93144310344827663</v>
      </c>
      <c r="L1231" s="12">
        <f t="shared" si="1513"/>
        <v>6.0731034482758788E-2</v>
      </c>
      <c r="M1231" s="13">
        <f t="shared" si="1514"/>
        <v>0.37076970960613409</v>
      </c>
      <c r="N1231" s="13">
        <f t="shared" si="1515"/>
        <v>0.34535088898015381</v>
      </c>
      <c r="O1231" s="13">
        <f t="shared" si="1516"/>
        <v>2.2517228019252593E-2</v>
      </c>
      <c r="P1231" s="13">
        <f t="shared" si="1517"/>
        <v>2.0973516747305129E-2</v>
      </c>
      <c r="Q1231" s="13">
        <f t="shared" si="1518"/>
        <v>0.16083735190514784</v>
      </c>
      <c r="R1231" s="13">
        <f t="shared" si="1519"/>
        <v>6.8374727564668588E-4</v>
      </c>
      <c r="S1231" s="13">
        <f t="shared" si="1520"/>
        <v>2.9660486910916935E-4</v>
      </c>
      <c r="T1231" s="13">
        <f t="shared" si="1521"/>
        <v>9.7678187646671449E-3</v>
      </c>
      <c r="U1231" s="13">
        <f t="shared" si="1522"/>
        <v>6.3687168440265337E-4</v>
      </c>
      <c r="V1231" s="13">
        <f t="shared" si="1523"/>
        <v>1.8642440991806449E-6</v>
      </c>
      <c r="W1231" s="13">
        <f t="shared" si="1524"/>
        <v>4.9936947402977834E-2</v>
      </c>
      <c r="X1231" s="13">
        <f t="shared" si="1525"/>
        <v>3.0327224746939593E-3</v>
      </c>
      <c r="Y1231" s="13">
        <f t="shared" si="1526"/>
        <v>9.2090186593638213E-5</v>
      </c>
      <c r="Z1231" s="13">
        <f t="shared" si="1527"/>
        <v>1.384155979159709E-5</v>
      </c>
      <c r="AA1231" s="13">
        <f t="shared" si="1528"/>
        <v>1.2892625408850074E-5</v>
      </c>
      <c r="AB1231" s="13">
        <f t="shared" si="1529"/>
        <v>6.0043735112077092E-6</v>
      </c>
      <c r="AC1231" s="13">
        <f t="shared" si="1530"/>
        <v>6.5909771318639718E-9</v>
      </c>
      <c r="AD1231" s="13">
        <f t="shared" si="1531"/>
        <v>1.1628356316440757E-2</v>
      </c>
      <c r="AE1231" s="13">
        <f t="shared" si="1532"/>
        <v>7.0620210843156967E-4</v>
      </c>
      <c r="AF1231" s="13">
        <f t="shared" si="1533"/>
        <v>2.144419229947731E-5</v>
      </c>
      <c r="AG1231" s="13">
        <f t="shared" si="1534"/>
        <v>4.341093273314891E-7</v>
      </c>
      <c r="AH1231" s="13">
        <f t="shared" si="1535"/>
        <v>2.1015306124966259E-7</v>
      </c>
      <c r="AI1231" s="13">
        <f t="shared" si="1536"/>
        <v>1.9574561956954149E-7</v>
      </c>
      <c r="AJ1231" s="13">
        <f t="shared" si="1537"/>
        <v>9.1162953689129696E-8</v>
      </c>
      <c r="AK1231" s="13">
        <f t="shared" si="1538"/>
        <v>2.8304368167904831E-8</v>
      </c>
      <c r="AL1231" s="13">
        <f t="shared" si="1539"/>
        <v>1.491340480894205E-11</v>
      </c>
      <c r="AM1231" s="13">
        <f t="shared" si="1540"/>
        <v>2.1662304590775905E-3</v>
      </c>
      <c r="AN1231" s="13">
        <f t="shared" si="1541"/>
        <v>1.3155741670784355E-4</v>
      </c>
      <c r="AO1231" s="13">
        <f t="shared" si="1542"/>
        <v>3.9948090052733577E-6</v>
      </c>
      <c r="AP1231" s="13">
        <f t="shared" si="1543"/>
        <v>8.086962781709722E-8</v>
      </c>
      <c r="AQ1231" s="13">
        <f t="shared" si="1544"/>
        <v>1.2278240388920001E-9</v>
      </c>
      <c r="AR1231" s="13">
        <f t="shared" si="1545"/>
        <v>2.5525625618821167E-9</v>
      </c>
      <c r="AS1231" s="13">
        <f t="shared" si="1546"/>
        <v>2.3775667943853622E-9</v>
      </c>
      <c r="AT1231" s="13">
        <f t="shared" si="1547"/>
        <v>1.1072840968089361E-9</v>
      </c>
      <c r="AU1231" s="13">
        <f t="shared" si="1548"/>
        <v>3.4379071184354582E-10</v>
      </c>
      <c r="AV1231" s="13">
        <f t="shared" si="1549"/>
        <v>8.0055371894061127E-11</v>
      </c>
      <c r="AW1231" s="13">
        <f t="shared" si="1550"/>
        <v>2.3433724298984338E-14</v>
      </c>
      <c r="AX1231" s="13">
        <f t="shared" si="1551"/>
        <v>3.3628673693123585E-4</v>
      </c>
      <c r="AY1231" s="13">
        <f t="shared" si="1552"/>
        <v>2.0423041416665322E-5</v>
      </c>
      <c r="AZ1231" s="13">
        <f t="shared" si="1553"/>
        <v>6.201562162591563E-7</v>
      </c>
      <c r="BA1231" s="13">
        <f t="shared" si="1554"/>
        <v>1.2554242851444016E-8</v>
      </c>
      <c r="BB1231" s="13">
        <f t="shared" si="1555"/>
        <v>1.9060803887899362E-10</v>
      </c>
      <c r="BC1231" s="13">
        <f t="shared" si="1556"/>
        <v>2.3151646763702387E-12</v>
      </c>
      <c r="BD1231" s="13">
        <f t="shared" si="1557"/>
        <v>2.5836627494176984E-11</v>
      </c>
      <c r="BE1231" s="13">
        <f t="shared" si="1558"/>
        <v>2.4065348495813281E-11</v>
      </c>
      <c r="BF1231" s="13">
        <f t="shared" si="1559"/>
        <v>1.1207751444252318E-11</v>
      </c>
      <c r="BG1231" s="13">
        <f t="shared" si="1560"/>
        <v>3.4797942626370948E-12</v>
      </c>
      <c r="BH1231" s="13">
        <f t="shared" si="1561"/>
        <v>8.1030759183805071E-13</v>
      </c>
      <c r="BI1231" s="13">
        <f t="shared" si="1562"/>
        <v>1.509510836178667E-13</v>
      </c>
      <c r="BJ1231" s="14">
        <f t="shared" si="1563"/>
        <v>0.58403346390470623</v>
      </c>
      <c r="BK1231" s="14">
        <f t="shared" si="1564"/>
        <v>0.39206212511395477</v>
      </c>
      <c r="BL1231" s="14">
        <f t="shared" si="1565"/>
        <v>2.3857275871034977E-2</v>
      </c>
      <c r="BM1231" s="14">
        <f t="shared" si="1566"/>
        <v>7.8813840874454116E-2</v>
      </c>
      <c r="BN1231" s="14">
        <f t="shared" si="1567"/>
        <v>0.92113244253364013</v>
      </c>
    </row>
    <row r="1232" spans="1:66" x14ac:dyDescent="0.25">
      <c r="A1232" t="s">
        <v>301</v>
      </c>
      <c r="B1232" t="s">
        <v>384</v>
      </c>
      <c r="C1232" t="s">
        <v>319</v>
      </c>
      <c r="D1232" s="11">
        <v>44465</v>
      </c>
      <c r="E1232" s="10">
        <f>VLOOKUP(A1232,home!$A$2:$E$405,3,FALSE)</f>
        <v>1.3534482758620701</v>
      </c>
      <c r="F1232" s="10">
        <f>VLOOKUP(B1232,home!$B$2:$E$405,3,FALSE)</f>
        <v>1.6</v>
      </c>
      <c r="G1232" s="10">
        <f>VLOOKUP(C1232,away!$B$2:$E$405,4,FALSE)</f>
        <v>1.48</v>
      </c>
      <c r="H1232" s="10">
        <f>VLOOKUP(A1232,away!$A$2:$E$405,3,FALSE)</f>
        <v>1.02586206896552</v>
      </c>
      <c r="I1232" s="10">
        <f>VLOOKUP(C1232,away!$B$2:$E$405,3,FALSE)</f>
        <v>1.03</v>
      </c>
      <c r="J1232" s="10">
        <f>VLOOKUP(B1232,home!$B$2:$E$405,4,FALSE)</f>
        <v>0.32</v>
      </c>
      <c r="K1232" s="12">
        <f t="shared" si="1512"/>
        <v>3.2049655172413818</v>
      </c>
      <c r="L1232" s="12">
        <f t="shared" si="1513"/>
        <v>0.33812413793103541</v>
      </c>
      <c r="M1232" s="13">
        <f t="shared" si="1514"/>
        <v>2.892382424376164E-2</v>
      </c>
      <c r="N1232" s="13">
        <f t="shared" si="1515"/>
        <v>9.269985932800634E-2</v>
      </c>
      <c r="O1232" s="13">
        <f t="shared" si="1516"/>
        <v>9.7798431380906846E-3</v>
      </c>
      <c r="P1232" s="13">
        <f t="shared" si="1517"/>
        <v>3.1344060021610394E-2</v>
      </c>
      <c r="Q1232" s="13">
        <f t="shared" si="1518"/>
        <v>0.1485499262996936</v>
      </c>
      <c r="R1232" s="13">
        <f t="shared" si="1519"/>
        <v>1.6534005150838323E-3</v>
      </c>
      <c r="S1232" s="13">
        <f t="shared" si="1520"/>
        <v>8.4917029846961894E-3</v>
      </c>
      <c r="T1232" s="13">
        <f t="shared" si="1521"/>
        <v>5.0228315769802738E-2</v>
      </c>
      <c r="U1232" s="13">
        <f t="shared" si="1522"/>
        <v>5.299091637032822E-3</v>
      </c>
      <c r="V1232" s="13">
        <f t="shared" si="1523"/>
        <v>1.0224729382442212E-3</v>
      </c>
      <c r="W1232" s="13">
        <f t="shared" si="1524"/>
        <v>0.15869913045975556</v>
      </c>
      <c r="X1232" s="13">
        <f t="shared" si="1525"/>
        <v>5.3660006677109767E-2</v>
      </c>
      <c r="Y1232" s="13">
        <f t="shared" si="1526"/>
        <v>9.0718717495356718E-3</v>
      </c>
      <c r="Z1232" s="13">
        <f t="shared" si="1527"/>
        <v>1.8635154127248361E-4</v>
      </c>
      <c r="AA1232" s="13">
        <f t="shared" si="1528"/>
        <v>5.9725026386309415E-4</v>
      </c>
      <c r="AB1232" s="13">
        <f t="shared" si="1529"/>
        <v>9.5708325042226676E-4</v>
      </c>
      <c r="AC1232" s="13">
        <f t="shared" si="1530"/>
        <v>6.9251849437128551E-5</v>
      </c>
      <c r="AD1232" s="13">
        <f t="shared" si="1531"/>
        <v>0.12715631018492701</v>
      </c>
      <c r="AE1232" s="13">
        <f t="shared" si="1532"/>
        <v>4.2994617763769775E-2</v>
      </c>
      <c r="AF1232" s="13">
        <f t="shared" si="1533"/>
        <v>7.2687590335245179E-3</v>
      </c>
      <c r="AG1232" s="13">
        <f t="shared" si="1534"/>
        <v>8.1924762734630137E-4</v>
      </c>
      <c r="AH1232" s="13">
        <f t="shared" si="1535"/>
        <v>1.5752488561219564E-5</v>
      </c>
      <c r="AI1232" s="13">
        <f t="shared" si="1536"/>
        <v>5.048618264944802E-5</v>
      </c>
      <c r="AJ1232" s="13">
        <f t="shared" si="1537"/>
        <v>8.0903237244315523E-5</v>
      </c>
      <c r="AK1232" s="13">
        <f t="shared" si="1538"/>
        <v>8.6430695200409986E-5</v>
      </c>
      <c r="AL1232" s="13">
        <f t="shared" si="1539"/>
        <v>3.0018632488863231E-6</v>
      </c>
      <c r="AM1232" s="13">
        <f t="shared" si="1540"/>
        <v>8.1506317888467975E-2</v>
      </c>
      <c r="AN1232" s="13">
        <f t="shared" si="1541"/>
        <v>2.7559253471971162E-2</v>
      </c>
      <c r="AO1232" s="13">
        <f t="shared" si="1542"/>
        <v>4.6592244111165713E-3</v>
      </c>
      <c r="AP1232" s="13">
        <f t="shared" si="1543"/>
        <v>5.2513207914534239E-4</v>
      </c>
      <c r="AQ1232" s="13">
        <f t="shared" si="1544"/>
        <v>4.4389957890237769E-5</v>
      </c>
      <c r="AR1232" s="13">
        <f t="shared" si="1545"/>
        <v>1.0652593230061729E-6</v>
      </c>
      <c r="AS1232" s="13">
        <f t="shared" si="1546"/>
        <v>3.4141193971546831E-6</v>
      </c>
      <c r="AT1232" s="13">
        <f t="shared" si="1547"/>
        <v>5.4710674698128472E-6</v>
      </c>
      <c r="AU1232" s="13">
        <f t="shared" si="1548"/>
        <v>5.8448608610837435E-6</v>
      </c>
      <c r="AV1232" s="13">
        <f t="shared" si="1549"/>
        <v>4.6831443782117921E-6</v>
      </c>
      <c r="AW1232" s="13">
        <f t="shared" si="1550"/>
        <v>9.0362437953485278E-8</v>
      </c>
      <c r="AX1232" s="13">
        <f t="shared" si="1551"/>
        <v>4.353748971164239E-2</v>
      </c>
      <c r="AY1232" s="13">
        <f t="shared" si="1552"/>
        <v>1.4721076176430405E-2</v>
      </c>
      <c r="AZ1232" s="13">
        <f t="shared" si="1553"/>
        <v>2.4887755957863165E-3</v>
      </c>
      <c r="BA1232" s="13">
        <f t="shared" si="1554"/>
        <v>2.8050503427634913E-4</v>
      </c>
      <c r="BB1232" s="13">
        <f t="shared" si="1555"/>
        <v>2.3711380725001514E-5</v>
      </c>
      <c r="BC1232" s="13">
        <f t="shared" si="1556"/>
        <v>1.603478033359142E-6</v>
      </c>
      <c r="BD1232" s="13">
        <f t="shared" si="1557"/>
        <v>6.0031648377410073E-8</v>
      </c>
      <c r="BE1232" s="13">
        <f t="shared" si="1558"/>
        <v>1.9239936299275882E-7</v>
      </c>
      <c r="BF1232" s="13">
        <f t="shared" si="1559"/>
        <v>3.0831666196549983E-7</v>
      </c>
      <c r="BG1232" s="13">
        <f t="shared" si="1560"/>
        <v>3.2938142333013154E-7</v>
      </c>
      <c r="BH1232" s="13">
        <f t="shared" si="1561"/>
        <v>2.6391402594823938E-7</v>
      </c>
      <c r="BI1232" s="13">
        <f t="shared" si="1562"/>
        <v>1.6916707053609079E-7</v>
      </c>
      <c r="BJ1232" s="14">
        <f t="shared" si="1563"/>
        <v>0.86649552407895647</v>
      </c>
      <c r="BK1232" s="14">
        <f t="shared" si="1564"/>
        <v>8.4575390077428869E-2</v>
      </c>
      <c r="BL1232" s="14">
        <f t="shared" si="1565"/>
        <v>1.8542043069770517E-2</v>
      </c>
      <c r="BM1232" s="14">
        <f t="shared" si="1566"/>
        <v>0.6421274094071896</v>
      </c>
      <c r="BN1232" s="14">
        <f t="shared" si="1567"/>
        <v>0.31295091354624649</v>
      </c>
    </row>
    <row r="1233" spans="1:66" x14ac:dyDescent="0.25">
      <c r="A1233" t="s">
        <v>301</v>
      </c>
      <c r="B1233" t="s">
        <v>316</v>
      </c>
      <c r="C1233" t="s">
        <v>341</v>
      </c>
      <c r="D1233" s="11">
        <v>44465</v>
      </c>
      <c r="E1233" s="10">
        <f>VLOOKUP(A1233,home!$A$2:$E$405,3,FALSE)</f>
        <v>1.3534482758620701</v>
      </c>
      <c r="F1233" s="10">
        <f>VLOOKUP(B1233,home!$B$2:$E$405,3,FALSE)</f>
        <v>1.48</v>
      </c>
      <c r="G1233" s="10">
        <f>VLOOKUP(C1233,away!$B$2:$E$405,4,FALSE)</f>
        <v>1.1100000000000001</v>
      </c>
      <c r="H1233" s="10">
        <f>VLOOKUP(A1233,away!$A$2:$E$405,3,FALSE)</f>
        <v>1.02586206896552</v>
      </c>
      <c r="I1233" s="10">
        <f>VLOOKUP(C1233,away!$B$2:$E$405,3,FALSE)</f>
        <v>0.25</v>
      </c>
      <c r="J1233" s="10">
        <f>VLOOKUP(B1233,home!$B$2:$E$405,4,FALSE)</f>
        <v>1.1399999999999999</v>
      </c>
      <c r="K1233" s="12">
        <f t="shared" si="1512"/>
        <v>2.2234448275862091</v>
      </c>
      <c r="L1233" s="12">
        <f t="shared" si="1513"/>
        <v>0.29237068965517315</v>
      </c>
      <c r="M1233" s="13">
        <f t="shared" si="1514"/>
        <v>8.0796993989985202E-2</v>
      </c>
      <c r="N1233" s="13">
        <f t="shared" si="1515"/>
        <v>0.17964765837154661</v>
      </c>
      <c r="O1233" s="13">
        <f t="shared" si="1516"/>
        <v>2.3622672854916857E-2</v>
      </c>
      <c r="P1233" s="13">
        <f t="shared" si="1517"/>
        <v>5.2523709773026027E-2</v>
      </c>
      <c r="Q1233" s="13">
        <f t="shared" si="1518"/>
        <v>0.19971832839709486</v>
      </c>
      <c r="R1233" s="13">
        <f t="shared" si="1519"/>
        <v>3.4532885770452893E-3</v>
      </c>
      <c r="S1233" s="13">
        <f t="shared" si="1520"/>
        <v>8.5360232852939311E-3</v>
      </c>
      <c r="T1233" s="13">
        <f t="shared" si="1521"/>
        <v>5.8391785410236985E-2</v>
      </c>
      <c r="U1233" s="13">
        <f t="shared" si="1522"/>
        <v>7.6781966247938885E-3</v>
      </c>
      <c r="V1233" s="13">
        <f t="shared" si="1523"/>
        <v>6.1655705451415805E-4</v>
      </c>
      <c r="W1233" s="13">
        <f t="shared" si="1524"/>
        <v>0.14802089474956148</v>
      </c>
      <c r="X1233" s="13">
        <f t="shared" si="1525"/>
        <v>4.3276971081305092E-2</v>
      </c>
      <c r="Y1233" s="13">
        <f t="shared" si="1526"/>
        <v>6.3264589406140772E-3</v>
      </c>
      <c r="Z1233" s="13">
        <f t="shared" si="1527"/>
        <v>3.3654678761635431E-4</v>
      </c>
      <c r="AA1233" s="13">
        <f t="shared" si="1528"/>
        <v>7.4829321416633747E-4</v>
      </c>
      <c r="AB1233" s="13">
        <f t="shared" si="1529"/>
        <v>8.3189433827800133E-4</v>
      </c>
      <c r="AC1233" s="13">
        <f t="shared" si="1530"/>
        <v>2.5050331539737889E-5</v>
      </c>
      <c r="AD1233" s="13">
        <f t="shared" si="1531"/>
        <v>8.2279073201398781E-2</v>
      </c>
      <c r="AE1233" s="13">
        <f t="shared" si="1532"/>
        <v>2.405598937608144E-2</v>
      </c>
      <c r="AF1233" s="13">
        <f t="shared" si="1533"/>
        <v>3.5166331021112239E-3</v>
      </c>
      <c r="AG1233" s="13">
        <f t="shared" si="1534"/>
        <v>3.4272014844282327E-4</v>
      </c>
      <c r="AH1233" s="13">
        <f t="shared" si="1535"/>
        <v>2.4599104099156652E-5</v>
      </c>
      <c r="AI1233" s="13">
        <f t="shared" si="1536"/>
        <v>5.4694750772524575E-5</v>
      </c>
      <c r="AJ1233" s="13">
        <f t="shared" si="1537"/>
        <v>6.0805380350643299E-5</v>
      </c>
      <c r="AK1233" s="13">
        <f t="shared" si="1538"/>
        <v>4.5065802810016649E-5</v>
      </c>
      <c r="AL1233" s="13">
        <f t="shared" si="1539"/>
        <v>6.513788588097025E-7</v>
      </c>
      <c r="AM1233" s="13">
        <f t="shared" si="1540"/>
        <v>3.6588595945647444E-2</v>
      </c>
      <c r="AN1233" s="13">
        <f t="shared" si="1541"/>
        <v>1.0697433030143417E-2</v>
      </c>
      <c r="AO1233" s="13">
        <f t="shared" si="1542"/>
        <v>1.5638079362815295E-3</v>
      </c>
      <c r="AP1233" s="13">
        <f t="shared" si="1543"/>
        <v>1.5240386827295466E-4</v>
      </c>
      <c r="AQ1233" s="13">
        <f t="shared" si="1544"/>
        <v>1.113960601826998E-5</v>
      </c>
      <c r="AR1233" s="13">
        <f t="shared" si="1545"/>
        <v>1.438411406073966E-6</v>
      </c>
      <c r="AS1233" s="13">
        <f t="shared" si="1546"/>
        <v>3.1982284007761658E-6</v>
      </c>
      <c r="AT1233" s="13">
        <f t="shared" si="1547"/>
        <v>3.5555421975725402E-6</v>
      </c>
      <c r="AU1233" s="13">
        <f t="shared" si="1548"/>
        <v>2.6351839694857225E-6</v>
      </c>
      <c r="AV1233" s="13">
        <f t="shared" si="1549"/>
        <v>1.4647965416727811E-6</v>
      </c>
      <c r="AW1233" s="13">
        <f t="shared" si="1550"/>
        <v>1.1762275509850442E-8</v>
      </c>
      <c r="AX1233" s="13">
        <f t="shared" si="1551"/>
        <v>1.3558787400665261E-2</v>
      </c>
      <c r="AY1233" s="13">
        <f t="shared" si="1552"/>
        <v>3.9641920232203753E-3</v>
      </c>
      <c r="AZ1233" s="13">
        <f t="shared" si="1553"/>
        <v>5.7950677787723857E-4</v>
      </c>
      <c r="BA1233" s="13">
        <f t="shared" si="1554"/>
        <v>5.6476932102605169E-5</v>
      </c>
      <c r="BB1233" s="13">
        <f t="shared" si="1555"/>
        <v>4.1280498971117662E-6</v>
      </c>
      <c r="BC1233" s="13">
        <f t="shared" si="1556"/>
        <v>2.413841590699068E-7</v>
      </c>
      <c r="BD1233" s="13">
        <f t="shared" si="1557"/>
        <v>7.0091555800285441E-8</v>
      </c>
      <c r="BE1233" s="13">
        <f t="shared" si="1558"/>
        <v>1.558447072016148E-7</v>
      </c>
      <c r="BF1233" s="13">
        <f t="shared" si="1559"/>
        <v>1.7325605406705887E-7</v>
      </c>
      <c r="BG1233" s="13">
        <f t="shared" si="1560"/>
        <v>1.284084257544662E-7</v>
      </c>
      <c r="BH1233" s="13">
        <f t="shared" si="1561"/>
        <v>7.1377262515563903E-8</v>
      </c>
      <c r="BI1233" s="13">
        <f t="shared" si="1562"/>
        <v>3.1740681029498723E-8</v>
      </c>
      <c r="BJ1233" s="14">
        <f t="shared" si="1563"/>
        <v>0.81275322573267894</v>
      </c>
      <c r="BK1233" s="14">
        <f t="shared" si="1564"/>
        <v>0.14646317783643822</v>
      </c>
      <c r="BL1233" s="14">
        <f t="shared" si="1565"/>
        <v>3.6532433528434667E-2</v>
      </c>
      <c r="BM1233" s="14">
        <f t="shared" si="1566"/>
        <v>0.45235855166060807</v>
      </c>
      <c r="BN1233" s="14">
        <f t="shared" si="1567"/>
        <v>0.53976265196361484</v>
      </c>
    </row>
    <row r="1234" spans="1:66" x14ac:dyDescent="0.25">
      <c r="A1234" t="s">
        <v>35</v>
      </c>
      <c r="B1234" t="s">
        <v>505</v>
      </c>
      <c r="C1234" t="s">
        <v>295</v>
      </c>
      <c r="D1234" s="11">
        <v>44465</v>
      </c>
      <c r="E1234" s="10">
        <f>VLOOKUP(A1234,home!$A$2:$E$405,3,FALSE)</f>
        <v>1.6</v>
      </c>
      <c r="F1234" s="10" t="e">
        <f>VLOOKUP(B1234,home!$B$2:$E$405,3,FALSE)</f>
        <v>#N/A</v>
      </c>
      <c r="G1234" s="10">
        <f>VLOOKUP(C1234,away!$B$2:$E$405,4,FALSE)</f>
        <v>0.83</v>
      </c>
      <c r="H1234" s="10">
        <f>VLOOKUP(A1234,away!$A$2:$E$405,3,FALSE)</f>
        <v>1.10909090909091</v>
      </c>
      <c r="I1234" s="10">
        <f>VLOOKUP(C1234,away!$B$2:$E$405,3,FALSE)</f>
        <v>0.73</v>
      </c>
      <c r="J1234" s="10" t="e">
        <f>VLOOKUP(B1234,home!$B$2:$E$405,4,FALSE)</f>
        <v>#N/A</v>
      </c>
      <c r="K1234" s="12" t="e">
        <f t="shared" si="1512"/>
        <v>#N/A</v>
      </c>
      <c r="L1234" s="12" t="e">
        <f t="shared" si="1513"/>
        <v>#N/A</v>
      </c>
      <c r="M1234" s="13" t="e">
        <f t="shared" si="1514"/>
        <v>#N/A</v>
      </c>
      <c r="N1234" s="13" t="e">
        <f t="shared" si="1515"/>
        <v>#N/A</v>
      </c>
      <c r="O1234" s="13" t="e">
        <f t="shared" si="1516"/>
        <v>#N/A</v>
      </c>
      <c r="P1234" s="13" t="e">
        <f t="shared" si="1517"/>
        <v>#N/A</v>
      </c>
      <c r="Q1234" s="13" t="e">
        <f t="shared" si="1518"/>
        <v>#N/A</v>
      </c>
      <c r="R1234" s="13" t="e">
        <f t="shared" si="1519"/>
        <v>#N/A</v>
      </c>
      <c r="S1234" s="13" t="e">
        <f t="shared" si="1520"/>
        <v>#N/A</v>
      </c>
      <c r="T1234" s="13" t="e">
        <f t="shared" si="1521"/>
        <v>#N/A</v>
      </c>
      <c r="U1234" s="13" t="e">
        <f t="shared" si="1522"/>
        <v>#N/A</v>
      </c>
      <c r="V1234" s="13" t="e">
        <f t="shared" si="1523"/>
        <v>#N/A</v>
      </c>
      <c r="W1234" s="13" t="e">
        <f t="shared" si="1524"/>
        <v>#N/A</v>
      </c>
      <c r="X1234" s="13" t="e">
        <f t="shared" si="1525"/>
        <v>#N/A</v>
      </c>
      <c r="Y1234" s="13" t="e">
        <f t="shared" si="1526"/>
        <v>#N/A</v>
      </c>
      <c r="Z1234" s="13" t="e">
        <f t="shared" si="1527"/>
        <v>#N/A</v>
      </c>
      <c r="AA1234" s="13" t="e">
        <f t="shared" si="1528"/>
        <v>#N/A</v>
      </c>
      <c r="AB1234" s="13" t="e">
        <f t="shared" si="1529"/>
        <v>#N/A</v>
      </c>
      <c r="AC1234" s="13" t="e">
        <f t="shared" si="1530"/>
        <v>#N/A</v>
      </c>
      <c r="AD1234" s="13" t="e">
        <f t="shared" si="1531"/>
        <v>#N/A</v>
      </c>
      <c r="AE1234" s="13" t="e">
        <f t="shared" si="1532"/>
        <v>#N/A</v>
      </c>
      <c r="AF1234" s="13" t="e">
        <f t="shared" si="1533"/>
        <v>#N/A</v>
      </c>
      <c r="AG1234" s="13" t="e">
        <f t="shared" si="1534"/>
        <v>#N/A</v>
      </c>
      <c r="AH1234" s="13" t="e">
        <f t="shared" si="1535"/>
        <v>#N/A</v>
      </c>
      <c r="AI1234" s="13" t="e">
        <f t="shared" si="1536"/>
        <v>#N/A</v>
      </c>
      <c r="AJ1234" s="13" t="e">
        <f t="shared" si="1537"/>
        <v>#N/A</v>
      </c>
      <c r="AK1234" s="13" t="e">
        <f t="shared" si="1538"/>
        <v>#N/A</v>
      </c>
      <c r="AL1234" s="13" t="e">
        <f t="shared" si="1539"/>
        <v>#N/A</v>
      </c>
      <c r="AM1234" s="13" t="e">
        <f t="shared" si="1540"/>
        <v>#N/A</v>
      </c>
      <c r="AN1234" s="13" t="e">
        <f t="shared" si="1541"/>
        <v>#N/A</v>
      </c>
      <c r="AO1234" s="13" t="e">
        <f t="shared" si="1542"/>
        <v>#N/A</v>
      </c>
      <c r="AP1234" s="13" t="e">
        <f t="shared" si="1543"/>
        <v>#N/A</v>
      </c>
      <c r="AQ1234" s="13" t="e">
        <f t="shared" si="1544"/>
        <v>#N/A</v>
      </c>
      <c r="AR1234" s="13" t="e">
        <f t="shared" si="1545"/>
        <v>#N/A</v>
      </c>
      <c r="AS1234" s="13" t="e">
        <f t="shared" si="1546"/>
        <v>#N/A</v>
      </c>
      <c r="AT1234" s="13" t="e">
        <f t="shared" si="1547"/>
        <v>#N/A</v>
      </c>
      <c r="AU1234" s="13" t="e">
        <f t="shared" si="1548"/>
        <v>#N/A</v>
      </c>
      <c r="AV1234" s="13" t="e">
        <f t="shared" si="1549"/>
        <v>#N/A</v>
      </c>
      <c r="AW1234" s="13" t="e">
        <f t="shared" si="1550"/>
        <v>#N/A</v>
      </c>
      <c r="AX1234" s="13" t="e">
        <f t="shared" si="1551"/>
        <v>#N/A</v>
      </c>
      <c r="AY1234" s="13" t="e">
        <f t="shared" si="1552"/>
        <v>#N/A</v>
      </c>
      <c r="AZ1234" s="13" t="e">
        <f t="shared" si="1553"/>
        <v>#N/A</v>
      </c>
      <c r="BA1234" s="13" t="e">
        <f t="shared" si="1554"/>
        <v>#N/A</v>
      </c>
      <c r="BB1234" s="13" t="e">
        <f t="shared" si="1555"/>
        <v>#N/A</v>
      </c>
      <c r="BC1234" s="13" t="e">
        <f t="shared" si="1556"/>
        <v>#N/A</v>
      </c>
      <c r="BD1234" s="13" t="e">
        <f t="shared" si="1557"/>
        <v>#N/A</v>
      </c>
      <c r="BE1234" s="13" t="e">
        <f t="shared" si="1558"/>
        <v>#N/A</v>
      </c>
      <c r="BF1234" s="13" t="e">
        <f t="shared" si="1559"/>
        <v>#N/A</v>
      </c>
      <c r="BG1234" s="13" t="e">
        <f t="shared" si="1560"/>
        <v>#N/A</v>
      </c>
      <c r="BH1234" s="13" t="e">
        <f t="shared" si="1561"/>
        <v>#N/A</v>
      </c>
      <c r="BI1234" s="13" t="e">
        <f t="shared" si="1562"/>
        <v>#N/A</v>
      </c>
      <c r="BJ1234" s="14" t="e">
        <f t="shared" si="1563"/>
        <v>#N/A</v>
      </c>
      <c r="BK1234" s="14" t="e">
        <f t="shared" si="1564"/>
        <v>#N/A</v>
      </c>
      <c r="BL1234" s="14" t="e">
        <f t="shared" si="1565"/>
        <v>#N/A</v>
      </c>
      <c r="BM1234" s="14" t="e">
        <f t="shared" si="1566"/>
        <v>#N/A</v>
      </c>
      <c r="BN1234" s="14" t="e">
        <f t="shared" si="1567"/>
        <v>#N/A</v>
      </c>
    </row>
    <row r="1235" spans="1:66" x14ac:dyDescent="0.25">
      <c r="A1235" t="s">
        <v>35</v>
      </c>
      <c r="B1235" t="s">
        <v>475</v>
      </c>
      <c r="C1235" t="s">
        <v>216</v>
      </c>
      <c r="D1235" s="11">
        <v>44465</v>
      </c>
      <c r="E1235" s="10">
        <f>VLOOKUP(A1235,home!$A$2:$E$405,3,FALSE)</f>
        <v>1.6</v>
      </c>
      <c r="F1235" s="10">
        <f>VLOOKUP(B1235,home!$B$2:$E$405,3,FALSE)</f>
        <v>0.42</v>
      </c>
      <c r="G1235" s="10">
        <f>VLOOKUP(C1235,away!$B$2:$E$405,4,FALSE)</f>
        <v>1.46</v>
      </c>
      <c r="H1235" s="10">
        <f>VLOOKUP(A1235,away!$A$2:$E$405,3,FALSE)</f>
        <v>1.10909090909091</v>
      </c>
      <c r="I1235" s="10">
        <f>VLOOKUP(C1235,away!$B$2:$E$405,3,FALSE)</f>
        <v>0.63</v>
      </c>
      <c r="J1235" s="10">
        <f>VLOOKUP(B1235,home!$B$2:$E$405,4,FALSE)</f>
        <v>0.9</v>
      </c>
      <c r="K1235" s="12">
        <f t="shared" si="1512"/>
        <v>0.98111999999999999</v>
      </c>
      <c r="L1235" s="12">
        <f t="shared" si="1513"/>
        <v>0.628854545454546</v>
      </c>
      <c r="M1235" s="13">
        <f t="shared" si="1514"/>
        <v>0.19989270218826022</v>
      </c>
      <c r="N1235" s="13">
        <f t="shared" si="1515"/>
        <v>0.19611872797094587</v>
      </c>
      <c r="O1235" s="13">
        <f t="shared" si="1516"/>
        <v>0.1257034343742793</v>
      </c>
      <c r="P1235" s="13">
        <f t="shared" si="1517"/>
        <v>0.12333015353329289</v>
      </c>
      <c r="Q1235" s="13">
        <f t="shared" si="1518"/>
        <v>9.6208003193427191E-2</v>
      </c>
      <c r="R1235" s="13">
        <f t="shared" si="1519"/>
        <v>3.9524588042756374E-2</v>
      </c>
      <c r="S1235" s="13">
        <f t="shared" si="1520"/>
        <v>1.9023114155788959E-2</v>
      </c>
      <c r="T1235" s="13">
        <f t="shared" si="1521"/>
        <v>6.0500840117292155E-2</v>
      </c>
      <c r="U1235" s="13">
        <f t="shared" si="1522"/>
        <v>3.8778363820509136E-2</v>
      </c>
      <c r="V1235" s="13">
        <f t="shared" si="1523"/>
        <v>1.3041016304310528E-3</v>
      </c>
      <c r="W1235" s="13">
        <f t="shared" si="1524"/>
        <v>3.1463865364378438E-2</v>
      </c>
      <c r="X1235" s="13">
        <f t="shared" si="1525"/>
        <v>1.9786194751959231E-2</v>
      </c>
      <c r="Y1235" s="13">
        <f t="shared" si="1526"/>
        <v>6.2213192535092218E-3</v>
      </c>
      <c r="Z1235" s="13">
        <f t="shared" si="1527"/>
        <v>8.2850722826352495E-3</v>
      </c>
      <c r="AA1235" s="13">
        <f t="shared" si="1528"/>
        <v>8.1286501179390971E-3</v>
      </c>
      <c r="AB1235" s="13">
        <f t="shared" si="1529"/>
        <v>3.987590601856203E-3</v>
      </c>
      <c r="AC1235" s="13">
        <f t="shared" si="1530"/>
        <v>5.0287933396076361E-5</v>
      </c>
      <c r="AD1235" s="13">
        <f t="shared" si="1531"/>
        <v>7.7174568965747408E-3</v>
      </c>
      <c r="AE1235" s="13">
        <f t="shared" si="1532"/>
        <v>4.8531578487605587E-3</v>
      </c>
      <c r="AF1235" s="13">
        <f t="shared" si="1533"/>
        <v>1.5259651865007417E-3</v>
      </c>
      <c r="AG1235" s="13">
        <f t="shared" si="1534"/>
        <v>3.1987004791212857E-4</v>
      </c>
      <c r="AH1235" s="13">
        <f t="shared" si="1535"/>
        <v>1.3025263410886619E-3</v>
      </c>
      <c r="AI1235" s="13">
        <f t="shared" si="1536"/>
        <v>1.2779346437689079E-3</v>
      </c>
      <c r="AJ1235" s="13">
        <f t="shared" si="1537"/>
        <v>6.2690361884727534E-4</v>
      </c>
      <c r="AK1235" s="13">
        <f t="shared" si="1538"/>
        <v>2.0502255950781298E-4</v>
      </c>
      <c r="AL1235" s="13">
        <f t="shared" si="1539"/>
        <v>1.2410695295457075E-6</v>
      </c>
      <c r="AM1235" s="13">
        <f t="shared" si="1540"/>
        <v>1.5143502620734823E-3</v>
      </c>
      <c r="AN1235" s="13">
        <f t="shared" si="1541"/>
        <v>9.5230604571519214E-4</v>
      </c>
      <c r="AO1235" s="13">
        <f t="shared" si="1542"/>
        <v>2.9943099275592163E-4</v>
      </c>
      <c r="AP1235" s="13">
        <f t="shared" si="1543"/>
        <v>6.2766180281509531E-5</v>
      </c>
      <c r="AQ1235" s="13">
        <f t="shared" si="1544"/>
        <v>9.8676994427116897E-6</v>
      </c>
      <c r="AR1235" s="13">
        <f t="shared" si="1545"/>
        <v>1.6381992203357671E-4</v>
      </c>
      <c r="AS1235" s="13">
        <f t="shared" si="1546"/>
        <v>1.6072700190558278E-4</v>
      </c>
      <c r="AT1235" s="13">
        <f t="shared" si="1547"/>
        <v>7.8846238054802674E-5</v>
      </c>
      <c r="AU1235" s="13">
        <f t="shared" si="1548"/>
        <v>2.5785873693442671E-5</v>
      </c>
      <c r="AV1235" s="13">
        <f t="shared" si="1549"/>
        <v>6.3247590995276168E-6</v>
      </c>
      <c r="AW1235" s="13">
        <f t="shared" si="1550"/>
        <v>2.1269924362861645E-8</v>
      </c>
      <c r="AX1235" s="13">
        <f t="shared" si="1551"/>
        <v>2.4762655485425573E-4</v>
      </c>
      <c r="AY1235" s="13">
        <f t="shared" si="1552"/>
        <v>1.5572108459534816E-4</v>
      </c>
      <c r="AZ1235" s="13">
        <f t="shared" si="1553"/>
        <v>4.8962955935448281E-5</v>
      </c>
      <c r="BA1235" s="13">
        <f t="shared" si="1554"/>
        <v>1.0263525799632434E-5</v>
      </c>
      <c r="BB1235" s="13">
        <f t="shared" si="1555"/>
        <v>1.613566212872215E-6</v>
      </c>
      <c r="BC1235" s="13">
        <f t="shared" si="1556"/>
        <v>2.0293968947131401E-7</v>
      </c>
      <c r="BD1235" s="13">
        <f t="shared" si="1557"/>
        <v>1.7169817101137339E-5</v>
      </c>
      <c r="BE1235" s="13">
        <f t="shared" si="1558"/>
        <v>1.6845650954267864E-5</v>
      </c>
      <c r="BF1235" s="13">
        <f t="shared" si="1559"/>
        <v>8.2638025321256428E-6</v>
      </c>
      <c r="BG1235" s="13">
        <f t="shared" si="1560"/>
        <v>2.7025939801063708E-6</v>
      </c>
      <c r="BH1235" s="13">
        <f t="shared" si="1561"/>
        <v>6.6289225144049047E-7</v>
      </c>
      <c r="BI1235" s="13">
        <f t="shared" si="1562"/>
        <v>1.3007536914665883E-7</v>
      </c>
      <c r="BJ1235" s="14">
        <f t="shared" si="1563"/>
        <v>0.42801851243861611</v>
      </c>
      <c r="BK1235" s="14">
        <f t="shared" si="1564"/>
        <v>0.34375732159529404</v>
      </c>
      <c r="BL1235" s="14">
        <f t="shared" si="1565"/>
        <v>0.22001629274752796</v>
      </c>
      <c r="BM1235" s="14">
        <f t="shared" si="1566"/>
        <v>0.21914388994644055</v>
      </c>
      <c r="BN1235" s="14">
        <f t="shared" si="1567"/>
        <v>0.78077760930296181</v>
      </c>
    </row>
    <row r="1236" spans="1:66" x14ac:dyDescent="0.25">
      <c r="A1236" t="s">
        <v>35</v>
      </c>
      <c r="B1236" t="s">
        <v>296</v>
      </c>
      <c r="C1236" t="s">
        <v>211</v>
      </c>
      <c r="D1236" s="11">
        <v>44465</v>
      </c>
      <c r="E1236" s="10">
        <f>VLOOKUP(A1236,home!$A$2:$E$405,3,FALSE)</f>
        <v>1.6</v>
      </c>
      <c r="F1236" s="10">
        <f>VLOOKUP(B1236,home!$B$2:$E$405,3,FALSE)</f>
        <v>0.94</v>
      </c>
      <c r="G1236" s="10">
        <f>VLOOKUP(C1236,away!$B$2:$E$405,4,FALSE)</f>
        <v>0.5</v>
      </c>
      <c r="H1236" s="10">
        <f>VLOOKUP(A1236,away!$A$2:$E$405,3,FALSE)</f>
        <v>1.10909090909091</v>
      </c>
      <c r="I1236" s="10">
        <f>VLOOKUP(C1236,away!$B$2:$E$405,3,FALSE)</f>
        <v>0.5</v>
      </c>
      <c r="J1236" s="10">
        <f>VLOOKUP(B1236,home!$B$2:$E$405,4,FALSE)</f>
        <v>1.05</v>
      </c>
      <c r="K1236" s="12">
        <f t="shared" si="1512"/>
        <v>0.752</v>
      </c>
      <c r="L1236" s="12">
        <f t="shared" si="1513"/>
        <v>0.58227272727272783</v>
      </c>
      <c r="M1236" s="13">
        <f t="shared" si="1514"/>
        <v>0.26334963283242185</v>
      </c>
      <c r="N1236" s="13">
        <f t="shared" si="1515"/>
        <v>0.19803892388998123</v>
      </c>
      <c r="O1236" s="13">
        <f t="shared" si="1516"/>
        <v>0.15334130893560577</v>
      </c>
      <c r="P1236" s="13">
        <f t="shared" si="1517"/>
        <v>0.11531266431957554</v>
      </c>
      <c r="Q1236" s="13">
        <f t="shared" si="1518"/>
        <v>7.4462635382632938E-2</v>
      </c>
      <c r="R1236" s="13">
        <f t="shared" si="1519"/>
        <v>4.4643231078752531E-2</v>
      </c>
      <c r="S1236" s="13">
        <f t="shared" si="1520"/>
        <v>1.2622962873979434E-2</v>
      </c>
      <c r="T1236" s="13">
        <f t="shared" si="1521"/>
        <v>4.3357561784160399E-2</v>
      </c>
      <c r="U1236" s="13">
        <f t="shared" si="1522"/>
        <v>3.3571709771221904E-2</v>
      </c>
      <c r="V1236" s="13">
        <f t="shared" si="1523"/>
        <v>6.1413391980095415E-4</v>
      </c>
      <c r="W1236" s="13">
        <f t="shared" si="1524"/>
        <v>1.8665300602579992E-2</v>
      </c>
      <c r="X1236" s="13">
        <f t="shared" si="1525"/>
        <v>1.0868295487229541E-2</v>
      </c>
      <c r="Y1236" s="13">
        <f t="shared" si="1526"/>
        <v>3.1641560270775121E-3</v>
      </c>
      <c r="Z1236" s="13">
        <f t="shared" si="1527"/>
        <v>8.6648453048306148E-3</v>
      </c>
      <c r="AA1236" s="13">
        <f t="shared" si="1528"/>
        <v>6.5159636692326221E-3</v>
      </c>
      <c r="AB1236" s="13">
        <f t="shared" si="1529"/>
        <v>2.4500023396314655E-3</v>
      </c>
      <c r="AC1236" s="13">
        <f t="shared" si="1530"/>
        <v>1.6806891322480028E-5</v>
      </c>
      <c r="AD1236" s="13">
        <f t="shared" si="1531"/>
        <v>3.5090765132850376E-3</v>
      </c>
      <c r="AE1236" s="13">
        <f t="shared" si="1532"/>
        <v>2.0432395515991532E-3</v>
      </c>
      <c r="AF1236" s="13">
        <f t="shared" si="1533"/>
        <v>5.9486133309057207E-4</v>
      </c>
      <c r="AG1236" s="13">
        <f t="shared" si="1534"/>
        <v>1.1545717692257935E-4</v>
      </c>
      <c r="AH1236" s="13">
        <f t="shared" si="1535"/>
        <v>1.2613257767600027E-3</v>
      </c>
      <c r="AI1236" s="13">
        <f t="shared" si="1536"/>
        <v>9.4851698412352198E-4</v>
      </c>
      <c r="AJ1236" s="13">
        <f t="shared" si="1537"/>
        <v>3.5664238603044427E-4</v>
      </c>
      <c r="AK1236" s="13">
        <f t="shared" si="1538"/>
        <v>8.9398358098298044E-5</v>
      </c>
      <c r="AL1236" s="13">
        <f t="shared" si="1539"/>
        <v>2.9436872897528914E-7</v>
      </c>
      <c r="AM1236" s="13">
        <f t="shared" si="1540"/>
        <v>5.277651075980698E-4</v>
      </c>
      <c r="AN1236" s="13">
        <f t="shared" si="1541"/>
        <v>3.0730322856051273E-4</v>
      </c>
      <c r="AO1236" s="13">
        <f t="shared" si="1542"/>
        <v>8.9467144496822062E-5</v>
      </c>
      <c r="AP1236" s="13">
        <f t="shared" si="1543"/>
        <v>1.7364759409155939E-5</v>
      </c>
      <c r="AQ1236" s="13">
        <f t="shared" si="1544"/>
        <v>2.527756454900997E-6</v>
      </c>
      <c r="AR1236" s="13">
        <f t="shared" si="1545"/>
        <v>1.4688712000268775E-4</v>
      </c>
      <c r="AS1236" s="13">
        <f t="shared" si="1546"/>
        <v>1.1045911424202118E-4</v>
      </c>
      <c r="AT1236" s="13">
        <f t="shared" si="1547"/>
        <v>4.1532626954999962E-5</v>
      </c>
      <c r="AU1236" s="13">
        <f t="shared" si="1548"/>
        <v>1.0410845156719993E-5</v>
      </c>
      <c r="AV1236" s="13">
        <f t="shared" si="1549"/>
        <v>1.957238889463358E-6</v>
      </c>
      <c r="AW1236" s="13">
        <f t="shared" si="1550"/>
        <v>3.5804157707909579E-9</v>
      </c>
      <c r="AX1236" s="13">
        <f t="shared" si="1551"/>
        <v>6.6146560152291386E-5</v>
      </c>
      <c r="AY1236" s="13">
        <f t="shared" si="1552"/>
        <v>3.8515337979584247E-5</v>
      </c>
      <c r="AZ1236" s="13">
        <f t="shared" si="1553"/>
        <v>1.1213215443601694E-5</v>
      </c>
      <c r="BA1236" s="13">
        <f t="shared" si="1554"/>
        <v>2.1763831792808767E-6</v>
      </c>
      <c r="BB1236" s="13">
        <f t="shared" si="1555"/>
        <v>3.1681214234759144E-7</v>
      </c>
      <c r="BC1236" s="13">
        <f t="shared" si="1556"/>
        <v>3.6894214031569555E-8</v>
      </c>
      <c r="BD1236" s="13">
        <f t="shared" si="1557"/>
        <v>1.4254727327533573E-5</v>
      </c>
      <c r="BE1236" s="13">
        <f t="shared" si="1558"/>
        <v>1.0719554950305248E-5</v>
      </c>
      <c r="BF1236" s="13">
        <f t="shared" si="1559"/>
        <v>4.0305526613147728E-6</v>
      </c>
      <c r="BG1236" s="13">
        <f t="shared" si="1560"/>
        <v>1.0103252004362366E-6</v>
      </c>
      <c r="BH1236" s="13">
        <f t="shared" si="1561"/>
        <v>1.8994113768201241E-7</v>
      </c>
      <c r="BI1236" s="13">
        <f t="shared" si="1562"/>
        <v>2.8567147107374675E-8</v>
      </c>
      <c r="BJ1236" s="14">
        <f t="shared" si="1563"/>
        <v>0.3558823409481896</v>
      </c>
      <c r="BK1236" s="14">
        <f t="shared" si="1564"/>
        <v>0.39195501054380888</v>
      </c>
      <c r="BL1236" s="14">
        <f t="shared" si="1565"/>
        <v>0.24351957991312681</v>
      </c>
      <c r="BM1236" s="14">
        <f t="shared" si="1566"/>
        <v>0.15083486851342215</v>
      </c>
      <c r="BN1236" s="14">
        <f t="shared" si="1567"/>
        <v>0.84914839643897</v>
      </c>
    </row>
    <row r="1237" spans="1:66" x14ac:dyDescent="0.25">
      <c r="A1237" t="s">
        <v>35</v>
      </c>
      <c r="B1237" t="s">
        <v>286</v>
      </c>
      <c r="C1237" t="s">
        <v>212</v>
      </c>
      <c r="D1237" s="11">
        <v>44465</v>
      </c>
      <c r="E1237" s="10">
        <f>VLOOKUP(A1237,home!$A$2:$E$405,3,FALSE)</f>
        <v>1.6</v>
      </c>
      <c r="F1237" s="10">
        <f>VLOOKUP(B1237,home!$B$2:$E$405,3,FALSE)</f>
        <v>0.87</v>
      </c>
      <c r="G1237" s="10">
        <f>VLOOKUP(C1237,away!$B$2:$E$405,4,FALSE)</f>
        <v>1.04</v>
      </c>
      <c r="H1237" s="10">
        <f>VLOOKUP(A1237,away!$A$2:$E$405,3,FALSE)</f>
        <v>1.10909090909091</v>
      </c>
      <c r="I1237" s="10">
        <f>VLOOKUP(C1237,away!$B$2:$E$405,3,FALSE)</f>
        <v>0.94</v>
      </c>
      <c r="J1237" s="10">
        <f>VLOOKUP(B1237,home!$B$2:$E$405,4,FALSE)</f>
        <v>0.54</v>
      </c>
      <c r="K1237" s="12">
        <f t="shared" si="1512"/>
        <v>1.4476800000000001</v>
      </c>
      <c r="L1237" s="12">
        <f t="shared" si="1513"/>
        <v>0.56297454545454595</v>
      </c>
      <c r="M1237" s="13">
        <f t="shared" si="1514"/>
        <v>0.13390100168694585</v>
      </c>
      <c r="N1237" s="13">
        <f t="shared" si="1515"/>
        <v>0.19384580212215777</v>
      </c>
      <c r="O1237" s="13">
        <f t="shared" si="1516"/>
        <v>7.5382855560616732E-2</v>
      </c>
      <c r="P1237" s="13">
        <f t="shared" si="1517"/>
        <v>0.10913025233799362</v>
      </c>
      <c r="Q1237" s="13">
        <f t="shared" si="1518"/>
        <v>0.14031334540810275</v>
      </c>
      <c r="R1237" s="13">
        <f t="shared" si="1519"/>
        <v>2.1219314422151945E-2</v>
      </c>
      <c r="S1237" s="13">
        <f t="shared" si="1520"/>
        <v>2.2235479617990092E-2</v>
      </c>
      <c r="T1237" s="13">
        <f t="shared" si="1521"/>
        <v>7.8992841852333337E-2</v>
      </c>
      <c r="U1237" s="13">
        <f t="shared" si="1522"/>
        <v>3.0718777102660924E-2</v>
      </c>
      <c r="V1237" s="13">
        <f t="shared" si="1523"/>
        <v>2.0135634793173227E-3</v>
      </c>
      <c r="W1237" s="13">
        <f t="shared" si="1524"/>
        <v>6.7709607960134047E-2</v>
      </c>
      <c r="X1237" s="13">
        <f t="shared" si="1525"/>
        <v>3.8118785764261962E-2</v>
      </c>
      <c r="Y1237" s="13">
        <f t="shared" si="1526"/>
        <v>1.0729953044457296E-2</v>
      </c>
      <c r="Z1237" s="13">
        <f t="shared" si="1527"/>
        <v>3.9819779638893609E-3</v>
      </c>
      <c r="AA1237" s="13">
        <f t="shared" si="1528"/>
        <v>5.7646298587633498E-3</v>
      </c>
      <c r="AB1237" s="13">
        <f t="shared" si="1529"/>
        <v>4.1726696769672647E-3</v>
      </c>
      <c r="AC1237" s="13">
        <f t="shared" si="1530"/>
        <v>1.0256676939869498E-4</v>
      </c>
      <c r="AD1237" s="13">
        <f t="shared" si="1531"/>
        <v>2.4505461312931718E-2</v>
      </c>
      <c r="AE1237" s="13">
        <f t="shared" si="1532"/>
        <v>1.3795950943801694E-2</v>
      </c>
      <c r="AF1237" s="13">
        <f t="shared" si="1533"/>
        <v>3.8833846058499858E-3</v>
      </c>
      <c r="AG1237" s="13">
        <f t="shared" si="1534"/>
        <v>7.2874889443452567E-4</v>
      </c>
      <c r="AH1237" s="13">
        <f t="shared" si="1535"/>
        <v>5.6043805855765776E-4</v>
      </c>
      <c r="AI1237" s="13">
        <f t="shared" si="1536"/>
        <v>8.1133496861274994E-4</v>
      </c>
      <c r="AJ1237" s="13">
        <f t="shared" si="1537"/>
        <v>5.872767036806531E-4</v>
      </c>
      <c r="AK1237" s="13">
        <f t="shared" si="1538"/>
        <v>2.8339624612813588E-4</v>
      </c>
      <c r="AL1237" s="13">
        <f t="shared" si="1539"/>
        <v>3.343705359916994E-6</v>
      </c>
      <c r="AM1237" s="13">
        <f t="shared" si="1540"/>
        <v>7.0952132467009942E-3</v>
      </c>
      <c r="AN1237" s="13">
        <f t="shared" si="1541"/>
        <v>3.9944244524645648E-3</v>
      </c>
      <c r="AO1237" s="13">
        <f t="shared" si="1542"/>
        <v>1.1243796452393808E-3</v>
      </c>
      <c r="AP1237" s="13">
        <f t="shared" si="1543"/>
        <v>2.1099903989899469E-4</v>
      </c>
      <c r="AQ1237" s="13">
        <f t="shared" si="1544"/>
        <v>2.9696772144620532E-5</v>
      </c>
      <c r="AR1237" s="13">
        <f t="shared" si="1545"/>
        <v>6.3102472254385127E-5</v>
      </c>
      <c r="AS1237" s="13">
        <f t="shared" si="1546"/>
        <v>9.1352187033228263E-5</v>
      </c>
      <c r="AT1237" s="13">
        <f t="shared" si="1547"/>
        <v>6.612436706213197E-5</v>
      </c>
      <c r="AU1237" s="13">
        <f t="shared" si="1548"/>
        <v>3.1908974569502397E-5</v>
      </c>
      <c r="AV1237" s="13">
        <f t="shared" si="1549"/>
        <v>1.154849607619431E-5</v>
      </c>
      <c r="AW1237" s="13">
        <f t="shared" si="1550"/>
        <v>7.5698423353089621E-8</v>
      </c>
      <c r="AX1237" s="13">
        <f t="shared" si="1551"/>
        <v>1.711933052164015E-3</v>
      </c>
      <c r="AY1237" s="13">
        <f t="shared" si="1552"/>
        <v>9.6377473189064968E-4</v>
      </c>
      <c r="AZ1237" s="13">
        <f t="shared" si="1553"/>
        <v>2.7129032080335766E-4</v>
      </c>
      <c r="BA1237" s="13">
        <f t="shared" si="1554"/>
        <v>5.0909848346829407E-5</v>
      </c>
      <c r="BB1237" s="13">
        <f t="shared" si="1555"/>
        <v>7.1652371830540376E-6</v>
      </c>
      <c r="BC1237" s="13">
        <f t="shared" si="1556"/>
        <v>8.0676922924077179E-7</v>
      </c>
      <c r="BD1237" s="13">
        <f t="shared" si="1557"/>
        <v>5.9208476057450916E-6</v>
      </c>
      <c r="BE1237" s="13">
        <f t="shared" si="1558"/>
        <v>8.5714926618850541E-6</v>
      </c>
      <c r="BF1237" s="13">
        <f t="shared" si="1559"/>
        <v>6.2043892483788798E-6</v>
      </c>
      <c r="BG1237" s="13">
        <f t="shared" si="1560"/>
        <v>2.9939900756977114E-6</v>
      </c>
      <c r="BH1237" s="13">
        <f t="shared" si="1561"/>
        <v>1.083584888196516E-6</v>
      </c>
      <c r="BI1237" s="13">
        <f t="shared" si="1562"/>
        <v>3.1373683418886633E-7</v>
      </c>
      <c r="BJ1237" s="14">
        <f t="shared" si="1563"/>
        <v>0.58808447502453087</v>
      </c>
      <c r="BK1237" s="14">
        <f t="shared" si="1564"/>
        <v>0.26834998232889612</v>
      </c>
      <c r="BL1237" s="14">
        <f t="shared" si="1565"/>
        <v>0.139789817136449</v>
      </c>
      <c r="BM1237" s="14">
        <f t="shared" si="1566"/>
        <v>0.32544998188232926</v>
      </c>
      <c r="BN1237" s="14">
        <f t="shared" si="1567"/>
        <v>0.67379257153796868</v>
      </c>
    </row>
    <row r="1238" spans="1:66" x14ac:dyDescent="0.25">
      <c r="A1238" t="s">
        <v>35</v>
      </c>
      <c r="B1238" t="s">
        <v>218</v>
      </c>
      <c r="C1238" t="s">
        <v>300</v>
      </c>
      <c r="D1238" s="11">
        <v>44465</v>
      </c>
      <c r="E1238" s="10">
        <f>VLOOKUP(A1238,home!$A$2:$E$405,3,FALSE)</f>
        <v>1.6</v>
      </c>
      <c r="F1238" s="10">
        <f>VLOOKUP(B1238,home!$B$2:$E$405,3,FALSE)</f>
        <v>1.25</v>
      </c>
      <c r="G1238" s="10">
        <f>VLOOKUP(C1238,away!$B$2:$E$405,4,FALSE)</f>
        <v>0.83</v>
      </c>
      <c r="H1238" s="10">
        <f>VLOOKUP(A1238,away!$A$2:$E$405,3,FALSE)</f>
        <v>1.10909090909091</v>
      </c>
      <c r="I1238" s="10">
        <f>VLOOKUP(C1238,away!$B$2:$E$405,3,FALSE)</f>
        <v>0.63</v>
      </c>
      <c r="J1238" s="10">
        <f>VLOOKUP(B1238,home!$B$2:$E$405,4,FALSE)</f>
        <v>1.08</v>
      </c>
      <c r="K1238" s="12">
        <f t="shared" si="1512"/>
        <v>1.66</v>
      </c>
      <c r="L1238" s="12">
        <f t="shared" si="1513"/>
        <v>0.75462545454545527</v>
      </c>
      <c r="M1238" s="13">
        <f t="shared" si="1514"/>
        <v>8.9400817321530962E-2</v>
      </c>
      <c r="N1238" s="13">
        <f t="shared" si="1515"/>
        <v>0.14840535675374136</v>
      </c>
      <c r="O1238" s="13">
        <f t="shared" si="1516"/>
        <v>6.7464132407995522E-2</v>
      </c>
      <c r="P1238" s="13">
        <f t="shared" si="1517"/>
        <v>0.11199045979727254</v>
      </c>
      <c r="Q1238" s="13">
        <f t="shared" si="1518"/>
        <v>0.12317644610560537</v>
      </c>
      <c r="R1238" s="13">
        <f t="shared" si="1519"/>
        <v>2.5455075791949191E-2</v>
      </c>
      <c r="S1238" s="13">
        <f t="shared" si="1520"/>
        <v>3.5072003426147601E-2</v>
      </c>
      <c r="T1238" s="13">
        <f t="shared" si="1521"/>
        <v>9.2952081631736239E-2</v>
      </c>
      <c r="U1238" s="13">
        <f t="shared" si="1522"/>
        <v>4.225542581463565E-2</v>
      </c>
      <c r="V1238" s="13">
        <f t="shared" si="1523"/>
        <v>4.8815484483643147E-3</v>
      </c>
      <c r="W1238" s="13">
        <f t="shared" si="1524"/>
        <v>6.8157633511768304E-2</v>
      </c>
      <c r="X1238" s="13">
        <f t="shared" si="1525"/>
        <v>5.1433485169560714E-2</v>
      </c>
      <c r="Y1238" s="13">
        <f t="shared" si="1526"/>
        <v>1.9406508562468339E-2</v>
      </c>
      <c r="Z1238" s="13">
        <f t="shared" si="1527"/>
        <v>6.4030160466628933E-3</v>
      </c>
      <c r="AA1238" s="13">
        <f t="shared" si="1528"/>
        <v>1.06290066374604E-2</v>
      </c>
      <c r="AB1238" s="13">
        <f t="shared" si="1529"/>
        <v>8.8220755090921352E-3</v>
      </c>
      <c r="AC1238" s="13">
        <f t="shared" si="1530"/>
        <v>3.8218809936100515E-4</v>
      </c>
      <c r="AD1238" s="13">
        <f t="shared" si="1531"/>
        <v>2.8285417907383831E-2</v>
      </c>
      <c r="AE1238" s="13">
        <f t="shared" si="1532"/>
        <v>2.1344896345367684E-2</v>
      </c>
      <c r="AF1238" s="13">
        <f t="shared" si="1533"/>
        <v>8.0537010534243569E-3</v>
      </c>
      <c r="AG1238" s="13">
        <f t="shared" si="1534"/>
        <v>2.0258426060711897E-3</v>
      </c>
      <c r="AH1238" s="13">
        <f t="shared" si="1535"/>
        <v>1.2079697236687071E-3</v>
      </c>
      <c r="AI1238" s="13">
        <f t="shared" si="1536"/>
        <v>2.0052297412900535E-3</v>
      </c>
      <c r="AJ1238" s="13">
        <f t="shared" si="1537"/>
        <v>1.6643406852707447E-3</v>
      </c>
      <c r="AK1238" s="13">
        <f t="shared" si="1538"/>
        <v>9.2093517918314543E-4</v>
      </c>
      <c r="AL1238" s="13">
        <f t="shared" si="1539"/>
        <v>1.9150348848623556E-5</v>
      </c>
      <c r="AM1238" s="13">
        <f t="shared" si="1540"/>
        <v>9.3907587452514256E-3</v>
      </c>
      <c r="AN1238" s="13">
        <f t="shared" si="1541"/>
        <v>7.0865055866620669E-3</v>
      </c>
      <c r="AO1238" s="13">
        <f t="shared" si="1542"/>
        <v>2.6738287497368846E-3</v>
      </c>
      <c r="AP1238" s="13">
        <f t="shared" si="1543"/>
        <v>6.7257974521563451E-4</v>
      </c>
      <c r="AQ1238" s="13">
        <f t="shared" si="1544"/>
        <v>1.2688644898785361E-4</v>
      </c>
      <c r="AR1238" s="13">
        <f t="shared" si="1545"/>
        <v>1.8231294036012927E-4</v>
      </c>
      <c r="AS1238" s="13">
        <f t="shared" si="1546"/>
        <v>3.0263948099781455E-4</v>
      </c>
      <c r="AT1238" s="13">
        <f t="shared" si="1547"/>
        <v>2.5119076922818612E-4</v>
      </c>
      <c r="AU1238" s="13">
        <f t="shared" si="1548"/>
        <v>1.3899222563959631E-4</v>
      </c>
      <c r="AV1238" s="13">
        <f t="shared" si="1549"/>
        <v>5.7681773640432443E-5</v>
      </c>
      <c r="AW1238" s="13">
        <f t="shared" si="1550"/>
        <v>6.6636737693417666E-7</v>
      </c>
      <c r="AX1238" s="13">
        <f t="shared" si="1551"/>
        <v>2.5981099195195637E-3</v>
      </c>
      <c r="AY1238" s="13">
        <f t="shared" si="1552"/>
        <v>1.9605998789765074E-3</v>
      </c>
      <c r="AZ1238" s="13">
        <f t="shared" si="1553"/>
        <v>7.3975928742720551E-4</v>
      </c>
      <c r="BA1238" s="13">
        <f t="shared" si="1554"/>
        <v>1.8608039617632575E-4</v>
      </c>
      <c r="BB1238" s="13">
        <f t="shared" si="1555"/>
        <v>3.5105250886639538E-5</v>
      </c>
      <c r="BC1238" s="13">
        <f t="shared" si="1556"/>
        <v>5.298263181452523E-6</v>
      </c>
      <c r="BD1238" s="13">
        <f t="shared" si="1557"/>
        <v>2.2929664248130167E-5</v>
      </c>
      <c r="BE1238" s="13">
        <f t="shared" si="1558"/>
        <v>3.8063242651896072E-5</v>
      </c>
      <c r="BF1238" s="13">
        <f t="shared" si="1559"/>
        <v>3.1592491401073748E-5</v>
      </c>
      <c r="BG1238" s="13">
        <f t="shared" si="1560"/>
        <v>1.7481178575260804E-5</v>
      </c>
      <c r="BH1238" s="13">
        <f t="shared" si="1561"/>
        <v>7.2546891087332307E-6</v>
      </c>
      <c r="BI1238" s="13">
        <f t="shared" si="1562"/>
        <v>2.4085567840994307E-6</v>
      </c>
      <c r="BJ1238" s="14">
        <f t="shared" si="1563"/>
        <v>0.58871688191914884</v>
      </c>
      <c r="BK1238" s="14">
        <f t="shared" si="1564"/>
        <v>0.24370676732050153</v>
      </c>
      <c r="BL1238" s="14">
        <f t="shared" si="1565"/>
        <v>0.16147673850318095</v>
      </c>
      <c r="BM1238" s="14">
        <f t="shared" si="1566"/>
        <v>0.43245118209979966</v>
      </c>
      <c r="BN1238" s="14">
        <f t="shared" si="1567"/>
        <v>0.565892288178095</v>
      </c>
    </row>
    <row r="1239" spans="1:66" x14ac:dyDescent="0.25">
      <c r="A1239" t="s">
        <v>35</v>
      </c>
      <c r="B1239" t="s">
        <v>217</v>
      </c>
      <c r="C1239" t="s">
        <v>283</v>
      </c>
      <c r="D1239" s="11">
        <v>44465</v>
      </c>
      <c r="E1239" s="10">
        <f>VLOOKUP(A1239,home!$A$2:$E$405,3,FALSE)</f>
        <v>1.6</v>
      </c>
      <c r="F1239" s="10">
        <f>VLOOKUP(B1239,home!$B$2:$E$405,3,FALSE)</f>
        <v>0.94</v>
      </c>
      <c r="G1239" s="10">
        <f>VLOOKUP(C1239,away!$B$2:$E$405,4,FALSE)</f>
        <v>0.75</v>
      </c>
      <c r="H1239" s="10">
        <f>VLOOKUP(A1239,away!$A$2:$E$405,3,FALSE)</f>
        <v>1.10909090909091</v>
      </c>
      <c r="I1239" s="10">
        <f>VLOOKUP(C1239,away!$B$2:$E$405,3,FALSE)</f>
        <v>0.37</v>
      </c>
      <c r="J1239" s="10">
        <f>VLOOKUP(B1239,home!$B$2:$E$405,4,FALSE)</f>
        <v>1.5</v>
      </c>
      <c r="K1239" s="12">
        <f t="shared" si="1512"/>
        <v>1.1280000000000001</v>
      </c>
      <c r="L1239" s="12">
        <f t="shared" si="1513"/>
        <v>0.61554545454545506</v>
      </c>
      <c r="M1239" s="13">
        <f t="shared" si="1514"/>
        <v>0.17489920287969724</v>
      </c>
      <c r="N1239" s="13">
        <f t="shared" si="1515"/>
        <v>0.19728630084829851</v>
      </c>
      <c r="O1239" s="13">
        <f t="shared" si="1516"/>
        <v>0.10765840933622099</v>
      </c>
      <c r="P1239" s="13">
        <f t="shared" si="1517"/>
        <v>0.1214386857312573</v>
      </c>
      <c r="Q1239" s="13">
        <f t="shared" si="1518"/>
        <v>0.11126947367844037</v>
      </c>
      <c r="R1239" s="13">
        <f t="shared" si="1519"/>
        <v>3.3134322255252396E-2</v>
      </c>
      <c r="S1239" s="13">
        <f t="shared" si="1520"/>
        <v>2.1079790744213539E-2</v>
      </c>
      <c r="T1239" s="13">
        <f t="shared" si="1521"/>
        <v>6.8491418752429117E-2</v>
      </c>
      <c r="U1239" s="13">
        <f t="shared" si="1522"/>
        <v>3.7375515503924713E-2</v>
      </c>
      <c r="V1239" s="13">
        <f t="shared" si="1523"/>
        <v>1.62627136171304E-3</v>
      </c>
      <c r="W1239" s="13">
        <f t="shared" si="1524"/>
        <v>4.1837322103093579E-2</v>
      </c>
      <c r="X1239" s="13">
        <f t="shared" si="1525"/>
        <v>2.5752773450913348E-2</v>
      </c>
      <c r="Y1239" s="13">
        <f t="shared" si="1526"/>
        <v>7.9260013198242905E-3</v>
      </c>
      <c r="Z1239" s="13">
        <f t="shared" si="1527"/>
        <v>6.7985604845549755E-3</v>
      </c>
      <c r="AA1239" s="13">
        <f t="shared" si="1528"/>
        <v>7.6687762265780137E-3</v>
      </c>
      <c r="AB1239" s="13">
        <f t="shared" si="1529"/>
        <v>4.32518979179E-3</v>
      </c>
      <c r="AC1239" s="13">
        <f t="shared" si="1530"/>
        <v>7.0573598091473622E-5</v>
      </c>
      <c r="AD1239" s="13">
        <f t="shared" si="1531"/>
        <v>1.1798124833072392E-2</v>
      </c>
      <c r="AE1239" s="13">
        <f t="shared" si="1532"/>
        <v>7.2622821131575668E-3</v>
      </c>
      <c r="AF1239" s="13">
        <f t="shared" si="1533"/>
        <v>2.2351323721904507E-3</v>
      </c>
      <c r="AG1239" s="13">
        <f t="shared" si="1534"/>
        <v>4.5860852400307742E-4</v>
      </c>
      <c r="AH1239" s="13">
        <f t="shared" si="1535"/>
        <v>1.0462057509300403E-3</v>
      </c>
      <c r="AI1239" s="13">
        <f t="shared" si="1536"/>
        <v>1.1801200870490858E-3</v>
      </c>
      <c r="AJ1239" s="13">
        <f t="shared" si="1537"/>
        <v>6.6558772909568447E-4</v>
      </c>
      <c r="AK1239" s="13">
        <f t="shared" si="1538"/>
        <v>2.5026098613997733E-4</v>
      </c>
      <c r="AL1239" s="13">
        <f t="shared" si="1539"/>
        <v>1.9600695391275312E-6</v>
      </c>
      <c r="AM1239" s="13">
        <f t="shared" si="1540"/>
        <v>2.6616569623411296E-3</v>
      </c>
      <c r="AN1239" s="13">
        <f t="shared" si="1541"/>
        <v>1.6383708447283458E-3</v>
      </c>
      <c r="AO1239" s="13">
        <f t="shared" si="1542"/>
        <v>5.0424586316616534E-4</v>
      </c>
      <c r="AP1239" s="13">
        <f t="shared" si="1543"/>
        <v>1.034620830150942E-4</v>
      </c>
      <c r="AQ1239" s="13">
        <f t="shared" si="1544"/>
        <v>1.5921403729436441E-5</v>
      </c>
      <c r="AR1239" s="13">
        <f t="shared" si="1545"/>
        <v>1.2879743890086018E-4</v>
      </c>
      <c r="AS1239" s="13">
        <f t="shared" si="1546"/>
        <v>1.452835110801703E-4</v>
      </c>
      <c r="AT1239" s="13">
        <f t="shared" si="1547"/>
        <v>8.1939900249216065E-5</v>
      </c>
      <c r="AU1239" s="13">
        <f t="shared" si="1548"/>
        <v>3.0809402493705238E-5</v>
      </c>
      <c r="AV1239" s="13">
        <f t="shared" si="1549"/>
        <v>8.6882515032248799E-6</v>
      </c>
      <c r="AW1239" s="13">
        <f t="shared" si="1550"/>
        <v>3.7804039389292625E-8</v>
      </c>
      <c r="AX1239" s="13">
        <f t="shared" si="1551"/>
        <v>5.0039150892013226E-4</v>
      </c>
      <c r="AY1239" s="13">
        <f t="shared" si="1552"/>
        <v>3.0801371880892893E-4</v>
      </c>
      <c r="AZ1239" s="13">
        <f t="shared" si="1553"/>
        <v>9.479822227523905E-5</v>
      </c>
      <c r="BA1239" s="13">
        <f t="shared" si="1554"/>
        <v>1.9450871606837701E-5</v>
      </c>
      <c r="BB1239" s="13">
        <f t="shared" si="1555"/>
        <v>2.9932239011340495E-6</v>
      </c>
      <c r="BC1239" s="13">
        <f t="shared" si="1556"/>
        <v>3.6849307335597578E-7</v>
      </c>
      <c r="BD1239" s="13">
        <f t="shared" si="1557"/>
        <v>1.3213446345420072E-5</v>
      </c>
      <c r="BE1239" s="13">
        <f t="shared" si="1558"/>
        <v>1.4904767477633844E-5</v>
      </c>
      <c r="BF1239" s="13">
        <f t="shared" si="1559"/>
        <v>8.4062888573854889E-6</v>
      </c>
      <c r="BG1239" s="13">
        <f t="shared" si="1560"/>
        <v>3.1607646103769437E-6</v>
      </c>
      <c r="BH1239" s="13">
        <f t="shared" si="1561"/>
        <v>8.9133562012629831E-7</v>
      </c>
      <c r="BI1239" s="13">
        <f t="shared" si="1562"/>
        <v>2.0108531590049278E-7</v>
      </c>
      <c r="BJ1239" s="14">
        <f t="shared" si="1563"/>
        <v>0.48016711119098854</v>
      </c>
      <c r="BK1239" s="14">
        <f t="shared" si="1564"/>
        <v>0.31942449810332069</v>
      </c>
      <c r="BL1239" s="14">
        <f t="shared" si="1565"/>
        <v>0.19374068385943494</v>
      </c>
      <c r="BM1239" s="14">
        <f t="shared" si="1566"/>
        <v>0.25413648299436276</v>
      </c>
      <c r="BN1239" s="14">
        <f t="shared" si="1567"/>
        <v>0.74568639472916687</v>
      </c>
    </row>
    <row r="1240" spans="1:66" x14ac:dyDescent="0.25">
      <c r="A1240" t="s">
        <v>35</v>
      </c>
      <c r="B1240" t="s">
        <v>214</v>
      </c>
      <c r="C1240" t="s">
        <v>36</v>
      </c>
      <c r="D1240" s="11">
        <v>44465</v>
      </c>
      <c r="E1240" s="10">
        <f>VLOOKUP(A1240,home!$A$2:$E$405,3,FALSE)</f>
        <v>1.6</v>
      </c>
      <c r="F1240" s="10">
        <f>VLOOKUP(B1240,home!$B$2:$E$405,3,FALSE)</f>
        <v>1.04</v>
      </c>
      <c r="G1240" s="10">
        <f>VLOOKUP(C1240,away!$B$2:$E$405,4,FALSE)</f>
        <v>1.04</v>
      </c>
      <c r="H1240" s="10">
        <f>VLOOKUP(A1240,away!$A$2:$E$405,3,FALSE)</f>
        <v>1.10909090909091</v>
      </c>
      <c r="I1240" s="10">
        <f>VLOOKUP(C1240,away!$B$2:$E$405,3,FALSE)</f>
        <v>0.63</v>
      </c>
      <c r="J1240" s="10">
        <f>VLOOKUP(B1240,home!$B$2:$E$405,4,FALSE)</f>
        <v>1.05</v>
      </c>
      <c r="K1240" s="12">
        <f t="shared" si="1512"/>
        <v>1.7305600000000003</v>
      </c>
      <c r="L1240" s="12">
        <f t="shared" si="1513"/>
        <v>0.73366363636363696</v>
      </c>
      <c r="M1240" s="13">
        <f t="shared" si="1514"/>
        <v>8.5074865771453331E-2</v>
      </c>
      <c r="N1240" s="13">
        <f t="shared" si="1515"/>
        <v>0.14722715970944628</v>
      </c>
      <c r="O1240" s="13">
        <f t="shared" si="1516"/>
        <v>6.2416335385032752E-2</v>
      </c>
      <c r="P1240" s="13">
        <f t="shared" si="1517"/>
        <v>0.10801521336392228</v>
      </c>
      <c r="Q1240" s="13">
        <f t="shared" si="1518"/>
        <v>0.12739271675338973</v>
      </c>
      <c r="R1240" s="13">
        <f t="shared" si="1519"/>
        <v>2.2896297793537735E-2</v>
      </c>
      <c r="S1240" s="13">
        <f t="shared" si="1520"/>
        <v>3.4285350356581437E-2</v>
      </c>
      <c r="T1240" s="13">
        <f t="shared" si="1521"/>
        <v>9.3463403819534718E-2</v>
      </c>
      <c r="U1240" s="13">
        <f t="shared" si="1522"/>
        <v>3.9623417109584662E-2</v>
      </c>
      <c r="V1240" s="13">
        <f t="shared" si="1523"/>
        <v>4.8367065361148986E-3</v>
      </c>
      <c r="W1240" s="13">
        <f t="shared" si="1524"/>
        <v>7.3486913301582066E-2</v>
      </c>
      <c r="X1240" s="13">
        <f t="shared" si="1525"/>
        <v>5.3914676037978011E-2</v>
      </c>
      <c r="Y1240" s="13">
        <f t="shared" si="1526"/>
        <v>1.9777618637695192E-2</v>
      </c>
      <c r="Z1240" s="13">
        <f t="shared" si="1527"/>
        <v>5.5993936994905378E-3</v>
      </c>
      <c r="AA1240" s="13">
        <f t="shared" si="1528"/>
        <v>9.6900867605903447E-3</v>
      </c>
      <c r="AB1240" s="13">
        <f t="shared" si="1529"/>
        <v>8.3846382722036171E-3</v>
      </c>
      <c r="AC1240" s="13">
        <f t="shared" si="1530"/>
        <v>3.8380745868631089E-4</v>
      </c>
      <c r="AD1240" s="13">
        <f t="shared" si="1531"/>
        <v>3.1793378170796464E-2</v>
      </c>
      <c r="AE1240" s="13">
        <f t="shared" si="1532"/>
        <v>2.3325645441070807E-2</v>
      </c>
      <c r="AF1240" s="13">
        <f t="shared" si="1533"/>
        <v>8.5565889274124493E-3</v>
      </c>
      <c r="AG1240" s="13">
        <f t="shared" si="1534"/>
        <v>2.0925527157847497E-3</v>
      </c>
      <c r="AH1240" s="13">
        <f t="shared" si="1535"/>
        <v>1.0270178857499665E-3</v>
      </c>
      <c r="AI1240" s="13">
        <f t="shared" si="1536"/>
        <v>1.7773160723634619E-3</v>
      </c>
      <c r="AJ1240" s="13">
        <f t="shared" si="1537"/>
        <v>1.537876051094657E-3</v>
      </c>
      <c r="AK1240" s="13">
        <f t="shared" si="1538"/>
        <v>8.8712892632745674E-4</v>
      </c>
      <c r="AL1240" s="13">
        <f t="shared" si="1539"/>
        <v>1.9492029362485356E-5</v>
      </c>
      <c r="AM1240" s="13">
        <f t="shared" si="1540"/>
        <v>1.1004069705450717E-2</v>
      </c>
      <c r="AN1240" s="13">
        <f t="shared" si="1541"/>
        <v>8.0732857948999075E-3</v>
      </c>
      <c r="AO1240" s="13">
        <f t="shared" si="1542"/>
        <v>2.9615381068445802E-3</v>
      </c>
      <c r="AP1240" s="13">
        <f t="shared" si="1543"/>
        <v>7.2425760556569195E-4</v>
      </c>
      <c r="AQ1240" s="13">
        <f t="shared" si="1544"/>
        <v>1.3284036714083657E-4</v>
      </c>
      <c r="AR1240" s="13">
        <f t="shared" si="1545"/>
        <v>1.5069713533396296E-4</v>
      </c>
      <c r="AS1240" s="13">
        <f t="shared" si="1546"/>
        <v>2.6079043452354296E-4</v>
      </c>
      <c r="AT1240" s="13">
        <f t="shared" si="1547"/>
        <v>2.2565674718453134E-4</v>
      </c>
      <c r="AU1240" s="13">
        <f t="shared" si="1548"/>
        <v>1.3017084680255422E-4</v>
      </c>
      <c r="AV1240" s="13">
        <f t="shared" si="1549"/>
        <v>5.6317115160657062E-5</v>
      </c>
      <c r="AW1240" s="13">
        <f t="shared" si="1550"/>
        <v>6.8744540189290129E-7</v>
      </c>
      <c r="AX1240" s="13">
        <f t="shared" si="1551"/>
        <v>3.1738671449107929E-3</v>
      </c>
      <c r="AY1240" s="13">
        <f t="shared" si="1552"/>
        <v>2.3285509108703262E-3</v>
      </c>
      <c r="AZ1240" s="13">
        <f t="shared" si="1553"/>
        <v>8.5418656436349121E-4</v>
      </c>
      <c r="BA1240" s="13">
        <f t="shared" si="1554"/>
        <v>2.0889520698129361E-4</v>
      </c>
      <c r="BB1240" s="13">
        <f t="shared" si="1555"/>
        <v>3.8314704293207616E-5</v>
      </c>
      <c r="BC1240" s="13">
        <f t="shared" si="1556"/>
        <v>5.6220210555904323E-6</v>
      </c>
      <c r="BD1240" s="13">
        <f t="shared" si="1557"/>
        <v>1.8426834716449724E-5</v>
      </c>
      <c r="BE1240" s="13">
        <f t="shared" si="1558"/>
        <v>3.1888743086899234E-5</v>
      </c>
      <c r="BF1240" s="13">
        <f t="shared" si="1559"/>
        <v>2.7592691618232184E-5</v>
      </c>
      <c r="BG1240" s="13">
        <f t="shared" si="1560"/>
        <v>1.5916936135615967E-5</v>
      </c>
      <c r="BH1240" s="13">
        <f t="shared" si="1561"/>
        <v>6.8863032497128924E-6</v>
      </c>
      <c r="BI1240" s="13">
        <f t="shared" si="1562"/>
        <v>2.3834321903646307E-6</v>
      </c>
      <c r="BJ1240" s="14">
        <f t="shared" si="1563"/>
        <v>0.61053608164706696</v>
      </c>
      <c r="BK1240" s="14">
        <f t="shared" si="1564"/>
        <v>0.23494398642699107</v>
      </c>
      <c r="BL1240" s="14">
        <f t="shared" si="1565"/>
        <v>0.14916684147648718</v>
      </c>
      <c r="BM1240" s="14">
        <f t="shared" si="1566"/>
        <v>0.44489585100778511</v>
      </c>
      <c r="BN1240" s="14">
        <f t="shared" si="1567"/>
        <v>0.55302258877678212</v>
      </c>
    </row>
    <row r="1241" spans="1:66" x14ac:dyDescent="0.25">
      <c r="A1241" t="s">
        <v>35</v>
      </c>
      <c r="B1241" t="s">
        <v>474</v>
      </c>
      <c r="C1241" t="s">
        <v>215</v>
      </c>
      <c r="D1241" s="11">
        <v>44465</v>
      </c>
      <c r="E1241" s="10">
        <f>VLOOKUP(A1241,home!$A$2:$E$405,3,FALSE)</f>
        <v>1.6</v>
      </c>
      <c r="F1241" s="10">
        <f>VLOOKUP(B1241,home!$B$2:$E$405,3,FALSE)</f>
        <v>1</v>
      </c>
      <c r="G1241" s="10">
        <f>VLOOKUP(C1241,away!$B$2:$E$405,4,FALSE)</f>
        <v>1.46</v>
      </c>
      <c r="H1241" s="10">
        <f>VLOOKUP(A1241,away!$A$2:$E$405,3,FALSE)</f>
        <v>1.10909090909091</v>
      </c>
      <c r="I1241" s="10">
        <f>VLOOKUP(C1241,away!$B$2:$E$405,3,FALSE)</f>
        <v>0.42</v>
      </c>
      <c r="J1241" s="10">
        <f>VLOOKUP(B1241,home!$B$2:$E$405,4,FALSE)</f>
        <v>0.9</v>
      </c>
      <c r="K1241" s="12">
        <f t="shared" si="1512"/>
        <v>2.3359999999999999</v>
      </c>
      <c r="L1241" s="12">
        <f t="shared" si="1513"/>
        <v>0.41923636363636396</v>
      </c>
      <c r="M1241" s="13">
        <f t="shared" si="1514"/>
        <v>6.359398658628436E-2</v>
      </c>
      <c r="N1241" s="13">
        <f t="shared" si="1515"/>
        <v>0.14855555266556025</v>
      </c>
      <c r="O1241" s="13">
        <f t="shared" si="1516"/>
        <v>2.6660911685573566E-2</v>
      </c>
      <c r="P1241" s="13">
        <f t="shared" si="1517"/>
        <v>6.2279889697499841E-2</v>
      </c>
      <c r="Q1241" s="13">
        <f t="shared" si="1518"/>
        <v>0.1735128855133744</v>
      </c>
      <c r="R1241" s="13">
        <f t="shared" si="1519"/>
        <v>5.5886118331450524E-3</v>
      </c>
      <c r="S1241" s="13">
        <f t="shared" si="1520"/>
        <v>1.5248236778920952E-2</v>
      </c>
      <c r="T1241" s="13">
        <f t="shared" si="1521"/>
        <v>7.274291116667983E-2</v>
      </c>
      <c r="U1241" s="13">
        <f t="shared" si="1522"/>
        <v>1.305499724222684E-2</v>
      </c>
      <c r="V1241" s="13">
        <f t="shared" si="1523"/>
        <v>1.6592388257829654E-3</v>
      </c>
      <c r="W1241" s="13">
        <f t="shared" si="1524"/>
        <v>0.13510870018641419</v>
      </c>
      <c r="X1241" s="13">
        <f t="shared" si="1525"/>
        <v>5.6642480161788016E-2</v>
      </c>
      <c r="Y1241" s="13">
        <f t="shared" si="1526"/>
        <v>1.1873293705186446E-2</v>
      </c>
      <c r="Z1241" s="13">
        <f t="shared" si="1527"/>
        <v>7.8098310090096192E-4</v>
      </c>
      <c r="AA1241" s="13">
        <f t="shared" si="1528"/>
        <v>1.8243765237046469E-3</v>
      </c>
      <c r="AB1241" s="13">
        <f t="shared" si="1529"/>
        <v>2.1308717796870275E-3</v>
      </c>
      <c r="AC1241" s="13">
        <f t="shared" si="1530"/>
        <v>1.0155953475192602E-4</v>
      </c>
      <c r="AD1241" s="13">
        <f t="shared" si="1531"/>
        <v>7.890348090886587E-2</v>
      </c>
      <c r="AE1241" s="13">
        <f t="shared" si="1532"/>
        <v>3.3079208414484196E-2</v>
      </c>
      <c r="AF1241" s="13">
        <f t="shared" si="1533"/>
        <v>6.9340035238288833E-3</v>
      </c>
      <c r="AG1241" s="13">
        <f t="shared" si="1534"/>
        <v>9.6899547425725158E-4</v>
      </c>
      <c r="AH1241" s="13">
        <f t="shared" si="1535"/>
        <v>8.1854128820792689E-5</v>
      </c>
      <c r="AI1241" s="13">
        <f t="shared" si="1536"/>
        <v>1.9121124492537173E-4</v>
      </c>
      <c r="AJ1241" s="13">
        <f t="shared" si="1537"/>
        <v>2.2333473407283418E-4</v>
      </c>
      <c r="AK1241" s="13">
        <f t="shared" si="1538"/>
        <v>1.7390331293138021E-4</v>
      </c>
      <c r="AL1241" s="13">
        <f t="shared" si="1539"/>
        <v>3.9784369319243316E-6</v>
      </c>
      <c r="AM1241" s="13">
        <f t="shared" si="1540"/>
        <v>3.6863706280622154E-2</v>
      </c>
      <c r="AN1241" s="13">
        <f t="shared" si="1541"/>
        <v>1.5454606171247023E-2</v>
      </c>
      <c r="AO1241" s="13">
        <f t="shared" si="1542"/>
        <v>3.2395664463328558E-3</v>
      </c>
      <c r="AP1241" s="13">
        <f t="shared" si="1543"/>
        <v>4.5271468557298814E-4</v>
      </c>
      <c r="AQ1241" s="13">
        <f t="shared" si="1544"/>
        <v>4.7448614636099853E-5</v>
      </c>
      <c r="AR1241" s="13">
        <f t="shared" si="1545"/>
        <v>6.8632454630903251E-6</v>
      </c>
      <c r="AS1241" s="13">
        <f t="shared" si="1546"/>
        <v>1.6032541401778998E-5</v>
      </c>
      <c r="AT1241" s="13">
        <f t="shared" si="1547"/>
        <v>1.8726008357277872E-5</v>
      </c>
      <c r="AU1241" s="13">
        <f t="shared" si="1548"/>
        <v>1.45813185075337E-5</v>
      </c>
      <c r="AV1241" s="13">
        <f t="shared" si="1549"/>
        <v>8.5154900083996795E-6</v>
      </c>
      <c r="AW1241" s="13">
        <f t="shared" si="1550"/>
        <v>1.0822853027346616E-7</v>
      </c>
      <c r="AX1241" s="13">
        <f t="shared" si="1551"/>
        <v>1.4352269645255537E-2</v>
      </c>
      <c r="AY1241" s="13">
        <f t="shared" si="1552"/>
        <v>6.0169933360054995E-3</v>
      </c>
      <c r="AZ1241" s="13">
        <f t="shared" si="1553"/>
        <v>1.2612712031055901E-3</v>
      </c>
      <c r="BA1241" s="13">
        <f t="shared" si="1554"/>
        <v>1.7625691758308312E-4</v>
      </c>
      <c r="BB1241" s="13">
        <f t="shared" si="1555"/>
        <v>1.847332729832152E-5</v>
      </c>
      <c r="BC1241" s="13">
        <f t="shared" si="1556"/>
        <v>1.5489381121625379E-6</v>
      </c>
      <c r="BD1241" s="13">
        <f t="shared" si="1557"/>
        <v>4.7955367844829359E-7</v>
      </c>
      <c r="BE1241" s="13">
        <f t="shared" si="1558"/>
        <v>1.1202373928552136E-6</v>
      </c>
      <c r="BF1241" s="13">
        <f t="shared" si="1559"/>
        <v>1.3084372748548898E-6</v>
      </c>
      <c r="BG1241" s="13">
        <f t="shared" si="1560"/>
        <v>1.018836491353674E-6</v>
      </c>
      <c r="BH1241" s="13">
        <f t="shared" si="1561"/>
        <v>5.9500051095054553E-7</v>
      </c>
      <c r="BI1241" s="13">
        <f t="shared" si="1562"/>
        <v>2.7798423871609497E-7</v>
      </c>
      <c r="BJ1241" s="14">
        <f t="shared" si="1563"/>
        <v>0.79620636728621053</v>
      </c>
      <c r="BK1241" s="14">
        <f t="shared" si="1564"/>
        <v>0.14890388319617751</v>
      </c>
      <c r="BL1241" s="14">
        <f t="shared" si="1565"/>
        <v>4.999959113841277E-2</v>
      </c>
      <c r="BM1241" s="14">
        <f t="shared" si="1566"/>
        <v>0.50968210163278915</v>
      </c>
      <c r="BN1241" s="14">
        <f t="shared" si="1567"/>
        <v>0.4801918379814375</v>
      </c>
    </row>
    <row r="1242" spans="1:66" x14ac:dyDescent="0.25">
      <c r="A1242" t="s">
        <v>35</v>
      </c>
      <c r="B1242" t="s">
        <v>213</v>
      </c>
      <c r="C1242" t="s">
        <v>284</v>
      </c>
      <c r="D1242" s="11">
        <v>44465</v>
      </c>
      <c r="E1242" s="10">
        <f>VLOOKUP(A1242,home!$A$2:$E$405,3,FALSE)</f>
        <v>1.6</v>
      </c>
      <c r="F1242" s="10">
        <f>VLOOKUP(B1242,home!$B$2:$E$405,3,FALSE)</f>
        <v>1.04</v>
      </c>
      <c r="G1242" s="10">
        <f>VLOOKUP(C1242,away!$B$2:$E$405,4,FALSE)</f>
        <v>1.67</v>
      </c>
      <c r="H1242" s="10">
        <f>VLOOKUP(A1242,away!$A$2:$E$405,3,FALSE)</f>
        <v>1.10909090909091</v>
      </c>
      <c r="I1242" s="10">
        <f>VLOOKUP(C1242,away!$B$2:$E$405,3,FALSE)</f>
        <v>0.42</v>
      </c>
      <c r="J1242" s="10">
        <f>VLOOKUP(B1242,home!$B$2:$E$405,4,FALSE)</f>
        <v>0.75</v>
      </c>
      <c r="K1242" s="12">
        <f t="shared" si="1512"/>
        <v>2.77888</v>
      </c>
      <c r="L1242" s="12">
        <f t="shared" si="1513"/>
        <v>0.34936363636363665</v>
      </c>
      <c r="M1242" s="13">
        <f t="shared" si="1514"/>
        <v>4.3794649072222004E-2</v>
      </c>
      <c r="N1242" s="13">
        <f t="shared" si="1515"/>
        <v>0.12170007441381631</v>
      </c>
      <c r="O1242" s="13">
        <f t="shared" si="1516"/>
        <v>1.5300257853140842E-2</v>
      </c>
      <c r="P1242" s="13">
        <f t="shared" si="1517"/>
        <v>4.2517580542936036E-2</v>
      </c>
      <c r="Q1242" s="13">
        <f t="shared" si="1518"/>
        <v>0.16909495139353292</v>
      </c>
      <c r="R1242" s="13">
        <f t="shared" si="1519"/>
        <v>2.6726768604372858E-3</v>
      </c>
      <c r="S1242" s="13">
        <f t="shared" si="1520"/>
        <v>1.0319437953732032E-2</v>
      </c>
      <c r="T1242" s="13">
        <f t="shared" si="1521"/>
        <v>5.907562710957704E-2</v>
      </c>
      <c r="U1242" s="13">
        <f t="shared" si="1522"/>
        <v>7.4270482739319668E-3</v>
      </c>
      <c r="V1242" s="13">
        <f t="shared" si="1523"/>
        <v>1.1131688044863784E-3</v>
      </c>
      <c r="W1242" s="13">
        <f t="shared" si="1524"/>
        <v>0.15663152617615358</v>
      </c>
      <c r="X1242" s="13">
        <f t="shared" si="1525"/>
        <v>5.4721359554087155E-2</v>
      </c>
      <c r="Y1242" s="13">
        <f t="shared" si="1526"/>
        <v>9.5588265802889569E-3</v>
      </c>
      <c r="Z1242" s="13">
        <f t="shared" si="1527"/>
        <v>3.1124536892910599E-4</v>
      </c>
      <c r="AA1242" s="13">
        <f t="shared" si="1528"/>
        <v>8.6491353080971425E-4</v>
      </c>
      <c r="AB1242" s="13">
        <f t="shared" si="1529"/>
        <v>1.2017454562482494E-3</v>
      </c>
      <c r="AC1242" s="13">
        <f t="shared" si="1530"/>
        <v>6.754427382295963E-5</v>
      </c>
      <c r="AD1242" s="13">
        <f t="shared" si="1531"/>
        <v>0.10881505386509742</v>
      </c>
      <c r="AE1242" s="13">
        <f t="shared" si="1532"/>
        <v>3.8016022909415428E-2</v>
      </c>
      <c r="AF1242" s="13">
        <f t="shared" si="1533"/>
        <v>6.6407080018583437E-3</v>
      </c>
      <c r="AG1242" s="13">
        <f t="shared" si="1534"/>
        <v>7.7334063185277677E-4</v>
      </c>
      <c r="AH1242" s="13">
        <f t="shared" si="1535"/>
        <v>2.7184453472603526E-5</v>
      </c>
      <c r="AI1242" s="13">
        <f t="shared" si="1536"/>
        <v>7.5542334065948504E-5</v>
      </c>
      <c r="AJ1242" s="13">
        <f t="shared" si="1537"/>
        <v>1.0496154064459149E-4</v>
      </c>
      <c r="AK1242" s="13">
        <f t="shared" si="1538"/>
        <v>9.7225175355480806E-5</v>
      </c>
      <c r="AL1242" s="13">
        <f t="shared" si="1539"/>
        <v>2.6229862901706362E-6</v>
      </c>
      <c r="AM1242" s="13">
        <f t="shared" si="1540"/>
        <v>6.047679537692837E-2</v>
      </c>
      <c r="AN1242" s="13">
        <f t="shared" si="1541"/>
        <v>2.1128393148503261E-2</v>
      </c>
      <c r="AO1242" s="13">
        <f t="shared" si="1542"/>
        <v>3.6907461304408217E-3</v>
      </c>
      <c r="AP1242" s="13">
        <f t="shared" si="1543"/>
        <v>4.2980416300860877E-4</v>
      </c>
      <c r="AQ1242" s="13">
        <f t="shared" si="1544"/>
        <v>3.7539486328229194E-5</v>
      </c>
      <c r="AR1242" s="13">
        <f t="shared" si="1545"/>
        <v>1.8994519035493725E-6</v>
      </c>
      <c r="AS1242" s="13">
        <f t="shared" si="1546"/>
        <v>5.278348905735282E-6</v>
      </c>
      <c r="AT1242" s="13">
        <f t="shared" si="1547"/>
        <v>7.3339491035848298E-6</v>
      </c>
      <c r="AU1242" s="13">
        <f t="shared" si="1548"/>
        <v>6.7933881616566045E-6</v>
      </c>
      <c r="AV1242" s="13">
        <f t="shared" si="1549"/>
        <v>4.7195026236660755E-6</v>
      </c>
      <c r="AW1242" s="13">
        <f t="shared" si="1550"/>
        <v>7.0736083832876091E-8</v>
      </c>
      <c r="AX1242" s="13">
        <f t="shared" si="1551"/>
        <v>2.800962618950649E-2</v>
      </c>
      <c r="AY1242" s="13">
        <f t="shared" si="1552"/>
        <v>9.7855448587521373E-3</v>
      </c>
      <c r="AZ1242" s="13">
        <f t="shared" si="1553"/>
        <v>1.7093567678265677E-3</v>
      </c>
      <c r="BA1242" s="13">
        <f t="shared" si="1554"/>
        <v>1.9906236541689408E-4</v>
      </c>
      <c r="BB1242" s="13">
        <f t="shared" si="1555"/>
        <v>1.7386287961298282E-5</v>
      </c>
      <c r="BC1242" s="13">
        <f t="shared" si="1556"/>
        <v>1.214827357004898E-6</v>
      </c>
      <c r="BD1242" s="13">
        <f t="shared" si="1557"/>
        <v>1.1059990402030663E-7</v>
      </c>
      <c r="BE1242" s="13">
        <f t="shared" si="1558"/>
        <v>3.0734386128394977E-7</v>
      </c>
      <c r="BF1242" s="13">
        <f t="shared" si="1559"/>
        <v>4.2703585462237116E-7</v>
      </c>
      <c r="BG1242" s="13">
        <f t="shared" si="1560"/>
        <v>3.9556046523100491E-7</v>
      </c>
      <c r="BH1242" s="13">
        <f t="shared" si="1561"/>
        <v>2.7480376640528372E-7</v>
      </c>
      <c r="BI1242" s="13">
        <f t="shared" si="1562"/>
        <v>1.5272933807766294E-7</v>
      </c>
      <c r="BJ1242" s="14">
        <f t="shared" si="1563"/>
        <v>0.85051296023770973</v>
      </c>
      <c r="BK1242" s="14">
        <f t="shared" si="1564"/>
        <v>0.10760054849224171</v>
      </c>
      <c r="BL1242" s="14">
        <f t="shared" si="1565"/>
        <v>2.7799248191994513E-2</v>
      </c>
      <c r="BM1242" s="14">
        <f t="shared" si="1566"/>
        <v>0.58135833803212156</v>
      </c>
      <c r="BN1242" s="14">
        <f t="shared" si="1567"/>
        <v>0.39508019013608536</v>
      </c>
    </row>
    <row r="1243" spans="1:66" x14ac:dyDescent="0.25">
      <c r="A1243" t="s">
        <v>35</v>
      </c>
      <c r="B1243" t="s">
        <v>471</v>
      </c>
      <c r="C1243" t="s">
        <v>285</v>
      </c>
      <c r="D1243" s="11">
        <v>44465</v>
      </c>
      <c r="E1243" s="10">
        <f>VLOOKUP(A1243,home!$A$2:$E$405,3,FALSE)</f>
        <v>1.6</v>
      </c>
      <c r="F1243" s="10">
        <f>VLOOKUP(B1243,home!$B$2:$E$405,3,FALSE)</f>
        <v>0.83</v>
      </c>
      <c r="G1243" s="10">
        <f>VLOOKUP(C1243,away!$B$2:$E$405,4,FALSE)</f>
        <v>1</v>
      </c>
      <c r="H1243" s="10">
        <f>VLOOKUP(A1243,away!$A$2:$E$405,3,FALSE)</f>
        <v>1.10909090909091</v>
      </c>
      <c r="I1243" s="10">
        <f>VLOOKUP(C1243,away!$B$2:$E$405,3,FALSE)</f>
        <v>0.75</v>
      </c>
      <c r="J1243" s="10">
        <f>VLOOKUP(B1243,home!$B$2:$E$405,4,FALSE)</f>
        <v>0.9</v>
      </c>
      <c r="K1243" s="12">
        <f t="shared" si="1512"/>
        <v>1.3280000000000001</v>
      </c>
      <c r="L1243" s="12">
        <f t="shared" si="1513"/>
        <v>0.74863636363636421</v>
      </c>
      <c r="M1243" s="13">
        <f t="shared" si="1514"/>
        <v>0.12535113952962287</v>
      </c>
      <c r="N1243" s="13">
        <f t="shared" si="1515"/>
        <v>0.16646631329533923</v>
      </c>
      <c r="O1243" s="13">
        <f t="shared" si="1516"/>
        <v>9.3842421275131385E-2</v>
      </c>
      <c r="P1243" s="13">
        <f t="shared" si="1517"/>
        <v>0.1246227354533745</v>
      </c>
      <c r="Q1243" s="13">
        <f t="shared" si="1518"/>
        <v>0.11053363202810527</v>
      </c>
      <c r="R1243" s="13">
        <f t="shared" si="1519"/>
        <v>3.5126924509123067E-2</v>
      </c>
      <c r="S1243" s="13">
        <f t="shared" si="1520"/>
        <v>3.0974641016748662E-2</v>
      </c>
      <c r="T1243" s="13">
        <f t="shared" si="1521"/>
        <v>8.2749496341040701E-2</v>
      </c>
      <c r="U1243" s="13">
        <f t="shared" si="1522"/>
        <v>4.6648555748115439E-2</v>
      </c>
      <c r="V1243" s="13">
        <f t="shared" si="1523"/>
        <v>3.4216277992974256E-3</v>
      </c>
      <c r="W1243" s="13">
        <f t="shared" si="1524"/>
        <v>4.8929554444441282E-2</v>
      </c>
      <c r="X1243" s="13">
        <f t="shared" si="1525"/>
        <v>3.6630443713634026E-2</v>
      </c>
      <c r="Y1243" s="13">
        <f t="shared" si="1526"/>
        <v>1.3711441090080745E-2</v>
      </c>
      <c r="Z1243" s="13">
        <f t="shared" si="1527"/>
        <v>8.7657643434129913E-3</v>
      </c>
      <c r="AA1243" s="13">
        <f t="shared" si="1528"/>
        <v>1.1640935048052456E-2</v>
      </c>
      <c r="AB1243" s="13">
        <f t="shared" si="1529"/>
        <v>7.729580871906833E-3</v>
      </c>
      <c r="AC1243" s="13">
        <f t="shared" si="1530"/>
        <v>2.1260906445079883E-4</v>
      </c>
      <c r="AD1243" s="13">
        <f t="shared" si="1531"/>
        <v>1.6244612075554499E-2</v>
      </c>
      <c r="AE1243" s="13">
        <f t="shared" si="1532"/>
        <v>1.2161307312926492E-2</v>
      </c>
      <c r="AF1243" s="13">
        <f t="shared" si="1533"/>
        <v>4.5521984419068049E-3</v>
      </c>
      <c r="AG1243" s="13">
        <f t="shared" si="1534"/>
        <v>1.1359804293667448E-3</v>
      </c>
      <c r="AH1243" s="13">
        <f t="shared" si="1535"/>
        <v>1.6405924856365006E-3</v>
      </c>
      <c r="AI1243" s="13">
        <f t="shared" si="1536"/>
        <v>2.1787068209252734E-3</v>
      </c>
      <c r="AJ1243" s="13">
        <f t="shared" si="1537"/>
        <v>1.4466613290943819E-3</v>
      </c>
      <c r="AK1243" s="13">
        <f t="shared" si="1538"/>
        <v>6.4038874834577986E-4</v>
      </c>
      <c r="AL1243" s="13">
        <f t="shared" si="1539"/>
        <v>8.4549445002148899E-6</v>
      </c>
      <c r="AM1243" s="13">
        <f t="shared" si="1540"/>
        <v>4.3145689672672745E-3</v>
      </c>
      <c r="AN1243" s="13">
        <f t="shared" si="1541"/>
        <v>3.230043222313276E-3</v>
      </c>
      <c r="AO1243" s="13">
        <f t="shared" si="1542"/>
        <v>1.2090639061704473E-3</v>
      </c>
      <c r="AP1243" s="13">
        <f t="shared" si="1543"/>
        <v>3.0171640203980737E-4</v>
      </c>
      <c r="AQ1243" s="13">
        <f t="shared" si="1544"/>
        <v>5.6468967518132162E-5</v>
      </c>
      <c r="AR1243" s="13">
        <f t="shared" si="1545"/>
        <v>2.4564143853121091E-4</v>
      </c>
      <c r="AS1243" s="13">
        <f t="shared" si="1546"/>
        <v>3.2621183036944814E-4</v>
      </c>
      <c r="AT1243" s="13">
        <f t="shared" si="1547"/>
        <v>2.1660465536531363E-4</v>
      </c>
      <c r="AU1243" s="13">
        <f t="shared" si="1548"/>
        <v>9.5883660775045523E-5</v>
      </c>
      <c r="AV1243" s="13">
        <f t="shared" si="1549"/>
        <v>3.18333753773151E-5</v>
      </c>
      <c r="AW1243" s="13">
        <f t="shared" si="1550"/>
        <v>2.3349482184320743E-7</v>
      </c>
      <c r="AX1243" s="13">
        <f t="shared" si="1551"/>
        <v>9.549579314218242E-4</v>
      </c>
      <c r="AY1243" s="13">
        <f t="shared" si="1552"/>
        <v>7.1491623320533895E-4</v>
      </c>
      <c r="AZ1243" s="13">
        <f t="shared" si="1553"/>
        <v>2.6760614456572586E-4</v>
      </c>
      <c r="BA1243" s="13">
        <f t="shared" si="1554"/>
        <v>6.6779896984810747E-5</v>
      </c>
      <c r="BB1243" s="13">
        <f t="shared" si="1555"/>
        <v>1.2498464810679928E-5</v>
      </c>
      <c r="BC1243" s="13">
        <f t="shared" si="1556"/>
        <v>1.871361049380897E-6</v>
      </c>
      <c r="BD1243" s="13">
        <f t="shared" si="1557"/>
        <v>3.0649352216735186E-5</v>
      </c>
      <c r="BE1243" s="13">
        <f t="shared" si="1558"/>
        <v>4.0702339743824332E-5</v>
      </c>
      <c r="BF1243" s="13">
        <f t="shared" si="1559"/>
        <v>2.7026353589899366E-5</v>
      </c>
      <c r="BG1243" s="13">
        <f t="shared" si="1560"/>
        <v>1.1963665855795455E-5</v>
      </c>
      <c r="BH1243" s="13">
        <f t="shared" si="1561"/>
        <v>3.9719370641240893E-6</v>
      </c>
      <c r="BI1243" s="13">
        <f t="shared" si="1562"/>
        <v>1.0549464842313581E-6</v>
      </c>
      <c r="BJ1243" s="14">
        <f t="shared" si="1563"/>
        <v>0.50424547066974246</v>
      </c>
      <c r="BK1243" s="14">
        <f t="shared" si="1564"/>
        <v>0.28530612404119987</v>
      </c>
      <c r="BL1243" s="14">
        <f t="shared" si="1565"/>
        <v>0.20192631039170403</v>
      </c>
      <c r="BM1243" s="14">
        <f t="shared" si="1566"/>
        <v>0.34358582061697968</v>
      </c>
      <c r="BN1243" s="14">
        <f t="shared" si="1567"/>
        <v>0.65594316609069625</v>
      </c>
    </row>
    <row r="1244" spans="1:66" x14ac:dyDescent="0.25">
      <c r="A1244" t="s">
        <v>61</v>
      </c>
      <c r="B1244" t="s">
        <v>242</v>
      </c>
      <c r="C1244" t="s">
        <v>65</v>
      </c>
      <c r="D1244" s="11">
        <v>44466</v>
      </c>
      <c r="E1244" s="10">
        <f>VLOOKUP(A1244,home!$A$2:$E$405,3,FALSE)</f>
        <v>1.46</v>
      </c>
      <c r="F1244" s="10">
        <f>VLOOKUP(B1244,home!$B$2:$E$405,3,FALSE)</f>
        <v>0.96</v>
      </c>
      <c r="G1244" s="10">
        <f>VLOOKUP(C1244,away!$B$2:$E$405,4,FALSE)</f>
        <v>0.55000000000000004</v>
      </c>
      <c r="H1244" s="10">
        <f>VLOOKUP(A1244,away!$A$2:$E$405,3,FALSE)</f>
        <v>1.36</v>
      </c>
      <c r="I1244" s="10">
        <f>VLOOKUP(C1244,away!$B$2:$E$405,3,FALSE)</f>
        <v>0.82</v>
      </c>
      <c r="J1244" s="10">
        <f>VLOOKUP(B1244,home!$B$2:$E$405,4,FALSE)</f>
        <v>0.59</v>
      </c>
      <c r="K1244" s="12">
        <f t="shared" si="1512"/>
        <v>0.77088000000000001</v>
      </c>
      <c r="L1244" s="12">
        <f t="shared" si="1513"/>
        <v>0.657968</v>
      </c>
      <c r="M1244" s="13">
        <f t="shared" si="1514"/>
        <v>0.23958476497708775</v>
      </c>
      <c r="N1244" s="13">
        <f t="shared" si="1515"/>
        <v>0.1846911036255374</v>
      </c>
      <c r="O1244" s="13">
        <f t="shared" si="1516"/>
        <v>0.15763910864244446</v>
      </c>
      <c r="P1244" s="13">
        <f t="shared" si="1517"/>
        <v>0.12152083607028757</v>
      </c>
      <c r="Q1244" s="13">
        <f t="shared" si="1518"/>
        <v>7.1187338981427109E-2</v>
      </c>
      <c r="R1244" s="13">
        <f t="shared" si="1519"/>
        <v>5.1860744517625942E-2</v>
      </c>
      <c r="S1244" s="13">
        <f t="shared" si="1520"/>
        <v>1.5409278633215628E-2</v>
      </c>
      <c r="T1244" s="13">
        <f t="shared" si="1521"/>
        <v>4.6838991054931632E-2</v>
      </c>
      <c r="U1244" s="13">
        <f t="shared" si="1522"/>
        <v>3.9978410733747485E-2</v>
      </c>
      <c r="V1244" s="13">
        <f t="shared" si="1523"/>
        <v>8.6842306471711123E-4</v>
      </c>
      <c r="W1244" s="13">
        <f t="shared" si="1524"/>
        <v>1.8292298624667514E-2</v>
      </c>
      <c r="X1244" s="13">
        <f t="shared" si="1525"/>
        <v>1.2035747141475235E-2</v>
      </c>
      <c r="Y1244" s="13">
        <f t="shared" si="1526"/>
        <v>3.9595682375910884E-3</v>
      </c>
      <c r="Z1244" s="13">
        <f t="shared" si="1527"/>
        <v>1.1374236782924436E-2</v>
      </c>
      <c r="AA1244" s="13">
        <f t="shared" si="1528"/>
        <v>8.7681716512207891E-3</v>
      </c>
      <c r="AB1244" s="13">
        <f t="shared" si="1529"/>
        <v>3.3796040812465403E-3</v>
      </c>
      <c r="AC1244" s="13">
        <f t="shared" si="1530"/>
        <v>2.7529791203866066E-5</v>
      </c>
      <c r="AD1244" s="13">
        <f t="shared" si="1531"/>
        <v>3.5252917909459232E-3</v>
      </c>
      <c r="AE1244" s="13">
        <f t="shared" si="1532"/>
        <v>2.3195291891051069E-3</v>
      </c>
      <c r="AF1244" s="13">
        <f t="shared" si="1533"/>
        <v>7.6308799074855445E-4</v>
      </c>
      <c r="AG1244" s="13">
        <f t="shared" si="1534"/>
        <v>1.6736249303228164E-4</v>
      </c>
      <c r="AH1244" s="13">
        <f t="shared" si="1535"/>
        <v>1.8709709568968059E-3</v>
      </c>
      <c r="AI1244" s="13">
        <f t="shared" si="1536"/>
        <v>1.4422940912526096E-3</v>
      </c>
      <c r="AJ1244" s="13">
        <f t="shared" si="1537"/>
        <v>5.559178345324057E-4</v>
      </c>
      <c r="AK1244" s="13">
        <f t="shared" si="1538"/>
        <v>1.4284864676144702E-4</v>
      </c>
      <c r="AL1244" s="13">
        <f t="shared" si="1539"/>
        <v>5.5854023009421162E-7</v>
      </c>
      <c r="AM1244" s="13">
        <f t="shared" si="1540"/>
        <v>5.4351538716087883E-4</v>
      </c>
      <c r="AN1244" s="13">
        <f t="shared" si="1541"/>
        <v>3.5761573225946908E-4</v>
      </c>
      <c r="AO1244" s="13">
        <f t="shared" si="1542"/>
        <v>1.1764985406164917E-4</v>
      </c>
      <c r="AP1244" s="13">
        <f t="shared" si="1543"/>
        <v>2.5803279725745063E-5</v>
      </c>
      <c r="AQ1244" s="13">
        <f t="shared" si="1544"/>
        <v>4.2444330886472553E-6</v>
      </c>
      <c r="AR1244" s="13">
        <f t="shared" si="1545"/>
        <v>2.4620780371349557E-4</v>
      </c>
      <c r="AS1244" s="13">
        <f t="shared" si="1546"/>
        <v>1.8979667172665948E-4</v>
      </c>
      <c r="AT1244" s="13">
        <f t="shared" si="1547"/>
        <v>7.3155229150323608E-5</v>
      </c>
      <c r="AU1244" s="13">
        <f t="shared" si="1548"/>
        <v>1.879796768246716E-5</v>
      </c>
      <c r="AV1244" s="13">
        <f t="shared" si="1549"/>
        <v>3.6227443317650703E-6</v>
      </c>
      <c r="AW1244" s="13">
        <f t="shared" si="1550"/>
        <v>7.8694342209612335E-9</v>
      </c>
      <c r="AX1244" s="13">
        <f t="shared" si="1551"/>
        <v>6.9830856942429669E-5</v>
      </c>
      <c r="AY1244" s="13">
        <f t="shared" si="1552"/>
        <v>4.5946469280696561E-5</v>
      </c>
      <c r="AZ1244" s="13">
        <f t="shared" si="1553"/>
        <v>1.5115653249840677E-5</v>
      </c>
      <c r="BA1244" s="13">
        <f t="shared" si="1554"/>
        <v>3.315205379163724E-6</v>
      </c>
      <c r="BB1244" s="13">
        <f t="shared" si="1555"/>
        <v>5.4532476322939911E-7</v>
      </c>
      <c r="BC1244" s="13">
        <f t="shared" si="1556"/>
        <v>7.1761248762504276E-8</v>
      </c>
      <c r="BD1244" s="13">
        <f t="shared" si="1557"/>
        <v>2.6999476032293537E-5</v>
      </c>
      <c r="BE1244" s="13">
        <f t="shared" si="1558"/>
        <v>2.0813356083774441E-5</v>
      </c>
      <c r="BF1244" s="13">
        <f t="shared" si="1559"/>
        <v>8.0222999689300178E-6</v>
      </c>
      <c r="BG1244" s="13">
        <f t="shared" si="1560"/>
        <v>2.061410200016258E-6</v>
      </c>
      <c r="BH1244" s="13">
        <f t="shared" si="1561"/>
        <v>3.9727497374713319E-7</v>
      </c>
      <c r="BI1244" s="13">
        <f t="shared" si="1562"/>
        <v>6.1250266352438029E-8</v>
      </c>
      <c r="BJ1244" s="14">
        <f t="shared" si="1563"/>
        <v>0.34496397308662236</v>
      </c>
      <c r="BK1244" s="14">
        <f t="shared" si="1564"/>
        <v>0.37745733754602268</v>
      </c>
      <c r="BL1244" s="14">
        <f t="shared" si="1565"/>
        <v>0.26622800663985829</v>
      </c>
      <c r="BM1244" s="14">
        <f t="shared" si="1566"/>
        <v>0.17349371864117116</v>
      </c>
      <c r="BN1244" s="14">
        <f t="shared" si="1567"/>
        <v>0.82648389681441015</v>
      </c>
    </row>
    <row r="1245" spans="1:66" x14ac:dyDescent="0.25">
      <c r="A1245" t="s">
        <v>301</v>
      </c>
      <c r="B1245" t="s">
        <v>322</v>
      </c>
      <c r="C1245" t="s">
        <v>343</v>
      </c>
      <c r="D1245" s="11">
        <v>44466</v>
      </c>
      <c r="E1245" s="10">
        <f>VLOOKUP(A1245,home!$A$2:$E$405,3,FALSE)</f>
        <v>1.3534482758620701</v>
      </c>
      <c r="F1245" s="10">
        <f>VLOOKUP(B1245,home!$B$2:$E$405,3,FALSE)</f>
        <v>0.37</v>
      </c>
      <c r="G1245" s="10">
        <f>VLOOKUP(C1245,away!$B$2:$E$405,4,FALSE)</f>
        <v>0.86</v>
      </c>
      <c r="H1245" s="10">
        <f>VLOOKUP(A1245,away!$A$2:$E$405,3,FALSE)</f>
        <v>1.02586206896552</v>
      </c>
      <c r="I1245" s="10">
        <f>VLOOKUP(C1245,away!$B$2:$E$405,3,FALSE)</f>
        <v>0.62</v>
      </c>
      <c r="J1245" s="10">
        <f>VLOOKUP(B1245,home!$B$2:$E$405,4,FALSE)</f>
        <v>1.3</v>
      </c>
      <c r="K1245" s="12">
        <f t="shared" si="1512"/>
        <v>0.43066724137931073</v>
      </c>
      <c r="L1245" s="12">
        <f t="shared" si="1513"/>
        <v>0.82684482758620914</v>
      </c>
      <c r="M1245" s="13">
        <f t="shared" si="1514"/>
        <v>0.28436061676480789</v>
      </c>
      <c r="N1245" s="13">
        <f t="shared" si="1515"/>
        <v>0.1224648023790192</v>
      </c>
      <c r="O1245" s="13">
        <f t="shared" si="1516"/>
        <v>0.23512210514120566</v>
      </c>
      <c r="P1245" s="13">
        <f t="shared" si="1517"/>
        <v>0.1012593884084593</v>
      </c>
      <c r="Q1245" s="13">
        <f t="shared" si="1518"/>
        <v>2.6370789303317321E-2</v>
      </c>
      <c r="R1245" s="13">
        <f t="shared" si="1519"/>
        <v>9.7204748243593361E-2</v>
      </c>
      <c r="S1245" s="13">
        <f t="shared" si="1520"/>
        <v>9.0144899964608727E-3</v>
      </c>
      <c r="T1245" s="13">
        <f t="shared" si="1521"/>
        <v>2.1804550734813657E-2</v>
      </c>
      <c r="U1245" s="13">
        <f t="shared" si="1522"/>
        <v>4.186290077503875E-2</v>
      </c>
      <c r="V1245" s="13">
        <f t="shared" si="1523"/>
        <v>3.5666829372459709E-4</v>
      </c>
      <c r="W1245" s="13">
        <f t="shared" si="1524"/>
        <v>3.7856783607515699E-3</v>
      </c>
      <c r="X1245" s="13">
        <f t="shared" si="1525"/>
        <v>3.1301685714924745E-3</v>
      </c>
      <c r="Y1245" s="13">
        <f t="shared" si="1526"/>
        <v>1.2940818464057327E-3</v>
      </c>
      <c r="Z1245" s="13">
        <f t="shared" si="1527"/>
        <v>2.6791081100678273E-2</v>
      </c>
      <c r="AA1245" s="13">
        <f t="shared" si="1528"/>
        <v>1.1538040991198499E-2</v>
      </c>
      <c r="AB1245" s="13">
        <f t="shared" si="1529"/>
        <v>2.4845281423004329E-3</v>
      </c>
      <c r="AC1245" s="13">
        <f t="shared" si="1530"/>
        <v>7.9379868286034137E-6</v>
      </c>
      <c r="AD1245" s="13">
        <f t="shared" si="1531"/>
        <v>4.0759191409355731E-4</v>
      </c>
      <c r="AE1245" s="13">
        <f t="shared" si="1532"/>
        <v>3.3701526593422031E-4</v>
      </c>
      <c r="AF1245" s="13">
        <f t="shared" si="1533"/>
        <v>1.3932966472765039E-4</v>
      </c>
      <c r="AG1245" s="13">
        <f t="shared" si="1534"/>
        <v>3.8401337536459476E-5</v>
      </c>
      <c r="AH1245" s="13">
        <f t="shared" si="1535"/>
        <v>5.5380167083846172E-3</v>
      </c>
      <c r="AI1245" s="13">
        <f t="shared" si="1536"/>
        <v>2.3850423785125342E-3</v>
      </c>
      <c r="AJ1245" s="13">
        <f t="shared" si="1537"/>
        <v>5.1357981086337136E-4</v>
      </c>
      <c r="AK1245" s="13">
        <f t="shared" si="1538"/>
        <v>7.3727333457545465E-5</v>
      </c>
      <c r="AL1245" s="13">
        <f t="shared" si="1539"/>
        <v>1.1306709073902445E-7</v>
      </c>
      <c r="AM1245" s="13">
        <f t="shared" si="1540"/>
        <v>3.5107297050237064E-5</v>
      </c>
      <c r="AN1245" s="13">
        <f t="shared" si="1541"/>
        <v>2.9028286976521093E-5</v>
      </c>
      <c r="AO1245" s="13">
        <f t="shared" si="1542"/>
        <v>1.2000944470112291E-5</v>
      </c>
      <c r="AP1245" s="13">
        <f t="shared" si="1543"/>
        <v>3.3076396204205557E-6</v>
      </c>
      <c r="AQ1245" s="13">
        <f t="shared" si="1544"/>
        <v>6.8372617791598704E-7</v>
      </c>
      <c r="AR1245" s="13">
        <f t="shared" si="1545"/>
        <v>9.1581609408276519E-4</v>
      </c>
      <c r="AS1245" s="13">
        <f t="shared" si="1546"/>
        <v>3.9441199084939976E-4</v>
      </c>
      <c r="AT1245" s="13">
        <f t="shared" si="1547"/>
        <v>8.4930162033016468E-5</v>
      </c>
      <c r="AU1245" s="13">
        <f t="shared" si="1548"/>
        <v>1.2192212864219028E-5</v>
      </c>
      <c r="AV1245" s="13">
        <f t="shared" si="1549"/>
        <v>1.3126966701356381E-6</v>
      </c>
      <c r="AW1245" s="13">
        <f t="shared" si="1550"/>
        <v>1.1184062089514978E-9</v>
      </c>
      <c r="AX1245" s="13">
        <f t="shared" si="1551"/>
        <v>2.5199271288182689E-6</v>
      </c>
      <c r="AY1245" s="13">
        <f t="shared" si="1552"/>
        <v>2.0835887123575525E-6</v>
      </c>
      <c r="AZ1245" s="13">
        <f t="shared" si="1553"/>
        <v>8.6140227481492597E-7</v>
      </c>
      <c r="BA1245" s="13">
        <f t="shared" si="1554"/>
        <v>2.3741533846723861E-7</v>
      </c>
      <c r="BB1245" s="13">
        <f t="shared" si="1555"/>
        <v>4.9076411150316344E-8</v>
      </c>
      <c r="BC1245" s="13">
        <f t="shared" si="1556"/>
        <v>8.1157153432266472E-9</v>
      </c>
      <c r="BD1245" s="13">
        <f t="shared" si="1557"/>
        <v>1.2620630006875654E-4</v>
      </c>
      <c r="BE1245" s="13">
        <f t="shared" si="1558"/>
        <v>5.4352919095300895E-5</v>
      </c>
      <c r="BF1245" s="13">
        <f t="shared" si="1559"/>
        <v>1.1704010863843047E-5</v>
      </c>
      <c r="BG1245" s="13">
        <f t="shared" si="1560"/>
        <v>1.6801780239349234E-6</v>
      </c>
      <c r="BH1245" s="13">
        <f t="shared" si="1561"/>
        <v>1.8089940864854868E-7</v>
      </c>
      <c r="BI1245" s="13">
        <f t="shared" si="1562"/>
        <v>1.5581489857963818E-8</v>
      </c>
      <c r="BJ1245" s="14">
        <f t="shared" si="1563"/>
        <v>0.17985829679796805</v>
      </c>
      <c r="BK1245" s="14">
        <f t="shared" si="1564"/>
        <v>0.39500129810608436</v>
      </c>
      <c r="BL1245" s="14">
        <f t="shared" si="1565"/>
        <v>0.39832549257000466</v>
      </c>
      <c r="BM1245" s="14">
        <f t="shared" si="1566"/>
        <v>0.13319163586402641</v>
      </c>
      <c r="BN1245" s="14">
        <f t="shared" si="1567"/>
        <v>0.86678245024040268</v>
      </c>
    </row>
    <row r="1246" spans="1:66" x14ac:dyDescent="0.25">
      <c r="A1246" t="s">
        <v>72</v>
      </c>
      <c r="B1246" t="s">
        <v>81</v>
      </c>
      <c r="C1246" t="s">
        <v>63</v>
      </c>
      <c r="D1246" s="11">
        <v>44467</v>
      </c>
      <c r="E1246" s="10">
        <f>VLOOKUP(A1246,home!$A$2:$E$405,3,FALSE)</f>
        <v>1.4166666666666701</v>
      </c>
      <c r="F1246" s="10">
        <f>VLOOKUP(B1246,home!$B$2:$E$405,3,FALSE)</f>
        <v>0.5</v>
      </c>
      <c r="G1246" s="10">
        <f>VLOOKUP(C1246,away!$B$2:$E$405,4,FALSE)</f>
        <v>0.88</v>
      </c>
      <c r="H1246" s="10">
        <f>VLOOKUP(A1246,away!$A$2:$E$405,3,FALSE)</f>
        <v>1.11666666666667</v>
      </c>
      <c r="I1246" s="10">
        <f>VLOOKUP(C1246,away!$B$2:$E$405,3,FALSE)</f>
        <v>0.97</v>
      </c>
      <c r="J1246" s="10">
        <f>VLOOKUP(B1246,home!$B$2:$E$405,4,FALSE)</f>
        <v>1.54</v>
      </c>
      <c r="K1246" s="12">
        <f t="shared" si="1512"/>
        <v>0.62333333333333485</v>
      </c>
      <c r="L1246" s="12">
        <f t="shared" si="1513"/>
        <v>1.6680766666666718</v>
      </c>
      <c r="M1246" s="13">
        <f t="shared" si="1514"/>
        <v>0.10112377675929979</v>
      </c>
      <c r="N1246" s="13">
        <f t="shared" si="1515"/>
        <v>6.3033820846630353E-2</v>
      </c>
      <c r="O1246" s="13">
        <f t="shared" si="1516"/>
        <v>0.16868221245739742</v>
      </c>
      <c r="P1246" s="13">
        <f t="shared" si="1517"/>
        <v>0.10514524576511131</v>
      </c>
      <c r="Q1246" s="13">
        <f t="shared" si="1518"/>
        <v>1.964554083053317E-2</v>
      </c>
      <c r="R1246" s="13">
        <f t="shared" si="1519"/>
        <v>0.14068743134094749</v>
      </c>
      <c r="S1246" s="13">
        <f t="shared" si="1520"/>
        <v>2.7331659925342307E-2</v>
      </c>
      <c r="T1246" s="13">
        <f t="shared" si="1521"/>
        <v>3.2770268263459766E-2</v>
      </c>
      <c r="U1246" s="13">
        <f t="shared" si="1522"/>
        <v>8.7695165535857475E-2</v>
      </c>
      <c r="V1246" s="13">
        <f t="shared" si="1523"/>
        <v>3.1576199563595987E-3</v>
      </c>
      <c r="W1246" s="13">
        <f t="shared" si="1524"/>
        <v>4.0819068170107921E-3</v>
      </c>
      <c r="X1246" s="13">
        <f t="shared" si="1525"/>
        <v>6.808933516963326E-3</v>
      </c>
      <c r="Y1246" s="13">
        <f t="shared" si="1526"/>
        <v>5.6789115622655839E-3</v>
      </c>
      <c r="Z1246" s="13">
        <f t="shared" si="1527"/>
        <v>7.8225807171034639E-2</v>
      </c>
      <c r="AA1246" s="13">
        <f t="shared" si="1528"/>
        <v>4.8760753136611705E-2</v>
      </c>
      <c r="AB1246" s="13">
        <f t="shared" si="1529"/>
        <v>1.5197101394244015E-2</v>
      </c>
      <c r="AC1246" s="13">
        <f t="shared" si="1530"/>
        <v>2.0519947001096665E-4</v>
      </c>
      <c r="AD1246" s="13">
        <f t="shared" si="1531"/>
        <v>6.3609714565084985E-4</v>
      </c>
      <c r="AE1246" s="13">
        <f t="shared" si="1532"/>
        <v>1.0610588063934539E-3</v>
      </c>
      <c r="AF1246" s="13">
        <f t="shared" si="1533"/>
        <v>8.8496371845305541E-4</v>
      </c>
      <c r="AG1246" s="13">
        <f t="shared" si="1534"/>
        <v>4.9206244319937188E-4</v>
      </c>
      <c r="AH1246" s="13">
        <f t="shared" si="1535"/>
        <v>3.2621660918292314E-2</v>
      </c>
      <c r="AI1246" s="13">
        <f t="shared" si="1536"/>
        <v>2.0334168639068926E-2</v>
      </c>
      <c r="AJ1246" s="13">
        <f t="shared" si="1537"/>
        <v>6.3374825591764961E-3</v>
      </c>
      <c r="AK1246" s="13">
        <f t="shared" si="1538"/>
        <v>1.3167880428511199E-3</v>
      </c>
      <c r="AL1246" s="13">
        <f t="shared" si="1539"/>
        <v>8.5343919685790322E-6</v>
      </c>
      <c r="AM1246" s="13">
        <f t="shared" si="1540"/>
        <v>7.9300110824472825E-5</v>
      </c>
      <c r="AN1246" s="13">
        <f t="shared" si="1541"/>
        <v>1.3227866453038428E-4</v>
      </c>
      <c r="AO1246" s="13">
        <f t="shared" si="1542"/>
        <v>1.1032547690048119E-4</v>
      </c>
      <c r="AP1246" s="13">
        <f t="shared" si="1543"/>
        <v>6.1343784585521848E-5</v>
      </c>
      <c r="AQ1246" s="13">
        <f t="shared" si="1544"/>
        <v>2.5581533928033911E-5</v>
      </c>
      <c r="AR1246" s="13">
        <f t="shared" si="1545"/>
        <v>1.0883086281143093E-2</v>
      </c>
      <c r="AS1246" s="13">
        <f t="shared" si="1546"/>
        <v>6.7837904485792107E-3</v>
      </c>
      <c r="AT1246" s="13">
        <f t="shared" si="1547"/>
        <v>2.1142813564738587E-3</v>
      </c>
      <c r="AU1246" s="13">
        <f t="shared" si="1548"/>
        <v>4.3930068184512517E-4</v>
      </c>
      <c r="AV1246" s="13">
        <f t="shared" si="1549"/>
        <v>6.8457689587532149E-5</v>
      </c>
      <c r="AW1246" s="13">
        <f t="shared" si="1550"/>
        <v>2.4649405185223787E-7</v>
      </c>
      <c r="AX1246" s="13">
        <f t="shared" si="1551"/>
        <v>8.2384004023202506E-6</v>
      </c>
      <c r="AY1246" s="13">
        <f t="shared" si="1552"/>
        <v>1.374228348176773E-5</v>
      </c>
      <c r="AZ1246" s="13">
        <f t="shared" si="1553"/>
        <v>1.1461591211327794E-5</v>
      </c>
      <c r="BA1246" s="13">
        <f t="shared" si="1554"/>
        <v>6.3729376208292284E-6</v>
      </c>
      <c r="BB1246" s="13">
        <f t="shared" si="1555"/>
        <v>2.6576371358568618E-6</v>
      </c>
      <c r="BC1246" s="13">
        <f t="shared" si="1556"/>
        <v>8.866284989579346E-7</v>
      </c>
      <c r="BD1246" s="13">
        <f t="shared" si="1557"/>
        <v>3.025637047815828E-3</v>
      </c>
      <c r="BE1246" s="13">
        <f t="shared" si="1558"/>
        <v>1.8859804264718704E-3</v>
      </c>
      <c r="BF1246" s="13">
        <f t="shared" si="1559"/>
        <v>5.8779723291706761E-4</v>
      </c>
      <c r="BG1246" s="13">
        <f t="shared" si="1560"/>
        <v>1.221312028394355E-4</v>
      </c>
      <c r="BH1246" s="13">
        <f t="shared" si="1561"/>
        <v>1.9032112442478739E-5</v>
      </c>
      <c r="BI1246" s="13">
        <f t="shared" si="1562"/>
        <v>2.3726700178290226E-6</v>
      </c>
      <c r="BJ1246" s="14">
        <f t="shared" si="1563"/>
        <v>0.13554575299967969</v>
      </c>
      <c r="BK1246" s="14">
        <f t="shared" si="1564"/>
        <v>0.23698577855157432</v>
      </c>
      <c r="BL1246" s="14">
        <f t="shared" si="1565"/>
        <v>0.54756463117458032</v>
      </c>
      <c r="BM1246" s="14">
        <f t="shared" si="1566"/>
        <v>0.39999044610751938</v>
      </c>
      <c r="BN1246" s="14">
        <f t="shared" si="1567"/>
        <v>0.59831802799991951</v>
      </c>
    </row>
    <row r="1247" spans="1:66" x14ac:dyDescent="0.25">
      <c r="A1247" t="s">
        <v>72</v>
      </c>
      <c r="B1247" t="s">
        <v>88</v>
      </c>
      <c r="C1247" t="s">
        <v>75</v>
      </c>
      <c r="D1247" s="11">
        <v>44467</v>
      </c>
      <c r="E1247" s="10">
        <f>VLOOKUP(A1247,home!$A$2:$E$405,3,FALSE)</f>
        <v>1.4166666666666701</v>
      </c>
      <c r="F1247" s="10">
        <f>VLOOKUP(B1247,home!$B$2:$E$405,3,FALSE)</f>
        <v>1.06</v>
      </c>
      <c r="G1247" s="10">
        <f>VLOOKUP(C1247,away!$B$2:$E$405,4,FALSE)</f>
        <v>0.88</v>
      </c>
      <c r="H1247" s="10">
        <f>VLOOKUP(A1247,away!$A$2:$E$405,3,FALSE)</f>
        <v>1.11666666666667</v>
      </c>
      <c r="I1247" s="10">
        <f>VLOOKUP(C1247,away!$B$2:$E$405,3,FALSE)</f>
        <v>0.79</v>
      </c>
      <c r="J1247" s="10">
        <f>VLOOKUP(B1247,home!$B$2:$E$405,4,FALSE)</f>
        <v>1.01</v>
      </c>
      <c r="K1247" s="12">
        <f t="shared" si="1512"/>
        <v>1.3214666666666699</v>
      </c>
      <c r="L1247" s="12">
        <f t="shared" si="1513"/>
        <v>0.89098833333333605</v>
      </c>
      <c r="M1247" s="13">
        <f t="shared" si="1514"/>
        <v>0.10943166373731855</v>
      </c>
      <c r="N1247" s="13">
        <f t="shared" si="1515"/>
        <v>0.14461029590674226</v>
      </c>
      <c r="O1247" s="13">
        <f t="shared" si="1516"/>
        <v>9.7502335687207523E-2</v>
      </c>
      <c r="P1247" s="13">
        <f t="shared" si="1517"/>
        <v>0.12884608653278881</v>
      </c>
      <c r="Q1247" s="13">
        <f t="shared" si="1518"/>
        <v>9.5548842848781748E-2</v>
      </c>
      <c r="R1247" s="13">
        <f t="shared" si="1519"/>
        <v>4.3436721785026236E-2</v>
      </c>
      <c r="S1247" s="13">
        <f t="shared" si="1520"/>
        <v>3.7926212231098294E-2</v>
      </c>
      <c r="T1247" s="13">
        <f t="shared" si="1521"/>
        <v>8.5132904241764895E-2</v>
      </c>
      <c r="U1247" s="13">
        <f t="shared" si="1522"/>
        <v>5.740017994818615E-2</v>
      </c>
      <c r="V1247" s="13">
        <f t="shared" si="1523"/>
        <v>4.9616393323061317E-3</v>
      </c>
      <c r="W1247" s="13">
        <f t="shared" si="1524"/>
        <v>4.2088203621079026E-2</v>
      </c>
      <c r="X1247" s="13">
        <f t="shared" si="1525"/>
        <v>3.7500098397339282E-2</v>
      </c>
      <c r="Y1247" s="13">
        <f t="shared" si="1526"/>
        <v>1.6706075085440714E-2</v>
      </c>
      <c r="Z1247" s="13">
        <f t="shared" si="1527"/>
        <v>1.2900537449568115E-2</v>
      </c>
      <c r="AA1247" s="13">
        <f t="shared" si="1528"/>
        <v>1.7047630221689321E-2</v>
      </c>
      <c r="AB1247" s="13">
        <f t="shared" si="1529"/>
        <v>1.1263937541810888E-2</v>
      </c>
      <c r="AC1247" s="13">
        <f t="shared" si="1530"/>
        <v>3.6511816422790617E-4</v>
      </c>
      <c r="AD1247" s="13">
        <f t="shared" si="1531"/>
        <v>1.3904539536283846E-2</v>
      </c>
      <c r="AE1247" s="13">
        <f t="shared" si="1532"/>
        <v>1.2388782507201022E-2</v>
      </c>
      <c r="AF1247" s="13">
        <f t="shared" si="1533"/>
        <v>5.519130339060113E-3</v>
      </c>
      <c r="AG1247" s="13">
        <f t="shared" si="1534"/>
        <v>1.6391602474162068E-3</v>
      </c>
      <c r="AH1247" s="13">
        <f t="shared" si="1535"/>
        <v>2.8735570903237443E-3</v>
      </c>
      <c r="AI1247" s="13">
        <f t="shared" si="1536"/>
        <v>3.7973099096264935E-3</v>
      </c>
      <c r="AJ1247" s="13">
        <f t="shared" si="1537"/>
        <v>2.5090092342872185E-3</v>
      </c>
      <c r="AK1247" s="13">
        <f t="shared" si="1538"/>
        <v>1.1051906898231414E-3</v>
      </c>
      <c r="AL1247" s="13">
        <f t="shared" si="1539"/>
        <v>1.719577130645735E-5</v>
      </c>
      <c r="AM1247" s="13">
        <f t="shared" si="1540"/>
        <v>3.6748771025095868E-3</v>
      </c>
      <c r="AN1247" s="13">
        <f t="shared" si="1541"/>
        <v>3.2742726247698556E-3</v>
      </c>
      <c r="AO1247" s="13">
        <f t="shared" si="1542"/>
        <v>1.4586693544113305E-3</v>
      </c>
      <c r="AP1247" s="13">
        <f t="shared" si="1543"/>
        <v>4.3321912565712163E-4</v>
      </c>
      <c r="AQ1247" s="13">
        <f t="shared" si="1544"/>
        <v>9.649829668434095E-5</v>
      </c>
      <c r="AR1247" s="13">
        <f t="shared" si="1545"/>
        <v>5.1206116852914893E-4</v>
      </c>
      <c r="AS1247" s="13">
        <f t="shared" si="1546"/>
        <v>6.7667176550565431E-4</v>
      </c>
      <c r="AT1247" s="13">
        <f t="shared" si="1547"/>
        <v>4.4709959119510384E-4</v>
      </c>
      <c r="AU1247" s="13">
        <f t="shared" si="1548"/>
        <v>1.9694240214820821E-4</v>
      </c>
      <c r="AV1247" s="13">
        <f t="shared" si="1549"/>
        <v>6.5063204923029904E-5</v>
      </c>
      <c r="AW1247" s="13">
        <f t="shared" si="1550"/>
        <v>5.6240269093825408E-7</v>
      </c>
      <c r="AX1247" s="13">
        <f t="shared" si="1551"/>
        <v>8.0937126584383645E-4</v>
      </c>
      <c r="AY1247" s="13">
        <f t="shared" si="1552"/>
        <v>7.2114035520209224E-4</v>
      </c>
      <c r="AZ1247" s="13">
        <f t="shared" si="1553"/>
        <v>3.2126382159046105E-4</v>
      </c>
      <c r="BA1247" s="13">
        <f t="shared" si="1554"/>
        <v>9.5414105653061053E-5</v>
      </c>
      <c r="BB1247" s="13">
        <f t="shared" si="1555"/>
        <v>2.1253213743077922E-5</v>
      </c>
      <c r="BC1247" s="13">
        <f t="shared" si="1556"/>
        <v>3.7872730981844314E-6</v>
      </c>
      <c r="BD1247" s="13">
        <f t="shared" si="1557"/>
        <v>7.6040087852084437E-5</v>
      </c>
      <c r="BE1247" s="13">
        <f t="shared" si="1558"/>
        <v>1.0048444142693477E-4</v>
      </c>
      <c r="BF1247" s="13">
        <f t="shared" si="1559"/>
        <v>6.6393419932156877E-5</v>
      </c>
      <c r="BG1247" s="13">
        <f t="shared" si="1560"/>
        <v>2.924556377544926E-5</v>
      </c>
      <c r="BH1247" s="13">
        <f t="shared" si="1561"/>
        <v>9.6617594192826141E-6</v>
      </c>
      <c r="BI1247" s="13">
        <f t="shared" si="1562"/>
        <v>2.5535386027869383E-6</v>
      </c>
      <c r="BJ1247" s="14">
        <f t="shared" si="1563"/>
        <v>0.46594779927027219</v>
      </c>
      <c r="BK1247" s="14">
        <f t="shared" si="1564"/>
        <v>0.28226905612424824</v>
      </c>
      <c r="BL1247" s="14">
        <f t="shared" si="1565"/>
        <v>0.23911808905129053</v>
      </c>
      <c r="BM1247" s="14">
        <f t="shared" si="1566"/>
        <v>0.38013895744500265</v>
      </c>
      <c r="BN1247" s="14">
        <f t="shared" si="1567"/>
        <v>0.61937594649786509</v>
      </c>
    </row>
    <row r="1248" spans="1:66" x14ac:dyDescent="0.25">
      <c r="A1248" t="s">
        <v>72</v>
      </c>
      <c r="B1248" t="s">
        <v>102</v>
      </c>
      <c r="C1248" t="s">
        <v>103</v>
      </c>
      <c r="D1248" s="11">
        <v>44467</v>
      </c>
      <c r="E1248" s="10">
        <f>VLOOKUP(A1248,home!$A$2:$E$405,3,FALSE)</f>
        <v>1.4166666666666701</v>
      </c>
      <c r="F1248" s="10">
        <f>VLOOKUP(B1248,home!$B$2:$E$405,3,FALSE)</f>
        <v>0.44</v>
      </c>
      <c r="G1248" s="10">
        <f>VLOOKUP(C1248,away!$B$2:$E$405,4,FALSE)</f>
        <v>0.97</v>
      </c>
      <c r="H1248" s="10">
        <f>VLOOKUP(A1248,away!$A$2:$E$405,3,FALSE)</f>
        <v>1.11666666666667</v>
      </c>
      <c r="I1248" s="10">
        <f>VLOOKUP(C1248,away!$B$2:$E$405,3,FALSE)</f>
        <v>1.06</v>
      </c>
      <c r="J1248" s="10">
        <f>VLOOKUP(B1248,home!$B$2:$E$405,4,FALSE)</f>
        <v>1.23</v>
      </c>
      <c r="K1248" s="12">
        <f t="shared" si="1512"/>
        <v>0.6046333333333348</v>
      </c>
      <c r="L1248" s="12">
        <f t="shared" si="1513"/>
        <v>1.4559100000000043</v>
      </c>
      <c r="M1248" s="13">
        <f t="shared" si="1514"/>
        <v>0.12738473871401776</v>
      </c>
      <c r="N1248" s="13">
        <f t="shared" si="1515"/>
        <v>7.702105918445247E-2</v>
      </c>
      <c r="O1248" s="13">
        <f t="shared" si="1516"/>
        <v>0.18546071494112612</v>
      </c>
      <c r="P1248" s="13">
        <f t="shared" si="1517"/>
        <v>0.11213573027723651</v>
      </c>
      <c r="Q1248" s="13">
        <f t="shared" si="1518"/>
        <v>2.3284749875779776E-2</v>
      </c>
      <c r="R1248" s="13">
        <f t="shared" si="1519"/>
        <v>0.13500705474496791</v>
      </c>
      <c r="S1248" s="13">
        <f t="shared" si="1520"/>
        <v>2.4678038617010199E-2</v>
      </c>
      <c r="T1248" s="13">
        <f t="shared" si="1521"/>
        <v>3.3900500191646629E-2</v>
      </c>
      <c r="U1248" s="13">
        <f t="shared" si="1522"/>
        <v>8.1629765533965962E-2</v>
      </c>
      <c r="V1248" s="13">
        <f t="shared" si="1523"/>
        <v>2.4137636633231453E-3</v>
      </c>
      <c r="W1248" s="13">
        <f t="shared" si="1524"/>
        <v>4.6929119777418928E-3</v>
      </c>
      <c r="X1248" s="13">
        <f t="shared" si="1525"/>
        <v>6.8324574775142184E-3</v>
      </c>
      <c r="Y1248" s="13">
        <f t="shared" si="1526"/>
        <v>4.9737215830438783E-3</v>
      </c>
      <c r="Z1248" s="13">
        <f t="shared" si="1527"/>
        <v>6.5519373691248939E-2</v>
      </c>
      <c r="AA1248" s="13">
        <f t="shared" si="1528"/>
        <v>3.9615197312852256E-2</v>
      </c>
      <c r="AB1248" s="13">
        <f t="shared" si="1529"/>
        <v>1.1976334400963811E-2</v>
      </c>
      <c r="AC1248" s="13">
        <f t="shared" si="1530"/>
        <v>1.3280100987561104E-4</v>
      </c>
      <c r="AD1248" s="13">
        <f t="shared" si="1531"/>
        <v>7.0937275303550331E-4</v>
      </c>
      <c r="AE1248" s="13">
        <f t="shared" si="1532"/>
        <v>1.0327828848719226E-3</v>
      </c>
      <c r="AF1248" s="13">
        <f t="shared" si="1533"/>
        <v>7.5181946495694277E-4</v>
      </c>
      <c r="AG1248" s="13">
        <f t="shared" si="1534"/>
        <v>3.6486049240848866E-4</v>
      </c>
      <c r="AH1248" s="13">
        <f t="shared" si="1535"/>
        <v>2.3847577837706628E-2</v>
      </c>
      <c r="AI1248" s="13">
        <f t="shared" si="1536"/>
        <v>1.441904047993872E-2</v>
      </c>
      <c r="AJ1248" s="13">
        <f t="shared" si="1537"/>
        <v>4.359116254426817E-3</v>
      </c>
      <c r="AK1248" s="13">
        <f t="shared" si="1538"/>
        <v>8.7855566376720249E-4</v>
      </c>
      <c r="AL1248" s="13">
        <f t="shared" si="1539"/>
        <v>4.6761451565680897E-6</v>
      </c>
      <c r="AM1248" s="13">
        <f t="shared" si="1540"/>
        <v>8.5782082448740218E-5</v>
      </c>
      <c r="AN1248" s="13">
        <f t="shared" si="1541"/>
        <v>1.2489099165794571E-4</v>
      </c>
      <c r="AO1248" s="13">
        <f t="shared" si="1542"/>
        <v>9.0915021832360158E-5</v>
      </c>
      <c r="AP1248" s="13">
        <f t="shared" si="1543"/>
        <v>4.4121363145317304E-5</v>
      </c>
      <c r="AQ1248" s="13">
        <f t="shared" si="1544"/>
        <v>1.6059183454224773E-5</v>
      </c>
      <c r="AR1248" s="13">
        <f t="shared" si="1545"/>
        <v>6.9439854099391093E-3</v>
      </c>
      <c r="AS1248" s="13">
        <f t="shared" si="1546"/>
        <v>4.1985650450295274E-3</v>
      </c>
      <c r="AT1248" s="13">
        <f t="shared" si="1547"/>
        <v>1.2692961891965129E-3</v>
      </c>
      <c r="AU1248" s="13">
        <f t="shared" si="1548"/>
        <v>2.5581959528706222E-4</v>
      </c>
      <c r="AV1248" s="13">
        <f t="shared" si="1549"/>
        <v>3.8669263657600274E-5</v>
      </c>
      <c r="AW1248" s="13">
        <f t="shared" si="1550"/>
        <v>1.1434366238053191E-7</v>
      </c>
      <c r="AX1248" s="13">
        <f t="shared" si="1551"/>
        <v>8.6444510752094523E-6</v>
      </c>
      <c r="AY1248" s="13">
        <f t="shared" si="1552"/>
        <v>1.2585542764908229E-5</v>
      </c>
      <c r="AZ1248" s="13">
        <f t="shared" si="1553"/>
        <v>9.1617087834287987E-6</v>
      </c>
      <c r="BA1248" s="13">
        <f t="shared" si="1554"/>
        <v>4.4462078116272884E-6</v>
      </c>
      <c r="BB1248" s="13">
        <f t="shared" si="1555"/>
        <v>1.6183196037565756E-6</v>
      </c>
      <c r="BC1248" s="13">
        <f t="shared" si="1556"/>
        <v>4.7122553886104846E-7</v>
      </c>
      <c r="BD1248" s="13">
        <f t="shared" si="1557"/>
        <v>1.6849696330307471E-3</v>
      </c>
      <c r="BE1248" s="13">
        <f t="shared" si="1558"/>
        <v>1.0187888057848267E-3</v>
      </c>
      <c r="BF1248" s="13">
        <f t="shared" si="1559"/>
        <v>3.0799683580218354E-4</v>
      </c>
      <c r="BG1248" s="13">
        <f t="shared" si="1560"/>
        <v>6.2075051162398012E-5</v>
      </c>
      <c r="BH1248" s="13">
        <f t="shared" si="1561"/>
        <v>9.3831612752895011E-6</v>
      </c>
      <c r="BI1248" s="13">
        <f t="shared" si="1562"/>
        <v>1.1346744158165118E-6</v>
      </c>
      <c r="BJ1248" s="14">
        <f t="shared" si="1563"/>
        <v>0.15396293198356814</v>
      </c>
      <c r="BK1248" s="14">
        <f t="shared" si="1564"/>
        <v>0.2667623339693847</v>
      </c>
      <c r="BL1248" s="14">
        <f t="shared" si="1565"/>
        <v>0.51298404083429661</v>
      </c>
      <c r="BM1248" s="14">
        <f t="shared" si="1566"/>
        <v>0.33892216154181515</v>
      </c>
      <c r="BN1248" s="14">
        <f t="shared" si="1567"/>
        <v>0.6602940477375806</v>
      </c>
    </row>
    <row r="1249" spans="1:66" x14ac:dyDescent="0.25">
      <c r="A1249" t="s">
        <v>72</v>
      </c>
      <c r="B1249" t="s">
        <v>73</v>
      </c>
      <c r="C1249" t="s">
        <v>237</v>
      </c>
      <c r="D1249" s="11">
        <v>44467</v>
      </c>
      <c r="E1249" s="10">
        <f>VLOOKUP(A1249,home!$A$2:$E$405,3,FALSE)</f>
        <v>1.4166666666666701</v>
      </c>
      <c r="F1249" s="10">
        <f>VLOOKUP(B1249,home!$B$2:$E$405,3,FALSE)</f>
        <v>1.06</v>
      </c>
      <c r="G1249" s="10">
        <f>VLOOKUP(C1249,away!$B$2:$E$405,4,FALSE)</f>
        <v>1.1100000000000001</v>
      </c>
      <c r="H1249" s="10">
        <f>VLOOKUP(A1249,away!$A$2:$E$405,3,FALSE)</f>
        <v>1.11666666666667</v>
      </c>
      <c r="I1249" s="10">
        <f>VLOOKUP(C1249,away!$B$2:$E$405,3,FALSE)</f>
        <v>0.71</v>
      </c>
      <c r="J1249" s="10">
        <f>VLOOKUP(B1249,home!$B$2:$E$405,4,FALSE)</f>
        <v>1.01</v>
      </c>
      <c r="K1249" s="12">
        <f t="shared" si="1512"/>
        <v>1.6668500000000042</v>
      </c>
      <c r="L1249" s="12">
        <f t="shared" si="1513"/>
        <v>0.80076166666666904</v>
      </c>
      <c r="M1249" s="13">
        <f t="shared" si="1514"/>
        <v>8.478711727375722E-2</v>
      </c>
      <c r="N1249" s="13">
        <f t="shared" si="1515"/>
        <v>0.14132740642776256</v>
      </c>
      <c r="O1249" s="13">
        <f t="shared" si="1516"/>
        <v>6.7894273339996147E-2</v>
      </c>
      <c r="P1249" s="13">
        <f t="shared" si="1517"/>
        <v>0.11316956951677287</v>
      </c>
      <c r="Q1249" s="13">
        <f t="shared" si="1518"/>
        <v>0.11778579370205834</v>
      </c>
      <c r="R1249" s="13">
        <f t="shared" si="1519"/>
        <v>2.7183565738428856E-2</v>
      </c>
      <c r="S1249" s="13">
        <f t="shared" si="1520"/>
        <v>3.776325896085083E-2</v>
      </c>
      <c r="T1249" s="13">
        <f t="shared" si="1521"/>
        <v>9.4318348474516686E-2</v>
      </c>
      <c r="U1249" s="13">
        <f t="shared" si="1522"/>
        <v>4.5310926551100257E-2</v>
      </c>
      <c r="V1249" s="13">
        <f t="shared" si="1523"/>
        <v>5.6004993546252364E-3</v>
      </c>
      <c r="W1249" s="13">
        <f t="shared" si="1524"/>
        <v>6.5443750077425464E-2</v>
      </c>
      <c r="X1249" s="13">
        <f t="shared" si="1525"/>
        <v>5.2404846384916159E-2</v>
      </c>
      <c r="Y1249" s="13">
        <f t="shared" si="1526"/>
        <v>2.0981896066298116E-2</v>
      </c>
      <c r="Z1249" s="13">
        <f t="shared" si="1527"/>
        <v>7.2558524688824183E-3</v>
      </c>
      <c r="AA1249" s="13">
        <f t="shared" si="1528"/>
        <v>1.209441768775669E-2</v>
      </c>
      <c r="AB1249" s="13">
        <f t="shared" si="1529"/>
        <v>1.0079790061418646E-2</v>
      </c>
      <c r="AC1249" s="13">
        <f t="shared" si="1530"/>
        <v>4.6720401151531581E-4</v>
      </c>
      <c r="AD1249" s="13">
        <f t="shared" si="1531"/>
        <v>2.7271228704139238E-2</v>
      </c>
      <c r="AE1249" s="13">
        <f t="shared" si="1532"/>
        <v>2.1837754549174439E-2</v>
      </c>
      <c r="AF1249" s="13">
        <f t="shared" si="1533"/>
        <v>8.7434183645272792E-3</v>
      </c>
      <c r="AG1249" s="13">
        <f t="shared" si="1534"/>
        <v>2.3337980873142754E-3</v>
      </c>
      <c r="AH1249" s="13">
        <f t="shared" si="1535"/>
        <v>1.4525521290174373E-3</v>
      </c>
      <c r="AI1249" s="13">
        <f t="shared" si="1536"/>
        <v>2.4211865162527216E-3</v>
      </c>
      <c r="AJ1249" s="13">
        <f t="shared" si="1537"/>
        <v>2.0178773723079297E-3</v>
      </c>
      <c r="AK1249" s="13">
        <f t="shared" si="1538"/>
        <v>1.1211662993438269E-3</v>
      </c>
      <c r="AL1249" s="13">
        <f t="shared" si="1539"/>
        <v>2.4944014402085431E-5</v>
      </c>
      <c r="AM1249" s="13">
        <f t="shared" si="1540"/>
        <v>9.0914095130989123E-3</v>
      </c>
      <c r="AN1249" s="13">
        <f t="shared" si="1541"/>
        <v>7.2800522340582948E-3</v>
      </c>
      <c r="AO1249" s="13">
        <f t="shared" si="1542"/>
        <v>2.9147933801824638E-3</v>
      </c>
      <c r="AP1249" s="13">
        <f t="shared" si="1543"/>
        <v>7.7801826836796121E-4</v>
      </c>
      <c r="AQ1249" s="13">
        <f t="shared" si="1544"/>
        <v>1.5575180131886107E-4</v>
      </c>
      <c r="AR1249" s="13">
        <f t="shared" si="1545"/>
        <v>2.3262961275044442E-4</v>
      </c>
      <c r="AS1249" s="13">
        <f t="shared" si="1546"/>
        <v>3.8775867001307929E-4</v>
      </c>
      <c r="AT1249" s="13">
        <f t="shared" si="1547"/>
        <v>3.2316776955565143E-4</v>
      </c>
      <c r="AU1249" s="13">
        <f t="shared" si="1548"/>
        <v>1.7955739889461295E-4</v>
      </c>
      <c r="AV1249" s="13">
        <f t="shared" si="1549"/>
        <v>7.4823812586871622E-5</v>
      </c>
      <c r="AW1249" s="13">
        <f t="shared" si="1550"/>
        <v>9.2483369023756727E-7</v>
      </c>
      <c r="AX1249" s="13">
        <f t="shared" si="1551"/>
        <v>2.5256693244848308E-3</v>
      </c>
      <c r="AY1249" s="13">
        <f t="shared" si="1552"/>
        <v>2.0224591777233529E-3</v>
      </c>
      <c r="AZ1249" s="13">
        <f t="shared" si="1553"/>
        <v>8.0975389095952661E-4</v>
      </c>
      <c r="BA1249" s="13">
        <f t="shared" si="1554"/>
        <v>2.1613995843819026E-4</v>
      </c>
      <c r="BB1249" s="13">
        <f t="shared" si="1555"/>
        <v>4.3269148338057443E-5</v>
      </c>
      <c r="BC1249" s="13">
        <f t="shared" si="1556"/>
        <v>6.9296550676860447E-6</v>
      </c>
      <c r="BD1249" s="13">
        <f t="shared" si="1557"/>
        <v>3.1046812737011264E-5</v>
      </c>
      <c r="BE1249" s="13">
        <f t="shared" si="1558"/>
        <v>5.1750379810687354E-5</v>
      </c>
      <c r="BF1249" s="13">
        <f t="shared" si="1559"/>
        <v>4.313006029372222E-5</v>
      </c>
      <c r="BG1249" s="13">
        <f t="shared" si="1560"/>
        <v>2.3963780333530347E-5</v>
      </c>
      <c r="BH1249" s="13">
        <f t="shared" si="1561"/>
        <v>9.9860068122362954E-6</v>
      </c>
      <c r="BI1249" s="13">
        <f t="shared" si="1562"/>
        <v>3.3290350909952186E-6</v>
      </c>
      <c r="BJ1249" s="14">
        <f t="shared" si="1563"/>
        <v>0.57829248719017079</v>
      </c>
      <c r="BK1249" s="14">
        <f t="shared" si="1564"/>
        <v>0.24383505230964689</v>
      </c>
      <c r="BL1249" s="14">
        <f t="shared" si="1565"/>
        <v>0.17093689903450138</v>
      </c>
      <c r="BM1249" s="14">
        <f t="shared" si="1566"/>
        <v>0.44615103066039241</v>
      </c>
      <c r="BN1249" s="14">
        <f t="shared" si="1567"/>
        <v>0.55214772599877604</v>
      </c>
    </row>
    <row r="1250" spans="1:66" x14ac:dyDescent="0.25">
      <c r="A1250" t="s">
        <v>72</v>
      </c>
      <c r="B1250" t="s">
        <v>80</v>
      </c>
      <c r="C1250" t="s">
        <v>76</v>
      </c>
      <c r="D1250" s="11">
        <v>44467</v>
      </c>
      <c r="E1250" s="10">
        <f>VLOOKUP(A1250,home!$A$2:$E$405,3,FALSE)</f>
        <v>1.4166666666666701</v>
      </c>
      <c r="F1250" s="10">
        <f>VLOOKUP(B1250,home!$B$2:$E$405,3,FALSE)</f>
        <v>0.97</v>
      </c>
      <c r="G1250" s="10">
        <f>VLOOKUP(C1250,away!$B$2:$E$405,4,FALSE)</f>
        <v>1.1100000000000001</v>
      </c>
      <c r="H1250" s="10">
        <f>VLOOKUP(A1250,away!$A$2:$E$405,3,FALSE)</f>
        <v>1.11666666666667</v>
      </c>
      <c r="I1250" s="10">
        <f>VLOOKUP(C1250,away!$B$2:$E$405,3,FALSE)</f>
        <v>0.71</v>
      </c>
      <c r="J1250" s="10">
        <f>VLOOKUP(B1250,home!$B$2:$E$405,4,FALSE)</f>
        <v>0.9</v>
      </c>
      <c r="K1250" s="12">
        <f t="shared" si="1512"/>
        <v>1.5253250000000036</v>
      </c>
      <c r="L1250" s="12">
        <f t="shared" si="1513"/>
        <v>0.71355000000000213</v>
      </c>
      <c r="M1250" s="13">
        <f t="shared" si="1514"/>
        <v>0.10657833759022138</v>
      </c>
      <c r="N1250" s="13">
        <f t="shared" si="1515"/>
        <v>0.16256660278480481</v>
      </c>
      <c r="O1250" s="13">
        <f t="shared" si="1516"/>
        <v>7.6048972787502694E-2</v>
      </c>
      <c r="P1250" s="13">
        <f t="shared" si="1517"/>
        <v>0.11599939941709782</v>
      </c>
      <c r="Q1250" s="13">
        <f t="shared" si="1518"/>
        <v>0.12398345169636651</v>
      </c>
      <c r="R1250" s="13">
        <f t="shared" si="1519"/>
        <v>2.7132372266261348E-2</v>
      </c>
      <c r="S1250" s="13">
        <f t="shared" si="1520"/>
        <v>3.1563310540795059E-2</v>
      </c>
      <c r="T1250" s="13">
        <f t="shared" si="1521"/>
        <v>8.8468391957942594E-2</v>
      </c>
      <c r="U1250" s="13">
        <f t="shared" si="1522"/>
        <v>4.1385685727035187E-2</v>
      </c>
      <c r="V1250" s="13">
        <f t="shared" si="1523"/>
        <v>3.8170411122847876E-3</v>
      </c>
      <c r="W1250" s="13">
        <f t="shared" si="1524"/>
        <v>6.303835281958689E-2</v>
      </c>
      <c r="X1250" s="13">
        <f t="shared" si="1525"/>
        <v>4.498101665441636E-2</v>
      </c>
      <c r="Y1250" s="13">
        <f t="shared" si="1526"/>
        <v>1.6048102216879443E-2</v>
      </c>
      <c r="Z1250" s="13">
        <f t="shared" si="1527"/>
        <v>6.4534347435302826E-3</v>
      </c>
      <c r="AA1250" s="13">
        <f t="shared" si="1528"/>
        <v>9.8435853501753507E-3</v>
      </c>
      <c r="AB1250" s="13">
        <f t="shared" si="1529"/>
        <v>7.5073334121281282E-3</v>
      </c>
      <c r="AC1250" s="13">
        <f t="shared" si="1530"/>
        <v>2.5965318479974071E-4</v>
      </c>
      <c r="AD1250" s="13">
        <f t="shared" si="1531"/>
        <v>2.4038493878634153E-2</v>
      </c>
      <c r="AE1250" s="13">
        <f t="shared" si="1532"/>
        <v>1.7152667307099453E-2</v>
      </c>
      <c r="AF1250" s="13">
        <f t="shared" si="1533"/>
        <v>6.1196428784904243E-3</v>
      </c>
      <c r="AG1250" s="13">
        <f t="shared" si="1534"/>
        <v>1.4555570586489519E-3</v>
      </c>
      <c r="AH1250" s="13">
        <f t="shared" si="1535"/>
        <v>1.1512120903115117E-3</v>
      </c>
      <c r="AI1250" s="13">
        <f t="shared" si="1536"/>
        <v>1.7559725816544106E-3</v>
      </c>
      <c r="AJ1250" s="13">
        <f t="shared" si="1537"/>
        <v>1.3392144390560105E-3</v>
      </c>
      <c r="AK1250" s="13">
        <f t="shared" si="1538"/>
        <v>6.8091242141770454E-4</v>
      </c>
      <c r="AL1250" s="13">
        <f t="shared" si="1539"/>
        <v>1.1304215912735389E-5</v>
      </c>
      <c r="AM1250" s="13">
        <f t="shared" si="1540"/>
        <v>7.3333031350855402E-3</v>
      </c>
      <c r="AN1250" s="13">
        <f t="shared" si="1541"/>
        <v>5.2326784520403029E-3</v>
      </c>
      <c r="AO1250" s="13">
        <f t="shared" si="1542"/>
        <v>1.8668888547266843E-3</v>
      </c>
      <c r="AP1250" s="13">
        <f t="shared" si="1543"/>
        <v>4.4403951409674328E-4</v>
      </c>
      <c r="AQ1250" s="13">
        <f t="shared" si="1544"/>
        <v>7.9211098820933029E-5</v>
      </c>
      <c r="AR1250" s="13">
        <f t="shared" si="1545"/>
        <v>1.6428947740835636E-4</v>
      </c>
      <c r="AS1250" s="13">
        <f t="shared" si="1546"/>
        <v>2.5059484712790177E-4</v>
      </c>
      <c r="AT1250" s="13">
        <f t="shared" si="1547"/>
        <v>1.9111929259768389E-4</v>
      </c>
      <c r="AU1250" s="13">
        <f t="shared" si="1548"/>
        <v>9.7173011660520937E-5</v>
      </c>
      <c r="AV1250" s="13">
        <f t="shared" si="1549"/>
        <v>3.7055106002771112E-5</v>
      </c>
      <c r="AW1250" s="13">
        <f t="shared" si="1550"/>
        <v>3.4176276301313439E-7</v>
      </c>
      <c r="AX1250" s="13">
        <f t="shared" si="1551"/>
        <v>1.8642784340873952E-3</v>
      </c>
      <c r="AY1250" s="13">
        <f t="shared" si="1552"/>
        <v>1.3302558766430648E-3</v>
      </c>
      <c r="AZ1250" s="13">
        <f t="shared" si="1553"/>
        <v>4.7460204038933074E-4</v>
      </c>
      <c r="BA1250" s="13">
        <f t="shared" si="1554"/>
        <v>1.1288409530660268E-4</v>
      </c>
      <c r="BB1250" s="13">
        <f t="shared" si="1555"/>
        <v>2.0137111551506646E-5</v>
      </c>
      <c r="BC1250" s="13">
        <f t="shared" si="1556"/>
        <v>2.8737671895155227E-6</v>
      </c>
      <c r="BD1250" s="13">
        <f t="shared" si="1557"/>
        <v>1.9538126100788829E-5</v>
      </c>
      <c r="BE1250" s="13">
        <f t="shared" si="1558"/>
        <v>2.9801992194685791E-5</v>
      </c>
      <c r="BF1250" s="13">
        <f t="shared" si="1559"/>
        <v>2.2728861872179612E-5</v>
      </c>
      <c r="BG1250" s="13">
        <f t="shared" si="1560"/>
        <v>1.1556300411727481E-5</v>
      </c>
      <c r="BH1250" s="13">
        <f t="shared" si="1561"/>
        <v>4.4067784813795657E-6</v>
      </c>
      <c r="BI1250" s="13">
        <f t="shared" si="1562"/>
        <v>1.3443538774220594E-6</v>
      </c>
      <c r="BJ1250" s="14">
        <f t="shared" si="1563"/>
        <v>0.56661343163280709</v>
      </c>
      <c r="BK1250" s="14">
        <f t="shared" si="1564"/>
        <v>0.25955930193775462</v>
      </c>
      <c r="BL1250" s="14">
        <f t="shared" si="1565"/>
        <v>0.16767486922327776</v>
      </c>
      <c r="BM1250" s="14">
        <f t="shared" si="1566"/>
        <v>0.38666198688123521</v>
      </c>
      <c r="BN1250" s="14">
        <f t="shared" si="1567"/>
        <v>0.6123091365422545</v>
      </c>
    </row>
    <row r="1251" spans="1:66" s="15" customFormat="1" x14ac:dyDescent="0.25">
      <c r="A1251" s="15" t="s">
        <v>72</v>
      </c>
      <c r="B1251" s="15" t="s">
        <v>365</v>
      </c>
      <c r="C1251" s="15" t="s">
        <v>74</v>
      </c>
      <c r="D1251" s="23">
        <v>44467</v>
      </c>
      <c r="E1251" s="15">
        <f>VLOOKUP(A1251,home!$A$2:$E$405,3,FALSE)</f>
        <v>1.4166666666666701</v>
      </c>
      <c r="F1251" s="15">
        <f>VLOOKUP(B1251,home!$B$2:$E$405,3,FALSE)</f>
        <v>1.1499999999999999</v>
      </c>
      <c r="G1251" s="15">
        <f>VLOOKUP(C1251,away!$B$2:$E$405,4,FALSE)</f>
        <v>0.62</v>
      </c>
      <c r="H1251" s="15">
        <f>VLOOKUP(A1251,away!$A$2:$E$405,3,FALSE)</f>
        <v>1.11666666666667</v>
      </c>
      <c r="I1251" s="15">
        <f>VLOOKUP(C1251,away!$B$2:$E$405,3,FALSE)</f>
        <v>0.79</v>
      </c>
      <c r="J1251" s="15">
        <f>VLOOKUP(B1251,home!$B$2:$E$405,4,FALSE)</f>
        <v>0.9</v>
      </c>
      <c r="K1251" s="20">
        <f t="shared" si="1512"/>
        <v>1.0100833333333357</v>
      </c>
      <c r="L1251" s="20">
        <f t="shared" si="1513"/>
        <v>0.79395000000000238</v>
      </c>
      <c r="M1251" s="21">
        <f t="shared" si="1514"/>
        <v>0.16463352542273399</v>
      </c>
      <c r="N1251" s="21">
        <f t="shared" si="1515"/>
        <v>0.1662935801374136</v>
      </c>
      <c r="O1251" s="21">
        <f t="shared" si="1516"/>
        <v>0.13071078750938006</v>
      </c>
      <c r="P1251" s="21">
        <f t="shared" si="1517"/>
        <v>0.13202878795009995</v>
      </c>
      <c r="Q1251" s="21">
        <f t="shared" si="1518"/>
        <v>8.3985186868566444E-2</v>
      </c>
      <c r="R1251" s="21">
        <f t="shared" si="1519"/>
        <v>5.1888914871536296E-2</v>
      </c>
      <c r="S1251" s="21">
        <f t="shared" si="1520"/>
        <v>2.6470308527398737E-2</v>
      </c>
      <c r="T1251" s="21">
        <f t="shared" si="1521"/>
        <v>6.6680039114298539E-2</v>
      </c>
      <c r="U1251" s="21">
        <f t="shared" si="1522"/>
        <v>5.2412128096491074E-2</v>
      </c>
      <c r="V1251" s="21">
        <f t="shared" si="1523"/>
        <v>2.3586682012966187E-3</v>
      </c>
      <c r="W1251" s="21">
        <f t="shared" si="1524"/>
        <v>2.8277345834274902E-2</v>
      </c>
      <c r="X1251" s="21">
        <f t="shared" si="1525"/>
        <v>2.2450798725122626E-2</v>
      </c>
      <c r="Y1251" s="21">
        <f t="shared" si="1526"/>
        <v>8.9124058239055809E-3</v>
      </c>
      <c r="Z1251" s="21">
        <f t="shared" si="1527"/>
        <v>1.3732401320752121E-2</v>
      </c>
      <c r="AA1251" s="21">
        <f t="shared" si="1528"/>
        <v>1.3870869700736404E-2</v>
      </c>
      <c r="AB1251" s="21">
        <f t="shared" si="1529"/>
        <v>7.0053671517760962E-3</v>
      </c>
      <c r="AC1251" s="21">
        <f t="shared" si="1530"/>
        <v>1.1822170749928268E-4</v>
      </c>
      <c r="AD1251" s="21">
        <f t="shared" si="1531"/>
        <v>7.1406189345259745E-3</v>
      </c>
      <c r="AE1251" s="21">
        <f t="shared" si="1532"/>
        <v>5.669294403066915E-3</v>
      </c>
      <c r="AF1251" s="21">
        <f t="shared" si="1533"/>
        <v>2.2505681456574953E-3</v>
      </c>
      <c r="AG1251" s="21">
        <f t="shared" si="1534"/>
        <v>5.9561285974825786E-4</v>
      </c>
      <c r="AH1251" s="21">
        <f t="shared" si="1535"/>
        <v>2.7257100071527945E-3</v>
      </c>
      <c r="AI1251" s="21">
        <f t="shared" si="1536"/>
        <v>2.7531942497249252E-3</v>
      </c>
      <c r="AJ1251" s="21">
        <f t="shared" si="1537"/>
        <v>1.390477812538162E-3</v>
      </c>
      <c r="AK1251" s="21">
        <f t="shared" si="1538"/>
        <v>4.6816615460486402E-4</v>
      </c>
      <c r="AL1251" s="21">
        <f t="shared" si="1539"/>
        <v>3.7923427103787599E-6</v>
      </c>
      <c r="AM1251" s="21">
        <f t="shared" si="1540"/>
        <v>1.4425240350898262E-3</v>
      </c>
      <c r="AN1251" s="21">
        <f t="shared" si="1541"/>
        <v>1.1452919576595709E-3</v>
      </c>
      <c r="AO1251" s="21">
        <f t="shared" si="1542"/>
        <v>4.5465227489190952E-4</v>
      </c>
      <c r="AP1251" s="21">
        <f t="shared" si="1543"/>
        <v>1.203237245501442E-4</v>
      </c>
      <c r="AQ1251" s="21">
        <f t="shared" si="1544"/>
        <v>2.3882755276646817E-5</v>
      </c>
      <c r="AR1251" s="21">
        <f t="shared" si="1545"/>
        <v>4.3281549203579364E-4</v>
      </c>
      <c r="AS1251" s="21">
        <f t="shared" si="1546"/>
        <v>4.371797149138222E-4</v>
      </c>
      <c r="AT1251" s="21">
        <f t="shared" si="1547"/>
        <v>2.2079397185293542E-4</v>
      </c>
      <c r="AU1251" s="21">
        <f t="shared" si="1548"/>
        <v>7.4340103689706584E-5</v>
      </c>
      <c r="AV1251" s="21">
        <f t="shared" si="1549"/>
        <v>1.8772424933811153E-5</v>
      </c>
      <c r="AW1251" s="21">
        <f t="shared" si="1550"/>
        <v>8.4480297520246066E-8</v>
      </c>
      <c r="AX1251" s="21">
        <f t="shared" si="1551"/>
        <v>2.4284491429616412E-4</v>
      </c>
      <c r="AY1251" s="21">
        <f t="shared" si="1552"/>
        <v>1.9280671970544008E-4</v>
      </c>
      <c r="AZ1251" s="21">
        <f t="shared" si="1553"/>
        <v>7.65394475550673E-5</v>
      </c>
      <c r="BA1251" s="21">
        <f t="shared" si="1554"/>
        <v>2.025616479544862E-5</v>
      </c>
      <c r="BB1251" s="21">
        <f t="shared" si="1555"/>
        <v>4.0205955098366202E-6</v>
      </c>
      <c r="BC1251" s="21">
        <f t="shared" si="1556"/>
        <v>6.3843036100695882E-7</v>
      </c>
      <c r="BD1251" s="21">
        <f t="shared" si="1557"/>
        <v>5.7272309983636555E-5</v>
      </c>
      <c r="BE1251" s="21">
        <f t="shared" si="1558"/>
        <v>5.7849805775971691E-5</v>
      </c>
      <c r="BF1251" s="21">
        <f t="shared" si="1559"/>
        <v>2.9216562325439765E-5</v>
      </c>
      <c r="BG1251" s="21">
        <f t="shared" si="1560"/>
        <v>9.8370542207404522E-6</v>
      </c>
      <c r="BH1251" s="21">
        <f t="shared" si="1561"/>
        <v>2.4840611293665679E-6</v>
      </c>
      <c r="BI1251" s="21">
        <f t="shared" si="1562"/>
        <v>5.0182174915087088E-7</v>
      </c>
      <c r="BJ1251" s="22">
        <f t="shared" si="1563"/>
        <v>0.39597923186627138</v>
      </c>
      <c r="BK1251" s="22">
        <f t="shared" si="1564"/>
        <v>0.32580611087144434</v>
      </c>
      <c r="BL1251" s="22">
        <f t="shared" si="1565"/>
        <v>0.264566678876551</v>
      </c>
      <c r="BM1251" s="22">
        <f t="shared" si="1566"/>
        <v>0.27035091793588067</v>
      </c>
      <c r="BN1251" s="22">
        <f t="shared" si="1567"/>
        <v>0.72954078275973044</v>
      </c>
    </row>
    <row r="1252" spans="1:66" x14ac:dyDescent="0.25">
      <c r="A1252" t="s">
        <v>91</v>
      </c>
      <c r="B1252" t="s">
        <v>109</v>
      </c>
      <c r="C1252" t="s">
        <v>129</v>
      </c>
      <c r="D1252" s="7" t="s">
        <v>506</v>
      </c>
      <c r="E1252" s="10">
        <f>VLOOKUP(A1252,home!$A$2:$E$405,3,FALSE)</f>
        <v>1.53296703296703</v>
      </c>
      <c r="F1252" s="10">
        <f>VLOOKUP(B1252,home!$B$2:$E$405,3,FALSE)</f>
        <v>0.65</v>
      </c>
      <c r="G1252" s="10">
        <f>VLOOKUP(C1252,away!$B$2:$E$405,4,FALSE)</f>
        <v>1.55</v>
      </c>
      <c r="H1252" s="10">
        <f>VLOOKUP(A1252,away!$A$2:$E$405,3,FALSE)</f>
        <v>1.2527472527472501</v>
      </c>
      <c r="I1252" s="10">
        <f>VLOOKUP(C1252,away!$B$2:$E$405,3,FALSE)</f>
        <v>1.06</v>
      </c>
      <c r="J1252" s="10">
        <f>VLOOKUP(B1252,home!$B$2:$E$405,4,FALSE)</f>
        <v>1.71</v>
      </c>
      <c r="K1252" s="12">
        <f t="shared" ref="K1252:K1315" si="1568">E1252*F1252*G1252</f>
        <v>1.544464285714283</v>
      </c>
      <c r="L1252" s="12">
        <f t="shared" ref="L1252:L1315" si="1569">H1252*I1252*J1252</f>
        <v>2.2707296703296658</v>
      </c>
      <c r="M1252" s="13">
        <f t="shared" ref="M1252:M1315" si="1570">_xlfn.POISSON.DIST(0,K1252,FALSE) * _xlfn.POISSON.DIST(0,L1252,FALSE)</f>
        <v>2.2033440520222804E-2</v>
      </c>
      <c r="N1252" s="13">
        <f t="shared" ref="N1252:N1315" si="1571">_xlfn.POISSON.DIST(1,K1252,FALSE) * _xlfn.POISSON.DIST(0,L1252,FALSE)</f>
        <v>3.4029861974894056E-2</v>
      </c>
      <c r="O1252" s="13">
        <f t="shared" ref="O1252:O1315" si="1572">_xlfn.POISSON.DIST(0,K1252,FALSE) * _xlfn.POISSON.DIST(1,L1252,FALSE)</f>
        <v>5.0031987128713824E-2</v>
      </c>
      <c r="P1252" s="13">
        <f t="shared" ref="P1252:P1315" si="1573">_xlfn.POISSON.DIST(1,K1252,FALSE) * _xlfn.POISSON.DIST(1,L1252,FALSE)</f>
        <v>7.7272617263615201E-2</v>
      </c>
      <c r="Q1252" s="13">
        <f t="shared" ref="Q1252:Q1315" si="1574">_xlfn.POISSON.DIST(2,K1252,FALSE) * _xlfn.POISSON.DIST(0,L1252,FALSE)</f>
        <v>2.6278953234005191E-2</v>
      </c>
      <c r="R1252" s="13">
        <f t="shared" ref="R1252:R1315" si="1575">_xlfn.POISSON.DIST(0,K1252,FALSE) * _xlfn.POISSON.DIST(2,L1252,FALSE)</f>
        <v>5.6804558819361216E-2</v>
      </c>
      <c r="S1252" s="13">
        <f t="shared" ref="S1252:S1315" si="1576">_xlfn.POISSON.DIST(2,K1252,FALSE) * _xlfn.POISSON.DIST(2,L1252,FALSE)</f>
        <v>6.774994324296274E-2</v>
      </c>
      <c r="T1252" s="13">
        <f t="shared" ref="T1252:T1315" si="1577">_xlfn.POISSON.DIST(2,K1252,FALSE) * _xlfn.POISSON.DIST(1,L1252,FALSE)</f>
        <v>5.96723988136613E-2</v>
      </c>
      <c r="U1252" s="13">
        <f t="shared" ref="U1252:U1315" si="1578">_xlfn.POISSON.DIST(1,K1252,FALSE) * _xlfn.POISSON.DIST(2,L1252,FALSE)</f>
        <v>8.7732612362259696E-2</v>
      </c>
      <c r="V1252" s="13">
        <f t="shared" ref="V1252:V1315" si="1579">_xlfn.POISSON.DIST(3,K1252,FALSE) * _xlfn.POISSON.DIST(3,L1252,FALSE)</f>
        <v>2.6400352828541654E-2</v>
      </c>
      <c r="W1252" s="13">
        <f t="shared" ref="W1252:W1315" si="1580">_xlfn.POISSON.DIST(3,K1252,FALSE) * _xlfn.POISSON.DIST(0,L1252,FALSE)</f>
        <v>1.3528968245292296E-2</v>
      </c>
      <c r="X1252" s="13">
        <f t="shared" ref="X1252:X1315" si="1581">_xlfn.POISSON.DIST(3,K1252,FALSE) * _xlfn.POISSON.DIST(1,L1252,FALSE)</f>
        <v>3.0720629603533091E-2</v>
      </c>
      <c r="Y1252" s="13">
        <f t="shared" ref="Y1252:Y1315" si="1582">_xlfn.POISSON.DIST(3,K1252,FALSE) * _xlfn.POISSON.DIST(2,L1252,FALSE)</f>
        <v>3.4879122565975237E-2</v>
      </c>
      <c r="Z1252" s="13">
        <f t="shared" ref="Z1252:Z1315" si="1583">_xlfn.POISSON.DIST(0,K1252,FALSE) * _xlfn.POISSON.DIST(3,L1252,FALSE)</f>
        <v>4.2995932373703409E-2</v>
      </c>
      <c r="AA1252" s="13">
        <f t="shared" ref="AA1252:AA1315" si="1584">_xlfn.POISSON.DIST(1,K1252,FALSE) * _xlfn.POISSON.DIST(3,L1252,FALSE)</f>
        <v>6.6405681982171449E-2</v>
      </c>
      <c r="AB1252" s="13">
        <f t="shared" ref="AB1252:AB1315" si="1585">_xlfn.POISSON.DIST(2,K1252,FALSE) * _xlfn.POISSON.DIST(3,L1252,FALSE)</f>
        <v>5.1280602094982128E-2</v>
      </c>
      <c r="AC1252" s="13">
        <f t="shared" ref="AC1252:AC1315" si="1586">_xlfn.POISSON.DIST(4,K1252,FALSE) * _xlfn.POISSON.DIST(4,L1252,FALSE)</f>
        <v>5.7867277862027472E-3</v>
      </c>
      <c r="AD1252" s="13">
        <f t="shared" ref="AD1252:AD1315" si="1587">_xlfn.POISSON.DIST(4,K1252,FALSE) * _xlfn.POISSON.DIST(0,L1252,FALSE)</f>
        <v>5.2237520693541447E-3</v>
      </c>
      <c r="AE1252" s="13">
        <f t="shared" ref="AE1252:AE1315" si="1588">_xlfn.POISSON.DIST(4,K1252,FALSE) * _xlfn.POISSON.DIST(1,L1252,FALSE)</f>
        <v>1.1861728814328445E-2</v>
      </c>
      <c r="AF1252" s="13">
        <f t="shared" ref="AF1252:AF1315" si="1589">_xlfn.POISSON.DIST(4,K1252,FALSE) * _xlfn.POISSON.DIST(2,L1252,FALSE)</f>
        <v>1.3467389780049965E-2</v>
      </c>
      <c r="AG1252" s="13">
        <f t="shared" ref="AG1252:AG1315" si="1590">_xlfn.POISSON.DIST(4,K1252,FALSE) * _xlfn.POISSON.DIST(3,L1252,FALSE)</f>
        <v>1.0193600518484657E-2</v>
      </c>
      <c r="AH1252" s="13">
        <f t="shared" ref="AH1252:AH1315" si="1591">_xlfn.POISSON.DIST(0,K1252,FALSE) * _xlfn.POISSON.DIST(4,L1252,FALSE)</f>
        <v>2.4408034836114048E-2</v>
      </c>
      <c r="AI1252" s="13">
        <f t="shared" ref="AI1252:AI1315" si="1592">_xlfn.POISSON.DIST(1,K1252,FALSE) * _xlfn.POISSON.DIST(4,L1252,FALSE)</f>
        <v>3.7697338088848224E-2</v>
      </c>
      <c r="AJ1252" s="13">
        <f t="shared" ref="AJ1252:AJ1315" si="1593">_xlfn.POISSON.DIST(2,K1252,FALSE) * _xlfn.POISSON.DIST(4,L1252,FALSE)</f>
        <v>2.9111096172361399E-2</v>
      </c>
      <c r="AK1252" s="13">
        <f t="shared" ref="AK1252:AK1315" si="1594">_xlfn.POISSON.DIST(3,K1252,FALSE) * _xlfn.POISSON.DIST(4,L1252,FALSE)</f>
        <v>1.4987016118735321E-2</v>
      </c>
      <c r="AL1252" s="13">
        <f t="shared" ref="AL1252:AL1315" si="1595">_xlfn.POISSON.DIST(5,K1252,FALSE) * _xlfn.POISSON.DIST(5,L1252,FALSE)</f>
        <v>8.1177626530284583E-4</v>
      </c>
      <c r="AM1252" s="13">
        <f t="shared" ref="AM1252:AM1315" si="1596">_xlfn.POISSON.DIST(5,K1252,FALSE) * _xlfn.POISSON.DIST(0,L1252,FALSE)</f>
        <v>1.6135797017087098E-3</v>
      </c>
      <c r="AN1252" s="13">
        <f t="shared" ref="AN1252:AN1315" si="1597">_xlfn.POISSON.DIST(5,K1252,FALSE) * _xlfn.POISSON.DIST(1,L1252,FALSE)</f>
        <v>3.6640033041116585E-3</v>
      </c>
      <c r="AO1252" s="13">
        <f t="shared" ref="AO1252:AO1315" si="1598">_xlfn.POISSON.DIST(5,K1252,FALSE) * _xlfn.POISSON.DIST(2,L1252,FALSE)</f>
        <v>4.1599805074161366E-3</v>
      </c>
      <c r="AP1252" s="13">
        <f t="shared" ref="AP1252:AP1315" si="1599">_xlfn.POISSON.DIST(5,K1252,FALSE) * _xlfn.POISSON.DIST(3,L1252,FALSE)</f>
        <v>3.1487303887276271E-3</v>
      </c>
      <c r="AQ1252" s="13">
        <f t="shared" ref="AQ1252:AQ1315" si="1600">_xlfn.POISSON.DIST(5,K1252,FALSE) * _xlfn.POISSON.DIST(4,L1252,FALSE)</f>
        <v>1.7874788793881221E-3</v>
      </c>
      <c r="AR1252" s="13">
        <f t="shared" ref="AR1252:AR1315" si="1601">_xlfn.POISSON.DIST(0,K1252,FALSE) * _xlfn.POISSON.DIST(5,L1252,FALSE)</f>
        <v>1.1084809779360844E-2</v>
      </c>
      <c r="AS1252" s="13">
        <f t="shared" ref="AS1252:AS1315" si="1602">_xlfn.POISSON.DIST(1,K1252,FALSE) * _xlfn.POISSON.DIST(5,L1252,FALSE)</f>
        <v>1.7120092818159249E-2</v>
      </c>
      <c r="AT1252" s="13">
        <f t="shared" ref="AT1252:AT1315" si="1603">_xlfn.POISSON.DIST(2,K1252,FALSE) * _xlfn.POISSON.DIST(5,L1252,FALSE)</f>
        <v>1.3220685962880273E-2</v>
      </c>
      <c r="AU1252" s="13">
        <f t="shared" ref="AU1252:AU1315" si="1604">_xlfn.POISSON.DIST(3,K1252,FALSE) * _xlfn.POISSON.DIST(5,L1252,FALSE)</f>
        <v>6.806292434104245E-3</v>
      </c>
      <c r="AV1252" s="13">
        <f t="shared" ref="AV1252:AV1315" si="1605">_xlfn.POISSON.DIST(4,K1252,FALSE) * _xlfn.POISSON.DIST(5,L1252,FALSE)</f>
        <v>2.6280188956503349E-3</v>
      </c>
      <c r="AW1252" s="13">
        <f t="shared" ref="AW1252:AW1315" si="1606">_xlfn.POISSON.DIST(6,K1252,FALSE) * _xlfn.POISSON.DIST(6,L1252,FALSE)</f>
        <v>7.9081910611257389E-5</v>
      </c>
      <c r="AX1252" s="13">
        <f t="shared" ref="AX1252:AX1315" si="1607">_xlfn.POISSON.DIST(6,K1252,FALSE) * _xlfn.POISSON.DIST(0,L1252,FALSE)</f>
        <v>4.1535270357376844E-4</v>
      </c>
      <c r="AY1252" s="13">
        <f t="shared" ref="AY1252:AY1315" si="1608">_xlfn.POISSON.DIST(6,K1252,FALSE) * _xlfn.POISSON.DIST(1,L1252,FALSE)</f>
        <v>9.4315370765659854E-4</v>
      </c>
      <c r="AZ1252" s="13">
        <f t="shared" ref="AZ1252:AZ1315" si="1609">_xlfn.POISSON.DIST(6,K1252,FALSE) * _xlfn.POISSON.DIST(2,L1252,FALSE)</f>
        <v>1.0708235538286351E-3</v>
      </c>
      <c r="BA1252" s="13">
        <f t="shared" ref="BA1252:BA1315" si="1610">_xlfn.POISSON.DIST(6,K1252,FALSE) * _xlfn.POISSON.DIST(3,L1252,FALSE)</f>
        <v>8.1051693845551269E-4</v>
      </c>
      <c r="BB1252" s="13">
        <f t="shared" ref="BB1252:BB1315" si="1611">_xlfn.POISSON.DIST(6,K1252,FALSE) * _xlfn.POISSON.DIST(4,L1252,FALSE)</f>
        <v>4.6011621511392428E-4</v>
      </c>
      <c r="BC1252" s="13">
        <f t="shared" ref="BC1252:BC1315" si="1612">_xlfn.POISSON.DIST(6,K1252,FALSE) * _xlfn.POISSON.DIST(5,L1252,FALSE)</f>
        <v>2.0895990829179487E-4</v>
      </c>
      <c r="BD1252" s="13">
        <f t="shared" ref="BD1252:BD1315" si="1613">_xlfn.POISSON.DIST(0,K1252,FALSE) * _xlfn.POISSON.DIST(6,L1252,FALSE)</f>
        <v>4.1951010759925158E-3</v>
      </c>
      <c r="BE1252" s="13">
        <f t="shared" ref="BE1252:BE1315" si="1614">_xlfn.POISSON.DIST(1,K1252,FALSE) * _xlfn.POISSON.DIST(6,L1252,FALSE)</f>
        <v>6.4791837868320009E-3</v>
      </c>
      <c r="BF1252" s="13">
        <f t="shared" ref="BF1252:BF1315" si="1615">_xlfn.POISSON.DIST(2,K1252,FALSE) * _xlfn.POISSON.DIST(6,L1252,FALSE)</f>
        <v>5.0034339796705242E-3</v>
      </c>
      <c r="BG1252" s="13">
        <f t="shared" ref="BG1252:BG1315" si="1616">_xlfn.POISSON.DIST(3,K1252,FALSE) * _xlfn.POISSON.DIST(6,L1252,FALSE)</f>
        <v>2.5758750291768038E-3</v>
      </c>
      <c r="BH1252" s="13">
        <f t="shared" ref="BH1252:BH1315" si="1617">_xlfn.POISSON.DIST(4,K1252,FALSE) * _xlfn.POISSON.DIST(6,L1252,FALSE)</f>
        <v>9.9458674675670226E-4</v>
      </c>
      <c r="BI1252" s="13">
        <f t="shared" ref="BI1252:BI1315" si="1618">_xlfn.POISSON.DIST(5,K1252,FALSE) * _xlfn.POISSON.DIST(6,L1252,FALSE)</f>
        <v>3.0722074188209626E-4</v>
      </c>
      <c r="BJ1252" s="14">
        <f t="shared" ref="BJ1252:BJ1315" si="1619">SUM(N1252,Q1252,T1252,W1252,X1252,Y1252,AD1252,AE1252,AF1252,AG1252,AM1252,AN1252,AO1252,AP1252,AQ1252,AX1252,AY1252,AZ1252,BA1252,BB1252,BC1252)</f>
        <v>0.2581391014278509</v>
      </c>
      <c r="BK1252" s="14">
        <f t="shared" ref="BK1252:BK1315" si="1620">SUM(M1252,P1252,S1252,V1252,AC1252,AL1252,AY1252)</f>
        <v>0.20099801161450459</v>
      </c>
      <c r="BL1252" s="14">
        <f t="shared" ref="BL1252:BL1315" si="1621">SUM(O1252,R1252,U1252,AA1252,AB1252,AH1252,AI1252,AJ1252,AK1252,AR1252,AS1252,AT1252,AU1252,AV1252,BD1252,BE1252,BF1252,BG1252,BH1252,BI1252)</f>
        <v>0.48887422885401283</v>
      </c>
      <c r="BM1252" s="14">
        <f t="shared" ref="BM1252:BM1315" si="1622">SUM(S1252:BI1252)</f>
        <v>0.72369178353221408</v>
      </c>
      <c r="BN1252" s="14">
        <f t="shared" ref="BN1252:BN1315" si="1623">SUM(M1252:R1252)</f>
        <v>0.26645141894081231</v>
      </c>
    </row>
    <row r="1253" spans="1:66" x14ac:dyDescent="0.25">
      <c r="A1253" t="s">
        <v>91</v>
      </c>
      <c r="B1253" t="s">
        <v>95</v>
      </c>
      <c r="C1253" t="s">
        <v>97</v>
      </c>
      <c r="D1253" s="7" t="s">
        <v>506</v>
      </c>
      <c r="E1253" s="10">
        <f>VLOOKUP(A1253,home!$A$2:$E$405,3,FALSE)</f>
        <v>1.53296703296703</v>
      </c>
      <c r="F1253" s="10">
        <f>VLOOKUP(B1253,home!$B$2:$E$405,3,FALSE)</f>
        <v>0.56999999999999995</v>
      </c>
      <c r="G1253" s="10">
        <f>VLOOKUP(C1253,away!$B$2:$E$405,4,FALSE)</f>
        <v>0.93</v>
      </c>
      <c r="H1253" s="10">
        <f>VLOOKUP(A1253,away!$A$2:$E$405,3,FALSE)</f>
        <v>1.2527472527472501</v>
      </c>
      <c r="I1253" s="10">
        <f>VLOOKUP(C1253,away!$B$2:$E$405,3,FALSE)</f>
        <v>0.75</v>
      </c>
      <c r="J1253" s="10">
        <f>VLOOKUP(B1253,home!$B$2:$E$405,4,FALSE)</f>
        <v>1.1000000000000001</v>
      </c>
      <c r="K1253" s="12">
        <f t="shared" si="1568"/>
        <v>0.81262582417582252</v>
      </c>
      <c r="L1253" s="12">
        <f t="shared" si="1569"/>
        <v>1.0335164835164814</v>
      </c>
      <c r="M1253" s="13">
        <f t="shared" si="1570"/>
        <v>0.15784491041177273</v>
      </c>
      <c r="N1253" s="13">
        <f t="shared" si="1571"/>
        <v>0.12826885041532568</v>
      </c>
      <c r="O1253" s="13">
        <f t="shared" si="1572"/>
        <v>0.16313531674974938</v>
      </c>
      <c r="P1253" s="13">
        <f t="shared" si="1573"/>
        <v>0.13256797122594893</v>
      </c>
      <c r="Q1253" s="13">
        <f t="shared" si="1574"/>
        <v>5.2117290142419656E-2</v>
      </c>
      <c r="R1253" s="13">
        <f t="shared" si="1575"/>
        <v>8.430151945227414E-2</v>
      </c>
      <c r="S1253" s="13">
        <f t="shared" si="1576"/>
        <v>2.7834706467756438E-2</v>
      </c>
      <c r="T1253" s="13">
        <f t="shared" si="1577"/>
        <v>5.3864078438401734E-2</v>
      </c>
      <c r="U1253" s="13">
        <f t="shared" si="1578"/>
        <v>6.8505591724178402E-2</v>
      </c>
      <c r="V1253" s="13">
        <f t="shared" si="1579"/>
        <v>2.5974797078939568E-3</v>
      </c>
      <c r="W1253" s="13">
        <f t="shared" si="1580"/>
        <v>1.4117285285264751E-2</v>
      </c>
      <c r="X1253" s="13">
        <f t="shared" si="1581"/>
        <v>1.459044704482579E-2</v>
      </c>
      <c r="Y1253" s="13">
        <f t="shared" si="1582"/>
        <v>7.5397337613508928E-3</v>
      </c>
      <c r="Z1253" s="13">
        <f t="shared" si="1583"/>
        <v>2.9042336646470216E-2</v>
      </c>
      <c r="AA1253" s="13">
        <f t="shared" si="1584"/>
        <v>2.3600552753329552E-2</v>
      </c>
      <c r="AB1253" s="13">
        <f t="shared" si="1585"/>
        <v>9.5892093160897009E-3</v>
      </c>
      <c r="AC1253" s="13">
        <f t="shared" si="1586"/>
        <v>1.3634531130817733E-4</v>
      </c>
      <c r="AD1253" s="13">
        <f t="shared" si="1587"/>
        <v>2.8680176475158691E-3</v>
      </c>
      <c r="AE1253" s="13">
        <f t="shared" si="1588"/>
        <v>2.964143513723812E-3</v>
      </c>
      <c r="AF1253" s="13">
        <f t="shared" si="1589"/>
        <v>1.5317455904710106E-3</v>
      </c>
      <c r="AG1253" s="13">
        <f t="shared" si="1590"/>
        <v>5.2769477210182518E-4</v>
      </c>
      <c r="AH1253" s="13">
        <f t="shared" si="1591"/>
        <v>7.5039334109904326E-3</v>
      </c>
      <c r="AI1253" s="13">
        <f t="shared" si="1592"/>
        <v>6.0978900726665905E-3</v>
      </c>
      <c r="AJ1253" s="13">
        <f t="shared" si="1593"/>
        <v>2.4776514730171272E-3</v>
      </c>
      <c r="AK1253" s="13">
        <f t="shared" si="1594"/>
        <v>6.7113452342699466E-4</v>
      </c>
      <c r="AL1253" s="13">
        <f t="shared" si="1595"/>
        <v>4.5804508385206468E-6</v>
      </c>
      <c r="AM1253" s="13">
        <f t="shared" si="1596"/>
        <v>4.6612504091267745E-4</v>
      </c>
      <c r="AN1253" s="13">
        <f t="shared" si="1597"/>
        <v>4.8174791316304641E-4</v>
      </c>
      <c r="AO1253" s="13">
        <f t="shared" si="1598"/>
        <v>2.4894720457683742E-4</v>
      </c>
      <c r="AP1253" s="13">
        <f t="shared" si="1599"/>
        <v>8.5763679818503735E-5</v>
      </c>
      <c r="AQ1253" s="13">
        <f t="shared" si="1600"/>
        <v>2.2159544194863342E-5</v>
      </c>
      <c r="AR1253" s="13">
        <f t="shared" si="1601"/>
        <v>1.5510877742937342E-3</v>
      </c>
      <c r="AS1253" s="13">
        <f t="shared" si="1602"/>
        <v>1.2604539809544879E-3</v>
      </c>
      <c r="AT1253" s="13">
        <f t="shared" si="1603"/>
        <v>5.121387275544186E-4</v>
      </c>
      <c r="AU1253" s="13">
        <f t="shared" si="1604"/>
        <v>1.3872571852375552E-4</v>
      </c>
      <c r="AV1253" s="13">
        <f t="shared" si="1605"/>
        <v>2.8183025337437488E-5</v>
      </c>
      <c r="AW1253" s="13">
        <f t="shared" si="1606"/>
        <v>1.0685965127605501E-7</v>
      </c>
      <c r="AX1253" s="13">
        <f t="shared" si="1607"/>
        <v>6.3130874256775562E-5</v>
      </c>
      <c r="AY1253" s="13">
        <f t="shared" si="1608"/>
        <v>6.5246799163183836E-5</v>
      </c>
      <c r="AZ1253" s="13">
        <f t="shared" si="1609"/>
        <v>3.3716821215919919E-5</v>
      </c>
      <c r="BA1253" s="13">
        <f t="shared" si="1610"/>
        <v>1.161563016614382E-5</v>
      </c>
      <c r="BB1253" s="13">
        <f t="shared" si="1611"/>
        <v>3.00123631078523E-6</v>
      </c>
      <c r="BC1253" s="13">
        <f t="shared" si="1612"/>
        <v>6.20365439624946E-7</v>
      </c>
      <c r="BD1253" s="13">
        <f t="shared" si="1613"/>
        <v>2.6717913035224423E-4</v>
      </c>
      <c r="BE1253" s="13">
        <f t="shared" si="1614"/>
        <v>2.1711666100507197E-4</v>
      </c>
      <c r="BF1253" s="13">
        <f t="shared" si="1615"/>
        <v>8.8217302795774632E-5</v>
      </c>
      <c r="BG1253" s="13">
        <f t="shared" si="1616"/>
        <v>2.3895886130328156E-5</v>
      </c>
      <c r="BH1253" s="13">
        <f t="shared" si="1617"/>
        <v>4.8546035402673801E-6</v>
      </c>
      <c r="BI1253" s="13">
        <f t="shared" si="1618"/>
        <v>7.8899524059132924E-7</v>
      </c>
      <c r="BJ1253" s="14">
        <f t="shared" si="1619"/>
        <v>0.2798713617206196</v>
      </c>
      <c r="BK1253" s="14">
        <f t="shared" si="1620"/>
        <v>0.32105124037468197</v>
      </c>
      <c r="BL1253" s="14">
        <f t="shared" si="1621"/>
        <v>0.36997544128145038</v>
      </c>
      <c r="BM1253" s="14">
        <f t="shared" si="1622"/>
        <v>0.28163938168621971</v>
      </c>
      <c r="BN1253" s="14">
        <f t="shared" si="1623"/>
        <v>0.71823585839749049</v>
      </c>
    </row>
    <row r="1254" spans="1:66" x14ac:dyDescent="0.25">
      <c r="A1254" t="s">
        <v>91</v>
      </c>
      <c r="B1254" t="s">
        <v>101</v>
      </c>
      <c r="C1254" t="s">
        <v>108</v>
      </c>
      <c r="D1254" s="7" t="s">
        <v>506</v>
      </c>
      <c r="E1254" s="10">
        <f>VLOOKUP(A1254,home!$A$2:$E$405,3,FALSE)</f>
        <v>1.53296703296703</v>
      </c>
      <c r="F1254" s="10">
        <f>VLOOKUP(B1254,home!$B$2:$E$405,3,FALSE)</f>
        <v>1.03</v>
      </c>
      <c r="G1254" s="10">
        <f>VLOOKUP(C1254,away!$B$2:$E$405,4,FALSE)</f>
        <v>0.75</v>
      </c>
      <c r="H1254" s="10">
        <f>VLOOKUP(A1254,away!$A$2:$E$405,3,FALSE)</f>
        <v>1.2527472527472501</v>
      </c>
      <c r="I1254" s="10">
        <f>VLOOKUP(C1254,away!$B$2:$E$405,3,FALSE)</f>
        <v>1.1200000000000001</v>
      </c>
      <c r="J1254" s="10">
        <f>VLOOKUP(B1254,home!$B$2:$E$405,4,FALSE)</f>
        <v>0.91</v>
      </c>
      <c r="K1254" s="12">
        <f t="shared" si="1568"/>
        <v>1.1842170329670307</v>
      </c>
      <c r="L1254" s="12">
        <f t="shared" si="1569"/>
        <v>1.2767999999999975</v>
      </c>
      <c r="M1254" s="13">
        <f t="shared" si="1570"/>
        <v>8.5348104975755054E-2</v>
      </c>
      <c r="N1254" s="13">
        <f t="shared" si="1571"/>
        <v>0.10107067964374733</v>
      </c>
      <c r="O1254" s="13">
        <f t="shared" si="1572"/>
        <v>0.10897246043304384</v>
      </c>
      <c r="P1254" s="13">
        <f t="shared" si="1573"/>
        <v>0.12904704376913634</v>
      </c>
      <c r="Q1254" s="13">
        <f t="shared" si="1574"/>
        <v>5.9844810183839879E-2</v>
      </c>
      <c r="R1254" s="13">
        <f t="shared" si="1575"/>
        <v>6.9568018740455081E-2</v>
      </c>
      <c r="S1254" s="13">
        <f t="shared" si="1576"/>
        <v>4.878005056551659E-2</v>
      </c>
      <c r="T1254" s="13">
        <f t="shared" si="1577"/>
        <v>7.6409853642726608E-2</v>
      </c>
      <c r="U1254" s="13">
        <f t="shared" si="1578"/>
        <v>8.2383632742216495E-2</v>
      </c>
      <c r="V1254" s="13">
        <f t="shared" si="1579"/>
        <v>8.1950935227457361E-3</v>
      </c>
      <c r="W1254" s="13">
        <f t="shared" si="1580"/>
        <v>2.3623081184793997E-2</v>
      </c>
      <c r="X1254" s="13">
        <f t="shared" si="1581"/>
        <v>3.0161950056744918E-2</v>
      </c>
      <c r="Y1254" s="13">
        <f t="shared" si="1582"/>
        <v>1.9255388916225923E-2</v>
      </c>
      <c r="Z1254" s="13">
        <f t="shared" si="1583"/>
        <v>2.9608148775937621E-2</v>
      </c>
      <c r="AA1254" s="13">
        <f t="shared" si="1584"/>
        <v>3.5062474095087268E-2</v>
      </c>
      <c r="AB1254" s="13">
        <f t="shared" si="1585"/>
        <v>2.0760789520683817E-2</v>
      </c>
      <c r="AC1254" s="13">
        <f t="shared" si="1586"/>
        <v>7.7444059304418303E-4</v>
      </c>
      <c r="AD1254" s="13">
        <f t="shared" si="1587"/>
        <v>6.993713777549009E-3</v>
      </c>
      <c r="AE1254" s="13">
        <f t="shared" si="1588"/>
        <v>8.929573751174558E-3</v>
      </c>
      <c r="AF1254" s="13">
        <f t="shared" si="1589"/>
        <v>5.7006398827498285E-3</v>
      </c>
      <c r="AG1254" s="13">
        <f t="shared" si="1590"/>
        <v>2.4261923340983217E-3</v>
      </c>
      <c r="AH1254" s="13">
        <f t="shared" si="1591"/>
        <v>9.4509210892792725E-3</v>
      </c>
      <c r="AI1254" s="13">
        <f t="shared" si="1592"/>
        <v>1.1191941731151839E-2</v>
      </c>
      <c r="AJ1254" s="13">
        <f t="shared" si="1593"/>
        <v>6.626844015002264E-3</v>
      </c>
      <c r="AK1254" s="13">
        <f t="shared" si="1594"/>
        <v>2.6158738524604346E-3</v>
      </c>
      <c r="AL1254" s="13">
        <f t="shared" si="1595"/>
        <v>4.6838424419878285E-5</v>
      </c>
      <c r="AM1254" s="13">
        <f t="shared" si="1596"/>
        <v>1.6564149958139458E-3</v>
      </c>
      <c r="AN1254" s="13">
        <f t="shared" si="1597"/>
        <v>2.1149106666552417E-3</v>
      </c>
      <c r="AO1254" s="13">
        <f t="shared" si="1598"/>
        <v>1.350158969592704E-3</v>
      </c>
      <c r="AP1254" s="13">
        <f t="shared" si="1599"/>
        <v>5.7462765745865368E-4</v>
      </c>
      <c r="AQ1254" s="13">
        <f t="shared" si="1600"/>
        <v>1.8342114826080196E-4</v>
      </c>
      <c r="AR1254" s="13">
        <f t="shared" si="1601"/>
        <v>2.41338720935835E-3</v>
      </c>
      <c r="AS1254" s="13">
        <f t="shared" si="1602"/>
        <v>2.8579742404669273E-3</v>
      </c>
      <c r="AT1254" s="13">
        <f t="shared" si="1603"/>
        <v>1.6922308876709743E-3</v>
      </c>
      <c r="AU1254" s="13">
        <f t="shared" si="1604"/>
        <v>6.6798954696429516E-4</v>
      </c>
      <c r="AV1254" s="13">
        <f t="shared" si="1605"/>
        <v>1.9776114983976215E-4</v>
      </c>
      <c r="AW1254" s="13">
        <f t="shared" si="1606"/>
        <v>1.9672246345020561E-6</v>
      </c>
      <c r="AX1254" s="13">
        <f t="shared" si="1607"/>
        <v>3.2692580861748156E-4</v>
      </c>
      <c r="AY1254" s="13">
        <f t="shared" si="1608"/>
        <v>4.1741887244279961E-4</v>
      </c>
      <c r="AZ1254" s="13">
        <f t="shared" si="1609"/>
        <v>2.6648020816748285E-4</v>
      </c>
      <c r="BA1254" s="13">
        <f t="shared" si="1610"/>
        <v>1.1341397659608046E-4</v>
      </c>
      <c r="BB1254" s="13">
        <f t="shared" si="1611"/>
        <v>3.6201741329468821E-5</v>
      </c>
      <c r="BC1254" s="13">
        <f t="shared" si="1612"/>
        <v>9.2444766658931392E-6</v>
      </c>
      <c r="BD1254" s="13">
        <f t="shared" si="1613"/>
        <v>5.135687981514559E-4</v>
      </c>
      <c r="BE1254" s="13">
        <f t="shared" si="1614"/>
        <v>6.0817691837136093E-4</v>
      </c>
      <c r="BF1254" s="13">
        <f t="shared" si="1615"/>
        <v>3.6010673289638265E-4</v>
      </c>
      <c r="BG1254" s="13">
        <f t="shared" si="1616"/>
        <v>1.4214817559400175E-4</v>
      </c>
      <c r="BH1254" s="13">
        <f t="shared" si="1617"/>
        <v>4.2083572685901309E-5</v>
      </c>
      <c r="BI1254" s="13">
        <f t="shared" si="1618"/>
        <v>9.9672167165500803E-6</v>
      </c>
      <c r="BJ1254" s="14">
        <f t="shared" si="1619"/>
        <v>0.34146510189525087</v>
      </c>
      <c r="BK1254" s="14">
        <f t="shared" si="1620"/>
        <v>0.27260899072306055</v>
      </c>
      <c r="BL1254" s="14">
        <f t="shared" si="1621"/>
        <v>0.35613835066809618</v>
      </c>
      <c r="BM1254" s="14">
        <f t="shared" si="1622"/>
        <v>0.44555402266855948</v>
      </c>
      <c r="BN1254" s="14">
        <f t="shared" si="1623"/>
        <v>0.55385111774597751</v>
      </c>
    </row>
    <row r="1255" spans="1:66" x14ac:dyDescent="0.25">
      <c r="A1255" t="s">
        <v>114</v>
      </c>
      <c r="B1255" t="s">
        <v>120</v>
      </c>
      <c r="C1255" t="s">
        <v>126</v>
      </c>
      <c r="D1255" s="7" t="s">
        <v>506</v>
      </c>
      <c r="E1255" s="10">
        <f>VLOOKUP(A1255,home!$A$2:$E$405,3,FALSE)</f>
        <v>1.3611111111111101</v>
      </c>
      <c r="F1255" s="10">
        <f>VLOOKUP(B1255,home!$B$2:$E$405,3,FALSE)</f>
        <v>0.92</v>
      </c>
      <c r="G1255" s="10">
        <f>VLOOKUP(C1255,away!$B$2:$E$405,4,FALSE)</f>
        <v>1.05</v>
      </c>
      <c r="H1255" s="10">
        <f>VLOOKUP(A1255,away!$A$2:$E$405,3,FALSE)</f>
        <v>1.12777777777778</v>
      </c>
      <c r="I1255" s="10">
        <f>VLOOKUP(C1255,away!$B$2:$E$405,3,FALSE)</f>
        <v>1.1499999999999999</v>
      </c>
      <c r="J1255" s="10">
        <f>VLOOKUP(B1255,home!$B$2:$E$405,4,FALSE)</f>
        <v>1.44</v>
      </c>
      <c r="K1255" s="12">
        <f t="shared" si="1568"/>
        <v>1.3148333333333324</v>
      </c>
      <c r="L1255" s="12">
        <f t="shared" si="1569"/>
        <v>1.8676000000000035</v>
      </c>
      <c r="M1255" s="13">
        <f t="shared" si="1570"/>
        <v>4.1484586377219947E-2</v>
      </c>
      <c r="N1255" s="13">
        <f t="shared" si="1571"/>
        <v>5.4545316988314663E-2</v>
      </c>
      <c r="O1255" s="13">
        <f t="shared" si="1572"/>
        <v>7.7476613518096121E-2</v>
      </c>
      <c r="P1255" s="13">
        <f t="shared" si="1573"/>
        <v>0.10186883400737665</v>
      </c>
      <c r="Q1255" s="13">
        <f t="shared" si="1574"/>
        <v>3.5859000476734508E-2</v>
      </c>
      <c r="R1255" s="13">
        <f t="shared" si="1575"/>
        <v>7.2347661703198313E-2</v>
      </c>
      <c r="S1255" s="13">
        <f t="shared" si="1576"/>
        <v>6.2536837463328498E-2</v>
      </c>
      <c r="T1255" s="13">
        <f t="shared" si="1577"/>
        <v>6.6970269290349493E-2</v>
      </c>
      <c r="U1255" s="13">
        <f t="shared" si="1578"/>
        <v>9.5125117196088529E-2</v>
      </c>
      <c r="V1255" s="13">
        <f t="shared" si="1579"/>
        <v>1.7062708696913634E-2</v>
      </c>
      <c r="W1255" s="13">
        <f t="shared" si="1580"/>
        <v>1.5716203042275466E-2</v>
      </c>
      <c r="X1255" s="13">
        <f t="shared" si="1581"/>
        <v>2.9351580801753711E-2</v>
      </c>
      <c r="Y1255" s="13">
        <f t="shared" si="1582"/>
        <v>2.7408506152677675E-2</v>
      </c>
      <c r="Z1255" s="13">
        <f t="shared" si="1583"/>
        <v>4.5038830998964462E-2</v>
      </c>
      <c r="AA1255" s="13">
        <f t="shared" si="1584"/>
        <v>5.9218556291805065E-2</v>
      </c>
      <c r="AB1255" s="13">
        <f t="shared" si="1585"/>
        <v>3.8931265882170822E-2</v>
      </c>
      <c r="AC1255" s="13">
        <f t="shared" si="1586"/>
        <v>2.6186808037523541E-3</v>
      </c>
      <c r="AD1255" s="13">
        <f t="shared" si="1587"/>
        <v>5.1660469083546247E-3</v>
      </c>
      <c r="AE1255" s="13">
        <f t="shared" si="1588"/>
        <v>9.6481092060431151E-3</v>
      </c>
      <c r="AF1255" s="13">
        <f t="shared" si="1589"/>
        <v>9.0094043766030807E-3</v>
      </c>
      <c r="AG1255" s="13">
        <f t="shared" si="1590"/>
        <v>5.6086545379146462E-3</v>
      </c>
      <c r="AH1255" s="13">
        <f t="shared" si="1591"/>
        <v>2.1028630193416553E-2</v>
      </c>
      <c r="AI1255" s="13">
        <f t="shared" si="1592"/>
        <v>2.7649143932643845E-2</v>
      </c>
      <c r="AJ1255" s="13">
        <f t="shared" si="1593"/>
        <v>1.8177008040385596E-2</v>
      </c>
      <c r="AK1255" s="13">
        <f t="shared" si="1594"/>
        <v>7.9665786905889942E-3</v>
      </c>
      <c r="AL1255" s="13">
        <f t="shared" si="1595"/>
        <v>2.5721549463222958E-4</v>
      </c>
      <c r="AM1255" s="13">
        <f t="shared" si="1596"/>
        <v>1.3584981353336532E-3</v>
      </c>
      <c r="AN1255" s="13">
        <f t="shared" si="1597"/>
        <v>2.5371311175491351E-3</v>
      </c>
      <c r="AO1255" s="13">
        <f t="shared" si="1598"/>
        <v>2.3691730375673876E-3</v>
      </c>
      <c r="AP1255" s="13">
        <f t="shared" si="1599"/>
        <v>1.4748891883202867E-3</v>
      </c>
      <c r="AQ1255" s="13">
        <f t="shared" si="1600"/>
        <v>6.8862576202674336E-4</v>
      </c>
      <c r="AR1255" s="13">
        <f t="shared" si="1601"/>
        <v>7.854613949844963E-3</v>
      </c>
      <c r="AS1255" s="13">
        <f t="shared" si="1602"/>
        <v>1.0327508241721146E-2</v>
      </c>
      <c r="AT1255" s="13">
        <f t="shared" si="1603"/>
        <v>6.7894760432448383E-3</v>
      </c>
      <c r="AU1255" s="13">
        <f t="shared" si="1604"/>
        <v>2.9756764725088055E-3</v>
      </c>
      <c r="AV1255" s="13">
        <f t="shared" si="1605"/>
        <v>9.781296538175807E-4</v>
      </c>
      <c r="AW1255" s="13">
        <f t="shared" si="1606"/>
        <v>1.7544831315686011E-5</v>
      </c>
      <c r="AX1255" s="13">
        <f t="shared" si="1607"/>
        <v>2.9769977193464388E-4</v>
      </c>
      <c r="AY1255" s="13">
        <f t="shared" si="1608"/>
        <v>5.5598409406514189E-4</v>
      </c>
      <c r="AZ1255" s="13">
        <f t="shared" si="1609"/>
        <v>5.1917794703803069E-4</v>
      </c>
      <c r="BA1255" s="13">
        <f t="shared" si="1610"/>
        <v>3.2320557796274252E-4</v>
      </c>
      <c r="BB1255" s="13">
        <f t="shared" si="1611"/>
        <v>1.509046843508048E-4</v>
      </c>
      <c r="BC1255" s="13">
        <f t="shared" si="1612"/>
        <v>5.6365917698712696E-5</v>
      </c>
      <c r="BD1255" s="13">
        <f t="shared" si="1613"/>
        <v>2.4448795021217475E-3</v>
      </c>
      <c r="BE1255" s="13">
        <f t="shared" si="1614"/>
        <v>3.2146090653730752E-3</v>
      </c>
      <c r="BF1255" s="13">
        <f t="shared" si="1615"/>
        <v>2.1133375763940148E-3</v>
      </c>
      <c r="BG1255" s="13">
        <f t="shared" si="1616"/>
        <v>9.2622889667624288E-4</v>
      </c>
      <c r="BH1255" s="13">
        <f t="shared" si="1617"/>
        <v>3.0445915691161964E-4</v>
      </c>
      <c r="BI1255" s="13">
        <f t="shared" si="1618"/>
        <v>8.0062609629192173E-5</v>
      </c>
      <c r="BJ1255" s="14">
        <f t="shared" si="1619"/>
        <v>0.26961474701486832</v>
      </c>
      <c r="BK1255" s="14">
        <f t="shared" si="1620"/>
        <v>0.22638484693728844</v>
      </c>
      <c r="BL1255" s="14">
        <f t="shared" si="1621"/>
        <v>0.45592955661663703</v>
      </c>
      <c r="BM1255" s="14">
        <f t="shared" si="1622"/>
        <v>0.61284752923406849</v>
      </c>
      <c r="BN1255" s="14">
        <f t="shared" si="1623"/>
        <v>0.3835820130709402</v>
      </c>
    </row>
    <row r="1256" spans="1:66" x14ac:dyDescent="0.25">
      <c r="A1256" t="s">
        <v>136</v>
      </c>
      <c r="B1256" t="s">
        <v>482</v>
      </c>
      <c r="C1256" t="s">
        <v>373</v>
      </c>
      <c r="D1256" s="7" t="s">
        <v>506</v>
      </c>
      <c r="E1256" s="10">
        <f>VLOOKUP(A1256,home!$A$2:$E$405,3,FALSE)</f>
        <v>1.51655629139073</v>
      </c>
      <c r="F1256" s="10">
        <f>VLOOKUP(B1256,home!$B$2:$E$405,3,FALSE)</f>
        <v>0.38</v>
      </c>
      <c r="G1256" s="10">
        <f>VLOOKUP(C1256,away!$B$2:$E$405,4,FALSE)</f>
        <v>0.77</v>
      </c>
      <c r="H1256" s="10">
        <f>VLOOKUP(A1256,away!$A$2:$E$405,3,FALSE)</f>
        <v>1.2781456953642401</v>
      </c>
      <c r="I1256" s="10">
        <f>VLOOKUP(C1256,away!$B$2:$E$405,3,FALSE)</f>
        <v>0.66</v>
      </c>
      <c r="J1256" s="10">
        <f>VLOOKUP(B1256,home!$B$2:$E$405,4,FALSE)</f>
        <v>1.23</v>
      </c>
      <c r="K1256" s="12">
        <f t="shared" si="1568"/>
        <v>0.44374437086092766</v>
      </c>
      <c r="L1256" s="12">
        <f t="shared" si="1569"/>
        <v>1.0375986754966902</v>
      </c>
      <c r="M1256" s="13">
        <f t="shared" si="1570"/>
        <v>0.22733216562710959</v>
      </c>
      <c r="N1256" s="13">
        <f t="shared" si="1571"/>
        <v>0.10087736881265395</v>
      </c>
      <c r="O1256" s="13">
        <f t="shared" si="1572"/>
        <v>0.23587955395248306</v>
      </c>
      <c r="P1256" s="13">
        <f t="shared" si="1573"/>
        <v>0.10467022426760084</v>
      </c>
      <c r="Q1256" s="13">
        <f t="shared" si="1574"/>
        <v>2.2381882278938444E-2</v>
      </c>
      <c r="R1256" s="13">
        <f t="shared" si="1575"/>
        <v>0.12237415637892324</v>
      </c>
      <c r="S1256" s="13">
        <f t="shared" si="1576"/>
        <v>1.2048290458597732E-2</v>
      </c>
      <c r="T1256" s="13">
        <f t="shared" si="1577"/>
        <v>2.3223411407749368E-2</v>
      </c>
      <c r="U1256" s="13">
        <f t="shared" si="1578"/>
        <v>5.4302843032002064E-2</v>
      </c>
      <c r="V1256" s="13">
        <f t="shared" si="1579"/>
        <v>6.1637524049338276E-4</v>
      </c>
      <c r="W1256" s="13">
        <f t="shared" si="1580"/>
        <v>3.3106114235169626E-3</v>
      </c>
      <c r="X1256" s="13">
        <f t="shared" si="1581"/>
        <v>3.4350860281254121E-3</v>
      </c>
      <c r="Y1256" s="13">
        <f t="shared" si="1582"/>
        <v>1.7821203565000566E-3</v>
      </c>
      <c r="Z1256" s="13">
        <f t="shared" si="1583"/>
        <v>4.2325087524598536E-2</v>
      </c>
      <c r="AA1256" s="13">
        <f t="shared" si="1584"/>
        <v>1.8781519335236675E-2</v>
      </c>
      <c r="AB1256" s="13">
        <f t="shared" si="1585"/>
        <v>4.1670967406134728E-3</v>
      </c>
      <c r="AC1256" s="13">
        <f t="shared" si="1586"/>
        <v>1.773729821665005E-5</v>
      </c>
      <c r="AD1256" s="13">
        <f t="shared" si="1587"/>
        <v>3.6726629582338374E-4</v>
      </c>
      <c r="AE1256" s="13">
        <f t="shared" si="1588"/>
        <v>3.8107502210091846E-4</v>
      </c>
      <c r="AF1256" s="13">
        <f t="shared" si="1589"/>
        <v>1.9770146909839245E-4</v>
      </c>
      <c r="AG1256" s="13">
        <f t="shared" si="1590"/>
        <v>6.8378260826747287E-5</v>
      </c>
      <c r="AH1256" s="13">
        <f t="shared" si="1591"/>
        <v>1.0979113688951232E-2</v>
      </c>
      <c r="AI1256" s="13">
        <f t="shared" si="1592"/>
        <v>4.8719198965142627E-3</v>
      </c>
      <c r="AJ1256" s="13">
        <f t="shared" si="1593"/>
        <v>1.0809435146817785E-3</v>
      </c>
      <c r="AK1256" s="13">
        <f t="shared" si="1594"/>
        <v>1.5988753328622195E-4</v>
      </c>
      <c r="AL1256" s="13">
        <f t="shared" si="1595"/>
        <v>3.26670355181217E-7</v>
      </c>
      <c r="AM1256" s="13">
        <f t="shared" si="1596"/>
        <v>3.2594470275714163E-5</v>
      </c>
      <c r="AN1256" s="13">
        <f t="shared" si="1597"/>
        <v>3.3819979186597246E-5</v>
      </c>
      <c r="AO1256" s="13">
        <f t="shared" si="1598"/>
        <v>1.7545782804669463E-5</v>
      </c>
      <c r="AP1256" s="13">
        <f t="shared" si="1599"/>
        <v>6.0684936662258801E-6</v>
      </c>
      <c r="AQ1256" s="13">
        <f t="shared" si="1600"/>
        <v>1.5741652475840065E-6</v>
      </c>
      <c r="AR1256" s="13">
        <f t="shared" si="1601"/>
        <v>2.2783827643566758E-3</v>
      </c>
      <c r="AS1256" s="13">
        <f t="shared" si="1602"/>
        <v>1.0110195263498343E-3</v>
      </c>
      <c r="AT1256" s="13">
        <f t="shared" si="1603"/>
        <v>2.2431711182411014E-4</v>
      </c>
      <c r="AU1256" s="13">
        <f t="shared" si="1604"/>
        <v>3.3179818553243377E-5</v>
      </c>
      <c r="AV1256" s="13">
        <f t="shared" si="1605"/>
        <v>3.6808394272971798E-6</v>
      </c>
      <c r="AW1256" s="13">
        <f t="shared" si="1606"/>
        <v>4.1780101382183096E-9</v>
      </c>
      <c r="AX1256" s="13">
        <f t="shared" si="1607"/>
        <v>2.4106021176736625E-6</v>
      </c>
      <c r="AY1256" s="13">
        <f t="shared" si="1608"/>
        <v>2.5012375644477083E-6</v>
      </c>
      <c r="AZ1256" s="13">
        <f t="shared" si="1609"/>
        <v>1.2976403919867544E-6</v>
      </c>
      <c r="BA1256" s="13">
        <f t="shared" si="1610"/>
        <v>4.4880998399882083E-7</v>
      </c>
      <c r="BB1256" s="13">
        <f t="shared" si="1611"/>
        <v>1.164211612367168E-7</v>
      </c>
      <c r="BC1256" s="13">
        <f t="shared" si="1612"/>
        <v>2.4159688539800795E-8</v>
      </c>
      <c r="BD1256" s="13">
        <f t="shared" si="1613"/>
        <v>3.9400782309516216E-4</v>
      </c>
      <c r="BE1256" s="13">
        <f t="shared" si="1614"/>
        <v>1.7483875357364643E-4</v>
      </c>
      <c r="BF1256" s="13">
        <f t="shared" si="1615"/>
        <v>3.879185635332325E-5</v>
      </c>
      <c r="BG1256" s="13">
        <f t="shared" si="1616"/>
        <v>5.737889297344303E-6</v>
      </c>
      <c r="BH1256" s="13">
        <f t="shared" si="1617"/>
        <v>6.3653901907992449E-7</v>
      </c>
      <c r="BI1256" s="13">
        <f t="shared" si="1618"/>
        <v>5.6492121310010647E-8</v>
      </c>
      <c r="BJ1256" s="14">
        <f t="shared" si="1619"/>
        <v>0.15612330311742229</v>
      </c>
      <c r="BK1256" s="14">
        <f t="shared" si="1620"/>
        <v>0.34468762079993781</v>
      </c>
      <c r="BL1256" s="14">
        <f t="shared" si="1621"/>
        <v>0.45676168348666313</v>
      </c>
      <c r="BM1256" s="14">
        <f t="shared" si="1622"/>
        <v>0.1863798465513582</v>
      </c>
      <c r="BN1256" s="14">
        <f t="shared" si="1623"/>
        <v>0.81351535131770913</v>
      </c>
    </row>
    <row r="1257" spans="1:66" x14ac:dyDescent="0.25">
      <c r="A1257" t="s">
        <v>143</v>
      </c>
      <c r="B1257" t="s">
        <v>148</v>
      </c>
      <c r="C1257" t="s">
        <v>153</v>
      </c>
      <c r="D1257" s="7" t="s">
        <v>506</v>
      </c>
      <c r="E1257" s="10">
        <f>VLOOKUP(A1257,home!$A$2:$E$405,3,FALSE)</f>
        <v>1.1642857142857099</v>
      </c>
      <c r="F1257" s="10">
        <f>VLOOKUP(B1257,home!$B$2:$E$405,3,FALSE)</f>
        <v>1.1000000000000001</v>
      </c>
      <c r="G1257" s="10">
        <f>VLOOKUP(C1257,away!$B$2:$E$405,4,FALSE)</f>
        <v>0.97</v>
      </c>
      <c r="H1257" s="10">
        <f>VLOOKUP(A1257,away!$A$2:$E$405,3,FALSE)</f>
        <v>1.02142857142857</v>
      </c>
      <c r="I1257" s="10">
        <f>VLOOKUP(C1257,away!$B$2:$E$405,3,FALSE)</f>
        <v>0.86</v>
      </c>
      <c r="J1257" s="10">
        <f>VLOOKUP(B1257,home!$B$2:$E$405,4,FALSE)</f>
        <v>0.28000000000000003</v>
      </c>
      <c r="K1257" s="12">
        <f t="shared" si="1568"/>
        <v>1.2422928571428526</v>
      </c>
      <c r="L1257" s="12">
        <f t="shared" si="1569"/>
        <v>0.24595999999999968</v>
      </c>
      <c r="M1257" s="13">
        <f t="shared" si="1570"/>
        <v>0.22576675794110884</v>
      </c>
      <c r="N1257" s="13">
        <f t="shared" si="1571"/>
        <v>0.2804684307705389</v>
      </c>
      <c r="O1257" s="13">
        <f t="shared" si="1572"/>
        <v>5.5529591783195054E-2</v>
      </c>
      <c r="P1257" s="13">
        <f t="shared" si="1573"/>
        <v>6.8984015232321658E-2</v>
      </c>
      <c r="Q1257" s="13">
        <f t="shared" si="1574"/>
        <v>0.17421196410015263</v>
      </c>
      <c r="R1257" s="13">
        <f t="shared" si="1575"/>
        <v>6.8290291974973183E-3</v>
      </c>
      <c r="S1257" s="13">
        <f t="shared" si="1576"/>
        <v>5.2695915033852299E-3</v>
      </c>
      <c r="T1257" s="13">
        <f t="shared" si="1577"/>
        <v>4.2849174690073481E-2</v>
      </c>
      <c r="U1257" s="13">
        <f t="shared" si="1578"/>
        <v>8.4836541932709064E-3</v>
      </c>
      <c r="V1257" s="13">
        <f t="shared" si="1579"/>
        <v>1.7890517917830867E-4</v>
      </c>
      <c r="W1257" s="13">
        <f t="shared" si="1580"/>
        <v>7.2140759543482202E-2</v>
      </c>
      <c r="X1257" s="13">
        <f t="shared" si="1581"/>
        <v>1.7743741217314857E-2</v>
      </c>
      <c r="Y1257" s="13">
        <f t="shared" si="1582"/>
        <v>2.1821252949053784E-3</v>
      </c>
      <c r="Z1257" s="13">
        <f t="shared" si="1583"/>
        <v>5.5988934047214597E-4</v>
      </c>
      <c r="AA1257" s="13">
        <f t="shared" si="1584"/>
        <v>6.9554652845896952E-4</v>
      </c>
      <c r="AB1257" s="13">
        <f t="shared" si="1585"/>
        <v>4.3203624205754302E-4</v>
      </c>
      <c r="AC1257" s="13">
        <f t="shared" si="1586"/>
        <v>3.4165784962452791E-6</v>
      </c>
      <c r="AD1257" s="13">
        <f t="shared" si="1587"/>
        <v>2.2404987572432013E-2</v>
      </c>
      <c r="AE1257" s="13">
        <f t="shared" si="1588"/>
        <v>5.5107307433153703E-3</v>
      </c>
      <c r="AF1257" s="13">
        <f t="shared" si="1589"/>
        <v>6.7770966681292332E-4</v>
      </c>
      <c r="AG1257" s="13">
        <f t="shared" si="1590"/>
        <v>5.5563156549768784E-5</v>
      </c>
      <c r="AH1257" s="13">
        <f t="shared" si="1591"/>
        <v>3.4427595545632219E-5</v>
      </c>
      <c r="AI1257" s="13">
        <f t="shared" si="1592"/>
        <v>4.2769156034941996E-5</v>
      </c>
      <c r="AJ1257" s="13">
        <f t="shared" si="1593"/>
        <v>2.6565908524118293E-5</v>
      </c>
      <c r="AK1257" s="13">
        <f t="shared" si="1594"/>
        <v>1.1000879467674189E-5</v>
      </c>
      <c r="AL1257" s="13">
        <f t="shared" si="1595"/>
        <v>4.175801702195441E-8</v>
      </c>
      <c r="AM1257" s="13">
        <f t="shared" si="1596"/>
        <v>5.5667112051213316E-3</v>
      </c>
      <c r="AN1257" s="13">
        <f t="shared" si="1597"/>
        <v>1.3691882880116409E-3</v>
      </c>
      <c r="AO1257" s="13">
        <f t="shared" si="1598"/>
        <v>1.6838277565967138E-4</v>
      </c>
      <c r="AP1257" s="13">
        <f t="shared" si="1599"/>
        <v>1.3805142500417569E-5</v>
      </c>
      <c r="AQ1257" s="13">
        <f t="shared" si="1600"/>
        <v>8.4887821235067544E-7</v>
      </c>
      <c r="AR1257" s="13">
        <f t="shared" si="1601"/>
        <v>1.6935622800807393E-6</v>
      </c>
      <c r="AS1257" s="13">
        <f t="shared" si="1602"/>
        <v>2.1039003236708657E-6</v>
      </c>
      <c r="AT1257" s="13">
        <f t="shared" si="1603"/>
        <v>1.3068301721184265E-6</v>
      </c>
      <c r="AU1257" s="13">
        <f t="shared" si="1604"/>
        <v>5.4115526277382847E-7</v>
      </c>
      <c r="AV1257" s="13">
        <f t="shared" si="1605"/>
        <v>1.6806832938729771E-7</v>
      </c>
      <c r="AW1257" s="13">
        <f t="shared" si="1606"/>
        <v>3.5442621655987686E-10</v>
      </c>
      <c r="AX1257" s="13">
        <f t="shared" si="1607"/>
        <v>1.1525809279832177E-3</v>
      </c>
      <c r="AY1257" s="13">
        <f t="shared" si="1608"/>
        <v>2.8348880504675179E-4</v>
      </c>
      <c r="AZ1257" s="13">
        <f t="shared" si="1609"/>
        <v>3.4863453244649489E-5</v>
      </c>
      <c r="BA1257" s="13">
        <f t="shared" si="1610"/>
        <v>2.8583383200179917E-6</v>
      </c>
      <c r="BB1257" s="13">
        <f t="shared" si="1611"/>
        <v>1.7575922329790611E-7</v>
      </c>
      <c r="BC1257" s="13">
        <f t="shared" si="1612"/>
        <v>8.6459477124705948E-9</v>
      </c>
      <c r="BD1257" s="13">
        <f t="shared" si="1613"/>
        <v>6.9424763068109564E-8</v>
      </c>
      <c r="BE1257" s="13">
        <f t="shared" si="1614"/>
        <v>8.6245887268347427E-8</v>
      </c>
      <c r="BF1257" s="13">
        <f t="shared" si="1615"/>
        <v>5.3571324855707869E-8</v>
      </c>
      <c r="BG1257" s="13">
        <f t="shared" si="1616"/>
        <v>2.2183758071975074E-8</v>
      </c>
      <c r="BH1257" s="13">
        <f t="shared" si="1617"/>
        <v>6.8896810493499362E-9</v>
      </c>
      <c r="BI1257" s="13">
        <f t="shared" si="1618"/>
        <v>1.7118003111199791E-9</v>
      </c>
      <c r="BJ1257" s="14">
        <f t="shared" si="1619"/>
        <v>0.62683809897484866</v>
      </c>
      <c r="BK1257" s="14">
        <f t="shared" si="1620"/>
        <v>0.30048621699755407</v>
      </c>
      <c r="BL1257" s="14">
        <f t="shared" si="1621"/>
        <v>7.2090675027634804E-2</v>
      </c>
      <c r="BM1257" s="14">
        <f t="shared" si="1622"/>
        <v>0.18790160286507471</v>
      </c>
      <c r="BN1257" s="14">
        <f t="shared" si="1623"/>
        <v>0.81178978902481436</v>
      </c>
    </row>
    <row r="1258" spans="1:66" x14ac:dyDescent="0.25">
      <c r="A1258" t="s">
        <v>143</v>
      </c>
      <c r="B1258" t="s">
        <v>150</v>
      </c>
      <c r="C1258" t="s">
        <v>159</v>
      </c>
      <c r="D1258" s="7" t="s">
        <v>506</v>
      </c>
      <c r="E1258" s="10">
        <f>VLOOKUP(A1258,home!$A$2:$E$405,3,FALSE)</f>
        <v>1.1642857142857099</v>
      </c>
      <c r="F1258" s="10">
        <f>VLOOKUP(B1258,home!$B$2:$E$405,3,FALSE)</f>
        <v>0.86</v>
      </c>
      <c r="G1258" s="10">
        <f>VLOOKUP(C1258,away!$B$2:$E$405,4,FALSE)</f>
        <v>1</v>
      </c>
      <c r="H1258" s="10">
        <f>VLOOKUP(A1258,away!$A$2:$E$405,3,FALSE)</f>
        <v>1.02142857142857</v>
      </c>
      <c r="I1258" s="10">
        <f>VLOOKUP(C1258,away!$B$2:$E$405,3,FALSE)</f>
        <v>0.56999999999999995</v>
      </c>
      <c r="J1258" s="10">
        <f>VLOOKUP(B1258,home!$B$2:$E$405,4,FALSE)</f>
        <v>1.1200000000000001</v>
      </c>
      <c r="K1258" s="12">
        <f t="shared" si="1568"/>
        <v>1.0012857142857106</v>
      </c>
      <c r="L1258" s="12">
        <f t="shared" si="1569"/>
        <v>0.6520799999999991</v>
      </c>
      <c r="M1258" s="13">
        <f t="shared" si="1570"/>
        <v>0.19140461005420548</v>
      </c>
      <c r="N1258" s="13">
        <f t="shared" si="1571"/>
        <v>0.191650701695703</v>
      </c>
      <c r="O1258" s="13">
        <f t="shared" si="1572"/>
        <v>0.12481111812414612</v>
      </c>
      <c r="P1258" s="13">
        <f t="shared" si="1573"/>
        <v>0.12497158956173385</v>
      </c>
      <c r="Q1258" s="13">
        <f t="shared" si="1574"/>
        <v>9.5948554870369809E-2</v>
      </c>
      <c r="R1258" s="13">
        <f t="shared" si="1575"/>
        <v>4.0693416953196546E-2</v>
      </c>
      <c r="S1258" s="13">
        <f t="shared" si="1576"/>
        <v>2.0399062218464201E-2</v>
      </c>
      <c r="T1258" s="13">
        <f t="shared" si="1577"/>
        <v>6.2566133659870654E-2</v>
      </c>
      <c r="U1258" s="13">
        <f t="shared" si="1578"/>
        <v>4.0745737060707644E-2</v>
      </c>
      <c r="V1258" s="13">
        <f t="shared" si="1579"/>
        <v>1.4798803146719884E-3</v>
      </c>
      <c r="W1258" s="13">
        <f t="shared" si="1580"/>
        <v>3.2023972432686648E-2</v>
      </c>
      <c r="X1258" s="13">
        <f t="shared" si="1581"/>
        <v>2.0882191943906277E-2</v>
      </c>
      <c r="Y1258" s="13">
        <f t="shared" si="1582"/>
        <v>6.8084298613911931E-3</v>
      </c>
      <c r="Z1258" s="13">
        <f t="shared" si="1583"/>
        <v>8.8451211089467935E-3</v>
      </c>
      <c r="AA1258" s="13">
        <f t="shared" si="1584"/>
        <v>8.8564934075154051E-3</v>
      </c>
      <c r="AB1258" s="13">
        <f t="shared" si="1585"/>
        <v>4.4339401638053746E-3</v>
      </c>
      <c r="AC1258" s="13">
        <f t="shared" si="1586"/>
        <v>6.0390066895887988E-5</v>
      </c>
      <c r="AD1258" s="13">
        <f t="shared" si="1587"/>
        <v>8.0162865278821365E-3</v>
      </c>
      <c r="AE1258" s="13">
        <f t="shared" si="1588"/>
        <v>5.2272601191013764E-3</v>
      </c>
      <c r="AF1258" s="13">
        <f t="shared" si="1589"/>
        <v>1.7042958892318104E-3</v>
      </c>
      <c r="AG1258" s="13">
        <f t="shared" si="1590"/>
        <v>3.7044575448342594E-4</v>
      </c>
      <c r="AH1258" s="13">
        <f t="shared" si="1591"/>
        <v>1.4419316431805037E-3</v>
      </c>
      <c r="AI1258" s="13">
        <f t="shared" si="1592"/>
        <v>1.4437855552931588E-3</v>
      </c>
      <c r="AJ1258" s="13">
        <f t="shared" si="1593"/>
        <v>7.2282092550355085E-4</v>
      </c>
      <c r="AK1258" s="13">
        <f t="shared" si="1594"/>
        <v>2.4125008889782712E-4</v>
      </c>
      <c r="AL1258" s="13">
        <f t="shared" si="1595"/>
        <v>1.5771914065353514E-6</v>
      </c>
      <c r="AM1258" s="13">
        <f t="shared" si="1596"/>
        <v>1.6053186363978772E-3</v>
      </c>
      <c r="AN1258" s="13">
        <f t="shared" si="1597"/>
        <v>1.0467961764223264E-3</v>
      </c>
      <c r="AO1258" s="13">
        <f t="shared" si="1598"/>
        <v>3.4129742536073482E-4</v>
      </c>
      <c r="AP1258" s="13">
        <f t="shared" si="1599"/>
        <v>7.4184408376409247E-5</v>
      </c>
      <c r="AQ1258" s="13">
        <f t="shared" si="1600"/>
        <v>1.2093542253522213E-5</v>
      </c>
      <c r="AR1258" s="13">
        <f t="shared" si="1601"/>
        <v>1.8805095717702836E-4</v>
      </c>
      <c r="AS1258" s="13">
        <f t="shared" si="1602"/>
        <v>1.882927369791124E-4</v>
      </c>
      <c r="AT1258" s="13">
        <f t="shared" si="1603"/>
        <v>9.4267413820470984E-5</v>
      </c>
      <c r="AU1258" s="13">
        <f t="shared" si="1604"/>
        <v>3.1462871593698987E-5</v>
      </c>
      <c r="AV1258" s="13">
        <f t="shared" si="1605"/>
        <v>7.8758309642941205E-6</v>
      </c>
      <c r="AW1258" s="13">
        <f t="shared" si="1606"/>
        <v>2.860492421177113E-8</v>
      </c>
      <c r="AX1258" s="13">
        <f t="shared" si="1607"/>
        <v>2.6789710291696842E-4</v>
      </c>
      <c r="AY1258" s="13">
        <f t="shared" si="1608"/>
        <v>1.7469034287009654E-4</v>
      </c>
      <c r="AZ1258" s="13">
        <f t="shared" si="1609"/>
        <v>5.6956039389366194E-5</v>
      </c>
      <c r="BA1258" s="13">
        <f t="shared" si="1610"/>
        <v>1.2379964721672625E-5</v>
      </c>
      <c r="BB1258" s="13">
        <f t="shared" si="1611"/>
        <v>2.0181818489270676E-6</v>
      </c>
      <c r="BC1258" s="13">
        <f t="shared" si="1612"/>
        <v>2.6320320400967217E-7</v>
      </c>
      <c r="BD1258" s="13">
        <f t="shared" si="1613"/>
        <v>2.043737802599941E-5</v>
      </c>
      <c r="BE1258" s="13">
        <f t="shared" si="1614"/>
        <v>2.0463654654889906E-5</v>
      </c>
      <c r="BF1258" s="13">
        <f t="shared" si="1615"/>
        <v>1.0244982534008772E-5</v>
      </c>
      <c r="BG1258" s="13">
        <f t="shared" si="1616"/>
        <v>3.4193848848032007E-6</v>
      </c>
      <c r="BH1258" s="13">
        <f t="shared" si="1617"/>
        <v>8.5594530919948363E-7</v>
      </c>
      <c r="BI1258" s="13">
        <f t="shared" si="1618"/>
        <v>1.7140916206226171E-7</v>
      </c>
      <c r="BJ1258" s="14">
        <f t="shared" si="1619"/>
        <v>0.42879216777838824</v>
      </c>
      <c r="BK1258" s="14">
        <f t="shared" si="1620"/>
        <v>0.33849179975024807</v>
      </c>
      <c r="BL1258" s="14">
        <f t="shared" si="1621"/>
        <v>0.22395603648735168</v>
      </c>
      <c r="BM1258" s="14">
        <f t="shared" si="1622"/>
        <v>0.2304304721276341</v>
      </c>
      <c r="BN1258" s="14">
        <f t="shared" si="1623"/>
        <v>0.76947999125935473</v>
      </c>
    </row>
    <row r="1259" spans="1:66" x14ac:dyDescent="0.25">
      <c r="A1259" t="s">
        <v>143</v>
      </c>
      <c r="B1259" t="s">
        <v>152</v>
      </c>
      <c r="C1259" t="s">
        <v>158</v>
      </c>
      <c r="D1259" s="7" t="s">
        <v>506</v>
      </c>
      <c r="E1259" s="10">
        <f>VLOOKUP(A1259,home!$A$2:$E$405,3,FALSE)</f>
        <v>1.1642857142857099</v>
      </c>
      <c r="F1259" s="10">
        <f>VLOOKUP(B1259,home!$B$2:$E$405,3,FALSE)</f>
        <v>1.47</v>
      </c>
      <c r="G1259" s="10">
        <f>VLOOKUP(C1259,away!$B$2:$E$405,4,FALSE)</f>
        <v>1.1000000000000001</v>
      </c>
      <c r="H1259" s="10">
        <f>VLOOKUP(A1259,away!$A$2:$E$405,3,FALSE)</f>
        <v>1.02142857142857</v>
      </c>
      <c r="I1259" s="10">
        <f>VLOOKUP(C1259,away!$B$2:$E$405,3,FALSE)</f>
        <v>1.1000000000000001</v>
      </c>
      <c r="J1259" s="10">
        <f>VLOOKUP(B1259,home!$B$2:$E$405,4,FALSE)</f>
        <v>0.56000000000000005</v>
      </c>
      <c r="K1259" s="12">
        <f t="shared" si="1568"/>
        <v>1.8826499999999931</v>
      </c>
      <c r="L1259" s="12">
        <f t="shared" si="1569"/>
        <v>0.6291999999999992</v>
      </c>
      <c r="M1259" s="13">
        <f t="shared" si="1570"/>
        <v>8.1118031982850711E-2</v>
      </c>
      <c r="N1259" s="13">
        <f t="shared" si="1571"/>
        <v>0.15271686291251332</v>
      </c>
      <c r="O1259" s="13">
        <f t="shared" si="1572"/>
        <v>5.1039465723609616E-2</v>
      </c>
      <c r="P1259" s="13">
        <f t="shared" si="1573"/>
        <v>9.6089450144553279E-2</v>
      </c>
      <c r="Q1259" s="13">
        <f t="shared" si="1574"/>
        <v>0.1437562009811211</v>
      </c>
      <c r="R1259" s="13">
        <f t="shared" si="1575"/>
        <v>1.6057015916647561E-2</v>
      </c>
      <c r="S1259" s="13">
        <f t="shared" si="1576"/>
        <v>2.845601096139324E-2</v>
      </c>
      <c r="T1259" s="13">
        <f t="shared" si="1577"/>
        <v>9.0451401657321309E-2</v>
      </c>
      <c r="U1259" s="13">
        <f t="shared" si="1578"/>
        <v>3.0229741015476416E-2</v>
      </c>
      <c r="V1259" s="13">
        <f t="shared" si="1579"/>
        <v>3.7453276139716518E-3</v>
      </c>
      <c r="W1259" s="13">
        <f t="shared" si="1580"/>
        <v>9.021420392570223E-2</v>
      </c>
      <c r="X1259" s="13">
        <f t="shared" si="1581"/>
        <v>5.6762777110051781E-2</v>
      </c>
      <c r="Y1259" s="13">
        <f t="shared" si="1582"/>
        <v>1.7857569678822263E-2</v>
      </c>
      <c r="Z1259" s="13">
        <f t="shared" si="1583"/>
        <v>3.3676914715848778E-3</v>
      </c>
      <c r="AA1259" s="13">
        <f t="shared" si="1584"/>
        <v>6.3401843489792461E-3</v>
      </c>
      <c r="AB1259" s="13">
        <f t="shared" si="1585"/>
        <v>5.9681740323028684E-3</v>
      </c>
      <c r="AC1259" s="13">
        <f t="shared" si="1586"/>
        <v>2.7728612110084833E-4</v>
      </c>
      <c r="AD1259" s="13">
        <f t="shared" si="1587"/>
        <v>4.2460442755180683E-2</v>
      </c>
      <c r="AE1259" s="13">
        <f t="shared" si="1588"/>
        <v>2.6716110581559656E-2</v>
      </c>
      <c r="AF1259" s="13">
        <f t="shared" si="1589"/>
        <v>8.4048883889586545E-3</v>
      </c>
      <c r="AG1259" s="13">
        <f t="shared" si="1590"/>
        <v>1.7627852581109265E-3</v>
      </c>
      <c r="AH1259" s="13">
        <f t="shared" si="1591"/>
        <v>5.2973786848030044E-4</v>
      </c>
      <c r="AI1259" s="13">
        <f t="shared" si="1592"/>
        <v>9.9731099809443387E-4</v>
      </c>
      <c r="AJ1259" s="13">
        <f t="shared" si="1593"/>
        <v>9.3879377528123976E-4</v>
      </c>
      <c r="AK1259" s="13">
        <f t="shared" si="1594"/>
        <v>5.8914003367773989E-4</v>
      </c>
      <c r="AL1259" s="13">
        <f t="shared" si="1595"/>
        <v>1.3138519393532358E-5</v>
      </c>
      <c r="AM1259" s="13">
        <f t="shared" si="1596"/>
        <v>1.5987630510608131E-2</v>
      </c>
      <c r="AN1259" s="13">
        <f t="shared" si="1597"/>
        <v>1.0059417117274625E-2</v>
      </c>
      <c r="AO1259" s="13">
        <f t="shared" si="1598"/>
        <v>3.1646926250945926E-3</v>
      </c>
      <c r="AP1259" s="13">
        <f t="shared" si="1599"/>
        <v>6.6374153323650511E-4</v>
      </c>
      <c r="AQ1259" s="13">
        <f t="shared" si="1600"/>
        <v>1.044065431781021E-4</v>
      </c>
      <c r="AR1259" s="13">
        <f t="shared" si="1601"/>
        <v>6.6662213369560958E-5</v>
      </c>
      <c r="AS1259" s="13">
        <f t="shared" si="1602"/>
        <v>1.2550161600020346E-4</v>
      </c>
      <c r="AT1259" s="13">
        <f t="shared" si="1603"/>
        <v>1.1813780868139114E-4</v>
      </c>
      <c r="AU1259" s="13">
        <f t="shared" si="1604"/>
        <v>7.4137381838006741E-5</v>
      </c>
      <c r="AV1259" s="13">
        <f t="shared" si="1605"/>
        <v>3.4893685479330727E-5</v>
      </c>
      <c r="AW1259" s="13">
        <f t="shared" si="1606"/>
        <v>4.3231691502772606E-7</v>
      </c>
      <c r="AX1259" s="13">
        <f t="shared" si="1607"/>
        <v>5.0165187634660423E-3</v>
      </c>
      <c r="AY1259" s="13">
        <f t="shared" si="1608"/>
        <v>3.1563936059728305E-3</v>
      </c>
      <c r="AZ1259" s="13">
        <f t="shared" si="1609"/>
        <v>9.9300142843905103E-4</v>
      </c>
      <c r="BA1259" s="13">
        <f t="shared" si="1610"/>
        <v>2.0826549959128339E-4</v>
      </c>
      <c r="BB1259" s="13">
        <f t="shared" si="1611"/>
        <v>3.2760163085708829E-5</v>
      </c>
      <c r="BC1259" s="13">
        <f t="shared" si="1612"/>
        <v>4.1225389227055957E-6</v>
      </c>
      <c r="BD1259" s="13">
        <f t="shared" si="1613"/>
        <v>6.9906441086879474E-6</v>
      </c>
      <c r="BE1259" s="13">
        <f t="shared" si="1614"/>
        <v>1.3160936131221316E-5</v>
      </c>
      <c r="BF1259" s="13">
        <f t="shared" si="1615"/>
        <v>1.2388718203721862E-5</v>
      </c>
      <c r="BG1259" s="13">
        <f t="shared" si="1616"/>
        <v>7.7745401087456262E-6</v>
      </c>
      <c r="BH1259" s="13">
        <f t="shared" si="1617"/>
        <v>3.6591844839324759E-6</v>
      </c>
      <c r="BI1259" s="13">
        <f t="shared" si="1618"/>
        <v>1.3777927337350909E-6</v>
      </c>
      <c r="BJ1259" s="14">
        <f t="shared" si="1619"/>
        <v>0.67049419357821149</v>
      </c>
      <c r="BK1259" s="14">
        <f t="shared" si="1620"/>
        <v>0.21285563894923609</v>
      </c>
      <c r="BL1259" s="14">
        <f t="shared" si="1621"/>
        <v>0.11315424823368797</v>
      </c>
      <c r="BM1259" s="14">
        <f t="shared" si="1622"/>
        <v>0.45593878328236703</v>
      </c>
      <c r="BN1259" s="14">
        <f t="shared" si="1623"/>
        <v>0.54077702766129554</v>
      </c>
    </row>
    <row r="1260" spans="1:66" x14ac:dyDescent="0.25">
      <c r="A1260" t="s">
        <v>143</v>
      </c>
      <c r="B1260" t="s">
        <v>149</v>
      </c>
      <c r="C1260" t="s">
        <v>329</v>
      </c>
      <c r="D1260" s="7" t="s">
        <v>506</v>
      </c>
      <c r="E1260" s="10">
        <f>VLOOKUP(A1260,home!$A$2:$E$405,3,FALSE)</f>
        <v>1.1642857142857099</v>
      </c>
      <c r="F1260" s="10">
        <f>VLOOKUP(B1260,home!$B$2:$E$405,3,FALSE)</f>
        <v>1.07</v>
      </c>
      <c r="G1260" s="10">
        <f>VLOOKUP(C1260,away!$B$2:$E$405,4,FALSE)</f>
        <v>1.29</v>
      </c>
      <c r="H1260" s="10">
        <f>VLOOKUP(A1260,away!$A$2:$E$405,3,FALSE)</f>
        <v>1.02142857142857</v>
      </c>
      <c r="I1260" s="10">
        <f>VLOOKUP(C1260,away!$B$2:$E$405,3,FALSE)</f>
        <v>0.72</v>
      </c>
      <c r="J1260" s="10">
        <f>VLOOKUP(B1260,home!$B$2:$E$405,4,FALSE)</f>
        <v>1.22</v>
      </c>
      <c r="K1260" s="12">
        <f t="shared" si="1568"/>
        <v>1.6070635714285655</v>
      </c>
      <c r="L1260" s="12">
        <f t="shared" si="1569"/>
        <v>0.89722285714285588</v>
      </c>
      <c r="M1260" s="13">
        <f t="shared" si="1570"/>
        <v>8.1733900157336059E-2</v>
      </c>
      <c r="N1260" s="13">
        <f t="shared" si="1571"/>
        <v>0.13135157349363427</v>
      </c>
      <c r="O1260" s="13">
        <f t="shared" si="1572"/>
        <v>7.3333523424593969E-2</v>
      </c>
      <c r="P1260" s="13">
        <f t="shared" si="1573"/>
        <v>0.11785163406016835</v>
      </c>
      <c r="Q1260" s="13">
        <f t="shared" si="1574"/>
        <v>0.1055451644057208</v>
      </c>
      <c r="R1260" s="13">
        <f t="shared" si="1575"/>
        <v>3.2898256705683374E-2</v>
      </c>
      <c r="S1260" s="13">
        <f t="shared" si="1576"/>
        <v>4.2482395994549949E-2</v>
      </c>
      <c r="T1260" s="13">
        <f t="shared" si="1577"/>
        <v>9.4697533965713274E-2</v>
      </c>
      <c r="U1260" s="13">
        <f t="shared" si="1578"/>
        <v>5.2869589915209278E-2</v>
      </c>
      <c r="V1260" s="13">
        <f t="shared" si="1579"/>
        <v>6.8061243418666151E-3</v>
      </c>
      <c r="W1260" s="13">
        <f t="shared" si="1580"/>
        <v>5.6539262952290933E-2</v>
      </c>
      <c r="X1260" s="13">
        <f t="shared" si="1581"/>
        <v>5.0728319046805692E-2</v>
      </c>
      <c r="Y1260" s="13">
        <f t="shared" si="1582"/>
        <v>2.2757303676614681E-2</v>
      </c>
      <c r="Z1260" s="13">
        <f t="shared" si="1583"/>
        <v>9.8390226254974535E-3</v>
      </c>
      <c r="AA1260" s="13">
        <f t="shared" si="1584"/>
        <v>1.5811934839898401E-2</v>
      </c>
      <c r="AB1260" s="13">
        <f t="shared" si="1585"/>
        <v>1.2705392237501443E-2</v>
      </c>
      <c r="AC1260" s="13">
        <f t="shared" si="1586"/>
        <v>6.133569376978353E-4</v>
      </c>
      <c r="AD1260" s="13">
        <f t="shared" si="1587"/>
        <v>2.2715547461511859E-2</v>
      </c>
      <c r="AE1260" s="13">
        <f t="shared" si="1588"/>
        <v>2.0380908394981818E-2</v>
      </c>
      <c r="AF1260" s="13">
        <f t="shared" si="1589"/>
        <v>9.1431084306562022E-3</v>
      </c>
      <c r="AG1260" s="13">
        <f t="shared" si="1590"/>
        <v>2.734468623106764E-3</v>
      </c>
      <c r="AH1260" s="13">
        <f t="shared" si="1591"/>
        <v>2.2069489978855067E-3</v>
      </c>
      <c r="AI1260" s="13">
        <f t="shared" si="1592"/>
        <v>3.5467073385025754E-3</v>
      </c>
      <c r="AJ1260" s="13">
        <f t="shared" si="1593"/>
        <v>2.849892081112926E-3</v>
      </c>
      <c r="AK1260" s="13">
        <f t="shared" si="1594"/>
        <v>1.5266525820197756E-3</v>
      </c>
      <c r="AL1260" s="13">
        <f t="shared" si="1595"/>
        <v>3.537583168339377E-5</v>
      </c>
      <c r="AM1260" s="13">
        <f t="shared" si="1596"/>
        <v>7.3010657660904678E-3</v>
      </c>
      <c r="AN1260" s="13">
        <f t="shared" si="1597"/>
        <v>6.550683086839584E-3</v>
      </c>
      <c r="AO1260" s="13">
        <f t="shared" si="1598"/>
        <v>2.9387112977057967E-3</v>
      </c>
      <c r="AP1260" s="13">
        <f t="shared" si="1599"/>
        <v>8.7889298228186179E-4</v>
      </c>
      <c r="AQ1260" s="13">
        <f t="shared" si="1600"/>
        <v>1.971407181714343E-4</v>
      </c>
      <c r="AR1260" s="13">
        <f t="shared" si="1601"/>
        <v>3.9602501709027943E-4</v>
      </c>
      <c r="AS1260" s="13">
        <f t="shared" si="1602"/>
        <v>6.3643737834016313E-4</v>
      </c>
      <c r="AT1260" s="13">
        <f t="shared" si="1603"/>
        <v>5.1139766311298794E-4</v>
      </c>
      <c r="AU1260" s="13">
        <f t="shared" si="1604"/>
        <v>2.7394951830086029E-4</v>
      </c>
      <c r="AV1260" s="13">
        <f t="shared" si="1605"/>
        <v>1.1006357281792892E-4</v>
      </c>
      <c r="AW1260" s="13">
        <f t="shared" si="1606"/>
        <v>1.4168945953814089E-6</v>
      </c>
      <c r="AX1260" s="13">
        <f t="shared" si="1607"/>
        <v>1.9555461375480314E-3</v>
      </c>
      <c r="AY1260" s="13">
        <f t="shared" si="1608"/>
        <v>1.7545606928055211E-3</v>
      </c>
      <c r="AZ1260" s="13">
        <f t="shared" si="1609"/>
        <v>7.8711597891475916E-4</v>
      </c>
      <c r="BA1260" s="13">
        <f t="shared" si="1610"/>
        <v>2.3540614916823209E-4</v>
      </c>
      <c r="BB1260" s="13">
        <f t="shared" si="1611"/>
        <v>5.2802944436429616E-5</v>
      </c>
      <c r="BC1260" s="13">
        <f t="shared" si="1612"/>
        <v>9.475201734561771E-6</v>
      </c>
      <c r="BD1260" s="13">
        <f t="shared" si="1613"/>
        <v>5.9220449555631455E-5</v>
      </c>
      <c r="BE1260" s="13">
        <f t="shared" si="1614"/>
        <v>9.5171027164478282E-5</v>
      </c>
      <c r="BF1260" s="13">
        <f t="shared" si="1615"/>
        <v>7.6472945405735762E-5</v>
      </c>
      <c r="BG1260" s="13">
        <f t="shared" si="1616"/>
        <v>4.0965628253801147E-5</v>
      </c>
      <c r="BH1260" s="13">
        <f t="shared" si="1617"/>
        <v>1.6458592211842154E-5</v>
      </c>
      <c r="BI1260" s="13">
        <f t="shared" si="1618"/>
        <v>5.2900007961298858E-6</v>
      </c>
      <c r="BJ1260" s="14">
        <f t="shared" si="1619"/>
        <v>0.53925459140673315</v>
      </c>
      <c r="BK1260" s="14">
        <f t="shared" si="1620"/>
        <v>0.25127734801610774</v>
      </c>
      <c r="BL1260" s="14">
        <f t="shared" si="1621"/>
        <v>0.19997034991545709</v>
      </c>
      <c r="BM1260" s="14">
        <f t="shared" si="1622"/>
        <v>0.45587411591844829</v>
      </c>
      <c r="BN1260" s="14">
        <f t="shared" si="1623"/>
        <v>0.54271405224713676</v>
      </c>
    </row>
    <row r="1261" spans="1:66" x14ac:dyDescent="0.25">
      <c r="A1261" t="s">
        <v>143</v>
      </c>
      <c r="B1261" t="s">
        <v>155</v>
      </c>
      <c r="C1261" t="s">
        <v>144</v>
      </c>
      <c r="D1261" s="7" t="s">
        <v>506</v>
      </c>
      <c r="E1261" s="10">
        <f>VLOOKUP(A1261,home!$A$2:$E$405,3,FALSE)</f>
        <v>1.1642857142857099</v>
      </c>
      <c r="F1261" s="10">
        <f>VLOOKUP(B1261,home!$B$2:$E$405,3,FALSE)</f>
        <v>0.64</v>
      </c>
      <c r="G1261" s="10">
        <f>VLOOKUP(C1261,away!$B$2:$E$405,4,FALSE)</f>
        <v>0.61</v>
      </c>
      <c r="H1261" s="10">
        <f>VLOOKUP(A1261,away!$A$2:$E$405,3,FALSE)</f>
        <v>1.02142857142857</v>
      </c>
      <c r="I1261" s="10">
        <f>VLOOKUP(C1261,away!$B$2:$E$405,3,FALSE)</f>
        <v>1.72</v>
      </c>
      <c r="J1261" s="10">
        <f>VLOOKUP(B1261,home!$B$2:$E$405,4,FALSE)</f>
        <v>0.98</v>
      </c>
      <c r="K1261" s="12">
        <f t="shared" si="1568"/>
        <v>0.45453714285714114</v>
      </c>
      <c r="L1261" s="12">
        <f t="shared" si="1569"/>
        <v>1.7217199999999977</v>
      </c>
      <c r="M1261" s="13">
        <f t="shared" si="1570"/>
        <v>0.11346542172788295</v>
      </c>
      <c r="N1261" s="13">
        <f t="shared" si="1571"/>
        <v>5.1574248605272488E-2</v>
      </c>
      <c r="O1261" s="13">
        <f t="shared" si="1572"/>
        <v>0.19535568589733035</v>
      </c>
      <c r="P1261" s="13">
        <f t="shared" si="1573"/>
        <v>8.8796415308669621E-2</v>
      </c>
      <c r="Q1261" s="13">
        <f t="shared" si="1574"/>
        <v>1.1721205803022225E-2</v>
      </c>
      <c r="R1261" s="13">
        <f t="shared" si="1575"/>
        <v>0.1681738957615756</v>
      </c>
      <c r="S1261" s="13">
        <f t="shared" si="1576"/>
        <v>1.7372700977085716E-2</v>
      </c>
      <c r="T1261" s="13">
        <f t="shared" si="1577"/>
        <v>2.0180634455179397E-2</v>
      </c>
      <c r="U1261" s="13">
        <f t="shared" si="1578"/>
        <v>7.6441282082621242E-2</v>
      </c>
      <c r="V1261" s="13">
        <f t="shared" si="1579"/>
        <v>1.5106252415963508E-3</v>
      </c>
      <c r="W1261" s="13">
        <f t="shared" si="1580"/>
        <v>1.7759077988487558E-3</v>
      </c>
      <c r="X1261" s="13">
        <f t="shared" si="1581"/>
        <v>3.0576159754338752E-3</v>
      </c>
      <c r="Y1261" s="13">
        <f t="shared" si="1582"/>
        <v>2.6321792886120029E-3</v>
      </c>
      <c r="Z1261" s="13">
        <f t="shared" si="1583"/>
        <v>9.6516119936873201E-2</v>
      </c>
      <c r="AA1261" s="13">
        <f t="shared" si="1584"/>
        <v>4.3870161395763496E-2</v>
      </c>
      <c r="AB1261" s="13">
        <f t="shared" si="1585"/>
        <v>9.9703089087559947E-3</v>
      </c>
      <c r="AC1261" s="13">
        <f t="shared" si="1586"/>
        <v>7.3887106026364994E-5</v>
      </c>
      <c r="AD1261" s="13">
        <f t="shared" si="1587"/>
        <v>2.018040142166069E-4</v>
      </c>
      <c r="AE1261" s="13">
        <f t="shared" si="1588"/>
        <v>3.4745000735701595E-4</v>
      </c>
      <c r="AF1261" s="13">
        <f t="shared" si="1589"/>
        <v>2.9910581333336038E-4</v>
      </c>
      <c r="AG1261" s="13">
        <f t="shared" si="1590"/>
        <v>1.7165882031077088E-4</v>
      </c>
      <c r="AH1261" s="13">
        <f t="shared" si="1591"/>
        <v>4.1543433504428268E-2</v>
      </c>
      <c r="AI1261" s="13">
        <f t="shared" si="1592"/>
        <v>1.8883033569578451E-2</v>
      </c>
      <c r="AJ1261" s="13">
        <f t="shared" si="1593"/>
        <v>4.2915200635958361E-3</v>
      </c>
      <c r="AK1261" s="13">
        <f t="shared" si="1594"/>
        <v>6.5021842274031621E-4</v>
      </c>
      <c r="AL1261" s="13">
        <f t="shared" si="1595"/>
        <v>2.3129196728876352E-6</v>
      </c>
      <c r="AM1261" s="13">
        <f t="shared" si="1596"/>
        <v>1.8345484007823683E-5</v>
      </c>
      <c r="AN1261" s="13">
        <f t="shared" si="1597"/>
        <v>3.1585786725950143E-5</v>
      </c>
      <c r="AO1261" s="13">
        <f t="shared" si="1598"/>
        <v>2.719094036090141E-5</v>
      </c>
      <c r="AP1261" s="13">
        <f t="shared" si="1599"/>
        <v>1.5605061946057042E-5</v>
      </c>
      <c r="AQ1261" s="13">
        <f t="shared" si="1600"/>
        <v>6.7168868134413215E-6</v>
      </c>
      <c r="AR1261" s="13">
        <f t="shared" si="1601"/>
        <v>1.4305232066648826E-2</v>
      </c>
      <c r="AS1261" s="13">
        <f t="shared" si="1602"/>
        <v>6.5022593114829131E-3</v>
      </c>
      <c r="AT1261" s="13">
        <f t="shared" si="1603"/>
        <v>1.4777591847788423E-3</v>
      </c>
      <c r="AU1261" s="13">
        <f t="shared" si="1604"/>
        <v>2.2389881256009112E-4</v>
      </c>
      <c r="AV1261" s="13">
        <f t="shared" si="1605"/>
        <v>2.5442581637542591E-5</v>
      </c>
      <c r="AW1261" s="13">
        <f t="shared" si="1606"/>
        <v>5.0279384366560178E-8</v>
      </c>
      <c r="AX1261" s="13">
        <f t="shared" si="1607"/>
        <v>1.3897839808745913E-6</v>
      </c>
      <c r="AY1261" s="13">
        <f t="shared" si="1608"/>
        <v>2.3928188755513983E-6</v>
      </c>
      <c r="AZ1261" s="13">
        <f t="shared" si="1609"/>
        <v>2.0598820572071741E-6</v>
      </c>
      <c r="BA1261" s="13">
        <f t="shared" si="1610"/>
        <v>1.1821800451782439E-6</v>
      </c>
      <c r="BB1261" s="13">
        <f t="shared" si="1611"/>
        <v>5.0884575684607068E-7</v>
      </c>
      <c r="BC1261" s="13">
        <f t="shared" si="1612"/>
        <v>1.7521798329540313E-7</v>
      </c>
      <c r="BD1261" s="13">
        <f t="shared" si="1613"/>
        <v>4.1049340256317643E-3</v>
      </c>
      <c r="BE1261" s="13">
        <f t="shared" si="1614"/>
        <v>1.8658449836277244E-3</v>
      </c>
      <c r="BF1261" s="13">
        <f t="shared" si="1615"/>
        <v>4.2404792393623756E-4</v>
      </c>
      <c r="BG1261" s="13">
        <f t="shared" si="1616"/>
        <v>6.4248510593493266E-5</v>
      </c>
      <c r="BH1261" s="13">
        <f t="shared" si="1617"/>
        <v>7.3008336094982958E-6</v>
      </c>
      <c r="BI1261" s="13">
        <f t="shared" si="1618"/>
        <v>6.6370000986734895E-7</v>
      </c>
      <c r="BJ1261" s="14">
        <f t="shared" si="1619"/>
        <v>9.2068963470139625E-2</v>
      </c>
      <c r="BK1261" s="14">
        <f t="shared" si="1620"/>
        <v>0.22122375609980943</v>
      </c>
      <c r="BL1261" s="14">
        <f t="shared" si="1621"/>
        <v>0.58818117154090621</v>
      </c>
      <c r="BM1261" s="14">
        <f t="shared" si="1622"/>
        <v>0.36890079540448428</v>
      </c>
      <c r="BN1261" s="14">
        <f t="shared" si="1623"/>
        <v>0.62908687310375322</v>
      </c>
    </row>
    <row r="1262" spans="1:66" x14ac:dyDescent="0.25">
      <c r="A1262" t="s">
        <v>143</v>
      </c>
      <c r="B1262" t="s">
        <v>145</v>
      </c>
      <c r="C1262" t="s">
        <v>157</v>
      </c>
      <c r="D1262" s="7" t="s">
        <v>506</v>
      </c>
      <c r="E1262" s="10">
        <f>VLOOKUP(A1262,home!$A$2:$E$405,3,FALSE)</f>
        <v>1.1642857142857099</v>
      </c>
      <c r="F1262" s="10">
        <f>VLOOKUP(B1262,home!$B$2:$E$405,3,FALSE)</f>
        <v>1.35</v>
      </c>
      <c r="G1262" s="10">
        <f>VLOOKUP(C1262,away!$B$2:$E$405,4,FALSE)</f>
        <v>1.35</v>
      </c>
      <c r="H1262" s="10">
        <f>VLOOKUP(A1262,away!$A$2:$E$405,3,FALSE)</f>
        <v>1.02142857142857</v>
      </c>
      <c r="I1262" s="10">
        <f>VLOOKUP(C1262,away!$B$2:$E$405,3,FALSE)</f>
        <v>0.49</v>
      </c>
      <c r="J1262" s="10">
        <f>VLOOKUP(B1262,home!$B$2:$E$405,4,FALSE)</f>
        <v>1.1200000000000001</v>
      </c>
      <c r="K1262" s="12">
        <f t="shared" si="1568"/>
        <v>2.1219107142857068</v>
      </c>
      <c r="L1262" s="12">
        <f t="shared" si="1569"/>
        <v>0.56055999999999928</v>
      </c>
      <c r="M1262" s="13">
        <f t="shared" si="1570"/>
        <v>6.8393963287050011E-2</v>
      </c>
      <c r="N1262" s="13">
        <f t="shared" si="1571"/>
        <v>0.14512588349125471</v>
      </c>
      <c r="O1262" s="13">
        <f t="shared" si="1572"/>
        <v>3.83389200601887E-2</v>
      </c>
      <c r="P1262" s="13">
        <f t="shared" si="1573"/>
        <v>8.1351765249857613E-2</v>
      </c>
      <c r="Q1262" s="13">
        <f t="shared" si="1574"/>
        <v>0.15397208355013628</v>
      </c>
      <c r="R1262" s="13">
        <f t="shared" si="1575"/>
        <v>1.0745632514469677E-2</v>
      </c>
      <c r="S1262" s="13">
        <f t="shared" si="1576"/>
        <v>2.4191132488885329E-2</v>
      </c>
      <c r="T1262" s="13">
        <f t="shared" si="1577"/>
        <v>8.631059115486428E-2</v>
      </c>
      <c r="U1262" s="13">
        <f t="shared" si="1578"/>
        <v>2.2801272764230066E-2</v>
      </c>
      <c r="V1262" s="13">
        <f t="shared" si="1579"/>
        <v>3.1971491777300219E-3</v>
      </c>
      <c r="W1262" s="13">
        <f t="shared" si="1580"/>
        <v>0.1089050045953094</v>
      </c>
      <c r="X1262" s="13">
        <f t="shared" si="1581"/>
        <v>6.104778937594655E-2</v>
      </c>
      <c r="Y1262" s="13">
        <f t="shared" si="1582"/>
        <v>1.711047440629028E-2</v>
      </c>
      <c r="Z1262" s="13">
        <f t="shared" si="1583"/>
        <v>2.0078572541037047E-3</v>
      </c>
      <c r="AA1262" s="13">
        <f t="shared" si="1584"/>
        <v>4.2604938202389295E-3</v>
      </c>
      <c r="AB1262" s="13">
        <f t="shared" si="1585"/>
        <v>4.520193742656514E-3</v>
      </c>
      <c r="AC1262" s="13">
        <f t="shared" si="1586"/>
        <v>2.3767972061716604E-4</v>
      </c>
      <c r="AD1262" s="13">
        <f t="shared" si="1587"/>
        <v>5.7771674022530306E-2</v>
      </c>
      <c r="AE1262" s="13">
        <f t="shared" si="1588"/>
        <v>3.2384489590069544E-2</v>
      </c>
      <c r="AF1262" s="13">
        <f t="shared" si="1589"/>
        <v>9.0767247423046791E-3</v>
      </c>
      <c r="AG1262" s="13">
        <f t="shared" si="1590"/>
        <v>1.6960162738487682E-3</v>
      </c>
      <c r="AH1262" s="13">
        <f t="shared" si="1591"/>
        <v>2.8138111559009276E-4</v>
      </c>
      <c r="AI1262" s="13">
        <f t="shared" si="1592"/>
        <v>5.9706560396828275E-4</v>
      </c>
      <c r="AJ1262" s="13">
        <f t="shared" si="1593"/>
        <v>6.3345995109588299E-4</v>
      </c>
      <c r="AK1262" s="13">
        <f t="shared" si="1594"/>
        <v>4.4804848576708464E-4</v>
      </c>
      <c r="AL1262" s="13">
        <f t="shared" si="1595"/>
        <v>1.1308404371975048E-5</v>
      </c>
      <c r="AM1262" s="13">
        <f t="shared" si="1596"/>
        <v>2.4517266818125646E-2</v>
      </c>
      <c r="AN1262" s="13">
        <f t="shared" si="1597"/>
        <v>1.3743399087568492E-2</v>
      </c>
      <c r="AO1262" s="13">
        <f t="shared" si="1598"/>
        <v>3.8519998962636922E-3</v>
      </c>
      <c r="AP1262" s="13">
        <f t="shared" si="1599"/>
        <v>7.1975902061652416E-4</v>
      </c>
      <c r="AQ1262" s="13">
        <f t="shared" si="1600"/>
        <v>1.0086702914919954E-4</v>
      </c>
      <c r="AR1262" s="13">
        <f t="shared" si="1601"/>
        <v>3.1546199631036446E-5</v>
      </c>
      <c r="AS1262" s="13">
        <f t="shared" si="1602"/>
        <v>6.6938218992092054E-5</v>
      </c>
      <c r="AT1262" s="13">
        <f t="shared" si="1603"/>
        <v>7.1018462037261563E-5</v>
      </c>
      <c r="AU1262" s="13">
        <f t="shared" si="1604"/>
        <v>5.0231611836319341E-5</v>
      </c>
      <c r="AV1262" s="13">
        <f t="shared" si="1605"/>
        <v>2.6646748837831691E-5</v>
      </c>
      <c r="AW1262" s="13">
        <f t="shared" si="1606"/>
        <v>3.7363541946527235E-7</v>
      </c>
      <c r="AX1262" s="13">
        <f t="shared" si="1607"/>
        <v>8.6705751910637063E-3</v>
      </c>
      <c r="AY1262" s="13">
        <f t="shared" si="1608"/>
        <v>4.860377629102664E-3</v>
      </c>
      <c r="AZ1262" s="13">
        <f t="shared" si="1609"/>
        <v>1.3622666418848929E-3</v>
      </c>
      <c r="BA1262" s="13">
        <f t="shared" si="1610"/>
        <v>2.5454406292499821E-4</v>
      </c>
      <c r="BB1262" s="13">
        <f t="shared" si="1611"/>
        <v>3.5671804978309194E-5</v>
      </c>
      <c r="BC1262" s="13">
        <f t="shared" si="1612"/>
        <v>3.9992373997281963E-6</v>
      </c>
      <c r="BD1262" s="13">
        <f t="shared" si="1613"/>
        <v>2.94725627752896E-6</v>
      </c>
      <c r="BE1262" s="13">
        <f t="shared" si="1614"/>
        <v>6.2538146730345093E-6</v>
      </c>
      <c r="BF1262" s="13">
        <f t="shared" si="1615"/>
        <v>6.6350181799345458E-6</v>
      </c>
      <c r="BG1262" s="13">
        <f t="shared" si="1616"/>
        <v>4.6929720551611876E-6</v>
      </c>
      <c r="BH1262" s="13">
        <f t="shared" si="1617"/>
        <v>2.4895169214224847E-6</v>
      </c>
      <c r="BI1262" s="13">
        <f t="shared" si="1618"/>
        <v>1.0565065257923871E-6</v>
      </c>
      <c r="BJ1262" s="14">
        <f t="shared" si="1619"/>
        <v>0.73152145762163268</v>
      </c>
      <c r="BK1262" s="14">
        <f t="shared" si="1620"/>
        <v>0.18224337595761478</v>
      </c>
      <c r="BL1262" s="14">
        <f t="shared" si="1621"/>
        <v>8.2896924384172635E-2</v>
      </c>
      <c r="BM1262" s="14">
        <f t="shared" si="1622"/>
        <v>0.49588136307088371</v>
      </c>
      <c r="BN1262" s="14">
        <f t="shared" si="1623"/>
        <v>0.497928248152957</v>
      </c>
    </row>
    <row r="1263" spans="1:66" x14ac:dyDescent="0.25">
      <c r="A1263" t="s">
        <v>143</v>
      </c>
      <c r="B1263" t="s">
        <v>156</v>
      </c>
      <c r="C1263" t="s">
        <v>147</v>
      </c>
      <c r="D1263" s="7" t="s">
        <v>506</v>
      </c>
      <c r="E1263" s="10">
        <f>VLOOKUP(A1263,home!$A$2:$E$405,3,FALSE)</f>
        <v>1.1642857142857099</v>
      </c>
      <c r="F1263" s="10">
        <f>VLOOKUP(B1263,home!$B$2:$E$405,3,FALSE)</f>
        <v>1.1499999999999999</v>
      </c>
      <c r="G1263" s="10">
        <f>VLOOKUP(C1263,away!$B$2:$E$405,4,FALSE)</f>
        <v>0.49</v>
      </c>
      <c r="H1263" s="10">
        <f>VLOOKUP(A1263,away!$A$2:$E$405,3,FALSE)</f>
        <v>1.02142857142857</v>
      </c>
      <c r="I1263" s="10">
        <f>VLOOKUP(C1263,away!$B$2:$E$405,3,FALSE)</f>
        <v>0.98</v>
      </c>
      <c r="J1263" s="10">
        <f>VLOOKUP(B1263,home!$B$2:$E$405,4,FALSE)</f>
        <v>1.31</v>
      </c>
      <c r="K1263" s="12">
        <f t="shared" si="1568"/>
        <v>0.65607499999999752</v>
      </c>
      <c r="L1263" s="12">
        <f t="shared" si="1569"/>
        <v>1.3113099999999982</v>
      </c>
      <c r="M1263" s="13">
        <f t="shared" si="1570"/>
        <v>0.13982201312863302</v>
      </c>
      <c r="N1263" s="13">
        <f t="shared" si="1571"/>
        <v>9.1733727263367537E-2</v>
      </c>
      <c r="O1263" s="13">
        <f t="shared" si="1572"/>
        <v>0.1833500040357075</v>
      </c>
      <c r="P1263" s="13">
        <f t="shared" si="1573"/>
        <v>0.12029135389772633</v>
      </c>
      <c r="Q1263" s="13">
        <f t="shared" si="1574"/>
        <v>3.0092102557156813E-2</v>
      </c>
      <c r="R1263" s="13">
        <f t="shared" si="1575"/>
        <v>0.12021434689603167</v>
      </c>
      <c r="S1263" s="13">
        <f t="shared" si="1576"/>
        <v>2.5872195476895274E-2</v>
      </c>
      <c r="T1263" s="13">
        <f t="shared" si="1577"/>
        <v>3.9460075004225242E-2</v>
      </c>
      <c r="U1263" s="13">
        <f t="shared" si="1578"/>
        <v>7.8869627639813672E-2</v>
      </c>
      <c r="V1263" s="13">
        <f t="shared" si="1579"/>
        <v>2.4731453244531609E-3</v>
      </c>
      <c r="W1263" s="13">
        <f t="shared" si="1580"/>
        <v>6.5808920617288613E-3</v>
      </c>
      <c r="X1263" s="13">
        <f t="shared" si="1581"/>
        <v>8.6295895694656621E-3</v>
      </c>
      <c r="Y1263" s="13">
        <f t="shared" si="1582"/>
        <v>5.6580335491680017E-3</v>
      </c>
      <c r="Z1263" s="13">
        <f t="shared" si="1583"/>
        <v>5.2546091742745021E-2</v>
      </c>
      <c r="AA1263" s="13">
        <f t="shared" si="1584"/>
        <v>3.4474177140121305E-2</v>
      </c>
      <c r="AB1263" s="13">
        <f t="shared" si="1585"/>
        <v>1.1308822883602498E-2</v>
      </c>
      <c r="AC1263" s="13">
        <f t="shared" si="1586"/>
        <v>1.3298066985642095E-4</v>
      </c>
      <c r="AD1263" s="13">
        <f t="shared" si="1587"/>
        <v>1.0793896898496863E-3</v>
      </c>
      <c r="AE1263" s="13">
        <f t="shared" si="1588"/>
        <v>1.4154144941967903E-3</v>
      </c>
      <c r="AF1263" s="13">
        <f t="shared" si="1589"/>
        <v>9.2802359019259547E-4</v>
      </c>
      <c r="AG1263" s="13">
        <f t="shared" si="1590"/>
        <v>4.0564220468515023E-4</v>
      </c>
      <c r="AH1263" s="13">
        <f t="shared" si="1591"/>
        <v>1.7226053890794724E-2</v>
      </c>
      <c r="AI1263" s="13">
        <f t="shared" si="1592"/>
        <v>1.1301583306403105E-2</v>
      </c>
      <c r="AJ1263" s="13">
        <f t="shared" si="1593"/>
        <v>3.7073431338741939E-3</v>
      </c>
      <c r="AK1263" s="13">
        <f t="shared" si="1594"/>
        <v>8.1076504885216761E-4</v>
      </c>
      <c r="AL1263" s="13">
        <f t="shared" si="1595"/>
        <v>4.5762250052970099E-6</v>
      </c>
      <c r="AM1263" s="13">
        <f t="shared" si="1596"/>
        <v>1.4163211815362614E-4</v>
      </c>
      <c r="AN1263" s="13">
        <f t="shared" si="1597"/>
        <v>1.8572361285603125E-4</v>
      </c>
      <c r="AO1263" s="13">
        <f t="shared" si="1598"/>
        <v>1.2177061538712103E-4</v>
      </c>
      <c r="AP1263" s="13">
        <f t="shared" si="1599"/>
        <v>5.3226341887761823E-5</v>
      </c>
      <c r="AQ1263" s="13">
        <f t="shared" si="1600"/>
        <v>1.7449058595210219E-5</v>
      </c>
      <c r="AR1263" s="13">
        <f t="shared" si="1601"/>
        <v>4.5177393455075937E-3</v>
      </c>
      <c r="AS1263" s="13">
        <f t="shared" si="1602"/>
        <v>2.9639758411038829E-3</v>
      </c>
      <c r="AT1263" s="13">
        <f t="shared" si="1603"/>
        <v>9.7229522497611117E-4</v>
      </c>
      <c r="AU1263" s="13">
        <f t="shared" si="1604"/>
        <v>2.1263286324206662E-4</v>
      </c>
      <c r="AV1263" s="13">
        <f t="shared" si="1605"/>
        <v>3.4875776437884575E-5</v>
      </c>
      <c r="AW1263" s="13">
        <f t="shared" si="1606"/>
        <v>1.0936131691648462E-7</v>
      </c>
      <c r="AX1263" s="13">
        <f t="shared" si="1607"/>
        <v>1.5486881986273309E-5</v>
      </c>
      <c r="AY1263" s="13">
        <f t="shared" si="1608"/>
        <v>2.0308103217420026E-5</v>
      </c>
      <c r="AZ1263" s="13">
        <f t="shared" si="1609"/>
        <v>1.3315109415017513E-5</v>
      </c>
      <c r="BA1263" s="13">
        <f t="shared" si="1610"/>
        <v>5.8200787090021965E-6</v>
      </c>
      <c r="BB1263" s="13">
        <f t="shared" si="1611"/>
        <v>1.9079818529754156E-6</v>
      </c>
      <c r="BC1263" s="13">
        <f t="shared" si="1612"/>
        <v>5.0039113672503706E-7</v>
      </c>
      <c r="BD1263" s="13">
        <f t="shared" si="1613"/>
        <v>9.8735946352625941E-4</v>
      </c>
      <c r="BE1263" s="13">
        <f t="shared" si="1614"/>
        <v>6.4778186003298813E-4</v>
      </c>
      <c r="BF1263" s="13">
        <f t="shared" si="1615"/>
        <v>2.1249674191057053E-4</v>
      </c>
      <c r="BG1263" s="13">
        <f t="shared" si="1616"/>
        <v>4.6471266649659014E-5</v>
      </c>
      <c r="BH1263" s="13">
        <f t="shared" si="1617"/>
        <v>7.6221590667937292E-6</v>
      </c>
      <c r="BI1263" s="13">
        <f t="shared" si="1618"/>
        <v>1.0001416019493361E-6</v>
      </c>
      <c r="BJ1263" s="14">
        <f t="shared" si="1619"/>
        <v>0.1865600302772335</v>
      </c>
      <c r="BK1263" s="14">
        <f t="shared" si="1620"/>
        <v>0.28861657282578684</v>
      </c>
      <c r="BL1263" s="14">
        <f t="shared" si="1621"/>
        <v>0.47186697465925664</v>
      </c>
      <c r="BM1263" s="14">
        <f t="shared" si="1622"/>
        <v>0.31406592298449859</v>
      </c>
      <c r="BN1263" s="14">
        <f t="shared" si="1623"/>
        <v>0.68550354777862288</v>
      </c>
    </row>
    <row r="1264" spans="1:66" x14ac:dyDescent="0.25">
      <c r="A1264" t="s">
        <v>143</v>
      </c>
      <c r="B1264" t="s">
        <v>151</v>
      </c>
      <c r="C1264" t="s">
        <v>452</v>
      </c>
      <c r="D1264" s="7" t="s">
        <v>506</v>
      </c>
      <c r="E1264" s="10">
        <f>VLOOKUP(A1264,home!$A$2:$E$405,3,FALSE)</f>
        <v>1.1642857142857099</v>
      </c>
      <c r="F1264" s="10">
        <f>VLOOKUP(B1264,home!$B$2:$E$405,3,FALSE)</f>
        <v>0.98</v>
      </c>
      <c r="G1264" s="10">
        <f>VLOOKUP(C1264,away!$B$2:$E$405,4,FALSE)</f>
        <v>1.07</v>
      </c>
      <c r="H1264" s="10">
        <f>VLOOKUP(A1264,away!$A$2:$E$405,3,FALSE)</f>
        <v>1.02142857142857</v>
      </c>
      <c r="I1264" s="10">
        <f>VLOOKUP(C1264,away!$B$2:$E$405,3,FALSE)</f>
        <v>0.86</v>
      </c>
      <c r="J1264" s="10">
        <f>VLOOKUP(B1264,home!$B$2:$E$405,4,FALSE)</f>
        <v>0.56000000000000005</v>
      </c>
      <c r="K1264" s="12">
        <f t="shared" si="1568"/>
        <v>1.2208699999999957</v>
      </c>
      <c r="L1264" s="12">
        <f t="shared" si="1569"/>
        <v>0.49191999999999936</v>
      </c>
      <c r="M1264" s="13">
        <f t="shared" si="1570"/>
        <v>0.18036188034022274</v>
      </c>
      <c r="N1264" s="13">
        <f t="shared" si="1571"/>
        <v>0.22019840885096695</v>
      </c>
      <c r="O1264" s="13">
        <f t="shared" si="1572"/>
        <v>8.8723616176962256E-2</v>
      </c>
      <c r="P1264" s="13">
        <f t="shared" si="1573"/>
        <v>0.10832000128196752</v>
      </c>
      <c r="Q1264" s="13">
        <f t="shared" si="1574"/>
        <v>0.13441681570693956</v>
      </c>
      <c r="R1264" s="13">
        <f t="shared" si="1575"/>
        <v>2.1822460634885604E-2</v>
      </c>
      <c r="S1264" s="13">
        <f t="shared" si="1576"/>
        <v>1.6263445822909849E-2</v>
      </c>
      <c r="T1264" s="13">
        <f t="shared" si="1577"/>
        <v>6.6122319982557631E-2</v>
      </c>
      <c r="U1264" s="13">
        <f t="shared" si="1578"/>
        <v>2.6642387515312692E-2</v>
      </c>
      <c r="V1264" s="13">
        <f t="shared" si="1579"/>
        <v>1.0852604090939165E-3</v>
      </c>
      <c r="W1264" s="13">
        <f t="shared" si="1580"/>
        <v>5.4701819264043536E-2</v>
      </c>
      <c r="X1264" s="13">
        <f t="shared" si="1581"/>
        <v>2.6908918932368263E-2</v>
      </c>
      <c r="Y1264" s="13">
        <f t="shared" si="1582"/>
        <v>6.6185177006052882E-3</v>
      </c>
      <c r="Z1264" s="13">
        <f t="shared" si="1583"/>
        <v>3.5783016118376382E-3</v>
      </c>
      <c r="AA1264" s="13">
        <f t="shared" si="1584"/>
        <v>4.3686410888442015E-3</v>
      </c>
      <c r="AB1264" s="13">
        <f t="shared" si="1585"/>
        <v>2.6667714230686011E-3</v>
      </c>
      <c r="AC1264" s="13">
        <f t="shared" si="1586"/>
        <v>4.0735952866874145E-5</v>
      </c>
      <c r="AD1264" s="13">
        <f t="shared" si="1587"/>
        <v>1.6695952521223162E-2</v>
      </c>
      <c r="AE1264" s="13">
        <f t="shared" si="1588"/>
        <v>8.2130729642400889E-3</v>
      </c>
      <c r="AF1264" s="13">
        <f t="shared" si="1589"/>
        <v>2.0200874262844893E-3</v>
      </c>
      <c r="AG1264" s="13">
        <f t="shared" si="1590"/>
        <v>3.3124046891262157E-4</v>
      </c>
      <c r="AH1264" s="13">
        <f t="shared" si="1591"/>
        <v>4.4005953222379208E-4</v>
      </c>
      <c r="AI1264" s="13">
        <f t="shared" si="1592"/>
        <v>5.3725548110605912E-4</v>
      </c>
      <c r="AJ1264" s="13">
        <f t="shared" si="1593"/>
        <v>3.2795954960897612E-4</v>
      </c>
      <c r="AK1264" s="13">
        <f t="shared" si="1594"/>
        <v>1.3346532511036965E-4</v>
      </c>
      <c r="AL1264" s="13">
        <f t="shared" si="1595"/>
        <v>9.7859225207421776E-7</v>
      </c>
      <c r="AM1264" s="13">
        <f t="shared" si="1596"/>
        <v>4.0767175109171312E-3</v>
      </c>
      <c r="AN1264" s="13">
        <f t="shared" si="1597"/>
        <v>2.0054188779703524E-3</v>
      </c>
      <c r="AO1264" s="13">
        <f t="shared" si="1598"/>
        <v>4.932528272255872E-4</v>
      </c>
      <c r="AP1264" s="13">
        <f t="shared" si="1599"/>
        <v>8.088031025627019E-5</v>
      </c>
      <c r="AQ1264" s="13">
        <f t="shared" si="1600"/>
        <v>9.9466605553160925E-6</v>
      </c>
      <c r="AR1264" s="13">
        <f t="shared" si="1601"/>
        <v>4.3294817018305525E-5</v>
      </c>
      <c r="AS1264" s="13">
        <f t="shared" si="1602"/>
        <v>5.2857343253138477E-5</v>
      </c>
      <c r="AT1264" s="13">
        <f t="shared" si="1603"/>
        <v>3.2265972328729478E-5</v>
      </c>
      <c r="AU1264" s="13">
        <f t="shared" si="1604"/>
        <v>1.3130852545658598E-5</v>
      </c>
      <c r="AV1264" s="13">
        <f t="shared" si="1605"/>
        <v>4.0077659868545419E-6</v>
      </c>
      <c r="AW1264" s="13">
        <f t="shared" si="1606"/>
        <v>1.6325375313854972E-8</v>
      </c>
      <c r="AX1264" s="13">
        <f t="shared" si="1607"/>
        <v>8.2952368459222891E-4</v>
      </c>
      <c r="AY1264" s="13">
        <f t="shared" si="1608"/>
        <v>4.0805929092460873E-4</v>
      </c>
      <c r="AZ1264" s="13">
        <f t="shared" si="1609"/>
        <v>1.0036626319581662E-4</v>
      </c>
      <c r="BA1264" s="13">
        <f t="shared" si="1610"/>
        <v>1.6457390730428683E-5</v>
      </c>
      <c r="BB1264" s="13">
        <f t="shared" si="1611"/>
        <v>2.0239299120281167E-6</v>
      </c>
      <c r="BC1264" s="13">
        <f t="shared" si="1612"/>
        <v>1.9912232046497405E-7</v>
      </c>
      <c r="BD1264" s="13">
        <f t="shared" si="1613"/>
        <v>3.5495977312741352E-6</v>
      </c>
      <c r="BE1264" s="13">
        <f t="shared" si="1614"/>
        <v>4.3335973821806377E-6</v>
      </c>
      <c r="BF1264" s="13">
        <f t="shared" si="1615"/>
        <v>2.645379517991429E-6</v>
      </c>
      <c r="BG1264" s="13">
        <f t="shared" si="1616"/>
        <v>1.0765548307100608E-6</v>
      </c>
      <c r="BH1264" s="13">
        <f t="shared" si="1617"/>
        <v>3.285833740422471E-7</v>
      </c>
      <c r="BI1264" s="13">
        <f t="shared" si="1618"/>
        <v>8.0231516773391365E-8</v>
      </c>
      <c r="BJ1264" s="14">
        <f t="shared" si="1619"/>
        <v>0.54424999968674148</v>
      </c>
      <c r="BK1264" s="14">
        <f t="shared" si="1620"/>
        <v>0.30648036169023757</v>
      </c>
      <c r="BL1264" s="14">
        <f t="shared" si="1621"/>
        <v>0.14582018742260816</v>
      </c>
      <c r="BM1264" s="14">
        <f t="shared" si="1622"/>
        <v>0.24587762445393124</v>
      </c>
      <c r="BN1264" s="14">
        <f t="shared" si="1623"/>
        <v>0.75384318299194453</v>
      </c>
    </row>
    <row r="1265" spans="1:66" x14ac:dyDescent="0.25">
      <c r="A1265" t="s">
        <v>143</v>
      </c>
      <c r="B1265" t="s">
        <v>161</v>
      </c>
      <c r="C1265" t="s">
        <v>140</v>
      </c>
      <c r="D1265" s="7" t="s">
        <v>506</v>
      </c>
      <c r="E1265" s="10">
        <f>VLOOKUP(A1265,home!$A$2:$E$405,3,FALSE)</f>
        <v>1.1642857142857099</v>
      </c>
      <c r="F1265" s="10">
        <f>VLOOKUP(B1265,home!$B$2:$E$405,3,FALSE)</f>
        <v>1.1499999999999999</v>
      </c>
      <c r="G1265" s="10">
        <f>VLOOKUP(C1265,away!$B$2:$E$405,4,FALSE)</f>
        <v>1.23</v>
      </c>
      <c r="H1265" s="10">
        <f>VLOOKUP(A1265,away!$A$2:$E$405,3,FALSE)</f>
        <v>1.02142857142857</v>
      </c>
      <c r="I1265" s="10">
        <f>VLOOKUP(C1265,away!$B$2:$E$405,3,FALSE)</f>
        <v>1.23</v>
      </c>
      <c r="J1265" s="10">
        <f>VLOOKUP(B1265,home!$B$2:$E$405,4,FALSE)</f>
        <v>0.98</v>
      </c>
      <c r="K1265" s="12">
        <f t="shared" si="1568"/>
        <v>1.6468821428571365</v>
      </c>
      <c r="L1265" s="12">
        <f t="shared" si="1569"/>
        <v>1.2312299999999983</v>
      </c>
      <c r="M1265" s="13">
        <f t="shared" si="1570"/>
        <v>5.6240837342368045E-2</v>
      </c>
      <c r="N1265" s="13">
        <f t="shared" si="1571"/>
        <v>9.2622030718478743E-2</v>
      </c>
      <c r="O1265" s="13">
        <f t="shared" si="1572"/>
        <v>6.9245406161043702E-2</v>
      </c>
      <c r="P1265" s="13">
        <f t="shared" si="1573"/>
        <v>0.11403902288151241</v>
      </c>
      <c r="Q1265" s="13">
        <f t="shared" si="1574"/>
        <v>7.6268784212713922E-2</v>
      </c>
      <c r="R1265" s="13">
        <f t="shared" si="1575"/>
        <v>4.2628510713830857E-2</v>
      </c>
      <c r="S1265" s="13">
        <f t="shared" si="1576"/>
        <v>5.7808966554864505E-2</v>
      </c>
      <c r="T1265" s="13">
        <f t="shared" si="1577"/>
        <v>9.3904415186219614E-2</v>
      </c>
      <c r="U1265" s="13">
        <f t="shared" si="1578"/>
        <v>7.0204133071202157E-2</v>
      </c>
      <c r="V1265" s="13">
        <f t="shared" si="1579"/>
        <v>1.3024300433696213E-2</v>
      </c>
      <c r="W1265" s="13">
        <f t="shared" si="1580"/>
        <v>4.1868566259114275E-2</v>
      </c>
      <c r="X1265" s="13">
        <f t="shared" si="1581"/>
        <v>5.1549834835209189E-2</v>
      </c>
      <c r="Y1265" s="13">
        <f t="shared" si="1582"/>
        <v>3.1734851572077262E-2</v>
      </c>
      <c r="Z1265" s="13">
        <f t="shared" si="1583"/>
        <v>1.7495167082063303E-2</v>
      </c>
      <c r="AA1265" s="13">
        <f t="shared" si="1584"/>
        <v>2.8812478253752046E-2</v>
      </c>
      <c r="AB1265" s="13">
        <f t="shared" si="1585"/>
        <v>2.3725377963781914E-2</v>
      </c>
      <c r="AC1265" s="13">
        <f t="shared" si="1586"/>
        <v>1.6505783045737421E-3</v>
      </c>
      <c r="AD1265" s="13">
        <f t="shared" si="1587"/>
        <v>1.7238148529791535E-2</v>
      </c>
      <c r="AE1265" s="13">
        <f t="shared" si="1588"/>
        <v>2.1224125614335201E-2</v>
      </c>
      <c r="AF1265" s="13">
        <f t="shared" si="1589"/>
        <v>1.3065890090068947E-2</v>
      </c>
      <c r="AG1265" s="13">
        <f t="shared" si="1590"/>
        <v>5.3623719518651903E-3</v>
      </c>
      <c r="AH1265" s="13">
        <f t="shared" si="1591"/>
        <v>5.3851436416121924E-3</v>
      </c>
      <c r="AI1265" s="13">
        <f t="shared" si="1592"/>
        <v>8.8686969000917708E-3</v>
      </c>
      <c r="AJ1265" s="13">
        <f t="shared" si="1593"/>
        <v>7.3028492775867914E-3</v>
      </c>
      <c r="AK1265" s="13">
        <f t="shared" si="1594"/>
        <v>4.0089773557449417E-3</v>
      </c>
      <c r="AL1265" s="13">
        <f t="shared" si="1595"/>
        <v>1.3387449116175447E-4</v>
      </c>
      <c r="AM1265" s="13">
        <f t="shared" si="1596"/>
        <v>5.6778397979265361E-3</v>
      </c>
      <c r="AN1265" s="13">
        <f t="shared" si="1597"/>
        <v>6.9907266944010792E-3</v>
      </c>
      <c r="AO1265" s="13">
        <f t="shared" si="1598"/>
        <v>4.3035962139737144E-3</v>
      </c>
      <c r="AP1265" s="13">
        <f t="shared" si="1599"/>
        <v>1.7662389221769499E-3</v>
      </c>
      <c r="AQ1265" s="13">
        <f t="shared" si="1600"/>
        <v>5.4366158703798081E-4</v>
      </c>
      <c r="AR1265" s="13">
        <f t="shared" si="1601"/>
        <v>1.3260700811724346E-3</v>
      </c>
      <c r="AS1265" s="13">
        <f t="shared" si="1602"/>
        <v>2.1838811368599959E-3</v>
      </c>
      <c r="AT1265" s="13">
        <f t="shared" si="1603"/>
        <v>1.7982974232086352E-3</v>
      </c>
      <c r="AU1265" s="13">
        <f t="shared" si="1604"/>
        <v>9.8719463794276789E-4</v>
      </c>
      <c r="AV1265" s="13">
        <f t="shared" si="1605"/>
        <v>4.0644830518806531E-4</v>
      </c>
      <c r="AW1265" s="13">
        <f t="shared" si="1606"/>
        <v>7.5404461332312699E-6</v>
      </c>
      <c r="AX1265" s="13">
        <f t="shared" si="1607"/>
        <v>1.5584554955347973E-3</v>
      </c>
      <c r="AY1265" s="13">
        <f t="shared" si="1608"/>
        <v>1.9188171597673057E-3</v>
      </c>
      <c r="AZ1265" s="13">
        <f t="shared" si="1609"/>
        <v>1.1812526258101481E-3</v>
      </c>
      <c r="BA1265" s="13">
        <f t="shared" si="1610"/>
        <v>4.8479789015874232E-4</v>
      </c>
      <c r="BB1265" s="13">
        <f t="shared" si="1611"/>
        <v>1.4922442657503687E-4</v>
      </c>
      <c r="BC1265" s="13">
        <f t="shared" si="1612"/>
        <v>3.6745918146396491E-5</v>
      </c>
      <c r="BD1265" s="13">
        <f t="shared" si="1613"/>
        <v>2.7211621100698866E-4</v>
      </c>
      <c r="BE1265" s="13">
        <f t="shared" si="1614"/>
        <v>4.4814332868935413E-4</v>
      </c>
      <c r="BF1265" s="13">
        <f t="shared" si="1615"/>
        <v>3.6901962272952691E-4</v>
      </c>
      <c r="BG1265" s="13">
        <f t="shared" si="1616"/>
        <v>2.0257727567904508E-4</v>
      </c>
      <c r="BH1265" s="13">
        <f t="shared" si="1617"/>
        <v>8.3405224466116693E-5</v>
      </c>
      <c r="BI1265" s="13">
        <f t="shared" si="1618"/>
        <v>2.7471714958847745E-5</v>
      </c>
      <c r="BJ1265" s="14">
        <f t="shared" si="1619"/>
        <v>0.46945037570138265</v>
      </c>
      <c r="BK1265" s="14">
        <f t="shared" si="1620"/>
        <v>0.24481639716794396</v>
      </c>
      <c r="BL1265" s="14">
        <f t="shared" si="1621"/>
        <v>0.26828619830054817</v>
      </c>
      <c r="BM1265" s="14">
        <f t="shared" si="1622"/>
        <v>0.54709226950835632</v>
      </c>
      <c r="BN1265" s="14">
        <f t="shared" si="1623"/>
        <v>0.45104459202994768</v>
      </c>
    </row>
    <row r="1266" spans="1:66" x14ac:dyDescent="0.25">
      <c r="A1266" t="s">
        <v>143</v>
      </c>
      <c r="B1266" t="s">
        <v>160</v>
      </c>
      <c r="C1266" t="s">
        <v>451</v>
      </c>
      <c r="D1266" s="7" t="s">
        <v>506</v>
      </c>
      <c r="E1266" s="10">
        <f>VLOOKUP(A1266,home!$A$2:$E$405,3,FALSE)</f>
        <v>1.1642857142857099</v>
      </c>
      <c r="F1266" s="10">
        <f>VLOOKUP(B1266,home!$B$2:$E$405,3,FALSE)</f>
        <v>0.74</v>
      </c>
      <c r="G1266" s="10">
        <f>VLOOKUP(C1266,away!$B$2:$E$405,4,FALSE)</f>
        <v>1.35</v>
      </c>
      <c r="H1266" s="10">
        <f>VLOOKUP(A1266,away!$A$2:$E$405,3,FALSE)</f>
        <v>1.02142857142857</v>
      </c>
      <c r="I1266" s="10">
        <f>VLOOKUP(C1266,away!$B$2:$E$405,3,FALSE)</f>
        <v>0.49</v>
      </c>
      <c r="J1266" s="10">
        <f>VLOOKUP(B1266,home!$B$2:$E$405,4,FALSE)</f>
        <v>2.1</v>
      </c>
      <c r="K1266" s="12">
        <f t="shared" si="1568"/>
        <v>1.1631214285714242</v>
      </c>
      <c r="L1266" s="12">
        <f t="shared" si="1569"/>
        <v>1.0510499999999985</v>
      </c>
      <c r="M1266" s="13">
        <f t="shared" si="1570"/>
        <v>0.10924399321066423</v>
      </c>
      <c r="N1266" s="13">
        <f t="shared" si="1571"/>
        <v>0.12706402944603473</v>
      </c>
      <c r="O1266" s="13">
        <f t="shared" si="1572"/>
        <v>0.11482089906406848</v>
      </c>
      <c r="P1266" s="13">
        <f t="shared" si="1573"/>
        <v>0.1335506481492546</v>
      </c>
      <c r="Q1266" s="13">
        <f t="shared" si="1574"/>
        <v>7.389544772465674E-2</v>
      </c>
      <c r="R1266" s="13">
        <f t="shared" si="1575"/>
        <v>6.0341252980644494E-2</v>
      </c>
      <c r="S1266" s="13">
        <f t="shared" si="1576"/>
        <v>4.0816376024198901E-2</v>
      </c>
      <c r="T1266" s="13">
        <f t="shared" si="1577"/>
        <v>7.7667810331000356E-2</v>
      </c>
      <c r="U1266" s="13">
        <f t="shared" si="1578"/>
        <v>7.0184204368636927E-2</v>
      </c>
      <c r="V1266" s="13">
        <f t="shared" si="1579"/>
        <v>5.5442188657292427E-3</v>
      </c>
      <c r="W1266" s="13">
        <f t="shared" si="1580"/>
        <v>2.86497929074759E-2</v>
      </c>
      <c r="X1266" s="13">
        <f t="shared" si="1581"/>
        <v>3.0112364835402503E-2</v>
      </c>
      <c r="Y1266" s="13">
        <f t="shared" si="1582"/>
        <v>1.5824800530124875E-2</v>
      </c>
      <c r="Z1266" s="13">
        <f t="shared" si="1583"/>
        <v>2.1140557981768771E-2</v>
      </c>
      <c r="AA1266" s="13">
        <f t="shared" si="1584"/>
        <v>2.4589036000551914E-2</v>
      </c>
      <c r="AB1266" s="13">
        <f t="shared" si="1585"/>
        <v>1.4300017340078066E-2</v>
      </c>
      <c r="AC1266" s="13">
        <f t="shared" si="1586"/>
        <v>4.2361254909665033E-4</v>
      </c>
      <c r="AD1266" s="13">
        <f t="shared" si="1587"/>
        <v>8.3307970137047119E-3</v>
      </c>
      <c r="AE1266" s="13">
        <f t="shared" si="1588"/>
        <v>8.7560842012543248E-3</v>
      </c>
      <c r="AF1266" s="13">
        <f t="shared" si="1589"/>
        <v>4.6015411498641721E-3</v>
      </c>
      <c r="AG1266" s="13">
        <f t="shared" si="1590"/>
        <v>1.6121499418549107E-3</v>
      </c>
      <c r="AH1266" s="13">
        <f t="shared" si="1591"/>
        <v>5.5549458666845084E-3</v>
      </c>
      <c r="AI1266" s="13">
        <f t="shared" si="1592"/>
        <v>6.4610765720950125E-3</v>
      </c>
      <c r="AJ1266" s="13">
        <f t="shared" si="1593"/>
        <v>3.7575083063222572E-3</v>
      </c>
      <c r="AK1266" s="13">
        <f t="shared" si="1594"/>
        <v>1.456812809706178E-3</v>
      </c>
      <c r="AL1266" s="13">
        <f t="shared" si="1595"/>
        <v>2.0714632936172452E-5</v>
      </c>
      <c r="AM1266" s="13">
        <f t="shared" si="1596"/>
        <v>1.9379457047437559E-3</v>
      </c>
      <c r="AN1266" s="13">
        <f t="shared" si="1597"/>
        <v>2.0368778329709217E-3</v>
      </c>
      <c r="AO1266" s="13">
        <f t="shared" si="1598"/>
        <v>1.0704302231720421E-3</v>
      </c>
      <c r="AP1266" s="13">
        <f t="shared" si="1599"/>
        <v>3.7502522868832443E-4</v>
      </c>
      <c r="AQ1266" s="13">
        <f t="shared" si="1600"/>
        <v>9.8542566653215703E-5</v>
      </c>
      <c r="AR1266" s="13">
        <f t="shared" si="1601"/>
        <v>1.1677051706357492E-3</v>
      </c>
      <c r="AS1266" s="13">
        <f t="shared" si="1602"/>
        <v>1.358182906220091E-3</v>
      </c>
      <c r="AT1266" s="13">
        <f t="shared" si="1603"/>
        <v>7.8986582107200092E-4</v>
      </c>
      <c r="AU1266" s="13">
        <f t="shared" si="1604"/>
        <v>3.0623662072833536E-4</v>
      </c>
      <c r="AV1266" s="13">
        <f t="shared" si="1605"/>
        <v>8.9047593945606771E-5</v>
      </c>
      <c r="AW1266" s="13">
        <f t="shared" si="1606"/>
        <v>7.0343370668977481E-7</v>
      </c>
      <c r="AX1266" s="13">
        <f t="shared" si="1607"/>
        <v>3.7567769609923521E-4</v>
      </c>
      <c r="AY1266" s="13">
        <f t="shared" si="1608"/>
        <v>3.9485604248510058E-4</v>
      </c>
      <c r="AZ1266" s="13">
        <f t="shared" si="1609"/>
        <v>2.0750672172698218E-4</v>
      </c>
      <c r="BA1266" s="13">
        <f t="shared" si="1610"/>
        <v>7.2699979957048102E-5</v>
      </c>
      <c r="BB1266" s="13">
        <f t="shared" si="1611"/>
        <v>1.9102828483463824E-5</v>
      </c>
      <c r="BC1266" s="13">
        <f t="shared" si="1612"/>
        <v>4.0156055755089268E-6</v>
      </c>
      <c r="BD1266" s="13">
        <f t="shared" si="1613"/>
        <v>2.0455275326611701E-4</v>
      </c>
      <c r="BE1266" s="13">
        <f t="shared" si="1614"/>
        <v>2.3791969059710401E-4</v>
      </c>
      <c r="BF1266" s="13">
        <f t="shared" si="1615"/>
        <v>1.383647452062875E-4</v>
      </c>
      <c r="BG1266" s="13">
        <f t="shared" si="1616"/>
        <v>5.3645000036086049E-5</v>
      </c>
      <c r="BH1266" s="13">
        <f t="shared" si="1617"/>
        <v>1.5598912269421635E-5</v>
      </c>
      <c r="BI1266" s="13">
        <f t="shared" si="1618"/>
        <v>3.6286858245940025E-6</v>
      </c>
      <c r="BJ1266" s="14">
        <f t="shared" si="1619"/>
        <v>0.38310749851192882</v>
      </c>
      <c r="BK1266" s="14">
        <f t="shared" si="1620"/>
        <v>0.289994419474365</v>
      </c>
      <c r="BL1266" s="14">
        <f t="shared" si="1621"/>
        <v>0.30583050120858923</v>
      </c>
      <c r="BM1266" s="14">
        <f t="shared" si="1622"/>
        <v>0.3807625539925501</v>
      </c>
      <c r="BN1266" s="14">
        <f t="shared" si="1623"/>
        <v>0.61891627057532339</v>
      </c>
    </row>
    <row r="1267" spans="1:66" x14ac:dyDescent="0.25">
      <c r="A1267" t="s">
        <v>22</v>
      </c>
      <c r="B1267" t="s">
        <v>162</v>
      </c>
      <c r="C1267" t="s">
        <v>262</v>
      </c>
      <c r="D1267" s="7" t="s">
        <v>506</v>
      </c>
      <c r="E1267" s="10">
        <f>VLOOKUP(A1267,home!$A$2:$E$405,3,FALSE)</f>
        <v>1.6818181818181801</v>
      </c>
      <c r="F1267" s="10">
        <f>VLOOKUP(B1267,home!$B$2:$E$405,3,FALSE)</f>
        <v>1.29</v>
      </c>
      <c r="G1267" s="10">
        <f>VLOOKUP(C1267,away!$B$2:$E$405,4,FALSE)</f>
        <v>1.29</v>
      </c>
      <c r="H1267" s="10">
        <f>VLOOKUP(A1267,away!$A$2:$E$405,3,FALSE)</f>
        <v>1.39090909090909</v>
      </c>
      <c r="I1267" s="10">
        <f>VLOOKUP(C1267,away!$B$2:$E$405,3,FALSE)</f>
        <v>0.79</v>
      </c>
      <c r="J1267" s="10">
        <f>VLOOKUP(B1267,home!$B$2:$E$405,4,FALSE)</f>
        <v>0.96</v>
      </c>
      <c r="K1267" s="12">
        <f t="shared" si="1568"/>
        <v>2.7987136363636336</v>
      </c>
      <c r="L1267" s="12">
        <f t="shared" si="1569"/>
        <v>1.0548654545454537</v>
      </c>
      <c r="M1267" s="13">
        <f t="shared" si="1570"/>
        <v>2.1203710460243427E-2</v>
      </c>
      <c r="N1267" s="13">
        <f t="shared" si="1571"/>
        <v>5.9343113606589483E-2</v>
      </c>
      <c r="O1267" s="13">
        <f t="shared" si="1572"/>
        <v>2.2367061672694873E-2</v>
      </c>
      <c r="P1267" s="13">
        <f t="shared" si="1573"/>
        <v>6.259900050875751E-2</v>
      </c>
      <c r="Q1267" s="13">
        <f t="shared" si="1574"/>
        <v>8.304219063751915E-2</v>
      </c>
      <c r="R1267" s="13">
        <f t="shared" si="1575"/>
        <v>1.1797120339106735E-2</v>
      </c>
      <c r="S1267" s="13">
        <f t="shared" si="1576"/>
        <v>4.6202230407300572E-2</v>
      </c>
      <c r="T1267" s="13">
        <f t="shared" si="1577"/>
        <v>8.7598338173296861E-2</v>
      </c>
      <c r="U1267" s="13">
        <f t="shared" si="1578"/>
        <v>3.3016761562880789E-2</v>
      </c>
      <c r="V1267" s="13">
        <f t="shared" si="1579"/>
        <v>1.5155698811379625E-2</v>
      </c>
      <c r="W1267" s="13">
        <f t="shared" si="1580"/>
        <v>7.7470437110244442E-2</v>
      </c>
      <c r="X1267" s="13">
        <f t="shared" si="1581"/>
        <v>8.1720887856132976E-2</v>
      </c>
      <c r="Y1267" s="13">
        <f t="shared" si="1582"/>
        <v>4.3102270757108881E-2</v>
      </c>
      <c r="Z1267" s="13">
        <f t="shared" si="1583"/>
        <v>4.1481249029464142E-3</v>
      </c>
      <c r="AA1267" s="13">
        <f t="shared" si="1584"/>
        <v>1.1609413731215702E-2</v>
      </c>
      <c r="AB1267" s="13">
        <f t="shared" si="1585"/>
        <v>1.6245712259870301E-2</v>
      </c>
      <c r="AC1267" s="13">
        <f t="shared" si="1586"/>
        <v>2.7964787088295929E-3</v>
      </c>
      <c r="AD1267" s="13">
        <f t="shared" si="1587"/>
        <v>5.4204392188873116E-2</v>
      </c>
      <c r="AE1267" s="13">
        <f t="shared" si="1588"/>
        <v>5.7178340804675674E-2</v>
      </c>
      <c r="AF1267" s="13">
        <f t="shared" si="1589"/>
        <v>3.0157728231539529E-2</v>
      </c>
      <c r="AG1267" s="13">
        <f t="shared" si="1590"/>
        <v>1.0604115233007069E-2</v>
      </c>
      <c r="AH1267" s="13">
        <f t="shared" si="1591"/>
        <v>1.0939284153144713E-3</v>
      </c>
      <c r="AI1267" s="13">
        <f t="shared" si="1592"/>
        <v>3.0615923731462705E-3</v>
      </c>
      <c r="AJ1267" s="13">
        <f t="shared" si="1593"/>
        <v>4.2842601618556832E-3</v>
      </c>
      <c r="AK1267" s="13">
        <f t="shared" si="1594"/>
        <v>3.99680577890499E-3</v>
      </c>
      <c r="AL1267" s="13">
        <f t="shared" si="1595"/>
        <v>3.3023799762778598E-4</v>
      </c>
      <c r="AM1267" s="13">
        <f t="shared" si="1596"/>
        <v>3.0340514313960308E-2</v>
      </c>
      <c r="AN1267" s="13">
        <f t="shared" si="1597"/>
        <v>3.2005160422938585E-2</v>
      </c>
      <c r="AO1267" s="13">
        <f t="shared" si="1598"/>
        <v>1.6880569048671634E-2</v>
      </c>
      <c r="AP1267" s="13">
        <f t="shared" si="1599"/>
        <v>5.9355763808376406E-3</v>
      </c>
      <c r="AQ1267" s="13">
        <f t="shared" si="1600"/>
        <v>1.5653086192403888E-3</v>
      </c>
      <c r="AR1267" s="13">
        <f t="shared" si="1601"/>
        <v>2.3078945901217759E-4</v>
      </c>
      <c r="AS1267" s="13">
        <f t="shared" si="1602"/>
        <v>6.4591360606636725E-4</v>
      </c>
      <c r="AT1267" s="13">
        <f t="shared" si="1603"/>
        <v>9.0386360860537527E-4</v>
      </c>
      <c r="AU1267" s="13">
        <f t="shared" si="1604"/>
        <v>8.4321846893890189E-4</v>
      </c>
      <c r="AV1267" s="13">
        <f t="shared" si="1605"/>
        <v>5.899817568632426E-4</v>
      </c>
      <c r="AW1267" s="13">
        <f t="shared" si="1606"/>
        <v>2.7081958944394195E-5</v>
      </c>
      <c r="AX1267" s="13">
        <f t="shared" si="1607"/>
        <v>1.4152401857461121E-2</v>
      </c>
      <c r="AY1267" s="13">
        <f t="shared" si="1608"/>
        <v>1.4928879818280649E-2</v>
      </c>
      <c r="AZ1267" s="13">
        <f t="shared" si="1609"/>
        <v>7.8739797976825326E-3</v>
      </c>
      <c r="BA1267" s="13">
        <f t="shared" si="1610"/>
        <v>2.7686630927880348E-3</v>
      </c>
      <c r="BB1267" s="13">
        <f t="shared" si="1611"/>
        <v>7.3014176296426795E-4</v>
      </c>
      <c r="BC1267" s="13">
        <f t="shared" si="1612"/>
        <v>1.5404026453438434E-4</v>
      </c>
      <c r="BD1267" s="13">
        <f t="shared" si="1613"/>
        <v>4.0575304597529989E-5</v>
      </c>
      <c r="BE1267" s="13">
        <f t="shared" si="1614"/>
        <v>1.135586582767152E-4</v>
      </c>
      <c r="BF1267" s="13">
        <f t="shared" si="1615"/>
        <v>1.5890908272310044E-4</v>
      </c>
      <c r="BG1267" s="13">
        <f t="shared" si="1616"/>
        <v>1.4824700558639263E-4</v>
      </c>
      <c r="BH1267" s="13">
        <f t="shared" si="1617"/>
        <v>1.0372522902117823E-4</v>
      </c>
      <c r="BI1267" s="13">
        <f t="shared" si="1618"/>
        <v>5.8059442579302458E-5</v>
      </c>
      <c r="BJ1267" s="14">
        <f t="shared" si="1619"/>
        <v>0.71175704997834666</v>
      </c>
      <c r="BK1267" s="14">
        <f t="shared" si="1620"/>
        <v>0.16321623671241917</v>
      </c>
      <c r="BL1267" s="14">
        <f t="shared" si="1621"/>
        <v>0.11130949791726011</v>
      </c>
      <c r="BM1267" s="14">
        <f t="shared" si="1622"/>
        <v>0.71517691442672493</v>
      </c>
      <c r="BN1267" s="14">
        <f t="shared" si="1623"/>
        <v>0.26035219722491121</v>
      </c>
    </row>
    <row r="1268" spans="1:66" x14ac:dyDescent="0.25">
      <c r="A1268" t="s">
        <v>22</v>
      </c>
      <c r="B1268" t="s">
        <v>261</v>
      </c>
      <c r="C1268" t="s">
        <v>259</v>
      </c>
      <c r="D1268" s="7" t="s">
        <v>506</v>
      </c>
      <c r="E1268" s="10">
        <f>VLOOKUP(A1268,home!$A$2:$E$405,3,FALSE)</f>
        <v>1.6818181818181801</v>
      </c>
      <c r="F1268" s="10">
        <f>VLOOKUP(B1268,home!$B$2:$E$405,3,FALSE)</f>
        <v>0.79</v>
      </c>
      <c r="G1268" s="10">
        <f>VLOOKUP(C1268,away!$B$2:$E$405,4,FALSE)</f>
        <v>1.07</v>
      </c>
      <c r="H1268" s="10">
        <f>VLOOKUP(A1268,away!$A$2:$E$405,3,FALSE)</f>
        <v>1.39090909090909</v>
      </c>
      <c r="I1268" s="10">
        <f>VLOOKUP(C1268,away!$B$2:$E$405,3,FALSE)</f>
        <v>1.07</v>
      </c>
      <c r="J1268" s="10">
        <f>VLOOKUP(B1268,home!$B$2:$E$405,4,FALSE)</f>
        <v>1.08</v>
      </c>
      <c r="K1268" s="12">
        <f t="shared" si="1568"/>
        <v>1.4216409090909077</v>
      </c>
      <c r="L1268" s="12">
        <f t="shared" si="1569"/>
        <v>1.6073345454545445</v>
      </c>
      <c r="M1268" s="13">
        <f t="shared" si="1570"/>
        <v>4.8365165060458834E-2</v>
      </c>
      <c r="N1268" s="13">
        <f t="shared" si="1571"/>
        <v>6.87578972248825E-2</v>
      </c>
      <c r="O1268" s="13">
        <f t="shared" si="1572"/>
        <v>7.7739000598286617E-2</v>
      </c>
      <c r="P1268" s="13">
        <f t="shared" si="1573"/>
        <v>0.11051694348236679</v>
      </c>
      <c r="Q1268" s="13">
        <f t="shared" si="1574"/>
        <v>4.8874519758980585E-2</v>
      </c>
      <c r="R1268" s="13">
        <f t="shared" si="1575"/>
        <v>6.24762905953688E-2</v>
      </c>
      <c r="S1268" s="13">
        <f t="shared" si="1576"/>
        <v>6.3134255726288571E-2</v>
      </c>
      <c r="T1268" s="13">
        <f t="shared" si="1577"/>
        <v>7.8557704001110201E-2</v>
      </c>
      <c r="U1268" s="13">
        <f t="shared" si="1578"/>
        <v>8.8818850558627829E-2</v>
      </c>
      <c r="V1268" s="13">
        <f t="shared" si="1579"/>
        <v>1.6029454631887846E-2</v>
      </c>
      <c r="W1268" s="13">
        <f t="shared" si="1580"/>
        <v>2.3160672233846234E-2</v>
      </c>
      <c r="X1268" s="13">
        <f t="shared" si="1581"/>
        <v>3.722694857741092E-2</v>
      </c>
      <c r="Y1268" s="13">
        <f t="shared" si="1582"/>
        <v>2.9918080235166247E-2</v>
      </c>
      <c r="Z1268" s="13">
        <f t="shared" si="1583"/>
        <v>3.3473433381931053E-2</v>
      </c>
      <c r="AA1268" s="13">
        <f t="shared" si="1584"/>
        <v>4.7587202263482398E-2</v>
      </c>
      <c r="AB1268" s="13">
        <f t="shared" si="1585"/>
        <v>3.3825956743475008E-2</v>
      </c>
      <c r="AC1268" s="13">
        <f t="shared" si="1586"/>
        <v>2.2892591307594728E-3</v>
      </c>
      <c r="AD1268" s="13">
        <f t="shared" si="1587"/>
        <v>8.2315397824204248E-3</v>
      </c>
      <c r="AE1268" s="13">
        <f t="shared" si="1588"/>
        <v>1.3230838254567731E-2</v>
      </c>
      <c r="AF1268" s="13">
        <f t="shared" si="1589"/>
        <v>1.0633191695944115E-2</v>
      </c>
      <c r="AG1268" s="13">
        <f t="shared" si="1590"/>
        <v>5.6970321137771243E-3</v>
      </c>
      <c r="AH1268" s="13">
        <f t="shared" si="1591"/>
        <v>1.3450751457437272E-2</v>
      </c>
      <c r="AI1268" s="13">
        <f t="shared" si="1592"/>
        <v>1.9122138529906976E-2</v>
      </c>
      <c r="AJ1268" s="13">
        <f t="shared" si="1593"/>
        <v>1.3592407201709613E-2</v>
      </c>
      <c r="AK1268" s="13">
        <f t="shared" si="1594"/>
        <v>6.4411740436574197E-3</v>
      </c>
      <c r="AL1268" s="13">
        <f t="shared" si="1595"/>
        <v>2.0924309606252506E-4</v>
      </c>
      <c r="AM1268" s="13">
        <f t="shared" si="1596"/>
        <v>2.3404587398996282E-3</v>
      </c>
      <c r="AN1268" s="13">
        <f t="shared" si="1597"/>
        <v>3.7619001848516846E-3</v>
      </c>
      <c r="AO1268" s="13">
        <f t="shared" si="1598"/>
        <v>3.0233160618319752E-3</v>
      </c>
      <c r="AP1268" s="13">
        <f t="shared" si="1599"/>
        <v>1.6198267826700407E-3</v>
      </c>
      <c r="AQ1268" s="13">
        <f t="shared" si="1600"/>
        <v>6.5090088635951133E-4</v>
      </c>
      <c r="AR1268" s="13">
        <f t="shared" si="1601"/>
        <v>4.3239714959723979E-3</v>
      </c>
      <c r="AS1268" s="13">
        <f t="shared" si="1602"/>
        <v>6.1471347684173717E-3</v>
      </c>
      <c r="AT1268" s="13">
        <f t="shared" si="1603"/>
        <v>4.3695091302386E-3</v>
      </c>
      <c r="AU1268" s="13">
        <f t="shared" si="1604"/>
        <v>2.0706243107311418E-3</v>
      </c>
      <c r="AV1268" s="13">
        <f t="shared" si="1605"/>
        <v>7.3592105687338854E-4</v>
      </c>
      <c r="AW1268" s="13">
        <f t="shared" si="1606"/>
        <v>1.328142969607147E-5</v>
      </c>
      <c r="AX1268" s="13">
        <f t="shared" si="1607"/>
        <v>5.5454864844677813E-4</v>
      </c>
      <c r="AY1268" s="13">
        <f t="shared" si="1608"/>
        <v>8.9134519978363417E-4</v>
      </c>
      <c r="AZ1268" s="13">
        <f t="shared" si="1609"/>
        <v>7.16344965768659E-4</v>
      </c>
      <c r="BA1268" s="13">
        <f t="shared" si="1610"/>
        <v>3.8380200331413963E-4</v>
      </c>
      <c r="BB1268" s="13">
        <f t="shared" si="1611"/>
        <v>1.5422455463536897E-4</v>
      </c>
      <c r="BC1268" s="13">
        <f t="shared" si="1612"/>
        <v>4.9578090884554066E-5</v>
      </c>
      <c r="BD1268" s="13">
        <f t="shared" si="1613"/>
        <v>1.158344793172867E-3</v>
      </c>
      <c r="BE1268" s="13">
        <f t="shared" si="1614"/>
        <v>1.6467503448069941E-3</v>
      </c>
      <c r="BF1268" s="13">
        <f t="shared" si="1615"/>
        <v>1.1705438286185904E-3</v>
      </c>
      <c r="BG1268" s="13">
        <f t="shared" si="1616"/>
        <v>5.5469766421602836E-4</v>
      </c>
      <c r="BH1268" s="13">
        <f t="shared" si="1617"/>
        <v>1.9714522290666936E-4</v>
      </c>
      <c r="BI1268" s="13">
        <f t="shared" si="1618"/>
        <v>5.6053942783193392E-5</v>
      </c>
      <c r="BJ1268" s="14">
        <f t="shared" si="1619"/>
        <v>0.33843466999655203</v>
      </c>
      <c r="BK1268" s="14">
        <f t="shared" si="1620"/>
        <v>0.24143566632760766</v>
      </c>
      <c r="BL1268" s="14">
        <f t="shared" si="1621"/>
        <v>0.38548446855068913</v>
      </c>
      <c r="BM1268" s="14">
        <f t="shared" si="1622"/>
        <v>0.58122035776634795</v>
      </c>
      <c r="BN1268" s="14">
        <f t="shared" si="1623"/>
        <v>0.41672981672034415</v>
      </c>
    </row>
    <row r="1269" spans="1:66" x14ac:dyDescent="0.25">
      <c r="A1269" t="s">
        <v>22</v>
      </c>
      <c r="B1269" t="s">
        <v>256</v>
      </c>
      <c r="C1269" t="s">
        <v>263</v>
      </c>
      <c r="D1269" s="7" t="s">
        <v>506</v>
      </c>
      <c r="E1269" s="10">
        <f>VLOOKUP(A1269,home!$A$2:$E$405,3,FALSE)</f>
        <v>1.6818181818181801</v>
      </c>
      <c r="F1269" s="10">
        <f>VLOOKUP(B1269,home!$B$2:$E$405,3,FALSE)</f>
        <v>1.19</v>
      </c>
      <c r="G1269" s="10">
        <f>VLOOKUP(C1269,away!$B$2:$E$405,4,FALSE)</f>
        <v>0.79</v>
      </c>
      <c r="H1269" s="10">
        <f>VLOOKUP(A1269,away!$A$2:$E$405,3,FALSE)</f>
        <v>1.39090909090909</v>
      </c>
      <c r="I1269" s="10">
        <f>VLOOKUP(C1269,away!$B$2:$E$405,3,FALSE)</f>
        <v>1.29</v>
      </c>
      <c r="J1269" s="10">
        <f>VLOOKUP(B1269,home!$B$2:$E$405,4,FALSE)</f>
        <v>0.86</v>
      </c>
      <c r="K1269" s="12">
        <f t="shared" si="1568"/>
        <v>1.5810772727272711</v>
      </c>
      <c r="L1269" s="12">
        <f t="shared" si="1569"/>
        <v>1.5430745454545445</v>
      </c>
      <c r="M1269" s="13">
        <f t="shared" si="1570"/>
        <v>4.3974215940510208E-2</v>
      </c>
      <c r="N1269" s="13">
        <f t="shared" si="1571"/>
        <v>6.952663340954196E-2</v>
      </c>
      <c r="O1269" s="13">
        <f t="shared" si="1572"/>
        <v>6.7855493274122783E-2</v>
      </c>
      <c r="P1269" s="13">
        <f t="shared" si="1573"/>
        <v>0.10728477824541373</v>
      </c>
      <c r="Q1269" s="13">
        <f t="shared" si="1574"/>
        <v>5.4963489966533698E-2</v>
      </c>
      <c r="R1269" s="13">
        <f t="shared" si="1575"/>
        <v>5.235304222028047E-2</v>
      </c>
      <c r="S1269" s="13">
        <f t="shared" si="1576"/>
        <v>6.5436207314865755E-2</v>
      </c>
      <c r="T1269" s="13">
        <f t="shared" si="1577"/>
        <v>8.4812762296704411E-2</v>
      </c>
      <c r="U1269" s="13">
        <f t="shared" si="1578"/>
        <v>8.2774205212616705E-2</v>
      </c>
      <c r="V1269" s="13">
        <f t="shared" si="1579"/>
        <v>1.7738447761937986E-2</v>
      </c>
      <c r="W1269" s="13">
        <f t="shared" si="1580"/>
        <v>2.896717493861994E-2</v>
      </c>
      <c r="X1269" s="13">
        <f t="shared" si="1581"/>
        <v>4.4698510301513242E-2</v>
      </c>
      <c r="Y1269" s="13">
        <f t="shared" si="1582"/>
        <v>3.448656673300142E-2</v>
      </c>
      <c r="Z1269" s="13">
        <f t="shared" si="1583"/>
        <v>2.6928215609073946E-2</v>
      </c>
      <c r="AA1269" s="13">
        <f t="shared" si="1584"/>
        <v>4.2575589694606557E-2</v>
      </c>
      <c r="AB1269" s="13">
        <f t="shared" si="1585"/>
        <v>3.3657648619551929E-2</v>
      </c>
      <c r="AC1269" s="13">
        <f t="shared" si="1586"/>
        <v>2.7048029650089504E-3</v>
      </c>
      <c r="AD1269" s="13">
        <f t="shared" si="1587"/>
        <v>1.1449835487641747E-2</v>
      </c>
      <c r="AE1269" s="13">
        <f t="shared" si="1588"/>
        <v>1.7667949690622103E-2</v>
      </c>
      <c r="AF1269" s="13">
        <f t="shared" si="1589"/>
        <v>1.3631481718985233E-2</v>
      </c>
      <c r="AG1269" s="13">
        <f t="shared" si="1590"/>
        <v>7.0114641524650217E-3</v>
      </c>
      <c r="AH1269" s="13">
        <f t="shared" si="1591"/>
        <v>1.0388061015218442E-2</v>
      </c>
      <c r="AI1269" s="13">
        <f t="shared" si="1592"/>
        <v>1.642432717886606E-2</v>
      </c>
      <c r="AJ1269" s="13">
        <f t="shared" si="1593"/>
        <v>1.2984065211170974E-2</v>
      </c>
      <c r="AK1269" s="13">
        <f t="shared" si="1594"/>
        <v>6.842936804330413E-3</v>
      </c>
      <c r="AL1269" s="13">
        <f t="shared" si="1595"/>
        <v>2.6395848575546516E-4</v>
      </c>
      <c r="AM1269" s="13">
        <f t="shared" si="1596"/>
        <v>3.6206149331953069E-3</v>
      </c>
      <c r="AN1269" s="13">
        <f t="shared" si="1597"/>
        <v>5.586878742306285E-3</v>
      </c>
      <c r="AO1269" s="13">
        <f t="shared" si="1598"/>
        <v>4.3104851878969647E-3</v>
      </c>
      <c r="AP1269" s="13">
        <f t="shared" si="1599"/>
        <v>2.2171333240008848E-3</v>
      </c>
      <c r="AQ1269" s="13">
        <f t="shared" si="1600"/>
        <v>8.5530049903619748E-4</v>
      </c>
      <c r="AR1269" s="13">
        <f t="shared" si="1601"/>
        <v>3.2059105058424549E-3</v>
      </c>
      <c r="AS1269" s="13">
        <f t="shared" si="1602"/>
        <v>5.0687922391850935E-3</v>
      </c>
      <c r="AT1269" s="13">
        <f t="shared" si="1603"/>
        <v>4.007076104775964E-3</v>
      </c>
      <c r="AU1269" s="13">
        <f t="shared" si="1604"/>
        <v>2.1118323197832655E-3</v>
      </c>
      <c r="AV1269" s="13">
        <f t="shared" si="1605"/>
        <v>8.3474252115505821E-4</v>
      </c>
      <c r="AW1269" s="13">
        <f t="shared" si="1606"/>
        <v>1.7888467268448586E-5</v>
      </c>
      <c r="AX1269" s="13">
        <f t="shared" si="1607"/>
        <v>9.5407866402867712E-4</v>
      </c>
      <c r="AY1269" s="13">
        <f t="shared" si="1608"/>
        <v>1.4722145008239302E-3</v>
      </c>
      <c r="AZ1269" s="13">
        <f t="shared" si="1609"/>
        <v>1.1358683608352379E-3</v>
      </c>
      <c r="BA1269" s="13">
        <f t="shared" si="1610"/>
        <v>5.8424318486401084E-4</v>
      </c>
      <c r="BB1269" s="13">
        <f t="shared" si="1611"/>
        <v>2.2538269672973734E-4</v>
      </c>
      <c r="BC1269" s="13">
        <f t="shared" si="1612"/>
        <v>6.9556460461911801E-5</v>
      </c>
      <c r="BD1269" s="13">
        <f t="shared" si="1613"/>
        <v>8.2449314942846562E-4</v>
      </c>
      <c r="BE1269" s="13">
        <f t="shared" si="1614"/>
        <v>1.3035873800806767E-3</v>
      </c>
      <c r="BF1269" s="13">
        <f t="shared" si="1615"/>
        <v>1.0305361898298225E-3</v>
      </c>
      <c r="BG1269" s="13">
        <f t="shared" si="1616"/>
        <v>5.4311911615429636E-4</v>
      </c>
      <c r="BH1269" s="13">
        <f t="shared" si="1617"/>
        <v>2.1467832273382027E-4</v>
      </c>
      <c r="BI1269" s="13">
        <f t="shared" si="1618"/>
        <v>6.7884603404330695E-5</v>
      </c>
      <c r="BJ1269" s="14">
        <f t="shared" si="1619"/>
        <v>0.38824762524980783</v>
      </c>
      <c r="BK1269" s="14">
        <f t="shared" si="1620"/>
        <v>0.23887462521431602</v>
      </c>
      <c r="BL1269" s="14">
        <f t="shared" si="1621"/>
        <v>0.3450680216831376</v>
      </c>
      <c r="BM1269" s="14">
        <f t="shared" si="1622"/>
        <v>0.6017065086663772</v>
      </c>
      <c r="BN1269" s="14">
        <f t="shared" si="1623"/>
        <v>0.39595765305640285</v>
      </c>
    </row>
    <row r="1270" spans="1:66" x14ac:dyDescent="0.25">
      <c r="A1270" t="s">
        <v>25</v>
      </c>
      <c r="B1270" t="s">
        <v>478</v>
      </c>
      <c r="C1270" t="s">
        <v>169</v>
      </c>
      <c r="D1270" s="7" t="s">
        <v>506</v>
      </c>
      <c r="E1270" s="10">
        <f>VLOOKUP(A1270,home!$A$2:$E$405,3,FALSE)</f>
        <v>1.36363636363636</v>
      </c>
      <c r="F1270" s="10">
        <f>VLOOKUP(B1270,home!$B$2:$E$405,3,FALSE)</f>
        <v>0.73</v>
      </c>
      <c r="G1270" s="10">
        <f>VLOOKUP(C1270,away!$B$2:$E$405,4,FALSE)</f>
        <v>0.98</v>
      </c>
      <c r="H1270" s="10">
        <f>VLOOKUP(A1270,away!$A$2:$E$405,3,FALSE)</f>
        <v>1.1545454545454501</v>
      </c>
      <c r="I1270" s="10">
        <f>VLOOKUP(C1270,away!$B$2:$E$405,3,FALSE)</f>
        <v>1.34</v>
      </c>
      <c r="J1270" s="10">
        <f>VLOOKUP(B1270,home!$B$2:$E$405,4,FALSE)</f>
        <v>1.21</v>
      </c>
      <c r="K1270" s="12">
        <f t="shared" si="1568"/>
        <v>0.97554545454545194</v>
      </c>
      <c r="L1270" s="12">
        <f t="shared" si="1569"/>
        <v>1.8719799999999929</v>
      </c>
      <c r="M1270" s="13">
        <f t="shared" si="1570"/>
        <v>5.7987636523543384E-2</v>
      </c>
      <c r="N1270" s="13">
        <f t="shared" si="1571"/>
        <v>5.6569575230376576E-2</v>
      </c>
      <c r="O1270" s="13">
        <f t="shared" si="1572"/>
        <v>0.10855169581934232</v>
      </c>
      <c r="P1270" s="13">
        <f t="shared" si="1573"/>
        <v>0.10589711343975992</v>
      </c>
      <c r="Q1270" s="13">
        <f t="shared" si="1574"/>
        <v>2.7593095990780428E-2</v>
      </c>
      <c r="R1270" s="13">
        <f t="shared" si="1575"/>
        <v>0.10160330176994585</v>
      </c>
      <c r="S1270" s="13">
        <f t="shared" si="1576"/>
        <v>4.8347368970281898E-2</v>
      </c>
      <c r="T1270" s="13">
        <f t="shared" si="1577"/>
        <v>5.1653723832820943E-2</v>
      </c>
      <c r="U1270" s="13">
        <f t="shared" si="1578"/>
        <v>9.9118639208480533E-2</v>
      </c>
      <c r="V1270" s="13">
        <f t="shared" si="1579"/>
        <v>9.810226844707913E-3</v>
      </c>
      <c r="W1270" s="13">
        <f t="shared" si="1580"/>
        <v>8.9727731235473944E-3</v>
      </c>
      <c r="X1270" s="13">
        <f t="shared" si="1581"/>
        <v>1.6796851831818185E-2</v>
      </c>
      <c r="Y1270" s="13">
        <f t="shared" si="1582"/>
        <v>1.5721685346063448E-2</v>
      </c>
      <c r="Z1270" s="13">
        <f t="shared" si="1583"/>
        <v>6.3399782949100841E-2</v>
      </c>
      <c r="AA1270" s="13">
        <f t="shared" si="1584"/>
        <v>6.1849370075163564E-2</v>
      </c>
      <c r="AB1270" s="13">
        <f t="shared" si="1585"/>
        <v>3.0168435921662656E-2</v>
      </c>
      <c r="AC1270" s="13">
        <f t="shared" si="1586"/>
        <v>1.1197157352477432E-3</v>
      </c>
      <c r="AD1270" s="13">
        <f t="shared" si="1587"/>
        <v>2.1883370088360641E-3</v>
      </c>
      <c r="AE1270" s="13">
        <f t="shared" si="1588"/>
        <v>4.0965231138009187E-3</v>
      </c>
      <c r="AF1270" s="13">
        <f t="shared" si="1589"/>
        <v>3.8343046692865083E-3</v>
      </c>
      <c r="AG1270" s="13">
        <f t="shared" si="1590"/>
        <v>2.3925805516036435E-3</v>
      </c>
      <c r="AH1270" s="13">
        <f t="shared" si="1591"/>
        <v>2.9670781421264343E-2</v>
      </c>
      <c r="AI1270" s="13">
        <f t="shared" si="1592"/>
        <v>2.894519594832607E-2</v>
      </c>
      <c r="AJ1270" s="13">
        <f t="shared" si="1593"/>
        <v>1.4118677169158465E-2</v>
      </c>
      <c r="AK1270" s="13">
        <f t="shared" si="1594"/>
        <v>4.5911371121890639E-3</v>
      </c>
      <c r="AL1270" s="13">
        <f t="shared" si="1595"/>
        <v>8.1793065794411119E-5</v>
      </c>
      <c r="AM1270" s="13">
        <f t="shared" si="1596"/>
        <v>4.2696444439672265E-4</v>
      </c>
      <c r="AN1270" s="13">
        <f t="shared" si="1597"/>
        <v>7.9926890062177367E-4</v>
      </c>
      <c r="AO1270" s="13">
        <f t="shared" si="1598"/>
        <v>7.4810769829297132E-4</v>
      </c>
      <c r="AP1270" s="13">
        <f t="shared" si="1599"/>
        <v>4.6681421635015705E-4</v>
      </c>
      <c r="AQ1270" s="13">
        <f t="shared" si="1600"/>
        <v>2.1846671918079099E-4</v>
      </c>
      <c r="AR1270" s="13">
        <f t="shared" si="1601"/>
        <v>1.1108621880995645E-2</v>
      </c>
      <c r="AS1270" s="13">
        <f t="shared" si="1602"/>
        <v>1.0836965582269448E-2</v>
      </c>
      <c r="AT1270" s="13">
        <f t="shared" si="1603"/>
        <v>5.2859762574242334E-3</v>
      </c>
      <c r="AU1270" s="13">
        <f t="shared" si="1604"/>
        <v>1.7189033702551305E-3</v>
      </c>
      <c r="AV1270" s="13">
        <f t="shared" si="1605"/>
        <v>4.1921709241381255E-4</v>
      </c>
      <c r="AW1270" s="13">
        <f t="shared" si="1606"/>
        <v>4.1491840551887887E-6</v>
      </c>
      <c r="AX1270" s="13">
        <f t="shared" si="1607"/>
        <v>6.9420537163957828E-5</v>
      </c>
      <c r="AY1270" s="13">
        <f t="shared" si="1608"/>
        <v>1.2995385716018526E-4</v>
      </c>
      <c r="AZ1270" s="13">
        <f t="shared" si="1609"/>
        <v>1.2163551076336137E-4</v>
      </c>
      <c r="BA1270" s="13">
        <f t="shared" si="1610"/>
        <v>7.5899747812932115E-5</v>
      </c>
      <c r="BB1270" s="13">
        <f t="shared" si="1611"/>
        <v>3.5520702477713042E-5</v>
      </c>
      <c r="BC1270" s="13">
        <f t="shared" si="1612"/>
        <v>1.3298808924845804E-5</v>
      </c>
      <c r="BD1270" s="13">
        <f t="shared" si="1613"/>
        <v>3.4658529981310216E-3</v>
      </c>
      <c r="BE1270" s="13">
        <f t="shared" si="1614"/>
        <v>3.3810971384494442E-3</v>
      </c>
      <c r="BF1270" s="13">
        <f t="shared" si="1615"/>
        <v>1.6492069723954949E-3</v>
      </c>
      <c r="BG1270" s="13">
        <f t="shared" si="1616"/>
        <v>5.3629212184169728E-4</v>
      </c>
      <c r="BH1270" s="13">
        <f t="shared" si="1617"/>
        <v>1.3079433544280084E-4</v>
      </c>
      <c r="BI1270" s="13">
        <f t="shared" si="1618"/>
        <v>2.5519163884303498E-5</v>
      </c>
      <c r="BJ1270" s="14">
        <f t="shared" si="1619"/>
        <v>0.19292480184207955</v>
      </c>
      <c r="BK1270" s="14">
        <f t="shared" si="1620"/>
        <v>0.22337380843649551</v>
      </c>
      <c r="BL1270" s="14">
        <f t="shared" si="1621"/>
        <v>0.51717568135903591</v>
      </c>
      <c r="BM1270" s="14">
        <f t="shared" si="1622"/>
        <v>0.53854585113985831</v>
      </c>
      <c r="BN1270" s="14">
        <f t="shared" si="1623"/>
        <v>0.45820241877374851</v>
      </c>
    </row>
    <row r="1271" spans="1:66" x14ac:dyDescent="0.25">
      <c r="A1271" t="s">
        <v>25</v>
      </c>
      <c r="B1271" t="s">
        <v>258</v>
      </c>
      <c r="C1271" t="s">
        <v>168</v>
      </c>
      <c r="D1271" s="7" t="s">
        <v>506</v>
      </c>
      <c r="E1271" s="10">
        <f>VLOOKUP(A1271,home!$A$2:$E$405,3,FALSE)</f>
        <v>1.36363636363636</v>
      </c>
      <c r="F1271" s="10">
        <f>VLOOKUP(B1271,home!$B$2:$E$405,3,FALSE)</f>
        <v>1.34</v>
      </c>
      <c r="G1271" s="10">
        <f>VLOOKUP(C1271,away!$B$2:$E$405,4,FALSE)</f>
        <v>1.03</v>
      </c>
      <c r="H1271" s="10">
        <f>VLOOKUP(A1271,away!$A$2:$E$405,3,FALSE)</f>
        <v>1.1545454545454501</v>
      </c>
      <c r="I1271" s="10">
        <f>VLOOKUP(C1271,away!$B$2:$E$405,3,FALSE)</f>
        <v>0.44</v>
      </c>
      <c r="J1271" s="10">
        <f>VLOOKUP(B1271,home!$B$2:$E$405,4,FALSE)</f>
        <v>0.72</v>
      </c>
      <c r="K1271" s="12">
        <f t="shared" si="1568"/>
        <v>1.8820909090909042</v>
      </c>
      <c r="L1271" s="12">
        <f t="shared" si="1569"/>
        <v>0.36575999999999853</v>
      </c>
      <c r="M1271" s="13">
        <f t="shared" si="1570"/>
        <v>0.1056259806496451</v>
      </c>
      <c r="N1271" s="13">
        <f t="shared" si="1571"/>
        <v>0.19879769794450877</v>
      </c>
      <c r="O1271" s="13">
        <f t="shared" si="1572"/>
        <v>3.8633758682414032E-2</v>
      </c>
      <c r="P1271" s="13">
        <f t="shared" si="1573"/>
        <v>7.2712246000183223E-2</v>
      </c>
      <c r="Q1271" s="13">
        <f t="shared" si="1574"/>
        <v>0.18707767002477979</v>
      </c>
      <c r="R1271" s="13">
        <f t="shared" si="1575"/>
        <v>7.0653417878398482E-3</v>
      </c>
      <c r="S1271" s="13">
        <f t="shared" si="1576"/>
        <v>1.2513660668221516E-2</v>
      </c>
      <c r="T1271" s="13">
        <f t="shared" si="1577"/>
        <v>6.8425528588263174E-2</v>
      </c>
      <c r="U1271" s="13">
        <f t="shared" si="1578"/>
        <v>1.3297615548513452E-2</v>
      </c>
      <c r="V1271" s="13">
        <f t="shared" si="1579"/>
        <v>9.5714706139351027E-4</v>
      </c>
      <c r="W1271" s="13">
        <f t="shared" si="1580"/>
        <v>0.11736572734918196</v>
      </c>
      <c r="X1271" s="13">
        <f t="shared" si="1581"/>
        <v>4.2927688435236616E-2</v>
      </c>
      <c r="Y1271" s="13">
        <f t="shared" si="1582"/>
        <v>7.8506156610360402E-3</v>
      </c>
      <c r="Z1271" s="13">
        <f t="shared" si="1583"/>
        <v>8.6140647077343098E-4</v>
      </c>
      <c r="AA1271" s="13">
        <f t="shared" si="1584"/>
        <v>1.6212452876747537E-3</v>
      </c>
      <c r="AB1271" s="13">
        <f t="shared" si="1585"/>
        <v>1.5256655086695614E-3</v>
      </c>
      <c r="AC1271" s="13">
        <f t="shared" si="1586"/>
        <v>4.1180867717363554E-5</v>
      </c>
      <c r="AD1271" s="13">
        <f t="shared" si="1587"/>
        <v>5.5223242120684281E-2</v>
      </c>
      <c r="AE1271" s="13">
        <f t="shared" si="1588"/>
        <v>2.0198453038061399E-2</v>
      </c>
      <c r="AF1271" s="13">
        <f t="shared" si="1589"/>
        <v>3.693893091600653E-3</v>
      </c>
      <c r="AG1271" s="13">
        <f t="shared" si="1590"/>
        <v>4.5035944572794989E-4</v>
      </c>
      <c r="AH1271" s="13">
        <f t="shared" si="1591"/>
        <v>7.8767007687522182E-5</v>
      </c>
      <c r="AI1271" s="13">
        <f t="shared" si="1592"/>
        <v>1.4824666910497885E-4</v>
      </c>
      <c r="AJ1271" s="13">
        <f t="shared" si="1593"/>
        <v>1.3950685411274409E-4</v>
      </c>
      <c r="AK1271" s="13">
        <f t="shared" si="1594"/>
        <v>8.752152729382219E-5</v>
      </c>
      <c r="AL1271" s="13">
        <f t="shared" si="1595"/>
        <v>1.1339457832436245E-6</v>
      </c>
      <c r="AM1271" s="13">
        <f t="shared" si="1596"/>
        <v>2.0787032393173158E-2</v>
      </c>
      <c r="AN1271" s="13">
        <f t="shared" si="1597"/>
        <v>7.6030649681269828E-3</v>
      </c>
      <c r="AO1271" s="13">
        <f t="shared" si="1598"/>
        <v>1.3904485213710566E-3</v>
      </c>
      <c r="AP1271" s="13">
        <f t="shared" si="1599"/>
        <v>1.6952348372555859E-4</v>
      </c>
      <c r="AQ1271" s="13">
        <f t="shared" si="1600"/>
        <v>1.5501227351865008E-5</v>
      </c>
      <c r="AR1271" s="13">
        <f t="shared" si="1601"/>
        <v>5.7619641463575989E-6</v>
      </c>
      <c r="AS1271" s="13">
        <f t="shared" si="1602"/>
        <v>1.0844540338367367E-5</v>
      </c>
      <c r="AT1271" s="13">
        <f t="shared" si="1603"/>
        <v>1.0205205392055412E-5</v>
      </c>
      <c r="AU1271" s="13">
        <f t="shared" si="1604"/>
        <v>6.402374764597654E-6</v>
      </c>
      <c r="AV1271" s="13">
        <f t="shared" si="1605"/>
        <v>3.0124628352605663E-6</v>
      </c>
      <c r="AW1271" s="13">
        <f t="shared" si="1606"/>
        <v>2.1683360748454993E-8</v>
      </c>
      <c r="AX1271" s="13">
        <f t="shared" si="1607"/>
        <v>6.5205141156948945E-3</v>
      </c>
      <c r="AY1271" s="13">
        <f t="shared" si="1608"/>
        <v>2.3849432429565547E-3</v>
      </c>
      <c r="AZ1271" s="13">
        <f t="shared" si="1609"/>
        <v>4.3615842027189288E-4</v>
      </c>
      <c r="BA1271" s="13">
        <f t="shared" si="1610"/>
        <v>5.3176434599548976E-5</v>
      </c>
      <c r="BB1271" s="13">
        <f t="shared" si="1611"/>
        <v>4.8624531797827365E-6</v>
      </c>
      <c r="BC1271" s="13">
        <f t="shared" si="1612"/>
        <v>3.5569817500746526E-7</v>
      </c>
      <c r="BD1271" s="13">
        <f t="shared" si="1613"/>
        <v>3.5124933436195776E-7</v>
      </c>
      <c r="BE1271" s="13">
        <f t="shared" si="1614"/>
        <v>6.6108317902687189E-7</v>
      </c>
      <c r="BF1271" s="13">
        <f t="shared" si="1615"/>
        <v>6.2210932069969535E-7</v>
      </c>
      <c r="BG1271" s="13">
        <f t="shared" si="1616"/>
        <v>3.9028876564987137E-7</v>
      </c>
      <c r="BH1271" s="13">
        <f t="shared" si="1617"/>
        <v>1.8363973443748334E-7</v>
      </c>
      <c r="BI1271" s="13">
        <f t="shared" si="1618"/>
        <v>6.9125334946531048E-8</v>
      </c>
      <c r="BJ1271" s="14">
        <f t="shared" si="1619"/>
        <v>0.74137645665770702</v>
      </c>
      <c r="BK1271" s="14">
        <f t="shared" si="1620"/>
        <v>0.19423629243590051</v>
      </c>
      <c r="BL1271" s="14">
        <f t="shared" si="1621"/>
        <v>6.2636172916456484E-2</v>
      </c>
      <c r="BM1271" s="14">
        <f t="shared" si="1622"/>
        <v>0.38681271183187088</v>
      </c>
      <c r="BN1271" s="14">
        <f t="shared" si="1623"/>
        <v>0.60991269508937074</v>
      </c>
    </row>
    <row r="1272" spans="1:66" x14ac:dyDescent="0.25">
      <c r="A1272" t="s">
        <v>25</v>
      </c>
      <c r="B1272" t="s">
        <v>171</v>
      </c>
      <c r="C1272" t="s">
        <v>479</v>
      </c>
      <c r="D1272" s="7" t="s">
        <v>506</v>
      </c>
      <c r="E1272" s="10">
        <f>VLOOKUP(A1272,home!$A$2:$E$405,3,FALSE)</f>
        <v>1.36363636363636</v>
      </c>
      <c r="F1272" s="10">
        <f>VLOOKUP(B1272,home!$B$2:$E$405,3,FALSE)</f>
        <v>1.32</v>
      </c>
      <c r="G1272" s="10">
        <f>VLOOKUP(C1272,away!$B$2:$E$405,4,FALSE)</f>
        <v>1.1000000000000001</v>
      </c>
      <c r="H1272" s="10">
        <f>VLOOKUP(A1272,away!$A$2:$E$405,3,FALSE)</f>
        <v>1.1545454545454501</v>
      </c>
      <c r="I1272" s="10">
        <f>VLOOKUP(C1272,away!$B$2:$E$405,3,FALSE)</f>
        <v>1.22</v>
      </c>
      <c r="J1272" s="10">
        <f>VLOOKUP(B1272,home!$B$2:$E$405,4,FALSE)</f>
        <v>0.52</v>
      </c>
      <c r="K1272" s="12">
        <f t="shared" si="1568"/>
        <v>1.9799999999999949</v>
      </c>
      <c r="L1272" s="12">
        <f t="shared" si="1569"/>
        <v>0.73244363636363352</v>
      </c>
      <c r="M1272" s="13">
        <f t="shared" si="1570"/>
        <v>6.6374413450460579E-2</v>
      </c>
      <c r="N1272" s="13">
        <f t="shared" si="1571"/>
        <v>0.13142133863191161</v>
      </c>
      <c r="O1272" s="13">
        <f t="shared" si="1572"/>
        <v>4.8615516749158628E-2</v>
      </c>
      <c r="P1272" s="13">
        <f t="shared" si="1573"/>
        <v>9.6258723163333823E-2</v>
      </c>
      <c r="Q1272" s="13">
        <f t="shared" si="1574"/>
        <v>0.13010712524559218</v>
      </c>
      <c r="R1272" s="13">
        <f t="shared" si="1575"/>
        <v>1.7804062935725434E-2</v>
      </c>
      <c r="S1272" s="13">
        <f t="shared" si="1576"/>
        <v>3.4899524166608818E-2</v>
      </c>
      <c r="T1272" s="13">
        <f t="shared" si="1577"/>
        <v>9.5296135931700263E-2</v>
      </c>
      <c r="U1272" s="13">
        <f t="shared" si="1578"/>
        <v>3.5252044612736261E-2</v>
      </c>
      <c r="V1272" s="13">
        <f t="shared" si="1579"/>
        <v>5.6236255653493092E-3</v>
      </c>
      <c r="W1272" s="13">
        <f t="shared" si="1580"/>
        <v>8.5870702662090612E-2</v>
      </c>
      <c r="X1272" s="13">
        <f t="shared" si="1581"/>
        <v>6.2895449714922003E-2</v>
      </c>
      <c r="Y1272" s="13">
        <f t="shared" si="1582"/>
        <v>2.303368594996176E-2</v>
      </c>
      <c r="Z1272" s="13">
        <f t="shared" si="1583"/>
        <v>4.3468241995632418E-3</v>
      </c>
      <c r="AA1272" s="13">
        <f t="shared" si="1584"/>
        <v>8.6067119151351963E-3</v>
      </c>
      <c r="AB1272" s="13">
        <f t="shared" si="1585"/>
        <v>8.5206447959838248E-3</v>
      </c>
      <c r="AC1272" s="13">
        <f t="shared" si="1586"/>
        <v>5.0972485888070183E-4</v>
      </c>
      <c r="AD1272" s="13">
        <f t="shared" si="1587"/>
        <v>4.2505997817734772E-2</v>
      </c>
      <c r="AE1272" s="13">
        <f t="shared" si="1588"/>
        <v>3.1133247608886333E-2</v>
      </c>
      <c r="AF1272" s="13">
        <f t="shared" si="1589"/>
        <v>1.140167454523105E-2</v>
      </c>
      <c r="AG1272" s="13">
        <f t="shared" si="1590"/>
        <v>2.7836946548479027E-3</v>
      </c>
      <c r="AH1272" s="13">
        <f t="shared" si="1591"/>
        <v>7.9595093084038537E-4</v>
      </c>
      <c r="AI1272" s="13">
        <f t="shared" si="1592"/>
        <v>1.5759828430639588E-3</v>
      </c>
      <c r="AJ1272" s="13">
        <f t="shared" si="1593"/>
        <v>1.5602230146333155E-3</v>
      </c>
      <c r="AK1272" s="13">
        <f t="shared" si="1594"/>
        <v>1.0297471896579856E-3</v>
      </c>
      <c r="AL1272" s="13">
        <f t="shared" si="1595"/>
        <v>2.9568902551334792E-5</v>
      </c>
      <c r="AM1272" s="13">
        <f t="shared" si="1596"/>
        <v>1.6832375135822916E-2</v>
      </c>
      <c r="AN1272" s="13">
        <f t="shared" si="1597"/>
        <v>1.2328766053118946E-2</v>
      </c>
      <c r="AO1272" s="13">
        <f t="shared" si="1598"/>
        <v>4.5150631199114806E-3</v>
      </c>
      <c r="AP1272" s="13">
        <f t="shared" si="1599"/>
        <v>1.1023430833197658E-3</v>
      </c>
      <c r="AQ1272" s="13">
        <f t="shared" si="1600"/>
        <v>2.0185104411675727E-4</v>
      </c>
      <c r="AR1272" s="13">
        <f t="shared" si="1601"/>
        <v>1.1659783883035021E-4</v>
      </c>
      <c r="AS1272" s="13">
        <f t="shared" si="1602"/>
        <v>2.3086372088409278E-4</v>
      </c>
      <c r="AT1272" s="13">
        <f t="shared" si="1603"/>
        <v>2.2855508367525132E-4</v>
      </c>
      <c r="AU1272" s="13">
        <f t="shared" si="1604"/>
        <v>1.5084635522566548E-4</v>
      </c>
      <c r="AV1272" s="13">
        <f t="shared" si="1605"/>
        <v>7.4668945836704271E-5</v>
      </c>
      <c r="AW1272" s="13">
        <f t="shared" si="1606"/>
        <v>1.1911654979389822E-6</v>
      </c>
      <c r="AX1272" s="13">
        <f t="shared" si="1607"/>
        <v>5.554683794821544E-3</v>
      </c>
      <c r="AY1272" s="13">
        <f t="shared" si="1608"/>
        <v>4.0684927975292396E-3</v>
      </c>
      <c r="AZ1272" s="13">
        <f t="shared" si="1609"/>
        <v>1.4899708295707838E-3</v>
      </c>
      <c r="BA1272" s="13">
        <f t="shared" si="1610"/>
        <v>3.6377321749552155E-4</v>
      </c>
      <c r="BB1272" s="13">
        <f t="shared" si="1611"/>
        <v>6.6610844558529693E-5</v>
      </c>
      <c r="BC1272" s="13">
        <f t="shared" si="1612"/>
        <v>9.7577378419404506E-6</v>
      </c>
      <c r="BD1272" s="13">
        <f t="shared" si="1613"/>
        <v>1.4233557510840423E-5</v>
      </c>
      <c r="BE1272" s="13">
        <f t="shared" si="1614"/>
        <v>2.818244387146396E-5</v>
      </c>
      <c r="BF1272" s="13">
        <f t="shared" si="1615"/>
        <v>2.7900619432749255E-5</v>
      </c>
      <c r="BG1272" s="13">
        <f t="shared" si="1616"/>
        <v>1.8414408825614458E-5</v>
      </c>
      <c r="BH1272" s="13">
        <f t="shared" si="1617"/>
        <v>9.1151323686791399E-6</v>
      </c>
      <c r="BI1272" s="13">
        <f t="shared" si="1618"/>
        <v>3.6095924179969278E-6</v>
      </c>
      <c r="BJ1272" s="14">
        <f t="shared" si="1619"/>
        <v>0.66298274042098582</v>
      </c>
      <c r="BK1272" s="14">
        <f t="shared" si="1620"/>
        <v>0.20776407290471385</v>
      </c>
      <c r="BL1272" s="14">
        <f t="shared" si="1621"/>
        <v>0.12466387268581439</v>
      </c>
      <c r="BM1272" s="14">
        <f t="shared" si="1622"/>
        <v>0.50510902840286365</v>
      </c>
      <c r="BN1272" s="14">
        <f t="shared" si="1623"/>
        <v>0.49058118017618224</v>
      </c>
    </row>
    <row r="1273" spans="1:66" x14ac:dyDescent="0.25">
      <c r="A1273" t="s">
        <v>25</v>
      </c>
      <c r="B1273" t="s">
        <v>257</v>
      </c>
      <c r="C1273" t="s">
        <v>177</v>
      </c>
      <c r="D1273" s="7" t="s">
        <v>506</v>
      </c>
      <c r="E1273" s="10">
        <f>VLOOKUP(A1273,home!$A$2:$E$405,3,FALSE)</f>
        <v>1.36363636363636</v>
      </c>
      <c r="F1273" s="10">
        <f>VLOOKUP(B1273,home!$B$2:$E$405,3,FALSE)</f>
        <v>0.86</v>
      </c>
      <c r="G1273" s="10">
        <f>VLOOKUP(C1273,away!$B$2:$E$405,4,FALSE)</f>
        <v>0.73</v>
      </c>
      <c r="H1273" s="10">
        <f>VLOOKUP(A1273,away!$A$2:$E$405,3,FALSE)</f>
        <v>1.1545454545454501</v>
      </c>
      <c r="I1273" s="10">
        <f>VLOOKUP(C1273,away!$B$2:$E$405,3,FALSE)</f>
        <v>0.86</v>
      </c>
      <c r="J1273" s="10">
        <f>VLOOKUP(B1273,home!$B$2:$E$405,4,FALSE)</f>
        <v>1.59</v>
      </c>
      <c r="K1273" s="12">
        <f t="shared" si="1568"/>
        <v>0.85609090909090668</v>
      </c>
      <c r="L1273" s="12">
        <f t="shared" si="1569"/>
        <v>1.5787254545454485</v>
      </c>
      <c r="M1273" s="13">
        <f t="shared" si="1570"/>
        <v>8.7613834656878789E-2</v>
      </c>
      <c r="N1273" s="13">
        <f t="shared" si="1571"/>
        <v>7.5005407360347762E-2</v>
      </c>
      <c r="O1273" s="13">
        <f t="shared" si="1572"/>
        <v>0.13831819094315073</v>
      </c>
      <c r="P1273" s="13">
        <f t="shared" si="1573"/>
        <v>0.11841294582833153</v>
      </c>
      <c r="Q1273" s="13">
        <f t="shared" si="1574"/>
        <v>3.2105723686926942E-2</v>
      </c>
      <c r="R1273" s="13">
        <f t="shared" si="1575"/>
        <v>0.10918322443431493</v>
      </c>
      <c r="S1273" s="13">
        <f t="shared" si="1576"/>
        <v>4.0009736460731728E-2</v>
      </c>
      <c r="T1273" s="13">
        <f t="shared" si="1577"/>
        <v>5.0686123221154303E-2</v>
      </c>
      <c r="U1273" s="13">
        <f t="shared" si="1578"/>
        <v>9.3470765863449157E-2</v>
      </c>
      <c r="V1273" s="13">
        <f t="shared" si="1579"/>
        <v>6.0082732807419954E-3</v>
      </c>
      <c r="W1273" s="13">
        <f t="shared" si="1580"/>
        <v>9.1618060593875814E-3</v>
      </c>
      <c r="X1273" s="13">
        <f t="shared" si="1581"/>
        <v>1.4463976435563903E-2</v>
      </c>
      <c r="Y1273" s="13">
        <f t="shared" si="1582"/>
        <v>1.1417323886385142E-2</v>
      </c>
      <c r="Z1273" s="13">
        <f t="shared" si="1583"/>
        <v>5.7456778541267163E-2</v>
      </c>
      <c r="AA1273" s="13">
        <f t="shared" si="1584"/>
        <v>4.9188225774828308E-2</v>
      </c>
      <c r="AB1273" s="13">
        <f t="shared" si="1585"/>
        <v>2.1054796460070763E-2</v>
      </c>
      <c r="AC1273" s="13">
        <f t="shared" si="1586"/>
        <v>5.0752354158777198E-4</v>
      </c>
      <c r="AD1273" s="13">
        <f t="shared" si="1587"/>
        <v>1.9608347195739229E-3</v>
      </c>
      <c r="AE1273" s="13">
        <f t="shared" si="1588"/>
        <v>3.095619683947838E-3</v>
      </c>
      <c r="AF1273" s="13">
        <f t="shared" si="1589"/>
        <v>2.4435667963201946E-3</v>
      </c>
      <c r="AG1273" s="13">
        <f t="shared" si="1590"/>
        <v>1.2859070337442545E-3</v>
      </c>
      <c r="AH1273" s="13">
        <f t="shared" si="1591"/>
        <v>2.2677119704819795E-2</v>
      </c>
      <c r="AI1273" s="13">
        <f t="shared" si="1592"/>
        <v>1.9413676023662493E-2</v>
      </c>
      <c r="AJ1273" s="13">
        <f t="shared" si="1593"/>
        <v>8.3099357779467791E-3</v>
      </c>
      <c r="AK1273" s="13">
        <f t="shared" si="1594"/>
        <v>2.37135349154317E-3</v>
      </c>
      <c r="AL1273" s="13">
        <f t="shared" si="1595"/>
        <v>2.7437382633459438E-5</v>
      </c>
      <c r="AM1273" s="13">
        <f t="shared" si="1596"/>
        <v>3.357305555314106E-4</v>
      </c>
      <c r="AN1273" s="13">
        <f t="shared" si="1597"/>
        <v>5.3002637388612211E-4</v>
      </c>
      <c r="AO1273" s="13">
        <f t="shared" si="1598"/>
        <v>4.1838306401722206E-4</v>
      </c>
      <c r="AP1273" s="13">
        <f t="shared" si="1599"/>
        <v>2.2017066430490208E-4</v>
      </c>
      <c r="AQ1273" s="13">
        <f t="shared" si="1600"/>
        <v>8.6897258020582471E-5</v>
      </c>
      <c r="AR1273" s="13">
        <f t="shared" si="1601"/>
        <v>7.1601892227546359E-3</v>
      </c>
      <c r="AS1273" s="13">
        <f t="shared" si="1602"/>
        <v>6.1297729009709293E-3</v>
      </c>
      <c r="AT1273" s="13">
        <f t="shared" si="1603"/>
        <v>2.6238214276565028E-3</v>
      </c>
      <c r="AU1273" s="13">
        <f t="shared" si="1604"/>
        <v>7.4874322376488548E-4</v>
      </c>
      <c r="AV1273" s="13">
        <f t="shared" si="1605"/>
        <v>1.6024806677713421E-4</v>
      </c>
      <c r="AW1273" s="13">
        <f t="shared" si="1606"/>
        <v>1.0300698501969947E-6</v>
      </c>
      <c r="AX1273" s="13">
        <f t="shared" si="1607"/>
        <v>4.7902646082413382E-5</v>
      </c>
      <c r="AY1273" s="13">
        <f t="shared" si="1608"/>
        <v>7.562512671038781E-5</v>
      </c>
      <c r="AZ1273" s="13">
        <f t="shared" si="1609"/>
        <v>5.9695656270457083E-5</v>
      </c>
      <c r="BA1273" s="13">
        <f t="shared" si="1610"/>
        <v>3.1414350693322067E-5</v>
      </c>
      <c r="BB1273" s="13">
        <f t="shared" si="1611"/>
        <v>1.2398658769391252E-5</v>
      </c>
      <c r="BC1273" s="13">
        <f t="shared" si="1612"/>
        <v>3.9148156402922223E-6</v>
      </c>
      <c r="BD1273" s="13">
        <f t="shared" si="1613"/>
        <v>1.8839954975541219E-3</v>
      </c>
      <c r="BE1273" s="13">
        <f t="shared" si="1614"/>
        <v>1.6128714182242834E-3</v>
      </c>
      <c r="BF1273" s="13">
        <f t="shared" si="1615"/>
        <v>6.9038227933718318E-4</v>
      </c>
      <c r="BG1273" s="13">
        <f t="shared" si="1616"/>
        <v>1.9700999771267384E-4</v>
      </c>
      <c r="BH1273" s="13">
        <f t="shared" si="1617"/>
        <v>4.216461701046009E-5</v>
      </c>
      <c r="BI1273" s="13">
        <f t="shared" si="1618"/>
        <v>7.2193490615909389E-6</v>
      </c>
      <c r="BJ1273" s="14">
        <f t="shared" si="1619"/>
        <v>0.20344844805327836</v>
      </c>
      <c r="BK1273" s="14">
        <f t="shared" si="1620"/>
        <v>0.2526553762776157</v>
      </c>
      <c r="BL1273" s="14">
        <f t="shared" si="1621"/>
        <v>0.48524370647461051</v>
      </c>
      <c r="BM1273" s="14">
        <f t="shared" si="1622"/>
        <v>0.43809038737996076</v>
      </c>
      <c r="BN1273" s="14">
        <f t="shared" si="1623"/>
        <v>0.56063932690995066</v>
      </c>
    </row>
    <row r="1274" spans="1:66" x14ac:dyDescent="0.25">
      <c r="A1274" t="s">
        <v>25</v>
      </c>
      <c r="B1274" t="s">
        <v>172</v>
      </c>
      <c r="C1274" t="s">
        <v>170</v>
      </c>
      <c r="D1274" s="7" t="s">
        <v>506</v>
      </c>
      <c r="E1274" s="10">
        <f>VLOOKUP(A1274,home!$A$2:$E$405,3,FALSE)</f>
        <v>1.36363636363636</v>
      </c>
      <c r="F1274" s="10">
        <f>VLOOKUP(B1274,home!$B$2:$E$405,3,FALSE)</f>
        <v>1.1000000000000001</v>
      </c>
      <c r="G1274" s="10">
        <f>VLOOKUP(C1274,away!$B$2:$E$405,4,FALSE)</f>
        <v>0.86</v>
      </c>
      <c r="H1274" s="10">
        <f>VLOOKUP(A1274,away!$A$2:$E$405,3,FALSE)</f>
        <v>1.1545454545454501</v>
      </c>
      <c r="I1274" s="10">
        <f>VLOOKUP(C1274,away!$B$2:$E$405,3,FALSE)</f>
        <v>0.37</v>
      </c>
      <c r="J1274" s="10">
        <f>VLOOKUP(B1274,home!$B$2:$E$405,4,FALSE)</f>
        <v>0.43</v>
      </c>
      <c r="K1274" s="12">
        <f t="shared" si="1568"/>
        <v>1.2899999999999965</v>
      </c>
      <c r="L1274" s="12">
        <f t="shared" si="1569"/>
        <v>0.18368818181818111</v>
      </c>
      <c r="M1274" s="13">
        <f t="shared" si="1570"/>
        <v>0.22907904007395363</v>
      </c>
      <c r="N1274" s="13">
        <f t="shared" si="1571"/>
        <v>0.29551196169539939</v>
      </c>
      <c r="O1274" s="13">
        <f t="shared" si="1572"/>
        <v>4.2079112363838787E-2</v>
      </c>
      <c r="P1274" s="13">
        <f t="shared" si="1573"/>
        <v>5.4282054949351892E-2</v>
      </c>
      <c r="Q1274" s="13">
        <f t="shared" si="1574"/>
        <v>0.19060521529353208</v>
      </c>
      <c r="R1274" s="13">
        <f t="shared" si="1575"/>
        <v>3.8647178213182453E-3</v>
      </c>
      <c r="S1274" s="13">
        <f t="shared" si="1576"/>
        <v>3.2156384632278283E-3</v>
      </c>
      <c r="T1274" s="13">
        <f t="shared" si="1577"/>
        <v>3.5011925442331872E-2</v>
      </c>
      <c r="U1274" s="13">
        <f t="shared" si="1578"/>
        <v>4.9854859895005228E-3</v>
      </c>
      <c r="V1274" s="13">
        <f t="shared" si="1579"/>
        <v>8.4663385519606445E-5</v>
      </c>
      <c r="W1274" s="13">
        <f t="shared" si="1580"/>
        <v>8.1960242576218589E-2</v>
      </c>
      <c r="X1274" s="13">
        <f t="shared" si="1581"/>
        <v>1.5055127940202669E-2</v>
      </c>
      <c r="Y1274" s="13">
        <f t="shared" si="1582"/>
        <v>1.3827245391879628E-3</v>
      </c>
      <c r="Z1274" s="13">
        <f t="shared" si="1583"/>
        <v>2.366343299460903E-4</v>
      </c>
      <c r="AA1274" s="13">
        <f t="shared" si="1584"/>
        <v>3.0525828563045569E-4</v>
      </c>
      <c r="AB1274" s="13">
        <f t="shared" si="1585"/>
        <v>1.9689159423164337E-4</v>
      </c>
      <c r="AC1274" s="13">
        <f t="shared" si="1586"/>
        <v>1.2538528578088715E-6</v>
      </c>
      <c r="AD1274" s="13">
        <f t="shared" si="1587"/>
        <v>2.6432178230830414E-2</v>
      </c>
      <c r="AE1274" s="13">
        <f t="shared" si="1588"/>
        <v>4.8552787607153459E-3</v>
      </c>
      <c r="AF1274" s="13">
        <f t="shared" si="1589"/>
        <v>4.4592866388811669E-4</v>
      </c>
      <c r="AG1274" s="13">
        <f t="shared" si="1590"/>
        <v>2.7303941830072996E-5</v>
      </c>
      <c r="AH1274" s="13">
        <f t="shared" si="1591"/>
        <v>1.0866732455890218E-5</v>
      </c>
      <c r="AI1274" s="13">
        <f t="shared" si="1592"/>
        <v>1.4018084868098343E-5</v>
      </c>
      <c r="AJ1274" s="13">
        <f t="shared" si="1593"/>
        <v>9.0416647399234068E-6</v>
      </c>
      <c r="AK1274" s="13">
        <f t="shared" si="1594"/>
        <v>3.8879158381670549E-6</v>
      </c>
      <c r="AL1274" s="13">
        <f t="shared" si="1595"/>
        <v>1.188440630867158E-8</v>
      </c>
      <c r="AM1274" s="13">
        <f t="shared" si="1596"/>
        <v>6.8195019835542298E-3</v>
      </c>
      <c r="AN1274" s="13">
        <f t="shared" si="1597"/>
        <v>1.2526619202645561E-3</v>
      </c>
      <c r="AO1274" s="13">
        <f t="shared" si="1598"/>
        <v>1.1504959528313381E-4</v>
      </c>
      <c r="AP1274" s="13">
        <f t="shared" si="1599"/>
        <v>7.0444169921588149E-6</v>
      </c>
      <c r="AQ1274" s="13">
        <f t="shared" si="1600"/>
        <v>3.2349403731468801E-7</v>
      </c>
      <c r="AR1274" s="13">
        <f t="shared" si="1601"/>
        <v>3.9921806542541856E-7</v>
      </c>
      <c r="AS1274" s="13">
        <f t="shared" si="1602"/>
        <v>5.1499130439878856E-7</v>
      </c>
      <c r="AT1274" s="13">
        <f t="shared" si="1603"/>
        <v>3.3216939133721774E-7</v>
      </c>
      <c r="AU1274" s="13">
        <f t="shared" si="1604"/>
        <v>1.4283283827500326E-7</v>
      </c>
      <c r="AV1274" s="13">
        <f t="shared" si="1605"/>
        <v>4.6063590343688419E-8</v>
      </c>
      <c r="AW1274" s="13">
        <f t="shared" si="1606"/>
        <v>7.8225062028017554E-11</v>
      </c>
      <c r="AX1274" s="13">
        <f t="shared" si="1607"/>
        <v>1.4661929264641544E-3</v>
      </c>
      <c r="AY1274" s="13">
        <f t="shared" si="1608"/>
        <v>2.6932231285687859E-4</v>
      </c>
      <c r="AZ1274" s="13">
        <f t="shared" si="1609"/>
        <v>2.4735662985873682E-5</v>
      </c>
      <c r="BA1274" s="13">
        <f t="shared" si="1610"/>
        <v>1.5145496533141398E-6</v>
      </c>
      <c r="BB1274" s="13">
        <f t="shared" si="1611"/>
        <v>6.955121802265769E-8</v>
      </c>
      <c r="BC1274" s="13">
        <f t="shared" si="1612"/>
        <v>2.5551473563643812E-9</v>
      </c>
      <c r="BD1274" s="13">
        <f t="shared" si="1613"/>
        <v>1.2221940097827805E-8</v>
      </c>
      <c r="BE1274" s="13">
        <f t="shared" si="1614"/>
        <v>1.5766302726197825E-8</v>
      </c>
      <c r="BF1274" s="13">
        <f t="shared" si="1615"/>
        <v>1.016926525839757E-8</v>
      </c>
      <c r="BG1274" s="13">
        <f t="shared" si="1616"/>
        <v>4.3727840611109443E-9</v>
      </c>
      <c r="BH1274" s="13">
        <f t="shared" si="1617"/>
        <v>1.4102228597082752E-9</v>
      </c>
      <c r="BI1274" s="13">
        <f t="shared" si="1618"/>
        <v>3.6383749780473409E-10</v>
      </c>
      <c r="BJ1274" s="14">
        <f t="shared" si="1619"/>
        <v>0.66124430605259343</v>
      </c>
      <c r="BK1274" s="14">
        <f t="shared" si="1620"/>
        <v>0.28693198492217392</v>
      </c>
      <c r="BL1274" s="14">
        <f t="shared" si="1621"/>
        <v>5.1470760031964012E-2</v>
      </c>
      <c r="BM1274" s="14">
        <f t="shared" si="1622"/>
        <v>0.18419226090465168</v>
      </c>
      <c r="BN1274" s="14">
        <f t="shared" si="1623"/>
        <v>0.81542210219739397</v>
      </c>
    </row>
    <row r="1275" spans="1:66" x14ac:dyDescent="0.25">
      <c r="A1275" t="s">
        <v>25</v>
      </c>
      <c r="B1275" t="s">
        <v>174</v>
      </c>
      <c r="C1275" t="s">
        <v>176</v>
      </c>
      <c r="D1275" s="7" t="s">
        <v>506</v>
      </c>
      <c r="E1275" s="10">
        <f>VLOOKUP(A1275,home!$A$2:$E$405,3,FALSE)</f>
        <v>1.36363636363636</v>
      </c>
      <c r="F1275" s="10">
        <f>VLOOKUP(B1275,home!$B$2:$E$405,3,FALSE)</f>
        <v>0.73</v>
      </c>
      <c r="G1275" s="10">
        <f>VLOOKUP(C1275,away!$B$2:$E$405,4,FALSE)</f>
        <v>0.59</v>
      </c>
      <c r="H1275" s="10">
        <f>VLOOKUP(A1275,away!$A$2:$E$405,3,FALSE)</f>
        <v>1.1545454545454501</v>
      </c>
      <c r="I1275" s="10">
        <f>VLOOKUP(C1275,away!$B$2:$E$405,3,FALSE)</f>
        <v>0.73</v>
      </c>
      <c r="J1275" s="10">
        <f>VLOOKUP(B1275,home!$B$2:$E$405,4,FALSE)</f>
        <v>2.17</v>
      </c>
      <c r="K1275" s="12">
        <f t="shared" si="1568"/>
        <v>0.58731818181818018</v>
      </c>
      <c r="L1275" s="12">
        <f t="shared" si="1569"/>
        <v>1.8289154545454473</v>
      </c>
      <c r="M1275" s="13">
        <f t="shared" si="1570"/>
        <v>8.9257160097014093E-2</v>
      </c>
      <c r="N1275" s="13">
        <f t="shared" si="1571"/>
        <v>5.2422352982432537E-2</v>
      </c>
      <c r="O1275" s="13">
        <f t="shared" si="1572"/>
        <v>0.16324379953026627</v>
      </c>
      <c r="P1275" s="13">
        <f t="shared" si="1573"/>
        <v>9.5876051533207468E-2</v>
      </c>
      <c r="Q1275" s="13">
        <f t="shared" si="1574"/>
        <v>1.5394300520136565E-2</v>
      </c>
      <c r="R1275" s="13">
        <f t="shared" si="1575"/>
        <v>0.14927955390981146</v>
      </c>
      <c r="S1275" s="13">
        <f t="shared" si="1576"/>
        <v>2.5746442211490899E-2</v>
      </c>
      <c r="T1275" s="13">
        <f t="shared" si="1577"/>
        <v>2.8154874133194778E-2</v>
      </c>
      <c r="U1275" s="13">
        <f t="shared" si="1578"/>
        <v>8.767459618493946E-2</v>
      </c>
      <c r="V1275" s="13">
        <f t="shared" si="1579"/>
        <v>3.0728530381984166E-3</v>
      </c>
      <c r="W1275" s="13">
        <f t="shared" si="1580"/>
        <v>3.0137841972830912E-3</v>
      </c>
      <c r="X1275" s="13">
        <f t="shared" si="1581"/>
        <v>5.5119564950758902E-3</v>
      </c>
      <c r="Y1275" s="13">
        <f t="shared" si="1582"/>
        <v>5.040451209313227E-3</v>
      </c>
      <c r="Z1275" s="13">
        <f t="shared" si="1583"/>
        <v>9.1006561064434791E-2</v>
      </c>
      <c r="AA1275" s="13">
        <f t="shared" si="1584"/>
        <v>5.3449807977889029E-2</v>
      </c>
      <c r="AB1275" s="13">
        <f t="shared" si="1585"/>
        <v>1.5696022020052321E-2</v>
      </c>
      <c r="AC1275" s="13">
        <f t="shared" si="1586"/>
        <v>2.0629508596570011E-4</v>
      </c>
      <c r="AD1275" s="13">
        <f t="shared" si="1587"/>
        <v>4.4251256378516709E-4</v>
      </c>
      <c r="AE1275" s="13">
        <f t="shared" si="1588"/>
        <v>8.0931806673721998E-4</v>
      </c>
      <c r="AF1275" s="13">
        <f t="shared" si="1589"/>
        <v>7.4008715994927296E-4</v>
      </c>
      <c r="AG1275" s="13">
        <f t="shared" si="1590"/>
        <v>4.5118561484729119E-4</v>
      </c>
      <c r="AH1275" s="13">
        <f t="shared" si="1591"/>
        <v>4.1610826498944681E-2</v>
      </c>
      <c r="AI1275" s="13">
        <f t="shared" si="1592"/>
        <v>2.443879496331194E-2</v>
      </c>
      <c r="AJ1275" s="13">
        <f t="shared" si="1593"/>
        <v>7.1766743118398344E-3</v>
      </c>
      <c r="AK1275" s="13">
        <f t="shared" si="1594"/>
        <v>1.4049971027770035E-3</v>
      </c>
      <c r="AL1275" s="13">
        <f t="shared" si="1595"/>
        <v>8.8637183937276568E-6</v>
      </c>
      <c r="AM1275" s="13">
        <f t="shared" si="1596"/>
        <v>5.1979134878801187E-5</v>
      </c>
      <c r="AN1275" s="13">
        <f t="shared" si="1597"/>
        <v>9.5065443093741777E-5</v>
      </c>
      <c r="AO1275" s="13">
        <f t="shared" si="1598"/>
        <v>8.6933329033677572E-5</v>
      </c>
      <c r="AP1275" s="13">
        <f t="shared" si="1599"/>
        <v>5.2997902994925782E-5</v>
      </c>
      <c r="AQ1275" s="13">
        <f t="shared" si="1600"/>
        <v>2.4232170961480047E-5</v>
      </c>
      <c r="AR1275" s="13">
        <f t="shared" si="1601"/>
        <v>1.5220536732065838E-2</v>
      </c>
      <c r="AS1275" s="13">
        <f t="shared" si="1602"/>
        <v>8.9392979597737333E-3</v>
      </c>
      <c r="AT1275" s="13">
        <f t="shared" si="1603"/>
        <v>2.625106112232638E-3</v>
      </c>
      <c r="AU1275" s="13">
        <f t="shared" si="1604"/>
        <v>5.1392418297208824E-4</v>
      </c>
      <c r="AV1275" s="13">
        <f t="shared" si="1605"/>
        <v>7.5459254183890147E-5</v>
      </c>
      <c r="AW1275" s="13">
        <f t="shared" si="1606"/>
        <v>2.6447250237690219E-7</v>
      </c>
      <c r="AX1275" s="13">
        <f t="shared" si="1607"/>
        <v>5.0880484982499067E-6</v>
      </c>
      <c r="AY1275" s="13">
        <f t="shared" si="1608"/>
        <v>9.3056105319260066E-6</v>
      </c>
      <c r="AZ1275" s="13">
        <f t="shared" si="1609"/>
        <v>8.5095874579101805E-6</v>
      </c>
      <c r="BA1275" s="13">
        <f t="shared" si="1610"/>
        <v>5.1877720045260111E-6</v>
      </c>
      <c r="BB1275" s="13">
        <f t="shared" si="1611"/>
        <v>2.3719990984339585E-6</v>
      </c>
      <c r="BC1275" s="13">
        <f t="shared" si="1612"/>
        <v>8.6763716185874728E-7</v>
      </c>
      <c r="BD1275" s="13">
        <f t="shared" si="1613"/>
        <v>4.6395124759586468E-3</v>
      </c>
      <c r="BE1275" s="13">
        <f t="shared" si="1614"/>
        <v>2.7248700319027958E-3</v>
      </c>
      <c r="BF1275" s="13">
        <f t="shared" si="1615"/>
        <v>8.0018285641399829E-4</v>
      </c>
      <c r="BG1275" s="13">
        <f t="shared" si="1616"/>
        <v>1.5665398011704913E-4</v>
      </c>
      <c r="BH1275" s="13">
        <f t="shared" si="1617"/>
        <v>2.3001432694231657E-5</v>
      </c>
      <c r="BI1275" s="13">
        <f t="shared" si="1618"/>
        <v>2.701831925837878E-6</v>
      </c>
      <c r="BJ1275" s="14">
        <f t="shared" si="1619"/>
        <v>0.11232336157847056</v>
      </c>
      <c r="BK1275" s="14">
        <f t="shared" si="1620"/>
        <v>0.2141769712948022</v>
      </c>
      <c r="BL1275" s="14">
        <f t="shared" si="1621"/>
        <v>0.57969631935007271</v>
      </c>
      <c r="BM1275" s="14">
        <f t="shared" si="1622"/>
        <v>0.43172095357688245</v>
      </c>
      <c r="BN1275" s="14">
        <f t="shared" si="1623"/>
        <v>0.56547321857286836</v>
      </c>
    </row>
    <row r="1276" spans="1:66" x14ac:dyDescent="0.25">
      <c r="A1276" t="s">
        <v>25</v>
      </c>
      <c r="B1276" t="s">
        <v>292</v>
      </c>
      <c r="C1276" t="s">
        <v>26</v>
      </c>
      <c r="D1276" s="7" t="s">
        <v>506</v>
      </c>
      <c r="E1276" s="10">
        <f>VLOOKUP(A1276,home!$A$2:$E$405,3,FALSE)</f>
        <v>1.36363636363636</v>
      </c>
      <c r="F1276" s="10">
        <f>VLOOKUP(B1276,home!$B$2:$E$405,3,FALSE)</f>
        <v>1.59</v>
      </c>
      <c r="G1276" s="10">
        <f>VLOOKUP(C1276,away!$B$2:$E$405,4,FALSE)</f>
        <v>1.71</v>
      </c>
      <c r="H1276" s="10">
        <f>VLOOKUP(A1276,away!$A$2:$E$405,3,FALSE)</f>
        <v>1.1545454545454501</v>
      </c>
      <c r="I1276" s="10">
        <f>VLOOKUP(C1276,away!$B$2:$E$405,3,FALSE)</f>
        <v>0.86</v>
      </c>
      <c r="J1276" s="10">
        <f>VLOOKUP(B1276,home!$B$2:$E$405,4,FALSE)</f>
        <v>1.1499999999999999</v>
      </c>
      <c r="K1276" s="12">
        <f t="shared" si="1568"/>
        <v>3.7075909090908996</v>
      </c>
      <c r="L1276" s="12">
        <f t="shared" si="1569"/>
        <v>1.1418454545454499</v>
      </c>
      <c r="M1276" s="13">
        <f t="shared" si="1570"/>
        <v>7.8327911511973363E-3</v>
      </c>
      <c r="N1276" s="13">
        <f t="shared" si="1571"/>
        <v>2.9040785264986893E-2</v>
      </c>
      <c r="O1276" s="13">
        <f t="shared" si="1572"/>
        <v>8.9438369723985021E-3</v>
      </c>
      <c r="P1276" s="13">
        <f t="shared" si="1573"/>
        <v>3.3160088651255762E-2</v>
      </c>
      <c r="Q1276" s="13">
        <f t="shared" si="1574"/>
        <v>5.3835675720663202E-2</v>
      </c>
      <c r="R1276" s="13">
        <f t="shared" si="1575"/>
        <v>5.106239796564385E-3</v>
      </c>
      <c r="S1276" s="13">
        <f t="shared" si="1576"/>
        <v>3.5095774230845408E-2</v>
      </c>
      <c r="T1276" s="13">
        <f t="shared" si="1577"/>
        <v>6.147202161402212E-2</v>
      </c>
      <c r="U1276" s="13">
        <f t="shared" si="1578"/>
        <v>1.8931848249380281E-2</v>
      </c>
      <c r="V1276" s="13">
        <f t="shared" si="1579"/>
        <v>1.6508645971854034E-2</v>
      </c>
      <c r="W1276" s="13">
        <f t="shared" si="1580"/>
        <v>6.6533553962232164E-2</v>
      </c>
      <c r="X1276" s="13">
        <f t="shared" si="1581"/>
        <v>7.5971036166529213E-2</v>
      </c>
      <c r="Y1276" s="13">
        <f t="shared" si="1582"/>
        <v>4.3373591161929688E-2</v>
      </c>
      <c r="Z1276" s="13">
        <f t="shared" si="1583"/>
        <v>1.9435122338420413E-3</v>
      </c>
      <c r="AA1276" s="13">
        <f t="shared" si="1584"/>
        <v>7.2057482898997003E-3</v>
      </c>
      <c r="AB1276" s="13">
        <f t="shared" si="1585"/>
        <v>1.3357983426414718E-2</v>
      </c>
      <c r="AC1276" s="13">
        <f t="shared" si="1586"/>
        <v>4.368080239309036E-3</v>
      </c>
      <c r="AD1276" s="13">
        <f t="shared" si="1587"/>
        <v>6.1669799954970191E-2</v>
      </c>
      <c r="AE1276" s="13">
        <f t="shared" si="1588"/>
        <v>7.0417380761309906E-2</v>
      </c>
      <c r="AF1276" s="13">
        <f t="shared" si="1589"/>
        <v>4.0202883071648973E-2</v>
      </c>
      <c r="AG1276" s="13">
        <f t="shared" si="1590"/>
        <v>1.5301826431661527E-2</v>
      </c>
      <c r="AH1276" s="13">
        <f t="shared" si="1591"/>
        <v>5.5479765251650241E-4</v>
      </c>
      <c r="AI1276" s="13">
        <f t="shared" si="1592"/>
        <v>2.0569627328551562E-3</v>
      </c>
      <c r="AJ1276" s="13">
        <f t="shared" si="1593"/>
        <v>3.8131881643362767E-3</v>
      </c>
      <c r="AK1276" s="13">
        <f t="shared" si="1594"/>
        <v>4.7125805909153965E-3</v>
      </c>
      <c r="AL1276" s="13">
        <f t="shared" si="1595"/>
        <v>7.3968997858008543E-4</v>
      </c>
      <c r="AM1276" s="13">
        <f t="shared" si="1596"/>
        <v>4.5729277935700363E-2</v>
      </c>
      <c r="AN1276" s="13">
        <f t="shared" si="1597"/>
        <v>5.2215768150524998E-2</v>
      </c>
      <c r="AO1276" s="13">
        <f t="shared" si="1598"/>
        <v>2.9811168759138029E-2</v>
      </c>
      <c r="AP1276" s="13">
        <f t="shared" si="1599"/>
        <v>1.1346582514103023E-2</v>
      </c>
      <c r="AQ1276" s="13">
        <f t="shared" si="1600"/>
        <v>3.2390109170883567E-3</v>
      </c>
      <c r="AR1276" s="13">
        <f t="shared" si="1601"/>
        <v>1.2669863554369077E-4</v>
      </c>
      <c r="AS1276" s="13">
        <f t="shared" si="1602"/>
        <v>4.6974670933600909E-4</v>
      </c>
      <c r="AT1276" s="13">
        <f t="shared" si="1603"/>
        <v>8.7081431455477668E-4</v>
      </c>
      <c r="AU1276" s="13">
        <f t="shared" si="1604"/>
        <v>1.0762077453831708E-3</v>
      </c>
      <c r="AV1276" s="13">
        <f t="shared" si="1605"/>
        <v>9.9753451326896423E-4</v>
      </c>
      <c r="AW1276" s="13">
        <f t="shared" si="1606"/>
        <v>8.6985401041349009E-5</v>
      </c>
      <c r="AX1276" s="13">
        <f t="shared" si="1607"/>
        <v>2.8257575858948947E-2</v>
      </c>
      <c r="AY1276" s="13">
        <f t="shared" si="1608"/>
        <v>3.2265784551014094E-2</v>
      </c>
      <c r="AZ1276" s="13">
        <f t="shared" si="1609"/>
        <v>1.8421269713459126E-2</v>
      </c>
      <c r="BA1276" s="13">
        <f t="shared" si="1610"/>
        <v>7.0114143630896865E-3</v>
      </c>
      <c r="BB1276" s="13">
        <f t="shared" si="1611"/>
        <v>2.0014879051071608E-3</v>
      </c>
      <c r="BC1276" s="13">
        <f t="shared" si="1612"/>
        <v>4.5707797335486103E-4</v>
      </c>
      <c r="BD1276" s="13">
        <f t="shared" si="1613"/>
        <v>2.4111710182112306E-5</v>
      </c>
      <c r="BE1276" s="13">
        <f t="shared" si="1614"/>
        <v>8.9396357473834072E-5</v>
      </c>
      <c r="BF1276" s="13">
        <f t="shared" si="1615"/>
        <v>1.6572256113791384E-4</v>
      </c>
      <c r="BG1276" s="13">
        <f t="shared" si="1616"/>
        <v>2.0481048703539664E-4</v>
      </c>
      <c r="BH1276" s="13">
        <f t="shared" si="1617"/>
        <v>1.8983837495472903E-4</v>
      </c>
      <c r="BI1276" s="13">
        <f t="shared" si="1618"/>
        <v>1.4076860663574857E-4</v>
      </c>
      <c r="BJ1276" s="14">
        <f t="shared" si="1619"/>
        <v>0.74857497275148255</v>
      </c>
      <c r="BK1276" s="14">
        <f t="shared" si="1620"/>
        <v>0.12997085477405576</v>
      </c>
      <c r="BL1276" s="14">
        <f t="shared" si="1621"/>
        <v>6.9038835890787284E-2</v>
      </c>
      <c r="BM1276" s="14">
        <f t="shared" si="1622"/>
        <v>0.77942995894312883</v>
      </c>
      <c r="BN1276" s="14">
        <f t="shared" si="1623"/>
        <v>0.13791941755706608</v>
      </c>
    </row>
    <row r="1277" spans="1:66" x14ac:dyDescent="0.25">
      <c r="A1277" t="s">
        <v>178</v>
      </c>
      <c r="B1277" t="s">
        <v>185</v>
      </c>
      <c r="C1277" t="s">
        <v>273</v>
      </c>
      <c r="D1277" s="7" t="s">
        <v>506</v>
      </c>
      <c r="E1277" s="10">
        <f>VLOOKUP(A1277,home!$A$2:$E$405,3,FALSE)</f>
        <v>1.8350515463917501</v>
      </c>
      <c r="F1277" s="10">
        <f>VLOOKUP(B1277,home!$B$2:$E$405,3,FALSE)</f>
        <v>0.65</v>
      </c>
      <c r="G1277" s="10">
        <f>VLOOKUP(C1277,away!$B$2:$E$405,4,FALSE)</f>
        <v>0.11</v>
      </c>
      <c r="H1277" s="10">
        <f>VLOOKUP(A1277,away!$A$2:$E$405,3,FALSE)</f>
        <v>1.3298969072164899</v>
      </c>
      <c r="I1277" s="10">
        <f>VLOOKUP(C1277,away!$B$2:$E$405,3,FALSE)</f>
        <v>1.0900000000000001</v>
      </c>
      <c r="J1277" s="10">
        <f>VLOOKUP(B1277,home!$B$2:$E$405,4,FALSE)</f>
        <v>1.65</v>
      </c>
      <c r="K1277" s="12">
        <f t="shared" si="1568"/>
        <v>0.13120618556701014</v>
      </c>
      <c r="L1277" s="12">
        <f t="shared" si="1569"/>
        <v>2.391819587628857</v>
      </c>
      <c r="M1277" s="13">
        <f t="shared" si="1570"/>
        <v>8.0216522172937163E-2</v>
      </c>
      <c r="N1277" s="13">
        <f t="shared" si="1571"/>
        <v>1.052490389376258E-2</v>
      </c>
      <c r="O1277" s="13">
        <f t="shared" si="1572"/>
        <v>0.19186344898469562</v>
      </c>
      <c r="P1277" s="13">
        <f t="shared" si="1573"/>
        <v>2.5173671291012563E-2</v>
      </c>
      <c r="Q1277" s="13">
        <f t="shared" si="1574"/>
        <v>6.904662466799803E-4</v>
      </c>
      <c r="R1277" s="13">
        <f t="shared" si="1575"/>
        <v>0.22945137771581256</v>
      </c>
      <c r="S1277" s="13">
        <f t="shared" si="1576"/>
        <v>1.9750099764414488E-3</v>
      </c>
      <c r="T1277" s="13">
        <f t="shared" si="1577"/>
        <v>1.6514706934057551E-3</v>
      </c>
      <c r="U1277" s="13">
        <f t="shared" si="1578"/>
        <v>3.0105440043187045E-2</v>
      </c>
      <c r="V1277" s="13">
        <f t="shared" si="1579"/>
        <v>6.886673800223532E-5</v>
      </c>
      <c r="W1277" s="13">
        <f t="shared" si="1580"/>
        <v>3.0197814163216834E-5</v>
      </c>
      <c r="X1277" s="13">
        <f t="shared" si="1581"/>
        <v>7.2227723419158139E-5</v>
      </c>
      <c r="Y1277" s="13">
        <f t="shared" si="1582"/>
        <v>8.6377841821891021E-5</v>
      </c>
      <c r="Z1277" s="13">
        <f t="shared" si="1583"/>
        <v>0.1829354332097026</v>
      </c>
      <c r="AA1277" s="13">
        <f t="shared" si="1584"/>
        <v>2.4002260396493634E-2</v>
      </c>
      <c r="AB1277" s="13">
        <f t="shared" si="1585"/>
        <v>1.5746225158050212E-3</v>
      </c>
      <c r="AC1277" s="13">
        <f t="shared" si="1586"/>
        <v>1.3507415448770175E-6</v>
      </c>
      <c r="AD1277" s="13">
        <f t="shared" si="1587"/>
        <v>9.9053500220427873E-7</v>
      </c>
      <c r="AE1277" s="13">
        <f t="shared" si="1588"/>
        <v>2.3691810205041869E-6</v>
      </c>
      <c r="AF1277" s="13">
        <f t="shared" si="1589"/>
        <v>2.8333267857402205E-6</v>
      </c>
      <c r="AG1277" s="13">
        <f t="shared" si="1590"/>
        <v>2.2589355014289896E-6</v>
      </c>
      <c r="AH1277" s="13">
        <f t="shared" si="1591"/>
        <v>0.10938713810558429</v>
      </c>
      <c r="AI1277" s="13">
        <f t="shared" si="1592"/>
        <v>1.435226914092546E-2</v>
      </c>
      <c r="AJ1277" s="13">
        <f t="shared" si="1593"/>
        <v>9.4155324410596963E-4</v>
      </c>
      <c r="AK1277" s="13">
        <f t="shared" si="1594"/>
        <v>4.117920322246275E-5</v>
      </c>
      <c r="AL1277" s="13">
        <f t="shared" si="1595"/>
        <v>1.6955670841247375E-8</v>
      </c>
      <c r="AM1277" s="13">
        <f t="shared" si="1596"/>
        <v>2.5992863861966716E-8</v>
      </c>
      <c r="AN1277" s="13">
        <f t="shared" si="1597"/>
        <v>6.2170240923622239E-8</v>
      </c>
      <c r="AO1277" s="13">
        <f t="shared" si="1598"/>
        <v>7.4350000004362459E-8</v>
      </c>
      <c r="AP1277" s="13">
        <f t="shared" si="1599"/>
        <v>5.9277262116879892E-8</v>
      </c>
      <c r="AQ1277" s="13">
        <f t="shared" si="1600"/>
        <v>3.5445129158040826E-8</v>
      </c>
      <c r="AR1277" s="13">
        <f t="shared" si="1601"/>
        <v>5.2326859911119933E-2</v>
      </c>
      <c r="AS1277" s="13">
        <f t="shared" si="1602"/>
        <v>6.8656076916373474E-3</v>
      </c>
      <c r="AT1277" s="13">
        <f t="shared" si="1603"/>
        <v>4.50405098409631E-4</v>
      </c>
      <c r="AU1277" s="13">
        <f t="shared" si="1604"/>
        <v>1.9698644974087169E-5</v>
      </c>
      <c r="AV1277" s="13">
        <f t="shared" si="1605"/>
        <v>6.4614601697218323E-7</v>
      </c>
      <c r="AW1277" s="13">
        <f t="shared" si="1606"/>
        <v>1.4780706874962712E-10</v>
      </c>
      <c r="AX1277" s="13">
        <f t="shared" si="1607"/>
        <v>5.6840408654853879E-10</v>
      </c>
      <c r="AY1277" s="13">
        <f t="shared" si="1608"/>
        <v>1.3595200278950832E-9</v>
      </c>
      <c r="AZ1277" s="13">
        <f t="shared" si="1609"/>
        <v>1.6258633162465957E-9</v>
      </c>
      <c r="BA1277" s="13">
        <f t="shared" si="1610"/>
        <v>1.2962572422019392E-9</v>
      </c>
      <c r="BB1277" s="13">
        <f t="shared" si="1611"/>
        <v>7.7510336562609036E-10</v>
      </c>
      <c r="BC1277" s="13">
        <f t="shared" si="1612"/>
        <v>3.7078148246830727E-10</v>
      </c>
      <c r="BD1277" s="13">
        <f t="shared" si="1613"/>
        <v>2.0859401415754639E-2</v>
      </c>
      <c r="BE1277" s="13">
        <f t="shared" si="1614"/>
        <v>2.7368824929722576E-3</v>
      </c>
      <c r="BF1277" s="13">
        <f t="shared" si="1615"/>
        <v>1.7954795612400967E-4</v>
      </c>
      <c r="BG1277" s="13">
        <f t="shared" si="1616"/>
        <v>7.8526008164614038E-6</v>
      </c>
      <c r="BH1277" s="13">
        <f t="shared" si="1617"/>
        <v>2.5757744997707259E-7</v>
      </c>
      <c r="BI1277" s="13">
        <f t="shared" si="1618"/>
        <v>6.75915093991382E-9</v>
      </c>
      <c r="BJ1277" s="14">
        <f t="shared" si="1619"/>
        <v>1.3064359422988043E-2</v>
      </c>
      <c r="BK1277" s="14">
        <f t="shared" si="1620"/>
        <v>0.10743543923512916</v>
      </c>
      <c r="BL1277" s="14">
        <f t="shared" si="1621"/>
        <v>0.68516645564425815</v>
      </c>
      <c r="BM1277" s="14">
        <f t="shared" si="1622"/>
        <v>0.4506812959954648</v>
      </c>
      <c r="BN1277" s="14">
        <f t="shared" si="1623"/>
        <v>0.53792039030490046</v>
      </c>
    </row>
    <row r="1278" spans="1:66" x14ac:dyDescent="0.25">
      <c r="A1278" t="s">
        <v>178</v>
      </c>
      <c r="B1278" t="s">
        <v>268</v>
      </c>
      <c r="C1278" t="s">
        <v>269</v>
      </c>
      <c r="D1278" s="7" t="s">
        <v>506</v>
      </c>
      <c r="E1278" s="10">
        <f>VLOOKUP(A1278,home!$A$2:$E$405,3,FALSE)</f>
        <v>1.8350515463917501</v>
      </c>
      <c r="F1278" s="10">
        <f>VLOOKUP(B1278,home!$B$2:$E$405,3,FALSE)</f>
        <v>0.45</v>
      </c>
      <c r="G1278" s="10">
        <f>VLOOKUP(C1278,away!$B$2:$E$405,4,FALSE)</f>
        <v>0.91</v>
      </c>
      <c r="H1278" s="10">
        <f>VLOOKUP(A1278,away!$A$2:$E$405,3,FALSE)</f>
        <v>1.3298969072164899</v>
      </c>
      <c r="I1278" s="10">
        <f>VLOOKUP(C1278,away!$B$2:$E$405,3,FALSE)</f>
        <v>0.82</v>
      </c>
      <c r="J1278" s="10">
        <f>VLOOKUP(B1278,home!$B$2:$E$405,4,FALSE)</f>
        <v>0.75</v>
      </c>
      <c r="K1278" s="12">
        <f t="shared" si="1568"/>
        <v>0.75145360824742169</v>
      </c>
      <c r="L1278" s="12">
        <f t="shared" si="1569"/>
        <v>0.81788659793814122</v>
      </c>
      <c r="M1278" s="13">
        <f t="shared" si="1570"/>
        <v>0.2081824945753579</v>
      </c>
      <c r="N1278" s="13">
        <f t="shared" si="1571"/>
        <v>0.15643948672260197</v>
      </c>
      <c r="O1278" s="13">
        <f t="shared" si="1572"/>
        <v>0.170269672238515</v>
      </c>
      <c r="P1278" s="13">
        <f t="shared" si="1573"/>
        <v>0.12794975957873794</v>
      </c>
      <c r="Q1278" s="13">
        <f t="shared" si="1574"/>
        <v>5.8778508385036919E-2</v>
      </c>
      <c r="R1278" s="13">
        <f t="shared" si="1575"/>
        <v>6.9630641479600699E-2</v>
      </c>
      <c r="S1278" s="13">
        <f t="shared" si="1576"/>
        <v>1.9659603236153473E-2</v>
      </c>
      <c r="T1278" s="13">
        <f t="shared" si="1577"/>
        <v>4.8074154254916353E-2</v>
      </c>
      <c r="U1278" s="13">
        <f t="shared" si="1578"/>
        <v>5.2324196784428532E-2</v>
      </c>
      <c r="V1278" s="13">
        <f t="shared" si="1579"/>
        <v>1.3425408385134565E-3</v>
      </c>
      <c r="W1278" s="13">
        <f t="shared" si="1580"/>
        <v>1.4723107404445782E-2</v>
      </c>
      <c r="X1278" s="13">
        <f t="shared" si="1581"/>
        <v>1.2041832226100016E-2</v>
      </c>
      <c r="Y1278" s="13">
        <f t="shared" si="1582"/>
        <v>4.9244265961734075E-3</v>
      </c>
      <c r="Z1278" s="13">
        <f t="shared" si="1583"/>
        <v>1.8983322824000348E-2</v>
      </c>
      <c r="AA1278" s="13">
        <f t="shared" si="1584"/>
        <v>1.4265086432620694E-2</v>
      </c>
      <c r="AB1278" s="13">
        <f t="shared" si="1585"/>
        <v>5.3597753358770794E-3</v>
      </c>
      <c r="AC1278" s="13">
        <f t="shared" si="1586"/>
        <v>5.1570671762898227E-5</v>
      </c>
      <c r="AD1278" s="13">
        <f t="shared" si="1587"/>
        <v>2.7659330459212776E-3</v>
      </c>
      <c r="AE1278" s="13">
        <f t="shared" si="1588"/>
        <v>2.262219569053234E-3</v>
      </c>
      <c r="AF1278" s="13">
        <f t="shared" si="1589"/>
        <v>9.2511953356101879E-4</v>
      </c>
      <c r="AG1278" s="13">
        <f t="shared" si="1590"/>
        <v>2.5221428933011391E-4</v>
      </c>
      <c r="AH1278" s="13">
        <f t="shared" si="1591"/>
        <v>3.8815513305207774E-3</v>
      </c>
      <c r="AI1278" s="13">
        <f t="shared" si="1592"/>
        <v>2.9168057529174187E-3</v>
      </c>
      <c r="AJ1278" s="13">
        <f t="shared" si="1593"/>
        <v>1.0959221037933156E-3</v>
      </c>
      <c r="AK1278" s="13">
        <f t="shared" si="1594"/>
        <v>2.7451153975119758E-4</v>
      </c>
      <c r="AL1278" s="13">
        <f t="shared" si="1595"/>
        <v>1.2678213058857034E-6</v>
      </c>
      <c r="AM1278" s="13">
        <f t="shared" si="1596"/>
        <v>4.1569407350566524E-4</v>
      </c>
      <c r="AN1278" s="13">
        <f t="shared" si="1597"/>
        <v>3.3999061156259611E-4</v>
      </c>
      <c r="AO1278" s="13">
        <f t="shared" si="1598"/>
        <v>1.3903688231091987E-4</v>
      </c>
      <c r="AP1278" s="13">
        <f t="shared" si="1599"/>
        <v>3.7905467553734665E-5</v>
      </c>
      <c r="AQ1278" s="13">
        <f t="shared" si="1600"/>
        <v>7.750593475194661E-6</v>
      </c>
      <c r="AR1278" s="13">
        <f t="shared" si="1601"/>
        <v>6.3493376248838099E-4</v>
      </c>
      <c r="AS1278" s="13">
        <f t="shared" si="1602"/>
        <v>4.771232668200053E-4</v>
      </c>
      <c r="AT1278" s="13">
        <f t="shared" si="1603"/>
        <v>1.7926800021534511E-4</v>
      </c>
      <c r="AU1278" s="13">
        <f t="shared" si="1604"/>
        <v>4.4903861868373565E-5</v>
      </c>
      <c r="AV1278" s="13">
        <f t="shared" si="1605"/>
        <v>8.4357922563082798E-6</v>
      </c>
      <c r="AW1278" s="13">
        <f t="shared" si="1606"/>
        <v>2.1644662135893169E-8</v>
      </c>
      <c r="AX1278" s="13">
        <f t="shared" si="1607"/>
        <v>5.2062468577150162E-5</v>
      </c>
      <c r="AY1278" s="13">
        <f t="shared" si="1608"/>
        <v>4.2581195304826725E-5</v>
      </c>
      <c r="AZ1278" s="13">
        <f t="shared" si="1609"/>
        <v>1.7413294482002139E-5</v>
      </c>
      <c r="BA1278" s="13">
        <f t="shared" si="1610"/>
        <v>4.7473667275932455E-6</v>
      </c>
      <c r="BB1278" s="13">
        <f t="shared" si="1611"/>
        <v>9.7070190549899146E-7</v>
      </c>
      <c r="BC1278" s="13">
        <f t="shared" si="1612"/>
        <v>1.5878481582012826E-7</v>
      </c>
      <c r="BD1278" s="13">
        <f t="shared" si="1613"/>
        <v>8.6550635819614247E-5</v>
      </c>
      <c r="BE1278" s="13">
        <f t="shared" si="1614"/>
        <v>6.5038787582757661E-5</v>
      </c>
      <c r="BF1278" s="13">
        <f t="shared" si="1615"/>
        <v>2.443681580255042E-5</v>
      </c>
      <c r="BG1278" s="13">
        <f t="shared" si="1616"/>
        <v>6.1210444696347121E-6</v>
      </c>
      <c r="BH1278" s="13">
        <f t="shared" si="1617"/>
        <v>1.1499202382374821E-6</v>
      </c>
      <c r="BI1278" s="13">
        <f t="shared" si="1618"/>
        <v>1.7282234244405817E-7</v>
      </c>
      <c r="BJ1278" s="14">
        <f t="shared" si="1619"/>
        <v>0.30224531346736105</v>
      </c>
      <c r="BK1278" s="14">
        <f t="shared" si="1620"/>
        <v>0.35722981791713643</v>
      </c>
      <c r="BL1278" s="14">
        <f t="shared" si="1621"/>
        <v>0.32154629770792831</v>
      </c>
      <c r="BM1278" s="14">
        <f t="shared" si="1622"/>
        <v>0.20871162938593305</v>
      </c>
      <c r="BN1278" s="14">
        <f t="shared" si="1623"/>
        <v>0.79125056297985041</v>
      </c>
    </row>
    <row r="1279" spans="1:66" x14ac:dyDescent="0.25">
      <c r="A1279" t="s">
        <v>301</v>
      </c>
      <c r="B1279" t="s">
        <v>341</v>
      </c>
      <c r="C1279" t="s">
        <v>313</v>
      </c>
      <c r="D1279" s="7" t="s">
        <v>506</v>
      </c>
      <c r="E1279" s="10">
        <f>VLOOKUP(A1279,home!$A$2:$E$405,3,FALSE)</f>
        <v>1.3534482758620701</v>
      </c>
      <c r="F1279" s="10">
        <f>VLOOKUP(B1279,home!$B$2:$E$405,3,FALSE)</f>
        <v>0.49</v>
      </c>
      <c r="G1279" s="10">
        <f>VLOOKUP(C1279,away!$B$2:$E$405,4,FALSE)</f>
        <v>0.89</v>
      </c>
      <c r="H1279" s="10">
        <f>VLOOKUP(A1279,away!$A$2:$E$405,3,FALSE)</f>
        <v>1.02586206896552</v>
      </c>
      <c r="I1279" s="10">
        <f>VLOOKUP(C1279,away!$B$2:$E$405,3,FALSE)</f>
        <v>1.18</v>
      </c>
      <c r="J1279" s="10">
        <f>VLOOKUP(B1279,home!$B$2:$E$405,4,FALSE)</f>
        <v>1.46</v>
      </c>
      <c r="K1279" s="12">
        <f t="shared" si="1568"/>
        <v>0.59023879310344873</v>
      </c>
      <c r="L1279" s="12">
        <f t="shared" si="1569"/>
        <v>1.7673551724137977</v>
      </c>
      <c r="M1279" s="13">
        <f t="shared" si="1570"/>
        <v>9.4647675027930381E-2</v>
      </c>
      <c r="N1279" s="13">
        <f t="shared" si="1571"/>
        <v>5.5864729478533055E-2</v>
      </c>
      <c r="O1279" s="13">
        <f t="shared" si="1572"/>
        <v>0.16727605801755296</v>
      </c>
      <c r="P1279" s="13">
        <f t="shared" si="1573"/>
        <v>9.8732818599382932E-2</v>
      </c>
      <c r="Q1279" s="13">
        <f t="shared" si="1574"/>
        <v>1.6486765252230001E-2</v>
      </c>
      <c r="R1279" s="13">
        <f t="shared" si="1575"/>
        <v>0.14781810317915645</v>
      </c>
      <c r="S1279" s="13">
        <f t="shared" si="1576"/>
        <v>2.5748570859511322E-2</v>
      </c>
      <c r="T1279" s="13">
        <f t="shared" si="1577"/>
        <v>2.913796984490076E-2</v>
      </c>
      <c r="U1279" s="13">
        <f t="shared" si="1578"/>
        <v>8.7247978819306363E-2</v>
      </c>
      <c r="V1279" s="13">
        <f t="shared" si="1579"/>
        <v>2.9844355513637295E-3</v>
      </c>
      <c r="W1279" s="13">
        <f t="shared" si="1580"/>
        <v>3.2437094748853706E-3</v>
      </c>
      <c r="X1279" s="13">
        <f t="shared" si="1581"/>
        <v>5.732786718246302E-3</v>
      </c>
      <c r="Y1279" s="13">
        <f t="shared" si="1582"/>
        <v>5.0659351294188642E-3</v>
      </c>
      <c r="Z1279" s="13">
        <f t="shared" si="1583"/>
        <v>8.7082363076692842E-2</v>
      </c>
      <c r="AA1279" s="13">
        <f t="shared" si="1584"/>
        <v>5.139938888298351E-2</v>
      </c>
      <c r="AB1279" s="13">
        <f t="shared" si="1585"/>
        <v>1.5168956630273504E-2</v>
      </c>
      <c r="AC1279" s="13">
        <f t="shared" si="1586"/>
        <v>1.9457803230995267E-4</v>
      </c>
      <c r="AD1279" s="13">
        <f t="shared" si="1587"/>
        <v>4.7864079140864062E-4</v>
      </c>
      <c r="AE1279" s="13">
        <f t="shared" si="1588"/>
        <v>8.4592827842429449E-4</v>
      </c>
      <c r="AF1279" s="13">
        <f t="shared" si="1589"/>
        <v>7.475278591821383E-4</v>
      </c>
      <c r="AG1279" s="13">
        <f t="shared" si="1590"/>
        <v>4.4038240948298833E-4</v>
      </c>
      <c r="AH1279" s="13">
        <f t="shared" si="1591"/>
        <v>3.8476366202402357E-2</v>
      </c>
      <c r="AI1279" s="13">
        <f t="shared" si="1592"/>
        <v>2.2710243950312296E-2</v>
      </c>
      <c r="AJ1279" s="13">
        <f t="shared" si="1593"/>
        <v>6.7022334901586135E-3</v>
      </c>
      <c r="AK1279" s="13">
        <f t="shared" si="1594"/>
        <v>1.3186394021095782E-3</v>
      </c>
      <c r="AL1279" s="13">
        <f t="shared" si="1595"/>
        <v>8.119053135458093E-6</v>
      </c>
      <c r="AM1279" s="13">
        <f t="shared" si="1596"/>
        <v>5.6502472610223128E-5</v>
      </c>
      <c r="AN1279" s="13">
        <f t="shared" si="1597"/>
        <v>9.9859937221846769E-5</v>
      </c>
      <c r="AO1279" s="13">
        <f t="shared" si="1598"/>
        <v>8.8243988282974041E-5</v>
      </c>
      <c r="AP1279" s="13">
        <f t="shared" si="1599"/>
        <v>5.1986156375445572E-5</v>
      </c>
      <c r="AQ1279" s="13">
        <f t="shared" si="1600"/>
        <v>2.2969500591014069E-5</v>
      </c>
      <c r="AR1279" s="13">
        <f t="shared" si="1601"/>
        <v>1.3600280964700638E-2</v>
      </c>
      <c r="AS1279" s="13">
        <f t="shared" si="1602"/>
        <v>8.0274134224727119E-3</v>
      </c>
      <c r="AT1279" s="13">
        <f t="shared" si="1603"/>
        <v>2.3690454051113596E-3</v>
      </c>
      <c r="AU1279" s="13">
        <f t="shared" si="1604"/>
        <v>4.6610083357339981E-4</v>
      </c>
      <c r="AV1279" s="13">
        <f t="shared" si="1605"/>
        <v>6.8777698368218732E-5</v>
      </c>
      <c r="AW1279" s="13">
        <f t="shared" si="1606"/>
        <v>2.3526345358233381E-7</v>
      </c>
      <c r="AX1279" s="13">
        <f t="shared" si="1607"/>
        <v>5.558325206803127E-6</v>
      </c>
      <c r="AY1279" s="13">
        <f t="shared" si="1608"/>
        <v>9.8235348042014961E-6</v>
      </c>
      <c r="AZ1279" s="13">
        <f t="shared" si="1609"/>
        <v>8.680837523796243E-6</v>
      </c>
      <c r="BA1279" s="13">
        <f t="shared" si="1610"/>
        <v>5.1140410328550233E-6</v>
      </c>
      <c r="BB1279" s="13">
        <f t="shared" si="1611"/>
        <v>2.2595817178381819E-6</v>
      </c>
      <c r="BC1279" s="13">
        <f t="shared" si="1612"/>
        <v>7.9869668730259249E-7</v>
      </c>
      <c r="BD1279" s="13">
        <f t="shared" si="1613"/>
        <v>4.0060878182074326E-3</v>
      </c>
      <c r="BE1279" s="13">
        <f t="shared" si="1614"/>
        <v>2.3645484388851831E-3</v>
      </c>
      <c r="BF1279" s="13">
        <f t="shared" si="1615"/>
        <v>6.9782410840111718E-4</v>
      </c>
      <c r="BG1279" s="13">
        <f t="shared" si="1616"/>
        <v>1.3729428651372186E-4</v>
      </c>
      <c r="BH1279" s="13">
        <f t="shared" si="1617"/>
        <v>2.0259103492964572E-5</v>
      </c>
      <c r="BI1279" s="13">
        <f t="shared" si="1618"/>
        <v>2.3915417590090546E-6</v>
      </c>
      <c r="BJ1279" s="14">
        <f t="shared" si="1619"/>
        <v>0.11839617230876671</v>
      </c>
      <c r="BK1279" s="14">
        <f t="shared" si="1620"/>
        <v>0.22232602065843798</v>
      </c>
      <c r="BL1279" s="14">
        <f t="shared" si="1621"/>
        <v>0.56987799219574153</v>
      </c>
      <c r="BM1279" s="14">
        <f t="shared" si="1622"/>
        <v>0.41684681041350258</v>
      </c>
      <c r="BN1279" s="14">
        <f t="shared" si="1623"/>
        <v>0.58082614955478573</v>
      </c>
    </row>
    <row r="1280" spans="1:66" x14ac:dyDescent="0.25">
      <c r="A1280" t="s">
        <v>301</v>
      </c>
      <c r="B1280" t="s">
        <v>312</v>
      </c>
      <c r="C1280" t="s">
        <v>384</v>
      </c>
      <c r="D1280" s="7" t="s">
        <v>506</v>
      </c>
      <c r="E1280" s="10">
        <f>VLOOKUP(A1280,home!$A$2:$E$405,3,FALSE)</f>
        <v>1.3534482758620701</v>
      </c>
      <c r="F1280" s="10">
        <f>VLOOKUP(B1280,home!$B$2:$E$405,3,FALSE)</f>
        <v>1.03</v>
      </c>
      <c r="G1280" s="10">
        <f>VLOOKUP(C1280,away!$B$2:$E$405,4,FALSE)</f>
        <v>1.23</v>
      </c>
      <c r="H1280" s="10">
        <f>VLOOKUP(A1280,away!$A$2:$E$405,3,FALSE)</f>
        <v>1.02586206896552</v>
      </c>
      <c r="I1280" s="10">
        <f>VLOOKUP(C1280,away!$B$2:$E$405,3,FALSE)</f>
        <v>0.62</v>
      </c>
      <c r="J1280" s="10">
        <f>VLOOKUP(B1280,home!$B$2:$E$405,4,FALSE)</f>
        <v>0.78</v>
      </c>
      <c r="K1280" s="12">
        <f t="shared" si="1568"/>
        <v>1.7146836206896565</v>
      </c>
      <c r="L1280" s="12">
        <f t="shared" si="1569"/>
        <v>0.49610689655172546</v>
      </c>
      <c r="M1280" s="13">
        <f t="shared" si="1570"/>
        <v>0.10961396252936671</v>
      </c>
      <c r="N1280" s="13">
        <f t="shared" si="1571"/>
        <v>0.18795326614799485</v>
      </c>
      <c r="O1280" s="13">
        <f t="shared" si="1572"/>
        <v>5.4380242769181249E-2</v>
      </c>
      <c r="P1280" s="13">
        <f t="shared" si="1573"/>
        <v>9.3244911565442207E-2</v>
      </c>
      <c r="Q1280" s="13">
        <f t="shared" si="1574"/>
        <v>0.16114019345954528</v>
      </c>
      <c r="R1280" s="13">
        <f t="shared" si="1575"/>
        <v>1.3489206736973958E-2</v>
      </c>
      <c r="S1280" s="13">
        <f t="shared" si="1576"/>
        <v>1.9830077601924487E-2</v>
      </c>
      <c r="T1280" s="13">
        <f t="shared" si="1577"/>
        <v>7.9942761286959665E-2</v>
      </c>
      <c r="U1280" s="13">
        <f t="shared" si="1578"/>
        <v>2.3129721847985812E-2</v>
      </c>
      <c r="V1280" s="13">
        <f t="shared" si="1579"/>
        <v>1.8743089025643315E-3</v>
      </c>
      <c r="W1280" s="13">
        <f t="shared" si="1580"/>
        <v>9.2101483453281605E-2</v>
      </c>
      <c r="X1280" s="13">
        <f t="shared" si="1581"/>
        <v>4.5692181123817635E-2</v>
      </c>
      <c r="Y1280" s="13">
        <f t="shared" si="1582"/>
        <v>1.1334103087008248E-2</v>
      </c>
      <c r="Z1280" s="13">
        <f t="shared" si="1583"/>
        <v>2.2306961637415931E-3</v>
      </c>
      <c r="AA1280" s="13">
        <f t="shared" si="1584"/>
        <v>3.8249381747029617E-3</v>
      </c>
      <c r="AB1280" s="13">
        <f t="shared" si="1585"/>
        <v>3.279279419156881E-3</v>
      </c>
      <c r="AC1280" s="13">
        <f t="shared" si="1586"/>
        <v>9.9650721856664364E-5</v>
      </c>
      <c r="AD1280" s="13">
        <f t="shared" si="1587"/>
        <v>3.9481226279640333E-2</v>
      </c>
      <c r="AE1280" s="13">
        <f t="shared" si="1588"/>
        <v>1.9586908641648793E-2</v>
      </c>
      <c r="AF1280" s="13">
        <f t="shared" si="1589"/>
        <v>4.8586002296252774E-3</v>
      </c>
      <c r="AG1280" s="13">
        <f t="shared" si="1590"/>
        <v>8.0346169383496593E-4</v>
      </c>
      <c r="AH1280" s="13">
        <f t="shared" si="1591"/>
        <v>2.7666593773592027E-4</v>
      </c>
      <c r="AI1280" s="13">
        <f t="shared" si="1592"/>
        <v>4.7439455183852686E-4</v>
      </c>
      <c r="AJ1280" s="13">
        <f t="shared" si="1593"/>
        <v>4.0671828389096621E-4</v>
      </c>
      <c r="AK1280" s="13">
        <f t="shared" si="1594"/>
        <v>2.3246439320761519E-4</v>
      </c>
      <c r="AL1280" s="13">
        <f t="shared" si="1595"/>
        <v>3.3907807117064109E-6</v>
      </c>
      <c r="AM1280" s="13">
        <f t="shared" si="1596"/>
        <v>1.3539562405288259E-2</v>
      </c>
      <c r="AN1280" s="13">
        <f t="shared" si="1597"/>
        <v>6.7170702855559742E-3</v>
      </c>
      <c r="AO1280" s="13">
        <f t="shared" si="1598"/>
        <v>1.6661924466434932E-3</v>
      </c>
      <c r="AP1280" s="13">
        <f t="shared" si="1599"/>
        <v>2.7553652125407668E-4</v>
      </c>
      <c r="AQ1280" s="13">
        <f t="shared" si="1600"/>
        <v>3.4173892111504623E-5</v>
      </c>
      <c r="AR1280" s="13">
        <f t="shared" si="1601"/>
        <v>2.745117595034807E-5</v>
      </c>
      <c r="AS1280" s="13">
        <f t="shared" si="1602"/>
        <v>4.7070081770731647E-5</v>
      </c>
      <c r="AT1280" s="13">
        <f t="shared" si="1603"/>
        <v>4.0355149118398181E-5</v>
      </c>
      <c r="AU1280" s="13">
        <f t="shared" si="1604"/>
        <v>2.3065437734602001E-5</v>
      </c>
      <c r="AV1280" s="13">
        <f t="shared" si="1605"/>
        <v>9.8874820718897925E-6</v>
      </c>
      <c r="AW1280" s="13">
        <f t="shared" si="1606"/>
        <v>8.0122864395371321E-8</v>
      </c>
      <c r="AX1280" s="13">
        <f t="shared" si="1607"/>
        <v>3.8693443146088718E-3</v>
      </c>
      <c r="AY1280" s="13">
        <f t="shared" si="1608"/>
        <v>1.9196083996106709E-3</v>
      </c>
      <c r="AZ1280" s="13">
        <f t="shared" si="1609"/>
        <v>4.7616548286273712E-4</v>
      </c>
      <c r="BA1280" s="13">
        <f t="shared" si="1610"/>
        <v>7.8742993316028795E-5</v>
      </c>
      <c r="BB1280" s="13">
        <f t="shared" si="1611"/>
        <v>9.7662355098020756E-6</v>
      </c>
      <c r="BC1280" s="13">
        <f t="shared" si="1612"/>
        <v>9.6901935795223336E-7</v>
      </c>
      <c r="BD1280" s="13">
        <f t="shared" si="1613"/>
        <v>2.2697862845704234E-6</v>
      </c>
      <c r="BE1280" s="13">
        <f t="shared" si="1614"/>
        <v>3.8919653646189366E-6</v>
      </c>
      <c r="BF1280" s="13">
        <f t="shared" si="1615"/>
        <v>3.3367446315017696E-6</v>
      </c>
      <c r="BG1280" s="13">
        <f t="shared" si="1616"/>
        <v>1.9071537886867428E-6</v>
      </c>
      <c r="BH1280" s="13">
        <f t="shared" si="1617"/>
        <v>8.1754134089934479E-7</v>
      </c>
      <c r="BI1280" s="13">
        <f t="shared" si="1618"/>
        <v>2.8036494929535299E-7</v>
      </c>
      <c r="BJ1280" s="14">
        <f t="shared" si="1619"/>
        <v>0.67148131739947614</v>
      </c>
      <c r="BK1280" s="14">
        <f t="shared" si="1620"/>
        <v>0.22658591050147675</v>
      </c>
      <c r="BL1280" s="14">
        <f t="shared" si="1621"/>
        <v>9.9653964997679437E-2</v>
      </c>
      <c r="BM1280" s="14">
        <f t="shared" si="1622"/>
        <v>0.37821057757712323</v>
      </c>
      <c r="BN1280" s="14">
        <f t="shared" si="1623"/>
        <v>0.61982178320850434</v>
      </c>
    </row>
    <row r="1281" spans="1:66" x14ac:dyDescent="0.25">
      <c r="A1281" t="s">
        <v>301</v>
      </c>
      <c r="B1281" t="s">
        <v>350</v>
      </c>
      <c r="C1281" t="s">
        <v>322</v>
      </c>
      <c r="D1281" s="7" t="s">
        <v>506</v>
      </c>
      <c r="E1281" s="10">
        <f>VLOOKUP(A1281,home!$A$2:$E$405,3,FALSE)</f>
        <v>1.3534482758620701</v>
      </c>
      <c r="F1281" s="10">
        <f>VLOOKUP(B1281,home!$B$2:$E$405,3,FALSE)</f>
        <v>0.74</v>
      </c>
      <c r="G1281" s="10">
        <f>VLOOKUP(C1281,away!$B$2:$E$405,4,FALSE)</f>
        <v>0.74</v>
      </c>
      <c r="H1281" s="10">
        <f>VLOOKUP(A1281,away!$A$2:$E$405,3,FALSE)</f>
        <v>1.02586206896552</v>
      </c>
      <c r="I1281" s="10">
        <f>VLOOKUP(C1281,away!$B$2:$E$405,3,FALSE)</f>
        <v>0.86</v>
      </c>
      <c r="J1281" s="10">
        <f>VLOOKUP(B1281,home!$B$2:$E$405,4,FALSE)</f>
        <v>1.79</v>
      </c>
      <c r="K1281" s="12">
        <f t="shared" si="1568"/>
        <v>0.74114827586206966</v>
      </c>
      <c r="L1281" s="12">
        <f t="shared" si="1569"/>
        <v>1.5792120689655216</v>
      </c>
      <c r="M1281" s="13">
        <f t="shared" si="1570"/>
        <v>9.8238179605667525E-2</v>
      </c>
      <c r="N1281" s="13">
        <f t="shared" si="1571"/>
        <v>7.2809057438568817E-2</v>
      </c>
      <c r="O1281" s="13">
        <f t="shared" si="1572"/>
        <v>0.15513891886647271</v>
      </c>
      <c r="P1281" s="13">
        <f t="shared" si="1573"/>
        <v>0.11498094223699176</v>
      </c>
      <c r="Q1281" s="13">
        <f t="shared" si="1574"/>
        <v>2.6981153693868835E-2</v>
      </c>
      <c r="R1281" s="13">
        <f t="shared" si="1575"/>
        <v>0.12249862652009828</v>
      </c>
      <c r="S1281" s="13">
        <f t="shared" si="1576"/>
        <v>3.3644294740534146E-2</v>
      </c>
      <c r="T1281" s="13">
        <f t="shared" si="1577"/>
        <v>4.2608963547971328E-2</v>
      </c>
      <c r="U1281" s="13">
        <f t="shared" si="1578"/>
        <v>9.0789645840842453E-2</v>
      </c>
      <c r="V1281" s="13">
        <f t="shared" si="1579"/>
        <v>4.375366895362348E-3</v>
      </c>
      <c r="W1281" s="13">
        <f t="shared" si="1580"/>
        <v>6.6656785136601339E-3</v>
      </c>
      <c r="X1281" s="13">
        <f t="shared" si="1581"/>
        <v>1.0526519956616243E-2</v>
      </c>
      <c r="Y1281" s="13">
        <f t="shared" si="1582"/>
        <v>8.3118036798473949E-3</v>
      </c>
      <c r="Z1281" s="13">
        <f t="shared" si="1583"/>
        <v>6.4483769810746397E-2</v>
      </c>
      <c r="AA1281" s="13">
        <f t="shared" si="1584"/>
        <v>4.7792034816321272E-2</v>
      </c>
      <c r="AB1281" s="13">
        <f t="shared" si="1585"/>
        <v>1.7710492102028255E-2</v>
      </c>
      <c r="AC1281" s="13">
        <f t="shared" si="1586"/>
        <v>3.2006637483047903E-4</v>
      </c>
      <c r="AD1281" s="13">
        <f t="shared" si="1587"/>
        <v>1.2350640344625126E-3</v>
      </c>
      <c r="AE1281" s="13">
        <f t="shared" si="1588"/>
        <v>1.9504280291684486E-3</v>
      </c>
      <c r="AF1281" s="13">
        <f t="shared" si="1589"/>
        <v>1.5400697416557254E-3</v>
      </c>
      <c r="AG1281" s="13">
        <f t="shared" si="1590"/>
        <v>8.1069890769044505E-4</v>
      </c>
      <c r="AH1281" s="13">
        <f t="shared" si="1591"/>
        <v>2.5458386884381311E-2</v>
      </c>
      <c r="AI1281" s="13">
        <f t="shared" si="1592"/>
        <v>1.8868439545588738E-2</v>
      </c>
      <c r="AJ1281" s="13">
        <f t="shared" si="1593"/>
        <v>6.9921557187103914E-3</v>
      </c>
      <c r="AK1281" s="13">
        <f t="shared" si="1594"/>
        <v>1.7274080518271061E-3</v>
      </c>
      <c r="AL1281" s="13">
        <f t="shared" si="1595"/>
        <v>1.4984615351835577E-5</v>
      </c>
      <c r="AM1281" s="13">
        <f t="shared" si="1596"/>
        <v>1.8307311594422868E-4</v>
      </c>
      <c r="AN1281" s="13">
        <f t="shared" si="1597"/>
        <v>2.891112742022502E-4</v>
      </c>
      <c r="AO1281" s="13">
        <f t="shared" si="1598"/>
        <v>2.282840067470969E-4</v>
      </c>
      <c r="AP1281" s="13">
        <f t="shared" si="1599"/>
        <v>1.2016961953560735E-4</v>
      </c>
      <c r="AQ1281" s="13">
        <f t="shared" si="1600"/>
        <v>4.7443328373406509E-5</v>
      </c>
      <c r="AR1281" s="13">
        <f t="shared" si="1601"/>
        <v>8.0408383648416983E-3</v>
      </c>
      <c r="AS1281" s="13">
        <f t="shared" si="1602"/>
        <v>5.9594534905880077E-3</v>
      </c>
      <c r="AT1281" s="13">
        <f t="shared" si="1603"/>
        <v>2.2084193398147472E-3</v>
      </c>
      <c r="AU1281" s="13">
        <f t="shared" si="1604"/>
        <v>5.4558872869471672E-4</v>
      </c>
      <c r="AV1281" s="13">
        <f t="shared" si="1605"/>
        <v>1.0109053640046693E-4</v>
      </c>
      <c r="AW1281" s="13">
        <f t="shared" si="1606"/>
        <v>4.8717910760044968E-7</v>
      </c>
      <c r="AX1281" s="13">
        <f t="shared" si="1607"/>
        <v>2.261405403979364E-5</v>
      </c>
      <c r="AY1281" s="13">
        <f t="shared" si="1608"/>
        <v>3.5712387067880622E-5</v>
      </c>
      <c r="AZ1281" s="13">
        <f t="shared" si="1609"/>
        <v>2.8198716334582651E-5</v>
      </c>
      <c r="BA1281" s="13">
        <f t="shared" si="1610"/>
        <v>1.4843917721636042E-5</v>
      </c>
      <c r="BB1281" s="13">
        <f t="shared" si="1611"/>
        <v>5.8604235041847061E-6</v>
      </c>
      <c r="BC1281" s="13">
        <f t="shared" si="1612"/>
        <v>1.8509703054115393E-6</v>
      </c>
      <c r="BD1281" s="13">
        <f t="shared" si="1613"/>
        <v>2.1163648317264979E-3</v>
      </c>
      <c r="BE1281" s="13">
        <f t="shared" si="1614"/>
        <v>1.5685401461292133E-3</v>
      </c>
      <c r="BF1281" s="13">
        <f t="shared" si="1615"/>
        <v>5.8126041246205247E-4</v>
      </c>
      <c r="BG1281" s="13">
        <f t="shared" si="1616"/>
        <v>1.4360005084104193E-4</v>
      </c>
      <c r="BH1281" s="13">
        <f t="shared" si="1617"/>
        <v>2.6607232523635937E-5</v>
      </c>
      <c r="BI1281" s="13">
        <f t="shared" si="1618"/>
        <v>3.9439809020707936E-6</v>
      </c>
      <c r="BJ1281" s="14">
        <f t="shared" si="1619"/>
        <v>0.17441659935728598</v>
      </c>
      <c r="BK1281" s="14">
        <f t="shared" si="1620"/>
        <v>0.25160954685580594</v>
      </c>
      <c r="BL1281" s="14">
        <f t="shared" si="1621"/>
        <v>0.5082718154611946</v>
      </c>
      <c r="BM1281" s="14">
        <f t="shared" si="1622"/>
        <v>0.40809962791540466</v>
      </c>
      <c r="BN1281" s="14">
        <f t="shared" si="1623"/>
        <v>0.59064687836166796</v>
      </c>
    </row>
    <row r="1282" spans="1:66" x14ac:dyDescent="0.25">
      <c r="A1282" t="s">
        <v>35</v>
      </c>
      <c r="B1282" t="s">
        <v>36</v>
      </c>
      <c r="C1282" t="s">
        <v>217</v>
      </c>
      <c r="D1282" s="7" t="s">
        <v>506</v>
      </c>
      <c r="E1282" s="10">
        <f>VLOOKUP(A1282,home!$A$2:$E$405,3,FALSE)</f>
        <v>1.6</v>
      </c>
      <c r="F1282" s="10">
        <f>VLOOKUP(B1282,home!$B$2:$E$405,3,FALSE)</f>
        <v>1.38</v>
      </c>
      <c r="G1282" s="10">
        <f>VLOOKUP(C1282,away!$B$2:$E$405,4,FALSE)</f>
        <v>0.87</v>
      </c>
      <c r="H1282" s="10">
        <f>VLOOKUP(A1282,away!$A$2:$E$405,3,FALSE)</f>
        <v>1.10909090909091</v>
      </c>
      <c r="I1282" s="10">
        <f>VLOOKUP(C1282,away!$B$2:$E$405,3,FALSE)</f>
        <v>0.5</v>
      </c>
      <c r="J1282" s="10">
        <f>VLOOKUP(B1282,home!$B$2:$E$405,4,FALSE)</f>
        <v>0.72</v>
      </c>
      <c r="K1282" s="12">
        <f t="shared" si="1568"/>
        <v>1.9209599999999998</v>
      </c>
      <c r="L1282" s="12">
        <f t="shared" si="1569"/>
        <v>0.39927272727272761</v>
      </c>
      <c r="M1282" s="13">
        <f t="shared" si="1570"/>
        <v>9.8250717321942405E-2</v>
      </c>
      <c r="N1282" s="13">
        <f t="shared" si="1571"/>
        <v>0.18873569794675846</v>
      </c>
      <c r="O1282" s="13">
        <f t="shared" si="1572"/>
        <v>3.9228831861633763E-2</v>
      </c>
      <c r="P1282" s="13">
        <f t="shared" si="1573"/>
        <v>7.5357016852923994E-2</v>
      </c>
      <c r="Q1282" s="13">
        <f t="shared" si="1574"/>
        <v>0.18127686316390257</v>
      </c>
      <c r="R1282" s="13">
        <f t="shared" si="1575"/>
        <v>7.8315013425588921E-3</v>
      </c>
      <c r="S1282" s="13">
        <f t="shared" si="1576"/>
        <v>1.4449461906634974E-2</v>
      </c>
      <c r="T1282" s="13">
        <f t="shared" si="1577"/>
        <v>7.2378907546896437E-2</v>
      </c>
      <c r="U1282" s="13">
        <f t="shared" si="1578"/>
        <v>1.5044000819001929E-2</v>
      </c>
      <c r="V1282" s="13">
        <f t="shared" si="1579"/>
        <v>1.2313942829049757E-3</v>
      </c>
      <c r="W1282" s="13">
        <f t="shared" si="1580"/>
        <v>0.11607520102111009</v>
      </c>
      <c r="X1282" s="13">
        <f t="shared" si="1581"/>
        <v>4.6345662080428722E-2</v>
      </c>
      <c r="Y1282" s="13">
        <f t="shared" si="1582"/>
        <v>9.2522794480565055E-3</v>
      </c>
      <c r="Z1282" s="13">
        <f t="shared" si="1583"/>
        <v>1.0423016332278387E-3</v>
      </c>
      <c r="AA1282" s="13">
        <f t="shared" si="1584"/>
        <v>2.0022197453653488E-3</v>
      </c>
      <c r="AB1282" s="13">
        <f t="shared" si="1585"/>
        <v>1.9230920210285105E-3</v>
      </c>
      <c r="AC1282" s="13">
        <f t="shared" si="1586"/>
        <v>5.9028958171242732E-5</v>
      </c>
      <c r="AD1282" s="13">
        <f t="shared" si="1587"/>
        <v>5.5743954538377903E-2</v>
      </c>
      <c r="AE1282" s="13">
        <f t="shared" si="1588"/>
        <v>2.2257040757505089E-2</v>
      </c>
      <c r="AF1282" s="13">
        <f t="shared" si="1589"/>
        <v>4.4433146821346555E-3</v>
      </c>
      <c r="AG1282" s="13">
        <f t="shared" si="1590"/>
        <v>5.913647904222855E-4</v>
      </c>
      <c r="AH1282" s="13">
        <f t="shared" si="1591"/>
        <v>1.0404065393492436E-4</v>
      </c>
      <c r="AI1282" s="13">
        <f t="shared" si="1592"/>
        <v>1.9985793458283227E-4</v>
      </c>
      <c r="AJ1282" s="13">
        <f t="shared" si="1593"/>
        <v>1.9195954900811876E-4</v>
      </c>
      <c r="AK1282" s="13">
        <f t="shared" si="1594"/>
        <v>1.229155384208786E-4</v>
      </c>
      <c r="AL1282" s="13">
        <f t="shared" si="1595"/>
        <v>1.8109775956729645E-6</v>
      </c>
      <c r="AM1282" s="13">
        <f t="shared" si="1596"/>
        <v>2.1416381382008468E-2</v>
      </c>
      <c r="AN1282" s="13">
        <f t="shared" si="1597"/>
        <v>8.5509770027073894E-3</v>
      </c>
      <c r="AO1282" s="13">
        <f t="shared" si="1598"/>
        <v>1.7070859543586764E-3</v>
      </c>
      <c r="AP1282" s="13">
        <f t="shared" si="1599"/>
        <v>2.2719762156191855E-4</v>
      </c>
      <c r="AQ1282" s="13">
        <f t="shared" si="1600"/>
        <v>2.2678453497726072E-5</v>
      </c>
      <c r="AR1282" s="13">
        <f t="shared" si="1601"/>
        <v>8.3081191287670629E-6</v>
      </c>
      <c r="AS1282" s="13">
        <f t="shared" si="1602"/>
        <v>1.5959564521596374E-5</v>
      </c>
      <c r="AT1282" s="13">
        <f t="shared" si="1603"/>
        <v>1.5328842531702889E-5</v>
      </c>
      <c r="AU1282" s="13">
        <f t="shared" si="1604"/>
        <v>9.8153644498999922E-6</v>
      </c>
      <c r="AV1282" s="13">
        <f t="shared" si="1605"/>
        <v>4.7137306234199717E-6</v>
      </c>
      <c r="AW1282" s="13">
        <f t="shared" si="1606"/>
        <v>3.8583226700585478E-8</v>
      </c>
      <c r="AX1282" s="13">
        <f t="shared" si="1607"/>
        <v>6.8566686632638299E-3</v>
      </c>
      <c r="AY1282" s="13">
        <f t="shared" si="1608"/>
        <v>2.7376807971867972E-3</v>
      </c>
      <c r="AZ1282" s="13">
        <f t="shared" si="1609"/>
        <v>5.4654063914747375E-4</v>
      </c>
      <c r="BA1282" s="13">
        <f t="shared" si="1610"/>
        <v>7.2739590519263828E-5</v>
      </c>
      <c r="BB1282" s="13">
        <f t="shared" si="1611"/>
        <v>7.2607336718319783E-6</v>
      </c>
      <c r="BC1282" s="13">
        <f t="shared" si="1612"/>
        <v>5.7980258703065624E-7</v>
      </c>
      <c r="BD1282" s="13">
        <f t="shared" si="1613"/>
        <v>5.5286756384158991E-7</v>
      </c>
      <c r="BE1282" s="13">
        <f t="shared" si="1614"/>
        <v>1.0620364754371404E-6</v>
      </c>
      <c r="BF1282" s="13">
        <f t="shared" si="1615"/>
        <v>1.0200647939278647E-6</v>
      </c>
      <c r="BG1282" s="13">
        <f t="shared" si="1616"/>
        <v>6.5316788884789028E-7</v>
      </c>
      <c r="BH1282" s="13">
        <f t="shared" si="1617"/>
        <v>3.136773469403108E-7</v>
      </c>
      <c r="BI1282" s="13">
        <f t="shared" si="1618"/>
        <v>1.2051232727569182E-7</v>
      </c>
      <c r="BJ1282" s="14">
        <f t="shared" si="1619"/>
        <v>0.7392460766161032</v>
      </c>
      <c r="BK1282" s="14">
        <f t="shared" si="1620"/>
        <v>0.1920871110973601</v>
      </c>
      <c r="BL1282" s="14">
        <f t="shared" si="1621"/>
        <v>6.6706267413186845E-2</v>
      </c>
      <c r="BM1282" s="14">
        <f t="shared" si="1622"/>
        <v>0.40566348605619773</v>
      </c>
      <c r="BN1282" s="14">
        <f t="shared" si="1623"/>
        <v>0.59068062848972014</v>
      </c>
    </row>
    <row r="1283" spans="1:66" x14ac:dyDescent="0.25">
      <c r="A1283" t="s">
        <v>35</v>
      </c>
      <c r="B1283" t="s">
        <v>284</v>
      </c>
      <c r="C1283" t="s">
        <v>471</v>
      </c>
      <c r="D1283" s="7" t="s">
        <v>506</v>
      </c>
      <c r="E1283" s="10">
        <f>VLOOKUP(A1283,home!$A$2:$E$405,3,FALSE)</f>
        <v>1.6</v>
      </c>
      <c r="F1283" s="10">
        <f>VLOOKUP(B1283,home!$B$2:$E$405,3,FALSE)</f>
        <v>0.63</v>
      </c>
      <c r="G1283" s="10">
        <f>VLOOKUP(C1283,away!$B$2:$E$405,4,FALSE)</f>
        <v>1.38</v>
      </c>
      <c r="H1283" s="10">
        <f>VLOOKUP(A1283,away!$A$2:$E$405,3,FALSE)</f>
        <v>1.10909090909091</v>
      </c>
      <c r="I1283" s="10">
        <f>VLOOKUP(C1283,away!$B$2:$E$405,3,FALSE)</f>
        <v>1.1299999999999999</v>
      </c>
      <c r="J1283" s="10">
        <f>VLOOKUP(B1283,home!$B$2:$E$405,4,FALSE)</f>
        <v>1.44</v>
      </c>
      <c r="K1283" s="12">
        <f t="shared" si="1568"/>
        <v>1.3910399999999998</v>
      </c>
      <c r="L1283" s="12">
        <f t="shared" si="1569"/>
        <v>1.8047127272727286</v>
      </c>
      <c r="M1283" s="13">
        <f t="shared" si="1570"/>
        <v>4.0935700358034774E-2</v>
      </c>
      <c r="N1283" s="13">
        <f t="shared" si="1571"/>
        <v>5.6943196626040672E-2</v>
      </c>
      <c r="O1283" s="13">
        <f t="shared" si="1572"/>
        <v>7.3877179435968152E-2</v>
      </c>
      <c r="P1283" s="13">
        <f t="shared" si="1573"/>
        <v>0.1027661116826091</v>
      </c>
      <c r="Q1283" s="13">
        <f t="shared" si="1574"/>
        <v>3.960513211734381E-2</v>
      </c>
      <c r="R1283" s="13">
        <f t="shared" si="1575"/>
        <v>6.666354299155143E-2</v>
      </c>
      <c r="S1283" s="13">
        <f t="shared" si="1576"/>
        <v>6.4496720576380881E-2</v>
      </c>
      <c r="T1283" s="13">
        <f t="shared" si="1577"/>
        <v>7.1475885997488289E-2</v>
      </c>
      <c r="U1283" s="13">
        <f t="shared" si="1578"/>
        <v>9.2731654842967678E-2</v>
      </c>
      <c r="V1283" s="13">
        <f t="shared" si="1579"/>
        <v>1.7990482993093571E-2</v>
      </c>
      <c r="W1283" s="13">
        <f t="shared" si="1580"/>
        <v>1.8364107660169982E-2</v>
      </c>
      <c r="X1283" s="13">
        <f t="shared" si="1581"/>
        <v>3.3141938819315375E-2</v>
      </c>
      <c r="Y1283" s="13">
        <f t="shared" si="1582"/>
        <v>2.9905839396856294E-2</v>
      </c>
      <c r="Z1283" s="13">
        <f t="shared" si="1583"/>
        <v>4.0102848160648505E-2</v>
      </c>
      <c r="AA1283" s="13">
        <f t="shared" si="1584"/>
        <v>5.5784665905388484E-2</v>
      </c>
      <c r="AB1283" s="13">
        <f t="shared" si="1585"/>
        <v>3.8799350830515805E-2</v>
      </c>
      <c r="AC1283" s="13">
        <f t="shared" si="1586"/>
        <v>2.8227378063678545E-3</v>
      </c>
      <c r="AD1283" s="13">
        <f t="shared" si="1587"/>
        <v>6.3863020799007093E-3</v>
      </c>
      <c r="AE1283" s="13">
        <f t="shared" si="1588"/>
        <v>1.1525440643805108E-2</v>
      </c>
      <c r="AF1283" s="13">
        <f t="shared" si="1589"/>
        <v>1.0400054708650738E-2</v>
      </c>
      <c r="AG1283" s="13">
        <f t="shared" si="1590"/>
        <v>6.2563703656782158E-3</v>
      </c>
      <c r="AH1283" s="13">
        <f t="shared" si="1591"/>
        <v>1.8093530118852036E-2</v>
      </c>
      <c r="AI1283" s="13">
        <f t="shared" si="1592"/>
        <v>2.5168824136527927E-2</v>
      </c>
      <c r="AJ1283" s="13">
        <f t="shared" si="1593"/>
        <v>1.7505420563437905E-2</v>
      </c>
      <c r="AK1283" s="13">
        <f t="shared" si="1594"/>
        <v>8.11691340685489E-3</v>
      </c>
      <c r="AL1283" s="13">
        <f t="shared" si="1595"/>
        <v>2.8345115497991979E-4</v>
      </c>
      <c r="AM1283" s="13">
        <f t="shared" si="1596"/>
        <v>1.7767203290450153E-3</v>
      </c>
      <c r="AN1283" s="13">
        <f t="shared" si="1597"/>
        <v>3.2064697906317293E-3</v>
      </c>
      <c r="AO1283" s="13">
        <f t="shared" si="1598"/>
        <v>2.8933784203843027E-3</v>
      </c>
      <c r="AP1283" s="13">
        <f t="shared" si="1599"/>
        <v>1.7405722866946039E-3</v>
      </c>
      <c r="AQ1283" s="13">
        <f t="shared" si="1600"/>
        <v>7.8530823963398764E-4</v>
      </c>
      <c r="AR1283" s="13">
        <f t="shared" si="1601"/>
        <v>6.5307248173569416E-3</v>
      </c>
      <c r="AS1283" s="13">
        <f t="shared" si="1602"/>
        <v>9.084499449936197E-3</v>
      </c>
      <c r="AT1283" s="13">
        <f t="shared" si="1603"/>
        <v>6.3184510574196247E-3</v>
      </c>
      <c r="AU1283" s="13">
        <f t="shared" si="1604"/>
        <v>2.9297393863043325E-3</v>
      </c>
      <c r="AV1283" s="13">
        <f t="shared" si="1605"/>
        <v>1.018846168981194E-3</v>
      </c>
      <c r="AW1283" s="13">
        <f t="shared" si="1606"/>
        <v>1.9766211124641356E-5</v>
      </c>
      <c r="AX1283" s="13">
        <f t="shared" si="1607"/>
        <v>4.1191484108579659E-4</v>
      </c>
      <c r="AY1283" s="13">
        <f t="shared" si="1608"/>
        <v>7.4338795626006059E-4</v>
      </c>
      <c r="AZ1283" s="13">
        <f t="shared" si="1609"/>
        <v>6.7080085298189707E-4</v>
      </c>
      <c r="BA1283" s="13">
        <f t="shared" si="1610"/>
        <v>4.0353427894727721E-4</v>
      </c>
      <c r="BB1283" s="13">
        <f t="shared" si="1611"/>
        <v>1.8206586227674379E-4</v>
      </c>
      <c r="BC1283" s="13">
        <f t="shared" si="1612"/>
        <v>6.5715315770544644E-5</v>
      </c>
      <c r="BD1283" s="13">
        <f t="shared" si="1613"/>
        <v>1.964347032699989E-3</v>
      </c>
      <c r="BE1283" s="13">
        <f t="shared" si="1614"/>
        <v>2.7324852963669919E-3</v>
      </c>
      <c r="BF1283" s="13">
        <f t="shared" si="1615"/>
        <v>1.9004981733291703E-3</v>
      </c>
      <c r="BG1283" s="13">
        <f t="shared" si="1616"/>
        <v>8.8122299300926995E-4</v>
      </c>
      <c r="BH1283" s="13">
        <f t="shared" si="1617"/>
        <v>3.0645410804890349E-4</v>
      </c>
      <c r="BI1283" s="13">
        <f t="shared" si="1618"/>
        <v>8.5257984492069288E-5</v>
      </c>
      <c r="BJ1283" s="14">
        <f t="shared" si="1619"/>
        <v>0.29688413658896112</v>
      </c>
      <c r="BK1283" s="14">
        <f t="shared" si="1620"/>
        <v>0.23003859252772615</v>
      </c>
      <c r="BL1283" s="14">
        <f t="shared" si="1621"/>
        <v>0.43049360870000897</v>
      </c>
      <c r="BM1283" s="14">
        <f t="shared" si="1622"/>
        <v>0.61600470102066152</v>
      </c>
      <c r="BN1283" s="14">
        <f t="shared" si="1623"/>
        <v>0.38079086321154793</v>
      </c>
    </row>
    <row r="1284" spans="1:66" x14ac:dyDescent="0.25">
      <c r="A1284" t="s">
        <v>35</v>
      </c>
      <c r="B1284" t="s">
        <v>285</v>
      </c>
      <c r="C1284" t="s">
        <v>474</v>
      </c>
      <c r="D1284" s="7" t="s">
        <v>506</v>
      </c>
      <c r="E1284" s="10">
        <f>VLOOKUP(A1284,home!$A$2:$E$405,3,FALSE)</f>
        <v>1.6</v>
      </c>
      <c r="F1284" s="10">
        <f>VLOOKUP(B1284,home!$B$2:$E$405,3,FALSE)</f>
        <v>1.46</v>
      </c>
      <c r="G1284" s="10">
        <f>VLOOKUP(C1284,away!$B$2:$E$405,4,FALSE)</f>
        <v>1.25</v>
      </c>
      <c r="H1284" s="10">
        <f>VLOOKUP(A1284,away!$A$2:$E$405,3,FALSE)</f>
        <v>1.10909090909091</v>
      </c>
      <c r="I1284" s="10">
        <f>VLOOKUP(C1284,away!$B$2:$E$405,3,FALSE)</f>
        <v>0.83</v>
      </c>
      <c r="J1284" s="10">
        <f>VLOOKUP(B1284,home!$B$2:$E$405,4,FALSE)</f>
        <v>0.75</v>
      </c>
      <c r="K1284" s="12">
        <f t="shared" si="1568"/>
        <v>2.92</v>
      </c>
      <c r="L1284" s="12">
        <f t="shared" si="1569"/>
        <v>0.69040909090909142</v>
      </c>
      <c r="M1284" s="13">
        <f t="shared" si="1570"/>
        <v>2.7040782465050556E-2</v>
      </c>
      <c r="N1284" s="13">
        <f t="shared" si="1571"/>
        <v>7.8959084797947623E-2</v>
      </c>
      <c r="O1284" s="13">
        <f t="shared" si="1572"/>
        <v>1.8669202039166055E-2</v>
      </c>
      <c r="P1284" s="13">
        <f t="shared" si="1573"/>
        <v>5.4514069954364877E-2</v>
      </c>
      <c r="Q1284" s="13">
        <f t="shared" si="1574"/>
        <v>0.11528026380500354</v>
      </c>
      <c r="R1284" s="13">
        <f t="shared" si="1575"/>
        <v>6.4446934039293939E-3</v>
      </c>
      <c r="S1284" s="13">
        <f t="shared" si="1576"/>
        <v>2.7475016919631796E-2</v>
      </c>
      <c r="T1284" s="13">
        <f t="shared" si="1577"/>
        <v>7.959054213337273E-2</v>
      </c>
      <c r="U1284" s="13">
        <f t="shared" si="1578"/>
        <v>1.8818504739473829E-2</v>
      </c>
      <c r="V1284" s="13">
        <f t="shared" si="1579"/>
        <v>6.1543871384721217E-3</v>
      </c>
      <c r="W1284" s="13">
        <f t="shared" si="1580"/>
        <v>0.1122061234368701</v>
      </c>
      <c r="X1284" s="13">
        <f t="shared" si="1581"/>
        <v>7.7468127676482784E-2</v>
      </c>
      <c r="Y1284" s="13">
        <f t="shared" si="1582"/>
        <v>2.6742349801774944E-2</v>
      </c>
      <c r="Z1284" s="13">
        <f t="shared" si="1583"/>
        <v>1.4831583047315705E-3</v>
      </c>
      <c r="AA1284" s="13">
        <f t="shared" si="1584"/>
        <v>4.3308222498161858E-3</v>
      </c>
      <c r="AB1284" s="13">
        <f t="shared" si="1585"/>
        <v>6.3230004847316329E-3</v>
      </c>
      <c r="AC1284" s="13">
        <f t="shared" si="1586"/>
        <v>7.7545068136096332E-4</v>
      </c>
      <c r="AD1284" s="13">
        <f t="shared" si="1587"/>
        <v>8.1910470108915182E-2</v>
      </c>
      <c r="AE1284" s="13">
        <f t="shared" si="1588"/>
        <v>5.6551733203832437E-2</v>
      </c>
      <c r="AF1284" s="13">
        <f t="shared" si="1589"/>
        <v>1.952191535529571E-2</v>
      </c>
      <c r="AG1284" s="13">
        <f t="shared" si="1590"/>
        <v>4.4927026110846494E-3</v>
      </c>
      <c r="AH1284" s="13">
        <f t="shared" si="1591"/>
        <v>2.5599649421099817E-4</v>
      </c>
      <c r="AI1284" s="13">
        <f t="shared" si="1592"/>
        <v>7.4750976309611466E-4</v>
      </c>
      <c r="AJ1284" s="13">
        <f t="shared" si="1593"/>
        <v>1.0913642541203275E-3</v>
      </c>
      <c r="AK1284" s="13">
        <f t="shared" si="1594"/>
        <v>1.0622612073437853E-3</v>
      </c>
      <c r="AL1284" s="13">
        <f t="shared" si="1595"/>
        <v>6.2532173755708569E-5</v>
      </c>
      <c r="AM1284" s="13">
        <f t="shared" si="1596"/>
        <v>4.7835714543606453E-2</v>
      </c>
      <c r="AN1284" s="13">
        <f t="shared" si="1597"/>
        <v>3.3026212191038136E-2</v>
      </c>
      <c r="AO1284" s="13">
        <f t="shared" si="1598"/>
        <v>1.1400798567492692E-2</v>
      </c>
      <c r="AP1284" s="13">
        <f t="shared" si="1599"/>
        <v>2.6237383248734346E-3</v>
      </c>
      <c r="AQ1284" s="13">
        <f t="shared" si="1600"/>
        <v>4.5286319791480251E-4</v>
      </c>
      <c r="AR1284" s="13">
        <f t="shared" si="1601"/>
        <v>3.5348461368825957E-5</v>
      </c>
      <c r="AS1284" s="13">
        <f t="shared" si="1602"/>
        <v>1.032175071969718E-4</v>
      </c>
      <c r="AT1284" s="13">
        <f t="shared" si="1603"/>
        <v>1.5069756050757884E-4</v>
      </c>
      <c r="AU1284" s="13">
        <f t="shared" si="1604"/>
        <v>1.466789588940434E-4</v>
      </c>
      <c r="AV1284" s="13">
        <f t="shared" si="1605"/>
        <v>1.0707563999265169E-4</v>
      </c>
      <c r="AW1284" s="13">
        <f t="shared" si="1606"/>
        <v>3.501792255747898E-6</v>
      </c>
      <c r="AX1284" s="13">
        <f t="shared" si="1607"/>
        <v>2.3280047744555131E-2</v>
      </c>
      <c r="AY1284" s="13">
        <f t="shared" si="1608"/>
        <v>1.6072756599638551E-2</v>
      </c>
      <c r="AZ1284" s="13">
        <f t="shared" si="1609"/>
        <v>5.5483886361797751E-3</v>
      </c>
      <c r="BA1284" s="13">
        <f t="shared" si="1610"/>
        <v>1.2768859847717376E-3</v>
      </c>
      <c r="BB1284" s="13">
        <f t="shared" si="1611"/>
        <v>2.2039342298520379E-4</v>
      </c>
      <c r="BC1284" s="13">
        <f t="shared" si="1612"/>
        <v>3.0432324561111489E-5</v>
      </c>
      <c r="BD1284" s="13">
        <f t="shared" si="1613"/>
        <v>4.0674831797810428E-6</v>
      </c>
      <c r="BE1284" s="13">
        <f t="shared" si="1614"/>
        <v>1.1877050884960643E-5</v>
      </c>
      <c r="BF1284" s="13">
        <f t="shared" si="1615"/>
        <v>1.7340494292042542E-5</v>
      </c>
      <c r="BG1284" s="13">
        <f t="shared" si="1616"/>
        <v>1.6878081110921406E-5</v>
      </c>
      <c r="BH1284" s="13">
        <f t="shared" si="1617"/>
        <v>1.2320999210972627E-5</v>
      </c>
      <c r="BI1284" s="13">
        <f t="shared" si="1618"/>
        <v>7.1954635392080126E-6</v>
      </c>
      <c r="BJ1284" s="14">
        <f t="shared" si="1619"/>
        <v>0.79449154446819681</v>
      </c>
      <c r="BK1284" s="14">
        <f t="shared" si="1620"/>
        <v>0.13209499593227456</v>
      </c>
      <c r="BL1284" s="14">
        <f t="shared" si="1621"/>
        <v>5.8356052336066284E-2</v>
      </c>
      <c r="BM1284" s="14">
        <f t="shared" si="1622"/>
        <v>0.66944839976842474</v>
      </c>
      <c r="BN1284" s="14">
        <f t="shared" si="1623"/>
        <v>0.30090809646546207</v>
      </c>
    </row>
    <row r="1285" spans="1:66" x14ac:dyDescent="0.25">
      <c r="A1285" t="s">
        <v>35</v>
      </c>
      <c r="B1285" t="s">
        <v>283</v>
      </c>
      <c r="C1285" t="s">
        <v>214</v>
      </c>
      <c r="D1285" s="7" t="s">
        <v>506</v>
      </c>
      <c r="E1285" s="10">
        <f>VLOOKUP(A1285,home!$A$2:$E$405,3,FALSE)</f>
        <v>1.6</v>
      </c>
      <c r="F1285" s="10">
        <f>VLOOKUP(B1285,home!$B$2:$E$405,3,FALSE)</f>
        <v>0.83</v>
      </c>
      <c r="G1285" s="10">
        <f>VLOOKUP(C1285,away!$B$2:$E$405,4,FALSE)</f>
        <v>0.75</v>
      </c>
      <c r="H1285" s="10">
        <f>VLOOKUP(A1285,away!$A$2:$E$405,3,FALSE)</f>
        <v>1.10909090909091</v>
      </c>
      <c r="I1285" s="10">
        <f>VLOOKUP(C1285,away!$B$2:$E$405,3,FALSE)</f>
        <v>0.63</v>
      </c>
      <c r="J1285" s="10">
        <f>VLOOKUP(B1285,home!$B$2:$E$405,4,FALSE)</f>
        <v>1.95</v>
      </c>
      <c r="K1285" s="12">
        <f t="shared" si="1568"/>
        <v>0.996</v>
      </c>
      <c r="L1285" s="12">
        <f t="shared" si="1569"/>
        <v>1.3625181818181828</v>
      </c>
      <c r="M1285" s="13">
        <f t="shared" si="1570"/>
        <v>9.4560240514248939E-2</v>
      </c>
      <c r="N1285" s="13">
        <f t="shared" si="1571"/>
        <v>9.4181999552191933E-2</v>
      </c>
      <c r="O1285" s="13">
        <f t="shared" si="1572"/>
        <v>0.12884004697776455</v>
      </c>
      <c r="P1285" s="13">
        <f t="shared" si="1573"/>
        <v>0.12832468678985348</v>
      </c>
      <c r="Q1285" s="13">
        <f t="shared" si="1574"/>
        <v>4.690263577699158E-2</v>
      </c>
      <c r="R1285" s="13">
        <f t="shared" si="1575"/>
        <v>8.7773453276756522E-2</v>
      </c>
      <c r="S1285" s="13">
        <f t="shared" si="1576"/>
        <v>4.3536335012897442E-2</v>
      </c>
      <c r="T1285" s="13">
        <f t="shared" si="1577"/>
        <v>6.390569402134702E-2</v>
      </c>
      <c r="U1285" s="13">
        <f t="shared" si="1578"/>
        <v>8.7422359463649485E-2</v>
      </c>
      <c r="V1285" s="13">
        <f t="shared" si="1579"/>
        <v>6.5646413147445693E-3</v>
      </c>
      <c r="W1285" s="13">
        <f t="shared" si="1580"/>
        <v>1.5571675077961207E-2</v>
      </c>
      <c r="X1285" s="13">
        <f t="shared" si="1581"/>
        <v>2.1216690415087214E-2</v>
      </c>
      <c r="Y1285" s="13">
        <f t="shared" si="1582"/>
        <v>1.4454063224281954E-2</v>
      </c>
      <c r="Z1285" s="13">
        <f t="shared" si="1583"/>
        <v>3.9864308656849839E-2</v>
      </c>
      <c r="AA1285" s="13">
        <f t="shared" si="1584"/>
        <v>3.9704851422222437E-2</v>
      </c>
      <c r="AB1285" s="13">
        <f t="shared" si="1585"/>
        <v>1.9773016008266774E-2</v>
      </c>
      <c r="AC1285" s="13">
        <f t="shared" si="1586"/>
        <v>5.5679158599128019E-4</v>
      </c>
      <c r="AD1285" s="13">
        <f t="shared" si="1587"/>
        <v>3.8773470944123401E-3</v>
      </c>
      <c r="AE1285" s="13">
        <f t="shared" si="1588"/>
        <v>5.2829559133567155E-3</v>
      </c>
      <c r="AF1285" s="13">
        <f t="shared" si="1589"/>
        <v>3.5990617428462057E-3</v>
      </c>
      <c r="AG1285" s="13">
        <f t="shared" si="1590"/>
        <v>1.6345956873713976E-3</v>
      </c>
      <c r="AH1285" s="13">
        <f t="shared" si="1591"/>
        <v>1.357896133764248E-2</v>
      </c>
      <c r="AI1285" s="13">
        <f t="shared" si="1592"/>
        <v>1.352464549229191E-2</v>
      </c>
      <c r="AJ1285" s="13">
        <f t="shared" si="1593"/>
        <v>6.7352734551613704E-3</v>
      </c>
      <c r="AK1285" s="13">
        <f t="shared" si="1594"/>
        <v>2.2361107871135752E-3</v>
      </c>
      <c r="AL1285" s="13">
        <f t="shared" si="1595"/>
        <v>3.022416419035659E-5</v>
      </c>
      <c r="AM1285" s="13">
        <f t="shared" si="1596"/>
        <v>7.7236754120693835E-4</v>
      </c>
      <c r="AN1285" s="13">
        <f t="shared" si="1597"/>
        <v>1.0523648179406582E-3</v>
      </c>
      <c r="AO1285" s="13">
        <f t="shared" si="1598"/>
        <v>7.1693309917496447E-4</v>
      </c>
      <c r="AP1285" s="13">
        <f t="shared" si="1599"/>
        <v>3.2561146092438249E-4</v>
      </c>
      <c r="AQ1285" s="13">
        <f t="shared" si="1600"/>
        <v>1.1091288392946304E-4</v>
      </c>
      <c r="AR1285" s="13">
        <f t="shared" si="1601"/>
        <v>3.7003163425488018E-3</v>
      </c>
      <c r="AS1285" s="13">
        <f t="shared" si="1602"/>
        <v>3.6855150771786063E-3</v>
      </c>
      <c r="AT1285" s="13">
        <f t="shared" si="1603"/>
        <v>1.8353865084349457E-3</v>
      </c>
      <c r="AU1285" s="13">
        <f t="shared" si="1604"/>
        <v>6.0934832080040209E-4</v>
      </c>
      <c r="AV1285" s="13">
        <f t="shared" si="1605"/>
        <v>1.517277318793001E-4</v>
      </c>
      <c r="AW1285" s="13">
        <f t="shared" si="1606"/>
        <v>1.1393402596294559E-6</v>
      </c>
      <c r="AX1285" s="13">
        <f t="shared" si="1607"/>
        <v>1.2821301184035171E-4</v>
      </c>
      <c r="AY1285" s="13">
        <f t="shared" si="1608"/>
        <v>1.7469255977814918E-4</v>
      </c>
      <c r="AZ1285" s="13">
        <f t="shared" si="1609"/>
        <v>1.1901089446304405E-4</v>
      </c>
      <c r="BA1285" s="13">
        <f t="shared" si="1610"/>
        <v>5.4051502513447474E-5</v>
      </c>
      <c r="BB1285" s="13">
        <f t="shared" si="1611"/>
        <v>1.8411538732290858E-5</v>
      </c>
      <c r="BC1285" s="13">
        <f t="shared" si="1612"/>
        <v>5.0172112555991918E-6</v>
      </c>
      <c r="BD1285" s="13">
        <f t="shared" si="1613"/>
        <v>8.4029138253361715E-4</v>
      </c>
      <c r="BE1285" s="13">
        <f t="shared" si="1614"/>
        <v>8.3693021700348262E-4</v>
      </c>
      <c r="BF1285" s="13">
        <f t="shared" si="1615"/>
        <v>4.1679124806773428E-4</v>
      </c>
      <c r="BG1285" s="13">
        <f t="shared" si="1616"/>
        <v>1.3837469435848781E-4</v>
      </c>
      <c r="BH1285" s="13">
        <f t="shared" si="1617"/>
        <v>3.445529889526346E-5</v>
      </c>
      <c r="BI1285" s="13">
        <f t="shared" si="1618"/>
        <v>6.8634955399364835E-6</v>
      </c>
      <c r="BJ1285" s="14">
        <f t="shared" si="1619"/>
        <v>0.27410430502760685</v>
      </c>
      <c r="BK1285" s="14">
        <f t="shared" si="1620"/>
        <v>0.27374761194170416</v>
      </c>
      <c r="BL1285" s="14">
        <f t="shared" si="1621"/>
        <v>0.41184471853810983</v>
      </c>
      <c r="BM1285" s="14">
        <f t="shared" si="1622"/>
        <v>0.41880432805694512</v>
      </c>
      <c r="BN1285" s="14">
        <f t="shared" si="1623"/>
        <v>0.58058306288780703</v>
      </c>
    </row>
    <row r="1286" spans="1:66" x14ac:dyDescent="0.25">
      <c r="A1286" t="s">
        <v>10</v>
      </c>
      <c r="B1286" t="s">
        <v>220</v>
      </c>
      <c r="C1286" t="s">
        <v>39</v>
      </c>
      <c r="D1286" s="7" t="s">
        <v>507</v>
      </c>
      <c r="E1286" s="10">
        <f>VLOOKUP(A1286,home!$A$2:$E$405,3,FALSE)</f>
        <v>1.6153846153846201</v>
      </c>
      <c r="F1286" s="10">
        <f>VLOOKUP(B1286,home!$B$2:$E$405,3,FALSE)</f>
        <v>1.03</v>
      </c>
      <c r="G1286" s="10">
        <f>VLOOKUP(C1286,away!$B$2:$E$405,4,FALSE)</f>
        <v>1.24</v>
      </c>
      <c r="H1286" s="10">
        <f>VLOOKUP(A1286,away!$A$2:$E$405,3,FALSE)</f>
        <v>1.4957264957265</v>
      </c>
      <c r="I1286" s="10">
        <f>VLOOKUP(C1286,away!$B$2:$E$405,3,FALSE)</f>
        <v>1.33</v>
      </c>
      <c r="J1286" s="10">
        <f>VLOOKUP(B1286,home!$B$2:$E$405,4,FALSE)</f>
        <v>0.78</v>
      </c>
      <c r="K1286" s="12">
        <f t="shared" si="1568"/>
        <v>2.0631692307692369</v>
      </c>
      <c r="L1286" s="12">
        <f t="shared" si="1569"/>
        <v>1.5516666666666712</v>
      </c>
      <c r="M1286" s="13">
        <f t="shared" si="1570"/>
        <v>2.6921342716125268E-2</v>
      </c>
      <c r="N1286" s="13">
        <f t="shared" si="1571"/>
        <v>5.554328594290317E-2</v>
      </c>
      <c r="O1286" s="13">
        <f t="shared" si="1572"/>
        <v>4.1772950114521153E-2</v>
      </c>
      <c r="P1286" s="13">
        <f t="shared" si="1573"/>
        <v>8.618466535473833E-2</v>
      </c>
      <c r="Q1286" s="13">
        <f t="shared" si="1574"/>
        <v>5.7297599266607657E-2</v>
      </c>
      <c r="R1286" s="13">
        <f t="shared" si="1575"/>
        <v>3.2408847130516109E-2</v>
      </c>
      <c r="S1286" s="13">
        <f t="shared" si="1576"/>
        <v>6.8976839497117262E-2</v>
      </c>
      <c r="T1286" s="13">
        <f t="shared" si="1577"/>
        <v>8.8906774862019797E-2</v>
      </c>
      <c r="U1286" s="13">
        <f t="shared" si="1578"/>
        <v>6.6864936204384717E-2</v>
      </c>
      <c r="V1286" s="13">
        <f t="shared" si="1579"/>
        <v>2.4535452088336258E-2</v>
      </c>
      <c r="W1286" s="13">
        <f t="shared" si="1580"/>
        <v>3.9404881267936974E-2</v>
      </c>
      <c r="X1286" s="13">
        <f t="shared" si="1581"/>
        <v>6.1143240767415702E-2</v>
      </c>
      <c r="Y1286" s="13">
        <f t="shared" si="1582"/>
        <v>4.7436964295386845E-2</v>
      </c>
      <c r="Z1286" s="13">
        <f t="shared" si="1583"/>
        <v>1.6762575932505873E-2</v>
      </c>
      <c r="AA1286" s="13">
        <f t="shared" si="1584"/>
        <v>3.4584030892379068E-2</v>
      </c>
      <c r="AB1286" s="13">
        <f t="shared" si="1585"/>
        <v>3.5676354206564627E-2</v>
      </c>
      <c r="AC1286" s="13">
        <f t="shared" si="1586"/>
        <v>4.9091620119440854E-3</v>
      </c>
      <c r="AD1286" s="13">
        <f t="shared" si="1587"/>
        <v>2.0324734643530656E-2</v>
      </c>
      <c r="AE1286" s="13">
        <f t="shared" si="1588"/>
        <v>3.1537213255211825E-2</v>
      </c>
      <c r="AF1286" s="13">
        <f t="shared" si="1589"/>
        <v>2.4467621283835256E-2</v>
      </c>
      <c r="AG1286" s="13">
        <f t="shared" si="1590"/>
        <v>1.2655197452917046E-2</v>
      </c>
      <c r="AH1286" s="13">
        <f t="shared" si="1591"/>
        <v>6.5024825804845896E-3</v>
      </c>
      <c r="AI1286" s="13">
        <f t="shared" si="1592"/>
        <v>1.3415721983668754E-2</v>
      </c>
      <c r="AJ1286" s="13">
        <f t="shared" si="1593"/>
        <v>1.3839452402629904E-2</v>
      </c>
      <c r="AK1286" s="13">
        <f t="shared" si="1594"/>
        <v>9.5177107892671347E-3</v>
      </c>
      <c r="AL1286" s="13">
        <f t="shared" si="1595"/>
        <v>6.2863801353885758E-4</v>
      </c>
      <c r="AM1286" s="13">
        <f t="shared" si="1596"/>
        <v>8.3866734280163974E-3</v>
      </c>
      <c r="AN1286" s="13">
        <f t="shared" si="1597"/>
        <v>1.3013321602472145E-2</v>
      </c>
      <c r="AO1286" s="13">
        <f t="shared" si="1598"/>
        <v>1.0096168676584675E-2</v>
      </c>
      <c r="AP1286" s="13">
        <f t="shared" si="1599"/>
        <v>5.2219627988335307E-3</v>
      </c>
      <c r="AQ1286" s="13">
        <f t="shared" si="1600"/>
        <v>2.0256864023808466E-3</v>
      </c>
      <c r="AR1286" s="13">
        <f t="shared" si="1601"/>
        <v>2.0179370941437228E-3</v>
      </c>
      <c r="AS1286" s="13">
        <f t="shared" si="1602"/>
        <v>4.1633457222652144E-3</v>
      </c>
      <c r="AT1286" s="13">
        <f t="shared" si="1603"/>
        <v>4.2948433956161575E-3</v>
      </c>
      <c r="AU1286" s="13">
        <f t="shared" si="1604"/>
        <v>2.9536629149359084E-3</v>
      </c>
      <c r="AV1286" s="13">
        <f t="shared" si="1605"/>
        <v>1.5234766110399851E-3</v>
      </c>
      <c r="AW1286" s="13">
        <f t="shared" si="1606"/>
        <v>5.5902524581218865E-5</v>
      </c>
      <c r="AX1286" s="13">
        <f t="shared" si="1607"/>
        <v>2.8838544275322313E-3</v>
      </c>
      <c r="AY1286" s="13">
        <f t="shared" si="1608"/>
        <v>4.474780786720858E-3</v>
      </c>
      <c r="AZ1286" s="13">
        <f t="shared" si="1609"/>
        <v>3.4716840936976109E-3</v>
      </c>
      <c r="BA1286" s="13">
        <f t="shared" si="1610"/>
        <v>1.7956321617958245E-3</v>
      </c>
      <c r="BB1286" s="13">
        <f t="shared" si="1611"/>
        <v>6.9655564276329904E-4</v>
      </c>
      <c r="BC1286" s="13">
        <f t="shared" si="1612"/>
        <v>2.1616443447087768E-4</v>
      </c>
      <c r="BD1286" s="13">
        <f t="shared" si="1613"/>
        <v>5.2186095406883703E-4</v>
      </c>
      <c r="BE1286" s="13">
        <f t="shared" si="1614"/>
        <v>1.0766874631747026E-3</v>
      </c>
      <c r="BF1286" s="13">
        <f t="shared" si="1615"/>
        <v>1.1106942225885162E-3</v>
      </c>
      <c r="BG1286" s="13">
        <f t="shared" si="1616"/>
        <v>7.6385004827926161E-4</v>
      </c>
      <c r="BH1286" s="13">
        <f t="shared" si="1617"/>
        <v>3.9398797913284213E-4</v>
      </c>
      <c r="BI1286" s="13">
        <f t="shared" si="1618"/>
        <v>1.6257277516796632E-4</v>
      </c>
      <c r="BJ1286" s="14">
        <f t="shared" si="1619"/>
        <v>0.49099999749303325</v>
      </c>
      <c r="BK1286" s="14">
        <f t="shared" si="1620"/>
        <v>0.21663088046852094</v>
      </c>
      <c r="BL1286" s="14">
        <f t="shared" si="1621"/>
        <v>0.27356540548482916</v>
      </c>
      <c r="BM1286" s="14">
        <f t="shared" si="1622"/>
        <v>0.69341129059133777</v>
      </c>
      <c r="BN1286" s="14">
        <f t="shared" si="1623"/>
        <v>0.30012869052541169</v>
      </c>
    </row>
    <row r="1287" spans="1:66" x14ac:dyDescent="0.25">
      <c r="A1287" t="s">
        <v>19</v>
      </c>
      <c r="B1287" t="s">
        <v>251</v>
      </c>
      <c r="C1287" t="s">
        <v>252</v>
      </c>
      <c r="D1287" s="7" t="s">
        <v>507</v>
      </c>
      <c r="E1287" s="10">
        <f>VLOOKUP(A1287,home!$A$2:$E$405,3,FALSE)</f>
        <v>1.6666666666666701</v>
      </c>
      <c r="F1287" s="10">
        <f>VLOOKUP(B1287,home!$B$2:$E$405,3,FALSE)</f>
        <v>0.84</v>
      </c>
      <c r="G1287" s="10">
        <f>VLOOKUP(C1287,away!$B$2:$E$405,4,FALSE)</f>
        <v>0.77</v>
      </c>
      <c r="H1287" s="10">
        <f>VLOOKUP(A1287,away!$A$2:$E$405,3,FALSE)</f>
        <v>1.2</v>
      </c>
      <c r="I1287" s="10">
        <f>VLOOKUP(C1287,away!$B$2:$E$405,3,FALSE)</f>
        <v>0.6</v>
      </c>
      <c r="J1287" s="10">
        <f>VLOOKUP(B1287,home!$B$2:$E$405,4,FALSE)</f>
        <v>1.17</v>
      </c>
      <c r="K1287" s="12">
        <f t="shared" si="1568"/>
        <v>1.0780000000000023</v>
      </c>
      <c r="L1287" s="12">
        <f t="shared" si="1569"/>
        <v>0.84239999999999993</v>
      </c>
      <c r="M1287" s="13">
        <f t="shared" si="1570"/>
        <v>0.14654833107249099</v>
      </c>
      <c r="N1287" s="13">
        <f t="shared" si="1571"/>
        <v>0.15797910089614561</v>
      </c>
      <c r="O1287" s="13">
        <f t="shared" si="1572"/>
        <v>0.12345231409546639</v>
      </c>
      <c r="P1287" s="13">
        <f t="shared" si="1573"/>
        <v>0.13308159459491306</v>
      </c>
      <c r="Q1287" s="13">
        <f t="shared" si="1574"/>
        <v>8.5150735383022674E-2</v>
      </c>
      <c r="R1287" s="13">
        <f t="shared" si="1575"/>
        <v>5.1998114697010447E-2</v>
      </c>
      <c r="S1287" s="13">
        <f t="shared" si="1576"/>
        <v>3.0213088559780468E-2</v>
      </c>
      <c r="T1287" s="13">
        <f t="shared" si="1577"/>
        <v>7.1730979486658283E-2</v>
      </c>
      <c r="U1287" s="13">
        <f t="shared" si="1578"/>
        <v>5.6053967643377375E-2</v>
      </c>
      <c r="V1287" s="13">
        <f t="shared" si="1579"/>
        <v>3.0485248061527031E-3</v>
      </c>
      <c r="W1287" s="13">
        <f t="shared" si="1580"/>
        <v>3.0597497580966214E-2</v>
      </c>
      <c r="X1287" s="13">
        <f t="shared" si="1581"/>
        <v>2.5775331962205932E-2</v>
      </c>
      <c r="Y1287" s="13">
        <f t="shared" si="1582"/>
        <v>1.0856569822481139E-2</v>
      </c>
      <c r="Z1287" s="13">
        <f t="shared" si="1583"/>
        <v>1.460107060692053E-2</v>
      </c>
      <c r="AA1287" s="13">
        <f t="shared" si="1584"/>
        <v>1.5739954114260366E-2</v>
      </c>
      <c r="AB1287" s="13">
        <f t="shared" si="1585"/>
        <v>8.4838352675863545E-3</v>
      </c>
      <c r="AC1287" s="13">
        <f t="shared" si="1586"/>
        <v>1.7302420786536747E-4</v>
      </c>
      <c r="AD1287" s="13">
        <f t="shared" si="1587"/>
        <v>8.2460255980704115E-3</v>
      </c>
      <c r="AE1287" s="13">
        <f t="shared" si="1588"/>
        <v>6.9464519638145128E-3</v>
      </c>
      <c r="AF1287" s="13">
        <f t="shared" si="1589"/>
        <v>2.9258455671586727E-3</v>
      </c>
      <c r="AG1287" s="13">
        <f t="shared" si="1590"/>
        <v>8.2157743525815513E-4</v>
      </c>
      <c r="AH1287" s="13">
        <f t="shared" si="1591"/>
        <v>3.0749854698174633E-3</v>
      </c>
      <c r="AI1287" s="13">
        <f t="shared" si="1592"/>
        <v>3.3148343364632323E-3</v>
      </c>
      <c r="AJ1287" s="13">
        <f t="shared" si="1593"/>
        <v>1.7866957073536861E-3</v>
      </c>
      <c r="AK1287" s="13">
        <f t="shared" si="1594"/>
        <v>6.4201932417575923E-4</v>
      </c>
      <c r="AL1287" s="13">
        <f t="shared" si="1595"/>
        <v>6.2849811574734898E-6</v>
      </c>
      <c r="AM1287" s="13">
        <f t="shared" si="1596"/>
        <v>1.777843118943985E-3</v>
      </c>
      <c r="AN1287" s="13">
        <f t="shared" si="1597"/>
        <v>1.4976550433984128E-3</v>
      </c>
      <c r="AO1287" s="13">
        <f t="shared" si="1598"/>
        <v>6.3081230427941147E-4</v>
      </c>
      <c r="AP1287" s="13">
        <f t="shared" si="1599"/>
        <v>1.7713209504165872E-4</v>
      </c>
      <c r="AQ1287" s="13">
        <f t="shared" si="1600"/>
        <v>3.7304019215773321E-5</v>
      </c>
      <c r="AR1287" s="13">
        <f t="shared" si="1601"/>
        <v>5.1807355195484627E-4</v>
      </c>
      <c r="AS1287" s="13">
        <f t="shared" si="1602"/>
        <v>5.5848328900732548E-4</v>
      </c>
      <c r="AT1287" s="13">
        <f t="shared" si="1603"/>
        <v>3.0102249277494907E-4</v>
      </c>
      <c r="AU1287" s="13">
        <f t="shared" si="1604"/>
        <v>1.0816741573713193E-4</v>
      </c>
      <c r="AV1287" s="13">
        <f t="shared" si="1605"/>
        <v>2.9151118541157114E-5</v>
      </c>
      <c r="AW1287" s="13">
        <f t="shared" si="1606"/>
        <v>1.5853990669350041E-7</v>
      </c>
      <c r="AX1287" s="13">
        <f t="shared" si="1607"/>
        <v>3.1941914703693649E-4</v>
      </c>
      <c r="AY1287" s="13">
        <f t="shared" si="1608"/>
        <v>2.6907868946391523E-4</v>
      </c>
      <c r="AZ1287" s="13">
        <f t="shared" si="1609"/>
        <v>1.133359440022011E-4</v>
      </c>
      <c r="BA1287" s="13">
        <f t="shared" si="1610"/>
        <v>3.1824733075818065E-5</v>
      </c>
      <c r="BB1287" s="13">
        <f t="shared" si="1611"/>
        <v>6.7022887857672836E-6</v>
      </c>
      <c r="BC1287" s="13">
        <f t="shared" si="1612"/>
        <v>1.129201614626072E-6</v>
      </c>
      <c r="BD1287" s="13">
        <f t="shared" si="1613"/>
        <v>7.2737526694460376E-5</v>
      </c>
      <c r="BE1287" s="13">
        <f t="shared" si="1614"/>
        <v>7.8411053776628446E-5</v>
      </c>
      <c r="BF1287" s="13">
        <f t="shared" si="1615"/>
        <v>4.2263557985602816E-5</v>
      </c>
      <c r="BG1287" s="13">
        <f t="shared" si="1616"/>
        <v>1.5186705169493312E-5</v>
      </c>
      <c r="BH1287" s="13">
        <f t="shared" si="1617"/>
        <v>4.0928170431784564E-6</v>
      </c>
      <c r="BI1287" s="13">
        <f t="shared" si="1618"/>
        <v>8.824113545092773E-7</v>
      </c>
      <c r="BJ1287" s="14">
        <f t="shared" si="1619"/>
        <v>0.40589235228064008</v>
      </c>
      <c r="BK1287" s="14">
        <f t="shared" si="1620"/>
        <v>0.31333992691182394</v>
      </c>
      <c r="BL1287" s="14">
        <f t="shared" si="1621"/>
        <v>0.26627519259555033</v>
      </c>
      <c r="BM1287" s="14">
        <f t="shared" si="1622"/>
        <v>0.30162943150632848</v>
      </c>
      <c r="BN1287" s="14">
        <f t="shared" si="1623"/>
        <v>0.69821019073904922</v>
      </c>
    </row>
    <row r="1288" spans="1:66" x14ac:dyDescent="0.25">
      <c r="A1288" t="s">
        <v>19</v>
      </c>
      <c r="B1288" t="s">
        <v>21</v>
      </c>
      <c r="C1288" t="s">
        <v>250</v>
      </c>
      <c r="D1288" s="7" t="s">
        <v>507</v>
      </c>
      <c r="E1288" s="10">
        <f>VLOOKUP(A1288,home!$A$2:$E$405,3,FALSE)</f>
        <v>1.6666666666666701</v>
      </c>
      <c r="F1288" s="10">
        <f>VLOOKUP(B1288,home!$B$2:$E$405,3,FALSE)</f>
        <v>1</v>
      </c>
      <c r="G1288" s="10">
        <f>VLOOKUP(C1288,away!$B$2:$E$405,4,FALSE)</f>
        <v>1.6</v>
      </c>
      <c r="H1288" s="10">
        <f>VLOOKUP(A1288,away!$A$2:$E$405,3,FALSE)</f>
        <v>1.2</v>
      </c>
      <c r="I1288" s="10">
        <f>VLOOKUP(C1288,away!$B$2:$E$405,3,FALSE)</f>
        <v>0.6</v>
      </c>
      <c r="J1288" s="10">
        <f>VLOOKUP(B1288,home!$B$2:$E$405,4,FALSE)</f>
        <v>0.97</v>
      </c>
      <c r="K1288" s="12">
        <f t="shared" si="1568"/>
        <v>2.6666666666666723</v>
      </c>
      <c r="L1288" s="12">
        <f t="shared" si="1569"/>
        <v>0.69839999999999991</v>
      </c>
      <c r="M1288" s="13">
        <f t="shared" si="1570"/>
        <v>3.4559712060398824E-2</v>
      </c>
      <c r="N1288" s="13">
        <f t="shared" si="1571"/>
        <v>9.2159232161063712E-2</v>
      </c>
      <c r="O1288" s="13">
        <f t="shared" si="1572"/>
        <v>2.4136502902982533E-2</v>
      </c>
      <c r="P1288" s="13">
        <f t="shared" si="1573"/>
        <v>6.4364007741286894E-2</v>
      </c>
      <c r="Q1288" s="13">
        <f t="shared" si="1574"/>
        <v>0.12287897621475193</v>
      </c>
      <c r="R1288" s="13">
        <f t="shared" si="1575"/>
        <v>8.4284668137214972E-3</v>
      </c>
      <c r="S1288" s="13">
        <f t="shared" si="1576"/>
        <v>2.9967882004343239E-2</v>
      </c>
      <c r="T1288" s="13">
        <f t="shared" si="1577"/>
        <v>8.5818676988382733E-2</v>
      </c>
      <c r="U1288" s="13">
        <f t="shared" si="1578"/>
        <v>2.2475911503257374E-2</v>
      </c>
      <c r="V1288" s="13">
        <f t="shared" si="1579"/>
        <v>6.2013537160987746E-3</v>
      </c>
      <c r="W1288" s="13">
        <f t="shared" si="1580"/>
        <v>0.10922575663533526</v>
      </c>
      <c r="X1288" s="13">
        <f t="shared" si="1581"/>
        <v>7.6283268434118146E-2</v>
      </c>
      <c r="Y1288" s="13">
        <f t="shared" si="1582"/>
        <v>2.6638117337194043E-2</v>
      </c>
      <c r="Z1288" s="13">
        <f t="shared" si="1583"/>
        <v>1.9621470742343652E-3</v>
      </c>
      <c r="AA1288" s="13">
        <f t="shared" si="1584"/>
        <v>5.232392197958317E-3</v>
      </c>
      <c r="AB1288" s="13">
        <f t="shared" si="1585"/>
        <v>6.976522930611107E-3</v>
      </c>
      <c r="AC1288" s="13">
        <f t="shared" si="1586"/>
        <v>7.2183757255389874E-4</v>
      </c>
      <c r="AD1288" s="13">
        <f t="shared" si="1587"/>
        <v>7.2817171090223662E-2</v>
      </c>
      <c r="AE1288" s="13">
        <f t="shared" si="1588"/>
        <v>5.0855512289412201E-2</v>
      </c>
      <c r="AF1288" s="13">
        <f t="shared" si="1589"/>
        <v>1.7758744891462733E-2</v>
      </c>
      <c r="AG1288" s="13">
        <f t="shared" si="1590"/>
        <v>4.1342358107325254E-3</v>
      </c>
      <c r="AH1288" s="13">
        <f t="shared" si="1591"/>
        <v>3.4259087916132006E-4</v>
      </c>
      <c r="AI1288" s="13">
        <f t="shared" si="1592"/>
        <v>9.1357567776352198E-4</v>
      </c>
      <c r="AJ1288" s="13">
        <f t="shared" si="1593"/>
        <v>1.2181009036846989E-3</v>
      </c>
      <c r="AK1288" s="13">
        <f t="shared" si="1594"/>
        <v>1.0827563588308457E-3</v>
      </c>
      <c r="AL1288" s="13">
        <f t="shared" si="1595"/>
        <v>5.3774011804975343E-5</v>
      </c>
      <c r="AM1288" s="13">
        <f t="shared" si="1596"/>
        <v>3.8835824581452703E-2</v>
      </c>
      <c r="AN1288" s="13">
        <f t="shared" si="1597"/>
        <v>2.7122939887686565E-2</v>
      </c>
      <c r="AO1288" s="13">
        <f t="shared" si="1598"/>
        <v>9.4713306087801444E-3</v>
      </c>
      <c r="AP1288" s="13">
        <f t="shared" si="1599"/>
        <v>2.204925765724018E-3</v>
      </c>
      <c r="AQ1288" s="13">
        <f t="shared" si="1600"/>
        <v>3.8498003869541345E-4</v>
      </c>
      <c r="AR1288" s="13">
        <f t="shared" si="1601"/>
        <v>4.7853094001253176E-5</v>
      </c>
      <c r="AS1288" s="13">
        <f t="shared" si="1602"/>
        <v>1.2760825067000873E-4</v>
      </c>
      <c r="AT1288" s="13">
        <f t="shared" si="1603"/>
        <v>1.7014433422667873E-4</v>
      </c>
      <c r="AU1288" s="13">
        <f t="shared" si="1604"/>
        <v>1.5123940820149253E-4</v>
      </c>
      <c r="AV1288" s="13">
        <f t="shared" si="1605"/>
        <v>1.0082627213432855E-4</v>
      </c>
      <c r="AW1288" s="13">
        <f t="shared" si="1606"/>
        <v>2.7819088773773976E-6</v>
      </c>
      <c r="AX1288" s="13">
        <f t="shared" si="1607"/>
        <v>1.7260366480645693E-2</v>
      </c>
      <c r="AY1288" s="13">
        <f t="shared" si="1608"/>
        <v>1.205463995008295E-2</v>
      </c>
      <c r="AZ1288" s="13">
        <f t="shared" si="1609"/>
        <v>4.2094802705689646E-3</v>
      </c>
      <c r="BA1288" s="13">
        <f t="shared" si="1610"/>
        <v>9.7996700698845516E-4</v>
      </c>
      <c r="BB1288" s="13">
        <f t="shared" si="1611"/>
        <v>1.7110223942018422E-4</v>
      </c>
      <c r="BC1288" s="13">
        <f t="shared" si="1612"/>
        <v>2.3899560802211329E-5</v>
      </c>
      <c r="BD1288" s="13">
        <f t="shared" si="1613"/>
        <v>5.5701001417458682E-6</v>
      </c>
      <c r="BE1288" s="13">
        <f t="shared" si="1614"/>
        <v>1.4853600377989013E-5</v>
      </c>
      <c r="BF1288" s="13">
        <f t="shared" si="1615"/>
        <v>1.9804800503985397E-5</v>
      </c>
      <c r="BG1288" s="13">
        <f t="shared" si="1616"/>
        <v>1.7604267114653722E-5</v>
      </c>
      <c r="BH1288" s="13">
        <f t="shared" si="1617"/>
        <v>1.1736178076435841E-5</v>
      </c>
      <c r="BI1288" s="13">
        <f t="shared" si="1618"/>
        <v>6.2592949740991284E-6</v>
      </c>
      <c r="BJ1288" s="14">
        <f t="shared" si="1619"/>
        <v>0.77128914824352424</v>
      </c>
      <c r="BK1288" s="14">
        <f t="shared" si="1620"/>
        <v>0.14792320705656958</v>
      </c>
      <c r="BL1288" s="14">
        <f t="shared" si="1621"/>
        <v>7.1480319768393905E-2</v>
      </c>
      <c r="BM1288" s="14">
        <f t="shared" si="1622"/>
        <v>0.63407606620731127</v>
      </c>
      <c r="BN1288" s="14">
        <f t="shared" si="1623"/>
        <v>0.34652689789420538</v>
      </c>
    </row>
    <row r="1289" spans="1:66" x14ac:dyDescent="0.25">
      <c r="A1289" t="s">
        <v>19</v>
      </c>
      <c r="B1289" t="s">
        <v>20</v>
      </c>
      <c r="C1289" t="s">
        <v>248</v>
      </c>
      <c r="D1289" s="7" t="s">
        <v>507</v>
      </c>
      <c r="E1289" s="10">
        <f>VLOOKUP(A1289,home!$A$2:$E$405,3,FALSE)</f>
        <v>1.6666666666666701</v>
      </c>
      <c r="F1289" s="10">
        <f>VLOOKUP(B1289,home!$B$2:$E$405,3,FALSE)</f>
        <v>1.2</v>
      </c>
      <c r="G1289" s="10">
        <f>VLOOKUP(C1289,away!$B$2:$E$405,4,FALSE)</f>
        <v>1.4</v>
      </c>
      <c r="H1289" s="10">
        <f>VLOOKUP(A1289,away!$A$2:$E$405,3,FALSE)</f>
        <v>1.2</v>
      </c>
      <c r="I1289" s="10">
        <f>VLOOKUP(C1289,away!$B$2:$E$405,3,FALSE)</f>
        <v>0.8</v>
      </c>
      <c r="J1289" s="10">
        <f>VLOOKUP(B1289,home!$B$2:$E$405,4,FALSE)</f>
        <v>0.95</v>
      </c>
      <c r="K1289" s="12">
        <f t="shared" si="1568"/>
        <v>2.8000000000000056</v>
      </c>
      <c r="L1289" s="12">
        <f t="shared" si="1569"/>
        <v>0.91199999999999992</v>
      </c>
      <c r="M1289" s="13">
        <f t="shared" si="1570"/>
        <v>2.4428617147535386E-2</v>
      </c>
      <c r="N1289" s="13">
        <f t="shared" si="1571"/>
        <v>6.8400128013099221E-2</v>
      </c>
      <c r="O1289" s="13">
        <f t="shared" si="1572"/>
        <v>2.2278898838552268E-2</v>
      </c>
      <c r="P1289" s="13">
        <f t="shared" si="1573"/>
        <v>6.2380916747946484E-2</v>
      </c>
      <c r="Q1289" s="13">
        <f t="shared" si="1574"/>
        <v>9.5760179218339112E-2</v>
      </c>
      <c r="R1289" s="13">
        <f t="shared" si="1575"/>
        <v>1.0159177870379834E-2</v>
      </c>
      <c r="S1289" s="13">
        <f t="shared" si="1576"/>
        <v>3.9823977251889117E-2</v>
      </c>
      <c r="T1289" s="13">
        <f t="shared" si="1577"/>
        <v>8.7333283447125251E-2</v>
      </c>
      <c r="U1289" s="13">
        <f t="shared" si="1578"/>
        <v>2.8445698037063594E-2</v>
      </c>
      <c r="V1289" s="13">
        <f t="shared" si="1579"/>
        <v>1.1299389812269361E-2</v>
      </c>
      <c r="W1289" s="13">
        <f t="shared" si="1580"/>
        <v>8.937616727045003E-2</v>
      </c>
      <c r="X1289" s="13">
        <f t="shared" si="1581"/>
        <v>8.1511064550650408E-2</v>
      </c>
      <c r="Y1289" s="13">
        <f t="shared" si="1582"/>
        <v>3.7169045435096582E-2</v>
      </c>
      <c r="Z1289" s="13">
        <f t="shared" si="1583"/>
        <v>3.0883900725954695E-3</v>
      </c>
      <c r="AA1289" s="13">
        <f t="shared" si="1584"/>
        <v>8.6474922032673315E-3</v>
      </c>
      <c r="AB1289" s="13">
        <f t="shared" si="1585"/>
        <v>1.210648908457429E-2</v>
      </c>
      <c r="AC1289" s="13">
        <f t="shared" si="1586"/>
        <v>1.8033826140381934E-3</v>
      </c>
      <c r="AD1289" s="13">
        <f t="shared" si="1587"/>
        <v>6.2563317089315146E-2</v>
      </c>
      <c r="AE1289" s="13">
        <f t="shared" si="1588"/>
        <v>5.7057745185455401E-2</v>
      </c>
      <c r="AF1289" s="13">
        <f t="shared" si="1589"/>
        <v>2.6018331804567661E-2</v>
      </c>
      <c r="AG1289" s="13">
        <f t="shared" si="1590"/>
        <v>7.9095728685885693E-3</v>
      </c>
      <c r="AH1289" s="13">
        <f t="shared" si="1591"/>
        <v>7.0415293655176701E-4</v>
      </c>
      <c r="AI1289" s="13">
        <f t="shared" si="1592"/>
        <v>1.9716282223449515E-3</v>
      </c>
      <c r="AJ1289" s="13">
        <f t="shared" si="1593"/>
        <v>2.7602795112829379E-3</v>
      </c>
      <c r="AK1289" s="13">
        <f t="shared" si="1594"/>
        <v>2.576260877197414E-3</v>
      </c>
      <c r="AL1289" s="13">
        <f t="shared" si="1595"/>
        <v>1.8420471372831767E-4</v>
      </c>
      <c r="AM1289" s="13">
        <f t="shared" si="1596"/>
        <v>3.5035457570016561E-2</v>
      </c>
      <c r="AN1289" s="13">
        <f t="shared" si="1597"/>
        <v>3.1952337303855098E-2</v>
      </c>
      <c r="AO1289" s="13">
        <f t="shared" si="1598"/>
        <v>1.4570265810557924E-2</v>
      </c>
      <c r="AP1289" s="13">
        <f t="shared" si="1599"/>
        <v>4.4293608064096086E-3</v>
      </c>
      <c r="AQ1289" s="13">
        <f t="shared" si="1600"/>
        <v>1.0098942638613905E-3</v>
      </c>
      <c r="AR1289" s="13">
        <f t="shared" si="1601"/>
        <v>1.284374956270423E-4</v>
      </c>
      <c r="AS1289" s="13">
        <f t="shared" si="1602"/>
        <v>3.5962498775571919E-4</v>
      </c>
      <c r="AT1289" s="13">
        <f t="shared" si="1603"/>
        <v>5.0347498285800794E-4</v>
      </c>
      <c r="AU1289" s="13">
        <f t="shared" si="1604"/>
        <v>4.6990998400080837E-4</v>
      </c>
      <c r="AV1289" s="13">
        <f t="shared" si="1605"/>
        <v>3.2893698880056654E-4</v>
      </c>
      <c r="AW1289" s="13">
        <f t="shared" si="1606"/>
        <v>1.3066254360462008E-5</v>
      </c>
      <c r="AX1289" s="13">
        <f t="shared" si="1607"/>
        <v>1.6349880199341079E-2</v>
      </c>
      <c r="AY1289" s="13">
        <f t="shared" si="1608"/>
        <v>1.4911090741799063E-2</v>
      </c>
      <c r="AZ1289" s="13">
        <f t="shared" si="1609"/>
        <v>6.7994573782603719E-3</v>
      </c>
      <c r="BA1289" s="13">
        <f t="shared" si="1610"/>
        <v>2.0670350429911532E-3</v>
      </c>
      <c r="BB1289" s="13">
        <f t="shared" si="1611"/>
        <v>4.7128398980198286E-4</v>
      </c>
      <c r="BC1289" s="13">
        <f t="shared" si="1612"/>
        <v>8.5962199739881686E-5</v>
      </c>
      <c r="BD1289" s="13">
        <f t="shared" si="1613"/>
        <v>1.9522499335310419E-5</v>
      </c>
      <c r="BE1289" s="13">
        <f t="shared" si="1614"/>
        <v>5.4662998138869286E-5</v>
      </c>
      <c r="BF1289" s="13">
        <f t="shared" si="1615"/>
        <v>7.652819739441716E-5</v>
      </c>
      <c r="BG1289" s="13">
        <f t="shared" si="1616"/>
        <v>7.142631756812283E-5</v>
      </c>
      <c r="BH1289" s="13">
        <f t="shared" si="1617"/>
        <v>4.9998422297686083E-5</v>
      </c>
      <c r="BI1289" s="13">
        <f t="shared" si="1618"/>
        <v>2.7999116486704269E-5</v>
      </c>
      <c r="BJ1289" s="14">
        <f t="shared" si="1619"/>
        <v>0.74078086018932154</v>
      </c>
      <c r="BK1289" s="14">
        <f t="shared" si="1620"/>
        <v>0.15483157902920591</v>
      </c>
      <c r="BL1289" s="14">
        <f t="shared" si="1621"/>
        <v>9.1740599571477649E-2</v>
      </c>
      <c r="BM1289" s="14">
        <f t="shared" si="1622"/>
        <v>0.69213548653930956</v>
      </c>
      <c r="BN1289" s="14">
        <f t="shared" si="1623"/>
        <v>0.28340791783585234</v>
      </c>
    </row>
    <row r="1290" spans="1:66" x14ac:dyDescent="0.25">
      <c r="A1290" t="s">
        <v>19</v>
      </c>
      <c r="B1290" t="s">
        <v>245</v>
      </c>
      <c r="C1290" t="s">
        <v>243</v>
      </c>
      <c r="D1290" s="7" t="s">
        <v>507</v>
      </c>
      <c r="E1290" s="10">
        <f>VLOOKUP(A1290,home!$A$2:$E$405,3,FALSE)</f>
        <v>1.6666666666666701</v>
      </c>
      <c r="F1290" s="10">
        <f>VLOOKUP(B1290,home!$B$2:$E$405,3,FALSE)</f>
        <v>0.9</v>
      </c>
      <c r="G1290" s="10">
        <f>VLOOKUP(C1290,away!$B$2:$E$405,4,FALSE)</f>
        <v>1.1000000000000001</v>
      </c>
      <c r="H1290" s="10">
        <f>VLOOKUP(A1290,away!$A$2:$E$405,3,FALSE)</f>
        <v>1.2</v>
      </c>
      <c r="I1290" s="10">
        <f>VLOOKUP(C1290,away!$B$2:$E$405,3,FALSE)</f>
        <v>0.6</v>
      </c>
      <c r="J1290" s="10">
        <f>VLOOKUP(B1290,home!$B$2:$E$405,4,FALSE)</f>
        <v>0.69</v>
      </c>
      <c r="K1290" s="12">
        <f t="shared" si="1568"/>
        <v>1.6500000000000035</v>
      </c>
      <c r="L1290" s="12">
        <f t="shared" si="1569"/>
        <v>0.49679999999999996</v>
      </c>
      <c r="M1290" s="13">
        <f t="shared" si="1570"/>
        <v>0.11685750411392762</v>
      </c>
      <c r="N1290" s="13">
        <f t="shared" si="1571"/>
        <v>0.19281488178798098</v>
      </c>
      <c r="O1290" s="13">
        <f t="shared" si="1572"/>
        <v>5.8054808043799234E-2</v>
      </c>
      <c r="P1290" s="13">
        <f t="shared" si="1573"/>
        <v>9.5790433272268938E-2</v>
      </c>
      <c r="Q1290" s="13">
        <f t="shared" si="1574"/>
        <v>0.15907227747508465</v>
      </c>
      <c r="R1290" s="13">
        <f t="shared" si="1575"/>
        <v>1.4420814318079725E-2</v>
      </c>
      <c r="S1290" s="13">
        <f t="shared" si="1576"/>
        <v>1.963033349048611E-2</v>
      </c>
      <c r="T1290" s="13">
        <f t="shared" si="1577"/>
        <v>7.9027107449622047E-2</v>
      </c>
      <c r="U1290" s="13">
        <f t="shared" si="1578"/>
        <v>2.3794343624831599E-2</v>
      </c>
      <c r="V1290" s="13">
        <f t="shared" si="1579"/>
        <v>1.7879307743134795E-3</v>
      </c>
      <c r="W1290" s="13">
        <f t="shared" si="1580"/>
        <v>8.7489752611296767E-2</v>
      </c>
      <c r="X1290" s="13">
        <f t="shared" si="1581"/>
        <v>4.3464909097292233E-2</v>
      </c>
      <c r="Y1290" s="13">
        <f t="shared" si="1582"/>
        <v>1.0796683419767387E-2</v>
      </c>
      <c r="Z1290" s="13">
        <f t="shared" si="1583"/>
        <v>2.3880868510740027E-3</v>
      </c>
      <c r="AA1290" s="13">
        <f t="shared" si="1584"/>
        <v>3.9403433042721125E-3</v>
      </c>
      <c r="AB1290" s="13">
        <f t="shared" si="1585"/>
        <v>3.2507832260245005E-3</v>
      </c>
      <c r="AC1290" s="13">
        <f t="shared" si="1586"/>
        <v>9.1600163395015526E-5</v>
      </c>
      <c r="AD1290" s="13">
        <f t="shared" si="1587"/>
        <v>3.6089522952160003E-2</v>
      </c>
      <c r="AE1290" s="13">
        <f t="shared" si="1588"/>
        <v>1.7929275002633086E-2</v>
      </c>
      <c r="AF1290" s="13">
        <f t="shared" si="1589"/>
        <v>4.4536319106540578E-3</v>
      </c>
      <c r="AG1290" s="13">
        <f t="shared" si="1590"/>
        <v>7.3752144440431195E-4</v>
      </c>
      <c r="AH1290" s="13">
        <f t="shared" si="1591"/>
        <v>2.9660038690339105E-4</v>
      </c>
      <c r="AI1290" s="13">
        <f t="shared" si="1592"/>
        <v>4.8939063839059627E-4</v>
      </c>
      <c r="AJ1290" s="13">
        <f t="shared" si="1593"/>
        <v>4.0374727667224282E-4</v>
      </c>
      <c r="AK1290" s="13">
        <f t="shared" si="1594"/>
        <v>2.2206100216973408E-4</v>
      </c>
      <c r="AL1290" s="13">
        <f t="shared" si="1595"/>
        <v>3.0034594375264876E-6</v>
      </c>
      <c r="AM1290" s="13">
        <f t="shared" si="1596"/>
        <v>1.1909542574212808E-2</v>
      </c>
      <c r="AN1290" s="13">
        <f t="shared" si="1597"/>
        <v>5.9166607508689224E-3</v>
      </c>
      <c r="AO1290" s="13">
        <f t="shared" si="1598"/>
        <v>1.46969853051584E-3</v>
      </c>
      <c r="AP1290" s="13">
        <f t="shared" si="1599"/>
        <v>2.4338207665342311E-4</v>
      </c>
      <c r="AQ1290" s="13">
        <f t="shared" si="1600"/>
        <v>3.0228053920355142E-5</v>
      </c>
      <c r="AR1290" s="13">
        <f t="shared" si="1601"/>
        <v>2.9470214442720939E-5</v>
      </c>
      <c r="AS1290" s="13">
        <f t="shared" si="1602"/>
        <v>4.8625853830489651E-5</v>
      </c>
      <c r="AT1290" s="13">
        <f t="shared" si="1603"/>
        <v>4.0116329410154055E-5</v>
      </c>
      <c r="AU1290" s="13">
        <f t="shared" si="1604"/>
        <v>2.2063981175584782E-5</v>
      </c>
      <c r="AV1290" s="13">
        <f t="shared" si="1605"/>
        <v>9.1013922349287439E-6</v>
      </c>
      <c r="AW1290" s="13">
        <f t="shared" si="1606"/>
        <v>6.8388771392478256E-8</v>
      </c>
      <c r="AX1290" s="13">
        <f t="shared" si="1607"/>
        <v>3.2751242079085306E-3</v>
      </c>
      <c r="AY1290" s="13">
        <f t="shared" si="1608"/>
        <v>1.6270817064889579E-3</v>
      </c>
      <c r="AZ1290" s="13">
        <f t="shared" si="1609"/>
        <v>4.0416709589185699E-4</v>
      </c>
      <c r="BA1290" s="13">
        <f t="shared" si="1610"/>
        <v>6.6930071079691528E-5</v>
      </c>
      <c r="BB1290" s="13">
        <f t="shared" si="1611"/>
        <v>8.3127148280976841E-6</v>
      </c>
      <c r="BC1290" s="13">
        <f t="shared" si="1612"/>
        <v>8.2595134531978608E-7</v>
      </c>
      <c r="BD1290" s="13">
        <f t="shared" si="1613"/>
        <v>2.4401337558572925E-6</v>
      </c>
      <c r="BE1290" s="13">
        <f t="shared" si="1614"/>
        <v>4.0262206971645418E-6</v>
      </c>
      <c r="BF1290" s="13">
        <f t="shared" si="1615"/>
        <v>3.3216320751607538E-6</v>
      </c>
      <c r="BG1290" s="13">
        <f t="shared" si="1616"/>
        <v>1.8268976413384191E-6</v>
      </c>
      <c r="BH1290" s="13">
        <f t="shared" si="1617"/>
        <v>7.5359527705209961E-7</v>
      </c>
      <c r="BI1290" s="13">
        <f t="shared" si="1618"/>
        <v>2.4868644142719301E-7</v>
      </c>
      <c r="BJ1290" s="14">
        <f t="shared" si="1619"/>
        <v>0.6568275168846095</v>
      </c>
      <c r="BK1290" s="14">
        <f t="shared" si="1620"/>
        <v>0.23578788698031763</v>
      </c>
      <c r="BL1290" s="14">
        <f t="shared" si="1621"/>
        <v>0.10503488675812499</v>
      </c>
      <c r="BM1290" s="14">
        <f t="shared" si="1622"/>
        <v>0.36140064514526726</v>
      </c>
      <c r="BN1290" s="14">
        <f t="shared" si="1623"/>
        <v>0.63701071901114115</v>
      </c>
    </row>
    <row r="1291" spans="1:66" x14ac:dyDescent="0.25">
      <c r="A1291" t="s">
        <v>19</v>
      </c>
      <c r="B1291" t="s">
        <v>244</v>
      </c>
      <c r="C1291" t="s">
        <v>154</v>
      </c>
      <c r="D1291" s="7" t="s">
        <v>507</v>
      </c>
      <c r="E1291" s="10">
        <f>VLOOKUP(A1291,home!$A$2:$E$405,3,FALSE)</f>
        <v>1.6666666666666701</v>
      </c>
      <c r="F1291" s="10">
        <f>VLOOKUP(B1291,home!$B$2:$E$405,3,FALSE)</f>
        <v>1.1000000000000001</v>
      </c>
      <c r="G1291" s="10">
        <f>VLOOKUP(C1291,away!$B$2:$E$405,4,FALSE)</f>
        <v>1.6</v>
      </c>
      <c r="H1291" s="10">
        <f>VLOOKUP(A1291,away!$A$2:$E$405,3,FALSE)</f>
        <v>1.2</v>
      </c>
      <c r="I1291" s="10">
        <f>VLOOKUP(C1291,away!$B$2:$E$405,3,FALSE)</f>
        <v>0.7</v>
      </c>
      <c r="J1291" s="10">
        <f>VLOOKUP(B1291,home!$B$2:$E$405,4,FALSE)</f>
        <v>0.42</v>
      </c>
      <c r="K1291" s="12">
        <f t="shared" si="1568"/>
        <v>2.9333333333333398</v>
      </c>
      <c r="L1291" s="12">
        <f t="shared" si="1569"/>
        <v>0.35279999999999995</v>
      </c>
      <c r="M1291" s="13">
        <f t="shared" si="1570"/>
        <v>3.739817646639583E-2</v>
      </c>
      <c r="N1291" s="13">
        <f t="shared" si="1571"/>
        <v>0.10970131763476135</v>
      </c>
      <c r="O1291" s="13">
        <f t="shared" si="1572"/>
        <v>1.3194076657344445E-2</v>
      </c>
      <c r="P1291" s="13">
        <f t="shared" si="1573"/>
        <v>3.8702624861543793E-2</v>
      </c>
      <c r="Q1291" s="13">
        <f t="shared" si="1574"/>
        <v>0.16089526586431699</v>
      </c>
      <c r="R1291" s="13">
        <f t="shared" si="1575"/>
        <v>2.3274351223555598E-3</v>
      </c>
      <c r="S1291" s="13">
        <f t="shared" si="1576"/>
        <v>1.001314310417863E-2</v>
      </c>
      <c r="T1291" s="13">
        <f t="shared" si="1577"/>
        <v>5.6763849796931019E-2</v>
      </c>
      <c r="U1291" s="13">
        <f t="shared" si="1578"/>
        <v>6.827143025576324E-3</v>
      </c>
      <c r="V1291" s="13">
        <f t="shared" si="1579"/>
        <v>1.1513779484058229E-3</v>
      </c>
      <c r="W1291" s="13">
        <f t="shared" si="1580"/>
        <v>0.15731981551177696</v>
      </c>
      <c r="X1291" s="13">
        <f t="shared" si="1581"/>
        <v>5.5502430912554898E-2</v>
      </c>
      <c r="Y1291" s="13">
        <f t="shared" si="1582"/>
        <v>9.7906288129746832E-3</v>
      </c>
      <c r="Z1291" s="13">
        <f t="shared" si="1583"/>
        <v>2.7370637038901386E-4</v>
      </c>
      <c r="AA1291" s="13">
        <f t="shared" si="1584"/>
        <v>8.028720198077758E-4</v>
      </c>
      <c r="AB1291" s="13">
        <f t="shared" si="1585"/>
        <v>1.177545629051407E-3</v>
      </c>
      <c r="AC1291" s="13">
        <f t="shared" si="1586"/>
        <v>7.4471125702888744E-5</v>
      </c>
      <c r="AD1291" s="13">
        <f t="shared" si="1587"/>
        <v>0.11536786470863671</v>
      </c>
      <c r="AE1291" s="13">
        <f t="shared" si="1588"/>
        <v>4.0701782669207015E-2</v>
      </c>
      <c r="AF1291" s="13">
        <f t="shared" si="1589"/>
        <v>7.1797944628481164E-3</v>
      </c>
      <c r="AG1291" s="13">
        <f t="shared" si="1590"/>
        <v>8.4434382883093867E-4</v>
      </c>
      <c r="AH1291" s="13">
        <f t="shared" si="1591"/>
        <v>2.4140901868311008E-5</v>
      </c>
      <c r="AI1291" s="13">
        <f t="shared" si="1592"/>
        <v>7.0813312147045788E-5</v>
      </c>
      <c r="AJ1291" s="13">
        <f t="shared" si="1593"/>
        <v>1.0385952448233405E-4</v>
      </c>
      <c r="AK1291" s="13">
        <f t="shared" si="1594"/>
        <v>1.0155153504939352E-4</v>
      </c>
      <c r="AL1291" s="13">
        <f t="shared" si="1595"/>
        <v>3.0827471426962287E-6</v>
      </c>
      <c r="AM1291" s="13">
        <f t="shared" si="1596"/>
        <v>6.768248062906701E-2</v>
      </c>
      <c r="AN1291" s="13">
        <f t="shared" si="1597"/>
        <v>2.3878379165934834E-2</v>
      </c>
      <c r="AO1291" s="13">
        <f t="shared" si="1598"/>
        <v>4.2121460848709037E-3</v>
      </c>
      <c r="AP1291" s="13">
        <f t="shared" si="1599"/>
        <v>4.9534837958081833E-4</v>
      </c>
      <c r="AQ1291" s="13">
        <f t="shared" si="1600"/>
        <v>4.3689727079028157E-5</v>
      </c>
      <c r="AR1291" s="13">
        <f t="shared" si="1601"/>
        <v>1.703382035828026E-6</v>
      </c>
      <c r="AS1291" s="13">
        <f t="shared" si="1602"/>
        <v>4.9965873050955535E-6</v>
      </c>
      <c r="AT1291" s="13">
        <f t="shared" si="1603"/>
        <v>7.3283280474734952E-6</v>
      </c>
      <c r="AU1291" s="13">
        <f t="shared" si="1604"/>
        <v>7.1654763130852117E-6</v>
      </c>
      <c r="AV1291" s="13">
        <f t="shared" si="1605"/>
        <v>5.2546826295958337E-6</v>
      </c>
      <c r="AW1291" s="13">
        <f t="shared" si="1606"/>
        <v>8.8618704528707741E-8</v>
      </c>
      <c r="AX1291" s="13">
        <f t="shared" si="1607"/>
        <v>3.3089212751988402E-2</v>
      </c>
      <c r="AY1291" s="13">
        <f t="shared" si="1608"/>
        <v>1.1673874258901505E-2</v>
      </c>
      <c r="AZ1291" s="13">
        <f t="shared" si="1609"/>
        <v>2.059271419270225E-3</v>
      </c>
      <c r="BA1291" s="13">
        <f t="shared" si="1610"/>
        <v>2.421703189061785E-4</v>
      </c>
      <c r="BB1291" s="13">
        <f t="shared" si="1611"/>
        <v>2.1359422127524931E-5</v>
      </c>
      <c r="BC1291" s="13">
        <f t="shared" si="1612"/>
        <v>1.5071208253181602E-6</v>
      </c>
      <c r="BD1291" s="13">
        <f t="shared" si="1613"/>
        <v>1.0015886370668784E-7</v>
      </c>
      <c r="BE1291" s="13">
        <f t="shared" si="1614"/>
        <v>2.9379933353961829E-7</v>
      </c>
      <c r="BF1291" s="13">
        <f t="shared" si="1615"/>
        <v>4.3090568919144116E-7</v>
      </c>
      <c r="BG1291" s="13">
        <f t="shared" si="1616"/>
        <v>4.2133000720941005E-7</v>
      </c>
      <c r="BH1291" s="13">
        <f t="shared" si="1617"/>
        <v>3.0897533862023472E-7</v>
      </c>
      <c r="BI1291" s="13">
        <f t="shared" si="1618"/>
        <v>1.8126553199053809E-7</v>
      </c>
      <c r="BJ1291" s="14">
        <f t="shared" si="1619"/>
        <v>0.85746653348139035</v>
      </c>
      <c r="BK1291" s="14">
        <f t="shared" si="1620"/>
        <v>9.9016750512271157E-2</v>
      </c>
      <c r="BL1291" s="14">
        <f t="shared" si="1621"/>
        <v>2.4657622618777932E-2</v>
      </c>
      <c r="BM1291" s="14">
        <f t="shared" si="1622"/>
        <v>0.60752193073591387</v>
      </c>
      <c r="BN1291" s="14">
        <f t="shared" si="1623"/>
        <v>0.36221889660671802</v>
      </c>
    </row>
    <row r="1292" spans="1:66" x14ac:dyDescent="0.25">
      <c r="A1292" t="s">
        <v>19</v>
      </c>
      <c r="B1292" t="s">
        <v>141</v>
      </c>
      <c r="C1292" t="s">
        <v>139</v>
      </c>
      <c r="D1292" s="7" t="s">
        <v>507</v>
      </c>
      <c r="E1292" s="10">
        <f>VLOOKUP(A1292,home!$A$2:$E$405,3,FALSE)</f>
        <v>1.6666666666666701</v>
      </c>
      <c r="F1292" s="10">
        <f>VLOOKUP(B1292,home!$B$2:$E$405,3,FALSE)</f>
        <v>1</v>
      </c>
      <c r="G1292" s="10">
        <f>VLOOKUP(C1292,away!$B$2:$E$405,4,FALSE)</f>
        <v>0.5</v>
      </c>
      <c r="H1292" s="10">
        <f>VLOOKUP(A1292,away!$A$2:$E$405,3,FALSE)</f>
        <v>1.2</v>
      </c>
      <c r="I1292" s="10">
        <f>VLOOKUP(C1292,away!$B$2:$E$405,3,FALSE)</f>
        <v>0.7</v>
      </c>
      <c r="J1292" s="10">
        <f>VLOOKUP(B1292,home!$B$2:$E$405,4,FALSE)</f>
        <v>1.1100000000000001</v>
      </c>
      <c r="K1292" s="12">
        <f t="shared" si="1568"/>
        <v>0.83333333333333504</v>
      </c>
      <c r="L1292" s="12">
        <f t="shared" si="1569"/>
        <v>0.93240000000000001</v>
      </c>
      <c r="M1292" s="13">
        <f t="shared" si="1570"/>
        <v>0.17106129552716007</v>
      </c>
      <c r="N1292" s="13">
        <f t="shared" si="1571"/>
        <v>0.142551079605967</v>
      </c>
      <c r="O1292" s="13">
        <f t="shared" si="1572"/>
        <v>0.15949755194952403</v>
      </c>
      <c r="P1292" s="13">
        <f t="shared" si="1573"/>
        <v>0.13291462662460363</v>
      </c>
      <c r="Q1292" s="13">
        <f t="shared" si="1574"/>
        <v>5.939628316915304E-2</v>
      </c>
      <c r="R1292" s="13">
        <f t="shared" si="1575"/>
        <v>7.43577587188681E-2</v>
      </c>
      <c r="S1292" s="13">
        <f t="shared" si="1576"/>
        <v>2.5818666221829309E-2</v>
      </c>
      <c r="T1292" s="13">
        <f t="shared" si="1577"/>
        <v>5.5381094426918291E-2</v>
      </c>
      <c r="U1292" s="13">
        <f t="shared" si="1578"/>
        <v>6.1964798932390208E-2</v>
      </c>
      <c r="V1292" s="13">
        <f t="shared" si="1579"/>
        <v>2.2290115171512683E-3</v>
      </c>
      <c r="W1292" s="13">
        <f t="shared" si="1580"/>
        <v>1.649896754698699E-2</v>
      </c>
      <c r="X1292" s="13">
        <f t="shared" si="1581"/>
        <v>1.5383637340810668E-2</v>
      </c>
      <c r="Y1292" s="13">
        <f t="shared" si="1582"/>
        <v>7.1718517282859341E-3</v>
      </c>
      <c r="Z1292" s="13">
        <f t="shared" si="1583"/>
        <v>2.3110391409824207E-2</v>
      </c>
      <c r="AA1292" s="13">
        <f t="shared" si="1584"/>
        <v>1.9258659508186879E-2</v>
      </c>
      <c r="AB1292" s="13">
        <f t="shared" si="1585"/>
        <v>8.0244414617445491E-3</v>
      </c>
      <c r="AC1292" s="13">
        <f t="shared" si="1586"/>
        <v>1.0824637180165863E-4</v>
      </c>
      <c r="AD1292" s="13">
        <f t="shared" si="1587"/>
        <v>3.4372849056222951E-3</v>
      </c>
      <c r="AE1292" s="13">
        <f t="shared" si="1588"/>
        <v>3.2049244460022278E-3</v>
      </c>
      <c r="AF1292" s="13">
        <f t="shared" si="1589"/>
        <v>1.4941357767262386E-3</v>
      </c>
      <c r="AG1292" s="13">
        <f t="shared" si="1590"/>
        <v>4.64377399406515E-4</v>
      </c>
      <c r="AH1292" s="13">
        <f t="shared" si="1591"/>
        <v>5.3870322376300215E-3</v>
      </c>
      <c r="AI1292" s="13">
        <f t="shared" si="1592"/>
        <v>4.4891935313583608E-3</v>
      </c>
      <c r="AJ1292" s="13">
        <f t="shared" si="1593"/>
        <v>1.8704973047326541E-3</v>
      </c>
      <c r="AK1292" s="13">
        <f t="shared" si="1594"/>
        <v>5.1958258464796056E-4</v>
      </c>
      <c r="AL1292" s="13">
        <f t="shared" si="1595"/>
        <v>3.3642972355955602E-6</v>
      </c>
      <c r="AM1292" s="13">
        <f t="shared" si="1596"/>
        <v>5.7288081760371737E-4</v>
      </c>
      <c r="AN1292" s="13">
        <f t="shared" si="1597"/>
        <v>5.3415407433370608E-4</v>
      </c>
      <c r="AO1292" s="13">
        <f t="shared" si="1598"/>
        <v>2.4902262945437377E-4</v>
      </c>
      <c r="AP1292" s="13">
        <f t="shared" si="1599"/>
        <v>7.739623323441937E-5</v>
      </c>
      <c r="AQ1292" s="13">
        <f t="shared" si="1600"/>
        <v>1.8041061966943152E-5</v>
      </c>
      <c r="AR1292" s="13">
        <f t="shared" si="1601"/>
        <v>1.0045737716732467E-3</v>
      </c>
      <c r="AS1292" s="13">
        <f t="shared" si="1602"/>
        <v>8.3714480972770736E-4</v>
      </c>
      <c r="AT1292" s="13">
        <f t="shared" si="1603"/>
        <v>3.4881033738654542E-4</v>
      </c>
      <c r="AU1292" s="13">
        <f t="shared" si="1604"/>
        <v>9.6891760385151712E-5</v>
      </c>
      <c r="AV1292" s="13">
        <f t="shared" si="1605"/>
        <v>2.0185783413573306E-5</v>
      </c>
      <c r="AW1292" s="13">
        <f t="shared" si="1606"/>
        <v>7.2612748668270921E-8</v>
      </c>
      <c r="AX1292" s="13">
        <f t="shared" si="1607"/>
        <v>7.9566780222738647E-5</v>
      </c>
      <c r="AY1292" s="13">
        <f t="shared" si="1608"/>
        <v>7.41880658796815E-5</v>
      </c>
      <c r="AZ1292" s="13">
        <f t="shared" si="1609"/>
        <v>3.4586476313107517E-5</v>
      </c>
      <c r="BA1292" s="13">
        <f t="shared" si="1610"/>
        <v>1.0749476838113818E-5</v>
      </c>
      <c r="BB1292" s="13">
        <f t="shared" si="1611"/>
        <v>2.5057030509643303E-6</v>
      </c>
      <c r="BC1292" s="13">
        <f t="shared" si="1612"/>
        <v>4.6726350494382845E-7</v>
      </c>
      <c r="BD1292" s="13">
        <f t="shared" si="1613"/>
        <v>1.5611076411802249E-4</v>
      </c>
      <c r="BE1292" s="13">
        <f t="shared" si="1614"/>
        <v>1.3009230343168568E-4</v>
      </c>
      <c r="BF1292" s="13">
        <f t="shared" si="1615"/>
        <v>5.4205126429869138E-5</v>
      </c>
      <c r="BG1292" s="13">
        <f t="shared" si="1616"/>
        <v>1.505697956385257E-5</v>
      </c>
      <c r="BH1292" s="13">
        <f t="shared" si="1617"/>
        <v>3.1368707424692905E-6</v>
      </c>
      <c r="BI1292" s="13">
        <f t="shared" si="1618"/>
        <v>5.2281179041154979E-7</v>
      </c>
      <c r="BJ1292" s="14">
        <f t="shared" si="1619"/>
        <v>0.3066371949282819</v>
      </c>
      <c r="BK1292" s="14">
        <f t="shared" si="1620"/>
        <v>0.33220939862566123</v>
      </c>
      <c r="BL1292" s="14">
        <f t="shared" si="1621"/>
        <v>0.33803624754774525</v>
      </c>
      <c r="BM1292" s="14">
        <f t="shared" si="1622"/>
        <v>0.26014052146310568</v>
      </c>
      <c r="BN1292" s="14">
        <f t="shared" si="1623"/>
        <v>0.73977859559527581</v>
      </c>
    </row>
    <row r="1293" spans="1:66" x14ac:dyDescent="0.25">
      <c r="A1293" t="s">
        <v>19</v>
      </c>
      <c r="B1293" t="s">
        <v>246</v>
      </c>
      <c r="C1293" t="s">
        <v>249</v>
      </c>
      <c r="D1293" s="7" t="s">
        <v>507</v>
      </c>
      <c r="E1293" s="10">
        <f>VLOOKUP(A1293,home!$A$2:$E$405,3,FALSE)</f>
        <v>1.6666666666666701</v>
      </c>
      <c r="F1293" s="10">
        <f>VLOOKUP(B1293,home!$B$2:$E$405,3,FALSE)</f>
        <v>1.1000000000000001</v>
      </c>
      <c r="G1293" s="10">
        <f>VLOOKUP(C1293,away!$B$2:$E$405,4,FALSE)</f>
        <v>1.08</v>
      </c>
      <c r="H1293" s="10">
        <f>VLOOKUP(A1293,away!$A$2:$E$405,3,FALSE)</f>
        <v>1.2</v>
      </c>
      <c r="I1293" s="10">
        <f>VLOOKUP(C1293,away!$B$2:$E$405,3,FALSE)</f>
        <v>0.6</v>
      </c>
      <c r="J1293" s="10">
        <f>VLOOKUP(B1293,home!$B$2:$E$405,4,FALSE)</f>
        <v>0.83</v>
      </c>
      <c r="K1293" s="12">
        <f t="shared" si="1568"/>
        <v>1.9800000000000044</v>
      </c>
      <c r="L1293" s="12">
        <f t="shared" si="1569"/>
        <v>0.59759999999999991</v>
      </c>
      <c r="M1293" s="13">
        <f t="shared" si="1570"/>
        <v>7.5956080036319679E-2</v>
      </c>
      <c r="N1293" s="13">
        <f t="shared" si="1571"/>
        <v>0.15039303847191327</v>
      </c>
      <c r="O1293" s="13">
        <f t="shared" si="1572"/>
        <v>4.5391353429704635E-2</v>
      </c>
      <c r="P1293" s="13">
        <f t="shared" si="1573"/>
        <v>8.9874879790815362E-2</v>
      </c>
      <c r="Q1293" s="13">
        <f t="shared" si="1574"/>
        <v>0.14888910808719452</v>
      </c>
      <c r="R1293" s="13">
        <f t="shared" si="1575"/>
        <v>1.356293640479574E-2</v>
      </c>
      <c r="S1293" s="13">
        <f t="shared" si="1576"/>
        <v>2.6586067940680733E-2</v>
      </c>
      <c r="T1293" s="13">
        <f t="shared" si="1577"/>
        <v>8.8976130992907423E-2</v>
      </c>
      <c r="U1293" s="13">
        <f t="shared" si="1578"/>
        <v>2.6854614081495622E-2</v>
      </c>
      <c r="V1293" s="13">
        <f t="shared" si="1579"/>
        <v>3.4953235242971836E-3</v>
      </c>
      <c r="W1293" s="13">
        <f t="shared" si="1580"/>
        <v>9.8266811337548568E-2</v>
      </c>
      <c r="X1293" s="13">
        <f t="shared" si="1581"/>
        <v>5.8724246455319019E-2</v>
      </c>
      <c r="Y1293" s="13">
        <f t="shared" si="1582"/>
        <v>1.7546804840849316E-2</v>
      </c>
      <c r="Z1293" s="13">
        <f t="shared" si="1583"/>
        <v>2.7017369318353109E-3</v>
      </c>
      <c r="AA1293" s="13">
        <f t="shared" si="1584"/>
        <v>5.3494391250339269E-3</v>
      </c>
      <c r="AB1293" s="13">
        <f t="shared" si="1585"/>
        <v>5.2959447337836011E-3</v>
      </c>
      <c r="AC1293" s="13">
        <f t="shared" si="1586"/>
        <v>2.5848966059235007E-4</v>
      </c>
      <c r="AD1293" s="13">
        <f t="shared" si="1587"/>
        <v>4.8642071612086647E-2</v>
      </c>
      <c r="AE1293" s="13">
        <f t="shared" si="1588"/>
        <v>2.9068501995382974E-2</v>
      </c>
      <c r="AF1293" s="13">
        <f t="shared" si="1589"/>
        <v>8.6856683962204303E-3</v>
      </c>
      <c r="AG1293" s="13">
        <f t="shared" si="1590"/>
        <v>1.7301851445271094E-3</v>
      </c>
      <c r="AH1293" s="13">
        <f t="shared" si="1591"/>
        <v>4.0363949761619534E-4</v>
      </c>
      <c r="AI1293" s="13">
        <f t="shared" si="1592"/>
        <v>7.9920620528006845E-4</v>
      </c>
      <c r="AJ1293" s="13">
        <f t="shared" si="1593"/>
        <v>7.9121414322726972E-4</v>
      </c>
      <c r="AK1293" s="13">
        <f t="shared" si="1594"/>
        <v>5.2220133452999899E-4</v>
      </c>
      <c r="AL1293" s="13">
        <f t="shared" si="1595"/>
        <v>1.2234294956663115E-5</v>
      </c>
      <c r="AM1293" s="13">
        <f t="shared" si="1596"/>
        <v>1.9262260358386359E-2</v>
      </c>
      <c r="AN1293" s="13">
        <f t="shared" si="1597"/>
        <v>1.1511126790171685E-2</v>
      </c>
      <c r="AO1293" s="13">
        <f t="shared" si="1598"/>
        <v>3.4395246849032984E-3</v>
      </c>
      <c r="AP1293" s="13">
        <f t="shared" si="1599"/>
        <v>6.8515331723273702E-4</v>
      </c>
      <c r="AQ1293" s="13">
        <f t="shared" si="1600"/>
        <v>1.0236190559457087E-4</v>
      </c>
      <c r="AR1293" s="13">
        <f t="shared" si="1601"/>
        <v>4.824299275508768E-5</v>
      </c>
      <c r="AS1293" s="13">
        <f t="shared" si="1602"/>
        <v>9.5521125655073798E-5</v>
      </c>
      <c r="AT1293" s="13">
        <f t="shared" si="1603"/>
        <v>9.4565914398523303E-5</v>
      </c>
      <c r="AU1293" s="13">
        <f t="shared" si="1604"/>
        <v>6.2413503503025501E-5</v>
      </c>
      <c r="AV1293" s="13">
        <f t="shared" si="1605"/>
        <v>3.0894684233997687E-5</v>
      </c>
      <c r="AW1293" s="13">
        <f t="shared" si="1606"/>
        <v>4.0211680663560401E-7</v>
      </c>
      <c r="AX1293" s="13">
        <f t="shared" si="1607"/>
        <v>6.3565459182675166E-3</v>
      </c>
      <c r="AY1293" s="13">
        <f t="shared" si="1608"/>
        <v>3.798671840756667E-3</v>
      </c>
      <c r="AZ1293" s="13">
        <f t="shared" si="1609"/>
        <v>1.1350431460180918E-3</v>
      </c>
      <c r="BA1293" s="13">
        <f t="shared" si="1610"/>
        <v>2.2610059468680384E-4</v>
      </c>
      <c r="BB1293" s="13">
        <f t="shared" si="1611"/>
        <v>3.3779428846208486E-5</v>
      </c>
      <c r="BC1293" s="13">
        <f t="shared" si="1612"/>
        <v>4.0373173356988396E-6</v>
      </c>
      <c r="BD1293" s="13">
        <f t="shared" si="1613"/>
        <v>4.805002078406729E-6</v>
      </c>
      <c r="BE1293" s="13">
        <f t="shared" si="1614"/>
        <v>9.5139041152453425E-6</v>
      </c>
      <c r="BF1293" s="13">
        <f t="shared" si="1615"/>
        <v>9.4187650740929124E-6</v>
      </c>
      <c r="BG1293" s="13">
        <f t="shared" si="1616"/>
        <v>6.2163849489013349E-6</v>
      </c>
      <c r="BH1293" s="13">
        <f t="shared" si="1617"/>
        <v>3.0771105497061673E-6</v>
      </c>
      <c r="BI1293" s="13">
        <f t="shared" si="1618"/>
        <v>1.2185357776836451E-6</v>
      </c>
      <c r="BJ1293" s="14">
        <f t="shared" si="1619"/>
        <v>0.69747717263614883</v>
      </c>
      <c r="BK1293" s="14">
        <f t="shared" si="1620"/>
        <v>0.19998174708841865</v>
      </c>
      <c r="BL1293" s="14">
        <f t="shared" si="1621"/>
        <v>9.9336436878556797E-2</v>
      </c>
      <c r="BM1293" s="14">
        <f t="shared" si="1622"/>
        <v>0.47163142759026633</v>
      </c>
      <c r="BN1293" s="14">
        <f t="shared" si="1623"/>
        <v>0.52406739622074328</v>
      </c>
    </row>
    <row r="1294" spans="1:66" x14ac:dyDescent="0.25">
      <c r="A1294" t="s">
        <v>19</v>
      </c>
      <c r="B1294" t="s">
        <v>352</v>
      </c>
      <c r="C1294" t="s">
        <v>247</v>
      </c>
      <c r="D1294" s="7" t="s">
        <v>507</v>
      </c>
      <c r="E1294" s="10">
        <f>VLOOKUP(A1294,home!$A$2:$E$405,3,FALSE)</f>
        <v>1.6666666666666701</v>
      </c>
      <c r="F1294" s="10">
        <f>VLOOKUP(B1294,home!$B$2:$E$405,3,FALSE)</f>
        <v>0.72</v>
      </c>
      <c r="G1294" s="10">
        <f>VLOOKUP(C1294,away!$B$2:$E$405,4,FALSE)</f>
        <v>0.3</v>
      </c>
      <c r="H1294" s="10">
        <f>VLOOKUP(A1294,away!$A$2:$E$405,3,FALSE)</f>
        <v>1.2</v>
      </c>
      <c r="I1294" s="10">
        <f>VLOOKUP(C1294,away!$B$2:$E$405,3,FALSE)</f>
        <v>1.1000000000000001</v>
      </c>
      <c r="J1294" s="10">
        <f>VLOOKUP(B1294,home!$B$2:$E$405,4,FALSE)</f>
        <v>0.5</v>
      </c>
      <c r="K1294" s="12">
        <f t="shared" si="1568"/>
        <v>0.36000000000000071</v>
      </c>
      <c r="L1294" s="12">
        <f t="shared" si="1569"/>
        <v>0.66</v>
      </c>
      <c r="M1294" s="13">
        <f t="shared" si="1570"/>
        <v>0.36059494017307803</v>
      </c>
      <c r="N1294" s="13">
        <f t="shared" si="1571"/>
        <v>0.12981417846230833</v>
      </c>
      <c r="O1294" s="13">
        <f t="shared" si="1572"/>
        <v>0.23799266051423151</v>
      </c>
      <c r="P1294" s="13">
        <f t="shared" si="1573"/>
        <v>8.5677357785123504E-2</v>
      </c>
      <c r="Q1294" s="13">
        <f t="shared" si="1574"/>
        <v>2.3366552123215541E-2</v>
      </c>
      <c r="R1294" s="13">
        <f t="shared" si="1575"/>
        <v>7.8537577969696404E-2</v>
      </c>
      <c r="S1294" s="13">
        <f t="shared" si="1576"/>
        <v>5.0892350524363453E-3</v>
      </c>
      <c r="T1294" s="13">
        <f t="shared" si="1577"/>
        <v>1.5421924401322258E-2</v>
      </c>
      <c r="U1294" s="13">
        <f t="shared" si="1578"/>
        <v>2.8273528069090757E-2</v>
      </c>
      <c r="V1294" s="13">
        <f t="shared" si="1579"/>
        <v>1.3435580538431977E-4</v>
      </c>
      <c r="W1294" s="13">
        <f t="shared" si="1580"/>
        <v>2.80398625478587E-3</v>
      </c>
      <c r="X1294" s="13">
        <f t="shared" si="1581"/>
        <v>1.8506309281586743E-3</v>
      </c>
      <c r="Y1294" s="13">
        <f t="shared" si="1582"/>
        <v>6.107082062923626E-4</v>
      </c>
      <c r="Z1294" s="13">
        <f t="shared" si="1583"/>
        <v>1.7278267153333207E-2</v>
      </c>
      <c r="AA1294" s="13">
        <f t="shared" si="1584"/>
        <v>6.2201761751999665E-3</v>
      </c>
      <c r="AB1294" s="13">
        <f t="shared" si="1585"/>
        <v>1.119631711535996E-3</v>
      </c>
      <c r="AC1294" s="13">
        <f t="shared" si="1586"/>
        <v>1.9951837099571524E-6</v>
      </c>
      <c r="AD1294" s="13">
        <f t="shared" si="1587"/>
        <v>2.5235876293072879E-4</v>
      </c>
      <c r="AE1294" s="13">
        <f t="shared" si="1588"/>
        <v>1.6655678353428102E-4</v>
      </c>
      <c r="AF1294" s="13">
        <f t="shared" si="1589"/>
        <v>5.4963738566312738E-5</v>
      </c>
      <c r="AG1294" s="13">
        <f t="shared" si="1590"/>
        <v>1.2092022484588803E-5</v>
      </c>
      <c r="AH1294" s="13">
        <f t="shared" si="1591"/>
        <v>2.8509140802999789E-3</v>
      </c>
      <c r="AI1294" s="13">
        <f t="shared" si="1592"/>
        <v>1.0263290689079944E-3</v>
      </c>
      <c r="AJ1294" s="13">
        <f t="shared" si="1593"/>
        <v>1.8473923240343933E-4</v>
      </c>
      <c r="AK1294" s="13">
        <f t="shared" si="1594"/>
        <v>2.2168707888412759E-5</v>
      </c>
      <c r="AL1294" s="13">
        <f t="shared" si="1595"/>
        <v>1.8962225979432826E-8</v>
      </c>
      <c r="AM1294" s="13">
        <f t="shared" si="1596"/>
        <v>1.8169830931012519E-5</v>
      </c>
      <c r="AN1294" s="13">
        <f t="shared" si="1597"/>
        <v>1.1992088414468263E-5</v>
      </c>
      <c r="AO1294" s="13">
        <f t="shared" si="1598"/>
        <v>3.9573891767745271E-6</v>
      </c>
      <c r="AP1294" s="13">
        <f t="shared" si="1599"/>
        <v>8.70625618890396E-7</v>
      </c>
      <c r="AQ1294" s="13">
        <f t="shared" si="1600"/>
        <v>1.4365322711691532E-7</v>
      </c>
      <c r="AR1294" s="13">
        <f t="shared" si="1601"/>
        <v>3.7632065859959731E-4</v>
      </c>
      <c r="AS1294" s="13">
        <f t="shared" si="1602"/>
        <v>1.3547543709585528E-4</v>
      </c>
      <c r="AT1294" s="13">
        <f t="shared" si="1603"/>
        <v>2.4385578677253994E-5</v>
      </c>
      <c r="AU1294" s="13">
        <f t="shared" si="1604"/>
        <v>2.9262694412704846E-6</v>
      </c>
      <c r="AV1294" s="13">
        <f t="shared" si="1605"/>
        <v>2.6336424971434413E-7</v>
      </c>
      <c r="AW1294" s="13">
        <f t="shared" si="1606"/>
        <v>1.2515069146425672E-10</v>
      </c>
      <c r="AX1294" s="13">
        <f t="shared" si="1607"/>
        <v>1.0901898558607522E-6</v>
      </c>
      <c r="AY1294" s="13">
        <f t="shared" si="1608"/>
        <v>7.1952530486809648E-7</v>
      </c>
      <c r="AZ1294" s="13">
        <f t="shared" si="1609"/>
        <v>2.3744335060647185E-7</v>
      </c>
      <c r="BA1294" s="13">
        <f t="shared" si="1610"/>
        <v>5.2237537133423805E-8</v>
      </c>
      <c r="BB1294" s="13">
        <f t="shared" si="1611"/>
        <v>8.6191936270149262E-9</v>
      </c>
      <c r="BC1294" s="13">
        <f t="shared" si="1612"/>
        <v>1.1377335587659705E-9</v>
      </c>
      <c r="BD1294" s="13">
        <f t="shared" si="1613"/>
        <v>4.1395272445955688E-5</v>
      </c>
      <c r="BE1294" s="13">
        <f t="shared" si="1614"/>
        <v>1.4902298080544076E-5</v>
      </c>
      <c r="BF1294" s="13">
        <f t="shared" si="1615"/>
        <v>2.6824136544979386E-6</v>
      </c>
      <c r="BG1294" s="13">
        <f t="shared" si="1616"/>
        <v>3.2188963853975321E-7</v>
      </c>
      <c r="BH1294" s="13">
        <f t="shared" si="1617"/>
        <v>2.8970067468577844E-8</v>
      </c>
      <c r="BI1294" s="13">
        <f t="shared" si="1618"/>
        <v>2.0858448577376102E-9</v>
      </c>
      <c r="BJ1294" s="14">
        <f t="shared" si="1619"/>
        <v>0.17439119442394285</v>
      </c>
      <c r="BK1294" s="14">
        <f t="shared" si="1620"/>
        <v>0.45149862248726308</v>
      </c>
      <c r="BL1294" s="14">
        <f t="shared" si="1621"/>
        <v>0.35682642976704998</v>
      </c>
      <c r="BM1294" s="14">
        <f t="shared" si="1622"/>
        <v>8.4010527403781593E-2</v>
      </c>
      <c r="BN1294" s="14">
        <f t="shared" si="1623"/>
        <v>0.91598326702765342</v>
      </c>
    </row>
    <row r="1295" spans="1:66" x14ac:dyDescent="0.25">
      <c r="A1295" t="s">
        <v>19</v>
      </c>
      <c r="B1295" t="s">
        <v>253</v>
      </c>
      <c r="C1295" t="s">
        <v>146</v>
      </c>
      <c r="D1295" s="7" t="s">
        <v>507</v>
      </c>
      <c r="E1295" s="10">
        <f>VLOOKUP(A1295,home!$A$2:$E$405,3,FALSE)</f>
        <v>1.6666666666666701</v>
      </c>
      <c r="F1295" s="10">
        <f>VLOOKUP(B1295,home!$B$2:$E$405,3,FALSE)</f>
        <v>1.29</v>
      </c>
      <c r="G1295" s="10">
        <f>VLOOKUP(C1295,away!$B$2:$E$405,4,FALSE)</f>
        <v>0.9</v>
      </c>
      <c r="H1295" s="10">
        <f>VLOOKUP(A1295,away!$A$2:$E$405,3,FALSE)</f>
        <v>1.2</v>
      </c>
      <c r="I1295" s="10">
        <f>VLOOKUP(C1295,away!$B$2:$E$405,3,FALSE)</f>
        <v>0.6</v>
      </c>
      <c r="J1295" s="10">
        <f>VLOOKUP(B1295,home!$B$2:$E$405,4,FALSE)</f>
        <v>0.95</v>
      </c>
      <c r="K1295" s="12">
        <f t="shared" si="1568"/>
        <v>1.9350000000000041</v>
      </c>
      <c r="L1295" s="12">
        <f t="shared" si="1569"/>
        <v>0.68399999999999994</v>
      </c>
      <c r="M1295" s="13">
        <f t="shared" si="1570"/>
        <v>7.2875702103830986E-2</v>
      </c>
      <c r="N1295" s="13">
        <f t="shared" si="1571"/>
        <v>0.14101448357091326</v>
      </c>
      <c r="O1295" s="13">
        <f t="shared" si="1572"/>
        <v>4.98469802390204E-2</v>
      </c>
      <c r="P1295" s="13">
        <f t="shared" si="1573"/>
        <v>9.6453906762504676E-2</v>
      </c>
      <c r="Q1295" s="13">
        <f t="shared" si="1574"/>
        <v>0.13643151285485888</v>
      </c>
      <c r="R1295" s="13">
        <f t="shared" si="1575"/>
        <v>1.704766724174497E-2</v>
      </c>
      <c r="S1295" s="13">
        <f t="shared" si="1576"/>
        <v>3.1915150939111417E-2</v>
      </c>
      <c r="T1295" s="13">
        <f t="shared" si="1577"/>
        <v>9.3319154792723472E-2</v>
      </c>
      <c r="U1295" s="13">
        <f t="shared" si="1578"/>
        <v>3.2987236112776583E-2</v>
      </c>
      <c r="V1295" s="13">
        <f t="shared" si="1579"/>
        <v>4.6934420971057357E-3</v>
      </c>
      <c r="W1295" s="13">
        <f t="shared" si="1580"/>
        <v>8.7998325791384169E-2</v>
      </c>
      <c r="X1295" s="13">
        <f t="shared" si="1581"/>
        <v>6.0190854841306776E-2</v>
      </c>
      <c r="Y1295" s="13">
        <f t="shared" si="1582"/>
        <v>2.0585272355726908E-2</v>
      </c>
      <c r="Z1295" s="13">
        <f t="shared" si="1583"/>
        <v>3.8868681311178539E-3</v>
      </c>
      <c r="AA1295" s="13">
        <f t="shared" si="1584"/>
        <v>7.521089833713062E-3</v>
      </c>
      <c r="AB1295" s="13">
        <f t="shared" si="1585"/>
        <v>7.276654414117404E-3</v>
      </c>
      <c r="AC1295" s="13">
        <f t="shared" si="1586"/>
        <v>3.8824739707520847E-4</v>
      </c>
      <c r="AD1295" s="13">
        <f t="shared" si="1587"/>
        <v>4.2569190101582173E-2</v>
      </c>
      <c r="AE1295" s="13">
        <f t="shared" si="1588"/>
        <v>2.9117326029482207E-2</v>
      </c>
      <c r="AF1295" s="13">
        <f t="shared" si="1589"/>
        <v>9.9581255020829099E-3</v>
      </c>
      <c r="AG1295" s="13">
        <f t="shared" si="1590"/>
        <v>2.2704526144749037E-3</v>
      </c>
      <c r="AH1295" s="13">
        <f t="shared" si="1591"/>
        <v>6.6465445042115283E-4</v>
      </c>
      <c r="AI1295" s="13">
        <f t="shared" si="1592"/>
        <v>1.2861063615649333E-3</v>
      </c>
      <c r="AJ1295" s="13">
        <f t="shared" si="1593"/>
        <v>1.2443079048140757E-3</v>
      </c>
      <c r="AK1295" s="13">
        <f t="shared" si="1594"/>
        <v>8.0257859860508062E-4</v>
      </c>
      <c r="AL1295" s="13">
        <f t="shared" si="1595"/>
        <v>2.0554438396996897E-5</v>
      </c>
      <c r="AM1295" s="13">
        <f t="shared" si="1596"/>
        <v>1.6474276569312329E-2</v>
      </c>
      <c r="AN1295" s="13">
        <f t="shared" si="1597"/>
        <v>1.1268405173409634E-2</v>
      </c>
      <c r="AO1295" s="13">
        <f t="shared" si="1598"/>
        <v>3.8537945693060929E-3</v>
      </c>
      <c r="AP1295" s="13">
        <f t="shared" si="1599"/>
        <v>8.7866516180178935E-4</v>
      </c>
      <c r="AQ1295" s="13">
        <f t="shared" si="1600"/>
        <v>1.5025174266810595E-4</v>
      </c>
      <c r="AR1295" s="13">
        <f t="shared" si="1601"/>
        <v>9.0924728817613735E-5</v>
      </c>
      <c r="AS1295" s="13">
        <f t="shared" si="1602"/>
        <v>1.7593935026208291E-4</v>
      </c>
      <c r="AT1295" s="13">
        <f t="shared" si="1603"/>
        <v>1.702213213785656E-4</v>
      </c>
      <c r="AU1295" s="13">
        <f t="shared" si="1604"/>
        <v>1.0979275228917505E-4</v>
      </c>
      <c r="AV1295" s="13">
        <f t="shared" si="1605"/>
        <v>5.3112243919888535E-5</v>
      </c>
      <c r="AW1295" s="13">
        <f t="shared" si="1606"/>
        <v>7.5568392766559283E-7</v>
      </c>
      <c r="AX1295" s="13">
        <f t="shared" si="1607"/>
        <v>5.3129541936032419E-3</v>
      </c>
      <c r="AY1295" s="13">
        <f t="shared" si="1608"/>
        <v>3.6340606684246179E-3</v>
      </c>
      <c r="AZ1295" s="13">
        <f t="shared" si="1609"/>
        <v>1.2428487486012187E-3</v>
      </c>
      <c r="BA1295" s="13">
        <f t="shared" si="1610"/>
        <v>2.8336951468107793E-4</v>
      </c>
      <c r="BB1295" s="13">
        <f t="shared" si="1611"/>
        <v>4.8456187010464316E-5</v>
      </c>
      <c r="BC1295" s="13">
        <f t="shared" si="1612"/>
        <v>6.6288063830315197E-6</v>
      </c>
      <c r="BD1295" s="13">
        <f t="shared" si="1613"/>
        <v>1.036541908520796E-5</v>
      </c>
      <c r="BE1295" s="13">
        <f t="shared" si="1614"/>
        <v>2.0057085929877442E-5</v>
      </c>
      <c r="BF1295" s="13">
        <f t="shared" si="1615"/>
        <v>1.9405230637156469E-5</v>
      </c>
      <c r="BG1295" s="13">
        <f t="shared" si="1616"/>
        <v>1.251637376096595E-5</v>
      </c>
      <c r="BH1295" s="13">
        <f t="shared" si="1617"/>
        <v>6.0547958068672892E-6</v>
      </c>
      <c r="BI1295" s="13">
        <f t="shared" si="1618"/>
        <v>2.3432059772576448E-6</v>
      </c>
      <c r="BJ1295" s="14">
        <f t="shared" si="1619"/>
        <v>0.66660840978973745</v>
      </c>
      <c r="BK1295" s="14">
        <f t="shared" si="1620"/>
        <v>0.20998106440644965</v>
      </c>
      <c r="BL1295" s="14">
        <f t="shared" si="1621"/>
        <v>0.11934800766464233</v>
      </c>
      <c r="BM1295" s="14">
        <f t="shared" si="1622"/>
        <v>0.48252079223457672</v>
      </c>
      <c r="BN1295" s="14">
        <f t="shared" si="1623"/>
        <v>0.51367025277287315</v>
      </c>
    </row>
    <row r="1296" spans="1:66" x14ac:dyDescent="0.25">
      <c r="A1296" t="s">
        <v>19</v>
      </c>
      <c r="B1296" t="s">
        <v>254</v>
      </c>
      <c r="C1296" t="s">
        <v>142</v>
      </c>
      <c r="D1296" s="7" t="s">
        <v>507</v>
      </c>
      <c r="E1296" s="10">
        <f>VLOOKUP(A1296,home!$A$2:$E$405,3,FALSE)</f>
        <v>1.6666666666666701</v>
      </c>
      <c r="F1296" s="10">
        <f>VLOOKUP(B1296,home!$B$2:$E$405,3,FALSE)</f>
        <v>0.6</v>
      </c>
      <c r="G1296" s="10">
        <f>VLOOKUP(C1296,away!$B$2:$E$405,4,FALSE)</f>
        <v>0.6</v>
      </c>
      <c r="H1296" s="10">
        <f>VLOOKUP(A1296,away!$A$2:$E$405,3,FALSE)</f>
        <v>1.2</v>
      </c>
      <c r="I1296" s="10">
        <f>VLOOKUP(C1296,away!$B$2:$E$405,3,FALSE)</f>
        <v>1</v>
      </c>
      <c r="J1296" s="10">
        <f>VLOOKUP(B1296,home!$B$2:$E$405,4,FALSE)</f>
        <v>1.67</v>
      </c>
      <c r="K1296" s="12">
        <f t="shared" si="1568"/>
        <v>0.6000000000000012</v>
      </c>
      <c r="L1296" s="12">
        <f t="shared" si="1569"/>
        <v>2.004</v>
      </c>
      <c r="M1296" s="13">
        <f t="shared" si="1570"/>
        <v>7.397707729864228E-2</v>
      </c>
      <c r="N1296" s="13">
        <f t="shared" si="1571"/>
        <v>4.4386246379185458E-2</v>
      </c>
      <c r="O1296" s="13">
        <f t="shared" si="1572"/>
        <v>0.1482500629064791</v>
      </c>
      <c r="P1296" s="13">
        <f t="shared" si="1573"/>
        <v>8.8950037743887655E-2</v>
      </c>
      <c r="Q1296" s="13">
        <f t="shared" si="1574"/>
        <v>1.3315873913755662E-2</v>
      </c>
      <c r="R1296" s="13">
        <f t="shared" si="1575"/>
        <v>0.14854656303229211</v>
      </c>
      <c r="S1296" s="13">
        <f t="shared" si="1576"/>
        <v>2.6738381345812683E-2</v>
      </c>
      <c r="T1296" s="13">
        <f t="shared" si="1577"/>
        <v>2.6685011323166346E-2</v>
      </c>
      <c r="U1296" s="13">
        <f t="shared" si="1578"/>
        <v>8.9127937819375447E-2</v>
      </c>
      <c r="V1296" s="13">
        <f t="shared" si="1579"/>
        <v>3.5722477478005825E-3</v>
      </c>
      <c r="W1296" s="13">
        <f t="shared" si="1580"/>
        <v>2.6631747827511381E-3</v>
      </c>
      <c r="X1296" s="13">
        <f t="shared" si="1581"/>
        <v>5.3370022646332801E-3</v>
      </c>
      <c r="Y1296" s="13">
        <f t="shared" si="1582"/>
        <v>5.3476762691625481E-3</v>
      </c>
      <c r="Z1296" s="13">
        <f t="shared" si="1583"/>
        <v>9.9229104105571134E-2</v>
      </c>
      <c r="AA1296" s="13">
        <f t="shared" si="1584"/>
        <v>5.9537462463342808E-2</v>
      </c>
      <c r="AB1296" s="13">
        <f t="shared" si="1585"/>
        <v>1.7861238739002874E-2</v>
      </c>
      <c r="AC1296" s="13">
        <f t="shared" si="1586"/>
        <v>2.6845441824721437E-4</v>
      </c>
      <c r="AD1296" s="13">
        <f t="shared" si="1587"/>
        <v>3.9947621741267143E-4</v>
      </c>
      <c r="AE1296" s="13">
        <f t="shared" si="1588"/>
        <v>8.0055033969499351E-4</v>
      </c>
      <c r="AF1296" s="13">
        <f t="shared" si="1589"/>
        <v>8.0215144037438352E-4</v>
      </c>
      <c r="AG1296" s="13">
        <f t="shared" si="1590"/>
        <v>5.3583716217008828E-4</v>
      </c>
      <c r="AH1296" s="13">
        <f t="shared" si="1591"/>
        <v>4.9713781156891165E-2</v>
      </c>
      <c r="AI1296" s="13">
        <f t="shared" si="1592"/>
        <v>2.9828268694134762E-2</v>
      </c>
      <c r="AJ1296" s="13">
        <f t="shared" si="1593"/>
        <v>8.9484806082404441E-3</v>
      </c>
      <c r="AK1296" s="13">
        <f t="shared" si="1594"/>
        <v>1.7896961216480928E-3</v>
      </c>
      <c r="AL1296" s="13">
        <f t="shared" si="1595"/>
        <v>1.2911583700018033E-5</v>
      </c>
      <c r="AM1296" s="13">
        <f t="shared" si="1596"/>
        <v>4.7937146089520681E-5</v>
      </c>
      <c r="AN1296" s="13">
        <f t="shared" si="1597"/>
        <v>9.6066040763399436E-5</v>
      </c>
      <c r="AO1296" s="13">
        <f t="shared" si="1598"/>
        <v>9.6258172844926237E-5</v>
      </c>
      <c r="AP1296" s="13">
        <f t="shared" si="1599"/>
        <v>6.4300459460410749E-5</v>
      </c>
      <c r="AQ1296" s="13">
        <f t="shared" si="1600"/>
        <v>3.2214530189665798E-5</v>
      </c>
      <c r="AR1296" s="13">
        <f t="shared" si="1601"/>
        <v>1.9925283487681952E-2</v>
      </c>
      <c r="AS1296" s="13">
        <f t="shared" si="1602"/>
        <v>1.1955170092609196E-2</v>
      </c>
      <c r="AT1296" s="13">
        <f t="shared" si="1603"/>
        <v>3.5865510277827656E-3</v>
      </c>
      <c r="AU1296" s="13">
        <f t="shared" si="1604"/>
        <v>7.1731020555655461E-4</v>
      </c>
      <c r="AV1296" s="13">
        <f t="shared" si="1605"/>
        <v>1.0759653083348338E-4</v>
      </c>
      <c r="AW1296" s="13">
        <f t="shared" si="1606"/>
        <v>4.3124689558060351E-7</v>
      </c>
      <c r="AX1296" s="13">
        <f t="shared" si="1607"/>
        <v>4.7937146089520752E-6</v>
      </c>
      <c r="AY1296" s="13">
        <f t="shared" si="1608"/>
        <v>9.6066040763399588E-6</v>
      </c>
      <c r="AZ1296" s="13">
        <f t="shared" si="1609"/>
        <v>9.6258172844926393E-6</v>
      </c>
      <c r="BA1296" s="13">
        <f t="shared" si="1610"/>
        <v>6.4300459460410852E-6</v>
      </c>
      <c r="BB1296" s="13">
        <f t="shared" si="1611"/>
        <v>3.2214530189665849E-6</v>
      </c>
      <c r="BC1296" s="13">
        <f t="shared" si="1612"/>
        <v>1.2911583700018054E-6</v>
      </c>
      <c r="BD1296" s="13">
        <f t="shared" si="1613"/>
        <v>6.6550446848857789E-3</v>
      </c>
      <c r="BE1296" s="13">
        <f t="shared" si="1614"/>
        <v>3.9930268109314758E-3</v>
      </c>
      <c r="BF1296" s="13">
        <f t="shared" si="1615"/>
        <v>1.197908043279445E-3</v>
      </c>
      <c r="BG1296" s="13">
        <f t="shared" si="1616"/>
        <v>2.3958160865588949E-4</v>
      </c>
      <c r="BH1296" s="13">
        <f t="shared" si="1617"/>
        <v>3.5937241298383487E-5</v>
      </c>
      <c r="BI1296" s="13">
        <f t="shared" si="1618"/>
        <v>4.312468955806028E-6</v>
      </c>
      <c r="BJ1296" s="14">
        <f t="shared" si="1619"/>
        <v>0.10064474523495928</v>
      </c>
      <c r="BK1296" s="14">
        <f t="shared" si="1620"/>
        <v>0.19352871674216676</v>
      </c>
      <c r="BL1296" s="14">
        <f t="shared" si="1621"/>
        <v>0.60202121374387751</v>
      </c>
      <c r="BM1296" s="14">
        <f t="shared" si="1622"/>
        <v>0.47798874319515156</v>
      </c>
      <c r="BN1296" s="14">
        <f t="shared" si="1623"/>
        <v>0.51742586127424228</v>
      </c>
    </row>
    <row r="1297" spans="1:66" x14ac:dyDescent="0.25">
      <c r="A1297" t="s">
        <v>485</v>
      </c>
      <c r="B1297" t="s">
        <v>499</v>
      </c>
      <c r="C1297" t="s">
        <v>487</v>
      </c>
      <c r="D1297" s="7" t="s">
        <v>507</v>
      </c>
      <c r="E1297" s="10">
        <f>VLOOKUP(A1297,home!$A$2:$E$405,3,FALSE)</f>
        <v>1.41071428571429</v>
      </c>
      <c r="F1297" s="10">
        <f>VLOOKUP(B1297,home!$B$2:$E$405,3,FALSE)</f>
        <v>0</v>
      </c>
      <c r="G1297" s="10">
        <f>VLOOKUP(C1297,away!$B$2:$E$405,4,FALSE)</f>
        <v>0</v>
      </c>
      <c r="H1297" s="10">
        <f>VLOOKUP(A1297,away!$A$2:$E$405,3,FALSE)</f>
        <v>1.1071428571428601</v>
      </c>
      <c r="I1297" s="10">
        <f>VLOOKUP(C1297,away!$B$2:$E$405,3,FALSE)</f>
        <v>0</v>
      </c>
      <c r="J1297" s="10">
        <f>VLOOKUP(B1297,home!$B$2:$E$405,4,FALSE)</f>
        <v>0</v>
      </c>
      <c r="K1297" s="12">
        <f t="shared" si="1568"/>
        <v>0</v>
      </c>
      <c r="L1297" s="12">
        <f t="shared" si="1569"/>
        <v>0</v>
      </c>
      <c r="M1297" s="13">
        <f t="shared" si="1570"/>
        <v>1</v>
      </c>
      <c r="N1297" s="13">
        <f t="shared" si="1571"/>
        <v>0</v>
      </c>
      <c r="O1297" s="13">
        <f t="shared" si="1572"/>
        <v>0</v>
      </c>
      <c r="P1297" s="13">
        <f t="shared" si="1573"/>
        <v>0</v>
      </c>
      <c r="Q1297" s="13">
        <f t="shared" si="1574"/>
        <v>0</v>
      </c>
      <c r="R1297" s="13">
        <f t="shared" si="1575"/>
        <v>0</v>
      </c>
      <c r="S1297" s="13">
        <f t="shared" si="1576"/>
        <v>0</v>
      </c>
      <c r="T1297" s="13">
        <f t="shared" si="1577"/>
        <v>0</v>
      </c>
      <c r="U1297" s="13">
        <f t="shared" si="1578"/>
        <v>0</v>
      </c>
      <c r="V1297" s="13">
        <f t="shared" si="1579"/>
        <v>0</v>
      </c>
      <c r="W1297" s="13">
        <f t="shared" si="1580"/>
        <v>0</v>
      </c>
      <c r="X1297" s="13">
        <f t="shared" si="1581"/>
        <v>0</v>
      </c>
      <c r="Y1297" s="13">
        <f t="shared" si="1582"/>
        <v>0</v>
      </c>
      <c r="Z1297" s="13">
        <f t="shared" si="1583"/>
        <v>0</v>
      </c>
      <c r="AA1297" s="13">
        <f t="shared" si="1584"/>
        <v>0</v>
      </c>
      <c r="AB1297" s="13">
        <f t="shared" si="1585"/>
        <v>0</v>
      </c>
      <c r="AC1297" s="13">
        <f t="shared" si="1586"/>
        <v>0</v>
      </c>
      <c r="AD1297" s="13">
        <f t="shared" si="1587"/>
        <v>0</v>
      </c>
      <c r="AE1297" s="13">
        <f t="shared" si="1588"/>
        <v>0</v>
      </c>
      <c r="AF1297" s="13">
        <f t="shared" si="1589"/>
        <v>0</v>
      </c>
      <c r="AG1297" s="13">
        <f t="shared" si="1590"/>
        <v>0</v>
      </c>
      <c r="AH1297" s="13">
        <f t="shared" si="1591"/>
        <v>0</v>
      </c>
      <c r="AI1297" s="13">
        <f t="shared" si="1592"/>
        <v>0</v>
      </c>
      <c r="AJ1297" s="13">
        <f t="shared" si="1593"/>
        <v>0</v>
      </c>
      <c r="AK1297" s="13">
        <f t="shared" si="1594"/>
        <v>0</v>
      </c>
      <c r="AL1297" s="13">
        <f t="shared" si="1595"/>
        <v>0</v>
      </c>
      <c r="AM1297" s="13">
        <f t="shared" si="1596"/>
        <v>0</v>
      </c>
      <c r="AN1297" s="13">
        <f t="shared" si="1597"/>
        <v>0</v>
      </c>
      <c r="AO1297" s="13">
        <f t="shared" si="1598"/>
        <v>0</v>
      </c>
      <c r="AP1297" s="13">
        <f t="shared" si="1599"/>
        <v>0</v>
      </c>
      <c r="AQ1297" s="13">
        <f t="shared" si="1600"/>
        <v>0</v>
      </c>
      <c r="AR1297" s="13">
        <f t="shared" si="1601"/>
        <v>0</v>
      </c>
      <c r="AS1297" s="13">
        <f t="shared" si="1602"/>
        <v>0</v>
      </c>
      <c r="AT1297" s="13">
        <f t="shared" si="1603"/>
        <v>0</v>
      </c>
      <c r="AU1297" s="13">
        <f t="shared" si="1604"/>
        <v>0</v>
      </c>
      <c r="AV1297" s="13">
        <f t="shared" si="1605"/>
        <v>0</v>
      </c>
      <c r="AW1297" s="13">
        <f t="shared" si="1606"/>
        <v>0</v>
      </c>
      <c r="AX1297" s="13">
        <f t="shared" si="1607"/>
        <v>0</v>
      </c>
      <c r="AY1297" s="13">
        <f t="shared" si="1608"/>
        <v>0</v>
      </c>
      <c r="AZ1297" s="13">
        <f t="shared" si="1609"/>
        <v>0</v>
      </c>
      <c r="BA1297" s="13">
        <f t="shared" si="1610"/>
        <v>0</v>
      </c>
      <c r="BB1297" s="13">
        <f t="shared" si="1611"/>
        <v>0</v>
      </c>
      <c r="BC1297" s="13">
        <f t="shared" si="1612"/>
        <v>0</v>
      </c>
      <c r="BD1297" s="13">
        <f t="shared" si="1613"/>
        <v>0</v>
      </c>
      <c r="BE1297" s="13">
        <f t="shared" si="1614"/>
        <v>0</v>
      </c>
      <c r="BF1297" s="13">
        <f t="shared" si="1615"/>
        <v>0</v>
      </c>
      <c r="BG1297" s="13">
        <f t="shared" si="1616"/>
        <v>0</v>
      </c>
      <c r="BH1297" s="13">
        <f t="shared" si="1617"/>
        <v>0</v>
      </c>
      <c r="BI1297" s="13">
        <f t="shared" si="1618"/>
        <v>0</v>
      </c>
      <c r="BJ1297" s="14">
        <f t="shared" si="1619"/>
        <v>0</v>
      </c>
      <c r="BK1297" s="14">
        <f t="shared" si="1620"/>
        <v>1</v>
      </c>
      <c r="BL1297" s="14">
        <f t="shared" si="1621"/>
        <v>0</v>
      </c>
      <c r="BM1297" s="14">
        <f t="shared" si="1622"/>
        <v>0</v>
      </c>
      <c r="BN1297" s="14">
        <f t="shared" si="1623"/>
        <v>1</v>
      </c>
    </row>
    <row r="1298" spans="1:66" x14ac:dyDescent="0.25">
      <c r="A1298" t="s">
        <v>485</v>
      </c>
      <c r="B1298" t="s">
        <v>496</v>
      </c>
      <c r="C1298" t="s">
        <v>489</v>
      </c>
      <c r="D1298" s="7" t="s">
        <v>507</v>
      </c>
      <c r="E1298" s="10">
        <f>VLOOKUP(A1298,home!$A$2:$E$405,3,FALSE)</f>
        <v>1.41071428571429</v>
      </c>
      <c r="F1298" s="10">
        <f>VLOOKUP(B1298,home!$B$2:$E$405,3,FALSE)</f>
        <v>1.06</v>
      </c>
      <c r="G1298" s="10">
        <f>VLOOKUP(C1298,away!$B$2:$E$405,4,FALSE)</f>
        <v>0</v>
      </c>
      <c r="H1298" s="10">
        <f>VLOOKUP(A1298,away!$A$2:$E$405,3,FALSE)</f>
        <v>1.1071428571428601</v>
      </c>
      <c r="I1298" s="10">
        <f>VLOOKUP(C1298,away!$B$2:$E$405,3,FALSE)</f>
        <v>0</v>
      </c>
      <c r="J1298" s="10">
        <f>VLOOKUP(B1298,home!$B$2:$E$405,4,FALSE)</f>
        <v>0.45</v>
      </c>
      <c r="K1298" s="12">
        <f t="shared" si="1568"/>
        <v>0</v>
      </c>
      <c r="L1298" s="12">
        <f t="shared" si="1569"/>
        <v>0</v>
      </c>
      <c r="M1298" s="13">
        <f t="shared" si="1570"/>
        <v>1</v>
      </c>
      <c r="N1298" s="13">
        <f t="shared" si="1571"/>
        <v>0</v>
      </c>
      <c r="O1298" s="13">
        <f t="shared" si="1572"/>
        <v>0</v>
      </c>
      <c r="P1298" s="13">
        <f t="shared" si="1573"/>
        <v>0</v>
      </c>
      <c r="Q1298" s="13">
        <f t="shared" si="1574"/>
        <v>0</v>
      </c>
      <c r="R1298" s="13">
        <f t="shared" si="1575"/>
        <v>0</v>
      </c>
      <c r="S1298" s="13">
        <f t="shared" si="1576"/>
        <v>0</v>
      </c>
      <c r="T1298" s="13">
        <f t="shared" si="1577"/>
        <v>0</v>
      </c>
      <c r="U1298" s="13">
        <f t="shared" si="1578"/>
        <v>0</v>
      </c>
      <c r="V1298" s="13">
        <f t="shared" si="1579"/>
        <v>0</v>
      </c>
      <c r="W1298" s="13">
        <f t="shared" si="1580"/>
        <v>0</v>
      </c>
      <c r="X1298" s="13">
        <f t="shared" si="1581"/>
        <v>0</v>
      </c>
      <c r="Y1298" s="13">
        <f t="shared" si="1582"/>
        <v>0</v>
      </c>
      <c r="Z1298" s="13">
        <f t="shared" si="1583"/>
        <v>0</v>
      </c>
      <c r="AA1298" s="13">
        <f t="shared" si="1584"/>
        <v>0</v>
      </c>
      <c r="AB1298" s="13">
        <f t="shared" si="1585"/>
        <v>0</v>
      </c>
      <c r="AC1298" s="13">
        <f t="shared" si="1586"/>
        <v>0</v>
      </c>
      <c r="AD1298" s="13">
        <f t="shared" si="1587"/>
        <v>0</v>
      </c>
      <c r="AE1298" s="13">
        <f t="shared" si="1588"/>
        <v>0</v>
      </c>
      <c r="AF1298" s="13">
        <f t="shared" si="1589"/>
        <v>0</v>
      </c>
      <c r="AG1298" s="13">
        <f t="shared" si="1590"/>
        <v>0</v>
      </c>
      <c r="AH1298" s="13">
        <f t="shared" si="1591"/>
        <v>0</v>
      </c>
      <c r="AI1298" s="13">
        <f t="shared" si="1592"/>
        <v>0</v>
      </c>
      <c r="AJ1298" s="13">
        <f t="shared" si="1593"/>
        <v>0</v>
      </c>
      <c r="AK1298" s="13">
        <f t="shared" si="1594"/>
        <v>0</v>
      </c>
      <c r="AL1298" s="13">
        <f t="shared" si="1595"/>
        <v>0</v>
      </c>
      <c r="AM1298" s="13">
        <f t="shared" si="1596"/>
        <v>0</v>
      </c>
      <c r="AN1298" s="13">
        <f t="shared" si="1597"/>
        <v>0</v>
      </c>
      <c r="AO1298" s="13">
        <f t="shared" si="1598"/>
        <v>0</v>
      </c>
      <c r="AP1298" s="13">
        <f t="shared" si="1599"/>
        <v>0</v>
      </c>
      <c r="AQ1298" s="13">
        <f t="shared" si="1600"/>
        <v>0</v>
      </c>
      <c r="AR1298" s="13">
        <f t="shared" si="1601"/>
        <v>0</v>
      </c>
      <c r="AS1298" s="13">
        <f t="shared" si="1602"/>
        <v>0</v>
      </c>
      <c r="AT1298" s="13">
        <f t="shared" si="1603"/>
        <v>0</v>
      </c>
      <c r="AU1298" s="13">
        <f t="shared" si="1604"/>
        <v>0</v>
      </c>
      <c r="AV1298" s="13">
        <f t="shared" si="1605"/>
        <v>0</v>
      </c>
      <c r="AW1298" s="13">
        <f t="shared" si="1606"/>
        <v>0</v>
      </c>
      <c r="AX1298" s="13">
        <f t="shared" si="1607"/>
        <v>0</v>
      </c>
      <c r="AY1298" s="13">
        <f t="shared" si="1608"/>
        <v>0</v>
      </c>
      <c r="AZ1298" s="13">
        <f t="shared" si="1609"/>
        <v>0</v>
      </c>
      <c r="BA1298" s="13">
        <f t="shared" si="1610"/>
        <v>0</v>
      </c>
      <c r="BB1298" s="13">
        <f t="shared" si="1611"/>
        <v>0</v>
      </c>
      <c r="BC1298" s="13">
        <f t="shared" si="1612"/>
        <v>0</v>
      </c>
      <c r="BD1298" s="13">
        <f t="shared" si="1613"/>
        <v>0</v>
      </c>
      <c r="BE1298" s="13">
        <f t="shared" si="1614"/>
        <v>0</v>
      </c>
      <c r="BF1298" s="13">
        <f t="shared" si="1615"/>
        <v>0</v>
      </c>
      <c r="BG1298" s="13">
        <f t="shared" si="1616"/>
        <v>0</v>
      </c>
      <c r="BH1298" s="13">
        <f t="shared" si="1617"/>
        <v>0</v>
      </c>
      <c r="BI1298" s="13">
        <f t="shared" si="1618"/>
        <v>0</v>
      </c>
      <c r="BJ1298" s="14">
        <f t="shared" si="1619"/>
        <v>0</v>
      </c>
      <c r="BK1298" s="14">
        <f t="shared" si="1620"/>
        <v>1</v>
      </c>
      <c r="BL1298" s="14">
        <f t="shared" si="1621"/>
        <v>0</v>
      </c>
      <c r="BM1298" s="14">
        <f t="shared" si="1622"/>
        <v>0</v>
      </c>
      <c r="BN1298" s="14">
        <f t="shared" si="1623"/>
        <v>1</v>
      </c>
    </row>
    <row r="1299" spans="1:66" x14ac:dyDescent="0.25">
      <c r="A1299" t="s">
        <v>485</v>
      </c>
      <c r="B1299" t="s">
        <v>486</v>
      </c>
      <c r="C1299" t="s">
        <v>492</v>
      </c>
      <c r="D1299" s="7" t="s">
        <v>507</v>
      </c>
      <c r="E1299" s="10">
        <f>VLOOKUP(A1299,home!$A$2:$E$405,3,FALSE)</f>
        <v>1.41071428571429</v>
      </c>
      <c r="F1299" s="10">
        <f>VLOOKUP(B1299,home!$B$2:$E$405,3,FALSE)</f>
        <v>0.56999999999999995</v>
      </c>
      <c r="G1299" s="10">
        <f>VLOOKUP(C1299,away!$B$2:$E$405,4,FALSE)</f>
        <v>0.71</v>
      </c>
      <c r="H1299" s="10">
        <f>VLOOKUP(A1299,away!$A$2:$E$405,3,FALSE)</f>
        <v>1.1071428571428601</v>
      </c>
      <c r="I1299" s="10">
        <f>VLOOKUP(C1299,away!$B$2:$E$405,3,FALSE)</f>
        <v>1.24</v>
      </c>
      <c r="J1299" s="10">
        <f>VLOOKUP(B1299,home!$B$2:$E$405,4,FALSE)</f>
        <v>1.63</v>
      </c>
      <c r="K1299" s="12">
        <f t="shared" si="1568"/>
        <v>0.57091607142857315</v>
      </c>
      <c r="L1299" s="12">
        <f t="shared" si="1569"/>
        <v>2.2377571428571486</v>
      </c>
      <c r="M1299" s="13">
        <f t="shared" si="1570"/>
        <v>6.0284924530891945E-2</v>
      </c>
      <c r="N1299" s="13">
        <f t="shared" si="1571"/>
        <v>3.4417632279544849E-2</v>
      </c>
      <c r="O1299" s="13">
        <f t="shared" si="1572"/>
        <v>0.13490302047560759</v>
      </c>
      <c r="P1299" s="13">
        <f t="shared" si="1573"/>
        <v>7.701830247378226E-2</v>
      </c>
      <c r="Q1299" s="13">
        <f t="shared" si="1574"/>
        <v>9.8247897044554944E-3</v>
      </c>
      <c r="R1299" s="13">
        <f t="shared" si="1575"/>
        <v>0.15094009883114753</v>
      </c>
      <c r="S1299" s="13">
        <f t="shared" si="1576"/>
        <v>2.4599097378414054E-2</v>
      </c>
      <c r="T1299" s="13">
        <f t="shared" si="1577"/>
        <v>2.1985493338214656E-2</v>
      </c>
      <c r="U1299" s="13">
        <f t="shared" si="1578"/>
        <v>8.6174128245719323E-2</v>
      </c>
      <c r="V1299" s="13">
        <f t="shared" si="1579"/>
        <v>3.4919006833252927E-3</v>
      </c>
      <c r="W1299" s="13">
        <f t="shared" si="1580"/>
        <v>1.8697101135598745E-3</v>
      </c>
      <c r="X1299" s="13">
        <f t="shared" si="1581"/>
        <v>4.1839571616908598E-3</v>
      </c>
      <c r="Y1299" s="13">
        <f t="shared" si="1582"/>
        <v>4.6813400119910219E-3</v>
      </c>
      <c r="Z1299" s="13">
        <f t="shared" si="1583"/>
        <v>0.11258909476765479</v>
      </c>
      <c r="AA1299" s="13">
        <f t="shared" si="1584"/>
        <v>6.4278923670448795E-2</v>
      </c>
      <c r="AB1299" s="13">
        <f t="shared" si="1585"/>
        <v>1.834893528879487E-2</v>
      </c>
      <c r="AC1299" s="13">
        <f t="shared" si="1586"/>
        <v>2.7882205328437937E-4</v>
      </c>
      <c r="AD1299" s="13">
        <f t="shared" si="1587"/>
        <v>2.6686188818596869E-4</v>
      </c>
      <c r="AE1299" s="13">
        <f t="shared" si="1588"/>
        <v>5.9717209644449712E-4</v>
      </c>
      <c r="AF1299" s="13">
        <f t="shared" si="1589"/>
        <v>6.6816306216682588E-4</v>
      </c>
      <c r="AG1299" s="13">
        <f t="shared" si="1590"/>
        <v>4.9839555498570648E-4</v>
      </c>
      <c r="AH1299" s="13">
        <f t="shared" si="1591"/>
        <v>6.2986762756034972E-2</v>
      </c>
      <c r="AI1299" s="13">
        <f t="shared" si="1592"/>
        <v>3.5960155144679061E-2</v>
      </c>
      <c r="AJ1299" s="13">
        <f t="shared" si="1593"/>
        <v>1.0265115251581079E-2</v>
      </c>
      <c r="AK1299" s="13">
        <f t="shared" si="1594"/>
        <v>1.9535064240647328E-3</v>
      </c>
      <c r="AL1299" s="13">
        <f t="shared" si="1595"/>
        <v>1.4248604541397871E-5</v>
      </c>
      <c r="AM1299" s="13">
        <f t="shared" si="1596"/>
        <v>3.0471148163428887E-5</v>
      </c>
      <c r="AN1299" s="13">
        <f t="shared" si="1597"/>
        <v>6.818702945377147E-5</v>
      </c>
      <c r="AO1299" s="13">
        <f t="shared" si="1598"/>
        <v>7.6293006105193956E-5</v>
      </c>
      <c r="AP1299" s="13">
        <f t="shared" si="1599"/>
        <v>5.6908406453980605E-5</v>
      </c>
      <c r="AQ1299" s="13">
        <f t="shared" si="1600"/>
        <v>3.1836798257753238E-5</v>
      </c>
      <c r="AR1299" s="13">
        <f t="shared" si="1601"/>
        <v>2.8189815652553189E-2</v>
      </c>
      <c r="AS1299" s="13">
        <f t="shared" si="1602"/>
        <v>1.6094018806651365E-2</v>
      </c>
      <c r="AT1299" s="13">
        <f t="shared" si="1603"/>
        <v>4.5941669952954843E-3</v>
      </c>
      <c r="AU1299" s="13">
        <f t="shared" si="1604"/>
        <v>8.7429459081363669E-4</v>
      </c>
      <c r="AV1299" s="13">
        <f t="shared" si="1605"/>
        <v>1.2478720826464333E-4</v>
      </c>
      <c r="AW1299" s="13">
        <f t="shared" si="1606"/>
        <v>5.0565586989991892E-7</v>
      </c>
      <c r="AX1299" s="13">
        <f t="shared" si="1607"/>
        <v>2.8994113668971333E-6</v>
      </c>
      <c r="AY1299" s="13">
        <f t="shared" si="1608"/>
        <v>6.4881784963552684E-6</v>
      </c>
      <c r="AZ1299" s="13">
        <f t="shared" si="1609"/>
        <v>7.2594838871755783E-6</v>
      </c>
      <c r="BA1299" s="13">
        <f t="shared" si="1610"/>
        <v>5.4149873073278429E-6</v>
      </c>
      <c r="BB1299" s="13">
        <f t="shared" si="1611"/>
        <v>3.02935663136342E-6</v>
      </c>
      <c r="BC1299" s="13">
        <f t="shared" si="1612"/>
        <v>1.3557928880190329E-6</v>
      </c>
      <c r="BD1299" s="13">
        <f t="shared" si="1613"/>
        <v>1.0513660222054525E-2</v>
      </c>
      <c r="BE1299" s="13">
        <f t="shared" si="1614"/>
        <v>6.0024175903102299E-3</v>
      </c>
      <c r="BF1299" s="13">
        <f t="shared" si="1615"/>
        <v>1.7134383348668392E-3</v>
      </c>
      <c r="BG1299" s="13">
        <f t="shared" si="1616"/>
        <v>3.2607649425909726E-4</v>
      </c>
      <c r="BH1299" s="13">
        <f t="shared" si="1617"/>
        <v>4.6540577771901372E-5</v>
      </c>
      <c r="BI1299" s="13">
        <f t="shared" si="1618"/>
        <v>5.3141527647099822E-6</v>
      </c>
      <c r="BJ1299" s="14">
        <f t="shared" si="1619"/>
        <v>7.9283658810251026E-2</v>
      </c>
      <c r="BK1299" s="14">
        <f t="shared" si="1620"/>
        <v>0.16569378390273573</v>
      </c>
      <c r="BL1299" s="14">
        <f t="shared" si="1621"/>
        <v>0.63429517671368374</v>
      </c>
      <c r="BM1299" s="14">
        <f t="shared" si="1622"/>
        <v>0.52446696337626908</v>
      </c>
      <c r="BN1299" s="14">
        <f t="shared" si="1623"/>
        <v>0.46738876829542964</v>
      </c>
    </row>
    <row r="1300" spans="1:66" x14ac:dyDescent="0.25">
      <c r="A1300" t="s">
        <v>485</v>
      </c>
      <c r="B1300" t="s">
        <v>494</v>
      </c>
      <c r="C1300" t="s">
        <v>491</v>
      </c>
      <c r="D1300" s="7" t="s">
        <v>507</v>
      </c>
      <c r="E1300" s="10">
        <f>VLOOKUP(A1300,home!$A$2:$E$405,3,FALSE)</f>
        <v>1.41071428571429</v>
      </c>
      <c r="F1300" s="10">
        <f>VLOOKUP(B1300,home!$B$2:$E$405,3,FALSE)</f>
        <v>1.59</v>
      </c>
      <c r="G1300" s="10">
        <f>VLOOKUP(C1300,away!$B$2:$E$405,4,FALSE)</f>
        <v>0</v>
      </c>
      <c r="H1300" s="10">
        <f>VLOOKUP(A1300,away!$A$2:$E$405,3,FALSE)</f>
        <v>1.1071428571428601</v>
      </c>
      <c r="I1300" s="10">
        <f>VLOOKUP(C1300,away!$B$2:$E$405,3,FALSE)</f>
        <v>0</v>
      </c>
      <c r="J1300" s="10">
        <f>VLOOKUP(B1300,home!$B$2:$E$405,4,FALSE)</f>
        <v>0.23</v>
      </c>
      <c r="K1300" s="12">
        <f t="shared" si="1568"/>
        <v>0</v>
      </c>
      <c r="L1300" s="12">
        <f t="shared" si="1569"/>
        <v>0</v>
      </c>
      <c r="M1300" s="13">
        <f t="shared" si="1570"/>
        <v>1</v>
      </c>
      <c r="N1300" s="13">
        <f t="shared" si="1571"/>
        <v>0</v>
      </c>
      <c r="O1300" s="13">
        <f t="shared" si="1572"/>
        <v>0</v>
      </c>
      <c r="P1300" s="13">
        <f t="shared" si="1573"/>
        <v>0</v>
      </c>
      <c r="Q1300" s="13">
        <f t="shared" si="1574"/>
        <v>0</v>
      </c>
      <c r="R1300" s="13">
        <f t="shared" si="1575"/>
        <v>0</v>
      </c>
      <c r="S1300" s="13">
        <f t="shared" si="1576"/>
        <v>0</v>
      </c>
      <c r="T1300" s="13">
        <f t="shared" si="1577"/>
        <v>0</v>
      </c>
      <c r="U1300" s="13">
        <f t="shared" si="1578"/>
        <v>0</v>
      </c>
      <c r="V1300" s="13">
        <f t="shared" si="1579"/>
        <v>0</v>
      </c>
      <c r="W1300" s="13">
        <f t="shared" si="1580"/>
        <v>0</v>
      </c>
      <c r="X1300" s="13">
        <f t="shared" si="1581"/>
        <v>0</v>
      </c>
      <c r="Y1300" s="13">
        <f t="shared" si="1582"/>
        <v>0</v>
      </c>
      <c r="Z1300" s="13">
        <f t="shared" si="1583"/>
        <v>0</v>
      </c>
      <c r="AA1300" s="13">
        <f t="shared" si="1584"/>
        <v>0</v>
      </c>
      <c r="AB1300" s="13">
        <f t="shared" si="1585"/>
        <v>0</v>
      </c>
      <c r="AC1300" s="13">
        <f t="shared" si="1586"/>
        <v>0</v>
      </c>
      <c r="AD1300" s="13">
        <f t="shared" si="1587"/>
        <v>0</v>
      </c>
      <c r="AE1300" s="13">
        <f t="shared" si="1588"/>
        <v>0</v>
      </c>
      <c r="AF1300" s="13">
        <f t="shared" si="1589"/>
        <v>0</v>
      </c>
      <c r="AG1300" s="13">
        <f t="shared" si="1590"/>
        <v>0</v>
      </c>
      <c r="AH1300" s="13">
        <f t="shared" si="1591"/>
        <v>0</v>
      </c>
      <c r="AI1300" s="13">
        <f t="shared" si="1592"/>
        <v>0</v>
      </c>
      <c r="AJ1300" s="13">
        <f t="shared" si="1593"/>
        <v>0</v>
      </c>
      <c r="AK1300" s="13">
        <f t="shared" si="1594"/>
        <v>0</v>
      </c>
      <c r="AL1300" s="13">
        <f t="shared" si="1595"/>
        <v>0</v>
      </c>
      <c r="AM1300" s="13">
        <f t="shared" si="1596"/>
        <v>0</v>
      </c>
      <c r="AN1300" s="13">
        <f t="shared" si="1597"/>
        <v>0</v>
      </c>
      <c r="AO1300" s="13">
        <f t="shared" si="1598"/>
        <v>0</v>
      </c>
      <c r="AP1300" s="13">
        <f t="shared" si="1599"/>
        <v>0</v>
      </c>
      <c r="AQ1300" s="13">
        <f t="shared" si="1600"/>
        <v>0</v>
      </c>
      <c r="AR1300" s="13">
        <f t="shared" si="1601"/>
        <v>0</v>
      </c>
      <c r="AS1300" s="13">
        <f t="shared" si="1602"/>
        <v>0</v>
      </c>
      <c r="AT1300" s="13">
        <f t="shared" si="1603"/>
        <v>0</v>
      </c>
      <c r="AU1300" s="13">
        <f t="shared" si="1604"/>
        <v>0</v>
      </c>
      <c r="AV1300" s="13">
        <f t="shared" si="1605"/>
        <v>0</v>
      </c>
      <c r="AW1300" s="13">
        <f t="shared" si="1606"/>
        <v>0</v>
      </c>
      <c r="AX1300" s="13">
        <f t="shared" si="1607"/>
        <v>0</v>
      </c>
      <c r="AY1300" s="13">
        <f t="shared" si="1608"/>
        <v>0</v>
      </c>
      <c r="AZ1300" s="13">
        <f t="shared" si="1609"/>
        <v>0</v>
      </c>
      <c r="BA1300" s="13">
        <f t="shared" si="1610"/>
        <v>0</v>
      </c>
      <c r="BB1300" s="13">
        <f t="shared" si="1611"/>
        <v>0</v>
      </c>
      <c r="BC1300" s="13">
        <f t="shared" si="1612"/>
        <v>0</v>
      </c>
      <c r="BD1300" s="13">
        <f t="shared" si="1613"/>
        <v>0</v>
      </c>
      <c r="BE1300" s="13">
        <f t="shared" si="1614"/>
        <v>0</v>
      </c>
      <c r="BF1300" s="13">
        <f t="shared" si="1615"/>
        <v>0</v>
      </c>
      <c r="BG1300" s="13">
        <f t="shared" si="1616"/>
        <v>0</v>
      </c>
      <c r="BH1300" s="13">
        <f t="shared" si="1617"/>
        <v>0</v>
      </c>
      <c r="BI1300" s="13">
        <f t="shared" si="1618"/>
        <v>0</v>
      </c>
      <c r="BJ1300" s="14">
        <f t="shared" si="1619"/>
        <v>0</v>
      </c>
      <c r="BK1300" s="14">
        <f t="shared" si="1620"/>
        <v>1</v>
      </c>
      <c r="BL1300" s="14">
        <f t="shared" si="1621"/>
        <v>0</v>
      </c>
      <c r="BM1300" s="14">
        <f t="shared" si="1622"/>
        <v>0</v>
      </c>
      <c r="BN1300" s="14">
        <f t="shared" si="1623"/>
        <v>1</v>
      </c>
    </row>
    <row r="1301" spans="1:66" x14ac:dyDescent="0.25">
      <c r="A1301" t="s">
        <v>485</v>
      </c>
      <c r="B1301" t="s">
        <v>498</v>
      </c>
      <c r="C1301" t="s">
        <v>488</v>
      </c>
      <c r="D1301" s="7" t="s">
        <v>507</v>
      </c>
      <c r="E1301" s="10">
        <f>VLOOKUP(A1301,home!$A$2:$E$405,3,FALSE)</f>
        <v>1.41071428571429</v>
      </c>
      <c r="F1301" s="10">
        <f>VLOOKUP(B1301,home!$B$2:$E$405,3,FALSE)</f>
        <v>1.06</v>
      </c>
      <c r="G1301" s="10">
        <f>VLOOKUP(C1301,away!$B$2:$E$405,4,FALSE)</f>
        <v>0.71</v>
      </c>
      <c r="H1301" s="10">
        <f>VLOOKUP(A1301,away!$A$2:$E$405,3,FALSE)</f>
        <v>1.1071428571428601</v>
      </c>
      <c r="I1301" s="10">
        <f>VLOOKUP(C1301,away!$B$2:$E$405,3,FALSE)</f>
        <v>0.18</v>
      </c>
      <c r="J1301" s="10">
        <f>VLOOKUP(B1301,home!$B$2:$E$405,4,FALSE)</f>
        <v>0.23</v>
      </c>
      <c r="K1301" s="12">
        <f t="shared" si="1568"/>
        <v>1.0617035714285747</v>
      </c>
      <c r="L1301" s="12">
        <f t="shared" si="1569"/>
        <v>4.583571428571441E-2</v>
      </c>
      <c r="M1301" s="13">
        <f t="shared" si="1570"/>
        <v>0.33037091009626485</v>
      </c>
      <c r="N1301" s="13">
        <f t="shared" si="1571"/>
        <v>0.35075597514531293</v>
      </c>
      <c r="O1301" s="13">
        <f t="shared" si="1572"/>
        <v>1.5142786643483839E-2</v>
      </c>
      <c r="P1301" s="13">
        <f t="shared" si="1573"/>
        <v>1.607715066076771E-2</v>
      </c>
      <c r="Q1301" s="13">
        <f t="shared" si="1574"/>
        <v>0.18619943575584555</v>
      </c>
      <c r="R1301" s="13">
        <f t="shared" si="1575"/>
        <v>3.470402210401287E-4</v>
      </c>
      <c r="S1301" s="13">
        <f t="shared" si="1576"/>
        <v>1.9559438003614489E-4</v>
      </c>
      <c r="T1301" s="13">
        <f t="shared" si="1577"/>
        <v>8.5345841374661734E-3</v>
      </c>
      <c r="U1301" s="13">
        <f t="shared" si="1578"/>
        <v>3.6845384210766662E-4</v>
      </c>
      <c r="V1301" s="13">
        <f t="shared" si="1579"/>
        <v>1.0575992754205579E-6</v>
      </c>
      <c r="W1301" s="13">
        <f t="shared" si="1580"/>
        <v>6.5896201979988911E-2</v>
      </c>
      <c r="X1301" s="13">
        <f t="shared" si="1581"/>
        <v>3.0203994864684996E-3</v>
      </c>
      <c r="Y1301" s="13">
        <f t="shared" si="1582"/>
        <v>6.9221083945244331E-5</v>
      </c>
      <c r="Z1301" s="13">
        <f t="shared" si="1583"/>
        <v>5.3022788057488408E-6</v>
      </c>
      <c r="AA1301" s="13">
        <f t="shared" si="1584"/>
        <v>5.6294483447735815E-6</v>
      </c>
      <c r="AB1301" s="13">
        <f t="shared" si="1585"/>
        <v>2.9884027064093947E-6</v>
      </c>
      <c r="AC1301" s="13">
        <f t="shared" si="1586"/>
        <v>3.2166843330539828E-9</v>
      </c>
      <c r="AD1301" s="13">
        <f t="shared" si="1587"/>
        <v>1.7490558246433231E-2</v>
      </c>
      <c r="AE1301" s="13">
        <f t="shared" si="1588"/>
        <v>8.0169223048115966E-4</v>
      </c>
      <c r="AF1301" s="13">
        <f t="shared" si="1589"/>
        <v>1.8373068010705769E-5</v>
      </c>
      <c r="AG1301" s="13">
        <f t="shared" si="1590"/>
        <v>2.8071423196356972E-7</v>
      </c>
      <c r="AH1301" s="13">
        <f t="shared" si="1591"/>
        <v>6.0758434100875675E-8</v>
      </c>
      <c r="AI1301" s="13">
        <f t="shared" si="1592"/>
        <v>6.4507446479307397E-8</v>
      </c>
      <c r="AJ1301" s="13">
        <f t="shared" si="1593"/>
        <v>3.4243893155409146E-8</v>
      </c>
      <c r="AK1301" s="13">
        <f t="shared" si="1594"/>
        <v>1.2118954554238808E-8</v>
      </c>
      <c r="AL1301" s="13">
        <f t="shared" si="1595"/>
        <v>6.2614615355293863E-12</v>
      </c>
      <c r="AM1301" s="13">
        <f t="shared" si="1596"/>
        <v>3.7139576313035354E-3</v>
      </c>
      <c r="AN1301" s="13">
        <f t="shared" si="1597"/>
        <v>1.7023190085767751E-4</v>
      </c>
      <c r="AO1301" s="13">
        <f t="shared" si="1598"/>
        <v>3.9013503850132835E-6</v>
      </c>
      <c r="AP1301" s="13">
        <f t="shared" si="1599"/>
        <v>5.9607060525310291E-8</v>
      </c>
      <c r="AQ1301" s="13">
        <f t="shared" si="1600"/>
        <v>6.8303304891235149E-10</v>
      </c>
      <c r="AR1301" s="13">
        <f t="shared" si="1601"/>
        <v>5.5698124517902881E-10</v>
      </c>
      <c r="AS1301" s="13">
        <f t="shared" si="1602"/>
        <v>5.9134897722530942E-10</v>
      </c>
      <c r="AT1301" s="13">
        <f t="shared" si="1603"/>
        <v>3.1391866054037291E-10</v>
      </c>
      <c r="AU1301" s="13">
        <f t="shared" si="1604"/>
        <v>1.1109618767792947E-10</v>
      </c>
      <c r="AV1301" s="13">
        <f t="shared" si="1605"/>
        <v>2.9487804807439229E-11</v>
      </c>
      <c r="AW1301" s="13">
        <f t="shared" si="1606"/>
        <v>8.4640943950253538E-15</v>
      </c>
      <c r="AX1301" s="13">
        <f t="shared" si="1607"/>
        <v>6.5718701354822867E-4</v>
      </c>
      <c r="AY1301" s="13">
        <f t="shared" si="1608"/>
        <v>3.0122636185278534E-5</v>
      </c>
      <c r="AZ1301" s="13">
        <f t="shared" si="1609"/>
        <v>6.9034627286047442E-7</v>
      </c>
      <c r="BA1301" s="13">
        <f t="shared" si="1610"/>
        <v>1.0547504840346853E-8</v>
      </c>
      <c r="BB1301" s="13">
        <f t="shared" si="1611"/>
        <v>1.2086310457233194E-10</v>
      </c>
      <c r="BC1301" s="13">
        <f t="shared" si="1612"/>
        <v>1.1079693457723657E-12</v>
      </c>
      <c r="BD1301" s="13">
        <f t="shared" si="1613"/>
        <v>4.2549388694212389E-12</v>
      </c>
      <c r="BE1301" s="13">
        <f t="shared" si="1614"/>
        <v>4.5174837938747914E-12</v>
      </c>
      <c r="BF1301" s="13">
        <f t="shared" si="1615"/>
        <v>2.3981143389137864E-12</v>
      </c>
      <c r="BG1301" s="13">
        <f t="shared" si="1616"/>
        <v>8.4869551943961432E-13</v>
      </c>
      <c r="BH1301" s="13">
        <f t="shared" si="1617"/>
        <v>2.2526576601111693E-13</v>
      </c>
      <c r="BI1301" s="13">
        <f t="shared" si="1618"/>
        <v>4.7833093658919309E-14</v>
      </c>
      <c r="BJ1301" s="14">
        <f t="shared" si="1619"/>
        <v>0.63736288368630645</v>
      </c>
      <c r="BK1301" s="14">
        <f t="shared" si="1620"/>
        <v>0.34667483859547515</v>
      </c>
      <c r="BL1301" s="14">
        <f t="shared" si="1621"/>
        <v>1.5867071801536313E-2</v>
      </c>
      <c r="BM1301" s="14">
        <f t="shared" si="1622"/>
        <v>0.1009866752032319</v>
      </c>
      <c r="BN1301" s="14">
        <f t="shared" si="1623"/>
        <v>0.89889329852271493</v>
      </c>
    </row>
    <row r="1302" spans="1:66" x14ac:dyDescent="0.25">
      <c r="A1302" t="s">
        <v>22</v>
      </c>
      <c r="B1302" t="s">
        <v>267</v>
      </c>
      <c r="C1302" t="s">
        <v>163</v>
      </c>
      <c r="D1302" s="7" t="s">
        <v>507</v>
      </c>
      <c r="E1302" s="10">
        <f>VLOOKUP(A1302,home!$A$2:$E$405,3,FALSE)</f>
        <v>1.6818181818181801</v>
      </c>
      <c r="F1302" s="10">
        <f>VLOOKUP(B1302,home!$B$2:$E$405,3,FALSE)</f>
        <v>0.5</v>
      </c>
      <c r="G1302" s="10">
        <f>VLOOKUP(C1302,away!$B$2:$E$405,4,FALSE)</f>
        <v>1.19</v>
      </c>
      <c r="H1302" s="10">
        <f>VLOOKUP(A1302,away!$A$2:$E$405,3,FALSE)</f>
        <v>1.39090909090909</v>
      </c>
      <c r="I1302" s="10">
        <f>VLOOKUP(C1302,away!$B$2:$E$405,3,FALSE)</f>
        <v>0.95</v>
      </c>
      <c r="J1302" s="10">
        <f>VLOOKUP(B1302,home!$B$2:$E$405,4,FALSE)</f>
        <v>1.44</v>
      </c>
      <c r="K1302" s="12">
        <f t="shared" si="1568"/>
        <v>1.0006818181818171</v>
      </c>
      <c r="L1302" s="12">
        <f t="shared" si="1569"/>
        <v>1.9027636363636349</v>
      </c>
      <c r="M1302" s="13">
        <f t="shared" si="1570"/>
        <v>5.4833966272634989E-2</v>
      </c>
      <c r="N1302" s="13">
        <f t="shared" si="1571"/>
        <v>5.4871353067820823E-2</v>
      </c>
      <c r="O1302" s="13">
        <f t="shared" si="1572"/>
        <v>0.10433607706115984</v>
      </c>
      <c r="P1302" s="13">
        <f t="shared" si="1573"/>
        <v>0.10440721529551962</v>
      </c>
      <c r="Q1302" s="13">
        <f t="shared" si="1574"/>
        <v>2.7454382677001683E-2</v>
      </c>
      <c r="R1302" s="13">
        <f t="shared" si="1575"/>
        <v>9.9263446696404495E-2</v>
      </c>
      <c r="S1302" s="13">
        <f t="shared" si="1576"/>
        <v>4.969942604354835E-2</v>
      </c>
      <c r="T1302" s="13">
        <f t="shared" si="1577"/>
        <v>5.2239201016610497E-2</v>
      </c>
      <c r="U1302" s="13">
        <f t="shared" si="1578"/>
        <v>9.9331126319151933E-2</v>
      </c>
      <c r="V1302" s="13">
        <f t="shared" si="1579"/>
        <v>1.051452640218749E-2</v>
      </c>
      <c r="W1302" s="13">
        <f t="shared" si="1580"/>
        <v>9.1577005247604759E-3</v>
      </c>
      <c r="X1302" s="13">
        <f t="shared" si="1581"/>
        <v>1.7424939551222408E-2</v>
      </c>
      <c r="Y1302" s="13">
        <f t="shared" si="1582"/>
        <v>1.6577770671950241E-2</v>
      </c>
      <c r="Z1302" s="13">
        <f t="shared" si="1583"/>
        <v>6.29582922646795E-2</v>
      </c>
      <c r="AA1302" s="13">
        <f t="shared" si="1584"/>
        <v>6.300121837304172E-2</v>
      </c>
      <c r="AB1302" s="13">
        <f t="shared" si="1585"/>
        <v>3.1522086874602548E-2</v>
      </c>
      <c r="AC1302" s="13">
        <f t="shared" si="1586"/>
        <v>1.2512687121990459E-3</v>
      </c>
      <c r="AD1302" s="13">
        <f t="shared" si="1587"/>
        <v>2.2909861028704731E-3</v>
      </c>
      <c r="AE1302" s="13">
        <f t="shared" si="1588"/>
        <v>4.3592050479563738E-3</v>
      </c>
      <c r="AF1302" s="13">
        <f t="shared" si="1589"/>
        <v>4.1472684243520925E-3</v>
      </c>
      <c r="AG1302" s="13">
        <f t="shared" si="1590"/>
        <v>2.6304238493654241E-3</v>
      </c>
      <c r="AH1302" s="13">
        <f t="shared" si="1591"/>
        <v>2.9948687282196514E-2</v>
      </c>
      <c r="AI1302" s="13">
        <f t="shared" si="1592"/>
        <v>2.9969106841707074E-2</v>
      </c>
      <c r="AJ1302" s="13">
        <f t="shared" si="1593"/>
        <v>1.4994770161822284E-2</v>
      </c>
      <c r="AK1302" s="13">
        <f t="shared" si="1594"/>
        <v>5.0016646229169275E-3</v>
      </c>
      <c r="AL1302" s="13">
        <f t="shared" si="1595"/>
        <v>9.5299676975809283E-5</v>
      </c>
      <c r="AM1302" s="13">
        <f t="shared" si="1596"/>
        <v>4.5850962776994026E-4</v>
      </c>
      <c r="AN1302" s="13">
        <f t="shared" si="1597"/>
        <v>8.7243544664326812E-4</v>
      </c>
      <c r="AO1302" s="13">
        <f t="shared" si="1598"/>
        <v>8.3001922147373853E-4</v>
      </c>
      <c r="AP1302" s="13">
        <f t="shared" si="1599"/>
        <v>5.2644346403436153E-4</v>
      </c>
      <c r="AQ1302" s="13">
        <f t="shared" si="1600"/>
        <v>2.5042436999147248E-4</v>
      </c>
      <c r="AR1302" s="13">
        <f t="shared" si="1601"/>
        <v>1.1397054623477915E-2</v>
      </c>
      <c r="AS1302" s="13">
        <f t="shared" si="1602"/>
        <v>1.1404825342539365E-2</v>
      </c>
      <c r="AT1302" s="13">
        <f t="shared" si="1603"/>
        <v>5.7063006799091785E-3</v>
      </c>
      <c r="AU1302" s="13">
        <f t="shared" si="1604"/>
        <v>1.9033971131545522E-3</v>
      </c>
      <c r="AV1302" s="13">
        <f t="shared" si="1605"/>
        <v>4.7617372097837974E-4</v>
      </c>
      <c r="AW1302" s="13">
        <f t="shared" si="1606"/>
        <v>5.0404554410953978E-6</v>
      </c>
      <c r="AX1302" s="13">
        <f t="shared" si="1607"/>
        <v>7.6470374661781977E-5</v>
      </c>
      <c r="AY1302" s="13">
        <f t="shared" si="1608"/>
        <v>1.4550504816554182E-4</v>
      </c>
      <c r="AZ1302" s="13">
        <f t="shared" si="1609"/>
        <v>1.3843085727836612E-4</v>
      </c>
      <c r="BA1302" s="13">
        <f t="shared" si="1610"/>
        <v>8.7800400459973118E-5</v>
      </c>
      <c r="BB1302" s="13">
        <f t="shared" si="1611"/>
        <v>4.1765852313350448E-5</v>
      </c>
      <c r="BC1302" s="13">
        <f t="shared" si="1612"/>
        <v>1.5894109004715441E-5</v>
      </c>
      <c r="BD1302" s="13">
        <f t="shared" si="1613"/>
        <v>3.614316849867307E-3</v>
      </c>
      <c r="BE1302" s="13">
        <f t="shared" si="1614"/>
        <v>3.6167811568103949E-3</v>
      </c>
      <c r="BF1302" s="13">
        <f t="shared" si="1615"/>
        <v>1.8096235719813807E-3</v>
      </c>
      <c r="BG1302" s="13">
        <f t="shared" si="1616"/>
        <v>6.0361913541166746E-4</v>
      </c>
      <c r="BH1302" s="13">
        <f t="shared" si="1617"/>
        <v>1.5100767347827097E-4</v>
      </c>
      <c r="BI1302" s="13">
        <f t="shared" si="1618"/>
        <v>3.0222126651128478E-5</v>
      </c>
      <c r="BJ1302" s="14">
        <f t="shared" si="1619"/>
        <v>0.19459692970570697</v>
      </c>
      <c r="BK1302" s="14">
        <f t="shared" si="1620"/>
        <v>0.22094720745123086</v>
      </c>
      <c r="BL1302" s="14">
        <f t="shared" si="1621"/>
        <v>0.5180815062272629</v>
      </c>
      <c r="BM1302" s="14">
        <f t="shared" si="1622"/>
        <v>0.55127702998561467</v>
      </c>
      <c r="BN1302" s="14">
        <f t="shared" si="1623"/>
        <v>0.44516644107054149</v>
      </c>
    </row>
    <row r="1303" spans="1:66" x14ac:dyDescent="0.25">
      <c r="A1303" t="s">
        <v>22</v>
      </c>
      <c r="B1303" t="s">
        <v>165</v>
      </c>
      <c r="C1303" t="s">
        <v>264</v>
      </c>
      <c r="D1303" s="7" t="s">
        <v>507</v>
      </c>
      <c r="E1303" s="10">
        <f>VLOOKUP(A1303,home!$A$2:$E$405,3,FALSE)</f>
        <v>1.6818181818181801</v>
      </c>
      <c r="F1303" s="10">
        <f>VLOOKUP(B1303,home!$B$2:$E$405,3,FALSE)</f>
        <v>0.71</v>
      </c>
      <c r="G1303" s="10">
        <f>VLOOKUP(C1303,away!$B$2:$E$405,4,FALSE)</f>
        <v>0.89</v>
      </c>
      <c r="H1303" s="10">
        <f>VLOOKUP(A1303,away!$A$2:$E$405,3,FALSE)</f>
        <v>1.39090909090909</v>
      </c>
      <c r="I1303" s="10">
        <f>VLOOKUP(C1303,away!$B$2:$E$405,3,FALSE)</f>
        <v>0.89</v>
      </c>
      <c r="J1303" s="10">
        <f>VLOOKUP(B1303,home!$B$2:$E$405,4,FALSE)</f>
        <v>1.1499999999999999</v>
      </c>
      <c r="K1303" s="12">
        <f t="shared" si="1568"/>
        <v>1.0627409090909079</v>
      </c>
      <c r="L1303" s="12">
        <f t="shared" si="1569"/>
        <v>1.4235954545454537</v>
      </c>
      <c r="M1303" s="13">
        <f t="shared" si="1570"/>
        <v>8.3214275642131796E-2</v>
      </c>
      <c r="N1303" s="13">
        <f t="shared" si="1571"/>
        <v>8.8435214945260535E-2</v>
      </c>
      <c r="O1303" s="13">
        <f t="shared" si="1572"/>
        <v>0.1184634645574313</v>
      </c>
      <c r="P1303" s="13">
        <f t="shared" si="1573"/>
        <v>0.12589597001782307</v>
      </c>
      <c r="Q1303" s="13">
        <f t="shared" si="1574"/>
        <v>4.6991860363288007E-2</v>
      </c>
      <c r="R1303" s="13">
        <f t="shared" si="1575"/>
        <v>8.4322024836832835E-2</v>
      </c>
      <c r="S1303" s="13">
        <f t="shared" si="1576"/>
        <v>4.761741643612824E-2</v>
      </c>
      <c r="T1303" s="13">
        <f t="shared" si="1577"/>
        <v>6.6897398813811487E-2</v>
      </c>
      <c r="U1303" s="13">
        <f t="shared" si="1578"/>
        <v>8.9612465331481844E-2</v>
      </c>
      <c r="V1303" s="13">
        <f t="shared" si="1579"/>
        <v>8.0045571584244687E-3</v>
      </c>
      <c r="W1303" s="13">
        <f t="shared" si="1580"/>
        <v>1.6646724134117902E-2</v>
      </c>
      <c r="X1303" s="13">
        <f t="shared" si="1581"/>
        <v>2.3698200810402349E-2</v>
      </c>
      <c r="Y1303" s="13">
        <f t="shared" si="1582"/>
        <v>1.6868325477297091E-2</v>
      </c>
      <c r="Z1303" s="13">
        <f t="shared" si="1583"/>
        <v>4.0013483758594696E-2</v>
      </c>
      <c r="AA1303" s="13">
        <f t="shared" si="1584"/>
        <v>4.25239661055032E-2</v>
      </c>
      <c r="AB1303" s="13">
        <f t="shared" si="1585"/>
        <v>2.2595979198556711E-2</v>
      </c>
      <c r="AC1303" s="13">
        <f t="shared" si="1586"/>
        <v>7.5688747532095158E-4</v>
      </c>
      <c r="AD1303" s="13">
        <f t="shared" si="1587"/>
        <v>4.4227886849195035E-3</v>
      </c>
      <c r="AE1303" s="13">
        <f t="shared" si="1588"/>
        <v>6.2962618682664701E-3</v>
      </c>
      <c r="AF1303" s="13">
        <f t="shared" si="1589"/>
        <v>4.481664888146007E-3</v>
      </c>
      <c r="AG1303" s="13">
        <f t="shared" si="1590"/>
        <v>2.1266925878535383E-3</v>
      </c>
      <c r="AH1303" s="13">
        <f t="shared" si="1591"/>
        <v>1.4240753399815943E-2</v>
      </c>
      <c r="AI1303" s="13">
        <f t="shared" si="1592"/>
        <v>1.5134231214259832E-2</v>
      </c>
      <c r="AJ1303" s="13">
        <f t="shared" si="1593"/>
        <v>8.0418833195172439E-3</v>
      </c>
      <c r="AK1303" s="13">
        <f t="shared" si="1594"/>
        <v>2.8488127965955881E-3</v>
      </c>
      <c r="AL1303" s="13">
        <f t="shared" si="1595"/>
        <v>4.5804199899386978E-5</v>
      </c>
      <c r="AM1303" s="13">
        <f t="shared" si="1596"/>
        <v>9.4005569354566705E-4</v>
      </c>
      <c r="AN1303" s="13">
        <f t="shared" si="1597"/>
        <v>1.3382590123511857E-3</v>
      </c>
      <c r="AO1303" s="13">
        <f t="shared" si="1598"/>
        <v>9.5256972349381825E-4</v>
      </c>
      <c r="AP1303" s="13">
        <f t="shared" si="1599"/>
        <v>4.5202464283447313E-4</v>
      </c>
      <c r="AQ1303" s="13">
        <f t="shared" si="1600"/>
        <v>1.6087505672042211E-4</v>
      </c>
      <c r="AR1303" s="13">
        <f t="shared" si="1601"/>
        <v>4.0546143618561377E-3</v>
      </c>
      <c r="AS1303" s="13">
        <f t="shared" si="1602"/>
        <v>4.309004552932043E-3</v>
      </c>
      <c r="AT1303" s="13">
        <f t="shared" si="1603"/>
        <v>2.2896777079299299E-3</v>
      </c>
      <c r="AU1303" s="13">
        <f t="shared" si="1604"/>
        <v>8.1111138961688009E-4</v>
      </c>
      <c r="AV1303" s="13">
        <f t="shared" si="1605"/>
        <v>2.1550031389385815E-4</v>
      </c>
      <c r="AW1303" s="13">
        <f t="shared" si="1606"/>
        <v>1.9249382034530383E-6</v>
      </c>
      <c r="AX1303" s="13">
        <f t="shared" si="1607"/>
        <v>1.6650594039246762E-4</v>
      </c>
      <c r="AY1303" s="13">
        <f t="shared" si="1608"/>
        <v>2.370370998975332E-4</v>
      </c>
      <c r="AZ1303" s="13">
        <f t="shared" si="1609"/>
        <v>1.6872246898638247E-4</v>
      </c>
      <c r="BA1303" s="13">
        <f t="shared" si="1610"/>
        <v>8.0064179976233459E-5</v>
      </c>
      <c r="BB1303" s="13">
        <f t="shared" si="1611"/>
        <v>2.8494750671518783E-5</v>
      </c>
      <c r="BC1303" s="13">
        <f t="shared" si="1612"/>
        <v>8.1129995068760292E-6</v>
      </c>
      <c r="BD1303" s="13">
        <f t="shared" si="1613"/>
        <v>9.6202176257885279E-4</v>
      </c>
      <c r="BE1303" s="13">
        <f t="shared" si="1614"/>
        <v>1.0223798825282876E-3</v>
      </c>
      <c r="BF1303" s="13">
        <f t="shared" si="1615"/>
        <v>5.4326246289718389E-4</v>
      </c>
      <c r="BG1303" s="13">
        <f t="shared" si="1616"/>
        <v>1.9244908123143962E-4</v>
      </c>
      <c r="BH1303" s="13">
        <f t="shared" si="1617"/>
        <v>5.1130877885402522E-5</v>
      </c>
      <c r="BI1303" s="13">
        <f t="shared" si="1618"/>
        <v>1.0867775129309779E-5</v>
      </c>
      <c r="BJ1303" s="14">
        <f t="shared" si="1619"/>
        <v>0.28139785414173946</v>
      </c>
      <c r="BK1303" s="14">
        <f t="shared" si="1620"/>
        <v>0.26577194802962545</v>
      </c>
      <c r="BL1303" s="14">
        <f t="shared" si="1621"/>
        <v>0.41224560092847379</v>
      </c>
      <c r="BM1303" s="14">
        <f t="shared" si="1622"/>
        <v>0.45187096433397178</v>
      </c>
      <c r="BN1303" s="14">
        <f t="shared" si="1623"/>
        <v>0.54732281036276753</v>
      </c>
    </row>
    <row r="1304" spans="1:66" x14ac:dyDescent="0.25">
      <c r="A1304" t="s">
        <v>22</v>
      </c>
      <c r="B1304" t="s">
        <v>290</v>
      </c>
      <c r="C1304" t="s">
        <v>266</v>
      </c>
      <c r="D1304" s="7" t="s">
        <v>507</v>
      </c>
      <c r="E1304" s="10">
        <f>VLOOKUP(A1304,home!$A$2:$E$405,3,FALSE)</f>
        <v>1.6818181818181801</v>
      </c>
      <c r="F1304" s="10">
        <f>VLOOKUP(B1304,home!$B$2:$E$405,3,FALSE)</f>
        <v>0.89</v>
      </c>
      <c r="G1304" s="10">
        <f>VLOOKUP(C1304,away!$B$2:$E$405,4,FALSE)</f>
        <v>0.59</v>
      </c>
      <c r="H1304" s="10">
        <f>VLOOKUP(A1304,away!$A$2:$E$405,3,FALSE)</f>
        <v>1.39090909090909</v>
      </c>
      <c r="I1304" s="10">
        <f>VLOOKUP(C1304,away!$B$2:$E$405,3,FALSE)</f>
        <v>1.07</v>
      </c>
      <c r="J1304" s="10">
        <f>VLOOKUP(B1304,home!$B$2:$E$405,4,FALSE)</f>
        <v>1.32</v>
      </c>
      <c r="K1304" s="12">
        <f t="shared" si="1568"/>
        <v>0.88312272727272634</v>
      </c>
      <c r="L1304" s="12">
        <f t="shared" si="1569"/>
        <v>1.9645199999999987</v>
      </c>
      <c r="M1304" s="13">
        <f t="shared" si="1570"/>
        <v>5.7980836553993012E-2</v>
      </c>
      <c r="N1304" s="13">
        <f t="shared" si="1571"/>
        <v>5.1204194507116489E-2</v>
      </c>
      <c r="O1304" s="13">
        <f t="shared" si="1572"/>
        <v>0.11390451302705028</v>
      </c>
      <c r="P1304" s="13">
        <f t="shared" si="1573"/>
        <v>0.10059166419312042</v>
      </c>
      <c r="Q1304" s="13">
        <f t="shared" si="1574"/>
        <v>2.2609793950463933E-2</v>
      </c>
      <c r="R1304" s="13">
        <f t="shared" si="1575"/>
        <v>0.11188384696595033</v>
      </c>
      <c r="S1304" s="13">
        <f t="shared" si="1576"/>
        <v>4.362942787018418E-2</v>
      </c>
      <c r="T1304" s="13">
        <f t="shared" si="1577"/>
        <v>4.4417392411565379E-2</v>
      </c>
      <c r="U1304" s="13">
        <f t="shared" si="1578"/>
        <v>9.8807168070334406E-2</v>
      </c>
      <c r="V1304" s="13">
        <f t="shared" si="1579"/>
        <v>8.4103588129667475E-3</v>
      </c>
      <c r="W1304" s="13">
        <f t="shared" si="1580"/>
        <v>6.6557409655360316E-3</v>
      </c>
      <c r="X1304" s="13">
        <f t="shared" si="1581"/>
        <v>1.3075336241614837E-2</v>
      </c>
      <c r="Y1304" s="13">
        <f t="shared" si="1582"/>
        <v>1.2843379776688582E-2</v>
      </c>
      <c r="Z1304" s="13">
        <f t="shared" si="1583"/>
        <v>7.3266018347182882E-2</v>
      </c>
      <c r="AA1304" s="13">
        <f t="shared" si="1584"/>
        <v>6.4702885939177751E-2</v>
      </c>
      <c r="AB1304" s="13">
        <f t="shared" si="1585"/>
        <v>2.8570294546511395E-2</v>
      </c>
      <c r="AC1304" s="13">
        <f t="shared" si="1586"/>
        <v>9.1195216357151164E-4</v>
      </c>
      <c r="AD1304" s="13">
        <f t="shared" si="1587"/>
        <v>1.4694590283762469E-3</v>
      </c>
      <c r="AE1304" s="13">
        <f t="shared" si="1588"/>
        <v>2.886781650425703E-3</v>
      </c>
      <c r="AF1304" s="13">
        <f t="shared" si="1589"/>
        <v>2.8355701439471493E-3</v>
      </c>
      <c r="AG1304" s="13">
        <f t="shared" si="1590"/>
        <v>1.8568447530623502E-3</v>
      </c>
      <c r="AH1304" s="13">
        <f t="shared" si="1591"/>
        <v>3.5983139590851913E-2</v>
      </c>
      <c r="AI1304" s="13">
        <f t="shared" si="1592"/>
        <v>3.1777528371308351E-2</v>
      </c>
      <c r="AJ1304" s="13">
        <f t="shared" si="1593"/>
        <v>1.4031728760628135E-2</v>
      </c>
      <c r="AK1304" s="13">
        <f t="shared" si="1594"/>
        <v>4.1305795238123569E-3</v>
      </c>
      <c r="AL1304" s="13">
        <f t="shared" si="1595"/>
        <v>6.328627957118195E-5</v>
      </c>
      <c r="AM1304" s="13">
        <f t="shared" si="1596"/>
        <v>2.5954253295103246E-4</v>
      </c>
      <c r="AN1304" s="13">
        <f t="shared" si="1597"/>
        <v>5.0987649683296196E-4</v>
      </c>
      <c r="AO1304" s="13">
        <f t="shared" si="1598"/>
        <v>5.0083128777914489E-4</v>
      </c>
      <c r="AP1304" s="13">
        <f t="shared" si="1599"/>
        <v>3.2796436048929508E-4</v>
      </c>
      <c r="AQ1304" s="13">
        <f t="shared" si="1600"/>
        <v>1.6107313636710741E-4</v>
      </c>
      <c r="AR1304" s="13">
        <f t="shared" si="1601"/>
        <v>1.4137919477804076E-2</v>
      </c>
      <c r="AS1304" s="13">
        <f t="shared" si="1602"/>
        <v>1.2485518007200535E-2</v>
      </c>
      <c r="AT1304" s="13">
        <f t="shared" si="1603"/>
        <v>5.513122356965835E-3</v>
      </c>
      <c r="AU1304" s="13">
        <f t="shared" si="1604"/>
        <v>1.6229212172239698E-3</v>
      </c>
      <c r="AV1304" s="13">
        <f t="shared" si="1605"/>
        <v>3.5830965287590114E-4</v>
      </c>
      <c r="AW1304" s="13">
        <f t="shared" si="1606"/>
        <v>3.0498928424815949E-6</v>
      </c>
      <c r="AX1304" s="13">
        <f t="shared" si="1607"/>
        <v>3.8201318257164521E-5</v>
      </c>
      <c r="AY1304" s="13">
        <f t="shared" si="1608"/>
        <v>7.5047253742564803E-5</v>
      </c>
      <c r="AZ1304" s="13">
        <f t="shared" si="1609"/>
        <v>7.3715915461171653E-5</v>
      </c>
      <c r="BA1304" s="13">
        <f t="shared" si="1610"/>
        <v>4.8272130080593623E-5</v>
      </c>
      <c r="BB1304" s="13">
        <f t="shared" si="1611"/>
        <v>2.3707891246481935E-5</v>
      </c>
      <c r="BC1304" s="13">
        <f t="shared" si="1612"/>
        <v>9.3149253023077356E-6</v>
      </c>
      <c r="BD1304" s="13">
        <f t="shared" si="1613"/>
        <v>4.6290375954226044E-3</v>
      </c>
      <c r="BE1304" s="13">
        <f t="shared" si="1614"/>
        <v>4.088008305917594E-3</v>
      </c>
      <c r="BF1304" s="13">
        <f t="shared" si="1615"/>
        <v>1.8051065221177515E-3</v>
      </c>
      <c r="BG1304" s="13">
        <f t="shared" si="1616"/>
        <v>5.3137686494347152E-4</v>
      </c>
      <c r="BH1304" s="13">
        <f t="shared" si="1617"/>
        <v>1.173177465446274E-4</v>
      </c>
      <c r="BI1304" s="13">
        <f t="shared" si="1618"/>
        <v>2.0721193657196369E-5</v>
      </c>
      <c r="BJ1304" s="14">
        <f t="shared" si="1619"/>
        <v>0.16188204067730655</v>
      </c>
      <c r="BK1304" s="14">
        <f t="shared" si="1620"/>
        <v>0.21166257312714964</v>
      </c>
      <c r="BL1304" s="14">
        <f t="shared" si="1621"/>
        <v>0.54910104373629853</v>
      </c>
      <c r="BM1304" s="14">
        <f t="shared" si="1622"/>
        <v>0.53766482932934312</v>
      </c>
      <c r="BN1304" s="14">
        <f t="shared" si="1623"/>
        <v>0.45817484919769447</v>
      </c>
    </row>
    <row r="1305" spans="1:66" x14ac:dyDescent="0.25">
      <c r="A1305" t="s">
        <v>22</v>
      </c>
      <c r="B1305" t="s">
        <v>291</v>
      </c>
      <c r="C1305" t="s">
        <v>175</v>
      </c>
      <c r="D1305" s="7" t="s">
        <v>507</v>
      </c>
      <c r="E1305" s="10">
        <f>VLOOKUP(A1305,home!$A$2:$E$405,3,FALSE)</f>
        <v>1.6818181818181801</v>
      </c>
      <c r="F1305" s="10">
        <f>VLOOKUP(B1305,home!$B$2:$E$405,3,FALSE)</f>
        <v>1.43</v>
      </c>
      <c r="G1305" s="10">
        <f>VLOOKUP(C1305,away!$B$2:$E$405,4,FALSE)</f>
        <v>0</v>
      </c>
      <c r="H1305" s="10">
        <f>VLOOKUP(A1305,away!$A$2:$E$405,3,FALSE)</f>
        <v>1.39090909090909</v>
      </c>
      <c r="I1305" s="10">
        <f>VLOOKUP(C1305,away!$B$2:$E$405,3,FALSE)</f>
        <v>0</v>
      </c>
      <c r="J1305" s="10">
        <f>VLOOKUP(B1305,home!$B$2:$E$405,4,FALSE)</f>
        <v>0.43</v>
      </c>
      <c r="K1305" s="12">
        <f t="shared" si="1568"/>
        <v>0</v>
      </c>
      <c r="L1305" s="12">
        <f t="shared" si="1569"/>
        <v>0</v>
      </c>
      <c r="M1305" s="13">
        <f t="shared" si="1570"/>
        <v>1</v>
      </c>
      <c r="N1305" s="13">
        <f t="shared" si="1571"/>
        <v>0</v>
      </c>
      <c r="O1305" s="13">
        <f t="shared" si="1572"/>
        <v>0</v>
      </c>
      <c r="P1305" s="13">
        <f t="shared" si="1573"/>
        <v>0</v>
      </c>
      <c r="Q1305" s="13">
        <f t="shared" si="1574"/>
        <v>0</v>
      </c>
      <c r="R1305" s="13">
        <f t="shared" si="1575"/>
        <v>0</v>
      </c>
      <c r="S1305" s="13">
        <f t="shared" si="1576"/>
        <v>0</v>
      </c>
      <c r="T1305" s="13">
        <f t="shared" si="1577"/>
        <v>0</v>
      </c>
      <c r="U1305" s="13">
        <f t="shared" si="1578"/>
        <v>0</v>
      </c>
      <c r="V1305" s="13">
        <f t="shared" si="1579"/>
        <v>0</v>
      </c>
      <c r="W1305" s="13">
        <f t="shared" si="1580"/>
        <v>0</v>
      </c>
      <c r="X1305" s="13">
        <f t="shared" si="1581"/>
        <v>0</v>
      </c>
      <c r="Y1305" s="13">
        <f t="shared" si="1582"/>
        <v>0</v>
      </c>
      <c r="Z1305" s="13">
        <f t="shared" si="1583"/>
        <v>0</v>
      </c>
      <c r="AA1305" s="13">
        <f t="shared" si="1584"/>
        <v>0</v>
      </c>
      <c r="AB1305" s="13">
        <f t="shared" si="1585"/>
        <v>0</v>
      </c>
      <c r="AC1305" s="13">
        <f t="shared" si="1586"/>
        <v>0</v>
      </c>
      <c r="AD1305" s="13">
        <f t="shared" si="1587"/>
        <v>0</v>
      </c>
      <c r="AE1305" s="13">
        <f t="shared" si="1588"/>
        <v>0</v>
      </c>
      <c r="AF1305" s="13">
        <f t="shared" si="1589"/>
        <v>0</v>
      </c>
      <c r="AG1305" s="13">
        <f t="shared" si="1590"/>
        <v>0</v>
      </c>
      <c r="AH1305" s="13">
        <f t="shared" si="1591"/>
        <v>0</v>
      </c>
      <c r="AI1305" s="13">
        <f t="shared" si="1592"/>
        <v>0</v>
      </c>
      <c r="AJ1305" s="13">
        <f t="shared" si="1593"/>
        <v>0</v>
      </c>
      <c r="AK1305" s="13">
        <f t="shared" si="1594"/>
        <v>0</v>
      </c>
      <c r="AL1305" s="13">
        <f t="shared" si="1595"/>
        <v>0</v>
      </c>
      <c r="AM1305" s="13">
        <f t="shared" si="1596"/>
        <v>0</v>
      </c>
      <c r="AN1305" s="13">
        <f t="shared" si="1597"/>
        <v>0</v>
      </c>
      <c r="AO1305" s="13">
        <f t="shared" si="1598"/>
        <v>0</v>
      </c>
      <c r="AP1305" s="13">
        <f t="shared" si="1599"/>
        <v>0</v>
      </c>
      <c r="AQ1305" s="13">
        <f t="shared" si="1600"/>
        <v>0</v>
      </c>
      <c r="AR1305" s="13">
        <f t="shared" si="1601"/>
        <v>0</v>
      </c>
      <c r="AS1305" s="13">
        <f t="shared" si="1602"/>
        <v>0</v>
      </c>
      <c r="AT1305" s="13">
        <f t="shared" si="1603"/>
        <v>0</v>
      </c>
      <c r="AU1305" s="13">
        <f t="shared" si="1604"/>
        <v>0</v>
      </c>
      <c r="AV1305" s="13">
        <f t="shared" si="1605"/>
        <v>0</v>
      </c>
      <c r="AW1305" s="13">
        <f t="shared" si="1606"/>
        <v>0</v>
      </c>
      <c r="AX1305" s="13">
        <f t="shared" si="1607"/>
        <v>0</v>
      </c>
      <c r="AY1305" s="13">
        <f t="shared" si="1608"/>
        <v>0</v>
      </c>
      <c r="AZ1305" s="13">
        <f t="shared" si="1609"/>
        <v>0</v>
      </c>
      <c r="BA1305" s="13">
        <f t="shared" si="1610"/>
        <v>0</v>
      </c>
      <c r="BB1305" s="13">
        <f t="shared" si="1611"/>
        <v>0</v>
      </c>
      <c r="BC1305" s="13">
        <f t="shared" si="1612"/>
        <v>0</v>
      </c>
      <c r="BD1305" s="13">
        <f t="shared" si="1613"/>
        <v>0</v>
      </c>
      <c r="BE1305" s="13">
        <f t="shared" si="1614"/>
        <v>0</v>
      </c>
      <c r="BF1305" s="13">
        <f t="shared" si="1615"/>
        <v>0</v>
      </c>
      <c r="BG1305" s="13">
        <f t="shared" si="1616"/>
        <v>0</v>
      </c>
      <c r="BH1305" s="13">
        <f t="shared" si="1617"/>
        <v>0</v>
      </c>
      <c r="BI1305" s="13">
        <f t="shared" si="1618"/>
        <v>0</v>
      </c>
      <c r="BJ1305" s="14">
        <f t="shared" si="1619"/>
        <v>0</v>
      </c>
      <c r="BK1305" s="14">
        <f t="shared" si="1620"/>
        <v>1</v>
      </c>
      <c r="BL1305" s="14">
        <f t="shared" si="1621"/>
        <v>0</v>
      </c>
      <c r="BM1305" s="14">
        <f t="shared" si="1622"/>
        <v>0</v>
      </c>
      <c r="BN1305" s="14">
        <f t="shared" si="1623"/>
        <v>1</v>
      </c>
    </row>
    <row r="1306" spans="1:66" x14ac:dyDescent="0.25">
      <c r="A1306" t="s">
        <v>25</v>
      </c>
      <c r="B1306" t="s">
        <v>477</v>
      </c>
      <c r="C1306" t="s">
        <v>260</v>
      </c>
      <c r="D1306" s="7" t="s">
        <v>507</v>
      </c>
      <c r="E1306" s="10">
        <f>VLOOKUP(A1306,home!$A$2:$E$405,3,FALSE)</f>
        <v>1.36363636363636</v>
      </c>
      <c r="F1306" s="10">
        <f>VLOOKUP(B1306,home!$B$2:$E$405,3,FALSE)</f>
        <v>1.34</v>
      </c>
      <c r="G1306" s="10">
        <f>VLOOKUP(C1306,away!$B$2:$E$405,4,FALSE)</f>
        <v>1.22</v>
      </c>
      <c r="H1306" s="10">
        <f>VLOOKUP(A1306,away!$A$2:$E$405,3,FALSE)</f>
        <v>1.1545454545454501</v>
      </c>
      <c r="I1306" s="10">
        <f>VLOOKUP(C1306,away!$B$2:$E$405,3,FALSE)</f>
        <v>1.47</v>
      </c>
      <c r="J1306" s="10">
        <f>VLOOKUP(B1306,home!$B$2:$E$405,4,FALSE)</f>
        <v>1.3</v>
      </c>
      <c r="K1306" s="12">
        <f t="shared" si="1568"/>
        <v>2.2292727272727215</v>
      </c>
      <c r="L1306" s="12">
        <f t="shared" si="1569"/>
        <v>2.2063363636363551</v>
      </c>
      <c r="M1306" s="13">
        <f t="shared" si="1570"/>
        <v>1.1847847293386515E-2</v>
      </c>
      <c r="N1306" s="13">
        <f t="shared" si="1571"/>
        <v>2.6412082848038487E-2</v>
      </c>
      <c r="O1306" s="13">
        <f t="shared" si="1572"/>
        <v>2.6140336314209232E-2</v>
      </c>
      <c r="P1306" s="13">
        <f t="shared" si="1573"/>
        <v>5.8273938827003373E-2</v>
      </c>
      <c r="Q1306" s="13">
        <f t="shared" si="1574"/>
        <v>2.9439867981799924E-2</v>
      </c>
      <c r="R1306" s="13">
        <f t="shared" si="1575"/>
        <v>2.8837187283861886E-2</v>
      </c>
      <c r="S1306" s="13">
        <f t="shared" si="1576"/>
        <v>7.1655463273672157E-2</v>
      </c>
      <c r="T1306" s="13">
        <f t="shared" si="1577"/>
        <v>6.4954251268898797E-2</v>
      </c>
      <c r="U1306" s="13">
        <f t="shared" si="1578"/>
        <v>6.4285955143169038E-2</v>
      </c>
      <c r="V1306" s="13">
        <f t="shared" si="1579"/>
        <v>3.9159913564695607E-2</v>
      </c>
      <c r="W1306" s="13">
        <f t="shared" si="1580"/>
        <v>2.187649826211199E-2</v>
      </c>
      <c r="X1306" s="13">
        <f t="shared" si="1581"/>
        <v>4.8266913624725204E-2</v>
      </c>
      <c r="Y1306" s="13">
        <f t="shared" si="1582"/>
        <v>5.3246523345363138E-2</v>
      </c>
      <c r="Z1306" s="13">
        <f t="shared" si="1583"/>
        <v>2.1208178309792131E-2</v>
      </c>
      <c r="AA1306" s="13">
        <f t="shared" si="1584"/>
        <v>4.727881350115648E-2</v>
      </c>
      <c r="AB1306" s="13">
        <f t="shared" si="1585"/>
        <v>5.2698684757970744E-2</v>
      </c>
      <c r="AC1306" s="13">
        <f t="shared" si="1586"/>
        <v>1.2038064547882201E-2</v>
      </c>
      <c r="AD1306" s="13">
        <f t="shared" si="1587"/>
        <v>1.2192170235988842E-2</v>
      </c>
      <c r="AE1306" s="13">
        <f t="shared" si="1588"/>
        <v>2.6900028543307017E-2</v>
      </c>
      <c r="AF1306" s="13">
        <f t="shared" si="1589"/>
        <v>2.967525557897709E-2</v>
      </c>
      <c r="AG1306" s="13">
        <f t="shared" si="1590"/>
        <v>2.1824531828033261E-2</v>
      </c>
      <c r="AH1306" s="13">
        <f t="shared" si="1591"/>
        <v>1.1698093752844547E-2</v>
      </c>
      <c r="AI1306" s="13">
        <f t="shared" si="1592"/>
        <v>2.6078241364295748E-2</v>
      </c>
      <c r="AJ1306" s="13">
        <f t="shared" si="1593"/>
        <v>2.9067756124329949E-2</v>
      </c>
      <c r="AK1306" s="13">
        <f t="shared" si="1594"/>
        <v>2.1599985323661121E-2</v>
      </c>
      <c r="AL1306" s="13">
        <f t="shared" si="1595"/>
        <v>2.368381089619162E-3</v>
      </c>
      <c r="AM1306" s="13">
        <f t="shared" si="1596"/>
        <v>5.4359345186712239E-3</v>
      </c>
      <c r="AN1306" s="13">
        <f t="shared" si="1597"/>
        <v>1.1993499998890407E-2</v>
      </c>
      <c r="AO1306" s="13">
        <f t="shared" si="1598"/>
        <v>1.3230847587412249E-2</v>
      </c>
      <c r="AP1306" s="13">
        <f t="shared" si="1599"/>
        <v>9.7305667179459956E-3</v>
      </c>
      <c r="AQ1306" s="13">
        <f t="shared" si="1600"/>
        <v>5.3672257971484781E-3</v>
      </c>
      <c r="AR1306" s="13">
        <f t="shared" si="1601"/>
        <v>5.1619859264256393E-3</v>
      </c>
      <c r="AS1306" s="13">
        <f t="shared" si="1602"/>
        <v>1.1507474444346291E-2</v>
      </c>
      <c r="AT1306" s="13">
        <f t="shared" si="1603"/>
        <v>1.2826649469284504E-2</v>
      </c>
      <c r="AU1306" s="13">
        <f t="shared" si="1604"/>
        <v>9.5313666147210235E-3</v>
      </c>
      <c r="AV1306" s="13">
        <f t="shared" si="1605"/>
        <v>5.3120039119588271E-3</v>
      </c>
      <c r="AW1306" s="13">
        <f t="shared" si="1606"/>
        <v>3.2358174283070632E-4</v>
      </c>
      <c r="AX1306" s="13">
        <f t="shared" si="1607"/>
        <v>2.0196967616190236E-3</v>
      </c>
      <c r="AY1306" s="13">
        <f t="shared" si="1608"/>
        <v>4.4561304086786387E-3</v>
      </c>
      <c r="AZ1306" s="13">
        <f t="shared" si="1609"/>
        <v>4.9158612808867077E-3</v>
      </c>
      <c r="BA1306" s="13">
        <f t="shared" si="1610"/>
        <v>3.6153478342041117E-3</v>
      </c>
      <c r="BB1306" s="13">
        <f t="shared" si="1611"/>
        <v>1.9941683484496178E-3</v>
      </c>
      <c r="BC1306" s="13">
        <f t="shared" si="1612"/>
        <v>8.7996122847940918E-4</v>
      </c>
      <c r="BD1306" s="13">
        <f t="shared" si="1613"/>
        <v>1.8981795430086633E-3</v>
      </c>
      <c r="BE1306" s="13">
        <f t="shared" si="1614"/>
        <v>4.2315598866962106E-3</v>
      </c>
      <c r="BF1306" s="13">
        <f t="shared" si="1615"/>
        <v>4.7166505246165561E-3</v>
      </c>
      <c r="BG1306" s="13">
        <f t="shared" si="1616"/>
        <v>3.5049001262014204E-3</v>
      </c>
      <c r="BH1306" s="13">
        <f t="shared" si="1617"/>
        <v>1.9533445657888872E-3</v>
      </c>
      <c r="BI1306" s="13">
        <f t="shared" si="1618"/>
        <v>8.7090755349590772E-4</v>
      </c>
      <c r="BJ1306" s="14">
        <f t="shared" si="1619"/>
        <v>0.39842736399962975</v>
      </c>
      <c r="BK1306" s="14">
        <f t="shared" si="1620"/>
        <v>0.19979973900493769</v>
      </c>
      <c r="BL1306" s="14">
        <f t="shared" si="1621"/>
        <v>0.3692000761320427</v>
      </c>
      <c r="BM1306" s="14">
        <f t="shared" si="1622"/>
        <v>0.80355154823225472</v>
      </c>
      <c r="BN1306" s="14">
        <f t="shared" si="1623"/>
        <v>0.18095126054829944</v>
      </c>
    </row>
    <row r="1307" spans="1:66" x14ac:dyDescent="0.25">
      <c r="A1307" t="s">
        <v>25</v>
      </c>
      <c r="B1307" t="s">
        <v>265</v>
      </c>
      <c r="C1307" t="s">
        <v>476</v>
      </c>
      <c r="D1307" s="7" t="s">
        <v>507</v>
      </c>
      <c r="E1307" s="10">
        <f>VLOOKUP(A1307,home!$A$2:$E$405,3,FALSE)</f>
        <v>1.36363636363636</v>
      </c>
      <c r="F1307" s="10">
        <f>VLOOKUP(B1307,home!$B$2:$E$405,3,FALSE)</f>
        <v>1.1000000000000001</v>
      </c>
      <c r="G1307" s="10">
        <f>VLOOKUP(C1307,away!$B$2:$E$405,4,FALSE)</f>
        <v>0.12</v>
      </c>
      <c r="H1307" s="10">
        <f>VLOOKUP(A1307,away!$A$2:$E$405,3,FALSE)</f>
        <v>1.1545454545454501</v>
      </c>
      <c r="I1307" s="10">
        <f>VLOOKUP(C1307,away!$B$2:$E$405,3,FALSE)</f>
        <v>0.73</v>
      </c>
      <c r="J1307" s="10">
        <f>VLOOKUP(B1307,home!$B$2:$E$405,4,FALSE)</f>
        <v>0.72</v>
      </c>
      <c r="K1307" s="12">
        <f t="shared" si="1568"/>
        <v>0.17999999999999952</v>
      </c>
      <c r="L1307" s="12">
        <f t="shared" si="1569"/>
        <v>0.60682909090908854</v>
      </c>
      <c r="M1307" s="13">
        <f t="shared" si="1570"/>
        <v>0.45528617991167231</v>
      </c>
      <c r="N1307" s="13">
        <f t="shared" si="1571"/>
        <v>8.1951512384100797E-2</v>
      </c>
      <c r="O1307" s="13">
        <f t="shared" si="1572"/>
        <v>0.2762808986592718</v>
      </c>
      <c r="P1307" s="13">
        <f t="shared" si="1573"/>
        <v>4.9730561758668801E-2</v>
      </c>
      <c r="Q1307" s="13">
        <f t="shared" si="1574"/>
        <v>7.3756361145690527E-3</v>
      </c>
      <c r="R1307" s="13">
        <f t="shared" si="1575"/>
        <v>8.3827643284475964E-2</v>
      </c>
      <c r="S1307" s="13">
        <f t="shared" si="1576"/>
        <v>1.3580078212085036E-3</v>
      </c>
      <c r="T1307" s="13">
        <f t="shared" si="1577"/>
        <v>4.4757505582801805E-3</v>
      </c>
      <c r="U1307" s="13">
        <f t="shared" si="1578"/>
        <v>1.5088975791205635E-2</v>
      </c>
      <c r="V1307" s="13">
        <f t="shared" si="1579"/>
        <v>1.6481573031827725E-5</v>
      </c>
      <c r="W1307" s="13">
        <f t="shared" si="1580"/>
        <v>4.4253816687414202E-4</v>
      </c>
      <c r="X1307" s="13">
        <f t="shared" si="1581"/>
        <v>2.6854503349681011E-4</v>
      </c>
      <c r="Y1307" s="13">
        <f t="shared" si="1582"/>
        <v>8.1480469272509997E-5</v>
      </c>
      <c r="Z1307" s="13">
        <f t="shared" si="1583"/>
        <v>1.6956350855789976E-2</v>
      </c>
      <c r="AA1307" s="13">
        <f t="shared" si="1584"/>
        <v>3.0521431540421876E-3</v>
      </c>
      <c r="AB1307" s="13">
        <f t="shared" si="1585"/>
        <v>2.7469288386379616E-4</v>
      </c>
      <c r="AC1307" s="13">
        <f t="shared" si="1586"/>
        <v>1.1251685227112706E-7</v>
      </c>
      <c r="AD1307" s="13">
        <f t="shared" si="1587"/>
        <v>1.9914217509336334E-5</v>
      </c>
      <c r="AE1307" s="13">
        <f t="shared" si="1588"/>
        <v>1.2084526507356422E-5</v>
      </c>
      <c r="AF1307" s="13">
        <f t="shared" si="1589"/>
        <v>3.6666211172629398E-6</v>
      </c>
      <c r="AG1307" s="13">
        <f t="shared" si="1590"/>
        <v>7.4167078643224561E-7</v>
      </c>
      <c r="AH1307" s="13">
        <f t="shared" si="1591"/>
        <v>2.5724017437386434E-3</v>
      </c>
      <c r="AI1307" s="13">
        <f t="shared" si="1592"/>
        <v>4.6303231387295459E-4</v>
      </c>
      <c r="AJ1307" s="13">
        <f t="shared" si="1593"/>
        <v>4.1672908248565803E-5</v>
      </c>
      <c r="AK1307" s="13">
        <f t="shared" si="1594"/>
        <v>2.5003744949139416E-6</v>
      </c>
      <c r="AL1307" s="13">
        <f t="shared" si="1595"/>
        <v>4.9160519406460888E-10</v>
      </c>
      <c r="AM1307" s="13">
        <f t="shared" si="1596"/>
        <v>7.169118303361067E-7</v>
      </c>
      <c r="AN1307" s="13">
        <f t="shared" si="1597"/>
        <v>4.3504295426483028E-7</v>
      </c>
      <c r="AO1307" s="13">
        <f t="shared" si="1598"/>
        <v>1.3199836022146558E-7</v>
      </c>
      <c r="AP1307" s="13">
        <f t="shared" si="1599"/>
        <v>2.6700148311560789E-8</v>
      </c>
      <c r="AQ1307" s="13">
        <f t="shared" si="1600"/>
        <v>4.0506066817605663E-9</v>
      </c>
      <c r="AR1307" s="13">
        <f t="shared" si="1601"/>
        <v>3.1220164232117505E-4</v>
      </c>
      <c r="AS1307" s="13">
        <f t="shared" si="1602"/>
        <v>5.619629561781136E-5</v>
      </c>
      <c r="AT1307" s="13">
        <f t="shared" si="1603"/>
        <v>5.0576666056030093E-6</v>
      </c>
      <c r="AU1307" s="13">
        <f t="shared" si="1604"/>
        <v>3.0345999633617978E-7</v>
      </c>
      <c r="AV1307" s="13">
        <f t="shared" si="1605"/>
        <v>1.3655699835128051E-8</v>
      </c>
      <c r="AW1307" s="13">
        <f t="shared" si="1606"/>
        <v>1.4916016650020571E-12</v>
      </c>
      <c r="AX1307" s="13">
        <f t="shared" si="1607"/>
        <v>2.1507354910083114E-8</v>
      </c>
      <c r="AY1307" s="13">
        <f t="shared" si="1608"/>
        <v>1.3051288627944858E-8</v>
      </c>
      <c r="AZ1307" s="13">
        <f t="shared" si="1609"/>
        <v>3.9599508066439523E-9</v>
      </c>
      <c r="BA1307" s="13">
        <f t="shared" si="1610"/>
        <v>8.0100444934682055E-10</v>
      </c>
      <c r="BB1307" s="13">
        <f t="shared" si="1611"/>
        <v>1.2151820045281651E-10</v>
      </c>
      <c r="BC1307" s="13">
        <f t="shared" si="1612"/>
        <v>1.4748155821938209E-11</v>
      </c>
      <c r="BD1307" s="13">
        <f t="shared" si="1613"/>
        <v>3.1575506465013837E-5</v>
      </c>
      <c r="BE1307" s="13">
        <f t="shared" si="1614"/>
        <v>5.6835911637024761E-6</v>
      </c>
      <c r="BF1307" s="13">
        <f t="shared" si="1615"/>
        <v>5.1152320473322157E-7</v>
      </c>
      <c r="BG1307" s="13">
        <f t="shared" si="1616"/>
        <v>3.0691392283993206E-8</v>
      </c>
      <c r="BH1307" s="13">
        <f t="shared" si="1617"/>
        <v>1.3811126527796906E-9</v>
      </c>
      <c r="BI1307" s="13">
        <f t="shared" si="1618"/>
        <v>4.9720055500068766E-11</v>
      </c>
      <c r="BJ1307" s="14">
        <f t="shared" si="1619"/>
        <v>9.4633223922278881E-2</v>
      </c>
      <c r="BK1307" s="14">
        <f t="shared" si="1620"/>
        <v>0.50639135712432748</v>
      </c>
      <c r="BL1307" s="14">
        <f t="shared" si="1621"/>
        <v>0.3820155365765136</v>
      </c>
      <c r="BM1307" s="14">
        <f t="shared" si="1622"/>
        <v>4.5544023316354258E-2</v>
      </c>
      <c r="BN1307" s="14">
        <f t="shared" si="1623"/>
        <v>0.95445243211275865</v>
      </c>
    </row>
    <row r="1308" spans="1:66" x14ac:dyDescent="0.25">
      <c r="A1308" t="s">
        <v>178</v>
      </c>
      <c r="B1308" t="s">
        <v>465</v>
      </c>
      <c r="C1308" t="s">
        <v>181</v>
      </c>
      <c r="D1308" s="7" t="s">
        <v>507</v>
      </c>
      <c r="E1308" s="10">
        <f>VLOOKUP(A1308,home!$A$2:$E$405,3,FALSE)</f>
        <v>1.8350515463917501</v>
      </c>
      <c r="F1308" s="10">
        <f>VLOOKUP(B1308,home!$B$2:$E$405,3,FALSE)</f>
        <v>1.0900000000000001</v>
      </c>
      <c r="G1308" s="10">
        <f>VLOOKUP(C1308,away!$B$2:$E$405,4,FALSE)</f>
        <v>0.87</v>
      </c>
      <c r="H1308" s="10">
        <f>VLOOKUP(A1308,away!$A$2:$E$405,3,FALSE)</f>
        <v>1.3298969072164899</v>
      </c>
      <c r="I1308" s="10">
        <f>VLOOKUP(C1308,away!$B$2:$E$405,3,FALSE)</f>
        <v>0.87</v>
      </c>
      <c r="J1308" s="10">
        <f>VLOOKUP(B1308,home!$B$2:$E$405,4,FALSE)</f>
        <v>1</v>
      </c>
      <c r="K1308" s="12">
        <f t="shared" si="1568"/>
        <v>1.7401793814432969</v>
      </c>
      <c r="L1308" s="12">
        <f t="shared" si="1569"/>
        <v>1.1570103092783461</v>
      </c>
      <c r="M1308" s="13">
        <f t="shared" si="1570"/>
        <v>5.5178069808189074E-2</v>
      </c>
      <c r="N1308" s="13">
        <f t="shared" si="1571"/>
        <v>9.6019739388049516E-2</v>
      </c>
      <c r="O1308" s="13">
        <f t="shared" si="1572"/>
        <v>6.3841595614155019E-2</v>
      </c>
      <c r="P1308" s="13">
        <f t="shared" si="1573"/>
        <v>0.11109582836619336</v>
      </c>
      <c r="Q1308" s="13">
        <f t="shared" si="1574"/>
        <v>8.3545785347321308E-2</v>
      </c>
      <c r="R1308" s="13">
        <f t="shared" si="1575"/>
        <v>3.6932692143178319E-2</v>
      </c>
      <c r="S1308" s="13">
        <f t="shared" si="1576"/>
        <v>5.5920237529489318E-2</v>
      </c>
      <c r="T1308" s="13">
        <f t="shared" si="1577"/>
        <v>9.6663334943606558E-2</v>
      </c>
      <c r="U1308" s="13">
        <f t="shared" si="1578"/>
        <v>6.4269509368751754E-2</v>
      </c>
      <c r="V1308" s="13">
        <f t="shared" si="1579"/>
        <v>1.2510012547394119E-2</v>
      </c>
      <c r="W1308" s="13">
        <f t="shared" si="1580"/>
        <v>4.8461551022632006E-2</v>
      </c>
      <c r="X1308" s="13">
        <f t="shared" si="1581"/>
        <v>5.6070514136803813E-2</v>
      </c>
      <c r="Y1308" s="13">
        <f t="shared" si="1582"/>
        <v>3.2437081451409645E-2</v>
      </c>
      <c r="Z1308" s="13">
        <f t="shared" si="1583"/>
        <v>1.4243835186353556E-2</v>
      </c>
      <c r="AA1308" s="13">
        <f t="shared" si="1584"/>
        <v>2.4786828303968993E-2</v>
      </c>
      <c r="AB1308" s="13">
        <f t="shared" si="1585"/>
        <v>2.1566763772970992E-2</v>
      </c>
      <c r="AC1308" s="13">
        <f t="shared" si="1586"/>
        <v>1.5742329919924546E-3</v>
      </c>
      <c r="AD1308" s="13">
        <f t="shared" si="1587"/>
        <v>2.108294797058664E-2</v>
      </c>
      <c r="AE1308" s="13">
        <f t="shared" si="1588"/>
        <v>2.4393188151947732E-2</v>
      </c>
      <c r="AF1308" s="13">
        <f t="shared" si="1589"/>
        <v>1.4111585083984973E-2</v>
      </c>
      <c r="AG1308" s="13">
        <f t="shared" si="1590"/>
        <v>5.4424164741430463E-3</v>
      </c>
      <c r="AH1308" s="13">
        <f t="shared" si="1591"/>
        <v>4.1200660385681829E-3</v>
      </c>
      <c r="AI1308" s="13">
        <f t="shared" si="1592"/>
        <v>7.1696539705011142E-3</v>
      </c>
      <c r="AJ1308" s="13">
        <f t="shared" si="1593"/>
        <v>6.2382420057745551E-3</v>
      </c>
      <c r="AK1308" s="13">
        <f t="shared" si="1594"/>
        <v>3.6185533716341185E-3</v>
      </c>
      <c r="AL1308" s="13">
        <f t="shared" si="1595"/>
        <v>1.267827735872244E-4</v>
      </c>
      <c r="AM1308" s="13">
        <f t="shared" si="1596"/>
        <v>7.337622271691332E-3</v>
      </c>
      <c r="AN1308" s="13">
        <f t="shared" si="1597"/>
        <v>8.4897046139372698E-3</v>
      </c>
      <c r="AO1308" s="13">
        <f t="shared" si="1598"/>
        <v>4.9113378805266828E-3</v>
      </c>
      <c r="AP1308" s="13">
        <f t="shared" si="1599"/>
        <v>1.8941561867062103E-3</v>
      </c>
      <c r="AQ1308" s="13">
        <f t="shared" si="1600"/>
        <v>5.4788955885061181E-4</v>
      </c>
      <c r="AR1308" s="13">
        <f t="shared" si="1601"/>
        <v>9.5339177630619516E-4</v>
      </c>
      <c r="AS1308" s="13">
        <f t="shared" si="1602"/>
        <v>1.6590727115656405E-3</v>
      </c>
      <c r="AT1308" s="13">
        <f t="shared" si="1603"/>
        <v>1.4435420624908752E-3</v>
      </c>
      <c r="AU1308" s="13">
        <f t="shared" si="1604"/>
        <v>8.3734071113091728E-4</v>
      </c>
      <c r="AV1308" s="13">
        <f t="shared" si="1605"/>
        <v>3.642807601882726E-4</v>
      </c>
      <c r="AW1308" s="13">
        <f t="shared" si="1606"/>
        <v>7.0906981016184225E-6</v>
      </c>
      <c r="AX1308" s="13">
        <f t="shared" si="1607"/>
        <v>2.1281298310027305E-3</v>
      </c>
      <c r="AY1308" s="13">
        <f t="shared" si="1608"/>
        <v>2.4622681539529438E-3</v>
      </c>
      <c r="AZ1308" s="13">
        <f t="shared" si="1609"/>
        <v>1.4244348191656594E-3</v>
      </c>
      <c r="BA1308" s="13">
        <f t="shared" si="1610"/>
        <v>5.4936192355656787E-4</v>
      </c>
      <c r="BB1308" s="13">
        <f t="shared" si="1611"/>
        <v>1.5890435226998309E-4</v>
      </c>
      <c r="BC1308" s="13">
        <f t="shared" si="1612"/>
        <v>3.6770794753113623E-5</v>
      </c>
      <c r="BD1308" s="13">
        <f t="shared" si="1613"/>
        <v>1.8384735232791026E-4</v>
      </c>
      <c r="BE1308" s="13">
        <f t="shared" si="1614"/>
        <v>3.199273718539707E-4</v>
      </c>
      <c r="BF1308" s="13">
        <f t="shared" si="1615"/>
        <v>2.7836550802981129E-4</v>
      </c>
      <c r="BG1308" s="13">
        <f t="shared" si="1616"/>
        <v>1.61468639192822E-4</v>
      </c>
      <c r="BH1308" s="13">
        <f t="shared" si="1617"/>
        <v>7.0246099168263978E-5</v>
      </c>
      <c r="BI1308" s="13">
        <f t="shared" si="1618"/>
        <v>2.4448162679886814E-5</v>
      </c>
      <c r="BJ1308" s="14">
        <f t="shared" si="1619"/>
        <v>0.5081687243568983</v>
      </c>
      <c r="BK1308" s="14">
        <f t="shared" si="1620"/>
        <v>0.23886743217079848</v>
      </c>
      <c r="BL1308" s="14">
        <f t="shared" si="1621"/>
        <v>0.23883983574443757</v>
      </c>
      <c r="BM1308" s="14">
        <f t="shared" si="1622"/>
        <v>0.55105093933554994</v>
      </c>
      <c r="BN1308" s="14">
        <f t="shared" si="1623"/>
        <v>0.44661371066708666</v>
      </c>
    </row>
    <row r="1309" spans="1:66" x14ac:dyDescent="0.25">
      <c r="A1309" t="s">
        <v>178</v>
      </c>
      <c r="B1309" t="s">
        <v>468</v>
      </c>
      <c r="C1309" t="s">
        <v>182</v>
      </c>
      <c r="D1309" s="7" t="s">
        <v>507</v>
      </c>
      <c r="E1309" s="10">
        <f>VLOOKUP(A1309,home!$A$2:$E$405,3,FALSE)</f>
        <v>1.8350515463917501</v>
      </c>
      <c r="F1309" s="10">
        <f>VLOOKUP(B1309,home!$B$2:$E$405,3,FALSE)</f>
        <v>0.54</v>
      </c>
      <c r="G1309" s="10">
        <f>VLOOKUP(C1309,away!$B$2:$E$405,4,FALSE)</f>
        <v>0.65</v>
      </c>
      <c r="H1309" s="10">
        <f>VLOOKUP(A1309,away!$A$2:$E$405,3,FALSE)</f>
        <v>1.3298969072164899</v>
      </c>
      <c r="I1309" s="10">
        <f>VLOOKUP(C1309,away!$B$2:$E$405,3,FALSE)</f>
        <v>0.54</v>
      </c>
      <c r="J1309" s="10">
        <f>VLOOKUP(B1309,home!$B$2:$E$405,4,FALSE)</f>
        <v>0.6</v>
      </c>
      <c r="K1309" s="12">
        <f t="shared" si="1568"/>
        <v>0.64410309278350431</v>
      </c>
      <c r="L1309" s="12">
        <f t="shared" si="1569"/>
        <v>0.43088659793814271</v>
      </c>
      <c r="M1309" s="13">
        <f t="shared" si="1570"/>
        <v>0.34130127385269121</v>
      </c>
      <c r="N1309" s="13">
        <f t="shared" si="1571"/>
        <v>0.21983320605946816</v>
      </c>
      <c r="O1309" s="13">
        <f t="shared" si="1572"/>
        <v>0.14706214476234047</v>
      </c>
      <c r="P1309" s="13">
        <f t="shared" si="1573"/>
        <v>9.4723182272798925E-2</v>
      </c>
      <c r="Q1309" s="13">
        <f t="shared" si="1574"/>
        <v>7.07976239597084E-2</v>
      </c>
      <c r="R1309" s="13">
        <f t="shared" si="1575"/>
        <v>3.1683553621065771E-2</v>
      </c>
      <c r="S1309" s="13">
        <f t="shared" si="1576"/>
        <v>6.5722588423142644E-3</v>
      </c>
      <c r="T1309" s="13">
        <f t="shared" si="1577"/>
        <v>3.0505747330102691E-2</v>
      </c>
      <c r="U1309" s="13">
        <f t="shared" si="1578"/>
        <v>2.0407474877700459E-2</v>
      </c>
      <c r="V1309" s="13">
        <f t="shared" si="1579"/>
        <v>2.0267049149115795E-4</v>
      </c>
      <c r="W1309" s="13">
        <f t="shared" si="1580"/>
        <v>1.5200322851390575E-2</v>
      </c>
      <c r="X1309" s="13">
        <f t="shared" si="1581"/>
        <v>6.5496154009970931E-3</v>
      </c>
      <c r="Y1309" s="13">
        <f t="shared" si="1582"/>
        <v>1.4110707489694509E-3</v>
      </c>
      <c r="Z1309" s="13">
        <f t="shared" si="1583"/>
        <v>4.5506728767905858E-3</v>
      </c>
      <c r="AA1309" s="13">
        <f t="shared" si="1584"/>
        <v>2.9311024741868227E-3</v>
      </c>
      <c r="AB1309" s="13">
        <f t="shared" si="1585"/>
        <v>9.4396608444455689E-4</v>
      </c>
      <c r="AC1309" s="13">
        <f t="shared" si="1586"/>
        <v>3.5155146232915456E-6</v>
      </c>
      <c r="AD1309" s="13">
        <f t="shared" si="1587"/>
        <v>2.4476437399721103E-3</v>
      </c>
      <c r="AE1309" s="13">
        <f t="shared" si="1588"/>
        <v>1.0546568840811745E-3</v>
      </c>
      <c r="AF1309" s="13">
        <f t="shared" si="1589"/>
        <v>2.2721875838688972E-4</v>
      </c>
      <c r="AG1309" s="13">
        <f t="shared" si="1590"/>
        <v>3.2635172596351926E-5</v>
      </c>
      <c r="AH1309" s="13">
        <f t="shared" si="1591"/>
        <v>4.9020598855241892E-4</v>
      </c>
      <c r="AI1309" s="13">
        <f t="shared" si="1592"/>
        <v>3.1574319332760816E-4</v>
      </c>
      <c r="AJ1309" s="13">
        <f t="shared" si="1593"/>
        <v>1.0168558367382614E-4</v>
      </c>
      <c r="AK1309" s="13">
        <f t="shared" si="1594"/>
        <v>2.1831999645269084E-5</v>
      </c>
      <c r="AL1309" s="13">
        <f t="shared" si="1595"/>
        <v>3.9027188933195921E-8</v>
      </c>
      <c r="AM1309" s="13">
        <f t="shared" si="1596"/>
        <v>3.1530698058964405E-4</v>
      </c>
      <c r="AN1309" s="13">
        <f t="shared" si="1597"/>
        <v>1.3586155217241972E-4</v>
      </c>
      <c r="AO1309" s="13">
        <f t="shared" si="1598"/>
        <v>2.9270461003084705E-5</v>
      </c>
      <c r="AP1309" s="13">
        <f t="shared" si="1599"/>
        <v>4.2040831205667496E-6</v>
      </c>
      <c r="AQ1309" s="13">
        <f t="shared" si="1600"/>
        <v>4.5287076831754422E-7</v>
      </c>
      <c r="AR1309" s="13">
        <f t="shared" si="1601"/>
        <v>4.2244638139251216E-5</v>
      </c>
      <c r="AS1309" s="13">
        <f t="shared" si="1602"/>
        <v>2.7209902079011688E-5</v>
      </c>
      <c r="AT1309" s="13">
        <f t="shared" si="1603"/>
        <v>8.7629910417138648E-6</v>
      </c>
      <c r="AU1309" s="13">
        <f t="shared" si="1604"/>
        <v>1.8814232106673478E-6</v>
      </c>
      <c r="AV1309" s="13">
        <f t="shared" si="1605"/>
        <v>3.0295762720637728E-7</v>
      </c>
      <c r="AW1309" s="13">
        <f t="shared" si="1606"/>
        <v>3.0087294765706037E-10</v>
      </c>
      <c r="AX1309" s="13">
        <f t="shared" si="1607"/>
        <v>3.3848366895669674E-5</v>
      </c>
      <c r="AY1309" s="13">
        <f t="shared" si="1608"/>
        <v>1.4584807657437157E-5</v>
      </c>
      <c r="AZ1309" s="13">
        <f t="shared" si="1609"/>
        <v>3.1421990765476345E-6</v>
      </c>
      <c r="BA1309" s="13">
        <f t="shared" si="1610"/>
        <v>4.513104900459948E-7</v>
      </c>
      <c r="BB1309" s="13">
        <f t="shared" si="1611"/>
        <v>4.861591041742867E-8</v>
      </c>
      <c r="BC1309" s="13">
        <f t="shared" si="1612"/>
        <v>4.1895888490862726E-9</v>
      </c>
      <c r="BD1309" s="13">
        <f t="shared" si="1613"/>
        <v>3.0337747348249767E-6</v>
      </c>
      <c r="BE1309" s="13">
        <f t="shared" si="1614"/>
        <v>1.954063689509223E-6</v>
      </c>
      <c r="BF1309" s="13">
        <f t="shared" si="1615"/>
        <v>6.2930923295441775E-7</v>
      </c>
      <c r="BG1309" s="13">
        <f t="shared" si="1616"/>
        <v>1.3511334108771846E-7</v>
      </c>
      <c r="BH1309" s="13">
        <f t="shared" si="1617"/>
        <v>2.1756730217727994E-8</v>
      </c>
      <c r="BI1309" s="13">
        <f t="shared" si="1618"/>
        <v>2.8027154444189862E-9</v>
      </c>
      <c r="BJ1309" s="14">
        <f t="shared" si="1619"/>
        <v>0.34859691634294582</v>
      </c>
      <c r="BK1309" s="14">
        <f t="shared" si="1620"/>
        <v>0.44281752480876518</v>
      </c>
      <c r="BL1309" s="14">
        <f t="shared" si="1621"/>
        <v>0.20404388731747911</v>
      </c>
      <c r="BM1309" s="14">
        <f t="shared" si="1622"/>
        <v>9.4593432311123396E-2</v>
      </c>
      <c r="BN1309" s="14">
        <f t="shared" si="1623"/>
        <v>0.90540098452807305</v>
      </c>
    </row>
    <row r="1310" spans="1:66" x14ac:dyDescent="0.25">
      <c r="A1310" t="s">
        <v>178</v>
      </c>
      <c r="B1310" t="s">
        <v>270</v>
      </c>
      <c r="C1310" t="s">
        <v>179</v>
      </c>
      <c r="D1310" s="7" t="s">
        <v>507</v>
      </c>
      <c r="E1310" s="10">
        <f>VLOOKUP(A1310,home!$A$2:$E$405,3,FALSE)</f>
        <v>1.8350515463917501</v>
      </c>
      <c r="F1310" s="10">
        <f>VLOOKUP(B1310,home!$B$2:$E$405,3,FALSE)</f>
        <v>0.44</v>
      </c>
      <c r="G1310" s="10">
        <f>VLOOKUP(C1310,away!$B$2:$E$405,4,FALSE)</f>
        <v>0.64</v>
      </c>
      <c r="H1310" s="10">
        <f>VLOOKUP(A1310,away!$A$2:$E$405,3,FALSE)</f>
        <v>1.3298969072164899</v>
      </c>
      <c r="I1310" s="10">
        <f>VLOOKUP(C1310,away!$B$2:$E$405,3,FALSE)</f>
        <v>0.64</v>
      </c>
      <c r="J1310" s="10">
        <f>VLOOKUP(B1310,home!$B$2:$E$405,4,FALSE)</f>
        <v>0.45</v>
      </c>
      <c r="K1310" s="12">
        <f t="shared" si="1568"/>
        <v>0.51675051546391682</v>
      </c>
      <c r="L1310" s="12">
        <f t="shared" si="1569"/>
        <v>0.38301030927834911</v>
      </c>
      <c r="M1310" s="13">
        <f t="shared" si="1570"/>
        <v>0.40666691277355049</v>
      </c>
      <c r="N1310" s="13">
        <f t="shared" si="1571"/>
        <v>0.21014533679785191</v>
      </c>
      <c r="O1310" s="13">
        <f t="shared" si="1572"/>
        <v>0.15575762003466898</v>
      </c>
      <c r="P1310" s="13">
        <f t="shared" si="1573"/>
        <v>8.0487830440348088E-2</v>
      </c>
      <c r="Q1310" s="13">
        <f t="shared" si="1574"/>
        <v>5.4296355556314173E-2</v>
      </c>
      <c r="R1310" s="13">
        <f t="shared" si="1575"/>
        <v>2.9828387110969076E-2</v>
      </c>
      <c r="S1310" s="13">
        <f t="shared" si="1576"/>
        <v>3.982553439626408E-3</v>
      </c>
      <c r="T1310" s="13">
        <f t="shared" si="1577"/>
        <v>2.0796063934311101E-2</v>
      </c>
      <c r="U1310" s="13">
        <f t="shared" si="1578"/>
        <v>1.5413834415050521E-2</v>
      </c>
      <c r="V1310" s="13">
        <f t="shared" si="1579"/>
        <v>8.7581118027166993E-5</v>
      </c>
      <c r="W1310" s="13">
        <f t="shared" si="1580"/>
        <v>9.3525565738458195E-3</v>
      </c>
      <c r="X1310" s="13">
        <f t="shared" si="1581"/>
        <v>3.5821255858919446E-3</v>
      </c>
      <c r="Y1310" s="13">
        <f t="shared" si="1582"/>
        <v>6.8599551426318055E-4</v>
      </c>
      <c r="Z1310" s="13">
        <f t="shared" si="1583"/>
        <v>3.808193257548863E-3</v>
      </c>
      <c r="AA1310" s="13">
        <f t="shared" si="1584"/>
        <v>1.9678858288245875E-3</v>
      </c>
      <c r="AB1310" s="13">
        <f t="shared" si="1585"/>
        <v>5.0845300820962121E-4</v>
      </c>
      <c r="AC1310" s="13">
        <f t="shared" si="1586"/>
        <v>1.0833826708247641E-6</v>
      </c>
      <c r="AD1310" s="13">
        <f t="shared" si="1587"/>
        <v>1.2082346076100676E-3</v>
      </c>
      <c r="AE1310" s="13">
        <f t="shared" si="1588"/>
        <v>4.627663107415367E-4</v>
      </c>
      <c r="AF1310" s="13">
        <f t="shared" si="1589"/>
        <v>8.8622133900358296E-5</v>
      </c>
      <c r="AG1310" s="13">
        <f t="shared" si="1590"/>
        <v>1.1314396971361167E-5</v>
      </c>
      <c r="AH1310" s="13">
        <f t="shared" si="1591"/>
        <v>3.6464431934137844E-4</v>
      </c>
      <c r="AI1310" s="13">
        <f t="shared" si="1592"/>
        <v>1.8843013998064639E-4</v>
      </c>
      <c r="AJ1310" s="13">
        <f t="shared" si="1593"/>
        <v>4.86856859819685E-5</v>
      </c>
      <c r="AK1310" s="13">
        <f t="shared" si="1594"/>
        <v>8.3861177756322058E-6</v>
      </c>
      <c r="AL1310" s="13">
        <f t="shared" si="1595"/>
        <v>8.5769575023096398E-9</v>
      </c>
      <c r="AM1310" s="13">
        <f t="shared" si="1596"/>
        <v>1.2487117125676916E-4</v>
      </c>
      <c r="AN1310" s="13">
        <f t="shared" si="1597"/>
        <v>4.7826945923004854E-5</v>
      </c>
      <c r="AO1310" s="13">
        <f t="shared" si="1598"/>
        <v>9.1591066749044833E-6</v>
      </c>
      <c r="AP1310" s="13">
        <f t="shared" si="1599"/>
        <v>1.1693440934228528E-6</v>
      </c>
      <c r="AQ1310" s="13">
        <f t="shared" si="1600"/>
        <v>1.1196771071867439E-7</v>
      </c>
      <c r="AR1310" s="13">
        <f t="shared" si="1601"/>
        <v>2.7932506705506891E-5</v>
      </c>
      <c r="AS1310" s="13">
        <f t="shared" si="1602"/>
        <v>1.4434137238269998E-5</v>
      </c>
      <c r="AT1310" s="13">
        <f t="shared" si="1603"/>
        <v>3.7294239290764681E-6</v>
      </c>
      <c r="AU1310" s="13">
        <f t="shared" si="1604"/>
        <v>6.4239391257791049E-7</v>
      </c>
      <c r="AV1310" s="13">
        <f t="shared" si="1605"/>
        <v>8.2989346363879359E-8</v>
      </c>
      <c r="AW1310" s="13">
        <f t="shared" si="1606"/>
        <v>4.7154390939838949E-11</v>
      </c>
      <c r="AX1310" s="13">
        <f t="shared" si="1607"/>
        <v>1.0754540352253082E-5</v>
      </c>
      <c r="AY1310" s="13">
        <f t="shared" si="1608"/>
        <v>4.1190998264629383E-6</v>
      </c>
      <c r="AZ1310" s="13">
        <f t="shared" si="1609"/>
        <v>7.8882884924098215E-7</v>
      </c>
      <c r="BA1310" s="13">
        <f t="shared" si="1610"/>
        <v>1.007098605051576E-7</v>
      </c>
      <c r="BB1310" s="13">
        <f t="shared" si="1611"/>
        <v>9.6432287048649511E-9</v>
      </c>
      <c r="BC1310" s="13">
        <f t="shared" si="1612"/>
        <v>7.3869120173843589E-10</v>
      </c>
      <c r="BD1310" s="13">
        <f t="shared" si="1613"/>
        <v>1.783073005365959E-6</v>
      </c>
      <c r="BE1310" s="13">
        <f t="shared" si="1614"/>
        <v>9.2140389463265465E-7</v>
      </c>
      <c r="BF1310" s="13">
        <f t="shared" si="1615"/>
        <v>2.3806796875094233E-7</v>
      </c>
      <c r="BG1310" s="13">
        <f t="shared" si="1616"/>
        <v>4.1007248522499041E-8</v>
      </c>
      <c r="BH1310" s="13">
        <f t="shared" si="1617"/>
        <v>5.2976292029395788E-9</v>
      </c>
      <c r="BI1310" s="13">
        <f t="shared" si="1618"/>
        <v>5.4751052427114538E-10</v>
      </c>
      <c r="BJ1310" s="14">
        <f t="shared" si="1619"/>
        <v>0.3008282835081687</v>
      </c>
      <c r="BK1310" s="14">
        <f t="shared" si="1620"/>
        <v>0.49123008883100688</v>
      </c>
      <c r="BL1310" s="14">
        <f t="shared" si="1621"/>
        <v>0.20413613750919116</v>
      </c>
      <c r="BM1310" s="14">
        <f t="shared" si="1622"/>
        <v>6.2816141339540901E-2</v>
      </c>
      <c r="BN1310" s="14">
        <f t="shared" si="1623"/>
        <v>0.93718244271370266</v>
      </c>
    </row>
    <row r="1311" spans="1:66" x14ac:dyDescent="0.25">
      <c r="A1311" t="s">
        <v>178</v>
      </c>
      <c r="B1311" t="s">
        <v>274</v>
      </c>
      <c r="C1311" t="s">
        <v>272</v>
      </c>
      <c r="D1311" s="7" t="s">
        <v>507</v>
      </c>
      <c r="E1311" s="10">
        <f>VLOOKUP(A1311,home!$A$2:$E$405,3,FALSE)</f>
        <v>1.8350515463917501</v>
      </c>
      <c r="F1311" s="10">
        <f>VLOOKUP(B1311,home!$B$2:$E$405,3,FALSE)</f>
        <v>1.63</v>
      </c>
      <c r="G1311" s="10">
        <f>VLOOKUP(C1311,away!$B$2:$E$405,4,FALSE)</f>
        <v>0.65</v>
      </c>
      <c r="H1311" s="10">
        <f>VLOOKUP(A1311,away!$A$2:$E$405,3,FALSE)</f>
        <v>1.3298969072164899</v>
      </c>
      <c r="I1311" s="10">
        <f>VLOOKUP(C1311,away!$B$2:$E$405,3,FALSE)</f>
        <v>0.54</v>
      </c>
      <c r="J1311" s="10">
        <f>VLOOKUP(B1311,home!$B$2:$E$405,4,FALSE)</f>
        <v>1.1299999999999999</v>
      </c>
      <c r="K1311" s="12">
        <f t="shared" si="1568"/>
        <v>1.9442371134020591</v>
      </c>
      <c r="L1311" s="12">
        <f t="shared" si="1569"/>
        <v>0.81150309278350208</v>
      </c>
      <c r="M1311" s="13">
        <f t="shared" si="1570"/>
        <v>6.3561953300512952E-2</v>
      </c>
      <c r="N1311" s="13">
        <f t="shared" si="1571"/>
        <v>0.12357950860718576</v>
      </c>
      <c r="O1311" s="13">
        <f t="shared" si="1572"/>
        <v>5.158072168672679E-2</v>
      </c>
      <c r="P1311" s="13">
        <f t="shared" si="1573"/>
        <v>0.10028515343939666</v>
      </c>
      <c r="Q1311" s="13">
        <f t="shared" si="1574"/>
        <v>0.12013393354503991</v>
      </c>
      <c r="R1311" s="13">
        <f t="shared" si="1575"/>
        <v>2.092895758839192E-2</v>
      </c>
      <c r="S1311" s="13">
        <f t="shared" si="1576"/>
        <v>3.9556336291360378E-2</v>
      </c>
      <c r="T1311" s="13">
        <f t="shared" si="1577"/>
        <v>9.74890586200476E-2</v>
      </c>
      <c r="U1311" s="13">
        <f t="shared" si="1578"/>
        <v>4.0690856088169219E-2</v>
      </c>
      <c r="V1311" s="13">
        <f t="shared" si="1579"/>
        <v>6.9344649825770635E-3</v>
      </c>
      <c r="W1311" s="13">
        <f t="shared" si="1580"/>
        <v>7.7856284059081071E-2</v>
      </c>
      <c r="X1311" s="13">
        <f t="shared" si="1581"/>
        <v>6.3180615306575164E-2</v>
      </c>
      <c r="Y1311" s="13">
        <f t="shared" si="1582"/>
        <v>2.5635632362625206E-2</v>
      </c>
      <c r="Z1311" s="13">
        <f t="shared" si="1583"/>
        <v>5.6613046039049294E-3</v>
      </c>
      <c r="AA1311" s="13">
        <f t="shared" si="1584"/>
        <v>1.1006918521185906E-2</v>
      </c>
      <c r="AB1311" s="13">
        <f t="shared" si="1585"/>
        <v>1.0700029746541077E-2</v>
      </c>
      <c r="AC1311" s="13">
        <f t="shared" si="1586"/>
        <v>6.8380517814444993E-4</v>
      </c>
      <c r="AD1311" s="13">
        <f t="shared" si="1587"/>
        <v>3.7842769244809608E-2</v>
      </c>
      <c r="AE1311" s="13">
        <f t="shared" si="1588"/>
        <v>3.0709524281655388E-2</v>
      </c>
      <c r="AF1311" s="13">
        <f t="shared" si="1589"/>
        <v>1.24604369662367E-2</v>
      </c>
      <c r="AG1311" s="13">
        <f t="shared" si="1590"/>
        <v>3.3705610451783201E-3</v>
      </c>
      <c r="AH1311" s="13">
        <f t="shared" si="1591"/>
        <v>1.1485415488145822E-3</v>
      </c>
      <c r="AI1311" s="13">
        <f t="shared" si="1592"/>
        <v>2.233037105489593E-3</v>
      </c>
      <c r="AJ1311" s="13">
        <f t="shared" si="1593"/>
        <v>2.1707768080483887E-3</v>
      </c>
      <c r="AK1311" s="13">
        <f t="shared" si="1594"/>
        <v>1.4068349450400452E-3</v>
      </c>
      <c r="AL1311" s="13">
        <f t="shared" si="1595"/>
        <v>4.3155065980212277E-5</v>
      </c>
      <c r="AM1311" s="13">
        <f t="shared" si="1596"/>
        <v>1.4715063287933778E-2</v>
      </c>
      <c r="AN1311" s="13">
        <f t="shared" si="1597"/>
        <v>1.1941319368663231E-2</v>
      </c>
      <c r="AO1311" s="13">
        <f t="shared" si="1598"/>
        <v>4.8452087997928736E-3</v>
      </c>
      <c r="AP1311" s="13">
        <f t="shared" si="1599"/>
        <v>1.3106339754045855E-3</v>
      </c>
      <c r="AQ1311" s="13">
        <f t="shared" si="1600"/>
        <v>2.6589588113698937E-4</v>
      </c>
      <c r="AR1311" s="13">
        <f t="shared" si="1601"/>
        <v>1.8640900381067748E-4</v>
      </c>
      <c r="AS1311" s="13">
        <f t="shared" si="1602"/>
        <v>3.6242330348102493E-4</v>
      </c>
      <c r="AT1311" s="13">
        <f t="shared" si="1603"/>
        <v>3.5231841869479331E-4</v>
      </c>
      <c r="AU1311" s="13">
        <f t="shared" si="1604"/>
        <v>2.2833018178718102E-4</v>
      </c>
      <c r="AV1311" s="13">
        <f t="shared" si="1605"/>
        <v>1.1098200338511897E-4</v>
      </c>
      <c r="AW1311" s="13">
        <f t="shared" si="1606"/>
        <v>1.8913360154005626E-6</v>
      </c>
      <c r="AX1311" s="13">
        <f t="shared" si="1607"/>
        <v>4.7682620284101663E-3</v>
      </c>
      <c r="AY1311" s="13">
        <f t="shared" si="1608"/>
        <v>3.8694593832569847E-3</v>
      </c>
      <c r="AZ1311" s="13">
        <f t="shared" si="1609"/>
        <v>1.5700391284565927E-3</v>
      </c>
      <c r="BA1311" s="13">
        <f t="shared" si="1610"/>
        <v>4.2469720284454637E-4</v>
      </c>
      <c r="BB1311" s="13">
        <f t="shared" si="1611"/>
        <v>8.616077340121292E-5</v>
      </c>
      <c r="BC1311" s="13">
        <f t="shared" si="1612"/>
        <v>1.3983946818340561E-5</v>
      </c>
      <c r="BD1311" s="13">
        <f t="shared" si="1613"/>
        <v>2.5211913852509392E-5</v>
      </c>
      <c r="BE1311" s="13">
        <f t="shared" si="1614"/>
        <v>4.9017938611944239E-5</v>
      </c>
      <c r="BF1311" s="13">
        <f t="shared" si="1615"/>
        <v>4.765124773590292E-5</v>
      </c>
      <c r="BG1311" s="13">
        <f t="shared" si="1616"/>
        <v>3.0881774782686099E-5</v>
      </c>
      <c r="BH1311" s="13">
        <f t="shared" si="1617"/>
        <v>1.5010373165055519E-5</v>
      </c>
      <c r="BI1311" s="13">
        <f t="shared" si="1618"/>
        <v>5.8367449187030577E-6</v>
      </c>
      <c r="BJ1311" s="14">
        <f t="shared" si="1619"/>
        <v>0.63606904781455387</v>
      </c>
      <c r="BK1311" s="14">
        <f t="shared" si="1620"/>
        <v>0.21493432764122869</v>
      </c>
      <c r="BL1311" s="14">
        <f t="shared" si="1621"/>
        <v>0.14328074694263307</v>
      </c>
      <c r="BM1311" s="14">
        <f t="shared" si="1622"/>
        <v>0.51600763078782508</v>
      </c>
      <c r="BN1311" s="14">
        <f t="shared" si="1623"/>
        <v>0.48007022816725398</v>
      </c>
    </row>
    <row r="1312" spans="1:66" x14ac:dyDescent="0.25">
      <c r="A1312" t="s">
        <v>178</v>
      </c>
      <c r="B1312" t="s">
        <v>184</v>
      </c>
      <c r="C1312" t="s">
        <v>180</v>
      </c>
      <c r="D1312" s="7" t="s">
        <v>507</v>
      </c>
      <c r="E1312" s="10">
        <f>VLOOKUP(A1312,home!$A$2:$E$405,3,FALSE)</f>
        <v>1.8350515463917501</v>
      </c>
      <c r="F1312" s="10">
        <f>VLOOKUP(B1312,home!$B$2:$E$405,3,FALSE)</f>
        <v>0.22</v>
      </c>
      <c r="G1312" s="10">
        <f>VLOOKUP(C1312,away!$B$2:$E$405,4,FALSE)</f>
        <v>1.0900000000000001</v>
      </c>
      <c r="H1312" s="10">
        <f>VLOOKUP(A1312,away!$A$2:$E$405,3,FALSE)</f>
        <v>1.3298969072164899</v>
      </c>
      <c r="I1312" s="10">
        <f>VLOOKUP(C1312,away!$B$2:$E$405,3,FALSE)</f>
        <v>0.22</v>
      </c>
      <c r="J1312" s="10">
        <f>VLOOKUP(B1312,home!$B$2:$E$405,4,FALSE)</f>
        <v>0.75</v>
      </c>
      <c r="K1312" s="12">
        <f t="shared" si="1568"/>
        <v>0.44004536082474166</v>
      </c>
      <c r="L1312" s="12">
        <f t="shared" si="1569"/>
        <v>0.21943298969072084</v>
      </c>
      <c r="M1312" s="13">
        <f t="shared" si="1570"/>
        <v>0.51712102005847227</v>
      </c>
      <c r="N1312" s="13">
        <f t="shared" si="1571"/>
        <v>0.22755670586168888</v>
      </c>
      <c r="O1312" s="13">
        <f t="shared" si="1572"/>
        <v>0.11347341146334579</v>
      </c>
      <c r="P1312" s="13">
        <f t="shared" si="1573"/>
        <v>4.9933448291402366E-2</v>
      </c>
      <c r="Q1312" s="13">
        <f t="shared" si="1574"/>
        <v>5.006763636949825E-2</v>
      </c>
      <c r="R1312" s="13">
        <f t="shared" si="1575"/>
        <v>1.2449904963903635E-2</v>
      </c>
      <c r="S1312" s="13">
        <f t="shared" si="1576"/>
        <v>1.2053992980154936E-3</v>
      </c>
      <c r="T1312" s="13">
        <f t="shared" si="1577"/>
        <v>1.0986491135306867E-2</v>
      </c>
      <c r="U1312" s="13">
        <f t="shared" si="1578"/>
        <v>5.4785229220747174E-3</v>
      </c>
      <c r="V1312" s="13">
        <f t="shared" si="1579"/>
        <v>1.2932657966632168E-5</v>
      </c>
      <c r="W1312" s="13">
        <f t="shared" si="1580"/>
        <v>7.3440103706192738E-3</v>
      </c>
      <c r="X1312" s="13">
        <f t="shared" si="1581"/>
        <v>1.6115181519446458E-3</v>
      </c>
      <c r="Y1312" s="13">
        <f t="shared" si="1582"/>
        <v>1.7681012301103943E-4</v>
      </c>
      <c r="Z1312" s="13">
        <f t="shared" si="1583"/>
        <v>9.1063995586490695E-4</v>
      </c>
      <c r="AA1312" s="13">
        <f t="shared" si="1584"/>
        <v>4.0072288795999975E-4</v>
      </c>
      <c r="AB1312" s="13">
        <f t="shared" si="1585"/>
        <v>8.8168123911545318E-5</v>
      </c>
      <c r="AC1312" s="13">
        <f t="shared" si="1586"/>
        <v>7.8048970018444735E-8</v>
      </c>
      <c r="AD1312" s="13">
        <f t="shared" si="1587"/>
        <v>8.0792442335995052E-4</v>
      </c>
      <c r="AE1312" s="13">
        <f t="shared" si="1588"/>
        <v>1.7728527166202559E-4</v>
      </c>
      <c r="AF1312" s="13">
        <f t="shared" si="1589"/>
        <v>1.9451118594464948E-5</v>
      </c>
      <c r="AG1312" s="13">
        <f t="shared" si="1590"/>
        <v>1.4227390353374052E-6</v>
      </c>
      <c r="AH1312" s="13">
        <f t="shared" si="1591"/>
        <v>4.9956112011815649E-5</v>
      </c>
      <c r="AI1312" s="13">
        <f t="shared" si="1592"/>
        <v>2.1982955335640627E-5</v>
      </c>
      <c r="AJ1312" s="13">
        <f t="shared" si="1593"/>
        <v>4.8367487563330797E-6</v>
      </c>
      <c r="AK1312" s="13">
        <f t="shared" si="1594"/>
        <v>7.0946295056640374E-7</v>
      </c>
      <c r="AL1312" s="13">
        <f t="shared" si="1595"/>
        <v>3.0145780638911584E-10</v>
      </c>
      <c r="AM1312" s="13">
        <f t="shared" si="1596"/>
        <v>7.1104678879310178E-5</v>
      </c>
      <c r="AN1312" s="13">
        <f t="shared" si="1597"/>
        <v>1.5602712267485685E-5</v>
      </c>
      <c r="AO1312" s="13">
        <f t="shared" si="1598"/>
        <v>1.7118749000692344E-6</v>
      </c>
      <c r="AP1312" s="13">
        <f t="shared" si="1599"/>
        <v>1.2521394243289871E-7</v>
      </c>
      <c r="AQ1312" s="13">
        <f t="shared" si="1600"/>
        <v>6.8690174347531935E-9</v>
      </c>
      <c r="AR1312" s="13">
        <f t="shared" si="1601"/>
        <v>2.1924038024154481E-6</v>
      </c>
      <c r="AS1312" s="13">
        <f t="shared" si="1602"/>
        <v>9.6475712230744136E-7</v>
      </c>
      <c r="AT1312" s="13">
        <f t="shared" si="1603"/>
        <v>2.1226844799700875E-7</v>
      </c>
      <c r="AU1312" s="13">
        <f t="shared" si="1604"/>
        <v>3.1135915263517215E-8</v>
      </c>
      <c r="AV1312" s="13">
        <f t="shared" si="1605"/>
        <v>3.4253037666857526E-9</v>
      </c>
      <c r="AW1312" s="13">
        <f t="shared" si="1606"/>
        <v>8.0858075573384435E-13</v>
      </c>
      <c r="AX1312" s="13">
        <f t="shared" si="1607"/>
        <v>5.2148806789622381E-6</v>
      </c>
      <c r="AY1312" s="13">
        <f t="shared" si="1608"/>
        <v>1.1443168582650601E-6</v>
      </c>
      <c r="AZ1312" s="13">
        <f t="shared" si="1609"/>
        <v>1.2555043468129747E-7</v>
      </c>
      <c r="BA1312" s="13">
        <f t="shared" si="1610"/>
        <v>9.1833024130288894E-9</v>
      </c>
      <c r="BB1312" s="13">
        <f t="shared" si="1611"/>
        <v>5.0377987593123492E-10</v>
      </c>
      <c r="BC1312" s="13">
        <f t="shared" si="1612"/>
        <v>2.2109184864322262E-11</v>
      </c>
      <c r="BD1312" s="13">
        <f t="shared" si="1613"/>
        <v>8.018095349555432E-8</v>
      </c>
      <c r="BE1312" s="13">
        <f t="shared" si="1614"/>
        <v>3.5283256612223028E-8</v>
      </c>
      <c r="BF1312" s="13">
        <f t="shared" si="1615"/>
        <v>7.7631166934988176E-9</v>
      </c>
      <c r="BG1312" s="13">
        <f t="shared" si="1616"/>
        <v>1.1387078288384212E-9</v>
      </c>
      <c r="BH1312" s="13">
        <f t="shared" si="1617"/>
        <v>1.2527077435379028E-10</v>
      </c>
      <c r="BI1312" s="13">
        <f t="shared" si="1618"/>
        <v>1.1024964620261692E-11</v>
      </c>
      <c r="BJ1312" s="14">
        <f t="shared" si="1619"/>
        <v>0.29884430137089085</v>
      </c>
      <c r="BK1312" s="14">
        <f t="shared" si="1620"/>
        <v>0.56827402297314289</v>
      </c>
      <c r="BL1312" s="14">
        <f t="shared" si="1621"/>
        <v>0.13197174413317211</v>
      </c>
      <c r="BM1312" s="14">
        <f t="shared" si="1622"/>
        <v>2.9397437108709894E-2</v>
      </c>
      <c r="BN1312" s="14">
        <f t="shared" si="1623"/>
        <v>0.97060212700831117</v>
      </c>
    </row>
    <row r="1313" spans="1:66" x14ac:dyDescent="0.25">
      <c r="A1313" t="s">
        <v>301</v>
      </c>
      <c r="B1313" t="s">
        <v>336</v>
      </c>
      <c r="C1313" t="s">
        <v>302</v>
      </c>
      <c r="D1313" s="7" t="s">
        <v>507</v>
      </c>
      <c r="E1313" s="10">
        <f>VLOOKUP(A1313,home!$A$2:$E$405,3,FALSE)</f>
        <v>1.3534482758620701</v>
      </c>
      <c r="F1313" s="10">
        <f>VLOOKUP(B1313,home!$B$2:$E$405,3,FALSE)</f>
        <v>0.86</v>
      </c>
      <c r="G1313" s="10">
        <f>VLOOKUP(C1313,away!$B$2:$E$405,4,FALSE)</f>
        <v>0.89</v>
      </c>
      <c r="H1313" s="10">
        <f>VLOOKUP(A1313,away!$A$2:$E$405,3,FALSE)</f>
        <v>1.02586206896552</v>
      </c>
      <c r="I1313" s="10">
        <f>VLOOKUP(C1313,away!$B$2:$E$405,3,FALSE)</f>
        <v>0.44</v>
      </c>
      <c r="J1313" s="10">
        <f>VLOOKUP(B1313,home!$B$2:$E$405,4,FALSE)</f>
        <v>0.65</v>
      </c>
      <c r="K1313" s="12">
        <f t="shared" si="1568"/>
        <v>1.0359293103448284</v>
      </c>
      <c r="L1313" s="12">
        <f t="shared" si="1569"/>
        <v>0.29339655172413875</v>
      </c>
      <c r="M1313" s="13">
        <f t="shared" si="1570"/>
        <v>0.26465561556449479</v>
      </c>
      <c r="N1313" s="13">
        <f t="shared" si="1571"/>
        <v>0.27416450931061309</v>
      </c>
      <c r="O1313" s="13">
        <f t="shared" si="1572"/>
        <v>7.7649045001052061E-2</v>
      </c>
      <c r="P1313" s="13">
        <f t="shared" si="1573"/>
        <v>8.0438921636874397E-2</v>
      </c>
      <c r="Q1313" s="13">
        <f t="shared" si="1574"/>
        <v>0.14200752552558582</v>
      </c>
      <c r="R1313" s="13">
        <f t="shared" si="1575"/>
        <v>1.1390981023990577E-2</v>
      </c>
      <c r="S1313" s="13">
        <f t="shared" si="1576"/>
        <v>6.1121130004196198E-3</v>
      </c>
      <c r="T1313" s="13">
        <f t="shared" si="1577"/>
        <v>4.1664518308084493E-2</v>
      </c>
      <c r="U1313" s="13">
        <f t="shared" si="1578"/>
        <v>1.1800251116333583E-2</v>
      </c>
      <c r="V1313" s="13">
        <f t="shared" si="1579"/>
        <v>2.0641154842673186E-4</v>
      </c>
      <c r="W1313" s="13">
        <f t="shared" si="1580"/>
        <v>4.9036585993831927E-2</v>
      </c>
      <c r="X1313" s="13">
        <f t="shared" si="1581"/>
        <v>1.4387165238914486E-2</v>
      </c>
      <c r="Y1313" s="13">
        <f t="shared" si="1582"/>
        <v>2.1105723350914526E-3</v>
      </c>
      <c r="Z1313" s="13">
        <f t="shared" si="1583"/>
        <v>1.1140248510646445E-3</v>
      </c>
      <c r="AA1313" s="13">
        <f t="shared" si="1584"/>
        <v>1.1540509956703973E-3</v>
      </c>
      <c r="AB1313" s="13">
        <f t="shared" si="1585"/>
        <v>5.9775762602379853E-4</v>
      </c>
      <c r="AC1313" s="13">
        <f t="shared" si="1586"/>
        <v>3.9210207039791731E-6</v>
      </c>
      <c r="AD1313" s="13">
        <f t="shared" si="1587"/>
        <v>1.2699609177563791E-2</v>
      </c>
      <c r="AE1313" s="13">
        <f t="shared" si="1588"/>
        <v>3.7260215409414413E-3</v>
      </c>
      <c r="AF1313" s="13">
        <f t="shared" si="1589"/>
        <v>5.4660093588104048E-4</v>
      </c>
      <c r="AG1313" s="13">
        <f t="shared" si="1590"/>
        <v>5.34569432522281E-5</v>
      </c>
      <c r="AH1313" s="13">
        <f t="shared" si="1591"/>
        <v>8.1712762459340991E-5</v>
      </c>
      <c r="AI1313" s="13">
        <f t="shared" si="1592"/>
        <v>8.4648645660875886E-5</v>
      </c>
      <c r="AJ1313" s="13">
        <f t="shared" si="1593"/>
        <v>4.3845006560547445E-5</v>
      </c>
      <c r="AK1313" s="13">
        <f t="shared" si="1594"/>
        <v>1.5140109136110802E-5</v>
      </c>
      <c r="AL1313" s="13">
        <f t="shared" si="1595"/>
        <v>4.766990135028239E-8</v>
      </c>
      <c r="AM1313" s="13">
        <f t="shared" si="1596"/>
        <v>2.6311794753925031E-3</v>
      </c>
      <c r="AN1313" s="13">
        <f t="shared" si="1597"/>
        <v>7.7197898504748866E-4</v>
      </c>
      <c r="AO1313" s="13">
        <f t="shared" si="1598"/>
        <v>1.1324798610821683E-4</v>
      </c>
      <c r="AP1313" s="13">
        <f t="shared" si="1599"/>
        <v>1.107552287128466E-5</v>
      </c>
      <c r="AQ1313" s="13">
        <f t="shared" si="1600"/>
        <v>8.1238005474418802E-7</v>
      </c>
      <c r="AR1313" s="13">
        <f t="shared" si="1601"/>
        <v>4.7948485474848631E-6</v>
      </c>
      <c r="AS1313" s="13">
        <f t="shared" si="1602"/>
        <v>4.967124149003896E-6</v>
      </c>
      <c r="AT1313" s="13">
        <f t="shared" si="1603"/>
        <v>2.5727947470373739E-6</v>
      </c>
      <c r="AU1313" s="13">
        <f t="shared" si="1604"/>
        <v>8.8841116265240826E-7</v>
      </c>
      <c r="AV1313" s="13">
        <f t="shared" si="1605"/>
        <v>2.3008279075728903E-7</v>
      </c>
      <c r="AW1313" s="13">
        <f t="shared" si="1606"/>
        <v>4.0246385130583329E-10</v>
      </c>
      <c r="AX1313" s="13">
        <f t="shared" si="1607"/>
        <v>4.5428598988947032E-4</v>
      </c>
      <c r="AY1313" s="13">
        <f t="shared" si="1608"/>
        <v>1.3328594293015753E-4</v>
      </c>
      <c r="AZ1313" s="13">
        <f t="shared" si="1609"/>
        <v>1.9552818024504287E-5</v>
      </c>
      <c r="BA1313" s="13">
        <f t="shared" si="1610"/>
        <v>1.9122431282930478E-6</v>
      </c>
      <c r="BB1313" s="13">
        <f t="shared" si="1611"/>
        <v>1.4026138497484003E-7</v>
      </c>
      <c r="BC1313" s="13">
        <f t="shared" si="1612"/>
        <v>8.2304413383340046E-9</v>
      </c>
      <c r="BD1313" s="13">
        <f t="shared" si="1613"/>
        <v>2.3446533831192545E-7</v>
      </c>
      <c r="BE1313" s="13">
        <f t="shared" si="1614"/>
        <v>2.4288951621723978E-7</v>
      </c>
      <c r="BF1313" s="13">
        <f t="shared" si="1615"/>
        <v>1.2580818451245709E-7</v>
      </c>
      <c r="BG1313" s="13">
        <f t="shared" si="1616"/>
        <v>4.3442795272574883E-8</v>
      </c>
      <c r="BH1313" s="13">
        <f t="shared" si="1617"/>
        <v>1.1250916236542512E-8</v>
      </c>
      <c r="BI1313" s="13">
        <f t="shared" si="1618"/>
        <v>2.3310307795337842E-9</v>
      </c>
      <c r="BJ1313" s="14">
        <f t="shared" si="1619"/>
        <v>0.54453404514503267</v>
      </c>
      <c r="BK1313" s="14">
        <f t="shared" si="1620"/>
        <v>0.351550316383751</v>
      </c>
      <c r="BL1313" s="14">
        <f t="shared" si="1621"/>
        <v>0.10283154573606558</v>
      </c>
      <c r="BM1313" s="14">
        <f t="shared" si="1622"/>
        <v>0.14959004851283697</v>
      </c>
      <c r="BN1313" s="14">
        <f t="shared" si="1623"/>
        <v>0.85030659806261077</v>
      </c>
    </row>
    <row r="1314" spans="1:66" x14ac:dyDescent="0.25">
      <c r="A1314" t="s">
        <v>301</v>
      </c>
      <c r="B1314" t="s">
        <v>369</v>
      </c>
      <c r="C1314" t="s">
        <v>382</v>
      </c>
      <c r="D1314" s="7" t="s">
        <v>507</v>
      </c>
      <c r="E1314" s="10">
        <f>VLOOKUP(A1314,home!$A$2:$E$405,3,FALSE)</f>
        <v>1.3534482758620701</v>
      </c>
      <c r="F1314" s="10">
        <f>VLOOKUP(B1314,home!$B$2:$E$405,3,FALSE)</f>
        <v>2.2200000000000002</v>
      </c>
      <c r="G1314" s="10">
        <f>VLOOKUP(C1314,away!$B$2:$E$405,4,FALSE)</f>
        <v>1.48</v>
      </c>
      <c r="H1314" s="10">
        <f>VLOOKUP(A1314,away!$A$2:$E$405,3,FALSE)</f>
        <v>1.02586206896552</v>
      </c>
      <c r="I1314" s="10">
        <f>VLOOKUP(C1314,away!$B$2:$E$405,3,FALSE)</f>
        <v>0.99</v>
      </c>
      <c r="J1314" s="10">
        <f>VLOOKUP(B1314,home!$B$2:$E$405,4,FALSE)</f>
        <v>0.78</v>
      </c>
      <c r="K1314" s="12">
        <f t="shared" si="1568"/>
        <v>4.4468896551724173</v>
      </c>
      <c r="L1314" s="12">
        <f t="shared" si="1569"/>
        <v>0.79217068965517468</v>
      </c>
      <c r="M1314" s="13">
        <f t="shared" si="1570"/>
        <v>5.3052395902901742E-3</v>
      </c>
      <c r="N1314" s="13">
        <f t="shared" si="1571"/>
        <v>2.3591815052272529E-2</v>
      </c>
      <c r="O1314" s="13">
        <f t="shared" si="1572"/>
        <v>4.2026553050261038E-3</v>
      </c>
      <c r="P1314" s="13">
        <f t="shared" si="1573"/>
        <v>1.8688744400176059E-2</v>
      </c>
      <c r="Q1314" s="13">
        <f t="shared" si="1574"/>
        <v>5.2455099151345823E-2</v>
      </c>
      <c r="R1314" s="13">
        <f t="shared" si="1575"/>
        <v>1.6646101756827532E-3</v>
      </c>
      <c r="S1314" s="13">
        <f t="shared" si="1576"/>
        <v>1.6458689627060204E-2</v>
      </c>
      <c r="T1314" s="13">
        <f t="shared" si="1577"/>
        <v>4.1553392070652187E-2</v>
      </c>
      <c r="U1314" s="13">
        <f t="shared" si="1578"/>
        <v>7.402337770138376E-3</v>
      </c>
      <c r="V1314" s="13">
        <f t="shared" si="1579"/>
        <v>6.4421060301074334E-3</v>
      </c>
      <c r="W1314" s="13">
        <f t="shared" si="1580"/>
        <v>7.775401259238772E-2</v>
      </c>
      <c r="X1314" s="13">
        <f t="shared" si="1581"/>
        <v>6.1594449778768913E-2</v>
      </c>
      <c r="Y1314" s="13">
        <f t="shared" si="1582"/>
        <v>2.4396658880089194E-2</v>
      </c>
      <c r="Z1314" s="13">
        <f t="shared" si="1583"/>
        <v>4.3955179695920939E-4</v>
      </c>
      <c r="AA1314" s="13">
        <f t="shared" si="1584"/>
        <v>1.9546383388103551E-3</v>
      </c>
      <c r="AB1314" s="13">
        <f t="shared" si="1585"/>
        <v>4.3460305042295842E-3</v>
      </c>
      <c r="AC1314" s="13">
        <f t="shared" si="1586"/>
        <v>1.4183486785387298E-3</v>
      </c>
      <c r="AD1314" s="13">
        <f t="shared" si="1587"/>
        <v>8.6440878561308707E-2</v>
      </c>
      <c r="AE1314" s="13">
        <f t="shared" si="1588"/>
        <v>6.8475930384311129E-2</v>
      </c>
      <c r="AF1314" s="13">
        <f t="shared" si="1589"/>
        <v>2.7122312498659738E-2</v>
      </c>
      <c r="AG1314" s="13">
        <f t="shared" si="1590"/>
        <v>7.1618336657021499E-3</v>
      </c>
      <c r="AH1314" s="13">
        <f t="shared" si="1591"/>
        <v>8.7050012534087051E-5</v>
      </c>
      <c r="AI1314" s="13">
        <f t="shared" si="1592"/>
        <v>3.8710180022046101E-4</v>
      </c>
      <c r="AJ1314" s="13">
        <f t="shared" si="1593"/>
        <v>8.6069949544949397E-4</v>
      </c>
      <c r="AK1314" s="13">
        <f t="shared" si="1594"/>
        <v>1.2758118941754912E-3</v>
      </c>
      <c r="AL1314" s="13">
        <f t="shared" si="1595"/>
        <v>1.9985642851683513E-4</v>
      </c>
      <c r="AM1314" s="13">
        <f t="shared" si="1596"/>
        <v>7.6878609731659761E-2</v>
      </c>
      <c r="AN1314" s="13">
        <f t="shared" si="1597"/>
        <v>6.090098129085994E-2</v>
      </c>
      <c r="AO1314" s="13">
        <f t="shared" si="1598"/>
        <v>2.4121986174928702E-2</v>
      </c>
      <c r="AP1314" s="13">
        <f t="shared" si="1599"/>
        <v>6.3695768080152867E-3</v>
      </c>
      <c r="AQ1314" s="13">
        <f t="shared" si="1600"/>
        <v>1.2614480132042689E-3</v>
      </c>
      <c r="AR1314" s="13">
        <f t="shared" si="1601"/>
        <v>1.3791693692723869E-5</v>
      </c>
      <c r="AS1314" s="13">
        <f t="shared" si="1602"/>
        <v>6.1330140009480461E-5</v>
      </c>
      <c r="AT1314" s="13">
        <f t="shared" si="1603"/>
        <v>1.3636418257921733E-4</v>
      </c>
      <c r="AU1314" s="13">
        <f t="shared" si="1604"/>
        <v>2.0213215761585474E-4</v>
      </c>
      <c r="AV1314" s="13">
        <f t="shared" si="1605"/>
        <v>2.2471485016990628E-4</v>
      </c>
      <c r="AW1314" s="13">
        <f t="shared" si="1606"/>
        <v>1.9556482509810946E-5</v>
      </c>
      <c r="AX1314" s="13">
        <f t="shared" si="1607"/>
        <v>5.6978449053292572E-2</v>
      </c>
      <c r="AY1314" s="13">
        <f t="shared" si="1608"/>
        <v>4.5136657282029008E-2</v>
      </c>
      <c r="AZ1314" s="13">
        <f t="shared" si="1609"/>
        <v>1.787796846391709E-2</v>
      </c>
      <c r="BA1314" s="13">
        <f t="shared" si="1610"/>
        <v>4.7208008692315555E-3</v>
      </c>
      <c r="BB1314" s="13">
        <f t="shared" si="1611"/>
        <v>9.3492002007597723E-4</v>
      </c>
      <c r="BC1314" s="13">
        <f t="shared" si="1612"/>
        <v>1.4812324741520335E-4</v>
      </c>
      <c r="BD1314" s="13">
        <f t="shared" si="1613"/>
        <v>1.8208959173463311E-6</v>
      </c>
      <c r="BE1314" s="13">
        <f t="shared" si="1614"/>
        <v>8.0973232179930896E-6</v>
      </c>
      <c r="BF1314" s="13">
        <f t="shared" si="1615"/>
        <v>1.8003951426340453E-5</v>
      </c>
      <c r="BG1314" s="13">
        <f t="shared" si="1616"/>
        <v>2.6687195116673344E-5</v>
      </c>
      <c r="BH1314" s="13">
        <f t="shared" si="1617"/>
        <v>2.9668752972475638E-5</v>
      </c>
      <c r="BI1314" s="13">
        <f t="shared" si="1618"/>
        <v>2.6386734135033558E-5</v>
      </c>
      <c r="BJ1314" s="14">
        <f t="shared" si="1619"/>
        <v>0.76587590359012747</v>
      </c>
      <c r="BK1314" s="14">
        <f t="shared" si="1620"/>
        <v>9.3649642036718453E-2</v>
      </c>
      <c r="BL1314" s="14">
        <f t="shared" si="1621"/>
        <v>2.2929933173119754E-2</v>
      </c>
      <c r="BM1314" s="14">
        <f t="shared" si="1622"/>
        <v>0.73186976612261234</v>
      </c>
      <c r="BN1314" s="14">
        <f t="shared" si="1623"/>
        <v>0.10590816367479344</v>
      </c>
    </row>
    <row r="1315" spans="1:66" x14ac:dyDescent="0.25">
      <c r="A1315" t="s">
        <v>301</v>
      </c>
      <c r="B1315" t="s">
        <v>368</v>
      </c>
      <c r="C1315" t="s">
        <v>355</v>
      </c>
      <c r="D1315" s="7" t="s">
        <v>507</v>
      </c>
      <c r="E1315" s="10">
        <f>VLOOKUP(A1315,home!$A$2:$E$405,3,FALSE)</f>
        <v>1.3534482758620701</v>
      </c>
      <c r="F1315" s="10">
        <f>VLOOKUP(B1315,home!$B$2:$E$405,3,FALSE)</f>
        <v>2.0299999999999998</v>
      </c>
      <c r="G1315" s="10">
        <f>VLOOKUP(C1315,away!$B$2:$E$405,4,FALSE)</f>
        <v>1.48</v>
      </c>
      <c r="H1315" s="10">
        <f>VLOOKUP(A1315,away!$A$2:$E$405,3,FALSE)</f>
        <v>1.02586206896552</v>
      </c>
      <c r="I1315" s="10">
        <f>VLOOKUP(C1315,away!$B$2:$E$405,3,FALSE)</f>
        <v>0.62</v>
      </c>
      <c r="J1315" s="10">
        <f>VLOOKUP(B1315,home!$B$2:$E$405,4,FALSE)</f>
        <v>0.73</v>
      </c>
      <c r="K1315" s="12">
        <f t="shared" si="1568"/>
        <v>4.0663000000000027</v>
      </c>
      <c r="L1315" s="12">
        <f t="shared" si="1569"/>
        <v>0.46430517241379432</v>
      </c>
      <c r="M1315" s="13">
        <f t="shared" si="1570"/>
        <v>1.0774153878706789E-2</v>
      </c>
      <c r="N1315" s="13">
        <f t="shared" si="1571"/>
        <v>4.3810941916985438E-2</v>
      </c>
      <c r="O1315" s="13">
        <f t="shared" si="1572"/>
        <v>5.0024953742657061E-3</v>
      </c>
      <c r="P1315" s="13">
        <f t="shared" si="1573"/>
        <v>2.0341646940376653E-2</v>
      </c>
      <c r="Q1315" s="13">
        <f t="shared" si="1574"/>
        <v>8.907421655851902E-2</v>
      </c>
      <c r="R1315" s="13">
        <f t="shared" si="1575"/>
        <v>1.1613422386238237E-3</v>
      </c>
      <c r="S1315" s="13">
        <f t="shared" si="1576"/>
        <v>9.6012783209060877E-3</v>
      </c>
      <c r="T1315" s="13">
        <f t="shared" si="1577"/>
        <v>4.1357619476826819E-2</v>
      </c>
      <c r="U1315" s="13">
        <f t="shared" si="1578"/>
        <v>4.7223659449160569E-3</v>
      </c>
      <c r="V1315" s="13">
        <f t="shared" si="1579"/>
        <v>2.0141392279964818E-3</v>
      </c>
      <c r="W1315" s="13">
        <f t="shared" si="1580"/>
        <v>0.12073416226396871</v>
      </c>
      <c r="X1315" s="13">
        <f t="shared" si="1581"/>
        <v>5.6057496026207014E-2</v>
      </c>
      <c r="Y1315" s="13">
        <f t="shared" si="1582"/>
        <v>1.301389267876682E-2</v>
      </c>
      <c r="Z1315" s="13">
        <f t="shared" si="1583"/>
        <v>1.7973906944521883E-4</v>
      </c>
      <c r="AA1315" s="13">
        <f t="shared" si="1584"/>
        <v>7.3087297808509363E-4</v>
      </c>
      <c r="AB1315" s="13">
        <f t="shared" si="1585"/>
        <v>1.4859743953937092E-3</v>
      </c>
      <c r="AC1315" s="13">
        <f t="shared" si="1586"/>
        <v>2.3766894786999808E-4</v>
      </c>
      <c r="AD1315" s="13">
        <f t="shared" si="1587"/>
        <v>0.12273533100349408</v>
      </c>
      <c r="AE1315" s="13">
        <f t="shared" si="1588"/>
        <v>5.6986649022841437E-2</v>
      </c>
      <c r="AF1315" s="13">
        <f t="shared" si="1589"/>
        <v>1.3229597949917389E-2</v>
      </c>
      <c r="AG1315" s="13">
        <f t="shared" si="1590"/>
        <v>2.0475235857005249E-3</v>
      </c>
      <c r="AH1315" s="13">
        <f t="shared" si="1591"/>
        <v>2.0863444907064315E-5</v>
      </c>
      <c r="AI1315" s="13">
        <f t="shared" si="1592"/>
        <v>8.4837026025595661E-5</v>
      </c>
      <c r="AJ1315" s="13">
        <f t="shared" si="1593"/>
        <v>1.7248639946393997E-4</v>
      </c>
      <c r="AK1315" s="13">
        <f t="shared" si="1594"/>
        <v>2.3379381538007321E-4</v>
      </c>
      <c r="AL1315" s="13">
        <f t="shared" si="1595"/>
        <v>1.7948798135571372E-5</v>
      </c>
      <c r="AM1315" s="13">
        <f t="shared" si="1596"/>
        <v>9.9815735291901658E-2</v>
      </c>
      <c r="AN1315" s="13">
        <f t="shared" si="1597"/>
        <v>4.6344962184316052E-2</v>
      </c>
      <c r="AO1315" s="13">
        <f t="shared" si="1598"/>
        <v>1.0759102828749822E-2</v>
      </c>
      <c r="AP1315" s="13">
        <f t="shared" si="1599"/>
        <v>1.6651690313068098E-3</v>
      </c>
      <c r="AQ1315" s="13">
        <f t="shared" si="1600"/>
        <v>1.9328664854475477E-4</v>
      </c>
      <c r="AR1315" s="13">
        <f t="shared" si="1601"/>
        <v>1.9374010769440398E-6</v>
      </c>
      <c r="AS1315" s="13">
        <f t="shared" si="1602"/>
        <v>7.8780539991775522E-6</v>
      </c>
      <c r="AT1315" s="13">
        <f t="shared" si="1603"/>
        <v>1.6017265488427852E-5</v>
      </c>
      <c r="AU1315" s="13">
        <f t="shared" si="1604"/>
        <v>2.1710335551864744E-5</v>
      </c>
      <c r="AV1315" s="13">
        <f t="shared" si="1605"/>
        <v>2.2070184363636916E-5</v>
      </c>
      <c r="AW1315" s="13">
        <f t="shared" si="1606"/>
        <v>9.4131680209517967E-7</v>
      </c>
      <c r="AX1315" s="13">
        <f t="shared" si="1607"/>
        <v>6.7646787402909983E-2</v>
      </c>
      <c r="AY1315" s="13">
        <f t="shared" si="1608"/>
        <v>3.1408753288347406E-2</v>
      </c>
      <c r="AZ1315" s="13">
        <f t="shared" si="1609"/>
        <v>7.2916233054242368E-3</v>
      </c>
      <c r="BA1315" s="13">
        <f t="shared" si="1610"/>
        <v>1.1285128053338139E-3</v>
      </c>
      <c r="BB1315" s="13">
        <f t="shared" si="1611"/>
        <v>1.3099358316292277E-4</v>
      </c>
      <c r="BC1315" s="13">
        <f t="shared" si="1612"/>
        <v>1.2164199643112315E-5</v>
      </c>
      <c r="BD1315" s="13">
        <f t="shared" si="1613"/>
        <v>1.4992422351086217E-7</v>
      </c>
      <c r="BE1315" s="13">
        <f t="shared" si="1614"/>
        <v>6.096368700622191E-7</v>
      </c>
      <c r="BF1315" s="13">
        <f t="shared" si="1615"/>
        <v>1.2394832023670018E-6</v>
      </c>
      <c r="BG1315" s="13">
        <f t="shared" si="1616"/>
        <v>1.6800368485949812E-6</v>
      </c>
      <c r="BH1315" s="13">
        <f t="shared" si="1617"/>
        <v>1.7078834593604441E-6</v>
      </c>
      <c r="BI1315" s="13">
        <f t="shared" si="1618"/>
        <v>1.3889533021594757E-6</v>
      </c>
      <c r="BJ1315" s="14">
        <f t="shared" si="1619"/>
        <v>0.8254445210528677</v>
      </c>
      <c r="BK1315" s="14">
        <f t="shared" si="1620"/>
        <v>7.439558940233898E-2</v>
      </c>
      <c r="BL1315" s="14">
        <f t="shared" si="1621"/>
        <v>1.3691420775447173E-2</v>
      </c>
      <c r="BM1315" s="14">
        <f t="shared" si="1622"/>
        <v>0.71213866142107618</v>
      </c>
      <c r="BN1315" s="14">
        <f t="shared" si="1623"/>
        <v>0.17016479690747743</v>
      </c>
    </row>
    <row r="1316" spans="1:66" x14ac:dyDescent="0.25">
      <c r="A1316" t="s">
        <v>301</v>
      </c>
      <c r="B1316" t="s">
        <v>385</v>
      </c>
      <c r="C1316" t="s">
        <v>334</v>
      </c>
      <c r="D1316" s="7" t="s">
        <v>507</v>
      </c>
      <c r="E1316" s="10">
        <f>VLOOKUP(A1316,home!$A$2:$E$405,3,FALSE)</f>
        <v>1.3534482758620701</v>
      </c>
      <c r="F1316" s="10">
        <f>VLOOKUP(B1316,home!$B$2:$E$405,3,FALSE)</f>
        <v>1.48</v>
      </c>
      <c r="G1316" s="10">
        <f>VLOOKUP(C1316,away!$B$2:$E$405,4,FALSE)</f>
        <v>1.1100000000000001</v>
      </c>
      <c r="H1316" s="10">
        <f>VLOOKUP(A1316,away!$A$2:$E$405,3,FALSE)</f>
        <v>1.02586206896552</v>
      </c>
      <c r="I1316" s="10">
        <f>VLOOKUP(C1316,away!$B$2:$E$405,3,FALSE)</f>
        <v>0.37</v>
      </c>
      <c r="J1316" s="10">
        <f>VLOOKUP(B1316,home!$B$2:$E$405,4,FALSE)</f>
        <v>1.17</v>
      </c>
      <c r="K1316" s="12">
        <f t="shared" ref="K1316:K1333" si="1624">E1316*F1316*G1316</f>
        <v>2.2234448275862091</v>
      </c>
      <c r="L1316" s="12">
        <f t="shared" ref="L1316:L1333" si="1625">H1316*I1316*J1316</f>
        <v>0.4440956896551736</v>
      </c>
      <c r="M1316" s="13">
        <f t="shared" ref="M1316:M1333" si="1626">_xlfn.POISSON.DIST(0,K1316,FALSE) * _xlfn.POISSON.DIST(0,L1316,FALSE)</f>
        <v>6.9422759590588176E-2</v>
      </c>
      <c r="N1316" s="13">
        <f t="shared" ref="N1316:N1333" si="1627">_xlfn.POISSON.DIST(1,K1316,FALSE) * _xlfn.POISSON.DIST(0,L1316,FALSE)</f>
        <v>0.15435767572845416</v>
      </c>
      <c r="O1316" s="13">
        <f t="shared" ref="O1316:O1333" si="1628">_xlfn.POISSON.DIST(0,K1316,FALSE) * _xlfn.POISSON.DIST(1,L1316,FALSE)</f>
        <v>3.0830348298147573E-2</v>
      </c>
      <c r="P1316" s="13">
        <f t="shared" ref="P1316:P1333" si="1629">_xlfn.POISSON.DIST(1,K1316,FALSE) * _xlfn.POISSON.DIST(1,L1316,FALSE)</f>
        <v>6.854957845619751E-2</v>
      </c>
      <c r="Q1316" s="13">
        <f t="shared" ref="Q1316:Q1333" si="1630">_xlfn.POISSON.DIST(2,K1316,FALSE) * _xlfn.POISSON.DIST(0,L1316,FALSE)</f>
        <v>0.17160288784833039</v>
      </c>
      <c r="R1316" s="13">
        <f t="shared" ref="R1316:R1333" si="1631">_xlfn.POISSON.DIST(0,K1316,FALSE) * _xlfn.POISSON.DIST(2,L1316,FALSE)</f>
        <v>6.8458123948875278E-3</v>
      </c>
      <c r="S1316" s="13">
        <f t="shared" ref="S1316:S1333" si="1632">_xlfn.POISSON.DIST(2,K1316,FALSE) * _xlfn.POISSON.DIST(2,L1316,FALSE)</f>
        <v>1.6921844990873281E-2</v>
      </c>
      <c r="T1316" s="13">
        <f t="shared" ref="T1316:T1333" si="1633">_xlfn.POISSON.DIST(2,K1316,FALSE) * _xlfn.POISSON.DIST(1,L1316,FALSE)</f>
        <v>7.6208102825823701E-2</v>
      </c>
      <c r="U1316" s="13">
        <f t="shared" ref="U1316:U1333" si="1634">_xlfn.POISSON.DIST(1,K1316,FALSE) * _xlfn.POISSON.DIST(2,L1316,FALSE)</f>
        <v>1.5221286160038231E-2</v>
      </c>
      <c r="V1316" s="13">
        <f t="shared" ref="V1316:V1333" si="1635">_xlfn.POISSON.DIST(3,K1316,FALSE) * _xlfn.POISSON.DIST(3,L1316,FALSE)</f>
        <v>1.856556277103016E-3</v>
      </c>
      <c r="W1316" s="13">
        <f t="shared" ref="W1316:W1333" si="1636">_xlfn.POISSON.DIST(3,K1316,FALSE) * _xlfn.POISSON.DIST(0,L1316,FALSE)</f>
        <v>0.12718318446174218</v>
      </c>
      <c r="X1316" s="13">
        <f t="shared" ref="X1316:X1333" si="1637">_xlfn.POISSON.DIST(3,K1316,FALSE) * _xlfn.POISSON.DIST(1,L1316,FALSE)</f>
        <v>5.6481504016078557E-2</v>
      </c>
      <c r="Y1316" s="13">
        <f t="shared" ref="Y1316:Y1333" si="1638">_xlfn.POISSON.DIST(3,K1316,FALSE) * _xlfn.POISSON.DIST(2,L1316,FALSE)</f>
        <v>1.2541596239390933E-2</v>
      </c>
      <c r="Z1316" s="13">
        <f t="shared" ref="Z1316:Z1333" si="1639">_xlfn.POISSON.DIST(0,K1316,FALSE) * _xlfn.POISSON.DIST(3,L1316,FALSE)</f>
        <v>1.013398592252504E-3</v>
      </c>
      <c r="AA1316" s="13">
        <f t="shared" ref="AA1316:AA1333" si="1640">_xlfn.POISSON.DIST(1,K1316,FALSE) * _xlfn.POISSON.DIST(3,L1316,FALSE)</f>
        <v>2.2532358582269757E-3</v>
      </c>
      <c r="AB1316" s="13">
        <f t="shared" ref="AB1316:AB1333" si="1641">_xlfn.POISSON.DIST(2,K1316,FALSE) * _xlfn.POISSON.DIST(3,L1316,FALSE)</f>
        <v>2.5049728071532716E-3</v>
      </c>
      <c r="AC1316" s="13">
        <f t="shared" ref="AC1316:AC1333" si="1642">_xlfn.POISSON.DIST(4,K1316,FALSE) * _xlfn.POISSON.DIST(4,L1316,FALSE)</f>
        <v>1.1457531266237015E-4</v>
      </c>
      <c r="AD1316" s="13">
        <f t="shared" ref="AD1316:AD1333" si="1643">_xlfn.POISSON.DIST(4,K1316,FALSE) * _xlfn.POISSON.DIST(0,L1316,FALSE)</f>
        <v>7.0696198411850833E-2</v>
      </c>
      <c r="AE1316" s="13">
        <f t="shared" ref="AE1316:AE1333" si="1644">_xlfn.POISSON.DIST(4,K1316,FALSE) * _xlfn.POISSON.DIST(1,L1316,FALSE)</f>
        <v>3.1395876989709887E-2</v>
      </c>
      <c r="AF1316" s="13">
        <f t="shared" ref="AF1316:AF1333" si="1645">_xlfn.POISSON.DIST(4,K1316,FALSE) * _xlfn.POISSON.DIST(2,L1316,FALSE)</f>
        <v>6.9713868220371046E-3</v>
      </c>
      <c r="AG1316" s="13">
        <f t="shared" ref="AG1316:AG1333" si="1646">_xlfn.POISSON.DIST(4,K1316,FALSE) * _xlfn.POISSON.DIST(3,L1316,FALSE)</f>
        <v>1.0319876128618522E-3</v>
      </c>
      <c r="AH1316" s="13">
        <f t="shared" ref="AH1316:AH1333" si="1647">_xlfn.POISSON.DIST(0,K1316,FALSE) * _xlfn.POISSON.DIST(4,L1316,FALSE)</f>
        <v>1.1251148668048945E-4</v>
      </c>
      <c r="AI1316" s="13">
        <f t="shared" ref="AI1316:AI1333" si="1648">_xlfn.POISSON.DIST(1,K1316,FALSE) * _xlfn.POISSON.DIST(4,L1316,FALSE)</f>
        <v>2.5016308310376895E-4</v>
      </c>
      <c r="AJ1316" s="13">
        <f t="shared" ref="AJ1316:AJ1333" si="1649">_xlfn.POISSON.DIST(2,K1316,FALSE) * _xlfn.POISSON.DIST(4,L1316,FALSE)</f>
        <v>2.7811190659004706E-4</v>
      </c>
      <c r="AK1316" s="13">
        <f t="shared" ref="AK1316:AK1333" si="1650">_xlfn.POISSON.DIST(3,K1316,FALSE) * _xlfn.POISSON.DIST(4,L1316,FALSE)</f>
        <v>2.0612216006592635E-4</v>
      </c>
      <c r="AL1316" s="13">
        <f t="shared" ref="AL1316:AL1333" si="1651">_xlfn.POISSON.DIST(5,K1316,FALSE) * _xlfn.POISSON.DIST(5,L1316,FALSE)</f>
        <v>4.5253685856402093E-6</v>
      </c>
      <c r="AM1316" s="13">
        <f t="shared" ref="AM1316:AM1333" si="1652">_xlfn.POISSON.DIST(5,K1316,FALSE) * _xlfn.POISSON.DIST(0,L1316,FALSE)</f>
        <v>3.1437819337767625E-2</v>
      </c>
      <c r="AN1316" s="13">
        <f t="shared" ref="AN1316:AN1333" si="1653">_xlfn.POISSON.DIST(5,K1316,FALSE) * _xlfn.POISSON.DIST(1,L1316,FALSE)</f>
        <v>1.3961400060060669E-2</v>
      </c>
      <c r="AO1316" s="13">
        <f t="shared" ref="AO1316:AO1333" si="1654">_xlfn.POISSON.DIST(5,K1316,FALSE) * _xlfn.POISSON.DIST(2,L1316,FALSE)</f>
        <v>3.1000987941122125E-3</v>
      </c>
      <c r="AP1316" s="13">
        <f t="shared" ref="AP1316:AP1333" si="1655">_xlfn.POISSON.DIST(5,K1316,FALSE) * _xlfn.POISSON.DIST(3,L1316,FALSE)</f>
        <v>4.5891350399014506E-4</v>
      </c>
      <c r="AQ1316" s="13">
        <f t="shared" ref="AQ1316:AQ1333" si="1656">_xlfn.POISSON.DIST(5,K1316,FALSE) * _xlfn.POISSON.DIST(4,L1316,FALSE)</f>
        <v>5.0950377261643927E-5</v>
      </c>
      <c r="AR1316" s="13">
        <f t="shared" ref="AR1316:AR1333" si="1657">_xlfn.POISSON.DIST(0,K1316,FALSE) * _xlfn.POISSON.DIST(5,L1316,FALSE)</f>
        <v>9.9931732543001724E-6</v>
      </c>
      <c r="AS1316" s="13">
        <f t="shared" ref="AS1316:AS1333" si="1658">_xlfn.POISSON.DIST(1,K1316,FALSE) * _xlfn.POISSON.DIST(5,L1316,FALSE)</f>
        <v>2.2219269383446565E-5</v>
      </c>
      <c r="AT1316" s="13">
        <f t="shared" ref="AT1316:AT1333" si="1659">_xlfn.POISSON.DIST(2,K1316,FALSE) * _xlfn.POISSON.DIST(5,L1316,FALSE)</f>
        <v>2.4701659791684442E-5</v>
      </c>
      <c r="AU1316" s="13">
        <f t="shared" ref="AU1316:AU1333" si="1660">_xlfn.POISSON.DIST(3,K1316,FALSE) * _xlfn.POISSON.DIST(5,L1316,FALSE)</f>
        <v>1.8307592565538338E-5</v>
      </c>
      <c r="AV1316" s="13">
        <f t="shared" ref="AV1316:AV1333" si="1661">_xlfn.POISSON.DIST(4,K1316,FALSE) * _xlfn.POISSON.DIST(5,L1316,FALSE)</f>
        <v>1.0176480498850486E-5</v>
      </c>
      <c r="AW1316" s="13">
        <f t="shared" ref="AW1316:AW1333" si="1662">_xlfn.POISSON.DIST(6,K1316,FALSE) * _xlfn.POISSON.DIST(6,L1316,FALSE)</f>
        <v>1.241236026332603E-7</v>
      </c>
      <c r="AX1316" s="13">
        <f t="shared" ref="AX1316:AX1333" si="1663">_xlfn.POISSON.DIST(6,K1316,FALSE) * _xlfn.POISSON.DIST(0,L1316,FALSE)</f>
        <v>1.1650042799524857E-2</v>
      </c>
      <c r="AY1316" s="13">
        <f t="shared" ref="AY1316:AY1333" si="1664">_xlfn.POISSON.DIST(6,K1316,FALSE) * _xlfn.POISSON.DIST(1,L1316,FALSE)</f>
        <v>5.1737337915672811E-3</v>
      </c>
      <c r="AZ1316" s="13">
        <f t="shared" ref="AZ1316:AZ1333" si="1665">_xlfn.POISSON.DIST(6,K1316,FALSE) * _xlfn.POISSON.DIST(2,L1316,FALSE)</f>
        <v>1.148816438129174E-3</v>
      </c>
      <c r="BA1316" s="13">
        <f t="shared" ref="BA1316:BA1333" si="1666">_xlfn.POISSON.DIST(6,K1316,FALSE) * _xlfn.POISSON.DIST(3,L1316,FALSE)</f>
        <v>1.7006147612605853E-4</v>
      </c>
      <c r="BB1316" s="13">
        <f t="shared" ref="BB1316:BB1333" si="1667">_xlfn.POISSON.DIST(6,K1316,FALSE) * _xlfn.POISSON.DIST(4,L1316,FALSE)</f>
        <v>1.8880892130994701E-5</v>
      </c>
      <c r="BC1316" s="13">
        <f t="shared" ref="BC1316:BC1333" si="1668">_xlfn.POISSON.DIST(6,K1316,FALSE) * _xlfn.POISSON.DIST(5,L1316,FALSE)</f>
        <v>1.676984562443807E-6</v>
      </c>
      <c r="BD1316" s="13">
        <f t="shared" ref="BD1316:BD1333" si="1669">_xlfn.POISSON.DIST(0,K1316,FALSE) * _xlfn.POISSON.DIST(6,L1316,FALSE)</f>
        <v>7.3965419470201154E-7</v>
      </c>
      <c r="BE1316" s="13">
        <f t="shared" ref="BE1316:BE1333" si="1670">_xlfn.POISSON.DIST(1,K1316,FALSE) * _xlfn.POISSON.DIST(6,L1316,FALSE)</f>
        <v>1.6445802934126305E-6</v>
      </c>
      <c r="BF1316" s="13">
        <f t="shared" ref="BF1316:BF1333" si="1671">_xlfn.POISSON.DIST(2,K1316,FALSE) * _xlfn.POISSON.DIST(6,L1316,FALSE)</f>
        <v>1.8283167734692619E-6</v>
      </c>
      <c r="BG1316" s="13">
        <f t="shared" ref="BG1316:BG1333" si="1672">_xlfn.POISSON.DIST(3,K1316,FALSE) * _xlfn.POISSON.DIST(6,L1316,FALSE)</f>
        <v>1.3550538243864456E-6</v>
      </c>
      <c r="BH1316" s="13">
        <f t="shared" ref="BH1316:BH1333" si="1673">_xlfn.POISSON.DIST(4,K1316,FALSE) * _xlfn.POISSON.DIST(6,L1316,FALSE)</f>
        <v>7.5322185423323848E-7</v>
      </c>
      <c r="BI1316" s="13">
        <f t="shared" ref="BI1316:BI1333" si="1674">_xlfn.POISSON.DIST(5,K1316,FALSE) * _xlfn.POISSON.DIST(6,L1316,FALSE)</f>
        <v>3.349494471639576E-7</v>
      </c>
      <c r="BJ1316" s="14">
        <f t="shared" ref="BJ1316:BJ1333" si="1675">SUM(N1316,Q1316,T1316,W1316,X1316,Y1316,AD1316,AE1316,AF1316,AG1316,AM1316,AN1316,AO1316,AP1316,AQ1316,AX1316,AY1316,AZ1316,BA1316,BB1316,BC1316)</f>
        <v>0.77564279541151271</v>
      </c>
      <c r="BK1316" s="14">
        <f t="shared" ref="BK1316:BK1333" si="1676">SUM(M1316,P1316,S1316,V1316,AC1316,AL1316,AY1316)</f>
        <v>0.16204357378757728</v>
      </c>
      <c r="BL1316" s="14">
        <f t="shared" ref="BL1316:BL1333" si="1677">SUM(O1316,R1316,U1316,AA1316,AB1316,AH1316,AI1316,AJ1316,AK1316,AR1316,AS1316,AT1316,AU1316,AV1316,BD1316,BE1316,BF1316,BG1316,BH1316,BI1316)</f>
        <v>5.8594618106775007E-2</v>
      </c>
      <c r="BM1316" s="14">
        <f t="shared" ref="BM1316:BM1333" si="1678">SUM(S1316:BI1316)</f>
        <v>0.49051171391354748</v>
      </c>
      <c r="BN1316" s="14">
        <f t="shared" ref="BN1316:BN1333" si="1679">SUM(M1316:R1316)</f>
        <v>0.5016090623166054</v>
      </c>
    </row>
    <row r="1317" spans="1:66" x14ac:dyDescent="0.25">
      <c r="A1317" t="s">
        <v>35</v>
      </c>
      <c r="B1317" t="s">
        <v>215</v>
      </c>
      <c r="C1317" t="s">
        <v>213</v>
      </c>
      <c r="D1317" s="7" t="s">
        <v>507</v>
      </c>
      <c r="E1317" s="10">
        <f>VLOOKUP(A1317,home!$A$2:$E$405,3,FALSE)</f>
        <v>1.6</v>
      </c>
      <c r="F1317" s="10">
        <f>VLOOKUP(B1317,home!$B$2:$E$405,3,FALSE)</f>
        <v>1</v>
      </c>
      <c r="G1317" s="10">
        <f>VLOOKUP(C1317,away!$B$2:$E$405,4,FALSE)</f>
        <v>1.1299999999999999</v>
      </c>
      <c r="H1317" s="10">
        <f>VLOOKUP(A1317,away!$A$2:$E$405,3,FALSE)</f>
        <v>1.10909090909091</v>
      </c>
      <c r="I1317" s="10">
        <f>VLOOKUP(C1317,away!$B$2:$E$405,3,FALSE)</f>
        <v>0.63</v>
      </c>
      <c r="J1317" s="10">
        <f>VLOOKUP(B1317,home!$B$2:$E$405,4,FALSE)</f>
        <v>0.36</v>
      </c>
      <c r="K1317" s="12">
        <f t="shared" si="1624"/>
        <v>1.8079999999999998</v>
      </c>
      <c r="L1317" s="12">
        <f t="shared" si="1625"/>
        <v>0.25154181818181837</v>
      </c>
      <c r="M1317" s="13">
        <f t="shared" si="1626"/>
        <v>0.1275123803667679</v>
      </c>
      <c r="N1317" s="13">
        <f t="shared" si="1627"/>
        <v>0.23054238370311639</v>
      </c>
      <c r="O1317" s="13">
        <f t="shared" si="1628"/>
        <v>3.2074695998148404E-2</v>
      </c>
      <c r="P1317" s="13">
        <f t="shared" si="1629"/>
        <v>5.7991050364652311E-2</v>
      </c>
      <c r="Q1317" s="13">
        <f t="shared" si="1630"/>
        <v>0.20841031486761721</v>
      </c>
      <c r="R1317" s="13">
        <f t="shared" si="1631"/>
        <v>4.0340636745016707E-3</v>
      </c>
      <c r="S1317" s="13">
        <f t="shared" si="1632"/>
        <v>6.5934027596431148E-3</v>
      </c>
      <c r="T1317" s="13">
        <f t="shared" si="1633"/>
        <v>5.2423909529645693E-2</v>
      </c>
      <c r="U1317" s="13">
        <f t="shared" si="1634"/>
        <v>7.2935871234990207E-3</v>
      </c>
      <c r="V1317" s="13">
        <f t="shared" si="1635"/>
        <v>3.3317754053816581E-4</v>
      </c>
      <c r="W1317" s="13">
        <f t="shared" si="1636"/>
        <v>0.1256019497602173</v>
      </c>
      <c r="X1317" s="13">
        <f t="shared" si="1637"/>
        <v>3.1594142809866464E-2</v>
      </c>
      <c r="Y1317" s="13">
        <f t="shared" si="1638"/>
        <v>3.9736240631449166E-3</v>
      </c>
      <c r="Z1317" s="13">
        <f t="shared" si="1639"/>
        <v>3.3824523711512597E-4</v>
      </c>
      <c r="AA1317" s="13">
        <f t="shared" si="1640"/>
        <v>6.1154738870414769E-4</v>
      </c>
      <c r="AB1317" s="13">
        <f t="shared" si="1641"/>
        <v>5.528388393885496E-4</v>
      </c>
      <c r="AC1317" s="13">
        <f t="shared" si="1642"/>
        <v>9.4703135286477843E-6</v>
      </c>
      <c r="AD1317" s="13">
        <f t="shared" si="1643"/>
        <v>5.6772081291618204E-2</v>
      </c>
      <c r="AE1317" s="13">
        <f t="shared" si="1644"/>
        <v>1.428055255005964E-2</v>
      </c>
      <c r="AF1317" s="13">
        <f t="shared" si="1645"/>
        <v>1.7960780765415021E-3</v>
      </c>
      <c r="AG1317" s="13">
        <f t="shared" si="1646"/>
        <v>1.5059624832325092E-4</v>
      </c>
      <c r="AH1317" s="13">
        <f t="shared" si="1647"/>
        <v>2.1270705483819754E-5</v>
      </c>
      <c r="AI1317" s="13">
        <f t="shared" si="1648"/>
        <v>3.8457435514746121E-5</v>
      </c>
      <c r="AJ1317" s="13">
        <f t="shared" si="1649"/>
        <v>3.476552170533049E-5</v>
      </c>
      <c r="AK1317" s="13">
        <f t="shared" si="1650"/>
        <v>2.0952021081079176E-5</v>
      </c>
      <c r="AL1317" s="13">
        <f t="shared" si="1651"/>
        <v>1.7227924919265066E-7</v>
      </c>
      <c r="AM1317" s="13">
        <f t="shared" si="1652"/>
        <v>2.0528784595049133E-2</v>
      </c>
      <c r="AN1317" s="13">
        <f t="shared" si="1653"/>
        <v>5.1638478021015632E-3</v>
      </c>
      <c r="AO1317" s="13">
        <f t="shared" si="1654"/>
        <v>6.4946183247740683E-4</v>
      </c>
      <c r="AP1317" s="13">
        <f t="shared" si="1655"/>
        <v>5.4455603393687506E-5</v>
      </c>
      <c r="AQ1317" s="13">
        <f t="shared" si="1656"/>
        <v>3.4244653719590372E-6</v>
      </c>
      <c r="AR1317" s="13">
        <f t="shared" si="1657"/>
        <v>1.0700943862819994E-6</v>
      </c>
      <c r="AS1317" s="13">
        <f t="shared" si="1658"/>
        <v>1.9347306503978546E-6</v>
      </c>
      <c r="AT1317" s="13">
        <f t="shared" si="1659"/>
        <v>1.7489965079596608E-6</v>
      </c>
      <c r="AU1317" s="13">
        <f t="shared" si="1660"/>
        <v>1.0540618954636889E-6</v>
      </c>
      <c r="AV1317" s="13">
        <f t="shared" si="1661"/>
        <v>4.7643597674958722E-7</v>
      </c>
      <c r="AW1317" s="13">
        <f t="shared" si="1662"/>
        <v>2.1764018756407666E-9</v>
      </c>
      <c r="AX1317" s="13">
        <f t="shared" si="1663"/>
        <v>6.1860070913081384E-3</v>
      </c>
      <c r="AY1317" s="13">
        <f t="shared" si="1664"/>
        <v>1.5560394710332709E-3</v>
      </c>
      <c r="AZ1317" s="13">
        <f t="shared" si="1665"/>
        <v>1.9570449885319193E-4</v>
      </c>
      <c r="BA1317" s="13">
        <f t="shared" si="1666"/>
        <v>1.6409288489297834E-5</v>
      </c>
      <c r="BB1317" s="13">
        <f t="shared" si="1667"/>
        <v>1.0319055654169899E-6</v>
      </c>
      <c r="BC1317" s="13">
        <f t="shared" si="1668"/>
        <v>5.1913480423385399E-8</v>
      </c>
      <c r="BD1317" s="13">
        <f t="shared" si="1669"/>
        <v>4.4862247925255213E-8</v>
      </c>
      <c r="BE1317" s="13">
        <f t="shared" si="1670"/>
        <v>8.1110944248861416E-8</v>
      </c>
      <c r="BF1317" s="13">
        <f t="shared" si="1671"/>
        <v>7.3324293600970729E-8</v>
      </c>
      <c r="BG1317" s="13">
        <f t="shared" si="1672"/>
        <v>4.4190107610185024E-8</v>
      </c>
      <c r="BH1317" s="13">
        <f t="shared" si="1673"/>
        <v>1.9973928639803624E-8</v>
      </c>
      <c r="BI1317" s="13">
        <f t="shared" si="1674"/>
        <v>7.2225725961529871E-9</v>
      </c>
      <c r="BJ1317" s="14">
        <f t="shared" si="1675"/>
        <v>0.75990085136727403</v>
      </c>
      <c r="BK1317" s="14">
        <f t="shared" si="1676"/>
        <v>0.19399569309541265</v>
      </c>
      <c r="BL1317" s="14">
        <f t="shared" si="1677"/>
        <v>4.4688733711538246E-2</v>
      </c>
      <c r="BM1317" s="14">
        <f t="shared" si="1678"/>
        <v>0.33680259714190475</v>
      </c>
      <c r="BN1317" s="14">
        <f t="shared" si="1679"/>
        <v>0.66056488897480381</v>
      </c>
    </row>
    <row r="1318" spans="1:66" x14ac:dyDescent="0.25">
      <c r="A1318" t="s">
        <v>35</v>
      </c>
      <c r="B1318" t="s">
        <v>212</v>
      </c>
      <c r="C1318" t="s">
        <v>282</v>
      </c>
      <c r="D1318" s="7" t="s">
        <v>507</v>
      </c>
      <c r="E1318" s="10">
        <f>VLOOKUP(A1318,home!$A$2:$E$405,3,FALSE)</f>
        <v>1.6</v>
      </c>
      <c r="F1318" s="10">
        <f>VLOOKUP(B1318,home!$B$2:$E$405,3,FALSE)</f>
        <v>0.25</v>
      </c>
      <c r="G1318" s="10">
        <f>VLOOKUP(C1318,away!$B$2:$E$405,4,FALSE)</f>
        <v>0.37</v>
      </c>
      <c r="H1318" s="10">
        <f>VLOOKUP(A1318,away!$A$2:$E$405,3,FALSE)</f>
        <v>1.10909090909091</v>
      </c>
      <c r="I1318" s="10">
        <f>VLOOKUP(C1318,away!$B$2:$E$405,3,FALSE)</f>
        <v>1</v>
      </c>
      <c r="J1318" s="10">
        <f>VLOOKUP(B1318,home!$B$2:$E$405,4,FALSE)</f>
        <v>1.08</v>
      </c>
      <c r="K1318" s="12">
        <f t="shared" si="1624"/>
        <v>0.14799999999999999</v>
      </c>
      <c r="L1318" s="12">
        <f t="shared" si="1625"/>
        <v>1.197818181818183</v>
      </c>
      <c r="M1318" s="13">
        <f t="shared" si="1626"/>
        <v>0.26032662618975083</v>
      </c>
      <c r="N1318" s="13">
        <f t="shared" si="1627"/>
        <v>3.8528340676083121E-2</v>
      </c>
      <c r="O1318" s="13">
        <f t="shared" si="1628"/>
        <v>0.31182396606146912</v>
      </c>
      <c r="P1318" s="13">
        <f t="shared" si="1629"/>
        <v>4.6149946977097421E-2</v>
      </c>
      <c r="Q1318" s="13">
        <f t="shared" si="1630"/>
        <v>2.8510972100301507E-3</v>
      </c>
      <c r="R1318" s="13">
        <f t="shared" si="1631"/>
        <v>0.18675420803754192</v>
      </c>
      <c r="S1318" s="13">
        <f t="shared" si="1632"/>
        <v>2.0453320864271584E-3</v>
      </c>
      <c r="T1318" s="13">
        <f t="shared" si="1633"/>
        <v>3.415096076305209E-3</v>
      </c>
      <c r="U1318" s="13">
        <f t="shared" si="1634"/>
        <v>2.7639622789556197E-2</v>
      </c>
      <c r="V1318" s="13">
        <f t="shared" si="1635"/>
        <v>4.0287835802758691E-5</v>
      </c>
      <c r="W1318" s="13">
        <f t="shared" si="1636"/>
        <v>1.4065412902815406E-4</v>
      </c>
      <c r="X1318" s="13">
        <f t="shared" si="1637"/>
        <v>1.684780730977236E-4</v>
      </c>
      <c r="Y1318" s="13">
        <f t="shared" si="1638"/>
        <v>1.0090304959707313E-4</v>
      </c>
      <c r="Z1318" s="13">
        <f t="shared" si="1639"/>
        <v>7.4565861972807707E-2</v>
      </c>
      <c r="AA1318" s="13">
        <f t="shared" si="1640"/>
        <v>1.103574757197554E-2</v>
      </c>
      <c r="AB1318" s="13">
        <f t="shared" si="1641"/>
        <v>8.1664532032618979E-4</v>
      </c>
      <c r="AC1318" s="13">
        <f t="shared" si="1642"/>
        <v>4.4638189563351166E-7</v>
      </c>
      <c r="AD1318" s="13">
        <f t="shared" si="1643"/>
        <v>5.2042027740416988E-6</v>
      </c>
      <c r="AE1318" s="13">
        <f t="shared" si="1644"/>
        <v>6.2336887046157716E-6</v>
      </c>
      <c r="AF1318" s="13">
        <f t="shared" si="1645"/>
        <v>3.7334128350917046E-6</v>
      </c>
      <c r="AG1318" s="13">
        <f t="shared" si="1646"/>
        <v>1.4906499247020709E-6</v>
      </c>
      <c r="AH1318" s="13">
        <f t="shared" si="1647"/>
        <v>2.2329086303493537E-2</v>
      </c>
      <c r="AI1318" s="13">
        <f t="shared" si="1648"/>
        <v>3.3047047729170432E-3</v>
      </c>
      <c r="AJ1318" s="13">
        <f t="shared" si="1649"/>
        <v>2.4454815319586114E-4</v>
      </c>
      <c r="AK1318" s="13">
        <f t="shared" si="1650"/>
        <v>1.2064375557662482E-5</v>
      </c>
      <c r="AL1318" s="13">
        <f t="shared" si="1651"/>
        <v>3.165331355695779E-9</v>
      </c>
      <c r="AM1318" s="13">
        <f t="shared" si="1652"/>
        <v>1.5404440211163431E-7</v>
      </c>
      <c r="AN1318" s="13">
        <f t="shared" si="1653"/>
        <v>1.8451718565662687E-7</v>
      </c>
      <c r="AO1318" s="13">
        <f t="shared" si="1654"/>
        <v>1.1050901991871448E-7</v>
      </c>
      <c r="AP1318" s="13">
        <f t="shared" si="1655"/>
        <v>4.4123237771181309E-8</v>
      </c>
      <c r="AQ1318" s="13">
        <f t="shared" si="1656"/>
        <v>1.3212904110751948E-8</v>
      </c>
      <c r="AR1318" s="13">
        <f t="shared" si="1657"/>
        <v>5.3492371115423853E-3</v>
      </c>
      <c r="AS1318" s="13">
        <f t="shared" si="1658"/>
        <v>7.9168709250827286E-4</v>
      </c>
      <c r="AT1318" s="13">
        <f t="shared" si="1659"/>
        <v>5.8584844845612184E-5</v>
      </c>
      <c r="AU1318" s="13">
        <f t="shared" si="1660"/>
        <v>2.8901856790502004E-6</v>
      </c>
      <c r="AV1318" s="13">
        <f t="shared" si="1661"/>
        <v>1.0693687012485739E-7</v>
      </c>
      <c r="AW1318" s="13">
        <f t="shared" si="1662"/>
        <v>1.5587242625029896E-11</v>
      </c>
      <c r="AX1318" s="13">
        <f t="shared" si="1663"/>
        <v>3.7997619187536439E-9</v>
      </c>
      <c r="AY1318" s="13">
        <f t="shared" si="1664"/>
        <v>4.5514239128634601E-9</v>
      </c>
      <c r="AZ1318" s="13">
        <f t="shared" si="1665"/>
        <v>2.7258891579949555E-9</v>
      </c>
      <c r="BA1318" s="13">
        <f t="shared" si="1666"/>
        <v>1.0883731983558051E-9</v>
      </c>
      <c r="BB1318" s="13">
        <f t="shared" si="1667"/>
        <v>3.2591830139854784E-10</v>
      </c>
      <c r="BC1318" s="13">
        <f t="shared" si="1668"/>
        <v>7.8078173440495844E-11</v>
      </c>
      <c r="BD1318" s="13">
        <f t="shared" si="1669"/>
        <v>1.0679022451770069E-3</v>
      </c>
      <c r="BE1318" s="13">
        <f t="shared" si="1670"/>
        <v>1.58049532286197E-4</v>
      </c>
      <c r="BF1318" s="13">
        <f t="shared" si="1671"/>
        <v>1.1695665389178578E-5</v>
      </c>
      <c r="BG1318" s="13">
        <f t="shared" si="1672"/>
        <v>5.7698615919947639E-7</v>
      </c>
      <c r="BH1318" s="13">
        <f t="shared" si="1673"/>
        <v>2.1348487890380619E-8</v>
      </c>
      <c r="BI1318" s="13">
        <f t="shared" si="1674"/>
        <v>6.3191524155526645E-10</v>
      </c>
      <c r="BJ1318" s="14">
        <f t="shared" si="1675"/>
        <v>4.5221750144574122E-2</v>
      </c>
      <c r="BK1318" s="14">
        <f t="shared" si="1676"/>
        <v>0.30856264718772897</v>
      </c>
      <c r="BL1318" s="14">
        <f t="shared" si="1677"/>
        <v>0.57140134596689318</v>
      </c>
      <c r="BM1318" s="14">
        <f t="shared" si="1678"/>
        <v>0.15331741558419493</v>
      </c>
      <c r="BN1318" s="14">
        <f t="shared" si="1679"/>
        <v>0.84643418515197255</v>
      </c>
    </row>
    <row r="1319" spans="1:66" x14ac:dyDescent="0.25">
      <c r="A1319" t="s">
        <v>35</v>
      </c>
      <c r="B1319" t="s">
        <v>216</v>
      </c>
      <c r="C1319" t="s">
        <v>286</v>
      </c>
      <c r="D1319" s="7" t="s">
        <v>507</v>
      </c>
      <c r="E1319" s="10">
        <f>VLOOKUP(A1319,home!$A$2:$E$405,3,FALSE)</f>
        <v>1.6</v>
      </c>
      <c r="F1319" s="10">
        <f>VLOOKUP(B1319,home!$B$2:$E$405,3,FALSE)</f>
        <v>1.1299999999999999</v>
      </c>
      <c r="G1319" s="10">
        <f>VLOOKUP(C1319,away!$B$2:$E$405,4,FALSE)</f>
        <v>1.1499999999999999</v>
      </c>
      <c r="H1319" s="10">
        <f>VLOOKUP(A1319,away!$A$2:$E$405,3,FALSE)</f>
        <v>1.10909090909091</v>
      </c>
      <c r="I1319" s="10">
        <f>VLOOKUP(C1319,away!$B$2:$E$405,3,FALSE)</f>
        <v>1.04</v>
      </c>
      <c r="J1319" s="10">
        <f>VLOOKUP(B1319,home!$B$2:$E$405,4,FALSE)</f>
        <v>0.72</v>
      </c>
      <c r="K1319" s="12">
        <f t="shared" si="1624"/>
        <v>2.0791999999999997</v>
      </c>
      <c r="L1319" s="12">
        <f t="shared" si="1625"/>
        <v>0.83048727272727341</v>
      </c>
      <c r="M1319" s="13">
        <f t="shared" si="1626"/>
        <v>5.4492768579717535E-2</v>
      </c>
      <c r="N1319" s="13">
        <f t="shared" si="1627"/>
        <v>0.11330136443094868</v>
      </c>
      <c r="O1319" s="13">
        <f t="shared" si="1628"/>
        <v>4.5255550761128069E-2</v>
      </c>
      <c r="P1319" s="13">
        <f t="shared" si="1629"/>
        <v>9.4095341142537467E-2</v>
      </c>
      <c r="Q1319" s="13">
        <f t="shared" si="1630"/>
        <v>0.11778809846241427</v>
      </c>
      <c r="R1319" s="13">
        <f t="shared" si="1631"/>
        <v>1.8792079463689965E-2</v>
      </c>
      <c r="S1319" s="13">
        <f t="shared" si="1632"/>
        <v>4.0619762289091983E-2</v>
      </c>
      <c r="T1319" s="13">
        <f t="shared" si="1633"/>
        <v>9.7821516651781959E-2</v>
      </c>
      <c r="U1319" s="13">
        <f t="shared" si="1634"/>
        <v>3.9072491620904169E-2</v>
      </c>
      <c r="V1319" s="13">
        <f t="shared" si="1635"/>
        <v>7.7933488329220337E-3</v>
      </c>
      <c r="W1319" s="13">
        <f t="shared" si="1636"/>
        <v>8.1635004774350567E-2</v>
      </c>
      <c r="X1319" s="13">
        <f t="shared" si="1637"/>
        <v>6.7796832474128335E-2</v>
      </c>
      <c r="Y1319" s="13">
        <f t="shared" si="1638"/>
        <v>2.8152203250493342E-2</v>
      </c>
      <c r="Z1319" s="13">
        <f t="shared" si="1639"/>
        <v>5.2021942742246944E-3</v>
      </c>
      <c r="AA1319" s="13">
        <f t="shared" si="1640"/>
        <v>1.0816402334967983E-2</v>
      </c>
      <c r="AB1319" s="13">
        <f t="shared" si="1641"/>
        <v>1.1244731867432717E-2</v>
      </c>
      <c r="AC1319" s="13">
        <f t="shared" si="1642"/>
        <v>8.41072398445657E-4</v>
      </c>
      <c r="AD1319" s="13">
        <f t="shared" si="1643"/>
        <v>4.2433875481707413E-2</v>
      </c>
      <c r="AE1319" s="13">
        <f t="shared" si="1644"/>
        <v>3.5240793520051904E-2</v>
      </c>
      <c r="AF1319" s="13">
        <f t="shared" si="1645"/>
        <v>1.4633515249606436E-2</v>
      </c>
      <c r="AG1319" s="13">
        <f t="shared" si="1646"/>
        <v>4.0509827233528722E-3</v>
      </c>
      <c r="AH1319" s="13">
        <f t="shared" si="1647"/>
        <v>1.0800890337495756E-3</v>
      </c>
      <c r="AI1319" s="13">
        <f t="shared" si="1648"/>
        <v>2.2457211189721173E-3</v>
      </c>
      <c r="AJ1319" s="13">
        <f t="shared" si="1649"/>
        <v>2.3346516752834135E-3</v>
      </c>
      <c r="AK1319" s="13">
        <f t="shared" si="1650"/>
        <v>1.6180692544164241E-3</v>
      </c>
      <c r="AL1319" s="13">
        <f t="shared" si="1651"/>
        <v>5.8092841542114645E-5</v>
      </c>
      <c r="AM1319" s="13">
        <f t="shared" si="1652"/>
        <v>1.7645702780313209E-2</v>
      </c>
      <c r="AN1319" s="13">
        <f t="shared" si="1653"/>
        <v>1.4654531577378383E-2</v>
      </c>
      <c r="AO1319" s="13">
        <f t="shared" si="1654"/>
        <v>6.0852009813963399E-3</v>
      </c>
      <c r="AP1319" s="13">
        <f t="shared" si="1655"/>
        <v>1.6845606556790582E-3</v>
      </c>
      <c r="AQ1319" s="13">
        <f t="shared" si="1656"/>
        <v>3.4975154616964204E-4</v>
      </c>
      <c r="AR1319" s="13">
        <f t="shared" si="1657"/>
        <v>1.7940003918826431E-4</v>
      </c>
      <c r="AS1319" s="13">
        <f t="shared" si="1658"/>
        <v>3.7300856148023912E-4</v>
      </c>
      <c r="AT1319" s="13">
        <f t="shared" si="1659"/>
        <v>3.8777970051485661E-4</v>
      </c>
      <c r="AU1319" s="13">
        <f t="shared" si="1660"/>
        <v>2.6875718443682991E-4</v>
      </c>
      <c r="AV1319" s="13">
        <f t="shared" si="1661"/>
        <v>1.3969998447026414E-4</v>
      </c>
      <c r="AW1319" s="13">
        <f t="shared" si="1662"/>
        <v>2.7864378895869454E-6</v>
      </c>
      <c r="AX1319" s="13">
        <f t="shared" si="1663"/>
        <v>6.1148242034712013E-3</v>
      </c>
      <c r="AY1319" s="13">
        <f t="shared" si="1664"/>
        <v>5.0782836759475196E-3</v>
      </c>
      <c r="AZ1319" s="13">
        <f t="shared" si="1665"/>
        <v>2.1087249800865442E-3</v>
      </c>
      <c r="BA1319" s="13">
        <f t="shared" si="1666"/>
        <v>5.8375641921464938E-4</v>
      </c>
      <c r="BB1319" s="13">
        <f t="shared" si="1667"/>
        <v>1.2120056913265323E-4</v>
      </c>
      <c r="BC1319" s="13">
        <f t="shared" si="1668"/>
        <v>2.0131106022394119E-5</v>
      </c>
      <c r="BD1319" s="13">
        <f t="shared" si="1669"/>
        <v>2.4831574878771255E-5</v>
      </c>
      <c r="BE1319" s="13">
        <f t="shared" si="1670"/>
        <v>5.1629810487941189E-5</v>
      </c>
      <c r="BF1319" s="13">
        <f t="shared" si="1671"/>
        <v>5.3674350983263667E-5</v>
      </c>
      <c r="BG1319" s="13">
        <f t="shared" si="1672"/>
        <v>3.719990352146726E-5</v>
      </c>
      <c r="BH1319" s="13">
        <f t="shared" si="1673"/>
        <v>1.9336509850458679E-5</v>
      </c>
      <c r="BI1319" s="13">
        <f t="shared" si="1674"/>
        <v>8.0408942562147371E-6</v>
      </c>
      <c r="BJ1319" s="14">
        <f t="shared" si="1675"/>
        <v>0.65730085551364736</v>
      </c>
      <c r="BK1319" s="14">
        <f t="shared" si="1676"/>
        <v>0.20297866976020432</v>
      </c>
      <c r="BL1319" s="14">
        <f t="shared" si="1677"/>
        <v>0.13400314564461299</v>
      </c>
      <c r="BM1319" s="14">
        <f t="shared" si="1678"/>
        <v>0.55068416511419527</v>
      </c>
      <c r="BN1319" s="14">
        <f t="shared" si="1679"/>
        <v>0.44372520284043604</v>
      </c>
    </row>
    <row r="1320" spans="1:66" x14ac:dyDescent="0.25">
      <c r="A1320" t="s">
        <v>10</v>
      </c>
      <c r="B1320" t="s">
        <v>12</v>
      </c>
      <c r="C1320" t="s">
        <v>219</v>
      </c>
      <c r="D1320" s="7" t="s">
        <v>508</v>
      </c>
      <c r="E1320" s="10">
        <f>VLOOKUP(A1320,home!$A$2:$E$405,3,FALSE)</f>
        <v>1.6153846153846201</v>
      </c>
      <c r="F1320" s="10">
        <f>VLOOKUP(B1320,home!$B$2:$E$405,3,FALSE)</f>
        <v>1.68</v>
      </c>
      <c r="G1320" s="10">
        <f>VLOOKUP(C1320,away!$B$2:$E$405,4,FALSE)</f>
        <v>0.62</v>
      </c>
      <c r="H1320" s="10">
        <f>VLOOKUP(A1320,away!$A$2:$E$405,3,FALSE)</f>
        <v>1.4957264957265</v>
      </c>
      <c r="I1320" s="10">
        <f>VLOOKUP(C1320,away!$B$2:$E$405,3,FALSE)</f>
        <v>0.52</v>
      </c>
      <c r="J1320" s="10">
        <f>VLOOKUP(B1320,home!$B$2:$E$405,4,FALSE)</f>
        <v>1.05</v>
      </c>
      <c r="K1320" s="12">
        <f t="shared" si="1624"/>
        <v>1.6825846153846202</v>
      </c>
      <c r="L1320" s="12">
        <f t="shared" si="1625"/>
        <v>0.81666666666666909</v>
      </c>
      <c r="M1320" s="13">
        <f t="shared" si="1626"/>
        <v>8.2146480148976977E-2</v>
      </c>
      <c r="N1320" s="13">
        <f t="shared" si="1627"/>
        <v>0.13821840370666674</v>
      </c>
      <c r="O1320" s="13">
        <f t="shared" si="1628"/>
        <v>6.7086292121664726E-2</v>
      </c>
      <c r="P1320" s="13">
        <f t="shared" si="1629"/>
        <v>0.11287836302711152</v>
      </c>
      <c r="Q1320" s="13">
        <f t="shared" si="1630"/>
        <v>0.11628207981992905</v>
      </c>
      <c r="R1320" s="13">
        <f t="shared" si="1631"/>
        <v>2.7393569283013178E-2</v>
      </c>
      <c r="S1320" s="13">
        <f t="shared" si="1632"/>
        <v>3.8776843562173792E-2</v>
      </c>
      <c r="T1320" s="13">
        <f t="shared" si="1633"/>
        <v>9.4963698519609008E-2</v>
      </c>
      <c r="U1320" s="13">
        <f t="shared" si="1634"/>
        <v>4.6091998236070672E-2</v>
      </c>
      <c r="V1320" s="13">
        <f t="shared" si="1635"/>
        <v>5.9204087039511268E-3</v>
      </c>
      <c r="W1320" s="13">
        <f t="shared" si="1636"/>
        <v>6.5218146183313008E-2</v>
      </c>
      <c r="X1320" s="13">
        <f t="shared" si="1637"/>
        <v>5.3261486049705785E-2</v>
      </c>
      <c r="Y1320" s="13">
        <f t="shared" si="1638"/>
        <v>2.1748440136963261E-2</v>
      </c>
      <c r="Z1320" s="13">
        <f t="shared" si="1639"/>
        <v>7.4571383048202752E-3</v>
      </c>
      <c r="AA1320" s="13">
        <f t="shared" si="1640"/>
        <v>1.2547266186485941E-2</v>
      </c>
      <c r="AB1320" s="13">
        <f t="shared" si="1641"/>
        <v>1.0555918525258452E-2</v>
      </c>
      <c r="AC1320" s="13">
        <f t="shared" si="1642"/>
        <v>5.0845608489667965E-4</v>
      </c>
      <c r="AD1320" s="13">
        <f t="shared" si="1643"/>
        <v>2.7433762352986928E-2</v>
      </c>
      <c r="AE1320" s="13">
        <f t="shared" si="1644"/>
        <v>2.2404239254939392E-2</v>
      </c>
      <c r="AF1320" s="13">
        <f t="shared" si="1645"/>
        <v>9.1483976957669449E-3</v>
      </c>
      <c r="AG1320" s="13">
        <f t="shared" si="1646"/>
        <v>2.4903971505143424E-3</v>
      </c>
      <c r="AH1320" s="13">
        <f t="shared" si="1647"/>
        <v>1.5224990705674773E-3</v>
      </c>
      <c r="AI1320" s="13">
        <f t="shared" si="1648"/>
        <v>2.5617335130742203E-3</v>
      </c>
      <c r="AJ1320" s="13">
        <f t="shared" si="1649"/>
        <v>2.1551666989069402E-3</v>
      </c>
      <c r="AK1320" s="13">
        <f t="shared" si="1650"/>
        <v>1.2087501103900252E-3</v>
      </c>
      <c r="AL1320" s="13">
        <f t="shared" si="1651"/>
        <v>2.7946999277497828E-5</v>
      </c>
      <c r="AM1320" s="13">
        <f t="shared" si="1652"/>
        <v>9.231925295450711E-3</v>
      </c>
      <c r="AN1320" s="13">
        <f t="shared" si="1653"/>
        <v>7.5394056579514363E-3</v>
      </c>
      <c r="AO1320" s="13">
        <f t="shared" si="1654"/>
        <v>3.0785906436635127E-3</v>
      </c>
      <c r="AP1320" s="13">
        <f t="shared" si="1655"/>
        <v>8.3806078633062524E-4</v>
      </c>
      <c r="AQ1320" s="13">
        <f t="shared" si="1656"/>
        <v>1.7110407720916982E-4</v>
      </c>
      <c r="AR1320" s="13">
        <f t="shared" si="1657"/>
        <v>2.4867484819268877E-4</v>
      </c>
      <c r="AS1320" s="13">
        <f t="shared" si="1658"/>
        <v>4.1841647380212407E-4</v>
      </c>
      <c r="AT1320" s="13">
        <f t="shared" si="1659"/>
        <v>3.5201056082146808E-4</v>
      </c>
      <c r="AU1320" s="13">
        <f t="shared" si="1660"/>
        <v>1.9742918469703812E-4</v>
      </c>
      <c r="AV1320" s="13">
        <f t="shared" si="1661"/>
        <v>8.3047827199791296E-5</v>
      </c>
      <c r="AW1320" s="13">
        <f t="shared" si="1662"/>
        <v>1.066729796524847E-6</v>
      </c>
      <c r="AX1320" s="13">
        <f t="shared" si="1663"/>
        <v>2.5889159120842465E-3</v>
      </c>
      <c r="AY1320" s="13">
        <f t="shared" si="1664"/>
        <v>2.1142813282021412E-3</v>
      </c>
      <c r="AZ1320" s="13">
        <f t="shared" si="1665"/>
        <v>8.633315423492102E-4</v>
      </c>
      <c r="BA1320" s="13">
        <f t="shared" si="1666"/>
        <v>2.3501803097284121E-4</v>
      </c>
      <c r="BB1320" s="13">
        <f t="shared" si="1667"/>
        <v>4.7982847990288553E-5</v>
      </c>
      <c r="BC1320" s="13">
        <f t="shared" si="1668"/>
        <v>7.8371985050804894E-6</v>
      </c>
      <c r="BD1320" s="13">
        <f t="shared" si="1669"/>
        <v>3.3847409892893834E-5</v>
      </c>
      <c r="BE1320" s="13">
        <f t="shared" si="1670"/>
        <v>5.695113115640036E-5</v>
      </c>
      <c r="BF1320" s="13">
        <f t="shared" si="1671"/>
        <v>4.7912548556255492E-5</v>
      </c>
      <c r="BG1320" s="13">
        <f t="shared" si="1672"/>
        <v>2.6872305694874697E-5</v>
      </c>
      <c r="BH1320" s="13">
        <f t="shared" si="1673"/>
        <v>1.1303732035527175E-5</v>
      </c>
      <c r="BI1320" s="13">
        <f t="shared" si="1674"/>
        <v>3.8038971238816583E-6</v>
      </c>
      <c r="BJ1320" s="14">
        <f t="shared" si="1675"/>
        <v>0.57788550419110363</v>
      </c>
      <c r="BK1320" s="14">
        <f t="shared" si="1676"/>
        <v>0.24237277985458971</v>
      </c>
      <c r="BL1320" s="14">
        <f t="shared" si="1677"/>
        <v>0.17260346366460458</v>
      </c>
      <c r="BM1320" s="14">
        <f t="shared" si="1678"/>
        <v>0.45420048330935037</v>
      </c>
      <c r="BN1320" s="14">
        <f t="shared" si="1679"/>
        <v>0.5440051881073622</v>
      </c>
    </row>
    <row r="1321" spans="1:66" x14ac:dyDescent="0.25">
      <c r="A1321" t="s">
        <v>485</v>
      </c>
      <c r="B1321" t="s">
        <v>495</v>
      </c>
      <c r="C1321" t="s">
        <v>493</v>
      </c>
      <c r="D1321" s="7" t="s">
        <v>508</v>
      </c>
      <c r="E1321" s="10">
        <f>VLOOKUP(A1321,home!$A$2:$E$405,3,FALSE)</f>
        <v>1.41071428571429</v>
      </c>
      <c r="F1321" s="10">
        <f>VLOOKUP(B1321,home!$B$2:$E$405,3,FALSE)</f>
        <v>0</v>
      </c>
      <c r="G1321" s="10">
        <f>VLOOKUP(C1321,away!$B$2:$E$405,4,FALSE)</f>
        <v>0</v>
      </c>
      <c r="H1321" s="10">
        <f>VLOOKUP(A1321,away!$A$2:$E$405,3,FALSE)</f>
        <v>1.1071428571428601</v>
      </c>
      <c r="I1321" s="10">
        <f>VLOOKUP(C1321,away!$B$2:$E$405,3,FALSE)</f>
        <v>0</v>
      </c>
      <c r="J1321" s="10">
        <f>VLOOKUP(B1321,home!$B$2:$E$405,4,FALSE)</f>
        <v>0</v>
      </c>
      <c r="K1321" s="12">
        <f t="shared" si="1624"/>
        <v>0</v>
      </c>
      <c r="L1321" s="12">
        <f t="shared" si="1625"/>
        <v>0</v>
      </c>
      <c r="M1321" s="13">
        <f t="shared" si="1626"/>
        <v>1</v>
      </c>
      <c r="N1321" s="13">
        <f t="shared" si="1627"/>
        <v>0</v>
      </c>
      <c r="O1321" s="13">
        <f t="shared" si="1628"/>
        <v>0</v>
      </c>
      <c r="P1321" s="13">
        <f t="shared" si="1629"/>
        <v>0</v>
      </c>
      <c r="Q1321" s="13">
        <f t="shared" si="1630"/>
        <v>0</v>
      </c>
      <c r="R1321" s="13">
        <f t="shared" si="1631"/>
        <v>0</v>
      </c>
      <c r="S1321" s="13">
        <f t="shared" si="1632"/>
        <v>0</v>
      </c>
      <c r="T1321" s="13">
        <f t="shared" si="1633"/>
        <v>0</v>
      </c>
      <c r="U1321" s="13">
        <f t="shared" si="1634"/>
        <v>0</v>
      </c>
      <c r="V1321" s="13">
        <f t="shared" si="1635"/>
        <v>0</v>
      </c>
      <c r="W1321" s="13">
        <f t="shared" si="1636"/>
        <v>0</v>
      </c>
      <c r="X1321" s="13">
        <f t="shared" si="1637"/>
        <v>0</v>
      </c>
      <c r="Y1321" s="13">
        <f t="shared" si="1638"/>
        <v>0</v>
      </c>
      <c r="Z1321" s="13">
        <f t="shared" si="1639"/>
        <v>0</v>
      </c>
      <c r="AA1321" s="13">
        <f t="shared" si="1640"/>
        <v>0</v>
      </c>
      <c r="AB1321" s="13">
        <f t="shared" si="1641"/>
        <v>0</v>
      </c>
      <c r="AC1321" s="13">
        <f t="shared" si="1642"/>
        <v>0</v>
      </c>
      <c r="AD1321" s="13">
        <f t="shared" si="1643"/>
        <v>0</v>
      </c>
      <c r="AE1321" s="13">
        <f t="shared" si="1644"/>
        <v>0</v>
      </c>
      <c r="AF1321" s="13">
        <f t="shared" si="1645"/>
        <v>0</v>
      </c>
      <c r="AG1321" s="13">
        <f t="shared" si="1646"/>
        <v>0</v>
      </c>
      <c r="AH1321" s="13">
        <f t="shared" si="1647"/>
        <v>0</v>
      </c>
      <c r="AI1321" s="13">
        <f t="shared" si="1648"/>
        <v>0</v>
      </c>
      <c r="AJ1321" s="13">
        <f t="shared" si="1649"/>
        <v>0</v>
      </c>
      <c r="AK1321" s="13">
        <f t="shared" si="1650"/>
        <v>0</v>
      </c>
      <c r="AL1321" s="13">
        <f t="shared" si="1651"/>
        <v>0</v>
      </c>
      <c r="AM1321" s="13">
        <f t="shared" si="1652"/>
        <v>0</v>
      </c>
      <c r="AN1321" s="13">
        <f t="shared" si="1653"/>
        <v>0</v>
      </c>
      <c r="AO1321" s="13">
        <f t="shared" si="1654"/>
        <v>0</v>
      </c>
      <c r="AP1321" s="13">
        <f t="shared" si="1655"/>
        <v>0</v>
      </c>
      <c r="AQ1321" s="13">
        <f t="shared" si="1656"/>
        <v>0</v>
      </c>
      <c r="AR1321" s="13">
        <f t="shared" si="1657"/>
        <v>0</v>
      </c>
      <c r="AS1321" s="13">
        <f t="shared" si="1658"/>
        <v>0</v>
      </c>
      <c r="AT1321" s="13">
        <f t="shared" si="1659"/>
        <v>0</v>
      </c>
      <c r="AU1321" s="13">
        <f t="shared" si="1660"/>
        <v>0</v>
      </c>
      <c r="AV1321" s="13">
        <f t="shared" si="1661"/>
        <v>0</v>
      </c>
      <c r="AW1321" s="13">
        <f t="shared" si="1662"/>
        <v>0</v>
      </c>
      <c r="AX1321" s="13">
        <f t="shared" si="1663"/>
        <v>0</v>
      </c>
      <c r="AY1321" s="13">
        <f t="shared" si="1664"/>
        <v>0</v>
      </c>
      <c r="AZ1321" s="13">
        <f t="shared" si="1665"/>
        <v>0</v>
      </c>
      <c r="BA1321" s="13">
        <f t="shared" si="1666"/>
        <v>0</v>
      </c>
      <c r="BB1321" s="13">
        <f t="shared" si="1667"/>
        <v>0</v>
      </c>
      <c r="BC1321" s="13">
        <f t="shared" si="1668"/>
        <v>0</v>
      </c>
      <c r="BD1321" s="13">
        <f t="shared" si="1669"/>
        <v>0</v>
      </c>
      <c r="BE1321" s="13">
        <f t="shared" si="1670"/>
        <v>0</v>
      </c>
      <c r="BF1321" s="13">
        <f t="shared" si="1671"/>
        <v>0</v>
      </c>
      <c r="BG1321" s="13">
        <f t="shared" si="1672"/>
        <v>0</v>
      </c>
      <c r="BH1321" s="13">
        <f t="shared" si="1673"/>
        <v>0</v>
      </c>
      <c r="BI1321" s="13">
        <f t="shared" si="1674"/>
        <v>0</v>
      </c>
      <c r="BJ1321" s="14">
        <f t="shared" si="1675"/>
        <v>0</v>
      </c>
      <c r="BK1321" s="14">
        <f t="shared" si="1676"/>
        <v>1</v>
      </c>
      <c r="BL1321" s="14">
        <f t="shared" si="1677"/>
        <v>0</v>
      </c>
      <c r="BM1321" s="14">
        <f t="shared" si="1678"/>
        <v>0</v>
      </c>
      <c r="BN1321" s="14">
        <f t="shared" si="1679"/>
        <v>1</v>
      </c>
    </row>
    <row r="1322" spans="1:66" x14ac:dyDescent="0.25">
      <c r="A1322" t="s">
        <v>485</v>
      </c>
      <c r="B1322" t="s">
        <v>490</v>
      </c>
      <c r="C1322" t="s">
        <v>497</v>
      </c>
      <c r="D1322" s="7" t="s">
        <v>508</v>
      </c>
      <c r="E1322" s="10">
        <f>VLOOKUP(A1322,home!$A$2:$E$405,3,FALSE)</f>
        <v>1.41071428571429</v>
      </c>
      <c r="F1322" s="10">
        <f>VLOOKUP(B1322,home!$B$2:$E$405,3,FALSE)</f>
        <v>1.42</v>
      </c>
      <c r="G1322" s="10">
        <f>VLOOKUP(C1322,away!$B$2:$E$405,4,FALSE)</f>
        <v>0</v>
      </c>
      <c r="H1322" s="10">
        <f>VLOOKUP(A1322,away!$A$2:$E$405,3,FALSE)</f>
        <v>1.1071428571428601</v>
      </c>
      <c r="I1322" s="10">
        <f>VLOOKUP(C1322,away!$B$2:$E$405,3,FALSE)</f>
        <v>0</v>
      </c>
      <c r="J1322" s="10">
        <f>VLOOKUP(B1322,home!$B$2:$E$405,4,FALSE)</f>
        <v>1.1299999999999999</v>
      </c>
      <c r="K1322" s="12">
        <f t="shared" si="1624"/>
        <v>0</v>
      </c>
      <c r="L1322" s="12">
        <f t="shared" si="1625"/>
        <v>0</v>
      </c>
      <c r="M1322" s="13">
        <f t="shared" si="1626"/>
        <v>1</v>
      </c>
      <c r="N1322" s="13">
        <f t="shared" si="1627"/>
        <v>0</v>
      </c>
      <c r="O1322" s="13">
        <f t="shared" si="1628"/>
        <v>0</v>
      </c>
      <c r="P1322" s="13">
        <f t="shared" si="1629"/>
        <v>0</v>
      </c>
      <c r="Q1322" s="13">
        <f t="shared" si="1630"/>
        <v>0</v>
      </c>
      <c r="R1322" s="13">
        <f t="shared" si="1631"/>
        <v>0</v>
      </c>
      <c r="S1322" s="13">
        <f t="shared" si="1632"/>
        <v>0</v>
      </c>
      <c r="T1322" s="13">
        <f t="shared" si="1633"/>
        <v>0</v>
      </c>
      <c r="U1322" s="13">
        <f t="shared" si="1634"/>
        <v>0</v>
      </c>
      <c r="V1322" s="13">
        <f t="shared" si="1635"/>
        <v>0</v>
      </c>
      <c r="W1322" s="13">
        <f t="shared" si="1636"/>
        <v>0</v>
      </c>
      <c r="X1322" s="13">
        <f t="shared" si="1637"/>
        <v>0</v>
      </c>
      <c r="Y1322" s="13">
        <f t="shared" si="1638"/>
        <v>0</v>
      </c>
      <c r="Z1322" s="13">
        <f t="shared" si="1639"/>
        <v>0</v>
      </c>
      <c r="AA1322" s="13">
        <f t="shared" si="1640"/>
        <v>0</v>
      </c>
      <c r="AB1322" s="13">
        <f t="shared" si="1641"/>
        <v>0</v>
      </c>
      <c r="AC1322" s="13">
        <f t="shared" si="1642"/>
        <v>0</v>
      </c>
      <c r="AD1322" s="13">
        <f t="shared" si="1643"/>
        <v>0</v>
      </c>
      <c r="AE1322" s="13">
        <f t="shared" si="1644"/>
        <v>0</v>
      </c>
      <c r="AF1322" s="13">
        <f t="shared" si="1645"/>
        <v>0</v>
      </c>
      <c r="AG1322" s="13">
        <f t="shared" si="1646"/>
        <v>0</v>
      </c>
      <c r="AH1322" s="13">
        <f t="shared" si="1647"/>
        <v>0</v>
      </c>
      <c r="AI1322" s="13">
        <f t="shared" si="1648"/>
        <v>0</v>
      </c>
      <c r="AJ1322" s="13">
        <f t="shared" si="1649"/>
        <v>0</v>
      </c>
      <c r="AK1322" s="13">
        <f t="shared" si="1650"/>
        <v>0</v>
      </c>
      <c r="AL1322" s="13">
        <f t="shared" si="1651"/>
        <v>0</v>
      </c>
      <c r="AM1322" s="13">
        <f t="shared" si="1652"/>
        <v>0</v>
      </c>
      <c r="AN1322" s="13">
        <f t="shared" si="1653"/>
        <v>0</v>
      </c>
      <c r="AO1322" s="13">
        <f t="shared" si="1654"/>
        <v>0</v>
      </c>
      <c r="AP1322" s="13">
        <f t="shared" si="1655"/>
        <v>0</v>
      </c>
      <c r="AQ1322" s="13">
        <f t="shared" si="1656"/>
        <v>0</v>
      </c>
      <c r="AR1322" s="13">
        <f t="shared" si="1657"/>
        <v>0</v>
      </c>
      <c r="AS1322" s="13">
        <f t="shared" si="1658"/>
        <v>0</v>
      </c>
      <c r="AT1322" s="13">
        <f t="shared" si="1659"/>
        <v>0</v>
      </c>
      <c r="AU1322" s="13">
        <f t="shared" si="1660"/>
        <v>0</v>
      </c>
      <c r="AV1322" s="13">
        <f t="shared" si="1661"/>
        <v>0</v>
      </c>
      <c r="AW1322" s="13">
        <f t="shared" si="1662"/>
        <v>0</v>
      </c>
      <c r="AX1322" s="13">
        <f t="shared" si="1663"/>
        <v>0</v>
      </c>
      <c r="AY1322" s="13">
        <f t="shared" si="1664"/>
        <v>0</v>
      </c>
      <c r="AZ1322" s="13">
        <f t="shared" si="1665"/>
        <v>0</v>
      </c>
      <c r="BA1322" s="13">
        <f t="shared" si="1666"/>
        <v>0</v>
      </c>
      <c r="BB1322" s="13">
        <f t="shared" si="1667"/>
        <v>0</v>
      </c>
      <c r="BC1322" s="13">
        <f t="shared" si="1668"/>
        <v>0</v>
      </c>
      <c r="BD1322" s="13">
        <f t="shared" si="1669"/>
        <v>0</v>
      </c>
      <c r="BE1322" s="13">
        <f t="shared" si="1670"/>
        <v>0</v>
      </c>
      <c r="BF1322" s="13">
        <f t="shared" si="1671"/>
        <v>0</v>
      </c>
      <c r="BG1322" s="13">
        <f t="shared" si="1672"/>
        <v>0</v>
      </c>
      <c r="BH1322" s="13">
        <f t="shared" si="1673"/>
        <v>0</v>
      </c>
      <c r="BI1322" s="13">
        <f t="shared" si="1674"/>
        <v>0</v>
      </c>
      <c r="BJ1322" s="14">
        <f t="shared" si="1675"/>
        <v>0</v>
      </c>
      <c r="BK1322" s="14">
        <f t="shared" si="1676"/>
        <v>1</v>
      </c>
      <c r="BL1322" s="14">
        <f t="shared" si="1677"/>
        <v>0</v>
      </c>
      <c r="BM1322" s="14">
        <f t="shared" si="1678"/>
        <v>0</v>
      </c>
      <c r="BN1322" s="14">
        <f t="shared" si="1679"/>
        <v>1</v>
      </c>
    </row>
    <row r="1323" spans="1:66" x14ac:dyDescent="0.25">
      <c r="A1323" t="s">
        <v>22</v>
      </c>
      <c r="B1323" t="s">
        <v>166</v>
      </c>
      <c r="C1323" t="s">
        <v>255</v>
      </c>
      <c r="D1323" s="7" t="s">
        <v>508</v>
      </c>
      <c r="E1323" s="10">
        <f>VLOOKUP(A1323,home!$A$2:$E$405,3,FALSE)</f>
        <v>1.6818181818181801</v>
      </c>
      <c r="F1323" s="10">
        <f>VLOOKUP(B1323,home!$B$2:$E$405,3,FALSE)</f>
        <v>0.79</v>
      </c>
      <c r="G1323" s="10">
        <f>VLOOKUP(C1323,away!$B$2:$E$405,4,FALSE)</f>
        <v>0.2</v>
      </c>
      <c r="H1323" s="10">
        <f>VLOOKUP(A1323,away!$A$2:$E$405,3,FALSE)</f>
        <v>1.39090909090909</v>
      </c>
      <c r="I1323" s="10">
        <f>VLOOKUP(C1323,away!$B$2:$E$405,3,FALSE)</f>
        <v>1.29</v>
      </c>
      <c r="J1323" s="10">
        <f>VLOOKUP(B1323,home!$B$2:$E$405,4,FALSE)</f>
        <v>1.68</v>
      </c>
      <c r="K1323" s="12">
        <f t="shared" si="1624"/>
        <v>0.26572727272727248</v>
      </c>
      <c r="L1323" s="12">
        <f t="shared" si="1625"/>
        <v>3.0143781818181798</v>
      </c>
      <c r="M1323" s="13">
        <f t="shared" si="1626"/>
        <v>3.762428894567664E-2</v>
      </c>
      <c r="N1323" s="13">
        <f t="shared" si="1627"/>
        <v>9.9977996898375186E-3</v>
      </c>
      <c r="O1323" s="13">
        <f t="shared" si="1628"/>
        <v>0.1134138357042706</v>
      </c>
      <c r="P1323" s="13">
        <f t="shared" si="1629"/>
        <v>3.0137149251234788E-2</v>
      </c>
      <c r="Q1323" s="13">
        <f t="shared" si="1630"/>
        <v>1.3283440224270476E-3</v>
      </c>
      <c r="R1323" s="13">
        <f t="shared" si="1631"/>
        <v>0.1709360959316325</v>
      </c>
      <c r="S1323" s="13">
        <f t="shared" si="1632"/>
        <v>6.0349829222192319E-3</v>
      </c>
      <c r="T1323" s="13">
        <f t="shared" si="1633"/>
        <v>4.0041312391526918E-3</v>
      </c>
      <c r="U1323" s="13">
        <f t="shared" si="1634"/>
        <v>4.5422382582560115E-2</v>
      </c>
      <c r="V1323" s="13">
        <f t="shared" si="1635"/>
        <v>5.3711515191740792E-4</v>
      </c>
      <c r="W1323" s="13">
        <f t="shared" si="1636"/>
        <v>1.1765907810770473E-4</v>
      </c>
      <c r="X1323" s="13">
        <f t="shared" si="1637"/>
        <v>3.5466895794070624E-4</v>
      </c>
      <c r="Y1323" s="13">
        <f t="shared" si="1638"/>
        <v>5.3455318429232728E-4</v>
      </c>
      <c r="Z1323" s="13">
        <f t="shared" si="1639"/>
        <v>0.17175534602049744</v>
      </c>
      <c r="AA1323" s="13">
        <f t="shared" si="1640"/>
        <v>4.5640079674355773E-2</v>
      </c>
      <c r="AB1323" s="13">
        <f t="shared" si="1641"/>
        <v>6.0639069494609916E-3</v>
      </c>
      <c r="AC1323" s="13">
        <f t="shared" si="1642"/>
        <v>2.6889410989610572E-5</v>
      </c>
      <c r="AD1323" s="13">
        <f t="shared" si="1643"/>
        <v>7.8163064842913804E-6</v>
      </c>
      <c r="AE1323" s="13">
        <f t="shared" si="1644"/>
        <v>2.3561303728651903E-5</v>
      </c>
      <c r="AF1323" s="13">
        <f t="shared" si="1645"/>
        <v>3.5511339947419809E-5</v>
      </c>
      <c r="AG1323" s="13">
        <f t="shared" si="1646"/>
        <v>3.5681536114876877E-5</v>
      </c>
      <c r="AH1323" s="13">
        <f t="shared" si="1647"/>
        <v>0.12943389191370488</v>
      </c>
      <c r="AI1323" s="13">
        <f t="shared" si="1648"/>
        <v>3.4394115096705362E-2</v>
      </c>
      <c r="AJ1323" s="13">
        <f t="shared" si="1649"/>
        <v>4.5697272012577127E-3</v>
      </c>
      <c r="AK1323" s="13">
        <f t="shared" si="1650"/>
        <v>4.0476704876594793E-4</v>
      </c>
      <c r="AL1323" s="13">
        <f t="shared" si="1651"/>
        <v>8.6153940975918965E-7</v>
      </c>
      <c r="AM1323" s="13">
        <f t="shared" si="1652"/>
        <v>4.1540116097424861E-7</v>
      </c>
      <c r="AN1323" s="13">
        <f t="shared" si="1653"/>
        <v>1.2521761963427168E-6</v>
      </c>
      <c r="AO1323" s="13">
        <f t="shared" si="1654"/>
        <v>1.8872663030237813E-6</v>
      </c>
      <c r="AP1323" s="13">
        <f t="shared" si="1655"/>
        <v>1.8963114557051813E-6</v>
      </c>
      <c r="AQ1323" s="13">
        <f t="shared" si="1656"/>
        <v>1.4290499695023927E-6</v>
      </c>
      <c r="AR1323" s="13">
        <f t="shared" si="1657"/>
        <v>7.803253995449691E-2</v>
      </c>
      <c r="AS1323" s="13">
        <f t="shared" si="1658"/>
        <v>2.0735374026090384E-2</v>
      </c>
      <c r="AT1323" s="13">
        <f t="shared" si="1659"/>
        <v>2.7549771944664612E-3</v>
      </c>
      <c r="AU1323" s="13">
        <f t="shared" si="1660"/>
        <v>2.4402419210380177E-4</v>
      </c>
      <c r="AV1323" s="13">
        <f t="shared" si="1661"/>
        <v>1.621097076180482E-5</v>
      </c>
      <c r="AW1323" s="13">
        <f t="shared" si="1662"/>
        <v>1.9169311534086187E-8</v>
      </c>
      <c r="AX1323" s="13">
        <f t="shared" si="1663"/>
        <v>1.8397236265571635E-8</v>
      </c>
      <c r="AY1323" s="13">
        <f t="shared" si="1664"/>
        <v>5.5456227604693314E-8</v>
      </c>
      <c r="AZ1323" s="13">
        <f t="shared" si="1665"/>
        <v>8.3583021268765286E-8</v>
      </c>
      <c r="BA1323" s="13">
        <f t="shared" si="1666"/>
        <v>8.3983611894336982E-8</v>
      </c>
      <c r="BB1323" s="13">
        <f t="shared" si="1667"/>
        <v>6.3289591831143805E-8</v>
      </c>
      <c r="BC1323" s="13">
        <f t="shared" si="1668"/>
        <v>3.8155752950395598E-8</v>
      </c>
      <c r="BD1323" s="13">
        <f t="shared" si="1669"/>
        <v>3.9203264318448471E-2</v>
      </c>
      <c r="BE1323" s="13">
        <f t="shared" si="1670"/>
        <v>1.0417376509347705E-2</v>
      </c>
      <c r="BF1323" s="13">
        <f t="shared" si="1671"/>
        <v>1.38409052440106E-3</v>
      </c>
      <c r="BG1323" s="13">
        <f t="shared" si="1672"/>
        <v>1.2259686675225134E-4</v>
      </c>
      <c r="BH1323" s="13">
        <f t="shared" si="1673"/>
        <v>8.1443327617461469E-6</v>
      </c>
      <c r="BI1323" s="13">
        <f t="shared" si="1674"/>
        <v>4.328342665924356E-7</v>
      </c>
      <c r="BJ1323" s="14">
        <f t="shared" si="1675"/>
        <v>1.6446949728560596E-2</v>
      </c>
      <c r="BK1323" s="14">
        <f t="shared" si="1676"/>
        <v>7.4361342677675038E-2</v>
      </c>
      <c r="BL1323" s="14">
        <f t="shared" si="1677"/>
        <v>0.70319783382661083</v>
      </c>
      <c r="BM1323" s="14">
        <f t="shared" si="1678"/>
        <v>0.60232392242134891</v>
      </c>
      <c r="BN1323" s="14">
        <f t="shared" si="1679"/>
        <v>0.36343751354507908</v>
      </c>
    </row>
    <row r="1324" spans="1:66" x14ac:dyDescent="0.25">
      <c r="A1324" t="s">
        <v>22</v>
      </c>
      <c r="B1324" t="s">
        <v>164</v>
      </c>
      <c r="C1324" t="s">
        <v>23</v>
      </c>
      <c r="D1324" s="7" t="s">
        <v>508</v>
      </c>
      <c r="E1324" s="10">
        <f>VLOOKUP(A1324,home!$A$2:$E$405,3,FALSE)</f>
        <v>1.6818181818181801</v>
      </c>
      <c r="F1324" s="10">
        <f>VLOOKUP(B1324,home!$B$2:$E$405,3,FALSE)</f>
        <v>1.19</v>
      </c>
      <c r="G1324" s="10">
        <f>VLOOKUP(C1324,away!$B$2:$E$405,4,FALSE)</f>
        <v>1.29</v>
      </c>
      <c r="H1324" s="10">
        <f>VLOOKUP(A1324,away!$A$2:$E$405,3,FALSE)</f>
        <v>1.39090909090909</v>
      </c>
      <c r="I1324" s="10">
        <f>VLOOKUP(C1324,away!$B$2:$E$405,3,FALSE)</f>
        <v>0.69</v>
      </c>
      <c r="J1324" s="10">
        <f>VLOOKUP(B1324,home!$B$2:$E$405,4,FALSE)</f>
        <v>0.72</v>
      </c>
      <c r="K1324" s="12">
        <f t="shared" si="1624"/>
        <v>2.5817590909090882</v>
      </c>
      <c r="L1324" s="12">
        <f t="shared" si="1625"/>
        <v>0.69100363636363582</v>
      </c>
      <c r="M1324" s="13">
        <f t="shared" si="1626"/>
        <v>3.7901570594179319E-2</v>
      </c>
      <c r="N1324" s="13">
        <f t="shared" si="1627"/>
        <v>9.7852724441255021E-2</v>
      </c>
      <c r="O1324" s="13">
        <f t="shared" si="1628"/>
        <v>2.6190123104470952E-2</v>
      </c>
      <c r="P1324" s="13">
        <f t="shared" si="1629"/>
        <v>6.7616588416996026E-2</v>
      </c>
      <c r="Q1324" s="13">
        <f t="shared" si="1630"/>
        <v>0.12631608044821604</v>
      </c>
      <c r="R1324" s="13">
        <f t="shared" si="1631"/>
        <v>9.0487351510003498E-3</v>
      </c>
      <c r="S1324" s="13">
        <f t="shared" si="1632"/>
        <v>3.0157081602942743E-2</v>
      </c>
      <c r="T1324" s="13">
        <f t="shared" si="1633"/>
        <v>8.7284870920918842E-2</v>
      </c>
      <c r="U1324" s="13">
        <f t="shared" si="1634"/>
        <v>2.3361654237323774E-2</v>
      </c>
      <c r="V1324" s="13">
        <f t="shared" si="1635"/>
        <v>5.9778202170542426E-3</v>
      </c>
      <c r="W1324" s="13">
        <f t="shared" si="1636"/>
        <v>0.10870589634172852</v>
      </c>
      <c r="X1324" s="13">
        <f t="shared" si="1637"/>
        <v>7.5116169666302857E-2</v>
      </c>
      <c r="Y1324" s="13">
        <f t="shared" si="1638"/>
        <v>2.5952773194561549E-2</v>
      </c>
      <c r="Z1324" s="13">
        <f t="shared" si="1639"/>
        <v>2.0842362979442324E-3</v>
      </c>
      <c r="AA1324" s="13">
        <f t="shared" si="1640"/>
        <v>5.3809960098202244E-3</v>
      </c>
      <c r="AB1324" s="13">
        <f t="shared" si="1641"/>
        <v>6.9462176832494477E-3</v>
      </c>
      <c r="AC1324" s="13">
        <f t="shared" si="1642"/>
        <v>6.6652879239361437E-4</v>
      </c>
      <c r="AD1324" s="13">
        <f t="shared" si="1643"/>
        <v>7.016310902891966E-2</v>
      </c>
      <c r="AE1324" s="13">
        <f t="shared" si="1644"/>
        <v>4.848296347756173E-2</v>
      </c>
      <c r="AF1324" s="13">
        <f t="shared" si="1645"/>
        <v>1.6750952032340248E-2</v>
      </c>
      <c r="AG1324" s="13">
        <f t="shared" si="1646"/>
        <v>3.8583229222999833E-3</v>
      </c>
      <c r="AH1324" s="13">
        <f t="shared" si="1647"/>
        <v>3.6005371523013655E-4</v>
      </c>
      <c r="AI1324" s="13">
        <f t="shared" si="1648"/>
        <v>9.2957195251099707E-4</v>
      </c>
      <c r="AJ1324" s="13">
        <f t="shared" si="1649"/>
        <v>1.1999654195246892E-3</v>
      </c>
      <c r="AK1324" s="13">
        <f t="shared" si="1650"/>
        <v>1.0326738768781348E-3</v>
      </c>
      <c r="AL1324" s="13">
        <f t="shared" si="1651"/>
        <v>4.7563625798955955E-5</v>
      </c>
      <c r="AM1324" s="13">
        <f t="shared" si="1652"/>
        <v>3.6228848916371778E-2</v>
      </c>
      <c r="AN1324" s="13">
        <f t="shared" si="1653"/>
        <v>2.5034266342481661E-2</v>
      </c>
      <c r="AO1324" s="13">
        <f t="shared" si="1654"/>
        <v>8.6493845381753007E-3</v>
      </c>
      <c r="AP1324" s="13">
        <f t="shared" si="1655"/>
        <v>1.9922520560621804E-3</v>
      </c>
      <c r="AQ1324" s="13">
        <f t="shared" si="1656"/>
        <v>3.4416335382297404E-4</v>
      </c>
      <c r="AR1324" s="13">
        <f t="shared" si="1657"/>
        <v>4.9759685302052291E-5</v>
      </c>
      <c r="AS1324" s="13">
        <f t="shared" si="1658"/>
        <v>1.2846751988934883E-4</v>
      </c>
      <c r="AT1324" s="13">
        <f t="shared" si="1659"/>
        <v>1.6583609368043525E-4</v>
      </c>
      <c r="AU1324" s="13">
        <f t="shared" si="1660"/>
        <v>1.4271628082010497E-4</v>
      </c>
      <c r="AV1324" s="13">
        <f t="shared" si="1661"/>
        <v>9.2114763857010108E-5</v>
      </c>
      <c r="AW1324" s="13">
        <f t="shared" si="1662"/>
        <v>2.3570484011096804E-6</v>
      </c>
      <c r="AX1324" s="13">
        <f t="shared" si="1663"/>
        <v>1.5589026673835778E-2</v>
      </c>
      <c r="AY1324" s="13">
        <f t="shared" si="1664"/>
        <v>1.0772074118990236E-2</v>
      </c>
      <c r="AZ1324" s="13">
        <f t="shared" si="1665"/>
        <v>3.7217711937004298E-3</v>
      </c>
      <c r="BA1324" s="13">
        <f t="shared" si="1666"/>
        <v>8.5725247618680914E-4</v>
      </c>
      <c r="BB1324" s="13">
        <f t="shared" si="1667"/>
        <v>1.4809114458170399E-4</v>
      </c>
      <c r="BC1324" s="13">
        <f t="shared" si="1668"/>
        <v>2.0466303883842088E-5</v>
      </c>
      <c r="BD1324" s="13">
        <f t="shared" si="1669"/>
        <v>5.730687248004715E-6</v>
      </c>
      <c r="BE1324" s="13">
        <f t="shared" si="1670"/>
        <v>1.4795253899692955E-5</v>
      </c>
      <c r="BF1324" s="13">
        <f t="shared" si="1671"/>
        <v>1.9098890628920215E-5</v>
      </c>
      <c r="BG1324" s="13">
        <f t="shared" si="1672"/>
        <v>1.6436244835831056E-5</v>
      </c>
      <c r="BH1324" s="13">
        <f t="shared" si="1673"/>
        <v>1.0608606131328598E-5</v>
      </c>
      <c r="BI1324" s="13">
        <f t="shared" si="1674"/>
        <v>5.4777730642862997E-6</v>
      </c>
      <c r="BJ1324" s="14">
        <f t="shared" si="1675"/>
        <v>0.76384145959219707</v>
      </c>
      <c r="BK1324" s="14">
        <f t="shared" si="1676"/>
        <v>0.15313922736835514</v>
      </c>
      <c r="BL1324" s="14">
        <f t="shared" si="1677"/>
        <v>7.5101032949365723E-2</v>
      </c>
      <c r="BM1324" s="14">
        <f t="shared" si="1678"/>
        <v>0.61847041698115535</v>
      </c>
      <c r="BN1324" s="14">
        <f t="shared" si="1679"/>
        <v>0.36492582215611769</v>
      </c>
    </row>
    <row r="1325" spans="1:66" x14ac:dyDescent="0.25">
      <c r="A1325" t="s">
        <v>22</v>
      </c>
      <c r="B1325" t="s">
        <v>24</v>
      </c>
      <c r="C1325" t="s">
        <v>167</v>
      </c>
      <c r="D1325" s="7" t="s">
        <v>508</v>
      </c>
      <c r="E1325" s="10">
        <f>VLOOKUP(A1325,home!$A$2:$E$405,3,FALSE)</f>
        <v>1.6818181818181801</v>
      </c>
      <c r="F1325" s="10">
        <f>VLOOKUP(B1325,home!$B$2:$E$405,3,FALSE)</f>
        <v>0.89</v>
      </c>
      <c r="G1325" s="10">
        <f>VLOOKUP(C1325,away!$B$2:$E$405,4,FALSE)</f>
        <v>0.83</v>
      </c>
      <c r="H1325" s="10">
        <f>VLOOKUP(A1325,away!$A$2:$E$405,3,FALSE)</f>
        <v>1.39090909090909</v>
      </c>
      <c r="I1325" s="10">
        <f>VLOOKUP(C1325,away!$B$2:$E$405,3,FALSE)</f>
        <v>0.59</v>
      </c>
      <c r="J1325" s="10">
        <f>VLOOKUP(B1325,home!$B$2:$E$405,4,FALSE)</f>
        <v>0.48</v>
      </c>
      <c r="K1325" s="12">
        <f t="shared" si="1624"/>
        <v>1.2423590909090896</v>
      </c>
      <c r="L1325" s="12">
        <f t="shared" si="1625"/>
        <v>0.39390545454545423</v>
      </c>
      <c r="M1325" s="13">
        <f t="shared" si="1626"/>
        <v>0.19470600097027374</v>
      </c>
      <c r="N1325" s="13">
        <f t="shared" si="1627"/>
        <v>0.24189477035997362</v>
      </c>
      <c r="O1325" s="13">
        <f t="shared" si="1628"/>
        <v>7.6695755814923328E-2</v>
      </c>
      <c r="P1325" s="13">
        <f t="shared" si="1629"/>
        <v>9.5283669470813681E-2</v>
      </c>
      <c r="Q1325" s="13">
        <f t="shared" si="1630"/>
        <v>0.15026008350003994</v>
      </c>
      <c r="R1325" s="13">
        <f t="shared" si="1631"/>
        <v>1.5105438277992267E-2</v>
      </c>
      <c r="S1325" s="13">
        <f t="shared" si="1632"/>
        <v>1.1657290507971273E-2</v>
      </c>
      <c r="T1325" s="13">
        <f t="shared" si="1633"/>
        <v>5.918826649112114E-2</v>
      </c>
      <c r="U1325" s="13">
        <f t="shared" si="1634"/>
        <v>1.876637856682984E-2</v>
      </c>
      <c r="V1325" s="13">
        <f t="shared" si="1635"/>
        <v>6.3386131463826238E-4</v>
      </c>
      <c r="W1325" s="13">
        <f t="shared" si="1636"/>
        <v>6.2225660245677841E-2</v>
      </c>
      <c r="X1325" s="13">
        <f t="shared" si="1637"/>
        <v>2.4511026983464732E-2</v>
      </c>
      <c r="Y1325" s="13">
        <f t="shared" si="1638"/>
        <v>4.8275136126487836E-3</v>
      </c>
      <c r="Z1325" s="13">
        <f t="shared" si="1639"/>
        <v>1.9833715103336163E-3</v>
      </c>
      <c r="AA1325" s="13">
        <f t="shared" si="1640"/>
        <v>2.4640596265130595E-3</v>
      </c>
      <c r="AB1325" s="13">
        <f t="shared" si="1641"/>
        <v>1.530623438770278E-3</v>
      </c>
      <c r="AC1325" s="13">
        <f t="shared" si="1642"/>
        <v>1.9387124592126888E-5</v>
      </c>
      <c r="AD1325" s="13">
        <f t="shared" si="1643"/>
        <v>1.9326653673509553E-2</v>
      </c>
      <c r="AE1325" s="13">
        <f t="shared" si="1644"/>
        <v>7.6128743001063542E-3</v>
      </c>
      <c r="AF1325" s="13">
        <f t="shared" si="1645"/>
        <v>1.4993763557903997E-3</v>
      </c>
      <c r="AG1325" s="13">
        <f t="shared" si="1646"/>
        <v>1.9687084165410807E-4</v>
      </c>
      <c r="AH1325" s="13">
        <f t="shared" si="1647"/>
        <v>1.9531521407761671E-4</v>
      </c>
      <c r="AI1325" s="13">
        <f t="shared" si="1648"/>
        <v>2.4265163180218214E-4</v>
      </c>
      <c r="AJ1325" s="13">
        <f t="shared" si="1649"/>
        <v>1.507302303466831E-4</v>
      </c>
      <c r="AK1325" s="13">
        <f t="shared" si="1650"/>
        <v>6.2420357315340959E-5</v>
      </c>
      <c r="AL1325" s="13">
        <f t="shared" si="1651"/>
        <v>3.7950065481705022E-7</v>
      </c>
      <c r="AM1325" s="13">
        <f t="shared" si="1652"/>
        <v>4.8021287776272301E-3</v>
      </c>
      <c r="AN1325" s="13">
        <f t="shared" si="1653"/>
        <v>1.8915847189370607E-3</v>
      </c>
      <c r="AO1325" s="13">
        <f t="shared" si="1654"/>
        <v>3.7255276926206898E-4</v>
      </c>
      <c r="AP1325" s="13">
        <f t="shared" si="1655"/>
        <v>4.8916855972781015E-5</v>
      </c>
      <c r="AQ1325" s="13">
        <f t="shared" si="1656"/>
        <v>4.8171540967232041E-6</v>
      </c>
      <c r="AR1325" s="13">
        <f t="shared" si="1657"/>
        <v>1.5387145636177268E-5</v>
      </c>
      <c r="AS1325" s="13">
        <f t="shared" si="1658"/>
        <v>1.9116360264246957E-5</v>
      </c>
      <c r="AT1325" s="13">
        <f t="shared" si="1659"/>
        <v>1.1874691979690249E-5</v>
      </c>
      <c r="AU1325" s="13">
        <f t="shared" si="1660"/>
        <v>4.9175438442378114E-6</v>
      </c>
      <c r="AV1325" s="13">
        <f t="shared" si="1661"/>
        <v>1.5273388249582196E-6</v>
      </c>
      <c r="AW1325" s="13">
        <f t="shared" si="1662"/>
        <v>5.1588056376378314E-9</v>
      </c>
      <c r="AX1325" s="13">
        <f t="shared" si="1663"/>
        <v>9.9432805710022326E-4</v>
      </c>
      <c r="AY1325" s="13">
        <f t="shared" si="1664"/>
        <v>3.9167124529936183E-4</v>
      </c>
      <c r="AZ1325" s="13">
        <f t="shared" si="1665"/>
        <v>7.7140719956014602E-5</v>
      </c>
      <c r="BA1325" s="13">
        <f t="shared" si="1666"/>
        <v>1.0128716786079176E-5</v>
      </c>
      <c r="BB1325" s="13">
        <f t="shared" si="1667"/>
        <v>9.9743919739567213E-7</v>
      </c>
      <c r="BC1325" s="13">
        <f t="shared" si="1668"/>
        <v>7.8579348086319086E-8</v>
      </c>
      <c r="BD1325" s="13">
        <f t="shared" si="1669"/>
        <v>1.0101800993292514E-6</v>
      </c>
      <c r="BE1325" s="13">
        <f t="shared" si="1670"/>
        <v>1.2550064298571429E-6</v>
      </c>
      <c r="BF1325" s="13">
        <f t="shared" si="1671"/>
        <v>7.7958432364119124E-7</v>
      </c>
      <c r="BG1325" s="13">
        <f t="shared" si="1672"/>
        <v>3.2284122386861592E-7</v>
      </c>
      <c r="BH1325" s="13">
        <f t="shared" si="1673"/>
        <v>1.0027118234834792E-7</v>
      </c>
      <c r="BI1325" s="13">
        <f t="shared" si="1674"/>
        <v>2.4914562989334616E-8</v>
      </c>
      <c r="BJ1325" s="14">
        <f t="shared" si="1675"/>
        <v>0.5801374413975694</v>
      </c>
      <c r="BK1325" s="14">
        <f t="shared" si="1676"/>
        <v>0.30269226013424327</v>
      </c>
      <c r="BL1325" s="14">
        <f t="shared" si="1677"/>
        <v>0.11526968903694193</v>
      </c>
      <c r="BM1325" s="14">
        <f t="shared" si="1678"/>
        <v>0.22574537759857799</v>
      </c>
      <c r="BN1325" s="14">
        <f t="shared" si="1679"/>
        <v>0.77394571839401649</v>
      </c>
    </row>
    <row r="1326" spans="1:66" x14ac:dyDescent="0.25">
      <c r="A1326" t="s">
        <v>178</v>
      </c>
      <c r="B1326" t="s">
        <v>472</v>
      </c>
      <c r="C1326" t="s">
        <v>183</v>
      </c>
      <c r="D1326" s="7" t="s">
        <v>508</v>
      </c>
      <c r="E1326" s="10">
        <f>VLOOKUP(A1326,home!$A$2:$E$405,3,FALSE)</f>
        <v>1.8350515463917501</v>
      </c>
      <c r="F1326" s="10">
        <f>VLOOKUP(B1326,home!$B$2:$E$405,3,FALSE)</f>
        <v>1.18</v>
      </c>
      <c r="G1326" s="10">
        <f>VLOOKUP(C1326,away!$B$2:$E$405,4,FALSE)</f>
        <v>1.0900000000000001</v>
      </c>
      <c r="H1326" s="10">
        <f>VLOOKUP(A1326,away!$A$2:$E$405,3,FALSE)</f>
        <v>1.3298969072164899</v>
      </c>
      <c r="I1326" s="10">
        <f>VLOOKUP(C1326,away!$B$2:$E$405,3,FALSE)</f>
        <v>0.54</v>
      </c>
      <c r="J1326" s="10">
        <f>VLOOKUP(B1326,home!$B$2:$E$405,4,FALSE)</f>
        <v>1.38</v>
      </c>
      <c r="K1326" s="12">
        <f t="shared" si="1624"/>
        <v>2.3602432989690687</v>
      </c>
      <c r="L1326" s="12">
        <f t="shared" si="1625"/>
        <v>0.99103917525772822</v>
      </c>
      <c r="M1326" s="13">
        <f t="shared" si="1626"/>
        <v>3.5039388160939489E-2</v>
      </c>
      <c r="N1326" s="13">
        <f t="shared" si="1627"/>
        <v>8.2701481106833549E-2</v>
      </c>
      <c r="O1326" s="13">
        <f t="shared" si="1628"/>
        <v>3.472540634455288E-2</v>
      </c>
      <c r="P1326" s="13">
        <f t="shared" si="1629"/>
        <v>8.1960407628708917E-2</v>
      </c>
      <c r="Q1326" s="13">
        <f t="shared" si="1630"/>
        <v>9.7597808298610478E-2</v>
      </c>
      <c r="R1326" s="13">
        <f t="shared" si="1631"/>
        <v>1.7207119032097581E-2</v>
      </c>
      <c r="S1326" s="13">
        <f t="shared" si="1632"/>
        <v>4.792826566926571E-2</v>
      </c>
      <c r="T1326" s="13">
        <f t="shared" si="1633"/>
        <v>9.6723251443216807E-2</v>
      </c>
      <c r="U1326" s="13">
        <f t="shared" si="1634"/>
        <v>4.0612987390071444E-2</v>
      </c>
      <c r="V1326" s="13">
        <f t="shared" si="1635"/>
        <v>1.2456522018235135E-2</v>
      </c>
      <c r="W1326" s="13">
        <f t="shared" si="1636"/>
        <v>7.6784857676954366E-2</v>
      </c>
      <c r="X1326" s="13">
        <f t="shared" si="1637"/>
        <v>7.6096802024450905E-2</v>
      </c>
      <c r="Y1326" s="13">
        <f t="shared" si="1638"/>
        <v>3.7707455959031209E-2</v>
      </c>
      <c r="Z1326" s="13">
        <f t="shared" si="1639"/>
        <v>5.684309684710516E-3</v>
      </c>
      <c r="AA1326" s="13">
        <f t="shared" si="1640"/>
        <v>1.3416353842602974E-2</v>
      </c>
      <c r="AB1326" s="13">
        <f t="shared" si="1641"/>
        <v>1.5832929626800794E-2</v>
      </c>
      <c r="AC1326" s="13">
        <f t="shared" si="1642"/>
        <v>1.8210606617209794E-3</v>
      </c>
      <c r="AD1326" s="13">
        <f t="shared" si="1643"/>
        <v>4.5307736448581298E-2</v>
      </c>
      <c r="AE1326" s="13">
        <f t="shared" si="1644"/>
        <v>4.4901741762796522E-2</v>
      </c>
      <c r="AF1326" s="13">
        <f t="shared" si="1645"/>
        <v>2.2249692562118673E-2</v>
      </c>
      <c r="AG1326" s="13">
        <f t="shared" si="1646"/>
        <v>7.3501056555000345E-3</v>
      </c>
      <c r="AH1326" s="13">
        <f t="shared" si="1647"/>
        <v>1.4083433954612567E-3</v>
      </c>
      <c r="AI1326" s="13">
        <f t="shared" si="1648"/>
        <v>3.3240330617847758E-3</v>
      </c>
      <c r="AJ1326" s="13">
        <f t="shared" si="1649"/>
        <v>3.9227633798145775E-3</v>
      </c>
      <c r="AK1326" s="13">
        <f t="shared" si="1650"/>
        <v>3.0862253268828703E-3</v>
      </c>
      <c r="AL1326" s="13">
        <f t="shared" si="1651"/>
        <v>1.7038525155258419E-4</v>
      </c>
      <c r="AM1326" s="13">
        <f t="shared" si="1652"/>
        <v>2.1387456268844123E-2</v>
      </c>
      <c r="AN1326" s="13">
        <f t="shared" si="1653"/>
        <v>2.1195807021536013E-2</v>
      </c>
      <c r="AO1326" s="13">
        <f t="shared" si="1654"/>
        <v>1.0502937554772504E-2</v>
      </c>
      <c r="AP1326" s="13">
        <f t="shared" si="1655"/>
        <v>3.4696075240217214E-3</v>
      </c>
      <c r="AQ1326" s="13">
        <f t="shared" si="1656"/>
        <v>8.5962924476862387E-4</v>
      </c>
      <c r="AR1326" s="13">
        <f t="shared" si="1657"/>
        <v>2.7914469542351852E-4</v>
      </c>
      <c r="AS1326" s="13">
        <f t="shared" si="1658"/>
        <v>6.5884939681612128E-4</v>
      </c>
      <c r="AT1326" s="13">
        <f t="shared" si="1659"/>
        <v>7.7752243693253171E-4</v>
      </c>
      <c r="AU1326" s="13">
        <f t="shared" si="1660"/>
        <v>6.1171404052270256E-4</v>
      </c>
      <c r="AV1326" s="13">
        <f t="shared" si="1661"/>
        <v>3.6094849125725052E-4</v>
      </c>
      <c r="AW1326" s="13">
        <f t="shared" si="1662"/>
        <v>1.107075129837372E-5</v>
      </c>
      <c r="AX1326" s="13">
        <f t="shared" si="1663"/>
        <v>8.4132667234222205E-3</v>
      </c>
      <c r="AY1326" s="13">
        <f t="shared" si="1664"/>
        <v>8.3378769148036488E-3</v>
      </c>
      <c r="AZ1326" s="13">
        <f t="shared" si="1665"/>
        <v>4.1315813305237287E-3</v>
      </c>
      <c r="BA1326" s="13">
        <f t="shared" si="1666"/>
        <v>1.3648529847708213E-3</v>
      </c>
      <c r="BB1326" s="13">
        <f t="shared" si="1667"/>
        <v>3.3815569409383084E-4</v>
      </c>
      <c r="BC1326" s="13">
        <f t="shared" si="1668"/>
        <v>6.7025108036690965E-5</v>
      </c>
      <c r="BD1326" s="13">
        <f t="shared" si="1669"/>
        <v>4.6107221455015571E-5</v>
      </c>
      <c r="BE1326" s="13">
        <f t="shared" si="1670"/>
        <v>1.0882426047328338E-4</v>
      </c>
      <c r="BF1326" s="13">
        <f t="shared" si="1671"/>
        <v>1.284258657736658E-4</v>
      </c>
      <c r="BG1326" s="13">
        <f t="shared" si="1672"/>
        <v>1.0103876303553191E-4</v>
      </c>
      <c r="BH1326" s="13">
        <f t="shared" si="1673"/>
        <v>5.9619015847684459E-5</v>
      </c>
      <c r="BI1326" s="13">
        <f t="shared" si="1674"/>
        <v>2.8143076529125588E-5</v>
      </c>
      <c r="BJ1326" s="14">
        <f t="shared" si="1675"/>
        <v>0.66748912930768778</v>
      </c>
      <c r="BK1326" s="14">
        <f t="shared" si="1676"/>
        <v>0.18771390630522644</v>
      </c>
      <c r="BL1326" s="14">
        <f t="shared" si="1677"/>
        <v>0.13669649866413558</v>
      </c>
      <c r="BM1326" s="14">
        <f t="shared" si="1678"/>
        <v>0.64002542722651223</v>
      </c>
      <c r="BN1326" s="14">
        <f t="shared" si="1679"/>
        <v>0.3492316105717429</v>
      </c>
    </row>
    <row r="1327" spans="1:66" x14ac:dyDescent="0.25">
      <c r="A1327" t="s">
        <v>178</v>
      </c>
      <c r="B1327" t="s">
        <v>271</v>
      </c>
      <c r="C1327" t="s">
        <v>186</v>
      </c>
      <c r="D1327" s="7" t="s">
        <v>508</v>
      </c>
      <c r="E1327" s="10">
        <f>VLOOKUP(A1327,home!$A$2:$E$405,3,FALSE)</f>
        <v>1.8350515463917501</v>
      </c>
      <c r="F1327" s="10">
        <f>VLOOKUP(B1327,home!$B$2:$E$405,3,FALSE)</f>
        <v>0.76</v>
      </c>
      <c r="G1327" s="10">
        <f>VLOOKUP(C1327,away!$B$2:$E$405,4,FALSE)</f>
        <v>1</v>
      </c>
      <c r="H1327" s="10">
        <f>VLOOKUP(A1327,away!$A$2:$E$405,3,FALSE)</f>
        <v>1.3298969072164899</v>
      </c>
      <c r="I1327" s="10">
        <f>VLOOKUP(C1327,away!$B$2:$E$405,3,FALSE)</f>
        <v>0.82</v>
      </c>
      <c r="J1327" s="10">
        <f>VLOOKUP(B1327,home!$B$2:$E$405,4,FALSE)</f>
        <v>0.75</v>
      </c>
      <c r="K1327" s="12">
        <f t="shared" si="1624"/>
        <v>1.3946391752577301</v>
      </c>
      <c r="L1327" s="12">
        <f t="shared" si="1625"/>
        <v>0.81788659793814122</v>
      </c>
      <c r="M1327" s="13">
        <f t="shared" si="1626"/>
        <v>0.10942391918280367</v>
      </c>
      <c r="N1327" s="13">
        <f t="shared" si="1627"/>
        <v>0.15260688440257381</v>
      </c>
      <c r="O1327" s="13">
        <f t="shared" si="1628"/>
        <v>8.9496356993481394E-2</v>
      </c>
      <c r="P1327" s="13">
        <f t="shared" si="1629"/>
        <v>0.12481512550596027</v>
      </c>
      <c r="Q1327" s="13">
        <f t="shared" si="1630"/>
        <v>0.10641576970092867</v>
      </c>
      <c r="R1327" s="13">
        <f t="shared" si="1631"/>
        <v>3.6598935474627933E-2</v>
      </c>
      <c r="S1327" s="13">
        <f t="shared" si="1632"/>
        <v>3.5592801992959687E-2</v>
      </c>
      <c r="T1327" s="13">
        <f t="shared" si="1633"/>
        <v>8.703603184766126E-2</v>
      </c>
      <c r="U1327" s="13">
        <f t="shared" si="1634"/>
        <v>5.1042309185645979E-2</v>
      </c>
      <c r="V1327" s="13">
        <f t="shared" si="1635"/>
        <v>4.5110186359390656E-3</v>
      </c>
      <c r="W1327" s="13">
        <f t="shared" si="1636"/>
        <v>4.9470533763373237E-2</v>
      </c>
      <c r="X1327" s="13">
        <f t="shared" si="1637"/>
        <v>4.046128655790928E-2</v>
      </c>
      <c r="Y1327" s="13">
        <f t="shared" si="1638"/>
        <v>1.6546372005524335E-2</v>
      </c>
      <c r="Z1327" s="13">
        <f t="shared" si="1639"/>
        <v>9.9779262745003303E-3</v>
      </c>
      <c r="AA1327" s="13">
        <f t="shared" si="1640"/>
        <v>1.3915606870251576E-2</v>
      </c>
      <c r="AB1327" s="13">
        <f t="shared" si="1641"/>
        <v>9.7036252443692319E-3</v>
      </c>
      <c r="AC1327" s="13">
        <f t="shared" si="1642"/>
        <v>3.215952242259755E-4</v>
      </c>
      <c r="AD1327" s="13">
        <f t="shared" si="1643"/>
        <v>1.7248386101827634E-2</v>
      </c>
      <c r="AE1327" s="13">
        <f t="shared" si="1644"/>
        <v>1.4107223828747321E-2</v>
      </c>
      <c r="AF1327" s="13">
        <f t="shared" si="1645"/>
        <v>5.7690546518230123E-3</v>
      </c>
      <c r="AG1327" s="13">
        <f t="shared" si="1646"/>
        <v>1.5728108274995773E-3</v>
      </c>
      <c r="AH1327" s="13">
        <f t="shared" si="1647"/>
        <v>2.0402030437821667E-3</v>
      </c>
      <c r="AI1327" s="13">
        <f t="shared" si="1648"/>
        <v>2.8453470903386717E-3</v>
      </c>
      <c r="AJ1327" s="13">
        <f t="shared" si="1649"/>
        <v>1.9841162596959537E-3</v>
      </c>
      <c r="AK1327" s="13">
        <f t="shared" si="1650"/>
        <v>9.2237542134593917E-4</v>
      </c>
      <c r="AL1327" s="13">
        <f t="shared" si="1651"/>
        <v>1.4673189764597899E-5</v>
      </c>
      <c r="AM1327" s="13">
        <f t="shared" si="1652"/>
        <v>4.8110549935159556E-3</v>
      </c>
      <c r="AN1327" s="13">
        <f t="shared" si="1653"/>
        <v>3.9348974011400714E-3</v>
      </c>
      <c r="AO1327" s="13">
        <f t="shared" si="1654"/>
        <v>1.6091499243270429E-3</v>
      </c>
      <c r="AP1327" s="13">
        <f t="shared" si="1655"/>
        <v>4.3870071906008755E-4</v>
      </c>
      <c r="AQ1327" s="13">
        <f t="shared" si="1656"/>
        <v>8.9701859656267816E-5</v>
      </c>
      <c r="AR1327" s="13">
        <f t="shared" si="1657"/>
        <v>3.3373094531640742E-4</v>
      </c>
      <c r="AS1327" s="13">
        <f t="shared" si="1658"/>
        <v>4.6543425033405712E-4</v>
      </c>
      <c r="AT1327" s="13">
        <f t="shared" si="1659"/>
        <v>3.2455641951129467E-4</v>
      </c>
      <c r="AU1327" s="13">
        <f t="shared" si="1660"/>
        <v>1.5087969907727798E-4</v>
      </c>
      <c r="AV1327" s="13">
        <f t="shared" si="1661"/>
        <v>5.260568477106736E-5</v>
      </c>
      <c r="AW1327" s="13">
        <f t="shared" si="1662"/>
        <v>4.6491866873718002E-7</v>
      </c>
      <c r="AX1327" s="13">
        <f t="shared" si="1663"/>
        <v>1.1182809613794467E-3</v>
      </c>
      <c r="AY1327" s="13">
        <f t="shared" si="1664"/>
        <v>9.1462701104162941E-4</v>
      </c>
      <c r="AZ1327" s="13">
        <f t="shared" si="1665"/>
        <v>3.7403058722158448E-4</v>
      </c>
      <c r="BA1327" s="13">
        <f t="shared" si="1666"/>
        <v>1.0197153483582232E-4</v>
      </c>
      <c r="BB1327" s="13">
        <f t="shared" si="1667"/>
        <v>2.0850287928350343E-5</v>
      </c>
      <c r="BC1327" s="13">
        <f t="shared" si="1668"/>
        <v>3.4106342119498315E-6</v>
      </c>
      <c r="BD1327" s="13">
        <f t="shared" si="1669"/>
        <v>4.5492344581919372E-5</v>
      </c>
      <c r="BE1327" s="13">
        <f t="shared" si="1670"/>
        <v>6.3445405928268497E-5</v>
      </c>
      <c r="BF1327" s="13">
        <f t="shared" si="1671"/>
        <v>4.4241724298846145E-5</v>
      </c>
      <c r="BG1327" s="13">
        <f t="shared" si="1672"/>
        <v>2.0567080629374225E-5</v>
      </c>
      <c r="BH1327" s="13">
        <f t="shared" si="1673"/>
        <v>7.1709140916024257E-6</v>
      </c>
      <c r="BI1327" s="13">
        <f t="shared" si="1674"/>
        <v>2.0001675429112877E-6</v>
      </c>
      <c r="BJ1327" s="14">
        <f t="shared" si="1675"/>
        <v>0.50465102960218633</v>
      </c>
      <c r="BK1327" s="14">
        <f t="shared" si="1676"/>
        <v>0.27559376074269487</v>
      </c>
      <c r="BL1327" s="14">
        <f t="shared" si="1677"/>
        <v>0.21005900021962184</v>
      </c>
      <c r="BM1327" s="14">
        <f t="shared" si="1678"/>
        <v>0.38001056348625489</v>
      </c>
      <c r="BN1327" s="14">
        <f t="shared" si="1679"/>
        <v>0.61935699126037569</v>
      </c>
    </row>
    <row r="1328" spans="1:66" x14ac:dyDescent="0.25">
      <c r="A1328" t="s">
        <v>301</v>
      </c>
      <c r="B1328" t="s">
        <v>343</v>
      </c>
      <c r="C1328" t="s">
        <v>372</v>
      </c>
      <c r="D1328" s="7" t="s">
        <v>508</v>
      </c>
      <c r="E1328" s="10">
        <f>VLOOKUP(A1328,home!$A$2:$E$405,3,FALSE)</f>
        <v>1.3534482758620701</v>
      </c>
      <c r="F1328" s="10">
        <f>VLOOKUP(B1328,home!$B$2:$E$405,3,FALSE)</f>
        <v>0.89</v>
      </c>
      <c r="G1328" s="10">
        <f>VLOOKUP(C1328,away!$B$2:$E$405,4,FALSE)</f>
        <v>1.1100000000000001</v>
      </c>
      <c r="H1328" s="10">
        <f>VLOOKUP(A1328,away!$A$2:$E$405,3,FALSE)</f>
        <v>1.02586206896552</v>
      </c>
      <c r="I1328" s="10">
        <f>VLOOKUP(C1328,away!$B$2:$E$405,3,FALSE)</f>
        <v>1.48</v>
      </c>
      <c r="J1328" s="10">
        <f>VLOOKUP(B1328,home!$B$2:$E$405,4,FALSE)</f>
        <v>1.36</v>
      </c>
      <c r="K1328" s="12">
        <f t="shared" si="1624"/>
        <v>1.3370715517241392</v>
      </c>
      <c r="L1328" s="12">
        <f t="shared" si="1625"/>
        <v>2.0648551724137989</v>
      </c>
      <c r="M1328" s="13">
        <f t="shared" si="1626"/>
        <v>3.3309030780993044E-2</v>
      </c>
      <c r="N1328" s="13">
        <f t="shared" si="1627"/>
        <v>4.4536557472769495E-2</v>
      </c>
      <c r="O1328" s="13">
        <f t="shared" si="1628"/>
        <v>6.8778324496223939E-2</v>
      </c>
      <c r="P1328" s="13">
        <f t="shared" si="1629"/>
        <v>9.1961541059152524E-2</v>
      </c>
      <c r="Q1328" s="13">
        <f t="shared" si="1630"/>
        <v>2.9774282004283614E-2</v>
      </c>
      <c r="R1328" s="13">
        <f t="shared" si="1631"/>
        <v>7.1008639542991345E-2</v>
      </c>
      <c r="S1328" s="13">
        <f t="shared" si="1632"/>
        <v>6.3473214588398691E-2</v>
      </c>
      <c r="T1328" s="13">
        <f t="shared" si="1633"/>
        <v>6.1479580201452111E-2</v>
      </c>
      <c r="U1328" s="13">
        <f t="shared" si="1634"/>
        <v>9.4943631859567515E-2</v>
      </c>
      <c r="V1328" s="13">
        <f t="shared" si="1635"/>
        <v>1.947117807815588E-2</v>
      </c>
      <c r="W1328" s="13">
        <f t="shared" si="1636"/>
        <v>1.3270115146979865E-2</v>
      </c>
      <c r="X1328" s="13">
        <f t="shared" si="1637"/>
        <v>2.7400865899768072E-2</v>
      </c>
      <c r="Y1328" s="13">
        <f t="shared" si="1638"/>
        <v>2.8289409840876491E-2</v>
      </c>
      <c r="Z1328" s="13">
        <f t="shared" si="1639"/>
        <v>4.8874185548804225E-2</v>
      </c>
      <c r="AA1328" s="13">
        <f t="shared" si="1640"/>
        <v>6.5348283110993166E-2</v>
      </c>
      <c r="AB1328" s="13">
        <f t="shared" si="1641"/>
        <v>4.3687665150862004E-2</v>
      </c>
      <c r="AC1328" s="13">
        <f t="shared" si="1642"/>
        <v>3.3598237105681647E-3</v>
      </c>
      <c r="AD1328" s="13">
        <f t="shared" si="1643"/>
        <v>4.4357733627825953E-3</v>
      </c>
      <c r="AE1328" s="13">
        <f t="shared" si="1644"/>
        <v>9.1592295717969913E-3</v>
      </c>
      <c r="AF1328" s="13">
        <f t="shared" si="1645"/>
        <v>9.4562412783252212E-3</v>
      </c>
      <c r="AG1328" s="13">
        <f t="shared" si="1646"/>
        <v>6.5085895717142354E-3</v>
      </c>
      <c r="AH1328" s="13">
        <f t="shared" si="1647"/>
        <v>2.5229528706990051E-2</v>
      </c>
      <c r="AI1328" s="13">
        <f t="shared" si="1648"/>
        <v>3.3733685097523905E-2</v>
      </c>
      <c r="AJ1328" s="13">
        <f t="shared" si="1649"/>
        <v>2.2552175339359885E-2</v>
      </c>
      <c r="AK1328" s="13">
        <f t="shared" si="1650"/>
        <v>1.0051290691917592E-2</v>
      </c>
      <c r="AL1328" s="13">
        <f t="shared" si="1651"/>
        <v>3.7103999590073502E-4</v>
      </c>
      <c r="AM1328" s="13">
        <f t="shared" si="1652"/>
        <v>1.1861892746544644E-3</v>
      </c>
      <c r="AN1328" s="13">
        <f t="shared" si="1653"/>
        <v>2.4493090592320431E-3</v>
      </c>
      <c r="AO1328" s="13">
        <f t="shared" si="1654"/>
        <v>2.5287342398976299E-3</v>
      </c>
      <c r="AP1328" s="13">
        <f t="shared" si="1655"/>
        <v>1.7404899916374989E-3</v>
      </c>
      <c r="AQ1328" s="13">
        <f t="shared" si="1656"/>
        <v>8.984649404417854E-4</v>
      </c>
      <c r="AR1328" s="13">
        <f t="shared" si="1657"/>
        <v>1.041906456963816E-2</v>
      </c>
      <c r="AS1328" s="13">
        <f t="shared" si="1658"/>
        <v>1.3931034831640095E-2</v>
      </c>
      <c r="AT1328" s="13">
        <f t="shared" si="1659"/>
        <v>9.31339517973203E-3</v>
      </c>
      <c r="AU1328" s="13">
        <f t="shared" si="1660"/>
        <v>4.1508919149281396E-3</v>
      </c>
      <c r="AV1328" s="13">
        <f t="shared" si="1661"/>
        <v>1.3875098734330387E-3</v>
      </c>
      <c r="AW1328" s="13">
        <f t="shared" si="1662"/>
        <v>2.8455254240510488E-5</v>
      </c>
      <c r="AX1328" s="13">
        <f t="shared" si="1663"/>
        <v>2.6433665568346282E-4</v>
      </c>
      <c r="AY1328" s="13">
        <f t="shared" si="1664"/>
        <v>5.4581691074656363E-4</v>
      </c>
      <c r="AZ1328" s="13">
        <f t="shared" si="1665"/>
        <v>5.6351643567298143E-4</v>
      </c>
      <c r="BA1328" s="13">
        <f t="shared" si="1666"/>
        <v>3.878599423131811E-4</v>
      </c>
      <c r="BB1328" s="13">
        <f t="shared" si="1667"/>
        <v>2.0021865201437253E-4</v>
      </c>
      <c r="BC1328" s="13">
        <f t="shared" si="1668"/>
        <v>8.2684503845119065E-5</v>
      </c>
      <c r="BD1328" s="13">
        <f t="shared" si="1669"/>
        <v>3.5856432280551211E-3</v>
      </c>
      <c r="BE1328" s="13">
        <f t="shared" si="1670"/>
        <v>4.7942615548648123E-3</v>
      </c>
      <c r="BF1328" s="13">
        <f t="shared" si="1671"/>
        <v>3.2051353682672405E-3</v>
      </c>
      <c r="BG1328" s="13">
        <f t="shared" si="1672"/>
        <v>1.4284984401116659E-3</v>
      </c>
      <c r="BH1328" s="13">
        <f t="shared" si="1673"/>
        <v>4.7750115648890465E-4</v>
      </c>
      <c r="BI1328" s="13">
        <f t="shared" si="1674"/>
        <v>1.2769064245133802E-4</v>
      </c>
      <c r="BJ1328" s="14">
        <f t="shared" si="1675"/>
        <v>0.24515826495688783</v>
      </c>
      <c r="BK1328" s="14">
        <f t="shared" si="1676"/>
        <v>0.21249164512391561</v>
      </c>
      <c r="BL1328" s="14">
        <f t="shared" si="1677"/>
        <v>0.48815385075603984</v>
      </c>
      <c r="BM1328" s="14">
        <f t="shared" si="1678"/>
        <v>0.65479220937272742</v>
      </c>
      <c r="BN1328" s="14">
        <f t="shared" si="1679"/>
        <v>0.33936837535641401</v>
      </c>
    </row>
    <row r="1329" spans="1:66" x14ac:dyDescent="0.25">
      <c r="A1329" t="s">
        <v>301</v>
      </c>
      <c r="B1329" t="s">
        <v>360</v>
      </c>
      <c r="C1329" t="s">
        <v>316</v>
      </c>
      <c r="D1329" s="7" t="s">
        <v>508</v>
      </c>
      <c r="E1329" s="10">
        <f>VLOOKUP(A1329,home!$A$2:$E$405,3,FALSE)</f>
        <v>1.3534482758620701</v>
      </c>
      <c r="F1329" s="10">
        <f>VLOOKUP(B1329,home!$B$2:$E$405,3,FALSE)</f>
        <v>0.49</v>
      </c>
      <c r="G1329" s="10">
        <f>VLOOKUP(C1329,away!$B$2:$E$405,4,FALSE)</f>
        <v>0.99</v>
      </c>
      <c r="H1329" s="10">
        <f>VLOOKUP(A1329,away!$A$2:$E$405,3,FALSE)</f>
        <v>1.02586206896552</v>
      </c>
      <c r="I1329" s="10">
        <f>VLOOKUP(C1329,away!$B$2:$E$405,3,FALSE)</f>
        <v>0.86</v>
      </c>
      <c r="J1329" s="10">
        <f>VLOOKUP(B1329,home!$B$2:$E$405,4,FALSE)</f>
        <v>1.3</v>
      </c>
      <c r="K1329" s="12">
        <f t="shared" si="1624"/>
        <v>0.65655775862069021</v>
      </c>
      <c r="L1329" s="12">
        <f t="shared" si="1625"/>
        <v>1.1469137931034514</v>
      </c>
      <c r="M1329" s="13">
        <f t="shared" si="1626"/>
        <v>0.16472603949349232</v>
      </c>
      <c r="N1329" s="13">
        <f t="shared" si="1627"/>
        <v>0.10815215927631058</v>
      </c>
      <c r="O1329" s="13">
        <f t="shared" si="1628"/>
        <v>0.1889265667783902</v>
      </c>
      <c r="P1329" s="13">
        <f t="shared" si="1629"/>
        <v>0.124041203227922</v>
      </c>
      <c r="Q1329" s="13">
        <f t="shared" si="1630"/>
        <v>3.5504069642221185E-2</v>
      </c>
      <c r="R1329" s="13">
        <f t="shared" si="1631"/>
        <v>0.10834124266090804</v>
      </c>
      <c r="S1329" s="13">
        <f t="shared" si="1632"/>
        <v>2.33512262929725E-2</v>
      </c>
      <c r="T1329" s="13">
        <f t="shared" si="1633"/>
        <v>4.0720107183968998E-2</v>
      </c>
      <c r="U1329" s="13">
        <f t="shared" si="1634"/>
        <v>7.113228344762608E-2</v>
      </c>
      <c r="V1329" s="13">
        <f t="shared" si="1635"/>
        <v>1.953758572674256E-3</v>
      </c>
      <c r="W1329" s="13">
        <f t="shared" si="1636"/>
        <v>7.7701574620698786E-3</v>
      </c>
      <c r="X1329" s="13">
        <f t="shared" si="1637"/>
        <v>8.9117007678336524E-3</v>
      </c>
      <c r="Y1329" s="13">
        <f t="shared" si="1638"/>
        <v>5.1104762653195182E-3</v>
      </c>
      <c r="Z1329" s="13">
        <f t="shared" si="1639"/>
        <v>4.1419355189921167E-2</v>
      </c>
      <c r="AA1329" s="13">
        <f t="shared" si="1640"/>
        <v>2.7194199007008889E-2</v>
      </c>
      <c r="AB1329" s="13">
        <f t="shared" si="1641"/>
        <v>8.9272811737633774E-3</v>
      </c>
      <c r="AC1329" s="13">
        <f t="shared" si="1642"/>
        <v>9.1950612709958208E-5</v>
      </c>
      <c r="AD1329" s="13">
        <f t="shared" si="1643"/>
        <v>1.2753892918566073E-3</v>
      </c>
      <c r="AE1329" s="13">
        <f t="shared" si="1644"/>
        <v>1.4627615704067864E-3</v>
      </c>
      <c r="AF1329" s="13">
        <f t="shared" si="1645"/>
        <v>8.3883071056060454E-4</v>
      </c>
      <c r="AG1329" s="13">
        <f t="shared" si="1646"/>
        <v>3.2068883734024203E-4</v>
      </c>
      <c r="AH1329" s="13">
        <f t="shared" si="1647"/>
        <v>1.1876107442192904E-2</v>
      </c>
      <c r="AI1329" s="13">
        <f t="shared" si="1648"/>
        <v>7.7973504833846697E-3</v>
      </c>
      <c r="AJ1329" s="13">
        <f t="shared" si="1649"/>
        <v>2.5597054782754971E-3</v>
      </c>
      <c r="AK1329" s="13">
        <f t="shared" si="1650"/>
        <v>5.6019816384855422E-4</v>
      </c>
      <c r="AL1329" s="13">
        <f t="shared" si="1651"/>
        <v>2.7696081744352182E-6</v>
      </c>
      <c r="AM1329" s="13">
        <f t="shared" si="1652"/>
        <v>1.6747334696604074E-4</v>
      </c>
      <c r="AN1329" s="13">
        <f t="shared" si="1653"/>
        <v>1.9207749161255218E-4</v>
      </c>
      <c r="AO1329" s="13">
        <f t="shared" si="1654"/>
        <v>1.1014816223757432E-4</v>
      </c>
      <c r="AP1329" s="13">
        <f t="shared" si="1655"/>
        <v>4.2110148851756897E-5</v>
      </c>
      <c r="AQ1329" s="13">
        <f t="shared" si="1656"/>
        <v>1.2074177636929866E-5</v>
      </c>
      <c r="AR1329" s="13">
        <f t="shared" si="1657"/>
        <v>2.7241742867659163E-3</v>
      </c>
      <c r="AS1329" s="13">
        <f t="shared" si="1658"/>
        <v>1.7885777638111471E-3</v>
      </c>
      <c r="AT1329" s="13">
        <f t="shared" si="1659"/>
        <v>5.871523038633265E-4</v>
      </c>
      <c r="AU1329" s="13">
        <f t="shared" si="1660"/>
        <v>1.2849980019782672E-4</v>
      </c>
      <c r="AV1329" s="13">
        <f t="shared" si="1661"/>
        <v>2.1091885200272903E-5</v>
      </c>
      <c r="AW1329" s="13">
        <f t="shared" si="1662"/>
        <v>5.7932136473920158E-8</v>
      </c>
      <c r="AX1329" s="13">
        <f t="shared" si="1663"/>
        <v>1.8325987552121474E-5</v>
      </c>
      <c r="AY1329" s="13">
        <f t="shared" si="1664"/>
        <v>2.1018327895770273E-5</v>
      </c>
      <c r="AZ1329" s="13">
        <f t="shared" si="1665"/>
        <v>1.2053105085814988E-5</v>
      </c>
      <c r="BA1329" s="13">
        <f t="shared" si="1666"/>
        <v>4.6079574908821894E-6</v>
      </c>
      <c r="BB1329" s="13">
        <f t="shared" si="1667"/>
        <v>1.3212325010817887E-6</v>
      </c>
      <c r="BC1329" s="13">
        <f t="shared" si="1668"/>
        <v>3.0306795587745463E-7</v>
      </c>
      <c r="BD1329" s="13">
        <f t="shared" si="1669"/>
        <v>5.2073217738493106E-4</v>
      </c>
      <c r="BE1329" s="13">
        <f t="shared" si="1670"/>
        <v>3.4189075122552197E-4</v>
      </c>
      <c r="BF1329" s="13">
        <f t="shared" si="1671"/>
        <v>1.1223551265888636E-4</v>
      </c>
      <c r="BG1329" s="13">
        <f t="shared" si="1672"/>
        <v>2.4563032209654179E-5</v>
      </c>
      <c r="BH1329" s="13">
        <f t="shared" si="1673"/>
        <v>4.0317623431245913E-6</v>
      </c>
      <c r="BI1329" s="13">
        <f t="shared" si="1674"/>
        <v>5.294169694586369E-7</v>
      </c>
      <c r="BJ1329" s="14">
        <f t="shared" si="1675"/>
        <v>0.21064785401367439</v>
      </c>
      <c r="BK1329" s="14">
        <f t="shared" si="1676"/>
        <v>0.31418796613584116</v>
      </c>
      <c r="BL1329" s="14">
        <f t="shared" si="1677"/>
        <v>0.43356841332802826</v>
      </c>
      <c r="BM1329" s="14">
        <f t="shared" si="1678"/>
        <v>0.27011134719246149</v>
      </c>
      <c r="BN1329" s="14">
        <f t="shared" si="1679"/>
        <v>0.7296912810792443</v>
      </c>
    </row>
    <row r="1330" spans="1:66" x14ac:dyDescent="0.25">
      <c r="A1330" t="s">
        <v>301</v>
      </c>
      <c r="B1330" t="s">
        <v>319</v>
      </c>
      <c r="C1330" t="s">
        <v>314</v>
      </c>
      <c r="D1330" s="7" t="s">
        <v>508</v>
      </c>
      <c r="E1330" s="10">
        <f>VLOOKUP(A1330,home!$A$2:$E$405,3,FALSE)</f>
        <v>1.3534482758620701</v>
      </c>
      <c r="F1330" s="10">
        <f>VLOOKUP(B1330,home!$B$2:$E$405,3,FALSE)</f>
        <v>0.42</v>
      </c>
      <c r="G1330" s="10">
        <f>VLOOKUP(C1330,away!$B$2:$E$405,4,FALSE)</f>
        <v>0.74</v>
      </c>
      <c r="H1330" s="10">
        <f>VLOOKUP(A1330,away!$A$2:$E$405,3,FALSE)</f>
        <v>1.02586206896552</v>
      </c>
      <c r="I1330" s="10">
        <f>VLOOKUP(C1330,away!$B$2:$E$405,3,FALSE)</f>
        <v>0.18</v>
      </c>
      <c r="J1330" s="10">
        <f>VLOOKUP(B1330,home!$B$2:$E$405,4,FALSE)</f>
        <v>1.25</v>
      </c>
      <c r="K1330" s="12">
        <f t="shared" si="1624"/>
        <v>0.42065172413793134</v>
      </c>
      <c r="L1330" s="12">
        <f t="shared" si="1625"/>
        <v>0.23081896551724199</v>
      </c>
      <c r="M1330" s="13">
        <f t="shared" si="1626"/>
        <v>0.52127857373466757</v>
      </c>
      <c r="N1330" s="13">
        <f t="shared" si="1627"/>
        <v>0.21927673079764967</v>
      </c>
      <c r="O1330" s="13">
        <f t="shared" si="1628"/>
        <v>0.12032098113573932</v>
      </c>
      <c r="P1330" s="13">
        <f t="shared" si="1629"/>
        <v>5.0613228164716251E-2</v>
      </c>
      <c r="Q1330" s="13">
        <f t="shared" si="1630"/>
        <v>4.6119567436680178E-2</v>
      </c>
      <c r="R1330" s="13">
        <f t="shared" si="1631"/>
        <v>1.3886182197885465E-2</v>
      </c>
      <c r="S1330" s="13">
        <f t="shared" si="1632"/>
        <v>1.2285652021434986E-3</v>
      </c>
      <c r="T1330" s="13">
        <f t="shared" si="1633"/>
        <v>1.0645270845837199E-2</v>
      </c>
      <c r="U1330" s="13">
        <f t="shared" si="1634"/>
        <v>5.8412464832339698E-3</v>
      </c>
      <c r="V1330" s="13">
        <f t="shared" si="1635"/>
        <v>1.3254088445949597E-5</v>
      </c>
      <c r="W1330" s="13">
        <f t="shared" si="1636"/>
        <v>6.4667585195783712E-3</v>
      </c>
      <c r="X1330" s="13">
        <f t="shared" si="1637"/>
        <v>1.4926505117388907E-3</v>
      </c>
      <c r="Y1330" s="13">
        <f t="shared" si="1638"/>
        <v>1.7226602349917629E-4</v>
      </c>
      <c r="Z1330" s="13">
        <f t="shared" si="1639"/>
        <v>1.0683980699666223E-3</v>
      </c>
      <c r="AA1330" s="13">
        <f t="shared" si="1640"/>
        <v>4.4942349019709777E-4</v>
      </c>
      <c r="AB1330" s="13">
        <f t="shared" si="1641"/>
        <v>9.4525383009747934E-5</v>
      </c>
      <c r="AC1330" s="13">
        <f t="shared" si="1642"/>
        <v>8.0431106853294507E-8</v>
      </c>
      <c r="AD1330" s="13">
        <f t="shared" si="1643"/>
        <v>6.8006328021107446E-4</v>
      </c>
      <c r="AE1330" s="13">
        <f t="shared" si="1644"/>
        <v>1.5697150282458245E-4</v>
      </c>
      <c r="AF1330" s="13">
        <f t="shared" si="1645"/>
        <v>1.8115999948828474E-5</v>
      </c>
      <c r="AG1330" s="13">
        <f t="shared" si="1646"/>
        <v>1.393838789166333E-6</v>
      </c>
      <c r="AH1330" s="13">
        <f t="shared" si="1647"/>
        <v>6.1651634317578386E-5</v>
      </c>
      <c r="AI1330" s="13">
        <f t="shared" si="1648"/>
        <v>2.5933866271610604E-5</v>
      </c>
      <c r="AJ1330" s="13">
        <f t="shared" si="1649"/>
        <v>5.4545627803577727E-6</v>
      </c>
      <c r="AK1330" s="13">
        <f t="shared" si="1650"/>
        <v>7.6482374599202849E-7</v>
      </c>
      <c r="AL1330" s="13">
        <f t="shared" si="1651"/>
        <v>3.123763889653794E-10</v>
      </c>
      <c r="AM1330" s="13">
        <f t="shared" si="1652"/>
        <v>5.7213958268737116E-5</v>
      </c>
      <c r="AN1330" s="13">
        <f t="shared" si="1653"/>
        <v>1.3206066660736554E-5</v>
      </c>
      <c r="AO1330" s="13">
        <f t="shared" si="1654"/>
        <v>1.5241053225914744E-6</v>
      </c>
      <c r="AP1330" s="13">
        <f t="shared" si="1655"/>
        <v>1.1726413796662891E-7</v>
      </c>
      <c r="AQ1330" s="13">
        <f t="shared" si="1656"/>
        <v>6.7666967544321036E-9</v>
      </c>
      <c r="AR1330" s="13">
        <f t="shared" si="1657"/>
        <v>2.8460732911261481E-6</v>
      </c>
      <c r="AS1330" s="13">
        <f t="shared" si="1658"/>
        <v>1.1972056369351306E-6</v>
      </c>
      <c r="AT1330" s="13">
        <f t="shared" si="1659"/>
        <v>2.5180330766220649E-7</v>
      </c>
      <c r="AU1330" s="13">
        <f t="shared" si="1660"/>
        <v>3.5307165170580375E-8</v>
      </c>
      <c r="AV1330" s="13">
        <f t="shared" si="1661"/>
        <v>3.7130049758568382E-9</v>
      </c>
      <c r="AW1330" s="13">
        <f t="shared" si="1662"/>
        <v>8.4249990976260373E-13</v>
      </c>
      <c r="AX1330" s="13">
        <f t="shared" si="1663"/>
        <v>4.0111916984166521E-6</v>
      </c>
      <c r="AY1330" s="13">
        <f t="shared" si="1664"/>
        <v>9.2585911831988055E-7</v>
      </c>
      <c r="AZ1330" s="13">
        <f t="shared" si="1665"/>
        <v>1.0685292195265027E-7</v>
      </c>
      <c r="BA1330" s="13">
        <f t="shared" si="1666"/>
        <v>8.221226969201782E-9</v>
      </c>
      <c r="BB1330" s="13">
        <f t="shared" si="1667"/>
        <v>4.7440377607840126E-10</v>
      </c>
      <c r="BC1330" s="13">
        <f t="shared" si="1668"/>
        <v>2.1900277766377979E-11</v>
      </c>
      <c r="BD1330" s="13">
        <f t="shared" si="1669"/>
        <v>1.0948794880733167E-7</v>
      </c>
      <c r="BE1330" s="13">
        <f t="shared" si="1670"/>
        <v>4.6056294438129625E-8</v>
      </c>
      <c r="BF1330" s="13">
        <f t="shared" si="1671"/>
        <v>9.6868298314017229E-9</v>
      </c>
      <c r="BG1330" s="13">
        <f t="shared" si="1672"/>
        <v>1.3582605566699605E-9</v>
      </c>
      <c r="BH1330" s="13">
        <f t="shared" si="1673"/>
        <v>1.428386612479413E-10</v>
      </c>
      <c r="BI1330" s="13">
        <f t="shared" si="1674"/>
        <v>1.2017065825500085E-11</v>
      </c>
      <c r="BJ1330" s="14">
        <f t="shared" si="1675"/>
        <v>0.28510690953911372</v>
      </c>
      <c r="BK1330" s="14">
        <f t="shared" si="1676"/>
        <v>0.57313462779257496</v>
      </c>
      <c r="BL1330" s="14">
        <f t="shared" si="1677"/>
        <v>0.1406906644237764</v>
      </c>
      <c r="BM1330" s="14">
        <f t="shared" si="1678"/>
        <v>2.8504410499817185E-2</v>
      </c>
      <c r="BN1330" s="14">
        <f t="shared" si="1679"/>
        <v>0.9714952634673385</v>
      </c>
    </row>
    <row r="1331" spans="1:66" x14ac:dyDescent="0.25">
      <c r="A1331" t="s">
        <v>35</v>
      </c>
      <c r="B1331" t="s">
        <v>211</v>
      </c>
      <c r="C1331" t="s">
        <v>218</v>
      </c>
      <c r="D1331" s="7" t="s">
        <v>508</v>
      </c>
      <c r="E1331" s="10">
        <f>VLOOKUP(A1331,home!$A$2:$E$405,3,FALSE)</f>
        <v>1.6</v>
      </c>
      <c r="F1331" s="10">
        <f>VLOOKUP(B1331,home!$B$2:$E$405,3,FALSE)</f>
        <v>1.25</v>
      </c>
      <c r="G1331" s="10">
        <f>VLOOKUP(C1331,away!$B$2:$E$405,4,FALSE)</f>
        <v>0.42</v>
      </c>
      <c r="H1331" s="10">
        <f>VLOOKUP(A1331,away!$A$2:$E$405,3,FALSE)</f>
        <v>1.10909090909091</v>
      </c>
      <c r="I1331" s="10">
        <f>VLOOKUP(C1331,away!$B$2:$E$405,3,FALSE)</f>
        <v>1.25</v>
      </c>
      <c r="J1331" s="10">
        <f>VLOOKUP(B1331,home!$B$2:$E$405,4,FALSE)</f>
        <v>0.9</v>
      </c>
      <c r="K1331" s="12">
        <f t="shared" si="1624"/>
        <v>0.84</v>
      </c>
      <c r="L1331" s="12">
        <f t="shared" si="1625"/>
        <v>1.2477272727272739</v>
      </c>
      <c r="M1331" s="13">
        <f t="shared" si="1626"/>
        <v>0.12396856262636691</v>
      </c>
      <c r="N1331" s="13">
        <f t="shared" si="1627"/>
        <v>0.1041335926061482</v>
      </c>
      <c r="O1331" s="13">
        <f t="shared" si="1628"/>
        <v>0.15467895654971703</v>
      </c>
      <c r="P1331" s="13">
        <f t="shared" si="1629"/>
        <v>0.12993032350176228</v>
      </c>
      <c r="Q1331" s="13">
        <f t="shared" si="1630"/>
        <v>4.3736108894582237E-2</v>
      </c>
      <c r="R1331" s="13">
        <f t="shared" si="1631"/>
        <v>9.6498576302039521E-2</v>
      </c>
      <c r="S1331" s="13">
        <f t="shared" si="1632"/>
        <v>3.4044697719359529E-2</v>
      </c>
      <c r="T1331" s="13">
        <f t="shared" si="1633"/>
        <v>5.4570735870740156E-2</v>
      </c>
      <c r="U1331" s="13">
        <f t="shared" si="1634"/>
        <v>8.1058804093713188E-2</v>
      </c>
      <c r="V1331" s="13">
        <f t="shared" si="1635"/>
        <v>3.9646597980454177E-3</v>
      </c>
      <c r="W1331" s="13">
        <f t="shared" si="1636"/>
        <v>1.2246110490483027E-2</v>
      </c>
      <c r="X1331" s="13">
        <f t="shared" si="1637"/>
        <v>1.5279806043807244E-2</v>
      </c>
      <c r="Y1331" s="13">
        <f t="shared" si="1638"/>
        <v>9.5325153614206695E-3</v>
      </c>
      <c r="Z1331" s="13">
        <f t="shared" si="1639"/>
        <v>4.0134635143802826E-2</v>
      </c>
      <c r="AA1331" s="13">
        <f t="shared" si="1640"/>
        <v>3.3713093520794372E-2</v>
      </c>
      <c r="AB1331" s="13">
        <f t="shared" si="1641"/>
        <v>1.4159499278733634E-2</v>
      </c>
      <c r="AC1331" s="13">
        <f t="shared" si="1642"/>
        <v>2.5970774324810035E-4</v>
      </c>
      <c r="AD1331" s="13">
        <f t="shared" si="1643"/>
        <v>2.5716832030014351E-3</v>
      </c>
      <c r="AE1331" s="13">
        <f t="shared" si="1644"/>
        <v>3.208759269199521E-3</v>
      </c>
      <c r="AF1331" s="13">
        <f t="shared" si="1645"/>
        <v>2.0018282258983402E-3</v>
      </c>
      <c r="AG1331" s="13">
        <f t="shared" si="1646"/>
        <v>8.3257855758953753E-4</v>
      </c>
      <c r="AH1331" s="13">
        <f t="shared" si="1647"/>
        <v>1.2519269712470327E-2</v>
      </c>
      <c r="AI1331" s="13">
        <f t="shared" si="1648"/>
        <v>1.0516186558475072E-2</v>
      </c>
      <c r="AJ1331" s="13">
        <f t="shared" si="1649"/>
        <v>4.4167983545595297E-3</v>
      </c>
      <c r="AK1331" s="13">
        <f t="shared" si="1650"/>
        <v>1.2367035392766685E-3</v>
      </c>
      <c r="AL1331" s="13">
        <f t="shared" si="1651"/>
        <v>1.0887892988754007E-5</v>
      </c>
      <c r="AM1331" s="13">
        <f t="shared" si="1652"/>
        <v>4.3204277810424119E-4</v>
      </c>
      <c r="AN1331" s="13">
        <f t="shared" si="1653"/>
        <v>5.3907155722551965E-4</v>
      </c>
      <c r="AO1331" s="13">
        <f t="shared" si="1654"/>
        <v>3.3630714195092122E-4</v>
      </c>
      <c r="AP1331" s="13">
        <f t="shared" si="1655"/>
        <v>1.3987319767504234E-4</v>
      </c>
      <c r="AQ1331" s="13">
        <f t="shared" si="1656"/>
        <v>4.3630900865680868E-5</v>
      </c>
      <c r="AR1331" s="13">
        <f t="shared" si="1657"/>
        <v>3.1241268509755518E-3</v>
      </c>
      <c r="AS1331" s="13">
        <f t="shared" si="1658"/>
        <v>2.624266554819463E-3</v>
      </c>
      <c r="AT1331" s="13">
        <f t="shared" si="1659"/>
        <v>1.1021919530241745E-3</v>
      </c>
      <c r="AU1331" s="13">
        <f t="shared" si="1660"/>
        <v>3.0861374684676884E-4</v>
      </c>
      <c r="AV1331" s="13">
        <f t="shared" si="1661"/>
        <v>6.4808886837821448E-5</v>
      </c>
      <c r="AW1331" s="13">
        <f t="shared" si="1662"/>
        <v>3.1698615724077014E-7</v>
      </c>
      <c r="AX1331" s="13">
        <f t="shared" si="1663"/>
        <v>6.0485988934593728E-5</v>
      </c>
      <c r="AY1331" s="13">
        <f t="shared" si="1664"/>
        <v>7.5470018011572696E-5</v>
      </c>
      <c r="AZ1331" s="13">
        <f t="shared" si="1665"/>
        <v>4.7082999873128942E-5</v>
      </c>
      <c r="BA1331" s="13">
        <f t="shared" si="1666"/>
        <v>1.9582247674505914E-5</v>
      </c>
      <c r="BB1331" s="13">
        <f t="shared" si="1667"/>
        <v>6.1083261211953171E-6</v>
      </c>
      <c r="BC1331" s="13">
        <f t="shared" si="1668"/>
        <v>1.5243050184255599E-6</v>
      </c>
      <c r="BD1331" s="13">
        <f t="shared" si="1669"/>
        <v>6.4967637923696189E-4</v>
      </c>
      <c r="BE1331" s="13">
        <f t="shared" si="1670"/>
        <v>5.4572815855904793E-4</v>
      </c>
      <c r="BF1331" s="13">
        <f t="shared" si="1671"/>
        <v>2.2920582659480011E-4</v>
      </c>
      <c r="BG1331" s="13">
        <f t="shared" si="1672"/>
        <v>6.4177631446544038E-5</v>
      </c>
      <c r="BH1331" s="13">
        <f t="shared" si="1673"/>
        <v>1.3477302603774246E-5</v>
      </c>
      <c r="BI1331" s="13">
        <f t="shared" si="1674"/>
        <v>2.2641868374340737E-6</v>
      </c>
      <c r="BJ1331" s="14">
        <f t="shared" si="1675"/>
        <v>0.24981489798432521</v>
      </c>
      <c r="BK1331" s="14">
        <f t="shared" si="1676"/>
        <v>0.29225430929978258</v>
      </c>
      <c r="BL1331" s="14">
        <f t="shared" si="1677"/>
        <v>0.41752642538756163</v>
      </c>
      <c r="BM1331" s="14">
        <f t="shared" si="1678"/>
        <v>0.34670899430300173</v>
      </c>
      <c r="BN1331" s="14">
        <f t="shared" si="1679"/>
        <v>0.65294612048061618</v>
      </c>
    </row>
    <row r="1332" spans="1:66" x14ac:dyDescent="0.25">
      <c r="A1332" t="s">
        <v>35</v>
      </c>
      <c r="B1332" t="s">
        <v>300</v>
      </c>
      <c r="C1332" t="s">
        <v>296</v>
      </c>
      <c r="D1332" s="7" t="s">
        <v>508</v>
      </c>
      <c r="E1332" s="10">
        <f>VLOOKUP(A1332,home!$A$2:$E$405,3,FALSE)</f>
        <v>1.6</v>
      </c>
      <c r="F1332" s="10">
        <f>VLOOKUP(B1332,home!$B$2:$E$405,3,FALSE)</f>
        <v>1.5</v>
      </c>
      <c r="G1332" s="10">
        <f>VLOOKUP(C1332,away!$B$2:$E$405,4,FALSE)</f>
        <v>1.1299999999999999</v>
      </c>
      <c r="H1332" s="10">
        <f>VLOOKUP(A1332,away!$A$2:$E$405,3,FALSE)</f>
        <v>1.10909090909091</v>
      </c>
      <c r="I1332" s="10">
        <f>VLOOKUP(C1332,away!$B$2:$E$405,3,FALSE)</f>
        <v>0.37</v>
      </c>
      <c r="J1332" s="10">
        <f>VLOOKUP(B1332,home!$B$2:$E$405,4,FALSE)</f>
        <v>1.62</v>
      </c>
      <c r="K1332" s="12">
        <f t="shared" si="1624"/>
        <v>2.7120000000000002</v>
      </c>
      <c r="L1332" s="12">
        <f t="shared" si="1625"/>
        <v>0.66478909090909155</v>
      </c>
      <c r="M1332" s="13">
        <f t="shared" si="1626"/>
        <v>3.4156953718092443E-2</v>
      </c>
      <c r="N1332" s="13">
        <f t="shared" si="1627"/>
        <v>9.2633658483466705E-2</v>
      </c>
      <c r="O1332" s="13">
        <f t="shared" si="1628"/>
        <v>2.2707170210474588E-2</v>
      </c>
      <c r="P1332" s="13">
        <f t="shared" si="1629"/>
        <v>6.1581845610807089E-2</v>
      </c>
      <c r="Q1332" s="13">
        <f t="shared" si="1630"/>
        <v>0.12561124090358089</v>
      </c>
      <c r="R1332" s="13">
        <f t="shared" si="1631"/>
        <v>7.5477395206697013E-3</v>
      </c>
      <c r="S1332" s="13">
        <f t="shared" si="1632"/>
        <v>2.7756600750556259E-2</v>
      </c>
      <c r="T1332" s="13">
        <f t="shared" si="1633"/>
        <v>8.3504982648254442E-2</v>
      </c>
      <c r="U1332" s="13">
        <f t="shared" si="1634"/>
        <v>2.0469469580056229E-2</v>
      </c>
      <c r="V1332" s="13">
        <f t="shared" si="1635"/>
        <v>5.5602886610795904E-3</v>
      </c>
      <c r="W1332" s="13">
        <f t="shared" si="1636"/>
        <v>0.11355256177683712</v>
      </c>
      <c r="X1332" s="13">
        <f t="shared" si="1637"/>
        <v>7.5488504314022015E-2</v>
      </c>
      <c r="Y1332" s="13">
        <f t="shared" si="1638"/>
        <v>2.5091967078502857E-2</v>
      </c>
      <c r="Z1332" s="13">
        <f t="shared" si="1639"/>
        <v>1.672551631454878E-3</v>
      </c>
      <c r="AA1332" s="13">
        <f t="shared" si="1640"/>
        <v>4.5359600245056288E-3</v>
      </c>
      <c r="AB1332" s="13">
        <f t="shared" si="1641"/>
        <v>6.150761793229635E-3</v>
      </c>
      <c r="AC1332" s="13">
        <f t="shared" si="1642"/>
        <v>6.265430618904135E-4</v>
      </c>
      <c r="AD1332" s="13">
        <f t="shared" si="1643"/>
        <v>7.698863688469558E-2</v>
      </c>
      <c r="AE1332" s="13">
        <f t="shared" si="1644"/>
        <v>5.1181205924906929E-2</v>
      </c>
      <c r="AF1332" s="13">
        <f t="shared" si="1645"/>
        <v>1.7012353679224938E-2</v>
      </c>
      <c r="AG1332" s="13">
        <f t="shared" si="1646"/>
        <v>3.7698757122119624E-3</v>
      </c>
      <c r="AH1332" s="13">
        <f t="shared" si="1647"/>
        <v>2.779735196433515E-4</v>
      </c>
      <c r="AI1332" s="13">
        <f t="shared" si="1648"/>
        <v>7.5386418527276927E-4</v>
      </c>
      <c r="AJ1332" s="13">
        <f t="shared" si="1649"/>
        <v>1.0222398352298756E-3</v>
      </c>
      <c r="AK1332" s="13">
        <f t="shared" si="1650"/>
        <v>9.241048110478075E-4</v>
      </c>
      <c r="AL1332" s="13">
        <f t="shared" si="1651"/>
        <v>4.5183980309603056E-5</v>
      </c>
      <c r="AM1332" s="13">
        <f t="shared" si="1652"/>
        <v>4.1758636646258875E-2</v>
      </c>
      <c r="AN1332" s="13">
        <f t="shared" si="1653"/>
        <v>2.7760686093669513E-2</v>
      </c>
      <c r="AO1332" s="13">
        <f t="shared" si="1654"/>
        <v>9.2275006356116046E-3</v>
      </c>
      <c r="AP1332" s="13">
        <f t="shared" si="1655"/>
        <v>2.0447805863037681E-3</v>
      </c>
      <c r="AQ1332" s="13">
        <f t="shared" si="1656"/>
        <v>3.3983695676936023E-4</v>
      </c>
      <c r="AR1332" s="13">
        <f t="shared" si="1657"/>
        <v>3.6958752684100838E-5</v>
      </c>
      <c r="AS1332" s="13">
        <f t="shared" si="1658"/>
        <v>1.0023213727928146E-4</v>
      </c>
      <c r="AT1332" s="13">
        <f t="shared" si="1659"/>
        <v>1.3591477815070571E-4</v>
      </c>
      <c r="AU1332" s="13">
        <f t="shared" si="1660"/>
        <v>1.2286695944823797E-4</v>
      </c>
      <c r="AV1332" s="13">
        <f t="shared" si="1661"/>
        <v>8.3303798505905344E-5</v>
      </c>
      <c r="AW1332" s="13">
        <f t="shared" si="1662"/>
        <v>2.2628488952568731E-6</v>
      </c>
      <c r="AX1332" s="13">
        <f t="shared" si="1663"/>
        <v>1.8874903764109018E-2</v>
      </c>
      <c r="AY1332" s="13">
        <f t="shared" si="1664"/>
        <v>1.2547830114338625E-2</v>
      </c>
      <c r="AZ1332" s="13">
        <f t="shared" si="1665"/>
        <v>4.1708302872964466E-3</v>
      </c>
      <c r="BA1332" s="13">
        <f t="shared" si="1666"/>
        <v>9.242408250093035E-4</v>
      </c>
      <c r="BB1332" s="13">
        <f t="shared" si="1667"/>
        <v>1.5360630445975087E-4</v>
      </c>
      <c r="BC1332" s="13">
        <f t="shared" si="1668"/>
        <v>2.0423159099940586E-5</v>
      </c>
      <c r="BD1332" s="13">
        <f t="shared" si="1669"/>
        <v>4.094962599666222E-6</v>
      </c>
      <c r="BE1332" s="13">
        <f t="shared" si="1670"/>
        <v>1.1105538570294796E-5</v>
      </c>
      <c r="BF1332" s="13">
        <f t="shared" si="1671"/>
        <v>1.5059110301319747E-5</v>
      </c>
      <c r="BG1332" s="13">
        <f t="shared" si="1672"/>
        <v>1.3613435712393052E-5</v>
      </c>
      <c r="BH1332" s="13">
        <f t="shared" si="1673"/>
        <v>9.2299094130024899E-6</v>
      </c>
      <c r="BI1332" s="13">
        <f t="shared" si="1674"/>
        <v>5.00630286561255E-6</v>
      </c>
      <c r="BJ1332" s="14">
        <f t="shared" si="1675"/>
        <v>0.7826582627786296</v>
      </c>
      <c r="BK1332" s="14">
        <f t="shared" si="1676"/>
        <v>0.14227524589707405</v>
      </c>
      <c r="BL1332" s="14">
        <f t="shared" si="1677"/>
        <v>6.4926669165660103E-2</v>
      </c>
      <c r="BM1332" s="14">
        <f t="shared" si="1678"/>
        <v>0.63474855376028361</v>
      </c>
      <c r="BN1332" s="14">
        <f t="shared" si="1679"/>
        <v>0.34423860844709148</v>
      </c>
    </row>
    <row r="1333" spans="1:66" s="15" customFormat="1" x14ac:dyDescent="0.25">
      <c r="A1333" s="15" t="s">
        <v>35</v>
      </c>
      <c r="B1333" s="15" t="s">
        <v>295</v>
      </c>
      <c r="C1333" s="15" t="s">
        <v>475</v>
      </c>
      <c r="D1333" s="30" t="s">
        <v>508</v>
      </c>
      <c r="E1333" s="15">
        <f>VLOOKUP(A1333,home!$A$2:$E$405,3,FALSE)</f>
        <v>1.6</v>
      </c>
      <c r="F1333" s="15">
        <f>VLOOKUP(B1333,home!$B$2:$E$405,3,FALSE)</f>
        <v>1</v>
      </c>
      <c r="G1333" s="15">
        <f>VLOOKUP(C1333,away!$B$2:$E$405,4,FALSE)</f>
        <v>0.75</v>
      </c>
      <c r="H1333" s="15">
        <f>VLOOKUP(A1333,away!$A$2:$E$405,3,FALSE)</f>
        <v>1.10909090909091</v>
      </c>
      <c r="I1333" s="15">
        <f>VLOOKUP(C1333,away!$B$2:$E$405,3,FALSE)</f>
        <v>0.37</v>
      </c>
      <c r="J1333" s="15">
        <f>VLOOKUP(B1333,home!$B$2:$E$405,4,FALSE)</f>
        <v>0.9</v>
      </c>
      <c r="K1333" s="20">
        <f t="shared" si="1624"/>
        <v>1.2000000000000002</v>
      </c>
      <c r="L1333" s="20">
        <f t="shared" si="1625"/>
        <v>0.36932727272727306</v>
      </c>
      <c r="M1333" s="21">
        <f t="shared" si="1626"/>
        <v>0.20818518711237999</v>
      </c>
      <c r="N1333" s="21">
        <f t="shared" si="1627"/>
        <v>0.24982222453485606</v>
      </c>
      <c r="O1333" s="21">
        <f t="shared" si="1628"/>
        <v>7.6888467378432343E-2</v>
      </c>
      <c r="P1333" s="21">
        <f t="shared" si="1629"/>
        <v>9.2266160854118831E-2</v>
      </c>
      <c r="Q1333" s="21">
        <f t="shared" si="1630"/>
        <v>0.14989333472091365</v>
      </c>
      <c r="R1333" s="21">
        <f t="shared" si="1631"/>
        <v>1.4198503980528158E-2</v>
      </c>
      <c r="S1333" s="21">
        <f t="shared" si="1632"/>
        <v>1.0222922865980278E-2</v>
      </c>
      <c r="T1333" s="21">
        <f t="shared" si="1633"/>
        <v>5.5359696512471308E-2</v>
      </c>
      <c r="U1333" s="21">
        <f t="shared" si="1634"/>
        <v>1.7038204776633793E-2</v>
      </c>
      <c r="V1333" s="21">
        <f t="shared" si="1635"/>
        <v>5.0341389618583688E-4</v>
      </c>
      <c r="W1333" s="21">
        <f t="shared" si="1636"/>
        <v>5.9957333888365501E-2</v>
      </c>
      <c r="X1333" s="21">
        <f t="shared" si="1637"/>
        <v>2.2143878604988537E-2</v>
      </c>
      <c r="Y1333" s="21">
        <f t="shared" si="1638"/>
        <v>4.0891691463921138E-3</v>
      </c>
      <c r="Z1333" s="21">
        <f t="shared" si="1639"/>
        <v>1.747964917311932E-3</v>
      </c>
      <c r="AA1333" s="21">
        <f t="shared" si="1640"/>
        <v>2.0975579007743187E-3</v>
      </c>
      <c r="AB1333" s="21">
        <f t="shared" si="1641"/>
        <v>1.2585347404645915E-3</v>
      </c>
      <c r="AC1333" s="21">
        <f t="shared" si="1642"/>
        <v>1.3944336099849426E-5</v>
      </c>
      <c r="AD1333" s="21">
        <f t="shared" si="1643"/>
        <v>1.7987200166509645E-2</v>
      </c>
      <c r="AE1333" s="21">
        <f t="shared" si="1644"/>
        <v>6.6431635814965589E-3</v>
      </c>
      <c r="AF1333" s="21">
        <f t="shared" si="1645"/>
        <v>1.2267507439176336E-3</v>
      </c>
      <c r="AG1333" s="21">
        <f t="shared" si="1646"/>
        <v>1.5102416885575103E-4</v>
      </c>
      <c r="AH1333" s="21">
        <f t="shared" si="1647"/>
        <v>1.613927789334423E-4</v>
      </c>
      <c r="AI1333" s="21">
        <f t="shared" si="1648"/>
        <v>1.9367133472013081E-4</v>
      </c>
      <c r="AJ1333" s="21">
        <f t="shared" si="1649"/>
        <v>1.162028008320785E-4</v>
      </c>
      <c r="AK1333" s="21">
        <f t="shared" si="1650"/>
        <v>4.6481120332831431E-5</v>
      </c>
      <c r="AL1333" s="21">
        <f t="shared" si="1651"/>
        <v>2.4720113384399265E-7</v>
      </c>
      <c r="AM1333" s="21">
        <f t="shared" si="1652"/>
        <v>4.3169280399623141E-3</v>
      </c>
      <c r="AN1333" s="21">
        <f t="shared" si="1653"/>
        <v>1.5943592595591739E-3</v>
      </c>
      <c r="AO1333" s="21">
        <f t="shared" si="1654"/>
        <v>2.9442017854023207E-4</v>
      </c>
      <c r="AP1333" s="21">
        <f t="shared" si="1655"/>
        <v>3.624580052538024E-5</v>
      </c>
      <c r="AQ1333" s="21">
        <f t="shared" si="1656"/>
        <v>3.3466406639638617E-6</v>
      </c>
      <c r="AR1333" s="21">
        <f t="shared" si="1657"/>
        <v>1.1921350976272786E-5</v>
      </c>
      <c r="AS1333" s="21">
        <f t="shared" si="1658"/>
        <v>1.4305621171527346E-5</v>
      </c>
      <c r="AT1333" s="21">
        <f t="shared" si="1659"/>
        <v>8.5833727029164102E-6</v>
      </c>
      <c r="AU1333" s="21">
        <f t="shared" si="1660"/>
        <v>3.4333490811665659E-6</v>
      </c>
      <c r="AV1333" s="21">
        <f t="shared" si="1661"/>
        <v>1.0300047243499695E-6</v>
      </c>
      <c r="AW1333" s="21">
        <f t="shared" si="1662"/>
        <v>3.0432706859230463E-9</v>
      </c>
      <c r="AX1333" s="21">
        <f t="shared" si="1663"/>
        <v>8.6338560799246284E-4</v>
      </c>
      <c r="AY1333" s="21">
        <f t="shared" si="1664"/>
        <v>3.1887185191183478E-4</v>
      </c>
      <c r="AZ1333" s="21">
        <f t="shared" si="1665"/>
        <v>5.8884035708046418E-5</v>
      </c>
      <c r="BA1333" s="21">
        <f t="shared" si="1666"/>
        <v>7.2491601050760487E-6</v>
      </c>
      <c r="BB1333" s="21">
        <f t="shared" si="1667"/>
        <v>6.6932813279277231E-7</v>
      </c>
      <c r="BC1333" s="21">
        <f t="shared" si="1668"/>
        <v>4.9440226768798533E-8</v>
      </c>
      <c r="BD1333" s="21">
        <f t="shared" si="1669"/>
        <v>7.3381334054857355E-7</v>
      </c>
      <c r="BE1333" s="21">
        <f t="shared" si="1670"/>
        <v>8.8057600865828848E-7</v>
      </c>
      <c r="BF1333" s="21">
        <f t="shared" si="1671"/>
        <v>5.2834560519497315E-7</v>
      </c>
      <c r="BG1333" s="21">
        <f t="shared" si="1672"/>
        <v>2.1133824207798941E-7</v>
      </c>
      <c r="BH1333" s="21">
        <f t="shared" si="1673"/>
        <v>6.3401472623396799E-8</v>
      </c>
      <c r="BI1333" s="21">
        <f t="shared" si="1674"/>
        <v>1.5216353429615232E-8</v>
      </c>
      <c r="BJ1333" s="22">
        <f t="shared" si="1675"/>
        <v>0.57476818541209496</v>
      </c>
      <c r="BK1333" s="22">
        <f t="shared" si="1676"/>
        <v>0.31151074811781043</v>
      </c>
      <c r="BL1333" s="22">
        <f t="shared" si="1677"/>
        <v>0.11204072320133045</v>
      </c>
      <c r="BM1333" s="22">
        <f t="shared" si="1678"/>
        <v>0.20849487425867747</v>
      </c>
      <c r="BN1333" s="22">
        <f t="shared" si="1679"/>
        <v>0.79125387858122909</v>
      </c>
    </row>
    <row r="1334" spans="1:66" x14ac:dyDescent="0.25">
      <c r="A1334" t="s">
        <v>10</v>
      </c>
      <c r="B1334" t="s">
        <v>224</v>
      </c>
      <c r="C1334" t="s">
        <v>226</v>
      </c>
      <c r="D1334" s="7" t="s">
        <v>509</v>
      </c>
      <c r="E1334" s="10">
        <f>VLOOKUP(A1334,home!$A$2:$E$405,3,FALSE)</f>
        <v>1.6153846153846201</v>
      </c>
      <c r="F1334" s="10">
        <f>VLOOKUP(B1334,home!$B$2:$E$405,3,FALSE)</f>
        <v>1.24</v>
      </c>
      <c r="G1334" s="10">
        <f>VLOOKUP(C1334,away!$B$2:$E$405,4,FALSE)</f>
        <v>1.24</v>
      </c>
      <c r="H1334" s="10">
        <f>VLOOKUP(A1334,away!$A$2:$E$405,3,FALSE)</f>
        <v>1.4957264957265</v>
      </c>
      <c r="I1334" s="10">
        <f>VLOOKUP(C1334,away!$B$2:$E$405,3,FALSE)</f>
        <v>0.71</v>
      </c>
      <c r="J1334" s="10">
        <f>VLOOKUP(B1334,home!$B$2:$E$405,4,FALSE)</f>
        <v>0.67</v>
      </c>
      <c r="K1334" s="12">
        <f t="shared" ref="K1334:K1397" si="1680">E1334*F1334*G1334</f>
        <v>2.4838153846153914</v>
      </c>
      <c r="L1334" s="12">
        <f t="shared" ref="L1334:L1397" si="1681">H1334*I1334*J1334</f>
        <v>0.71151709401709595</v>
      </c>
      <c r="M1334" s="13">
        <f t="shared" ref="M1334:M1397" si="1682">_xlfn.POISSON.DIST(0,K1334,FALSE) * _xlfn.POISSON.DIST(0,L1334,FALSE)</f>
        <v>4.0952907145758888E-2</v>
      </c>
      <c r="N1334" s="13">
        <f t="shared" ref="N1334:N1397" si="1683">_xlfn.POISSON.DIST(1,K1334,FALSE) * _xlfn.POISSON.DIST(0,L1334,FALSE)</f>
        <v>0.10171946081336151</v>
      </c>
      <c r="O1334" s="13">
        <f t="shared" ref="O1334:O1397" si="1684">_xlfn.POISSON.DIST(0,K1334,FALSE) * _xlfn.POISSON.DIST(1,L1334,FALSE)</f>
        <v>2.9138693483902325E-2</v>
      </c>
      <c r="P1334" s="13">
        <f t="shared" ref="P1334:P1397" si="1685">_xlfn.POISSON.DIST(1,K1334,FALSE) * _xlfn.POISSON.DIST(1,L1334,FALSE)</f>
        <v>7.2375135162908846E-2</v>
      </c>
      <c r="Q1334" s="13">
        <f t="shared" ref="Q1334:Q1397" si="1686">_xlfn.POISSON.DIST(2,K1334,FALSE) * _xlfn.POISSON.DIST(0,L1334,FALSE)</f>
        <v>0.1263261808415049</v>
      </c>
      <c r="R1334" s="13">
        <f t="shared" ref="R1334:R1397" si="1687">_xlfn.POISSON.DIST(0,K1334,FALSE) * _xlfn.POISSON.DIST(2,L1334,FALSE)</f>
        <v>1.0366339255560535E-2</v>
      </c>
      <c r="S1334" s="13">
        <f t="shared" ref="S1334:S1397" si="1688">_xlfn.POISSON.DIST(2,K1334,FALSE) * _xlfn.POISSON.DIST(2,L1334,FALSE)</f>
        <v>3.1976729827785821E-2</v>
      </c>
      <c r="T1334" s="13">
        <f t="shared" ref="T1334:T1397" si="1689">_xlfn.POISSON.DIST(2,K1334,FALSE) * _xlfn.POISSON.DIST(1,L1334,FALSE)</f>
        <v>8.9883237090625706E-2</v>
      </c>
      <c r="U1334" s="13">
        <f t="shared" ref="U1334:U1397" si="1690">_xlfn.POISSON.DIST(1,K1334,FALSE) * _xlfn.POISSON.DIST(2,L1334,FALSE)</f>
        <v>2.574807292510372E-2</v>
      </c>
      <c r="V1334" s="13">
        <f t="shared" ref="V1334:V1397" si="1691">_xlfn.POISSON.DIST(3,K1334,FALSE) * _xlfn.POISSON.DIST(3,L1334,FALSE)</f>
        <v>6.2790825002883585E-3</v>
      </c>
      <c r="W1334" s="13">
        <f t="shared" ref="W1334:W1397" si="1692">_xlfn.POISSON.DIST(3,K1334,FALSE) * _xlfn.POISSON.DIST(0,L1334,FALSE)</f>
        <v>0.10459030381794532</v>
      </c>
      <c r="X1334" s="13">
        <f t="shared" ref="X1334:X1397" si="1693">_xlfn.POISSON.DIST(3,K1334,FALSE) * _xlfn.POISSON.DIST(1,L1334,FALSE)</f>
        <v>7.4417789034909615E-2</v>
      </c>
      <c r="Y1334" s="13">
        <f t="shared" ref="Y1334:Y1397" si="1694">_xlfn.POISSON.DIST(3,K1334,FALSE) * _xlfn.POISSON.DIST(2,L1334,FALSE)</f>
        <v>2.6474764498648096E-2</v>
      </c>
      <c r="Z1334" s="13">
        <f t="shared" ref="Z1334:Z1397" si="1695">_xlfn.POISSON.DIST(0,K1334,FALSE) * _xlfn.POISSON.DIST(3,L1334,FALSE)</f>
        <v>2.4586091942372596E-3</v>
      </c>
      <c r="AA1334" s="13">
        <f t="shared" ref="AA1334:AA1397" si="1696">_xlfn.POISSON.DIST(1,K1334,FALSE) * _xlfn.POISSON.DIST(3,L1334,FALSE)</f>
        <v>6.1067313414033559E-3</v>
      </c>
      <c r="AB1334" s="13">
        <f t="shared" ref="AB1334:AB1397" si="1697">_xlfn.POISSON.DIST(2,K1334,FALSE) * _xlfn.POISSON.DIST(3,L1334,FALSE)</f>
        <v>7.5839966277453218E-3</v>
      </c>
      <c r="AC1334" s="13">
        <f t="shared" ref="AC1334:AC1397" si="1698">_xlfn.POISSON.DIST(4,K1334,FALSE) * _xlfn.POISSON.DIST(4,L1334,FALSE)</f>
        <v>6.9355492126596291E-4</v>
      </c>
      <c r="AD1334" s="13">
        <f t="shared" ref="AD1334:AD1397" si="1699">_xlfn.POISSON.DIST(4,K1334,FALSE) * _xlfn.POISSON.DIST(0,L1334,FALSE)</f>
        <v>6.4945751426152609E-2</v>
      </c>
      <c r="AE1334" s="13">
        <f t="shared" ref="AE1334:AE1397" si="1700">_xlfn.POISSON.DIST(4,K1334,FALSE) * _xlfn.POISSON.DIST(1,L1334,FALSE)</f>
        <v>4.6210012323492769E-2</v>
      </c>
      <c r="AF1334" s="13">
        <f t="shared" ref="AF1334:AF1397" si="1701">_xlfn.POISSON.DIST(4,K1334,FALSE) * _xlfn.POISSON.DIST(2,L1334,FALSE)</f>
        <v>1.6439606841452882E-2</v>
      </c>
      <c r="AG1334" s="13">
        <f t="shared" ref="AG1334:AG1397" si="1702">_xlfn.POISSON.DIST(4,K1334,FALSE) * _xlfn.POISSON.DIST(3,L1334,FALSE)</f>
        <v>3.8990204288713755E-3</v>
      </c>
      <c r="AH1334" s="13">
        <f t="shared" ref="AH1334:AH1397" si="1703">_xlfn.POISSON.DIST(0,K1334,FALSE) * _xlfn.POISSON.DIST(4,L1334,FALSE)</f>
        <v>4.3733561730185206E-4</v>
      </c>
      <c r="AI1334" s="13">
        <f t="shared" ref="AI1334:AI1397" si="1704">_xlfn.POISSON.DIST(1,K1334,FALSE) * _xlfn.POISSON.DIST(4,L1334,FALSE)</f>
        <v>1.0862609344946092E-3</v>
      </c>
      <c r="AJ1334" s="13">
        <f t="shared" ref="AJ1334:AJ1397" si="1705">_xlfn.POISSON.DIST(2,K1334,FALSE) * _xlfn.POISSON.DIST(4,L1334,FALSE)</f>
        <v>1.3490358104022012E-3</v>
      </c>
      <c r="AK1334" s="13">
        <f t="shared" ref="AK1334:AK1397" si="1706">_xlfn.POISSON.DIST(3,K1334,FALSE) * _xlfn.POISSON.DIST(4,L1334,FALSE)</f>
        <v>1.1169186334246931E-3</v>
      </c>
      <c r="AL1334" s="13">
        <f t="shared" ref="AL1334:AL1397" si="1707">_xlfn.POISSON.DIST(5,K1334,FALSE) * _xlfn.POISSON.DIST(5,L1334,FALSE)</f>
        <v>4.9028149323678042E-5</v>
      </c>
      <c r="AM1334" s="13">
        <f t="shared" ref="AM1334:AM1397" si="1708">_xlfn.POISSON.DIST(5,K1334,FALSE) * _xlfn.POISSON.DIST(0,L1334,FALSE)</f>
        <v>3.2262651311536987E-2</v>
      </c>
      <c r="AN1334" s="13">
        <f t="shared" ref="AN1334:AN1397" si="1709">_xlfn.POISSON.DIST(5,K1334,FALSE) * _xlfn.POISSON.DIST(1,L1334,FALSE)</f>
        <v>2.2955427906471648E-2</v>
      </c>
      <c r="AO1334" s="13">
        <f t="shared" ref="AO1334:AO1397" si="1710">_xlfn.POISSON.DIST(5,K1334,FALSE) * _xlfn.POISSON.DIST(2,L1334,FALSE)</f>
        <v>8.166589677965826E-3</v>
      </c>
      <c r="AP1334" s="13">
        <f t="shared" ref="AP1334:AP1397" si="1711">_xlfn.POISSON.DIST(5,K1334,FALSE) * _xlfn.POISSON.DIST(3,L1334,FALSE)</f>
        <v>1.9368893852320858E-3</v>
      </c>
      <c r="AQ1334" s="13">
        <f t="shared" ref="AQ1334:AQ1397" si="1712">_xlfn.POISSON.DIST(5,K1334,FALSE) * _xlfn.POISSON.DIST(4,L1334,FALSE)</f>
        <v>3.4453247670322322E-4</v>
      </c>
      <c r="AR1334" s="13">
        <f t="shared" ref="AR1334:AR1397" si="1713">_xlfn.POISSON.DIST(0,K1334,FALSE) * _xlfn.POISSON.DIST(5,L1334,FALSE)</f>
        <v>6.223435350655732E-5</v>
      </c>
      <c r="AS1334" s="13">
        <f t="shared" ref="AS1334:AS1397" si="1714">_xlfn.POISSON.DIST(1,K1334,FALSE) * _xlfn.POISSON.DIST(5,L1334,FALSE)</f>
        <v>1.5457864469117989E-4</v>
      </c>
      <c r="AT1334" s="13">
        <f t="shared" ref="AT1334:AT1397" si="1715">_xlfn.POISSON.DIST(2,K1334,FALSE) * _xlfn.POISSON.DIST(5,L1334,FALSE)</f>
        <v>1.9197240790847449E-4</v>
      </c>
      <c r="AU1334" s="13">
        <f t="shared" ref="AU1334:AU1397" si="1716">_xlfn.POISSON.DIST(3,K1334,FALSE) * _xlfn.POISSON.DIST(5,L1334,FALSE)</f>
        <v>1.5894134006157678E-4</v>
      </c>
      <c r="AV1334" s="13">
        <f t="shared" ref="AV1334:AV1397" si="1717">_xlfn.POISSON.DIST(4,K1334,FALSE) * _xlfn.POISSON.DIST(5,L1334,FALSE)</f>
        <v>9.8695236424082747E-5</v>
      </c>
      <c r="AW1334" s="13">
        <f t="shared" ref="AW1334:AW1397" si="1718">_xlfn.POISSON.DIST(6,K1334,FALSE) * _xlfn.POISSON.DIST(6,L1334,FALSE)</f>
        <v>2.4068423827092442E-6</v>
      </c>
      <c r="AX1334" s="13">
        <f t="shared" ref="AX1334:AX1397" si="1719">_xlfn.POISSON.DIST(6,K1334,FALSE) * _xlfn.POISSON.DIST(0,L1334,FALSE)</f>
        <v>1.3355744946012911E-2</v>
      </c>
      <c r="AY1334" s="13">
        <f t="shared" ref="AY1334:AY1397" si="1720">_xlfn.POISSON.DIST(6,K1334,FALSE) * _xlfn.POISSON.DIST(1,L1334,FALSE)</f>
        <v>9.5028408324206223E-3</v>
      </c>
      <c r="AZ1334" s="13">
        <f t="shared" ref="AZ1334:AZ1397" si="1721">_xlfn.POISSON.DIST(6,K1334,FALSE) * _xlfn.POISSON.DIST(2,L1334,FALSE)</f>
        <v>3.3807168469954609E-3</v>
      </c>
      <c r="BA1334" s="13">
        <f t="shared" ref="BA1334:BA1397" si="1722">_xlfn.POISSON.DIST(6,K1334,FALSE) * _xlfn.POISSON.DIST(3,L1334,FALSE)</f>
        <v>8.0181260888961662E-4</v>
      </c>
      <c r="BB1334" s="13">
        <f t="shared" ref="BB1334:BB1397" si="1723">_xlfn.POISSON.DIST(6,K1334,FALSE) * _xlfn.POISSON.DIST(4,L1334,FALSE)</f>
        <v>1.4262584435585155E-4</v>
      </c>
      <c r="BC1334" s="13">
        <f t="shared" ref="BC1334:BC1397" si="1724">_xlfn.POISSON.DIST(6,K1334,FALSE) * _xlfn.POISSON.DIST(5,L1334,FALSE)</f>
        <v>2.0296145261562026E-5</v>
      </c>
      <c r="BD1334" s="13">
        <f t="shared" ref="BD1334:BD1397" si="1725">_xlfn.POISSON.DIST(0,K1334,FALSE) * _xlfn.POISSON.DIST(6,L1334,FALSE)</f>
        <v>7.3801343925030547E-6</v>
      </c>
      <c r="BE1334" s="13">
        <f t="shared" ref="BE1334:BE1397" si="1726">_xlfn.POISSON.DIST(1,K1334,FALSE) * _xlfn.POISSON.DIST(6,L1334,FALSE)</f>
        <v>1.8330891344628253E-5</v>
      </c>
      <c r="BF1334" s="13">
        <f t="shared" ref="BF1334:BF1397" si="1727">_xlfn.POISSON.DIST(2,K1334,FALSE) * _xlfn.POISSON.DIST(6,L1334,FALSE)</f>
        <v>2.2765274967750388E-5</v>
      </c>
      <c r="BG1334" s="13">
        <f t="shared" ref="BG1334:BG1397" si="1728">_xlfn.POISSON.DIST(3,K1334,FALSE) * _xlfn.POISSON.DIST(6,L1334,FALSE)</f>
        <v>1.8848246733299356E-5</v>
      </c>
      <c r="BH1334" s="13">
        <f t="shared" ref="BH1334:BH1397" si="1729">_xlfn.POISSON.DIST(4,K1334,FALSE) * _xlfn.POISSON.DIST(6,L1334,FALSE)</f>
        <v>1.1703891302298932E-5</v>
      </c>
      <c r="BI1334" s="13">
        <f t="shared" ref="BI1334:BI1397" si="1730">_xlfn.POISSON.DIST(5,K1334,FALSE) * _xlfn.POISSON.DIST(6,L1334,FALSE)</f>
        <v>5.8140610553032749E-6</v>
      </c>
      <c r="BJ1334" s="14">
        <f t="shared" ref="BJ1334:BJ1397" si="1731">SUM(N1334,Q1334,T1334,W1334,X1334,Y1334,AD1334,AE1334,AF1334,AG1334,AM1334,AN1334,AO1334,AP1334,AQ1334,AX1334,AY1334,AZ1334,BA1334,BB1334,BC1334)</f>
        <v>0.74777625509881018</v>
      </c>
      <c r="BK1334" s="14">
        <f t="shared" ref="BK1334:BK1397" si="1732">SUM(M1334,P1334,S1334,V1334,AC1334,AL1334,AY1334)</f>
        <v>0.16182927853975215</v>
      </c>
      <c r="BL1334" s="14">
        <f t="shared" ref="BL1334:BL1397" si="1733">SUM(O1334,R1334,U1334,AA1334,AB1334,AH1334,AI1334,AJ1334,AK1334,AR1334,AS1334,AT1334,AU1334,AV1334,BD1334,BE1334,BF1334,BG1334,BH1334,BI1334)</f>
        <v>8.3684649111726253E-2</v>
      </c>
      <c r="BM1334" s="14">
        <f t="shared" ref="BM1334:BM1397" si="1734">SUM(S1334:BI1334)</f>
        <v>0.60536964125149106</v>
      </c>
      <c r="BN1334" s="14">
        <f t="shared" ref="BN1334:BN1397" si="1735">SUM(M1334:R1334)</f>
        <v>0.380878716702997</v>
      </c>
    </row>
    <row r="1335" spans="1:66" x14ac:dyDescent="0.25">
      <c r="A1335" t="s">
        <v>13</v>
      </c>
      <c r="B1335" t="s">
        <v>17</v>
      </c>
      <c r="C1335" t="s">
        <v>227</v>
      </c>
      <c r="D1335" s="7" t="s">
        <v>509</v>
      </c>
      <c r="E1335" s="10">
        <f>VLOOKUP(A1335,home!$A$2:$E$405,3,FALSE)</f>
        <v>1.8444444444444399</v>
      </c>
      <c r="F1335" s="10">
        <f>VLOOKUP(B1335,home!$B$2:$E$405,3,FALSE)</f>
        <v>0.27</v>
      </c>
      <c r="G1335" s="10">
        <f>VLOOKUP(C1335,away!$B$2:$E$405,4,FALSE)</f>
        <v>0.65</v>
      </c>
      <c r="H1335" s="10">
        <f>VLOOKUP(A1335,away!$A$2:$E$405,3,FALSE)</f>
        <v>1.24444444444444</v>
      </c>
      <c r="I1335" s="10">
        <f>VLOOKUP(C1335,away!$B$2:$E$405,3,FALSE)</f>
        <v>1.95</v>
      </c>
      <c r="J1335" s="10">
        <f>VLOOKUP(B1335,home!$B$2:$E$405,4,FALSE)</f>
        <v>1.41</v>
      </c>
      <c r="K1335" s="12">
        <f t="shared" si="1680"/>
        <v>0.32369999999999921</v>
      </c>
      <c r="L1335" s="12">
        <f t="shared" si="1681"/>
        <v>3.4215999999999873</v>
      </c>
      <c r="M1335" s="13">
        <f t="shared" si="1682"/>
        <v>2.3628539422461414E-2</v>
      </c>
      <c r="N1335" s="13">
        <f t="shared" si="1683"/>
        <v>7.6485582110507417E-3</v>
      </c>
      <c r="O1335" s="13">
        <f t="shared" si="1684"/>
        <v>8.0847410487893678E-2</v>
      </c>
      <c r="P1335" s="13">
        <f t="shared" si="1685"/>
        <v>2.6170306774931124E-2</v>
      </c>
      <c r="Q1335" s="13">
        <f t="shared" si="1686"/>
        <v>1.2379191464585596E-3</v>
      </c>
      <c r="R1335" s="13">
        <f t="shared" si="1687"/>
        <v>0.13831374986268802</v>
      </c>
      <c r="S1335" s="13">
        <f t="shared" si="1688"/>
        <v>7.2463742304248241E-3</v>
      </c>
      <c r="T1335" s="13">
        <f t="shared" si="1689"/>
        <v>4.2356641515225914E-3</v>
      </c>
      <c r="U1335" s="13">
        <f t="shared" si="1690"/>
        <v>4.4772160830552007E-2</v>
      </c>
      <c r="V1335" s="13">
        <f t="shared" si="1691"/>
        <v>8.9176451327001077E-4</v>
      </c>
      <c r="W1335" s="13">
        <f t="shared" si="1692"/>
        <v>1.3357147590287828E-4</v>
      </c>
      <c r="X1335" s="13">
        <f t="shared" si="1693"/>
        <v>4.5702816194928661E-4</v>
      </c>
      <c r="Y1335" s="13">
        <f t="shared" si="1694"/>
        <v>7.8188377946283676E-4</v>
      </c>
      <c r="Z1335" s="13">
        <f t="shared" si="1695"/>
        <v>0.15775144217672385</v>
      </c>
      <c r="AA1335" s="13">
        <f t="shared" si="1696"/>
        <v>5.1064141832605395E-2</v>
      </c>
      <c r="AB1335" s="13">
        <f t="shared" si="1697"/>
        <v>8.2647313556071626E-3</v>
      </c>
      <c r="AC1335" s="13">
        <f t="shared" si="1698"/>
        <v>6.1730833384395314E-5</v>
      </c>
      <c r="AD1335" s="13">
        <f t="shared" si="1699"/>
        <v>1.0809271687440394E-5</v>
      </c>
      <c r="AE1335" s="13">
        <f t="shared" si="1700"/>
        <v>3.6985004005745916E-5</v>
      </c>
      <c r="AF1335" s="13">
        <f t="shared" si="1701"/>
        <v>6.3273944853029884E-5</v>
      </c>
      <c r="AG1335" s="13">
        <f t="shared" si="1702"/>
        <v>7.2166043236375417E-5</v>
      </c>
      <c r="AH1335" s="13">
        <f t="shared" si="1703"/>
        <v>0.1349405836379691</v>
      </c>
      <c r="AI1335" s="13">
        <f t="shared" si="1704"/>
        <v>4.3680266923610489E-2</v>
      </c>
      <c r="AJ1335" s="13">
        <f t="shared" si="1705"/>
        <v>7.0696512015863402E-3</v>
      </c>
      <c r="AK1335" s="13">
        <f t="shared" si="1706"/>
        <v>7.6281536465116443E-4</v>
      </c>
      <c r="AL1335" s="13">
        <f t="shared" si="1707"/>
        <v>2.7348535061901767E-6</v>
      </c>
      <c r="AM1335" s="13">
        <f t="shared" si="1708"/>
        <v>6.9979224904488968E-7</v>
      </c>
      <c r="AN1335" s="13">
        <f t="shared" si="1709"/>
        <v>2.3944091593319859E-6</v>
      </c>
      <c r="AO1335" s="13">
        <f t="shared" si="1710"/>
        <v>4.0963551897851464E-6</v>
      </c>
      <c r="AP1335" s="13">
        <f t="shared" si="1711"/>
        <v>4.6720296391229358E-6</v>
      </c>
      <c r="AQ1335" s="13">
        <f t="shared" si="1712"/>
        <v>3.996454153305744E-6</v>
      </c>
      <c r="AR1335" s="13">
        <f t="shared" si="1713"/>
        <v>9.2342540195134659E-2</v>
      </c>
      <c r="AS1335" s="13">
        <f t="shared" si="1714"/>
        <v>2.9891280261165023E-2</v>
      </c>
      <c r="AT1335" s="13">
        <f t="shared" si="1715"/>
        <v>4.8379037102695465E-3</v>
      </c>
      <c r="AU1335" s="13">
        <f t="shared" si="1716"/>
        <v>5.2200981033808291E-4</v>
      </c>
      <c r="AV1335" s="13">
        <f t="shared" si="1717"/>
        <v>4.2243643901609239E-5</v>
      </c>
      <c r="AW1335" s="13">
        <f t="shared" si="1718"/>
        <v>8.4140193021382403E-8</v>
      </c>
      <c r="AX1335" s="13">
        <f t="shared" si="1719"/>
        <v>3.7753791835971694E-8</v>
      </c>
      <c r="AY1335" s="13">
        <f t="shared" si="1720"/>
        <v>1.2917837414596027E-7</v>
      </c>
      <c r="AZ1335" s="13">
        <f t="shared" si="1721"/>
        <v>2.2099836248890802E-7</v>
      </c>
      <c r="BA1335" s="13">
        <f t="shared" si="1722"/>
        <v>2.5205599903068164E-7</v>
      </c>
      <c r="BB1335" s="13">
        <f t="shared" si="1723"/>
        <v>2.1560870157084428E-7</v>
      </c>
      <c r="BC1335" s="13">
        <f t="shared" si="1724"/>
        <v>1.475453466589596E-7</v>
      </c>
      <c r="BD1335" s="13">
        <f t="shared" si="1725"/>
        <v>5.265987258861194E-2</v>
      </c>
      <c r="BE1335" s="13">
        <f t="shared" si="1726"/>
        <v>1.7046000756933646E-2</v>
      </c>
      <c r="BF1335" s="13">
        <f t="shared" si="1727"/>
        <v>2.7588952225097037E-3</v>
      </c>
      <c r="BG1335" s="13">
        <f t="shared" si="1728"/>
        <v>2.9768479450879631E-4</v>
      </c>
      <c r="BH1335" s="13">
        <f t="shared" si="1729"/>
        <v>2.4090141995624278E-5</v>
      </c>
      <c r="BI1335" s="13">
        <f t="shared" si="1730"/>
        <v>1.5595957927967127E-6</v>
      </c>
      <c r="BJ1335" s="14">
        <f t="shared" si="1731"/>
        <v>1.4694721371095813E-2</v>
      </c>
      <c r="BK1335" s="14">
        <f t="shared" si="1732"/>
        <v>5.8001579806352108E-2</v>
      </c>
      <c r="BL1335" s="14">
        <f t="shared" si="1733"/>
        <v>0.7101395922183249</v>
      </c>
      <c r="BM1335" s="14">
        <f t="shared" si="1734"/>
        <v>0.66274080662883206</v>
      </c>
      <c r="BN1335" s="14">
        <f t="shared" si="1735"/>
        <v>0.27784648390548355</v>
      </c>
    </row>
    <row r="1336" spans="1:66" x14ac:dyDescent="0.25">
      <c r="A1336" t="s">
        <v>16</v>
      </c>
      <c r="B1336" t="s">
        <v>231</v>
      </c>
      <c r="C1336" t="s">
        <v>232</v>
      </c>
      <c r="D1336" s="7" t="s">
        <v>509</v>
      </c>
      <c r="E1336" s="10">
        <f>VLOOKUP(A1336,home!$A$2:$E$405,3,FALSE)</f>
        <v>1.49074074074074</v>
      </c>
      <c r="F1336" s="10">
        <f>VLOOKUP(B1336,home!$B$2:$E$405,3,FALSE)</f>
        <v>0.77</v>
      </c>
      <c r="G1336" s="10">
        <f>VLOOKUP(C1336,away!$B$2:$E$405,4,FALSE)</f>
        <v>1.23</v>
      </c>
      <c r="H1336" s="10">
        <f>VLOOKUP(A1336,away!$A$2:$E$405,3,FALSE)</f>
        <v>1.3333333333333299</v>
      </c>
      <c r="I1336" s="10">
        <f>VLOOKUP(C1336,away!$B$2:$E$405,3,FALSE)</f>
        <v>1.23</v>
      </c>
      <c r="J1336" s="10">
        <f>VLOOKUP(B1336,home!$B$2:$E$405,4,FALSE)</f>
        <v>0.75</v>
      </c>
      <c r="K1336" s="12">
        <f t="shared" si="1680"/>
        <v>1.4118805555555549</v>
      </c>
      <c r="L1336" s="12">
        <f t="shared" si="1681"/>
        <v>1.2299999999999969</v>
      </c>
      <c r="M1336" s="13">
        <f t="shared" si="1682"/>
        <v>7.1227196829588404E-2</v>
      </c>
      <c r="N1336" s="13">
        <f t="shared" si="1683"/>
        <v>0.10056429423042415</v>
      </c>
      <c r="O1336" s="13">
        <f t="shared" si="1684"/>
        <v>8.7609452100393517E-2</v>
      </c>
      <c r="P1336" s="13">
        <f t="shared" si="1685"/>
        <v>0.12369408190342139</v>
      </c>
      <c r="Q1336" s="13">
        <f t="shared" si="1686"/>
        <v>7.0992385803551786E-2</v>
      </c>
      <c r="R1336" s="13">
        <f t="shared" si="1687"/>
        <v>5.3879813041741879E-2</v>
      </c>
      <c r="S1336" s="13">
        <f t="shared" si="1688"/>
        <v>5.370219024109648E-2</v>
      </c>
      <c r="T1336" s="13">
        <f t="shared" si="1689"/>
        <v>8.7320634538368469E-2</v>
      </c>
      <c r="U1336" s="13">
        <f t="shared" si="1690"/>
        <v>7.6071860370603969E-2</v>
      </c>
      <c r="V1336" s="13">
        <f t="shared" si="1691"/>
        <v>1.0362214019593724E-2</v>
      </c>
      <c r="W1336" s="13">
        <f t="shared" si="1692"/>
        <v>3.3410923036177646E-2</v>
      </c>
      <c r="X1336" s="13">
        <f t="shared" si="1693"/>
        <v>4.1095435334498401E-2</v>
      </c>
      <c r="Y1336" s="13">
        <f t="shared" si="1694"/>
        <v>2.5273692730716456E-2</v>
      </c>
      <c r="Z1336" s="13">
        <f t="shared" si="1695"/>
        <v>2.2090723347114122E-2</v>
      </c>
      <c r="AA1336" s="13">
        <f t="shared" si="1696"/>
        <v>3.1189462751947554E-2</v>
      </c>
      <c r="AB1336" s="13">
        <f t="shared" si="1697"/>
        <v>2.2017897998849505E-2</v>
      </c>
      <c r="AC1336" s="13">
        <f t="shared" si="1698"/>
        <v>1.1246972774204063E-3</v>
      </c>
      <c r="AD1336" s="13">
        <f t="shared" si="1699"/>
        <v>1.1793058144485604E-2</v>
      </c>
      <c r="AE1336" s="13">
        <f t="shared" si="1700"/>
        <v>1.4505461517717255E-2</v>
      </c>
      <c r="AF1336" s="13">
        <f t="shared" si="1701"/>
        <v>8.9208588333960902E-3</v>
      </c>
      <c r="AG1336" s="13">
        <f t="shared" si="1702"/>
        <v>3.6575521216923889E-3</v>
      </c>
      <c r="AH1336" s="13">
        <f t="shared" si="1703"/>
        <v>6.7928974292375726E-3</v>
      </c>
      <c r="AI1336" s="13">
        <f t="shared" si="1704"/>
        <v>9.5907597962238463E-3</v>
      </c>
      <c r="AJ1336" s="13">
        <f t="shared" si="1705"/>
        <v>6.7705036346462034E-3</v>
      </c>
      <c r="AK1336" s="13">
        <f t="shared" si="1706"/>
        <v>3.1863808110250609E-3</v>
      </c>
      <c r="AL1336" s="13">
        <f t="shared" si="1707"/>
        <v>7.8126560270305997E-5</v>
      </c>
      <c r="AM1336" s="13">
        <f t="shared" si="1708"/>
        <v>3.3300778969470582E-3</v>
      </c>
      <c r="AN1336" s="13">
        <f t="shared" si="1709"/>
        <v>4.0959958132448715E-3</v>
      </c>
      <c r="AO1336" s="13">
        <f t="shared" si="1710"/>
        <v>2.5190374251455898E-3</v>
      </c>
      <c r="AP1336" s="13">
        <f t="shared" si="1711"/>
        <v>1.0328053443096894E-3</v>
      </c>
      <c r="AQ1336" s="13">
        <f t="shared" si="1712"/>
        <v>3.1758764337522862E-4</v>
      </c>
      <c r="AR1336" s="13">
        <f t="shared" si="1713"/>
        <v>1.6710527675924379E-3</v>
      </c>
      <c r="AS1336" s="13">
        <f t="shared" si="1714"/>
        <v>2.3593269098710588E-3</v>
      </c>
      <c r="AT1336" s="13">
        <f t="shared" si="1715"/>
        <v>1.665543894122961E-3</v>
      </c>
      <c r="AU1336" s="13">
        <f t="shared" si="1716"/>
        <v>7.8384967951216256E-4</v>
      </c>
      <c r="AV1336" s="13">
        <f t="shared" si="1717"/>
        <v>2.7667553024541912E-4</v>
      </c>
      <c r="AW1336" s="13">
        <f t="shared" si="1718"/>
        <v>3.7687668533678678E-6</v>
      </c>
      <c r="AX1336" s="13">
        <f t="shared" si="1719"/>
        <v>7.8361203853081422E-4</v>
      </c>
      <c r="AY1336" s="13">
        <f t="shared" si="1720"/>
        <v>9.6384280739289898E-4</v>
      </c>
      <c r="AZ1336" s="13">
        <f t="shared" si="1721"/>
        <v>5.9276332654663148E-4</v>
      </c>
      <c r="BA1336" s="13">
        <f t="shared" si="1722"/>
        <v>2.4303296388411834E-4</v>
      </c>
      <c r="BB1336" s="13">
        <f t="shared" si="1723"/>
        <v>7.4732636394366175E-5</v>
      </c>
      <c r="BC1336" s="13">
        <f t="shared" si="1724"/>
        <v>1.8384228553014024E-5</v>
      </c>
      <c r="BD1336" s="13">
        <f t="shared" si="1725"/>
        <v>3.4256581735644915E-4</v>
      </c>
      <c r="BE1336" s="13">
        <f t="shared" si="1726"/>
        <v>4.836620165235662E-4</v>
      </c>
      <c r="BF1336" s="13">
        <f t="shared" si="1727"/>
        <v>3.414364982952064E-4</v>
      </c>
      <c r="BG1336" s="13">
        <f t="shared" si="1728"/>
        <v>1.6068918429999304E-4</v>
      </c>
      <c r="BH1336" s="13">
        <f t="shared" si="1729"/>
        <v>5.6718483700310818E-5</v>
      </c>
      <c r="BI1336" s="13">
        <f t="shared" si="1730"/>
        <v>1.6015944855412699E-5</v>
      </c>
      <c r="BJ1336" s="14">
        <f t="shared" si="1731"/>
        <v>0.41150616841535254</v>
      </c>
      <c r="BK1336" s="14">
        <f t="shared" si="1732"/>
        <v>0.26115234963878364</v>
      </c>
      <c r="BL1336" s="14">
        <f t="shared" si="1733"/>
        <v>0.30526656466104407</v>
      </c>
      <c r="BM1336" s="14">
        <f t="shared" si="1734"/>
        <v>0.4910885081126336</v>
      </c>
      <c r="BN1336" s="14">
        <f t="shared" si="1735"/>
        <v>0.50796722390912108</v>
      </c>
    </row>
    <row r="1337" spans="1:66" x14ac:dyDescent="0.25">
      <c r="A1337" t="s">
        <v>16</v>
      </c>
      <c r="B1337" t="s">
        <v>235</v>
      </c>
      <c r="C1337" t="s">
        <v>57</v>
      </c>
      <c r="D1337" s="7" t="s">
        <v>509</v>
      </c>
      <c r="E1337" s="10">
        <f>VLOOKUP(A1337,home!$A$2:$E$405,3,FALSE)</f>
        <v>1.49074074074074</v>
      </c>
      <c r="F1337" s="10">
        <f>VLOOKUP(B1337,home!$B$2:$E$405,3,FALSE)</f>
        <v>1.9</v>
      </c>
      <c r="G1337" s="10">
        <f>VLOOKUP(C1337,away!$B$2:$E$405,4,FALSE)</f>
        <v>1.1200000000000001</v>
      </c>
      <c r="H1337" s="10">
        <f>VLOOKUP(A1337,away!$A$2:$E$405,3,FALSE)</f>
        <v>1.3333333333333299</v>
      </c>
      <c r="I1337" s="10">
        <f>VLOOKUP(C1337,away!$B$2:$E$405,3,FALSE)</f>
        <v>0.56000000000000005</v>
      </c>
      <c r="J1337" s="10">
        <f>VLOOKUP(B1337,home!$B$2:$E$405,4,FALSE)</f>
        <v>1</v>
      </c>
      <c r="K1337" s="12">
        <f t="shared" si="1680"/>
        <v>3.1722962962962948</v>
      </c>
      <c r="L1337" s="12">
        <f t="shared" si="1681"/>
        <v>0.74666666666666481</v>
      </c>
      <c r="M1337" s="13">
        <f t="shared" si="1682"/>
        <v>1.9861681367175803E-2</v>
      </c>
      <c r="N1337" s="13">
        <f t="shared" si="1683"/>
        <v>6.3007138239308924E-2</v>
      </c>
      <c r="O1337" s="13">
        <f t="shared" si="1684"/>
        <v>1.4830055420824561E-2</v>
      </c>
      <c r="P1337" s="13">
        <f t="shared" si="1685"/>
        <v>4.7045329885350547E-2</v>
      </c>
      <c r="Q1337" s="13">
        <f t="shared" si="1686"/>
        <v>9.99386556383942E-2</v>
      </c>
      <c r="R1337" s="13">
        <f t="shared" si="1687"/>
        <v>5.5365540237744893E-3</v>
      </c>
      <c r="S1337" s="13">
        <f t="shared" si="1688"/>
        <v>2.7858455473955792E-2</v>
      </c>
      <c r="T1337" s="13">
        <f t="shared" si="1689"/>
        <v>7.4620862876667485E-2</v>
      </c>
      <c r="U1337" s="13">
        <f t="shared" si="1690"/>
        <v>1.7563589823864158E-2</v>
      </c>
      <c r="V1337" s="13">
        <f t="shared" si="1691"/>
        <v>7.3318746766690927E-3</v>
      </c>
      <c r="W1337" s="13">
        <f t="shared" si="1692"/>
        <v>0.10567834237950291</v>
      </c>
      <c r="X1337" s="13">
        <f t="shared" si="1693"/>
        <v>7.8906495643361968E-2</v>
      </c>
      <c r="Y1337" s="13">
        <f t="shared" si="1694"/>
        <v>2.9458425040188394E-2</v>
      </c>
      <c r="Z1337" s="13">
        <f t="shared" si="1695"/>
        <v>1.3779867792505359E-3</v>
      </c>
      <c r="AA1337" s="13">
        <f t="shared" si="1696"/>
        <v>4.3713823561617356E-3</v>
      </c>
      <c r="AB1337" s="13">
        <f t="shared" si="1697"/>
        <v>6.9336600290734237E-3</v>
      </c>
      <c r="AC1337" s="13">
        <f t="shared" si="1698"/>
        <v>1.0854143478129419E-3</v>
      </c>
      <c r="AD1337" s="13">
        <f t="shared" si="1699"/>
        <v>8.3810753532307214E-2</v>
      </c>
      <c r="AE1337" s="13">
        <f t="shared" si="1700"/>
        <v>6.257869597078923E-2</v>
      </c>
      <c r="AF1337" s="13">
        <f t="shared" si="1701"/>
        <v>2.3362713162427922E-2</v>
      </c>
      <c r="AG1337" s="13">
        <f t="shared" si="1702"/>
        <v>5.8147197204264896E-3</v>
      </c>
      <c r="AH1337" s="13">
        <f t="shared" si="1703"/>
        <v>2.5722419879343269E-4</v>
      </c>
      <c r="AI1337" s="13">
        <f t="shared" si="1704"/>
        <v>8.1599137315018844E-4</v>
      </c>
      <c r="AJ1337" s="13">
        <f t="shared" si="1705"/>
        <v>1.2942832054270359E-3</v>
      </c>
      <c r="AK1337" s="13">
        <f t="shared" si="1706"/>
        <v>1.3686166063115604E-3</v>
      </c>
      <c r="AL1337" s="13">
        <f t="shared" si="1707"/>
        <v>1.0283857667668021E-4</v>
      </c>
      <c r="AM1337" s="13">
        <f t="shared" si="1708"/>
        <v>5.3174508604067951E-2</v>
      </c>
      <c r="AN1337" s="13">
        <f t="shared" si="1709"/>
        <v>3.9703633091037305E-2</v>
      </c>
      <c r="AO1337" s="13">
        <f t="shared" si="1710"/>
        <v>1.4822689687320555E-2</v>
      </c>
      <c r="AP1337" s="13">
        <f t="shared" si="1711"/>
        <v>3.6892027666219954E-3</v>
      </c>
      <c r="AQ1337" s="13">
        <f t="shared" si="1712"/>
        <v>6.8865118310277077E-4</v>
      </c>
      <c r="AR1337" s="13">
        <f t="shared" si="1713"/>
        <v>3.8412147019819209E-5</v>
      </c>
      <c r="AS1337" s="13">
        <f t="shared" si="1714"/>
        <v>1.2185471172376123E-4</v>
      </c>
      <c r="AT1337" s="13">
        <f t="shared" si="1715"/>
        <v>1.9327962534377029E-4</v>
      </c>
      <c r="AU1337" s="13">
        <f t="shared" si="1716"/>
        <v>2.0438007987585928E-4</v>
      </c>
      <c r="AV1337" s="13">
        <f t="shared" si="1717"/>
        <v>1.6208854260673234E-4</v>
      </c>
      <c r="AW1337" s="13">
        <f t="shared" si="1718"/>
        <v>6.7663438558657789E-6</v>
      </c>
      <c r="AX1337" s="13">
        <f t="shared" si="1719"/>
        <v>2.8114216117010048E-2</v>
      </c>
      <c r="AY1337" s="13">
        <f t="shared" si="1720"/>
        <v>2.0991948034034116E-2</v>
      </c>
      <c r="AZ1337" s="13">
        <f t="shared" si="1721"/>
        <v>7.83699393270605E-3</v>
      </c>
      <c r="BA1337" s="13">
        <f t="shared" si="1722"/>
        <v>1.9505407121401675E-3</v>
      </c>
      <c r="BB1337" s="13">
        <f t="shared" si="1723"/>
        <v>3.6410093293283034E-4</v>
      </c>
      <c r="BC1337" s="13">
        <f t="shared" si="1724"/>
        <v>5.4372405984635884E-5</v>
      </c>
      <c r="BD1337" s="13">
        <f t="shared" si="1725"/>
        <v>4.7801782957997094E-6</v>
      </c>
      <c r="BE1337" s="13">
        <f t="shared" si="1726"/>
        <v>1.5164141903401352E-5</v>
      </c>
      <c r="BF1337" s="13">
        <f t="shared" si="1727"/>
        <v>2.4052575598335786E-5</v>
      </c>
      <c r="BG1337" s="13">
        <f t="shared" si="1728"/>
        <v>2.5433965495662412E-5</v>
      </c>
      <c r="BH1337" s="13">
        <f t="shared" si="1729"/>
        <v>2.0171018635504409E-5</v>
      </c>
      <c r="BI1337" s="13">
        <f t="shared" si="1730"/>
        <v>1.2797689541986833E-5</v>
      </c>
      <c r="BJ1337" s="14">
        <f t="shared" si="1731"/>
        <v>0.79856765967033316</v>
      </c>
      <c r="BK1337" s="14">
        <f t="shared" si="1732"/>
        <v>0.12427754236167499</v>
      </c>
      <c r="BL1337" s="14">
        <f t="shared" si="1733"/>
        <v>5.3793771713421215E-2</v>
      </c>
      <c r="BM1337" s="14">
        <f t="shared" si="1734"/>
        <v>0.7068123642596732</v>
      </c>
      <c r="BN1337" s="14">
        <f t="shared" si="1735"/>
        <v>0.25021941457482855</v>
      </c>
    </row>
    <row r="1338" spans="1:66" x14ac:dyDescent="0.25">
      <c r="A1338" t="s">
        <v>72</v>
      </c>
      <c r="B1338" t="s">
        <v>326</v>
      </c>
      <c r="C1338" t="s">
        <v>106</v>
      </c>
      <c r="D1338" s="7" t="s">
        <v>509</v>
      </c>
      <c r="E1338" s="10">
        <f>VLOOKUP(A1338,home!$A$2:$E$405,3,FALSE)</f>
        <v>1.4166666666666701</v>
      </c>
      <c r="F1338" s="10">
        <f>VLOOKUP(B1338,home!$B$2:$E$405,3,FALSE)</f>
        <v>1.51</v>
      </c>
      <c r="G1338" s="10">
        <f>VLOOKUP(C1338,away!$B$2:$E$405,4,FALSE)</f>
        <v>1.94</v>
      </c>
      <c r="H1338" s="10">
        <f>VLOOKUP(A1338,away!$A$2:$E$405,3,FALSE)</f>
        <v>1.11666666666667</v>
      </c>
      <c r="I1338" s="10">
        <f>VLOOKUP(C1338,away!$B$2:$E$405,3,FALSE)</f>
        <v>0.44</v>
      </c>
      <c r="J1338" s="10">
        <f>VLOOKUP(B1338,home!$B$2:$E$405,4,FALSE)</f>
        <v>0.51</v>
      </c>
      <c r="K1338" s="12">
        <f t="shared" si="1680"/>
        <v>4.1499833333333438</v>
      </c>
      <c r="L1338" s="12">
        <f t="shared" si="1681"/>
        <v>0.25058000000000075</v>
      </c>
      <c r="M1338" s="13">
        <f t="shared" si="1682"/>
        <v>1.2270425615963294E-2</v>
      </c>
      <c r="N1338" s="13">
        <f t="shared" si="1683"/>
        <v>5.0922061799154192E-2</v>
      </c>
      <c r="O1338" s="13">
        <f t="shared" si="1684"/>
        <v>3.0747232508480911E-3</v>
      </c>
      <c r="P1338" s="13">
        <f t="shared" si="1685"/>
        <v>1.2760050245632096E-2</v>
      </c>
      <c r="Q1338" s="13">
        <f t="shared" si="1686"/>
        <v>0.10566285388273025</v>
      </c>
      <c r="R1338" s="13">
        <f t="shared" si="1687"/>
        <v>3.8523207609875837E-4</v>
      </c>
      <c r="S1338" s="13">
        <f t="shared" si="1688"/>
        <v>3.3173030701403581E-3</v>
      </c>
      <c r="T1338" s="13">
        <f t="shared" si="1689"/>
        <v>2.6476997925934626E-2</v>
      </c>
      <c r="U1338" s="13">
        <f t="shared" si="1690"/>
        <v>1.5987066952752496E-3</v>
      </c>
      <c r="V1338" s="13">
        <f t="shared" si="1691"/>
        <v>3.8329698106634203E-4</v>
      </c>
      <c r="W1338" s="13">
        <f t="shared" si="1692"/>
        <v>0.14616636085525564</v>
      </c>
      <c r="X1338" s="13">
        <f t="shared" si="1693"/>
        <v>3.6626366703110064E-2</v>
      </c>
      <c r="Y1338" s="13">
        <f t="shared" si="1694"/>
        <v>4.5889174842326727E-3</v>
      </c>
      <c r="Z1338" s="13">
        <f t="shared" si="1695"/>
        <v>3.2177151209609043E-5</v>
      </c>
      <c r="AA1338" s="13">
        <f t="shared" si="1696"/>
        <v>1.3353464123402436E-4</v>
      </c>
      <c r="AB1338" s="13">
        <f t="shared" si="1697"/>
        <v>2.7708326777192433E-4</v>
      </c>
      <c r="AC1338" s="13">
        <f t="shared" si="1698"/>
        <v>2.4911975807112514E-5</v>
      </c>
      <c r="AD1338" s="13">
        <f t="shared" si="1699"/>
        <v>0.15164699036082455</v>
      </c>
      <c r="AE1338" s="13">
        <f t="shared" si="1700"/>
        <v>3.7999702844615527E-2</v>
      </c>
      <c r="AF1338" s="13">
        <f t="shared" si="1701"/>
        <v>4.7609827694018924E-3</v>
      </c>
      <c r="AG1338" s="13">
        <f t="shared" si="1702"/>
        <v>3.976690207855764E-4</v>
      </c>
      <c r="AH1338" s="13">
        <f t="shared" si="1703"/>
        <v>2.0157376375259652E-6</v>
      </c>
      <c r="AI1338" s="13">
        <f t="shared" si="1704"/>
        <v>8.3652776001054838E-6</v>
      </c>
      <c r="AJ1338" s="13">
        <f t="shared" si="1705"/>
        <v>1.735788130957226E-5</v>
      </c>
      <c r="AK1338" s="13">
        <f t="shared" si="1706"/>
        <v>2.4011639378901075E-5</v>
      </c>
      <c r="AL1338" s="13">
        <f t="shared" si="1707"/>
        <v>1.0362413593972857E-6</v>
      </c>
      <c r="AM1338" s="13">
        <f t="shared" si="1708"/>
        <v>0.12586649650951681</v>
      </c>
      <c r="AN1338" s="13">
        <f t="shared" si="1709"/>
        <v>3.153962669535481E-2</v>
      </c>
      <c r="AO1338" s="13">
        <f t="shared" si="1710"/>
        <v>3.9515998286610149E-3</v>
      </c>
      <c r="AP1338" s="13">
        <f t="shared" si="1711"/>
        <v>3.3006396168862659E-4</v>
      </c>
      <c r="AQ1338" s="13">
        <f t="shared" si="1712"/>
        <v>2.0676856879984079E-5</v>
      </c>
      <c r="AR1338" s="13">
        <f t="shared" si="1713"/>
        <v>1.0102070744225161E-7</v>
      </c>
      <c r="AS1338" s="13">
        <f t="shared" si="1714"/>
        <v>4.1923425220688785E-7</v>
      </c>
      <c r="AT1338" s="13">
        <f t="shared" si="1715"/>
        <v>8.6990757971052627E-7</v>
      </c>
      <c r="AU1338" s="13">
        <f t="shared" si="1716"/>
        <v>1.2033673191130104E-6</v>
      </c>
      <c r="AV1338" s="13">
        <f t="shared" si="1717"/>
        <v>1.2484885795492551E-6</v>
      </c>
      <c r="AW1338" s="13">
        <f t="shared" si="1718"/>
        <v>2.993306432326186E-8</v>
      </c>
      <c r="AX1338" s="13">
        <f t="shared" si="1719"/>
        <v>8.7057310456592388E-2</v>
      </c>
      <c r="AY1338" s="13">
        <f t="shared" si="1720"/>
        <v>2.1814820854212987E-2</v>
      </c>
      <c r="AZ1338" s="13">
        <f t="shared" si="1721"/>
        <v>2.7331789048243523E-3</v>
      </c>
      <c r="BA1338" s="13">
        <f t="shared" si="1722"/>
        <v>2.2829332332362931E-4</v>
      </c>
      <c r="BB1338" s="13">
        <f t="shared" si="1723"/>
        <v>1.4301435239608806E-5</v>
      </c>
      <c r="BC1338" s="13">
        <f t="shared" si="1724"/>
        <v>7.1673072846823741E-7</v>
      </c>
      <c r="BD1338" s="13">
        <f t="shared" si="1725"/>
        <v>4.2189614784799068E-9</v>
      </c>
      <c r="BE1338" s="13">
        <f t="shared" si="1726"/>
        <v>1.7508619819667016E-8</v>
      </c>
      <c r="BF1338" s="13">
        <f t="shared" si="1727"/>
        <v>3.6330240220643995E-8</v>
      </c>
      <c r="BG1338" s="13">
        <f t="shared" si="1728"/>
        <v>5.0256630470556421E-8</v>
      </c>
      <c r="BH1338" s="13">
        <f t="shared" si="1729"/>
        <v>5.2141044710575461E-8</v>
      </c>
      <c r="BI1338" s="13">
        <f t="shared" si="1730"/>
        <v>4.3276893306295366E-8</v>
      </c>
      <c r="BJ1338" s="14">
        <f t="shared" si="1731"/>
        <v>0.83880598920306759</v>
      </c>
      <c r="BK1338" s="14">
        <f t="shared" si="1732"/>
        <v>5.0571844984181588E-2</v>
      </c>
      <c r="BL1338" s="14">
        <f t="shared" si="1733"/>
        <v>5.5250762179821812E-3</v>
      </c>
      <c r="BM1338" s="14">
        <f t="shared" si="1734"/>
        <v>0.68804494976486585</v>
      </c>
      <c r="BN1338" s="14">
        <f t="shared" si="1735"/>
        <v>0.18507534687042668</v>
      </c>
    </row>
    <row r="1339" spans="1:66" x14ac:dyDescent="0.25">
      <c r="A1339" t="s">
        <v>72</v>
      </c>
      <c r="B1339" t="s">
        <v>63</v>
      </c>
      <c r="C1339" t="s">
        <v>365</v>
      </c>
      <c r="D1339" s="7" t="s">
        <v>509</v>
      </c>
      <c r="E1339" s="10">
        <f>VLOOKUP(A1339,home!$A$2:$E$405,3,FALSE)</f>
        <v>1.4166666666666701</v>
      </c>
      <c r="F1339" s="10">
        <f>VLOOKUP(B1339,home!$B$2:$E$405,3,FALSE)</f>
        <v>1.41</v>
      </c>
      <c r="G1339" s="10">
        <f>VLOOKUP(C1339,away!$B$2:$E$405,4,FALSE)</f>
        <v>1.51</v>
      </c>
      <c r="H1339" s="10">
        <f>VLOOKUP(A1339,away!$A$2:$E$405,3,FALSE)</f>
        <v>1.11666666666667</v>
      </c>
      <c r="I1339" s="10">
        <f>VLOOKUP(C1339,away!$B$2:$E$405,3,FALSE)</f>
        <v>1.31</v>
      </c>
      <c r="J1339" s="10">
        <f>VLOOKUP(B1339,home!$B$2:$E$405,4,FALSE)</f>
        <v>0.51</v>
      </c>
      <c r="K1339" s="12">
        <f t="shared" si="1680"/>
        <v>3.016225000000007</v>
      </c>
      <c r="L1339" s="12">
        <f t="shared" si="1681"/>
        <v>0.74604500000000229</v>
      </c>
      <c r="M1339" s="13">
        <f t="shared" si="1682"/>
        <v>2.3230946228272435E-2</v>
      </c>
      <c r="N1339" s="13">
        <f t="shared" si="1683"/>
        <v>7.0069760787371177E-2</v>
      </c>
      <c r="O1339" s="13">
        <f t="shared" si="1684"/>
        <v>1.733133127887156E-2</v>
      </c>
      <c r="P1339" s="13">
        <f t="shared" si="1685"/>
        <v>5.2275194686614498E-2</v>
      </c>
      <c r="Q1339" s="13">
        <f t="shared" si="1686"/>
        <v>0.10567308211544457</v>
      </c>
      <c r="R1339" s="13">
        <f t="shared" si="1687"/>
        <v>6.4649765219728867E-3</v>
      </c>
      <c r="S1339" s="13">
        <f t="shared" si="1688"/>
        <v>2.9407928035640164E-2</v>
      </c>
      <c r="T1339" s="13">
        <f t="shared" si="1689"/>
        <v>7.8836874546817093E-2</v>
      </c>
      <c r="U1339" s="13">
        <f t="shared" si="1690"/>
        <v>1.9499823809987715E-2</v>
      </c>
      <c r="V1339" s="13">
        <f t="shared" si="1691"/>
        <v>7.3527648483628369E-3</v>
      </c>
      <c r="W1339" s="13">
        <f t="shared" si="1692"/>
        <v>0.10624459736788587</v>
      </c>
      <c r="X1339" s="13">
        <f t="shared" si="1693"/>
        <v>7.9263250643324651E-2</v>
      </c>
      <c r="Y1339" s="13">
        <f t="shared" si="1694"/>
        <v>2.9566975913099661E-2</v>
      </c>
      <c r="Z1339" s="13">
        <f t="shared" si="1695"/>
        <v>1.6077211364450927E-3</v>
      </c>
      <c r="AA1339" s="13">
        <f t="shared" si="1696"/>
        <v>4.8492486847741111E-3</v>
      </c>
      <c r="AB1339" s="13">
        <f t="shared" si="1697"/>
        <v>7.3132125571164141E-3</v>
      </c>
      <c r="AC1339" s="13">
        <f t="shared" si="1698"/>
        <v>1.0340926553211211E-3</v>
      </c>
      <c r="AD1339" s="13">
        <f t="shared" si="1699"/>
        <v>8.0114402673988089E-2</v>
      </c>
      <c r="AE1339" s="13">
        <f t="shared" si="1700"/>
        <v>5.9768949542915624E-2</v>
      </c>
      <c r="AF1339" s="13">
        <f t="shared" si="1701"/>
        <v>2.2295162980872311E-2</v>
      </c>
      <c r="AG1339" s="13">
        <f t="shared" si="1702"/>
        <v>5.5443982886883136E-3</v>
      </c>
      <c r="AH1339" s="13">
        <f t="shared" si="1703"/>
        <v>2.9985807880979567E-4</v>
      </c>
      <c r="AI1339" s="13">
        <f t="shared" si="1704"/>
        <v>9.04439433758078E-4</v>
      </c>
      <c r="AJ1339" s="13">
        <f t="shared" si="1705"/>
        <v>1.3639964155434826E-3</v>
      </c>
      <c r="AK1339" s="13">
        <f t="shared" si="1706"/>
        <v>1.371373362824217E-3</v>
      </c>
      <c r="AL1339" s="13">
        <f t="shared" si="1707"/>
        <v>9.3078248900806343E-5</v>
      </c>
      <c r="AM1339" s="13">
        <f t="shared" si="1708"/>
        <v>4.8328612841070047E-2</v>
      </c>
      <c r="AN1339" s="13">
        <f t="shared" si="1709"/>
        <v>3.6055319967016213E-2</v>
      </c>
      <c r="AO1339" s="13">
        <f t="shared" si="1710"/>
        <v>1.3449445592396346E-2</v>
      </c>
      <c r="AP1339" s="13">
        <f t="shared" si="1711"/>
        <v>3.3446305456597885E-3</v>
      </c>
      <c r="AQ1339" s="13">
        <f t="shared" si="1712"/>
        <v>6.23811223859191E-4</v>
      </c>
      <c r="AR1339" s="13">
        <f t="shared" si="1713"/>
        <v>4.4741524081130948E-5</v>
      </c>
      <c r="AS1339" s="13">
        <f t="shared" si="1714"/>
        <v>1.3495050347160951E-4</v>
      </c>
      <c r="AT1339" s="13">
        <f t="shared" si="1715"/>
        <v>2.0352054116682818E-4</v>
      </c>
      <c r="AU1339" s="13">
        <f t="shared" si="1716"/>
        <v>2.0462124809363929E-4</v>
      </c>
      <c r="AV1339" s="13">
        <f t="shared" si="1717"/>
        <v>1.5429593100780968E-4</v>
      </c>
      <c r="AW1339" s="13">
        <f t="shared" si="1718"/>
        <v>5.8180099923700465E-6</v>
      </c>
      <c r="AX1339" s="13">
        <f t="shared" si="1719"/>
        <v>2.4294995044426129E-2</v>
      </c>
      <c r="AY1339" s="13">
        <f t="shared" si="1720"/>
        <v>1.8125159577918947E-2</v>
      </c>
      <c r="AZ1339" s="13">
        <f t="shared" si="1721"/>
        <v>6.761092338654291E-3</v>
      </c>
      <c r="BA1339" s="13">
        <f t="shared" si="1722"/>
        <v>1.681359711263786E-3</v>
      </c>
      <c r="BB1339" s="13">
        <f t="shared" si="1723"/>
        <v>3.1359250144744868E-4</v>
      </c>
      <c r="BC1339" s="13">
        <f t="shared" si="1724"/>
        <v>4.6790823548472525E-5</v>
      </c>
      <c r="BD1339" s="13">
        <f t="shared" si="1725"/>
        <v>5.5631983888512376E-6</v>
      </c>
      <c r="BE1339" s="13">
        <f t="shared" si="1726"/>
        <v>1.6779858060412863E-5</v>
      </c>
      <c r="BF1339" s="13">
        <f t="shared" si="1727"/>
        <v>2.5305913689134456E-5</v>
      </c>
      <c r="BG1339" s="13">
        <f t="shared" si="1728"/>
        <v>2.5442776505669922E-5</v>
      </c>
      <c r="BH1339" s="13">
        <f t="shared" si="1729"/>
        <v>1.9185284641453613E-5</v>
      </c>
      <c r="BI1339" s="13">
        <f t="shared" si="1730"/>
        <v>1.1573427033533708E-5</v>
      </c>
      <c r="BJ1339" s="14">
        <f t="shared" si="1731"/>
        <v>0.79040226502766819</v>
      </c>
      <c r="BK1339" s="14">
        <f t="shared" si="1732"/>
        <v>0.1315191642810308</v>
      </c>
      <c r="BL1339" s="14">
        <f t="shared" si="1733"/>
        <v>6.0244240349798348E-2</v>
      </c>
      <c r="BM1339" s="14">
        <f t="shared" si="1734"/>
        <v>0.69060875760846852</v>
      </c>
      <c r="BN1339" s="14">
        <f t="shared" si="1735"/>
        <v>0.27504529161854707</v>
      </c>
    </row>
    <row r="1340" spans="1:66" x14ac:dyDescent="0.25">
      <c r="A1340" t="s">
        <v>114</v>
      </c>
      <c r="B1340" t="s">
        <v>115</v>
      </c>
      <c r="C1340" t="s">
        <v>130</v>
      </c>
      <c r="D1340" s="7" t="s">
        <v>509</v>
      </c>
      <c r="E1340" s="10">
        <f>VLOOKUP(A1340,home!$A$2:$E$405,3,FALSE)</f>
        <v>1.3611111111111101</v>
      </c>
      <c r="F1340" s="10">
        <f>VLOOKUP(B1340,home!$B$2:$E$405,3,FALSE)</f>
        <v>1.01</v>
      </c>
      <c r="G1340" s="10">
        <f>VLOOKUP(C1340,away!$B$2:$E$405,4,FALSE)</f>
        <v>1.1000000000000001</v>
      </c>
      <c r="H1340" s="10">
        <f>VLOOKUP(A1340,away!$A$2:$E$405,3,FALSE)</f>
        <v>1.12777777777778</v>
      </c>
      <c r="I1340" s="10">
        <f>VLOOKUP(C1340,away!$B$2:$E$405,3,FALSE)</f>
        <v>1.01</v>
      </c>
      <c r="J1340" s="10">
        <f>VLOOKUP(B1340,home!$B$2:$E$405,4,FALSE)</f>
        <v>1.22</v>
      </c>
      <c r="K1340" s="12">
        <f t="shared" si="1680"/>
        <v>1.5121944444444433</v>
      </c>
      <c r="L1340" s="12">
        <f t="shared" si="1681"/>
        <v>1.3896477777777805</v>
      </c>
      <c r="M1340" s="13">
        <f t="shared" si="1682"/>
        <v>5.4921948368798879E-2</v>
      </c>
      <c r="N1340" s="13">
        <f t="shared" si="1683"/>
        <v>8.3052665201362216E-2</v>
      </c>
      <c r="O1340" s="13">
        <f t="shared" si="1684"/>
        <v>7.6322163501927359E-2</v>
      </c>
      <c r="P1340" s="13">
        <f t="shared" si="1685"/>
        <v>0.11541395163559499</v>
      </c>
      <c r="Q1340" s="13">
        <f t="shared" si="1686"/>
        <v>6.2795889456902163E-2</v>
      </c>
      <c r="R1340" s="13">
        <f t="shared" si="1687"/>
        <v>5.3030462452822898E-2</v>
      </c>
      <c r="S1340" s="13">
        <f t="shared" si="1688"/>
        <v>6.0633228735339106E-2</v>
      </c>
      <c r="T1340" s="13">
        <f t="shared" si="1689"/>
        <v>8.7264168237363229E-2</v>
      </c>
      <c r="U1340" s="13">
        <f t="shared" si="1690"/>
        <v>8.0192370707478422E-2</v>
      </c>
      <c r="V1340" s="13">
        <f t="shared" si="1691"/>
        <v>1.4157304110876311E-2</v>
      </c>
      <c r="W1340" s="13">
        <f t="shared" si="1692"/>
        <v>3.1653198390224936E-2</v>
      </c>
      <c r="X1340" s="13">
        <f t="shared" si="1693"/>
        <v>4.3986796802535297E-2</v>
      </c>
      <c r="Y1340" s="13">
        <f t="shared" si="1694"/>
        <v>3.0563077214102986E-2</v>
      </c>
      <c r="Z1340" s="13">
        <f t="shared" si="1695"/>
        <v>2.4564554767364456E-2</v>
      </c>
      <c r="AA1340" s="13">
        <f t="shared" si="1696"/>
        <v>3.7146383249459791E-2</v>
      </c>
      <c r="AB1340" s="13">
        <f t="shared" si="1697"/>
        <v>2.8086277190518618E-2</v>
      </c>
      <c r="AC1340" s="13">
        <f t="shared" si="1698"/>
        <v>1.8594005453101969E-3</v>
      </c>
      <c r="AD1340" s="13">
        <f t="shared" si="1699"/>
        <v>1.1966447688648997E-2</v>
      </c>
      <c r="AE1340" s="13">
        <f t="shared" si="1700"/>
        <v>1.6629147438425137E-2</v>
      </c>
      <c r="AF1340" s="13">
        <f t="shared" si="1701"/>
        <v>1.1554328892073284E-2</v>
      </c>
      <c r="AG1340" s="13">
        <f t="shared" si="1702"/>
        <v>5.3521491561944138E-3</v>
      </c>
      <c r="AH1340" s="13">
        <f t="shared" si="1703"/>
        <v>8.5340197361421458E-3</v>
      </c>
      <c r="AI1340" s="13">
        <f t="shared" si="1704"/>
        <v>1.2905097233773385E-2</v>
      </c>
      <c r="AJ1340" s="13">
        <f t="shared" si="1705"/>
        <v>9.757508170963736E-3</v>
      </c>
      <c r="AK1340" s="13">
        <f t="shared" si="1706"/>
        <v>4.9184165492508732E-3</v>
      </c>
      <c r="AL1340" s="13">
        <f t="shared" si="1707"/>
        <v>1.562950849205811E-4</v>
      </c>
      <c r="AM1340" s="13">
        <f t="shared" si="1708"/>
        <v>3.6191191429020097E-3</v>
      </c>
      <c r="AN1340" s="13">
        <f t="shared" si="1709"/>
        <v>5.0293008744468036E-3</v>
      </c>
      <c r="AO1340" s="13">
        <f t="shared" si="1710"/>
        <v>3.4944783919754249E-3</v>
      </c>
      <c r="AP1340" s="13">
        <f t="shared" si="1711"/>
        <v>1.6186980439670403E-3</v>
      </c>
      <c r="AQ1340" s="13">
        <f t="shared" si="1712"/>
        <v>5.6235503492300921E-4</v>
      </c>
      <c r="AR1340" s="13">
        <f t="shared" si="1713"/>
        <v>2.3718563123683299E-3</v>
      </c>
      <c r="AS1340" s="13">
        <f t="shared" si="1714"/>
        <v>3.5867079385838723E-3</v>
      </c>
      <c r="AT1340" s="13">
        <f t="shared" si="1715"/>
        <v>2.7118999092856574E-3</v>
      </c>
      <c r="AU1340" s="13">
        <f t="shared" si="1716"/>
        <v>1.3669733255703867E-3</v>
      </c>
      <c r="AV1340" s="13">
        <f t="shared" si="1717"/>
        <v>5.1678236715782143E-4</v>
      </c>
      <c r="AW1340" s="13">
        <f t="shared" si="1718"/>
        <v>9.123368054150224E-6</v>
      </c>
      <c r="AX1340" s="13">
        <f t="shared" si="1719"/>
        <v>9.1213531027982517E-4</v>
      </c>
      <c r="AY1340" s="13">
        <f t="shared" si="1720"/>
        <v>1.2675468069630054E-3</v>
      </c>
      <c r="AZ1340" s="13">
        <f t="shared" si="1721"/>
        <v>8.8072180176273097E-4</v>
      </c>
      <c r="BA1340" s="13">
        <f t="shared" si="1722"/>
        <v>4.0796436488667402E-4</v>
      </c>
      <c r="BB1340" s="13">
        <f t="shared" si="1723"/>
        <v>1.4173169326932246E-4</v>
      </c>
      <c r="BC1340" s="13">
        <f t="shared" si="1724"/>
        <v>3.9391426518479182E-5</v>
      </c>
      <c r="BD1340" s="13">
        <f t="shared" si="1725"/>
        <v>5.4934080894847531E-4</v>
      </c>
      <c r="BE1340" s="13">
        <f t="shared" si="1726"/>
        <v>8.3071011939850055E-4</v>
      </c>
      <c r="BF1340" s="13">
        <f t="shared" si="1727"/>
        <v>6.2809761374909656E-4</v>
      </c>
      <c r="BG1340" s="13">
        <f t="shared" si="1728"/>
        <v>3.1660190736006513E-4</v>
      </c>
      <c r="BH1340" s="13">
        <f t="shared" si="1729"/>
        <v>1.1969091135260131E-4</v>
      </c>
      <c r="BI1340" s="13">
        <f t="shared" si="1730"/>
        <v>3.6199186239579182E-5</v>
      </c>
      <c r="BJ1340" s="14">
        <f t="shared" si="1731"/>
        <v>0.40279131136972712</v>
      </c>
      <c r="BK1340" s="14">
        <f t="shared" si="1732"/>
        <v>0.24840967528780306</v>
      </c>
      <c r="BL1340" s="14">
        <f t="shared" si="1733"/>
        <v>0.32392755919235156</v>
      </c>
      <c r="BM1340" s="14">
        <f t="shared" si="1734"/>
        <v>0.55289759656092863</v>
      </c>
      <c r="BN1340" s="14">
        <f t="shared" si="1735"/>
        <v>0.44553708061740854</v>
      </c>
    </row>
    <row r="1341" spans="1:66" x14ac:dyDescent="0.25">
      <c r="A1341" t="s">
        <v>143</v>
      </c>
      <c r="B1341" t="s">
        <v>329</v>
      </c>
      <c r="C1341" t="s">
        <v>160</v>
      </c>
      <c r="D1341" s="7" t="s">
        <v>509</v>
      </c>
      <c r="E1341" s="10">
        <f>VLOOKUP(A1341,home!$A$2:$E$405,3,FALSE)</f>
        <v>1.1642857142857099</v>
      </c>
      <c r="F1341" s="10">
        <f>VLOOKUP(B1341,home!$B$2:$E$405,3,FALSE)</f>
        <v>0.97</v>
      </c>
      <c r="G1341" s="10">
        <f>VLOOKUP(C1341,away!$B$2:$E$405,4,FALSE)</f>
        <v>0.86</v>
      </c>
      <c r="H1341" s="10">
        <f>VLOOKUP(A1341,away!$A$2:$E$405,3,FALSE)</f>
        <v>1.02142857142857</v>
      </c>
      <c r="I1341" s="10">
        <f>VLOOKUP(C1341,away!$B$2:$E$405,3,FALSE)</f>
        <v>0.74</v>
      </c>
      <c r="J1341" s="10">
        <f>VLOOKUP(B1341,home!$B$2:$E$405,4,FALSE)</f>
        <v>1.35</v>
      </c>
      <c r="K1341" s="12">
        <f t="shared" si="1680"/>
        <v>0.97124714285713909</v>
      </c>
      <c r="L1341" s="12">
        <f t="shared" si="1681"/>
        <v>1.0204071428571415</v>
      </c>
      <c r="M1341" s="13">
        <f t="shared" si="1682"/>
        <v>0.13646947909743795</v>
      </c>
      <c r="N1341" s="13">
        <f t="shared" si="1683"/>
        <v>0.13254559166058869</v>
      </c>
      <c r="O1341" s="13">
        <f t="shared" si="1684"/>
        <v>0.13925443125301903</v>
      </c>
      <c r="P1341" s="13">
        <f t="shared" si="1685"/>
        <v>0.13525046848469066</v>
      </c>
      <c r="Q1341" s="13">
        <f t="shared" si="1686"/>
        <v>6.4367263599327887E-2</v>
      </c>
      <c r="R1341" s="13">
        <f t="shared" si="1687"/>
        <v>7.1048108162544685E-2</v>
      </c>
      <c r="S1341" s="13">
        <f t="shared" si="1688"/>
        <v>3.3510586664340314E-2</v>
      </c>
      <c r="T1341" s="13">
        <f t="shared" si="1689"/>
        <v>6.5680815542922655E-2</v>
      </c>
      <c r="U1341" s="13">
        <f t="shared" si="1690"/>
        <v>6.9005272058276515E-2</v>
      </c>
      <c r="V1341" s="13">
        <f t="shared" si="1691"/>
        <v>3.690139343100396E-3</v>
      </c>
      <c r="W1341" s="13">
        <f t="shared" si="1692"/>
        <v>2.0838840288126517E-2</v>
      </c>
      <c r="X1341" s="13">
        <f t="shared" si="1693"/>
        <v>2.126410147886347E-2</v>
      </c>
      <c r="Y1341" s="13">
        <f t="shared" si="1694"/>
        <v>1.0849020517735694E-2</v>
      </c>
      <c r="Z1341" s="13">
        <f t="shared" si="1695"/>
        <v>2.4165999018515801E-2</v>
      </c>
      <c r="AA1341" s="13">
        <f t="shared" si="1696"/>
        <v>2.34711575010219E-2</v>
      </c>
      <c r="AB1341" s="13">
        <f t="shared" si="1697"/>
        <v>1.1398147331208712E-2</v>
      </c>
      <c r="AC1341" s="13">
        <f t="shared" si="1698"/>
        <v>2.2857357842434183E-4</v>
      </c>
      <c r="AD1341" s="13">
        <f t="shared" si="1699"/>
        <v>5.0599160225747791E-3</v>
      </c>
      <c r="AE1341" s="13">
        <f t="shared" si="1700"/>
        <v>5.1631744516926013E-3</v>
      </c>
      <c r="AF1341" s="13">
        <f t="shared" si="1701"/>
        <v>2.6342700451623176E-3</v>
      </c>
      <c r="AG1341" s="13">
        <f t="shared" si="1702"/>
        <v>8.960093234327448E-4</v>
      </c>
      <c r="AH1341" s="13">
        <f t="shared" si="1703"/>
        <v>6.1647895031930475E-3</v>
      </c>
      <c r="AI1341" s="13">
        <f t="shared" si="1704"/>
        <v>5.9875341912919294E-3</v>
      </c>
      <c r="AJ1341" s="13">
        <f t="shared" si="1705"/>
        <v>2.9076877380258583E-3</v>
      </c>
      <c r="AK1341" s="13">
        <f t="shared" si="1706"/>
        <v>9.4136113595945088E-4</v>
      </c>
      <c r="AL1341" s="13">
        <f t="shared" si="1707"/>
        <v>9.0612739990138399E-6</v>
      </c>
      <c r="AM1341" s="13">
        <f t="shared" si="1708"/>
        <v>9.8288579600456301E-4</v>
      </c>
      <c r="AN1341" s="13">
        <f t="shared" si="1709"/>
        <v>1.0029436868558834E-3</v>
      </c>
      <c r="AO1341" s="13">
        <f t="shared" si="1710"/>
        <v>5.1170545097560971E-4</v>
      </c>
      <c r="AP1341" s="13">
        <f t="shared" si="1711"/>
        <v>1.7404929907148238E-4</v>
      </c>
      <c r="AQ1341" s="13">
        <f t="shared" si="1712"/>
        <v>4.4400286995454862E-5</v>
      </c>
      <c r="AR1341" s="13">
        <f t="shared" si="1713"/>
        <v>1.2581190486537831E-3</v>
      </c>
      <c r="AS1341" s="13">
        <f t="shared" si="1714"/>
        <v>1.2219445313791288E-3</v>
      </c>
      <c r="AT1341" s="13">
        <f t="shared" si="1715"/>
        <v>5.9340506741594227E-4</v>
      </c>
      <c r="AU1341" s="13">
        <f t="shared" si="1716"/>
        <v>1.9211432542822735E-4</v>
      </c>
      <c r="AV1341" s="13">
        <f t="shared" si="1717"/>
        <v>4.6647622418523096E-5</v>
      </c>
      <c r="AW1341" s="13">
        <f t="shared" si="1718"/>
        <v>2.4945373246744258E-7</v>
      </c>
      <c r="AX1341" s="13">
        <f t="shared" si="1719"/>
        <v>1.5910417018738271E-4</v>
      </c>
      <c r="AY1341" s="13">
        <f t="shared" si="1720"/>
        <v>1.6235103171756356E-4</v>
      </c>
      <c r="AZ1341" s="13">
        <f t="shared" si="1721"/>
        <v>8.2832076207414086E-5</v>
      </c>
      <c r="BA1341" s="13">
        <f t="shared" si="1722"/>
        <v>2.8174147406577482E-5</v>
      </c>
      <c r="BB1341" s="13">
        <f t="shared" si="1723"/>
        <v>7.1872753143954168E-6</v>
      </c>
      <c r="BC1341" s="13">
        <f t="shared" si="1724"/>
        <v>1.4667894136979786E-6</v>
      </c>
      <c r="BD1341" s="13">
        <f t="shared" si="1725"/>
        <v>2.1396561063515856E-4</v>
      </c>
      <c r="BE1341" s="13">
        <f t="shared" si="1726"/>
        <v>2.0781348799908087E-4</v>
      </c>
      <c r="BF1341" s="13">
        <f t="shared" si="1727"/>
        <v>1.0091912823314181E-4</v>
      </c>
      <c r="BG1341" s="13">
        <f t="shared" si="1728"/>
        <v>3.2672471652024079E-5</v>
      </c>
      <c r="BH1341" s="13">
        <f t="shared" si="1729"/>
        <v>7.9332611855273128E-6</v>
      </c>
      <c r="BI1341" s="13">
        <f t="shared" si="1730"/>
        <v>1.541031451996569E-6</v>
      </c>
      <c r="BJ1341" s="14">
        <f t="shared" si="1731"/>
        <v>0.33245610294057742</v>
      </c>
      <c r="BK1341" s="14">
        <f t="shared" si="1732"/>
        <v>0.30932065947371024</v>
      </c>
      <c r="BL1341" s="14">
        <f t="shared" si="1733"/>
        <v>0.3340555644609936</v>
      </c>
      <c r="BM1341" s="14">
        <f t="shared" si="1734"/>
        <v>0.32090088205820305</v>
      </c>
      <c r="BN1341" s="14">
        <f t="shared" si="1735"/>
        <v>0.67893534225760899</v>
      </c>
    </row>
    <row r="1342" spans="1:66" x14ac:dyDescent="0.25">
      <c r="A1342" t="s">
        <v>143</v>
      </c>
      <c r="B1342" t="s">
        <v>157</v>
      </c>
      <c r="C1342" t="s">
        <v>150</v>
      </c>
      <c r="D1342" s="7" t="s">
        <v>509</v>
      </c>
      <c r="E1342" s="10">
        <f>VLOOKUP(A1342,home!$A$2:$E$405,3,FALSE)</f>
        <v>1.1642857142857099</v>
      </c>
      <c r="F1342" s="10">
        <f>VLOOKUP(B1342,home!$B$2:$E$405,3,FALSE)</f>
        <v>0.61</v>
      </c>
      <c r="G1342" s="10">
        <f>VLOOKUP(C1342,away!$B$2:$E$405,4,FALSE)</f>
        <v>0.98</v>
      </c>
      <c r="H1342" s="10">
        <f>VLOOKUP(A1342,away!$A$2:$E$405,3,FALSE)</f>
        <v>1.02142857142857</v>
      </c>
      <c r="I1342" s="10">
        <f>VLOOKUP(C1342,away!$B$2:$E$405,3,FALSE)</f>
        <v>0.86</v>
      </c>
      <c r="J1342" s="10">
        <f>VLOOKUP(B1342,home!$B$2:$E$405,4,FALSE)</f>
        <v>1.68</v>
      </c>
      <c r="K1342" s="12">
        <f t="shared" si="1680"/>
        <v>0.69600999999999735</v>
      </c>
      <c r="L1342" s="12">
        <f t="shared" si="1681"/>
        <v>1.475759999999998</v>
      </c>
      <c r="M1342" s="13">
        <f t="shared" si="1682"/>
        <v>0.11397570127695594</v>
      </c>
      <c r="N1342" s="13">
        <f t="shared" si="1683"/>
        <v>7.9328227845773813E-2</v>
      </c>
      <c r="O1342" s="13">
        <f t="shared" si="1684"/>
        <v>0.16820078091648027</v>
      </c>
      <c r="P1342" s="13">
        <f t="shared" si="1685"/>
        <v>0.11706942552567901</v>
      </c>
      <c r="Q1342" s="13">
        <f t="shared" si="1686"/>
        <v>2.7606619931468405E-2</v>
      </c>
      <c r="R1342" s="13">
        <f t="shared" si="1687"/>
        <v>0.1241119922226523</v>
      </c>
      <c r="S1342" s="13">
        <f t="shared" si="1688"/>
        <v>3.0061781237935407E-2</v>
      </c>
      <c r="T1342" s="13">
        <f t="shared" si="1689"/>
        <v>4.0740745430063757E-2</v>
      </c>
      <c r="U1342" s="13">
        <f t="shared" si="1690"/>
        <v>8.6383187706887923E-2</v>
      </c>
      <c r="V1342" s="13">
        <f t="shared" si="1691"/>
        <v>3.4308633042678623E-3</v>
      </c>
      <c r="W1342" s="13">
        <f t="shared" si="1692"/>
        <v>6.4048278461670853E-3</v>
      </c>
      <c r="X1342" s="13">
        <f t="shared" si="1693"/>
        <v>9.4519887422595244E-3</v>
      </c>
      <c r="Y1342" s="13">
        <f t="shared" si="1694"/>
        <v>6.974433453138449E-3</v>
      </c>
      <c r="Z1342" s="13">
        <f t="shared" si="1695"/>
        <v>6.1053171214167055E-2</v>
      </c>
      <c r="AA1342" s="13">
        <f t="shared" si="1696"/>
        <v>4.2493617696772255E-2</v>
      </c>
      <c r="AB1342" s="13">
        <f t="shared" si="1697"/>
        <v>1.4787991426565169E-2</v>
      </c>
      <c r="AC1342" s="13">
        <f t="shared" si="1698"/>
        <v>2.2024935555769326E-4</v>
      </c>
      <c r="AD1342" s="13">
        <f t="shared" si="1699"/>
        <v>1.1144560573026836E-3</v>
      </c>
      <c r="AE1342" s="13">
        <f t="shared" si="1700"/>
        <v>1.6446696711250063E-3</v>
      </c>
      <c r="AF1342" s="13">
        <f t="shared" si="1701"/>
        <v>1.2135688569297181E-3</v>
      </c>
      <c r="AG1342" s="13">
        <f t="shared" si="1702"/>
        <v>5.9697879210086631E-4</v>
      </c>
      <c r="AH1342" s="13">
        <f t="shared" si="1703"/>
        <v>2.2524956987754759E-2</v>
      </c>
      <c r="AI1342" s="13">
        <f t="shared" si="1704"/>
        <v>1.5677595313047132E-2</v>
      </c>
      <c r="AJ1342" s="13">
        <f t="shared" si="1705"/>
        <v>5.455881556916945E-3</v>
      </c>
      <c r="AK1342" s="13">
        <f t="shared" si="1706"/>
        <v>1.2657827074765832E-3</v>
      </c>
      <c r="AL1342" s="13">
        <f t="shared" si="1707"/>
        <v>9.0491096746612859E-6</v>
      </c>
      <c r="AM1342" s="13">
        <f t="shared" si="1708"/>
        <v>1.5513451208864769E-4</v>
      </c>
      <c r="AN1342" s="13">
        <f t="shared" si="1709"/>
        <v>2.2894130755994241E-4</v>
      </c>
      <c r="AO1342" s="13">
        <f t="shared" si="1710"/>
        <v>1.689312120223301E-4</v>
      </c>
      <c r="AP1342" s="13">
        <f t="shared" si="1711"/>
        <v>8.3100641818024523E-5</v>
      </c>
      <c r="AQ1342" s="13">
        <f t="shared" si="1712"/>
        <v>3.0659150792341923E-5</v>
      </c>
      <c r="AR1342" s="13">
        <f t="shared" si="1713"/>
        <v>6.6482861048497797E-3</v>
      </c>
      <c r="AS1342" s="13">
        <f t="shared" si="1714"/>
        <v>4.6272736118364785E-3</v>
      </c>
      <c r="AT1342" s="13">
        <f t="shared" si="1715"/>
        <v>1.610314353287147E-3</v>
      </c>
      <c r="AU1342" s="13">
        <f t="shared" si="1716"/>
        <v>3.7359829767712774E-4</v>
      </c>
      <c r="AV1342" s="13">
        <f t="shared" si="1717"/>
        <v>6.5007037791564159E-5</v>
      </c>
      <c r="AW1342" s="13">
        <f t="shared" si="1718"/>
        <v>2.5818711533893529E-7</v>
      </c>
      <c r="AX1342" s="13">
        <f t="shared" si="1719"/>
        <v>1.7995861959803199E-5</v>
      </c>
      <c r="AY1342" s="13">
        <f t="shared" si="1720"/>
        <v>2.6557573245799133E-5</v>
      </c>
      <c r="AZ1342" s="13">
        <f t="shared" si="1721"/>
        <v>1.9596302146610239E-5</v>
      </c>
      <c r="BA1342" s="13">
        <f t="shared" si="1722"/>
        <v>9.6398129519604986E-6</v>
      </c>
      <c r="BB1342" s="13">
        <f t="shared" si="1723"/>
        <v>3.5565125904963006E-6</v>
      </c>
      <c r="BC1342" s="13">
        <f t="shared" si="1724"/>
        <v>1.0497118041101621E-6</v>
      </c>
      <c r="BD1342" s="13">
        <f t="shared" si="1725"/>
        <v>1.6352124503488505E-3</v>
      </c>
      <c r="BE1342" s="13">
        <f t="shared" si="1726"/>
        <v>1.1381242175672994E-3</v>
      </c>
      <c r="BF1342" s="13">
        <f t="shared" si="1727"/>
        <v>3.9607291833450639E-4</v>
      </c>
      <c r="BG1342" s="13">
        <f t="shared" si="1728"/>
        <v>9.1890237296666274E-5</v>
      </c>
      <c r="BH1342" s="13">
        <f t="shared" si="1729"/>
        <v>1.5989131015213109E-5</v>
      </c>
      <c r="BI1342" s="13">
        <f t="shared" si="1730"/>
        <v>2.2257190155796879E-6</v>
      </c>
      <c r="BJ1342" s="14">
        <f t="shared" si="1731"/>
        <v>0.17582167922530934</v>
      </c>
      <c r="BK1342" s="14">
        <f t="shared" si="1732"/>
        <v>0.26479362738331635</v>
      </c>
      <c r="BL1342" s="14">
        <f t="shared" si="1733"/>
        <v>0.49750578061357348</v>
      </c>
      <c r="BM1342" s="14">
        <f t="shared" si="1734"/>
        <v>0.36885521133122617</v>
      </c>
      <c r="BN1342" s="14">
        <f t="shared" si="1735"/>
        <v>0.63029274771900978</v>
      </c>
    </row>
    <row r="1343" spans="1:66" x14ac:dyDescent="0.25">
      <c r="A1343" t="s">
        <v>143</v>
      </c>
      <c r="B1343" t="s">
        <v>140</v>
      </c>
      <c r="C1343" t="s">
        <v>151</v>
      </c>
      <c r="D1343" s="7" t="s">
        <v>509</v>
      </c>
      <c r="E1343" s="10">
        <f>VLOOKUP(A1343,home!$A$2:$E$405,3,FALSE)</f>
        <v>1.1642857142857099</v>
      </c>
      <c r="F1343" s="10">
        <f>VLOOKUP(B1343,home!$B$2:$E$405,3,FALSE)</f>
        <v>0.74</v>
      </c>
      <c r="G1343" s="10">
        <f>VLOOKUP(C1343,away!$B$2:$E$405,4,FALSE)</f>
        <v>0.49</v>
      </c>
      <c r="H1343" s="10">
        <f>VLOOKUP(A1343,away!$A$2:$E$405,3,FALSE)</f>
        <v>1.02142857142857</v>
      </c>
      <c r="I1343" s="10">
        <f>VLOOKUP(C1343,away!$B$2:$E$405,3,FALSE)</f>
        <v>0.74</v>
      </c>
      <c r="J1343" s="10">
        <f>VLOOKUP(B1343,home!$B$2:$E$405,4,FALSE)</f>
        <v>1.26</v>
      </c>
      <c r="K1343" s="12">
        <f t="shared" si="1680"/>
        <v>0.42216999999999838</v>
      </c>
      <c r="L1343" s="12">
        <f t="shared" si="1681"/>
        <v>0.95237999999999867</v>
      </c>
      <c r="M1343" s="13">
        <f t="shared" si="1682"/>
        <v>0.2529533992267089</v>
      </c>
      <c r="N1343" s="13">
        <f t="shared" si="1683"/>
        <v>0.10678933655153927</v>
      </c>
      <c r="O1343" s="13">
        <f t="shared" si="1684"/>
        <v>0.24090775835553266</v>
      </c>
      <c r="P1343" s="13">
        <f t="shared" si="1685"/>
        <v>0.10170402834495483</v>
      </c>
      <c r="Q1343" s="13">
        <f t="shared" si="1686"/>
        <v>2.2541627105981583E-2</v>
      </c>
      <c r="R1343" s="13">
        <f t="shared" si="1687"/>
        <v>0.11471786545132091</v>
      </c>
      <c r="S1343" s="13">
        <f t="shared" si="1688"/>
        <v>1.0222939692857072E-2</v>
      </c>
      <c r="T1343" s="13">
        <f t="shared" si="1689"/>
        <v>2.1468194823194706E-2</v>
      </c>
      <c r="U1343" s="13">
        <f t="shared" si="1690"/>
        <v>4.8430441257583966E-2</v>
      </c>
      <c r="V1343" s="13">
        <f t="shared" si="1691"/>
        <v>4.5669990839312155E-4</v>
      </c>
      <c r="W1343" s="13">
        <f t="shared" si="1692"/>
        <v>3.1721329051107357E-3</v>
      </c>
      <c r="X1343" s="13">
        <f t="shared" si="1693"/>
        <v>3.021075936169358E-3</v>
      </c>
      <c r="Y1343" s="13">
        <f t="shared" si="1694"/>
        <v>1.4386061500444845E-3</v>
      </c>
      <c r="Z1343" s="13">
        <f t="shared" si="1695"/>
        <v>3.6418333566176297E-2</v>
      </c>
      <c r="AA1343" s="13">
        <f t="shared" si="1696"/>
        <v>1.5374727881632589E-2</v>
      </c>
      <c r="AB1343" s="13">
        <f t="shared" si="1697"/>
        <v>3.2453744348944027E-3</v>
      </c>
      <c r="AC1343" s="13">
        <f t="shared" si="1698"/>
        <v>1.1476476638173972E-5</v>
      </c>
      <c r="AD1343" s="13">
        <f t="shared" si="1699"/>
        <v>3.3479483713764856E-4</v>
      </c>
      <c r="AE1343" s="13">
        <f t="shared" si="1700"/>
        <v>3.1885190699315331E-4</v>
      </c>
      <c r="AF1343" s="13">
        <f t="shared" si="1701"/>
        <v>1.5183408959106942E-4</v>
      </c>
      <c r="AG1343" s="13">
        <f t="shared" si="1702"/>
        <v>4.8201250081580852E-5</v>
      </c>
      <c r="AH1343" s="13">
        <f t="shared" si="1703"/>
        <v>8.6710231304387309E-3</v>
      </c>
      <c r="AI1343" s="13">
        <f t="shared" si="1704"/>
        <v>3.6606458349773049E-3</v>
      </c>
      <c r="AJ1343" s="13">
        <f t="shared" si="1705"/>
        <v>7.7270742607618147E-4</v>
      </c>
      <c r="AK1343" s="13">
        <f t="shared" si="1706"/>
        <v>1.0873796468886008E-4</v>
      </c>
      <c r="AL1343" s="13">
        <f t="shared" si="1707"/>
        <v>1.8457216370719017E-7</v>
      </c>
      <c r="AM1343" s="13">
        <f t="shared" si="1708"/>
        <v>2.8268067278880124E-5</v>
      </c>
      <c r="AN1343" s="13">
        <f t="shared" si="1709"/>
        <v>2.6921941915059813E-5</v>
      </c>
      <c r="AO1343" s="13">
        <f t="shared" si="1710"/>
        <v>1.2819959520532313E-5</v>
      </c>
      <c r="AP1343" s="13">
        <f t="shared" si="1711"/>
        <v>4.0698243493881839E-6</v>
      </c>
      <c r="AQ1343" s="13">
        <f t="shared" si="1712"/>
        <v>9.6900482846757796E-7</v>
      </c>
      <c r="AR1343" s="13">
        <f t="shared" si="1713"/>
        <v>1.6516218017934459E-3</v>
      </c>
      <c r="AS1343" s="13">
        <f t="shared" si="1714"/>
        <v>6.9726517606313637E-4</v>
      </c>
      <c r="AT1343" s="13">
        <f t="shared" si="1715"/>
        <v>1.4718221968928658E-4</v>
      </c>
      <c r="AU1343" s="13">
        <f t="shared" si="1716"/>
        <v>2.071197256207529E-5</v>
      </c>
      <c r="AV1343" s="13">
        <f t="shared" si="1717"/>
        <v>2.1859933641328232E-6</v>
      </c>
      <c r="AW1343" s="13">
        <f t="shared" si="1718"/>
        <v>2.0613955669691431E-9</v>
      </c>
      <c r="AX1343" s="13">
        <f t="shared" si="1719"/>
        <v>1.9889883271874607E-6</v>
      </c>
      <c r="AY1343" s="13">
        <f t="shared" si="1720"/>
        <v>1.8942727030467912E-6</v>
      </c>
      <c r="AZ1343" s="13">
        <f t="shared" si="1721"/>
        <v>9.0203371846385009E-7</v>
      </c>
      <c r="BA1343" s="13">
        <f t="shared" si="1722"/>
        <v>2.8635962426353354E-7</v>
      </c>
      <c r="BB1343" s="13">
        <f t="shared" si="1723"/>
        <v>6.8180794739025898E-8</v>
      </c>
      <c r="BC1343" s="13">
        <f t="shared" si="1724"/>
        <v>1.2986805058710684E-8</v>
      </c>
      <c r="BD1343" s="13">
        <f t="shared" si="1725"/>
        <v>2.6216192859867317E-4</v>
      </c>
      <c r="BE1343" s="13">
        <f t="shared" si="1726"/>
        <v>1.1067690139650142E-4</v>
      </c>
      <c r="BF1343" s="13">
        <f t="shared" si="1727"/>
        <v>2.3362233731280415E-5</v>
      </c>
      <c r="BG1343" s="13">
        <f t="shared" si="1728"/>
        <v>3.2876114047782047E-6</v>
      </c>
      <c r="BH1343" s="13">
        <f t="shared" si="1729"/>
        <v>3.4698272668880236E-7</v>
      </c>
      <c r="BI1343" s="13">
        <f t="shared" si="1730"/>
        <v>2.9297139545242237E-8</v>
      </c>
      <c r="BJ1343" s="14">
        <f t="shared" si="1731"/>
        <v>0.15936285717570867</v>
      </c>
      <c r="BK1343" s="14">
        <f t="shared" si="1732"/>
        <v>0.36535062249441891</v>
      </c>
      <c r="BL1343" s="14">
        <f t="shared" si="1733"/>
        <v>0.43880811385561513</v>
      </c>
      <c r="BM1343" s="14">
        <f t="shared" si="1734"/>
        <v>0.16032401984457334</v>
      </c>
      <c r="BN1343" s="14">
        <f t="shared" si="1735"/>
        <v>0.83961401503603816</v>
      </c>
    </row>
    <row r="1344" spans="1:66" x14ac:dyDescent="0.25">
      <c r="A1344" t="s">
        <v>143</v>
      </c>
      <c r="B1344" t="s">
        <v>153</v>
      </c>
      <c r="C1344" t="s">
        <v>161</v>
      </c>
      <c r="D1344" s="7" t="s">
        <v>509</v>
      </c>
      <c r="E1344" s="10">
        <f>VLOOKUP(A1344,home!$A$2:$E$405,3,FALSE)</f>
        <v>1.1642857142857099</v>
      </c>
      <c r="F1344" s="10">
        <f>VLOOKUP(B1344,home!$B$2:$E$405,3,FALSE)</f>
        <v>1</v>
      </c>
      <c r="G1344" s="10">
        <f>VLOOKUP(C1344,away!$B$2:$E$405,4,FALSE)</f>
        <v>0.97</v>
      </c>
      <c r="H1344" s="10">
        <f>VLOOKUP(A1344,away!$A$2:$E$405,3,FALSE)</f>
        <v>1.02142857142857</v>
      </c>
      <c r="I1344" s="10">
        <f>VLOOKUP(C1344,away!$B$2:$E$405,3,FALSE)</f>
        <v>0.97</v>
      </c>
      <c r="J1344" s="10">
        <f>VLOOKUP(B1344,home!$B$2:$E$405,4,FALSE)</f>
        <v>0.65</v>
      </c>
      <c r="K1344" s="12">
        <f t="shared" si="1680"/>
        <v>1.1293571428571385</v>
      </c>
      <c r="L1344" s="12">
        <f t="shared" si="1681"/>
        <v>0.64401071428571344</v>
      </c>
      <c r="M1344" s="13">
        <f t="shared" si="1682"/>
        <v>0.16976029656649946</v>
      </c>
      <c r="N1344" s="13">
        <f t="shared" si="1683"/>
        <v>0.1917200035009223</v>
      </c>
      <c r="O1344" s="13">
        <f t="shared" si="1684"/>
        <v>0.10932744984914587</v>
      </c>
      <c r="P1344" s="13">
        <f t="shared" si="1685"/>
        <v>0.12346973639748847</v>
      </c>
      <c r="Q1344" s="13">
        <f t="shared" si="1686"/>
        <v>0.10826017769118113</v>
      </c>
      <c r="R1344" s="13">
        <f t="shared" si="1687"/>
        <v>3.5204024534191962E-2</v>
      </c>
      <c r="S1344" s="13">
        <f t="shared" si="1688"/>
        <v>2.2450443528904764E-2</v>
      </c>
      <c r="T1344" s="13">
        <f t="shared" si="1689"/>
        <v>6.9720714363595823E-2</v>
      </c>
      <c r="U1344" s="13">
        <f t="shared" si="1690"/>
        <v>3.9757916565007635E-2</v>
      </c>
      <c r="V1344" s="13">
        <f t="shared" si="1691"/>
        <v>1.8142904374808201E-3</v>
      </c>
      <c r="W1344" s="13">
        <f t="shared" si="1692"/>
        <v>4.0754801654172813E-2</v>
      </c>
      <c r="X1344" s="13">
        <f t="shared" si="1693"/>
        <v>2.6246528923876408E-2</v>
      </c>
      <c r="Y1344" s="13">
        <f t="shared" si="1694"/>
        <v>8.4515229198931403E-3</v>
      </c>
      <c r="Z1344" s="13">
        <f t="shared" si="1695"/>
        <v>7.5572563286655835E-3</v>
      </c>
      <c r="AA1344" s="13">
        <f t="shared" si="1696"/>
        <v>8.5348414151807904E-3</v>
      </c>
      <c r="AB1344" s="13">
        <f t="shared" si="1697"/>
        <v>4.8194420576936781E-3</v>
      </c>
      <c r="AC1344" s="13">
        <f t="shared" si="1698"/>
        <v>8.247289214372129E-5</v>
      </c>
      <c r="AD1344" s="13">
        <f t="shared" si="1699"/>
        <v>1.1506681588466496E-2</v>
      </c>
      <c r="AE1344" s="13">
        <f t="shared" si="1700"/>
        <v>7.4104262288465757E-3</v>
      </c>
      <c r="AF1344" s="13">
        <f t="shared" si="1701"/>
        <v>2.3861969444005336E-3</v>
      </c>
      <c r="AG1344" s="13">
        <f t="shared" si="1702"/>
        <v>5.1224546619659157E-4</v>
      </c>
      <c r="AH1344" s="13">
        <f t="shared" si="1703"/>
        <v>1.2167385115660373E-3</v>
      </c>
      <c r="AI1344" s="13">
        <f t="shared" si="1704"/>
        <v>1.3741323290264672E-3</v>
      </c>
      <c r="AJ1344" s="13">
        <f t="shared" si="1705"/>
        <v>7.7594308050847832E-4</v>
      </c>
      <c r="AK1344" s="13">
        <f t="shared" si="1706"/>
        <v>2.9210562014094058E-4</v>
      </c>
      <c r="AL1344" s="13">
        <f t="shared" si="1707"/>
        <v>2.3993610894606005E-6</v>
      </c>
      <c r="AM1344" s="13">
        <f t="shared" si="1708"/>
        <v>2.5990306085034724E-3</v>
      </c>
      <c r="AN1344" s="13">
        <f t="shared" si="1709"/>
        <v>1.6738035586327537E-3</v>
      </c>
      <c r="AO1344" s="13">
        <f t="shared" si="1710"/>
        <v>5.3897371268452423E-4</v>
      </c>
      <c r="AP1344" s="13">
        <f t="shared" si="1711"/>
        <v>1.1570161522906113E-4</v>
      </c>
      <c r="AQ1344" s="13">
        <f t="shared" si="1712"/>
        <v>1.8628269966919606E-5</v>
      </c>
      <c r="AR1344" s="13">
        <f t="shared" si="1713"/>
        <v>1.5671852758651595E-4</v>
      </c>
      <c r="AS1344" s="13">
        <f t="shared" si="1714"/>
        <v>1.7699118854788527E-4</v>
      </c>
      <c r="AT1344" s="13">
        <f t="shared" si="1715"/>
        <v>9.9943131504664432E-5</v>
      </c>
      <c r="AU1344" s="13">
        <f t="shared" si="1716"/>
        <v>3.762382981476769E-5</v>
      </c>
      <c r="AV1344" s="13">
        <f t="shared" si="1717"/>
        <v>1.0622685235737314E-5</v>
      </c>
      <c r="AW1344" s="13">
        <f t="shared" si="1718"/>
        <v>4.8474965261457909E-8</v>
      </c>
      <c r="AX1344" s="13">
        <f t="shared" si="1719"/>
        <v>4.8920563036962156E-4</v>
      </c>
      <c r="AY1344" s="13">
        <f t="shared" si="1720"/>
        <v>3.1505366744693272E-4</v>
      </c>
      <c r="AZ1344" s="13">
        <f t="shared" si="1721"/>
        <v>1.0144896870541636E-4</v>
      </c>
      <c r="BA1344" s="13">
        <f t="shared" si="1722"/>
        <v>2.1778074266508061E-5</v>
      </c>
      <c r="BB1344" s="13">
        <f t="shared" si="1723"/>
        <v>3.5063282910352925E-6</v>
      </c>
      <c r="BC1344" s="13">
        <f t="shared" si="1724"/>
        <v>4.5162259744596884E-7</v>
      </c>
      <c r="BD1344" s="13">
        <f t="shared" si="1725"/>
        <v>1.6821401815466229E-5</v>
      </c>
      <c r="BE1344" s="13">
        <f t="shared" si="1726"/>
        <v>1.8997370293166821E-5</v>
      </c>
      <c r="BF1344" s="13">
        <f t="shared" si="1727"/>
        <v>1.0727407918044984E-5</v>
      </c>
      <c r="BG1344" s="13">
        <f t="shared" si="1728"/>
        <v>4.0383582521954418E-6</v>
      </c>
      <c r="BH1344" s="13">
        <f t="shared" si="1729"/>
        <v>1.1401871843832477E-6</v>
      </c>
      <c r="BI1344" s="13">
        <f t="shared" si="1730"/>
        <v>2.5753570817547803E-7</v>
      </c>
      <c r="BJ1344" s="14">
        <f t="shared" si="1731"/>
        <v>0.47284688133824559</v>
      </c>
      <c r="BK1344" s="14">
        <f t="shared" si="1732"/>
        <v>0.31789469285105365</v>
      </c>
      <c r="BL1344" s="14">
        <f t="shared" si="1733"/>
        <v>0.20183647558632289</v>
      </c>
      <c r="BM1344" s="14">
        <f t="shared" si="1734"/>
        <v>0.26207861237237667</v>
      </c>
      <c r="BN1344" s="14">
        <f t="shared" si="1735"/>
        <v>0.73774168853942912</v>
      </c>
    </row>
    <row r="1345" spans="1:66" x14ac:dyDescent="0.25">
      <c r="A1345" t="s">
        <v>143</v>
      </c>
      <c r="B1345" t="s">
        <v>159</v>
      </c>
      <c r="C1345" t="s">
        <v>155</v>
      </c>
      <c r="D1345" s="7" t="s">
        <v>509</v>
      </c>
      <c r="E1345" s="10">
        <f>VLOOKUP(A1345,home!$A$2:$E$405,3,FALSE)</f>
        <v>1.1642857142857099</v>
      </c>
      <c r="F1345" s="10">
        <f>VLOOKUP(B1345,home!$B$2:$E$405,3,FALSE)</f>
        <v>1.07</v>
      </c>
      <c r="G1345" s="10">
        <f>VLOOKUP(C1345,away!$B$2:$E$405,4,FALSE)</f>
        <v>1.29</v>
      </c>
      <c r="H1345" s="10">
        <f>VLOOKUP(A1345,away!$A$2:$E$405,3,FALSE)</f>
        <v>1.02142857142857</v>
      </c>
      <c r="I1345" s="10">
        <f>VLOOKUP(C1345,away!$B$2:$E$405,3,FALSE)</f>
        <v>1.1499999999999999</v>
      </c>
      <c r="J1345" s="10">
        <f>VLOOKUP(B1345,home!$B$2:$E$405,4,FALSE)</f>
        <v>0.61</v>
      </c>
      <c r="K1345" s="12">
        <f t="shared" si="1680"/>
        <v>1.6070635714285655</v>
      </c>
      <c r="L1345" s="12">
        <f t="shared" si="1681"/>
        <v>0.71653214285714173</v>
      </c>
      <c r="M1345" s="13">
        <f t="shared" si="1682"/>
        <v>9.7920856405446996E-2</v>
      </c>
      <c r="N1345" s="13">
        <f t="shared" si="1683"/>
        <v>0.15736504121228137</v>
      </c>
      <c r="O1345" s="13">
        <f t="shared" si="1684"/>
        <v>7.0163441070601421E-2</v>
      </c>
      <c r="P1345" s="13">
        <f t="shared" si="1685"/>
        <v>0.1127571101906384</v>
      </c>
      <c r="Q1345" s="13">
        <f t="shared" si="1686"/>
        <v>0.12644781257430618</v>
      </c>
      <c r="R1345" s="13">
        <f t="shared" si="1687"/>
        <v>2.5137180390274405E-2</v>
      </c>
      <c r="S1345" s="13">
        <f t="shared" si="1688"/>
        <v>3.2460311228028955E-2</v>
      </c>
      <c r="T1345" s="13">
        <f t="shared" si="1689"/>
        <v>9.0603922103465837E-2</v>
      </c>
      <c r="U1345" s="13">
        <f t="shared" si="1690"/>
        <v>4.0397046893638482E-2</v>
      </c>
      <c r="V1345" s="13">
        <f t="shared" si="1691"/>
        <v>4.1531623080563185E-3</v>
      </c>
      <c r="W1345" s="13">
        <f t="shared" si="1692"/>
        <v>6.7736557758331456E-2</v>
      </c>
      <c r="X1345" s="13">
        <f t="shared" si="1693"/>
        <v>4.8535420880343787E-2</v>
      </c>
      <c r="Y1345" s="13">
        <f t="shared" si="1694"/>
        <v>1.7388594563932994E-2</v>
      </c>
      <c r="Z1345" s="13">
        <f t="shared" si="1695"/>
        <v>6.0038659101432816E-3</v>
      </c>
      <c r="AA1345" s="13">
        <f t="shared" si="1696"/>
        <v>9.648594191933077E-3</v>
      </c>
      <c r="AB1345" s="13">
        <f t="shared" si="1697"/>
        <v>7.7529521206764433E-3</v>
      </c>
      <c r="AC1345" s="13">
        <f t="shared" si="1698"/>
        <v>2.9890119760984241E-4</v>
      </c>
      <c r="AD1345" s="13">
        <f t="shared" si="1699"/>
        <v>2.721423860684536E-2</v>
      </c>
      <c r="AE1345" s="13">
        <f t="shared" si="1700"/>
        <v>1.9499876705188463E-2</v>
      </c>
      <c r="AF1345" s="13">
        <f t="shared" si="1701"/>
        <v>6.9861442205093735E-3</v>
      </c>
      <c r="AG1345" s="13">
        <f t="shared" si="1702"/>
        <v>1.6685989628768729E-3</v>
      </c>
      <c r="AH1345" s="13">
        <f t="shared" si="1703"/>
        <v>1.075490726505477E-3</v>
      </c>
      <c r="AI1345" s="13">
        <f t="shared" si="1704"/>
        <v>1.7283819679761942E-3</v>
      </c>
      <c r="AJ1345" s="13">
        <f t="shared" si="1705"/>
        <v>1.3888098491242778E-3</v>
      </c>
      <c r="AK1345" s="13">
        <f t="shared" si="1706"/>
        <v>7.4396857205627639E-4</v>
      </c>
      <c r="AL1345" s="13">
        <f t="shared" si="1707"/>
        <v>1.3767541058038378E-5</v>
      </c>
      <c r="AM1345" s="13">
        <f t="shared" si="1708"/>
        <v>8.7470022978452123E-3</v>
      </c>
      <c r="AN1345" s="13">
        <f t="shared" si="1709"/>
        <v>6.2675083000513733E-3</v>
      </c>
      <c r="AO1345" s="13">
        <f t="shared" si="1710"/>
        <v>2.2454355763053655E-3</v>
      </c>
      <c r="AP1345" s="13">
        <f t="shared" si="1711"/>
        <v>5.3630892171258157E-4</v>
      </c>
      <c r="AQ1345" s="13">
        <f t="shared" si="1712"/>
        <v>9.6070645227029757E-5</v>
      </c>
      <c r="AR1345" s="13">
        <f t="shared" si="1713"/>
        <v>1.5412473497719077E-4</v>
      </c>
      <c r="AS1345" s="13">
        <f t="shared" si="1714"/>
        <v>2.476882470379253E-4</v>
      </c>
      <c r="AT1345" s="13">
        <f t="shared" si="1715"/>
        <v>1.9902537944282455E-4</v>
      </c>
      <c r="AU1345" s="13">
        <f t="shared" si="1716"/>
        <v>1.0661547903077035E-4</v>
      </c>
      <c r="AV1345" s="13">
        <f t="shared" si="1717"/>
        <v>4.2834463125189284E-5</v>
      </c>
      <c r="AW1345" s="13">
        <f t="shared" si="1718"/>
        <v>4.4037495662926517E-7</v>
      </c>
      <c r="AX1345" s="13">
        <f t="shared" si="1719"/>
        <v>2.3428314586781671E-3</v>
      </c>
      <c r="AY1345" s="13">
        <f t="shared" si="1720"/>
        <v>1.6787140454397904E-3</v>
      </c>
      <c r="AZ1345" s="13">
        <f t="shared" si="1721"/>
        <v>6.0142628611167695E-4</v>
      </c>
      <c r="BA1345" s="13">
        <f t="shared" si="1722"/>
        <v>1.4364708851940413E-4</v>
      </c>
      <c r="BB1345" s="13">
        <f t="shared" si="1723"/>
        <v>2.5731939037999531E-5</v>
      </c>
      <c r="BC1345" s="13">
        <f t="shared" si="1724"/>
        <v>3.6875522837534298E-6</v>
      </c>
      <c r="BD1345" s="13">
        <f t="shared" si="1725"/>
        <v>1.8405887770082586E-5</v>
      </c>
      <c r="BE1345" s="13">
        <f t="shared" si="1726"/>
        <v>2.9579431735102275E-5</v>
      </c>
      <c r="BF1345" s="13">
        <f t="shared" si="1727"/>
        <v>2.376801360252046E-5</v>
      </c>
      <c r="BG1345" s="13">
        <f t="shared" si="1728"/>
        <v>1.2732236275276419E-5</v>
      </c>
      <c r="BH1345" s="13">
        <f t="shared" si="1729"/>
        <v>5.1153782752045147E-6</v>
      </c>
      <c r="BI1345" s="13">
        <f t="shared" si="1730"/>
        <v>1.6441476160316528E-6</v>
      </c>
      <c r="BJ1345" s="14">
        <f t="shared" si="1731"/>
        <v>0.58613457169929428</v>
      </c>
      <c r="BK1345" s="14">
        <f t="shared" si="1732"/>
        <v>0.24928282291627832</v>
      </c>
      <c r="BL1345" s="14">
        <f t="shared" si="1733"/>
        <v>0.15887739918167418</v>
      </c>
      <c r="BM1345" s="14">
        <f t="shared" si="1734"/>
        <v>0.40882894419335775</v>
      </c>
      <c r="BN1345" s="14">
        <f t="shared" si="1735"/>
        <v>0.58979144184354881</v>
      </c>
    </row>
    <row r="1346" spans="1:66" x14ac:dyDescent="0.25">
      <c r="A1346" t="s">
        <v>143</v>
      </c>
      <c r="B1346" t="s">
        <v>452</v>
      </c>
      <c r="C1346" t="s">
        <v>156</v>
      </c>
      <c r="D1346" s="7" t="s">
        <v>509</v>
      </c>
      <c r="E1346" s="10">
        <f>VLOOKUP(A1346,home!$A$2:$E$405,3,FALSE)</f>
        <v>1.1642857142857099</v>
      </c>
      <c r="F1346" s="10">
        <f>VLOOKUP(B1346,home!$B$2:$E$405,3,FALSE)</f>
        <v>0.72</v>
      </c>
      <c r="G1346" s="10">
        <f>VLOOKUP(C1346,away!$B$2:$E$405,4,FALSE)</f>
        <v>0.97</v>
      </c>
      <c r="H1346" s="10">
        <f>VLOOKUP(A1346,away!$A$2:$E$405,3,FALSE)</f>
        <v>1.02142857142857</v>
      </c>
      <c r="I1346" s="10">
        <f>VLOOKUP(C1346,away!$B$2:$E$405,3,FALSE)</f>
        <v>0.86</v>
      </c>
      <c r="J1346" s="10">
        <f>VLOOKUP(B1346,home!$B$2:$E$405,4,FALSE)</f>
        <v>1.47</v>
      </c>
      <c r="K1346" s="12">
        <f t="shared" si="1680"/>
        <v>0.81313714285713967</v>
      </c>
      <c r="L1346" s="12">
        <f t="shared" si="1681"/>
        <v>1.2912899999999983</v>
      </c>
      <c r="M1346" s="13">
        <f t="shared" si="1682"/>
        <v>0.12191549443049196</v>
      </c>
      <c r="N1346" s="13">
        <f t="shared" si="1683"/>
        <v>9.9134016811225745E-2</v>
      </c>
      <c r="O1346" s="13">
        <f t="shared" si="1684"/>
        <v>0.15742825880314973</v>
      </c>
      <c r="P1346" s="13">
        <f t="shared" si="1685"/>
        <v>0.12801076456816751</v>
      </c>
      <c r="Q1346" s="13">
        <f t="shared" si="1686"/>
        <v>4.0304775594915881E-2</v>
      </c>
      <c r="R1346" s="13">
        <f t="shared" si="1687"/>
        <v>0.10164276815495948</v>
      </c>
      <c r="S1346" s="13">
        <f t="shared" si="1688"/>
        <v>3.3602693246405704E-2</v>
      </c>
      <c r="T1346" s="13">
        <f t="shared" si="1689"/>
        <v>5.2045153677958846E-2</v>
      </c>
      <c r="U1346" s="13">
        <f t="shared" si="1690"/>
        <v>8.2649510089614409E-2</v>
      </c>
      <c r="V1346" s="13">
        <f t="shared" si="1691"/>
        <v>3.9202987593221104E-3</v>
      </c>
      <c r="W1346" s="13">
        <f t="shared" si="1692"/>
        <v>1.0924436690249359E-2</v>
      </c>
      <c r="X1346" s="13">
        <f t="shared" si="1693"/>
        <v>1.4106615853752074E-2</v>
      </c>
      <c r="Y1346" s="13">
        <f t="shared" si="1694"/>
        <v>9.1078659928957462E-3</v>
      </c>
      <c r="Z1346" s="13">
        <f t="shared" si="1695"/>
        <v>4.3750096696939141E-2</v>
      </c>
      <c r="AA1346" s="13">
        <f t="shared" si="1696"/>
        <v>3.5574828627872673E-2</v>
      </c>
      <c r="AB1346" s="13">
        <f t="shared" si="1697"/>
        <v>1.4463607254050383E-2</v>
      </c>
      <c r="AC1346" s="13">
        <f t="shared" si="1698"/>
        <v>2.5726859199723059E-4</v>
      </c>
      <c r="AD1346" s="13">
        <f t="shared" si="1699"/>
        <v>2.2207663094082671E-3</v>
      </c>
      <c r="AE1346" s="13">
        <f t="shared" si="1700"/>
        <v>2.8676533276757966E-3</v>
      </c>
      <c r="AF1346" s="13">
        <f t="shared" si="1701"/>
        <v>1.8514860327472375E-3</v>
      </c>
      <c r="AG1346" s="13">
        <f t="shared" si="1702"/>
        <v>7.969351330753922E-4</v>
      </c>
      <c r="AH1346" s="13">
        <f t="shared" si="1703"/>
        <v>1.4123515590947624E-2</v>
      </c>
      <c r="AI1346" s="13">
        <f t="shared" si="1704"/>
        <v>1.1484355114721416E-2</v>
      </c>
      <c r="AJ1346" s="13">
        <f t="shared" si="1705"/>
        <v>4.6691778527706762E-3</v>
      </c>
      <c r="AK1346" s="13">
        <f t="shared" si="1706"/>
        <v>1.2655606462312608E-3</v>
      </c>
      <c r="AL1346" s="13">
        <f t="shared" si="1707"/>
        <v>1.0805238272553686E-5</v>
      </c>
      <c r="AM1346" s="13">
        <f t="shared" si="1708"/>
        <v>3.6115751435712679E-4</v>
      </c>
      <c r="AN1346" s="13">
        <f t="shared" si="1709"/>
        <v>4.6635908671421351E-4</v>
      </c>
      <c r="AO1346" s="13">
        <f t="shared" si="1710"/>
        <v>3.0110241254159803E-4</v>
      </c>
      <c r="AP1346" s="13">
        <f t="shared" si="1711"/>
        <v>1.2960351143027985E-4</v>
      </c>
      <c r="AQ1346" s="13">
        <f t="shared" si="1712"/>
        <v>4.1838929568701474E-5</v>
      </c>
      <c r="AR1346" s="13">
        <f t="shared" si="1713"/>
        <v>3.6475108894869442E-3</v>
      </c>
      <c r="AS1346" s="13">
        <f t="shared" si="1714"/>
        <v>2.9659265832177178E-3</v>
      </c>
      <c r="AT1346" s="13">
        <f t="shared" si="1715"/>
        <v>1.2058525339008468E-3</v>
      </c>
      <c r="AU1346" s="13">
        <f t="shared" si="1716"/>
        <v>3.2684116137439233E-4</v>
      </c>
      <c r="AV1346" s="13">
        <f t="shared" si="1717"/>
        <v>6.6441672032020645E-5</v>
      </c>
      <c r="AW1346" s="13">
        <f t="shared" si="1718"/>
        <v>3.1515154070725355E-7</v>
      </c>
      <c r="AX1346" s="13">
        <f t="shared" si="1719"/>
        <v>4.894509822429005E-5</v>
      </c>
      <c r="AY1346" s="13">
        <f t="shared" si="1720"/>
        <v>6.3202315886043406E-5</v>
      </c>
      <c r="AZ1346" s="13">
        <f t="shared" si="1721"/>
        <v>4.0806259240244447E-5</v>
      </c>
      <c r="BA1346" s="13">
        <f t="shared" si="1722"/>
        <v>1.7564238164778389E-5</v>
      </c>
      <c r="BB1346" s="13">
        <f t="shared" si="1723"/>
        <v>5.6701312749491664E-6</v>
      </c>
      <c r="BC1346" s="13">
        <f t="shared" si="1724"/>
        <v>1.464356762805819E-6</v>
      </c>
      <c r="BD1346" s="13">
        <f t="shared" si="1725"/>
        <v>7.8499905608093068E-4</v>
      </c>
      <c r="BE1346" s="13">
        <f t="shared" si="1726"/>
        <v>6.3831188960719956E-4</v>
      </c>
      <c r="BF1346" s="13">
        <f t="shared" si="1727"/>
        <v>2.595175530834701E-4</v>
      </c>
      <c r="BG1346" s="13">
        <f t="shared" si="1728"/>
        <v>7.0341120545189658E-5</v>
      </c>
      <c r="BH1346" s="13">
        <f t="shared" si="1729"/>
        <v>1.4299244446371287E-5</v>
      </c>
      <c r="BI1346" s="13">
        <f t="shared" si="1730"/>
        <v>2.3254493548276354E-6</v>
      </c>
      <c r="BJ1346" s="14">
        <f t="shared" si="1731"/>
        <v>0.23483741927806939</v>
      </c>
      <c r="BK1346" s="14">
        <f t="shared" si="1732"/>
        <v>0.28778052715054309</v>
      </c>
      <c r="BL1346" s="14">
        <f t="shared" si="1733"/>
        <v>0.4332839492874474</v>
      </c>
      <c r="BM1346" s="14">
        <f t="shared" si="1734"/>
        <v>0.3511530268857434</v>
      </c>
      <c r="BN1346" s="14">
        <f t="shared" si="1735"/>
        <v>0.6484360783629104</v>
      </c>
    </row>
    <row r="1347" spans="1:66" x14ac:dyDescent="0.25">
      <c r="A1347" t="s">
        <v>143</v>
      </c>
      <c r="B1347" t="s">
        <v>158</v>
      </c>
      <c r="C1347" t="s">
        <v>145</v>
      </c>
      <c r="D1347" s="7" t="s">
        <v>509</v>
      </c>
      <c r="E1347" s="10">
        <f>VLOOKUP(A1347,home!$A$2:$E$405,3,FALSE)</f>
        <v>1.1642857142857099</v>
      </c>
      <c r="F1347" s="10">
        <f>VLOOKUP(B1347,home!$B$2:$E$405,3,FALSE)</f>
        <v>0.86</v>
      </c>
      <c r="G1347" s="10">
        <f>VLOOKUP(C1347,away!$B$2:$E$405,4,FALSE)</f>
        <v>1.23</v>
      </c>
      <c r="H1347" s="10">
        <f>VLOOKUP(A1347,away!$A$2:$E$405,3,FALSE)</f>
        <v>1.02142857142857</v>
      </c>
      <c r="I1347" s="10">
        <f>VLOOKUP(C1347,away!$B$2:$E$405,3,FALSE)</f>
        <v>0.37</v>
      </c>
      <c r="J1347" s="10">
        <f>VLOOKUP(B1347,home!$B$2:$E$405,4,FALSE)</f>
        <v>0.84</v>
      </c>
      <c r="K1347" s="12">
        <f t="shared" si="1680"/>
        <v>1.2315814285714239</v>
      </c>
      <c r="L1347" s="12">
        <f t="shared" si="1681"/>
        <v>0.31745999999999952</v>
      </c>
      <c r="M1347" s="13">
        <f t="shared" si="1682"/>
        <v>0.21245152621439181</v>
      </c>
      <c r="N1347" s="13">
        <f t="shared" si="1683"/>
        <v>0.26165135415730001</v>
      </c>
      <c r="O1347" s="13">
        <f t="shared" si="1684"/>
        <v>6.7444861512020712E-2</v>
      </c>
      <c r="P1347" s="13">
        <f t="shared" si="1685"/>
        <v>8.3063838890776329E-2</v>
      </c>
      <c r="Q1347" s="13">
        <f t="shared" si="1686"/>
        <v>0.16112247427034759</v>
      </c>
      <c r="R1347" s="13">
        <f t="shared" si="1687"/>
        <v>1.0705522867803031E-2</v>
      </c>
      <c r="S1347" s="13">
        <f t="shared" si="1688"/>
        <v>8.1190300844323337E-3</v>
      </c>
      <c r="T1347" s="13">
        <f t="shared" si="1689"/>
        <v>5.1149940681864466E-2</v>
      </c>
      <c r="U1347" s="13">
        <f t="shared" si="1690"/>
        <v>1.3184723147132905E-2</v>
      </c>
      <c r="V1347" s="13">
        <f t="shared" si="1691"/>
        <v>3.5270676087311657E-4</v>
      </c>
      <c r="W1347" s="13">
        <f t="shared" si="1692"/>
        <v>6.6145149012279053E-2</v>
      </c>
      <c r="X1347" s="13">
        <f t="shared" si="1693"/>
        <v>2.0998439005438071E-2</v>
      </c>
      <c r="Y1347" s="13">
        <f t="shared" si="1694"/>
        <v>3.3330822233331799E-3</v>
      </c>
      <c r="Z1347" s="13">
        <f t="shared" si="1695"/>
        <v>1.1328584298709149E-3</v>
      </c>
      <c r="AA1347" s="13">
        <f t="shared" si="1696"/>
        <v>1.3952074034296019E-3</v>
      </c>
      <c r="AB1347" s="13">
        <f t="shared" si="1697"/>
        <v>8.5915576353462822E-4</v>
      </c>
      <c r="AC1347" s="13">
        <f t="shared" si="1698"/>
        <v>8.6187829769011029E-6</v>
      </c>
      <c r="AD1347" s="13">
        <f t="shared" si="1699"/>
        <v>2.0365784278403097E-2</v>
      </c>
      <c r="AE1347" s="13">
        <f t="shared" si="1700"/>
        <v>6.4653218770218367E-3</v>
      </c>
      <c r="AF1347" s="13">
        <f t="shared" si="1701"/>
        <v>1.0262405415396743E-3</v>
      </c>
      <c r="AG1347" s="13">
        <f t="shared" si="1702"/>
        <v>1.0859677410572818E-4</v>
      </c>
      <c r="AH1347" s="13">
        <f t="shared" si="1703"/>
        <v>8.9909309286705021E-5</v>
      </c>
      <c r="AI1347" s="13">
        <f t="shared" si="1704"/>
        <v>1.1073063557319018E-4</v>
      </c>
      <c r="AJ1347" s="13">
        <f t="shared" si="1705"/>
        <v>6.818689717292566E-5</v>
      </c>
      <c r="AK1347" s="13">
        <f t="shared" si="1706"/>
        <v>2.7992572076694849E-5</v>
      </c>
      <c r="AL1347" s="13">
        <f t="shared" si="1707"/>
        <v>1.347901261778521E-7</v>
      </c>
      <c r="AM1347" s="13">
        <f t="shared" si="1708"/>
        <v>5.0164243391146203E-3</v>
      </c>
      <c r="AN1347" s="13">
        <f t="shared" si="1709"/>
        <v>1.5925140706953248E-3</v>
      </c>
      <c r="AO1347" s="13">
        <f t="shared" si="1710"/>
        <v>2.527797584414685E-4</v>
      </c>
      <c r="AP1347" s="13">
        <f t="shared" si="1711"/>
        <v>2.6749154038276157E-5</v>
      </c>
      <c r="AQ1347" s="13">
        <f t="shared" si="1712"/>
        <v>2.1229466102477837E-6</v>
      </c>
      <c r="AR1347" s="13">
        <f t="shared" si="1713"/>
        <v>5.7085218652314683E-6</v>
      </c>
      <c r="AS1347" s="13">
        <f t="shared" si="1714"/>
        <v>7.0305095138129822E-6</v>
      </c>
      <c r="AT1347" s="13">
        <f t="shared" si="1715"/>
        <v>4.3293224753033908E-6</v>
      </c>
      <c r="AU1347" s="13">
        <f t="shared" si="1716"/>
        <v>1.7773043862935072E-6</v>
      </c>
      <c r="AV1347" s="13">
        <f t="shared" si="1717"/>
        <v>5.4722376876940413E-7</v>
      </c>
      <c r="AW1347" s="13">
        <f t="shared" si="1718"/>
        <v>1.463887567464067E-9</v>
      </c>
      <c r="AX1347" s="13">
        <f t="shared" si="1719"/>
        <v>1.0296891756478748E-3</v>
      </c>
      <c r="AY1347" s="13">
        <f t="shared" si="1720"/>
        <v>3.2688512570117377E-4</v>
      </c>
      <c r="AZ1347" s="13">
        <f t="shared" si="1721"/>
        <v>5.1886476002547231E-5</v>
      </c>
      <c r="BA1347" s="13">
        <f t="shared" si="1722"/>
        <v>5.4906268905895395E-6</v>
      </c>
      <c r="BB1347" s="13">
        <f t="shared" si="1723"/>
        <v>4.3576360317163812E-7</v>
      </c>
      <c r="BC1347" s="13">
        <f t="shared" si="1724"/>
        <v>2.7667502692573614E-8</v>
      </c>
      <c r="BD1347" s="13">
        <f t="shared" si="1725"/>
        <v>3.020378918893964E-7</v>
      </c>
      <c r="BE1347" s="13">
        <f t="shared" si="1726"/>
        <v>3.7198425837584415E-7</v>
      </c>
      <c r="BF1347" s="13">
        <f t="shared" si="1727"/>
        <v>2.2906445216830194E-7</v>
      </c>
      <c r="BG1347" s="13">
        <f t="shared" si="1728"/>
        <v>9.4037175078789294E-8</v>
      </c>
      <c r="BH1347" s="13">
        <f t="shared" si="1729"/>
        <v>2.8953609605589117E-8</v>
      </c>
      <c r="BI1347" s="13">
        <f t="shared" si="1730"/>
        <v>7.1317455760701419E-9</v>
      </c>
      <c r="BJ1347" s="14">
        <f t="shared" si="1731"/>
        <v>0.60067138792588082</v>
      </c>
      <c r="BK1347" s="14">
        <f t="shared" si="1732"/>
        <v>0.30432274064927783</v>
      </c>
      <c r="BL1347" s="14">
        <f t="shared" si="1733"/>
        <v>9.3906716199172513E-2</v>
      </c>
      <c r="BM1347" s="14">
        <f t="shared" si="1734"/>
        <v>0.20326724162974885</v>
      </c>
      <c r="BN1347" s="14">
        <f t="shared" si="1735"/>
        <v>0.79643957791263942</v>
      </c>
    </row>
    <row r="1348" spans="1:66" x14ac:dyDescent="0.25">
      <c r="A1348" t="s">
        <v>143</v>
      </c>
      <c r="B1348" t="s">
        <v>147</v>
      </c>
      <c r="C1348" t="s">
        <v>152</v>
      </c>
      <c r="D1348" s="7" t="s">
        <v>509</v>
      </c>
      <c r="E1348" s="10">
        <f>VLOOKUP(A1348,home!$A$2:$E$405,3,FALSE)</f>
        <v>1.1642857142857099</v>
      </c>
      <c r="F1348" s="10">
        <f>VLOOKUP(B1348,home!$B$2:$E$405,3,FALSE)</f>
        <v>0.74</v>
      </c>
      <c r="G1348" s="10">
        <f>VLOOKUP(C1348,away!$B$2:$E$405,4,FALSE)</f>
        <v>1.23</v>
      </c>
      <c r="H1348" s="10">
        <f>VLOOKUP(A1348,away!$A$2:$E$405,3,FALSE)</f>
        <v>1.02142857142857</v>
      </c>
      <c r="I1348" s="10">
        <f>VLOOKUP(C1348,away!$B$2:$E$405,3,FALSE)</f>
        <v>1.1000000000000001</v>
      </c>
      <c r="J1348" s="10">
        <f>VLOOKUP(B1348,home!$B$2:$E$405,4,FALSE)</f>
        <v>0.42</v>
      </c>
      <c r="K1348" s="12">
        <f t="shared" si="1680"/>
        <v>1.059732857142853</v>
      </c>
      <c r="L1348" s="12">
        <f t="shared" si="1681"/>
        <v>0.47189999999999938</v>
      </c>
      <c r="M1348" s="13">
        <f t="shared" si="1682"/>
        <v>0.2161823840140237</v>
      </c>
      <c r="N1348" s="13">
        <f t="shared" si="1683"/>
        <v>0.22909557547513473</v>
      </c>
      <c r="O1348" s="13">
        <f t="shared" si="1684"/>
        <v>0.10201646701621765</v>
      </c>
      <c r="P1348" s="13">
        <f t="shared" si="1685"/>
        <v>0.10811020206671594</v>
      </c>
      <c r="Q1348" s="13">
        <f t="shared" si="1686"/>
        <v>0.12139005437852532</v>
      </c>
      <c r="R1348" s="13">
        <f t="shared" si="1687"/>
        <v>2.4070785392476521E-2</v>
      </c>
      <c r="S1348" s="13">
        <f t="shared" si="1688"/>
        <v>1.3516151933716263E-2</v>
      </c>
      <c r="T1348" s="13">
        <f t="shared" si="1689"/>
        <v>5.7283966661226024E-2</v>
      </c>
      <c r="U1348" s="13">
        <f t="shared" si="1690"/>
        <v>2.5508602177641591E-2</v>
      </c>
      <c r="V1348" s="13">
        <f t="shared" si="1691"/>
        <v>7.5102939039334955E-4</v>
      </c>
      <c r="W1348" s="13">
        <f t="shared" si="1692"/>
        <v>4.2880343051760313E-2</v>
      </c>
      <c r="X1348" s="13">
        <f t="shared" si="1693"/>
        <v>2.0235233886125668E-2</v>
      </c>
      <c r="Y1348" s="13">
        <f t="shared" si="1694"/>
        <v>4.7745034354313449E-3</v>
      </c>
      <c r="Z1348" s="13">
        <f t="shared" si="1695"/>
        <v>3.7863345422365518E-3</v>
      </c>
      <c r="AA1348" s="13">
        <f t="shared" si="1696"/>
        <v>4.0125031225430171E-3</v>
      </c>
      <c r="AB1348" s="13">
        <f t="shared" si="1697"/>
        <v>2.1260906991735651E-3</v>
      </c>
      <c r="AC1348" s="13">
        <f t="shared" si="1698"/>
        <v>2.3473796073793552E-5</v>
      </c>
      <c r="AD1348" s="13">
        <f t="shared" si="1699"/>
        <v>1.136042711437691E-2</v>
      </c>
      <c r="AE1348" s="13">
        <f t="shared" si="1700"/>
        <v>5.360985555274457E-3</v>
      </c>
      <c r="AF1348" s="13">
        <f t="shared" si="1701"/>
        <v>1.2649245417670064E-3</v>
      </c>
      <c r="AG1348" s="13">
        <f t="shared" si="1702"/>
        <v>1.9897263041994986E-4</v>
      </c>
      <c r="AH1348" s="13">
        <f t="shared" si="1703"/>
        <v>4.4669281762035662E-4</v>
      </c>
      <c r="AI1348" s="13">
        <f t="shared" si="1704"/>
        <v>4.733750558820118E-4</v>
      </c>
      <c r="AJ1348" s="13">
        <f t="shared" si="1705"/>
        <v>2.5082555023500105E-4</v>
      </c>
      <c r="AK1348" s="13">
        <f t="shared" si="1706"/>
        <v>8.8602692331655292E-5</v>
      </c>
      <c r="AL1348" s="13">
        <f t="shared" si="1707"/>
        <v>4.6955848847445095E-7</v>
      </c>
      <c r="AM1348" s="13">
        <f t="shared" si="1708"/>
        <v>2.407803576856357E-3</v>
      </c>
      <c r="AN1348" s="13">
        <f t="shared" si="1709"/>
        <v>1.1362425079185134E-3</v>
      </c>
      <c r="AO1348" s="13">
        <f t="shared" si="1710"/>
        <v>2.6809641974337287E-4</v>
      </c>
      <c r="AP1348" s="13">
        <f t="shared" si="1711"/>
        <v>4.2171566825632499E-5</v>
      </c>
      <c r="AQ1348" s="13">
        <f t="shared" si="1712"/>
        <v>4.9751905962539875E-6</v>
      </c>
      <c r="AR1348" s="13">
        <f t="shared" si="1713"/>
        <v>4.2158868127009222E-5</v>
      </c>
      <c r="AS1348" s="13">
        <f t="shared" si="1714"/>
        <v>4.4677137774144238E-5</v>
      </c>
      <c r="AT1348" s="13">
        <f t="shared" si="1715"/>
        <v>2.3672915431179377E-5</v>
      </c>
      <c r="AU1348" s="13">
        <f t="shared" si="1716"/>
        <v>8.36232210226162E-6</v>
      </c>
      <c r="AV1348" s="13">
        <f t="shared" si="1717"/>
        <v>2.2154568734446338E-6</v>
      </c>
      <c r="AW1348" s="13">
        <f t="shared" si="1718"/>
        <v>6.5227926388074332E-9</v>
      </c>
      <c r="AX1348" s="13">
        <f t="shared" si="1719"/>
        <v>4.252714273234613E-4</v>
      </c>
      <c r="AY1348" s="13">
        <f t="shared" si="1720"/>
        <v>2.0068558655394111E-4</v>
      </c>
      <c r="AZ1348" s="13">
        <f t="shared" si="1721"/>
        <v>4.7351764147402345E-5</v>
      </c>
      <c r="BA1348" s="13">
        <f t="shared" si="1722"/>
        <v>7.4484325003863786E-6</v>
      </c>
      <c r="BB1348" s="13">
        <f t="shared" si="1723"/>
        <v>8.7872882423308187E-7</v>
      </c>
      <c r="BC1348" s="13">
        <f t="shared" si="1724"/>
        <v>8.2934426431118188E-8</v>
      </c>
      <c r="BD1348" s="13">
        <f t="shared" si="1725"/>
        <v>3.3157949781892685E-6</v>
      </c>
      <c r="BE1348" s="13">
        <f t="shared" si="1726"/>
        <v>3.513856885936437E-6</v>
      </c>
      <c r="BF1348" s="13">
        <f t="shared" si="1727"/>
        <v>1.8618747986622544E-6</v>
      </c>
      <c r="BG1348" s="13">
        <f t="shared" si="1728"/>
        <v>6.5769663334287505E-7</v>
      </c>
      <c r="BH1348" s="13">
        <f t="shared" si="1729"/>
        <v>1.7424568309642009E-7</v>
      </c>
      <c r="BI1348" s="13">
        <f t="shared" si="1730"/>
        <v>3.6930775118515493E-8</v>
      </c>
      <c r="BJ1348" s="14">
        <f t="shared" si="1731"/>
        <v>0.4983859948657578</v>
      </c>
      <c r="BK1348" s="14">
        <f t="shared" si="1732"/>
        <v>0.33878439634596547</v>
      </c>
      <c r="BL1348" s="14">
        <f t="shared" si="1733"/>
        <v>0.1591245916241838</v>
      </c>
      <c r="BM1348" s="14">
        <f t="shared" si="1734"/>
        <v>0.19901516997128835</v>
      </c>
      <c r="BN1348" s="14">
        <f t="shared" si="1735"/>
        <v>0.80086546834309391</v>
      </c>
    </row>
    <row r="1349" spans="1:66" x14ac:dyDescent="0.25">
      <c r="A1349" t="s">
        <v>28</v>
      </c>
      <c r="B1349" t="s">
        <v>29</v>
      </c>
      <c r="C1349" t="s">
        <v>279</v>
      </c>
      <c r="D1349" s="7" t="s">
        <v>509</v>
      </c>
      <c r="E1349" s="10">
        <f>VLOOKUP(A1349,home!$A$2:$E$405,3,FALSE)</f>
        <v>1.31111111111111</v>
      </c>
      <c r="F1349" s="10">
        <f>VLOOKUP(B1349,home!$B$2:$E$405,3,FALSE)</f>
        <v>1.1399999999999999</v>
      </c>
      <c r="G1349" s="10">
        <f>VLOOKUP(C1349,away!$B$2:$E$405,4,FALSE)</f>
        <v>0.92</v>
      </c>
      <c r="H1349" s="10">
        <f>VLOOKUP(A1349,away!$A$2:$E$405,3,FALSE)</f>
        <v>1.12222222222222</v>
      </c>
      <c r="I1349" s="10">
        <f>VLOOKUP(C1349,away!$B$2:$E$405,3,FALSE)</f>
        <v>0.61</v>
      </c>
      <c r="J1349" s="10">
        <f>VLOOKUP(B1349,home!$B$2:$E$405,4,FALSE)</f>
        <v>0.15</v>
      </c>
      <c r="K1349" s="12">
        <f t="shared" si="1680"/>
        <v>1.3750933333333322</v>
      </c>
      <c r="L1349" s="12">
        <f t="shared" si="1681"/>
        <v>0.10268333333333311</v>
      </c>
      <c r="M1349" s="13">
        <f t="shared" si="1682"/>
        <v>0.22814436589209861</v>
      </c>
      <c r="N1349" s="13">
        <f t="shared" si="1683"/>
        <v>0.3137197965757853</v>
      </c>
      <c r="O1349" s="13">
        <f t="shared" si="1684"/>
        <v>2.3426623971020275E-2</v>
      </c>
      <c r="P1349" s="13">
        <f t="shared" si="1685"/>
        <v>3.2213794445056815E-2</v>
      </c>
      <c r="Q1349" s="13">
        <f t="shared" si="1686"/>
        <v>0.21569700040302578</v>
      </c>
      <c r="R1349" s="13">
        <f t="shared" si="1687"/>
        <v>1.2027619190454631E-3</v>
      </c>
      <c r="S1349" s="13">
        <f t="shared" si="1688"/>
        <v>1.1371402362826367E-3</v>
      </c>
      <c r="T1349" s="13">
        <f t="shared" si="1689"/>
        <v>2.214848699138398E-2</v>
      </c>
      <c r="U1349" s="13">
        <f t="shared" si="1690"/>
        <v>1.6539098964666217E-3</v>
      </c>
      <c r="V1349" s="13">
        <f t="shared" si="1691"/>
        <v>1.7840361583515535E-5</v>
      </c>
      <c r="W1349" s="13">
        <f t="shared" si="1692"/>
        <v>9.8867835758065931E-2</v>
      </c>
      <c r="X1349" s="13">
        <f t="shared" si="1693"/>
        <v>1.0152078935090713E-2</v>
      </c>
      <c r="Y1349" s="13">
        <f t="shared" si="1694"/>
        <v>5.2122465265911451E-4</v>
      </c>
      <c r="Z1349" s="13">
        <f t="shared" si="1695"/>
        <v>4.1167867684661548E-5</v>
      </c>
      <c r="AA1349" s="13">
        <f t="shared" si="1696"/>
        <v>5.6609660400726827E-5</v>
      </c>
      <c r="AB1349" s="13">
        <f t="shared" si="1697"/>
        <v>3.8921783309651702E-5</v>
      </c>
      <c r="AC1349" s="13">
        <f t="shared" si="1698"/>
        <v>1.5744026228459072E-7</v>
      </c>
      <c r="AD1349" s="13">
        <f t="shared" si="1699"/>
        <v>3.3988125458002845E-2</v>
      </c>
      <c r="AE1349" s="13">
        <f t="shared" si="1700"/>
        <v>3.4900140157792508E-3</v>
      </c>
      <c r="AF1349" s="13">
        <f t="shared" si="1701"/>
        <v>1.7918313626013262E-4</v>
      </c>
      <c r="AG1349" s="13">
        <f t="shared" si="1702"/>
        <v>6.1330405694370788E-6</v>
      </c>
      <c r="AH1349" s="13">
        <f t="shared" si="1703"/>
        <v>1.0568134700216639E-6</v>
      </c>
      <c r="AI1349" s="13">
        <f t="shared" si="1704"/>
        <v>1.4532171572036555E-6</v>
      </c>
      <c r="AJ1349" s="13">
        <f t="shared" si="1705"/>
        <v>9.99154612378182E-7</v>
      </c>
      <c r="AK1349" s="13">
        <f t="shared" si="1706"/>
        <v>4.5797694881682915E-7</v>
      </c>
      <c r="AL1349" s="13">
        <f t="shared" si="1707"/>
        <v>8.892173561735609E-10</v>
      </c>
      <c r="AM1349" s="13">
        <f t="shared" si="1708"/>
        <v>9.3473689459593178E-3</v>
      </c>
      <c r="AN1349" s="13">
        <f t="shared" si="1709"/>
        <v>9.5981900126758716E-4</v>
      </c>
      <c r="AO1349" s="13">
        <f t="shared" si="1710"/>
        <v>4.927870722341326E-5</v>
      </c>
      <c r="AP1349" s="13">
        <f t="shared" si="1711"/>
        <v>1.6867006400191572E-6</v>
      </c>
      <c r="AQ1349" s="13">
        <f t="shared" si="1712"/>
        <v>4.3299011013158369E-8</v>
      </c>
      <c r="AR1349" s="13">
        <f t="shared" si="1713"/>
        <v>2.1703425962678202E-8</v>
      </c>
      <c r="AS1349" s="13">
        <f t="shared" si="1714"/>
        <v>2.9844236351772361E-8</v>
      </c>
      <c r="AT1349" s="13">
        <f t="shared" si="1715"/>
        <v>2.0519305222873233E-8</v>
      </c>
      <c r="AU1349" s="13">
        <f t="shared" si="1716"/>
        <v>9.4053199388682673E-9</v>
      </c>
      <c r="AV1349" s="13">
        <f t="shared" si="1717"/>
        <v>3.2332981864512062E-9</v>
      </c>
      <c r="AW1349" s="13">
        <f t="shared" si="1718"/>
        <v>3.4876875020125109E-12</v>
      </c>
      <c r="AX1349" s="13">
        <f t="shared" si="1719"/>
        <v>2.1422507869659452E-3</v>
      </c>
      <c r="AY1349" s="13">
        <f t="shared" si="1720"/>
        <v>2.199734516416193E-4</v>
      </c>
      <c r="AZ1349" s="13">
        <f t="shared" si="1721"/>
        <v>1.1293803629700112E-5</v>
      </c>
      <c r="BA1349" s="13">
        <f t="shared" si="1722"/>
        <v>3.8656180090323449E-7</v>
      </c>
      <c r="BB1349" s="13">
        <f t="shared" si="1723"/>
        <v>9.9233635640200958E-9</v>
      </c>
      <c r="BC1349" s="13">
        <f t="shared" si="1724"/>
        <v>2.0379280972642571E-10</v>
      </c>
      <c r="BD1349" s="13">
        <f t="shared" si="1725"/>
        <v>3.7143002043349968E-10</v>
      </c>
      <c r="BE1349" s="13">
        <f t="shared" si="1726"/>
        <v>5.1075094489796881E-10</v>
      </c>
      <c r="BF1349" s="13">
        <f t="shared" si="1727"/>
        <v>3.5116510966144859E-10</v>
      </c>
      <c r="BG1349" s="13">
        <f t="shared" si="1728"/>
        <v>1.6096160039824212E-10</v>
      </c>
      <c r="BH1349" s="13">
        <f t="shared" si="1729"/>
        <v>5.5334305907571674E-11</v>
      </c>
      <c r="BI1349" s="13">
        <f t="shared" si="1730"/>
        <v>1.5217967031625799E-11</v>
      </c>
      <c r="BJ1349" s="14">
        <f t="shared" si="1731"/>
        <v>0.7115019903519183</v>
      </c>
      <c r="BK1349" s="14">
        <f t="shared" si="1732"/>
        <v>0.26173327271614283</v>
      </c>
      <c r="BL1349" s="14">
        <f t="shared" si="1733"/>
        <v>2.6382880562876774E-2</v>
      </c>
      <c r="BM1349" s="14">
        <f t="shared" si="1734"/>
        <v>0.18503499484443645</v>
      </c>
      <c r="BN1349" s="14">
        <f t="shared" si="1735"/>
        <v>0.81440434320603217</v>
      </c>
    </row>
    <row r="1350" spans="1:66" x14ac:dyDescent="0.25">
      <c r="A1350" t="s">
        <v>28</v>
      </c>
      <c r="B1350" t="s">
        <v>278</v>
      </c>
      <c r="C1350" t="s">
        <v>30</v>
      </c>
      <c r="D1350" s="7" t="s">
        <v>509</v>
      </c>
      <c r="E1350" s="10">
        <f>VLOOKUP(A1350,home!$A$2:$E$405,3,FALSE)</f>
        <v>1.31111111111111</v>
      </c>
      <c r="F1350" s="10">
        <f>VLOOKUP(B1350,home!$B$2:$E$405,3,FALSE)</f>
        <v>0.92</v>
      </c>
      <c r="G1350" s="10">
        <f>VLOOKUP(C1350,away!$B$2:$E$405,4,FALSE)</f>
        <v>0.76</v>
      </c>
      <c r="H1350" s="10">
        <f>VLOOKUP(A1350,away!$A$2:$E$405,3,FALSE)</f>
        <v>1.12222222222222</v>
      </c>
      <c r="I1350" s="10">
        <f>VLOOKUP(C1350,away!$B$2:$E$405,3,FALSE)</f>
        <v>1.37</v>
      </c>
      <c r="J1350" s="10">
        <f>VLOOKUP(B1350,home!$B$2:$E$405,4,FALSE)</f>
        <v>1.25</v>
      </c>
      <c r="K1350" s="12">
        <f t="shared" si="1680"/>
        <v>0.91672888888888815</v>
      </c>
      <c r="L1350" s="12">
        <f t="shared" si="1681"/>
        <v>1.9218055555555518</v>
      </c>
      <c r="M1350" s="13">
        <f t="shared" si="1682"/>
        <v>5.8511354799379141E-2</v>
      </c>
      <c r="N1350" s="13">
        <f t="shared" si="1683"/>
        <v>5.3639049272618346E-2</v>
      </c>
      <c r="O1350" s="13">
        <f t="shared" si="1684"/>
        <v>0.11244744671652883</v>
      </c>
      <c r="P1350" s="13">
        <f t="shared" si="1685"/>
        <v>0.10308382288683592</v>
      </c>
      <c r="Q1350" s="13">
        <f t="shared" si="1686"/>
        <v>2.458623302037187E-2</v>
      </c>
      <c r="R1350" s="13">
        <f t="shared" si="1687"/>
        <v>0.10805106390393103</v>
      </c>
      <c r="S1350" s="13">
        <f t="shared" si="1688"/>
        <v>4.5402617053559129E-2</v>
      </c>
      <c r="T1350" s="13">
        <f t="shared" si="1689"/>
        <v>4.724995920873401E-2</v>
      </c>
      <c r="U1350" s="13">
        <f t="shared" si="1690"/>
        <v>9.905353175591293E-2</v>
      </c>
      <c r="V1350" s="13">
        <f t="shared" si="1691"/>
        <v>8.8876867499487408E-3</v>
      </c>
      <c r="W1350" s="13">
        <f t="shared" si="1692"/>
        <v>7.5129700262429331E-3</v>
      </c>
      <c r="X1350" s="13">
        <f t="shared" si="1693"/>
        <v>1.4438467535156006E-2</v>
      </c>
      <c r="Y1350" s="13">
        <f t="shared" si="1694"/>
        <v>1.3873963561385649E-2</v>
      </c>
      <c r="Z1350" s="13">
        <f t="shared" si="1695"/>
        <v>6.9217711631420861E-2</v>
      </c>
      <c r="AA1350" s="13">
        <f t="shared" si="1696"/>
        <v>6.3453875875303906E-2</v>
      </c>
      <c r="AB1350" s="13">
        <f t="shared" si="1697"/>
        <v>2.9085000563430385E-2</v>
      </c>
      <c r="AC1350" s="13">
        <f t="shared" si="1698"/>
        <v>9.7863133782615419E-4</v>
      </c>
      <c r="AD1350" s="13">
        <f t="shared" si="1699"/>
        <v>1.7218391661033008E-3</v>
      </c>
      <c r="AE1350" s="13">
        <f t="shared" si="1700"/>
        <v>3.309040075190462E-3</v>
      </c>
      <c r="AF1350" s="13">
        <f t="shared" si="1701"/>
        <v>3.1796658000284965E-3</v>
      </c>
      <c r="AG1350" s="13">
        <f t="shared" si="1702"/>
        <v>2.0368997997682503E-3</v>
      </c>
      <c r="AH1350" s="13">
        <f t="shared" si="1703"/>
        <v>3.32557456890267E-2</v>
      </c>
      <c r="AI1350" s="13">
        <f t="shared" si="1704"/>
        <v>3.0486502794672875E-2</v>
      </c>
      <c r="AJ1350" s="13">
        <f t="shared" si="1705"/>
        <v>1.3973928916534224E-2</v>
      </c>
      <c r="AK1350" s="13">
        <f t="shared" si="1706"/>
        <v>4.2701014430222414E-3</v>
      </c>
      <c r="AL1350" s="13">
        <f t="shared" si="1707"/>
        <v>6.8965116152838732E-5</v>
      </c>
      <c r="AM1350" s="13">
        <f t="shared" si="1708"/>
        <v>3.1569194111744986E-4</v>
      </c>
      <c r="AN1350" s="13">
        <f t="shared" si="1709"/>
        <v>6.0669852628363128E-4</v>
      </c>
      <c r="AO1350" s="13">
        <f t="shared" si="1710"/>
        <v>5.8297829917962449E-4</v>
      </c>
      <c r="AP1350" s="13">
        <f t="shared" si="1711"/>
        <v>3.7345697804390957E-4</v>
      </c>
      <c r="AQ1350" s="13">
        <f t="shared" si="1712"/>
        <v>1.7942792379144337E-4</v>
      </c>
      <c r="AR1350" s="13">
        <f t="shared" si="1713"/>
        <v>1.2782215363862806E-2</v>
      </c>
      <c r="AS1350" s="13">
        <f t="shared" si="1714"/>
        <v>1.1717826088052424E-2</v>
      </c>
      <c r="AT1350" s="13">
        <f t="shared" si="1715"/>
        <v>5.3710348449467621E-3</v>
      </c>
      <c r="AU1350" s="13">
        <f t="shared" si="1716"/>
        <v>1.6412609351971826E-3</v>
      </c>
      <c r="AV1350" s="13">
        <f t="shared" si="1717"/>
        <v>3.7614782837501259E-4</v>
      </c>
      <c r="AW1350" s="13">
        <f t="shared" si="1718"/>
        <v>3.3750276350656551E-6</v>
      </c>
      <c r="AX1350" s="13">
        <f t="shared" si="1719"/>
        <v>4.8233987068629337E-5</v>
      </c>
      <c r="AY1350" s="13">
        <f t="shared" si="1720"/>
        <v>9.2696344315086501E-5</v>
      </c>
      <c r="AZ1350" s="13">
        <f t="shared" si="1721"/>
        <v>8.9072174742211793E-5</v>
      </c>
      <c r="BA1350" s="13">
        <f t="shared" si="1722"/>
        <v>5.7059800088332498E-5</v>
      </c>
      <c r="BB1350" s="13">
        <f t="shared" si="1723"/>
        <v>2.7414460202161649E-5</v>
      </c>
      <c r="BC1350" s="13">
        <f t="shared" si="1724"/>
        <v>1.0537052383814155E-5</v>
      </c>
      <c r="BD1350" s="13">
        <f t="shared" si="1725"/>
        <v>4.0941554164298484E-3</v>
      </c>
      <c r="BE1350" s="13">
        <f t="shared" si="1726"/>
        <v>3.7532305458421577E-3</v>
      </c>
      <c r="BF1350" s="13">
        <f t="shared" si="1727"/>
        <v>1.7203474340168582E-3</v>
      </c>
      <c r="BG1350" s="13">
        <f t="shared" si="1728"/>
        <v>5.256973972297081E-4</v>
      </c>
      <c r="BH1350" s="13">
        <f t="shared" si="1729"/>
        <v>1.2048049771354267E-4</v>
      </c>
      <c r="BI1350" s="13">
        <f t="shared" si="1730"/>
        <v>2.2089590560343251E-5</v>
      </c>
      <c r="BJ1350" s="14">
        <f t="shared" si="1731"/>
        <v>0.17393135495281564</v>
      </c>
      <c r="BK1350" s="14">
        <f t="shared" si="1732"/>
        <v>0.21702577428801703</v>
      </c>
      <c r="BL1350" s="14">
        <f t="shared" si="1733"/>
        <v>0.53620168360058984</v>
      </c>
      <c r="BM1350" s="14">
        <f t="shared" si="1734"/>
        <v>0.53596823255649817</v>
      </c>
      <c r="BN1350" s="14">
        <f t="shared" si="1735"/>
        <v>0.46031897059966514</v>
      </c>
    </row>
    <row r="1351" spans="1:66" x14ac:dyDescent="0.25">
      <c r="A1351" t="s">
        <v>32</v>
      </c>
      <c r="B1351" t="s">
        <v>208</v>
      </c>
      <c r="C1351" t="s">
        <v>198</v>
      </c>
      <c r="D1351" s="7" t="s">
        <v>509</v>
      </c>
      <c r="E1351" s="10">
        <f>VLOOKUP(A1351,home!$A$2:$E$405,3,FALSE)</f>
        <v>1.2833333333333301</v>
      </c>
      <c r="F1351" s="10">
        <f>VLOOKUP(B1351,home!$B$2:$E$405,3,FALSE)</f>
        <v>1.56</v>
      </c>
      <c r="G1351" s="10">
        <f>VLOOKUP(C1351,away!$B$2:$E$405,4,FALSE)</f>
        <v>0.26</v>
      </c>
      <c r="H1351" s="10">
        <f>VLOOKUP(A1351,away!$A$2:$E$405,3,FALSE)</f>
        <v>1.1666666666666701</v>
      </c>
      <c r="I1351" s="10">
        <f>VLOOKUP(C1351,away!$B$2:$E$405,3,FALSE)</f>
        <v>1.04</v>
      </c>
      <c r="J1351" s="10">
        <f>VLOOKUP(B1351,home!$B$2:$E$405,4,FALSE)</f>
        <v>0.71</v>
      </c>
      <c r="K1351" s="12">
        <f t="shared" si="1680"/>
        <v>0.52051999999999865</v>
      </c>
      <c r="L1351" s="12">
        <f t="shared" si="1681"/>
        <v>0.86146666666666916</v>
      </c>
      <c r="M1351" s="13">
        <f t="shared" si="1682"/>
        <v>0.25107924647644075</v>
      </c>
      <c r="N1351" s="13">
        <f t="shared" si="1683"/>
        <v>0.13069176937591656</v>
      </c>
      <c r="O1351" s="13">
        <f t="shared" si="1684"/>
        <v>0.21629640153123841</v>
      </c>
      <c r="P1351" s="13">
        <f t="shared" si="1685"/>
        <v>0.1125866029250399</v>
      </c>
      <c r="Q1351" s="13">
        <f t="shared" si="1686"/>
        <v>3.4013839897775955E-2</v>
      </c>
      <c r="R1351" s="13">
        <f t="shared" si="1687"/>
        <v>9.3166070019555708E-2</v>
      </c>
      <c r="S1351" s="13">
        <f t="shared" si="1688"/>
        <v>1.2621257368029815E-2</v>
      </c>
      <c r="T1351" s="13">
        <f t="shared" si="1689"/>
        <v>2.9301789277270805E-2</v>
      </c>
      <c r="U1351" s="13">
        <f t="shared" si="1690"/>
        <v>4.8494802766578998E-2</v>
      </c>
      <c r="V1351" s="13">
        <f t="shared" si="1691"/>
        <v>6.288339954862469E-4</v>
      </c>
      <c r="W1351" s="13">
        <f t="shared" si="1692"/>
        <v>5.9016279811967649E-3</v>
      </c>
      <c r="X1351" s="13">
        <f t="shared" si="1693"/>
        <v>5.0840557848683202E-3</v>
      </c>
      <c r="Y1351" s="13">
        <f t="shared" si="1694"/>
        <v>2.1898722950689543E-3</v>
      </c>
      <c r="Z1351" s="13">
        <f t="shared" si="1695"/>
        <v>2.6753154595393389E-2</v>
      </c>
      <c r="AA1351" s="13">
        <f t="shared" si="1696"/>
        <v>1.3925552029994126E-2</v>
      </c>
      <c r="AB1351" s="13">
        <f t="shared" si="1697"/>
        <v>3.6242641713262612E-3</v>
      </c>
      <c r="AC1351" s="13">
        <f t="shared" si="1698"/>
        <v>1.7623490478886405E-5</v>
      </c>
      <c r="AD1351" s="13">
        <f t="shared" si="1699"/>
        <v>7.6797884919313291E-4</v>
      </c>
      <c r="AE1351" s="13">
        <f t="shared" si="1700"/>
        <v>6.6158817928491272E-4</v>
      </c>
      <c r="AF1351" s="13">
        <f t="shared" si="1701"/>
        <v>2.8496808175732224E-4</v>
      </c>
      <c r="AG1351" s="13">
        <f t="shared" si="1702"/>
        <v>8.1830167832625097E-5</v>
      </c>
      <c r="AH1351" s="13">
        <f t="shared" si="1703"/>
        <v>5.7617377280279047E-3</v>
      </c>
      <c r="AI1351" s="13">
        <f t="shared" si="1704"/>
        <v>2.9990997221930765E-3</v>
      </c>
      <c r="AJ1351" s="13">
        <f t="shared" si="1705"/>
        <v>7.8054569369796789E-4</v>
      </c>
      <c r="AK1351" s="13">
        <f t="shared" si="1706"/>
        <v>1.3542988149455506E-4</v>
      </c>
      <c r="AL1351" s="13">
        <f t="shared" si="1707"/>
        <v>3.1610241826749879E-7</v>
      </c>
      <c r="AM1351" s="13">
        <f t="shared" si="1708"/>
        <v>7.9949670116401744E-5</v>
      </c>
      <c r="AN1351" s="13">
        <f t="shared" si="1709"/>
        <v>6.8873975816276418E-5</v>
      </c>
      <c r="AO1351" s="13">
        <f t="shared" si="1710"/>
        <v>2.9666317183264215E-5</v>
      </c>
      <c r="AP1351" s="13">
        <f t="shared" si="1711"/>
        <v>8.5188477920475857E-6</v>
      </c>
      <c r="AQ1351" s="13">
        <f t="shared" si="1712"/>
        <v>1.8346758528139864E-6</v>
      </c>
      <c r="AR1351" s="13">
        <f t="shared" si="1713"/>
        <v>9.9270899895435752E-4</v>
      </c>
      <c r="AS1351" s="13">
        <f t="shared" si="1714"/>
        <v>5.1672488813572076E-4</v>
      </c>
      <c r="AT1351" s="13">
        <f t="shared" si="1715"/>
        <v>1.3448281938620231E-4</v>
      </c>
      <c r="AU1351" s="13">
        <f t="shared" si="1716"/>
        <v>2.3333665715635285E-5</v>
      </c>
      <c r="AV1351" s="13">
        <f t="shared" si="1717"/>
        <v>3.0364099195756113E-6</v>
      </c>
      <c r="AW1351" s="13">
        <f t="shared" si="1718"/>
        <v>3.9373245641421564E-9</v>
      </c>
      <c r="AX1351" s="13">
        <f t="shared" si="1719"/>
        <v>6.9359003814982184E-6</v>
      </c>
      <c r="AY1351" s="13">
        <f t="shared" si="1720"/>
        <v>5.9750469819813483E-6</v>
      </c>
      <c r="AZ1351" s="13">
        <f t="shared" si="1721"/>
        <v>2.5736519033721072E-6</v>
      </c>
      <c r="BA1351" s="13">
        <f t="shared" si="1722"/>
        <v>7.3903844211943264E-7</v>
      </c>
      <c r="BB1351" s="13">
        <f t="shared" si="1723"/>
        <v>1.5916424581778889E-7</v>
      </c>
      <c r="BC1351" s="13">
        <f t="shared" si="1724"/>
        <v>2.7422938459432997E-8</v>
      </c>
      <c r="BD1351" s="13">
        <f t="shared" si="1725"/>
        <v>1.4253095204986934E-4</v>
      </c>
      <c r="BE1351" s="13">
        <f t="shared" si="1726"/>
        <v>7.4190211160997778E-5</v>
      </c>
      <c r="BF1351" s="13">
        <f t="shared" si="1727"/>
        <v>1.9308744356761228E-5</v>
      </c>
      <c r="BG1351" s="13">
        <f t="shared" si="1728"/>
        <v>3.3501958708604434E-6</v>
      </c>
      <c r="BH1351" s="13">
        <f t="shared" si="1729"/>
        <v>4.359609886750683E-7</v>
      </c>
      <c r="BI1351" s="13">
        <f t="shared" si="1730"/>
        <v>4.5385282765029222E-8</v>
      </c>
      <c r="BJ1351" s="14">
        <f t="shared" si="1731"/>
        <v>0.20918457360181938</v>
      </c>
      <c r="BK1351" s="14">
        <f t="shared" si="1732"/>
        <v>0.37693985540487585</v>
      </c>
      <c r="BL1351" s="14">
        <f t="shared" si="1733"/>
        <v>0.38709405177592843</v>
      </c>
      <c r="BM1351" s="14">
        <f t="shared" si="1734"/>
        <v>0.16213173404239239</v>
      </c>
      <c r="BN1351" s="14">
        <f t="shared" si="1735"/>
        <v>0.83783393022596719</v>
      </c>
    </row>
    <row r="1352" spans="1:66" x14ac:dyDescent="0.25">
      <c r="A1352" t="s">
        <v>303</v>
      </c>
      <c r="B1352" t="s">
        <v>469</v>
      </c>
      <c r="C1352" t="s">
        <v>346</v>
      </c>
      <c r="D1352" s="7" t="s">
        <v>509</v>
      </c>
      <c r="E1352" s="10">
        <f>VLOOKUP(A1352,home!$A$2:$E$405,3,FALSE)</f>
        <v>1.29370629370629</v>
      </c>
      <c r="F1352" s="10">
        <f>VLOOKUP(B1352,home!$B$2:$E$405,3,FALSE)</f>
        <v>0.55000000000000004</v>
      </c>
      <c r="G1352" s="10">
        <f>VLOOKUP(C1352,away!$B$2:$E$405,4,FALSE)</f>
        <v>1.1599999999999999</v>
      </c>
      <c r="H1352" s="10">
        <f>VLOOKUP(A1352,away!$A$2:$E$405,3,FALSE)</f>
        <v>1.0279720279720299</v>
      </c>
      <c r="I1352" s="10">
        <f>VLOOKUP(C1352,away!$B$2:$E$405,3,FALSE)</f>
        <v>1.1599999999999999</v>
      </c>
      <c r="J1352" s="10">
        <f>VLOOKUP(B1352,home!$B$2:$E$405,4,FALSE)</f>
        <v>1.1100000000000001</v>
      </c>
      <c r="K1352" s="12">
        <f t="shared" si="1680"/>
        <v>0.82538461538461305</v>
      </c>
      <c r="L1352" s="12">
        <f t="shared" si="1681"/>
        <v>1.3236167832167858</v>
      </c>
      <c r="M1352" s="13">
        <f t="shared" si="1682"/>
        <v>0.11660053711497986</v>
      </c>
      <c r="N1352" s="13">
        <f t="shared" si="1683"/>
        <v>9.6240289480286942E-2</v>
      </c>
      <c r="O1352" s="13">
        <f t="shared" si="1684"/>
        <v>0.15433442785747908</v>
      </c>
      <c r="P1352" s="13">
        <f t="shared" si="1685"/>
        <v>0.12738526237774966</v>
      </c>
      <c r="Q1352" s="13">
        <f t="shared" si="1686"/>
        <v>3.971762715859524E-2</v>
      </c>
      <c r="R1352" s="13">
        <f t="shared" si="1687"/>
        <v>0.10213981947015981</v>
      </c>
      <c r="S1352" s="13">
        <f t="shared" si="1688"/>
        <v>3.4791874618567739E-2</v>
      </c>
      <c r="T1352" s="13">
        <f t="shared" si="1689"/>
        <v>5.2570917896663474E-2</v>
      </c>
      <c r="U1352" s="13">
        <f t="shared" si="1690"/>
        <v>8.4304635608831655E-2</v>
      </c>
      <c r="V1352" s="13">
        <f t="shared" si="1691"/>
        <v>4.2233196695499213E-3</v>
      </c>
      <c r="W1352" s="13">
        <f t="shared" si="1692"/>
        <v>1.092743947209553E-2</v>
      </c>
      <c r="X1352" s="13">
        <f t="shared" si="1693"/>
        <v>1.4463742282851218E-2</v>
      </c>
      <c r="Y1352" s="13">
        <f t="shared" si="1694"/>
        <v>9.5722260168520715E-3</v>
      </c>
      <c r="Z1352" s="13">
        <f t="shared" si="1695"/>
        <v>4.5064659761812037E-2</v>
      </c>
      <c r="AA1352" s="13">
        <f t="shared" si="1696"/>
        <v>3.7195676864941671E-2</v>
      </c>
      <c r="AB1352" s="13">
        <f t="shared" si="1697"/>
        <v>1.5350369721570119E-2</v>
      </c>
      <c r="AC1352" s="13">
        <f t="shared" si="1698"/>
        <v>2.8837167988354589E-4</v>
      </c>
      <c r="AD1352" s="13">
        <f t="shared" si="1699"/>
        <v>2.2548351064535514E-3</v>
      </c>
      <c r="AE1352" s="13">
        <f t="shared" si="1700"/>
        <v>2.9845375902883284E-3</v>
      </c>
      <c r="AF1352" s="13">
        <f t="shared" si="1701"/>
        <v>1.9751920223235078E-3</v>
      </c>
      <c r="AG1352" s="13">
        <f t="shared" si="1702"/>
        <v>8.7146577027443287E-4</v>
      </c>
      <c r="AH1352" s="13">
        <f t="shared" si="1703"/>
        <v>1.4912084997672145E-2</v>
      </c>
      <c r="AI1352" s="13">
        <f t="shared" si="1704"/>
        <v>1.2308205540386282E-2</v>
      </c>
      <c r="AJ1352" s="13">
        <f t="shared" si="1705"/>
        <v>5.0795017480132479E-3</v>
      </c>
      <c r="AK1352" s="13">
        <f t="shared" si="1706"/>
        <v>1.3975141988764616E-3</v>
      </c>
      <c r="AL1352" s="13">
        <f t="shared" si="1707"/>
        <v>1.2601760854001612E-5</v>
      </c>
      <c r="AM1352" s="13">
        <f t="shared" si="1708"/>
        <v>3.7222124141917767E-4</v>
      </c>
      <c r="AN1352" s="13">
        <f t="shared" si="1709"/>
        <v>4.9267828221221061E-4</v>
      </c>
      <c r="AO1352" s="13">
        <f t="shared" si="1710"/>
        <v>3.2605862153124905E-4</v>
      </c>
      <c r="AP1352" s="13">
        <f t="shared" si="1711"/>
        <v>1.4385888792376372E-4</v>
      </c>
      <c r="AQ1352" s="13">
        <f t="shared" si="1712"/>
        <v>4.7603509617699072E-5</v>
      </c>
      <c r="AR1352" s="13">
        <f t="shared" si="1713"/>
        <v>3.9475771951348127E-3</v>
      </c>
      <c r="AS1352" s="13">
        <f t="shared" si="1714"/>
        <v>3.2582694849074166E-3</v>
      </c>
      <c r="AT1352" s="13">
        <f t="shared" si="1715"/>
        <v>1.3446627528098647E-3</v>
      </c>
      <c r="AU1352" s="13">
        <f t="shared" si="1716"/>
        <v>3.6995464968332843E-4</v>
      </c>
      <c r="AV1352" s="13">
        <f t="shared" si="1717"/>
        <v>7.6338719059655799E-5</v>
      </c>
      <c r="AW1352" s="13">
        <f t="shared" si="1718"/>
        <v>3.8242596201805496E-7</v>
      </c>
      <c r="AX1352" s="13">
        <f t="shared" si="1719"/>
        <v>5.1204281031125176E-5</v>
      </c>
      <c r="AY1352" s="13">
        <f t="shared" si="1720"/>
        <v>6.7774845745346185E-5</v>
      </c>
      <c r="AZ1352" s="13">
        <f t="shared" si="1721"/>
        <v>4.4853961654234501E-5</v>
      </c>
      <c r="BA1352" s="13">
        <f t="shared" si="1722"/>
        <v>1.9789818813102306E-5</v>
      </c>
      <c r="BB1352" s="13">
        <f t="shared" si="1723"/>
        <v>6.5485340794603774E-6</v>
      </c>
      <c r="BC1352" s="13">
        <f t="shared" si="1724"/>
        <v>1.733549922608165E-6</v>
      </c>
      <c r="BD1352" s="13">
        <f t="shared" si="1725"/>
        <v>8.7084657142071466E-4</v>
      </c>
      <c r="BE1352" s="13">
        <f t="shared" si="1726"/>
        <v>7.1878336241109546E-4</v>
      </c>
      <c r="BF1352" s="13">
        <f t="shared" si="1727"/>
        <v>2.9663636456427051E-4</v>
      </c>
      <c r="BG1352" s="13">
        <f t="shared" si="1728"/>
        <v>8.1613030558323429E-5</v>
      </c>
      <c r="BH1352" s="13">
        <f t="shared" si="1729"/>
        <v>1.6840534959438609E-5</v>
      </c>
      <c r="BI1352" s="13">
        <f t="shared" si="1730"/>
        <v>2.7799836940734742E-6</v>
      </c>
      <c r="BJ1352" s="14">
        <f t="shared" si="1731"/>
        <v>0.23315259833063429</v>
      </c>
      <c r="BK1352" s="14">
        <f t="shared" si="1732"/>
        <v>0.28336974206733007</v>
      </c>
      <c r="BL1352" s="14">
        <f t="shared" si="1733"/>
        <v>0.43800653865713357</v>
      </c>
      <c r="BM1352" s="14">
        <f t="shared" si="1734"/>
        <v>0.36310818293787595</v>
      </c>
      <c r="BN1352" s="14">
        <f t="shared" si="1735"/>
        <v>0.63641796345925061</v>
      </c>
    </row>
    <row r="1353" spans="1:66" x14ac:dyDescent="0.25">
      <c r="A1353" t="s">
        <v>303</v>
      </c>
      <c r="B1353" t="s">
        <v>308</v>
      </c>
      <c r="C1353" t="s">
        <v>380</v>
      </c>
      <c r="D1353" s="7" t="s">
        <v>509</v>
      </c>
      <c r="E1353" s="10">
        <f>VLOOKUP(A1353,home!$A$2:$E$405,3,FALSE)</f>
        <v>1.29370629370629</v>
      </c>
      <c r="F1353" s="10">
        <f>VLOOKUP(B1353,home!$B$2:$E$405,3,FALSE)</f>
        <v>1.55</v>
      </c>
      <c r="G1353" s="10">
        <f>VLOOKUP(C1353,away!$B$2:$E$405,4,FALSE)</f>
        <v>0.88</v>
      </c>
      <c r="H1353" s="10">
        <f>VLOOKUP(A1353,away!$A$2:$E$405,3,FALSE)</f>
        <v>1.0279720279720299</v>
      </c>
      <c r="I1353" s="10">
        <f>VLOOKUP(C1353,away!$B$2:$E$405,3,FALSE)</f>
        <v>1.1000000000000001</v>
      </c>
      <c r="J1353" s="10">
        <f>VLOOKUP(B1353,home!$B$2:$E$405,4,FALSE)</f>
        <v>0.65</v>
      </c>
      <c r="K1353" s="12">
        <f t="shared" si="1680"/>
        <v>1.7646153846153798</v>
      </c>
      <c r="L1353" s="12">
        <f t="shared" si="1681"/>
        <v>0.73500000000000143</v>
      </c>
      <c r="M1353" s="13">
        <f t="shared" si="1682"/>
        <v>8.2116575849370044E-2</v>
      </c>
      <c r="N1353" s="13">
        <f t="shared" si="1683"/>
        <v>0.14490417307573411</v>
      </c>
      <c r="O1353" s="13">
        <f t="shared" si="1684"/>
        <v>6.0355683249287105E-2</v>
      </c>
      <c r="P1353" s="13">
        <f t="shared" si="1685"/>
        <v>0.10650456721066477</v>
      </c>
      <c r="Q1353" s="13">
        <f t="shared" si="1686"/>
        <v>0.12785006655220513</v>
      </c>
      <c r="R1353" s="13">
        <f t="shared" si="1687"/>
        <v>2.2180713594113048E-2</v>
      </c>
      <c r="S1353" s="13">
        <f t="shared" si="1688"/>
        <v>3.453390110158263E-2</v>
      </c>
      <c r="T1353" s="13">
        <f t="shared" si="1689"/>
        <v>9.3969798915870942E-2</v>
      </c>
      <c r="U1353" s="13">
        <f t="shared" si="1690"/>
        <v>3.9140428449919371E-2</v>
      </c>
      <c r="V1353" s="13">
        <f t="shared" si="1691"/>
        <v>4.9766893425955052E-3</v>
      </c>
      <c r="W1353" s="13">
        <f t="shared" si="1692"/>
        <v>7.5202064787373762E-2</v>
      </c>
      <c r="X1353" s="13">
        <f t="shared" si="1693"/>
        <v>5.527351761871982E-2</v>
      </c>
      <c r="Y1353" s="13">
        <f t="shared" si="1694"/>
        <v>2.0313017724879569E-2</v>
      </c>
      <c r="Z1353" s="13">
        <f t="shared" si="1695"/>
        <v>5.4342748305577088E-3</v>
      </c>
      <c r="AA1353" s="13">
        <f t="shared" si="1696"/>
        <v>9.5894049702302669E-3</v>
      </c>
      <c r="AB1353" s="13">
        <f t="shared" si="1697"/>
        <v>8.460805769887763E-3</v>
      </c>
      <c r="AC1353" s="13">
        <f t="shared" si="1698"/>
        <v>4.0342048719504113E-4</v>
      </c>
      <c r="AD1353" s="13">
        <f t="shared" si="1699"/>
        <v>3.31756801196606E-2</v>
      </c>
      <c r="AE1353" s="13">
        <f t="shared" si="1700"/>
        <v>2.4384124887950585E-2</v>
      </c>
      <c r="AF1353" s="13">
        <f t="shared" si="1701"/>
        <v>8.9611658963218554E-3</v>
      </c>
      <c r="AG1353" s="13">
        <f t="shared" si="1702"/>
        <v>2.1954856445988596E-3</v>
      </c>
      <c r="AH1353" s="13">
        <f t="shared" si="1703"/>
        <v>9.9854800011498087E-4</v>
      </c>
      <c r="AI1353" s="13">
        <f t="shared" si="1704"/>
        <v>1.7620531632798148E-3</v>
      </c>
      <c r="AJ1353" s="13">
        <f t="shared" si="1705"/>
        <v>1.5546730602168791E-3</v>
      </c>
      <c r="AK1353" s="13">
        <f t="shared" si="1706"/>
        <v>9.1446666670192572E-4</v>
      </c>
      <c r="AL1353" s="13">
        <f t="shared" si="1707"/>
        <v>2.0929330746298038E-5</v>
      </c>
      <c r="AM1353" s="13">
        <f t="shared" si="1708"/>
        <v>1.1708463106846334E-2</v>
      </c>
      <c r="AN1353" s="13">
        <f t="shared" si="1709"/>
        <v>8.6057203835320714E-3</v>
      </c>
      <c r="AO1353" s="13">
        <f t="shared" si="1710"/>
        <v>3.1626022409480419E-3</v>
      </c>
      <c r="AP1353" s="13">
        <f t="shared" si="1711"/>
        <v>7.7483754903227202E-4</v>
      </c>
      <c r="AQ1353" s="13">
        <f t="shared" si="1712"/>
        <v>1.4237639963468024E-4</v>
      </c>
      <c r="AR1353" s="13">
        <f t="shared" si="1713"/>
        <v>1.4678655601690248E-4</v>
      </c>
      <c r="AS1353" s="13">
        <f t="shared" si="1714"/>
        <v>2.5902181500213334E-4</v>
      </c>
      <c r="AT1353" s="13">
        <f t="shared" si="1715"/>
        <v>2.2853693985188173E-4</v>
      </c>
      <c r="AU1353" s="13">
        <f t="shared" si="1716"/>
        <v>1.3442660000518336E-4</v>
      </c>
      <c r="AV1353" s="13">
        <f t="shared" si="1717"/>
        <v>5.9302811617671171E-5</v>
      </c>
      <c r="AW1353" s="13">
        <f t="shared" si="1718"/>
        <v>7.5403280508601661E-7</v>
      </c>
      <c r="AX1353" s="13">
        <f t="shared" si="1719"/>
        <v>3.4434890214237669E-3</v>
      </c>
      <c r="AY1353" s="13">
        <f t="shared" si="1720"/>
        <v>2.5309644307464733E-3</v>
      </c>
      <c r="AZ1353" s="13">
        <f t="shared" si="1721"/>
        <v>9.301294282993306E-4</v>
      </c>
      <c r="BA1353" s="13">
        <f t="shared" si="1722"/>
        <v>2.2788170993333652E-4</v>
      </c>
      <c r="BB1353" s="13">
        <f t="shared" si="1723"/>
        <v>4.1873264200250656E-5</v>
      </c>
      <c r="BC1353" s="13">
        <f t="shared" si="1724"/>
        <v>6.1553698374368599E-6</v>
      </c>
      <c r="BD1353" s="13">
        <f t="shared" si="1725"/>
        <v>1.7981353112070585E-5</v>
      </c>
      <c r="BE1353" s="13">
        <f t="shared" si="1726"/>
        <v>3.1730172337761388E-5</v>
      </c>
      <c r="BF1353" s="13">
        <f t="shared" si="1727"/>
        <v>2.7995775131855561E-5</v>
      </c>
      <c r="BG1353" s="13">
        <f t="shared" si="1728"/>
        <v>1.6467258500634991E-5</v>
      </c>
      <c r="BH1353" s="13">
        <f t="shared" si="1729"/>
        <v>7.2645944231647315E-6</v>
      </c>
      <c r="BI1353" s="13">
        <f t="shared" si="1730"/>
        <v>2.5638430164215142E-6</v>
      </c>
      <c r="BJ1353" s="14">
        <f t="shared" si="1731"/>
        <v>0.61780358812774905</v>
      </c>
      <c r="BK1353" s="14">
        <f t="shared" si="1732"/>
        <v>0.23108704775290076</v>
      </c>
      <c r="BL1353" s="14">
        <f t="shared" si="1733"/>
        <v>0.14588885464276677</v>
      </c>
      <c r="BM1353" s="14">
        <f t="shared" si="1734"/>
        <v>0.45377177542465902</v>
      </c>
      <c r="BN1353" s="14">
        <f t="shared" si="1735"/>
        <v>0.54391177953137415</v>
      </c>
    </row>
    <row r="1354" spans="1:66" x14ac:dyDescent="0.25">
      <c r="A1354" t="s">
        <v>35</v>
      </c>
      <c r="B1354" t="s">
        <v>471</v>
      </c>
      <c r="C1354" t="s">
        <v>285</v>
      </c>
      <c r="D1354" s="7" t="s">
        <v>509</v>
      </c>
      <c r="E1354" s="10">
        <f>VLOOKUP(A1354,home!$A$2:$E$405,3,FALSE)</f>
        <v>1.6</v>
      </c>
      <c r="F1354" s="10">
        <f>VLOOKUP(B1354,home!$B$2:$E$405,3,FALSE)</f>
        <v>0.83</v>
      </c>
      <c r="G1354" s="10">
        <f>VLOOKUP(C1354,away!$B$2:$E$405,4,FALSE)</f>
        <v>1</v>
      </c>
      <c r="H1354" s="10">
        <f>VLOOKUP(A1354,away!$A$2:$E$405,3,FALSE)</f>
        <v>1.10909090909091</v>
      </c>
      <c r="I1354" s="10">
        <f>VLOOKUP(C1354,away!$B$2:$E$405,3,FALSE)</f>
        <v>0.75</v>
      </c>
      <c r="J1354" s="10">
        <f>VLOOKUP(B1354,home!$B$2:$E$405,4,FALSE)</f>
        <v>0.9</v>
      </c>
      <c r="K1354" s="12">
        <f t="shared" si="1680"/>
        <v>1.3280000000000001</v>
      </c>
      <c r="L1354" s="12">
        <f t="shared" si="1681"/>
        <v>0.74863636363636421</v>
      </c>
      <c r="M1354" s="13">
        <f t="shared" si="1682"/>
        <v>0.12535113952962287</v>
      </c>
      <c r="N1354" s="13">
        <f t="shared" si="1683"/>
        <v>0.16646631329533923</v>
      </c>
      <c r="O1354" s="13">
        <f t="shared" si="1684"/>
        <v>9.3842421275131385E-2</v>
      </c>
      <c r="P1354" s="13">
        <f t="shared" si="1685"/>
        <v>0.1246227354533745</v>
      </c>
      <c r="Q1354" s="13">
        <f t="shared" si="1686"/>
        <v>0.11053363202810527</v>
      </c>
      <c r="R1354" s="13">
        <f t="shared" si="1687"/>
        <v>3.5126924509123067E-2</v>
      </c>
      <c r="S1354" s="13">
        <f t="shared" si="1688"/>
        <v>3.0974641016748662E-2</v>
      </c>
      <c r="T1354" s="13">
        <f t="shared" si="1689"/>
        <v>8.2749496341040701E-2</v>
      </c>
      <c r="U1354" s="13">
        <f t="shared" si="1690"/>
        <v>4.6648555748115439E-2</v>
      </c>
      <c r="V1354" s="13">
        <f t="shared" si="1691"/>
        <v>3.4216277992974256E-3</v>
      </c>
      <c r="W1354" s="13">
        <f t="shared" si="1692"/>
        <v>4.8929554444441282E-2</v>
      </c>
      <c r="X1354" s="13">
        <f t="shared" si="1693"/>
        <v>3.6630443713634026E-2</v>
      </c>
      <c r="Y1354" s="13">
        <f t="shared" si="1694"/>
        <v>1.3711441090080745E-2</v>
      </c>
      <c r="Z1354" s="13">
        <f t="shared" si="1695"/>
        <v>8.7657643434129913E-3</v>
      </c>
      <c r="AA1354" s="13">
        <f t="shared" si="1696"/>
        <v>1.1640935048052456E-2</v>
      </c>
      <c r="AB1354" s="13">
        <f t="shared" si="1697"/>
        <v>7.729580871906833E-3</v>
      </c>
      <c r="AC1354" s="13">
        <f t="shared" si="1698"/>
        <v>2.1260906445079883E-4</v>
      </c>
      <c r="AD1354" s="13">
        <f t="shared" si="1699"/>
        <v>1.6244612075554499E-2</v>
      </c>
      <c r="AE1354" s="13">
        <f t="shared" si="1700"/>
        <v>1.2161307312926492E-2</v>
      </c>
      <c r="AF1354" s="13">
        <f t="shared" si="1701"/>
        <v>4.5521984419068049E-3</v>
      </c>
      <c r="AG1354" s="13">
        <f t="shared" si="1702"/>
        <v>1.1359804293667448E-3</v>
      </c>
      <c r="AH1354" s="13">
        <f t="shared" si="1703"/>
        <v>1.6405924856365006E-3</v>
      </c>
      <c r="AI1354" s="13">
        <f t="shared" si="1704"/>
        <v>2.1787068209252734E-3</v>
      </c>
      <c r="AJ1354" s="13">
        <f t="shared" si="1705"/>
        <v>1.4466613290943819E-3</v>
      </c>
      <c r="AK1354" s="13">
        <f t="shared" si="1706"/>
        <v>6.4038874834577986E-4</v>
      </c>
      <c r="AL1354" s="13">
        <f t="shared" si="1707"/>
        <v>8.4549445002148899E-6</v>
      </c>
      <c r="AM1354" s="13">
        <f t="shared" si="1708"/>
        <v>4.3145689672672745E-3</v>
      </c>
      <c r="AN1354" s="13">
        <f t="shared" si="1709"/>
        <v>3.230043222313276E-3</v>
      </c>
      <c r="AO1354" s="13">
        <f t="shared" si="1710"/>
        <v>1.2090639061704473E-3</v>
      </c>
      <c r="AP1354" s="13">
        <f t="shared" si="1711"/>
        <v>3.0171640203980737E-4</v>
      </c>
      <c r="AQ1354" s="13">
        <f t="shared" si="1712"/>
        <v>5.6468967518132162E-5</v>
      </c>
      <c r="AR1354" s="13">
        <f t="shared" si="1713"/>
        <v>2.4564143853121091E-4</v>
      </c>
      <c r="AS1354" s="13">
        <f t="shared" si="1714"/>
        <v>3.2621183036944814E-4</v>
      </c>
      <c r="AT1354" s="13">
        <f t="shared" si="1715"/>
        <v>2.1660465536531363E-4</v>
      </c>
      <c r="AU1354" s="13">
        <f t="shared" si="1716"/>
        <v>9.5883660775045523E-5</v>
      </c>
      <c r="AV1354" s="13">
        <f t="shared" si="1717"/>
        <v>3.18333753773151E-5</v>
      </c>
      <c r="AW1354" s="13">
        <f t="shared" si="1718"/>
        <v>2.3349482184320743E-7</v>
      </c>
      <c r="AX1354" s="13">
        <f t="shared" si="1719"/>
        <v>9.549579314218242E-4</v>
      </c>
      <c r="AY1354" s="13">
        <f t="shared" si="1720"/>
        <v>7.1491623320533895E-4</v>
      </c>
      <c r="AZ1354" s="13">
        <f t="shared" si="1721"/>
        <v>2.6760614456572586E-4</v>
      </c>
      <c r="BA1354" s="13">
        <f t="shared" si="1722"/>
        <v>6.6779896984810747E-5</v>
      </c>
      <c r="BB1354" s="13">
        <f t="shared" si="1723"/>
        <v>1.2498464810679928E-5</v>
      </c>
      <c r="BC1354" s="13">
        <f t="shared" si="1724"/>
        <v>1.871361049380897E-6</v>
      </c>
      <c r="BD1354" s="13">
        <f t="shared" si="1725"/>
        <v>3.0649352216735186E-5</v>
      </c>
      <c r="BE1354" s="13">
        <f t="shared" si="1726"/>
        <v>4.0702339743824332E-5</v>
      </c>
      <c r="BF1354" s="13">
        <f t="shared" si="1727"/>
        <v>2.7026353589899366E-5</v>
      </c>
      <c r="BG1354" s="13">
        <f t="shared" si="1728"/>
        <v>1.1963665855795455E-5</v>
      </c>
      <c r="BH1354" s="13">
        <f t="shared" si="1729"/>
        <v>3.9719370641240893E-6</v>
      </c>
      <c r="BI1354" s="13">
        <f t="shared" si="1730"/>
        <v>1.0549464842313581E-6</v>
      </c>
      <c r="BJ1354" s="14">
        <f t="shared" si="1731"/>
        <v>0.50424547066974246</v>
      </c>
      <c r="BK1354" s="14">
        <f t="shared" si="1732"/>
        <v>0.28530612404119987</v>
      </c>
      <c r="BL1354" s="14">
        <f t="shared" si="1733"/>
        <v>0.20192631039170403</v>
      </c>
      <c r="BM1354" s="14">
        <f t="shared" si="1734"/>
        <v>0.34358582061697968</v>
      </c>
      <c r="BN1354" s="14">
        <f t="shared" si="1735"/>
        <v>0.65594316609069625</v>
      </c>
    </row>
    <row r="1355" spans="1:66" x14ac:dyDescent="0.25">
      <c r="A1355" t="s">
        <v>10</v>
      </c>
      <c r="B1355" t="s">
        <v>223</v>
      </c>
      <c r="C1355" t="s">
        <v>11</v>
      </c>
      <c r="D1355" s="7" t="s">
        <v>510</v>
      </c>
      <c r="E1355" s="10">
        <f>VLOOKUP(A1355,home!$A$2:$E$405,3,FALSE)</f>
        <v>1.6153846153846201</v>
      </c>
      <c r="F1355" s="10">
        <f>VLOOKUP(B1355,home!$B$2:$E$405,3,FALSE)</f>
        <v>0.27</v>
      </c>
      <c r="G1355" s="10">
        <f>VLOOKUP(C1355,away!$B$2:$E$405,4,FALSE)</f>
        <v>0.88</v>
      </c>
      <c r="H1355" s="10">
        <f>VLOOKUP(A1355,away!$A$2:$E$405,3,FALSE)</f>
        <v>1.4957264957265</v>
      </c>
      <c r="I1355" s="10">
        <f>VLOOKUP(C1355,away!$B$2:$E$405,3,FALSE)</f>
        <v>1.24</v>
      </c>
      <c r="J1355" s="10">
        <f>VLOOKUP(B1355,home!$B$2:$E$405,4,FALSE)</f>
        <v>0.96</v>
      </c>
      <c r="K1355" s="12">
        <f t="shared" si="1680"/>
        <v>0.38381538461538578</v>
      </c>
      <c r="L1355" s="12">
        <f t="shared" si="1681"/>
        <v>1.7805128205128253</v>
      </c>
      <c r="M1355" s="13">
        <f t="shared" si="1682"/>
        <v>0.11482704891448053</v>
      </c>
      <c r="N1355" s="13">
        <f t="shared" si="1683"/>
        <v>4.407238794336106E-2</v>
      </c>
      <c r="O1355" s="13">
        <f t="shared" si="1684"/>
        <v>0.2044510327338859</v>
      </c>
      <c r="P1355" s="13">
        <f t="shared" si="1685"/>
        <v>7.847145176376924E-2</v>
      </c>
      <c r="Q1355" s="13">
        <f t="shared" si="1686"/>
        <v>8.4578302646998085E-3</v>
      </c>
      <c r="R1355" s="13">
        <f t="shared" si="1687"/>
        <v>0.18201384247488561</v>
      </c>
      <c r="S1355" s="13">
        <f t="shared" si="1688"/>
        <v>1.3406616298437816E-2</v>
      </c>
      <c r="T1355" s="13">
        <f t="shared" si="1689"/>
        <v>1.5059275220019392E-2</v>
      </c>
      <c r="U1355" s="13">
        <f t="shared" si="1690"/>
        <v>6.9859712954822462E-2</v>
      </c>
      <c r="V1355" s="13">
        <f t="shared" si="1691"/>
        <v>1.0179915060893482E-3</v>
      </c>
      <c r="W1355" s="13">
        <f t="shared" si="1692"/>
        <v>1.0820817920191355E-3</v>
      </c>
      <c r="X1355" s="13">
        <f t="shared" si="1693"/>
        <v>1.9266605035335635E-3</v>
      </c>
      <c r="Y1355" s="13">
        <f t="shared" si="1694"/>
        <v>1.715221863658603E-3</v>
      </c>
      <c r="Z1355" s="13">
        <f t="shared" si="1695"/>
        <v>0.10802599334577857</v>
      </c>
      <c r="AA1355" s="13">
        <f t="shared" si="1696"/>
        <v>4.1462038184469113E-2</v>
      </c>
      <c r="AB1355" s="13">
        <f t="shared" si="1697"/>
        <v>7.956884066354912E-3</v>
      </c>
      <c r="AC1355" s="13">
        <f t="shared" si="1698"/>
        <v>4.3480212263353308E-5</v>
      </c>
      <c r="AD1355" s="13">
        <f t="shared" si="1699"/>
        <v>1.0382990979728261E-4</v>
      </c>
      <c r="AE1355" s="13">
        <f t="shared" si="1700"/>
        <v>1.848704855467519E-4</v>
      </c>
      <c r="AF1355" s="13">
        <f t="shared" si="1701"/>
        <v>1.6458213482521141E-4</v>
      </c>
      <c r="AG1355" s="13">
        <f t="shared" si="1702"/>
        <v>9.7680200361219776E-5</v>
      </c>
      <c r="AH1355" s="13">
        <f t="shared" si="1703"/>
        <v>4.8085416525197953E-2</v>
      </c>
      <c r="AI1355" s="13">
        <f t="shared" si="1704"/>
        <v>1.8455922638009881E-2</v>
      </c>
      <c r="AJ1355" s="13">
        <f t="shared" si="1705"/>
        <v>3.5418335228697838E-3</v>
      </c>
      <c r="AK1355" s="13">
        <f t="shared" si="1706"/>
        <v>4.5313673194131087E-4</v>
      </c>
      <c r="AL1355" s="13">
        <f t="shared" si="1707"/>
        <v>1.188554582411428E-6</v>
      </c>
      <c r="AM1355" s="13">
        <f t="shared" si="1708"/>
        <v>7.9703033526849668E-6</v>
      </c>
      <c r="AN1355" s="13">
        <f t="shared" si="1709"/>
        <v>1.4191227302831939E-5</v>
      </c>
      <c r="AO1355" s="13">
        <f t="shared" si="1710"/>
        <v>1.2633831075751956E-5</v>
      </c>
      <c r="AP1355" s="13">
        <f t="shared" si="1711"/>
        <v>7.4982327341899014E-6</v>
      </c>
      <c r="AQ1355" s="13">
        <f t="shared" si="1712"/>
        <v>3.3376748786035122E-6</v>
      </c>
      <c r="AR1355" s="13">
        <f t="shared" si="1713"/>
        <v>1.7123340120562842E-2</v>
      </c>
      <c r="AS1355" s="13">
        <f t="shared" si="1714"/>
        <v>6.5722013742738937E-3</v>
      </c>
      <c r="AT1355" s="13">
        <f t="shared" si="1715"/>
        <v>1.2612559991183507E-3</v>
      </c>
      <c r="AU1355" s="13">
        <f t="shared" si="1716"/>
        <v>1.6136315213335746E-4</v>
      </c>
      <c r="AV1355" s="13">
        <f t="shared" si="1717"/>
        <v>1.5483415074703904E-5</v>
      </c>
      <c r="AW1355" s="13">
        <f t="shared" si="1718"/>
        <v>2.2562338670783641E-8</v>
      </c>
      <c r="AX1355" s="13">
        <f t="shared" si="1719"/>
        <v>5.0985417446867972E-7</v>
      </c>
      <c r="AY1355" s="13">
        <f t="shared" si="1720"/>
        <v>9.0780189423346717E-7</v>
      </c>
      <c r="AZ1355" s="13">
        <f t="shared" si="1721"/>
        <v>8.0817645558425821E-7</v>
      </c>
      <c r="BA1355" s="13">
        <f t="shared" si="1722"/>
        <v>4.7965618013479535E-7</v>
      </c>
      <c r="BB1355" s="13">
        <f t="shared" si="1723"/>
        <v>2.1350849454205296E-7</v>
      </c>
      <c r="BC1355" s="13">
        <f t="shared" si="1724"/>
        <v>7.6030922364103567E-8</v>
      </c>
      <c r="BD1355" s="13">
        <f t="shared" si="1725"/>
        <v>5.0813877691106343E-3</v>
      </c>
      <c r="BE1355" s="13">
        <f t="shared" si="1726"/>
        <v>1.9503148009811153E-3</v>
      </c>
      <c r="BF1355" s="13">
        <f t="shared" si="1727"/>
        <v>3.7428041272982314E-4</v>
      </c>
      <c r="BG1355" s="13">
        <f t="shared" si="1728"/>
        <v>4.7884860188634126E-5</v>
      </c>
      <c r="BH1355" s="13">
        <f t="shared" si="1729"/>
        <v>4.5947365076386465E-6</v>
      </c>
      <c r="BI1355" s="13">
        <f t="shared" si="1730"/>
        <v>3.5270611197713627E-7</v>
      </c>
      <c r="BJ1355" s="14">
        <f t="shared" si="1731"/>
        <v>7.29130466152874E-2</v>
      </c>
      <c r="BK1355" s="14">
        <f t="shared" si="1732"/>
        <v>0.20776868505151697</v>
      </c>
      <c r="BL1355" s="14">
        <f t="shared" si="1733"/>
        <v>0.60887227917922959</v>
      </c>
      <c r="BM1355" s="14">
        <f t="shared" si="1734"/>
        <v>0.36528552485717519</v>
      </c>
      <c r="BN1355" s="14">
        <f t="shared" si="1735"/>
        <v>0.63229359409508212</v>
      </c>
    </row>
    <row r="1356" spans="1:66" x14ac:dyDescent="0.25">
      <c r="A1356" t="s">
        <v>10</v>
      </c>
      <c r="B1356" t="s">
        <v>40</v>
      </c>
      <c r="C1356" t="s">
        <v>38</v>
      </c>
      <c r="D1356" s="7" t="s">
        <v>510</v>
      </c>
      <c r="E1356" s="10">
        <f>VLOOKUP(A1356,home!$A$2:$E$405,3,FALSE)</f>
        <v>1.6153846153846201</v>
      </c>
      <c r="F1356" s="10">
        <f>VLOOKUP(B1356,home!$B$2:$E$405,3,FALSE)</f>
        <v>0.97</v>
      </c>
      <c r="G1356" s="10">
        <f>VLOOKUP(C1356,away!$B$2:$E$405,4,FALSE)</f>
        <v>0.8</v>
      </c>
      <c r="H1356" s="10">
        <f>VLOOKUP(A1356,away!$A$2:$E$405,3,FALSE)</f>
        <v>1.4957264957265</v>
      </c>
      <c r="I1356" s="10">
        <f>VLOOKUP(C1356,away!$B$2:$E$405,3,FALSE)</f>
        <v>0.62</v>
      </c>
      <c r="J1356" s="10">
        <f>VLOOKUP(B1356,home!$B$2:$E$405,4,FALSE)</f>
        <v>2.0099999999999998</v>
      </c>
      <c r="K1356" s="12">
        <f t="shared" si="1680"/>
        <v>1.2535384615384653</v>
      </c>
      <c r="L1356" s="12">
        <f t="shared" si="1681"/>
        <v>1.863974358974364</v>
      </c>
      <c r="M1356" s="13">
        <f t="shared" si="1682"/>
        <v>4.4267131915987287E-2</v>
      </c>
      <c r="N1356" s="13">
        <f t="shared" si="1683"/>
        <v>5.5490552438686988E-2</v>
      </c>
      <c r="O1356" s="13">
        <f t="shared" si="1684"/>
        <v>8.2512798836735998E-2</v>
      </c>
      <c r="P1356" s="13">
        <f t="shared" si="1685"/>
        <v>0.1034329669110349</v>
      </c>
      <c r="Q1356" s="13">
        <f t="shared" si="1686"/>
        <v>3.4779770866955613E-2</v>
      </c>
      <c r="R1356" s="13">
        <f t="shared" si="1687"/>
        <v>7.6900870659442844E-2</v>
      </c>
      <c r="S1356" s="13">
        <f t="shared" si="1688"/>
        <v>6.0419425095820795E-2</v>
      </c>
      <c r="T1356" s="13">
        <f t="shared" si="1689"/>
        <v>6.4828601107008846E-2</v>
      </c>
      <c r="U1356" s="13">
        <f t="shared" si="1690"/>
        <v>9.6398199097406476E-2</v>
      </c>
      <c r="V1356" s="13">
        <f t="shared" si="1691"/>
        <v>1.568598071208073E-2</v>
      </c>
      <c r="W1356" s="13">
        <f t="shared" si="1692"/>
        <v>1.4532593488407962E-2</v>
      </c>
      <c r="X1356" s="13">
        <f t="shared" si="1693"/>
        <v>2.7088381631790243E-2</v>
      </c>
      <c r="Y1356" s="13">
        <f t="shared" si="1694"/>
        <v>2.5246024393884584E-2</v>
      </c>
      <c r="Z1356" s="13">
        <f t="shared" si="1695"/>
        <v>4.7780417030668494E-2</v>
      </c>
      <c r="AA1356" s="13">
        <f t="shared" si="1696"/>
        <v>5.9894590456290461E-2</v>
      </c>
      <c r="AB1356" s="13">
        <f t="shared" si="1697"/>
        <v>3.7540086387527399E-2</v>
      </c>
      <c r="AC1356" s="13">
        <f t="shared" si="1698"/>
        <v>2.2907056739057464E-3</v>
      </c>
      <c r="AD1356" s="13">
        <f t="shared" si="1699"/>
        <v>4.5542912209057098E-3</v>
      </c>
      <c r="AE1356" s="13">
        <f t="shared" si="1700"/>
        <v>8.489082059070294E-3</v>
      </c>
      <c r="AF1356" s="13">
        <f t="shared" si="1701"/>
        <v>7.9117156446681641E-3</v>
      </c>
      <c r="AG1356" s="13">
        <f t="shared" si="1702"/>
        <v>4.9157450323859308E-3</v>
      </c>
      <c r="AH1356" s="13">
        <f t="shared" si="1703"/>
        <v>2.2265368051567036E-2</v>
      </c>
      <c r="AI1356" s="13">
        <f t="shared" si="1704"/>
        <v>2.7910495212949037E-2</v>
      </c>
      <c r="AJ1356" s="13">
        <f t="shared" si="1705"/>
        <v>1.7493439615008419E-2</v>
      </c>
      <c r="AK1356" s="13">
        <f t="shared" si="1706"/>
        <v>7.3095664606712338E-3</v>
      </c>
      <c r="AL1356" s="13">
        <f t="shared" si="1707"/>
        <v>2.1409517528416414E-4</v>
      </c>
      <c r="AM1356" s="13">
        <f t="shared" si="1708"/>
        <v>1.1417958420904565E-3</v>
      </c>
      <c r="AN1356" s="13">
        <f t="shared" si="1709"/>
        <v>2.1282781728401527E-3</v>
      </c>
      <c r="AO1356" s="13">
        <f t="shared" si="1710"/>
        <v>1.9835279714694276E-3</v>
      </c>
      <c r="AP1356" s="13">
        <f t="shared" si="1711"/>
        <v>1.2324150930424825E-3</v>
      </c>
      <c r="AQ1356" s="13">
        <f t="shared" si="1712"/>
        <v>5.7429753326104858E-4</v>
      </c>
      <c r="AR1356" s="13">
        <f t="shared" si="1713"/>
        <v>8.3004150282495852E-3</v>
      </c>
      <c r="AS1356" s="13">
        <f t="shared" si="1714"/>
        <v>1.0404889484642741E-2</v>
      </c>
      <c r="AT1356" s="13">
        <f t="shared" si="1715"/>
        <v>6.5214645785284086E-3</v>
      </c>
      <c r="AU1356" s="13">
        <f t="shared" si="1716"/>
        <v>2.724968891582033E-3</v>
      </c>
      <c r="AV1356" s="13">
        <f t="shared" si="1717"/>
        <v>8.5396332802347992E-4</v>
      </c>
      <c r="AW1356" s="13">
        <f t="shared" si="1718"/>
        <v>1.3895749523977331E-5</v>
      </c>
      <c r="AX1356" s="13">
        <f t="shared" si="1719"/>
        <v>2.3854750054751449E-4</v>
      </c>
      <c r="AY1356" s="13">
        <f t="shared" si="1720"/>
        <v>4.4464642441799005E-4</v>
      </c>
      <c r="AZ1356" s="13">
        <f t="shared" si="1721"/>
        <v>4.1440476696238314E-4</v>
      </c>
      <c r="BA1356" s="13">
        <f t="shared" si="1722"/>
        <v>2.574799532848763E-4</v>
      </c>
      <c r="BB1356" s="13">
        <f t="shared" si="1723"/>
        <v>1.1998400771823172E-4</v>
      </c>
      <c r="BC1356" s="13">
        <f t="shared" si="1724"/>
        <v>4.4729422774753192E-5</v>
      </c>
      <c r="BD1356" s="13">
        <f t="shared" si="1725"/>
        <v>2.5786267969171192E-3</v>
      </c>
      <c r="BE1356" s="13">
        <f t="shared" si="1726"/>
        <v>3.232407867889346E-3</v>
      </c>
      <c r="BF1356" s="13">
        <f t="shared" si="1727"/>
        <v>2.0259737928894207E-3</v>
      </c>
      <c r="BG1356" s="13">
        <f t="shared" si="1728"/>
        <v>8.4654535715195144E-4</v>
      </c>
      <c r="BH1356" s="13">
        <f t="shared" si="1729"/>
        <v>2.6529429115669702E-4</v>
      </c>
      <c r="BI1356" s="13">
        <f t="shared" si="1730"/>
        <v>6.6511319518300734E-5</v>
      </c>
      <c r="BJ1356" s="14">
        <f t="shared" si="1731"/>
        <v>0.25641686457217372</v>
      </c>
      <c r="BK1356" s="14">
        <f t="shared" si="1732"/>
        <v>0.22675495190853162</v>
      </c>
      <c r="BL1356" s="14">
        <f t="shared" si="1733"/>
        <v>0.46604647551414796</v>
      </c>
      <c r="BM1356" s="14">
        <f t="shared" si="1734"/>
        <v>0.59918386672178414</v>
      </c>
      <c r="BN1356" s="14">
        <f t="shared" si="1735"/>
        <v>0.39738409162884358</v>
      </c>
    </row>
    <row r="1357" spans="1:66" x14ac:dyDescent="0.25">
      <c r="A1357" t="s">
        <v>10</v>
      </c>
      <c r="B1357" t="s">
        <v>222</v>
      </c>
      <c r="C1357" t="s">
        <v>225</v>
      </c>
      <c r="D1357" s="7" t="s">
        <v>510</v>
      </c>
      <c r="E1357" s="10">
        <f>VLOOKUP(A1357,home!$A$2:$E$405,3,FALSE)</f>
        <v>1.6153846153846201</v>
      </c>
      <c r="F1357" s="10">
        <f>VLOOKUP(B1357,home!$B$2:$E$405,3,FALSE)</f>
        <v>0.71</v>
      </c>
      <c r="G1357" s="10">
        <f>VLOOKUP(C1357,away!$B$2:$E$405,4,FALSE)</f>
        <v>0.72</v>
      </c>
      <c r="H1357" s="10">
        <f>VLOOKUP(A1357,away!$A$2:$E$405,3,FALSE)</f>
        <v>1.4957264957265</v>
      </c>
      <c r="I1357" s="10">
        <f>VLOOKUP(C1357,away!$B$2:$E$405,3,FALSE)</f>
        <v>0.62</v>
      </c>
      <c r="J1357" s="10">
        <f>VLOOKUP(B1357,home!$B$2:$E$405,4,FALSE)</f>
        <v>1.1499999999999999</v>
      </c>
      <c r="K1357" s="12">
        <f t="shared" si="1680"/>
        <v>0.82578461538461778</v>
      </c>
      <c r="L1357" s="12">
        <f t="shared" si="1681"/>
        <v>1.0664529914529943</v>
      </c>
      <c r="M1357" s="13">
        <f t="shared" si="1682"/>
        <v>0.15073414744155703</v>
      </c>
      <c r="N1357" s="13">
        <f t="shared" si="1683"/>
        <v>0.12447393997035443</v>
      </c>
      <c r="O1357" s="13">
        <f t="shared" si="1684"/>
        <v>0.16075088245316521</v>
      </c>
      <c r="P1357" s="13">
        <f t="shared" si="1685"/>
        <v>0.13274560563932494</v>
      </c>
      <c r="Q1357" s="13">
        <f t="shared" si="1686"/>
        <v>5.1394332321913552E-2</v>
      </c>
      <c r="R1357" s="13">
        <f t="shared" si="1687"/>
        <v>8.5716629735443334E-2</v>
      </c>
      <c r="S1357" s="13">
        <f t="shared" si="1688"/>
        <v>2.9225951975121255E-2</v>
      </c>
      <c r="T1357" s="13">
        <f t="shared" si="1689"/>
        <v>5.4809639448434026E-2</v>
      </c>
      <c r="U1357" s="13">
        <f t="shared" si="1690"/>
        <v>7.0783474118148768E-2</v>
      </c>
      <c r="V1357" s="13">
        <f t="shared" si="1691"/>
        <v>2.8597934112422887E-3</v>
      </c>
      <c r="W1357" s="13">
        <f t="shared" si="1692"/>
        <v>1.4146882983133541E-2</v>
      </c>
      <c r="X1357" s="13">
        <f t="shared" si="1693"/>
        <v>1.5086985677098225E-2</v>
      </c>
      <c r="Y1357" s="13">
        <f t="shared" si="1694"/>
        <v>8.0447805036749399E-3</v>
      </c>
      <c r="Z1357" s="13">
        <f t="shared" si="1695"/>
        <v>3.0470918732877411E-2</v>
      </c>
      <c r="AA1357" s="13">
        <f t="shared" si="1696"/>
        <v>2.5162415906245118E-2</v>
      </c>
      <c r="AB1357" s="13">
        <f t="shared" si="1697"/>
        <v>1.0389367970643203E-2</v>
      </c>
      <c r="AC1357" s="13">
        <f t="shared" si="1698"/>
        <v>1.5740668870581299E-4</v>
      </c>
      <c r="AD1357" s="13">
        <f t="shared" si="1699"/>
        <v>2.9205695807795308E-3</v>
      </c>
      <c r="AE1357" s="13">
        <f t="shared" si="1700"/>
        <v>3.1146501661689485E-3</v>
      </c>
      <c r="AF1357" s="13">
        <f t="shared" si="1701"/>
        <v>1.6608139935202202E-3</v>
      </c>
      <c r="AG1357" s="13">
        <f t="shared" si="1702"/>
        <v>5.9039335054554434E-4</v>
      </c>
      <c r="AH1357" s="13">
        <f t="shared" si="1703"/>
        <v>8.1239506087495486E-3</v>
      </c>
      <c r="AI1357" s="13">
        <f t="shared" si="1704"/>
        <v>6.7086334288498778E-3</v>
      </c>
      <c r="AJ1357" s="13">
        <f t="shared" si="1705"/>
        <v>2.7699431378995923E-3</v>
      </c>
      <c r="AK1357" s="13">
        <f t="shared" si="1706"/>
        <v>7.6245880958922556E-4</v>
      </c>
      <c r="AL1357" s="13">
        <f t="shared" si="1707"/>
        <v>5.5448739595081665E-6</v>
      </c>
      <c r="AM1357" s="13">
        <f t="shared" si="1708"/>
        <v>4.8235228559360808E-4</v>
      </c>
      <c r="AN1357" s="13">
        <f t="shared" si="1709"/>
        <v>5.1440603790549246E-4</v>
      </c>
      <c r="AO1357" s="13">
        <f t="shared" si="1710"/>
        <v>2.7429492897289737E-4</v>
      </c>
      <c r="AP1357" s="13">
        <f t="shared" si="1711"/>
        <v>9.7507549181177679E-5</v>
      </c>
      <c r="AQ1357" s="13">
        <f t="shared" si="1712"/>
        <v>2.5996804378379225E-5</v>
      </c>
      <c r="AR1357" s="13">
        <f t="shared" si="1713"/>
        <v>1.7327622858234668E-3</v>
      </c>
      <c r="AS1357" s="13">
        <f t="shared" si="1714"/>
        <v>1.4308884377517027E-3</v>
      </c>
      <c r="AT1357" s="13">
        <f t="shared" si="1715"/>
        <v>5.9080282911354298E-4</v>
      </c>
      <c r="AU1357" s="13">
        <f t="shared" si="1716"/>
        <v>1.6262529566922376E-4</v>
      </c>
      <c r="AV1357" s="13">
        <f t="shared" si="1717"/>
        <v>3.3573366809004915E-5</v>
      </c>
      <c r="AW1357" s="13">
        <f t="shared" si="1718"/>
        <v>1.3564309238813584E-7</v>
      </c>
      <c r="AX1357" s="13">
        <f t="shared" si="1719"/>
        <v>6.6386516106468121E-5</v>
      </c>
      <c r="AY1357" s="13">
        <f t="shared" si="1720"/>
        <v>7.0798098693885321E-5</v>
      </c>
      <c r="AZ1357" s="13">
        <f t="shared" si="1721"/>
        <v>3.7751422070639159E-5</v>
      </c>
      <c r="BA1357" s="13">
        <f t="shared" si="1722"/>
        <v>1.3420038999612576E-5</v>
      </c>
      <c r="BB1357" s="13">
        <f t="shared" si="1723"/>
        <v>3.57796018413817E-6</v>
      </c>
      <c r="BC1357" s="13">
        <f t="shared" si="1724"/>
        <v>7.6314526833477181E-7</v>
      </c>
      <c r="BD1357" s="13">
        <f t="shared" si="1725"/>
        <v>3.0798492053222729E-4</v>
      </c>
      <c r="BE1357" s="13">
        <f t="shared" si="1726"/>
        <v>2.5432920914596739E-4</v>
      </c>
      <c r="BF1357" s="13">
        <f t="shared" si="1727"/>
        <v>1.0501057407783831E-4</v>
      </c>
      <c r="BG1357" s="13">
        <f t="shared" si="1728"/>
        <v>2.8905372175395214E-5</v>
      </c>
      <c r="BH1357" s="13">
        <f t="shared" si="1729"/>
        <v>5.9674029111019911E-6</v>
      </c>
      <c r="BI1357" s="13">
        <f t="shared" si="1730"/>
        <v>9.8555790355788174E-7</v>
      </c>
      <c r="BJ1357" s="14">
        <f t="shared" si="1731"/>
        <v>0.27783024278297758</v>
      </c>
      <c r="BK1357" s="14">
        <f t="shared" si="1732"/>
        <v>0.3157992481286046</v>
      </c>
      <c r="BL1357" s="14">
        <f t="shared" si="1733"/>
        <v>0.37582159142064692</v>
      </c>
      <c r="BM1357" s="14">
        <f t="shared" si="1734"/>
        <v>0.29403580104774657</v>
      </c>
      <c r="BN1357" s="14">
        <f t="shared" si="1735"/>
        <v>0.70581553756175852</v>
      </c>
    </row>
    <row r="1358" spans="1:66" x14ac:dyDescent="0.25">
      <c r="A1358" t="s">
        <v>13</v>
      </c>
      <c r="B1358" t="s">
        <v>229</v>
      </c>
      <c r="C1358" t="s">
        <v>45</v>
      </c>
      <c r="D1358" s="7" t="s">
        <v>510</v>
      </c>
      <c r="E1358" s="10">
        <f>VLOOKUP(A1358,home!$A$2:$E$405,3,FALSE)</f>
        <v>1.8444444444444399</v>
      </c>
      <c r="F1358" s="10">
        <f>VLOOKUP(B1358,home!$B$2:$E$405,3,FALSE)</f>
        <v>0.43</v>
      </c>
      <c r="G1358" s="10">
        <f>VLOOKUP(C1358,away!$B$2:$E$405,4,FALSE)</f>
        <v>1.3</v>
      </c>
      <c r="H1358" s="10">
        <f>VLOOKUP(A1358,away!$A$2:$E$405,3,FALSE)</f>
        <v>1.24444444444444</v>
      </c>
      <c r="I1358" s="10">
        <f>VLOOKUP(C1358,away!$B$2:$E$405,3,FALSE)</f>
        <v>0.43</v>
      </c>
      <c r="J1358" s="10">
        <f>VLOOKUP(B1358,home!$B$2:$E$405,4,FALSE)</f>
        <v>0.8</v>
      </c>
      <c r="K1358" s="12">
        <f t="shared" si="1680"/>
        <v>1.0310444444444418</v>
      </c>
      <c r="L1358" s="12">
        <f t="shared" si="1681"/>
        <v>0.42808888888888741</v>
      </c>
      <c r="M1358" s="13">
        <f t="shared" si="1682"/>
        <v>0.23243763341068374</v>
      </c>
      <c r="N1358" s="13">
        <f t="shared" si="1683"/>
        <v>0.23965353060789923</v>
      </c>
      <c r="O1358" s="13">
        <f t="shared" si="1684"/>
        <v>9.9503968222742128E-2</v>
      </c>
      <c r="P1358" s="13">
        <f t="shared" si="1685"/>
        <v>0.10259301363623455</v>
      </c>
      <c r="Q1358" s="13">
        <f t="shared" si="1686"/>
        <v>0.12354672066238523</v>
      </c>
      <c r="R1358" s="13">
        <f t="shared" si="1687"/>
        <v>2.1298271598254422E-2</v>
      </c>
      <c r="S1358" s="13">
        <f t="shared" si="1688"/>
        <v>1.1320591993345452E-2</v>
      </c>
      <c r="T1358" s="13">
        <f t="shared" si="1689"/>
        <v>5.2888978374226236E-2</v>
      </c>
      <c r="U1358" s="13">
        <f t="shared" si="1690"/>
        <v>2.1959464607649061E-2</v>
      </c>
      <c r="V1358" s="13">
        <f t="shared" si="1691"/>
        <v>5.55185316069273E-4</v>
      </c>
      <c r="W1358" s="13">
        <f t="shared" si="1692"/>
        <v>4.2460719989427215E-2</v>
      </c>
      <c r="X1358" s="13">
        <f t="shared" si="1693"/>
        <v>1.8176962441696067E-2</v>
      </c>
      <c r="Y1358" s="13">
        <f t="shared" si="1694"/>
        <v>3.8906778275203538E-3</v>
      </c>
      <c r="Z1358" s="13">
        <f t="shared" si="1695"/>
        <v>3.0391844745834948E-3</v>
      </c>
      <c r="AA1358" s="13">
        <f t="shared" si="1696"/>
        <v>3.1335342681611121E-3</v>
      </c>
      <c r="AB1358" s="13">
        <f t="shared" si="1697"/>
        <v>1.6154065493318968E-3</v>
      </c>
      <c r="AC1358" s="13">
        <f t="shared" si="1698"/>
        <v>1.5315434797055671E-5</v>
      </c>
      <c r="AD1358" s="13">
        <f t="shared" si="1699"/>
        <v>1.0944722363052495E-2</v>
      </c>
      <c r="AE1358" s="13">
        <f t="shared" si="1700"/>
        <v>4.6853140355965009E-3</v>
      </c>
      <c r="AF1358" s="13">
        <f t="shared" si="1701"/>
        <v>1.0028654397970075E-3</v>
      </c>
      <c r="AG1358" s="13">
        <f t="shared" si="1702"/>
        <v>1.4310518394258881E-4</v>
      </c>
      <c r="AH1358" s="13">
        <f t="shared" si="1703"/>
        <v>3.252602762132013E-4</v>
      </c>
      <c r="AI1358" s="13">
        <f t="shared" si="1704"/>
        <v>3.3535780078808579E-4</v>
      </c>
      <c r="AJ1358" s="13">
        <f t="shared" si="1705"/>
        <v>1.7288439870183082E-4</v>
      </c>
      <c r="AK1358" s="13">
        <f t="shared" si="1706"/>
        <v>5.9417166270880193E-5</v>
      </c>
      <c r="AL1358" s="13">
        <f t="shared" si="1707"/>
        <v>2.7039625002600364E-7</v>
      </c>
      <c r="AM1358" s="13">
        <f t="shared" si="1708"/>
        <v>2.2568990376824242E-3</v>
      </c>
      <c r="AN1358" s="13">
        <f t="shared" si="1709"/>
        <v>9.6615340137586817E-4</v>
      </c>
      <c r="AO1358" s="13">
        <f t="shared" si="1710"/>
        <v>2.0679976804560733E-4</v>
      </c>
      <c r="AP1358" s="13">
        <f t="shared" si="1711"/>
        <v>2.9509560975041235E-5</v>
      </c>
      <c r="AQ1358" s="13">
        <f t="shared" si="1712"/>
        <v>3.1581787923510679E-6</v>
      </c>
      <c r="AR1358" s="13">
        <f t="shared" si="1713"/>
        <v>2.7848062048760412E-5</v>
      </c>
      <c r="AS1358" s="13">
        <f t="shared" si="1714"/>
        <v>2.8712589663918522E-5</v>
      </c>
      <c r="AT1358" s="13">
        <f t="shared" si="1715"/>
        <v>1.4801978029298044E-5</v>
      </c>
      <c r="AU1358" s="13">
        <f t="shared" si="1716"/>
        <v>5.0871657379654802E-6</v>
      </c>
      <c r="AV1358" s="13">
        <f t="shared" si="1717"/>
        <v>1.311273493024354E-6</v>
      </c>
      <c r="AW1358" s="13">
        <f t="shared" si="1718"/>
        <v>3.3151982604548699E-9</v>
      </c>
      <c r="AX1358" s="13">
        <f t="shared" si="1719"/>
        <v>3.8782720241241152E-4</v>
      </c>
      <c r="AY1358" s="13">
        <f t="shared" si="1720"/>
        <v>1.6602451616161488E-4</v>
      </c>
      <c r="AZ1358" s="13">
        <f t="shared" si="1721"/>
        <v>3.5536625325970421E-5</v>
      </c>
      <c r="BA1358" s="13">
        <f t="shared" si="1722"/>
        <v>5.0709448168851257E-6</v>
      </c>
      <c r="BB1358" s="13">
        <f t="shared" si="1723"/>
        <v>5.4270378306930389E-7</v>
      </c>
      <c r="BC1358" s="13">
        <f t="shared" si="1724"/>
        <v>4.6465091897986855E-8</v>
      </c>
      <c r="BD1358" s="13">
        <f t="shared" si="1725"/>
        <v>1.9869076566937715E-6</v>
      </c>
      <c r="BE1358" s="13">
        <f t="shared" si="1726"/>
        <v>2.0485901010582371E-6</v>
      </c>
      <c r="BF1358" s="13">
        <f t="shared" si="1727"/>
        <v>1.0560937213199863E-6</v>
      </c>
      <c r="BG1358" s="13">
        <f t="shared" si="1728"/>
        <v>3.629598547265429E-7</v>
      </c>
      <c r="BH1358" s="13">
        <f t="shared" si="1729"/>
        <v>9.3556935443040912E-8</v>
      </c>
      <c r="BI1358" s="13">
        <f t="shared" si="1730"/>
        <v>1.9292271705558929E-8</v>
      </c>
      <c r="BJ1358" s="14">
        <f t="shared" si="1731"/>
        <v>0.501451165330006</v>
      </c>
      <c r="BK1358" s="14">
        <f t="shared" si="1732"/>
        <v>0.34708803470354171</v>
      </c>
      <c r="BL1358" s="14">
        <f t="shared" si="1733"/>
        <v>0.14848689335762655</v>
      </c>
      <c r="BM1358" s="14">
        <f t="shared" si="1734"/>
        <v>0.18086611852659512</v>
      </c>
      <c r="BN1358" s="14">
        <f t="shared" si="1735"/>
        <v>0.81903313813819922</v>
      </c>
    </row>
    <row r="1359" spans="1:66" x14ac:dyDescent="0.25">
      <c r="A1359" t="s">
        <v>13</v>
      </c>
      <c r="B1359" t="s">
        <v>47</v>
      </c>
      <c r="C1359" t="s">
        <v>51</v>
      </c>
      <c r="D1359" s="7" t="s">
        <v>510</v>
      </c>
      <c r="E1359" s="10">
        <f>VLOOKUP(A1359,home!$A$2:$E$405,3,FALSE)</f>
        <v>1.8444444444444399</v>
      </c>
      <c r="F1359" s="10">
        <f>VLOOKUP(B1359,home!$B$2:$E$405,3,FALSE)</f>
        <v>1.3</v>
      </c>
      <c r="G1359" s="10">
        <f>VLOOKUP(C1359,away!$B$2:$E$405,4,FALSE)</f>
        <v>0.65</v>
      </c>
      <c r="H1359" s="10">
        <f>VLOOKUP(A1359,away!$A$2:$E$405,3,FALSE)</f>
        <v>1.24444444444444</v>
      </c>
      <c r="I1359" s="10">
        <f>VLOOKUP(C1359,away!$B$2:$E$405,3,FALSE)</f>
        <v>0.76</v>
      </c>
      <c r="J1359" s="10">
        <f>VLOOKUP(B1359,home!$B$2:$E$405,4,FALSE)</f>
        <v>0.8</v>
      </c>
      <c r="K1359" s="12">
        <f t="shared" si="1680"/>
        <v>1.5585555555555519</v>
      </c>
      <c r="L1359" s="12">
        <f t="shared" si="1681"/>
        <v>0.75662222222221953</v>
      </c>
      <c r="M1359" s="13">
        <f t="shared" si="1682"/>
        <v>9.8748627130077746E-2</v>
      </c>
      <c r="N1359" s="13">
        <f t="shared" si="1683"/>
        <v>0.15390522141706642</v>
      </c>
      <c r="O1359" s="13">
        <f t="shared" si="1684"/>
        <v>7.4715405700552795E-2</v>
      </c>
      <c r="P1359" s="13">
        <f t="shared" si="1685"/>
        <v>0.11644811064018352</v>
      </c>
      <c r="Q1359" s="13">
        <f t="shared" si="1686"/>
        <v>0.11993491893428807</v>
      </c>
      <c r="R1359" s="13">
        <f t="shared" si="1687"/>
        <v>2.8265668147693466E-2</v>
      </c>
      <c r="S1359" s="13">
        <f t="shared" si="1688"/>
        <v>3.4330002516911297E-2</v>
      </c>
      <c r="T1359" s="13">
        <f t="shared" si="1689"/>
        <v>9.0745424886102793E-2</v>
      </c>
      <c r="U1359" s="13">
        <f t="shared" si="1690"/>
        <v>4.4053614123077268E-2</v>
      </c>
      <c r="V1359" s="13">
        <f t="shared" si="1691"/>
        <v>4.498137282231778E-3</v>
      </c>
      <c r="W1359" s="13">
        <f t="shared" si="1692"/>
        <v>6.230841140337981E-2</v>
      </c>
      <c r="X1359" s="13">
        <f t="shared" si="1693"/>
        <v>4.7143928699161515E-2</v>
      </c>
      <c r="Y1359" s="13">
        <f t="shared" si="1694"/>
        <v>1.7835072048322728E-2</v>
      </c>
      <c r="Z1359" s="13">
        <f t="shared" si="1695"/>
        <v>7.1288108821678797E-3</v>
      </c>
      <c r="AA1359" s="13">
        <f t="shared" si="1696"/>
        <v>1.1110647804907626E-2</v>
      </c>
      <c r="AB1359" s="13">
        <f t="shared" si="1697"/>
        <v>8.6582809310799379E-3</v>
      </c>
      <c r="AC1359" s="13">
        <f t="shared" si="1698"/>
        <v>3.3152333552576864E-4</v>
      </c>
      <c r="AD1359" s="13">
        <f t="shared" si="1699"/>
        <v>2.4277780187644642E-2</v>
      </c>
      <c r="AE1359" s="13">
        <f t="shared" si="1700"/>
        <v>1.8369107996198262E-2</v>
      </c>
      <c r="AF1359" s="13">
        <f t="shared" si="1701"/>
        <v>6.9492376561617348E-3</v>
      </c>
      <c r="AG1359" s="13">
        <f t="shared" si="1702"/>
        <v>1.7526492127184735E-3</v>
      </c>
      <c r="AH1359" s="13">
        <f t="shared" si="1703"/>
        <v>1.3484541828669501E-3</v>
      </c>
      <c r="AI1359" s="13">
        <f t="shared" si="1704"/>
        <v>2.1016407581194076E-3</v>
      </c>
      <c r="AJ1359" s="13">
        <f t="shared" si="1705"/>
        <v>1.6377619396744922E-3</v>
      </c>
      <c r="AK1359" s="13">
        <f t="shared" si="1706"/>
        <v>8.5084765658570557E-4</v>
      </c>
      <c r="AL1359" s="13">
        <f t="shared" si="1707"/>
        <v>1.563779352770308E-5</v>
      </c>
      <c r="AM1359" s="13">
        <f t="shared" si="1708"/>
        <v>7.5676538376020074E-3</v>
      </c>
      <c r="AN1359" s="13">
        <f t="shared" si="1709"/>
        <v>5.725855063614939E-3</v>
      </c>
      <c r="AO1359" s="13">
        <f t="shared" si="1710"/>
        <v>2.1661545911773415E-3</v>
      </c>
      <c r="AP1359" s="13">
        <f t="shared" si="1711"/>
        <v>5.4632023348448781E-4</v>
      </c>
      <c r="AQ1359" s="13">
        <f t="shared" si="1712"/>
        <v>1.0333950727599872E-4</v>
      </c>
      <c r="AR1359" s="13">
        <f t="shared" si="1713"/>
        <v>2.0405408008112788E-4</v>
      </c>
      <c r="AS1359" s="13">
        <f t="shared" si="1714"/>
        <v>3.180296201442194E-4</v>
      </c>
      <c r="AT1359" s="13">
        <f t="shared" si="1715"/>
        <v>2.478334156534975E-4</v>
      </c>
      <c r="AU1359" s="13">
        <f t="shared" si="1716"/>
        <v>1.2875404893968894E-4</v>
      </c>
      <c r="AV1359" s="13">
        <f t="shared" si="1717"/>
        <v>5.0167584568805935E-5</v>
      </c>
      <c r="AW1359" s="13">
        <f t="shared" si="1718"/>
        <v>5.122410204030227E-7</v>
      </c>
      <c r="AX1359" s="13">
        <f t="shared" si="1719"/>
        <v>1.9657681551859818E-3</v>
      </c>
      <c r="AY1359" s="13">
        <f t="shared" si="1720"/>
        <v>1.4873438699504905E-3</v>
      </c>
      <c r="AZ1359" s="13">
        <f t="shared" si="1721"/>
        <v>5.6267871204526785E-4</v>
      </c>
      <c r="BA1359" s="13">
        <f t="shared" si="1722"/>
        <v>1.4191173916827565E-4</v>
      </c>
      <c r="BB1359" s="13">
        <f t="shared" si="1723"/>
        <v>2.6843393862230174E-5</v>
      </c>
      <c r="BC1359" s="13">
        <f t="shared" si="1724"/>
        <v>4.0620616632053775E-6</v>
      </c>
      <c r="BD1359" s="13">
        <f t="shared" si="1725"/>
        <v>2.5731975254082273E-5</v>
      </c>
      <c r="BE1359" s="13">
        <f t="shared" si="1726"/>
        <v>4.0104712987667917E-5</v>
      </c>
      <c r="BF1359" s="13">
        <f t="shared" si="1727"/>
        <v>3.1252711615445361E-5</v>
      </c>
      <c r="BG1359" s="13">
        <f t="shared" si="1728"/>
        <v>1.6236362438142634E-5</v>
      </c>
      <c r="BH1359" s="13">
        <f t="shared" si="1729"/>
        <v>6.3263182199951756E-6</v>
      </c>
      <c r="BI1359" s="13">
        <f t="shared" si="1730"/>
        <v>1.9719836815971569E-6</v>
      </c>
      <c r="BJ1359" s="14">
        <f t="shared" si="1731"/>
        <v>0.56351968360607485</v>
      </c>
      <c r="BK1359" s="14">
        <f t="shared" si="1732"/>
        <v>0.25585938256840829</v>
      </c>
      <c r="BL1359" s="14">
        <f t="shared" si="1733"/>
        <v>0.17381278405814185</v>
      </c>
      <c r="BM1359" s="14">
        <f t="shared" si="1734"/>
        <v>0.40681587751600068</v>
      </c>
      <c r="BN1359" s="14">
        <f t="shared" si="1735"/>
        <v>0.59201795196986207</v>
      </c>
    </row>
    <row r="1360" spans="1:66" x14ac:dyDescent="0.25">
      <c r="A1360" t="s">
        <v>13</v>
      </c>
      <c r="B1360" t="s">
        <v>15</v>
      </c>
      <c r="C1360" t="s">
        <v>44</v>
      </c>
      <c r="D1360" s="7" t="s">
        <v>510</v>
      </c>
      <c r="E1360" s="10">
        <f>VLOOKUP(A1360,home!$A$2:$E$405,3,FALSE)</f>
        <v>1.8444444444444399</v>
      </c>
      <c r="F1360" s="10">
        <f>VLOOKUP(B1360,home!$B$2:$E$405,3,FALSE)</f>
        <v>0.98</v>
      </c>
      <c r="G1360" s="10">
        <f>VLOOKUP(C1360,away!$B$2:$E$405,4,FALSE)</f>
        <v>0.76</v>
      </c>
      <c r="H1360" s="10">
        <f>VLOOKUP(A1360,away!$A$2:$E$405,3,FALSE)</f>
        <v>1.24444444444444</v>
      </c>
      <c r="I1360" s="10">
        <f>VLOOKUP(C1360,away!$B$2:$E$405,3,FALSE)</f>
        <v>0.54</v>
      </c>
      <c r="J1360" s="10">
        <f>VLOOKUP(B1360,home!$B$2:$E$405,4,FALSE)</f>
        <v>1.77</v>
      </c>
      <c r="K1360" s="12">
        <f t="shared" si="1680"/>
        <v>1.3737422222222189</v>
      </c>
      <c r="L1360" s="12">
        <f t="shared" si="1681"/>
        <v>1.1894399999999961</v>
      </c>
      <c r="M1360" s="13">
        <f t="shared" si="1682"/>
        <v>7.7059130580225413E-2</v>
      </c>
      <c r="N1360" s="13">
        <f t="shared" si="1683"/>
        <v>0.105859381285791</v>
      </c>
      <c r="O1360" s="13">
        <f t="shared" si="1684"/>
        <v>9.1657212277343011E-2</v>
      </c>
      <c r="P1360" s="13">
        <f t="shared" si="1685"/>
        <v>0.12591338247657083</v>
      </c>
      <c r="Q1360" s="13">
        <f t="shared" si="1686"/>
        <v>7.2711750845305873E-2</v>
      </c>
      <c r="R1360" s="13">
        <f t="shared" si="1687"/>
        <v>5.451037728558128E-2</v>
      </c>
      <c r="S1360" s="13">
        <f t="shared" si="1688"/>
        <v>5.1435111476457726E-2</v>
      </c>
      <c r="T1360" s="13">
        <f t="shared" si="1689"/>
        <v>8.6486264925440329E-2</v>
      </c>
      <c r="U1360" s="13">
        <f t="shared" si="1690"/>
        <v>7.4883206826465987E-2</v>
      </c>
      <c r="V1360" s="13">
        <f t="shared" si="1691"/>
        <v>9.3382385063633475E-3</v>
      </c>
      <c r="W1360" s="13">
        <f t="shared" si="1692"/>
        <v>3.3295734062632934E-2</v>
      </c>
      <c r="X1360" s="13">
        <f t="shared" si="1693"/>
        <v>3.9603277923457983E-2</v>
      </c>
      <c r="Y1360" s="13">
        <f t="shared" si="1694"/>
        <v>2.3552861446638863E-2</v>
      </c>
      <c r="Z1360" s="13">
        <f t="shared" si="1695"/>
        <v>2.1612274386187198E-2</v>
      </c>
      <c r="AA1360" s="13">
        <f t="shared" si="1696"/>
        <v>2.9689693842557142E-2</v>
      </c>
      <c r="AB1360" s="13">
        <f t="shared" si="1697"/>
        <v>2.0392992998185897E-2</v>
      </c>
      <c r="AC1360" s="13">
        <f t="shared" si="1698"/>
        <v>9.5365823934148155E-4</v>
      </c>
      <c r="AD1360" s="13">
        <f t="shared" si="1699"/>
        <v>1.1434938925430349E-2</v>
      </c>
      <c r="AE1360" s="13">
        <f t="shared" si="1700"/>
        <v>1.360117375546383E-2</v>
      </c>
      <c r="AF1360" s="13">
        <f t="shared" si="1701"/>
        <v>8.0888900558494254E-3</v>
      </c>
      <c r="AG1360" s="13">
        <f t="shared" si="1702"/>
        <v>3.2070831293431702E-3</v>
      </c>
      <c r="AH1360" s="13">
        <f t="shared" si="1703"/>
        <v>6.4266259114766017E-3</v>
      </c>
      <c r="AI1360" s="13">
        <f t="shared" si="1704"/>
        <v>8.8285273610227595E-3</v>
      </c>
      <c r="AJ1360" s="13">
        <f t="shared" si="1705"/>
        <v>6.064060397940536E-3</v>
      </c>
      <c r="AK1360" s="13">
        <f t="shared" si="1706"/>
        <v>2.7768186022521946E-3</v>
      </c>
      <c r="AL1360" s="13">
        <f t="shared" si="1707"/>
        <v>6.2330490228993584E-5</v>
      </c>
      <c r="AM1360" s="13">
        <f t="shared" si="1708"/>
        <v>3.1417316820792061E-3</v>
      </c>
      <c r="AN1360" s="13">
        <f t="shared" si="1709"/>
        <v>3.7369013319322785E-3</v>
      </c>
      <c r="AO1360" s="13">
        <f t="shared" si="1710"/>
        <v>2.2224099601267583E-3</v>
      </c>
      <c r="AP1360" s="13">
        <f t="shared" si="1711"/>
        <v>8.8114110099105439E-4</v>
      </c>
      <c r="AQ1360" s="13">
        <f t="shared" si="1712"/>
        <v>2.6201611779069897E-4</v>
      </c>
      <c r="AR1360" s="13">
        <f t="shared" si="1713"/>
        <v>1.5288171848293407E-3</v>
      </c>
      <c r="AS1360" s="13">
        <f t="shared" si="1714"/>
        <v>2.1002007168589754E-3</v>
      </c>
      <c r="AT1360" s="13">
        <f t="shared" si="1715"/>
        <v>1.4425671999452733E-3</v>
      </c>
      <c r="AU1360" s="13">
        <f t="shared" si="1716"/>
        <v>6.605718236525679E-4</v>
      </c>
      <c r="AV1360" s="13">
        <f t="shared" si="1717"/>
        <v>2.2686385124046562E-4</v>
      </c>
      <c r="AW1360" s="13">
        <f t="shared" si="1718"/>
        <v>2.8290839043058354E-6</v>
      </c>
      <c r="AX1360" s="13">
        <f t="shared" si="1719"/>
        <v>7.1932157709423902E-4</v>
      </c>
      <c r="AY1360" s="13">
        <f t="shared" si="1720"/>
        <v>8.5558985665896883E-4</v>
      </c>
      <c r="AZ1360" s="13">
        <f t="shared" si="1721"/>
        <v>5.0883639955222044E-4</v>
      </c>
      <c r="BA1360" s="13">
        <f t="shared" si="1722"/>
        <v>2.0174345569446374E-4</v>
      </c>
      <c r="BB1360" s="13">
        <f t="shared" si="1723"/>
        <v>5.9990433985305524E-5</v>
      </c>
      <c r="BC1360" s="13">
        <f t="shared" si="1724"/>
        <v>1.4271004359896312E-5</v>
      </c>
      <c r="BD1360" s="13">
        <f t="shared" si="1725"/>
        <v>3.0307271872056748E-4</v>
      </c>
      <c r="BE1360" s="13">
        <f t="shared" si="1726"/>
        <v>4.1634379011012187E-4</v>
      </c>
      <c r="BF1360" s="13">
        <f t="shared" si="1727"/>
        <v>2.8597452171715004E-4</v>
      </c>
      <c r="BG1360" s="13">
        <f t="shared" si="1728"/>
        <v>1.3095175832088463E-4</v>
      </c>
      <c r="BH1360" s="13">
        <f t="shared" si="1729"/>
        <v>4.4973489869909751E-5</v>
      </c>
      <c r="BI1360" s="13">
        <f t="shared" si="1730"/>
        <v>1.2356396382995647E-5</v>
      </c>
      <c r="BJ1360" s="14">
        <f t="shared" si="1731"/>
        <v>0.41044530927561884</v>
      </c>
      <c r="BK1360" s="14">
        <f t="shared" si="1732"/>
        <v>0.26561744162584672</v>
      </c>
      <c r="BL1360" s="14">
        <f t="shared" si="1733"/>
        <v>0.30238220895447371</v>
      </c>
      <c r="BM1360" s="14">
        <f t="shared" si="1734"/>
        <v>0.47149323871855436</v>
      </c>
      <c r="BN1360" s="14">
        <f t="shared" si="1735"/>
        <v>0.52771123475081749</v>
      </c>
    </row>
    <row r="1361" spans="1:66" x14ac:dyDescent="0.25">
      <c r="A1361" t="s">
        <v>13</v>
      </c>
      <c r="B1361" t="s">
        <v>52</v>
      </c>
      <c r="C1361" t="s">
        <v>46</v>
      </c>
      <c r="D1361" s="7" t="s">
        <v>510</v>
      </c>
      <c r="E1361" s="10">
        <f>VLOOKUP(A1361,home!$A$2:$E$405,3,FALSE)</f>
        <v>1.8444444444444399</v>
      </c>
      <c r="F1361" s="10">
        <f>VLOOKUP(B1361,home!$B$2:$E$405,3,FALSE)</f>
        <v>1.95</v>
      </c>
      <c r="G1361" s="10">
        <f>VLOOKUP(C1361,away!$B$2:$E$405,4,FALSE)</f>
        <v>1.63</v>
      </c>
      <c r="H1361" s="10">
        <f>VLOOKUP(A1361,away!$A$2:$E$405,3,FALSE)</f>
        <v>1.24444444444444</v>
      </c>
      <c r="I1361" s="10">
        <f>VLOOKUP(C1361,away!$B$2:$E$405,3,FALSE)</f>
        <v>0.54</v>
      </c>
      <c r="J1361" s="10">
        <f>VLOOKUP(B1361,home!$B$2:$E$405,4,FALSE)</f>
        <v>0.8</v>
      </c>
      <c r="K1361" s="12">
        <f t="shared" si="1680"/>
        <v>5.8625666666666518</v>
      </c>
      <c r="L1361" s="12">
        <f t="shared" si="1681"/>
        <v>0.53759999999999819</v>
      </c>
      <c r="M1361" s="13">
        <f t="shared" si="1682"/>
        <v>1.6612803700376689E-3</v>
      </c>
      <c r="N1361" s="13">
        <f t="shared" si="1683"/>
        <v>9.7393669213704775E-3</v>
      </c>
      <c r="O1361" s="13">
        <f t="shared" si="1684"/>
        <v>8.931043269322478E-4</v>
      </c>
      <c r="P1361" s="13">
        <f t="shared" si="1685"/>
        <v>5.2358836569287512E-3</v>
      </c>
      <c r="Q1361" s="13">
        <f t="shared" si="1686"/>
        <v>2.8548843933831183E-2</v>
      </c>
      <c r="R1361" s="13">
        <f t="shared" si="1687"/>
        <v>2.4006644307938732E-4</v>
      </c>
      <c r="S1361" s="13">
        <f t="shared" si="1688"/>
        <v>4.1255043644848419E-3</v>
      </c>
      <c r="T1361" s="13">
        <f t="shared" si="1689"/>
        <v>1.5347858498827593E-2</v>
      </c>
      <c r="U1361" s="13">
        <f t="shared" si="1690"/>
        <v>1.4074055269824432E-3</v>
      </c>
      <c r="V1361" s="13">
        <f t="shared" si="1691"/>
        <v>1.4447130503928826E-3</v>
      </c>
      <c r="W1361" s="13">
        <f t="shared" si="1692"/>
        <v>5.5789833606115745E-2</v>
      </c>
      <c r="X1361" s="13">
        <f t="shared" si="1693"/>
        <v>2.9992614546647724E-2</v>
      </c>
      <c r="Y1361" s="13">
        <f t="shared" si="1694"/>
        <v>8.062014790138879E-3</v>
      </c>
      <c r="Z1361" s="13">
        <f t="shared" si="1695"/>
        <v>4.3019906599826071E-5</v>
      </c>
      <c r="AA1361" s="13">
        <f t="shared" si="1696"/>
        <v>2.5220707043525301E-4</v>
      </c>
      <c r="AB1361" s="13">
        <f t="shared" si="1697"/>
        <v>7.3929038211568131E-4</v>
      </c>
      <c r="AC1361" s="13">
        <f t="shared" si="1698"/>
        <v>2.8458281282362115E-4</v>
      </c>
      <c r="AD1361" s="13">
        <f t="shared" si="1699"/>
        <v>8.1767904709523276E-2</v>
      </c>
      <c r="AE1361" s="13">
        <f t="shared" si="1700"/>
        <v>4.3958425571839571E-2</v>
      </c>
      <c r="AF1361" s="13">
        <f t="shared" si="1701"/>
        <v>1.1816024793710432E-2</v>
      </c>
      <c r="AG1361" s="13">
        <f t="shared" si="1702"/>
        <v>2.1174316430329029E-3</v>
      </c>
      <c r="AH1361" s="13">
        <f t="shared" si="1703"/>
        <v>5.7818754470166044E-6</v>
      </c>
      <c r="AI1361" s="13">
        <f t="shared" si="1704"/>
        <v>3.3896630266497889E-5</v>
      </c>
      <c r="AJ1361" s="13">
        <f t="shared" si="1705"/>
        <v>9.9360627356347221E-5</v>
      </c>
      <c r="AK1361" s="13">
        <f t="shared" si="1706"/>
        <v>1.9416943397280274E-4</v>
      </c>
      <c r="AL1361" s="13">
        <f t="shared" si="1707"/>
        <v>3.5876966358718273E-5</v>
      </c>
      <c r="AM1361" s="13">
        <f t="shared" si="1708"/>
        <v>9.5873958510645244E-2</v>
      </c>
      <c r="AN1361" s="13">
        <f t="shared" si="1709"/>
        <v>5.1541840095322713E-2</v>
      </c>
      <c r="AO1361" s="13">
        <f t="shared" si="1710"/>
        <v>1.3854446617622694E-2</v>
      </c>
      <c r="AP1361" s="13">
        <f t="shared" si="1711"/>
        <v>2.4827168338779786E-3</v>
      </c>
      <c r="AQ1361" s="13">
        <f t="shared" si="1712"/>
        <v>3.336771424731992E-4</v>
      </c>
      <c r="AR1361" s="13">
        <f t="shared" si="1713"/>
        <v>6.216672480632235E-7</v>
      </c>
      <c r="AS1361" s="13">
        <f t="shared" si="1714"/>
        <v>3.6445656862538423E-6</v>
      </c>
      <c r="AT1361" s="13">
        <f t="shared" si="1715"/>
        <v>1.0683254653354423E-5</v>
      </c>
      <c r="AU1361" s="13">
        <f t="shared" si="1716"/>
        <v>2.0877097540755688E-5</v>
      </c>
      <c r="AV1361" s="13">
        <f t="shared" si="1717"/>
        <v>3.0598344034795655E-5</v>
      </c>
      <c r="AW1361" s="13">
        <f t="shared" si="1718"/>
        <v>3.1409445323310768E-6</v>
      </c>
      <c r="AX1361" s="13">
        <f t="shared" si="1719"/>
        <v>9.3677912227648374E-2</v>
      </c>
      <c r="AY1361" s="13">
        <f t="shared" si="1720"/>
        <v>5.03612456135836E-2</v>
      </c>
      <c r="AZ1361" s="13">
        <f t="shared" si="1721"/>
        <v>1.3537102820931223E-2</v>
      </c>
      <c r="BA1361" s="13">
        <f t="shared" si="1722"/>
        <v>2.4258488255108675E-3</v>
      </c>
      <c r="BB1361" s="13">
        <f t="shared" si="1723"/>
        <v>3.2603408214865946E-4</v>
      </c>
      <c r="BC1361" s="13">
        <f t="shared" si="1724"/>
        <v>3.5055184512623763E-5</v>
      </c>
      <c r="BD1361" s="13">
        <f t="shared" si="1725"/>
        <v>5.5701385426464602E-8</v>
      </c>
      <c r="BE1361" s="13">
        <f t="shared" si="1726"/>
        <v>3.2655308548834297E-7</v>
      </c>
      <c r="BF1361" s="13">
        <f t="shared" si="1727"/>
        <v>9.5721961694055251E-7</v>
      </c>
      <c r="BG1361" s="13">
        <f t="shared" si="1728"/>
        <v>1.8705879396517024E-6</v>
      </c>
      <c r="BH1361" s="13">
        <f t="shared" si="1729"/>
        <v>2.7416116255176801E-6</v>
      </c>
      <c r="BI1361" s="13">
        <f t="shared" si="1730"/>
        <v>3.2145761857411445E-6</v>
      </c>
      <c r="BJ1361" s="14">
        <f t="shared" si="1731"/>
        <v>0.61159015696931496</v>
      </c>
      <c r="BK1361" s="14">
        <f t="shared" si="1732"/>
        <v>6.3149086834610083E-2</v>
      </c>
      <c r="BL1361" s="14">
        <f t="shared" si="1733"/>
        <v>3.9408734955896658E-3</v>
      </c>
      <c r="BM1361" s="14">
        <f t="shared" si="1734"/>
        <v>0.58204648688488347</v>
      </c>
      <c r="BN1361" s="14">
        <f t="shared" si="1735"/>
        <v>4.6318545652179716E-2</v>
      </c>
    </row>
    <row r="1362" spans="1:66" x14ac:dyDescent="0.25">
      <c r="A1362" t="s">
        <v>13</v>
      </c>
      <c r="B1362" t="s">
        <v>14</v>
      </c>
      <c r="C1362" t="s">
        <v>48</v>
      </c>
      <c r="D1362" s="7" t="s">
        <v>510</v>
      </c>
      <c r="E1362" s="10">
        <f>VLOOKUP(A1362,home!$A$2:$E$405,3,FALSE)</f>
        <v>1.8444444444444399</v>
      </c>
      <c r="F1362" s="10">
        <f>VLOOKUP(B1362,home!$B$2:$E$405,3,FALSE)</f>
        <v>0.72</v>
      </c>
      <c r="G1362" s="10">
        <f>VLOOKUP(C1362,away!$B$2:$E$405,4,FALSE)</f>
        <v>0.81</v>
      </c>
      <c r="H1362" s="10">
        <f>VLOOKUP(A1362,away!$A$2:$E$405,3,FALSE)</f>
        <v>1.24444444444444</v>
      </c>
      <c r="I1362" s="10">
        <f>VLOOKUP(C1362,away!$B$2:$E$405,3,FALSE)</f>
        <v>0.41</v>
      </c>
      <c r="J1362" s="10">
        <f>VLOOKUP(B1362,home!$B$2:$E$405,4,FALSE)</f>
        <v>0.94</v>
      </c>
      <c r="K1362" s="12">
        <f t="shared" si="1680"/>
        <v>1.0756799999999975</v>
      </c>
      <c r="L1362" s="12">
        <f t="shared" si="1681"/>
        <v>0.47960888888888709</v>
      </c>
      <c r="M1362" s="13">
        <f t="shared" si="1682"/>
        <v>0.21112838118662119</v>
      </c>
      <c r="N1362" s="13">
        <f t="shared" si="1683"/>
        <v>0.22710657707482418</v>
      </c>
      <c r="O1362" s="13">
        <f t="shared" si="1684"/>
        <v>0.10125904831382479</v>
      </c>
      <c r="P1362" s="13">
        <f t="shared" si="1685"/>
        <v>0.1089223330902148</v>
      </c>
      <c r="Q1362" s="13">
        <f t="shared" si="1686"/>
        <v>0.12214700141392312</v>
      </c>
      <c r="R1362" s="13">
        <f t="shared" si="1687"/>
        <v>2.4282369825869822E-2</v>
      </c>
      <c r="S1362" s="13">
        <f t="shared" si="1688"/>
        <v>1.4048412841436953E-2</v>
      </c>
      <c r="T1362" s="13">
        <f t="shared" si="1689"/>
        <v>5.8582787629240983E-2</v>
      </c>
      <c r="U1362" s="13">
        <f t="shared" si="1690"/>
        <v>2.6120059574291591E-2</v>
      </c>
      <c r="V1362" s="13">
        <f t="shared" si="1691"/>
        <v>8.0529512386077605E-4</v>
      </c>
      <c r="W1362" s="13">
        <f t="shared" si="1692"/>
        <v>4.3797028826976184E-2</v>
      </c>
      <c r="X1362" s="13">
        <f t="shared" si="1693"/>
        <v>2.1005444332340605E-2</v>
      </c>
      <c r="Y1362" s="13">
        <f t="shared" si="1694"/>
        <v>5.0371989084256235E-3</v>
      </c>
      <c r="Z1362" s="13">
        <f t="shared" si="1695"/>
        <v>3.8820134705914882E-3</v>
      </c>
      <c r="AA1362" s="13">
        <f t="shared" si="1696"/>
        <v>4.1758042500458425E-3</v>
      </c>
      <c r="AB1362" s="13">
        <f t="shared" si="1697"/>
        <v>2.2459145578446501E-3</v>
      </c>
      <c r="AC1362" s="13">
        <f t="shared" si="1698"/>
        <v>2.5966021012931773E-5</v>
      </c>
      <c r="AD1362" s="13">
        <f t="shared" si="1699"/>
        <v>1.1777896992150406E-2</v>
      </c>
      <c r="AE1362" s="13">
        <f t="shared" si="1700"/>
        <v>5.6487840898530204E-3</v>
      </c>
      <c r="AF1362" s="13">
        <f t="shared" si="1701"/>
        <v>1.3546035304538152E-3</v>
      </c>
      <c r="AG1362" s="13">
        <f t="shared" si="1702"/>
        <v>2.1655996470863935E-4</v>
      </c>
      <c r="AH1362" s="13">
        <f t="shared" si="1703"/>
        <v>4.6546204182051887E-4</v>
      </c>
      <c r="AI1362" s="13">
        <f t="shared" si="1704"/>
        <v>5.0068820914549465E-4</v>
      </c>
      <c r="AJ1362" s="13">
        <f t="shared" si="1705"/>
        <v>2.6929014640681212E-4</v>
      </c>
      <c r="AK1362" s="13">
        <f t="shared" si="1706"/>
        <v>9.6556674895626366E-5</v>
      </c>
      <c r="AL1362" s="13">
        <f t="shared" si="1707"/>
        <v>5.3584071907378348E-7</v>
      </c>
      <c r="AM1362" s="13">
        <f t="shared" si="1708"/>
        <v>2.5338496473032652E-3</v>
      </c>
      <c r="AN1362" s="13">
        <f t="shared" si="1709"/>
        <v>1.2152568139546173E-3</v>
      </c>
      <c r="AO1362" s="13">
        <f t="shared" si="1710"/>
        <v>2.9142398512771147E-4</v>
      </c>
      <c r="AP1362" s="13">
        <f t="shared" si="1711"/>
        <v>4.6589844567557753E-5</v>
      </c>
      <c r="AQ1362" s="13">
        <f t="shared" si="1712"/>
        <v>5.58622589663808E-6</v>
      </c>
      <c r="AR1362" s="13">
        <f t="shared" si="1713"/>
        <v>4.4647946539498366E-5</v>
      </c>
      <c r="AS1362" s="13">
        <f t="shared" si="1714"/>
        <v>4.8026903133607495E-5</v>
      </c>
      <c r="AT1362" s="13">
        <f t="shared" si="1715"/>
        <v>2.583078958137939E-5</v>
      </c>
      <c r="AU1362" s="13">
        <f t="shared" si="1716"/>
        <v>9.2618879122993749E-6</v>
      </c>
      <c r="AV1362" s="13">
        <f t="shared" si="1717"/>
        <v>2.4907068973755414E-6</v>
      </c>
      <c r="AW1362" s="13">
        <f t="shared" si="1718"/>
        <v>7.6789798802643961E-9</v>
      </c>
      <c r="AX1362" s="13">
        <f t="shared" si="1719"/>
        <v>4.5426856476852814E-4</v>
      </c>
      <c r="AY1362" s="13">
        <f t="shared" si="1720"/>
        <v>2.1787124160578317E-4</v>
      </c>
      <c r="AZ1362" s="13">
        <f t="shared" si="1721"/>
        <v>5.2246492053695966E-5</v>
      </c>
      <c r="BA1362" s="13">
        <f t="shared" si="1722"/>
        <v>8.3526273340717298E-6</v>
      </c>
      <c r="BB1362" s="13">
        <f t="shared" si="1723"/>
        <v>1.0014985787492722E-6</v>
      </c>
      <c r="BC1362" s="13">
        <f t="shared" si="1724"/>
        <v>9.6065524115547644E-8</v>
      </c>
      <c r="BD1362" s="13">
        <f t="shared" si="1725"/>
        <v>3.5689253384965392E-6</v>
      </c>
      <c r="BE1362" s="13">
        <f t="shared" si="1726"/>
        <v>3.8390216081139484E-6</v>
      </c>
      <c r="BF1362" s="13">
        <f t="shared" si="1727"/>
        <v>2.0647793817080007E-6</v>
      </c>
      <c r="BG1362" s="13">
        <f t="shared" si="1728"/>
        <v>7.4034729510521935E-7</v>
      </c>
      <c r="BH1362" s="13">
        <f t="shared" si="1729"/>
        <v>1.9909419459969508E-7</v>
      </c>
      <c r="BI1362" s="13">
        <f t="shared" si="1730"/>
        <v>4.2832328649399919E-8</v>
      </c>
      <c r="BJ1362" s="14">
        <f t="shared" si="1731"/>
        <v>0.50150042576961118</v>
      </c>
      <c r="BK1362" s="14">
        <f t="shared" si="1732"/>
        <v>0.33514879534547154</v>
      </c>
      <c r="BL1362" s="14">
        <f t="shared" si="1733"/>
        <v>0.15955590682835599</v>
      </c>
      <c r="BM1362" s="14">
        <f t="shared" si="1734"/>
        <v>0.20502356694612656</v>
      </c>
      <c r="BN1362" s="14">
        <f t="shared" si="1735"/>
        <v>0.79484571090527789</v>
      </c>
    </row>
    <row r="1363" spans="1:66" x14ac:dyDescent="0.25">
      <c r="A1363" t="s">
        <v>13</v>
      </c>
      <c r="B1363" t="s">
        <v>54</v>
      </c>
      <c r="C1363" t="s">
        <v>43</v>
      </c>
      <c r="D1363" s="7" t="s">
        <v>510</v>
      </c>
      <c r="E1363" s="10">
        <f>VLOOKUP(A1363,home!$A$2:$E$405,3,FALSE)</f>
        <v>1.8444444444444399</v>
      </c>
      <c r="F1363" s="10">
        <f>VLOOKUP(B1363,home!$B$2:$E$405,3,FALSE)</f>
        <v>0.87</v>
      </c>
      <c r="G1363" s="10">
        <f>VLOOKUP(C1363,away!$B$2:$E$405,4,FALSE)</f>
        <v>0.95</v>
      </c>
      <c r="H1363" s="10">
        <f>VLOOKUP(A1363,away!$A$2:$E$405,3,FALSE)</f>
        <v>1.24444444444444</v>
      </c>
      <c r="I1363" s="10">
        <f>VLOOKUP(C1363,away!$B$2:$E$405,3,FALSE)</f>
        <v>1.08</v>
      </c>
      <c r="J1363" s="10">
        <f>VLOOKUP(B1363,home!$B$2:$E$405,4,FALSE)</f>
        <v>0.64</v>
      </c>
      <c r="K1363" s="12">
        <f t="shared" si="1680"/>
        <v>1.5244333333333295</v>
      </c>
      <c r="L1363" s="12">
        <f t="shared" si="1681"/>
        <v>0.86015999999999704</v>
      </c>
      <c r="M1363" s="13">
        <f t="shared" si="1682"/>
        <v>9.2126436713411766E-2</v>
      </c>
      <c r="N1363" s="13">
        <f t="shared" si="1683"/>
        <v>0.14044061100714833</v>
      </c>
      <c r="O1363" s="13">
        <f t="shared" si="1684"/>
        <v>7.9243475803407987E-2</v>
      </c>
      <c r="P1363" s="13">
        <f t="shared" si="1685"/>
        <v>0.12080139596390828</v>
      </c>
      <c r="Q1363" s="13">
        <f t="shared" si="1686"/>
        <v>0.10704617438649833</v>
      </c>
      <c r="R1363" s="13">
        <f t="shared" si="1687"/>
        <v>3.4081034073529581E-2</v>
      </c>
      <c r="S1363" s="13">
        <f t="shared" si="1688"/>
        <v>3.9600406211913408E-2</v>
      </c>
      <c r="T1363" s="13">
        <f t="shared" si="1689"/>
        <v>9.2076837360290084E-2</v>
      </c>
      <c r="U1363" s="13">
        <f t="shared" si="1690"/>
        <v>5.195426437615748E-2</v>
      </c>
      <c r="V1363" s="13">
        <f t="shared" si="1691"/>
        <v>5.7695881175158226E-3</v>
      </c>
      <c r="W1363" s="13">
        <f t="shared" si="1692"/>
        <v>5.439491881353016E-2</v>
      </c>
      <c r="X1363" s="13">
        <f t="shared" si="1693"/>
        <v>4.6788333366645944E-2</v>
      </c>
      <c r="Y1363" s="13">
        <f t="shared" si="1694"/>
        <v>2.0122726414327011E-2</v>
      </c>
      <c r="Z1363" s="13">
        <f t="shared" si="1695"/>
        <v>9.7717140895623705E-3</v>
      </c>
      <c r="AA1363" s="13">
        <f t="shared" si="1696"/>
        <v>1.4896326681931825E-2</v>
      </c>
      <c r="AB1363" s="13">
        <f t="shared" si="1697"/>
        <v>1.1354228469079776E-2</v>
      </c>
      <c r="AC1363" s="13">
        <f t="shared" si="1698"/>
        <v>4.7283814749400236E-4</v>
      </c>
      <c r="AD1363" s="13">
        <f t="shared" si="1699"/>
        <v>2.0730356850826408E-2</v>
      </c>
      <c r="AE1363" s="13">
        <f t="shared" si="1700"/>
        <v>1.7831423748806779E-2</v>
      </c>
      <c r="AF1363" s="13">
        <f t="shared" si="1701"/>
        <v>7.6689387258867918E-3</v>
      </c>
      <c r="AG1363" s="13">
        <f t="shared" si="1702"/>
        <v>2.1988381114862541E-3</v>
      </c>
      <c r="AH1363" s="13">
        <f t="shared" si="1703"/>
        <v>2.1013093978194844E-3</v>
      </c>
      <c r="AI1363" s="13">
        <f t="shared" si="1704"/>
        <v>3.2033060896826081E-3</v>
      </c>
      <c r="AJ1363" s="13">
        <f t="shared" si="1705"/>
        <v>2.4416132899909063E-3</v>
      </c>
      <c r="AK1363" s="13">
        <f t="shared" si="1706"/>
        <v>1.2406922287905981E-3</v>
      </c>
      <c r="AL1363" s="13">
        <f t="shared" si="1707"/>
        <v>2.4800485211406586E-5</v>
      </c>
      <c r="AM1363" s="13">
        <f t="shared" si="1708"/>
        <v>6.3204093990589412E-3</v>
      </c>
      <c r="AN1363" s="13">
        <f t="shared" si="1709"/>
        <v>5.4365633486945205E-3</v>
      </c>
      <c r="AO1363" s="13">
        <f t="shared" si="1710"/>
        <v>2.3381571650065306E-3</v>
      </c>
      <c r="AP1363" s="13">
        <f t="shared" si="1711"/>
        <v>6.7039642235067025E-4</v>
      </c>
      <c r="AQ1363" s="13">
        <f t="shared" si="1712"/>
        <v>1.4416204666228762E-4</v>
      </c>
      <c r="AR1363" s="13">
        <f t="shared" si="1713"/>
        <v>3.6149245832568046E-4</v>
      </c>
      <c r="AS1363" s="13">
        <f t="shared" si="1714"/>
        <v>5.5107115322027673E-4</v>
      </c>
      <c r="AT1363" s="13">
        <f t="shared" si="1715"/>
        <v>4.2003561750371426E-4</v>
      </c>
      <c r="AU1363" s="13">
        <f t="shared" si="1716"/>
        <v>2.1343876550330347E-4</v>
      </c>
      <c r="AV1363" s="13">
        <f t="shared" si="1717"/>
        <v>8.1343292189687956E-5</v>
      </c>
      <c r="AW1363" s="13">
        <f t="shared" si="1718"/>
        <v>9.0332775892909667E-7</v>
      </c>
      <c r="AX1363" s="13">
        <f t="shared" si="1719"/>
        <v>1.6058404613731243E-3</v>
      </c>
      <c r="AY1363" s="13">
        <f t="shared" si="1720"/>
        <v>1.3812797312547018E-3</v>
      </c>
      <c r="AZ1363" s="13">
        <f t="shared" si="1721"/>
        <v>5.940607868180199E-4</v>
      </c>
      <c r="BA1363" s="13">
        <f t="shared" si="1722"/>
        <v>1.7032910879646212E-4</v>
      </c>
      <c r="BB1363" s="13">
        <f t="shared" si="1723"/>
        <v>3.6627571555591084E-5</v>
      </c>
      <c r="BC1363" s="13">
        <f t="shared" si="1724"/>
        <v>6.3011143898514249E-6</v>
      </c>
      <c r="BD1363" s="13">
        <f t="shared" si="1725"/>
        <v>5.1823558825569337E-5</v>
      </c>
      <c r="BE1363" s="13">
        <f t="shared" si="1726"/>
        <v>7.900156052565856E-5</v>
      </c>
      <c r="BF1363" s="13">
        <f t="shared" si="1727"/>
        <v>6.0216306125332238E-5</v>
      </c>
      <c r="BG1363" s="13">
        <f t="shared" si="1728"/>
        <v>3.0598581422553462E-5</v>
      </c>
      <c r="BH1363" s="13">
        <f t="shared" si="1729"/>
        <v>1.1661374368313619E-5</v>
      </c>
      <c r="BI1363" s="13">
        <f t="shared" si="1730"/>
        <v>3.5553975599072337E-6</v>
      </c>
      <c r="BJ1363" s="14">
        <f t="shared" si="1731"/>
        <v>0.52800328594140655</v>
      </c>
      <c r="BK1363" s="14">
        <f t="shared" si="1732"/>
        <v>0.26017674537070939</v>
      </c>
      <c r="BL1363" s="14">
        <f t="shared" si="1733"/>
        <v>0.20238048847596027</v>
      </c>
      <c r="BM1363" s="14">
        <f t="shared" si="1734"/>
        <v>0.42521272952623862</v>
      </c>
      <c r="BN1363" s="14">
        <f t="shared" si="1735"/>
        <v>0.57373912794790427</v>
      </c>
    </row>
    <row r="1364" spans="1:66" x14ac:dyDescent="0.25">
      <c r="A1364" t="s">
        <v>16</v>
      </c>
      <c r="B1364" t="s">
        <v>449</v>
      </c>
      <c r="C1364" t="s">
        <v>58</v>
      </c>
      <c r="D1364" s="7" t="s">
        <v>510</v>
      </c>
      <c r="E1364" s="10">
        <f>VLOOKUP(A1364,home!$A$2:$E$405,3,FALSE)</f>
        <v>1.49074074074074</v>
      </c>
      <c r="F1364" s="10">
        <f>VLOOKUP(B1364,home!$B$2:$E$405,3,FALSE)</f>
        <v>0.34</v>
      </c>
      <c r="G1364" s="10">
        <f>VLOOKUP(C1364,away!$B$2:$E$405,4,FALSE)</f>
        <v>0.86</v>
      </c>
      <c r="H1364" s="10">
        <f>VLOOKUP(A1364,away!$A$2:$E$405,3,FALSE)</f>
        <v>1.3333333333333299</v>
      </c>
      <c r="I1364" s="10">
        <f>VLOOKUP(C1364,away!$B$2:$E$405,3,FALSE)</f>
        <v>0.77</v>
      </c>
      <c r="J1364" s="10">
        <f>VLOOKUP(B1364,home!$B$2:$E$405,4,FALSE)</f>
        <v>1.38</v>
      </c>
      <c r="K1364" s="12">
        <f t="shared" si="1680"/>
        <v>0.43589259259259244</v>
      </c>
      <c r="L1364" s="12">
        <f t="shared" si="1681"/>
        <v>1.4167999999999965</v>
      </c>
      <c r="M1364" s="13">
        <f t="shared" si="1682"/>
        <v>0.15681436016213496</v>
      </c>
      <c r="N1364" s="13">
        <f t="shared" si="1683"/>
        <v>6.8354218006821552E-2</v>
      </c>
      <c r="O1364" s="13">
        <f t="shared" si="1684"/>
        <v>0.22217458547771224</v>
      </c>
      <c r="P1364" s="13">
        <f t="shared" si="1685"/>
        <v>9.6844256072064525E-2</v>
      </c>
      <c r="Q1364" s="13">
        <f t="shared" si="1686"/>
        <v>1.4897548650816354E-2</v>
      </c>
      <c r="R1364" s="13">
        <f t="shared" si="1687"/>
        <v>0.15738847635241102</v>
      </c>
      <c r="S1364" s="13">
        <f t="shared" si="1688"/>
        <v>1.4952090364132762E-2</v>
      </c>
      <c r="T1364" s="13">
        <f t="shared" si="1689"/>
        <v>2.1106846928476558E-2</v>
      </c>
      <c r="U1364" s="13">
        <f t="shared" si="1690"/>
        <v>6.8604471001450368E-2</v>
      </c>
      <c r="V1364" s="13">
        <f t="shared" si="1691"/>
        <v>1.0260001886870616E-3</v>
      </c>
      <c r="W1364" s="13">
        <f t="shared" si="1692"/>
        <v>2.1645770348928737E-3</v>
      </c>
      <c r="X1364" s="13">
        <f t="shared" si="1693"/>
        <v>3.0667727430362156E-3</v>
      </c>
      <c r="Y1364" s="13">
        <f t="shared" si="1694"/>
        <v>2.1725018111668506E-3</v>
      </c>
      <c r="Z1364" s="13">
        <f t="shared" si="1695"/>
        <v>7.4329331098698423E-2</v>
      </c>
      <c r="AA1364" s="13">
        <f t="shared" si="1696"/>
        <v>3.2399604838284871E-2</v>
      </c>
      <c r="AB1364" s="13">
        <f t="shared" si="1697"/>
        <v>7.0613738759677455E-3</v>
      </c>
      <c r="AC1364" s="13">
        <f t="shared" si="1698"/>
        <v>3.9601851872997628E-5</v>
      </c>
      <c r="AD1364" s="13">
        <f t="shared" si="1699"/>
        <v>2.3588077390146022E-4</v>
      </c>
      <c r="AE1364" s="13">
        <f t="shared" si="1700"/>
        <v>3.3419588046358802E-4</v>
      </c>
      <c r="AF1364" s="13">
        <f t="shared" si="1701"/>
        <v>2.3674436172040525E-4</v>
      </c>
      <c r="AG1364" s="13">
        <f t="shared" si="1702"/>
        <v>1.1180647056182306E-4</v>
      </c>
      <c r="AH1364" s="13">
        <f t="shared" si="1703"/>
        <v>2.6327449075158917E-2</v>
      </c>
      <c r="AI1364" s="13">
        <f t="shared" si="1704"/>
        <v>1.1475940033720471E-2</v>
      </c>
      <c r="AJ1364" s="13">
        <f t="shared" si="1705"/>
        <v>2.501138626867769E-3</v>
      </c>
      <c r="AK1364" s="13">
        <f t="shared" si="1706"/>
        <v>3.6340926683295631E-4</v>
      </c>
      <c r="AL1364" s="13">
        <f t="shared" si="1707"/>
        <v>9.7828078493607727E-7</v>
      </c>
      <c r="AM1364" s="13">
        <f t="shared" si="1708"/>
        <v>2.0563736415730932E-5</v>
      </c>
      <c r="AN1364" s="13">
        <f t="shared" si="1709"/>
        <v>2.9134701753807509E-5</v>
      </c>
      <c r="AO1364" s="13">
        <f t="shared" si="1710"/>
        <v>2.0639022722397196E-5</v>
      </c>
      <c r="AP1364" s="13">
        <f t="shared" si="1711"/>
        <v>9.7471224643640874E-6</v>
      </c>
      <c r="AQ1364" s="13">
        <f t="shared" si="1712"/>
        <v>3.4524307768777515E-6</v>
      </c>
      <c r="AR1364" s="13">
        <f t="shared" si="1713"/>
        <v>7.4601459699370123E-3</v>
      </c>
      <c r="AS1364" s="13">
        <f t="shared" si="1714"/>
        <v>3.2518223679550247E-3</v>
      </c>
      <c r="AT1364" s="13">
        <f t="shared" si="1715"/>
        <v>7.0872264130924937E-4</v>
      </c>
      <c r="AU1364" s="13">
        <f t="shared" si="1716"/>
        <v>1.0297564984978624E-4</v>
      </c>
      <c r="AV1364" s="13">
        <f t="shared" si="1717"/>
        <v>1.1221580746732581E-5</v>
      </c>
      <c r="AW1364" s="13">
        <f t="shared" si="1718"/>
        <v>1.6782206458922064E-8</v>
      </c>
      <c r="AX1364" s="13">
        <f t="shared" si="1719"/>
        <v>1.4939300632739426E-6</v>
      </c>
      <c r="AY1364" s="13">
        <f t="shared" si="1720"/>
        <v>2.1166001136465166E-6</v>
      </c>
      <c r="AZ1364" s="13">
        <f t="shared" si="1721"/>
        <v>1.4993995205071893E-6</v>
      </c>
      <c r="BA1364" s="13">
        <f t="shared" si="1722"/>
        <v>7.0811641355152653E-7</v>
      </c>
      <c r="BB1364" s="13">
        <f t="shared" si="1723"/>
        <v>2.508148336799501E-7</v>
      </c>
      <c r="BC1364" s="13">
        <f t="shared" si="1724"/>
        <v>7.1070891271550481E-8</v>
      </c>
      <c r="BD1364" s="13">
        <f t="shared" si="1725"/>
        <v>1.7615891350344539E-3</v>
      </c>
      <c r="BE1364" s="13">
        <f t="shared" si="1726"/>
        <v>7.6786365515311061E-4</v>
      </c>
      <c r="BF1364" s="13">
        <f t="shared" si="1727"/>
        <v>1.6735303970115685E-4</v>
      </c>
      <c r="BG1364" s="13">
        <f t="shared" si="1728"/>
        <v>2.431598345119611E-5</v>
      </c>
      <c r="BH1364" s="13">
        <f t="shared" si="1729"/>
        <v>2.6497892669951111E-6</v>
      </c>
      <c r="BI1364" s="13">
        <f t="shared" si="1730"/>
        <v>2.3100470268290491E-7</v>
      </c>
      <c r="BJ1364" s="14">
        <f t="shared" si="1731"/>
        <v>0.11277076960782675</v>
      </c>
      <c r="BK1364" s="14">
        <f t="shared" si="1732"/>
        <v>0.26967940351979086</v>
      </c>
      <c r="BL1364" s="14">
        <f t="shared" si="1733"/>
        <v>0.54255533936551381</v>
      </c>
      <c r="BM1364" s="14">
        <f t="shared" si="1734"/>
        <v>0.28285929905196211</v>
      </c>
      <c r="BN1364" s="14">
        <f t="shared" si="1735"/>
        <v>0.71647344472196073</v>
      </c>
    </row>
    <row r="1365" spans="1:66" x14ac:dyDescent="0.25">
      <c r="A1365" t="s">
        <v>16</v>
      </c>
      <c r="B1365" t="s">
        <v>234</v>
      </c>
      <c r="C1365" t="s">
        <v>60</v>
      </c>
      <c r="D1365" s="7" t="s">
        <v>510</v>
      </c>
      <c r="E1365" s="10">
        <f>VLOOKUP(A1365,home!$A$2:$E$405,3,FALSE)</f>
        <v>1.49074074074074</v>
      </c>
      <c r="F1365" s="10">
        <f>VLOOKUP(B1365,home!$B$2:$E$405,3,FALSE)</f>
        <v>1.1200000000000001</v>
      </c>
      <c r="G1365" s="10">
        <f>VLOOKUP(C1365,away!$B$2:$E$405,4,FALSE)</f>
        <v>0.89</v>
      </c>
      <c r="H1365" s="10">
        <f>VLOOKUP(A1365,away!$A$2:$E$405,3,FALSE)</f>
        <v>1.3333333333333299</v>
      </c>
      <c r="I1365" s="10">
        <f>VLOOKUP(C1365,away!$B$2:$E$405,3,FALSE)</f>
        <v>1.01</v>
      </c>
      <c r="J1365" s="10">
        <f>VLOOKUP(B1365,home!$B$2:$E$405,4,FALSE)</f>
        <v>1.25</v>
      </c>
      <c r="K1365" s="12">
        <f t="shared" si="1680"/>
        <v>1.4859703703703697</v>
      </c>
      <c r="L1365" s="12">
        <f t="shared" si="1681"/>
        <v>1.6833333333333291</v>
      </c>
      <c r="M1365" s="13">
        <f t="shared" si="1682"/>
        <v>4.2032855037732103E-2</v>
      </c>
      <c r="N1365" s="13">
        <f t="shared" si="1683"/>
        <v>6.2459577168142828E-2</v>
      </c>
      <c r="O1365" s="13">
        <f t="shared" si="1684"/>
        <v>7.075530598018219E-2</v>
      </c>
      <c r="P1365" s="13">
        <f t="shared" si="1685"/>
        <v>0.10514028823304016</v>
      </c>
      <c r="Q1365" s="13">
        <f t="shared" si="1686"/>
        <v>4.6406540508860956E-2</v>
      </c>
      <c r="R1365" s="13">
        <f t="shared" si="1687"/>
        <v>5.9552382533319882E-2</v>
      </c>
      <c r="S1365" s="13">
        <f t="shared" si="1688"/>
        <v>6.5749044407067816E-2</v>
      </c>
      <c r="T1365" s="13">
        <f t="shared" si="1689"/>
        <v>7.8117676523249066E-2</v>
      </c>
      <c r="U1365" s="13">
        <f t="shared" si="1690"/>
        <v>8.8493075929475279E-2</v>
      </c>
      <c r="V1365" s="13">
        <f t="shared" si="1691"/>
        <v>1.8273730219955358E-2</v>
      </c>
      <c r="W1365" s="13">
        <f t="shared" si="1692"/>
        <v>2.2986248062519896E-2</v>
      </c>
      <c r="X1365" s="13">
        <f t="shared" si="1693"/>
        <v>3.8693517571908392E-2</v>
      </c>
      <c r="Y1365" s="13">
        <f t="shared" si="1694"/>
        <v>3.2567043956356158E-2</v>
      </c>
      <c r="Z1365" s="13">
        <f t="shared" si="1695"/>
        <v>3.3415503532584961E-2</v>
      </c>
      <c r="AA1365" s="13">
        <f t="shared" si="1696"/>
        <v>4.9654448160427675E-2</v>
      </c>
      <c r="AB1365" s="13">
        <f t="shared" si="1697"/>
        <v>3.6892519361743523E-2</v>
      </c>
      <c r="AC1365" s="13">
        <f t="shared" si="1698"/>
        <v>2.8568504041276191E-3</v>
      </c>
      <c r="AD1365" s="13">
        <f t="shared" si="1699"/>
        <v>8.5392208867219668E-3</v>
      </c>
      <c r="AE1365" s="13">
        <f t="shared" si="1700"/>
        <v>1.4374355159315271E-2</v>
      </c>
      <c r="AF1365" s="13">
        <f t="shared" si="1701"/>
        <v>1.2098415592423662E-2</v>
      </c>
      <c r="AG1365" s="13">
        <f t="shared" si="1702"/>
        <v>6.7885554157488155E-3</v>
      </c>
      <c r="AH1365" s="13">
        <f t="shared" si="1703"/>
        <v>1.4062357736629469E-2</v>
      </c>
      <c r="AI1365" s="13">
        <f t="shared" si="1704"/>
        <v>2.0896246934179925E-2</v>
      </c>
      <c r="AJ1365" s="13">
        <f t="shared" si="1705"/>
        <v>1.5525601898067025E-2</v>
      </c>
      <c r="AK1365" s="13">
        <f t="shared" si="1706"/>
        <v>7.6901948008978585E-3</v>
      </c>
      <c r="AL1365" s="13">
        <f t="shared" si="1707"/>
        <v>2.8584313357635953E-4</v>
      </c>
      <c r="AM1365" s="13">
        <f t="shared" si="1708"/>
        <v>2.5378058447433293E-3</v>
      </c>
      <c r="AN1365" s="13">
        <f t="shared" si="1709"/>
        <v>4.2719731719845933E-3</v>
      </c>
      <c r="AO1365" s="13">
        <f t="shared" si="1710"/>
        <v>3.5955774197536918E-3</v>
      </c>
      <c r="AP1365" s="13">
        <f t="shared" si="1711"/>
        <v>2.0175184410840112E-3</v>
      </c>
      <c r="AQ1365" s="13">
        <f t="shared" si="1712"/>
        <v>8.4903901062285242E-4</v>
      </c>
      <c r="AR1365" s="13">
        <f t="shared" si="1713"/>
        <v>4.7343271046652417E-3</v>
      </c>
      <c r="AS1365" s="13">
        <f t="shared" si="1714"/>
        <v>7.0350698011738891E-3</v>
      </c>
      <c r="AT1365" s="13">
        <f t="shared" si="1715"/>
        <v>5.2269526390158845E-3</v>
      </c>
      <c r="AU1365" s="13">
        <f t="shared" si="1716"/>
        <v>2.5890322496356058E-3</v>
      </c>
      <c r="AV1365" s="13">
        <f t="shared" si="1717"/>
        <v>9.6180630272296253E-4</v>
      </c>
      <c r="AW1365" s="13">
        <f t="shared" si="1718"/>
        <v>1.9861202376804234E-5</v>
      </c>
      <c r="AX1365" s="13">
        <f t="shared" si="1719"/>
        <v>6.2851738184022186E-4</v>
      </c>
      <c r="AY1365" s="13">
        <f t="shared" si="1720"/>
        <v>1.0580042594310374E-3</v>
      </c>
      <c r="AZ1365" s="13">
        <f t="shared" si="1721"/>
        <v>8.9048691835445456E-4</v>
      </c>
      <c r="BA1365" s="13">
        <f t="shared" si="1722"/>
        <v>4.9966210418777603E-4</v>
      </c>
      <c r="BB1365" s="13">
        <f t="shared" si="1723"/>
        <v>2.1027446884568852E-4</v>
      </c>
      <c r="BC1365" s="13">
        <f t="shared" si="1724"/>
        <v>7.0792404511381621E-5</v>
      </c>
      <c r="BD1365" s="13">
        <f t="shared" si="1725"/>
        <v>1.3282417710310781E-3</v>
      </c>
      <c r="BE1365" s="13">
        <f t="shared" si="1726"/>
        <v>1.9737279164404467E-3</v>
      </c>
      <c r="BF1365" s="13">
        <f t="shared" si="1727"/>
        <v>1.4664506015016746E-3</v>
      </c>
      <c r="BG1365" s="13">
        <f t="shared" si="1728"/>
        <v>7.2636738114776516E-4</v>
      </c>
      <c r="BH1365" s="13">
        <f t="shared" si="1729"/>
        <v>2.6984010159727484E-4</v>
      </c>
      <c r="BI1365" s="13">
        <f t="shared" si="1730"/>
        <v>8.0194879142256212E-5</v>
      </c>
      <c r="BJ1365" s="14">
        <f t="shared" si="1731"/>
        <v>0.33966080227060602</v>
      </c>
      <c r="BK1365" s="14">
        <f t="shared" si="1732"/>
        <v>0.23539661569493039</v>
      </c>
      <c r="BL1365" s="14">
        <f t="shared" si="1733"/>
        <v>0.38991414408299691</v>
      </c>
      <c r="BM1365" s="14">
        <f t="shared" si="1734"/>
        <v>0.61100197306278592</v>
      </c>
      <c r="BN1365" s="14">
        <f t="shared" si="1735"/>
        <v>0.38634694946127812</v>
      </c>
    </row>
    <row r="1366" spans="1:66" x14ac:dyDescent="0.25">
      <c r="A1366" t="s">
        <v>16</v>
      </c>
      <c r="B1366" t="s">
        <v>18</v>
      </c>
      <c r="C1366" t="s">
        <v>233</v>
      </c>
      <c r="D1366" s="7" t="s">
        <v>510</v>
      </c>
      <c r="E1366" s="10">
        <f>VLOOKUP(A1366,home!$A$2:$E$405,3,FALSE)</f>
        <v>1.49074074074074</v>
      </c>
      <c r="F1366" s="10">
        <f>VLOOKUP(B1366,home!$B$2:$E$405,3,FALSE)</f>
        <v>0.89</v>
      </c>
      <c r="G1366" s="10">
        <f>VLOOKUP(C1366,away!$B$2:$E$405,4,FALSE)</f>
        <v>1.1200000000000001</v>
      </c>
      <c r="H1366" s="10">
        <f>VLOOKUP(A1366,away!$A$2:$E$405,3,FALSE)</f>
        <v>1.3333333333333299</v>
      </c>
      <c r="I1366" s="10">
        <f>VLOOKUP(C1366,away!$B$2:$E$405,3,FALSE)</f>
        <v>0.89</v>
      </c>
      <c r="J1366" s="10">
        <f>VLOOKUP(B1366,home!$B$2:$E$405,4,FALSE)</f>
        <v>1.1299999999999999</v>
      </c>
      <c r="K1366" s="12">
        <f t="shared" si="1680"/>
        <v>1.4859703703703699</v>
      </c>
      <c r="L1366" s="12">
        <f t="shared" si="1681"/>
        <v>1.3409333333333298</v>
      </c>
      <c r="M1366" s="13">
        <f t="shared" si="1682"/>
        <v>5.9195858121496157E-2</v>
      </c>
      <c r="N1366" s="13">
        <f t="shared" si="1683"/>
        <v>8.7963291217191514E-2</v>
      </c>
      <c r="O1366" s="13">
        <f t="shared" si="1684"/>
        <v>7.9377699350384689E-2</v>
      </c>
      <c r="P1366" s="13">
        <f t="shared" si="1685"/>
        <v>0.11795290930283901</v>
      </c>
      <c r="Q1366" s="13">
        <f t="shared" si="1686"/>
        <v>6.5355422214503411E-2</v>
      </c>
      <c r="R1366" s="13">
        <f t="shared" si="1687"/>
        <v>5.3220101491121129E-2</v>
      </c>
      <c r="S1366" s="13">
        <f t="shared" si="1688"/>
        <v>5.8757864378147694E-2</v>
      </c>
      <c r="T1366" s="13">
        <f t="shared" si="1689"/>
        <v>8.7637264161501194E-2</v>
      </c>
      <c r="U1366" s="13">
        <f t="shared" si="1690"/>
        <v>7.9083493923909939E-2</v>
      </c>
      <c r="V1366" s="13">
        <f t="shared" si="1691"/>
        <v>1.3008907619477506E-2</v>
      </c>
      <c r="W1366" s="13">
        <f t="shared" si="1692"/>
        <v>3.2372073651265834E-2</v>
      </c>
      <c r="X1366" s="13">
        <f t="shared" si="1693"/>
        <v>4.3408792628103939E-2</v>
      </c>
      <c r="Y1366" s="13">
        <f t="shared" si="1694"/>
        <v>2.9104148497389352E-2</v>
      </c>
      <c r="Z1366" s="13">
        <f t="shared" si="1695"/>
        <v>2.3788202697609048E-2</v>
      </c>
      <c r="AA1366" s="13">
        <f t="shared" si="1696"/>
        <v>3.5348564373011551E-2</v>
      </c>
      <c r="AB1366" s="13">
        <f t="shared" si="1697"/>
        <v>2.6263459646712426E-2</v>
      </c>
      <c r="AC1366" s="13">
        <f t="shared" si="1698"/>
        <v>1.6200864271406188E-3</v>
      </c>
      <c r="AD1366" s="13">
        <f t="shared" si="1699"/>
        <v>1.20259855683071E-2</v>
      </c>
      <c r="AE1366" s="13">
        <f t="shared" si="1700"/>
        <v>1.6126044914728556E-2</v>
      </c>
      <c r="AF1366" s="13">
        <f t="shared" si="1701"/>
        <v>1.081197558049498E-2</v>
      </c>
      <c r="AG1366" s="13">
        <f t="shared" si="1702"/>
        <v>4.8327128183572312E-3</v>
      </c>
      <c r="AH1366" s="13">
        <f t="shared" si="1703"/>
        <v>7.9745984843284552E-3</v>
      </c>
      <c r="AI1366" s="13">
        <f t="shared" si="1704"/>
        <v>1.1850017063312547E-2</v>
      </c>
      <c r="AJ1366" s="13">
        <f t="shared" si="1705"/>
        <v>8.8043871222328769E-3</v>
      </c>
      <c r="AK1366" s="13">
        <f t="shared" si="1706"/>
        <v>4.361019464302833E-3</v>
      </c>
      <c r="AL1366" s="13">
        <f t="shared" si="1707"/>
        <v>1.2912653923257157E-4</v>
      </c>
      <c r="AM1366" s="13">
        <f t="shared" si="1708"/>
        <v>3.5740516458012041E-3</v>
      </c>
      <c r="AN1366" s="13">
        <f t="shared" si="1709"/>
        <v>4.7925649869096816E-3</v>
      </c>
      <c r="AO1366" s="13">
        <f t="shared" si="1710"/>
        <v>3.2132550715567032E-3</v>
      </c>
      <c r="AP1366" s="13">
        <f t="shared" si="1711"/>
        <v>1.4362536113175855E-3</v>
      </c>
      <c r="AQ1366" s="13">
        <f t="shared" si="1712"/>
        <v>4.814800856340308E-4</v>
      </c>
      <c r="AR1366" s="13">
        <f t="shared" si="1713"/>
        <v>2.1386809855170946E-3</v>
      </c>
      <c r="AS1366" s="13">
        <f t="shared" si="1714"/>
        <v>3.1780165761529046E-3</v>
      </c>
      <c r="AT1366" s="13">
        <f t="shared" si="1715"/>
        <v>2.3612192343545539E-3</v>
      </c>
      <c r="AU1366" s="13">
        <f t="shared" si="1716"/>
        <v>1.1695672733998256E-3</v>
      </c>
      <c r="AV1366" s="13">
        <f t="shared" si="1717"/>
        <v>4.3448557860675081E-4</v>
      </c>
      <c r="AW1366" s="13">
        <f t="shared" si="1718"/>
        <v>7.1471080419495506E-6</v>
      </c>
      <c r="AX1366" s="13">
        <f t="shared" si="1719"/>
        <v>8.8515580797234017E-4</v>
      </c>
      <c r="AY1366" s="13">
        <f t="shared" si="1720"/>
        <v>1.1869349281037067E-3</v>
      </c>
      <c r="AZ1366" s="13">
        <f t="shared" si="1721"/>
        <v>7.9580030479592997E-4</v>
      </c>
      <c r="BA1366" s="13">
        <f t="shared" si="1722"/>
        <v>3.5570505179256194E-4</v>
      </c>
      <c r="BB1366" s="13">
        <f t="shared" si="1723"/>
        <v>1.1924419019592625E-4</v>
      </c>
      <c r="BC1366" s="13">
        <f t="shared" si="1724"/>
        <v>3.1979701888011382E-5</v>
      </c>
      <c r="BD1366" s="13">
        <f t="shared" si="1725"/>
        <v>4.7797143714100834E-4</v>
      </c>
      <c r="BE1366" s="13">
        <f t="shared" si="1726"/>
        <v>7.1025139347488209E-4</v>
      </c>
      <c r="BF1366" s="13">
        <f t="shared" si="1727"/>
        <v>5.277062631089711E-4</v>
      </c>
      <c r="BG1366" s="13">
        <f t="shared" si="1728"/>
        <v>2.6138529041293382E-4</v>
      </c>
      <c r="BH1366" s="13">
        <f t="shared" si="1729"/>
        <v>9.7102699201068524E-5</v>
      </c>
      <c r="BI1366" s="13">
        <f t="shared" si="1730"/>
        <v>2.8858346779154878E-5</v>
      </c>
      <c r="BJ1366" s="14">
        <f t="shared" si="1731"/>
        <v>0.40651013663781077</v>
      </c>
      <c r="BK1366" s="14">
        <f t="shared" si="1732"/>
        <v>0.25185168731643731</v>
      </c>
      <c r="BL1366" s="14">
        <f t="shared" si="1733"/>
        <v>0.31766858599746567</v>
      </c>
      <c r="BM1366" s="14">
        <f t="shared" si="1734"/>
        <v>0.53557354313172501</v>
      </c>
      <c r="BN1366" s="14">
        <f t="shared" si="1735"/>
        <v>0.46306528169753591</v>
      </c>
    </row>
    <row r="1367" spans="1:66" x14ac:dyDescent="0.25">
      <c r="A1367" t="s">
        <v>16</v>
      </c>
      <c r="B1367" t="s">
        <v>450</v>
      </c>
      <c r="C1367" t="s">
        <v>230</v>
      </c>
      <c r="D1367" s="7" t="s">
        <v>510</v>
      </c>
      <c r="E1367" s="10">
        <f>VLOOKUP(A1367,home!$A$2:$E$405,3,FALSE)</f>
        <v>1.49074074074074</v>
      </c>
      <c r="F1367" s="10">
        <f>VLOOKUP(B1367,home!$B$2:$E$405,3,FALSE)</f>
        <v>0.78</v>
      </c>
      <c r="G1367" s="10">
        <f>VLOOKUP(C1367,away!$B$2:$E$405,4,FALSE)</f>
        <v>0.56000000000000005</v>
      </c>
      <c r="H1367" s="10">
        <f>VLOOKUP(A1367,away!$A$2:$E$405,3,FALSE)</f>
        <v>1.3333333333333299</v>
      </c>
      <c r="I1367" s="10">
        <f>VLOOKUP(C1367,away!$B$2:$E$405,3,FALSE)</f>
        <v>0.89</v>
      </c>
      <c r="J1367" s="10">
        <f>VLOOKUP(B1367,home!$B$2:$E$405,4,FALSE)</f>
        <v>1.38</v>
      </c>
      <c r="K1367" s="12">
        <f t="shared" si="1680"/>
        <v>0.65115555555555527</v>
      </c>
      <c r="L1367" s="12">
        <f t="shared" si="1681"/>
        <v>1.6375999999999957</v>
      </c>
      <c r="M1367" s="13">
        <f t="shared" si="1682"/>
        <v>0.10139256078503013</v>
      </c>
      <c r="N1367" s="13">
        <f t="shared" si="1683"/>
        <v>6.60223292471767E-2</v>
      </c>
      <c r="O1367" s="13">
        <f t="shared" si="1684"/>
        <v>0.16604045754156491</v>
      </c>
      <c r="P1367" s="13">
        <f t="shared" si="1685"/>
        <v>0.10811816637517628</v>
      </c>
      <c r="Q1367" s="13">
        <f t="shared" si="1686"/>
        <v>2.1495403240008561E-2</v>
      </c>
      <c r="R1367" s="13">
        <f t="shared" si="1687"/>
        <v>0.135953926635033</v>
      </c>
      <c r="S1367" s="13">
        <f t="shared" si="1688"/>
        <v>2.8822474276772026E-2</v>
      </c>
      <c r="T1367" s="13">
        <f t="shared" si="1689"/>
        <v>3.5200872345837929E-2</v>
      </c>
      <c r="U1367" s="13">
        <f t="shared" si="1690"/>
        <v>8.8527154627994126E-2</v>
      </c>
      <c r="V1367" s="13">
        <f t="shared" si="1691"/>
        <v>3.4149262640100096E-3</v>
      </c>
      <c r="W1367" s="13">
        <f t="shared" si="1692"/>
        <v>4.6656170795461539E-3</v>
      </c>
      <c r="X1367" s="13">
        <f t="shared" si="1693"/>
        <v>7.6404145294647619E-3</v>
      </c>
      <c r="Y1367" s="13">
        <f t="shared" si="1694"/>
        <v>6.2559714167257311E-3</v>
      </c>
      <c r="Z1367" s="13">
        <f t="shared" si="1695"/>
        <v>7.4212716752509802E-2</v>
      </c>
      <c r="AA1367" s="13">
        <f t="shared" si="1696"/>
        <v>4.8324022806267589E-2</v>
      </c>
      <c r="AB1367" s="13">
        <f t="shared" si="1697"/>
        <v>1.5733227958547244E-2</v>
      </c>
      <c r="AC1367" s="13">
        <f t="shared" si="1698"/>
        <v>2.2759039415253221E-4</v>
      </c>
      <c r="AD1367" s="13">
        <f t="shared" si="1699"/>
        <v>7.595106203603406E-4</v>
      </c>
      <c r="AE1367" s="13">
        <f t="shared" si="1700"/>
        <v>1.2437745919020905E-3</v>
      </c>
      <c r="AF1367" s="13">
        <f t="shared" si="1701"/>
        <v>1.0184026358494292E-3</v>
      </c>
      <c r="AG1367" s="13">
        <f t="shared" si="1702"/>
        <v>5.5591205215567354E-4</v>
      </c>
      <c r="AH1367" s="13">
        <f t="shared" si="1703"/>
        <v>3.0382686238477445E-2</v>
      </c>
      <c r="AI1367" s="13">
        <f t="shared" si="1704"/>
        <v>1.9783854936885906E-2</v>
      </c>
      <c r="AJ1367" s="13">
        <f t="shared" si="1705"/>
        <v>6.4411835262292274E-3</v>
      </c>
      <c r="AK1367" s="13">
        <f t="shared" si="1706"/>
        <v>1.3980708124856948E-3</v>
      </c>
      <c r="AL1367" s="13">
        <f t="shared" si="1707"/>
        <v>9.7074798820973896E-6</v>
      </c>
      <c r="AM1367" s="13">
        <f t="shared" si="1708"/>
        <v>9.8911911990216448E-5</v>
      </c>
      <c r="AN1367" s="13">
        <f t="shared" si="1709"/>
        <v>1.6197814707517803E-4</v>
      </c>
      <c r="AO1367" s="13">
        <f t="shared" si="1710"/>
        <v>1.3262770682515544E-4</v>
      </c>
      <c r="AP1367" s="13">
        <f t="shared" si="1711"/>
        <v>7.239704423229131E-5</v>
      </c>
      <c r="AQ1367" s="13">
        <f t="shared" si="1712"/>
        <v>2.9639349908699995E-5</v>
      </c>
      <c r="AR1367" s="13">
        <f t="shared" si="1713"/>
        <v>9.9509373968260997E-3</v>
      </c>
      <c r="AS1367" s="13">
        <f t="shared" si="1714"/>
        <v>6.4796081689288505E-3</v>
      </c>
      <c r="AT1367" s="13">
        <f t="shared" si="1715"/>
        <v>2.1096164285105898E-3</v>
      </c>
      <c r="AU1367" s="13">
        <f t="shared" si="1716"/>
        <v>4.5789615250531324E-4</v>
      </c>
      <c r="AV1367" s="13">
        <f t="shared" si="1717"/>
        <v>7.454040589283711E-5</v>
      </c>
      <c r="AW1367" s="13">
        <f t="shared" si="1718"/>
        <v>2.8753888101687836E-7</v>
      </c>
      <c r="AX1367" s="13">
        <f t="shared" si="1719"/>
        <v>1.0734506833841924E-5</v>
      </c>
      <c r="AY1367" s="13">
        <f t="shared" si="1720"/>
        <v>1.7578828391099488E-5</v>
      </c>
      <c r="AZ1367" s="13">
        <f t="shared" si="1721"/>
        <v>1.4393544686632226E-5</v>
      </c>
      <c r="BA1367" s="13">
        <f t="shared" si="1722"/>
        <v>7.8569562596096225E-6</v>
      </c>
      <c r="BB1367" s="13">
        <f t="shared" si="1723"/>
        <v>3.2166378926841719E-6</v>
      </c>
      <c r="BC1367" s="13">
        <f t="shared" si="1724"/>
        <v>1.0535132426119166E-6</v>
      </c>
      <c r="BD1367" s="13">
        <f t="shared" si="1725"/>
        <v>2.7159425135070635E-3</v>
      </c>
      <c r="BE1367" s="13">
        <f t="shared" si="1726"/>
        <v>1.7685010562396432E-3</v>
      </c>
      <c r="BF1367" s="13">
        <f t="shared" si="1727"/>
        <v>5.7578464388815555E-4</v>
      </c>
      <c r="BG1367" s="13">
        <f t="shared" si="1728"/>
        <v>1.2497512322378319E-4</v>
      </c>
      <c r="BH1367" s="13">
        <f t="shared" si="1729"/>
        <v>2.0344561448351624E-5</v>
      </c>
      <c r="BI1367" s="13">
        <f t="shared" si="1730"/>
        <v>2.6494948424871078E-6</v>
      </c>
      <c r="BJ1367" s="14">
        <f t="shared" si="1731"/>
        <v>0.14540859590636535</v>
      </c>
      <c r="BK1367" s="14">
        <f t="shared" si="1732"/>
        <v>0.24200300440341421</v>
      </c>
      <c r="BL1367" s="14">
        <f t="shared" si="1733"/>
        <v>0.53686538102929837</v>
      </c>
      <c r="BM1367" s="14">
        <f t="shared" si="1734"/>
        <v>0.39944956297808809</v>
      </c>
      <c r="BN1367" s="14">
        <f t="shared" si="1735"/>
        <v>0.59902284382398951</v>
      </c>
    </row>
    <row r="1368" spans="1:66" x14ac:dyDescent="0.25">
      <c r="A1368" t="s">
        <v>61</v>
      </c>
      <c r="B1368" t="s">
        <v>69</v>
      </c>
      <c r="C1368" t="s">
        <v>241</v>
      </c>
      <c r="D1368" s="7" t="s">
        <v>510</v>
      </c>
      <c r="E1368" s="10">
        <f>VLOOKUP(A1368,home!$A$2:$E$405,3,FALSE)</f>
        <v>1.46</v>
      </c>
      <c r="F1368" s="10">
        <f>VLOOKUP(B1368,home!$B$2:$E$405,3,FALSE)</f>
        <v>2.19</v>
      </c>
      <c r="G1368" s="10">
        <f>VLOOKUP(C1368,away!$B$2:$E$405,4,FALSE)</f>
        <v>0.55000000000000004</v>
      </c>
      <c r="H1368" s="10">
        <f>VLOOKUP(A1368,away!$A$2:$E$405,3,FALSE)</f>
        <v>1.36</v>
      </c>
      <c r="I1368" s="10">
        <f>VLOOKUP(C1368,away!$B$2:$E$405,3,FALSE)</f>
        <v>1.1000000000000001</v>
      </c>
      <c r="J1368" s="10">
        <f>VLOOKUP(B1368,home!$B$2:$E$405,4,FALSE)</f>
        <v>0.28999999999999998</v>
      </c>
      <c r="K1368" s="12">
        <f t="shared" si="1680"/>
        <v>1.7585700000000002</v>
      </c>
      <c r="L1368" s="12">
        <f t="shared" si="1681"/>
        <v>0.43384000000000006</v>
      </c>
      <c r="M1368" s="13">
        <f t="shared" si="1682"/>
        <v>0.11164735400405928</v>
      </c>
      <c r="N1368" s="13">
        <f t="shared" si="1683"/>
        <v>0.19633968733091858</v>
      </c>
      <c r="O1368" s="13">
        <f t="shared" si="1684"/>
        <v>4.843708806112109E-2</v>
      </c>
      <c r="P1368" s="13">
        <f t="shared" si="1685"/>
        <v>8.5180009951645735E-2</v>
      </c>
      <c r="Q1368" s="13">
        <f t="shared" si="1686"/>
        <v>0.17263854197476677</v>
      </c>
      <c r="R1368" s="13">
        <f t="shared" si="1687"/>
        <v>1.0506973142218389E-2</v>
      </c>
      <c r="S1368" s="13">
        <f t="shared" si="1688"/>
        <v>1.6246766795518199E-2</v>
      </c>
      <c r="T1368" s="13">
        <f t="shared" si="1689"/>
        <v>7.4897505050332838E-2</v>
      </c>
      <c r="U1368" s="13">
        <f t="shared" si="1690"/>
        <v>1.8477247758710996E-2</v>
      </c>
      <c r="V1368" s="13">
        <f t="shared" si="1691"/>
        <v>1.3772528787122915E-3</v>
      </c>
      <c r="W1368" s="13">
        <f t="shared" si="1692"/>
        <v>0.10119898692018857</v>
      </c>
      <c r="X1368" s="13">
        <f t="shared" si="1693"/>
        <v>4.3904168485454614E-2</v>
      </c>
      <c r="Y1368" s="13">
        <f t="shared" si="1694"/>
        <v>9.5236922278648176E-3</v>
      </c>
      <c r="Z1368" s="13">
        <f t="shared" si="1695"/>
        <v>1.5194484093400094E-3</v>
      </c>
      <c r="AA1368" s="13">
        <f t="shared" si="1696"/>
        <v>2.672056389213061E-3</v>
      </c>
      <c r="AB1368" s="13">
        <f t="shared" si="1697"/>
        <v>2.3494991021892064E-3</v>
      </c>
      <c r="AC1368" s="13">
        <f t="shared" si="1698"/>
        <v>6.5672410556176462E-5</v>
      </c>
      <c r="AD1368" s="13">
        <f t="shared" si="1699"/>
        <v>4.4491375607059007E-2</v>
      </c>
      <c r="AE1368" s="13">
        <f t="shared" si="1700"/>
        <v>1.9302138393366485E-2</v>
      </c>
      <c r="AF1368" s="13">
        <f t="shared" si="1701"/>
        <v>4.1870198602890589E-3</v>
      </c>
      <c r="AG1368" s="13">
        <f t="shared" si="1702"/>
        <v>6.0549889872926874E-4</v>
      </c>
      <c r="AH1368" s="13">
        <f t="shared" si="1703"/>
        <v>1.6479937447701738E-4</v>
      </c>
      <c r="AI1368" s="13">
        <f t="shared" si="1704"/>
        <v>2.8981123597404852E-4</v>
      </c>
      <c r="AJ1368" s="13">
        <f t="shared" si="1705"/>
        <v>2.5482667262344125E-4</v>
      </c>
      <c r="AK1368" s="13">
        <f t="shared" si="1706"/>
        <v>1.493768472251351E-4</v>
      </c>
      <c r="AL1368" s="13">
        <f t="shared" si="1707"/>
        <v>2.0041591257130134E-6</v>
      </c>
      <c r="AM1368" s="13">
        <f t="shared" si="1708"/>
        <v>1.5648239680261137E-2</v>
      </c>
      <c r="AN1368" s="13">
        <f t="shared" si="1709"/>
        <v>6.7888323028844925E-3</v>
      </c>
      <c r="AO1368" s="13">
        <f t="shared" si="1710"/>
        <v>1.4726335031417044E-3</v>
      </c>
      <c r="AP1368" s="13">
        <f t="shared" si="1711"/>
        <v>2.129624396676658E-4</v>
      </c>
      <c r="AQ1368" s="13">
        <f t="shared" si="1712"/>
        <v>2.3097906206355025E-5</v>
      </c>
      <c r="AR1368" s="13">
        <f t="shared" si="1713"/>
        <v>1.4299312124621848E-5</v>
      </c>
      <c r="AS1368" s="13">
        <f t="shared" si="1714"/>
        <v>2.5146341322996247E-5</v>
      </c>
      <c r="AT1368" s="13">
        <f t="shared" si="1715"/>
        <v>2.2110800730190758E-5</v>
      </c>
      <c r="AU1368" s="13">
        <f t="shared" si="1716"/>
        <v>1.2961130280030525E-5</v>
      </c>
      <c r="AV1368" s="13">
        <f t="shared" si="1717"/>
        <v>5.6982637191383208E-6</v>
      </c>
      <c r="AW1368" s="13">
        <f t="shared" si="1718"/>
        <v>4.2473588130273239E-8</v>
      </c>
      <c r="AX1368" s="13">
        <f t="shared" si="1719"/>
        <v>4.5864208090861391E-3</v>
      </c>
      <c r="AY1368" s="13">
        <f t="shared" si="1720"/>
        <v>1.9897728038139311E-3</v>
      </c>
      <c r="AZ1368" s="13">
        <f t="shared" si="1721"/>
        <v>4.3162151660331805E-4</v>
      </c>
      <c r="BA1368" s="13">
        <f t="shared" si="1722"/>
        <v>6.2418226254394531E-5</v>
      </c>
      <c r="BB1368" s="13">
        <f t="shared" si="1723"/>
        <v>6.7698808195516287E-6</v>
      </c>
      <c r="BC1368" s="13">
        <f t="shared" si="1724"/>
        <v>5.8740901895085587E-7</v>
      </c>
      <c r="BD1368" s="13">
        <f t="shared" si="1725"/>
        <v>1.0339355953576573E-6</v>
      </c>
      <c r="BE1368" s="13">
        <f t="shared" si="1726"/>
        <v>1.818248119928116E-6</v>
      </c>
      <c r="BF1368" s="13">
        <f t="shared" si="1727"/>
        <v>1.5987582981309938E-6</v>
      </c>
      <c r="BG1368" s="13">
        <f t="shared" si="1728"/>
        <v>9.3717612678140749E-7</v>
      </c>
      <c r="BH1368" s="13">
        <f t="shared" si="1729"/>
        <v>4.1202245531849505E-7</v>
      </c>
      <c r="BI1368" s="13">
        <f t="shared" si="1730"/>
        <v>1.44914065849889E-7</v>
      </c>
      <c r="BJ1368" s="14">
        <f t="shared" si="1731"/>
        <v>0.69831197122672783</v>
      </c>
      <c r="BK1368" s="14">
        <f t="shared" si="1732"/>
        <v>0.21650883300343135</v>
      </c>
      <c r="BL1368" s="14">
        <f t="shared" si="1733"/>
        <v>8.3387839486590731E-2</v>
      </c>
      <c r="BM1368" s="14">
        <f t="shared" si="1734"/>
        <v>0.37298870733113404</v>
      </c>
      <c r="BN1368" s="14">
        <f t="shared" si="1735"/>
        <v>0.62474965446472985</v>
      </c>
    </row>
    <row r="1369" spans="1:66" x14ac:dyDescent="0.25">
      <c r="A1369" t="s">
        <v>61</v>
      </c>
      <c r="B1369" t="s">
        <v>240</v>
      </c>
      <c r="C1369" t="s">
        <v>311</v>
      </c>
      <c r="D1369" s="7" t="s">
        <v>510</v>
      </c>
      <c r="E1369" s="10">
        <f>VLOOKUP(A1369,home!$A$2:$E$405,3,FALSE)</f>
        <v>1.46</v>
      </c>
      <c r="F1369" s="10">
        <f>VLOOKUP(B1369,home!$B$2:$E$405,3,FALSE)</f>
        <v>1.37</v>
      </c>
      <c r="G1369" s="10">
        <f>VLOOKUP(C1369,away!$B$2:$E$405,4,FALSE)</f>
        <v>1.51</v>
      </c>
      <c r="H1369" s="10">
        <f>VLOOKUP(A1369,away!$A$2:$E$405,3,FALSE)</f>
        <v>1.36</v>
      </c>
      <c r="I1369" s="10">
        <f>VLOOKUP(C1369,away!$B$2:$E$405,3,FALSE)</f>
        <v>0.68</v>
      </c>
      <c r="J1369" s="10">
        <f>VLOOKUP(B1369,home!$B$2:$E$405,4,FALSE)</f>
        <v>1.32</v>
      </c>
      <c r="K1369" s="12">
        <f t="shared" si="1680"/>
        <v>3.020302</v>
      </c>
      <c r="L1369" s="12">
        <f t="shared" si="1681"/>
        <v>1.2207360000000003</v>
      </c>
      <c r="M1369" s="13">
        <f t="shared" si="1682"/>
        <v>1.4392644521781045E-2</v>
      </c>
      <c r="N1369" s="13">
        <f t="shared" si="1683"/>
        <v>4.3470133034424333E-2</v>
      </c>
      <c r="O1369" s="13">
        <f t="shared" si="1684"/>
        <v>1.756961930294091E-2</v>
      </c>
      <c r="P1369" s="13">
        <f t="shared" si="1685"/>
        <v>5.3065556319911035E-2</v>
      </c>
      <c r="Q1369" s="13">
        <f t="shared" si="1686"/>
        <v>6.5646464872068946E-2</v>
      </c>
      <c r="R1369" s="13">
        <f t="shared" si="1687"/>
        <v>1.0723933394697441E-2</v>
      </c>
      <c r="S1369" s="13">
        <f t="shared" si="1688"/>
        <v>4.8913062211745385E-2</v>
      </c>
      <c r="T1369" s="13">
        <f t="shared" si="1689"/>
        <v>8.0137002942069976E-2</v>
      </c>
      <c r="U1369" s="13">
        <f t="shared" si="1690"/>
        <v>3.2389517479871476E-2</v>
      </c>
      <c r="V1369" s="13">
        <f t="shared" si="1691"/>
        <v>2.003800431724883E-2</v>
      </c>
      <c r="W1369" s="13">
        <f t="shared" si="1692"/>
        <v>6.6090716382013193E-2</v>
      </c>
      <c r="X1369" s="13">
        <f t="shared" si="1693"/>
        <v>8.0679316753313288E-2</v>
      </c>
      <c r="Y1369" s="13">
        <f t="shared" si="1694"/>
        <v>4.9244073208086339E-2</v>
      </c>
      <c r="Z1369" s="13">
        <f t="shared" si="1695"/>
        <v>4.3636971855031256E-3</v>
      </c>
      <c r="AA1369" s="13">
        <f t="shared" si="1696"/>
        <v>1.3179683336769462E-2</v>
      </c>
      <c r="AB1369" s="13">
        <f t="shared" si="1697"/>
        <v>1.9903311970705741E-2</v>
      </c>
      <c r="AC1369" s="13">
        <f t="shared" si="1698"/>
        <v>4.6174968272265984E-3</v>
      </c>
      <c r="AD1369" s="13">
        <f t="shared" si="1699"/>
        <v>4.9903480717506804E-2</v>
      </c>
      <c r="AE1369" s="13">
        <f t="shared" si="1700"/>
        <v>6.0918975437166407E-2</v>
      </c>
      <c r="AF1369" s="13">
        <f t="shared" si="1701"/>
        <v>3.7182993199632398E-2</v>
      </c>
      <c r="AG1369" s="13">
        <f t="shared" si="1702"/>
        <v>1.5130206128848821E-2</v>
      </c>
      <c r="AH1369" s="13">
        <f t="shared" si="1703"/>
        <v>1.331730561860586E-3</v>
      </c>
      <c r="AI1369" s="13">
        <f t="shared" si="1704"/>
        <v>4.0222284794486519E-3</v>
      </c>
      <c r="AJ1369" s="13">
        <f t="shared" si="1705"/>
        <v>6.0741723604678614E-3</v>
      </c>
      <c r="AK1369" s="13">
        <f t="shared" si="1706"/>
        <v>6.1152783095552677E-3</v>
      </c>
      <c r="AL1369" s="13">
        <f t="shared" si="1707"/>
        <v>6.809868403861106E-4</v>
      </c>
      <c r="AM1369" s="13">
        <f t="shared" si="1708"/>
        <v>3.0144716523609446E-2</v>
      </c>
      <c r="AN1369" s="13">
        <f t="shared" si="1709"/>
        <v>3.6798740670164913E-2</v>
      </c>
      <c r="AO1369" s="13">
        <f t="shared" si="1710"/>
        <v>2.2460773745367226E-2</v>
      </c>
      <c r="AP1369" s="13">
        <f t="shared" si="1711"/>
        <v>9.1395583662748688E-3</v>
      </c>
      <c r="AQ1369" s="13">
        <f t="shared" si="1712"/>
        <v>2.7892469804532299E-3</v>
      </c>
      <c r="AR1369" s="13">
        <f t="shared" si="1713"/>
        <v>3.2513828783268872E-4</v>
      </c>
      <c r="AS1369" s="13">
        <f t="shared" si="1714"/>
        <v>9.8201582101764551E-4</v>
      </c>
      <c r="AT1369" s="13">
        <f t="shared" si="1715"/>
        <v>1.4829921741256185E-3</v>
      </c>
      <c r="AU1369" s="13">
        <f t="shared" si="1716"/>
        <v>1.4930280764986514E-3</v>
      </c>
      <c r="AV1369" s="13">
        <f t="shared" si="1717"/>
        <v>1.1273489213762574E-3</v>
      </c>
      <c r="AW1369" s="13">
        <f t="shared" si="1718"/>
        <v>6.9744239220672949E-5</v>
      </c>
      <c r="AX1369" s="13">
        <f t="shared" si="1719"/>
        <v>1.5174357934281769E-2</v>
      </c>
      <c r="AY1369" s="13">
        <f t="shared" si="1720"/>
        <v>1.8523885007263395E-2</v>
      </c>
      <c r="AZ1369" s="13">
        <f t="shared" si="1721"/>
        <v>1.1306386644113349E-2</v>
      </c>
      <c r="BA1369" s="13">
        <f t="shared" si="1722"/>
        <v>4.600704402129451E-3</v>
      </c>
      <c r="BB1369" s="13">
        <f t="shared" si="1723"/>
        <v>1.4040613722594746E-3</v>
      </c>
      <c r="BC1369" s="13">
        <f t="shared" si="1724"/>
        <v>3.4279765266530829E-4</v>
      </c>
      <c r="BD1369" s="13">
        <f t="shared" si="1725"/>
        <v>6.6151335489287512E-5</v>
      </c>
      <c r="BE1369" s="13">
        <f t="shared" si="1726"/>
        <v>1.9979701088096603E-4</v>
      </c>
      <c r="BF1369" s="13">
        <f t="shared" si="1727"/>
        <v>3.0172365577890177E-4</v>
      </c>
      <c r="BG1369" s="13">
        <f t="shared" si="1728"/>
        <v>3.0376552033210954E-4</v>
      </c>
      <c r="BH1369" s="13">
        <f t="shared" si="1729"/>
        <v>2.2936590214752778E-4</v>
      </c>
      <c r="BI1369" s="13">
        <f t="shared" si="1730"/>
        <v>1.3855085859759648E-4</v>
      </c>
      <c r="BJ1369" s="14">
        <f t="shared" si="1731"/>
        <v>0.70108859197371287</v>
      </c>
      <c r="BK1369" s="14">
        <f t="shared" si="1732"/>
        <v>0.1602316360455624</v>
      </c>
      <c r="BL1369" s="14">
        <f t="shared" si="1733"/>
        <v>0.11795935276039467</v>
      </c>
      <c r="BM1369" s="14">
        <f t="shared" si="1734"/>
        <v>0.76032078575130635</v>
      </c>
      <c r="BN1369" s="14">
        <f t="shared" si="1735"/>
        <v>0.20486835144582369</v>
      </c>
    </row>
    <row r="1370" spans="1:66" x14ac:dyDescent="0.25">
      <c r="A1370" t="s">
        <v>61</v>
      </c>
      <c r="B1370" t="s">
        <v>337</v>
      </c>
      <c r="C1370" t="s">
        <v>82</v>
      </c>
      <c r="D1370" s="7" t="s">
        <v>510</v>
      </c>
      <c r="E1370" s="10">
        <f>VLOOKUP(A1370,home!$A$2:$E$405,3,FALSE)</f>
        <v>1.46</v>
      </c>
      <c r="F1370" s="10">
        <f>VLOOKUP(B1370,home!$B$2:$E$405,3,FALSE)</f>
        <v>1.37</v>
      </c>
      <c r="G1370" s="10">
        <f>VLOOKUP(C1370,away!$B$2:$E$405,4,FALSE)</f>
        <v>2.0499999999999998</v>
      </c>
      <c r="H1370" s="10">
        <f>VLOOKUP(A1370,away!$A$2:$E$405,3,FALSE)</f>
        <v>1.36</v>
      </c>
      <c r="I1370" s="10">
        <f>VLOOKUP(C1370,away!$B$2:$E$405,3,FALSE)</f>
        <v>0</v>
      </c>
      <c r="J1370" s="10">
        <f>VLOOKUP(B1370,home!$B$2:$E$405,4,FALSE)</f>
        <v>1.18</v>
      </c>
      <c r="K1370" s="12">
        <f t="shared" si="1680"/>
        <v>4.1004099999999992</v>
      </c>
      <c r="L1370" s="12">
        <f t="shared" si="1681"/>
        <v>0</v>
      </c>
      <c r="M1370" s="13">
        <f t="shared" si="1682"/>
        <v>1.6565881997589557E-2</v>
      </c>
      <c r="N1370" s="13">
        <f t="shared" si="1683"/>
        <v>6.7926908201736177E-2</v>
      </c>
      <c r="O1370" s="13">
        <f t="shared" si="1684"/>
        <v>0</v>
      </c>
      <c r="P1370" s="13">
        <f t="shared" si="1685"/>
        <v>0</v>
      </c>
      <c r="Q1370" s="13">
        <f t="shared" si="1686"/>
        <v>0.13926408682974054</v>
      </c>
      <c r="R1370" s="13">
        <f t="shared" si="1687"/>
        <v>0</v>
      </c>
      <c r="S1370" s="13">
        <f t="shared" si="1688"/>
        <v>0</v>
      </c>
      <c r="T1370" s="13">
        <f t="shared" si="1689"/>
        <v>0</v>
      </c>
      <c r="U1370" s="13">
        <f t="shared" si="1690"/>
        <v>0</v>
      </c>
      <c r="V1370" s="13">
        <f t="shared" si="1691"/>
        <v>0</v>
      </c>
      <c r="W1370" s="13">
        <f t="shared" si="1692"/>
        <v>0.19034661809251208</v>
      </c>
      <c r="X1370" s="13">
        <f t="shared" si="1693"/>
        <v>0</v>
      </c>
      <c r="Y1370" s="13">
        <f t="shared" si="1694"/>
        <v>0</v>
      </c>
      <c r="Z1370" s="13">
        <f t="shared" si="1695"/>
        <v>0</v>
      </c>
      <c r="AA1370" s="13">
        <f t="shared" si="1696"/>
        <v>0</v>
      </c>
      <c r="AB1370" s="13">
        <f t="shared" si="1697"/>
        <v>0</v>
      </c>
      <c r="AC1370" s="13">
        <f t="shared" si="1698"/>
        <v>0</v>
      </c>
      <c r="AD1370" s="13">
        <f t="shared" si="1699"/>
        <v>0.19512479407317934</v>
      </c>
      <c r="AE1370" s="13">
        <f t="shared" si="1700"/>
        <v>0</v>
      </c>
      <c r="AF1370" s="13">
        <f t="shared" si="1701"/>
        <v>0</v>
      </c>
      <c r="AG1370" s="13">
        <f t="shared" si="1702"/>
        <v>0</v>
      </c>
      <c r="AH1370" s="13">
        <f t="shared" si="1703"/>
        <v>0</v>
      </c>
      <c r="AI1370" s="13">
        <f t="shared" si="1704"/>
        <v>0</v>
      </c>
      <c r="AJ1370" s="13">
        <f t="shared" si="1705"/>
        <v>0</v>
      </c>
      <c r="AK1370" s="13">
        <f t="shared" si="1706"/>
        <v>0</v>
      </c>
      <c r="AL1370" s="13">
        <f t="shared" si="1707"/>
        <v>0</v>
      </c>
      <c r="AM1370" s="13">
        <f t="shared" si="1708"/>
        <v>0.16001833137312102</v>
      </c>
      <c r="AN1370" s="13">
        <f t="shared" si="1709"/>
        <v>0</v>
      </c>
      <c r="AO1370" s="13">
        <f t="shared" si="1710"/>
        <v>0</v>
      </c>
      <c r="AP1370" s="13">
        <f t="shared" si="1711"/>
        <v>0</v>
      </c>
      <c r="AQ1370" s="13">
        <f t="shared" si="1712"/>
        <v>0</v>
      </c>
      <c r="AR1370" s="13">
        <f t="shared" si="1713"/>
        <v>0</v>
      </c>
      <c r="AS1370" s="13">
        <f t="shared" si="1714"/>
        <v>0</v>
      </c>
      <c r="AT1370" s="13">
        <f t="shared" si="1715"/>
        <v>0</v>
      </c>
      <c r="AU1370" s="13">
        <f t="shared" si="1716"/>
        <v>0</v>
      </c>
      <c r="AV1370" s="13">
        <f t="shared" si="1717"/>
        <v>0</v>
      </c>
      <c r="AW1370" s="13">
        <f t="shared" si="1718"/>
        <v>0</v>
      </c>
      <c r="AX1370" s="13">
        <f t="shared" si="1719"/>
        <v>0.10935679435760982</v>
      </c>
      <c r="AY1370" s="13">
        <f t="shared" si="1720"/>
        <v>0</v>
      </c>
      <c r="AZ1370" s="13">
        <f t="shared" si="1721"/>
        <v>0</v>
      </c>
      <c r="BA1370" s="13">
        <f t="shared" si="1722"/>
        <v>0</v>
      </c>
      <c r="BB1370" s="13">
        <f t="shared" si="1723"/>
        <v>0</v>
      </c>
      <c r="BC1370" s="13">
        <f t="shared" si="1724"/>
        <v>0</v>
      </c>
      <c r="BD1370" s="13">
        <f t="shared" si="1725"/>
        <v>0</v>
      </c>
      <c r="BE1370" s="13">
        <f t="shared" si="1726"/>
        <v>0</v>
      </c>
      <c r="BF1370" s="13">
        <f t="shared" si="1727"/>
        <v>0</v>
      </c>
      <c r="BG1370" s="13">
        <f t="shared" si="1728"/>
        <v>0</v>
      </c>
      <c r="BH1370" s="13">
        <f t="shared" si="1729"/>
        <v>0</v>
      </c>
      <c r="BI1370" s="13">
        <f t="shared" si="1730"/>
        <v>0</v>
      </c>
      <c r="BJ1370" s="14">
        <f t="shared" si="1731"/>
        <v>0.86203753292789898</v>
      </c>
      <c r="BK1370" s="14">
        <f t="shared" si="1732"/>
        <v>1.6565881997589557E-2</v>
      </c>
      <c r="BL1370" s="14">
        <f t="shared" si="1733"/>
        <v>0</v>
      </c>
      <c r="BM1370" s="14">
        <f t="shared" si="1734"/>
        <v>0.65484653789642222</v>
      </c>
      <c r="BN1370" s="14">
        <f t="shared" si="1735"/>
        <v>0.22375687702906627</v>
      </c>
    </row>
    <row r="1371" spans="1:66" x14ac:dyDescent="0.25">
      <c r="A1371" t="s">
        <v>61</v>
      </c>
      <c r="B1371" t="s">
        <v>64</v>
      </c>
      <c r="C1371" t="s">
        <v>66</v>
      </c>
      <c r="D1371" s="7" t="s">
        <v>510</v>
      </c>
      <c r="E1371" s="10">
        <f>VLOOKUP(A1371,home!$A$2:$E$405,3,FALSE)</f>
        <v>1.46</v>
      </c>
      <c r="F1371" s="10">
        <f>VLOOKUP(B1371,home!$B$2:$E$405,3,FALSE)</f>
        <v>0.68</v>
      </c>
      <c r="G1371" s="10">
        <f>VLOOKUP(C1371,away!$B$2:$E$405,4,FALSE)</f>
        <v>0.55000000000000004</v>
      </c>
      <c r="H1371" s="10">
        <f>VLOOKUP(A1371,away!$A$2:$E$405,3,FALSE)</f>
        <v>1.36</v>
      </c>
      <c r="I1371" s="10">
        <f>VLOOKUP(C1371,away!$B$2:$E$405,3,FALSE)</f>
        <v>1.51</v>
      </c>
      <c r="J1371" s="10">
        <f>VLOOKUP(B1371,home!$B$2:$E$405,4,FALSE)</f>
        <v>1.18</v>
      </c>
      <c r="K1371" s="12">
        <f t="shared" si="1680"/>
        <v>0.54604000000000008</v>
      </c>
      <c r="L1371" s="12">
        <f t="shared" si="1681"/>
        <v>2.4232480000000001</v>
      </c>
      <c r="M1371" s="13">
        <f t="shared" si="1682"/>
        <v>5.1339851295914944E-2</v>
      </c>
      <c r="N1371" s="13">
        <f t="shared" si="1683"/>
        <v>2.8033612401621392E-2</v>
      </c>
      <c r="O1371" s="13">
        <f t="shared" si="1684"/>
        <v>0.12440919197312329</v>
      </c>
      <c r="P1371" s="13">
        <f t="shared" si="1685"/>
        <v>6.7932395185004241E-2</v>
      </c>
      <c r="Q1371" s="13">
        <f t="shared" si="1686"/>
        <v>7.6537368578906738E-3</v>
      </c>
      <c r="R1371" s="13">
        <f t="shared" si="1687"/>
        <v>0.15073716281524357</v>
      </c>
      <c r="S1371" s="13">
        <f t="shared" si="1688"/>
        <v>2.2471872235140192E-2</v>
      </c>
      <c r="T1371" s="13">
        <f t="shared" si="1689"/>
        <v>1.8546902533409862E-2</v>
      </c>
      <c r="U1371" s="13">
        <f t="shared" si="1690"/>
        <v>8.2308520383635592E-2</v>
      </c>
      <c r="V1371" s="13">
        <f t="shared" si="1691"/>
        <v>3.3038404685011365E-3</v>
      </c>
      <c r="W1371" s="13">
        <f t="shared" si="1692"/>
        <v>1.393082157960875E-3</v>
      </c>
      <c r="X1371" s="13">
        <f t="shared" si="1693"/>
        <v>3.3757835531143744E-3</v>
      </c>
      <c r="Y1371" s="13">
        <f t="shared" si="1694"/>
        <v>4.0901803717586513E-3</v>
      </c>
      <c r="Z1371" s="13">
        <f t="shared" si="1695"/>
        <v>0.12175784277257111</v>
      </c>
      <c r="AA1371" s="13">
        <f t="shared" si="1696"/>
        <v>6.6484652467534724E-2</v>
      </c>
      <c r="AB1371" s="13">
        <f t="shared" si="1697"/>
        <v>1.8151639816686334E-2</v>
      </c>
      <c r="AC1371" s="13">
        <f t="shared" si="1698"/>
        <v>2.7322561162186192E-4</v>
      </c>
      <c r="AD1371" s="13">
        <f t="shared" si="1699"/>
        <v>1.9016964538323903E-4</v>
      </c>
      <c r="AE1371" s="13">
        <f t="shared" si="1700"/>
        <v>4.6082821283564325E-4</v>
      </c>
      <c r="AF1371" s="13">
        <f t="shared" si="1701"/>
        <v>5.5835052254877345E-4</v>
      </c>
      <c r="AG1371" s="13">
        <f t="shared" si="1702"/>
        <v>4.5100726235509009E-4</v>
      </c>
      <c r="AH1371" s="13">
        <f t="shared" si="1703"/>
        <v>7.3762362245736859E-2</v>
      </c>
      <c r="AI1371" s="13">
        <f t="shared" si="1704"/>
        <v>4.0277200280662159E-2</v>
      </c>
      <c r="AJ1371" s="13">
        <f t="shared" si="1705"/>
        <v>1.0996481220626384E-2</v>
      </c>
      <c r="AK1371" s="13">
        <f t="shared" si="1706"/>
        <v>2.0015062019036107E-3</v>
      </c>
      <c r="AL1371" s="13">
        <f t="shared" si="1707"/>
        <v>1.4461179574813211E-5</v>
      </c>
      <c r="AM1371" s="13">
        <f t="shared" si="1708"/>
        <v>2.0768046633012774E-5</v>
      </c>
      <c r="AN1371" s="13">
        <f t="shared" si="1709"/>
        <v>5.0326127467354935E-5</v>
      </c>
      <c r="AO1371" s="13">
        <f t="shared" si="1710"/>
        <v>6.097634386650647E-5</v>
      </c>
      <c r="AP1371" s="13">
        <f t="shared" si="1711"/>
        <v>4.9253601107274692E-5</v>
      </c>
      <c r="AQ1371" s="13">
        <f t="shared" si="1712"/>
        <v>2.9838422594000302E-5</v>
      </c>
      <c r="AR1371" s="13">
        <f t="shared" si="1713"/>
        <v>3.5748899357451479E-2</v>
      </c>
      <c r="AS1371" s="13">
        <f t="shared" si="1714"/>
        <v>1.9520329005142806E-2</v>
      </c>
      <c r="AT1371" s="13">
        <f t="shared" si="1715"/>
        <v>5.3294402249840899E-3</v>
      </c>
      <c r="AU1371" s="13">
        <f t="shared" si="1716"/>
        <v>9.7002918015010443E-4</v>
      </c>
      <c r="AV1371" s="13">
        <f t="shared" si="1717"/>
        <v>1.3241868338229073E-4</v>
      </c>
      <c r="AW1371" s="13">
        <f t="shared" si="1718"/>
        <v>5.3152480800885838E-7</v>
      </c>
      <c r="AX1371" s="13">
        <f t="shared" si="1719"/>
        <v>1.8900306972483829E-6</v>
      </c>
      <c r="AY1371" s="13">
        <f t="shared" si="1720"/>
        <v>4.5800131070457495E-6</v>
      </c>
      <c r="AZ1371" s="13">
        <f t="shared" si="1721"/>
        <v>5.5492538008111997E-6</v>
      </c>
      <c r="BA1371" s="13">
        <f t="shared" si="1722"/>
        <v>4.4824060581027131E-6</v>
      </c>
      <c r="BB1371" s="13">
        <f t="shared" si="1723"/>
        <v>2.7154953788713212E-6</v>
      </c>
      <c r="BC1371" s="13">
        <f t="shared" si="1724"/>
        <v>1.3160637491718345E-6</v>
      </c>
      <c r="BD1371" s="13">
        <f t="shared" si="1725"/>
        <v>1.4438074811690934E-2</v>
      </c>
      <c r="BE1371" s="13">
        <f t="shared" si="1726"/>
        <v>7.8837663701757169E-3</v>
      </c>
      <c r="BF1371" s="13">
        <f t="shared" si="1727"/>
        <v>2.1524258943853747E-3</v>
      </c>
      <c r="BG1371" s="13">
        <f t="shared" si="1728"/>
        <v>3.9177021179006346E-4</v>
      </c>
      <c r="BH1371" s="13">
        <f t="shared" si="1729"/>
        <v>5.3480551611461555E-5</v>
      </c>
      <c r="BI1371" s="13">
        <f t="shared" si="1730"/>
        <v>5.8405040803844952E-6</v>
      </c>
      <c r="BJ1371" s="14">
        <f t="shared" si="1731"/>
        <v>6.4985349323337993E-2</v>
      </c>
      <c r="BK1371" s="14">
        <f t="shared" si="1732"/>
        <v>0.14534022598886423</v>
      </c>
      <c r="BL1371" s="14">
        <f t="shared" si="1733"/>
        <v>0.65575519219999723</v>
      </c>
      <c r="BM1371" s="14">
        <f t="shared" si="1734"/>
        <v>0.55772861126767348</v>
      </c>
      <c r="BN1371" s="14">
        <f t="shared" si="1735"/>
        <v>0.43010595052879808</v>
      </c>
    </row>
    <row r="1372" spans="1:66" x14ac:dyDescent="0.25">
      <c r="A1372" t="s">
        <v>61</v>
      </c>
      <c r="B1372" t="s">
        <v>70</v>
      </c>
      <c r="C1372" t="s">
        <v>67</v>
      </c>
      <c r="D1372" s="7" t="s">
        <v>510</v>
      </c>
      <c r="E1372" s="10">
        <f>VLOOKUP(A1372,home!$A$2:$E$405,3,FALSE)</f>
        <v>1.46</v>
      </c>
      <c r="F1372" s="10">
        <f>VLOOKUP(B1372,home!$B$2:$E$405,3,FALSE)</f>
        <v>0.96</v>
      </c>
      <c r="G1372" s="10">
        <f>VLOOKUP(C1372,away!$B$2:$E$405,4,FALSE)</f>
        <v>1.51</v>
      </c>
      <c r="H1372" s="10">
        <f>VLOOKUP(A1372,away!$A$2:$E$405,3,FALSE)</f>
        <v>1.36</v>
      </c>
      <c r="I1372" s="10">
        <f>VLOOKUP(C1372,away!$B$2:$E$405,3,FALSE)</f>
        <v>0.68</v>
      </c>
      <c r="J1372" s="10">
        <f>VLOOKUP(B1372,home!$B$2:$E$405,4,FALSE)</f>
        <v>1.03</v>
      </c>
      <c r="K1372" s="12">
        <f t="shared" si="1680"/>
        <v>2.1164160000000001</v>
      </c>
      <c r="L1372" s="12">
        <f t="shared" si="1681"/>
        <v>0.95254400000000017</v>
      </c>
      <c r="M1372" s="13">
        <f t="shared" si="1682"/>
        <v>4.6469457971748708E-2</v>
      </c>
      <c r="N1372" s="13">
        <f t="shared" si="1683"/>
        <v>9.8348704362736517E-2</v>
      </c>
      <c r="O1372" s="13">
        <f t="shared" si="1684"/>
        <v>4.4264203374241411E-2</v>
      </c>
      <c r="P1372" s="13">
        <f t="shared" si="1685"/>
        <v>9.3681468248498503E-2</v>
      </c>
      <c r="Q1372" s="13">
        <f t="shared" si="1686"/>
        <v>0.10407338574628271</v>
      </c>
      <c r="R1372" s="13">
        <f t="shared" si="1687"/>
        <v>2.1081800669456703E-2</v>
      </c>
      <c r="S1372" s="13">
        <f t="shared" si="1688"/>
        <v>4.7214976654827621E-2</v>
      </c>
      <c r="T1372" s="13">
        <f t="shared" si="1689"/>
        <v>9.9134479152307137E-2</v>
      </c>
      <c r="U1372" s="13">
        <f t="shared" si="1690"/>
        <v>4.4617860245648878E-2</v>
      </c>
      <c r="V1372" s="13">
        <f t="shared" si="1691"/>
        <v>1.0576046503088628E-2</v>
      </c>
      <c r="W1372" s="13">
        <f t="shared" si="1692"/>
        <v>7.342085958920154E-2</v>
      </c>
      <c r="X1372" s="13">
        <f t="shared" si="1693"/>
        <v>6.9936599276536407E-2</v>
      </c>
      <c r="Y1372" s="13">
        <f t="shared" si="1694"/>
        <v>3.3308844010634546E-2</v>
      </c>
      <c r="Z1372" s="13">
        <f t="shared" si="1695"/>
        <v>6.6937809122956582E-3</v>
      </c>
      <c r="AA1372" s="13">
        <f t="shared" si="1696"/>
        <v>1.4166825023277128E-2</v>
      </c>
      <c r="AB1372" s="13">
        <f t="shared" si="1697"/>
        <v>1.4991447574232047E-2</v>
      </c>
      <c r="AC1372" s="13">
        <f t="shared" si="1698"/>
        <v>1.3325682178121291E-3</v>
      </c>
      <c r="AD1372" s="13">
        <f t="shared" si="1699"/>
        <v>3.8847270492084897E-2</v>
      </c>
      <c r="AE1372" s="13">
        <f t="shared" si="1700"/>
        <v>3.7003734423612523E-2</v>
      </c>
      <c r="AF1372" s="13">
        <f t="shared" si="1701"/>
        <v>1.7623842601402782E-2</v>
      </c>
      <c r="AG1372" s="13">
        <f t="shared" si="1702"/>
        <v>5.5958285089702069E-3</v>
      </c>
      <c r="AH1372" s="13">
        <f t="shared" si="1703"/>
        <v>1.5940302113304388E-3</v>
      </c>
      <c r="AI1372" s="13">
        <f t="shared" si="1704"/>
        <v>3.3736310437431217E-3</v>
      </c>
      <c r="AJ1372" s="13">
        <f t="shared" si="1705"/>
        <v>3.5700033595373226E-3</v>
      </c>
      <c r="AK1372" s="13">
        <f t="shared" si="1706"/>
        <v>2.5185374100595136E-3</v>
      </c>
      <c r="AL1372" s="13">
        <f t="shared" si="1707"/>
        <v>1.0745720103885895E-4</v>
      </c>
      <c r="AM1372" s="13">
        <f t="shared" si="1708"/>
        <v>1.644339696515526E-2</v>
      </c>
      <c r="AN1372" s="13">
        <f t="shared" si="1709"/>
        <v>1.5663059118776856E-2</v>
      </c>
      <c r="AO1372" s="13">
        <f t="shared" si="1710"/>
        <v>7.4598764926180903E-3</v>
      </c>
      <c r="AP1372" s="13">
        <f t="shared" si="1711"/>
        <v>2.3686201979281367E-3</v>
      </c>
      <c r="AQ1372" s="13">
        <f t="shared" si="1712"/>
        <v>5.6405373945381471E-4</v>
      </c>
      <c r="AR1372" s="13">
        <f t="shared" si="1713"/>
        <v>3.0367678272430845E-4</v>
      </c>
      <c r="AS1372" s="13">
        <f t="shared" si="1714"/>
        <v>6.4270640178624994E-4</v>
      </c>
      <c r="AT1372" s="13">
        <f t="shared" si="1715"/>
        <v>6.801170560214242E-4</v>
      </c>
      <c r="AU1372" s="13">
        <f t="shared" si="1716"/>
        <v>4.7980353974554611E-4</v>
      </c>
      <c r="AV1372" s="13">
        <f t="shared" si="1717"/>
        <v>2.5386597209352746E-4</v>
      </c>
      <c r="AW1372" s="13">
        <f t="shared" si="1718"/>
        <v>6.0175416562581052E-6</v>
      </c>
      <c r="AX1372" s="13">
        <f t="shared" si="1719"/>
        <v>5.8001780719010125E-3</v>
      </c>
      <c r="AY1372" s="13">
        <f t="shared" si="1720"/>
        <v>5.524924821320879E-3</v>
      </c>
      <c r="AZ1372" s="13">
        <f t="shared" si="1721"/>
        <v>2.6313669945001376E-3</v>
      </c>
      <c r="BA1372" s="13">
        <f t="shared" si="1722"/>
        <v>8.3549761413638003E-4</v>
      </c>
      <c r="BB1372" s="13">
        <f t="shared" si="1723"/>
        <v>1.9896205983998099E-4</v>
      </c>
      <c r="BC1372" s="13">
        <f t="shared" si="1724"/>
        <v>3.7904023265642988E-5</v>
      </c>
      <c r="BD1372" s="13">
        <f t="shared" si="1725"/>
        <v>4.8210916220557276E-5</v>
      </c>
      <c r="BE1372" s="13">
        <f t="shared" si="1726"/>
        <v>1.0203435446384694E-4</v>
      </c>
      <c r="BF1372" s="13">
        <f t="shared" si="1727"/>
        <v>1.0797357016847857E-4</v>
      </c>
      <c r="BG1372" s="13">
        <f t="shared" si="1728"/>
        <v>7.61723304938969E-5</v>
      </c>
      <c r="BH1372" s="13">
        <f t="shared" si="1729"/>
        <v>4.0303084753642835E-5</v>
      </c>
      <c r="BI1372" s="13">
        <f t="shared" si="1730"/>
        <v>1.7059618684393142E-5</v>
      </c>
      <c r="BJ1372" s="14">
        <f t="shared" si="1731"/>
        <v>0.63482138826266543</v>
      </c>
      <c r="BK1372" s="14">
        <f t="shared" si="1732"/>
        <v>0.20490689961833536</v>
      </c>
      <c r="BL1372" s="14">
        <f t="shared" si="1733"/>
        <v>0.15293026253868244</v>
      </c>
      <c r="BM1372" s="14">
        <f t="shared" si="1734"/>
        <v>0.58591440367934988</v>
      </c>
      <c r="BN1372" s="14">
        <f t="shared" si="1735"/>
        <v>0.40791902037296457</v>
      </c>
    </row>
    <row r="1373" spans="1:66" x14ac:dyDescent="0.25">
      <c r="A1373" t="s">
        <v>61</v>
      </c>
      <c r="B1373" t="s">
        <v>87</v>
      </c>
      <c r="C1373" t="s">
        <v>289</v>
      </c>
      <c r="D1373" s="7" t="s">
        <v>510</v>
      </c>
      <c r="E1373" s="10">
        <f>VLOOKUP(A1373,home!$A$2:$E$405,3,FALSE)</f>
        <v>1.46</v>
      </c>
      <c r="F1373" s="10">
        <f>VLOOKUP(B1373,home!$B$2:$E$405,3,FALSE)</f>
        <v>0.55000000000000004</v>
      </c>
      <c r="G1373" s="10">
        <f>VLOOKUP(C1373,away!$B$2:$E$405,4,FALSE)</f>
        <v>1.37</v>
      </c>
      <c r="H1373" s="10">
        <f>VLOOKUP(A1373,away!$A$2:$E$405,3,FALSE)</f>
        <v>1.36</v>
      </c>
      <c r="I1373" s="10">
        <f>VLOOKUP(C1373,away!$B$2:$E$405,3,FALSE)</f>
        <v>0.55000000000000004</v>
      </c>
      <c r="J1373" s="10">
        <f>VLOOKUP(B1373,home!$B$2:$E$405,4,FALSE)</f>
        <v>1.62</v>
      </c>
      <c r="K1373" s="12">
        <f t="shared" si="1680"/>
        <v>1.1001100000000001</v>
      </c>
      <c r="L1373" s="12">
        <f t="shared" si="1681"/>
        <v>1.2117600000000002</v>
      </c>
      <c r="M1373" s="13">
        <f t="shared" si="1682"/>
        <v>9.9075806464433369E-2</v>
      </c>
      <c r="N1373" s="13">
        <f t="shared" si="1683"/>
        <v>0.10899428544958779</v>
      </c>
      <c r="O1373" s="13">
        <f t="shared" si="1684"/>
        <v>0.12005609924134179</v>
      </c>
      <c r="P1373" s="13">
        <f t="shared" si="1685"/>
        <v>0.13207491533639251</v>
      </c>
      <c r="Q1373" s="13">
        <f t="shared" si="1686"/>
        <v>5.9952851682973027E-2</v>
      </c>
      <c r="R1373" s="13">
        <f t="shared" si="1687"/>
        <v>7.2739589408344185E-2</v>
      </c>
      <c r="S1373" s="13">
        <f t="shared" si="1688"/>
        <v>4.4016253522441165E-2</v>
      </c>
      <c r="T1373" s="13">
        <f t="shared" si="1689"/>
        <v>7.2648467555359406E-2</v>
      </c>
      <c r="U1373" s="13">
        <f t="shared" si="1690"/>
        <v>8.0021549704013525E-2</v>
      </c>
      <c r="V1373" s="13">
        <f t="shared" si="1691"/>
        <v>6.5196351100087957E-3</v>
      </c>
      <c r="W1373" s="13">
        <f t="shared" si="1692"/>
        <v>2.1984910554985148E-2</v>
      </c>
      <c r="X1373" s="13">
        <f t="shared" si="1693"/>
        <v>2.6640435214108804E-2</v>
      </c>
      <c r="Y1373" s="13">
        <f t="shared" si="1694"/>
        <v>1.6140906887524249E-2</v>
      </c>
      <c r="Z1373" s="13">
        <f t="shared" si="1695"/>
        <v>2.938097495381839E-2</v>
      </c>
      <c r="AA1373" s="13">
        <f t="shared" si="1696"/>
        <v>3.2322304356445147E-2</v>
      </c>
      <c r="AB1373" s="13">
        <f t="shared" si="1697"/>
        <v>1.7779045122784439E-2</v>
      </c>
      <c r="AC1373" s="13">
        <f t="shared" si="1698"/>
        <v>5.4319533566432447E-4</v>
      </c>
      <c r="AD1373" s="13">
        <f t="shared" si="1699"/>
        <v>6.0464549876611843E-3</v>
      </c>
      <c r="AE1373" s="13">
        <f t="shared" si="1700"/>
        <v>7.3268522958483172E-3</v>
      </c>
      <c r="AF1373" s="13">
        <f t="shared" si="1701"/>
        <v>4.4391932690085794E-3</v>
      </c>
      <c r="AG1373" s="13">
        <f t="shared" si="1702"/>
        <v>1.7930789452179458E-3</v>
      </c>
      <c r="AH1373" s="13">
        <f t="shared" si="1703"/>
        <v>8.9006725525097412E-3</v>
      </c>
      <c r="AI1373" s="13">
        <f t="shared" si="1704"/>
        <v>9.7917188817414937E-3</v>
      </c>
      <c r="AJ1373" s="13">
        <f t="shared" si="1705"/>
        <v>5.385983929496318E-3</v>
      </c>
      <c r="AK1373" s="13">
        <f t="shared" si="1706"/>
        <v>1.9750582602260642E-3</v>
      </c>
      <c r="AL1373" s="13">
        <f t="shared" si="1707"/>
        <v>2.8964680896034233E-5</v>
      </c>
      <c r="AM1373" s="13">
        <f t="shared" si="1708"/>
        <v>1.3303531192951873E-3</v>
      </c>
      <c r="AN1373" s="13">
        <f t="shared" si="1709"/>
        <v>1.6120686958371363E-3</v>
      </c>
      <c r="AO1373" s="13">
        <f t="shared" si="1710"/>
        <v>9.7672018143380454E-4</v>
      </c>
      <c r="AP1373" s="13">
        <f t="shared" si="1711"/>
        <v>3.9451681568474238E-4</v>
      </c>
      <c r="AQ1373" s="13">
        <f t="shared" si="1712"/>
        <v>1.1951492414353585E-4</v>
      </c>
      <c r="AR1373" s="13">
        <f t="shared" si="1713"/>
        <v>2.1570957944458432E-3</v>
      </c>
      <c r="AS1373" s="13">
        <f t="shared" si="1714"/>
        <v>2.3730426544278172E-3</v>
      </c>
      <c r="AT1373" s="13">
        <f t="shared" si="1715"/>
        <v>1.3053039772812931E-3</v>
      </c>
      <c r="AU1373" s="13">
        <f t="shared" si="1716"/>
        <v>4.7865931948230767E-4</v>
      </c>
      <c r="AV1373" s="13">
        <f t="shared" si="1717"/>
        <v>1.3164447598892052E-4</v>
      </c>
      <c r="AW1373" s="13">
        <f t="shared" si="1718"/>
        <v>1.0725535194840494E-6</v>
      </c>
      <c r="AX1373" s="13">
        <f t="shared" si="1719"/>
        <v>2.4392246167797158E-4</v>
      </c>
      <c r="AY1373" s="13">
        <f t="shared" si="1720"/>
        <v>2.9557548216289887E-4</v>
      </c>
      <c r="AZ1373" s="13">
        <f t="shared" si="1721"/>
        <v>1.7908327313285723E-4</v>
      </c>
      <c r="BA1373" s="13">
        <f t="shared" si="1722"/>
        <v>7.2335315683823704E-5</v>
      </c>
      <c r="BB1373" s="13">
        <f t="shared" si="1723"/>
        <v>2.1913260533257554E-5</v>
      </c>
      <c r="BC1373" s="13">
        <f t="shared" si="1724"/>
        <v>5.3107225167560402E-6</v>
      </c>
      <c r="BD1373" s="13">
        <f t="shared" si="1725"/>
        <v>4.356470666462823E-4</v>
      </c>
      <c r="BE1373" s="13">
        <f t="shared" si="1726"/>
        <v>4.7925969448824165E-4</v>
      </c>
      <c r="BF1373" s="13">
        <f t="shared" si="1727"/>
        <v>2.6361919125172982E-4</v>
      </c>
      <c r="BG1373" s="13">
        <f t="shared" si="1728"/>
        <v>9.6670036162646805E-5</v>
      </c>
      <c r="BH1373" s="13">
        <f t="shared" si="1729"/>
        <v>2.6586918370722374E-5</v>
      </c>
      <c r="BI1373" s="13">
        <f t="shared" si="1730"/>
        <v>5.8497069537630702E-6</v>
      </c>
      <c r="BJ1373" s="14">
        <f t="shared" si="1731"/>
        <v>0.33121875109437654</v>
      </c>
      <c r="BK1373" s="14">
        <f t="shared" si="1732"/>
        <v>0.28255434593199913</v>
      </c>
      <c r="BL1373" s="14">
        <f t="shared" si="1733"/>
        <v>0.35672540029240229</v>
      </c>
      <c r="BM1373" s="14">
        <f t="shared" si="1734"/>
        <v>0.40669142176088019</v>
      </c>
      <c r="BN1373" s="14">
        <f t="shared" si="1735"/>
        <v>0.59289354758307278</v>
      </c>
    </row>
    <row r="1374" spans="1:66" x14ac:dyDescent="0.25">
      <c r="A1374" t="s">
        <v>61</v>
      </c>
      <c r="B1374" t="s">
        <v>318</v>
      </c>
      <c r="C1374" t="s">
        <v>239</v>
      </c>
      <c r="D1374" s="7" t="s">
        <v>510</v>
      </c>
      <c r="E1374" s="10">
        <f>VLOOKUP(A1374,home!$A$2:$E$405,3,FALSE)</f>
        <v>1.46</v>
      </c>
      <c r="F1374" s="10">
        <f>VLOOKUP(B1374,home!$B$2:$E$405,3,FALSE)</f>
        <v>0.82</v>
      </c>
      <c r="G1374" s="10">
        <f>VLOOKUP(C1374,away!$B$2:$E$405,4,FALSE)</f>
        <v>0.41</v>
      </c>
      <c r="H1374" s="10">
        <f>VLOOKUP(A1374,away!$A$2:$E$405,3,FALSE)</f>
        <v>1.36</v>
      </c>
      <c r="I1374" s="10">
        <f>VLOOKUP(C1374,away!$B$2:$E$405,3,FALSE)</f>
        <v>2.6</v>
      </c>
      <c r="J1374" s="10">
        <f>VLOOKUP(B1374,home!$B$2:$E$405,4,FALSE)</f>
        <v>1.03</v>
      </c>
      <c r="K1374" s="12">
        <f t="shared" si="1680"/>
        <v>0.4908519999999999</v>
      </c>
      <c r="L1374" s="12">
        <f t="shared" si="1681"/>
        <v>3.6420800000000004</v>
      </c>
      <c r="M1374" s="13">
        <f t="shared" si="1682"/>
        <v>1.6035792883598826E-2</v>
      </c>
      <c r="N1374" s="13">
        <f t="shared" si="1683"/>
        <v>7.8712010085002487E-3</v>
      </c>
      <c r="O1374" s="13">
        <f t="shared" si="1684"/>
        <v>5.8403640545497612E-2</v>
      </c>
      <c r="P1374" s="13">
        <f t="shared" si="1685"/>
        <v>2.8667543769038586E-2</v>
      </c>
      <c r="Q1374" s="13">
        <f t="shared" si="1686"/>
        <v>1.9317973787121817E-3</v>
      </c>
      <c r="R1374" s="13">
        <f t="shared" si="1687"/>
        <v>0.106355365578973</v>
      </c>
      <c r="S1374" s="13">
        <f t="shared" si="1688"/>
        <v>1.281240147767026E-2</v>
      </c>
      <c r="T1374" s="13">
        <f t="shared" si="1689"/>
        <v>7.0357605970600623E-3</v>
      </c>
      <c r="U1374" s="13">
        <f t="shared" si="1690"/>
        <v>5.2204743905170041E-2</v>
      </c>
      <c r="V1374" s="13">
        <f t="shared" si="1691"/>
        <v>2.5450016916931987E-3</v>
      </c>
      <c r="W1374" s="13">
        <f t="shared" si="1692"/>
        <v>3.1607553564521056E-4</v>
      </c>
      <c r="X1374" s="13">
        <f t="shared" si="1693"/>
        <v>1.1511723868627083E-3</v>
      </c>
      <c r="Y1374" s="13">
        <f t="shared" si="1694"/>
        <v>2.0963309633724669E-3</v>
      </c>
      <c r="Z1374" s="13">
        <f t="shared" si="1695"/>
        <v>0.12911824995595536</v>
      </c>
      <c r="AA1374" s="13">
        <f t="shared" si="1696"/>
        <v>6.3377951227380575E-2</v>
      </c>
      <c r="AB1374" s="13">
        <f t="shared" si="1697"/>
        <v>1.5554597057931102E-2</v>
      </c>
      <c r="AC1374" s="13">
        <f t="shared" si="1698"/>
        <v>2.8435975975154844E-4</v>
      </c>
      <c r="AD1374" s="13">
        <f t="shared" si="1699"/>
        <v>3.8786577205630708E-5</v>
      </c>
      <c r="AE1374" s="13">
        <f t="shared" si="1700"/>
        <v>1.412638171090835E-4</v>
      </c>
      <c r="AF1374" s="13">
        <f t="shared" si="1701"/>
        <v>2.5724706150832545E-4</v>
      </c>
      <c r="AG1374" s="13">
        <f t="shared" si="1702"/>
        <v>3.1230479259274741E-4</v>
      </c>
      <c r="AH1374" s="13">
        <f t="shared" si="1703"/>
        <v>0.11756474894989651</v>
      </c>
      <c r="AI1374" s="13">
        <f t="shared" si="1704"/>
        <v>5.7706892151554584E-2</v>
      </c>
      <c r="AJ1374" s="13">
        <f t="shared" si="1705"/>
        <v>1.4162771713187432E-2</v>
      </c>
      <c r="AK1374" s="13">
        <f t="shared" si="1706"/>
        <v>2.3172749403204919E-3</v>
      </c>
      <c r="AL1374" s="13">
        <f t="shared" si="1707"/>
        <v>2.033425080506859E-5</v>
      </c>
      <c r="AM1374" s="13">
        <f t="shared" si="1708"/>
        <v>3.8076937989076497E-6</v>
      </c>
      <c r="AN1374" s="13">
        <f t="shared" si="1709"/>
        <v>1.3867925431125572E-5</v>
      </c>
      <c r="AO1374" s="13">
        <f t="shared" si="1710"/>
        <v>2.5254046927096919E-5</v>
      </c>
      <c r="AP1374" s="13">
        <f t="shared" si="1711"/>
        <v>3.0659086410747053E-5</v>
      </c>
      <c r="AQ1374" s="13">
        <f t="shared" si="1712"/>
        <v>2.7915711358713416E-5</v>
      </c>
      <c r="AR1374" s="13">
        <f t="shared" si="1713"/>
        <v>8.5636044171087791E-2</v>
      </c>
      <c r="AS1374" s="13">
        <f t="shared" si="1714"/>
        <v>4.2034623553466773E-2</v>
      </c>
      <c r="AT1374" s="13">
        <f t="shared" si="1715"/>
        <v>1.0316389520233135E-2</v>
      </c>
      <c r="AU1374" s="13">
        <f t="shared" si="1716"/>
        <v>1.6879401429284913E-3</v>
      </c>
      <c r="AV1374" s="13">
        <f t="shared" si="1717"/>
        <v>2.0713219875918387E-4</v>
      </c>
      <c r="AW1374" s="13">
        <f t="shared" si="1718"/>
        <v>1.00977757347843E-6</v>
      </c>
      <c r="AX1374" s="13">
        <f t="shared" si="1719"/>
        <v>3.1150235276356935E-7</v>
      </c>
      <c r="AY1374" s="13">
        <f t="shared" si="1720"/>
        <v>1.1345164889531405E-6</v>
      </c>
      <c r="AZ1374" s="13">
        <f t="shared" si="1721"/>
        <v>2.0659999070432275E-6</v>
      </c>
      <c r="BA1374" s="13">
        <f t="shared" si="1722"/>
        <v>2.5081789804813332E-6</v>
      </c>
      <c r="BB1374" s="13">
        <f t="shared" si="1723"/>
        <v>2.2837471253078643E-6</v>
      </c>
      <c r="BC1374" s="13">
        <f t="shared" si="1724"/>
        <v>1.6635179460282529E-6</v>
      </c>
      <c r="BD1374" s="13">
        <f t="shared" si="1725"/>
        <v>5.1982220625772568E-2</v>
      </c>
      <c r="BE1374" s="13">
        <f t="shared" si="1726"/>
        <v>2.551557695860171E-2</v>
      </c>
      <c r="BF1374" s="13">
        <f t="shared" si="1727"/>
        <v>6.2621859906417821E-3</v>
      </c>
      <c r="BG1374" s="13">
        <f t="shared" si="1728"/>
        <v>1.0246021726261665E-3</v>
      </c>
      <c r="BH1374" s="13">
        <f t="shared" si="1729"/>
        <v>1.2573200640947471E-4</v>
      </c>
      <c r="BI1374" s="13">
        <f t="shared" si="1730"/>
        <v>1.23431613620207E-5</v>
      </c>
      <c r="BJ1374" s="14">
        <f t="shared" si="1731"/>
        <v>2.1263412045295828E-2</v>
      </c>
      <c r="BK1374" s="14">
        <f t="shared" si="1732"/>
        <v>6.0366568349046447E-2</v>
      </c>
      <c r="BL1374" s="14">
        <f t="shared" si="1733"/>
        <v>0.71245277657180051</v>
      </c>
      <c r="BM1374" s="14">
        <f t="shared" si="1734"/>
        <v>0.70393554101886235</v>
      </c>
      <c r="BN1374" s="14">
        <f t="shared" si="1735"/>
        <v>0.21926534116432045</v>
      </c>
    </row>
    <row r="1375" spans="1:66" x14ac:dyDescent="0.25">
      <c r="A1375" t="s">
        <v>72</v>
      </c>
      <c r="B1375" t="s">
        <v>367</v>
      </c>
      <c r="C1375" t="s">
        <v>73</v>
      </c>
      <c r="D1375" s="7" t="s">
        <v>510</v>
      </c>
      <c r="E1375" s="10">
        <f>VLOOKUP(A1375,home!$A$2:$E$405,3,FALSE)</f>
        <v>1.4166666666666701</v>
      </c>
      <c r="F1375" s="10">
        <f>VLOOKUP(B1375,home!$B$2:$E$405,3,FALSE)</f>
        <v>1.24</v>
      </c>
      <c r="G1375" s="10">
        <f>VLOOKUP(C1375,away!$B$2:$E$405,4,FALSE)</f>
        <v>0.61</v>
      </c>
      <c r="H1375" s="10">
        <f>VLOOKUP(A1375,away!$A$2:$E$405,3,FALSE)</f>
        <v>1.11666666666667</v>
      </c>
      <c r="I1375" s="10">
        <f>VLOOKUP(C1375,away!$B$2:$E$405,3,FALSE)</f>
        <v>0.5</v>
      </c>
      <c r="J1375" s="10">
        <f>VLOOKUP(B1375,home!$B$2:$E$405,4,FALSE)</f>
        <v>1.46</v>
      </c>
      <c r="K1375" s="12">
        <f t="shared" si="1680"/>
        <v>1.0715666666666692</v>
      </c>
      <c r="L1375" s="12">
        <f t="shared" si="1681"/>
        <v>0.81516666666666915</v>
      </c>
      <c r="M1375" s="13">
        <f t="shared" si="1682"/>
        <v>0.15156611700901618</v>
      </c>
      <c r="N1375" s="13">
        <f t="shared" si="1683"/>
        <v>0.16241319878296179</v>
      </c>
      <c r="O1375" s="13">
        <f t="shared" si="1684"/>
        <v>0.12355164638185004</v>
      </c>
      <c r="P1375" s="13">
        <f t="shared" si="1685"/>
        <v>0.1323938258745781</v>
      </c>
      <c r="Q1375" s="13">
        <f t="shared" si="1686"/>
        <v>8.7018285021264755E-2</v>
      </c>
      <c r="R1375" s="13">
        <f t="shared" si="1687"/>
        <v>5.0357591871135865E-2</v>
      </c>
      <c r="S1375" s="13">
        <f t="shared" si="1688"/>
        <v>2.8911681376427648E-2</v>
      </c>
      <c r="T1375" s="13">
        <f t="shared" si="1689"/>
        <v>7.0934405339834528E-2</v>
      </c>
      <c r="U1375" s="13">
        <f t="shared" si="1690"/>
        <v>5.3961516862713617E-2</v>
      </c>
      <c r="V1375" s="13">
        <f t="shared" si="1691"/>
        <v>2.8060567342768207E-3</v>
      </c>
      <c r="W1375" s="13">
        <f t="shared" si="1692"/>
        <v>3.108196453976228E-2</v>
      </c>
      <c r="X1375" s="13">
        <f t="shared" si="1693"/>
        <v>2.5336981427329628E-2</v>
      </c>
      <c r="Y1375" s="13">
        <f t="shared" si="1694"/>
        <v>1.0326931346755799E-2</v>
      </c>
      <c r="Z1375" s="13">
        <f t="shared" si="1695"/>
        <v>1.3683276768984795E-2</v>
      </c>
      <c r="AA1375" s="13">
        <f t="shared" si="1696"/>
        <v>1.4662543276418508E-2</v>
      </c>
      <c r="AB1375" s="13">
        <f t="shared" si="1697"/>
        <v>7.8559463117837819E-3</v>
      </c>
      <c r="AC1375" s="13">
        <f t="shared" si="1698"/>
        <v>1.531941117527E-4</v>
      </c>
      <c r="AD1375" s="13">
        <f t="shared" si="1699"/>
        <v>8.3265992838311674E-3</v>
      </c>
      <c r="AE1375" s="13">
        <f t="shared" si="1700"/>
        <v>6.7875661828697264E-3</v>
      </c>
      <c r="AF1375" s="13">
        <f t="shared" si="1701"/>
        <v>2.7664988500346612E-3</v>
      </c>
      <c r="AG1375" s="13">
        <f t="shared" si="1702"/>
        <v>7.5171921530664283E-4</v>
      </c>
      <c r="AH1375" s="13">
        <f t="shared" si="1703"/>
        <v>2.7885377782127007E-3</v>
      </c>
      <c r="AI1375" s="13">
        <f t="shared" si="1704"/>
        <v>2.9881041318734628E-3</v>
      </c>
      <c r="AJ1375" s="13">
        <f t="shared" si="1705"/>
        <v>1.6009763921222742E-3</v>
      </c>
      <c r="AK1375" s="13">
        <f t="shared" si="1706"/>
        <v>5.7185097863949859E-4</v>
      </c>
      <c r="AL1375" s="13">
        <f t="shared" si="1707"/>
        <v>5.3526355247831903E-6</v>
      </c>
      <c r="AM1375" s="13">
        <f t="shared" si="1708"/>
        <v>1.7845012478488085E-3</v>
      </c>
      <c r="AN1375" s="13">
        <f t="shared" si="1709"/>
        <v>1.4546659338714248E-3</v>
      </c>
      <c r="AO1375" s="13">
        <f t="shared" si="1710"/>
        <v>5.9289759021376339E-4</v>
      </c>
      <c r="AP1375" s="13">
        <f t="shared" si="1711"/>
        <v>1.6110345076308477E-4</v>
      </c>
      <c r="AQ1375" s="13">
        <f t="shared" si="1712"/>
        <v>3.2831540736760406E-5</v>
      </c>
      <c r="AR1375" s="13">
        <f t="shared" si="1713"/>
        <v>4.5462460910794555E-4</v>
      </c>
      <c r="AS1375" s="13">
        <f t="shared" si="1714"/>
        <v>4.8716057696643865E-4</v>
      </c>
      <c r="AT1375" s="13">
        <f t="shared" si="1715"/>
        <v>2.61012517795669E-4</v>
      </c>
      <c r="AU1375" s="13">
        <f t="shared" si="1716"/>
        <v>9.3230771217526581E-5</v>
      </c>
      <c r="AV1375" s="13">
        <f t="shared" si="1717"/>
        <v>2.4975746686081943E-5</v>
      </c>
      <c r="AW1375" s="13">
        <f t="shared" si="1718"/>
        <v>1.298765606615081E-7</v>
      </c>
      <c r="AX1375" s="13">
        <f t="shared" si="1719"/>
        <v>3.1870200896997648E-4</v>
      </c>
      <c r="AY1375" s="13">
        <f t="shared" si="1720"/>
        <v>2.5979525431202657E-4</v>
      </c>
      <c r="AZ1375" s="13">
        <f t="shared" si="1721"/>
        <v>1.0588821573667715E-4</v>
      </c>
      <c r="BA1375" s="13">
        <f t="shared" si="1722"/>
        <v>2.8772181287116088E-5</v>
      </c>
      <c r="BB1375" s="13">
        <f t="shared" si="1723"/>
        <v>5.8635307781368817E-6</v>
      </c>
      <c r="BC1375" s="13">
        <f t="shared" si="1724"/>
        <v>9.5595096786225301E-7</v>
      </c>
      <c r="BD1375" s="13">
        <f t="shared" si="1725"/>
        <v>6.1765804531860202E-5</v>
      </c>
      <c r="BE1375" s="13">
        <f t="shared" si="1726"/>
        <v>6.6186177276190492E-5</v>
      </c>
      <c r="BF1375" s="13">
        <f t="shared" si="1727"/>
        <v>3.5461450681628347E-5</v>
      </c>
      <c r="BG1375" s="13">
        <f t="shared" si="1728"/>
        <v>1.2666436167358992E-5</v>
      </c>
      <c r="BH1375" s="13">
        <f t="shared" si="1729"/>
        <v>3.3932326956007531E-6</v>
      </c>
      <c r="BI1375" s="13">
        <f t="shared" si="1730"/>
        <v>7.2721500976985133E-7</v>
      </c>
      <c r="BJ1375" s="14">
        <f t="shared" si="1731"/>
        <v>0.41049012689543668</v>
      </c>
      <c r="BK1375" s="14">
        <f t="shared" si="1732"/>
        <v>0.31609602299588818</v>
      </c>
      <c r="BL1375" s="14">
        <f t="shared" si="1733"/>
        <v>0.25983991852288579</v>
      </c>
      <c r="BM1375" s="14">
        <f t="shared" si="1734"/>
        <v>0.29254901486463741</v>
      </c>
      <c r="BN1375" s="14">
        <f t="shared" si="1735"/>
        <v>0.70730066494080679</v>
      </c>
    </row>
    <row r="1376" spans="1:66" x14ac:dyDescent="0.25">
      <c r="A1376" t="s">
        <v>72</v>
      </c>
      <c r="B1376" t="s">
        <v>74</v>
      </c>
      <c r="C1376" t="s">
        <v>80</v>
      </c>
      <c r="D1376" s="7" t="s">
        <v>510</v>
      </c>
      <c r="E1376" s="10">
        <f>VLOOKUP(A1376,home!$A$2:$E$405,3,FALSE)</f>
        <v>1.4166666666666701</v>
      </c>
      <c r="F1376" s="10">
        <f>VLOOKUP(B1376,home!$B$2:$E$405,3,FALSE)</f>
        <v>0.5</v>
      </c>
      <c r="G1376" s="10">
        <f>VLOOKUP(C1376,away!$B$2:$E$405,4,FALSE)</f>
        <v>1.01</v>
      </c>
      <c r="H1376" s="10">
        <f>VLOOKUP(A1376,away!$A$2:$E$405,3,FALSE)</f>
        <v>1.11666666666667</v>
      </c>
      <c r="I1376" s="10">
        <f>VLOOKUP(C1376,away!$B$2:$E$405,3,FALSE)</f>
        <v>0.5</v>
      </c>
      <c r="J1376" s="10">
        <f>VLOOKUP(B1376,home!$B$2:$E$405,4,FALSE)</f>
        <v>1.28</v>
      </c>
      <c r="K1376" s="12">
        <f t="shared" si="1680"/>
        <v>0.71541666666666837</v>
      </c>
      <c r="L1376" s="12">
        <f t="shared" si="1681"/>
        <v>0.71466666666666878</v>
      </c>
      <c r="M1376" s="13">
        <f t="shared" si="1682"/>
        <v>0.23928898066447732</v>
      </c>
      <c r="N1376" s="13">
        <f t="shared" si="1683"/>
        <v>0.17119132491704522</v>
      </c>
      <c r="O1376" s="13">
        <f t="shared" si="1684"/>
        <v>0.17101185818154696</v>
      </c>
      <c r="P1376" s="13">
        <f t="shared" si="1685"/>
        <v>0.12234473354071536</v>
      </c>
      <c r="Q1376" s="13">
        <f t="shared" si="1686"/>
        <v>6.1236563517201519E-2</v>
      </c>
      <c r="R1376" s="13">
        <f t="shared" si="1687"/>
        <v>6.1108237323539615E-2</v>
      </c>
      <c r="S1376" s="13">
        <f t="shared" si="1688"/>
        <v>1.5638239779767135E-2</v>
      </c>
      <c r="T1376" s="13">
        <f t="shared" si="1689"/>
        <v>4.3763730726960146E-2</v>
      </c>
      <c r="U1376" s="13">
        <f t="shared" si="1690"/>
        <v>4.3717851451882402E-2</v>
      </c>
      <c r="V1376" s="13">
        <f t="shared" si="1691"/>
        <v>8.883987486541442E-4</v>
      </c>
      <c r="W1376" s="13">
        <f t="shared" si="1692"/>
        <v>1.4603219383199343E-2</v>
      </c>
      <c r="X1376" s="13">
        <f t="shared" si="1693"/>
        <v>1.0436434119193162E-2</v>
      </c>
      <c r="Y1376" s="13">
        <f t="shared" si="1694"/>
        <v>3.7292857919250331E-3</v>
      </c>
      <c r="Z1376" s="13">
        <f t="shared" si="1695"/>
        <v>1.4557340091296597E-2</v>
      </c>
      <c r="AA1376" s="13">
        <f t="shared" si="1696"/>
        <v>1.0414563723648466E-2</v>
      </c>
      <c r="AB1376" s="13">
        <f t="shared" si="1697"/>
        <v>3.7253762319800943E-3</v>
      </c>
      <c r="AC1376" s="13">
        <f t="shared" si="1698"/>
        <v>2.8389028790673501E-5</v>
      </c>
      <c r="AD1376" s="13">
        <f t="shared" si="1699"/>
        <v>2.6118466334326385E-3</v>
      </c>
      <c r="AE1376" s="13">
        <f t="shared" si="1700"/>
        <v>1.8665997273598644E-3</v>
      </c>
      <c r="AF1376" s="13">
        <f t="shared" si="1701"/>
        <v>6.6699830257659336E-4</v>
      </c>
      <c r="AG1376" s="13">
        <f t="shared" si="1702"/>
        <v>1.5889381785824677E-4</v>
      </c>
      <c r="AH1376" s="13">
        <f t="shared" si="1703"/>
        <v>2.6009114296449989E-3</v>
      </c>
      <c r="AI1376" s="13">
        <f t="shared" si="1704"/>
        <v>1.8607353852918642E-3</v>
      </c>
      <c r="AJ1376" s="13">
        <f t="shared" si="1705"/>
        <v>6.6560055344711195E-4</v>
      </c>
      <c r="AK1376" s="13">
        <f t="shared" si="1706"/>
        <v>1.587272430928742E-4</v>
      </c>
      <c r="AL1376" s="13">
        <f t="shared" si="1707"/>
        <v>5.8059475254227697E-7</v>
      </c>
      <c r="AM1376" s="13">
        <f t="shared" si="1708"/>
        <v>3.737117224669877E-4</v>
      </c>
      <c r="AN1376" s="13">
        <f t="shared" si="1709"/>
        <v>2.6707931098974132E-4</v>
      </c>
      <c r="AO1376" s="13">
        <f t="shared" si="1710"/>
        <v>9.5436340460334484E-5</v>
      </c>
      <c r="AP1376" s="13">
        <f t="shared" si="1711"/>
        <v>2.2735057105217536E-5</v>
      </c>
      <c r="AQ1376" s="13">
        <f t="shared" si="1712"/>
        <v>4.0619968694655443E-6</v>
      </c>
      <c r="AR1376" s="13">
        <f t="shared" si="1713"/>
        <v>3.7175694034392642E-4</v>
      </c>
      <c r="AS1376" s="13">
        <f t="shared" si="1714"/>
        <v>2.6596111107105133E-4</v>
      </c>
      <c r="AT1376" s="13">
        <f t="shared" si="1715"/>
        <v>9.513650577270752E-5</v>
      </c>
      <c r="AU1376" s="13">
        <f t="shared" si="1716"/>
        <v>2.2687413946074891E-5</v>
      </c>
      <c r="AV1376" s="13">
        <f t="shared" si="1717"/>
        <v>4.057738515146946E-6</v>
      </c>
      <c r="AW1376" s="13">
        <f t="shared" si="1718"/>
        <v>8.2458073750260869E-9</v>
      </c>
      <c r="AX1376" s="13">
        <f t="shared" si="1719"/>
        <v>4.4559932463598541E-5</v>
      </c>
      <c r="AY1376" s="13">
        <f t="shared" si="1720"/>
        <v>3.1845498400651849E-5</v>
      </c>
      <c r="AZ1376" s="13">
        <f t="shared" si="1721"/>
        <v>1.1379458095166291E-5</v>
      </c>
      <c r="BA1376" s="13">
        <f t="shared" si="1722"/>
        <v>2.7108397951151791E-6</v>
      </c>
      <c r="BB1376" s="13">
        <f t="shared" si="1723"/>
        <v>4.8433671006057994E-7</v>
      </c>
      <c r="BC1376" s="13">
        <f t="shared" si="1724"/>
        <v>6.9227860424659119E-8</v>
      </c>
      <c r="BD1376" s="13">
        <f t="shared" si="1725"/>
        <v>4.4280382227632239E-5</v>
      </c>
      <c r="BE1376" s="13">
        <f t="shared" si="1726"/>
        <v>3.1678923452018647E-5</v>
      </c>
      <c r="BF1376" s="13">
        <f t="shared" si="1727"/>
        <v>1.133181490981586E-5</v>
      </c>
      <c r="BG1376" s="13">
        <f t="shared" si="1728"/>
        <v>2.7023230833547056E-6</v>
      </c>
      <c r="BH1376" s="13">
        <f t="shared" si="1729"/>
        <v>4.8332174313750414E-7</v>
      </c>
      <c r="BI1376" s="13">
        <f t="shared" si="1730"/>
        <v>6.9155286080591404E-8</v>
      </c>
      <c r="BJ1376" s="14">
        <f t="shared" si="1731"/>
        <v>0.31111897065796856</v>
      </c>
      <c r="BK1376" s="14">
        <f t="shared" si="1732"/>
        <v>0.37822116785555782</v>
      </c>
      <c r="BL1376" s="14">
        <f t="shared" si="1733"/>
        <v>0.29611400715442532</v>
      </c>
      <c r="BM1376" s="14">
        <f t="shared" si="1734"/>
        <v>0.173797950362129</v>
      </c>
      <c r="BN1376" s="14">
        <f t="shared" si="1735"/>
        <v>0.82618169814452602</v>
      </c>
    </row>
    <row r="1377" spans="1:66" x14ac:dyDescent="0.25">
      <c r="A1377" t="s">
        <v>72</v>
      </c>
      <c r="B1377" t="s">
        <v>75</v>
      </c>
      <c r="C1377" t="s">
        <v>81</v>
      </c>
      <c r="D1377" s="7" t="s">
        <v>510</v>
      </c>
      <c r="E1377" s="10">
        <f>VLOOKUP(A1377,home!$A$2:$E$405,3,FALSE)</f>
        <v>1.4166666666666701</v>
      </c>
      <c r="F1377" s="10">
        <f>VLOOKUP(B1377,home!$B$2:$E$405,3,FALSE)</f>
        <v>1.61</v>
      </c>
      <c r="G1377" s="10">
        <f>VLOOKUP(C1377,away!$B$2:$E$405,4,FALSE)</f>
        <v>1.5</v>
      </c>
      <c r="H1377" s="10">
        <f>VLOOKUP(A1377,away!$A$2:$E$405,3,FALSE)</f>
        <v>1.11666666666667</v>
      </c>
      <c r="I1377" s="10">
        <f>VLOOKUP(C1377,away!$B$2:$E$405,3,FALSE)</f>
        <v>0.88</v>
      </c>
      <c r="J1377" s="10">
        <f>VLOOKUP(B1377,home!$B$2:$E$405,4,FALSE)</f>
        <v>1.02</v>
      </c>
      <c r="K1377" s="12">
        <f t="shared" si="1680"/>
        <v>3.4212500000000086</v>
      </c>
      <c r="L1377" s="12">
        <f t="shared" si="1681"/>
        <v>1.002320000000003</v>
      </c>
      <c r="M1377" s="13">
        <f t="shared" si="1682"/>
        <v>1.1991346671833906E-2</v>
      </c>
      <c r="N1377" s="13">
        <f t="shared" si="1683"/>
        <v>4.1025394801011854E-2</v>
      </c>
      <c r="O1377" s="13">
        <f t="shared" si="1684"/>
        <v>1.2019166596112596E-2</v>
      </c>
      <c r="P1377" s="13">
        <f t="shared" si="1685"/>
        <v>4.1120573716950319E-2</v>
      </c>
      <c r="Q1377" s="13">
        <f t="shared" si="1686"/>
        <v>7.0179065981481104E-2</v>
      </c>
      <c r="R1377" s="13">
        <f t="shared" si="1687"/>
        <v>6.023525531307806E-3</v>
      </c>
      <c r="S1377" s="13">
        <f t="shared" si="1688"/>
        <v>3.5252537289720165E-2</v>
      </c>
      <c r="T1377" s="13">
        <f t="shared" si="1689"/>
        <v>7.0341881414558355E-2</v>
      </c>
      <c r="U1377" s="13">
        <f t="shared" si="1690"/>
        <v>2.0607986723986883E-2</v>
      </c>
      <c r="V1377" s="13">
        <f t="shared" si="1691"/>
        <v>1.343195035185394E-2</v>
      </c>
      <c r="W1377" s="13">
        <f t="shared" si="1692"/>
        <v>8.0033376496380926E-2</v>
      </c>
      <c r="X1377" s="13">
        <f t="shared" si="1693"/>
        <v>8.0219053929852777E-2</v>
      </c>
      <c r="Y1377" s="13">
        <f t="shared" si="1694"/>
        <v>4.020258106748513E-2</v>
      </c>
      <c r="Z1377" s="13">
        <f t="shared" si="1695"/>
        <v>2.0125000368468198E-3</v>
      </c>
      <c r="AA1377" s="13">
        <f t="shared" si="1696"/>
        <v>6.8852657510621992E-3</v>
      </c>
      <c r="AB1377" s="13">
        <f t="shared" si="1697"/>
        <v>1.1778107725410809E-2</v>
      </c>
      <c r="AC1377" s="13">
        <f t="shared" si="1698"/>
        <v>2.8787920975505196E-3</v>
      </c>
      <c r="AD1377" s="13">
        <f t="shared" si="1699"/>
        <v>6.8453547334560993E-2</v>
      </c>
      <c r="AE1377" s="13">
        <f t="shared" si="1700"/>
        <v>6.8612359564377376E-2</v>
      </c>
      <c r="AF1377" s="13">
        <f t="shared" si="1701"/>
        <v>3.4385770119283468E-2</v>
      </c>
      <c r="AG1377" s="13">
        <f t="shared" si="1702"/>
        <v>1.1488515035320104E-2</v>
      </c>
      <c r="AH1377" s="13">
        <f t="shared" si="1703"/>
        <v>5.0429225923307754E-4</v>
      </c>
      <c r="AI1377" s="13">
        <f t="shared" si="1704"/>
        <v>1.7253098919011707E-3</v>
      </c>
      <c r="AJ1377" s="13">
        <f t="shared" si="1705"/>
        <v>2.9513582338334485E-3</v>
      </c>
      <c r="AK1377" s="13">
        <f t="shared" si="1706"/>
        <v>3.3657781191675697E-3</v>
      </c>
      <c r="AL1377" s="13">
        <f t="shared" si="1707"/>
        <v>3.9487669201042634E-4</v>
      </c>
      <c r="AM1377" s="13">
        <f t="shared" si="1708"/>
        <v>4.6839339763673465E-2</v>
      </c>
      <c r="AN1377" s="13">
        <f t="shared" si="1709"/>
        <v>4.6948007031925323E-2</v>
      </c>
      <c r="AO1377" s="13">
        <f t="shared" si="1710"/>
        <v>2.3528463204119762E-2</v>
      </c>
      <c r="AP1377" s="13">
        <f t="shared" si="1711"/>
        <v>7.8610164129177991E-3</v>
      </c>
      <c r="AQ1377" s="13">
        <f t="shared" si="1712"/>
        <v>1.9698134927489475E-3</v>
      </c>
      <c r="AR1377" s="13">
        <f t="shared" si="1713"/>
        <v>1.0109244345489999E-4</v>
      </c>
      <c r="AS1377" s="13">
        <f t="shared" si="1714"/>
        <v>3.4586252217007747E-4</v>
      </c>
      <c r="AT1377" s="13">
        <f t="shared" si="1715"/>
        <v>5.9164107698719045E-4</v>
      </c>
      <c r="AU1377" s="13">
        <f t="shared" si="1716"/>
        <v>6.7471734488081002E-4</v>
      </c>
      <c r="AV1377" s="13">
        <f t="shared" si="1717"/>
        <v>5.7709417904336932E-4</v>
      </c>
      <c r="AW1377" s="13">
        <f t="shared" si="1718"/>
        <v>3.7614059369671467E-5</v>
      </c>
      <c r="AX1377" s="13">
        <f t="shared" si="1719"/>
        <v>2.6708181861078047E-2</v>
      </c>
      <c r="AY1377" s="13">
        <f t="shared" si="1720"/>
        <v>2.6770144842995829E-2</v>
      </c>
      <c r="AZ1377" s="13">
        <f t="shared" si="1721"/>
        <v>1.3416125789515829E-2</v>
      </c>
      <c r="BA1377" s="13">
        <f t="shared" si="1722"/>
        <v>4.4824170671158492E-3</v>
      </c>
      <c r="BB1377" s="13">
        <f t="shared" si="1723"/>
        <v>1.1232040686778926E-3</v>
      </c>
      <c r="BC1377" s="13">
        <f t="shared" si="1724"/>
        <v>2.2516198042344583E-4</v>
      </c>
      <c r="BD1377" s="13">
        <f t="shared" si="1725"/>
        <v>1.6887829653952604E-5</v>
      </c>
      <c r="BE1377" s="13">
        <f t="shared" si="1726"/>
        <v>5.7777487203585485E-5</v>
      </c>
      <c r="BF1377" s="13">
        <f t="shared" si="1727"/>
        <v>9.8835614047633702E-5</v>
      </c>
      <c r="BG1377" s="13">
        <f t="shared" si="1728"/>
        <v>1.1271378152015587E-4</v>
      </c>
      <c r="BH1377" s="13">
        <f t="shared" si="1729"/>
        <v>9.6405506256458571E-5</v>
      </c>
      <c r="BI1377" s="13">
        <f t="shared" si="1730"/>
        <v>6.5965467655981929E-5</v>
      </c>
      <c r="BJ1377" s="14">
        <f t="shared" si="1731"/>
        <v>0.76481342125950424</v>
      </c>
      <c r="BK1377" s="14">
        <f t="shared" si="1732"/>
        <v>0.13184022166291509</v>
      </c>
      <c r="BL1377" s="14">
        <f t="shared" si="1733"/>
        <v>6.8599784084889662E-2</v>
      </c>
      <c r="BM1377" s="14">
        <f t="shared" si="1734"/>
        <v>0.75817432296183207</v>
      </c>
      <c r="BN1377" s="14">
        <f t="shared" si="1735"/>
        <v>0.18235907329869758</v>
      </c>
    </row>
    <row r="1378" spans="1:66" x14ac:dyDescent="0.25">
      <c r="A1378" t="s">
        <v>72</v>
      </c>
      <c r="B1378" t="s">
        <v>103</v>
      </c>
      <c r="C1378" t="s">
        <v>89</v>
      </c>
      <c r="D1378" s="7" t="s">
        <v>510</v>
      </c>
      <c r="E1378" s="10">
        <f>VLOOKUP(A1378,home!$A$2:$E$405,3,FALSE)</f>
        <v>1.4166666666666701</v>
      </c>
      <c r="F1378" s="10">
        <f>VLOOKUP(B1378,home!$B$2:$E$405,3,FALSE)</f>
        <v>0.61</v>
      </c>
      <c r="G1378" s="10">
        <f>VLOOKUP(C1378,away!$B$2:$E$405,4,FALSE)</f>
        <v>1.1499999999999999</v>
      </c>
      <c r="H1378" s="10">
        <f>VLOOKUP(A1378,away!$A$2:$E$405,3,FALSE)</f>
        <v>1.11666666666667</v>
      </c>
      <c r="I1378" s="10">
        <f>VLOOKUP(C1378,away!$B$2:$E$405,3,FALSE)</f>
        <v>0.44</v>
      </c>
      <c r="J1378" s="10">
        <f>VLOOKUP(B1378,home!$B$2:$E$405,4,FALSE)</f>
        <v>0.9</v>
      </c>
      <c r="K1378" s="12">
        <f t="shared" si="1680"/>
        <v>0.99379166666666896</v>
      </c>
      <c r="L1378" s="12">
        <f t="shared" si="1681"/>
        <v>0.44220000000000131</v>
      </c>
      <c r="M1378" s="13">
        <f t="shared" si="1682"/>
        <v>0.2378793499883344</v>
      </c>
      <c r="N1378" s="13">
        <f t="shared" si="1683"/>
        <v>0.2364025156904907</v>
      </c>
      <c r="O1378" s="13">
        <f t="shared" si="1684"/>
        <v>0.1051902485648418</v>
      </c>
      <c r="P1378" s="13">
        <f t="shared" si="1685"/>
        <v>0.1045371924383353</v>
      </c>
      <c r="Q1378" s="13">
        <f t="shared" si="1686"/>
        <v>0.11746742503612305</v>
      </c>
      <c r="R1378" s="13">
        <f t="shared" si="1687"/>
        <v>2.3257563957686592E-2</v>
      </c>
      <c r="S1378" s="13">
        <f t="shared" si="1688"/>
        <v>1.1484839482100336E-2</v>
      </c>
      <c r="T1378" s="13">
        <f t="shared" si="1689"/>
        <v>5.1944095350973774E-2</v>
      </c>
      <c r="U1378" s="13">
        <f t="shared" si="1690"/>
        <v>2.3113173248116004E-2</v>
      </c>
      <c r="V1378" s="13">
        <f t="shared" si="1691"/>
        <v>5.6078515578151101E-4</v>
      </c>
      <c r="W1378" s="13">
        <f t="shared" si="1692"/>
        <v>3.8912716035230249E-2</v>
      </c>
      <c r="X1378" s="13">
        <f t="shared" si="1693"/>
        <v>1.7207203030778866E-2</v>
      </c>
      <c r="Y1378" s="13">
        <f t="shared" si="1694"/>
        <v>3.8045125901052189E-3</v>
      </c>
      <c r="Z1378" s="13">
        <f t="shared" si="1695"/>
        <v>3.4281649273630141E-3</v>
      </c>
      <c r="AA1378" s="13">
        <f t="shared" si="1696"/>
        <v>3.4068817367723095E-3</v>
      </c>
      <c r="AB1378" s="13">
        <f t="shared" si="1697"/>
        <v>1.6928653396615946E-3</v>
      </c>
      <c r="AC1378" s="13">
        <f t="shared" si="1698"/>
        <v>1.5402478648674342E-5</v>
      </c>
      <c r="AD1378" s="13">
        <f t="shared" si="1699"/>
        <v>9.6677832307945685E-3</v>
      </c>
      <c r="AE1378" s="13">
        <f t="shared" si="1700"/>
        <v>4.2750937446573711E-3</v>
      </c>
      <c r="AF1378" s="13">
        <f t="shared" si="1701"/>
        <v>9.4522322694374757E-4</v>
      </c>
      <c r="AG1378" s="13">
        <f t="shared" si="1702"/>
        <v>1.3932590365150883E-4</v>
      </c>
      <c r="AH1378" s="13">
        <f t="shared" si="1703"/>
        <v>3.7898363271998226E-4</v>
      </c>
      <c r="AI1378" s="13">
        <f t="shared" si="1704"/>
        <v>3.7663077600017984E-4</v>
      </c>
      <c r="AJ1378" s="13">
        <f t="shared" si="1705"/>
        <v>1.871462632995898E-4</v>
      </c>
      <c r="AK1378" s="13">
        <f t="shared" si="1706"/>
        <v>6.1994798971646211E-5</v>
      </c>
      <c r="AL1378" s="13">
        <f t="shared" si="1707"/>
        <v>2.7074764994990664E-7</v>
      </c>
      <c r="AM1378" s="13">
        <f t="shared" si="1708"/>
        <v>1.9215524819806823E-3</v>
      </c>
      <c r="AN1378" s="13">
        <f t="shared" si="1709"/>
        <v>8.4971050753186034E-4</v>
      </c>
      <c r="AO1378" s="13">
        <f t="shared" si="1710"/>
        <v>1.8787099321529487E-4</v>
      </c>
      <c r="AP1378" s="13">
        <f t="shared" si="1711"/>
        <v>2.769218439993455E-5</v>
      </c>
      <c r="AQ1378" s="13">
        <f t="shared" si="1712"/>
        <v>3.0613709854127728E-6</v>
      </c>
      <c r="AR1378" s="13">
        <f t="shared" si="1713"/>
        <v>3.3517312477755352E-5</v>
      </c>
      <c r="AS1378" s="13">
        <f t="shared" si="1714"/>
        <v>3.3309225829456029E-5</v>
      </c>
      <c r="AT1378" s="13">
        <f t="shared" si="1715"/>
        <v>1.6551215526215782E-5</v>
      </c>
      <c r="AU1378" s="13">
        <f t="shared" si="1716"/>
        <v>5.4828200210524109E-6</v>
      </c>
      <c r="AV1378" s="13">
        <f t="shared" si="1717"/>
        <v>1.3621952116887637E-6</v>
      </c>
      <c r="AW1378" s="13">
        <f t="shared" si="1718"/>
        <v>3.3050366809930693E-9</v>
      </c>
      <c r="AX1378" s="13">
        <f t="shared" si="1719"/>
        <v>3.1827047394250926E-4</v>
      </c>
      <c r="AY1378" s="13">
        <f t="shared" si="1720"/>
        <v>1.4073920357737804E-4</v>
      </c>
      <c r="AZ1378" s="13">
        <f t="shared" si="1721"/>
        <v>3.1117437910958377E-5</v>
      </c>
      <c r="BA1378" s="13">
        <f t="shared" si="1722"/>
        <v>4.5867103480752787E-6</v>
      </c>
      <c r="BB1378" s="13">
        <f t="shared" si="1723"/>
        <v>5.0706082897972349E-7</v>
      </c>
      <c r="BC1378" s="13">
        <f t="shared" si="1724"/>
        <v>4.4844459714966904E-8</v>
      </c>
      <c r="BD1378" s="13">
        <f t="shared" si="1725"/>
        <v>2.4702259296105757E-6</v>
      </c>
      <c r="BE1378" s="13">
        <f t="shared" si="1726"/>
        <v>2.4548899436309155E-6</v>
      </c>
      <c r="BF1378" s="13">
        <f t="shared" si="1727"/>
        <v>1.2198245842821064E-6</v>
      </c>
      <c r="BG1378" s="13">
        <f t="shared" si="1728"/>
        <v>4.0408383555156376E-7</v>
      </c>
      <c r="BH1378" s="13">
        <f t="shared" si="1729"/>
        <v>1.0039378710146216E-7</v>
      </c>
      <c r="BI1378" s="13">
        <f t="shared" si="1730"/>
        <v>1.995410180130817E-8</v>
      </c>
      <c r="BJ1378" s="14">
        <f t="shared" si="1731"/>
        <v>0.48425104710892986</v>
      </c>
      <c r="BK1378" s="14">
        <f t="shared" si="1732"/>
        <v>0.35461857949442754</v>
      </c>
      <c r="BL1378" s="14">
        <f t="shared" si="1733"/>
        <v>0.15776238045931784</v>
      </c>
      <c r="BM1378" s="14">
        <f t="shared" si="1734"/>
        <v>0.17518514041568561</v>
      </c>
      <c r="BN1378" s="14">
        <f t="shared" si="1735"/>
        <v>0.82473429567581191</v>
      </c>
    </row>
    <row r="1379" spans="1:66" x14ac:dyDescent="0.25">
      <c r="A1379" t="s">
        <v>72</v>
      </c>
      <c r="B1379" t="s">
        <v>77</v>
      </c>
      <c r="C1379" t="s">
        <v>78</v>
      </c>
      <c r="D1379" s="7" t="s">
        <v>510</v>
      </c>
      <c r="E1379" s="10">
        <f>VLOOKUP(A1379,home!$A$2:$E$405,3,FALSE)</f>
        <v>1.4166666666666701</v>
      </c>
      <c r="F1379" s="10">
        <f>VLOOKUP(B1379,home!$B$2:$E$405,3,FALSE)</f>
        <v>1.61</v>
      </c>
      <c r="G1379" s="10">
        <f>VLOOKUP(C1379,away!$B$2:$E$405,4,FALSE)</f>
        <v>1.06</v>
      </c>
      <c r="H1379" s="10">
        <f>VLOOKUP(A1379,away!$A$2:$E$405,3,FALSE)</f>
        <v>1.11666666666667</v>
      </c>
      <c r="I1379" s="10">
        <f>VLOOKUP(C1379,away!$B$2:$E$405,3,FALSE)</f>
        <v>0.97</v>
      </c>
      <c r="J1379" s="10">
        <f>VLOOKUP(B1379,home!$B$2:$E$405,4,FALSE)</f>
        <v>0.9</v>
      </c>
      <c r="K1379" s="12">
        <f t="shared" si="1680"/>
        <v>2.4176833333333394</v>
      </c>
      <c r="L1379" s="12">
        <f t="shared" si="1681"/>
        <v>0.97485000000000299</v>
      </c>
      <c r="M1379" s="13">
        <f t="shared" si="1682"/>
        <v>3.3623389660875067E-2</v>
      </c>
      <c r="N1379" s="13">
        <f t="shared" si="1683"/>
        <v>8.1290708793270175E-2</v>
      </c>
      <c r="O1379" s="13">
        <f t="shared" si="1684"/>
        <v>3.2777761410904167E-2</v>
      </c>
      <c r="P1379" s="13">
        <f t="shared" si="1685"/>
        <v>7.9246247467119682E-2</v>
      </c>
      <c r="Q1379" s="13">
        <f t="shared" si="1686"/>
        <v>9.8267595902171642E-2</v>
      </c>
      <c r="R1379" s="13">
        <f t="shared" si="1687"/>
        <v>1.597670035571001E-2</v>
      </c>
      <c r="S1379" s="13">
        <f t="shared" si="1688"/>
        <v>4.6693446146861009E-2</v>
      </c>
      <c r="T1379" s="13">
        <f t="shared" si="1689"/>
        <v>9.5796165865232333E-2</v>
      </c>
      <c r="U1379" s="13">
        <f t="shared" si="1690"/>
        <v>3.8626602171660925E-2</v>
      </c>
      <c r="V1379" s="13">
        <f t="shared" si="1691"/>
        <v>1.2227864874117351E-2</v>
      </c>
      <c r="W1379" s="13">
        <f t="shared" si="1692"/>
        <v>7.9193309606471973E-2</v>
      </c>
      <c r="X1379" s="13">
        <f t="shared" si="1693"/>
        <v>7.7201597869869451E-2</v>
      </c>
      <c r="Y1379" s="13">
        <f t="shared" si="1694"/>
        <v>3.7629988841721231E-2</v>
      </c>
      <c r="Z1379" s="13">
        <f t="shared" si="1695"/>
        <v>5.1916287805879842E-3</v>
      </c>
      <c r="AA1379" s="13">
        <f t="shared" si="1696"/>
        <v>1.2551714375681257E-2</v>
      </c>
      <c r="AB1379" s="13">
        <f t="shared" si="1697"/>
        <v>1.5173035325422532E-2</v>
      </c>
      <c r="AC1379" s="13">
        <f t="shared" si="1698"/>
        <v>1.8012245634330861E-3</v>
      </c>
      <c r="AD1379" s="13">
        <f t="shared" si="1699"/>
        <v>4.7866086186768589E-2</v>
      </c>
      <c r="AE1379" s="13">
        <f t="shared" si="1700"/>
        <v>4.6662254119171499E-2</v>
      </c>
      <c r="AF1379" s="13">
        <f t="shared" si="1701"/>
        <v>2.2744349214037236E-2</v>
      </c>
      <c r="AG1379" s="13">
        <f t="shared" si="1702"/>
        <v>7.3907762771014233E-3</v>
      </c>
      <c r="AH1379" s="13">
        <f t="shared" si="1703"/>
        <v>1.2652648291890528E-3</v>
      </c>
      <c r="AI1379" s="13">
        <f t="shared" si="1704"/>
        <v>3.0590096897832276E-3</v>
      </c>
      <c r="AJ1379" s="13">
        <f t="shared" si="1705"/>
        <v>3.6978583717470499E-3</v>
      </c>
      <c r="AK1379" s="13">
        <f t="shared" si="1706"/>
        <v>2.9800835181333341E-3</v>
      </c>
      <c r="AL1379" s="13">
        <f t="shared" si="1707"/>
        <v>1.6981070491386987E-4</v>
      </c>
      <c r="AM1379" s="13">
        <f t="shared" si="1708"/>
        <v>2.3145007761129516E-2</v>
      </c>
      <c r="AN1379" s="13">
        <f t="shared" si="1709"/>
        <v>2.2562910815937181E-2</v>
      </c>
      <c r="AO1379" s="13">
        <f t="shared" si="1710"/>
        <v>1.0997726804458213E-2</v>
      </c>
      <c r="AP1379" s="13">
        <f t="shared" si="1711"/>
        <v>3.5737113251087076E-3</v>
      </c>
      <c r="AQ1379" s="13">
        <f t="shared" si="1712"/>
        <v>8.7095812132055844E-4</v>
      </c>
      <c r="AR1379" s="13">
        <f t="shared" si="1713"/>
        <v>2.4668868374699046E-4</v>
      </c>
      <c r="AS1379" s="13">
        <f t="shared" si="1714"/>
        <v>5.9641511921703792E-4</v>
      </c>
      <c r="AT1379" s="13">
        <f t="shared" si="1715"/>
        <v>7.2097144673952476E-4</v>
      </c>
      <c r="AU1379" s="13">
        <f t="shared" si="1716"/>
        <v>5.8102688353045811E-4</v>
      </c>
      <c r="AV1379" s="13">
        <f t="shared" si="1717"/>
        <v>3.5118475313254997E-4</v>
      </c>
      <c r="AW1379" s="13">
        <f t="shared" si="1718"/>
        <v>1.1117311556608048E-5</v>
      </c>
      <c r="AX1379" s="13">
        <f t="shared" si="1719"/>
        <v>9.3262165856589294E-3</v>
      </c>
      <c r="AY1379" s="13">
        <f t="shared" si="1720"/>
        <v>9.0916622385296356E-3</v>
      </c>
      <c r="AZ1379" s="13">
        <f t="shared" si="1721"/>
        <v>4.4315034666153209E-3</v>
      </c>
      <c r="BA1379" s="13">
        <f t="shared" si="1722"/>
        <v>1.4400170514766531E-3</v>
      </c>
      <c r="BB1379" s="13">
        <f t="shared" si="1723"/>
        <v>3.5095015565800487E-4</v>
      </c>
      <c r="BC1379" s="13">
        <f t="shared" si="1724"/>
        <v>6.8424751848641444E-5</v>
      </c>
      <c r="BD1379" s="13">
        <f t="shared" si="1725"/>
        <v>4.0080743891792379E-5</v>
      </c>
      <c r="BE1379" s="13">
        <f t="shared" si="1726"/>
        <v>9.6902546494788484E-5</v>
      </c>
      <c r="BF1379" s="13">
        <f t="shared" si="1727"/>
        <v>1.1713983580900459E-4</v>
      </c>
      <c r="BG1379" s="13">
        <f t="shared" si="1728"/>
        <v>9.4402342901611424E-5</v>
      </c>
      <c r="BH1379" s="13">
        <f t="shared" si="1729"/>
        <v>5.7058742765211209E-5</v>
      </c>
      <c r="BI1379" s="13">
        <f t="shared" si="1730"/>
        <v>2.7589994280881077E-5</v>
      </c>
      <c r="BJ1379" s="14">
        <f t="shared" si="1731"/>
        <v>0.6799019217535569</v>
      </c>
      <c r="BK1379" s="14">
        <f t="shared" si="1732"/>
        <v>0.18285364565584969</v>
      </c>
      <c r="BL1379" s="14">
        <f t="shared" si="1733"/>
        <v>0.12903749114074139</v>
      </c>
      <c r="BM1379" s="14">
        <f t="shared" si="1734"/>
        <v>0.64672173881371209</v>
      </c>
      <c r="BN1379" s="14">
        <f t="shared" si="1735"/>
        <v>0.34118240359005075</v>
      </c>
    </row>
    <row r="1380" spans="1:66" x14ac:dyDescent="0.25">
      <c r="A1380" t="s">
        <v>72</v>
      </c>
      <c r="B1380" t="s">
        <v>79</v>
      </c>
      <c r="C1380" t="s">
        <v>68</v>
      </c>
      <c r="D1380" s="7" t="s">
        <v>510</v>
      </c>
      <c r="E1380" s="10">
        <f>VLOOKUP(A1380,home!$A$2:$E$405,3,FALSE)</f>
        <v>1.4166666666666701</v>
      </c>
      <c r="F1380" s="10">
        <f>VLOOKUP(B1380,home!$B$2:$E$405,3,FALSE)</f>
        <v>0.53</v>
      </c>
      <c r="G1380" s="10">
        <f>VLOOKUP(C1380,away!$B$2:$E$405,4,FALSE)</f>
        <v>0.91</v>
      </c>
      <c r="H1380" s="10">
        <f>VLOOKUP(A1380,away!$A$2:$E$405,3,FALSE)</f>
        <v>1.11666666666667</v>
      </c>
      <c r="I1380" s="10">
        <f>VLOOKUP(C1380,away!$B$2:$E$405,3,FALSE)</f>
        <v>1.71</v>
      </c>
      <c r="J1380" s="10">
        <f>VLOOKUP(B1380,home!$B$2:$E$405,4,FALSE)</f>
        <v>1.01</v>
      </c>
      <c r="K1380" s="12">
        <f t="shared" si="1680"/>
        <v>0.68325833333333497</v>
      </c>
      <c r="L1380" s="12">
        <f t="shared" si="1681"/>
        <v>1.9285950000000058</v>
      </c>
      <c r="M1380" s="13">
        <f t="shared" si="1682"/>
        <v>7.3398385953825626E-2</v>
      </c>
      <c r="N1380" s="13">
        <f t="shared" si="1683"/>
        <v>5.0150058856167766E-2</v>
      </c>
      <c r="O1380" s="13">
        <f t="shared" si="1684"/>
        <v>0.14155576015861879</v>
      </c>
      <c r="P1380" s="13">
        <f t="shared" si="1685"/>
        <v>9.6719152759711186E-2</v>
      </c>
      <c r="Q1380" s="13">
        <f t="shared" si="1686"/>
        <v>1.7132722815316918E-2</v>
      </c>
      <c r="R1380" s="13">
        <f t="shared" si="1687"/>
        <v>0.13650186563155611</v>
      </c>
      <c r="S1380" s="13">
        <f t="shared" si="1688"/>
        <v>3.1862398569776622E-2</v>
      </c>
      <c r="T1380" s="13">
        <f t="shared" si="1689"/>
        <v>3.3042083558006238E-2</v>
      </c>
      <c r="U1380" s="13">
        <f t="shared" si="1690"/>
        <v>9.3266037208307881E-2</v>
      </c>
      <c r="V1380" s="13">
        <f t="shared" si="1691"/>
        <v>4.6651104479171522E-3</v>
      </c>
      <c r="W1380" s="13">
        <f t="shared" si="1692"/>
        <v>3.9020252120851471E-3</v>
      </c>
      <c r="X1380" s="13">
        <f t="shared" si="1693"/>
        <v>7.525426313901378E-3</v>
      </c>
      <c r="Y1380" s="13">
        <f t="shared" si="1694"/>
        <v>7.2567497809293367E-3</v>
      </c>
      <c r="Z1380" s="13">
        <f t="shared" si="1695"/>
        <v>8.7752271849230581E-2</v>
      </c>
      <c r="AA1380" s="13">
        <f t="shared" si="1696"/>
        <v>5.9957471009919022E-2</v>
      </c>
      <c r="AB1380" s="13">
        <f t="shared" si="1697"/>
        <v>2.0483220856559507E-2</v>
      </c>
      <c r="AC1380" s="13">
        <f t="shared" si="1698"/>
        <v>3.8420934277839014E-4</v>
      </c>
      <c r="AD1380" s="13">
        <f t="shared" si="1699"/>
        <v>6.6652281075848749E-4</v>
      </c>
      <c r="AE1380" s="13">
        <f t="shared" si="1700"/>
        <v>1.2854525602147692E-3</v>
      </c>
      <c r="AF1380" s="13">
        <f t="shared" si="1701"/>
        <v>1.2395586901837053E-3</v>
      </c>
      <c r="AG1380" s="13">
        <f t="shared" si="1702"/>
        <v>7.9686889736494998E-4</v>
      </c>
      <c r="AH1380" s="13">
        <f t="shared" si="1703"/>
        <v>4.2309648181766843E-2</v>
      </c>
      <c r="AI1380" s="13">
        <f t="shared" si="1704"/>
        <v>2.8908419700593782E-2</v>
      </c>
      <c r="AJ1380" s="13">
        <f t="shared" si="1705"/>
        <v>9.8759593319641265E-3</v>
      </c>
      <c r="AK1380" s="13">
        <f t="shared" si="1706"/>
        <v>2.2492771710752018E-3</v>
      </c>
      <c r="AL1380" s="13">
        <f t="shared" si="1707"/>
        <v>2.0251345657256659E-5</v>
      </c>
      <c r="AM1380" s="13">
        <f t="shared" si="1708"/>
        <v>9.1081452961498812E-5</v>
      </c>
      <c r="AN1380" s="13">
        <f t="shared" si="1709"/>
        <v>1.7565923477428236E-4</v>
      </c>
      <c r="AO1380" s="13">
        <f t="shared" si="1710"/>
        <v>1.6938776094475408E-4</v>
      </c>
      <c r="AP1380" s="13">
        <f t="shared" si="1711"/>
        <v>1.0889346293974966E-4</v>
      </c>
      <c r="AQ1380" s="13">
        <f t="shared" si="1712"/>
        <v>5.2502847039571784E-5</v>
      </c>
      <c r="AR1380" s="13">
        <f t="shared" si="1713"/>
        <v>1.6319635187022983E-2</v>
      </c>
      <c r="AS1380" s="13">
        <f t="shared" si="1714"/>
        <v>1.1150526738493372E-2</v>
      </c>
      <c r="AT1380" s="13">
        <f t="shared" si="1715"/>
        <v>3.809345157565884E-3</v>
      </c>
      <c r="AU1380" s="13">
        <f t="shared" si="1716"/>
        <v>8.6758894114995883E-4</v>
      </c>
      <c r="AV1380" s="13">
        <f t="shared" si="1717"/>
        <v>1.4819684348713839E-4</v>
      </c>
      <c r="AW1380" s="13">
        <f t="shared" si="1718"/>
        <v>7.4127159638622298E-7</v>
      </c>
      <c r="AX1380" s="13">
        <f t="shared" si="1719"/>
        <v>1.0372026958008703E-5</v>
      </c>
      <c r="AY1380" s="13">
        <f t="shared" si="1720"/>
        <v>2.0003439331080858E-5</v>
      </c>
      <c r="AZ1380" s="13">
        <f t="shared" si="1721"/>
        <v>1.9289266538363003E-5</v>
      </c>
      <c r="BA1380" s="13">
        <f t="shared" si="1722"/>
        <v>1.2400394333184768E-5</v>
      </c>
      <c r="BB1380" s="13">
        <f t="shared" si="1723"/>
        <v>5.9788346272521378E-6</v>
      </c>
      <c r="BC1380" s="13">
        <f t="shared" si="1724"/>
        <v>2.3061501135890757E-6</v>
      </c>
      <c r="BD1380" s="13">
        <f t="shared" si="1725"/>
        <v>5.2456611372527825E-3</v>
      </c>
      <c r="BE1380" s="13">
        <f t="shared" si="1726"/>
        <v>3.5841416858707832E-3</v>
      </c>
      <c r="BF1380" s="13">
        <f t="shared" si="1727"/>
        <v>1.2244473373593003E-3</v>
      </c>
      <c r="BG1380" s="13">
        <f t="shared" si="1728"/>
        <v>2.7887128232618509E-4</v>
      </c>
      <c r="BH1380" s="13">
        <f t="shared" si="1729"/>
        <v>4.7635281894179766E-5</v>
      </c>
      <c r="BI1380" s="13">
        <f t="shared" si="1730"/>
        <v>6.5094406629761735E-6</v>
      </c>
      <c r="BJ1380" s="14">
        <f t="shared" si="1731"/>
        <v>0.12366534436549005</v>
      </c>
      <c r="BK1380" s="14">
        <f t="shared" si="1732"/>
        <v>0.2070695118589973</v>
      </c>
      <c r="BL1380" s="14">
        <f t="shared" si="1733"/>
        <v>0.57779021828344668</v>
      </c>
      <c r="BM1380" s="14">
        <f t="shared" si="1734"/>
        <v>0.48080013801423377</v>
      </c>
      <c r="BN1380" s="14">
        <f t="shared" si="1735"/>
        <v>0.51545794617519647</v>
      </c>
    </row>
    <row r="1381" spans="1:66" x14ac:dyDescent="0.25">
      <c r="A1381" t="s">
        <v>72</v>
      </c>
      <c r="B1381" t="s">
        <v>85</v>
      </c>
      <c r="C1381" t="s">
        <v>86</v>
      </c>
      <c r="D1381" s="7" t="s">
        <v>510</v>
      </c>
      <c r="E1381" s="10">
        <f>VLOOKUP(A1381,home!$A$2:$E$405,3,FALSE)</f>
        <v>1.4166666666666701</v>
      </c>
      <c r="F1381" s="10">
        <f>VLOOKUP(B1381,home!$B$2:$E$405,3,FALSE)</f>
        <v>0.61</v>
      </c>
      <c r="G1381" s="10">
        <f>VLOOKUP(C1381,away!$B$2:$E$405,4,FALSE)</f>
        <v>0.71</v>
      </c>
      <c r="H1381" s="10">
        <f>VLOOKUP(A1381,away!$A$2:$E$405,3,FALSE)</f>
        <v>1.11666666666667</v>
      </c>
      <c r="I1381" s="10">
        <f>VLOOKUP(C1381,away!$B$2:$E$405,3,FALSE)</f>
        <v>0.62</v>
      </c>
      <c r="J1381" s="10">
        <f>VLOOKUP(B1381,home!$B$2:$E$405,4,FALSE)</f>
        <v>1.79</v>
      </c>
      <c r="K1381" s="12">
        <f t="shared" si="1680"/>
        <v>0.61355833333333476</v>
      </c>
      <c r="L1381" s="12">
        <f t="shared" si="1681"/>
        <v>1.2392766666666706</v>
      </c>
      <c r="M1381" s="13">
        <f t="shared" si="1682"/>
        <v>0.15679203022567051</v>
      </c>
      <c r="N1381" s="13">
        <f t="shared" si="1683"/>
        <v>9.6201056745212232E-2</v>
      </c>
      <c r="O1381" s="13">
        <f t="shared" si="1684"/>
        <v>0.19430870457796881</v>
      </c>
      <c r="P1381" s="13">
        <f t="shared" si="1685"/>
        <v>0.11921972493301784</v>
      </c>
      <c r="Q1381" s="13">
        <f t="shared" si="1686"/>
        <v>2.951248002074899E-2</v>
      </c>
      <c r="R1381" s="13">
        <f t="shared" si="1687"/>
        <v>0.12040112185685206</v>
      </c>
      <c r="S1381" s="13">
        <f t="shared" si="1688"/>
        <v>2.2662731633500764E-2</v>
      </c>
      <c r="T1381" s="13">
        <f t="shared" si="1689"/>
        <v>3.6574127865180522E-2</v>
      </c>
      <c r="U1381" s="13">
        <f t="shared" si="1690"/>
        <v>7.3873111657953877E-2</v>
      </c>
      <c r="V1381" s="13">
        <f t="shared" si="1691"/>
        <v>1.9146697611606928E-3</v>
      </c>
      <c r="W1381" s="13">
        <f t="shared" si="1692"/>
        <v>6.035876018021363E-3</v>
      </c>
      <c r="X1381" s="13">
        <f t="shared" si="1693"/>
        <v>7.4801203120268122E-3</v>
      </c>
      <c r="Y1381" s="13">
        <f t="shared" si="1694"/>
        <v>4.6349692832771232E-3</v>
      </c>
      <c r="Z1381" s="13">
        <f t="shared" si="1695"/>
        <v>4.9736766985895728E-2</v>
      </c>
      <c r="AA1381" s="13">
        <f t="shared" si="1696"/>
        <v>3.0516407857254603E-2</v>
      </c>
      <c r="AB1381" s="13">
        <f t="shared" si="1697"/>
        <v>9.3617981721087085E-3</v>
      </c>
      <c r="AC1381" s="13">
        <f t="shared" si="1698"/>
        <v>9.0990914021028943E-5</v>
      </c>
      <c r="AD1381" s="13">
        <f t="shared" si="1699"/>
        <v>9.2584050745595837E-4</v>
      </c>
      <c r="AE1381" s="13">
        <f t="shared" si="1700"/>
        <v>1.1473725379449989E-3</v>
      </c>
      <c r="AF1381" s="13">
        <f t="shared" si="1701"/>
        <v>7.1095600712467834E-4</v>
      </c>
      <c r="AG1381" s="13">
        <f t="shared" si="1702"/>
        <v>2.9369039688537227E-4</v>
      </c>
      <c r="AH1381" s="13">
        <f t="shared" si="1703"/>
        <v>1.5409403700264446E-2</v>
      </c>
      <c r="AI1381" s="13">
        <f t="shared" si="1704"/>
        <v>9.4545680519947731E-3</v>
      </c>
      <c r="AJ1381" s="13">
        <f t="shared" si="1705"/>
        <v>2.9004645081842535E-3</v>
      </c>
      <c r="AK1381" s="13">
        <f t="shared" si="1706"/>
        <v>5.9320138984467359E-4</v>
      </c>
      <c r="AL1381" s="13">
        <f t="shared" si="1707"/>
        <v>2.7674650874480168E-6</v>
      </c>
      <c r="AM1381" s="13">
        <f t="shared" si="1708"/>
        <v>1.1361143173743338E-4</v>
      </c>
      <c r="AN1381" s="13">
        <f t="shared" si="1709"/>
        <v>1.4079599641879444E-4</v>
      </c>
      <c r="AO1381" s="13">
        <f t="shared" si="1710"/>
        <v>8.7242596560948064E-5</v>
      </c>
      <c r="AP1381" s="13">
        <f t="shared" si="1711"/>
        <v>3.6039238085798938E-5</v>
      </c>
      <c r="AQ1381" s="13">
        <f t="shared" si="1712"/>
        <v>1.116564671104386E-5</v>
      </c>
      <c r="AR1381" s="13">
        <f t="shared" si="1713"/>
        <v>3.8193028905969496E-3</v>
      </c>
      <c r="AS1381" s="13">
        <f t="shared" si="1714"/>
        <v>2.3433651160498516E-3</v>
      </c>
      <c r="AT1381" s="13">
        <f t="shared" si="1715"/>
        <v>7.1889559749751186E-4</v>
      </c>
      <c r="AU1381" s="13">
        <f t="shared" si="1716"/>
        <v>1.470281282137484E-4</v>
      </c>
      <c r="AV1381" s="13">
        <f t="shared" si="1717"/>
        <v>2.2552583324986835E-5</v>
      </c>
      <c r="AW1381" s="13">
        <f t="shared" si="1718"/>
        <v>5.8452593046769222E-8</v>
      </c>
      <c r="AX1381" s="13">
        <f t="shared" si="1719"/>
        <v>1.1617873450738917E-5</v>
      </c>
      <c r="AY1381" s="13">
        <f t="shared" si="1720"/>
        <v>1.4397759483786936E-5</v>
      </c>
      <c r="AZ1381" s="13">
        <f t="shared" si="1721"/>
        <v>8.9214036902679626E-6</v>
      </c>
      <c r="BA1381" s="13">
        <f t="shared" si="1722"/>
        <v>3.6853624757543365E-6</v>
      </c>
      <c r="BB1381" s="13">
        <f t="shared" si="1723"/>
        <v>1.141795931102816E-6</v>
      </c>
      <c r="BC1381" s="13">
        <f t="shared" si="1724"/>
        <v>2.8300021110213259E-7</v>
      </c>
      <c r="BD1381" s="13">
        <f t="shared" si="1725"/>
        <v>7.8886215920822872E-4</v>
      </c>
      <c r="BE1381" s="13">
        <f t="shared" si="1726"/>
        <v>4.8401295163353654E-4</v>
      </c>
      <c r="BF1381" s="13">
        <f t="shared" si="1727"/>
        <v>1.4848508995801032E-4</v>
      </c>
      <c r="BG1381" s="13">
        <f t="shared" si="1728"/>
        <v>3.0368088106495696E-5</v>
      </c>
      <c r="BH1381" s="13">
        <f t="shared" si="1729"/>
        <v>4.6581483812853421E-6</v>
      </c>
      <c r="BI1381" s="13">
        <f t="shared" si="1730"/>
        <v>5.7160915144816133E-7</v>
      </c>
      <c r="BJ1381" s="14">
        <f t="shared" si="1731"/>
        <v>0.18394539179863481</v>
      </c>
      <c r="BK1381" s="14">
        <f t="shared" si="1732"/>
        <v>0.30069731269194205</v>
      </c>
      <c r="BL1381" s="14">
        <f t="shared" si="1733"/>
        <v>0.46532688413454837</v>
      </c>
      <c r="BM1381" s="14">
        <f t="shared" si="1734"/>
        <v>0.28325689794465975</v>
      </c>
      <c r="BN1381" s="14">
        <f t="shared" si="1735"/>
        <v>0.71643511835947038</v>
      </c>
    </row>
    <row r="1382" spans="1:66" x14ac:dyDescent="0.25">
      <c r="A1382" t="s">
        <v>72</v>
      </c>
      <c r="B1382" t="s">
        <v>237</v>
      </c>
      <c r="C1382" t="s">
        <v>83</v>
      </c>
      <c r="D1382" s="7" t="s">
        <v>510</v>
      </c>
      <c r="E1382" s="10">
        <f>VLOOKUP(A1382,home!$A$2:$E$405,3,FALSE)</f>
        <v>1.4166666666666701</v>
      </c>
      <c r="F1382" s="10">
        <f>VLOOKUP(B1382,home!$B$2:$E$405,3,FALSE)</f>
        <v>1.1499999999999999</v>
      </c>
      <c r="G1382" s="10">
        <f>VLOOKUP(C1382,away!$B$2:$E$405,4,FALSE)</f>
        <v>0.61</v>
      </c>
      <c r="H1382" s="10">
        <f>VLOOKUP(A1382,away!$A$2:$E$405,3,FALSE)</f>
        <v>1.11666666666667</v>
      </c>
      <c r="I1382" s="10">
        <f>VLOOKUP(C1382,away!$B$2:$E$405,3,FALSE)</f>
        <v>0.3</v>
      </c>
      <c r="J1382" s="10">
        <f>VLOOKUP(B1382,home!$B$2:$E$405,4,FALSE)</f>
        <v>1.23</v>
      </c>
      <c r="K1382" s="12">
        <f t="shared" si="1680"/>
        <v>0.99379166666666896</v>
      </c>
      <c r="L1382" s="12">
        <f t="shared" si="1681"/>
        <v>0.41205000000000125</v>
      </c>
      <c r="M1382" s="13">
        <f t="shared" si="1682"/>
        <v>0.24516062606538536</v>
      </c>
      <c r="N1382" s="13">
        <f t="shared" si="1683"/>
        <v>0.24363858717856329</v>
      </c>
      <c r="O1382" s="13">
        <f t="shared" si="1684"/>
        <v>0.10101843597024233</v>
      </c>
      <c r="P1382" s="13">
        <f t="shared" si="1685"/>
        <v>0.10039127984692729</v>
      </c>
      <c r="Q1382" s="13">
        <f t="shared" si="1686"/>
        <v>0.12106299880824847</v>
      </c>
      <c r="R1382" s="13">
        <f t="shared" si="1687"/>
        <v>2.0812323270769238E-2</v>
      </c>
      <c r="S1382" s="13">
        <f t="shared" si="1688"/>
        <v>1.0277352883957922E-2</v>
      </c>
      <c r="T1382" s="13">
        <f t="shared" si="1689"/>
        <v>4.9884008658938932E-2</v>
      </c>
      <c r="U1382" s="13">
        <f t="shared" si="1690"/>
        <v>2.0683113430463258E-2</v>
      </c>
      <c r="V1382" s="13">
        <f t="shared" si="1691"/>
        <v>4.6761025664313825E-4</v>
      </c>
      <c r="W1382" s="13">
        <f t="shared" si="1692"/>
        <v>4.0103799785771409E-2</v>
      </c>
      <c r="X1382" s="13">
        <f t="shared" si="1693"/>
        <v>1.6524770701727157E-2</v>
      </c>
      <c r="Y1382" s="13">
        <f t="shared" si="1694"/>
        <v>3.4045158838233477E-3</v>
      </c>
      <c r="Z1382" s="13">
        <f t="shared" si="1695"/>
        <v>2.8585726012401638E-3</v>
      </c>
      <c r="AA1382" s="13">
        <f t="shared" si="1696"/>
        <v>2.8408256296741374E-3</v>
      </c>
      <c r="AB1382" s="13">
        <f t="shared" si="1697"/>
        <v>1.4115944186116251E-3</v>
      </c>
      <c r="AC1382" s="13">
        <f t="shared" si="1698"/>
        <v>1.1967661999646159E-5</v>
      </c>
      <c r="AD1382" s="13">
        <f t="shared" si="1699"/>
        <v>9.9637055071920399E-3</v>
      </c>
      <c r="AE1382" s="13">
        <f t="shared" si="1700"/>
        <v>4.1055448542384925E-3</v>
      </c>
      <c r="AF1382" s="13">
        <f t="shared" si="1701"/>
        <v>8.4584487859448785E-4</v>
      </c>
      <c r="AG1382" s="13">
        <f t="shared" si="1702"/>
        <v>1.1617679407495327E-4</v>
      </c>
      <c r="AH1382" s="13">
        <f t="shared" si="1703"/>
        <v>2.9446871008525322E-4</v>
      </c>
      <c r="AI1382" s="13">
        <f t="shared" si="1704"/>
        <v>2.9264055017680791E-4</v>
      </c>
      <c r="AJ1382" s="13">
        <f t="shared" si="1705"/>
        <v>1.4541187004723046E-4</v>
      </c>
      <c r="AK1382" s="13">
        <f t="shared" si="1706"/>
        <v>4.8169701562451422E-5</v>
      </c>
      <c r="AL1382" s="13">
        <f t="shared" si="1707"/>
        <v>1.9602640508830893E-7</v>
      </c>
      <c r="AM1382" s="13">
        <f t="shared" si="1708"/>
        <v>1.9803695004336499E-3</v>
      </c>
      <c r="AN1382" s="13">
        <f t="shared" si="1709"/>
        <v>8.1601125265368785E-4</v>
      </c>
      <c r="AO1382" s="13">
        <f t="shared" si="1710"/>
        <v>1.6811871832797653E-4</v>
      </c>
      <c r="AP1382" s="13">
        <f t="shared" si="1711"/>
        <v>2.309110596234765E-5</v>
      </c>
      <c r="AQ1382" s="13">
        <f t="shared" si="1712"/>
        <v>2.3786725529463443E-6</v>
      </c>
      <c r="AR1382" s="13">
        <f t="shared" si="1713"/>
        <v>2.4267166398125805E-5</v>
      </c>
      <c r="AS1382" s="13">
        <f t="shared" si="1714"/>
        <v>2.4116507740070827E-5</v>
      </c>
      <c r="AT1382" s="13">
        <f t="shared" si="1715"/>
        <v>1.1983392210592305E-5</v>
      </c>
      <c r="AU1382" s="13">
        <f t="shared" si="1716"/>
        <v>3.9696651057616353E-6</v>
      </c>
      <c r="AV1382" s="13">
        <f t="shared" si="1717"/>
        <v>9.8625502539084345E-7</v>
      </c>
      <c r="AW1382" s="13">
        <f t="shared" si="1718"/>
        <v>2.2297560137118445E-9</v>
      </c>
      <c r="AX1382" s="13">
        <f t="shared" si="1719"/>
        <v>3.280124510752991E-4</v>
      </c>
      <c r="AY1382" s="13">
        <f t="shared" si="1720"/>
        <v>1.351575304655774E-4</v>
      </c>
      <c r="AZ1382" s="13">
        <f t="shared" si="1721"/>
        <v>2.7845830214170664E-5</v>
      </c>
      <c r="BA1382" s="13">
        <f t="shared" si="1722"/>
        <v>3.8246247799163524E-6</v>
      </c>
      <c r="BB1382" s="13">
        <f t="shared" si="1723"/>
        <v>3.9398416014113442E-7</v>
      </c>
      <c r="BC1382" s="13">
        <f t="shared" si="1724"/>
        <v>3.2468234637231004E-8</v>
      </c>
      <c r="BD1382" s="13">
        <f t="shared" si="1725"/>
        <v>1.6665476523912938E-6</v>
      </c>
      <c r="BE1382" s="13">
        <f t="shared" si="1726"/>
        <v>1.6562011690493681E-6</v>
      </c>
      <c r="BF1382" s="13">
        <f t="shared" si="1727"/>
        <v>8.2295946006242856E-7</v>
      </c>
      <c r="BG1382" s="13">
        <f t="shared" si="1728"/>
        <v>2.7261675113818097E-7</v>
      </c>
      <c r="BH1382" s="13">
        <f t="shared" si="1729"/>
        <v>6.7731063868716332E-8</v>
      </c>
      <c r="BI1382" s="13">
        <f t="shared" si="1730"/>
        <v>1.3462113369439648E-8</v>
      </c>
      <c r="BJ1382" s="14">
        <f t="shared" si="1731"/>
        <v>0.49313518919003291</v>
      </c>
      <c r="BK1382" s="14">
        <f t="shared" si="1732"/>
        <v>0.35644419027178403</v>
      </c>
      <c r="BL1382" s="14">
        <f t="shared" si="1733"/>
        <v>0.14761680605632216</v>
      </c>
      <c r="BM1382" s="14">
        <f t="shared" si="1734"/>
        <v>0.1678353516785337</v>
      </c>
      <c r="BN1382" s="14">
        <f t="shared" si="1735"/>
        <v>0.83208425114013596</v>
      </c>
    </row>
    <row r="1383" spans="1:66" x14ac:dyDescent="0.25">
      <c r="A1383" t="s">
        <v>72</v>
      </c>
      <c r="B1383" t="s">
        <v>76</v>
      </c>
      <c r="C1383" t="s">
        <v>102</v>
      </c>
      <c r="D1383" s="7" t="s">
        <v>510</v>
      </c>
      <c r="E1383" s="10">
        <f>VLOOKUP(A1383,home!$A$2:$E$405,3,FALSE)</f>
        <v>1.4166666666666701</v>
      </c>
      <c r="F1383" s="10">
        <f>VLOOKUP(B1383,home!$B$2:$E$405,3,FALSE)</f>
        <v>1.1499999999999999</v>
      </c>
      <c r="G1383" s="10">
        <f>VLOOKUP(C1383,away!$B$2:$E$405,4,FALSE)</f>
        <v>1.01</v>
      </c>
      <c r="H1383" s="10">
        <f>VLOOKUP(A1383,away!$A$2:$E$405,3,FALSE)</f>
        <v>1.11666666666667</v>
      </c>
      <c r="I1383" s="10">
        <f>VLOOKUP(C1383,away!$B$2:$E$405,3,FALSE)</f>
        <v>0.4</v>
      </c>
      <c r="J1383" s="10">
        <f>VLOOKUP(B1383,home!$B$2:$E$405,4,FALSE)</f>
        <v>0.9</v>
      </c>
      <c r="K1383" s="12">
        <f t="shared" si="1680"/>
        <v>1.6454583333333372</v>
      </c>
      <c r="L1383" s="12">
        <f t="shared" si="1681"/>
        <v>0.40200000000000125</v>
      </c>
      <c r="M1383" s="13">
        <f t="shared" si="1682"/>
        <v>0.12906252097181217</v>
      </c>
      <c r="N1383" s="13">
        <f t="shared" si="1683"/>
        <v>0.21236700065407693</v>
      </c>
      <c r="O1383" s="13">
        <f t="shared" si="1684"/>
        <v>5.1883133430668645E-2</v>
      </c>
      <c r="P1383" s="13">
        <f t="shared" si="1685"/>
        <v>8.5371534262939169E-2</v>
      </c>
      <c r="Q1383" s="13">
        <f t="shared" si="1686"/>
        <v>0.17472052547562861</v>
      </c>
      <c r="R1383" s="13">
        <f t="shared" si="1687"/>
        <v>1.0428509819564431E-2</v>
      </c>
      <c r="S1383" s="13">
        <f t="shared" si="1688"/>
        <v>1.4117767899481829E-2</v>
      </c>
      <c r="T1383" s="13">
        <f t="shared" si="1689"/>
        <v>7.0237651241202903E-2</v>
      </c>
      <c r="U1383" s="13">
        <f t="shared" si="1690"/>
        <v>1.7159678386850827E-2</v>
      </c>
      <c r="V1383" s="13">
        <f t="shared" si="1691"/>
        <v>1.0376155481093194E-3</v>
      </c>
      <c r="W1383" s="13">
        <f t="shared" si="1692"/>
        <v>9.5831781549417613E-2</v>
      </c>
      <c r="X1383" s="13">
        <f t="shared" si="1693"/>
        <v>3.8524376182865985E-2</v>
      </c>
      <c r="Y1383" s="13">
        <f t="shared" si="1694"/>
        <v>7.7433996127560887E-3</v>
      </c>
      <c r="Z1383" s="13">
        <f t="shared" si="1695"/>
        <v>1.3974203158216385E-3</v>
      </c>
      <c r="AA1383" s="13">
        <f t="shared" si="1696"/>
        <v>2.2993969038380187E-3</v>
      </c>
      <c r="AB1383" s="13">
        <f t="shared" si="1697"/>
        <v>1.8917808985305716E-3</v>
      </c>
      <c r="AC1383" s="13">
        <f t="shared" si="1698"/>
        <v>4.2897247904622143E-5</v>
      </c>
      <c r="AD1383" s="13">
        <f t="shared" si="1699"/>
        <v>3.9421800887167284E-2</v>
      </c>
      <c r="AE1383" s="13">
        <f t="shared" si="1700"/>
        <v>1.5847563956641292E-2</v>
      </c>
      <c r="AF1383" s="13">
        <f t="shared" si="1701"/>
        <v>3.1853603552849099E-3</v>
      </c>
      <c r="AG1383" s="13">
        <f t="shared" si="1702"/>
        <v>4.2683828760817943E-4</v>
      </c>
      <c r="AH1383" s="13">
        <f t="shared" si="1703"/>
        <v>1.4044074174007505E-4</v>
      </c>
      <c r="AI1383" s="13">
        <f t="shared" si="1704"/>
        <v>2.3108938883572151E-4</v>
      </c>
      <c r="AJ1383" s="13">
        <f t="shared" si="1705"/>
        <v>1.9012398030232293E-4</v>
      </c>
      <c r="AK1383" s="13">
        <f t="shared" si="1706"/>
        <v>1.0428036258498687E-4</v>
      </c>
      <c r="AL1383" s="13">
        <f t="shared" si="1707"/>
        <v>1.135016995390967E-6</v>
      </c>
      <c r="AM1383" s="13">
        <f t="shared" si="1708"/>
        <v>1.297338615695939E-2</v>
      </c>
      <c r="AN1383" s="13">
        <f t="shared" si="1709"/>
        <v>5.2153012350976899E-3</v>
      </c>
      <c r="AO1383" s="13">
        <f t="shared" si="1710"/>
        <v>1.0482755482546389E-3</v>
      </c>
      <c r="AP1383" s="13">
        <f t="shared" si="1711"/>
        <v>1.404689234661221E-4</v>
      </c>
      <c r="AQ1383" s="13">
        <f t="shared" si="1712"/>
        <v>1.4117126808345309E-5</v>
      </c>
      <c r="AR1383" s="13">
        <f t="shared" si="1713"/>
        <v>1.1291435635902075E-5</v>
      </c>
      <c r="AS1383" s="13">
        <f t="shared" si="1714"/>
        <v>1.857958686239208E-5</v>
      </c>
      <c r="AT1383" s="13">
        <f t="shared" si="1715"/>
        <v>1.5285968016306822E-5</v>
      </c>
      <c r="AU1383" s="13">
        <f t="shared" si="1716"/>
        <v>8.3841411518329754E-6</v>
      </c>
      <c r="AV1383" s="13">
        <f t="shared" si="1717"/>
        <v>3.4489387315316332E-6</v>
      </c>
      <c r="AW1383" s="13">
        <f t="shared" si="1718"/>
        <v>2.0855125437874933E-8</v>
      </c>
      <c r="AX1383" s="13">
        <f t="shared" si="1719"/>
        <v>3.5578610605867E-3</v>
      </c>
      <c r="AY1383" s="13">
        <f t="shared" si="1720"/>
        <v>1.4302601463558574E-3</v>
      </c>
      <c r="AZ1383" s="13">
        <f t="shared" si="1721"/>
        <v>2.8748228941752828E-4</v>
      </c>
      <c r="BA1383" s="13">
        <f t="shared" si="1722"/>
        <v>3.8522626781948915E-5</v>
      </c>
      <c r="BB1383" s="13">
        <f t="shared" si="1723"/>
        <v>3.8715239915858762E-6</v>
      </c>
      <c r="BC1383" s="13">
        <f t="shared" si="1724"/>
        <v>3.1127052892350564E-7</v>
      </c>
      <c r="BD1383" s="13">
        <f t="shared" si="1725"/>
        <v>7.5652618760544104E-7</v>
      </c>
      <c r="BE1383" s="13">
        <f t="shared" si="1726"/>
        <v>1.2448323197802725E-6</v>
      </c>
      <c r="BF1383" s="13">
        <f t="shared" si="1727"/>
        <v>1.0241598570925598E-6</v>
      </c>
      <c r="BG1383" s="13">
        <f t="shared" si="1728"/>
        <v>5.6173745717281091E-7</v>
      </c>
      <c r="BH1383" s="13">
        <f t="shared" si="1729"/>
        <v>2.3107889501262004E-7</v>
      </c>
      <c r="BI1383" s="13">
        <f t="shared" si="1730"/>
        <v>7.6046138691194994E-8</v>
      </c>
      <c r="BJ1383" s="14">
        <f t="shared" si="1731"/>
        <v>0.6830161561108985</v>
      </c>
      <c r="BK1383" s="14">
        <f t="shared" si="1732"/>
        <v>0.23106373109359837</v>
      </c>
      <c r="BL1383" s="14">
        <f t="shared" si="1733"/>
        <v>8.4389318364168908E-2</v>
      </c>
      <c r="BM1383" s="14">
        <f t="shared" si="1734"/>
        <v>0.33460316197856688</v>
      </c>
      <c r="BN1383" s="14">
        <f t="shared" si="1735"/>
        <v>0.66383322461469008</v>
      </c>
    </row>
    <row r="1384" spans="1:66" x14ac:dyDescent="0.25">
      <c r="A1384" t="s">
        <v>72</v>
      </c>
      <c r="B1384" t="s">
        <v>90</v>
      </c>
      <c r="C1384" t="s">
        <v>88</v>
      </c>
      <c r="D1384" s="7" t="s">
        <v>510</v>
      </c>
      <c r="E1384" s="10">
        <f>VLOOKUP(A1384,home!$A$2:$E$405,3,FALSE)</f>
        <v>1.4166666666666701</v>
      </c>
      <c r="F1384" s="10">
        <f>VLOOKUP(B1384,home!$B$2:$E$405,3,FALSE)</f>
        <v>0.88</v>
      </c>
      <c r="G1384" s="10">
        <f>VLOOKUP(C1384,away!$B$2:$E$405,4,FALSE)</f>
        <v>0.81</v>
      </c>
      <c r="H1384" s="10">
        <f>VLOOKUP(A1384,away!$A$2:$E$405,3,FALSE)</f>
        <v>1.11666666666667</v>
      </c>
      <c r="I1384" s="10">
        <f>VLOOKUP(C1384,away!$B$2:$E$405,3,FALSE)</f>
        <v>0.71</v>
      </c>
      <c r="J1384" s="10">
        <f>VLOOKUP(B1384,home!$B$2:$E$405,4,FALSE)</f>
        <v>0.45</v>
      </c>
      <c r="K1384" s="12">
        <f t="shared" si="1680"/>
        <v>1.0098000000000025</v>
      </c>
      <c r="L1384" s="12">
        <f t="shared" si="1681"/>
        <v>0.35677500000000106</v>
      </c>
      <c r="M1384" s="13">
        <f t="shared" si="1682"/>
        <v>0.25497876800901104</v>
      </c>
      <c r="N1384" s="13">
        <f t="shared" si="1683"/>
        <v>0.25747755993549992</v>
      </c>
      <c r="O1384" s="13">
        <f t="shared" si="1684"/>
        <v>9.0970049956415153E-2</v>
      </c>
      <c r="P1384" s="13">
        <f t="shared" si="1685"/>
        <v>9.1861556445988243E-2</v>
      </c>
      <c r="Q1384" s="13">
        <f t="shared" si="1686"/>
        <v>0.13000042001143422</v>
      </c>
      <c r="R1384" s="13">
        <f t="shared" si="1687"/>
        <v>1.6227919786600056E-2</v>
      </c>
      <c r="S1384" s="13">
        <f t="shared" si="1688"/>
        <v>8.2737727719169006E-3</v>
      </c>
      <c r="T1384" s="13">
        <f t="shared" si="1689"/>
        <v>4.6380899849579577E-2</v>
      </c>
      <c r="U1384" s="13">
        <f t="shared" si="1690"/>
        <v>1.6386953400508778E-2</v>
      </c>
      <c r="V1384" s="13">
        <f t="shared" si="1691"/>
        <v>3.3120040649461507E-4</v>
      </c>
      <c r="W1384" s="13">
        <f t="shared" si="1692"/>
        <v>4.3758141375848873E-2</v>
      </c>
      <c r="X1384" s="13">
        <f t="shared" si="1693"/>
        <v>1.5611810889368525E-2</v>
      </c>
      <c r="Y1384" s="13">
        <f t="shared" si="1694"/>
        <v>2.7849519150272362E-3</v>
      </c>
      <c r="Z1384" s="13">
        <f t="shared" si="1695"/>
        <v>1.9299053606214177E-3</v>
      </c>
      <c r="AA1384" s="13">
        <f t="shared" si="1696"/>
        <v>1.9488184331555123E-3</v>
      </c>
      <c r="AB1384" s="13">
        <f t="shared" si="1697"/>
        <v>9.8395842690022052E-4</v>
      </c>
      <c r="AC1384" s="13">
        <f t="shared" si="1698"/>
        <v>7.4576270295239171E-6</v>
      </c>
      <c r="AD1384" s="13">
        <f t="shared" si="1699"/>
        <v>1.1046742790333075E-2</v>
      </c>
      <c r="AE1384" s="13">
        <f t="shared" si="1700"/>
        <v>3.9412016590210939E-3</v>
      </c>
      <c r="AF1384" s="13">
        <f t="shared" si="1701"/>
        <v>7.0306111094862751E-4</v>
      </c>
      <c r="AG1384" s="13">
        <f t="shared" si="1702"/>
        <v>8.3611542619565772E-5</v>
      </c>
      <c r="AH1384" s="13">
        <f t="shared" si="1703"/>
        <v>1.7213549625892706E-4</v>
      </c>
      <c r="AI1384" s="13">
        <f t="shared" si="1704"/>
        <v>1.7382242412226497E-4</v>
      </c>
      <c r="AJ1384" s="13">
        <f t="shared" si="1705"/>
        <v>8.7762941939331795E-5</v>
      </c>
      <c r="AK1384" s="13">
        <f t="shared" si="1706"/>
        <v>2.9541006256779156E-5</v>
      </c>
      <c r="AL1384" s="13">
        <f t="shared" si="1707"/>
        <v>1.0747078773265218E-7</v>
      </c>
      <c r="AM1384" s="13">
        <f t="shared" si="1708"/>
        <v>2.2310001739356739E-3</v>
      </c>
      <c r="AN1384" s="13">
        <f t="shared" si="1709"/>
        <v>7.9596508705590224E-4</v>
      </c>
      <c r="AO1384" s="13">
        <f t="shared" si="1710"/>
        <v>1.4199022196718518E-4</v>
      </c>
      <c r="AP1384" s="13">
        <f t="shared" si="1711"/>
        <v>1.6886187147447547E-5</v>
      </c>
      <c r="AQ1384" s="13">
        <f t="shared" si="1712"/>
        <v>1.506142354882654E-6</v>
      </c>
      <c r="AR1384" s="13">
        <f t="shared" si="1713"/>
        <v>1.2282728335555785E-5</v>
      </c>
      <c r="AS1384" s="13">
        <f t="shared" si="1714"/>
        <v>1.2403099073244261E-5</v>
      </c>
      <c r="AT1384" s="13">
        <f t="shared" si="1715"/>
        <v>6.2623247220810423E-6</v>
      </c>
      <c r="AU1384" s="13">
        <f t="shared" si="1716"/>
        <v>2.1078985014524843E-6</v>
      </c>
      <c r="AV1384" s="13">
        <f t="shared" si="1717"/>
        <v>5.3213897669168095E-7</v>
      </c>
      <c r="AW1384" s="13">
        <f t="shared" si="1718"/>
        <v>1.0755180727275457E-9</v>
      </c>
      <c r="AX1384" s="13">
        <f t="shared" si="1719"/>
        <v>3.7547732927337461E-4</v>
      </c>
      <c r="AY1384" s="13">
        <f t="shared" si="1720"/>
        <v>1.339609241515086E-4</v>
      </c>
      <c r="AZ1384" s="13">
        <f t="shared" si="1721"/>
        <v>2.3896954357077312E-5</v>
      </c>
      <c r="BA1384" s="13">
        <f t="shared" si="1722"/>
        <v>2.8419452969154281E-6</v>
      </c>
      <c r="BB1384" s="13">
        <f t="shared" si="1723"/>
        <v>2.5348375832675121E-7</v>
      </c>
      <c r="BC1384" s="13">
        <f t="shared" si="1724"/>
        <v>1.8087333575405395E-8</v>
      </c>
      <c r="BD1384" s="13">
        <f t="shared" si="1725"/>
        <v>7.3036173365298746E-7</v>
      </c>
      <c r="BE1384" s="13">
        <f t="shared" si="1726"/>
        <v>7.3751927864278851E-7</v>
      </c>
      <c r="BF1384" s="13">
        <f t="shared" si="1727"/>
        <v>3.7237348378674482E-7</v>
      </c>
      <c r="BG1384" s="13">
        <f t="shared" si="1728"/>
        <v>1.2534091464261863E-7</v>
      </c>
      <c r="BH1384" s="13">
        <f t="shared" si="1729"/>
        <v>3.1642313901529151E-8</v>
      </c>
      <c r="BI1384" s="13">
        <f t="shared" si="1730"/>
        <v>6.3904817155528436E-9</v>
      </c>
      <c r="BJ1384" s="14">
        <f t="shared" si="1731"/>
        <v>0.51551219761631262</v>
      </c>
      <c r="BK1384" s="14">
        <f t="shared" si="1732"/>
        <v>0.35558682365537952</v>
      </c>
      <c r="BL1384" s="14">
        <f t="shared" si="1733"/>
        <v>0.12701655368997239</v>
      </c>
      <c r="BM1384" s="14">
        <f t="shared" si="1734"/>
        <v>0.15839524632870394</v>
      </c>
      <c r="BN1384" s="14">
        <f t="shared" si="1735"/>
        <v>0.84151627414494856</v>
      </c>
    </row>
    <row r="1385" spans="1:66" x14ac:dyDescent="0.25">
      <c r="A1385" t="s">
        <v>91</v>
      </c>
      <c r="B1385" t="s">
        <v>98</v>
      </c>
      <c r="C1385" t="s">
        <v>351</v>
      </c>
      <c r="D1385" s="7" t="s">
        <v>510</v>
      </c>
      <c r="E1385" s="10">
        <f>VLOOKUP(A1385,home!$A$2:$E$405,3,FALSE)</f>
        <v>1.53296703296703</v>
      </c>
      <c r="F1385" s="10">
        <f>VLOOKUP(B1385,home!$B$2:$E$405,3,FALSE)</f>
        <v>0.98</v>
      </c>
      <c r="G1385" s="10">
        <f>VLOOKUP(C1385,away!$B$2:$E$405,4,FALSE)</f>
        <v>0.9</v>
      </c>
      <c r="H1385" s="10">
        <f>VLOOKUP(A1385,away!$A$2:$E$405,3,FALSE)</f>
        <v>1.2527472527472501</v>
      </c>
      <c r="I1385" s="10">
        <f>VLOOKUP(C1385,away!$B$2:$E$405,3,FALSE)</f>
        <v>0.98</v>
      </c>
      <c r="J1385" s="10">
        <f>VLOOKUP(B1385,home!$B$2:$E$405,4,FALSE)</f>
        <v>1.1000000000000001</v>
      </c>
      <c r="K1385" s="12">
        <f t="shared" si="1680"/>
        <v>1.3520769230769203</v>
      </c>
      <c r="L1385" s="12">
        <f t="shared" si="1681"/>
        <v>1.3504615384615355</v>
      </c>
      <c r="M1385" s="13">
        <f t="shared" si="1682"/>
        <v>6.7035130476391133E-2</v>
      </c>
      <c r="N1385" s="13">
        <f t="shared" si="1683"/>
        <v>9.0636652952578806E-2</v>
      </c>
      <c r="O1385" s="13">
        <f t="shared" si="1684"/>
        <v>9.0528365434116922E-2</v>
      </c>
      <c r="P1385" s="13">
        <f t="shared" si="1685"/>
        <v>0.12240131378734383</v>
      </c>
      <c r="Q1385" s="13">
        <f t="shared" si="1686"/>
        <v>6.1273863421056722E-2</v>
      </c>
      <c r="R1385" s="13">
        <f t="shared" si="1687"/>
        <v>6.1127537829282833E-2</v>
      </c>
      <c r="S1385" s="13">
        <f t="shared" si="1688"/>
        <v>5.5873992898933432E-2</v>
      </c>
      <c r="T1385" s="13">
        <f t="shared" si="1689"/>
        <v>8.2747995863082249E-2</v>
      </c>
      <c r="U1385" s="13">
        <f t="shared" si="1690"/>
        <v>8.2649133263484775E-2</v>
      </c>
      <c r="V1385" s="13">
        <f t="shared" si="1691"/>
        <v>1.1335764610406272E-2</v>
      </c>
      <c r="W1385" s="13">
        <f t="shared" si="1692"/>
        <v>2.7615658906459277E-2</v>
      </c>
      <c r="X1385" s="13">
        <f t="shared" si="1693"/>
        <v>3.7293885212445997E-2</v>
      </c>
      <c r="Y1385" s="13">
        <f t="shared" si="1694"/>
        <v>2.518197879960387E-2</v>
      </c>
      <c r="Z1385" s="13">
        <f t="shared" si="1695"/>
        <v>2.751679625976634E-2</v>
      </c>
      <c r="AA1385" s="13">
        <f t="shared" si="1696"/>
        <v>3.720482521983938E-2</v>
      </c>
      <c r="AB1385" s="13">
        <f t="shared" si="1697"/>
        <v>2.5151892803427521E-2</v>
      </c>
      <c r="AC1385" s="13">
        <f t="shared" si="1698"/>
        <v>1.2936430413774506E-3</v>
      </c>
      <c r="AD1385" s="13">
        <f t="shared" si="1699"/>
        <v>9.3346237807468042E-3</v>
      </c>
      <c r="AE1385" s="13">
        <f t="shared" si="1700"/>
        <v>1.2606050391906962E-2</v>
      </c>
      <c r="AF1385" s="13">
        <f t="shared" si="1701"/>
        <v>8.5119931030891612E-3</v>
      </c>
      <c r="AG1385" s="13">
        <f t="shared" si="1702"/>
        <v>3.8317064337905901E-3</v>
      </c>
      <c r="AH1385" s="13">
        <f t="shared" si="1703"/>
        <v>9.2900937526241654E-3</v>
      </c>
      <c r="AI1385" s="13">
        <f t="shared" si="1704"/>
        <v>1.2560921376144202E-2</v>
      </c>
      <c r="AJ1385" s="13">
        <f t="shared" si="1705"/>
        <v>8.491665962634086E-3</v>
      </c>
      <c r="AK1385" s="13">
        <f t="shared" si="1706"/>
        <v>3.8271285288517696E-3</v>
      </c>
      <c r="AL1385" s="13">
        <f t="shared" si="1707"/>
        <v>9.4483955926495387E-5</v>
      </c>
      <c r="AM1385" s="13">
        <f t="shared" si="1708"/>
        <v>2.5242258799105586E-3</v>
      </c>
      <c r="AN1385" s="13">
        <f t="shared" si="1709"/>
        <v>3.4088699652084354E-3</v>
      </c>
      <c r="AO1385" s="13">
        <f t="shared" si="1710"/>
        <v>2.3017738888153529E-3</v>
      </c>
      <c r="AP1385" s="13">
        <f t="shared" si="1711"/>
        <v>1.0361523690267246E-3</v>
      </c>
      <c r="AQ1385" s="13">
        <f t="shared" si="1712"/>
        <v>3.4982098058909862E-4</v>
      </c>
      <c r="AR1385" s="13">
        <f t="shared" si="1713"/>
        <v>2.5091828603241457E-3</v>
      </c>
      <c r="AS1385" s="13">
        <f t="shared" si="1714"/>
        <v>3.3926082412244164E-3</v>
      </c>
      <c r="AT1385" s="13">
        <f t="shared" si="1715"/>
        <v>2.2935336560000559E-3</v>
      </c>
      <c r="AU1385" s="13">
        <f t="shared" si="1716"/>
        <v>1.0336779761926384E-3</v>
      </c>
      <c r="AV1385" s="13">
        <f t="shared" si="1717"/>
        <v>3.4940303437573026E-4</v>
      </c>
      <c r="AW1385" s="13">
        <f t="shared" si="1718"/>
        <v>4.7922469304283228E-6</v>
      </c>
      <c r="AX1385" s="13">
        <f t="shared" si="1719"/>
        <v>5.6882459347676578E-4</v>
      </c>
      <c r="AY1385" s="13">
        <f t="shared" si="1720"/>
        <v>7.6817573562139047E-4</v>
      </c>
      <c r="AZ1385" s="13">
        <f t="shared" si="1721"/>
        <v>5.1869589286804253E-4</v>
      </c>
      <c r="BA1385" s="13">
        <f t="shared" si="1722"/>
        <v>2.334929511587522E-4</v>
      </c>
      <c r="BB1385" s="13">
        <f t="shared" si="1723"/>
        <v>7.8830812510443139E-5</v>
      </c>
      <c r="BC1385" s="13">
        <f t="shared" si="1724"/>
        <v>2.1291596068205174E-5</v>
      </c>
      <c r="BD1385" s="13">
        <f t="shared" si="1725"/>
        <v>5.6475915763911028E-4</v>
      </c>
      <c r="BE1385" s="13">
        <f t="shared" si="1726"/>
        <v>7.6359782414020148E-4</v>
      </c>
      <c r="BF1385" s="13">
        <f t="shared" si="1727"/>
        <v>5.1622149826585759E-4</v>
      </c>
      <c r="BG1385" s="13">
        <f t="shared" si="1728"/>
        <v>2.3265705833381948E-4</v>
      </c>
      <c r="BH1385" s="13">
        <f t="shared" si="1729"/>
        <v>7.8642559891029573E-5</v>
      </c>
      <c r="BI1385" s="13">
        <f t="shared" si="1730"/>
        <v>2.1266158080071144E-5</v>
      </c>
      <c r="BJ1385" s="14">
        <f t="shared" si="1731"/>
        <v>0.37084456353001427</v>
      </c>
      <c r="BK1385" s="14">
        <f t="shared" si="1732"/>
        <v>0.25880250450600001</v>
      </c>
      <c r="BL1385" s="14">
        <f t="shared" si="1733"/>
        <v>0.3425871141948727</v>
      </c>
      <c r="BM1385" s="14">
        <f t="shared" si="1734"/>
        <v>0.50598473110119191</v>
      </c>
      <c r="BN1385" s="14">
        <f t="shared" si="1735"/>
        <v>0.49300286390077019</v>
      </c>
    </row>
    <row r="1386" spans="1:66" x14ac:dyDescent="0.25">
      <c r="A1386" t="s">
        <v>91</v>
      </c>
      <c r="B1386" t="s">
        <v>122</v>
      </c>
      <c r="C1386" t="s">
        <v>100</v>
      </c>
      <c r="D1386" s="7" t="s">
        <v>510</v>
      </c>
      <c r="E1386" s="10">
        <f>VLOOKUP(A1386,home!$A$2:$E$405,3,FALSE)</f>
        <v>1.53296703296703</v>
      </c>
      <c r="F1386" s="10">
        <f>VLOOKUP(B1386,home!$B$2:$E$405,3,FALSE)</f>
        <v>0.87</v>
      </c>
      <c r="G1386" s="10">
        <f>VLOOKUP(C1386,away!$B$2:$E$405,4,FALSE)</f>
        <v>1.21</v>
      </c>
      <c r="H1386" s="10">
        <f>VLOOKUP(A1386,away!$A$2:$E$405,3,FALSE)</f>
        <v>1.2527472527472501</v>
      </c>
      <c r="I1386" s="10">
        <f>VLOOKUP(C1386,away!$B$2:$E$405,3,FALSE)</f>
        <v>1.1200000000000001</v>
      </c>
      <c r="J1386" s="10">
        <f>VLOOKUP(B1386,home!$B$2:$E$405,4,FALSE)</f>
        <v>1.1499999999999999</v>
      </c>
      <c r="K1386" s="12">
        <f t="shared" si="1680"/>
        <v>1.6137543956043925</v>
      </c>
      <c r="L1386" s="12">
        <f t="shared" si="1681"/>
        <v>1.613538461538458</v>
      </c>
      <c r="M1386" s="13">
        <f t="shared" si="1682"/>
        <v>3.966473167056684E-2</v>
      </c>
      <c r="N1386" s="13">
        <f t="shared" si="1683"/>
        <v>6.4009135083845994E-2</v>
      </c>
      <c r="O1386" s="13">
        <f t="shared" si="1684"/>
        <v>6.4000570117062172E-2</v>
      </c>
      <c r="P1386" s="13">
        <f t="shared" si="1685"/>
        <v>0.1032812013475962</v>
      </c>
      <c r="Q1386" s="13">
        <f t="shared" si="1686"/>
        <v>5.1647511550195924E-2</v>
      </c>
      <c r="R1386" s="13">
        <f t="shared" si="1687"/>
        <v>5.1633690722134369E-2</v>
      </c>
      <c r="S1386" s="13">
        <f t="shared" si="1688"/>
        <v>6.7232312576805814E-2</v>
      </c>
      <c r="T1386" s="13">
        <f t="shared" si="1689"/>
        <v>8.3335246328992862E-2</v>
      </c>
      <c r="U1386" s="13">
        <f t="shared" si="1690"/>
        <v>8.3324095364122081E-2</v>
      </c>
      <c r="V1386" s="13">
        <f t="shared" si="1691"/>
        <v>1.9451464310582065E-2</v>
      </c>
      <c r="W1386" s="13">
        <f t="shared" si="1692"/>
        <v>2.7782132928719103E-2</v>
      </c>
      <c r="X1386" s="13">
        <f t="shared" si="1693"/>
        <v>4.4827540024062355E-2</v>
      </c>
      <c r="Y1386" s="13">
        <f t="shared" si="1694"/>
        <v>3.6165479982489625E-2</v>
      </c>
      <c r="Z1386" s="13">
        <f t="shared" si="1695"/>
        <v>2.7770981963781742E-2</v>
      </c>
      <c r="AA1386" s="13">
        <f t="shared" si="1696"/>
        <v>4.4815544214303088E-2</v>
      </c>
      <c r="AB1386" s="13">
        <f t="shared" si="1697"/>
        <v>3.6160640733617321E-2</v>
      </c>
      <c r="AC1386" s="13">
        <f t="shared" si="1698"/>
        <v>3.165549276010796E-3</v>
      </c>
      <c r="AD1386" s="13">
        <f t="shared" si="1699"/>
        <v>1.120838478324649E-2</v>
      </c>
      <c r="AE1386" s="13">
        <f t="shared" si="1700"/>
        <v>1.8085159939490603E-2</v>
      </c>
      <c r="AF1386" s="13">
        <f t="shared" si="1701"/>
        <v>1.4590550572721316E-2</v>
      </c>
      <c r="AG1386" s="13">
        <f t="shared" si="1702"/>
        <v>7.8474715080359379E-3</v>
      </c>
      <c r="AH1386" s="13">
        <f t="shared" si="1703"/>
        <v>1.1202386878313158E-2</v>
      </c>
      <c r="AI1386" s="13">
        <f t="shared" si="1704"/>
        <v>1.8077901066138827E-2</v>
      </c>
      <c r="AJ1386" s="13">
        <f t="shared" si="1705"/>
        <v>1.4586646154391439E-2</v>
      </c>
      <c r="AK1386" s="13">
        <f t="shared" si="1706"/>
        <v>7.8464214495916982E-3</v>
      </c>
      <c r="AL1386" s="13">
        <f t="shared" si="1707"/>
        <v>3.2970522515246483E-4</v>
      </c>
      <c r="AM1386" s="13">
        <f t="shared" si="1708"/>
        <v>3.617516042317883E-3</v>
      </c>
      <c r="AN1386" s="13">
        <f t="shared" si="1709"/>
        <v>5.837001269512288E-3</v>
      </c>
      <c r="AO1386" s="13">
        <f t="shared" si="1710"/>
        <v>4.709113024203444E-3</v>
      </c>
      <c r="AP1386" s="13">
        <f t="shared" si="1711"/>
        <v>2.5327783280946459E-3</v>
      </c>
      <c r="AQ1386" s="13">
        <f t="shared" si="1712"/>
        <v>1.0216838117329452E-3</v>
      </c>
      <c r="AR1386" s="13">
        <f t="shared" si="1713"/>
        <v>3.6150964178384053E-3</v>
      </c>
      <c r="AS1386" s="13">
        <f t="shared" si="1714"/>
        <v>5.8338777348204193E-3</v>
      </c>
      <c r="AT1386" s="13">
        <f t="shared" si="1715"/>
        <v>4.7072229189925258E-3</v>
      </c>
      <c r="AU1386" s="13">
        <f t="shared" si="1716"/>
        <v>2.5321005588713093E-3</v>
      </c>
      <c r="AV1386" s="13">
        <f t="shared" si="1717"/>
        <v>1.0215471017477281E-3</v>
      </c>
      <c r="AW1386" s="13">
        <f t="shared" si="1718"/>
        <v>2.3847348002268757E-5</v>
      </c>
      <c r="AX1386" s="13">
        <f t="shared" si="1719"/>
        <v>9.7296373574331521E-4</v>
      </c>
      <c r="AY1386" s="13">
        <f t="shared" si="1720"/>
        <v>1.5699144093039795E-3</v>
      </c>
      <c r="AZ1386" s="13">
        <f t="shared" si="1721"/>
        <v>1.2665586403677006E-3</v>
      </c>
      <c r="BA1386" s="13">
        <f t="shared" si="1722"/>
        <v>6.812136933423801E-4</v>
      </c>
      <c r="BB1386" s="13">
        <f t="shared" si="1723"/>
        <v>2.7479112368364859E-4</v>
      </c>
      <c r="BC1386" s="13">
        <f t="shared" si="1724"/>
        <v>8.8677209390587705E-5</v>
      </c>
      <c r="BD1386" s="13">
        <f t="shared" si="1725"/>
        <v>9.721828520586948E-4</v>
      </c>
      <c r="BE1386" s="13">
        <f t="shared" si="1726"/>
        <v>1.5688643508409337E-3</v>
      </c>
      <c r="BF1386" s="13">
        <f t="shared" si="1727"/>
        <v>1.2658808711382946E-3</v>
      </c>
      <c r="BG1386" s="13">
        <f t="shared" si="1728"/>
        <v>6.8094027337031358E-4</v>
      </c>
      <c r="BH1386" s="13">
        <f t="shared" si="1729"/>
        <v>2.7471758982384987E-4</v>
      </c>
      <c r="BI1386" s="13">
        <f t="shared" si="1730"/>
        <v>8.8665343625616479E-5</v>
      </c>
      <c r="BJ1386" s="14">
        <f t="shared" si="1731"/>
        <v>0.38207082398949305</v>
      </c>
      <c r="BK1386" s="14">
        <f t="shared" si="1732"/>
        <v>0.23469487881601817</v>
      </c>
      <c r="BL1386" s="14">
        <f t="shared" si="1733"/>
        <v>0.3542089927128021</v>
      </c>
      <c r="BM1386" s="14">
        <f t="shared" si="1734"/>
        <v>0.62296276992939192</v>
      </c>
      <c r="BN1386" s="14">
        <f t="shared" si="1735"/>
        <v>0.37423684049140149</v>
      </c>
    </row>
    <row r="1387" spans="1:66" x14ac:dyDescent="0.25">
      <c r="A1387" t="s">
        <v>91</v>
      </c>
      <c r="B1387" t="s">
        <v>97</v>
      </c>
      <c r="C1387" t="s">
        <v>101</v>
      </c>
      <c r="D1387" s="7" t="s">
        <v>510</v>
      </c>
      <c r="E1387" s="10">
        <f>VLOOKUP(A1387,home!$A$2:$E$405,3,FALSE)</f>
        <v>1.53296703296703</v>
      </c>
      <c r="F1387" s="10">
        <f>VLOOKUP(B1387,home!$B$2:$E$405,3,FALSE)</f>
        <v>0.98</v>
      </c>
      <c r="G1387" s="10">
        <f>VLOOKUP(C1387,away!$B$2:$E$405,4,FALSE)</f>
        <v>0.98</v>
      </c>
      <c r="H1387" s="10">
        <f>VLOOKUP(A1387,away!$A$2:$E$405,3,FALSE)</f>
        <v>1.2527472527472501</v>
      </c>
      <c r="I1387" s="10">
        <f>VLOOKUP(C1387,away!$B$2:$E$405,3,FALSE)</f>
        <v>0.56999999999999995</v>
      </c>
      <c r="J1387" s="10">
        <f>VLOOKUP(B1387,home!$B$2:$E$405,4,FALSE)</f>
        <v>1.3</v>
      </c>
      <c r="K1387" s="12">
        <f t="shared" si="1680"/>
        <v>1.4722615384615354</v>
      </c>
      <c r="L1387" s="12">
        <f t="shared" si="1681"/>
        <v>0.92828571428571216</v>
      </c>
      <c r="M1387" s="13">
        <f t="shared" si="1682"/>
        <v>9.0668321222131448E-2</v>
      </c>
      <c r="N1387" s="13">
        <f t="shared" si="1683"/>
        <v>0.13348748209221992</v>
      </c>
      <c r="O1387" s="13">
        <f t="shared" si="1684"/>
        <v>8.4166107328772694E-2</v>
      </c>
      <c r="P1387" s="13">
        <f t="shared" si="1685"/>
        <v>0.12391452266217759</v>
      </c>
      <c r="Q1387" s="13">
        <f t="shared" si="1686"/>
        <v>9.8264242875224214E-2</v>
      </c>
      <c r="R1387" s="13">
        <f t="shared" si="1687"/>
        <v>3.9065097530168839E-2</v>
      </c>
      <c r="S1387" s="13">
        <f t="shared" si="1688"/>
        <v>4.233785494102469E-2</v>
      </c>
      <c r="T1387" s="13">
        <f t="shared" si="1689"/>
        <v>9.121729288617221E-2</v>
      </c>
      <c r="U1387" s="13">
        <f t="shared" si="1690"/>
        <v>5.7514040589916299E-2</v>
      </c>
      <c r="V1387" s="13">
        <f t="shared" si="1691"/>
        <v>6.42914135933684E-3</v>
      </c>
      <c r="W1387" s="13">
        <f t="shared" si="1692"/>
        <v>4.8223555130411856E-2</v>
      </c>
      <c r="X1387" s="13">
        <f t="shared" si="1693"/>
        <v>4.4765237319630787E-2</v>
      </c>
      <c r="Y1387" s="13">
        <f t="shared" si="1694"/>
        <v>2.0777465150211442E-2</v>
      </c>
      <c r="Z1387" s="13">
        <f t="shared" si="1695"/>
        <v>1.208785732147793E-2</v>
      </c>
      <c r="AA1387" s="13">
        <f t="shared" si="1696"/>
        <v>1.7796487416822632E-2</v>
      </c>
      <c r="AB1387" s="13">
        <f t="shared" si="1697"/>
        <v>1.3100541971751324E-2</v>
      </c>
      <c r="AC1387" s="13">
        <f t="shared" si="1698"/>
        <v>5.4916092242275106E-4</v>
      </c>
      <c r="AD1387" s="13">
        <f t="shared" si="1699"/>
        <v>1.7749421366596206E-2</v>
      </c>
      <c r="AE1387" s="13">
        <f t="shared" si="1700"/>
        <v>1.6476534291448842E-2</v>
      </c>
      <c r="AF1387" s="13">
        <f t="shared" si="1701"/>
        <v>7.6474657018453102E-3</v>
      </c>
      <c r="AG1387" s="13">
        <f t="shared" si="1702"/>
        <v>2.3663443871709861E-3</v>
      </c>
      <c r="AH1387" s="13">
        <f t="shared" si="1703"/>
        <v>2.8052463169629784E-3</v>
      </c>
      <c r="AI1387" s="13">
        <f t="shared" si="1704"/>
        <v>4.1300562583754703E-3</v>
      </c>
      <c r="AJ1387" s="13">
        <f t="shared" si="1705"/>
        <v>3.0402614904442822E-3</v>
      </c>
      <c r="AK1387" s="13">
        <f t="shared" si="1706"/>
        <v>1.4920200197489533E-3</v>
      </c>
      <c r="AL1387" s="13">
        <f t="shared" si="1707"/>
        <v>3.0021075784571201E-5</v>
      </c>
      <c r="AM1387" s="13">
        <f t="shared" si="1708"/>
        <v>5.2263580815973942E-3</v>
      </c>
      <c r="AN1387" s="13">
        <f t="shared" si="1709"/>
        <v>4.851553544888542E-3</v>
      </c>
      <c r="AO1387" s="13">
        <f t="shared" si="1710"/>
        <v>2.2518139239061197E-3</v>
      </c>
      <c r="AP1387" s="13">
        <f t="shared" si="1711"/>
        <v>6.967755655972348E-4</v>
      </c>
      <c r="AQ1387" s="13">
        <f t="shared" si="1712"/>
        <v>1.6170170090181504E-4</v>
      </c>
      <c r="AR1387" s="13">
        <f t="shared" si="1713"/>
        <v>5.208140162178685E-4</v>
      </c>
      <c r="AS1387" s="13">
        <f t="shared" si="1714"/>
        <v>7.667744447692502E-4</v>
      </c>
      <c r="AT1387" s="13">
        <f t="shared" si="1715"/>
        <v>5.6444626185448311E-4</v>
      </c>
      <c r="AU1387" s="13">
        <f t="shared" si="1716"/>
        <v>2.7700417395224797E-4</v>
      </c>
      <c r="AV1387" s="13">
        <f t="shared" si="1717"/>
        <v>1.0195564782580085E-4</v>
      </c>
      <c r="AW1387" s="13">
        <f t="shared" si="1718"/>
        <v>1.1396995681951115E-6</v>
      </c>
      <c r="AX1387" s="13">
        <f t="shared" si="1719"/>
        <v>1.2824276649605771E-3</v>
      </c>
      <c r="AY1387" s="13">
        <f t="shared" si="1720"/>
        <v>1.1904592809876874E-3</v>
      </c>
      <c r="AZ1387" s="13">
        <f t="shared" si="1721"/>
        <v>5.5254317198985537E-4</v>
      </c>
      <c r="BA1387" s="13">
        <f t="shared" si="1722"/>
        <v>1.70972644361432E-4</v>
      </c>
      <c r="BB1387" s="13">
        <f t="shared" si="1723"/>
        <v>3.9677865823592231E-5</v>
      </c>
      <c r="BC1387" s="13">
        <f t="shared" si="1724"/>
        <v>7.3664792034771944E-6</v>
      </c>
      <c r="BD1387" s="13">
        <f t="shared" si="1725"/>
        <v>8.0577368509135734E-5</v>
      </c>
      <c r="BE1387" s="13">
        <f t="shared" si="1726"/>
        <v>1.1863096052644225E-4</v>
      </c>
      <c r="BF1387" s="13">
        <f t="shared" si="1727"/>
        <v>8.7327900226914781E-5</v>
      </c>
      <c r="BG1387" s="13">
        <f t="shared" si="1728"/>
        <v>4.2856502912897678E-5</v>
      </c>
      <c r="BH1387" s="13">
        <f t="shared" si="1729"/>
        <v>1.5773995227906003E-5</v>
      </c>
      <c r="BI1387" s="13">
        <f t="shared" si="1730"/>
        <v>4.6446892963843606E-6</v>
      </c>
      <c r="BJ1387" s="14">
        <f t="shared" si="1731"/>
        <v>0.4974066911251494</v>
      </c>
      <c r="BK1387" s="14">
        <f t="shared" si="1732"/>
        <v>0.26511948146386566</v>
      </c>
      <c r="BL1387" s="14">
        <f t="shared" si="1733"/>
        <v>0.2256906648842828</v>
      </c>
      <c r="BM1387" s="14">
        <f t="shared" si="1734"/>
        <v>0.42954960150266164</v>
      </c>
      <c r="BN1387" s="14">
        <f t="shared" si="1735"/>
        <v>0.56956577371069472</v>
      </c>
    </row>
    <row r="1388" spans="1:66" x14ac:dyDescent="0.25">
      <c r="A1388" t="s">
        <v>91</v>
      </c>
      <c r="B1388" t="s">
        <v>99</v>
      </c>
      <c r="C1388" t="s">
        <v>370</v>
      </c>
      <c r="D1388" s="7" t="s">
        <v>510</v>
      </c>
      <c r="E1388" s="10">
        <f>VLOOKUP(A1388,home!$A$2:$E$405,3,FALSE)</f>
        <v>1.53296703296703</v>
      </c>
      <c r="F1388" s="10">
        <f>VLOOKUP(B1388,home!$B$2:$E$405,3,FALSE)</f>
        <v>1.55</v>
      </c>
      <c r="G1388" s="10">
        <f>VLOOKUP(C1388,away!$B$2:$E$405,4,FALSE)</f>
        <v>0.8</v>
      </c>
      <c r="H1388" s="10">
        <f>VLOOKUP(A1388,away!$A$2:$E$405,3,FALSE)</f>
        <v>1.2527472527472501</v>
      </c>
      <c r="I1388" s="10">
        <f>VLOOKUP(C1388,away!$B$2:$E$405,3,FALSE)</f>
        <v>0.72</v>
      </c>
      <c r="J1388" s="10">
        <f>VLOOKUP(B1388,home!$B$2:$E$405,4,FALSE)</f>
        <v>1.4</v>
      </c>
      <c r="K1388" s="12">
        <f t="shared" si="1680"/>
        <v>1.9008791208791174</v>
      </c>
      <c r="L1388" s="12">
        <f t="shared" si="1681"/>
        <v>1.262769230769228</v>
      </c>
      <c r="M1388" s="13">
        <f t="shared" si="1682"/>
        <v>4.2271239068317951E-2</v>
      </c>
      <c r="N1388" s="13">
        <f t="shared" si="1683"/>
        <v>8.0352515758655235E-2</v>
      </c>
      <c r="O1388" s="13">
        <f t="shared" si="1684"/>
        <v>5.337882004196199E-2</v>
      </c>
      <c r="P1388" s="13">
        <f t="shared" si="1685"/>
        <v>0.10146668451492934</v>
      </c>
      <c r="Q1388" s="13">
        <f t="shared" si="1686"/>
        <v>7.6370209757869012E-2</v>
      </c>
      <c r="R1388" s="13">
        <f t="shared" si="1687"/>
        <v>3.3702565761878703E-2</v>
      </c>
      <c r="S1388" s="13">
        <f t="shared" si="1688"/>
        <v>6.0889438619322445E-2</v>
      </c>
      <c r="T1388" s="13">
        <f t="shared" si="1689"/>
        <v>9.6437951029628821E-2</v>
      </c>
      <c r="U1388" s="13">
        <f t="shared" si="1690"/>
        <v>6.4064503576810636E-2</v>
      </c>
      <c r="V1388" s="13">
        <f t="shared" si="1691"/>
        <v>1.6239698130586237E-2</v>
      </c>
      <c r="W1388" s="13">
        <f t="shared" si="1692"/>
        <v>4.8390179061963946E-2</v>
      </c>
      <c r="X1388" s="13">
        <f t="shared" si="1693"/>
        <v>6.1105629190861405E-2</v>
      </c>
      <c r="Y1388" s="13">
        <f t="shared" si="1694"/>
        <v>3.8581154184506875E-2</v>
      </c>
      <c r="Z1388" s="13">
        <f t="shared" si="1695"/>
        <v>1.4186187680692292E-2</v>
      </c>
      <c r="AA1388" s="13">
        <f t="shared" si="1696"/>
        <v>2.6966227967100534E-2</v>
      </c>
      <c r="AB1388" s="13">
        <f t="shared" si="1697"/>
        <v>2.5629769855763967E-2</v>
      </c>
      <c r="AC1388" s="13">
        <f t="shared" si="1698"/>
        <v>2.4363319528124634E-3</v>
      </c>
      <c r="AD1388" s="13">
        <f t="shared" si="1699"/>
        <v>2.2995970258622277E-2</v>
      </c>
      <c r="AE1388" s="13">
        <f t="shared" si="1700"/>
        <v>2.9038603674272495E-2</v>
      </c>
      <c r="AF1388" s="13">
        <f t="shared" si="1701"/>
        <v>1.833452761218678E-2</v>
      </c>
      <c r="AG1388" s="13">
        <f t="shared" si="1702"/>
        <v>7.7174257764527545E-3</v>
      </c>
      <c r="AH1388" s="13">
        <f t="shared" si="1703"/>
        <v>4.4784703262739246E-3</v>
      </c>
      <c r="AI1388" s="13">
        <f t="shared" si="1704"/>
        <v>8.513030736690793E-3</v>
      </c>
      <c r="AJ1388" s="13">
        <f t="shared" si="1705"/>
        <v>8.0911211913888507E-3</v>
      </c>
      <c r="AK1388" s="13">
        <f t="shared" si="1706"/>
        <v>5.1267477790712121E-3</v>
      </c>
      <c r="AL1388" s="13">
        <f t="shared" si="1707"/>
        <v>2.3392408746773067E-4</v>
      </c>
      <c r="AM1388" s="13">
        <f t="shared" si="1708"/>
        <v>8.7425119457944494E-3</v>
      </c>
      <c r="AN1388" s="13">
        <f t="shared" si="1709"/>
        <v>1.1039775084781643E-2</v>
      </c>
      <c r="AO1388" s="13">
        <f t="shared" si="1710"/>
        <v>6.9703441458375025E-3</v>
      </c>
      <c r="AP1388" s="13">
        <f t="shared" si="1711"/>
        <v>2.9339787050786706E-3</v>
      </c>
      <c r="AQ1388" s="13">
        <f t="shared" si="1712"/>
        <v>9.2623450812637188E-4</v>
      </c>
      <c r="AR1388" s="13">
        <f t="shared" si="1713"/>
        <v>1.1310549057863479E-3</v>
      </c>
      <c r="AS1388" s="13">
        <f t="shared" si="1714"/>
        <v>2.149998654977166E-3</v>
      </c>
      <c r="AT1388" s="13">
        <f t="shared" si="1715"/>
        <v>2.0434437765821404E-3</v>
      </c>
      <c r="AU1388" s="13">
        <f t="shared" si="1716"/>
        <v>1.2947798698651209E-3</v>
      </c>
      <c r="AV1388" s="13">
        <f t="shared" si="1717"/>
        <v>6.1530500519029732E-4</v>
      </c>
      <c r="AW1388" s="13">
        <f t="shared" si="1718"/>
        <v>1.5597354204967477E-5</v>
      </c>
      <c r="AX1388" s="13">
        <f t="shared" si="1719"/>
        <v>2.7697430702994887E-3</v>
      </c>
      <c r="AY1388" s="13">
        <f t="shared" si="1720"/>
        <v>3.4975463263104845E-3</v>
      </c>
      <c r="AZ1388" s="13">
        <f t="shared" si="1721"/>
        <v>2.2082969420274151E-3</v>
      </c>
      <c r="BA1388" s="13">
        <f t="shared" si="1722"/>
        <v>9.2952314359799897E-4</v>
      </c>
      <c r="BB1388" s="13">
        <f t="shared" si="1723"/>
        <v>2.9344330625585987E-4</v>
      </c>
      <c r="BC1388" s="13">
        <f t="shared" si="1724"/>
        <v>7.4110235623018255E-5</v>
      </c>
      <c r="BD1388" s="13">
        <f t="shared" si="1725"/>
        <v>2.3804355555626433E-4</v>
      </c>
      <c r="BE1388" s="13">
        <f t="shared" si="1726"/>
        <v>4.5249202461673116E-4</v>
      </c>
      <c r="BF1388" s="13">
        <f t="shared" si="1727"/>
        <v>4.30066320979132E-4</v>
      </c>
      <c r="BG1388" s="13">
        <f t="shared" si="1728"/>
        <v>2.7250136338084291E-4</v>
      </c>
      <c r="BH1388" s="13">
        <f t="shared" si="1729"/>
        <v>1.2949803801543441E-4</v>
      </c>
      <c r="BI1388" s="13">
        <f t="shared" si="1730"/>
        <v>4.9232023331669901E-5</v>
      </c>
      <c r="BJ1388" s="14">
        <f t="shared" si="1731"/>
        <v>0.51970967371875243</v>
      </c>
      <c r="BK1388" s="14">
        <f t="shared" si="1732"/>
        <v>0.22703486269974663</v>
      </c>
      <c r="BL1388" s="14">
        <f t="shared" si="1733"/>
        <v>0.23875767277522175</v>
      </c>
      <c r="BM1388" s="14">
        <f t="shared" si="1734"/>
        <v>0.60866441299869523</v>
      </c>
      <c r="BN1388" s="14">
        <f t="shared" si="1735"/>
        <v>0.38754203490361222</v>
      </c>
    </row>
    <row r="1389" spans="1:66" x14ac:dyDescent="0.25">
      <c r="A1389" t="s">
        <v>91</v>
      </c>
      <c r="B1389" t="s">
        <v>107</v>
      </c>
      <c r="C1389" t="s">
        <v>389</v>
      </c>
      <c r="D1389" s="7" t="s">
        <v>510</v>
      </c>
      <c r="E1389" s="10">
        <f>VLOOKUP(A1389,home!$A$2:$E$405,3,FALSE)</f>
        <v>1.53296703296703</v>
      </c>
      <c r="F1389" s="10">
        <f>VLOOKUP(B1389,home!$B$2:$E$405,3,FALSE)</f>
        <v>0.93</v>
      </c>
      <c r="G1389" s="10">
        <f>VLOOKUP(C1389,away!$B$2:$E$405,4,FALSE)</f>
        <v>0.72</v>
      </c>
      <c r="H1389" s="10">
        <f>VLOOKUP(A1389,away!$A$2:$E$405,3,FALSE)</f>
        <v>1.2527472527472501</v>
      </c>
      <c r="I1389" s="10">
        <f>VLOOKUP(C1389,away!$B$2:$E$405,3,FALSE)</f>
        <v>0.87</v>
      </c>
      <c r="J1389" s="10">
        <f>VLOOKUP(B1389,home!$B$2:$E$405,4,FALSE)</f>
        <v>1.03</v>
      </c>
      <c r="K1389" s="12">
        <f t="shared" si="1680"/>
        <v>1.0264747252747233</v>
      </c>
      <c r="L1389" s="12">
        <f t="shared" si="1681"/>
        <v>1.1225868131868106</v>
      </c>
      <c r="M1389" s="13">
        <f t="shared" si="1682"/>
        <v>0.11659352498584245</v>
      </c>
      <c r="N1389" s="13">
        <f t="shared" si="1683"/>
        <v>0.11968030652865422</v>
      </c>
      <c r="O1389" s="13">
        <f t="shared" si="1684"/>
        <v>0.13088635365207366</v>
      </c>
      <c r="P1389" s="13">
        <f t="shared" si="1685"/>
        <v>0.13435153390722257</v>
      </c>
      <c r="Q1389" s="13">
        <f t="shared" si="1686"/>
        <v>6.1424404882397497E-2</v>
      </c>
      <c r="R1389" s="13">
        <f t="shared" si="1687"/>
        <v>7.3465647317961638E-2</v>
      </c>
      <c r="S1389" s="13">
        <f t="shared" si="1688"/>
        <v>3.8703552931896028E-2</v>
      </c>
      <c r="T1389" s="13">
        <f t="shared" si="1689"/>
        <v>6.8954226928826967E-2</v>
      </c>
      <c r="U1389" s="13">
        <f t="shared" si="1690"/>
        <v>7.5410630147834376E-2</v>
      </c>
      <c r="V1389" s="13">
        <f t="shared" si="1691"/>
        <v>4.9553749563241815E-3</v>
      </c>
      <c r="W1389" s="13">
        <f t="shared" si="1692"/>
        <v>2.101686637560745E-2</v>
      </c>
      <c r="X1389" s="13">
        <f t="shared" si="1693"/>
        <v>2.35932570477662E-2</v>
      </c>
      <c r="Y1389" s="13">
        <f t="shared" si="1694"/>
        <v>1.3242739620974563E-2</v>
      </c>
      <c r="Z1389" s="13">
        <f t="shared" si="1695"/>
        <v>2.7490522300458901E-2</v>
      </c>
      <c r="AA1389" s="13">
        <f t="shared" si="1696"/>
        <v>2.8218326326022204E-2</v>
      </c>
      <c r="AB1389" s="13">
        <f t="shared" si="1697"/>
        <v>1.4482699381608065E-2</v>
      </c>
      <c r="AC1389" s="13">
        <f t="shared" si="1698"/>
        <v>3.5688207522053178E-4</v>
      </c>
      <c r="AD1389" s="13">
        <f t="shared" si="1699"/>
        <v>5.3933205347593055E-3</v>
      </c>
      <c r="AE1389" s="13">
        <f t="shared" si="1700"/>
        <v>6.0544705116104339E-3</v>
      </c>
      <c r="AF1389" s="13">
        <f t="shared" si="1701"/>
        <v>3.3983343785811389E-3</v>
      </c>
      <c r="AG1389" s="13">
        <f t="shared" si="1702"/>
        <v>1.2716417867315269E-3</v>
      </c>
      <c r="AH1389" s="13">
        <f t="shared" si="1703"/>
        <v>7.7151244555282794E-3</v>
      </c>
      <c r="AI1389" s="13">
        <f t="shared" si="1704"/>
        <v>7.9193802559486895E-3</v>
      </c>
      <c r="AJ1389" s="13">
        <f t="shared" si="1705"/>
        <v>4.0645218362854989E-3</v>
      </c>
      <c r="AK1389" s="13">
        <f t="shared" si="1706"/>
        <v>1.3907096450914238E-3</v>
      </c>
      <c r="AL1389" s="13">
        <f t="shared" si="1707"/>
        <v>1.6449508404756911E-5</v>
      </c>
      <c r="AM1389" s="13">
        <f t="shared" si="1708"/>
        <v>1.1072214428471169E-3</v>
      </c>
      <c r="AN1389" s="13">
        <f t="shared" si="1709"/>
        <v>1.2429521910178472E-3</v>
      </c>
      <c r="AO1389" s="13">
        <f t="shared" si="1710"/>
        <v>6.9766086952914466E-4</v>
      </c>
      <c r="AP1389" s="13">
        <f t="shared" si="1711"/>
        <v>2.6106163073662058E-4</v>
      </c>
      <c r="AQ1389" s="13">
        <f t="shared" si="1712"/>
        <v>7.3266086023493721E-5</v>
      </c>
      <c r="AR1389" s="13">
        <f t="shared" si="1713"/>
        <v>1.732179395174224E-3</v>
      </c>
      <c r="AS1389" s="13">
        <f t="shared" si="1714"/>
        <v>1.7780383687879978E-3</v>
      </c>
      <c r="AT1389" s="13">
        <f t="shared" si="1715"/>
        <v>9.125557230647885E-4</v>
      </c>
      <c r="AU1389" s="13">
        <f t="shared" si="1716"/>
        <v>3.1223846171026843E-4</v>
      </c>
      <c r="AV1389" s="13">
        <f t="shared" si="1717"/>
        <v>8.0126222301062485E-5</v>
      </c>
      <c r="AW1389" s="13">
        <f t="shared" si="1718"/>
        <v>5.2652454243806854E-7</v>
      </c>
      <c r="AX1389" s="13">
        <f t="shared" si="1719"/>
        <v>1.8942247106079607E-4</v>
      </c>
      <c r="AY1389" s="13">
        <f t="shared" si="1720"/>
        <v>2.126431681341099E-4</v>
      </c>
      <c r="AZ1389" s="13">
        <f t="shared" si="1721"/>
        <v>1.1935520823080884E-4</v>
      </c>
      <c r="BA1389" s="13">
        <f t="shared" si="1722"/>
        <v>4.4662194281690623E-5</v>
      </c>
      <c r="BB1389" s="13">
        <f t="shared" si="1723"/>
        <v>1.2534297587153322E-5</v>
      </c>
      <c r="BC1389" s="13">
        <f t="shared" si="1724"/>
        <v>2.8141674367795157E-6</v>
      </c>
      <c r="BD1389" s="13">
        <f t="shared" si="1725"/>
        <v>3.2408695784941482E-4</v>
      </c>
      <c r="BE1389" s="13">
        <f t="shared" si="1726"/>
        <v>3.3266707102359887E-4</v>
      </c>
      <c r="BF1389" s="13">
        <f t="shared" si="1727"/>
        <v>1.7073717016844773E-4</v>
      </c>
      <c r="BG1389" s="13">
        <f t="shared" si="1728"/>
        <v>5.8419129947613695E-5</v>
      </c>
      <c r="BH1389" s="13">
        <f t="shared" si="1729"/>
        <v>1.499144009094128E-5</v>
      </c>
      <c r="BI1389" s="13">
        <f t="shared" si="1730"/>
        <v>3.0776668697642861E-6</v>
      </c>
      <c r="BJ1389" s="14">
        <f t="shared" si="1731"/>
        <v>0.32799316232279491</v>
      </c>
      <c r="BK1389" s="14">
        <f t="shared" si="1732"/>
        <v>0.29518996153304466</v>
      </c>
      <c r="BL1389" s="14">
        <f t="shared" si="1733"/>
        <v>0.34927251062534198</v>
      </c>
      <c r="BM1389" s="14">
        <f t="shared" si="1734"/>
        <v>0.36333226886389669</v>
      </c>
      <c r="BN1389" s="14">
        <f t="shared" si="1735"/>
        <v>0.63640177127415209</v>
      </c>
    </row>
    <row r="1390" spans="1:66" x14ac:dyDescent="0.25">
      <c r="A1390" t="s">
        <v>91</v>
      </c>
      <c r="B1390" t="s">
        <v>129</v>
      </c>
      <c r="C1390" t="s">
        <v>94</v>
      </c>
      <c r="D1390" s="7" t="s">
        <v>510</v>
      </c>
      <c r="E1390" s="10">
        <f>VLOOKUP(A1390,home!$A$2:$E$405,3,FALSE)</f>
        <v>1.53296703296703</v>
      </c>
      <c r="F1390" s="10">
        <f>VLOOKUP(B1390,home!$B$2:$E$405,3,FALSE)</f>
        <v>1.1200000000000001</v>
      </c>
      <c r="G1390" s="10">
        <f>VLOOKUP(C1390,away!$B$2:$E$405,4,FALSE)</f>
        <v>1.23</v>
      </c>
      <c r="H1390" s="10">
        <f>VLOOKUP(A1390,away!$A$2:$E$405,3,FALSE)</f>
        <v>1.2527472527472501</v>
      </c>
      <c r="I1390" s="10">
        <f>VLOOKUP(C1390,away!$B$2:$E$405,3,FALSE)</f>
        <v>0.72</v>
      </c>
      <c r="J1390" s="10">
        <f>VLOOKUP(B1390,home!$B$2:$E$405,4,FALSE)</f>
        <v>1.03</v>
      </c>
      <c r="K1390" s="12">
        <f t="shared" si="1680"/>
        <v>2.1118153846153804</v>
      </c>
      <c r="L1390" s="12">
        <f t="shared" si="1681"/>
        <v>0.92903736263736059</v>
      </c>
      <c r="M1390" s="13">
        <f t="shared" si="1682"/>
        <v>4.779411581089104E-2</v>
      </c>
      <c r="N1390" s="13">
        <f t="shared" si="1683"/>
        <v>0.10093234906352891</v>
      </c>
      <c r="O1390" s="13">
        <f t="shared" si="1684"/>
        <v>4.440251930253479E-2</v>
      </c>
      <c r="P1390" s="13">
        <f t="shared" si="1685"/>
        <v>9.3769923378774364E-2</v>
      </c>
      <c r="Q1390" s="13">
        <f t="shared" si="1686"/>
        <v>0.10657524377886507</v>
      </c>
      <c r="R1390" s="13">
        <f t="shared" si="1687"/>
        <v>2.0625799713640706E-2</v>
      </c>
      <c r="S1390" s="13">
        <f t="shared" si="1688"/>
        <v>4.5993101772465281E-2</v>
      </c>
      <c r="T1390" s="13">
        <f t="shared" si="1689"/>
        <v>9.9012383402750578E-2</v>
      </c>
      <c r="U1390" s="13">
        <f t="shared" si="1690"/>
        <v>4.3557881155261949E-2</v>
      </c>
      <c r="V1390" s="13">
        <f t="shared" si="1691"/>
        <v>1.0026268241008199E-2</v>
      </c>
      <c r="W1390" s="13">
        <f t="shared" si="1692"/>
        <v>7.5022413143780636E-2</v>
      </c>
      <c r="X1390" s="13">
        <f t="shared" si="1693"/>
        <v>6.9698624845788426E-2</v>
      </c>
      <c r="Y1390" s="13">
        <f t="shared" si="1694"/>
        <v>3.2376313303091042E-2</v>
      </c>
      <c r="Z1390" s="13">
        <f t="shared" si="1695"/>
        <v>6.387379522749064E-3</v>
      </c>
      <c r="AA1390" s="13">
        <f t="shared" si="1696"/>
        <v>1.348896634351872E-2</v>
      </c>
      <c r="AB1390" s="13">
        <f t="shared" si="1697"/>
        <v>1.4243103323400954E-2</v>
      </c>
      <c r="AC1390" s="13">
        <f t="shared" si="1698"/>
        <v>1.2294431918857401E-3</v>
      </c>
      <c r="AD1390" s="13">
        <f t="shared" si="1699"/>
        <v>3.9608371567001768E-2</v>
      </c>
      <c r="AE1390" s="13">
        <f t="shared" si="1700"/>
        <v>3.6797657058967946E-2</v>
      </c>
      <c r="AF1390" s="13">
        <f t="shared" si="1701"/>
        <v>1.7093199132648815E-2</v>
      </c>
      <c r="AG1390" s="13">
        <f t="shared" si="1702"/>
        <v>5.2934068804104256E-3</v>
      </c>
      <c r="AH1390" s="13">
        <f t="shared" si="1703"/>
        <v>1.4835285564946683E-3</v>
      </c>
      <c r="AI1390" s="13">
        <f t="shared" si="1704"/>
        <v>3.1329384291216883E-3</v>
      </c>
      <c r="AJ1390" s="13">
        <f t="shared" si="1705"/>
        <v>3.3080937868359621E-3</v>
      </c>
      <c r="AK1390" s="13">
        <f t="shared" si="1706"/>
        <v>2.3286944509302463E-3</v>
      </c>
      <c r="AL1390" s="13">
        <f t="shared" si="1707"/>
        <v>9.648450814140697E-5</v>
      </c>
      <c r="AM1390" s="13">
        <f t="shared" si="1708"/>
        <v>1.672911368695134E-2</v>
      </c>
      <c r="AN1390" s="13">
        <f t="shared" si="1709"/>
        <v>1.5541971658985847E-2</v>
      </c>
      <c r="AO1390" s="13">
        <f t="shared" si="1710"/>
        <v>7.2195361801244062E-3</v>
      </c>
      <c r="AP1390" s="13">
        <f t="shared" si="1711"/>
        <v>2.2357396174159279E-3</v>
      </c>
      <c r="AQ1390" s="13">
        <f t="shared" si="1712"/>
        <v>5.1927140942698881E-4</v>
      </c>
      <c r="AR1390" s="13">
        <f t="shared" si="1713"/>
        <v>2.7565069150460353E-4</v>
      </c>
      <c r="AS1390" s="13">
        <f t="shared" si="1714"/>
        <v>5.821233710992899E-4</v>
      </c>
      <c r="AT1390" s="13">
        <f t="shared" si="1715"/>
        <v>6.1466854541582434E-4</v>
      </c>
      <c r="AU1390" s="13">
        <f t="shared" si="1716"/>
        <v>4.3268883021609864E-4</v>
      </c>
      <c r="AV1390" s="13">
        <f t="shared" si="1717"/>
        <v>2.2843973210039733E-4</v>
      </c>
      <c r="AW1390" s="13">
        <f t="shared" si="1718"/>
        <v>5.2582861475252129E-6</v>
      </c>
      <c r="AX1390" s="13">
        <f t="shared" si="1719"/>
        <v>5.8881332758472689E-3</v>
      </c>
      <c r="AY1390" s="13">
        <f t="shared" si="1720"/>
        <v>5.4702958094504294E-3</v>
      </c>
      <c r="AZ1390" s="13">
        <f t="shared" si="1721"/>
        <v>2.541054595829016E-3</v>
      </c>
      <c r="BA1390" s="13">
        <f t="shared" si="1722"/>
        <v>7.869115533421778E-4</v>
      </c>
      <c r="BB1390" s="13">
        <f t="shared" si="1723"/>
        <v>1.8276755853647138E-4</v>
      </c>
      <c r="BC1390" s="13">
        <f t="shared" si="1724"/>
        <v>3.3959578111678569E-5</v>
      </c>
      <c r="BD1390" s="13">
        <f t="shared" si="1725"/>
        <v>4.2681631907433572E-5</v>
      </c>
      <c r="BE1390" s="13">
        <f t="shared" si="1726"/>
        <v>9.0135726902608923E-5</v>
      </c>
      <c r="BF1390" s="13">
        <f t="shared" si="1727"/>
        <v>9.5175007388209981E-5</v>
      </c>
      <c r="BG1390" s="13">
        <f t="shared" si="1728"/>
        <v>6.6997348277768125E-5</v>
      </c>
      <c r="BH1390" s="13">
        <f t="shared" si="1729"/>
        <v>3.5371507705356371E-5</v>
      </c>
      <c r="BI1390" s="13">
        <f t="shared" si="1730"/>
        <v>1.4939618829842606E-5</v>
      </c>
      <c r="BJ1390" s="14">
        <f t="shared" si="1731"/>
        <v>0.63955871710085532</v>
      </c>
      <c r="BK1390" s="14">
        <f t="shared" si="1732"/>
        <v>0.20437963271261644</v>
      </c>
      <c r="BL1390" s="14">
        <f t="shared" si="1733"/>
        <v>0.14905039707308715</v>
      </c>
      <c r="BM1390" s="14">
        <f t="shared" si="1734"/>
        <v>0.57981113783776994</v>
      </c>
      <c r="BN1390" s="14">
        <f t="shared" si="1735"/>
        <v>0.41409995104823488</v>
      </c>
    </row>
    <row r="1391" spans="1:66" x14ac:dyDescent="0.25">
      <c r="A1391" t="s">
        <v>91</v>
      </c>
      <c r="B1391" t="s">
        <v>105</v>
      </c>
      <c r="C1391" t="s">
        <v>95</v>
      </c>
      <c r="D1391" s="7" t="s">
        <v>510</v>
      </c>
      <c r="E1391" s="10">
        <f>VLOOKUP(A1391,home!$A$2:$E$405,3,FALSE)</f>
        <v>1.53296703296703</v>
      </c>
      <c r="F1391" s="10">
        <f>VLOOKUP(B1391,home!$B$2:$E$405,3,FALSE)</f>
        <v>1.3</v>
      </c>
      <c r="G1391" s="10">
        <f>VLOOKUP(C1391,away!$B$2:$E$405,4,FALSE)</f>
        <v>0.82</v>
      </c>
      <c r="H1391" s="10">
        <f>VLOOKUP(A1391,away!$A$2:$E$405,3,FALSE)</f>
        <v>1.2527472527472501</v>
      </c>
      <c r="I1391" s="10">
        <f>VLOOKUP(C1391,away!$B$2:$E$405,3,FALSE)</f>
        <v>0.65</v>
      </c>
      <c r="J1391" s="10">
        <f>VLOOKUP(B1391,home!$B$2:$E$405,4,FALSE)</f>
        <v>0.71</v>
      </c>
      <c r="K1391" s="12">
        <f t="shared" si="1680"/>
        <v>1.634142857142854</v>
      </c>
      <c r="L1391" s="12">
        <f t="shared" si="1681"/>
        <v>0.57814285714285596</v>
      </c>
      <c r="M1391" s="13">
        <f t="shared" si="1682"/>
        <v>0.10945019052279674</v>
      </c>
      <c r="N1391" s="13">
        <f t="shared" si="1683"/>
        <v>0.17885724705575279</v>
      </c>
      <c r="O1391" s="13">
        <f t="shared" si="1684"/>
        <v>6.3277845863679627E-2</v>
      </c>
      <c r="P1391" s="13">
        <f t="shared" si="1685"/>
        <v>0.10340503983351855</v>
      </c>
      <c r="Q1391" s="13">
        <f t="shared" si="1686"/>
        <v>0.14613914636219663</v>
      </c>
      <c r="R1391" s="13">
        <f t="shared" si="1687"/>
        <v>1.8291817300736493E-2</v>
      </c>
      <c r="S1391" s="13">
        <f t="shared" si="1688"/>
        <v>2.4423443695935056E-2</v>
      </c>
      <c r="T1391" s="13">
        <f t="shared" si="1689"/>
        <v>8.4489303618258335E-2</v>
      </c>
      <c r="U1391" s="13">
        <f t="shared" si="1690"/>
        <v>2.9891442586160621E-2</v>
      </c>
      <c r="V1391" s="13">
        <f t="shared" si="1691"/>
        <v>2.563832061350968E-3</v>
      </c>
      <c r="W1391" s="13">
        <f t="shared" si="1692"/>
        <v>7.9604080725579243E-2</v>
      </c>
      <c r="X1391" s="13">
        <f t="shared" si="1693"/>
        <v>4.6022530670916925E-2</v>
      </c>
      <c r="Y1391" s="13">
        <f t="shared" si="1694"/>
        <v>1.3303798687514315E-2</v>
      </c>
      <c r="Z1391" s="13">
        <f t="shared" si="1695"/>
        <v>3.5250945055276405E-3</v>
      </c>
      <c r="AA1391" s="13">
        <f t="shared" si="1696"/>
        <v>5.7605080069615148E-3</v>
      </c>
      <c r="AB1391" s="13">
        <f t="shared" si="1697"/>
        <v>4.7067465065451898E-3</v>
      </c>
      <c r="AC1391" s="13">
        <f t="shared" si="1698"/>
        <v>1.5138915882884527E-4</v>
      </c>
      <c r="AD1391" s="13">
        <f t="shared" si="1699"/>
        <v>3.2521109979282113E-2</v>
      </c>
      <c r="AE1391" s="13">
        <f t="shared" si="1700"/>
        <v>1.8801847440879205E-2</v>
      </c>
      <c r="AF1391" s="13">
        <f t="shared" si="1701"/>
        <v>5.4350768995169978E-3</v>
      </c>
      <c r="AG1391" s="13">
        <f t="shared" si="1702"/>
        <v>1.047416962492631E-3</v>
      </c>
      <c r="AH1391" s="13">
        <f t="shared" si="1703"/>
        <v>5.0950205228108311E-4</v>
      </c>
      <c r="AI1391" s="13">
        <f t="shared" si="1704"/>
        <v>8.3259913943475698E-4</v>
      </c>
      <c r="AJ1391" s="13">
        <f t="shared" si="1705"/>
        <v>6.8029296828529785E-4</v>
      </c>
      <c r="AK1391" s="13">
        <f t="shared" si="1706"/>
        <v>3.7056529829597657E-4</v>
      </c>
      <c r="AL1391" s="13">
        <f t="shared" si="1707"/>
        <v>5.7211054359193828E-6</v>
      </c>
      <c r="AM1391" s="13">
        <f t="shared" si="1708"/>
        <v>1.0628827915800205E-2</v>
      </c>
      <c r="AN1391" s="13">
        <f t="shared" si="1709"/>
        <v>6.1449809393204751E-3</v>
      </c>
      <c r="AO1391" s="13">
        <f t="shared" si="1710"/>
        <v>1.7763384186735651E-3</v>
      </c>
      <c r="AP1391" s="13">
        <f t="shared" si="1711"/>
        <v>3.4232578954151928E-4</v>
      </c>
      <c r="AQ1391" s="13">
        <f t="shared" si="1712"/>
        <v>4.9478302509804475E-5</v>
      </c>
      <c r="AR1391" s="13">
        <f t="shared" si="1713"/>
        <v>5.8912994445186863E-5</v>
      </c>
      <c r="AS1391" s="13">
        <f t="shared" si="1714"/>
        <v>9.6272249065498751E-5</v>
      </c>
      <c r="AT1391" s="13">
        <f t="shared" si="1715"/>
        <v>7.8661304075731308E-5</v>
      </c>
      <c r="AU1391" s="13">
        <f t="shared" si="1716"/>
        <v>4.2847936062966138E-5</v>
      </c>
      <c r="AV1391" s="13">
        <f t="shared" si="1717"/>
        <v>1.7504912165152453E-5</v>
      </c>
      <c r="AW1391" s="13">
        <f t="shared" si="1718"/>
        <v>1.5014215158999761E-7</v>
      </c>
      <c r="AX1391" s="13">
        <f t="shared" si="1719"/>
        <v>2.89483720306758E-3</v>
      </c>
      <c r="AY1391" s="13">
        <f t="shared" si="1720"/>
        <v>1.6736294515449243E-3</v>
      </c>
      <c r="AZ1391" s="13">
        <f t="shared" si="1721"/>
        <v>4.837984564573067E-4</v>
      </c>
      <c r="BA1391" s="13">
        <f t="shared" si="1722"/>
        <v>9.3234873965843647E-5</v>
      </c>
      <c r="BB1391" s="13">
        <f t="shared" si="1723"/>
        <v>1.3475769104991727E-5</v>
      </c>
      <c r="BC1391" s="13">
        <f t="shared" si="1724"/>
        <v>1.5581839305114695E-6</v>
      </c>
      <c r="BD1391" s="13">
        <f t="shared" si="1725"/>
        <v>5.6766878218969181E-6</v>
      </c>
      <c r="BE1391" s="13">
        <f t="shared" si="1726"/>
        <v>9.2765188563826741E-6</v>
      </c>
      <c r="BF1391" s="13">
        <f t="shared" si="1727"/>
        <v>7.5795785141543743E-6</v>
      </c>
      <c r="BG1391" s="13">
        <f t="shared" si="1728"/>
        <v>4.12870469635294E-6</v>
      </c>
      <c r="BH1391" s="13">
        <f t="shared" si="1729"/>
        <v>1.686723322199328E-6</v>
      </c>
      <c r="BI1391" s="13">
        <f t="shared" si="1730"/>
        <v>5.5126937378965895E-7</v>
      </c>
      <c r="BJ1391" s="14">
        <f t="shared" si="1731"/>
        <v>0.6303240437063059</v>
      </c>
      <c r="BK1391" s="14">
        <f t="shared" si="1732"/>
        <v>0.24167324582941099</v>
      </c>
      <c r="BL1391" s="14">
        <f t="shared" si="1733"/>
        <v>0.12464441860077985</v>
      </c>
      <c r="BM1391" s="14">
        <f t="shared" si="1734"/>
        <v>0.37907203639395026</v>
      </c>
      <c r="BN1391" s="14">
        <f t="shared" si="1735"/>
        <v>0.61942128693868082</v>
      </c>
    </row>
    <row r="1392" spans="1:66" x14ac:dyDescent="0.25">
      <c r="A1392" t="s">
        <v>91</v>
      </c>
      <c r="B1392" t="s">
        <v>108</v>
      </c>
      <c r="C1392" t="s">
        <v>113</v>
      </c>
      <c r="D1392" s="7" t="s">
        <v>510</v>
      </c>
      <c r="E1392" s="10">
        <f>VLOOKUP(A1392,home!$A$2:$E$405,3,FALSE)</f>
        <v>1.53296703296703</v>
      </c>
      <c r="F1392" s="10">
        <f>VLOOKUP(B1392,home!$B$2:$E$405,3,FALSE)</f>
        <v>1.1599999999999999</v>
      </c>
      <c r="G1392" s="10">
        <f>VLOOKUP(C1392,away!$B$2:$E$405,4,FALSE)</f>
        <v>1.63</v>
      </c>
      <c r="H1392" s="10">
        <f>VLOOKUP(A1392,away!$A$2:$E$405,3,FALSE)</f>
        <v>1.2527472527472501</v>
      </c>
      <c r="I1392" s="10">
        <f>VLOOKUP(C1392,away!$B$2:$E$405,3,FALSE)</f>
        <v>0.16</v>
      </c>
      <c r="J1392" s="10">
        <f>VLOOKUP(B1392,home!$B$2:$E$405,4,FALSE)</f>
        <v>0.53</v>
      </c>
      <c r="K1392" s="12">
        <f t="shared" si="1680"/>
        <v>2.8985340659340602</v>
      </c>
      <c r="L1392" s="12">
        <f t="shared" si="1681"/>
        <v>0.10623296703296681</v>
      </c>
      <c r="M1392" s="13">
        <f t="shared" si="1682"/>
        <v>4.9550296569485577E-2</v>
      </c>
      <c r="N1392" s="13">
        <f t="shared" si="1683"/>
        <v>0.14362322258378954</v>
      </c>
      <c r="O1392" s="13">
        <f t="shared" si="1684"/>
        <v>5.2638750219398886E-3</v>
      </c>
      <c r="P1392" s="13">
        <f t="shared" si="1685"/>
        <v>1.5257521069912168E-2</v>
      </c>
      <c r="Q1392" s="13">
        <f t="shared" si="1686"/>
        <v>0.20814840165917203</v>
      </c>
      <c r="R1392" s="13">
        <f t="shared" si="1687"/>
        <v>2.7959853083569879E-4</v>
      </c>
      <c r="S1392" s="13">
        <f t="shared" si="1688"/>
        <v>1.1745234908552159E-3</v>
      </c>
      <c r="T1392" s="13">
        <f t="shared" si="1689"/>
        <v>2.2112222291423553E-2</v>
      </c>
      <c r="U1392" s="13">
        <f t="shared" si="1690"/>
        <v>8.1042586641238783E-4</v>
      </c>
      <c r="V1392" s="13">
        <f t="shared" si="1691"/>
        <v>4.0184347240205285E-5</v>
      </c>
      <c r="W1392" s="13">
        <f t="shared" si="1692"/>
        <v>0.20110841099294524</v>
      </c>
      <c r="X1392" s="13">
        <f t="shared" si="1693"/>
        <v>2.1364343195065888E-2</v>
      </c>
      <c r="Y1392" s="13">
        <f t="shared" si="1694"/>
        <v>1.1347987831612117E-3</v>
      </c>
      <c r="Z1392" s="13">
        <f t="shared" si="1695"/>
        <v>9.9008605029115832E-6</v>
      </c>
      <c r="AA1392" s="13">
        <f t="shared" si="1696"/>
        <v>2.8697981449750256E-5</v>
      </c>
      <c r="AB1392" s="13">
        <f t="shared" si="1697"/>
        <v>4.1591038427822423E-5</v>
      </c>
      <c r="AC1392" s="13">
        <f t="shared" si="1698"/>
        <v>7.7334744586028247E-7</v>
      </c>
      <c r="AD1392" s="13">
        <f t="shared" si="1699"/>
        <v>0.14572989505222991</v>
      </c>
      <c r="AE1392" s="13">
        <f t="shared" si="1700"/>
        <v>1.5481319136801251E-2</v>
      </c>
      <c r="AF1392" s="13">
        <f t="shared" si="1701"/>
        <v>8.2231323274332274E-4</v>
      </c>
      <c r="AG1392" s="13">
        <f t="shared" si="1702"/>
        <v>2.9118924848264593E-5</v>
      </c>
      <c r="AH1392" s="13">
        <f t="shared" si="1703"/>
        <v>2.6294944685095229E-7</v>
      </c>
      <c r="AI1392" s="13">
        <f t="shared" si="1704"/>
        <v>7.6216792931600291E-7</v>
      </c>
      <c r="AJ1392" s="13">
        <f t="shared" si="1705"/>
        <v>1.1045848535424284E-6</v>
      </c>
      <c r="AK1392" s="13">
        <f t="shared" si="1706"/>
        <v>1.0672256089025046E-6</v>
      </c>
      <c r="AL1392" s="13">
        <f t="shared" si="1707"/>
        <v>9.5251619194888066E-9</v>
      </c>
      <c r="AM1392" s="13">
        <f t="shared" si="1708"/>
        <v>8.4480613046776759E-2</v>
      </c>
      <c r="AN1392" s="13">
        <f t="shared" si="1709"/>
        <v>8.9746261807230592E-3</v>
      </c>
      <c r="AO1392" s="13">
        <f t="shared" si="1710"/>
        <v>4.767005835949768E-4</v>
      </c>
      <c r="AP1392" s="13">
        <f t="shared" si="1711"/>
        <v>1.6880439127213739E-5</v>
      </c>
      <c r="AQ1392" s="13">
        <f t="shared" si="1712"/>
        <v>4.4831478332582494E-7</v>
      </c>
      <c r="AR1392" s="13">
        <f t="shared" si="1713"/>
        <v>5.5867799837308165E-9</v>
      </c>
      <c r="AS1392" s="13">
        <f t="shared" si="1714"/>
        <v>1.6193472101722307E-8</v>
      </c>
      <c r="AT1392" s="13">
        <f t="shared" si="1715"/>
        <v>2.3468665266297463E-8</v>
      </c>
      <c r="AU1392" s="13">
        <f t="shared" si="1716"/>
        <v>2.2674908585455548E-8</v>
      </c>
      <c r="AV1392" s="13">
        <f t="shared" si="1717"/>
        <v>1.6430998744220901E-8</v>
      </c>
      <c r="AW1392" s="13">
        <f t="shared" si="1718"/>
        <v>8.1471851578978265E-11</v>
      </c>
      <c r="AX1392" s="13">
        <f t="shared" si="1719"/>
        <v>4.0811655804512639E-2</v>
      </c>
      <c r="AY1392" s="13">
        <f t="shared" si="1720"/>
        <v>4.3355432856415788E-3</v>
      </c>
      <c r="AZ1392" s="13">
        <f t="shared" si="1721"/>
        <v>2.3028881346678123E-4</v>
      </c>
      <c r="BA1392" s="13">
        <f t="shared" si="1722"/>
        <v>8.1547546430258711E-6</v>
      </c>
      <c r="BB1392" s="13">
        <f t="shared" si="1723"/>
        <v>2.1657594528862508E-7</v>
      </c>
      <c r="BC1392" s="13">
        <f t="shared" si="1724"/>
        <v>4.6015010511960273E-9</v>
      </c>
      <c r="BD1392" s="13">
        <f t="shared" si="1725"/>
        <v>9.891670230535242E-11</v>
      </c>
      <c r="BE1392" s="13">
        <f t="shared" si="1726"/>
        <v>2.8671343132192216E-10</v>
      </c>
      <c r="BF1392" s="13">
        <f t="shared" si="1727"/>
        <v>4.1552432392371846E-10</v>
      </c>
      <c r="BG1392" s="13">
        <f t="shared" si="1728"/>
        <v>4.014704693723724E-10</v>
      </c>
      <c r="BH1392" s="13">
        <f t="shared" si="1729"/>
        <v>2.9091895798558958E-10</v>
      </c>
      <c r="BI1392" s="13">
        <f t="shared" si="1730"/>
        <v>1.6864770202945416E-10</v>
      </c>
      <c r="BJ1392" s="14">
        <f t="shared" si="1731"/>
        <v>0.89888917825289583</v>
      </c>
      <c r="BK1392" s="14">
        <f t="shared" si="1732"/>
        <v>7.0358851635742528E-2</v>
      </c>
      <c r="BL1392" s="14">
        <f t="shared" si="1733"/>
        <v>6.4274713839204281E-3</v>
      </c>
      <c r="BM1392" s="14">
        <f t="shared" si="1734"/>
        <v>0.549226943493757</v>
      </c>
      <c r="BN1392" s="14">
        <f t="shared" si="1735"/>
        <v>0.42212291543513492</v>
      </c>
    </row>
    <row r="1393" spans="1:66" x14ac:dyDescent="0.25">
      <c r="A1393" t="s">
        <v>91</v>
      </c>
      <c r="B1393" t="s">
        <v>84</v>
      </c>
      <c r="C1393" t="s">
        <v>109</v>
      </c>
      <c r="D1393" s="7" t="s">
        <v>510</v>
      </c>
      <c r="E1393" s="10">
        <f>VLOOKUP(A1393,home!$A$2:$E$405,3,FALSE)</f>
        <v>1.53296703296703</v>
      </c>
      <c r="F1393" s="10">
        <f>VLOOKUP(B1393,home!$B$2:$E$405,3,FALSE)</f>
        <v>1.38</v>
      </c>
      <c r="G1393" s="10">
        <f>VLOOKUP(C1393,away!$B$2:$E$405,4,FALSE)</f>
        <v>1.06</v>
      </c>
      <c r="H1393" s="10">
        <f>VLOOKUP(A1393,away!$A$2:$E$405,3,FALSE)</f>
        <v>1.2527472527472501</v>
      </c>
      <c r="I1393" s="10">
        <f>VLOOKUP(C1393,away!$B$2:$E$405,3,FALSE)</f>
        <v>0.33</v>
      </c>
      <c r="J1393" s="10">
        <f>VLOOKUP(B1393,home!$B$2:$E$405,4,FALSE)</f>
        <v>0.8</v>
      </c>
      <c r="K1393" s="12">
        <f t="shared" si="1680"/>
        <v>2.2424241758241714</v>
      </c>
      <c r="L1393" s="12">
        <f t="shared" si="1681"/>
        <v>0.33072527472527402</v>
      </c>
      <c r="M1393" s="13">
        <f t="shared" si="1682"/>
        <v>7.6294879689669554E-2</v>
      </c>
      <c r="N1393" s="13">
        <f t="shared" si="1683"/>
        <v>0.17108548270771154</v>
      </c>
      <c r="O1393" s="13">
        <f t="shared" si="1684"/>
        <v>2.5232645045497694E-2</v>
      </c>
      <c r="P1393" s="13">
        <f t="shared" si="1685"/>
        <v>5.6582293270014024E-2</v>
      </c>
      <c r="Q1393" s="13">
        <f t="shared" si="1686"/>
        <v>0.19182311127816035</v>
      </c>
      <c r="R1393" s="13">
        <f t="shared" si="1687"/>
        <v>4.1725367323587744E-3</v>
      </c>
      <c r="S1393" s="13">
        <f t="shared" si="1688"/>
        <v>1.0490729930751076E-2</v>
      </c>
      <c r="T1393" s="13">
        <f t="shared" si="1689"/>
        <v>6.3440751176126395E-2</v>
      </c>
      <c r="U1393" s="13">
        <f t="shared" si="1690"/>
        <v>9.3565972431557051E-3</v>
      </c>
      <c r="V1393" s="13">
        <f t="shared" si="1691"/>
        <v>8.6446686268492408E-4</v>
      </c>
      <c r="W1393" s="13">
        <f t="shared" si="1692"/>
        <v>0.14338292740398567</v>
      </c>
      <c r="X1393" s="13">
        <f t="shared" si="1693"/>
        <v>4.7420358056597188E-2</v>
      </c>
      <c r="Y1393" s="13">
        <f t="shared" si="1694"/>
        <v>7.8415554729194831E-3</v>
      </c>
      <c r="Z1393" s="13">
        <f t="shared" si="1695"/>
        <v>4.5998778570355091E-4</v>
      </c>
      <c r="AA1393" s="13">
        <f t="shared" si="1696"/>
        <v>1.0314877312454706E-3</v>
      </c>
      <c r="AB1393" s="13">
        <f t="shared" si="1697"/>
        <v>1.1565165128054348E-3</v>
      </c>
      <c r="AC1393" s="13">
        <f t="shared" si="1698"/>
        <v>4.0069462840759831E-5</v>
      </c>
      <c r="AD1393" s="13">
        <f t="shared" si="1699"/>
        <v>8.038133570278487E-2</v>
      </c>
      <c r="AE1393" s="13">
        <f t="shared" si="1700"/>
        <v>2.6584139333088008E-2</v>
      </c>
      <c r="AF1393" s="13">
        <f t="shared" si="1701"/>
        <v>4.3960233921352468E-3</v>
      </c>
      <c r="AG1393" s="13">
        <f t="shared" si="1702"/>
        <v>4.8462534802088682E-4</v>
      </c>
      <c r="AH1393" s="13">
        <f t="shared" si="1703"/>
        <v>3.8032396699269338E-5</v>
      </c>
      <c r="AI1393" s="13">
        <f t="shared" si="1704"/>
        <v>8.5284765822976979E-5</v>
      </c>
      <c r="AJ1393" s="13">
        <f t="shared" si="1705"/>
        <v>9.5622310355473323E-5</v>
      </c>
      <c r="AK1393" s="13">
        <f t="shared" si="1706"/>
        <v>7.147526016309181E-5</v>
      </c>
      <c r="AL1393" s="13">
        <f t="shared" si="1707"/>
        <v>1.1886627814866528E-6</v>
      </c>
      <c r="AM1393" s="13">
        <f t="shared" si="1708"/>
        <v>3.6049810092992698E-2</v>
      </c>
      <c r="AN1393" s="13">
        <f t="shared" si="1709"/>
        <v>1.1922583346798969E-2</v>
      </c>
      <c r="AO1393" s="13">
        <f t="shared" si="1710"/>
        <v>1.9715498264025327E-3</v>
      </c>
      <c r="AP1393" s="13">
        <f t="shared" si="1711"/>
        <v>2.1734711932384798E-4</v>
      </c>
      <c r="AQ1393" s="13">
        <f t="shared" si="1712"/>
        <v>1.7970546437281632E-5</v>
      </c>
      <c r="AR1393" s="13">
        <f t="shared" si="1713"/>
        <v>2.5156549693652918E-6</v>
      </c>
      <c r="AS1393" s="13">
        <f t="shared" si="1714"/>
        <v>5.6411655213369455E-6</v>
      </c>
      <c r="AT1393" s="13">
        <f t="shared" si="1715"/>
        <v>6.3249429724358677E-6</v>
      </c>
      <c r="AU1393" s="13">
        <f t="shared" si="1716"/>
        <v>4.7277350106997951E-6</v>
      </c>
      <c r="AV1393" s="13">
        <f t="shared" si="1717"/>
        <v>2.6503968212208917E-6</v>
      </c>
      <c r="AW1393" s="13">
        <f t="shared" si="1718"/>
        <v>2.4487323386575226E-8</v>
      </c>
      <c r="AX1393" s="13">
        <f t="shared" si="1719"/>
        <v>1.3473160947732845E-2</v>
      </c>
      <c r="AY1393" s="13">
        <f t="shared" si="1720"/>
        <v>4.4559148558567787E-3</v>
      </c>
      <c r="AZ1393" s="13">
        <f t="shared" si="1721"/>
        <v>7.3684183242783143E-4</v>
      </c>
      <c r="BA1393" s="13">
        <f t="shared" si="1722"/>
        <v>8.1230739152922957E-5</v>
      </c>
      <c r="BB1393" s="13">
        <f t="shared" si="1723"/>
        <v>6.7162646306218791E-6</v>
      </c>
      <c r="BC1393" s="13">
        <f t="shared" si="1724"/>
        <v>4.4424769301801249E-7</v>
      </c>
      <c r="BD1393" s="13">
        <f t="shared" si="1725"/>
        <v>1.386651134762228E-7</v>
      </c>
      <c r="BE1393" s="13">
        <f t="shared" si="1726"/>
        <v>3.1094600280248411E-7</v>
      </c>
      <c r="BF1393" s="13">
        <f t="shared" si="1727"/>
        <v>3.4863641703009053E-7</v>
      </c>
      <c r="BG1393" s="13">
        <f t="shared" si="1728"/>
        <v>2.60596910040331E-7</v>
      </c>
      <c r="BH1393" s="13">
        <f t="shared" si="1729"/>
        <v>1.4609220280487869E-7</v>
      </c>
      <c r="BI1393" s="13">
        <f t="shared" si="1730"/>
        <v>6.5520137493813592E-8</v>
      </c>
      <c r="BJ1393" s="14">
        <f t="shared" si="1731"/>
        <v>0.80577387969097891</v>
      </c>
      <c r="BK1393" s="14">
        <f t="shared" si="1732"/>
        <v>0.1487295427345986</v>
      </c>
      <c r="BL1393" s="14">
        <f t="shared" si="1733"/>
        <v>4.1263328350182607E-2</v>
      </c>
      <c r="BM1393" s="14">
        <f t="shared" si="1734"/>
        <v>0.46657989946951833</v>
      </c>
      <c r="BN1393" s="14">
        <f t="shared" si="1735"/>
        <v>0.52519094872341188</v>
      </c>
    </row>
    <row r="1394" spans="1:66" x14ac:dyDescent="0.25">
      <c r="A1394" t="s">
        <v>91</v>
      </c>
      <c r="B1394" t="s">
        <v>371</v>
      </c>
      <c r="C1394" t="s">
        <v>92</v>
      </c>
      <c r="D1394" s="7" t="s">
        <v>510</v>
      </c>
      <c r="E1394" s="10">
        <f>VLOOKUP(A1394,home!$A$2:$E$405,3,FALSE)</f>
        <v>1.53296703296703</v>
      </c>
      <c r="F1394" s="10">
        <f>VLOOKUP(B1394,home!$B$2:$E$405,3,FALSE)</f>
        <v>0.9</v>
      </c>
      <c r="G1394" s="10">
        <f>VLOOKUP(C1394,away!$B$2:$E$405,4,FALSE)</f>
        <v>1.06</v>
      </c>
      <c r="H1394" s="10">
        <f>VLOOKUP(A1394,away!$A$2:$E$405,3,FALSE)</f>
        <v>1.2527472527472501</v>
      </c>
      <c r="I1394" s="10">
        <f>VLOOKUP(C1394,away!$B$2:$E$405,3,FALSE)</f>
        <v>0.82</v>
      </c>
      <c r="J1394" s="10">
        <f>VLOOKUP(B1394,home!$B$2:$E$405,4,FALSE)</f>
        <v>1</v>
      </c>
      <c r="K1394" s="12">
        <f t="shared" si="1680"/>
        <v>1.4624505494505466</v>
      </c>
      <c r="L1394" s="12">
        <f t="shared" si="1681"/>
        <v>1.0272527472527451</v>
      </c>
      <c r="M1394" s="13">
        <f t="shared" si="1682"/>
        <v>8.2934569885346643E-2</v>
      </c>
      <c r="N1394" s="13">
        <f t="shared" si="1683"/>
        <v>0.12128770729726997</v>
      </c>
      <c r="O1394" s="13">
        <f t="shared" si="1684"/>
        <v>8.5194764756947108E-2</v>
      </c>
      <c r="P1394" s="13">
        <f t="shared" si="1685"/>
        <v>0.12459313052910739</v>
      </c>
      <c r="Q1394" s="13">
        <f t="shared" si="1686"/>
        <v>8.8688637089244765E-2</v>
      </c>
      <c r="R1394" s="13">
        <f t="shared" si="1687"/>
        <v>4.3758278074062622E-2</v>
      </c>
      <c r="S1394" s="13">
        <f t="shared" si="1688"/>
        <v>4.6794262623245243E-2</v>
      </c>
      <c r="T1394" s="13">
        <f t="shared" si="1689"/>
        <v>9.1105646100028387E-2</v>
      </c>
      <c r="U1394" s="13">
        <f t="shared" si="1690"/>
        <v>6.3994317812422707E-2</v>
      </c>
      <c r="V1394" s="13">
        <f t="shared" si="1691"/>
        <v>7.8110352924284226E-3</v>
      </c>
      <c r="W1394" s="13">
        <f t="shared" si="1692"/>
        <v>4.3234248680395389E-2</v>
      </c>
      <c r="X1394" s="13">
        <f t="shared" si="1693"/>
        <v>4.4412500732344526E-2</v>
      </c>
      <c r="Y1394" s="13">
        <f t="shared" si="1694"/>
        <v>2.281143169483273E-2</v>
      </c>
      <c r="Z1394" s="13">
        <f t="shared" si="1695"/>
        <v>1.4983603788876799E-2</v>
      </c>
      <c r="AA1394" s="13">
        <f t="shared" si="1696"/>
        <v>2.1912779593792168E-2</v>
      </c>
      <c r="AB1394" s="13">
        <f t="shared" si="1697"/>
        <v>1.6023178278465042E-2</v>
      </c>
      <c r="AC1394" s="13">
        <f t="shared" si="1698"/>
        <v>7.3341049237851457E-4</v>
      </c>
      <c r="AD1394" s="13">
        <f t="shared" si="1699"/>
        <v>1.5806987684431444E-2</v>
      </c>
      <c r="AE1394" s="13">
        <f t="shared" si="1700"/>
        <v>1.6237771524622507E-2</v>
      </c>
      <c r="AF1394" s="13">
        <f t="shared" si="1701"/>
        <v>8.3401477039654302E-3</v>
      </c>
      <c r="AG1394" s="13">
        <f t="shared" si="1702"/>
        <v>2.8558132137973878E-3</v>
      </c>
      <c r="AH1394" s="13">
        <f t="shared" si="1703"/>
        <v>3.8479870389675833E-3</v>
      </c>
      <c r="AI1394" s="13">
        <f t="shared" si="1704"/>
        <v>5.6274907594167254E-3</v>
      </c>
      <c r="AJ1394" s="13">
        <f t="shared" si="1705"/>
        <v>4.1149634765684315E-3</v>
      </c>
      <c r="AK1394" s="13">
        <f t="shared" si="1706"/>
        <v>2.0059768657588119E-3</v>
      </c>
      <c r="AL1394" s="13">
        <f t="shared" si="1707"/>
        <v>4.4072289437159448E-5</v>
      </c>
      <c r="AM1394" s="13">
        <f t="shared" si="1708"/>
        <v>4.6233875648509556E-3</v>
      </c>
      <c r="AN1394" s="13">
        <f t="shared" si="1709"/>
        <v>4.749387577607323E-3</v>
      </c>
      <c r="AO1394" s="13">
        <f t="shared" si="1710"/>
        <v>2.4394107184325907E-3</v>
      </c>
      <c r="AP1394" s="13">
        <f t="shared" si="1711"/>
        <v>8.3529712072922385E-4</v>
      </c>
      <c r="AQ1394" s="13">
        <f t="shared" si="1712"/>
        <v>2.1451531551035081E-4</v>
      </c>
      <c r="AR1394" s="13">
        <f t="shared" si="1713"/>
        <v>7.9057105143448114E-4</v>
      </c>
      <c r="AS1394" s="13">
        <f t="shared" si="1714"/>
        <v>1.1561710685500535E-3</v>
      </c>
      <c r="AT1394" s="13">
        <f t="shared" si="1715"/>
        <v>8.4542150722992566E-4</v>
      </c>
      <c r="AU1394" s="13">
        <f t="shared" si="1716"/>
        <v>4.1212904925523808E-4</v>
      </c>
      <c r="AV1394" s="13">
        <f t="shared" si="1717"/>
        <v>1.5067958863196351E-4</v>
      </c>
      <c r="AW1394" s="13">
        <f t="shared" si="1718"/>
        <v>1.8391688901235335E-6</v>
      </c>
      <c r="AX1394" s="13">
        <f t="shared" si="1719"/>
        <v>1.1269126140898498E-3</v>
      </c>
      <c r="AY1394" s="13">
        <f t="shared" si="1720"/>
        <v>1.1576240787375706E-3</v>
      </c>
      <c r="AZ1394" s="13">
        <f t="shared" si="1721"/>
        <v>5.9458625758454866E-4</v>
      </c>
      <c r="BA1394" s="13">
        <f t="shared" si="1722"/>
        <v>2.0359678886081866E-4</v>
      </c>
      <c r="BB1394" s="13">
        <f t="shared" si="1723"/>
        <v>5.2286340172278272E-5</v>
      </c>
      <c r="BC1394" s="13">
        <f t="shared" si="1724"/>
        <v>1.0742257317152884E-5</v>
      </c>
      <c r="BD1394" s="13">
        <f t="shared" si="1725"/>
        <v>1.353527140807603E-4</v>
      </c>
      <c r="BE1394" s="13">
        <f t="shared" si="1726"/>
        <v>1.9794665107703067E-4</v>
      </c>
      <c r="BF1394" s="13">
        <f t="shared" si="1727"/>
        <v>1.4474359431474959E-4</v>
      </c>
      <c r="BG1394" s="13">
        <f t="shared" si="1728"/>
        <v>7.0560116345017525E-5</v>
      </c>
      <c r="BH1394" s="13">
        <f t="shared" si="1729"/>
        <v>2.579767022951633E-5</v>
      </c>
      <c r="BI1394" s="13">
        <f t="shared" si="1730"/>
        <v>7.5455634003400291E-6</v>
      </c>
      <c r="BJ1394" s="14">
        <f t="shared" si="1731"/>
        <v>0.47078863835482543</v>
      </c>
      <c r="BK1394" s="14">
        <f t="shared" si="1732"/>
        <v>0.26406810519068097</v>
      </c>
      <c r="BL1394" s="14">
        <f t="shared" si="1733"/>
        <v>0.25041665523095041</v>
      </c>
      <c r="BM1394" s="14">
        <f t="shared" si="1734"/>
        <v>0.45264413002350756</v>
      </c>
      <c r="BN1394" s="14">
        <f t="shared" si="1735"/>
        <v>0.54645708763197853</v>
      </c>
    </row>
    <row r="1395" spans="1:66" x14ac:dyDescent="0.25">
      <c r="A1395" t="s">
        <v>91</v>
      </c>
      <c r="B1395" t="s">
        <v>93</v>
      </c>
      <c r="C1395" t="s">
        <v>117</v>
      </c>
      <c r="D1395" s="7" t="s">
        <v>510</v>
      </c>
      <c r="E1395" s="10">
        <f>VLOOKUP(A1395,home!$A$2:$E$405,3,FALSE)</f>
        <v>1.53296703296703</v>
      </c>
      <c r="F1395" s="10">
        <f>VLOOKUP(B1395,home!$B$2:$E$405,3,FALSE)</f>
        <v>1.3</v>
      </c>
      <c r="G1395" s="10">
        <f>VLOOKUP(C1395,away!$B$2:$E$405,4,FALSE)</f>
        <v>0.94</v>
      </c>
      <c r="H1395" s="10">
        <f>VLOOKUP(A1395,away!$A$2:$E$405,3,FALSE)</f>
        <v>1.2527472527472501</v>
      </c>
      <c r="I1395" s="10">
        <f>VLOOKUP(C1395,away!$B$2:$E$405,3,FALSE)</f>
        <v>0.94</v>
      </c>
      <c r="J1395" s="10">
        <f>VLOOKUP(B1395,home!$B$2:$E$405,4,FALSE)</f>
        <v>0.46</v>
      </c>
      <c r="K1395" s="12">
        <f t="shared" si="1680"/>
        <v>1.8732857142857107</v>
      </c>
      <c r="L1395" s="12">
        <f t="shared" si="1681"/>
        <v>0.54168791208791089</v>
      </c>
      <c r="M1395" s="13">
        <f t="shared" si="1682"/>
        <v>8.936969589364116E-2</v>
      </c>
      <c r="N1395" s="13">
        <f t="shared" si="1683"/>
        <v>0.16741497460761628</v>
      </c>
      <c r="O1395" s="13">
        <f t="shared" si="1684"/>
        <v>4.8410483972558024E-2</v>
      </c>
      <c r="P1395" s="13">
        <f t="shared" si="1685"/>
        <v>9.0686668047450278E-2</v>
      </c>
      <c r="Q1395" s="13">
        <f t="shared" si="1686"/>
        <v>0.15680804014497635</v>
      </c>
      <c r="R1395" s="13">
        <f t="shared" si="1687"/>
        <v>1.3111686993130112E-2</v>
      </c>
      <c r="S1395" s="13">
        <f t="shared" si="1688"/>
        <v>2.3005761850571547E-2</v>
      </c>
      <c r="T1395" s="13">
        <f t="shared" si="1689"/>
        <v>8.4941019864729544E-2</v>
      </c>
      <c r="U1395" s="13">
        <f t="shared" si="1690"/>
        <v>2.4561935934416398E-2</v>
      </c>
      <c r="V1395" s="13">
        <f t="shared" si="1691"/>
        <v>2.5938644429742996E-3</v>
      </c>
      <c r="W1395" s="13">
        <f t="shared" si="1692"/>
        <v>9.7915420496241495E-2</v>
      </c>
      <c r="X1395" s="13">
        <f t="shared" si="1693"/>
        <v>5.3039599689818889E-2</v>
      </c>
      <c r="Y1395" s="13">
        <f t="shared" si="1694"/>
        <v>1.4365455006978296E-2</v>
      </c>
      <c r="Z1395" s="13">
        <f t="shared" si="1695"/>
        <v>2.3674807837529561E-3</v>
      </c>
      <c r="AA1395" s="13">
        <f t="shared" si="1696"/>
        <v>4.4349679310503494E-3</v>
      </c>
      <c r="AB1395" s="13">
        <f t="shared" si="1697"/>
        <v>4.1539810342759382E-3</v>
      </c>
      <c r="AC1395" s="13">
        <f t="shared" si="1698"/>
        <v>1.6450551368947871E-4</v>
      </c>
      <c r="AD1395" s="13">
        <f t="shared" si="1699"/>
        <v>4.5855889605971881E-2</v>
      </c>
      <c r="AE1395" s="13">
        <f t="shared" si="1700"/>
        <v>2.4839581097592642E-2</v>
      </c>
      <c r="AF1395" s="13">
        <f t="shared" si="1701"/>
        <v>6.7276504109466465E-3</v>
      </c>
      <c r="AG1395" s="13">
        <f t="shared" si="1702"/>
        <v>1.2147623014543548E-3</v>
      </c>
      <c r="AH1395" s="13">
        <f t="shared" si="1703"/>
        <v>3.2060893066484738E-4</v>
      </c>
      <c r="AI1395" s="13">
        <f t="shared" si="1704"/>
        <v>6.0059212968687642E-4</v>
      </c>
      <c r="AJ1395" s="13">
        <f t="shared" si="1705"/>
        <v>5.6254032832742833E-4</v>
      </c>
      <c r="AK1395" s="13">
        <f t="shared" si="1706"/>
        <v>3.5126625358845501E-4</v>
      </c>
      <c r="AL1395" s="13">
        <f t="shared" si="1707"/>
        <v>6.6771881733546395E-6</v>
      </c>
      <c r="AM1395" s="13">
        <f t="shared" si="1708"/>
        <v>1.7180236582945926E-2</v>
      </c>
      <c r="AN1395" s="13">
        <f t="shared" si="1709"/>
        <v>9.3063264837923241E-3</v>
      </c>
      <c r="AO1395" s="13">
        <f t="shared" si="1710"/>
        <v>2.5205622811069459E-3</v>
      </c>
      <c r="AP1395" s="13">
        <f t="shared" si="1711"/>
        <v>4.551193731134545E-4</v>
      </c>
      <c r="AQ1395" s="13">
        <f t="shared" si="1712"/>
        <v>6.16331657431465E-5</v>
      </c>
      <c r="AR1395" s="13">
        <f t="shared" si="1713"/>
        <v>3.4733996449715811E-5</v>
      </c>
      <c r="AS1395" s="13">
        <f t="shared" si="1714"/>
        <v>6.5066699349303203E-5</v>
      </c>
      <c r="AT1395" s="13">
        <f t="shared" si="1715"/>
        <v>6.0944259183386529E-5</v>
      </c>
      <c r="AU1395" s="13">
        <f t="shared" si="1716"/>
        <v>3.8055336698654588E-5</v>
      </c>
      <c r="AV1395" s="13">
        <f t="shared" si="1717"/>
        <v>1.78221296474806E-5</v>
      </c>
      <c r="AW1395" s="13">
        <f t="shared" si="1718"/>
        <v>1.8821068711405031E-7</v>
      </c>
      <c r="AX1395" s="13">
        <f t="shared" si="1719"/>
        <v>5.363915293146896E-3</v>
      </c>
      <c r="AY1395" s="13">
        <f t="shared" si="1720"/>
        <v>2.9055680757611563E-3</v>
      </c>
      <c r="AZ1395" s="13">
        <f t="shared" si="1721"/>
        <v>7.8695555219417471E-4</v>
      </c>
      <c r="BA1395" s="13">
        <f t="shared" si="1722"/>
        <v>1.4209476999135049E-4</v>
      </c>
      <c r="BB1395" s="13">
        <f t="shared" si="1723"/>
        <v>1.9242754818806644E-5</v>
      </c>
      <c r="BC1395" s="13">
        <f t="shared" si="1724"/>
        <v>2.0847135361237923E-6</v>
      </c>
      <c r="BD1395" s="13">
        <f t="shared" si="1725"/>
        <v>3.1358310025525756E-6</v>
      </c>
      <c r="BE1395" s="13">
        <f t="shared" si="1726"/>
        <v>5.8743074194959756E-6</v>
      </c>
      <c r="BF1395" s="13">
        <f t="shared" si="1727"/>
        <v>5.5021280851321858E-6</v>
      </c>
      <c r="BG1395" s="13">
        <f t="shared" si="1728"/>
        <v>3.4356859800161067E-6</v>
      </c>
      <c r="BH1395" s="13">
        <f t="shared" si="1729"/>
        <v>1.609005366283969E-6</v>
      </c>
      <c r="BI1395" s="13">
        <f t="shared" si="1730"/>
        <v>6.0282535337376063E-7</v>
      </c>
      <c r="BJ1395" s="14">
        <f t="shared" si="1731"/>
        <v>0.69186613227247684</v>
      </c>
      <c r="BK1395" s="14">
        <f t="shared" si="1732"/>
        <v>0.20873274101226125</v>
      </c>
      <c r="BL1395" s="14">
        <f t="shared" si="1733"/>
        <v>9.6744845712233837E-2</v>
      </c>
      <c r="BM1395" s="14">
        <f t="shared" si="1734"/>
        <v>0.43100427025627824</v>
      </c>
      <c r="BN1395" s="14">
        <f t="shared" si="1735"/>
        <v>0.56580154965937224</v>
      </c>
    </row>
    <row r="1396" spans="1:66" x14ac:dyDescent="0.25">
      <c r="A1396" t="s">
        <v>91</v>
      </c>
      <c r="B1396" t="s">
        <v>111</v>
      </c>
      <c r="C1396" t="s">
        <v>118</v>
      </c>
      <c r="D1396" s="7" t="s">
        <v>510</v>
      </c>
      <c r="E1396" s="10">
        <f>VLOOKUP(A1396,home!$A$2:$E$405,3,FALSE)</f>
        <v>1.53296703296703</v>
      </c>
      <c r="F1396" s="10">
        <f>VLOOKUP(B1396,home!$B$2:$E$405,3,FALSE)</f>
        <v>0.87</v>
      </c>
      <c r="G1396" s="10">
        <f>VLOOKUP(C1396,away!$B$2:$E$405,4,FALSE)</f>
        <v>1.49</v>
      </c>
      <c r="H1396" s="10">
        <f>VLOOKUP(A1396,away!$A$2:$E$405,3,FALSE)</f>
        <v>1.2527472527472501</v>
      </c>
      <c r="I1396" s="10">
        <f>VLOOKUP(C1396,away!$B$2:$E$405,3,FALSE)</f>
        <v>0.75</v>
      </c>
      <c r="J1396" s="10">
        <f>VLOOKUP(B1396,home!$B$2:$E$405,4,FALSE)</f>
        <v>0.71</v>
      </c>
      <c r="K1396" s="12">
        <f t="shared" si="1680"/>
        <v>1.9871851648351611</v>
      </c>
      <c r="L1396" s="12">
        <f t="shared" si="1681"/>
        <v>0.66708791208791063</v>
      </c>
      <c r="M1396" s="13">
        <f t="shared" si="1682"/>
        <v>7.0349959091393147E-2</v>
      </c>
      <c r="N1396" s="13">
        <f t="shared" si="1683"/>
        <v>0.1397983950531769</v>
      </c>
      <c r="O1396" s="13">
        <f t="shared" si="1684"/>
        <v>4.6929607325747372E-2</v>
      </c>
      <c r="P1396" s="13">
        <f t="shared" si="1685"/>
        <v>9.3257819469264661E-2</v>
      </c>
      <c r="Q1396" s="13">
        <f t="shared" si="1686"/>
        <v>0.13890264835871918</v>
      </c>
      <c r="R1396" s="13">
        <f t="shared" si="1687"/>
        <v>1.5653086883019165E-2</v>
      </c>
      <c r="S1396" s="13">
        <f t="shared" si="1688"/>
        <v>3.0906275584551075E-2</v>
      </c>
      <c r="T1396" s="13">
        <f t="shared" si="1689"/>
        <v>9.2660277677099223E-2</v>
      </c>
      <c r="U1396" s="13">
        <f t="shared" si="1690"/>
        <v>3.1105582037811531E-2</v>
      </c>
      <c r="V1396" s="13">
        <f t="shared" si="1691"/>
        <v>4.5522444049043622E-3</v>
      </c>
      <c r="W1396" s="13">
        <f t="shared" si="1692"/>
        <v>9.2008427391587266E-2</v>
      </c>
      <c r="X1396" s="13">
        <f t="shared" si="1693"/>
        <v>6.1377709723146073E-2</v>
      </c>
      <c r="Y1396" s="13">
        <f t="shared" si="1694"/>
        <v>2.0472164113975681E-2</v>
      </c>
      <c r="Z1396" s="13">
        <f t="shared" si="1695"/>
        <v>3.4806616821746383E-3</v>
      </c>
      <c r="AA1396" s="13">
        <f t="shared" si="1696"/>
        <v>6.9167192586276367E-3</v>
      </c>
      <c r="AB1396" s="13">
        <f t="shared" si="1697"/>
        <v>6.8724009500372484E-3</v>
      </c>
      <c r="AC1396" s="13">
        <f t="shared" si="1698"/>
        <v>3.7716118848504072E-4</v>
      </c>
      <c r="AD1396" s="13">
        <f t="shared" si="1699"/>
        <v>4.5709445488093831E-2</v>
      </c>
      <c r="AE1396" s="13">
        <f t="shared" si="1700"/>
        <v>3.0492218553348677E-2</v>
      </c>
      <c r="AF1396" s="13">
        <f t="shared" si="1701"/>
        <v>1.0170495204840811E-2</v>
      </c>
      <c r="AG1396" s="13">
        <f t="shared" si="1702"/>
        <v>2.2615381370324544E-3</v>
      </c>
      <c r="AH1396" s="13">
        <f t="shared" si="1703"/>
        <v>5.8047683356156853E-4</v>
      </c>
      <c r="AI1396" s="13">
        <f t="shared" si="1704"/>
        <v>1.1535149521840378E-3</v>
      </c>
      <c r="AJ1396" s="13">
        <f t="shared" si="1705"/>
        <v>1.1461239001978303E-3</v>
      </c>
      <c r="AK1396" s="13">
        <f t="shared" si="1706"/>
        <v>7.5918680384538112E-4</v>
      </c>
      <c r="AL1396" s="13">
        <f t="shared" si="1707"/>
        <v>1.9999005247952991E-5</v>
      </c>
      <c r="AM1396" s="13">
        <f t="shared" si="1708"/>
        <v>1.8166626393356314E-2</v>
      </c>
      <c r="AN1396" s="13">
        <f t="shared" si="1709"/>
        <v>1.2118736870425192E-2</v>
      </c>
      <c r="AO1396" s="13">
        <f t="shared" si="1710"/>
        <v>4.0421314380173603E-3</v>
      </c>
      <c r="AP1396" s="13">
        <f t="shared" si="1711"/>
        <v>8.9881900712396822E-4</v>
      </c>
      <c r="AQ1396" s="13">
        <f t="shared" si="1712"/>
        <v>1.4989782370181421E-4</v>
      </c>
      <c r="AR1396" s="13">
        <f t="shared" si="1713"/>
        <v>7.7445815783197669E-5</v>
      </c>
      <c r="AS1396" s="13">
        <f t="shared" si="1714"/>
        <v>1.5389917620292715E-4</v>
      </c>
      <c r="AT1396" s="13">
        <f t="shared" si="1715"/>
        <v>1.5291307991540469E-4</v>
      </c>
      <c r="AU1396" s="13">
        <f t="shared" si="1716"/>
        <v>1.0128886797238187E-4</v>
      </c>
      <c r="AV1396" s="13">
        <f t="shared" si="1717"/>
        <v>5.0319933949416147E-5</v>
      </c>
      <c r="AW1396" s="13">
        <f t="shared" si="1718"/>
        <v>7.3642292723516271E-7</v>
      </c>
      <c r="AX1396" s="13">
        <f t="shared" si="1719"/>
        <v>6.0167417439967582E-3</v>
      </c>
      <c r="AY1396" s="13">
        <f t="shared" si="1720"/>
        <v>4.0136956875749712E-3</v>
      </c>
      <c r="AZ1396" s="13">
        <f t="shared" si="1721"/>
        <v>1.3387439379903192E-3</v>
      </c>
      <c r="BA1396" s="13">
        <f t="shared" si="1722"/>
        <v>2.9768663280476976E-4</v>
      </c>
      <c r="BB1396" s="13">
        <f t="shared" si="1723"/>
        <v>4.964578858355359E-5</v>
      </c>
      <c r="BC1396" s="13">
        <f t="shared" si="1724"/>
        <v>6.6236210900321183E-6</v>
      </c>
      <c r="BD1396" s="13">
        <f t="shared" si="1725"/>
        <v>8.6105279251263802E-6</v>
      </c>
      <c r="BE1396" s="13">
        <f t="shared" si="1726"/>
        <v>1.711071335421002E-5</v>
      </c>
      <c r="BF1396" s="13">
        <f t="shared" si="1727"/>
        <v>1.7001077868616522E-5</v>
      </c>
      <c r="BG1396" s="13">
        <f t="shared" si="1728"/>
        <v>1.1261429908907377E-5</v>
      </c>
      <c r="BH1396" s="13">
        <f t="shared" si="1729"/>
        <v>5.5946366124529306E-6</v>
      </c>
      <c r="BI1396" s="13">
        <f t="shared" si="1730"/>
        <v>2.2235157757820212E-6</v>
      </c>
      <c r="BJ1396" s="14">
        <f t="shared" si="1731"/>
        <v>0.68095266864568504</v>
      </c>
      <c r="BK1396" s="14">
        <f t="shared" si="1732"/>
        <v>0.20347715443142125</v>
      </c>
      <c r="BL1396" s="14">
        <f t="shared" si="1733"/>
        <v>0.11171436772030018</v>
      </c>
      <c r="BM1396" s="14">
        <f t="shared" si="1734"/>
        <v>0.4907203770336131</v>
      </c>
      <c r="BN1396" s="14">
        <f t="shared" si="1735"/>
        <v>0.50489151618132044</v>
      </c>
    </row>
    <row r="1397" spans="1:66" x14ac:dyDescent="0.25">
      <c r="A1397" t="s">
        <v>114</v>
      </c>
      <c r="B1397" t="s">
        <v>120</v>
      </c>
      <c r="C1397" t="s">
        <v>119</v>
      </c>
      <c r="D1397" s="7" t="s">
        <v>510</v>
      </c>
      <c r="E1397" s="10">
        <f>VLOOKUP(A1397,home!$A$2:$E$405,3,FALSE)</f>
        <v>1.3611111111111101</v>
      </c>
      <c r="F1397" s="10">
        <f>VLOOKUP(B1397,home!$B$2:$E$405,3,FALSE)</f>
        <v>0.92</v>
      </c>
      <c r="G1397" s="10">
        <f>VLOOKUP(C1397,away!$B$2:$E$405,4,FALSE)</f>
        <v>0.84</v>
      </c>
      <c r="H1397" s="10">
        <f>VLOOKUP(A1397,away!$A$2:$E$405,3,FALSE)</f>
        <v>1.12777777777778</v>
      </c>
      <c r="I1397" s="10">
        <f>VLOOKUP(C1397,away!$B$2:$E$405,3,FALSE)</f>
        <v>0.73</v>
      </c>
      <c r="J1397" s="10">
        <f>VLOOKUP(B1397,home!$B$2:$E$405,4,FALSE)</f>
        <v>1.44</v>
      </c>
      <c r="K1397" s="12">
        <f t="shared" si="1680"/>
        <v>1.0518666666666658</v>
      </c>
      <c r="L1397" s="12">
        <f t="shared" si="1681"/>
        <v>1.1855200000000021</v>
      </c>
      <c r="M1397" s="13">
        <f t="shared" si="1682"/>
        <v>0.10673707978401491</v>
      </c>
      <c r="N1397" s="13">
        <f t="shared" si="1683"/>
        <v>0.11227317632214572</v>
      </c>
      <c r="O1397" s="13">
        <f t="shared" si="1684"/>
        <v>0.12653894282554556</v>
      </c>
      <c r="P1397" s="13">
        <f t="shared" si="1685"/>
        <v>0.1331020959934304</v>
      </c>
      <c r="Q1397" s="13">
        <f t="shared" si="1686"/>
        <v>5.9048205867027109E-2</v>
      </c>
      <c r="R1397" s="13">
        <f t="shared" si="1687"/>
        <v>7.5007223749270532E-2</v>
      </c>
      <c r="S1397" s="13">
        <f t="shared" si="1688"/>
        <v>4.1494876929585915E-2</v>
      </c>
      <c r="T1397" s="13">
        <f t="shared" si="1689"/>
        <v>7.0002829019478102E-2</v>
      </c>
      <c r="U1397" s="13">
        <f t="shared" si="1690"/>
        <v>7.8897598421065959E-2</v>
      </c>
      <c r="V1397" s="13">
        <f t="shared" si="1691"/>
        <v>5.7493870853225553E-3</v>
      </c>
      <c r="W1397" s="13">
        <f t="shared" si="1692"/>
        <v>2.0703613159332293E-2</v>
      </c>
      <c r="X1397" s="13">
        <f t="shared" si="1693"/>
        <v>2.4544547472651661E-2</v>
      </c>
      <c r="Y1397" s="13">
        <f t="shared" si="1694"/>
        <v>1.4549025959889024E-2</v>
      </c>
      <c r="Z1397" s="13">
        <f t="shared" si="1695"/>
        <v>2.9640854633078449E-2</v>
      </c>
      <c r="AA1397" s="13">
        <f t="shared" si="1696"/>
        <v>3.1178226960047427E-2</v>
      </c>
      <c r="AB1397" s="13">
        <f t="shared" si="1697"/>
        <v>1.6397668832520928E-2</v>
      </c>
      <c r="AC1397" s="13">
        <f t="shared" si="1698"/>
        <v>4.4809607945201966E-4</v>
      </c>
      <c r="AD1397" s="13">
        <f t="shared" si="1699"/>
        <v>5.4443601404657437E-3</v>
      </c>
      <c r="AE1397" s="13">
        <f t="shared" si="1700"/>
        <v>6.4543978337249586E-3</v>
      </c>
      <c r="AF1397" s="13">
        <f t="shared" si="1701"/>
        <v>3.8259088599188139E-3</v>
      </c>
      <c r="AG1397" s="13">
        <f t="shared" si="1702"/>
        <v>1.5118971572036534E-3</v>
      </c>
      <c r="AH1397" s="13">
        <f t="shared" si="1703"/>
        <v>8.7849564961518072E-3</v>
      </c>
      <c r="AI1397" s="13">
        <f t="shared" si="1704"/>
        <v>9.2406029064188745E-3</v>
      </c>
      <c r="AJ1397" s="13">
        <f t="shared" si="1705"/>
        <v>4.8599410885825619E-3</v>
      </c>
      <c r="AK1397" s="13">
        <f t="shared" si="1706"/>
        <v>1.7040033443479023E-3</v>
      </c>
      <c r="AL1397" s="13">
        <f t="shared" si="1707"/>
        <v>2.2351193231889291E-5</v>
      </c>
      <c r="AM1397" s="13">
        <f t="shared" si="1708"/>
        <v>1.1453481906169127E-3</v>
      </c>
      <c r="AN1397" s="13">
        <f t="shared" si="1709"/>
        <v>1.3578331869401647E-3</v>
      </c>
      <c r="AO1397" s="13">
        <f t="shared" si="1710"/>
        <v>8.0486919989065356E-4</v>
      </c>
      <c r="AP1397" s="13">
        <f t="shared" si="1711"/>
        <v>3.1806284461812309E-4</v>
      </c>
      <c r="AQ1397" s="13">
        <f t="shared" si="1712"/>
        <v>9.4267465887919494E-5</v>
      </c>
      <c r="AR1397" s="13">
        <f t="shared" si="1713"/>
        <v>2.0829483250635805E-3</v>
      </c>
      <c r="AS1397" s="13">
        <f t="shared" si="1714"/>
        <v>2.1909839115235434E-3</v>
      </c>
      <c r="AT1397" s="13">
        <f t="shared" si="1715"/>
        <v>1.152311471867281E-3</v>
      </c>
      <c r="AU1397" s="13">
        <f t="shared" si="1716"/>
        <v>4.0402600895826548E-4</v>
      </c>
      <c r="AV1397" s="13">
        <f t="shared" si="1717"/>
        <v>1.0624537282239178E-4</v>
      </c>
      <c r="AW1397" s="13">
        <f t="shared" si="1718"/>
        <v>7.7422606847972446E-7</v>
      </c>
      <c r="AX1397" s="13">
        <f t="shared" si="1719"/>
        <v>2.0079226390615142E-4</v>
      </c>
      <c r="AY1397" s="13">
        <f t="shared" si="1720"/>
        <v>2.3804324470602106E-4</v>
      </c>
      <c r="AZ1397" s="13">
        <f t="shared" si="1721"/>
        <v>1.4110251373194131E-4</v>
      </c>
      <c r="BA1397" s="13">
        <f t="shared" si="1722"/>
        <v>5.5759950693163779E-5</v>
      </c>
      <c r="BB1397" s="13">
        <f t="shared" si="1723"/>
        <v>1.6526134186439914E-5</v>
      </c>
      <c r="BC1397" s="13">
        <f t="shared" si="1724"/>
        <v>3.9184125201416537E-6</v>
      </c>
      <c r="BD1397" s="13">
        <f t="shared" si="1725"/>
        <v>4.1156281638823059E-4</v>
      </c>
      <c r="BE1397" s="13">
        <f t="shared" si="1726"/>
        <v>4.3290920779823309E-4</v>
      </c>
      <c r="BF1397" s="13">
        <f t="shared" si="1727"/>
        <v>2.2768138268801718E-4</v>
      </c>
      <c r="BG1397" s="13">
        <f t="shared" si="1728"/>
        <v>7.9830152356700714E-5</v>
      </c>
      <c r="BH1397" s="13">
        <f t="shared" si="1729"/>
        <v>2.0992669064733715E-5</v>
      </c>
      <c r="BI1397" s="13">
        <f t="shared" si="1730"/>
        <v>4.4162977667115781E-6</v>
      </c>
      <c r="BJ1397" s="14">
        <f t="shared" si="1731"/>
        <v>0.32273448519953468</v>
      </c>
      <c r="BK1397" s="14">
        <f t="shared" si="1732"/>
        <v>0.2877919303097437</v>
      </c>
      <c r="BL1397" s="14">
        <f t="shared" si="1733"/>
        <v>0.35972307224024924</v>
      </c>
      <c r="BM1397" s="14">
        <f t="shared" si="1734"/>
        <v>0.38694634882253431</v>
      </c>
      <c r="BN1397" s="14">
        <f t="shared" si="1735"/>
        <v>0.61270672454143416</v>
      </c>
    </row>
    <row r="1398" spans="1:66" x14ac:dyDescent="0.25">
      <c r="A1398" t="s">
        <v>114</v>
      </c>
      <c r="B1398" t="s">
        <v>123</v>
      </c>
      <c r="C1398" t="s">
        <v>133</v>
      </c>
      <c r="D1398" s="7" t="s">
        <v>510</v>
      </c>
      <c r="E1398" s="10">
        <f>VLOOKUP(A1398,home!$A$2:$E$405,3,FALSE)</f>
        <v>1.3611111111111101</v>
      </c>
      <c r="F1398" s="10">
        <f>VLOOKUP(B1398,home!$B$2:$E$405,3,FALSE)</f>
        <v>1.26</v>
      </c>
      <c r="G1398" s="10">
        <f>VLOOKUP(C1398,away!$B$2:$E$405,4,FALSE)</f>
        <v>0.55000000000000004</v>
      </c>
      <c r="H1398" s="10">
        <f>VLOOKUP(A1398,away!$A$2:$E$405,3,FALSE)</f>
        <v>1.12777777777778</v>
      </c>
      <c r="I1398" s="10">
        <f>VLOOKUP(C1398,away!$B$2:$E$405,3,FALSE)</f>
        <v>0.28000000000000003</v>
      </c>
      <c r="J1398" s="10">
        <f>VLOOKUP(B1398,home!$B$2:$E$405,4,FALSE)</f>
        <v>1.1399999999999999</v>
      </c>
      <c r="K1398" s="12">
        <f t="shared" ref="K1398:K1461" si="1736">E1398*F1398*G1398</f>
        <v>0.94324999999999937</v>
      </c>
      <c r="L1398" s="12">
        <f t="shared" ref="L1398:L1461" si="1737">H1398*I1398*J1398</f>
        <v>0.3599866666666674</v>
      </c>
      <c r="M1398" s="13">
        <f t="shared" ref="M1398:M1461" si="1738">_xlfn.POISSON.DIST(0,K1398,FALSE) * _xlfn.POISSON.DIST(0,L1398,FALSE)</f>
        <v>0.27165112444804518</v>
      </c>
      <c r="N1398" s="13">
        <f t="shared" ref="N1398:N1461" si="1739">_xlfn.POISSON.DIST(1,K1398,FALSE) * _xlfn.POISSON.DIST(0,L1398,FALSE)</f>
        <v>0.25623492313561841</v>
      </c>
      <c r="O1398" s="13">
        <f t="shared" ref="O1398:O1461" si="1740">_xlfn.POISSON.DIST(0,K1398,FALSE) * _xlfn.POISSON.DIST(1,L1398,FALSE)</f>
        <v>9.779078278630382E-2</v>
      </c>
      <c r="P1398" s="13">
        <f t="shared" ref="P1398:P1461" si="1741">_xlfn.POISSON.DIST(1,K1398,FALSE) * _xlfn.POISSON.DIST(1,L1398,FALSE)</f>
        <v>9.2241155863181004E-2</v>
      </c>
      <c r="Q1398" s="13">
        <f t="shared" ref="Q1398:Q1461" si="1742">_xlfn.POISSON.DIST(2,K1398,FALSE) * _xlfn.POISSON.DIST(0,L1398,FALSE)</f>
        <v>0.12084679562383595</v>
      </c>
      <c r="R1398" s="13">
        <f t="shared" ref="R1398:R1461" si="1743">_xlfn.POISSON.DIST(0,K1398,FALSE) * _xlfn.POISSON.DIST(2,L1398,FALSE)</f>
        <v>1.7601688962982816E-2</v>
      </c>
      <c r="S1398" s="13">
        <f t="shared" ref="S1398:S1461" si="1744">_xlfn.POISSON.DIST(2,K1398,FALSE) * _xlfn.POISSON.DIST(2,L1398,FALSE)</f>
        <v>7.8302923025475452E-3</v>
      </c>
      <c r="T1398" s="13">
        <f t="shared" ref="T1398:T1461" si="1745">_xlfn.POISSON.DIST(2,K1398,FALSE) * _xlfn.POISSON.DIST(1,L1398,FALSE)</f>
        <v>4.3503235133972716E-2</v>
      </c>
      <c r="U1398" s="13">
        <f t="shared" ref="U1398:U1461" si="1746">_xlfn.POISSON.DIST(1,K1398,FALSE) * _xlfn.POISSON.DIST(2,L1398,FALSE)</f>
        <v>1.6602793114333526E-2</v>
      </c>
      <c r="V1398" s="13">
        <f t="shared" ref="V1398:V1461" si="1747">_xlfn.POISSON.DIST(3,K1398,FALSE) * _xlfn.POISSON.DIST(3,L1398,FALSE)</f>
        <v>2.9542598646665363E-4</v>
      </c>
      <c r="W1398" s="13">
        <f t="shared" ref="W1398:W1461" si="1748">_xlfn.POISSON.DIST(3,K1398,FALSE) * _xlfn.POISSON.DIST(0,L1398,FALSE)</f>
        <v>3.79962466573944E-2</v>
      </c>
      <c r="X1398" s="13">
        <f t="shared" ref="X1398:X1461" si="1749">_xlfn.POISSON.DIST(3,K1398,FALSE) * _xlfn.POISSON.DIST(1,L1398,FALSE)</f>
        <v>1.3678142180039914E-2</v>
      </c>
      <c r="Y1398" s="13">
        <f t="shared" ref="Y1398:Y1461" si="1750">_xlfn.POISSON.DIST(3,K1398,FALSE) * _xlfn.POISSON.DIST(2,L1398,FALSE)</f>
        <v>2.461974404792656E-3</v>
      </c>
      <c r="Z1398" s="13">
        <f t="shared" ref="Z1398:Z1461" si="1751">_xlfn.POISSON.DIST(0,K1398,FALSE) * _xlfn.POISSON.DIST(3,L1398,FALSE)</f>
        <v>2.1121244458292181E-3</v>
      </c>
      <c r="AA1398" s="13">
        <f t="shared" ref="AA1398:AA1461" si="1752">_xlfn.POISSON.DIST(1,K1398,FALSE) * _xlfn.POISSON.DIST(3,L1398,FALSE)</f>
        <v>1.9922613835284086E-3</v>
      </c>
      <c r="AB1398" s="13">
        <f t="shared" ref="AB1398:AB1461" si="1753">_xlfn.POISSON.DIST(2,K1398,FALSE) * _xlfn.POISSON.DIST(3,L1398,FALSE)</f>
        <v>9.3960027500658507E-4</v>
      </c>
      <c r="AC1398" s="13">
        <f t="shared" ref="AC1398:AC1461" si="1754">_xlfn.POISSON.DIST(4,K1398,FALSE) * _xlfn.POISSON.DIST(4,L1398,FALSE)</f>
        <v>6.2696304218953259E-6</v>
      </c>
      <c r="AD1398" s="13">
        <f t="shared" ref="AD1398:AD1461" si="1755">_xlfn.POISSON.DIST(4,K1398,FALSE) * _xlfn.POISSON.DIST(0,L1398,FALSE)</f>
        <v>8.9599899148968092E-3</v>
      </c>
      <c r="AE1398" s="13">
        <f t="shared" ref="AE1398:AE1461" si="1756">_xlfn.POISSON.DIST(4,K1398,FALSE) * _xlfn.POISSON.DIST(1,L1398,FALSE)</f>
        <v>3.2254769028306593E-3</v>
      </c>
      <c r="AF1398" s="13">
        <f t="shared" ref="AF1398:AF1461" si="1757">_xlfn.POISSON.DIST(4,K1398,FALSE) * _xlfn.POISSON.DIST(2,L1398,FALSE)</f>
        <v>5.8056433933016769E-4</v>
      </c>
      <c r="AG1398" s="13">
        <f t="shared" ref="AG1398:AG1461" si="1758">_xlfn.POISSON.DIST(4,K1398,FALSE) * _xlfn.POISSON.DIST(3,L1398,FALSE)</f>
        <v>6.9665140433667697E-5</v>
      </c>
      <c r="AH1398" s="13">
        <f t="shared" ref="AH1398:AH1461" si="1759">_xlfn.POISSON.DIST(0,K1398,FALSE) * _xlfn.POISSON.DIST(4,L1398,FALSE)</f>
        <v>1.9008415970981057E-4</v>
      </c>
      <c r="AI1398" s="13">
        <f t="shared" ref="AI1398:AI1461" si="1760">_xlfn.POISSON.DIST(1,K1398,FALSE) * _xlfn.POISSON.DIST(4,L1398,FALSE)</f>
        <v>1.7929688364627869E-4</v>
      </c>
      <c r="AJ1398" s="13">
        <f t="shared" ref="AJ1398:AJ1461" si="1761">_xlfn.POISSON.DIST(2,K1398,FALSE) * _xlfn.POISSON.DIST(4,L1398,FALSE)</f>
        <v>8.4560892749676122E-5</v>
      </c>
      <c r="AK1398" s="13">
        <f t="shared" ref="AK1398:AK1461" si="1762">_xlfn.POISSON.DIST(3,K1398,FALSE) * _xlfn.POISSON.DIST(4,L1398,FALSE)</f>
        <v>2.6587354028710656E-5</v>
      </c>
      <c r="AL1398" s="13">
        <f t="shared" ref="AL1398:AL1461" si="1763">_xlfn.POISSON.DIST(5,K1398,FALSE) * _xlfn.POISSON.DIST(5,L1398,FALSE)</f>
        <v>8.5155982052442416E-8</v>
      </c>
      <c r="AM1398" s="13">
        <f t="shared" ref="AM1398:AM1461" si="1764">_xlfn.POISSON.DIST(5,K1398,FALSE) * _xlfn.POISSON.DIST(0,L1398,FALSE)</f>
        <v>1.6903020974452824E-3</v>
      </c>
      <c r="AN1398" s="13">
        <f t="shared" ref="AN1398:AN1461" si="1765">_xlfn.POISSON.DIST(5,K1398,FALSE) * _xlfn.POISSON.DIST(1,L1398,FALSE)</f>
        <v>6.0848621771900362E-4</v>
      </c>
      <c r="AO1398" s="13">
        <f t="shared" ref="AO1398:AO1461" si="1766">_xlfn.POISSON.DIST(5,K1398,FALSE) * _xlfn.POISSON.DIST(2,L1398,FALSE)</f>
        <v>1.0952346261463609E-4</v>
      </c>
      <c r="AP1398" s="13">
        <f t="shared" ref="AP1398:AP1461" si="1767">_xlfn.POISSON.DIST(5,K1398,FALSE) * _xlfn.POISSON.DIST(3,L1398,FALSE)</f>
        <v>1.3142328742811406E-5</v>
      </c>
      <c r="AQ1398" s="13">
        <f t="shared" ref="AQ1398:AQ1461" si="1768">_xlfn.POISSON.DIST(5,K1398,FALSE) * _xlfn.POISSON.DIST(4,L1398,FALSE)</f>
        <v>1.1827657790905529E-6</v>
      </c>
      <c r="AR1398" s="13">
        <f t="shared" ref="AR1398:AR1461" si="1769">_xlfn.POISSON.DIST(0,K1398,FALSE) * _xlfn.POISSON.DIST(5,L1398,FALSE)</f>
        <v>1.3685552608013833E-5</v>
      </c>
      <c r="AS1398" s="13">
        <f t="shared" ref="AS1398:AS1461" si="1770">_xlfn.POISSON.DIST(1,K1398,FALSE) * _xlfn.POISSON.DIST(5,L1398,FALSE)</f>
        <v>1.2908897497509038E-5</v>
      </c>
      <c r="AT1398" s="13">
        <f t="shared" ref="AT1398:AT1461" si="1771">_xlfn.POISSON.DIST(2,K1398,FALSE) * _xlfn.POISSON.DIST(5,L1398,FALSE)</f>
        <v>6.0881587822626956E-6</v>
      </c>
      <c r="AU1398" s="13">
        <f t="shared" ref="AU1398:AU1461" si="1772">_xlfn.POISSON.DIST(3,K1398,FALSE) * _xlfn.POISSON.DIST(5,L1398,FALSE)</f>
        <v>1.9142185904564281E-6</v>
      </c>
      <c r="AV1398" s="13">
        <f t="shared" ref="AV1398:AV1461" si="1773">_xlfn.POISSON.DIST(4,K1398,FALSE) * _xlfn.POISSON.DIST(5,L1398,FALSE)</f>
        <v>4.5139667136200608E-7</v>
      </c>
      <c r="AW1398" s="13">
        <f t="shared" ref="AW1398:AW1461" si="1774">_xlfn.POISSON.DIST(6,K1398,FALSE) * _xlfn.POISSON.DIST(6,L1398,FALSE)</f>
        <v>8.0320405130963735E-10</v>
      </c>
      <c r="AX1398" s="13">
        <f t="shared" ref="AX1398:AX1461" si="1775">_xlfn.POISSON.DIST(6,K1398,FALSE) * _xlfn.POISSON.DIST(0,L1398,FALSE)</f>
        <v>2.6572957556921011E-4</v>
      </c>
      <c r="AY1398" s="13">
        <f t="shared" ref="AY1398:AY1461" si="1776">_xlfn.POISSON.DIST(6,K1398,FALSE) * _xlfn.POISSON.DIST(1,L1398,FALSE)</f>
        <v>9.565910414390826E-5</v>
      </c>
      <c r="AZ1398" s="13">
        <f t="shared" ref="AZ1398:AZ1461" si="1777">_xlfn.POISSON.DIST(6,K1398,FALSE) * _xlfn.POISSON.DIST(2,L1398,FALSE)</f>
        <v>1.7218001018542564E-5</v>
      </c>
      <c r="BA1398" s="13">
        <f t="shared" ref="BA1398:BA1461" si="1778">_xlfn.POISSON.DIST(6,K1398,FALSE) * _xlfn.POISSON.DIST(3,L1398,FALSE)</f>
        <v>2.0660835977761411E-6</v>
      </c>
      <c r="BB1398" s="13">
        <f t="shared" ref="BB1398:BB1461" si="1779">_xlfn.POISSON.DIST(6,K1398,FALSE) * _xlfn.POISSON.DIST(4,L1398,FALSE)</f>
        <v>1.8594063685452711E-7</v>
      </c>
      <c r="BC1398" s="13">
        <f t="shared" ref="BC1398:BC1461" si="1780">_xlfn.POISSON.DIST(6,K1398,FALSE) * _xlfn.POISSON.DIST(5,L1398,FALSE)</f>
        <v>1.3387230011827703E-8</v>
      </c>
      <c r="BD1398" s="13">
        <f t="shared" ref="BD1398:BD1461" si="1781">_xlfn.POISSON.DIST(0,K1398,FALSE) * _xlfn.POISSON.DIST(6,L1398,FALSE)</f>
        <v>8.2110274414170243E-7</v>
      </c>
      <c r="BE1398" s="13">
        <f t="shared" ref="BE1398:BE1461" si="1782">_xlfn.POISSON.DIST(1,K1398,FALSE) * _xlfn.POISSON.DIST(6,L1398,FALSE)</f>
        <v>7.7450516341166028E-7</v>
      </c>
      <c r="BF1398" s="13">
        <f t="shared" ref="BF1398:BF1461" si="1783">_xlfn.POISSON.DIST(2,K1398,FALSE) * _xlfn.POISSON.DIST(6,L1398,FALSE)</f>
        <v>3.65275997694024E-7</v>
      </c>
      <c r="BG1398" s="13">
        <f t="shared" ref="BG1398:BG1461" si="1784">_xlfn.POISSON.DIST(3,K1398,FALSE) * _xlfn.POISSON.DIST(6,L1398,FALSE)</f>
        <v>1.1484886160829599E-7</v>
      </c>
      <c r="BH1398" s="13">
        <f t="shared" ref="BH1398:BH1461" si="1785">_xlfn.POISSON.DIST(4,K1398,FALSE) * _xlfn.POISSON.DIST(6,L1398,FALSE)</f>
        <v>2.7082797178006273E-8</v>
      </c>
      <c r="BI1398" s="13">
        <f t="shared" ref="BI1398:BI1461" si="1786">_xlfn.POISSON.DIST(5,K1398,FALSE) * _xlfn.POISSON.DIST(6,L1398,FALSE)</f>
        <v>5.109169687630882E-9</v>
      </c>
      <c r="BJ1398" s="14">
        <f t="shared" ref="BJ1398:BJ1461" si="1787">SUM(N1398,Q1398,T1398,W1398,X1398,Y1398,AD1398,AE1398,AF1398,AG1398,AM1398,AN1398,AO1398,AP1398,AQ1398,AX1398,AY1398,AZ1398,BA1398,BB1398,BC1398)</f>
        <v>0.49036052239764244</v>
      </c>
      <c r="BK1398" s="14">
        <f t="shared" ref="BK1398:BK1461" si="1788">SUM(M1398,P1398,S1398,V1398,AC1398,AL1398,AY1398)</f>
        <v>0.37212001249078819</v>
      </c>
      <c r="BL1398" s="14">
        <f t="shared" ref="BL1398:BL1461" si="1789">SUM(O1398,R1398,U1398,AA1398,AB1398,AH1398,AI1398,AJ1398,AK1398,AR1398,AS1398,AT1398,AU1398,AV1398,BD1398,BE1398,BF1398,BG1398,BH1398,BI1398)</f>
        <v>0.13544481196117292</v>
      </c>
      <c r="BM1398" s="14">
        <f t="shared" ref="BM1398:BM1461" si="1790">SUM(S1398:BI1398)</f>
        <v>0.14357534217452581</v>
      </c>
      <c r="BN1398" s="14">
        <f t="shared" ref="BN1398:BN1461" si="1791">SUM(M1398:R1398)</f>
        <v>0.8563664708199672</v>
      </c>
    </row>
    <row r="1399" spans="1:66" x14ac:dyDescent="0.25">
      <c r="A1399" t="s">
        <v>114</v>
      </c>
      <c r="B1399" t="s">
        <v>126</v>
      </c>
      <c r="C1399" t="s">
        <v>132</v>
      </c>
      <c r="D1399" s="7" t="s">
        <v>510</v>
      </c>
      <c r="E1399" s="10">
        <f>VLOOKUP(A1399,home!$A$2:$E$405,3,FALSE)</f>
        <v>1.3611111111111101</v>
      </c>
      <c r="F1399" s="10">
        <f>VLOOKUP(B1399,home!$B$2:$E$405,3,FALSE)</f>
        <v>1.47</v>
      </c>
      <c r="G1399" s="10">
        <f>VLOOKUP(C1399,away!$B$2:$E$405,4,FALSE)</f>
        <v>1.65</v>
      </c>
      <c r="H1399" s="10">
        <f>VLOOKUP(A1399,away!$A$2:$E$405,3,FALSE)</f>
        <v>1.12777777777778</v>
      </c>
      <c r="I1399" s="10">
        <f>VLOOKUP(C1399,away!$B$2:$E$405,3,FALSE)</f>
        <v>0.37</v>
      </c>
      <c r="J1399" s="10">
        <f>VLOOKUP(B1399,home!$B$2:$E$405,4,FALSE)</f>
        <v>1.1100000000000001</v>
      </c>
      <c r="K1399" s="12">
        <f t="shared" si="1736"/>
        <v>3.3013749999999971</v>
      </c>
      <c r="L1399" s="12">
        <f t="shared" si="1737"/>
        <v>0.46317833333333425</v>
      </c>
      <c r="M1399" s="13">
        <f t="shared" si="1738"/>
        <v>2.3177962746879003E-2</v>
      </c>
      <c r="N1399" s="13">
        <f t="shared" si="1739"/>
        <v>7.6519146763477597E-2</v>
      </c>
      <c r="O1399" s="13">
        <f t="shared" si="1740"/>
        <v>1.0735530155161526E-2</v>
      </c>
      <c r="P1399" s="13">
        <f t="shared" si="1741"/>
        <v>3.5442010865996354E-2</v>
      </c>
      <c r="Q1399" s="13">
        <f t="shared" si="1742"/>
        <v>0.12630919907313787</v>
      </c>
      <c r="R1399" s="13">
        <f t="shared" si="1743"/>
        <v>2.4862324823587334E-3</v>
      </c>
      <c r="S1399" s="13">
        <f t="shared" si="1744"/>
        <v>1.3548819496598632E-2</v>
      </c>
      <c r="T1399" s="13">
        <f t="shared" si="1745"/>
        <v>5.8503684311364323E-2</v>
      </c>
      <c r="U1399" s="13">
        <f t="shared" si="1746"/>
        <v>8.2079857614470557E-3</v>
      </c>
      <c r="V1399" s="13">
        <f t="shared" si="1747"/>
        <v>2.3019826254024761E-3</v>
      </c>
      <c r="W1399" s="13">
        <f t="shared" si="1748"/>
        <v>0.13899801069669335</v>
      </c>
      <c r="X1399" s="13">
        <f t="shared" si="1749"/>
        <v>6.4380866931143393E-2</v>
      </c>
      <c r="Y1399" s="13">
        <f t="shared" si="1750"/>
        <v>1.4909911321861086E-2</v>
      </c>
      <c r="Z1399" s="13">
        <f t="shared" si="1751"/>
        <v>3.8385633915270545E-4</v>
      </c>
      <c r="AA1399" s="13">
        <f t="shared" si="1752"/>
        <v>1.267253721670262E-3</v>
      </c>
      <c r="AB1399" s="13">
        <f t="shared" si="1753"/>
        <v>2.0918398776895793E-3</v>
      </c>
      <c r="AC1399" s="13">
        <f t="shared" si="1754"/>
        <v>2.2000125214260725E-4</v>
      </c>
      <c r="AD1399" s="13">
        <f t="shared" si="1755"/>
        <v>0.11472113939094891</v>
      </c>
      <c r="AE1399" s="13">
        <f t="shared" si="1756"/>
        <v>5.3136346141200837E-2</v>
      </c>
      <c r="AF1399" s="13">
        <f t="shared" si="1757"/>
        <v>1.2305802122552275E-2</v>
      </c>
      <c r="AG1399" s="13">
        <f t="shared" si="1758"/>
        <v>1.8999269724845232E-3</v>
      </c>
      <c r="AH1399" s="13">
        <f t="shared" si="1759"/>
        <v>4.4448484852046308E-5</v>
      </c>
      <c r="AI1399" s="13">
        <f t="shared" si="1760"/>
        <v>1.4674111667842423E-4</v>
      </c>
      <c r="AJ1399" s="13">
        <f t="shared" si="1761"/>
        <v>2.4222372703711629E-4</v>
      </c>
      <c r="AK1399" s="13">
        <f t="shared" si="1762"/>
        <v>2.6655711894905298E-4</v>
      </c>
      <c r="AL1399" s="13">
        <f t="shared" si="1763"/>
        <v>1.3456379845154463E-5</v>
      </c>
      <c r="AM1399" s="13">
        <f t="shared" si="1764"/>
        <v>7.5747500311358684E-2</v>
      </c>
      <c r="AN1399" s="13">
        <f t="shared" si="1765"/>
        <v>3.5084600948381332E-2</v>
      </c>
      <c r="AO1399" s="13">
        <f t="shared" si="1766"/>
        <v>8.1252134964681921E-3</v>
      </c>
      <c r="AP1399" s="13">
        <f t="shared" si="1767"/>
        <v>1.2544742817572167E-3</v>
      </c>
      <c r="AQ1399" s="13">
        <f t="shared" si="1768"/>
        <v>1.452613267584598E-4</v>
      </c>
      <c r="AR1399" s="13">
        <f t="shared" si="1769"/>
        <v>4.1175150265925547E-6</v>
      </c>
      <c r="AS1399" s="13">
        <f t="shared" si="1770"/>
        <v>1.3593461170916983E-5</v>
      </c>
      <c r="AT1399" s="13">
        <f t="shared" si="1771"/>
        <v>2.2438556436568013E-5</v>
      </c>
      <c r="AU1399" s="13">
        <f t="shared" si="1772"/>
        <v>2.469269641859155E-5</v>
      </c>
      <c r="AV1399" s="13">
        <f t="shared" si="1773"/>
        <v>2.0379962659731903E-5</v>
      </c>
      <c r="AW1399" s="13">
        <f t="shared" si="1774"/>
        <v>5.7156921701071644E-7</v>
      </c>
      <c r="AX1399" s="13">
        <f t="shared" si="1775"/>
        <v>4.1678483973401938E-2</v>
      </c>
      <c r="AY1399" s="13">
        <f t="shared" si="1776"/>
        <v>1.9304570742660395E-2</v>
      </c>
      <c r="AZ1399" s="13">
        <f t="shared" si="1777"/>
        <v>4.4707294511504439E-3</v>
      </c>
      <c r="BA1399" s="13">
        <f t="shared" si="1778"/>
        <v>6.9024833865603819E-4</v>
      </c>
      <c r="BB1399" s="13">
        <f t="shared" si="1779"/>
        <v>7.9927018771201657E-5</v>
      </c>
      <c r="BC1399" s="13">
        <f t="shared" si="1780"/>
        <v>7.4040926685494652E-6</v>
      </c>
      <c r="BD1399" s="13">
        <f t="shared" si="1781"/>
        <v>3.1785729124868293E-7</v>
      </c>
      <c r="BE1399" s="13">
        <f t="shared" si="1782"/>
        <v>1.0493661148961197E-6</v>
      </c>
      <c r="BF1399" s="13">
        <f t="shared" si="1783"/>
        <v>1.7321755287825878E-6</v>
      </c>
      <c r="BG1399" s="13">
        <f t="shared" si="1784"/>
        <v>1.90618699544487E-6</v>
      </c>
      <c r="BH1399" s="13">
        <f t="shared" si="1785"/>
        <v>1.5732595230217004E-6</v>
      </c>
      <c r="BI1399" s="13">
        <f t="shared" si="1786"/>
        <v>1.0387839315631519E-6</v>
      </c>
      <c r="BJ1399" s="14">
        <f t="shared" si="1787"/>
        <v>0.84827244770689658</v>
      </c>
      <c r="BK1399" s="14">
        <f t="shared" si="1788"/>
        <v>9.4008804109524613E-2</v>
      </c>
      <c r="BL1399" s="14">
        <f t="shared" si="1789"/>
        <v>2.5581652266941153E-2</v>
      </c>
      <c r="BM1399" s="14">
        <f t="shared" si="1790"/>
        <v>0.67427267916206046</v>
      </c>
      <c r="BN1399" s="14">
        <f t="shared" si="1791"/>
        <v>0.2746700820870111</v>
      </c>
    </row>
    <row r="1400" spans="1:66" x14ac:dyDescent="0.25">
      <c r="A1400" t="s">
        <v>114</v>
      </c>
      <c r="B1400" t="s">
        <v>345</v>
      </c>
      <c r="C1400" t="s">
        <v>127</v>
      </c>
      <c r="D1400" s="7" t="s">
        <v>510</v>
      </c>
      <c r="E1400" s="10">
        <f>VLOOKUP(A1400,home!$A$2:$E$405,3,FALSE)</f>
        <v>1.3611111111111101</v>
      </c>
      <c r="F1400" s="10">
        <f>VLOOKUP(B1400,home!$B$2:$E$405,3,FALSE)</f>
        <v>1.26</v>
      </c>
      <c r="G1400" s="10">
        <f>VLOOKUP(C1400,away!$B$2:$E$405,4,FALSE)</f>
        <v>0.83</v>
      </c>
      <c r="H1400" s="10">
        <f>VLOOKUP(A1400,away!$A$2:$E$405,3,FALSE)</f>
        <v>1.12777777777778</v>
      </c>
      <c r="I1400" s="10">
        <f>VLOOKUP(C1400,away!$B$2:$E$405,3,FALSE)</f>
        <v>1.19</v>
      </c>
      <c r="J1400" s="10">
        <f>VLOOKUP(B1400,home!$B$2:$E$405,4,FALSE)</f>
        <v>0.63</v>
      </c>
      <c r="K1400" s="12">
        <f t="shared" si="1736"/>
        <v>1.423449999999999</v>
      </c>
      <c r="L1400" s="12">
        <f t="shared" si="1737"/>
        <v>0.84549500000000166</v>
      </c>
      <c r="M1400" s="13">
        <f t="shared" si="1738"/>
        <v>0.10342123194783165</v>
      </c>
      <c r="N1400" s="13">
        <f t="shared" si="1739"/>
        <v>0.14721495261614087</v>
      </c>
      <c r="O1400" s="13">
        <f t="shared" si="1740"/>
        <v>8.74421345057321E-2</v>
      </c>
      <c r="P1400" s="13">
        <f t="shared" si="1741"/>
        <v>0.12446950636218426</v>
      </c>
      <c r="Q1400" s="13">
        <f t="shared" si="1742"/>
        <v>0.1047765621507228</v>
      </c>
      <c r="R1400" s="13">
        <f t="shared" si="1743"/>
        <v>3.696594375696205E-2</v>
      </c>
      <c r="S1400" s="13">
        <f t="shared" si="1744"/>
        <v>3.7450380647807237E-2</v>
      </c>
      <c r="T1400" s="13">
        <f t="shared" si="1745"/>
        <v>8.8588059415625545E-2</v>
      </c>
      <c r="U1400" s="13">
        <f t="shared" si="1746"/>
        <v>5.2619172640847596E-2</v>
      </c>
      <c r="V1400" s="13">
        <f t="shared" si="1747"/>
        <v>5.0080307544369297E-3</v>
      </c>
      <c r="W1400" s="13">
        <f t="shared" si="1748"/>
        <v>4.9714732464482082E-2</v>
      </c>
      <c r="X1400" s="13">
        <f t="shared" si="1749"/>
        <v>4.2033557725057361E-2</v>
      </c>
      <c r="Y1400" s="13">
        <f t="shared" si="1750"/>
        <v>1.7769581444373721E-2</v>
      </c>
      <c r="Z1400" s="13">
        <f t="shared" si="1751"/>
        <v>1.0418173538930897E-2</v>
      </c>
      <c r="AA1400" s="13">
        <f t="shared" si="1752"/>
        <v>1.4829749123991176E-2</v>
      </c>
      <c r="AB1400" s="13">
        <f t="shared" si="1753"/>
        <v>1.0554703195272614E-2</v>
      </c>
      <c r="AC1400" s="13">
        <f t="shared" si="1754"/>
        <v>3.767040288242228E-4</v>
      </c>
      <c r="AD1400" s="13">
        <f t="shared" si="1755"/>
        <v>1.7691608981641741E-2</v>
      </c>
      <c r="AE1400" s="13">
        <f t="shared" si="1756"/>
        <v>1.4958166935933213E-2</v>
      </c>
      <c r="AF1400" s="13">
        <f t="shared" si="1757"/>
        <v>6.3235276767484383E-3</v>
      </c>
      <c r="AG1400" s="13">
        <f t="shared" si="1758"/>
        <v>1.7821703443508107E-3</v>
      </c>
      <c r="AH1400" s="13">
        <f t="shared" si="1759"/>
        <v>2.2021284090745987E-3</v>
      </c>
      <c r="AI1400" s="13">
        <f t="shared" si="1760"/>
        <v>3.1346196838972352E-3</v>
      </c>
      <c r="AJ1400" s="13">
        <f t="shared" si="1761"/>
        <v>2.2309871945217588E-3</v>
      </c>
      <c r="AK1400" s="13">
        <f t="shared" si="1762"/>
        <v>1.0585662406806648E-3</v>
      </c>
      <c r="AL1400" s="13">
        <f t="shared" si="1763"/>
        <v>1.8134831167375238E-5</v>
      </c>
      <c r="AM1400" s="13">
        <f t="shared" si="1764"/>
        <v>5.0366241609835806E-3</v>
      </c>
      <c r="AN1400" s="13">
        <f t="shared" si="1765"/>
        <v>4.2584405449908203E-3</v>
      </c>
      <c r="AO1400" s="13">
        <f t="shared" si="1766"/>
        <v>1.8002450942935105E-3</v>
      </c>
      <c r="AP1400" s="13">
        <f t="shared" si="1767"/>
        <v>5.073660753332316E-4</v>
      </c>
      <c r="AQ1400" s="13">
        <f t="shared" si="1768"/>
        <v>1.0724386996596784E-4</v>
      </c>
      <c r="AR1400" s="13">
        <f t="shared" si="1769"/>
        <v>3.7237771184610644E-4</v>
      </c>
      <c r="AS1400" s="13">
        <f t="shared" si="1770"/>
        <v>5.3006105392733988E-4</v>
      </c>
      <c r="AT1400" s="13">
        <f t="shared" si="1771"/>
        <v>3.7725770360643574E-4</v>
      </c>
      <c r="AU1400" s="13">
        <f t="shared" si="1772"/>
        <v>1.7900249273286015E-4</v>
      </c>
      <c r="AV1400" s="13">
        <f t="shared" si="1773"/>
        <v>6.3700274570147397E-5</v>
      </c>
      <c r="AW1400" s="13">
        <f t="shared" si="1774"/>
        <v>6.0626748407999328E-7</v>
      </c>
      <c r="AX1400" s="13">
        <f t="shared" si="1775"/>
        <v>1.1948971103253468E-3</v>
      </c>
      <c r="AY1400" s="13">
        <f t="shared" si="1776"/>
        <v>1.0102795322945309E-3</v>
      </c>
      <c r="AZ1400" s="13">
        <f t="shared" si="1777"/>
        <v>4.2709314657868308E-4</v>
      </c>
      <c r="BA1400" s="13">
        <f t="shared" si="1778"/>
        <v>1.2036837332218146E-4</v>
      </c>
      <c r="BB1400" s="13">
        <f t="shared" si="1779"/>
        <v>2.5442714450509497E-5</v>
      </c>
      <c r="BC1400" s="13">
        <f t="shared" si="1780"/>
        <v>4.3023375708667154E-6</v>
      </c>
      <c r="BD1400" s="13">
        <f t="shared" si="1781"/>
        <v>5.2473915579554051E-5</v>
      </c>
      <c r="BE1400" s="13">
        <f t="shared" si="1782"/>
        <v>7.4693995131716164E-5</v>
      </c>
      <c r="BF1400" s="13">
        <f t="shared" si="1783"/>
        <v>5.3161583685120651E-5</v>
      </c>
      <c r="BG1400" s="13">
        <f t="shared" si="1784"/>
        <v>2.5224285432194974E-5</v>
      </c>
      <c r="BH1400" s="13">
        <f t="shared" si="1785"/>
        <v>8.976377274614478E-6</v>
      </c>
      <c r="BI1400" s="13">
        <f t="shared" si="1786"/>
        <v>2.5554848463099923E-6</v>
      </c>
      <c r="BJ1400" s="14">
        <f t="shared" si="1787"/>
        <v>0.50534522271518578</v>
      </c>
      <c r="BK1400" s="14">
        <f t="shared" si="1788"/>
        <v>0.27175426810454623</v>
      </c>
      <c r="BL1400" s="14">
        <f t="shared" si="1789"/>
        <v>0.21277748962961218</v>
      </c>
      <c r="BM1400" s="14">
        <f t="shared" si="1790"/>
        <v>0.39499514938389074</v>
      </c>
      <c r="BN1400" s="14">
        <f t="shared" si="1791"/>
        <v>0.60429033133957377</v>
      </c>
    </row>
    <row r="1401" spans="1:66" x14ac:dyDescent="0.25">
      <c r="A1401" t="s">
        <v>114</v>
      </c>
      <c r="B1401" t="s">
        <v>128</v>
      </c>
      <c r="C1401" t="s">
        <v>356</v>
      </c>
      <c r="D1401" s="7" t="s">
        <v>510</v>
      </c>
      <c r="E1401" s="10">
        <f>VLOOKUP(A1401,home!$A$2:$E$405,3,FALSE)</f>
        <v>1.3611111111111101</v>
      </c>
      <c r="F1401" s="10">
        <f>VLOOKUP(B1401,home!$B$2:$E$405,3,FALSE)</f>
        <v>1.38</v>
      </c>
      <c r="G1401" s="10">
        <f>VLOOKUP(C1401,away!$B$2:$E$405,4,FALSE)</f>
        <v>1.1000000000000001</v>
      </c>
      <c r="H1401" s="10">
        <f>VLOOKUP(A1401,away!$A$2:$E$405,3,FALSE)</f>
        <v>1.12777777777778</v>
      </c>
      <c r="I1401" s="10">
        <f>VLOOKUP(C1401,away!$B$2:$E$405,3,FALSE)</f>
        <v>0.37</v>
      </c>
      <c r="J1401" s="10">
        <f>VLOOKUP(B1401,home!$B$2:$E$405,4,FALSE)</f>
        <v>0.33</v>
      </c>
      <c r="K1401" s="12">
        <f t="shared" si="1736"/>
        <v>2.0661666666666649</v>
      </c>
      <c r="L1401" s="12">
        <f t="shared" si="1737"/>
        <v>0.13770166666666694</v>
      </c>
      <c r="M1401" s="13">
        <f t="shared" si="1738"/>
        <v>0.11037536277283286</v>
      </c>
      <c r="N1401" s="13">
        <f t="shared" si="1739"/>
        <v>0.22805389538246795</v>
      </c>
      <c r="O1401" s="13">
        <f t="shared" si="1740"/>
        <v>1.5198871412757066E-2</v>
      </c>
      <c r="P1401" s="13">
        <f t="shared" si="1741"/>
        <v>3.1403401483991532E-2</v>
      </c>
      <c r="Q1401" s="13">
        <f t="shared" si="1742"/>
        <v>0.23559867842137111</v>
      </c>
      <c r="R1401" s="13">
        <f t="shared" si="1743"/>
        <v>1.0464549624945032E-3</v>
      </c>
      <c r="S1401" s="13">
        <f t="shared" si="1744"/>
        <v>2.2336815028061062E-3</v>
      </c>
      <c r="T1401" s="13">
        <f t="shared" si="1745"/>
        <v>3.2442330683086898E-2</v>
      </c>
      <c r="U1401" s="13">
        <f t="shared" si="1746"/>
        <v>2.1621503616740577E-3</v>
      </c>
      <c r="V1401" s="13">
        <f t="shared" si="1747"/>
        <v>7.0612776114170633E-5</v>
      </c>
      <c r="W1401" s="13">
        <f t="shared" si="1748"/>
        <v>0.16226204535498528</v>
      </c>
      <c r="X1401" s="13">
        <f t="shared" si="1749"/>
        <v>2.234375408212377E-2</v>
      </c>
      <c r="Y1401" s="13">
        <f t="shared" si="1750"/>
        <v>1.5383860883492928E-3</v>
      </c>
      <c r="Z1401" s="13">
        <f t="shared" si="1751"/>
        <v>4.8032864142365835E-5</v>
      </c>
      <c r="AA1401" s="13">
        <f t="shared" si="1752"/>
        <v>9.9243902795484798E-5</v>
      </c>
      <c r="AB1401" s="13">
        <f t="shared" si="1753"/>
        <v>1.0252722191296868E-4</v>
      </c>
      <c r="AC1401" s="13">
        <f t="shared" si="1754"/>
        <v>1.2556478312422288E-6</v>
      </c>
      <c r="AD1401" s="13">
        <f t="shared" si="1755"/>
        <v>8.3815107344406295E-2</v>
      </c>
      <c r="AE1401" s="13">
        <f t="shared" si="1756"/>
        <v>1.1541479973170342E-2</v>
      </c>
      <c r="AF1401" s="13">
        <f t="shared" si="1757"/>
        <v>7.9464051405275706E-4</v>
      </c>
      <c r="AG1401" s="13">
        <f t="shared" si="1758"/>
        <v>3.6474441061973867E-5</v>
      </c>
      <c r="AH1401" s="13">
        <f t="shared" si="1759"/>
        <v>1.6535513617943401E-6</v>
      </c>
      <c r="AI1401" s="13">
        <f t="shared" si="1760"/>
        <v>3.4165127053607361E-6</v>
      </c>
      <c r="AJ1401" s="13">
        <f t="shared" si="1761"/>
        <v>3.5295423340297511E-6</v>
      </c>
      <c r="AK1401" s="13">
        <f t="shared" si="1762"/>
        <v>2.4308742397203771E-6</v>
      </c>
      <c r="AL1401" s="13">
        <f t="shared" si="1763"/>
        <v>1.4290005296982248E-8</v>
      </c>
      <c r="AM1401" s="13">
        <f t="shared" si="1764"/>
        <v>3.4635196191620109E-2</v>
      </c>
      <c r="AN1401" s="13">
        <f t="shared" si="1765"/>
        <v>4.769324240913083E-3</v>
      </c>
      <c r="AO1401" s="13">
        <f t="shared" si="1766"/>
        <v>3.2837194842373385E-4</v>
      </c>
      <c r="AP1401" s="13">
        <f t="shared" si="1767"/>
        <v>1.5072454861509644E-5</v>
      </c>
      <c r="AQ1401" s="13">
        <f t="shared" si="1768"/>
        <v>5.1887553879699629E-7</v>
      </c>
      <c r="AR1401" s="13">
        <f t="shared" si="1769"/>
        <v>4.5539355687603512E-8</v>
      </c>
      <c r="AS1401" s="13">
        <f t="shared" si="1770"/>
        <v>9.4091898743203378E-8</v>
      </c>
      <c r="AT1401" s="13">
        <f t="shared" si="1771"/>
        <v>9.7204772393290959E-8</v>
      </c>
      <c r="AU1401" s="13">
        <f t="shared" si="1772"/>
        <v>6.6947086853312603E-8</v>
      </c>
      <c r="AV1401" s="13">
        <f t="shared" si="1773"/>
        <v>3.4580959821688154E-8</v>
      </c>
      <c r="AW1401" s="13">
        <f t="shared" si="1774"/>
        <v>1.1293652916032029E-10</v>
      </c>
      <c r="AX1401" s="13">
        <f t="shared" si="1775"/>
        <v>1.1927014644097627E-2</v>
      </c>
      <c r="AY1401" s="13">
        <f t="shared" si="1776"/>
        <v>1.6423697948499863E-3</v>
      </c>
      <c r="AZ1401" s="13">
        <f t="shared" si="1777"/>
        <v>1.1307852901691747E-4</v>
      </c>
      <c r="BA1401" s="13">
        <f t="shared" si="1778"/>
        <v>5.1903673032815309E-6</v>
      </c>
      <c r="BB1401" s="13">
        <f t="shared" si="1779"/>
        <v>1.7868055706851011E-7</v>
      </c>
      <c r="BC1401" s="13">
        <f t="shared" si="1780"/>
        <v>4.9209221018524708E-9</v>
      </c>
      <c r="BD1401" s="13">
        <f t="shared" si="1781"/>
        <v>1.0451408628515251E-9</v>
      </c>
      <c r="BE1401" s="13">
        <f t="shared" si="1782"/>
        <v>2.1594352127950575E-9</v>
      </c>
      <c r="BF1401" s="13">
        <f t="shared" si="1783"/>
        <v>2.2308765277516922E-9</v>
      </c>
      <c r="BG1401" s="13">
        <f t="shared" si="1784"/>
        <v>1.5364542396965391E-9</v>
      </c>
      <c r="BH1401" s="13">
        <f t="shared" si="1785"/>
        <v>7.9364263372991588E-10</v>
      </c>
      <c r="BI1401" s="13">
        <f t="shared" si="1786"/>
        <v>3.2795959101165844E-10</v>
      </c>
      <c r="BJ1401" s="14">
        <f t="shared" si="1787"/>
        <v>0.83186311293317994</v>
      </c>
      <c r="BK1401" s="14">
        <f t="shared" si="1788"/>
        <v>0.14572669826843121</v>
      </c>
      <c r="BL1401" s="14">
        <f t="shared" si="1789"/>
        <v>1.8620624799857557E-2</v>
      </c>
      <c r="BM1401" s="14">
        <f t="shared" si="1790"/>
        <v>0.37293943474778252</v>
      </c>
      <c r="BN1401" s="14">
        <f t="shared" si="1791"/>
        <v>0.62167666443591496</v>
      </c>
    </row>
    <row r="1402" spans="1:66" x14ac:dyDescent="0.25">
      <c r="A1402" t="s">
        <v>114</v>
      </c>
      <c r="B1402" t="s">
        <v>110</v>
      </c>
      <c r="C1402" t="s">
        <v>135</v>
      </c>
      <c r="D1402" s="7" t="s">
        <v>510</v>
      </c>
      <c r="E1402" s="10">
        <f>VLOOKUP(A1402,home!$A$2:$E$405,3,FALSE)</f>
        <v>1.3611111111111101</v>
      </c>
      <c r="F1402" s="10">
        <f>VLOOKUP(B1402,home!$B$2:$E$405,3,FALSE)</f>
        <v>0.63</v>
      </c>
      <c r="G1402" s="10">
        <f>VLOOKUP(C1402,away!$B$2:$E$405,4,FALSE)</f>
        <v>0.84</v>
      </c>
      <c r="H1402" s="10">
        <f>VLOOKUP(A1402,away!$A$2:$E$405,3,FALSE)</f>
        <v>1.12777777777778</v>
      </c>
      <c r="I1402" s="10">
        <f>VLOOKUP(C1402,away!$B$2:$E$405,3,FALSE)</f>
        <v>0.42</v>
      </c>
      <c r="J1402" s="10">
        <f>VLOOKUP(B1402,home!$B$2:$E$405,4,FALSE)</f>
        <v>0.89</v>
      </c>
      <c r="K1402" s="12">
        <f t="shared" si="1736"/>
        <v>0.7202999999999995</v>
      </c>
      <c r="L1402" s="12">
        <f t="shared" si="1737"/>
        <v>0.42156333333333412</v>
      </c>
      <c r="M1402" s="13">
        <f t="shared" si="1738"/>
        <v>0.31922364723523305</v>
      </c>
      <c r="N1402" s="13">
        <f t="shared" si="1739"/>
        <v>0.22993679310353821</v>
      </c>
      <c r="O1402" s="13">
        <f t="shared" si="1740"/>
        <v>0.1345729848073092</v>
      </c>
      <c r="P1402" s="13">
        <f t="shared" si="1741"/>
        <v>9.6932920956704763E-2</v>
      </c>
      <c r="Q1402" s="13">
        <f t="shared" si="1742"/>
        <v>8.2811736036239217E-2</v>
      </c>
      <c r="R1402" s="13">
        <f t="shared" si="1743"/>
        <v>2.8365518025992697E-2</v>
      </c>
      <c r="S1402" s="13">
        <f t="shared" si="1744"/>
        <v>7.3584705006792218E-3</v>
      </c>
      <c r="T1402" s="13">
        <f t="shared" si="1745"/>
        <v>3.4910391482557188E-2</v>
      </c>
      <c r="U1402" s="13">
        <f t="shared" si="1746"/>
        <v>2.0431682634122528E-2</v>
      </c>
      <c r="V1402" s="13">
        <f t="shared" si="1747"/>
        <v>2.482683102451906E-4</v>
      </c>
      <c r="W1402" s="13">
        <f t="shared" si="1748"/>
        <v>1.9883097822301025E-2</v>
      </c>
      <c r="X1402" s="13">
        <f t="shared" si="1749"/>
        <v>8.381984994961976E-3</v>
      </c>
      <c r="Y1402" s="13">
        <f t="shared" si="1750"/>
        <v>1.7667687672130803E-3</v>
      </c>
      <c r="Z1402" s="13">
        <f t="shared" si="1751"/>
        <v>3.985954110254754E-3</v>
      </c>
      <c r="AA1402" s="13">
        <f t="shared" si="1752"/>
        <v>2.8710827456164974E-3</v>
      </c>
      <c r="AB1402" s="13">
        <f t="shared" si="1753"/>
        <v>1.0340204508337808E-3</v>
      </c>
      <c r="AC1402" s="13">
        <f t="shared" si="1754"/>
        <v>4.7116991295678804E-6</v>
      </c>
      <c r="AD1402" s="13">
        <f t="shared" si="1755"/>
        <v>3.580448840350854E-3</v>
      </c>
      <c r="AE1402" s="13">
        <f t="shared" si="1756"/>
        <v>1.5093859479677768E-3</v>
      </c>
      <c r="AF1402" s="13">
        <f t="shared" si="1757"/>
        <v>3.1815088575589518E-4</v>
      </c>
      <c r="AG1402" s="13">
        <f t="shared" si="1758"/>
        <v>4.4706915967402656E-5</v>
      </c>
      <c r="AH1402" s="13">
        <f t="shared" si="1759"/>
        <v>4.2008302530817447E-4</v>
      </c>
      <c r="AI1402" s="13">
        <f t="shared" si="1760"/>
        <v>3.0258580312947787E-4</v>
      </c>
      <c r="AJ1402" s="13">
        <f t="shared" si="1761"/>
        <v>1.0897627699708137E-4</v>
      </c>
      <c r="AK1402" s="13">
        <f t="shared" si="1762"/>
        <v>2.616520410699922E-5</v>
      </c>
      <c r="AL1402" s="13">
        <f t="shared" si="1763"/>
        <v>5.7228687567951544E-8</v>
      </c>
      <c r="AM1402" s="13">
        <f t="shared" si="1764"/>
        <v>5.1579945994094389E-4</v>
      </c>
      <c r="AN1402" s="13">
        <f t="shared" si="1765"/>
        <v>2.1744213966423784E-4</v>
      </c>
      <c r="AO1402" s="13">
        <f t="shared" si="1766"/>
        <v>4.5832816601994247E-5</v>
      </c>
      <c r="AP1402" s="13">
        <f t="shared" si="1767"/>
        <v>6.4404783142640256E-6</v>
      </c>
      <c r="AQ1402" s="13">
        <f t="shared" si="1768"/>
        <v>6.7876737660554872E-7</v>
      </c>
      <c r="AR1402" s="13">
        <f t="shared" si="1769"/>
        <v>3.5418320085133087E-5</v>
      </c>
      <c r="AS1402" s="13">
        <f t="shared" si="1770"/>
        <v>2.5511815957321346E-5</v>
      </c>
      <c r="AT1402" s="13">
        <f t="shared" si="1771"/>
        <v>9.1880805170292748E-6</v>
      </c>
      <c r="AU1402" s="13">
        <f t="shared" si="1772"/>
        <v>2.2060581321387276E-6</v>
      </c>
      <c r="AV1402" s="13">
        <f t="shared" si="1773"/>
        <v>3.9725591814488103E-7</v>
      </c>
      <c r="AW1402" s="13">
        <f t="shared" si="1774"/>
        <v>4.8271137183786306E-10</v>
      </c>
      <c r="AX1402" s="13">
        <f t="shared" si="1775"/>
        <v>6.1921725165910236E-5</v>
      </c>
      <c r="AY1402" s="13">
        <f t="shared" si="1776"/>
        <v>2.6103928866691721E-5</v>
      </c>
      <c r="AZ1402" s="13">
        <f t="shared" si="1777"/>
        <v>5.5022296330694023E-6</v>
      </c>
      <c r="BA1402" s="13">
        <f t="shared" si="1778"/>
        <v>7.7317942162739525E-7</v>
      </c>
      <c r="BB1402" s="13">
        <f t="shared" si="1779"/>
        <v>8.148602356149602E-8</v>
      </c>
      <c r="BC1402" s="13">
        <f t="shared" si="1780"/>
        <v>6.8703039425325738E-9</v>
      </c>
      <c r="BD1402" s="13">
        <f t="shared" si="1781"/>
        <v>2.488510846025946E-6</v>
      </c>
      <c r="BE1402" s="13">
        <f t="shared" si="1782"/>
        <v>1.7924743623924879E-6</v>
      </c>
      <c r="BF1402" s="13">
        <f t="shared" si="1783"/>
        <v>6.4555964161565397E-7</v>
      </c>
      <c r="BG1402" s="13">
        <f t="shared" si="1784"/>
        <v>1.5499886995191844E-7</v>
      </c>
      <c r="BH1402" s="13">
        <f t="shared" si="1785"/>
        <v>2.7911421506591688E-8</v>
      </c>
      <c r="BI1402" s="13">
        <f t="shared" si="1786"/>
        <v>4.0209193822395976E-9</v>
      </c>
      <c r="BJ1402" s="14">
        <f t="shared" si="1787"/>
        <v>0.38402404787816546</v>
      </c>
      <c r="BK1402" s="14">
        <f t="shared" si="1788"/>
        <v>0.42379417985954609</v>
      </c>
      <c r="BL1402" s="14">
        <f t="shared" si="1789"/>
        <v>0.18821093398008706</v>
      </c>
      <c r="BM1402" s="14">
        <f t="shared" si="1790"/>
        <v>0.1081454122168809</v>
      </c>
      <c r="BN1402" s="14">
        <f t="shared" si="1791"/>
        <v>0.89184360016501729</v>
      </c>
    </row>
    <row r="1403" spans="1:66" x14ac:dyDescent="0.25">
      <c r="A1403" t="s">
        <v>114</v>
      </c>
      <c r="B1403" t="s">
        <v>131</v>
      </c>
      <c r="C1403" t="s">
        <v>104</v>
      </c>
      <c r="D1403" s="7" t="s">
        <v>510</v>
      </c>
      <c r="E1403" s="10">
        <f>VLOOKUP(A1403,home!$A$2:$E$405,3,FALSE)</f>
        <v>1.3611111111111101</v>
      </c>
      <c r="F1403" s="10">
        <f>VLOOKUP(B1403,home!$B$2:$E$405,3,FALSE)</f>
        <v>0.82</v>
      </c>
      <c r="G1403" s="10">
        <f>VLOOKUP(C1403,away!$B$2:$E$405,4,FALSE)</f>
        <v>0.52</v>
      </c>
      <c r="H1403" s="10">
        <f>VLOOKUP(A1403,away!$A$2:$E$405,3,FALSE)</f>
        <v>1.12777777777778</v>
      </c>
      <c r="I1403" s="10">
        <f>VLOOKUP(C1403,away!$B$2:$E$405,3,FALSE)</f>
        <v>0.73</v>
      </c>
      <c r="J1403" s="10">
        <f>VLOOKUP(B1403,home!$B$2:$E$405,4,FALSE)</f>
        <v>0.59</v>
      </c>
      <c r="K1403" s="12">
        <f t="shared" si="1736"/>
        <v>0.58037777777777733</v>
      </c>
      <c r="L1403" s="12">
        <f t="shared" si="1737"/>
        <v>0.4857338888888898</v>
      </c>
      <c r="M1403" s="13">
        <f t="shared" si="1738"/>
        <v>0.34434484523091474</v>
      </c>
      <c r="N1403" s="13">
        <f t="shared" si="1739"/>
        <v>0.19985009606435097</v>
      </c>
      <c r="O1403" s="13">
        <f t="shared" si="1740"/>
        <v>0.16725996079285507</v>
      </c>
      <c r="P1403" s="13">
        <f t="shared" si="1741"/>
        <v>9.7073964356155396E-2</v>
      </c>
      <c r="Q1403" s="13">
        <f t="shared" si="1742"/>
        <v>5.7994277321251661E-2</v>
      </c>
      <c r="R1403" s="13">
        <f t="shared" si="1743"/>
        <v>4.0621915605658365E-2</v>
      </c>
      <c r="S1403" s="13">
        <f t="shared" si="1744"/>
        <v>6.8415098166352004E-3</v>
      </c>
      <c r="T1403" s="13">
        <f t="shared" si="1745"/>
        <v>2.8169785856552314E-2</v>
      </c>
      <c r="U1403" s="13">
        <f t="shared" si="1746"/>
        <v>2.3576057108288414E-2</v>
      </c>
      <c r="V1403" s="13">
        <f t="shared" si="1747"/>
        <v>2.1429825016675149E-4</v>
      </c>
      <c r="W1403" s="13">
        <f t="shared" si="1748"/>
        <v>1.1219529931845397E-2</v>
      </c>
      <c r="X1403" s="13">
        <f t="shared" si="1749"/>
        <v>5.4497059053005654E-3</v>
      </c>
      <c r="Y1403" s="13">
        <f t="shared" si="1750"/>
        <v>1.3235534213411955E-3</v>
      </c>
      <c r="Z1403" s="13">
        <f t="shared" si="1751"/>
        <v>6.5771470137509086E-3</v>
      </c>
      <c r="AA1403" s="13">
        <f t="shared" si="1752"/>
        <v>3.8172299679584965E-3</v>
      </c>
      <c r="AB1403" s="13">
        <f t="shared" si="1753"/>
        <v>1.1077177230352441E-3</v>
      </c>
      <c r="AC1403" s="13">
        <f t="shared" si="1754"/>
        <v>3.7757899142361794E-6</v>
      </c>
      <c r="AD1403" s="13">
        <f t="shared" si="1755"/>
        <v>1.6278914623889221E-3</v>
      </c>
      <c r="AE1403" s="13">
        <f t="shared" si="1756"/>
        <v>7.90722050715193E-4</v>
      </c>
      <c r="AF1403" s="13">
        <f t="shared" si="1757"/>
        <v>1.9204024836204432E-4</v>
      </c>
      <c r="AG1403" s="13">
        <f t="shared" si="1758"/>
        <v>3.1093485553361355E-5</v>
      </c>
      <c r="AH1403" s="13">
        <f t="shared" si="1759"/>
        <v>7.986857991957939E-4</v>
      </c>
      <c r="AI1403" s="13">
        <f t="shared" si="1760"/>
        <v>4.6353948927992295E-4</v>
      </c>
      <c r="AJ1403" s="13">
        <f t="shared" si="1761"/>
        <v>1.3451400935026375E-4</v>
      </c>
      <c r="AK1403" s="13">
        <f t="shared" si="1762"/>
        <v>2.6022980608895082E-5</v>
      </c>
      <c r="AL1403" s="13">
        <f t="shared" si="1763"/>
        <v>4.2577189770922996E-8</v>
      </c>
      <c r="AM1403" s="13">
        <f t="shared" si="1764"/>
        <v>1.8895840588093986E-4</v>
      </c>
      <c r="AN1403" s="13">
        <f t="shared" si="1765"/>
        <v>9.1783501326794177E-5</v>
      </c>
      <c r="AO1403" s="13">
        <f t="shared" si="1766"/>
        <v>2.2291178517651152E-5</v>
      </c>
      <c r="AP1403" s="13">
        <f t="shared" si="1767"/>
        <v>3.6091936097650589E-6</v>
      </c>
      <c r="AQ1403" s="13">
        <f t="shared" si="1768"/>
        <v>4.3827691195602787E-7</v>
      </c>
      <c r="AR1403" s="13">
        <f t="shared" si="1769"/>
        <v>7.7589751848740782E-5</v>
      </c>
      <c r="AS1403" s="13">
        <f t="shared" si="1770"/>
        <v>4.5031367756301374E-5</v>
      </c>
      <c r="AT1403" s="13">
        <f t="shared" si="1771"/>
        <v>1.3067602574348021E-5</v>
      </c>
      <c r="AU1403" s="13">
        <f t="shared" si="1772"/>
        <v>2.5280487143277557E-6</v>
      </c>
      <c r="AV1403" s="13">
        <f t="shared" si="1773"/>
        <v>3.6680582373387747E-7</v>
      </c>
      <c r="AW1403" s="13">
        <f t="shared" si="1774"/>
        <v>3.3341387754574577E-10</v>
      </c>
      <c r="AX1403" s="13">
        <f t="shared" si="1775"/>
        <v>1.8277876616268519E-5</v>
      </c>
      <c r="AY1403" s="13">
        <f t="shared" si="1776"/>
        <v>8.8781840894514094E-6</v>
      </c>
      <c r="AZ1403" s="13">
        <f t="shared" si="1777"/>
        <v>2.1562174420203501E-6</v>
      </c>
      <c r="BA1403" s="13">
        <f t="shared" si="1778"/>
        <v>3.4911596113419978E-7</v>
      </c>
      <c r="BB1403" s="13">
        <f t="shared" si="1779"/>
        <v>4.2394363368724317E-8</v>
      </c>
      <c r="BC1403" s="13">
        <f t="shared" si="1780"/>
        <v>4.1184757972118318E-9</v>
      </c>
      <c r="BD1403" s="13">
        <f t="shared" si="1781"/>
        <v>6.2813286505688003E-6</v>
      </c>
      <c r="BE1403" s="13">
        <f t="shared" si="1782"/>
        <v>3.6455435637090054E-6</v>
      </c>
      <c r="BF1403" s="13">
        <f t="shared" si="1783"/>
        <v>1.0578962361487557E-6</v>
      </c>
      <c r="BG1403" s="13">
        <f t="shared" si="1784"/>
        <v>2.0465982221849654E-7</v>
      </c>
      <c r="BH1403" s="13">
        <f t="shared" si="1785"/>
        <v>2.9695003204891499E-8</v>
      </c>
      <c r="BI1403" s="13">
        <f t="shared" si="1786"/>
        <v>3.4468639942317824E-9</v>
      </c>
      <c r="BJ1403" s="14">
        <f t="shared" si="1787"/>
        <v>0.30698548421085675</v>
      </c>
      <c r="BK1403" s="14">
        <f t="shared" si="1788"/>
        <v>0.4484873142050656</v>
      </c>
      <c r="BL1403" s="14">
        <f t="shared" si="1789"/>
        <v>0.23795544962308782</v>
      </c>
      <c r="BM1403" s="14">
        <f t="shared" si="1790"/>
        <v>9.2851457830899223E-2</v>
      </c>
      <c r="BN1403" s="14">
        <f t="shared" si="1791"/>
        <v>0.90714505937118628</v>
      </c>
    </row>
    <row r="1404" spans="1:66" x14ac:dyDescent="0.25">
      <c r="A1404" t="s">
        <v>114</v>
      </c>
      <c r="B1404" t="s">
        <v>116</v>
      </c>
      <c r="C1404" t="s">
        <v>124</v>
      </c>
      <c r="D1404" s="7" t="s">
        <v>510</v>
      </c>
      <c r="E1404" s="10">
        <f>VLOOKUP(A1404,home!$A$2:$E$405,3,FALSE)</f>
        <v>1.3611111111111101</v>
      </c>
      <c r="F1404" s="10">
        <f>VLOOKUP(B1404,home!$B$2:$E$405,3,FALSE)</f>
        <v>0.52</v>
      </c>
      <c r="G1404" s="10">
        <f>VLOOKUP(C1404,away!$B$2:$E$405,4,FALSE)</f>
        <v>0.83</v>
      </c>
      <c r="H1404" s="10">
        <f>VLOOKUP(A1404,away!$A$2:$E$405,3,FALSE)</f>
        <v>1.12777777777778</v>
      </c>
      <c r="I1404" s="10">
        <f>VLOOKUP(C1404,away!$B$2:$E$405,3,FALSE)</f>
        <v>1.29</v>
      </c>
      <c r="J1404" s="10">
        <f>VLOOKUP(B1404,home!$B$2:$E$405,4,FALSE)</f>
        <v>1.52</v>
      </c>
      <c r="K1404" s="12">
        <f t="shared" si="1736"/>
        <v>0.58745555555555506</v>
      </c>
      <c r="L1404" s="12">
        <f t="shared" si="1737"/>
        <v>2.211346666666671</v>
      </c>
      <c r="M1404" s="13">
        <f t="shared" si="1738"/>
        <v>6.0882943205551959E-2</v>
      </c>
      <c r="N1404" s="13">
        <f t="shared" si="1739"/>
        <v>3.5766023224674828E-2</v>
      </c>
      <c r="O1404" s="13">
        <f t="shared" si="1740"/>
        <v>0.13463329351445355</v>
      </c>
      <c r="P1404" s="13">
        <f t="shared" si="1741"/>
        <v>7.9091076237807423E-2</v>
      </c>
      <c r="Q1404" s="13">
        <f t="shared" si="1742"/>
        <v>1.0505474521732117E-2</v>
      </c>
      <c r="R1404" s="13">
        <f t="shared" si="1743"/>
        <v>0.14886044241777124</v>
      </c>
      <c r="S1404" s="13">
        <f t="shared" si="1744"/>
        <v>2.5686169274600018E-2</v>
      </c>
      <c r="T1404" s="13">
        <f t="shared" si="1745"/>
        <v>2.3231246065383956E-2</v>
      </c>
      <c r="U1404" s="13">
        <f t="shared" si="1746"/>
        <v>8.7448893900777508E-2</v>
      </c>
      <c r="V1404" s="13">
        <f t="shared" si="1747"/>
        <v>3.7075641758713262E-3</v>
      </c>
      <c r="W1404" s="13">
        <f t="shared" si="1748"/>
        <v>2.0571664571796236E-3</v>
      </c>
      <c r="X1404" s="13">
        <f t="shared" si="1749"/>
        <v>4.5491081878626461E-3</v>
      </c>
      <c r="Y1404" s="13">
        <f t="shared" si="1750"/>
        <v>5.0298276137680622E-3</v>
      </c>
      <c r="Z1404" s="13">
        <f t="shared" si="1751"/>
        <v>0.10972734771302144</v>
      </c>
      <c r="AA1404" s="13">
        <f t="shared" si="1752"/>
        <v>6.4459940010390571E-2</v>
      </c>
      <c r="AB1404" s="13">
        <f t="shared" si="1753"/>
        <v>1.8933674934940869E-2</v>
      </c>
      <c r="AC1404" s="13">
        <f t="shared" si="1754"/>
        <v>3.0102359693377794E-4</v>
      </c>
      <c r="AD1404" s="13">
        <f t="shared" si="1755"/>
        <v>3.021234659931771E-4</v>
      </c>
      <c r="AE1404" s="13">
        <f t="shared" si="1756"/>
        <v>6.6809971944579354E-4</v>
      </c>
      <c r="AF1404" s="13">
        <f t="shared" si="1757"/>
        <v>7.3870004379869699E-4</v>
      </c>
      <c r="AG1404" s="13">
        <f t="shared" si="1758"/>
        <v>5.4450729317359072E-4</v>
      </c>
      <c r="AH1404" s="13">
        <f t="shared" si="1759"/>
        <v>6.0661301151841193E-2</v>
      </c>
      <c r="AI1404" s="13">
        <f t="shared" si="1760"/>
        <v>3.5635818368877699E-2</v>
      </c>
      <c r="AJ1404" s="13">
        <f t="shared" si="1761"/>
        <v>1.046722973878295E-2</v>
      </c>
      <c r="AK1404" s="13">
        <f t="shared" si="1762"/>
        <v>2.0496774204414553E-3</v>
      </c>
      <c r="AL1404" s="13">
        <f t="shared" si="1763"/>
        <v>1.5642003491248676E-5</v>
      </c>
      <c r="AM1404" s="13">
        <f t="shared" si="1764"/>
        <v>3.5496821712278353E-5</v>
      </c>
      <c r="AN1404" s="13">
        <f t="shared" si="1765"/>
        <v>7.8495778370707854E-5</v>
      </c>
      <c r="AO1404" s="13">
        <f t="shared" si="1766"/>
        <v>8.6790688923735307E-5</v>
      </c>
      <c r="AP1404" s="13">
        <f t="shared" si="1767"/>
        <v>6.3974766883068666E-5</v>
      </c>
      <c r="AQ1404" s="13">
        <f t="shared" si="1768"/>
        <v>3.5367596874412819E-5</v>
      </c>
      <c r="AR1404" s="13">
        <f t="shared" si="1769"/>
        <v>2.6828633219557429E-2</v>
      </c>
      <c r="AS1404" s="13">
        <f t="shared" si="1770"/>
        <v>1.5760629632791328E-2</v>
      </c>
      <c r="AT1404" s="13">
        <f t="shared" si="1771"/>
        <v>4.6293347184183861E-3</v>
      </c>
      <c r="AU1404" s="13">
        <f t="shared" si="1772"/>
        <v>9.0650946628703091E-4</v>
      </c>
      <c r="AV1404" s="13">
        <f t="shared" si="1773"/>
        <v>1.3313350553350431E-4</v>
      </c>
      <c r="AW1404" s="13">
        <f t="shared" si="1774"/>
        <v>5.644451218379548E-7</v>
      </c>
      <c r="AX1404" s="13">
        <f t="shared" si="1775"/>
        <v>3.4754675199071605E-6</v>
      </c>
      <c r="AY1404" s="13">
        <f t="shared" si="1776"/>
        <v>7.6854635152549817E-6</v>
      </c>
      <c r="AZ1404" s="13">
        <f t="shared" si="1777"/>
        <v>8.4976120631237117E-6</v>
      </c>
      <c r="BA1404" s="13">
        <f t="shared" si="1778"/>
        <v>6.2637220368050368E-6</v>
      </c>
      <c r="BB1404" s="13">
        <f t="shared" si="1779"/>
        <v>3.4628152117538478E-6</v>
      </c>
      <c r="BC1404" s="13">
        <f t="shared" si="1780"/>
        <v>1.5314969751589032E-6</v>
      </c>
      <c r="BD1404" s="13">
        <f t="shared" si="1781"/>
        <v>9.8879014402151692E-3</v>
      </c>
      <c r="BE1404" s="13">
        <f t="shared" si="1782"/>
        <v>5.8087026338401746E-3</v>
      </c>
      <c r="BF1404" s="13">
        <f t="shared" si="1783"/>
        <v>1.7061773164097978E-3</v>
      </c>
      <c r="BG1404" s="13">
        <f t="shared" si="1784"/>
        <v>3.3410111442926799E-4</v>
      </c>
      <c r="BH1404" s="13">
        <f t="shared" si="1785"/>
        <v>4.9067388947193913E-5</v>
      </c>
      <c r="BI1404" s="13">
        <f t="shared" si="1786"/>
        <v>5.764982046726862E-6</v>
      </c>
      <c r="BJ1404" s="14">
        <f t="shared" si="1787"/>
        <v>8.3723318823098733E-2</v>
      </c>
      <c r="BK1404" s="14">
        <f t="shared" si="1788"/>
        <v>0.16969210395777101</v>
      </c>
      <c r="BL1404" s="14">
        <f t="shared" si="1789"/>
        <v>0.62920022687675292</v>
      </c>
      <c r="BM1404" s="14">
        <f t="shared" si="1790"/>
        <v>0.52259662323025946</v>
      </c>
      <c r="BN1404" s="14">
        <f t="shared" si="1791"/>
        <v>0.46973925312199111</v>
      </c>
    </row>
    <row r="1405" spans="1:66" x14ac:dyDescent="0.25">
      <c r="A1405" t="s">
        <v>114</v>
      </c>
      <c r="B1405" t="s">
        <v>379</v>
      </c>
      <c r="C1405" t="s">
        <v>320</v>
      </c>
      <c r="D1405" s="7" t="s">
        <v>510</v>
      </c>
      <c r="E1405" s="10">
        <f>VLOOKUP(A1405,home!$A$2:$E$405,3,FALSE)</f>
        <v>1.3611111111111101</v>
      </c>
      <c r="F1405" s="10">
        <f>VLOOKUP(B1405,home!$B$2:$E$405,3,FALSE)</f>
        <v>1.36</v>
      </c>
      <c r="G1405" s="10">
        <f>VLOOKUP(C1405,away!$B$2:$E$405,4,FALSE)</f>
        <v>1.56</v>
      </c>
      <c r="H1405" s="10">
        <f>VLOOKUP(A1405,away!$A$2:$E$405,3,FALSE)</f>
        <v>1.12777777777778</v>
      </c>
      <c r="I1405" s="10">
        <f>VLOOKUP(C1405,away!$B$2:$E$405,3,FALSE)</f>
        <v>0.55000000000000004</v>
      </c>
      <c r="J1405" s="10">
        <f>VLOOKUP(B1405,home!$B$2:$E$405,4,FALSE)</f>
        <v>1.1399999999999999</v>
      </c>
      <c r="K1405" s="12">
        <f t="shared" si="1736"/>
        <v>2.8877333333333315</v>
      </c>
      <c r="L1405" s="12">
        <f t="shared" si="1737"/>
        <v>0.70711666666666806</v>
      </c>
      <c r="M1405" s="13">
        <f t="shared" si="1738"/>
        <v>2.7464802587440648E-2</v>
      </c>
      <c r="N1405" s="13">
        <f t="shared" si="1739"/>
        <v>7.9311025925171905E-2</v>
      </c>
      <c r="O1405" s="13">
        <f t="shared" si="1740"/>
        <v>1.9420819656289109E-2</v>
      </c>
      <c r="P1405" s="13">
        <f t="shared" si="1741"/>
        <v>5.6082148282121241E-2</v>
      </c>
      <c r="Q1405" s="13">
        <f t="shared" si="1742"/>
        <v>0.11451454663249147</v>
      </c>
      <c r="R1405" s="13">
        <f t="shared" si="1743"/>
        <v>6.86639262964483E-3</v>
      </c>
      <c r="S1405" s="13">
        <f t="shared" si="1744"/>
        <v>2.8629437130708736E-2</v>
      </c>
      <c r="T1405" s="13">
        <f t="shared" si="1745"/>
        <v>8.0975144499612073E-2</v>
      </c>
      <c r="U1405" s="13">
        <f t="shared" si="1746"/>
        <v>1.9828310876379689E-2</v>
      </c>
      <c r="V1405" s="13">
        <f t="shared" si="1747"/>
        <v>6.4955878358057629E-3</v>
      </c>
      <c r="W1405" s="13">
        <f t="shared" si="1748"/>
        <v>0.11022915782073327</v>
      </c>
      <c r="X1405" s="13">
        <f t="shared" si="1749"/>
        <v>7.7944874647670984E-2</v>
      </c>
      <c r="Y1405" s="13">
        <f t="shared" si="1750"/>
        <v>2.7558059972306193E-2</v>
      </c>
      <c r="Z1405" s="13">
        <f t="shared" si="1751"/>
        <v>1.61844688943301E-3</v>
      </c>
      <c r="AA1405" s="13">
        <f t="shared" si="1752"/>
        <v>4.6736430308453487E-3</v>
      </c>
      <c r="AB1405" s="13">
        <f t="shared" si="1753"/>
        <v>6.748117384136566E-3</v>
      </c>
      <c r="AC1405" s="13">
        <f t="shared" si="1754"/>
        <v>8.2898493223146699E-4</v>
      </c>
      <c r="AD1405" s="13">
        <f t="shared" si="1755"/>
        <v>7.9578103336047978E-2</v>
      </c>
      <c r="AE1405" s="13">
        <f t="shared" si="1756"/>
        <v>5.6271003170641896E-2</v>
      </c>
      <c r="AF1405" s="13">
        <f t="shared" si="1757"/>
        <v>1.9895082096006905E-2</v>
      </c>
      <c r="AG1405" s="13">
        <f t="shared" si="1758"/>
        <v>4.6893813782627036E-3</v>
      </c>
      <c r="AH1405" s="13">
        <f t="shared" si="1759"/>
        <v>2.861076924082268E-4</v>
      </c>
      <c r="AI1405" s="13">
        <f t="shared" si="1760"/>
        <v>8.2620272029031649E-4</v>
      </c>
      <c r="AJ1405" s="13">
        <f t="shared" si="1761"/>
        <v>1.192926567736511E-3</v>
      </c>
      <c r="AK1405" s="13">
        <f t="shared" si="1762"/>
        <v>1.1482846046238816E-3</v>
      </c>
      <c r="AL1405" s="13">
        <f t="shared" si="1763"/>
        <v>6.7710307758497168E-5</v>
      </c>
      <c r="AM1405" s="13">
        <f t="shared" si="1764"/>
        <v>4.5960068321390039E-2</v>
      </c>
      <c r="AN1405" s="13">
        <f t="shared" si="1765"/>
        <v>3.2499130311193648E-2</v>
      </c>
      <c r="AO1405" s="13">
        <f t="shared" si="1766"/>
        <v>1.1490338347608464E-2</v>
      </c>
      <c r="AP1405" s="13">
        <f t="shared" si="1767"/>
        <v>2.7083365837443623E-3</v>
      </c>
      <c r="AQ1405" s="13">
        <f t="shared" si="1768"/>
        <v>4.7877748432717613E-4</v>
      </c>
      <c r="AR1405" s="13">
        <f t="shared" si="1769"/>
        <v>4.0462303552679561E-5</v>
      </c>
      <c r="AS1405" s="13">
        <f t="shared" si="1770"/>
        <v>1.1684434271252448E-4</v>
      </c>
      <c r="AT1405" s="13">
        <f t="shared" si="1771"/>
        <v>1.6870765163119023E-4</v>
      </c>
      <c r="AU1405" s="13">
        <f t="shared" si="1772"/>
        <v>1.6239423640125846E-4</v>
      </c>
      <c r="AV1405" s="13">
        <f t="shared" si="1773"/>
        <v>1.1723781239928177E-4</v>
      </c>
      <c r="AW1405" s="13">
        <f t="shared" si="1774"/>
        <v>3.8406121069264463E-6</v>
      </c>
      <c r="AX1405" s="13">
        <f t="shared" si="1775"/>
        <v>2.2120070215659194E-2</v>
      </c>
      <c r="AY1405" s="13">
        <f t="shared" si="1776"/>
        <v>1.5641470317329573E-2</v>
      </c>
      <c r="AZ1405" s="13">
        <f t="shared" si="1777"/>
        <v>5.5301721762778594E-3</v>
      </c>
      <c r="BA1405" s="13">
        <f t="shared" si="1778"/>
        <v>1.3034923051274511E-3</v>
      </c>
      <c r="BB1405" s="13">
        <f t="shared" si="1779"/>
        <v>2.3043028345684364E-4</v>
      </c>
      <c r="BC1405" s="13">
        <f t="shared" si="1780"/>
        <v>3.2588218787411758E-5</v>
      </c>
      <c r="BD1405" s="13">
        <f t="shared" si="1781"/>
        <v>4.7685948689709395E-6</v>
      </c>
      <c r="BE1405" s="13">
        <f t="shared" si="1782"/>
        <v>1.3770430356289676E-5</v>
      </c>
      <c r="BF1405" s="13">
        <f t="shared" si="1783"/>
        <v>1.9882665377101439E-5</v>
      </c>
      <c r="BG1405" s="13">
        <f t="shared" si="1784"/>
        <v>1.9138611854989453E-5</v>
      </c>
      <c r="BH1405" s="13">
        <f t="shared" si="1785"/>
        <v>1.3816801851845376E-5</v>
      </c>
      <c r="BI1405" s="13">
        <f t="shared" si="1786"/>
        <v>7.9798478535271197E-6</v>
      </c>
      <c r="BJ1405" s="14">
        <f t="shared" si="1787"/>
        <v>0.78896125404384732</v>
      </c>
      <c r="BK1405" s="14">
        <f t="shared" si="1788"/>
        <v>0.13521014139339593</v>
      </c>
      <c r="BL1405" s="14">
        <f t="shared" si="1789"/>
        <v>6.1675808461214128E-2</v>
      </c>
      <c r="BM1405" s="14">
        <f t="shared" si="1790"/>
        <v>0.66816828536950867</v>
      </c>
      <c r="BN1405" s="14">
        <f t="shared" si="1791"/>
        <v>0.30365973571315918</v>
      </c>
    </row>
    <row r="1406" spans="1:66" x14ac:dyDescent="0.25">
      <c r="A1406" t="s">
        <v>114</v>
      </c>
      <c r="B1406" t="s">
        <v>112</v>
      </c>
      <c r="C1406" t="s">
        <v>121</v>
      </c>
      <c r="D1406" s="7" t="s">
        <v>510</v>
      </c>
      <c r="E1406" s="10">
        <f>VLOOKUP(A1406,home!$A$2:$E$405,3,FALSE)</f>
        <v>1.3611111111111101</v>
      </c>
      <c r="F1406" s="10">
        <f>VLOOKUP(B1406,home!$B$2:$E$405,3,FALSE)</f>
        <v>0.63</v>
      </c>
      <c r="G1406" s="10">
        <f>VLOOKUP(C1406,away!$B$2:$E$405,4,FALSE)</f>
        <v>0.94</v>
      </c>
      <c r="H1406" s="10">
        <f>VLOOKUP(A1406,away!$A$2:$E$405,3,FALSE)</f>
        <v>1.12777777777778</v>
      </c>
      <c r="I1406" s="10">
        <f>VLOOKUP(C1406,away!$B$2:$E$405,3,FALSE)</f>
        <v>0.63</v>
      </c>
      <c r="J1406" s="10">
        <f>VLOOKUP(B1406,home!$B$2:$E$405,4,FALSE)</f>
        <v>1.1399999999999999</v>
      </c>
      <c r="K1406" s="12">
        <f t="shared" si="1736"/>
        <v>0.80604999999999938</v>
      </c>
      <c r="L1406" s="12">
        <f t="shared" si="1737"/>
        <v>0.80997000000000152</v>
      </c>
      <c r="M1406" s="13">
        <f t="shared" si="1738"/>
        <v>0.19868790538472816</v>
      </c>
      <c r="N1406" s="13">
        <f t="shared" si="1739"/>
        <v>0.16015238613536001</v>
      </c>
      <c r="O1406" s="13">
        <f t="shared" si="1740"/>
        <v>0.16093124272446857</v>
      </c>
      <c r="P1406" s="13">
        <f t="shared" si="1741"/>
        <v>0.12971862819805779</v>
      </c>
      <c r="Q1406" s="13">
        <f t="shared" si="1742"/>
        <v>6.4545415422203406E-2</v>
      </c>
      <c r="R1406" s="13">
        <f t="shared" si="1743"/>
        <v>6.5174739334769027E-2</v>
      </c>
      <c r="S1406" s="13">
        <f t="shared" si="1744"/>
        <v>2.1172555104704581E-2</v>
      </c>
      <c r="T1406" s="13">
        <f t="shared" si="1745"/>
        <v>5.2279850129522187E-2</v>
      </c>
      <c r="U1406" s="13">
        <f t="shared" si="1746"/>
        <v>5.2534098640790526E-2</v>
      </c>
      <c r="V1406" s="13">
        <f t="shared" si="1747"/>
        <v>1.5358955366664366E-3</v>
      </c>
      <c r="W1406" s="13">
        <f t="shared" si="1748"/>
        <v>1.7342277367022343E-2</v>
      </c>
      <c r="X1406" s="13">
        <f t="shared" si="1749"/>
        <v>1.4046724398967113E-2</v>
      </c>
      <c r="Y1406" s="13">
        <f t="shared" si="1750"/>
        <v>5.6887126807157063E-3</v>
      </c>
      <c r="Z1406" s="13">
        <f t="shared" si="1751"/>
        <v>1.7596527872994323E-2</v>
      </c>
      <c r="AA1406" s="13">
        <f t="shared" si="1752"/>
        <v>1.4183681292027062E-2</v>
      </c>
      <c r="AB1406" s="13">
        <f t="shared" si="1753"/>
        <v>5.7163781527192013E-3</v>
      </c>
      <c r="AC1406" s="13">
        <f t="shared" si="1754"/>
        <v>6.2671863973710347E-5</v>
      </c>
      <c r="AD1406" s="13">
        <f t="shared" si="1755"/>
        <v>3.4946856679220857E-3</v>
      </c>
      <c r="AE1406" s="13">
        <f t="shared" si="1756"/>
        <v>2.8305905504468569E-3</v>
      </c>
      <c r="AF1406" s="13">
        <f t="shared" si="1757"/>
        <v>1.1463467140727225E-3</v>
      </c>
      <c r="AG1406" s="13">
        <f t="shared" si="1758"/>
        <v>3.0950214933249496E-4</v>
      </c>
      <c r="AH1406" s="13">
        <f t="shared" si="1759"/>
        <v>3.5631649203223094E-3</v>
      </c>
      <c r="AI1406" s="13">
        <f t="shared" si="1760"/>
        <v>2.872089084025795E-3</v>
      </c>
      <c r="AJ1406" s="13">
        <f t="shared" si="1761"/>
        <v>1.157523703089495E-3</v>
      </c>
      <c r="AK1406" s="13">
        <f t="shared" si="1762"/>
        <v>3.1100732695842894E-4</v>
      </c>
      <c r="AL1406" s="13">
        <f t="shared" si="1763"/>
        <v>1.6366790329875545E-6</v>
      </c>
      <c r="AM1406" s="13">
        <f t="shared" si="1764"/>
        <v>5.6337827652571922E-4</v>
      </c>
      <c r="AN1406" s="13">
        <f t="shared" si="1765"/>
        <v>4.5631950263753772E-4</v>
      </c>
      <c r="AO1406" s="13">
        <f t="shared" si="1766"/>
        <v>1.8480255377566353E-4</v>
      </c>
      <c r="AP1406" s="13">
        <f t="shared" si="1767"/>
        <v>4.9894841493891495E-5</v>
      </c>
      <c r="AQ1406" s="13">
        <f t="shared" si="1768"/>
        <v>1.0103331191201842E-5</v>
      </c>
      <c r="AR1406" s="13">
        <f t="shared" si="1769"/>
        <v>5.7721133810269341E-4</v>
      </c>
      <c r="AS1406" s="13">
        <f t="shared" si="1770"/>
        <v>4.6526119907767564E-4</v>
      </c>
      <c r="AT1406" s="13">
        <f t="shared" si="1771"/>
        <v>1.8751189475828004E-4</v>
      </c>
      <c r="AU1406" s="13">
        <f t="shared" si="1772"/>
        <v>5.0381320923303846E-5</v>
      </c>
      <c r="AV1406" s="13">
        <f t="shared" si="1773"/>
        <v>1.0152465932557255E-5</v>
      </c>
      <c r="AW1406" s="13">
        <f t="shared" si="1774"/>
        <v>2.968191615619597E-8</v>
      </c>
      <c r="AX1406" s="13">
        <f t="shared" si="1775"/>
        <v>7.5685176632259239E-5</v>
      </c>
      <c r="AY1406" s="13">
        <f t="shared" si="1776"/>
        <v>6.1302722516831131E-5</v>
      </c>
      <c r="AZ1406" s="13">
        <f t="shared" si="1777"/>
        <v>2.4826683078478898E-5</v>
      </c>
      <c r="BA1406" s="13">
        <f t="shared" si="1778"/>
        <v>6.7029561643585311E-6</v>
      </c>
      <c r="BB1406" s="13">
        <f t="shared" si="1779"/>
        <v>1.3572983511113723E-6</v>
      </c>
      <c r="BC1406" s="13">
        <f t="shared" si="1780"/>
        <v>2.198741890899361E-7</v>
      </c>
      <c r="BD1406" s="13">
        <f t="shared" si="1781"/>
        <v>7.7920644587173215E-5</v>
      </c>
      <c r="BE1406" s="13">
        <f t="shared" si="1782"/>
        <v>6.2807935569490908E-5</v>
      </c>
      <c r="BF1406" s="13">
        <f t="shared" si="1783"/>
        <v>2.5313168232894049E-5</v>
      </c>
      <c r="BG1406" s="13">
        <f t="shared" si="1784"/>
        <v>6.8012264180414132E-6</v>
      </c>
      <c r="BH1406" s="13">
        <f t="shared" si="1785"/>
        <v>1.3705321385655687E-6</v>
      </c>
      <c r="BI1406" s="13">
        <f t="shared" si="1786"/>
        <v>2.2094348605815526E-7</v>
      </c>
      <c r="BJ1406" s="14">
        <f t="shared" si="1787"/>
        <v>0.32327108443212094</v>
      </c>
      <c r="BK1406" s="14">
        <f t="shared" si="1788"/>
        <v>0.3512405954896804</v>
      </c>
      <c r="BL1406" s="14">
        <f t="shared" si="1789"/>
        <v>0.30790887784839716</v>
      </c>
      <c r="BM1406" s="14">
        <f t="shared" si="1790"/>
        <v>0.22074549540300542</v>
      </c>
      <c r="BN1406" s="14">
        <f t="shared" si="1791"/>
        <v>0.779210317199587</v>
      </c>
    </row>
    <row r="1407" spans="1:66" x14ac:dyDescent="0.25">
      <c r="A1407" t="s">
        <v>114</v>
      </c>
      <c r="B1407" t="s">
        <v>134</v>
      </c>
      <c r="C1407" t="s">
        <v>96</v>
      </c>
      <c r="D1407" s="7" t="s">
        <v>510</v>
      </c>
      <c r="E1407" s="10">
        <f>VLOOKUP(A1407,home!$A$2:$E$405,3,FALSE)</f>
        <v>1.3611111111111101</v>
      </c>
      <c r="F1407" s="10">
        <f>VLOOKUP(B1407,home!$B$2:$E$405,3,FALSE)</f>
        <v>1.1499999999999999</v>
      </c>
      <c r="G1407" s="10">
        <f>VLOOKUP(C1407,away!$B$2:$E$405,4,FALSE)</f>
        <v>1.1000000000000001</v>
      </c>
      <c r="H1407" s="10">
        <f>VLOOKUP(A1407,away!$A$2:$E$405,3,FALSE)</f>
        <v>1.12777777777778</v>
      </c>
      <c r="I1407" s="10">
        <f>VLOOKUP(C1407,away!$B$2:$E$405,3,FALSE)</f>
        <v>0.83</v>
      </c>
      <c r="J1407" s="10">
        <f>VLOOKUP(B1407,home!$B$2:$E$405,4,FALSE)</f>
        <v>1.27</v>
      </c>
      <c r="K1407" s="12">
        <f t="shared" si="1736"/>
        <v>1.7218055555555543</v>
      </c>
      <c r="L1407" s="12">
        <f t="shared" si="1737"/>
        <v>1.1887905555555578</v>
      </c>
      <c r="M1407" s="13">
        <f t="shared" si="1738"/>
        <v>5.4443265958339218E-2</v>
      </c>
      <c r="N1407" s="13">
        <f t="shared" si="1739"/>
        <v>9.3740717789657035E-2</v>
      </c>
      <c r="O1407" s="13">
        <f t="shared" si="1740"/>
        <v>6.4721640384873061E-2</v>
      </c>
      <c r="P1407" s="13">
        <f t="shared" si="1741"/>
        <v>0.11143807997934313</v>
      </c>
      <c r="Q1407" s="13">
        <f t="shared" si="1742"/>
        <v>8.0701644335998468E-2</v>
      </c>
      <c r="R1407" s="13">
        <f t="shared" si="1743"/>
        <v>3.8470237414800143E-2</v>
      </c>
      <c r="S1407" s="13">
        <f t="shared" si="1744"/>
        <v>5.7024709350580037E-2</v>
      </c>
      <c r="T1407" s="13">
        <f t="shared" si="1745"/>
        <v>9.5937352604438642E-2</v>
      </c>
      <c r="U1407" s="13">
        <f t="shared" si="1746"/>
        <v>6.6238268504344014E-2</v>
      </c>
      <c r="V1407" s="13">
        <f t="shared" si="1747"/>
        <v>1.296910546245714E-2</v>
      </c>
      <c r="W1407" s="13">
        <f t="shared" si="1748"/>
        <v>4.6317513186730185E-2</v>
      </c>
      <c r="X1407" s="13">
        <f t="shared" si="1749"/>
        <v>5.5061822233204848E-2</v>
      </c>
      <c r="Y1407" s="13">
        <f t="shared" si="1750"/>
        <v>3.2728487121256485E-2</v>
      </c>
      <c r="Z1407" s="13">
        <f t="shared" si="1751"/>
        <v>1.5244351636231493E-2</v>
      </c>
      <c r="AA1407" s="13">
        <f t="shared" si="1752"/>
        <v>2.6247809338105783E-2</v>
      </c>
      <c r="AB1407" s="13">
        <f t="shared" si="1753"/>
        <v>2.2596811969756759E-2</v>
      </c>
      <c r="AC1407" s="13">
        <f t="shared" si="1754"/>
        <v>1.6591264621364785E-3</v>
      </c>
      <c r="AD1407" s="13">
        <f t="shared" si="1755"/>
        <v>1.9937437881107432E-2</v>
      </c>
      <c r="AE1407" s="13">
        <f t="shared" si="1756"/>
        <v>2.3701437855036124E-2</v>
      </c>
      <c r="AF1407" s="13">
        <f t="shared" si="1757"/>
        <v>1.4088022737576965E-2</v>
      </c>
      <c r="AG1407" s="13">
        <f t="shared" si="1758"/>
        <v>5.582569458961152E-3</v>
      </c>
      <c r="AH1407" s="13">
        <f t="shared" si="1759"/>
        <v>4.5305853126799758E-3</v>
      </c>
      <c r="AI1407" s="13">
        <f t="shared" si="1760"/>
        <v>7.8007869612907801E-3</v>
      </c>
      <c r="AJ1407" s="13">
        <f t="shared" si="1761"/>
        <v>6.7157191638279002E-3</v>
      </c>
      <c r="AK1407" s="13">
        <f t="shared" si="1762"/>
        <v>3.8543875219432594E-3</v>
      </c>
      <c r="AL1407" s="13">
        <f t="shared" si="1763"/>
        <v>1.358403939432212E-4</v>
      </c>
      <c r="AM1407" s="13">
        <f t="shared" si="1764"/>
        <v>6.8656782614468972E-3</v>
      </c>
      <c r="AN1407" s="13">
        <f t="shared" si="1765"/>
        <v>8.161853474691172E-3</v>
      </c>
      <c r="AO1407" s="13">
        <f t="shared" si="1766"/>
        <v>4.8513671632705903E-3</v>
      </c>
      <c r="AP1407" s="13">
        <f t="shared" si="1767"/>
        <v>1.9224198217428123E-3</v>
      </c>
      <c r="AQ1407" s="13">
        <f t="shared" si="1768"/>
        <v>5.7133863197516329E-4</v>
      </c>
      <c r="AR1407" s="13">
        <f t="shared" si="1769"/>
        <v>1.0771834061705347E-3</v>
      </c>
      <c r="AS1407" s="13">
        <f t="shared" si="1770"/>
        <v>1.8547003730966815E-3</v>
      </c>
      <c r="AT1407" s="13">
        <f t="shared" si="1771"/>
        <v>1.5967167031444133E-3</v>
      </c>
      <c r="AU1407" s="13">
        <f t="shared" si="1772"/>
        <v>9.1641189670746631E-4</v>
      </c>
      <c r="AV1407" s="13">
        <f t="shared" si="1773"/>
        <v>3.9447077373202984E-4</v>
      </c>
      <c r="AW1407" s="13">
        <f t="shared" si="1774"/>
        <v>7.7235307955736258E-6</v>
      </c>
      <c r="AX1407" s="13">
        <f t="shared" si="1775"/>
        <v>1.9702271622027132E-3</v>
      </c>
      <c r="AY1407" s="13">
        <f t="shared" si="1776"/>
        <v>2.342187442725613E-3</v>
      </c>
      <c r="AZ1407" s="13">
        <f t="shared" si="1777"/>
        <v>1.3921851556265167E-3</v>
      </c>
      <c r="BA1407" s="13">
        <f t="shared" si="1778"/>
        <v>5.5167218819781596E-4</v>
      </c>
      <c r="BB1407" s="13">
        <f t="shared" si="1779"/>
        <v>1.6395567177305789E-4</v>
      </c>
      <c r="BC1407" s="13">
        <f t="shared" si="1780"/>
        <v>3.8981790826715594E-5</v>
      </c>
      <c r="BD1407" s="13">
        <f t="shared" si="1781"/>
        <v>2.1342424330944958E-4</v>
      </c>
      <c r="BE1407" s="13">
        <f t="shared" si="1782"/>
        <v>3.6747504782045054E-4</v>
      </c>
      <c r="BF1407" s="13">
        <f t="shared" si="1783"/>
        <v>3.1636028943264751E-4</v>
      </c>
      <c r="BG1407" s="13">
        <f t="shared" si="1784"/>
        <v>1.8157030130076514E-4</v>
      </c>
      <c r="BH1407" s="13">
        <f t="shared" si="1785"/>
        <v>7.8157188375888378E-5</v>
      </c>
      <c r="BI1407" s="13">
        <f t="shared" si="1786"/>
        <v>2.6914296230441283E-5</v>
      </c>
      <c r="BJ1407" s="14">
        <f t="shared" si="1787"/>
        <v>0.49662887196844635</v>
      </c>
      <c r="BK1407" s="14">
        <f t="shared" si="1788"/>
        <v>0.2400123150495248</v>
      </c>
      <c r="BL1407" s="14">
        <f t="shared" si="1789"/>
        <v>0.2481996310909424</v>
      </c>
      <c r="BM1407" s="14">
        <f t="shared" si="1790"/>
        <v>0.55423511997020403</v>
      </c>
      <c r="BN1407" s="14">
        <f t="shared" si="1791"/>
        <v>0.44351558586301104</v>
      </c>
    </row>
    <row r="1408" spans="1:66" x14ac:dyDescent="0.25">
      <c r="A1408" t="s">
        <v>136</v>
      </c>
      <c r="B1408" t="s">
        <v>307</v>
      </c>
      <c r="C1408" t="s">
        <v>344</v>
      </c>
      <c r="D1408" s="7" t="s">
        <v>510</v>
      </c>
      <c r="E1408" s="10">
        <f>VLOOKUP(A1408,home!$A$2:$E$405,3,FALSE)</f>
        <v>1.51655629139073</v>
      </c>
      <c r="F1408" s="10">
        <f>VLOOKUP(B1408,home!$B$2:$E$405,3,FALSE)</f>
        <v>0.44</v>
      </c>
      <c r="G1408" s="10">
        <f>VLOOKUP(C1408,away!$B$2:$E$405,4,FALSE)</f>
        <v>0.56999999999999995</v>
      </c>
      <c r="H1408" s="10">
        <f>VLOOKUP(A1408,away!$A$2:$E$405,3,FALSE)</f>
        <v>1.2781456953642401</v>
      </c>
      <c r="I1408" s="10">
        <f>VLOOKUP(C1408,away!$B$2:$E$405,3,FALSE)</f>
        <v>0.56999999999999995</v>
      </c>
      <c r="J1408" s="10">
        <f>VLOOKUP(B1408,home!$B$2:$E$405,4,FALSE)</f>
        <v>1.56</v>
      </c>
      <c r="K1408" s="12">
        <f t="shared" si="1736"/>
        <v>0.38035231788079504</v>
      </c>
      <c r="L1408" s="12">
        <f t="shared" si="1737"/>
        <v>1.1365271523178822</v>
      </c>
      <c r="M1408" s="13">
        <f t="shared" si="1738"/>
        <v>0.21939544989792981</v>
      </c>
      <c r="N1408" s="13">
        <f t="shared" si="1739"/>
        <v>8.3447567901177425E-2</v>
      </c>
      <c r="O1408" s="13">
        <f t="shared" si="1740"/>
        <v>0.2493488859039947</v>
      </c>
      <c r="P1408" s="13">
        <f t="shared" si="1741"/>
        <v>9.4840426714578277E-2</v>
      </c>
      <c r="Q1408" s="13">
        <f t="shared" si="1742"/>
        <v>1.5869737936363933E-2</v>
      </c>
      <c r="R1408" s="13">
        <f t="shared" si="1743"/>
        <v>0.14169588961505186</v>
      </c>
      <c r="S1408" s="13">
        <f t="shared" si="1744"/>
        <v>1.0249422382720266E-2</v>
      </c>
      <c r="T1408" s="13">
        <f t="shared" si="1745"/>
        <v>1.803638806484676E-2</v>
      </c>
      <c r="U1408" s="13">
        <f t="shared" si="1746"/>
        <v>5.3894360049266246E-2</v>
      </c>
      <c r="V1408" s="13">
        <f t="shared" si="1747"/>
        <v>4.9229198428245291E-4</v>
      </c>
      <c r="W1408" s="13">
        <f t="shared" si="1748"/>
        <v>2.0120305360856027E-3</v>
      </c>
      <c r="X1408" s="13">
        <f t="shared" si="1749"/>
        <v>2.2867273355539918E-3</v>
      </c>
      <c r="Y1408" s="13">
        <f t="shared" si="1750"/>
        <v>1.2994638534023187E-3</v>
      </c>
      <c r="Z1408" s="13">
        <f t="shared" si="1751"/>
        <v>5.3680408639781269E-2</v>
      </c>
      <c r="AA1408" s="13">
        <f t="shared" si="1752"/>
        <v>2.0417467850929061E-2</v>
      </c>
      <c r="AB1408" s="13">
        <f t="shared" si="1753"/>
        <v>3.8829156111787411E-3</v>
      </c>
      <c r="AC1408" s="13">
        <f t="shared" si="1754"/>
        <v>1.3300521352891463E-5</v>
      </c>
      <c r="AD1408" s="13">
        <f t="shared" si="1755"/>
        <v>1.9132011951177434E-4</v>
      </c>
      <c r="AE1408" s="13">
        <f t="shared" si="1756"/>
        <v>2.1744051060983374E-4</v>
      </c>
      <c r="AF1408" s="13">
        <f t="shared" si="1757"/>
        <v>1.2356352216097034E-4</v>
      </c>
      <c r="AG1408" s="13">
        <f t="shared" si="1758"/>
        <v>4.6811099323991702E-5</v>
      </c>
      <c r="AH1408" s="13">
        <f t="shared" si="1759"/>
        <v>1.525231049165772E-2</v>
      </c>
      <c r="AI1408" s="13">
        <f t="shared" si="1760"/>
        <v>5.8012516485395817E-3</v>
      </c>
      <c r="AJ1408" s="13">
        <f t="shared" si="1761"/>
        <v>1.1032597555659064E-3</v>
      </c>
      <c r="AK1408" s="13">
        <f t="shared" si="1762"/>
        <v>1.3987580175136403E-4</v>
      </c>
      <c r="AL1408" s="13">
        <f t="shared" si="1763"/>
        <v>2.2998236676675763E-7</v>
      </c>
      <c r="AM1408" s="13">
        <f t="shared" si="1764"/>
        <v>1.455381018270683E-5</v>
      </c>
      <c r="AN1408" s="13">
        <f t="shared" si="1765"/>
        <v>1.6540800442326788E-5</v>
      </c>
      <c r="AO1408" s="13">
        <f t="shared" si="1766"/>
        <v>9.3995344118880174E-6</v>
      </c>
      <c r="AP1408" s="13">
        <f t="shared" si="1767"/>
        <v>3.5609420260856747E-6</v>
      </c>
      <c r="AQ1408" s="13">
        <f t="shared" si="1768"/>
        <v>1.0117768251190559E-6</v>
      </c>
      <c r="AR1408" s="13">
        <f t="shared" si="1769"/>
        <v>3.4669330018703799E-3</v>
      </c>
      <c r="AS1408" s="13">
        <f t="shared" si="1770"/>
        <v>1.3186560031988215E-3</v>
      </c>
      <c r="AT1408" s="13">
        <f t="shared" si="1771"/>
        <v>2.5077693365204839E-4</v>
      </c>
      <c r="AU1408" s="13">
        <f t="shared" si="1772"/>
        <v>3.1794529328531664E-5</v>
      </c>
      <c r="AV1408" s="13">
        <f t="shared" si="1773"/>
        <v>3.023280731508983E-6</v>
      </c>
      <c r="AW1408" s="13">
        <f t="shared" si="1774"/>
        <v>2.7615818593948168E-9</v>
      </c>
      <c r="AX1408" s="13">
        <f t="shared" si="1775"/>
        <v>9.2259590616494277E-7</v>
      </c>
      <c r="AY1408" s="13">
        <f t="shared" si="1776"/>
        <v>1.0485552979737782E-6</v>
      </c>
      <c r="AZ1408" s="13">
        <f t="shared" si="1777"/>
        <v>5.9585578342698348E-7</v>
      </c>
      <c r="BA1408" s="13">
        <f t="shared" si="1778"/>
        <v>2.2573542557680335E-7</v>
      </c>
      <c r="BB1408" s="13">
        <f t="shared" si="1779"/>
        <v>6.413861010201742E-8</v>
      </c>
      <c r="BC1408" s="13">
        <f t="shared" si="1780"/>
        <v>1.4579054378574557E-8</v>
      </c>
      <c r="BD1408" s="13">
        <f t="shared" si="1781"/>
        <v>6.5671058198210532E-4</v>
      </c>
      <c r="BE1408" s="13">
        <f t="shared" si="1782"/>
        <v>2.4978139203373959E-4</v>
      </c>
      <c r="BF1408" s="13">
        <f t="shared" si="1783"/>
        <v>4.7502465711762205E-5</v>
      </c>
      <c r="BG1408" s="13">
        <f t="shared" si="1784"/>
        <v>6.0225576461739175E-6</v>
      </c>
      <c r="BH1408" s="13">
        <f t="shared" si="1785"/>
        <v>5.7267344007323843E-7</v>
      </c>
      <c r="BI1408" s="13">
        <f t="shared" si="1786"/>
        <v>4.3563534064124989E-8</v>
      </c>
      <c r="BJ1408" s="14">
        <f t="shared" si="1787"/>
        <v>0.12357898920300234</v>
      </c>
      <c r="BK1408" s="14">
        <f t="shared" si="1788"/>
        <v>0.32499217003852843</v>
      </c>
      <c r="BL1408" s="14">
        <f t="shared" si="1789"/>
        <v>0.49756803371106439</v>
      </c>
      <c r="BM1408" s="14">
        <f t="shared" si="1790"/>
        <v>0.19522059782956441</v>
      </c>
      <c r="BN1408" s="14">
        <f t="shared" si="1791"/>
        <v>0.80459795796909594</v>
      </c>
    </row>
    <row r="1409" spans="1:66" x14ac:dyDescent="0.25">
      <c r="A1409" t="s">
        <v>136</v>
      </c>
      <c r="B1409" t="s">
        <v>309</v>
      </c>
      <c r="C1409" t="s">
        <v>359</v>
      </c>
      <c r="D1409" s="7" t="s">
        <v>510</v>
      </c>
      <c r="E1409" s="10">
        <f>VLOOKUP(A1409,home!$A$2:$E$405,3,FALSE)</f>
        <v>1.51655629139073</v>
      </c>
      <c r="F1409" s="10">
        <f>VLOOKUP(B1409,home!$B$2:$E$405,3,FALSE)</f>
        <v>1.43</v>
      </c>
      <c r="G1409" s="10">
        <f>VLOOKUP(C1409,away!$B$2:$E$405,4,FALSE)</f>
        <v>0.56999999999999995</v>
      </c>
      <c r="H1409" s="10">
        <f>VLOOKUP(A1409,away!$A$2:$E$405,3,FALSE)</f>
        <v>1.2781456953642401</v>
      </c>
      <c r="I1409" s="10">
        <f>VLOOKUP(C1409,away!$B$2:$E$405,3,FALSE)</f>
        <v>1.1299999999999999</v>
      </c>
      <c r="J1409" s="10">
        <f>VLOOKUP(B1409,home!$B$2:$E$405,4,FALSE)</f>
        <v>1.04</v>
      </c>
      <c r="K1409" s="12">
        <f t="shared" si="1736"/>
        <v>1.2361450331125838</v>
      </c>
      <c r="L1409" s="12">
        <f t="shared" si="1737"/>
        <v>1.502076821192055</v>
      </c>
      <c r="M1409" s="13">
        <f t="shared" si="1738"/>
        <v>6.4685264517405083E-2</v>
      </c>
      <c r="N1409" s="13">
        <f t="shared" si="1739"/>
        <v>7.996036844876396E-2</v>
      </c>
      <c r="O1409" s="13">
        <f t="shared" si="1740"/>
        <v>9.7162236504271041E-2</v>
      </c>
      <c r="P1409" s="13">
        <f t="shared" si="1741"/>
        <v>0.12010661606086484</v>
      </c>
      <c r="Q1409" s="13">
        <f t="shared" si="1742"/>
        <v>4.9421306151895862E-2</v>
      </c>
      <c r="R1409" s="13">
        <f t="shared" si="1743"/>
        <v>7.2972571674123063E-2</v>
      </c>
      <c r="S1409" s="13">
        <f t="shared" si="1744"/>
        <v>5.5753034826465216E-2</v>
      </c>
      <c r="T1409" s="13">
        <f t="shared" si="1745"/>
        <v>7.423459844379908E-2</v>
      </c>
      <c r="U1409" s="13">
        <f t="shared" si="1746"/>
        <v>9.0204682028419261E-2</v>
      </c>
      <c r="V1409" s="13">
        <f t="shared" si="1747"/>
        <v>1.150237641376832E-2</v>
      </c>
      <c r="W1409" s="13">
        <f t="shared" si="1748"/>
        <v>2.0363967376534155E-2</v>
      </c>
      <c r="X1409" s="13">
        <f t="shared" si="1749"/>
        <v>3.0588243383803133E-2</v>
      </c>
      <c r="Y1409" s="13">
        <f t="shared" si="1750"/>
        <v>2.2972945693895963E-2</v>
      </c>
      <c r="Z1409" s="13">
        <f t="shared" si="1751"/>
        <v>3.6536802831492056E-2</v>
      </c>
      <c r="AA1409" s="13">
        <f t="shared" si="1752"/>
        <v>4.5164787345962694E-2</v>
      </c>
      <c r="AB1409" s="13">
        <f t="shared" si="1753"/>
        <v>2.7915113774648934E-2</v>
      </c>
      <c r="AC1409" s="13">
        <f t="shared" si="1754"/>
        <v>1.3348398569046314E-3</v>
      </c>
      <c r="AD1409" s="13">
        <f t="shared" si="1755"/>
        <v>6.2932042817423475E-3</v>
      </c>
      <c r="AE1409" s="13">
        <f t="shared" si="1756"/>
        <v>9.4528762826317746E-3</v>
      </c>
      <c r="AF1409" s="13">
        <f t="shared" si="1757"/>
        <v>7.0994731788686545E-3</v>
      </c>
      <c r="AG1409" s="13">
        <f t="shared" si="1758"/>
        <v>3.5546513682177608E-3</v>
      </c>
      <c r="AH1409" s="13">
        <f t="shared" si="1759"/>
        <v>1.3720271163412123E-2</v>
      </c>
      <c r="AI1409" s="13">
        <f t="shared" si="1760"/>
        <v>1.6960245051609708E-2</v>
      </c>
      <c r="AJ1409" s="13">
        <f t="shared" si="1761"/>
        <v>1.048266134045981E-2</v>
      </c>
      <c r="AK1409" s="13">
        <f t="shared" si="1762"/>
        <v>4.319363249936899E-3</v>
      </c>
      <c r="AL1409" s="13">
        <f t="shared" si="1763"/>
        <v>9.9140414369238916E-5</v>
      </c>
      <c r="AM1409" s="13">
        <f t="shared" si="1764"/>
        <v>1.5558626430477297E-3</v>
      </c>
      <c r="AN1409" s="13">
        <f t="shared" si="1765"/>
        <v>2.3370252130806026E-3</v>
      </c>
      <c r="AO1409" s="13">
        <f t="shared" si="1766"/>
        <v>1.7551957015548988E-3</v>
      </c>
      <c r="AP1409" s="13">
        <f t="shared" si="1767"/>
        <v>8.7881292665384705E-4</v>
      </c>
      <c r="AQ1409" s="13">
        <f t="shared" si="1768"/>
        <v>3.3001113182267448E-4</v>
      </c>
      <c r="AR1409" s="13">
        <f t="shared" si="1769"/>
        <v>4.121780259006216E-3</v>
      </c>
      <c r="AS1409" s="13">
        <f t="shared" si="1770"/>
        <v>5.0951181947520331E-3</v>
      </c>
      <c r="AT1409" s="13">
        <f t="shared" si="1771"/>
        <v>3.1491525247821406E-3</v>
      </c>
      <c r="AU1409" s="13">
        <f t="shared" si="1772"/>
        <v>1.297603084007799E-3</v>
      </c>
      <c r="AV1409" s="13">
        <f t="shared" si="1773"/>
        <v>4.0100640181195288E-4</v>
      </c>
      <c r="AW1409" s="13">
        <f t="shared" si="1774"/>
        <v>5.1134004069974067E-6</v>
      </c>
      <c r="AX1409" s="13">
        <f t="shared" si="1775"/>
        <v>3.2054531306814486E-4</v>
      </c>
      <c r="AY1409" s="13">
        <f t="shared" si="1776"/>
        <v>4.8148368490141103E-4</v>
      </c>
      <c r="AZ1409" s="13">
        <f t="shared" si="1777"/>
        <v>3.6161274143627433E-4</v>
      </c>
      <c r="BA1409" s="13">
        <f t="shared" si="1778"/>
        <v>1.8105670571971449E-4</v>
      </c>
      <c r="BB1409" s="13">
        <f t="shared" si="1779"/>
        <v>6.7990270245743567E-5</v>
      </c>
      <c r="BC1409" s="13">
        <f t="shared" si="1780"/>
        <v>2.0425321800543029E-5</v>
      </c>
      <c r="BD1409" s="13">
        <f t="shared" si="1781"/>
        <v>1.0318717648500366E-3</v>
      </c>
      <c r="BE1409" s="13">
        <f t="shared" si="1782"/>
        <v>1.2755431569284887E-3</v>
      </c>
      <c r="BF1409" s="13">
        <f t="shared" si="1783"/>
        <v>7.883781689789483E-4</v>
      </c>
      <c r="BG1409" s="13">
        <f t="shared" si="1784"/>
        <v>3.2484991926590677E-4</v>
      </c>
      <c r="BH1409" s="13">
        <f t="shared" si="1785"/>
        <v>1.0039040355189364E-4</v>
      </c>
      <c r="BI1409" s="13">
        <f t="shared" si="1786"/>
        <v>2.4819419744568243E-5</v>
      </c>
      <c r="BJ1409" s="14">
        <f t="shared" si="1787"/>
        <v>0.31223165626348426</v>
      </c>
      <c r="BK1409" s="14">
        <f t="shared" si="1788"/>
        <v>0.25396275577467875</v>
      </c>
      <c r="BL1409" s="14">
        <f t="shared" si="1789"/>
        <v>0.39651244543052366</v>
      </c>
      <c r="BM1409" s="14">
        <f t="shared" si="1790"/>
        <v>0.51445892665836046</v>
      </c>
      <c r="BN1409" s="14">
        <f t="shared" si="1791"/>
        <v>0.48430836335732386</v>
      </c>
    </row>
    <row r="1410" spans="1:66" x14ac:dyDescent="0.25">
      <c r="A1410" t="s">
        <v>136</v>
      </c>
      <c r="B1410" t="s">
        <v>315</v>
      </c>
      <c r="C1410" t="s">
        <v>387</v>
      </c>
      <c r="D1410" s="7" t="s">
        <v>510</v>
      </c>
      <c r="E1410" s="10">
        <f>VLOOKUP(A1410,home!$A$2:$E$405,3,FALSE)</f>
        <v>1.51655629139073</v>
      </c>
      <c r="F1410" s="10">
        <f>VLOOKUP(B1410,home!$B$2:$E$405,3,FALSE)</f>
        <v>0.56999999999999995</v>
      </c>
      <c r="G1410" s="10">
        <f>VLOOKUP(C1410,away!$B$2:$E$405,4,FALSE)</f>
        <v>1.51</v>
      </c>
      <c r="H1410" s="10">
        <f>VLOOKUP(A1410,away!$A$2:$E$405,3,FALSE)</f>
        <v>1.2781456953642401</v>
      </c>
      <c r="I1410" s="10">
        <f>VLOOKUP(C1410,away!$B$2:$E$405,3,FALSE)</f>
        <v>0.85</v>
      </c>
      <c r="J1410" s="10">
        <f>VLOOKUP(B1410,home!$B$2:$E$405,4,FALSE)</f>
        <v>1.45</v>
      </c>
      <c r="K1410" s="12">
        <f t="shared" si="1736"/>
        <v>1.3053000000000012</v>
      </c>
      <c r="L1410" s="12">
        <f t="shared" si="1737"/>
        <v>1.5753145695364259</v>
      </c>
      <c r="M1410" s="13">
        <f t="shared" si="1738"/>
        <v>5.610027471771966E-2</v>
      </c>
      <c r="N1410" s="13">
        <f t="shared" si="1739"/>
        <v>7.3227688589039538E-2</v>
      </c>
      <c r="O1410" s="13">
        <f t="shared" si="1740"/>
        <v>8.8375580117819777E-2</v>
      </c>
      <c r="P1410" s="13">
        <f t="shared" si="1741"/>
        <v>0.11535664472779027</v>
      </c>
      <c r="Q1410" s="13">
        <f t="shared" si="1742"/>
        <v>4.7792050957636716E-2</v>
      </c>
      <c r="R1410" s="13">
        <f t="shared" si="1743"/>
        <v>6.9609669475417607E-2</v>
      </c>
      <c r="S1410" s="13">
        <f t="shared" si="1744"/>
        <v>5.9300758997221419E-2</v>
      </c>
      <c r="T1410" s="13">
        <f t="shared" si="1745"/>
        <v>7.5287514181592408E-2</v>
      </c>
      <c r="U1410" s="13">
        <f t="shared" si="1746"/>
        <v>9.0861501566262687E-2</v>
      </c>
      <c r="V1410" s="13">
        <f t="shared" si="1747"/>
        <v>1.3548629608423663E-2</v>
      </c>
      <c r="W1410" s="13">
        <f t="shared" si="1748"/>
        <v>2.079432137166775E-2</v>
      </c>
      <c r="X1410" s="13">
        <f t="shared" si="1749"/>
        <v>3.2757597420410879E-2</v>
      </c>
      <c r="Y1410" s="13">
        <f t="shared" si="1750"/>
        <v>2.5801760239691059E-2</v>
      </c>
      <c r="Z1410" s="13">
        <f t="shared" si="1751"/>
        <v>3.6552375501746795E-2</v>
      </c>
      <c r="AA1410" s="13">
        <f t="shared" si="1752"/>
        <v>4.7711815742430136E-2</v>
      </c>
      <c r="AB1410" s="13">
        <f t="shared" si="1753"/>
        <v>3.1139116544297067E-2</v>
      </c>
      <c r="AC1410" s="13">
        <f t="shared" si="1754"/>
        <v>1.7412174674628739E-3</v>
      </c>
      <c r="AD1410" s="13">
        <f t="shared" si="1755"/>
        <v>6.7857069216094865E-3</v>
      </c>
      <c r="AE1410" s="13">
        <f t="shared" si="1756"/>
        <v>1.0689622978215593E-2</v>
      </c>
      <c r="AF1410" s="13">
        <f t="shared" si="1757"/>
        <v>8.4197594102171942E-3</v>
      </c>
      <c r="AG1410" s="13">
        <f t="shared" si="1758"/>
        <v>4.4212565569688575E-3</v>
      </c>
      <c r="AH1410" s="13">
        <f t="shared" si="1759"/>
        <v>1.4395372419767013E-2</v>
      </c>
      <c r="AI1410" s="13">
        <f t="shared" si="1760"/>
        <v>1.8790279619521899E-2</v>
      </c>
      <c r="AJ1410" s="13">
        <f t="shared" si="1761"/>
        <v>1.2263475993680984E-2</v>
      </c>
      <c r="AK1410" s="13">
        <f t="shared" si="1762"/>
        <v>5.3358384048506E-3</v>
      </c>
      <c r="AL1410" s="13">
        <f t="shared" si="1763"/>
        <v>1.432157013837182E-4</v>
      </c>
      <c r="AM1410" s="13">
        <f t="shared" si="1764"/>
        <v>1.7714766489553744E-3</v>
      </c>
      <c r="AN1410" s="13">
        <f t="shared" si="1765"/>
        <v>2.7906329746929656E-3</v>
      </c>
      <c r="AO1410" s="13">
        <f t="shared" si="1766"/>
        <v>2.1980623916313031E-3</v>
      </c>
      <c r="AP1410" s="13">
        <f t="shared" si="1767"/>
        <v>1.154213236762291E-3</v>
      </c>
      <c r="AQ1410" s="13">
        <f t="shared" si="1768"/>
        <v>4.5456223205585835E-4</v>
      </c>
      <c r="AR1410" s="13">
        <f t="shared" si="1769"/>
        <v>4.5354479813523594E-3</v>
      </c>
      <c r="AS1410" s="13">
        <f t="shared" si="1770"/>
        <v>5.9201202500592399E-3</v>
      </c>
      <c r="AT1410" s="13">
        <f t="shared" si="1771"/>
        <v>3.8637664812011681E-3</v>
      </c>
      <c r="AU1410" s="13">
        <f t="shared" si="1772"/>
        <v>1.6811247959706295E-3</v>
      </c>
      <c r="AV1410" s="13">
        <f t="shared" si="1773"/>
        <v>5.4859304904511627E-4</v>
      </c>
      <c r="AW1410" s="13">
        <f t="shared" si="1774"/>
        <v>8.1802346418935544E-6</v>
      </c>
      <c r="AX1410" s="13">
        <f t="shared" si="1775"/>
        <v>3.8538474498024195E-4</v>
      </c>
      <c r="AY1410" s="13">
        <f t="shared" si="1776"/>
        <v>6.0710220364445502E-4</v>
      </c>
      <c r="AZ1410" s="13">
        <f t="shared" si="1777"/>
        <v>4.7818847329939024E-4</v>
      </c>
      <c r="BA1410" s="13">
        <f t="shared" si="1778"/>
        <v>2.5109908965763658E-4</v>
      </c>
      <c r="BB1410" s="13">
        <f t="shared" si="1779"/>
        <v>9.889001358375204E-5</v>
      </c>
      <c r="BC1410" s="13">
        <f t="shared" si="1780"/>
        <v>3.1156575836027913E-5</v>
      </c>
      <c r="BD1410" s="13">
        <f t="shared" si="1781"/>
        <v>1.1907928807331574E-3</v>
      </c>
      <c r="BE1410" s="13">
        <f t="shared" si="1782"/>
        <v>1.5543419472209916E-3</v>
      </c>
      <c r="BF1410" s="13">
        <f t="shared" si="1783"/>
        <v>1.0144412718537815E-3</v>
      </c>
      <c r="BG1410" s="13">
        <f t="shared" si="1784"/>
        <v>4.4138339738358063E-4</v>
      </c>
      <c r="BH1410" s="13">
        <f t="shared" si="1785"/>
        <v>1.4403443715119713E-4</v>
      </c>
      <c r="BI1410" s="13">
        <f t="shared" si="1786"/>
        <v>3.7601630162691561E-5</v>
      </c>
      <c r="BJ1410" s="14">
        <f t="shared" si="1787"/>
        <v>0.31619804721214878</v>
      </c>
      <c r="BK1410" s="14">
        <f t="shared" si="1788"/>
        <v>0.24679784342364605</v>
      </c>
      <c r="BL1410" s="14">
        <f t="shared" si="1789"/>
        <v>0.39941429800618178</v>
      </c>
      <c r="BM1410" s="14">
        <f t="shared" si="1790"/>
        <v>0.54790173358929728</v>
      </c>
      <c r="BN1410" s="14">
        <f t="shared" si="1791"/>
        <v>0.45046190858542356</v>
      </c>
    </row>
    <row r="1411" spans="1:66" x14ac:dyDescent="0.25">
      <c r="A1411" t="s">
        <v>136</v>
      </c>
      <c r="B1411" t="s">
        <v>317</v>
      </c>
      <c r="C1411" t="s">
        <v>483</v>
      </c>
      <c r="D1411" s="7" t="s">
        <v>510</v>
      </c>
      <c r="E1411" s="10">
        <f>VLOOKUP(A1411,home!$A$2:$E$405,3,FALSE)</f>
        <v>1.51655629139073</v>
      </c>
      <c r="F1411" s="10">
        <f>VLOOKUP(B1411,home!$B$2:$E$405,3,FALSE)</f>
        <v>0.94</v>
      </c>
      <c r="G1411" s="10">
        <f>VLOOKUP(C1411,away!$B$2:$E$405,4,FALSE)</f>
        <v>0.66</v>
      </c>
      <c r="H1411" s="10">
        <f>VLOOKUP(A1411,away!$A$2:$E$405,3,FALSE)</f>
        <v>1.2781456953642401</v>
      </c>
      <c r="I1411" s="10">
        <f>VLOOKUP(C1411,away!$B$2:$E$405,3,FALSE)</f>
        <v>0.79</v>
      </c>
      <c r="J1411" s="10">
        <f>VLOOKUP(B1411,home!$B$2:$E$405,4,FALSE)</f>
        <v>0.34</v>
      </c>
      <c r="K1411" s="12">
        <f t="shared" si="1736"/>
        <v>0.94087152317880884</v>
      </c>
      <c r="L1411" s="12">
        <f t="shared" si="1737"/>
        <v>0.34330993377483487</v>
      </c>
      <c r="M1411" s="13">
        <f t="shared" si="1738"/>
        <v>0.2768771267484732</v>
      </c>
      <c r="N1411" s="13">
        <f t="shared" si="1739"/>
        <v>0.26050580397720813</v>
      </c>
      <c r="O1411" s="13">
        <f t="shared" si="1740"/>
        <v>9.5054668047784896E-2</v>
      </c>
      <c r="P1411" s="13">
        <f t="shared" si="1741"/>
        <v>8.9434230311375415E-2</v>
      </c>
      <c r="Q1411" s="13">
        <f t="shared" si="1742"/>
        <v>0.12255124629247797</v>
      </c>
      <c r="R1411" s="13">
        <f t="shared" si="1743"/>
        <v>1.6316605896236968E-2</v>
      </c>
      <c r="S1411" s="13">
        <f t="shared" si="1744"/>
        <v>7.2220497638419007E-3</v>
      </c>
      <c r="T1411" s="13">
        <f t="shared" si="1745"/>
        <v>4.2073060248694089E-2</v>
      </c>
      <c r="U1411" s="13">
        <f t="shared" si="1746"/>
        <v>1.5351829842700809E-2</v>
      </c>
      <c r="V1411" s="13">
        <f t="shared" si="1747"/>
        <v>2.5919979959855479E-4</v>
      </c>
      <c r="W1411" s="13">
        <f t="shared" si="1748"/>
        <v>3.8434992588888377E-2</v>
      </c>
      <c r="X1411" s="13">
        <f t="shared" si="1749"/>
        <v>1.3195114760327536E-2</v>
      </c>
      <c r="Y1411" s="13">
        <f t="shared" si="1750"/>
        <v>2.2650069872596958E-3</v>
      </c>
      <c r="Z1411" s="13">
        <f t="shared" si="1751"/>
        <v>1.8672176298890645E-3</v>
      </c>
      <c r="AA1411" s="13">
        <f t="shared" si="1752"/>
        <v>1.7568118955400495E-3</v>
      </c>
      <c r="AB1411" s="13">
        <f t="shared" si="1753"/>
        <v>8.2646714204770823E-4</v>
      </c>
      <c r="AC1411" s="13">
        <f t="shared" si="1754"/>
        <v>5.2327667073367529E-6</v>
      </c>
      <c r="AD1411" s="13">
        <f t="shared" si="1755"/>
        <v>9.0405975051184081E-3</v>
      </c>
      <c r="AE1411" s="13">
        <f t="shared" si="1756"/>
        <v>3.1037269307671376E-3</v>
      </c>
      <c r="AF1411" s="13">
        <f t="shared" si="1757"/>
        <v>5.3277014352841865E-4</v>
      </c>
      <c r="AG1411" s="13">
        <f t="shared" si="1758"/>
        <v>6.0968427563983557E-5</v>
      </c>
      <c r="AH1411" s="13">
        <f t="shared" si="1759"/>
        <v>1.6025859021510469E-4</v>
      </c>
      <c r="AI1411" s="13">
        <f t="shared" si="1760"/>
        <v>1.5078274387817411E-4</v>
      </c>
      <c r="AJ1411" s="13">
        <f t="shared" si="1761"/>
        <v>7.0933594950868932E-5</v>
      </c>
      <c r="AK1411" s="13">
        <f t="shared" si="1762"/>
        <v>2.2246466508657578E-5</v>
      </c>
      <c r="AL1411" s="13">
        <f t="shared" si="1763"/>
        <v>6.760955205877924E-8</v>
      </c>
      <c r="AM1411" s="13">
        <f t="shared" si="1764"/>
        <v>1.7012081490174592E-3</v>
      </c>
      <c r="AN1411" s="13">
        <f t="shared" si="1765"/>
        <v>5.840416569763933E-4</v>
      </c>
      <c r="AO1411" s="13">
        <f t="shared" si="1766"/>
        <v>1.0025365128915518E-4</v>
      </c>
      <c r="AP1411" s="13">
        <f t="shared" si="1767"/>
        <v>1.1472691461588417E-5</v>
      </c>
      <c r="AQ1411" s="13">
        <f t="shared" si="1768"/>
        <v>9.8467223647425814E-7</v>
      </c>
      <c r="AR1411" s="13">
        <f t="shared" si="1769"/>
        <v>1.10036731987192E-5</v>
      </c>
      <c r="AS1411" s="13">
        <f t="shared" si="1770"/>
        <v>1.0353042763040769E-5</v>
      </c>
      <c r="AT1411" s="13">
        <f t="shared" si="1771"/>
        <v>4.8704415569987556E-6</v>
      </c>
      <c r="AU1411" s="13">
        <f t="shared" si="1772"/>
        <v>1.5274865887622632E-6</v>
      </c>
      <c r="AV1411" s="13">
        <f t="shared" si="1773"/>
        <v>3.592921583509883E-7</v>
      </c>
      <c r="AW1411" s="13">
        <f t="shared" si="1774"/>
        <v>6.066277205787767E-10</v>
      </c>
      <c r="AX1411" s="13">
        <f t="shared" si="1775"/>
        <v>2.6676971706837644E-4</v>
      </c>
      <c r="AY1411" s="13">
        <f t="shared" si="1776"/>
        <v>9.1584693899875733E-5</v>
      </c>
      <c r="AZ1411" s="13">
        <f t="shared" si="1777"/>
        <v>1.572096759877743E-5</v>
      </c>
      <c r="BA1411" s="13">
        <f t="shared" si="1778"/>
        <v>1.7990547817375345E-6</v>
      </c>
      <c r="BB1411" s="13">
        <f t="shared" si="1779"/>
        <v>1.5440834449390324E-7</v>
      </c>
      <c r="BC1411" s="13">
        <f t="shared" si="1780"/>
        <v>1.0601983704496763E-8</v>
      </c>
      <c r="BD1411" s="13">
        <f t="shared" si="1781"/>
        <v>6.2961171952203543E-7</v>
      </c>
      <c r="BE1411" s="13">
        <f t="shared" si="1782"/>
        <v>5.9238373755792643E-7</v>
      </c>
      <c r="BF1411" s="13">
        <f t="shared" si="1783"/>
        <v>2.7867849473124094E-7</v>
      </c>
      <c r="BG1411" s="13">
        <f t="shared" si="1784"/>
        <v>8.7400219938320125E-8</v>
      </c>
      <c r="BH1411" s="13">
        <f t="shared" si="1785"/>
        <v>2.0558094514882537E-8</v>
      </c>
      <c r="BI1411" s="13">
        <f t="shared" si="1786"/>
        <v>3.8685051399742898E-9</v>
      </c>
      <c r="BJ1411" s="14">
        <f t="shared" si="1787"/>
        <v>0.49453728812649178</v>
      </c>
      <c r="BK1411" s="14">
        <f t="shared" si="1788"/>
        <v>0.37388949169344832</v>
      </c>
      <c r="BL1411" s="14">
        <f t="shared" si="1789"/>
        <v>0.12974033065690052</v>
      </c>
      <c r="BM1411" s="14">
        <f t="shared" si="1790"/>
        <v>0.13920306274590097</v>
      </c>
      <c r="BN1411" s="14">
        <f t="shared" si="1791"/>
        <v>0.8607396812735566</v>
      </c>
    </row>
    <row r="1412" spans="1:66" x14ac:dyDescent="0.25">
      <c r="A1412" t="s">
        <v>136</v>
      </c>
      <c r="B1412" t="s">
        <v>328</v>
      </c>
      <c r="C1412" t="s">
        <v>373</v>
      </c>
      <c r="D1412" s="7" t="s">
        <v>510</v>
      </c>
      <c r="E1412" s="10">
        <f>VLOOKUP(A1412,home!$A$2:$E$405,3,FALSE)</f>
        <v>1.51655629139073</v>
      </c>
      <c r="F1412" s="10">
        <f>VLOOKUP(B1412,home!$B$2:$E$405,3,FALSE)</f>
        <v>2.0699999999999998</v>
      </c>
      <c r="G1412" s="10">
        <f>VLOOKUP(C1412,away!$B$2:$E$405,4,FALSE)</f>
        <v>0.77</v>
      </c>
      <c r="H1412" s="10">
        <f>VLOOKUP(A1412,away!$A$2:$E$405,3,FALSE)</f>
        <v>1.2781456953642401</v>
      </c>
      <c r="I1412" s="10">
        <f>VLOOKUP(C1412,away!$B$2:$E$405,3,FALSE)</f>
        <v>0.66</v>
      </c>
      <c r="J1412" s="10">
        <f>VLOOKUP(B1412,home!$B$2:$E$405,4,FALSE)</f>
        <v>1.34</v>
      </c>
      <c r="K1412" s="12">
        <f t="shared" si="1736"/>
        <v>2.4172390728476842</v>
      </c>
      <c r="L1412" s="12">
        <f t="shared" si="1737"/>
        <v>1.1303920529801341</v>
      </c>
      <c r="M1412" s="13">
        <f t="shared" si="1738"/>
        <v>2.8792765369988177E-2</v>
      </c>
      <c r="N1412" s="13">
        <f t="shared" si="1739"/>
        <v>6.959899746767112E-2</v>
      </c>
      <c r="O1412" s="13">
        <f t="shared" si="1740"/>
        <v>3.2547113157556248E-2</v>
      </c>
      <c r="P1412" s="13">
        <f t="shared" si="1741"/>
        <v>7.867415363283993E-2</v>
      </c>
      <c r="Q1412" s="13">
        <f t="shared" si="1742"/>
        <v>8.4118708054940858E-2</v>
      </c>
      <c r="R1412" s="13">
        <f t="shared" si="1743"/>
        <v>1.8395499030373377E-2</v>
      </c>
      <c r="S1412" s="13">
        <f t="shared" si="1744"/>
        <v>5.3742861881333807E-2</v>
      </c>
      <c r="T1412" s="13">
        <f t="shared" si="1745"/>
        <v>9.5087119092261155E-2</v>
      </c>
      <c r="U1412" s="13">
        <f t="shared" si="1746"/>
        <v>4.4466319020750211E-2</v>
      </c>
      <c r="V1412" s="13">
        <f t="shared" si="1747"/>
        <v>1.6316499100413842E-2</v>
      </c>
      <c r="W1412" s="13">
        <f t="shared" si="1748"/>
        <v>6.7778342622623416E-2</v>
      </c>
      <c r="X1412" s="13">
        <f t="shared" si="1749"/>
        <v>7.6616099864778214E-2</v>
      </c>
      <c r="Y1412" s="13">
        <f t="shared" si="1750"/>
        <v>4.3303115208738828E-2</v>
      </c>
      <c r="Z1412" s="13">
        <f t="shared" si="1751"/>
        <v>6.9313753048459393E-3</v>
      </c>
      <c r="AA1412" s="13">
        <f t="shared" si="1752"/>
        <v>1.6754791215445132E-2</v>
      </c>
      <c r="AB1412" s="13">
        <f t="shared" si="1753"/>
        <v>2.0250167991689563E-2</v>
      </c>
      <c r="AC1412" s="13">
        <f t="shared" si="1754"/>
        <v>2.7864785226441179E-3</v>
      </c>
      <c r="AD1412" s="13">
        <f t="shared" si="1755"/>
        <v>4.0959114520065731E-2</v>
      </c>
      <c r="AE1412" s="13">
        <f t="shared" si="1756"/>
        <v>4.6299857550585528E-2</v>
      </c>
      <c r="AF1412" s="13">
        <f t="shared" si="1757"/>
        <v>2.6168495514647075E-2</v>
      </c>
      <c r="AG1412" s="13">
        <f t="shared" si="1758"/>
        <v>9.8602197894011086E-3</v>
      </c>
      <c r="AH1412" s="13">
        <f t="shared" si="1759"/>
        <v>1.9587928902051522E-3</v>
      </c>
      <c r="AI1412" s="13">
        <f t="shared" si="1760"/>
        <v>4.734870709820138E-3</v>
      </c>
      <c r="AJ1412" s="13">
        <f t="shared" si="1761"/>
        <v>5.722657242329645E-3</v>
      </c>
      <c r="AK1412" s="13">
        <f t="shared" si="1762"/>
        <v>4.6110102288913317E-3</v>
      </c>
      <c r="AL1412" s="13">
        <f t="shared" si="1763"/>
        <v>3.0455405942163169E-4</v>
      </c>
      <c r="AM1412" s="13">
        <f t="shared" si="1764"/>
        <v>1.9801594401429149E-2</v>
      </c>
      <c r="AN1412" s="13">
        <f t="shared" si="1765"/>
        <v>2.2383564947711428E-2</v>
      </c>
      <c r="AO1412" s="13">
        <f t="shared" si="1766"/>
        <v>1.2651101967128849E-2</v>
      </c>
      <c r="AP1412" s="13">
        <f t="shared" si="1767"/>
        <v>4.7669017083612625E-3</v>
      </c>
      <c r="AQ1412" s="13">
        <f t="shared" si="1768"/>
        <v>1.3471169521172498E-3</v>
      </c>
      <c r="AR1412" s="13">
        <f t="shared" si="1769"/>
        <v>4.4284078330437835E-4</v>
      </c>
      <c r="AS1412" s="13">
        <f t="shared" si="1770"/>
        <v>1.0704520444538177E-3</v>
      </c>
      <c r="AT1412" s="13">
        <f t="shared" si="1771"/>
        <v>1.2937692537317274E-3</v>
      </c>
      <c r="AU1412" s="13">
        <f t="shared" si="1772"/>
        <v>1.0424498637897736E-3</v>
      </c>
      <c r="AV1412" s="13">
        <f t="shared" si="1773"/>
        <v>6.2996263555934687E-4</v>
      </c>
      <c r="AW1412" s="13">
        <f t="shared" si="1774"/>
        <v>2.3115888615834851E-5</v>
      </c>
      <c r="AX1412" s="13">
        <f t="shared" si="1775"/>
        <v>7.9775312819694178E-3</v>
      </c>
      <c r="AY1412" s="13">
        <f t="shared" si="1776"/>
        <v>9.0177379635386513E-3</v>
      </c>
      <c r="AZ1412" s="13">
        <f t="shared" si="1777"/>
        <v>5.0967896649206767E-3</v>
      </c>
      <c r="BA1412" s="13">
        <f t="shared" si="1778"/>
        <v>1.9204568443125371E-3</v>
      </c>
      <c r="BB1412" s="13">
        <f t="shared" si="1779"/>
        <v>5.4271728872554994E-4</v>
      </c>
      <c r="BC1412" s="13">
        <f t="shared" si="1780"/>
        <v>1.2269666203805726E-4</v>
      </c>
      <c r="BD1412" s="13">
        <f t="shared" si="1781"/>
        <v>8.3430617030461074E-5</v>
      </c>
      <c r="BE1412" s="13">
        <f t="shared" si="1782"/>
        <v>2.0167174735782195E-4</v>
      </c>
      <c r="BF1412" s="13">
        <f t="shared" si="1783"/>
        <v>2.4374441380139701E-4</v>
      </c>
      <c r="BG1412" s="13">
        <f t="shared" si="1784"/>
        <v>1.9639617360969706E-4</v>
      </c>
      <c r="BH1412" s="13">
        <f t="shared" si="1785"/>
        <v>1.1868412615178424E-4</v>
      </c>
      <c r="BI1412" s="13">
        <f t="shared" si="1786"/>
        <v>5.7377581412175277E-5</v>
      </c>
      <c r="BJ1412" s="14">
        <f t="shared" si="1787"/>
        <v>0.64541827936796581</v>
      </c>
      <c r="BK1412" s="14">
        <f t="shared" si="1788"/>
        <v>0.18963505053018018</v>
      </c>
      <c r="BL1412" s="14">
        <f t="shared" si="1789"/>
        <v>0.15482200072726315</v>
      </c>
      <c r="BM1412" s="14">
        <f t="shared" si="1790"/>
        <v>0.67568484714196253</v>
      </c>
      <c r="BN1412" s="14">
        <f t="shared" si="1791"/>
        <v>0.31212723671336967</v>
      </c>
    </row>
    <row r="1413" spans="1:66" x14ac:dyDescent="0.25">
      <c r="A1413" t="s">
        <v>136</v>
      </c>
      <c r="B1413" t="s">
        <v>482</v>
      </c>
      <c r="C1413" t="s">
        <v>480</v>
      </c>
      <c r="D1413" s="7" t="s">
        <v>510</v>
      </c>
      <c r="E1413" s="10">
        <f>VLOOKUP(A1413,home!$A$2:$E$405,3,FALSE)</f>
        <v>1.51655629139073</v>
      </c>
      <c r="F1413" s="10">
        <f>VLOOKUP(B1413,home!$B$2:$E$405,3,FALSE)</f>
        <v>0.38</v>
      </c>
      <c r="G1413" s="10">
        <f>VLOOKUP(C1413,away!$B$2:$E$405,4,FALSE)</f>
        <v>1.19</v>
      </c>
      <c r="H1413" s="10">
        <f>VLOOKUP(A1413,away!$A$2:$E$405,3,FALSE)</f>
        <v>1.2781456953642401</v>
      </c>
      <c r="I1413" s="10">
        <f>VLOOKUP(C1413,away!$B$2:$E$405,3,FALSE)</f>
        <v>1.19</v>
      </c>
      <c r="J1413" s="10">
        <f>VLOOKUP(B1413,home!$B$2:$E$405,4,FALSE)</f>
        <v>1.23</v>
      </c>
      <c r="K1413" s="12">
        <f t="shared" si="1736"/>
        <v>0.68578675496688812</v>
      </c>
      <c r="L1413" s="12">
        <f t="shared" si="1737"/>
        <v>1.8708218543046382</v>
      </c>
      <c r="M1413" s="13">
        <f t="shared" si="1738"/>
        <v>7.7567356087730271E-2</v>
      </c>
      <c r="N1413" s="13">
        <f t="shared" si="1739"/>
        <v>5.3194665422765637E-2</v>
      </c>
      <c r="O1413" s="13">
        <f t="shared" si="1740"/>
        <v>0.1451147049495557</v>
      </c>
      <c r="P1413" s="13">
        <f t="shared" si="1741"/>
        <v>9.951774260533322E-2</v>
      </c>
      <c r="Q1413" s="13">
        <f t="shared" si="1742"/>
        <v>1.8240098490913886E-2</v>
      </c>
      <c r="R1413" s="13">
        <f t="shared" si="1743"/>
        <v>0.13574188070029919</v>
      </c>
      <c r="S1413" s="13">
        <f t="shared" si="1744"/>
        <v>3.1919938981999012E-2</v>
      </c>
      <c r="T1413" s="13">
        <f t="shared" si="1745"/>
        <v>3.4123974881470745E-2</v>
      </c>
      <c r="U1413" s="13">
        <f t="shared" si="1746"/>
        <v>9.3089983878560628E-2</v>
      </c>
      <c r="V1413" s="13">
        <f t="shared" si="1747"/>
        <v>4.5503108979614805E-3</v>
      </c>
      <c r="W1413" s="13">
        <f t="shared" si="1748"/>
        <v>4.1696059847867563E-3</v>
      </c>
      <c r="X1413" s="13">
        <f t="shared" si="1749"/>
        <v>7.8005900001784766E-3</v>
      </c>
      <c r="Y1413" s="13">
        <f t="shared" si="1750"/>
        <v>7.2967571244020608E-3</v>
      </c>
      <c r="Z1413" s="13">
        <f t="shared" si="1751"/>
        <v>8.4649625652844229E-2</v>
      </c>
      <c r="AA1413" s="13">
        <f t="shared" si="1752"/>
        <v>5.8051592085625894E-2</v>
      </c>
      <c r="AB1413" s="13">
        <f t="shared" si="1753"/>
        <v>1.9905506478531433E-2</v>
      </c>
      <c r="AC1413" s="13">
        <f t="shared" si="1754"/>
        <v>3.6487374615215519E-4</v>
      </c>
      <c r="AD1413" s="13">
        <f t="shared" si="1755"/>
        <v>7.1486513944935633E-4</v>
      </c>
      <c r="AE1413" s="13">
        <f t="shared" si="1756"/>
        <v>1.3373853257623884E-3</v>
      </c>
      <c r="AF1413" s="13">
        <f t="shared" si="1757"/>
        <v>1.2510048475313025E-3</v>
      </c>
      <c r="AG1413" s="13">
        <f t="shared" si="1758"/>
        <v>7.8013573620086757E-4</v>
      </c>
      <c r="AH1413" s="13">
        <f t="shared" si="1759"/>
        <v>3.9591092407511866E-2</v>
      </c>
      <c r="AI1413" s="13">
        <f t="shared" si="1760"/>
        <v>2.7151046787741766E-2</v>
      </c>
      <c r="AJ1413" s="13">
        <f t="shared" si="1761"/>
        <v>9.3099141352597867E-3</v>
      </c>
      <c r="AK1413" s="13">
        <f t="shared" si="1762"/>
        <v>2.1282052679467245E-3</v>
      </c>
      <c r="AL1413" s="13">
        <f t="shared" si="1763"/>
        <v>1.8725099518382424E-5</v>
      </c>
      <c r="AM1413" s="13">
        <f t="shared" si="1764"/>
        <v>9.8049008844385208E-5</v>
      </c>
      <c r="AN1413" s="13">
        <f t="shared" si="1765"/>
        <v>1.8343222853898459E-4</v>
      </c>
      <c r="AO1413" s="13">
        <f t="shared" si="1766"/>
        <v>1.7158451096726773E-4</v>
      </c>
      <c r="AP1413" s="13">
        <f t="shared" si="1767"/>
        <v>1.0700135099257944E-4</v>
      </c>
      <c r="AQ1413" s="13">
        <f t="shared" si="1768"/>
        <v>5.0045116469259712E-5</v>
      </c>
      <c r="AR1413" s="13">
        <f t="shared" si="1769"/>
        <v>1.4813576182353539E-2</v>
      </c>
      <c r="AS1413" s="13">
        <f t="shared" si="1770"/>
        <v>1.0158954339551015E-2</v>
      </c>
      <c r="AT1413" s="13">
        <f t="shared" si="1771"/>
        <v>3.4834381651887383E-3</v>
      </c>
      <c r="AU1413" s="13">
        <f t="shared" si="1772"/>
        <v>7.962985851441988E-4</v>
      </c>
      <c r="AV1413" s="13">
        <f t="shared" si="1773"/>
        <v>1.3652275567269107E-4</v>
      </c>
      <c r="AW1413" s="13">
        <f t="shared" si="1774"/>
        <v>6.673338602868213E-7</v>
      </c>
      <c r="AX1413" s="13">
        <f t="shared" si="1775"/>
        <v>1.1206785267185108E-5</v>
      </c>
      <c r="AY1413" s="13">
        <f t="shared" si="1776"/>
        <v>2.0965898794349141E-5</v>
      </c>
      <c r="AZ1413" s="13">
        <f t="shared" si="1777"/>
        <v>1.9611730829803825E-5</v>
      </c>
      <c r="BA1413" s="13">
        <f t="shared" si="1778"/>
        <v>1.2230018212379013E-5</v>
      </c>
      <c r="BB1413" s="13">
        <f t="shared" si="1779"/>
        <v>5.7200463375655979E-6</v>
      </c>
      <c r="BC1413" s="13">
        <f t="shared" si="1780"/>
        <v>2.1402375391905873E-6</v>
      </c>
      <c r="BD1413" s="13">
        <f t="shared" si="1781"/>
        <v>4.6189270103922757E-3</v>
      </c>
      <c r="BE1413" s="13">
        <f t="shared" si="1782"/>
        <v>3.1675989658858286E-3</v>
      </c>
      <c r="BF1413" s="13">
        <f t="shared" si="1783"/>
        <v>1.0861487079256564E-3</v>
      </c>
      <c r="BG1413" s="13">
        <f t="shared" si="1784"/>
        <v>2.4828879927327147E-4</v>
      </c>
      <c r="BH1413" s="13">
        <f t="shared" si="1785"/>
        <v>4.2568292487060467E-5</v>
      </c>
      <c r="BI1413" s="13">
        <f t="shared" si="1786"/>
        <v>5.8385542338365126E-6</v>
      </c>
      <c r="BJ1413" s="14">
        <f t="shared" si="1787"/>
        <v>0.12959106988625443</v>
      </c>
      <c r="BK1413" s="14">
        <f t="shared" si="1788"/>
        <v>0.2139599133174889</v>
      </c>
      <c r="BL1413" s="14">
        <f t="shared" si="1789"/>
        <v>0.56864208704914121</v>
      </c>
      <c r="BM1413" s="14">
        <f t="shared" si="1790"/>
        <v>0.46744594908419662</v>
      </c>
      <c r="BN1413" s="14">
        <f t="shared" si="1791"/>
        <v>0.52937644825659791</v>
      </c>
    </row>
    <row r="1414" spans="1:66" x14ac:dyDescent="0.25">
      <c r="A1414" t="s">
        <v>136</v>
      </c>
      <c r="B1414" t="s">
        <v>481</v>
      </c>
      <c r="C1414" t="s">
        <v>388</v>
      </c>
      <c r="D1414" s="7" t="s">
        <v>510</v>
      </c>
      <c r="E1414" s="10">
        <f>VLOOKUP(A1414,home!$A$2:$E$405,3,FALSE)</f>
        <v>1.51655629139073</v>
      </c>
      <c r="F1414" s="10">
        <f>VLOOKUP(B1414,home!$B$2:$E$405,3,FALSE)</f>
        <v>1.32</v>
      </c>
      <c r="G1414" s="10">
        <f>VLOOKUP(C1414,away!$B$2:$E$405,4,FALSE)</f>
        <v>1.04</v>
      </c>
      <c r="H1414" s="10">
        <f>VLOOKUP(A1414,away!$A$2:$E$405,3,FALSE)</f>
        <v>1.2781456953642401</v>
      </c>
      <c r="I1414" s="10">
        <f>VLOOKUP(C1414,away!$B$2:$E$405,3,FALSE)</f>
        <v>1.32</v>
      </c>
      <c r="J1414" s="10">
        <f>VLOOKUP(B1414,home!$B$2:$E$405,4,FALSE)</f>
        <v>1.1200000000000001</v>
      </c>
      <c r="K1414" s="12">
        <f t="shared" si="1736"/>
        <v>2.0819284768211941</v>
      </c>
      <c r="L1414" s="12">
        <f t="shared" si="1737"/>
        <v>1.8896105960264928</v>
      </c>
      <c r="M1414" s="13">
        <f t="shared" si="1738"/>
        <v>1.8844407888384592E-2</v>
      </c>
      <c r="N1414" s="13">
        <f t="shared" si="1739"/>
        <v>3.9232709411661834E-2</v>
      </c>
      <c r="O1414" s="13">
        <f t="shared" si="1740"/>
        <v>3.560859282173675E-2</v>
      </c>
      <c r="P1414" s="13">
        <f t="shared" si="1741"/>
        <v>7.4134543415104517E-2</v>
      </c>
      <c r="Q1414" s="13">
        <f t="shared" si="1742"/>
        <v>4.0839847473494825E-2</v>
      </c>
      <c r="R1414" s="13">
        <f t="shared" si="1743"/>
        <v>3.3643187152773341E-2</v>
      </c>
      <c r="S1414" s="13">
        <f t="shared" si="1744"/>
        <v>7.2911955630529837E-2</v>
      </c>
      <c r="T1414" s="13">
        <f t="shared" si="1745"/>
        <v>7.7171408526021612E-2</v>
      </c>
      <c r="U1414" s="13">
        <f t="shared" si="1746"/>
        <v>7.0042709384383783E-2</v>
      </c>
      <c r="V1414" s="13">
        <f t="shared" si="1747"/>
        <v>3.1870902275018799E-2</v>
      </c>
      <c r="W1414" s="13">
        <f t="shared" si="1748"/>
        <v>2.8341880481367657E-2</v>
      </c>
      <c r="X1414" s="13">
        <f t="shared" si="1749"/>
        <v>5.3555117668908761E-2</v>
      </c>
      <c r="Y1414" s="13">
        <f t="shared" si="1750"/>
        <v>5.0599158909307822E-2</v>
      </c>
      <c r="Z1414" s="13">
        <f t="shared" si="1751"/>
        <v>2.1190840975994295E-2</v>
      </c>
      <c r="AA1414" s="13">
        <f t="shared" si="1752"/>
        <v>4.4117815275711958E-2</v>
      </c>
      <c r="AB1414" s="13">
        <f t="shared" si="1753"/>
        <v>4.5925067978820906E-2</v>
      </c>
      <c r="AC1414" s="13">
        <f t="shared" si="1754"/>
        <v>7.8363260415915195E-3</v>
      </c>
      <c r="AD1414" s="13">
        <f t="shared" si="1755"/>
        <v>1.4751442015205526E-2</v>
      </c>
      <c r="AE1414" s="13">
        <f t="shared" si="1756"/>
        <v>2.7874481138602761E-2</v>
      </c>
      <c r="AF1414" s="13">
        <f t="shared" si="1757"/>
        <v>2.6335957459122202E-2</v>
      </c>
      <c r="AG1414" s="13">
        <f t="shared" si="1758"/>
        <v>1.6588234757086755E-2</v>
      </c>
      <c r="AH1414" s="13">
        <f t="shared" si="1759"/>
        <v>1.0010609411737799E-2</v>
      </c>
      <c r="AI1414" s="13">
        <f t="shared" si="1760"/>
        <v>2.0841372804631188E-2</v>
      </c>
      <c r="AJ1414" s="13">
        <f t="shared" si="1761"/>
        <v>2.1695123769004235E-2</v>
      </c>
      <c r="AK1414" s="13">
        <f t="shared" si="1762"/>
        <v>1.5055898660950088E-2</v>
      </c>
      <c r="AL1414" s="13">
        <f t="shared" si="1763"/>
        <v>1.2331349577788843E-3</v>
      </c>
      <c r="AM1414" s="13">
        <f t="shared" si="1764"/>
        <v>6.1422894411265975E-3</v>
      </c>
      <c r="AN1414" s="13">
        <f t="shared" si="1765"/>
        <v>1.1606535211814463E-2</v>
      </c>
      <c r="AO1414" s="13">
        <f t="shared" si="1766"/>
        <v>1.0965915959699602E-2</v>
      </c>
      <c r="AP1414" s="13">
        <f t="shared" si="1767"/>
        <v>6.9071036641947994E-3</v>
      </c>
      <c r="AQ1414" s="13">
        <f t="shared" si="1768"/>
        <v>3.2629340679289757E-3</v>
      </c>
      <c r="AR1414" s="13">
        <f t="shared" si="1769"/>
        <v>3.7832307234204566E-3</v>
      </c>
      <c r="AS1414" s="13">
        <f t="shared" si="1770"/>
        <v>7.8764157774738972E-3</v>
      </c>
      <c r="AT1414" s="13">
        <f t="shared" si="1771"/>
        <v>8.1990671512033268E-3</v>
      </c>
      <c r="AU1414" s="13">
        <f t="shared" si="1772"/>
        <v>5.6899571284864756E-3</v>
      </c>
      <c r="AV1414" s="13">
        <f t="shared" si="1773"/>
        <v>2.9615209444219361E-3</v>
      </c>
      <c r="AW1414" s="13">
        <f t="shared" si="1774"/>
        <v>1.3475541628053659E-4</v>
      </c>
      <c r="AX1414" s="13">
        <f t="shared" si="1775"/>
        <v>2.1313012167266015E-3</v>
      </c>
      <c r="AY1414" s="13">
        <f t="shared" si="1776"/>
        <v>4.0273293624507427E-3</v>
      </c>
      <c r="AZ1414" s="13">
        <f t="shared" si="1777"/>
        <v>3.8050421184877719E-3</v>
      </c>
      <c r="BA1414" s="13">
        <f t="shared" si="1778"/>
        <v>2.3966826351405294E-3</v>
      </c>
      <c r="BB1414" s="13">
        <f t="shared" si="1779"/>
        <v>1.13219922566856E-3</v>
      </c>
      <c r="BC1414" s="13">
        <f t="shared" si="1780"/>
        <v>4.2788313072726034E-4</v>
      </c>
      <c r="BD1414" s="13">
        <f t="shared" si="1781"/>
        <v>1.1914721436980438E-3</v>
      </c>
      <c r="BE1414" s="13">
        <f t="shared" si="1782"/>
        <v>2.4805597853041518E-3</v>
      </c>
      <c r="BF1414" s="13">
        <f t="shared" si="1783"/>
        <v>2.5821740277410907E-3</v>
      </c>
      <c r="BG1414" s="13">
        <f t="shared" si="1784"/>
        <v>1.7919672134874187E-3</v>
      </c>
      <c r="BH1414" s="13">
        <f t="shared" si="1785"/>
        <v>9.3268689282234541E-4</v>
      </c>
      <c r="BI1414" s="13">
        <f t="shared" si="1786"/>
        <v>3.883574804249433E-4</v>
      </c>
      <c r="BJ1414" s="14">
        <f t="shared" si="1787"/>
        <v>0.42809545387474568</v>
      </c>
      <c r="BK1414" s="14">
        <f t="shared" si="1788"/>
        <v>0.21085859957085887</v>
      </c>
      <c r="BL1414" s="14">
        <f t="shared" si="1789"/>
        <v>0.33481778652823402</v>
      </c>
      <c r="BM1414" s="14">
        <f t="shared" si="1790"/>
        <v>0.74876681884050689</v>
      </c>
      <c r="BN1414" s="14">
        <f t="shared" si="1791"/>
        <v>0.24230328816315586</v>
      </c>
    </row>
    <row r="1415" spans="1:66" x14ac:dyDescent="0.25">
      <c r="A1415" t="s">
        <v>136</v>
      </c>
      <c r="B1415" t="s">
        <v>347</v>
      </c>
      <c r="C1415" t="s">
        <v>386</v>
      </c>
      <c r="D1415" s="7" t="s">
        <v>510</v>
      </c>
      <c r="E1415" s="10">
        <f>VLOOKUP(A1415,home!$A$2:$E$405,3,FALSE)</f>
        <v>1.51655629139073</v>
      </c>
      <c r="F1415" s="10">
        <f>VLOOKUP(B1415,home!$B$2:$E$405,3,FALSE)</f>
        <v>0.19</v>
      </c>
      <c r="G1415" s="10">
        <f>VLOOKUP(C1415,away!$B$2:$E$405,4,FALSE)</f>
        <v>1.43</v>
      </c>
      <c r="H1415" s="10">
        <f>VLOOKUP(A1415,away!$A$2:$E$405,3,FALSE)</f>
        <v>1.2781456953642401</v>
      </c>
      <c r="I1415" s="10">
        <f>VLOOKUP(C1415,away!$B$2:$E$405,3,FALSE)</f>
        <v>0.66</v>
      </c>
      <c r="J1415" s="10">
        <f>VLOOKUP(B1415,home!$B$2:$E$405,4,FALSE)</f>
        <v>1.01</v>
      </c>
      <c r="K1415" s="12">
        <f t="shared" si="1736"/>
        <v>0.41204834437086135</v>
      </c>
      <c r="L1415" s="12">
        <f t="shared" si="1737"/>
        <v>0.85201192052980246</v>
      </c>
      <c r="M1415" s="13">
        <f t="shared" si="1738"/>
        <v>0.28250465097561672</v>
      </c>
      <c r="N1415" s="13">
        <f t="shared" si="1739"/>
        <v>0.1164055737115709</v>
      </c>
      <c r="O1415" s="13">
        <f t="shared" si="1740"/>
        <v>0.24069733023633674</v>
      </c>
      <c r="P1415" s="13">
        <f t="shared" si="1741"/>
        <v>9.9178936418369015E-2</v>
      </c>
      <c r="Q1415" s="13">
        <f t="shared" si="1742"/>
        <v>2.3982361961696525E-2</v>
      </c>
      <c r="R1415" s="13">
        <f t="shared" si="1743"/>
        <v>0.10253849730052866</v>
      </c>
      <c r="S1415" s="13">
        <f t="shared" si="1744"/>
        <v>8.7046898122819568E-3</v>
      </c>
      <c r="T1415" s="13">
        <f t="shared" si="1745"/>
        <v>2.043325827382594E-2</v>
      </c>
      <c r="U1415" s="13">
        <f t="shared" si="1746"/>
        <v>4.225081804695887E-2</v>
      </c>
      <c r="V1415" s="13">
        <f t="shared" si="1747"/>
        <v>3.3955070373866011E-4</v>
      </c>
      <c r="W1415" s="13">
        <f t="shared" si="1748"/>
        <v>3.2939641801399259E-3</v>
      </c>
      <c r="X1415" s="13">
        <f t="shared" si="1749"/>
        <v>2.8064967472773944E-3</v>
      </c>
      <c r="Y1415" s="13">
        <f t="shared" si="1750"/>
        <v>1.1955843418042281E-3</v>
      </c>
      <c r="Z1415" s="13">
        <f t="shared" si="1751"/>
        <v>2.9121340671087802E-2</v>
      </c>
      <c r="AA1415" s="13">
        <f t="shared" si="1752"/>
        <v>1.1999400209381556E-2</v>
      </c>
      <c r="AB1415" s="13">
        <f t="shared" si="1753"/>
        <v>2.4721664948595188E-3</v>
      </c>
      <c r="AC1415" s="13">
        <f t="shared" si="1754"/>
        <v>7.4503812460718688E-6</v>
      </c>
      <c r="AD1415" s="13">
        <f t="shared" si="1755"/>
        <v>3.3931812171089453E-4</v>
      </c>
      <c r="AE1415" s="13">
        <f t="shared" si="1756"/>
        <v>2.8910308454946452E-4</v>
      </c>
      <c r="AF1415" s="13">
        <f t="shared" si="1757"/>
        <v>1.2315963714903955E-4</v>
      </c>
      <c r="AG1415" s="13">
        <f t="shared" si="1758"/>
        <v>3.4977826326368937E-5</v>
      </c>
      <c r="AH1415" s="13">
        <f t="shared" si="1759"/>
        <v>6.2029323483940397E-3</v>
      </c>
      <c r="AI1415" s="13">
        <f t="shared" si="1760"/>
        <v>2.5559080044002228E-3</v>
      </c>
      <c r="AJ1415" s="13">
        <f t="shared" si="1761"/>
        <v>5.2657883078867211E-4</v>
      </c>
      <c r="AK1415" s="13">
        <f t="shared" si="1762"/>
        <v>7.2325311802405438E-5</v>
      </c>
      <c r="AL1415" s="13">
        <f t="shared" si="1763"/>
        <v>1.0462424393296779E-7</v>
      </c>
      <c r="AM1415" s="13">
        <f t="shared" si="1764"/>
        <v>2.7963094053200913E-5</v>
      </c>
      <c r="AN1415" s="13">
        <f t="shared" si="1765"/>
        <v>2.3824889468223211E-5</v>
      </c>
      <c r="AO1415" s="13">
        <f t="shared" si="1766"/>
        <v>1.0149544916115559E-5</v>
      </c>
      <c r="AP1415" s="13">
        <f t="shared" si="1767"/>
        <v>2.8825110854943706E-6</v>
      </c>
      <c r="AQ1415" s="13">
        <f t="shared" si="1768"/>
        <v>6.1398345147512595E-7</v>
      </c>
      <c r="AR1415" s="13">
        <f t="shared" si="1769"/>
        <v>1.0569944606143289E-3</v>
      </c>
      <c r="AS1415" s="13">
        <f t="shared" si="1770"/>
        <v>4.3553281750530589E-4</v>
      </c>
      <c r="AT1415" s="13">
        <f t="shared" si="1771"/>
        <v>8.9730288186118899E-5</v>
      </c>
      <c r="AU1415" s="13">
        <f t="shared" si="1772"/>
        <v>1.2324405562336851E-5</v>
      </c>
      <c r="AV1415" s="13">
        <f t="shared" si="1773"/>
        <v>1.2695627268289835E-6</v>
      </c>
      <c r="AW1415" s="13">
        <f t="shared" si="1774"/>
        <v>1.0202901085986943E-9</v>
      </c>
      <c r="AX1415" s="13">
        <f t="shared" si="1775"/>
        <v>1.9203577680180181E-6</v>
      </c>
      <c r="AY1415" s="13">
        <f t="shared" si="1776"/>
        <v>1.6361677100333567E-6</v>
      </c>
      <c r="AZ1415" s="13">
        <f t="shared" si="1777"/>
        <v>6.9701719646718449E-7</v>
      </c>
      <c r="BA1415" s="13">
        <f t="shared" si="1778"/>
        <v>1.9795565340143484E-7</v>
      </c>
      <c r="BB1415" s="13">
        <f t="shared" si="1779"/>
        <v>4.2165144108572101E-8</v>
      </c>
      <c r="BC1415" s="13">
        <f t="shared" si="1780"/>
        <v>7.185041082272082E-9</v>
      </c>
      <c r="BD1415" s="13">
        <f t="shared" si="1781"/>
        <v>1.5009531339622948E-4</v>
      </c>
      <c r="BE1415" s="13">
        <f t="shared" si="1782"/>
        <v>6.1846525382741913E-5</v>
      </c>
      <c r="BF1415" s="13">
        <f t="shared" si="1783"/>
        <v>1.274187919452463E-5</v>
      </c>
      <c r="BG1415" s="13">
        <f t="shared" si="1784"/>
        <v>1.7500900754257997E-6</v>
      </c>
      <c r="BH1415" s="13">
        <f t="shared" si="1785"/>
        <v>1.8028042951976916E-7</v>
      </c>
      <c r="BI1415" s="13">
        <f t="shared" si="1786"/>
        <v>1.4856850501217735E-8</v>
      </c>
      <c r="BJ1415" s="14">
        <f t="shared" si="1787"/>
        <v>0.1689737327575383</v>
      </c>
      <c r="BK1415" s="14">
        <f t="shared" si="1788"/>
        <v>0.39073701908320635</v>
      </c>
      <c r="BL1415" s="14">
        <f t="shared" si="1789"/>
        <v>0.41113843726337451</v>
      </c>
      <c r="BM1415" s="14">
        <f t="shared" si="1790"/>
        <v>0.13466154402366859</v>
      </c>
      <c r="BN1415" s="14">
        <f t="shared" si="1791"/>
        <v>0.86530735060411867</v>
      </c>
    </row>
    <row r="1416" spans="1:66" x14ac:dyDescent="0.25">
      <c r="A1416" t="s">
        <v>136</v>
      </c>
      <c r="B1416" t="s">
        <v>137</v>
      </c>
      <c r="C1416" t="s">
        <v>484</v>
      </c>
      <c r="D1416" s="7" t="s">
        <v>510</v>
      </c>
      <c r="E1416" s="10">
        <f>VLOOKUP(A1416,home!$A$2:$E$405,3,FALSE)</f>
        <v>1.51655629139073</v>
      </c>
      <c r="F1416" s="10">
        <f>VLOOKUP(B1416,home!$B$2:$E$405,3,FALSE)</f>
        <v>1.32</v>
      </c>
      <c r="G1416" s="10">
        <f>VLOOKUP(C1416,away!$B$2:$E$405,4,FALSE)</f>
        <v>0.75</v>
      </c>
      <c r="H1416" s="10">
        <f>VLOOKUP(A1416,away!$A$2:$E$405,3,FALSE)</f>
        <v>1.2781456953642401</v>
      </c>
      <c r="I1416" s="10">
        <f>VLOOKUP(C1416,away!$B$2:$E$405,3,FALSE)</f>
        <v>0.85</v>
      </c>
      <c r="J1416" s="10">
        <f>VLOOKUP(B1416,home!$B$2:$E$405,4,FALSE)</f>
        <v>1.56</v>
      </c>
      <c r="K1416" s="12">
        <f t="shared" si="1736"/>
        <v>1.5013907284768226</v>
      </c>
      <c r="L1416" s="12">
        <f t="shared" si="1737"/>
        <v>1.6948211920529825</v>
      </c>
      <c r="M1416" s="13">
        <f t="shared" si="1738"/>
        <v>4.0916907275615234E-2</v>
      </c>
      <c r="N1416" s="13">
        <f t="shared" si="1739"/>
        <v>6.1432265221554552E-2</v>
      </c>
      <c r="O1416" s="13">
        <f t="shared" si="1740"/>
        <v>6.934684156397955E-2</v>
      </c>
      <c r="P1416" s="13">
        <f t="shared" si="1741"/>
        <v>0.10411670497331006</v>
      </c>
      <c r="Q1416" s="13">
        <f t="shared" si="1742"/>
        <v>4.6116916716485594E-2</v>
      </c>
      <c r="R1416" s="13">
        <f t="shared" si="1743"/>
        <v>5.8765248342286594E-2</v>
      </c>
      <c r="S1416" s="13">
        <f t="shared" si="1744"/>
        <v>6.6233550971236607E-2</v>
      </c>
      <c r="T1416" s="13">
        <f t="shared" si="1745"/>
        <v>7.8159927763242223E-2</v>
      </c>
      <c r="U1416" s="13">
        <f t="shared" si="1746"/>
        <v>8.8229599017747046E-2</v>
      </c>
      <c r="V1416" s="13">
        <f t="shared" si="1747"/>
        <v>1.8726350398532574E-2</v>
      </c>
      <c r="W1416" s="13">
        <f t="shared" si="1748"/>
        <v>2.3079837061356422E-2</v>
      </c>
      <c r="X1416" s="13">
        <f t="shared" si="1749"/>
        <v>3.9116196960716693E-2</v>
      </c>
      <c r="Y1416" s="13">
        <f t="shared" si="1750"/>
        <v>3.3147479780770567E-2</v>
      </c>
      <c r="Z1416" s="13">
        <f t="shared" si="1751"/>
        <v>3.3198862748921247E-2</v>
      </c>
      <c r="AA1416" s="13">
        <f t="shared" si="1752"/>
        <v>4.9844464727204919E-2</v>
      </c>
      <c r="AB1416" s="13">
        <f t="shared" si="1753"/>
        <v>3.7418008603657751E-2</v>
      </c>
      <c r="AC1416" s="13">
        <f t="shared" si="1754"/>
        <v>2.978178871354971E-3</v>
      </c>
      <c r="AD1416" s="13">
        <f t="shared" si="1755"/>
        <v>8.6629633446690755E-3</v>
      </c>
      <c r="AE1416" s="13">
        <f t="shared" si="1756"/>
        <v>1.4682173862523334E-2</v>
      </c>
      <c r="AF1416" s="13">
        <f t="shared" si="1757"/>
        <v>1.2441829703805474E-2</v>
      </c>
      <c r="AG1416" s="13">
        <f t="shared" si="1758"/>
        <v>7.0288922166412684E-3</v>
      </c>
      <c r="AH1416" s="13">
        <f t="shared" si="1759"/>
        <v>1.4066534034732516E-2</v>
      </c>
      <c r="AI1416" s="13">
        <f t="shared" si="1760"/>
        <v>2.1119363781551069E-2</v>
      </c>
      <c r="AJ1416" s="13">
        <f t="shared" si="1761"/>
        <v>1.5854208486474994E-2</v>
      </c>
      <c r="AK1416" s="13">
        <f t="shared" si="1762"/>
        <v>7.9344538763107056E-3</v>
      </c>
      <c r="AL1416" s="13">
        <f t="shared" si="1763"/>
        <v>3.0312962689768526E-4</v>
      </c>
      <c r="AM1416" s="13">
        <f t="shared" si="1764"/>
        <v>2.6012985693641428E-3</v>
      </c>
      <c r="AN1416" s="13">
        <f t="shared" si="1765"/>
        <v>4.4087359422154537E-3</v>
      </c>
      <c r="AO1416" s="13">
        <f t="shared" si="1766"/>
        <v>3.7360095525162131E-3</v>
      </c>
      <c r="AP1416" s="13">
        <f t="shared" si="1767"/>
        <v>2.11062272110562E-3</v>
      </c>
      <c r="AQ1416" s="13">
        <f t="shared" si="1768"/>
        <v>8.9428202903958404E-4</v>
      </c>
      <c r="AR1416" s="13">
        <f t="shared" si="1769"/>
        <v>4.7680519961598375E-3</v>
      </c>
      <c r="AS1416" s="13">
        <f t="shared" si="1770"/>
        <v>7.1587090599297852E-3</v>
      </c>
      <c r="AT1416" s="13">
        <f t="shared" si="1771"/>
        <v>5.3740097052208061E-3</v>
      </c>
      <c r="AU1416" s="13">
        <f t="shared" si="1772"/>
        <v>2.6894961153876608E-3</v>
      </c>
      <c r="AV1416" s="13">
        <f t="shared" si="1773"/>
        <v>1.0094961329793666E-3</v>
      </c>
      <c r="AW1416" s="13">
        <f t="shared" si="1774"/>
        <v>2.14261183577778E-5</v>
      </c>
      <c r="AX1416" s="13">
        <f t="shared" si="1775"/>
        <v>6.5092759234055718E-4</v>
      </c>
      <c r="AY1416" s="13">
        <f t="shared" si="1776"/>
        <v>1.1032058779908008E-3</v>
      </c>
      <c r="AZ1416" s="13">
        <f t="shared" si="1777"/>
        <v>9.3486835060811345E-4</v>
      </c>
      <c r="BA1416" s="13">
        <f t="shared" si="1778"/>
        <v>5.2814489746341622E-4</v>
      </c>
      <c r="BB1416" s="13">
        <f t="shared" si="1779"/>
        <v>2.2377779117391182E-4</v>
      </c>
      <c r="BC1416" s="13">
        <f t="shared" si="1780"/>
        <v>7.5852668558470444E-5</v>
      </c>
      <c r="BD1416" s="13">
        <f t="shared" si="1781"/>
        <v>1.3468325946503709E-3</v>
      </c>
      <c r="BE1416" s="13">
        <f t="shared" si="1782"/>
        <v>2.0221219704184496E-3</v>
      </c>
      <c r="BF1416" s="13">
        <f t="shared" si="1783"/>
        <v>1.5179975891177722E-3</v>
      </c>
      <c r="BG1416" s="13">
        <f t="shared" si="1784"/>
        <v>7.5970250205053093E-4</v>
      </c>
      <c r="BH1416" s="13">
        <f t="shared" si="1785"/>
        <v>2.8515257324482796E-4</v>
      </c>
      <c r="BI1416" s="13">
        <f t="shared" si="1786"/>
        <v>8.5625085934218543E-5</v>
      </c>
      <c r="BJ1416" s="14">
        <f t="shared" si="1787"/>
        <v>0.34113620862414146</v>
      </c>
      <c r="BK1416" s="14">
        <f t="shared" si="1788"/>
        <v>0.23437802799493793</v>
      </c>
      <c r="BL1416" s="14">
        <f t="shared" si="1789"/>
        <v>0.38959591775903868</v>
      </c>
      <c r="BM1416" s="14">
        <f t="shared" si="1790"/>
        <v>0.6165323532741751</v>
      </c>
      <c r="BN1416" s="14">
        <f t="shared" si="1791"/>
        <v>0.3806948840932316</v>
      </c>
    </row>
    <row r="1417" spans="1:66" x14ac:dyDescent="0.25">
      <c r="A1417" t="s">
        <v>136</v>
      </c>
      <c r="B1417" t="s">
        <v>377</v>
      </c>
      <c r="C1417" t="s">
        <v>138</v>
      </c>
      <c r="D1417" s="7" t="s">
        <v>510</v>
      </c>
      <c r="E1417" s="10">
        <f>VLOOKUP(A1417,home!$A$2:$E$405,3,FALSE)</f>
        <v>1.51655629139073</v>
      </c>
      <c r="F1417" s="10">
        <f>VLOOKUP(B1417,home!$B$2:$E$405,3,FALSE)</f>
        <v>0.55000000000000004</v>
      </c>
      <c r="G1417" s="10">
        <f>VLOOKUP(C1417,away!$B$2:$E$405,4,FALSE)</f>
        <v>1.1299999999999999</v>
      </c>
      <c r="H1417" s="10">
        <f>VLOOKUP(A1417,away!$A$2:$E$405,3,FALSE)</f>
        <v>1.2781456953642401</v>
      </c>
      <c r="I1417" s="10">
        <f>VLOOKUP(C1417,away!$B$2:$E$405,3,FALSE)</f>
        <v>1.22</v>
      </c>
      <c r="J1417" s="10">
        <f>VLOOKUP(B1417,home!$B$2:$E$405,4,FALSE)</f>
        <v>1.17</v>
      </c>
      <c r="K1417" s="12">
        <f t="shared" si="1736"/>
        <v>0.94253973509933875</v>
      </c>
      <c r="L1417" s="12">
        <f t="shared" si="1737"/>
        <v>1.8244251655629162</v>
      </c>
      <c r="M1417" s="13">
        <f t="shared" si="1738"/>
        <v>6.2852479059266664E-2</v>
      </c>
      <c r="N1417" s="13">
        <f t="shared" si="1739"/>
        <v>5.9240958962857942E-2</v>
      </c>
      <c r="O1417" s="13">
        <f t="shared" si="1740"/>
        <v>0.1146696445137423</v>
      </c>
      <c r="P1417" s="13">
        <f t="shared" si="1741"/>
        <v>0.10808069636391802</v>
      </c>
      <c r="Q1417" s="13">
        <f t="shared" si="1742"/>
        <v>2.7918478883941458E-2</v>
      </c>
      <c r="R1417" s="13">
        <f t="shared" si="1743"/>
        <v>0.10460309258851254</v>
      </c>
      <c r="S1417" s="13">
        <f t="shared" si="1744"/>
        <v>4.6463707960884275E-2</v>
      </c>
      <c r="T1417" s="13">
        <f t="shared" si="1745"/>
        <v>5.0935175460099673E-2</v>
      </c>
      <c r="U1417" s="13">
        <f t="shared" si="1746"/>
        <v>9.8592571178948221E-2</v>
      </c>
      <c r="V1417" s="13">
        <f t="shared" si="1747"/>
        <v>8.8776307584317437E-3</v>
      </c>
      <c r="W1417" s="13">
        <f t="shared" si="1748"/>
        <v>8.7714252305488901E-3</v>
      </c>
      <c r="X1417" s="13">
        <f t="shared" si="1749"/>
        <v>1.6002808928466897E-2</v>
      </c>
      <c r="Y1417" s="13">
        <f t="shared" si="1750"/>
        <v>1.459796366439497E-2</v>
      </c>
      <c r="Z1417" s="13">
        <f t="shared" si="1751"/>
        <v>6.3613504838063356E-2</v>
      </c>
      <c r="AA1417" s="13">
        <f t="shared" si="1752"/>
        <v>5.9958255998808739E-2</v>
      </c>
      <c r="AB1417" s="13">
        <f t="shared" si="1753"/>
        <v>2.8256519363067764E-2</v>
      </c>
      <c r="AC1417" s="13">
        <f t="shared" si="1754"/>
        <v>9.5411959957088623E-4</v>
      </c>
      <c r="AD1417" s="13">
        <f t="shared" si="1755"/>
        <v>2.0668542033113013E-3</v>
      </c>
      <c r="AE1417" s="13">
        <f t="shared" si="1756"/>
        <v>3.7708208220706297E-3</v>
      </c>
      <c r="AF1417" s="13">
        <f t="shared" si="1757"/>
        <v>3.4397902013071509E-3</v>
      </c>
      <c r="AG1417" s="13">
        <f t="shared" si="1758"/>
        <v>2.0918799358404989E-3</v>
      </c>
      <c r="AH1417" s="13">
        <f t="shared" si="1759"/>
        <v>2.9014519774055281E-2</v>
      </c>
      <c r="AI1417" s="13">
        <f t="shared" si="1760"/>
        <v>2.734733778187259E-2</v>
      </c>
      <c r="AJ1417" s="13">
        <f t="shared" si="1761"/>
        <v>1.2887976254299164E-2</v>
      </c>
      <c r="AK1417" s="13">
        <f t="shared" si="1762"/>
        <v>4.0491432415645685E-3</v>
      </c>
      <c r="AL1417" s="13">
        <f t="shared" si="1763"/>
        <v>6.5627903484185782E-5</v>
      </c>
      <c r="AM1417" s="13">
        <f t="shared" si="1764"/>
        <v>3.8961844265559783E-4</v>
      </c>
      <c r="AN1417" s="13">
        <f t="shared" si="1765"/>
        <v>7.1082969174830464E-4</v>
      </c>
      <c r="AO1417" s="13">
        <f t="shared" si="1766"/>
        <v>6.4842778902746872E-4</v>
      </c>
      <c r="AP1417" s="13">
        <f t="shared" si="1767"/>
        <v>3.9433599211734514E-4</v>
      </c>
      <c r="AQ1417" s="13">
        <f t="shared" si="1768"/>
        <v>1.7985912692652608E-4</v>
      </c>
      <c r="AR1417" s="13">
        <f t="shared" si="1769"/>
        <v>1.0586964008501861E-2</v>
      </c>
      <c r="AS1417" s="13">
        <f t="shared" si="1770"/>
        <v>9.9786342520795778E-3</v>
      </c>
      <c r="AT1417" s="13">
        <f t="shared" si="1771"/>
        <v>4.7026296423041368E-3</v>
      </c>
      <c r="AU1417" s="13">
        <f t="shared" si="1772"/>
        <v>1.4774717657758799E-3</v>
      </c>
      <c r="AV1417" s="13">
        <f t="shared" si="1773"/>
        <v>3.4814396168278747E-4</v>
      </c>
      <c r="AW1417" s="13">
        <f t="shared" si="1774"/>
        <v>3.1348138157262404E-6</v>
      </c>
      <c r="AX1417" s="13">
        <f t="shared" si="1775"/>
        <v>6.1205143955070664E-5</v>
      </c>
      <c r="AY1417" s="13">
        <f t="shared" si="1776"/>
        <v>1.1166420489353192E-4</v>
      </c>
      <c r="AZ1417" s="13">
        <f t="shared" si="1777"/>
        <v>1.018614927501667E-4</v>
      </c>
      <c r="BA1417" s="13">
        <f t="shared" si="1778"/>
        <v>6.1946223591736224E-5</v>
      </c>
      <c r="BB1417" s="13">
        <f t="shared" si="1779"/>
        <v>2.8254062308087703E-5</v>
      </c>
      <c r="BC1417" s="13">
        <f t="shared" si="1780"/>
        <v>1.030948446085157E-5</v>
      </c>
      <c r="BD1417" s="13">
        <f t="shared" si="1781"/>
        <v>3.2191872606699415E-3</v>
      </c>
      <c r="BE1417" s="13">
        <f t="shared" si="1782"/>
        <v>3.0342119079070128E-3</v>
      </c>
      <c r="BF1417" s="13">
        <f t="shared" si="1783"/>
        <v>1.4299326439569675E-3</v>
      </c>
      <c r="BG1417" s="13">
        <f t="shared" si="1784"/>
        <v>4.4925611181503242E-4</v>
      </c>
      <c r="BH1417" s="13">
        <f t="shared" si="1785"/>
        <v>1.0586043415547487E-4</v>
      </c>
      <c r="BI1417" s="13">
        <f t="shared" si="1786"/>
        <v>1.9955533113280458E-5</v>
      </c>
      <c r="BJ1417" s="14">
        <f t="shared" si="1787"/>
        <v>0.19153446794727408</v>
      </c>
      <c r="BK1417" s="14">
        <f t="shared" si="1788"/>
        <v>0.22740592585044933</v>
      </c>
      <c r="BL1417" s="14">
        <f t="shared" si="1789"/>
        <v>0.51473130821683311</v>
      </c>
      <c r="BM1417" s="14">
        <f t="shared" si="1790"/>
        <v>0.51981132708930322</v>
      </c>
      <c r="BN1417" s="14">
        <f t="shared" si="1791"/>
        <v>0.47736535037223893</v>
      </c>
    </row>
    <row r="1418" spans="1:66" x14ac:dyDescent="0.25">
      <c r="A1418" t="s">
        <v>136</v>
      </c>
      <c r="B1418" t="s">
        <v>323</v>
      </c>
      <c r="C1418" t="s">
        <v>381</v>
      </c>
      <c r="D1418" s="7" t="s">
        <v>510</v>
      </c>
      <c r="E1418" s="10">
        <f>VLOOKUP(A1418,home!$A$2:$E$405,3,FALSE)</f>
        <v>1.51655629139073</v>
      </c>
      <c r="F1418" s="10">
        <f>VLOOKUP(B1418,home!$B$2:$E$405,3,FALSE)</f>
        <v>1.43</v>
      </c>
      <c r="G1418" s="10">
        <f>VLOOKUP(C1418,away!$B$2:$E$405,4,FALSE)</f>
        <v>1.22</v>
      </c>
      <c r="H1418" s="10">
        <f>VLOOKUP(A1418,away!$A$2:$E$405,3,FALSE)</f>
        <v>1.2781456953642401</v>
      </c>
      <c r="I1418" s="10">
        <f>VLOOKUP(C1418,away!$B$2:$E$405,3,FALSE)</f>
        <v>0.85</v>
      </c>
      <c r="J1418" s="10">
        <f>VLOOKUP(B1418,home!$B$2:$E$405,4,FALSE)</f>
        <v>0.91</v>
      </c>
      <c r="K1418" s="12">
        <f t="shared" si="1736"/>
        <v>2.6457841059602676</v>
      </c>
      <c r="L1418" s="12">
        <f t="shared" si="1737"/>
        <v>0.98864569536423974</v>
      </c>
      <c r="M1418" s="13">
        <f t="shared" si="1738"/>
        <v>2.6398982761739971E-2</v>
      </c>
      <c r="N1418" s="13">
        <f t="shared" si="1739"/>
        <v>6.984600900453071E-2</v>
      </c>
      <c r="O1418" s="13">
        <f t="shared" si="1740"/>
        <v>2.6099240669388991E-2</v>
      </c>
      <c r="P1418" s="13">
        <f t="shared" si="1741"/>
        <v>6.9052956140701213E-2</v>
      </c>
      <c r="Q1418" s="13">
        <f t="shared" si="1742"/>
        <v>9.2398730244472552E-2</v>
      </c>
      <c r="R1418" s="13">
        <f t="shared" si="1743"/>
        <v>1.2901450970033361E-2</v>
      </c>
      <c r="S1418" s="13">
        <f t="shared" si="1744"/>
        <v>4.5156197824034301E-2</v>
      </c>
      <c r="T1418" s="13">
        <f t="shared" si="1745"/>
        <v>9.1349606913319378E-2</v>
      </c>
      <c r="U1418" s="13">
        <f t="shared" si="1746"/>
        <v>3.4134453920339952E-2</v>
      </c>
      <c r="V1418" s="13">
        <f t="shared" si="1747"/>
        <v>1.3124112377807345E-2</v>
      </c>
      <c r="W1418" s="13">
        <f t="shared" si="1748"/>
        <v>8.1489030630578593E-2</v>
      </c>
      <c r="X1418" s="13">
        <f t="shared" si="1749"/>
        <v>8.0563779352326198E-2</v>
      </c>
      <c r="Y1418" s="13">
        <f t="shared" si="1750"/>
        <v>3.9824516829475853E-2</v>
      </c>
      <c r="Z1418" s="13">
        <f t="shared" si="1751"/>
        <v>4.2516546551587603E-3</v>
      </c>
      <c r="AA1418" s="13">
        <f t="shared" si="1752"/>
        <v>1.1248960310651031E-2</v>
      </c>
      <c r="AB1418" s="13">
        <f t="shared" si="1753"/>
        <v>1.4881160199249188E-2</v>
      </c>
      <c r="AC1418" s="13">
        <f t="shared" si="1754"/>
        <v>2.1455816228547176E-3</v>
      </c>
      <c r="AD1418" s="13">
        <f t="shared" si="1755"/>
        <v>5.3900595513123567E-2</v>
      </c>
      <c r="AE1418" s="13">
        <f t="shared" si="1756"/>
        <v>5.3288591731618672E-2</v>
      </c>
      <c r="AF1418" s="13">
        <f t="shared" si="1757"/>
        <v>2.6341768413743607E-2</v>
      </c>
      <c r="AG1418" s="13">
        <f t="shared" si="1758"/>
        <v>8.6808919835097732E-3</v>
      </c>
      <c r="AH1418" s="13">
        <f t="shared" si="1759"/>
        <v>1.0508450182495094E-3</v>
      </c>
      <c r="AI1418" s="13">
        <f t="shared" si="1760"/>
        <v>2.7803090471120798E-3</v>
      </c>
      <c r="AJ1418" s="13">
        <f t="shared" si="1761"/>
        <v>3.6780487432533397E-3</v>
      </c>
      <c r="AK1418" s="13">
        <f t="shared" si="1762"/>
        <v>3.2437743019489412E-3</v>
      </c>
      <c r="AL1418" s="13">
        <f t="shared" si="1763"/>
        <v>2.2449161020553828E-4</v>
      </c>
      <c r="AM1418" s="13">
        <f t="shared" si="1764"/>
        <v>2.8521867782083116E-2</v>
      </c>
      <c r="AN1418" s="13">
        <f t="shared" si="1765"/>
        <v>2.8198021806504471E-2</v>
      </c>
      <c r="AO1418" s="13">
        <f t="shared" si="1766"/>
        <v>1.3938926438393803E-2</v>
      </c>
      <c r="AP1418" s="13">
        <f t="shared" si="1767"/>
        <v>4.5935532071056098E-3</v>
      </c>
      <c r="AQ1418" s="13">
        <f t="shared" si="1768"/>
        <v>1.1353491511578893E-3</v>
      </c>
      <c r="AR1418" s="13">
        <f t="shared" si="1769"/>
        <v>2.0778268075746681E-4</v>
      </c>
      <c r="AS1418" s="13">
        <f t="shared" si="1770"/>
        <v>5.497481142419221E-4</v>
      </c>
      <c r="AT1418" s="13">
        <f t="shared" si="1771"/>
        <v>7.2725741147145351E-4</v>
      </c>
      <c r="AU1418" s="13">
        <f t="shared" si="1772"/>
        <v>6.4138870007099272E-4</v>
      </c>
      <c r="AV1418" s="13">
        <f t="shared" si="1773"/>
        <v>4.2424400709758749E-4</v>
      </c>
      <c r="AW1418" s="13">
        <f t="shared" si="1774"/>
        <v>1.6311454806787714E-5</v>
      </c>
      <c r="AX1418" s="13">
        <f t="shared" si="1775"/>
        <v>1.2577117408355959E-2</v>
      </c>
      <c r="AY1418" s="13">
        <f t="shared" si="1776"/>
        <v>1.2434312985861761E-2</v>
      </c>
      <c r="AZ1418" s="13">
        <f t="shared" si="1777"/>
        <v>6.1465650041419486E-3</v>
      </c>
      <c r="BA1418" s="13">
        <f t="shared" si="1778"/>
        <v>2.0255916775404727E-3</v>
      </c>
      <c r="BB1418" s="13">
        <f t="shared" si="1779"/>
        <v>5.0064812314150429E-4</v>
      </c>
      <c r="BC1418" s="13">
        <f t="shared" si="1780"/>
        <v>9.8992722367206853E-5</v>
      </c>
      <c r="BD1418" s="13">
        <f t="shared" si="1781"/>
        <v>3.4237242150351912E-5</v>
      </c>
      <c r="BE1418" s="13">
        <f t="shared" si="1782"/>
        <v>9.058435111331404E-5</v>
      </c>
      <c r="BF1418" s="13">
        <f t="shared" si="1783"/>
        <v>1.1983331821216529E-4</v>
      </c>
      <c r="BG1418" s="13">
        <f t="shared" si="1784"/>
        <v>1.0568436289674201E-4</v>
      </c>
      <c r="BH1418" s="13">
        <f t="shared" si="1785"/>
        <v>6.9904501900184269E-5</v>
      </c>
      <c r="BI1418" s="13">
        <f t="shared" si="1786"/>
        <v>3.699044401251535E-5</v>
      </c>
      <c r="BJ1418" s="14">
        <f t="shared" si="1787"/>
        <v>0.70785446692335252</v>
      </c>
      <c r="BK1418" s="14">
        <f t="shared" si="1788"/>
        <v>0.16853663532320484</v>
      </c>
      <c r="BL1418" s="14">
        <f t="shared" si="1789"/>
        <v>0.11302589831415109</v>
      </c>
      <c r="BM1418" s="14">
        <f t="shared" si="1790"/>
        <v>0.68455328389394554</v>
      </c>
      <c r="BN1418" s="14">
        <f t="shared" si="1791"/>
        <v>0.29669736979086681</v>
      </c>
    </row>
    <row r="1419" spans="1:66" x14ac:dyDescent="0.25">
      <c r="A1419" t="s">
        <v>19</v>
      </c>
      <c r="B1419" t="s">
        <v>250</v>
      </c>
      <c r="C1419" t="s">
        <v>247</v>
      </c>
      <c r="D1419" s="7" t="s">
        <v>510</v>
      </c>
      <c r="E1419" s="10">
        <f>VLOOKUP(A1419,home!$A$2:$E$405,3,FALSE)</f>
        <v>1.6666666666666701</v>
      </c>
      <c r="F1419" s="10">
        <f>VLOOKUP(B1419,home!$B$2:$E$405,3,FALSE)</f>
        <v>0.6</v>
      </c>
      <c r="G1419" s="10">
        <f>VLOOKUP(C1419,away!$B$2:$E$405,4,FALSE)</f>
        <v>0.3</v>
      </c>
      <c r="H1419" s="10">
        <f>VLOOKUP(A1419,away!$A$2:$E$405,3,FALSE)</f>
        <v>1.2</v>
      </c>
      <c r="I1419" s="10">
        <f>VLOOKUP(C1419,away!$B$2:$E$405,3,FALSE)</f>
        <v>1.1000000000000001</v>
      </c>
      <c r="J1419" s="10">
        <f>VLOOKUP(B1419,home!$B$2:$E$405,4,FALSE)</f>
        <v>1.39</v>
      </c>
      <c r="K1419" s="12">
        <f t="shared" si="1736"/>
        <v>0.3000000000000006</v>
      </c>
      <c r="L1419" s="12">
        <f t="shared" si="1737"/>
        <v>1.8348</v>
      </c>
      <c r="M1419" s="13">
        <f t="shared" si="1738"/>
        <v>0.11826824165976016</v>
      </c>
      <c r="N1419" s="13">
        <f t="shared" si="1739"/>
        <v>3.5480472497928121E-2</v>
      </c>
      <c r="O1419" s="13">
        <f t="shared" si="1740"/>
        <v>0.2169985697973279</v>
      </c>
      <c r="P1419" s="13">
        <f t="shared" si="1741"/>
        <v>6.5099570939198506E-2</v>
      </c>
      <c r="Q1419" s="13">
        <f t="shared" si="1742"/>
        <v>5.3220708746892281E-3</v>
      </c>
      <c r="R1419" s="13">
        <f t="shared" si="1743"/>
        <v>0.19907448793206869</v>
      </c>
      <c r="S1419" s="13">
        <f t="shared" si="1744"/>
        <v>8.9583519569431252E-3</v>
      </c>
      <c r="T1419" s="13">
        <f t="shared" si="1745"/>
        <v>9.7649356408797926E-3</v>
      </c>
      <c r="U1419" s="13">
        <f t="shared" si="1746"/>
        <v>5.9722346379620733E-2</v>
      </c>
      <c r="V1419" s="13">
        <f t="shared" si="1747"/>
        <v>5.4789280568664296E-4</v>
      </c>
      <c r="W1419" s="13">
        <f t="shared" si="1748"/>
        <v>5.3220708746892418E-4</v>
      </c>
      <c r="X1419" s="13">
        <f t="shared" si="1749"/>
        <v>9.7649356408798177E-4</v>
      </c>
      <c r="Y1419" s="13">
        <f t="shared" si="1750"/>
        <v>8.9583519569431491E-4</v>
      </c>
      <c r="Z1419" s="13">
        <f t="shared" si="1751"/>
        <v>0.12175395681925322</v>
      </c>
      <c r="AA1419" s="13">
        <f t="shared" si="1752"/>
        <v>3.6526187045776044E-2</v>
      </c>
      <c r="AB1419" s="13">
        <f t="shared" si="1753"/>
        <v>5.4789280568664162E-3</v>
      </c>
      <c r="AC1419" s="13">
        <f t="shared" si="1754"/>
        <v>1.8848882247634767E-5</v>
      </c>
      <c r="AD1419" s="13">
        <f t="shared" si="1755"/>
        <v>3.9915531560169382E-5</v>
      </c>
      <c r="AE1419" s="13">
        <f t="shared" si="1756"/>
        <v>7.3237017306598758E-5</v>
      </c>
      <c r="AF1419" s="13">
        <f t="shared" si="1757"/>
        <v>6.7187639677073727E-5</v>
      </c>
      <c r="AG1419" s="13">
        <f t="shared" si="1758"/>
        <v>4.1091960426498297E-5</v>
      </c>
      <c r="AH1419" s="13">
        <f t="shared" si="1759"/>
        <v>5.5848539992991449E-2</v>
      </c>
      <c r="AI1419" s="13">
        <f t="shared" si="1760"/>
        <v>1.6754561997897467E-2</v>
      </c>
      <c r="AJ1419" s="13">
        <f t="shared" si="1761"/>
        <v>2.5131842996846247E-3</v>
      </c>
      <c r="AK1419" s="13">
        <f t="shared" si="1762"/>
        <v>2.5131842996846312E-4</v>
      </c>
      <c r="AL1419" s="13">
        <f t="shared" si="1763"/>
        <v>4.1500714977552424E-7</v>
      </c>
      <c r="AM1419" s="13">
        <f t="shared" si="1764"/>
        <v>2.3949318936101679E-6</v>
      </c>
      <c r="AN1419" s="13">
        <f t="shared" si="1765"/>
        <v>4.394221038395935E-6</v>
      </c>
      <c r="AO1419" s="13">
        <f t="shared" si="1766"/>
        <v>4.0312583806244327E-6</v>
      </c>
      <c r="AP1419" s="13">
        <f t="shared" si="1767"/>
        <v>2.4655176255899032E-6</v>
      </c>
      <c r="AQ1419" s="13">
        <f t="shared" si="1768"/>
        <v>1.1309329348580885E-6</v>
      </c>
      <c r="AR1419" s="13">
        <f t="shared" si="1769"/>
        <v>2.0494180235828146E-2</v>
      </c>
      <c r="AS1419" s="13">
        <f t="shared" si="1770"/>
        <v>6.1482540707484563E-3</v>
      </c>
      <c r="AT1419" s="13">
        <f t="shared" si="1771"/>
        <v>9.2223811061227013E-4</v>
      </c>
      <c r="AU1419" s="13">
        <f t="shared" si="1772"/>
        <v>9.2223811061227241E-5</v>
      </c>
      <c r="AV1419" s="13">
        <f t="shared" si="1773"/>
        <v>6.9167858295920554E-6</v>
      </c>
      <c r="AW1419" s="13">
        <f t="shared" si="1774"/>
        <v>6.3454593200677812E-9</v>
      </c>
      <c r="AX1419" s="13">
        <f t="shared" si="1775"/>
        <v>1.1974659468050868E-7</v>
      </c>
      <c r="AY1419" s="13">
        <f t="shared" si="1776"/>
        <v>2.1971105191979729E-7</v>
      </c>
      <c r="AZ1419" s="13">
        <f t="shared" si="1777"/>
        <v>2.0156291903122212E-7</v>
      </c>
      <c r="BA1419" s="13">
        <f t="shared" si="1778"/>
        <v>1.2327588127949545E-7</v>
      </c>
      <c r="BB1419" s="13">
        <f t="shared" si="1779"/>
        <v>5.6546646742904556E-8</v>
      </c>
      <c r="BC1419" s="13">
        <f t="shared" si="1780"/>
        <v>2.0750357488776261E-8</v>
      </c>
      <c r="BD1419" s="13">
        <f t="shared" si="1781"/>
        <v>6.2671203161162471E-3</v>
      </c>
      <c r="BE1419" s="13">
        <f t="shared" si="1782"/>
        <v>1.8801360948348781E-3</v>
      </c>
      <c r="BF1419" s="13">
        <f t="shared" si="1783"/>
        <v>2.820204142252322E-4</v>
      </c>
      <c r="BG1419" s="13">
        <f t="shared" si="1784"/>
        <v>2.8202041422523294E-5</v>
      </c>
      <c r="BH1419" s="13">
        <f t="shared" si="1785"/>
        <v>2.1151531066892506E-6</v>
      </c>
      <c r="BI1419" s="13">
        <f t="shared" si="1786"/>
        <v>1.2690918640135531E-7</v>
      </c>
      <c r="BJ1419" s="14">
        <f t="shared" si="1787"/>
        <v>5.3208605465042906E-2</v>
      </c>
      <c r="BK1419" s="14">
        <f t="shared" si="1788"/>
        <v>0.19289354096203776</v>
      </c>
      <c r="BL1419" s="14">
        <f t="shared" si="1789"/>
        <v>0.62929165787517349</v>
      </c>
      <c r="BM1419" s="14">
        <f t="shared" si="1790"/>
        <v>0.3569041340549422</v>
      </c>
      <c r="BN1419" s="14">
        <f t="shared" si="1791"/>
        <v>0.6402434137009726</v>
      </c>
    </row>
    <row r="1420" spans="1:66" x14ac:dyDescent="0.25">
      <c r="A1420" t="s">
        <v>19</v>
      </c>
      <c r="B1420" t="s">
        <v>249</v>
      </c>
      <c r="C1420" t="s">
        <v>251</v>
      </c>
      <c r="D1420" s="7" t="s">
        <v>510</v>
      </c>
      <c r="E1420" s="10">
        <f>VLOOKUP(A1420,home!$A$2:$E$405,3,FALSE)</f>
        <v>1.6666666666666701</v>
      </c>
      <c r="F1420" s="10">
        <f>VLOOKUP(B1420,home!$B$2:$E$405,3,FALSE)</f>
        <v>1.46</v>
      </c>
      <c r="G1420" s="10">
        <f>VLOOKUP(C1420,away!$B$2:$E$405,4,FALSE)</f>
        <v>0.94</v>
      </c>
      <c r="H1420" s="10">
        <f>VLOOKUP(A1420,away!$A$2:$E$405,3,FALSE)</f>
        <v>1.2</v>
      </c>
      <c r="I1420" s="10">
        <f>VLOOKUP(C1420,away!$B$2:$E$405,3,FALSE)</f>
        <v>0.69</v>
      </c>
      <c r="J1420" s="10">
        <f>VLOOKUP(B1420,home!$B$2:$E$405,4,FALSE)</f>
        <v>0.83</v>
      </c>
      <c r="K1420" s="12">
        <f t="shared" si="1736"/>
        <v>2.2873333333333381</v>
      </c>
      <c r="L1420" s="12">
        <f t="shared" si="1737"/>
        <v>0.68723999999999996</v>
      </c>
      <c r="M1420" s="13">
        <f t="shared" si="1738"/>
        <v>5.1069218889774379E-2</v>
      </c>
      <c r="N1420" s="13">
        <f t="shared" si="1739"/>
        <v>0.11681232667387752</v>
      </c>
      <c r="O1420" s="13">
        <f t="shared" si="1740"/>
        <v>3.509680998980854E-2</v>
      </c>
      <c r="P1420" s="13">
        <f t="shared" si="1741"/>
        <v>8.0278103383355573E-2</v>
      </c>
      <c r="Q1420" s="13">
        <f t="shared" si="1742"/>
        <v>0.13359436427269153</v>
      </c>
      <c r="R1420" s="13">
        <f t="shared" si="1743"/>
        <v>1.2059965848698008E-2</v>
      </c>
      <c r="S1420" s="13">
        <f t="shared" si="1744"/>
        <v>3.1548230142007937E-2</v>
      </c>
      <c r="T1420" s="13">
        <f t="shared" si="1745"/>
        <v>9.1811390902764523E-2</v>
      </c>
      <c r="U1420" s="13">
        <f t="shared" si="1746"/>
        <v>2.7585161884588635E-2</v>
      </c>
      <c r="V1420" s="13">
        <f t="shared" si="1747"/>
        <v>5.5102382739010943E-3</v>
      </c>
      <c r="W1420" s="13">
        <f t="shared" si="1748"/>
        <v>0.10185828084880125</v>
      </c>
      <c r="X1420" s="13">
        <f t="shared" si="1749"/>
        <v>7.0001084930530158E-2</v>
      </c>
      <c r="Y1420" s="13">
        <f t="shared" si="1750"/>
        <v>2.4053772803828768E-2</v>
      </c>
      <c r="Z1420" s="13">
        <f t="shared" si="1751"/>
        <v>2.7626969766197393E-3</v>
      </c>
      <c r="AA1420" s="13">
        <f t="shared" si="1752"/>
        <v>6.3192088845215643E-3</v>
      </c>
      <c r="AB1420" s="13">
        <f t="shared" si="1753"/>
        <v>7.2270685609311779E-3</v>
      </c>
      <c r="AC1420" s="13">
        <f t="shared" si="1754"/>
        <v>5.4136264397090567E-4</v>
      </c>
      <c r="AD1420" s="13">
        <f t="shared" si="1755"/>
        <v>5.8245960265372994E-2</v>
      </c>
      <c r="AE1420" s="13">
        <f t="shared" si="1756"/>
        <v>4.002895373277493E-2</v>
      </c>
      <c r="AF1420" s="13">
        <f t="shared" si="1757"/>
        <v>1.3754749081656118E-2</v>
      </c>
      <c r="AG1420" s="13">
        <f t="shared" si="1758"/>
        <v>3.1509379196257834E-3</v>
      </c>
      <c r="AH1420" s="13">
        <f t="shared" si="1759"/>
        <v>4.7465896755303729E-4</v>
      </c>
      <c r="AI1420" s="13">
        <f t="shared" si="1760"/>
        <v>1.0857032784496498E-3</v>
      </c>
      <c r="AJ1420" s="13">
        <f t="shared" si="1761"/>
        <v>1.2416826494535853E-3</v>
      </c>
      <c r="AK1420" s="13">
        <f t="shared" si="1762"/>
        <v>9.4671403783894669E-4</v>
      </c>
      <c r="AL1420" s="13">
        <f t="shared" si="1763"/>
        <v>3.4039734497905182E-5</v>
      </c>
      <c r="AM1420" s="13">
        <f t="shared" si="1764"/>
        <v>2.6645585289399348E-2</v>
      </c>
      <c r="AN1420" s="13">
        <f t="shared" si="1765"/>
        <v>1.8311912034286806E-2</v>
      </c>
      <c r="AO1420" s="13">
        <f t="shared" si="1766"/>
        <v>6.2923392132216305E-3</v>
      </c>
      <c r="AP1420" s="13">
        <f t="shared" si="1767"/>
        <v>1.4414490669648111E-3</v>
      </c>
      <c r="AQ1420" s="13">
        <f t="shared" si="1768"/>
        <v>2.4765536419522411E-4</v>
      </c>
      <c r="AR1420" s="13">
        <f t="shared" si="1769"/>
        <v>6.5240925772229891E-5</v>
      </c>
      <c r="AS1420" s="13">
        <f t="shared" si="1770"/>
        <v>1.4922774421634752E-4</v>
      </c>
      <c r="AT1420" s="13">
        <f t="shared" si="1771"/>
        <v>1.7066679680209648E-4</v>
      </c>
      <c r="AU1420" s="13">
        <f t="shared" si="1772"/>
        <v>1.301239510728876E-4</v>
      </c>
      <c r="AV1420" s="13">
        <f t="shared" si="1773"/>
        <v>7.4409212688513081E-5</v>
      </c>
      <c r="AW1420" s="13">
        <f t="shared" si="1774"/>
        <v>1.4863515878663689E-6</v>
      </c>
      <c r="AX1420" s="13">
        <f t="shared" si="1775"/>
        <v>1.0157889236436603E-2</v>
      </c>
      <c r="AY1420" s="13">
        <f t="shared" si="1776"/>
        <v>6.9809077988486901E-3</v>
      </c>
      <c r="AZ1420" s="13">
        <f t="shared" si="1777"/>
        <v>2.3987795378403861E-3</v>
      </c>
      <c r="BA1420" s="13">
        <f t="shared" si="1778"/>
        <v>5.495124165284756E-4</v>
      </c>
      <c r="BB1420" s="13">
        <f t="shared" si="1779"/>
        <v>9.4411728283757372E-5</v>
      </c>
      <c r="BC1420" s="13">
        <f t="shared" si="1780"/>
        <v>1.2976703229145889E-5</v>
      </c>
      <c r="BD1420" s="13">
        <f t="shared" si="1781"/>
        <v>7.4726956379512059E-6</v>
      </c>
      <c r="BE1420" s="13">
        <f t="shared" si="1782"/>
        <v>1.709254582254043E-5</v>
      </c>
      <c r="BF1420" s="13">
        <f t="shared" si="1783"/>
        <v>1.9548174905712113E-5</v>
      </c>
      <c r="BG1420" s="13">
        <f t="shared" si="1784"/>
        <v>1.4904397355888534E-5</v>
      </c>
      <c r="BH1420" s="13">
        <f t="shared" si="1785"/>
        <v>8.5228312213422814E-6</v>
      </c>
      <c r="BI1420" s="13">
        <f t="shared" si="1786"/>
        <v>3.898911189390056E-6</v>
      </c>
      <c r="BJ1420" s="14">
        <f t="shared" si="1787"/>
        <v>0.72644523982115838</v>
      </c>
      <c r="BK1420" s="14">
        <f t="shared" si="1788"/>
        <v>0.17596210086635647</v>
      </c>
      <c r="BL1420" s="14">
        <f t="shared" si="1789"/>
        <v>9.2698082288528008E-2</v>
      </c>
      <c r="BM1420" s="14">
        <f t="shared" si="1790"/>
        <v>0.56197790944719639</v>
      </c>
      <c r="BN1420" s="14">
        <f t="shared" si="1791"/>
        <v>0.42891078905820551</v>
      </c>
    </row>
    <row r="1421" spans="1:66" x14ac:dyDescent="0.25">
      <c r="A1421" t="s">
        <v>19</v>
      </c>
      <c r="B1421" t="s">
        <v>253</v>
      </c>
      <c r="C1421" t="s">
        <v>352</v>
      </c>
      <c r="D1421" s="7" t="s">
        <v>510</v>
      </c>
      <c r="E1421" s="10">
        <f>VLOOKUP(A1421,home!$A$2:$E$405,3,FALSE)</f>
        <v>1.6666666666666701</v>
      </c>
      <c r="F1421" s="10">
        <f>VLOOKUP(B1421,home!$B$2:$E$405,3,FALSE)</f>
        <v>1.29</v>
      </c>
      <c r="G1421" s="10">
        <f>VLOOKUP(C1421,away!$B$2:$E$405,4,FALSE)</f>
        <v>1.29</v>
      </c>
      <c r="H1421" s="10">
        <f>VLOOKUP(A1421,away!$A$2:$E$405,3,FALSE)</f>
        <v>1.2</v>
      </c>
      <c r="I1421" s="10">
        <f>VLOOKUP(C1421,away!$B$2:$E$405,3,FALSE)</f>
        <v>0.51</v>
      </c>
      <c r="J1421" s="10">
        <f>VLOOKUP(B1421,home!$B$2:$E$405,4,FALSE)</f>
        <v>0.95</v>
      </c>
      <c r="K1421" s="12">
        <f t="shared" si="1736"/>
        <v>2.7735000000000056</v>
      </c>
      <c r="L1421" s="12">
        <f t="shared" si="1737"/>
        <v>0.58139999999999992</v>
      </c>
      <c r="M1421" s="13">
        <f t="shared" si="1738"/>
        <v>3.491286126632371E-2</v>
      </c>
      <c r="N1421" s="13">
        <f t="shared" si="1739"/>
        <v>9.6830820722149005E-2</v>
      </c>
      <c r="O1421" s="13">
        <f t="shared" si="1740"/>
        <v>2.0298337540240598E-2</v>
      </c>
      <c r="P1421" s="13">
        <f t="shared" si="1741"/>
        <v>5.6297439167857413E-2</v>
      </c>
      <c r="Q1421" s="13">
        <f t="shared" si="1742"/>
        <v>0.13428014063644042</v>
      </c>
      <c r="R1421" s="13">
        <f t="shared" si="1743"/>
        <v>5.9007267229479413E-3</v>
      </c>
      <c r="S1421" s="13">
        <f t="shared" si="1744"/>
        <v>2.2695086723783883E-2</v>
      </c>
      <c r="T1421" s="13">
        <f t="shared" si="1745"/>
        <v>7.8070473766026438E-2</v>
      </c>
      <c r="U1421" s="13">
        <f t="shared" si="1746"/>
        <v>1.6365665566096147E-2</v>
      </c>
      <c r="V1421" s="13">
        <f t="shared" si="1747"/>
        <v>4.0662355676355918E-3</v>
      </c>
      <c r="W1421" s="13">
        <f t="shared" si="1748"/>
        <v>0.12414199001838942</v>
      </c>
      <c r="X1421" s="13">
        <f t="shared" si="1749"/>
        <v>7.2176152996691584E-2</v>
      </c>
      <c r="Y1421" s="13">
        <f t="shared" si="1750"/>
        <v>2.0981607676138242E-2</v>
      </c>
      <c r="Z1421" s="13">
        <f t="shared" si="1751"/>
        <v>1.1435608389073111E-3</v>
      </c>
      <c r="AA1421" s="13">
        <f t="shared" si="1752"/>
        <v>3.1716659867094339E-3</v>
      </c>
      <c r="AB1421" s="13">
        <f t="shared" si="1753"/>
        <v>4.3983078070693174E-3</v>
      </c>
      <c r="AC1421" s="13">
        <f t="shared" si="1754"/>
        <v>4.0980358170320165E-4</v>
      </c>
      <c r="AD1421" s="13">
        <f t="shared" si="1755"/>
        <v>8.607695232900095E-2</v>
      </c>
      <c r="AE1421" s="13">
        <f t="shared" si="1756"/>
        <v>5.004514008408114E-2</v>
      </c>
      <c r="AF1421" s="13">
        <f t="shared" si="1757"/>
        <v>1.4548122222442386E-2</v>
      </c>
      <c r="AG1421" s="13">
        <f t="shared" si="1758"/>
        <v>2.8194260867093349E-3</v>
      </c>
      <c r="AH1421" s="13">
        <f t="shared" si="1759"/>
        <v>1.662165679351776E-4</v>
      </c>
      <c r="AI1421" s="13">
        <f t="shared" si="1760"/>
        <v>4.6100165116821603E-4</v>
      </c>
      <c r="AJ1421" s="13">
        <f t="shared" si="1761"/>
        <v>6.3929403975752507E-4</v>
      </c>
      <c r="AK1421" s="13">
        <f t="shared" si="1762"/>
        <v>5.910273397558331E-4</v>
      </c>
      <c r="AL1421" s="13">
        <f t="shared" si="1763"/>
        <v>2.6432542478504714E-5</v>
      </c>
      <c r="AM1421" s="13">
        <f t="shared" si="1764"/>
        <v>4.7746885456896912E-2</v>
      </c>
      <c r="AN1421" s="13">
        <f t="shared" si="1765"/>
        <v>2.7760039204639857E-2</v>
      </c>
      <c r="AO1421" s="13">
        <f t="shared" si="1766"/>
        <v>8.0698433967888051E-3</v>
      </c>
      <c r="AP1421" s="13">
        <f t="shared" si="1767"/>
        <v>1.5639356502976708E-3</v>
      </c>
      <c r="AQ1421" s="13">
        <f t="shared" si="1768"/>
        <v>2.2731804677076636E-4</v>
      </c>
      <c r="AR1421" s="13">
        <f t="shared" si="1769"/>
        <v>1.9327662519502455E-5</v>
      </c>
      <c r="AS1421" s="13">
        <f t="shared" si="1770"/>
        <v>5.3605271997840164E-5</v>
      </c>
      <c r="AT1421" s="13">
        <f t="shared" si="1771"/>
        <v>7.4337110943005017E-5</v>
      </c>
      <c r="AU1421" s="13">
        <f t="shared" si="1772"/>
        <v>6.8724659066808278E-5</v>
      </c>
      <c r="AV1421" s="13">
        <f t="shared" si="1773"/>
        <v>4.765196048044829E-5</v>
      </c>
      <c r="AW1421" s="13">
        <f t="shared" si="1774"/>
        <v>1.1839671035107475E-6</v>
      </c>
      <c r="AX1421" s="13">
        <f t="shared" si="1775"/>
        <v>2.207099780245065E-2</v>
      </c>
      <c r="AY1421" s="13">
        <f t="shared" si="1776"/>
        <v>1.2832078122344803E-2</v>
      </c>
      <c r="AZ1421" s="13">
        <f t="shared" si="1777"/>
        <v>3.7302851101656338E-3</v>
      </c>
      <c r="BA1421" s="13">
        <f t="shared" si="1778"/>
        <v>7.2292925435009999E-4</v>
      </c>
      <c r="BB1421" s="13">
        <f t="shared" si="1779"/>
        <v>1.0507776711978699E-4</v>
      </c>
      <c r="BC1421" s="13">
        <f t="shared" si="1780"/>
        <v>1.2218442760688832E-5</v>
      </c>
      <c r="BD1421" s="13">
        <f t="shared" si="1781"/>
        <v>1.8728504981397872E-6</v>
      </c>
      <c r="BE1421" s="13">
        <f t="shared" si="1782"/>
        <v>5.19435085659071E-6</v>
      </c>
      <c r="BF1421" s="13">
        <f t="shared" si="1783"/>
        <v>7.2032660503771834E-6</v>
      </c>
      <c r="BG1421" s="13">
        <f t="shared" si="1784"/>
        <v>6.6594194635737193E-6</v>
      </c>
      <c r="BH1421" s="13">
        <f t="shared" si="1785"/>
        <v>4.6174749705554375E-6</v>
      </c>
      <c r="BI1421" s="13">
        <f t="shared" si="1786"/>
        <v>2.561313366167106E-6</v>
      </c>
      <c r="BJ1421" s="14">
        <f t="shared" si="1787"/>
        <v>0.80481243479265463</v>
      </c>
      <c r="BK1421" s="14">
        <f t="shared" si="1788"/>
        <v>0.1312399369721271</v>
      </c>
      <c r="BL1421" s="14">
        <f t="shared" si="1789"/>
        <v>5.2283998561893204E-2</v>
      </c>
      <c r="BM1421" s="14">
        <f t="shared" si="1790"/>
        <v>0.62812871095438161</v>
      </c>
      <c r="BN1421" s="14">
        <f t="shared" si="1791"/>
        <v>0.34852032605595906</v>
      </c>
    </row>
    <row r="1422" spans="1:66" x14ac:dyDescent="0.25">
      <c r="A1422" t="s">
        <v>19</v>
      </c>
      <c r="B1422" t="s">
        <v>142</v>
      </c>
      <c r="C1422" t="s">
        <v>20</v>
      </c>
      <c r="D1422" s="7" t="s">
        <v>510</v>
      </c>
      <c r="E1422" s="10">
        <f>VLOOKUP(A1422,home!$A$2:$E$405,3,FALSE)</f>
        <v>1.6666666666666701</v>
      </c>
      <c r="F1422" s="10">
        <f>VLOOKUP(B1422,home!$B$2:$E$405,3,FALSE)</f>
        <v>1.6</v>
      </c>
      <c r="G1422" s="10">
        <f>VLOOKUP(C1422,away!$B$2:$E$405,4,FALSE)</f>
        <v>1.32</v>
      </c>
      <c r="H1422" s="10">
        <f>VLOOKUP(A1422,away!$A$2:$E$405,3,FALSE)</f>
        <v>1.2</v>
      </c>
      <c r="I1422" s="10">
        <f>VLOOKUP(C1422,away!$B$2:$E$405,3,FALSE)</f>
        <v>0.72</v>
      </c>
      <c r="J1422" s="10">
        <f>VLOOKUP(B1422,home!$B$2:$E$405,4,FALSE)</f>
        <v>0.69</v>
      </c>
      <c r="K1422" s="12">
        <f t="shared" si="1736"/>
        <v>3.5200000000000076</v>
      </c>
      <c r="L1422" s="12">
        <f t="shared" si="1737"/>
        <v>0.59615999999999991</v>
      </c>
      <c r="M1422" s="13">
        <f t="shared" si="1738"/>
        <v>1.6307013298412672E-2</v>
      </c>
      <c r="N1422" s="13">
        <f t="shared" si="1739"/>
        <v>5.7400686810412722E-2</v>
      </c>
      <c r="O1422" s="13">
        <f t="shared" si="1740"/>
        <v>9.7215890479816977E-3</v>
      </c>
      <c r="P1422" s="13">
        <f t="shared" si="1741"/>
        <v>3.4219993448895647E-2</v>
      </c>
      <c r="Q1422" s="13">
        <f t="shared" si="1742"/>
        <v>0.10102520878632661</v>
      </c>
      <c r="R1422" s="13">
        <f t="shared" si="1743"/>
        <v>2.897811263422383E-3</v>
      </c>
      <c r="S1422" s="13">
        <f t="shared" si="1744"/>
        <v>1.7952520339154426E-2</v>
      </c>
      <c r="T1422" s="13">
        <f t="shared" si="1745"/>
        <v>6.0227188470056467E-2</v>
      </c>
      <c r="U1422" s="13">
        <f t="shared" si="1746"/>
        <v>1.0200295647246812E-2</v>
      </c>
      <c r="V1422" s="13">
        <f t="shared" si="1747"/>
        <v>4.1858958143748837E-3</v>
      </c>
      <c r="W1422" s="13">
        <f t="shared" si="1748"/>
        <v>0.11853624497595683</v>
      </c>
      <c r="X1422" s="13">
        <f t="shared" si="1749"/>
        <v>7.0666567804866423E-2</v>
      </c>
      <c r="Y1422" s="13">
        <f t="shared" si="1750"/>
        <v>2.1064290531274576E-2</v>
      </c>
      <c r="Z1422" s="13">
        <f t="shared" si="1751"/>
        <v>5.7585305426729604E-4</v>
      </c>
      <c r="AA1422" s="13">
        <f t="shared" si="1752"/>
        <v>2.0270027510208865E-3</v>
      </c>
      <c r="AB1422" s="13">
        <f t="shared" si="1753"/>
        <v>3.567524841796768E-3</v>
      </c>
      <c r="AC1422" s="13">
        <f t="shared" si="1754"/>
        <v>5.4900200271350166E-4</v>
      </c>
      <c r="AD1422" s="13">
        <f t="shared" si="1755"/>
        <v>0.10431189557884223</v>
      </c>
      <c r="AE1422" s="13">
        <f t="shared" si="1756"/>
        <v>6.2186579668282581E-2</v>
      </c>
      <c r="AF1422" s="13">
        <f t="shared" si="1757"/>
        <v>1.8536575667521666E-2</v>
      </c>
      <c r="AG1422" s="13">
        <f t="shared" si="1758"/>
        <v>3.6835883166499057E-3</v>
      </c>
      <c r="AH1422" s="13">
        <f t="shared" si="1759"/>
        <v>8.5825139207997762E-5</v>
      </c>
      <c r="AI1422" s="13">
        <f t="shared" si="1760"/>
        <v>3.0210449001215274E-4</v>
      </c>
      <c r="AJ1422" s="13">
        <f t="shared" si="1761"/>
        <v>5.3170390242139002E-4</v>
      </c>
      <c r="AK1422" s="13">
        <f t="shared" si="1762"/>
        <v>6.2386591217443237E-4</v>
      </c>
      <c r="AL1422" s="13">
        <f t="shared" si="1763"/>
        <v>4.6082859178425607E-5</v>
      </c>
      <c r="AM1422" s="13">
        <f t="shared" si="1764"/>
        <v>7.3435574487505095E-2</v>
      </c>
      <c r="AN1422" s="13">
        <f t="shared" si="1765"/>
        <v>4.3779352086471032E-2</v>
      </c>
      <c r="AO1422" s="13">
        <f t="shared" si="1766"/>
        <v>1.3049749269935282E-2</v>
      </c>
      <c r="AP1422" s="13">
        <f t="shared" si="1767"/>
        <v>2.5932461749215395E-3</v>
      </c>
      <c r="AQ1422" s="13">
        <f t="shared" si="1768"/>
        <v>3.8649740991030603E-4</v>
      </c>
      <c r="AR1422" s="13">
        <f t="shared" si="1769"/>
        <v>1.0233102998047989E-5</v>
      </c>
      <c r="AS1422" s="13">
        <f t="shared" si="1770"/>
        <v>3.6020522553129E-5</v>
      </c>
      <c r="AT1422" s="13">
        <f t="shared" si="1771"/>
        <v>6.3396119693507168E-5</v>
      </c>
      <c r="AU1422" s="13">
        <f t="shared" si="1772"/>
        <v>7.4384780440381928E-5</v>
      </c>
      <c r="AV1422" s="13">
        <f t="shared" si="1773"/>
        <v>6.5458606787536228E-5</v>
      </c>
      <c r="AW1422" s="13">
        <f t="shared" si="1774"/>
        <v>2.6862251609414475E-6</v>
      </c>
      <c r="AX1422" s="13">
        <f t="shared" si="1775"/>
        <v>4.3082203699336408E-2</v>
      </c>
      <c r="AY1422" s="13">
        <f t="shared" si="1776"/>
        <v>2.5683886557396392E-2</v>
      </c>
      <c r="AZ1422" s="13">
        <f t="shared" si="1777"/>
        <v>7.6558529050287137E-3</v>
      </c>
      <c r="BA1422" s="13">
        <f t="shared" si="1778"/>
        <v>1.5213710892873062E-3</v>
      </c>
      <c r="BB1422" s="13">
        <f t="shared" si="1779"/>
        <v>2.2674514714738001E-4</v>
      </c>
      <c r="BC1422" s="13">
        <f t="shared" si="1780"/>
        <v>2.7035277384676414E-5</v>
      </c>
      <c r="BD1422" s="13">
        <f t="shared" si="1781"/>
        <v>1.0167611138860477E-6</v>
      </c>
      <c r="BE1422" s="13">
        <f t="shared" si="1782"/>
        <v>3.5789991208788959E-6</v>
      </c>
      <c r="BF1422" s="13">
        <f t="shared" si="1783"/>
        <v>6.2990384527468708E-6</v>
      </c>
      <c r="BG1422" s="13">
        <f t="shared" si="1784"/>
        <v>7.3908717845563456E-6</v>
      </c>
      <c r="BH1422" s="13">
        <f t="shared" si="1785"/>
        <v>6.5039671704095972E-6</v>
      </c>
      <c r="BI1422" s="13">
        <f t="shared" si="1786"/>
        <v>4.5787928879683673E-6</v>
      </c>
      <c r="BJ1422" s="14">
        <f t="shared" si="1787"/>
        <v>0.82908034071451397</v>
      </c>
      <c r="BK1422" s="14">
        <f t="shared" si="1788"/>
        <v>9.8944394320125945E-2</v>
      </c>
      <c r="BL1422" s="14">
        <f t="shared" si="1789"/>
        <v>3.0236584558287576E-2</v>
      </c>
      <c r="BM1422" s="14">
        <f t="shared" si="1790"/>
        <v>0.7115836696595077</v>
      </c>
      <c r="BN1422" s="14">
        <f t="shared" si="1791"/>
        <v>0.22157230265545172</v>
      </c>
    </row>
    <row r="1423" spans="1:66" x14ac:dyDescent="0.25">
      <c r="A1423" t="s">
        <v>143</v>
      </c>
      <c r="B1423" t="s">
        <v>451</v>
      </c>
      <c r="C1423" t="s">
        <v>148</v>
      </c>
      <c r="D1423" s="7" t="s">
        <v>510</v>
      </c>
      <c r="E1423" s="10">
        <f>VLOOKUP(A1423,home!$A$2:$E$405,3,FALSE)</f>
        <v>1.1642857142857099</v>
      </c>
      <c r="F1423" s="10">
        <f>VLOOKUP(B1423,home!$B$2:$E$405,3,FALSE)</f>
        <v>0.61</v>
      </c>
      <c r="G1423" s="10">
        <f>VLOOKUP(C1423,away!$B$2:$E$405,4,FALSE)</f>
        <v>0.74</v>
      </c>
      <c r="H1423" s="10">
        <f>VLOOKUP(A1423,away!$A$2:$E$405,3,FALSE)</f>
        <v>1.02142857142857</v>
      </c>
      <c r="I1423" s="10">
        <f>VLOOKUP(C1423,away!$B$2:$E$405,3,FALSE)</f>
        <v>0.86</v>
      </c>
      <c r="J1423" s="10">
        <f>VLOOKUP(B1423,home!$B$2:$E$405,4,FALSE)</f>
        <v>0.42</v>
      </c>
      <c r="K1423" s="12">
        <f t="shared" si="1736"/>
        <v>0.52555857142856943</v>
      </c>
      <c r="L1423" s="12">
        <f t="shared" si="1737"/>
        <v>0.36893999999999949</v>
      </c>
      <c r="M1423" s="13">
        <f t="shared" si="1738"/>
        <v>0.4088125375421271</v>
      </c>
      <c r="N1423" s="13">
        <f t="shared" si="1739"/>
        <v>0.21485493321272869</v>
      </c>
      <c r="O1423" s="13">
        <f t="shared" si="1740"/>
        <v>0.15082729760079217</v>
      </c>
      <c r="P1423" s="13">
        <f t="shared" si="1741"/>
        <v>7.9268579059504032E-2</v>
      </c>
      <c r="Q1423" s="13">
        <f t="shared" si="1742"/>
        <v>5.6459425881831185E-2</v>
      </c>
      <c r="R1423" s="13">
        <f t="shared" si="1743"/>
        <v>2.7823111588418086E-2</v>
      </c>
      <c r="S1423" s="13">
        <f t="shared" si="1744"/>
        <v>3.84253603368594E-3</v>
      </c>
      <c r="T1423" s="13">
        <f t="shared" si="1745"/>
        <v>2.0830140584842772E-2</v>
      </c>
      <c r="U1423" s="13">
        <f t="shared" si="1746"/>
        <v>1.4622674779106684E-2</v>
      </c>
      <c r="V1423" s="13">
        <f t="shared" si="1747"/>
        <v>8.2785124504607891E-5</v>
      </c>
      <c r="W1423" s="13">
        <f t="shared" si="1748"/>
        <v>9.8909117367108022E-3</v>
      </c>
      <c r="X1423" s="13">
        <f t="shared" si="1749"/>
        <v>3.6491529761420788E-3</v>
      </c>
      <c r="Y1423" s="13">
        <f t="shared" si="1750"/>
        <v>6.7315924950892816E-4</v>
      </c>
      <c r="Z1423" s="13">
        <f t="shared" si="1751"/>
        <v>3.4216862631436524E-3</v>
      </c>
      <c r="AA1423" s="13">
        <f t="shared" si="1752"/>
        <v>1.798296544334538E-3</v>
      </c>
      <c r="AB1423" s="13">
        <f t="shared" si="1753"/>
        <v>4.7255508142269638E-4</v>
      </c>
      <c r="AC1423" s="13">
        <f t="shared" si="1754"/>
        <v>1.0032500510805896E-6</v>
      </c>
      <c r="AD1423" s="13">
        <f t="shared" si="1755"/>
        <v>1.2995633606179497E-3</v>
      </c>
      <c r="AE1423" s="13">
        <f t="shared" si="1756"/>
        <v>4.7946090626638574E-4</v>
      </c>
      <c r="AF1423" s="13">
        <f t="shared" si="1757"/>
        <v>8.8446153378960032E-5</v>
      </c>
      <c r="AG1423" s="13">
        <f t="shared" si="1758"/>
        <v>1.0877107942544493E-5</v>
      </c>
      <c r="AH1423" s="13">
        <f t="shared" si="1759"/>
        <v>3.1559923248105433E-4</v>
      </c>
      <c r="AI1423" s="13">
        <f t="shared" si="1760"/>
        <v>1.6586588176669586E-4</v>
      </c>
      <c r="AJ1423" s="13">
        <f t="shared" si="1761"/>
        <v>4.3586117935022336E-5</v>
      </c>
      <c r="AK1423" s="13">
        <f t="shared" si="1762"/>
        <v>7.6356859586824973E-6</v>
      </c>
      <c r="AL1423" s="13">
        <f t="shared" si="1763"/>
        <v>7.7811905152090174E-9</v>
      </c>
      <c r="AM1423" s="13">
        <f t="shared" si="1764"/>
        <v>1.3659933265745613E-4</v>
      </c>
      <c r="AN1423" s="13">
        <f t="shared" si="1765"/>
        <v>5.0396957790641798E-5</v>
      </c>
      <c r="AO1423" s="13">
        <f t="shared" si="1766"/>
        <v>9.2967268036396778E-6</v>
      </c>
      <c r="AP1423" s="13">
        <f t="shared" si="1767"/>
        <v>1.1433114623116063E-6</v>
      </c>
      <c r="AQ1423" s="13">
        <f t="shared" si="1768"/>
        <v>1.0545333272631084E-7</v>
      </c>
      <c r="AR1423" s="13">
        <f t="shared" si="1769"/>
        <v>2.3287436166312017E-5</v>
      </c>
      <c r="AS1423" s="13">
        <f t="shared" si="1770"/>
        <v>1.2238911683800944E-5</v>
      </c>
      <c r="AT1423" s="13">
        <f t="shared" si="1771"/>
        <v>3.2161324701894252E-6</v>
      </c>
      <c r="AU1423" s="13">
        <f t="shared" si="1772"/>
        <v>5.6342199551926363E-7</v>
      </c>
      <c r="AV1423" s="13">
        <f t="shared" si="1773"/>
        <v>7.4027814769134497E-8</v>
      </c>
      <c r="AW1423" s="13">
        <f t="shared" si="1774"/>
        <v>4.1910265769045828E-11</v>
      </c>
      <c r="AX1423" s="13">
        <f t="shared" si="1775"/>
        <v>1.1965158354924761E-5</v>
      </c>
      <c r="AY1423" s="13">
        <f t="shared" si="1776"/>
        <v>4.4144255234659359E-6</v>
      </c>
      <c r="AZ1423" s="13">
        <f t="shared" si="1777"/>
        <v>8.1432907631375985E-7</v>
      </c>
      <c r="BA1423" s="13">
        <f t="shared" si="1778"/>
        <v>1.0014618980506608E-7</v>
      </c>
      <c r="BB1423" s="13">
        <f t="shared" si="1779"/>
        <v>9.2369838166702553E-9</v>
      </c>
      <c r="BC1423" s="13">
        <f t="shared" si="1780"/>
        <v>6.8157856186446431E-10</v>
      </c>
      <c r="BD1423" s="13">
        <f t="shared" si="1781"/>
        <v>1.4319444498665232E-6</v>
      </c>
      <c r="BE1423" s="13">
        <f t="shared" si="1782"/>
        <v>7.525706794369186E-7</v>
      </c>
      <c r="BF1423" s="13">
        <f t="shared" si="1783"/>
        <v>1.9775998559194738E-7</v>
      </c>
      <c r="BG1423" s="13">
        <f t="shared" si="1784"/>
        <v>3.4644818504479455E-8</v>
      </c>
      <c r="BH1423" s="13">
        <f t="shared" si="1785"/>
        <v>4.5519703301540715E-9</v>
      </c>
      <c r="BI1423" s="13">
        <f t="shared" si="1786"/>
        <v>4.7846540478020157E-10</v>
      </c>
      <c r="BJ1423" s="14">
        <f t="shared" si="1787"/>
        <v>0.30845091692972404</v>
      </c>
      <c r="BK1423" s="14">
        <f t="shared" si="1788"/>
        <v>0.49201186321658674</v>
      </c>
      <c r="BL1423" s="14">
        <f t="shared" si="1789"/>
        <v>0.1961184243927154</v>
      </c>
      <c r="BM1423" s="14">
        <f t="shared" si="1790"/>
        <v>6.195259153315525E-2</v>
      </c>
      <c r="BN1423" s="14">
        <f t="shared" si="1791"/>
        <v>0.93804588488540119</v>
      </c>
    </row>
    <row r="1424" spans="1:66" x14ac:dyDescent="0.25">
      <c r="A1424" t="s">
        <v>22</v>
      </c>
      <c r="B1424" t="s">
        <v>165</v>
      </c>
      <c r="C1424" t="s">
        <v>291</v>
      </c>
      <c r="D1424" s="7" t="s">
        <v>510</v>
      </c>
      <c r="E1424" s="10">
        <f>VLOOKUP(A1424,home!$A$2:$E$405,3,FALSE)</f>
        <v>1.6818181818181801</v>
      </c>
      <c r="F1424" s="10">
        <f>VLOOKUP(B1424,home!$B$2:$E$405,3,FALSE)</f>
        <v>0.71</v>
      </c>
      <c r="G1424" s="10">
        <f>VLOOKUP(C1424,away!$B$2:$E$405,4,FALSE)</f>
        <v>0.69</v>
      </c>
      <c r="H1424" s="10">
        <f>VLOOKUP(A1424,away!$A$2:$E$405,3,FALSE)</f>
        <v>1.39090909090909</v>
      </c>
      <c r="I1424" s="10">
        <f>VLOOKUP(C1424,away!$B$2:$E$405,3,FALSE)</f>
        <v>1.29</v>
      </c>
      <c r="J1424" s="10">
        <f>VLOOKUP(B1424,home!$B$2:$E$405,4,FALSE)</f>
        <v>1.1499999999999999</v>
      </c>
      <c r="K1424" s="12">
        <f t="shared" si="1736"/>
        <v>0.82392272727272631</v>
      </c>
      <c r="L1424" s="12">
        <f t="shared" si="1737"/>
        <v>2.0634136363636348</v>
      </c>
      <c r="M1424" s="13">
        <f t="shared" si="1738"/>
        <v>5.57244447629811E-2</v>
      </c>
      <c r="N1424" s="13">
        <f t="shared" si="1739"/>
        <v>4.5912636504873768E-2</v>
      </c>
      <c r="O1424" s="13">
        <f t="shared" si="1740"/>
        <v>0.11498257920272732</v>
      </c>
      <c r="P1424" s="13">
        <f t="shared" si="1741"/>
        <v>9.4736760245563351E-2</v>
      </c>
      <c r="Q1424" s="13">
        <f t="shared" si="1742"/>
        <v>1.8914232342688464E-2</v>
      </c>
      <c r="R1424" s="13">
        <f t="shared" si="1743"/>
        <v>0.11862831093558467</v>
      </c>
      <c r="S1424" s="13">
        <f t="shared" si="1744"/>
        <v>4.0265334988979877E-2</v>
      </c>
      <c r="T1424" s="13">
        <f t="shared" si="1745"/>
        <v>3.9027884937253475E-2</v>
      </c>
      <c r="U1424" s="13">
        <f t="shared" si="1746"/>
        <v>9.7740561477803883E-2</v>
      </c>
      <c r="V1424" s="13">
        <f t="shared" si="1747"/>
        <v>7.6060922101868472E-3</v>
      </c>
      <c r="W1424" s="13">
        <f t="shared" si="1748"/>
        <v>5.1946219653526294E-3</v>
      </c>
      <c r="X1424" s="13">
        <f t="shared" si="1749"/>
        <v>1.0718653799062679E-2</v>
      </c>
      <c r="Y1424" s="13">
        <f t="shared" si="1750"/>
        <v>1.105850820622341E-2</v>
      </c>
      <c r="Z1424" s="13">
        <f t="shared" si="1751"/>
        <v>8.159309148109023E-2</v>
      </c>
      <c r="AA1424" s="13">
        <f t="shared" si="1752"/>
        <v>6.7226402459712897E-2</v>
      </c>
      <c r="AB1424" s="13">
        <f t="shared" si="1753"/>
        <v>2.7694680429670285E-2</v>
      </c>
      <c r="AC1424" s="13">
        <f t="shared" si="1754"/>
        <v>8.081916935052312E-4</v>
      </c>
      <c r="AD1424" s="13">
        <f t="shared" si="1755"/>
        <v>1.0699917742110368E-3</v>
      </c>
      <c r="AE1424" s="13">
        <f t="shared" si="1756"/>
        <v>2.2078356177039726E-3</v>
      </c>
      <c r="AF1424" s="13">
        <f t="shared" si="1757"/>
        <v>2.2778390602098538E-3</v>
      </c>
      <c r="AG1424" s="13">
        <f t="shared" si="1758"/>
        <v>1.5667080594262462E-3</v>
      </c>
      <c r="AH1424" s="13">
        <f t="shared" si="1759"/>
        <v>4.209007439878678E-2</v>
      </c>
      <c r="AI1424" s="13">
        <f t="shared" si="1760"/>
        <v>3.4678968889760353E-2</v>
      </c>
      <c r="AJ1424" s="13">
        <f t="shared" si="1761"/>
        <v>1.4286395313328691E-2</v>
      </c>
      <c r="AK1424" s="13">
        <f t="shared" si="1762"/>
        <v>3.92362859648469E-3</v>
      </c>
      <c r="AL1424" s="13">
        <f t="shared" si="1763"/>
        <v>5.4960054263959193E-5</v>
      </c>
      <c r="AM1424" s="13">
        <f t="shared" si="1764"/>
        <v>1.7631810815346818E-4</v>
      </c>
      <c r="AN1424" s="13">
        <f t="shared" si="1765"/>
        <v>3.6381718870170438E-4</v>
      </c>
      <c r="AO1424" s="13">
        <f t="shared" si="1766"/>
        <v>3.7535267415528945E-4</v>
      </c>
      <c r="AP1424" s="13">
        <f t="shared" si="1767"/>
        <v>2.5816927543252676E-4</v>
      </c>
      <c r="AQ1424" s="13">
        <f t="shared" si="1768"/>
        <v>1.3317750085439873E-4</v>
      </c>
      <c r="AR1424" s="13">
        <f t="shared" si="1769"/>
        <v>1.7369846694003314E-2</v>
      </c>
      <c r="AS1424" s="13">
        <f t="shared" si="1770"/>
        <v>1.4311411460432357E-2</v>
      </c>
      <c r="AT1424" s="13">
        <f t="shared" si="1771"/>
        <v>5.8957485808007895E-3</v>
      </c>
      <c r="AU1424" s="13">
        <f t="shared" si="1772"/>
        <v>1.6192137500025639E-3</v>
      </c>
      <c r="AV1424" s="13">
        <f t="shared" si="1773"/>
        <v>3.3352675223490274E-4</v>
      </c>
      <c r="AW1424" s="13">
        <f t="shared" si="1774"/>
        <v>2.5954784725059186E-6</v>
      </c>
      <c r="AX1424" s="13">
        <f t="shared" si="1775"/>
        <v>2.4212082756228829E-5</v>
      </c>
      <c r="AY1424" s="13">
        <f t="shared" si="1776"/>
        <v>4.9959541723967382E-5</v>
      </c>
      <c r="AZ1424" s="13">
        <f t="shared" si="1777"/>
        <v>5.1543599829856152E-5</v>
      </c>
      <c r="BA1424" s="13">
        <f t="shared" si="1778"/>
        <v>3.5451922252065172E-5</v>
      </c>
      <c r="BB1424" s="13">
        <f t="shared" si="1779"/>
        <v>1.8287994952553664E-5</v>
      </c>
      <c r="BC1424" s="13">
        <f t="shared" si="1780"/>
        <v>7.5471396333697123E-6</v>
      </c>
      <c r="BD1424" s="13">
        <f t="shared" si="1781"/>
        <v>5.9735297549920411E-3</v>
      </c>
      <c r="BE1424" s="13">
        <f t="shared" si="1782"/>
        <v>4.9217269271778219E-3</v>
      </c>
      <c r="BF1424" s="13">
        <f t="shared" si="1783"/>
        <v>2.027561336365983E-3</v>
      </c>
      <c r="BG1424" s="13">
        <f t="shared" si="1784"/>
        <v>5.5685128865713143E-4</v>
      </c>
      <c r="BH1424" s="13">
        <f t="shared" si="1785"/>
        <v>1.1470060810892897E-4</v>
      </c>
      <c r="BI1424" s="13">
        <f t="shared" si="1786"/>
        <v>1.8900887570589791E-5</v>
      </c>
      <c r="BJ1424" s="14">
        <f t="shared" si="1787"/>
        <v>0.13944274929545097</v>
      </c>
      <c r="BK1424" s="14">
        <f t="shared" si="1788"/>
        <v>0.19924574349720434</v>
      </c>
      <c r="BL1424" s="14">
        <f t="shared" si="1789"/>
        <v>0.5743946197442058</v>
      </c>
      <c r="BM1424" s="14">
        <f t="shared" si="1790"/>
        <v>0.54572987596028122</v>
      </c>
      <c r="BN1424" s="14">
        <f t="shared" si="1791"/>
        <v>0.4488989639944187</v>
      </c>
    </row>
    <row r="1425" spans="1:66" x14ac:dyDescent="0.25">
      <c r="A1425" t="s">
        <v>22</v>
      </c>
      <c r="B1425" t="s">
        <v>263</v>
      </c>
      <c r="C1425" t="s">
        <v>261</v>
      </c>
      <c r="D1425" s="7" t="s">
        <v>510</v>
      </c>
      <c r="E1425" s="10">
        <f>VLOOKUP(A1425,home!$A$2:$E$405,3,FALSE)</f>
        <v>1.6818181818181801</v>
      </c>
      <c r="F1425" s="10">
        <f>VLOOKUP(B1425,home!$B$2:$E$405,3,FALSE)</f>
        <v>1.78</v>
      </c>
      <c r="G1425" s="10">
        <f>VLOOKUP(C1425,away!$B$2:$E$405,4,FALSE)</f>
        <v>0.59</v>
      </c>
      <c r="H1425" s="10">
        <f>VLOOKUP(A1425,away!$A$2:$E$405,3,FALSE)</f>
        <v>1.39090909090909</v>
      </c>
      <c r="I1425" s="10">
        <f>VLOOKUP(C1425,away!$B$2:$E$405,3,FALSE)</f>
        <v>1.43</v>
      </c>
      <c r="J1425" s="10">
        <f>VLOOKUP(B1425,home!$B$2:$E$405,4,FALSE)</f>
        <v>0.57999999999999996</v>
      </c>
      <c r="K1425" s="12">
        <f t="shared" si="1736"/>
        <v>1.7662454545454527</v>
      </c>
      <c r="L1425" s="12">
        <f t="shared" si="1737"/>
        <v>1.153619999999999</v>
      </c>
      <c r="M1425" s="13">
        <f t="shared" si="1738"/>
        <v>5.3940944321017939E-2</v>
      </c>
      <c r="N1425" s="13">
        <f t="shared" si="1739"/>
        <v>9.5272947720887277E-2</v>
      </c>
      <c r="O1425" s="13">
        <f t="shared" si="1740"/>
        <v>6.2227352187612654E-2</v>
      </c>
      <c r="P1425" s="13">
        <f t="shared" si="1741"/>
        <v>0.10990877794976987</v>
      </c>
      <c r="Q1425" s="13">
        <f t="shared" si="1742"/>
        <v>8.4137705426581874E-2</v>
      </c>
      <c r="R1425" s="13">
        <f t="shared" si="1743"/>
        <v>3.5893359015336836E-2</v>
      </c>
      <c r="S1425" s="13">
        <f t="shared" si="1744"/>
        <v>5.5986874268091534E-2</v>
      </c>
      <c r="T1425" s="13">
        <f t="shared" si="1745"/>
        <v>9.7062939734213288E-2</v>
      </c>
      <c r="U1425" s="13">
        <f t="shared" si="1746"/>
        <v>6.3396482209206725E-2</v>
      </c>
      <c r="V1425" s="13">
        <f t="shared" si="1747"/>
        <v>1.2675279541542954E-2</v>
      </c>
      <c r="W1425" s="13">
        <f t="shared" si="1748"/>
        <v>4.9535946588528161E-2</v>
      </c>
      <c r="X1425" s="13">
        <f t="shared" si="1749"/>
        <v>5.7145658703457808E-2</v>
      </c>
      <c r="Y1425" s="13">
        <f t="shared" si="1750"/>
        <v>3.2962187396741477E-2</v>
      </c>
      <c r="Z1425" s="13">
        <f t="shared" si="1751"/>
        <v>1.3802432275757611E-2</v>
      </c>
      <c r="AA1425" s="13">
        <f t="shared" si="1752"/>
        <v>2.4378483268728327E-2</v>
      </c>
      <c r="AB1425" s="13">
        <f t="shared" si="1753"/>
        <v>2.1529192631051894E-2</v>
      </c>
      <c r="AC1425" s="13">
        <f t="shared" si="1754"/>
        <v>1.6141779010808396E-3</v>
      </c>
      <c r="AD1425" s="13">
        <f t="shared" si="1755"/>
        <v>2.1873160124648558E-2</v>
      </c>
      <c r="AE1425" s="13">
        <f t="shared" si="1756"/>
        <v>2.5233314982997045E-2</v>
      </c>
      <c r="AF1425" s="13">
        <f t="shared" si="1757"/>
        <v>1.4554828415342516E-2</v>
      </c>
      <c r="AG1425" s="13">
        <f t="shared" si="1758"/>
        <v>5.5969137188358054E-3</v>
      </c>
      <c r="AH1425" s="13">
        <f t="shared" si="1759"/>
        <v>3.9806904804898713E-3</v>
      </c>
      <c r="AI1425" s="13">
        <f t="shared" si="1760"/>
        <v>7.0308764671175895E-3</v>
      </c>
      <c r="AJ1425" s="13">
        <f t="shared" si="1761"/>
        <v>6.2091268007585182E-3</v>
      </c>
      <c r="AK1425" s="13">
        <f t="shared" si="1762"/>
        <v>3.6556139961786936E-3</v>
      </c>
      <c r="AL1425" s="13">
        <f t="shared" si="1763"/>
        <v>1.3156041128645297E-4</v>
      </c>
      <c r="AM1425" s="13">
        <f t="shared" si="1764"/>
        <v>7.7266739293410762E-3</v>
      </c>
      <c r="AN1425" s="13">
        <f t="shared" si="1765"/>
        <v>8.9136455783664446E-3</v>
      </c>
      <c r="AO1425" s="13">
        <f t="shared" si="1766"/>
        <v>5.1414799060575458E-3</v>
      </c>
      <c r="AP1425" s="13">
        <f t="shared" si="1767"/>
        <v>1.9771046830753666E-3</v>
      </c>
      <c r="AQ1425" s="13">
        <f t="shared" si="1768"/>
        <v>5.7020687612235074E-4</v>
      </c>
      <c r="AR1425" s="13">
        <f t="shared" si="1769"/>
        <v>9.1844083042054317E-4</v>
      </c>
      <c r="AS1425" s="13">
        <f t="shared" si="1770"/>
        <v>1.6221919419992352E-3</v>
      </c>
      <c r="AT1425" s="13">
        <f t="shared" si="1771"/>
        <v>1.4325945719782054E-3</v>
      </c>
      <c r="AU1425" s="13">
        <f t="shared" si="1772"/>
        <v>8.4343788365433107E-4</v>
      </c>
      <c r="AV1425" s="13">
        <f t="shared" si="1773"/>
        <v>3.7242958204897485E-4</v>
      </c>
      <c r="AW1425" s="13">
        <f t="shared" si="1774"/>
        <v>7.4462318688799613E-6</v>
      </c>
      <c r="AX1425" s="13">
        <f t="shared" si="1775"/>
        <v>2.2745337844089202E-3</v>
      </c>
      <c r="AY1425" s="13">
        <f t="shared" si="1776"/>
        <v>2.6239476643698163E-3</v>
      </c>
      <c r="AZ1425" s="13">
        <f t="shared" si="1777"/>
        <v>1.5135192522851527E-3</v>
      </c>
      <c r="BA1425" s="13">
        <f t="shared" si="1778"/>
        <v>5.82008693273732E-4</v>
      </c>
      <c r="BB1425" s="13">
        <f t="shared" si="1779"/>
        <v>1.6785421718361058E-4</v>
      </c>
      <c r="BC1425" s="13">
        <f t="shared" si="1780"/>
        <v>3.8727996405471285E-5</v>
      </c>
      <c r="BD1425" s="13">
        <f t="shared" si="1781"/>
        <v>1.7658861846495778E-4</v>
      </c>
      <c r="BE1425" s="13">
        <f t="shared" si="1782"/>
        <v>3.1189884468819283E-4</v>
      </c>
      <c r="BF1425" s="13">
        <f t="shared" si="1783"/>
        <v>2.7544495835424943E-4</v>
      </c>
      <c r="BG1425" s="13">
        <f t="shared" si="1784"/>
        <v>1.6216780189021816E-4</v>
      </c>
      <c r="BH1425" s="13">
        <f t="shared" si="1785"/>
        <v>7.1607035740556369E-5</v>
      </c>
      <c r="BI1425" s="13">
        <f t="shared" si="1786"/>
        <v>2.5295120278046303E-5</v>
      </c>
      <c r="BJ1425" s="14">
        <f t="shared" si="1787"/>
        <v>0.51490530539312307</v>
      </c>
      <c r="BK1425" s="14">
        <f t="shared" si="1788"/>
        <v>0.23688156205715943</v>
      </c>
      <c r="BL1425" s="14">
        <f t="shared" si="1789"/>
        <v>0.23451327424599855</v>
      </c>
      <c r="BM1425" s="14">
        <f t="shared" si="1790"/>
        <v>0.55610498591833157</v>
      </c>
      <c r="BN1425" s="14">
        <f t="shared" si="1791"/>
        <v>0.44138108662120651</v>
      </c>
    </row>
    <row r="1426" spans="1:66" x14ac:dyDescent="0.25">
      <c r="A1426" t="s">
        <v>22</v>
      </c>
      <c r="B1426" t="s">
        <v>262</v>
      </c>
      <c r="C1426" t="s">
        <v>163</v>
      </c>
      <c r="D1426" s="7" t="s">
        <v>510</v>
      </c>
      <c r="E1426" s="10">
        <f>VLOOKUP(A1426,home!$A$2:$E$405,3,FALSE)</f>
        <v>1.6818181818181801</v>
      </c>
      <c r="F1426" s="10">
        <f>VLOOKUP(B1426,home!$B$2:$E$405,3,FALSE)</f>
        <v>0.83</v>
      </c>
      <c r="G1426" s="10">
        <f>VLOOKUP(C1426,away!$B$2:$E$405,4,FALSE)</f>
        <v>1.19</v>
      </c>
      <c r="H1426" s="10">
        <f>VLOOKUP(A1426,away!$A$2:$E$405,3,FALSE)</f>
        <v>1.39090909090909</v>
      </c>
      <c r="I1426" s="10">
        <f>VLOOKUP(C1426,away!$B$2:$E$405,3,FALSE)</f>
        <v>0.95</v>
      </c>
      <c r="J1426" s="10">
        <f>VLOOKUP(B1426,home!$B$2:$E$405,4,FALSE)</f>
        <v>1.29</v>
      </c>
      <c r="K1426" s="12">
        <f t="shared" si="1736"/>
        <v>1.6611318181818164</v>
      </c>
      <c r="L1426" s="12">
        <f t="shared" si="1737"/>
        <v>1.7045590909090897</v>
      </c>
      <c r="M1426" s="13">
        <f t="shared" si="1738"/>
        <v>3.4538145154150678E-2</v>
      </c>
      <c r="N1426" s="13">
        <f t="shared" si="1739"/>
        <v>5.7372411856541808E-2</v>
      </c>
      <c r="O1426" s="13">
        <f t="shared" si="1740"/>
        <v>5.8872309305645257E-2</v>
      </c>
      <c r="P1426" s="13">
        <f t="shared" si="1741"/>
        <v>9.7794666197448782E-2</v>
      </c>
      <c r="Q1426" s="13">
        <f t="shared" si="1742"/>
        <v>4.7651569410366648E-2</v>
      </c>
      <c r="R1426" s="13">
        <f t="shared" si="1743"/>
        <v>5.0175665014874728E-2</v>
      </c>
      <c r="S1426" s="13">
        <f t="shared" si="1744"/>
        <v>6.9226334347033472E-2</v>
      </c>
      <c r="T1426" s="13">
        <f t="shared" si="1745"/>
        <v>8.1224915834525971E-2</v>
      </c>
      <c r="U1426" s="13">
        <f t="shared" si="1746"/>
        <v>8.3348393654640612E-2</v>
      </c>
      <c r="V1426" s="13">
        <f t="shared" si="1747"/>
        <v>2.1779353521303616E-2</v>
      </c>
      <c r="W1426" s="13">
        <f t="shared" si="1748"/>
        <v>2.6385179377953129E-2</v>
      </c>
      <c r="X1426" s="13">
        <f t="shared" si="1749"/>
        <v>4.4975097373957044E-2</v>
      </c>
      <c r="Y1426" s="13">
        <f t="shared" si="1750"/>
        <v>3.8331355546650014E-2</v>
      </c>
      <c r="Z1426" s="13">
        <f t="shared" si="1751"/>
        <v>2.8509128647837965E-2</v>
      </c>
      <c r="AA1426" s="13">
        <f t="shared" si="1752"/>
        <v>4.7357420705562391E-2</v>
      </c>
      <c r="AB1426" s="13">
        <f t="shared" si="1753"/>
        <v>3.9333459180516027E-2</v>
      </c>
      <c r="AC1426" s="13">
        <f t="shared" si="1754"/>
        <v>3.8542613502149672E-3</v>
      </c>
      <c r="AD1426" s="13">
        <f t="shared" si="1755"/>
        <v>1.0957315248288158E-2</v>
      </c>
      <c r="AE1426" s="13">
        <f t="shared" si="1756"/>
        <v>1.867739131842637E-2</v>
      </c>
      <c r="AF1426" s="13">
        <f t="shared" si="1757"/>
        <v>1.5918358583145092E-2</v>
      </c>
      <c r="AG1426" s="13">
        <f t="shared" si="1758"/>
        <v>9.0445942784169019E-3</v>
      </c>
      <c r="AH1426" s="13">
        <f t="shared" si="1759"/>
        <v>1.2148873602642241E-2</v>
      </c>
      <c r="AI1426" s="13">
        <f t="shared" si="1760"/>
        <v>2.0180880496418183E-2</v>
      </c>
      <c r="AJ1426" s="13">
        <f t="shared" si="1761"/>
        <v>1.6761551355762547E-2</v>
      </c>
      <c r="AK1426" s="13">
        <f t="shared" si="1762"/>
        <v>9.2810487597152439E-3</v>
      </c>
      <c r="AL1426" s="13">
        <f t="shared" si="1763"/>
        <v>4.3653323072180463E-4</v>
      </c>
      <c r="AM1426" s="13">
        <f t="shared" si="1764"/>
        <v>3.6403090001560505E-3</v>
      </c>
      <c r="AN1426" s="13">
        <f t="shared" si="1765"/>
        <v>6.2051217999341745E-3</v>
      </c>
      <c r="AO1426" s="13">
        <f t="shared" si="1766"/>
        <v>5.2884983871379866E-3</v>
      </c>
      <c r="AP1426" s="13">
        <f t="shared" si="1767"/>
        <v>3.004852667684705E-3</v>
      </c>
      <c r="AQ1426" s="13">
        <f t="shared" si="1768"/>
        <v>1.2804872328860985E-3</v>
      </c>
      <c r="AR1426" s="13">
        <f t="shared" si="1769"/>
        <v>4.1416945887378584E-3</v>
      </c>
      <c r="AS1426" s="13">
        <f t="shared" si="1770"/>
        <v>6.879900662543909E-3</v>
      </c>
      <c r="AT1426" s="13">
        <f t="shared" si="1771"/>
        <v>5.7142109482409241E-3</v>
      </c>
      <c r="AU1426" s="13">
        <f t="shared" si="1772"/>
        <v>3.1640192073086292E-3</v>
      </c>
      <c r="AV1426" s="13">
        <f t="shared" si="1773"/>
        <v>1.3139632446496927E-3</v>
      </c>
      <c r="AW1426" s="13">
        <f t="shared" si="1774"/>
        <v>3.4334518956420805E-5</v>
      </c>
      <c r="AX1426" s="13">
        <f t="shared" si="1775"/>
        <v>1.0078388513621419E-3</v>
      </c>
      <c r="AY1426" s="13">
        <f t="shared" si="1776"/>
        <v>1.7179208762607139E-3</v>
      </c>
      <c r="AZ1426" s="13">
        <f t="shared" si="1777"/>
        <v>1.464148823546355E-3</v>
      </c>
      <c r="BA1426" s="13">
        <f t="shared" si="1778"/>
        <v>8.3190939587326281E-4</v>
      </c>
      <c r="BB1426" s="13">
        <f t="shared" si="1779"/>
        <v>3.5450968088711473E-4</v>
      </c>
      <c r="BC1426" s="13">
        <f t="shared" si="1780"/>
        <v>1.2085653987428232E-4</v>
      </c>
      <c r="BD1426" s="13">
        <f t="shared" si="1781"/>
        <v>1.1766271938336832E-3</v>
      </c>
      <c r="BE1426" s="13">
        <f t="shared" si="1782"/>
        <v>1.954532869815115E-3</v>
      </c>
      <c r="BF1426" s="13">
        <f t="shared" si="1783"/>
        <v>1.6233683698660527E-3</v>
      </c>
      <c r="BG1426" s="13">
        <f t="shared" si="1784"/>
        <v>8.988762839381492E-4</v>
      </c>
      <c r="BH1426" s="13">
        <f t="shared" si="1785"/>
        <v>3.7328799896467301E-4</v>
      </c>
      <c r="BI1426" s="13">
        <f t="shared" si="1786"/>
        <v>1.2401611448512788E-4</v>
      </c>
      <c r="BJ1426" s="14">
        <f t="shared" si="1787"/>
        <v>0.37545464208387391</v>
      </c>
      <c r="BK1426" s="14">
        <f t="shared" si="1788"/>
        <v>0.22934721467713401</v>
      </c>
      <c r="BL1426" s="14">
        <f t="shared" si="1789"/>
        <v>0.36482409955816109</v>
      </c>
      <c r="BM1426" s="14">
        <f t="shared" si="1790"/>
        <v>0.65004673167067462</v>
      </c>
      <c r="BN1426" s="14">
        <f t="shared" si="1791"/>
        <v>0.34640476693902794</v>
      </c>
    </row>
    <row r="1427" spans="1:66" x14ac:dyDescent="0.25">
      <c r="A1427" t="s">
        <v>25</v>
      </c>
      <c r="B1427" t="s">
        <v>169</v>
      </c>
      <c r="C1427" t="s">
        <v>173</v>
      </c>
      <c r="D1427" s="7" t="s">
        <v>510</v>
      </c>
      <c r="E1427" s="10">
        <f>VLOOKUP(A1427,home!$A$2:$E$405,3,FALSE)</f>
        <v>1.36363636363636</v>
      </c>
      <c r="F1427" s="10">
        <f>VLOOKUP(B1427,home!$B$2:$E$405,3,FALSE)</f>
        <v>0.59</v>
      </c>
      <c r="G1427" s="10">
        <f>VLOOKUP(C1427,away!$B$2:$E$405,4,FALSE)</f>
        <v>0.73</v>
      </c>
      <c r="H1427" s="10">
        <f>VLOOKUP(A1427,away!$A$2:$E$405,3,FALSE)</f>
        <v>1.1545454545454501</v>
      </c>
      <c r="I1427" s="10">
        <f>VLOOKUP(C1427,away!$B$2:$E$405,3,FALSE)</f>
        <v>1.34</v>
      </c>
      <c r="J1427" s="10">
        <f>VLOOKUP(B1427,home!$B$2:$E$405,4,FALSE)</f>
        <v>1.21</v>
      </c>
      <c r="K1427" s="12">
        <f t="shared" si="1736"/>
        <v>0.58731818181818018</v>
      </c>
      <c r="L1427" s="12">
        <f t="shared" si="1737"/>
        <v>1.8719799999999929</v>
      </c>
      <c r="M1427" s="13">
        <f t="shared" si="1738"/>
        <v>8.549493181463623E-2</v>
      </c>
      <c r="N1427" s="13">
        <f t="shared" si="1739"/>
        <v>5.0212727908041439E-2</v>
      </c>
      <c r="O1427" s="13">
        <f t="shared" si="1740"/>
        <v>0.16004480245836211</v>
      </c>
      <c r="P1427" s="13">
        <f t="shared" si="1741"/>
        <v>9.3997222389295046E-2</v>
      </c>
      <c r="Q1427" s="13">
        <f t="shared" si="1742"/>
        <v>1.4745424029540944E-2</v>
      </c>
      <c r="R1427" s="13">
        <f t="shared" si="1743"/>
        <v>0.14980033465300183</v>
      </c>
      <c r="S1427" s="13">
        <f t="shared" si="1744"/>
        <v>2.5836261955442631E-2</v>
      </c>
      <c r="T1427" s="13">
        <f t="shared" si="1745"/>
        <v>2.7603138874819948E-2</v>
      </c>
      <c r="U1427" s="13">
        <f t="shared" si="1746"/>
        <v>8.7980460184155951E-2</v>
      </c>
      <c r="V1427" s="13">
        <f t="shared" si="1747"/>
        <v>3.1561804102664989E-3</v>
      </c>
      <c r="W1427" s="13">
        <f t="shared" si="1748"/>
        <v>2.8867518770560306E-3</v>
      </c>
      <c r="X1427" s="13">
        <f t="shared" si="1749"/>
        <v>5.4039417788113268E-3</v>
      </c>
      <c r="Y1427" s="13">
        <f t="shared" si="1750"/>
        <v>5.0580354655495961E-3</v>
      </c>
      <c r="Z1427" s="13">
        <f t="shared" si="1751"/>
        <v>9.3474410154575097E-2</v>
      </c>
      <c r="AA1427" s="13">
        <f t="shared" si="1752"/>
        <v>5.4899220618511879E-2</v>
      </c>
      <c r="AB1427" s="13">
        <f t="shared" si="1753"/>
        <v>1.6121655218449771E-2</v>
      </c>
      <c r="AC1427" s="13">
        <f t="shared" si="1754"/>
        <v>2.1687849328292589E-4</v>
      </c>
      <c r="AD1427" s="13">
        <f t="shared" si="1755"/>
        <v>4.2386046594819162E-4</v>
      </c>
      <c r="AE1427" s="13">
        <f t="shared" si="1756"/>
        <v>7.9345831504569258E-4</v>
      </c>
      <c r="AF1427" s="13">
        <f t="shared" si="1757"/>
        <v>7.4266904829961523E-4</v>
      </c>
      <c r="AG1427" s="13">
        <f t="shared" si="1758"/>
        <v>4.6342053501196944E-4</v>
      </c>
      <c r="AH1427" s="13">
        <f t="shared" si="1759"/>
        <v>4.3745556580290217E-2</v>
      </c>
      <c r="AI1427" s="13">
        <f t="shared" si="1760"/>
        <v>2.5692560753360377E-2</v>
      </c>
      <c r="AJ1427" s="13">
        <f t="shared" si="1761"/>
        <v>7.5448540339583745E-3</v>
      </c>
      <c r="AK1427" s="13">
        <f t="shared" si="1762"/>
        <v>1.477076651102665E-3</v>
      </c>
      <c r="AL1427" s="13">
        <f t="shared" si="1763"/>
        <v>9.5378640730516252E-6</v>
      </c>
      <c r="AM1427" s="13">
        <f t="shared" si="1764"/>
        <v>4.9788191641059743E-5</v>
      </c>
      <c r="AN1427" s="13">
        <f t="shared" si="1765"/>
        <v>9.3202498988230638E-5</v>
      </c>
      <c r="AO1427" s="13">
        <f t="shared" si="1766"/>
        <v>8.7236607027993683E-5</v>
      </c>
      <c r="AP1427" s="13">
        <f t="shared" si="1767"/>
        <v>5.4435061208087667E-5</v>
      </c>
      <c r="AQ1427" s="13">
        <f t="shared" si="1768"/>
        <v>2.54753364700789E-5</v>
      </c>
      <c r="AR1427" s="13">
        <f t="shared" si="1769"/>
        <v>1.6378161401434277E-2</v>
      </c>
      <c r="AS1427" s="13">
        <f t="shared" si="1770"/>
        <v>9.6191919758150772E-3</v>
      </c>
      <c r="AT1427" s="13">
        <f t="shared" si="1771"/>
        <v>2.8247631708978693E-3</v>
      </c>
      <c r="AU1427" s="13">
        <f t="shared" si="1772"/>
        <v>5.5301158986623133E-4</v>
      </c>
      <c r="AV1427" s="13">
        <f t="shared" si="1773"/>
        <v>8.119844037115403E-5</v>
      </c>
      <c r="AW1427" s="13">
        <f t="shared" si="1774"/>
        <v>2.9128845917287014E-7</v>
      </c>
      <c r="AX1427" s="13">
        <f t="shared" si="1775"/>
        <v>4.8735850317737161E-6</v>
      </c>
      <c r="AY1427" s="13">
        <f t="shared" si="1776"/>
        <v>9.1232537077797238E-6</v>
      </c>
      <c r="AZ1427" s="13">
        <f t="shared" si="1777"/>
        <v>8.5392742379447146E-6</v>
      </c>
      <c r="BA1427" s="13">
        <f t="shared" si="1778"/>
        <v>5.3284501959825614E-6</v>
      </c>
      <c r="BB1427" s="13">
        <f t="shared" si="1779"/>
        <v>2.4936880494688502E-6</v>
      </c>
      <c r="BC1427" s="13">
        <f t="shared" si="1780"/>
        <v>9.336268309689362E-7</v>
      </c>
      <c r="BD1427" s="13">
        <f t="shared" si="1781"/>
        <v>5.1099317633761321E-3</v>
      </c>
      <c r="BE1427" s="13">
        <f t="shared" si="1782"/>
        <v>3.0011558324810369E-3</v>
      </c>
      <c r="BF1427" s="13">
        <f t="shared" si="1783"/>
        <v>8.8131669344289473E-4</v>
      </c>
      <c r="BG1427" s="13">
        <f t="shared" si="1784"/>
        <v>1.7253777266629713E-4</v>
      </c>
      <c r="BH1427" s="13">
        <f t="shared" si="1785"/>
        <v>2.5333642734332031E-5</v>
      </c>
      <c r="BI1427" s="13">
        <f t="shared" si="1786"/>
        <v>2.9757817979118495E-6</v>
      </c>
      <c r="BJ1427" s="14">
        <f t="shared" si="1787"/>
        <v>0.10867485787151412</v>
      </c>
      <c r="BK1427" s="14">
        <f t="shared" si="1788"/>
        <v>0.20872013618070415</v>
      </c>
      <c r="BL1427" s="14">
        <f t="shared" si="1789"/>
        <v>0.58595609921607639</v>
      </c>
      <c r="BM1427" s="14">
        <f t="shared" si="1790"/>
        <v>0.44252122820474354</v>
      </c>
      <c r="BN1427" s="14">
        <f t="shared" si="1791"/>
        <v>0.55429544325287761</v>
      </c>
    </row>
    <row r="1428" spans="1:66" x14ac:dyDescent="0.25">
      <c r="A1428" t="s">
        <v>25</v>
      </c>
      <c r="B1428" t="s">
        <v>168</v>
      </c>
      <c r="C1428" t="s">
        <v>177</v>
      </c>
      <c r="D1428" s="7" t="s">
        <v>510</v>
      </c>
      <c r="E1428" s="10">
        <f>VLOOKUP(A1428,home!$A$2:$E$405,3,FALSE)</f>
        <v>1.36363636363636</v>
      </c>
      <c r="F1428" s="10">
        <f>VLOOKUP(B1428,home!$B$2:$E$405,3,FALSE)</f>
        <v>0.98</v>
      </c>
      <c r="G1428" s="10">
        <f>VLOOKUP(C1428,away!$B$2:$E$405,4,FALSE)</f>
        <v>0.73</v>
      </c>
      <c r="H1428" s="10">
        <f>VLOOKUP(A1428,away!$A$2:$E$405,3,FALSE)</f>
        <v>1.1545454545454501</v>
      </c>
      <c r="I1428" s="10">
        <f>VLOOKUP(C1428,away!$B$2:$E$405,3,FALSE)</f>
        <v>0.86</v>
      </c>
      <c r="J1428" s="10">
        <f>VLOOKUP(B1428,home!$B$2:$E$405,4,FALSE)</f>
        <v>0.87</v>
      </c>
      <c r="K1428" s="12">
        <f t="shared" si="1736"/>
        <v>0.97554545454545194</v>
      </c>
      <c r="L1428" s="12">
        <f t="shared" si="1737"/>
        <v>0.86383090909090576</v>
      </c>
      <c r="M1428" s="13">
        <f t="shared" si="1738"/>
        <v>0.15891650131926258</v>
      </c>
      <c r="N1428" s="13">
        <f t="shared" si="1739"/>
        <v>0.1550302705142729</v>
      </c>
      <c r="O1428" s="13">
        <f t="shared" si="1740"/>
        <v>0.13727698580416473</v>
      </c>
      <c r="P1428" s="13">
        <f t="shared" si="1741"/>
        <v>0.1339199395149534</v>
      </c>
      <c r="Q1428" s="13">
        <f t="shared" si="1742"/>
        <v>7.5619537858575364E-2</v>
      </c>
      <c r="R1428" s="13">
        <f t="shared" si="1743"/>
        <v>5.9292051722235478E-2</v>
      </c>
      <c r="S1428" s="13">
        <f t="shared" si="1744"/>
        <v>2.8213794745673298E-2</v>
      </c>
      <c r="T1428" s="13">
        <f t="shared" si="1745"/>
        <v>6.5322494133407322E-2</v>
      </c>
      <c r="U1428" s="13">
        <f t="shared" si="1746"/>
        <v>5.7842091548300646E-2</v>
      </c>
      <c r="V1428" s="13">
        <f t="shared" si="1747"/>
        <v>2.6417714505284698E-3</v>
      </c>
      <c r="W1428" s="13">
        <f t="shared" si="1748"/>
        <v>2.4590098810920311E-2</v>
      </c>
      <c r="X1428" s="13">
        <f t="shared" si="1749"/>
        <v>2.1241687410472491E-2</v>
      </c>
      <c r="Y1428" s="13">
        <f t="shared" si="1750"/>
        <v>9.1746130732066489E-3</v>
      </c>
      <c r="Z1428" s="13">
        <f t="shared" si="1751"/>
        <v>1.7072768980361228E-2</v>
      </c>
      <c r="AA1428" s="13">
        <f t="shared" si="1752"/>
        <v>1.6655262175295983E-2</v>
      </c>
      <c r="AB1428" s="13">
        <f t="shared" si="1753"/>
        <v>8.1239826546863972E-3</v>
      </c>
      <c r="AC1428" s="13">
        <f t="shared" si="1754"/>
        <v>1.3913984306621383E-4</v>
      </c>
      <c r="AD1428" s="13">
        <f t="shared" si="1755"/>
        <v>5.9971897804542065E-3</v>
      </c>
      <c r="AE1428" s="13">
        <f t="shared" si="1756"/>
        <v>5.1805579000404464E-3</v>
      </c>
      <c r="AF1428" s="13">
        <f t="shared" si="1757"/>
        <v>2.237563020195006E-3</v>
      </c>
      <c r="AG1428" s="13">
        <f t="shared" si="1758"/>
        <v>6.4429203262774835E-4</v>
      </c>
      <c r="AH1428" s="13">
        <f t="shared" si="1759"/>
        <v>3.6869963872511137E-3</v>
      </c>
      <c r="AI1428" s="13">
        <f t="shared" si="1760"/>
        <v>3.5968325665083267E-3</v>
      </c>
      <c r="AJ1428" s="13">
        <f t="shared" si="1761"/>
        <v>1.7544368305091249E-3</v>
      </c>
      <c r="AK1428" s="13">
        <f t="shared" si="1762"/>
        <v>5.7051095843010219E-4</v>
      </c>
      <c r="AL1428" s="13">
        <f t="shared" si="1763"/>
        <v>4.6901609871495103E-6</v>
      </c>
      <c r="AM1428" s="13">
        <f t="shared" si="1764"/>
        <v>1.1701062460737078E-3</v>
      </c>
      <c r="AN1428" s="13">
        <f t="shared" si="1765"/>
        <v>1.0107739422787981E-3</v>
      </c>
      <c r="AO1428" s="13">
        <f t="shared" si="1766"/>
        <v>4.365688867220464E-4</v>
      </c>
      <c r="AP1428" s="13">
        <f t="shared" si="1767"/>
        <v>1.2570723276597001E-4</v>
      </c>
      <c r="AQ1428" s="13">
        <f t="shared" si="1768"/>
        <v>2.7147448289882493E-5</v>
      </c>
      <c r="AR1428" s="13">
        <f t="shared" si="1769"/>
        <v>6.369882882028031E-4</v>
      </c>
      <c r="AS1428" s="13">
        <f t="shared" si="1770"/>
        <v>6.214110291549328E-4</v>
      </c>
      <c r="AT1428" s="13">
        <f t="shared" si="1771"/>
        <v>3.0310735244825298E-4</v>
      </c>
      <c r="AU1428" s="13">
        <f t="shared" si="1772"/>
        <v>9.8564999973399834E-5</v>
      </c>
      <c r="AV1428" s="13">
        <f t="shared" si="1773"/>
        <v>2.4038659425330695E-5</v>
      </c>
      <c r="AW1428" s="13">
        <f t="shared" si="1774"/>
        <v>1.0978967474885754E-7</v>
      </c>
      <c r="AX1428" s="13">
        <f t="shared" si="1775"/>
        <v>1.9024863828207456E-4</v>
      </c>
      <c r="AY1428" s="13">
        <f t="shared" si="1776"/>
        <v>1.6434265416051137E-4</v>
      </c>
      <c r="AZ1428" s="13">
        <f t="shared" si="1777"/>
        <v>7.0982132172943413E-5</v>
      </c>
      <c r="BA1428" s="13">
        <f t="shared" si="1778"/>
        <v>2.0438853254721516E-5</v>
      </c>
      <c r="BB1428" s="13">
        <f t="shared" si="1779"/>
        <v>4.4139282969504264E-6</v>
      </c>
      <c r="BC1428" s="13">
        <f t="shared" si="1780"/>
        <v>7.6257753868335215E-7</v>
      </c>
      <c r="BD1428" s="13">
        <f t="shared" si="1781"/>
        <v>9.1708362013081184E-5</v>
      </c>
      <c r="BE1428" s="13">
        <f t="shared" si="1782"/>
        <v>8.9465675705670126E-5</v>
      </c>
      <c r="BF1428" s="13">
        <f t="shared" si="1783"/>
        <v>4.363891663625198E-5</v>
      </c>
      <c r="BG1428" s="13">
        <f t="shared" si="1784"/>
        <v>1.4190582255261177E-5</v>
      </c>
      <c r="BH1428" s="13">
        <f t="shared" si="1785"/>
        <v>3.4608895041183464E-6</v>
      </c>
      <c r="BI1428" s="13">
        <f t="shared" si="1786"/>
        <v>6.7525100488534335E-7</v>
      </c>
      <c r="BJ1428" s="14">
        <f t="shared" si="1787"/>
        <v>0.36825979707400874</v>
      </c>
      <c r="BK1428" s="14">
        <f t="shared" si="1788"/>
        <v>0.32400017968863165</v>
      </c>
      <c r="BL1428" s="14">
        <f t="shared" si="1789"/>
        <v>0.29072640065370592</v>
      </c>
      <c r="BM1428" s="14">
        <f t="shared" si="1790"/>
        <v>0.27983962679875724</v>
      </c>
      <c r="BN1428" s="14">
        <f t="shared" si="1791"/>
        <v>0.72005528673346442</v>
      </c>
    </row>
    <row r="1429" spans="1:66" x14ac:dyDescent="0.25">
      <c r="A1429" t="s">
        <v>25</v>
      </c>
      <c r="B1429" t="s">
        <v>479</v>
      </c>
      <c r="C1429" t="s">
        <v>258</v>
      </c>
      <c r="D1429" s="7" t="s">
        <v>510</v>
      </c>
      <c r="E1429" s="10">
        <f>VLOOKUP(A1429,home!$A$2:$E$405,3,FALSE)</f>
        <v>1.36363636363636</v>
      </c>
      <c r="F1429" s="10">
        <f>VLOOKUP(B1429,home!$B$2:$E$405,3,FALSE)</f>
        <v>0.59</v>
      </c>
      <c r="G1429" s="10">
        <f>VLOOKUP(C1429,away!$B$2:$E$405,4,FALSE)</f>
        <v>0.44</v>
      </c>
      <c r="H1429" s="10">
        <f>VLOOKUP(A1429,away!$A$2:$E$405,3,FALSE)</f>
        <v>1.1545454545454501</v>
      </c>
      <c r="I1429" s="10">
        <f>VLOOKUP(C1429,away!$B$2:$E$405,3,FALSE)</f>
        <v>0.88</v>
      </c>
      <c r="J1429" s="10">
        <f>VLOOKUP(B1429,home!$B$2:$E$405,4,FALSE)</f>
        <v>0.69</v>
      </c>
      <c r="K1429" s="12">
        <f t="shared" si="1736"/>
        <v>0.35399999999999904</v>
      </c>
      <c r="L1429" s="12">
        <f t="shared" si="1737"/>
        <v>0.70103999999999722</v>
      </c>
      <c r="M1429" s="13">
        <f t="shared" si="1738"/>
        <v>0.34817849988765681</v>
      </c>
      <c r="N1429" s="13">
        <f t="shared" si="1739"/>
        <v>0.1232551889602302</v>
      </c>
      <c r="O1429" s="13">
        <f t="shared" si="1740"/>
        <v>0.24408705556124199</v>
      </c>
      <c r="P1429" s="13">
        <f t="shared" si="1741"/>
        <v>8.6406817668679442E-2</v>
      </c>
      <c r="Q1429" s="13">
        <f t="shared" si="1742"/>
        <v>2.1816168445960685E-2</v>
      </c>
      <c r="R1429" s="13">
        <f t="shared" si="1743"/>
        <v>8.5557394715326182E-2</v>
      </c>
      <c r="S1429" s="13">
        <f t="shared" si="1744"/>
        <v>5.3608552380728794E-3</v>
      </c>
      <c r="T1429" s="13">
        <f t="shared" si="1745"/>
        <v>1.5294006727356218E-2</v>
      </c>
      <c r="U1429" s="13">
        <f t="shared" si="1746"/>
        <v>3.0287317729225393E-2</v>
      </c>
      <c r="V1429" s="13">
        <f t="shared" si="1747"/>
        <v>1.4782150893987776E-4</v>
      </c>
      <c r="W1429" s="13">
        <f t="shared" si="1748"/>
        <v>2.5743078766233543E-3</v>
      </c>
      <c r="X1429" s="13">
        <f t="shared" si="1749"/>
        <v>1.804692793828029E-3</v>
      </c>
      <c r="Y1429" s="13">
        <f t="shared" si="1750"/>
        <v>6.3258091809259814E-4</v>
      </c>
      <c r="Z1429" s="13">
        <f t="shared" si="1751"/>
        <v>1.9993051997077346E-2</v>
      </c>
      <c r="AA1429" s="13">
        <f t="shared" si="1752"/>
        <v>7.0775404069653627E-3</v>
      </c>
      <c r="AB1429" s="13">
        <f t="shared" si="1753"/>
        <v>1.2527246520328656E-3</v>
      </c>
      <c r="AC1429" s="13">
        <f t="shared" si="1754"/>
        <v>2.292786992627048E-6</v>
      </c>
      <c r="AD1429" s="13">
        <f t="shared" si="1755"/>
        <v>2.2782624708116622E-4</v>
      </c>
      <c r="AE1429" s="13">
        <f t="shared" si="1756"/>
        <v>1.5971531225378015E-4</v>
      </c>
      <c r="AF1429" s="13">
        <f t="shared" si="1757"/>
        <v>5.5983411251194783E-5</v>
      </c>
      <c r="AG1429" s="13">
        <f t="shared" si="1758"/>
        <v>1.3082203541179147E-5</v>
      </c>
      <c r="AH1429" s="13">
        <f t="shared" si="1759"/>
        <v>3.5039822930077614E-3</v>
      </c>
      <c r="AI1429" s="13">
        <f t="shared" si="1760"/>
        <v>1.2404097317247444E-3</v>
      </c>
      <c r="AJ1429" s="13">
        <f t="shared" si="1761"/>
        <v>2.1955252251527915E-4</v>
      </c>
      <c r="AK1429" s="13">
        <f t="shared" si="1762"/>
        <v>2.5907197656802873E-5</v>
      </c>
      <c r="AL1429" s="13">
        <f t="shared" si="1763"/>
        <v>2.2759869169287381E-8</v>
      </c>
      <c r="AM1429" s="13">
        <f t="shared" si="1764"/>
        <v>1.6130098293346528E-5</v>
      </c>
      <c r="AN1429" s="13">
        <f t="shared" si="1765"/>
        <v>1.1307844107567607E-5</v>
      </c>
      <c r="AO1429" s="13">
        <f t="shared" si="1766"/>
        <v>3.9636255165845809E-6</v>
      </c>
      <c r="AP1429" s="13">
        <f t="shared" si="1767"/>
        <v>9.2622001071548129E-7</v>
      </c>
      <c r="AQ1429" s="13">
        <f t="shared" si="1768"/>
        <v>1.623293190779946E-7</v>
      </c>
      <c r="AR1429" s="13">
        <f t="shared" si="1769"/>
        <v>4.9128634933803036E-4</v>
      </c>
      <c r="AS1429" s="13">
        <f t="shared" si="1770"/>
        <v>1.7391536766566231E-4</v>
      </c>
      <c r="AT1429" s="13">
        <f t="shared" si="1771"/>
        <v>3.0783020076822142E-5</v>
      </c>
      <c r="AU1429" s="13">
        <f t="shared" si="1772"/>
        <v>3.632396369065003E-6</v>
      </c>
      <c r="AV1429" s="13">
        <f t="shared" si="1773"/>
        <v>3.2146707866225188E-7</v>
      </c>
      <c r="AW1429" s="13">
        <f t="shared" si="1774"/>
        <v>1.5689652371063155E-10</v>
      </c>
      <c r="AX1429" s="13">
        <f t="shared" si="1775"/>
        <v>9.5167579930744238E-7</v>
      </c>
      <c r="AY1429" s="13">
        <f t="shared" si="1776"/>
        <v>6.6716280234648677E-7</v>
      </c>
      <c r="AZ1429" s="13">
        <f t="shared" si="1777"/>
        <v>2.3385390547848957E-7</v>
      </c>
      <c r="BA1429" s="13">
        <f t="shared" si="1778"/>
        <v>5.4646980632213235E-8</v>
      </c>
      <c r="BB1429" s="13">
        <f t="shared" si="1779"/>
        <v>9.5774298256016536E-9</v>
      </c>
      <c r="BC1429" s="13">
        <f t="shared" si="1780"/>
        <v>1.3428322809879515E-9</v>
      </c>
      <c r="BD1429" s="13">
        <f t="shared" si="1781"/>
        <v>5.740189705665521E-5</v>
      </c>
      <c r="BE1429" s="13">
        <f t="shared" si="1782"/>
        <v>2.0320271558055894E-5</v>
      </c>
      <c r="BF1429" s="13">
        <f t="shared" si="1783"/>
        <v>3.5966880657758826E-6</v>
      </c>
      <c r="BG1429" s="13">
        <f t="shared" si="1784"/>
        <v>4.2440919176155303E-7</v>
      </c>
      <c r="BH1429" s="13">
        <f t="shared" si="1785"/>
        <v>3.7560213470897345E-8</v>
      </c>
      <c r="BI1429" s="13">
        <f t="shared" si="1786"/>
        <v>2.6592631137395257E-9</v>
      </c>
      <c r="BJ1429" s="14">
        <f t="shared" si="1787"/>
        <v>0.1658679612732156</v>
      </c>
      <c r="BK1429" s="14">
        <f t="shared" si="1788"/>
        <v>0.44009697701301315</v>
      </c>
      <c r="BL1429" s="14">
        <f t="shared" si="1789"/>
        <v>0.37403360689557341</v>
      </c>
      <c r="BM1429" s="14">
        <f t="shared" si="1790"/>
        <v>9.0689804933878362E-2</v>
      </c>
      <c r="BN1429" s="14">
        <f t="shared" si="1791"/>
        <v>0.90930112523909523</v>
      </c>
    </row>
    <row r="1430" spans="1:66" x14ac:dyDescent="0.25">
      <c r="A1430" t="s">
        <v>25</v>
      </c>
      <c r="B1430" t="s">
        <v>170</v>
      </c>
      <c r="C1430" t="s">
        <v>174</v>
      </c>
      <c r="D1430" s="7" t="s">
        <v>510</v>
      </c>
      <c r="E1430" s="10">
        <f>VLOOKUP(A1430,home!$A$2:$E$405,3,FALSE)</f>
        <v>1.36363636363636</v>
      </c>
      <c r="F1430" s="10">
        <f>VLOOKUP(B1430,home!$B$2:$E$405,3,FALSE)</f>
        <v>1.03</v>
      </c>
      <c r="G1430" s="10">
        <f>VLOOKUP(C1430,away!$B$2:$E$405,4,FALSE)</f>
        <v>1.61</v>
      </c>
      <c r="H1430" s="10">
        <f>VLOOKUP(A1430,away!$A$2:$E$405,3,FALSE)</f>
        <v>1.1545454545454501</v>
      </c>
      <c r="I1430" s="10">
        <f>VLOOKUP(C1430,away!$B$2:$E$405,3,FALSE)</f>
        <v>0.28999999999999998</v>
      </c>
      <c r="J1430" s="10">
        <f>VLOOKUP(B1430,home!$B$2:$E$405,4,FALSE)</f>
        <v>0.35</v>
      </c>
      <c r="K1430" s="12">
        <f t="shared" si="1736"/>
        <v>2.2613181818181758</v>
      </c>
      <c r="L1430" s="12">
        <f t="shared" si="1737"/>
        <v>0.11718636363636317</v>
      </c>
      <c r="M1430" s="13">
        <f t="shared" si="1738"/>
        <v>9.2689086233102458E-2</v>
      </c>
      <c r="N1430" s="13">
        <f t="shared" si="1739"/>
        <v>0.20959951595502735</v>
      </c>
      <c r="O1430" s="13">
        <f t="shared" si="1740"/>
        <v>1.0861896964434568E-2</v>
      </c>
      <c r="P1430" s="13">
        <f t="shared" si="1741"/>
        <v>2.4562205094711541E-2</v>
      </c>
      <c r="Q1430" s="13">
        <f t="shared" si="1742"/>
        <v>0.23698559816469614</v>
      </c>
      <c r="R1430" s="13">
        <f t="shared" si="1743"/>
        <v>6.3643310372746916E-4</v>
      </c>
      <c r="S1430" s="13">
        <f t="shared" si="1744"/>
        <v>1.6272194053068938E-3</v>
      </c>
      <c r="T1430" s="13">
        <f t="shared" si="1745"/>
        <v>2.7771480483109123E-2</v>
      </c>
      <c r="U1430" s="13">
        <f t="shared" si="1746"/>
        <v>1.4391777489698992E-3</v>
      </c>
      <c r="V1430" s="13">
        <f t="shared" si="1747"/>
        <v>4.7911785748285016E-5</v>
      </c>
      <c r="W1430" s="13">
        <f t="shared" si="1748"/>
        <v>0.17863328065296114</v>
      </c>
      <c r="X1430" s="13">
        <f t="shared" si="1749"/>
        <v>2.0933384584154422E-2</v>
      </c>
      <c r="Y1430" s="13">
        <f t="shared" si="1750"/>
        <v>1.2265536090092794E-3</v>
      </c>
      <c r="Z1430" s="13">
        <f t="shared" si="1751"/>
        <v>2.4860427041208818E-5</v>
      </c>
      <c r="AA1430" s="13">
        <f t="shared" si="1752"/>
        <v>5.6217335676049735E-5</v>
      </c>
      <c r="AB1430" s="13">
        <f t="shared" si="1753"/>
        <v>6.356264164881344E-5</v>
      </c>
      <c r="AC1430" s="13">
        <f t="shared" si="1754"/>
        <v>7.9352593966921328E-7</v>
      </c>
      <c r="AD1430" s="13">
        <f t="shared" si="1755"/>
        <v>0.10098667135459254</v>
      </c>
      <c r="AE1430" s="13">
        <f t="shared" si="1756"/>
        <v>1.1834260791785182E-2</v>
      </c>
      <c r="AF1430" s="13">
        <f t="shared" si="1757"/>
        <v>6.9340699425684659E-4</v>
      </c>
      <c r="AG1430" s="13">
        <f t="shared" si="1758"/>
        <v>2.7085948058993472E-5</v>
      </c>
      <c r="AH1430" s="13">
        <f t="shared" si="1759"/>
        <v>7.2832576085159288E-7</v>
      </c>
      <c r="AI1430" s="13">
        <f t="shared" si="1760"/>
        <v>1.6469762853002636E-6</v>
      </c>
      <c r="AJ1430" s="13">
        <f t="shared" si="1761"/>
        <v>1.8621687094864229E-6</v>
      </c>
      <c r="AK1430" s="13">
        <f t="shared" si="1762"/>
        <v>1.403651986791512E-6</v>
      </c>
      <c r="AL1430" s="13">
        <f t="shared" si="1763"/>
        <v>8.4112370378156117E-9</v>
      </c>
      <c r="AM1430" s="13">
        <f t="shared" si="1764"/>
        <v>4.567259921108735E-2</v>
      </c>
      <c r="AN1430" s="13">
        <f t="shared" si="1765"/>
        <v>5.3522058193683558E-3</v>
      </c>
      <c r="AO1430" s="13">
        <f t="shared" si="1766"/>
        <v>3.1360276870257957E-4</v>
      </c>
      <c r="AP1430" s="13">
        <f t="shared" si="1767"/>
        <v>1.2249989363516928E-5</v>
      </c>
      <c r="AQ1430" s="13">
        <f t="shared" si="1768"/>
        <v>3.5888292702366883E-7</v>
      </c>
      <c r="AR1430" s="13">
        <f t="shared" si="1769"/>
        <v>1.7069969491377137E-8</v>
      </c>
      <c r="AS1430" s="13">
        <f t="shared" si="1770"/>
        <v>3.8600632373932678E-8</v>
      </c>
      <c r="AT1430" s="13">
        <f t="shared" si="1771"/>
        <v>4.3644155908426633E-8</v>
      </c>
      <c r="AU1430" s="13">
        <f t="shared" si="1772"/>
        <v>3.2897774428610763E-8</v>
      </c>
      <c r="AV1430" s="13">
        <f t="shared" si="1773"/>
        <v>1.8598083864192649E-8</v>
      </c>
      <c r="AW1430" s="13">
        <f t="shared" si="1774"/>
        <v>6.1915035169743369E-11</v>
      </c>
      <c r="AX1430" s="13">
        <f t="shared" si="1775"/>
        <v>1.7213379834487719E-2</v>
      </c>
      <c r="AY1430" s="13">
        <f t="shared" si="1776"/>
        <v>2.0171733886951188E-3</v>
      </c>
      <c r="AZ1430" s="13">
        <f t="shared" si="1777"/>
        <v>1.1819260712261055E-4</v>
      </c>
      <c r="BA1430" s="13">
        <f t="shared" si="1778"/>
        <v>4.6168539458000166E-6</v>
      </c>
      <c r="BB1430" s="13">
        <f t="shared" si="1779"/>
        <v>1.3525808133712468E-7</v>
      </c>
      <c r="BC1430" s="13">
        <f t="shared" si="1780"/>
        <v>3.1700805408658172E-9</v>
      </c>
      <c r="BD1430" s="13">
        <f t="shared" si="1781"/>
        <v>3.3339460867969084E-10</v>
      </c>
      <c r="BE1430" s="13">
        <f t="shared" si="1782"/>
        <v>7.5391129032754077E-10</v>
      </c>
      <c r="BF1430" s="13">
        <f t="shared" si="1783"/>
        <v>8.5241665414783474E-10</v>
      </c>
      <c r="BG1430" s="13">
        <f t="shared" si="1784"/>
        <v>6.425284261697048E-10</v>
      </c>
      <c r="BH1430" s="13">
        <f t="shared" si="1785"/>
        <v>3.6324030310814281E-10</v>
      </c>
      <c r="BI1430" s="13">
        <f t="shared" si="1786"/>
        <v>1.6428038035751766E-10</v>
      </c>
      <c r="BJ1430" s="14">
        <f t="shared" si="1787"/>
        <v>0.85939575632151277</v>
      </c>
      <c r="BK1430" s="14">
        <f t="shared" si="1788"/>
        <v>0.12094439784474101</v>
      </c>
      <c r="BL1430" s="14">
        <f t="shared" si="1789"/>
        <v>1.3063082837586962E-2</v>
      </c>
      <c r="BM1430" s="14">
        <f t="shared" si="1790"/>
        <v>0.41607618858840245</v>
      </c>
      <c r="BN1430" s="14">
        <f t="shared" si="1791"/>
        <v>0.57533473551569958</v>
      </c>
    </row>
    <row r="1431" spans="1:66" x14ac:dyDescent="0.25">
      <c r="A1431" t="s">
        <v>25</v>
      </c>
      <c r="B1431" t="s">
        <v>176</v>
      </c>
      <c r="C1431" t="s">
        <v>27</v>
      </c>
      <c r="D1431" s="7" t="s">
        <v>510</v>
      </c>
      <c r="E1431" s="10">
        <f>VLOOKUP(A1431,home!$A$2:$E$405,3,FALSE)</f>
        <v>1.36363636363636</v>
      </c>
      <c r="F1431" s="10">
        <f>VLOOKUP(B1431,home!$B$2:$E$405,3,FALSE)</f>
        <v>0.86</v>
      </c>
      <c r="G1431" s="10">
        <f>VLOOKUP(C1431,away!$B$2:$E$405,4,FALSE)</f>
        <v>0.28999999999999998</v>
      </c>
      <c r="H1431" s="10">
        <f>VLOOKUP(A1431,away!$A$2:$E$405,3,FALSE)</f>
        <v>1.1545454545454501</v>
      </c>
      <c r="I1431" s="10">
        <f>VLOOKUP(C1431,away!$B$2:$E$405,3,FALSE)</f>
        <v>0.88</v>
      </c>
      <c r="J1431" s="10">
        <f>VLOOKUP(B1431,home!$B$2:$E$405,4,FALSE)</f>
        <v>0.72</v>
      </c>
      <c r="K1431" s="12">
        <f t="shared" si="1736"/>
        <v>0.34009090909090811</v>
      </c>
      <c r="L1431" s="12">
        <f t="shared" si="1737"/>
        <v>0.73151999999999706</v>
      </c>
      <c r="M1431" s="13">
        <f t="shared" si="1738"/>
        <v>0.34245640669922278</v>
      </c>
      <c r="N1431" s="13">
        <f t="shared" si="1739"/>
        <v>0.11646631067834444</v>
      </c>
      <c r="O1431" s="13">
        <f t="shared" si="1740"/>
        <v>0.25051371062861444</v>
      </c>
      <c r="P1431" s="13">
        <f t="shared" si="1741"/>
        <v>8.5197435587422182E-2</v>
      </c>
      <c r="Q1431" s="13">
        <f t="shared" si="1742"/>
        <v>1.9804566738531149E-2</v>
      </c>
      <c r="R1431" s="13">
        <f t="shared" si="1743"/>
        <v>9.1627894799521645E-2</v>
      </c>
      <c r="S1431" s="13">
        <f t="shared" si="1744"/>
        <v>5.2989248329701521E-3</v>
      </c>
      <c r="T1431" s="13">
        <f t="shared" si="1745"/>
        <v>1.4487436660570249E-2</v>
      </c>
      <c r="U1431" s="13">
        <f t="shared" si="1746"/>
        <v>3.1161814040455413E-2</v>
      </c>
      <c r="V1431" s="13">
        <f t="shared" si="1747"/>
        <v>1.4647600178140706E-4</v>
      </c>
      <c r="W1431" s="13">
        <f t="shared" si="1748"/>
        <v>2.2451177020862073E-3</v>
      </c>
      <c r="X1431" s="13">
        <f t="shared" si="1749"/>
        <v>1.6423485014300959E-3</v>
      </c>
      <c r="Y1431" s="13">
        <f t="shared" si="1750"/>
        <v>6.007053878830694E-4</v>
      </c>
      <c r="Z1431" s="13">
        <f t="shared" si="1751"/>
        <v>2.2342545867915269E-2</v>
      </c>
      <c r="AA1431" s="13">
        <f t="shared" si="1752"/>
        <v>7.5984967356246174E-3</v>
      </c>
      <c r="AB1431" s="13">
        <f t="shared" si="1753"/>
        <v>1.2920898312714368E-3</v>
      </c>
      <c r="AC1431" s="13">
        <f t="shared" si="1754"/>
        <v>2.2775489600190044E-6</v>
      </c>
      <c r="AD1431" s="13">
        <f t="shared" si="1755"/>
        <v>1.9088603007964719E-4</v>
      </c>
      <c r="AE1431" s="13">
        <f t="shared" si="1756"/>
        <v>1.3963694872386295E-4</v>
      </c>
      <c r="AF1431" s="13">
        <f t="shared" si="1757"/>
        <v>5.1073610365239901E-5</v>
      </c>
      <c r="AG1431" s="13">
        <f t="shared" si="1758"/>
        <v>1.2453789151460049E-5</v>
      </c>
      <c r="AH1431" s="13">
        <f t="shared" si="1759"/>
        <v>4.0860047883243275E-3</v>
      </c>
      <c r="AI1431" s="13">
        <f t="shared" si="1760"/>
        <v>1.3896130830110243E-3</v>
      </c>
      <c r="AJ1431" s="13">
        <f t="shared" si="1761"/>
        <v>2.3629738834291943E-4</v>
      </c>
      <c r="AK1431" s="13">
        <f t="shared" si="1762"/>
        <v>2.6787531205783614E-5</v>
      </c>
      <c r="AL1431" s="13">
        <f t="shared" si="1763"/>
        <v>2.2664646013043614E-8</v>
      </c>
      <c r="AM1431" s="13">
        <f t="shared" si="1764"/>
        <v>1.2983720700508328E-5</v>
      </c>
      <c r="AN1431" s="13">
        <f t="shared" si="1765"/>
        <v>9.4978513668358141E-6</v>
      </c>
      <c r="AO1431" s="13">
        <f t="shared" si="1766"/>
        <v>3.4739341159338535E-6</v>
      </c>
      <c r="AP1431" s="13">
        <f t="shared" si="1767"/>
        <v>8.4708409482930742E-7</v>
      </c>
      <c r="AQ1431" s="13">
        <f t="shared" si="1768"/>
        <v>1.5491473926238313E-7</v>
      </c>
      <c r="AR1431" s="13">
        <f t="shared" si="1769"/>
        <v>5.9779884455100018E-4</v>
      </c>
      <c r="AS1431" s="13">
        <f t="shared" si="1770"/>
        <v>2.0330595249684413E-4</v>
      </c>
      <c r="AT1431" s="13">
        <f t="shared" si="1771"/>
        <v>3.4571253104122349E-5</v>
      </c>
      <c r="AU1431" s="13">
        <f t="shared" si="1772"/>
        <v>3.9191229655309512E-6</v>
      </c>
      <c r="AV1431" s="13">
        <f t="shared" si="1773"/>
        <v>3.3321452304661916E-7</v>
      </c>
      <c r="AW1431" s="13">
        <f t="shared" si="1774"/>
        <v>1.5662737415736783E-10</v>
      </c>
      <c r="AX1431" s="13">
        <f t="shared" si="1775"/>
        <v>7.3594089606972016E-7</v>
      </c>
      <c r="AY1431" s="13">
        <f t="shared" si="1776"/>
        <v>5.3835548429291955E-7</v>
      </c>
      <c r="AZ1431" s="13">
        <f t="shared" si="1777"/>
        <v>1.9690890193497746E-7</v>
      </c>
      <c r="BA1431" s="13">
        <f t="shared" si="1778"/>
        <v>4.8014266647824709E-8</v>
      </c>
      <c r="BB1431" s="13">
        <f t="shared" si="1779"/>
        <v>8.7808490845541483E-9</v>
      </c>
      <c r="BC1431" s="13">
        <f t="shared" si="1780"/>
        <v>1.284673344466605E-9</v>
      </c>
      <c r="BD1431" s="13">
        <f t="shared" si="1781"/>
        <v>7.2883635127657633E-5</v>
      </c>
      <c r="BE1431" s="13">
        <f t="shared" si="1782"/>
        <v>2.4787061728415133E-5</v>
      </c>
      <c r="BF1431" s="13">
        <f t="shared" si="1783"/>
        <v>4.2149271784545791E-6</v>
      </c>
      <c r="BG1431" s="13">
        <f t="shared" si="1784"/>
        <v>4.7781947195753148E-7</v>
      </c>
      <c r="BH1431" s="13">
        <f t="shared" si="1785"/>
        <v>4.0625514649843637E-8</v>
      </c>
      <c r="BI1431" s="13">
        <f t="shared" si="1786"/>
        <v>2.7632736419102655E-9</v>
      </c>
      <c r="BJ1431" s="14">
        <f t="shared" si="1787"/>
        <v>0.1556690228372542</v>
      </c>
      <c r="BK1431" s="14">
        <f t="shared" si="1788"/>
        <v>0.43310208169048686</v>
      </c>
      <c r="BL1431" s="14">
        <f t="shared" si="1789"/>
        <v>0.38887504404630696</v>
      </c>
      <c r="BM1431" s="14">
        <f t="shared" si="1790"/>
        <v>9.3921831111449638E-2</v>
      </c>
      <c r="BN1431" s="14">
        <f t="shared" si="1791"/>
        <v>0.90606632513165664</v>
      </c>
    </row>
    <row r="1432" spans="1:66" x14ac:dyDescent="0.25">
      <c r="A1432" t="s">
        <v>25</v>
      </c>
      <c r="B1432" t="s">
        <v>171</v>
      </c>
      <c r="C1432" t="s">
        <v>257</v>
      </c>
      <c r="D1432" s="7" t="s">
        <v>510</v>
      </c>
      <c r="E1432" s="10">
        <f>VLOOKUP(A1432,home!$A$2:$E$405,3,FALSE)</f>
        <v>1.36363636363636</v>
      </c>
      <c r="F1432" s="10">
        <f>VLOOKUP(B1432,home!$B$2:$E$405,3,FALSE)</f>
        <v>1.32</v>
      </c>
      <c r="G1432" s="10">
        <f>VLOOKUP(C1432,away!$B$2:$E$405,4,FALSE)</f>
        <v>1.47</v>
      </c>
      <c r="H1432" s="10">
        <f>VLOOKUP(A1432,away!$A$2:$E$405,3,FALSE)</f>
        <v>1.1545454545454501</v>
      </c>
      <c r="I1432" s="10">
        <f>VLOOKUP(C1432,away!$B$2:$E$405,3,FALSE)</f>
        <v>0.73</v>
      </c>
      <c r="J1432" s="10">
        <f>VLOOKUP(B1432,home!$B$2:$E$405,4,FALSE)</f>
        <v>0.52</v>
      </c>
      <c r="K1432" s="12">
        <f t="shared" si="1736"/>
        <v>2.6459999999999928</v>
      </c>
      <c r="L1432" s="12">
        <f t="shared" si="1737"/>
        <v>0.4382654545454529</v>
      </c>
      <c r="M1432" s="13">
        <f t="shared" si="1738"/>
        <v>4.5763637028758034E-2</v>
      </c>
      <c r="N1432" s="13">
        <f t="shared" si="1739"/>
        <v>0.12109058357809341</v>
      </c>
      <c r="O1432" s="13">
        <f t="shared" si="1740"/>
        <v>2.0056621184061756E-2</v>
      </c>
      <c r="P1432" s="13">
        <f t="shared" si="1741"/>
        <v>5.3069819653027255E-2</v>
      </c>
      <c r="Q1432" s="13">
        <f t="shared" si="1742"/>
        <v>0.16020284207381719</v>
      </c>
      <c r="R1432" s="13">
        <f t="shared" si="1743"/>
        <v>4.3950620999393926E-3</v>
      </c>
      <c r="S1432" s="13">
        <f t="shared" si="1744"/>
        <v>1.5385609300649552E-2</v>
      </c>
      <c r="T1432" s="13">
        <f t="shared" si="1745"/>
        <v>7.0211371400954889E-2</v>
      </c>
      <c r="U1432" s="13">
        <f t="shared" si="1746"/>
        <v>1.16293343164396E-2</v>
      </c>
      <c r="V1432" s="13">
        <f t="shared" si="1747"/>
        <v>1.9824364297607242E-3</v>
      </c>
      <c r="W1432" s="13">
        <f t="shared" si="1748"/>
        <v>0.14129890670910636</v>
      </c>
      <c r="X1432" s="13">
        <f t="shared" si="1749"/>
        <v>6.1926429575642039E-2</v>
      </c>
      <c r="Y1432" s="13">
        <f t="shared" si="1750"/>
        <v>1.3570107403172868E-2</v>
      </c>
      <c r="Z1432" s="13">
        <f t="shared" si="1751"/>
        <v>6.4206796299514355E-4</v>
      </c>
      <c r="AA1432" s="13">
        <f t="shared" si="1752"/>
        <v>1.6989118300851449E-3</v>
      </c>
      <c r="AB1432" s="13">
        <f t="shared" si="1753"/>
        <v>2.247660351202641E-3</v>
      </c>
      <c r="AC1432" s="13">
        <f t="shared" si="1754"/>
        <v>1.4368332402055388E-4</v>
      </c>
      <c r="AD1432" s="13">
        <f t="shared" si="1755"/>
        <v>9.3469226788073637E-2</v>
      </c>
      <c r="AE1432" s="13">
        <f t="shared" si="1756"/>
        <v>4.096433316428711E-2</v>
      </c>
      <c r="AF1432" s="13">
        <f t="shared" si="1757"/>
        <v>8.9766260471988314E-3</v>
      </c>
      <c r="AG1432" s="13">
        <f t="shared" si="1758"/>
        <v>1.3113816982867157E-3</v>
      </c>
      <c r="AH1432" s="13">
        <f t="shared" si="1759"/>
        <v>7.0349051912784916E-5</v>
      </c>
      <c r="AI1432" s="13">
        <f t="shared" si="1760"/>
        <v>1.8614359136122835E-4</v>
      </c>
      <c r="AJ1432" s="13">
        <f t="shared" si="1761"/>
        <v>2.4626797137090449E-4</v>
      </c>
      <c r="AK1432" s="13">
        <f t="shared" si="1762"/>
        <v>2.1720835074913716E-4</v>
      </c>
      <c r="AL1432" s="13">
        <f t="shared" si="1763"/>
        <v>6.6648969251517723E-6</v>
      </c>
      <c r="AM1432" s="13">
        <f t="shared" si="1764"/>
        <v>4.9463914816248428E-2</v>
      </c>
      <c r="AN1432" s="13">
        <f t="shared" si="1765"/>
        <v>2.1678325110540679E-2</v>
      </c>
      <c r="AO1432" s="13">
        <f t="shared" si="1766"/>
        <v>4.7504305041776084E-3</v>
      </c>
      <c r="AP1432" s="13">
        <f t="shared" si="1767"/>
        <v>6.9398319473332811E-4</v>
      </c>
      <c r="AQ1432" s="13">
        <f t="shared" si="1768"/>
        <v>7.6037215071676902E-5</v>
      </c>
      <c r="AR1432" s="13">
        <f t="shared" si="1769"/>
        <v>6.1663118426796721E-6</v>
      </c>
      <c r="AS1432" s="13">
        <f t="shared" si="1770"/>
        <v>1.6316061135730363E-5</v>
      </c>
      <c r="AT1432" s="13">
        <f t="shared" si="1771"/>
        <v>2.1586148882571219E-5</v>
      </c>
      <c r="AU1432" s="13">
        <f t="shared" si="1772"/>
        <v>1.9038983314427763E-5</v>
      </c>
      <c r="AV1432" s="13">
        <f t="shared" si="1773"/>
        <v>1.2594287462493935E-5</v>
      </c>
      <c r="AW1432" s="13">
        <f t="shared" si="1774"/>
        <v>2.1469306490941628E-7</v>
      </c>
      <c r="AX1432" s="13">
        <f t="shared" si="1775"/>
        <v>2.1813586433965495E-2</v>
      </c>
      <c r="AY1432" s="13">
        <f t="shared" si="1776"/>
        <v>9.5601413737484119E-3</v>
      </c>
      <c r="AZ1432" s="13">
        <f t="shared" si="1777"/>
        <v>2.0949398523423192E-3</v>
      </c>
      <c r="BA1432" s="13">
        <f t="shared" si="1778"/>
        <v>3.060465888773968E-4</v>
      </c>
      <c r="BB1432" s="13">
        <f t="shared" si="1779"/>
        <v>3.3532411846609418E-5</v>
      </c>
      <c r="BC1432" s="13">
        <f t="shared" si="1780"/>
        <v>2.939219543991923E-6</v>
      </c>
      <c r="BD1432" s="13">
        <f t="shared" si="1781"/>
        <v>4.5041357710016882E-7</v>
      </c>
      <c r="BE1432" s="13">
        <f t="shared" si="1782"/>
        <v>1.1917943250070433E-6</v>
      </c>
      <c r="BF1432" s="13">
        <f t="shared" si="1783"/>
        <v>1.5767438919843145E-6</v>
      </c>
      <c r="BG1432" s="13">
        <f t="shared" si="1784"/>
        <v>1.3906881127301614E-6</v>
      </c>
      <c r="BH1432" s="13">
        <f t="shared" si="1785"/>
        <v>9.1994018657099958E-7</v>
      </c>
      <c r="BI1432" s="13">
        <f t="shared" si="1786"/>
        <v>4.8683234673337167E-7</v>
      </c>
      <c r="BJ1432" s="14">
        <f t="shared" si="1787"/>
        <v>0.82349568515972915</v>
      </c>
      <c r="BK1432" s="14">
        <f t="shared" si="1788"/>
        <v>0.12591199200688968</v>
      </c>
      <c r="BL1432" s="14">
        <f t="shared" si="1789"/>
        <v>4.0829276952200615E-2</v>
      </c>
      <c r="BM1432" s="14">
        <f t="shared" si="1790"/>
        <v>0.57674052978343393</v>
      </c>
      <c r="BN1432" s="14">
        <f t="shared" si="1791"/>
        <v>0.40457856561769706</v>
      </c>
    </row>
    <row r="1433" spans="1:66" x14ac:dyDescent="0.25">
      <c r="A1433" t="s">
        <v>178</v>
      </c>
      <c r="B1433" t="s">
        <v>269</v>
      </c>
      <c r="C1433" t="s">
        <v>181</v>
      </c>
      <c r="D1433" s="7" t="s">
        <v>510</v>
      </c>
      <c r="E1433" s="10">
        <f>VLOOKUP(A1433,home!$A$2:$E$405,3,FALSE)</f>
        <v>1.8350515463917501</v>
      </c>
      <c r="F1433" s="10">
        <f>VLOOKUP(B1433,home!$B$2:$E$405,3,FALSE)</f>
        <v>0.65</v>
      </c>
      <c r="G1433" s="10">
        <f>VLOOKUP(C1433,away!$B$2:$E$405,4,FALSE)</f>
        <v>0.87</v>
      </c>
      <c r="H1433" s="10">
        <f>VLOOKUP(A1433,away!$A$2:$E$405,3,FALSE)</f>
        <v>1.3298969072164899</v>
      </c>
      <c r="I1433" s="10">
        <f>VLOOKUP(C1433,away!$B$2:$E$405,3,FALSE)</f>
        <v>0.87</v>
      </c>
      <c r="J1433" s="10">
        <f>VLOOKUP(B1433,home!$B$2:$E$405,4,FALSE)</f>
        <v>1.05</v>
      </c>
      <c r="K1433" s="12">
        <f t="shared" si="1736"/>
        <v>1.0377216494845347</v>
      </c>
      <c r="L1433" s="12">
        <f t="shared" si="1737"/>
        <v>1.2148608247422634</v>
      </c>
      <c r="M1433" s="13">
        <f t="shared" si="1738"/>
        <v>0.10512738494139444</v>
      </c>
      <c r="N1433" s="13">
        <f t="shared" si="1739"/>
        <v>0.10909296330737946</v>
      </c>
      <c r="O1433" s="13">
        <f t="shared" si="1740"/>
        <v>0.12771514157289984</v>
      </c>
      <c r="P1433" s="13">
        <f t="shared" si="1741"/>
        <v>0.1325327673771805</v>
      </c>
      <c r="Q1433" s="13">
        <f t="shared" si="1742"/>
        <v>5.6604064915244813E-2</v>
      </c>
      <c r="R1433" s="13">
        <f t="shared" si="1743"/>
        <v>7.7578061111664029E-2</v>
      </c>
      <c r="S1433" s="13">
        <f t="shared" si="1744"/>
        <v>4.1770596782288928E-2</v>
      </c>
      <c r="T1433" s="13">
        <f t="shared" si="1745"/>
        <v>6.8766060986698935E-2</v>
      </c>
      <c r="U1433" s="13">
        <f t="shared" si="1746"/>
        <v>8.0504433540608031E-2</v>
      </c>
      <c r="V1433" s="13">
        <f t="shared" si="1747"/>
        <v>5.8510737971623188E-3</v>
      </c>
      <c r="W1433" s="13">
        <f t="shared" si="1748"/>
        <v>1.9579754537125849E-2</v>
      </c>
      <c r="X1433" s="13">
        <f t="shared" si="1749"/>
        <v>2.3786676745223782E-2</v>
      </c>
      <c r="Y1433" s="13">
        <f t="shared" si="1750"/>
        <v>1.4448750864290092E-2</v>
      </c>
      <c r="Z1433" s="13">
        <f t="shared" si="1751"/>
        <v>3.1415515768007302E-2</v>
      </c>
      <c r="AA1433" s="13">
        <f t="shared" si="1752"/>
        <v>3.2600560842183941E-2</v>
      </c>
      <c r="AB1433" s="13">
        <f t="shared" si="1753"/>
        <v>1.6915153885636025E-2</v>
      </c>
      <c r="AC1433" s="13">
        <f t="shared" si="1754"/>
        <v>4.6102343058514574E-4</v>
      </c>
      <c r="AD1433" s="13">
        <f t="shared" si="1755"/>
        <v>5.0795837936921332E-3</v>
      </c>
      <c r="AE1433" s="13">
        <f t="shared" si="1756"/>
        <v>6.1709873569522605E-3</v>
      </c>
      <c r="AF1433" s="13">
        <f t="shared" si="1757"/>
        <v>3.7484453949705519E-3</v>
      </c>
      <c r="AG1433" s="13">
        <f t="shared" si="1758"/>
        <v>1.517946488011755E-3</v>
      </c>
      <c r="AH1433" s="13">
        <f t="shared" si="1759"/>
        <v>9.5413698489062327E-3</v>
      </c>
      <c r="AI1433" s="13">
        <f t="shared" si="1760"/>
        <v>9.9012860579489794E-3</v>
      </c>
      <c r="AJ1433" s="13">
        <f t="shared" si="1761"/>
        <v>5.1373894500365211E-3</v>
      </c>
      <c r="AK1433" s="13">
        <f t="shared" si="1762"/>
        <v>1.7770600847121154E-3</v>
      </c>
      <c r="AL1433" s="13">
        <f t="shared" si="1763"/>
        <v>2.3248256813477366E-5</v>
      </c>
      <c r="AM1433" s="13">
        <f t="shared" si="1764"/>
        <v>1.0542388146170226E-3</v>
      </c>
      <c r="AN1433" s="13">
        <f t="shared" si="1765"/>
        <v>1.2807534358009421E-3</v>
      </c>
      <c r="AO1433" s="13">
        <f t="shared" si="1766"/>
        <v>7.7796858765431017E-4</v>
      </c>
      <c r="AP1433" s="13">
        <f t="shared" si="1767"/>
        <v>3.150411866737631E-4</v>
      </c>
      <c r="AQ1433" s="13">
        <f t="shared" si="1768"/>
        <v>9.56827989675673E-5</v>
      </c>
      <c r="AR1433" s="13">
        <f t="shared" si="1769"/>
        <v>2.3182872887626349E-3</v>
      </c>
      <c r="AS1433" s="13">
        <f t="shared" si="1770"/>
        <v>2.4057369092737911E-3</v>
      </c>
      <c r="AT1433" s="13">
        <f t="shared" si="1771"/>
        <v>1.2482426368587124E-3</v>
      </c>
      <c r="AU1433" s="13">
        <f t="shared" si="1772"/>
        <v>4.3177613602598278E-4</v>
      </c>
      <c r="AV1433" s="13">
        <f t="shared" si="1773"/>
        <v>1.1201586102123541E-4</v>
      </c>
      <c r="AW1433" s="13">
        <f t="shared" si="1774"/>
        <v>8.1413288742330317E-7</v>
      </c>
      <c r="AX1433" s="13">
        <f t="shared" si="1775"/>
        <v>1.8233440694249943E-4</v>
      </c>
      <c r="AY1433" s="13">
        <f t="shared" si="1776"/>
        <v>2.2151092799705635E-4</v>
      </c>
      <c r="AZ1433" s="13">
        <f t="shared" si="1777"/>
        <v>1.34552474337964E-4</v>
      </c>
      <c r="BA1433" s="13">
        <f t="shared" si="1778"/>
        <v>5.4487509981777079E-5</v>
      </c>
      <c r="BB1433" s="13">
        <f t="shared" si="1779"/>
        <v>1.6548685328653502E-5</v>
      </c>
      <c r="BC1433" s="13">
        <f t="shared" si="1780"/>
        <v>4.0208699013536319E-6</v>
      </c>
      <c r="BD1433" s="13">
        <f t="shared" si="1781"/>
        <v>4.6939940126928024E-4</v>
      </c>
      <c r="BE1433" s="13">
        <f t="shared" si="1782"/>
        <v>4.8710592095221048E-4</v>
      </c>
      <c r="BF1433" s="13">
        <f t="shared" si="1783"/>
        <v>2.5274017988210563E-4</v>
      </c>
      <c r="BG1433" s="13">
        <f t="shared" si="1784"/>
        <v>8.7424652119425566E-5</v>
      </c>
      <c r="BH1433" s="13">
        <f t="shared" si="1785"/>
        <v>2.2680613550745474E-5</v>
      </c>
      <c r="BI1433" s="13">
        <f t="shared" si="1786"/>
        <v>4.7072327410401787E-6</v>
      </c>
      <c r="BJ1433" s="14">
        <f t="shared" si="1787"/>
        <v>0.3129323740877924</v>
      </c>
      <c r="BK1433" s="14">
        <f t="shared" si="1788"/>
        <v>0.28598760551342189</v>
      </c>
      <c r="BL1433" s="14">
        <f t="shared" si="1789"/>
        <v>0.36951057322705283</v>
      </c>
      <c r="BM1433" s="14">
        <f t="shared" si="1790"/>
        <v>0.39097498857540169</v>
      </c>
      <c r="BN1433" s="14">
        <f t="shared" si="1791"/>
        <v>0.60865038322576304</v>
      </c>
    </row>
    <row r="1434" spans="1:66" x14ac:dyDescent="0.25">
      <c r="A1434" t="s">
        <v>178</v>
      </c>
      <c r="B1434" t="s">
        <v>273</v>
      </c>
      <c r="C1434" t="s">
        <v>270</v>
      </c>
      <c r="D1434" s="7" t="s">
        <v>510</v>
      </c>
      <c r="E1434" s="10">
        <f>VLOOKUP(A1434,home!$A$2:$E$405,3,FALSE)</f>
        <v>1.8350515463917501</v>
      </c>
      <c r="F1434" s="10">
        <f>VLOOKUP(B1434,home!$B$2:$E$405,3,FALSE)</f>
        <v>2.4500000000000002</v>
      </c>
      <c r="G1434" s="10">
        <f>VLOOKUP(C1434,away!$B$2:$E$405,4,FALSE)</f>
        <v>1.36</v>
      </c>
      <c r="H1434" s="10">
        <f>VLOOKUP(A1434,away!$A$2:$E$405,3,FALSE)</f>
        <v>1.3298969072164899</v>
      </c>
      <c r="I1434" s="10">
        <f>VLOOKUP(C1434,away!$B$2:$E$405,3,FALSE)</f>
        <v>0.54</v>
      </c>
      <c r="J1434" s="10">
        <f>VLOOKUP(B1434,home!$B$2:$E$405,4,FALSE)</f>
        <v>0.13</v>
      </c>
      <c r="K1434" s="12">
        <f t="shared" si="1736"/>
        <v>6.1143917525773119</v>
      </c>
      <c r="L1434" s="12">
        <f t="shared" si="1737"/>
        <v>9.3358762886597599E-2</v>
      </c>
      <c r="M1434" s="13">
        <f t="shared" si="1738"/>
        <v>2.0137623000410511E-3</v>
      </c>
      <c r="N1434" s="13">
        <f t="shared" si="1739"/>
        <v>1.2312931599022123E-2</v>
      </c>
      <c r="O1434" s="13">
        <f t="shared" si="1740"/>
        <v>1.8800235707950192E-4</v>
      </c>
      <c r="P1434" s="13">
        <f t="shared" si="1741"/>
        <v>1.1495200615920015E-3</v>
      </c>
      <c r="Q1434" s="13">
        <f t="shared" si="1742"/>
        <v>3.7643043709554729E-2</v>
      </c>
      <c r="R1434" s="13">
        <f t="shared" si="1743"/>
        <v>8.7758337383533365E-6</v>
      </c>
      <c r="S1434" s="13">
        <f t="shared" si="1744"/>
        <v>1.6404572326827525E-4</v>
      </c>
      <c r="T1434" s="13">
        <f t="shared" si="1745"/>
        <v>3.5143079920101497E-3</v>
      </c>
      <c r="U1434" s="13">
        <f t="shared" si="1746"/>
        <v>5.3658885431777364E-5</v>
      </c>
      <c r="V1434" s="13">
        <f t="shared" si="1747"/>
        <v>1.0404728497577127E-5</v>
      </c>
      <c r="W1434" s="13">
        <f t="shared" si="1748"/>
        <v>7.6721438666536218E-2</v>
      </c>
      <c r="X1434" s="13">
        <f t="shared" si="1749"/>
        <v>7.1626186007877962E-3</v>
      </c>
      <c r="Y1434" s="13">
        <f t="shared" si="1750"/>
        <v>3.3434660579904067E-4</v>
      </c>
      <c r="Z1434" s="13">
        <f t="shared" si="1751"/>
        <v>2.731003270370444E-7</v>
      </c>
      <c r="AA1434" s="13">
        <f t="shared" si="1752"/>
        <v>1.669842387261471E-6</v>
      </c>
      <c r="AB1434" s="13">
        <f t="shared" si="1753"/>
        <v>5.1050352603877757E-6</v>
      </c>
      <c r="AC1434" s="13">
        <f t="shared" si="1754"/>
        <v>3.7120953100879521E-7</v>
      </c>
      <c r="AD1434" s="13">
        <f t="shared" si="1755"/>
        <v>0.1172762329571338</v>
      </c>
      <c r="AE1434" s="13">
        <f t="shared" si="1756"/>
        <v>1.0948764024878438E-2</v>
      </c>
      <c r="AF1434" s="13">
        <f t="shared" si="1757"/>
        <v>5.1108153224996798E-4</v>
      </c>
      <c r="AG1434" s="13">
        <f t="shared" si="1758"/>
        <v>1.5904646528347927E-5</v>
      </c>
      <c r="AH1434" s="13">
        <f t="shared" si="1759"/>
        <v>6.3740771690259179E-9</v>
      </c>
      <c r="AI1434" s="13">
        <f t="shared" si="1760"/>
        <v>3.8973604872583413E-8</v>
      </c>
      <c r="AJ1434" s="13">
        <f t="shared" si="1761"/>
        <v>1.1914994410056551E-7</v>
      </c>
      <c r="AK1434" s="13">
        <f t="shared" si="1762"/>
        <v>2.4284314517618179E-7</v>
      </c>
      <c r="AL1434" s="13">
        <f t="shared" si="1763"/>
        <v>8.4759319000076488E-9</v>
      </c>
      <c r="AM1434" s="13">
        <f t="shared" si="1764"/>
        <v>0.14341456631328683</v>
      </c>
      <c r="AN1434" s="13">
        <f t="shared" si="1765"/>
        <v>1.3389006490926374E-2</v>
      </c>
      <c r="AO1434" s="13">
        <f t="shared" si="1766"/>
        <v>6.2499054113675581E-4</v>
      </c>
      <c r="AP1434" s="13">
        <f t="shared" si="1767"/>
        <v>1.9449447912117582E-5</v>
      </c>
      <c r="AQ1434" s="13">
        <f t="shared" si="1768"/>
        <v>4.5394409897565373E-7</v>
      </c>
      <c r="AR1434" s="13">
        <f t="shared" si="1769"/>
        <v>1.1901519180879318E-10</v>
      </c>
      <c r="AS1434" s="13">
        <f t="shared" si="1770"/>
        <v>7.2770550722709188E-10</v>
      </c>
      <c r="AT1434" s="13">
        <f t="shared" si="1771"/>
        <v>2.2247382758472106E-9</v>
      </c>
      <c r="AU1434" s="13">
        <f t="shared" si="1772"/>
        <v>4.5343071218277501E-9</v>
      </c>
      <c r="AV1434" s="13">
        <f t="shared" si="1773"/>
        <v>6.9311325173390417E-9</v>
      </c>
      <c r="AW1434" s="13">
        <f t="shared" si="1774"/>
        <v>1.3439815501820474E-10</v>
      </c>
      <c r="AX1434" s="13">
        <f t="shared" si="1775"/>
        <v>0.14614880691090221</v>
      </c>
      <c r="AY1434" s="13">
        <f t="shared" si="1776"/>
        <v>1.3644271810554057E-2</v>
      </c>
      <c r="AZ1434" s="13">
        <f t="shared" si="1777"/>
        <v>6.3690616836090195E-4</v>
      </c>
      <c r="BA1434" s="13">
        <f t="shared" si="1778"/>
        <v>1.98202573176723E-5</v>
      </c>
      <c r="BB1434" s="13">
        <f t="shared" si="1779"/>
        <v>4.6259867581797949E-7</v>
      </c>
      <c r="BC1434" s="13">
        <f t="shared" si="1780"/>
        <v>8.6375280174689555E-9</v>
      </c>
      <c r="BD1434" s="13">
        <f t="shared" si="1781"/>
        <v>1.8518518453300112E-12</v>
      </c>
      <c r="BE1434" s="13">
        <f t="shared" si="1782"/>
        <v>1.1322947650080897E-11</v>
      </c>
      <c r="BF1434" s="13">
        <f t="shared" si="1783"/>
        <v>3.4616468863259655E-11</v>
      </c>
      <c r="BG1434" s="13">
        <f t="shared" si="1784"/>
        <v>7.0552883906954707E-11</v>
      </c>
      <c r="BH1434" s="13">
        <f t="shared" si="1785"/>
        <v>1.0784699287030711E-10</v>
      </c>
      <c r="BI1434" s="13">
        <f t="shared" si="1786"/>
        <v>1.3188375274929394E-10</v>
      </c>
      <c r="BJ1434" s="14">
        <f t="shared" si="1787"/>
        <v>0.58433941345520035</v>
      </c>
      <c r="BK1434" s="14">
        <f t="shared" si="1788"/>
        <v>1.6982384309415871E-2</v>
      </c>
      <c r="BL1434" s="14">
        <f t="shared" si="1789"/>
        <v>2.576341896421122E-4</v>
      </c>
      <c r="BM1434" s="14">
        <f t="shared" si="1790"/>
        <v>0.53461939751740162</v>
      </c>
      <c r="BN1434" s="14">
        <f t="shared" si="1791"/>
        <v>5.3316035861027754E-2</v>
      </c>
    </row>
    <row r="1435" spans="1:66" x14ac:dyDescent="0.25">
      <c r="A1435" t="s">
        <v>178</v>
      </c>
      <c r="B1435" t="s">
        <v>179</v>
      </c>
      <c r="C1435" t="s">
        <v>185</v>
      </c>
      <c r="D1435" s="7" t="s">
        <v>510</v>
      </c>
      <c r="E1435" s="10">
        <f>VLOOKUP(A1435,home!$A$2:$E$405,3,FALSE)</f>
        <v>1.8350515463917501</v>
      </c>
      <c r="F1435" s="10">
        <f>VLOOKUP(B1435,home!$B$2:$E$405,3,FALSE)</f>
        <v>0.54</v>
      </c>
      <c r="G1435" s="10">
        <f>VLOOKUP(C1435,away!$B$2:$E$405,4,FALSE)</f>
        <v>1.0900000000000001</v>
      </c>
      <c r="H1435" s="10">
        <f>VLOOKUP(A1435,away!$A$2:$E$405,3,FALSE)</f>
        <v>1.3298969072164899</v>
      </c>
      <c r="I1435" s="10">
        <f>VLOOKUP(C1435,away!$B$2:$E$405,3,FALSE)</f>
        <v>0.65</v>
      </c>
      <c r="J1435" s="10">
        <f>VLOOKUP(B1435,home!$B$2:$E$405,4,FALSE)</f>
        <v>1.65</v>
      </c>
      <c r="K1435" s="12">
        <f t="shared" si="1736"/>
        <v>1.0801113402061844</v>
      </c>
      <c r="L1435" s="12">
        <f t="shared" si="1737"/>
        <v>1.4263144329896853</v>
      </c>
      <c r="M1435" s="13">
        <f t="shared" si="1738"/>
        <v>8.1559230083759843E-2</v>
      </c>
      <c r="N1435" s="13">
        <f t="shared" si="1739"/>
        <v>8.8093049311954386E-2</v>
      </c>
      <c r="O1435" s="13">
        <f t="shared" si="1740"/>
        <v>0.1163291070119932</v>
      </c>
      <c r="P1435" s="13">
        <f t="shared" si="1741"/>
        <v>0.12564838767971262</v>
      </c>
      <c r="Q1435" s="13">
        <f t="shared" si="1742"/>
        <v>4.7575150777592265E-2</v>
      </c>
      <c r="R1435" s="13">
        <f t="shared" si="1743"/>
        <v>8.2960942154003764E-2</v>
      </c>
      <c r="S1435" s="13">
        <f t="shared" si="1744"/>
        <v>4.8392797817910567E-2</v>
      </c>
      <c r="T1435" s="13">
        <f t="shared" si="1745"/>
        <v>6.7857124205740291E-2</v>
      </c>
      <c r="U1435" s="13">
        <f t="shared" si="1746"/>
        <v>8.9607054414728743E-2</v>
      </c>
      <c r="V1435" s="13">
        <f t="shared" si="1747"/>
        <v>8.2836554147161789E-3</v>
      </c>
      <c r="W1435" s="13">
        <f t="shared" si="1748"/>
        <v>1.7128819955632164E-2</v>
      </c>
      <c r="X1435" s="13">
        <f t="shared" si="1749"/>
        <v>2.4431083122799895E-2</v>
      </c>
      <c r="Y1435" s="13">
        <f t="shared" si="1750"/>
        <v>1.7423203235810102E-2</v>
      </c>
      <c r="Z1435" s="13">
        <f t="shared" si="1751"/>
        <v>3.9442796389559318E-2</v>
      </c>
      <c r="AA1435" s="13">
        <f t="shared" si="1752"/>
        <v>4.260261166980657E-2</v>
      </c>
      <c r="AB1435" s="13">
        <f t="shared" si="1753"/>
        <v>2.3007781993479196E-2</v>
      </c>
      <c r="AC1435" s="13">
        <f t="shared" si="1754"/>
        <v>7.9760128458521596E-4</v>
      </c>
      <c r="AD1435" s="13">
        <f t="shared" si="1755"/>
        <v>4.6252581696070725E-3</v>
      </c>
      <c r="AE1435" s="13">
        <f t="shared" si="1756"/>
        <v>6.5970724836140211E-3</v>
      </c>
      <c r="AF1435" s="13">
        <f t="shared" si="1757"/>
        <v>4.7047498494288938E-3</v>
      </c>
      <c r="AG1435" s="13">
        <f t="shared" si="1758"/>
        <v>2.2368175379488269E-3</v>
      </c>
      <c r="AH1435" s="13">
        <f t="shared" si="1759"/>
        <v>1.4064457441975473E-2</v>
      </c>
      <c r="AI1435" s="13">
        <f t="shared" si="1760"/>
        <v>1.5191179976924971E-2</v>
      </c>
      <c r="AJ1435" s="13">
        <f t="shared" si="1761"/>
        <v>8.2040828820948899E-3</v>
      </c>
      <c r="AK1435" s="13">
        <f t="shared" si="1762"/>
        <v>2.9537743189807101E-3</v>
      </c>
      <c r="AL1435" s="13">
        <f t="shared" si="1763"/>
        <v>4.915069223506828E-5</v>
      </c>
      <c r="AM1435" s="13">
        <f t="shared" si="1764"/>
        <v>9.9915876007478002E-4</v>
      </c>
      <c r="AN1435" s="13">
        <f t="shared" si="1765"/>
        <v>1.4251145603427367E-3</v>
      </c>
      <c r="AO1435" s="13">
        <f t="shared" si="1766"/>
        <v>1.0163307330402977E-3</v>
      </c>
      <c r="AP1435" s="13">
        <f t="shared" si="1767"/>
        <v>4.8320239774212115E-4</v>
      </c>
      <c r="AQ1435" s="13">
        <f t="shared" si="1768"/>
        <v>1.7229963848870245E-4</v>
      </c>
      <c r="AR1435" s="13">
        <f t="shared" si="1769"/>
        <v>4.0120677283317615E-3</v>
      </c>
      <c r="AS1435" s="13">
        <f t="shared" si="1770"/>
        <v>4.3334798510464012E-3</v>
      </c>
      <c r="AT1435" s="13">
        <f t="shared" si="1771"/>
        <v>2.3403203648351117E-3</v>
      </c>
      <c r="AU1435" s="13">
        <f t="shared" si="1772"/>
        <v>8.426021885912931E-4</v>
      </c>
      <c r="AV1435" s="13">
        <f t="shared" si="1773"/>
        <v>2.2752604479500142E-4</v>
      </c>
      <c r="AW1435" s="13">
        <f t="shared" si="1774"/>
        <v>2.1033470693410839E-6</v>
      </c>
      <c r="AX1435" s="13">
        <f t="shared" si="1775"/>
        <v>1.7986711790385322E-4</v>
      </c>
      <c r="AY1435" s="13">
        <f t="shared" si="1776"/>
        <v>2.5654706628652329E-4</v>
      </c>
      <c r="AZ1435" s="13">
        <f t="shared" si="1777"/>
        <v>1.8295839169281484E-4</v>
      </c>
      <c r="BA1435" s="13">
        <f t="shared" si="1778"/>
        <v>8.6985398236013984E-5</v>
      </c>
      <c r="BB1435" s="13">
        <f t="shared" si="1779"/>
        <v>3.1017132240845557E-5</v>
      </c>
      <c r="BC1435" s="13">
        <f t="shared" si="1780"/>
        <v>8.8480366770135438E-6</v>
      </c>
      <c r="BD1435" s="13">
        <f t="shared" si="1781"/>
        <v>9.5374501784195446E-4</v>
      </c>
      <c r="BE1435" s="13">
        <f t="shared" si="1782"/>
        <v>1.0301508094362447E-3</v>
      </c>
      <c r="BF1435" s="13">
        <f t="shared" si="1783"/>
        <v>5.5633878569733388E-4</v>
      </c>
      <c r="BG1435" s="13">
        <f t="shared" si="1784"/>
        <v>2.0030261047607621E-4</v>
      </c>
      <c r="BH1435" s="13">
        <f t="shared" si="1785"/>
        <v>5.4087280262027987E-5</v>
      </c>
      <c r="BI1435" s="13">
        <f t="shared" si="1786"/>
        <v>1.1684056954385315E-5</v>
      </c>
      <c r="BJ1435" s="14">
        <f t="shared" si="1787"/>
        <v>0.28551465788285368</v>
      </c>
      <c r="BK1435" s="14">
        <f t="shared" si="1788"/>
        <v>0.26498737003920603</v>
      </c>
      <c r="BL1435" s="14">
        <f t="shared" si="1789"/>
        <v>0.40948329660225508</v>
      </c>
      <c r="BM1435" s="14">
        <f t="shared" si="1790"/>
        <v>0.45700781017564074</v>
      </c>
      <c r="BN1435" s="14">
        <f t="shared" si="1791"/>
        <v>0.54216586701901615</v>
      </c>
    </row>
    <row r="1436" spans="1:66" x14ac:dyDescent="0.25">
      <c r="A1436" t="s">
        <v>178</v>
      </c>
      <c r="B1436" t="s">
        <v>274</v>
      </c>
      <c r="C1436" t="s">
        <v>468</v>
      </c>
      <c r="D1436" s="7" t="s">
        <v>510</v>
      </c>
      <c r="E1436" s="10">
        <f>VLOOKUP(A1436,home!$A$2:$E$405,3,FALSE)</f>
        <v>1.8350515463917501</v>
      </c>
      <c r="F1436" s="10">
        <f>VLOOKUP(B1436,home!$B$2:$E$405,3,FALSE)</f>
        <v>1.63</v>
      </c>
      <c r="G1436" s="10">
        <f>VLOOKUP(C1436,away!$B$2:$E$405,4,FALSE)</f>
        <v>1.18</v>
      </c>
      <c r="H1436" s="10">
        <f>VLOOKUP(A1436,away!$A$2:$E$405,3,FALSE)</f>
        <v>1.3298969072164899</v>
      </c>
      <c r="I1436" s="10">
        <f>VLOOKUP(C1436,away!$B$2:$E$405,3,FALSE)</f>
        <v>0.91</v>
      </c>
      <c r="J1436" s="10">
        <f>VLOOKUP(B1436,home!$B$2:$E$405,4,FALSE)</f>
        <v>1.1299999999999999</v>
      </c>
      <c r="K1436" s="12">
        <f t="shared" si="1736"/>
        <v>3.5295381443298917</v>
      </c>
      <c r="L1436" s="12">
        <f t="shared" si="1737"/>
        <v>1.3675329896907165</v>
      </c>
      <c r="M1436" s="13">
        <f t="shared" si="1738"/>
        <v>7.4684250852960297E-3</v>
      </c>
      <c r="N1436" s="13">
        <f t="shared" si="1739"/>
        <v>2.6360091216622559E-2</v>
      </c>
      <c r="O1436" s="13">
        <f t="shared" si="1740"/>
        <v>1.0213317685176025E-2</v>
      </c>
      <c r="P1436" s="13">
        <f t="shared" si="1741"/>
        <v>3.6048294349987846E-2</v>
      </c>
      <c r="Q1436" s="13">
        <f t="shared" si="1742"/>
        <v>4.6519473718542342E-2</v>
      </c>
      <c r="R1436" s="13">
        <f t="shared" si="1743"/>
        <v>6.9835244343349201E-3</v>
      </c>
      <c r="S1436" s="13">
        <f t="shared" si="1744"/>
        <v>4.3499114964070711E-2</v>
      </c>
      <c r="T1436" s="13">
        <f t="shared" si="1745"/>
        <v>6.3616914973156927E-2</v>
      </c>
      <c r="U1436" s="13">
        <f t="shared" si="1746"/>
        <v>2.4648615872844927E-2</v>
      </c>
      <c r="V1436" s="13">
        <f t="shared" si="1747"/>
        <v>2.3328864627936138E-2</v>
      </c>
      <c r="W1436" s="13">
        <f t="shared" si="1748"/>
        <v>5.4730752314582375E-2</v>
      </c>
      <c r="X1436" s="13">
        <f t="shared" si="1749"/>
        <v>7.4846109340782938E-2</v>
      </c>
      <c r="Y1436" s="13">
        <f t="shared" si="1750"/>
        <v>5.1177261836759594E-2</v>
      </c>
      <c r="Z1436" s="13">
        <f t="shared" si="1751"/>
        <v>3.1834000160880661E-3</v>
      </c>
      <c r="AA1436" s="13">
        <f t="shared" si="1752"/>
        <v>1.1235931785443218E-2</v>
      </c>
      <c r="AB1436" s="13">
        <f t="shared" si="1753"/>
        <v>1.9828824911905258E-2</v>
      </c>
      <c r="AC1436" s="13">
        <f t="shared" si="1754"/>
        <v>7.037676696846123E-3</v>
      </c>
      <c r="AD1436" s="13">
        <f t="shared" si="1755"/>
        <v>4.82935694905475E-2</v>
      </c>
      <c r="AE1436" s="13">
        <f t="shared" si="1756"/>
        <v>6.6043049468244797E-2</v>
      </c>
      <c r="AF1436" s="13">
        <f t="shared" si="1757"/>
        <v>4.5158024443800356E-2</v>
      </c>
      <c r="AG1436" s="13">
        <f t="shared" si="1758"/>
        <v>2.0585029392052243E-2</v>
      </c>
      <c r="AH1436" s="13">
        <f t="shared" si="1759"/>
        <v>1.0883511353455978E-3</v>
      </c>
      <c r="AI1436" s="13">
        <f t="shared" si="1760"/>
        <v>3.8413768466270316E-3</v>
      </c>
      <c r="AJ1436" s="13">
        <f t="shared" si="1761"/>
        <v>6.7791430534578931E-3</v>
      </c>
      <c r="AK1436" s="13">
        <f t="shared" si="1762"/>
        <v>7.9757479976828825E-3</v>
      </c>
      <c r="AL1436" s="13">
        <f t="shared" si="1763"/>
        <v>1.3587670129138233E-3</v>
      </c>
      <c r="AM1436" s="13">
        <f t="shared" si="1764"/>
        <v>3.409079912854672E-2</v>
      </c>
      <c r="AN1436" s="13">
        <f t="shared" si="1765"/>
        <v>4.6620292453207174E-2</v>
      </c>
      <c r="AO1436" s="13">
        <f t="shared" si="1766"/>
        <v>3.1877393959394984E-2</v>
      </c>
      <c r="AP1436" s="13">
        <f t="shared" si="1767"/>
        <v>1.4531129288280062E-2</v>
      </c>
      <c r="AQ1436" s="13">
        <f t="shared" si="1768"/>
        <v>4.9679496697959949E-3</v>
      </c>
      <c r="AR1436" s="13">
        <f t="shared" si="1769"/>
        <v>2.9767121639048979E-4</v>
      </c>
      <c r="AS1436" s="13">
        <f t="shared" si="1770"/>
        <v>1.0506419127193109E-3</v>
      </c>
      <c r="AT1436" s="13">
        <f t="shared" si="1771"/>
        <v>1.8541403534872629E-3</v>
      </c>
      <c r="AU1436" s="13">
        <f t="shared" si="1772"/>
        <v>2.1814197008582009E-3</v>
      </c>
      <c r="AV1436" s="13">
        <f t="shared" si="1773"/>
        <v>1.9248510107429306E-3</v>
      </c>
      <c r="AW1436" s="13">
        <f t="shared" si="1774"/>
        <v>1.8217894623461875E-4</v>
      </c>
      <c r="AX1436" s="13">
        <f t="shared" si="1775"/>
        <v>2.0054129315815652E-2</v>
      </c>
      <c r="AY1436" s="13">
        <f t="shared" si="1776"/>
        <v>2.7424683418901627E-2</v>
      </c>
      <c r="AZ1436" s="13">
        <f t="shared" si="1777"/>
        <v>1.8752079653585985E-2</v>
      </c>
      <c r="BA1436" s="13">
        <f t="shared" si="1778"/>
        <v>8.5480291838622956E-3</v>
      </c>
      <c r="BB1436" s="13">
        <f t="shared" si="1779"/>
        <v>2.9224279764426767E-3</v>
      </c>
      <c r="BC1436" s="13">
        <f t="shared" si="1780"/>
        <v>7.9930333355608793E-4</v>
      </c>
      <c r="BD1436" s="13">
        <f t="shared" si="1781"/>
        <v>6.7845868082559772E-5</v>
      </c>
      <c r="BE1436" s="13">
        <f t="shared" si="1782"/>
        <v>2.3946457933256859E-4</v>
      </c>
      <c r="BF1436" s="13">
        <f t="shared" si="1783"/>
        <v>4.225996834851063E-4</v>
      </c>
      <c r="BG1436" s="13">
        <f t="shared" si="1784"/>
        <v>4.9719390088080718E-4</v>
      </c>
      <c r="BH1436" s="13">
        <f t="shared" si="1785"/>
        <v>4.387162095717461E-4</v>
      </c>
      <c r="BI1436" s="13">
        <f t="shared" si="1786"/>
        <v>3.0969311924386076E-4</v>
      </c>
      <c r="BJ1436" s="14">
        <f t="shared" si="1787"/>
        <v>0.70791849357648073</v>
      </c>
      <c r="BK1436" s="14">
        <f t="shared" si="1788"/>
        <v>0.14616582615595231</v>
      </c>
      <c r="BL1436" s="14">
        <f t="shared" si="1789"/>
        <v>0.10187907127761257</v>
      </c>
      <c r="BM1436" s="14">
        <f t="shared" si="1790"/>
        <v>0.79831116006350666</v>
      </c>
      <c r="BN1436" s="14">
        <f t="shared" si="1791"/>
        <v>0.13359312648995972</v>
      </c>
    </row>
    <row r="1437" spans="1:66" x14ac:dyDescent="0.25">
      <c r="A1437" t="s">
        <v>178</v>
      </c>
      <c r="B1437" t="s">
        <v>182</v>
      </c>
      <c r="C1437" t="s">
        <v>184</v>
      </c>
      <c r="D1437" s="7" t="s">
        <v>510</v>
      </c>
      <c r="E1437" s="10">
        <f>VLOOKUP(A1437,home!$A$2:$E$405,3,FALSE)</f>
        <v>1.8350515463917501</v>
      </c>
      <c r="F1437" s="10">
        <f>VLOOKUP(B1437,home!$B$2:$E$405,3,FALSE)</f>
        <v>1.91</v>
      </c>
      <c r="G1437" s="10">
        <f>VLOOKUP(C1437,away!$B$2:$E$405,4,FALSE)</f>
        <v>1.36</v>
      </c>
      <c r="H1437" s="10">
        <f>VLOOKUP(A1437,away!$A$2:$E$405,3,FALSE)</f>
        <v>1.3298969072164899</v>
      </c>
      <c r="I1437" s="10">
        <f>VLOOKUP(C1437,away!$B$2:$E$405,3,FALSE)</f>
        <v>0.36</v>
      </c>
      <c r="J1437" s="10">
        <f>VLOOKUP(B1437,home!$B$2:$E$405,4,FALSE)</f>
        <v>0.75</v>
      </c>
      <c r="K1437" s="12">
        <f t="shared" si="1736"/>
        <v>4.7667298969072096</v>
      </c>
      <c r="L1437" s="12">
        <f t="shared" si="1737"/>
        <v>0.35907216494845229</v>
      </c>
      <c r="M1437" s="13">
        <f t="shared" si="1738"/>
        <v>5.9414500344441394E-3</v>
      </c>
      <c r="N1437" s="13">
        <f t="shared" si="1739"/>
        <v>2.8321287510165251E-2</v>
      </c>
      <c r="O1437" s="13">
        <f t="shared" si="1740"/>
        <v>2.1334093268009138E-3</v>
      </c>
      <c r="P1437" s="13">
        <f t="shared" si="1741"/>
        <v>1.0169386020402599E-2</v>
      </c>
      <c r="Q1437" s="13">
        <f t="shared" si="1742"/>
        <v>6.7499963946804728E-2</v>
      </c>
      <c r="R1437" s="13">
        <f t="shared" si="1743"/>
        <v>3.8302395284781201E-4</v>
      </c>
      <c r="S1437" s="13">
        <f t="shared" si="1744"/>
        <v>4.3514803386558746E-3</v>
      </c>
      <c r="T1437" s="13">
        <f t="shared" si="1745"/>
        <v>2.4237358188321647E-2</v>
      </c>
      <c r="U1437" s="13">
        <f t="shared" si="1746"/>
        <v>1.8257717272712427E-3</v>
      </c>
      <c r="V1437" s="13">
        <f t="shared" si="1747"/>
        <v>8.2755487235989145E-4</v>
      </c>
      <c r="W1437" s="13">
        <f t="shared" si="1748"/>
        <v>0.10725136539513094</v>
      </c>
      <c r="X1437" s="13">
        <f t="shared" si="1749"/>
        <v>3.8510979966107188E-2</v>
      </c>
      <c r="Y1437" s="13">
        <f t="shared" si="1750"/>
        <v>6.9141104753582885E-3</v>
      </c>
      <c r="Z1437" s="13">
        <f t="shared" si="1751"/>
        <v>4.5844413325392606E-5</v>
      </c>
      <c r="AA1437" s="13">
        <f t="shared" si="1752"/>
        <v>2.1852793560432019E-4</v>
      </c>
      <c r="AB1437" s="13">
        <f t="shared" si="1753"/>
        <v>5.208318219772633E-4</v>
      </c>
      <c r="AC1437" s="13">
        <f t="shared" si="1754"/>
        <v>8.8527683702048509E-5</v>
      </c>
      <c r="AD1437" s="13">
        <f t="shared" si="1755"/>
        <v>0.12780957247827252</v>
      </c>
      <c r="AE1437" s="13">
        <f t="shared" si="1756"/>
        <v>4.5892859890909438E-2</v>
      </c>
      <c r="AF1437" s="13">
        <f t="shared" si="1757"/>
        <v>8.2394242783524196E-3</v>
      </c>
      <c r="AG1437" s="13">
        <f t="shared" si="1758"/>
        <v>9.8618263785228114E-4</v>
      </c>
      <c r="AH1437" s="13">
        <f t="shared" si="1759"/>
        <v>4.1153631858850988E-6</v>
      </c>
      <c r="AI1437" s="13">
        <f t="shared" si="1760"/>
        <v>1.96168247347898E-5</v>
      </c>
      <c r="AJ1437" s="13">
        <f t="shared" si="1761"/>
        <v>4.6754052472855698E-5</v>
      </c>
      <c r="AK1437" s="13">
        <f t="shared" si="1762"/>
        <v>7.4287979907976555E-5</v>
      </c>
      <c r="AL1437" s="13">
        <f t="shared" si="1763"/>
        <v>6.0609594212801411E-6</v>
      </c>
      <c r="AM1437" s="13">
        <f t="shared" si="1764"/>
        <v>0.12184674204862209</v>
      </c>
      <c r="AN1437" s="13">
        <f t="shared" si="1765"/>
        <v>4.3751773459314351E-2</v>
      </c>
      <c r="AO1437" s="13">
        <f t="shared" si="1766"/>
        <v>7.8550220081851172E-3</v>
      </c>
      <c r="AP1437" s="13">
        <f t="shared" si="1767"/>
        <v>9.4017325273225687E-4</v>
      </c>
      <c r="AQ1437" s="13">
        <f t="shared" si="1768"/>
        <v>8.4397511321299942E-5</v>
      </c>
      <c r="AR1437" s="13">
        <f t="shared" si="1769"/>
        <v>2.9554247374098467E-7</v>
      </c>
      <c r="AS1437" s="13">
        <f t="shared" si="1770"/>
        <v>1.4087711453870657E-6</v>
      </c>
      <c r="AT1437" s="13">
        <f t="shared" si="1771"/>
        <v>3.3576157683083694E-6</v>
      </c>
      <c r="AU1437" s="13">
        <f t="shared" si="1772"/>
        <v>5.3349491550408584E-6</v>
      </c>
      <c r="AV1437" s="13">
        <f t="shared" si="1773"/>
        <v>6.3575654089532795E-6</v>
      </c>
      <c r="AW1437" s="13">
        <f t="shared" si="1774"/>
        <v>2.8816495249322911E-7</v>
      </c>
      <c r="AX1437" s="13">
        <f t="shared" si="1775"/>
        <v>9.6801751360651292E-2</v>
      </c>
      <c r="AY1437" s="13">
        <f t="shared" si="1776"/>
        <v>3.4758814431870851E-2</v>
      </c>
      <c r="AZ1437" s="13">
        <f t="shared" si="1777"/>
        <v>6.2404613745466846E-3</v>
      </c>
      <c r="BA1437" s="13">
        <f t="shared" si="1778"/>
        <v>7.4692532534522446E-4</v>
      </c>
      <c r="BB1437" s="13">
        <f t="shared" si="1779"/>
        <v>6.7050023406634192E-5</v>
      </c>
      <c r="BC1437" s="13">
        <f t="shared" si="1780"/>
        <v>4.8151594128929114E-6</v>
      </c>
      <c r="BD1437" s="13">
        <f t="shared" si="1781"/>
        <v>1.7686845980066064E-8</v>
      </c>
      <c r="BE1437" s="13">
        <f t="shared" si="1782"/>
        <v>8.4308417515173995E-8</v>
      </c>
      <c r="BF1437" s="13">
        <f t="shared" si="1783"/>
        <v>2.0093772716525767E-7</v>
      </c>
      <c r="BG1437" s="13">
        <f t="shared" si="1784"/>
        <v>3.1927195716507256E-7</v>
      </c>
      <c r="BH1437" s="13">
        <f t="shared" si="1785"/>
        <v>3.8047079586570737E-7</v>
      </c>
      <c r="BI1437" s="13">
        <f t="shared" si="1786"/>
        <v>3.6272030351062947E-7</v>
      </c>
      <c r="BJ1437" s="14">
        <f t="shared" si="1787"/>
        <v>0.76876103072268342</v>
      </c>
      <c r="BK1437" s="14">
        <f t="shared" si="1788"/>
        <v>5.6143274340856683E-2</v>
      </c>
      <c r="BL1437" s="14">
        <f t="shared" si="1789"/>
        <v>5.2444588248016927E-3</v>
      </c>
      <c r="BM1437" s="14">
        <f t="shared" si="1790"/>
        <v>0.68098756124328319</v>
      </c>
      <c r="BN1437" s="14">
        <f t="shared" si="1791"/>
        <v>0.11444852079146545</v>
      </c>
    </row>
    <row r="1438" spans="1:66" x14ac:dyDescent="0.25">
      <c r="A1438" t="s">
        <v>28</v>
      </c>
      <c r="B1438" t="s">
        <v>275</v>
      </c>
      <c r="C1438" t="s">
        <v>463</v>
      </c>
      <c r="D1438" s="7" t="s">
        <v>510</v>
      </c>
      <c r="E1438" s="10">
        <f>VLOOKUP(A1438,home!$A$2:$E$405,3,FALSE)</f>
        <v>1.31111111111111</v>
      </c>
      <c r="F1438" s="10">
        <f>VLOOKUP(B1438,home!$B$2:$E$405,3,FALSE)</f>
        <v>1.22</v>
      </c>
      <c r="G1438" s="10">
        <f>VLOOKUP(C1438,away!$B$2:$E$405,4,FALSE)</f>
        <v>1.37</v>
      </c>
      <c r="H1438" s="10">
        <f>VLOOKUP(A1438,away!$A$2:$E$405,3,FALSE)</f>
        <v>1.12222222222222</v>
      </c>
      <c r="I1438" s="10">
        <f>VLOOKUP(C1438,away!$B$2:$E$405,3,FALSE)</f>
        <v>0.46</v>
      </c>
      <c r="J1438" s="10">
        <f>VLOOKUP(B1438,home!$B$2:$E$405,4,FALSE)</f>
        <v>1.6</v>
      </c>
      <c r="K1438" s="12">
        <f t="shared" si="1736"/>
        <v>2.1913911111111091</v>
      </c>
      <c r="L1438" s="12">
        <f t="shared" si="1737"/>
        <v>0.825955555555554</v>
      </c>
      <c r="M1438" s="13">
        <f t="shared" si="1738"/>
        <v>4.8930876198061662E-2</v>
      </c>
      <c r="N1438" s="13">
        <f t="shared" si="1739"/>
        <v>0.10722668715931045</v>
      </c>
      <c r="O1438" s="13">
        <f t="shared" si="1740"/>
        <v>4.041472903399005E-2</v>
      </c>
      <c r="P1438" s="13">
        <f t="shared" si="1741"/>
        <v>8.8564477963049851E-2</v>
      </c>
      <c r="Q1438" s="13">
        <f t="shared" si="1742"/>
        <v>0.11748780455740235</v>
      </c>
      <c r="R1438" s="13">
        <f t="shared" si="1743"/>
        <v>1.6690384985948211E-2</v>
      </c>
      <c r="S1438" s="13">
        <f t="shared" si="1744"/>
        <v>4.0075241679292987E-2</v>
      </c>
      <c r="T1438" s="13">
        <f t="shared" si="1745"/>
        <v>9.7039704884211597E-2</v>
      </c>
      <c r="U1438" s="13">
        <f t="shared" si="1746"/>
        <v>3.657516129922922E-2</v>
      </c>
      <c r="V1438" s="13">
        <f t="shared" si="1747"/>
        <v>8.0595392574325346E-3</v>
      </c>
      <c r="W1438" s="13">
        <f t="shared" si="1748"/>
        <v>8.5820576857016911E-2</v>
      </c>
      <c r="X1438" s="13">
        <f t="shared" si="1749"/>
        <v>7.0883982236035523E-2</v>
      </c>
      <c r="Y1438" s="13">
        <f t="shared" si="1750"/>
        <v>2.9273509463877363E-2</v>
      </c>
      <c r="Z1438" s="13">
        <f t="shared" si="1751"/>
        <v>4.5951720678349788E-3</v>
      </c>
      <c r="AA1438" s="13">
        <f t="shared" si="1752"/>
        <v>1.0069819223479626E-2</v>
      </c>
      <c r="AB1438" s="13">
        <f t="shared" si="1753"/>
        <v>1.1033456168414515E-2</v>
      </c>
      <c r="AC1438" s="13">
        <f t="shared" si="1754"/>
        <v>9.1173117878059649E-4</v>
      </c>
      <c r="AD1438" s="13">
        <f t="shared" si="1755"/>
        <v>4.7016612318723672E-2</v>
      </c>
      <c r="AE1438" s="13">
        <f t="shared" si="1756"/>
        <v>3.8833632148051508E-2</v>
      </c>
      <c r="AF1438" s="13">
        <f t="shared" si="1757"/>
        <v>1.6037427107541951E-2</v>
      </c>
      <c r="AG1438" s="13">
        <f t="shared" si="1758"/>
        <v>4.4154006720971729E-3</v>
      </c>
      <c r="AH1438" s="13">
        <f t="shared" si="1759"/>
        <v>9.4885197454050083E-4</v>
      </c>
      <c r="AI1438" s="13">
        <f t="shared" si="1760"/>
        <v>2.0793057827682778E-3</v>
      </c>
      <c r="AJ1438" s="13">
        <f t="shared" si="1761"/>
        <v>2.278286104820166E-3</v>
      </c>
      <c r="AK1438" s="13">
        <f t="shared" si="1762"/>
        <v>1.6642053062236211E-3</v>
      </c>
      <c r="AL1438" s="13">
        <f t="shared" si="1763"/>
        <v>6.6009033285644109E-5</v>
      </c>
      <c r="AM1438" s="13">
        <f t="shared" si="1764"/>
        <v>2.0606357261961614E-2</v>
      </c>
      <c r="AN1438" s="13">
        <f t="shared" si="1765"/>
        <v>1.7019935260279728E-2</v>
      </c>
      <c r="AO1438" s="13">
        <f t="shared" si="1766"/>
        <v>7.0288550417119513E-3</v>
      </c>
      <c r="AP1438" s="13">
        <f t="shared" si="1767"/>
        <v>1.9351739569655512E-3</v>
      </c>
      <c r="AQ1438" s="13">
        <f t="shared" si="1768"/>
        <v>3.9959192018053027E-4</v>
      </c>
      <c r="AR1438" s="13">
        <f t="shared" si="1769"/>
        <v>1.5674191195431679E-4</v>
      </c>
      <c r="AS1438" s="13">
        <f t="shared" si="1770"/>
        <v>3.4348283259524984E-4</v>
      </c>
      <c r="AT1438" s="13">
        <f t="shared" si="1771"/>
        <v>3.7635261308424796E-4</v>
      </c>
      <c r="AU1438" s="13">
        <f t="shared" si="1772"/>
        <v>2.7491192365208643E-4</v>
      </c>
      <c r="AV1438" s="13">
        <f t="shared" si="1773"/>
        <v>1.5060988645740957E-4</v>
      </c>
      <c r="AW1438" s="13">
        <f t="shared" si="1774"/>
        <v>3.3187722195678407E-6</v>
      </c>
      <c r="AX1438" s="13">
        <f t="shared" si="1775"/>
        <v>7.526098022707089E-3</v>
      </c>
      <c r="AY1438" s="13">
        <f t="shared" si="1776"/>
        <v>6.2162224735105897E-3</v>
      </c>
      <c r="AZ1438" s="13">
        <f t="shared" si="1777"/>
        <v>2.567161743282679E-3</v>
      </c>
      <c r="BA1438" s="13">
        <f t="shared" si="1778"/>
        <v>7.0678716795800347E-4</v>
      </c>
      <c r="BB1438" s="13">
        <f t="shared" si="1779"/>
        <v>1.4594369699257232E-4</v>
      </c>
      <c r="BC1438" s="13">
        <f t="shared" si="1780"/>
        <v>2.4108601465866306E-5</v>
      </c>
      <c r="BD1438" s="13">
        <f t="shared" si="1781"/>
        <v>2.1576975494511237E-5</v>
      </c>
      <c r="BE1438" s="13">
        <f t="shared" si="1782"/>
        <v>4.7283592303334147E-5</v>
      </c>
      <c r="BF1438" s="13">
        <f t="shared" si="1783"/>
        <v>5.1808421937464069E-5</v>
      </c>
      <c r="BG1438" s="13">
        <f t="shared" si="1784"/>
        <v>3.7844171771484175E-5</v>
      </c>
      <c r="BH1438" s="13">
        <f t="shared" si="1785"/>
        <v>2.0732845406848101E-5</v>
      </c>
      <c r="BI1438" s="13">
        <f t="shared" si="1786"/>
        <v>9.086754626521538E-6</v>
      </c>
      <c r="BJ1438" s="14">
        <f t="shared" si="1787"/>
        <v>0.67821157255128472</v>
      </c>
      <c r="BK1438" s="14">
        <f t="shared" si="1788"/>
        <v>0.19282409778341389</v>
      </c>
      <c r="BL1438" s="14">
        <f t="shared" si="1789"/>
        <v>0.12324463180869767</v>
      </c>
      <c r="BM1438" s="14">
        <f t="shared" si="1790"/>
        <v>0.57334761061217754</v>
      </c>
      <c r="BN1438" s="14">
        <f t="shared" si="1791"/>
        <v>0.41931495989776257</v>
      </c>
    </row>
    <row r="1439" spans="1:66" x14ac:dyDescent="0.25">
      <c r="A1439" t="s">
        <v>28</v>
      </c>
      <c r="B1439" t="s">
        <v>189</v>
      </c>
      <c r="C1439" t="s">
        <v>31</v>
      </c>
      <c r="D1439" s="7" t="s">
        <v>510</v>
      </c>
      <c r="E1439" s="10">
        <f>VLOOKUP(A1439,home!$A$2:$E$405,3,FALSE)</f>
        <v>1.31111111111111</v>
      </c>
      <c r="F1439" s="10">
        <f>VLOOKUP(B1439,home!$B$2:$E$405,3,FALSE)</f>
        <v>1.07</v>
      </c>
      <c r="G1439" s="10">
        <f>VLOOKUP(C1439,away!$B$2:$E$405,4,FALSE)</f>
        <v>0.38</v>
      </c>
      <c r="H1439" s="10">
        <f>VLOOKUP(A1439,away!$A$2:$E$405,3,FALSE)</f>
        <v>1.12222222222222</v>
      </c>
      <c r="I1439" s="10">
        <f>VLOOKUP(C1439,away!$B$2:$E$405,3,FALSE)</f>
        <v>1.78</v>
      </c>
      <c r="J1439" s="10">
        <f>VLOOKUP(B1439,home!$B$2:$E$405,4,FALSE)</f>
        <v>0.89</v>
      </c>
      <c r="K1439" s="12">
        <f t="shared" si="1736"/>
        <v>0.53309777777777734</v>
      </c>
      <c r="L1439" s="12">
        <f t="shared" si="1737"/>
        <v>1.7778244444444411</v>
      </c>
      <c r="M1439" s="13">
        <f t="shared" si="1738"/>
        <v>9.9169752825220156E-2</v>
      </c>
      <c r="N1439" s="13">
        <f t="shared" si="1739"/>
        <v>5.2867174853896311E-2</v>
      </c>
      <c r="O1439" s="13">
        <f t="shared" si="1740"/>
        <v>0.17630641072218955</v>
      </c>
      <c r="P1439" s="13">
        <f t="shared" si="1741"/>
        <v>9.3988555763975329E-2</v>
      </c>
      <c r="Q1439" s="13">
        <f t="shared" si="1742"/>
        <v>1.4091686716000657E-2</v>
      </c>
      <c r="R1439" s="13">
        <f t="shared" si="1743"/>
        <v>0.15672092334708509</v>
      </c>
      <c r="S1439" s="13">
        <f t="shared" si="1744"/>
        <v>2.226951354352711E-2</v>
      </c>
      <c r="T1439" s="13">
        <f t="shared" si="1745"/>
        <v>2.5052545107158975E-2</v>
      </c>
      <c r="U1439" s="13">
        <f t="shared" si="1746"/>
        <v>8.3547575967612434E-2</v>
      </c>
      <c r="V1439" s="13">
        <f t="shared" si="1747"/>
        <v>2.3451140380713444E-3</v>
      </c>
      <c r="W1439" s="13">
        <f t="shared" si="1748"/>
        <v>2.5040822911468587E-3</v>
      </c>
      <c r="X1439" s="13">
        <f t="shared" si="1749"/>
        <v>4.4518187081013265E-3</v>
      </c>
      <c r="Y1439" s="13">
        <f t="shared" si="1750"/>
        <v>3.9572760607488062E-3</v>
      </c>
      <c r="Z1439" s="13">
        <f t="shared" si="1751"/>
        <v>9.2874096160783792E-2</v>
      </c>
      <c r="AA1439" s="13">
        <f t="shared" si="1752"/>
        <v>4.9510974276433438E-2</v>
      </c>
      <c r="AB1439" s="13">
        <f t="shared" si="1753"/>
        <v>1.319709518118968E-2</v>
      </c>
      <c r="AC1439" s="13">
        <f t="shared" si="1754"/>
        <v>1.3891198882524586E-4</v>
      </c>
      <c r="AD1439" s="13">
        <f t="shared" si="1755"/>
        <v>3.3373017619576871E-4</v>
      </c>
      <c r="AE1439" s="13">
        <f t="shared" si="1756"/>
        <v>5.9331366508958794E-4</v>
      </c>
      <c r="AF1439" s="13">
        <f t="shared" si="1757"/>
        <v>5.2740376850959609E-4</v>
      </c>
      <c r="AG1439" s="13">
        <f t="shared" si="1758"/>
        <v>3.1254377058282577E-4</v>
      </c>
      <c r="AH1439" s="13">
        <f t="shared" si="1759"/>
        <v>4.1278459602581294E-2</v>
      </c>
      <c r="AI1439" s="13">
        <f t="shared" si="1760"/>
        <v>2.2005455084225838E-2</v>
      </c>
      <c r="AJ1439" s="13">
        <f t="shared" si="1761"/>
        <v>5.8655296021947433E-3</v>
      </c>
      <c r="AK1439" s="13">
        <f t="shared" si="1762"/>
        <v>1.0423002654732626E-3</v>
      </c>
      <c r="AL1439" s="13">
        <f t="shared" si="1763"/>
        <v>5.2661771703704359E-6</v>
      </c>
      <c r="AM1439" s="13">
        <f t="shared" si="1764"/>
        <v>3.5582163061470087E-5</v>
      </c>
      <c r="AN1439" s="13">
        <f t="shared" si="1765"/>
        <v>6.3258839276889573E-5</v>
      </c>
      <c r="AO1439" s="13">
        <f t="shared" si="1766"/>
        <v>5.6231555396818208E-5</v>
      </c>
      <c r="AP1439" s="13">
        <f t="shared" si="1767"/>
        <v>3.332327791119838E-5</v>
      </c>
      <c r="AQ1439" s="13">
        <f t="shared" si="1768"/>
        <v>1.4810734509886006E-5</v>
      </c>
      <c r="AR1439" s="13">
        <f t="shared" si="1769"/>
        <v>1.4677170902096267E-2</v>
      </c>
      <c r="AS1439" s="13">
        <f t="shared" si="1770"/>
        <v>7.8243671919721747E-3</v>
      </c>
      <c r="AT1439" s="13">
        <f t="shared" si="1771"/>
        <v>2.0855763812788566E-3</v>
      </c>
      <c r="AU1439" s="13">
        <f t="shared" si="1772"/>
        <v>3.7060537808185904E-4</v>
      </c>
      <c r="AV1439" s="13">
        <f t="shared" si="1773"/>
        <v>4.9392225871982987E-5</v>
      </c>
      <c r="AW1439" s="13">
        <f t="shared" si="1774"/>
        <v>1.3864005139883425E-7</v>
      </c>
      <c r="AX1439" s="13">
        <f t="shared" si="1775"/>
        <v>3.1614620094327028E-6</v>
      </c>
      <c r="AY1439" s="13">
        <f t="shared" si="1776"/>
        <v>5.6205244405519008E-6</v>
      </c>
      <c r="AZ1439" s="13">
        <f t="shared" si="1777"/>
        <v>4.9961528705052942E-6</v>
      </c>
      <c r="BA1439" s="13">
        <f t="shared" si="1778"/>
        <v>2.9607609004551914E-6</v>
      </c>
      <c r="BB1439" s="13">
        <f t="shared" si="1779"/>
        <v>1.3159282757461445E-6</v>
      </c>
      <c r="BC1439" s="13">
        <f t="shared" si="1780"/>
        <v>4.6789789115142374E-7</v>
      </c>
      <c r="BD1439" s="13">
        <f t="shared" si="1781"/>
        <v>4.3489055341725683E-3</v>
      </c>
      <c r="BE1439" s="13">
        <f t="shared" si="1782"/>
        <v>2.3183918760328738E-3</v>
      </c>
      <c r="BF1439" s="13">
        <f t="shared" si="1783"/>
        <v>6.1796477856558855E-4</v>
      </c>
      <c r="BG1439" s="13">
        <f t="shared" si="1784"/>
        <v>1.0981188339941719E-4</v>
      </c>
      <c r="BH1439" s="13">
        <f t="shared" si="1785"/>
        <v>1.4635117753455417E-5</v>
      </c>
      <c r="BI1439" s="13">
        <f t="shared" si="1786"/>
        <v>1.5603897503766364E-6</v>
      </c>
      <c r="BJ1439" s="14">
        <f t="shared" si="1787"/>
        <v>0.10491330441397484</v>
      </c>
      <c r="BK1439" s="14">
        <f t="shared" si="1788"/>
        <v>0.21792273486123007</v>
      </c>
      <c r="BL1439" s="14">
        <f t="shared" si="1789"/>
        <v>0.58189310570796071</v>
      </c>
      <c r="BM1439" s="14">
        <f t="shared" si="1790"/>
        <v>0.40445325503119312</v>
      </c>
      <c r="BN1439" s="14">
        <f t="shared" si="1791"/>
        <v>0.59314450422836718</v>
      </c>
    </row>
    <row r="1440" spans="1:66" x14ac:dyDescent="0.25">
      <c r="A1440" t="s">
        <v>28</v>
      </c>
      <c r="B1440" t="s">
        <v>190</v>
      </c>
      <c r="C1440" t="s">
        <v>277</v>
      </c>
      <c r="D1440" s="7" t="s">
        <v>510</v>
      </c>
      <c r="E1440" s="10">
        <f>VLOOKUP(A1440,home!$A$2:$E$405,3,FALSE)</f>
        <v>1.31111111111111</v>
      </c>
      <c r="F1440" s="10">
        <f>VLOOKUP(B1440,home!$B$2:$E$405,3,FALSE)</f>
        <v>1.22</v>
      </c>
      <c r="G1440" s="10">
        <f>VLOOKUP(C1440,away!$B$2:$E$405,4,FALSE)</f>
        <v>1.37</v>
      </c>
      <c r="H1440" s="10">
        <f>VLOOKUP(A1440,away!$A$2:$E$405,3,FALSE)</f>
        <v>1.12222222222222</v>
      </c>
      <c r="I1440" s="10">
        <f>VLOOKUP(C1440,away!$B$2:$E$405,3,FALSE)</f>
        <v>1.07</v>
      </c>
      <c r="J1440" s="10">
        <f>VLOOKUP(B1440,home!$B$2:$E$405,4,FALSE)</f>
        <v>1.78</v>
      </c>
      <c r="K1440" s="12">
        <f t="shared" si="1736"/>
        <v>2.1913911111111091</v>
      </c>
      <c r="L1440" s="12">
        <f t="shared" si="1737"/>
        <v>2.1373844444444403</v>
      </c>
      <c r="M1440" s="13">
        <f t="shared" si="1738"/>
        <v>1.3183680295297271E-2</v>
      </c>
      <c r="N1440" s="13">
        <f t="shared" si="1739"/>
        <v>2.8890599810845116E-2</v>
      </c>
      <c r="O1440" s="13">
        <f t="shared" si="1740"/>
        <v>2.8178593183697066E-2</v>
      </c>
      <c r="P1440" s="13">
        <f t="shared" si="1741"/>
        <v>6.1750318626369836E-2</v>
      </c>
      <c r="Q1440" s="13">
        <f t="shared" si="1742"/>
        <v>3.1655301810077148E-2</v>
      </c>
      <c r="R1440" s="13">
        <f t="shared" si="1743"/>
        <v>3.0114243368581133E-2</v>
      </c>
      <c r="S1440" s="13">
        <f t="shared" si="1744"/>
        <v>7.2307234494649528E-2</v>
      </c>
      <c r="T1440" s="13">
        <f t="shared" si="1745"/>
        <v>6.7659549673052821E-2</v>
      </c>
      <c r="U1440" s="13">
        <f t="shared" si="1746"/>
        <v>6.5992085235745346E-2</v>
      </c>
      <c r="V1440" s="13">
        <f t="shared" si="1747"/>
        <v>3.7630655384588124E-2</v>
      </c>
      <c r="W1440" s="13">
        <f t="shared" si="1748"/>
        <v>2.3123049002047487E-2</v>
      </c>
      <c r="X1440" s="13">
        <f t="shared" si="1749"/>
        <v>4.9422845245102834E-2</v>
      </c>
      <c r="Y1440" s="13">
        <f t="shared" si="1750"/>
        <v>5.2817810313533844E-2</v>
      </c>
      <c r="Z1440" s="13">
        <f t="shared" si="1751"/>
        <v>2.1455238444073155E-2</v>
      </c>
      <c r="AA1440" s="13">
        <f t="shared" si="1752"/>
        <v>4.7016818813111247E-2</v>
      </c>
      <c r="AB1440" s="13">
        <f t="shared" si="1753"/>
        <v>5.151611940988679E-2</v>
      </c>
      <c r="AC1440" s="13">
        <f t="shared" si="1754"/>
        <v>1.1016010457955748E-2</v>
      </c>
      <c r="AD1440" s="13">
        <f t="shared" si="1755"/>
        <v>1.266791101121837E-2</v>
      </c>
      <c r="AE1440" s="13">
        <f t="shared" si="1756"/>
        <v>2.7076195938984582E-2</v>
      </c>
      <c r="AF1440" s="13">
        <f t="shared" si="1757"/>
        <v>2.893612000735769E-2</v>
      </c>
      <c r="AG1440" s="13">
        <f t="shared" si="1758"/>
        <v>2.061587092876796E-2</v>
      </c>
      <c r="AH1440" s="13">
        <f t="shared" si="1759"/>
        <v>1.1464523225552073E-2</v>
      </c>
      <c r="AI1440" s="13">
        <f t="shared" si="1760"/>
        <v>2.5123254289601674E-2</v>
      </c>
      <c r="AJ1440" s="13">
        <f t="shared" si="1761"/>
        <v>2.7527438066208582E-2</v>
      </c>
      <c r="AK1440" s="13">
        <f t="shared" si="1762"/>
        <v>2.0107794363317021E-2</v>
      </c>
      <c r="AL1440" s="13">
        <f t="shared" si="1763"/>
        <v>2.0638915402487043E-3</v>
      </c>
      <c r="AM1440" s="13">
        <f t="shared" si="1764"/>
        <v>5.5520695172660926E-3</v>
      </c>
      <c r="AN1440" s="13">
        <f t="shared" si="1765"/>
        <v>1.1866907020678698E-2</v>
      </c>
      <c r="AO1440" s="13">
        <f t="shared" si="1766"/>
        <v>1.2682071234833586E-2</v>
      </c>
      <c r="AP1440" s="13">
        <f t="shared" si="1767"/>
        <v>9.0354872602232007E-3</v>
      </c>
      <c r="AQ1440" s="13">
        <f t="shared" si="1768"/>
        <v>4.8280774794942465E-3</v>
      </c>
      <c r="AR1440" s="13">
        <f t="shared" si="1769"/>
        <v>4.9008187210533996E-3</v>
      </c>
      <c r="AS1440" s="13">
        <f t="shared" si="1770"/>
        <v>1.0739610582483333E-2</v>
      </c>
      <c r="AT1440" s="13">
        <f t="shared" si="1771"/>
        <v>1.1767343583624391E-2</v>
      </c>
      <c r="AU1440" s="13">
        <f t="shared" si="1772"/>
        <v>8.5956173768482781E-3</v>
      </c>
      <c r="AV1440" s="13">
        <f t="shared" si="1773"/>
        <v>4.7090898785343777E-3</v>
      </c>
      <c r="AW1440" s="13">
        <f t="shared" si="1774"/>
        <v>2.6852635094214795E-4</v>
      </c>
      <c r="AX1440" s="13">
        <f t="shared" si="1775"/>
        <v>2.0277926314013102E-3</v>
      </c>
      <c r="AY1440" s="13">
        <f t="shared" si="1776"/>
        <v>4.3341724269162192E-3</v>
      </c>
      <c r="AZ1440" s="13">
        <f t="shared" si="1777"/>
        <v>4.6318963624153685E-3</v>
      </c>
      <c r="BA1440" s="13">
        <f t="shared" si="1778"/>
        <v>3.300047744435132E-3</v>
      </c>
      <c r="BB1440" s="13">
        <f t="shared" si="1779"/>
        <v>1.7633676787199033E-3</v>
      </c>
      <c r="BC1440" s="13">
        <f t="shared" si="1780"/>
        <v>7.5379892926640446E-4</v>
      </c>
      <c r="BD1440" s="13">
        <f t="shared" si="1781"/>
        <v>1.7458222832369386E-3</v>
      </c>
      <c r="BE1440" s="13">
        <f t="shared" si="1782"/>
        <v>3.8257794330651281E-3</v>
      </c>
      <c r="BF1440" s="13">
        <f t="shared" si="1783"/>
        <v>4.1918895213453114E-3</v>
      </c>
      <c r="BG1440" s="13">
        <f t="shared" si="1784"/>
        <v>3.0620231452786386E-3</v>
      </c>
      <c r="BH1440" s="13">
        <f t="shared" si="1785"/>
        <v>1.6775225756450228E-3</v>
      </c>
      <c r="BI1440" s="13">
        <f t="shared" si="1786"/>
        <v>7.3522161219134285E-4</v>
      </c>
      <c r="BJ1440" s="14">
        <f t="shared" si="1787"/>
        <v>0.40364094202663808</v>
      </c>
      <c r="BK1440" s="14">
        <f t="shared" si="1788"/>
        <v>0.20228596322602541</v>
      </c>
      <c r="BL1440" s="14">
        <f t="shared" si="1789"/>
        <v>0.36299160866900709</v>
      </c>
      <c r="BM1440" s="14">
        <f t="shared" si="1790"/>
        <v>0.79253536919490175</v>
      </c>
      <c r="BN1440" s="14">
        <f t="shared" si="1791"/>
        <v>0.19377273709486756</v>
      </c>
    </row>
    <row r="1441" spans="1:66" x14ac:dyDescent="0.25">
      <c r="A1441" t="s">
        <v>192</v>
      </c>
      <c r="B1441" t="s">
        <v>205</v>
      </c>
      <c r="C1441" t="s">
        <v>281</v>
      </c>
      <c r="D1441" s="7" t="s">
        <v>510</v>
      </c>
      <c r="E1441" s="10">
        <f>VLOOKUP(A1441,home!$A$2:$E$405,3,FALSE)</f>
        <v>1.36619718309859</v>
      </c>
      <c r="F1441" s="10">
        <f>VLOOKUP(B1441,home!$B$2:$E$405,3,FALSE)</f>
        <v>0.73</v>
      </c>
      <c r="G1441" s="10">
        <f>VLOOKUP(C1441,away!$B$2:$E$405,4,FALSE)</f>
        <v>0.73</v>
      </c>
      <c r="H1441" s="10">
        <f>VLOOKUP(A1441,away!$A$2:$E$405,3,FALSE)</f>
        <v>1.1971830985915499</v>
      </c>
      <c r="I1441" s="10">
        <f>VLOOKUP(C1441,away!$B$2:$E$405,3,FALSE)</f>
        <v>1.83</v>
      </c>
      <c r="J1441" s="10">
        <f>VLOOKUP(B1441,home!$B$2:$E$405,4,FALSE)</f>
        <v>1.53</v>
      </c>
      <c r="K1441" s="12">
        <f t="shared" si="1736"/>
        <v>0.72804647887323859</v>
      </c>
      <c r="L1441" s="12">
        <f t="shared" si="1737"/>
        <v>3.3519929577464809</v>
      </c>
      <c r="M1441" s="13">
        <f t="shared" si="1738"/>
        <v>1.6906798892559385E-2</v>
      </c>
      <c r="N1441" s="13">
        <f t="shared" si="1739"/>
        <v>1.230893540274583E-2</v>
      </c>
      <c r="O1441" s="13">
        <f t="shared" si="1740"/>
        <v>5.6671470825895055E-2</v>
      </c>
      <c r="P1441" s="13">
        <f t="shared" si="1741"/>
        <v>4.125946478736036E-2</v>
      </c>
      <c r="Q1441" s="13">
        <f t="shared" si="1742"/>
        <v>4.4807385393236246E-3</v>
      </c>
      <c r="R1441" s="13">
        <f t="shared" si="1743"/>
        <v>9.4981185556767683E-2</v>
      </c>
      <c r="S1441" s="13">
        <f t="shared" si="1744"/>
        <v>2.5172468267908248E-2</v>
      </c>
      <c r="T1441" s="13">
        <f t="shared" si="1745"/>
        <v>1.5019404029316043E-2</v>
      </c>
      <c r="U1441" s="13">
        <f t="shared" si="1746"/>
        <v>6.9150717703810413E-2</v>
      </c>
      <c r="V1441" s="13">
        <f t="shared" si="1747"/>
        <v>6.8256732737515006E-3</v>
      </c>
      <c r="W1441" s="13">
        <f t="shared" si="1748"/>
        <v>1.0873953054353945E-3</v>
      </c>
      <c r="X1441" s="13">
        <f t="shared" si="1749"/>
        <v>3.6449414061060256E-3</v>
      </c>
      <c r="Y1441" s="13">
        <f t="shared" si="1750"/>
        <v>6.1089089623329769E-3</v>
      </c>
      <c r="Z1441" s="13">
        <f t="shared" si="1751"/>
        <v>0.10612542170156569</v>
      </c>
      <c r="AA1441" s="13">
        <f t="shared" si="1752"/>
        <v>7.7264239588762482E-2</v>
      </c>
      <c r="AB1441" s="13">
        <f t="shared" si="1753"/>
        <v>2.8125978787708401E-2</v>
      </c>
      <c r="AC1441" s="13">
        <f t="shared" si="1754"/>
        <v>1.0410886615721141E-3</v>
      </c>
      <c r="AD1441" s="13">
        <f t="shared" si="1755"/>
        <v>1.9791858081638216E-4</v>
      </c>
      <c r="AE1441" s="13">
        <f t="shared" si="1756"/>
        <v>6.6342168910369075E-4</v>
      </c>
      <c r="AF1441" s="13">
        <f t="shared" si="1757"/>
        <v>1.1118924149459233E-3</v>
      </c>
      <c r="AG1441" s="13">
        <f t="shared" si="1758"/>
        <v>1.2423518482234878E-3</v>
      </c>
      <c r="AH1441" s="13">
        <f t="shared" si="1759"/>
        <v>8.8932916545380949E-2</v>
      </c>
      <c r="AI1441" s="13">
        <f t="shared" si="1760"/>
        <v>6.474729674679218E-2</v>
      </c>
      <c r="AJ1441" s="13">
        <f t="shared" si="1761"/>
        <v>2.3569520706531372E-2</v>
      </c>
      <c r="AK1441" s="13">
        <f t="shared" si="1762"/>
        <v>5.7199021863733506E-3</v>
      </c>
      <c r="AL1441" s="13">
        <f t="shared" si="1763"/>
        <v>1.0162718855444358E-4</v>
      </c>
      <c r="AM1441" s="13">
        <f t="shared" si="1764"/>
        <v>2.8818785173391115E-5</v>
      </c>
      <c r="AN1441" s="13">
        <f t="shared" si="1765"/>
        <v>9.6600364952015714E-5</v>
      </c>
      <c r="AO1441" s="13">
        <f t="shared" si="1766"/>
        <v>1.6190187151744832E-4</v>
      </c>
      <c r="AP1441" s="13">
        <f t="shared" si="1767"/>
        <v>1.8089797772415412E-4</v>
      </c>
      <c r="AQ1441" s="13">
        <f t="shared" si="1768"/>
        <v>1.5159218685048613E-4</v>
      </c>
      <c r="AR1441" s="13">
        <f t="shared" si="1769"/>
        <v>5.9620501994394455E-2</v>
      </c>
      <c r="AS1441" s="13">
        <f t="shared" si="1770"/>
        <v>4.340649654567378E-2</v>
      </c>
      <c r="AT1441" s="13">
        <f t="shared" si="1771"/>
        <v>1.5800973485150596E-2</v>
      </c>
      <c r="AU1441" s="13">
        <f t="shared" si="1772"/>
        <v>3.834614369544432E-3</v>
      </c>
      <c r="AV1441" s="13">
        <f t="shared" si="1773"/>
        <v>6.9794437239588684E-4</v>
      </c>
      <c r="AW1441" s="13">
        <f t="shared" si="1774"/>
        <v>6.8892130225357933E-6</v>
      </c>
      <c r="AX1441" s="13">
        <f t="shared" si="1775"/>
        <v>3.4969025118152817E-6</v>
      </c>
      <c r="AY1441" s="13">
        <f t="shared" si="1776"/>
        <v>1.1721592593530804E-5</v>
      </c>
      <c r="AZ1441" s="13">
        <f t="shared" si="1777"/>
        <v>1.964534791354428E-5</v>
      </c>
      <c r="BA1441" s="13">
        <f t="shared" si="1778"/>
        <v>2.1950355952893318E-5</v>
      </c>
      <c r="BB1441" s="13">
        <f t="shared" si="1779"/>
        <v>1.8394359643531743E-5</v>
      </c>
      <c r="BC1441" s="13">
        <f t="shared" si="1780"/>
        <v>1.2331552797474887E-5</v>
      </c>
      <c r="BD1441" s="13">
        <f t="shared" si="1781"/>
        <v>3.3307917137086723E-2</v>
      </c>
      <c r="BE1441" s="13">
        <f t="shared" si="1782"/>
        <v>2.4249711790257592E-2</v>
      </c>
      <c r="BF1441" s="13">
        <f t="shared" si="1783"/>
        <v>8.8274586412939483E-3</v>
      </c>
      <c r="BG1441" s="13">
        <f t="shared" si="1784"/>
        <v>2.1422667270644007E-3</v>
      </c>
      <c r="BH1441" s="13">
        <f t="shared" si="1785"/>
        <v>3.8991743686163355E-4</v>
      </c>
      <c r="BI1441" s="13">
        <f t="shared" si="1786"/>
        <v>5.6775603391678139E-5</v>
      </c>
      <c r="BJ1441" s="14">
        <f t="shared" si="1787"/>
        <v>4.6573259475979643E-2</v>
      </c>
      <c r="BK1441" s="14">
        <f t="shared" si="1788"/>
        <v>9.1318842664299571E-2</v>
      </c>
      <c r="BL1441" s="14">
        <f t="shared" si="1789"/>
        <v>0.70149780675113715</v>
      </c>
      <c r="BM1441" s="14">
        <f t="shared" si="1790"/>
        <v>0.71890190420875899</v>
      </c>
      <c r="BN1441" s="14">
        <f t="shared" si="1791"/>
        <v>0.22660859400465194</v>
      </c>
    </row>
    <row r="1442" spans="1:66" x14ac:dyDescent="0.25">
      <c r="A1442" t="s">
        <v>192</v>
      </c>
      <c r="B1442" t="s">
        <v>204</v>
      </c>
      <c r="C1442" t="s">
        <v>194</v>
      </c>
      <c r="D1442" s="7" t="s">
        <v>510</v>
      </c>
      <c r="E1442" s="10">
        <f>VLOOKUP(A1442,home!$A$2:$E$405,3,FALSE)</f>
        <v>1.36619718309859</v>
      </c>
      <c r="F1442" s="10">
        <f>VLOOKUP(B1442,home!$B$2:$E$405,3,FALSE)</f>
        <v>1.1000000000000001</v>
      </c>
      <c r="G1442" s="10">
        <f>VLOOKUP(C1442,away!$B$2:$E$405,4,FALSE)</f>
        <v>1.05</v>
      </c>
      <c r="H1442" s="10">
        <f>VLOOKUP(A1442,away!$A$2:$E$405,3,FALSE)</f>
        <v>1.1971830985915499</v>
      </c>
      <c r="I1442" s="10">
        <f>VLOOKUP(C1442,away!$B$2:$E$405,3,FALSE)</f>
        <v>0.63</v>
      </c>
      <c r="J1442" s="10">
        <f>VLOOKUP(B1442,home!$B$2:$E$405,4,FALSE)</f>
        <v>0.42</v>
      </c>
      <c r="K1442" s="12">
        <f t="shared" si="1736"/>
        <v>1.5779577464788717</v>
      </c>
      <c r="L1442" s="12">
        <f t="shared" si="1737"/>
        <v>0.31677464788732412</v>
      </c>
      <c r="M1442" s="13">
        <f t="shared" si="1738"/>
        <v>0.15035856646255955</v>
      </c>
      <c r="N1442" s="13">
        <f t="shared" si="1739"/>
        <v>0.23725946469905404</v>
      </c>
      <c r="O1442" s="13">
        <f t="shared" si="1740"/>
        <v>4.7629781948020124E-2</v>
      </c>
      <c r="P1442" s="13">
        <f t="shared" si="1741"/>
        <v>7.5157783387977864E-2</v>
      </c>
      <c r="Q1442" s="13">
        <f t="shared" si="1742"/>
        <v>0.18719270512365144</v>
      </c>
      <c r="R1442" s="13">
        <f t="shared" si="1743"/>
        <v>7.5439537027670511E-3</v>
      </c>
      <c r="S1442" s="13">
        <f t="shared" si="1744"/>
        <v>9.3920362116527174E-3</v>
      </c>
      <c r="T1442" s="13">
        <f t="shared" si="1745"/>
        <v>5.9297903252620382E-2</v>
      </c>
      <c r="U1442" s="13">
        <f t="shared" si="1746"/>
        <v>1.1904040184359232E-2</v>
      </c>
      <c r="V1442" s="13">
        <f t="shared" si="1747"/>
        <v>5.2163057045314558E-4</v>
      </c>
      <c r="W1442" s="13">
        <f t="shared" si="1748"/>
        <v>9.8460726378066965E-2</v>
      </c>
      <c r="X1442" s="13">
        <f t="shared" si="1749"/>
        <v>3.1189861929142335E-2</v>
      </c>
      <c r="Y1442" s="13">
        <f t="shared" si="1750"/>
        <v>4.9400787651291593E-3</v>
      </c>
      <c r="Z1442" s="13">
        <f t="shared" si="1751"/>
        <v>7.9657775929076928E-4</v>
      </c>
      <c r="AA1442" s="13">
        <f t="shared" si="1752"/>
        <v>1.2569660459456511E-3</v>
      </c>
      <c r="AB1442" s="13">
        <f t="shared" si="1753"/>
        <v>9.9171965463042914E-4</v>
      </c>
      <c r="AC1442" s="13">
        <f t="shared" si="1754"/>
        <v>1.6296293563870161E-5</v>
      </c>
      <c r="AD1442" s="13">
        <f t="shared" si="1755"/>
        <v>3.884171647805184E-2</v>
      </c>
      <c r="AE1442" s="13">
        <f t="shared" si="1756"/>
        <v>1.2304071060674148E-2</v>
      </c>
      <c r="AF1442" s="13">
        <f t="shared" si="1757"/>
        <v>1.9488088889128338E-3</v>
      </c>
      <c r="AG1442" s="13">
        <f t="shared" si="1758"/>
        <v>2.0577774986168347E-4</v>
      </c>
      <c r="AH1442" s="13">
        <f t="shared" si="1759"/>
        <v>6.308390980355177E-5</v>
      </c>
      <c r="AI1442" s="13">
        <f t="shared" si="1760"/>
        <v>9.9543744152688925E-5</v>
      </c>
      <c r="AJ1442" s="13">
        <f t="shared" si="1761"/>
        <v>7.853791109962322E-5</v>
      </c>
      <c r="AK1442" s="13">
        <f t="shared" si="1762"/>
        <v>4.1309835070639801E-5</v>
      </c>
      <c r="AL1442" s="13">
        <f t="shared" si="1763"/>
        <v>3.2583266268509816E-7</v>
      </c>
      <c r="AM1442" s="13">
        <f t="shared" si="1764"/>
        <v>1.2258117480615586E-2</v>
      </c>
      <c r="AN1442" s="13">
        <f t="shared" si="1765"/>
        <v>3.8830608486834558E-3</v>
      </c>
      <c r="AO1442" s="13">
        <f t="shared" si="1766"/>
        <v>6.1502761653337782E-4</v>
      </c>
      <c r="AP1442" s="13">
        <f t="shared" si="1767"/>
        <v>6.4941718889446995E-5</v>
      </c>
      <c r="AQ1442" s="13">
        <f t="shared" si="1768"/>
        <v>5.1429725336005395E-6</v>
      </c>
      <c r="AR1442" s="13">
        <f t="shared" si="1769"/>
        <v>3.9966766630751665E-6</v>
      </c>
      <c r="AS1442" s="13">
        <f t="shared" si="1770"/>
        <v>6.3065869006707851E-6</v>
      </c>
      <c r="AT1442" s="13">
        <f t="shared" si="1771"/>
        <v>4.975763826877824E-6</v>
      </c>
      <c r="AU1442" s="13">
        <f t="shared" si="1772"/>
        <v>2.617181691757072E-6</v>
      </c>
      <c r="AV1442" s="13">
        <f t="shared" si="1773"/>
        <v>1.0324505311126877E-6</v>
      </c>
      <c r="AW1442" s="13">
        <f t="shared" si="1774"/>
        <v>4.5241594548427141E-9</v>
      </c>
      <c r="AX1442" s="13">
        <f t="shared" si="1775"/>
        <v>3.2237985726309079E-3</v>
      </c>
      <c r="AY1442" s="13">
        <f t="shared" si="1776"/>
        <v>1.0212176577048141E-3</v>
      </c>
      <c r="AZ1442" s="13">
        <f t="shared" si="1777"/>
        <v>1.6174793196788018E-4</v>
      </c>
      <c r="BA1442" s="13">
        <f t="shared" si="1778"/>
        <v>1.7079214731876035E-5</v>
      </c>
      <c r="BB1442" s="13">
        <f t="shared" si="1779"/>
        <v>1.3525655582205074E-6</v>
      </c>
      <c r="BC1442" s="13">
        <f t="shared" si="1780"/>
        <v>8.5691695689964692E-8</v>
      </c>
      <c r="BD1442" s="13">
        <f t="shared" si="1781"/>
        <v>2.1100764044418683E-7</v>
      </c>
      <c r="BE1442" s="13">
        <f t="shared" si="1782"/>
        <v>3.3296114080513302E-7</v>
      </c>
      <c r="BF1442" s="13">
        <f t="shared" si="1783"/>
        <v>2.6269930570495107E-7</v>
      </c>
      <c r="BG1442" s="13">
        <f t="shared" si="1784"/>
        <v>1.3817613481058291E-7</v>
      </c>
      <c r="BH1442" s="13">
        <f t="shared" si="1785"/>
        <v>5.4509025575717045E-8</v>
      </c>
      <c r="BI1442" s="13">
        <f t="shared" si="1786"/>
        <v>1.7202587832043531E-8</v>
      </c>
      <c r="BJ1442" s="14">
        <f t="shared" si="1787"/>
        <v>0.69289268659670977</v>
      </c>
      <c r="BK1442" s="14">
        <f t="shared" si="1788"/>
        <v>0.23646785641657467</v>
      </c>
      <c r="BL1442" s="14">
        <f t="shared" si="1789"/>
        <v>6.9628882151297672E-2</v>
      </c>
      <c r="BM1442" s="14">
        <f t="shared" si="1790"/>
        <v>0.29362253446629721</v>
      </c>
      <c r="BN1442" s="14">
        <f t="shared" si="1791"/>
        <v>0.70514225532403008</v>
      </c>
    </row>
    <row r="1443" spans="1:66" x14ac:dyDescent="0.25">
      <c r="A1443" t="s">
        <v>192</v>
      </c>
      <c r="B1443" t="s">
        <v>280</v>
      </c>
      <c r="C1443" t="s">
        <v>199</v>
      </c>
      <c r="D1443" s="7" t="s">
        <v>510</v>
      </c>
      <c r="E1443" s="10">
        <f>VLOOKUP(A1443,home!$A$2:$E$405,3,FALSE)</f>
        <v>1.36619718309859</v>
      </c>
      <c r="F1443" s="10">
        <f>VLOOKUP(B1443,home!$B$2:$E$405,3,FALSE)</f>
        <v>1.05</v>
      </c>
      <c r="G1443" s="10">
        <f>VLOOKUP(C1443,away!$B$2:$E$405,4,FALSE)</f>
        <v>1.22</v>
      </c>
      <c r="H1443" s="10">
        <f>VLOOKUP(A1443,away!$A$2:$E$405,3,FALSE)</f>
        <v>1.1971830985915499</v>
      </c>
      <c r="I1443" s="10">
        <f>VLOOKUP(C1443,away!$B$2:$E$405,3,FALSE)</f>
        <v>0.85</v>
      </c>
      <c r="J1443" s="10">
        <f>VLOOKUP(B1443,home!$B$2:$E$405,4,FALSE)</f>
        <v>1.67</v>
      </c>
      <c r="K1443" s="12">
        <f t="shared" si="1736"/>
        <v>1.7500985915492937</v>
      </c>
      <c r="L1443" s="12">
        <f t="shared" si="1737"/>
        <v>1.699401408450705</v>
      </c>
      <c r="M1443" s="13">
        <f t="shared" si="1738"/>
        <v>3.1761513165123018E-2</v>
      </c>
      <c r="N1443" s="13">
        <f t="shared" si="1739"/>
        <v>5.5585779455756136E-2</v>
      </c>
      <c r="O1443" s="13">
        <f t="shared" si="1740"/>
        <v>5.3975560207335661E-2</v>
      </c>
      <c r="P1443" s="13">
        <f t="shared" si="1741"/>
        <v>9.4462551896942235E-2</v>
      </c>
      <c r="Q1443" s="13">
        <f t="shared" si="1742"/>
        <v>4.8640297167844251E-2</v>
      </c>
      <c r="R1443" s="13">
        <f t="shared" si="1743"/>
        <v>4.5863071519131035E-2</v>
      </c>
      <c r="S1443" s="13">
        <f t="shared" si="1744"/>
        <v>7.0235741481304445E-2</v>
      </c>
      <c r="T1443" s="13">
        <f t="shared" si="1745"/>
        <v>8.2659389514495349E-2</v>
      </c>
      <c r="U1443" s="13">
        <f t="shared" si="1746"/>
        <v>8.0264896869755756E-2</v>
      </c>
      <c r="V1443" s="13">
        <f t="shared" si="1747"/>
        <v>2.3209947139502078E-2</v>
      </c>
      <c r="W1443" s="13">
        <f t="shared" si="1748"/>
        <v>2.8375105188661112E-2</v>
      </c>
      <c r="X1443" s="13">
        <f t="shared" si="1749"/>
        <v>4.82206937225476E-2</v>
      </c>
      <c r="Y1443" s="13">
        <f t="shared" si="1750"/>
        <v>4.0973157414283742E-2</v>
      </c>
      <c r="Z1443" s="13">
        <f t="shared" si="1751"/>
        <v>2.5979922778495562E-2</v>
      </c>
      <c r="AA1443" s="13">
        <f t="shared" si="1752"/>
        <v>4.5467426263204498E-2</v>
      </c>
      <c r="AB1443" s="13">
        <f t="shared" si="1753"/>
        <v>3.9786239332302784E-2</v>
      </c>
      <c r="AC1443" s="13">
        <f t="shared" si="1754"/>
        <v>4.3143230157049618E-3</v>
      </c>
      <c r="AD1443" s="13">
        <f t="shared" si="1755"/>
        <v>1.2414807906434722E-2</v>
      </c>
      <c r="AE1443" s="13">
        <f t="shared" si="1756"/>
        <v>2.1097742041840114E-2</v>
      </c>
      <c r="AF1443" s="13">
        <f t="shared" si="1757"/>
        <v>1.7926766270516377E-2</v>
      </c>
      <c r="AG1443" s="13">
        <f t="shared" si="1758"/>
        <v>1.015492394969404E-2</v>
      </c>
      <c r="AH1443" s="13">
        <f t="shared" si="1759"/>
        <v>1.1037579340303978E-2</v>
      </c>
      <c r="AI1443" s="13">
        <f t="shared" si="1760"/>
        <v>1.9316852057579575E-2</v>
      </c>
      <c r="AJ1443" s="13">
        <f t="shared" si="1761"/>
        <v>1.6903197789568048E-2</v>
      </c>
      <c r="AK1443" s="13">
        <f t="shared" si="1762"/>
        <v>9.8607542147340597E-3</v>
      </c>
      <c r="AL1443" s="13">
        <f t="shared" si="1763"/>
        <v>5.1325257666718412E-4</v>
      </c>
      <c r="AM1443" s="13">
        <f t="shared" si="1764"/>
        <v>4.3454275662812873E-3</v>
      </c>
      <c r="AN1443" s="13">
        <f t="shared" si="1765"/>
        <v>7.3846257264589378E-3</v>
      </c>
      <c r="AO1443" s="13">
        <f t="shared" si="1766"/>
        <v>6.2747216802128171E-3</v>
      </c>
      <c r="AP1443" s="13">
        <f t="shared" si="1767"/>
        <v>3.5544236203299442E-3</v>
      </c>
      <c r="AQ1443" s="13">
        <f t="shared" si="1768"/>
        <v>1.5100981266547905E-3</v>
      </c>
      <c r="AR1443" s="13">
        <f t="shared" si="1769"/>
        <v>3.7514555753597949E-3</v>
      </c>
      <c r="AS1443" s="13">
        <f t="shared" si="1770"/>
        <v>6.5654171186969217E-3</v>
      </c>
      <c r="AT1443" s="13">
        <f t="shared" si="1771"/>
        <v>5.7450636261825536E-3</v>
      </c>
      <c r="AU1443" s="13">
        <f t="shared" si="1772"/>
        <v>3.3514759201810559E-3</v>
      </c>
      <c r="AV1443" s="13">
        <f t="shared" si="1773"/>
        <v>1.4663533218800602E-3</v>
      </c>
      <c r="AW1443" s="13">
        <f t="shared" si="1774"/>
        <v>4.2402076643661271E-5</v>
      </c>
      <c r="AX1443" s="13">
        <f t="shared" si="1775"/>
        <v>1.2674877772380596E-3</v>
      </c>
      <c r="AY1443" s="13">
        <f t="shared" si="1776"/>
        <v>2.1539705138324118E-3</v>
      </c>
      <c r="AZ1443" s="13">
        <f t="shared" si="1777"/>
        <v>1.8302302624840453E-3</v>
      </c>
      <c r="BA1443" s="13">
        <f t="shared" si="1778"/>
        <v>1.0367652952848298E-3</v>
      </c>
      <c r="BB1443" s="13">
        <f t="shared" si="1779"/>
        <v>4.4047010075996275E-4</v>
      </c>
      <c r="BC1443" s="13">
        <f t="shared" si="1780"/>
        <v>1.4970710192238086E-4</v>
      </c>
      <c r="BD1443" s="13">
        <f t="shared" si="1781"/>
        <v>1.062538148084449E-3</v>
      </c>
      <c r="BE1443" s="13">
        <f t="shared" si="1782"/>
        <v>1.8595465164299889E-3</v>
      </c>
      <c r="BF1443" s="13">
        <f t="shared" si="1783"/>
        <v>1.62719486966226E-3</v>
      </c>
      <c r="BG1443" s="13">
        <f t="shared" si="1784"/>
        <v>9.4925048319071943E-4</v>
      </c>
      <c r="BH1443" s="13">
        <f t="shared" si="1785"/>
        <v>4.1532048341489129E-4</v>
      </c>
      <c r="BI1443" s="13">
        <f t="shared" si="1786"/>
        <v>1.4537035861319456E-4</v>
      </c>
      <c r="BJ1443" s="14">
        <f t="shared" si="1787"/>
        <v>0.39599659040353297</v>
      </c>
      <c r="BK1443" s="14">
        <f t="shared" si="1788"/>
        <v>0.22665129978907633</v>
      </c>
      <c r="BL1443" s="14">
        <f t="shared" si="1789"/>
        <v>0.34941456401561122</v>
      </c>
      <c r="BM1443" s="14">
        <f t="shared" si="1790"/>
        <v>0.66564203513739528</v>
      </c>
      <c r="BN1443" s="14">
        <f t="shared" si="1791"/>
        <v>0.33028877341213231</v>
      </c>
    </row>
    <row r="1444" spans="1:66" x14ac:dyDescent="0.25">
      <c r="A1444" t="s">
        <v>32</v>
      </c>
      <c r="B1444" t="s">
        <v>206</v>
      </c>
      <c r="C1444" t="s">
        <v>33</v>
      </c>
      <c r="D1444" s="7" t="s">
        <v>510</v>
      </c>
      <c r="E1444" s="10">
        <f>VLOOKUP(A1444,home!$A$2:$E$405,3,FALSE)</f>
        <v>1.2833333333333301</v>
      </c>
      <c r="F1444" s="10">
        <f>VLOOKUP(B1444,home!$B$2:$E$405,3,FALSE)</f>
        <v>0.91</v>
      </c>
      <c r="G1444" s="10">
        <f>VLOOKUP(C1444,away!$B$2:$E$405,4,FALSE)</f>
        <v>0.78</v>
      </c>
      <c r="H1444" s="10">
        <f>VLOOKUP(A1444,away!$A$2:$E$405,3,FALSE)</f>
        <v>1.1666666666666701</v>
      </c>
      <c r="I1444" s="10">
        <f>VLOOKUP(C1444,away!$B$2:$E$405,3,FALSE)</f>
        <v>0.13</v>
      </c>
      <c r="J1444" s="10">
        <f>VLOOKUP(B1444,home!$B$2:$E$405,4,FALSE)</f>
        <v>1</v>
      </c>
      <c r="K1444" s="12">
        <f t="shared" si="1736"/>
        <v>0.91090999999999778</v>
      </c>
      <c r="L1444" s="12">
        <f t="shared" si="1737"/>
        <v>0.15166666666666712</v>
      </c>
      <c r="M1444" s="13">
        <f t="shared" si="1738"/>
        <v>0.34556425830157106</v>
      </c>
      <c r="N1444" s="13">
        <f t="shared" si="1739"/>
        <v>0.31477793852948333</v>
      </c>
      <c r="O1444" s="13">
        <f t="shared" si="1740"/>
        <v>5.2410579175738436E-2</v>
      </c>
      <c r="P1444" s="13">
        <f t="shared" si="1741"/>
        <v>4.7741320676971781E-2</v>
      </c>
      <c r="Q1444" s="13">
        <f t="shared" si="1742"/>
        <v>0.14336718599294546</v>
      </c>
      <c r="R1444" s="13">
        <f t="shared" si="1743"/>
        <v>3.974468920826842E-3</v>
      </c>
      <c r="S1444" s="13">
        <f t="shared" si="1744"/>
        <v>1.6489217600105391E-3</v>
      </c>
      <c r="T1444" s="13">
        <f t="shared" si="1745"/>
        <v>2.1744023208930128E-2</v>
      </c>
      <c r="U1444" s="13">
        <f t="shared" si="1746"/>
        <v>3.6203834846703694E-3</v>
      </c>
      <c r="V1444" s="13">
        <f t="shared" si="1747"/>
        <v>2.5311807066188753E-5</v>
      </c>
      <c r="W1444" s="13">
        <f t="shared" si="1748"/>
        <v>4.3531534464277884E-2</v>
      </c>
      <c r="X1444" s="13">
        <f t="shared" si="1749"/>
        <v>6.6022827270821663E-3</v>
      </c>
      <c r="Y1444" s="13">
        <f t="shared" si="1750"/>
        <v>5.0067310680373218E-4</v>
      </c>
      <c r="Z1444" s="13">
        <f t="shared" si="1751"/>
        <v>2.009314843306909E-4</v>
      </c>
      <c r="AA1444" s="13">
        <f t="shared" si="1752"/>
        <v>1.8303049839166918E-4</v>
      </c>
      <c r="AB1444" s="13">
        <f t="shared" si="1753"/>
        <v>8.3362155644977476E-5</v>
      </c>
      <c r="AC1444" s="13">
        <f t="shared" si="1754"/>
        <v>2.1855904311398362E-7</v>
      </c>
      <c r="AD1444" s="13">
        <f t="shared" si="1755"/>
        <v>9.9133275147138163E-3</v>
      </c>
      <c r="AE1444" s="13">
        <f t="shared" si="1756"/>
        <v>1.5035213397316001E-3</v>
      </c>
      <c r="AF1444" s="13">
        <f t="shared" si="1757"/>
        <v>1.1401703492964663E-4</v>
      </c>
      <c r="AG1444" s="13">
        <f t="shared" si="1758"/>
        <v>5.7641945436654842E-6</v>
      </c>
      <c r="AH1444" s="13">
        <f t="shared" si="1759"/>
        <v>7.6186521142053862E-6</v>
      </c>
      <c r="AI1444" s="13">
        <f t="shared" si="1760"/>
        <v>6.939906397350811E-6</v>
      </c>
      <c r="AJ1444" s="13">
        <f t="shared" si="1761"/>
        <v>3.1608150682054058E-6</v>
      </c>
      <c r="AK1444" s="13">
        <f t="shared" si="1762"/>
        <v>9.5973935125965987E-7</v>
      </c>
      <c r="AL1444" s="13">
        <f t="shared" si="1763"/>
        <v>1.207798215641952E-9</v>
      </c>
      <c r="AM1444" s="13">
        <f t="shared" si="1764"/>
        <v>1.8060298332855885E-3</v>
      </c>
      <c r="AN1444" s="13">
        <f t="shared" si="1765"/>
        <v>2.7391452471498174E-4</v>
      </c>
      <c r="AO1444" s="13">
        <f t="shared" si="1766"/>
        <v>2.0771851457552839E-5</v>
      </c>
      <c r="AP1444" s="13">
        <f t="shared" si="1767"/>
        <v>1.050132490354063E-6</v>
      </c>
      <c r="AQ1444" s="13">
        <f t="shared" si="1768"/>
        <v>3.9817523592591678E-8</v>
      </c>
      <c r="AR1444" s="13">
        <f t="shared" si="1769"/>
        <v>2.3109911413089757E-7</v>
      </c>
      <c r="AS1444" s="13">
        <f t="shared" si="1770"/>
        <v>2.1051049405297539E-7</v>
      </c>
      <c r="AT1444" s="13">
        <f t="shared" si="1771"/>
        <v>9.5878057068897662E-8</v>
      </c>
      <c r="AU1444" s="13">
        <f t="shared" si="1772"/>
        <v>2.9112093654876458E-8</v>
      </c>
      <c r="AV1444" s="13">
        <f t="shared" si="1773"/>
        <v>6.6296243077908608E-9</v>
      </c>
      <c r="AW1444" s="13">
        <f t="shared" si="1774"/>
        <v>4.6350827781271842E-12</v>
      </c>
      <c r="AX1444" s="13">
        <f t="shared" si="1775"/>
        <v>2.7418843923969515E-4</v>
      </c>
      <c r="AY1444" s="13">
        <f t="shared" si="1776"/>
        <v>4.1585246618020557E-5</v>
      </c>
      <c r="AZ1444" s="13">
        <f t="shared" si="1777"/>
        <v>3.1535478685332339E-6</v>
      </c>
      <c r="BA1444" s="13">
        <f t="shared" si="1778"/>
        <v>1.5942936446473616E-7</v>
      </c>
      <c r="BB1444" s="13">
        <f t="shared" si="1779"/>
        <v>6.0450300692879305E-9</v>
      </c>
      <c r="BC1444" s="13">
        <f t="shared" si="1780"/>
        <v>1.8336591210173458E-10</v>
      </c>
      <c r="BD1444" s="13">
        <f t="shared" si="1781"/>
        <v>5.8416720516421388E-9</v>
      </c>
      <c r="BE1444" s="13">
        <f t="shared" si="1782"/>
        <v>5.3212374885613277E-9</v>
      </c>
      <c r="BF1444" s="13">
        <f t="shared" si="1783"/>
        <v>2.4235842203526935E-9</v>
      </c>
      <c r="BG1444" s="13">
        <f t="shared" si="1784"/>
        <v>7.3588903405382229E-10</v>
      </c>
      <c r="BH1444" s="13">
        <f t="shared" si="1785"/>
        <v>1.6758217000249137E-10</v>
      </c>
      <c r="BI1444" s="13">
        <f t="shared" si="1786"/>
        <v>3.0530454895393817E-11</v>
      </c>
      <c r="BJ1444" s="14">
        <f t="shared" si="1787"/>
        <v>0.5444811671644002</v>
      </c>
      <c r="BK1444" s="14">
        <f t="shared" si="1788"/>
        <v>0.39502161755907889</v>
      </c>
      <c r="BL1444" s="14">
        <f t="shared" si="1789"/>
        <v>6.0291091098081943E-2</v>
      </c>
      <c r="BM1444" s="14">
        <f t="shared" si="1790"/>
        <v>9.2117470466371892E-2</v>
      </c>
      <c r="BN1444" s="14">
        <f t="shared" si="1791"/>
        <v>0.90783575159753693</v>
      </c>
    </row>
    <row r="1445" spans="1:66" x14ac:dyDescent="0.25">
      <c r="A1445" t="s">
        <v>32</v>
      </c>
      <c r="B1445" t="s">
        <v>34</v>
      </c>
      <c r="C1445" t="s">
        <v>195</v>
      </c>
      <c r="D1445" s="7" t="s">
        <v>510</v>
      </c>
      <c r="E1445" s="10">
        <f>VLOOKUP(A1445,home!$A$2:$E$405,3,FALSE)</f>
        <v>1.2833333333333301</v>
      </c>
      <c r="F1445" s="10">
        <f>VLOOKUP(B1445,home!$B$2:$E$405,3,FALSE)</f>
        <v>0.39</v>
      </c>
      <c r="G1445" s="10">
        <f>VLOOKUP(C1445,away!$B$2:$E$405,4,FALSE)</f>
        <v>1.56</v>
      </c>
      <c r="H1445" s="10">
        <f>VLOOKUP(A1445,away!$A$2:$E$405,3,FALSE)</f>
        <v>1.1666666666666701</v>
      </c>
      <c r="I1445" s="10">
        <f>VLOOKUP(C1445,away!$B$2:$E$405,3,FALSE)</f>
        <v>1.04</v>
      </c>
      <c r="J1445" s="10">
        <f>VLOOKUP(B1445,home!$B$2:$E$405,4,FALSE)</f>
        <v>1.29</v>
      </c>
      <c r="K1445" s="12">
        <f t="shared" si="1736"/>
        <v>0.78077999999999803</v>
      </c>
      <c r="L1445" s="12">
        <f t="shared" si="1737"/>
        <v>1.5652000000000046</v>
      </c>
      <c r="M1445" s="13">
        <f t="shared" si="1738"/>
        <v>9.5753317883205569E-2</v>
      </c>
      <c r="N1445" s="13">
        <f t="shared" si="1739"/>
        <v>7.4762275536849054E-2</v>
      </c>
      <c r="O1445" s="13">
        <f t="shared" si="1740"/>
        <v>0.14987309315079381</v>
      </c>
      <c r="P1445" s="13">
        <f t="shared" si="1741"/>
        <v>0.11701791367027649</v>
      </c>
      <c r="Q1445" s="13">
        <f t="shared" si="1742"/>
        <v>2.918644474683043E-2</v>
      </c>
      <c r="R1445" s="13">
        <f t="shared" si="1743"/>
        <v>0.11729068269981159</v>
      </c>
      <c r="S1445" s="13">
        <f t="shared" si="1744"/>
        <v>3.5751221008462751E-2</v>
      </c>
      <c r="T1445" s="13">
        <f t="shared" si="1745"/>
        <v>4.5682623317739125E-2</v>
      </c>
      <c r="U1445" s="13">
        <f t="shared" si="1746"/>
        <v>9.1578219238358655E-2</v>
      </c>
      <c r="V1445" s="13">
        <f t="shared" si="1747"/>
        <v>4.8545266409092585E-3</v>
      </c>
      <c r="W1445" s="13">
        <f t="shared" si="1748"/>
        <v>7.5960641098100686E-3</v>
      </c>
      <c r="X1445" s="13">
        <f t="shared" si="1749"/>
        <v>1.1889359544674754E-2</v>
      </c>
      <c r="Y1445" s="13">
        <f t="shared" si="1750"/>
        <v>9.3046127796624911E-3</v>
      </c>
      <c r="Z1445" s="13">
        <f t="shared" si="1751"/>
        <v>6.1194458853915217E-2</v>
      </c>
      <c r="AA1445" s="13">
        <f t="shared" si="1752"/>
        <v>4.7779409583959799E-2</v>
      </c>
      <c r="AB1445" s="13">
        <f t="shared" si="1753"/>
        <v>1.8652603707482021E-2</v>
      </c>
      <c r="AC1445" s="13">
        <f t="shared" si="1754"/>
        <v>3.7078779091816454E-4</v>
      </c>
      <c r="AD1445" s="13">
        <f t="shared" si="1755"/>
        <v>1.4827137339143725E-3</v>
      </c>
      <c r="AE1445" s="13">
        <f t="shared" si="1756"/>
        <v>2.3207435363227827E-3</v>
      </c>
      <c r="AF1445" s="13">
        <f t="shared" si="1757"/>
        <v>1.8162138915262154E-3</v>
      </c>
      <c r="AG1445" s="13">
        <f t="shared" si="1758"/>
        <v>9.4757932767228019E-4</v>
      </c>
      <c r="AH1445" s="13">
        <f t="shared" si="1759"/>
        <v>2.3945391749537109E-2</v>
      </c>
      <c r="AI1445" s="13">
        <f t="shared" si="1760"/>
        <v>1.8696082970203535E-2</v>
      </c>
      <c r="AJ1445" s="13">
        <f t="shared" si="1761"/>
        <v>7.2987638307377405E-3</v>
      </c>
      <c r="AK1445" s="13">
        <f t="shared" si="1762"/>
        <v>1.8995762745877994E-3</v>
      </c>
      <c r="AL1445" s="13">
        <f t="shared" si="1763"/>
        <v>1.8125247110738227E-5</v>
      </c>
      <c r="AM1445" s="13">
        <f t="shared" si="1764"/>
        <v>2.3153464583313218E-4</v>
      </c>
      <c r="AN1445" s="13">
        <f t="shared" si="1765"/>
        <v>3.6239802765801959E-4</v>
      </c>
      <c r="AO1445" s="13">
        <f t="shared" si="1766"/>
        <v>2.8361269644516698E-4</v>
      </c>
      <c r="AP1445" s="13">
        <f t="shared" si="1767"/>
        <v>1.4797019749199222E-4</v>
      </c>
      <c r="AQ1445" s="13">
        <f t="shared" si="1768"/>
        <v>5.7900738278616767E-5</v>
      </c>
      <c r="AR1445" s="13">
        <f t="shared" si="1769"/>
        <v>7.4958654332751102E-3</v>
      </c>
      <c r="AS1445" s="13">
        <f t="shared" si="1770"/>
        <v>5.8526218129925254E-3</v>
      </c>
      <c r="AT1445" s="13">
        <f t="shared" si="1771"/>
        <v>2.2848050295741465E-3</v>
      </c>
      <c r="AU1445" s="13">
        <f t="shared" si="1772"/>
        <v>5.946433569969659E-4</v>
      </c>
      <c r="AV1445" s="13">
        <f t="shared" si="1773"/>
        <v>1.1607141006902245E-4</v>
      </c>
      <c r="AW1445" s="13">
        <f t="shared" si="1774"/>
        <v>6.1529013898094724E-7</v>
      </c>
      <c r="AX1445" s="13">
        <f t="shared" si="1775"/>
        <v>3.0129603462265414E-5</v>
      </c>
      <c r="AY1445" s="13">
        <f t="shared" si="1776"/>
        <v>4.7158855339137962E-5</v>
      </c>
      <c r="AZ1445" s="13">
        <f t="shared" si="1777"/>
        <v>3.6906520188409487E-5</v>
      </c>
      <c r="BA1445" s="13">
        <f t="shared" si="1778"/>
        <v>1.9255361799632897E-5</v>
      </c>
      <c r="BB1445" s="13">
        <f t="shared" si="1779"/>
        <v>7.53462307219638E-6</v>
      </c>
      <c r="BC1445" s="13">
        <f t="shared" si="1780"/>
        <v>2.358638406520359E-6</v>
      </c>
      <c r="BD1445" s="13">
        <f t="shared" si="1781"/>
        <v>1.9554214293603764E-3</v>
      </c>
      <c r="BE1445" s="13">
        <f t="shared" si="1782"/>
        <v>1.5267539436159907E-3</v>
      </c>
      <c r="BF1445" s="13">
        <f t="shared" si="1783"/>
        <v>5.960294720482452E-4</v>
      </c>
      <c r="BG1445" s="13">
        <f t="shared" si="1784"/>
        <v>1.5512263039527591E-4</v>
      </c>
      <c r="BH1445" s="13">
        <f t="shared" si="1785"/>
        <v>3.0279161840005802E-5</v>
      </c>
      <c r="BI1445" s="13">
        <f t="shared" si="1786"/>
        <v>4.7282727962879346E-6</v>
      </c>
      <c r="BJ1445" s="14">
        <f t="shared" si="1787"/>
        <v>0.18621539043297672</v>
      </c>
      <c r="BK1445" s="14">
        <f t="shared" si="1788"/>
        <v>0.2538130510962221</v>
      </c>
      <c r="BL1445" s="14">
        <f t="shared" si="1789"/>
        <v>0.49762616515843611</v>
      </c>
      <c r="BM1445" s="14">
        <f t="shared" si="1790"/>
        <v>0.41491879428858292</v>
      </c>
      <c r="BN1445" s="14">
        <f t="shared" si="1791"/>
        <v>0.58388372768776686</v>
      </c>
    </row>
    <row r="1446" spans="1:66" x14ac:dyDescent="0.25">
      <c r="A1446" t="s">
        <v>32</v>
      </c>
      <c r="B1446" t="s">
        <v>210</v>
      </c>
      <c r="C1446" t="s">
        <v>207</v>
      </c>
      <c r="D1446" s="7" t="s">
        <v>510</v>
      </c>
      <c r="E1446" s="10">
        <f>VLOOKUP(A1446,home!$A$2:$E$405,3,FALSE)</f>
        <v>1.2833333333333301</v>
      </c>
      <c r="F1446" s="10">
        <f>VLOOKUP(B1446,home!$B$2:$E$405,3,FALSE)</f>
        <v>1.17</v>
      </c>
      <c r="G1446" s="10">
        <f>VLOOKUP(C1446,away!$B$2:$E$405,4,FALSE)</f>
        <v>1.56</v>
      </c>
      <c r="H1446" s="10">
        <f>VLOOKUP(A1446,away!$A$2:$E$405,3,FALSE)</f>
        <v>1.1666666666666701</v>
      </c>
      <c r="I1446" s="10">
        <f>VLOOKUP(C1446,away!$B$2:$E$405,3,FALSE)</f>
        <v>0.89</v>
      </c>
      <c r="J1446" s="10">
        <f>VLOOKUP(B1446,home!$B$2:$E$405,4,FALSE)</f>
        <v>0.43</v>
      </c>
      <c r="K1446" s="12">
        <f t="shared" si="1736"/>
        <v>2.3423399999999939</v>
      </c>
      <c r="L1446" s="12">
        <f t="shared" si="1737"/>
        <v>0.44648333333333468</v>
      </c>
      <c r="M1446" s="13">
        <f t="shared" si="1738"/>
        <v>6.1493528746922925E-2</v>
      </c>
      <c r="N1446" s="13">
        <f t="shared" si="1739"/>
        <v>0.14403875212506706</v>
      </c>
      <c r="O1446" s="13">
        <f t="shared" si="1740"/>
        <v>2.7455835693355381E-2</v>
      </c>
      <c r="P1446" s="13">
        <f t="shared" si="1741"/>
        <v>6.4310902177973861E-2</v>
      </c>
      <c r="Q1446" s="13">
        <f t="shared" si="1742"/>
        <v>0.16869386532631439</v>
      </c>
      <c r="R1446" s="13">
        <f t="shared" si="1743"/>
        <v>6.1292865199108291E-3</v>
      </c>
      <c r="S1446" s="13">
        <f t="shared" si="1744"/>
        <v>1.6814338936240843E-2</v>
      </c>
      <c r="T1446" s="13">
        <f t="shared" si="1745"/>
        <v>7.5318999303777487E-2</v>
      </c>
      <c r="U1446" s="13">
        <f t="shared" si="1746"/>
        <v>1.4356872987047893E-2</v>
      </c>
      <c r="V1446" s="13">
        <f t="shared" si="1747"/>
        <v>1.9538556487177826E-3</v>
      </c>
      <c r="W1446" s="13">
        <f t="shared" si="1748"/>
        <v>0.13171279616947942</v>
      </c>
      <c r="X1446" s="13">
        <f t="shared" si="1749"/>
        <v>5.8807568276403231E-2</v>
      </c>
      <c r="Y1446" s="13">
        <f t="shared" si="1750"/>
        <v>1.3128299554638092E-2</v>
      </c>
      <c r="Z1446" s="13">
        <f t="shared" si="1751"/>
        <v>9.1220809212162052E-4</v>
      </c>
      <c r="AA1446" s="13">
        <f t="shared" si="1752"/>
        <v>2.1367015025001504E-3</v>
      </c>
      <c r="AB1446" s="13">
        <f t="shared" si="1753"/>
        <v>2.5024406986830956E-3</v>
      </c>
      <c r="AC1446" s="13">
        <f t="shared" si="1754"/>
        <v>1.2771081573040589E-4</v>
      </c>
      <c r="AD1446" s="13">
        <f t="shared" si="1755"/>
        <v>7.7129037744904413E-2</v>
      </c>
      <c r="AE1446" s="13">
        <f t="shared" si="1756"/>
        <v>3.44368298691375E-2</v>
      </c>
      <c r="AF1446" s="13">
        <f t="shared" si="1757"/>
        <v>7.6877352947027277E-3</v>
      </c>
      <c r="AG1446" s="13">
        <f t="shared" si="1758"/>
        <v>1.1441485600543998E-3</v>
      </c>
      <c r="AH1446" s="13">
        <f t="shared" si="1759"/>
        <v>1.0182142741602569E-4</v>
      </c>
      <c r="AI1446" s="13">
        <f t="shared" si="1760"/>
        <v>2.3850040229365298E-4</v>
      </c>
      <c r="AJ1446" s="13">
        <f t="shared" si="1761"/>
        <v>2.7932451615425693E-4</v>
      </c>
      <c r="AK1446" s="13">
        <f t="shared" si="1762"/>
        <v>2.1809099572292015E-4</v>
      </c>
      <c r="AL1446" s="13">
        <f t="shared" si="1763"/>
        <v>5.3424794087253354E-6</v>
      </c>
      <c r="AM1446" s="13">
        <f t="shared" si="1764"/>
        <v>3.6132486054279767E-2</v>
      </c>
      <c r="AN1446" s="13">
        <f t="shared" si="1765"/>
        <v>1.6132552815135055E-2</v>
      </c>
      <c r="AO1446" s="13">
        <f t="shared" si="1766"/>
        <v>3.6014579780387856E-3</v>
      </c>
      <c r="AP1446" s="13">
        <f t="shared" si="1767"/>
        <v>5.3599698763156286E-4</v>
      </c>
      <c r="AQ1446" s="13">
        <f t="shared" si="1768"/>
        <v>5.9828430423591589E-5</v>
      </c>
      <c r="AR1446" s="13">
        <f t="shared" si="1769"/>
        <v>9.0923140634930723E-6</v>
      </c>
      <c r="AS1446" s="13">
        <f t="shared" si="1770"/>
        <v>2.1297290923482305E-5</v>
      </c>
      <c r="AT1446" s="13">
        <f t="shared" si="1771"/>
        <v>2.4942748210854712E-5</v>
      </c>
      <c r="AU1446" s="13">
        <f t="shared" si="1772"/>
        <v>1.9474798948071093E-5</v>
      </c>
      <c r="AV1446" s="13">
        <f t="shared" si="1773"/>
        <v>1.1404150142006183E-5</v>
      </c>
      <c r="AW1446" s="13">
        <f t="shared" si="1774"/>
        <v>1.5520136727465866E-7</v>
      </c>
      <c r="AX1446" s="13">
        <f t="shared" si="1775"/>
        <v>1.4105761230730249E-2</v>
      </c>
      <c r="AY1446" s="13">
        <f t="shared" si="1776"/>
        <v>6.2979872935005621E-3</v>
      </c>
      <c r="AZ1446" s="13">
        <f t="shared" si="1777"/>
        <v>1.4059731800465589E-3</v>
      </c>
      <c r="BA1446" s="13">
        <f t="shared" si="1778"/>
        <v>2.092478640014854E-4</v>
      </c>
      <c r="BB1446" s="13">
        <f t="shared" si="1779"/>
        <v>2.3356420953065874E-5</v>
      </c>
      <c r="BC1446" s="13">
        <f t="shared" si="1780"/>
        <v>2.0856505363722794E-6</v>
      </c>
      <c r="BD1446" s="13">
        <f t="shared" si="1781"/>
        <v>6.7659444846365682E-7</v>
      </c>
      <c r="BE1446" s="13">
        <f t="shared" si="1782"/>
        <v>1.5848142404143575E-6</v>
      </c>
      <c r="BF1446" s="13">
        <f t="shared" si="1783"/>
        <v>1.8560868939460789E-6</v>
      </c>
      <c r="BG1446" s="13">
        <f t="shared" si="1784"/>
        <v>1.4491955250552157E-6</v>
      </c>
      <c r="BH1446" s="13">
        <f t="shared" si="1785"/>
        <v>8.4862716153945641E-7</v>
      </c>
      <c r="BI1446" s="13">
        <f t="shared" si="1786"/>
        <v>3.9755466911206479E-7</v>
      </c>
      <c r="BJ1446" s="14">
        <f t="shared" si="1787"/>
        <v>0.79060476612975572</v>
      </c>
      <c r="BK1446" s="14">
        <f t="shared" si="1788"/>
        <v>0.15100366609849511</v>
      </c>
      <c r="BL1446" s="14">
        <f t="shared" si="1789"/>
        <v>5.3511898918310652E-2</v>
      </c>
      <c r="BM1446" s="14">
        <f t="shared" si="1790"/>
        <v>0.51761253655700523</v>
      </c>
      <c r="BN1446" s="14">
        <f t="shared" si="1791"/>
        <v>0.47212217058954442</v>
      </c>
    </row>
    <row r="1447" spans="1:66" x14ac:dyDescent="0.25">
      <c r="A1447" t="s">
        <v>298</v>
      </c>
      <c r="B1447" t="s">
        <v>325</v>
      </c>
      <c r="C1447" t="s">
        <v>299</v>
      </c>
      <c r="D1447" s="7" t="s">
        <v>510</v>
      </c>
      <c r="E1447" s="10">
        <f>VLOOKUP(A1447,home!$A$2:$E$405,3,FALSE)</f>
        <v>1.7333333333333301</v>
      </c>
      <c r="F1447" s="10">
        <f>VLOOKUP(B1447,home!$B$2:$E$405,3,FALSE)</f>
        <v>1.35</v>
      </c>
      <c r="G1447" s="10">
        <f>VLOOKUP(C1447,away!$B$2:$E$405,4,FALSE)</f>
        <v>0.67</v>
      </c>
      <c r="H1447" s="10">
        <f>VLOOKUP(A1447,away!$A$2:$E$405,3,FALSE)</f>
        <v>1.4666666666666699</v>
      </c>
      <c r="I1447" s="10">
        <f>VLOOKUP(C1447,away!$B$2:$E$405,3,FALSE)</f>
        <v>0.87</v>
      </c>
      <c r="J1447" s="10">
        <f>VLOOKUP(B1447,home!$B$2:$E$405,4,FALSE)</f>
        <v>0.8</v>
      </c>
      <c r="K1447" s="12">
        <f t="shared" si="1736"/>
        <v>1.5677999999999974</v>
      </c>
      <c r="L1447" s="12">
        <f t="shared" si="1737"/>
        <v>1.0208000000000024</v>
      </c>
      <c r="M1447" s="13">
        <f t="shared" si="1738"/>
        <v>7.5125141695406905E-2</v>
      </c>
      <c r="N1447" s="13">
        <f t="shared" si="1739"/>
        <v>0.11778119715005875</v>
      </c>
      <c r="O1447" s="13">
        <f t="shared" si="1740"/>
        <v>7.6687744642671529E-2</v>
      </c>
      <c r="P1447" s="13">
        <f t="shared" si="1741"/>
        <v>0.12023104605078024</v>
      </c>
      <c r="Q1447" s="13">
        <f t="shared" si="1742"/>
        <v>9.23286804459309E-2</v>
      </c>
      <c r="R1447" s="13">
        <f t="shared" si="1743"/>
        <v>3.914142486561964E-2</v>
      </c>
      <c r="S1447" s="13">
        <f t="shared" si="1744"/>
        <v>4.8104749316395093E-2</v>
      </c>
      <c r="T1447" s="13">
        <f t="shared" si="1745"/>
        <v>9.4249116999206475E-2</v>
      </c>
      <c r="U1447" s="13">
        <f t="shared" si="1746"/>
        <v>6.1365925904318372E-2</v>
      </c>
      <c r="V1447" s="13">
        <f t="shared" si="1747"/>
        <v>8.5541481553990852E-3</v>
      </c>
      <c r="W1447" s="13">
        <f t="shared" si="1748"/>
        <v>4.8250968401043405E-2</v>
      </c>
      <c r="X1447" s="13">
        <f t="shared" si="1749"/>
        <v>4.925458854378522E-2</v>
      </c>
      <c r="Y1447" s="13">
        <f t="shared" si="1750"/>
        <v>2.5139541992748031E-2</v>
      </c>
      <c r="Z1447" s="13">
        <f t="shared" si="1751"/>
        <v>1.331852216760821E-2</v>
      </c>
      <c r="AA1447" s="13">
        <f t="shared" si="1752"/>
        <v>2.0880779054376117E-2</v>
      </c>
      <c r="AB1447" s="13">
        <f t="shared" si="1753"/>
        <v>1.6368442700725412E-2</v>
      </c>
      <c r="AC1447" s="13">
        <f t="shared" si="1754"/>
        <v>8.5563414389861392E-4</v>
      </c>
      <c r="AD1447" s="13">
        <f t="shared" si="1755"/>
        <v>1.8911967064788943E-2</v>
      </c>
      <c r="AE1447" s="13">
        <f t="shared" si="1756"/>
        <v>1.9305335979736597E-2</v>
      </c>
      <c r="AF1447" s="13">
        <f t="shared" si="1757"/>
        <v>9.8534434840575821E-3</v>
      </c>
      <c r="AG1447" s="13">
        <f t="shared" si="1758"/>
        <v>3.3527983695086682E-3</v>
      </c>
      <c r="AH1447" s="13">
        <f t="shared" si="1759"/>
        <v>3.3988868571736223E-3</v>
      </c>
      <c r="AI1447" s="13">
        <f t="shared" si="1760"/>
        <v>5.328774814676797E-3</v>
      </c>
      <c r="AJ1447" s="13">
        <f t="shared" si="1761"/>
        <v>4.177226577225134E-3</v>
      </c>
      <c r="AK1447" s="13">
        <f t="shared" si="1762"/>
        <v>2.1830186092578513E-3</v>
      </c>
      <c r="AL1447" s="13">
        <f t="shared" si="1763"/>
        <v>5.4774625823558992E-5</v>
      </c>
      <c r="AM1447" s="13">
        <f t="shared" si="1764"/>
        <v>5.9300363928352032E-3</v>
      </c>
      <c r="AN1447" s="13">
        <f t="shared" si="1765"/>
        <v>6.0533811498061892E-3</v>
      </c>
      <c r="AO1447" s="13">
        <f t="shared" si="1766"/>
        <v>3.0896457388610858E-3</v>
      </c>
      <c r="AP1447" s="13">
        <f t="shared" si="1767"/>
        <v>1.0513034567431346E-3</v>
      </c>
      <c r="AQ1447" s="13">
        <f t="shared" si="1768"/>
        <v>2.6829264216084858E-4</v>
      </c>
      <c r="AR1447" s="13">
        <f t="shared" si="1769"/>
        <v>6.939167407605686E-4</v>
      </c>
      <c r="AS1447" s="13">
        <f t="shared" si="1770"/>
        <v>1.0879226661644177E-3</v>
      </c>
      <c r="AT1447" s="13">
        <f t="shared" si="1771"/>
        <v>8.5282257800628567E-4</v>
      </c>
      <c r="AU1447" s="13">
        <f t="shared" si="1772"/>
        <v>4.4568507926608407E-4</v>
      </c>
      <c r="AV1447" s="13">
        <f t="shared" si="1773"/>
        <v>1.746862668183415E-4</v>
      </c>
      <c r="AW1447" s="13">
        <f t="shared" si="1774"/>
        <v>2.4350520016720097E-6</v>
      </c>
      <c r="AX1447" s="13">
        <f t="shared" si="1775"/>
        <v>1.5495185094478374E-3</v>
      </c>
      <c r="AY1447" s="13">
        <f t="shared" si="1776"/>
        <v>1.5817484944443561E-3</v>
      </c>
      <c r="AZ1447" s="13">
        <f t="shared" si="1777"/>
        <v>8.0732443156440118E-4</v>
      </c>
      <c r="BA1447" s="13">
        <f t="shared" si="1778"/>
        <v>2.7470559324698092E-4</v>
      </c>
      <c r="BB1447" s="13">
        <f t="shared" si="1779"/>
        <v>7.0104867396629679E-5</v>
      </c>
      <c r="BC1447" s="13">
        <f t="shared" si="1780"/>
        <v>1.4312609727695955E-5</v>
      </c>
      <c r="BD1447" s="13">
        <f t="shared" si="1781"/>
        <v>1.180583681613983E-4</v>
      </c>
      <c r="BE1447" s="13">
        <f t="shared" si="1782"/>
        <v>1.8509190960343995E-4</v>
      </c>
      <c r="BF1447" s="13">
        <f t="shared" si="1783"/>
        <v>1.4509354793813633E-4</v>
      </c>
      <c r="BG1447" s="13">
        <f t="shared" si="1784"/>
        <v>7.5825888152469917E-5</v>
      </c>
      <c r="BH1447" s="13">
        <f t="shared" si="1785"/>
        <v>2.9719956861360553E-5</v>
      </c>
      <c r="BI1447" s="13">
        <f t="shared" si="1786"/>
        <v>9.3189896734481865E-6</v>
      </c>
      <c r="BJ1447" s="14">
        <f t="shared" si="1787"/>
        <v>0.49911801231709896</v>
      </c>
      <c r="BK1447" s="14">
        <f t="shared" si="1788"/>
        <v>0.25450724248214779</v>
      </c>
      <c r="BL1447" s="14">
        <f t="shared" si="1789"/>
        <v>0.23335036601745043</v>
      </c>
      <c r="BM1447" s="14">
        <f t="shared" si="1790"/>
        <v>0.47741959469139467</v>
      </c>
      <c r="BN1447" s="14">
        <f t="shared" si="1791"/>
        <v>0.52129523485046791</v>
      </c>
    </row>
    <row r="1448" spans="1:66" x14ac:dyDescent="0.25">
      <c r="A1448" t="s">
        <v>298</v>
      </c>
      <c r="B1448" t="s">
        <v>330</v>
      </c>
      <c r="C1448" t="s">
        <v>203</v>
      </c>
      <c r="D1448" s="7" t="s">
        <v>510</v>
      </c>
      <c r="E1448" s="10">
        <f>VLOOKUP(A1448,home!$A$2:$E$405,3,FALSE)</f>
        <v>1.7333333333333301</v>
      </c>
      <c r="F1448" s="10">
        <f>VLOOKUP(B1448,home!$B$2:$E$405,3,FALSE)</f>
        <v>1.04</v>
      </c>
      <c r="G1448" s="10">
        <f>VLOOKUP(C1448,away!$B$2:$E$405,4,FALSE)</f>
        <v>0.96</v>
      </c>
      <c r="H1448" s="10">
        <f>VLOOKUP(A1448,away!$A$2:$E$405,3,FALSE)</f>
        <v>1.4666666666666699</v>
      </c>
      <c r="I1448" s="10">
        <f>VLOOKUP(C1448,away!$B$2:$E$405,3,FALSE)</f>
        <v>0.87</v>
      </c>
      <c r="J1448" s="10">
        <f>VLOOKUP(B1448,home!$B$2:$E$405,4,FALSE)</f>
        <v>1.23</v>
      </c>
      <c r="K1448" s="12">
        <f t="shared" si="1736"/>
        <v>1.7305599999999968</v>
      </c>
      <c r="L1448" s="12">
        <f t="shared" si="1737"/>
        <v>1.5694800000000035</v>
      </c>
      <c r="M1448" s="13">
        <f t="shared" si="1738"/>
        <v>3.6881692104050089E-2</v>
      </c>
      <c r="N1448" s="13">
        <f t="shared" si="1739"/>
        <v>6.382598108758479E-2</v>
      </c>
      <c r="O1448" s="13">
        <f t="shared" si="1740"/>
        <v>5.7885078123464655E-2</v>
      </c>
      <c r="P1448" s="13">
        <f t="shared" si="1741"/>
        <v>0.10017360079734279</v>
      </c>
      <c r="Q1448" s="13">
        <f t="shared" si="1742"/>
        <v>5.5227344915465285E-2</v>
      </c>
      <c r="R1448" s="13">
        <f t="shared" si="1743"/>
        <v>4.5424736206607773E-2</v>
      </c>
      <c r="S1448" s="13">
        <f t="shared" si="1744"/>
        <v>6.8019861103413556E-2</v>
      </c>
      <c r="T1448" s="13">
        <f t="shared" si="1745"/>
        <v>8.6678213297924633E-2</v>
      </c>
      <c r="U1448" s="13">
        <f t="shared" si="1746"/>
        <v>7.8610231489706986E-2</v>
      </c>
      <c r="V1448" s="13">
        <f t="shared" si="1747"/>
        <v>2.0527481925603507E-2</v>
      </c>
      <c r="W1448" s="13">
        <f t="shared" si="1748"/>
        <v>3.1858078005635802E-2</v>
      </c>
      <c r="X1448" s="13">
        <f t="shared" si="1749"/>
        <v>5.0000616268285392E-2</v>
      </c>
      <c r="Y1448" s="13">
        <f t="shared" si="1750"/>
        <v>3.923748361037438E-2</v>
      </c>
      <c r="Z1448" s="13">
        <f t="shared" si="1751"/>
        <v>2.3764404993848978E-2</v>
      </c>
      <c r="AA1448" s="13">
        <f t="shared" si="1752"/>
        <v>4.1125728706155204E-2</v>
      </c>
      <c r="AB1448" s="13">
        <f t="shared" si="1753"/>
        <v>3.5585270534861921E-2</v>
      </c>
      <c r="AC1448" s="13">
        <f t="shared" si="1754"/>
        <v>3.4846418074936051E-3</v>
      </c>
      <c r="AD1448" s="13">
        <f t="shared" si="1755"/>
        <v>1.3783078868358244E-2</v>
      </c>
      <c r="AE1448" s="13">
        <f t="shared" si="1756"/>
        <v>2.1632266622310943E-2</v>
      </c>
      <c r="AF1448" s="13">
        <f t="shared" si="1757"/>
        <v>1.6975704909192334E-2</v>
      </c>
      <c r="AG1448" s="13">
        <f t="shared" si="1758"/>
        <v>8.8810097802930824E-3</v>
      </c>
      <c r="AH1448" s="13">
        <f t="shared" si="1759"/>
        <v>9.3244395874365459E-3</v>
      </c>
      <c r="AI1448" s="13">
        <f t="shared" si="1760"/>
        <v>1.6136502172434154E-2</v>
      </c>
      <c r="AJ1448" s="13">
        <f t="shared" si="1761"/>
        <v>1.3962592599763804E-2</v>
      </c>
      <c r="AK1448" s="13">
        <f t="shared" si="1762"/>
        <v>8.0543680831490685E-3</v>
      </c>
      <c r="AL1448" s="13">
        <f t="shared" si="1763"/>
        <v>3.7858254047651194E-4</v>
      </c>
      <c r="AM1448" s="13">
        <f t="shared" si="1764"/>
        <v>4.7704889932851978E-3</v>
      </c>
      <c r="AN1448" s="13">
        <f t="shared" si="1765"/>
        <v>7.4871870651812686E-3</v>
      </c>
      <c r="AO1448" s="13">
        <f t="shared" si="1766"/>
        <v>5.8754951775303642E-3</v>
      </c>
      <c r="AP1448" s="13">
        <f t="shared" si="1767"/>
        <v>3.0738240570767923E-3</v>
      </c>
      <c r="AQ1448" s="13">
        <f t="shared" si="1768"/>
        <v>1.2060763452752239E-3</v>
      </c>
      <c r="AR1448" s="13">
        <f t="shared" si="1769"/>
        <v>2.9269042887379837E-3</v>
      </c>
      <c r="AS1448" s="13">
        <f t="shared" si="1770"/>
        <v>5.0651834859183949E-3</v>
      </c>
      <c r="AT1448" s="13">
        <f t="shared" si="1771"/>
        <v>4.3828019666954619E-3</v>
      </c>
      <c r="AU1448" s="13">
        <f t="shared" si="1772"/>
        <v>2.5282339238281615E-3</v>
      </c>
      <c r="AV1448" s="13">
        <f t="shared" si="1773"/>
        <v>1.0938151248050135E-3</v>
      </c>
      <c r="AW1448" s="13">
        <f t="shared" si="1774"/>
        <v>2.8562783468366482E-5</v>
      </c>
      <c r="AX1448" s="13">
        <f t="shared" si="1775"/>
        <v>1.3759362387032695E-3</v>
      </c>
      <c r="AY1448" s="13">
        <f t="shared" si="1776"/>
        <v>2.159504407920012E-3</v>
      </c>
      <c r="AZ1448" s="13">
        <f t="shared" si="1777"/>
        <v>1.6946494890711546E-3</v>
      </c>
      <c r="BA1448" s="13">
        <f t="shared" si="1778"/>
        <v>8.865728267024673E-4</v>
      </c>
      <c r="BB1448" s="13">
        <f t="shared" si="1779"/>
        <v>3.4786458001324791E-4</v>
      </c>
      <c r="BC1448" s="13">
        <f t="shared" si="1780"/>
        <v>1.0919330020783855E-4</v>
      </c>
      <c r="BD1448" s="13">
        <f t="shared" si="1781"/>
        <v>7.656196238480838E-4</v>
      </c>
      <c r="BE1448" s="13">
        <f t="shared" si="1782"/>
        <v>1.3249506962465373E-3</v>
      </c>
      <c r="BF1448" s="13">
        <f t="shared" si="1783"/>
        <v>1.1464533384482019E-3</v>
      </c>
      <c r="BG1448" s="13">
        <f t="shared" si="1784"/>
        <v>6.6133542979497216E-4</v>
      </c>
      <c r="BH1448" s="13">
        <f t="shared" si="1785"/>
        <v>2.8612016034649618E-4</v>
      </c>
      <c r="BI1448" s="13">
        <f t="shared" si="1786"/>
        <v>9.9029620937846256E-5</v>
      </c>
      <c r="BJ1448" s="14">
        <f t="shared" si="1787"/>
        <v>0.41708656984639164</v>
      </c>
      <c r="BK1448" s="14">
        <f t="shared" si="1788"/>
        <v>0.23162536468630004</v>
      </c>
      <c r="BL1448" s="14">
        <f t="shared" si="1789"/>
        <v>0.32638939516318727</v>
      </c>
      <c r="BM1448" s="14">
        <f t="shared" si="1790"/>
        <v>0.63731635983076118</v>
      </c>
      <c r="BN1448" s="14">
        <f t="shared" si="1791"/>
        <v>0.35941843323451533</v>
      </c>
    </row>
    <row r="1449" spans="1:66" x14ac:dyDescent="0.25">
      <c r="A1449" t="s">
        <v>298</v>
      </c>
      <c r="B1449" t="s">
        <v>331</v>
      </c>
      <c r="C1449" t="s">
        <v>324</v>
      </c>
      <c r="D1449" s="7" t="s">
        <v>510</v>
      </c>
      <c r="E1449" s="10">
        <f>VLOOKUP(A1449,home!$A$2:$E$405,3,FALSE)</f>
        <v>1.7333333333333301</v>
      </c>
      <c r="F1449" s="10">
        <f>VLOOKUP(B1449,home!$B$2:$E$405,3,FALSE)</f>
        <v>0.96</v>
      </c>
      <c r="G1449" s="10">
        <f>VLOOKUP(C1449,away!$B$2:$E$405,4,FALSE)</f>
        <v>1.25</v>
      </c>
      <c r="H1449" s="10">
        <f>VLOOKUP(A1449,away!$A$2:$E$405,3,FALSE)</f>
        <v>1.4666666666666699</v>
      </c>
      <c r="I1449" s="10">
        <f>VLOOKUP(C1449,away!$B$2:$E$405,3,FALSE)</f>
        <v>0.67</v>
      </c>
      <c r="J1449" s="10">
        <f>VLOOKUP(B1449,home!$B$2:$E$405,4,FALSE)</f>
        <v>0.91</v>
      </c>
      <c r="K1449" s="12">
        <f t="shared" si="1736"/>
        <v>2.0799999999999961</v>
      </c>
      <c r="L1449" s="12">
        <f t="shared" si="1737"/>
        <v>0.89422666666666872</v>
      </c>
      <c r="M1449" s="13">
        <f t="shared" si="1738"/>
        <v>5.1086925954703752E-2</v>
      </c>
      <c r="N1449" s="13">
        <f t="shared" si="1739"/>
        <v>0.10626080598578361</v>
      </c>
      <c r="O1449" s="13">
        <f t="shared" si="1740"/>
        <v>4.5683291506721659E-2</v>
      </c>
      <c r="P1449" s="13">
        <f t="shared" si="1741"/>
        <v>9.5021246333980874E-2</v>
      </c>
      <c r="Q1449" s="13">
        <f t="shared" si="1742"/>
        <v>0.11051123822521476</v>
      </c>
      <c r="R1449" s="13">
        <f t="shared" si="1743"/>
        <v>2.0425608743208722E-2</v>
      </c>
      <c r="S1449" s="13">
        <f t="shared" si="1744"/>
        <v>4.4184676833308949E-2</v>
      </c>
      <c r="T1449" s="13">
        <f t="shared" si="1745"/>
        <v>9.8822096187339933E-2</v>
      </c>
      <c r="U1449" s="13">
        <f t="shared" si="1746"/>
        <v>4.248526618587406E-2</v>
      </c>
      <c r="V1449" s="13">
        <f t="shared" si="1747"/>
        <v>9.1314579852643362E-3</v>
      </c>
      <c r="W1449" s="13">
        <f t="shared" si="1748"/>
        <v>7.6621125169482079E-2</v>
      </c>
      <c r="X1449" s="13">
        <f t="shared" si="1749"/>
        <v>6.8516653356555546E-2</v>
      </c>
      <c r="Y1449" s="13">
        <f t="shared" si="1750"/>
        <v>3.063470927109414E-2</v>
      </c>
      <c r="Z1449" s="13">
        <f t="shared" si="1751"/>
        <v>6.0883746736923672E-3</v>
      </c>
      <c r="AA1449" s="13">
        <f t="shared" si="1752"/>
        <v>1.2663819321280101E-2</v>
      </c>
      <c r="AB1449" s="13">
        <f t="shared" si="1753"/>
        <v>1.3170372094131282E-2</v>
      </c>
      <c r="AC1449" s="13">
        <f t="shared" si="1754"/>
        <v>1.061527120676054E-3</v>
      </c>
      <c r="AD1449" s="13">
        <f t="shared" si="1755"/>
        <v>3.9842985088130604E-2</v>
      </c>
      <c r="AE1449" s="13">
        <f t="shared" si="1756"/>
        <v>3.5628659745408818E-2</v>
      </c>
      <c r="AF1449" s="13">
        <f t="shared" si="1757"/>
        <v>1.5930048820968924E-2</v>
      </c>
      <c r="AG1449" s="13">
        <f t="shared" si="1758"/>
        <v>4.7483581523374459E-3</v>
      </c>
      <c r="AH1449" s="13">
        <f t="shared" si="1759"/>
        <v>1.3610967474684229E-3</v>
      </c>
      <c r="AI1449" s="13">
        <f t="shared" si="1760"/>
        <v>2.8310812347343145E-3</v>
      </c>
      <c r="AJ1449" s="13">
        <f t="shared" si="1761"/>
        <v>2.944324484123682E-3</v>
      </c>
      <c r="AK1449" s="13">
        <f t="shared" si="1762"/>
        <v>2.0413983089924152E-3</v>
      </c>
      <c r="AL1449" s="13">
        <f t="shared" si="1763"/>
        <v>7.8977255443708015E-5</v>
      </c>
      <c r="AM1449" s="13">
        <f t="shared" si="1764"/>
        <v>1.6574681796662317E-2</v>
      </c>
      <c r="AN1449" s="13">
        <f t="shared" si="1765"/>
        <v>1.4821522454090054E-2</v>
      </c>
      <c r="AO1449" s="13">
        <f t="shared" si="1766"/>
        <v>6.6269003095230658E-3</v>
      </c>
      <c r="AP1449" s="13">
        <f t="shared" si="1767"/>
        <v>1.9753169913723756E-3</v>
      </c>
      <c r="AQ1449" s="13">
        <f t="shared" si="1768"/>
        <v>4.4159528220123805E-4</v>
      </c>
      <c r="AR1449" s="13">
        <f t="shared" si="1769"/>
        <v>2.4342580149990653E-4</v>
      </c>
      <c r="AS1449" s="13">
        <f t="shared" si="1770"/>
        <v>5.0632566711980467E-4</v>
      </c>
      <c r="AT1449" s="13">
        <f t="shared" si="1771"/>
        <v>5.265786938045959E-4</v>
      </c>
      <c r="AU1449" s="13">
        <f t="shared" si="1772"/>
        <v>3.6509456103785246E-4</v>
      </c>
      <c r="AV1449" s="13">
        <f t="shared" si="1773"/>
        <v>1.898491717396829E-4</v>
      </c>
      <c r="AW1449" s="13">
        <f t="shared" si="1774"/>
        <v>4.0804728107236232E-6</v>
      </c>
      <c r="AX1449" s="13">
        <f t="shared" si="1775"/>
        <v>5.7458896895095897E-3</v>
      </c>
      <c r="AY1449" s="13">
        <f t="shared" si="1776"/>
        <v>5.1381277840845405E-3</v>
      </c>
      <c r="AZ1449" s="13">
        <f t="shared" si="1777"/>
        <v>2.2973254406346575E-3</v>
      </c>
      <c r="BA1449" s="13">
        <f t="shared" si="1778"/>
        <v>6.8477655700908871E-4</v>
      </c>
      <c r="BB1449" s="13">
        <f t="shared" si="1779"/>
        <v>1.5308636449642884E-4</v>
      </c>
      <c r="BC1449" s="13">
        <f t="shared" si="1780"/>
        <v>2.737878188715205E-5</v>
      </c>
      <c r="BD1449" s="13">
        <f t="shared" si="1781"/>
        <v>3.6279640509320593E-5</v>
      </c>
      <c r="BE1449" s="13">
        <f t="shared" si="1782"/>
        <v>7.5461652259386694E-5</v>
      </c>
      <c r="BF1449" s="13">
        <f t="shared" si="1783"/>
        <v>7.8480118349762018E-5</v>
      </c>
      <c r="BG1449" s="13">
        <f t="shared" si="1784"/>
        <v>5.4412882055834887E-5</v>
      </c>
      <c r="BH1449" s="13">
        <f t="shared" si="1785"/>
        <v>2.8294698669034089E-5</v>
      </c>
      <c r="BI1449" s="13">
        <f t="shared" si="1786"/>
        <v>1.1770594646318169E-5</v>
      </c>
      <c r="BJ1449" s="14">
        <f t="shared" si="1787"/>
        <v>0.64200328145378627</v>
      </c>
      <c r="BK1449" s="14">
        <f t="shared" si="1788"/>
        <v>0.20570293926746219</v>
      </c>
      <c r="BL1449" s="14">
        <f t="shared" si="1789"/>
        <v>0.14572223210822616</v>
      </c>
      <c r="BM1449" s="14">
        <f t="shared" si="1790"/>
        <v>0.56539366344227981</v>
      </c>
      <c r="BN1449" s="14">
        <f t="shared" si="1791"/>
        <v>0.42898911674961332</v>
      </c>
    </row>
    <row r="1450" spans="1:66" x14ac:dyDescent="0.25">
      <c r="A1450" t="s">
        <v>298</v>
      </c>
      <c r="B1450" t="s">
        <v>358</v>
      </c>
      <c r="C1450" t="s">
        <v>338</v>
      </c>
      <c r="D1450" s="7" t="s">
        <v>510</v>
      </c>
      <c r="E1450" s="10">
        <f>VLOOKUP(A1450,home!$A$2:$E$405,3,FALSE)</f>
        <v>1.7333333333333301</v>
      </c>
      <c r="F1450" s="10">
        <f>VLOOKUP(B1450,home!$B$2:$E$405,3,FALSE)</f>
        <v>0.96</v>
      </c>
      <c r="G1450" s="10">
        <f>VLOOKUP(C1450,away!$B$2:$E$405,4,FALSE)</f>
        <v>0.67</v>
      </c>
      <c r="H1450" s="10">
        <f>VLOOKUP(A1450,away!$A$2:$E$405,3,FALSE)</f>
        <v>1.4666666666666699</v>
      </c>
      <c r="I1450" s="10">
        <f>VLOOKUP(C1450,away!$B$2:$E$405,3,FALSE)</f>
        <v>0.77</v>
      </c>
      <c r="J1450" s="10">
        <f>VLOOKUP(B1450,home!$B$2:$E$405,4,FALSE)</f>
        <v>1.02</v>
      </c>
      <c r="K1450" s="12">
        <f t="shared" si="1736"/>
        <v>1.1148799999999979</v>
      </c>
      <c r="L1450" s="12">
        <f t="shared" si="1737"/>
        <v>1.1519200000000025</v>
      </c>
      <c r="M1450" s="13">
        <f t="shared" si="1738"/>
        <v>0.10364330858240202</v>
      </c>
      <c r="N1450" s="13">
        <f t="shared" si="1739"/>
        <v>0.11554985187234815</v>
      </c>
      <c r="O1450" s="13">
        <f t="shared" si="1740"/>
        <v>0.11938880002224078</v>
      </c>
      <c r="P1450" s="13">
        <f t="shared" si="1741"/>
        <v>0.13310418536879556</v>
      </c>
      <c r="Q1450" s="13">
        <f t="shared" si="1742"/>
        <v>6.4412109427721645E-2</v>
      </c>
      <c r="R1450" s="13">
        <f t="shared" si="1743"/>
        <v>6.8763173260809982E-2</v>
      </c>
      <c r="S1450" s="13">
        <f t="shared" si="1744"/>
        <v>4.273484802109765E-2</v>
      </c>
      <c r="T1450" s="13">
        <f t="shared" si="1745"/>
        <v>7.4197597091981274E-2</v>
      </c>
      <c r="U1450" s="13">
        <f t="shared" si="1746"/>
        <v>7.6662686605011701E-2</v>
      </c>
      <c r="V1450" s="13">
        <f t="shared" si="1747"/>
        <v>6.0980375980622366E-3</v>
      </c>
      <c r="W1450" s="13">
        <f t="shared" si="1748"/>
        <v>2.3937257519592723E-2</v>
      </c>
      <c r="X1450" s="13">
        <f t="shared" si="1749"/>
        <v>2.7573805681969311E-2</v>
      </c>
      <c r="Y1450" s="13">
        <f t="shared" si="1750"/>
        <v>1.5881409120587085E-2</v>
      </c>
      <c r="Z1450" s="13">
        <f t="shared" si="1751"/>
        <v>2.6403224847530795E-2</v>
      </c>
      <c r="AA1450" s="13">
        <f t="shared" si="1752"/>
        <v>2.9436427318015081E-2</v>
      </c>
      <c r="AB1450" s="13">
        <f t="shared" si="1753"/>
        <v>1.64090420441543E-2</v>
      </c>
      <c r="AC1450" s="13">
        <f t="shared" si="1754"/>
        <v>4.8946377842680293E-4</v>
      </c>
      <c r="AD1450" s="13">
        <f t="shared" si="1755"/>
        <v>6.6717924158608737E-3</v>
      </c>
      <c r="AE1450" s="13">
        <f t="shared" si="1756"/>
        <v>7.6853711196784745E-3</v>
      </c>
      <c r="AF1450" s="13">
        <f t="shared" si="1757"/>
        <v>4.426466350090026E-3</v>
      </c>
      <c r="AG1450" s="13">
        <f t="shared" si="1758"/>
        <v>1.6996450393319041E-3</v>
      </c>
      <c r="AH1450" s="13">
        <f t="shared" si="1759"/>
        <v>7.6036006915919368E-3</v>
      </c>
      <c r="AI1450" s="13">
        <f t="shared" si="1760"/>
        <v>8.4771023390420031E-3</v>
      </c>
      <c r="AJ1450" s="13">
        <f t="shared" si="1761"/>
        <v>4.7254759278755661E-3</v>
      </c>
      <c r="AK1450" s="13">
        <f t="shared" si="1762"/>
        <v>1.756112867489967E-3</v>
      </c>
      <c r="AL1450" s="13">
        <f t="shared" si="1763"/>
        <v>2.5143804606829835E-5</v>
      </c>
      <c r="AM1450" s="13">
        <f t="shared" si="1764"/>
        <v>1.4876495857189893E-3</v>
      </c>
      <c r="AN1450" s="13">
        <f t="shared" si="1765"/>
        <v>1.7136533107814217E-3</v>
      </c>
      <c r="AO1450" s="13">
        <f t="shared" si="1766"/>
        <v>9.8699576087767039E-4</v>
      </c>
      <c r="AP1450" s="13">
        <f t="shared" si="1767"/>
        <v>3.7898005229006936E-4</v>
      </c>
      <c r="AQ1450" s="13">
        <f t="shared" si="1768"/>
        <v>1.0913867545849443E-4</v>
      </c>
      <c r="AR1450" s="13">
        <f t="shared" si="1769"/>
        <v>1.7517479417317205E-3</v>
      </c>
      <c r="AS1450" s="13">
        <f t="shared" si="1770"/>
        <v>1.9529887452778569E-3</v>
      </c>
      <c r="AT1450" s="13">
        <f t="shared" si="1771"/>
        <v>1.0886740461676868E-3</v>
      </c>
      <c r="AU1450" s="13">
        <f t="shared" si="1772"/>
        <v>4.0458030686380946E-4</v>
      </c>
      <c r="AV1450" s="13">
        <f t="shared" si="1773"/>
        <v>1.127646231290808E-4</v>
      </c>
      <c r="AW1450" s="13">
        <f t="shared" si="1774"/>
        <v>8.9697210210670981E-7</v>
      </c>
      <c r="AX1450" s="13">
        <f t="shared" si="1775"/>
        <v>2.7642512835439738E-4</v>
      </c>
      <c r="AY1450" s="13">
        <f t="shared" si="1776"/>
        <v>3.1841963385399811E-4</v>
      </c>
      <c r="AZ1450" s="13">
        <f t="shared" si="1777"/>
        <v>1.8339697231454925E-4</v>
      </c>
      <c r="BA1450" s="13">
        <f t="shared" si="1778"/>
        <v>7.0419546782858646E-5</v>
      </c>
      <c r="BB1450" s="13">
        <f t="shared" si="1779"/>
        <v>2.0279421082527682E-5</v>
      </c>
      <c r="BC1450" s="13">
        <f t="shared" si="1780"/>
        <v>4.6720541466770673E-6</v>
      </c>
      <c r="BD1450" s="13">
        <f t="shared" si="1781"/>
        <v>3.3631224817326792E-4</v>
      </c>
      <c r="BE1450" s="13">
        <f t="shared" si="1782"/>
        <v>3.7494779924341227E-4</v>
      </c>
      <c r="BF1450" s="13">
        <f t="shared" si="1783"/>
        <v>2.0901090121024739E-4</v>
      </c>
      <c r="BG1450" s="13">
        <f t="shared" si="1784"/>
        <v>7.7674024513760056E-5</v>
      </c>
      <c r="BH1450" s="13">
        <f t="shared" si="1785"/>
        <v>2.1649304112475171E-5</v>
      </c>
      <c r="BI1450" s="13">
        <f t="shared" si="1786"/>
        <v>4.8272752337832477E-6</v>
      </c>
      <c r="BJ1450" s="14">
        <f t="shared" si="1787"/>
        <v>0.34758533578082323</v>
      </c>
      <c r="BK1450" s="14">
        <f t="shared" si="1788"/>
        <v>0.28641340678724508</v>
      </c>
      <c r="BL1450" s="14">
        <f t="shared" si="1789"/>
        <v>0.33955759829188842</v>
      </c>
      <c r="BM1450" s="14">
        <f t="shared" si="1790"/>
        <v>0.39478061451141738</v>
      </c>
      <c r="BN1450" s="14">
        <f t="shared" si="1791"/>
        <v>0.60486142853431812</v>
      </c>
    </row>
    <row r="1451" spans="1:66" x14ac:dyDescent="0.25">
      <c r="A1451" t="s">
        <v>298</v>
      </c>
      <c r="B1451" t="s">
        <v>366</v>
      </c>
      <c r="C1451" t="s">
        <v>363</v>
      </c>
      <c r="D1451" s="7" t="s">
        <v>510</v>
      </c>
      <c r="E1451" s="10">
        <f>VLOOKUP(A1451,home!$A$2:$E$405,3,FALSE)</f>
        <v>1.7333333333333301</v>
      </c>
      <c r="F1451" s="10">
        <f>VLOOKUP(B1451,home!$B$2:$E$405,3,FALSE)</f>
        <v>1.1499999999999999</v>
      </c>
      <c r="G1451" s="10">
        <f>VLOOKUP(C1451,away!$B$2:$E$405,4,FALSE)</f>
        <v>1.27</v>
      </c>
      <c r="H1451" s="10">
        <f>VLOOKUP(A1451,away!$A$2:$E$405,3,FALSE)</f>
        <v>1.4666666666666699</v>
      </c>
      <c r="I1451" s="10">
        <f>VLOOKUP(C1451,away!$B$2:$E$405,3,FALSE)</f>
        <v>0.81</v>
      </c>
      <c r="J1451" s="10">
        <f>VLOOKUP(B1451,home!$B$2:$E$405,4,FALSE)</f>
        <v>0.8</v>
      </c>
      <c r="K1451" s="12">
        <f t="shared" si="1736"/>
        <v>2.5315333333333285</v>
      </c>
      <c r="L1451" s="12">
        <f t="shared" si="1737"/>
        <v>0.95040000000000213</v>
      </c>
      <c r="M1451" s="13">
        <f t="shared" si="1738"/>
        <v>3.0747907576629648E-2</v>
      </c>
      <c r="N1451" s="13">
        <f t="shared" si="1739"/>
        <v>7.7839352960490354E-2</v>
      </c>
      <c r="O1451" s="13">
        <f t="shared" si="1740"/>
        <v>2.9222811360828882E-2</v>
      </c>
      <c r="P1451" s="13">
        <f t="shared" si="1741"/>
        <v>7.3978521053650201E-2</v>
      </c>
      <c r="Q1451" s="13">
        <f t="shared" si="1742"/>
        <v>9.8526458332289832E-2</v>
      </c>
      <c r="R1451" s="13">
        <f t="shared" si="1743"/>
        <v>1.3886679958665915E-2</v>
      </c>
      <c r="S1451" s="13">
        <f t="shared" si="1744"/>
        <v>4.4497512258728923E-2</v>
      </c>
      <c r="T1451" s="13">
        <f t="shared" si="1745"/>
        <v>9.3639545999008478E-2</v>
      </c>
      <c r="U1451" s="13">
        <f t="shared" si="1746"/>
        <v>3.5154593204694655E-2</v>
      </c>
      <c r="V1451" s="13">
        <f t="shared" si="1747"/>
        <v>1.189551639232503E-2</v>
      </c>
      <c r="W1451" s="13">
        <f t="shared" si="1748"/>
        <v>8.3141004494489662E-2</v>
      </c>
      <c r="X1451" s="13">
        <f t="shared" si="1749"/>
        <v>7.9017210671563157E-2</v>
      </c>
      <c r="Y1451" s="13">
        <f t="shared" si="1750"/>
        <v>3.7548978511126894E-2</v>
      </c>
      <c r="Z1451" s="13">
        <f t="shared" si="1751"/>
        <v>4.3993002109053731E-3</v>
      </c>
      <c r="AA1451" s="13">
        <f t="shared" si="1752"/>
        <v>1.1136975127247293E-2</v>
      </c>
      <c r="AB1451" s="13">
        <f t="shared" si="1753"/>
        <v>1.4096811883565357E-2</v>
      </c>
      <c r="AC1451" s="13">
        <f t="shared" si="1754"/>
        <v>1.7887654381044029E-3</v>
      </c>
      <c r="AD1451" s="13">
        <f t="shared" si="1755"/>
        <v>5.2618556061154162E-2</v>
      </c>
      <c r="AE1451" s="13">
        <f t="shared" si="1756"/>
        <v>5.0008675680521031E-2</v>
      </c>
      <c r="AF1451" s="13">
        <f t="shared" si="1757"/>
        <v>2.3764122683383643E-2</v>
      </c>
      <c r="AG1451" s="13">
        <f t="shared" si="1758"/>
        <v>7.5284740660959571E-3</v>
      </c>
      <c r="AH1451" s="13">
        <f t="shared" si="1759"/>
        <v>1.0452737301111187E-3</v>
      </c>
      <c r="AI1451" s="13">
        <f t="shared" si="1760"/>
        <v>2.6461452902339622E-3</v>
      </c>
      <c r="AJ1451" s="13">
        <f t="shared" si="1761"/>
        <v>3.3494025035351355E-3</v>
      </c>
      <c r="AK1451" s="13">
        <f t="shared" si="1762"/>
        <v>2.8263746948164327E-3</v>
      </c>
      <c r="AL1451" s="13">
        <f t="shared" si="1763"/>
        <v>1.7214858772819755E-4</v>
      </c>
      <c r="AM1451" s="13">
        <f t="shared" si="1764"/>
        <v>2.6641125724136048E-2</v>
      </c>
      <c r="AN1451" s="13">
        <f t="shared" si="1765"/>
        <v>2.5319725888218958E-2</v>
      </c>
      <c r="AO1451" s="13">
        <f t="shared" si="1766"/>
        <v>1.2031933742081674E-2</v>
      </c>
      <c r="AP1451" s="13">
        <f t="shared" si="1767"/>
        <v>3.8117166094914839E-3</v>
      </c>
      <c r="AQ1451" s="13">
        <f t="shared" si="1768"/>
        <v>9.0566386641517834E-4</v>
      </c>
      <c r="AR1451" s="13">
        <f t="shared" si="1769"/>
        <v>1.9868563061952195E-4</v>
      </c>
      <c r="AS1451" s="13">
        <f t="shared" si="1770"/>
        <v>5.029792967676728E-4</v>
      </c>
      <c r="AT1451" s="13">
        <f t="shared" si="1771"/>
        <v>6.3665442787196015E-4</v>
      </c>
      <c r="AU1451" s="13">
        <f t="shared" si="1772"/>
        <v>5.3723730199070889E-4</v>
      </c>
      <c r="AV1451" s="13">
        <f t="shared" si="1773"/>
        <v>3.4000853447488578E-4</v>
      </c>
      <c r="AW1451" s="13">
        <f t="shared" si="1774"/>
        <v>1.1505117046373005E-5</v>
      </c>
      <c r="AX1451" s="13">
        <f t="shared" si="1775"/>
        <v>1.124048296802907E-2</v>
      </c>
      <c r="AY1451" s="13">
        <f t="shared" si="1776"/>
        <v>1.0682955012814851E-2</v>
      </c>
      <c r="AZ1451" s="13">
        <f t="shared" si="1777"/>
        <v>5.076540222089628E-3</v>
      </c>
      <c r="BA1451" s="13">
        <f t="shared" si="1778"/>
        <v>1.6082479423579982E-3</v>
      </c>
      <c r="BB1451" s="13">
        <f t="shared" si="1779"/>
        <v>3.8211971110426113E-4</v>
      </c>
      <c r="BC1451" s="13">
        <f t="shared" si="1780"/>
        <v>7.2633314686698148E-5</v>
      </c>
      <c r="BD1451" s="13">
        <f t="shared" si="1781"/>
        <v>3.1471803890132329E-5</v>
      </c>
      <c r="BE1451" s="13">
        <f t="shared" si="1782"/>
        <v>7.9671920607999504E-5</v>
      </c>
      <c r="BF1451" s="13">
        <f t="shared" si="1783"/>
        <v>1.0084606137491866E-4</v>
      </c>
      <c r="BG1451" s="13">
        <f t="shared" si="1784"/>
        <v>8.5098388635328431E-5</v>
      </c>
      <c r="BH1451" s="13">
        <f t="shared" si="1785"/>
        <v>5.3857351860821996E-5</v>
      </c>
      <c r="BI1451" s="13">
        <f t="shared" si="1786"/>
        <v>2.7268336296146537E-5</v>
      </c>
      <c r="BJ1451" s="14">
        <f t="shared" si="1787"/>
        <v>0.70140552446154891</v>
      </c>
      <c r="BK1451" s="14">
        <f t="shared" si="1788"/>
        <v>0.17376332631998129</v>
      </c>
      <c r="BL1451" s="14">
        <f t="shared" si="1789"/>
        <v>0.11595884680808882</v>
      </c>
      <c r="BM1451" s="14">
        <f t="shared" si="1790"/>
        <v>0.66065381666220135</v>
      </c>
      <c r="BN1451" s="14">
        <f t="shared" si="1791"/>
        <v>0.32420173124255486</v>
      </c>
    </row>
    <row r="1452" spans="1:66" x14ac:dyDescent="0.25">
      <c r="A1452" t="s">
        <v>304</v>
      </c>
      <c r="B1452" t="s">
        <v>310</v>
      </c>
      <c r="C1452" t="s">
        <v>332</v>
      </c>
      <c r="D1452" s="7" t="s">
        <v>510</v>
      </c>
      <c r="E1452" s="10">
        <f>VLOOKUP(A1452,home!$A$2:$E$405,3,FALSE)</f>
        <v>1.3018867924528299</v>
      </c>
      <c r="F1452" s="10">
        <f>VLOOKUP(B1452,home!$B$2:$E$405,3,FALSE)</f>
        <v>0.92</v>
      </c>
      <c r="G1452" s="10">
        <f>VLOOKUP(C1452,away!$B$2:$E$405,4,FALSE)</f>
        <v>0.92</v>
      </c>
      <c r="H1452" s="10">
        <f>VLOOKUP(A1452,away!$A$2:$E$405,3,FALSE)</f>
        <v>1.2641509433962299</v>
      </c>
      <c r="I1452" s="10">
        <f>VLOOKUP(C1452,away!$B$2:$E$405,3,FALSE)</f>
        <v>0.61</v>
      </c>
      <c r="J1452" s="10">
        <f>VLOOKUP(B1452,home!$B$2:$E$405,4,FALSE)</f>
        <v>1.27</v>
      </c>
      <c r="K1452" s="12">
        <f t="shared" si="1736"/>
        <v>1.1019169811320753</v>
      </c>
      <c r="L1452" s="12">
        <f t="shared" si="1737"/>
        <v>0.97933773584905937</v>
      </c>
      <c r="M1452" s="13">
        <f t="shared" si="1738"/>
        <v>0.12477355843849845</v>
      </c>
      <c r="N1452" s="13">
        <f t="shared" si="1739"/>
        <v>0.13749010283965679</v>
      </c>
      <c r="O1452" s="13">
        <f t="shared" si="1740"/>
        <v>0.12219545421498935</v>
      </c>
      <c r="P1452" s="13">
        <f t="shared" si="1741"/>
        <v>0.1346492460166438</v>
      </c>
      <c r="Q1452" s="13">
        <f t="shared" si="1742"/>
        <v>7.5751339528306594E-2</v>
      </c>
      <c r="R1452" s="13">
        <f t="shared" si="1743"/>
        <v>5.9835309730977539E-2</v>
      </c>
      <c r="S1452" s="13">
        <f t="shared" si="1744"/>
        <v>3.6326645804902739E-2</v>
      </c>
      <c r="T1452" s="13">
        <f t="shared" si="1745"/>
        <v>7.4186145341185131E-2</v>
      </c>
      <c r="U1452" s="13">
        <f t="shared" si="1746"/>
        <v>6.5933543863861452E-2</v>
      </c>
      <c r="V1452" s="13">
        <f t="shared" si="1747"/>
        <v>4.3557621316902169E-3</v>
      </c>
      <c r="W1452" s="13">
        <f t="shared" si="1748"/>
        <v>2.7823895789914142E-2</v>
      </c>
      <c r="X1452" s="13">
        <f t="shared" si="1749"/>
        <v>2.724899110539469E-2</v>
      </c>
      <c r="Y1452" s="13">
        <f t="shared" si="1750"/>
        <v>1.3342982626664194E-2</v>
      </c>
      <c r="Z1452" s="13">
        <f t="shared" si="1751"/>
        <v>1.9532992251920914E-2</v>
      </c>
      <c r="AA1452" s="13">
        <f t="shared" si="1752"/>
        <v>2.152373585471291E-2</v>
      </c>
      <c r="AB1452" s="13">
        <f t="shared" si="1753"/>
        <v>1.1858685017854729E-2</v>
      </c>
      <c r="AC1452" s="13">
        <f t="shared" si="1754"/>
        <v>2.9378223950240307E-4</v>
      </c>
      <c r="AD1452" s="13">
        <f t="shared" si="1755"/>
        <v>7.664905813038911E-3</v>
      </c>
      <c r="AE1452" s="13">
        <f t="shared" si="1756"/>
        <v>7.50653150443782E-3</v>
      </c>
      <c r="AF1452" s="13">
        <f t="shared" si="1757"/>
        <v>3.6757147838178839E-3</v>
      </c>
      <c r="AG1452" s="13">
        <f t="shared" si="1758"/>
        <v>1.1999220646703738E-3</v>
      </c>
      <c r="AH1452" s="13">
        <f t="shared" si="1759"/>
        <v>4.7823491015883601E-3</v>
      </c>
      <c r="AI1452" s="13">
        <f t="shared" si="1760"/>
        <v>5.2697516847419381E-3</v>
      </c>
      <c r="AJ1452" s="13">
        <f t="shared" si="1761"/>
        <v>2.9034144338832522E-3</v>
      </c>
      <c r="AK1452" s="13">
        <f t="shared" si="1762"/>
        <v>1.066440555986642E-3</v>
      </c>
      <c r="AL1452" s="13">
        <f t="shared" si="1763"/>
        <v>1.2681391005315532E-5</v>
      </c>
      <c r="AM1452" s="13">
        <f t="shared" si="1764"/>
        <v>1.6892179748331062E-3</v>
      </c>
      <c r="AN1452" s="13">
        <f t="shared" si="1765"/>
        <v>1.6543149068285875E-3</v>
      </c>
      <c r="AO1452" s="13">
        <f t="shared" si="1766"/>
        <v>8.1006650761742815E-4</v>
      </c>
      <c r="AP1452" s="13">
        <f t="shared" si="1767"/>
        <v>2.6444289981906901E-4</v>
      </c>
      <c r="AQ1452" s="13">
        <f t="shared" si="1768"/>
        <v>6.4744727692541657E-5</v>
      </c>
      <c r="AR1452" s="13">
        <f t="shared" si="1769"/>
        <v>9.3670698823786593E-4</v>
      </c>
      <c r="AS1452" s="13">
        <f t="shared" si="1770"/>
        <v>1.0321733366843876E-3</v>
      </c>
      <c r="AT1452" s="13">
        <f t="shared" si="1771"/>
        <v>5.686846635821407E-4</v>
      </c>
      <c r="AU1452" s="13">
        <f t="shared" si="1772"/>
        <v>2.0888109590351409E-4</v>
      </c>
      <c r="AV1452" s="13">
        <f t="shared" si="1773"/>
        <v>5.7542406653389922E-5</v>
      </c>
      <c r="AW1452" s="13">
        <f t="shared" si="1774"/>
        <v>3.8014191438681763E-7</v>
      </c>
      <c r="AX1452" s="13">
        <f t="shared" si="1775"/>
        <v>3.1022966188368932E-4</v>
      </c>
      <c r="AY1452" s="13">
        <f t="shared" si="1776"/>
        <v>3.038196146623915E-4</v>
      </c>
      <c r="AZ1452" s="13">
        <f t="shared" si="1777"/>
        <v>1.4877100676500009E-4</v>
      </c>
      <c r="BA1452" s="13">
        <f t="shared" si="1778"/>
        <v>4.8565686975073432E-5</v>
      </c>
      <c r="BB1452" s="13">
        <f t="shared" si="1779"/>
        <v>1.1890552480530639E-5</v>
      </c>
      <c r="BC1452" s="13">
        <f t="shared" si="1780"/>
        <v>2.3289733488554592E-6</v>
      </c>
      <c r="BD1452" s="13">
        <f t="shared" si="1781"/>
        <v>1.5289208350247711E-4</v>
      </c>
      <c r="BE1452" s="13">
        <f t="shared" si="1782"/>
        <v>1.6847438309204276E-4</v>
      </c>
      <c r="BF1452" s="13">
        <f t="shared" si="1783"/>
        <v>9.282239180743624E-5</v>
      </c>
      <c r="BG1452" s="13">
        <f t="shared" si="1784"/>
        <v>3.4094189920636268E-5</v>
      </c>
      <c r="BH1452" s="13">
        <f t="shared" si="1785"/>
        <v>9.3922417078727847E-6</v>
      </c>
      <c r="BI1452" s="13">
        <f t="shared" si="1786"/>
        <v>2.0698941257603891E-6</v>
      </c>
      <c r="BJ1452" s="14">
        <f t="shared" si="1787"/>
        <v>0.38119892390999288</v>
      </c>
      <c r="BK1452" s="14">
        <f t="shared" si="1788"/>
        <v>0.30071549563690531</v>
      </c>
      <c r="BL1452" s="14">
        <f t="shared" si="1789"/>
        <v>0.29863241813381369</v>
      </c>
      <c r="BM1452" s="14">
        <f t="shared" si="1790"/>
        <v>0.34508137969081232</v>
      </c>
      <c r="BN1452" s="14">
        <f t="shared" si="1791"/>
        <v>0.65469501076907255</v>
      </c>
    </row>
    <row r="1453" spans="1:66" x14ac:dyDescent="0.25">
      <c r="A1453" t="s">
        <v>304</v>
      </c>
      <c r="B1453" t="s">
        <v>339</v>
      </c>
      <c r="C1453" t="s">
        <v>305</v>
      </c>
      <c r="D1453" s="7" t="s">
        <v>510</v>
      </c>
      <c r="E1453" s="10">
        <f>VLOOKUP(A1453,home!$A$2:$E$405,3,FALSE)</f>
        <v>1.3018867924528299</v>
      </c>
      <c r="F1453" s="10">
        <f>VLOOKUP(B1453,home!$B$2:$E$405,3,FALSE)</f>
        <v>1.54</v>
      </c>
      <c r="G1453" s="10">
        <f>VLOOKUP(C1453,away!$B$2:$E$405,4,FALSE)</f>
        <v>1.73</v>
      </c>
      <c r="H1453" s="10">
        <f>VLOOKUP(A1453,away!$A$2:$E$405,3,FALSE)</f>
        <v>1.2641509433962299</v>
      </c>
      <c r="I1453" s="10">
        <f>VLOOKUP(C1453,away!$B$2:$E$405,3,FALSE)</f>
        <v>0.38</v>
      </c>
      <c r="J1453" s="10">
        <f>VLOOKUP(B1453,home!$B$2:$E$405,4,FALSE)</f>
        <v>0.63</v>
      </c>
      <c r="K1453" s="12">
        <f t="shared" si="1736"/>
        <v>3.4684867924528295</v>
      </c>
      <c r="L1453" s="12">
        <f t="shared" si="1737"/>
        <v>0.30263773584905745</v>
      </c>
      <c r="M1453" s="13">
        <f t="shared" si="1738"/>
        <v>2.302615515958379E-2</v>
      </c>
      <c r="N1453" s="13">
        <f t="shared" si="1739"/>
        <v>7.9865915051985953E-2</v>
      </c>
      <c r="O1453" s="13">
        <f t="shared" si="1740"/>
        <v>6.9685834628055322E-3</v>
      </c>
      <c r="P1453" s="13">
        <f t="shared" si="1741"/>
        <v>2.4170439702846189E-2</v>
      </c>
      <c r="Q1453" s="13">
        <f t="shared" si="1742"/>
        <v>0.13850693576248649</v>
      </c>
      <c r="R1453" s="13">
        <f t="shared" si="1743"/>
        <v>1.0544781606293253E-3</v>
      </c>
      <c r="S1453" s="13">
        <f t="shared" si="1744"/>
        <v>6.3428973636721923E-3</v>
      </c>
      <c r="T1453" s="13">
        <f t="shared" si="1745"/>
        <v>4.191742543854976E-2</v>
      </c>
      <c r="U1453" s="13">
        <f t="shared" si="1746"/>
        <v>3.6574435730727679E-3</v>
      </c>
      <c r="V1453" s="13">
        <f t="shared" si="1747"/>
        <v>7.3978973141849026E-4</v>
      </c>
      <c r="W1453" s="13">
        <f t="shared" si="1748"/>
        <v>0.16013649245176562</v>
      </c>
      <c r="X1453" s="13">
        <f t="shared" si="1749"/>
        <v>4.8463345502412034E-2</v>
      </c>
      <c r="Y1453" s="13">
        <f t="shared" si="1750"/>
        <v>7.3334185772602903E-3</v>
      </c>
      <c r="Z1453" s="13">
        <f t="shared" si="1751"/>
        <v>1.063749610117126E-4</v>
      </c>
      <c r="AA1453" s="13">
        <f t="shared" si="1752"/>
        <v>3.6896014731680978E-4</v>
      </c>
      <c r="AB1453" s="13">
        <f t="shared" si="1753"/>
        <v>6.3986669895490264E-4</v>
      </c>
      <c r="AC1453" s="13">
        <f t="shared" si="1754"/>
        <v>4.8534598405894369E-5</v>
      </c>
      <c r="AD1453" s="13">
        <f t="shared" si="1755"/>
        <v>0.1388578272646678</v>
      </c>
      <c r="AE1453" s="13">
        <f t="shared" si="1756"/>
        <v>4.2023618448298591E-2</v>
      </c>
      <c r="AF1453" s="13">
        <f t="shared" si="1757"/>
        <v>6.3589663696888834E-3</v>
      </c>
      <c r="AG1453" s="13">
        <f t="shared" si="1758"/>
        <v>6.4148772815431478E-4</v>
      </c>
      <c r="AH1453" s="13">
        <f t="shared" si="1759"/>
        <v>8.0482693379041134E-6</v>
      </c>
      <c r="AI1453" s="13">
        <f t="shared" si="1760"/>
        <v>2.7915315900623497E-5</v>
      </c>
      <c r="AJ1453" s="13">
        <f t="shared" si="1761"/>
        <v>4.8411952254230541E-5</v>
      </c>
      <c r="AK1453" s="13">
        <f t="shared" si="1762"/>
        <v>5.5972072330218541E-5</v>
      </c>
      <c r="AL1453" s="13">
        <f t="shared" si="1763"/>
        <v>2.0378609909318961E-6</v>
      </c>
      <c r="AM1453" s="13">
        <f t="shared" si="1764"/>
        <v>9.6325307979239327E-2</v>
      </c>
      <c r="AN1453" s="13">
        <f t="shared" si="1765"/>
        <v>2.9151673111800142E-2</v>
      </c>
      <c r="AO1453" s="13">
        <f t="shared" si="1766"/>
        <v>4.4111981733835209E-3</v>
      </c>
      <c r="AP1453" s="13">
        <f t="shared" si="1767"/>
        <v>4.4499834252476235E-4</v>
      </c>
      <c r="AQ1453" s="13">
        <f t="shared" si="1768"/>
        <v>3.366832270956935E-5</v>
      </c>
      <c r="AR1453" s="13">
        <f t="shared" si="1769"/>
        <v>4.871420019853392E-7</v>
      </c>
      <c r="AS1453" s="13">
        <f t="shared" si="1770"/>
        <v>1.6896455999351788E-6</v>
      </c>
      <c r="AT1453" s="13">
        <f t="shared" si="1771"/>
        <v>2.9302567236506034E-6</v>
      </c>
      <c r="AU1453" s="13">
        <f t="shared" si="1772"/>
        <v>3.3878522481594063E-6</v>
      </c>
      <c r="AV1453" s="13">
        <f t="shared" si="1773"/>
        <v>2.9376801943806314E-6</v>
      </c>
      <c r="AW1453" s="13">
        <f t="shared" si="1774"/>
        <v>5.942034644073575E-8</v>
      </c>
      <c r="AX1453" s="13">
        <f t="shared" si="1775"/>
        <v>5.5683843084157136E-2</v>
      </c>
      <c r="AY1453" s="13">
        <f t="shared" si="1776"/>
        <v>1.6852032194363514E-2</v>
      </c>
      <c r="AZ1453" s="13">
        <f t="shared" si="1777"/>
        <v>2.5500304338787988E-3</v>
      </c>
      <c r="BA1453" s="13">
        <f t="shared" si="1778"/>
        <v>2.572451456184231E-4</v>
      </c>
      <c r="BB1453" s="13">
        <f t="shared" si="1779"/>
        <v>1.9463022107030162E-5</v>
      </c>
      <c r="BC1453" s="13">
        <f t="shared" si="1780"/>
        <v>1.178048988650353E-6</v>
      </c>
      <c r="BD1453" s="13">
        <f t="shared" si="1781"/>
        <v>2.4571258752969996E-8</v>
      </c>
      <c r="BE1453" s="13">
        <f t="shared" si="1782"/>
        <v>8.5225086458617405E-8</v>
      </c>
      <c r="BF1453" s="13">
        <f t="shared" si="1783"/>
        <v>1.4780104338368254E-7</v>
      </c>
      <c r="BG1453" s="13">
        <f t="shared" si="1784"/>
        <v>1.7088198896235017E-7</v>
      </c>
      <c r="BH1453" s="13">
        <f t="shared" si="1785"/>
        <v>1.4817548044599544E-7</v>
      </c>
      <c r="BI1453" s="13">
        <f t="shared" si="1786"/>
        <v>1.0278893937845751E-7</v>
      </c>
      <c r="BJ1453" s="14">
        <f t="shared" si="1787"/>
        <v>0.86983607045404066</v>
      </c>
      <c r="BK1453" s="14">
        <f t="shared" si="1788"/>
        <v>7.1181886611281012E-2</v>
      </c>
      <c r="BL1453" s="14">
        <f t="shared" si="1789"/>
        <v>1.2841791673167808E-2</v>
      </c>
      <c r="BM1453" s="14">
        <f t="shared" si="1790"/>
        <v>0.66352164362514676</v>
      </c>
      <c r="BN1453" s="14">
        <f t="shared" si="1791"/>
        <v>0.27359250730033724</v>
      </c>
    </row>
    <row r="1454" spans="1:66" x14ac:dyDescent="0.25">
      <c r="A1454" t="s">
        <v>304</v>
      </c>
      <c r="B1454" t="s">
        <v>459</v>
      </c>
      <c r="C1454" t="s">
        <v>378</v>
      </c>
      <c r="D1454" s="7" t="s">
        <v>510</v>
      </c>
      <c r="E1454" s="10">
        <f>VLOOKUP(A1454,home!$A$2:$E$405,3,FALSE)</f>
        <v>1.3018867924528299</v>
      </c>
      <c r="F1454" s="10">
        <f>VLOOKUP(B1454,home!$B$2:$E$405,3,FALSE)</f>
        <v>1.02</v>
      </c>
      <c r="G1454" s="10">
        <f>VLOOKUP(C1454,away!$B$2:$E$405,4,FALSE)</f>
        <v>0.77</v>
      </c>
      <c r="H1454" s="10">
        <f>VLOOKUP(A1454,away!$A$2:$E$405,3,FALSE)</f>
        <v>1.2641509433962299</v>
      </c>
      <c r="I1454" s="10">
        <f>VLOOKUP(C1454,away!$B$2:$E$405,3,FALSE)</f>
        <v>0.77</v>
      </c>
      <c r="J1454" s="10">
        <f>VLOOKUP(B1454,home!$B$2:$E$405,4,FALSE)</f>
        <v>0.4</v>
      </c>
      <c r="K1454" s="12">
        <f t="shared" si="1736"/>
        <v>1.0225018867924527</v>
      </c>
      <c r="L1454" s="12">
        <f t="shared" si="1737"/>
        <v>0.38935849056603883</v>
      </c>
      <c r="M1454" s="13">
        <f t="shared" si="1738"/>
        <v>0.24368950674578474</v>
      </c>
      <c r="N1454" s="13">
        <f t="shared" si="1739"/>
        <v>0.24917298043908701</v>
      </c>
      <c r="O1454" s="13">
        <f t="shared" si="1740"/>
        <v>9.4882578513321297E-2</v>
      </c>
      <c r="P1454" s="13">
        <f t="shared" si="1741"/>
        <v>9.7017615553604053E-2</v>
      </c>
      <c r="Q1454" s="13">
        <f t="shared" si="1742"/>
        <v>0.12738992131833268</v>
      </c>
      <c r="R1454" s="13">
        <f t="shared" si="1743"/>
        <v>1.8471668775480222E-2</v>
      </c>
      <c r="S1454" s="13">
        <f t="shared" si="1744"/>
        <v>9.6561582127599396E-3</v>
      </c>
      <c r="T1454" s="13">
        <f t="shared" si="1745"/>
        <v>4.9600347477832471E-2</v>
      </c>
      <c r="U1454" s="13">
        <f t="shared" si="1746"/>
        <v>1.8887316175133759E-2</v>
      </c>
      <c r="V1454" s="13">
        <f t="shared" si="1747"/>
        <v>4.271452990964358E-4</v>
      </c>
      <c r="W1454" s="13">
        <f t="shared" si="1748"/>
        <v>4.3418811635445753E-2</v>
      </c>
      <c r="X1454" s="13">
        <f t="shared" si="1749"/>
        <v>1.6905482960548324E-2</v>
      </c>
      <c r="Y1454" s="13">
        <f t="shared" si="1750"/>
        <v>3.2911466639044921E-3</v>
      </c>
      <c r="Z1454" s="13">
        <f t="shared" si="1751"/>
        <v>2.3973670242189368E-3</v>
      </c>
      <c r="AA1454" s="13">
        <f t="shared" si="1752"/>
        <v>2.4513123055978701E-3</v>
      </c>
      <c r="AB1454" s="13">
        <f t="shared" si="1753"/>
        <v>1.2532357287956897E-3</v>
      </c>
      <c r="AC1454" s="13">
        <f t="shared" si="1754"/>
        <v>1.0628437331653805E-5</v>
      </c>
      <c r="AD1454" s="13">
        <f t="shared" si="1755"/>
        <v>1.1098954204882343E-2</v>
      </c>
      <c r="AE1454" s="13">
        <f t="shared" si="1756"/>
        <v>4.3214720560745797E-3</v>
      </c>
      <c r="AF1454" s="13">
        <f t="shared" si="1757"/>
        <v>8.4130091838825717E-4</v>
      </c>
      <c r="AG1454" s="13">
        <f t="shared" si="1758"/>
        <v>1.0918921856515801E-4</v>
      </c>
      <c r="AH1454" s="13">
        <f t="shared" si="1759"/>
        <v>2.3335880147067032E-4</v>
      </c>
      <c r="AI1454" s="13">
        <f t="shared" si="1760"/>
        <v>2.3860981480338576E-4</v>
      </c>
      <c r="AJ1454" s="13">
        <f t="shared" si="1761"/>
        <v>1.2198949292182982E-4</v>
      </c>
      <c r="AK1454" s="13">
        <f t="shared" si="1762"/>
        <v>4.157816222714185E-5</v>
      </c>
      <c r="AL1454" s="13">
        <f t="shared" si="1763"/>
        <v>1.6925565006845322E-7</v>
      </c>
      <c r="AM1454" s="13">
        <f t="shared" si="1764"/>
        <v>2.2697403231830456E-3</v>
      </c>
      <c r="AN1454" s="13">
        <f t="shared" si="1765"/>
        <v>8.8374266621142378E-4</v>
      </c>
      <c r="AO1454" s="13">
        <f t="shared" si="1766"/>
        <v>1.720463552824433E-4</v>
      </c>
      <c r="AP1454" s="13">
        <f t="shared" si="1767"/>
        <v>2.2329236400053524E-5</v>
      </c>
      <c r="AQ1454" s="13">
        <f t="shared" si="1768"/>
        <v>2.1735194450542721E-6</v>
      </c>
      <c r="AR1454" s="13">
        <f t="shared" si="1769"/>
        <v>1.8172046140184031E-5</v>
      </c>
      <c r="AS1454" s="13">
        <f t="shared" si="1770"/>
        <v>1.8580951465217677E-5</v>
      </c>
      <c r="AT1454" s="13">
        <f t="shared" si="1771"/>
        <v>9.4995289657920311E-6</v>
      </c>
      <c r="AU1454" s="13">
        <f t="shared" si="1772"/>
        <v>3.2377620970539697E-6</v>
      </c>
      <c r="AV1454" s="13">
        <f t="shared" si="1773"/>
        <v>8.2765446330569294E-7</v>
      </c>
      <c r="AW1454" s="13">
        <f t="shared" si="1774"/>
        <v>1.8717784464404262E-9</v>
      </c>
      <c r="AX1454" s="13">
        <f t="shared" si="1775"/>
        <v>3.8680229383059576E-4</v>
      </c>
      <c r="AY1454" s="13">
        <f t="shared" si="1776"/>
        <v>1.5060475727336219E-4</v>
      </c>
      <c r="AZ1454" s="13">
        <f t="shared" si="1777"/>
        <v>2.931962048201048E-5</v>
      </c>
      <c r="BA1454" s="13">
        <f t="shared" si="1778"/>
        <v>3.8052810582815719E-6</v>
      </c>
      <c r="BB1454" s="13">
        <f t="shared" si="1779"/>
        <v>3.7040462225801287E-7</v>
      </c>
      <c r="BC1454" s="13">
        <f t="shared" si="1780"/>
        <v>2.8844036924212748E-8</v>
      </c>
      <c r="BD1454" s="13">
        <f t="shared" si="1781"/>
        <v>1.1792400759397435E-6</v>
      </c>
      <c r="BE1454" s="13">
        <f t="shared" si="1782"/>
        <v>1.2057752026296629E-6</v>
      </c>
      <c r="BF1454" s="13">
        <f t="shared" si="1783"/>
        <v>6.1645370986819104E-7</v>
      </c>
      <c r="BG1454" s="13">
        <f t="shared" si="1784"/>
        <v>2.1010836048681088E-7</v>
      </c>
      <c r="BH1454" s="13">
        <f t="shared" si="1785"/>
        <v>5.3709048757158222E-8</v>
      </c>
      <c r="BI1454" s="13">
        <f t="shared" si="1786"/>
        <v>1.0983520738404428E-8</v>
      </c>
      <c r="BJ1454" s="14">
        <f t="shared" si="1787"/>
        <v>0.51007057019488666</v>
      </c>
      <c r="BK1454" s="14">
        <f t="shared" si="1788"/>
        <v>0.35095182826150023</v>
      </c>
      <c r="BL1454" s="14">
        <f t="shared" si="1789"/>
        <v>0.1366352419828018</v>
      </c>
      <c r="BM1454" s="14">
        <f t="shared" si="1790"/>
        <v>0.16928013323230259</v>
      </c>
      <c r="BN1454" s="14">
        <f t="shared" si="1791"/>
        <v>0.83062427134561001</v>
      </c>
    </row>
    <row r="1455" spans="1:66" x14ac:dyDescent="0.25">
      <c r="A1455" t="s">
        <v>304</v>
      </c>
      <c r="B1455" t="s">
        <v>375</v>
      </c>
      <c r="C1455" t="s">
        <v>335</v>
      </c>
      <c r="D1455" s="7" t="s">
        <v>510</v>
      </c>
      <c r="E1455" s="10">
        <f>VLOOKUP(A1455,home!$A$2:$E$405,3,FALSE)</f>
        <v>1.3018867924528299</v>
      </c>
      <c r="F1455" s="10">
        <f>VLOOKUP(B1455,home!$B$2:$E$405,3,FALSE)</f>
        <v>0.61</v>
      </c>
      <c r="G1455" s="10">
        <f>VLOOKUP(C1455,away!$B$2:$E$405,4,FALSE)</f>
        <v>1.38</v>
      </c>
      <c r="H1455" s="10">
        <f>VLOOKUP(A1455,away!$A$2:$E$405,3,FALSE)</f>
        <v>1.2641509433962299</v>
      </c>
      <c r="I1455" s="10">
        <f>VLOOKUP(C1455,away!$B$2:$E$405,3,FALSE)</f>
        <v>0.61</v>
      </c>
      <c r="J1455" s="10">
        <f>VLOOKUP(B1455,home!$B$2:$E$405,4,FALSE)</f>
        <v>1.42</v>
      </c>
      <c r="K1455" s="12">
        <f t="shared" si="1736"/>
        <v>1.0959283018867922</v>
      </c>
      <c r="L1455" s="12">
        <f t="shared" si="1737"/>
        <v>1.0950075471698144</v>
      </c>
      <c r="M1455" s="13">
        <f t="shared" si="1738"/>
        <v>0.11181206042752931</v>
      </c>
      <c r="N1455" s="13">
        <f t="shared" si="1739"/>
        <v>0.12253800151480558</v>
      </c>
      <c r="O1455" s="13">
        <f t="shared" si="1740"/>
        <v>0.12243505003275193</v>
      </c>
      <c r="P1455" s="13">
        <f t="shared" si="1741"/>
        <v>0.13418003647381826</v>
      </c>
      <c r="Q1455" s="13">
        <f t="shared" si="1742"/>
        <v>6.7146431958361022E-2</v>
      </c>
      <c r="R1455" s="13">
        <f t="shared" si="1743"/>
        <v>6.7033651911988595E-2</v>
      </c>
      <c r="S1455" s="13">
        <f t="shared" si="1744"/>
        <v>4.0255680199598479E-2</v>
      </c>
      <c r="T1455" s="13">
        <f t="shared" si="1745"/>
        <v>7.3525849759929748E-2</v>
      </c>
      <c r="U1455" s="13">
        <f t="shared" si="1746"/>
        <v>7.346407630917598E-2</v>
      </c>
      <c r="V1455" s="13">
        <f t="shared" si="1747"/>
        <v>5.36764660350299E-3</v>
      </c>
      <c r="W1455" s="13">
        <f t="shared" si="1748"/>
        <v>2.4529225051294543E-2</v>
      </c>
      <c r="X1455" s="13">
        <f t="shared" si="1749"/>
        <v>2.6859686557394406E-2</v>
      </c>
      <c r="Y1455" s="13">
        <f t="shared" si="1750"/>
        <v>1.4705779747481241E-2</v>
      </c>
      <c r="Z1455" s="13">
        <f t="shared" si="1751"/>
        <v>2.4467451585993928E-2</v>
      </c>
      <c r="AA1455" s="13">
        <f t="shared" si="1752"/>
        <v>2.6814572668135628E-2</v>
      </c>
      <c r="AB1455" s="13">
        <f t="shared" si="1753"/>
        <v>1.4693424545004934E-2</v>
      </c>
      <c r="AC1455" s="13">
        <f t="shared" si="1754"/>
        <v>4.0259018922170155E-4</v>
      </c>
      <c r="AD1455" s="13">
        <f t="shared" si="1755"/>
        <v>6.7205679892660478E-3</v>
      </c>
      <c r="AE1455" s="13">
        <f t="shared" si="1756"/>
        <v>7.3590726695141866E-3</v>
      </c>
      <c r="AF1455" s="13">
        <f t="shared" si="1757"/>
        <v>4.0291200566445733E-3</v>
      </c>
      <c r="AG1455" s="13">
        <f t="shared" si="1758"/>
        <v>1.4706389568263597E-3</v>
      </c>
      <c r="AH1455" s="13">
        <f t="shared" si="1759"/>
        <v>6.6980110366688479E-3</v>
      </c>
      <c r="AI1455" s="13">
        <f t="shared" si="1760"/>
        <v>7.3405398614354829E-3</v>
      </c>
      <c r="AJ1455" s="13">
        <f t="shared" si="1761"/>
        <v>4.0223526926376485E-3</v>
      </c>
      <c r="AK1455" s="13">
        <f t="shared" si="1762"/>
        <v>1.4694033853440481E-3</v>
      </c>
      <c r="AL1455" s="13">
        <f t="shared" si="1763"/>
        <v>1.9325130425901415E-5</v>
      </c>
      <c r="AM1455" s="13">
        <f t="shared" si="1764"/>
        <v>1.4730521328382151E-3</v>
      </c>
      <c r="AN1455" s="13">
        <f t="shared" si="1765"/>
        <v>1.6130032028324375E-3</v>
      </c>
      <c r="AO1455" s="13">
        <f t="shared" si="1766"/>
        <v>8.8312534035530092E-4</v>
      </c>
      <c r="AP1455" s="13">
        <f t="shared" si="1767"/>
        <v>3.2234297092865528E-4</v>
      </c>
      <c r="AQ1455" s="13">
        <f t="shared" si="1768"/>
        <v>8.8241996486004387E-5</v>
      </c>
      <c r="AR1455" s="13">
        <f t="shared" si="1769"/>
        <v>1.4668745272358207E-3</v>
      </c>
      <c r="AS1455" s="13">
        <f t="shared" si="1770"/>
        <v>1.6075893097145441E-3</v>
      </c>
      <c r="AT1455" s="13">
        <f t="shared" si="1771"/>
        <v>8.8090131116341037E-4</v>
      </c>
      <c r="AU1455" s="13">
        <f t="shared" si="1772"/>
        <v>3.2180155935772169E-4</v>
      </c>
      <c r="AV1455" s="13">
        <f t="shared" si="1773"/>
        <v>8.8167859122857407E-5</v>
      </c>
      <c r="AW1455" s="13">
        <f t="shared" si="1774"/>
        <v>6.4419772674637708E-7</v>
      </c>
      <c r="AX1455" s="13">
        <f t="shared" si="1775"/>
        <v>2.6905992042201702E-4</v>
      </c>
      <c r="AY1455" s="13">
        <f t="shared" si="1776"/>
        <v>2.9462264350301831E-4</v>
      </c>
      <c r="AZ1455" s="13">
        <f t="shared" si="1777"/>
        <v>1.6130700910146336E-4</v>
      </c>
      <c r="BA1455" s="13">
        <f t="shared" si="1778"/>
        <v>5.8877464125830791E-5</v>
      </c>
      <c r="BB1455" s="13">
        <f t="shared" si="1779"/>
        <v>1.6117816894001175E-5</v>
      </c>
      <c r="BC1455" s="13">
        <f t="shared" si="1780"/>
        <v>3.5298262285664858E-6</v>
      </c>
      <c r="BD1455" s="13">
        <f t="shared" si="1781"/>
        <v>2.6770644634572941E-4</v>
      </c>
      <c r="BE1455" s="13">
        <f t="shared" si="1782"/>
        <v>2.9338707114782286E-4</v>
      </c>
      <c r="BF1455" s="13">
        <f t="shared" si="1783"/>
        <v>1.6076559733928651E-4</v>
      </c>
      <c r="BG1455" s="13">
        <f t="shared" si="1784"/>
        <v>5.872918936462002E-5</v>
      </c>
      <c r="BH1455" s="13">
        <f t="shared" si="1785"/>
        <v>1.6090745192888967E-5</v>
      </c>
      <c r="BI1455" s="13">
        <f t="shared" si="1786"/>
        <v>3.5268606110671752E-6</v>
      </c>
      <c r="BJ1455" s="14">
        <f t="shared" si="1787"/>
        <v>0.35406765458523315</v>
      </c>
      <c r="BK1455" s="14">
        <f t="shared" si="1788"/>
        <v>0.29233196166759962</v>
      </c>
      <c r="BL1455" s="14">
        <f t="shared" si="1789"/>
        <v>0.32913662291973889</v>
      </c>
      <c r="BM1455" s="14">
        <f t="shared" si="1790"/>
        <v>0.37456447999353465</v>
      </c>
      <c r="BN1455" s="14">
        <f t="shared" si="1791"/>
        <v>0.62514523231925467</v>
      </c>
    </row>
    <row r="1456" spans="1:66" x14ac:dyDescent="0.25">
      <c r="A1456" t="s">
        <v>304</v>
      </c>
      <c r="B1456" t="s">
        <v>376</v>
      </c>
      <c r="C1456" t="s">
        <v>327</v>
      </c>
      <c r="D1456" s="7" t="s">
        <v>510</v>
      </c>
      <c r="E1456" s="10">
        <f>VLOOKUP(A1456,home!$A$2:$E$405,3,FALSE)</f>
        <v>1.3018867924528299</v>
      </c>
      <c r="F1456" s="10">
        <f>VLOOKUP(B1456,home!$B$2:$E$405,3,FALSE)</f>
        <v>1.38</v>
      </c>
      <c r="G1456" s="10">
        <f>VLOOKUP(C1456,away!$B$2:$E$405,4,FALSE)</f>
        <v>1.41</v>
      </c>
      <c r="H1456" s="10">
        <f>VLOOKUP(A1456,away!$A$2:$E$405,3,FALSE)</f>
        <v>1.2641509433962299</v>
      </c>
      <c r="I1456" s="10">
        <f>VLOOKUP(C1456,away!$B$2:$E$405,3,FALSE)</f>
        <v>0.38</v>
      </c>
      <c r="J1456" s="10">
        <f>VLOOKUP(B1456,home!$B$2:$E$405,4,FALSE)</f>
        <v>0.79</v>
      </c>
      <c r="K1456" s="12">
        <f t="shared" si="1736"/>
        <v>2.5332113207547162</v>
      </c>
      <c r="L1456" s="12">
        <f t="shared" si="1737"/>
        <v>0.37949811320754828</v>
      </c>
      <c r="M1456" s="13">
        <f t="shared" si="1738"/>
        <v>5.4328331250146848E-2</v>
      </c>
      <c r="N1456" s="13">
        <f t="shared" si="1739"/>
        <v>0.13762514376058421</v>
      </c>
      <c r="O1456" s="13">
        <f t="shared" si="1740"/>
        <v>2.0617499203145408E-2</v>
      </c>
      <c r="P1456" s="13">
        <f t="shared" si="1741"/>
        <v>5.2228482387059287E-2</v>
      </c>
      <c r="Q1456" s="13">
        <f t="shared" si="1742"/>
        <v>0.17431678609740364</v>
      </c>
      <c r="R1456" s="13">
        <f t="shared" si="1743"/>
        <v>3.9121510233259054E-3</v>
      </c>
      <c r="S1456" s="13">
        <f t="shared" si="1744"/>
        <v>1.2552448739385814E-2</v>
      </c>
      <c r="T1456" s="13">
        <f t="shared" si="1745"/>
        <v>6.6152891424368462E-2</v>
      </c>
      <c r="U1456" s="13">
        <f t="shared" si="1746"/>
        <v>9.9103052607913324E-3</v>
      </c>
      <c r="V1456" s="13">
        <f t="shared" si="1747"/>
        <v>1.3408092217849852E-3</v>
      </c>
      <c r="W1456" s="13">
        <f t="shared" si="1748"/>
        <v>0.14719375197984041</v>
      </c>
      <c r="X1456" s="13">
        <f t="shared" si="1749"/>
        <v>5.585975115228925E-2</v>
      </c>
      <c r="Y1456" s="13">
        <f t="shared" si="1750"/>
        <v>1.0599335083268468E-2</v>
      </c>
      <c r="Z1456" s="13">
        <f t="shared" si="1751"/>
        <v>4.948846439783868E-4</v>
      </c>
      <c r="AA1456" s="13">
        <f t="shared" si="1752"/>
        <v>1.2536473825937166E-3</v>
      </c>
      <c r="AB1456" s="13">
        <f t="shared" si="1753"/>
        <v>1.5878768709104614E-3</v>
      </c>
      <c r="AC1456" s="13">
        <f t="shared" si="1754"/>
        <v>8.0561593294169249E-5</v>
      </c>
      <c r="AD1456" s="13">
        <f t="shared" si="1755"/>
        <v>9.3218219714923417E-2</v>
      </c>
      <c r="AE1456" s="13">
        <f t="shared" si="1756"/>
        <v>3.5376138498380109E-2</v>
      </c>
      <c r="AF1456" s="13">
        <f t="shared" si="1757"/>
        <v>6.7125889063520804E-3</v>
      </c>
      <c r="AG1456" s="13">
        <f t="shared" si="1758"/>
        <v>8.491382748995114E-4</v>
      </c>
      <c r="AH1456" s="13">
        <f t="shared" si="1759"/>
        <v>4.6951947161296753E-5</v>
      </c>
      <c r="AI1456" s="13">
        <f t="shared" si="1760"/>
        <v>1.1893920408047419E-4</v>
      </c>
      <c r="AJ1456" s="13">
        <f t="shared" si="1761"/>
        <v>1.5064906912910642E-4</v>
      </c>
      <c r="AK1456" s="13">
        <f t="shared" si="1762"/>
        <v>1.2720864245967071E-4</v>
      </c>
      <c r="AL1456" s="13">
        <f t="shared" si="1763"/>
        <v>3.0979120172601157E-6</v>
      </c>
      <c r="AM1456" s="13">
        <f t="shared" si="1764"/>
        <v>4.722828989648889E-2</v>
      </c>
      <c r="AN1456" s="13">
        <f t="shared" si="1765"/>
        <v>1.7923046905736647E-2</v>
      </c>
      <c r="AO1456" s="13">
        <f t="shared" si="1766"/>
        <v>3.4008812418287217E-3</v>
      </c>
      <c r="AP1456" s="13">
        <f t="shared" si="1767"/>
        <v>4.3020933817231451E-4</v>
      </c>
      <c r="AQ1456" s="13">
        <f t="shared" si="1768"/>
        <v>4.0815908030165349E-5</v>
      </c>
      <c r="AR1456" s="13">
        <f t="shared" si="1769"/>
        <v>3.5636350718265262E-6</v>
      </c>
      <c r="AS1456" s="13">
        <f t="shared" si="1770"/>
        <v>9.0274407069895024E-6</v>
      </c>
      <c r="AT1456" s="13">
        <f t="shared" si="1771"/>
        <v>1.1434207498193885E-5</v>
      </c>
      <c r="AU1456" s="13">
        <f t="shared" si="1772"/>
        <v>9.6550879594277374E-6</v>
      </c>
      <c r="AV1456" s="13">
        <f t="shared" si="1773"/>
        <v>6.1145945304262246E-6</v>
      </c>
      <c r="AW1456" s="13">
        <f t="shared" si="1774"/>
        <v>8.2727065596129382E-8</v>
      </c>
      <c r="AX1456" s="13">
        <f t="shared" si="1775"/>
        <v>1.9939873104278544E-2</v>
      </c>
      <c r="AY1456" s="13">
        <f t="shared" si="1776"/>
        <v>7.5671442206716455E-3</v>
      </c>
      <c r="AZ1456" s="13">
        <f t="shared" si="1777"/>
        <v>1.4358584770571461E-3</v>
      </c>
      <c r="BA1456" s="13">
        <f t="shared" si="1778"/>
        <v>1.8163519429208357E-4</v>
      </c>
      <c r="BB1456" s="13">
        <f t="shared" si="1779"/>
        <v>1.7232553381483036E-5</v>
      </c>
      <c r="BC1456" s="13">
        <f t="shared" si="1780"/>
        <v>1.3079442988042345E-6</v>
      </c>
      <c r="BD1456" s="13">
        <f t="shared" si="1781"/>
        <v>2.2539879765306857E-7</v>
      </c>
      <c r="BE1456" s="13">
        <f t="shared" si="1782"/>
        <v>5.7098278589925479E-7</v>
      </c>
      <c r="BF1456" s="13">
        <f t="shared" si="1783"/>
        <v>7.2321002859802948E-7</v>
      </c>
      <c r="BG1456" s="13">
        <f t="shared" si="1784"/>
        <v>6.1068127724262347E-7</v>
      </c>
      <c r="BH1456" s="13">
        <f t="shared" si="1785"/>
        <v>3.867461812209908E-7</v>
      </c>
      <c r="BI1456" s="13">
        <f t="shared" si="1786"/>
        <v>1.9594196090553376E-7</v>
      </c>
      <c r="BJ1456" s="14">
        <f t="shared" si="1787"/>
        <v>0.82607003967654591</v>
      </c>
      <c r="BK1456" s="14">
        <f t="shared" si="1788"/>
        <v>0.12810087532436001</v>
      </c>
      <c r="BL1456" s="14">
        <f t="shared" si="1789"/>
        <v>3.7767736530395765E-2</v>
      </c>
      <c r="BM1456" s="14">
        <f t="shared" si="1790"/>
        <v>0.54183808096000863</v>
      </c>
      <c r="BN1456" s="14">
        <f t="shared" si="1791"/>
        <v>0.4430283937216653</v>
      </c>
    </row>
    <row r="1457" spans="1:66" x14ac:dyDescent="0.25">
      <c r="A1457" t="s">
        <v>301</v>
      </c>
      <c r="B1457" t="s">
        <v>302</v>
      </c>
      <c r="C1457" t="s">
        <v>313</v>
      </c>
      <c r="D1457" s="7" t="s">
        <v>510</v>
      </c>
      <c r="E1457" s="10">
        <f>VLOOKUP(A1457,home!$A$2:$E$405,3,FALSE)</f>
        <v>1.3534482758620701</v>
      </c>
      <c r="F1457" s="10">
        <f>VLOOKUP(B1457,home!$B$2:$E$405,3,FALSE)</f>
        <v>0.37</v>
      </c>
      <c r="G1457" s="10">
        <f>VLOOKUP(C1457,away!$B$2:$E$405,4,FALSE)</f>
        <v>0.89</v>
      </c>
      <c r="H1457" s="10">
        <f>VLOOKUP(A1457,away!$A$2:$E$405,3,FALSE)</f>
        <v>1.02586206896552</v>
      </c>
      <c r="I1457" s="10">
        <f>VLOOKUP(C1457,away!$B$2:$E$405,3,FALSE)</f>
        <v>1.18</v>
      </c>
      <c r="J1457" s="10">
        <f>VLOOKUP(B1457,home!$B$2:$E$405,4,FALSE)</f>
        <v>1.3</v>
      </c>
      <c r="K1457" s="12">
        <f t="shared" si="1736"/>
        <v>0.4456905172413797</v>
      </c>
      <c r="L1457" s="12">
        <f t="shared" si="1737"/>
        <v>1.5736724137931075</v>
      </c>
      <c r="M1457" s="13">
        <f t="shared" si="1738"/>
        <v>0.13274000268531311</v>
      </c>
      <c r="N1457" s="13">
        <f t="shared" si="1739"/>
        <v>5.9160960455439317E-2</v>
      </c>
      <c r="O1457" s="13">
        <f t="shared" si="1740"/>
        <v>0.20888928043270025</v>
      </c>
      <c r="P1457" s="13">
        <f t="shared" si="1741"/>
        <v>9.3099971442229784E-2</v>
      </c>
      <c r="Q1457" s="13">
        <f t="shared" si="1742"/>
        <v>1.318373953294078E-2</v>
      </c>
      <c r="R1457" s="13">
        <f t="shared" si="1743"/>
        <v>0.16436164907701636</v>
      </c>
      <c r="S1457" s="13">
        <f t="shared" si="1744"/>
        <v>1.6324402040077367E-2</v>
      </c>
      <c r="T1457" s="13">
        <f t="shared" si="1745"/>
        <v>2.0746887213622535E-2</v>
      </c>
      <c r="U1457" s="13">
        <f t="shared" si="1746"/>
        <v>7.3254428391781562E-2</v>
      </c>
      <c r="V1457" s="13">
        <f t="shared" si="1747"/>
        <v>1.2721622327668924E-3</v>
      </c>
      <c r="W1457" s="13">
        <f t="shared" si="1748"/>
        <v>1.9586225638706673E-3</v>
      </c>
      <c r="X1457" s="13">
        <f t="shared" si="1749"/>
        <v>3.082230297795998E-3</v>
      </c>
      <c r="Y1457" s="13">
        <f t="shared" si="1750"/>
        <v>2.4252103962994387E-3</v>
      </c>
      <c r="Z1457" s="13">
        <f t="shared" si="1751"/>
        <v>8.6217131012681358E-2</v>
      </c>
      <c r="AA1457" s="13">
        <f t="shared" si="1752"/>
        <v>3.842615771610975E-2</v>
      </c>
      <c r="AB1457" s="13">
        <f t="shared" si="1753"/>
        <v>8.563087054045895E-3</v>
      </c>
      <c r="AC1457" s="13">
        <f t="shared" si="1754"/>
        <v>5.5766095913293889E-5</v>
      </c>
      <c r="AD1457" s="13">
        <f t="shared" si="1755"/>
        <v>2.1823487589303869E-4</v>
      </c>
      <c r="AE1457" s="13">
        <f t="shared" si="1756"/>
        <v>3.4343020392043749E-4</v>
      </c>
      <c r="AF1457" s="13">
        <f t="shared" si="1757"/>
        <v>2.7022331898646701E-4</v>
      </c>
      <c r="AG1457" s="13">
        <f t="shared" si="1758"/>
        <v>1.4174766088420615E-4</v>
      </c>
      <c r="AH1457" s="13">
        <f t="shared" si="1759"/>
        <v>3.3919380167760721E-2</v>
      </c>
      <c r="AI1457" s="13">
        <f t="shared" si="1760"/>
        <v>1.511754609147627E-2</v>
      </c>
      <c r="AJ1457" s="13">
        <f t="shared" si="1761"/>
        <v>3.3688734684652281E-3</v>
      </c>
      <c r="AK1457" s="13">
        <f t="shared" si="1762"/>
        <v>5.0049165289367612E-4</v>
      </c>
      <c r="AL1457" s="13">
        <f t="shared" si="1763"/>
        <v>1.5645086129101762E-6</v>
      </c>
      <c r="AM1457" s="13">
        <f t="shared" si="1764"/>
        <v>1.9453042943375349E-5</v>
      </c>
      <c r="AN1457" s="13">
        <f t="shared" si="1765"/>
        <v>3.0612717044322468E-5</v>
      </c>
      <c r="AO1457" s="13">
        <f t="shared" si="1766"/>
        <v>2.408719416195217E-5</v>
      </c>
      <c r="AP1457" s="13">
        <f t="shared" si="1767"/>
        <v>1.263511765944751E-5</v>
      </c>
      <c r="AQ1457" s="13">
        <f t="shared" si="1768"/>
        <v>4.97088402642567E-6</v>
      </c>
      <c r="AR1457" s="13">
        <f t="shared" si="1769"/>
        <v>1.0675598572593207E-2</v>
      </c>
      <c r="AS1457" s="13">
        <f t="shared" si="1770"/>
        <v>4.7580130496804015E-3</v>
      </c>
      <c r="AT1457" s="13">
        <f t="shared" si="1771"/>
        <v>1.0603006485766461E-3</v>
      </c>
      <c r="AU1457" s="13">
        <f t="shared" si="1772"/>
        <v>1.5752198149849862E-4</v>
      </c>
      <c r="AV1457" s="13">
        <f t="shared" si="1773"/>
        <v>1.7551513352738216E-5</v>
      </c>
      <c r="AW1457" s="13">
        <f t="shared" si="1774"/>
        <v>3.0480576950024217E-8</v>
      </c>
      <c r="AX1457" s="13">
        <f t="shared" si="1775"/>
        <v>1.4450061285586213E-6</v>
      </c>
      <c r="AY1457" s="13">
        <f t="shared" si="1776"/>
        <v>2.2739662822746793E-6</v>
      </c>
      <c r="AZ1457" s="13">
        <f t="shared" si="1777"/>
        <v>1.7892390041556669E-6</v>
      </c>
      <c r="BA1457" s="13">
        <f t="shared" si="1778"/>
        <v>9.3855868750747487E-7</v>
      </c>
      <c r="BB1457" s="13">
        <f t="shared" si="1779"/>
        <v>3.6924597881409472E-7</v>
      </c>
      <c r="BC1457" s="13">
        <f t="shared" si="1780"/>
        <v>1.1621444215275495E-7</v>
      </c>
      <c r="BD1457" s="13">
        <f t="shared" si="1781"/>
        <v>2.7999824957365004E-3</v>
      </c>
      <c r="BE1457" s="13">
        <f t="shared" si="1782"/>
        <v>1.2479256467916098E-3</v>
      </c>
      <c r="BF1457" s="13">
        <f t="shared" si="1783"/>
        <v>2.7809431349866794E-4</v>
      </c>
      <c r="BG1457" s="13">
        <f t="shared" si="1784"/>
        <v>4.1314666141702574E-5</v>
      </c>
      <c r="BH1457" s="13">
        <f t="shared" si="1785"/>
        <v>4.6033887305875836E-6</v>
      </c>
      <c r="BI1457" s="13">
        <f t="shared" si="1786"/>
        <v>4.1033734087974382E-7</v>
      </c>
      <c r="BJ1457" s="14">
        <f t="shared" si="1787"/>
        <v>0.10162997770601188</v>
      </c>
      <c r="BK1457" s="14">
        <f t="shared" si="1788"/>
        <v>0.24349614297119562</v>
      </c>
      <c r="BL1457" s="14">
        <f t="shared" si="1789"/>
        <v>0.56744221066619127</v>
      </c>
      <c r="BM1457" s="14">
        <f t="shared" si="1790"/>
        <v>0.32734761524473482</v>
      </c>
      <c r="BN1457" s="14">
        <f t="shared" si="1791"/>
        <v>0.67143560362563959</v>
      </c>
    </row>
    <row r="1458" spans="1:66" x14ac:dyDescent="0.25">
      <c r="A1458" t="s">
        <v>301</v>
      </c>
      <c r="B1458" t="s">
        <v>382</v>
      </c>
      <c r="C1458" t="s">
        <v>312</v>
      </c>
      <c r="D1458" s="7" t="s">
        <v>510</v>
      </c>
      <c r="E1458" s="10">
        <f>VLOOKUP(A1458,home!$A$2:$E$405,3,FALSE)</f>
        <v>1.3534482758620701</v>
      </c>
      <c r="F1458" s="10">
        <f>VLOOKUP(B1458,home!$B$2:$E$405,3,FALSE)</f>
        <v>1.23</v>
      </c>
      <c r="G1458" s="10">
        <f>VLOOKUP(C1458,away!$B$2:$E$405,4,FALSE)</f>
        <v>0.37</v>
      </c>
      <c r="H1458" s="10">
        <f>VLOOKUP(A1458,away!$A$2:$E$405,3,FALSE)</f>
        <v>1.02586206896552</v>
      </c>
      <c r="I1458" s="10">
        <f>VLOOKUP(C1458,away!$B$2:$E$405,3,FALSE)</f>
        <v>0.49</v>
      </c>
      <c r="J1458" s="10">
        <f>VLOOKUP(B1458,home!$B$2:$E$405,4,FALSE)</f>
        <v>0.81</v>
      </c>
      <c r="K1458" s="12">
        <f t="shared" si="1736"/>
        <v>0.61595431034482806</v>
      </c>
      <c r="L1458" s="12">
        <f t="shared" si="1737"/>
        <v>0.4071646551724149</v>
      </c>
      <c r="M1458" s="13">
        <f t="shared" si="1738"/>
        <v>0.35947200909096544</v>
      </c>
      <c r="N1458" s="13">
        <f t="shared" si="1739"/>
        <v>0.22141833344789535</v>
      </c>
      <c r="O1458" s="13">
        <f t="shared" si="1740"/>
        <v>0.14636429662565814</v>
      </c>
      <c r="P1458" s="13">
        <f t="shared" si="1741"/>
        <v>9.0153719387163087E-2</v>
      </c>
      <c r="Q1458" s="13">
        <f t="shared" si="1742"/>
        <v>6.8191788438299775E-2</v>
      </c>
      <c r="R1458" s="13">
        <f t="shared" si="1743"/>
        <v>2.9797184182569575E-2</v>
      </c>
      <c r="S1458" s="13">
        <f t="shared" si="1744"/>
        <v>5.6525215550806704E-3</v>
      </c>
      <c r="T1458" s="13">
        <f t="shared" si="1745"/>
        <v>2.7765286025070595E-2</v>
      </c>
      <c r="U1458" s="13">
        <f t="shared" si="1746"/>
        <v>1.8353704033392457E-2</v>
      </c>
      <c r="V1458" s="13">
        <f t="shared" si="1747"/>
        <v>1.5751368340821803E-4</v>
      </c>
      <c r="W1458" s="13">
        <f t="shared" si="1748"/>
        <v>1.4001008672897787E-2</v>
      </c>
      <c r="X1458" s="13">
        <f t="shared" si="1749"/>
        <v>5.7007158683664173E-3</v>
      </c>
      <c r="Y1458" s="13">
        <f t="shared" si="1750"/>
        <v>1.1605650053896632E-3</v>
      </c>
      <c r="Z1458" s="13">
        <f t="shared" si="1751"/>
        <v>4.044120074268292E-3</v>
      </c>
      <c r="AA1458" s="13">
        <f t="shared" si="1752"/>
        <v>2.4909931912976005E-3</v>
      </c>
      <c r="AB1458" s="13">
        <f t="shared" si="1753"/>
        <v>7.6716899660968793E-4</v>
      </c>
      <c r="AC1458" s="13">
        <f t="shared" si="1754"/>
        <v>2.4689760354243381E-6</v>
      </c>
      <c r="AD1458" s="13">
        <f t="shared" si="1755"/>
        <v>2.1559954103116778E-3</v>
      </c>
      <c r="AE1458" s="13">
        <f t="shared" si="1756"/>
        <v>8.7784512779286346E-4</v>
      </c>
      <c r="AF1458" s="13">
        <f t="shared" si="1757"/>
        <v>1.787137543762829E-4</v>
      </c>
      <c r="AG1458" s="13">
        <f t="shared" si="1758"/>
        <v>2.4255308058395627E-5</v>
      </c>
      <c r="AH1458" s="13">
        <f t="shared" si="1759"/>
        <v>4.116556888788225E-4</v>
      </c>
      <c r="AI1458" s="13">
        <f t="shared" si="1760"/>
        <v>2.5356109594288018E-4</v>
      </c>
      <c r="AJ1458" s="13">
        <f t="shared" si="1761"/>
        <v>7.8091024990887772E-5</v>
      </c>
      <c r="AK1458" s="13">
        <f t="shared" si="1762"/>
        <v>1.6033501147461004E-5</v>
      </c>
      <c r="AL1458" s="13">
        <f t="shared" si="1763"/>
        <v>2.4768256447466531E-8</v>
      </c>
      <c r="AM1458" s="13">
        <f t="shared" si="1764"/>
        <v>2.6559893321302896E-4</v>
      </c>
      <c r="AN1458" s="13">
        <f t="shared" si="1765"/>
        <v>1.0814249805584418E-4</v>
      </c>
      <c r="AO1458" s="13">
        <f t="shared" si="1766"/>
        <v>2.2015901465195675E-5</v>
      </c>
      <c r="AP1458" s="13">
        <f t="shared" si="1767"/>
        <v>2.9880323094620872E-6</v>
      </c>
      <c r="AQ1458" s="13">
        <f t="shared" si="1768"/>
        <v>3.0415528623154127E-7</v>
      </c>
      <c r="AR1458" s="13">
        <f t="shared" si="1769"/>
        <v>3.3522329322421731E-5</v>
      </c>
      <c r="AS1458" s="13">
        <f t="shared" si="1770"/>
        <v>2.0648223238944484E-5</v>
      </c>
      <c r="AT1458" s="13">
        <f t="shared" si="1771"/>
        <v>6.3591810524950504E-6</v>
      </c>
      <c r="AU1458" s="13">
        <f t="shared" si="1772"/>
        <v>1.3056549931824955E-6</v>
      </c>
      <c r="AV1458" s="13">
        <f t="shared" si="1773"/>
        <v>2.010559552185013E-7</v>
      </c>
      <c r="AW1458" s="13">
        <f t="shared" si="1774"/>
        <v>1.7254862571612592E-10</v>
      </c>
      <c r="AX1458" s="13">
        <f t="shared" si="1775"/>
        <v>2.7266134622592204E-5</v>
      </c>
      <c r="AY1458" s="13">
        <f t="shared" si="1776"/>
        <v>1.1101806301492396E-5</v>
      </c>
      <c r="AZ1458" s="13">
        <f t="shared" si="1777"/>
        <v>2.2601315672690473E-6</v>
      </c>
      <c r="BA1458" s="13">
        <f t="shared" si="1778"/>
        <v>3.0674856341046379E-7</v>
      </c>
      <c r="BB1458" s="13">
        <f t="shared" si="1779"/>
        <v>3.1224293261413783E-8</v>
      </c>
      <c r="BC1458" s="13">
        <f t="shared" si="1780"/>
        <v>2.5426857197571803E-9</v>
      </c>
      <c r="BD1458" s="13">
        <f t="shared" si="1781"/>
        <v>2.274851276523329E-6</v>
      </c>
      <c r="BE1458" s="13">
        <f t="shared" si="1782"/>
        <v>1.4012044491679787E-6</v>
      </c>
      <c r="BF1458" s="13">
        <f t="shared" si="1783"/>
        <v>4.3153896006968349E-7</v>
      </c>
      <c r="BG1458" s="13">
        <f t="shared" si="1784"/>
        <v>8.8602760845548726E-8</v>
      </c>
      <c r="BH1458" s="13">
        <f t="shared" si="1785"/>
        <v>1.3643813112816925E-8</v>
      </c>
      <c r="BI1458" s="13">
        <f t="shared" si="1786"/>
        <v>1.6807930992757747E-9</v>
      </c>
      <c r="BJ1458" s="14">
        <f t="shared" si="1787"/>
        <v>0.34191452516682236</v>
      </c>
      <c r="BK1458" s="14">
        <f t="shared" si="1788"/>
        <v>0.45544935926721075</v>
      </c>
      <c r="BL1458" s="14">
        <f t="shared" si="1789"/>
        <v>0.19859893630710257</v>
      </c>
      <c r="BM1458" s="14">
        <f t="shared" si="1790"/>
        <v>8.459850800909971E-2</v>
      </c>
      <c r="BN1458" s="14">
        <f t="shared" si="1791"/>
        <v>0.9153973311725514</v>
      </c>
    </row>
    <row r="1459" spans="1:66" x14ac:dyDescent="0.25">
      <c r="A1459" t="s">
        <v>301</v>
      </c>
      <c r="B1459" t="s">
        <v>369</v>
      </c>
      <c r="C1459" t="s">
        <v>336</v>
      </c>
      <c r="D1459" s="7" t="s">
        <v>510</v>
      </c>
      <c r="E1459" s="10">
        <f>VLOOKUP(A1459,home!$A$2:$E$405,3,FALSE)</f>
        <v>1.3534482758620701</v>
      </c>
      <c r="F1459" s="10">
        <f>VLOOKUP(B1459,home!$B$2:$E$405,3,FALSE)</f>
        <v>2.2200000000000002</v>
      </c>
      <c r="G1459" s="10">
        <f>VLOOKUP(C1459,away!$B$2:$E$405,4,FALSE)</f>
        <v>1.1100000000000001</v>
      </c>
      <c r="H1459" s="10">
        <f>VLOOKUP(A1459,away!$A$2:$E$405,3,FALSE)</f>
        <v>1.02586206896552</v>
      </c>
      <c r="I1459" s="10">
        <f>VLOOKUP(C1459,away!$B$2:$E$405,3,FALSE)</f>
        <v>0.62</v>
      </c>
      <c r="J1459" s="10">
        <f>VLOOKUP(B1459,home!$B$2:$E$405,4,FALSE)</f>
        <v>0.78</v>
      </c>
      <c r="K1459" s="12">
        <f t="shared" si="1736"/>
        <v>3.3351672413793136</v>
      </c>
      <c r="L1459" s="12">
        <f t="shared" si="1737"/>
        <v>0.49610689655172546</v>
      </c>
      <c r="M1459" s="13">
        <f t="shared" si="1738"/>
        <v>2.1681972199617559E-2</v>
      </c>
      <c r="N1459" s="13">
        <f t="shared" si="1739"/>
        <v>7.2313003408661466E-2</v>
      </c>
      <c r="O1459" s="13">
        <f t="shared" si="1740"/>
        <v>1.0756575939073056E-2</v>
      </c>
      <c r="P1459" s="13">
        <f t="shared" si="1741"/>
        <v>3.5874979701405386E-2</v>
      </c>
      <c r="Q1459" s="13">
        <f t="shared" si="1742"/>
        <v>0.12058798004715922</v>
      </c>
      <c r="R1459" s="13">
        <f t="shared" si="1743"/>
        <v>2.6682057533282478E-3</v>
      </c>
      <c r="S1459" s="13">
        <f t="shared" si="1744"/>
        <v>1.4839680596479016E-2</v>
      </c>
      <c r="T1459" s="13">
        <f t="shared" si="1745"/>
        <v>5.9824528542637555E-2</v>
      </c>
      <c r="U1459" s="13">
        <f t="shared" si="1746"/>
        <v>8.8989124217601859E-3</v>
      </c>
      <c r="V1459" s="13">
        <f t="shared" si="1747"/>
        <v>2.7281919604435984E-3</v>
      </c>
      <c r="W1459" s="13">
        <f t="shared" si="1748"/>
        <v>0.13406036025246254</v>
      </c>
      <c r="X1459" s="13">
        <f t="shared" si="1749"/>
        <v>6.6508269275455487E-2</v>
      </c>
      <c r="Y1459" s="13">
        <f t="shared" si="1750"/>
        <v>1.6497605532636347E-2</v>
      </c>
      <c r="Z1459" s="13">
        <f t="shared" si="1751"/>
        <v>4.4123842521504535E-4</v>
      </c>
      <c r="AA1459" s="13">
        <f t="shared" si="1752"/>
        <v>1.4716039414150155E-3</v>
      </c>
      <c r="AB1459" s="13">
        <f t="shared" si="1753"/>
        <v>2.4540226288460218E-3</v>
      </c>
      <c r="AC1459" s="13">
        <f t="shared" si="1754"/>
        <v>2.8212906067009508E-4</v>
      </c>
      <c r="AD1459" s="13">
        <f t="shared" si="1755"/>
        <v>0.11177843047038065</v>
      </c>
      <c r="AE1459" s="13">
        <f t="shared" si="1756"/>
        <v>5.5454050242083372E-2</v>
      </c>
      <c r="AF1459" s="13">
        <f t="shared" si="1757"/>
        <v>1.375556838341172E-2</v>
      </c>
      <c r="AG1459" s="13">
        <f t="shared" si="1758"/>
        <v>2.2747441136664751E-3</v>
      </c>
      <c r="AH1459" s="13">
        <f t="shared" si="1759"/>
        <v>5.4725356443201678E-5</v>
      </c>
      <c r="AI1459" s="13">
        <f t="shared" si="1760"/>
        <v>1.8251821608217261E-4</v>
      </c>
      <c r="AJ1459" s="13">
        <f t="shared" si="1761"/>
        <v>3.0436438761612664E-4</v>
      </c>
      <c r="AK1459" s="13">
        <f t="shared" si="1762"/>
        <v>3.3836871167326028E-4</v>
      </c>
      <c r="AL1459" s="13">
        <f t="shared" si="1763"/>
        <v>1.8672423765758276E-5</v>
      </c>
      <c r="AM1459" s="13">
        <f t="shared" si="1764"/>
        <v>7.4559951919521764E-2</v>
      </c>
      <c r="AN1459" s="13">
        <f t="shared" si="1765"/>
        <v>3.6989706353839809E-2</v>
      </c>
      <c r="AO1459" s="13">
        <f t="shared" si="1766"/>
        <v>9.1754242117815521E-3</v>
      </c>
      <c r="AP1459" s="13">
        <f t="shared" si="1767"/>
        <v>1.5173304100841696E-3</v>
      </c>
      <c r="AQ1459" s="13">
        <f t="shared" si="1768"/>
        <v>1.8818952019760356E-4</v>
      </c>
      <c r="AR1459" s="13">
        <f t="shared" si="1769"/>
        <v>5.429925349544753E-6</v>
      </c>
      <c r="AS1459" s="13">
        <f t="shared" si="1770"/>
        <v>1.810970914893678E-5</v>
      </c>
      <c r="AT1459" s="13">
        <f t="shared" si="1771"/>
        <v>3.0199454352220605E-5</v>
      </c>
      <c r="AU1459" s="13">
        <f t="shared" si="1772"/>
        <v>3.3573410287685362E-5</v>
      </c>
      <c r="AV1459" s="13">
        <f t="shared" si="1773"/>
        <v>2.7993234543218869E-5</v>
      </c>
      <c r="AW1459" s="13">
        <f t="shared" si="1774"/>
        <v>8.582050683055906E-7</v>
      </c>
      <c r="AX1459" s="13">
        <f t="shared" si="1775"/>
        <v>4.1444984860134267E-2</v>
      </c>
      <c r="AY1459" s="13">
        <f t="shared" si="1776"/>
        <v>2.056114281659446E-2</v>
      </c>
      <c r="AZ1459" s="13">
        <f t="shared" si="1777"/>
        <v>5.1002623761487401E-3</v>
      </c>
      <c r="BA1459" s="13">
        <f t="shared" si="1778"/>
        <v>8.4342511301022712E-4</v>
      </c>
      <c r="BB1459" s="13">
        <f t="shared" si="1779"/>
        <v>1.0460725382232301E-4</v>
      </c>
      <c r="BC1459" s="13">
        <f t="shared" si="1780"/>
        <v>1.0379276010118259E-5</v>
      </c>
      <c r="BD1459" s="13">
        <f t="shared" si="1781"/>
        <v>4.4897056894503161E-7</v>
      </c>
      <c r="BE1459" s="13">
        <f t="shared" si="1782"/>
        <v>1.4973919338889021E-6</v>
      </c>
      <c r="BF1459" s="13">
        <f t="shared" si="1783"/>
        <v>2.4970262627059433E-6</v>
      </c>
      <c r="BG1459" s="13">
        <f t="shared" si="1784"/>
        <v>2.7760000640802255E-6</v>
      </c>
      <c r="BH1459" s="13">
        <f t="shared" si="1785"/>
        <v>2.3146061189468115E-6</v>
      </c>
      <c r="BI1459" s="13">
        <f t="shared" si="1786"/>
        <v>1.5439197009215031E-6</v>
      </c>
      <c r="BJ1459" s="14">
        <f t="shared" si="1787"/>
        <v>0.84354994437969988</v>
      </c>
      <c r="BK1459" s="14">
        <f t="shared" si="1788"/>
        <v>9.5986768758975882E-2</v>
      </c>
      <c r="BL1459" s="14">
        <f t="shared" si="1789"/>
        <v>2.7255681004568384E-2</v>
      </c>
      <c r="BM1459" s="14">
        <f t="shared" si="1790"/>
        <v>0.68279063090768821</v>
      </c>
      <c r="BN1459" s="14">
        <f t="shared" si="1791"/>
        <v>0.26388271704924493</v>
      </c>
    </row>
    <row r="1460" spans="1:66" x14ac:dyDescent="0.25">
      <c r="A1460" t="s">
        <v>301</v>
      </c>
      <c r="B1460" t="s">
        <v>368</v>
      </c>
      <c r="C1460" t="s">
        <v>385</v>
      </c>
      <c r="D1460" s="7" t="s">
        <v>510</v>
      </c>
      <c r="E1460" s="10">
        <f>VLOOKUP(A1460,home!$A$2:$E$405,3,FALSE)</f>
        <v>1.3534482758620701</v>
      </c>
      <c r="F1460" s="10">
        <f>VLOOKUP(B1460,home!$B$2:$E$405,3,FALSE)</f>
        <v>2.0299999999999998</v>
      </c>
      <c r="G1460" s="10">
        <f>VLOOKUP(C1460,away!$B$2:$E$405,4,FALSE)</f>
        <v>0.74</v>
      </c>
      <c r="H1460" s="10">
        <f>VLOOKUP(A1460,away!$A$2:$E$405,3,FALSE)</f>
        <v>1.02586206896552</v>
      </c>
      <c r="I1460" s="10">
        <f>VLOOKUP(C1460,away!$B$2:$E$405,3,FALSE)</f>
        <v>0.37</v>
      </c>
      <c r="J1460" s="10">
        <f>VLOOKUP(B1460,home!$B$2:$E$405,4,FALSE)</f>
        <v>0.73</v>
      </c>
      <c r="K1460" s="12">
        <f t="shared" si="1736"/>
        <v>2.0331500000000013</v>
      </c>
      <c r="L1460" s="12">
        <f t="shared" si="1737"/>
        <v>0.27708534482758695</v>
      </c>
      <c r="M1460" s="13">
        <f t="shared" si="1738"/>
        <v>9.9237893686196302E-2</v>
      </c>
      <c r="N1460" s="13">
        <f t="shared" si="1739"/>
        <v>0.20176552354809013</v>
      </c>
      <c r="O1460" s="13">
        <f t="shared" si="1740"/>
        <v>2.7497365992003121E-2</v>
      </c>
      <c r="P1460" s="13">
        <f t="shared" si="1741"/>
        <v>5.5906269666641181E-2</v>
      </c>
      <c r="Q1460" s="13">
        <f t="shared" si="1742"/>
        <v>0.20510978710089992</v>
      </c>
      <c r="R1460" s="13">
        <f t="shared" si="1743"/>
        <v>3.8095585688722737E-3</v>
      </c>
      <c r="S1460" s="13">
        <f t="shared" si="1744"/>
        <v>7.8737840756739914E-3</v>
      </c>
      <c r="T1460" s="13">
        <f t="shared" si="1745"/>
        <v>5.6832916086365808E-2</v>
      </c>
      <c r="U1460" s="13">
        <f t="shared" si="1746"/>
        <v>7.7454040043026676E-3</v>
      </c>
      <c r="V1460" s="13">
        <f t="shared" si="1747"/>
        <v>4.9286044930409363E-4</v>
      </c>
      <c r="W1460" s="13">
        <f t="shared" si="1748"/>
        <v>0.13900632121473164</v>
      </c>
      <c r="X1460" s="13">
        <f t="shared" si="1749"/>
        <v>3.8516614446998235E-2</v>
      </c>
      <c r="Y1460" s="13">
        <f t="shared" si="1750"/>
        <v>5.3361946978188624E-3</v>
      </c>
      <c r="Z1460" s="13">
        <f t="shared" si="1751"/>
        <v>3.5185761656562095E-4</v>
      </c>
      <c r="AA1460" s="13">
        <f t="shared" si="1752"/>
        <v>7.1537931312039272E-4</v>
      </c>
      <c r="AB1460" s="13">
        <f t="shared" si="1753"/>
        <v>7.2723672523536387E-4</v>
      </c>
      <c r="AC1460" s="13">
        <f t="shared" si="1754"/>
        <v>1.7353495325300102E-5</v>
      </c>
      <c r="AD1460" s="13">
        <f t="shared" si="1755"/>
        <v>7.065517549443294E-2</v>
      </c>
      <c r="AE1460" s="13">
        <f t="shared" si="1756"/>
        <v>1.9577513665728626E-2</v>
      </c>
      <c r="AF1460" s="13">
        <f t="shared" si="1757"/>
        <v>2.7123210624676059E-3</v>
      </c>
      <c r="AG1460" s="13">
        <f t="shared" si="1758"/>
        <v>2.5051480562565459E-4</v>
      </c>
      <c r="AH1460" s="13">
        <f t="shared" si="1759"/>
        <v>2.4373647254074487E-5</v>
      </c>
      <c r="AI1460" s="13">
        <f t="shared" si="1760"/>
        <v>4.955528091462157E-5</v>
      </c>
      <c r="AJ1460" s="13">
        <f t="shared" si="1761"/>
        <v>5.0376659695781468E-5</v>
      </c>
      <c r="AK1460" s="13">
        <f t="shared" si="1762"/>
        <v>3.4141101886826054E-5</v>
      </c>
      <c r="AL1460" s="13">
        <f t="shared" si="1763"/>
        <v>3.9104787628114381E-7</v>
      </c>
      <c r="AM1460" s="13">
        <f t="shared" si="1764"/>
        <v>2.8730514011301292E-2</v>
      </c>
      <c r="AN1460" s="13">
        <f t="shared" si="1765"/>
        <v>7.9608043818952378E-3</v>
      </c>
      <c r="AO1460" s="13">
        <f t="shared" si="1766"/>
        <v>1.1029111136312037E-3</v>
      </c>
      <c r="AP1460" s="13">
        <f t="shared" si="1767"/>
        <v>1.0186683541156003E-4</v>
      </c>
      <c r="AQ1460" s="13">
        <f t="shared" si="1768"/>
        <v>7.0564518041267875E-6</v>
      </c>
      <c r="AR1460" s="13">
        <f t="shared" si="1769"/>
        <v>1.3507160908202394E-6</v>
      </c>
      <c r="AS1460" s="13">
        <f t="shared" si="1770"/>
        <v>2.7462084200511711E-6</v>
      </c>
      <c r="AT1460" s="13">
        <f t="shared" si="1771"/>
        <v>2.7917268246135218E-6</v>
      </c>
      <c r="AU1460" s="13">
        <f t="shared" si="1772"/>
        <v>1.891999797820995E-6</v>
      </c>
      <c r="AV1460" s="13">
        <f t="shared" si="1773"/>
        <v>9.6167984723493951E-7</v>
      </c>
      <c r="AW1460" s="13">
        <f t="shared" si="1774"/>
        <v>6.1194220641248226E-9</v>
      </c>
      <c r="AX1460" s="13">
        <f t="shared" si="1775"/>
        <v>9.7355740936795557E-3</v>
      </c>
      <c r="AY1460" s="13">
        <f t="shared" si="1776"/>
        <v>2.6975849048417226E-3</v>
      </c>
      <c r="AZ1460" s="13">
        <f t="shared" si="1777"/>
        <v>3.7373062177988102E-4</v>
      </c>
      <c r="BA1460" s="13">
        <f t="shared" si="1778"/>
        <v>3.4518426069502275E-5</v>
      </c>
      <c r="BB1460" s="13">
        <f t="shared" si="1779"/>
        <v>2.391137497593401E-6</v>
      </c>
      <c r="BC1460" s="13">
        <f t="shared" si="1780"/>
        <v>1.3250983161016816E-7</v>
      </c>
      <c r="BD1460" s="13">
        <f t="shared" si="1781"/>
        <v>6.2377272298182726E-8</v>
      </c>
      <c r="BE1460" s="13">
        <f t="shared" si="1782"/>
        <v>1.2682235117305029E-7</v>
      </c>
      <c r="BF1460" s="13">
        <f t="shared" si="1783"/>
        <v>1.2892443164374369E-7</v>
      </c>
      <c r="BG1460" s="13">
        <f t="shared" si="1784"/>
        <v>8.7374236065492556E-8</v>
      </c>
      <c r="BH1460" s="13">
        <f t="shared" si="1785"/>
        <v>4.4411232014139065E-8</v>
      </c>
      <c r="BI1460" s="13">
        <f t="shared" si="1786"/>
        <v>1.8058939273909385E-8</v>
      </c>
      <c r="BJ1460" s="14">
        <f t="shared" si="1787"/>
        <v>0.79050996661090289</v>
      </c>
      <c r="BK1460" s="14">
        <f t="shared" si="1788"/>
        <v>0.16622613732585889</v>
      </c>
      <c r="BL1460" s="14">
        <f t="shared" si="1789"/>
        <v>4.0663601592728145E-2</v>
      </c>
      <c r="BM1460" s="14">
        <f t="shared" si="1790"/>
        <v>0.40172758579793266</v>
      </c>
      <c r="BN1460" s="14">
        <f t="shared" si="1791"/>
        <v>0.59332639856270297</v>
      </c>
    </row>
    <row r="1461" spans="1:66" x14ac:dyDescent="0.25">
      <c r="A1461" t="s">
        <v>303</v>
      </c>
      <c r="B1461" t="s">
        <v>466</v>
      </c>
      <c r="C1461" t="s">
        <v>473</v>
      </c>
      <c r="D1461" s="7" t="s">
        <v>510</v>
      </c>
      <c r="E1461" s="10">
        <f>VLOOKUP(A1461,home!$A$2:$E$405,3,FALSE)</f>
        <v>1.29370629370629</v>
      </c>
      <c r="F1461" s="10">
        <f>VLOOKUP(B1461,home!$B$2:$E$405,3,FALSE)</f>
        <v>1.1599999999999999</v>
      </c>
      <c r="G1461" s="10">
        <f>VLOOKUP(C1461,away!$B$2:$E$405,4,FALSE)</f>
        <v>1.21</v>
      </c>
      <c r="H1461" s="10">
        <f>VLOOKUP(A1461,away!$A$2:$E$405,3,FALSE)</f>
        <v>1.0279720279720299</v>
      </c>
      <c r="I1461" s="10">
        <f>VLOOKUP(C1461,away!$B$2:$E$405,3,FALSE)</f>
        <v>0.55000000000000004</v>
      </c>
      <c r="J1461" s="10">
        <f>VLOOKUP(B1461,home!$B$2:$E$405,4,FALSE)</f>
        <v>1.1299999999999999</v>
      </c>
      <c r="K1461" s="12">
        <f t="shared" si="1736"/>
        <v>1.8158461538461486</v>
      </c>
      <c r="L1461" s="12">
        <f t="shared" si="1737"/>
        <v>0.63888461538461661</v>
      </c>
      <c r="M1461" s="13">
        <f t="shared" si="1738"/>
        <v>8.5886315567509461E-2</v>
      </c>
      <c r="N1461" s="13">
        <f t="shared" si="1739"/>
        <v>0.15595633579127866</v>
      </c>
      <c r="O1461" s="13">
        <f t="shared" si="1740"/>
        <v>5.487144568815009E-2</v>
      </c>
      <c r="P1461" s="13">
        <f t="shared" si="1741"/>
        <v>9.9638103608805179E-2</v>
      </c>
      <c r="Q1461" s="13">
        <f t="shared" si="1742"/>
        <v>0.14159635625726591</v>
      </c>
      <c r="R1461" s="13">
        <f t="shared" si="1743"/>
        <v>1.7528261237035821E-2</v>
      </c>
      <c r="S1461" s="13">
        <f t="shared" si="1744"/>
        <v>2.8897943825973816E-2</v>
      </c>
      <c r="T1461" s="13">
        <f t="shared" si="1745"/>
        <v>9.0463733607286489E-2</v>
      </c>
      <c r="U1461" s="13">
        <f t="shared" si="1746"/>
        <v>3.1828625750882036E-2</v>
      </c>
      <c r="V1461" s="13">
        <f t="shared" si="1747"/>
        <v>3.7249968842702412E-3</v>
      </c>
      <c r="W1461" s="13">
        <f t="shared" si="1748"/>
        <v>8.5705732969461768E-2</v>
      </c>
      <c r="X1461" s="13">
        <f t="shared" si="1749"/>
        <v>5.4756074244451239E-2</v>
      </c>
      <c r="Y1461" s="13">
        <f t="shared" si="1750"/>
        <v>1.7491406716818869E-2</v>
      </c>
      <c r="Z1461" s="13">
        <f t="shared" si="1751"/>
        <v>3.7328454795949057E-3</v>
      </c>
      <c r="AA1461" s="13">
        <f t="shared" si="1752"/>
        <v>6.7782731070243915E-3</v>
      </c>
      <c r="AB1461" s="13">
        <f t="shared" si="1753"/>
        <v>6.1541505755545135E-3</v>
      </c>
      <c r="AC1461" s="13">
        <f t="shared" si="1754"/>
        <v>2.7008932028704374E-4</v>
      </c>
      <c r="AD1461" s="13">
        <f t="shared" si="1755"/>
        <v>3.8907106393790566E-2</v>
      </c>
      <c r="AE1461" s="13">
        <f t="shared" si="1756"/>
        <v>2.4857151704125242E-2</v>
      </c>
      <c r="AF1461" s="13">
        <f t="shared" si="1757"/>
        <v>7.9404259030235597E-3</v>
      </c>
      <c r="AG1461" s="13">
        <f t="shared" si="1758"/>
        <v>1.6910053163477518E-3</v>
      </c>
      <c r="AH1461" s="13">
        <f t="shared" si="1759"/>
        <v>5.9621438713029892E-4</v>
      </c>
      <c r="AI1461" s="13">
        <f t="shared" si="1760"/>
        <v>1.082633601738292E-3</v>
      </c>
      <c r="AJ1461" s="13">
        <f t="shared" si="1761"/>
        <v>9.8294803087054026E-4</v>
      </c>
      <c r="AK1461" s="13">
        <f t="shared" si="1762"/>
        <v>5.9496080042897197E-4</v>
      </c>
      <c r="AL1461" s="13">
        <f t="shared" si="1763"/>
        <v>1.2533399529632468E-5</v>
      </c>
      <c r="AM1461" s="13">
        <f t="shared" si="1764"/>
        <v>1.4129863900489488E-2</v>
      </c>
      <c r="AN1461" s="13">
        <f t="shared" si="1765"/>
        <v>9.0273526635012043E-3</v>
      </c>
      <c r="AO1461" s="13">
        <f t="shared" si="1766"/>
        <v>2.8837183671811305E-3</v>
      </c>
      <c r="AP1461" s="13">
        <f t="shared" si="1767"/>
        <v>6.1412109996469052E-4</v>
      </c>
      <c r="AQ1461" s="13">
        <f t="shared" si="1768"/>
        <v>9.8088130687629718E-5</v>
      </c>
      <c r="AR1461" s="13">
        <f t="shared" si="1769"/>
        <v>7.6182439881703203E-5</v>
      </c>
      <c r="AS1461" s="13">
        <f t="shared" si="1770"/>
        <v>1.3833559044980622E-4</v>
      </c>
      <c r="AT1461" s="13">
        <f t="shared" si="1771"/>
        <v>1.2559807492915832E-4</v>
      </c>
      <c r="AU1461" s="13">
        <f t="shared" si="1772"/>
        <v>7.6022260430197506E-5</v>
      </c>
      <c r="AV1461" s="13">
        <f t="shared" si="1773"/>
        <v>3.4511182302216104E-5</v>
      </c>
      <c r="AW1461" s="13">
        <f t="shared" si="1774"/>
        <v>4.0389442998391021E-7</v>
      </c>
      <c r="AX1461" s="13">
        <f t="shared" si="1775"/>
        <v>4.2762765030122272E-3</v>
      </c>
      <c r="AY1461" s="13">
        <f t="shared" si="1776"/>
        <v>2.7320472689052397E-3</v>
      </c>
      <c r="AZ1461" s="13">
        <f t="shared" si="1777"/>
        <v>8.7273148430355805E-4</v>
      </c>
      <c r="BA1461" s="13">
        <f t="shared" si="1778"/>
        <v>1.8585823956110813E-4</v>
      </c>
      <c r="BB1461" s="13">
        <f t="shared" si="1779"/>
        <v>2.9685492474515115E-5</v>
      </c>
      <c r="BC1461" s="13">
        <f t="shared" si="1780"/>
        <v>3.7931208884167052E-6</v>
      </c>
      <c r="BD1461" s="13">
        <f t="shared" si="1781"/>
        <v>8.1119648004806021E-6</v>
      </c>
      <c r="BE1461" s="13">
        <f t="shared" si="1782"/>
        <v>1.4730080083088042E-5</v>
      </c>
      <c r="BF1461" s="13">
        <f t="shared" si="1783"/>
        <v>1.337377963236059E-5</v>
      </c>
      <c r="BG1461" s="13">
        <f t="shared" si="1784"/>
        <v>8.0949087692693117E-6</v>
      </c>
      <c r="BH1461" s="13">
        <f t="shared" si="1785"/>
        <v>3.6747772386032863E-6</v>
      </c>
      <c r="BI1461" s="13">
        <f t="shared" si="1786"/>
        <v>1.3345660229918285E-6</v>
      </c>
      <c r="BJ1461" s="14">
        <f t="shared" si="1787"/>
        <v>0.65421886517481942</v>
      </c>
      <c r="BK1461" s="14">
        <f t="shared" si="1788"/>
        <v>0.22116202987528064</v>
      </c>
      <c r="BL1461" s="14">
        <f t="shared" si="1789"/>
        <v>0.12091748280335485</v>
      </c>
      <c r="BM1461" s="14">
        <f t="shared" si="1790"/>
        <v>0.44182276180852925</v>
      </c>
      <c r="BN1461" s="14">
        <f t="shared" si="1791"/>
        <v>0.55547681815004513</v>
      </c>
    </row>
    <row r="1462" spans="1:66" x14ac:dyDescent="0.25">
      <c r="A1462" t="s">
        <v>303</v>
      </c>
      <c r="B1462" t="s">
        <v>470</v>
      </c>
      <c r="C1462" t="s">
        <v>333</v>
      </c>
      <c r="D1462" s="7" t="s">
        <v>510</v>
      </c>
      <c r="E1462" s="10">
        <f>VLOOKUP(A1462,home!$A$2:$E$405,3,FALSE)</f>
        <v>1.29370629370629</v>
      </c>
      <c r="F1462" s="10">
        <f>VLOOKUP(B1462,home!$B$2:$E$405,3,FALSE)</f>
        <v>1.1599999999999999</v>
      </c>
      <c r="G1462" s="10">
        <f>VLOOKUP(C1462,away!$B$2:$E$405,4,FALSE)</f>
        <v>1.1000000000000001</v>
      </c>
      <c r="H1462" s="10">
        <f>VLOOKUP(A1462,away!$A$2:$E$405,3,FALSE)</f>
        <v>1.0279720279720299</v>
      </c>
      <c r="I1462" s="10">
        <f>VLOOKUP(C1462,away!$B$2:$E$405,3,FALSE)</f>
        <v>0.99</v>
      </c>
      <c r="J1462" s="10">
        <f>VLOOKUP(B1462,home!$B$2:$E$405,4,FALSE)</f>
        <v>1.62</v>
      </c>
      <c r="K1462" s="12">
        <f t="shared" ref="K1462:K1525" si="1792">E1462*F1462*G1462</f>
        <v>1.6507692307692261</v>
      </c>
      <c r="L1462" s="12">
        <f t="shared" ref="L1462:L1525" si="1793">H1462*I1462*J1462</f>
        <v>1.6486615384615417</v>
      </c>
      <c r="M1462" s="13">
        <f t="shared" ref="M1462:M1525" si="1794">_xlfn.POISSON.DIST(0,K1462,FALSE) * _xlfn.POISSON.DIST(0,L1462,FALSE)</f>
        <v>3.6904168411635116E-2</v>
      </c>
      <c r="N1462" s="13">
        <f t="shared" ref="N1462:N1525" si="1795">_xlfn.POISSON.DIST(1,K1462,FALSE) * _xlfn.POISSON.DIST(0,L1462,FALSE)</f>
        <v>6.092026570105287E-2</v>
      </c>
      <c r="O1462" s="13">
        <f t="shared" ref="O1462:O1525" si="1796">_xlfn.POISSON.DIST(0,K1462,FALSE) * _xlfn.POISSON.DIST(1,L1462,FALSE)</f>
        <v>6.0842483069170172E-2</v>
      </c>
      <c r="P1462" s="13">
        <f t="shared" ref="P1462:P1525" si="1797">_xlfn.POISSON.DIST(1,K1462,FALSE) * _xlfn.POISSON.DIST(1,L1462,FALSE)</f>
        <v>0.10043689897418372</v>
      </c>
      <c r="Q1462" s="13">
        <f t="shared" ref="Q1462:Q1525" si="1798">_xlfn.POISSON.DIST(2,K1462,FALSE) * _xlfn.POISSON.DIST(0,L1462,FALSE)</f>
        <v>5.0282650074791969E-2</v>
      </c>
      <c r="R1462" s="13">
        <f t="shared" ref="R1462:R1525" si="1799">_xlfn.POISSON.DIST(0,K1462,FALSE) * _xlfn.POISSON.DIST(2,L1462,FALSE)</f>
        <v>5.0154330870319216E-2</v>
      </c>
      <c r="S1462" s="13">
        <f t="shared" ref="S1462:S1525" si="1800">_xlfn.POISSON.DIST(2,K1462,FALSE) * _xlfn.POISSON.DIST(2,L1462,FALSE)</f>
        <v>6.8336255155731884E-2</v>
      </c>
      <c r="T1462" s="13">
        <f t="shared" ref="T1462:T1525" si="1801">_xlfn.POISSON.DIST(2,K1462,FALSE) * _xlfn.POISSON.DIST(1,L1462,FALSE)</f>
        <v>8.2899071230229882E-2</v>
      </c>
      <c r="U1462" s="13">
        <f t="shared" ref="U1462:U1525" si="1802">_xlfn.POISSON.DIST(1,K1462,FALSE) * _xlfn.POISSON.DIST(2,L1462,FALSE)</f>
        <v>8.2793226190542107E-2</v>
      </c>
      <c r="V1462" s="13">
        <f t="shared" ref="V1462:V1525" si="1803">_xlfn.POISSON.DIST(3,K1462,FALSE) * _xlfn.POISSON.DIST(3,L1462,FALSE)</f>
        <v>2.0664577865549528E-2</v>
      </c>
      <c r="W1462" s="13">
        <f t="shared" ref="W1462:W1525" si="1804">_xlfn.POISSON.DIST(3,K1462,FALSE) * _xlfn.POISSON.DIST(0,L1462,FALSE)</f>
        <v>2.7668350528334166E-2</v>
      </c>
      <c r="X1462" s="13">
        <f t="shared" ref="X1462:X1525" si="1805">_xlfn.POISSON.DIST(3,K1462,FALSE) * _xlfn.POISSON.DIST(1,L1462,FALSE)</f>
        <v>4.5615745348736608E-2</v>
      </c>
      <c r="Y1462" s="13">
        <f t="shared" ref="Y1462:Y1525" si="1806">_xlfn.POISSON.DIST(3,K1462,FALSE) * _xlfn.POISSON.DIST(2,L1462,FALSE)</f>
        <v>3.7602462452359021E-2</v>
      </c>
      <c r="Z1462" s="13">
        <f t="shared" ref="Z1462:Z1525" si="1807">_xlfn.POISSON.DIST(0,K1462,FALSE) * _xlfn.POISSON.DIST(3,L1462,FALSE)</f>
        <v>2.756250543105656E-2</v>
      </c>
      <c r="AA1462" s="13">
        <f t="shared" ref="AA1462:AA1525" si="1808">_xlfn.POISSON.DIST(1,K1462,FALSE) * _xlfn.POISSON.DIST(3,L1462,FALSE)</f>
        <v>4.5499335888497854E-2</v>
      </c>
      <c r="AB1462" s="13">
        <f t="shared" ref="AB1462:AB1525" si="1809">_xlfn.POISSON.DIST(2,K1462,FALSE) * _xlfn.POISSON.DIST(3,L1462,FALSE)</f>
        <v>3.7554451852583132E-2</v>
      </c>
      <c r="AC1462" s="13">
        <f t="shared" ref="AC1462:AC1525" si="1810">_xlfn.POISSON.DIST(4,K1462,FALSE) * _xlfn.POISSON.DIST(4,L1462,FALSE)</f>
        <v>3.5149926972273854E-3</v>
      </c>
      <c r="AD1462" s="13">
        <f t="shared" ref="AD1462:AD1525" si="1811">_xlfn.POISSON.DIST(4,K1462,FALSE) * _xlfn.POISSON.DIST(0,L1462,FALSE)</f>
        <v>1.1418515429577881E-2</v>
      </c>
      <c r="AE1462" s="13">
        <f t="shared" ref="AE1462:AE1525" si="1812">_xlfn.POISSON.DIST(4,K1462,FALSE) * _xlfn.POISSON.DIST(1,L1462,FALSE)</f>
        <v>1.8825267215074718E-2</v>
      </c>
      <c r="AF1462" s="13">
        <f t="shared" ref="AF1462:AF1525" si="1813">_xlfn.POISSON.DIST(4,K1462,FALSE) * _xlfn.POISSON.DIST(2,L1462,FALSE)</f>
        <v>1.5518247004377358E-2</v>
      </c>
      <c r="AG1462" s="13">
        <f t="shared" ref="AG1462:AG1525" si="1814">_xlfn.POISSON.DIST(4,K1462,FALSE) * _xlfn.POISSON.DIST(3,L1462,FALSE)</f>
        <v>8.5281123268209965E-3</v>
      </c>
      <c r="AH1462" s="13">
        <f t="shared" ref="AH1462:AH1525" si="1815">_xlfn.POISSON.DIST(0,K1462,FALSE) * _xlfn.POISSON.DIST(4,L1462,FALSE)</f>
        <v>1.1360310651955077E-2</v>
      </c>
      <c r="AI1462" s="13">
        <f t="shared" ref="AI1462:AI1525" si="1816">_xlfn.POISSON.DIST(1,K1462,FALSE) * _xlfn.POISSON.DIST(4,L1462,FALSE)</f>
        <v>1.8753251276227328E-2</v>
      </c>
      <c r="AJ1462" s="13">
        <f t="shared" ref="AJ1462:AJ1525" si="1817">_xlfn.POISSON.DIST(2,K1462,FALSE) * _xlfn.POISSON.DIST(4,L1462,FALSE)</f>
        <v>1.5478645091839899E-2</v>
      </c>
      <c r="AK1462" s="13">
        <f t="shared" ref="AK1462:AK1525" si="1818">_xlfn.POISSON.DIST(3,K1462,FALSE) * _xlfn.POISSON.DIST(4,L1462,FALSE)</f>
        <v>8.517223683868801E-3</v>
      </c>
      <c r="AL1462" s="13">
        <f t="shared" ref="AL1462:AL1525" si="1819">_xlfn.POISSON.DIST(5,K1462,FALSE) * _xlfn.POISSON.DIST(5,L1462,FALSE)</f>
        <v>3.8265050439680466E-4</v>
      </c>
      <c r="AM1462" s="13">
        <f t="shared" ref="AM1462:AM1525" si="1820">_xlfn.POISSON.DIST(5,K1462,FALSE) * _xlfn.POISSON.DIST(0,L1462,FALSE)</f>
        <v>3.7698667864421598E-3</v>
      </c>
      <c r="AN1462" s="13">
        <f t="shared" ref="AN1462:AN1525" si="1821">_xlfn.POISSON.DIST(5,K1462,FALSE) * _xlfn.POISSON.DIST(1,L1462,FALSE)</f>
        <v>6.2152343759307995E-3</v>
      </c>
      <c r="AO1462" s="13">
        <f t="shared" ref="AO1462:AO1525" si="1822">_xlfn.POISSON.DIST(5,K1462,FALSE) * _xlfn.POISSON.DIST(2,L1462,FALSE)</f>
        <v>5.123408934060567E-3</v>
      </c>
      <c r="AP1462" s="13">
        <f t="shared" ref="AP1462:AP1525" si="1823">_xlfn.POISSON.DIST(5,K1462,FALSE) * _xlfn.POISSON.DIST(3,L1462,FALSE)</f>
        <v>2.8155890851319677E-3</v>
      </c>
      <c r="AQ1462" s="13">
        <f t="shared" ref="AQ1462:AQ1525" si="1824">_xlfn.POISSON.DIST(5,K1462,FALSE) * _xlfn.POISSON.DIST(4,L1462,FALSE)</f>
        <v>1.1604883581922986E-3</v>
      </c>
      <c r="AR1462" s="13">
        <f t="shared" ref="AR1462:AR1525" si="1825">_xlfn.POISSON.DIST(0,K1462,FALSE) * _xlfn.POISSON.DIST(5,L1462,FALSE)</f>
        <v>3.7458614473706584E-3</v>
      </c>
      <c r="AS1462" s="13">
        <f t="shared" ref="AS1462:AS1525" si="1826">_xlfn.POISSON.DIST(1,K1462,FALSE) * _xlfn.POISSON.DIST(5,L1462,FALSE)</f>
        <v>6.1835528200441612E-3</v>
      </c>
      <c r="AT1462" s="13">
        <f t="shared" ref="AT1462:AT1525" si="1827">_xlfn.POISSON.DIST(2,K1462,FALSE) * _xlfn.POISSON.DIST(5,L1462,FALSE)</f>
        <v>5.1038093660825913E-3</v>
      </c>
      <c r="AU1462" s="13">
        <f t="shared" ref="AU1462:AU1525" si="1828">_xlfn.POISSON.DIST(3,K1462,FALSE) * _xlfn.POISSON.DIST(5,L1462,FALSE)</f>
        <v>2.808403820413643E-3</v>
      </c>
      <c r="AV1462" s="13">
        <f t="shared" ref="AV1462:AV1525" si="1829">_xlfn.POISSON.DIST(4,K1462,FALSE) * _xlfn.POISSON.DIST(5,L1462,FALSE)</f>
        <v>1.1590066535783967E-3</v>
      </c>
      <c r="AW1462" s="13">
        <f t="shared" ref="AW1462:AW1525" si="1830">_xlfn.POISSON.DIST(6,K1462,FALSE) * _xlfn.POISSON.DIST(6,L1462,FALSE)</f>
        <v>2.8927950197810652E-5</v>
      </c>
      <c r="AX1462" s="13">
        <f t="shared" ref="AX1462:AX1525" si="1831">_xlfn.POISSON.DIST(6,K1462,FALSE) * _xlfn.POISSON.DIST(0,L1462,FALSE)</f>
        <v>1.0371966825262627E-3</v>
      </c>
      <c r="AY1462" s="13">
        <f t="shared" ref="AY1462:AY1525" si="1832">_xlfn.POISSON.DIST(6,K1462,FALSE) * _xlfn.POISSON.DIST(1,L1462,FALSE)</f>
        <v>1.7099862783009553E-3</v>
      </c>
      <c r="AZ1462" s="13">
        <f t="shared" ref="AZ1462:AZ1525" si="1833">_xlfn.POISSON.DIST(6,K1462,FALSE) * _xlfn.POISSON.DIST(2,L1462,FALSE)</f>
        <v>1.4095943041658899E-3</v>
      </c>
      <c r="BA1462" s="13">
        <f t="shared" ref="BA1462:BA1525" si="1834">_xlfn.POISSON.DIST(6,K1462,FALSE) * _xlfn.POISSON.DIST(3,L1462,FALSE)</f>
        <v>7.7464797137092082E-4</v>
      </c>
      <c r="BB1462" s="13">
        <f t="shared" ref="BB1462:BB1525" si="1835">_xlfn.POISSON.DIST(6,K1462,FALSE) * _xlfn.POISSON.DIST(4,L1462,FALSE)</f>
        <v>3.1928307906162369E-4</v>
      </c>
      <c r="BC1462" s="13">
        <f t="shared" ref="BC1462:BC1525" si="1836">_xlfn.POISSON.DIST(6,K1462,FALSE) * _xlfn.POISSON.DIST(5,L1462,FALSE)</f>
        <v>1.0527794646609488E-4</v>
      </c>
      <c r="BD1462" s="13">
        <f t="shared" ref="BD1462:BD1525" si="1837">_xlfn.POISSON.DIST(0,K1462,FALSE) * _xlfn.POISSON.DIST(6,L1462,FALSE)</f>
        <v>1.0292762827809818E-3</v>
      </c>
      <c r="BE1462" s="13">
        <f t="shared" ref="BE1462:BE1525" si="1838">_xlfn.POISSON.DIST(1,K1462,FALSE) * _xlfn.POISSON.DIST(6,L1462,FALSE)</f>
        <v>1.6990976175753696E-3</v>
      </c>
      <c r="BF1462" s="13">
        <f t="shared" ref="BF1462:BF1525" si="1839">_xlfn.POISSON.DIST(2,K1462,FALSE) * _xlfn.POISSON.DIST(6,L1462,FALSE)</f>
        <v>1.402409033583359E-3</v>
      </c>
      <c r="BG1462" s="13">
        <f t="shared" ref="BG1462:BG1525" si="1840">_xlfn.POISSON.DIST(3,K1462,FALSE) * _xlfn.POISSON.DIST(6,L1462,FALSE)</f>
        <v>7.7168456053073838E-4</v>
      </c>
      <c r="BH1462" s="13">
        <f t="shared" ref="BH1462:BH1525" si="1841">_xlfn.POISSON.DIST(4,K1462,FALSE) * _xlfn.POISSON.DIST(6,L1462,FALSE)</f>
        <v>3.1846828209595394E-4</v>
      </c>
      <c r="BI1462" s="13">
        <f t="shared" ref="BI1462:BI1525" si="1842">_xlfn.POISSON.DIST(5,K1462,FALSE) * _xlfn.POISSON.DIST(6,L1462,FALSE)</f>
        <v>1.0514352821198687E-4</v>
      </c>
      <c r="BJ1462" s="14">
        <f t="shared" ref="BJ1462:BJ1525" si="1843">SUM(N1462,Q1462,T1462,W1462,X1462,Y1462,AD1462,AE1462,AF1462,AG1462,AM1462,AN1462,AO1462,AP1462,AQ1462,AX1462,AY1462,AZ1462,BA1462,BB1462,BC1462)</f>
        <v>0.38371926111300503</v>
      </c>
      <c r="BK1462" s="14">
        <f t="shared" ref="BK1462:BK1525" si="1844">SUM(M1462,P1462,S1462,V1462,AC1462,AL1462,AY1462)</f>
        <v>0.23194952988702541</v>
      </c>
      <c r="BL1462" s="14">
        <f t="shared" ref="BL1462:BL1525" si="1845">SUM(O1462,R1462,U1462,AA1462,AB1462,AH1462,AI1462,AJ1462,AK1462,AR1462,AS1462,AT1462,AU1462,AV1462,BD1462,BE1462,BF1462,BG1462,BH1462,BI1462)</f>
        <v>0.35527997198727146</v>
      </c>
      <c r="BM1462" s="14">
        <f t="shared" ref="BM1462:BM1525" si="1846">SUM(S1462:BI1462)</f>
        <v>0.63728941298910213</v>
      </c>
      <c r="BN1462" s="14">
        <f t="shared" ref="BN1462:BN1525" si="1847">SUM(M1462:R1462)</f>
        <v>0.35954079710115311</v>
      </c>
    </row>
    <row r="1463" spans="1:66" x14ac:dyDescent="0.25">
      <c r="A1463" t="s">
        <v>303</v>
      </c>
      <c r="B1463" t="s">
        <v>348</v>
      </c>
      <c r="C1463" t="s">
        <v>364</v>
      </c>
      <c r="D1463" s="7" t="s">
        <v>510</v>
      </c>
      <c r="E1463" s="10">
        <f>VLOOKUP(A1463,home!$A$2:$E$405,3,FALSE)</f>
        <v>1.29370629370629</v>
      </c>
      <c r="F1463" s="10">
        <f>VLOOKUP(B1463,home!$B$2:$E$405,3,FALSE)</f>
        <v>1.66</v>
      </c>
      <c r="G1463" s="10">
        <f>VLOOKUP(C1463,away!$B$2:$E$405,4,FALSE)</f>
        <v>0.77</v>
      </c>
      <c r="H1463" s="10">
        <f>VLOOKUP(A1463,away!$A$2:$E$405,3,FALSE)</f>
        <v>1.0279720279720299</v>
      </c>
      <c r="I1463" s="10">
        <f>VLOOKUP(C1463,away!$B$2:$E$405,3,FALSE)</f>
        <v>0.64</v>
      </c>
      <c r="J1463" s="10">
        <f>VLOOKUP(B1463,home!$B$2:$E$405,4,FALSE)</f>
        <v>0.83</v>
      </c>
      <c r="K1463" s="12">
        <f t="shared" si="1792"/>
        <v>1.65361538461538</v>
      </c>
      <c r="L1463" s="12">
        <f t="shared" si="1793"/>
        <v>0.54605874125874232</v>
      </c>
      <c r="M1463" s="13">
        <f t="shared" si="1794"/>
        <v>0.11083927212866113</v>
      </c>
      <c r="N1463" s="13">
        <f t="shared" si="1795"/>
        <v>0.18328552561152472</v>
      </c>
      <c r="O1463" s="13">
        <f t="shared" si="1796"/>
        <v>6.0524753420611886E-2</v>
      </c>
      <c r="P1463" s="13">
        <f t="shared" si="1797"/>
        <v>0.10008466340637615</v>
      </c>
      <c r="Q1463" s="13">
        <f t="shared" si="1798"/>
        <v>0.15154188246426681</v>
      </c>
      <c r="R1463" s="13">
        <f t="shared" si="1799"/>
        <v>1.6525035333927542E-2</v>
      </c>
      <c r="S1463" s="13">
        <f t="shared" si="1800"/>
        <v>2.2593390539275757E-2</v>
      </c>
      <c r="T1463" s="13">
        <f t="shared" si="1801"/>
        <v>8.2750769586417791E-2</v>
      </c>
      <c r="U1463" s="13">
        <f t="shared" si="1802"/>
        <v>2.7326052659495333E-2</v>
      </c>
      <c r="V1463" s="13">
        <f t="shared" si="1803"/>
        <v>2.2667977232106963E-3</v>
      </c>
      <c r="W1463" s="13">
        <f t="shared" si="1804"/>
        <v>8.3530662752162421E-2</v>
      </c>
      <c r="X1463" s="13">
        <f t="shared" si="1805"/>
        <v>4.5612648558954312E-2</v>
      </c>
      <c r="Y1463" s="13">
        <f t="shared" si="1806"/>
        <v>1.245359272878999E-2</v>
      </c>
      <c r="Z1463" s="13">
        <f t="shared" si="1807"/>
        <v>3.0078799979002388E-3</v>
      </c>
      <c r="AA1463" s="13">
        <f t="shared" si="1808"/>
        <v>4.9738766396047115E-3</v>
      </c>
      <c r="AB1463" s="13">
        <f t="shared" si="1809"/>
        <v>4.1124394662147004E-3</v>
      </c>
      <c r="AC1463" s="13">
        <f t="shared" si="1810"/>
        <v>1.279283071225716E-4</v>
      </c>
      <c r="AD1463" s="13">
        <f t="shared" si="1811"/>
        <v>3.4531897253523673E-2</v>
      </c>
      <c r="AE1463" s="13">
        <f t="shared" si="1812"/>
        <v>1.8856444347535355E-2</v>
      </c>
      <c r="AF1463" s="13">
        <f t="shared" si="1813"/>
        <v>5.1483631325153411E-3</v>
      </c>
      <c r="AG1463" s="13">
        <f t="shared" si="1814"/>
        <v>9.371028972280811E-4</v>
      </c>
      <c r="AH1463" s="13">
        <f t="shared" si="1815"/>
        <v>4.1061979137768813E-4</v>
      </c>
      <c r="AI1463" s="13">
        <f t="shared" si="1816"/>
        <v>6.7900720424970279E-4</v>
      </c>
      <c r="AJ1463" s="13">
        <f t="shared" si="1817"/>
        <v>5.6140837960599323E-4</v>
      </c>
      <c r="AK1463" s="13">
        <f t="shared" si="1818"/>
        <v>3.0945117785615388E-4</v>
      </c>
      <c r="AL1463" s="13">
        <f t="shared" si="1819"/>
        <v>4.6206227495423193E-6</v>
      </c>
      <c r="AM1463" s="13">
        <f t="shared" si="1820"/>
        <v>1.1420495311676857E-2</v>
      </c>
      <c r="AN1463" s="13">
        <f t="shared" si="1821"/>
        <v>6.2362612944456318E-3</v>
      </c>
      <c r="AO1463" s="13">
        <f t="shared" si="1822"/>
        <v>1.7026824963027984E-3</v>
      </c>
      <c r="AP1463" s="13">
        <f t="shared" si="1823"/>
        <v>3.0992155356479985E-4</v>
      </c>
      <c r="AQ1463" s="13">
        <f t="shared" si="1824"/>
        <v>4.2308843357137105E-5</v>
      </c>
      <c r="AR1463" s="13">
        <f t="shared" si="1825"/>
        <v>4.4844505283125554E-5</v>
      </c>
      <c r="AS1463" s="13">
        <f t="shared" si="1826"/>
        <v>7.4155563851642105E-5</v>
      </c>
      <c r="AT1463" s="13">
        <f t="shared" si="1827"/>
        <v>6.1312390619951775E-5</v>
      </c>
      <c r="AU1463" s="13">
        <f t="shared" si="1828"/>
        <v>3.3795704132233325E-5</v>
      </c>
      <c r="AV1463" s="13">
        <f t="shared" si="1829"/>
        <v>1.3971274071742652E-5</v>
      </c>
      <c r="AW1463" s="13">
        <f t="shared" si="1830"/>
        <v>1.1589691585101315E-7</v>
      </c>
      <c r="AX1463" s="13">
        <f t="shared" si="1831"/>
        <v>3.1475177912194457E-3</v>
      </c>
      <c r="AY1463" s="13">
        <f t="shared" si="1832"/>
        <v>1.7187296031627873E-3</v>
      </c>
      <c r="AZ1463" s="13">
        <f t="shared" si="1833"/>
        <v>4.6926366183360467E-4</v>
      </c>
      <c r="BA1463" s="13">
        <f t="shared" si="1834"/>
        <v>8.5415174833108773E-5</v>
      </c>
      <c r="BB1463" s="13">
        <f t="shared" si="1835"/>
        <v>1.1660425713440692E-5</v>
      </c>
      <c r="BC1463" s="13">
        <f t="shared" si="1836"/>
        <v>1.2734554775244997E-6</v>
      </c>
      <c r="BD1463" s="13">
        <f t="shared" si="1837"/>
        <v>4.0812890178790936E-6</v>
      </c>
      <c r="BE1463" s="13">
        <f t="shared" si="1838"/>
        <v>6.7488823090266629E-6</v>
      </c>
      <c r="BF1463" s="13">
        <f t="shared" si="1839"/>
        <v>5.5800278075825305E-6</v>
      </c>
      <c r="BG1463" s="13">
        <f t="shared" si="1840"/>
        <v>3.0757399430667007E-6</v>
      </c>
      <c r="BH1463" s="13">
        <f t="shared" si="1841"/>
        <v>1.2715227222327827E-6</v>
      </c>
      <c r="BI1463" s="13">
        <f t="shared" si="1842"/>
        <v>4.2052190707443127E-7</v>
      </c>
      <c r="BJ1463" s="14">
        <f t="shared" si="1843"/>
        <v>0.64379441894450551</v>
      </c>
      <c r="BK1463" s="14">
        <f t="shared" si="1844"/>
        <v>0.23763540233055863</v>
      </c>
      <c r="BL1463" s="14">
        <f t="shared" si="1845"/>
        <v>0.11567190149460926</v>
      </c>
      <c r="BM1463" s="14">
        <f t="shared" si="1846"/>
        <v>0.37558985669595857</v>
      </c>
      <c r="BN1463" s="14">
        <f t="shared" si="1847"/>
        <v>0.62280113236536827</v>
      </c>
    </row>
    <row r="1464" spans="1:66" x14ac:dyDescent="0.25">
      <c r="A1464" t="s">
        <v>35</v>
      </c>
      <c r="B1464" t="s">
        <v>214</v>
      </c>
      <c r="C1464" t="s">
        <v>36</v>
      </c>
      <c r="D1464" s="7" t="s">
        <v>510</v>
      </c>
      <c r="E1464" s="10">
        <f>VLOOKUP(A1464,home!$A$2:$E$405,3,FALSE)</f>
        <v>1.6</v>
      </c>
      <c r="F1464" s="10">
        <f>VLOOKUP(B1464,home!$B$2:$E$405,3,FALSE)</f>
        <v>1.04</v>
      </c>
      <c r="G1464" s="10">
        <f>VLOOKUP(C1464,away!$B$2:$E$405,4,FALSE)</f>
        <v>1.04</v>
      </c>
      <c r="H1464" s="10">
        <f>VLOOKUP(A1464,away!$A$2:$E$405,3,FALSE)</f>
        <v>1.10909090909091</v>
      </c>
      <c r="I1464" s="10">
        <f>VLOOKUP(C1464,away!$B$2:$E$405,3,FALSE)</f>
        <v>0.63</v>
      </c>
      <c r="J1464" s="10">
        <f>VLOOKUP(B1464,home!$B$2:$E$405,4,FALSE)</f>
        <v>1.05</v>
      </c>
      <c r="K1464" s="12">
        <f t="shared" si="1792"/>
        <v>1.7305600000000003</v>
      </c>
      <c r="L1464" s="12">
        <f t="shared" si="1793"/>
        <v>0.73366363636363696</v>
      </c>
      <c r="M1464" s="13">
        <f t="shared" si="1794"/>
        <v>8.5074865771453331E-2</v>
      </c>
      <c r="N1464" s="13">
        <f t="shared" si="1795"/>
        <v>0.14722715970944628</v>
      </c>
      <c r="O1464" s="13">
        <f t="shared" si="1796"/>
        <v>6.2416335385032752E-2</v>
      </c>
      <c r="P1464" s="13">
        <f t="shared" si="1797"/>
        <v>0.10801521336392228</v>
      </c>
      <c r="Q1464" s="13">
        <f t="shared" si="1798"/>
        <v>0.12739271675338973</v>
      </c>
      <c r="R1464" s="13">
        <f t="shared" si="1799"/>
        <v>2.2896297793537735E-2</v>
      </c>
      <c r="S1464" s="13">
        <f t="shared" si="1800"/>
        <v>3.4285350356581437E-2</v>
      </c>
      <c r="T1464" s="13">
        <f t="shared" si="1801"/>
        <v>9.3463403819534718E-2</v>
      </c>
      <c r="U1464" s="13">
        <f t="shared" si="1802"/>
        <v>3.9623417109584662E-2</v>
      </c>
      <c r="V1464" s="13">
        <f t="shared" si="1803"/>
        <v>4.8367065361148986E-3</v>
      </c>
      <c r="W1464" s="13">
        <f t="shared" si="1804"/>
        <v>7.3486913301582066E-2</v>
      </c>
      <c r="X1464" s="13">
        <f t="shared" si="1805"/>
        <v>5.3914676037978011E-2</v>
      </c>
      <c r="Y1464" s="13">
        <f t="shared" si="1806"/>
        <v>1.9777618637695192E-2</v>
      </c>
      <c r="Z1464" s="13">
        <f t="shared" si="1807"/>
        <v>5.5993936994905378E-3</v>
      </c>
      <c r="AA1464" s="13">
        <f t="shared" si="1808"/>
        <v>9.6900867605903447E-3</v>
      </c>
      <c r="AB1464" s="13">
        <f t="shared" si="1809"/>
        <v>8.3846382722036171E-3</v>
      </c>
      <c r="AC1464" s="13">
        <f t="shared" si="1810"/>
        <v>3.8380745868631089E-4</v>
      </c>
      <c r="AD1464" s="13">
        <f t="shared" si="1811"/>
        <v>3.1793378170796464E-2</v>
      </c>
      <c r="AE1464" s="13">
        <f t="shared" si="1812"/>
        <v>2.3325645441070807E-2</v>
      </c>
      <c r="AF1464" s="13">
        <f t="shared" si="1813"/>
        <v>8.5565889274124493E-3</v>
      </c>
      <c r="AG1464" s="13">
        <f t="shared" si="1814"/>
        <v>2.0925527157847497E-3</v>
      </c>
      <c r="AH1464" s="13">
        <f t="shared" si="1815"/>
        <v>1.0270178857499665E-3</v>
      </c>
      <c r="AI1464" s="13">
        <f t="shared" si="1816"/>
        <v>1.7773160723634619E-3</v>
      </c>
      <c r="AJ1464" s="13">
        <f t="shared" si="1817"/>
        <v>1.537876051094657E-3</v>
      </c>
      <c r="AK1464" s="13">
        <f t="shared" si="1818"/>
        <v>8.8712892632745674E-4</v>
      </c>
      <c r="AL1464" s="13">
        <f t="shared" si="1819"/>
        <v>1.9492029362485356E-5</v>
      </c>
      <c r="AM1464" s="13">
        <f t="shared" si="1820"/>
        <v>1.1004069705450717E-2</v>
      </c>
      <c r="AN1464" s="13">
        <f t="shared" si="1821"/>
        <v>8.0732857948999075E-3</v>
      </c>
      <c r="AO1464" s="13">
        <f t="shared" si="1822"/>
        <v>2.9615381068445802E-3</v>
      </c>
      <c r="AP1464" s="13">
        <f t="shared" si="1823"/>
        <v>7.2425760556569195E-4</v>
      </c>
      <c r="AQ1464" s="13">
        <f t="shared" si="1824"/>
        <v>1.3284036714083657E-4</v>
      </c>
      <c r="AR1464" s="13">
        <f t="shared" si="1825"/>
        <v>1.5069713533396296E-4</v>
      </c>
      <c r="AS1464" s="13">
        <f t="shared" si="1826"/>
        <v>2.6079043452354296E-4</v>
      </c>
      <c r="AT1464" s="13">
        <f t="shared" si="1827"/>
        <v>2.2565674718453134E-4</v>
      </c>
      <c r="AU1464" s="13">
        <f t="shared" si="1828"/>
        <v>1.3017084680255422E-4</v>
      </c>
      <c r="AV1464" s="13">
        <f t="shared" si="1829"/>
        <v>5.6317115160657062E-5</v>
      </c>
      <c r="AW1464" s="13">
        <f t="shared" si="1830"/>
        <v>6.8744540189290129E-7</v>
      </c>
      <c r="AX1464" s="13">
        <f t="shared" si="1831"/>
        <v>3.1738671449107929E-3</v>
      </c>
      <c r="AY1464" s="13">
        <f t="shared" si="1832"/>
        <v>2.3285509108703262E-3</v>
      </c>
      <c r="AZ1464" s="13">
        <f t="shared" si="1833"/>
        <v>8.5418656436349121E-4</v>
      </c>
      <c r="BA1464" s="13">
        <f t="shared" si="1834"/>
        <v>2.0889520698129361E-4</v>
      </c>
      <c r="BB1464" s="13">
        <f t="shared" si="1835"/>
        <v>3.8314704293207616E-5</v>
      </c>
      <c r="BC1464" s="13">
        <f t="shared" si="1836"/>
        <v>5.6220210555904323E-6</v>
      </c>
      <c r="BD1464" s="13">
        <f t="shared" si="1837"/>
        <v>1.8426834716449724E-5</v>
      </c>
      <c r="BE1464" s="13">
        <f t="shared" si="1838"/>
        <v>3.1888743086899234E-5</v>
      </c>
      <c r="BF1464" s="13">
        <f t="shared" si="1839"/>
        <v>2.7592691618232184E-5</v>
      </c>
      <c r="BG1464" s="13">
        <f t="shared" si="1840"/>
        <v>1.5916936135615967E-5</v>
      </c>
      <c r="BH1464" s="13">
        <f t="shared" si="1841"/>
        <v>6.8863032497128924E-6</v>
      </c>
      <c r="BI1464" s="13">
        <f t="shared" si="1842"/>
        <v>2.3834321903646307E-6</v>
      </c>
      <c r="BJ1464" s="14">
        <f t="shared" si="1843"/>
        <v>0.61053608164706696</v>
      </c>
      <c r="BK1464" s="14">
        <f t="shared" si="1844"/>
        <v>0.23494398642699107</v>
      </c>
      <c r="BL1464" s="14">
        <f t="shared" si="1845"/>
        <v>0.14916684147648718</v>
      </c>
      <c r="BM1464" s="14">
        <f t="shared" si="1846"/>
        <v>0.44489585100778511</v>
      </c>
      <c r="BN1464" s="14">
        <f t="shared" si="1847"/>
        <v>0.55302258877678212</v>
      </c>
    </row>
    <row r="1465" spans="1:66" x14ac:dyDescent="0.25">
      <c r="A1465" t="s">
        <v>35</v>
      </c>
      <c r="B1465" t="s">
        <v>217</v>
      </c>
      <c r="C1465" t="s">
        <v>283</v>
      </c>
      <c r="D1465" s="7" t="s">
        <v>510</v>
      </c>
      <c r="E1465" s="10">
        <f>VLOOKUP(A1465,home!$A$2:$E$405,3,FALSE)</f>
        <v>1.6</v>
      </c>
      <c r="F1465" s="10">
        <f>VLOOKUP(B1465,home!$B$2:$E$405,3,FALSE)</f>
        <v>0.94</v>
      </c>
      <c r="G1465" s="10">
        <f>VLOOKUP(C1465,away!$B$2:$E$405,4,FALSE)</f>
        <v>0.75</v>
      </c>
      <c r="H1465" s="10">
        <f>VLOOKUP(A1465,away!$A$2:$E$405,3,FALSE)</f>
        <v>1.10909090909091</v>
      </c>
      <c r="I1465" s="10">
        <f>VLOOKUP(C1465,away!$B$2:$E$405,3,FALSE)</f>
        <v>0.37</v>
      </c>
      <c r="J1465" s="10">
        <f>VLOOKUP(B1465,home!$B$2:$E$405,4,FALSE)</f>
        <v>1.5</v>
      </c>
      <c r="K1465" s="12">
        <f t="shared" si="1792"/>
        <v>1.1280000000000001</v>
      </c>
      <c r="L1465" s="12">
        <f t="shared" si="1793"/>
        <v>0.61554545454545506</v>
      </c>
      <c r="M1465" s="13">
        <f t="shared" si="1794"/>
        <v>0.17489920287969724</v>
      </c>
      <c r="N1465" s="13">
        <f t="shared" si="1795"/>
        <v>0.19728630084829851</v>
      </c>
      <c r="O1465" s="13">
        <f t="shared" si="1796"/>
        <v>0.10765840933622099</v>
      </c>
      <c r="P1465" s="13">
        <f t="shared" si="1797"/>
        <v>0.1214386857312573</v>
      </c>
      <c r="Q1465" s="13">
        <f t="shared" si="1798"/>
        <v>0.11126947367844037</v>
      </c>
      <c r="R1465" s="13">
        <f t="shared" si="1799"/>
        <v>3.3134322255252396E-2</v>
      </c>
      <c r="S1465" s="13">
        <f t="shared" si="1800"/>
        <v>2.1079790744213539E-2</v>
      </c>
      <c r="T1465" s="13">
        <f t="shared" si="1801"/>
        <v>6.8491418752429117E-2</v>
      </c>
      <c r="U1465" s="13">
        <f t="shared" si="1802"/>
        <v>3.7375515503924713E-2</v>
      </c>
      <c r="V1465" s="13">
        <f t="shared" si="1803"/>
        <v>1.62627136171304E-3</v>
      </c>
      <c r="W1465" s="13">
        <f t="shared" si="1804"/>
        <v>4.1837322103093579E-2</v>
      </c>
      <c r="X1465" s="13">
        <f t="shared" si="1805"/>
        <v>2.5752773450913348E-2</v>
      </c>
      <c r="Y1465" s="13">
        <f t="shared" si="1806"/>
        <v>7.9260013198242905E-3</v>
      </c>
      <c r="Z1465" s="13">
        <f t="shared" si="1807"/>
        <v>6.7985604845549755E-3</v>
      </c>
      <c r="AA1465" s="13">
        <f t="shared" si="1808"/>
        <v>7.6687762265780137E-3</v>
      </c>
      <c r="AB1465" s="13">
        <f t="shared" si="1809"/>
        <v>4.32518979179E-3</v>
      </c>
      <c r="AC1465" s="13">
        <f t="shared" si="1810"/>
        <v>7.0573598091473622E-5</v>
      </c>
      <c r="AD1465" s="13">
        <f t="shared" si="1811"/>
        <v>1.1798124833072392E-2</v>
      </c>
      <c r="AE1465" s="13">
        <f t="shared" si="1812"/>
        <v>7.2622821131575668E-3</v>
      </c>
      <c r="AF1465" s="13">
        <f t="shared" si="1813"/>
        <v>2.2351323721904507E-3</v>
      </c>
      <c r="AG1465" s="13">
        <f t="shared" si="1814"/>
        <v>4.5860852400307742E-4</v>
      </c>
      <c r="AH1465" s="13">
        <f t="shared" si="1815"/>
        <v>1.0462057509300403E-3</v>
      </c>
      <c r="AI1465" s="13">
        <f t="shared" si="1816"/>
        <v>1.1801200870490858E-3</v>
      </c>
      <c r="AJ1465" s="13">
        <f t="shared" si="1817"/>
        <v>6.6558772909568447E-4</v>
      </c>
      <c r="AK1465" s="13">
        <f t="shared" si="1818"/>
        <v>2.5026098613997733E-4</v>
      </c>
      <c r="AL1465" s="13">
        <f t="shared" si="1819"/>
        <v>1.9600695391275312E-6</v>
      </c>
      <c r="AM1465" s="13">
        <f t="shared" si="1820"/>
        <v>2.6616569623411296E-3</v>
      </c>
      <c r="AN1465" s="13">
        <f t="shared" si="1821"/>
        <v>1.6383708447283458E-3</v>
      </c>
      <c r="AO1465" s="13">
        <f t="shared" si="1822"/>
        <v>5.0424586316616534E-4</v>
      </c>
      <c r="AP1465" s="13">
        <f t="shared" si="1823"/>
        <v>1.034620830150942E-4</v>
      </c>
      <c r="AQ1465" s="13">
        <f t="shared" si="1824"/>
        <v>1.5921403729436441E-5</v>
      </c>
      <c r="AR1465" s="13">
        <f t="shared" si="1825"/>
        <v>1.2879743890086018E-4</v>
      </c>
      <c r="AS1465" s="13">
        <f t="shared" si="1826"/>
        <v>1.452835110801703E-4</v>
      </c>
      <c r="AT1465" s="13">
        <f t="shared" si="1827"/>
        <v>8.1939900249216065E-5</v>
      </c>
      <c r="AU1465" s="13">
        <f t="shared" si="1828"/>
        <v>3.0809402493705238E-5</v>
      </c>
      <c r="AV1465" s="13">
        <f t="shared" si="1829"/>
        <v>8.6882515032248799E-6</v>
      </c>
      <c r="AW1465" s="13">
        <f t="shared" si="1830"/>
        <v>3.7804039389292625E-8</v>
      </c>
      <c r="AX1465" s="13">
        <f t="shared" si="1831"/>
        <v>5.0039150892013226E-4</v>
      </c>
      <c r="AY1465" s="13">
        <f t="shared" si="1832"/>
        <v>3.0801371880892893E-4</v>
      </c>
      <c r="AZ1465" s="13">
        <f t="shared" si="1833"/>
        <v>9.479822227523905E-5</v>
      </c>
      <c r="BA1465" s="13">
        <f t="shared" si="1834"/>
        <v>1.9450871606837701E-5</v>
      </c>
      <c r="BB1465" s="13">
        <f t="shared" si="1835"/>
        <v>2.9932239011340495E-6</v>
      </c>
      <c r="BC1465" s="13">
        <f t="shared" si="1836"/>
        <v>3.6849307335597578E-7</v>
      </c>
      <c r="BD1465" s="13">
        <f t="shared" si="1837"/>
        <v>1.3213446345420072E-5</v>
      </c>
      <c r="BE1465" s="13">
        <f t="shared" si="1838"/>
        <v>1.4904767477633844E-5</v>
      </c>
      <c r="BF1465" s="13">
        <f t="shared" si="1839"/>
        <v>8.4062888573854889E-6</v>
      </c>
      <c r="BG1465" s="13">
        <f t="shared" si="1840"/>
        <v>3.1607646103769437E-6</v>
      </c>
      <c r="BH1465" s="13">
        <f t="shared" si="1841"/>
        <v>8.9133562012629831E-7</v>
      </c>
      <c r="BI1465" s="13">
        <f t="shared" si="1842"/>
        <v>2.0108531590049278E-7</v>
      </c>
      <c r="BJ1465" s="14">
        <f t="shared" si="1843"/>
        <v>0.48016711119098854</v>
      </c>
      <c r="BK1465" s="14">
        <f t="shared" si="1844"/>
        <v>0.31942449810332069</v>
      </c>
      <c r="BL1465" s="14">
        <f t="shared" si="1845"/>
        <v>0.19374068385943494</v>
      </c>
      <c r="BM1465" s="14">
        <f t="shared" si="1846"/>
        <v>0.25413648299436276</v>
      </c>
      <c r="BN1465" s="14">
        <f t="shared" si="1847"/>
        <v>0.74568639472916687</v>
      </c>
    </row>
    <row r="1466" spans="1:66" x14ac:dyDescent="0.25">
      <c r="A1466" t="s">
        <v>35</v>
      </c>
      <c r="B1466" t="s">
        <v>474</v>
      </c>
      <c r="C1466" t="s">
        <v>215</v>
      </c>
      <c r="D1466" s="7" t="s">
        <v>510</v>
      </c>
      <c r="E1466" s="10">
        <f>VLOOKUP(A1466,home!$A$2:$E$405,3,FALSE)</f>
        <v>1.6</v>
      </c>
      <c r="F1466" s="10">
        <f>VLOOKUP(B1466,home!$B$2:$E$405,3,FALSE)</f>
        <v>1</v>
      </c>
      <c r="G1466" s="10">
        <f>VLOOKUP(C1466,away!$B$2:$E$405,4,FALSE)</f>
        <v>1.46</v>
      </c>
      <c r="H1466" s="10">
        <f>VLOOKUP(A1466,away!$A$2:$E$405,3,FALSE)</f>
        <v>1.10909090909091</v>
      </c>
      <c r="I1466" s="10">
        <f>VLOOKUP(C1466,away!$B$2:$E$405,3,FALSE)</f>
        <v>0.42</v>
      </c>
      <c r="J1466" s="10">
        <f>VLOOKUP(B1466,home!$B$2:$E$405,4,FALSE)</f>
        <v>0.9</v>
      </c>
      <c r="K1466" s="12">
        <f t="shared" si="1792"/>
        <v>2.3359999999999999</v>
      </c>
      <c r="L1466" s="12">
        <f t="shared" si="1793"/>
        <v>0.41923636363636396</v>
      </c>
      <c r="M1466" s="13">
        <f t="shared" si="1794"/>
        <v>6.359398658628436E-2</v>
      </c>
      <c r="N1466" s="13">
        <f t="shared" si="1795"/>
        <v>0.14855555266556025</v>
      </c>
      <c r="O1466" s="13">
        <f t="shared" si="1796"/>
        <v>2.6660911685573566E-2</v>
      </c>
      <c r="P1466" s="13">
        <f t="shared" si="1797"/>
        <v>6.2279889697499841E-2</v>
      </c>
      <c r="Q1466" s="13">
        <f t="shared" si="1798"/>
        <v>0.1735128855133744</v>
      </c>
      <c r="R1466" s="13">
        <f t="shared" si="1799"/>
        <v>5.5886118331450524E-3</v>
      </c>
      <c r="S1466" s="13">
        <f t="shared" si="1800"/>
        <v>1.5248236778920952E-2</v>
      </c>
      <c r="T1466" s="13">
        <f t="shared" si="1801"/>
        <v>7.274291116667983E-2</v>
      </c>
      <c r="U1466" s="13">
        <f t="shared" si="1802"/>
        <v>1.305499724222684E-2</v>
      </c>
      <c r="V1466" s="13">
        <f t="shared" si="1803"/>
        <v>1.6592388257829654E-3</v>
      </c>
      <c r="W1466" s="13">
        <f t="shared" si="1804"/>
        <v>0.13510870018641419</v>
      </c>
      <c r="X1466" s="13">
        <f t="shared" si="1805"/>
        <v>5.6642480161788016E-2</v>
      </c>
      <c r="Y1466" s="13">
        <f t="shared" si="1806"/>
        <v>1.1873293705186446E-2</v>
      </c>
      <c r="Z1466" s="13">
        <f t="shared" si="1807"/>
        <v>7.8098310090096192E-4</v>
      </c>
      <c r="AA1466" s="13">
        <f t="shared" si="1808"/>
        <v>1.8243765237046469E-3</v>
      </c>
      <c r="AB1466" s="13">
        <f t="shared" si="1809"/>
        <v>2.1308717796870275E-3</v>
      </c>
      <c r="AC1466" s="13">
        <f t="shared" si="1810"/>
        <v>1.0155953475192602E-4</v>
      </c>
      <c r="AD1466" s="13">
        <f t="shared" si="1811"/>
        <v>7.890348090886587E-2</v>
      </c>
      <c r="AE1466" s="13">
        <f t="shared" si="1812"/>
        <v>3.3079208414484196E-2</v>
      </c>
      <c r="AF1466" s="13">
        <f t="shared" si="1813"/>
        <v>6.9340035238288833E-3</v>
      </c>
      <c r="AG1466" s="13">
        <f t="shared" si="1814"/>
        <v>9.6899547425725158E-4</v>
      </c>
      <c r="AH1466" s="13">
        <f t="shared" si="1815"/>
        <v>8.1854128820792689E-5</v>
      </c>
      <c r="AI1466" s="13">
        <f t="shared" si="1816"/>
        <v>1.9121124492537173E-4</v>
      </c>
      <c r="AJ1466" s="13">
        <f t="shared" si="1817"/>
        <v>2.2333473407283418E-4</v>
      </c>
      <c r="AK1466" s="13">
        <f t="shared" si="1818"/>
        <v>1.7390331293138021E-4</v>
      </c>
      <c r="AL1466" s="13">
        <f t="shared" si="1819"/>
        <v>3.9784369319243316E-6</v>
      </c>
      <c r="AM1466" s="13">
        <f t="shared" si="1820"/>
        <v>3.6863706280622154E-2</v>
      </c>
      <c r="AN1466" s="13">
        <f t="shared" si="1821"/>
        <v>1.5454606171247023E-2</v>
      </c>
      <c r="AO1466" s="13">
        <f t="shared" si="1822"/>
        <v>3.2395664463328558E-3</v>
      </c>
      <c r="AP1466" s="13">
        <f t="shared" si="1823"/>
        <v>4.5271468557298814E-4</v>
      </c>
      <c r="AQ1466" s="13">
        <f t="shared" si="1824"/>
        <v>4.7448614636099853E-5</v>
      </c>
      <c r="AR1466" s="13">
        <f t="shared" si="1825"/>
        <v>6.8632454630903251E-6</v>
      </c>
      <c r="AS1466" s="13">
        <f t="shared" si="1826"/>
        <v>1.6032541401778998E-5</v>
      </c>
      <c r="AT1466" s="13">
        <f t="shared" si="1827"/>
        <v>1.8726008357277872E-5</v>
      </c>
      <c r="AU1466" s="13">
        <f t="shared" si="1828"/>
        <v>1.45813185075337E-5</v>
      </c>
      <c r="AV1466" s="13">
        <f t="shared" si="1829"/>
        <v>8.5154900083996795E-6</v>
      </c>
      <c r="AW1466" s="13">
        <f t="shared" si="1830"/>
        <v>1.0822853027346616E-7</v>
      </c>
      <c r="AX1466" s="13">
        <f t="shared" si="1831"/>
        <v>1.4352269645255537E-2</v>
      </c>
      <c r="AY1466" s="13">
        <f t="shared" si="1832"/>
        <v>6.0169933360054995E-3</v>
      </c>
      <c r="AZ1466" s="13">
        <f t="shared" si="1833"/>
        <v>1.2612712031055901E-3</v>
      </c>
      <c r="BA1466" s="13">
        <f t="shared" si="1834"/>
        <v>1.7625691758308312E-4</v>
      </c>
      <c r="BB1466" s="13">
        <f t="shared" si="1835"/>
        <v>1.847332729832152E-5</v>
      </c>
      <c r="BC1466" s="13">
        <f t="shared" si="1836"/>
        <v>1.5489381121625379E-6</v>
      </c>
      <c r="BD1466" s="13">
        <f t="shared" si="1837"/>
        <v>4.7955367844829359E-7</v>
      </c>
      <c r="BE1466" s="13">
        <f t="shared" si="1838"/>
        <v>1.1202373928552136E-6</v>
      </c>
      <c r="BF1466" s="13">
        <f t="shared" si="1839"/>
        <v>1.3084372748548898E-6</v>
      </c>
      <c r="BG1466" s="13">
        <f t="shared" si="1840"/>
        <v>1.018836491353674E-6</v>
      </c>
      <c r="BH1466" s="13">
        <f t="shared" si="1841"/>
        <v>5.9500051095054553E-7</v>
      </c>
      <c r="BI1466" s="13">
        <f t="shared" si="1842"/>
        <v>2.7798423871609497E-7</v>
      </c>
      <c r="BJ1466" s="14">
        <f t="shared" si="1843"/>
        <v>0.79620636728621053</v>
      </c>
      <c r="BK1466" s="14">
        <f t="shared" si="1844"/>
        <v>0.14890388319617751</v>
      </c>
      <c r="BL1466" s="14">
        <f t="shared" si="1845"/>
        <v>4.999959113841277E-2</v>
      </c>
      <c r="BM1466" s="14">
        <f t="shared" si="1846"/>
        <v>0.50968210163278915</v>
      </c>
      <c r="BN1466" s="14">
        <f t="shared" si="1847"/>
        <v>0.4801918379814375</v>
      </c>
    </row>
    <row r="1467" spans="1:66" x14ac:dyDescent="0.25">
      <c r="A1467" t="s">
        <v>10</v>
      </c>
      <c r="B1467" t="s">
        <v>453</v>
      </c>
      <c r="C1467" t="s">
        <v>220</v>
      </c>
      <c r="D1467" s="7" t="s">
        <v>511</v>
      </c>
      <c r="E1467" s="10">
        <f>VLOOKUP(A1467,home!$A$2:$E$405,3,FALSE)</f>
        <v>1.6153846153846201</v>
      </c>
      <c r="F1467" s="10">
        <f>VLOOKUP(B1467,home!$B$2:$E$405,3,FALSE)</f>
        <v>1.34</v>
      </c>
      <c r="G1467" s="10">
        <f>VLOOKUP(C1467,away!$B$2:$E$405,4,FALSE)</f>
        <v>0.8</v>
      </c>
      <c r="H1467" s="10">
        <f>VLOOKUP(A1467,away!$A$2:$E$405,3,FALSE)</f>
        <v>1.4957264957265</v>
      </c>
      <c r="I1467" s="10">
        <f>VLOOKUP(C1467,away!$B$2:$E$405,3,FALSE)</f>
        <v>1.1499999999999999</v>
      </c>
      <c r="J1467" s="10">
        <f>VLOOKUP(B1467,home!$B$2:$E$405,4,FALSE)</f>
        <v>0.67</v>
      </c>
      <c r="K1467" s="12">
        <f t="shared" si="1792"/>
        <v>1.731692307692313</v>
      </c>
      <c r="L1467" s="12">
        <f t="shared" si="1793"/>
        <v>1.1524572649572682</v>
      </c>
      <c r="M1467" s="13">
        <f t="shared" si="1794"/>
        <v>5.5902310180722121E-2</v>
      </c>
      <c r="N1467" s="13">
        <f t="shared" si="1795"/>
        <v>9.6805600522186161E-2</v>
      </c>
      <c r="O1467" s="13">
        <f t="shared" si="1796"/>
        <v>6.4425023495667866E-2</v>
      </c>
      <c r="P1467" s="13">
        <f t="shared" si="1797"/>
        <v>0.11156431761034455</v>
      </c>
      <c r="Q1467" s="13">
        <f t="shared" si="1798"/>
        <v>8.3818756882902384E-2</v>
      </c>
      <c r="R1467" s="13">
        <f t="shared" si="1799"/>
        <v>3.7123543186312571E-2</v>
      </c>
      <c r="S1467" s="13">
        <f t="shared" si="1800"/>
        <v>5.5662265672135156E-2</v>
      </c>
      <c r="T1467" s="13">
        <f t="shared" si="1801"/>
        <v>9.6597535309387875E-2</v>
      </c>
      <c r="U1467" s="13">
        <f t="shared" si="1802"/>
        <v>6.4286554170020854E-2</v>
      </c>
      <c r="V1467" s="13">
        <f t="shared" si="1803"/>
        <v>1.2342806717015011E-2</v>
      </c>
      <c r="W1467" s="13">
        <f t="shared" si="1804"/>
        <v>4.8382765511484724E-2</v>
      </c>
      <c r="X1467" s="13">
        <f t="shared" si="1805"/>
        <v>5.5759069612434521E-2</v>
      </c>
      <c r="Y1467" s="13">
        <f t="shared" si="1806"/>
        <v>3.2129972431054116E-2</v>
      </c>
      <c r="Z1467" s="13">
        <f t="shared" si="1807"/>
        <v>1.4261099015340263E-2</v>
      </c>
      <c r="AA1467" s="13">
        <f t="shared" si="1808"/>
        <v>2.4695835464103151E-2</v>
      </c>
      <c r="AB1467" s="13">
        <f t="shared" si="1809"/>
        <v>2.1382794152611229E-2</v>
      </c>
      <c r="AC1467" s="13">
        <f t="shared" si="1810"/>
        <v>1.5395347754060935E-3</v>
      </c>
      <c r="AD1467" s="13">
        <f t="shared" si="1811"/>
        <v>2.0946015715279747E-2</v>
      </c>
      <c r="AE1467" s="13">
        <f t="shared" si="1812"/>
        <v>2.4139387982983256E-2</v>
      </c>
      <c r="AF1467" s="13">
        <f t="shared" si="1813"/>
        <v>1.3909806526305617E-2</v>
      </c>
      <c r="AG1467" s="13">
        <f t="shared" si="1814"/>
        <v>5.3434858617969743E-3</v>
      </c>
      <c r="AH1467" s="13">
        <f t="shared" si="1815"/>
        <v>4.1088267916259587E-3</v>
      </c>
      <c r="AI1467" s="13">
        <f t="shared" si="1816"/>
        <v>7.1152237486987588E-3</v>
      </c>
      <c r="AJ1467" s="13">
        <f t="shared" si="1817"/>
        <v>6.1606891165656525E-3</v>
      </c>
      <c r="AK1467" s="13">
        <f t="shared" si="1818"/>
        <v>3.5561393177468308E-3</v>
      </c>
      <c r="AL1467" s="13">
        <f t="shared" si="1819"/>
        <v>1.2289806707473506E-4</v>
      </c>
      <c r="AM1467" s="13">
        <f t="shared" si="1820"/>
        <v>7.2544108581904469E-3</v>
      </c>
      <c r="AN1467" s="13">
        <f t="shared" si="1821"/>
        <v>8.3603984965064694E-3</v>
      </c>
      <c r="AO1467" s="13">
        <f t="shared" si="1822"/>
        <v>4.8175009926183527E-3</v>
      </c>
      <c r="AP1467" s="13">
        <f t="shared" si="1823"/>
        <v>1.8506546726272896E-3</v>
      </c>
      <c r="AQ1467" s="13">
        <f t="shared" si="1824"/>
        <v>5.3320010559910883E-4</v>
      </c>
      <c r="AR1467" s="13">
        <f t="shared" si="1825"/>
        <v>9.4704945729207957E-4</v>
      </c>
      <c r="AS1467" s="13">
        <f t="shared" si="1826"/>
        <v>1.6399982601968737E-3</v>
      </c>
      <c r="AT1467" s="13">
        <f t="shared" si="1827"/>
        <v>1.4199861859058517E-3</v>
      </c>
      <c r="AU1467" s="13">
        <f t="shared" si="1828"/>
        <v>8.1965971838750327E-4</v>
      </c>
      <c r="AV1467" s="13">
        <f t="shared" si="1829"/>
        <v>3.5484960731422155E-4</v>
      </c>
      <c r="AW1467" s="13">
        <f t="shared" si="1830"/>
        <v>6.8129956150777607E-6</v>
      </c>
      <c r="AX1467" s="13">
        <f t="shared" si="1831"/>
        <v>2.0937345799946663E-3</v>
      </c>
      <c r="AY1467" s="13">
        <f t="shared" si="1832"/>
        <v>2.4129396276071076E-3</v>
      </c>
      <c r="AZ1467" s="13">
        <f t="shared" si="1833"/>
        <v>1.3904049018695485E-3</v>
      </c>
      <c r="BA1467" s="13">
        <f t="shared" si="1834"/>
        <v>5.3412741013058598E-4</v>
      </c>
      <c r="BB1467" s="13">
        <f t="shared" si="1835"/>
        <v>1.5388975355445109E-4</v>
      </c>
      <c r="BC1467" s="13">
        <f t="shared" si="1836"/>
        <v>3.5470272897262138E-5</v>
      </c>
      <c r="BD1467" s="13">
        <f t="shared" si="1837"/>
        <v>1.8190567122168221E-4</v>
      </c>
      <c r="BE1467" s="13">
        <f t="shared" si="1838"/>
        <v>3.1500465158019401E-4</v>
      </c>
      <c r="BF1467" s="13">
        <f t="shared" si="1839"/>
        <v>2.7274556601435964E-4</v>
      </c>
      <c r="BG1467" s="13">
        <f t="shared" si="1840"/>
        <v>1.5743713287475085E-4</v>
      </c>
      <c r="BH1467" s="13">
        <f t="shared" si="1841"/>
        <v>6.8158167986084617E-5</v>
      </c>
      <c r="BI1467" s="13">
        <f t="shared" si="1842"/>
        <v>2.3605795041580634E-5</v>
      </c>
      <c r="BJ1467" s="14">
        <f t="shared" si="1843"/>
        <v>0.50726912802741075</v>
      </c>
      <c r="BK1467" s="14">
        <f t="shared" si="1844"/>
        <v>0.23954707265030475</v>
      </c>
      <c r="BL1467" s="14">
        <f t="shared" si="1845"/>
        <v>0.23905502965716804</v>
      </c>
      <c r="BM1467" s="14">
        <f t="shared" si="1846"/>
        <v>0.54808665084009611</v>
      </c>
      <c r="BN1467" s="14">
        <f t="shared" si="1847"/>
        <v>0.4496395518781357</v>
      </c>
    </row>
    <row r="1468" spans="1:66" x14ac:dyDescent="0.25">
      <c r="A1468" t="s">
        <v>10</v>
      </c>
      <c r="B1468" t="s">
        <v>219</v>
      </c>
      <c r="C1468" t="s">
        <v>221</v>
      </c>
      <c r="D1468" s="7" t="s">
        <v>511</v>
      </c>
      <c r="E1468" s="10">
        <f>VLOOKUP(A1468,home!$A$2:$E$405,3,FALSE)</f>
        <v>1.6153846153846201</v>
      </c>
      <c r="F1468" s="10">
        <f>VLOOKUP(B1468,home!$B$2:$E$405,3,FALSE)</f>
        <v>1.41</v>
      </c>
      <c r="G1468" s="10">
        <f>VLOOKUP(C1468,away!$B$2:$E$405,4,FALSE)</f>
        <v>0.93</v>
      </c>
      <c r="H1468" s="10">
        <f>VLOOKUP(A1468,away!$A$2:$E$405,3,FALSE)</f>
        <v>1.4957264957265</v>
      </c>
      <c r="I1468" s="10">
        <f>VLOOKUP(C1468,away!$B$2:$E$405,3,FALSE)</f>
        <v>0.93</v>
      </c>
      <c r="J1468" s="10">
        <f>VLOOKUP(B1468,home!$B$2:$E$405,4,FALSE)</f>
        <v>0.86</v>
      </c>
      <c r="K1468" s="12">
        <f t="shared" si="1792"/>
        <v>2.1182538461538525</v>
      </c>
      <c r="L1468" s="12">
        <f t="shared" si="1793"/>
        <v>1.1962820512820547</v>
      </c>
      <c r="M1468" s="13">
        <f t="shared" si="1794"/>
        <v>3.6350915216071013E-2</v>
      </c>
      <c r="N1468" s="13">
        <f t="shared" si="1795"/>
        <v>7.700046596765503E-2</v>
      </c>
      <c r="O1468" s="13">
        <f t="shared" si="1796"/>
        <v>4.3485947420661482E-2</v>
      </c>
      <c r="P1468" s="13">
        <f t="shared" si="1797"/>
        <v>9.2114275377460378E-2</v>
      </c>
      <c r="Q1468" s="13">
        <f t="shared" si="1798"/>
        <v>8.1553266595812052E-2</v>
      </c>
      <c r="R1468" s="13">
        <f t="shared" si="1799"/>
        <v>2.6010729191166253E-2</v>
      </c>
      <c r="S1468" s="13">
        <f t="shared" si="1800"/>
        <v>5.8355062574623362E-2</v>
      </c>
      <c r="T1468" s="13">
        <f t="shared" si="1801"/>
        <v>9.7560709051990296E-2</v>
      </c>
      <c r="U1468" s="13">
        <f t="shared" si="1802"/>
        <v>5.5097327150454206E-2</v>
      </c>
      <c r="V1468" s="13">
        <f t="shared" si="1803"/>
        <v>1.6430380460136139E-2</v>
      </c>
      <c r="W1468" s="13">
        <f t="shared" si="1804"/>
        <v>5.7583506877663122E-2</v>
      </c>
      <c r="X1468" s="13">
        <f t="shared" si="1805"/>
        <v>6.8886115727625138E-2</v>
      </c>
      <c r="Y1468" s="13">
        <f t="shared" si="1806"/>
        <v>4.1203611913748217E-2</v>
      </c>
      <c r="Z1468" s="13">
        <f t="shared" si="1807"/>
        <v>1.037205615738346E-2</v>
      </c>
      <c r="AA1468" s="13">
        <f t="shared" si="1808"/>
        <v>2.1970647847901262E-2</v>
      </c>
      <c r="AB1468" s="13">
        <f t="shared" si="1809"/>
        <v>2.3269704653154359E-2</v>
      </c>
      <c r="AC1468" s="13">
        <f t="shared" si="1810"/>
        <v>2.6021913431637407E-3</v>
      </c>
      <c r="AD1468" s="13">
        <f t="shared" si="1811"/>
        <v>3.0494121229659187E-2</v>
      </c>
      <c r="AE1468" s="13">
        <f t="shared" si="1812"/>
        <v>3.647956989666034E-2</v>
      </c>
      <c r="AF1468" s="13">
        <f t="shared" si="1813"/>
        <v>2.1819927352931968E-2</v>
      </c>
      <c r="AG1468" s="13">
        <f t="shared" si="1814"/>
        <v>8.7009291508636216E-3</v>
      </c>
      <c r="AH1468" s="13">
        <f t="shared" si="1815"/>
        <v>3.101976153991839E-3</v>
      </c>
      <c r="AI1468" s="13">
        <f t="shared" si="1816"/>
        <v>6.5707729188707485E-3</v>
      </c>
      <c r="AJ1468" s="13">
        <f t="shared" si="1817"/>
        <v>6.95928250380077E-3</v>
      </c>
      <c r="AK1468" s="13">
        <f t="shared" si="1818"/>
        <v>4.9138423100490644E-3</v>
      </c>
      <c r="AL1468" s="13">
        <f t="shared" si="1819"/>
        <v>2.63761138936117E-4</v>
      </c>
      <c r="AM1468" s="13">
        <f t="shared" si="1820"/>
        <v>1.2918857915961476E-2</v>
      </c>
      <c r="AN1468" s="13">
        <f t="shared" si="1821"/>
        <v>1.5454597847927801E-2</v>
      </c>
      <c r="AO1468" s="13">
        <f t="shared" si="1822"/>
        <v>9.2440290076291533E-3</v>
      </c>
      <c r="AP1468" s="13">
        <f t="shared" si="1823"/>
        <v>3.6861553277858059E-3</v>
      </c>
      <c r="AQ1468" s="13">
        <f t="shared" si="1824"/>
        <v>1.10242036421697E-3</v>
      </c>
      <c r="AR1468" s="13">
        <f t="shared" si="1825"/>
        <v>7.4216767930507417E-4</v>
      </c>
      <c r="AS1468" s="13">
        <f t="shared" si="1826"/>
        <v>1.5720995411790525E-3</v>
      </c>
      <c r="AT1468" s="13">
        <f t="shared" si="1827"/>
        <v>1.6650529498196177E-3</v>
      </c>
      <c r="AU1468" s="13">
        <f t="shared" si="1828"/>
        <v>1.1756682716684073E-3</v>
      </c>
      <c r="AV1468" s="13">
        <f t="shared" si="1829"/>
        <v>6.2259095956566414E-4</v>
      </c>
      <c r="AW1468" s="13">
        <f t="shared" si="1830"/>
        <v>1.8566066387887891E-5</v>
      </c>
      <c r="AX1468" s="13">
        <f t="shared" si="1831"/>
        <v>4.5609034114000952E-3</v>
      </c>
      <c r="AY1468" s="13">
        <f t="shared" si="1832"/>
        <v>5.4561268886890255E-3</v>
      </c>
      <c r="AZ1468" s="13">
        <f t="shared" si="1833"/>
        <v>3.2635333332280427E-3</v>
      </c>
      <c r="BA1468" s="13">
        <f t="shared" si="1834"/>
        <v>1.3013687834338011E-3</v>
      </c>
      <c r="BB1468" s="13">
        <f t="shared" si="1835"/>
        <v>3.8920102943015503E-4</v>
      </c>
      <c r="BC1468" s="13">
        <f t="shared" si="1836"/>
        <v>9.3118841169558512E-5</v>
      </c>
      <c r="BD1468" s="13">
        <f t="shared" si="1837"/>
        <v>1.4797364563238612E-4</v>
      </c>
      <c r="BE1468" s="13">
        <f t="shared" si="1838"/>
        <v>3.134457439902091E-4</v>
      </c>
      <c r="BF1468" s="13">
        <f t="shared" si="1839"/>
        <v>3.3197882638390816E-4</v>
      </c>
      <c r="BG1468" s="13">
        <f t="shared" si="1840"/>
        <v>2.3440514194311848E-4</v>
      </c>
      <c r="BH1468" s="13">
        <f t="shared" si="1841"/>
        <v>1.2413239836981264E-4</v>
      </c>
      <c r="BI1468" s="13">
        <f t="shared" si="1842"/>
        <v>5.2588786055831535E-5</v>
      </c>
      <c r="BJ1468" s="14">
        <f t="shared" si="1843"/>
        <v>0.57875253651548086</v>
      </c>
      <c r="BK1468" s="14">
        <f t="shared" si="1844"/>
        <v>0.21157271299907979</v>
      </c>
      <c r="BL1468" s="14">
        <f t="shared" si="1845"/>
        <v>0.19836233409396301</v>
      </c>
      <c r="BM1468" s="14">
        <f t="shared" si="1846"/>
        <v>0.63710647917477992</v>
      </c>
      <c r="BN1468" s="14">
        <f t="shared" si="1847"/>
        <v>0.35651559976882624</v>
      </c>
    </row>
    <row r="1469" spans="1:66" x14ac:dyDescent="0.25">
      <c r="A1469" t="s">
        <v>10</v>
      </c>
      <c r="B1469" t="s">
        <v>37</v>
      </c>
      <c r="C1469" t="s">
        <v>12</v>
      </c>
      <c r="D1469" s="7" t="s">
        <v>511</v>
      </c>
      <c r="E1469" s="10">
        <f>VLOOKUP(A1469,home!$A$2:$E$405,3,FALSE)</f>
        <v>1.6153846153846201</v>
      </c>
      <c r="F1469" s="10">
        <f>VLOOKUP(B1469,home!$B$2:$E$405,3,FALSE)</f>
        <v>0.88</v>
      </c>
      <c r="G1469" s="10">
        <f>VLOOKUP(C1469,away!$B$2:$E$405,4,FALSE)</f>
        <v>0.72</v>
      </c>
      <c r="H1469" s="10">
        <f>VLOOKUP(A1469,away!$A$2:$E$405,3,FALSE)</f>
        <v>1.4957264957265</v>
      </c>
      <c r="I1469" s="10">
        <f>VLOOKUP(C1469,away!$B$2:$E$405,3,FALSE)</f>
        <v>0.83</v>
      </c>
      <c r="J1469" s="10">
        <f>VLOOKUP(B1469,home!$B$2:$E$405,4,FALSE)</f>
        <v>1.24</v>
      </c>
      <c r="K1469" s="12">
        <f t="shared" si="1792"/>
        <v>1.0235076923076951</v>
      </c>
      <c r="L1469" s="12">
        <f t="shared" si="1793"/>
        <v>1.5394017094017136</v>
      </c>
      <c r="M1469" s="13">
        <f t="shared" si="1794"/>
        <v>7.7080156759802843E-2</v>
      </c>
      <c r="N1469" s="13">
        <f t="shared" si="1795"/>
        <v>7.8892133367941195E-2</v>
      </c>
      <c r="O1469" s="13">
        <f t="shared" si="1796"/>
        <v>0.11865732507699256</v>
      </c>
      <c r="P1469" s="13">
        <f t="shared" si="1797"/>
        <v>0.12144668496495666</v>
      </c>
      <c r="Q1469" s="13">
        <f t="shared" si="1798"/>
        <v>4.0373352682326204E-2</v>
      </c>
      <c r="R1469" s="13">
        <f t="shared" si="1799"/>
        <v>9.133064452827859E-2</v>
      </c>
      <c r="S1469" s="13">
        <f t="shared" si="1800"/>
        <v>4.7837530140666371E-2</v>
      </c>
      <c r="T1469" s="13">
        <f t="shared" si="1801"/>
        <v>6.2150808133451224E-2</v>
      </c>
      <c r="U1469" s="13">
        <f t="shared" si="1802"/>
        <v>9.3477617218112846E-2</v>
      </c>
      <c r="V1469" s="13">
        <f t="shared" si="1803"/>
        <v>8.3747010856638215E-3</v>
      </c>
      <c r="W1469" s="13">
        <f t="shared" si="1804"/>
        <v>1.377414567820413E-2</v>
      </c>
      <c r="X1469" s="13">
        <f t="shared" si="1805"/>
        <v>2.1203943402575667E-2</v>
      </c>
      <c r="Y1469" s="13">
        <f t="shared" si="1806"/>
        <v>1.6320693359991086E-2</v>
      </c>
      <c r="Z1469" s="13">
        <f t="shared" si="1807"/>
        <v>4.6864850102530768E-2</v>
      </c>
      <c r="AA1469" s="13">
        <f t="shared" si="1808"/>
        <v>4.7966534578787308E-2</v>
      </c>
      <c r="AB1469" s="13">
        <f t="shared" si="1809"/>
        <v>2.4547058557365931E-2</v>
      </c>
      <c r="AC1469" s="13">
        <f t="shared" si="1810"/>
        <v>8.2469318886743324E-4</v>
      </c>
      <c r="AD1469" s="13">
        <f t="shared" si="1811"/>
        <v>3.5244860141521797E-3</v>
      </c>
      <c r="AE1469" s="13">
        <f t="shared" si="1812"/>
        <v>5.4255997949482979E-3</v>
      </c>
      <c r="AF1469" s="13">
        <f t="shared" si="1813"/>
        <v>4.1760887994364984E-3</v>
      </c>
      <c r="AG1469" s="13">
        <f t="shared" si="1814"/>
        <v>2.1428927454886317E-3</v>
      </c>
      <c r="AH1469" s="13">
        <f t="shared" si="1815"/>
        <v>1.8035957589672746E-2</v>
      </c>
      <c r="AI1469" s="13">
        <f t="shared" si="1816"/>
        <v>1.8459941331165408E-2</v>
      </c>
      <c r="AJ1469" s="13">
        <f t="shared" si="1817"/>
        <v>9.4469459759982752E-3</v>
      </c>
      <c r="AK1469" s="13">
        <f t="shared" si="1818"/>
        <v>3.2230072917498209E-3</v>
      </c>
      <c r="AL1469" s="13">
        <f t="shared" si="1819"/>
        <v>5.1975116871251537E-5</v>
      </c>
      <c r="AM1469" s="13">
        <f t="shared" si="1820"/>
        <v>7.21467709383129E-4</v>
      </c>
      <c r="AN1469" s="13">
        <f t="shared" si="1821"/>
        <v>1.1106286251025277E-3</v>
      </c>
      <c r="AO1469" s="13">
        <f t="shared" si="1822"/>
        <v>8.5485180199665301E-4</v>
      </c>
      <c r="AP1469" s="13">
        <f t="shared" si="1823"/>
        <v>4.3865344175959419E-4</v>
      </c>
      <c r="AQ1469" s="13">
        <f t="shared" si="1824"/>
        <v>1.6881596451991619E-4</v>
      </c>
      <c r="AR1469" s="13">
        <f t="shared" si="1825"/>
        <v>5.5529167888478002E-3</v>
      </c>
      <c r="AS1469" s="13">
        <f t="shared" si="1826"/>
        <v>5.6834530481302678E-3</v>
      </c>
      <c r="AT1469" s="13">
        <f t="shared" si="1827"/>
        <v>2.9085289568154733E-3</v>
      </c>
      <c r="AU1469" s="13">
        <f t="shared" si="1828"/>
        <v>9.923005868667711E-4</v>
      </c>
      <c r="AV1469" s="13">
        <f t="shared" si="1829"/>
        <v>2.5390682093489507E-4</v>
      </c>
      <c r="AW1469" s="13">
        <f t="shared" si="1830"/>
        <v>2.2747624428416561E-6</v>
      </c>
      <c r="AX1469" s="13">
        <f t="shared" si="1831"/>
        <v>1.2307129171754082E-4</v>
      </c>
      <c r="AY1469" s="13">
        <f t="shared" si="1832"/>
        <v>1.8945615684825933E-4</v>
      </c>
      <c r="AZ1469" s="13">
        <f t="shared" si="1833"/>
        <v>1.4582456585444478E-4</v>
      </c>
      <c r="BA1469" s="13">
        <f t="shared" si="1834"/>
        <v>7.4827528649698338E-5</v>
      </c>
      <c r="BB1469" s="13">
        <f t="shared" si="1835"/>
        <v>2.879740637841285E-5</v>
      </c>
      <c r="BC1469" s="13">
        <f t="shared" si="1836"/>
        <v>8.8661553210528988E-6</v>
      </c>
      <c r="BD1469" s="13">
        <f t="shared" si="1837"/>
        <v>1.4246949328196301E-3</v>
      </c>
      <c r="BE1469" s="13">
        <f t="shared" si="1838"/>
        <v>1.4581862229326864E-3</v>
      </c>
      <c r="BF1469" s="13">
        <f t="shared" si="1839"/>
        <v>7.4623240799435401E-4</v>
      </c>
      <c r="BG1469" s="13">
        <f t="shared" si="1840"/>
        <v>2.5459153661050525E-4</v>
      </c>
      <c r="BH1469" s="13">
        <f t="shared" si="1841"/>
        <v>6.5144099029322067E-5</v>
      </c>
      <c r="BI1469" s="13">
        <f t="shared" si="1842"/>
        <v>1.3335097292993083E-5</v>
      </c>
      <c r="BJ1469" s="14">
        <f t="shared" si="1843"/>
        <v>0.25184940462604621</v>
      </c>
      <c r="BK1469" s="14">
        <f t="shared" si="1844"/>
        <v>0.25580519741367658</v>
      </c>
      <c r="BL1469" s="14">
        <f t="shared" si="1845"/>
        <v>0.44449832264639821</v>
      </c>
      <c r="BM1469" s="14">
        <f t="shared" si="1846"/>
        <v>0.47105029601394832</v>
      </c>
      <c r="BN1469" s="14">
        <f t="shared" si="1847"/>
        <v>0.52778029738029808</v>
      </c>
    </row>
    <row r="1470" spans="1:66" x14ac:dyDescent="0.25">
      <c r="A1470" t="s">
        <v>10</v>
      </c>
      <c r="B1470" t="s">
        <v>41</v>
      </c>
      <c r="C1470" t="s">
        <v>42</v>
      </c>
      <c r="D1470" s="7" t="s">
        <v>511</v>
      </c>
      <c r="E1470" s="10">
        <f>VLOOKUP(A1470,home!$A$2:$E$405,3,FALSE)</f>
        <v>1.6153846153846201</v>
      </c>
      <c r="F1470" s="10">
        <f>VLOOKUP(B1470,home!$B$2:$E$405,3,FALSE)</f>
        <v>0.97</v>
      </c>
      <c r="G1470" s="10">
        <f>VLOOKUP(C1470,away!$B$2:$E$405,4,FALSE)</f>
        <v>1.24</v>
      </c>
      <c r="H1470" s="10">
        <f>VLOOKUP(A1470,away!$A$2:$E$405,3,FALSE)</f>
        <v>1.4957264957265</v>
      </c>
      <c r="I1470" s="10">
        <f>VLOOKUP(C1470,away!$B$2:$E$405,3,FALSE)</f>
        <v>0.97</v>
      </c>
      <c r="J1470" s="10">
        <f>VLOOKUP(B1470,home!$B$2:$E$405,4,FALSE)</f>
        <v>0.56999999999999995</v>
      </c>
      <c r="K1470" s="12">
        <f t="shared" si="1792"/>
        <v>1.9429846153846211</v>
      </c>
      <c r="L1470" s="12">
        <f t="shared" si="1793"/>
        <v>0.82698717948718181</v>
      </c>
      <c r="M1470" s="13">
        <f t="shared" si="1794"/>
        <v>6.2663772156954956E-2</v>
      </c>
      <c r="N1470" s="13">
        <f t="shared" si="1795"/>
        <v>0.12175474524293065</v>
      </c>
      <c r="O1470" s="13">
        <f t="shared" si="1796"/>
        <v>5.1822136192107571E-2</v>
      </c>
      <c r="P1470" s="13">
        <f t="shared" si="1797"/>
        <v>0.10068961335763159</v>
      </c>
      <c r="Q1470" s="13">
        <f t="shared" si="1798"/>
        <v>0.11828379842854407</v>
      </c>
      <c r="R1470" s="13">
        <f t="shared" si="1799"/>
        <v>2.1428121122255818E-2</v>
      </c>
      <c r="S1470" s="13">
        <f t="shared" si="1800"/>
        <v>4.0447605885883836E-2</v>
      </c>
      <c r="T1470" s="13">
        <f t="shared" si="1801"/>
        <v>9.7819184841452009E-2</v>
      </c>
      <c r="U1470" s="13">
        <f t="shared" si="1802"/>
        <v>4.1634509677141295E-2</v>
      </c>
      <c r="V1470" s="13">
        <f t="shared" si="1803"/>
        <v>7.2213509190156185E-3</v>
      </c>
      <c r="W1470" s="13">
        <f t="shared" si="1804"/>
        <v>7.6607866865305588E-2</v>
      </c>
      <c r="X1470" s="13">
        <f t="shared" si="1805"/>
        <v>6.335372374546859E-2</v>
      </c>
      <c r="Y1470" s="13">
        <f t="shared" si="1806"/>
        <v>2.6196358655137579E-2</v>
      </c>
      <c r="Z1470" s="13">
        <f t="shared" si="1807"/>
        <v>5.9069271495346826E-3</v>
      </c>
      <c r="AA1470" s="13">
        <f t="shared" si="1808"/>
        <v>1.1477068575743621E-2</v>
      </c>
      <c r="AB1470" s="13">
        <f t="shared" si="1809"/>
        <v>1.1149883836192072E-2</v>
      </c>
      <c r="AC1470" s="13">
        <f t="shared" si="1810"/>
        <v>7.2521471231240607E-4</v>
      </c>
      <c r="AD1470" s="13">
        <f t="shared" si="1811"/>
        <v>3.7211976684180512E-2</v>
      </c>
      <c r="AE1470" s="13">
        <f t="shared" si="1812"/>
        <v>3.0773827641193213E-2</v>
      </c>
      <c r="AF1470" s="13">
        <f t="shared" si="1813"/>
        <v>1.2724780461507521E-2</v>
      </c>
      <c r="AG1470" s="13">
        <f t="shared" si="1814"/>
        <v>3.5077434344852358E-3</v>
      </c>
      <c r="AH1470" s="13">
        <f t="shared" si="1815"/>
        <v>1.2212382557074859E-3</v>
      </c>
      <c r="AI1470" s="13">
        <f t="shared" si="1816"/>
        <v>2.372847142558795E-3</v>
      </c>
      <c r="AJ1470" s="13">
        <f t="shared" si="1817"/>
        <v>2.3052027463255492E-3</v>
      </c>
      <c r="AK1470" s="13">
        <f t="shared" si="1818"/>
        <v>1.4929911571509732E-3</v>
      </c>
      <c r="AL1470" s="13">
        <f t="shared" si="1819"/>
        <v>4.6611677829482645E-5</v>
      </c>
      <c r="AM1470" s="13">
        <f t="shared" si="1820"/>
        <v>1.4460459641082793E-2</v>
      </c>
      <c r="AN1470" s="13">
        <f t="shared" si="1821"/>
        <v>1.1958614732667284E-2</v>
      </c>
      <c r="AO1470" s="13">
        <f t="shared" si="1822"/>
        <v>4.9448105341711873E-3</v>
      </c>
      <c r="AP1470" s="13">
        <f t="shared" si="1823"/>
        <v>1.3630983055842453E-3</v>
      </c>
      <c r="AQ1470" s="13">
        <f t="shared" si="1824"/>
        <v>2.8181620577471779E-4</v>
      </c>
      <c r="AR1470" s="13">
        <f t="shared" si="1825"/>
        <v>2.0198967611387601E-4</v>
      </c>
      <c r="AS1470" s="13">
        <f t="shared" si="1826"/>
        <v>3.9246283315578356E-4</v>
      </c>
      <c r="AT1470" s="13">
        <f t="shared" si="1827"/>
        <v>3.8127462346597445E-4</v>
      </c>
      <c r="AU1470" s="13">
        <f t="shared" si="1828"/>
        <v>2.4693690921031756E-4</v>
      </c>
      <c r="AV1470" s="13">
        <f t="shared" si="1829"/>
        <v>1.1994865389156899E-4</v>
      </c>
      <c r="AW1470" s="13">
        <f t="shared" si="1830"/>
        <v>2.0804648084762604E-6</v>
      </c>
      <c r="AX1470" s="13">
        <f t="shared" si="1831"/>
        <v>4.6827417690023495E-3</v>
      </c>
      <c r="AY1470" s="13">
        <f t="shared" si="1832"/>
        <v>3.8725674078140689E-3</v>
      </c>
      <c r="AZ1470" s="13">
        <f t="shared" si="1833"/>
        <v>1.6012817989810716E-3</v>
      </c>
      <c r="BA1470" s="13">
        <f t="shared" si="1834"/>
        <v>4.414131728345057E-4</v>
      </c>
      <c r="BB1470" s="13">
        <f t="shared" si="1835"/>
        <v>9.1260758697723912E-5</v>
      </c>
      <c r="BC1470" s="13">
        <f t="shared" si="1836"/>
        <v>1.5094295486658206E-5</v>
      </c>
      <c r="BD1470" s="13">
        <f t="shared" si="1837"/>
        <v>2.7840478755823937E-5</v>
      </c>
      <c r="BE1470" s="13">
        <f t="shared" si="1838"/>
        <v>5.4093621907508285E-5</v>
      </c>
      <c r="BF1470" s="13">
        <f t="shared" si="1839"/>
        <v>5.2551537578360555E-5</v>
      </c>
      <c r="BG1470" s="13">
        <f t="shared" si="1840"/>
        <v>3.4035609676520446E-5</v>
      </c>
      <c r="BH1470" s="13">
        <f t="shared" si="1841"/>
        <v>1.6532666494178793E-5</v>
      </c>
      <c r="BI1470" s="13">
        <f t="shared" si="1842"/>
        <v>6.4245433298948403E-6</v>
      </c>
      <c r="BJ1470" s="14">
        <f t="shared" si="1843"/>
        <v>0.63194716462230138</v>
      </c>
      <c r="BK1470" s="14">
        <f t="shared" si="1844"/>
        <v>0.215666736117442</v>
      </c>
      <c r="BL1470" s="14">
        <f t="shared" si="1845"/>
        <v>0.14643808985876297</v>
      </c>
      <c r="BM1470" s="14">
        <f t="shared" si="1846"/>
        <v>0.51944624430461062</v>
      </c>
      <c r="BN1470" s="14">
        <f t="shared" si="1847"/>
        <v>0.47664218650042467</v>
      </c>
    </row>
    <row r="1471" spans="1:66" x14ac:dyDescent="0.25">
      <c r="A1471" t="s">
        <v>10</v>
      </c>
      <c r="B1471" t="s">
        <v>39</v>
      </c>
      <c r="C1471" t="s">
        <v>447</v>
      </c>
      <c r="D1471" s="7" t="s">
        <v>511</v>
      </c>
      <c r="E1471" s="10">
        <f>VLOOKUP(A1471,home!$A$2:$E$405,3,FALSE)</f>
        <v>1.6153846153846201</v>
      </c>
      <c r="F1471" s="10">
        <f>VLOOKUP(B1471,home!$B$2:$E$405,3,FALSE)</f>
        <v>1.24</v>
      </c>
      <c r="G1471" s="10">
        <f>VLOOKUP(C1471,away!$B$2:$E$405,4,FALSE)</f>
        <v>1.59</v>
      </c>
      <c r="H1471" s="10">
        <f>VLOOKUP(A1471,away!$A$2:$E$405,3,FALSE)</f>
        <v>1.4957264957265</v>
      </c>
      <c r="I1471" s="10">
        <f>VLOOKUP(C1471,away!$B$2:$E$405,3,FALSE)</f>
        <v>0.44</v>
      </c>
      <c r="J1471" s="10">
        <f>VLOOKUP(B1471,home!$B$2:$E$405,4,FALSE)</f>
        <v>0.89</v>
      </c>
      <c r="K1471" s="12">
        <f t="shared" si="1792"/>
        <v>3.184892307692317</v>
      </c>
      <c r="L1471" s="12">
        <f t="shared" si="1793"/>
        <v>0.58572649572649738</v>
      </c>
      <c r="M1471" s="13">
        <f t="shared" si="1794"/>
        <v>2.3037803004263679E-2</v>
      </c>
      <c r="N1471" s="13">
        <f t="shared" si="1795"/>
        <v>7.3372921574410332E-2</v>
      </c>
      <c r="O1471" s="13">
        <f t="shared" si="1796"/>
        <v>1.3493851622924736E-2</v>
      </c>
      <c r="P1471" s="13">
        <f t="shared" si="1797"/>
        <v>4.2976464234994481E-2</v>
      </c>
      <c r="Q1471" s="13">
        <f t="shared" si="1798"/>
        <v>0.11684242675762559</v>
      </c>
      <c r="R1471" s="13">
        <f t="shared" si="1799"/>
        <v>3.9518532124745076E-3</v>
      </c>
      <c r="S1471" s="13">
        <f t="shared" si="1800"/>
        <v>2.0042888614421418E-2</v>
      </c>
      <c r="T1471" s="13">
        <f t="shared" si="1801"/>
        <v>6.8437705176923963E-2</v>
      </c>
      <c r="U1471" s="13">
        <f t="shared" si="1802"/>
        <v>1.2586226897539229E-2</v>
      </c>
      <c r="V1471" s="13">
        <f t="shared" si="1803"/>
        <v>4.154391542863717E-3</v>
      </c>
      <c r="W1471" s="13">
        <f t="shared" si="1804"/>
        <v>0.12404351539748822</v>
      </c>
      <c r="X1471" s="13">
        <f t="shared" si="1805"/>
        <v>7.2655573591366582E-2</v>
      </c>
      <c r="Y1471" s="13">
        <f t="shared" si="1806"/>
        <v>2.1278147257334897E-2</v>
      </c>
      <c r="Z1471" s="13">
        <f t="shared" si="1807"/>
        <v>7.7156837792273156E-4</v>
      </c>
      <c r="AA1471" s="13">
        <f t="shared" si="1808"/>
        <v>2.4573621917047461E-3</v>
      </c>
      <c r="AB1471" s="13">
        <f t="shared" si="1809"/>
        <v>3.91321697078719E-3</v>
      </c>
      <c r="AC1471" s="13">
        <f t="shared" si="1810"/>
        <v>4.8436980819905809E-4</v>
      </c>
      <c r="AD1471" s="13">
        <f t="shared" si="1811"/>
        <v>9.8766309502143448E-2</v>
      </c>
      <c r="AE1471" s="13">
        <f t="shared" si="1812"/>
        <v>5.7850044360529138E-2</v>
      </c>
      <c r="AF1471" s="13">
        <f t="shared" si="1813"/>
        <v>1.6942151880457577E-2</v>
      </c>
      <c r="AG1471" s="13">
        <f t="shared" si="1814"/>
        <v>3.3078224170021682E-3</v>
      </c>
      <c r="AH1471" s="13">
        <f t="shared" si="1815"/>
        <v>1.1298201055351482E-4</v>
      </c>
      <c r="AI1471" s="13">
        <f t="shared" si="1816"/>
        <v>3.5983553631950148E-4</v>
      </c>
      <c r="AJ1471" s="13">
        <f t="shared" si="1817"/>
        <v>5.7301871582915995E-4</v>
      </c>
      <c r="AK1471" s="13">
        <f t="shared" si="1818"/>
        <v>6.0833430006934034E-4</v>
      </c>
      <c r="AL1471" s="13">
        <f t="shared" si="1819"/>
        <v>3.6143206424198335E-5</v>
      </c>
      <c r="AM1471" s="13">
        <f t="shared" si="1820"/>
        <v>6.2912011878507063E-2</v>
      </c>
      <c r="AN1471" s="13">
        <f t="shared" si="1821"/>
        <v>3.6849232256701711E-2</v>
      </c>
      <c r="AO1471" s="13">
        <f t="shared" si="1822"/>
        <v>1.0791785839964851E-2</v>
      </c>
      <c r="AP1471" s="13">
        <f t="shared" si="1823"/>
        <v>2.1070116342244826E-3</v>
      </c>
      <c r="AQ1471" s="13">
        <f t="shared" si="1824"/>
        <v>3.0853313524231664E-4</v>
      </c>
      <c r="AR1471" s="13">
        <f t="shared" si="1825"/>
        <v>1.323531142432888E-5</v>
      </c>
      <c r="AS1471" s="13">
        <f t="shared" si="1826"/>
        <v>4.2153041545257294E-5</v>
      </c>
      <c r="AT1471" s="13">
        <f t="shared" si="1827"/>
        <v>6.7126448881662317E-5</v>
      </c>
      <c r="AU1471" s="13">
        <f t="shared" si="1828"/>
        <v>7.1263503561969275E-5</v>
      </c>
      <c r="AV1471" s="13">
        <f t="shared" si="1829"/>
        <v>5.6741646078430011E-5</v>
      </c>
      <c r="AW1471" s="13">
        <f t="shared" si="1830"/>
        <v>1.8728965917695581E-6</v>
      </c>
      <c r="AX1471" s="13">
        <f t="shared" si="1831"/>
        <v>3.3394663782217462E-2</v>
      </c>
      <c r="AY1471" s="13">
        <f t="shared" si="1832"/>
        <v>1.9560139393122809E-2</v>
      </c>
      <c r="AZ1471" s="13">
        <f t="shared" si="1833"/>
        <v>5.7284459513278199E-3</v>
      </c>
      <c r="BA1471" s="13">
        <f t="shared" si="1834"/>
        <v>1.1184341910099619E-3</v>
      </c>
      <c r="BB1471" s="13">
        <f t="shared" si="1835"/>
        <v>1.6377413485024124E-4</v>
      </c>
      <c r="BC1471" s="13">
        <f t="shared" si="1836"/>
        <v>1.9185370019294132E-5</v>
      </c>
      <c r="BD1471" s="13">
        <f t="shared" si="1837"/>
        <v>1.2920454300701711E-6</v>
      </c>
      <c r="BE1471" s="13">
        <f t="shared" si="1838"/>
        <v>4.1150255514194995E-6</v>
      </c>
      <c r="BF1471" s="13">
        <f t="shared" si="1839"/>
        <v>6.5529566123366511E-6</v>
      </c>
      <c r="BG1471" s="13">
        <f t="shared" si="1840"/>
        <v>6.9568203690908338E-6</v>
      </c>
      <c r="BH1471" s="13">
        <f t="shared" si="1841"/>
        <v>5.5391809198786571E-6</v>
      </c>
      <c r="BI1471" s="13">
        <f t="shared" si="1842"/>
        <v>3.5283389405275177E-6</v>
      </c>
      <c r="BJ1471" s="14">
        <f t="shared" si="1843"/>
        <v>0.82644983548246975</v>
      </c>
      <c r="BK1471" s="14">
        <f t="shared" si="1844"/>
        <v>0.11029219980428936</v>
      </c>
      <c r="BL1471" s="14">
        <f t="shared" si="1845"/>
        <v>3.8335185777516899E-2</v>
      </c>
      <c r="BM1471" s="14">
        <f t="shared" si="1846"/>
        <v>0.68261520253897445</v>
      </c>
      <c r="BN1471" s="14">
        <f t="shared" si="1847"/>
        <v>0.27367532040669329</v>
      </c>
    </row>
    <row r="1472" spans="1:66" x14ac:dyDescent="0.25">
      <c r="A1472" t="s">
        <v>13</v>
      </c>
      <c r="B1472" t="s">
        <v>55</v>
      </c>
      <c r="C1472" t="s">
        <v>53</v>
      </c>
      <c r="D1472" s="7" t="s">
        <v>511</v>
      </c>
      <c r="E1472" s="10">
        <f>VLOOKUP(A1472,home!$A$2:$E$405,3,FALSE)</f>
        <v>1.8444444444444399</v>
      </c>
      <c r="F1472" s="10">
        <f>VLOOKUP(B1472,home!$B$2:$E$405,3,FALSE)</f>
        <v>0.68</v>
      </c>
      <c r="G1472" s="10">
        <f>VLOOKUP(C1472,away!$B$2:$E$405,4,FALSE)</f>
        <v>1.08</v>
      </c>
      <c r="H1472" s="10">
        <f>VLOOKUP(A1472,away!$A$2:$E$405,3,FALSE)</f>
        <v>1.24444444444444</v>
      </c>
      <c r="I1472" s="10">
        <f>VLOOKUP(C1472,away!$B$2:$E$405,3,FALSE)</f>
        <v>0.33</v>
      </c>
      <c r="J1472" s="10">
        <f>VLOOKUP(B1472,home!$B$2:$E$405,4,FALSE)</f>
        <v>0.6</v>
      </c>
      <c r="K1472" s="12">
        <f t="shared" si="1792"/>
        <v>1.3545599999999969</v>
      </c>
      <c r="L1472" s="12">
        <f t="shared" si="1793"/>
        <v>0.24639999999999912</v>
      </c>
      <c r="M1472" s="13">
        <f t="shared" si="1794"/>
        <v>0.20170279034153313</v>
      </c>
      <c r="N1472" s="13">
        <f t="shared" si="1795"/>
        <v>0.27321853168502647</v>
      </c>
      <c r="O1472" s="13">
        <f t="shared" si="1796"/>
        <v>4.9699567540153596E-2</v>
      </c>
      <c r="P1472" s="13">
        <f t="shared" si="1797"/>
        <v>6.7321046207190288E-2</v>
      </c>
      <c r="Q1472" s="13">
        <f t="shared" si="1798"/>
        <v>0.18504544713963433</v>
      </c>
      <c r="R1472" s="13">
        <f t="shared" si="1799"/>
        <v>6.1229867209469015E-3</v>
      </c>
      <c r="S1472" s="13">
        <f t="shared" si="1800"/>
        <v>5.6173284151853275E-3</v>
      </c>
      <c r="T1472" s="13">
        <f t="shared" si="1801"/>
        <v>4.5595198175205742E-2</v>
      </c>
      <c r="U1472" s="13">
        <f t="shared" si="1802"/>
        <v>8.2939528927258137E-3</v>
      </c>
      <c r="V1472" s="13">
        <f t="shared" si="1803"/>
        <v>2.0831774048414277E-4</v>
      </c>
      <c r="W1472" s="13">
        <f t="shared" si="1804"/>
        <v>8.3551720292487502E-2</v>
      </c>
      <c r="X1472" s="13">
        <f t="shared" si="1805"/>
        <v>2.058714388006885E-2</v>
      </c>
      <c r="Y1472" s="13">
        <f t="shared" si="1806"/>
        <v>2.5363361260244736E-3</v>
      </c>
      <c r="Z1472" s="13">
        <f t="shared" si="1807"/>
        <v>5.0290130934710396E-4</v>
      </c>
      <c r="AA1472" s="13">
        <f t="shared" si="1808"/>
        <v>6.8120999758921144E-4</v>
      </c>
      <c r="AB1472" s="13">
        <f t="shared" si="1809"/>
        <v>4.6136990716722013E-4</v>
      </c>
      <c r="AC1472" s="13">
        <f t="shared" si="1810"/>
        <v>4.3455547296730608E-6</v>
      </c>
      <c r="AD1472" s="13">
        <f t="shared" si="1811"/>
        <v>2.8293954559847911E-2</v>
      </c>
      <c r="AE1472" s="13">
        <f t="shared" si="1812"/>
        <v>6.9716304035465013E-3</v>
      </c>
      <c r="AF1472" s="13">
        <f t="shared" si="1813"/>
        <v>8.5890486571692595E-4</v>
      </c>
      <c r="AG1472" s="13">
        <f t="shared" si="1814"/>
        <v>7.0544719637549971E-5</v>
      </c>
      <c r="AH1472" s="13">
        <f t="shared" si="1815"/>
        <v>3.0978720655781483E-5</v>
      </c>
      <c r="AI1472" s="13">
        <f t="shared" si="1816"/>
        <v>4.1962535851495258E-5</v>
      </c>
      <c r="AJ1472" s="13">
        <f t="shared" si="1817"/>
        <v>2.8420386281500651E-5</v>
      </c>
      <c r="AK1472" s="13">
        <f t="shared" si="1818"/>
        <v>1.2832372813823145E-5</v>
      </c>
      <c r="AL1472" s="13">
        <f t="shared" si="1819"/>
        <v>5.8015516841752967E-8</v>
      </c>
      <c r="AM1472" s="13">
        <f t="shared" si="1820"/>
        <v>7.6651718177175024E-3</v>
      </c>
      <c r="AN1472" s="13">
        <f t="shared" si="1821"/>
        <v>1.8886983358855861E-3</v>
      </c>
      <c r="AO1472" s="13">
        <f t="shared" si="1822"/>
        <v>2.326876349811034E-4</v>
      </c>
      <c r="AP1472" s="13">
        <f t="shared" si="1823"/>
        <v>1.9111411086447899E-5</v>
      </c>
      <c r="AQ1472" s="13">
        <f t="shared" si="1824"/>
        <v>1.1772629229251858E-6</v>
      </c>
      <c r="AR1472" s="13">
        <f t="shared" si="1825"/>
        <v>1.5266313539169062E-6</v>
      </c>
      <c r="AS1472" s="13">
        <f t="shared" si="1826"/>
        <v>2.0679137667616794E-6</v>
      </c>
      <c r="AT1472" s="13">
        <f t="shared" si="1827"/>
        <v>1.4005566359523472E-6</v>
      </c>
      <c r="AU1472" s="13">
        <f t="shared" si="1828"/>
        <v>6.3237933226520238E-7</v>
      </c>
      <c r="AV1472" s="13">
        <f t="shared" si="1829"/>
        <v>2.1414893707828771E-7</v>
      </c>
      <c r="AW1472" s="13">
        <f t="shared" si="1830"/>
        <v>5.3787407857543617E-10</v>
      </c>
      <c r="AX1472" s="13">
        <f t="shared" si="1831"/>
        <v>1.7304891895678972E-3</v>
      </c>
      <c r="AY1472" s="13">
        <f t="shared" si="1832"/>
        <v>4.2639253630952836E-4</v>
      </c>
      <c r="AZ1472" s="13">
        <f t="shared" si="1833"/>
        <v>5.2531560473333714E-5</v>
      </c>
      <c r="BA1472" s="13">
        <f t="shared" si="1834"/>
        <v>4.3145921668764622E-6</v>
      </c>
      <c r="BB1472" s="13">
        <f t="shared" si="1835"/>
        <v>2.6577887747958904E-7</v>
      </c>
      <c r="BC1472" s="13">
        <f t="shared" si="1836"/>
        <v>1.3097583082194102E-8</v>
      </c>
      <c r="BD1472" s="13">
        <f t="shared" si="1837"/>
        <v>6.2693660934187413E-8</v>
      </c>
      <c r="BE1472" s="13">
        <f t="shared" si="1838"/>
        <v>8.4922325355012696E-8</v>
      </c>
      <c r="BF1472" s="13">
        <f t="shared" si="1839"/>
        <v>5.7516192516442882E-8</v>
      </c>
      <c r="BG1472" s="13">
        <f t="shared" si="1840"/>
        <v>2.5969711245024232E-8</v>
      </c>
      <c r="BH1472" s="13">
        <f t="shared" si="1841"/>
        <v>8.7943830160149881E-9</v>
      </c>
      <c r="BI1472" s="13">
        <f t="shared" si="1842"/>
        <v>2.3825038916346476E-9</v>
      </c>
      <c r="BJ1472" s="14">
        <f t="shared" si="1843"/>
        <v>0.65875026506476808</v>
      </c>
      <c r="BK1472" s="14">
        <f t="shared" si="1844"/>
        <v>0.27528027881094891</v>
      </c>
      <c r="BL1472" s="14">
        <f t="shared" si="1845"/>
        <v>6.5379364982988269E-2</v>
      </c>
      <c r="BM1472" s="14">
        <f t="shared" si="1846"/>
        <v>0.21637604853513218</v>
      </c>
      <c r="BN1472" s="14">
        <f t="shared" si="1847"/>
        <v>0.78311036963448466</v>
      </c>
    </row>
    <row r="1473" spans="1:66" x14ac:dyDescent="0.25">
      <c r="A1473" t="s">
        <v>13</v>
      </c>
      <c r="B1473" t="s">
        <v>228</v>
      </c>
      <c r="C1473" t="s">
        <v>50</v>
      </c>
      <c r="D1473" s="7" t="s">
        <v>511</v>
      </c>
      <c r="E1473" s="10">
        <f>VLOOKUP(A1473,home!$A$2:$E$405,3,FALSE)</f>
        <v>1.8444444444444399</v>
      </c>
      <c r="F1473" s="10">
        <f>VLOOKUP(B1473,home!$B$2:$E$405,3,FALSE)</f>
        <v>1.08</v>
      </c>
      <c r="G1473" s="10">
        <f>VLOOKUP(C1473,away!$B$2:$E$405,4,FALSE)</f>
        <v>0.98</v>
      </c>
      <c r="H1473" s="10">
        <f>VLOOKUP(A1473,away!$A$2:$E$405,3,FALSE)</f>
        <v>1.24444444444444</v>
      </c>
      <c r="I1473" s="10">
        <f>VLOOKUP(C1473,away!$B$2:$E$405,3,FALSE)</f>
        <v>0.22</v>
      </c>
      <c r="J1473" s="10">
        <f>VLOOKUP(B1473,home!$B$2:$E$405,4,FALSE)</f>
        <v>0.64</v>
      </c>
      <c r="K1473" s="12">
        <f t="shared" si="1792"/>
        <v>1.9521599999999952</v>
      </c>
      <c r="L1473" s="12">
        <f t="shared" si="1793"/>
        <v>0.17521777777777714</v>
      </c>
      <c r="M1473" s="13">
        <f t="shared" si="1794"/>
        <v>0.11914932056808014</v>
      </c>
      <c r="N1473" s="13">
        <f t="shared" si="1795"/>
        <v>0.23259853764018273</v>
      </c>
      <c r="O1473" s="13">
        <f t="shared" si="1796"/>
        <v>2.0877079173670994E-2</v>
      </c>
      <c r="P1473" s="13">
        <f t="shared" si="1797"/>
        <v>4.0755398879673464E-2</v>
      </c>
      <c r="Q1473" s="13">
        <f t="shared" si="1798"/>
        <v>0.22703478061982904</v>
      </c>
      <c r="R1473" s="13">
        <f t="shared" si="1799"/>
        <v>1.8290177096506718E-3</v>
      </c>
      <c r="S1473" s="13">
        <f t="shared" si="1800"/>
        <v>3.4851280097988849E-3</v>
      </c>
      <c r="T1473" s="13">
        <f t="shared" si="1801"/>
        <v>3.9780529738471584E-2</v>
      </c>
      <c r="U1473" s="13">
        <f t="shared" si="1802"/>
        <v>3.5705352120716464E-3</v>
      </c>
      <c r="V1473" s="13">
        <f t="shared" si="1803"/>
        <v>1.3245544098117884E-4</v>
      </c>
      <c r="W1473" s="13">
        <f t="shared" si="1804"/>
        <v>0.14773607244493481</v>
      </c>
      <c r="X1473" s="13">
        <f t="shared" si="1805"/>
        <v>2.5885986311418169E-2</v>
      </c>
      <c r="Y1473" s="13">
        <f t="shared" si="1806"/>
        <v>2.267842498536325E-3</v>
      </c>
      <c r="Z1473" s="13">
        <f t="shared" si="1807"/>
        <v>1.068254728670634E-4</v>
      </c>
      <c r="AA1473" s="13">
        <f t="shared" si="1808"/>
        <v>2.0854041511216595E-4</v>
      </c>
      <c r="AB1473" s="13">
        <f t="shared" si="1809"/>
        <v>2.0355212838268249E-4</v>
      </c>
      <c r="AC1473" s="13">
        <f t="shared" si="1810"/>
        <v>2.8316749443225447E-6</v>
      </c>
      <c r="AD1473" s="13">
        <f t="shared" si="1811"/>
        <v>7.2101112796025865E-2</v>
      </c>
      <c r="AE1473" s="13">
        <f t="shared" si="1812"/>
        <v>1.2633396759424502E-2</v>
      </c>
      <c r="AF1473" s="13">
        <f t="shared" si="1813"/>
        <v>1.1067978529856661E-3</v>
      </c>
      <c r="AG1473" s="13">
        <f t="shared" si="1814"/>
        <v>6.4643553416454411E-5</v>
      </c>
      <c r="AH1473" s="13">
        <f t="shared" si="1815"/>
        <v>4.6794304914567712E-6</v>
      </c>
      <c r="AI1473" s="13">
        <f t="shared" si="1816"/>
        <v>9.1349970282022262E-6</v>
      </c>
      <c r="AJ1473" s="13">
        <f t="shared" si="1817"/>
        <v>8.9164878992876087E-6</v>
      </c>
      <c r="AK1473" s="13">
        <f t="shared" si="1818"/>
        <v>5.8021370058244191E-6</v>
      </c>
      <c r="AL1473" s="13">
        <f t="shared" si="1819"/>
        <v>3.8743331914343983E-8</v>
      </c>
      <c r="AM1473" s="13">
        <f t="shared" si="1820"/>
        <v>2.8150581671177882E-2</v>
      </c>
      <c r="AN1473" s="13">
        <f t="shared" si="1821"/>
        <v>4.9324823635756116E-3</v>
      </c>
      <c r="AO1473" s="13">
        <f t="shared" si="1822"/>
        <v>4.3212929933689827E-4</v>
      </c>
      <c r="AP1473" s="13">
        <f t="shared" si="1823"/>
        <v>2.5238911847493052E-5</v>
      </c>
      <c r="AQ1473" s="13">
        <f t="shared" si="1824"/>
        <v>1.1055765118617365E-6</v>
      </c>
      <c r="AR1473" s="13">
        <f t="shared" si="1825"/>
        <v>1.6398388239572555E-7</v>
      </c>
      <c r="AS1473" s="13">
        <f t="shared" si="1826"/>
        <v>3.201227758576388E-7</v>
      </c>
      <c r="AT1473" s="13">
        <f t="shared" si="1827"/>
        <v>3.1246543905912339E-7</v>
      </c>
      <c r="AU1473" s="13">
        <f t="shared" si="1828"/>
        <v>2.0332751050455225E-7</v>
      </c>
      <c r="AV1473" s="13">
        <f t="shared" si="1829"/>
        <v>9.9231958226641523E-8</v>
      </c>
      <c r="AW1473" s="13">
        <f t="shared" si="1830"/>
        <v>3.6811883949212095E-10</v>
      </c>
      <c r="AX1473" s="13">
        <f t="shared" si="1831"/>
        <v>9.1590732525344085E-3</v>
      </c>
      <c r="AY1473" s="13">
        <f t="shared" si="1832"/>
        <v>1.6048324618129564E-3</v>
      </c>
      <c r="AZ1473" s="13">
        <f t="shared" si="1833"/>
        <v>1.405975888322528E-4</v>
      </c>
      <c r="BA1473" s="13">
        <f t="shared" si="1834"/>
        <v>8.2117323587003153E-6</v>
      </c>
      <c r="BB1473" s="13">
        <f t="shared" si="1835"/>
        <v>3.5971037389933349E-7</v>
      </c>
      <c r="BC1473" s="13">
        <f t="shared" si="1836"/>
        <v>1.260553047165092E-8</v>
      </c>
      <c r="BD1473" s="13">
        <f t="shared" si="1837"/>
        <v>4.7888152441252224E-9</v>
      </c>
      <c r="BE1473" s="13">
        <f t="shared" si="1838"/>
        <v>9.348533566971469E-9</v>
      </c>
      <c r="BF1473" s="13">
        <f t="shared" si="1839"/>
        <v>9.1249166440494923E-9</v>
      </c>
      <c r="BG1473" s="13">
        <f t="shared" si="1840"/>
        <v>5.9377657586158708E-9</v>
      </c>
      <c r="BH1473" s="13">
        <f t="shared" si="1841"/>
        <v>2.897867200834885E-9</v>
      </c>
      <c r="BI1473" s="13">
        <f t="shared" si="1842"/>
        <v>1.1314200869563623E-9</v>
      </c>
      <c r="BJ1473" s="14">
        <f t="shared" si="1843"/>
        <v>0.80566432538911736</v>
      </c>
      <c r="BK1473" s="14">
        <f t="shared" si="1844"/>
        <v>0.16513000577862286</v>
      </c>
      <c r="BL1473" s="14">
        <f t="shared" si="1845"/>
        <v>2.6718390052197474E-2</v>
      </c>
      <c r="BM1473" s="14">
        <f t="shared" si="1846"/>
        <v>0.35377058000802386</v>
      </c>
      <c r="BN1473" s="14">
        <f t="shared" si="1847"/>
        <v>0.64224413459108709</v>
      </c>
    </row>
    <row r="1474" spans="1:66" x14ac:dyDescent="0.25">
      <c r="A1474" t="s">
        <v>16</v>
      </c>
      <c r="B1474" t="s">
        <v>448</v>
      </c>
      <c r="C1474" t="s">
        <v>49</v>
      </c>
      <c r="D1474" s="7" t="s">
        <v>511</v>
      </c>
      <c r="E1474" s="10">
        <f>VLOOKUP(A1474,home!$A$2:$E$405,3,FALSE)</f>
        <v>1.49074074074074</v>
      </c>
      <c r="F1474" s="10">
        <f>VLOOKUP(B1474,home!$B$2:$E$405,3,FALSE)</f>
        <v>0.89</v>
      </c>
      <c r="G1474" s="10">
        <f>VLOOKUP(C1474,away!$B$2:$E$405,4,FALSE)</f>
        <v>1.1200000000000001</v>
      </c>
      <c r="H1474" s="10">
        <f>VLOOKUP(A1474,away!$A$2:$E$405,3,FALSE)</f>
        <v>1.3333333333333299</v>
      </c>
      <c r="I1474" s="10">
        <f>VLOOKUP(C1474,away!$B$2:$E$405,3,FALSE)</f>
        <v>0.89</v>
      </c>
      <c r="J1474" s="10">
        <f>VLOOKUP(B1474,home!$B$2:$E$405,4,FALSE)</f>
        <v>0.63</v>
      </c>
      <c r="K1474" s="12">
        <f t="shared" si="1792"/>
        <v>1.4859703703703699</v>
      </c>
      <c r="L1474" s="12">
        <f t="shared" si="1793"/>
        <v>0.74759999999999815</v>
      </c>
      <c r="M1474" s="13">
        <f t="shared" si="1794"/>
        <v>0.10714519836165685</v>
      </c>
      <c r="N1474" s="13">
        <f t="shared" si="1795"/>
        <v>0.159214590092878</v>
      </c>
      <c r="O1474" s="13">
        <f t="shared" si="1796"/>
        <v>8.0101750295174454E-2</v>
      </c>
      <c r="P1474" s="13">
        <f t="shared" si="1797"/>
        <v>0.11902882755343529</v>
      </c>
      <c r="Q1474" s="13">
        <f t="shared" si="1798"/>
        <v>0.1182940817043403</v>
      </c>
      <c r="R1474" s="13">
        <f t="shared" si="1799"/>
        <v>2.9942034260336137E-2</v>
      </c>
      <c r="S1474" s="13">
        <f t="shared" si="1800"/>
        <v>3.3057621819233038E-2</v>
      </c>
      <c r="T1474" s="13">
        <f t="shared" si="1801"/>
        <v>8.8436655482164589E-2</v>
      </c>
      <c r="U1474" s="13">
        <f t="shared" si="1802"/>
        <v>4.4492975739473993E-2</v>
      </c>
      <c r="V1474" s="13">
        <f t="shared" si="1803"/>
        <v>4.080454505780557E-3</v>
      </c>
      <c r="W1474" s="13">
        <f t="shared" si="1804"/>
        <v>5.8593833467607104E-2</v>
      </c>
      <c r="X1474" s="13">
        <f t="shared" si="1805"/>
        <v>4.3804749900382953E-2</v>
      </c>
      <c r="Y1474" s="13">
        <f t="shared" si="1806"/>
        <v>1.6374215512763107E-2</v>
      </c>
      <c r="Z1474" s="13">
        <f t="shared" si="1807"/>
        <v>7.4615549376757474E-3</v>
      </c>
      <c r="AA1474" s="13">
        <f t="shared" si="1808"/>
        <v>1.1087649554276893E-2</v>
      </c>
      <c r="AB1474" s="13">
        <f t="shared" si="1809"/>
        <v>8.2379593573528535E-3</v>
      </c>
      <c r="AC1474" s="13">
        <f t="shared" si="1810"/>
        <v>2.8331397669636635E-4</v>
      </c>
      <c r="AD1474" s="13">
        <f t="shared" si="1811"/>
        <v>2.1767175104819982E-2</v>
      </c>
      <c r="AE1474" s="13">
        <f t="shared" si="1812"/>
        <v>1.6273140108363379E-2</v>
      </c>
      <c r="AF1474" s="13">
        <f t="shared" si="1813"/>
        <v>6.0828997725062154E-3</v>
      </c>
      <c r="AG1474" s="13">
        <f t="shared" si="1814"/>
        <v>1.5158586233085451E-3</v>
      </c>
      <c r="AH1474" s="13">
        <f t="shared" si="1815"/>
        <v>1.3945646178515935E-3</v>
      </c>
      <c r="AI1474" s="13">
        <f t="shared" si="1816"/>
        <v>2.0722817016943459E-3</v>
      </c>
      <c r="AJ1474" s="13">
        <f t="shared" si="1817"/>
        <v>1.5396746038892442E-3</v>
      </c>
      <c r="AK1474" s="13">
        <f t="shared" si="1818"/>
        <v>7.6263694713038402E-4</v>
      </c>
      <c r="AL1474" s="13">
        <f t="shared" si="1819"/>
        <v>1.2589469613689298E-5</v>
      </c>
      <c r="AM1474" s="13">
        <f t="shared" si="1820"/>
        <v>6.4690754504852076E-3</v>
      </c>
      <c r="AN1474" s="13">
        <f t="shared" si="1821"/>
        <v>4.8362808067827293E-3</v>
      </c>
      <c r="AO1474" s="13">
        <f t="shared" si="1822"/>
        <v>1.8078017655753795E-3</v>
      </c>
      <c r="AP1474" s="13">
        <f t="shared" si="1823"/>
        <v>4.5050419998138351E-4</v>
      </c>
      <c r="AQ1474" s="13">
        <f t="shared" si="1824"/>
        <v>8.4199234976520349E-5</v>
      </c>
      <c r="AR1474" s="13">
        <f t="shared" si="1825"/>
        <v>2.0851530166116983E-4</v>
      </c>
      <c r="AS1474" s="13">
        <f t="shared" si="1826"/>
        <v>3.0984756003733799E-4</v>
      </c>
      <c r="AT1474" s="13">
        <f t="shared" si="1827"/>
        <v>2.3021214677351932E-4</v>
      </c>
      <c r="AU1474" s="13">
        <f t="shared" si="1828"/>
        <v>1.1402947633493478E-4</v>
      </c>
      <c r="AV1474" s="13">
        <f t="shared" si="1829"/>
        <v>4.2361105795640609E-5</v>
      </c>
      <c r="AW1474" s="13">
        <f t="shared" si="1830"/>
        <v>3.8849405359128214E-7</v>
      </c>
      <c r="AX1474" s="13">
        <f t="shared" si="1831"/>
        <v>1.6021424071852271E-3</v>
      </c>
      <c r="AY1474" s="13">
        <f t="shared" si="1832"/>
        <v>1.1977616636116727E-3</v>
      </c>
      <c r="AZ1474" s="13">
        <f t="shared" si="1833"/>
        <v>4.4772330985804213E-4</v>
      </c>
      <c r="BA1474" s="13">
        <f t="shared" si="1834"/>
        <v>1.1157264881662384E-4</v>
      </c>
      <c r="BB1474" s="13">
        <f t="shared" si="1835"/>
        <v>2.0852928063826939E-5</v>
      </c>
      <c r="BC1474" s="13">
        <f t="shared" si="1836"/>
        <v>3.1179298041033977E-6</v>
      </c>
      <c r="BD1474" s="13">
        <f t="shared" si="1837"/>
        <v>2.5981006586981683E-5</v>
      </c>
      <c r="BE1474" s="13">
        <f t="shared" si="1838"/>
        <v>3.860700598065219E-5</v>
      </c>
      <c r="BF1474" s="13">
        <f t="shared" si="1839"/>
        <v>2.8684433487980421E-5</v>
      </c>
      <c r="BG1474" s="13">
        <f t="shared" si="1840"/>
        <v>1.4208072751332831E-5</v>
      </c>
      <c r="BH1474" s="13">
        <f t="shared" si="1841"/>
        <v>5.2781937821368037E-6</v>
      </c>
      <c r="BI1474" s="13">
        <f t="shared" si="1842"/>
        <v>1.5686479138656816E-6</v>
      </c>
      <c r="BJ1474" s="14">
        <f t="shared" si="1843"/>
        <v>0.54738823211427501</v>
      </c>
      <c r="BK1474" s="14">
        <f t="shared" si="1844"/>
        <v>0.26480576735002742</v>
      </c>
      <c r="BL1474" s="14">
        <f t="shared" si="1845"/>
        <v>0.18065082002828542</v>
      </c>
      <c r="BM1474" s="14">
        <f t="shared" si="1846"/>
        <v>0.38538251899288423</v>
      </c>
      <c r="BN1474" s="14">
        <f t="shared" si="1847"/>
        <v>0.61372648226782112</v>
      </c>
    </row>
    <row r="1475" spans="1:66" x14ac:dyDescent="0.25">
      <c r="A1475" t="s">
        <v>16</v>
      </c>
      <c r="B1475" t="s">
        <v>287</v>
      </c>
      <c r="C1475" t="s">
        <v>56</v>
      </c>
      <c r="D1475" s="7" t="s">
        <v>511</v>
      </c>
      <c r="E1475" s="10">
        <f>VLOOKUP(A1475,home!$A$2:$E$405,3,FALSE)</f>
        <v>1.49074074074074</v>
      </c>
      <c r="F1475" s="10">
        <f>VLOOKUP(B1475,home!$B$2:$E$405,3,FALSE)</f>
        <v>1.01</v>
      </c>
      <c r="G1475" s="10">
        <f>VLOOKUP(C1475,away!$B$2:$E$405,4,FALSE)</f>
        <v>0.89</v>
      </c>
      <c r="H1475" s="10">
        <f>VLOOKUP(A1475,away!$A$2:$E$405,3,FALSE)</f>
        <v>1.3333333333333299</v>
      </c>
      <c r="I1475" s="10">
        <f>VLOOKUP(C1475,away!$B$2:$E$405,3,FALSE)</f>
        <v>0.78</v>
      </c>
      <c r="J1475" s="10">
        <f>VLOOKUP(B1475,home!$B$2:$E$405,4,FALSE)</f>
        <v>1</v>
      </c>
      <c r="K1475" s="12">
        <f t="shared" si="1792"/>
        <v>1.3400268518518512</v>
      </c>
      <c r="L1475" s="12">
        <f t="shared" si="1793"/>
        <v>1.0399999999999974</v>
      </c>
      <c r="M1475" s="13">
        <f t="shared" si="1794"/>
        <v>9.2548092389312678E-2</v>
      </c>
      <c r="N1475" s="13">
        <f t="shared" si="1795"/>
        <v>0.12401692888934493</v>
      </c>
      <c r="O1475" s="13">
        <f t="shared" si="1796"/>
        <v>9.6250016084884926E-2</v>
      </c>
      <c r="P1475" s="13">
        <f t="shared" si="1797"/>
        <v>0.12897760604491837</v>
      </c>
      <c r="Q1475" s="13">
        <f t="shared" si="1798"/>
        <v>8.309300739796191E-2</v>
      </c>
      <c r="R1475" s="13">
        <f t="shared" si="1799"/>
        <v>5.0050008364140038E-2</v>
      </c>
      <c r="S1475" s="13">
        <f t="shared" si="1800"/>
        <v>4.4936698400817571E-2</v>
      </c>
      <c r="T1475" s="13">
        <f t="shared" si="1801"/>
        <v>8.641672769388016E-2</v>
      </c>
      <c r="U1475" s="13">
        <f t="shared" si="1802"/>
        <v>6.7068355143357392E-2</v>
      </c>
      <c r="V1475" s="13">
        <f t="shared" si="1803"/>
        <v>6.9583375322544551E-3</v>
      </c>
      <c r="W1475" s="13">
        <f t="shared" si="1804"/>
        <v>3.7115620371464507E-2</v>
      </c>
      <c r="X1475" s="13">
        <f t="shared" si="1805"/>
        <v>3.8600245186322983E-2</v>
      </c>
      <c r="Y1475" s="13">
        <f t="shared" si="1806"/>
        <v>2.0072127496887901E-2</v>
      </c>
      <c r="Z1475" s="13">
        <f t="shared" si="1807"/>
        <v>1.7350669566235169E-2</v>
      </c>
      <c r="AA1475" s="13">
        <f t="shared" si="1808"/>
        <v>2.3250363116363835E-2</v>
      </c>
      <c r="AB1475" s="13">
        <f t="shared" si="1809"/>
        <v>1.5578055445616719E-2</v>
      </c>
      <c r="AC1475" s="13">
        <f t="shared" si="1810"/>
        <v>6.0608334393551678E-4</v>
      </c>
      <c r="AD1475" s="13">
        <f t="shared" si="1811"/>
        <v>1.2433981980225503E-2</v>
      </c>
      <c r="AE1475" s="13">
        <f t="shared" si="1812"/>
        <v>1.2931341259434488E-2</v>
      </c>
      <c r="AF1475" s="13">
        <f t="shared" si="1813"/>
        <v>6.7242974549059165E-3</v>
      </c>
      <c r="AG1475" s="13">
        <f t="shared" si="1814"/>
        <v>2.3310897843673785E-3</v>
      </c>
      <c r="AH1475" s="13">
        <f t="shared" si="1815"/>
        <v>4.511174087221132E-3</v>
      </c>
      <c r="AI1475" s="13">
        <f t="shared" si="1816"/>
        <v>6.0450944102545812E-3</v>
      </c>
      <c r="AJ1475" s="13">
        <f t="shared" si="1817"/>
        <v>4.050294415860336E-3</v>
      </c>
      <c r="AK1475" s="13">
        <f t="shared" si="1818"/>
        <v>1.8091677583861536E-3</v>
      </c>
      <c r="AL1475" s="13">
        <f t="shared" si="1819"/>
        <v>3.3786186941884076E-5</v>
      </c>
      <c r="AM1475" s="13">
        <f t="shared" si="1820"/>
        <v>3.3323739457888461E-3</v>
      </c>
      <c r="AN1475" s="13">
        <f t="shared" si="1821"/>
        <v>3.4656689036203906E-3</v>
      </c>
      <c r="AO1475" s="13">
        <f t="shared" si="1822"/>
        <v>1.8021478298825987E-3</v>
      </c>
      <c r="AP1475" s="13">
        <f t="shared" si="1823"/>
        <v>6.2474458102596594E-4</v>
      </c>
      <c r="AQ1475" s="13">
        <f t="shared" si="1824"/>
        <v>1.6243359106675071E-4</v>
      </c>
      <c r="AR1475" s="13">
        <f t="shared" si="1825"/>
        <v>9.3832421014199347E-4</v>
      </c>
      <c r="AS1475" s="13">
        <f t="shared" si="1826"/>
        <v>1.2573796373329502E-3</v>
      </c>
      <c r="AT1475" s="13">
        <f t="shared" si="1827"/>
        <v>8.424612384989481E-4</v>
      </c>
      <c r="AU1475" s="13">
        <f t="shared" si="1828"/>
        <v>3.7630689374431914E-4</v>
      </c>
      <c r="AV1475" s="13">
        <f t="shared" si="1829"/>
        <v>1.2606533553858725E-4</v>
      </c>
      <c r="AW1475" s="13">
        <f t="shared" si="1830"/>
        <v>1.3079270453545364E-6</v>
      </c>
      <c r="AX1475" s="13">
        <f t="shared" si="1831"/>
        <v>7.4424509462809262E-4</v>
      </c>
      <c r="AY1475" s="13">
        <f t="shared" si="1832"/>
        <v>7.7401489841321422E-4</v>
      </c>
      <c r="AZ1475" s="13">
        <f t="shared" si="1833"/>
        <v>4.0248774717487041E-4</v>
      </c>
      <c r="BA1475" s="13">
        <f t="shared" si="1834"/>
        <v>1.3952908568728805E-4</v>
      </c>
      <c r="BB1475" s="13">
        <f t="shared" si="1835"/>
        <v>3.6277562278694794E-5</v>
      </c>
      <c r="BC1475" s="13">
        <f t="shared" si="1836"/>
        <v>7.5457329539685026E-6</v>
      </c>
      <c r="BD1475" s="13">
        <f t="shared" si="1837"/>
        <v>1.6264286309127838E-4</v>
      </c>
      <c r="BE1475" s="13">
        <f t="shared" si="1838"/>
        <v>2.1794580380437738E-4</v>
      </c>
      <c r="BF1475" s="13">
        <f t="shared" si="1839"/>
        <v>1.4602661467315057E-4</v>
      </c>
      <c r="BG1475" s="13">
        <f t="shared" si="1840"/>
        <v>6.5226528249015116E-5</v>
      </c>
      <c r="BH1475" s="13">
        <f t="shared" si="1841"/>
        <v>2.1851324826688389E-5</v>
      </c>
      <c r="BI1475" s="13">
        <f t="shared" si="1842"/>
        <v>5.8562724032598893E-6</v>
      </c>
      <c r="BJ1475" s="14">
        <f t="shared" si="1843"/>
        <v>0.43522683648731636</v>
      </c>
      <c r="BK1475" s="14">
        <f t="shared" si="1844"/>
        <v>0.27483461879659365</v>
      </c>
      <c r="BL1475" s="14">
        <f t="shared" si="1845"/>
        <v>0.27277261554838966</v>
      </c>
      <c r="BM1475" s="14">
        <f t="shared" si="1846"/>
        <v>0.42447637425660423</v>
      </c>
      <c r="BN1475" s="14">
        <f t="shared" si="1847"/>
        <v>0.57493565917056288</v>
      </c>
    </row>
    <row r="1476" spans="1:66" x14ac:dyDescent="0.25">
      <c r="A1476" t="s">
        <v>16</v>
      </c>
      <c r="B1476" t="s">
        <v>59</v>
      </c>
      <c r="C1476" t="s">
        <v>236</v>
      </c>
      <c r="D1476" s="7" t="s">
        <v>511</v>
      </c>
      <c r="E1476" s="10">
        <f>VLOOKUP(A1476,home!$A$2:$E$405,3,FALSE)</f>
        <v>1.49074074074074</v>
      </c>
      <c r="F1476" s="10">
        <f>VLOOKUP(B1476,home!$B$2:$E$405,3,FALSE)</f>
        <v>0.45</v>
      </c>
      <c r="G1476" s="10">
        <f>VLOOKUP(C1476,away!$B$2:$E$405,4,FALSE)</f>
        <v>0.89</v>
      </c>
      <c r="H1476" s="10">
        <f>VLOOKUP(A1476,away!$A$2:$E$405,3,FALSE)</f>
        <v>1.3333333333333299</v>
      </c>
      <c r="I1476" s="10">
        <f>VLOOKUP(C1476,away!$B$2:$E$405,3,FALSE)</f>
        <v>0.89</v>
      </c>
      <c r="J1476" s="10">
        <f>VLOOKUP(B1476,home!$B$2:$E$405,4,FALSE)</f>
        <v>0.88</v>
      </c>
      <c r="K1476" s="12">
        <f t="shared" si="1792"/>
        <v>0.59704166666666647</v>
      </c>
      <c r="L1476" s="12">
        <f t="shared" si="1793"/>
        <v>1.044266666666664</v>
      </c>
      <c r="M1476" s="13">
        <f t="shared" si="1794"/>
        <v>0.19372641768450341</v>
      </c>
      <c r="N1476" s="13">
        <f t="shared" si="1795"/>
        <v>0.11566274329171869</v>
      </c>
      <c r="O1476" s="13">
        <f t="shared" si="1796"/>
        <v>0.20230204044067024</v>
      </c>
      <c r="P1476" s="13">
        <f t="shared" si="1797"/>
        <v>0.12078274739476512</v>
      </c>
      <c r="Q1476" s="13">
        <f t="shared" si="1798"/>
        <v>3.4527738513063261E-2</v>
      </c>
      <c r="R1476" s="13">
        <f t="shared" si="1799"/>
        <v>0.10562863871542168</v>
      </c>
      <c r="S1476" s="13">
        <f t="shared" si="1800"/>
        <v>1.8826126352041922E-2</v>
      </c>
      <c r="T1476" s="13">
        <f t="shared" si="1801"/>
        <v>3.605616640457477E-2</v>
      </c>
      <c r="U1476" s="13">
        <f t="shared" si="1802"/>
        <v>6.3064698506386532E-2</v>
      </c>
      <c r="V1476" s="13">
        <f t="shared" si="1803"/>
        <v>1.3041709315750195E-3</v>
      </c>
      <c r="W1476" s="13">
        <f t="shared" si="1804"/>
        <v>6.8714995160233817E-3</v>
      </c>
      <c r="X1476" s="13">
        <f t="shared" si="1805"/>
        <v>7.1756778945993305E-3</v>
      </c>
      <c r="Y1476" s="13">
        <f t="shared" si="1806"/>
        <v>3.746660618033454E-3</v>
      </c>
      <c r="Z1476" s="13">
        <f t="shared" si="1807"/>
        <v>3.6768155485296911E-2</v>
      </c>
      <c r="AA1476" s="13">
        <f t="shared" si="1808"/>
        <v>2.1952120831200801E-2</v>
      </c>
      <c r="AB1476" s="13">
        <f t="shared" si="1809"/>
        <v>6.5531654039640876E-3</v>
      </c>
      <c r="AC1476" s="13">
        <f t="shared" si="1810"/>
        <v>5.0819523632469703E-5</v>
      </c>
      <c r="AD1476" s="13">
        <f t="shared" si="1811"/>
        <v>1.0256428808864478E-3</v>
      </c>
      <c r="AE1476" s="13">
        <f t="shared" si="1812"/>
        <v>1.071044672413685E-3</v>
      </c>
      <c r="AF1476" s="13">
        <f t="shared" si="1813"/>
        <v>5.5922812495626392E-4</v>
      </c>
      <c r="AG1476" s="13">
        <f t="shared" si="1814"/>
        <v>1.9466109665144214E-4</v>
      </c>
      <c r="AH1476" s="13">
        <f t="shared" si="1815"/>
        <v>9.5989397920281556E-3</v>
      </c>
      <c r="AI1476" s="13">
        <f t="shared" si="1816"/>
        <v>5.730967011665475E-3</v>
      </c>
      <c r="AJ1476" s="13">
        <f t="shared" si="1817"/>
        <v>1.7108130481282202E-3</v>
      </c>
      <c r="AK1476" s="13">
        <f t="shared" si="1818"/>
        <v>3.4047555786985092E-4</v>
      </c>
      <c r="AL1476" s="13">
        <f t="shared" si="1819"/>
        <v>1.267379381498549E-6</v>
      </c>
      <c r="AM1476" s="13">
        <f t="shared" si="1820"/>
        <v>1.2247030700184925E-4</v>
      </c>
      <c r="AN1476" s="13">
        <f t="shared" si="1821"/>
        <v>1.278916592584641E-4</v>
      </c>
      <c r="AO1476" s="13">
        <f t="shared" si="1822"/>
        <v>6.677649835415254E-5</v>
      </c>
      <c r="AP1476" s="13">
        <f t="shared" si="1823"/>
        <v>2.3244157115987619E-5</v>
      </c>
      <c r="AQ1476" s="13">
        <f t="shared" si="1824"/>
        <v>6.0682746177471522E-6</v>
      </c>
      <c r="AR1476" s="13">
        <f t="shared" si="1825"/>
        <v>2.0047705720310492E-3</v>
      </c>
      <c r="AS1476" s="13">
        <f t="shared" si="1826"/>
        <v>1.1969315636097039E-3</v>
      </c>
      <c r="AT1476" s="13">
        <f t="shared" si="1827"/>
        <v>3.5730900781173839E-4</v>
      </c>
      <c r="AU1476" s="13">
        <f t="shared" si="1828"/>
        <v>7.1109455179644437E-5</v>
      </c>
      <c r="AV1476" s="13">
        <f t="shared" si="1829"/>
        <v>1.0613826909053382E-5</v>
      </c>
      <c r="AW1476" s="13">
        <f t="shared" si="1830"/>
        <v>2.1949275673068274E-8</v>
      </c>
      <c r="AX1476" s="13">
        <f t="shared" si="1831"/>
        <v>1.2186646034927062E-5</v>
      </c>
      <c r="AY1476" s="13">
        <f t="shared" si="1832"/>
        <v>1.2726108232739799E-5</v>
      </c>
      <c r="AZ1476" s="13">
        <f t="shared" si="1833"/>
        <v>6.6447253119211899E-6</v>
      </c>
      <c r="BA1476" s="13">
        <f t="shared" si="1834"/>
        <v>2.3129550507985169E-6</v>
      </c>
      <c r="BB1476" s="13">
        <f t="shared" si="1835"/>
        <v>6.0383546526179803E-7</v>
      </c>
      <c r="BC1476" s="13">
        <f t="shared" si="1836"/>
        <v>1.2611304970481043E-7</v>
      </c>
      <c r="BD1476" s="13">
        <f t="shared" si="1837"/>
        <v>3.4891918044771401E-4</v>
      </c>
      <c r="BE1476" s="13">
        <f t="shared" si="1838"/>
        <v>2.0831928902647053E-4</v>
      </c>
      <c r="BF1476" s="13">
        <f t="shared" si="1839"/>
        <v>6.218764775958949E-5</v>
      </c>
      <c r="BG1476" s="13">
        <f t="shared" si="1840"/>
        <v>1.2376205621488301E-5</v>
      </c>
      <c r="BH1476" s="13">
        <f t="shared" si="1841"/>
        <v>1.8472776078156852E-6</v>
      </c>
      <c r="BI1476" s="13">
        <f t="shared" si="1842"/>
        <v>2.2058034035325792E-7</v>
      </c>
      <c r="BJ1476" s="14">
        <f t="shared" si="1843"/>
        <v>0.20727211429241427</v>
      </c>
      <c r="BK1476" s="14">
        <f t="shared" si="1844"/>
        <v>0.33470427537413217</v>
      </c>
      <c r="BL1476" s="14">
        <f t="shared" si="1845"/>
        <v>0.42115646391367961</v>
      </c>
      <c r="BM1476" s="14">
        <f t="shared" si="1846"/>
        <v>0.22725797886642363</v>
      </c>
      <c r="BN1476" s="14">
        <f t="shared" si="1847"/>
        <v>0.77263032604014248</v>
      </c>
    </row>
    <row r="1477" spans="1:66" x14ac:dyDescent="0.25">
      <c r="A1477" t="s">
        <v>61</v>
      </c>
      <c r="B1477" t="s">
        <v>71</v>
      </c>
      <c r="C1477" t="s">
        <v>62</v>
      </c>
      <c r="D1477" s="7" t="s">
        <v>511</v>
      </c>
      <c r="E1477" s="10">
        <f>VLOOKUP(A1477,home!$A$2:$E$405,3,FALSE)</f>
        <v>1.46</v>
      </c>
      <c r="F1477" s="10">
        <f>VLOOKUP(B1477,home!$B$2:$E$405,3,FALSE)</f>
        <v>0.55000000000000004</v>
      </c>
      <c r="G1477" s="10">
        <f>VLOOKUP(C1477,away!$B$2:$E$405,4,FALSE)</f>
        <v>0.55000000000000004</v>
      </c>
      <c r="H1477" s="10">
        <f>VLOOKUP(A1477,away!$A$2:$E$405,3,FALSE)</f>
        <v>1.36</v>
      </c>
      <c r="I1477" s="10">
        <f>VLOOKUP(C1477,away!$B$2:$E$405,3,FALSE)</f>
        <v>0.96</v>
      </c>
      <c r="J1477" s="10">
        <f>VLOOKUP(B1477,home!$B$2:$E$405,4,FALSE)</f>
        <v>0.59</v>
      </c>
      <c r="K1477" s="12">
        <f t="shared" si="1792"/>
        <v>0.44165000000000004</v>
      </c>
      <c r="L1477" s="12">
        <f t="shared" si="1793"/>
        <v>0.77030399999999999</v>
      </c>
      <c r="M1477" s="13">
        <f t="shared" si="1794"/>
        <v>0.29761517085117595</v>
      </c>
      <c r="N1477" s="13">
        <f t="shared" si="1795"/>
        <v>0.13144174020642185</v>
      </c>
      <c r="O1477" s="13">
        <f t="shared" si="1796"/>
        <v>0.22925415656734421</v>
      </c>
      <c r="P1477" s="13">
        <f t="shared" si="1797"/>
        <v>0.10125009824796759</v>
      </c>
      <c r="Q1477" s="13">
        <f t="shared" si="1798"/>
        <v>2.9025622281083109E-2</v>
      </c>
      <c r="R1477" s="13">
        <f t="shared" si="1799"/>
        <v>8.8297696910225751E-2</v>
      </c>
      <c r="S1477" s="13">
        <f t="shared" si="1800"/>
        <v>8.6114413841065964E-3</v>
      </c>
      <c r="T1477" s="13">
        <f t="shared" si="1801"/>
        <v>2.2358552945607443E-2</v>
      </c>
      <c r="U1477" s="13">
        <f t="shared" si="1802"/>
        <v>3.8996677840401207E-2</v>
      </c>
      <c r="V1477" s="13">
        <f t="shared" si="1803"/>
        <v>3.2551704034581777E-4</v>
      </c>
      <c r="W1477" s="13">
        <f t="shared" si="1804"/>
        <v>4.2730553601467861E-3</v>
      </c>
      <c r="X1477" s="13">
        <f t="shared" si="1805"/>
        <v>3.2915516361425104E-3</v>
      </c>
      <c r="Y1477" s="13">
        <f t="shared" si="1806"/>
        <v>1.2677476957635599E-3</v>
      </c>
      <c r="Z1477" s="13">
        <f t="shared" si="1807"/>
        <v>2.2672023040244849E-2</v>
      </c>
      <c r="AA1477" s="13">
        <f t="shared" si="1808"/>
        <v>1.0013098975724138E-2</v>
      </c>
      <c r="AB1477" s="13">
        <f t="shared" si="1809"/>
        <v>2.2111425813142829E-3</v>
      </c>
      <c r="AC1477" s="13">
        <f t="shared" si="1810"/>
        <v>6.9214029442241546E-6</v>
      </c>
      <c r="AD1477" s="13">
        <f t="shared" si="1811"/>
        <v>4.7179872495220699E-4</v>
      </c>
      <c r="AE1477" s="13">
        <f t="shared" si="1812"/>
        <v>3.6342844502558486E-4</v>
      </c>
      <c r="AF1477" s="13">
        <f t="shared" si="1813"/>
        <v>1.3997519245849402E-4</v>
      </c>
      <c r="AG1477" s="13">
        <f t="shared" si="1814"/>
        <v>3.5941150217182599E-5</v>
      </c>
      <c r="AH1477" s="13">
        <f t="shared" si="1815"/>
        <v>4.3660875089981911E-3</v>
      </c>
      <c r="AI1477" s="13">
        <f t="shared" si="1816"/>
        <v>1.9282825483490512E-3</v>
      </c>
      <c r="AJ1477" s="13">
        <f t="shared" si="1817"/>
        <v>4.2581299373917924E-4</v>
      </c>
      <c r="AK1477" s="13">
        <f t="shared" si="1818"/>
        <v>6.2686769561636193E-5</v>
      </c>
      <c r="AL1477" s="13">
        <f t="shared" si="1819"/>
        <v>9.4187769543092768E-8</v>
      </c>
      <c r="AM1477" s="13">
        <f t="shared" si="1820"/>
        <v>4.1673981375028475E-5</v>
      </c>
      <c r="AN1477" s="13">
        <f t="shared" si="1821"/>
        <v>3.2101634549109936E-5</v>
      </c>
      <c r="AO1477" s="13">
        <f t="shared" si="1822"/>
        <v>1.2364008749858787E-5</v>
      </c>
      <c r="AP1477" s="13">
        <f t="shared" si="1823"/>
        <v>3.1746817986837416E-6</v>
      </c>
      <c r="AQ1477" s="13">
        <f t="shared" si="1824"/>
        <v>6.1136752206332007E-7</v>
      </c>
      <c r="AR1477" s="13">
        <f t="shared" si="1825"/>
        <v>6.7264293450626869E-4</v>
      </c>
      <c r="AS1477" s="13">
        <f t="shared" si="1826"/>
        <v>2.9707275202469361E-4</v>
      </c>
      <c r="AT1477" s="13">
        <f t="shared" si="1827"/>
        <v>6.560109046585296E-5</v>
      </c>
      <c r="AU1477" s="13">
        <f t="shared" si="1828"/>
        <v>9.6575738680813246E-6</v>
      </c>
      <c r="AV1477" s="13">
        <f t="shared" si="1829"/>
        <v>1.0663168747095289E-6</v>
      </c>
      <c r="AW1477" s="13">
        <f t="shared" si="1830"/>
        <v>8.900868800845441E-10</v>
      </c>
      <c r="AX1477" s="13">
        <f t="shared" si="1831"/>
        <v>3.0675523123802194E-6</v>
      </c>
      <c r="AY1477" s="13">
        <f t="shared" si="1832"/>
        <v>2.3629478164357325E-6</v>
      </c>
      <c r="AZ1477" s="13">
        <f t="shared" si="1833"/>
        <v>9.1009407739585512E-7</v>
      </c>
      <c r="BA1477" s="13">
        <f t="shared" si="1834"/>
        <v>2.3368303606477895E-7</v>
      </c>
      <c r="BB1477" s="13">
        <f t="shared" si="1835"/>
        <v>4.5001744353210866E-8</v>
      </c>
      <c r="BC1477" s="13">
        <f t="shared" si="1836"/>
        <v>6.9330047364511503E-9</v>
      </c>
      <c r="BD1477" s="13">
        <f t="shared" si="1837"/>
        <v>8.6356590503652755E-5</v>
      </c>
      <c r="BE1477" s="13">
        <f t="shared" si="1838"/>
        <v>3.8139388195938246E-5</v>
      </c>
      <c r="BF1477" s="13">
        <f t="shared" si="1839"/>
        <v>8.4221303983680627E-6</v>
      </c>
      <c r="BG1477" s="13">
        <f t="shared" si="1840"/>
        <v>1.2398779634797522E-6</v>
      </c>
      <c r="BH1477" s="13">
        <f t="shared" si="1841"/>
        <v>1.3689802564270811E-7</v>
      </c>
      <c r="BI1477" s="13">
        <f t="shared" si="1842"/>
        <v>1.2092202605020416E-8</v>
      </c>
      <c r="BJ1477" s="14">
        <f t="shared" si="1843"/>
        <v>0.19276596552380484</v>
      </c>
      <c r="BK1477" s="14">
        <f t="shared" si="1844"/>
        <v>0.40781160606212613</v>
      </c>
      <c r="BL1477" s="14">
        <f t="shared" si="1845"/>
        <v>0.37673599034068683</v>
      </c>
      <c r="BM1477" s="14">
        <f t="shared" si="1846"/>
        <v>0.12309873784491482</v>
      </c>
      <c r="BN1477" s="14">
        <f t="shared" si="1847"/>
        <v>0.87688448506421834</v>
      </c>
    </row>
    <row r="1478" spans="1:66" x14ac:dyDescent="0.25">
      <c r="A1478" t="s">
        <v>61</v>
      </c>
      <c r="B1478" t="s">
        <v>288</v>
      </c>
      <c r="C1478" t="s">
        <v>238</v>
      </c>
      <c r="D1478" s="7" t="s">
        <v>511</v>
      </c>
      <c r="E1478" s="10">
        <f>VLOOKUP(A1478,home!$A$2:$E$405,3,FALSE)</f>
        <v>1.46</v>
      </c>
      <c r="F1478" s="10">
        <f>VLOOKUP(B1478,home!$B$2:$E$405,3,FALSE)</f>
        <v>1.23</v>
      </c>
      <c r="G1478" s="10">
        <f>VLOOKUP(C1478,away!$B$2:$E$405,4,FALSE)</f>
        <v>1.23</v>
      </c>
      <c r="H1478" s="10">
        <f>VLOOKUP(A1478,away!$A$2:$E$405,3,FALSE)</f>
        <v>1.36</v>
      </c>
      <c r="I1478" s="10">
        <f>VLOOKUP(C1478,away!$B$2:$E$405,3,FALSE)</f>
        <v>0.68</v>
      </c>
      <c r="J1478" s="10">
        <f>VLOOKUP(B1478,home!$B$2:$E$405,4,FALSE)</f>
        <v>0.88</v>
      </c>
      <c r="K1478" s="12">
        <f t="shared" si="1792"/>
        <v>2.208834</v>
      </c>
      <c r="L1478" s="12">
        <f t="shared" si="1793"/>
        <v>0.81382400000000021</v>
      </c>
      <c r="M1478" s="13">
        <f t="shared" si="1794"/>
        <v>4.8671676960396565E-2</v>
      </c>
      <c r="N1478" s="13">
        <f t="shared" si="1795"/>
        <v>0.10750765490714059</v>
      </c>
      <c r="O1478" s="13">
        <f t="shared" si="1796"/>
        <v>3.9610178830617793E-2</v>
      </c>
      <c r="P1478" s="13">
        <f t="shared" si="1797"/>
        <v>8.7492309747148819E-2</v>
      </c>
      <c r="Q1478" s="13">
        <f t="shared" si="1798"/>
        <v>0.11873328170957952</v>
      </c>
      <c r="R1478" s="13">
        <f t="shared" si="1799"/>
        <v>1.6117857088324347E-2</v>
      </c>
      <c r="S1478" s="13">
        <f t="shared" si="1800"/>
        <v>3.9319090397890513E-2</v>
      </c>
      <c r="T1478" s="13">
        <f t="shared" si="1801"/>
        <v>9.6627994254016872E-2</v>
      </c>
      <c r="U1478" s="13">
        <f t="shared" si="1802"/>
        <v>3.5601670743831818E-2</v>
      </c>
      <c r="V1478" s="13">
        <f t="shared" si="1803"/>
        <v>7.8533422559479635E-3</v>
      </c>
      <c r="W1478" s="13">
        <f t="shared" si="1804"/>
        <v>8.7420703190565774E-2</v>
      </c>
      <c r="X1478" s="13">
        <f t="shared" si="1805"/>
        <v>7.1145066353359029E-2</v>
      </c>
      <c r="Y1478" s="13">
        <f t="shared" si="1806"/>
        <v>2.8949781239978028E-2</v>
      </c>
      <c r="Z1478" s="13">
        <f t="shared" si="1807"/>
        <v>4.3723663090161598E-3</v>
      </c>
      <c r="AA1478" s="13">
        <f t="shared" si="1808"/>
        <v>9.6578313638094014E-3</v>
      </c>
      <c r="AB1478" s="13">
        <f t="shared" si="1809"/>
        <v>1.0666273141324289E-2</v>
      </c>
      <c r="AC1478" s="13">
        <f t="shared" si="1810"/>
        <v>8.8232404362045694E-4</v>
      </c>
      <c r="AD1478" s="13">
        <f t="shared" si="1811"/>
        <v>4.8274455377807557E-2</v>
      </c>
      <c r="AE1478" s="13">
        <f t="shared" si="1812"/>
        <v>3.928691037338887E-2</v>
      </c>
      <c r="AF1478" s="13">
        <f t="shared" si="1813"/>
        <v>1.5986315273856414E-2</v>
      </c>
      <c r="AG1478" s="13">
        <f t="shared" si="1814"/>
        <v>4.3366823471436425E-3</v>
      </c>
      <c r="AH1478" s="13">
        <f t="shared" si="1815"/>
        <v>8.8958415976719168E-4</v>
      </c>
      <c r="AI1478" s="13">
        <f t="shared" si="1816"/>
        <v>1.9649437379552054E-3</v>
      </c>
      <c r="AJ1478" s="13">
        <f t="shared" si="1817"/>
        <v>2.1701172682412743E-3</v>
      </c>
      <c r="AK1478" s="13">
        <f t="shared" si="1818"/>
        <v>1.5978096020261487E-3</v>
      </c>
      <c r="AL1478" s="13">
        <f t="shared" si="1819"/>
        <v>6.3442702896480515E-5</v>
      </c>
      <c r="AM1478" s="13">
        <f t="shared" si="1820"/>
        <v>2.132605167399684E-2</v>
      </c>
      <c r="AN1478" s="13">
        <f t="shared" si="1821"/>
        <v>1.7355652677538809E-2</v>
      </c>
      <c r="AO1478" s="13">
        <f t="shared" si="1822"/>
        <v>7.0622233423226722E-3</v>
      </c>
      <c r="AP1478" s="13">
        <f t="shared" si="1823"/>
        <v>1.9158022831141366E-3</v>
      </c>
      <c r="AQ1478" s="13">
        <f t="shared" si="1824"/>
        <v>3.8978146931326968E-4</v>
      </c>
      <c r="AR1478" s="13">
        <f t="shared" si="1825"/>
        <v>1.4479298784767509E-4</v>
      </c>
      <c r="AS1478" s="13">
        <f t="shared" si="1826"/>
        <v>3.1982367451953154E-4</v>
      </c>
      <c r="AT1478" s="13">
        <f t="shared" si="1827"/>
        <v>3.5321870314183754E-4</v>
      </c>
      <c r="AU1478" s="13">
        <f t="shared" si="1828"/>
        <v>2.6006716031186584E-4</v>
      </c>
      <c r="AV1478" s="13">
        <f t="shared" si="1829"/>
        <v>1.4361129649507502E-4</v>
      </c>
      <c r="AW1478" s="13">
        <f t="shared" si="1830"/>
        <v>3.167909369510828E-6</v>
      </c>
      <c r="AX1478" s="13">
        <f t="shared" si="1831"/>
        <v>7.8509513372135194E-3</v>
      </c>
      <c r="AY1478" s="13">
        <f t="shared" si="1832"/>
        <v>6.3892926210564584E-3</v>
      </c>
      <c r="AZ1478" s="13">
        <f t="shared" si="1833"/>
        <v>2.5998798390193252E-3</v>
      </c>
      <c r="BA1478" s="13">
        <f t="shared" si="1834"/>
        <v>7.0528153670335492E-4</v>
      </c>
      <c r="BB1478" s="13">
        <f t="shared" si="1835"/>
        <v>1.4349376033151776E-4</v>
      </c>
      <c r="BC1478" s="13">
        <f t="shared" si="1836"/>
        <v>2.3355733201607432E-5</v>
      </c>
      <c r="BD1478" s="13">
        <f t="shared" si="1837"/>
        <v>1.9639334757024387E-5</v>
      </c>
      <c r="BE1478" s="13">
        <f t="shared" si="1838"/>
        <v>4.3380030348697203E-5</v>
      </c>
      <c r="BF1478" s="13">
        <f t="shared" si="1839"/>
        <v>4.7909642977617131E-5</v>
      </c>
      <c r="BG1478" s="13">
        <f t="shared" si="1840"/>
        <v>3.527481611227398E-5</v>
      </c>
      <c r="BH1478" s="13">
        <f t="shared" si="1841"/>
        <v>1.9479053293134653E-5</v>
      </c>
      <c r="BI1478" s="13">
        <f t="shared" si="1842"/>
        <v>8.6051990403375597E-6</v>
      </c>
      <c r="BJ1478" s="14">
        <f t="shared" si="1843"/>
        <v>0.68403061130064757</v>
      </c>
      <c r="BK1478" s="14">
        <f t="shared" si="1844"/>
        <v>0.19067147872895723</v>
      </c>
      <c r="BL1478" s="14">
        <f t="shared" si="1845"/>
        <v>0.11967206783474255</v>
      </c>
      <c r="BM1478" s="14">
        <f t="shared" si="1846"/>
        <v>0.57422744021846905</v>
      </c>
      <c r="BN1478" s="14">
        <f t="shared" si="1847"/>
        <v>0.41813295924320765</v>
      </c>
    </row>
    <row r="1479" spans="1:66" x14ac:dyDescent="0.25">
      <c r="A1479" t="s">
        <v>19</v>
      </c>
      <c r="B1479" t="s">
        <v>248</v>
      </c>
      <c r="C1479" t="s">
        <v>244</v>
      </c>
      <c r="D1479" s="7" t="s">
        <v>511</v>
      </c>
      <c r="E1479" s="10">
        <f>VLOOKUP(A1479,home!$A$2:$E$405,3,FALSE)</f>
        <v>1.6666666666666701</v>
      </c>
      <c r="F1479" s="10">
        <f>VLOOKUP(B1479,home!$B$2:$E$405,3,FALSE)</f>
        <v>0.8</v>
      </c>
      <c r="G1479" s="10">
        <f>VLOOKUP(C1479,away!$B$2:$E$405,4,FALSE)</f>
        <v>0.8</v>
      </c>
      <c r="H1479" s="10">
        <f>VLOOKUP(A1479,away!$A$2:$E$405,3,FALSE)</f>
        <v>1.2</v>
      </c>
      <c r="I1479" s="10">
        <f>VLOOKUP(C1479,away!$B$2:$E$405,3,FALSE)</f>
        <v>0.7</v>
      </c>
      <c r="J1479" s="10">
        <f>VLOOKUP(B1479,home!$B$2:$E$405,4,FALSE)</f>
        <v>1.39</v>
      </c>
      <c r="K1479" s="12">
        <f t="shared" si="1792"/>
        <v>1.0666666666666689</v>
      </c>
      <c r="L1479" s="12">
        <f t="shared" si="1793"/>
        <v>1.1676</v>
      </c>
      <c r="M1479" s="13">
        <f t="shared" si="1794"/>
        <v>0.10707061952436848</v>
      </c>
      <c r="N1479" s="13">
        <f t="shared" si="1795"/>
        <v>0.11420866082599329</v>
      </c>
      <c r="O1479" s="13">
        <f t="shared" si="1796"/>
        <v>0.12501565535665263</v>
      </c>
      <c r="P1479" s="13">
        <f t="shared" si="1797"/>
        <v>0.13335003238042975</v>
      </c>
      <c r="Q1479" s="13">
        <f t="shared" si="1798"/>
        <v>6.0911285773863191E-2</v>
      </c>
      <c r="R1479" s="13">
        <f t="shared" si="1799"/>
        <v>7.298413959721381E-2</v>
      </c>
      <c r="S1479" s="13">
        <f t="shared" si="1800"/>
        <v>4.151986608197069E-2</v>
      </c>
      <c r="T1479" s="13">
        <f t="shared" si="1801"/>
        <v>7.1120017269562658E-2</v>
      </c>
      <c r="U1479" s="13">
        <f t="shared" si="1802"/>
        <v>7.7849748903694907E-2</v>
      </c>
      <c r="V1479" s="13">
        <f t="shared" si="1803"/>
        <v>5.7456113347921873E-3</v>
      </c>
      <c r="W1479" s="13">
        <f t="shared" si="1804"/>
        <v>2.1657346052929186E-2</v>
      </c>
      <c r="X1479" s="13">
        <f t="shared" si="1805"/>
        <v>2.5287117251400117E-2</v>
      </c>
      <c r="Y1479" s="13">
        <f t="shared" si="1806"/>
        <v>1.4762619051367391E-2</v>
      </c>
      <c r="Z1479" s="13">
        <f t="shared" si="1807"/>
        <v>2.8405427131235613E-2</v>
      </c>
      <c r="AA1479" s="13">
        <f t="shared" si="1808"/>
        <v>3.0299122273318053E-2</v>
      </c>
      <c r="AB1479" s="13">
        <f t="shared" si="1809"/>
        <v>1.615953187910299E-2</v>
      </c>
      <c r="AC1479" s="13">
        <f t="shared" si="1810"/>
        <v>4.4723838630022475E-4</v>
      </c>
      <c r="AD1479" s="13">
        <f t="shared" si="1811"/>
        <v>5.7752922807811271E-3</v>
      </c>
      <c r="AE1479" s="13">
        <f t="shared" si="1812"/>
        <v>6.7432312670400434E-3</v>
      </c>
      <c r="AF1479" s="13">
        <f t="shared" si="1813"/>
        <v>3.9366984136979775E-3</v>
      </c>
      <c r="AG1479" s="13">
        <f t="shared" si="1814"/>
        <v>1.5321630226112527E-3</v>
      </c>
      <c r="AH1479" s="13">
        <f t="shared" si="1815"/>
        <v>8.2915441796076773E-3</v>
      </c>
      <c r="AI1479" s="13">
        <f t="shared" si="1816"/>
        <v>8.8443137915815411E-3</v>
      </c>
      <c r="AJ1479" s="13">
        <f t="shared" si="1817"/>
        <v>4.7169673555101628E-3</v>
      </c>
      <c r="AK1479" s="13">
        <f t="shared" si="1818"/>
        <v>1.6771439486258399E-3</v>
      </c>
      <c r="AL1479" s="13">
        <f t="shared" si="1819"/>
        <v>2.2280343033350132E-5</v>
      </c>
      <c r="AM1479" s="13">
        <f t="shared" si="1820"/>
        <v>1.2320623532333099E-3</v>
      </c>
      <c r="AN1479" s="13">
        <f t="shared" si="1821"/>
        <v>1.4385560036352127E-3</v>
      </c>
      <c r="AO1479" s="13">
        <f t="shared" si="1822"/>
        <v>8.398289949222373E-4</v>
      </c>
      <c r="AP1479" s="13">
        <f t="shared" si="1823"/>
        <v>3.2686144482373472E-4</v>
      </c>
      <c r="AQ1479" s="13">
        <f t="shared" si="1824"/>
        <v>9.5410855744048183E-5</v>
      </c>
      <c r="AR1479" s="13">
        <f t="shared" si="1825"/>
        <v>1.936241396821985E-3</v>
      </c>
      <c r="AS1479" s="13">
        <f t="shared" si="1826"/>
        <v>2.0653241566101215E-3</v>
      </c>
      <c r="AT1479" s="13">
        <f t="shared" si="1827"/>
        <v>1.1015062168587334E-3</v>
      </c>
      <c r="AU1479" s="13">
        <f t="shared" si="1828"/>
        <v>3.9164665488310613E-4</v>
      </c>
      <c r="AV1479" s="13">
        <f t="shared" si="1829"/>
        <v>1.0443910796882849E-4</v>
      </c>
      <c r="AW1479" s="13">
        <f t="shared" si="1830"/>
        <v>7.7080084520710039E-7</v>
      </c>
      <c r="AX1479" s="13">
        <f t="shared" si="1831"/>
        <v>2.1903330724147772E-4</v>
      </c>
      <c r="AY1479" s="13">
        <f t="shared" si="1832"/>
        <v>2.5574328953514939E-4</v>
      </c>
      <c r="AZ1479" s="13">
        <f t="shared" si="1833"/>
        <v>1.4930293243062021E-4</v>
      </c>
      <c r="BA1479" s="13">
        <f t="shared" si="1834"/>
        <v>5.8108701301997384E-5</v>
      </c>
      <c r="BB1479" s="13">
        <f t="shared" si="1835"/>
        <v>1.6961929910053039E-5</v>
      </c>
      <c r="BC1479" s="13">
        <f t="shared" si="1836"/>
        <v>3.9609498725955863E-6</v>
      </c>
      <c r="BD1479" s="13">
        <f t="shared" si="1837"/>
        <v>3.7679257582155795E-4</v>
      </c>
      <c r="BE1479" s="13">
        <f t="shared" si="1838"/>
        <v>4.0191208087632933E-4</v>
      </c>
      <c r="BF1479" s="13">
        <f t="shared" si="1839"/>
        <v>2.1435310980070935E-4</v>
      </c>
      <c r="BG1479" s="13">
        <f t="shared" si="1840"/>
        <v>7.6214439040252395E-5</v>
      </c>
      <c r="BH1479" s="13">
        <f t="shared" si="1841"/>
        <v>2.0323850410734008E-5</v>
      </c>
      <c r="BI1479" s="13">
        <f t="shared" si="1842"/>
        <v>4.3357547542899318E-6</v>
      </c>
      <c r="BJ1479" s="14">
        <f t="shared" si="1843"/>
        <v>0.33057026197189671</v>
      </c>
      <c r="BK1479" s="14">
        <f t="shared" si="1844"/>
        <v>0.28841139134042981</v>
      </c>
      <c r="BL1479" s="14">
        <f t="shared" si="1845"/>
        <v>0.35253125662915419</v>
      </c>
      <c r="BM1479" s="14">
        <f t="shared" si="1846"/>
        <v>0.38612297112550537</v>
      </c>
      <c r="BN1479" s="14">
        <f t="shared" si="1847"/>
        <v>0.61354039345852118</v>
      </c>
    </row>
    <row r="1480" spans="1:66" x14ac:dyDescent="0.25">
      <c r="A1480" t="s">
        <v>19</v>
      </c>
      <c r="B1480" t="s">
        <v>243</v>
      </c>
      <c r="C1480" t="s">
        <v>254</v>
      </c>
      <c r="D1480" s="7" t="s">
        <v>511</v>
      </c>
      <c r="E1480" s="10">
        <f>VLOOKUP(A1480,home!$A$2:$E$405,3,FALSE)</f>
        <v>1.6666666666666701</v>
      </c>
      <c r="F1480" s="10">
        <f>VLOOKUP(B1480,home!$B$2:$E$405,3,FALSE)</f>
        <v>0.8</v>
      </c>
      <c r="G1480" s="10">
        <f>VLOOKUP(C1480,away!$B$2:$E$405,4,FALSE)</f>
        <v>1.5</v>
      </c>
      <c r="H1480" s="10">
        <f>VLOOKUP(A1480,away!$A$2:$E$405,3,FALSE)</f>
        <v>1.2</v>
      </c>
      <c r="I1480" s="10">
        <f>VLOOKUP(C1480,away!$B$2:$E$405,3,FALSE)</f>
        <v>0.7</v>
      </c>
      <c r="J1480" s="10">
        <f>VLOOKUP(B1480,home!$B$2:$E$405,4,FALSE)</f>
        <v>1.25</v>
      </c>
      <c r="K1480" s="12">
        <f t="shared" si="1792"/>
        <v>2.0000000000000044</v>
      </c>
      <c r="L1480" s="12">
        <f t="shared" si="1793"/>
        <v>1.05</v>
      </c>
      <c r="M1480" s="13">
        <f t="shared" si="1794"/>
        <v>4.7358924391140707E-2</v>
      </c>
      <c r="N1480" s="13">
        <f t="shared" si="1795"/>
        <v>9.4717848782281608E-2</v>
      </c>
      <c r="O1480" s="13">
        <f t="shared" si="1796"/>
        <v>4.9726870610697742E-2</v>
      </c>
      <c r="P1480" s="13">
        <f t="shared" si="1797"/>
        <v>9.9453741221395692E-2</v>
      </c>
      <c r="Q1480" s="13">
        <f t="shared" si="1798"/>
        <v>9.4717848782281858E-2</v>
      </c>
      <c r="R1480" s="13">
        <f t="shared" si="1799"/>
        <v>2.6106607070616319E-2</v>
      </c>
      <c r="S1480" s="13">
        <f t="shared" si="1800"/>
        <v>5.221321414123288E-2</v>
      </c>
      <c r="T1480" s="13">
        <f t="shared" si="1801"/>
        <v>9.9453741221395955E-2</v>
      </c>
      <c r="U1480" s="13">
        <f t="shared" si="1802"/>
        <v>5.2213214141232742E-2</v>
      </c>
      <c r="V1480" s="13">
        <f t="shared" si="1803"/>
        <v>1.218308329962103E-2</v>
      </c>
      <c r="W1480" s="13">
        <f t="shared" si="1804"/>
        <v>6.3145232521521363E-2</v>
      </c>
      <c r="X1480" s="13">
        <f t="shared" si="1805"/>
        <v>6.6302494147597438E-2</v>
      </c>
      <c r="Y1480" s="13">
        <f t="shared" si="1806"/>
        <v>3.4808809427488659E-2</v>
      </c>
      <c r="Z1480" s="13">
        <f t="shared" si="1807"/>
        <v>9.137312474715711E-3</v>
      </c>
      <c r="AA1480" s="13">
        <f t="shared" si="1808"/>
        <v>1.827462494943146E-2</v>
      </c>
      <c r="AB1480" s="13">
        <f t="shared" si="1809"/>
        <v>1.8274624949431509E-2</v>
      </c>
      <c r="AC1480" s="13">
        <f t="shared" si="1810"/>
        <v>1.5990296830752644E-3</v>
      </c>
      <c r="AD1480" s="13">
        <f t="shared" si="1811"/>
        <v>3.1572616260760765E-2</v>
      </c>
      <c r="AE1480" s="13">
        <f t="shared" si="1812"/>
        <v>3.3151247073798802E-2</v>
      </c>
      <c r="AF1480" s="13">
        <f t="shared" si="1813"/>
        <v>1.7404404713744374E-2</v>
      </c>
      <c r="AG1480" s="13">
        <f t="shared" si="1814"/>
        <v>6.0915416498105307E-3</v>
      </c>
      <c r="AH1480" s="13">
        <f t="shared" si="1815"/>
        <v>2.3985445246128743E-3</v>
      </c>
      <c r="AI1480" s="13">
        <f t="shared" si="1816"/>
        <v>4.7970890492257581E-3</v>
      </c>
      <c r="AJ1480" s="13">
        <f t="shared" si="1817"/>
        <v>4.7970890492257711E-3</v>
      </c>
      <c r="AK1480" s="13">
        <f t="shared" si="1818"/>
        <v>3.1980593661505206E-3</v>
      </c>
      <c r="AL1480" s="13">
        <f t="shared" si="1819"/>
        <v>1.3431849337832254E-4</v>
      </c>
      <c r="AM1480" s="13">
        <f t="shared" si="1820"/>
        <v>1.2629046504304334E-2</v>
      </c>
      <c r="AN1480" s="13">
        <f t="shared" si="1821"/>
        <v>1.3260498829519551E-2</v>
      </c>
      <c r="AO1480" s="13">
        <f t="shared" si="1822"/>
        <v>6.9617618854977649E-3</v>
      </c>
      <c r="AP1480" s="13">
        <f t="shared" si="1823"/>
        <v>2.4366166599242177E-3</v>
      </c>
      <c r="AQ1480" s="13">
        <f t="shared" si="1824"/>
        <v>6.3961187323010715E-4</v>
      </c>
      <c r="AR1480" s="13">
        <f t="shared" si="1825"/>
        <v>5.0369435016870366E-4</v>
      </c>
      <c r="AS1480" s="13">
        <f t="shared" si="1826"/>
        <v>1.0073887003374095E-3</v>
      </c>
      <c r="AT1480" s="13">
        <f t="shared" si="1827"/>
        <v>1.0073887003374121E-3</v>
      </c>
      <c r="AU1480" s="13">
        <f t="shared" si="1828"/>
        <v>6.715924668916094E-4</v>
      </c>
      <c r="AV1480" s="13">
        <f t="shared" si="1829"/>
        <v>3.3579623344580562E-4</v>
      </c>
      <c r="AW1480" s="13">
        <f t="shared" si="1830"/>
        <v>7.8352454470688199E-6</v>
      </c>
      <c r="AX1480" s="13">
        <f t="shared" si="1831"/>
        <v>4.2096821681014487E-3</v>
      </c>
      <c r="AY1480" s="13">
        <f t="shared" si="1832"/>
        <v>4.4201662765065214E-3</v>
      </c>
      <c r="AZ1480" s="13">
        <f t="shared" si="1833"/>
        <v>2.3205872951659236E-3</v>
      </c>
      <c r="BA1480" s="13">
        <f t="shared" si="1834"/>
        <v>8.1220555330807338E-4</v>
      </c>
      <c r="BB1480" s="13">
        <f t="shared" si="1835"/>
        <v>2.1320395774336926E-4</v>
      </c>
      <c r="BC1480" s="13">
        <f t="shared" si="1836"/>
        <v>4.477283112610755E-5</v>
      </c>
      <c r="BD1480" s="13">
        <f t="shared" si="1837"/>
        <v>8.8146511279523133E-5</v>
      </c>
      <c r="BE1480" s="13">
        <f t="shared" si="1838"/>
        <v>1.7629302255904662E-4</v>
      </c>
      <c r="BF1480" s="13">
        <f t="shared" si="1839"/>
        <v>1.7629302255904711E-4</v>
      </c>
      <c r="BG1480" s="13">
        <f t="shared" si="1840"/>
        <v>1.1752868170603163E-4</v>
      </c>
      <c r="BH1480" s="13">
        <f t="shared" si="1841"/>
        <v>5.8764340853015966E-5</v>
      </c>
      <c r="BI1480" s="13">
        <f t="shared" si="1842"/>
        <v>2.3505736341206439E-5</v>
      </c>
      <c r="BJ1480" s="14">
        <f t="shared" si="1843"/>
        <v>0.58931393841510882</v>
      </c>
      <c r="BK1480" s="14">
        <f t="shared" si="1844"/>
        <v>0.21736247750635043</v>
      </c>
      <c r="BL1480" s="14">
        <f t="shared" si="1845"/>
        <v>0.18395311547710361</v>
      </c>
      <c r="BM1480" s="14">
        <f t="shared" si="1846"/>
        <v>0.58327267198380517</v>
      </c>
      <c r="BN1480" s="14">
        <f t="shared" si="1847"/>
        <v>0.41208184085841393</v>
      </c>
    </row>
    <row r="1481" spans="1:66" x14ac:dyDescent="0.25">
      <c r="A1481" t="s">
        <v>19</v>
      </c>
      <c r="B1481" t="s">
        <v>252</v>
      </c>
      <c r="C1481" t="s">
        <v>245</v>
      </c>
      <c r="D1481" s="7" t="s">
        <v>511</v>
      </c>
      <c r="E1481" s="10">
        <f>VLOOKUP(A1481,home!$A$2:$E$405,3,FALSE)</f>
        <v>1.6666666666666701</v>
      </c>
      <c r="F1481" s="10">
        <f>VLOOKUP(B1481,home!$B$2:$E$405,3,FALSE)</f>
        <v>0.84</v>
      </c>
      <c r="G1481" s="10">
        <f>VLOOKUP(C1481,away!$B$2:$E$405,4,FALSE)</f>
        <v>0.9</v>
      </c>
      <c r="H1481" s="10">
        <f>VLOOKUP(A1481,away!$A$2:$E$405,3,FALSE)</f>
        <v>1.2</v>
      </c>
      <c r="I1481" s="10">
        <f>VLOOKUP(C1481,away!$B$2:$E$405,3,FALSE)</f>
        <v>0.7</v>
      </c>
      <c r="J1481" s="10">
        <f>VLOOKUP(B1481,home!$B$2:$E$405,4,FALSE)</f>
        <v>1.33</v>
      </c>
      <c r="K1481" s="12">
        <f t="shared" si="1792"/>
        <v>1.2600000000000025</v>
      </c>
      <c r="L1481" s="12">
        <f t="shared" si="1793"/>
        <v>1.1172</v>
      </c>
      <c r="M1481" s="13">
        <f t="shared" si="1794"/>
        <v>9.2810082264484714E-2</v>
      </c>
      <c r="N1481" s="13">
        <f t="shared" si="1795"/>
        <v>0.11694070365325099</v>
      </c>
      <c r="O1481" s="13">
        <f t="shared" si="1796"/>
        <v>0.10368742390588233</v>
      </c>
      <c r="P1481" s="13">
        <f t="shared" si="1797"/>
        <v>0.13064615412141201</v>
      </c>
      <c r="Q1481" s="13">
        <f t="shared" si="1798"/>
        <v>7.3672643301548282E-2</v>
      </c>
      <c r="R1481" s="13">
        <f t="shared" si="1799"/>
        <v>5.7919794993825879E-2</v>
      </c>
      <c r="S1481" s="13">
        <f t="shared" si="1800"/>
        <v>4.5976733266099176E-2</v>
      </c>
      <c r="T1481" s="13">
        <f t="shared" si="1801"/>
        <v>8.2307077096489739E-2</v>
      </c>
      <c r="U1481" s="13">
        <f t="shared" si="1802"/>
        <v>7.2978941692220758E-2</v>
      </c>
      <c r="V1481" s="13">
        <f t="shared" si="1803"/>
        <v>7.1911288966840506E-3</v>
      </c>
      <c r="W1481" s="13">
        <f t="shared" si="1804"/>
        <v>3.0942510186650327E-2</v>
      </c>
      <c r="X1481" s="13">
        <f t="shared" si="1805"/>
        <v>3.4568972380525746E-2</v>
      </c>
      <c r="Y1481" s="13">
        <f t="shared" si="1806"/>
        <v>1.9310227971761688E-2</v>
      </c>
      <c r="Z1481" s="13">
        <f t="shared" si="1807"/>
        <v>2.1569331655700755E-2</v>
      </c>
      <c r="AA1481" s="13">
        <f t="shared" si="1808"/>
        <v>2.7177357886183005E-2</v>
      </c>
      <c r="AB1481" s="13">
        <f t="shared" si="1809"/>
        <v>1.7121735468295329E-2</v>
      </c>
      <c r="AC1481" s="13">
        <f t="shared" si="1810"/>
        <v>6.3267192476581613E-4</v>
      </c>
      <c r="AD1481" s="13">
        <f t="shared" si="1811"/>
        <v>9.7468907087948781E-3</v>
      </c>
      <c r="AE1481" s="13">
        <f t="shared" si="1812"/>
        <v>1.0889226299865638E-2</v>
      </c>
      <c r="AF1481" s="13">
        <f t="shared" si="1813"/>
        <v>6.0827218111049472E-3</v>
      </c>
      <c r="AG1481" s="13">
        <f t="shared" si="1814"/>
        <v>2.2652056024554819E-3</v>
      </c>
      <c r="AH1481" s="13">
        <f t="shared" si="1815"/>
        <v>6.0243143314372216E-3</v>
      </c>
      <c r="AI1481" s="13">
        <f t="shared" si="1816"/>
        <v>7.5906360576109156E-3</v>
      </c>
      <c r="AJ1481" s="13">
        <f t="shared" si="1817"/>
        <v>4.7821007162948872E-3</v>
      </c>
      <c r="AK1481" s="13">
        <f t="shared" si="1818"/>
        <v>2.0084823008438557E-3</v>
      </c>
      <c r="AL1481" s="13">
        <f t="shared" si="1819"/>
        <v>3.5623782147157853E-5</v>
      </c>
      <c r="AM1481" s="13">
        <f t="shared" si="1820"/>
        <v>2.456216458616314E-3</v>
      </c>
      <c r="AN1481" s="13">
        <f t="shared" si="1821"/>
        <v>2.7440850275661458E-3</v>
      </c>
      <c r="AO1481" s="13">
        <f t="shared" si="1822"/>
        <v>1.5328458963984493E-3</v>
      </c>
      <c r="AP1481" s="13">
        <f t="shared" si="1823"/>
        <v>5.7083181181878239E-4</v>
      </c>
      <c r="AQ1481" s="13">
        <f t="shared" si="1824"/>
        <v>1.5943332504098596E-4</v>
      </c>
      <c r="AR1481" s="13">
        <f t="shared" si="1825"/>
        <v>1.346072794216331E-3</v>
      </c>
      <c r="AS1481" s="13">
        <f t="shared" si="1826"/>
        <v>1.6960517207125804E-3</v>
      </c>
      <c r="AT1481" s="13">
        <f t="shared" si="1827"/>
        <v>1.0685125840489279E-3</v>
      </c>
      <c r="AU1481" s="13">
        <f t="shared" si="1828"/>
        <v>4.4877528530055044E-4</v>
      </c>
      <c r="AV1481" s="13">
        <f t="shared" si="1829"/>
        <v>1.4136421486967375E-4</v>
      </c>
      <c r="AW1481" s="13">
        <f t="shared" si="1830"/>
        <v>1.3929611295181667E-6</v>
      </c>
      <c r="AX1481" s="13">
        <f t="shared" si="1831"/>
        <v>5.1580545630942605E-4</v>
      </c>
      <c r="AY1481" s="13">
        <f t="shared" si="1832"/>
        <v>5.7625785578889076E-4</v>
      </c>
      <c r="AZ1481" s="13">
        <f t="shared" si="1833"/>
        <v>3.2189763824367446E-4</v>
      </c>
      <c r="BA1481" s="13">
        <f t="shared" si="1834"/>
        <v>1.1987468048194434E-4</v>
      </c>
      <c r="BB1481" s="13">
        <f t="shared" si="1835"/>
        <v>3.3480998258607061E-5</v>
      </c>
      <c r="BC1481" s="13">
        <f t="shared" si="1836"/>
        <v>7.4809942509031507E-6</v>
      </c>
      <c r="BD1481" s="13">
        <f t="shared" si="1837"/>
        <v>2.5063875428308079E-4</v>
      </c>
      <c r="BE1481" s="13">
        <f t="shared" si="1838"/>
        <v>3.1580483039668245E-4</v>
      </c>
      <c r="BF1481" s="13">
        <f t="shared" si="1839"/>
        <v>1.9895704314991039E-4</v>
      </c>
      <c r="BG1481" s="13">
        <f t="shared" si="1840"/>
        <v>8.3561958122962488E-5</v>
      </c>
      <c r="BH1481" s="13">
        <f t="shared" si="1841"/>
        <v>2.6322016808733255E-5</v>
      </c>
      <c r="BI1481" s="13">
        <f t="shared" si="1842"/>
        <v>6.6331482358007915E-6</v>
      </c>
      <c r="BJ1481" s="14">
        <f t="shared" si="1843"/>
        <v>0.39576438915522194</v>
      </c>
      <c r="BK1481" s="14">
        <f t="shared" si="1844"/>
        <v>0.27786865211138184</v>
      </c>
      <c r="BL1481" s="14">
        <f t="shared" si="1845"/>
        <v>0.30487348170273948</v>
      </c>
      <c r="BM1481" s="14">
        <f t="shared" si="1846"/>
        <v>0.4238241874899803</v>
      </c>
      <c r="BN1481" s="14">
        <f t="shared" si="1847"/>
        <v>0.57567680224040418</v>
      </c>
    </row>
    <row r="1482" spans="1:66" x14ac:dyDescent="0.25">
      <c r="A1482" t="s">
        <v>19</v>
      </c>
      <c r="B1482" t="s">
        <v>146</v>
      </c>
      <c r="C1482" t="s">
        <v>141</v>
      </c>
      <c r="D1482" s="7" t="s">
        <v>511</v>
      </c>
      <c r="E1482" s="10">
        <f>VLOOKUP(A1482,home!$A$2:$E$405,3,FALSE)</f>
        <v>1.6666666666666701</v>
      </c>
      <c r="F1482" s="10">
        <f>VLOOKUP(B1482,home!$B$2:$E$405,3,FALSE)</f>
        <v>0.7</v>
      </c>
      <c r="G1482" s="10">
        <f>VLOOKUP(C1482,away!$B$2:$E$405,4,FALSE)</f>
        <v>0.7</v>
      </c>
      <c r="H1482" s="10">
        <f>VLOOKUP(A1482,away!$A$2:$E$405,3,FALSE)</f>
        <v>1.2</v>
      </c>
      <c r="I1482" s="10">
        <f>VLOOKUP(C1482,away!$B$2:$E$405,3,FALSE)</f>
        <v>0.8</v>
      </c>
      <c r="J1482" s="10">
        <f>VLOOKUP(B1482,home!$B$2:$E$405,4,FALSE)</f>
        <v>1.1100000000000001</v>
      </c>
      <c r="K1482" s="12">
        <f t="shared" si="1792"/>
        <v>0.81666666666666821</v>
      </c>
      <c r="L1482" s="12">
        <f t="shared" si="1793"/>
        <v>1.0656000000000001</v>
      </c>
      <c r="M1482" s="13">
        <f t="shared" si="1794"/>
        <v>0.15224462654152837</v>
      </c>
      <c r="N1482" s="13">
        <f t="shared" si="1795"/>
        <v>0.12433311167558174</v>
      </c>
      <c r="O1482" s="13">
        <f t="shared" si="1796"/>
        <v>0.16223187404265263</v>
      </c>
      <c r="P1482" s="13">
        <f t="shared" si="1797"/>
        <v>0.13248936380149992</v>
      </c>
      <c r="Q1482" s="13">
        <f t="shared" si="1798"/>
        <v>5.0769353934195974E-2</v>
      </c>
      <c r="R1482" s="13">
        <f t="shared" si="1799"/>
        <v>8.6437142489925331E-2</v>
      </c>
      <c r="S1482" s="13">
        <f t="shared" si="1800"/>
        <v>2.8824385988654375E-2</v>
      </c>
      <c r="T1482" s="13">
        <f t="shared" si="1801"/>
        <v>5.4099823552279228E-2</v>
      </c>
      <c r="U1482" s="13">
        <f t="shared" si="1802"/>
        <v>7.0590333033439159E-2</v>
      </c>
      <c r="V1482" s="13">
        <f t="shared" si="1803"/>
        <v>2.787125962529626E-3</v>
      </c>
      <c r="W1482" s="13">
        <f t="shared" si="1804"/>
        <v>1.3820546348753371E-2</v>
      </c>
      <c r="X1482" s="13">
        <f t="shared" si="1805"/>
        <v>1.4727174189231595E-2</v>
      </c>
      <c r="Y1482" s="13">
        <f t="shared" si="1806"/>
        <v>7.8466384080225927E-3</v>
      </c>
      <c r="Z1482" s="13">
        <f t="shared" si="1807"/>
        <v>3.0702473012421481E-2</v>
      </c>
      <c r="AA1482" s="13">
        <f t="shared" si="1808"/>
        <v>2.5073686293477594E-2</v>
      </c>
      <c r="AB1482" s="13">
        <f t="shared" si="1809"/>
        <v>1.0238421903170036E-2</v>
      </c>
      <c r="AC1482" s="13">
        <f t="shared" si="1810"/>
        <v>1.515917811019866E-4</v>
      </c>
      <c r="AD1482" s="13">
        <f t="shared" si="1811"/>
        <v>2.8216948795371515E-3</v>
      </c>
      <c r="AE1482" s="13">
        <f t="shared" si="1812"/>
        <v>3.006798063634789E-3</v>
      </c>
      <c r="AF1482" s="13">
        <f t="shared" si="1813"/>
        <v>1.6020220083046155E-3</v>
      </c>
      <c r="AG1482" s="13">
        <f t="shared" si="1814"/>
        <v>5.6903821734979963E-4</v>
      </c>
      <c r="AH1482" s="13">
        <f t="shared" si="1815"/>
        <v>8.1791388105090825E-3</v>
      </c>
      <c r="AI1482" s="13">
        <f t="shared" si="1816"/>
        <v>6.6796300285824305E-3</v>
      </c>
      <c r="AJ1482" s="13">
        <f t="shared" si="1817"/>
        <v>2.7275155950044973E-3</v>
      </c>
      <c r="AK1482" s="13">
        <f t="shared" si="1818"/>
        <v>7.4249035641789222E-4</v>
      </c>
      <c r="AL1482" s="13">
        <f t="shared" si="1819"/>
        <v>5.2768492634477269E-6</v>
      </c>
      <c r="AM1482" s="13">
        <f t="shared" si="1820"/>
        <v>4.6087683032440248E-4</v>
      </c>
      <c r="AN1482" s="13">
        <f t="shared" si="1821"/>
        <v>4.9111035039368326E-4</v>
      </c>
      <c r="AO1482" s="13">
        <f t="shared" si="1822"/>
        <v>2.6166359468975445E-4</v>
      </c>
      <c r="AP1482" s="13">
        <f t="shared" si="1823"/>
        <v>9.2942908833800798E-5</v>
      </c>
      <c r="AQ1482" s="13">
        <f t="shared" si="1824"/>
        <v>2.4759990913324534E-5</v>
      </c>
      <c r="AR1482" s="13">
        <f t="shared" si="1825"/>
        <v>1.7431380632956964E-3</v>
      </c>
      <c r="AS1482" s="13">
        <f t="shared" si="1826"/>
        <v>1.4235627516914881E-3</v>
      </c>
      <c r="AT1482" s="13">
        <f t="shared" si="1827"/>
        <v>5.8128812360735873E-4</v>
      </c>
      <c r="AU1482" s="13">
        <f t="shared" si="1828"/>
        <v>1.5823954475978127E-4</v>
      </c>
      <c r="AV1482" s="13">
        <f t="shared" si="1829"/>
        <v>3.2307240388455399E-5</v>
      </c>
      <c r="AW1482" s="13">
        <f t="shared" si="1830"/>
        <v>1.2755903619507657E-7</v>
      </c>
      <c r="AX1482" s="13">
        <f t="shared" si="1831"/>
        <v>6.2730457460821547E-5</v>
      </c>
      <c r="AY1482" s="13">
        <f t="shared" si="1832"/>
        <v>6.684557547025145E-5</v>
      </c>
      <c r="AZ1482" s="13">
        <f t="shared" si="1833"/>
        <v>3.5615322610549972E-5</v>
      </c>
      <c r="BA1482" s="13">
        <f t="shared" si="1834"/>
        <v>1.2650562591267352E-5</v>
      </c>
      <c r="BB1482" s="13">
        <f t="shared" si="1835"/>
        <v>3.3701098743136222E-6</v>
      </c>
      <c r="BC1482" s="13">
        <f t="shared" si="1836"/>
        <v>7.182378164137195E-7</v>
      </c>
      <c r="BD1482" s="13">
        <f t="shared" si="1837"/>
        <v>3.0958132004131562E-4</v>
      </c>
      <c r="BE1482" s="13">
        <f t="shared" si="1838"/>
        <v>2.5282474470040824E-4</v>
      </c>
      <c r="BF1482" s="13">
        <f t="shared" si="1839"/>
        <v>1.0323677075266689E-4</v>
      </c>
      <c r="BG1482" s="13">
        <f t="shared" si="1840"/>
        <v>2.8103343149337147E-5</v>
      </c>
      <c r="BH1482" s="13">
        <f t="shared" si="1841"/>
        <v>5.7377658929896774E-6</v>
      </c>
      <c r="BI1482" s="13">
        <f t="shared" si="1842"/>
        <v>9.3716842918831611E-7</v>
      </c>
      <c r="BJ1482" s="14">
        <f t="shared" si="1843"/>
        <v>0.27510948521786949</v>
      </c>
      <c r="BK1482" s="14">
        <f t="shared" si="1844"/>
        <v>0.31656921650004793</v>
      </c>
      <c r="BL1482" s="14">
        <f t="shared" si="1845"/>
        <v>0.37753918938988729</v>
      </c>
      <c r="BM1482" s="14">
        <f t="shared" si="1846"/>
        <v>0.2913481736184082</v>
      </c>
      <c r="BN1482" s="14">
        <f t="shared" si="1847"/>
        <v>0.70850547248538398</v>
      </c>
    </row>
    <row r="1483" spans="1:66" x14ac:dyDescent="0.25">
      <c r="A1483" t="s">
        <v>19</v>
      </c>
      <c r="B1483" t="s">
        <v>154</v>
      </c>
      <c r="C1483" t="s">
        <v>21</v>
      </c>
      <c r="D1483" s="7" t="s">
        <v>511</v>
      </c>
      <c r="E1483" s="10">
        <f>VLOOKUP(A1483,home!$A$2:$E$405,3,FALSE)</f>
        <v>1.6666666666666701</v>
      </c>
      <c r="F1483" s="10">
        <f>VLOOKUP(B1483,home!$B$2:$E$405,3,FALSE)</f>
        <v>0.7</v>
      </c>
      <c r="G1483" s="10">
        <f>VLOOKUP(C1483,away!$B$2:$E$405,4,FALSE)</f>
        <v>0.9</v>
      </c>
      <c r="H1483" s="10">
        <f>VLOOKUP(A1483,away!$A$2:$E$405,3,FALSE)</f>
        <v>1.2</v>
      </c>
      <c r="I1483" s="10">
        <f>VLOOKUP(C1483,away!$B$2:$E$405,3,FALSE)</f>
        <v>0.7</v>
      </c>
      <c r="J1483" s="10">
        <f>VLOOKUP(B1483,home!$B$2:$E$405,4,FALSE)</f>
        <v>0.97</v>
      </c>
      <c r="K1483" s="12">
        <f t="shared" si="1792"/>
        <v>1.050000000000002</v>
      </c>
      <c r="L1483" s="12">
        <f t="shared" si="1793"/>
        <v>0.81479999999999997</v>
      </c>
      <c r="M1483" s="13">
        <f t="shared" si="1794"/>
        <v>0.15492719222501447</v>
      </c>
      <c r="N1483" s="13">
        <f t="shared" si="1795"/>
        <v>0.1626735518362655</v>
      </c>
      <c r="O1483" s="13">
        <f t="shared" si="1796"/>
        <v>0.12623467622494178</v>
      </c>
      <c r="P1483" s="13">
        <f t="shared" si="1797"/>
        <v>0.13254641003618914</v>
      </c>
      <c r="Q1483" s="13">
        <f t="shared" si="1798"/>
        <v>8.5403614714039539E-2</v>
      </c>
      <c r="R1483" s="13">
        <f t="shared" si="1799"/>
        <v>5.1428007094041273E-2</v>
      </c>
      <c r="S1483" s="13">
        <f t="shared" si="1800"/>
        <v>2.8349688910590358E-2</v>
      </c>
      <c r="T1483" s="13">
        <f t="shared" si="1801"/>
        <v>6.9586865268999418E-2</v>
      </c>
      <c r="U1483" s="13">
        <f t="shared" si="1802"/>
        <v>5.3999407448743444E-2</v>
      </c>
      <c r="V1483" s="13">
        <f t="shared" si="1803"/>
        <v>2.6949214278407245E-3</v>
      </c>
      <c r="W1483" s="13">
        <f t="shared" si="1804"/>
        <v>2.9891265149913897E-2</v>
      </c>
      <c r="X1483" s="13">
        <f t="shared" si="1805"/>
        <v>2.4355402844149845E-2</v>
      </c>
      <c r="Y1483" s="13">
        <f t="shared" si="1806"/>
        <v>9.9223911187066444E-3</v>
      </c>
      <c r="Z1483" s="13">
        <f t="shared" si="1807"/>
        <v>1.3967846726741609E-2</v>
      </c>
      <c r="AA1483" s="13">
        <f t="shared" si="1808"/>
        <v>1.4666239063078717E-2</v>
      </c>
      <c r="AB1483" s="13">
        <f t="shared" si="1809"/>
        <v>7.6997755081163405E-3</v>
      </c>
      <c r="AC1483" s="13">
        <f t="shared" si="1810"/>
        <v>1.441008173984286E-4</v>
      </c>
      <c r="AD1483" s="13">
        <f t="shared" si="1811"/>
        <v>7.846457101852413E-3</v>
      </c>
      <c r="AE1483" s="13">
        <f t="shared" si="1812"/>
        <v>6.3932932465893457E-3</v>
      </c>
      <c r="AF1483" s="13">
        <f t="shared" si="1813"/>
        <v>2.6046276686604989E-3</v>
      </c>
      <c r="AG1483" s="13">
        <f t="shared" si="1814"/>
        <v>7.0741687480819148E-4</v>
      </c>
      <c r="AH1483" s="13">
        <f t="shared" si="1815"/>
        <v>2.8452503782372654E-3</v>
      </c>
      <c r="AI1483" s="13">
        <f t="shared" si="1816"/>
        <v>2.9875128971491344E-3</v>
      </c>
      <c r="AJ1483" s="13">
        <f t="shared" si="1817"/>
        <v>1.5684442710032984E-3</v>
      </c>
      <c r="AK1483" s="13">
        <f t="shared" si="1818"/>
        <v>5.4895549485115555E-4</v>
      </c>
      <c r="AL1483" s="13">
        <f t="shared" si="1819"/>
        <v>4.9313605326820761E-6</v>
      </c>
      <c r="AM1483" s="13">
        <f t="shared" si="1820"/>
        <v>1.6477559913890103E-3</v>
      </c>
      <c r="AN1483" s="13">
        <f t="shared" si="1821"/>
        <v>1.3425915817837654E-3</v>
      </c>
      <c r="AO1483" s="13">
        <f t="shared" si="1822"/>
        <v>5.4697181041870604E-4</v>
      </c>
      <c r="AP1483" s="13">
        <f t="shared" si="1823"/>
        <v>1.4855754370972054E-4</v>
      </c>
      <c r="AQ1483" s="13">
        <f t="shared" si="1824"/>
        <v>3.0261171653670069E-5</v>
      </c>
      <c r="AR1483" s="13">
        <f t="shared" si="1825"/>
        <v>4.6366200163754491E-4</v>
      </c>
      <c r="AS1483" s="13">
        <f t="shared" si="1826"/>
        <v>4.8684510171942311E-4</v>
      </c>
      <c r="AT1483" s="13">
        <f t="shared" si="1827"/>
        <v>2.5559367840269755E-4</v>
      </c>
      <c r="AU1483" s="13">
        <f t="shared" si="1828"/>
        <v>8.9457787440944326E-5</v>
      </c>
      <c r="AV1483" s="13">
        <f t="shared" si="1829"/>
        <v>2.3482669203247931E-5</v>
      </c>
      <c r="AW1483" s="13">
        <f t="shared" si="1830"/>
        <v>1.1719378305918967E-7</v>
      </c>
      <c r="AX1483" s="13">
        <f t="shared" si="1831"/>
        <v>2.8835729849307725E-4</v>
      </c>
      <c r="AY1483" s="13">
        <f t="shared" si="1832"/>
        <v>2.3495352681215936E-4</v>
      </c>
      <c r="AZ1483" s="13">
        <f t="shared" si="1833"/>
        <v>9.5720066823273706E-5</v>
      </c>
      <c r="BA1483" s="13">
        <f t="shared" si="1834"/>
        <v>2.5997570149201135E-5</v>
      </c>
      <c r="BB1483" s="13">
        <f t="shared" si="1835"/>
        <v>5.2957050393922713E-6</v>
      </c>
      <c r="BC1483" s="13">
        <f t="shared" si="1836"/>
        <v>8.6298809321936474E-7</v>
      </c>
      <c r="BD1483" s="13">
        <f t="shared" si="1837"/>
        <v>6.2965299822378572E-5</v>
      </c>
      <c r="BE1483" s="13">
        <f t="shared" si="1838"/>
        <v>6.611356481349763E-5</v>
      </c>
      <c r="BF1483" s="13">
        <f t="shared" si="1839"/>
        <v>3.4709621527086317E-5</v>
      </c>
      <c r="BG1483" s="13">
        <f t="shared" si="1840"/>
        <v>1.2148367534480234E-5</v>
      </c>
      <c r="BH1483" s="13">
        <f t="shared" si="1841"/>
        <v>3.1889464778010674E-6</v>
      </c>
      <c r="BI1483" s="13">
        <f t="shared" si="1842"/>
        <v>6.696787603382256E-7</v>
      </c>
      <c r="BJ1483" s="14">
        <f t="shared" si="1843"/>
        <v>0.40375221107835041</v>
      </c>
      <c r="BK1483" s="14">
        <f t="shared" si="1844"/>
        <v>0.31890219830437794</v>
      </c>
      <c r="BL1483" s="14">
        <f t="shared" si="1845"/>
        <v>0.26347710509750188</v>
      </c>
      <c r="BM1483" s="14">
        <f t="shared" si="1846"/>
        <v>0.28665107274345109</v>
      </c>
      <c r="BN1483" s="14">
        <f t="shared" si="1847"/>
        <v>0.7132134521304917</v>
      </c>
    </row>
    <row r="1484" spans="1:66" x14ac:dyDescent="0.25">
      <c r="A1484" t="s">
        <v>19</v>
      </c>
      <c r="B1484" t="s">
        <v>139</v>
      </c>
      <c r="C1484" t="s">
        <v>246</v>
      </c>
      <c r="D1484" s="7" t="s">
        <v>511</v>
      </c>
      <c r="E1484" s="10">
        <f>VLOOKUP(A1484,home!$A$2:$E$405,3,FALSE)</f>
        <v>1.6666666666666701</v>
      </c>
      <c r="F1484" s="10">
        <f>VLOOKUP(B1484,home!$B$2:$E$405,3,FALSE)</f>
        <v>1.3</v>
      </c>
      <c r="G1484" s="10">
        <f>VLOOKUP(C1484,away!$B$2:$E$405,4,FALSE)</f>
        <v>0.8</v>
      </c>
      <c r="H1484" s="10">
        <f>VLOOKUP(A1484,away!$A$2:$E$405,3,FALSE)</f>
        <v>1.2</v>
      </c>
      <c r="I1484" s="10">
        <f>VLOOKUP(C1484,away!$B$2:$E$405,3,FALSE)</f>
        <v>1</v>
      </c>
      <c r="J1484" s="10">
        <f>VLOOKUP(B1484,home!$B$2:$E$405,4,FALSE)</f>
        <v>0.97</v>
      </c>
      <c r="K1484" s="12">
        <f t="shared" si="1792"/>
        <v>1.7333333333333369</v>
      </c>
      <c r="L1484" s="12">
        <f t="shared" si="1793"/>
        <v>1.1639999999999999</v>
      </c>
      <c r="M1484" s="13">
        <f t="shared" si="1794"/>
        <v>5.5170144455356417E-2</v>
      </c>
      <c r="N1484" s="13">
        <f t="shared" si="1795"/>
        <v>9.5628250389284658E-2</v>
      </c>
      <c r="O1484" s="13">
        <f t="shared" si="1796"/>
        <v>6.4218048146034865E-2</v>
      </c>
      <c r="P1484" s="13">
        <f t="shared" si="1797"/>
        <v>0.11131128345312734</v>
      </c>
      <c r="Q1484" s="13">
        <f t="shared" si="1798"/>
        <v>8.287781700404688E-2</v>
      </c>
      <c r="R1484" s="13">
        <f t="shared" si="1799"/>
        <v>3.7374904020992299E-2</v>
      </c>
      <c r="S1484" s="13">
        <f t="shared" si="1800"/>
        <v>5.6145411373757559E-2</v>
      </c>
      <c r="T1484" s="13">
        <f t="shared" si="1801"/>
        <v>9.6469778992710573E-2</v>
      </c>
      <c r="U1484" s="13">
        <f t="shared" si="1802"/>
        <v>6.4783166969720127E-2</v>
      </c>
      <c r="V1484" s="13">
        <f t="shared" si="1803"/>
        <v>1.2586553554188164E-2</v>
      </c>
      <c r="W1484" s="13">
        <f t="shared" si="1804"/>
        <v>4.7884960935671642E-2</v>
      </c>
      <c r="X1484" s="13">
        <f t="shared" si="1805"/>
        <v>5.573809452912179E-2</v>
      </c>
      <c r="Y1484" s="13">
        <f t="shared" si="1806"/>
        <v>3.2439571015948888E-2</v>
      </c>
      <c r="Z1484" s="13">
        <f t="shared" si="1807"/>
        <v>1.4501462760145007E-2</v>
      </c>
      <c r="AA1484" s="13">
        <f t="shared" si="1808"/>
        <v>2.5135868784251399E-2</v>
      </c>
      <c r="AB1484" s="13">
        <f t="shared" si="1809"/>
        <v>2.1784419613017927E-2</v>
      </c>
      <c r="AC1484" s="13">
        <f t="shared" si="1810"/>
        <v>1.5871644031831308E-3</v>
      </c>
      <c r="AD1484" s="13">
        <f t="shared" si="1811"/>
        <v>2.0750149738791083E-2</v>
      </c>
      <c r="AE1484" s="13">
        <f t="shared" si="1812"/>
        <v>2.4153174295952821E-2</v>
      </c>
      <c r="AF1484" s="13">
        <f t="shared" si="1813"/>
        <v>1.4057147440244545E-2</v>
      </c>
      <c r="AG1484" s="13">
        <f t="shared" si="1814"/>
        <v>5.4541732068148817E-3</v>
      </c>
      <c r="AH1484" s="13">
        <f t="shared" si="1815"/>
        <v>4.2199256632021983E-3</v>
      </c>
      <c r="AI1484" s="13">
        <f t="shared" si="1816"/>
        <v>7.3145378162171584E-3</v>
      </c>
      <c r="AJ1484" s="13">
        <f t="shared" si="1817"/>
        <v>6.3392661073882178E-3</v>
      </c>
      <c r="AK1484" s="13">
        <f t="shared" si="1818"/>
        <v>3.6626870842687564E-3</v>
      </c>
      <c r="AL1484" s="13">
        <f t="shared" si="1819"/>
        <v>1.2809051599449144E-4</v>
      </c>
      <c r="AM1484" s="13">
        <f t="shared" si="1820"/>
        <v>7.1933852427809161E-3</v>
      </c>
      <c r="AN1484" s="13">
        <f t="shared" si="1821"/>
        <v>8.3731004225969866E-3</v>
      </c>
      <c r="AO1484" s="13">
        <f t="shared" si="1822"/>
        <v>4.873144445951447E-3</v>
      </c>
      <c r="AP1484" s="13">
        <f t="shared" si="1823"/>
        <v>1.8907800450291608E-3</v>
      </c>
      <c r="AQ1484" s="13">
        <f t="shared" si="1824"/>
        <v>5.5021699310348591E-4</v>
      </c>
      <c r="AR1484" s="13">
        <f t="shared" si="1825"/>
        <v>9.823986943934711E-4</v>
      </c>
      <c r="AS1484" s="13">
        <f t="shared" si="1826"/>
        <v>1.7028244036153535E-3</v>
      </c>
      <c r="AT1484" s="13">
        <f t="shared" si="1827"/>
        <v>1.4757811497999763E-3</v>
      </c>
      <c r="AU1484" s="13">
        <f t="shared" si="1828"/>
        <v>8.5267355321776606E-4</v>
      </c>
      <c r="AV1484" s="13">
        <f t="shared" si="1829"/>
        <v>3.6949187306103265E-4</v>
      </c>
      <c r="AW1484" s="13">
        <f t="shared" si="1830"/>
        <v>7.1787618075135119E-6</v>
      </c>
      <c r="AX1484" s="13">
        <f t="shared" si="1831"/>
        <v>2.0780890701367154E-3</v>
      </c>
      <c r="AY1484" s="13">
        <f t="shared" si="1832"/>
        <v>2.4188956776391365E-3</v>
      </c>
      <c r="AZ1484" s="13">
        <f t="shared" si="1833"/>
        <v>1.4077972843859778E-3</v>
      </c>
      <c r="BA1484" s="13">
        <f t="shared" si="1834"/>
        <v>5.4622534634175921E-4</v>
      </c>
      <c r="BB1484" s="13">
        <f t="shared" si="1835"/>
        <v>1.5895157578545195E-4</v>
      </c>
      <c r="BC1484" s="13">
        <f t="shared" si="1836"/>
        <v>3.7003926842853196E-5</v>
      </c>
      <c r="BD1484" s="13">
        <f t="shared" si="1837"/>
        <v>1.9058534671233319E-4</v>
      </c>
      <c r="BE1484" s="13">
        <f t="shared" si="1838"/>
        <v>3.3034793430137822E-4</v>
      </c>
      <c r="BF1484" s="13">
        <f t="shared" si="1839"/>
        <v>2.8630154306119506E-4</v>
      </c>
      <c r="BG1484" s="13">
        <f t="shared" si="1840"/>
        <v>1.6541866932424644E-4</v>
      </c>
      <c r="BH1484" s="13">
        <f t="shared" si="1841"/>
        <v>7.1681423373840252E-5</v>
      </c>
      <c r="BI1484" s="13">
        <f t="shared" si="1842"/>
        <v>2.4849560102931312E-5</v>
      </c>
      <c r="BJ1484" s="14">
        <f t="shared" si="1843"/>
        <v>0.50498070757918168</v>
      </c>
      <c r="BK1484" s="14">
        <f t="shared" si="1844"/>
        <v>0.23934754343324624</v>
      </c>
      <c r="BL1484" s="14">
        <f t="shared" si="1845"/>
        <v>0.24128517835605648</v>
      </c>
      <c r="BM1484" s="14">
        <f t="shared" si="1846"/>
        <v>0.55112272774395543</v>
      </c>
      <c r="BN1484" s="14">
        <f t="shared" si="1847"/>
        <v>0.44658044746884251</v>
      </c>
    </row>
    <row r="1485" spans="1:66" x14ac:dyDescent="0.25">
      <c r="A1485" t="s">
        <v>485</v>
      </c>
      <c r="B1485" t="s">
        <v>487</v>
      </c>
      <c r="C1485" t="s">
        <v>496</v>
      </c>
      <c r="D1485" s="7" t="s">
        <v>511</v>
      </c>
      <c r="E1485" s="10">
        <f>VLOOKUP(A1485,home!$A$2:$E$405,3,FALSE)</f>
        <v>1.41071428571429</v>
      </c>
      <c r="F1485" s="10">
        <f>VLOOKUP(B1485,home!$B$2:$E$405,3,FALSE)</f>
        <v>0</v>
      </c>
      <c r="G1485" s="10">
        <f>VLOOKUP(C1485,away!$B$2:$E$405,4,FALSE)</f>
        <v>0.53</v>
      </c>
      <c r="H1485" s="10">
        <f>VLOOKUP(A1485,away!$A$2:$E$405,3,FALSE)</f>
        <v>1.1071428571428601</v>
      </c>
      <c r="I1485" s="10">
        <f>VLOOKUP(C1485,away!$B$2:$E$405,3,FALSE)</f>
        <v>1.42</v>
      </c>
      <c r="J1485" s="10">
        <f>VLOOKUP(B1485,home!$B$2:$E$405,4,FALSE)</f>
        <v>0</v>
      </c>
      <c r="K1485" s="12">
        <f t="shared" si="1792"/>
        <v>0</v>
      </c>
      <c r="L1485" s="12">
        <f t="shared" si="1793"/>
        <v>0</v>
      </c>
      <c r="M1485" s="13">
        <f t="shared" si="1794"/>
        <v>1</v>
      </c>
      <c r="N1485" s="13">
        <f t="shared" si="1795"/>
        <v>0</v>
      </c>
      <c r="O1485" s="13">
        <f t="shared" si="1796"/>
        <v>0</v>
      </c>
      <c r="P1485" s="13">
        <f t="shared" si="1797"/>
        <v>0</v>
      </c>
      <c r="Q1485" s="13">
        <f t="shared" si="1798"/>
        <v>0</v>
      </c>
      <c r="R1485" s="13">
        <f t="shared" si="1799"/>
        <v>0</v>
      </c>
      <c r="S1485" s="13">
        <f t="shared" si="1800"/>
        <v>0</v>
      </c>
      <c r="T1485" s="13">
        <f t="shared" si="1801"/>
        <v>0</v>
      </c>
      <c r="U1485" s="13">
        <f t="shared" si="1802"/>
        <v>0</v>
      </c>
      <c r="V1485" s="13">
        <f t="shared" si="1803"/>
        <v>0</v>
      </c>
      <c r="W1485" s="13">
        <f t="shared" si="1804"/>
        <v>0</v>
      </c>
      <c r="X1485" s="13">
        <f t="shared" si="1805"/>
        <v>0</v>
      </c>
      <c r="Y1485" s="13">
        <f t="shared" si="1806"/>
        <v>0</v>
      </c>
      <c r="Z1485" s="13">
        <f t="shared" si="1807"/>
        <v>0</v>
      </c>
      <c r="AA1485" s="13">
        <f t="shared" si="1808"/>
        <v>0</v>
      </c>
      <c r="AB1485" s="13">
        <f t="shared" si="1809"/>
        <v>0</v>
      </c>
      <c r="AC1485" s="13">
        <f t="shared" si="1810"/>
        <v>0</v>
      </c>
      <c r="AD1485" s="13">
        <f t="shared" si="1811"/>
        <v>0</v>
      </c>
      <c r="AE1485" s="13">
        <f t="shared" si="1812"/>
        <v>0</v>
      </c>
      <c r="AF1485" s="13">
        <f t="shared" si="1813"/>
        <v>0</v>
      </c>
      <c r="AG1485" s="13">
        <f t="shared" si="1814"/>
        <v>0</v>
      </c>
      <c r="AH1485" s="13">
        <f t="shared" si="1815"/>
        <v>0</v>
      </c>
      <c r="AI1485" s="13">
        <f t="shared" si="1816"/>
        <v>0</v>
      </c>
      <c r="AJ1485" s="13">
        <f t="shared" si="1817"/>
        <v>0</v>
      </c>
      <c r="AK1485" s="13">
        <f t="shared" si="1818"/>
        <v>0</v>
      </c>
      <c r="AL1485" s="13">
        <f t="shared" si="1819"/>
        <v>0</v>
      </c>
      <c r="AM1485" s="13">
        <f t="shared" si="1820"/>
        <v>0</v>
      </c>
      <c r="AN1485" s="13">
        <f t="shared" si="1821"/>
        <v>0</v>
      </c>
      <c r="AO1485" s="13">
        <f t="shared" si="1822"/>
        <v>0</v>
      </c>
      <c r="AP1485" s="13">
        <f t="shared" si="1823"/>
        <v>0</v>
      </c>
      <c r="AQ1485" s="13">
        <f t="shared" si="1824"/>
        <v>0</v>
      </c>
      <c r="AR1485" s="13">
        <f t="shared" si="1825"/>
        <v>0</v>
      </c>
      <c r="AS1485" s="13">
        <f t="shared" si="1826"/>
        <v>0</v>
      </c>
      <c r="AT1485" s="13">
        <f t="shared" si="1827"/>
        <v>0</v>
      </c>
      <c r="AU1485" s="13">
        <f t="shared" si="1828"/>
        <v>0</v>
      </c>
      <c r="AV1485" s="13">
        <f t="shared" si="1829"/>
        <v>0</v>
      </c>
      <c r="AW1485" s="13">
        <f t="shared" si="1830"/>
        <v>0</v>
      </c>
      <c r="AX1485" s="13">
        <f t="shared" si="1831"/>
        <v>0</v>
      </c>
      <c r="AY1485" s="13">
        <f t="shared" si="1832"/>
        <v>0</v>
      </c>
      <c r="AZ1485" s="13">
        <f t="shared" si="1833"/>
        <v>0</v>
      </c>
      <c r="BA1485" s="13">
        <f t="shared" si="1834"/>
        <v>0</v>
      </c>
      <c r="BB1485" s="13">
        <f t="shared" si="1835"/>
        <v>0</v>
      </c>
      <c r="BC1485" s="13">
        <f t="shared" si="1836"/>
        <v>0</v>
      </c>
      <c r="BD1485" s="13">
        <f t="shared" si="1837"/>
        <v>0</v>
      </c>
      <c r="BE1485" s="13">
        <f t="shared" si="1838"/>
        <v>0</v>
      </c>
      <c r="BF1485" s="13">
        <f t="shared" si="1839"/>
        <v>0</v>
      </c>
      <c r="BG1485" s="13">
        <f t="shared" si="1840"/>
        <v>0</v>
      </c>
      <c r="BH1485" s="13">
        <f t="shared" si="1841"/>
        <v>0</v>
      </c>
      <c r="BI1485" s="13">
        <f t="shared" si="1842"/>
        <v>0</v>
      </c>
      <c r="BJ1485" s="14">
        <f t="shared" si="1843"/>
        <v>0</v>
      </c>
      <c r="BK1485" s="14">
        <f t="shared" si="1844"/>
        <v>1</v>
      </c>
      <c r="BL1485" s="14">
        <f t="shared" si="1845"/>
        <v>0</v>
      </c>
      <c r="BM1485" s="14">
        <f t="shared" si="1846"/>
        <v>0</v>
      </c>
      <c r="BN1485" s="14">
        <f t="shared" si="1847"/>
        <v>1</v>
      </c>
    </row>
    <row r="1486" spans="1:66" x14ac:dyDescent="0.25">
      <c r="A1486" t="s">
        <v>485</v>
      </c>
      <c r="B1486" t="s">
        <v>488</v>
      </c>
      <c r="C1486" t="s">
        <v>490</v>
      </c>
      <c r="D1486" s="7" t="s">
        <v>511</v>
      </c>
      <c r="E1486" s="10">
        <f>VLOOKUP(A1486,home!$A$2:$E$405,3,FALSE)</f>
        <v>1.41071428571429</v>
      </c>
      <c r="F1486" s="10">
        <f>VLOOKUP(B1486,home!$B$2:$E$405,3,FALSE)</f>
        <v>2.2999999999999998</v>
      </c>
      <c r="G1486" s="10">
        <f>VLOOKUP(C1486,away!$B$2:$E$405,4,FALSE)</f>
        <v>1.95</v>
      </c>
      <c r="H1486" s="10">
        <f>VLOOKUP(A1486,away!$A$2:$E$405,3,FALSE)</f>
        <v>1.1071428571428601</v>
      </c>
      <c r="I1486" s="10">
        <f>VLOOKUP(C1486,away!$B$2:$E$405,3,FALSE)</f>
        <v>1.59</v>
      </c>
      <c r="J1486" s="10">
        <f>VLOOKUP(B1486,home!$B$2:$E$405,4,FALSE)</f>
        <v>0.45</v>
      </c>
      <c r="K1486" s="12">
        <f t="shared" si="1792"/>
        <v>6.32705357142859</v>
      </c>
      <c r="L1486" s="12">
        <f t="shared" si="1793"/>
        <v>0.79216071428571644</v>
      </c>
      <c r="M1486" s="13">
        <f t="shared" si="1794"/>
        <v>8.0940246042449863E-4</v>
      </c>
      <c r="N1486" s="13">
        <f t="shared" si="1795"/>
        <v>5.121132727951911E-3</v>
      </c>
      <c r="O1486" s="13">
        <f t="shared" si="1796"/>
        <v>6.4117683119448707E-4</v>
      </c>
      <c r="P1486" s="13">
        <f t="shared" si="1797"/>
        <v>4.0567601597263454E-3</v>
      </c>
      <c r="Q1486" s="13">
        <f t="shared" si="1798"/>
        <v>1.6200840558073987E-2</v>
      </c>
      <c r="R1486" s="13">
        <f t="shared" si="1799"/>
        <v>2.539575482912386E-4</v>
      </c>
      <c r="S1486" s="13">
        <f t="shared" si="1800"/>
        <v>5.0831643706987697E-3</v>
      </c>
      <c r="T1486" s="13">
        <f t="shared" si="1801"/>
        <v>1.2833669428512894E-2</v>
      </c>
      <c r="U1486" s="13">
        <f t="shared" si="1802"/>
        <v>1.6068030129073297E-3</v>
      </c>
      <c r="V1486" s="13">
        <f t="shared" si="1803"/>
        <v>2.8307822008151878E-3</v>
      </c>
      <c r="W1486" s="13">
        <f t="shared" si="1804"/>
        <v>3.4167862037702397E-2</v>
      </c>
      <c r="X1486" s="13">
        <f t="shared" si="1805"/>
        <v>2.7066437997402142E-2</v>
      </c>
      <c r="Y1486" s="13">
        <f t="shared" si="1806"/>
        <v>1.0720484428596071E-2</v>
      </c>
      <c r="Z1486" s="13">
        <f t="shared" si="1807"/>
        <v>6.705839761754564E-5</v>
      </c>
      <c r="AA1486" s="13">
        <f t="shared" si="1808"/>
        <v>4.2428207414037049E-4</v>
      </c>
      <c r="AB1486" s="13">
        <f t="shared" si="1809"/>
        <v>1.3422277062414805E-3</v>
      </c>
      <c r="AC1486" s="13">
        <f t="shared" si="1810"/>
        <v>8.8675018104611501E-4</v>
      </c>
      <c r="AD1486" s="13">
        <f t="shared" si="1811"/>
        <v>5.4045473383431082E-2</v>
      </c>
      <c r="AE1486" s="13">
        <f t="shared" si="1812"/>
        <v>4.2812700799328439E-2</v>
      </c>
      <c r="AF1486" s="13">
        <f t="shared" si="1813"/>
        <v>1.6957269822848342E-2</v>
      </c>
      <c r="AG1486" s="13">
        <f t="shared" si="1814"/>
        <v>4.4776276584010555E-3</v>
      </c>
      <c r="AH1486" s="13">
        <f t="shared" si="1815"/>
        <v>1.3280257038892632E-5</v>
      </c>
      <c r="AI1486" s="13">
        <f t="shared" si="1816"/>
        <v>8.4024897727415294E-5</v>
      </c>
      <c r="AJ1486" s="13">
        <f t="shared" si="1817"/>
        <v>2.6581501462758249E-4</v>
      </c>
      <c r="AK1486" s="13">
        <f t="shared" si="1818"/>
        <v>5.6060861254626283E-4</v>
      </c>
      <c r="AL1486" s="13">
        <f t="shared" si="1819"/>
        <v>1.7777721131271828E-4</v>
      </c>
      <c r="AM1486" s="13">
        <f t="shared" si="1820"/>
        <v>6.8389721078037286E-2</v>
      </c>
      <c r="AN1486" s="13">
        <f t="shared" si="1821"/>
        <v>5.4175650298978931E-2</v>
      </c>
      <c r="AO1486" s="13">
        <f t="shared" si="1822"/>
        <v>2.1457910918866171E-2</v>
      </c>
      <c r="AP1486" s="13">
        <f t="shared" si="1823"/>
        <v>5.6660380135227671E-3</v>
      </c>
      <c r="AQ1486" s="13">
        <f t="shared" si="1824"/>
        <v>1.1221031799905541E-3</v>
      </c>
      <c r="AR1486" s="13">
        <f t="shared" si="1825"/>
        <v>2.104019580365421E-6</v>
      </c>
      <c r="AS1486" s="13">
        <f t="shared" si="1826"/>
        <v>1.3312244600306717E-5</v>
      </c>
      <c r="AT1486" s="13">
        <f t="shared" si="1827"/>
        <v>4.211364237105079E-5</v>
      </c>
      <c r="AU1486" s="13">
        <f t="shared" si="1828"/>
        <v>8.8818423789874438E-5</v>
      </c>
      <c r="AV1486" s="13">
        <f t="shared" si="1829"/>
        <v>1.4048973136209579E-4</v>
      </c>
      <c r="AW1486" s="13">
        <f t="shared" si="1830"/>
        <v>2.4750752129692737E-5</v>
      </c>
      <c r="AX1486" s="13">
        <f t="shared" si="1831"/>
        <v>7.2117571499300162E-2</v>
      </c>
      <c r="AY1486" s="13">
        <f t="shared" si="1832"/>
        <v>5.7128706951436833E-2</v>
      </c>
      <c r="AZ1486" s="13">
        <f t="shared" si="1833"/>
        <v>2.2627558652434789E-2</v>
      </c>
      <c r="BA1486" s="13">
        <f t="shared" si="1834"/>
        <v>5.9748876748848961E-3</v>
      </c>
      <c r="BB1486" s="13">
        <f t="shared" si="1835"/>
        <v>1.1832678220784355E-3</v>
      </c>
      <c r="BC1486" s="13">
        <f t="shared" si="1836"/>
        <v>1.8746765662579155E-4</v>
      </c>
      <c r="BD1486" s="13">
        <f t="shared" si="1837"/>
        <v>2.7778694227556742E-7</v>
      </c>
      <c r="BE1486" s="13">
        <f t="shared" si="1838"/>
        <v>1.7575728652208563E-6</v>
      </c>
      <c r="BF1486" s="13">
        <f t="shared" si="1839"/>
        <v>5.5601288369707992E-6</v>
      </c>
      <c r="BG1486" s="13">
        <f t="shared" si="1840"/>
        <v>1.1726411005186396E-5</v>
      </c>
      <c r="BH1486" s="13">
        <f t="shared" si="1841"/>
        <v>1.8548407657601035E-5</v>
      </c>
      <c r="BI1486" s="13">
        <f t="shared" si="1842"/>
        <v>2.3471353782867605E-5</v>
      </c>
      <c r="BJ1486" s="14">
        <f t="shared" si="1843"/>
        <v>0.53443438258840492</v>
      </c>
      <c r="BK1486" s="14">
        <f t="shared" si="1844"/>
        <v>7.0973343535460462E-2</v>
      </c>
      <c r="BL1486" s="14">
        <f t="shared" si="1845"/>
        <v>5.5403556775088757E-3</v>
      </c>
      <c r="BM1486" s="14">
        <f t="shared" si="1846"/>
        <v>0.52682791371402227</v>
      </c>
      <c r="BN1486" s="14">
        <f t="shared" si="1847"/>
        <v>2.7083270285662465E-2</v>
      </c>
    </row>
    <row r="1487" spans="1:66" x14ac:dyDescent="0.25">
      <c r="A1487" t="s">
        <v>485</v>
      </c>
      <c r="B1487" t="s">
        <v>491</v>
      </c>
      <c r="C1487" t="s">
        <v>486</v>
      </c>
      <c r="D1487" s="7" t="s">
        <v>511</v>
      </c>
      <c r="E1487" s="10">
        <f>VLOOKUP(A1487,home!$A$2:$E$405,3,FALSE)</f>
        <v>1.41071428571429</v>
      </c>
      <c r="F1487" s="10">
        <f>VLOOKUP(B1487,home!$B$2:$E$405,3,FALSE)</f>
        <v>0</v>
      </c>
      <c r="G1487" s="10">
        <f>VLOOKUP(C1487,away!$B$2:$E$405,4,FALSE)</f>
        <v>1.89</v>
      </c>
      <c r="H1487" s="10">
        <f>VLOOKUP(A1487,away!$A$2:$E$405,3,FALSE)</f>
        <v>1.1071428571428601</v>
      </c>
      <c r="I1487" s="10">
        <f>VLOOKUP(C1487,away!$B$2:$E$405,3,FALSE)</f>
        <v>1.18</v>
      </c>
      <c r="J1487" s="10">
        <f>VLOOKUP(B1487,home!$B$2:$E$405,4,FALSE)</f>
        <v>0</v>
      </c>
      <c r="K1487" s="12">
        <f t="shared" si="1792"/>
        <v>0</v>
      </c>
      <c r="L1487" s="12">
        <f t="shared" si="1793"/>
        <v>0</v>
      </c>
      <c r="M1487" s="13">
        <f t="shared" si="1794"/>
        <v>1</v>
      </c>
      <c r="N1487" s="13">
        <f t="shared" si="1795"/>
        <v>0</v>
      </c>
      <c r="O1487" s="13">
        <f t="shared" si="1796"/>
        <v>0</v>
      </c>
      <c r="P1487" s="13">
        <f t="shared" si="1797"/>
        <v>0</v>
      </c>
      <c r="Q1487" s="13">
        <f t="shared" si="1798"/>
        <v>0</v>
      </c>
      <c r="R1487" s="13">
        <f t="shared" si="1799"/>
        <v>0</v>
      </c>
      <c r="S1487" s="13">
        <f t="shared" si="1800"/>
        <v>0</v>
      </c>
      <c r="T1487" s="13">
        <f t="shared" si="1801"/>
        <v>0</v>
      </c>
      <c r="U1487" s="13">
        <f t="shared" si="1802"/>
        <v>0</v>
      </c>
      <c r="V1487" s="13">
        <f t="shared" si="1803"/>
        <v>0</v>
      </c>
      <c r="W1487" s="13">
        <f t="shared" si="1804"/>
        <v>0</v>
      </c>
      <c r="X1487" s="13">
        <f t="shared" si="1805"/>
        <v>0</v>
      </c>
      <c r="Y1487" s="13">
        <f t="shared" si="1806"/>
        <v>0</v>
      </c>
      <c r="Z1487" s="13">
        <f t="shared" si="1807"/>
        <v>0</v>
      </c>
      <c r="AA1487" s="13">
        <f t="shared" si="1808"/>
        <v>0</v>
      </c>
      <c r="AB1487" s="13">
        <f t="shared" si="1809"/>
        <v>0</v>
      </c>
      <c r="AC1487" s="13">
        <f t="shared" si="1810"/>
        <v>0</v>
      </c>
      <c r="AD1487" s="13">
        <f t="shared" si="1811"/>
        <v>0</v>
      </c>
      <c r="AE1487" s="13">
        <f t="shared" si="1812"/>
        <v>0</v>
      </c>
      <c r="AF1487" s="13">
        <f t="shared" si="1813"/>
        <v>0</v>
      </c>
      <c r="AG1487" s="13">
        <f t="shared" si="1814"/>
        <v>0</v>
      </c>
      <c r="AH1487" s="13">
        <f t="shared" si="1815"/>
        <v>0</v>
      </c>
      <c r="AI1487" s="13">
        <f t="shared" si="1816"/>
        <v>0</v>
      </c>
      <c r="AJ1487" s="13">
        <f t="shared" si="1817"/>
        <v>0</v>
      </c>
      <c r="AK1487" s="13">
        <f t="shared" si="1818"/>
        <v>0</v>
      </c>
      <c r="AL1487" s="13">
        <f t="shared" si="1819"/>
        <v>0</v>
      </c>
      <c r="AM1487" s="13">
        <f t="shared" si="1820"/>
        <v>0</v>
      </c>
      <c r="AN1487" s="13">
        <f t="shared" si="1821"/>
        <v>0</v>
      </c>
      <c r="AO1487" s="13">
        <f t="shared" si="1822"/>
        <v>0</v>
      </c>
      <c r="AP1487" s="13">
        <f t="shared" si="1823"/>
        <v>0</v>
      </c>
      <c r="AQ1487" s="13">
        <f t="shared" si="1824"/>
        <v>0</v>
      </c>
      <c r="AR1487" s="13">
        <f t="shared" si="1825"/>
        <v>0</v>
      </c>
      <c r="AS1487" s="13">
        <f t="shared" si="1826"/>
        <v>0</v>
      </c>
      <c r="AT1487" s="13">
        <f t="shared" si="1827"/>
        <v>0</v>
      </c>
      <c r="AU1487" s="13">
        <f t="shared" si="1828"/>
        <v>0</v>
      </c>
      <c r="AV1487" s="13">
        <f t="shared" si="1829"/>
        <v>0</v>
      </c>
      <c r="AW1487" s="13">
        <f t="shared" si="1830"/>
        <v>0</v>
      </c>
      <c r="AX1487" s="13">
        <f t="shared" si="1831"/>
        <v>0</v>
      </c>
      <c r="AY1487" s="13">
        <f t="shared" si="1832"/>
        <v>0</v>
      </c>
      <c r="AZ1487" s="13">
        <f t="shared" si="1833"/>
        <v>0</v>
      </c>
      <c r="BA1487" s="13">
        <f t="shared" si="1834"/>
        <v>0</v>
      </c>
      <c r="BB1487" s="13">
        <f t="shared" si="1835"/>
        <v>0</v>
      </c>
      <c r="BC1487" s="13">
        <f t="shared" si="1836"/>
        <v>0</v>
      </c>
      <c r="BD1487" s="13">
        <f t="shared" si="1837"/>
        <v>0</v>
      </c>
      <c r="BE1487" s="13">
        <f t="shared" si="1838"/>
        <v>0</v>
      </c>
      <c r="BF1487" s="13">
        <f t="shared" si="1839"/>
        <v>0</v>
      </c>
      <c r="BG1487" s="13">
        <f t="shared" si="1840"/>
        <v>0</v>
      </c>
      <c r="BH1487" s="13">
        <f t="shared" si="1841"/>
        <v>0</v>
      </c>
      <c r="BI1487" s="13">
        <f t="shared" si="1842"/>
        <v>0</v>
      </c>
      <c r="BJ1487" s="14">
        <f t="shared" si="1843"/>
        <v>0</v>
      </c>
      <c r="BK1487" s="14">
        <f t="shared" si="1844"/>
        <v>1</v>
      </c>
      <c r="BL1487" s="14">
        <f t="shared" si="1845"/>
        <v>0</v>
      </c>
      <c r="BM1487" s="14">
        <f t="shared" si="1846"/>
        <v>0</v>
      </c>
      <c r="BN1487" s="14">
        <f t="shared" si="1847"/>
        <v>1</v>
      </c>
    </row>
    <row r="1488" spans="1:66" x14ac:dyDescent="0.25">
      <c r="A1488" t="s">
        <v>485</v>
      </c>
      <c r="B1488" t="s">
        <v>492</v>
      </c>
      <c r="C1488" t="s">
        <v>494</v>
      </c>
      <c r="D1488" s="7" t="s">
        <v>511</v>
      </c>
      <c r="E1488" s="10">
        <f>VLOOKUP(A1488,home!$A$2:$E$405,3,FALSE)</f>
        <v>1.41071428571429</v>
      </c>
      <c r="F1488" s="10">
        <f>VLOOKUP(B1488,home!$B$2:$E$405,3,FALSE)</f>
        <v>1.77</v>
      </c>
      <c r="G1488" s="10">
        <f>VLOOKUP(C1488,away!$B$2:$E$405,4,FALSE)</f>
        <v>1.24</v>
      </c>
      <c r="H1488" s="10">
        <f>VLOOKUP(A1488,away!$A$2:$E$405,3,FALSE)</f>
        <v>1.1071428571428601</v>
      </c>
      <c r="I1488" s="10">
        <f>VLOOKUP(C1488,away!$B$2:$E$405,3,FALSE)</f>
        <v>1.59</v>
      </c>
      <c r="J1488" s="10">
        <f>VLOOKUP(B1488,home!$B$2:$E$405,4,FALSE)</f>
        <v>1.35</v>
      </c>
      <c r="K1488" s="12">
        <f t="shared" si="1792"/>
        <v>3.0962357142857235</v>
      </c>
      <c r="L1488" s="12">
        <f t="shared" si="1793"/>
        <v>2.3764821428571494</v>
      </c>
      <c r="M1488" s="13">
        <f t="shared" si="1794"/>
        <v>4.1998021701690246E-3</v>
      </c>
      <c r="N1488" s="13">
        <f t="shared" si="1795"/>
        <v>1.3003577472212023E-2</v>
      </c>
      <c r="O1488" s="13">
        <f t="shared" si="1796"/>
        <v>9.9807548609393889E-3</v>
      </c>
      <c r="P1488" s="13">
        <f t="shared" si="1797"/>
        <v>3.0902769655971385E-2</v>
      </c>
      <c r="Q1488" s="13">
        <f t="shared" si="1798"/>
        <v>2.0131070491472069E-2</v>
      </c>
      <c r="R1488" s="13">
        <f t="shared" si="1799"/>
        <v>1.1859542849628577E-2</v>
      </c>
      <c r="S1488" s="13">
        <f t="shared" si="1800"/>
        <v>5.6846795022466E-2</v>
      </c>
      <c r="T1488" s="13">
        <f t="shared" si="1801"/>
        <v>4.7841129539581868E-2</v>
      </c>
      <c r="U1488" s="13">
        <f t="shared" si="1802"/>
        <v>3.671994012612189E-2</v>
      </c>
      <c r="V1488" s="13">
        <f t="shared" si="1803"/>
        <v>4.6476353490526076E-2</v>
      </c>
      <c r="W1488" s="13">
        <f t="shared" si="1804"/>
        <v>2.0776846474166423E-2</v>
      </c>
      <c r="X1488" s="13">
        <f t="shared" si="1805"/>
        <v>4.9375804630741031E-2</v>
      </c>
      <c r="Y1488" s="13">
        <f t="shared" si="1806"/>
        <v>5.8670358997079709E-2</v>
      </c>
      <c r="Z1488" s="13">
        <f t="shared" si="1807"/>
        <v>9.3946639348638349E-3</v>
      </c>
      <c r="AA1488" s="13">
        <f t="shared" si="1808"/>
        <v>2.9088093998837456E-2</v>
      </c>
      <c r="AB1488" s="13">
        <f t="shared" si="1809"/>
        <v>4.5031797749850382E-2</v>
      </c>
      <c r="AC1488" s="13">
        <f t="shared" si="1810"/>
        <v>2.1373745538671204E-2</v>
      </c>
      <c r="AD1488" s="13">
        <f t="shared" si="1811"/>
        <v>1.6082503520886374E-2</v>
      </c>
      <c r="AE1488" s="13">
        <f t="shared" si="1812"/>
        <v>3.8219782429823698E-2</v>
      </c>
      <c r="AF1488" s="13">
        <f t="shared" si="1813"/>
        <v>4.5414315224180733E-2</v>
      </c>
      <c r="AG1488" s="13">
        <f t="shared" si="1814"/>
        <v>3.5975436386783702E-2</v>
      </c>
      <c r="AH1488" s="13">
        <f t="shared" si="1815"/>
        <v>5.581562769836998E-3</v>
      </c>
      <c r="AI1488" s="13">
        <f t="shared" si="1816"/>
        <v>1.7281833989496863E-2</v>
      </c>
      <c r="AJ1488" s="13">
        <f t="shared" si="1817"/>
        <v>2.6754315803318558E-2</v>
      </c>
      <c r="AK1488" s="13">
        <f t="shared" si="1818"/>
        <v>2.761255603383795E-2</v>
      </c>
      <c r="AL1488" s="13">
        <f t="shared" si="1819"/>
        <v>6.2908480762113549E-3</v>
      </c>
      <c r="AM1488" s="13">
        <f t="shared" si="1820"/>
        <v>9.9590443552988583E-3</v>
      </c>
      <c r="AN1488" s="13">
        <f t="shared" si="1821"/>
        <v>2.3667491070290026E-2</v>
      </c>
      <c r="AO1488" s="13">
        <f t="shared" si="1822"/>
        <v>2.8122684947387646E-2</v>
      </c>
      <c r="AP1488" s="13">
        <f t="shared" si="1823"/>
        <v>2.2277686195554768E-2</v>
      </c>
      <c r="AQ1488" s="13">
        <f t="shared" si="1824"/>
        <v>1.3235630856977787E-2</v>
      </c>
      <c r="AR1488" s="13">
        <f t="shared" si="1825"/>
        <v>2.6528968503507829E-3</v>
      </c>
      <c r="AS1488" s="13">
        <f t="shared" si="1826"/>
        <v>8.2139939743722037E-3</v>
      </c>
      <c r="AT1488" s="13">
        <f t="shared" si="1827"/>
        <v>1.2716230750189473E-2</v>
      </c>
      <c r="AU1488" s="13">
        <f t="shared" si="1828"/>
        <v>1.3124149266611663E-2</v>
      </c>
      <c r="AV1488" s="13">
        <f t="shared" si="1829"/>
        <v>1.0158864919724954E-2</v>
      </c>
      <c r="AW1488" s="13">
        <f t="shared" si="1830"/>
        <v>1.2858054655044626E-3</v>
      </c>
      <c r="AX1488" s="13">
        <f t="shared" si="1831"/>
        <v>5.1392581355053256E-3</v>
      </c>
      <c r="AY1488" s="13">
        <f t="shared" si="1832"/>
        <v>1.2213355186561733E-2</v>
      </c>
      <c r="AZ1488" s="13">
        <f t="shared" si="1833"/>
        <v>1.4512410252617855E-2</v>
      </c>
      <c r="BA1488" s="13">
        <f t="shared" si="1834"/>
        <v>1.1496161271721116E-2</v>
      </c>
      <c r="BB1488" s="13">
        <f t="shared" si="1835"/>
        <v>6.8301054934127945E-3</v>
      </c>
      <c r="BC1488" s="13">
        <f t="shared" si="1836"/>
        <v>3.2463247477852045E-3</v>
      </c>
      <c r="BD1488" s="13">
        <f t="shared" si="1837"/>
        <v>1.0507603319501015E-3</v>
      </c>
      <c r="BE1488" s="13">
        <f t="shared" si="1838"/>
        <v>3.2534016669386267E-3</v>
      </c>
      <c r="BF1488" s="13">
        <f t="shared" si="1839"/>
        <v>5.0366492170460415E-3</v>
      </c>
      <c r="BG1488" s="13">
        <f t="shared" si="1840"/>
        <v>5.1982177287157264E-3</v>
      </c>
      <c r="BH1488" s="13">
        <f t="shared" si="1841"/>
        <v>4.0237268455707124E-3</v>
      </c>
      <c r="BI1488" s="13">
        <f t="shared" si="1842"/>
        <v>2.4916813527572552E-3</v>
      </c>
      <c r="BJ1488" s="14">
        <f t="shared" si="1843"/>
        <v>0.49619097768004061</v>
      </c>
      <c r="BK1488" s="14">
        <f t="shared" si="1844"/>
        <v>0.17830366914057677</v>
      </c>
      <c r="BL1488" s="14">
        <f t="shared" si="1845"/>
        <v>0.27783097108609556</v>
      </c>
      <c r="BM1488" s="14">
        <f t="shared" si="1846"/>
        <v>0.86071521462012723</v>
      </c>
      <c r="BN1488" s="14">
        <f t="shared" si="1847"/>
        <v>9.0077517500392473E-2</v>
      </c>
    </row>
    <row r="1489" spans="1:66" x14ac:dyDescent="0.25">
      <c r="A1489" t="s">
        <v>22</v>
      </c>
      <c r="B1489" t="s">
        <v>264</v>
      </c>
      <c r="C1489" t="s">
        <v>166</v>
      </c>
      <c r="D1489" s="7" t="s">
        <v>511</v>
      </c>
      <c r="E1489" s="10">
        <f>VLOOKUP(A1489,home!$A$2:$E$405,3,FALSE)</f>
        <v>1.6818181818181801</v>
      </c>
      <c r="F1489" s="10">
        <f>VLOOKUP(B1489,home!$B$2:$E$405,3,FALSE)</f>
        <v>0.71</v>
      </c>
      <c r="G1489" s="10">
        <f>VLOOKUP(C1489,away!$B$2:$E$405,4,FALSE)</f>
        <v>1.07</v>
      </c>
      <c r="H1489" s="10">
        <f>VLOOKUP(A1489,away!$A$2:$E$405,3,FALSE)</f>
        <v>1.39090909090909</v>
      </c>
      <c r="I1489" s="10">
        <f>VLOOKUP(C1489,away!$B$2:$E$405,3,FALSE)</f>
        <v>0.71</v>
      </c>
      <c r="J1489" s="10">
        <f>VLOOKUP(B1489,home!$B$2:$E$405,4,FALSE)</f>
        <v>0.86</v>
      </c>
      <c r="K1489" s="12">
        <f t="shared" si="1792"/>
        <v>1.2776772727272714</v>
      </c>
      <c r="L1489" s="12">
        <f t="shared" si="1793"/>
        <v>0.84928909090909033</v>
      </c>
      <c r="M1489" s="13">
        <f t="shared" si="1794"/>
        <v>0.11919835036858639</v>
      </c>
      <c r="N1489" s="13">
        <f t="shared" si="1795"/>
        <v>0.1522970232125252</v>
      </c>
      <c r="O1489" s="13">
        <f t="shared" si="1796"/>
        <v>0.10123385862239996</v>
      </c>
      <c r="P1489" s="13">
        <f t="shared" si="1797"/>
        <v>0.12934420039232614</v>
      </c>
      <c r="Q1489" s="13">
        <f t="shared" si="1798"/>
        <v>9.729322263133057E-2</v>
      </c>
      <c r="R1489" s="13">
        <f t="shared" si="1799"/>
        <v>4.2988405879318715E-2</v>
      </c>
      <c r="S1489" s="13">
        <f t="shared" si="1800"/>
        <v>3.5088409620178854E-2</v>
      </c>
      <c r="T1489" s="13">
        <f t="shared" si="1801"/>
        <v>8.2630072600178475E-2</v>
      </c>
      <c r="U1489" s="13">
        <f t="shared" si="1802"/>
        <v>5.4925309182780935E-2</v>
      </c>
      <c r="V1489" s="13">
        <f t="shared" si="1803"/>
        <v>4.2305603049468928E-3</v>
      </c>
      <c r="W1489" s="13">
        <f t="shared" si="1804"/>
        <v>4.1436446448815244E-2</v>
      </c>
      <c r="X1489" s="13">
        <f t="shared" si="1805"/>
        <v>3.5191521935017504E-2</v>
      </c>
      <c r="Y1489" s="13">
        <f t="shared" si="1806"/>
        <v>1.4943887835949162E-2</v>
      </c>
      <c r="Z1489" s="13">
        <f t="shared" si="1807"/>
        <v>1.2169861382959196E-2</v>
      </c>
      <c r="AA1489" s="13">
        <f t="shared" si="1808"/>
        <v>1.5549155301248245E-2</v>
      </c>
      <c r="AB1489" s="13">
        <f t="shared" si="1809"/>
        <v>9.9334011692558261E-3</v>
      </c>
      <c r="AC1489" s="13">
        <f t="shared" si="1810"/>
        <v>2.8691590433236816E-4</v>
      </c>
      <c r="AD1489" s="13">
        <f t="shared" si="1811"/>
        <v>1.3235601472557966E-2</v>
      </c>
      <c r="AE1489" s="13">
        <f t="shared" si="1812"/>
        <v>1.1240851942263772E-2</v>
      </c>
      <c r="AF1489" s="13">
        <f t="shared" si="1813"/>
        <v>4.7733664635444409E-3</v>
      </c>
      <c r="AG1489" s="13">
        <f t="shared" si="1814"/>
        <v>1.3513226881331991E-3</v>
      </c>
      <c r="AH1489" s="13">
        <f t="shared" si="1815"/>
        <v>2.5839326276057644E-3</v>
      </c>
      <c r="AI1489" s="13">
        <f t="shared" si="1816"/>
        <v>3.3014319925503449E-3</v>
      </c>
      <c r="AJ1489" s="13">
        <f t="shared" si="1817"/>
        <v>2.1090823121681433E-3</v>
      </c>
      <c r="AK1489" s="13">
        <f t="shared" si="1818"/>
        <v>8.9824217885610728E-4</v>
      </c>
      <c r="AL1489" s="13">
        <f t="shared" si="1819"/>
        <v>1.245349725426789E-5</v>
      </c>
      <c r="AM1489" s="13">
        <f t="shared" si="1820"/>
        <v>3.3821654384725828E-3</v>
      </c>
      <c r="AN1489" s="13">
        <f t="shared" si="1821"/>
        <v>2.8724362105445244E-3</v>
      </c>
      <c r="AO1489" s="13">
        <f t="shared" si="1822"/>
        <v>1.2197643689738557E-3</v>
      </c>
      <c r="AP1489" s="13">
        <f t="shared" si="1823"/>
        <v>3.4531085734970207E-4</v>
      </c>
      <c r="AQ1489" s="13">
        <f t="shared" si="1824"/>
        <v>7.3317186029891744E-5</v>
      </c>
      <c r="AR1489" s="13">
        <f t="shared" si="1825"/>
        <v>4.3890115845392756E-4</v>
      </c>
      <c r="AS1489" s="13">
        <f t="shared" si="1826"/>
        <v>5.6077403513025417E-4</v>
      </c>
      <c r="AT1489" s="13">
        <f t="shared" si="1827"/>
        <v>3.5824411991074515E-4</v>
      </c>
      <c r="AU1489" s="13">
        <f t="shared" si="1828"/>
        <v>1.5257345669938087E-4</v>
      </c>
      <c r="AV1489" s="13">
        <f t="shared" si="1829"/>
        <v>4.8734909511559319E-5</v>
      </c>
      <c r="AW1489" s="13">
        <f t="shared" si="1830"/>
        <v>3.7537517168754979E-7</v>
      </c>
      <c r="AX1489" s="13">
        <f t="shared" si="1831"/>
        <v>7.2021931889001479E-4</v>
      </c>
      <c r="AY1489" s="13">
        <f t="shared" si="1832"/>
        <v>6.1167441059526491E-4</v>
      </c>
      <c r="AZ1489" s="13">
        <f t="shared" si="1833"/>
        <v>2.597442020534031E-4</v>
      </c>
      <c r="BA1489" s="13">
        <f t="shared" si="1834"/>
        <v>7.3532639076947259E-5</v>
      </c>
      <c r="BB1489" s="13">
        <f t="shared" si="1835"/>
        <v>1.5612617048451694E-5</v>
      </c>
      <c r="BC1489" s="13">
        <f t="shared" si="1836"/>
        <v>2.6519250679582623E-6</v>
      </c>
      <c r="BD1489" s="13">
        <f t="shared" si="1837"/>
        <v>6.2125660977047095E-5</v>
      </c>
      <c r="BE1489" s="13">
        <f t="shared" si="1838"/>
        <v>7.9376545083532598E-5</v>
      </c>
      <c r="BF1489" s="13">
        <f t="shared" si="1839"/>
        <v>5.0708803820420622E-5</v>
      </c>
      <c r="BG1489" s="13">
        <f t="shared" si="1840"/>
        <v>2.1596495389512426E-5</v>
      </c>
      <c r="BH1489" s="13">
        <f t="shared" si="1841"/>
        <v>6.8983378324348291E-6</v>
      </c>
      <c r="BI1489" s="13">
        <f t="shared" si="1842"/>
        <v>1.7627698936193372E-6</v>
      </c>
      <c r="BJ1489" s="14">
        <f t="shared" si="1843"/>
        <v>0.46396974640441802</v>
      </c>
      <c r="BK1489" s="14">
        <f t="shared" si="1844"/>
        <v>0.2887725644982202</v>
      </c>
      <c r="BL1489" s="14">
        <f t="shared" si="1845"/>
        <v>0.23530451555888651</v>
      </c>
      <c r="BM1489" s="14">
        <f t="shared" si="1846"/>
        <v>0.35725032770257342</v>
      </c>
      <c r="BN1489" s="14">
        <f t="shared" si="1847"/>
        <v>0.64235506110648699</v>
      </c>
    </row>
    <row r="1490" spans="1:66" x14ac:dyDescent="0.25">
      <c r="A1490" t="s">
        <v>22</v>
      </c>
      <c r="B1490" t="s">
        <v>266</v>
      </c>
      <c r="C1490" t="s">
        <v>162</v>
      </c>
      <c r="D1490" s="7" t="s">
        <v>511</v>
      </c>
      <c r="E1490" s="10">
        <f>VLOOKUP(A1490,home!$A$2:$E$405,3,FALSE)</f>
        <v>1.6818181818181801</v>
      </c>
      <c r="F1490" s="10">
        <f>VLOOKUP(B1490,home!$B$2:$E$405,3,FALSE)</f>
        <v>0.69</v>
      </c>
      <c r="G1490" s="10">
        <f>VLOOKUP(C1490,away!$B$2:$E$405,4,FALSE)</f>
        <v>1.66</v>
      </c>
      <c r="H1490" s="10">
        <f>VLOOKUP(A1490,away!$A$2:$E$405,3,FALSE)</f>
        <v>1.39090909090909</v>
      </c>
      <c r="I1490" s="10">
        <f>VLOOKUP(C1490,away!$B$2:$E$405,3,FALSE)</f>
        <v>0.48</v>
      </c>
      <c r="J1490" s="10">
        <f>VLOOKUP(B1490,home!$B$2:$E$405,4,FALSE)</f>
        <v>1.92</v>
      </c>
      <c r="K1490" s="12">
        <f t="shared" si="1792"/>
        <v>1.926354545454543</v>
      </c>
      <c r="L1490" s="12">
        <f t="shared" si="1793"/>
        <v>1.2818618181818171</v>
      </c>
      <c r="M1490" s="13">
        <f t="shared" si="1794"/>
        <v>4.0428659027590942E-2</v>
      </c>
      <c r="N1490" s="13">
        <f t="shared" si="1795"/>
        <v>7.7879931084431656E-2</v>
      </c>
      <c r="O1490" s="13">
        <f t="shared" si="1796"/>
        <v>5.1823954367760466E-2</v>
      </c>
      <c r="P1490" s="13">
        <f t="shared" si="1797"/>
        <v>9.9831310059764186E-2</v>
      </c>
      <c r="Q1490" s="13">
        <f t="shared" si="1798"/>
        <v>7.5012179622090752E-2</v>
      </c>
      <c r="R1490" s="13">
        <f t="shared" si="1799"/>
        <v>3.321557418561448E-2</v>
      </c>
      <c r="S1490" s="13">
        <f t="shared" si="1800"/>
        <v>6.1628871127330627E-2</v>
      </c>
      <c r="T1490" s="13">
        <f t="shared" si="1801"/>
        <v>9.6155248956154321E-2</v>
      </c>
      <c r="U1490" s="13">
        <f t="shared" si="1802"/>
        <v>6.3984972312341029E-2</v>
      </c>
      <c r="V1490" s="13">
        <f t="shared" si="1803"/>
        <v>1.6909047223563102E-2</v>
      </c>
      <c r="W1490" s="13">
        <f t="shared" si="1804"/>
        <v>4.8166684393155731E-2</v>
      </c>
      <c r="X1490" s="13">
        <f t="shared" si="1805"/>
        <v>6.1743033632000364E-2</v>
      </c>
      <c r="Y1490" s="13">
        <f t="shared" si="1806"/>
        <v>3.9573018675788538E-2</v>
      </c>
      <c r="Z1490" s="13">
        <f t="shared" si="1807"/>
        <v>1.4192592105841603E-2</v>
      </c>
      <c r="AA1490" s="13">
        <f t="shared" si="1808"/>
        <v>2.7339964314870235E-2</v>
      </c>
      <c r="AB1490" s="13">
        <f t="shared" si="1809"/>
        <v>2.6333232265257647E-2</v>
      </c>
      <c r="AC1490" s="13">
        <f t="shared" si="1810"/>
        <v>2.6096158900526089E-3</v>
      </c>
      <c r="AD1490" s="13">
        <f t="shared" si="1811"/>
        <v>2.3196527855057495E-2</v>
      </c>
      <c r="AE1490" s="13">
        <f t="shared" si="1812"/>
        <v>2.973474337178917E-2</v>
      </c>
      <c r="AF1490" s="13">
        <f t="shared" si="1813"/>
        <v>1.9057916100865702E-2</v>
      </c>
      <c r="AG1490" s="13">
        <f t="shared" si="1814"/>
        <v>8.143204994604079E-3</v>
      </c>
      <c r="AH1490" s="13">
        <f t="shared" si="1815"/>
        <v>4.5482354803767534E-3</v>
      </c>
      <c r="AI1490" s="13">
        <f t="shared" si="1816"/>
        <v>8.7615140914213858E-3</v>
      </c>
      <c r="AJ1490" s="13">
        <f t="shared" si="1817"/>
        <v>8.4388912475368109E-3</v>
      </c>
      <c r="AK1490" s="13">
        <f t="shared" si="1818"/>
        <v>5.4187655044296993E-3</v>
      </c>
      <c r="AL1490" s="13">
        <f t="shared" si="1819"/>
        <v>2.5775910388611578E-4</v>
      </c>
      <c r="AM1490" s="13">
        <f t="shared" si="1820"/>
        <v>8.9369473744705767E-3</v>
      </c>
      <c r="AN1490" s="13">
        <f t="shared" si="1821"/>
        <v>1.145593161043407E-2</v>
      </c>
      <c r="AO1490" s="13">
        <f t="shared" si="1822"/>
        <v>7.3424606615587855E-3</v>
      </c>
      <c r="AP1490" s="13">
        <f t="shared" si="1823"/>
        <v>3.1373399911847379E-3</v>
      </c>
      <c r="AQ1490" s="13">
        <f t="shared" si="1824"/>
        <v>1.0054090863386481E-3</v>
      </c>
      <c r="AR1490" s="13">
        <f t="shared" si="1825"/>
        <v>1.1660418804789589E-3</v>
      </c>
      <c r="AS1490" s="13">
        <f t="shared" si="1826"/>
        <v>2.2462100766510056E-3</v>
      </c>
      <c r="AT1490" s="13">
        <f t="shared" si="1827"/>
        <v>2.1634984956012313E-3</v>
      </c>
      <c r="AU1490" s="13">
        <f t="shared" si="1828"/>
        <v>1.3892217203618328E-3</v>
      </c>
      <c r="AV1490" s="13">
        <f t="shared" si="1829"/>
        <v>6.6903339391579948E-4</v>
      </c>
      <c r="AW1490" s="13">
        <f t="shared" si="1830"/>
        <v>1.7680272168658901E-5</v>
      </c>
      <c r="AX1490" s="13">
        <f t="shared" si="1831"/>
        <v>2.8692881995499068E-3</v>
      </c>
      <c r="AY1490" s="13">
        <f t="shared" si="1832"/>
        <v>3.6780309883626765E-3</v>
      </c>
      <c r="AZ1490" s="13">
        <f t="shared" si="1833"/>
        <v>2.3573637450358233E-3</v>
      </c>
      <c r="BA1490" s="13">
        <f t="shared" si="1834"/>
        <v>1.007271525442506E-3</v>
      </c>
      <c r="BB1490" s="13">
        <f t="shared" si="1835"/>
        <v>3.2279572725162569E-4</v>
      </c>
      <c r="BC1490" s="13">
        <f t="shared" si="1836"/>
        <v>8.2755903567218161E-5</v>
      </c>
      <c r="BD1490" s="13">
        <f t="shared" si="1837"/>
        <v>2.4911742749781729E-4</v>
      </c>
      <c r="BE1490" s="13">
        <f t="shared" si="1838"/>
        <v>4.7988848881236291E-4</v>
      </c>
      <c r="BF1490" s="13">
        <f t="shared" si="1839"/>
        <v>4.6221768586750353E-4</v>
      </c>
      <c r="BG1490" s="13">
        <f t="shared" si="1840"/>
        <v>2.9679838005344854E-4</v>
      </c>
      <c r="BH1490" s="13">
        <f t="shared" si="1841"/>
        <v>1.4293472712487647E-4</v>
      </c>
      <c r="BI1490" s="13">
        <f t="shared" si="1842"/>
        <v>5.5068592260062054E-5</v>
      </c>
      <c r="BJ1490" s="14">
        <f t="shared" si="1843"/>
        <v>0.52085808349913432</v>
      </c>
      <c r="BK1490" s="14">
        <f t="shared" si="1844"/>
        <v>0.22534329342055023</v>
      </c>
      <c r="BL1490" s="14">
        <f t="shared" si="1845"/>
        <v>0.23918513463823343</v>
      </c>
      <c r="BM1490" s="14">
        <f t="shared" si="1846"/>
        <v>0.61772714460031308</v>
      </c>
      <c r="BN1490" s="14">
        <f t="shared" si="1847"/>
        <v>0.37819160834725252</v>
      </c>
    </row>
    <row r="1491" spans="1:66" x14ac:dyDescent="0.25">
      <c r="A1491" t="s">
        <v>22</v>
      </c>
      <c r="B1491" t="s">
        <v>259</v>
      </c>
      <c r="C1491" t="s">
        <v>267</v>
      </c>
      <c r="D1491" s="7" t="s">
        <v>511</v>
      </c>
      <c r="E1491" s="10">
        <f>VLOOKUP(A1491,home!$A$2:$E$405,3,FALSE)</f>
        <v>1.6818181818181801</v>
      </c>
      <c r="F1491" s="10">
        <f>VLOOKUP(B1491,home!$B$2:$E$405,3,FALSE)</f>
        <v>0.59</v>
      </c>
      <c r="G1491" s="10">
        <f>VLOOKUP(C1491,away!$B$2:$E$405,4,FALSE)</f>
        <v>1.31</v>
      </c>
      <c r="H1491" s="10">
        <f>VLOOKUP(A1491,away!$A$2:$E$405,3,FALSE)</f>
        <v>1.39090909090909</v>
      </c>
      <c r="I1491" s="10">
        <f>VLOOKUP(C1491,away!$B$2:$E$405,3,FALSE)</f>
        <v>0.59</v>
      </c>
      <c r="J1491" s="10">
        <f>VLOOKUP(B1491,home!$B$2:$E$405,4,FALSE)</f>
        <v>0.72</v>
      </c>
      <c r="K1491" s="12">
        <f t="shared" si="1792"/>
        <v>1.2998772727272714</v>
      </c>
      <c r="L1491" s="12">
        <f t="shared" si="1793"/>
        <v>0.59085818181818139</v>
      </c>
      <c r="M1491" s="13">
        <f t="shared" si="1794"/>
        <v>0.15096074323472936</v>
      </c>
      <c r="N1491" s="13">
        <f t="shared" si="1795"/>
        <v>0.19623043920484187</v>
      </c>
      <c r="O1491" s="13">
        <f t="shared" si="1796"/>
        <v>8.9196390273593509E-2</v>
      </c>
      <c r="P1491" s="13">
        <f t="shared" si="1797"/>
        <v>0.11594436052595604</v>
      </c>
      <c r="Q1491" s="13">
        <f t="shared" si="1798"/>
        <v>0.12753774406983229</v>
      </c>
      <c r="R1491" s="13">
        <f t="shared" si="1799"/>
        <v>2.6351208490900193E-2</v>
      </c>
      <c r="S1491" s="13">
        <f t="shared" si="1800"/>
        <v>2.2262567157724851E-2</v>
      </c>
      <c r="T1491" s="13">
        <f t="shared" si="1801"/>
        <v>7.5356719574293643E-2</v>
      </c>
      <c r="U1491" s="13">
        <f t="shared" si="1802"/>
        <v>3.4253337026219056E-2</v>
      </c>
      <c r="V1491" s="13">
        <f t="shared" si="1803"/>
        <v>1.8998457313833008E-3</v>
      </c>
      <c r="W1491" s="13">
        <f t="shared" si="1804"/>
        <v>5.5261138310427442E-2</v>
      </c>
      <c r="X1491" s="13">
        <f t="shared" si="1805"/>
        <v>3.2651495707302206E-2</v>
      </c>
      <c r="Y1491" s="13">
        <f t="shared" si="1806"/>
        <v>9.6462016936303685E-3</v>
      </c>
      <c r="Z1491" s="13">
        <f t="shared" si="1807"/>
        <v>5.1899423792150382E-3</v>
      </c>
      <c r="AA1491" s="13">
        <f t="shared" si="1808"/>
        <v>6.7462881455057295E-3</v>
      </c>
      <c r="AB1491" s="13">
        <f t="shared" si="1809"/>
        <v>4.384673317806155E-3</v>
      </c>
      <c r="AC1491" s="13">
        <f t="shared" si="1810"/>
        <v>9.1197715422237105E-5</v>
      </c>
      <c r="AD1491" s="13">
        <f t="shared" si="1811"/>
        <v>1.7958174438690737E-2</v>
      </c>
      <c r="AE1491" s="13">
        <f t="shared" si="1812"/>
        <v>1.061073429761855E-2</v>
      </c>
      <c r="AF1491" s="13">
        <f t="shared" si="1813"/>
        <v>3.1347195874233571E-3</v>
      </c>
      <c r="AG1491" s="13">
        <f t="shared" si="1814"/>
        <v>6.1739157197826825E-4</v>
      </c>
      <c r="AH1491" s="13">
        <f t="shared" si="1815"/>
        <v>7.666299794810308E-4</v>
      </c>
      <c r="AI1491" s="13">
        <f t="shared" si="1816"/>
        <v>9.9652488691876623E-4</v>
      </c>
      <c r="AJ1491" s="13">
        <f t="shared" si="1817"/>
        <v>6.4768002610640944E-4</v>
      </c>
      <c r="AK1491" s="13">
        <f t="shared" si="1818"/>
        <v>2.8063484864504251E-4</v>
      </c>
      <c r="AL1491" s="13">
        <f t="shared" si="1819"/>
        <v>2.8017511227056089E-6</v>
      </c>
      <c r="AM1491" s="13">
        <f t="shared" si="1820"/>
        <v>4.6686845625051824E-3</v>
      </c>
      <c r="AN1491" s="13">
        <f t="shared" si="1821"/>
        <v>2.7585304720844236E-3</v>
      </c>
      <c r="AO1491" s="13">
        <f t="shared" si="1822"/>
        <v>8.1495014961292605E-4</v>
      </c>
      <c r="AP1491" s="13">
        <f t="shared" si="1823"/>
        <v>1.6050665455758282E-4</v>
      </c>
      <c r="AQ1491" s="13">
        <f t="shared" si="1824"/>
        <v>2.3709167520403073E-5</v>
      </c>
      <c r="AR1491" s="13">
        <f t="shared" si="1825"/>
        <v>9.0593919160694353E-5</v>
      </c>
      <c r="AS1491" s="13">
        <f t="shared" si="1826"/>
        <v>1.1776097656427825E-4</v>
      </c>
      <c r="AT1491" s="13">
        <f t="shared" si="1827"/>
        <v>7.6537408525037084E-5</v>
      </c>
      <c r="AU1491" s="13">
        <f t="shared" si="1828"/>
        <v>3.3163079285046079E-5</v>
      </c>
      <c r="AV1491" s="13">
        <f t="shared" si="1829"/>
        <v>1.077698326407099E-5</v>
      </c>
      <c r="AW1491" s="13">
        <f t="shared" si="1830"/>
        <v>5.977404664474684E-8</v>
      </c>
      <c r="AX1491" s="13">
        <f t="shared" si="1831"/>
        <v>1.0114528260555251E-3</v>
      </c>
      <c r="AY1491" s="13">
        <f t="shared" si="1832"/>
        <v>5.9762517779802875E-4</v>
      </c>
      <c r="AZ1491" s="13">
        <f t="shared" si="1833"/>
        <v>1.7655586298125536E-4</v>
      </c>
      <c r="BA1491" s="13">
        <f t="shared" si="1834"/>
        <v>3.4773158730148173E-5</v>
      </c>
      <c r="BB1491" s="13">
        <f t="shared" si="1835"/>
        <v>5.1365013358425913E-6</v>
      </c>
      <c r="BC1491" s="13">
        <f t="shared" si="1836"/>
        <v>6.0698876804052289E-7</v>
      </c>
      <c r="BD1491" s="13">
        <f t="shared" si="1837"/>
        <v>8.9213597265118566E-6</v>
      </c>
      <c r="BE1491" s="13">
        <f t="shared" si="1838"/>
        <v>1.1596672750317147E-5</v>
      </c>
      <c r="BF1491" s="13">
        <f t="shared" si="1839"/>
        <v>7.5371256736964606E-6</v>
      </c>
      <c r="BG1491" s="13">
        <f t="shared" si="1840"/>
        <v>3.2657794549757514E-6</v>
      </c>
      <c r="BH1491" s="13">
        <f t="shared" si="1841"/>
        <v>1.0612781228156586E-6</v>
      </c>
      <c r="BI1491" s="13">
        <f t="shared" si="1842"/>
        <v>2.7590626237814725E-7</v>
      </c>
      <c r="BJ1491" s="14">
        <f t="shared" si="1843"/>
        <v>0.53925728997798794</v>
      </c>
      <c r="BK1491" s="14">
        <f t="shared" si="1844"/>
        <v>0.29175914129413655</v>
      </c>
      <c r="BL1491" s="14">
        <f t="shared" si="1845"/>
        <v>0.16398485748396574</v>
      </c>
      <c r="BM1491" s="14">
        <f t="shared" si="1846"/>
        <v>0.29337277993170074</v>
      </c>
      <c r="BN1491" s="14">
        <f t="shared" si="1847"/>
        <v>0.70622088579985332</v>
      </c>
    </row>
    <row r="1492" spans="1:66" x14ac:dyDescent="0.25">
      <c r="A1492" t="s">
        <v>22</v>
      </c>
      <c r="B1492" t="s">
        <v>167</v>
      </c>
      <c r="C1492" t="s">
        <v>256</v>
      </c>
      <c r="D1492" s="7" t="s">
        <v>511</v>
      </c>
      <c r="E1492" s="10">
        <f>VLOOKUP(A1492,home!$A$2:$E$405,3,FALSE)</f>
        <v>1.6818181818181801</v>
      </c>
      <c r="F1492" s="10">
        <f>VLOOKUP(B1492,home!$B$2:$E$405,3,FALSE)</f>
        <v>0.69</v>
      </c>
      <c r="G1492" s="10">
        <f>VLOOKUP(C1492,away!$B$2:$E$405,4,FALSE)</f>
        <v>0.69</v>
      </c>
      <c r="H1492" s="10">
        <f>VLOOKUP(A1492,away!$A$2:$E$405,3,FALSE)</f>
        <v>1.39090909090909</v>
      </c>
      <c r="I1492" s="10">
        <f>VLOOKUP(C1492,away!$B$2:$E$405,3,FALSE)</f>
        <v>0.59</v>
      </c>
      <c r="J1492" s="10">
        <f>VLOOKUP(B1492,home!$B$2:$E$405,4,FALSE)</f>
        <v>1.08</v>
      </c>
      <c r="K1492" s="12">
        <f t="shared" si="1792"/>
        <v>0.80071363636363535</v>
      </c>
      <c r="L1492" s="12">
        <f t="shared" si="1793"/>
        <v>0.88628727272727215</v>
      </c>
      <c r="M1492" s="13">
        <f t="shared" si="1794"/>
        <v>0.18507374548485148</v>
      </c>
      <c r="N1492" s="13">
        <f t="shared" si="1795"/>
        <v>0.14819107174261337</v>
      </c>
      <c r="O1492" s="13">
        <f t="shared" si="1796"/>
        <v>0.16402850513919032</v>
      </c>
      <c r="P1492" s="13">
        <f t="shared" si="1797"/>
        <v>0.13133986081729235</v>
      </c>
      <c r="Q1492" s="13">
        <f t="shared" si="1798"/>
        <v>5.9329305965826154E-2</v>
      </c>
      <c r="R1492" s="13">
        <f t="shared" si="1799"/>
        <v>7.2688188234672158E-2</v>
      </c>
      <c r="S1492" s="13">
        <f t="shared" si="1800"/>
        <v>2.3301737091766028E-2</v>
      </c>
      <c r="T1492" s="13">
        <f t="shared" si="1801"/>
        <v>5.2582808777253943E-2</v>
      </c>
      <c r="U1492" s="13">
        <f t="shared" si="1802"/>
        <v>5.8202423522068759E-2</v>
      </c>
      <c r="V1492" s="13">
        <f t="shared" si="1803"/>
        <v>1.8373738283599136E-3</v>
      </c>
      <c r="W1492" s="13">
        <f t="shared" si="1804"/>
        <v>1.5835261440942459E-2</v>
      </c>
      <c r="X1492" s="13">
        <f t="shared" si="1805"/>
        <v>1.4034590675416228E-2</v>
      </c>
      <c r="Y1492" s="13">
        <f t="shared" si="1806"/>
        <v>6.2193395467791254E-3</v>
      </c>
      <c r="Z1492" s="13">
        <f t="shared" si="1807"/>
        <v>2.1474205369998063E-2</v>
      </c>
      <c r="AA1492" s="13">
        <f t="shared" si="1808"/>
        <v>1.7194689069830654E-2</v>
      </c>
      <c r="AB1492" s="13">
        <f t="shared" si="1809"/>
        <v>6.8840110056230782E-3</v>
      </c>
      <c r="AC1492" s="13">
        <f t="shared" si="1810"/>
        <v>8.1494684137234524E-5</v>
      </c>
      <c r="AD1492" s="13">
        <f t="shared" si="1811"/>
        <v>3.1698774427864739E-3</v>
      </c>
      <c r="AE1492" s="13">
        <f t="shared" si="1812"/>
        <v>2.8094220336469236E-3</v>
      </c>
      <c r="AF1492" s="13">
        <f t="shared" si="1813"/>
        <v>1.2449774960704191E-3</v>
      </c>
      <c r="AG1492" s="13">
        <f t="shared" si="1814"/>
        <v>3.6780256986636002E-4</v>
      </c>
      <c r="AH1492" s="13">
        <f t="shared" si="1815"/>
        <v>4.7580787278402297E-3</v>
      </c>
      <c r="AI1492" s="13">
        <f t="shared" si="1816"/>
        <v>3.8098585202734105E-3</v>
      </c>
      <c r="AJ1492" s="13">
        <f t="shared" si="1817"/>
        <v>1.5253028348995506E-3</v>
      </c>
      <c r="AK1492" s="13">
        <f t="shared" si="1818"/>
        <v>4.0711025982939359E-4</v>
      </c>
      <c r="AL1492" s="13">
        <f t="shared" si="1819"/>
        <v>2.3133482156300096E-6</v>
      </c>
      <c r="AM1492" s="13">
        <f t="shared" si="1820"/>
        <v>5.07632818808124E-4</v>
      </c>
      <c r="AN1492" s="13">
        <f t="shared" si="1821"/>
        <v>4.4990850652830975E-4</v>
      </c>
      <c r="AO1492" s="13">
        <f t="shared" si="1822"/>
        <v>1.9937409161388785E-4</v>
      </c>
      <c r="AP1492" s="13">
        <f t="shared" si="1823"/>
        <v>5.8900906636316663E-5</v>
      </c>
      <c r="AQ1492" s="13">
        <f t="shared" si="1824"/>
        <v>1.3050780975966191E-5</v>
      </c>
      <c r="AR1492" s="13">
        <f t="shared" si="1825"/>
        <v>8.4340492382383348E-4</v>
      </c>
      <c r="AS1492" s="13">
        <f t="shared" si="1826"/>
        <v>6.7532582348197657E-4</v>
      </c>
      <c r="AT1492" s="13">
        <f t="shared" si="1827"/>
        <v>2.7037129792525997E-4</v>
      </c>
      <c r="AU1492" s="13">
        <f t="shared" si="1828"/>
        <v>7.2163328376696908E-5</v>
      </c>
      <c r="AV1492" s="13">
        <f t="shared" si="1829"/>
        <v>1.4445540269152019E-5</v>
      </c>
      <c r="AW1492" s="13">
        <f t="shared" si="1830"/>
        <v>4.5602667416409541E-8</v>
      </c>
      <c r="AX1492" s="13">
        <f t="shared" si="1831"/>
        <v>6.774475338089587E-5</v>
      </c>
      <c r="AY1492" s="13">
        <f t="shared" si="1832"/>
        <v>6.0041312715535849E-5</v>
      </c>
      <c r="AZ1492" s="13">
        <f t="shared" si="1833"/>
        <v>2.6606925648808772E-5</v>
      </c>
      <c r="BA1492" s="13">
        <f t="shared" si="1834"/>
        <v>7.860459856313345E-6</v>
      </c>
      <c r="BB1492" s="13">
        <f t="shared" si="1835"/>
        <v>1.7416563821085396E-6</v>
      </c>
      <c r="BC1492" s="13">
        <f t="shared" si="1836"/>
        <v>3.0872157698540518E-7</v>
      </c>
      <c r="BD1492" s="13">
        <f t="shared" si="1837"/>
        <v>1.2458317495676297E-4</v>
      </c>
      <c r="BE1492" s="13">
        <f t="shared" si="1838"/>
        <v>9.9755447049356663E-5</v>
      </c>
      <c r="BF1492" s="13">
        <f t="shared" si="1839"/>
        <v>3.9937773376985222E-5</v>
      </c>
      <c r="BG1492" s="13">
        <f t="shared" si="1840"/>
        <v>1.0659573249650874E-5</v>
      </c>
      <c r="BH1492" s="13">
        <f t="shared" si="1841"/>
        <v>2.1338164147031206E-6</v>
      </c>
      <c r="BI1492" s="13">
        <f t="shared" si="1842"/>
        <v>3.4171518014987031E-7</v>
      </c>
      <c r="BJ1492" s="14">
        <f t="shared" si="1843"/>
        <v>0.30517762862532466</v>
      </c>
      <c r="BK1492" s="14">
        <f t="shared" si="1844"/>
        <v>0.34169656656733821</v>
      </c>
      <c r="BL1492" s="14">
        <f t="shared" si="1845"/>
        <v>0.33165128972833208</v>
      </c>
      <c r="BM1492" s="14">
        <f t="shared" si="1846"/>
        <v>0.23928901719649906</v>
      </c>
      <c r="BN1492" s="14">
        <f t="shared" si="1847"/>
        <v>0.76065067738444581</v>
      </c>
    </row>
    <row r="1493" spans="1:66" x14ac:dyDescent="0.25">
      <c r="A1493" t="s">
        <v>22</v>
      </c>
      <c r="B1493" t="s">
        <v>23</v>
      </c>
      <c r="C1493" t="s">
        <v>24</v>
      </c>
      <c r="D1493" s="7" t="s">
        <v>511</v>
      </c>
      <c r="E1493" s="10">
        <f>VLOOKUP(A1493,home!$A$2:$E$405,3,FALSE)</f>
        <v>1.6818181818181801</v>
      </c>
      <c r="F1493" s="10">
        <f>VLOOKUP(B1493,home!$B$2:$E$405,3,FALSE)</f>
        <v>1.78</v>
      </c>
      <c r="G1493" s="10">
        <f>VLOOKUP(C1493,away!$B$2:$E$405,4,FALSE)</f>
        <v>0.95</v>
      </c>
      <c r="H1493" s="10">
        <f>VLOOKUP(A1493,away!$A$2:$E$405,3,FALSE)</f>
        <v>1.39090909090909</v>
      </c>
      <c r="I1493" s="10">
        <f>VLOOKUP(C1493,away!$B$2:$E$405,3,FALSE)</f>
        <v>1.19</v>
      </c>
      <c r="J1493" s="10">
        <f>VLOOKUP(B1493,home!$B$2:$E$405,4,FALSE)</f>
        <v>0.86</v>
      </c>
      <c r="K1493" s="12">
        <f t="shared" si="1792"/>
        <v>2.8439545454545425</v>
      </c>
      <c r="L1493" s="12">
        <f t="shared" si="1793"/>
        <v>1.4234563636363626</v>
      </c>
      <c r="M1493" s="13">
        <f t="shared" si="1794"/>
        <v>1.4018030164148473E-2</v>
      </c>
      <c r="N1493" s="13">
        <f t="shared" si="1795"/>
        <v>3.9866640603648931E-2</v>
      </c>
      <c r="O1493" s="13">
        <f t="shared" si="1796"/>
        <v>1.9954054242803634E-2</v>
      </c>
      <c r="P1493" s="13">
        <f t="shared" si="1797"/>
        <v>5.6748423264067878E-2</v>
      </c>
      <c r="Q1493" s="13">
        <f t="shared" si="1798"/>
        <v>5.6689456878375025E-2</v>
      </c>
      <c r="R1493" s="13">
        <f t="shared" si="1799"/>
        <v>1.4201862746131999E-2</v>
      </c>
      <c r="S1493" s="13">
        <f t="shared" si="1800"/>
        <v>5.7432882959440844E-2</v>
      </c>
      <c r="T1493" s="13">
        <f t="shared" si="1801"/>
        <v>8.0694968144612106E-2</v>
      </c>
      <c r="U1493" s="13">
        <f t="shared" si="1802"/>
        <v>4.0389452110783618E-2</v>
      </c>
      <c r="V1493" s="13">
        <f t="shared" si="1803"/>
        <v>2.5833599167905806E-2</v>
      </c>
      <c r="W1493" s="13">
        <f t="shared" si="1804"/>
        <v>5.3740746189534637E-2</v>
      </c>
      <c r="X1493" s="13">
        <f t="shared" si="1805"/>
        <v>7.6497607150059696E-2</v>
      </c>
      <c r="Y1493" s="13">
        <f t="shared" si="1806"/>
        <v>5.4445502850353503E-2</v>
      </c>
      <c r="Z1493" s="13">
        <f t="shared" si="1807"/>
        <v>6.7385773004905941E-3</v>
      </c>
      <c r="AA1493" s="13">
        <f t="shared" si="1808"/>
        <v>1.9164207543627021E-2</v>
      </c>
      <c r="AB1493" s="13">
        <f t="shared" si="1809"/>
        <v>2.7251067576866163E-2</v>
      </c>
      <c r="AC1493" s="13">
        <f t="shared" si="1810"/>
        <v>6.5362964823151865E-3</v>
      </c>
      <c r="AD1493" s="13">
        <f t="shared" si="1811"/>
        <v>3.8209059850461483E-2</v>
      </c>
      <c r="AE1493" s="13">
        <f t="shared" si="1812"/>
        <v>5.4388929392702047E-2</v>
      </c>
      <c r="AF1493" s="13">
        <f t="shared" si="1813"/>
        <v>3.8710133827705273E-2</v>
      </c>
      <c r="AG1493" s="13">
        <f t="shared" si="1814"/>
        <v>1.8367395444754103E-2</v>
      </c>
      <c r="AH1493" s="13">
        <f t="shared" si="1815"/>
        <v>2.3980176850597178E-3</v>
      </c>
      <c r="AI1493" s="13">
        <f t="shared" si="1816"/>
        <v>6.8198532955059633E-3</v>
      </c>
      <c r="AJ1493" s="13">
        <f t="shared" si="1817"/>
        <v>9.697676389543667E-3</v>
      </c>
      <c r="AK1493" s="13">
        <f t="shared" si="1818"/>
        <v>9.1932502827966351E-3</v>
      </c>
      <c r="AL1493" s="13">
        <f t="shared" si="1819"/>
        <v>1.0584212332671692E-3</v>
      </c>
      <c r="AM1493" s="13">
        <f t="shared" si="1820"/>
        <v>2.1732965887852913E-2</v>
      </c>
      <c r="AN1493" s="13">
        <f t="shared" si="1821"/>
        <v>3.0935928593756223E-2</v>
      </c>
      <c r="AO1493" s="13">
        <f t="shared" si="1822"/>
        <v>2.2017972210891208E-2</v>
      </c>
      <c r="AP1493" s="13">
        <f t="shared" si="1823"/>
        <v>1.0447207552653895E-2</v>
      </c>
      <c r="AQ1493" s="13">
        <f t="shared" si="1824"/>
        <v>3.7177860182637619E-3</v>
      </c>
      <c r="AR1493" s="13">
        <f t="shared" si="1825"/>
        <v>6.8269470678215881E-4</v>
      </c>
      <c r="AS1493" s="13">
        <f t="shared" si="1826"/>
        <v>1.9415527145108763E-3</v>
      </c>
      <c r="AT1493" s="13">
        <f t="shared" si="1827"/>
        <v>2.7608438338364073E-3</v>
      </c>
      <c r="AU1493" s="13">
        <f t="shared" si="1828"/>
        <v>2.6172381235097316E-3</v>
      </c>
      <c r="AV1493" s="13">
        <f t="shared" si="1829"/>
        <v>1.8608265644731049E-3</v>
      </c>
      <c r="AW1493" s="13">
        <f t="shared" si="1830"/>
        <v>1.1902079645877303E-4</v>
      </c>
      <c r="AX1493" s="13">
        <f t="shared" si="1831"/>
        <v>1.0301261187161303E-2</v>
      </c>
      <c r="AY1493" s="13">
        <f t="shared" si="1832"/>
        <v>1.466339579034503E-2</v>
      </c>
      <c r="AZ1493" s="13">
        <f t="shared" si="1833"/>
        <v>1.0436352025142644E-2</v>
      </c>
      <c r="BA1493" s="13">
        <f t="shared" si="1834"/>
        <v>4.9518972344461797E-3</v>
      </c>
      <c r="BB1493" s="13">
        <f t="shared" si="1835"/>
        <v>1.7622024076114286E-3</v>
      </c>
      <c r="BC1493" s="13">
        <f t="shared" si="1836"/>
        <v>5.0168364622596147E-4</v>
      </c>
      <c r="BD1493" s="13">
        <f t="shared" si="1837"/>
        <v>1.6196435413165402E-4</v>
      </c>
      <c r="BE1493" s="13">
        <f t="shared" si="1838"/>
        <v>4.6061926113432662E-4</v>
      </c>
      <c r="BF1493" s="13">
        <f t="shared" si="1839"/>
        <v>6.5499012071344081E-4</v>
      </c>
      <c r="BG1493" s="13">
        <f t="shared" si="1840"/>
        <v>6.2092071034360312E-4</v>
      </c>
      <c r="BH1493" s="13">
        <f t="shared" si="1841"/>
        <v>4.4146756913713832E-4</v>
      </c>
      <c r="BI1493" s="13">
        <f t="shared" si="1842"/>
        <v>2.5110273998366637E-4</v>
      </c>
      <c r="BJ1493" s="14">
        <f t="shared" si="1843"/>
        <v>0.6430790928865574</v>
      </c>
      <c r="BK1493" s="14">
        <f t="shared" si="1844"/>
        <v>0.1762910490614904</v>
      </c>
      <c r="BL1493" s="14">
        <f t="shared" si="1845"/>
        <v>0.16152366257167453</v>
      </c>
      <c r="BM1493" s="14">
        <f t="shared" si="1846"/>
        <v>0.77160953892715056</v>
      </c>
      <c r="BN1493" s="14">
        <f t="shared" si="1847"/>
        <v>0.20147846789917595</v>
      </c>
    </row>
    <row r="1494" spans="1:66" x14ac:dyDescent="0.25">
      <c r="A1494" t="s">
        <v>22</v>
      </c>
      <c r="B1494" t="s">
        <v>255</v>
      </c>
      <c r="C1494" t="s">
        <v>290</v>
      </c>
      <c r="D1494" s="7" t="s">
        <v>511</v>
      </c>
      <c r="E1494" s="10">
        <f>VLOOKUP(A1494,home!$A$2:$E$405,3,FALSE)</f>
        <v>1.6818181818181801</v>
      </c>
      <c r="F1494" s="10">
        <f>VLOOKUP(B1494,home!$B$2:$E$405,3,FALSE)</f>
        <v>1.19</v>
      </c>
      <c r="G1494" s="10">
        <f>VLOOKUP(C1494,away!$B$2:$E$405,4,FALSE)</f>
        <v>1.55</v>
      </c>
      <c r="H1494" s="10">
        <f>VLOOKUP(A1494,away!$A$2:$E$405,3,FALSE)</f>
        <v>1.39090909090909</v>
      </c>
      <c r="I1494" s="10">
        <f>VLOOKUP(C1494,away!$B$2:$E$405,3,FALSE)</f>
        <v>0.36</v>
      </c>
      <c r="J1494" s="10">
        <f>VLOOKUP(B1494,home!$B$2:$E$405,4,FALSE)</f>
        <v>0.14000000000000001</v>
      </c>
      <c r="K1494" s="12">
        <f t="shared" si="1792"/>
        <v>3.102113636363633</v>
      </c>
      <c r="L1494" s="12">
        <f t="shared" si="1793"/>
        <v>7.010181818181814E-2</v>
      </c>
      <c r="M1494" s="13">
        <f t="shared" si="1794"/>
        <v>4.1910643847308207E-2</v>
      </c>
      <c r="N1494" s="13">
        <f t="shared" si="1795"/>
        <v>0.13001157978751438</v>
      </c>
      <c r="O1494" s="13">
        <f t="shared" si="1796"/>
        <v>2.9380123348669339E-3</v>
      </c>
      <c r="P1494" s="13">
        <f t="shared" si="1797"/>
        <v>9.1140481277952722E-3</v>
      </c>
      <c r="Q1494" s="13">
        <f t="shared" si="1798"/>
        <v>0.20165534727201345</v>
      </c>
      <c r="R1494" s="13">
        <f t="shared" si="1799"/>
        <v>1.0298000325739038E-4</v>
      </c>
      <c r="S1494" s="13">
        <f t="shared" si="1800"/>
        <v>4.9549389874801227E-4</v>
      </c>
      <c r="T1494" s="13">
        <f t="shared" si="1801"/>
        <v>1.413640648985408E-2</v>
      </c>
      <c r="U1494" s="13">
        <f t="shared" si="1802"/>
        <v>3.1945567237752205E-4</v>
      </c>
      <c r="V1494" s="13">
        <f t="shared" si="1803"/>
        <v>1.1972443236539012E-5</v>
      </c>
      <c r="W1494" s="13">
        <f t="shared" si="1804"/>
        <v>0.2085192675393856</v>
      </c>
      <c r="X1494" s="13">
        <f t="shared" si="1805"/>
        <v>1.4617579780451898E-2</v>
      </c>
      <c r="Y1494" s="13">
        <f t="shared" si="1806"/>
        <v>5.1235946001373001E-4</v>
      </c>
      <c r="Z1494" s="13">
        <f t="shared" si="1807"/>
        <v>2.4063618215708746E-6</v>
      </c>
      <c r="AA1494" s="13">
        <f t="shared" si="1808"/>
        <v>7.4648078207198417E-6</v>
      </c>
      <c r="AB1494" s="13">
        <f t="shared" si="1809"/>
        <v>1.1578341066744459E-5</v>
      </c>
      <c r="AC1494" s="13">
        <f t="shared" si="1810"/>
        <v>1.6272331717012297E-7</v>
      </c>
      <c r="AD1494" s="13">
        <f t="shared" si="1811"/>
        <v>0.16171261581962121</v>
      </c>
      <c r="AE1494" s="13">
        <f t="shared" si="1812"/>
        <v>1.133634839189329E-2</v>
      </c>
      <c r="AF1494" s="13">
        <f t="shared" si="1813"/>
        <v>3.9734931690712491E-4</v>
      </c>
      <c r="AG1494" s="13">
        <f t="shared" si="1814"/>
        <v>9.2849698561643066E-6</v>
      </c>
      <c r="AH1494" s="13">
        <f t="shared" si="1815"/>
        <v>4.2172584723857505E-8</v>
      </c>
      <c r="AI1494" s="13">
        <f t="shared" si="1816"/>
        <v>1.30824150152579E-7</v>
      </c>
      <c r="AJ1494" s="13">
        <f t="shared" si="1817"/>
        <v>2.0291569007699945E-7</v>
      </c>
      <c r="AK1494" s="13">
        <f t="shared" si="1818"/>
        <v>2.0982250973999888E-7</v>
      </c>
      <c r="AL1494" s="13">
        <f t="shared" si="1819"/>
        <v>1.4154572758235E-9</v>
      </c>
      <c r="AM1494" s="13">
        <f t="shared" si="1820"/>
        <v>0.10033018214121603</v>
      </c>
      <c r="AN1494" s="13">
        <f t="shared" si="1821"/>
        <v>7.0333281866122215E-3</v>
      </c>
      <c r="AO1494" s="13">
        <f t="shared" si="1822"/>
        <v>2.4652454687547326E-4</v>
      </c>
      <c r="AP1494" s="13">
        <f t="shared" si="1823"/>
        <v>5.760606320806513E-6</v>
      </c>
      <c r="AQ1494" s="13">
        <f t="shared" si="1824"/>
        <v>1.0095724422955255E-7</v>
      </c>
      <c r="AR1494" s="13">
        <f t="shared" si="1825"/>
        <v>5.9127497331383585E-10</v>
      </c>
      <c r="AS1494" s="13">
        <f t="shared" si="1826"/>
        <v>1.8342021575573936E-9</v>
      </c>
      <c r="AT1494" s="13">
        <f t="shared" si="1827"/>
        <v>2.8449517624031944E-9</v>
      </c>
      <c r="AU1494" s="13">
        <f t="shared" si="1828"/>
        <v>2.941787885649233E-9</v>
      </c>
      <c r="AV1494" s="13">
        <f t="shared" si="1829"/>
        <v>2.2814400788404564E-9</v>
      </c>
      <c r="AW1494" s="13">
        <f t="shared" si="1830"/>
        <v>8.5502979609650509E-12</v>
      </c>
      <c r="AX1494" s="13">
        <f t="shared" si="1831"/>
        <v>5.1872604359852241E-2</v>
      </c>
      <c r="AY1494" s="13">
        <f t="shared" si="1832"/>
        <v>3.6363638794517472E-3</v>
      </c>
      <c r="AZ1494" s="13">
        <f t="shared" si="1833"/>
        <v>1.2745785976012861E-4</v>
      </c>
      <c r="BA1494" s="13">
        <f t="shared" si="1834"/>
        <v>2.978342570249405E-6</v>
      </c>
      <c r="BB1494" s="13">
        <f t="shared" si="1835"/>
        <v>5.2196807335698138E-8</v>
      </c>
      <c r="BC1494" s="13">
        <f t="shared" si="1836"/>
        <v>7.3181821950370021E-10</v>
      </c>
      <c r="BD1494" s="13">
        <f t="shared" si="1837"/>
        <v>6.9082417791176541E-12</v>
      </c>
      <c r="BE1494" s="13">
        <f t="shared" si="1838"/>
        <v>2.143015102629784E-11</v>
      </c>
      <c r="BF1494" s="13">
        <f t="shared" si="1839"/>
        <v>3.3239381864005321E-11</v>
      </c>
      <c r="BG1494" s="13">
        <f t="shared" si="1840"/>
        <v>3.4370779914876308E-11</v>
      </c>
      <c r="BH1494" s="13">
        <f t="shared" si="1841"/>
        <v>2.6655516266597773E-11</v>
      </c>
      <c r="BI1494" s="13">
        <f t="shared" si="1842"/>
        <v>1.6537688098985112E-11</v>
      </c>
      <c r="BJ1494" s="14">
        <f t="shared" si="1843"/>
        <v>0.90616349263603957</v>
      </c>
      <c r="BK1494" s="14">
        <f t="shared" si="1844"/>
        <v>5.5168686335314222E-2</v>
      </c>
      <c r="BL1494" s="14">
        <f t="shared" si="1845"/>
        <v>3.3800875271226215E-3</v>
      </c>
      <c r="BM1494" s="14">
        <f t="shared" si="1846"/>
        <v>0.57534569761664067</v>
      </c>
      <c r="BN1494" s="14">
        <f t="shared" si="1847"/>
        <v>0.38573261137275561</v>
      </c>
    </row>
    <row r="1495" spans="1:66" x14ac:dyDescent="0.25">
      <c r="A1495" t="s">
        <v>25</v>
      </c>
      <c r="B1495" t="s">
        <v>476</v>
      </c>
      <c r="C1495" t="s">
        <v>478</v>
      </c>
      <c r="D1495" s="7" t="s">
        <v>511</v>
      </c>
      <c r="E1495" s="10">
        <f>VLOOKUP(A1495,home!$A$2:$E$405,3,FALSE)</f>
        <v>1.36363636363636</v>
      </c>
      <c r="F1495" s="10">
        <f>VLOOKUP(B1495,home!$B$2:$E$405,3,FALSE)</f>
        <v>0.73</v>
      </c>
      <c r="G1495" s="10">
        <f>VLOOKUP(C1495,away!$B$2:$E$405,4,FALSE)</f>
        <v>1.59</v>
      </c>
      <c r="H1495" s="10">
        <f>VLOOKUP(A1495,away!$A$2:$E$405,3,FALSE)</f>
        <v>1.1545454545454501</v>
      </c>
      <c r="I1495" s="10">
        <f>VLOOKUP(C1495,away!$B$2:$E$405,3,FALSE)</f>
        <v>0.73</v>
      </c>
      <c r="J1495" s="10">
        <f>VLOOKUP(B1495,home!$B$2:$E$405,4,FALSE)</f>
        <v>1.21</v>
      </c>
      <c r="K1495" s="12">
        <f t="shared" si="1792"/>
        <v>1.5827727272727232</v>
      </c>
      <c r="L1495" s="12">
        <f t="shared" si="1793"/>
        <v>1.0198099999999961</v>
      </c>
      <c r="M1495" s="13">
        <f t="shared" si="1794"/>
        <v>7.4081997325325458E-2</v>
      </c>
      <c r="N1495" s="13">
        <f t="shared" si="1795"/>
        <v>0.11725496494841596</v>
      </c>
      <c r="O1495" s="13">
        <f t="shared" si="1796"/>
        <v>7.5549561692339853E-2</v>
      </c>
      <c r="P1495" s="13">
        <f t="shared" si="1797"/>
        <v>0.1195777858040436</v>
      </c>
      <c r="Q1495" s="13">
        <f t="shared" si="1798"/>
        <v>9.2793980328835957E-2</v>
      </c>
      <c r="R1495" s="13">
        <f t="shared" si="1799"/>
        <v>3.8523099254732407E-2</v>
      </c>
      <c r="S1495" s="13">
        <f t="shared" si="1800"/>
        <v>4.8253446768603707E-2</v>
      </c>
      <c r="T1495" s="13">
        <f t="shared" si="1801"/>
        <v>9.4632229079149838E-2</v>
      </c>
      <c r="U1495" s="13">
        <f t="shared" si="1802"/>
        <v>6.0973310870410621E-2</v>
      </c>
      <c r="V1495" s="13">
        <f t="shared" si="1803"/>
        <v>8.6541348030648654E-3</v>
      </c>
      <c r="W1495" s="13">
        <f t="shared" si="1804"/>
        <v>4.8957260439854364E-2</v>
      </c>
      <c r="X1495" s="13">
        <f t="shared" si="1805"/>
        <v>4.9927103769167681E-2</v>
      </c>
      <c r="Y1495" s="13">
        <f t="shared" si="1806"/>
        <v>2.545807984741735E-2</v>
      </c>
      <c r="Z1495" s="13">
        <f t="shared" si="1807"/>
        <v>1.309541395032284E-2</v>
      </c>
      <c r="AA1495" s="13">
        <f t="shared" si="1808"/>
        <v>2.0727064052917746E-2</v>
      </c>
      <c r="AB1495" s="13">
        <f t="shared" si="1809"/>
        <v>1.6403115849696524E-2</v>
      </c>
      <c r="AC1495" s="13">
        <f t="shared" si="1810"/>
        <v>8.7305478655612043E-4</v>
      </c>
      <c r="AD1495" s="13">
        <f t="shared" si="1811"/>
        <v>1.9372054156547327E-2</v>
      </c>
      <c r="AE1495" s="13">
        <f t="shared" si="1812"/>
        <v>1.9755814549388451E-2</v>
      </c>
      <c r="AF1495" s="13">
        <f t="shared" si="1813"/>
        <v>1.0073588617805879E-2</v>
      </c>
      <c r="AG1495" s="13">
        <f t="shared" si="1814"/>
        <v>3.4243821361081925E-3</v>
      </c>
      <c r="AH1495" s="13">
        <f t="shared" si="1815"/>
        <v>3.33870852516967E-3</v>
      </c>
      <c r="AI1495" s="13">
        <f t="shared" si="1816"/>
        <v>5.2844167979514897E-3</v>
      </c>
      <c r="AJ1495" s="13">
        <f t="shared" si="1817"/>
        <v>4.1820153936697364E-3</v>
      </c>
      <c r="AK1495" s="13">
        <f t="shared" si="1818"/>
        <v>2.2063933033783863E-3</v>
      </c>
      <c r="AL1495" s="13">
        <f t="shared" si="1819"/>
        <v>5.6368868027975581E-5</v>
      </c>
      <c r="AM1495" s="13">
        <f t="shared" si="1820"/>
        <v>6.1323117980466571E-3</v>
      </c>
      <c r="AN1495" s="13">
        <f t="shared" si="1821"/>
        <v>6.2537928947659369E-3</v>
      </c>
      <c r="AO1495" s="13">
        <f t="shared" si="1822"/>
        <v>3.188840266005613E-3</v>
      </c>
      <c r="AP1495" s="13">
        <f t="shared" si="1823"/>
        <v>1.084003730558391E-3</v>
      </c>
      <c r="AQ1495" s="13">
        <f t="shared" si="1824"/>
        <v>2.7636946111518705E-4</v>
      </c>
      <c r="AR1495" s="13">
        <f t="shared" si="1825"/>
        <v>6.8096966821065393E-4</v>
      </c>
      <c r="AS1495" s="13">
        <f t="shared" si="1826"/>
        <v>1.077820218943778E-3</v>
      </c>
      <c r="AT1495" s="13">
        <f t="shared" si="1827"/>
        <v>8.5297222372366375E-4</v>
      </c>
      <c r="AU1495" s="13">
        <f t="shared" si="1828"/>
        <v>4.5002039094366083E-4</v>
      </c>
      <c r="AV1495" s="13">
        <f t="shared" si="1829"/>
        <v>1.780700003755588E-4</v>
      </c>
      <c r="AW1495" s="13">
        <f t="shared" si="1830"/>
        <v>2.5274038192007355E-6</v>
      </c>
      <c r="AX1495" s="13">
        <f t="shared" si="1831"/>
        <v>1.6176759781801678E-3</v>
      </c>
      <c r="AY1495" s="13">
        <f t="shared" si="1832"/>
        <v>1.6497221393079104E-3</v>
      </c>
      <c r="AZ1495" s="13">
        <f t="shared" si="1833"/>
        <v>8.4120156744379678E-4</v>
      </c>
      <c r="BA1495" s="13">
        <f t="shared" si="1834"/>
        <v>2.8595525683161848E-4</v>
      </c>
      <c r="BB1495" s="13">
        <f t="shared" si="1835"/>
        <v>7.2905007617362911E-5</v>
      </c>
      <c r="BC1495" s="13">
        <f t="shared" si="1836"/>
        <v>1.4869851163652523E-5</v>
      </c>
      <c r="BD1495" s="13">
        <f t="shared" si="1837"/>
        <v>1.1574327955631732E-4</v>
      </c>
      <c r="BE1495" s="13">
        <f t="shared" si="1838"/>
        <v>1.8319530624684159E-4</v>
      </c>
      <c r="BF1495" s="13">
        <f t="shared" si="1839"/>
        <v>1.4497826724593763E-4</v>
      </c>
      <c r="BG1495" s="13">
        <f t="shared" si="1840"/>
        <v>7.6489215814708802E-5</v>
      </c>
      <c r="BH1495" s="13">
        <f t="shared" si="1841"/>
        <v>3.0266261180499643E-5</v>
      </c>
      <c r="BI1495" s="13">
        <f t="shared" si="1842"/>
        <v>9.5809225506015889E-6</v>
      </c>
      <c r="BJ1495" s="14">
        <f t="shared" si="1843"/>
        <v>0.50306710582372727</v>
      </c>
      <c r="BK1495" s="14">
        <f t="shared" si="1844"/>
        <v>0.25314651049492964</v>
      </c>
      <c r="BL1495" s="14">
        <f t="shared" si="1845"/>
        <v>0.23098779149505869</v>
      </c>
      <c r="BM1495" s="14">
        <f t="shared" si="1846"/>
        <v>0.48086823767485642</v>
      </c>
      <c r="BN1495" s="14">
        <f t="shared" si="1847"/>
        <v>0.51778138935369322</v>
      </c>
    </row>
    <row r="1496" spans="1:66" x14ac:dyDescent="0.25">
      <c r="A1496" t="s">
        <v>25</v>
      </c>
      <c r="B1496" t="s">
        <v>260</v>
      </c>
      <c r="C1496" t="s">
        <v>172</v>
      </c>
      <c r="D1496" s="7" t="s">
        <v>511</v>
      </c>
      <c r="E1496" s="10">
        <f>VLOOKUP(A1496,home!$A$2:$E$405,3,FALSE)</f>
        <v>1.36363636363636</v>
      </c>
      <c r="F1496" s="10">
        <f>VLOOKUP(B1496,home!$B$2:$E$405,3,FALSE)</f>
        <v>0.59</v>
      </c>
      <c r="G1496" s="10">
        <f>VLOOKUP(C1496,away!$B$2:$E$405,4,FALSE)</f>
        <v>0.88</v>
      </c>
      <c r="H1496" s="10">
        <f>VLOOKUP(A1496,away!$A$2:$E$405,3,FALSE)</f>
        <v>1.1545454545454501</v>
      </c>
      <c r="I1496" s="10">
        <f>VLOOKUP(C1496,away!$B$2:$E$405,3,FALSE)</f>
        <v>1.47</v>
      </c>
      <c r="J1496" s="10">
        <f>VLOOKUP(B1496,home!$B$2:$E$405,4,FALSE)</f>
        <v>0.52</v>
      </c>
      <c r="K1496" s="12">
        <f t="shared" si="1792"/>
        <v>0.70799999999999808</v>
      </c>
      <c r="L1496" s="12">
        <f t="shared" si="1793"/>
        <v>0.88253454545454213</v>
      </c>
      <c r="M1496" s="13">
        <f t="shared" si="1794"/>
        <v>0.20381663335494019</v>
      </c>
      <c r="N1496" s="13">
        <f t="shared" si="1795"/>
        <v>0.14430217641529725</v>
      </c>
      <c r="O1496" s="13">
        <f t="shared" si="1796"/>
        <v>0.1798752198739772</v>
      </c>
      <c r="P1496" s="13">
        <f t="shared" si="1797"/>
        <v>0.1273516556707755</v>
      </c>
      <c r="Q1496" s="13">
        <f t="shared" si="1798"/>
        <v>5.1082970451015085E-2</v>
      </c>
      <c r="R1496" s="13">
        <f t="shared" si="1799"/>
        <v>7.9373047705008137E-2</v>
      </c>
      <c r="S1496" s="13">
        <f t="shared" si="1800"/>
        <v>1.989342569240149E-2</v>
      </c>
      <c r="T1496" s="13">
        <f t="shared" si="1801"/>
        <v>4.5082486107454404E-2</v>
      </c>
      <c r="U1496" s="13">
        <f t="shared" si="1802"/>
        <v>5.6196117775145604E-2</v>
      </c>
      <c r="V1496" s="13">
        <f t="shared" si="1803"/>
        <v>1.3811219848768742E-3</v>
      </c>
      <c r="W1496" s="13">
        <f t="shared" si="1804"/>
        <v>1.2055581026439527E-2</v>
      </c>
      <c r="X1496" s="13">
        <f t="shared" si="1805"/>
        <v>1.063946672135921E-2</v>
      </c>
      <c r="Y1496" s="13">
        <f t="shared" si="1806"/>
        <v>4.6948484634067389E-3</v>
      </c>
      <c r="Z1496" s="13">
        <f t="shared" si="1807"/>
        <v>2.3349818859227021E-2</v>
      </c>
      <c r="AA1496" s="13">
        <f t="shared" si="1808"/>
        <v>1.6531671752332684E-2</v>
      </c>
      <c r="AB1496" s="13">
        <f t="shared" si="1809"/>
        <v>5.852211800325754E-3</v>
      </c>
      <c r="AC1496" s="13">
        <f t="shared" si="1810"/>
        <v>5.3935787943970803E-5</v>
      </c>
      <c r="AD1496" s="13">
        <f t="shared" si="1811"/>
        <v>2.1338378416797901E-3</v>
      </c>
      <c r="AE1496" s="13">
        <f t="shared" si="1812"/>
        <v>1.8831856096805746E-3</v>
      </c>
      <c r="AF1496" s="13">
        <f t="shared" si="1813"/>
        <v>8.3098817802299029E-4</v>
      </c>
      <c r="AG1496" s="13">
        <f t="shared" si="1814"/>
        <v>2.4445859132320597E-4</v>
      </c>
      <c r="AH1496" s="13">
        <f t="shared" si="1815"/>
        <v>5.1517554433434514E-3</v>
      </c>
      <c r="AI1496" s="13">
        <f t="shared" si="1816"/>
        <v>3.647442853887154E-3</v>
      </c>
      <c r="AJ1496" s="13">
        <f t="shared" si="1817"/>
        <v>1.2911947702760487E-3</v>
      </c>
      <c r="AK1496" s="13">
        <f t="shared" si="1818"/>
        <v>3.0472196578514672E-4</v>
      </c>
      <c r="AL1496" s="13">
        <f t="shared" si="1819"/>
        <v>1.3480375534632097E-6</v>
      </c>
      <c r="AM1496" s="13">
        <f t="shared" si="1820"/>
        <v>3.0215143838185752E-4</v>
      </c>
      <c r="AN1496" s="13">
        <f t="shared" si="1821"/>
        <v>2.666590823307687E-4</v>
      </c>
      <c r="AO1496" s="13">
        <f t="shared" si="1822"/>
        <v>1.1766792600805513E-4</v>
      </c>
      <c r="AP1496" s="13">
        <f t="shared" si="1823"/>
        <v>3.4615336531365884E-5</v>
      </c>
      <c r="AQ1496" s="13">
        <f t="shared" si="1824"/>
        <v>7.6373075728662475E-6</v>
      </c>
      <c r="AR1496" s="13">
        <f t="shared" si="1825"/>
        <v>9.0932042969681559E-4</v>
      </c>
      <c r="AS1496" s="13">
        <f t="shared" si="1826"/>
        <v>6.4379886422534364E-4</v>
      </c>
      <c r="AT1496" s="13">
        <f t="shared" si="1827"/>
        <v>2.2790479793577102E-4</v>
      </c>
      <c r="AU1496" s="13">
        <f t="shared" si="1828"/>
        <v>5.3785532312841817E-5</v>
      </c>
      <c r="AV1496" s="13">
        <f t="shared" si="1829"/>
        <v>9.5200392193729719E-6</v>
      </c>
      <c r="AW1496" s="13">
        <f t="shared" si="1830"/>
        <v>2.339723095352562E-8</v>
      </c>
      <c r="AX1496" s="13">
        <f t="shared" si="1831"/>
        <v>3.5653869729059082E-5</v>
      </c>
      <c r="AY1496" s="13">
        <f t="shared" si="1832"/>
        <v>3.1465771715030615E-5</v>
      </c>
      <c r="AZ1496" s="13">
        <f t="shared" si="1833"/>
        <v>1.3884815268950464E-5</v>
      </c>
      <c r="BA1496" s="13">
        <f t="shared" si="1834"/>
        <v>4.0846097107011617E-6</v>
      </c>
      <c r="BB1496" s="13">
        <f t="shared" si="1835"/>
        <v>9.0120229359821448E-7</v>
      </c>
      <c r="BC1496" s="13">
        <f t="shared" si="1836"/>
        <v>1.5906843130865826E-7</v>
      </c>
      <c r="BD1496" s="13">
        <f t="shared" si="1837"/>
        <v>1.3375111534916798E-4</v>
      </c>
      <c r="BE1496" s="13">
        <f t="shared" si="1838"/>
        <v>9.4695789667210664E-5</v>
      </c>
      <c r="BF1496" s="13">
        <f t="shared" si="1839"/>
        <v>3.3522309542192478E-5</v>
      </c>
      <c r="BG1496" s="13">
        <f t="shared" si="1840"/>
        <v>7.9112650519574034E-6</v>
      </c>
      <c r="BH1496" s="13">
        <f t="shared" si="1841"/>
        <v>1.4002939141964563E-6</v>
      </c>
      <c r="BI1496" s="13">
        <f t="shared" si="1842"/>
        <v>1.9828161825021773E-7</v>
      </c>
      <c r="BJ1496" s="14">
        <f t="shared" si="1843"/>
        <v>0.27376487983365239</v>
      </c>
      <c r="BK1496" s="14">
        <f t="shared" si="1844"/>
        <v>0.35252958630020659</v>
      </c>
      <c r="BL1496" s="14">
        <f t="shared" si="1845"/>
        <v>0.35033919265861424</v>
      </c>
      <c r="BM1496" s="14">
        <f t="shared" si="1846"/>
        <v>0.21415033180620274</v>
      </c>
      <c r="BN1496" s="14">
        <f t="shared" si="1847"/>
        <v>0.78580170347101341</v>
      </c>
    </row>
    <row r="1497" spans="1:66" x14ac:dyDescent="0.25">
      <c r="A1497" t="s">
        <v>25</v>
      </c>
      <c r="B1497" t="s">
        <v>477</v>
      </c>
      <c r="C1497" t="s">
        <v>292</v>
      </c>
      <c r="D1497" s="7" t="s">
        <v>511</v>
      </c>
      <c r="E1497" s="10">
        <f>VLOOKUP(A1497,home!$A$2:$E$405,3,FALSE)</f>
        <v>1.36363636363636</v>
      </c>
      <c r="F1497" s="10">
        <f>VLOOKUP(B1497,home!$B$2:$E$405,3,FALSE)</f>
        <v>1.34</v>
      </c>
      <c r="G1497" s="10">
        <f>VLOOKUP(C1497,away!$B$2:$E$405,4,FALSE)</f>
        <v>0.59</v>
      </c>
      <c r="H1497" s="10">
        <f>VLOOKUP(A1497,away!$A$2:$E$405,3,FALSE)</f>
        <v>1.1545454545454501</v>
      </c>
      <c r="I1497" s="10">
        <f>VLOOKUP(C1497,away!$B$2:$E$405,3,FALSE)</f>
        <v>0.28999999999999998</v>
      </c>
      <c r="J1497" s="10">
        <f>VLOOKUP(B1497,home!$B$2:$E$405,4,FALSE)</f>
        <v>1.3</v>
      </c>
      <c r="K1497" s="12">
        <f t="shared" si="1792"/>
        <v>1.0780909090909063</v>
      </c>
      <c r="L1497" s="12">
        <f t="shared" si="1793"/>
        <v>0.43526363636363469</v>
      </c>
      <c r="M1497" s="13">
        <f t="shared" si="1794"/>
        <v>0.22017016695552802</v>
      </c>
      <c r="N1497" s="13">
        <f t="shared" si="1795"/>
        <v>0.23736345544778181</v>
      </c>
      <c r="O1497" s="13">
        <f t="shared" si="1796"/>
        <v>9.5832067487851696E-2</v>
      </c>
      <c r="P1497" s="13">
        <f t="shared" si="1797"/>
        <v>0.10331568075803911</v>
      </c>
      <c r="Q1497" s="13">
        <f t="shared" si="1798"/>
        <v>0.12794969173432896</v>
      </c>
      <c r="R1497" s="13">
        <f t="shared" si="1799"/>
        <v>2.0856107087503788E-2</v>
      </c>
      <c r="S1497" s="13">
        <f t="shared" si="1800"/>
        <v>1.2120318159014149E-2</v>
      </c>
      <c r="T1497" s="13">
        <f t="shared" si="1801"/>
        <v>5.5691848095890124E-2</v>
      </c>
      <c r="U1497" s="13">
        <f t="shared" si="1802"/>
        <v>2.248477945006425E-2</v>
      </c>
      <c r="V1497" s="13">
        <f t="shared" si="1803"/>
        <v>6.3194499807833976E-4</v>
      </c>
      <c r="W1497" s="13">
        <f t="shared" si="1804"/>
        <v>4.5980466493254643E-2</v>
      </c>
      <c r="X1497" s="13">
        <f t="shared" si="1805"/>
        <v>2.001362504755028E-2</v>
      </c>
      <c r="Y1497" s="13">
        <f t="shared" si="1806"/>
        <v>4.3556016075075275E-3</v>
      </c>
      <c r="Z1497" s="13">
        <f t="shared" si="1807"/>
        <v>3.0259683370987577E-3</v>
      </c>
      <c r="AA1497" s="13">
        <f t="shared" si="1808"/>
        <v>3.2622689554230974E-3</v>
      </c>
      <c r="AB1497" s="13">
        <f t="shared" si="1809"/>
        <v>1.7585112519255643E-3</v>
      </c>
      <c r="AC1497" s="13">
        <f t="shared" si="1810"/>
        <v>1.8533910775957104E-5</v>
      </c>
      <c r="AD1497" s="13">
        <f t="shared" si="1811"/>
        <v>1.239278073053421E-2</v>
      </c>
      <c r="AE1497" s="13">
        <f t="shared" si="1812"/>
        <v>5.3941268054295026E-3</v>
      </c>
      <c r="AF1497" s="13">
        <f t="shared" si="1813"/>
        <v>1.1739336241689006E-3</v>
      </c>
      <c r="AG1497" s="13">
        <f t="shared" si="1814"/>
        <v>1.7032353936843205E-4</v>
      </c>
      <c r="AH1497" s="13">
        <f t="shared" si="1815"/>
        <v>3.2927349548170649E-4</v>
      </c>
      <c r="AI1497" s="13">
        <f t="shared" si="1816"/>
        <v>3.5498676208341336E-4</v>
      </c>
      <c r="AJ1497" s="13">
        <f t="shared" si="1817"/>
        <v>1.9135400052487219E-4</v>
      </c>
      <c r="AK1497" s="13">
        <f t="shared" si="1818"/>
        <v>6.8765669461347072E-5</v>
      </c>
      <c r="AL1497" s="13">
        <f t="shared" si="1819"/>
        <v>3.4788429974957412E-7</v>
      </c>
      <c r="AM1497" s="13">
        <f t="shared" si="1820"/>
        <v>2.6721088487891799E-3</v>
      </c>
      <c r="AN1497" s="13">
        <f t="shared" si="1821"/>
        <v>1.1630718142834242E-3</v>
      </c>
      <c r="AO1497" s="13">
        <f t="shared" si="1822"/>
        <v>2.5312143361852659E-4</v>
      </c>
      <c r="AP1497" s="13">
        <f t="shared" si="1823"/>
        <v>3.6724851879458755E-5</v>
      </c>
      <c r="AQ1497" s="13">
        <f t="shared" si="1824"/>
        <v>3.9962481434922699E-6</v>
      </c>
      <c r="AR1497" s="13">
        <f t="shared" si="1825"/>
        <v>2.8664155800306496E-5</v>
      </c>
      <c r="AS1497" s="13">
        <f t="shared" si="1826"/>
        <v>3.0902565785075803E-5</v>
      </c>
      <c r="AT1497" s="13">
        <f t="shared" si="1827"/>
        <v>1.6657887620236955E-5</v>
      </c>
      <c r="AU1497" s="13">
        <f t="shared" si="1828"/>
        <v>5.9862390693451377E-6</v>
      </c>
      <c r="AV1497" s="13">
        <f t="shared" si="1829"/>
        <v>1.6134274800764496E-6</v>
      </c>
      <c r="AW1497" s="13">
        <f t="shared" si="1830"/>
        <v>4.5346116383344737E-9</v>
      </c>
      <c r="AX1497" s="13">
        <f t="shared" si="1831"/>
        <v>4.8012937633016347E-4</v>
      </c>
      <c r="AY1497" s="13">
        <f t="shared" si="1832"/>
        <v>2.0898285826647102E-4</v>
      </c>
      <c r="AZ1497" s="13">
        <f t="shared" si="1833"/>
        <v>4.5481319413365122E-5</v>
      </c>
      <c r="BA1497" s="13">
        <f t="shared" si="1834"/>
        <v>6.5987881581590921E-6</v>
      </c>
      <c r="BB1497" s="13">
        <f t="shared" si="1835"/>
        <v>7.1805313232840439E-7</v>
      </c>
      <c r="BC1497" s="13">
        <f t="shared" si="1836"/>
        <v>6.2508483495911928E-8</v>
      </c>
      <c r="BD1497" s="13">
        <f t="shared" si="1837"/>
        <v>2.0794107811558604E-6</v>
      </c>
      <c r="BE1497" s="13">
        <f t="shared" si="1838"/>
        <v>2.2417938594297533E-6</v>
      </c>
      <c r="BF1497" s="13">
        <f t="shared" si="1839"/>
        <v>1.2084287899535171E-6</v>
      </c>
      <c r="BG1497" s="13">
        <f t="shared" si="1840"/>
        <v>4.3426536424420368E-7</v>
      </c>
      <c r="BH1497" s="13">
        <f t="shared" si="1841"/>
        <v>1.1704438533118175E-7</v>
      </c>
      <c r="BI1497" s="13">
        <f t="shared" si="1842"/>
        <v>2.5236897557136027E-8</v>
      </c>
      <c r="BJ1497" s="14">
        <f t="shared" si="1843"/>
        <v>0.51535684922631242</v>
      </c>
      <c r="BK1497" s="14">
        <f t="shared" si="1844"/>
        <v>0.33646597552400181</v>
      </c>
      <c r="BL1497" s="14">
        <f t="shared" si="1845"/>
        <v>0.14522804461615238</v>
      </c>
      <c r="BM1497" s="14">
        <f t="shared" si="1846"/>
        <v>0.19438068990887716</v>
      </c>
      <c r="BN1497" s="14">
        <f t="shared" si="1847"/>
        <v>0.80548716947103327</v>
      </c>
    </row>
    <row r="1498" spans="1:66" x14ac:dyDescent="0.25">
      <c r="A1498" t="s">
        <v>25</v>
      </c>
      <c r="B1498" t="s">
        <v>26</v>
      </c>
      <c r="C1498" t="s">
        <v>265</v>
      </c>
      <c r="D1498" s="7" t="s">
        <v>511</v>
      </c>
      <c r="E1498" s="10">
        <f>VLOOKUP(A1498,home!$A$2:$E$405,3,FALSE)</f>
        <v>1.36363636363636</v>
      </c>
      <c r="F1498" s="10">
        <f>VLOOKUP(B1498,home!$B$2:$E$405,3,FALSE)</f>
        <v>0.28999999999999998</v>
      </c>
      <c r="G1498" s="10">
        <f>VLOOKUP(C1498,away!$B$2:$E$405,4,FALSE)</f>
        <v>0.73</v>
      </c>
      <c r="H1498" s="10">
        <f>VLOOKUP(A1498,away!$A$2:$E$405,3,FALSE)</f>
        <v>1.1545454545454501</v>
      </c>
      <c r="I1498" s="10">
        <f>VLOOKUP(C1498,away!$B$2:$E$405,3,FALSE)</f>
        <v>0.73</v>
      </c>
      <c r="J1498" s="10">
        <f>VLOOKUP(B1498,home!$B$2:$E$405,4,FALSE)</f>
        <v>1.39</v>
      </c>
      <c r="K1498" s="12">
        <f t="shared" si="1792"/>
        <v>0.28868181818181737</v>
      </c>
      <c r="L1498" s="12">
        <f t="shared" si="1793"/>
        <v>1.1715172727272682</v>
      </c>
      <c r="M1498" s="13">
        <f t="shared" si="1794"/>
        <v>0.23219004320099149</v>
      </c>
      <c r="N1498" s="13">
        <f t="shared" si="1795"/>
        <v>6.7029043834976945E-2</v>
      </c>
      <c r="O1498" s="13">
        <f t="shared" si="1796"/>
        <v>0.27201464616525212</v>
      </c>
      <c r="P1498" s="13">
        <f t="shared" si="1797"/>
        <v>7.8525682627068702E-2</v>
      </c>
      <c r="Q1498" s="13">
        <f t="shared" si="1798"/>
        <v>9.6750331226349382E-3</v>
      </c>
      <c r="R1498" s="13">
        <f t="shared" si="1799"/>
        <v>0.15933492820869458</v>
      </c>
      <c r="S1498" s="13">
        <f t="shared" si="1800"/>
        <v>6.6392627640684179E-3</v>
      </c>
      <c r="T1498" s="13">
        <f t="shared" si="1801"/>
        <v>1.1334468417375268E-2</v>
      </c>
      <c r="U1498" s="13">
        <f t="shared" si="1802"/>
        <v>4.5997096775155288E-2</v>
      </c>
      <c r="V1498" s="13">
        <f t="shared" si="1803"/>
        <v>2.4948559545904728E-4</v>
      </c>
      <c r="W1498" s="13">
        <f t="shared" si="1804"/>
        <v>9.3100205093718687E-4</v>
      </c>
      <c r="X1498" s="13">
        <f t="shared" si="1805"/>
        <v>1.0906849836174264E-3</v>
      </c>
      <c r="Y1498" s="13">
        <f t="shared" si="1806"/>
        <v>6.3887814870603648E-4</v>
      </c>
      <c r="Z1498" s="13">
        <f t="shared" si="1807"/>
        <v>6.2221206848414964E-2</v>
      </c>
      <c r="AA1498" s="13">
        <f t="shared" si="1808"/>
        <v>1.7962131122467379E-2</v>
      </c>
      <c r="AB1498" s="13">
        <f t="shared" si="1809"/>
        <v>2.5926703354270451E-3</v>
      </c>
      <c r="AC1498" s="13">
        <f t="shared" si="1810"/>
        <v>5.2734352911301809E-6</v>
      </c>
      <c r="AD1498" s="13">
        <f t="shared" si="1811"/>
        <v>6.7190841198886995E-5</v>
      </c>
      <c r="AE1498" s="13">
        <f t="shared" si="1812"/>
        <v>7.8715231033571066E-5</v>
      </c>
      <c r="AF1498" s="13">
        <f t="shared" si="1813"/>
        <v>4.6108126391273017E-5</v>
      </c>
      <c r="AG1498" s="13">
        <f t="shared" si="1814"/>
        <v>1.8005488826822774E-5</v>
      </c>
      <c r="AH1498" s="13">
        <f t="shared" si="1815"/>
        <v>1.8223304638213585E-2</v>
      </c>
      <c r="AI1498" s="13">
        <f t="shared" si="1816"/>
        <v>5.2607367162406434E-3</v>
      </c>
      <c r="AJ1498" s="13">
        <f t="shared" si="1817"/>
        <v>7.5933952011009609E-4</v>
      </c>
      <c r="AK1498" s="13">
        <f t="shared" si="1818"/>
        <v>7.3069171094230419E-5</v>
      </c>
      <c r="AL1498" s="13">
        <f t="shared" si="1819"/>
        <v>7.1338133249273544E-8</v>
      </c>
      <c r="AM1498" s="13">
        <f t="shared" si="1820"/>
        <v>3.8793548404920933E-6</v>
      </c>
      <c r="AN1498" s="13">
        <f t="shared" si="1821"/>
        <v>4.5447312026746238E-6</v>
      </c>
      <c r="AO1498" s="13">
        <f t="shared" si="1822"/>
        <v>2.6621155519179475E-6</v>
      </c>
      <c r="AP1498" s="13">
        <f t="shared" si="1823"/>
        <v>1.0395714503559198E-6</v>
      </c>
      <c r="AQ1498" s="13">
        <f t="shared" si="1824"/>
        <v>3.0446897758152451E-7</v>
      </c>
      <c r="AR1498" s="13">
        <f t="shared" si="1825"/>
        <v>4.2697832299676353E-3</v>
      </c>
      <c r="AS1498" s="13">
        <f t="shared" si="1826"/>
        <v>1.2326087860692896E-3</v>
      </c>
      <c r="AT1498" s="13">
        <f t="shared" si="1827"/>
        <v>1.7791587273468262E-4</v>
      </c>
      <c r="AU1498" s="13">
        <f t="shared" si="1828"/>
        <v>1.7120359208151005E-5</v>
      </c>
      <c r="AV1498" s="13">
        <f t="shared" si="1829"/>
        <v>1.2355841060337126E-6</v>
      </c>
      <c r="AW1498" s="13">
        <f t="shared" si="1830"/>
        <v>6.7017368061381126E-10</v>
      </c>
      <c r="AX1498" s="13">
        <f t="shared" si="1831"/>
        <v>1.8664986812094851E-7</v>
      </c>
      <c r="AY1498" s="13">
        <f t="shared" si="1832"/>
        <v>2.1866354445595788E-7</v>
      </c>
      <c r="AZ1498" s="13">
        <f t="shared" si="1833"/>
        <v>1.2808405962296081E-7</v>
      </c>
      <c r="BA1498" s="13">
        <f t="shared" si="1834"/>
        <v>5.0017562736442609E-8</v>
      </c>
      <c r="BB1498" s="13">
        <f t="shared" si="1835"/>
        <v>1.4649109671365574E-8</v>
      </c>
      <c r="BC1498" s="13">
        <f t="shared" si="1836"/>
        <v>3.4323370020161721E-9</v>
      </c>
      <c r="BD1498" s="13">
        <f t="shared" si="1837"/>
        <v>8.3368746745138365E-4</v>
      </c>
      <c r="BE1498" s="13">
        <f t="shared" si="1838"/>
        <v>2.4067041389926012E-4</v>
      </c>
      <c r="BF1498" s="13">
        <f t="shared" si="1839"/>
        <v>3.4738586333504466E-5</v>
      </c>
      <c r="BG1498" s="13">
        <f t="shared" si="1840"/>
        <v>3.3427994212740345E-6</v>
      </c>
      <c r="BH1498" s="13">
        <f t="shared" si="1841"/>
        <v>2.4125135368762871E-7</v>
      </c>
      <c r="BI1498" s="13">
        <f t="shared" si="1842"/>
        <v>1.3928975884273876E-8</v>
      </c>
      <c r="BJ1498" s="14">
        <f t="shared" si="1843"/>
        <v>9.0922161984202998E-2</v>
      </c>
      <c r="BK1498" s="14">
        <f t="shared" si="1844"/>
        <v>0.31761003762455642</v>
      </c>
      <c r="BL1498" s="14">
        <f t="shared" si="1845"/>
        <v>0.52902928093217572</v>
      </c>
      <c r="BM1498" s="14">
        <f t="shared" si="1846"/>
        <v>0.18101309223636072</v>
      </c>
      <c r="BN1498" s="14">
        <f t="shared" si="1847"/>
        <v>0.81876937715961873</v>
      </c>
    </row>
    <row r="1499" spans="1:66" x14ac:dyDescent="0.25">
      <c r="A1499" t="s">
        <v>178</v>
      </c>
      <c r="B1499" t="s">
        <v>180</v>
      </c>
      <c r="C1499" t="s">
        <v>472</v>
      </c>
      <c r="D1499" s="7" t="s">
        <v>511</v>
      </c>
      <c r="E1499" s="10">
        <f>VLOOKUP(A1499,home!$A$2:$E$405,3,FALSE)</f>
        <v>1.8350515463917501</v>
      </c>
      <c r="F1499" s="10">
        <f>VLOOKUP(B1499,home!$B$2:$E$405,3,FALSE)</f>
        <v>0.54</v>
      </c>
      <c r="G1499" s="10">
        <f>VLOOKUP(C1499,away!$B$2:$E$405,4,FALSE)</f>
        <v>1.53</v>
      </c>
      <c r="H1499" s="10">
        <f>VLOOKUP(A1499,away!$A$2:$E$405,3,FALSE)</f>
        <v>1.3298969072164899</v>
      </c>
      <c r="I1499" s="10">
        <f>VLOOKUP(C1499,away!$B$2:$E$405,3,FALSE)</f>
        <v>0.65</v>
      </c>
      <c r="J1499" s="10">
        <f>VLOOKUP(B1499,home!$B$2:$E$405,4,FALSE)</f>
        <v>1.1299999999999999</v>
      </c>
      <c r="K1499" s="12">
        <f t="shared" si="1792"/>
        <v>1.516119587628864</v>
      </c>
      <c r="L1499" s="12">
        <f t="shared" si="1793"/>
        <v>0.97680927835051179</v>
      </c>
      <c r="M1499" s="13">
        <f t="shared" si="1794"/>
        <v>8.266748965925011E-2</v>
      </c>
      <c r="N1499" s="13">
        <f t="shared" si="1795"/>
        <v>0.12533380033249569</v>
      </c>
      <c r="O1499" s="13">
        <f t="shared" si="1796"/>
        <v>8.0750370917100509E-2</v>
      </c>
      <c r="P1499" s="13">
        <f t="shared" si="1797"/>
        <v>0.12242721905571226</v>
      </c>
      <c r="Q1499" s="13">
        <f t="shared" si="1798"/>
        <v>9.5010514838030871E-2</v>
      </c>
      <c r="R1499" s="13">
        <f t="shared" si="1799"/>
        <v>3.9438855771034551E-2</v>
      </c>
      <c r="S1499" s="13">
        <f t="shared" si="1800"/>
        <v>4.5327443797726998E-2</v>
      </c>
      <c r="T1499" s="13">
        <f t="shared" si="1801"/>
        <v>9.280715243464753E-2</v>
      </c>
      <c r="U1499" s="13">
        <f t="shared" si="1802"/>
        <v>5.9794021748135154E-2</v>
      </c>
      <c r="V1499" s="13">
        <f t="shared" si="1803"/>
        <v>7.4586796305344686E-3</v>
      </c>
      <c r="W1499" s="13">
        <f t="shared" si="1804"/>
        <v>4.8015767525547155E-2</v>
      </c>
      <c r="X1499" s="13">
        <f t="shared" si="1805"/>
        <v>4.6902247226075659E-2</v>
      </c>
      <c r="Y1499" s="13">
        <f t="shared" si="1806"/>
        <v>2.2907275132960127E-2</v>
      </c>
      <c r="Z1499" s="13">
        <f t="shared" si="1807"/>
        <v>1.2841413414891392E-2</v>
      </c>
      <c r="AA1499" s="13">
        <f t="shared" si="1808"/>
        <v>1.9469118411156901E-2</v>
      </c>
      <c r="AB1499" s="13">
        <f t="shared" si="1809"/>
        <v>1.4758755888510364E-2</v>
      </c>
      <c r="AC1499" s="13">
        <f t="shared" si="1810"/>
        <v>6.9037523756145414E-4</v>
      </c>
      <c r="AD1499" s="13">
        <f t="shared" si="1811"/>
        <v>1.8199411415128982E-2</v>
      </c>
      <c r="AE1499" s="13">
        <f t="shared" si="1812"/>
        <v>1.7777353930816212E-2</v>
      </c>
      <c r="AF1499" s="13">
        <f t="shared" si="1813"/>
        <v>8.6825421320711072E-3</v>
      </c>
      <c r="AG1499" s="13">
        <f t="shared" si="1814"/>
        <v>2.8270625714254308E-3</v>
      </c>
      <c r="AH1499" s="13">
        <f t="shared" si="1815"/>
        <v>3.1359029427001596E-3</v>
      </c>
      <c r="AI1499" s="13">
        <f t="shared" si="1816"/>
        <v>4.7544038763307076E-3</v>
      </c>
      <c r="AJ1499" s="13">
        <f t="shared" si="1817"/>
        <v>3.604122422201793E-3</v>
      </c>
      <c r="AK1499" s="13">
        <f t="shared" si="1818"/>
        <v>1.8214268668375088E-3</v>
      </c>
      <c r="AL1499" s="13">
        <f t="shared" si="1819"/>
        <v>4.0896715643822925E-5</v>
      </c>
      <c r="AM1499" s="13">
        <f t="shared" si="1820"/>
        <v>5.5184968259586811E-3</v>
      </c>
      <c r="AN1499" s="13">
        <f t="shared" si="1821"/>
        <v>5.3905189021442902E-3</v>
      </c>
      <c r="AO1499" s="13">
        <f t="shared" si="1822"/>
        <v>2.6327544393691784E-3</v>
      </c>
      <c r="AP1499" s="13">
        <f t="shared" si="1823"/>
        <v>8.5723298799810443E-4</v>
      </c>
      <c r="AQ1499" s="13">
        <f t="shared" si="1824"/>
        <v>2.093382840961703E-4</v>
      </c>
      <c r="AR1499" s="13">
        <f t="shared" si="1825"/>
        <v>6.1263581808723808E-4</v>
      </c>
      <c r="AS1499" s="13">
        <f t="shared" si="1826"/>
        <v>9.2882916388509532E-4</v>
      </c>
      <c r="AT1499" s="13">
        <f t="shared" si="1827"/>
        <v>7.0410804446356667E-4</v>
      </c>
      <c r="AU1499" s="13">
        <f t="shared" si="1828"/>
        <v>3.5583733267275627E-4</v>
      </c>
      <c r="AV1499" s="13">
        <f t="shared" si="1829"/>
        <v>1.3487298751869349E-4</v>
      </c>
      <c r="AW1499" s="13">
        <f t="shared" si="1830"/>
        <v>1.6823996367937617E-6</v>
      </c>
      <c r="AX1499" s="13">
        <f t="shared" si="1831"/>
        <v>1.3944501886839454E-3</v>
      </c>
      <c r="AY1499" s="13">
        <f t="shared" si="1832"/>
        <v>1.3621118825040998E-3</v>
      </c>
      <c r="AZ1499" s="13">
        <f t="shared" si="1833"/>
        <v>6.652617624907434E-4</v>
      </c>
      <c r="BA1499" s="13">
        <f t="shared" si="1834"/>
        <v>2.1661128737759087E-4</v>
      </c>
      <c r="BB1499" s="13">
        <f t="shared" si="1835"/>
        <v>5.2896978826469954E-5</v>
      </c>
      <c r="BC1499" s="13">
        <f t="shared" si="1836"/>
        <v>1.0334051942881287E-5</v>
      </c>
      <c r="BD1499" s="13">
        <f t="shared" si="1837"/>
        <v>9.9738058559578369E-5</v>
      </c>
      <c r="BE1499" s="13">
        <f t="shared" si="1838"/>
        <v>1.5121482421425147E-4</v>
      </c>
      <c r="BF1499" s="13">
        <f t="shared" si="1839"/>
        <v>1.1462987846554105E-4</v>
      </c>
      <c r="BG1499" s="13">
        <f t="shared" si="1840"/>
        <v>5.793086802304098E-5</v>
      </c>
      <c r="BH1499" s="13">
        <f t="shared" si="1841"/>
        <v>2.1957530934518752E-5</v>
      </c>
      <c r="BI1499" s="13">
        <f t="shared" si="1842"/>
        <v>6.6580485491581227E-6</v>
      </c>
      <c r="BJ1499" s="14">
        <f t="shared" si="1843"/>
        <v>0.49677313513059107</v>
      </c>
      <c r="BK1499" s="14">
        <f t="shared" si="1844"/>
        <v>0.25997421597893328</v>
      </c>
      <c r="BL1499" s="14">
        <f t="shared" si="1845"/>
        <v>0.23071539139938108</v>
      </c>
      <c r="BM1499" s="14">
        <f t="shared" si="1846"/>
        <v>0.45331547586730547</v>
      </c>
      <c r="BN1499" s="14">
        <f t="shared" si="1847"/>
        <v>0.54562825057362396</v>
      </c>
    </row>
    <row r="1500" spans="1:66" x14ac:dyDescent="0.25">
      <c r="A1500" t="s">
        <v>178</v>
      </c>
      <c r="B1500" t="s">
        <v>186</v>
      </c>
      <c r="C1500" t="s">
        <v>465</v>
      </c>
      <c r="D1500" s="7" t="s">
        <v>511</v>
      </c>
      <c r="E1500" s="10">
        <f>VLOOKUP(A1500,home!$A$2:$E$405,3,FALSE)</f>
        <v>1.8350515463917501</v>
      </c>
      <c r="F1500" s="10">
        <f>VLOOKUP(B1500,home!$B$2:$E$405,3,FALSE)</f>
        <v>1.77</v>
      </c>
      <c r="G1500" s="10">
        <f>VLOOKUP(C1500,away!$B$2:$E$405,4,FALSE)</f>
        <v>1.53</v>
      </c>
      <c r="H1500" s="10">
        <f>VLOOKUP(A1500,away!$A$2:$E$405,3,FALSE)</f>
        <v>1.3298969072164899</v>
      </c>
      <c r="I1500" s="10">
        <f>VLOOKUP(C1500,away!$B$2:$E$405,3,FALSE)</f>
        <v>0.54</v>
      </c>
      <c r="J1500" s="10">
        <f>VLOOKUP(B1500,home!$B$2:$E$405,4,FALSE)</f>
        <v>1.1299999999999999</v>
      </c>
      <c r="K1500" s="12">
        <f t="shared" si="1792"/>
        <v>4.9695030927834987</v>
      </c>
      <c r="L1500" s="12">
        <f t="shared" si="1793"/>
        <v>0.81150309278350208</v>
      </c>
      <c r="M1500" s="13">
        <f t="shared" si="1794"/>
        <v>3.0856091503704123E-3</v>
      </c>
      <c r="N1500" s="13">
        <f t="shared" si="1795"/>
        <v>1.5333944215886828E-2</v>
      </c>
      <c r="O1500" s="13">
        <f t="shared" si="1796"/>
        <v>2.5039813686466642E-3</v>
      </c>
      <c r="P1500" s="13">
        <f t="shared" si="1797"/>
        <v>1.2443543155761854E-2</v>
      </c>
      <c r="Q1500" s="13">
        <f t="shared" si="1798"/>
        <v>3.810104160270962E-2</v>
      </c>
      <c r="R1500" s="13">
        <f t="shared" si="1799"/>
        <v>1.015994312464517E-3</v>
      </c>
      <c r="S1500" s="13">
        <f t="shared" si="1800"/>
        <v>1.2545477952928652E-2</v>
      </c>
      <c r="T1500" s="13">
        <f t="shared" si="1801"/>
        <v>3.0919113098871739E-2</v>
      </c>
      <c r="U1500" s="13">
        <f t="shared" si="1802"/>
        <v>5.0489868780428616E-3</v>
      </c>
      <c r="V1500" s="13">
        <f t="shared" si="1803"/>
        <v>5.6214434567855558E-3</v>
      </c>
      <c r="W1500" s="13">
        <f t="shared" si="1804"/>
        <v>6.3114414694312726E-2</v>
      </c>
      <c r="X1500" s="13">
        <f t="shared" si="1805"/>
        <v>5.1217542723655293E-2</v>
      </c>
      <c r="Y1500" s="13">
        <f t="shared" si="1806"/>
        <v>2.078159716250871E-2</v>
      </c>
      <c r="Z1500" s="13">
        <f t="shared" si="1807"/>
        <v>2.7482750893846776E-4</v>
      </c>
      <c r="AA1500" s="13">
        <f t="shared" si="1808"/>
        <v>1.3657561556517002E-3</v>
      </c>
      <c r="AB1500" s="13">
        <f t="shared" si="1809"/>
        <v>3.3935647197496132E-3</v>
      </c>
      <c r="AC1500" s="13">
        <f t="shared" si="1810"/>
        <v>1.4168732745159275E-3</v>
      </c>
      <c r="AD1500" s="13">
        <f t="shared" si="1811"/>
        <v>7.8411819755651868E-2</v>
      </c>
      <c r="AE1500" s="13">
        <f t="shared" si="1812"/>
        <v>6.3631434242493998E-2</v>
      </c>
      <c r="AF1500" s="13">
        <f t="shared" si="1813"/>
        <v>2.5818552843016956E-2</v>
      </c>
      <c r="AG1500" s="13">
        <f t="shared" si="1814"/>
        <v>6.9839451611008472E-3</v>
      </c>
      <c r="AH1500" s="13">
        <f t="shared" si="1815"/>
        <v>5.5755843371388037E-5</v>
      </c>
      <c r="AI1500" s="13">
        <f t="shared" si="1816"/>
        <v>2.7707883607486515E-4</v>
      </c>
      <c r="AJ1500" s="13">
        <f t="shared" si="1817"/>
        <v>6.8847206640944725E-4</v>
      </c>
      <c r="AK1500" s="13">
        <f t="shared" si="1818"/>
        <v>1.1404546877722649E-3</v>
      </c>
      <c r="AL1500" s="13">
        <f t="shared" si="1819"/>
        <v>2.2855679871921629E-4</v>
      </c>
      <c r="AM1500" s="13">
        <f t="shared" si="1820"/>
        <v>7.7933556157298828E-2</v>
      </c>
      <c r="AN1500" s="13">
        <f t="shared" si="1821"/>
        <v>6.3243321853264742E-2</v>
      </c>
      <c r="AO1500" s="13">
        <f t="shared" si="1822"/>
        <v>2.566107564091339E-2</v>
      </c>
      <c r="AP1500" s="13">
        <f t="shared" si="1823"/>
        <v>6.9413474155842004E-3</v>
      </c>
      <c r="AQ1500" s="13">
        <f t="shared" si="1824"/>
        <v>1.4082312239578369E-3</v>
      </c>
      <c r="AR1500" s="13">
        <f t="shared" si="1825"/>
        <v>9.0492078673267848E-6</v>
      </c>
      <c r="AS1500" s="13">
        <f t="shared" si="1826"/>
        <v>4.4970066483921224E-5</v>
      </c>
      <c r="AT1500" s="13">
        <f t="shared" si="1827"/>
        <v>1.1173944223726305E-4</v>
      </c>
      <c r="AU1500" s="13">
        <f t="shared" si="1828"/>
        <v>1.8509650126132728E-4</v>
      </c>
      <c r="AV1500" s="13">
        <f t="shared" si="1829"/>
        <v>2.2995940887039271E-4</v>
      </c>
      <c r="AW1500" s="13">
        <f t="shared" si="1830"/>
        <v>2.5603231807602426E-5</v>
      </c>
      <c r="AX1500" s="13">
        <f t="shared" si="1831"/>
        <v>6.4548508059218829E-2</v>
      </c>
      <c r="AY1500" s="13">
        <f t="shared" si="1832"/>
        <v>5.2381313924616889E-2</v>
      </c>
      <c r="AZ1500" s="13">
        <f t="shared" si="1833"/>
        <v>2.1253799126945062E-2</v>
      </c>
      <c r="BA1500" s="13">
        <f t="shared" si="1834"/>
        <v>5.7491745749717379E-3</v>
      </c>
      <c r="BB1500" s="13">
        <f t="shared" si="1835"/>
        <v>1.1663682371354602E-3</v>
      </c>
      <c r="BC1500" s="13">
        <f t="shared" si="1836"/>
        <v>1.8930228635197346E-4</v>
      </c>
      <c r="BD1500" s="13">
        <f t="shared" si="1837"/>
        <v>1.2239100285960806E-6</v>
      </c>
      <c r="BE1500" s="13">
        <f t="shared" si="1838"/>
        <v>6.0822246723969625E-6</v>
      </c>
      <c r="BF1500" s="13">
        <f t="shared" si="1839"/>
        <v>1.5112817160240404E-5</v>
      </c>
      <c r="BG1500" s="13">
        <f t="shared" si="1840"/>
        <v>2.5034397206162074E-5</v>
      </c>
      <c r="BH1500" s="13">
        <f t="shared" si="1841"/>
        <v>3.1102128585498255E-5</v>
      </c>
      <c r="BI1500" s="13">
        <f t="shared" si="1842"/>
        <v>3.0912424839556721E-5</v>
      </c>
      <c r="BJ1500" s="14">
        <f t="shared" si="1843"/>
        <v>0.71478940400046742</v>
      </c>
      <c r="BK1500" s="14">
        <f t="shared" si="1844"/>
        <v>8.7722817713698498E-2</v>
      </c>
      <c r="BL1500" s="14">
        <f t="shared" si="1845"/>
        <v>1.6180327397395999E-2</v>
      </c>
      <c r="BM1500" s="14">
        <f t="shared" si="1846"/>
        <v>0.69412755212185107</v>
      </c>
      <c r="BN1500" s="14">
        <f t="shared" si="1847"/>
        <v>7.2484113805839898E-2</v>
      </c>
    </row>
    <row r="1501" spans="1:66" x14ac:dyDescent="0.25">
      <c r="A1501" t="s">
        <v>178</v>
      </c>
      <c r="B1501" t="s">
        <v>272</v>
      </c>
      <c r="C1501" t="s">
        <v>271</v>
      </c>
      <c r="D1501" s="7" t="s">
        <v>511</v>
      </c>
      <c r="E1501" s="10">
        <f>VLOOKUP(A1501,home!$A$2:$E$405,3,FALSE)</f>
        <v>1.8350515463917501</v>
      </c>
      <c r="F1501" s="10">
        <f>VLOOKUP(B1501,home!$B$2:$E$405,3,FALSE)</f>
        <v>0.73</v>
      </c>
      <c r="G1501" s="10">
        <f>VLOOKUP(C1501,away!$B$2:$E$405,4,FALSE)</f>
        <v>1.18</v>
      </c>
      <c r="H1501" s="10">
        <f>VLOOKUP(A1501,away!$A$2:$E$405,3,FALSE)</f>
        <v>1.3298969072164899</v>
      </c>
      <c r="I1501" s="10">
        <f>VLOOKUP(C1501,away!$B$2:$E$405,3,FALSE)</f>
        <v>1</v>
      </c>
      <c r="J1501" s="10">
        <f>VLOOKUP(B1501,home!$B$2:$E$405,4,FALSE)</f>
        <v>1.5</v>
      </c>
      <c r="K1501" s="12">
        <f t="shared" si="1792"/>
        <v>1.5807134020618534</v>
      </c>
      <c r="L1501" s="12">
        <f t="shared" si="1793"/>
        <v>1.9948453608247347</v>
      </c>
      <c r="M1501" s="13">
        <f t="shared" si="1794"/>
        <v>2.7999776166664336E-2</v>
      </c>
      <c r="N1501" s="13">
        <f t="shared" si="1795"/>
        <v>4.4259621441378377E-2</v>
      </c>
      <c r="O1501" s="13">
        <f t="shared" si="1796"/>
        <v>5.5855223590201314E-2</v>
      </c>
      <c r="P1501" s="13">
        <f t="shared" si="1797"/>
        <v>8.8291100504192602E-2</v>
      </c>
      <c r="Q1501" s="13">
        <f t="shared" si="1798"/>
        <v>3.4980888391285492E-2</v>
      </c>
      <c r="R1501" s="13">
        <f t="shared" si="1799"/>
        <v>5.5711266828370701E-2</v>
      </c>
      <c r="S1501" s="13">
        <f t="shared" si="1800"/>
        <v>6.9601613793633721E-2</v>
      </c>
      <c r="T1501" s="13">
        <f t="shared" si="1801"/>
        <v>6.9781462924883672E-2</v>
      </c>
      <c r="U1501" s="13">
        <f t="shared" si="1802"/>
        <v>8.806354612144951E-2</v>
      </c>
      <c r="V1501" s="13">
        <f t="shared" si="1803"/>
        <v>2.4385921445027676E-2</v>
      </c>
      <c r="W1501" s="13">
        <f t="shared" si="1804"/>
        <v>1.8431586365378293E-2</v>
      </c>
      <c r="X1501" s="13">
        <f t="shared" si="1805"/>
        <v>3.6768164553615319E-2</v>
      </c>
      <c r="Y1501" s="13">
        <f t="shared" si="1806"/>
        <v>3.6673401242909992E-2</v>
      </c>
      <c r="Z1501" s="13">
        <f t="shared" si="1807"/>
        <v>3.7045120726081397E-2</v>
      </c>
      <c r="AA1501" s="13">
        <f t="shared" si="1808"/>
        <v>5.8557718812716188E-2</v>
      </c>
      <c r="AB1501" s="13">
        <f t="shared" si="1809"/>
        <v>4.6281485460715012E-2</v>
      </c>
      <c r="AC1501" s="13">
        <f t="shared" si="1810"/>
        <v>4.8059755647119496E-3</v>
      </c>
      <c r="AD1501" s="13">
        <f t="shared" si="1811"/>
        <v>7.2837638972534993E-3</v>
      </c>
      <c r="AE1501" s="13">
        <f t="shared" si="1812"/>
        <v>1.4529982619778831E-2</v>
      </c>
      <c r="AF1501" s="13">
        <f t="shared" si="1813"/>
        <v>1.4492534210964915E-2</v>
      </c>
      <c r="AG1501" s="13">
        <f t="shared" si="1814"/>
        <v>9.6367882124457037E-3</v>
      </c>
      <c r="AH1501" s="13">
        <f t="shared" si="1815"/>
        <v>1.8474821805403926E-2</v>
      </c>
      <c r="AI1501" s="13">
        <f t="shared" si="1816"/>
        <v>2.9203398428506548E-2</v>
      </c>
      <c r="AJ1501" s="13">
        <f t="shared" si="1817"/>
        <v>2.3081101640846192E-2</v>
      </c>
      <c r="AK1501" s="13">
        <f t="shared" si="1818"/>
        <v>1.2161535566012469E-2</v>
      </c>
      <c r="AL1501" s="13">
        <f t="shared" si="1819"/>
        <v>6.0618323386436911E-4</v>
      </c>
      <c r="AM1501" s="13">
        <f t="shared" si="1820"/>
        <v>2.3027086419685774E-3</v>
      </c>
      <c r="AN1501" s="13">
        <f t="shared" si="1821"/>
        <v>4.5935476517620409E-3</v>
      </c>
      <c r="AO1501" s="13">
        <f t="shared" si="1822"/>
        <v>4.5817086114224312E-3</v>
      </c>
      <c r="AP1501" s="13">
        <f t="shared" si="1823"/>
        <v>3.0466000560489238E-3</v>
      </c>
      <c r="AQ1501" s="13">
        <f t="shared" si="1824"/>
        <v>1.519373997024393E-3</v>
      </c>
      <c r="AR1501" s="13">
        <f t="shared" si="1825"/>
        <v>7.3708825141147348E-3</v>
      </c>
      <c r="AS1501" s="13">
        <f t="shared" si="1826"/>
        <v>1.1651252775084529E-2</v>
      </c>
      <c r="AT1501" s="13">
        <f t="shared" si="1827"/>
        <v>9.2086457061932407E-3</v>
      </c>
      <c r="AU1501" s="13">
        <f t="shared" si="1828"/>
        <v>4.8520765608729977E-3</v>
      </c>
      <c r="AV1501" s="13">
        <f t="shared" si="1829"/>
        <v>1.9174356119005338E-3</v>
      </c>
      <c r="AW1501" s="13">
        <f t="shared" si="1830"/>
        <v>5.309624273274188E-5</v>
      </c>
      <c r="AX1501" s="13">
        <f t="shared" si="1831"/>
        <v>6.0665373523389619E-4</v>
      </c>
      <c r="AY1501" s="13">
        <f t="shared" si="1832"/>
        <v>1.2101803893583346E-3</v>
      </c>
      <c r="AZ1501" s="13">
        <f t="shared" si="1833"/>
        <v>1.2070613677362726E-3</v>
      </c>
      <c r="BA1501" s="13">
        <f t="shared" si="1834"/>
        <v>8.0263358988648728E-4</v>
      </c>
      <c r="BB1501" s="13">
        <f t="shared" si="1835"/>
        <v>4.0028247330679048E-4</v>
      </c>
      <c r="BC1501" s="13">
        <f t="shared" si="1836"/>
        <v>1.5970032697910035E-4</v>
      </c>
      <c r="BD1501" s="13">
        <f t="shared" si="1837"/>
        <v>2.4506284647443206E-3</v>
      </c>
      <c r="BE1501" s="13">
        <f t="shared" si="1838"/>
        <v>3.8737412576956109E-3</v>
      </c>
      <c r="BF1501" s="13">
        <f t="shared" si="1839"/>
        <v>3.0616373610796968E-3</v>
      </c>
      <c r="BG1501" s="13">
        <f t="shared" si="1840"/>
        <v>1.613190402970654E-3</v>
      </c>
      <c r="BH1501" s="13">
        <f t="shared" si="1841"/>
        <v>6.3749792251331877E-4</v>
      </c>
      <c r="BI1501" s="13">
        <f t="shared" si="1842"/>
        <v>2.0154030198067844E-4</v>
      </c>
      <c r="BJ1501" s="14">
        <f t="shared" si="1843"/>
        <v>0.30726864470062126</v>
      </c>
      <c r="BK1501" s="14">
        <f t="shared" si="1844"/>
        <v>0.21690075109745302</v>
      </c>
      <c r="BL1501" s="14">
        <f t="shared" si="1845"/>
        <v>0.43422862713337224</v>
      </c>
      <c r="BM1501" s="14">
        <f t="shared" si="1846"/>
        <v>0.68718818258880998</v>
      </c>
      <c r="BN1501" s="14">
        <f t="shared" si="1847"/>
        <v>0.30709787692209278</v>
      </c>
    </row>
    <row r="1502" spans="1:66" x14ac:dyDescent="0.25">
      <c r="A1502" t="s">
        <v>178</v>
      </c>
      <c r="B1502" t="s">
        <v>183</v>
      </c>
      <c r="C1502" t="s">
        <v>268</v>
      </c>
      <c r="D1502" s="7" t="s">
        <v>511</v>
      </c>
      <c r="E1502" s="10">
        <f>VLOOKUP(A1502,home!$A$2:$E$405,3,FALSE)</f>
        <v>1.8350515463917501</v>
      </c>
      <c r="F1502" s="10">
        <f>VLOOKUP(B1502,home!$B$2:$E$405,3,FALSE)</f>
        <v>0.64</v>
      </c>
      <c r="G1502" s="10">
        <f>VLOOKUP(C1502,away!$B$2:$E$405,4,FALSE)</f>
        <v>1.0900000000000001</v>
      </c>
      <c r="H1502" s="10">
        <f>VLOOKUP(A1502,away!$A$2:$E$405,3,FALSE)</f>
        <v>1.3298969072164899</v>
      </c>
      <c r="I1502" s="10">
        <f>VLOOKUP(C1502,away!$B$2:$E$405,3,FALSE)</f>
        <v>0.87</v>
      </c>
      <c r="J1502" s="10">
        <f>VLOOKUP(B1502,home!$B$2:$E$405,4,FALSE)</f>
        <v>0.88</v>
      </c>
      <c r="K1502" s="12">
        <f t="shared" si="1792"/>
        <v>1.2801319587628848</v>
      </c>
      <c r="L1502" s="12">
        <f t="shared" si="1793"/>
        <v>1.0181690721649446</v>
      </c>
      <c r="M1502" s="13">
        <f t="shared" si="1794"/>
        <v>0.1004293251778523</v>
      </c>
      <c r="N1502" s="13">
        <f t="shared" si="1795"/>
        <v>0.12856278875715876</v>
      </c>
      <c r="O1502" s="13">
        <f t="shared" si="1796"/>
        <v>0.10225403283448539</v>
      </c>
      <c r="P1502" s="13">
        <f t="shared" si="1797"/>
        <v>0.13089865534381412</v>
      </c>
      <c r="Q1502" s="13">
        <f t="shared" si="1798"/>
        <v>8.2288667297860316E-2</v>
      </c>
      <c r="R1502" s="13">
        <f t="shared" si="1799"/>
        <v>5.2055946868105871E-2</v>
      </c>
      <c r="S1502" s="13">
        <f t="shared" si="1800"/>
        <v>4.2653024752667801E-2</v>
      </c>
      <c r="T1502" s="13">
        <f t="shared" si="1801"/>
        <v>8.3783776032352264E-2</v>
      </c>
      <c r="U1502" s="13">
        <f t="shared" si="1802"/>
        <v>6.6638481229525023E-2</v>
      </c>
      <c r="V1502" s="13">
        <f t="shared" si="1803"/>
        <v>6.1770620799842108E-3</v>
      </c>
      <c r="W1502" s="13">
        <f t="shared" si="1804"/>
        <v>3.5113450950665752E-2</v>
      </c>
      <c r="X1502" s="13">
        <f t="shared" si="1805"/>
        <v>3.5751429774948648E-2</v>
      </c>
      <c r="Y1502" s="13">
        <f t="shared" si="1806"/>
        <v>1.8200500041264812E-2</v>
      </c>
      <c r="Z1502" s="13">
        <f t="shared" si="1807"/>
        <v>1.7667251707789003E-2</v>
      </c>
      <c r="AA1502" s="13">
        <f t="shared" si="1808"/>
        <v>2.2616413534648855E-2</v>
      </c>
      <c r="AB1502" s="13">
        <f t="shared" si="1809"/>
        <v>1.4475996879150731E-2</v>
      </c>
      <c r="AC1502" s="13">
        <f t="shared" si="1810"/>
        <v>5.0319535579702748E-4</v>
      </c>
      <c r="AD1502" s="13">
        <f t="shared" si="1811"/>
        <v>1.1237462686100052E-2</v>
      </c>
      <c r="AE1502" s="13">
        <f t="shared" si="1812"/>
        <v>1.1441636956594677E-2</v>
      </c>
      <c r="AF1502" s="13">
        <f t="shared" si="1813"/>
        <v>5.8247604420720699E-3</v>
      </c>
      <c r="AG1502" s="13">
        <f t="shared" si="1814"/>
        <v>1.9768636449625306E-3</v>
      </c>
      <c r="AH1502" s="13">
        <f t="shared" si="1815"/>
        <v>4.4970623197560155E-3</v>
      </c>
      <c r="AI1502" s="13">
        <f t="shared" si="1816"/>
        <v>5.7568331960680293E-3</v>
      </c>
      <c r="AJ1502" s="13">
        <f t="shared" si="1817"/>
        <v>3.6847530777768828E-3</v>
      </c>
      <c r="AK1502" s="13">
        <f t="shared" si="1818"/>
        <v>1.5723233916706963E-3</v>
      </c>
      <c r="AL1502" s="13">
        <f t="shared" si="1819"/>
        <v>2.6234407263988592E-5</v>
      </c>
      <c r="AM1502" s="13">
        <f t="shared" si="1820"/>
        <v>2.8770870239764163E-3</v>
      </c>
      <c r="AN1502" s="13">
        <f t="shared" si="1821"/>
        <v>2.9293610257398696E-3</v>
      </c>
      <c r="AO1502" s="13">
        <f t="shared" si="1822"/>
        <v>1.4912923988068564E-3</v>
      </c>
      <c r="AP1502" s="13">
        <f t="shared" si="1823"/>
        <v>5.0612926600660381E-4</v>
      </c>
      <c r="AQ1502" s="13">
        <f t="shared" si="1824"/>
        <v>1.2883129129136704E-4</v>
      </c>
      <c r="AR1502" s="13">
        <f t="shared" si="1825"/>
        <v>9.1575395391478348E-4</v>
      </c>
      <c r="AS1502" s="13">
        <f t="shared" si="1826"/>
        <v>1.1722859027697881E-3</v>
      </c>
      <c r="AT1502" s="13">
        <f t="shared" si="1827"/>
        <v>7.5034032447140282E-4</v>
      </c>
      <c r="AU1502" s="13">
        <f t="shared" si="1828"/>
        <v>3.2017820976811847E-4</v>
      </c>
      <c r="AV1502" s="13">
        <f t="shared" si="1829"/>
        <v>1.0246758970591377E-4</v>
      </c>
      <c r="AW1502" s="13">
        <f t="shared" si="1830"/>
        <v>9.498245625072019E-7</v>
      </c>
      <c r="AX1502" s="13">
        <f t="shared" si="1831"/>
        <v>6.1384184125570166E-4</v>
      </c>
      <c r="AY1502" s="13">
        <f t="shared" si="1832"/>
        <v>6.2499477796733901E-4</v>
      </c>
      <c r="AZ1502" s="13">
        <f t="shared" si="1833"/>
        <v>3.1817517659547047E-4</v>
      </c>
      <c r="BA1502" s="13">
        <f t="shared" si="1834"/>
        <v>1.0798537478004252E-4</v>
      </c>
      <c r="BB1502" s="13">
        <f t="shared" si="1835"/>
        <v>2.7486842211794924E-5</v>
      </c>
      <c r="BC1502" s="13">
        <f t="shared" si="1836"/>
        <v>5.5972505263054969E-6</v>
      </c>
      <c r="BD1502" s="13">
        <f t="shared" si="1837"/>
        <v>1.5539872559813231E-4</v>
      </c>
      <c r="BE1502" s="13">
        <f t="shared" si="1838"/>
        <v>1.9893087498919313E-4</v>
      </c>
      <c r="BF1502" s="13">
        <f t="shared" si="1839"/>
        <v>1.2732888532916519E-4</v>
      </c>
      <c r="BG1502" s="13">
        <f t="shared" si="1840"/>
        <v>5.4332591794506324E-5</v>
      </c>
      <c r="BH1502" s="13">
        <f t="shared" si="1841"/>
        <v>1.7388221789641398E-5</v>
      </c>
      <c r="BI1502" s="13">
        <f t="shared" si="1842"/>
        <v>4.4518436837954212E-6</v>
      </c>
      <c r="BJ1502" s="14">
        <f t="shared" si="1843"/>
        <v>0.42381211885313774</v>
      </c>
      <c r="BK1502" s="14">
        <f t="shared" si="1844"/>
        <v>0.28131249189534679</v>
      </c>
      <c r="BL1502" s="14">
        <f t="shared" si="1845"/>
        <v>0.27737070045500184</v>
      </c>
      <c r="BM1502" s="14">
        <f t="shared" si="1846"/>
        <v>0.40304910167859376</v>
      </c>
      <c r="BN1502" s="14">
        <f t="shared" si="1847"/>
        <v>0.59648941627927676</v>
      </c>
    </row>
    <row r="1503" spans="1:66" x14ac:dyDescent="0.25">
      <c r="A1503" t="s">
        <v>28</v>
      </c>
      <c r="B1503" t="s">
        <v>276</v>
      </c>
      <c r="C1503" t="s">
        <v>188</v>
      </c>
      <c r="D1503" s="7" t="s">
        <v>511</v>
      </c>
      <c r="E1503" s="10">
        <f>VLOOKUP(A1503,home!$A$2:$E$405,3,FALSE)</f>
        <v>1.31111111111111</v>
      </c>
      <c r="F1503" s="10">
        <f>VLOOKUP(B1503,home!$B$2:$E$405,3,FALSE)</f>
        <v>0.61</v>
      </c>
      <c r="G1503" s="10">
        <f>VLOOKUP(C1503,away!$B$2:$E$405,4,FALSE)</f>
        <v>0.46</v>
      </c>
      <c r="H1503" s="10">
        <f>VLOOKUP(A1503,away!$A$2:$E$405,3,FALSE)</f>
        <v>1.12222222222222</v>
      </c>
      <c r="I1503" s="10">
        <f>VLOOKUP(C1503,away!$B$2:$E$405,3,FALSE)</f>
        <v>1.07</v>
      </c>
      <c r="J1503" s="10">
        <f>VLOOKUP(B1503,home!$B$2:$E$405,4,FALSE)</f>
        <v>1.78</v>
      </c>
      <c r="K1503" s="12">
        <f t="shared" si="1792"/>
        <v>0.36789777777777743</v>
      </c>
      <c r="L1503" s="12">
        <f t="shared" si="1793"/>
        <v>2.1373844444444403</v>
      </c>
      <c r="M1503" s="13">
        <f t="shared" si="1794"/>
        <v>8.1652550568928589E-2</v>
      </c>
      <c r="N1503" s="13">
        <f t="shared" si="1795"/>
        <v>3.0039791904196422E-2</v>
      </c>
      <c r="O1503" s="13">
        <f t="shared" si="1796"/>
        <v>0.174522891435241</v>
      </c>
      <c r="P1503" s="13">
        <f t="shared" si="1797"/>
        <v>6.4206583930377467E-2</v>
      </c>
      <c r="Q1503" s="13">
        <f t="shared" si="1798"/>
        <v>5.5257863432303664E-3</v>
      </c>
      <c r="R1503" s="13">
        <f t="shared" si="1799"/>
        <v>0.186511256676575</v>
      </c>
      <c r="S1503" s="13">
        <f t="shared" si="1800"/>
        <v>1.2622035047541259E-2</v>
      </c>
      <c r="T1503" s="13">
        <f t="shared" si="1801"/>
        <v>1.181072977334411E-2</v>
      </c>
      <c r="U1503" s="13">
        <f t="shared" si="1802"/>
        <v>6.8617076861852602E-2</v>
      </c>
      <c r="V1503" s="13">
        <f t="shared" si="1803"/>
        <v>1.1027998064228588E-3</v>
      </c>
      <c r="W1503" s="13">
        <f t="shared" si="1804"/>
        <v>6.7764150538308118E-4</v>
      </c>
      <c r="X1503" s="13">
        <f t="shared" si="1805"/>
        <v>1.448380412515711E-3</v>
      </c>
      <c r="Y1503" s="13">
        <f t="shared" si="1806"/>
        <v>1.5478728816745516E-3</v>
      </c>
      <c r="Z1503" s="13">
        <f t="shared" si="1807"/>
        <v>0.13288208624476525</v>
      </c>
      <c r="AA1503" s="13">
        <f t="shared" si="1808"/>
        <v>4.8887024235924094E-2</v>
      </c>
      <c r="AB1503" s="13">
        <f t="shared" si="1809"/>
        <v>8.9927137892824097E-3</v>
      </c>
      <c r="AC1503" s="13">
        <f t="shared" si="1810"/>
        <v>5.4198405190754083E-5</v>
      </c>
      <c r="AD1503" s="13">
        <f t="shared" si="1811"/>
        <v>6.2325700990105803E-5</v>
      </c>
      <c r="AE1503" s="13">
        <f t="shared" si="1812"/>
        <v>1.3321398378534759E-4</v>
      </c>
      <c r="AF1503" s="13">
        <f t="shared" si="1813"/>
        <v>1.4236474836263794E-4</v>
      </c>
      <c r="AG1503" s="13">
        <f t="shared" si="1814"/>
        <v>1.0142939952918317E-4</v>
      </c>
      <c r="AH1503" s="13">
        <f t="shared" si="1815"/>
        <v>7.100502602122144E-2</v>
      </c>
      <c r="AI1503" s="13">
        <f t="shared" si="1816"/>
        <v>2.6122591284260626E-2</v>
      </c>
      <c r="AJ1503" s="13">
        <f t="shared" si="1817"/>
        <v>4.8052216416383103E-3</v>
      </c>
      <c r="AK1503" s="13">
        <f t="shared" si="1818"/>
        <v>5.8927678789613962E-4</v>
      </c>
      <c r="AL1503" s="13">
        <f t="shared" si="1819"/>
        <v>1.7047327621861056E-6</v>
      </c>
      <c r="AM1503" s="13">
        <f t="shared" si="1820"/>
        <v>4.5858973785404299E-6</v>
      </c>
      <c r="AN1503" s="13">
        <f t="shared" si="1821"/>
        <v>9.8018257207108513E-6</v>
      </c>
      <c r="AO1503" s="13">
        <f t="shared" si="1822"/>
        <v>1.0475134911301398E-5</v>
      </c>
      <c r="AP1503" s="13">
        <f t="shared" si="1823"/>
        <v>7.4631301376241668E-6</v>
      </c>
      <c r="AQ1503" s="13">
        <f t="shared" si="1824"/>
        <v>3.9878945657555975E-6</v>
      </c>
      <c r="AR1503" s="13">
        <f t="shared" si="1825"/>
        <v>3.0353007619026279E-2</v>
      </c>
      <c r="AS1503" s="13">
        <f t="shared" si="1826"/>
        <v>1.1166804051911713E-2</v>
      </c>
      <c r="AT1503" s="13">
        <f t="shared" si="1827"/>
        <v>2.0541211977891001E-3</v>
      </c>
      <c r="AU1503" s="13">
        <f t="shared" si="1828"/>
        <v>2.5190220798427886E-4</v>
      </c>
      <c r="AV1503" s="13">
        <f t="shared" si="1829"/>
        <v>2.3168565633682913E-5</v>
      </c>
      <c r="AW1503" s="13">
        <f t="shared" si="1830"/>
        <v>3.7236050943063997E-8</v>
      </c>
      <c r="AX1503" s="13">
        <f t="shared" si="1831"/>
        <v>2.8119024244699323E-7</v>
      </c>
      <c r="AY1503" s="13">
        <f t="shared" si="1832"/>
        <v>6.0101165013576409E-7</v>
      </c>
      <c r="AZ1503" s="13">
        <f t="shared" si="1833"/>
        <v>6.4229647596503342E-7</v>
      </c>
      <c r="BA1503" s="13">
        <f t="shared" si="1834"/>
        <v>4.5761149881638164E-7</v>
      </c>
      <c r="BB1503" s="13">
        <f t="shared" si="1835"/>
        <v>2.4452292479225987E-7</v>
      </c>
      <c r="BC1503" s="13">
        <f t="shared" si="1836"/>
        <v>1.0452789915220679E-7</v>
      </c>
      <c r="BD1503" s="13">
        <f t="shared" si="1837"/>
        <v>1.0812674387835057E-2</v>
      </c>
      <c r="BE1503" s="13">
        <f t="shared" si="1838"/>
        <v>3.9779588791192073E-3</v>
      </c>
      <c r="BF1503" s="13">
        <f t="shared" si="1839"/>
        <v>7.3174111585966729E-4</v>
      </c>
      <c r="BG1503" s="13">
        <f t="shared" si="1840"/>
        <v>8.9735310144467624E-5</v>
      </c>
      <c r="BH1503" s="13">
        <f t="shared" si="1841"/>
        <v>8.2533552975873178E-6</v>
      </c>
      <c r="BI1503" s="13">
        <f t="shared" si="1842"/>
        <v>6.0727821463856422E-7</v>
      </c>
      <c r="BJ1503" s="14">
        <f t="shared" si="1843"/>
        <v>5.1528181696416743E-2</v>
      </c>
      <c r="BK1503" s="14">
        <f t="shared" si="1844"/>
        <v>0.15964047350287322</v>
      </c>
      <c r="BL1503" s="14">
        <f t="shared" si="1845"/>
        <v>0.64952305270270738</v>
      </c>
      <c r="BM1503" s="14">
        <f t="shared" si="1846"/>
        <v>0.45111436951261452</v>
      </c>
      <c r="BN1503" s="14">
        <f t="shared" si="1847"/>
        <v>0.54245886085854889</v>
      </c>
    </row>
    <row r="1504" spans="1:66" x14ac:dyDescent="0.25">
      <c r="A1504" t="s">
        <v>28</v>
      </c>
      <c r="B1504" t="s">
        <v>293</v>
      </c>
      <c r="C1504" t="s">
        <v>462</v>
      </c>
      <c r="D1504" s="7" t="s">
        <v>511</v>
      </c>
      <c r="E1504" s="10">
        <f>VLOOKUP(A1504,home!$A$2:$E$405,3,FALSE)</f>
        <v>1.31111111111111</v>
      </c>
      <c r="F1504" s="10">
        <f>VLOOKUP(B1504,home!$B$2:$E$405,3,FALSE)</f>
        <v>0.31</v>
      </c>
      <c r="G1504" s="10">
        <f>VLOOKUP(C1504,away!$B$2:$E$405,4,FALSE)</f>
        <v>1.53</v>
      </c>
      <c r="H1504" s="10">
        <f>VLOOKUP(A1504,away!$A$2:$E$405,3,FALSE)</f>
        <v>1.12222222222222</v>
      </c>
      <c r="I1504" s="10">
        <f>VLOOKUP(C1504,away!$B$2:$E$405,3,FALSE)</f>
        <v>0.46</v>
      </c>
      <c r="J1504" s="10">
        <f>VLOOKUP(B1504,home!$B$2:$E$405,4,FALSE)</f>
        <v>0.89</v>
      </c>
      <c r="K1504" s="12">
        <f t="shared" si="1792"/>
        <v>0.62185999999999952</v>
      </c>
      <c r="L1504" s="12">
        <f t="shared" si="1793"/>
        <v>0.45943777777777695</v>
      </c>
      <c r="M1504" s="13">
        <f t="shared" si="1794"/>
        <v>0.33915509197265697</v>
      </c>
      <c r="N1504" s="13">
        <f t="shared" si="1795"/>
        <v>0.21090698549411629</v>
      </c>
      <c r="O1504" s="13">
        <f t="shared" si="1796"/>
        <v>0.15582066177793505</v>
      </c>
      <c r="P1504" s="13">
        <f t="shared" si="1797"/>
        <v>9.6898636733226615E-2</v>
      </c>
      <c r="Q1504" s="13">
        <f t="shared" si="1798"/>
        <v>6.5577308999685516E-2</v>
      </c>
      <c r="R1504" s="13">
        <f t="shared" si="1799"/>
        <v>3.5794949289558529E-2</v>
      </c>
      <c r="S1504" s="13">
        <f t="shared" si="1800"/>
        <v>6.9211299070771372E-3</v>
      </c>
      <c r="T1504" s="13">
        <f t="shared" si="1801"/>
        <v>3.0128693119462126E-2</v>
      </c>
      <c r="U1504" s="13">
        <f t="shared" si="1802"/>
        <v>2.2259447165204848E-2</v>
      </c>
      <c r="V1504" s="13">
        <f t="shared" si="1803"/>
        <v>2.1971201983421345E-4</v>
      </c>
      <c r="W1504" s="13">
        <f t="shared" si="1804"/>
        <v>1.3593301791514802E-2</v>
      </c>
      <c r="X1504" s="13">
        <f t="shared" si="1805"/>
        <v>6.2452763677562344E-3</v>
      </c>
      <c r="Y1504" s="13">
        <f t="shared" si="1806"/>
        <v>1.434657948004995E-3</v>
      </c>
      <c r="Z1504" s="13">
        <f t="shared" si="1807"/>
        <v>5.4818506524209948E-3</v>
      </c>
      <c r="AA1504" s="13">
        <f t="shared" si="1808"/>
        <v>3.4089436467145168E-3</v>
      </c>
      <c r="AB1504" s="13">
        <f t="shared" si="1809"/>
        <v>1.0599428480729438E-3</v>
      </c>
      <c r="AC1504" s="13">
        <f t="shared" si="1810"/>
        <v>3.9233148233174962E-6</v>
      </c>
      <c r="AD1504" s="13">
        <f t="shared" si="1811"/>
        <v>2.1132826630178474E-3</v>
      </c>
      <c r="AE1504" s="13">
        <f t="shared" si="1812"/>
        <v>9.7092189051322232E-4</v>
      </c>
      <c r="AF1504" s="13">
        <f t="shared" si="1813"/>
        <v>2.2303909788659642E-4</v>
      </c>
      <c r="AG1504" s="13">
        <f t="shared" si="1814"/>
        <v>3.4157529163525977E-5</v>
      </c>
      <c r="AH1504" s="13">
        <f t="shared" si="1815"/>
        <v>6.2964232046448972E-4</v>
      </c>
      <c r="AI1504" s="13">
        <f t="shared" si="1816"/>
        <v>3.9154937340404725E-4</v>
      </c>
      <c r="AJ1504" s="13">
        <f t="shared" si="1817"/>
        <v>1.2174444667252031E-4</v>
      </c>
      <c r="AK1504" s="13">
        <f t="shared" si="1818"/>
        <v>2.5236000535924471E-5</v>
      </c>
      <c r="AL1504" s="13">
        <f t="shared" si="1819"/>
        <v>4.4836579706770235E-8</v>
      </c>
      <c r="AM1504" s="13">
        <f t="shared" si="1820"/>
        <v>2.6283319136485563E-4</v>
      </c>
      <c r="AN1504" s="13">
        <f t="shared" si="1821"/>
        <v>1.2075549736691044E-4</v>
      </c>
      <c r="AO1504" s="13">
        <f t="shared" si="1822"/>
        <v>2.7739818682351759E-5</v>
      </c>
      <c r="AP1504" s="13">
        <f t="shared" si="1823"/>
        <v>4.2482402171260503E-6</v>
      </c>
      <c r="AQ1504" s="13">
        <f t="shared" si="1824"/>
        <v>4.8795051120564337E-7</v>
      </c>
      <c r="AR1504" s="13">
        <f t="shared" si="1825"/>
        <v>5.7856293701809634E-5</v>
      </c>
      <c r="AS1504" s="13">
        <f t="shared" si="1826"/>
        <v>3.5978514801407314E-5</v>
      </c>
      <c r="AT1504" s="13">
        <f t="shared" si="1827"/>
        <v>1.1186799607201565E-5</v>
      </c>
      <c r="AU1504" s="13">
        <f t="shared" si="1828"/>
        <v>2.3188744012447867E-6</v>
      </c>
      <c r="AV1504" s="13">
        <f t="shared" si="1829"/>
        <v>3.6050380878952055E-7</v>
      </c>
      <c r="AW1504" s="13">
        <f t="shared" si="1830"/>
        <v>3.5583552187623979E-10</v>
      </c>
      <c r="AX1504" s="13">
        <f t="shared" si="1831"/>
        <v>2.7240908063691478E-5</v>
      </c>
      <c r="AY1504" s="13">
        <f t="shared" si="1832"/>
        <v>1.2515502265431136E-5</v>
      </c>
      <c r="AZ1504" s="13">
        <f t="shared" si="1833"/>
        <v>2.8750472743012064E-6</v>
      </c>
      <c r="BA1504" s="13">
        <f t="shared" si="1834"/>
        <v>4.4030177690366698E-7</v>
      </c>
      <c r="BB1504" s="13">
        <f t="shared" si="1835"/>
        <v>5.0572817483056825E-8</v>
      </c>
      <c r="BC1504" s="13">
        <f t="shared" si="1836"/>
        <v>4.6470125760753493E-9</v>
      </c>
      <c r="BD1504" s="13">
        <f t="shared" si="1837"/>
        <v>4.4302278348029639E-6</v>
      </c>
      <c r="BE1504" s="13">
        <f t="shared" si="1838"/>
        <v>2.7549814813505691E-6</v>
      </c>
      <c r="BF1504" s="13">
        <f t="shared" si="1839"/>
        <v>8.5660639199633169E-7</v>
      </c>
      <c r="BG1504" s="13">
        <f t="shared" si="1840"/>
        <v>1.7756308364227946E-7</v>
      </c>
      <c r="BH1504" s="13">
        <f t="shared" si="1841"/>
        <v>2.760484479844696E-8</v>
      </c>
      <c r="BI1504" s="13">
        <f t="shared" si="1842"/>
        <v>3.4332697572724441E-9</v>
      </c>
      <c r="BJ1504" s="14">
        <f t="shared" si="1843"/>
        <v>0.33168681657847404</v>
      </c>
      <c r="BK1504" s="14">
        <f t="shared" si="1844"/>
        <v>0.44321105428646346</v>
      </c>
      <c r="BL1504" s="14">
        <f t="shared" si="1845"/>
        <v>0.21962806827178968</v>
      </c>
      <c r="BM1504" s="14">
        <f t="shared" si="1846"/>
        <v>9.5841640375539175E-2</v>
      </c>
      <c r="BN1504" s="14">
        <f t="shared" si="1847"/>
        <v>0.90415363426717898</v>
      </c>
    </row>
    <row r="1505" spans="1:66" x14ac:dyDescent="0.25">
      <c r="A1505" t="s">
        <v>192</v>
      </c>
      <c r="B1505" t="s">
        <v>202</v>
      </c>
      <c r="C1505" t="s">
        <v>200</v>
      </c>
      <c r="D1505" s="7" t="s">
        <v>511</v>
      </c>
      <c r="E1505" s="10">
        <f>VLOOKUP(A1505,home!$A$2:$E$405,3,FALSE)</f>
        <v>1.36619718309859</v>
      </c>
      <c r="F1505" s="10">
        <f>VLOOKUP(B1505,home!$B$2:$E$405,3,FALSE)</f>
        <v>0.61</v>
      </c>
      <c r="G1505" s="10">
        <f>VLOOKUP(C1505,away!$B$2:$E$405,4,FALSE)</f>
        <v>1.34</v>
      </c>
      <c r="H1505" s="10">
        <f>VLOOKUP(A1505,away!$A$2:$E$405,3,FALSE)</f>
        <v>1.1971830985915499</v>
      </c>
      <c r="I1505" s="10">
        <f>VLOOKUP(C1505,away!$B$2:$E$405,3,FALSE)</f>
        <v>0.98</v>
      </c>
      <c r="J1505" s="10">
        <f>VLOOKUP(B1505,home!$B$2:$E$405,4,FALSE)</f>
        <v>0.97</v>
      </c>
      <c r="K1505" s="12">
        <f t="shared" si="1792"/>
        <v>1.1167295774647876</v>
      </c>
      <c r="L1505" s="12">
        <f t="shared" si="1793"/>
        <v>1.1380422535211274</v>
      </c>
      <c r="M1505" s="13">
        <f t="shared" si="1794"/>
        <v>0.1048974753594884</v>
      </c>
      <c r="N1505" s="13">
        <f t="shared" si="1795"/>
        <v>0.11714211333532445</v>
      </c>
      <c r="O1505" s="13">
        <f t="shared" si="1796"/>
        <v>0.11937775924678912</v>
      </c>
      <c r="P1505" s="13">
        <f t="shared" si="1797"/>
        <v>0.13331267464235996</v>
      </c>
      <c r="Q1505" s="13">
        <f t="shared" si="1798"/>
        <v>6.5408031364144595E-2</v>
      </c>
      <c r="R1505" s="13">
        <f t="shared" si="1799"/>
        <v>6.7928467076759258E-2</v>
      </c>
      <c r="S1505" s="13">
        <f t="shared" si="1800"/>
        <v>4.2356284456306889E-2</v>
      </c>
      <c r="T1505" s="13">
        <f t="shared" si="1801"/>
        <v>7.4437103412031691E-2</v>
      </c>
      <c r="U1505" s="13">
        <f t="shared" si="1802"/>
        <v>7.5857728336460109E-2</v>
      </c>
      <c r="V1505" s="13">
        <f t="shared" si="1803"/>
        <v>5.9811094906734525E-3</v>
      </c>
      <c r="W1505" s="13">
        <f t="shared" si="1804"/>
        <v>2.4347694409361589E-2</v>
      </c>
      <c r="X1505" s="13">
        <f t="shared" si="1805"/>
        <v>2.7708705013673618E-2</v>
      </c>
      <c r="Y1505" s="13">
        <f t="shared" si="1806"/>
        <v>1.5766838547956647E-2</v>
      </c>
      <c r="Z1505" s="13">
        <f t="shared" si="1807"/>
        <v>2.57684885834236E-2</v>
      </c>
      <c r="AA1505" s="13">
        <f t="shared" si="1808"/>
        <v>2.8776433367672841E-2</v>
      </c>
      <c r="AB1505" s="13">
        <f t="shared" si="1809"/>
        <v>1.606774713781246E-2</v>
      </c>
      <c r="AC1505" s="13">
        <f t="shared" si="1810"/>
        <v>4.7508156225751672E-4</v>
      </c>
      <c r="AD1505" s="13">
        <f t="shared" si="1811"/>
        <v>6.797447622502035E-3</v>
      </c>
      <c r="AE1505" s="13">
        <f t="shared" si="1812"/>
        <v>7.7357826105040467E-3</v>
      </c>
      <c r="AF1505" s="13">
        <f t="shared" si="1813"/>
        <v>4.4018237374037882E-3</v>
      </c>
      <c r="AG1505" s="13">
        <f t="shared" si="1814"/>
        <v>1.6698204685725992E-3</v>
      </c>
      <c r="AH1505" s="13">
        <f t="shared" si="1815"/>
        <v>7.3314072043282148E-3</v>
      </c>
      <c r="AI1505" s="13">
        <f t="shared" si="1816"/>
        <v>8.1871992695117472E-3</v>
      </c>
      <c r="AJ1505" s="13">
        <f t="shared" si="1817"/>
        <v>4.5714437904309374E-3</v>
      </c>
      <c r="AK1505" s="13">
        <f t="shared" si="1818"/>
        <v>1.7016888308306558E-3</v>
      </c>
      <c r="AL1505" s="13">
        <f t="shared" si="1819"/>
        <v>2.4150969704760013E-5</v>
      </c>
      <c r="AM1505" s="13">
        <f t="shared" si="1820"/>
        <v>1.5181821622631442E-3</v>
      </c>
      <c r="AN1505" s="13">
        <f t="shared" si="1821"/>
        <v>1.7277554491975267E-3</v>
      </c>
      <c r="AO1505" s="13">
        <f t="shared" si="1822"/>
        <v>9.8312935246908074E-4</v>
      </c>
      <c r="AP1505" s="13">
        <f t="shared" si="1823"/>
        <v>3.7294758126222633E-4</v>
      </c>
      <c r="AQ1505" s="13">
        <f t="shared" si="1824"/>
        <v>1.0610752645622954E-4</v>
      </c>
      <c r="AR1505" s="13">
        <f t="shared" si="1825"/>
        <v>1.6686902352589415E-3</v>
      </c>
      <c r="AS1505" s="13">
        <f t="shared" si="1826"/>
        <v>1.8634757413403347E-3</v>
      </c>
      <c r="AT1505" s="13">
        <f t="shared" si="1827"/>
        <v>1.0404992386214373E-3</v>
      </c>
      <c r="AU1505" s="13">
        <f t="shared" si="1828"/>
        <v>3.8731875836605029E-4</v>
      </c>
      <c r="AV1505" s="13">
        <f t="shared" si="1829"/>
        <v>1.0813257834357639E-4</v>
      </c>
      <c r="AW1505" s="13">
        <f t="shared" si="1830"/>
        <v>8.525865521745408E-7</v>
      </c>
      <c r="AX1505" s="13">
        <f t="shared" si="1831"/>
        <v>2.8256648742978327E-4</v>
      </c>
      <c r="AY1505" s="13">
        <f t="shared" si="1832"/>
        <v>3.2157260212413989E-4</v>
      </c>
      <c r="AZ1505" s="13">
        <f t="shared" si="1833"/>
        <v>1.8298160439600457E-4</v>
      </c>
      <c r="BA1505" s="13">
        <f t="shared" si="1834"/>
        <v>6.9413599139913471E-5</v>
      </c>
      <c r="BB1505" s="13">
        <f t="shared" si="1835"/>
        <v>1.9748902197549844E-5</v>
      </c>
      <c r="BC1505" s="13">
        <f t="shared" si="1836"/>
        <v>4.4950170322935927E-6</v>
      </c>
      <c r="BD1505" s="13">
        <f t="shared" si="1837"/>
        <v>3.16506665960464E-4</v>
      </c>
      <c r="BE1505" s="13">
        <f t="shared" si="1838"/>
        <v>3.5345235534281765E-4</v>
      </c>
      <c r="BF1505" s="13">
        <f t="shared" si="1839"/>
        <v>1.9735534971795942E-4</v>
      </c>
      <c r="BG1505" s="13">
        <f t="shared" si="1840"/>
        <v>7.3464185433650734E-5</v>
      </c>
      <c r="BH1505" s="13">
        <f t="shared" si="1841"/>
        <v>2.0509907189528901E-5</v>
      </c>
      <c r="BI1505" s="13">
        <f t="shared" si="1842"/>
        <v>4.5808039979209224E-6</v>
      </c>
      <c r="BJ1505" s="14">
        <f t="shared" si="1843"/>
        <v>0.35100426080544295</v>
      </c>
      <c r="BK1505" s="14">
        <f t="shared" si="1844"/>
        <v>0.28736834908291509</v>
      </c>
      <c r="BL1505" s="14">
        <f t="shared" si="1845"/>
        <v>0.33583386008016802</v>
      </c>
      <c r="BM1505" s="14">
        <f t="shared" si="1846"/>
        <v>0.391587717511512</v>
      </c>
      <c r="BN1505" s="14">
        <f t="shared" si="1847"/>
        <v>0.6080665210248658</v>
      </c>
    </row>
    <row r="1506" spans="1:66" x14ac:dyDescent="0.25">
      <c r="A1506" t="s">
        <v>192</v>
      </c>
      <c r="B1506" t="s">
        <v>193</v>
      </c>
      <c r="C1506" t="s">
        <v>196</v>
      </c>
      <c r="D1506" s="7" t="s">
        <v>511</v>
      </c>
      <c r="E1506" s="10">
        <f>VLOOKUP(A1506,home!$A$2:$E$405,3,FALSE)</f>
        <v>1.36619718309859</v>
      </c>
      <c r="F1506" s="10">
        <f>VLOOKUP(B1506,home!$B$2:$E$405,3,FALSE)</f>
        <v>2.2000000000000002</v>
      </c>
      <c r="G1506" s="10">
        <f>VLOOKUP(C1506,away!$B$2:$E$405,4,FALSE)</f>
        <v>0.49</v>
      </c>
      <c r="H1506" s="10">
        <f>VLOOKUP(A1506,away!$A$2:$E$405,3,FALSE)</f>
        <v>1.1971830985915499</v>
      </c>
      <c r="I1506" s="10">
        <f>VLOOKUP(C1506,away!$B$2:$E$405,3,FALSE)</f>
        <v>0.73</v>
      </c>
      <c r="J1506" s="10">
        <f>VLOOKUP(B1506,home!$B$2:$E$405,4,FALSE)</f>
        <v>0.14000000000000001</v>
      </c>
      <c r="K1506" s="12">
        <f t="shared" si="1792"/>
        <v>1.4727605633802801</v>
      </c>
      <c r="L1506" s="12">
        <f t="shared" si="1793"/>
        <v>0.1223521126760564</v>
      </c>
      <c r="M1506" s="13">
        <f t="shared" si="1794"/>
        <v>0.20288566685775952</v>
      </c>
      <c r="N1506" s="13">
        <f t="shared" si="1795"/>
        <v>0.29880200902321774</v>
      </c>
      <c r="O1506" s="13">
        <f t="shared" si="1796"/>
        <v>2.4823489971737438E-2</v>
      </c>
      <c r="P1506" s="13">
        <f t="shared" si="1797"/>
        <v>3.6559057075840763E-2</v>
      </c>
      <c r="Q1506" s="13">
        <f t="shared" si="1798"/>
        <v>0.22003190757409688</v>
      </c>
      <c r="R1506" s="13">
        <f t="shared" si="1799"/>
        <v>1.5186032210174878E-3</v>
      </c>
      <c r="S1506" s="13">
        <f t="shared" si="1800"/>
        <v>1.6469431712142963E-3</v>
      </c>
      <c r="T1506" s="13">
        <f t="shared" si="1801"/>
        <v>2.6921368747833536E-2</v>
      </c>
      <c r="U1506" s="13">
        <f t="shared" si="1802"/>
        <v>2.2365389353368233E-3</v>
      </c>
      <c r="V1506" s="13">
        <f t="shared" si="1803"/>
        <v>3.2974614241068863E-5</v>
      </c>
      <c r="W1506" s="13">
        <f t="shared" si="1804"/>
        <v>0.10801810538682154</v>
      </c>
      <c r="X1506" s="13">
        <f t="shared" si="1805"/>
        <v>1.3216243401342526E-2</v>
      </c>
      <c r="Y1506" s="13">
        <f t="shared" si="1806"/>
        <v>8.0851765089762402E-4</v>
      </c>
      <c r="Z1506" s="13">
        <f t="shared" si="1807"/>
        <v>6.1934770802717993E-5</v>
      </c>
      <c r="AA1506" s="13">
        <f t="shared" si="1808"/>
        <v>9.1215087940239468E-5</v>
      </c>
      <c r="AB1506" s="13">
        <f t="shared" si="1809"/>
        <v>6.7168992151824461E-5</v>
      </c>
      <c r="AC1506" s="13">
        <f t="shared" si="1810"/>
        <v>3.7136704343259555E-7</v>
      </c>
      <c r="AD1506" s="13">
        <f t="shared" si="1811"/>
        <v>3.9771201436191422E-2</v>
      </c>
      <c r="AE1506" s="13">
        <f t="shared" si="1812"/>
        <v>4.8660905193830305E-3</v>
      </c>
      <c r="AF1506" s="13">
        <f t="shared" si="1813"/>
        <v>2.9768822775972124E-4</v>
      </c>
      <c r="AG1506" s="13">
        <f t="shared" si="1814"/>
        <v>1.2140927861730991E-5</v>
      </c>
      <c r="AH1506" s="13">
        <f t="shared" si="1815"/>
        <v>1.8944625139549692E-6</v>
      </c>
      <c r="AI1506" s="13">
        <f t="shared" si="1816"/>
        <v>2.7900896793551424E-6</v>
      </c>
      <c r="AJ1506" s="13">
        <f t="shared" si="1817"/>
        <v>2.0545670240242925E-6</v>
      </c>
      <c r="AK1506" s="13">
        <f t="shared" si="1818"/>
        <v>1.0086284292681874E-6</v>
      </c>
      <c r="AL1506" s="13">
        <f t="shared" si="1819"/>
        <v>2.6767448183428404E-9</v>
      </c>
      <c r="AM1506" s="13">
        <f t="shared" si="1820"/>
        <v>1.1714691406695172E-2</v>
      </c>
      <c r="AN1506" s="13">
        <f t="shared" si="1821"/>
        <v>1.4333172429571975E-3</v>
      </c>
      <c r="AO1506" s="13">
        <f t="shared" si="1822"/>
        <v>8.7684696405416782E-5</v>
      </c>
      <c r="AP1506" s="13">
        <f t="shared" si="1823"/>
        <v>3.5761359515204531E-6</v>
      </c>
      <c r="AQ1506" s="13">
        <f t="shared" si="1824"/>
        <v>1.0938694722133162E-7</v>
      </c>
      <c r="AR1506" s="13">
        <f t="shared" si="1825"/>
        <v>4.6358298193596699E-8</v>
      </c>
      <c r="AS1506" s="13">
        <f t="shared" si="1826"/>
        <v>6.8274673364952496E-8</v>
      </c>
      <c r="AT1506" s="13">
        <f t="shared" si="1827"/>
        <v>5.0276123204786027E-8</v>
      </c>
      <c r="AU1506" s="13">
        <f t="shared" si="1828"/>
        <v>2.4681563845219012E-8</v>
      </c>
      <c r="AV1506" s="13">
        <f t="shared" si="1829"/>
        <v>9.0875084684477734E-9</v>
      </c>
      <c r="AW1506" s="13">
        <f t="shared" si="1830"/>
        <v>1.3398250369130456E-11</v>
      </c>
      <c r="AX1506" s="13">
        <f t="shared" si="1831"/>
        <v>2.875489252658423E-3</v>
      </c>
      <c r="AY1506" s="13">
        <f t="shared" si="1832"/>
        <v>3.5182218504005268E-4</v>
      </c>
      <c r="AZ1506" s="13">
        <f t="shared" si="1833"/>
        <v>2.1523093812978447E-5</v>
      </c>
      <c r="BA1506" s="13">
        <f t="shared" si="1834"/>
        <v>8.7779866644762442E-7</v>
      </c>
      <c r="BB1506" s="13">
        <f t="shared" si="1835"/>
        <v>2.6850130336022937E-8</v>
      </c>
      <c r="BC1506" s="13">
        <f t="shared" si="1836"/>
        <v>6.5703403444797568E-10</v>
      </c>
      <c r="BD1506" s="13">
        <f t="shared" si="1837"/>
        <v>9.4533928734219518E-10</v>
      </c>
      <c r="BE1506" s="13">
        <f t="shared" si="1838"/>
        <v>1.3922584214116039E-9</v>
      </c>
      <c r="BF1506" s="13">
        <f t="shared" si="1839"/>
        <v>1.0252316485445469E-9</v>
      </c>
      <c r="BG1506" s="13">
        <f t="shared" si="1840"/>
        <v>5.0330691343525335E-10</v>
      </c>
      <c r="BH1506" s="13">
        <f t="shared" si="1841"/>
        <v>1.8531264334602334E-10</v>
      </c>
      <c r="BI1506" s="13">
        <f t="shared" si="1842"/>
        <v>5.4584230603155616E-11</v>
      </c>
      <c r="BJ1506" s="14">
        <f t="shared" si="1843"/>
        <v>0.72923439160170433</v>
      </c>
      <c r="BK1506" s="14">
        <f t="shared" si="1844"/>
        <v>0.24147683794788394</v>
      </c>
      <c r="BL1506" s="14">
        <f t="shared" si="1845"/>
        <v>2.8744966740030645E-2</v>
      </c>
      <c r="BM1506" s="14">
        <f t="shared" si="1846"/>
        <v>0.21454557516511022</v>
      </c>
      <c r="BN1506" s="14">
        <f t="shared" si="1847"/>
        <v>0.78462073372366981</v>
      </c>
    </row>
    <row r="1507" spans="1:66" x14ac:dyDescent="0.25">
      <c r="A1507" t="s">
        <v>192</v>
      </c>
      <c r="B1507" t="s">
        <v>197</v>
      </c>
      <c r="C1507" t="s">
        <v>201</v>
      </c>
      <c r="D1507" s="7" t="s">
        <v>511</v>
      </c>
      <c r="E1507" s="10">
        <f>VLOOKUP(A1507,home!$A$2:$E$405,3,FALSE)</f>
        <v>1.36619718309859</v>
      </c>
      <c r="F1507" s="10">
        <f>VLOOKUP(B1507,home!$B$2:$E$405,3,FALSE)</f>
        <v>1.1000000000000001</v>
      </c>
      <c r="G1507" s="10">
        <f>VLOOKUP(C1507,away!$B$2:$E$405,4,FALSE)</f>
        <v>0.37</v>
      </c>
      <c r="H1507" s="10">
        <f>VLOOKUP(A1507,away!$A$2:$E$405,3,FALSE)</f>
        <v>1.1971830985915499</v>
      </c>
      <c r="I1507" s="10">
        <f>VLOOKUP(C1507,away!$B$2:$E$405,3,FALSE)</f>
        <v>0.24</v>
      </c>
      <c r="J1507" s="10">
        <f>VLOOKUP(B1507,home!$B$2:$E$405,4,FALSE)</f>
        <v>1.1100000000000001</v>
      </c>
      <c r="K1507" s="12">
        <f t="shared" si="1792"/>
        <v>0.55604225352112613</v>
      </c>
      <c r="L1507" s="12">
        <f t="shared" si="1793"/>
        <v>0.31892957746478889</v>
      </c>
      <c r="M1507" s="13">
        <f t="shared" si="1794"/>
        <v>0.41687376243600244</v>
      </c>
      <c r="N1507" s="13">
        <f t="shared" si="1795"/>
        <v>0.23179942629874534</v>
      </c>
      <c r="O1507" s="13">
        <f t="shared" si="1796"/>
        <v>0.13295337290987105</v>
      </c>
      <c r="P1507" s="13">
        <f t="shared" si="1797"/>
        <v>7.3927693086039331E-2</v>
      </c>
      <c r="Q1507" s="13">
        <f t="shared" si="1798"/>
        <v>6.4445137682029266E-2</v>
      </c>
      <c r="R1507" s="13">
        <f t="shared" si="1799"/>
        <v>2.1201381522331839E-2</v>
      </c>
      <c r="S1507" s="13">
        <f t="shared" si="1800"/>
        <v>3.2775532412301005E-3</v>
      </c>
      <c r="T1507" s="13">
        <f t="shared" si="1801"/>
        <v>2.0553460530589741E-2</v>
      </c>
      <c r="U1507" s="13">
        <f t="shared" si="1802"/>
        <v>1.1788863959438558E-2</v>
      </c>
      <c r="V1507" s="13">
        <f t="shared" si="1803"/>
        <v>6.4581754298130559E-5</v>
      </c>
      <c r="W1507" s="13">
        <f t="shared" si="1804"/>
        <v>1.19447398617316E-2</v>
      </c>
      <c r="X1507" s="13">
        <f t="shared" si="1805"/>
        <v>3.8095308370288804E-3</v>
      </c>
      <c r="Y1507" s="13">
        <f t="shared" si="1806"/>
        <v>6.0748603009635213E-4</v>
      </c>
      <c r="Z1507" s="13">
        <f t="shared" si="1807"/>
        <v>2.253915883529026E-3</v>
      </c>
      <c r="AA1507" s="13">
        <f t="shared" si="1808"/>
        <v>1.2532724671245395E-3</v>
      </c>
      <c r="AB1507" s="13">
        <f t="shared" si="1809"/>
        <v>3.4843622344795522E-4</v>
      </c>
      <c r="AC1507" s="13">
        <f t="shared" si="1810"/>
        <v>7.1580124202514867E-7</v>
      </c>
      <c r="AD1507" s="13">
        <f t="shared" si="1811"/>
        <v>1.6604450176102158E-3</v>
      </c>
      <c r="AE1507" s="13">
        <f t="shared" si="1812"/>
        <v>5.2956502786994015E-4</v>
      </c>
      <c r="AF1507" s="13">
        <f t="shared" si="1813"/>
        <v>8.4446975289344576E-5</v>
      </c>
      <c r="AG1507" s="13">
        <f t="shared" si="1814"/>
        <v>8.9775460490700459E-6</v>
      </c>
      <c r="AH1507" s="13">
        <f t="shared" si="1815"/>
        <v>1.7971011009377215E-4</v>
      </c>
      <c r="AI1507" s="13">
        <f t="shared" si="1816"/>
        <v>9.9926414597070737E-5</v>
      </c>
      <c r="AJ1507" s="13">
        <f t="shared" si="1817"/>
        <v>2.7781654379420778E-5</v>
      </c>
      <c r="AK1507" s="13">
        <f t="shared" si="1818"/>
        <v>5.1492579025593983E-6</v>
      </c>
      <c r="AL1507" s="13">
        <f t="shared" si="1819"/>
        <v>5.077559616303726E-9</v>
      </c>
      <c r="AM1507" s="13">
        <f t="shared" si="1820"/>
        <v>1.8465551788798211E-4</v>
      </c>
      <c r="AN1507" s="13">
        <f t="shared" si="1821"/>
        <v>5.8892106296555906E-5</v>
      </c>
      <c r="AO1507" s="13">
        <f t="shared" si="1822"/>
        <v>9.3912172885860045E-6</v>
      </c>
      <c r="AP1507" s="13">
        <f t="shared" si="1823"/>
        <v>9.9837898724291841E-7</v>
      </c>
      <c r="AQ1507" s="13">
        <f t="shared" si="1824"/>
        <v>7.9603147137776955E-8</v>
      </c>
      <c r="AR1507" s="13">
        <f t="shared" si="1825"/>
        <v>1.1462973895671491E-5</v>
      </c>
      <c r="AS1507" s="13">
        <f t="shared" si="1826"/>
        <v>6.3738978370030177E-6</v>
      </c>
      <c r="AT1507" s="13">
        <f t="shared" si="1827"/>
        <v>1.7720782585002946E-6</v>
      </c>
      <c r="AU1507" s="13">
        <f t="shared" si="1828"/>
        <v>3.2845012942409886E-7</v>
      </c>
      <c r="AV1507" s="13">
        <f t="shared" si="1829"/>
        <v>4.5658037533570365E-8</v>
      </c>
      <c r="AW1507" s="13">
        <f t="shared" si="1830"/>
        <v>2.5012386026959397E-11</v>
      </c>
      <c r="AX1507" s="13">
        <f t="shared" si="1831"/>
        <v>1.7112711715257362E-5</v>
      </c>
      <c r="AY1507" s="13">
        <f t="shared" si="1832"/>
        <v>5.4577499166237734E-6</v>
      </c>
      <c r="AZ1507" s="13">
        <f t="shared" si="1833"/>
        <v>8.7031893740865341E-7</v>
      </c>
      <c r="BA1507" s="13">
        <f t="shared" si="1834"/>
        <v>9.2523483655781993E-8</v>
      </c>
      <c r="BB1507" s="13">
        <f t="shared" si="1835"/>
        <v>7.377118886977212E-9</v>
      </c>
      <c r="BC1507" s="13">
        <f t="shared" si="1836"/>
        <v>4.7055628190623136E-10</v>
      </c>
      <c r="BD1507" s="13">
        <f t="shared" si="1837"/>
        <v>6.0931357017273546E-7</v>
      </c>
      <c r="BE1507" s="13">
        <f t="shared" si="1838"/>
        <v>3.3880409065985058E-7</v>
      </c>
      <c r="BF1507" s="13">
        <f t="shared" si="1839"/>
        <v>9.4194695036339615E-8</v>
      </c>
      <c r="BG1507" s="13">
        <f t="shared" si="1840"/>
        <v>1.7458743499247173E-8</v>
      </c>
      <c r="BH1507" s="13">
        <f t="shared" si="1841"/>
        <v>2.4269497697421771E-9</v>
      </c>
      <c r="BI1507" s="13">
        <f t="shared" si="1842"/>
        <v>2.6989732383000373E-10</v>
      </c>
      <c r="BJ1507" s="14">
        <f t="shared" si="1843"/>
        <v>0.33572077378237541</v>
      </c>
      <c r="BK1507" s="14">
        <f t="shared" si="1844"/>
        <v>0.49414976914628822</v>
      </c>
      <c r="BL1507" s="14">
        <f t="shared" si="1845"/>
        <v>0.16787894004529144</v>
      </c>
      <c r="BM1507" s="14">
        <f t="shared" si="1846"/>
        <v>5.8797167197560507E-2</v>
      </c>
      <c r="BN1507" s="14">
        <f t="shared" si="1847"/>
        <v>0.94120077393501933</v>
      </c>
    </row>
    <row r="1508" spans="1:66" x14ac:dyDescent="0.25">
      <c r="A1508" t="s">
        <v>32</v>
      </c>
      <c r="B1508" t="s">
        <v>209</v>
      </c>
      <c r="C1508" t="s">
        <v>362</v>
      </c>
      <c r="D1508" s="7" t="s">
        <v>511</v>
      </c>
      <c r="E1508" s="10">
        <f>VLOOKUP(A1508,home!$A$2:$E$405,3,FALSE)</f>
        <v>1.2833333333333301</v>
      </c>
      <c r="F1508" s="10">
        <f>VLOOKUP(B1508,home!$B$2:$E$405,3,FALSE)</f>
        <v>1.45</v>
      </c>
      <c r="G1508" s="10">
        <f>VLOOKUP(C1508,away!$B$2:$E$405,4,FALSE)</f>
        <v>1.3</v>
      </c>
      <c r="H1508" s="10">
        <f>VLOOKUP(A1508,away!$A$2:$E$405,3,FALSE)</f>
        <v>1.1666666666666701</v>
      </c>
      <c r="I1508" s="10">
        <f>VLOOKUP(C1508,away!$B$2:$E$405,3,FALSE)</f>
        <v>1.69</v>
      </c>
      <c r="J1508" s="10">
        <f>VLOOKUP(B1508,home!$B$2:$E$405,4,FALSE)</f>
        <v>1.35</v>
      </c>
      <c r="K1508" s="12">
        <f t="shared" si="1792"/>
        <v>2.4190833333333273</v>
      </c>
      <c r="L1508" s="12">
        <f t="shared" si="1793"/>
        <v>2.6617500000000081</v>
      </c>
      <c r="M1508" s="13">
        <f t="shared" si="1794"/>
        <v>6.2147279175201169E-3</v>
      </c>
      <c r="N1508" s="13">
        <f t="shared" si="1795"/>
        <v>1.5033944726474253E-2</v>
      </c>
      <c r="O1508" s="13">
        <f t="shared" si="1796"/>
        <v>1.6542052034459222E-2</v>
      </c>
      <c r="P1508" s="13">
        <f t="shared" si="1797"/>
        <v>4.0016602375692961E-2</v>
      </c>
      <c r="Q1508" s="13">
        <f t="shared" si="1798"/>
        <v>1.8184182561034167E-2</v>
      </c>
      <c r="R1508" s="13">
        <f t="shared" si="1799"/>
        <v>2.2015403501360987E-2</v>
      </c>
      <c r="S1508" s="13">
        <f t="shared" si="1800"/>
        <v>6.4416676278778243E-2</v>
      </c>
      <c r="T1508" s="13">
        <f t="shared" si="1801"/>
        <v>4.8401747931832842E-2</v>
      </c>
      <c r="U1508" s="13">
        <f t="shared" si="1802"/>
        <v>5.3257095686750536E-2</v>
      </c>
      <c r="V1508" s="13">
        <f t="shared" si="1803"/>
        <v>4.6086517833523799E-2</v>
      </c>
      <c r="W1508" s="13">
        <f t="shared" si="1804"/>
        <v>1.4663017654562766E-2</v>
      </c>
      <c r="X1508" s="13">
        <f t="shared" si="1805"/>
        <v>3.9029287242032557E-2</v>
      </c>
      <c r="Y1508" s="13">
        <f t="shared" si="1806"/>
        <v>5.1943102658240245E-2</v>
      </c>
      <c r="Z1508" s="13">
        <f t="shared" si="1807"/>
        <v>1.9533166756582593E-2</v>
      </c>
      <c r="AA1508" s="13">
        <f t="shared" si="1808"/>
        <v>4.7252358148069558E-2</v>
      </c>
      <c r="AB1508" s="13">
        <f t="shared" si="1809"/>
        <v>5.7153696028346163E-2</v>
      </c>
      <c r="AC1508" s="13">
        <f t="shared" si="1810"/>
        <v>1.8546928798617381E-2</v>
      </c>
      <c r="AD1508" s="13">
        <f t="shared" si="1811"/>
        <v>8.8677654061312811E-3</v>
      </c>
      <c r="AE1508" s="13">
        <f t="shared" si="1812"/>
        <v>2.360377456977001E-2</v>
      </c>
      <c r="AF1508" s="13">
        <f t="shared" si="1813"/>
        <v>3.1413673480542761E-2</v>
      </c>
      <c r="AG1508" s="13">
        <f t="shared" si="1814"/>
        <v>2.7871781795611651E-2</v>
      </c>
      <c r="AH1508" s="13">
        <f t="shared" si="1815"/>
        <v>1.2998101653583468E-2</v>
      </c>
      <c r="AI1508" s="13">
        <f t="shared" si="1816"/>
        <v>3.1443491075156128E-2</v>
      </c>
      <c r="AJ1508" s="13">
        <f t="shared" si="1817"/>
        <v>3.8032212600862716E-2</v>
      </c>
      <c r="AK1508" s="13">
        <f t="shared" si="1818"/>
        <v>3.0667697210845581E-2</v>
      </c>
      <c r="AL1508" s="13">
        <f t="shared" si="1819"/>
        <v>4.776943318353457E-3</v>
      </c>
      <c r="AM1508" s="13">
        <f t="shared" si="1820"/>
        <v>4.2903726995764052E-3</v>
      </c>
      <c r="AN1508" s="13">
        <f t="shared" si="1821"/>
        <v>1.1419899533097532E-2</v>
      </c>
      <c r="AO1508" s="13">
        <f t="shared" si="1822"/>
        <v>1.5198458791111225E-2</v>
      </c>
      <c r="AP1508" s="13">
        <f t="shared" si="1823"/>
        <v>1.3484832562413476E-2</v>
      </c>
      <c r="AQ1508" s="13">
        <f t="shared" si="1824"/>
        <v>8.973313268251043E-3</v>
      </c>
      <c r="AR1508" s="13">
        <f t="shared" si="1825"/>
        <v>6.9195394152851792E-3</v>
      </c>
      <c r="AS1508" s="13">
        <f t="shared" si="1826"/>
        <v>1.6738942473859413E-2</v>
      </c>
      <c r="AT1508" s="13">
        <f t="shared" si="1827"/>
        <v>2.0246448378069323E-2</v>
      </c>
      <c r="AU1508" s="13">
        <f t="shared" si="1828"/>
        <v>1.6325948610193691E-2</v>
      </c>
      <c r="AV1508" s="13">
        <f t="shared" si="1829"/>
        <v>9.8734575459439918E-3</v>
      </c>
      <c r="AW1508" s="13">
        <f t="shared" si="1830"/>
        <v>8.5440873446445233E-4</v>
      </c>
      <c r="AX1508" s="13">
        <f t="shared" si="1831"/>
        <v>1.729794848555598E-3</v>
      </c>
      <c r="AY1508" s="13">
        <f t="shared" si="1832"/>
        <v>4.604281438142877E-3</v>
      </c>
      <c r="AZ1508" s="13">
        <f t="shared" si="1833"/>
        <v>6.1277230589884208E-3</v>
      </c>
      <c r="BA1508" s="13">
        <f t="shared" si="1834"/>
        <v>5.4368222840874923E-3</v>
      </c>
      <c r="BB1508" s="13">
        <f t="shared" si="1835"/>
        <v>3.6178654286674818E-3</v>
      </c>
      <c r="BC1508" s="13">
        <f t="shared" si="1836"/>
        <v>1.9259706609511392E-3</v>
      </c>
      <c r="BD1508" s="13">
        <f t="shared" si="1837"/>
        <v>3.0696806731058987E-3</v>
      </c>
      <c r="BE1508" s="13">
        <f t="shared" si="1838"/>
        <v>7.4258133549659098E-3</v>
      </c>
      <c r="BF1508" s="13">
        <f t="shared" si="1839"/>
        <v>8.981830661721037E-3</v>
      </c>
      <c r="BG1508" s="13">
        <f t="shared" si="1840"/>
        <v>7.2425989521972033E-3</v>
      </c>
      <c r="BH1508" s="13">
        <f t="shared" si="1841"/>
        <v>4.3801126038194192E-3</v>
      </c>
      <c r="BI1508" s="13">
        <f t="shared" si="1842"/>
        <v>2.11917147960456E-3</v>
      </c>
      <c r="BJ1508" s="14">
        <f t="shared" si="1843"/>
        <v>0.35582161260007517</v>
      </c>
      <c r="BK1508" s="14">
        <f t="shared" si="1844"/>
        <v>0.18466267796062882</v>
      </c>
      <c r="BL1508" s="14">
        <f t="shared" si="1845"/>
        <v>0.41268565208820002</v>
      </c>
      <c r="BM1508" s="14">
        <f t="shared" si="1846"/>
        <v>0.85094632358526689</v>
      </c>
      <c r="BN1508" s="14">
        <f t="shared" si="1847"/>
        <v>0.11800691311654171</v>
      </c>
    </row>
    <row r="1509" spans="1:66" x14ac:dyDescent="0.25">
      <c r="A1509" t="s">
        <v>301</v>
      </c>
      <c r="B1509" t="s">
        <v>355</v>
      </c>
      <c r="C1509" t="s">
        <v>360</v>
      </c>
      <c r="D1509" s="7" t="s">
        <v>511</v>
      </c>
      <c r="E1509" s="10">
        <f>VLOOKUP(A1509,home!$A$2:$E$405,3,FALSE)</f>
        <v>1.3534482758620701</v>
      </c>
      <c r="F1509" s="10">
        <f>VLOOKUP(B1509,home!$B$2:$E$405,3,FALSE)</f>
        <v>0.74</v>
      </c>
      <c r="G1509" s="10">
        <f>VLOOKUP(C1509,away!$B$2:$E$405,4,FALSE)</f>
        <v>0.86</v>
      </c>
      <c r="H1509" s="10">
        <f>VLOOKUP(A1509,away!$A$2:$E$405,3,FALSE)</f>
        <v>1.02586206896552</v>
      </c>
      <c r="I1509" s="10">
        <f>VLOOKUP(C1509,away!$B$2:$E$405,3,FALSE)</f>
        <v>1.23</v>
      </c>
      <c r="J1509" s="10">
        <f>VLOOKUP(B1509,home!$B$2:$E$405,4,FALSE)</f>
        <v>0.81</v>
      </c>
      <c r="K1509" s="12">
        <f t="shared" si="1792"/>
        <v>0.86133448275862146</v>
      </c>
      <c r="L1509" s="12">
        <f t="shared" si="1793"/>
        <v>1.0220663793103477</v>
      </c>
      <c r="M1509" s="13">
        <f t="shared" si="1794"/>
        <v>0.15207204927275261</v>
      </c>
      <c r="N1509" s="13">
        <f t="shared" si="1795"/>
        <v>0.13098489990238996</v>
      </c>
      <c r="O1509" s="13">
        <f t="shared" si="1796"/>
        <v>0.15542772879450706</v>
      </c>
      <c r="P1509" s="13">
        <f t="shared" si="1797"/>
        <v>0.13387526238756403</v>
      </c>
      <c r="Q1509" s="13">
        <f t="shared" si="1798"/>
        <v>5.6410905503307435E-2</v>
      </c>
      <c r="R1509" s="13">
        <f t="shared" si="1799"/>
        <v>7.9428728006716243E-2</v>
      </c>
      <c r="S1509" s="13">
        <f t="shared" si="1800"/>
        <v>2.9463971132514977E-2</v>
      </c>
      <c r="T1509" s="13">
        <f t="shared" si="1801"/>
        <v>5.7655689941383592E-2</v>
      </c>
      <c r="U1509" s="13">
        <f t="shared" si="1802"/>
        <v>6.8414702353840159E-2</v>
      </c>
      <c r="V1509" s="13">
        <f t="shared" si="1803"/>
        <v>2.8820380319055979E-3</v>
      </c>
      <c r="W1509" s="13">
        <f t="shared" si="1804"/>
        <v>1.619621937121226E-2</v>
      </c>
      <c r="X1509" s="13">
        <f t="shared" si="1805"/>
        <v>1.6553611291251033E-2</v>
      </c>
      <c r="Y1509" s="13">
        <f t="shared" si="1806"/>
        <v>8.4594447784799142E-3</v>
      </c>
      <c r="Z1509" s="13">
        <f t="shared" si="1807"/>
        <v>2.7060477482350295E-2</v>
      </c>
      <c r="AA1509" s="13">
        <f t="shared" si="1808"/>
        <v>2.3308122375461513E-2</v>
      </c>
      <c r="AB1509" s="13">
        <f t="shared" si="1809"/>
        <v>1.0038044765171396E-2</v>
      </c>
      <c r="AC1509" s="13">
        <f t="shared" si="1810"/>
        <v>1.5857351810270827E-4</v>
      </c>
      <c r="AD1509" s="13">
        <f t="shared" si="1811"/>
        <v>3.4875905586870689E-3</v>
      </c>
      <c r="AE1509" s="13">
        <f t="shared" si="1812"/>
        <v>3.564549054834245E-3</v>
      </c>
      <c r="AF1509" s="13">
        <f t="shared" si="1813"/>
        <v>1.8216028731742793E-3</v>
      </c>
      <c r="AG1509" s="13">
        <f t="shared" si="1814"/>
        <v>6.2059968437552077E-4</v>
      </c>
      <c r="AH1509" s="13">
        <f t="shared" si="1815"/>
        <v>6.91440106069874E-3</v>
      </c>
      <c r="AI1509" s="13">
        <f t="shared" si="1816"/>
        <v>5.9556120612026123E-3</v>
      </c>
      <c r="AJ1509" s="13">
        <f t="shared" si="1817"/>
        <v>2.5648870171234798E-3</v>
      </c>
      <c r="AK1509" s="13">
        <f t="shared" si="1818"/>
        <v>7.3640854407611871E-4</v>
      </c>
      <c r="AL1509" s="13">
        <f t="shared" si="1819"/>
        <v>5.5839508825565402E-6</v>
      </c>
      <c r="AM1509" s="13">
        <f t="shared" si="1820"/>
        <v>6.0079640198811577E-4</v>
      </c>
      <c r="AN1509" s="13">
        <f t="shared" si="1821"/>
        <v>6.1405380328267761E-4</v>
      </c>
      <c r="AO1509" s="13">
        <f t="shared" si="1822"/>
        <v>3.1380187371143735E-4</v>
      </c>
      <c r="AP1509" s="13">
        <f t="shared" si="1823"/>
        <v>1.069087816283506E-4</v>
      </c>
      <c r="AQ1509" s="13">
        <f t="shared" si="1824"/>
        <v>2.7316967838842229E-5</v>
      </c>
      <c r="AR1509" s="13">
        <f t="shared" si="1825"/>
        <v>1.4133953714415982E-3</v>
      </c>
      <c r="AS1509" s="13">
        <f t="shared" si="1826"/>
        <v>1.2174061711940785E-3</v>
      </c>
      <c r="AT1509" s="13">
        <f t="shared" si="1827"/>
        <v>5.2429695738630277E-4</v>
      </c>
      <c r="AU1509" s="13">
        <f t="shared" si="1828"/>
        <v>1.5053168286741669E-4</v>
      </c>
      <c r="AV1509" s="13">
        <f t="shared" si="1829"/>
        <v>3.2414532300347794E-5</v>
      </c>
      <c r="AW1509" s="13">
        <f t="shared" si="1830"/>
        <v>1.3654947206065132E-7</v>
      </c>
      <c r="AX1509" s="13">
        <f t="shared" si="1831"/>
        <v>8.6247776358279059E-5</v>
      </c>
      <c r="AY1509" s="13">
        <f t="shared" si="1832"/>
        <v>8.8150952506074883E-5</v>
      </c>
      <c r="AZ1509" s="13">
        <f t="shared" si="1833"/>
        <v>4.504806243032118E-5</v>
      </c>
      <c r="BA1509" s="13">
        <f t="shared" si="1834"/>
        <v>1.5347370021034958E-5</v>
      </c>
      <c r="BB1509" s="13">
        <f t="shared" si="1835"/>
        <v>3.9215077273338439E-6</v>
      </c>
      <c r="BC1509" s="13">
        <f t="shared" si="1836"/>
        <v>8.016082408627307E-7</v>
      </c>
      <c r="BD1509" s="13">
        <f t="shared" si="1837"/>
        <v>2.407639816372196E-4</v>
      </c>
      <c r="BE1509" s="13">
        <f t="shared" si="1838"/>
        <v>2.0737831959040075E-4</v>
      </c>
      <c r="BF1509" s="13">
        <f t="shared" si="1839"/>
        <v>8.9311048819874967E-5</v>
      </c>
      <c r="BG1509" s="13">
        <f t="shared" si="1840"/>
        <v>2.5642228679965666E-5</v>
      </c>
      <c r="BH1509" s="13">
        <f t="shared" si="1841"/>
        <v>5.5216339442091283E-6</v>
      </c>
      <c r="BI1509" s="13">
        <f t="shared" si="1842"/>
        <v>9.5119474346356343E-7</v>
      </c>
      <c r="BJ1509" s="14">
        <f t="shared" si="1843"/>
        <v>0.2976575080648286</v>
      </c>
      <c r="BK1509" s="14">
        <f t="shared" si="1844"/>
        <v>0.31854562924622859</v>
      </c>
      <c r="BL1509" s="14">
        <f t="shared" si="1845"/>
        <v>0.35669624810140221</v>
      </c>
      <c r="BM1509" s="14">
        <f t="shared" si="1846"/>
        <v>0.29167227462453832</v>
      </c>
      <c r="BN1509" s="14">
        <f t="shared" si="1847"/>
        <v>0.70819957386723731</v>
      </c>
    </row>
    <row r="1510" spans="1:66" x14ac:dyDescent="0.25">
      <c r="A1510" t="s">
        <v>301</v>
      </c>
      <c r="B1510" t="s">
        <v>314</v>
      </c>
      <c r="C1510" t="s">
        <v>350</v>
      </c>
      <c r="D1510" s="7" t="s">
        <v>511</v>
      </c>
      <c r="E1510" s="10">
        <f>VLOOKUP(A1510,home!$A$2:$E$405,3,FALSE)</f>
        <v>1.3534482758620701</v>
      </c>
      <c r="F1510" s="10">
        <f>VLOOKUP(B1510,home!$B$2:$E$405,3,FALSE)</f>
        <v>1.58</v>
      </c>
      <c r="G1510" s="10">
        <f>VLOOKUP(C1510,away!$B$2:$E$405,4,FALSE)</f>
        <v>1.48</v>
      </c>
      <c r="H1510" s="10">
        <f>VLOOKUP(A1510,away!$A$2:$E$405,3,FALSE)</f>
        <v>1.02586206896552</v>
      </c>
      <c r="I1510" s="10">
        <f>VLOOKUP(C1510,away!$B$2:$E$405,3,FALSE)</f>
        <v>0.62</v>
      </c>
      <c r="J1510" s="10">
        <f>VLOOKUP(B1510,home!$B$2:$E$405,4,FALSE)</f>
        <v>1.1100000000000001</v>
      </c>
      <c r="K1510" s="12">
        <f t="shared" si="1792"/>
        <v>3.1649034482758647</v>
      </c>
      <c r="L1510" s="12">
        <f t="shared" si="1793"/>
        <v>0.70599827586207098</v>
      </c>
      <c r="M1510" s="13">
        <f t="shared" si="1794"/>
        <v>2.0839569407514771E-2</v>
      </c>
      <c r="N1510" s="13">
        <f t="shared" si="1795"/>
        <v>6.5955225078427715E-2</v>
      </c>
      <c r="O1510" s="13">
        <f t="shared" si="1796"/>
        <v>1.4712700071413386E-2</v>
      </c>
      <c r="P1510" s="13">
        <f t="shared" si="1797"/>
        <v>4.6564275189464793E-2</v>
      </c>
      <c r="Q1510" s="13">
        <f t="shared" si="1798"/>
        <v>0.10437095964126332</v>
      </c>
      <c r="R1510" s="13">
        <f t="shared" si="1799"/>
        <v>5.1935704418468098E-3</v>
      </c>
      <c r="S1510" s="13">
        <f t="shared" si="1800"/>
        <v>2.6010994775380762E-2</v>
      </c>
      <c r="T1510" s="13">
        <f t="shared" si="1801"/>
        <v>7.36857175568017E-2</v>
      </c>
      <c r="U1510" s="13">
        <f t="shared" si="1802"/>
        <v>1.6437149000264575E-2</v>
      </c>
      <c r="V1510" s="13">
        <f t="shared" si="1803"/>
        <v>6.4577103030833633E-3</v>
      </c>
      <c r="W1510" s="13">
        <f t="shared" si="1804"/>
        <v>0.11010800335616515</v>
      </c>
      <c r="X1510" s="13">
        <f t="shared" si="1805"/>
        <v>7.773606052806771E-2</v>
      </c>
      <c r="Y1510" s="13">
        <f t="shared" si="1806"/>
        <v>2.7440762352562698E-2</v>
      </c>
      <c r="Z1510" s="13">
        <f t="shared" si="1807"/>
        <v>1.2222172591706871E-3</v>
      </c>
      <c r="AA1510" s="13">
        <f t="shared" si="1808"/>
        <v>3.8681996180915845E-3</v>
      </c>
      <c r="AB1510" s="13">
        <f t="shared" si="1809"/>
        <v>6.1212391549587183E-3</v>
      </c>
      <c r="AC1510" s="13">
        <f t="shared" si="1810"/>
        <v>9.0182585399948211E-4</v>
      </c>
      <c r="AD1510" s="13">
        <f t="shared" si="1811"/>
        <v>8.7120299876174395E-2</v>
      </c>
      <c r="AE1510" s="13">
        <f t="shared" si="1812"/>
        <v>6.1506781505165718E-2</v>
      </c>
      <c r="AF1510" s="13">
        <f t="shared" si="1813"/>
        <v>2.1711840848236054E-2</v>
      </c>
      <c r="AG1510" s="13">
        <f t="shared" si="1814"/>
        <v>5.1095074015487796E-3</v>
      </c>
      <c r="AH1510" s="13">
        <f t="shared" si="1815"/>
        <v>2.1572081942584277E-4</v>
      </c>
      <c r="AI1510" s="13">
        <f t="shared" si="1816"/>
        <v>6.8273556526574498E-4</v>
      </c>
      <c r="AJ1510" s="13">
        <f t="shared" si="1817"/>
        <v>1.0803960723850638E-3</v>
      </c>
      <c r="AK1510" s="13">
        <f t="shared" si="1818"/>
        <v>1.1397830849983965E-3</v>
      </c>
      <c r="AL1510" s="13">
        <f t="shared" si="1819"/>
        <v>8.0602178322289753E-5</v>
      </c>
      <c r="AM1510" s="13">
        <f t="shared" si="1820"/>
        <v>5.5145467498586336E-2</v>
      </c>
      <c r="AN1510" s="13">
        <f t="shared" si="1821"/>
        <v>3.8932604975609825E-2</v>
      </c>
      <c r="AO1510" s="13">
        <f t="shared" si="1822"/>
        <v>1.3743175993799811E-2</v>
      </c>
      <c r="AP1510" s="13">
        <f t="shared" si="1823"/>
        <v>3.2342195188305566E-3</v>
      </c>
      <c r="AQ1510" s="13">
        <f t="shared" si="1824"/>
        <v>5.7083835101345739E-4</v>
      </c>
      <c r="AR1510" s="13">
        <f t="shared" si="1825"/>
        <v>3.045970531643964E-5</v>
      </c>
      <c r="AS1510" s="13">
        <f t="shared" si="1826"/>
        <v>9.6402026389466516E-5</v>
      </c>
      <c r="AT1510" s="13">
        <f t="shared" si="1827"/>
        <v>1.5255155287040171E-4</v>
      </c>
      <c r="AU1510" s="13">
        <f t="shared" si="1828"/>
        <v>1.6093697857312412E-4</v>
      </c>
      <c r="AV1510" s="13">
        <f t="shared" si="1829"/>
        <v>1.2733749961029488E-4</v>
      </c>
      <c r="AW1510" s="13">
        <f t="shared" si="1830"/>
        <v>5.0027452034962878E-6</v>
      </c>
      <c r="AX1510" s="13">
        <f t="shared" si="1831"/>
        <v>2.9088346707176745E-2</v>
      </c>
      <c r="AY1510" s="13">
        <f t="shared" si="1832"/>
        <v>2.0536322622944931E-2</v>
      </c>
      <c r="AZ1510" s="13">
        <f t="shared" si="1833"/>
        <v>7.2493041821731817E-3</v>
      </c>
      <c r="BA1510" s="13">
        <f t="shared" si="1834"/>
        <v>1.7059987512713223E-3</v>
      </c>
      <c r="BB1510" s="13">
        <f t="shared" si="1835"/>
        <v>3.0110804425509987E-4</v>
      </c>
      <c r="BC1510" s="13">
        <f t="shared" si="1836"/>
        <v>4.2516352018460155E-5</v>
      </c>
      <c r="BD1510" s="13">
        <f t="shared" si="1837"/>
        <v>3.5840832394455211E-6</v>
      </c>
      <c r="BE1510" s="13">
        <f t="shared" si="1838"/>
        <v>1.1343277403428863E-5</v>
      </c>
      <c r="BF1510" s="13">
        <f t="shared" si="1839"/>
        <v>1.7950188884430848E-5</v>
      </c>
      <c r="BG1510" s="13">
        <f t="shared" si="1840"/>
        <v>1.8936871565846099E-5</v>
      </c>
      <c r="BH1510" s="13">
        <f t="shared" si="1841"/>
        <v>1.4983342529575874E-5</v>
      </c>
      <c r="BI1510" s="13">
        <f t="shared" si="1842"/>
        <v>9.484166487710619E-6</v>
      </c>
      <c r="BJ1510" s="14">
        <f t="shared" si="1843"/>
        <v>0.80529506114209293</v>
      </c>
      <c r="BK1510" s="14">
        <f t="shared" si="1844"/>
        <v>0.1213913003307104</v>
      </c>
      <c r="BL1510" s="14">
        <f t="shared" si="1845"/>
        <v>5.0095463521520292E-2</v>
      </c>
      <c r="BM1510" s="14">
        <f t="shared" si="1846"/>
        <v>0.69983642254582201</v>
      </c>
      <c r="BN1510" s="14">
        <f t="shared" si="1847"/>
        <v>0.2576362998299308</v>
      </c>
    </row>
    <row r="1511" spans="1:66" x14ac:dyDescent="0.25">
      <c r="A1511" t="s">
        <v>301</v>
      </c>
      <c r="B1511" t="s">
        <v>372</v>
      </c>
      <c r="C1511" t="s">
        <v>334</v>
      </c>
      <c r="D1511" s="7" t="s">
        <v>511</v>
      </c>
      <c r="E1511" s="10">
        <f>VLOOKUP(A1511,home!$A$2:$E$405,3,FALSE)</f>
        <v>1.3534482758620701</v>
      </c>
      <c r="F1511" s="10">
        <f>VLOOKUP(B1511,home!$B$2:$E$405,3,FALSE)</f>
        <v>0.62</v>
      </c>
      <c r="G1511" s="10">
        <f>VLOOKUP(C1511,away!$B$2:$E$405,4,FALSE)</f>
        <v>1.1100000000000001</v>
      </c>
      <c r="H1511" s="10">
        <f>VLOOKUP(A1511,away!$A$2:$E$405,3,FALSE)</f>
        <v>1.02586206896552</v>
      </c>
      <c r="I1511" s="10">
        <f>VLOOKUP(C1511,away!$B$2:$E$405,3,FALSE)</f>
        <v>0.37</v>
      </c>
      <c r="J1511" s="10">
        <f>VLOOKUP(B1511,home!$B$2:$E$405,4,FALSE)</f>
        <v>0.16</v>
      </c>
      <c r="K1511" s="12">
        <f t="shared" si="1792"/>
        <v>0.93144310344827663</v>
      </c>
      <c r="L1511" s="12">
        <f t="shared" si="1793"/>
        <v>6.0731034482758788E-2</v>
      </c>
      <c r="M1511" s="13">
        <f t="shared" si="1794"/>
        <v>0.37076970960613409</v>
      </c>
      <c r="N1511" s="13">
        <f t="shared" si="1795"/>
        <v>0.34535088898015381</v>
      </c>
      <c r="O1511" s="13">
        <f t="shared" si="1796"/>
        <v>2.2517228019252593E-2</v>
      </c>
      <c r="P1511" s="13">
        <f t="shared" si="1797"/>
        <v>2.0973516747305129E-2</v>
      </c>
      <c r="Q1511" s="13">
        <f t="shared" si="1798"/>
        <v>0.16083735190514784</v>
      </c>
      <c r="R1511" s="13">
        <f t="shared" si="1799"/>
        <v>6.8374727564668588E-4</v>
      </c>
      <c r="S1511" s="13">
        <f t="shared" si="1800"/>
        <v>2.9660486910916935E-4</v>
      </c>
      <c r="T1511" s="13">
        <f t="shared" si="1801"/>
        <v>9.7678187646671449E-3</v>
      </c>
      <c r="U1511" s="13">
        <f t="shared" si="1802"/>
        <v>6.3687168440265337E-4</v>
      </c>
      <c r="V1511" s="13">
        <f t="shared" si="1803"/>
        <v>1.8642440991806449E-6</v>
      </c>
      <c r="W1511" s="13">
        <f t="shared" si="1804"/>
        <v>4.9936947402977834E-2</v>
      </c>
      <c r="X1511" s="13">
        <f t="shared" si="1805"/>
        <v>3.0327224746939593E-3</v>
      </c>
      <c r="Y1511" s="13">
        <f t="shared" si="1806"/>
        <v>9.2090186593638213E-5</v>
      </c>
      <c r="Z1511" s="13">
        <f t="shared" si="1807"/>
        <v>1.384155979159709E-5</v>
      </c>
      <c r="AA1511" s="13">
        <f t="shared" si="1808"/>
        <v>1.2892625408850074E-5</v>
      </c>
      <c r="AB1511" s="13">
        <f t="shared" si="1809"/>
        <v>6.0043735112077092E-6</v>
      </c>
      <c r="AC1511" s="13">
        <f t="shared" si="1810"/>
        <v>6.5909771318639718E-9</v>
      </c>
      <c r="AD1511" s="13">
        <f t="shared" si="1811"/>
        <v>1.1628356316440757E-2</v>
      </c>
      <c r="AE1511" s="13">
        <f t="shared" si="1812"/>
        <v>7.0620210843156967E-4</v>
      </c>
      <c r="AF1511" s="13">
        <f t="shared" si="1813"/>
        <v>2.144419229947731E-5</v>
      </c>
      <c r="AG1511" s="13">
        <f t="shared" si="1814"/>
        <v>4.341093273314891E-7</v>
      </c>
      <c r="AH1511" s="13">
        <f t="shared" si="1815"/>
        <v>2.1015306124966259E-7</v>
      </c>
      <c r="AI1511" s="13">
        <f t="shared" si="1816"/>
        <v>1.9574561956954149E-7</v>
      </c>
      <c r="AJ1511" s="13">
        <f t="shared" si="1817"/>
        <v>9.1162953689129696E-8</v>
      </c>
      <c r="AK1511" s="13">
        <f t="shared" si="1818"/>
        <v>2.8304368167904831E-8</v>
      </c>
      <c r="AL1511" s="13">
        <f t="shared" si="1819"/>
        <v>1.491340480894205E-11</v>
      </c>
      <c r="AM1511" s="13">
        <f t="shared" si="1820"/>
        <v>2.1662304590775905E-3</v>
      </c>
      <c r="AN1511" s="13">
        <f t="shared" si="1821"/>
        <v>1.3155741670784355E-4</v>
      </c>
      <c r="AO1511" s="13">
        <f t="shared" si="1822"/>
        <v>3.9948090052733577E-6</v>
      </c>
      <c r="AP1511" s="13">
        <f t="shared" si="1823"/>
        <v>8.086962781709722E-8</v>
      </c>
      <c r="AQ1511" s="13">
        <f t="shared" si="1824"/>
        <v>1.2278240388920001E-9</v>
      </c>
      <c r="AR1511" s="13">
        <f t="shared" si="1825"/>
        <v>2.5525625618821167E-9</v>
      </c>
      <c r="AS1511" s="13">
        <f t="shared" si="1826"/>
        <v>2.3775667943853622E-9</v>
      </c>
      <c r="AT1511" s="13">
        <f t="shared" si="1827"/>
        <v>1.1072840968089361E-9</v>
      </c>
      <c r="AU1511" s="13">
        <f t="shared" si="1828"/>
        <v>3.4379071184354582E-10</v>
      </c>
      <c r="AV1511" s="13">
        <f t="shared" si="1829"/>
        <v>8.0055371894061127E-11</v>
      </c>
      <c r="AW1511" s="13">
        <f t="shared" si="1830"/>
        <v>2.3433724298984338E-14</v>
      </c>
      <c r="AX1511" s="13">
        <f t="shared" si="1831"/>
        <v>3.3628673693123585E-4</v>
      </c>
      <c r="AY1511" s="13">
        <f t="shared" si="1832"/>
        <v>2.0423041416665322E-5</v>
      </c>
      <c r="AZ1511" s="13">
        <f t="shared" si="1833"/>
        <v>6.201562162591563E-7</v>
      </c>
      <c r="BA1511" s="13">
        <f t="shared" si="1834"/>
        <v>1.2554242851444016E-8</v>
      </c>
      <c r="BB1511" s="13">
        <f t="shared" si="1835"/>
        <v>1.9060803887899362E-10</v>
      </c>
      <c r="BC1511" s="13">
        <f t="shared" si="1836"/>
        <v>2.3151646763702387E-12</v>
      </c>
      <c r="BD1511" s="13">
        <f t="shared" si="1837"/>
        <v>2.5836627494176984E-11</v>
      </c>
      <c r="BE1511" s="13">
        <f t="shared" si="1838"/>
        <v>2.4065348495813281E-11</v>
      </c>
      <c r="BF1511" s="13">
        <f t="shared" si="1839"/>
        <v>1.1207751444252318E-11</v>
      </c>
      <c r="BG1511" s="13">
        <f t="shared" si="1840"/>
        <v>3.4797942626370948E-12</v>
      </c>
      <c r="BH1511" s="13">
        <f t="shared" si="1841"/>
        <v>8.1030759183805071E-13</v>
      </c>
      <c r="BI1511" s="13">
        <f t="shared" si="1842"/>
        <v>1.509510836178667E-13</v>
      </c>
      <c r="BJ1511" s="14">
        <f t="shared" si="1843"/>
        <v>0.58403346390470623</v>
      </c>
      <c r="BK1511" s="14">
        <f t="shared" si="1844"/>
        <v>0.39206212511395477</v>
      </c>
      <c r="BL1511" s="14">
        <f t="shared" si="1845"/>
        <v>2.3857275871034977E-2</v>
      </c>
      <c r="BM1511" s="14">
        <f t="shared" si="1846"/>
        <v>7.8813840874454116E-2</v>
      </c>
      <c r="BN1511" s="14">
        <f t="shared" si="1847"/>
        <v>0.92113244253364013</v>
      </c>
    </row>
    <row r="1512" spans="1:66" x14ac:dyDescent="0.25">
      <c r="A1512" t="s">
        <v>301</v>
      </c>
      <c r="B1512" t="s">
        <v>384</v>
      </c>
      <c r="C1512" t="s">
        <v>319</v>
      </c>
      <c r="D1512" s="7" t="s">
        <v>511</v>
      </c>
      <c r="E1512" s="10">
        <f>VLOOKUP(A1512,home!$A$2:$E$405,3,FALSE)</f>
        <v>1.3534482758620701</v>
      </c>
      <c r="F1512" s="10">
        <f>VLOOKUP(B1512,home!$B$2:$E$405,3,FALSE)</f>
        <v>1.6</v>
      </c>
      <c r="G1512" s="10">
        <f>VLOOKUP(C1512,away!$B$2:$E$405,4,FALSE)</f>
        <v>1.48</v>
      </c>
      <c r="H1512" s="10">
        <f>VLOOKUP(A1512,away!$A$2:$E$405,3,FALSE)</f>
        <v>1.02586206896552</v>
      </c>
      <c r="I1512" s="10">
        <f>VLOOKUP(C1512,away!$B$2:$E$405,3,FALSE)</f>
        <v>1.03</v>
      </c>
      <c r="J1512" s="10">
        <f>VLOOKUP(B1512,home!$B$2:$E$405,4,FALSE)</f>
        <v>0.32</v>
      </c>
      <c r="K1512" s="12">
        <f t="shared" si="1792"/>
        <v>3.2049655172413818</v>
      </c>
      <c r="L1512" s="12">
        <f t="shared" si="1793"/>
        <v>0.33812413793103541</v>
      </c>
      <c r="M1512" s="13">
        <f t="shared" si="1794"/>
        <v>2.892382424376164E-2</v>
      </c>
      <c r="N1512" s="13">
        <f t="shared" si="1795"/>
        <v>9.269985932800634E-2</v>
      </c>
      <c r="O1512" s="13">
        <f t="shared" si="1796"/>
        <v>9.7798431380906846E-3</v>
      </c>
      <c r="P1512" s="13">
        <f t="shared" si="1797"/>
        <v>3.1344060021610394E-2</v>
      </c>
      <c r="Q1512" s="13">
        <f t="shared" si="1798"/>
        <v>0.1485499262996936</v>
      </c>
      <c r="R1512" s="13">
        <f t="shared" si="1799"/>
        <v>1.6534005150838323E-3</v>
      </c>
      <c r="S1512" s="13">
        <f t="shared" si="1800"/>
        <v>8.4917029846961894E-3</v>
      </c>
      <c r="T1512" s="13">
        <f t="shared" si="1801"/>
        <v>5.0228315769802738E-2</v>
      </c>
      <c r="U1512" s="13">
        <f t="shared" si="1802"/>
        <v>5.299091637032822E-3</v>
      </c>
      <c r="V1512" s="13">
        <f t="shared" si="1803"/>
        <v>1.0224729382442212E-3</v>
      </c>
      <c r="W1512" s="13">
        <f t="shared" si="1804"/>
        <v>0.15869913045975556</v>
      </c>
      <c r="X1512" s="13">
        <f t="shared" si="1805"/>
        <v>5.3660006677109767E-2</v>
      </c>
      <c r="Y1512" s="13">
        <f t="shared" si="1806"/>
        <v>9.0718717495356718E-3</v>
      </c>
      <c r="Z1512" s="13">
        <f t="shared" si="1807"/>
        <v>1.8635154127248361E-4</v>
      </c>
      <c r="AA1512" s="13">
        <f t="shared" si="1808"/>
        <v>5.9725026386309415E-4</v>
      </c>
      <c r="AB1512" s="13">
        <f t="shared" si="1809"/>
        <v>9.5708325042226676E-4</v>
      </c>
      <c r="AC1512" s="13">
        <f t="shared" si="1810"/>
        <v>6.9251849437128551E-5</v>
      </c>
      <c r="AD1512" s="13">
        <f t="shared" si="1811"/>
        <v>0.12715631018492701</v>
      </c>
      <c r="AE1512" s="13">
        <f t="shared" si="1812"/>
        <v>4.2994617763769775E-2</v>
      </c>
      <c r="AF1512" s="13">
        <f t="shared" si="1813"/>
        <v>7.2687590335245179E-3</v>
      </c>
      <c r="AG1512" s="13">
        <f t="shared" si="1814"/>
        <v>8.1924762734630137E-4</v>
      </c>
      <c r="AH1512" s="13">
        <f t="shared" si="1815"/>
        <v>1.5752488561219564E-5</v>
      </c>
      <c r="AI1512" s="13">
        <f t="shared" si="1816"/>
        <v>5.048618264944802E-5</v>
      </c>
      <c r="AJ1512" s="13">
        <f t="shared" si="1817"/>
        <v>8.0903237244315523E-5</v>
      </c>
      <c r="AK1512" s="13">
        <f t="shared" si="1818"/>
        <v>8.6430695200409986E-5</v>
      </c>
      <c r="AL1512" s="13">
        <f t="shared" si="1819"/>
        <v>3.0018632488863231E-6</v>
      </c>
      <c r="AM1512" s="13">
        <f t="shared" si="1820"/>
        <v>8.1506317888467975E-2</v>
      </c>
      <c r="AN1512" s="13">
        <f t="shared" si="1821"/>
        <v>2.7559253471971162E-2</v>
      </c>
      <c r="AO1512" s="13">
        <f t="shared" si="1822"/>
        <v>4.6592244111165713E-3</v>
      </c>
      <c r="AP1512" s="13">
        <f t="shared" si="1823"/>
        <v>5.2513207914534239E-4</v>
      </c>
      <c r="AQ1512" s="13">
        <f t="shared" si="1824"/>
        <v>4.4389957890237769E-5</v>
      </c>
      <c r="AR1512" s="13">
        <f t="shared" si="1825"/>
        <v>1.0652593230061729E-6</v>
      </c>
      <c r="AS1512" s="13">
        <f t="shared" si="1826"/>
        <v>3.4141193971546831E-6</v>
      </c>
      <c r="AT1512" s="13">
        <f t="shared" si="1827"/>
        <v>5.4710674698128472E-6</v>
      </c>
      <c r="AU1512" s="13">
        <f t="shared" si="1828"/>
        <v>5.8448608610837435E-6</v>
      </c>
      <c r="AV1512" s="13">
        <f t="shared" si="1829"/>
        <v>4.6831443782117921E-6</v>
      </c>
      <c r="AW1512" s="13">
        <f t="shared" si="1830"/>
        <v>9.0362437953485278E-8</v>
      </c>
      <c r="AX1512" s="13">
        <f t="shared" si="1831"/>
        <v>4.353748971164239E-2</v>
      </c>
      <c r="AY1512" s="13">
        <f t="shared" si="1832"/>
        <v>1.4721076176430405E-2</v>
      </c>
      <c r="AZ1512" s="13">
        <f t="shared" si="1833"/>
        <v>2.4887755957863165E-3</v>
      </c>
      <c r="BA1512" s="13">
        <f t="shared" si="1834"/>
        <v>2.8050503427634913E-4</v>
      </c>
      <c r="BB1512" s="13">
        <f t="shared" si="1835"/>
        <v>2.3711380725001514E-5</v>
      </c>
      <c r="BC1512" s="13">
        <f t="shared" si="1836"/>
        <v>1.603478033359142E-6</v>
      </c>
      <c r="BD1512" s="13">
        <f t="shared" si="1837"/>
        <v>6.0031648377410073E-8</v>
      </c>
      <c r="BE1512" s="13">
        <f t="shared" si="1838"/>
        <v>1.9239936299275882E-7</v>
      </c>
      <c r="BF1512" s="13">
        <f t="shared" si="1839"/>
        <v>3.0831666196549983E-7</v>
      </c>
      <c r="BG1512" s="13">
        <f t="shared" si="1840"/>
        <v>3.2938142333013154E-7</v>
      </c>
      <c r="BH1512" s="13">
        <f t="shared" si="1841"/>
        <v>2.6391402594823938E-7</v>
      </c>
      <c r="BI1512" s="13">
        <f t="shared" si="1842"/>
        <v>1.6916707053609079E-7</v>
      </c>
      <c r="BJ1512" s="14">
        <f t="shared" si="1843"/>
        <v>0.86649552407895647</v>
      </c>
      <c r="BK1512" s="14">
        <f t="shared" si="1844"/>
        <v>8.4575390077428869E-2</v>
      </c>
      <c r="BL1512" s="14">
        <f t="shared" si="1845"/>
        <v>1.8542043069770517E-2</v>
      </c>
      <c r="BM1512" s="14">
        <f t="shared" si="1846"/>
        <v>0.6421274094071896</v>
      </c>
      <c r="BN1512" s="14">
        <f t="shared" si="1847"/>
        <v>0.31295091354624649</v>
      </c>
    </row>
    <row r="1513" spans="1:66" x14ac:dyDescent="0.25">
      <c r="A1513" t="s">
        <v>301</v>
      </c>
      <c r="B1513" t="s">
        <v>316</v>
      </c>
      <c r="C1513" t="s">
        <v>341</v>
      </c>
      <c r="D1513" s="7" t="s">
        <v>511</v>
      </c>
      <c r="E1513" s="10">
        <f>VLOOKUP(A1513,home!$A$2:$E$405,3,FALSE)</f>
        <v>1.3534482758620701</v>
      </c>
      <c r="F1513" s="10">
        <f>VLOOKUP(B1513,home!$B$2:$E$405,3,FALSE)</f>
        <v>1.48</v>
      </c>
      <c r="G1513" s="10">
        <f>VLOOKUP(C1513,away!$B$2:$E$405,4,FALSE)</f>
        <v>1.1100000000000001</v>
      </c>
      <c r="H1513" s="10">
        <f>VLOOKUP(A1513,away!$A$2:$E$405,3,FALSE)</f>
        <v>1.02586206896552</v>
      </c>
      <c r="I1513" s="10">
        <f>VLOOKUP(C1513,away!$B$2:$E$405,3,FALSE)</f>
        <v>0.25</v>
      </c>
      <c r="J1513" s="10">
        <f>VLOOKUP(B1513,home!$B$2:$E$405,4,FALSE)</f>
        <v>1.1399999999999999</v>
      </c>
      <c r="K1513" s="12">
        <f t="shared" si="1792"/>
        <v>2.2234448275862091</v>
      </c>
      <c r="L1513" s="12">
        <f t="shared" si="1793"/>
        <v>0.29237068965517315</v>
      </c>
      <c r="M1513" s="13">
        <f t="shared" si="1794"/>
        <v>8.0796993989985202E-2</v>
      </c>
      <c r="N1513" s="13">
        <f t="shared" si="1795"/>
        <v>0.17964765837154661</v>
      </c>
      <c r="O1513" s="13">
        <f t="shared" si="1796"/>
        <v>2.3622672854916857E-2</v>
      </c>
      <c r="P1513" s="13">
        <f t="shared" si="1797"/>
        <v>5.2523709773026027E-2</v>
      </c>
      <c r="Q1513" s="13">
        <f t="shared" si="1798"/>
        <v>0.19971832839709486</v>
      </c>
      <c r="R1513" s="13">
        <f t="shared" si="1799"/>
        <v>3.4532885770452893E-3</v>
      </c>
      <c r="S1513" s="13">
        <f t="shared" si="1800"/>
        <v>8.5360232852939311E-3</v>
      </c>
      <c r="T1513" s="13">
        <f t="shared" si="1801"/>
        <v>5.8391785410236985E-2</v>
      </c>
      <c r="U1513" s="13">
        <f t="shared" si="1802"/>
        <v>7.6781966247938885E-3</v>
      </c>
      <c r="V1513" s="13">
        <f t="shared" si="1803"/>
        <v>6.1655705451415805E-4</v>
      </c>
      <c r="W1513" s="13">
        <f t="shared" si="1804"/>
        <v>0.14802089474956148</v>
      </c>
      <c r="X1513" s="13">
        <f t="shared" si="1805"/>
        <v>4.3276971081305092E-2</v>
      </c>
      <c r="Y1513" s="13">
        <f t="shared" si="1806"/>
        <v>6.3264589406140772E-3</v>
      </c>
      <c r="Z1513" s="13">
        <f t="shared" si="1807"/>
        <v>3.3654678761635431E-4</v>
      </c>
      <c r="AA1513" s="13">
        <f t="shared" si="1808"/>
        <v>7.4829321416633747E-4</v>
      </c>
      <c r="AB1513" s="13">
        <f t="shared" si="1809"/>
        <v>8.3189433827800133E-4</v>
      </c>
      <c r="AC1513" s="13">
        <f t="shared" si="1810"/>
        <v>2.5050331539737889E-5</v>
      </c>
      <c r="AD1513" s="13">
        <f t="shared" si="1811"/>
        <v>8.2279073201398781E-2</v>
      </c>
      <c r="AE1513" s="13">
        <f t="shared" si="1812"/>
        <v>2.405598937608144E-2</v>
      </c>
      <c r="AF1513" s="13">
        <f t="shared" si="1813"/>
        <v>3.5166331021112239E-3</v>
      </c>
      <c r="AG1513" s="13">
        <f t="shared" si="1814"/>
        <v>3.4272014844282327E-4</v>
      </c>
      <c r="AH1513" s="13">
        <f t="shared" si="1815"/>
        <v>2.4599104099156652E-5</v>
      </c>
      <c r="AI1513" s="13">
        <f t="shared" si="1816"/>
        <v>5.4694750772524575E-5</v>
      </c>
      <c r="AJ1513" s="13">
        <f t="shared" si="1817"/>
        <v>6.0805380350643299E-5</v>
      </c>
      <c r="AK1513" s="13">
        <f t="shared" si="1818"/>
        <v>4.5065802810016649E-5</v>
      </c>
      <c r="AL1513" s="13">
        <f t="shared" si="1819"/>
        <v>6.513788588097025E-7</v>
      </c>
      <c r="AM1513" s="13">
        <f t="shared" si="1820"/>
        <v>3.6588595945647444E-2</v>
      </c>
      <c r="AN1513" s="13">
        <f t="shared" si="1821"/>
        <v>1.0697433030143417E-2</v>
      </c>
      <c r="AO1513" s="13">
        <f t="shared" si="1822"/>
        <v>1.5638079362815295E-3</v>
      </c>
      <c r="AP1513" s="13">
        <f t="shared" si="1823"/>
        <v>1.5240386827295466E-4</v>
      </c>
      <c r="AQ1513" s="13">
        <f t="shared" si="1824"/>
        <v>1.113960601826998E-5</v>
      </c>
      <c r="AR1513" s="13">
        <f t="shared" si="1825"/>
        <v>1.438411406073966E-6</v>
      </c>
      <c r="AS1513" s="13">
        <f t="shared" si="1826"/>
        <v>3.1982284007761658E-6</v>
      </c>
      <c r="AT1513" s="13">
        <f t="shared" si="1827"/>
        <v>3.5555421975725402E-6</v>
      </c>
      <c r="AU1513" s="13">
        <f t="shared" si="1828"/>
        <v>2.6351839694857225E-6</v>
      </c>
      <c r="AV1513" s="13">
        <f t="shared" si="1829"/>
        <v>1.4647965416727811E-6</v>
      </c>
      <c r="AW1513" s="13">
        <f t="shared" si="1830"/>
        <v>1.1762275509850442E-8</v>
      </c>
      <c r="AX1513" s="13">
        <f t="shared" si="1831"/>
        <v>1.3558787400665261E-2</v>
      </c>
      <c r="AY1513" s="13">
        <f t="shared" si="1832"/>
        <v>3.9641920232203753E-3</v>
      </c>
      <c r="AZ1513" s="13">
        <f t="shared" si="1833"/>
        <v>5.7950677787723857E-4</v>
      </c>
      <c r="BA1513" s="13">
        <f t="shared" si="1834"/>
        <v>5.6476932102605169E-5</v>
      </c>
      <c r="BB1513" s="13">
        <f t="shared" si="1835"/>
        <v>4.1280498971117662E-6</v>
      </c>
      <c r="BC1513" s="13">
        <f t="shared" si="1836"/>
        <v>2.413841590699068E-7</v>
      </c>
      <c r="BD1513" s="13">
        <f t="shared" si="1837"/>
        <v>7.0091555800285441E-8</v>
      </c>
      <c r="BE1513" s="13">
        <f t="shared" si="1838"/>
        <v>1.558447072016148E-7</v>
      </c>
      <c r="BF1513" s="13">
        <f t="shared" si="1839"/>
        <v>1.7325605406705887E-7</v>
      </c>
      <c r="BG1513" s="13">
        <f t="shared" si="1840"/>
        <v>1.284084257544662E-7</v>
      </c>
      <c r="BH1513" s="13">
        <f t="shared" si="1841"/>
        <v>7.1377262515563903E-8</v>
      </c>
      <c r="BI1513" s="13">
        <f t="shared" si="1842"/>
        <v>3.1740681029498723E-8</v>
      </c>
      <c r="BJ1513" s="14">
        <f t="shared" si="1843"/>
        <v>0.81275322573267894</v>
      </c>
      <c r="BK1513" s="14">
        <f t="shared" si="1844"/>
        <v>0.14646317783643822</v>
      </c>
      <c r="BL1513" s="14">
        <f t="shared" si="1845"/>
        <v>3.6532433528434667E-2</v>
      </c>
      <c r="BM1513" s="14">
        <f t="shared" si="1846"/>
        <v>0.45235855166060807</v>
      </c>
      <c r="BN1513" s="14">
        <f t="shared" si="1847"/>
        <v>0.53976265196361484</v>
      </c>
    </row>
    <row r="1514" spans="1:66" x14ac:dyDescent="0.25">
      <c r="A1514" t="s">
        <v>303</v>
      </c>
      <c r="B1514" t="s">
        <v>357</v>
      </c>
      <c r="C1514" t="s">
        <v>349</v>
      </c>
      <c r="D1514" s="7" t="s">
        <v>511</v>
      </c>
      <c r="E1514" s="10">
        <f>VLOOKUP(A1514,home!$A$2:$E$405,3,FALSE)</f>
        <v>1.29370629370629</v>
      </c>
      <c r="F1514" s="10">
        <f>VLOOKUP(B1514,home!$B$2:$E$405,3,FALSE)</f>
        <v>1.44</v>
      </c>
      <c r="G1514" s="10">
        <f>VLOOKUP(C1514,away!$B$2:$E$405,4,FALSE)</f>
        <v>1.21</v>
      </c>
      <c r="H1514" s="10">
        <f>VLOOKUP(A1514,away!$A$2:$E$405,3,FALSE)</f>
        <v>1.0279720279720299</v>
      </c>
      <c r="I1514" s="10">
        <f>VLOOKUP(C1514,away!$B$2:$E$405,3,FALSE)</f>
        <v>0.88</v>
      </c>
      <c r="J1514" s="10">
        <f>VLOOKUP(B1514,home!$B$2:$E$405,4,FALSE)</f>
        <v>2.2200000000000002</v>
      </c>
      <c r="K1514" s="12">
        <f t="shared" si="1792"/>
        <v>2.2541538461538395</v>
      </c>
      <c r="L1514" s="12">
        <f t="shared" si="1793"/>
        <v>2.0082461538461578</v>
      </c>
      <c r="M1514" s="13">
        <f t="shared" si="1794"/>
        <v>1.4088449524092274E-2</v>
      </c>
      <c r="N1514" s="13">
        <f t="shared" si="1795"/>
        <v>3.1757532681076825E-2</v>
      </c>
      <c r="O1514" s="13">
        <f t="shared" si="1796"/>
        <v>2.8293074570414037E-2</v>
      </c>
      <c r="P1514" s="13">
        <f t="shared" si="1797"/>
        <v>6.3776942862416183E-2</v>
      </c>
      <c r="Q1514" s="13">
        <f t="shared" si="1798"/>
        <v>3.5793182218702799E-2</v>
      </c>
      <c r="R1514" s="13">
        <f t="shared" si="1799"/>
        <v>2.8409729093258267E-2</v>
      </c>
      <c r="S1514" s="13">
        <f t="shared" si="1800"/>
        <v>7.217789356309548E-2</v>
      </c>
      <c r="T1514" s="13">
        <f t="shared" si="1801"/>
        <v>7.1881520524624556E-2</v>
      </c>
      <c r="U1514" s="13">
        <f t="shared" si="1802"/>
        <v>6.403990010375675E-2</v>
      </c>
      <c r="V1514" s="13">
        <f t="shared" si="1803"/>
        <v>3.6304644736188919E-2</v>
      </c>
      <c r="W1514" s="13">
        <f t="shared" si="1804"/>
        <v>2.6894446454791374E-2</v>
      </c>
      <c r="X1514" s="13">
        <f t="shared" si="1805"/>
        <v>5.4010668652656205E-2</v>
      </c>
      <c r="Y1514" s="13">
        <f t="shared" si="1806"/>
        <v>5.4233358794178045E-2</v>
      </c>
      <c r="Z1514" s="13">
        <f t="shared" si="1807"/>
        <v>1.9017909727782403E-2</v>
      </c>
      <c r="AA1514" s="13">
        <f t="shared" si="1808"/>
        <v>4.2869294358687221E-2</v>
      </c>
      <c r="AB1514" s="13">
        <f t="shared" si="1809"/>
        <v>4.8316992380267952E-2</v>
      </c>
      <c r="AC1514" s="13">
        <f t="shared" si="1810"/>
        <v>1.0271708967249821E-2</v>
      </c>
      <c r="AD1514" s="13">
        <f t="shared" si="1811"/>
        <v>1.5156054979061624E-2</v>
      </c>
      <c r="AE1514" s="13">
        <f t="shared" si="1812"/>
        <v>3.0437089119181408E-2</v>
      </c>
      <c r="AF1514" s="13">
        <f t="shared" si="1813"/>
        <v>3.0562583578934408E-2</v>
      </c>
      <c r="AG1514" s="13">
        <f t="shared" si="1814"/>
        <v>2.0459063641332258E-2</v>
      </c>
      <c r="AH1514" s="13">
        <f t="shared" si="1815"/>
        <v>9.5481610162531129E-3</v>
      </c>
      <c r="AI1514" s="13">
        <f t="shared" si="1816"/>
        <v>2.1523023878483108E-2</v>
      </c>
      <c r="AJ1514" s="13">
        <f t="shared" si="1817"/>
        <v>2.4258103528271815E-2</v>
      </c>
      <c r="AK1514" s="13">
        <f t="shared" si="1818"/>
        <v>1.8227165789550644E-2</v>
      </c>
      <c r="AL1514" s="13">
        <f t="shared" si="1819"/>
        <v>1.8599582439029771E-3</v>
      </c>
      <c r="AM1514" s="13">
        <f t="shared" si="1820"/>
        <v>6.8328159247141584E-3</v>
      </c>
      <c r="AN1514" s="13">
        <f t="shared" si="1821"/>
        <v>1.3721976300745986E-2</v>
      </c>
      <c r="AO1514" s="13">
        <f t="shared" si="1822"/>
        <v>1.3778553064570629E-2</v>
      </c>
      <c r="AP1514" s="13">
        <f t="shared" si="1823"/>
        <v>9.2235753991630528E-3</v>
      </c>
      <c r="AQ1514" s="13">
        <f t="shared" si="1824"/>
        <v>4.6308024550198116E-3</v>
      </c>
      <c r="AR1514" s="13">
        <f t="shared" si="1825"/>
        <v>3.8350115274388289E-3</v>
      </c>
      <c r="AS1514" s="13">
        <f t="shared" si="1826"/>
        <v>8.6447059846205473E-3</v>
      </c>
      <c r="AT1514" s="13">
        <f t="shared" si="1827"/>
        <v>9.7432486220507611E-3</v>
      </c>
      <c r="AU1514" s="13">
        <f t="shared" si="1828"/>
        <v>7.3209271184762727E-3</v>
      </c>
      <c r="AV1514" s="13">
        <f t="shared" si="1829"/>
        <v>4.1256240053813105E-3</v>
      </c>
      <c r="AW1514" s="13">
        <f t="shared" si="1830"/>
        <v>2.3388436519699475E-4</v>
      </c>
      <c r="AX1514" s="13">
        <f t="shared" si="1831"/>
        <v>2.5670363827926044E-3</v>
      </c>
      <c r="AY1514" s="13">
        <f t="shared" si="1832"/>
        <v>5.1552409425264E-3</v>
      </c>
      <c r="AZ1514" s="13">
        <f t="shared" si="1833"/>
        <v>5.1764963974894433E-3</v>
      </c>
      <c r="BA1514" s="13">
        <f t="shared" si="1834"/>
        <v>3.465226326885556E-3</v>
      </c>
      <c r="BB1514" s="13">
        <f t="shared" si="1835"/>
        <v>1.7397568607935921E-3</v>
      </c>
      <c r="BC1514" s="13">
        <f t="shared" si="1836"/>
        <v>6.9877200486323965E-4</v>
      </c>
      <c r="BD1514" s="13">
        <f t="shared" si="1837"/>
        <v>1.2836078583224502E-3</v>
      </c>
      <c r="BE1514" s="13">
        <f t="shared" si="1838"/>
        <v>2.8934495907908435E-3</v>
      </c>
      <c r="BF1514" s="13">
        <f t="shared" si="1839"/>
        <v>3.2611402618667172E-3</v>
      </c>
      <c r="BG1514" s="13">
        <f t="shared" si="1840"/>
        <v>2.4503706213779997E-3</v>
      </c>
      <c r="BH1514" s="13">
        <f t="shared" si="1841"/>
        <v>1.3808780901703984E-3</v>
      </c>
      <c r="BI1514" s="13">
        <f t="shared" si="1842"/>
        <v>6.225423316054341E-4</v>
      </c>
      <c r="BJ1514" s="14">
        <f t="shared" si="1843"/>
        <v>0.43817575270410414</v>
      </c>
      <c r="BK1514" s="14">
        <f t="shared" si="1844"/>
        <v>0.20363483883947203</v>
      </c>
      <c r="BL1514" s="14">
        <f t="shared" si="1845"/>
        <v>0.33104695073104434</v>
      </c>
      <c r="BM1514" s="14">
        <f t="shared" si="1846"/>
        <v>0.78483518447511313</v>
      </c>
      <c r="BN1514" s="14">
        <f t="shared" si="1847"/>
        <v>0.2021189109499604</v>
      </c>
    </row>
    <row r="1515" spans="1:66" x14ac:dyDescent="0.25">
      <c r="A1515" t="s">
        <v>303</v>
      </c>
      <c r="B1515" t="s">
        <v>374</v>
      </c>
      <c r="C1515" t="s">
        <v>354</v>
      </c>
      <c r="D1515" s="7" t="s">
        <v>511</v>
      </c>
      <c r="E1515" s="10">
        <f>VLOOKUP(A1515,home!$A$2:$E$405,3,FALSE)</f>
        <v>1.29370629370629</v>
      </c>
      <c r="F1515" s="10">
        <f>VLOOKUP(B1515,home!$B$2:$E$405,3,FALSE)</f>
        <v>1.1599999999999999</v>
      </c>
      <c r="G1515" s="10">
        <f>VLOOKUP(C1515,away!$B$2:$E$405,4,FALSE)</f>
        <v>1.44</v>
      </c>
      <c r="H1515" s="10">
        <f>VLOOKUP(A1515,away!$A$2:$E$405,3,FALSE)</f>
        <v>1.0279720279720299</v>
      </c>
      <c r="I1515" s="10">
        <f>VLOOKUP(C1515,away!$B$2:$E$405,3,FALSE)</f>
        <v>0.55000000000000004</v>
      </c>
      <c r="J1515" s="10">
        <f>VLOOKUP(B1515,home!$B$2:$E$405,4,FALSE)</f>
        <v>0.81</v>
      </c>
      <c r="K1515" s="12">
        <f t="shared" si="1792"/>
        <v>2.1610069930069868</v>
      </c>
      <c r="L1515" s="12">
        <f t="shared" si="1793"/>
        <v>0.45796153846153936</v>
      </c>
      <c r="M1515" s="13">
        <f t="shared" si="1794"/>
        <v>7.2877995431240253E-2</v>
      </c>
      <c r="N1515" s="13">
        <f t="shared" si="1795"/>
        <v>0.1574898577632414</v>
      </c>
      <c r="O1515" s="13">
        <f t="shared" si="1796"/>
        <v>3.3375318907683825E-2</v>
      </c>
      <c r="P1515" s="13">
        <f t="shared" si="1797"/>
        <v>7.2124297553343056E-2</v>
      </c>
      <c r="Q1515" s="13">
        <f t="shared" si="1798"/>
        <v>0.17016834197702022</v>
      </c>
      <c r="R1515" s="13">
        <f t="shared" si="1799"/>
        <v>7.6423061968036929E-3</v>
      </c>
      <c r="S1515" s="13">
        <f t="shared" si="1800"/>
        <v>1.7844598588304776E-2</v>
      </c>
      <c r="T1515" s="13">
        <f t="shared" si="1801"/>
        <v>7.7930555689245534E-2</v>
      </c>
      <c r="U1515" s="13">
        <f t="shared" si="1802"/>
        <v>1.651507713399341E-2</v>
      </c>
      <c r="V1515" s="13">
        <f t="shared" si="1803"/>
        <v>1.962227922749726E-3</v>
      </c>
      <c r="W1515" s="13">
        <f t="shared" si="1804"/>
        <v>0.12257832566691504</v>
      </c>
      <c r="X1515" s="13">
        <f t="shared" si="1805"/>
        <v>5.6136158604460015E-2</v>
      </c>
      <c r="Y1515" s="13">
        <f t="shared" si="1806"/>
        <v>1.2854100778909743E-2</v>
      </c>
      <c r="Z1515" s="13">
        <f t="shared" si="1807"/>
        <v>1.1666274344274586E-3</v>
      </c>
      <c r="AA1515" s="13">
        <f t="shared" si="1808"/>
        <v>2.5210900440315377E-3</v>
      </c>
      <c r="AB1515" s="13">
        <f t="shared" si="1809"/>
        <v>2.7240466075762232E-3</v>
      </c>
      <c r="AC1515" s="13">
        <f t="shared" si="1810"/>
        <v>1.2137092078551889E-4</v>
      </c>
      <c r="AD1515" s="13">
        <f t="shared" si="1811"/>
        <v>6.6223154739322804E-2</v>
      </c>
      <c r="AE1515" s="13">
        <f t="shared" si="1812"/>
        <v>3.0327657826196858E-2</v>
      </c>
      <c r="AF1515" s="13">
        <f t="shared" si="1813"/>
        <v>6.9444504180101278E-3</v>
      </c>
      <c r="AG1515" s="13">
        <f t="shared" si="1814"/>
        <v>1.0600970657339329E-3</v>
      </c>
      <c r="AH1515" s="13">
        <f t="shared" si="1815"/>
        <v>1.3356762367045937E-4</v>
      </c>
      <c r="AI1515" s="13">
        <f t="shared" si="1816"/>
        <v>2.8864056879118825E-4</v>
      </c>
      <c r="AJ1515" s="13">
        <f t="shared" si="1817"/>
        <v>3.1187714381163611E-4</v>
      </c>
      <c r="AK1515" s="13">
        <f t="shared" si="1818"/>
        <v>2.2465622957866378E-4</v>
      </c>
      <c r="AL1515" s="13">
        <f t="shared" si="1819"/>
        <v>4.8046285319782841E-6</v>
      </c>
      <c r="AM1515" s="13">
        <f t="shared" si="1820"/>
        <v>2.8621740098132082E-2</v>
      </c>
      <c r="AN1515" s="13">
        <f t="shared" si="1821"/>
        <v>1.31076561287869E-2</v>
      </c>
      <c r="AO1515" s="13">
        <f t="shared" si="1822"/>
        <v>3.0014011831820367E-3</v>
      </c>
      <c r="AP1515" s="13">
        <f t="shared" si="1823"/>
        <v>4.5817543446344342E-4</v>
      </c>
      <c r="AQ1515" s="13">
        <f t="shared" si="1824"/>
        <v>5.2456681713040694E-5</v>
      </c>
      <c r="AR1515" s="13">
        <f t="shared" si="1825"/>
        <v>1.2233766884955104E-5</v>
      </c>
      <c r="AS1515" s="13">
        <f t="shared" si="1826"/>
        <v>2.6437255789205282E-5</v>
      </c>
      <c r="AT1515" s="13">
        <f t="shared" si="1827"/>
        <v>2.8565547318193535E-5</v>
      </c>
      <c r="AU1515" s="13">
        <f t="shared" si="1828"/>
        <v>2.0576782504562737E-5</v>
      </c>
      <c r="AV1515" s="13">
        <f t="shared" si="1829"/>
        <v>1.1116642721485974E-5</v>
      </c>
      <c r="AW1515" s="13">
        <f t="shared" si="1830"/>
        <v>1.3208165228870301E-7</v>
      </c>
      <c r="AX1515" s="13">
        <f t="shared" si="1831"/>
        <v>1.030863008401532E-2</v>
      </c>
      <c r="AY1515" s="13">
        <f t="shared" si="1832"/>
        <v>4.7209560927065639E-3</v>
      </c>
      <c r="AZ1515" s="13">
        <f t="shared" si="1833"/>
        <v>1.0810081576126376E-3</v>
      </c>
      <c r="BA1515" s="13">
        <f t="shared" si="1834"/>
        <v>1.6502005298325262E-4</v>
      </c>
      <c r="BB1515" s="13">
        <f t="shared" si="1835"/>
        <v>1.8893209335303778E-5</v>
      </c>
      <c r="BC1515" s="13">
        <f t="shared" si="1836"/>
        <v>1.7304726427343277E-6</v>
      </c>
      <c r="BD1515" s="13">
        <f t="shared" si="1837"/>
        <v>9.3376578396897841E-7</v>
      </c>
      <c r="BE1515" s="13">
        <f t="shared" si="1838"/>
        <v>2.0178743889876138E-6</v>
      </c>
      <c r="BF1515" s="13">
        <f t="shared" si="1839"/>
        <v>2.1803203328059673E-6</v>
      </c>
      <c r="BG1515" s="13">
        <f t="shared" si="1840"/>
        <v>1.5705624953963391E-6</v>
      </c>
      <c r="BH1515" s="13">
        <f t="shared" si="1841"/>
        <v>8.4849913387649798E-7</v>
      </c>
      <c r="BI1515" s="13">
        <f t="shared" si="1842"/>
        <v>3.667225123734969E-7</v>
      </c>
      <c r="BJ1515" s="14">
        <f t="shared" si="1843"/>
        <v>0.7632503681246291</v>
      </c>
      <c r="BK1515" s="14">
        <f t="shared" si="1844"/>
        <v>0.16965625113766186</v>
      </c>
      <c r="BL1515" s="14">
        <f t="shared" si="1845"/>
        <v>6.3843428195806448E-2</v>
      </c>
      <c r="BM1515" s="14">
        <f t="shared" si="1846"/>
        <v>0.47951773305213802</v>
      </c>
      <c r="BN1515" s="14">
        <f t="shared" si="1847"/>
        <v>0.51367811782933248</v>
      </c>
    </row>
    <row r="1516" spans="1:66" x14ac:dyDescent="0.25">
      <c r="A1516" t="s">
        <v>303</v>
      </c>
      <c r="B1516" t="s">
        <v>361</v>
      </c>
      <c r="C1516" t="s">
        <v>342</v>
      </c>
      <c r="D1516" s="7" t="s">
        <v>511</v>
      </c>
      <c r="E1516" s="10">
        <f>VLOOKUP(A1516,home!$A$2:$E$405,3,FALSE)</f>
        <v>1.29370629370629</v>
      </c>
      <c r="F1516" s="10">
        <f>VLOOKUP(B1516,home!$B$2:$E$405,3,FALSE)</f>
        <v>0.88</v>
      </c>
      <c r="G1516" s="10">
        <f>VLOOKUP(C1516,away!$B$2:$E$405,4,FALSE)</f>
        <v>0.9</v>
      </c>
      <c r="H1516" s="10">
        <f>VLOOKUP(A1516,away!$A$2:$E$405,3,FALSE)</f>
        <v>1.0279720279720299</v>
      </c>
      <c r="I1516" s="10">
        <f>VLOOKUP(C1516,away!$B$2:$E$405,3,FALSE)</f>
        <v>0.64</v>
      </c>
      <c r="J1516" s="10">
        <f>VLOOKUP(B1516,home!$B$2:$E$405,4,FALSE)</f>
        <v>0.97</v>
      </c>
      <c r="K1516" s="12">
        <f t="shared" si="1792"/>
        <v>1.0246153846153816</v>
      </c>
      <c r="L1516" s="12">
        <f t="shared" si="1793"/>
        <v>0.63816503496503618</v>
      </c>
      <c r="M1516" s="13">
        <f t="shared" si="1794"/>
        <v>0.18961104823440411</v>
      </c>
      <c r="N1516" s="13">
        <f t="shared" si="1795"/>
        <v>0.19427839711401965</v>
      </c>
      <c r="O1516" s="13">
        <f t="shared" si="1796"/>
        <v>0.12100314122626567</v>
      </c>
      <c r="P1516" s="13">
        <f t="shared" si="1797"/>
        <v>0.12398168008721953</v>
      </c>
      <c r="Q1516" s="13">
        <f t="shared" si="1798"/>
        <v>9.9530317290720538E-2</v>
      </c>
      <c r="R1516" s="13">
        <f t="shared" si="1799"/>
        <v>3.8609986925769516E-2</v>
      </c>
      <c r="S1516" s="13">
        <f t="shared" si="1800"/>
        <v>2.0267090367865705E-2</v>
      </c>
      <c r="T1516" s="13">
        <f t="shared" si="1801"/>
        <v>6.3516768413913807E-2</v>
      </c>
      <c r="U1516" s="13">
        <f t="shared" si="1802"/>
        <v>3.9560386603942191E-2</v>
      </c>
      <c r="V1516" s="13">
        <f t="shared" si="1803"/>
        <v>1.4724575139390633E-3</v>
      </c>
      <c r="W1516" s="13">
        <f t="shared" si="1804"/>
        <v>3.3993431443907526E-2</v>
      </c>
      <c r="X1516" s="13">
        <f t="shared" si="1805"/>
        <v>2.1693419365982809E-2</v>
      </c>
      <c r="Y1516" s="13">
        <f t="shared" si="1806"/>
        <v>6.921990864101806E-3</v>
      </c>
      <c r="Z1516" s="13">
        <f t="shared" si="1807"/>
        <v>8.2131812188277649E-3</v>
      </c>
      <c r="AA1516" s="13">
        <f t="shared" si="1808"/>
        <v>8.4153518334450401E-3</v>
      </c>
      <c r="AB1516" s="13">
        <f t="shared" si="1809"/>
        <v>4.3112494777495227E-3</v>
      </c>
      <c r="AC1516" s="13">
        <f t="shared" si="1810"/>
        <v>6.0175078844011688E-5</v>
      </c>
      <c r="AD1516" s="13">
        <f t="shared" si="1811"/>
        <v>8.7075482083239803E-3</v>
      </c>
      <c r="AE1516" s="13">
        <f t="shared" si="1812"/>
        <v>5.5568528068248111E-3</v>
      </c>
      <c r="AF1516" s="13">
        <f t="shared" si="1813"/>
        <v>1.7730945828814573E-3</v>
      </c>
      <c r="AG1516" s="13">
        <f t="shared" si="1814"/>
        <v>3.7717565549362053E-4</v>
      </c>
      <c r="AH1516" s="13">
        <f t="shared" si="1815"/>
        <v>1.3103412699218497E-3</v>
      </c>
      <c r="AI1516" s="13">
        <f t="shared" si="1816"/>
        <v>1.3425958242583836E-3</v>
      </c>
      <c r="AJ1516" s="13">
        <f t="shared" si="1817"/>
        <v>6.8782216842775443E-4</v>
      </c>
      <c r="AK1516" s="13">
        <f t="shared" si="1818"/>
        <v>2.3491772521686314E-4</v>
      </c>
      <c r="AL1516" s="13">
        <f t="shared" si="1819"/>
        <v>1.5738760887474021E-6</v>
      </c>
      <c r="AM1516" s="13">
        <f t="shared" si="1820"/>
        <v>1.7843775713057709E-3</v>
      </c>
      <c r="AN1516" s="13">
        <f t="shared" si="1821"/>
        <v>1.1387273751831736E-3</v>
      </c>
      <c r="AO1516" s="13">
        <f t="shared" si="1822"/>
        <v>3.6334799759970692E-4</v>
      </c>
      <c r="AP1516" s="13">
        <f t="shared" si="1823"/>
        <v>7.7291995864230953E-5</v>
      </c>
      <c r="AQ1516" s="13">
        <f t="shared" si="1824"/>
        <v>1.2331262310803593E-5</v>
      </c>
      <c r="AR1516" s="13">
        <f t="shared" si="1825"/>
        <v>1.6724279646716147E-4</v>
      </c>
      <c r="AS1516" s="13">
        <f t="shared" si="1826"/>
        <v>1.7135954222635263E-4</v>
      </c>
      <c r="AT1516" s="13">
        <f t="shared" si="1827"/>
        <v>8.7788811632885013E-5</v>
      </c>
      <c r="AU1516" s="13">
        <f t="shared" si="1828"/>
        <v>2.9983255665385253E-5</v>
      </c>
      <c r="AV1516" s="13">
        <f t="shared" si="1829"/>
        <v>7.6803262589025078E-6</v>
      </c>
      <c r="AW1516" s="13">
        <f t="shared" si="1830"/>
        <v>2.8586561154327929E-8</v>
      </c>
      <c r="AX1516" s="13">
        <f t="shared" si="1831"/>
        <v>3.0471678525375364E-4</v>
      </c>
      <c r="AY1516" s="13">
        <f t="shared" si="1832"/>
        <v>1.9445959791589512E-4</v>
      </c>
      <c r="AZ1516" s="13">
        <f t="shared" si="1833"/>
        <v>6.204865805164204E-5</v>
      </c>
      <c r="BA1516" s="13">
        <f t="shared" si="1834"/>
        <v>1.319909467835324E-5</v>
      </c>
      <c r="BB1516" s="13">
        <f t="shared" si="1835"/>
        <v>2.1058001792295291E-6</v>
      </c>
      <c r="BC1516" s="13">
        <f t="shared" si="1836"/>
        <v>2.687696090014785E-7</v>
      </c>
      <c r="BD1516" s="13">
        <f t="shared" si="1837"/>
        <v>1.778808417585275E-5</v>
      </c>
      <c r="BE1516" s="13">
        <f t="shared" si="1838"/>
        <v>1.8225944709412148E-5</v>
      </c>
      <c r="BF1516" s="13">
        <f t="shared" si="1839"/>
        <v>9.3372916742065028E-6</v>
      </c>
      <c r="BG1516" s="13">
        <f t="shared" si="1840"/>
        <v>3.1890442333443656E-6</v>
      </c>
      <c r="BH1516" s="13">
        <f t="shared" si="1841"/>
        <v>8.1688594592590051E-7</v>
      </c>
      <c r="BI1516" s="13">
        <f t="shared" si="1842"/>
        <v>1.6739878153435333E-7</v>
      </c>
      <c r="BJ1516" s="14">
        <f t="shared" si="1843"/>
        <v>0.44030187065412152</v>
      </c>
      <c r="BK1516" s="14">
        <f t="shared" si="1844"/>
        <v>0.33558848475627712</v>
      </c>
      <c r="BL1516" s="14">
        <f t="shared" si="1845"/>
        <v>0.21598937243676775</v>
      </c>
      <c r="BM1516" s="14">
        <f t="shared" si="1846"/>
        <v>0.23288390717624041</v>
      </c>
      <c r="BN1516" s="14">
        <f t="shared" si="1847"/>
        <v>0.76701457087839897</v>
      </c>
    </row>
    <row r="1517" spans="1:66" x14ac:dyDescent="0.25">
      <c r="A1517" t="s">
        <v>303</v>
      </c>
      <c r="B1517" t="s">
        <v>353</v>
      </c>
      <c r="C1517" t="s">
        <v>390</v>
      </c>
      <c r="D1517" s="7" t="s">
        <v>511</v>
      </c>
      <c r="E1517" s="10">
        <f>VLOOKUP(A1517,home!$A$2:$E$405,3,FALSE)</f>
        <v>1.29370629370629</v>
      </c>
      <c r="F1517" s="10">
        <f>VLOOKUP(B1517,home!$B$2:$E$405,3,FALSE)</f>
        <v>0.88</v>
      </c>
      <c r="G1517" s="10">
        <f>VLOOKUP(C1517,away!$B$2:$E$405,4,FALSE)</f>
        <v>0.9</v>
      </c>
      <c r="H1517" s="10">
        <f>VLOOKUP(A1517,away!$A$2:$E$405,3,FALSE)</f>
        <v>1.0279720279720299</v>
      </c>
      <c r="I1517" s="10">
        <f>VLOOKUP(C1517,away!$B$2:$E$405,3,FALSE)</f>
        <v>0.77</v>
      </c>
      <c r="J1517" s="10">
        <f>VLOOKUP(B1517,home!$B$2:$E$405,4,FALSE)</f>
        <v>0.83</v>
      </c>
      <c r="K1517" s="12">
        <f t="shared" si="1792"/>
        <v>1.0246153846153816</v>
      </c>
      <c r="L1517" s="12">
        <f t="shared" si="1793"/>
        <v>0.65697692307692435</v>
      </c>
      <c r="M1517" s="13">
        <f t="shared" si="1794"/>
        <v>0.18607744746873145</v>
      </c>
      <c r="N1517" s="13">
        <f t="shared" si="1795"/>
        <v>0.19065781540642274</v>
      </c>
      <c r="O1517" s="13">
        <f t="shared" si="1796"/>
        <v>0.1222485888920152</v>
      </c>
      <c r="P1517" s="13">
        <f t="shared" si="1797"/>
        <v>0.12525778492627981</v>
      </c>
      <c r="Q1517" s="13">
        <f t="shared" si="1798"/>
        <v>9.7675465431290118E-2</v>
      </c>
      <c r="R1517" s="13">
        <f t="shared" si="1799"/>
        <v>4.0157250890386006E-2</v>
      </c>
      <c r="S1517" s="13">
        <f t="shared" si="1800"/>
        <v>2.1079277604657928E-2</v>
      </c>
      <c r="T1517" s="13">
        <f t="shared" si="1801"/>
        <v>6.4170526739155465E-2</v>
      </c>
      <c r="U1517" s="13">
        <f t="shared" si="1802"/>
        <v>4.1145737066149234E-2</v>
      </c>
      <c r="V1517" s="13">
        <f t="shared" si="1803"/>
        <v>1.5766097256354476E-3</v>
      </c>
      <c r="W1517" s="13">
        <f t="shared" si="1804"/>
        <v>3.3359928193455915E-2</v>
      </c>
      <c r="X1517" s="13">
        <f t="shared" si="1805"/>
        <v>2.1916702978603802E-2</v>
      </c>
      <c r="Y1517" s="13">
        <f t="shared" si="1806"/>
        <v>7.1993840434369941E-3</v>
      </c>
      <c r="Z1517" s="13">
        <f t="shared" si="1807"/>
        <v>8.794129043064626E-3</v>
      </c>
      <c r="AA1517" s="13">
        <f t="shared" si="1808"/>
        <v>9.0105999118169598E-3</v>
      </c>
      <c r="AB1517" s="13">
        <f t="shared" si="1809"/>
        <v>4.6161996471308286E-3</v>
      </c>
      <c r="AC1517" s="13">
        <f t="shared" si="1810"/>
        <v>6.6330795527864487E-5</v>
      </c>
      <c r="AD1517" s="13">
        <f t="shared" si="1811"/>
        <v>8.5452739141698361E-3</v>
      </c>
      <c r="AE1517" s="13">
        <f t="shared" si="1812"/>
        <v>5.614047762980804E-3</v>
      </c>
      <c r="AF1517" s="13">
        <f t="shared" si="1813"/>
        <v>1.8441499126650093E-3</v>
      </c>
      <c r="AG1517" s="13">
        <f t="shared" si="1814"/>
        <v>4.0385464510507888E-4</v>
      </c>
      <c r="AH1517" s="13">
        <f t="shared" si="1815"/>
        <v>1.4443849599635036E-3</v>
      </c>
      <c r="AI1517" s="13">
        <f t="shared" si="1816"/>
        <v>1.4799390512856777E-3</v>
      </c>
      <c r="AJ1517" s="13">
        <f t="shared" si="1817"/>
        <v>7.5818416012019875E-4</v>
      </c>
      <c r="AK1517" s="13">
        <f t="shared" si="1818"/>
        <v>2.5894905161028253E-4</v>
      </c>
      <c r="AL1517" s="13">
        <f t="shared" si="1819"/>
        <v>1.7860194522744522E-6</v>
      </c>
      <c r="AM1517" s="13">
        <f t="shared" si="1820"/>
        <v>1.7511238236421834E-3</v>
      </c>
      <c r="AN1517" s="13">
        <f t="shared" si="1821"/>
        <v>1.1504479415831402E-3</v>
      </c>
      <c r="AO1517" s="13">
        <f t="shared" si="1822"/>
        <v>3.779088744107363E-4</v>
      </c>
      <c r="AP1517" s="13">
        <f t="shared" si="1823"/>
        <v>8.2759136504609792E-5</v>
      </c>
      <c r="AQ1517" s="13">
        <f t="shared" si="1824"/>
        <v>1.3592710714325424E-5</v>
      </c>
      <c r="AR1517" s="13">
        <f t="shared" si="1825"/>
        <v>1.8978551734708185E-4</v>
      </c>
      <c r="AS1517" s="13">
        <f t="shared" si="1826"/>
        <v>1.9445716085100944E-4</v>
      </c>
      <c r="AT1517" s="13">
        <f t="shared" si="1827"/>
        <v>9.9621899328286077E-5</v>
      </c>
      <c r="AU1517" s="13">
        <f t="shared" si="1828"/>
        <v>3.4024710232122224E-5</v>
      </c>
      <c r="AV1517" s="13">
        <f t="shared" si="1829"/>
        <v>8.7155603902282048E-6</v>
      </c>
      <c r="AW1517" s="13">
        <f t="shared" si="1830"/>
        <v>3.3396016830384278E-8</v>
      </c>
      <c r="AX1517" s="13">
        <f t="shared" si="1831"/>
        <v>2.990380683450487E-4</v>
      </c>
      <c r="AY1517" s="13">
        <f t="shared" si="1832"/>
        <v>1.964611100241971E-4</v>
      </c>
      <c r="AZ1517" s="13">
        <f t="shared" si="1833"/>
        <v>6.4535207783987056E-5</v>
      </c>
      <c r="BA1517" s="13">
        <f t="shared" si="1834"/>
        <v>1.413271408001793E-5</v>
      </c>
      <c r="BB1517" s="13">
        <f t="shared" si="1835"/>
        <v>2.3212167527540259E-6</v>
      </c>
      <c r="BC1517" s="13">
        <f t="shared" si="1836"/>
        <v>3.0499716800378998E-7</v>
      </c>
      <c r="BD1517" s="13">
        <f t="shared" si="1837"/>
        <v>2.0780784205208008E-5</v>
      </c>
      <c r="BE1517" s="13">
        <f t="shared" si="1838"/>
        <v>2.129231120102845E-5</v>
      </c>
      <c r="BF1517" s="13">
        <f t="shared" si="1839"/>
        <v>1.0908214815296081E-5</v>
      </c>
      <c r="BG1517" s="13">
        <f t="shared" si="1840"/>
        <v>3.7255749061472662E-6</v>
      </c>
      <c r="BH1517" s="13">
        <f t="shared" si="1841"/>
        <v>9.5432034134387389E-7</v>
      </c>
      <c r="BI1517" s="13">
        <f t="shared" si="1842"/>
        <v>1.9556226071846717E-7</v>
      </c>
      <c r="BJ1517" s="14">
        <f t="shared" si="1843"/>
        <v>0.43533977482829478</v>
      </c>
      <c r="BK1517" s="14">
        <f t="shared" si="1844"/>
        <v>0.33425569765030899</v>
      </c>
      <c r="BL1517" s="14">
        <f t="shared" si="1845"/>
        <v>0.22170429524635632</v>
      </c>
      <c r="BM1517" s="14">
        <f t="shared" si="1846"/>
        <v>0.237823116038892</v>
      </c>
      <c r="BN1517" s="14">
        <f t="shared" si="1847"/>
        <v>0.76207435301512538</v>
      </c>
    </row>
    <row r="1518" spans="1:66" x14ac:dyDescent="0.25">
      <c r="A1518" t="s">
        <v>303</v>
      </c>
      <c r="B1518" t="s">
        <v>383</v>
      </c>
      <c r="C1518" t="s">
        <v>306</v>
      </c>
      <c r="D1518" s="7" t="s">
        <v>511</v>
      </c>
      <c r="E1518" s="10">
        <f>VLOOKUP(A1518,home!$A$2:$E$405,3,FALSE)</f>
        <v>1.29370629370629</v>
      </c>
      <c r="F1518" s="10">
        <f>VLOOKUP(B1518,home!$B$2:$E$405,3,FALSE)</f>
        <v>1.03</v>
      </c>
      <c r="G1518" s="10">
        <f>VLOOKUP(C1518,away!$B$2:$E$405,4,FALSE)</f>
        <v>1.1599999999999999</v>
      </c>
      <c r="H1518" s="10">
        <f>VLOOKUP(A1518,away!$A$2:$E$405,3,FALSE)</f>
        <v>1.0279720279720299</v>
      </c>
      <c r="I1518" s="10">
        <f>VLOOKUP(C1518,away!$B$2:$E$405,3,FALSE)</f>
        <v>0.39</v>
      </c>
      <c r="J1518" s="10">
        <f>VLOOKUP(B1518,home!$B$2:$E$405,4,FALSE)</f>
        <v>0.65</v>
      </c>
      <c r="K1518" s="12">
        <f t="shared" si="1792"/>
        <v>1.5457202797202754</v>
      </c>
      <c r="L1518" s="12">
        <f t="shared" si="1793"/>
        <v>0.26059090909090959</v>
      </c>
      <c r="M1518" s="13">
        <f t="shared" si="1794"/>
        <v>0.16425894083175871</v>
      </c>
      <c r="N1518" s="13">
        <f t="shared" si="1795"/>
        <v>0.25389837596902226</v>
      </c>
      <c r="O1518" s="13">
        <f t="shared" si="1796"/>
        <v>4.2804386717657933E-2</v>
      </c>
      <c r="P1518" s="13">
        <f t="shared" si="1797"/>
        <v>6.616360861047306E-2</v>
      </c>
      <c r="Q1518" s="13">
        <f t="shared" si="1798"/>
        <v>0.1962279343616804</v>
      </c>
      <c r="R1518" s="13">
        <f t="shared" si="1799"/>
        <v>5.5772170239166679E-3</v>
      </c>
      <c r="S1518" s="13">
        <f t="shared" si="1800"/>
        <v>6.6626861865066167E-3</v>
      </c>
      <c r="T1518" s="13">
        <f t="shared" si="1801"/>
        <v>5.1135215804341633E-2</v>
      </c>
      <c r="U1518" s="13">
        <f t="shared" si="1802"/>
        <v>8.6208174582691529E-3</v>
      </c>
      <c r="V1518" s="13">
        <f t="shared" si="1803"/>
        <v>2.9819270510479055E-4</v>
      </c>
      <c r="W1518" s="13">
        <f t="shared" si="1804"/>
        <v>0.10110449919682281</v>
      </c>
      <c r="X1518" s="13">
        <f t="shared" si="1805"/>
        <v>2.6346913358881195E-2</v>
      </c>
      <c r="Y1518" s="13">
        <f t="shared" si="1806"/>
        <v>3.4328830519651399E-3</v>
      </c>
      <c r="Z1518" s="13">
        <f t="shared" si="1807"/>
        <v>4.8445735148658033E-4</v>
      </c>
      <c r="AA1518" s="13">
        <f t="shared" si="1808"/>
        <v>7.4883555285238073E-4</v>
      </c>
      <c r="AB1518" s="13">
        <f t="shared" si="1809"/>
        <v>5.7874515010973462E-4</v>
      </c>
      <c r="AC1518" s="13">
        <f t="shared" si="1810"/>
        <v>7.5070135190005488E-6</v>
      </c>
      <c r="AD1518" s="13">
        <f t="shared" si="1811"/>
        <v>3.9069818694872832E-2</v>
      </c>
      <c r="AE1518" s="13">
        <f t="shared" si="1812"/>
        <v>1.0181239571713926E-2</v>
      </c>
      <c r="AF1518" s="13">
        <f t="shared" si="1813"/>
        <v>1.3265692378326376E-3</v>
      </c>
      <c r="AG1518" s="13">
        <f t="shared" si="1814"/>
        <v>1.1523062788628064E-4</v>
      </c>
      <c r="AH1518" s="13">
        <f t="shared" si="1815"/>
        <v>3.1561295409915583E-5</v>
      </c>
      <c r="AI1518" s="13">
        <f t="shared" si="1816"/>
        <v>4.8784934369348955E-5</v>
      </c>
      <c r="AJ1518" s="13">
        <f t="shared" si="1817"/>
        <v>3.770393119976268E-5</v>
      </c>
      <c r="AK1518" s="13">
        <f t="shared" si="1818"/>
        <v>1.9426577026883726E-5</v>
      </c>
      <c r="AL1518" s="13">
        <f t="shared" si="1819"/>
        <v>1.2095319786906823E-7</v>
      </c>
      <c r="AM1518" s="13">
        <f t="shared" si="1820"/>
        <v>1.2078202216331841E-2</v>
      </c>
      <c r="AN1518" s="13">
        <f t="shared" si="1821"/>
        <v>3.1474696957377538E-3</v>
      </c>
      <c r="AO1518" s="13">
        <f t="shared" si="1822"/>
        <v>4.1010099467419489E-4</v>
      </c>
      <c r="AP1518" s="13">
        <f t="shared" si="1823"/>
        <v>3.5622863673744893E-5</v>
      </c>
      <c r="AQ1518" s="13">
        <f t="shared" si="1824"/>
        <v>2.3207486072906809E-6</v>
      </c>
      <c r="AR1518" s="13">
        <f t="shared" si="1825"/>
        <v>1.6449173325913316E-6</v>
      </c>
      <c r="AS1518" s="13">
        <f t="shared" si="1826"/>
        <v>2.5425820794498024E-6</v>
      </c>
      <c r="AT1518" s="13">
        <f t="shared" si="1827"/>
        <v>1.9650603415294545E-6</v>
      </c>
      <c r="AU1518" s="13">
        <f t="shared" si="1828"/>
        <v>1.0124778735920425E-6</v>
      </c>
      <c r="AV1518" s="13">
        <f t="shared" si="1829"/>
        <v>3.9125189549482051E-7</v>
      </c>
      <c r="AW1518" s="13">
        <f t="shared" si="1830"/>
        <v>1.3533340853084387E-9</v>
      </c>
      <c r="AX1518" s="13">
        <f t="shared" si="1831"/>
        <v>3.1115870180577513E-3</v>
      </c>
      <c r="AY1518" s="13">
        <f t="shared" si="1832"/>
        <v>8.1085128975114194E-4</v>
      </c>
      <c r="AZ1518" s="13">
        <f t="shared" si="1833"/>
        <v>1.0565023736689331E-4</v>
      </c>
      <c r="BA1518" s="13">
        <f t="shared" si="1834"/>
        <v>9.1771638003697002E-6</v>
      </c>
      <c r="BB1518" s="13">
        <f t="shared" si="1835"/>
        <v>5.9787136440363186E-7</v>
      </c>
      <c r="BC1518" s="13">
        <f t="shared" si="1836"/>
        <v>3.1159968473872998E-8</v>
      </c>
      <c r="BD1518" s="13">
        <f t="shared" si="1837"/>
        <v>7.1441750513228054E-8</v>
      </c>
      <c r="BE1518" s="13">
        <f t="shared" si="1838"/>
        <v>1.1042896258701301E-7</v>
      </c>
      <c r="BF1518" s="13">
        <f t="shared" si="1839"/>
        <v>8.5346143469608808E-8</v>
      </c>
      <c r="BG1518" s="13">
        <f t="shared" si="1840"/>
        <v>4.3973754918963483E-8</v>
      </c>
      <c r="BH1518" s="13">
        <f t="shared" si="1841"/>
        <v>1.6992781188422772E-8</v>
      </c>
      <c r="BI1518" s="13">
        <f t="shared" si="1842"/>
        <v>5.2532172983588494E-9</v>
      </c>
      <c r="BJ1518" s="14">
        <f t="shared" si="1843"/>
        <v>0.70255029113435286</v>
      </c>
      <c r="BK1518" s="14">
        <f t="shared" si="1844"/>
        <v>0.23820190759031121</v>
      </c>
      <c r="BL1518" s="14">
        <f t="shared" si="1845"/>
        <v>5.8475368366944419E-2</v>
      </c>
      <c r="BM1518" s="14">
        <f t="shared" si="1846"/>
        <v>0.26997071099216913</v>
      </c>
      <c r="BN1518" s="14">
        <f t="shared" si="1847"/>
        <v>0.72893046351450907</v>
      </c>
    </row>
    <row r="1519" spans="1:66" x14ac:dyDescent="0.25">
      <c r="A1519" t="s">
        <v>35</v>
      </c>
      <c r="B1519" t="s">
        <v>475</v>
      </c>
      <c r="C1519" t="s">
        <v>216</v>
      </c>
      <c r="D1519" s="7" t="s">
        <v>511</v>
      </c>
      <c r="E1519" s="10">
        <f>VLOOKUP(A1519,home!$A$2:$E$405,3,FALSE)</f>
        <v>1.6</v>
      </c>
      <c r="F1519" s="10">
        <f>VLOOKUP(B1519,home!$B$2:$E$405,3,FALSE)</f>
        <v>0.42</v>
      </c>
      <c r="G1519" s="10">
        <f>VLOOKUP(C1519,away!$B$2:$E$405,4,FALSE)</f>
        <v>1.46</v>
      </c>
      <c r="H1519" s="10">
        <f>VLOOKUP(A1519,away!$A$2:$E$405,3,FALSE)</f>
        <v>1.10909090909091</v>
      </c>
      <c r="I1519" s="10">
        <f>VLOOKUP(C1519,away!$B$2:$E$405,3,FALSE)</f>
        <v>0.63</v>
      </c>
      <c r="J1519" s="10">
        <f>VLOOKUP(B1519,home!$B$2:$E$405,4,FALSE)</f>
        <v>0.9</v>
      </c>
      <c r="K1519" s="12">
        <f t="shared" si="1792"/>
        <v>0.98111999999999999</v>
      </c>
      <c r="L1519" s="12">
        <f t="shared" si="1793"/>
        <v>0.628854545454546</v>
      </c>
      <c r="M1519" s="13">
        <f t="shared" si="1794"/>
        <v>0.19989270218826022</v>
      </c>
      <c r="N1519" s="13">
        <f t="shared" si="1795"/>
        <v>0.19611872797094587</v>
      </c>
      <c r="O1519" s="13">
        <f t="shared" si="1796"/>
        <v>0.1257034343742793</v>
      </c>
      <c r="P1519" s="13">
        <f t="shared" si="1797"/>
        <v>0.12333015353329289</v>
      </c>
      <c r="Q1519" s="13">
        <f t="shared" si="1798"/>
        <v>9.6208003193427191E-2</v>
      </c>
      <c r="R1519" s="13">
        <f t="shared" si="1799"/>
        <v>3.9524588042756374E-2</v>
      </c>
      <c r="S1519" s="13">
        <f t="shared" si="1800"/>
        <v>1.9023114155788959E-2</v>
      </c>
      <c r="T1519" s="13">
        <f t="shared" si="1801"/>
        <v>6.0500840117292155E-2</v>
      </c>
      <c r="U1519" s="13">
        <f t="shared" si="1802"/>
        <v>3.8778363820509136E-2</v>
      </c>
      <c r="V1519" s="13">
        <f t="shared" si="1803"/>
        <v>1.3041016304310528E-3</v>
      </c>
      <c r="W1519" s="13">
        <f t="shared" si="1804"/>
        <v>3.1463865364378438E-2</v>
      </c>
      <c r="X1519" s="13">
        <f t="shared" si="1805"/>
        <v>1.9786194751959231E-2</v>
      </c>
      <c r="Y1519" s="13">
        <f t="shared" si="1806"/>
        <v>6.2213192535092218E-3</v>
      </c>
      <c r="Z1519" s="13">
        <f t="shared" si="1807"/>
        <v>8.2850722826352495E-3</v>
      </c>
      <c r="AA1519" s="13">
        <f t="shared" si="1808"/>
        <v>8.1286501179390971E-3</v>
      </c>
      <c r="AB1519" s="13">
        <f t="shared" si="1809"/>
        <v>3.987590601856203E-3</v>
      </c>
      <c r="AC1519" s="13">
        <f t="shared" si="1810"/>
        <v>5.0287933396076361E-5</v>
      </c>
      <c r="AD1519" s="13">
        <f t="shared" si="1811"/>
        <v>7.7174568965747408E-3</v>
      </c>
      <c r="AE1519" s="13">
        <f t="shared" si="1812"/>
        <v>4.8531578487605587E-3</v>
      </c>
      <c r="AF1519" s="13">
        <f t="shared" si="1813"/>
        <v>1.5259651865007417E-3</v>
      </c>
      <c r="AG1519" s="13">
        <f t="shared" si="1814"/>
        <v>3.1987004791212857E-4</v>
      </c>
      <c r="AH1519" s="13">
        <f t="shared" si="1815"/>
        <v>1.3025263410886619E-3</v>
      </c>
      <c r="AI1519" s="13">
        <f t="shared" si="1816"/>
        <v>1.2779346437689079E-3</v>
      </c>
      <c r="AJ1519" s="13">
        <f t="shared" si="1817"/>
        <v>6.2690361884727534E-4</v>
      </c>
      <c r="AK1519" s="13">
        <f t="shared" si="1818"/>
        <v>2.0502255950781298E-4</v>
      </c>
      <c r="AL1519" s="13">
        <f t="shared" si="1819"/>
        <v>1.2410695295457075E-6</v>
      </c>
      <c r="AM1519" s="13">
        <f t="shared" si="1820"/>
        <v>1.5143502620734823E-3</v>
      </c>
      <c r="AN1519" s="13">
        <f t="shared" si="1821"/>
        <v>9.5230604571519214E-4</v>
      </c>
      <c r="AO1519" s="13">
        <f t="shared" si="1822"/>
        <v>2.9943099275592163E-4</v>
      </c>
      <c r="AP1519" s="13">
        <f t="shared" si="1823"/>
        <v>6.2766180281509531E-5</v>
      </c>
      <c r="AQ1519" s="13">
        <f t="shared" si="1824"/>
        <v>9.8676994427116897E-6</v>
      </c>
      <c r="AR1519" s="13">
        <f t="shared" si="1825"/>
        <v>1.6381992203357671E-4</v>
      </c>
      <c r="AS1519" s="13">
        <f t="shared" si="1826"/>
        <v>1.6072700190558278E-4</v>
      </c>
      <c r="AT1519" s="13">
        <f t="shared" si="1827"/>
        <v>7.8846238054802674E-5</v>
      </c>
      <c r="AU1519" s="13">
        <f t="shared" si="1828"/>
        <v>2.5785873693442671E-5</v>
      </c>
      <c r="AV1519" s="13">
        <f t="shared" si="1829"/>
        <v>6.3247590995276168E-6</v>
      </c>
      <c r="AW1519" s="13">
        <f t="shared" si="1830"/>
        <v>2.1269924362861645E-8</v>
      </c>
      <c r="AX1519" s="13">
        <f t="shared" si="1831"/>
        <v>2.4762655485425573E-4</v>
      </c>
      <c r="AY1519" s="13">
        <f t="shared" si="1832"/>
        <v>1.5572108459534816E-4</v>
      </c>
      <c r="AZ1519" s="13">
        <f t="shared" si="1833"/>
        <v>4.8962955935448281E-5</v>
      </c>
      <c r="BA1519" s="13">
        <f t="shared" si="1834"/>
        <v>1.0263525799632434E-5</v>
      </c>
      <c r="BB1519" s="13">
        <f t="shared" si="1835"/>
        <v>1.613566212872215E-6</v>
      </c>
      <c r="BC1519" s="13">
        <f t="shared" si="1836"/>
        <v>2.0293968947131401E-7</v>
      </c>
      <c r="BD1519" s="13">
        <f t="shared" si="1837"/>
        <v>1.7169817101137339E-5</v>
      </c>
      <c r="BE1519" s="13">
        <f t="shared" si="1838"/>
        <v>1.6845650954267864E-5</v>
      </c>
      <c r="BF1519" s="13">
        <f t="shared" si="1839"/>
        <v>8.2638025321256428E-6</v>
      </c>
      <c r="BG1519" s="13">
        <f t="shared" si="1840"/>
        <v>2.7025939801063708E-6</v>
      </c>
      <c r="BH1519" s="13">
        <f t="shared" si="1841"/>
        <v>6.6289225144049047E-7</v>
      </c>
      <c r="BI1519" s="13">
        <f t="shared" si="1842"/>
        <v>1.3007536914665883E-7</v>
      </c>
      <c r="BJ1519" s="14">
        <f t="shared" si="1843"/>
        <v>0.42801851243861611</v>
      </c>
      <c r="BK1519" s="14">
        <f t="shared" si="1844"/>
        <v>0.34375732159529404</v>
      </c>
      <c r="BL1519" s="14">
        <f t="shared" si="1845"/>
        <v>0.22001629274752796</v>
      </c>
      <c r="BM1519" s="14">
        <f t="shared" si="1846"/>
        <v>0.21914388994644055</v>
      </c>
      <c r="BN1519" s="14">
        <f t="shared" si="1847"/>
        <v>0.78077760930296181</v>
      </c>
    </row>
    <row r="1520" spans="1:66" x14ac:dyDescent="0.25">
      <c r="A1520" t="s">
        <v>35</v>
      </c>
      <c r="B1520" t="s">
        <v>213</v>
      </c>
      <c r="C1520" t="s">
        <v>284</v>
      </c>
      <c r="D1520" s="7" t="s">
        <v>511</v>
      </c>
      <c r="E1520" s="10">
        <f>VLOOKUP(A1520,home!$A$2:$E$405,3,FALSE)</f>
        <v>1.6</v>
      </c>
      <c r="F1520" s="10">
        <f>VLOOKUP(B1520,home!$B$2:$E$405,3,FALSE)</f>
        <v>1.04</v>
      </c>
      <c r="G1520" s="10">
        <f>VLOOKUP(C1520,away!$B$2:$E$405,4,FALSE)</f>
        <v>1.67</v>
      </c>
      <c r="H1520" s="10">
        <f>VLOOKUP(A1520,away!$A$2:$E$405,3,FALSE)</f>
        <v>1.10909090909091</v>
      </c>
      <c r="I1520" s="10">
        <f>VLOOKUP(C1520,away!$B$2:$E$405,3,FALSE)</f>
        <v>0.42</v>
      </c>
      <c r="J1520" s="10">
        <f>VLOOKUP(B1520,home!$B$2:$E$405,4,FALSE)</f>
        <v>0.75</v>
      </c>
      <c r="K1520" s="12">
        <f t="shared" si="1792"/>
        <v>2.77888</v>
      </c>
      <c r="L1520" s="12">
        <f t="shared" si="1793"/>
        <v>0.34936363636363665</v>
      </c>
      <c r="M1520" s="13">
        <f t="shared" si="1794"/>
        <v>4.3794649072222004E-2</v>
      </c>
      <c r="N1520" s="13">
        <f t="shared" si="1795"/>
        <v>0.12170007441381631</v>
      </c>
      <c r="O1520" s="13">
        <f t="shared" si="1796"/>
        <v>1.5300257853140842E-2</v>
      </c>
      <c r="P1520" s="13">
        <f t="shared" si="1797"/>
        <v>4.2517580542936036E-2</v>
      </c>
      <c r="Q1520" s="13">
        <f t="shared" si="1798"/>
        <v>0.16909495139353292</v>
      </c>
      <c r="R1520" s="13">
        <f t="shared" si="1799"/>
        <v>2.6726768604372858E-3</v>
      </c>
      <c r="S1520" s="13">
        <f t="shared" si="1800"/>
        <v>1.0319437953732032E-2</v>
      </c>
      <c r="T1520" s="13">
        <f t="shared" si="1801"/>
        <v>5.907562710957704E-2</v>
      </c>
      <c r="U1520" s="13">
        <f t="shared" si="1802"/>
        <v>7.4270482739319668E-3</v>
      </c>
      <c r="V1520" s="13">
        <f t="shared" si="1803"/>
        <v>1.1131688044863784E-3</v>
      </c>
      <c r="W1520" s="13">
        <f t="shared" si="1804"/>
        <v>0.15663152617615358</v>
      </c>
      <c r="X1520" s="13">
        <f t="shared" si="1805"/>
        <v>5.4721359554087155E-2</v>
      </c>
      <c r="Y1520" s="13">
        <f t="shared" si="1806"/>
        <v>9.5588265802889569E-3</v>
      </c>
      <c r="Z1520" s="13">
        <f t="shared" si="1807"/>
        <v>3.1124536892910599E-4</v>
      </c>
      <c r="AA1520" s="13">
        <f t="shared" si="1808"/>
        <v>8.6491353080971425E-4</v>
      </c>
      <c r="AB1520" s="13">
        <f t="shared" si="1809"/>
        <v>1.2017454562482494E-3</v>
      </c>
      <c r="AC1520" s="13">
        <f t="shared" si="1810"/>
        <v>6.754427382295963E-5</v>
      </c>
      <c r="AD1520" s="13">
        <f t="shared" si="1811"/>
        <v>0.10881505386509742</v>
      </c>
      <c r="AE1520" s="13">
        <f t="shared" si="1812"/>
        <v>3.8016022909415428E-2</v>
      </c>
      <c r="AF1520" s="13">
        <f t="shared" si="1813"/>
        <v>6.6407080018583437E-3</v>
      </c>
      <c r="AG1520" s="13">
        <f t="shared" si="1814"/>
        <v>7.7334063185277677E-4</v>
      </c>
      <c r="AH1520" s="13">
        <f t="shared" si="1815"/>
        <v>2.7184453472603526E-5</v>
      </c>
      <c r="AI1520" s="13">
        <f t="shared" si="1816"/>
        <v>7.5542334065948504E-5</v>
      </c>
      <c r="AJ1520" s="13">
        <f t="shared" si="1817"/>
        <v>1.0496154064459149E-4</v>
      </c>
      <c r="AK1520" s="13">
        <f t="shared" si="1818"/>
        <v>9.7225175355480806E-5</v>
      </c>
      <c r="AL1520" s="13">
        <f t="shared" si="1819"/>
        <v>2.6229862901706362E-6</v>
      </c>
      <c r="AM1520" s="13">
        <f t="shared" si="1820"/>
        <v>6.047679537692837E-2</v>
      </c>
      <c r="AN1520" s="13">
        <f t="shared" si="1821"/>
        <v>2.1128393148503261E-2</v>
      </c>
      <c r="AO1520" s="13">
        <f t="shared" si="1822"/>
        <v>3.6907461304408217E-3</v>
      </c>
      <c r="AP1520" s="13">
        <f t="shared" si="1823"/>
        <v>4.2980416300860877E-4</v>
      </c>
      <c r="AQ1520" s="13">
        <f t="shared" si="1824"/>
        <v>3.7539486328229194E-5</v>
      </c>
      <c r="AR1520" s="13">
        <f t="shared" si="1825"/>
        <v>1.8994519035493725E-6</v>
      </c>
      <c r="AS1520" s="13">
        <f t="shared" si="1826"/>
        <v>5.278348905735282E-6</v>
      </c>
      <c r="AT1520" s="13">
        <f t="shared" si="1827"/>
        <v>7.3339491035848298E-6</v>
      </c>
      <c r="AU1520" s="13">
        <f t="shared" si="1828"/>
        <v>6.7933881616566045E-6</v>
      </c>
      <c r="AV1520" s="13">
        <f t="shared" si="1829"/>
        <v>4.7195026236660755E-6</v>
      </c>
      <c r="AW1520" s="13">
        <f t="shared" si="1830"/>
        <v>7.0736083832876091E-8</v>
      </c>
      <c r="AX1520" s="13">
        <f t="shared" si="1831"/>
        <v>2.800962618950649E-2</v>
      </c>
      <c r="AY1520" s="13">
        <f t="shared" si="1832"/>
        <v>9.7855448587521373E-3</v>
      </c>
      <c r="AZ1520" s="13">
        <f t="shared" si="1833"/>
        <v>1.7093567678265677E-3</v>
      </c>
      <c r="BA1520" s="13">
        <f t="shared" si="1834"/>
        <v>1.9906236541689408E-4</v>
      </c>
      <c r="BB1520" s="13">
        <f t="shared" si="1835"/>
        <v>1.7386287961298282E-5</v>
      </c>
      <c r="BC1520" s="13">
        <f t="shared" si="1836"/>
        <v>1.214827357004898E-6</v>
      </c>
      <c r="BD1520" s="13">
        <f t="shared" si="1837"/>
        <v>1.1059990402030663E-7</v>
      </c>
      <c r="BE1520" s="13">
        <f t="shared" si="1838"/>
        <v>3.0734386128394977E-7</v>
      </c>
      <c r="BF1520" s="13">
        <f t="shared" si="1839"/>
        <v>4.2703585462237116E-7</v>
      </c>
      <c r="BG1520" s="13">
        <f t="shared" si="1840"/>
        <v>3.9556046523100491E-7</v>
      </c>
      <c r="BH1520" s="13">
        <f t="shared" si="1841"/>
        <v>2.7480376640528372E-7</v>
      </c>
      <c r="BI1520" s="13">
        <f t="shared" si="1842"/>
        <v>1.5272933807766294E-7</v>
      </c>
      <c r="BJ1520" s="14">
        <f t="shared" si="1843"/>
        <v>0.85051296023770973</v>
      </c>
      <c r="BK1520" s="14">
        <f t="shared" si="1844"/>
        <v>0.10760054849224171</v>
      </c>
      <c r="BL1520" s="14">
        <f t="shared" si="1845"/>
        <v>2.7799248191994513E-2</v>
      </c>
      <c r="BM1520" s="14">
        <f t="shared" si="1846"/>
        <v>0.58135833803212156</v>
      </c>
      <c r="BN1520" s="14">
        <f t="shared" si="1847"/>
        <v>0.39508019013608536</v>
      </c>
    </row>
    <row r="1521" spans="1:66" x14ac:dyDescent="0.25">
      <c r="A1521" t="s">
        <v>35</v>
      </c>
      <c r="B1521" t="s">
        <v>282</v>
      </c>
      <c r="C1521" t="s">
        <v>295</v>
      </c>
      <c r="D1521" s="7" t="s">
        <v>511</v>
      </c>
      <c r="E1521" s="10">
        <f>VLOOKUP(A1521,home!$A$2:$E$405,3,FALSE)</f>
        <v>1.6</v>
      </c>
      <c r="F1521" s="10">
        <f>VLOOKUP(B1521,home!$B$2:$E$405,3,FALSE)</f>
        <v>1.25</v>
      </c>
      <c r="G1521" s="10">
        <f>VLOOKUP(C1521,away!$B$2:$E$405,4,FALSE)</f>
        <v>0.83</v>
      </c>
      <c r="H1521" s="10">
        <f>VLOOKUP(A1521,away!$A$2:$E$405,3,FALSE)</f>
        <v>1.10909090909091</v>
      </c>
      <c r="I1521" s="10">
        <f>VLOOKUP(C1521,away!$B$2:$E$405,3,FALSE)</f>
        <v>0.73</v>
      </c>
      <c r="J1521" s="10">
        <f>VLOOKUP(B1521,home!$B$2:$E$405,4,FALSE)</f>
        <v>0.75</v>
      </c>
      <c r="K1521" s="12">
        <f t="shared" si="1792"/>
        <v>1.66</v>
      </c>
      <c r="L1521" s="12">
        <f t="shared" si="1793"/>
        <v>0.60722727272727317</v>
      </c>
      <c r="M1521" s="13">
        <f t="shared" si="1794"/>
        <v>0.10359903408259717</v>
      </c>
      <c r="N1521" s="13">
        <f t="shared" si="1795"/>
        <v>0.1719743965771113</v>
      </c>
      <c r="O1521" s="13">
        <f t="shared" si="1796"/>
        <v>6.2908158923155308E-2</v>
      </c>
      <c r="P1521" s="13">
        <f t="shared" si="1797"/>
        <v>0.1044275438124378</v>
      </c>
      <c r="Q1521" s="13">
        <f t="shared" si="1798"/>
        <v>0.14273874915900242</v>
      </c>
      <c r="R1521" s="13">
        <f t="shared" si="1799"/>
        <v>1.9099774887600732E-2</v>
      </c>
      <c r="S1521" s="13">
        <f t="shared" si="1800"/>
        <v>2.631566984013629E-2</v>
      </c>
      <c r="T1521" s="13">
        <f t="shared" si="1801"/>
        <v>8.6674861364323397E-2</v>
      </c>
      <c r="U1521" s="13">
        <f t="shared" si="1802"/>
        <v>3.1705626313417209E-2</v>
      </c>
      <c r="V1521" s="13">
        <f t="shared" si="1803"/>
        <v>2.9473470476498605E-3</v>
      </c>
      <c r="W1521" s="13">
        <f t="shared" si="1804"/>
        <v>7.8982107867981335E-2</v>
      </c>
      <c r="X1521" s="13">
        <f t="shared" si="1805"/>
        <v>4.7960089954925608E-2</v>
      </c>
      <c r="Y1521" s="13">
        <f t="shared" si="1806"/>
        <v>1.4561337311542079E-2</v>
      </c>
      <c r="Z1521" s="13">
        <f t="shared" si="1807"/>
        <v>3.8659680715675509E-3</v>
      </c>
      <c r="AA1521" s="13">
        <f t="shared" si="1808"/>
        <v>6.4175069988021338E-3</v>
      </c>
      <c r="AB1521" s="13">
        <f t="shared" si="1809"/>
        <v>5.3265308090057724E-3</v>
      </c>
      <c r="AC1521" s="13">
        <f t="shared" si="1810"/>
        <v>1.8568236161323992E-4</v>
      </c>
      <c r="AD1521" s="13">
        <f t="shared" si="1811"/>
        <v>3.2777574765212238E-2</v>
      </c>
      <c r="AE1521" s="13">
        <f t="shared" si="1812"/>
        <v>1.9903437331294117E-2</v>
      </c>
      <c r="AF1521" s="13">
        <f t="shared" si="1813"/>
        <v>6.04295498428996E-3</v>
      </c>
      <c r="AG1521" s="13">
        <f t="shared" si="1814"/>
        <v>1.2231490247746916E-3</v>
      </c>
      <c r="AH1521" s="13">
        <f t="shared" si="1815"/>
        <v>5.8688031213716975E-4</v>
      </c>
      <c r="AI1521" s="13">
        <f t="shared" si="1816"/>
        <v>9.742213181477017E-4</v>
      </c>
      <c r="AJ1521" s="13">
        <f t="shared" si="1817"/>
        <v>8.0860369406259263E-4</v>
      </c>
      <c r="AK1521" s="13">
        <f t="shared" si="1818"/>
        <v>4.4742737738130125E-4</v>
      </c>
      <c r="AL1521" s="13">
        <f t="shared" si="1819"/>
        <v>7.4866925639882063E-6</v>
      </c>
      <c r="AM1521" s="13">
        <f t="shared" si="1820"/>
        <v>1.0882154822050455E-2</v>
      </c>
      <c r="AN1521" s="13">
        <f t="shared" si="1821"/>
        <v>6.607941193989642E-3</v>
      </c>
      <c r="AO1521" s="13">
        <f t="shared" si="1822"/>
        <v>2.0062610547842653E-3</v>
      </c>
      <c r="AP1521" s="13">
        <f t="shared" si="1823"/>
        <v>4.0608547622519728E-4</v>
      </c>
      <c r="AQ1521" s="13">
        <f t="shared" si="1824"/>
        <v>6.1646544055595604E-5</v>
      </c>
      <c r="AR1521" s="13">
        <f t="shared" si="1825"/>
        <v>7.1273946271276905E-5</v>
      </c>
      <c r="AS1521" s="13">
        <f t="shared" si="1826"/>
        <v>1.1831475081031966E-4</v>
      </c>
      <c r="AT1521" s="13">
        <f t="shared" si="1827"/>
        <v>9.820124317256534E-5</v>
      </c>
      <c r="AU1521" s="13">
        <f t="shared" si="1828"/>
        <v>5.433802122215282E-5</v>
      </c>
      <c r="AV1521" s="13">
        <f t="shared" si="1829"/>
        <v>2.255027880719341E-5</v>
      </c>
      <c r="AW1521" s="13">
        <f t="shared" si="1830"/>
        <v>2.09626824617991E-7</v>
      </c>
      <c r="AX1521" s="13">
        <f t="shared" si="1831"/>
        <v>3.0107295007672959E-3</v>
      </c>
      <c r="AY1521" s="13">
        <f t="shared" si="1832"/>
        <v>1.8281970636704697E-3</v>
      </c>
      <c r="AZ1521" s="13">
        <f t="shared" si="1833"/>
        <v>5.5506555849031399E-4</v>
      </c>
      <c r="BA1521" s="13">
        <f t="shared" si="1834"/>
        <v>1.1235031508897137E-4</v>
      </c>
      <c r="BB1521" s="13">
        <f t="shared" si="1835"/>
        <v>1.7055543855381471E-5</v>
      </c>
      <c r="BC1521" s="13">
        <f t="shared" si="1836"/>
        <v>2.0713182760367394E-6</v>
      </c>
      <c r="BD1521" s="13">
        <f t="shared" si="1837"/>
        <v>7.2132473351362775E-6</v>
      </c>
      <c r="BE1521" s="13">
        <f t="shared" si="1838"/>
        <v>1.1973990576326218E-5</v>
      </c>
      <c r="BF1521" s="13">
        <f t="shared" si="1839"/>
        <v>9.9384121783507652E-6</v>
      </c>
      <c r="BG1521" s="13">
        <f t="shared" si="1840"/>
        <v>5.4992547386874231E-6</v>
      </c>
      <c r="BH1521" s="13">
        <f t="shared" si="1841"/>
        <v>2.2821907165552794E-6</v>
      </c>
      <c r="BI1521" s="13">
        <f t="shared" si="1842"/>
        <v>7.5768731789635219E-7</v>
      </c>
      <c r="BJ1521" s="14">
        <f t="shared" si="1843"/>
        <v>0.62832821673171069</v>
      </c>
      <c r="BK1521" s="14">
        <f t="shared" si="1844"/>
        <v>0.23931096090066881</v>
      </c>
      <c r="BL1521" s="14">
        <f t="shared" si="1845"/>
        <v>0.12867707365685629</v>
      </c>
      <c r="BM1521" s="14">
        <f t="shared" si="1846"/>
        <v>0.39360657448205311</v>
      </c>
      <c r="BN1521" s="14">
        <f t="shared" si="1847"/>
        <v>0.60474765744190473</v>
      </c>
    </row>
    <row r="1522" spans="1:66" x14ac:dyDescent="0.25">
      <c r="A1522" t="s">
        <v>35</v>
      </c>
      <c r="B1522" t="s">
        <v>286</v>
      </c>
      <c r="C1522" t="s">
        <v>212</v>
      </c>
      <c r="D1522" s="7" t="s">
        <v>511</v>
      </c>
      <c r="E1522" s="10">
        <f>VLOOKUP(A1522,home!$A$2:$E$405,3,FALSE)</f>
        <v>1.6</v>
      </c>
      <c r="F1522" s="10">
        <f>VLOOKUP(B1522,home!$B$2:$E$405,3,FALSE)</f>
        <v>0.87</v>
      </c>
      <c r="G1522" s="10">
        <f>VLOOKUP(C1522,away!$B$2:$E$405,4,FALSE)</f>
        <v>1.04</v>
      </c>
      <c r="H1522" s="10">
        <f>VLOOKUP(A1522,away!$A$2:$E$405,3,FALSE)</f>
        <v>1.10909090909091</v>
      </c>
      <c r="I1522" s="10">
        <f>VLOOKUP(C1522,away!$B$2:$E$405,3,FALSE)</f>
        <v>0.94</v>
      </c>
      <c r="J1522" s="10">
        <f>VLOOKUP(B1522,home!$B$2:$E$405,4,FALSE)</f>
        <v>0.54</v>
      </c>
      <c r="K1522" s="12">
        <f t="shared" si="1792"/>
        <v>1.4476800000000001</v>
      </c>
      <c r="L1522" s="12">
        <f t="shared" si="1793"/>
        <v>0.56297454545454595</v>
      </c>
      <c r="M1522" s="13">
        <f t="shared" si="1794"/>
        <v>0.13390100168694585</v>
      </c>
      <c r="N1522" s="13">
        <f t="shared" si="1795"/>
        <v>0.19384580212215777</v>
      </c>
      <c r="O1522" s="13">
        <f t="shared" si="1796"/>
        <v>7.5382855560616732E-2</v>
      </c>
      <c r="P1522" s="13">
        <f t="shared" si="1797"/>
        <v>0.10913025233799362</v>
      </c>
      <c r="Q1522" s="13">
        <f t="shared" si="1798"/>
        <v>0.14031334540810275</v>
      </c>
      <c r="R1522" s="13">
        <f t="shared" si="1799"/>
        <v>2.1219314422151945E-2</v>
      </c>
      <c r="S1522" s="13">
        <f t="shared" si="1800"/>
        <v>2.2235479617990092E-2</v>
      </c>
      <c r="T1522" s="13">
        <f t="shared" si="1801"/>
        <v>7.8992841852333337E-2</v>
      </c>
      <c r="U1522" s="13">
        <f t="shared" si="1802"/>
        <v>3.0718777102660924E-2</v>
      </c>
      <c r="V1522" s="13">
        <f t="shared" si="1803"/>
        <v>2.0135634793173227E-3</v>
      </c>
      <c r="W1522" s="13">
        <f t="shared" si="1804"/>
        <v>6.7709607960134047E-2</v>
      </c>
      <c r="X1522" s="13">
        <f t="shared" si="1805"/>
        <v>3.8118785764261962E-2</v>
      </c>
      <c r="Y1522" s="13">
        <f t="shared" si="1806"/>
        <v>1.0729953044457296E-2</v>
      </c>
      <c r="Z1522" s="13">
        <f t="shared" si="1807"/>
        <v>3.9819779638893609E-3</v>
      </c>
      <c r="AA1522" s="13">
        <f t="shared" si="1808"/>
        <v>5.7646298587633498E-3</v>
      </c>
      <c r="AB1522" s="13">
        <f t="shared" si="1809"/>
        <v>4.1726696769672647E-3</v>
      </c>
      <c r="AC1522" s="13">
        <f t="shared" si="1810"/>
        <v>1.0256676939869498E-4</v>
      </c>
      <c r="AD1522" s="13">
        <f t="shared" si="1811"/>
        <v>2.4505461312931718E-2</v>
      </c>
      <c r="AE1522" s="13">
        <f t="shared" si="1812"/>
        <v>1.3795950943801694E-2</v>
      </c>
      <c r="AF1522" s="13">
        <f t="shared" si="1813"/>
        <v>3.8833846058499858E-3</v>
      </c>
      <c r="AG1522" s="13">
        <f t="shared" si="1814"/>
        <v>7.2874889443452567E-4</v>
      </c>
      <c r="AH1522" s="13">
        <f t="shared" si="1815"/>
        <v>5.6043805855765776E-4</v>
      </c>
      <c r="AI1522" s="13">
        <f t="shared" si="1816"/>
        <v>8.1133496861274994E-4</v>
      </c>
      <c r="AJ1522" s="13">
        <f t="shared" si="1817"/>
        <v>5.872767036806531E-4</v>
      </c>
      <c r="AK1522" s="13">
        <f t="shared" si="1818"/>
        <v>2.8339624612813588E-4</v>
      </c>
      <c r="AL1522" s="13">
        <f t="shared" si="1819"/>
        <v>3.343705359916994E-6</v>
      </c>
      <c r="AM1522" s="13">
        <f t="shared" si="1820"/>
        <v>7.0952132467009942E-3</v>
      </c>
      <c r="AN1522" s="13">
        <f t="shared" si="1821"/>
        <v>3.9944244524645648E-3</v>
      </c>
      <c r="AO1522" s="13">
        <f t="shared" si="1822"/>
        <v>1.1243796452393808E-3</v>
      </c>
      <c r="AP1522" s="13">
        <f t="shared" si="1823"/>
        <v>2.1099903989899469E-4</v>
      </c>
      <c r="AQ1522" s="13">
        <f t="shared" si="1824"/>
        <v>2.9696772144620532E-5</v>
      </c>
      <c r="AR1522" s="13">
        <f t="shared" si="1825"/>
        <v>6.3102472254385127E-5</v>
      </c>
      <c r="AS1522" s="13">
        <f t="shared" si="1826"/>
        <v>9.1352187033228263E-5</v>
      </c>
      <c r="AT1522" s="13">
        <f t="shared" si="1827"/>
        <v>6.612436706213197E-5</v>
      </c>
      <c r="AU1522" s="13">
        <f t="shared" si="1828"/>
        <v>3.1908974569502397E-5</v>
      </c>
      <c r="AV1522" s="13">
        <f t="shared" si="1829"/>
        <v>1.154849607619431E-5</v>
      </c>
      <c r="AW1522" s="13">
        <f t="shared" si="1830"/>
        <v>7.5698423353089621E-8</v>
      </c>
      <c r="AX1522" s="13">
        <f t="shared" si="1831"/>
        <v>1.711933052164015E-3</v>
      </c>
      <c r="AY1522" s="13">
        <f t="shared" si="1832"/>
        <v>9.6377473189064968E-4</v>
      </c>
      <c r="AZ1522" s="13">
        <f t="shared" si="1833"/>
        <v>2.7129032080335766E-4</v>
      </c>
      <c r="BA1522" s="13">
        <f t="shared" si="1834"/>
        <v>5.0909848346829407E-5</v>
      </c>
      <c r="BB1522" s="13">
        <f t="shared" si="1835"/>
        <v>7.1652371830540376E-6</v>
      </c>
      <c r="BC1522" s="13">
        <f t="shared" si="1836"/>
        <v>8.0676922924077179E-7</v>
      </c>
      <c r="BD1522" s="13">
        <f t="shared" si="1837"/>
        <v>5.9208476057450916E-6</v>
      </c>
      <c r="BE1522" s="13">
        <f t="shared" si="1838"/>
        <v>8.5714926618850541E-6</v>
      </c>
      <c r="BF1522" s="13">
        <f t="shared" si="1839"/>
        <v>6.2043892483788798E-6</v>
      </c>
      <c r="BG1522" s="13">
        <f t="shared" si="1840"/>
        <v>2.9939900756977114E-6</v>
      </c>
      <c r="BH1522" s="13">
        <f t="shared" si="1841"/>
        <v>1.083584888196516E-6</v>
      </c>
      <c r="BI1522" s="13">
        <f t="shared" si="1842"/>
        <v>3.1373683418886633E-7</v>
      </c>
      <c r="BJ1522" s="14">
        <f t="shared" si="1843"/>
        <v>0.58808447502453087</v>
      </c>
      <c r="BK1522" s="14">
        <f t="shared" si="1844"/>
        <v>0.26834998232889612</v>
      </c>
      <c r="BL1522" s="14">
        <f t="shared" si="1845"/>
        <v>0.139789817136449</v>
      </c>
      <c r="BM1522" s="14">
        <f t="shared" si="1846"/>
        <v>0.32544998188232926</v>
      </c>
      <c r="BN1522" s="14">
        <f t="shared" si="1847"/>
        <v>0.67379257153796868</v>
      </c>
    </row>
    <row r="1523" spans="1:66" x14ac:dyDescent="0.25">
      <c r="A1523" t="s">
        <v>61</v>
      </c>
      <c r="B1523" t="s">
        <v>242</v>
      </c>
      <c r="C1523" t="s">
        <v>65</v>
      </c>
      <c r="D1523" s="7" t="s">
        <v>512</v>
      </c>
      <c r="E1523" s="10">
        <f>VLOOKUP(A1523,home!$A$2:$E$405,3,FALSE)</f>
        <v>1.46</v>
      </c>
      <c r="F1523" s="10">
        <f>VLOOKUP(B1523,home!$B$2:$E$405,3,FALSE)</f>
        <v>0.96</v>
      </c>
      <c r="G1523" s="10">
        <f>VLOOKUP(C1523,away!$B$2:$E$405,4,FALSE)</f>
        <v>0.55000000000000004</v>
      </c>
      <c r="H1523" s="10">
        <f>VLOOKUP(A1523,away!$A$2:$E$405,3,FALSE)</f>
        <v>1.36</v>
      </c>
      <c r="I1523" s="10">
        <f>VLOOKUP(C1523,away!$B$2:$E$405,3,FALSE)</f>
        <v>0.82</v>
      </c>
      <c r="J1523" s="10">
        <f>VLOOKUP(B1523,home!$B$2:$E$405,4,FALSE)</f>
        <v>0.59</v>
      </c>
      <c r="K1523" s="12">
        <f t="shared" si="1792"/>
        <v>0.77088000000000001</v>
      </c>
      <c r="L1523" s="12">
        <f t="shared" si="1793"/>
        <v>0.657968</v>
      </c>
      <c r="M1523" s="13">
        <f t="shared" si="1794"/>
        <v>0.23958476497708775</v>
      </c>
      <c r="N1523" s="13">
        <f t="shared" si="1795"/>
        <v>0.1846911036255374</v>
      </c>
      <c r="O1523" s="13">
        <f t="shared" si="1796"/>
        <v>0.15763910864244446</v>
      </c>
      <c r="P1523" s="13">
        <f t="shared" si="1797"/>
        <v>0.12152083607028757</v>
      </c>
      <c r="Q1523" s="13">
        <f t="shared" si="1798"/>
        <v>7.1187338981427109E-2</v>
      </c>
      <c r="R1523" s="13">
        <f t="shared" si="1799"/>
        <v>5.1860744517625942E-2</v>
      </c>
      <c r="S1523" s="13">
        <f t="shared" si="1800"/>
        <v>1.5409278633215628E-2</v>
      </c>
      <c r="T1523" s="13">
        <f t="shared" si="1801"/>
        <v>4.6838991054931632E-2</v>
      </c>
      <c r="U1523" s="13">
        <f t="shared" si="1802"/>
        <v>3.9978410733747485E-2</v>
      </c>
      <c r="V1523" s="13">
        <f t="shared" si="1803"/>
        <v>8.6842306471711123E-4</v>
      </c>
      <c r="W1523" s="13">
        <f t="shared" si="1804"/>
        <v>1.8292298624667514E-2</v>
      </c>
      <c r="X1523" s="13">
        <f t="shared" si="1805"/>
        <v>1.2035747141475235E-2</v>
      </c>
      <c r="Y1523" s="13">
        <f t="shared" si="1806"/>
        <v>3.9595682375910884E-3</v>
      </c>
      <c r="Z1523" s="13">
        <f t="shared" si="1807"/>
        <v>1.1374236782924436E-2</v>
      </c>
      <c r="AA1523" s="13">
        <f t="shared" si="1808"/>
        <v>8.7681716512207891E-3</v>
      </c>
      <c r="AB1523" s="13">
        <f t="shared" si="1809"/>
        <v>3.3796040812465403E-3</v>
      </c>
      <c r="AC1523" s="13">
        <f t="shared" si="1810"/>
        <v>2.7529791203866066E-5</v>
      </c>
      <c r="AD1523" s="13">
        <f t="shared" si="1811"/>
        <v>3.5252917909459232E-3</v>
      </c>
      <c r="AE1523" s="13">
        <f t="shared" si="1812"/>
        <v>2.3195291891051069E-3</v>
      </c>
      <c r="AF1523" s="13">
        <f t="shared" si="1813"/>
        <v>7.6308799074855445E-4</v>
      </c>
      <c r="AG1523" s="13">
        <f t="shared" si="1814"/>
        <v>1.6736249303228164E-4</v>
      </c>
      <c r="AH1523" s="13">
        <f t="shared" si="1815"/>
        <v>1.8709709568968059E-3</v>
      </c>
      <c r="AI1523" s="13">
        <f t="shared" si="1816"/>
        <v>1.4422940912526096E-3</v>
      </c>
      <c r="AJ1523" s="13">
        <f t="shared" si="1817"/>
        <v>5.559178345324057E-4</v>
      </c>
      <c r="AK1523" s="13">
        <f t="shared" si="1818"/>
        <v>1.4284864676144702E-4</v>
      </c>
      <c r="AL1523" s="13">
        <f t="shared" si="1819"/>
        <v>5.5854023009421162E-7</v>
      </c>
      <c r="AM1523" s="13">
        <f t="shared" si="1820"/>
        <v>5.4351538716087883E-4</v>
      </c>
      <c r="AN1523" s="13">
        <f t="shared" si="1821"/>
        <v>3.5761573225946908E-4</v>
      </c>
      <c r="AO1523" s="13">
        <f t="shared" si="1822"/>
        <v>1.1764985406164917E-4</v>
      </c>
      <c r="AP1523" s="13">
        <f t="shared" si="1823"/>
        <v>2.5803279725745063E-5</v>
      </c>
      <c r="AQ1523" s="13">
        <f t="shared" si="1824"/>
        <v>4.2444330886472553E-6</v>
      </c>
      <c r="AR1523" s="13">
        <f t="shared" si="1825"/>
        <v>2.4620780371349557E-4</v>
      </c>
      <c r="AS1523" s="13">
        <f t="shared" si="1826"/>
        <v>1.8979667172665948E-4</v>
      </c>
      <c r="AT1523" s="13">
        <f t="shared" si="1827"/>
        <v>7.3155229150323608E-5</v>
      </c>
      <c r="AU1523" s="13">
        <f t="shared" si="1828"/>
        <v>1.879796768246716E-5</v>
      </c>
      <c r="AV1523" s="13">
        <f t="shared" si="1829"/>
        <v>3.6227443317650703E-6</v>
      </c>
      <c r="AW1523" s="13">
        <f t="shared" si="1830"/>
        <v>7.8694342209612335E-9</v>
      </c>
      <c r="AX1523" s="13">
        <f t="shared" si="1831"/>
        <v>6.9830856942429669E-5</v>
      </c>
      <c r="AY1523" s="13">
        <f t="shared" si="1832"/>
        <v>4.5946469280696561E-5</v>
      </c>
      <c r="AZ1523" s="13">
        <f t="shared" si="1833"/>
        <v>1.5115653249840677E-5</v>
      </c>
      <c r="BA1523" s="13">
        <f t="shared" si="1834"/>
        <v>3.315205379163724E-6</v>
      </c>
      <c r="BB1523" s="13">
        <f t="shared" si="1835"/>
        <v>5.4532476322939911E-7</v>
      </c>
      <c r="BC1523" s="13">
        <f t="shared" si="1836"/>
        <v>7.1761248762504276E-8</v>
      </c>
      <c r="BD1523" s="13">
        <f t="shared" si="1837"/>
        <v>2.6999476032293537E-5</v>
      </c>
      <c r="BE1523" s="13">
        <f t="shared" si="1838"/>
        <v>2.0813356083774441E-5</v>
      </c>
      <c r="BF1523" s="13">
        <f t="shared" si="1839"/>
        <v>8.0222999689300178E-6</v>
      </c>
      <c r="BG1523" s="13">
        <f t="shared" si="1840"/>
        <v>2.061410200016258E-6</v>
      </c>
      <c r="BH1523" s="13">
        <f t="shared" si="1841"/>
        <v>3.9727497374713319E-7</v>
      </c>
      <c r="BI1523" s="13">
        <f t="shared" si="1842"/>
        <v>6.1250266352438029E-8</v>
      </c>
      <c r="BJ1523" s="14">
        <f t="shared" si="1843"/>
        <v>0.34496397308662236</v>
      </c>
      <c r="BK1523" s="14">
        <f t="shared" si="1844"/>
        <v>0.37745733754602268</v>
      </c>
      <c r="BL1523" s="14">
        <f t="shared" si="1845"/>
        <v>0.26622800663985829</v>
      </c>
      <c r="BM1523" s="14">
        <f t="shared" si="1846"/>
        <v>0.17349371864117116</v>
      </c>
      <c r="BN1523" s="14">
        <f t="shared" si="1847"/>
        <v>0.82648389681441015</v>
      </c>
    </row>
    <row r="1524" spans="1:66" x14ac:dyDescent="0.25">
      <c r="A1524" t="s">
        <v>143</v>
      </c>
      <c r="B1524" t="s">
        <v>144</v>
      </c>
      <c r="C1524" t="s">
        <v>149</v>
      </c>
      <c r="D1524" s="7" t="s">
        <v>512</v>
      </c>
      <c r="E1524" s="10">
        <f>VLOOKUP(A1524,home!$A$2:$E$405,3,FALSE)</f>
        <v>1.1642857142857099</v>
      </c>
      <c r="F1524" s="10">
        <f>VLOOKUP(B1524,home!$B$2:$E$405,3,FALSE)</f>
        <v>2.21</v>
      </c>
      <c r="G1524" s="10">
        <f>VLOOKUP(C1524,away!$B$2:$E$405,4,FALSE)</f>
        <v>0.86</v>
      </c>
      <c r="H1524" s="10">
        <f>VLOOKUP(A1524,away!$A$2:$E$405,3,FALSE)</f>
        <v>1.02142857142857</v>
      </c>
      <c r="I1524" s="10">
        <f>VLOOKUP(C1524,away!$B$2:$E$405,3,FALSE)</f>
        <v>0.86</v>
      </c>
      <c r="J1524" s="10">
        <f>VLOOKUP(B1524,home!$B$2:$E$405,4,FALSE)</f>
        <v>1.1200000000000001</v>
      </c>
      <c r="K1524" s="12">
        <f t="shared" si="1792"/>
        <v>2.2128414285714202</v>
      </c>
      <c r="L1524" s="12">
        <f t="shared" si="1793"/>
        <v>0.98383999999999872</v>
      </c>
      <c r="M1524" s="13">
        <f t="shared" si="1794"/>
        <v>4.0897700967722189E-2</v>
      </c>
      <c r="N1524" s="13">
        <f t="shared" si="1795"/>
        <v>9.0500127034701117E-2</v>
      </c>
      <c r="O1524" s="13">
        <f t="shared" si="1796"/>
        <v>4.0236794120083741E-2</v>
      </c>
      <c r="P1524" s="13">
        <f t="shared" si="1797"/>
        <v>8.9037644981820221E-2</v>
      </c>
      <c r="Q1524" s="13">
        <f t="shared" si="1798"/>
        <v>0.10013121519668153</v>
      </c>
      <c r="R1524" s="13">
        <f t="shared" si="1799"/>
        <v>1.9793283763551568E-2</v>
      </c>
      <c r="S1524" s="13">
        <f t="shared" si="1800"/>
        <v>4.8460561573897894E-2</v>
      </c>
      <c r="T1524" s="13">
        <f t="shared" si="1801"/>
        <v>9.8513094759103026E-2</v>
      </c>
      <c r="U1524" s="13">
        <f t="shared" si="1802"/>
        <v>4.3799398319456943E-2</v>
      </c>
      <c r="V1524" s="13">
        <f t="shared" si="1803"/>
        <v>1.1722512444843113E-2</v>
      </c>
      <c r="W1524" s="13">
        <f t="shared" si="1804"/>
        <v>7.3858167093472343E-2</v>
      </c>
      <c r="X1524" s="13">
        <f t="shared" si="1805"/>
        <v>7.2664619113241735E-2</v>
      </c>
      <c r="Y1524" s="13">
        <f t="shared" si="1806"/>
        <v>3.5745179434185821E-2</v>
      </c>
      <c r="Z1524" s="13">
        <f t="shared" si="1807"/>
        <v>6.4911414326441833E-3</v>
      </c>
      <c r="AA1524" s="13">
        <f t="shared" si="1808"/>
        <v>1.4363866680871489E-2</v>
      </c>
      <c r="AB1524" s="13">
        <f t="shared" si="1809"/>
        <v>1.5892479632954547E-2</v>
      </c>
      <c r="AC1524" s="13">
        <f t="shared" si="1810"/>
        <v>1.5950543622590613E-3</v>
      </c>
      <c r="AD1524" s="13">
        <f t="shared" si="1811"/>
        <v>4.0859102995696506E-2</v>
      </c>
      <c r="AE1524" s="13">
        <f t="shared" si="1812"/>
        <v>4.0198819891286E-2</v>
      </c>
      <c r="AF1524" s="13">
        <f t="shared" si="1813"/>
        <v>1.9774603480921381E-2</v>
      </c>
      <c r="AG1524" s="13">
        <f t="shared" si="1814"/>
        <v>6.4850152962232224E-3</v>
      </c>
      <c r="AH1524" s="13">
        <f t="shared" si="1815"/>
        <v>1.5965611467731611E-3</v>
      </c>
      <c r="AI1524" s="13">
        <f t="shared" si="1816"/>
        <v>3.5329366488271465E-3</v>
      </c>
      <c r="AJ1524" s="13">
        <f t="shared" si="1817"/>
        <v>3.9089142905214952E-3</v>
      </c>
      <c r="AK1524" s="13">
        <f t="shared" si="1818"/>
        <v>2.8832691609336075E-3</v>
      </c>
      <c r="AL1524" s="13">
        <f t="shared" si="1819"/>
        <v>1.3890255997090181E-4</v>
      </c>
      <c r="AM1524" s="13">
        <f t="shared" si="1820"/>
        <v>1.8082943168628768E-2</v>
      </c>
      <c r="AN1524" s="13">
        <f t="shared" si="1821"/>
        <v>1.7790722807023703E-2</v>
      </c>
      <c r="AO1524" s="13">
        <f t="shared" si="1822"/>
        <v>8.7516123632310882E-3</v>
      </c>
      <c r="AP1524" s="13">
        <f t="shared" si="1823"/>
        <v>2.8700621024804209E-3</v>
      </c>
      <c r="AQ1524" s="13">
        <f t="shared" si="1824"/>
        <v>7.0592047472608328E-4</v>
      </c>
      <c r="AR1524" s="13">
        <f t="shared" si="1825"/>
        <v>3.1415214372826106E-4</v>
      </c>
      <c r="AS1524" s="13">
        <f t="shared" si="1826"/>
        <v>6.9516887851641925E-4</v>
      </c>
      <c r="AT1524" s="13">
        <f t="shared" si="1827"/>
        <v>7.6914924711733279E-4</v>
      </c>
      <c r="AU1524" s="13">
        <f t="shared" si="1828"/>
        <v>5.6733510625858361E-4</v>
      </c>
      <c r="AV1524" s="13">
        <f t="shared" si="1829"/>
        <v>3.1385565675299068E-4</v>
      </c>
      <c r="AW1524" s="13">
        <f t="shared" si="1830"/>
        <v>8.4000625198929891E-6</v>
      </c>
      <c r="AX1524" s="13">
        <f t="shared" si="1831"/>
        <v>6.6691142990073869E-3</v>
      </c>
      <c r="AY1524" s="13">
        <f t="shared" si="1832"/>
        <v>6.561341411935419E-3</v>
      </c>
      <c r="AZ1524" s="13">
        <f t="shared" si="1833"/>
        <v>3.2276550673592669E-3</v>
      </c>
      <c r="BA1524" s="13">
        <f t="shared" si="1834"/>
        <v>1.0584987204902458E-3</v>
      </c>
      <c r="BB1524" s="13">
        <f t="shared" si="1835"/>
        <v>2.6034834529178045E-4</v>
      </c>
      <c r="BC1524" s="13">
        <f t="shared" si="1836"/>
        <v>5.1228223206373006E-5</v>
      </c>
      <c r="BD1524" s="13">
        <f t="shared" si="1837"/>
        <v>5.1512574180935305E-5</v>
      </c>
      <c r="BE1524" s="13">
        <f t="shared" si="1838"/>
        <v>1.1398915823993213E-4</v>
      </c>
      <c r="BF1524" s="13">
        <f t="shared" si="1839"/>
        <v>1.2611996588065256E-4</v>
      </c>
      <c r="BG1524" s="13">
        <f t="shared" si="1840"/>
        <v>9.3027828490240648E-5</v>
      </c>
      <c r="BH1524" s="13">
        <f t="shared" si="1841"/>
        <v>5.1463958223310302E-5</v>
      </c>
      <c r="BI1524" s="13">
        <f t="shared" si="1842"/>
        <v>2.2776315766961969E-5</v>
      </c>
      <c r="BJ1524" s="14">
        <f t="shared" si="1843"/>
        <v>0.64475939127889326</v>
      </c>
      <c r="BK1524" s="14">
        <f t="shared" si="1844"/>
        <v>0.19841371830244883</v>
      </c>
      <c r="BL1524" s="14">
        <f t="shared" si="1845"/>
        <v>0.14912605459712933</v>
      </c>
      <c r="BM1524" s="14">
        <f t="shared" si="1846"/>
        <v>0.61164059819713956</v>
      </c>
      <c r="BN1524" s="14">
        <f t="shared" si="1847"/>
        <v>0.38059676606456033</v>
      </c>
    </row>
    <row r="1525" spans="1:66" x14ac:dyDescent="0.25">
      <c r="A1525" t="s">
        <v>485</v>
      </c>
      <c r="B1525" t="s">
        <v>493</v>
      </c>
      <c r="C1525" t="s">
        <v>499</v>
      </c>
      <c r="D1525" s="7" t="s">
        <v>512</v>
      </c>
      <c r="E1525" s="10">
        <f>VLOOKUP(A1525,home!$A$2:$E$405,3,FALSE)</f>
        <v>1.41071428571429</v>
      </c>
      <c r="F1525" s="10">
        <f>VLOOKUP(B1525,home!$B$2:$E$405,3,FALSE)</f>
        <v>0</v>
      </c>
      <c r="G1525" s="10">
        <f>VLOOKUP(C1525,away!$B$2:$E$405,4,FALSE)</f>
        <v>0</v>
      </c>
      <c r="H1525" s="10">
        <f>VLOOKUP(A1525,away!$A$2:$E$405,3,FALSE)</f>
        <v>1.1071428571428601</v>
      </c>
      <c r="I1525" s="10">
        <f>VLOOKUP(C1525,away!$B$2:$E$405,3,FALSE)</f>
        <v>0</v>
      </c>
      <c r="J1525" s="10">
        <f>VLOOKUP(B1525,home!$B$2:$E$405,4,FALSE)</f>
        <v>0</v>
      </c>
      <c r="K1525" s="12">
        <f t="shared" si="1792"/>
        <v>0</v>
      </c>
      <c r="L1525" s="12">
        <f t="shared" si="1793"/>
        <v>0</v>
      </c>
      <c r="M1525" s="13">
        <f t="shared" si="1794"/>
        <v>1</v>
      </c>
      <c r="N1525" s="13">
        <f t="shared" si="1795"/>
        <v>0</v>
      </c>
      <c r="O1525" s="13">
        <f t="shared" si="1796"/>
        <v>0</v>
      </c>
      <c r="P1525" s="13">
        <f t="shared" si="1797"/>
        <v>0</v>
      </c>
      <c r="Q1525" s="13">
        <f t="shared" si="1798"/>
        <v>0</v>
      </c>
      <c r="R1525" s="13">
        <f t="shared" si="1799"/>
        <v>0</v>
      </c>
      <c r="S1525" s="13">
        <f t="shared" si="1800"/>
        <v>0</v>
      </c>
      <c r="T1525" s="13">
        <f t="shared" si="1801"/>
        <v>0</v>
      </c>
      <c r="U1525" s="13">
        <f t="shared" si="1802"/>
        <v>0</v>
      </c>
      <c r="V1525" s="13">
        <f t="shared" si="1803"/>
        <v>0</v>
      </c>
      <c r="W1525" s="13">
        <f t="shared" si="1804"/>
        <v>0</v>
      </c>
      <c r="X1525" s="13">
        <f t="shared" si="1805"/>
        <v>0</v>
      </c>
      <c r="Y1525" s="13">
        <f t="shared" si="1806"/>
        <v>0</v>
      </c>
      <c r="Z1525" s="13">
        <f t="shared" si="1807"/>
        <v>0</v>
      </c>
      <c r="AA1525" s="13">
        <f t="shared" si="1808"/>
        <v>0</v>
      </c>
      <c r="AB1525" s="13">
        <f t="shared" si="1809"/>
        <v>0</v>
      </c>
      <c r="AC1525" s="13">
        <f t="shared" si="1810"/>
        <v>0</v>
      </c>
      <c r="AD1525" s="13">
        <f t="shared" si="1811"/>
        <v>0</v>
      </c>
      <c r="AE1525" s="13">
        <f t="shared" si="1812"/>
        <v>0</v>
      </c>
      <c r="AF1525" s="13">
        <f t="shared" si="1813"/>
        <v>0</v>
      </c>
      <c r="AG1525" s="13">
        <f t="shared" si="1814"/>
        <v>0</v>
      </c>
      <c r="AH1525" s="13">
        <f t="shared" si="1815"/>
        <v>0</v>
      </c>
      <c r="AI1525" s="13">
        <f t="shared" si="1816"/>
        <v>0</v>
      </c>
      <c r="AJ1525" s="13">
        <f t="shared" si="1817"/>
        <v>0</v>
      </c>
      <c r="AK1525" s="13">
        <f t="shared" si="1818"/>
        <v>0</v>
      </c>
      <c r="AL1525" s="13">
        <f t="shared" si="1819"/>
        <v>0</v>
      </c>
      <c r="AM1525" s="13">
        <f t="shared" si="1820"/>
        <v>0</v>
      </c>
      <c r="AN1525" s="13">
        <f t="shared" si="1821"/>
        <v>0</v>
      </c>
      <c r="AO1525" s="13">
        <f t="shared" si="1822"/>
        <v>0</v>
      </c>
      <c r="AP1525" s="13">
        <f t="shared" si="1823"/>
        <v>0</v>
      </c>
      <c r="AQ1525" s="13">
        <f t="shared" si="1824"/>
        <v>0</v>
      </c>
      <c r="AR1525" s="13">
        <f t="shared" si="1825"/>
        <v>0</v>
      </c>
      <c r="AS1525" s="13">
        <f t="shared" si="1826"/>
        <v>0</v>
      </c>
      <c r="AT1525" s="13">
        <f t="shared" si="1827"/>
        <v>0</v>
      </c>
      <c r="AU1525" s="13">
        <f t="shared" si="1828"/>
        <v>0</v>
      </c>
      <c r="AV1525" s="13">
        <f t="shared" si="1829"/>
        <v>0</v>
      </c>
      <c r="AW1525" s="13">
        <f t="shared" si="1830"/>
        <v>0</v>
      </c>
      <c r="AX1525" s="13">
        <f t="shared" si="1831"/>
        <v>0</v>
      </c>
      <c r="AY1525" s="13">
        <f t="shared" si="1832"/>
        <v>0</v>
      </c>
      <c r="AZ1525" s="13">
        <f t="shared" si="1833"/>
        <v>0</v>
      </c>
      <c r="BA1525" s="13">
        <f t="shared" si="1834"/>
        <v>0</v>
      </c>
      <c r="BB1525" s="13">
        <f t="shared" si="1835"/>
        <v>0</v>
      </c>
      <c r="BC1525" s="13">
        <f t="shared" si="1836"/>
        <v>0</v>
      </c>
      <c r="BD1525" s="13">
        <f t="shared" si="1837"/>
        <v>0</v>
      </c>
      <c r="BE1525" s="13">
        <f t="shared" si="1838"/>
        <v>0</v>
      </c>
      <c r="BF1525" s="13">
        <f t="shared" si="1839"/>
        <v>0</v>
      </c>
      <c r="BG1525" s="13">
        <f t="shared" si="1840"/>
        <v>0</v>
      </c>
      <c r="BH1525" s="13">
        <f t="shared" si="1841"/>
        <v>0</v>
      </c>
      <c r="BI1525" s="13">
        <f t="shared" si="1842"/>
        <v>0</v>
      </c>
      <c r="BJ1525" s="14">
        <f t="shared" si="1843"/>
        <v>0</v>
      </c>
      <c r="BK1525" s="14">
        <f t="shared" si="1844"/>
        <v>1</v>
      </c>
      <c r="BL1525" s="14">
        <f t="shared" si="1845"/>
        <v>0</v>
      </c>
      <c r="BM1525" s="14">
        <f t="shared" si="1846"/>
        <v>0</v>
      </c>
      <c r="BN1525" s="14">
        <f t="shared" si="1847"/>
        <v>1</v>
      </c>
    </row>
    <row r="1526" spans="1:66" x14ac:dyDescent="0.25">
      <c r="A1526" t="s">
        <v>485</v>
      </c>
      <c r="B1526" t="s">
        <v>489</v>
      </c>
      <c r="C1526" t="s">
        <v>495</v>
      </c>
      <c r="D1526" s="7" t="s">
        <v>512</v>
      </c>
      <c r="E1526" s="10">
        <f>VLOOKUP(A1526,home!$A$2:$E$405,3,FALSE)</f>
        <v>1.41071428571429</v>
      </c>
      <c r="F1526" s="10">
        <f>VLOOKUP(B1526,home!$B$2:$E$405,3,FALSE)</f>
        <v>0</v>
      </c>
      <c r="G1526" s="10">
        <f>VLOOKUP(C1526,away!$B$2:$E$405,4,FALSE)</f>
        <v>0</v>
      </c>
      <c r="H1526" s="10">
        <f>VLOOKUP(A1526,away!$A$2:$E$405,3,FALSE)</f>
        <v>1.1071428571428601</v>
      </c>
      <c r="I1526" s="10">
        <f>VLOOKUP(C1526,away!$B$2:$E$405,3,FALSE)</f>
        <v>0</v>
      </c>
      <c r="J1526" s="10">
        <f>VLOOKUP(B1526,home!$B$2:$E$405,4,FALSE)</f>
        <v>0</v>
      </c>
      <c r="K1526" s="12">
        <f t="shared" ref="K1526:K1534" si="1848">E1526*F1526*G1526</f>
        <v>0</v>
      </c>
      <c r="L1526" s="12">
        <f t="shared" ref="L1526:L1534" si="1849">H1526*I1526*J1526</f>
        <v>0</v>
      </c>
      <c r="M1526" s="13">
        <f t="shared" ref="M1526:M1534" si="1850">_xlfn.POISSON.DIST(0,K1526,FALSE) * _xlfn.POISSON.DIST(0,L1526,FALSE)</f>
        <v>1</v>
      </c>
      <c r="N1526" s="13">
        <f t="shared" ref="N1526:N1534" si="1851">_xlfn.POISSON.DIST(1,K1526,FALSE) * _xlfn.POISSON.DIST(0,L1526,FALSE)</f>
        <v>0</v>
      </c>
      <c r="O1526" s="13">
        <f t="shared" ref="O1526:O1534" si="1852">_xlfn.POISSON.DIST(0,K1526,FALSE) * _xlfn.POISSON.DIST(1,L1526,FALSE)</f>
        <v>0</v>
      </c>
      <c r="P1526" s="13">
        <f t="shared" ref="P1526:P1534" si="1853">_xlfn.POISSON.DIST(1,K1526,FALSE) * _xlfn.POISSON.DIST(1,L1526,FALSE)</f>
        <v>0</v>
      </c>
      <c r="Q1526" s="13">
        <f t="shared" ref="Q1526:Q1534" si="1854">_xlfn.POISSON.DIST(2,K1526,FALSE) * _xlfn.POISSON.DIST(0,L1526,FALSE)</f>
        <v>0</v>
      </c>
      <c r="R1526" s="13">
        <f t="shared" ref="R1526:R1534" si="1855">_xlfn.POISSON.DIST(0,K1526,FALSE) * _xlfn.POISSON.DIST(2,L1526,FALSE)</f>
        <v>0</v>
      </c>
      <c r="S1526" s="13">
        <f t="shared" ref="S1526:S1534" si="1856">_xlfn.POISSON.DIST(2,K1526,FALSE) * _xlfn.POISSON.DIST(2,L1526,FALSE)</f>
        <v>0</v>
      </c>
      <c r="T1526" s="13">
        <f t="shared" ref="T1526:T1534" si="1857">_xlfn.POISSON.DIST(2,K1526,FALSE) * _xlfn.POISSON.DIST(1,L1526,FALSE)</f>
        <v>0</v>
      </c>
      <c r="U1526" s="13">
        <f t="shared" ref="U1526:U1534" si="1858">_xlfn.POISSON.DIST(1,K1526,FALSE) * _xlfn.POISSON.DIST(2,L1526,FALSE)</f>
        <v>0</v>
      </c>
      <c r="V1526" s="13">
        <f t="shared" ref="V1526:V1534" si="1859">_xlfn.POISSON.DIST(3,K1526,FALSE) * _xlfn.POISSON.DIST(3,L1526,FALSE)</f>
        <v>0</v>
      </c>
      <c r="W1526" s="13">
        <f t="shared" ref="W1526:W1534" si="1860">_xlfn.POISSON.DIST(3,K1526,FALSE) * _xlfn.POISSON.DIST(0,L1526,FALSE)</f>
        <v>0</v>
      </c>
      <c r="X1526" s="13">
        <f t="shared" ref="X1526:X1534" si="1861">_xlfn.POISSON.DIST(3,K1526,FALSE) * _xlfn.POISSON.DIST(1,L1526,FALSE)</f>
        <v>0</v>
      </c>
      <c r="Y1526" s="13">
        <f t="shared" ref="Y1526:Y1534" si="1862">_xlfn.POISSON.DIST(3,K1526,FALSE) * _xlfn.POISSON.DIST(2,L1526,FALSE)</f>
        <v>0</v>
      </c>
      <c r="Z1526" s="13">
        <f t="shared" ref="Z1526:Z1534" si="1863">_xlfn.POISSON.DIST(0,K1526,FALSE) * _xlfn.POISSON.DIST(3,L1526,FALSE)</f>
        <v>0</v>
      </c>
      <c r="AA1526" s="13">
        <f t="shared" ref="AA1526:AA1534" si="1864">_xlfn.POISSON.DIST(1,K1526,FALSE) * _xlfn.POISSON.DIST(3,L1526,FALSE)</f>
        <v>0</v>
      </c>
      <c r="AB1526" s="13">
        <f t="shared" ref="AB1526:AB1534" si="1865">_xlfn.POISSON.DIST(2,K1526,FALSE) * _xlfn.POISSON.DIST(3,L1526,FALSE)</f>
        <v>0</v>
      </c>
      <c r="AC1526" s="13">
        <f t="shared" ref="AC1526:AC1534" si="1866">_xlfn.POISSON.DIST(4,K1526,FALSE) * _xlfn.POISSON.DIST(4,L1526,FALSE)</f>
        <v>0</v>
      </c>
      <c r="AD1526" s="13">
        <f t="shared" ref="AD1526:AD1534" si="1867">_xlfn.POISSON.DIST(4,K1526,FALSE) * _xlfn.POISSON.DIST(0,L1526,FALSE)</f>
        <v>0</v>
      </c>
      <c r="AE1526" s="13">
        <f t="shared" ref="AE1526:AE1534" si="1868">_xlfn.POISSON.DIST(4,K1526,FALSE) * _xlfn.POISSON.DIST(1,L1526,FALSE)</f>
        <v>0</v>
      </c>
      <c r="AF1526" s="13">
        <f t="shared" ref="AF1526:AF1534" si="1869">_xlfn.POISSON.DIST(4,K1526,FALSE) * _xlfn.POISSON.DIST(2,L1526,FALSE)</f>
        <v>0</v>
      </c>
      <c r="AG1526" s="13">
        <f t="shared" ref="AG1526:AG1534" si="1870">_xlfn.POISSON.DIST(4,K1526,FALSE) * _xlfn.POISSON.DIST(3,L1526,FALSE)</f>
        <v>0</v>
      </c>
      <c r="AH1526" s="13">
        <f t="shared" ref="AH1526:AH1534" si="1871">_xlfn.POISSON.DIST(0,K1526,FALSE) * _xlfn.POISSON.DIST(4,L1526,FALSE)</f>
        <v>0</v>
      </c>
      <c r="AI1526" s="13">
        <f t="shared" ref="AI1526:AI1534" si="1872">_xlfn.POISSON.DIST(1,K1526,FALSE) * _xlfn.POISSON.DIST(4,L1526,FALSE)</f>
        <v>0</v>
      </c>
      <c r="AJ1526" s="13">
        <f t="shared" ref="AJ1526:AJ1534" si="1873">_xlfn.POISSON.DIST(2,K1526,FALSE) * _xlfn.POISSON.DIST(4,L1526,FALSE)</f>
        <v>0</v>
      </c>
      <c r="AK1526" s="13">
        <f t="shared" ref="AK1526:AK1534" si="1874">_xlfn.POISSON.DIST(3,K1526,FALSE) * _xlfn.POISSON.DIST(4,L1526,FALSE)</f>
        <v>0</v>
      </c>
      <c r="AL1526" s="13">
        <f t="shared" ref="AL1526:AL1534" si="1875">_xlfn.POISSON.DIST(5,K1526,FALSE) * _xlfn.POISSON.DIST(5,L1526,FALSE)</f>
        <v>0</v>
      </c>
      <c r="AM1526" s="13">
        <f t="shared" ref="AM1526:AM1534" si="1876">_xlfn.POISSON.DIST(5,K1526,FALSE) * _xlfn.POISSON.DIST(0,L1526,FALSE)</f>
        <v>0</v>
      </c>
      <c r="AN1526" s="13">
        <f t="shared" ref="AN1526:AN1534" si="1877">_xlfn.POISSON.DIST(5,K1526,FALSE) * _xlfn.POISSON.DIST(1,L1526,FALSE)</f>
        <v>0</v>
      </c>
      <c r="AO1526" s="13">
        <f t="shared" ref="AO1526:AO1534" si="1878">_xlfn.POISSON.DIST(5,K1526,FALSE) * _xlfn.POISSON.DIST(2,L1526,FALSE)</f>
        <v>0</v>
      </c>
      <c r="AP1526" s="13">
        <f t="shared" ref="AP1526:AP1534" si="1879">_xlfn.POISSON.DIST(5,K1526,FALSE) * _xlfn.POISSON.DIST(3,L1526,FALSE)</f>
        <v>0</v>
      </c>
      <c r="AQ1526" s="13">
        <f t="shared" ref="AQ1526:AQ1534" si="1880">_xlfn.POISSON.DIST(5,K1526,FALSE) * _xlfn.POISSON.DIST(4,L1526,FALSE)</f>
        <v>0</v>
      </c>
      <c r="AR1526" s="13">
        <f t="shared" ref="AR1526:AR1534" si="1881">_xlfn.POISSON.DIST(0,K1526,FALSE) * _xlfn.POISSON.DIST(5,L1526,FALSE)</f>
        <v>0</v>
      </c>
      <c r="AS1526" s="13">
        <f t="shared" ref="AS1526:AS1534" si="1882">_xlfn.POISSON.DIST(1,K1526,FALSE) * _xlfn.POISSON.DIST(5,L1526,FALSE)</f>
        <v>0</v>
      </c>
      <c r="AT1526" s="13">
        <f t="shared" ref="AT1526:AT1534" si="1883">_xlfn.POISSON.DIST(2,K1526,FALSE) * _xlfn.POISSON.DIST(5,L1526,FALSE)</f>
        <v>0</v>
      </c>
      <c r="AU1526" s="13">
        <f t="shared" ref="AU1526:AU1534" si="1884">_xlfn.POISSON.DIST(3,K1526,FALSE) * _xlfn.POISSON.DIST(5,L1526,FALSE)</f>
        <v>0</v>
      </c>
      <c r="AV1526" s="13">
        <f t="shared" ref="AV1526:AV1534" si="1885">_xlfn.POISSON.DIST(4,K1526,FALSE) * _xlfn.POISSON.DIST(5,L1526,FALSE)</f>
        <v>0</v>
      </c>
      <c r="AW1526" s="13">
        <f t="shared" ref="AW1526:AW1534" si="1886">_xlfn.POISSON.DIST(6,K1526,FALSE) * _xlfn.POISSON.DIST(6,L1526,FALSE)</f>
        <v>0</v>
      </c>
      <c r="AX1526" s="13">
        <f t="shared" ref="AX1526:AX1534" si="1887">_xlfn.POISSON.DIST(6,K1526,FALSE) * _xlfn.POISSON.DIST(0,L1526,FALSE)</f>
        <v>0</v>
      </c>
      <c r="AY1526" s="13">
        <f t="shared" ref="AY1526:AY1534" si="1888">_xlfn.POISSON.DIST(6,K1526,FALSE) * _xlfn.POISSON.DIST(1,L1526,FALSE)</f>
        <v>0</v>
      </c>
      <c r="AZ1526" s="13">
        <f t="shared" ref="AZ1526:AZ1534" si="1889">_xlfn.POISSON.DIST(6,K1526,FALSE) * _xlfn.POISSON.DIST(2,L1526,FALSE)</f>
        <v>0</v>
      </c>
      <c r="BA1526" s="13">
        <f t="shared" ref="BA1526:BA1534" si="1890">_xlfn.POISSON.DIST(6,K1526,FALSE) * _xlfn.POISSON.DIST(3,L1526,FALSE)</f>
        <v>0</v>
      </c>
      <c r="BB1526" s="13">
        <f t="shared" ref="BB1526:BB1534" si="1891">_xlfn.POISSON.DIST(6,K1526,FALSE) * _xlfn.POISSON.DIST(4,L1526,FALSE)</f>
        <v>0</v>
      </c>
      <c r="BC1526" s="13">
        <f t="shared" ref="BC1526:BC1534" si="1892">_xlfn.POISSON.DIST(6,K1526,FALSE) * _xlfn.POISSON.DIST(5,L1526,FALSE)</f>
        <v>0</v>
      </c>
      <c r="BD1526" s="13">
        <f t="shared" ref="BD1526:BD1534" si="1893">_xlfn.POISSON.DIST(0,K1526,FALSE) * _xlfn.POISSON.DIST(6,L1526,FALSE)</f>
        <v>0</v>
      </c>
      <c r="BE1526" s="13">
        <f t="shared" ref="BE1526:BE1534" si="1894">_xlfn.POISSON.DIST(1,K1526,FALSE) * _xlfn.POISSON.DIST(6,L1526,FALSE)</f>
        <v>0</v>
      </c>
      <c r="BF1526" s="13">
        <f t="shared" ref="BF1526:BF1534" si="1895">_xlfn.POISSON.DIST(2,K1526,FALSE) * _xlfn.POISSON.DIST(6,L1526,FALSE)</f>
        <v>0</v>
      </c>
      <c r="BG1526" s="13">
        <f t="shared" ref="BG1526:BG1534" si="1896">_xlfn.POISSON.DIST(3,K1526,FALSE) * _xlfn.POISSON.DIST(6,L1526,FALSE)</f>
        <v>0</v>
      </c>
      <c r="BH1526" s="13">
        <f t="shared" ref="BH1526:BH1534" si="1897">_xlfn.POISSON.DIST(4,K1526,FALSE) * _xlfn.POISSON.DIST(6,L1526,FALSE)</f>
        <v>0</v>
      </c>
      <c r="BI1526" s="13">
        <f t="shared" ref="BI1526:BI1534" si="1898">_xlfn.POISSON.DIST(5,K1526,FALSE) * _xlfn.POISSON.DIST(6,L1526,FALSE)</f>
        <v>0</v>
      </c>
      <c r="BJ1526" s="14">
        <f t="shared" ref="BJ1526:BJ1534" si="1899">SUM(N1526,Q1526,T1526,W1526,X1526,Y1526,AD1526,AE1526,AF1526,AG1526,AM1526,AN1526,AO1526,AP1526,AQ1526,AX1526,AY1526,AZ1526,BA1526,BB1526,BC1526)</f>
        <v>0</v>
      </c>
      <c r="BK1526" s="14">
        <f t="shared" ref="BK1526:BK1534" si="1900">SUM(M1526,P1526,S1526,V1526,AC1526,AL1526,AY1526)</f>
        <v>1</v>
      </c>
      <c r="BL1526" s="14">
        <f t="shared" ref="BL1526:BL1534" si="1901">SUM(O1526,R1526,U1526,AA1526,AB1526,AH1526,AI1526,AJ1526,AK1526,AR1526,AS1526,AT1526,AU1526,AV1526,BD1526,BE1526,BF1526,BG1526,BH1526,BI1526)</f>
        <v>0</v>
      </c>
      <c r="BM1526" s="14">
        <f t="shared" ref="BM1526:BM1534" si="1902">SUM(S1526:BI1526)</f>
        <v>0</v>
      </c>
      <c r="BN1526" s="14">
        <f t="shared" ref="BN1526:BN1534" si="1903">SUM(M1526:R1526)</f>
        <v>1</v>
      </c>
    </row>
    <row r="1527" spans="1:66" x14ac:dyDescent="0.25">
      <c r="A1527" t="s">
        <v>485</v>
      </c>
      <c r="B1527" t="s">
        <v>497</v>
      </c>
      <c r="C1527" t="s">
        <v>498</v>
      </c>
      <c r="D1527" s="7" t="s">
        <v>512</v>
      </c>
      <c r="E1527" s="10">
        <f>VLOOKUP(A1527,home!$A$2:$E$405,3,FALSE)</f>
        <v>1.41071428571429</v>
      </c>
      <c r="F1527" s="10">
        <f>VLOOKUP(B1527,home!$B$2:$E$405,3,FALSE)</f>
        <v>0</v>
      </c>
      <c r="G1527" s="10">
        <f>VLOOKUP(C1527,away!$B$2:$E$405,4,FALSE)</f>
        <v>0.71</v>
      </c>
      <c r="H1527" s="10">
        <f>VLOOKUP(A1527,away!$A$2:$E$405,3,FALSE)</f>
        <v>1.1071428571428601</v>
      </c>
      <c r="I1527" s="10">
        <f>VLOOKUP(C1527,away!$B$2:$E$405,3,FALSE)</f>
        <v>0.89</v>
      </c>
      <c r="J1527" s="10">
        <f>VLOOKUP(B1527,home!$B$2:$E$405,4,FALSE)</f>
        <v>0</v>
      </c>
      <c r="K1527" s="12">
        <f t="shared" si="1848"/>
        <v>0</v>
      </c>
      <c r="L1527" s="12">
        <f t="shared" si="1849"/>
        <v>0</v>
      </c>
      <c r="M1527" s="13">
        <f t="shared" si="1850"/>
        <v>1</v>
      </c>
      <c r="N1527" s="13">
        <f t="shared" si="1851"/>
        <v>0</v>
      </c>
      <c r="O1527" s="13">
        <f t="shared" si="1852"/>
        <v>0</v>
      </c>
      <c r="P1527" s="13">
        <f t="shared" si="1853"/>
        <v>0</v>
      </c>
      <c r="Q1527" s="13">
        <f t="shared" si="1854"/>
        <v>0</v>
      </c>
      <c r="R1527" s="13">
        <f t="shared" si="1855"/>
        <v>0</v>
      </c>
      <c r="S1527" s="13">
        <f t="shared" si="1856"/>
        <v>0</v>
      </c>
      <c r="T1527" s="13">
        <f t="shared" si="1857"/>
        <v>0</v>
      </c>
      <c r="U1527" s="13">
        <f t="shared" si="1858"/>
        <v>0</v>
      </c>
      <c r="V1527" s="13">
        <f t="shared" si="1859"/>
        <v>0</v>
      </c>
      <c r="W1527" s="13">
        <f t="shared" si="1860"/>
        <v>0</v>
      </c>
      <c r="X1527" s="13">
        <f t="shared" si="1861"/>
        <v>0</v>
      </c>
      <c r="Y1527" s="13">
        <f t="shared" si="1862"/>
        <v>0</v>
      </c>
      <c r="Z1527" s="13">
        <f t="shared" si="1863"/>
        <v>0</v>
      </c>
      <c r="AA1527" s="13">
        <f t="shared" si="1864"/>
        <v>0</v>
      </c>
      <c r="AB1527" s="13">
        <f t="shared" si="1865"/>
        <v>0</v>
      </c>
      <c r="AC1527" s="13">
        <f t="shared" si="1866"/>
        <v>0</v>
      </c>
      <c r="AD1527" s="13">
        <f t="shared" si="1867"/>
        <v>0</v>
      </c>
      <c r="AE1527" s="13">
        <f t="shared" si="1868"/>
        <v>0</v>
      </c>
      <c r="AF1527" s="13">
        <f t="shared" si="1869"/>
        <v>0</v>
      </c>
      <c r="AG1527" s="13">
        <f t="shared" si="1870"/>
        <v>0</v>
      </c>
      <c r="AH1527" s="13">
        <f t="shared" si="1871"/>
        <v>0</v>
      </c>
      <c r="AI1527" s="13">
        <f t="shared" si="1872"/>
        <v>0</v>
      </c>
      <c r="AJ1527" s="13">
        <f t="shared" si="1873"/>
        <v>0</v>
      </c>
      <c r="AK1527" s="13">
        <f t="shared" si="1874"/>
        <v>0</v>
      </c>
      <c r="AL1527" s="13">
        <f t="shared" si="1875"/>
        <v>0</v>
      </c>
      <c r="AM1527" s="13">
        <f t="shared" si="1876"/>
        <v>0</v>
      </c>
      <c r="AN1527" s="13">
        <f t="shared" si="1877"/>
        <v>0</v>
      </c>
      <c r="AO1527" s="13">
        <f t="shared" si="1878"/>
        <v>0</v>
      </c>
      <c r="AP1527" s="13">
        <f t="shared" si="1879"/>
        <v>0</v>
      </c>
      <c r="AQ1527" s="13">
        <f t="shared" si="1880"/>
        <v>0</v>
      </c>
      <c r="AR1527" s="13">
        <f t="shared" si="1881"/>
        <v>0</v>
      </c>
      <c r="AS1527" s="13">
        <f t="shared" si="1882"/>
        <v>0</v>
      </c>
      <c r="AT1527" s="13">
        <f t="shared" si="1883"/>
        <v>0</v>
      </c>
      <c r="AU1527" s="13">
        <f t="shared" si="1884"/>
        <v>0</v>
      </c>
      <c r="AV1527" s="13">
        <f t="shared" si="1885"/>
        <v>0</v>
      </c>
      <c r="AW1527" s="13">
        <f t="shared" si="1886"/>
        <v>0</v>
      </c>
      <c r="AX1527" s="13">
        <f t="shared" si="1887"/>
        <v>0</v>
      </c>
      <c r="AY1527" s="13">
        <f t="shared" si="1888"/>
        <v>0</v>
      </c>
      <c r="AZ1527" s="13">
        <f t="shared" si="1889"/>
        <v>0</v>
      </c>
      <c r="BA1527" s="13">
        <f t="shared" si="1890"/>
        <v>0</v>
      </c>
      <c r="BB1527" s="13">
        <f t="shared" si="1891"/>
        <v>0</v>
      </c>
      <c r="BC1527" s="13">
        <f t="shared" si="1892"/>
        <v>0</v>
      </c>
      <c r="BD1527" s="13">
        <f t="shared" si="1893"/>
        <v>0</v>
      </c>
      <c r="BE1527" s="13">
        <f t="shared" si="1894"/>
        <v>0</v>
      </c>
      <c r="BF1527" s="13">
        <f t="shared" si="1895"/>
        <v>0</v>
      </c>
      <c r="BG1527" s="13">
        <f t="shared" si="1896"/>
        <v>0</v>
      </c>
      <c r="BH1527" s="13">
        <f t="shared" si="1897"/>
        <v>0</v>
      </c>
      <c r="BI1527" s="13">
        <f t="shared" si="1898"/>
        <v>0</v>
      </c>
      <c r="BJ1527" s="14">
        <f t="shared" si="1899"/>
        <v>0</v>
      </c>
      <c r="BK1527" s="14">
        <f t="shared" si="1900"/>
        <v>1</v>
      </c>
      <c r="BL1527" s="14">
        <f t="shared" si="1901"/>
        <v>0</v>
      </c>
      <c r="BM1527" s="14">
        <f t="shared" si="1902"/>
        <v>0</v>
      </c>
      <c r="BN1527" s="14">
        <f t="shared" si="1903"/>
        <v>1</v>
      </c>
    </row>
    <row r="1528" spans="1:66" x14ac:dyDescent="0.25">
      <c r="A1528" t="s">
        <v>22</v>
      </c>
      <c r="B1528" t="s">
        <v>175</v>
      </c>
      <c r="C1528" t="s">
        <v>164</v>
      </c>
      <c r="D1528" s="7" t="s">
        <v>512</v>
      </c>
      <c r="E1528" s="10">
        <f>VLOOKUP(A1528,home!$A$2:$E$405,3,FALSE)</f>
        <v>1.6818181818181801</v>
      </c>
      <c r="F1528" s="10">
        <f>VLOOKUP(B1528,home!$B$2:$E$405,3,FALSE)</f>
        <v>0</v>
      </c>
      <c r="G1528" s="10">
        <f>VLOOKUP(C1528,away!$B$2:$E$405,4,FALSE)</f>
        <v>0.59</v>
      </c>
      <c r="H1528" s="10">
        <f>VLOOKUP(A1528,away!$A$2:$E$405,3,FALSE)</f>
        <v>1.39090909090909</v>
      </c>
      <c r="I1528" s="10">
        <f>VLOOKUP(C1528,away!$B$2:$E$405,3,FALSE)</f>
        <v>0.36</v>
      </c>
      <c r="J1528" s="10">
        <f>VLOOKUP(B1528,home!$B$2:$E$405,4,FALSE)</f>
        <v>0</v>
      </c>
      <c r="K1528" s="12">
        <f t="shared" si="1848"/>
        <v>0</v>
      </c>
      <c r="L1528" s="12">
        <f t="shared" si="1849"/>
        <v>0</v>
      </c>
      <c r="M1528" s="13">
        <f t="shared" si="1850"/>
        <v>1</v>
      </c>
      <c r="N1528" s="13">
        <f t="shared" si="1851"/>
        <v>0</v>
      </c>
      <c r="O1528" s="13">
        <f t="shared" si="1852"/>
        <v>0</v>
      </c>
      <c r="P1528" s="13">
        <f t="shared" si="1853"/>
        <v>0</v>
      </c>
      <c r="Q1528" s="13">
        <f t="shared" si="1854"/>
        <v>0</v>
      </c>
      <c r="R1528" s="13">
        <f t="shared" si="1855"/>
        <v>0</v>
      </c>
      <c r="S1528" s="13">
        <f t="shared" si="1856"/>
        <v>0</v>
      </c>
      <c r="T1528" s="13">
        <f t="shared" si="1857"/>
        <v>0</v>
      </c>
      <c r="U1528" s="13">
        <f t="shared" si="1858"/>
        <v>0</v>
      </c>
      <c r="V1528" s="13">
        <f t="shared" si="1859"/>
        <v>0</v>
      </c>
      <c r="W1528" s="13">
        <f t="shared" si="1860"/>
        <v>0</v>
      </c>
      <c r="X1528" s="13">
        <f t="shared" si="1861"/>
        <v>0</v>
      </c>
      <c r="Y1528" s="13">
        <f t="shared" si="1862"/>
        <v>0</v>
      </c>
      <c r="Z1528" s="13">
        <f t="shared" si="1863"/>
        <v>0</v>
      </c>
      <c r="AA1528" s="13">
        <f t="shared" si="1864"/>
        <v>0</v>
      </c>
      <c r="AB1528" s="13">
        <f t="shared" si="1865"/>
        <v>0</v>
      </c>
      <c r="AC1528" s="13">
        <f t="shared" si="1866"/>
        <v>0</v>
      </c>
      <c r="AD1528" s="13">
        <f t="shared" si="1867"/>
        <v>0</v>
      </c>
      <c r="AE1528" s="13">
        <f t="shared" si="1868"/>
        <v>0</v>
      </c>
      <c r="AF1528" s="13">
        <f t="shared" si="1869"/>
        <v>0</v>
      </c>
      <c r="AG1528" s="13">
        <f t="shared" si="1870"/>
        <v>0</v>
      </c>
      <c r="AH1528" s="13">
        <f t="shared" si="1871"/>
        <v>0</v>
      </c>
      <c r="AI1528" s="13">
        <f t="shared" si="1872"/>
        <v>0</v>
      </c>
      <c r="AJ1528" s="13">
        <f t="shared" si="1873"/>
        <v>0</v>
      </c>
      <c r="AK1528" s="13">
        <f t="shared" si="1874"/>
        <v>0</v>
      </c>
      <c r="AL1528" s="13">
        <f t="shared" si="1875"/>
        <v>0</v>
      </c>
      <c r="AM1528" s="13">
        <f t="shared" si="1876"/>
        <v>0</v>
      </c>
      <c r="AN1528" s="13">
        <f t="shared" si="1877"/>
        <v>0</v>
      </c>
      <c r="AO1528" s="13">
        <f t="shared" si="1878"/>
        <v>0</v>
      </c>
      <c r="AP1528" s="13">
        <f t="shared" si="1879"/>
        <v>0</v>
      </c>
      <c r="AQ1528" s="13">
        <f t="shared" si="1880"/>
        <v>0</v>
      </c>
      <c r="AR1528" s="13">
        <f t="shared" si="1881"/>
        <v>0</v>
      </c>
      <c r="AS1528" s="13">
        <f t="shared" si="1882"/>
        <v>0</v>
      </c>
      <c r="AT1528" s="13">
        <f t="shared" si="1883"/>
        <v>0</v>
      </c>
      <c r="AU1528" s="13">
        <f t="shared" si="1884"/>
        <v>0</v>
      </c>
      <c r="AV1528" s="13">
        <f t="shared" si="1885"/>
        <v>0</v>
      </c>
      <c r="AW1528" s="13">
        <f t="shared" si="1886"/>
        <v>0</v>
      </c>
      <c r="AX1528" s="13">
        <f t="shared" si="1887"/>
        <v>0</v>
      </c>
      <c r="AY1528" s="13">
        <f t="shared" si="1888"/>
        <v>0</v>
      </c>
      <c r="AZ1528" s="13">
        <f t="shared" si="1889"/>
        <v>0</v>
      </c>
      <c r="BA1528" s="13">
        <f t="shared" si="1890"/>
        <v>0</v>
      </c>
      <c r="BB1528" s="13">
        <f t="shared" si="1891"/>
        <v>0</v>
      </c>
      <c r="BC1528" s="13">
        <f t="shared" si="1892"/>
        <v>0</v>
      </c>
      <c r="BD1528" s="13">
        <f t="shared" si="1893"/>
        <v>0</v>
      </c>
      <c r="BE1528" s="13">
        <f t="shared" si="1894"/>
        <v>0</v>
      </c>
      <c r="BF1528" s="13">
        <f t="shared" si="1895"/>
        <v>0</v>
      </c>
      <c r="BG1528" s="13">
        <f t="shared" si="1896"/>
        <v>0</v>
      </c>
      <c r="BH1528" s="13">
        <f t="shared" si="1897"/>
        <v>0</v>
      </c>
      <c r="BI1528" s="13">
        <f t="shared" si="1898"/>
        <v>0</v>
      </c>
      <c r="BJ1528" s="14">
        <f t="shared" si="1899"/>
        <v>0</v>
      </c>
      <c r="BK1528" s="14">
        <f t="shared" si="1900"/>
        <v>1</v>
      </c>
      <c r="BL1528" s="14">
        <f t="shared" si="1901"/>
        <v>0</v>
      </c>
      <c r="BM1528" s="14">
        <f t="shared" si="1902"/>
        <v>0</v>
      </c>
      <c r="BN1528" s="14">
        <f t="shared" si="1903"/>
        <v>1</v>
      </c>
    </row>
    <row r="1529" spans="1:66" x14ac:dyDescent="0.25">
      <c r="A1529" t="s">
        <v>28</v>
      </c>
      <c r="B1529" t="s">
        <v>187</v>
      </c>
      <c r="C1529" t="s">
        <v>294</v>
      </c>
      <c r="D1529" s="7" t="s">
        <v>512</v>
      </c>
      <c r="E1529" s="10">
        <f>VLOOKUP(A1529,home!$A$2:$E$405,3,FALSE)</f>
        <v>1.31111111111111</v>
      </c>
      <c r="F1529" s="10">
        <f>VLOOKUP(B1529,home!$B$2:$E$405,3,FALSE)</f>
        <v>0.76</v>
      </c>
      <c r="G1529" s="10">
        <f>VLOOKUP(C1529,away!$B$2:$E$405,4,FALSE)</f>
        <v>0.92</v>
      </c>
      <c r="H1529" s="10">
        <f>VLOOKUP(A1529,away!$A$2:$E$405,3,FALSE)</f>
        <v>1.12222222222222</v>
      </c>
      <c r="I1529" s="10">
        <f>VLOOKUP(C1529,away!$B$2:$E$405,3,FALSE)</f>
        <v>0.31</v>
      </c>
      <c r="J1529" s="10">
        <f>VLOOKUP(B1529,home!$B$2:$E$405,4,FALSE)</f>
        <v>0.89</v>
      </c>
      <c r="K1529" s="12">
        <f t="shared" si="1848"/>
        <v>0.91672888888888815</v>
      </c>
      <c r="L1529" s="12">
        <f t="shared" si="1849"/>
        <v>0.30962111111111051</v>
      </c>
      <c r="M1529" s="13">
        <f t="shared" si="1850"/>
        <v>0.29336139499438252</v>
      </c>
      <c r="N1529" s="13">
        <f t="shared" si="1851"/>
        <v>0.26893286567609448</v>
      </c>
      <c r="O1529" s="13">
        <f t="shared" si="1852"/>
        <v>9.0830881075266101E-2</v>
      </c>
      <c r="P1529" s="13">
        <f t="shared" si="1853"/>
        <v>8.3267292684927413E-2</v>
      </c>
      <c r="Q1529" s="13">
        <f t="shared" si="1854"/>
        <v>0.12326926356847534</v>
      </c>
      <c r="R1529" s="13">
        <f t="shared" si="1855"/>
        <v>1.4061579160862514E-2</v>
      </c>
      <c r="S1529" s="13">
        <f t="shared" si="1856"/>
        <v>5.9086183026997577E-3</v>
      </c>
      <c r="T1529" s="13">
        <f t="shared" si="1857"/>
        <v>3.8166766351919679E-2</v>
      </c>
      <c r="U1529" s="13">
        <f t="shared" si="1858"/>
        <v>1.2890655840160635E-2</v>
      </c>
      <c r="V1529" s="13">
        <f t="shared" si="1859"/>
        <v>1.8634378315518412E-4</v>
      </c>
      <c r="W1529" s="13">
        <f t="shared" si="1860"/>
        <v>3.7668165008426638E-2</v>
      </c>
      <c r="X1529" s="13">
        <f t="shared" si="1861"/>
        <v>1.166285910342571E-2</v>
      </c>
      <c r="Y1529" s="13">
        <f t="shared" si="1862"/>
        <v>1.8055336971674991E-3</v>
      </c>
      <c r="Z1529" s="13">
        <f t="shared" si="1863"/>
        <v>1.4512539212543627E-3</v>
      </c>
      <c r="AA1529" s="13">
        <f t="shared" si="1864"/>
        <v>1.3304063947271539E-3</v>
      </c>
      <c r="AB1529" s="13">
        <f t="shared" si="1865"/>
        <v>6.0981098800444759E-4</v>
      </c>
      <c r="AC1529" s="13">
        <f t="shared" si="1866"/>
        <v>3.3057226080089034E-6</v>
      </c>
      <c r="AD1529" s="13">
        <f t="shared" si="1867"/>
        <v>8.6328737636645596E-3</v>
      </c>
      <c r="AE1529" s="13">
        <f t="shared" si="1868"/>
        <v>2.6729199667877759E-3</v>
      </c>
      <c r="AF1529" s="13">
        <f t="shared" si="1869"/>
        <v>4.1379622501395188E-4</v>
      </c>
      <c r="AG1529" s="13">
        <f t="shared" si="1870"/>
        <v>4.2706682320800955E-5</v>
      </c>
      <c r="AH1529" s="13">
        <f t="shared" si="1871"/>
        <v>1.1233471290078299E-4</v>
      </c>
      <c r="AI1529" s="13">
        <f t="shared" si="1872"/>
        <v>1.0298047654118702E-4</v>
      </c>
      <c r="AJ1529" s="13">
        <f t="shared" si="1873"/>
        <v>4.7202588918425297E-5</v>
      </c>
      <c r="AK1529" s="13">
        <f t="shared" si="1874"/>
        <v>1.4423992297288989E-5</v>
      </c>
      <c r="AL1529" s="13">
        <f t="shared" si="1875"/>
        <v>3.7531669351590054E-8</v>
      </c>
      <c r="AM1529" s="13">
        <f t="shared" si="1876"/>
        <v>1.5828009546564499E-3</v>
      </c>
      <c r="AN1529" s="13">
        <f t="shared" si="1877"/>
        <v>4.9006859024845653E-4</v>
      </c>
      <c r="AO1529" s="13">
        <f t="shared" si="1878"/>
        <v>7.5867790716691326E-5</v>
      </c>
      <c r="AP1529" s="13">
        <f t="shared" si="1879"/>
        <v>7.8300898864157201E-6</v>
      </c>
      <c r="AQ1529" s="13">
        <f t="shared" si="1880"/>
        <v>6.0609028268297623E-7</v>
      </c>
      <c r="AR1529" s="13">
        <f t="shared" si="1881"/>
        <v>6.9562397249376105E-6</v>
      </c>
      <c r="AS1529" s="13">
        <f t="shared" si="1882"/>
        <v>6.3769859138867996E-6</v>
      </c>
      <c r="AT1529" s="13">
        <f t="shared" si="1883"/>
        <v>2.9229836056487683E-6</v>
      </c>
      <c r="AU1529" s="13">
        <f t="shared" si="1884"/>
        <v>8.9319450434894385E-7</v>
      </c>
      <c r="AV1529" s="13">
        <f t="shared" si="1885"/>
        <v>2.0470430138336707E-7</v>
      </c>
      <c r="AW1529" s="13">
        <f t="shared" si="1886"/>
        <v>2.9591492024070848E-10</v>
      </c>
      <c r="AX1529" s="13">
        <f t="shared" si="1887"/>
        <v>2.4183322674907969E-4</v>
      </c>
      <c r="AY1529" s="13">
        <f t="shared" si="1888"/>
        <v>7.4876672369635194E-5</v>
      </c>
      <c r="AZ1529" s="13">
        <f t="shared" si="1889"/>
        <v>1.1591699247694518E-5</v>
      </c>
      <c r="BA1529" s="13">
        <f t="shared" si="1890"/>
        <v>1.1963449335790001E-6</v>
      </c>
      <c r="BB1529" s="13">
        <f t="shared" si="1891"/>
        <v>9.260341190171944E-8</v>
      </c>
      <c r="BC1529" s="13">
        <f t="shared" si="1892"/>
        <v>5.7343942571380453E-9</v>
      </c>
      <c r="BD1529" s="13">
        <f t="shared" si="1893"/>
        <v>3.5896644546507108E-7</v>
      </c>
      <c r="BE1529" s="13">
        <f t="shared" si="1894"/>
        <v>3.2907491069958822E-7</v>
      </c>
      <c r="BF1529" s="13">
        <f t="shared" si="1895"/>
        <v>1.5083623862342179E-7</v>
      </c>
      <c r="BG1529" s="13">
        <f t="shared" si="1896"/>
        <v>4.6091979145809552E-8</v>
      </c>
      <c r="BH1529" s="13">
        <f t="shared" si="1897"/>
        <v>1.0563462207256947E-8</v>
      </c>
      <c r="BI1529" s="13">
        <f t="shared" si="1898"/>
        <v>1.9367661944156856E-9</v>
      </c>
      <c r="BJ1529" s="14">
        <f t="shared" si="1899"/>
        <v>0.49575451984019325</v>
      </c>
      <c r="BK1529" s="14">
        <f t="shared" si="1900"/>
        <v>0.38280186969181179</v>
      </c>
      <c r="BL1529" s="14">
        <f t="shared" si="1901"/>
        <v>0.12001852680753106</v>
      </c>
      <c r="BM1529" s="14">
        <f t="shared" si="1902"/>
        <v>0.12622801672432754</v>
      </c>
      <c r="BN1529" s="14">
        <f t="shared" si="1903"/>
        <v>0.8737232771600083</v>
      </c>
    </row>
    <row r="1530" spans="1:66" x14ac:dyDescent="0.25">
      <c r="A1530" t="s">
        <v>28</v>
      </c>
      <c r="B1530" t="s">
        <v>191</v>
      </c>
      <c r="C1530" t="s">
        <v>464</v>
      </c>
      <c r="D1530" s="7" t="s">
        <v>512</v>
      </c>
      <c r="E1530" s="10">
        <f>VLOOKUP(A1530,home!$A$2:$E$405,3,FALSE)</f>
        <v>1.31111111111111</v>
      </c>
      <c r="F1530" s="10">
        <f>VLOOKUP(B1530,home!$B$2:$E$405,3,FALSE)</f>
        <v>1.07</v>
      </c>
      <c r="G1530" s="10">
        <f>VLOOKUP(C1530,away!$B$2:$E$405,4,FALSE)</f>
        <v>0.46</v>
      </c>
      <c r="H1530" s="10">
        <f>VLOOKUP(A1530,away!$A$2:$E$405,3,FALSE)</f>
        <v>1.12222222222222</v>
      </c>
      <c r="I1530" s="10">
        <f>VLOOKUP(C1530,away!$B$2:$E$405,3,FALSE)</f>
        <v>1.53</v>
      </c>
      <c r="J1530" s="10">
        <f>VLOOKUP(B1530,home!$B$2:$E$405,4,FALSE)</f>
        <v>0.36</v>
      </c>
      <c r="K1530" s="12">
        <f t="shared" si="1848"/>
        <v>0.6453288888888884</v>
      </c>
      <c r="L1530" s="12">
        <f t="shared" si="1849"/>
        <v>0.61811999999999878</v>
      </c>
      <c r="M1530" s="13">
        <f t="shared" si="1850"/>
        <v>0.2826774203505828</v>
      </c>
      <c r="N1530" s="13">
        <f t="shared" si="1851"/>
        <v>0.18241990558881882</v>
      </c>
      <c r="O1530" s="13">
        <f t="shared" si="1852"/>
        <v>0.17472856706710188</v>
      </c>
      <c r="P1530" s="13">
        <f t="shared" si="1853"/>
        <v>0.11275739204256047</v>
      </c>
      <c r="Q1530" s="13">
        <f t="shared" si="1854"/>
        <v>5.8860417492424176E-2</v>
      </c>
      <c r="R1530" s="13">
        <f t="shared" si="1855"/>
        <v>5.4001610937758397E-2</v>
      </c>
      <c r="S1530" s="13">
        <f t="shared" si="1856"/>
        <v>1.1244468557544504E-2</v>
      </c>
      <c r="T1530" s="13">
        <f t="shared" si="1857"/>
        <v>3.6382801260417159E-2</v>
      </c>
      <c r="U1530" s="13">
        <f t="shared" si="1858"/>
        <v>3.4848799584673663E-2</v>
      </c>
      <c r="V1530" s="13">
        <f t="shared" si="1859"/>
        <v>4.9836820589852599E-4</v>
      </c>
      <c r="W1530" s="13">
        <f t="shared" si="1860"/>
        <v>1.2661442606640733E-2</v>
      </c>
      <c r="X1530" s="13">
        <f t="shared" si="1861"/>
        <v>7.8262909040167535E-3</v>
      </c>
      <c r="Y1530" s="13">
        <f t="shared" si="1862"/>
        <v>2.4187934667954129E-3</v>
      </c>
      <c r="Z1530" s="13">
        <f t="shared" si="1863"/>
        <v>1.112649191761572E-2</v>
      </c>
      <c r="AA1530" s="13">
        <f t="shared" si="1864"/>
        <v>7.180246666426149E-3</v>
      </c>
      <c r="AB1530" s="13">
        <f t="shared" si="1865"/>
        <v>2.3168103015964656E-3</v>
      </c>
      <c r="AC1530" s="13">
        <f t="shared" si="1866"/>
        <v>1.2424652432522215E-5</v>
      </c>
      <c r="AD1530" s="13">
        <f t="shared" si="1867"/>
        <v>2.0426986722684734E-3</v>
      </c>
      <c r="AE1530" s="13">
        <f t="shared" si="1868"/>
        <v>1.2626329033025862E-3</v>
      </c>
      <c r="AF1530" s="13">
        <f t="shared" si="1869"/>
        <v>3.9022932509469646E-4</v>
      </c>
      <c r="AG1530" s="13">
        <f t="shared" si="1870"/>
        <v>8.0402850142511124E-5</v>
      </c>
      <c r="AH1530" s="13">
        <f t="shared" si="1871"/>
        <v>1.7193767960291533E-3</v>
      </c>
      <c r="AI1530" s="13">
        <f t="shared" si="1872"/>
        <v>1.1095635173628304E-3</v>
      </c>
      <c r="AJ1530" s="13">
        <f t="shared" si="1873"/>
        <v>3.5801669590570097E-4</v>
      </c>
      <c r="AK1530" s="13">
        <f t="shared" si="1874"/>
        <v>7.7012838857499049E-5</v>
      </c>
      <c r="AL1530" s="13">
        <f t="shared" si="1875"/>
        <v>1.9824312866431936E-7</v>
      </c>
      <c r="AM1530" s="13">
        <f t="shared" si="1876"/>
        <v>2.6364249290196444E-4</v>
      </c>
      <c r="AN1530" s="13">
        <f t="shared" si="1877"/>
        <v>1.6296269771256191E-4</v>
      </c>
      <c r="AO1530" s="13">
        <f t="shared" si="1878"/>
        <v>5.0365251355044285E-5</v>
      </c>
      <c r="AP1530" s="13">
        <f t="shared" si="1879"/>
        <v>1.0377256389193305E-5</v>
      </c>
      <c r="AQ1530" s="13">
        <f t="shared" si="1880"/>
        <v>1.6035974298220377E-6</v>
      </c>
      <c r="AR1530" s="13">
        <f t="shared" si="1881"/>
        <v>2.1255623703230777E-4</v>
      </c>
      <c r="AS1530" s="13">
        <f t="shared" si="1882"/>
        <v>1.3716868027046237E-4</v>
      </c>
      <c r="AT1530" s="13">
        <f t="shared" si="1883"/>
        <v>4.4259456014646323E-5</v>
      </c>
      <c r="AU1530" s="13">
        <f t="shared" si="1884"/>
        <v>9.5206351909194499E-6</v>
      </c>
      <c r="AV1530" s="13">
        <f t="shared" si="1885"/>
        <v>1.5359852323181244E-6</v>
      </c>
      <c r="AW1530" s="13">
        <f t="shared" si="1886"/>
        <v>2.1965927482152658E-9</v>
      </c>
      <c r="AX1530" s="13">
        <f t="shared" si="1887"/>
        <v>2.8356019501386875E-5</v>
      </c>
      <c r="AY1530" s="13">
        <f t="shared" si="1888"/>
        <v>1.7527422774197222E-5</v>
      </c>
      <c r="AZ1530" s="13">
        <f t="shared" si="1889"/>
        <v>5.4170252825933821E-6</v>
      </c>
      <c r="BA1530" s="13">
        <f t="shared" si="1890"/>
        <v>1.1161238892255383E-6</v>
      </c>
      <c r="BB1530" s="13">
        <f t="shared" si="1891"/>
        <v>1.7247462460202205E-7</v>
      </c>
      <c r="BC1530" s="13">
        <f t="shared" si="1892"/>
        <v>2.1322002991800349E-8</v>
      </c>
      <c r="BD1530" s="13">
        <f t="shared" si="1893"/>
        <v>2.1897543539068287E-5</v>
      </c>
      <c r="BE1530" s="13">
        <f t="shared" si="1894"/>
        <v>1.4131117441462993E-5</v>
      </c>
      <c r="BF1530" s="13">
        <f t="shared" si="1895"/>
        <v>4.5596091586288516E-6</v>
      </c>
      <c r="BG1530" s="13">
        <f t="shared" si="1896"/>
        <v>9.80815837368519E-7</v>
      </c>
      <c r="BH1530" s="13">
        <f t="shared" si="1897"/>
        <v>1.5823719863341274E-7</v>
      </c>
      <c r="BI1530" s="13">
        <f t="shared" si="1898"/>
        <v>2.0423007114998122E-8</v>
      </c>
      <c r="BJ1530" s="14">
        <f t="shared" si="1899"/>
        <v>0.30488717675378491</v>
      </c>
      <c r="BK1530" s="14">
        <f t="shared" si="1900"/>
        <v>0.40720779947492175</v>
      </c>
      <c r="BL1530" s="14">
        <f t="shared" si="1901"/>
        <v>0.27678679314563481</v>
      </c>
      <c r="BM1530" s="14">
        <f t="shared" si="1902"/>
        <v>0.13454542258652902</v>
      </c>
      <c r="BN1530" s="14">
        <f t="shared" si="1903"/>
        <v>0.86544531347924647</v>
      </c>
    </row>
    <row r="1531" spans="1:66" x14ac:dyDescent="0.25">
      <c r="A1531" t="s">
        <v>301</v>
      </c>
      <c r="B1531" t="s">
        <v>322</v>
      </c>
      <c r="C1531" t="s">
        <v>343</v>
      </c>
      <c r="D1531" s="7" t="s">
        <v>512</v>
      </c>
      <c r="E1531" s="10">
        <f>VLOOKUP(A1531,home!$A$2:$E$405,3,FALSE)</f>
        <v>1.3534482758620701</v>
      </c>
      <c r="F1531" s="10">
        <f>VLOOKUP(B1531,home!$B$2:$E$405,3,FALSE)</f>
        <v>0.37</v>
      </c>
      <c r="G1531" s="10">
        <f>VLOOKUP(C1531,away!$B$2:$E$405,4,FALSE)</f>
        <v>0.86</v>
      </c>
      <c r="H1531" s="10">
        <f>VLOOKUP(A1531,away!$A$2:$E$405,3,FALSE)</f>
        <v>1.02586206896552</v>
      </c>
      <c r="I1531" s="10">
        <f>VLOOKUP(C1531,away!$B$2:$E$405,3,FALSE)</f>
        <v>0.62</v>
      </c>
      <c r="J1531" s="10">
        <f>VLOOKUP(B1531,home!$B$2:$E$405,4,FALSE)</f>
        <v>1.3</v>
      </c>
      <c r="K1531" s="12">
        <f t="shared" si="1848"/>
        <v>0.43066724137931073</v>
      </c>
      <c r="L1531" s="12">
        <f t="shared" si="1849"/>
        <v>0.82684482758620914</v>
      </c>
      <c r="M1531" s="13">
        <f t="shared" si="1850"/>
        <v>0.28436061676480789</v>
      </c>
      <c r="N1531" s="13">
        <f t="shared" si="1851"/>
        <v>0.1224648023790192</v>
      </c>
      <c r="O1531" s="13">
        <f t="shared" si="1852"/>
        <v>0.23512210514120566</v>
      </c>
      <c r="P1531" s="13">
        <f t="shared" si="1853"/>
        <v>0.1012593884084593</v>
      </c>
      <c r="Q1531" s="13">
        <f t="shared" si="1854"/>
        <v>2.6370789303317321E-2</v>
      </c>
      <c r="R1531" s="13">
        <f t="shared" si="1855"/>
        <v>9.7204748243593361E-2</v>
      </c>
      <c r="S1531" s="13">
        <f t="shared" si="1856"/>
        <v>9.0144899964608727E-3</v>
      </c>
      <c r="T1531" s="13">
        <f t="shared" si="1857"/>
        <v>2.1804550734813657E-2</v>
      </c>
      <c r="U1531" s="13">
        <f t="shared" si="1858"/>
        <v>4.186290077503875E-2</v>
      </c>
      <c r="V1531" s="13">
        <f t="shared" si="1859"/>
        <v>3.5666829372459709E-4</v>
      </c>
      <c r="W1531" s="13">
        <f t="shared" si="1860"/>
        <v>3.7856783607515699E-3</v>
      </c>
      <c r="X1531" s="13">
        <f t="shared" si="1861"/>
        <v>3.1301685714924745E-3</v>
      </c>
      <c r="Y1531" s="13">
        <f t="shared" si="1862"/>
        <v>1.2940818464057327E-3</v>
      </c>
      <c r="Z1531" s="13">
        <f t="shared" si="1863"/>
        <v>2.6791081100678273E-2</v>
      </c>
      <c r="AA1531" s="13">
        <f t="shared" si="1864"/>
        <v>1.1538040991198499E-2</v>
      </c>
      <c r="AB1531" s="13">
        <f t="shared" si="1865"/>
        <v>2.4845281423004329E-3</v>
      </c>
      <c r="AC1531" s="13">
        <f t="shared" si="1866"/>
        <v>7.9379868286034137E-6</v>
      </c>
      <c r="AD1531" s="13">
        <f t="shared" si="1867"/>
        <v>4.0759191409355731E-4</v>
      </c>
      <c r="AE1531" s="13">
        <f t="shared" si="1868"/>
        <v>3.3701526593422031E-4</v>
      </c>
      <c r="AF1531" s="13">
        <f t="shared" si="1869"/>
        <v>1.3932966472765039E-4</v>
      </c>
      <c r="AG1531" s="13">
        <f t="shared" si="1870"/>
        <v>3.8401337536459476E-5</v>
      </c>
      <c r="AH1531" s="13">
        <f t="shared" si="1871"/>
        <v>5.5380167083846172E-3</v>
      </c>
      <c r="AI1531" s="13">
        <f t="shared" si="1872"/>
        <v>2.3850423785125342E-3</v>
      </c>
      <c r="AJ1531" s="13">
        <f t="shared" si="1873"/>
        <v>5.1357981086337136E-4</v>
      </c>
      <c r="AK1531" s="13">
        <f t="shared" si="1874"/>
        <v>7.3727333457545465E-5</v>
      </c>
      <c r="AL1531" s="13">
        <f t="shared" si="1875"/>
        <v>1.1306709073902445E-7</v>
      </c>
      <c r="AM1531" s="13">
        <f t="shared" si="1876"/>
        <v>3.5107297050237064E-5</v>
      </c>
      <c r="AN1531" s="13">
        <f t="shared" si="1877"/>
        <v>2.9028286976521093E-5</v>
      </c>
      <c r="AO1531" s="13">
        <f t="shared" si="1878"/>
        <v>1.2000944470112291E-5</v>
      </c>
      <c r="AP1531" s="13">
        <f t="shared" si="1879"/>
        <v>3.3076396204205557E-6</v>
      </c>
      <c r="AQ1531" s="13">
        <f t="shared" si="1880"/>
        <v>6.8372617791598704E-7</v>
      </c>
      <c r="AR1531" s="13">
        <f t="shared" si="1881"/>
        <v>9.1581609408276519E-4</v>
      </c>
      <c r="AS1531" s="13">
        <f t="shared" si="1882"/>
        <v>3.9441199084939976E-4</v>
      </c>
      <c r="AT1531" s="13">
        <f t="shared" si="1883"/>
        <v>8.4930162033016468E-5</v>
      </c>
      <c r="AU1531" s="13">
        <f t="shared" si="1884"/>
        <v>1.2192212864219028E-5</v>
      </c>
      <c r="AV1531" s="13">
        <f t="shared" si="1885"/>
        <v>1.3126966701356381E-6</v>
      </c>
      <c r="AW1531" s="13">
        <f t="shared" si="1886"/>
        <v>1.1184062089514978E-9</v>
      </c>
      <c r="AX1531" s="13">
        <f t="shared" si="1887"/>
        <v>2.5199271288182689E-6</v>
      </c>
      <c r="AY1531" s="13">
        <f t="shared" si="1888"/>
        <v>2.0835887123575525E-6</v>
      </c>
      <c r="AZ1531" s="13">
        <f t="shared" si="1889"/>
        <v>8.6140227481492597E-7</v>
      </c>
      <c r="BA1531" s="13">
        <f t="shared" si="1890"/>
        <v>2.3741533846723861E-7</v>
      </c>
      <c r="BB1531" s="13">
        <f t="shared" si="1891"/>
        <v>4.9076411150316344E-8</v>
      </c>
      <c r="BC1531" s="13">
        <f t="shared" si="1892"/>
        <v>8.1157153432266472E-9</v>
      </c>
      <c r="BD1531" s="13">
        <f t="shared" si="1893"/>
        <v>1.2620630006875654E-4</v>
      </c>
      <c r="BE1531" s="13">
        <f t="shared" si="1894"/>
        <v>5.4352919095300895E-5</v>
      </c>
      <c r="BF1531" s="13">
        <f t="shared" si="1895"/>
        <v>1.1704010863843047E-5</v>
      </c>
      <c r="BG1531" s="13">
        <f t="shared" si="1896"/>
        <v>1.6801780239349234E-6</v>
      </c>
      <c r="BH1531" s="13">
        <f t="shared" si="1897"/>
        <v>1.8089940864854868E-7</v>
      </c>
      <c r="BI1531" s="13">
        <f t="shared" si="1898"/>
        <v>1.5581489857963818E-8</v>
      </c>
      <c r="BJ1531" s="14">
        <f t="shared" si="1899"/>
        <v>0.17985829679796805</v>
      </c>
      <c r="BK1531" s="14">
        <f t="shared" si="1900"/>
        <v>0.39500129810608436</v>
      </c>
      <c r="BL1531" s="14">
        <f t="shared" si="1901"/>
        <v>0.39832549257000466</v>
      </c>
      <c r="BM1531" s="14">
        <f t="shared" si="1902"/>
        <v>0.13319163586402641</v>
      </c>
      <c r="BN1531" s="14">
        <f t="shared" si="1903"/>
        <v>0.86678245024040268</v>
      </c>
    </row>
    <row r="1532" spans="1:66" x14ac:dyDescent="0.25">
      <c r="A1532" t="s">
        <v>303</v>
      </c>
      <c r="B1532" t="s">
        <v>340</v>
      </c>
      <c r="C1532" t="s">
        <v>321</v>
      </c>
      <c r="D1532" s="7" t="s">
        <v>512</v>
      </c>
      <c r="E1532" s="10">
        <f>VLOOKUP(A1532,home!$A$2:$E$405,3,FALSE)</f>
        <v>1.29370629370629</v>
      </c>
      <c r="F1532" s="10">
        <f>VLOOKUP(B1532,home!$B$2:$E$405,3,FALSE)</f>
        <v>0.88</v>
      </c>
      <c r="G1532" s="10">
        <f>VLOOKUP(C1532,away!$B$2:$E$405,4,FALSE)</f>
        <v>1.55</v>
      </c>
      <c r="H1532" s="10">
        <f>VLOOKUP(A1532,away!$A$2:$E$405,3,FALSE)</f>
        <v>1.0279720279720299</v>
      </c>
      <c r="I1532" s="10">
        <f>VLOOKUP(C1532,away!$B$2:$E$405,3,FALSE)</f>
        <v>0.77</v>
      </c>
      <c r="J1532" s="10">
        <f>VLOOKUP(B1532,home!$B$2:$E$405,4,FALSE)</f>
        <v>1.1100000000000001</v>
      </c>
      <c r="K1532" s="12">
        <f t="shared" si="1848"/>
        <v>1.7646153846153794</v>
      </c>
      <c r="L1532" s="12">
        <f t="shared" si="1849"/>
        <v>0.87860769230769409</v>
      </c>
      <c r="M1532" s="13">
        <f t="shared" si="1850"/>
        <v>7.1131636955835006E-2</v>
      </c>
      <c r="N1532" s="13">
        <f t="shared" si="1851"/>
        <v>0.12551998090514233</v>
      </c>
      <c r="O1532" s="13">
        <f t="shared" si="1852"/>
        <v>6.2496803395834882E-2</v>
      </c>
      <c r="P1532" s="13">
        <f t="shared" si="1853"/>
        <v>0.11028282076157292</v>
      </c>
      <c r="Q1532" s="13">
        <f t="shared" si="1854"/>
        <v>0.11074724469092143</v>
      </c>
      <c r="R1532" s="13">
        <f t="shared" si="1855"/>
        <v>2.7455086104111074E-2</v>
      </c>
      <c r="S1532" s="13">
        <f t="shared" si="1856"/>
        <v>4.2745749555435808E-2</v>
      </c>
      <c r="T1532" s="13">
        <f t="shared" si="1857"/>
        <v>9.7303381087325988E-2</v>
      </c>
      <c r="U1532" s="13">
        <f t="shared" si="1858"/>
        <v>4.8447667325254323E-2</v>
      </c>
      <c r="V1532" s="13">
        <f t="shared" si="1859"/>
        <v>7.3636898796025606E-3</v>
      </c>
      <c r="W1532" s="13">
        <f t="shared" si="1860"/>
        <v>6.5142097261787921E-2</v>
      </c>
      <c r="X1532" s="13">
        <f t="shared" si="1861"/>
        <v>5.723434774726284E-2</v>
      </c>
      <c r="Y1532" s="13">
        <f t="shared" si="1862"/>
        <v>2.514326909747934E-2</v>
      </c>
      <c r="Z1532" s="13">
        <f t="shared" si="1863"/>
        <v>8.0407499480140247E-3</v>
      </c>
      <c r="AA1532" s="13">
        <f t="shared" si="1864"/>
        <v>1.4188831062110861E-2</v>
      </c>
      <c r="AB1532" s="13">
        <f t="shared" si="1865"/>
        <v>1.25189147909547E-2</v>
      </c>
      <c r="AC1532" s="13">
        <f t="shared" si="1866"/>
        <v>7.1354368981434721E-4</v>
      </c>
      <c r="AD1532" s="13">
        <f t="shared" si="1867"/>
        <v>2.8737686753565587E-2</v>
      </c>
      <c r="AE1532" s="13">
        <f t="shared" si="1868"/>
        <v>2.5249152640811647E-2</v>
      </c>
      <c r="AF1532" s="13">
        <f t="shared" si="1869"/>
        <v>1.1092049867234121E-2</v>
      </c>
      <c r="AG1532" s="13">
        <f t="shared" si="1870"/>
        <v>3.2485201122708124E-3</v>
      </c>
      <c r="AH1532" s="13">
        <f t="shared" si="1871"/>
        <v>1.7661661890619529E-3</v>
      </c>
      <c r="AI1532" s="13">
        <f t="shared" si="1872"/>
        <v>3.1166040290062369E-3</v>
      </c>
      <c r="AJ1532" s="13">
        <f t="shared" si="1873"/>
        <v>2.7498037086693414E-3</v>
      </c>
      <c r="AK1532" s="13">
        <f t="shared" si="1874"/>
        <v>1.6174486429967815E-3</v>
      </c>
      <c r="AL1532" s="13">
        <f t="shared" si="1875"/>
        <v>4.4251258211985736E-5</v>
      </c>
      <c r="AM1532" s="13">
        <f t="shared" si="1876"/>
        <v>1.0142192832719884E-2</v>
      </c>
      <c r="AN1532" s="13">
        <f t="shared" si="1877"/>
        <v>8.9110086396956521E-3</v>
      </c>
      <c r="AO1532" s="13">
        <f t="shared" si="1878"/>
        <v>3.9146403685284608E-3</v>
      </c>
      <c r="AP1532" s="13">
        <f t="shared" si="1879"/>
        <v>1.1464777134691107E-3</v>
      </c>
      <c r="AQ1532" s="13">
        <f t="shared" si="1880"/>
        <v>2.5182603452832423E-4</v>
      </c>
      <c r="AR1532" s="13">
        <f t="shared" si="1881"/>
        <v>3.1035343992071946E-4</v>
      </c>
      <c r="AS1532" s="13">
        <f t="shared" si="1882"/>
        <v>5.4765445475240637E-4</v>
      </c>
      <c r="AT1532" s="13">
        <f t="shared" si="1883"/>
        <v>4.8319973815462186E-4</v>
      </c>
      <c r="AU1532" s="13">
        <f t="shared" si="1884"/>
        <v>2.8422056392992279E-4</v>
      </c>
      <c r="AV1532" s="13">
        <f t="shared" si="1885"/>
        <v>1.2538499493370018E-4</v>
      </c>
      <c r="AW1532" s="13">
        <f t="shared" si="1886"/>
        <v>1.9057599038747095E-6</v>
      </c>
      <c r="AX1532" s="13">
        <f t="shared" si="1887"/>
        <v>2.9828449177255563E-3</v>
      </c>
      <c r="AY1532" s="13">
        <f t="shared" si="1888"/>
        <v>2.6207504896745846E-3</v>
      </c>
      <c r="AZ1532" s="13">
        <f t="shared" si="1889"/>
        <v>1.1513057699236232E-3</v>
      </c>
      <c r="BA1532" s="13">
        <f t="shared" si="1890"/>
        <v>3.3718203521770917E-4</v>
      </c>
      <c r="BB1532" s="13">
        <f t="shared" si="1891"/>
        <v>7.4062682462560758E-5</v>
      </c>
      <c r="BC1532" s="13">
        <f t="shared" si="1892"/>
        <v>1.301440850490961E-5</v>
      </c>
      <c r="BD1532" s="13">
        <f t="shared" si="1893"/>
        <v>4.5446486608082975E-5</v>
      </c>
      <c r="BE1532" s="13">
        <f t="shared" si="1894"/>
        <v>8.019556944534003E-5</v>
      </c>
      <c r="BF1532" s="13">
        <f t="shared" si="1895"/>
        <v>7.0757167810619039E-5</v>
      </c>
      <c r="BG1532" s="13">
        <f t="shared" si="1896"/>
        <v>4.1619728963476803E-5</v>
      </c>
      <c r="BH1532" s="13">
        <f t="shared" si="1897"/>
        <v>1.8360703508118368E-5</v>
      </c>
      <c r="BI1532" s="13">
        <f t="shared" si="1898"/>
        <v>6.4799159765574459E-6</v>
      </c>
      <c r="BJ1532" s="14">
        <f t="shared" si="1899"/>
        <v>0.58096303605625244</v>
      </c>
      <c r="BK1532" s="14">
        <f t="shared" si="1900"/>
        <v>0.23490244259014723</v>
      </c>
      <c r="BL1532" s="14">
        <f t="shared" si="1901"/>
        <v>0.1763709980120037</v>
      </c>
      <c r="BM1532" s="14">
        <f t="shared" si="1902"/>
        <v>0.49002480906322904</v>
      </c>
      <c r="BN1532" s="14">
        <f t="shared" si="1903"/>
        <v>0.5076335728134177</v>
      </c>
    </row>
    <row r="1533" spans="1:66" x14ac:dyDescent="0.25">
      <c r="A1533" t="s">
        <v>35</v>
      </c>
      <c r="B1533" t="s">
        <v>296</v>
      </c>
      <c r="C1533" t="s">
        <v>211</v>
      </c>
      <c r="D1533" s="7" t="s">
        <v>512</v>
      </c>
      <c r="E1533" s="10">
        <f>VLOOKUP(A1533,home!$A$2:$E$405,3,FALSE)</f>
        <v>1.6</v>
      </c>
      <c r="F1533" s="10">
        <f>VLOOKUP(B1533,home!$B$2:$E$405,3,FALSE)</f>
        <v>0.94</v>
      </c>
      <c r="G1533" s="10">
        <f>VLOOKUP(C1533,away!$B$2:$E$405,4,FALSE)</f>
        <v>0.5</v>
      </c>
      <c r="H1533" s="10">
        <f>VLOOKUP(A1533,away!$A$2:$E$405,3,FALSE)</f>
        <v>1.10909090909091</v>
      </c>
      <c r="I1533" s="10">
        <f>VLOOKUP(C1533,away!$B$2:$E$405,3,FALSE)</f>
        <v>0.5</v>
      </c>
      <c r="J1533" s="10">
        <f>VLOOKUP(B1533,home!$B$2:$E$405,4,FALSE)</f>
        <v>1.05</v>
      </c>
      <c r="K1533" s="12">
        <f t="shared" si="1848"/>
        <v>0.752</v>
      </c>
      <c r="L1533" s="12">
        <f t="shared" si="1849"/>
        <v>0.58227272727272783</v>
      </c>
      <c r="M1533" s="13">
        <f t="shared" si="1850"/>
        <v>0.26334963283242185</v>
      </c>
      <c r="N1533" s="13">
        <f t="shared" si="1851"/>
        <v>0.19803892388998123</v>
      </c>
      <c r="O1533" s="13">
        <f t="shared" si="1852"/>
        <v>0.15334130893560577</v>
      </c>
      <c r="P1533" s="13">
        <f t="shared" si="1853"/>
        <v>0.11531266431957554</v>
      </c>
      <c r="Q1533" s="13">
        <f t="shared" si="1854"/>
        <v>7.4462635382632938E-2</v>
      </c>
      <c r="R1533" s="13">
        <f t="shared" si="1855"/>
        <v>4.4643231078752531E-2</v>
      </c>
      <c r="S1533" s="13">
        <f t="shared" si="1856"/>
        <v>1.2622962873979434E-2</v>
      </c>
      <c r="T1533" s="13">
        <f t="shared" si="1857"/>
        <v>4.3357561784160399E-2</v>
      </c>
      <c r="U1533" s="13">
        <f t="shared" si="1858"/>
        <v>3.3571709771221904E-2</v>
      </c>
      <c r="V1533" s="13">
        <f t="shared" si="1859"/>
        <v>6.1413391980095415E-4</v>
      </c>
      <c r="W1533" s="13">
        <f t="shared" si="1860"/>
        <v>1.8665300602579992E-2</v>
      </c>
      <c r="X1533" s="13">
        <f t="shared" si="1861"/>
        <v>1.0868295487229541E-2</v>
      </c>
      <c r="Y1533" s="13">
        <f t="shared" si="1862"/>
        <v>3.1641560270775121E-3</v>
      </c>
      <c r="Z1533" s="13">
        <f t="shared" si="1863"/>
        <v>8.6648453048306148E-3</v>
      </c>
      <c r="AA1533" s="13">
        <f t="shared" si="1864"/>
        <v>6.5159636692326221E-3</v>
      </c>
      <c r="AB1533" s="13">
        <f t="shared" si="1865"/>
        <v>2.4500023396314655E-3</v>
      </c>
      <c r="AC1533" s="13">
        <f t="shared" si="1866"/>
        <v>1.6806891322480028E-5</v>
      </c>
      <c r="AD1533" s="13">
        <f t="shared" si="1867"/>
        <v>3.5090765132850376E-3</v>
      </c>
      <c r="AE1533" s="13">
        <f t="shared" si="1868"/>
        <v>2.0432395515991532E-3</v>
      </c>
      <c r="AF1533" s="13">
        <f t="shared" si="1869"/>
        <v>5.9486133309057207E-4</v>
      </c>
      <c r="AG1533" s="13">
        <f t="shared" si="1870"/>
        <v>1.1545717692257935E-4</v>
      </c>
      <c r="AH1533" s="13">
        <f t="shared" si="1871"/>
        <v>1.2613257767600027E-3</v>
      </c>
      <c r="AI1533" s="13">
        <f t="shared" si="1872"/>
        <v>9.4851698412352198E-4</v>
      </c>
      <c r="AJ1533" s="13">
        <f t="shared" si="1873"/>
        <v>3.5664238603044427E-4</v>
      </c>
      <c r="AK1533" s="13">
        <f t="shared" si="1874"/>
        <v>8.9398358098298044E-5</v>
      </c>
      <c r="AL1533" s="13">
        <f t="shared" si="1875"/>
        <v>2.9436872897528914E-7</v>
      </c>
      <c r="AM1533" s="13">
        <f t="shared" si="1876"/>
        <v>5.277651075980698E-4</v>
      </c>
      <c r="AN1533" s="13">
        <f t="shared" si="1877"/>
        <v>3.0730322856051273E-4</v>
      </c>
      <c r="AO1533" s="13">
        <f t="shared" si="1878"/>
        <v>8.9467144496822062E-5</v>
      </c>
      <c r="AP1533" s="13">
        <f t="shared" si="1879"/>
        <v>1.7364759409155939E-5</v>
      </c>
      <c r="AQ1533" s="13">
        <f t="shared" si="1880"/>
        <v>2.527756454900997E-6</v>
      </c>
      <c r="AR1533" s="13">
        <f t="shared" si="1881"/>
        <v>1.4688712000268775E-4</v>
      </c>
      <c r="AS1533" s="13">
        <f t="shared" si="1882"/>
        <v>1.1045911424202118E-4</v>
      </c>
      <c r="AT1533" s="13">
        <f t="shared" si="1883"/>
        <v>4.1532626954999962E-5</v>
      </c>
      <c r="AU1533" s="13">
        <f t="shared" si="1884"/>
        <v>1.0410845156719993E-5</v>
      </c>
      <c r="AV1533" s="13">
        <f t="shared" si="1885"/>
        <v>1.957238889463358E-6</v>
      </c>
      <c r="AW1533" s="13">
        <f t="shared" si="1886"/>
        <v>3.5804157707909579E-9</v>
      </c>
      <c r="AX1533" s="13">
        <f t="shared" si="1887"/>
        <v>6.6146560152291386E-5</v>
      </c>
      <c r="AY1533" s="13">
        <f t="shared" si="1888"/>
        <v>3.8515337979584247E-5</v>
      </c>
      <c r="AZ1533" s="13">
        <f t="shared" si="1889"/>
        <v>1.1213215443601694E-5</v>
      </c>
      <c r="BA1533" s="13">
        <f t="shared" si="1890"/>
        <v>2.1763831792808767E-6</v>
      </c>
      <c r="BB1533" s="13">
        <f t="shared" si="1891"/>
        <v>3.1681214234759144E-7</v>
      </c>
      <c r="BC1533" s="13">
        <f t="shared" si="1892"/>
        <v>3.6894214031569555E-8</v>
      </c>
      <c r="BD1533" s="13">
        <f t="shared" si="1893"/>
        <v>1.4254727327533573E-5</v>
      </c>
      <c r="BE1533" s="13">
        <f t="shared" si="1894"/>
        <v>1.0719554950305248E-5</v>
      </c>
      <c r="BF1533" s="13">
        <f t="shared" si="1895"/>
        <v>4.0305526613147728E-6</v>
      </c>
      <c r="BG1533" s="13">
        <f t="shared" si="1896"/>
        <v>1.0103252004362366E-6</v>
      </c>
      <c r="BH1533" s="13">
        <f t="shared" si="1897"/>
        <v>1.8994113768201241E-7</v>
      </c>
      <c r="BI1533" s="13">
        <f t="shared" si="1898"/>
        <v>2.8567147107374675E-8</v>
      </c>
      <c r="BJ1533" s="14">
        <f t="shared" si="1899"/>
        <v>0.3558823409481896</v>
      </c>
      <c r="BK1533" s="14">
        <f t="shared" si="1900"/>
        <v>0.39195501054380888</v>
      </c>
      <c r="BL1533" s="14">
        <f t="shared" si="1901"/>
        <v>0.24351957991312681</v>
      </c>
      <c r="BM1533" s="14">
        <f t="shared" si="1902"/>
        <v>0.15083486851342215</v>
      </c>
      <c r="BN1533" s="14">
        <f t="shared" si="1903"/>
        <v>0.84914839643897</v>
      </c>
    </row>
    <row r="1534" spans="1:66" s="31" customFormat="1" x14ac:dyDescent="0.25">
      <c r="A1534" s="31" t="s">
        <v>35</v>
      </c>
      <c r="B1534" s="31" t="s">
        <v>218</v>
      </c>
      <c r="C1534" s="31" t="s">
        <v>300</v>
      </c>
      <c r="D1534" s="32" t="s">
        <v>512</v>
      </c>
      <c r="E1534" s="31">
        <f>VLOOKUP(A1534,home!$A$2:$E$405,3,FALSE)</f>
        <v>1.6</v>
      </c>
      <c r="F1534" s="31">
        <f>VLOOKUP(B1534,home!$B$2:$E$405,3,FALSE)</f>
        <v>1.25</v>
      </c>
      <c r="G1534" s="31">
        <f>VLOOKUP(C1534,away!$B$2:$E$405,4,FALSE)</f>
        <v>0.83</v>
      </c>
      <c r="H1534" s="31">
        <f>VLOOKUP(A1534,away!$A$2:$E$405,3,FALSE)</f>
        <v>1.10909090909091</v>
      </c>
      <c r="I1534" s="31">
        <f>VLOOKUP(C1534,away!$B$2:$E$405,3,FALSE)</f>
        <v>0.63</v>
      </c>
      <c r="J1534" s="31">
        <f>VLOOKUP(B1534,home!$B$2:$E$405,4,FALSE)</f>
        <v>1.08</v>
      </c>
      <c r="K1534" s="33">
        <f t="shared" si="1848"/>
        <v>1.66</v>
      </c>
      <c r="L1534" s="33">
        <f t="shared" si="1849"/>
        <v>0.75462545454545527</v>
      </c>
      <c r="M1534" s="34">
        <f t="shared" si="1850"/>
        <v>8.9400817321530962E-2</v>
      </c>
      <c r="N1534" s="34">
        <f t="shared" si="1851"/>
        <v>0.14840535675374136</v>
      </c>
      <c r="O1534" s="34">
        <f t="shared" si="1852"/>
        <v>6.7464132407995522E-2</v>
      </c>
      <c r="P1534" s="34">
        <f t="shared" si="1853"/>
        <v>0.11199045979727254</v>
      </c>
      <c r="Q1534" s="34">
        <f t="shared" si="1854"/>
        <v>0.12317644610560537</v>
      </c>
      <c r="R1534" s="34">
        <f t="shared" si="1855"/>
        <v>2.5455075791949191E-2</v>
      </c>
      <c r="S1534" s="34">
        <f t="shared" si="1856"/>
        <v>3.5072003426147601E-2</v>
      </c>
      <c r="T1534" s="34">
        <f t="shared" si="1857"/>
        <v>9.2952081631736239E-2</v>
      </c>
      <c r="U1534" s="34">
        <f t="shared" si="1858"/>
        <v>4.225542581463565E-2</v>
      </c>
      <c r="V1534" s="34">
        <f t="shared" si="1859"/>
        <v>4.8815484483643147E-3</v>
      </c>
      <c r="W1534" s="34">
        <f t="shared" si="1860"/>
        <v>6.8157633511768304E-2</v>
      </c>
      <c r="X1534" s="34">
        <f t="shared" si="1861"/>
        <v>5.1433485169560714E-2</v>
      </c>
      <c r="Y1534" s="34">
        <f t="shared" si="1862"/>
        <v>1.9406508562468339E-2</v>
      </c>
      <c r="Z1534" s="34">
        <f t="shared" si="1863"/>
        <v>6.4030160466628933E-3</v>
      </c>
      <c r="AA1534" s="34">
        <f t="shared" si="1864"/>
        <v>1.06290066374604E-2</v>
      </c>
      <c r="AB1534" s="34">
        <f t="shared" si="1865"/>
        <v>8.8220755090921352E-3</v>
      </c>
      <c r="AC1534" s="34">
        <f t="shared" si="1866"/>
        <v>3.8218809936100515E-4</v>
      </c>
      <c r="AD1534" s="34">
        <f t="shared" si="1867"/>
        <v>2.8285417907383831E-2</v>
      </c>
      <c r="AE1534" s="34">
        <f t="shared" si="1868"/>
        <v>2.1344896345367684E-2</v>
      </c>
      <c r="AF1534" s="34">
        <f t="shared" si="1869"/>
        <v>8.0537010534243569E-3</v>
      </c>
      <c r="AG1534" s="34">
        <f t="shared" si="1870"/>
        <v>2.0258426060711897E-3</v>
      </c>
      <c r="AH1534" s="34">
        <f t="shared" si="1871"/>
        <v>1.2079697236687071E-3</v>
      </c>
      <c r="AI1534" s="34">
        <f t="shared" si="1872"/>
        <v>2.0052297412900535E-3</v>
      </c>
      <c r="AJ1534" s="34">
        <f t="shared" si="1873"/>
        <v>1.6643406852707447E-3</v>
      </c>
      <c r="AK1534" s="34">
        <f t="shared" si="1874"/>
        <v>9.2093517918314543E-4</v>
      </c>
      <c r="AL1534" s="34">
        <f t="shared" si="1875"/>
        <v>1.9150348848623556E-5</v>
      </c>
      <c r="AM1534" s="34">
        <f t="shared" si="1876"/>
        <v>9.3907587452514256E-3</v>
      </c>
      <c r="AN1534" s="34">
        <f t="shared" si="1877"/>
        <v>7.0865055866620669E-3</v>
      </c>
      <c r="AO1534" s="34">
        <f t="shared" si="1878"/>
        <v>2.6738287497368846E-3</v>
      </c>
      <c r="AP1534" s="34">
        <f t="shared" si="1879"/>
        <v>6.7257974521563451E-4</v>
      </c>
      <c r="AQ1534" s="34">
        <f t="shared" si="1880"/>
        <v>1.2688644898785361E-4</v>
      </c>
      <c r="AR1534" s="34">
        <f t="shared" si="1881"/>
        <v>1.8231294036012927E-4</v>
      </c>
      <c r="AS1534" s="34">
        <f t="shared" si="1882"/>
        <v>3.0263948099781455E-4</v>
      </c>
      <c r="AT1534" s="34">
        <f t="shared" si="1883"/>
        <v>2.5119076922818612E-4</v>
      </c>
      <c r="AU1534" s="34">
        <f t="shared" si="1884"/>
        <v>1.3899222563959631E-4</v>
      </c>
      <c r="AV1534" s="34">
        <f t="shared" si="1885"/>
        <v>5.7681773640432443E-5</v>
      </c>
      <c r="AW1534" s="34">
        <f t="shared" si="1886"/>
        <v>6.6636737693417666E-7</v>
      </c>
      <c r="AX1534" s="34">
        <f t="shared" si="1887"/>
        <v>2.5981099195195637E-3</v>
      </c>
      <c r="AY1534" s="34">
        <f t="shared" si="1888"/>
        <v>1.9605998789765074E-3</v>
      </c>
      <c r="AZ1534" s="34">
        <f t="shared" si="1889"/>
        <v>7.3975928742720551E-4</v>
      </c>
      <c r="BA1534" s="34">
        <f t="shared" si="1890"/>
        <v>1.8608039617632575E-4</v>
      </c>
      <c r="BB1534" s="34">
        <f t="shared" si="1891"/>
        <v>3.5105250886639538E-5</v>
      </c>
      <c r="BC1534" s="34">
        <f t="shared" si="1892"/>
        <v>5.298263181452523E-6</v>
      </c>
      <c r="BD1534" s="34">
        <f t="shared" si="1893"/>
        <v>2.2929664248130167E-5</v>
      </c>
      <c r="BE1534" s="34">
        <f t="shared" si="1894"/>
        <v>3.8063242651896072E-5</v>
      </c>
      <c r="BF1534" s="34">
        <f t="shared" si="1895"/>
        <v>3.1592491401073748E-5</v>
      </c>
      <c r="BG1534" s="34">
        <f t="shared" si="1896"/>
        <v>1.7481178575260804E-5</v>
      </c>
      <c r="BH1534" s="34">
        <f t="shared" si="1897"/>
        <v>7.2546891087332307E-6</v>
      </c>
      <c r="BI1534" s="34">
        <f t="shared" si="1898"/>
        <v>2.4085567840994307E-6</v>
      </c>
      <c r="BJ1534" s="35">
        <f t="shared" si="1899"/>
        <v>0.58871688191914884</v>
      </c>
      <c r="BK1534" s="35">
        <f t="shared" si="1900"/>
        <v>0.24370676732050153</v>
      </c>
      <c r="BL1534" s="35">
        <f t="shared" si="1901"/>
        <v>0.16147673850318095</v>
      </c>
      <c r="BM1534" s="35">
        <f t="shared" si="1902"/>
        <v>0.43245118209979966</v>
      </c>
      <c r="BN1534" s="35">
        <f t="shared" si="1903"/>
        <v>0.565892288178095</v>
      </c>
    </row>
    <row r="1535" spans="1:66" x14ac:dyDescent="0.25">
      <c r="A1535" t="s">
        <v>72</v>
      </c>
      <c r="B1535" t="s">
        <v>89</v>
      </c>
      <c r="C1535" t="s">
        <v>85</v>
      </c>
      <c r="D1535" s="11">
        <v>44468</v>
      </c>
      <c r="E1535" s="10">
        <f>VLOOKUP(A1535,home!$A$2:$E$405,3,FALSE)</f>
        <v>1.4166666666666701</v>
      </c>
      <c r="F1535" s="10">
        <f>VLOOKUP(B1535,home!$B$2:$E$405,3,FALSE)</f>
        <v>0.5</v>
      </c>
      <c r="G1535" s="10">
        <f>VLOOKUP(C1535,away!$B$2:$E$405,4,FALSE)</f>
        <v>0.62</v>
      </c>
      <c r="H1535" s="10">
        <f>VLOOKUP(A1535,away!$A$2:$E$405,3,FALSE)</f>
        <v>1.11666666666667</v>
      </c>
      <c r="I1535" s="10">
        <f>VLOOKUP(C1535,away!$B$2:$E$405,3,FALSE)</f>
        <v>1.1499999999999999</v>
      </c>
      <c r="J1535" s="10">
        <f>VLOOKUP(B1535,home!$B$2:$E$405,4,FALSE)</f>
        <v>1.1499999999999999</v>
      </c>
      <c r="K1535" s="12">
        <f t="shared" ref="K1535:K1598" si="1904">E1535*F1535*G1535</f>
        <v>0.4391666666666677</v>
      </c>
      <c r="L1535" s="12">
        <f t="shared" ref="L1535:L1598" si="1905">H1535*I1535*J1535</f>
        <v>1.4767916666666709</v>
      </c>
      <c r="M1535" s="13">
        <f t="shared" ref="M1535:M1598" si="1906">_xlfn.POISSON.DIST(0,K1535,FALSE) * _xlfn.POISSON.DIST(0,L1535,FALSE)</f>
        <v>0.14720069763456528</v>
      </c>
      <c r="N1535" s="13">
        <f t="shared" ref="N1535:N1598" si="1907">_xlfn.POISSON.DIST(1,K1535,FALSE) * _xlfn.POISSON.DIST(0,L1535,FALSE)</f>
        <v>6.4645639711180064E-2</v>
      </c>
      <c r="O1535" s="13">
        <f t="shared" ref="O1535:O1598" si="1908">_xlfn.POISSON.DIST(0,K1535,FALSE) * _xlfn.POISSON.DIST(1,L1535,FALSE)</f>
        <v>0.21738476359424633</v>
      </c>
      <c r="P1535" s="13">
        <f t="shared" ref="P1535:P1598" si="1909">_xlfn.POISSON.DIST(1,K1535,FALSE) * _xlfn.POISSON.DIST(1,L1535,FALSE)</f>
        <v>9.5468142011806742E-2</v>
      </c>
      <c r="Q1535" s="13">
        <f t="shared" ref="Q1535:Q1598" si="1910">_xlfn.POISSON.DIST(2,K1535,FALSE) * _xlfn.POISSON.DIST(0,L1535,FALSE)</f>
        <v>1.4195105053246658E-2</v>
      </c>
      <c r="R1535" s="13">
        <f t="shared" ref="R1535:R1598" si="1911">_xlfn.POISSON.DIST(0,K1535,FALSE) * _xlfn.POISSON.DIST(2,L1535,FALSE)</f>
        <v>0.1605160036681437</v>
      </c>
      <c r="S1535" s="13">
        <f t="shared" ref="S1535:S1598" si="1912">_xlfn.POISSON.DIST(2,K1535,FALSE) * _xlfn.POISSON.DIST(2,L1535,FALSE)</f>
        <v>1.5479149021788225E-2</v>
      </c>
      <c r="T1535" s="13">
        <f t="shared" ref="T1535:T1598" si="1913">_xlfn.POISSON.DIST(2,K1535,FALSE) * _xlfn.POISSON.DIST(1,L1535,FALSE)</f>
        <v>2.0963212850092613E-2</v>
      </c>
      <c r="U1535" s="13">
        <f t="shared" ref="U1535:U1598" si="1914">_xlfn.POISSON.DIST(1,K1535,FALSE) * _xlfn.POISSON.DIST(2,L1535,FALSE)</f>
        <v>7.0493278277593274E-2</v>
      </c>
      <c r="V1535" s="13">
        <f t="shared" ref="V1535:V1598" si="1915">_xlfn.POISSON.DIST(3,K1535,FALSE) * _xlfn.POISSON.DIST(3,L1535,FALSE)</f>
        <v>1.1154578754500812E-3</v>
      </c>
      <c r="W1535" s="13">
        <f t="shared" ref="W1535:W1598" si="1916">_xlfn.POISSON.DIST(3,K1535,FALSE) * _xlfn.POISSON.DIST(0,L1535,FALSE)</f>
        <v>2.0780056564058355E-3</v>
      </c>
      <c r="X1535" s="13">
        <f t="shared" ref="X1535:X1598" si="1917">_xlfn.POISSON.DIST(3,K1535,FALSE) * _xlfn.POISSON.DIST(1,L1535,FALSE)</f>
        <v>3.0687814366663429E-3</v>
      </c>
      <c r="Y1535" s="13">
        <f t="shared" ref="Y1535:Y1598" si="1918">_xlfn.POISSON.DIST(3,K1535,FALSE) * _xlfn.POISSON.DIST(2,L1535,FALSE)</f>
        <v>2.2659754262451155E-3</v>
      </c>
      <c r="Z1535" s="13">
        <f t="shared" ref="Z1535:Z1598" si="1919">_xlfn.POISSON.DIST(0,K1535,FALSE) * _xlfn.POISSON.DIST(3,L1535,FALSE)</f>
        <v>7.9016232194583785E-2</v>
      </c>
      <c r="AA1535" s="13">
        <f t="shared" ref="AA1535:AA1598" si="1920">_xlfn.POISSON.DIST(1,K1535,FALSE) * _xlfn.POISSON.DIST(3,L1535,FALSE)</f>
        <v>3.4701295305454793E-2</v>
      </c>
      <c r="AB1535" s="13">
        <f t="shared" ref="AB1535:AB1598" si="1921">_xlfn.POISSON.DIST(2,K1535,FALSE) * _xlfn.POISSON.DIST(3,L1535,FALSE)</f>
        <v>7.619826094156134E-3</v>
      </c>
      <c r="AC1535" s="13">
        <f t="shared" ref="AC1535:AC1598" si="1922">_xlfn.POISSON.DIST(4,K1535,FALSE) * _xlfn.POISSON.DIST(4,L1535,FALSE)</f>
        <v>4.5214922794568824E-5</v>
      </c>
      <c r="AD1535" s="13">
        <f t="shared" ref="AD1535:AD1598" si="1923">_xlfn.POISSON.DIST(4,K1535,FALSE) * _xlfn.POISSON.DIST(0,L1535,FALSE)</f>
        <v>2.2814770435955784E-4</v>
      </c>
      <c r="AE1535" s="13">
        <f t="shared" ref="AE1535:AE1598" si="1924">_xlfn.POISSON.DIST(4,K1535,FALSE) * _xlfn.POISSON.DIST(1,L1535,FALSE)</f>
        <v>3.3692662856732631E-4</v>
      </c>
      <c r="AF1535" s="13">
        <f t="shared" ref="AF1535:AF1598" si="1925">_xlfn.POISSON.DIST(4,K1535,FALSE) * _xlfn.POISSON.DIST(2,L1535,FALSE)</f>
        <v>2.4878521867316216E-4</v>
      </c>
      <c r="AG1535" s="13">
        <f t="shared" ref="AG1535:AG1598" si="1926">_xlfn.POISSON.DIST(4,K1535,FALSE) * _xlfn.POISSON.DIST(3,L1535,FALSE)</f>
        <v>1.2246797924212377E-4</v>
      </c>
      <c r="AH1535" s="13">
        <f t="shared" ref="AH1535:AH1598" si="1927">_xlfn.POISSON.DIST(0,K1535,FALSE) * _xlfn.POISSON.DIST(4,L1535,FALSE)</f>
        <v>2.9172628309090023E-2</v>
      </c>
      <c r="AI1535" s="13">
        <f t="shared" ref="AI1535:AI1598" si="1928">_xlfn.POISSON.DIST(1,K1535,FALSE) * _xlfn.POISSON.DIST(4,L1535,FALSE)</f>
        <v>1.2811645932408732E-2</v>
      </c>
      <c r="AJ1535" s="13">
        <f t="shared" ref="AJ1535:AJ1598" si="1929">_xlfn.POISSON.DIST(2,K1535,FALSE) * _xlfn.POISSON.DIST(4,L1535,FALSE)</f>
        <v>2.8132239193247575E-3</v>
      </c>
      <c r="AK1535" s="13">
        <f t="shared" ref="AK1535:AK1598" si="1930">_xlfn.POISSON.DIST(3,K1535,FALSE) * _xlfn.POISSON.DIST(4,L1535,FALSE)</f>
        <v>4.118247237455975E-4</v>
      </c>
      <c r="AL1535" s="13">
        <f t="shared" ref="AL1535:AL1598" si="1931">_xlfn.POISSON.DIST(5,K1535,FALSE) * _xlfn.POISSON.DIST(5,L1535,FALSE)</f>
        <v>1.1729794056060681E-6</v>
      </c>
      <c r="AM1535" s="13">
        <f t="shared" ref="AM1535:AM1598" si="1932">_xlfn.POISSON.DIST(5,K1535,FALSE) * _xlfn.POISSON.DIST(0,L1535,FALSE)</f>
        <v>2.003897336624788E-5</v>
      </c>
      <c r="AN1535" s="13">
        <f t="shared" ref="AN1535:AN1598" si="1933">_xlfn.POISSON.DIST(5,K1535,FALSE) * _xlfn.POISSON.DIST(1,L1535,FALSE)</f>
        <v>2.9593388875830235E-5</v>
      </c>
      <c r="AO1535" s="13">
        <f t="shared" ref="AO1535:AO1598" si="1934">_xlfn.POISSON.DIST(5,K1535,FALSE) * _xlfn.POISSON.DIST(2,L1535,FALSE)</f>
        <v>2.1851635040126131E-5</v>
      </c>
      <c r="AP1535" s="13">
        <f t="shared" ref="AP1535:AP1598" si="1935">_xlfn.POISSON.DIST(5,K1535,FALSE) * _xlfn.POISSON.DIST(3,L1535,FALSE)</f>
        <v>1.0756770843433231E-5</v>
      </c>
      <c r="AQ1535" s="13">
        <f t="shared" ref="AQ1535:AQ1598" si="1936">_xlfn.POISSON.DIST(5,K1535,FALSE) * _xlfn.POISSON.DIST(4,L1535,FALSE)</f>
        <v>3.9713773854563045E-6</v>
      </c>
      <c r="AR1535" s="13">
        <f t="shared" ref="AR1535:AR1598" si="1937">_xlfn.POISSON.DIST(0,K1535,FALSE) * _xlfn.POISSON.DIST(5,L1535,FALSE)</f>
        <v>8.6163788763256709E-3</v>
      </c>
      <c r="AS1535" s="13">
        <f t="shared" ref="AS1535:AS1598" si="1938">_xlfn.POISSON.DIST(1,K1535,FALSE) * _xlfn.POISSON.DIST(5,L1535,FALSE)</f>
        <v>3.7840263898530325E-3</v>
      </c>
      <c r="AT1535" s="13">
        <f t="shared" ref="AT1535:AT1598" si="1939">_xlfn.POISSON.DIST(2,K1535,FALSE) * _xlfn.POISSON.DIST(5,L1535,FALSE)</f>
        <v>8.3090912810523043E-4</v>
      </c>
      <c r="AU1535" s="13">
        <f t="shared" ref="AU1535:AU1598" si="1940">_xlfn.POISSON.DIST(3,K1535,FALSE) * _xlfn.POISSON.DIST(5,L1535,FALSE)</f>
        <v>1.2163586403096042E-4</v>
      </c>
      <c r="AV1535" s="13">
        <f t="shared" ref="AV1535:AV1598" si="1941">_xlfn.POISSON.DIST(4,K1535,FALSE) * _xlfn.POISSON.DIST(5,L1535,FALSE)</f>
        <v>1.3354604238399226E-5</v>
      </c>
      <c r="AW1535" s="13">
        <f t="shared" ref="AW1535:AW1598" si="1942">_xlfn.POISSON.DIST(6,K1535,FALSE) * _xlfn.POISSON.DIST(6,L1535,FALSE)</f>
        <v>2.113179984704497E-8</v>
      </c>
      <c r="AX1535" s="13">
        <f t="shared" ref="AX1535:AX1598" si="1943">_xlfn.POISSON.DIST(6,K1535,FALSE) * _xlfn.POISSON.DIST(0,L1535,FALSE)</f>
        <v>1.466741522779536E-6</v>
      </c>
      <c r="AY1535" s="13">
        <f t="shared" ref="AY1535:AY1598" si="1944">_xlfn.POISSON.DIST(6,K1535,FALSE) * _xlfn.POISSON.DIST(1,L1535,FALSE)</f>
        <v>2.1660716579948015E-6</v>
      </c>
      <c r="AZ1535" s="13">
        <f t="shared" ref="AZ1535:AZ1598" si="1945">_xlfn.POISSON.DIST(6,K1535,FALSE) * _xlfn.POISSON.DIST(2,L1535,FALSE)</f>
        <v>1.5994182869647916E-6</v>
      </c>
      <c r="BA1535" s="13">
        <f t="shared" ref="BA1535:BA1598" si="1946">_xlfn.POISSON.DIST(6,K1535,FALSE) * _xlfn.POISSON.DIST(3,L1535,FALSE)</f>
        <v>7.873358659012954E-7</v>
      </c>
      <c r="BB1535" s="13">
        <f t="shared" ref="BB1535:BB1598" si="1947">_xlfn.POISSON.DIST(6,K1535,FALSE) * _xlfn.POISSON.DIST(4,L1535,FALSE)</f>
        <v>2.9068276140770524E-7</v>
      </c>
      <c r="BC1535" s="13">
        <f t="shared" ref="BC1535:BC1598" si="1948">_xlfn.POISSON.DIST(6,K1535,FALSE) * _xlfn.POISSON.DIST(5,L1535,FALSE)</f>
        <v>8.585557593811103E-8</v>
      </c>
      <c r="BD1535" s="13">
        <f t="shared" ref="BD1535:BD1598" si="1949">_xlfn.POISSON.DIST(0,K1535,FALSE) * _xlfn.POISSON.DIST(6,L1535,FALSE)</f>
        <v>2.1207660869000792E-3</v>
      </c>
      <c r="BE1535" s="13">
        <f t="shared" ref="BE1535:BE1598" si="1950">_xlfn.POISSON.DIST(1,K1535,FALSE) * _xlfn.POISSON.DIST(6,L1535,FALSE)</f>
        <v>9.3136977316362029E-4</v>
      </c>
      <c r="BF1535" s="13">
        <f t="shared" ref="BF1535:BF1598" si="1951">_xlfn.POISSON.DIST(2,K1535,FALSE) * _xlfn.POISSON.DIST(6,L1535,FALSE)</f>
        <v>2.0451327935717877E-4</v>
      </c>
      <c r="BG1535" s="13">
        <f t="shared" ref="BG1535:BG1598" si="1952">_xlfn.POISSON.DIST(3,K1535,FALSE) * _xlfn.POISSON.DIST(6,L1535,FALSE)</f>
        <v>2.9938471728120413E-5</v>
      </c>
      <c r="BH1535" s="13">
        <f t="shared" ref="BH1535:BH1598" si="1953">_xlfn.POISSON.DIST(4,K1535,FALSE) * _xlfn.POISSON.DIST(6,L1535,FALSE)</f>
        <v>3.2869947084832275E-6</v>
      </c>
      <c r="BI1535" s="13">
        <f t="shared" ref="BI1535:BI1598" si="1954">_xlfn.POISSON.DIST(5,K1535,FALSE) * _xlfn.POISSON.DIST(6,L1535,FALSE)</f>
        <v>2.8870770189511088E-7</v>
      </c>
      <c r="BJ1535" s="14">
        <f t="shared" ref="BJ1535:BJ1598" si="1955">SUM(N1535,Q1535,T1535,W1535,X1535,Y1535,AD1535,AE1535,AF1535,AG1535,AM1535,AN1535,AO1535,AP1535,AQ1535,AX1535,AY1535,AZ1535,BA1535,BB1535,BC1535)</f>
        <v>0.10824565591586088</v>
      </c>
      <c r="BK1535" s="14">
        <f t="shared" ref="BK1535:BK1598" si="1956">SUM(M1535,P1535,S1535,V1535,AC1535,AL1535,AY1535)</f>
        <v>0.2593120005174685</v>
      </c>
      <c r="BL1535" s="14">
        <f t="shared" ref="BL1535:BL1598" si="1957">SUM(O1535,R1535,U1535,AA1535,AB1535,AH1535,AI1535,AJ1535,AK1535,AR1535,AS1535,AT1535,AU1535,AV1535,BD1535,BE1535,BF1535,BG1535,BH1535,BI1535)</f>
        <v>0.55258095800027585</v>
      </c>
      <c r="BM1535" s="14">
        <f t="shared" ref="BM1535:BM1598" si="1958">SUM(S1535:BI1535)</f>
        <v>0.29974235001514227</v>
      </c>
      <c r="BN1535" s="14">
        <f t="shared" ref="BN1535:BN1598" si="1959">SUM(M1535:R1535)</f>
        <v>0.69941035167318866</v>
      </c>
    </row>
    <row r="1536" spans="1:66" x14ac:dyDescent="0.25">
      <c r="A1536" t="s">
        <v>72</v>
      </c>
      <c r="B1536" t="s">
        <v>83</v>
      </c>
      <c r="C1536" t="s">
        <v>367</v>
      </c>
      <c r="D1536" s="11">
        <v>44468</v>
      </c>
      <c r="E1536" s="10">
        <f>VLOOKUP(A1536,home!$A$2:$E$405,3,FALSE)</f>
        <v>1.4166666666666701</v>
      </c>
      <c r="F1536" s="10">
        <f>VLOOKUP(B1536,home!$B$2:$E$405,3,FALSE)</f>
        <v>0.71</v>
      </c>
      <c r="G1536" s="10">
        <f>VLOOKUP(C1536,away!$B$2:$E$405,4,FALSE)</f>
        <v>1.31</v>
      </c>
      <c r="H1536" s="10">
        <f>VLOOKUP(A1536,away!$A$2:$E$405,3,FALSE)</f>
        <v>1.11666666666667</v>
      </c>
      <c r="I1536" s="10">
        <f>VLOOKUP(C1536,away!$B$2:$E$405,3,FALSE)</f>
        <v>0.61</v>
      </c>
      <c r="J1536" s="10">
        <f>VLOOKUP(B1536,home!$B$2:$E$405,4,FALSE)</f>
        <v>0.78</v>
      </c>
      <c r="K1536" s="12">
        <f t="shared" si="1904"/>
        <v>1.3176416666666699</v>
      </c>
      <c r="L1536" s="12">
        <f t="shared" si="1905"/>
        <v>0.53131000000000161</v>
      </c>
      <c r="M1536" s="13">
        <f t="shared" si="1906"/>
        <v>0.15740208970855424</v>
      </c>
      <c r="N1536" s="13">
        <f t="shared" si="1907"/>
        <v>0.20739955182039607</v>
      </c>
      <c r="O1536" s="13">
        <f t="shared" si="1908"/>
        <v>8.3629304283052194E-2</v>
      </c>
      <c r="P1536" s="13">
        <f t="shared" si="1909"/>
        <v>0.11019345587769497</v>
      </c>
      <c r="Q1536" s="13">
        <f t="shared" si="1910"/>
        <v>0.13663914556327356</v>
      </c>
      <c r="R1536" s="13">
        <f t="shared" si="1911"/>
        <v>2.2216542829314297E-2</v>
      </c>
      <c r="S1536" s="13">
        <f t="shared" si="1912"/>
        <v>1.9285953796345314E-2</v>
      </c>
      <c r="T1536" s="13">
        <f t="shared" si="1913"/>
        <v>7.2597744429223079E-2</v>
      </c>
      <c r="U1536" s="13">
        <f t="shared" si="1914"/>
        <v>2.9273442521189137E-2</v>
      </c>
      <c r="V1536" s="13">
        <f t="shared" si="1915"/>
        <v>1.5001819033109095E-3</v>
      </c>
      <c r="W1536" s="13">
        <f t="shared" si="1916"/>
        <v>6.0013810497300479E-2</v>
      </c>
      <c r="X1536" s="13">
        <f t="shared" si="1917"/>
        <v>3.1885937655320815E-2</v>
      </c>
      <c r="Y1536" s="13">
        <f t="shared" si="1918"/>
        <v>8.4706587678242753E-3</v>
      </c>
      <c r="Z1536" s="13">
        <f t="shared" si="1919"/>
        <v>3.9346237902143375E-3</v>
      </c>
      <c r="AA1536" s="13">
        <f t="shared" si="1920"/>
        <v>5.184424248644349E-3</v>
      </c>
      <c r="AB1536" s="13">
        <f t="shared" si="1921"/>
        <v>3.4156067038454197E-3</v>
      </c>
      <c r="AC1536" s="13">
        <f t="shared" si="1922"/>
        <v>6.5640102315785525E-5</v>
      </c>
      <c r="AD1536" s="13">
        <f t="shared" si="1923"/>
        <v>1.9769174321670177E-2</v>
      </c>
      <c r="AE1536" s="13">
        <f t="shared" si="1924"/>
        <v>1.0503560008846613E-2</v>
      </c>
      <c r="AF1536" s="13">
        <f t="shared" si="1925"/>
        <v>2.7903232341501554E-3</v>
      </c>
      <c r="AG1536" s="13">
        <f t="shared" si="1926"/>
        <v>4.9417554584544113E-4</v>
      </c>
      <c r="AH1536" s="13">
        <f t="shared" si="1927"/>
        <v>5.2262624149469652E-4</v>
      </c>
      <c r="AI1536" s="13">
        <f t="shared" si="1928"/>
        <v>6.8863411188680931E-4</v>
      </c>
      <c r="AJ1536" s="13">
        <f t="shared" si="1929"/>
        <v>4.5368649945502884E-4</v>
      </c>
      <c r="AK1536" s="13">
        <f t="shared" si="1930"/>
        <v>1.9926541176203043E-4</v>
      </c>
      <c r="AL1536" s="13">
        <f t="shared" si="1931"/>
        <v>1.8381229199014392E-6</v>
      </c>
      <c r="AM1536" s="13">
        <f t="shared" si="1932"/>
        <v>5.2097375603658855E-3</v>
      </c>
      <c r="AN1536" s="13">
        <f t="shared" si="1933"/>
        <v>2.7679856631980071E-3</v>
      </c>
      <c r="AO1536" s="13">
        <f t="shared" si="1934"/>
        <v>7.3532923135686862E-4</v>
      </c>
      <c r="AP1536" s="13">
        <f t="shared" si="1935"/>
        <v>1.3022925797073968E-4</v>
      </c>
      <c r="AQ1536" s="13">
        <f t="shared" si="1936"/>
        <v>1.7298026763108476E-5</v>
      </c>
      <c r="AR1536" s="13">
        <f t="shared" si="1937"/>
        <v>5.5535309673709625E-5</v>
      </c>
      <c r="AS1536" s="13">
        <f t="shared" si="1938"/>
        <v>7.3175637997316385E-5</v>
      </c>
      <c r="AT1536" s="13">
        <f t="shared" si="1939"/>
        <v>4.8209634805090437E-5</v>
      </c>
      <c r="AU1536" s="13">
        <f t="shared" si="1940"/>
        <v>2.117434118465695E-5</v>
      </c>
      <c r="AV1536" s="13">
        <f t="shared" si="1941"/>
        <v>6.9750485522800249E-6</v>
      </c>
      <c r="AW1536" s="13">
        <f t="shared" si="1942"/>
        <v>3.5745169380988721E-8</v>
      </c>
      <c r="AX1536" s="13">
        <f t="shared" si="1943"/>
        <v>1.144094546989408E-3</v>
      </c>
      <c r="AY1536" s="13">
        <f t="shared" si="1944"/>
        <v>6.0786887376094415E-4</v>
      </c>
      <c r="AZ1536" s="13">
        <f t="shared" si="1945"/>
        <v>1.6148340565896407E-4</v>
      </c>
      <c r="BA1536" s="13">
        <f t="shared" si="1946"/>
        <v>2.8599249420221488E-5</v>
      </c>
      <c r="BB1536" s="13">
        <f t="shared" si="1947"/>
        <v>3.7987668023644808E-6</v>
      </c>
      <c r="BC1536" s="13">
        <f t="shared" si="1948"/>
        <v>4.0366455795285581E-7</v>
      </c>
      <c r="BD1536" s="13">
        <f t="shared" si="1949"/>
        <v>4.9177442304564551E-6</v>
      </c>
      <c r="BE1536" s="13">
        <f t="shared" si="1950"/>
        <v>6.4798247040590433E-6</v>
      </c>
      <c r="BF1536" s="13">
        <f t="shared" si="1951"/>
        <v>4.2690435113821102E-6</v>
      </c>
      <c r="BG1536" s="13">
        <f t="shared" si="1952"/>
        <v>1.8750232024700183E-6</v>
      </c>
      <c r="BH1536" s="13">
        <f t="shared" si="1953"/>
        <v>6.1765217438531812E-7</v>
      </c>
      <c r="BI1536" s="13">
        <f t="shared" si="1954"/>
        <v>1.6276884809547265E-7</v>
      </c>
      <c r="BJ1536" s="14">
        <f t="shared" si="1955"/>
        <v>0.56137091009069517</v>
      </c>
      <c r="BK1536" s="14">
        <f t="shared" si="1956"/>
        <v>0.2890570283849021</v>
      </c>
      <c r="BL1536" s="14">
        <f t="shared" si="1957"/>
        <v>0.14580692487952782</v>
      </c>
      <c r="BM1536" s="14">
        <f t="shared" si="1958"/>
        <v>0.2820815639344626</v>
      </c>
      <c r="BN1536" s="14">
        <f t="shared" si="1959"/>
        <v>0.71748009008228542</v>
      </c>
    </row>
    <row r="1537" spans="1:66" x14ac:dyDescent="0.25">
      <c r="A1537" t="s">
        <v>72</v>
      </c>
      <c r="B1537" t="s">
        <v>68</v>
      </c>
      <c r="C1537" t="s">
        <v>90</v>
      </c>
      <c r="D1537" s="11">
        <v>44468</v>
      </c>
      <c r="E1537" s="10">
        <f>VLOOKUP(A1537,home!$A$2:$E$405,3,FALSE)</f>
        <v>1.4166666666666701</v>
      </c>
      <c r="F1537" s="10">
        <f>VLOOKUP(B1537,home!$B$2:$E$405,3,FALSE)</f>
        <v>1.68</v>
      </c>
      <c r="G1537" s="10">
        <f>VLOOKUP(C1537,away!$B$2:$E$405,4,FALSE)</f>
        <v>1.31</v>
      </c>
      <c r="H1537" s="10">
        <f>VLOOKUP(A1537,away!$A$2:$E$405,3,FALSE)</f>
        <v>1.11666666666667</v>
      </c>
      <c r="I1537" s="10">
        <f>VLOOKUP(C1537,away!$B$2:$E$405,3,FALSE)</f>
        <v>0.81</v>
      </c>
      <c r="J1537" s="10">
        <f>VLOOKUP(B1537,home!$B$2:$E$405,4,FALSE)</f>
        <v>0.56000000000000005</v>
      </c>
      <c r="K1537" s="12">
        <f t="shared" si="1904"/>
        <v>3.1178000000000075</v>
      </c>
      <c r="L1537" s="12">
        <f t="shared" si="1905"/>
        <v>0.50652000000000164</v>
      </c>
      <c r="M1537" s="13">
        <f t="shared" si="1906"/>
        <v>2.6667224885212063E-2</v>
      </c>
      <c r="N1537" s="13">
        <f t="shared" si="1907"/>
        <v>8.3143073747114368E-2</v>
      </c>
      <c r="O1537" s="13">
        <f t="shared" si="1908"/>
        <v>1.3507482748857654E-2</v>
      </c>
      <c r="P1537" s="13">
        <f t="shared" si="1909"/>
        <v>4.2113629714388499E-2</v>
      </c>
      <c r="Q1537" s="13">
        <f t="shared" si="1910"/>
        <v>0.12961173766437695</v>
      </c>
      <c r="R1537" s="13">
        <f t="shared" si="1911"/>
        <v>3.4209050809757015E-3</v>
      </c>
      <c r="S1537" s="13">
        <f t="shared" si="1912"/>
        <v>1.6626756396239499E-2</v>
      </c>
      <c r="T1537" s="13">
        <f t="shared" si="1913"/>
        <v>6.565093736176042E-2</v>
      </c>
      <c r="U1537" s="13">
        <f t="shared" si="1914"/>
        <v>1.0665697861466067E-2</v>
      </c>
      <c r="V1537" s="13">
        <f t="shared" si="1915"/>
        <v>2.9174933534687787E-3</v>
      </c>
      <c r="W1537" s="13">
        <f t="shared" si="1916"/>
        <v>0.13470115856333176</v>
      </c>
      <c r="X1537" s="13">
        <f t="shared" si="1917"/>
        <v>6.8228830835499021E-2</v>
      </c>
      <c r="Y1537" s="13">
        <f t="shared" si="1918"/>
        <v>1.7279633697398541E-2</v>
      </c>
      <c r="Z1537" s="13">
        <f t="shared" si="1919"/>
        <v>5.7758561387193921E-4</v>
      </c>
      <c r="AA1537" s="13">
        <f t="shared" si="1920"/>
        <v>1.8007964269299366E-3</v>
      </c>
      <c r="AB1537" s="13">
        <f t="shared" si="1921"/>
        <v>2.8072615499410859E-3</v>
      </c>
      <c r="AC1537" s="13">
        <f t="shared" si="1922"/>
        <v>2.8796170981196543E-4</v>
      </c>
      <c r="AD1537" s="13">
        <f t="shared" si="1923"/>
        <v>0.10499281804218923</v>
      </c>
      <c r="AE1537" s="13">
        <f t="shared" si="1924"/>
        <v>5.3180962194729849E-2</v>
      </c>
      <c r="AF1537" s="13">
        <f t="shared" si="1925"/>
        <v>1.3468610485437326E-2</v>
      </c>
      <c r="AG1537" s="13">
        <f t="shared" si="1926"/>
        <v>2.2740401943612456E-3</v>
      </c>
      <c r="AH1537" s="13">
        <f t="shared" si="1927"/>
        <v>7.3139666284603911E-5</v>
      </c>
      <c r="AI1537" s="13">
        <f t="shared" si="1928"/>
        <v>2.2803485154213862E-4</v>
      </c>
      <c r="AJ1537" s="13">
        <f t="shared" si="1929"/>
        <v>3.5548353006904088E-4</v>
      </c>
      <c r="AK1537" s="13">
        <f t="shared" si="1930"/>
        <v>3.6944218334975263E-4</v>
      </c>
      <c r="AL1537" s="13">
        <f t="shared" si="1931"/>
        <v>1.8190288447551567E-5</v>
      </c>
      <c r="AM1537" s="13">
        <f t="shared" si="1932"/>
        <v>6.5469321618387671E-2</v>
      </c>
      <c r="AN1537" s="13">
        <f t="shared" si="1933"/>
        <v>3.3161520786145822E-2</v>
      </c>
      <c r="AO1537" s="13">
        <f t="shared" si="1934"/>
        <v>8.3984867542993193E-3</v>
      </c>
      <c r="AP1537" s="13">
        <f t="shared" si="1935"/>
        <v>1.4180005035959015E-3</v>
      </c>
      <c r="AQ1537" s="13">
        <f t="shared" si="1936"/>
        <v>1.795614037703496E-4</v>
      </c>
      <c r="AR1537" s="13">
        <f t="shared" si="1937"/>
        <v>7.4093407532955419E-6</v>
      </c>
      <c r="AS1537" s="13">
        <f t="shared" si="1938"/>
        <v>2.3100842600624899E-5</v>
      </c>
      <c r="AT1537" s="13">
        <f t="shared" si="1939"/>
        <v>3.6011903530114257E-5</v>
      </c>
      <c r="AU1537" s="13">
        <f t="shared" si="1940"/>
        <v>3.7425970942063486E-5</v>
      </c>
      <c r="AV1537" s="13">
        <f t="shared" si="1941"/>
        <v>2.917167305079146E-5</v>
      </c>
      <c r="AW1537" s="13">
        <f t="shared" si="1942"/>
        <v>7.9796149619739595E-7</v>
      </c>
      <c r="AX1537" s="13">
        <f t="shared" si="1943"/>
        <v>3.4020041823634918E-2</v>
      </c>
      <c r="AY1537" s="13">
        <f t="shared" si="1944"/>
        <v>1.7231831584507612E-2</v>
      </c>
      <c r="AZ1537" s="13">
        <f t="shared" si="1945"/>
        <v>4.3641336670924126E-3</v>
      </c>
      <c r="BA1537" s="13">
        <f t="shared" si="1946"/>
        <v>7.3684032835188529E-4</v>
      </c>
      <c r="BB1537" s="13">
        <f t="shared" si="1947"/>
        <v>9.3306090779199537E-5</v>
      </c>
      <c r="BC1537" s="13">
        <f t="shared" si="1948"/>
        <v>9.4522802202960659E-6</v>
      </c>
      <c r="BD1537" s="13">
        <f t="shared" si="1949"/>
        <v>6.2549654639321128E-7</v>
      </c>
      <c r="BE1537" s="13">
        <f t="shared" si="1950"/>
        <v>1.9501731323447589E-6</v>
      </c>
      <c r="BF1537" s="13">
        <f t="shared" si="1951"/>
        <v>3.0401248960122532E-6</v>
      </c>
      <c r="BG1537" s="13">
        <f t="shared" si="1952"/>
        <v>3.1595004669290077E-6</v>
      </c>
      <c r="BH1537" s="13">
        <f t="shared" si="1953"/>
        <v>2.4626726389478216E-6</v>
      </c>
      <c r="BI1537" s="13">
        <f t="shared" si="1954"/>
        <v>1.5356241507423072E-6</v>
      </c>
      <c r="BJ1537" s="14">
        <f t="shared" si="1955"/>
        <v>0.8376142996269843</v>
      </c>
      <c r="BK1537" s="14">
        <f t="shared" si="1956"/>
        <v>0.10586308793207597</v>
      </c>
      <c r="BL1537" s="14">
        <f t="shared" si="1957"/>
        <v>3.3374137222124227E-2</v>
      </c>
      <c r="BM1537" s="14">
        <f t="shared" si="1958"/>
        <v>0.66173402293111971</v>
      </c>
      <c r="BN1537" s="14">
        <f t="shared" si="1959"/>
        <v>0.29846405384092523</v>
      </c>
    </row>
    <row r="1538" spans="1:66" x14ac:dyDescent="0.25">
      <c r="A1538" t="s">
        <v>72</v>
      </c>
      <c r="B1538" t="s">
        <v>78</v>
      </c>
      <c r="C1538" t="s">
        <v>326</v>
      </c>
      <c r="D1538" s="11">
        <v>44468</v>
      </c>
      <c r="E1538" s="10">
        <f>VLOOKUP(A1538,home!$A$2:$E$405,3,FALSE)</f>
        <v>1.4166666666666701</v>
      </c>
      <c r="F1538" s="10">
        <f>VLOOKUP(B1538,home!$B$2:$E$405,3,FALSE)</f>
        <v>1.21</v>
      </c>
      <c r="G1538" s="10">
        <f>VLOOKUP(C1538,away!$B$2:$E$405,4,FALSE)</f>
        <v>1.1499999999999999</v>
      </c>
      <c r="H1538" s="10">
        <f>VLOOKUP(A1538,away!$A$2:$E$405,3,FALSE)</f>
        <v>1.11666666666667</v>
      </c>
      <c r="I1538" s="10">
        <f>VLOOKUP(C1538,away!$B$2:$E$405,3,FALSE)</f>
        <v>0.53</v>
      </c>
      <c r="J1538" s="10">
        <f>VLOOKUP(B1538,home!$B$2:$E$405,4,FALSE)</f>
        <v>1.02</v>
      </c>
      <c r="K1538" s="12">
        <f t="shared" si="1904"/>
        <v>1.9712916666666713</v>
      </c>
      <c r="L1538" s="12">
        <f t="shared" si="1905"/>
        <v>0.60367000000000182</v>
      </c>
      <c r="M1538" s="13">
        <f t="shared" si="1906"/>
        <v>7.6156742084436402E-2</v>
      </c>
      <c r="N1538" s="13">
        <f t="shared" si="1907"/>
        <v>0.15012715103153243</v>
      </c>
      <c r="O1538" s="13">
        <f t="shared" si="1908"/>
        <v>4.5973540494111856E-2</v>
      </c>
      <c r="P1538" s="13">
        <f t="shared" si="1909"/>
        <v>9.0627257263205446E-2</v>
      </c>
      <c r="Q1538" s="13">
        <f t="shared" si="1910"/>
        <v>0.14797220088443441</v>
      </c>
      <c r="R1538" s="13">
        <f t="shared" si="1911"/>
        <v>1.3876423595040294E-2</v>
      </c>
      <c r="S1538" s="13">
        <f t="shared" si="1912"/>
        <v>2.696182745693412E-2</v>
      </c>
      <c r="T1538" s="13">
        <f t="shared" si="1913"/>
        <v>8.932637850790677E-2</v>
      </c>
      <c r="U1538" s="13">
        <f t="shared" si="1914"/>
        <v>2.7354478196039696E-2</v>
      </c>
      <c r="V1538" s="13">
        <f t="shared" si="1915"/>
        <v>3.5649816218891735E-3</v>
      </c>
      <c r="W1538" s="13">
        <f t="shared" si="1916"/>
        <v>9.7232122167270743E-2</v>
      </c>
      <c r="X1538" s="13">
        <f t="shared" si="1917"/>
        <v>5.8696115188716494E-2</v>
      </c>
      <c r="Y1538" s="13">
        <f t="shared" si="1918"/>
        <v>1.7716541927986294E-2</v>
      </c>
      <c r="Z1538" s="13">
        <f t="shared" si="1919"/>
        <v>2.7922602105393338E-3</v>
      </c>
      <c r="AA1538" s="13">
        <f t="shared" si="1920"/>
        <v>5.5043592842011126E-3</v>
      </c>
      <c r="AB1538" s="13">
        <f t="shared" si="1921"/>
        <v>5.4253487936424911E-3</v>
      </c>
      <c r="AC1538" s="13">
        <f t="shared" si="1922"/>
        <v>2.6514765612227405E-4</v>
      </c>
      <c r="AD1538" s="13">
        <f t="shared" si="1923"/>
        <v>4.7918218040164162E-2</v>
      </c>
      <c r="AE1538" s="13">
        <f t="shared" si="1924"/>
        <v>2.8926790684305981E-2</v>
      </c>
      <c r="AF1538" s="13">
        <f t="shared" si="1925"/>
        <v>8.7311178661975217E-3</v>
      </c>
      <c r="AG1538" s="13">
        <f t="shared" si="1926"/>
        <v>1.7569046407624916E-3</v>
      </c>
      <c r="AH1538" s="13">
        <f t="shared" si="1927"/>
        <v>4.2140093032407109E-4</v>
      </c>
      <c r="AI1538" s="13">
        <f t="shared" si="1928"/>
        <v>8.3070414227342365E-4</v>
      </c>
      <c r="AJ1538" s="13">
        <f t="shared" si="1929"/>
        <v>8.1878007656454286E-4</v>
      </c>
      <c r="AK1538" s="13">
        <f t="shared" si="1930"/>
        <v>5.3801811392146083E-4</v>
      </c>
      <c r="AL1538" s="13">
        <f t="shared" si="1931"/>
        <v>1.2621130676775634E-5</v>
      </c>
      <c r="AM1538" s="13">
        <f t="shared" si="1932"/>
        <v>1.8892156780818421E-2</v>
      </c>
      <c r="AN1538" s="13">
        <f t="shared" si="1933"/>
        <v>1.140462828387669E-2</v>
      </c>
      <c r="AO1538" s="13">
        <f t="shared" si="1934"/>
        <v>3.4423159780639302E-3</v>
      </c>
      <c r="AP1538" s="13">
        <f t="shared" si="1935"/>
        <v>6.9267429549261985E-4</v>
      </c>
      <c r="AQ1538" s="13">
        <f t="shared" si="1936"/>
        <v>1.0453667299000775E-4</v>
      </c>
      <c r="AR1538" s="13">
        <f t="shared" si="1937"/>
        <v>5.0877419921746553E-5</v>
      </c>
      <c r="AS1538" s="13">
        <f t="shared" si="1938"/>
        <v>1.0029423391323985E-4</v>
      </c>
      <c r="AT1538" s="13">
        <f t="shared" si="1939"/>
        <v>9.8854593763943828E-5</v>
      </c>
      <c r="AU1538" s="13">
        <f t="shared" si="1940"/>
        <v>6.4957078966193862E-5</v>
      </c>
      <c r="AV1538" s="13">
        <f t="shared" si="1941"/>
        <v>3.2012337114266736E-5</v>
      </c>
      <c r="AW1538" s="13">
        <f t="shared" si="1942"/>
        <v>4.1720186606448964E-7</v>
      </c>
      <c r="AX1538" s="13">
        <f t="shared" si="1943"/>
        <v>6.206991871231274E-3</v>
      </c>
      <c r="AY1538" s="13">
        <f t="shared" si="1944"/>
        <v>3.746974782906194E-3</v>
      </c>
      <c r="AZ1538" s="13">
        <f t="shared" si="1945"/>
        <v>1.1309681335984942E-3</v>
      </c>
      <c r="BA1538" s="13">
        <f t="shared" si="1946"/>
        <v>2.2757717773646841E-4</v>
      </c>
      <c r="BB1538" s="13">
        <f t="shared" si="1947"/>
        <v>3.4345378721043571E-5</v>
      </c>
      <c r="BC1538" s="13">
        <f t="shared" si="1948"/>
        <v>4.1466549545064871E-6</v>
      </c>
      <c r="BD1538" s="13">
        <f t="shared" si="1949"/>
        <v>5.1188620140268042E-6</v>
      </c>
      <c r="BE1538" s="13">
        <f t="shared" si="1950"/>
        <v>1.009077003106761E-5</v>
      </c>
      <c r="BF1538" s="13">
        <f t="shared" si="1951"/>
        <v>9.9459254362466885E-6</v>
      </c>
      <c r="BG1538" s="13">
        <f t="shared" si="1952"/>
        <v>6.5354399765870585E-6</v>
      </c>
      <c r="BH1538" s="13">
        <f t="shared" si="1953"/>
        <v>3.2208145909615754E-6</v>
      </c>
      <c r="BI1538" s="13">
        <f t="shared" si="1954"/>
        <v>1.2698329926081946E-6</v>
      </c>
      <c r="BJ1538" s="14">
        <f t="shared" si="1955"/>
        <v>0.69429085694966697</v>
      </c>
      <c r="BK1538" s="14">
        <f t="shared" si="1956"/>
        <v>0.20133555199617037</v>
      </c>
      <c r="BL1538" s="14">
        <f t="shared" si="1957"/>
        <v>0.10112623093483983</v>
      </c>
      <c r="BM1538" s="14">
        <f t="shared" si="1958"/>
        <v>0.47106502715741549</v>
      </c>
      <c r="BN1538" s="14">
        <f t="shared" si="1959"/>
        <v>0.5247333153527608</v>
      </c>
    </row>
    <row r="1539" spans="1:66" x14ac:dyDescent="0.25">
      <c r="A1539" t="s">
        <v>72</v>
      </c>
      <c r="B1539" t="s">
        <v>86</v>
      </c>
      <c r="C1539" t="s">
        <v>79</v>
      </c>
      <c r="D1539" s="11">
        <v>44468</v>
      </c>
      <c r="E1539" s="10">
        <f>VLOOKUP(A1539,home!$A$2:$E$405,3,FALSE)</f>
        <v>1.4166666666666701</v>
      </c>
      <c r="F1539" s="10">
        <f>VLOOKUP(B1539,home!$B$2:$E$405,3,FALSE)</f>
        <v>0.81</v>
      </c>
      <c r="G1539" s="10">
        <f>VLOOKUP(C1539,away!$B$2:$E$405,4,FALSE)</f>
        <v>1.21</v>
      </c>
      <c r="H1539" s="10">
        <f>VLOOKUP(A1539,away!$A$2:$E$405,3,FALSE)</f>
        <v>1.11666666666667</v>
      </c>
      <c r="I1539" s="10">
        <f>VLOOKUP(C1539,away!$B$2:$E$405,3,FALSE)</f>
        <v>1.1100000000000001</v>
      </c>
      <c r="J1539" s="10">
        <f>VLOOKUP(B1539,home!$B$2:$E$405,4,FALSE)</f>
        <v>1.02</v>
      </c>
      <c r="K1539" s="12">
        <f t="shared" si="1904"/>
        <v>1.3884750000000035</v>
      </c>
      <c r="L1539" s="12">
        <f t="shared" si="1905"/>
        <v>1.2642900000000039</v>
      </c>
      <c r="M1539" s="13">
        <f t="shared" si="1906"/>
        <v>7.0456132279782577E-2</v>
      </c>
      <c r="N1539" s="13">
        <f t="shared" si="1907"/>
        <v>9.7826578267171352E-2</v>
      </c>
      <c r="O1539" s="13">
        <f t="shared" si="1908"/>
        <v>8.9076983480006602E-2</v>
      </c>
      <c r="P1539" s="13">
        <f t="shared" si="1909"/>
        <v>0.12368116463740247</v>
      </c>
      <c r="Q1539" s="13">
        <f t="shared" si="1910"/>
        <v>6.7914879129755551E-2</v>
      </c>
      <c r="R1539" s="13">
        <f t="shared" si="1911"/>
        <v>5.630956972196894E-2</v>
      </c>
      <c r="S1539" s="13">
        <f t="shared" si="1912"/>
        <v>5.4278563096961774E-2</v>
      </c>
      <c r="T1539" s="13">
        <f t="shared" si="1913"/>
        <v>8.5864102534958922E-2</v>
      </c>
      <c r="U1539" s="13">
        <f t="shared" si="1914"/>
        <v>7.8184429819711021E-2</v>
      </c>
      <c r="V1539" s="13">
        <f t="shared" si="1915"/>
        <v>1.0586943616078074E-2</v>
      </c>
      <c r="W1539" s="13">
        <f t="shared" si="1916"/>
        <v>3.1432703933229188E-2</v>
      </c>
      <c r="X1539" s="13">
        <f t="shared" si="1917"/>
        <v>3.9740053255742452E-2</v>
      </c>
      <c r="Y1539" s="13">
        <f t="shared" si="1918"/>
        <v>2.512147596535139E-2</v>
      </c>
      <c r="Z1539" s="13">
        <f t="shared" si="1919"/>
        <v>2.3730541967929453E-2</v>
      </c>
      <c r="AA1539" s="13">
        <f t="shared" si="1920"/>
        <v>3.2949264258920925E-2</v>
      </c>
      <c r="AB1539" s="13">
        <f t="shared" si="1921"/>
        <v>2.2874614845952681E-2</v>
      </c>
      <c r="AC1539" s="13">
        <f t="shared" si="1922"/>
        <v>1.1615432486303816E-3</v>
      </c>
      <c r="AD1539" s="13">
        <f t="shared" si="1923"/>
        <v>1.0910880898422633E-2</v>
      </c>
      <c r="AE1539" s="13">
        <f t="shared" si="1924"/>
        <v>1.3794517611066795E-2</v>
      </c>
      <c r="AF1539" s="13">
        <f t="shared" si="1925"/>
        <v>8.7201353352478455E-3</v>
      </c>
      <c r="AG1539" s="13">
        <f t="shared" si="1926"/>
        <v>3.6749266343335122E-3</v>
      </c>
      <c r="AH1539" s="13">
        <f t="shared" si="1927"/>
        <v>7.5005717261583992E-3</v>
      </c>
      <c r="AI1539" s="13">
        <f t="shared" si="1928"/>
        <v>1.0414356327477808E-2</v>
      </c>
      <c r="AJ1539" s="13">
        <f t="shared" si="1929"/>
        <v>7.2300367008973953E-3</v>
      </c>
      <c r="AK1539" s="13">
        <f t="shared" si="1930"/>
        <v>3.3462417360928445E-3</v>
      </c>
      <c r="AL1539" s="13">
        <f t="shared" si="1931"/>
        <v>8.1560549589544283E-5</v>
      </c>
      <c r="AM1539" s="13">
        <f t="shared" si="1932"/>
        <v>3.0298970710874802E-3</v>
      </c>
      <c r="AN1539" s="13">
        <f t="shared" si="1933"/>
        <v>3.8306685680052029E-3</v>
      </c>
      <c r="AO1539" s="13">
        <f t="shared" si="1934"/>
        <v>2.4215379819216565E-3</v>
      </c>
      <c r="AP1539" s="13">
        <f t="shared" si="1935"/>
        <v>1.0205087517212471E-3</v>
      </c>
      <c r="AQ1539" s="13">
        <f t="shared" si="1936"/>
        <v>3.2255475242841462E-4</v>
      </c>
      <c r="AR1539" s="13">
        <f t="shared" si="1937"/>
        <v>1.8965795655329655E-3</v>
      </c>
      <c r="AS1539" s="13">
        <f t="shared" si="1938"/>
        <v>2.6333533122533908E-3</v>
      </c>
      <c r="AT1539" s="13">
        <f t="shared" si="1939"/>
        <v>1.8281726201155183E-3</v>
      </c>
      <c r="AU1539" s="13">
        <f t="shared" si="1940"/>
        <v>8.4612399290496664E-4</v>
      </c>
      <c r="AV1539" s="13">
        <f t="shared" si="1941"/>
        <v>2.9370550276218183E-4</v>
      </c>
      <c r="AW1539" s="13">
        <f t="shared" si="1942"/>
        <v>3.9770624466345572E-6</v>
      </c>
      <c r="AX1539" s="13">
        <f t="shared" si="1943"/>
        <v>7.011560559630328E-4</v>
      </c>
      <c r="AY1539" s="13">
        <f t="shared" si="1944"/>
        <v>8.8646458999350555E-4</v>
      </c>
      <c r="AZ1539" s="13">
        <f t="shared" si="1945"/>
        <v>5.603741582414463E-4</v>
      </c>
      <c r="BA1539" s="13">
        <f t="shared" si="1946"/>
        <v>2.3615848150769351E-4</v>
      </c>
      <c r="BB1539" s="13">
        <f t="shared" si="1947"/>
        <v>7.4643201646340627E-5</v>
      </c>
      <c r="BC1539" s="13">
        <f t="shared" si="1948"/>
        <v>1.8874130681890449E-5</v>
      </c>
      <c r="BD1539" s="13">
        <f t="shared" si="1949"/>
        <v>3.9963776315128001E-4</v>
      </c>
      <c r="BE1539" s="13">
        <f t="shared" si="1950"/>
        <v>5.5488704319147492E-4</v>
      </c>
      <c r="BF1539" s="13">
        <f t="shared" si="1951"/>
        <v>3.8522339364764255E-4</v>
      </c>
      <c r="BG1539" s="13">
        <f t="shared" si="1952"/>
        <v>1.7829101716497058E-4</v>
      </c>
      <c r="BH1539" s="13">
        <f t="shared" si="1953"/>
        <v>6.1888155014533329E-5</v>
      </c>
      <c r="BI1539" s="13">
        <f t="shared" si="1954"/>
        <v>1.7186031206760874E-5</v>
      </c>
      <c r="BJ1539" s="14">
        <f t="shared" si="1955"/>
        <v>0.39810309130847771</v>
      </c>
      <c r="BK1539" s="14">
        <f t="shared" si="1956"/>
        <v>0.26113237201843836</v>
      </c>
      <c r="BL1539" s="14">
        <f t="shared" si="1957"/>
        <v>0.31698111701413234</v>
      </c>
      <c r="BM1539" s="14">
        <f t="shared" si="1958"/>
        <v>0.49379932726534331</v>
      </c>
      <c r="BN1539" s="14">
        <f t="shared" si="1959"/>
        <v>0.50526530751608756</v>
      </c>
    </row>
    <row r="1540" spans="1:66" x14ac:dyDescent="0.25">
      <c r="A1540" t="s">
        <v>72</v>
      </c>
      <c r="B1540" t="s">
        <v>106</v>
      </c>
      <c r="C1540" t="s">
        <v>77</v>
      </c>
      <c r="D1540" s="11">
        <v>44468</v>
      </c>
      <c r="E1540" s="10">
        <f>VLOOKUP(A1540,home!$A$2:$E$405,3,FALSE)</f>
        <v>1.4166666666666701</v>
      </c>
      <c r="F1540" s="10">
        <f>VLOOKUP(B1540,home!$B$2:$E$405,3,FALSE)</f>
        <v>1.1100000000000001</v>
      </c>
      <c r="G1540" s="10">
        <f>VLOOKUP(C1540,away!$B$2:$E$405,4,FALSE)</f>
        <v>0.09</v>
      </c>
      <c r="H1540" s="10">
        <f>VLOOKUP(A1540,away!$A$2:$E$405,3,FALSE)</f>
        <v>1.11666666666667</v>
      </c>
      <c r="I1540" s="10">
        <f>VLOOKUP(C1540,away!$B$2:$E$405,3,FALSE)</f>
        <v>0.88</v>
      </c>
      <c r="J1540" s="10">
        <f>VLOOKUP(B1540,home!$B$2:$E$405,4,FALSE)</f>
        <v>1.02</v>
      </c>
      <c r="K1540" s="12">
        <f t="shared" si="1904"/>
        <v>0.14152500000000034</v>
      </c>
      <c r="L1540" s="12">
        <f t="shared" si="1905"/>
        <v>1.002320000000003</v>
      </c>
      <c r="M1540" s="13">
        <f t="shared" si="1906"/>
        <v>0.31859167875654038</v>
      </c>
      <c r="N1540" s="13">
        <f t="shared" si="1907"/>
        <v>4.5088687336019485E-2</v>
      </c>
      <c r="O1540" s="13">
        <f t="shared" si="1908"/>
        <v>0.31933081145125647</v>
      </c>
      <c r="P1540" s="13">
        <f t="shared" si="1909"/>
        <v>4.5193293090639186E-2</v>
      </c>
      <c r="Q1540" s="13">
        <f t="shared" si="1910"/>
        <v>3.1905882376150867E-3</v>
      </c>
      <c r="R1540" s="13">
        <f t="shared" si="1911"/>
        <v>0.16003582946691217</v>
      </c>
      <c r="S1540" s="13">
        <f t="shared" si="1912"/>
        <v>1.6027048700298849E-3</v>
      </c>
      <c r="T1540" s="13">
        <f t="shared" si="1913"/>
        <v>3.1979904023263631E-3</v>
      </c>
      <c r="U1540" s="13">
        <f t="shared" si="1914"/>
        <v>2.2649070765304799E-2</v>
      </c>
      <c r="V1540" s="13">
        <f t="shared" si="1915"/>
        <v>2.5261003960288505E-5</v>
      </c>
      <c r="W1540" s="13">
        <f t="shared" si="1916"/>
        <v>1.5051600010949207E-4</v>
      </c>
      <c r="X1540" s="13">
        <f t="shared" si="1917"/>
        <v>1.5086519722974653E-4</v>
      </c>
      <c r="Y1540" s="13">
        <f t="shared" si="1918"/>
        <v>7.5607602243659981E-5</v>
      </c>
      <c r="Z1540" s="13">
        <f t="shared" si="1919"/>
        <v>5.3469037530425298E-2</v>
      </c>
      <c r="AA1540" s="13">
        <f t="shared" si="1920"/>
        <v>7.5672055364934595E-3</v>
      </c>
      <c r="AB1540" s="13">
        <f t="shared" si="1921"/>
        <v>5.354743817761197E-4</v>
      </c>
      <c r="AC1540" s="13">
        <f t="shared" si="1922"/>
        <v>2.2395985831238516E-7</v>
      </c>
      <c r="AD1540" s="13">
        <f t="shared" si="1923"/>
        <v>5.3254442288739786E-6</v>
      </c>
      <c r="AE1540" s="13">
        <f t="shared" si="1924"/>
        <v>5.3377992594849822E-6</v>
      </c>
      <c r="AF1540" s="13">
        <f t="shared" si="1925"/>
        <v>2.6750914768835015E-6</v>
      </c>
      <c r="AG1540" s="13">
        <f t="shared" si="1926"/>
        <v>8.9376589636995983E-7</v>
      </c>
      <c r="AH1540" s="13">
        <f t="shared" si="1927"/>
        <v>1.339827142437401E-2</v>
      </c>
      <c r="AI1540" s="13">
        <f t="shared" si="1928"/>
        <v>1.8961903633345364E-3</v>
      </c>
      <c r="AJ1540" s="13">
        <f t="shared" si="1929"/>
        <v>1.3417917058546045E-4</v>
      </c>
      <c r="AK1540" s="13">
        <f t="shared" si="1930"/>
        <v>6.3299023723691114E-6</v>
      </c>
      <c r="AL1540" s="13">
        <f t="shared" si="1931"/>
        <v>1.2707781391847635E-9</v>
      </c>
      <c r="AM1540" s="13">
        <f t="shared" si="1932"/>
        <v>1.5073669889827844E-7</v>
      </c>
      <c r="AN1540" s="13">
        <f t="shared" si="1933"/>
        <v>1.5108640803972289E-7</v>
      </c>
      <c r="AO1540" s="13">
        <f t="shared" si="1934"/>
        <v>7.5718464253187736E-8</v>
      </c>
      <c r="AP1540" s="13">
        <f t="shared" si="1935"/>
        <v>2.5298043696751789E-8</v>
      </c>
      <c r="AQ1540" s="13">
        <f t="shared" si="1936"/>
        <v>6.3391837895320819E-9</v>
      </c>
      <c r="AR1540" s="13">
        <f t="shared" si="1937"/>
        <v>2.6858710828157203E-3</v>
      </c>
      <c r="AS1540" s="13">
        <f t="shared" si="1938"/>
        <v>3.8011790499549577E-4</v>
      </c>
      <c r="AT1540" s="13">
        <f t="shared" si="1939"/>
        <v>2.6898093252243837E-5</v>
      </c>
      <c r="AU1540" s="13">
        <f t="shared" si="1940"/>
        <v>1.2689175491746057E-6</v>
      </c>
      <c r="AV1540" s="13">
        <f t="shared" si="1941"/>
        <v>4.4895889036734133E-8</v>
      </c>
      <c r="AW1540" s="13">
        <f t="shared" si="1942"/>
        <v>5.0073366916885559E-12</v>
      </c>
      <c r="AX1540" s="13">
        <f t="shared" si="1943"/>
        <v>3.5555018852631472E-9</v>
      </c>
      <c r="AY1540" s="13">
        <f t="shared" si="1944"/>
        <v>3.5637506496369682E-9</v>
      </c>
      <c r="AZ1540" s="13">
        <f t="shared" si="1945"/>
        <v>1.7860092755720683E-9</v>
      </c>
      <c r="BA1540" s="13">
        <f t="shared" si="1946"/>
        <v>5.9671760569713372E-10</v>
      </c>
      <c r="BB1540" s="13">
        <f t="shared" si="1947"/>
        <v>1.4952549763558816E-10</v>
      </c>
      <c r="BC1540" s="13">
        <f t="shared" si="1948"/>
        <v>2.997447935802065E-11</v>
      </c>
      <c r="BD1540" s="13">
        <f t="shared" si="1949"/>
        <v>4.4868371728797664E-4</v>
      </c>
      <c r="BE1540" s="13">
        <f t="shared" si="1950"/>
        <v>6.3499963089181047E-5</v>
      </c>
      <c r="BF1540" s="13">
        <f t="shared" si="1951"/>
        <v>4.4934161380981846E-6</v>
      </c>
      <c r="BG1540" s="13">
        <f t="shared" si="1952"/>
        <v>2.1197690631478235E-7</v>
      </c>
      <c r="BH1540" s="13">
        <f t="shared" si="1953"/>
        <v>7.5000079165499123E-9</v>
      </c>
      <c r="BI1540" s="13">
        <f t="shared" si="1954"/>
        <v>2.122877240779459E-10</v>
      </c>
      <c r="BJ1540" s="14">
        <f t="shared" si="1955"/>
        <v>5.1868905736683527E-2</v>
      </c>
      <c r="BK1540" s="14">
        <f t="shared" si="1956"/>
        <v>0.36541316651555683</v>
      </c>
      <c r="BL1540" s="14">
        <f t="shared" si="1957"/>
        <v>0.5291644601426283</v>
      </c>
      <c r="BM1540" s="14">
        <f t="shared" si="1958"/>
        <v>0.10848467802756788</v>
      </c>
      <c r="BN1540" s="14">
        <f t="shared" si="1959"/>
        <v>0.89143088833898276</v>
      </c>
    </row>
    <row r="1541" spans="1:66" x14ac:dyDescent="0.25">
      <c r="A1541" t="s">
        <v>13</v>
      </c>
      <c r="B1541" t="s">
        <v>45</v>
      </c>
      <c r="C1541" t="s">
        <v>17</v>
      </c>
      <c r="D1541" s="11">
        <v>44470</v>
      </c>
      <c r="E1541" s="10">
        <f>VLOOKUP(A1541,home!$A$2:$E$405,3,FALSE)</f>
        <v>1.8444444444444399</v>
      </c>
      <c r="F1541" s="10">
        <f>VLOOKUP(B1541,home!$B$2:$E$405,3,FALSE)</f>
        <v>1.19</v>
      </c>
      <c r="G1541" s="10">
        <f>VLOOKUP(C1541,away!$B$2:$E$405,4,FALSE)</f>
        <v>1.81</v>
      </c>
      <c r="H1541" s="10">
        <f>VLOOKUP(A1541,away!$A$2:$E$405,3,FALSE)</f>
        <v>1.24444444444444</v>
      </c>
      <c r="I1541" s="10">
        <f>VLOOKUP(C1541,away!$B$2:$E$405,3,FALSE)</f>
        <v>0.45</v>
      </c>
      <c r="J1541" s="10">
        <f>VLOOKUP(B1541,home!$B$2:$E$405,4,FALSE)</f>
        <v>0.96</v>
      </c>
      <c r="K1541" s="12">
        <f t="shared" si="1904"/>
        <v>3.9727488888888796</v>
      </c>
      <c r="L1541" s="12">
        <f t="shared" si="1905"/>
        <v>0.53759999999999808</v>
      </c>
      <c r="M1541" s="13">
        <f t="shared" si="1906"/>
        <v>1.0994623604564232E-2</v>
      </c>
      <c r="N1541" s="13">
        <f t="shared" si="1907"/>
        <v>4.3678878708784008E-2</v>
      </c>
      <c r="O1541" s="13">
        <f t="shared" si="1908"/>
        <v>5.9107096498137099E-3</v>
      </c>
      <c r="P1541" s="13">
        <f t="shared" si="1909"/>
        <v>2.3481765193842197E-2</v>
      </c>
      <c r="Q1541" s="13">
        <f t="shared" si="1910"/>
        <v>8.67626084291169E-2</v>
      </c>
      <c r="R1541" s="13">
        <f t="shared" si="1911"/>
        <v>1.5887987538699196E-3</v>
      </c>
      <c r="S1541" s="13">
        <f t="shared" si="1912"/>
        <v>1.2537793844753295E-2</v>
      </c>
      <c r="T1541" s="13">
        <f t="shared" si="1913"/>
        <v>4.6643578291493078E-2</v>
      </c>
      <c r="U1541" s="13">
        <f t="shared" si="1914"/>
        <v>6.3118984841047604E-3</v>
      </c>
      <c r="V1541" s="13">
        <f t="shared" si="1915"/>
        <v>2.9752878588674495E-3</v>
      </c>
      <c r="W1541" s="13">
        <f t="shared" si="1916"/>
        <v>0.11489535207795837</v>
      </c>
      <c r="X1541" s="13">
        <f t="shared" si="1917"/>
        <v>6.176774127711019E-2</v>
      </c>
      <c r="Y1541" s="13">
        <f t="shared" si="1918"/>
        <v>1.6603168855287162E-2</v>
      </c>
      <c r="Z1541" s="13">
        <f t="shared" si="1919"/>
        <v>2.8471273669348861E-4</v>
      </c>
      <c r="AA1541" s="13">
        <f t="shared" si="1920"/>
        <v>1.1310922083515693E-3</v>
      </c>
      <c r="AB1541" s="13">
        <f t="shared" si="1921"/>
        <v>2.2467726569797828E-3</v>
      </c>
      <c r="AC1541" s="13">
        <f t="shared" si="1922"/>
        <v>3.9715440359079033E-4</v>
      </c>
      <c r="AD1541" s="13">
        <f t="shared" si="1923"/>
        <v>0.11411259557655143</v>
      </c>
      <c r="AE1541" s="13">
        <f t="shared" si="1924"/>
        <v>6.1346931381953823E-2</v>
      </c>
      <c r="AF1541" s="13">
        <f t="shared" si="1925"/>
        <v>1.6490055155469131E-2</v>
      </c>
      <c r="AG1541" s="13">
        <f t="shared" si="1926"/>
        <v>2.9550178838600579E-3</v>
      </c>
      <c r="AH1541" s="13">
        <f t="shared" si="1927"/>
        <v>3.8265391811604727E-5</v>
      </c>
      <c r="AI1541" s="13">
        <f t="shared" si="1928"/>
        <v>1.5201879280245034E-4</v>
      </c>
      <c r="AJ1541" s="13">
        <f t="shared" si="1929"/>
        <v>3.0196624509808167E-4</v>
      </c>
      <c r="AK1541" s="13">
        <f t="shared" si="1930"/>
        <v>3.9987868823178368E-4</v>
      </c>
      <c r="AL1541" s="13">
        <f t="shared" si="1931"/>
        <v>3.392889756388892E-5</v>
      </c>
      <c r="AM1541" s="13">
        <f t="shared" si="1932"/>
        <v>9.0668137456994133E-2</v>
      </c>
      <c r="AN1541" s="13">
        <f t="shared" si="1933"/>
        <v>4.8743190696879872E-2</v>
      </c>
      <c r="AO1541" s="13">
        <f t="shared" si="1934"/>
        <v>1.3102169659321263E-2</v>
      </c>
      <c r="AP1541" s="13">
        <f t="shared" si="1935"/>
        <v>2.3479088029503626E-3</v>
      </c>
      <c r="AQ1541" s="13">
        <f t="shared" si="1936"/>
        <v>3.1555894311652755E-4</v>
      </c>
      <c r="AR1541" s="13">
        <f t="shared" si="1937"/>
        <v>4.1142949275837256E-6</v>
      </c>
      <c r="AS1541" s="13">
        <f t="shared" si="1938"/>
        <v>1.6345060602119399E-5</v>
      </c>
      <c r="AT1541" s="13">
        <f t="shared" si="1939"/>
        <v>3.2467410672945628E-5</v>
      </c>
      <c r="AU1541" s="13">
        <f t="shared" si="1940"/>
        <v>4.2994956558681225E-5</v>
      </c>
      <c r="AV1541" s="13">
        <f t="shared" si="1941"/>
        <v>4.2702041474081621E-5</v>
      </c>
      <c r="AW1541" s="13">
        <f t="shared" si="1942"/>
        <v>2.0128787854659129E-6</v>
      </c>
      <c r="AX1541" s="13">
        <f t="shared" si="1943"/>
        <v>6.0033623723316269E-2</v>
      </c>
      <c r="AY1541" s="13">
        <f t="shared" si="1944"/>
        <v>3.2274076113654709E-2</v>
      </c>
      <c r="AZ1541" s="13">
        <f t="shared" si="1945"/>
        <v>8.6752716593503556E-3</v>
      </c>
      <c r="BA1541" s="13">
        <f t="shared" si="1946"/>
        <v>1.5546086813555784E-3</v>
      </c>
      <c r="BB1541" s="13">
        <f t="shared" si="1947"/>
        <v>2.0893940677418896E-4</v>
      </c>
      <c r="BC1541" s="13">
        <f t="shared" si="1948"/>
        <v>2.2465165016360716E-5</v>
      </c>
      <c r="BD1541" s="13">
        <f t="shared" si="1949"/>
        <v>3.6864082551150046E-7</v>
      </c>
      <c r="BE1541" s="13">
        <f t="shared" si="1950"/>
        <v>1.464517429949893E-6</v>
      </c>
      <c r="BF1541" s="13">
        <f t="shared" si="1951"/>
        <v>2.9090799962959178E-6</v>
      </c>
      <c r="BG1541" s="13">
        <f t="shared" si="1952"/>
        <v>3.8523481076578241E-6</v>
      </c>
      <c r="BH1541" s="13">
        <f t="shared" si="1953"/>
        <v>3.8261029160776997E-6</v>
      </c>
      <c r="BI1541" s="13">
        <f t="shared" si="1954"/>
        <v>3.0400292217244361E-6</v>
      </c>
      <c r="BJ1541" s="14">
        <f t="shared" si="1955"/>
        <v>0.82320187794631361</v>
      </c>
      <c r="BK1541" s="14">
        <f t="shared" si="1956"/>
        <v>8.2694629916836557E-2</v>
      </c>
      <c r="BL1541" s="14">
        <f t="shared" si="1957"/>
        <v>1.823548535379629E-2</v>
      </c>
      <c r="BM1541" s="14">
        <f t="shared" si="1958"/>
        <v>0.71972725837877982</v>
      </c>
      <c r="BN1541" s="14">
        <f t="shared" si="1959"/>
        <v>0.17241738433999096</v>
      </c>
    </row>
    <row r="1542" spans="1:66" x14ac:dyDescent="0.25">
      <c r="A1542" t="s">
        <v>13</v>
      </c>
      <c r="B1542" t="s">
        <v>48</v>
      </c>
      <c r="C1542" t="s">
        <v>15</v>
      </c>
      <c r="D1542" s="11">
        <v>44470</v>
      </c>
      <c r="E1542" s="10">
        <f>VLOOKUP(A1542,home!$A$2:$E$405,3,FALSE)</f>
        <v>1.8444444444444399</v>
      </c>
      <c r="F1542" s="10">
        <f>VLOOKUP(B1542,home!$B$2:$E$405,3,FALSE)</f>
        <v>0.27</v>
      </c>
      <c r="G1542" s="10">
        <f>VLOOKUP(C1542,away!$B$2:$E$405,4,FALSE)</f>
        <v>0.54</v>
      </c>
      <c r="H1542" s="10">
        <f>VLOOKUP(A1542,away!$A$2:$E$405,3,FALSE)</f>
        <v>1.24444444444444</v>
      </c>
      <c r="I1542" s="10">
        <f>VLOOKUP(C1542,away!$B$2:$E$405,3,FALSE)</f>
        <v>1.52</v>
      </c>
      <c r="J1542" s="10">
        <f>VLOOKUP(B1542,home!$B$2:$E$405,4,FALSE)</f>
        <v>1.34</v>
      </c>
      <c r="K1542" s="12">
        <f t="shared" si="1904"/>
        <v>0.26891999999999938</v>
      </c>
      <c r="L1542" s="12">
        <f t="shared" si="1905"/>
        <v>2.5346844444444354</v>
      </c>
      <c r="M1542" s="13">
        <f t="shared" si="1906"/>
        <v>6.0591270681404998E-2</v>
      </c>
      <c r="N1542" s="13">
        <f t="shared" si="1907"/>
        <v>1.6294204511643397E-2</v>
      </c>
      <c r="O1542" s="13">
        <f t="shared" si="1908"/>
        <v>0.15357975126527942</v>
      </c>
      <c r="P1542" s="13">
        <f t="shared" si="1909"/>
        <v>4.1300666710258858E-2</v>
      </c>
      <c r="Q1542" s="13">
        <f t="shared" si="1910"/>
        <v>2.1909187386355659E-3</v>
      </c>
      <c r="R1542" s="13">
        <f t="shared" si="1911"/>
        <v>0.19463810325687475</v>
      </c>
      <c r="S1542" s="13">
        <f t="shared" si="1912"/>
        <v>7.0379159057451677E-3</v>
      </c>
      <c r="T1542" s="13">
        <f t="shared" si="1913"/>
        <v>5.5532876458613926E-3</v>
      </c>
      <c r="U1542" s="13">
        <f t="shared" si="1914"/>
        <v>5.2342078727838644E-2</v>
      </c>
      <c r="V1542" s="13">
        <f t="shared" si="1915"/>
        <v>5.3302621151189711E-4</v>
      </c>
      <c r="W1542" s="13">
        <f t="shared" si="1916"/>
        <v>1.9639395573129172E-4</v>
      </c>
      <c r="X1542" s="13">
        <f t="shared" si="1917"/>
        <v>4.9779670457501422E-4</v>
      </c>
      <c r="Y1542" s="13">
        <f t="shared" si="1918"/>
        <v>6.3087878179099552E-4</v>
      </c>
      <c r="Z1542" s="13">
        <f t="shared" si="1919"/>
        <v>0.16444872420712339</v>
      </c>
      <c r="AA1542" s="13">
        <f t="shared" si="1920"/>
        <v>4.4223550913779525E-2</v>
      </c>
      <c r="AB1542" s="13">
        <f t="shared" si="1921"/>
        <v>5.9462986558667811E-3</v>
      </c>
      <c r="AC1542" s="13">
        <f t="shared" si="1922"/>
        <v>2.2707827445596915E-5</v>
      </c>
      <c r="AD1542" s="13">
        <f t="shared" si="1923"/>
        <v>1.3203565643814711E-5</v>
      </c>
      <c r="AE1542" s="13">
        <f t="shared" si="1924"/>
        <v>3.3466872448578125E-5</v>
      </c>
      <c r="AF1542" s="13">
        <f t="shared" si="1925"/>
        <v>4.2413980499808524E-5</v>
      </c>
      <c r="AG1542" s="13">
        <f t="shared" si="1926"/>
        <v>3.5835352199944758E-5</v>
      </c>
      <c r="AH1542" s="13">
        <f t="shared" si="1927"/>
        <v>0.10420640578913218</v>
      </c>
      <c r="AI1542" s="13">
        <f t="shared" si="1928"/>
        <v>2.8023186644813364E-2</v>
      </c>
      <c r="AJ1542" s="13">
        <f t="shared" si="1929"/>
        <v>3.7679976762615961E-3</v>
      </c>
      <c r="AK1542" s="13">
        <f t="shared" si="1930"/>
        <v>3.3776331170008879E-4</v>
      </c>
      <c r="AL1542" s="13">
        <f t="shared" si="1931"/>
        <v>6.191310414834957E-7</v>
      </c>
      <c r="AM1542" s="13">
        <f t="shared" si="1932"/>
        <v>7.1014057458692924E-7</v>
      </c>
      <c r="AN1542" s="13">
        <f t="shared" si="1933"/>
        <v>1.7999822677743229E-6</v>
      </c>
      <c r="AO1542" s="13">
        <f t="shared" si="1934"/>
        <v>2.2811935272016982E-6</v>
      </c>
      <c r="AP1542" s="13">
        <f t="shared" si="1935"/>
        <v>1.9273685827218259E-6</v>
      </c>
      <c r="AQ1542" s="13">
        <f t="shared" si="1936"/>
        <v>1.2213177913339825E-6</v>
      </c>
      <c r="AR1542" s="13">
        <f t="shared" si="1937"/>
        <v>5.2826071153035545E-2</v>
      </c>
      <c r="AS1542" s="13">
        <f t="shared" si="1938"/>
        <v>1.4205987054474289E-2</v>
      </c>
      <c r="AT1542" s="13">
        <f t="shared" si="1939"/>
        <v>1.9101370193446083E-3</v>
      </c>
      <c r="AU1542" s="13">
        <f t="shared" si="1940"/>
        <v>1.7122468241405033E-4</v>
      </c>
      <c r="AV1542" s="13">
        <f t="shared" si="1941"/>
        <v>1.1511435398696577E-5</v>
      </c>
      <c r="AW1542" s="13">
        <f t="shared" si="1942"/>
        <v>1.1722684594809083E-8</v>
      </c>
      <c r="AX1542" s="13">
        <f t="shared" si="1943"/>
        <v>3.1828500552986068E-8</v>
      </c>
      <c r="AY1542" s="13">
        <f t="shared" si="1944"/>
        <v>8.0675205241644896E-8</v>
      </c>
      <c r="AZ1542" s="13">
        <f t="shared" si="1945"/>
        <v>1.0224309388917978E-7</v>
      </c>
      <c r="BA1542" s="13">
        <f t="shared" si="1946"/>
        <v>8.638465987759196E-8</v>
      </c>
      <c r="BB1542" s="13">
        <f t="shared" si="1947"/>
        <v>5.4739463407588916E-8</v>
      </c>
      <c r="BC1542" s="13">
        <f t="shared" si="1948"/>
        <v>2.7749453279290186E-8</v>
      </c>
      <c r="BD1542" s="13">
        <f t="shared" si="1949"/>
        <v>2.2316236802119031E-2</v>
      </c>
      <c r="BE1542" s="13">
        <f t="shared" si="1950"/>
        <v>6.0012824008258371E-3</v>
      </c>
      <c r="BF1542" s="13">
        <f t="shared" si="1951"/>
        <v>8.0693243161504015E-4</v>
      </c>
      <c r="BG1542" s="13">
        <f t="shared" si="1952"/>
        <v>7.2333423169972046E-5</v>
      </c>
      <c r="BH1542" s="13">
        <f t="shared" si="1953"/>
        <v>4.8629760397172089E-6</v>
      </c>
      <c r="BI1542" s="13">
        <f t="shared" si="1954"/>
        <v>2.6155030332014992E-7</v>
      </c>
      <c r="BJ1542" s="14">
        <f t="shared" si="1955"/>
        <v>2.5496723732149673E-2</v>
      </c>
      <c r="BK1542" s="14">
        <f t="shared" si="1956"/>
        <v>0.10948628714261323</v>
      </c>
      <c r="BL1542" s="14">
        <f t="shared" si="1957"/>
        <v>0.68539197717028633</v>
      </c>
      <c r="BM1542" s="14">
        <f t="shared" si="1958"/>
        <v>0.51622872813555509</v>
      </c>
      <c r="BN1542" s="14">
        <f t="shared" si="1959"/>
        <v>0.46859491516409701</v>
      </c>
    </row>
    <row r="1543" spans="1:66" x14ac:dyDescent="0.25">
      <c r="A1543" t="s">
        <v>13</v>
      </c>
      <c r="B1543" t="s">
        <v>46</v>
      </c>
      <c r="C1543" t="s">
        <v>228</v>
      </c>
      <c r="D1543" s="11">
        <v>44470</v>
      </c>
      <c r="E1543" s="10">
        <f>VLOOKUP(A1543,home!$A$2:$E$405,3,FALSE)</f>
        <v>1.8444444444444399</v>
      </c>
      <c r="F1543" s="10">
        <f>VLOOKUP(B1543,home!$B$2:$E$405,3,FALSE)</f>
        <v>0.68</v>
      </c>
      <c r="G1543" s="10">
        <f>VLOOKUP(C1543,away!$B$2:$E$405,4,FALSE)</f>
        <v>0.33</v>
      </c>
      <c r="H1543" s="10">
        <f>VLOOKUP(A1543,away!$A$2:$E$405,3,FALSE)</f>
        <v>1.24444444444444</v>
      </c>
      <c r="I1543" s="10">
        <f>VLOOKUP(C1543,away!$B$2:$E$405,3,FALSE)</f>
        <v>0.76</v>
      </c>
      <c r="J1543" s="10">
        <f>VLOOKUP(B1543,home!$B$2:$E$405,4,FALSE)</f>
        <v>1</v>
      </c>
      <c r="K1543" s="12">
        <f t="shared" si="1904"/>
        <v>0.41389333333333239</v>
      </c>
      <c r="L1543" s="12">
        <f t="shared" si="1905"/>
        <v>0.94577777777777439</v>
      </c>
      <c r="M1543" s="13">
        <f t="shared" si="1906"/>
        <v>0.25674520371406129</v>
      </c>
      <c r="N1543" s="13">
        <f t="shared" si="1907"/>
        <v>0.10626512818255829</v>
      </c>
      <c r="O1543" s="13">
        <f t="shared" si="1908"/>
        <v>0.24282390822378691</v>
      </c>
      <c r="P1543" s="13">
        <f t="shared" si="1909"/>
        <v>0.10050319678777034</v>
      </c>
      <c r="Q1543" s="13">
        <f t="shared" si="1910"/>
        <v>2.1991214060286451E-2</v>
      </c>
      <c r="R1543" s="13">
        <f t="shared" si="1911"/>
        <v>0.11482872815560367</v>
      </c>
      <c r="S1543" s="13">
        <f t="shared" si="1912"/>
        <v>9.8355221620914039E-3</v>
      </c>
      <c r="T1543" s="13">
        <f t="shared" si="1913"/>
        <v>2.0798801564573068E-2</v>
      </c>
      <c r="U1543" s="13">
        <f t="shared" si="1914"/>
        <v>4.7526845058749878E-2</v>
      </c>
      <c r="V1543" s="13">
        <f t="shared" si="1915"/>
        <v>4.2779179299924365E-4</v>
      </c>
      <c r="W1543" s="13">
        <f t="shared" si="1916"/>
        <v>3.0340056304862693E-3</v>
      </c>
      <c r="X1543" s="13">
        <f t="shared" si="1917"/>
        <v>2.8694951029665594E-3</v>
      </c>
      <c r="Y1543" s="13">
        <f t="shared" si="1918"/>
        <v>1.3569523509139589E-3</v>
      </c>
      <c r="Z1543" s="13">
        <f t="shared" si="1919"/>
        <v>3.6200819780018344E-2</v>
      </c>
      <c r="AA1543" s="13">
        <f t="shared" si="1920"/>
        <v>1.4983277968151023E-2</v>
      </c>
      <c r="AB1543" s="13">
        <f t="shared" si="1921"/>
        <v>3.1007394312489536E-3</v>
      </c>
      <c r="AC1543" s="13">
        <f t="shared" si="1922"/>
        <v>1.0466223451801863E-5</v>
      </c>
      <c r="AD1543" s="13">
        <f t="shared" si="1923"/>
        <v>3.1393867593851511E-4</v>
      </c>
      <c r="AE1543" s="13">
        <f t="shared" si="1924"/>
        <v>2.9691622328762574E-4</v>
      </c>
      <c r="AF1543" s="13">
        <f t="shared" si="1925"/>
        <v>1.4040838292357001E-4</v>
      </c>
      <c r="AG1543" s="13">
        <f t="shared" si="1926"/>
        <v>4.4265042794274964E-5</v>
      </c>
      <c r="AH1543" s="13">
        <f t="shared" si="1927"/>
        <v>8.5594827213198599E-3</v>
      </c>
      <c r="AI1543" s="13">
        <f t="shared" si="1928"/>
        <v>3.5427128351361394E-3</v>
      </c>
      <c r="AJ1543" s="13">
        <f t="shared" si="1929"/>
        <v>7.3315261218863869E-4</v>
      </c>
      <c r="AK1543" s="13">
        <f t="shared" si="1930"/>
        <v>1.0114899283359857E-4</v>
      </c>
      <c r="AL1543" s="13">
        <f t="shared" si="1931"/>
        <v>1.6388059445468209E-7</v>
      </c>
      <c r="AM1543" s="13">
        <f t="shared" si="1932"/>
        <v>2.5987425009288983E-5</v>
      </c>
      <c r="AN1543" s="13">
        <f t="shared" si="1933"/>
        <v>2.4578329075451897E-5</v>
      </c>
      <c r="AO1543" s="13">
        <f t="shared" si="1934"/>
        <v>1.1622818727235874E-5</v>
      </c>
      <c r="AP1543" s="13">
        <f t="shared" si="1935"/>
        <v>3.6642012224530157E-6</v>
      </c>
      <c r="AQ1543" s="13">
        <f t="shared" si="1936"/>
        <v>8.6638002237555422E-7</v>
      </c>
      <c r="AR1543" s="13">
        <f t="shared" si="1937"/>
        <v>1.6190737094194316E-3</v>
      </c>
      <c r="AS1543" s="13">
        <f t="shared" si="1938"/>
        <v>6.7012381450397166E-4</v>
      </c>
      <c r="AT1543" s="13">
        <f t="shared" si="1939"/>
        <v>1.3867988966554829E-4</v>
      </c>
      <c r="AU1543" s="13">
        <f t="shared" si="1940"/>
        <v>1.9132893933324183E-5</v>
      </c>
      <c r="AV1543" s="13">
        <f t="shared" si="1941"/>
        <v>1.9797443115941595E-6</v>
      </c>
      <c r="AW1543" s="13">
        <f t="shared" si="1942"/>
        <v>1.7819789377771816E-9</v>
      </c>
      <c r="AX1543" s="13">
        <f t="shared" si="1943"/>
        <v>1.7926703269741035E-6</v>
      </c>
      <c r="AY1543" s="13">
        <f t="shared" si="1944"/>
        <v>1.6954677581337239E-6</v>
      </c>
      <c r="AZ1543" s="13">
        <f t="shared" si="1945"/>
        <v>8.0176786429078905E-7</v>
      </c>
      <c r="BA1543" s="13">
        <f t="shared" si="1946"/>
        <v>2.5276474299419163E-7</v>
      </c>
      <c r="BB1543" s="13">
        <f t="shared" si="1947"/>
        <v>5.9764819232404186E-8</v>
      </c>
      <c r="BC1543" s="13">
        <f t="shared" si="1948"/>
        <v>1.130484758458273E-8</v>
      </c>
      <c r="BD1543" s="13">
        <f t="shared" si="1949"/>
        <v>2.5521398915885455E-4</v>
      </c>
      <c r="BE1543" s="13">
        <f t="shared" si="1950"/>
        <v>1.0563136868625525E-4</v>
      </c>
      <c r="BF1543" s="13">
        <f t="shared" si="1951"/>
        <v>2.1860059645058191E-5</v>
      </c>
      <c r="BG1543" s="13">
        <f t="shared" si="1952"/>
        <v>3.0159109844528664E-6</v>
      </c>
      <c r="BH1543" s="13">
        <f t="shared" si="1953"/>
        <v>3.1206636259795216E-7</v>
      </c>
      <c r="BI1543" s="13">
        <f t="shared" si="1954"/>
        <v>2.5832437407374967E-8</v>
      </c>
      <c r="BJ1543" s="14">
        <f t="shared" si="1955"/>
        <v>0.15718245811114456</v>
      </c>
      <c r="BK1543" s="14">
        <f t="shared" si="1956"/>
        <v>0.36752404002872657</v>
      </c>
      <c r="BL1543" s="14">
        <f t="shared" si="1957"/>
        <v>0.43903504527812715</v>
      </c>
      <c r="BM1543" s="14">
        <f t="shared" si="1958"/>
        <v>0.15678329038817052</v>
      </c>
      <c r="BN1543" s="14">
        <f t="shared" si="1959"/>
        <v>0.84315737912406685</v>
      </c>
    </row>
    <row r="1544" spans="1:66" x14ac:dyDescent="0.25">
      <c r="A1544" t="s">
        <v>13</v>
      </c>
      <c r="B1544" t="s">
        <v>44</v>
      </c>
      <c r="C1544" t="s">
        <v>14</v>
      </c>
      <c r="D1544" s="11">
        <v>44470</v>
      </c>
      <c r="E1544" s="10">
        <f>VLOOKUP(A1544,home!$A$2:$E$405,3,FALSE)</f>
        <v>1.8444444444444399</v>
      </c>
      <c r="F1544" s="10">
        <f>VLOOKUP(B1544,home!$B$2:$E$405,3,FALSE)</f>
        <v>0.98</v>
      </c>
      <c r="G1544" s="10">
        <f>VLOOKUP(C1544,away!$B$2:$E$405,4,FALSE)</f>
        <v>1.08</v>
      </c>
      <c r="H1544" s="10">
        <f>VLOOKUP(A1544,away!$A$2:$E$405,3,FALSE)</f>
        <v>1.24444444444444</v>
      </c>
      <c r="I1544" s="10">
        <f>VLOOKUP(C1544,away!$B$2:$E$405,3,FALSE)</f>
        <v>0.95</v>
      </c>
      <c r="J1544" s="10">
        <f>VLOOKUP(B1544,home!$B$2:$E$405,4,FALSE)</f>
        <v>0.48</v>
      </c>
      <c r="K1544" s="12">
        <f t="shared" si="1904"/>
        <v>1.9521599999999955</v>
      </c>
      <c r="L1544" s="12">
        <f t="shared" si="1905"/>
        <v>0.56746666666666468</v>
      </c>
      <c r="M1544" s="13">
        <f t="shared" si="1906"/>
        <v>8.0489650610557892E-2</v>
      </c>
      <c r="N1544" s="13">
        <f t="shared" si="1907"/>
        <v>0.1571286763359063</v>
      </c>
      <c r="O1544" s="13">
        <f t="shared" si="1908"/>
        <v>4.5675193733137755E-2</v>
      </c>
      <c r="P1544" s="13">
        <f t="shared" si="1909"/>
        <v>8.9165286198081964E-2</v>
      </c>
      <c r="Q1544" s="13">
        <f t="shared" si="1910"/>
        <v>0.1533701583979511</v>
      </c>
      <c r="R1544" s="13">
        <f t="shared" si="1911"/>
        <v>1.2959574968548907E-2</v>
      </c>
      <c r="S1544" s="13">
        <f t="shared" si="1912"/>
        <v>2.4694007870817512E-2</v>
      </c>
      <c r="T1544" s="13">
        <f t="shared" si="1913"/>
        <v>8.703245255222368E-2</v>
      </c>
      <c r="U1544" s="13">
        <f t="shared" si="1914"/>
        <v>2.5299163870602371E-2</v>
      </c>
      <c r="V1544" s="13">
        <f t="shared" si="1915"/>
        <v>3.0395188318234614E-3</v>
      </c>
      <c r="W1544" s="13">
        <f t="shared" si="1916"/>
        <v>9.9801029472714547E-2</v>
      </c>
      <c r="X1544" s="13">
        <f t="shared" si="1917"/>
        <v>5.6633757524782877E-2</v>
      </c>
      <c r="Y1544" s="13">
        <f t="shared" si="1918"/>
        <v>1.6068884801698338E-2</v>
      </c>
      <c r="Z1544" s="13">
        <f t="shared" si="1919"/>
        <v>2.4513756029397311E-3</v>
      </c>
      <c r="AA1544" s="13">
        <f t="shared" si="1920"/>
        <v>4.7854773970348128E-3</v>
      </c>
      <c r="AB1544" s="13">
        <f t="shared" si="1921"/>
        <v>4.6710087776977308E-3</v>
      </c>
      <c r="AC1544" s="13">
        <f t="shared" si="1922"/>
        <v>2.1044597386757764E-4</v>
      </c>
      <c r="AD1544" s="13">
        <f t="shared" si="1923"/>
        <v>4.8706894423863473E-2</v>
      </c>
      <c r="AE1544" s="13">
        <f t="shared" si="1924"/>
        <v>2.7639539022394959E-2</v>
      </c>
      <c r="AF1544" s="13">
        <f t="shared" si="1925"/>
        <v>7.8422585386208367E-3</v>
      </c>
      <c r="AG1544" s="13">
        <f t="shared" si="1926"/>
        <v>1.4834067706831181E-3</v>
      </c>
      <c r="AH1544" s="13">
        <f t="shared" si="1927"/>
        <v>3.4776848553704864E-4</v>
      </c>
      <c r="AI1544" s="13">
        <f t="shared" si="1928"/>
        <v>6.7889972672600322E-4</v>
      </c>
      <c r="AJ1544" s="13">
        <f t="shared" si="1929"/>
        <v>6.6266044526271583E-4</v>
      </c>
      <c r="AK1544" s="13">
        <f t="shared" si="1930"/>
        <v>4.3120640494135362E-4</v>
      </c>
      <c r="AL1544" s="13">
        <f t="shared" si="1931"/>
        <v>9.3251618546224828E-6</v>
      </c>
      <c r="AM1544" s="13">
        <f t="shared" si="1932"/>
        <v>1.9016730203697811E-2</v>
      </c>
      <c r="AN1544" s="13">
        <f t="shared" si="1933"/>
        <v>1.0791360499591679E-2</v>
      </c>
      <c r="AO1544" s="13">
        <f t="shared" si="1934"/>
        <v>3.0618686857508013E-3</v>
      </c>
      <c r="AP1544" s="13">
        <f t="shared" si="1935"/>
        <v>5.7916947229134951E-4</v>
      </c>
      <c r="AQ1544" s="13">
        <f t="shared" si="1936"/>
        <v>8.2164842469065831E-5</v>
      </c>
      <c r="AR1544" s="13">
        <f t="shared" si="1937"/>
        <v>3.9469404651884657E-5</v>
      </c>
      <c r="AS1544" s="13">
        <f t="shared" si="1938"/>
        <v>7.7050592985222953E-5</v>
      </c>
      <c r="AT1544" s="13">
        <f t="shared" si="1939"/>
        <v>7.5207542801016266E-5</v>
      </c>
      <c r="AU1544" s="13">
        <f t="shared" si="1940"/>
        <v>4.8939052251477207E-5</v>
      </c>
      <c r="AV1544" s="13">
        <f t="shared" si="1941"/>
        <v>2.3884215060810872E-5</v>
      </c>
      <c r="AW1544" s="13">
        <f t="shared" si="1942"/>
        <v>2.8695225594002053E-7</v>
      </c>
      <c r="AX1544" s="13">
        <f t="shared" si="1943"/>
        <v>6.1872833390751092E-3</v>
      </c>
      <c r="AY1544" s="13">
        <f t="shared" si="1944"/>
        <v>3.5110770521471425E-3</v>
      </c>
      <c r="AZ1544" s="13">
        <f t="shared" si="1945"/>
        <v>9.9620959559587911E-4</v>
      </c>
      <c r="BA1544" s="13">
        <f t="shared" si="1946"/>
        <v>1.8843857950471318E-4</v>
      </c>
      <c r="BB1544" s="13">
        <f t="shared" si="1947"/>
        <v>2.6733153145735219E-5</v>
      </c>
      <c r="BC1544" s="13">
        <f t="shared" si="1948"/>
        <v>3.0340346610199662E-6</v>
      </c>
      <c r="BD1544" s="13">
        <f t="shared" si="1949"/>
        <v>3.7329285821871197E-6</v>
      </c>
      <c r="BE1544" s="13">
        <f t="shared" si="1950"/>
        <v>7.2872738610023891E-6</v>
      </c>
      <c r="BF1544" s="13">
        <f t="shared" si="1951"/>
        <v>7.1129622702471982E-6</v>
      </c>
      <c r="BG1544" s="13">
        <f t="shared" si="1952"/>
        <v>4.6285468084952477E-6</v>
      </c>
      <c r="BH1544" s="13">
        <f t="shared" si="1953"/>
        <v>2.2589159844180142E-6</v>
      </c>
      <c r="BI1544" s="13">
        <f t="shared" si="1954"/>
        <v>8.8195308562829172E-7</v>
      </c>
      <c r="BJ1544" s="14">
        <f t="shared" si="1955"/>
        <v>0.70015112729876938</v>
      </c>
      <c r="BK1544" s="14">
        <f t="shared" si="1956"/>
        <v>0.20111931169915018</v>
      </c>
      <c r="BL1544" s="14">
        <f t="shared" si="1957"/>
        <v>9.5801407197831104E-2</v>
      </c>
      <c r="BM1544" s="14">
        <f t="shared" si="1958"/>
        <v>0.45722389145461551</v>
      </c>
      <c r="BN1544" s="14">
        <f t="shared" si="1959"/>
        <v>0.53878854024418388</v>
      </c>
    </row>
    <row r="1545" spans="1:66" x14ac:dyDescent="0.25">
      <c r="A1545" t="s">
        <v>13</v>
      </c>
      <c r="B1545" t="s">
        <v>53</v>
      </c>
      <c r="C1545" t="s">
        <v>47</v>
      </c>
      <c r="D1545" s="11">
        <v>44470</v>
      </c>
      <c r="E1545" s="10">
        <f>VLOOKUP(A1545,home!$A$2:$E$405,3,FALSE)</f>
        <v>1.8444444444444399</v>
      </c>
      <c r="F1545" s="10">
        <f>VLOOKUP(B1545,home!$B$2:$E$405,3,FALSE)</f>
        <v>1.3</v>
      </c>
      <c r="G1545" s="10">
        <f>VLOOKUP(C1545,away!$B$2:$E$405,4,FALSE)</f>
        <v>1.08</v>
      </c>
      <c r="H1545" s="10">
        <f>VLOOKUP(A1545,away!$A$2:$E$405,3,FALSE)</f>
        <v>1.24444444444444</v>
      </c>
      <c r="I1545" s="10">
        <f>VLOOKUP(C1545,away!$B$2:$E$405,3,FALSE)</f>
        <v>0.76</v>
      </c>
      <c r="J1545" s="10">
        <f>VLOOKUP(B1545,home!$B$2:$E$405,4,FALSE)</f>
        <v>1.45</v>
      </c>
      <c r="K1545" s="12">
        <f t="shared" si="1904"/>
        <v>2.5895999999999941</v>
      </c>
      <c r="L1545" s="12">
        <f t="shared" si="1905"/>
        <v>1.3713777777777729</v>
      </c>
      <c r="M1545" s="13">
        <f t="shared" si="1906"/>
        <v>1.9044483911752268E-2</v>
      </c>
      <c r="N1545" s="13">
        <f t="shared" si="1907"/>
        <v>4.9317595537873564E-2</v>
      </c>
      <c r="O1545" s="13">
        <f t="shared" si="1908"/>
        <v>2.6117182025823374E-2</v>
      </c>
      <c r="P1545" s="13">
        <f t="shared" si="1909"/>
        <v>6.7633054574072052E-2</v>
      </c>
      <c r="Q1545" s="13">
        <f t="shared" si="1910"/>
        <v>6.3856422702438548E-2</v>
      </c>
      <c r="R1545" s="13">
        <f t="shared" si="1911"/>
        <v>1.790826152419563E-2</v>
      </c>
      <c r="S1545" s="13">
        <f t="shared" si="1912"/>
        <v>6.0046653038949939E-2</v>
      </c>
      <c r="T1545" s="13">
        <f t="shared" si="1913"/>
        <v>8.7571279062508306E-2</v>
      </c>
      <c r="U1545" s="13">
        <f t="shared" si="1914"/>
        <v>4.63752340430569E-2</v>
      </c>
      <c r="V1545" s="13">
        <f t="shared" si="1915"/>
        <v>2.3693874829478451E-2</v>
      </c>
      <c r="W1545" s="13">
        <f t="shared" si="1916"/>
        <v>5.5120864076744824E-2</v>
      </c>
      <c r="X1545" s="13">
        <f t="shared" si="1917"/>
        <v>7.5591528086756996E-2</v>
      </c>
      <c r="Y1545" s="13">
        <f t="shared" si="1918"/>
        <v>5.183227090322147E-2</v>
      </c>
      <c r="Z1545" s="13">
        <f t="shared" si="1919"/>
        <v>8.1863306309715288E-3</v>
      </c>
      <c r="AA1545" s="13">
        <f t="shared" si="1920"/>
        <v>2.1199321801963825E-2</v>
      </c>
      <c r="AB1545" s="13">
        <f t="shared" si="1921"/>
        <v>2.7448881869182699E-2</v>
      </c>
      <c r="AC1545" s="13">
        <f t="shared" si="1922"/>
        <v>5.2590330645047719E-3</v>
      </c>
      <c r="AD1545" s="13">
        <f t="shared" si="1923"/>
        <v>3.5685247403284541E-2</v>
      </c>
      <c r="AE1545" s="13">
        <f t="shared" si="1924"/>
        <v>4.8937955283366391E-2</v>
      </c>
      <c r="AF1545" s="13">
        <f t="shared" si="1925"/>
        <v>3.3556212182745522E-2</v>
      </c>
      <c r="AG1545" s="13">
        <f t="shared" si="1926"/>
        <v>1.5339414564604322E-2</v>
      </c>
      <c r="AH1545" s="13">
        <f t="shared" si="1927"/>
        <v>2.8066379772139632E-3</v>
      </c>
      <c r="AI1545" s="13">
        <f t="shared" si="1928"/>
        <v>7.2680697057932635E-3</v>
      </c>
      <c r="AJ1545" s="13">
        <f t="shared" si="1929"/>
        <v>9.4106966550610953E-3</v>
      </c>
      <c r="AK1545" s="13">
        <f t="shared" si="1930"/>
        <v>8.1233133526487193E-3</v>
      </c>
      <c r="AL1545" s="13">
        <f t="shared" si="1931"/>
        <v>7.4706034966693789E-4</v>
      </c>
      <c r="AM1545" s="13">
        <f t="shared" si="1932"/>
        <v>1.8482103335109083E-2</v>
      </c>
      <c r="AN1545" s="13">
        <f t="shared" si="1933"/>
        <v>2.5345945800361057E-2</v>
      </c>
      <c r="AO1545" s="13">
        <f t="shared" si="1934"/>
        <v>1.7379433413687514E-2</v>
      </c>
      <c r="AP1545" s="13">
        <f t="shared" si="1935"/>
        <v>7.9445895912998513E-3</v>
      </c>
      <c r="AQ1545" s="13">
        <f t="shared" si="1936"/>
        <v>2.7237584047683045E-3</v>
      </c>
      <c r="AR1545" s="13">
        <f t="shared" si="1937"/>
        <v>7.6979219044367769E-4</v>
      </c>
      <c r="AS1545" s="13">
        <f t="shared" si="1938"/>
        <v>1.9934538563729435E-3</v>
      </c>
      <c r="AT1545" s="13">
        <f t="shared" si="1939"/>
        <v>2.5811240532316814E-3</v>
      </c>
      <c r="AU1545" s="13">
        <f t="shared" si="1940"/>
        <v>2.2280262827495821E-3</v>
      </c>
      <c r="AV1545" s="13">
        <f t="shared" si="1941"/>
        <v>1.4424242154520771E-3</v>
      </c>
      <c r="AW1545" s="13">
        <f t="shared" si="1942"/>
        <v>7.3695841147020395E-5</v>
      </c>
      <c r="AX1545" s="13">
        <f t="shared" si="1943"/>
        <v>7.9768757994330593E-3</v>
      </c>
      <c r="AY1545" s="13">
        <f t="shared" si="1944"/>
        <v>1.0939310207435805E-2</v>
      </c>
      <c r="AZ1545" s="13">
        <f t="shared" si="1945"/>
        <v>7.5009634613475134E-3</v>
      </c>
      <c r="BA1545" s="13">
        <f t="shared" si="1946"/>
        <v>3.428884867605007E-3</v>
      </c>
      <c r="BB1545" s="13">
        <f t="shared" si="1947"/>
        <v>1.1755741274979974E-3</v>
      </c>
      <c r="BC1545" s="13">
        <f t="shared" si="1948"/>
        <v>3.2243124691624958E-4</v>
      </c>
      <c r="BD1545" s="13">
        <f t="shared" si="1949"/>
        <v>1.7594598391355569E-4</v>
      </c>
      <c r="BE1545" s="13">
        <f t="shared" si="1950"/>
        <v>4.5562971994254279E-4</v>
      </c>
      <c r="BF1545" s="13">
        <f t="shared" si="1951"/>
        <v>5.8994936138160312E-4</v>
      </c>
      <c r="BG1545" s="13">
        <f t="shared" si="1952"/>
        <v>5.092442887445986E-4</v>
      </c>
      <c r="BH1545" s="13">
        <f t="shared" si="1953"/>
        <v>3.2968475253325257E-4</v>
      </c>
      <c r="BI1545" s="13">
        <f t="shared" si="1954"/>
        <v>1.7075032703202175E-4</v>
      </c>
      <c r="BJ1545" s="14">
        <f t="shared" si="1955"/>
        <v>0.62002866005900603</v>
      </c>
      <c r="BK1545" s="14">
        <f t="shared" si="1956"/>
        <v>0.1873634699758602</v>
      </c>
      <c r="BL1545" s="14">
        <f t="shared" si="1957"/>
        <v>0.17790362398673701</v>
      </c>
      <c r="BM1545" s="14">
        <f t="shared" si="1958"/>
        <v>0.73873947001013041</v>
      </c>
      <c r="BN1545" s="14">
        <f t="shared" si="1959"/>
        <v>0.24387700027615544</v>
      </c>
    </row>
    <row r="1546" spans="1:66" x14ac:dyDescent="0.25">
      <c r="A1546" t="s">
        <v>13</v>
      </c>
      <c r="B1546" t="s">
        <v>51</v>
      </c>
      <c r="C1546" t="s">
        <v>54</v>
      </c>
      <c r="D1546" s="11">
        <v>44470</v>
      </c>
      <c r="E1546" s="10">
        <f>VLOOKUP(A1546,home!$A$2:$E$405,3,FALSE)</f>
        <v>1.8444444444444399</v>
      </c>
      <c r="F1546" s="10">
        <f>VLOOKUP(B1546,home!$B$2:$E$405,3,FALSE)</f>
        <v>0.43</v>
      </c>
      <c r="G1546" s="10">
        <f>VLOOKUP(C1546,away!$B$2:$E$405,4,FALSE)</f>
        <v>0.98</v>
      </c>
      <c r="H1546" s="10">
        <f>VLOOKUP(A1546,away!$A$2:$E$405,3,FALSE)</f>
        <v>1.24444444444444</v>
      </c>
      <c r="I1546" s="10">
        <f>VLOOKUP(C1546,away!$B$2:$E$405,3,FALSE)</f>
        <v>0.43</v>
      </c>
      <c r="J1546" s="10">
        <f>VLOOKUP(B1546,home!$B$2:$E$405,4,FALSE)</f>
        <v>0.96</v>
      </c>
      <c r="K1546" s="12">
        <f t="shared" si="1904"/>
        <v>0.77724888888888688</v>
      </c>
      <c r="L1546" s="12">
        <f t="shared" si="1905"/>
        <v>0.51370666666666487</v>
      </c>
      <c r="M1546" s="13">
        <f t="shared" si="1906"/>
        <v>0.27500787219667716</v>
      </c>
      <c r="N1546" s="13">
        <f t="shared" si="1907"/>
        <v>0.21374956310056431</v>
      </c>
      <c r="O1546" s="13">
        <f t="shared" si="1908"/>
        <v>0.14127337733324719</v>
      </c>
      <c r="P1546" s="13">
        <f t="shared" si="1909"/>
        <v>0.10980457556184683</v>
      </c>
      <c r="Q1546" s="13">
        <f t="shared" si="1910"/>
        <v>8.3068305210199297E-2</v>
      </c>
      <c r="R1546" s="13">
        <f t="shared" si="1911"/>
        <v>3.6286537879302187E-2</v>
      </c>
      <c r="S1546" s="13">
        <f t="shared" si="1912"/>
        <v>1.0960636070169023E-2</v>
      </c>
      <c r="T1546" s="13">
        <f t="shared" si="1913"/>
        <v>4.2672742175180634E-2</v>
      </c>
      <c r="U1546" s="13">
        <f t="shared" si="1914"/>
        <v>2.8203671248312127E-2</v>
      </c>
      <c r="V1546" s="13">
        <f t="shared" si="1915"/>
        <v>4.8626001622724163E-4</v>
      </c>
      <c r="W1546" s="13">
        <f t="shared" si="1916"/>
        <v>2.1521582642170117E-2</v>
      </c>
      <c r="X1546" s="13">
        <f t="shared" si="1917"/>
        <v>1.1055780480500365E-2</v>
      </c>
      <c r="Y1546" s="13">
        <f t="shared" si="1918"/>
        <v>2.8397140690181095E-3</v>
      </c>
      <c r="Z1546" s="13">
        <f t="shared" si="1919"/>
        <v>6.2135454729500003E-3</v>
      </c>
      <c r="AA1546" s="13">
        <f t="shared" si="1920"/>
        <v>4.8294713149109611E-3</v>
      </c>
      <c r="AB1546" s="13">
        <f t="shared" si="1921"/>
        <v>1.8768506067176475E-3</v>
      </c>
      <c r="AC1546" s="13">
        <f t="shared" si="1922"/>
        <v>1.2134555973806718E-5</v>
      </c>
      <c r="AD1546" s="13">
        <f t="shared" si="1923"/>
        <v>4.181906548939269E-3</v>
      </c>
      <c r="AE1546" s="13">
        <f t="shared" si="1924"/>
        <v>2.1482732735670878E-3</v>
      </c>
      <c r="AF1546" s="13">
        <f t="shared" si="1925"/>
        <v>5.5179115122661634E-4</v>
      </c>
      <c r="AG1546" s="13">
        <f t="shared" si="1926"/>
        <v>9.4486264330928907E-5</v>
      </c>
      <c r="AH1546" s="13">
        <f t="shared" si="1927"/>
        <v>7.979849332727223E-4</v>
      </c>
      <c r="AI1546" s="13">
        <f t="shared" si="1928"/>
        <v>6.2023290273629595E-4</v>
      </c>
      <c r="AJ1546" s="13">
        <f t="shared" si="1929"/>
        <v>2.410376672520575E-4</v>
      </c>
      <c r="AK1546" s="13">
        <f t="shared" si="1930"/>
        <v>6.2448753017343652E-5</v>
      </c>
      <c r="AL1546" s="13">
        <f t="shared" si="1931"/>
        <v>1.9380241848239274E-7</v>
      </c>
      <c r="AM1546" s="13">
        <f t="shared" si="1932"/>
        <v>6.5007644372004126E-4</v>
      </c>
      <c r="AN1546" s="13">
        <f t="shared" si="1933"/>
        <v>3.3394860298194219E-4</v>
      </c>
      <c r="AO1546" s="13">
        <f t="shared" si="1934"/>
        <v>8.5775811837921471E-5</v>
      </c>
      <c r="AP1546" s="13">
        <f t="shared" si="1935"/>
        <v>1.4687868793295234E-5</v>
      </c>
      <c r="AQ1546" s="13">
        <f t="shared" si="1936"/>
        <v>1.8863140295602553E-6</v>
      </c>
      <c r="AR1546" s="13">
        <f t="shared" si="1937"/>
        <v>8.1986036024350248E-5</v>
      </c>
      <c r="AS1546" s="13">
        <f t="shared" si="1938"/>
        <v>6.3723555404330477E-5</v>
      </c>
      <c r="AT1546" s="13">
        <f t="shared" si="1939"/>
        <v>2.4764531317032639E-5</v>
      </c>
      <c r="AU1546" s="13">
        <f t="shared" si="1940"/>
        <v>6.4160681500058879E-6</v>
      </c>
      <c r="AV1546" s="13">
        <f t="shared" si="1941"/>
        <v>1.246720460156863E-6</v>
      </c>
      <c r="AW1546" s="13">
        <f t="shared" si="1942"/>
        <v>2.1494730450135656E-9</v>
      </c>
      <c r="AX1546" s="13">
        <f t="shared" si="1943"/>
        <v>8.421186559570683E-5</v>
      </c>
      <c r="AY1546" s="13">
        <f t="shared" si="1944"/>
        <v>4.3260196768951755E-5</v>
      </c>
      <c r="AZ1546" s="13">
        <f t="shared" si="1945"/>
        <v>1.1111525740761112E-5</v>
      </c>
      <c r="BA1546" s="13">
        <f t="shared" si="1946"/>
        <v>1.902688283289079E-6</v>
      </c>
      <c r="BB1546" s="13">
        <f t="shared" si="1947"/>
        <v>2.4435591392853784E-7</v>
      </c>
      <c r="BC1546" s="13">
        <f t="shared" si="1948"/>
        <v>2.5105452404903134E-8</v>
      </c>
      <c r="BD1546" s="13">
        <f t="shared" si="1949"/>
        <v>7.0194622132136788E-6</v>
      </c>
      <c r="BE1546" s="13">
        <f t="shared" si="1950"/>
        <v>5.4558692058178583E-6</v>
      </c>
      <c r="BF1546" s="13">
        <f t="shared" si="1951"/>
        <v>2.120284139072512E-6</v>
      </c>
      <c r="BG1546" s="13">
        <f t="shared" si="1952"/>
        <v>5.4932949707428006E-7</v>
      </c>
      <c r="BH1546" s="13">
        <f t="shared" si="1953"/>
        <v>1.0674143530871879E-7</v>
      </c>
      <c r="BI1546" s="13">
        <f t="shared" si="1954"/>
        <v>1.6592932398421336E-8</v>
      </c>
      <c r="BJ1546" s="14">
        <f t="shared" si="1955"/>
        <v>0.38311127569481462</v>
      </c>
      <c r="BK1546" s="14">
        <f t="shared" si="1956"/>
        <v>0.39631493240008153</v>
      </c>
      <c r="BL1546" s="14">
        <f t="shared" si="1957"/>
        <v>0.21438501782954722</v>
      </c>
      <c r="BM1546" s="14">
        <f t="shared" si="1958"/>
        <v>0.14079128206826033</v>
      </c>
      <c r="BN1546" s="14">
        <f t="shared" si="1959"/>
        <v>0.85919023128183691</v>
      </c>
    </row>
    <row r="1547" spans="1:66" x14ac:dyDescent="0.25">
      <c r="A1547" t="s">
        <v>13</v>
      </c>
      <c r="B1547" t="s">
        <v>43</v>
      </c>
      <c r="C1547" t="s">
        <v>50</v>
      </c>
      <c r="D1547" s="11">
        <v>44470</v>
      </c>
      <c r="E1547" s="10">
        <f>VLOOKUP(A1547,home!$A$2:$E$405,3,FALSE)</f>
        <v>1.8444444444444399</v>
      </c>
      <c r="F1547" s="10">
        <f>VLOOKUP(B1547,home!$B$2:$E$405,3,FALSE)</f>
        <v>1.72</v>
      </c>
      <c r="G1547" s="10">
        <f>VLOOKUP(C1547,away!$B$2:$E$405,4,FALSE)</f>
        <v>0.98</v>
      </c>
      <c r="H1547" s="10">
        <f>VLOOKUP(A1547,away!$A$2:$E$405,3,FALSE)</f>
        <v>1.24444444444444</v>
      </c>
      <c r="I1547" s="10">
        <f>VLOOKUP(C1547,away!$B$2:$E$405,3,FALSE)</f>
        <v>0.22</v>
      </c>
      <c r="J1547" s="10">
        <f>VLOOKUP(B1547,home!$B$2:$E$405,4,FALSE)</f>
        <v>1.07</v>
      </c>
      <c r="K1547" s="12">
        <f t="shared" si="1904"/>
        <v>3.1089955555555475</v>
      </c>
      <c r="L1547" s="12">
        <f t="shared" si="1905"/>
        <v>0.29294222222222116</v>
      </c>
      <c r="M1547" s="13">
        <f t="shared" si="1906"/>
        <v>3.3308662596998578E-2</v>
      </c>
      <c r="N1547" s="13">
        <f t="shared" si="1907"/>
        <v>0.10355648397556788</v>
      </c>
      <c r="O1547" s="13">
        <f t="shared" si="1908"/>
        <v>9.7575136404149439E-3</v>
      </c>
      <c r="P1547" s="13">
        <f t="shared" si="1909"/>
        <v>3.0336066541322693E-2</v>
      </c>
      <c r="Q1547" s="13">
        <f t="shared" si="1910"/>
        <v>0.16097832421449995</v>
      </c>
      <c r="R1547" s="13">
        <f t="shared" si="1911"/>
        <v>1.4291938645933943E-3</v>
      </c>
      <c r="S1547" s="13">
        <f t="shared" si="1912"/>
        <v>6.9071891622757911E-3</v>
      </c>
      <c r="T1547" s="13">
        <f t="shared" si="1913"/>
        <v>4.7157348025004819E-2</v>
      </c>
      <c r="U1547" s="13">
        <f t="shared" si="1914"/>
        <v>4.4433573730481204E-3</v>
      </c>
      <c r="V1547" s="13">
        <f t="shared" si="1915"/>
        <v>6.9897382610339856E-4</v>
      </c>
      <c r="W1547" s="13">
        <f t="shared" si="1916"/>
        <v>0.16682696484122009</v>
      </c>
      <c r="X1547" s="13">
        <f t="shared" si="1917"/>
        <v>4.8870661807175371E-2</v>
      </c>
      <c r="Y1547" s="13">
        <f t="shared" si="1918"/>
        <v>7.1581401356322922E-3</v>
      </c>
      <c r="Z1547" s="13">
        <f t="shared" si="1919"/>
        <v>1.3955707556011774E-4</v>
      </c>
      <c r="AA1547" s="13">
        <f t="shared" si="1920"/>
        <v>4.3388232766273583E-4</v>
      </c>
      <c r="AB1547" s="13">
        <f t="shared" si="1921"/>
        <v>6.7446911416877092E-4</v>
      </c>
      <c r="AC1547" s="13">
        <f t="shared" si="1922"/>
        <v>3.9787165796522965E-5</v>
      </c>
      <c r="AD1547" s="13">
        <f t="shared" si="1923"/>
        <v>0.12966607305954372</v>
      </c>
      <c r="AE1547" s="13">
        <f t="shared" si="1924"/>
        <v>3.7984667588891623E-2</v>
      </c>
      <c r="AF1547" s="13">
        <f t="shared" si="1925"/>
        <v>5.5636564669311458E-3</v>
      </c>
      <c r="AG1547" s="13">
        <f t="shared" si="1926"/>
        <v>5.4327662970128057E-4</v>
      </c>
      <c r="AH1547" s="13">
        <f t="shared" si="1927"/>
        <v>1.0220539960353828E-5</v>
      </c>
      <c r="AI1547" s="13">
        <f t="shared" si="1928"/>
        <v>3.1775613312117929E-5</v>
      </c>
      <c r="AJ1547" s="13">
        <f t="shared" si="1929"/>
        <v>4.9395120281213175E-5</v>
      </c>
      <c r="AK1547" s="13">
        <f t="shared" si="1930"/>
        <v>5.1189736473474471E-5</v>
      </c>
      <c r="AL1547" s="13">
        <f t="shared" si="1931"/>
        <v>1.4494561053949015E-6</v>
      </c>
      <c r="AM1547" s="13">
        <f t="shared" si="1932"/>
        <v>8.0626248969692449E-2</v>
      </c>
      <c r="AN1547" s="13">
        <f t="shared" si="1933"/>
        <v>2.3618832542623779E-2</v>
      </c>
      <c r="AO1547" s="13">
        <f t="shared" si="1934"/>
        <v>3.4594766456653618E-3</v>
      </c>
      <c r="AP1547" s="13">
        <f t="shared" si="1935"/>
        <v>3.3780892543569562E-4</v>
      </c>
      <c r="AQ1547" s="13">
        <f t="shared" si="1936"/>
        <v>2.4739624325908315E-5</v>
      </c>
      <c r="AR1547" s="13">
        <f t="shared" si="1937"/>
        <v>5.9880553765941299E-7</v>
      </c>
      <c r="AS1547" s="13">
        <f t="shared" si="1938"/>
        <v>1.8616837552251652E-6</v>
      </c>
      <c r="AT1547" s="13">
        <f t="shared" si="1939"/>
        <v>2.8939832604225009E-6</v>
      </c>
      <c r="AU1547" s="13">
        <f t="shared" si="1940"/>
        <v>2.9991270315019023E-6</v>
      </c>
      <c r="AV1547" s="13">
        <f t="shared" si="1941"/>
        <v>2.3310681528714793E-6</v>
      </c>
      <c r="AW1547" s="13">
        <f t="shared" si="1942"/>
        <v>3.6669470603545617E-8</v>
      </c>
      <c r="AX1547" s="13">
        <f t="shared" si="1943"/>
        <v>4.1777774951314801E-2</v>
      </c>
      <c r="AY1547" s="13">
        <f t="shared" si="1944"/>
        <v>1.2238474233738006E-2</v>
      </c>
      <c r="AZ1547" s="13">
        <f t="shared" si="1945"/>
        <v>1.7925829193203033E-3</v>
      </c>
      <c r="BA1547" s="13">
        <f t="shared" si="1946"/>
        <v>1.7504107463442878E-4</v>
      </c>
      <c r="BB1547" s="13">
        <f t="shared" si="1947"/>
        <v>1.2819230345893805E-5</v>
      </c>
      <c r="BC1547" s="13">
        <f t="shared" si="1948"/>
        <v>7.5105876494093335E-7</v>
      </c>
      <c r="BD1547" s="13">
        <f t="shared" si="1949"/>
        <v>2.9235904146820039E-8</v>
      </c>
      <c r="BE1547" s="13">
        <f t="shared" si="1950"/>
        <v>9.0894296055111519E-8</v>
      </c>
      <c r="BF1547" s="13">
        <f t="shared" si="1951"/>
        <v>1.4129498123034596E-7</v>
      </c>
      <c r="BG1547" s="13">
        <f t="shared" si="1952"/>
        <v>1.4642848955581666E-7</v>
      </c>
      <c r="BH1547" s="13">
        <f t="shared" si="1953"/>
        <v>1.1381138080893649E-7</v>
      </c>
      <c r="BI1547" s="13">
        <f t="shared" si="1954"/>
        <v>7.0767815421324689E-8</v>
      </c>
      <c r="BJ1547" s="14">
        <f t="shared" si="1955"/>
        <v>0.87237014692002968</v>
      </c>
      <c r="BK1547" s="14">
        <f t="shared" si="1956"/>
        <v>8.3530602982340385E-2</v>
      </c>
      <c r="BL1547" s="14">
        <f t="shared" si="1957"/>
        <v>1.6892274430520021E-2</v>
      </c>
      <c r="BM1547" s="14">
        <f t="shared" si="1958"/>
        <v>0.62132789901078567</v>
      </c>
      <c r="BN1547" s="14">
        <f t="shared" si="1959"/>
        <v>0.33936624483339745</v>
      </c>
    </row>
    <row r="1548" spans="1:66" x14ac:dyDescent="0.25">
      <c r="A1548" t="s">
        <v>13</v>
      </c>
      <c r="B1548" t="s">
        <v>52</v>
      </c>
      <c r="C1548" t="s">
        <v>55</v>
      </c>
      <c r="D1548" s="11">
        <v>44470</v>
      </c>
      <c r="E1548" s="10">
        <f>VLOOKUP(A1548,home!$A$2:$E$405,3,FALSE)</f>
        <v>1.8444444444444399</v>
      </c>
      <c r="F1548" s="10">
        <f>VLOOKUP(B1548,home!$B$2:$E$405,3,FALSE)</f>
        <v>1.95</v>
      </c>
      <c r="G1548" s="10">
        <f>VLOOKUP(C1548,away!$B$2:$E$405,4,FALSE)</f>
        <v>1.36</v>
      </c>
      <c r="H1548" s="10">
        <f>VLOOKUP(A1548,away!$A$2:$E$405,3,FALSE)</f>
        <v>1.24444444444444</v>
      </c>
      <c r="I1548" s="10">
        <f>VLOOKUP(C1548,away!$B$2:$E$405,3,FALSE)</f>
        <v>0.27</v>
      </c>
      <c r="J1548" s="10">
        <f>VLOOKUP(B1548,home!$B$2:$E$405,4,FALSE)</f>
        <v>0.8</v>
      </c>
      <c r="K1548" s="12">
        <f t="shared" si="1904"/>
        <v>4.8914666666666546</v>
      </c>
      <c r="L1548" s="12">
        <f t="shared" si="1905"/>
        <v>0.2687999999999991</v>
      </c>
      <c r="M1548" s="13">
        <f t="shared" si="1906"/>
        <v>5.7401687698692798E-3</v>
      </c>
      <c r="N1548" s="13">
        <f t="shared" si="1907"/>
        <v>2.8077844198856516E-2</v>
      </c>
      <c r="O1548" s="13">
        <f t="shared" si="1908"/>
        <v>1.5429573653408574E-3</v>
      </c>
      <c r="P1548" s="13">
        <f t="shared" si="1909"/>
        <v>7.5473245206526063E-3</v>
      </c>
      <c r="Q1548" s="13">
        <f t="shared" si="1910"/>
        <v>6.8670919485283186E-2</v>
      </c>
      <c r="R1548" s="13">
        <f t="shared" si="1911"/>
        <v>2.073734699018105E-4</v>
      </c>
      <c r="S1548" s="13">
        <f t="shared" si="1912"/>
        <v>2.4808550803873532E-3</v>
      </c>
      <c r="T1548" s="13">
        <f t="shared" si="1913"/>
        <v>1.8458743157644057E-2</v>
      </c>
      <c r="U1548" s="13">
        <f t="shared" si="1914"/>
        <v>1.0143604155757068E-3</v>
      </c>
      <c r="V1548" s="13">
        <f t="shared" si="1915"/>
        <v>3.6243259525895382E-4</v>
      </c>
      <c r="W1548" s="13">
        <f t="shared" si="1916"/>
        <v>0.11196717121053751</v>
      </c>
      <c r="X1548" s="13">
        <f t="shared" si="1917"/>
        <v>3.0096775621392381E-2</v>
      </c>
      <c r="Y1548" s="13">
        <f t="shared" si="1918"/>
        <v>4.0450066435151226E-3</v>
      </c>
      <c r="Z1548" s="13">
        <f t="shared" si="1919"/>
        <v>1.8580662903202164E-5</v>
      </c>
      <c r="AA1548" s="13">
        <f t="shared" si="1920"/>
        <v>9.0886693235583057E-5</v>
      </c>
      <c r="AB1548" s="13">
        <f t="shared" si="1921"/>
        <v>2.2228461520270614E-4</v>
      </c>
      <c r="AC1548" s="13">
        <f t="shared" si="1922"/>
        <v>2.9783492904860566E-5</v>
      </c>
      <c r="AD1548" s="13">
        <f t="shared" si="1923"/>
        <v>0.13692092143432558</v>
      </c>
      <c r="AE1548" s="13">
        <f t="shared" si="1924"/>
        <v>3.6804343681546593E-2</v>
      </c>
      <c r="AF1548" s="13">
        <f t="shared" si="1925"/>
        <v>4.9465037907998454E-3</v>
      </c>
      <c r="AG1548" s="13">
        <f t="shared" si="1926"/>
        <v>4.4320673965566481E-4</v>
      </c>
      <c r="AH1548" s="13">
        <f t="shared" si="1927"/>
        <v>1.2486205470951808E-6</v>
      </c>
      <c r="AI1548" s="13">
        <f t="shared" si="1928"/>
        <v>6.1075857854311586E-6</v>
      </c>
      <c r="AJ1548" s="13">
        <f t="shared" si="1929"/>
        <v>1.4937526141621798E-5</v>
      </c>
      <c r="AK1548" s="13">
        <f t="shared" si="1930"/>
        <v>2.4355470401401608E-5</v>
      </c>
      <c r="AL1548" s="13">
        <f t="shared" si="1931"/>
        <v>1.5664047196065709E-6</v>
      </c>
      <c r="AM1548" s="13">
        <f t="shared" si="1932"/>
        <v>0.13394882463305746</v>
      </c>
      <c r="AN1548" s="13">
        <f t="shared" si="1933"/>
        <v>3.6005444061365723E-2</v>
      </c>
      <c r="AO1548" s="13">
        <f t="shared" si="1934"/>
        <v>4.8391316818475376E-3</v>
      </c>
      <c r="AP1548" s="13">
        <f t="shared" si="1935"/>
        <v>4.3358619869353799E-4</v>
      </c>
      <c r="AQ1548" s="13">
        <f t="shared" si="1936"/>
        <v>2.9136992552205644E-5</v>
      </c>
      <c r="AR1548" s="13">
        <f t="shared" si="1937"/>
        <v>6.712584061183673E-8</v>
      </c>
      <c r="AS1548" s="13">
        <f t="shared" si="1938"/>
        <v>3.2834381182477816E-7</v>
      </c>
      <c r="AT1548" s="13">
        <f t="shared" si="1939"/>
        <v>8.0304140537358551E-7</v>
      </c>
      <c r="AU1548" s="13">
        <f t="shared" si="1940"/>
        <v>1.3093500887793467E-6</v>
      </c>
      <c r="AV1548" s="13">
        <f t="shared" si="1941"/>
        <v>1.6011605785652994E-6</v>
      </c>
      <c r="AW1548" s="13">
        <f t="shared" si="1942"/>
        <v>5.7209722994404132E-8</v>
      </c>
      <c r="AX1548" s="13">
        <f t="shared" si="1943"/>
        <v>0.10920103512196297</v>
      </c>
      <c r="AY1548" s="13">
        <f t="shared" si="1944"/>
        <v>2.9353238240783546E-2</v>
      </c>
      <c r="AZ1548" s="13">
        <f t="shared" si="1945"/>
        <v>3.9450752195612955E-3</v>
      </c>
      <c r="BA1548" s="13">
        <f t="shared" si="1946"/>
        <v>3.53478739672691E-4</v>
      </c>
      <c r="BB1548" s="13">
        <f t="shared" si="1947"/>
        <v>2.3753771306004747E-5</v>
      </c>
      <c r="BC1548" s="13">
        <f t="shared" si="1948"/>
        <v>1.2770027454108115E-6</v>
      </c>
      <c r="BD1548" s="13">
        <f t="shared" si="1949"/>
        <v>3.007237659410274E-9</v>
      </c>
      <c r="BE1548" s="13">
        <f t="shared" si="1950"/>
        <v>1.4709802769750004E-8</v>
      </c>
      <c r="BF1548" s="13">
        <f t="shared" si="1951"/>
        <v>3.5976254960736492E-8</v>
      </c>
      <c r="BG1548" s="13">
        <f t="shared" si="1952"/>
        <v>5.8658883977314504E-8</v>
      </c>
      <c r="BH1548" s="13">
        <f t="shared" si="1953"/>
        <v>7.1731993919725127E-8</v>
      </c>
      <c r="BI1548" s="13">
        <f t="shared" si="1954"/>
        <v>7.0174931438374112E-8</v>
      </c>
      <c r="BJ1548" s="14">
        <f t="shared" si="1955"/>
        <v>0.75856541762710505</v>
      </c>
      <c r="BK1548" s="14">
        <f t="shared" si="1956"/>
        <v>4.5515369104576209E-2</v>
      </c>
      <c r="BL1548" s="14">
        <f t="shared" si="1957"/>
        <v>3.1288750429620932E-3</v>
      </c>
      <c r="BM1548" s="14">
        <f t="shared" si="1958"/>
        <v>0.66608847359658185</v>
      </c>
      <c r="BN1548" s="14">
        <f t="shared" si="1959"/>
        <v>0.11178658780990426</v>
      </c>
    </row>
    <row r="1549" spans="1:66" x14ac:dyDescent="0.25">
      <c r="A1549" t="s">
        <v>13</v>
      </c>
      <c r="B1549" t="s">
        <v>227</v>
      </c>
      <c r="C1549" t="s">
        <v>229</v>
      </c>
      <c r="D1549" s="11">
        <v>44470</v>
      </c>
      <c r="E1549" s="10">
        <f>VLOOKUP(A1549,home!$A$2:$E$405,3,FALSE)</f>
        <v>1.8444444444444399</v>
      </c>
      <c r="F1549" s="10">
        <f>VLOOKUP(B1549,home!$B$2:$E$405,3,FALSE)</f>
        <v>2.17</v>
      </c>
      <c r="G1549" s="10">
        <f>VLOOKUP(C1549,away!$B$2:$E$405,4,FALSE)</f>
        <v>1.08</v>
      </c>
      <c r="H1549" s="10">
        <f>VLOOKUP(A1549,away!$A$2:$E$405,3,FALSE)</f>
        <v>1.24444444444444</v>
      </c>
      <c r="I1549" s="10">
        <f>VLOOKUP(C1549,away!$B$2:$E$405,3,FALSE)</f>
        <v>0.65</v>
      </c>
      <c r="J1549" s="10">
        <f>VLOOKUP(B1549,home!$B$2:$E$405,4,FALSE)</f>
        <v>0.64</v>
      </c>
      <c r="K1549" s="12">
        <f t="shared" si="1904"/>
        <v>4.32263999999999</v>
      </c>
      <c r="L1549" s="12">
        <f t="shared" si="1905"/>
        <v>0.51768888888888709</v>
      </c>
      <c r="M1549" s="13">
        <f t="shared" si="1906"/>
        <v>7.9044539369699622E-3</v>
      </c>
      <c r="N1549" s="13">
        <f t="shared" si="1907"/>
        <v>3.4168108766103759E-2</v>
      </c>
      <c r="O1549" s="13">
        <f t="shared" si="1908"/>
        <v>4.0920479759033691E-3</v>
      </c>
      <c r="P1549" s="13">
        <f t="shared" si="1909"/>
        <v>1.76884502625589E-2</v>
      </c>
      <c r="Q1549" s="13">
        <f t="shared" si="1910"/>
        <v>7.3848216838355227E-2</v>
      </c>
      <c r="R1549" s="13">
        <f t="shared" si="1911"/>
        <v>1.0592038849627171E-3</v>
      </c>
      <c r="S1549" s="13">
        <f t="shared" si="1912"/>
        <v>9.8957269909449846E-3</v>
      </c>
      <c r="T1549" s="13">
        <f t="shared" si="1913"/>
        <v>3.8230401321473713E-2</v>
      </c>
      <c r="U1549" s="13">
        <f t="shared" si="1914"/>
        <v>4.5785570812952297E-3</v>
      </c>
      <c r="V1549" s="13">
        <f t="shared" si="1915"/>
        <v>2.4604985167850347E-3</v>
      </c>
      <c r="W1549" s="13">
        <f t="shared" si="1916"/>
        <v>0.10640641867804901</v>
      </c>
      <c r="X1549" s="13">
        <f t="shared" si="1917"/>
        <v>5.5085420656084912E-2</v>
      </c>
      <c r="Y1549" s="13">
        <f t="shared" si="1918"/>
        <v>1.4258555106712775E-2</v>
      </c>
      <c r="Z1549" s="13">
        <f t="shared" si="1919"/>
        <v>1.8277936077104723E-4</v>
      </c>
      <c r="AA1549" s="13">
        <f t="shared" si="1920"/>
        <v>7.9008937604335791E-4</v>
      </c>
      <c r="AB1549" s="13">
        <f t="shared" si="1921"/>
        <v>1.7076359702300266E-3</v>
      </c>
      <c r="AC1549" s="13">
        <f t="shared" si="1922"/>
        <v>3.4412881318478218E-4</v>
      </c>
      <c r="AD1549" s="13">
        <f t="shared" si="1923"/>
        <v>0.1149891604086202</v>
      </c>
      <c r="AE1549" s="13">
        <f t="shared" si="1924"/>
        <v>5.9528610686204596E-2</v>
      </c>
      <c r="AF1549" s="13">
        <f t="shared" si="1925"/>
        <v>1.5408650161620194E-2</v>
      </c>
      <c r="AG1549" s="13">
        <f t="shared" si="1926"/>
        <v>2.6589623271489099E-3</v>
      </c>
      <c r="AH1549" s="13">
        <f t="shared" si="1927"/>
        <v>2.3655711047346117E-5</v>
      </c>
      <c r="AI1549" s="13">
        <f t="shared" si="1928"/>
        <v>1.022551228017E-4</v>
      </c>
      <c r="AJ1549" s="13">
        <f t="shared" si="1929"/>
        <v>2.2100604201376976E-4</v>
      </c>
      <c r="AK1549" s="13">
        <f t="shared" si="1930"/>
        <v>3.1844318581679979E-4</v>
      </c>
      <c r="AL1549" s="13">
        <f t="shared" si="1931"/>
        <v>3.0803420170303779E-5</v>
      </c>
      <c r="AM1549" s="13">
        <f t="shared" si="1932"/>
        <v>9.9411348869743357E-2</v>
      </c>
      <c r="AN1549" s="13">
        <f t="shared" si="1933"/>
        <v>5.1464150739322964E-2</v>
      </c>
      <c r="AO1549" s="13">
        <f t="shared" si="1934"/>
        <v>1.3321209506925152E-2</v>
      </c>
      <c r="AP1549" s="13">
        <f t="shared" si="1935"/>
        <v>2.2987473827653874E-3</v>
      </c>
      <c r="AQ1549" s="13">
        <f t="shared" si="1936"/>
        <v>2.9750899460501259E-4</v>
      </c>
      <c r="AR1549" s="13">
        <f t="shared" si="1937"/>
        <v>2.4492597535954371E-6</v>
      </c>
      <c r="AS1549" s="13">
        <f t="shared" si="1938"/>
        <v>1.0587268181281756E-5</v>
      </c>
      <c r="AT1549" s="13">
        <f t="shared" si="1939"/>
        <v>2.2882474465567836E-5</v>
      </c>
      <c r="AU1549" s="13">
        <f t="shared" si="1940"/>
        <v>3.29708998079473E-5</v>
      </c>
      <c r="AV1549" s="13">
        <f t="shared" si="1941"/>
        <v>3.5630332586456255E-5</v>
      </c>
      <c r="AW1549" s="13">
        <f t="shared" si="1942"/>
        <v>1.914760019912923E-6</v>
      </c>
      <c r="AX1549" s="13">
        <f t="shared" si="1943"/>
        <v>7.1619912179717762E-2</v>
      </c>
      <c r="AY1549" s="13">
        <f t="shared" si="1944"/>
        <v>3.7076832758637761E-2</v>
      </c>
      <c r="AZ1549" s="13">
        <f t="shared" si="1945"/>
        <v>9.5971321771691365E-3</v>
      </c>
      <c r="BA1549" s="13">
        <f t="shared" si="1946"/>
        <v>1.6561095644394921E-3</v>
      </c>
      <c r="BB1549" s="13">
        <f t="shared" si="1947"/>
        <v>2.1433738007323487E-4</v>
      </c>
      <c r="BC1549" s="13">
        <f t="shared" si="1948"/>
        <v>2.2192016027493609E-5</v>
      </c>
      <c r="BD1549" s="13">
        <f t="shared" si="1949"/>
        <v>2.1132576007318182E-7</v>
      </c>
      <c r="BE1549" s="13">
        <f t="shared" si="1950"/>
        <v>9.134851835227367E-7</v>
      </c>
      <c r="BF1549" s="13">
        <f t="shared" si="1951"/>
        <v>1.9743337968513567E-6</v>
      </c>
      <c r="BG1549" s="13">
        <f t="shared" si="1952"/>
        <v>2.8447780812071761E-6</v>
      </c>
      <c r="BH1549" s="13">
        <f t="shared" si="1953"/>
        <v>3.0742378812373406E-6</v>
      </c>
      <c r="BI1549" s="13">
        <f t="shared" si="1954"/>
        <v>2.6577647269903492E-6</v>
      </c>
      <c r="BJ1549" s="14">
        <f t="shared" si="1955"/>
        <v>0.80156198651980004</v>
      </c>
      <c r="BK1549" s="14">
        <f t="shared" si="1956"/>
        <v>7.5400894699251736E-2</v>
      </c>
      <c r="BL1549" s="14">
        <f t="shared" si="1957"/>
        <v>1.300909051033905E-2</v>
      </c>
      <c r="BM1549" s="14">
        <f t="shared" si="1958"/>
        <v>0.71431935142669001</v>
      </c>
      <c r="BN1549" s="14">
        <f t="shared" si="1959"/>
        <v>0.13876048166485394</v>
      </c>
    </row>
    <row r="1550" spans="1:66" x14ac:dyDescent="0.25">
      <c r="A1550" t="s">
        <v>19</v>
      </c>
      <c r="B1550" t="s">
        <v>246</v>
      </c>
      <c r="C1550" t="s">
        <v>252</v>
      </c>
      <c r="D1550" s="11">
        <v>44470</v>
      </c>
      <c r="E1550" s="10">
        <f>VLOOKUP(A1550,home!$A$2:$E$405,3,FALSE)</f>
        <v>1.6666666666666701</v>
      </c>
      <c r="F1550" s="10">
        <f>VLOOKUP(B1550,home!$B$2:$E$405,3,FALSE)</f>
        <v>1.1000000000000001</v>
      </c>
      <c r="G1550" s="10">
        <f>VLOOKUP(C1550,away!$B$2:$E$405,4,FALSE)</f>
        <v>0.77</v>
      </c>
      <c r="H1550" s="10">
        <f>VLOOKUP(A1550,away!$A$2:$E$405,3,FALSE)</f>
        <v>1.2</v>
      </c>
      <c r="I1550" s="10">
        <f>VLOOKUP(C1550,away!$B$2:$E$405,3,FALSE)</f>
        <v>0.6</v>
      </c>
      <c r="J1550" s="10">
        <f>VLOOKUP(B1550,home!$B$2:$E$405,4,FALSE)</f>
        <v>0.83</v>
      </c>
      <c r="K1550" s="12">
        <f t="shared" si="1904"/>
        <v>1.4116666666666697</v>
      </c>
      <c r="L1550" s="12">
        <f t="shared" si="1905"/>
        <v>0.59759999999999991</v>
      </c>
      <c r="M1550" s="13">
        <f t="shared" si="1906"/>
        <v>0.13408696906710268</v>
      </c>
      <c r="N1550" s="13">
        <f t="shared" si="1907"/>
        <v>0.18928610466639373</v>
      </c>
      <c r="O1550" s="13">
        <f t="shared" si="1908"/>
        <v>8.0130372714500561E-2</v>
      </c>
      <c r="P1550" s="13">
        <f t="shared" si="1909"/>
        <v>0.11311737614863687</v>
      </c>
      <c r="Q1550" s="13">
        <f t="shared" si="1910"/>
        <v>0.13360444221036322</v>
      </c>
      <c r="R1550" s="13">
        <f t="shared" si="1911"/>
        <v>2.3942955367092757E-2</v>
      </c>
      <c r="S1550" s="13">
        <f t="shared" si="1912"/>
        <v>2.3856793981876009E-2</v>
      </c>
      <c r="T1550" s="13">
        <f t="shared" si="1913"/>
        <v>7.9842014664913044E-2</v>
      </c>
      <c r="U1550" s="13">
        <f t="shared" si="1914"/>
        <v>3.3799471993212683E-2</v>
      </c>
      <c r="V1550" s="13">
        <f t="shared" si="1915"/>
        <v>2.2362086316264919E-3</v>
      </c>
      <c r="W1550" s="13">
        <f t="shared" si="1916"/>
        <v>6.2868312528987724E-2</v>
      </c>
      <c r="X1550" s="13">
        <f t="shared" si="1917"/>
        <v>3.7570103567323057E-2</v>
      </c>
      <c r="Y1550" s="13">
        <f t="shared" si="1918"/>
        <v>1.1225946945916125E-2</v>
      </c>
      <c r="Z1550" s="13">
        <f t="shared" si="1919"/>
        <v>4.769436709124877E-3</v>
      </c>
      <c r="AA1550" s="13">
        <f t="shared" si="1920"/>
        <v>6.7328548210479656E-3</v>
      </c>
      <c r="AB1550" s="13">
        <f t="shared" si="1921"/>
        <v>4.7522733611897001E-3</v>
      </c>
      <c r="AC1550" s="13">
        <f t="shared" si="1922"/>
        <v>1.1790577725898077E-4</v>
      </c>
      <c r="AD1550" s="13">
        <f t="shared" si="1923"/>
        <v>2.2187275296688642E-2</v>
      </c>
      <c r="AE1550" s="13">
        <f t="shared" si="1924"/>
        <v>1.325911571730113E-2</v>
      </c>
      <c r="AF1550" s="13">
        <f t="shared" si="1925"/>
        <v>3.9618237763295759E-3</v>
      </c>
      <c r="AG1550" s="13">
        <f t="shared" si="1926"/>
        <v>7.8919529624485148E-4</v>
      </c>
      <c r="AH1550" s="13">
        <f t="shared" si="1927"/>
        <v>7.1255384434325633E-4</v>
      </c>
      <c r="AI1550" s="13">
        <f t="shared" si="1928"/>
        <v>1.0058885102645658E-3</v>
      </c>
      <c r="AJ1550" s="13">
        <f t="shared" si="1929"/>
        <v>7.0998964016174106E-4</v>
      </c>
      <c r="AK1550" s="13">
        <f t="shared" si="1930"/>
        <v>3.3408956956499779E-4</v>
      </c>
      <c r="AL1550" s="13">
        <f t="shared" si="1931"/>
        <v>3.9786691426001404E-6</v>
      </c>
      <c r="AM1550" s="13">
        <f t="shared" si="1932"/>
        <v>6.2642073920984379E-3</v>
      </c>
      <c r="AN1550" s="13">
        <f t="shared" si="1933"/>
        <v>3.7434903375180256E-3</v>
      </c>
      <c r="AO1550" s="13">
        <f t="shared" si="1934"/>
        <v>1.1185549128503857E-3</v>
      </c>
      <c r="AP1550" s="13">
        <f t="shared" si="1935"/>
        <v>2.228161386397968E-4</v>
      </c>
      <c r="AQ1550" s="13">
        <f t="shared" si="1936"/>
        <v>3.3288731112785632E-5</v>
      </c>
      <c r="AR1550" s="13">
        <f t="shared" si="1937"/>
        <v>8.5164435475906027E-5</v>
      </c>
      <c r="AS1550" s="13">
        <f t="shared" si="1938"/>
        <v>1.2022379474682094E-4</v>
      </c>
      <c r="AT1550" s="13">
        <f t="shared" si="1939"/>
        <v>8.4857961792131321E-5</v>
      </c>
      <c r="AU1550" s="13">
        <f t="shared" si="1940"/>
        <v>3.9930385354408545E-5</v>
      </c>
      <c r="AV1550" s="13">
        <f t="shared" si="1941"/>
        <v>1.4092098497993387E-5</v>
      </c>
      <c r="AW1550" s="13">
        <f t="shared" si="1942"/>
        <v>9.323480646464417E-8</v>
      </c>
      <c r="AX1550" s="13">
        <f t="shared" si="1943"/>
        <v>1.4738287947520508E-3</v>
      </c>
      <c r="AY1550" s="13">
        <f t="shared" si="1944"/>
        <v>8.8076008774382541E-4</v>
      </c>
      <c r="AZ1550" s="13">
        <f t="shared" si="1945"/>
        <v>2.6317111421785493E-4</v>
      </c>
      <c r="BA1550" s="13">
        <f t="shared" si="1946"/>
        <v>5.2423685952196699E-5</v>
      </c>
      <c r="BB1550" s="13">
        <f t="shared" si="1947"/>
        <v>7.8320986812581847E-6</v>
      </c>
      <c r="BC1550" s="13">
        <f t="shared" si="1948"/>
        <v>9.3609243438397846E-7</v>
      </c>
      <c r="BD1550" s="13">
        <f t="shared" si="1949"/>
        <v>8.4823777734002333E-6</v>
      </c>
      <c r="BE1550" s="13">
        <f t="shared" si="1950"/>
        <v>1.1974289956783355E-5</v>
      </c>
      <c r="BF1550" s="13">
        <f t="shared" si="1951"/>
        <v>8.4518529944962705E-6</v>
      </c>
      <c r="BG1550" s="13">
        <f t="shared" si="1952"/>
        <v>3.9770663812990877E-6</v>
      </c>
      <c r="BH1550" s="13">
        <f t="shared" si="1953"/>
        <v>1.40357301040014E-6</v>
      </c>
      <c r="BI1550" s="13">
        <f t="shared" si="1954"/>
        <v>3.9627544660297358E-7</v>
      </c>
      <c r="BJ1550" s="14">
        <f t="shared" si="1955"/>
        <v>0.56865564405646196</v>
      </c>
      <c r="BK1550" s="14">
        <f t="shared" si="1956"/>
        <v>0.27429999236338742</v>
      </c>
      <c r="BL1550" s="14">
        <f t="shared" si="1957"/>
        <v>0.15249940393280847</v>
      </c>
      <c r="BM1550" s="14">
        <f t="shared" si="1958"/>
        <v>0.32517559003475577</v>
      </c>
      <c r="BN1550" s="14">
        <f t="shared" si="1959"/>
        <v>0.67416822017408984</v>
      </c>
    </row>
    <row r="1551" spans="1:66" x14ac:dyDescent="0.25">
      <c r="A1551" t="s">
        <v>178</v>
      </c>
      <c r="B1551" t="s">
        <v>270</v>
      </c>
      <c r="C1551" t="s">
        <v>271</v>
      </c>
      <c r="D1551" s="11">
        <v>44470</v>
      </c>
      <c r="E1551" s="10">
        <f>VLOOKUP(A1551,home!$A$2:$E$405,3,FALSE)</f>
        <v>1.8350515463917501</v>
      </c>
      <c r="F1551" s="10">
        <f>VLOOKUP(B1551,home!$B$2:$E$405,3,FALSE)</f>
        <v>0.44</v>
      </c>
      <c r="G1551" s="10">
        <f>VLOOKUP(C1551,away!$B$2:$E$405,4,FALSE)</f>
        <v>1.18</v>
      </c>
      <c r="H1551" s="10">
        <f>VLOOKUP(A1551,away!$A$2:$E$405,3,FALSE)</f>
        <v>1.3298969072164899</v>
      </c>
      <c r="I1551" s="10">
        <f>VLOOKUP(C1551,away!$B$2:$E$405,3,FALSE)</f>
        <v>1</v>
      </c>
      <c r="J1551" s="10">
        <f>VLOOKUP(B1551,home!$B$2:$E$405,4,FALSE)</f>
        <v>0.45</v>
      </c>
      <c r="K1551" s="12">
        <f t="shared" si="1904"/>
        <v>0.95275876288659656</v>
      </c>
      <c r="L1551" s="12">
        <f t="shared" si="1905"/>
        <v>0.59845360824742044</v>
      </c>
      <c r="M1551" s="13">
        <f t="shared" si="1906"/>
        <v>0.21199080643268414</v>
      </c>
      <c r="N1551" s="13">
        <f t="shared" si="1907"/>
        <v>0.20197609848013609</v>
      </c>
      <c r="O1551" s="13">
        <f t="shared" si="1908"/>
        <v>0.12686666302492031</v>
      </c>
      <c r="P1551" s="13">
        <f t="shared" si="1909"/>
        <v>0.12087332491517379</v>
      </c>
      <c r="Q1551" s="13">
        <f t="shared" si="1910"/>
        <v>9.6217248860297921E-2</v>
      </c>
      <c r="R1551" s="13">
        <f t="shared" si="1911"/>
        <v>3.7961906126786578E-2</v>
      </c>
      <c r="S1551" s="13">
        <f t="shared" si="1912"/>
        <v>1.722994610227185E-2</v>
      </c>
      <c r="T1551" s="13">
        <f t="shared" si="1913"/>
        <v>5.7581559756085303E-2</v>
      </c>
      <c r="U1551" s="13">
        <f t="shared" si="1914"/>
        <v>3.6168538718174284E-2</v>
      </c>
      <c r="V1551" s="13">
        <f t="shared" si="1915"/>
        <v>1.0915781933801103E-3</v>
      </c>
      <c r="W1551" s="13">
        <f t="shared" si="1916"/>
        <v>3.0557275664163087E-2</v>
      </c>
      <c r="X1551" s="13">
        <f t="shared" si="1917"/>
        <v>1.8287111879429493E-2</v>
      </c>
      <c r="Y1551" s="13">
        <f t="shared" si="1918"/>
        <v>5.4719940443344224E-3</v>
      </c>
      <c r="Z1551" s="13">
        <f t="shared" si="1919"/>
        <v>7.5728132325084286E-3</v>
      </c>
      <c r="AA1551" s="13">
        <f t="shared" si="1920"/>
        <v>7.2150641669759784E-3</v>
      </c>
      <c r="AB1551" s="13">
        <f t="shared" si="1921"/>
        <v>3.4371078049377224E-3</v>
      </c>
      <c r="AC1551" s="13">
        <f t="shared" si="1922"/>
        <v>3.8899884344940229E-5</v>
      </c>
      <c r="AD1551" s="13">
        <f t="shared" si="1923"/>
        <v>7.2784280397431792E-3</v>
      </c>
      <c r="AE1551" s="13">
        <f t="shared" si="1924"/>
        <v>4.3558015227535057E-3</v>
      </c>
      <c r="AF1551" s="13">
        <f t="shared" si="1925"/>
        <v>1.3033725690507216E-3</v>
      </c>
      <c r="AG1551" s="13">
        <f t="shared" si="1926"/>
        <v>2.600026722797049E-4</v>
      </c>
      <c r="AH1551" s="13">
        <f t="shared" si="1927"/>
        <v>1.1329943508946198E-3</v>
      </c>
      <c r="AI1551" s="13">
        <f t="shared" si="1928"/>
        <v>1.0794702961158605E-3</v>
      </c>
      <c r="AJ1551" s="13">
        <f t="shared" si="1929"/>
        <v>5.1423739195008758E-4</v>
      </c>
      <c r="AK1551" s="13">
        <f t="shared" si="1930"/>
        <v>1.6331472712813181E-4</v>
      </c>
      <c r="AL1551" s="13">
        <f t="shared" si="1931"/>
        <v>8.8720042886986464E-7</v>
      </c>
      <c r="AM1551" s="13">
        <f t="shared" si="1932"/>
        <v>1.3869172189809661E-3</v>
      </c>
      <c r="AN1551" s="13">
        <f t="shared" si="1933"/>
        <v>8.3000561403963704E-4</v>
      </c>
      <c r="AO1551" s="13">
        <f t="shared" si="1934"/>
        <v>2.4835992729381825E-4</v>
      </c>
      <c r="AP1551" s="13">
        <f t="shared" si="1935"/>
        <v>4.9543964877684183E-5</v>
      </c>
      <c r="AQ1551" s="13">
        <f t="shared" si="1936"/>
        <v>7.4124411369833897E-6</v>
      </c>
      <c r="AR1551" s="13">
        <f t="shared" si="1937"/>
        <v>1.356089114833659E-4</v>
      </c>
      <c r="AS1551" s="13">
        <f t="shared" si="1938"/>
        <v>1.2920257874128965E-4</v>
      </c>
      <c r="AT1551" s="13">
        <f t="shared" si="1939"/>
        <v>6.1549444541654603E-5</v>
      </c>
      <c r="AU1551" s="13">
        <f t="shared" si="1940"/>
        <v>1.9547257545954677E-5</v>
      </c>
      <c r="AV1551" s="13">
        <f t="shared" si="1941"/>
        <v>4.6559552293273656E-6</v>
      </c>
      <c r="AW1551" s="13">
        <f t="shared" si="1942"/>
        <v>1.4051823429443726E-8</v>
      </c>
      <c r="AX1551" s="13">
        <f t="shared" si="1943"/>
        <v>2.2023292229707059E-4</v>
      </c>
      <c r="AY1551" s="13">
        <f t="shared" si="1944"/>
        <v>1.3179918700355567E-4</v>
      </c>
      <c r="AZ1551" s="13">
        <f t="shared" si="1945"/>
        <v>3.9437849513177199E-5</v>
      </c>
      <c r="BA1551" s="13">
        <f t="shared" si="1946"/>
        <v>7.8672411142265573E-6</v>
      </c>
      <c r="BB1551" s="13">
        <f t="shared" si="1947"/>
        <v>1.1770447079403347E-6</v>
      </c>
      <c r="BC1551" s="13">
        <f t="shared" si="1948"/>
        <v>1.4088133050708494E-7</v>
      </c>
      <c r="BD1551" s="13">
        <f t="shared" si="1949"/>
        <v>1.3525940397954227E-5</v>
      </c>
      <c r="BE1551" s="13">
        <f t="shared" si="1950"/>
        <v>1.2886958240432707E-5</v>
      </c>
      <c r="BF1551" s="13">
        <f t="shared" si="1951"/>
        <v>6.1390811952629486E-6</v>
      </c>
      <c r="BG1551" s="13">
        <f t="shared" si="1952"/>
        <v>1.9496878016196989E-6</v>
      </c>
      <c r="BH1551" s="13">
        <f t="shared" si="1953"/>
        <v>4.6439553447156797E-7</v>
      </c>
      <c r="BI1551" s="13">
        <f t="shared" si="1954"/>
        <v>8.8491382982638215E-8</v>
      </c>
      <c r="BJ1551" s="14">
        <f t="shared" si="1955"/>
        <v>0.42621178778056895</v>
      </c>
      <c r="BK1551" s="14">
        <f t="shared" si="1956"/>
        <v>0.35135724191528728</v>
      </c>
      <c r="BL1551" s="14">
        <f t="shared" si="1957"/>
        <v>0.21492491530997787</v>
      </c>
      <c r="BM1551" s="14">
        <f t="shared" si="1958"/>
        <v>0.20404892526316368</v>
      </c>
      <c r="BN1551" s="14">
        <f t="shared" si="1959"/>
        <v>0.79588604783999883</v>
      </c>
    </row>
    <row r="1552" spans="1:66" x14ac:dyDescent="0.25">
      <c r="A1552" t="s">
        <v>10</v>
      </c>
      <c r="B1552" t="s">
        <v>226</v>
      </c>
      <c r="C1552" t="s">
        <v>223</v>
      </c>
      <c r="D1552" s="11">
        <v>44471</v>
      </c>
      <c r="E1552" s="10">
        <f>VLOOKUP(A1552,home!$A$2:$E$405,3,FALSE)</f>
        <v>1.6153846153846201</v>
      </c>
      <c r="F1552" s="10">
        <f>VLOOKUP(B1552,home!$B$2:$E$405,3,FALSE)</f>
        <v>0.93</v>
      </c>
      <c r="G1552" s="10">
        <f>VLOOKUP(C1552,away!$B$2:$E$405,4,FALSE)</f>
        <v>1.75</v>
      </c>
      <c r="H1552" s="10">
        <f>VLOOKUP(A1552,away!$A$2:$E$405,3,FALSE)</f>
        <v>1.4957264957265</v>
      </c>
      <c r="I1552" s="10">
        <f>VLOOKUP(C1552,away!$B$2:$E$405,3,FALSE)</f>
        <v>0.93</v>
      </c>
      <c r="J1552" s="10">
        <f>VLOOKUP(B1552,home!$B$2:$E$405,4,FALSE)</f>
        <v>0.89</v>
      </c>
      <c r="K1552" s="12">
        <f t="shared" si="1904"/>
        <v>2.6290384615384692</v>
      </c>
      <c r="L1552" s="12">
        <f t="shared" si="1905"/>
        <v>1.238012820512824</v>
      </c>
      <c r="M1552" s="13">
        <f t="shared" si="1906"/>
        <v>2.0919965643826036E-2</v>
      </c>
      <c r="N1552" s="13">
        <f t="shared" si="1907"/>
        <v>5.4999394291682033E-2</v>
      </c>
      <c r="O1552" s="13">
        <f t="shared" si="1908"/>
        <v>2.5899185671744446E-2</v>
      </c>
      <c r="P1552" s="13">
        <f t="shared" si="1909"/>
        <v>6.8089955253542181E-2</v>
      </c>
      <c r="Q1552" s="13">
        <f t="shared" si="1910"/>
        <v>7.2297761477075714E-2</v>
      </c>
      <c r="R1552" s="13">
        <f t="shared" si="1911"/>
        <v>1.6031761951230832E-2</v>
      </c>
      <c r="S1552" s="13">
        <f t="shared" si="1912"/>
        <v>5.5404512671817417E-2</v>
      </c>
      <c r="T1552" s="13">
        <f t="shared" si="1913"/>
        <v>8.9505555602997902E-2</v>
      </c>
      <c r="U1552" s="13">
        <f t="shared" si="1914"/>
        <v>4.2148118776014869E-2</v>
      </c>
      <c r="V1552" s="13">
        <f t="shared" si="1915"/>
        <v>2.0036631528077033E-2</v>
      </c>
      <c r="W1552" s="13">
        <f t="shared" si="1916"/>
        <v>6.335786520212211E-2</v>
      </c>
      <c r="X1552" s="13">
        <f t="shared" si="1917"/>
        <v>7.8437849400550499E-2</v>
      </c>
      <c r="Y1552" s="13">
        <f t="shared" si="1918"/>
        <v>4.8553531585667824E-2</v>
      </c>
      <c r="Z1552" s="13">
        <f t="shared" si="1919"/>
        <v>6.6158422770111504E-3</v>
      </c>
      <c r="AA1552" s="13">
        <f t="shared" si="1920"/>
        <v>1.739330380173456E-2</v>
      </c>
      <c r="AB1552" s="13">
        <f t="shared" si="1921"/>
        <v>2.286383233399172E-2</v>
      </c>
      <c r="AC1552" s="13">
        <f t="shared" si="1922"/>
        <v>4.0759308816704278E-3</v>
      </c>
      <c r="AD1552" s="13">
        <f t="shared" si="1923"/>
        <v>4.1642566114337212E-2</v>
      </c>
      <c r="AE1552" s="13">
        <f t="shared" si="1924"/>
        <v>5.155403072860236E-2</v>
      </c>
      <c r="AF1552" s="13">
        <f t="shared" si="1925"/>
        <v>3.1912275495560909E-2</v>
      </c>
      <c r="AG1552" s="13">
        <f t="shared" si="1926"/>
        <v>1.3169268731747209E-2</v>
      </c>
      <c r="AH1552" s="13">
        <f t="shared" si="1927"/>
        <v>2.0476243893576404E-3</v>
      </c>
      <c r="AI1552" s="13">
        <f t="shared" si="1928"/>
        <v>5.3832832744054584E-3</v>
      </c>
      <c r="AJ1552" s="13">
        <f t="shared" si="1929"/>
        <v>7.0764293888843513E-3</v>
      </c>
      <c r="AK1552" s="13">
        <f t="shared" si="1930"/>
        <v>6.2014016779127082E-3</v>
      </c>
      <c r="AL1552" s="13">
        <f t="shared" si="1931"/>
        <v>5.3065087404935668E-4</v>
      </c>
      <c r="AM1552" s="13">
        <f t="shared" si="1932"/>
        <v>2.1895981590350208E-2</v>
      </c>
      <c r="AN1552" s="13">
        <f t="shared" si="1933"/>
        <v>2.7107505926566331E-2</v>
      </c>
      <c r="AO1552" s="13">
        <f t="shared" si="1934"/>
        <v>1.677971993460824E-2</v>
      </c>
      <c r="AP1552" s="13">
        <f t="shared" si="1935"/>
        <v>6.9245028012198664E-3</v>
      </c>
      <c r="AQ1552" s="13">
        <f t="shared" si="1936"/>
        <v>2.1431558108967906E-3</v>
      </c>
      <c r="AR1552" s="13">
        <f t="shared" si="1937"/>
        <v>5.0699704912390018E-4</v>
      </c>
      <c r="AS1552" s="13">
        <f t="shared" si="1938"/>
        <v>1.3329147420332423E-3</v>
      </c>
      <c r="AT1552" s="13">
        <f t="shared" si="1939"/>
        <v>1.7521420613785107E-3</v>
      </c>
      <c r="AU1552" s="13">
        <f t="shared" si="1940"/>
        <v>1.535482956481134E-3</v>
      </c>
      <c r="AV1552" s="13">
        <f t="shared" si="1941"/>
        <v>1.0092109374064252E-3</v>
      </c>
      <c r="AW1552" s="13">
        <f t="shared" si="1942"/>
        <v>4.7976489281473995E-5</v>
      </c>
      <c r="AX1552" s="13">
        <f t="shared" si="1943"/>
        <v>9.5942296256948181E-3</v>
      </c>
      <c r="AY1552" s="13">
        <f t="shared" si="1944"/>
        <v>1.1877779279554138E-2</v>
      </c>
      <c r="AZ1552" s="13">
        <f t="shared" si="1945"/>
        <v>7.3524215136547989E-3</v>
      </c>
      <c r="BA1552" s="13">
        <f t="shared" si="1946"/>
        <v>3.0341306985729806E-3</v>
      </c>
      <c r="BB1552" s="13">
        <f t="shared" si="1947"/>
        <v>9.3907317598622062E-4</v>
      </c>
      <c r="BC1552" s="13">
        <f t="shared" si="1948"/>
        <v>2.3251692625412727E-4</v>
      </c>
      <c r="BD1552" s="13">
        <f t="shared" si="1949"/>
        <v>1.0461147446292626E-4</v>
      </c>
      <c r="BE1552" s="13">
        <f t="shared" si="1950"/>
        <v>2.750275898812825E-4</v>
      </c>
      <c r="BF1552" s="13">
        <f t="shared" si="1951"/>
        <v>3.6152905589106004E-4</v>
      </c>
      <c r="BG1552" s="13">
        <f t="shared" si="1952"/>
        <v>3.1682459763376257E-4</v>
      </c>
      <c r="BH1552" s="13">
        <f t="shared" si="1953"/>
        <v>2.0823601318515296E-4</v>
      </c>
      <c r="BI1552" s="13">
        <f t="shared" si="1954"/>
        <v>1.0949209754823974E-4</v>
      </c>
      <c r="BJ1552" s="14">
        <f t="shared" si="1955"/>
        <v>0.65331111591370195</v>
      </c>
      <c r="BK1552" s="14">
        <f t="shared" si="1956"/>
        <v>0.18093542613253658</v>
      </c>
      <c r="BL1552" s="14">
        <f t="shared" si="1957"/>
        <v>0.15255740984030222</v>
      </c>
      <c r="BM1552" s="14">
        <f t="shared" si="1958"/>
        <v>0.72335196708417804</v>
      </c>
      <c r="BN1552" s="14">
        <f t="shared" si="1959"/>
        <v>0.25823802428910125</v>
      </c>
    </row>
    <row r="1553" spans="1:66" x14ac:dyDescent="0.25">
      <c r="A1553" t="s">
        <v>10</v>
      </c>
      <c r="B1553" t="s">
        <v>38</v>
      </c>
      <c r="C1553" t="s">
        <v>41</v>
      </c>
      <c r="D1553" s="11">
        <v>44471</v>
      </c>
      <c r="E1553" s="10">
        <f>VLOOKUP(A1553,home!$A$2:$E$405,3,FALSE)</f>
        <v>1.6153846153846201</v>
      </c>
      <c r="F1553" s="10">
        <f>VLOOKUP(B1553,home!$B$2:$E$405,3,FALSE)</f>
        <v>0.93</v>
      </c>
      <c r="G1553" s="10">
        <f>VLOOKUP(C1553,away!$B$2:$E$405,4,FALSE)</f>
        <v>0.83</v>
      </c>
      <c r="H1553" s="10">
        <f>VLOOKUP(A1553,away!$A$2:$E$405,3,FALSE)</f>
        <v>1.4957264957265</v>
      </c>
      <c r="I1553" s="10">
        <f>VLOOKUP(C1553,away!$B$2:$E$405,3,FALSE)</f>
        <v>1.44</v>
      </c>
      <c r="J1553" s="10">
        <f>VLOOKUP(B1553,home!$B$2:$E$405,4,FALSE)</f>
        <v>0.67</v>
      </c>
      <c r="K1553" s="12">
        <f t="shared" si="1904"/>
        <v>1.2469153846153882</v>
      </c>
      <c r="L1553" s="12">
        <f t="shared" si="1905"/>
        <v>1.4430769230769274</v>
      </c>
      <c r="M1553" s="13">
        <f t="shared" si="1906"/>
        <v>6.7881461534841314E-2</v>
      </c>
      <c r="N1553" s="13">
        <f t="shared" si="1907"/>
        <v>8.4642438717971336E-2</v>
      </c>
      <c r="O1553" s="13">
        <f t="shared" si="1908"/>
        <v>9.7958170645663603E-2</v>
      </c>
      <c r="P1553" s="13">
        <f t="shared" si="1909"/>
        <v>0.12214555002685745</v>
      </c>
      <c r="Q1553" s="13">
        <f t="shared" si="1910"/>
        <v>5.2770979514401822E-2</v>
      </c>
      <c r="R1553" s="13">
        <f t="shared" si="1911"/>
        <v>7.0680587742794426E-2</v>
      </c>
      <c r="S1553" s="13">
        <f t="shared" si="1912"/>
        <v>5.4947017396295435E-2</v>
      </c>
      <c r="T1553" s="13">
        <f t="shared" si="1913"/>
        <v>7.6152582745398545E-2</v>
      </c>
      <c r="U1553" s="13">
        <f t="shared" si="1914"/>
        <v>8.8132712250148196E-2</v>
      </c>
      <c r="V1553" s="13">
        <f t="shared" si="1915"/>
        <v>1.0985708698752103E-2</v>
      </c>
      <c r="W1553" s="13">
        <f t="shared" si="1916"/>
        <v>2.1933648739243715E-2</v>
      </c>
      <c r="X1553" s="13">
        <f t="shared" si="1917"/>
        <v>3.1651942334477948E-2</v>
      </c>
      <c r="Y1553" s="13">
        <f t="shared" si="1918"/>
        <v>2.2838093776723391E-2</v>
      </c>
      <c r="Z1553" s="13">
        <f t="shared" si="1919"/>
        <v>3.399917502704685E-2</v>
      </c>
      <c r="AA1553" s="13">
        <f t="shared" si="1920"/>
        <v>4.2394094405456023E-2</v>
      </c>
      <c r="AB1553" s="13">
        <f t="shared" si="1921"/>
        <v>2.6430924265500137E-2</v>
      </c>
      <c r="AC1553" s="13">
        <f t="shared" si="1922"/>
        <v>1.2354767055538219E-3</v>
      </c>
      <c r="AD1553" s="13">
        <f t="shared" si="1923"/>
        <v>6.8373510134282223E-3</v>
      </c>
      <c r="AE1553" s="13">
        <f t="shared" si="1924"/>
        <v>9.8668234624549097E-3</v>
      </c>
      <c r="AF1553" s="13">
        <f t="shared" si="1925"/>
        <v>7.1192926213713347E-3</v>
      </c>
      <c r="AG1553" s="13">
        <f t="shared" si="1926"/>
        <v>3.4245622968442726E-3</v>
      </c>
      <c r="AH1553" s="13">
        <f t="shared" si="1927"/>
        <v>1.2265856221296167E-2</v>
      </c>
      <c r="AI1553" s="13">
        <f t="shared" si="1928"/>
        <v>1.5294484827814562E-2</v>
      </c>
      <c r="AJ1553" s="13">
        <f t="shared" si="1929"/>
        <v>9.5354642157843058E-3</v>
      </c>
      <c r="AK1553" s="13">
        <f t="shared" si="1930"/>
        <v>3.9633056767036543E-3</v>
      </c>
      <c r="AL1553" s="13">
        <f t="shared" si="1931"/>
        <v>8.8924415198565082E-5</v>
      </c>
      <c r="AM1553" s="13">
        <f t="shared" si="1932"/>
        <v>1.7051196337318523E-3</v>
      </c>
      <c r="AN1553" s="13">
        <f t="shared" si="1933"/>
        <v>2.4606187945238186E-3</v>
      </c>
      <c r="AO1553" s="13">
        <f t="shared" si="1934"/>
        <v>1.7754310994333455E-3</v>
      </c>
      <c r="AP1553" s="13">
        <f t="shared" si="1935"/>
        <v>8.5402788270178616E-4</v>
      </c>
      <c r="AQ1553" s="13">
        <f t="shared" si="1936"/>
        <v>3.0810698229779909E-4</v>
      </c>
      <c r="AR1553" s="13">
        <f t="shared" si="1937"/>
        <v>3.5401148109464133E-3</v>
      </c>
      <c r="AS1553" s="13">
        <f t="shared" si="1938"/>
        <v>4.4142236210738791E-3</v>
      </c>
      <c r="AT1553" s="13">
        <f t="shared" si="1939"/>
        <v>2.7520816721248336E-3</v>
      </c>
      <c r="AU1553" s="13">
        <f t="shared" si="1940"/>
        <v>1.1438709922301663E-3</v>
      </c>
      <c r="AV1553" s="13">
        <f t="shared" si="1941"/>
        <v>3.5657758455676574E-4</v>
      </c>
      <c r="AW1553" s="13">
        <f t="shared" si="1942"/>
        <v>4.4447258826290021E-6</v>
      </c>
      <c r="AX1553" s="13">
        <f t="shared" si="1943"/>
        <v>3.5435665065166743E-4</v>
      </c>
      <c r="AY1553" s="13">
        <f t="shared" si="1944"/>
        <v>5.1136390509425392E-4</v>
      </c>
      <c r="AZ1553" s="13">
        <f t="shared" si="1945"/>
        <v>3.6896872536800899E-4</v>
      </c>
      <c r="BA1553" s="13">
        <f t="shared" si="1946"/>
        <v>1.7748341763856073E-4</v>
      </c>
      <c r="BB1553" s="13">
        <f t="shared" si="1947"/>
        <v>6.4030556055757858E-5</v>
      </c>
      <c r="BC1553" s="13">
        <f t="shared" si="1948"/>
        <v>1.8480203563169562E-5</v>
      </c>
      <c r="BD1553" s="13">
        <f t="shared" si="1949"/>
        <v>8.5144299811993512E-4</v>
      </c>
      <c r="BE1553" s="13">
        <f t="shared" si="1950"/>
        <v>1.061677373478798E-3</v>
      </c>
      <c r="BF1553" s="13">
        <f t="shared" si="1951"/>
        <v>6.6191092524438527E-4</v>
      </c>
      <c r="BG1553" s="13">
        <f t="shared" si="1952"/>
        <v>2.7511563864407684E-4</v>
      </c>
      <c r="BH1553" s="13">
        <f t="shared" si="1953"/>
        <v>8.5761480593396765E-5</v>
      </c>
      <c r="BI1553" s="13">
        <f t="shared" si="1954"/>
        <v>2.1387461911860083E-5</v>
      </c>
      <c r="BJ1553" s="14">
        <f t="shared" si="1955"/>
        <v>0.32583570307337556</v>
      </c>
      <c r="BK1553" s="14">
        <f t="shared" si="1956"/>
        <v>0.25779550268259294</v>
      </c>
      <c r="BL1553" s="14">
        <f t="shared" si="1957"/>
        <v>0.38181976481008556</v>
      </c>
      <c r="BM1553" s="14">
        <f t="shared" si="1958"/>
        <v>0.50286403823135928</v>
      </c>
      <c r="BN1553" s="14">
        <f t="shared" si="1959"/>
        <v>0.49607918818252994</v>
      </c>
    </row>
    <row r="1554" spans="1:66" x14ac:dyDescent="0.25">
      <c r="A1554" t="s">
        <v>10</v>
      </c>
      <c r="B1554" t="s">
        <v>12</v>
      </c>
      <c r="C1554" t="s">
        <v>224</v>
      </c>
      <c r="D1554" s="11">
        <v>44471</v>
      </c>
      <c r="E1554" s="10">
        <f>VLOOKUP(A1554,home!$A$2:$E$405,3,FALSE)</f>
        <v>1.6153846153846201</v>
      </c>
      <c r="F1554" s="10">
        <f>VLOOKUP(B1554,home!$B$2:$E$405,3,FALSE)</f>
        <v>1.68</v>
      </c>
      <c r="G1554" s="10">
        <f>VLOOKUP(C1554,away!$B$2:$E$405,4,FALSE)</f>
        <v>0.8</v>
      </c>
      <c r="H1554" s="10">
        <f>VLOOKUP(A1554,away!$A$2:$E$405,3,FALSE)</f>
        <v>1.4957264957265</v>
      </c>
      <c r="I1554" s="10">
        <f>VLOOKUP(C1554,away!$B$2:$E$405,3,FALSE)</f>
        <v>0.97</v>
      </c>
      <c r="J1554" s="10">
        <f>VLOOKUP(B1554,home!$B$2:$E$405,4,FALSE)</f>
        <v>1.05</v>
      </c>
      <c r="K1554" s="12">
        <f t="shared" si="1904"/>
        <v>2.1710769230769293</v>
      </c>
      <c r="L1554" s="12">
        <f t="shared" si="1905"/>
        <v>1.5233974358974403</v>
      </c>
      <c r="M1554" s="13">
        <f t="shared" si="1906"/>
        <v>2.4860517936775843E-2</v>
      </c>
      <c r="N1554" s="13">
        <f t="shared" si="1907"/>
        <v>5.3974096788274105E-2</v>
      </c>
      <c r="O1554" s="13">
        <f t="shared" si="1908"/>
        <v>3.7872449279966636E-2</v>
      </c>
      <c r="P1554" s="13">
        <f t="shared" si="1909"/>
        <v>8.222400065213703E-2</v>
      </c>
      <c r="Q1554" s="13">
        <f t="shared" si="1910"/>
        <v>5.859095799047126E-2</v>
      </c>
      <c r="R1554" s="13">
        <f t="shared" si="1911"/>
        <v>2.8847396062128522E-2</v>
      </c>
      <c r="S1554" s="13">
        <f t="shared" si="1912"/>
        <v>6.7987182532121451E-2</v>
      </c>
      <c r="T1554" s="13">
        <f t="shared" si="1913"/>
        <v>8.9257315169458548E-2</v>
      </c>
      <c r="U1554" s="13">
        <f t="shared" si="1914"/>
        <v>6.2629915881347517E-2</v>
      </c>
      <c r="V1554" s="13">
        <f t="shared" si="1915"/>
        <v>2.4984632505220639E-2</v>
      </c>
      <c r="W1554" s="13">
        <f t="shared" si="1916"/>
        <v>4.2401825598027319E-2</v>
      </c>
      <c r="X1554" s="13">
        <f t="shared" si="1917"/>
        <v>6.4594832393405258E-2</v>
      </c>
      <c r="Y1554" s="13">
        <f t="shared" si="1918"/>
        <v>4.9201801020169252E-2</v>
      </c>
      <c r="Z1554" s="13">
        <f t="shared" si="1919"/>
        <v>1.4648683064454838E-2</v>
      </c>
      <c r="AA1554" s="13">
        <f t="shared" si="1920"/>
        <v>3.1803417754705736E-2</v>
      </c>
      <c r="AB1554" s="13">
        <f t="shared" si="1921"/>
        <v>3.4523833181108354E-2</v>
      </c>
      <c r="AC1554" s="13">
        <f t="shared" si="1922"/>
        <v>5.1646561744690001E-3</v>
      </c>
      <c r="AD1554" s="13">
        <f t="shared" si="1923"/>
        <v>2.3014406263052435E-2</v>
      </c>
      <c r="AE1554" s="13">
        <f t="shared" si="1924"/>
        <v>3.5060087489836064E-2</v>
      </c>
      <c r="AF1554" s="13">
        <f t="shared" si="1925"/>
        <v>2.67052236921781E-2</v>
      </c>
      <c r="AG1554" s="13">
        <f t="shared" si="1926"/>
        <v>1.3560889765910565E-2</v>
      </c>
      <c r="AH1554" s="13">
        <f t="shared" si="1927"/>
        <v>5.5789415549161907E-3</v>
      </c>
      <c r="AI1554" s="13">
        <f t="shared" si="1928"/>
        <v>1.2112311265073462E-2</v>
      </c>
      <c r="AJ1554" s="13">
        <f t="shared" si="1929"/>
        <v>1.3148379736362863E-2</v>
      </c>
      <c r="AK1554" s="13">
        <f t="shared" si="1930"/>
        <v>9.5153812738232417E-3</v>
      </c>
      <c r="AL1554" s="13">
        <f t="shared" si="1931"/>
        <v>6.8326604254597648E-4</v>
      </c>
      <c r="AM1554" s="13">
        <f t="shared" si="1932"/>
        <v>9.9932092672060588E-3</v>
      </c>
      <c r="AN1554" s="13">
        <f t="shared" si="1933"/>
        <v>1.5223629374048246E-2</v>
      </c>
      <c r="AO1554" s="13">
        <f t="shared" si="1934"/>
        <v>1.1595818976739029E-2</v>
      </c>
      <c r="AP1554" s="13">
        <f t="shared" si="1935"/>
        <v>5.8883469654317068E-3</v>
      </c>
      <c r="AQ1554" s="13">
        <f t="shared" si="1936"/>
        <v>2.2425731672032841E-3</v>
      </c>
      <c r="AR1554" s="13">
        <f t="shared" si="1937"/>
        <v>1.6997890519561997E-3</v>
      </c>
      <c r="AS1554" s="13">
        <f t="shared" si="1938"/>
        <v>3.6903727848009165E-3</v>
      </c>
      <c r="AT1554" s="13">
        <f t="shared" si="1939"/>
        <v>4.006041595316207E-3</v>
      </c>
      <c r="AU1554" s="13">
        <f t="shared" si="1940"/>
        <v>2.8991414868257672E-3</v>
      </c>
      <c r="AV1554" s="13">
        <f t="shared" si="1941"/>
        <v>1.5735647946955905E-3</v>
      </c>
      <c r="AW1554" s="13">
        <f t="shared" si="1942"/>
        <v>6.2773416769558674E-5</v>
      </c>
      <c r="AX1554" s="13">
        <f t="shared" si="1943"/>
        <v>3.6160043379182649E-3</v>
      </c>
      <c r="AY1554" s="13">
        <f t="shared" si="1944"/>
        <v>5.5086117365787052E-3</v>
      </c>
      <c r="AZ1554" s="13">
        <f t="shared" si="1945"/>
        <v>4.1959024974292736E-3</v>
      </c>
      <c r="BA1554" s="13">
        <f t="shared" si="1946"/>
        <v>2.1306757019531409E-3</v>
      </c>
      <c r="BB1554" s="13">
        <f t="shared" si="1947"/>
        <v>8.1146647527109857E-4</v>
      </c>
      <c r="BC1554" s="13">
        <f t="shared" si="1948"/>
        <v>2.4723718954894488E-4</v>
      </c>
      <c r="BD1554" s="13">
        <f t="shared" si="1949"/>
        <v>4.3157571388610259E-4</v>
      </c>
      <c r="BE1554" s="13">
        <f t="shared" si="1950"/>
        <v>9.369840729785688E-4</v>
      </c>
      <c r="BF1554" s="13">
        <f t="shared" si="1951"/>
        <v>1.0171322490672E-3</v>
      </c>
      <c r="BG1554" s="13">
        <f t="shared" si="1952"/>
        <v>7.360907845557111E-4</v>
      </c>
      <c r="BH1554" s="13">
        <f t="shared" si="1953"/>
        <v>3.9952742890962412E-4</v>
      </c>
      <c r="BI1554" s="13">
        <f t="shared" si="1954"/>
        <v>1.7348095620838867E-4</v>
      </c>
      <c r="BJ1554" s="14">
        <f t="shared" si="1955"/>
        <v>0.51781491186011075</v>
      </c>
      <c r="BK1554" s="14">
        <f t="shared" si="1956"/>
        <v>0.21141286757984867</v>
      </c>
      <c r="BL1554" s="14">
        <f t="shared" si="1957"/>
        <v>0.25359572690863275</v>
      </c>
      <c r="BM1554" s="14">
        <f t="shared" si="1958"/>
        <v>0.70565693238348437</v>
      </c>
      <c r="BN1554" s="14">
        <f t="shared" si="1959"/>
        <v>0.28636941870975341</v>
      </c>
    </row>
    <row r="1555" spans="1:66" x14ac:dyDescent="0.25">
      <c r="A1555" t="s">
        <v>10</v>
      </c>
      <c r="B1555" t="s">
        <v>11</v>
      </c>
      <c r="C1555" t="s">
        <v>39</v>
      </c>
      <c r="D1555" s="11">
        <v>44471</v>
      </c>
      <c r="E1555" s="10">
        <f>VLOOKUP(A1555,home!$A$2:$E$405,3,FALSE)</f>
        <v>1.6153846153846201</v>
      </c>
      <c r="F1555" s="10">
        <f>VLOOKUP(B1555,home!$B$2:$E$405,3,FALSE)</f>
        <v>0.93</v>
      </c>
      <c r="G1555" s="10">
        <f>VLOOKUP(C1555,away!$B$2:$E$405,4,FALSE)</f>
        <v>1.24</v>
      </c>
      <c r="H1555" s="10">
        <f>VLOOKUP(A1555,away!$A$2:$E$405,3,FALSE)</f>
        <v>1.4957264957265</v>
      </c>
      <c r="I1555" s="10">
        <f>VLOOKUP(C1555,away!$B$2:$E$405,3,FALSE)</f>
        <v>1.33</v>
      </c>
      <c r="J1555" s="10">
        <f>VLOOKUP(B1555,home!$B$2:$E$405,4,FALSE)</f>
        <v>1.1100000000000001</v>
      </c>
      <c r="K1555" s="12">
        <f t="shared" si="1904"/>
        <v>1.8628615384615439</v>
      </c>
      <c r="L1555" s="12">
        <f t="shared" si="1905"/>
        <v>2.2081410256410323</v>
      </c>
      <c r="M1555" s="13">
        <f t="shared" si="1906"/>
        <v>1.7060275910472551E-2</v>
      </c>
      <c r="N1555" s="13">
        <f t="shared" si="1907"/>
        <v>3.1780931829161307E-2</v>
      </c>
      <c r="O1555" s="13">
        <f t="shared" si="1908"/>
        <v>3.7671495146669863E-2</v>
      </c>
      <c r="P1555" s="13">
        <f t="shared" si="1909"/>
        <v>7.0176779405071985E-2</v>
      </c>
      <c r="Q1555" s="13">
        <f t="shared" si="1910"/>
        <v>2.9601737780506454E-2</v>
      </c>
      <c r="R1555" s="13">
        <f t="shared" si="1911"/>
        <v>4.159198696529938E-2</v>
      </c>
      <c r="S1555" s="13">
        <f t="shared" si="1912"/>
        <v>7.2167361089468557E-2</v>
      </c>
      <c r="T1555" s="13">
        <f t="shared" si="1913"/>
        <v>6.536481162340442E-2</v>
      </c>
      <c r="U1555" s="13">
        <f t="shared" si="1914"/>
        <v>7.7480112825850073E-2</v>
      </c>
      <c r="V1555" s="13">
        <f t="shared" si="1915"/>
        <v>3.2984180495599633E-2</v>
      </c>
      <c r="W1555" s="13">
        <f t="shared" si="1916"/>
        <v>1.8381312927643157E-2</v>
      </c>
      <c r="X1555" s="13">
        <f t="shared" si="1917"/>
        <v>4.0588531180674729E-2</v>
      </c>
      <c r="Y1555" s="13">
        <f t="shared" si="1918"/>
        <v>4.4812600435279057E-2</v>
      </c>
      <c r="Z1555" s="13">
        <f t="shared" si="1919"/>
        <v>3.0613657585334877E-2</v>
      </c>
      <c r="AA1555" s="13">
        <f t="shared" si="1920"/>
        <v>5.7029005267351836E-2</v>
      </c>
      <c r="AB1555" s="13">
        <f t="shared" si="1921"/>
        <v>5.3118570244635281E-2</v>
      </c>
      <c r="AC1555" s="13">
        <f t="shared" si="1922"/>
        <v>8.4799462309540757E-3</v>
      </c>
      <c r="AD1555" s="13">
        <f t="shared" si="1923"/>
        <v>8.5604602198330985E-3</v>
      </c>
      <c r="AE1555" s="13">
        <f t="shared" si="1924"/>
        <v>1.8902703409781518E-2</v>
      </c>
      <c r="AF1555" s="13">
        <f t="shared" si="1925"/>
        <v>2.0869917447331601E-2</v>
      </c>
      <c r="AG1555" s="13">
        <f t="shared" si="1926"/>
        <v>1.5361240305731494E-2</v>
      </c>
      <c r="AH1555" s="13">
        <f t="shared" si="1927"/>
        <v>1.6899818314776181E-2</v>
      </c>
      <c r="AI1555" s="13">
        <f t="shared" si="1928"/>
        <v>3.1482021545584528E-2</v>
      </c>
      <c r="AJ1555" s="13">
        <f t="shared" si="1929"/>
        <v>2.932332354514354E-2</v>
      </c>
      <c r="AK1555" s="13">
        <f t="shared" si="1930"/>
        <v>1.8208430537370573E-2</v>
      </c>
      <c r="AL1555" s="13">
        <f t="shared" si="1931"/>
        <v>1.3952771201108957E-3</v>
      </c>
      <c r="AM1555" s="13">
        <f t="shared" si="1932"/>
        <v>3.1893904190114261E-3</v>
      </c>
      <c r="AN1555" s="13">
        <f t="shared" si="1933"/>
        <v>7.042623831005573E-3</v>
      </c>
      <c r="AO1555" s="13">
        <f t="shared" si="1934"/>
        <v>7.7755533047003103E-3</v>
      </c>
      <c r="AP1555" s="13">
        <f t="shared" si="1935"/>
        <v>5.7231727497224884E-3</v>
      </c>
      <c r="AQ1555" s="13">
        <f t="shared" si="1936"/>
        <v>3.1593931363732555E-3</v>
      </c>
      <c r="AR1555" s="13">
        <f t="shared" si="1937"/>
        <v>7.4634364293473957E-3</v>
      </c>
      <c r="AS1555" s="13">
        <f t="shared" si="1938"/>
        <v>1.3903348668984019E-2</v>
      </c>
      <c r="AT1555" s="13">
        <f t="shared" si="1939"/>
        <v>1.2950006745635418E-2</v>
      </c>
      <c r="AU1555" s="13">
        <f t="shared" si="1940"/>
        <v>8.0413564964205899E-3</v>
      </c>
      <c r="AV1555" s="13">
        <f t="shared" si="1941"/>
        <v>3.7449834335599478E-3</v>
      </c>
      <c r="AW1555" s="13">
        <f t="shared" si="1942"/>
        <v>1.5942827781267681E-4</v>
      </c>
      <c r="AX1555" s="13">
        <f t="shared" si="1943"/>
        <v>9.9023212378568956E-4</v>
      </c>
      <c r="AY1555" s="13">
        <f t="shared" si="1944"/>
        <v>2.1865721774388305E-3</v>
      </c>
      <c r="AZ1555" s="13">
        <f t="shared" si="1945"/>
        <v>2.4141298652639621E-3</v>
      </c>
      <c r="BA1555" s="13">
        <f t="shared" si="1946"/>
        <v>1.7769130655715378E-3</v>
      </c>
      <c r="BB1555" s="13">
        <f t="shared" si="1947"/>
        <v>9.809186597715216E-4</v>
      </c>
      <c r="BC1555" s="13">
        <f t="shared" si="1948"/>
        <v>4.3320134709166289E-4</v>
      </c>
      <c r="BD1555" s="13">
        <f t="shared" si="1949"/>
        <v>2.7467200286509655E-3</v>
      </c>
      <c r="BE1555" s="13">
        <f t="shared" si="1950"/>
        <v>5.1167590982958725E-3</v>
      </c>
      <c r="BF1555" s="13">
        <f t="shared" si="1951"/>
        <v>4.7659068628942772E-3</v>
      </c>
      <c r="BG1555" s="13">
        <f t="shared" si="1952"/>
        <v>2.959408196925222E-3</v>
      </c>
      <c r="BH1555" s="13">
        <f t="shared" si="1953"/>
        <v>1.3782419266649556E-3</v>
      </c>
      <c r="BI1555" s="13">
        <f t="shared" si="1954"/>
        <v>5.134947751758562E-4</v>
      </c>
      <c r="BJ1555" s="14">
        <f t="shared" si="1955"/>
        <v>0.32989634783908311</v>
      </c>
      <c r="BK1555" s="14">
        <f t="shared" si="1956"/>
        <v>0.20445039242911653</v>
      </c>
      <c r="BL1555" s="14">
        <f t="shared" si="1957"/>
        <v>0.42638842705523577</v>
      </c>
      <c r="BM1555" s="14">
        <f t="shared" si="1958"/>
        <v>0.76143847397196252</v>
      </c>
      <c r="BN1555" s="14">
        <f t="shared" si="1959"/>
        <v>0.22788320703718151</v>
      </c>
    </row>
    <row r="1556" spans="1:66" x14ac:dyDescent="0.25">
      <c r="A1556" t="s">
        <v>10</v>
      </c>
      <c r="B1556" t="s">
        <v>220</v>
      </c>
      <c r="C1556" t="s">
        <v>219</v>
      </c>
      <c r="D1556" s="11">
        <v>44471</v>
      </c>
      <c r="E1556" s="10">
        <f>VLOOKUP(A1556,home!$A$2:$E$405,3,FALSE)</f>
        <v>1.6153846153846201</v>
      </c>
      <c r="F1556" s="10">
        <f>VLOOKUP(B1556,home!$B$2:$E$405,3,FALSE)</f>
        <v>1.03</v>
      </c>
      <c r="G1556" s="10">
        <f>VLOOKUP(C1556,away!$B$2:$E$405,4,FALSE)</f>
        <v>0.62</v>
      </c>
      <c r="H1556" s="10">
        <f>VLOOKUP(A1556,away!$A$2:$E$405,3,FALSE)</f>
        <v>1.4957264957265</v>
      </c>
      <c r="I1556" s="10">
        <f>VLOOKUP(C1556,away!$B$2:$E$405,3,FALSE)</f>
        <v>0.52</v>
      </c>
      <c r="J1556" s="10">
        <f>VLOOKUP(B1556,home!$B$2:$E$405,4,FALSE)</f>
        <v>0.78</v>
      </c>
      <c r="K1556" s="12">
        <f t="shared" si="1904"/>
        <v>1.0315846153846184</v>
      </c>
      <c r="L1556" s="12">
        <f t="shared" si="1905"/>
        <v>0.60666666666666846</v>
      </c>
      <c r="M1556" s="13">
        <f t="shared" si="1906"/>
        <v>0.19431955544238935</v>
      </c>
      <c r="N1556" s="13">
        <f t="shared" si="1907"/>
        <v>0.20045706386274725</v>
      </c>
      <c r="O1556" s="13">
        <f t="shared" si="1908"/>
        <v>0.11788719696838323</v>
      </c>
      <c r="P1556" s="13">
        <f t="shared" si="1909"/>
        <v>0.12161061874340037</v>
      </c>
      <c r="Q1556" s="13">
        <f t="shared" si="1910"/>
        <v>0.103394211562991</v>
      </c>
      <c r="R1556" s="13">
        <f t="shared" si="1911"/>
        <v>3.5759116413743013E-2</v>
      </c>
      <c r="S1556" s="13">
        <f t="shared" si="1912"/>
        <v>1.9026832576736295E-2</v>
      </c>
      <c r="T1556" s="13">
        <f t="shared" si="1913"/>
        <v>6.2725821681548055E-2</v>
      </c>
      <c r="U1556" s="13">
        <f t="shared" si="1914"/>
        <v>3.6888554352164878E-2</v>
      </c>
      <c r="V1556" s="13">
        <f t="shared" si="1915"/>
        <v>1.3230582864259776E-3</v>
      </c>
      <c r="W1556" s="13">
        <f t="shared" si="1916"/>
        <v>3.5553292656067985E-2</v>
      </c>
      <c r="X1556" s="13">
        <f t="shared" si="1917"/>
        <v>2.156899754468131E-2</v>
      </c>
      <c r="Y1556" s="13">
        <f t="shared" si="1918"/>
        <v>6.5425959218866816E-3</v>
      </c>
      <c r="Z1556" s="13">
        <f t="shared" si="1919"/>
        <v>7.231287985890276E-3</v>
      </c>
      <c r="AA1556" s="13">
        <f t="shared" si="1920"/>
        <v>7.4596854356600321E-3</v>
      </c>
      <c r="AB1556" s="13">
        <f t="shared" si="1921"/>
        <v>3.8476483655177965E-3</v>
      </c>
      <c r="AC1556" s="13">
        <f t="shared" si="1922"/>
        <v>5.1750432579837596E-5</v>
      </c>
      <c r="AD1556" s="13">
        <f t="shared" si="1923"/>
        <v>9.1690574325666678E-3</v>
      </c>
      <c r="AE1556" s="13">
        <f t="shared" si="1924"/>
        <v>5.5625615090904622E-3</v>
      </c>
      <c r="AF1556" s="13">
        <f t="shared" si="1925"/>
        <v>1.6873103244241113E-3</v>
      </c>
      <c r="AG1556" s="13">
        <f t="shared" si="1926"/>
        <v>3.4121164338354361E-4</v>
      </c>
      <c r="AH1556" s="13">
        <f t="shared" si="1927"/>
        <v>1.096745344526695E-3</v>
      </c>
      <c r="AI1556" s="13">
        <f t="shared" si="1928"/>
        <v>1.1313856244084416E-3</v>
      </c>
      <c r="AJ1556" s="13">
        <f t="shared" si="1929"/>
        <v>5.8356000210353415E-4</v>
      </c>
      <c r="AK1556" s="13">
        <f t="shared" si="1930"/>
        <v>2.006638401079405E-4</v>
      </c>
      <c r="AL1556" s="13">
        <f t="shared" si="1931"/>
        <v>1.2954747888229922E-6</v>
      </c>
      <c r="AM1556" s="13">
        <f t="shared" si="1932"/>
        <v>1.891731717002753E-3</v>
      </c>
      <c r="AN1556" s="13">
        <f t="shared" si="1933"/>
        <v>1.1476505749816737E-3</v>
      </c>
      <c r="AO1556" s="13">
        <f t="shared" si="1934"/>
        <v>3.481206744111086E-4</v>
      </c>
      <c r="AP1556" s="13">
        <f t="shared" si="1935"/>
        <v>7.0397736380913288E-5</v>
      </c>
      <c r="AQ1556" s="13">
        <f t="shared" si="1936"/>
        <v>1.067699001777188E-5</v>
      </c>
      <c r="AR1556" s="13">
        <f t="shared" si="1937"/>
        <v>1.330717684692394E-4</v>
      </c>
      <c r="AS1556" s="13">
        <f t="shared" si="1938"/>
        <v>1.3727478909489132E-4</v>
      </c>
      <c r="AT1556" s="13">
        <f t="shared" si="1939"/>
        <v>7.0805280255229028E-5</v>
      </c>
      <c r="AU1556" s="13">
        <f t="shared" si="1940"/>
        <v>2.4347212599763524E-5</v>
      </c>
      <c r="AV1556" s="13">
        <f t="shared" si="1941"/>
        <v>6.2790524863536476E-6</v>
      </c>
      <c r="AW1556" s="13">
        <f t="shared" si="1942"/>
        <v>2.2520677670542218E-8</v>
      </c>
      <c r="AX1556" s="13">
        <f t="shared" si="1943"/>
        <v>3.25246889282528E-4</v>
      </c>
      <c r="AY1556" s="13">
        <f t="shared" si="1944"/>
        <v>1.9731644616473426E-4</v>
      </c>
      <c r="AZ1556" s="13">
        <f t="shared" si="1945"/>
        <v>5.9852655336636217E-5</v>
      </c>
      <c r="BA1556" s="13">
        <f t="shared" si="1946"/>
        <v>1.2103536968075362E-5</v>
      </c>
      <c r="BB1556" s="13">
        <f t="shared" si="1947"/>
        <v>1.8357031068247686E-6</v>
      </c>
      <c r="BC1556" s="13">
        <f t="shared" si="1948"/>
        <v>2.2273197696140593E-7</v>
      </c>
      <c r="BD1556" s="13">
        <f t="shared" si="1949"/>
        <v>1.3455034367445354E-5</v>
      </c>
      <c r="BE1556" s="13">
        <f t="shared" si="1950"/>
        <v>1.3880006452927938E-5</v>
      </c>
      <c r="BF1556" s="13">
        <f t="shared" si="1951"/>
        <v>7.1592005591398435E-6</v>
      </c>
      <c r="BG1556" s="13">
        <f t="shared" si="1952"/>
        <v>2.4617737184205405E-6</v>
      </c>
      <c r="BH1556" s="13">
        <f t="shared" si="1953"/>
        <v>6.3488197362020387E-7</v>
      </c>
      <c r="BI1556" s="13">
        <f t="shared" si="1954"/>
        <v>1.3098689531432511E-7</v>
      </c>
      <c r="BJ1556" s="14">
        <f t="shared" si="1955"/>
        <v>0.45106727979501698</v>
      </c>
      <c r="BK1556" s="14">
        <f t="shared" si="1956"/>
        <v>0.3365304274024854</v>
      </c>
      <c r="BL1556" s="14">
        <f t="shared" si="1957"/>
        <v>0.2052640563334879</v>
      </c>
      <c r="BM1556" s="14">
        <f t="shared" si="1958"/>
        <v>0.22646799459773942</v>
      </c>
      <c r="BN1556" s="14">
        <f t="shared" si="1959"/>
        <v>0.77342776299365423</v>
      </c>
    </row>
    <row r="1557" spans="1:66" x14ac:dyDescent="0.25">
      <c r="A1557" t="s">
        <v>10</v>
      </c>
      <c r="B1557" t="s">
        <v>225</v>
      </c>
      <c r="C1557" t="s">
        <v>37</v>
      </c>
      <c r="D1557" s="11">
        <v>44471</v>
      </c>
      <c r="E1557" s="10">
        <f>VLOOKUP(A1557,home!$A$2:$E$405,3,FALSE)</f>
        <v>1.6153846153846201</v>
      </c>
      <c r="F1557" s="10">
        <f>VLOOKUP(B1557,home!$B$2:$E$405,3,FALSE)</f>
        <v>0.71</v>
      </c>
      <c r="G1557" s="10">
        <f>VLOOKUP(C1557,away!$B$2:$E$405,4,FALSE)</f>
        <v>1.1299999999999999</v>
      </c>
      <c r="H1557" s="10">
        <f>VLOOKUP(A1557,away!$A$2:$E$405,3,FALSE)</f>
        <v>1.4957264957265</v>
      </c>
      <c r="I1557" s="10">
        <f>VLOOKUP(C1557,away!$B$2:$E$405,3,FALSE)</f>
        <v>0.83</v>
      </c>
      <c r="J1557" s="10">
        <f>VLOOKUP(B1557,home!$B$2:$E$405,4,FALSE)</f>
        <v>1.24</v>
      </c>
      <c r="K1557" s="12">
        <f t="shared" si="1904"/>
        <v>1.2960230769230805</v>
      </c>
      <c r="L1557" s="12">
        <f t="shared" si="1905"/>
        <v>1.5394017094017136</v>
      </c>
      <c r="M1557" s="13">
        <f t="shared" si="1906"/>
        <v>5.8693588304021792E-2</v>
      </c>
      <c r="N1557" s="13">
        <f t="shared" si="1907"/>
        <v>7.6068244909434854E-2</v>
      </c>
      <c r="O1557" s="13">
        <f t="shared" si="1908"/>
        <v>9.0353010166131578E-2</v>
      </c>
      <c r="P1557" s="13">
        <f t="shared" si="1909"/>
        <v>0.11709958624477221</v>
      </c>
      <c r="Q1557" s="13">
        <f t="shared" si="1910"/>
        <v>4.9293100411832116E-2</v>
      </c>
      <c r="R1557" s="13">
        <f t="shared" si="1911"/>
        <v>6.9544789149666678E-2</v>
      </c>
      <c r="S1557" s="13">
        <f t="shared" si="1912"/>
        <v>5.8406350228876948E-2</v>
      </c>
      <c r="T1557" s="13">
        <f t="shared" si="1913"/>
        <v>7.5881883035684675E-2</v>
      </c>
      <c r="U1557" s="13">
        <f t="shared" si="1914"/>
        <v>9.013165161771787E-2</v>
      </c>
      <c r="V1557" s="13">
        <f t="shared" si="1915"/>
        <v>1.2947390835647341E-2</v>
      </c>
      <c r="W1557" s="13">
        <f t="shared" si="1916"/>
        <v>2.1294998555607014E-2</v>
      </c>
      <c r="X1557" s="13">
        <f t="shared" si="1917"/>
        <v>3.2781557178208458E-2</v>
      </c>
      <c r="Y1557" s="13">
        <f t="shared" si="1918"/>
        <v>2.5231992578492062E-2</v>
      </c>
      <c r="Z1557" s="13">
        <f t="shared" si="1919"/>
        <v>3.5685789098992872E-2</v>
      </c>
      <c r="AA1557" s="13">
        <f t="shared" si="1920"/>
        <v>4.6249606190504861E-2</v>
      </c>
      <c r="AB1557" s="13">
        <f t="shared" si="1921"/>
        <v>2.9970278460749442E-2</v>
      </c>
      <c r="AC1557" s="13">
        <f t="shared" si="1922"/>
        <v>1.6144588293341023E-3</v>
      </c>
      <c r="AD1557" s="13">
        <f t="shared" si="1923"/>
        <v>6.899702387777591E-3</v>
      </c>
      <c r="AE1557" s="13">
        <f t="shared" si="1924"/>
        <v>1.062141365010791E-2</v>
      </c>
      <c r="AF1557" s="13">
        <f t="shared" si="1925"/>
        <v>8.175311164619406E-3</v>
      </c>
      <c r="AG1557" s="13">
        <f t="shared" si="1926"/>
        <v>4.1950293272353415E-3</v>
      </c>
      <c r="AH1557" s="13">
        <f t="shared" si="1927"/>
        <v>1.3733691185084674E-2</v>
      </c>
      <c r="AI1557" s="13">
        <f t="shared" si="1928"/>
        <v>1.7799180707204827E-2</v>
      </c>
      <c r="AJ1557" s="13">
        <f t="shared" si="1929"/>
        <v>1.153407447343077E-2</v>
      </c>
      <c r="AK1557" s="13">
        <f t="shared" si="1930"/>
        <v>4.9828088961719023E-3</v>
      </c>
      <c r="AL1557" s="13">
        <f t="shared" si="1931"/>
        <v>1.2884028145969601E-4</v>
      </c>
      <c r="AM1557" s="13">
        <f t="shared" si="1932"/>
        <v>1.7884347036922058E-3</v>
      </c>
      <c r="AN1557" s="13">
        <f t="shared" si="1933"/>
        <v>2.7531194400171291E-3</v>
      </c>
      <c r="AO1557" s="13">
        <f t="shared" si="1934"/>
        <v>2.1190783860747285E-3</v>
      </c>
      <c r="AP1557" s="13">
        <f t="shared" si="1935"/>
        <v>1.0873709632932202E-3</v>
      </c>
      <c r="AQ1557" s="13">
        <f t="shared" si="1936"/>
        <v>4.1847517991184309E-4</v>
      </c>
      <c r="AR1557" s="13">
        <f t="shared" si="1937"/>
        <v>4.2283335373429131E-3</v>
      </c>
      <c r="AS1557" s="13">
        <f t="shared" si="1938"/>
        <v>5.4800178413242154E-3</v>
      </c>
      <c r="AT1557" s="13">
        <f t="shared" si="1939"/>
        <v>3.5511147921531948E-3</v>
      </c>
      <c r="AU1557" s="13">
        <f t="shared" si="1940"/>
        <v>1.5341089064778166E-3</v>
      </c>
      <c r="AV1557" s="13">
        <f t="shared" si="1941"/>
        <v>4.9706013632712072E-4</v>
      </c>
      <c r="AW1557" s="13">
        <f t="shared" si="1942"/>
        <v>7.1402573217489759E-6</v>
      </c>
      <c r="AX1557" s="13">
        <f t="shared" si="1943"/>
        <v>3.8630877459253207E-4</v>
      </c>
      <c r="AY1557" s="13">
        <f t="shared" si="1944"/>
        <v>5.9468438796462522E-4</v>
      </c>
      <c r="AZ1557" s="13">
        <f t="shared" si="1945"/>
        <v>4.5772908169362797E-4</v>
      </c>
      <c r="BA1557" s="13">
        <f t="shared" si="1946"/>
        <v>2.348763102673491E-4</v>
      </c>
      <c r="BB1557" s="13">
        <f t="shared" si="1947"/>
        <v>9.0392248380881182E-5</v>
      </c>
      <c r="BC1557" s="13">
        <f t="shared" si="1948"/>
        <v>2.7829996334838519E-5</v>
      </c>
      <c r="BD1557" s="13">
        <f t="shared" si="1949"/>
        <v>1.0848506458843797E-3</v>
      </c>
      <c r="BE1557" s="13">
        <f t="shared" si="1950"/>
        <v>1.4059914720810649E-3</v>
      </c>
      <c r="BF1557" s="13">
        <f t="shared" si="1951"/>
        <v>9.110986968870569E-4</v>
      </c>
      <c r="BG1557" s="13">
        <f t="shared" si="1952"/>
        <v>3.9360164550672423E-4</v>
      </c>
      <c r="BH1557" s="13">
        <f t="shared" si="1953"/>
        <v>1.2752920392290312E-4</v>
      </c>
      <c r="BI1557" s="13">
        <f t="shared" si="1954"/>
        <v>3.3056158253142338E-5</v>
      </c>
      <c r="BJ1557" s="14">
        <f t="shared" si="1955"/>
        <v>0.3204015326712224</v>
      </c>
      <c r="BK1557" s="14">
        <f t="shared" si="1956"/>
        <v>0.24948489911207672</v>
      </c>
      <c r="BL1557" s="14">
        <f t="shared" si="1957"/>
        <v>0.3935458538828232</v>
      </c>
      <c r="BM1557" s="14">
        <f t="shared" si="1958"/>
        <v>0.53747821144861307</v>
      </c>
      <c r="BN1557" s="14">
        <f t="shared" si="1959"/>
        <v>0.46105231918585921</v>
      </c>
    </row>
    <row r="1558" spans="1:66" x14ac:dyDescent="0.25">
      <c r="A1558" t="s">
        <v>10</v>
      </c>
      <c r="B1558" t="s">
        <v>42</v>
      </c>
      <c r="C1558" t="s">
        <v>222</v>
      </c>
      <c r="D1558" s="11">
        <v>44471</v>
      </c>
      <c r="E1558" s="10">
        <f>VLOOKUP(A1558,home!$A$2:$E$405,3,FALSE)</f>
        <v>1.6153846153846201</v>
      </c>
      <c r="F1558" s="10">
        <f>VLOOKUP(B1558,home!$B$2:$E$405,3,FALSE)</f>
        <v>1.44</v>
      </c>
      <c r="G1558" s="10">
        <f>VLOOKUP(C1558,away!$B$2:$E$405,4,FALSE)</f>
        <v>0.93</v>
      </c>
      <c r="H1558" s="10">
        <f>VLOOKUP(A1558,away!$A$2:$E$405,3,FALSE)</f>
        <v>1.4957264957265</v>
      </c>
      <c r="I1558" s="10">
        <f>VLOOKUP(C1558,away!$B$2:$E$405,3,FALSE)</f>
        <v>0.62</v>
      </c>
      <c r="J1558" s="10">
        <f>VLOOKUP(B1558,home!$B$2:$E$405,4,FALSE)</f>
        <v>1</v>
      </c>
      <c r="K1558" s="12">
        <f t="shared" si="1904"/>
        <v>2.1633230769230831</v>
      </c>
      <c r="L1558" s="12">
        <f t="shared" si="1905"/>
        <v>0.92735042735042994</v>
      </c>
      <c r="M1558" s="13">
        <f t="shared" si="1906"/>
        <v>4.5471318961585801E-2</v>
      </c>
      <c r="N1558" s="13">
        <f t="shared" si="1907"/>
        <v>9.8369153647728733E-2</v>
      </c>
      <c r="O1558" s="13">
        <f t="shared" si="1908"/>
        <v>4.2167847071214293E-2</v>
      </c>
      <c r="P1558" s="13">
        <f t="shared" si="1909"/>
        <v>9.1222676673321332E-2</v>
      </c>
      <c r="Q1558" s="13">
        <f t="shared" si="1910"/>
        <v>0.10640213007176204</v>
      </c>
      <c r="R1558" s="13">
        <f t="shared" si="1911"/>
        <v>1.9552185500969075E-2</v>
      </c>
      <c r="S1558" s="13">
        <f t="shared" si="1912"/>
        <v>4.5751788871988726E-2</v>
      </c>
      <c r="T1558" s="13">
        <f t="shared" si="1913"/>
        <v>9.8672060793044539E-2</v>
      </c>
      <c r="U1558" s="13">
        <f t="shared" si="1914"/>
        <v>4.2297694098527315E-2</v>
      </c>
      <c r="V1558" s="13">
        <f t="shared" si="1915"/>
        <v>1.0198371532274979E-2</v>
      </c>
      <c r="W1558" s="13">
        <f t="shared" si="1916"/>
        <v>7.6727394472671462E-2</v>
      </c>
      <c r="X1558" s="13">
        <f t="shared" si="1917"/>
        <v>7.1153182053716874E-2</v>
      </c>
      <c r="Y1558" s="13">
        <f t="shared" si="1918"/>
        <v>3.2991966892428642E-2</v>
      </c>
      <c r="Z1558" s="13">
        <f t="shared" si="1919"/>
        <v>6.0439091933195167E-3</v>
      </c>
      <c r="AA1558" s="13">
        <f t="shared" si="1920"/>
        <v>1.3074928232735688E-2</v>
      </c>
      <c r="AB1558" s="13">
        <f t="shared" si="1921"/>
        <v>1.4142646987495131E-2</v>
      </c>
      <c r="AC1558" s="13">
        <f t="shared" si="1922"/>
        <v>1.2787219093934E-3</v>
      </c>
      <c r="AD1558" s="13">
        <f t="shared" si="1923"/>
        <v>4.1496535773727687E-2</v>
      </c>
      <c r="AE1558" s="13">
        <f t="shared" si="1924"/>
        <v>3.848183018332877E-2</v>
      </c>
      <c r="AF1558" s="13">
        <f t="shared" si="1925"/>
        <v>1.7843070832868301E-2</v>
      </c>
      <c r="AG1558" s="13">
        <f t="shared" si="1926"/>
        <v>5.5155931207014706E-3</v>
      </c>
      <c r="AH1558" s="13">
        <f t="shared" si="1927"/>
        <v>1.4012054433230115E-3</v>
      </c>
      <c r="AI1558" s="13">
        <f t="shared" si="1928"/>
        <v>3.0312600710509104E-3</v>
      </c>
      <c r="AJ1558" s="13">
        <f t="shared" si="1929"/>
        <v>3.2787974319299696E-3</v>
      </c>
      <c r="AK1558" s="13">
        <f t="shared" si="1930"/>
        <v>2.3643660496834151E-3</v>
      </c>
      <c r="AL1558" s="13">
        <f t="shared" si="1931"/>
        <v>1.0261275719248963E-4</v>
      </c>
      <c r="AM1558" s="13">
        <f t="shared" si="1932"/>
        <v>1.7954082690333887E-2</v>
      </c>
      <c r="AN1558" s="13">
        <f t="shared" si="1933"/>
        <v>1.6649726255566082E-2</v>
      </c>
      <c r="AO1558" s="13">
        <f t="shared" si="1934"/>
        <v>7.7200653791834398E-3</v>
      </c>
      <c r="AP1558" s="13">
        <f t="shared" si="1935"/>
        <v>2.3864019761863408E-3</v>
      </c>
      <c r="AQ1558" s="13">
        <f t="shared" si="1936"/>
        <v>5.5325772311157835E-4</v>
      </c>
      <c r="AR1558" s="13">
        <f t="shared" si="1937"/>
        <v>2.5988169333426874E-4</v>
      </c>
      <c r="AS1558" s="13">
        <f t="shared" si="1938"/>
        <v>5.6220806445987138E-4</v>
      </c>
      <c r="AT1558" s="13">
        <f t="shared" si="1939"/>
        <v>6.0811883993915007E-4</v>
      </c>
      <c r="AU1558" s="13">
        <f t="shared" si="1940"/>
        <v>4.3851917331735272E-4</v>
      </c>
      <c r="AV1558" s="13">
        <f t="shared" si="1941"/>
        <v>2.3716466182766553E-4</v>
      </c>
      <c r="AW1558" s="13">
        <f t="shared" si="1942"/>
        <v>5.7182628679729749E-6</v>
      </c>
      <c r="AX1558" s="13">
        <f t="shared" si="1943"/>
        <v>6.473413568164086E-3</v>
      </c>
      <c r="AY1558" s="13">
        <f t="shared" si="1944"/>
        <v>6.0031228388530353E-3</v>
      </c>
      <c r="AZ1558" s="13">
        <f t="shared" si="1945"/>
        <v>2.7834992650237443E-3</v>
      </c>
      <c r="BA1558" s="13">
        <f t="shared" si="1946"/>
        <v>8.6042641098312564E-4</v>
      </c>
      <c r="BB1558" s="13">
        <f t="shared" si="1947"/>
        <v>1.9947919998219952E-4</v>
      </c>
      <c r="BC1558" s="13">
        <f t="shared" si="1948"/>
        <v>3.6997424270202932E-5</v>
      </c>
      <c r="BD1558" s="13">
        <f t="shared" si="1949"/>
        <v>4.0166899895681235E-5</v>
      </c>
      <c r="BE1558" s="13">
        <f t="shared" si="1950"/>
        <v>8.6893981472786611E-5</v>
      </c>
      <c r="BF1558" s="13">
        <f t="shared" si="1951"/>
        <v>9.3989877682903051E-5</v>
      </c>
      <c r="BG1558" s="13">
        <f t="shared" si="1952"/>
        <v>6.7776823796200685E-5</v>
      </c>
      <c r="BH1558" s="13">
        <f t="shared" si="1953"/>
        <v>3.6655791749717621E-5</v>
      </c>
      <c r="BI1558" s="13">
        <f t="shared" si="1954"/>
        <v>1.5859664039010189E-5</v>
      </c>
      <c r="BJ1558" s="14">
        <f t="shared" si="1955"/>
        <v>0.64927339057363631</v>
      </c>
      <c r="BK1558" s="14">
        <f t="shared" si="1956"/>
        <v>0.20002861354460977</v>
      </c>
      <c r="BL1558" s="14">
        <f t="shared" si="1957"/>
        <v>0.14375816635844341</v>
      </c>
      <c r="BM1558" s="14">
        <f t="shared" si="1958"/>
        <v>0.58992136316744292</v>
      </c>
      <c r="BN1558" s="14">
        <f t="shared" si="1959"/>
        <v>0.4031853119265813</v>
      </c>
    </row>
    <row r="1559" spans="1:66" x14ac:dyDescent="0.25">
      <c r="A1559" t="s">
        <v>10</v>
      </c>
      <c r="B1559" t="s">
        <v>221</v>
      </c>
      <c r="C1559" t="s">
        <v>453</v>
      </c>
      <c r="D1559" s="11">
        <v>44471</v>
      </c>
      <c r="E1559" s="10">
        <f>VLOOKUP(A1559,home!$A$2:$E$405,3,FALSE)</f>
        <v>1.6153846153846201</v>
      </c>
      <c r="F1559" s="10">
        <f>VLOOKUP(B1559,home!$B$2:$E$405,3,FALSE)</f>
        <v>0.35</v>
      </c>
      <c r="G1559" s="10">
        <f>VLOOKUP(C1559,away!$B$2:$E$405,4,FALSE)</f>
        <v>0.62</v>
      </c>
      <c r="H1559" s="10">
        <f>VLOOKUP(A1559,away!$A$2:$E$405,3,FALSE)</f>
        <v>1.4957264957265</v>
      </c>
      <c r="I1559" s="10">
        <f>VLOOKUP(C1559,away!$B$2:$E$405,3,FALSE)</f>
        <v>1.41</v>
      </c>
      <c r="J1559" s="10">
        <f>VLOOKUP(B1559,home!$B$2:$E$405,4,FALSE)</f>
        <v>1.05</v>
      </c>
      <c r="K1559" s="12">
        <f t="shared" si="1904"/>
        <v>0.35053846153846258</v>
      </c>
      <c r="L1559" s="12">
        <f t="shared" si="1905"/>
        <v>2.214423076923083</v>
      </c>
      <c r="M1559" s="13">
        <f t="shared" si="1906"/>
        <v>7.6922139928783009E-2</v>
      </c>
      <c r="N1559" s="13">
        <f t="shared" si="1907"/>
        <v>2.696416858888194E-2</v>
      </c>
      <c r="O1559" s="13">
        <f t="shared" si="1908"/>
        <v>0.17033816178460362</v>
      </c>
      <c r="P1559" s="13">
        <f t="shared" si="1909"/>
        <v>5.9710077173264695E-2</v>
      </c>
      <c r="Q1559" s="13">
        <f t="shared" si="1910"/>
        <v>4.7259890869052051E-3</v>
      </c>
      <c r="R1559" s="13">
        <f t="shared" si="1911"/>
        <v>0.18860037816824196</v>
      </c>
      <c r="S1559" s="13">
        <f t="shared" si="1912"/>
        <v>1.1587344421703843E-2</v>
      </c>
      <c r="T1559" s="13">
        <f t="shared" si="1913"/>
        <v>1.0465339295329537E-2</v>
      </c>
      <c r="U1559" s="13">
        <f t="shared" si="1914"/>
        <v>6.6111686408667783E-2</v>
      </c>
      <c r="V1559" s="13">
        <f t="shared" si="1915"/>
        <v>9.9939617195849719E-4</v>
      </c>
      <c r="W1559" s="13">
        <f t="shared" si="1916"/>
        <v>5.5221364792377124E-4</v>
      </c>
      <c r="X1559" s="13">
        <f t="shared" si="1917"/>
        <v>1.2228346453542777E-3</v>
      </c>
      <c r="Y1559" s="13">
        <f t="shared" si="1918"/>
        <v>1.3539366289667834E-3</v>
      </c>
      <c r="Z1559" s="13">
        <f t="shared" si="1919"/>
        <v>0.13921367657739181</v>
      </c>
      <c r="AA1559" s="13">
        <f t="shared" si="1920"/>
        <v>4.8799748012552026E-2</v>
      </c>
      <c r="AB1559" s="13">
        <f t="shared" si="1921"/>
        <v>8.5530942958923148E-3</v>
      </c>
      <c r="AC1559" s="13">
        <f t="shared" si="1922"/>
        <v>4.8485733926502926E-5</v>
      </c>
      <c r="AD1559" s="13">
        <f t="shared" si="1923"/>
        <v>4.8393030645935255E-5</v>
      </c>
      <c r="AE1559" s="13">
        <f t="shared" si="1924"/>
        <v>1.07162643824605E-4</v>
      </c>
      <c r="AF1559" s="13">
        <f t="shared" si="1925"/>
        <v>1.1865171573464713E-4</v>
      </c>
      <c r="AG1559" s="13">
        <f t="shared" si="1926"/>
        <v>8.7581699146440097E-5</v>
      </c>
      <c r="AH1559" s="13">
        <f t="shared" si="1927"/>
        <v>7.706949450907076E-2</v>
      </c>
      <c r="AI1559" s="13">
        <f t="shared" si="1928"/>
        <v>2.7015822036756652E-2</v>
      </c>
      <c r="AJ1559" s="13">
        <f t="shared" si="1929"/>
        <v>4.7350423469807845E-3</v>
      </c>
      <c r="AK1559" s="13">
        <f t="shared" si="1930"/>
        <v>5.532714865433716E-4</v>
      </c>
      <c r="AL1559" s="13">
        <f t="shared" si="1931"/>
        <v>1.5054635335076395E-6</v>
      </c>
      <c r="AM1559" s="13">
        <f t="shared" si="1932"/>
        <v>3.3927237023619646E-6</v>
      </c>
      <c r="AN1559" s="13">
        <f t="shared" si="1933"/>
        <v>7.5129256601342564E-6</v>
      </c>
      <c r="AO1559" s="13">
        <f t="shared" si="1934"/>
        <v>8.3183979785044445E-6</v>
      </c>
      <c r="AP1559" s="13">
        <f t="shared" si="1935"/>
        <v>6.1401508155435216E-6</v>
      </c>
      <c r="AQ1559" s="13">
        <f t="shared" si="1936"/>
        <v>3.3992229154319167E-6</v>
      </c>
      <c r="AR1559" s="13">
        <f t="shared" si="1937"/>
        <v>3.4132893433536621E-2</v>
      </c>
      <c r="AS1559" s="13">
        <f t="shared" si="1938"/>
        <v>1.1964891952048218E-2</v>
      </c>
      <c r="AT1559" s="13">
        <f t="shared" si="1939"/>
        <v>2.0970774086724567E-3</v>
      </c>
      <c r="AU1559" s="13">
        <f t="shared" si="1940"/>
        <v>2.450354295210362E-4</v>
      </c>
      <c r="AV1559" s="13">
        <f t="shared" si="1941"/>
        <v>2.1473585621680102E-5</v>
      </c>
      <c r="AW1559" s="13">
        <f t="shared" si="1942"/>
        <v>3.2461158434035094E-8</v>
      </c>
      <c r="AX1559" s="13">
        <f t="shared" si="1943"/>
        <v>1.9821335784183976E-7</v>
      </c>
      <c r="AY1559" s="13">
        <f t="shared" si="1944"/>
        <v>4.389282337593829E-7</v>
      </c>
      <c r="AZ1559" s="13">
        <f t="shared" si="1945"/>
        <v>4.8598640497493355E-7</v>
      </c>
      <c r="BA1559" s="13">
        <f t="shared" si="1946"/>
        <v>3.5872650341579328E-7</v>
      </c>
      <c r="BB1559" s="13">
        <f t="shared" si="1947"/>
        <v>1.9859306186696503E-7</v>
      </c>
      <c r="BC1559" s="13">
        <f t="shared" si="1948"/>
        <v>8.7953811823004168E-8</v>
      </c>
      <c r="BD1559" s="13">
        <f t="shared" si="1949"/>
        <v>1.2597444483563298E-2</v>
      </c>
      <c r="BE1559" s="13">
        <f t="shared" si="1950"/>
        <v>4.4158888085844708E-3</v>
      </c>
      <c r="BF1559" s="13">
        <f t="shared" si="1951"/>
        <v>7.7396943464305733E-4</v>
      </c>
      <c r="BG1559" s="13">
        <f t="shared" si="1952"/>
        <v>9.0435351632523633E-5</v>
      </c>
      <c r="BH1559" s="13">
        <f t="shared" si="1953"/>
        <v>7.9252672574886816E-6</v>
      </c>
      <c r="BI1559" s="13">
        <f t="shared" si="1954"/>
        <v>5.5562219834424687E-7</v>
      </c>
      <c r="BJ1559" s="14">
        <f t="shared" si="1955"/>
        <v>4.5676802805158803E-2</v>
      </c>
      <c r="BK1559" s="14">
        <f t="shared" si="1956"/>
        <v>0.14926938782140378</v>
      </c>
      <c r="BL1559" s="14">
        <f t="shared" si="1957"/>
        <v>0.65812428982658844</v>
      </c>
      <c r="BM1559" s="14">
        <f t="shared" si="1958"/>
        <v>0.4650228358327872</v>
      </c>
      <c r="BN1559" s="14">
        <f t="shared" si="1959"/>
        <v>0.52726091473068049</v>
      </c>
    </row>
    <row r="1560" spans="1:66" x14ac:dyDescent="0.25">
      <c r="A1560" t="s">
        <v>10</v>
      </c>
      <c r="B1560" t="s">
        <v>447</v>
      </c>
      <c r="C1560" t="s">
        <v>40</v>
      </c>
      <c r="D1560" s="11">
        <v>44471</v>
      </c>
      <c r="E1560" s="10">
        <f>VLOOKUP(A1560,home!$A$2:$E$405,3,FALSE)</f>
        <v>1.6153846153846201</v>
      </c>
      <c r="F1560" s="10">
        <f>VLOOKUP(B1560,home!$B$2:$E$405,3,FALSE)</f>
        <v>1.1299999999999999</v>
      </c>
      <c r="G1560" s="10">
        <f>VLOOKUP(C1560,away!$B$2:$E$405,4,FALSE)</f>
        <v>1.1299999999999999</v>
      </c>
      <c r="H1560" s="10">
        <f>VLOOKUP(A1560,away!$A$2:$E$405,3,FALSE)</f>
        <v>1.4957264957265</v>
      </c>
      <c r="I1560" s="10">
        <f>VLOOKUP(C1560,away!$B$2:$E$405,3,FALSE)</f>
        <v>1.03</v>
      </c>
      <c r="J1560" s="10">
        <f>VLOOKUP(B1560,home!$B$2:$E$405,4,FALSE)</f>
        <v>1</v>
      </c>
      <c r="K1560" s="12">
        <f t="shared" si="1904"/>
        <v>2.062684615384621</v>
      </c>
      <c r="L1560" s="12">
        <f t="shared" si="1905"/>
        <v>1.5405982905982949</v>
      </c>
      <c r="M1560" s="13">
        <f t="shared" si="1906"/>
        <v>2.7234168314724191E-2</v>
      </c>
      <c r="N1560" s="13">
        <f t="shared" si="1907"/>
        <v>5.6175499995576902E-2</v>
      </c>
      <c r="O1560" s="13">
        <f t="shared" si="1908"/>
        <v>4.1956913151530335E-2</v>
      </c>
      <c r="P1560" s="13">
        <f t="shared" si="1909"/>
        <v>8.6543879266690299E-2</v>
      </c>
      <c r="Q1560" s="13">
        <f t="shared" si="1910"/>
        <v>5.7936169801207665E-2</v>
      </c>
      <c r="R1560" s="13">
        <f t="shared" si="1911"/>
        <v>3.2319374340014376E-2</v>
      </c>
      <c r="S1560" s="13">
        <f t="shared" si="1912"/>
        <v>6.8754101024613212E-2</v>
      </c>
      <c r="T1560" s="13">
        <f t="shared" si="1913"/>
        <v>8.9256364159553084E-2</v>
      </c>
      <c r="U1560" s="13">
        <f t="shared" si="1914"/>
        <v>6.6664676230004161E-2</v>
      </c>
      <c r="V1560" s="13">
        <f t="shared" si="1915"/>
        <v>2.4276067676789779E-2</v>
      </c>
      <c r="W1560" s="13">
        <f t="shared" si="1916"/>
        <v>3.983468204108738E-2</v>
      </c>
      <c r="X1560" s="13">
        <f t="shared" si="1917"/>
        <v>6.1369243059025816E-2</v>
      </c>
      <c r="Y1560" s="13">
        <f t="shared" si="1918"/>
        <v>4.7272675476023228E-2</v>
      </c>
      <c r="Z1560" s="13">
        <f t="shared" si="1919"/>
        <v>1.6597057620477518E-2</v>
      </c>
      <c r="AA1560" s="13">
        <f t="shared" si="1920"/>
        <v>3.4234495414411072E-2</v>
      </c>
      <c r="AB1560" s="13">
        <f t="shared" si="1921"/>
        <v>3.5307483503380532E-2</v>
      </c>
      <c r="AC1560" s="13">
        <f t="shared" si="1922"/>
        <v>4.8214825348508487E-3</v>
      </c>
      <c r="AD1560" s="13">
        <f t="shared" si="1923"/>
        <v>2.0541596451222242E-2</v>
      </c>
      <c r="AE1560" s="13">
        <f t="shared" si="1924"/>
        <v>3.1646348378912989E-2</v>
      </c>
      <c r="AF1560" s="13">
        <f t="shared" si="1925"/>
        <v>2.437715510811574E-2</v>
      </c>
      <c r="AG1560" s="13">
        <f t="shared" si="1926"/>
        <v>1.2518467829737536E-2</v>
      </c>
      <c r="AH1560" s="13">
        <f t="shared" si="1927"/>
        <v>6.3923496497672672E-3</v>
      </c>
      <c r="AI1560" s="13">
        <f t="shared" si="1928"/>
        <v>1.3185401278734214E-2</v>
      </c>
      <c r="AJ1560" s="13">
        <f t="shared" si="1929"/>
        <v>1.3598662182658887E-2</v>
      </c>
      <c r="AK1560" s="13">
        <f t="shared" si="1930"/>
        <v>9.349917091327712E-3</v>
      </c>
      <c r="AL1560" s="13">
        <f t="shared" si="1931"/>
        <v>6.1286219217054579E-4</v>
      </c>
      <c r="AM1560" s="13">
        <f t="shared" si="1932"/>
        <v>8.4741669950750831E-3</v>
      </c>
      <c r="AN1560" s="13">
        <f t="shared" si="1933"/>
        <v>1.3055287186857162E-2</v>
      </c>
      <c r="AO1560" s="13">
        <f t="shared" si="1934"/>
        <v>1.0056476561670984E-2</v>
      </c>
      <c r="AP1560" s="13">
        <f t="shared" si="1935"/>
        <v>5.1643302001173801E-3</v>
      </c>
      <c r="AQ1560" s="13">
        <f t="shared" si="1936"/>
        <v>1.9890395695964964E-3</v>
      </c>
      <c r="AR1560" s="13">
        <f t="shared" si="1937"/>
        <v>1.969608588667611E-3</v>
      </c>
      <c r="AS1560" s="13">
        <f t="shared" si="1938"/>
        <v>4.0626813341740984E-3</v>
      </c>
      <c r="AT1560" s="13">
        <f t="shared" si="1939"/>
        <v>4.1900151426055897E-3</v>
      </c>
      <c r="AU1560" s="13">
        <f t="shared" si="1940"/>
        <v>2.8808932576270497E-3</v>
      </c>
      <c r="AV1560" s="13">
        <f t="shared" si="1941"/>
        <v>1.4855935502681493E-3</v>
      </c>
      <c r="AW1560" s="13">
        <f t="shared" si="1942"/>
        <v>5.4098169534468247E-5</v>
      </c>
      <c r="AX1560" s="13">
        <f t="shared" si="1943"/>
        <v>2.9132556481569201E-3</v>
      </c>
      <c r="AY1560" s="13">
        <f t="shared" si="1944"/>
        <v>4.4881566716263787E-3</v>
      </c>
      <c r="AZ1560" s="13">
        <f t="shared" si="1945"/>
        <v>3.4572232481224663E-3</v>
      </c>
      <c r="BA1560" s="13">
        <f t="shared" si="1946"/>
        <v>1.7753974087580525E-3</v>
      </c>
      <c r="BB1560" s="13">
        <f t="shared" si="1947"/>
        <v>6.8379355326632439E-4</v>
      </c>
      <c r="BC1560" s="13">
        <f t="shared" si="1948"/>
        <v>2.1069023585684659E-4</v>
      </c>
      <c r="BD1560" s="13">
        <f t="shared" si="1949"/>
        <v>5.0572927080817375E-4</v>
      </c>
      <c r="BE1560" s="13">
        <f t="shared" si="1950"/>
        <v>1.0431599864457028E-3</v>
      </c>
      <c r="BF1560" s="13">
        <f t="shared" si="1951"/>
        <v>1.0758550277131904E-3</v>
      </c>
      <c r="BG1560" s="13">
        <f t="shared" si="1952"/>
        <v>7.3971653801606439E-4</v>
      </c>
      <c r="BH1560" s="13">
        <f t="shared" si="1953"/>
        <v>3.8145048067782721E-4</v>
      </c>
      <c r="BI1560" s="13">
        <f t="shared" si="1954"/>
        <v>1.5736240760504445E-4</v>
      </c>
      <c r="BJ1560" s="14">
        <f t="shared" si="1955"/>
        <v>0.4931960195795666</v>
      </c>
      <c r="BK1560" s="14">
        <f t="shared" si="1956"/>
        <v>0.21673071768146526</v>
      </c>
      <c r="BL1560" s="14">
        <f t="shared" si="1957"/>
        <v>0.27150133842643709</v>
      </c>
      <c r="BM1560" s="14">
        <f t="shared" si="1958"/>
        <v>0.69142506993611097</v>
      </c>
      <c r="BN1560" s="14">
        <f t="shared" si="1959"/>
        <v>0.30216600486974377</v>
      </c>
    </row>
    <row r="1561" spans="1:66" x14ac:dyDescent="0.25">
      <c r="A1561" t="s">
        <v>61</v>
      </c>
      <c r="B1561" t="s">
        <v>240</v>
      </c>
      <c r="C1561" t="s">
        <v>337</v>
      </c>
      <c r="D1561" s="11">
        <v>44471</v>
      </c>
      <c r="E1561" s="10">
        <f>VLOOKUP(A1561,home!$A$2:$E$405,3,FALSE)</f>
        <v>1.46</v>
      </c>
      <c r="F1561" s="10">
        <f>VLOOKUP(B1561,home!$B$2:$E$405,3,FALSE)</f>
        <v>1.37</v>
      </c>
      <c r="G1561" s="10">
        <f>VLOOKUP(C1561,away!$B$2:$E$405,4,FALSE)</f>
        <v>1.1000000000000001</v>
      </c>
      <c r="H1561" s="10">
        <f>VLOOKUP(A1561,away!$A$2:$E$405,3,FALSE)</f>
        <v>1.36</v>
      </c>
      <c r="I1561" s="10">
        <f>VLOOKUP(C1561,away!$B$2:$E$405,3,FALSE)</f>
        <v>0.82</v>
      </c>
      <c r="J1561" s="10">
        <f>VLOOKUP(B1561,home!$B$2:$E$405,4,FALSE)</f>
        <v>1.32</v>
      </c>
      <c r="K1561" s="12">
        <f t="shared" si="1904"/>
        <v>2.2002200000000003</v>
      </c>
      <c r="L1561" s="12">
        <f t="shared" si="1905"/>
        <v>1.472064</v>
      </c>
      <c r="M1561" s="13">
        <f t="shared" si="1906"/>
        <v>2.5418348089750208E-2</v>
      </c>
      <c r="N1561" s="13">
        <f t="shared" si="1907"/>
        <v>5.5925957834030211E-2</v>
      </c>
      <c r="O1561" s="13">
        <f t="shared" si="1908"/>
        <v>3.7417435162390052E-2</v>
      </c>
      <c r="P1561" s="13">
        <f t="shared" si="1909"/>
        <v>8.2326589192993849E-2</v>
      </c>
      <c r="Q1561" s="13">
        <f t="shared" si="1910"/>
        <v>6.1524705472795004E-2</v>
      </c>
      <c r="R1561" s="13">
        <f t="shared" si="1911"/>
        <v>2.754042963744428E-2</v>
      </c>
      <c r="S1561" s="13">
        <f t="shared" si="1912"/>
        <v>6.6661169957038122E-2</v>
      </c>
      <c r="T1561" s="13">
        <f t="shared" si="1913"/>
        <v>9.0568304037104502E-2</v>
      </c>
      <c r="U1561" s="13">
        <f t="shared" si="1914"/>
        <v>6.0595004096897664E-2</v>
      </c>
      <c r="V1561" s="13">
        <f t="shared" si="1915"/>
        <v>2.3989611908163368E-2</v>
      </c>
      <c r="W1561" s="13">
        <f t="shared" si="1916"/>
        <v>4.5122629158451014E-2</v>
      </c>
      <c r="X1561" s="13">
        <f t="shared" si="1917"/>
        <v>6.642339796950604E-2</v>
      </c>
      <c r="Y1561" s="13">
        <f t="shared" si="1918"/>
        <v>4.8889746454291477E-2</v>
      </c>
      <c r="Z1561" s="13">
        <f t="shared" si="1919"/>
        <v>1.3513758337938254E-2</v>
      </c>
      <c r="AA1561" s="13">
        <f t="shared" si="1920"/>
        <v>2.9733241370298508E-2</v>
      </c>
      <c r="AB1561" s="13">
        <f t="shared" si="1921"/>
        <v>3.2709836163879111E-2</v>
      </c>
      <c r="AC1561" s="13">
        <f t="shared" si="1922"/>
        <v>4.8561941296529389E-3</v>
      </c>
      <c r="AD1561" s="13">
        <f t="shared" si="1923"/>
        <v>2.4819927781751766E-2</v>
      </c>
      <c r="AE1561" s="13">
        <f t="shared" si="1924"/>
        <v>3.6536522170116631E-2</v>
      </c>
      <c r="AF1561" s="13">
        <f t="shared" si="1925"/>
        <v>2.6892049485915292E-2</v>
      </c>
      <c r="AG1561" s="13">
        <f t="shared" si="1926"/>
        <v>1.3195605978144797E-2</v>
      </c>
      <c r="AH1561" s="13">
        <f t="shared" si="1927"/>
        <v>4.9732792884946879E-3</v>
      </c>
      <c r="AI1561" s="13">
        <f t="shared" si="1928"/>
        <v>1.0942308556131783E-2</v>
      </c>
      <c r="AJ1561" s="13">
        <f t="shared" si="1929"/>
        <v>1.2037743065686141E-2</v>
      </c>
      <c r="AK1561" s="13">
        <f t="shared" si="1930"/>
        <v>8.8285610159946556E-3</v>
      </c>
      <c r="AL1561" s="13">
        <f t="shared" si="1931"/>
        <v>6.2914222079534703E-4</v>
      </c>
      <c r="AM1561" s="13">
        <f t="shared" si="1932"/>
        <v>1.0921860300793172E-2</v>
      </c>
      <c r="AN1561" s="13">
        <f t="shared" si="1933"/>
        <v>1.60776773618268E-2</v>
      </c>
      <c r="AO1561" s="13">
        <f t="shared" si="1934"/>
        <v>1.1833685023980106E-2</v>
      </c>
      <c r="AP1561" s="13">
        <f t="shared" si="1935"/>
        <v>5.8066472370467484E-3</v>
      </c>
      <c r="AQ1561" s="13">
        <f t="shared" si="1936"/>
        <v>2.1369390895889973E-3</v>
      </c>
      <c r="AR1561" s="13">
        <f t="shared" si="1937"/>
        <v>1.4641970805077276E-3</v>
      </c>
      <c r="AS1561" s="13">
        <f t="shared" si="1938"/>
        <v>3.2215557004747126E-3</v>
      </c>
      <c r="AT1561" s="13">
        <f t="shared" si="1939"/>
        <v>3.5440656416492375E-3</v>
      </c>
      <c r="AU1561" s="13">
        <f t="shared" si="1940"/>
        <v>2.5992413686898291E-3</v>
      </c>
      <c r="AV1561" s="13">
        <f t="shared" si="1941"/>
        <v>1.4297257110546834E-3</v>
      </c>
      <c r="AW1561" s="13">
        <f t="shared" si="1942"/>
        <v>5.6602958370095771E-5</v>
      </c>
      <c r="AX1561" s="13">
        <f t="shared" si="1943"/>
        <v>4.0050825785018594E-3</v>
      </c>
      <c r="AY1561" s="13">
        <f t="shared" si="1944"/>
        <v>5.8957378808397604E-3</v>
      </c>
      <c r="AZ1561" s="13">
        <f t="shared" si="1945"/>
        <v>4.3394517439102522E-3</v>
      </c>
      <c r="BA1561" s="13">
        <f t="shared" si="1946"/>
        <v>2.1293168973158328E-3</v>
      </c>
      <c r="BB1561" s="13">
        <f t="shared" si="1947"/>
        <v>7.8362268728258402E-4</v>
      </c>
      <c r="BC1561" s="13">
        <f t="shared" si="1948"/>
        <v>2.3070854950638976E-4</v>
      </c>
      <c r="BD1561" s="13">
        <f t="shared" si="1949"/>
        <v>3.5923196852008841E-4</v>
      </c>
      <c r="BE1561" s="13">
        <f t="shared" si="1950"/>
        <v>7.9038936177726902E-4</v>
      </c>
      <c r="BF1561" s="13">
        <f t="shared" si="1951"/>
        <v>8.695152407847918E-4</v>
      </c>
      <c r="BG1561" s="13">
        <f t="shared" si="1952"/>
        <v>6.377082743598383E-4</v>
      </c>
      <c r="BH1561" s="13">
        <f t="shared" si="1953"/>
        <v>3.5077462485300076E-4</v>
      </c>
      <c r="BI1561" s="13">
        <f t="shared" si="1954"/>
        <v>1.5435626901881384E-4</v>
      </c>
      <c r="BJ1561" s="14">
        <f t="shared" si="1955"/>
        <v>0.53405957569269924</v>
      </c>
      <c r="BK1561" s="14">
        <f t="shared" si="1956"/>
        <v>0.20977679337923361</v>
      </c>
      <c r="BL1561" s="14">
        <f t="shared" si="1957"/>
        <v>0.24019859959890691</v>
      </c>
      <c r="BM1561" s="14">
        <f t="shared" si="1958"/>
        <v>0.70155612669690437</v>
      </c>
      <c r="BN1561" s="14">
        <f t="shared" si="1959"/>
        <v>0.29015346538940362</v>
      </c>
    </row>
    <row r="1562" spans="1:66" x14ac:dyDescent="0.25">
      <c r="A1562" t="s">
        <v>61</v>
      </c>
      <c r="B1562" t="s">
        <v>67</v>
      </c>
      <c r="C1562" t="s">
        <v>82</v>
      </c>
      <c r="D1562" s="11">
        <v>44471</v>
      </c>
      <c r="E1562" s="10">
        <f>VLOOKUP(A1562,home!$A$2:$E$405,3,FALSE)</f>
        <v>1.46</v>
      </c>
      <c r="F1562" s="10">
        <f>VLOOKUP(B1562,home!$B$2:$E$405,3,FALSE)</f>
        <v>0.68</v>
      </c>
      <c r="G1562" s="10">
        <f>VLOOKUP(C1562,away!$B$2:$E$405,4,FALSE)</f>
        <v>2.0499999999999998</v>
      </c>
      <c r="H1562" s="10">
        <f>VLOOKUP(A1562,away!$A$2:$E$405,3,FALSE)</f>
        <v>1.36</v>
      </c>
      <c r="I1562" s="10">
        <f>VLOOKUP(C1562,away!$B$2:$E$405,3,FALSE)</f>
        <v>0</v>
      </c>
      <c r="J1562" s="10">
        <f>VLOOKUP(B1562,home!$B$2:$E$405,4,FALSE)</f>
        <v>0.74</v>
      </c>
      <c r="K1562" s="12">
        <f t="shared" si="1904"/>
        <v>2.0352399999999999</v>
      </c>
      <c r="L1562" s="12">
        <f t="shared" si="1905"/>
        <v>0</v>
      </c>
      <c r="M1562" s="13">
        <f t="shared" si="1906"/>
        <v>0.13064912295152092</v>
      </c>
      <c r="N1562" s="13">
        <f t="shared" si="1907"/>
        <v>0.26590232099585343</v>
      </c>
      <c r="O1562" s="13">
        <f t="shared" si="1908"/>
        <v>0</v>
      </c>
      <c r="P1562" s="13">
        <f t="shared" si="1909"/>
        <v>0</v>
      </c>
      <c r="Q1562" s="13">
        <f t="shared" si="1910"/>
        <v>0.27058751989180041</v>
      </c>
      <c r="R1562" s="13">
        <f t="shared" si="1911"/>
        <v>0</v>
      </c>
      <c r="S1562" s="13">
        <f t="shared" si="1912"/>
        <v>0</v>
      </c>
      <c r="T1562" s="13">
        <f t="shared" si="1913"/>
        <v>0</v>
      </c>
      <c r="U1562" s="13">
        <f t="shared" si="1914"/>
        <v>0</v>
      </c>
      <c r="V1562" s="13">
        <f t="shared" si="1915"/>
        <v>0</v>
      </c>
      <c r="W1562" s="13">
        <f t="shared" si="1916"/>
        <v>0.18357018132819597</v>
      </c>
      <c r="X1562" s="13">
        <f t="shared" si="1917"/>
        <v>0</v>
      </c>
      <c r="Y1562" s="13">
        <f t="shared" si="1918"/>
        <v>0</v>
      </c>
      <c r="Z1562" s="13">
        <f t="shared" si="1919"/>
        <v>0</v>
      </c>
      <c r="AA1562" s="13">
        <f t="shared" si="1920"/>
        <v>0</v>
      </c>
      <c r="AB1562" s="13">
        <f t="shared" si="1921"/>
        <v>0</v>
      </c>
      <c r="AC1562" s="13">
        <f t="shared" si="1922"/>
        <v>0</v>
      </c>
      <c r="AD1562" s="13">
        <f t="shared" si="1923"/>
        <v>9.3402343961599382E-2</v>
      </c>
      <c r="AE1562" s="13">
        <f t="shared" si="1924"/>
        <v>0</v>
      </c>
      <c r="AF1562" s="13">
        <f t="shared" si="1925"/>
        <v>0</v>
      </c>
      <c r="AG1562" s="13">
        <f t="shared" si="1926"/>
        <v>0</v>
      </c>
      <c r="AH1562" s="13">
        <f t="shared" si="1927"/>
        <v>0</v>
      </c>
      <c r="AI1562" s="13">
        <f t="shared" si="1928"/>
        <v>0</v>
      </c>
      <c r="AJ1562" s="13">
        <f t="shared" si="1929"/>
        <v>0</v>
      </c>
      <c r="AK1562" s="13">
        <f t="shared" si="1930"/>
        <v>0</v>
      </c>
      <c r="AL1562" s="13">
        <f t="shared" si="1931"/>
        <v>0</v>
      </c>
      <c r="AM1562" s="13">
        <f t="shared" si="1932"/>
        <v>3.8019237304881125E-2</v>
      </c>
      <c r="AN1562" s="13">
        <f t="shared" si="1933"/>
        <v>0</v>
      </c>
      <c r="AO1562" s="13">
        <f t="shared" si="1934"/>
        <v>0</v>
      </c>
      <c r="AP1562" s="13">
        <f t="shared" si="1935"/>
        <v>0</v>
      </c>
      <c r="AQ1562" s="13">
        <f t="shared" si="1936"/>
        <v>0</v>
      </c>
      <c r="AR1562" s="13">
        <f t="shared" si="1937"/>
        <v>0</v>
      </c>
      <c r="AS1562" s="13">
        <f t="shared" si="1938"/>
        <v>0</v>
      </c>
      <c r="AT1562" s="13">
        <f t="shared" si="1939"/>
        <v>0</v>
      </c>
      <c r="AU1562" s="13">
        <f t="shared" si="1940"/>
        <v>0</v>
      </c>
      <c r="AV1562" s="13">
        <f t="shared" si="1941"/>
        <v>0</v>
      </c>
      <c r="AW1562" s="13">
        <f t="shared" si="1942"/>
        <v>0</v>
      </c>
      <c r="AX1562" s="13">
        <f t="shared" si="1943"/>
        <v>1.289637875539771E-2</v>
      </c>
      <c r="AY1562" s="13">
        <f t="shared" si="1944"/>
        <v>0</v>
      </c>
      <c r="AZ1562" s="13">
        <f t="shared" si="1945"/>
        <v>0</v>
      </c>
      <c r="BA1562" s="13">
        <f t="shared" si="1946"/>
        <v>0</v>
      </c>
      <c r="BB1562" s="13">
        <f t="shared" si="1947"/>
        <v>0</v>
      </c>
      <c r="BC1562" s="13">
        <f t="shared" si="1948"/>
        <v>0</v>
      </c>
      <c r="BD1562" s="13">
        <f t="shared" si="1949"/>
        <v>0</v>
      </c>
      <c r="BE1562" s="13">
        <f t="shared" si="1950"/>
        <v>0</v>
      </c>
      <c r="BF1562" s="13">
        <f t="shared" si="1951"/>
        <v>0</v>
      </c>
      <c r="BG1562" s="13">
        <f t="shared" si="1952"/>
        <v>0</v>
      </c>
      <c r="BH1562" s="13">
        <f t="shared" si="1953"/>
        <v>0</v>
      </c>
      <c r="BI1562" s="13">
        <f t="shared" si="1954"/>
        <v>0</v>
      </c>
      <c r="BJ1562" s="14">
        <f t="shared" si="1955"/>
        <v>0.86437798223772799</v>
      </c>
      <c r="BK1562" s="14">
        <f t="shared" si="1956"/>
        <v>0.13064912295152092</v>
      </c>
      <c r="BL1562" s="14">
        <f t="shared" si="1957"/>
        <v>0</v>
      </c>
      <c r="BM1562" s="14">
        <f t="shared" si="1958"/>
        <v>0.32788814135007416</v>
      </c>
      <c r="BN1562" s="14">
        <f t="shared" si="1959"/>
        <v>0.6671389638391747</v>
      </c>
    </row>
    <row r="1563" spans="1:66" x14ac:dyDescent="0.25">
      <c r="A1563" t="s">
        <v>61</v>
      </c>
      <c r="B1563" t="s">
        <v>69</v>
      </c>
      <c r="C1563" t="s">
        <v>71</v>
      </c>
      <c r="D1563" s="11">
        <v>44471</v>
      </c>
      <c r="E1563" s="10">
        <f>VLOOKUP(A1563,home!$A$2:$E$405,3,FALSE)</f>
        <v>1.46</v>
      </c>
      <c r="F1563" s="10">
        <f>VLOOKUP(B1563,home!$B$2:$E$405,3,FALSE)</f>
        <v>2.19</v>
      </c>
      <c r="G1563" s="10">
        <f>VLOOKUP(C1563,away!$B$2:$E$405,4,FALSE)</f>
        <v>1.1000000000000001</v>
      </c>
      <c r="H1563" s="10">
        <f>VLOOKUP(A1563,away!$A$2:$E$405,3,FALSE)</f>
        <v>1.36</v>
      </c>
      <c r="I1563" s="10">
        <f>VLOOKUP(C1563,away!$B$2:$E$405,3,FALSE)</f>
        <v>0.68</v>
      </c>
      <c r="J1563" s="10">
        <f>VLOOKUP(B1563,home!$B$2:$E$405,4,FALSE)</f>
        <v>0.28999999999999998</v>
      </c>
      <c r="K1563" s="12">
        <f t="shared" si="1904"/>
        <v>3.5171400000000004</v>
      </c>
      <c r="L1563" s="12">
        <f t="shared" si="1905"/>
        <v>0.26819200000000004</v>
      </c>
      <c r="M1563" s="13">
        <f t="shared" si="1906"/>
        <v>2.2701324685681805E-2</v>
      </c>
      <c r="N1563" s="13">
        <f t="shared" si="1907"/>
        <v>7.9843737104998924E-2</v>
      </c>
      <c r="O1563" s="13">
        <f t="shared" si="1908"/>
        <v>6.0883136701023752E-3</v>
      </c>
      <c r="P1563" s="13">
        <f t="shared" si="1909"/>
        <v>2.1413451541663873E-2</v>
      </c>
      <c r="Q1563" s="13">
        <f t="shared" si="1910"/>
        <v>0.14041080076073797</v>
      </c>
      <c r="R1563" s="13">
        <f t="shared" si="1911"/>
        <v>8.1641850990604812E-4</v>
      </c>
      <c r="S1563" s="13">
        <f t="shared" si="1912"/>
        <v>5.0496602431354468E-3</v>
      </c>
      <c r="T1563" s="13">
        <f t="shared" si="1913"/>
        <v>3.7657053477623839E-2</v>
      </c>
      <c r="U1563" s="13">
        <f t="shared" si="1914"/>
        <v>2.8714581979309589E-3</v>
      </c>
      <c r="V1563" s="13">
        <f t="shared" si="1915"/>
        <v>5.292430014322651E-4</v>
      </c>
      <c r="W1563" s="13">
        <f t="shared" si="1916"/>
        <v>0.16461481459587399</v>
      </c>
      <c r="X1563" s="13">
        <f t="shared" si="1917"/>
        <v>4.4148376356096641E-2</v>
      </c>
      <c r="Y1563" s="13">
        <f t="shared" si="1918"/>
        <v>5.9201206758471353E-3</v>
      </c>
      <c r="Z1563" s="13">
        <f t="shared" si="1919"/>
        <v>7.2985637669574309E-5</v>
      </c>
      <c r="AA1563" s="13">
        <f t="shared" si="1920"/>
        <v>2.5670070567316666E-4</v>
      </c>
      <c r="AB1563" s="13">
        <f t="shared" si="1921"/>
        <v>4.5142615997566075E-4</v>
      </c>
      <c r="AC1563" s="13">
        <f t="shared" si="1922"/>
        <v>3.1201151039223427E-5</v>
      </c>
      <c r="AD1563" s="13">
        <f t="shared" si="1923"/>
        <v>0.14474333725193309</v>
      </c>
      <c r="AE1563" s="13">
        <f t="shared" si="1924"/>
        <v>3.8819005104270443E-2</v>
      </c>
      <c r="AF1563" s="13">
        <f t="shared" si="1925"/>
        <v>5.2054733084622492E-3</v>
      </c>
      <c r="AG1563" s="13">
        <f t="shared" si="1926"/>
        <v>4.6535543251436935E-4</v>
      </c>
      <c r="AH1563" s="13">
        <f t="shared" si="1927"/>
        <v>4.8935410344696173E-6</v>
      </c>
      <c r="AI1563" s="13">
        <f t="shared" si="1928"/>
        <v>1.7211268913974474E-5</v>
      </c>
      <c r="AJ1563" s="13">
        <f t="shared" si="1929"/>
        <v>3.0267221174048098E-5</v>
      </c>
      <c r="AK1563" s="13">
        <f t="shared" si="1930"/>
        <v>3.5484684760030506E-5</v>
      </c>
      <c r="AL1563" s="13">
        <f t="shared" si="1931"/>
        <v>1.1772429055542226E-6</v>
      </c>
      <c r="AM1563" s="13">
        <f t="shared" si="1932"/>
        <v>0.10181651623645278</v>
      </c>
      <c r="AN1563" s="13">
        <f t="shared" si="1933"/>
        <v>2.7306375122486747E-2</v>
      </c>
      <c r="AO1563" s="13">
        <f t="shared" si="1934"/>
        <v>3.6616756784249829E-3</v>
      </c>
      <c r="AP1563" s="13">
        <f t="shared" si="1935"/>
        <v>3.2734404118271775E-4</v>
      </c>
      <c r="AQ1563" s="13">
        <f t="shared" si="1936"/>
        <v>2.1947763273218858E-5</v>
      </c>
      <c r="AR1563" s="13">
        <f t="shared" si="1937"/>
        <v>2.624817114232952E-7</v>
      </c>
      <c r="AS1563" s="13">
        <f t="shared" si="1938"/>
        <v>9.2318492651532867E-7</v>
      </c>
      <c r="AT1563" s="13">
        <f t="shared" si="1939"/>
        <v>1.6234853162220619E-6</v>
      </c>
      <c r="AU1563" s="13">
        <f t="shared" si="1940"/>
        <v>1.9033417150324207E-6</v>
      </c>
      <c r="AV1563" s="13">
        <f t="shared" si="1941"/>
        <v>1.6735798199022825E-6</v>
      </c>
      <c r="AW1563" s="13">
        <f t="shared" si="1942"/>
        <v>3.0846014323306912E-8</v>
      </c>
      <c r="AX1563" s="13">
        <f t="shared" si="1943"/>
        <v>5.9683823652646288E-2</v>
      </c>
      <c r="AY1563" s="13">
        <f t="shared" si="1944"/>
        <v>1.6006724033050514E-2</v>
      </c>
      <c r="AZ1563" s="13">
        <f t="shared" si="1945"/>
        <v>2.146437665935942E-3</v>
      </c>
      <c r="BA1563" s="13">
        <f t="shared" si="1946"/>
        <v>1.9188580350089745E-4</v>
      </c>
      <c r="BB1563" s="13">
        <f t="shared" si="1947"/>
        <v>1.286555935312817E-5</v>
      </c>
      <c r="BC1563" s="13">
        <f t="shared" si="1948"/>
        <v>6.9008801880683013E-7</v>
      </c>
      <c r="BD1563" s="13">
        <f t="shared" si="1949"/>
        <v>1.1732582525006069E-8</v>
      </c>
      <c r="BE1563" s="13">
        <f t="shared" si="1950"/>
        <v>4.1265135301999856E-8</v>
      </c>
      <c r="BF1563" s="13">
        <f t="shared" si="1951"/>
        <v>7.2567628988037892E-8</v>
      </c>
      <c r="BG1563" s="13">
        <f t="shared" si="1952"/>
        <v>8.5076836872995859E-8</v>
      </c>
      <c r="BH1563" s="13">
        <f t="shared" si="1953"/>
        <v>7.4806786509872191E-8</v>
      </c>
      <c r="BI1563" s="13">
        <f t="shared" si="1954"/>
        <v>5.2621188221066367E-8</v>
      </c>
      <c r="BJ1563" s="14">
        <f t="shared" si="1955"/>
        <v>0.87300435971268475</v>
      </c>
      <c r="BK1563" s="14">
        <f t="shared" si="1956"/>
        <v>6.5732781898908688E-2</v>
      </c>
      <c r="BL1563" s="14">
        <f t="shared" si="1957"/>
        <v>1.0578898103118245E-2</v>
      </c>
      <c r="BM1563" s="14">
        <f t="shared" si="1958"/>
        <v>0.66210828589225412</v>
      </c>
      <c r="BN1563" s="14">
        <f t="shared" si="1959"/>
        <v>0.27127404627309099</v>
      </c>
    </row>
    <row r="1564" spans="1:66" x14ac:dyDescent="0.25">
      <c r="A1564" t="s">
        <v>61</v>
      </c>
      <c r="B1564" t="s">
        <v>64</v>
      </c>
      <c r="C1564" t="s">
        <v>87</v>
      </c>
      <c r="D1564" s="11">
        <v>44471</v>
      </c>
      <c r="E1564" s="10">
        <f>VLOOKUP(A1564,home!$A$2:$E$405,3,FALSE)</f>
        <v>1.46</v>
      </c>
      <c r="F1564" s="10">
        <f>VLOOKUP(B1564,home!$B$2:$E$405,3,FALSE)</f>
        <v>0.68</v>
      </c>
      <c r="G1564" s="10">
        <f>VLOOKUP(C1564,away!$B$2:$E$405,4,FALSE)</f>
        <v>0.96</v>
      </c>
      <c r="H1564" s="10">
        <f>VLOOKUP(A1564,away!$A$2:$E$405,3,FALSE)</f>
        <v>1.36</v>
      </c>
      <c r="I1564" s="10">
        <f>VLOOKUP(C1564,away!$B$2:$E$405,3,FALSE)</f>
        <v>1.1000000000000001</v>
      </c>
      <c r="J1564" s="10">
        <f>VLOOKUP(B1564,home!$B$2:$E$405,4,FALSE)</f>
        <v>1.18</v>
      </c>
      <c r="K1564" s="12">
        <f t="shared" si="1904"/>
        <v>0.95308799999999994</v>
      </c>
      <c r="L1564" s="12">
        <f t="shared" si="1905"/>
        <v>1.7652800000000002</v>
      </c>
      <c r="M1564" s="13">
        <f t="shared" si="1906"/>
        <v>6.598234979957035E-2</v>
      </c>
      <c r="N1564" s="13">
        <f t="shared" si="1907"/>
        <v>6.2886985805772885E-2</v>
      </c>
      <c r="O1564" s="13">
        <f t="shared" si="1908"/>
        <v>0.11647732245418553</v>
      </c>
      <c r="P1564" s="13">
        <f t="shared" si="1909"/>
        <v>0.11101313830321474</v>
      </c>
      <c r="Q1564" s="13">
        <f t="shared" si="1910"/>
        <v>2.9968415763826237E-2</v>
      </c>
      <c r="R1564" s="13">
        <f t="shared" si="1911"/>
        <v>0.10280754389096235</v>
      </c>
      <c r="S1564" s="13">
        <f t="shared" si="1912"/>
        <v>4.6693990564765184E-2</v>
      </c>
      <c r="T1564" s="13">
        <f t="shared" si="1913"/>
        <v>5.2902644979567169E-2</v>
      </c>
      <c r="U1564" s="13">
        <f t="shared" si="1914"/>
        <v>9.7984636391949501E-2</v>
      </c>
      <c r="V1564" s="13">
        <f t="shared" si="1915"/>
        <v>8.7290118716785783E-3</v>
      </c>
      <c r="W1564" s="13">
        <f t="shared" si="1916"/>
        <v>9.5208458145045402E-3</v>
      </c>
      <c r="X1564" s="13">
        <f t="shared" si="1917"/>
        <v>1.6806958699428571E-2</v>
      </c>
      <c r="Y1564" s="13">
        <f t="shared" si="1918"/>
        <v>1.483449402646364E-2</v>
      </c>
      <c r="Z1564" s="13">
        <f t="shared" si="1919"/>
        <v>6.0494700359946016E-2</v>
      </c>
      <c r="AA1564" s="13">
        <f t="shared" si="1920"/>
        <v>5.7656772976660213E-2</v>
      </c>
      <c r="AB1564" s="13">
        <f t="shared" si="1921"/>
        <v>2.7475989221389566E-2</v>
      </c>
      <c r="AC1564" s="13">
        <f t="shared" si="1922"/>
        <v>9.1789225177701201E-4</v>
      </c>
      <c r="AD1564" s="13">
        <f t="shared" si="1923"/>
        <v>2.2685509739136253E-3</v>
      </c>
      <c r="AE1564" s="13">
        <f t="shared" si="1924"/>
        <v>4.0046276632302435E-3</v>
      </c>
      <c r="AF1564" s="13">
        <f t="shared" si="1925"/>
        <v>3.5346445606735436E-3</v>
      </c>
      <c r="AG1564" s="13">
        <f t="shared" si="1926"/>
        <v>2.0798791166885982E-3</v>
      </c>
      <c r="AH1564" s="13">
        <f t="shared" si="1927"/>
        <v>2.6697521162851373E-2</v>
      </c>
      <c r="AI1564" s="13">
        <f t="shared" si="1928"/>
        <v>2.5445087050059684E-2</v>
      </c>
      <c r="AJ1564" s="13">
        <f t="shared" si="1929"/>
        <v>1.2125703563183642E-2</v>
      </c>
      <c r="AK1564" s="13">
        <f t="shared" si="1930"/>
        <v>3.8522875192091902E-3</v>
      </c>
      <c r="AL1564" s="13">
        <f t="shared" si="1931"/>
        <v>6.1772943706005679E-5</v>
      </c>
      <c r="AM1564" s="13">
        <f t="shared" si="1932"/>
        <v>4.3242574212507798E-4</v>
      </c>
      <c r="AN1564" s="13">
        <f t="shared" si="1933"/>
        <v>7.6335251405855757E-4</v>
      </c>
      <c r="AO1564" s="13">
        <f t="shared" si="1934"/>
        <v>6.7376546300864553E-4</v>
      </c>
      <c r="AP1564" s="13">
        <f t="shared" si="1935"/>
        <v>3.964615655133006E-4</v>
      </c>
      <c r="AQ1564" s="13">
        <f t="shared" si="1936"/>
        <v>1.749664180923298E-4</v>
      </c>
      <c r="AR1564" s="13">
        <f t="shared" si="1937"/>
        <v>9.4257200316716673E-3</v>
      </c>
      <c r="AS1564" s="13">
        <f t="shared" si="1938"/>
        <v>8.983540653545884E-3</v>
      </c>
      <c r="AT1564" s="13">
        <f t="shared" si="1939"/>
        <v>4.2810523972033696E-3</v>
      </c>
      <c r="AU1564" s="13">
        <f t="shared" si="1940"/>
        <v>1.3600732223819217E-3</v>
      </c>
      <c r="AV1564" s="13">
        <f t="shared" si="1941"/>
        <v>3.2406736684338519E-4</v>
      </c>
      <c r="AW1564" s="13">
        <f t="shared" si="1942"/>
        <v>2.8869708523324517E-6</v>
      </c>
      <c r="AX1564" s="13">
        <f t="shared" si="1943"/>
        <v>6.868996428508435E-5</v>
      </c>
      <c r="AY1564" s="13">
        <f t="shared" si="1944"/>
        <v>1.2125702015317368E-4</v>
      </c>
      <c r="AZ1564" s="13">
        <f t="shared" si="1945"/>
        <v>1.0702629626799727E-4</v>
      </c>
      <c r="BA1564" s="13">
        <f t="shared" si="1946"/>
        <v>6.2977126758656743E-5</v>
      </c>
      <c r="BB1564" s="13">
        <f t="shared" si="1947"/>
        <v>2.779306558113039E-5</v>
      </c>
      <c r="BC1564" s="13">
        <f t="shared" si="1948"/>
        <v>9.8125085618115851E-6</v>
      </c>
      <c r="BD1564" s="13">
        <f t="shared" si="1949"/>
        <v>2.7731725095848864E-3</v>
      </c>
      <c r="BE1564" s="13">
        <f t="shared" si="1950"/>
        <v>2.6430774408152395E-3</v>
      </c>
      <c r="BF1564" s="13">
        <f t="shared" si="1951"/>
        <v>1.2595426959558574E-3</v>
      </c>
      <c r="BG1564" s="13">
        <f t="shared" si="1952"/>
        <v>4.0015167633439209E-4</v>
      </c>
      <c r="BH1564" s="13">
        <f t="shared" si="1953"/>
        <v>9.5344940223548256E-5</v>
      </c>
      <c r="BI1564" s="13">
        <f t="shared" si="1954"/>
        <v>1.8174423677556237E-5</v>
      </c>
      <c r="BJ1564" s="14">
        <f t="shared" si="1955"/>
        <v>0.20164657508847481</v>
      </c>
      <c r="BK1564" s="14">
        <f t="shared" si="1956"/>
        <v>0.23351941275486507</v>
      </c>
      <c r="BL1564" s="14">
        <f t="shared" si="1957"/>
        <v>0.50208678158868869</v>
      </c>
      <c r="BM1564" s="14">
        <f t="shared" si="1958"/>
        <v>0.50849334372514188</v>
      </c>
      <c r="BN1564" s="14">
        <f t="shared" si="1959"/>
        <v>0.48913575601753212</v>
      </c>
    </row>
    <row r="1565" spans="1:66" x14ac:dyDescent="0.25">
      <c r="A1565" t="s">
        <v>61</v>
      </c>
      <c r="B1565" t="s">
        <v>62</v>
      </c>
      <c r="C1565" t="s">
        <v>289</v>
      </c>
      <c r="D1565" s="11">
        <v>44471</v>
      </c>
      <c r="E1565" s="10">
        <f>VLOOKUP(A1565,home!$A$2:$E$405,3,FALSE)</f>
        <v>1.46</v>
      </c>
      <c r="F1565" s="10">
        <f>VLOOKUP(B1565,home!$B$2:$E$405,3,FALSE)</f>
        <v>0.55000000000000004</v>
      </c>
      <c r="G1565" s="10">
        <f>VLOOKUP(C1565,away!$B$2:$E$405,4,FALSE)</f>
        <v>1.37</v>
      </c>
      <c r="H1565" s="10">
        <f>VLOOKUP(A1565,away!$A$2:$E$405,3,FALSE)</f>
        <v>1.36</v>
      </c>
      <c r="I1565" s="10">
        <f>VLOOKUP(C1565,away!$B$2:$E$405,3,FALSE)</f>
        <v>0.55000000000000004</v>
      </c>
      <c r="J1565" s="10">
        <f>VLOOKUP(B1565,home!$B$2:$E$405,4,FALSE)</f>
        <v>0.88</v>
      </c>
      <c r="K1565" s="12">
        <f t="shared" si="1904"/>
        <v>1.1001100000000001</v>
      </c>
      <c r="L1565" s="12">
        <f t="shared" si="1905"/>
        <v>0.65824000000000005</v>
      </c>
      <c r="M1565" s="13">
        <f t="shared" si="1906"/>
        <v>0.17232897217329041</v>
      </c>
      <c r="N1565" s="13">
        <f t="shared" si="1907"/>
        <v>0.18958082557755851</v>
      </c>
      <c r="O1565" s="13">
        <f t="shared" si="1908"/>
        <v>0.11343382264334667</v>
      </c>
      <c r="P1565" s="13">
        <f t="shared" si="1909"/>
        <v>0.12478968262817212</v>
      </c>
      <c r="Q1565" s="13">
        <f t="shared" si="1910"/>
        <v>0.10427988101306397</v>
      </c>
      <c r="R1565" s="13">
        <f t="shared" si="1911"/>
        <v>3.7333339708378259E-2</v>
      </c>
      <c r="S1565" s="13">
        <f t="shared" si="1912"/>
        <v>2.2591188083540274E-2</v>
      </c>
      <c r="T1565" s="13">
        <f t="shared" si="1913"/>
        <v>6.864118887803923E-2</v>
      </c>
      <c r="U1565" s="13">
        <f t="shared" si="1914"/>
        <v>4.1070780346584013E-2</v>
      </c>
      <c r="V1565" s="13">
        <f t="shared" si="1915"/>
        <v>1.8176779727912618E-3</v>
      </c>
      <c r="W1565" s="13">
        <f t="shared" si="1916"/>
        <v>3.8239779967093927E-2</v>
      </c>
      <c r="X1565" s="13">
        <f t="shared" si="1917"/>
        <v>2.5170952765539906E-2</v>
      </c>
      <c r="Y1565" s="13">
        <f t="shared" si="1918"/>
        <v>8.2842639741944942E-3</v>
      </c>
      <c r="Z1565" s="13">
        <f t="shared" si="1919"/>
        <v>8.191432509880971E-3</v>
      </c>
      <c r="AA1565" s="13">
        <f t="shared" si="1920"/>
        <v>9.0114768184451546E-3</v>
      </c>
      <c r="AB1565" s="13">
        <f t="shared" si="1921"/>
        <v>4.9568078813698509E-3</v>
      </c>
      <c r="AC1565" s="13">
        <f t="shared" si="1922"/>
        <v>8.2265424700593906E-5</v>
      </c>
      <c r="AD1565" s="13">
        <f t="shared" si="1923"/>
        <v>1.0516991084899936E-2</v>
      </c>
      <c r="AE1565" s="13">
        <f t="shared" si="1924"/>
        <v>6.9227042117245337E-3</v>
      </c>
      <c r="AF1565" s="13">
        <f t="shared" si="1925"/>
        <v>2.278400410162779E-3</v>
      </c>
      <c r="AG1565" s="13">
        <f t="shared" si="1926"/>
        <v>4.9991142866184931E-4</v>
      </c>
      <c r="AH1565" s="13">
        <f t="shared" si="1927"/>
        <v>1.3479821338260123E-3</v>
      </c>
      <c r="AI1565" s="13">
        <f t="shared" si="1928"/>
        <v>1.4829286252433346E-3</v>
      </c>
      <c r="AJ1565" s="13">
        <f t="shared" si="1929"/>
        <v>8.1569230495822254E-4</v>
      </c>
      <c r="AK1565" s="13">
        <f t="shared" si="1930"/>
        <v>2.9911708720253003E-4</v>
      </c>
      <c r="AL1565" s="13">
        <f t="shared" si="1931"/>
        <v>2.3828555605463119E-6</v>
      </c>
      <c r="AM1565" s="13">
        <f t="shared" si="1932"/>
        <v>2.3139694124818507E-3</v>
      </c>
      <c r="AN1565" s="13">
        <f t="shared" si="1933"/>
        <v>1.5231472260720535E-3</v>
      </c>
      <c r="AO1565" s="13">
        <f t="shared" si="1934"/>
        <v>5.0129821504483433E-4</v>
      </c>
      <c r="AP1565" s="13">
        <f t="shared" si="1935"/>
        <v>1.0999151235703726E-4</v>
      </c>
      <c r="AQ1565" s="13">
        <f t="shared" si="1936"/>
        <v>1.8100203273474048E-5</v>
      </c>
      <c r="AR1565" s="13">
        <f t="shared" si="1937"/>
        <v>1.7745915195392691E-4</v>
      </c>
      <c r="AS1565" s="13">
        <f t="shared" si="1938"/>
        <v>1.9522458765603454E-4</v>
      </c>
      <c r="AT1565" s="13">
        <f t="shared" si="1939"/>
        <v>1.073842605631401E-4</v>
      </c>
      <c r="AU1565" s="13">
        <f t="shared" si="1940"/>
        <v>3.9378166296038675E-5</v>
      </c>
      <c r="AV1565" s="13">
        <f t="shared" si="1941"/>
        <v>1.0830078630983789E-5</v>
      </c>
      <c r="AW1565" s="13">
        <f t="shared" si="1942"/>
        <v>4.7930901738451799E-8</v>
      </c>
      <c r="AX1565" s="13">
        <f t="shared" si="1943"/>
        <v>4.2427014839423508E-4</v>
      </c>
      <c r="AY1565" s="13">
        <f t="shared" si="1944"/>
        <v>2.7927158247902133E-4</v>
      </c>
      <c r="AZ1565" s="13">
        <f t="shared" si="1945"/>
        <v>9.1913863225495505E-5</v>
      </c>
      <c r="BA1565" s="13">
        <f t="shared" si="1946"/>
        <v>2.0167127109850056E-5</v>
      </c>
      <c r="BB1565" s="13">
        <f t="shared" si="1947"/>
        <v>3.3187024371969249E-6</v>
      </c>
      <c r="BC1565" s="13">
        <f t="shared" si="1948"/>
        <v>4.3690053845210087E-7</v>
      </c>
      <c r="BD1565" s="13">
        <f t="shared" si="1949"/>
        <v>1.9468452030358803E-5</v>
      </c>
      <c r="BE1565" s="13">
        <f t="shared" si="1950"/>
        <v>2.1417438763118023E-5</v>
      </c>
      <c r="BF1565" s="13">
        <f t="shared" si="1951"/>
        <v>1.1780769278846886E-5</v>
      </c>
      <c r="BG1565" s="13">
        <f t="shared" si="1952"/>
        <v>4.3200473637840816E-6</v>
      </c>
      <c r="BH1565" s="13">
        <f t="shared" si="1953"/>
        <v>1.1881318263431279E-6</v>
      </c>
      <c r="BI1565" s="13">
        <f t="shared" si="1954"/>
        <v>2.6141514069566733E-7</v>
      </c>
      <c r="BJ1565" s="14">
        <f t="shared" si="1955"/>
        <v>0.45970078420435267</v>
      </c>
      <c r="BK1565" s="14">
        <f t="shared" si="1956"/>
        <v>0.32189144072053422</v>
      </c>
      <c r="BL1565" s="14">
        <f t="shared" si="1957"/>
        <v>0.21034066004885732</v>
      </c>
      <c r="BM1565" s="14">
        <f t="shared" si="1958"/>
        <v>0.25809857008823789</v>
      </c>
      <c r="BN1565" s="14">
        <f t="shared" si="1959"/>
        <v>0.74174652374380989</v>
      </c>
    </row>
    <row r="1566" spans="1:66" x14ac:dyDescent="0.25">
      <c r="A1566" t="s">
        <v>61</v>
      </c>
      <c r="B1566" t="s">
        <v>65</v>
      </c>
      <c r="C1566" t="s">
        <v>288</v>
      </c>
      <c r="D1566" s="11">
        <v>44471</v>
      </c>
      <c r="E1566" s="10">
        <f>VLOOKUP(A1566,home!$A$2:$E$405,3,FALSE)</f>
        <v>1.46</v>
      </c>
      <c r="F1566" s="10">
        <f>VLOOKUP(B1566,home!$B$2:$E$405,3,FALSE)</f>
        <v>0.68</v>
      </c>
      <c r="G1566" s="10">
        <f>VLOOKUP(C1566,away!$B$2:$E$405,4,FALSE)</f>
        <v>0.96</v>
      </c>
      <c r="H1566" s="10">
        <f>VLOOKUP(A1566,away!$A$2:$E$405,3,FALSE)</f>
        <v>1.36</v>
      </c>
      <c r="I1566" s="10">
        <f>VLOOKUP(C1566,away!$B$2:$E$405,3,FALSE)</f>
        <v>0.41</v>
      </c>
      <c r="J1566" s="10">
        <f>VLOOKUP(B1566,home!$B$2:$E$405,4,FALSE)</f>
        <v>1.03</v>
      </c>
      <c r="K1566" s="12">
        <f t="shared" si="1904"/>
        <v>0.95308799999999994</v>
      </c>
      <c r="L1566" s="12">
        <f t="shared" si="1905"/>
        <v>0.57432799999999995</v>
      </c>
      <c r="M1566" s="13">
        <f t="shared" si="1906"/>
        <v>0.21709591901380923</v>
      </c>
      <c r="N1566" s="13">
        <f t="shared" si="1907"/>
        <v>0.20691151526103338</v>
      </c>
      <c r="O1566" s="13">
        <f t="shared" si="1908"/>
        <v>0.12468426497536303</v>
      </c>
      <c r="P1566" s="13">
        <f t="shared" si="1909"/>
        <v>0.11883507673683877</v>
      </c>
      <c r="Q1566" s="13">
        <f t="shared" si="1910"/>
        <v>9.8602441128553889E-2</v>
      </c>
      <c r="R1566" s="13">
        <f t="shared" si="1911"/>
        <v>3.5804832267385144E-2</v>
      </c>
      <c r="S1566" s="13">
        <f t="shared" si="1912"/>
        <v>1.6262138329454376E-2</v>
      </c>
      <c r="T1566" s="13">
        <f t="shared" si="1913"/>
        <v>5.6630142808480097E-2</v>
      </c>
      <c r="U1566" s="13">
        <f t="shared" si="1914"/>
        <v>3.4125155976057565E-2</v>
      </c>
      <c r="V1566" s="13">
        <f t="shared" si="1915"/>
        <v>9.8907251333600296E-4</v>
      </c>
      <c r="W1566" s="13">
        <f t="shared" si="1916"/>
        <v>3.1325601136777056E-2</v>
      </c>
      <c r="X1566" s="13">
        <f t="shared" si="1917"/>
        <v>1.7991169849682891E-2</v>
      </c>
      <c r="Y1566" s="13">
        <f t="shared" si="1918"/>
        <v>5.1664162987143372E-3</v>
      </c>
      <c r="Z1566" s="13">
        <f t="shared" si="1919"/>
        <v>6.8545725688209267E-3</v>
      </c>
      <c r="AA1566" s="13">
        <f t="shared" si="1920"/>
        <v>6.5330108604723979E-3</v>
      </c>
      <c r="AB1566" s="13">
        <f t="shared" si="1921"/>
        <v>3.1132671274929583E-3</v>
      </c>
      <c r="AC1566" s="13">
        <f t="shared" si="1922"/>
        <v>3.3837723825748621E-5</v>
      </c>
      <c r="AD1566" s="13">
        <f t="shared" si="1923"/>
        <v>7.4640136340621416E-3</v>
      </c>
      <c r="AE1566" s="13">
        <f t="shared" si="1924"/>
        <v>4.2867920224236413E-3</v>
      </c>
      <c r="AF1566" s="13">
        <f t="shared" si="1925"/>
        <v>1.2310123443272625E-3</v>
      </c>
      <c r="AG1566" s="13">
        <f t="shared" si="1926"/>
        <v>2.3566828589759604E-4</v>
      </c>
      <c r="AH1566" s="13">
        <f t="shared" si="1927"/>
        <v>9.8419323857644589E-4</v>
      </c>
      <c r="AI1566" s="13">
        <f t="shared" si="1928"/>
        <v>9.3802276536834742E-4</v>
      </c>
      <c r="AJ1566" s="13">
        <f t="shared" si="1929"/>
        <v>4.4700912069969379E-4</v>
      </c>
      <c r="AK1566" s="13">
        <f t="shared" si="1930"/>
        <v>1.4201300960980991E-4</v>
      </c>
      <c r="AL1566" s="13">
        <f t="shared" si="1931"/>
        <v>7.4089066725883887E-7</v>
      </c>
      <c r="AM1566" s="13">
        <f t="shared" si="1932"/>
        <v>1.4227723652922039E-3</v>
      </c>
      <c r="AN1566" s="13">
        <f t="shared" si="1933"/>
        <v>8.1713800701354092E-4</v>
      </c>
      <c r="AO1566" s="13">
        <f t="shared" si="1934"/>
        <v>2.3465261864603643E-4</v>
      </c>
      <c r="AP1566" s="13">
        <f t="shared" si="1935"/>
        <v>4.4922523053913618E-5</v>
      </c>
      <c r="AQ1566" s="13">
        <f t="shared" si="1936"/>
        <v>6.4500657051270218E-6</v>
      </c>
      <c r="AR1566" s="13">
        <f t="shared" si="1937"/>
        <v>1.1304994686502667E-4</v>
      </c>
      <c r="AS1566" s="13">
        <f t="shared" si="1938"/>
        <v>1.077465477576945E-4</v>
      </c>
      <c r="AT1566" s="13">
        <f t="shared" si="1939"/>
        <v>5.1345970854642777E-5</v>
      </c>
      <c r="AU1566" s="13">
        <f t="shared" si="1940"/>
        <v>1.631240955663659E-5</v>
      </c>
      <c r="AV1566" s="13">
        <f t="shared" si="1941"/>
        <v>3.8867904498789129E-6</v>
      </c>
      <c r="AW1566" s="13">
        <f t="shared" si="1942"/>
        <v>1.1265348066890315E-8</v>
      </c>
      <c r="AX1566" s="13">
        <f t="shared" si="1943"/>
        <v>2.2600454468193589E-4</v>
      </c>
      <c r="AY1566" s="13">
        <f t="shared" si="1944"/>
        <v>1.2980073813808688E-4</v>
      </c>
      <c r="AZ1566" s="13">
        <f t="shared" si="1945"/>
        <v>3.7274099166685574E-5</v>
      </c>
      <c r="BA1566" s="13">
        <f t="shared" si="1946"/>
        <v>7.1358529420680662E-6</v>
      </c>
      <c r="BB1566" s="13">
        <f t="shared" si="1947"/>
        <v>1.0245800371280168E-6</v>
      </c>
      <c r="BC1566" s="13">
        <f t="shared" si="1948"/>
        <v>1.1768900071273197E-7</v>
      </c>
      <c r="BD1566" s="13">
        <f t="shared" si="1949"/>
        <v>1.0821291647182831E-5</v>
      </c>
      <c r="BE1566" s="13">
        <f t="shared" si="1950"/>
        <v>1.0313643213430188E-5</v>
      </c>
      <c r="BF1566" s="13">
        <f t="shared" si="1951"/>
        <v>4.9149047915008754E-6</v>
      </c>
      <c r="BG1566" s="13">
        <f t="shared" si="1952"/>
        <v>1.5614455926406623E-6</v>
      </c>
      <c r="BH1566" s="13">
        <f t="shared" si="1953"/>
        <v>3.7204876424967579E-7</v>
      </c>
      <c r="BI1566" s="13">
        <f t="shared" si="1954"/>
        <v>7.0919042524239022E-8</v>
      </c>
      <c r="BJ1566" s="14">
        <f t="shared" si="1955"/>
        <v>0.43277206585362982</v>
      </c>
      <c r="BK1566" s="14">
        <f t="shared" si="1956"/>
        <v>0.35334658594606949</v>
      </c>
      <c r="BL1566" s="14">
        <f t="shared" si="1957"/>
        <v>0.20709216525956081</v>
      </c>
      <c r="BM1566" s="14">
        <f t="shared" si="1958"/>
        <v>0.19800155077230747</v>
      </c>
      <c r="BN1566" s="14">
        <f t="shared" si="1959"/>
        <v>0.80193404938298352</v>
      </c>
    </row>
    <row r="1567" spans="1:66" x14ac:dyDescent="0.25">
      <c r="A1567" t="s">
        <v>72</v>
      </c>
      <c r="B1567" t="s">
        <v>89</v>
      </c>
      <c r="C1567" t="s">
        <v>86</v>
      </c>
      <c r="D1567" s="11">
        <v>44471</v>
      </c>
      <c r="E1567" s="10">
        <f>VLOOKUP(A1567,home!$A$2:$E$405,3,FALSE)</f>
        <v>1.4166666666666701</v>
      </c>
      <c r="F1567" s="10">
        <f>VLOOKUP(B1567,home!$B$2:$E$405,3,FALSE)</f>
        <v>0.5</v>
      </c>
      <c r="G1567" s="10">
        <f>VLOOKUP(C1567,away!$B$2:$E$405,4,FALSE)</f>
        <v>0.71</v>
      </c>
      <c r="H1567" s="10">
        <f>VLOOKUP(A1567,away!$A$2:$E$405,3,FALSE)</f>
        <v>1.11666666666667</v>
      </c>
      <c r="I1567" s="10">
        <f>VLOOKUP(C1567,away!$B$2:$E$405,3,FALSE)</f>
        <v>0.62</v>
      </c>
      <c r="J1567" s="10">
        <f>VLOOKUP(B1567,home!$B$2:$E$405,4,FALSE)</f>
        <v>1.1499999999999999</v>
      </c>
      <c r="K1567" s="12">
        <f t="shared" si="1904"/>
        <v>0.5029166666666679</v>
      </c>
      <c r="L1567" s="12">
        <f t="shared" si="1905"/>
        <v>0.79618333333333569</v>
      </c>
      <c r="M1567" s="13">
        <f t="shared" si="1906"/>
        <v>0.27277718205623847</v>
      </c>
      <c r="N1567" s="13">
        <f t="shared" si="1907"/>
        <v>0.13718419114245026</v>
      </c>
      <c r="O1567" s="13">
        <f t="shared" si="1908"/>
        <v>0.21718064606681006</v>
      </c>
      <c r="P1567" s="13">
        <f t="shared" si="1909"/>
        <v>0.10922376658443349</v>
      </c>
      <c r="Q1567" s="13">
        <f t="shared" si="1910"/>
        <v>3.4496108064362048E-2</v>
      </c>
      <c r="R1567" s="13">
        <f t="shared" si="1911"/>
        <v>8.6457805360480131E-2</v>
      </c>
      <c r="S1567" s="13">
        <f t="shared" si="1912"/>
        <v>1.0933677715417596E-2</v>
      </c>
      <c r="T1567" s="13">
        <f t="shared" si="1913"/>
        <v>2.7465226305710733E-2</v>
      </c>
      <c r="U1567" s="13">
        <f t="shared" si="1914"/>
        <v>4.3481071279208236E-2</v>
      </c>
      <c r="V1567" s="13">
        <f t="shared" si="1915"/>
        <v>4.8644402067813476E-4</v>
      </c>
      <c r="W1567" s="13">
        <f t="shared" si="1916"/>
        <v>5.7828892269007068E-3</v>
      </c>
      <c r="X1567" s="13">
        <f t="shared" si="1917"/>
        <v>4.6042400209712411E-3</v>
      </c>
      <c r="Y1567" s="13">
        <f t="shared" si="1918"/>
        <v>1.8329095836818153E-3</v>
      </c>
      <c r="Z1567" s="13">
        <f t="shared" si="1919"/>
        <v>2.2945421221530603E-2</v>
      </c>
      <c r="AA1567" s="13">
        <f t="shared" si="1920"/>
        <v>1.1539634755994793E-2</v>
      </c>
      <c r="AB1567" s="13">
        <f t="shared" si="1921"/>
        <v>2.9017373230178639E-3</v>
      </c>
      <c r="AC1567" s="13">
        <f t="shared" si="1922"/>
        <v>1.2173683244514351E-5</v>
      </c>
      <c r="AD1567" s="13">
        <f t="shared" si="1923"/>
        <v>7.2707784342387199E-4</v>
      </c>
      <c r="AE1567" s="13">
        <f t="shared" si="1924"/>
        <v>5.7888726097003144E-4</v>
      </c>
      <c r="AF1567" s="13">
        <f t="shared" si="1925"/>
        <v>2.3045019453166215E-4</v>
      </c>
      <c r="AG1567" s="13">
        <f t="shared" si="1926"/>
        <v>6.1160201349844801E-5</v>
      </c>
      <c r="AH1567" s="13">
        <f t="shared" si="1927"/>
        <v>4.5671904882239227E-3</v>
      </c>
      <c r="AI1567" s="13">
        <f t="shared" si="1928"/>
        <v>2.2969162163692866E-3</v>
      </c>
      <c r="AJ1567" s="13">
        <f t="shared" si="1929"/>
        <v>5.7757872357452823E-4</v>
      </c>
      <c r="AK1567" s="13">
        <f t="shared" si="1930"/>
        <v>9.682465546589683E-5</v>
      </c>
      <c r="AL1567" s="13">
        <f t="shared" si="1931"/>
        <v>1.9498046385676509E-7</v>
      </c>
      <c r="AM1567" s="13">
        <f t="shared" si="1932"/>
        <v>7.3131913084384674E-5</v>
      </c>
      <c r="AN1567" s="13">
        <f t="shared" si="1933"/>
        <v>5.8226410332569173E-5</v>
      </c>
      <c r="AO1567" s="13">
        <f t="shared" si="1934"/>
        <v>2.3179448733309753E-5</v>
      </c>
      <c r="AP1567" s="13">
        <f t="shared" si="1935"/>
        <v>6.1516969191052416E-6</v>
      </c>
      <c r="AQ1567" s="13">
        <f t="shared" si="1936"/>
        <v>1.2244696396774057E-6</v>
      </c>
      <c r="AR1567" s="13">
        <f t="shared" si="1937"/>
        <v>7.2726418937648577E-4</v>
      </c>
      <c r="AS1567" s="13">
        <f t="shared" si="1938"/>
        <v>3.6575328190725846E-4</v>
      </c>
      <c r="AT1567" s="13">
        <f t="shared" si="1939"/>
        <v>9.1971710679596244E-5</v>
      </c>
      <c r="AU1567" s="13">
        <f t="shared" si="1940"/>
        <v>1.5418035387537908E-5</v>
      </c>
      <c r="AV1567" s="13">
        <f t="shared" si="1941"/>
        <v>1.9384967409123233E-6</v>
      </c>
      <c r="AW1567" s="13">
        <f t="shared" si="1942"/>
        <v>2.1686911591153908E-9</v>
      </c>
      <c r="AX1567" s="13">
        <f t="shared" si="1943"/>
        <v>6.1298763258925296E-6</v>
      </c>
      <c r="AY1567" s="13">
        <f t="shared" si="1944"/>
        <v>4.8805053660702143E-6</v>
      </c>
      <c r="AZ1567" s="13">
        <f t="shared" si="1945"/>
        <v>1.9428885153545079E-6</v>
      </c>
      <c r="BA1567" s="13">
        <f t="shared" si="1946"/>
        <v>5.1563181815000254E-7</v>
      </c>
      <c r="BB1567" s="13">
        <f t="shared" si="1947"/>
        <v>1.0263436493684934E-7</v>
      </c>
      <c r="BC1567" s="13">
        <f t="shared" si="1948"/>
        <v>1.6343154157994153E-8</v>
      </c>
      <c r="BD1567" s="13">
        <f t="shared" si="1949"/>
        <v>9.6505937751956082E-5</v>
      </c>
      <c r="BE1567" s="13">
        <f t="shared" si="1950"/>
        <v>4.8534444527754694E-5</v>
      </c>
      <c r="BF1567" s="13">
        <f t="shared" si="1951"/>
        <v>1.2204390530208344E-5</v>
      </c>
      <c r="BG1567" s="13">
        <f t="shared" si="1952"/>
        <v>2.0459304680502093E-6</v>
      </c>
      <c r="BH1567" s="13">
        <f t="shared" si="1953"/>
        <v>2.5723313280589675E-7</v>
      </c>
      <c r="BI1567" s="13">
        <f t="shared" si="1954"/>
        <v>2.5873365941393192E-8</v>
      </c>
      <c r="BJ1567" s="14">
        <f t="shared" si="1955"/>
        <v>0.21313864166260585</v>
      </c>
      <c r="BK1567" s="14">
        <f t="shared" si="1956"/>
        <v>0.39343831954584213</v>
      </c>
      <c r="BL1567" s="14">
        <f t="shared" si="1957"/>
        <v>0.3704613243930131</v>
      </c>
      <c r="BM1567" s="14">
        <f t="shared" si="1958"/>
        <v>0.1426591292115425</v>
      </c>
      <c r="BN1567" s="14">
        <f t="shared" si="1959"/>
        <v>0.85731969927477447</v>
      </c>
    </row>
    <row r="1568" spans="1:66" x14ac:dyDescent="0.25">
      <c r="A1568" t="s">
        <v>72</v>
      </c>
      <c r="B1568" t="s">
        <v>74</v>
      </c>
      <c r="C1568" t="s">
        <v>85</v>
      </c>
      <c r="D1568" s="11">
        <v>44471</v>
      </c>
      <c r="E1568" s="10">
        <f>VLOOKUP(A1568,home!$A$2:$E$405,3,FALSE)</f>
        <v>1.4166666666666701</v>
      </c>
      <c r="F1568" s="10">
        <f>VLOOKUP(B1568,home!$B$2:$E$405,3,FALSE)</f>
        <v>0.5</v>
      </c>
      <c r="G1568" s="10">
        <f>VLOOKUP(C1568,away!$B$2:$E$405,4,FALSE)</f>
        <v>0.62</v>
      </c>
      <c r="H1568" s="10">
        <f>VLOOKUP(A1568,away!$A$2:$E$405,3,FALSE)</f>
        <v>1.11666666666667</v>
      </c>
      <c r="I1568" s="10">
        <f>VLOOKUP(C1568,away!$B$2:$E$405,3,FALSE)</f>
        <v>1.1499999999999999</v>
      </c>
      <c r="J1568" s="10">
        <f>VLOOKUP(B1568,home!$B$2:$E$405,4,FALSE)</f>
        <v>1.28</v>
      </c>
      <c r="K1568" s="12">
        <f t="shared" si="1904"/>
        <v>0.4391666666666677</v>
      </c>
      <c r="L1568" s="12">
        <f t="shared" si="1905"/>
        <v>1.6437333333333382</v>
      </c>
      <c r="M1568" s="13">
        <f t="shared" si="1906"/>
        <v>0.12456843940729558</v>
      </c>
      <c r="N1568" s="13">
        <f t="shared" si="1907"/>
        <v>5.4706306306370765E-2</v>
      </c>
      <c r="O1568" s="13">
        <f t="shared" si="1908"/>
        <v>0.20475729613508589</v>
      </c>
      <c r="P1568" s="13">
        <f t="shared" si="1909"/>
        <v>8.9922579219325435E-2</v>
      </c>
      <c r="Q1568" s="13">
        <f t="shared" si="1910"/>
        <v>1.2012593093107276E-2</v>
      </c>
      <c r="R1568" s="13">
        <f t="shared" si="1911"/>
        <v>0.16828319645022313</v>
      </c>
      <c r="S1568" s="13">
        <f t="shared" si="1912"/>
        <v>1.6228168009348693E-2</v>
      </c>
      <c r="T1568" s="13">
        <f t="shared" si="1913"/>
        <v>1.9745499686910258E-2</v>
      </c>
      <c r="U1568" s="13">
        <f t="shared" si="1914"/>
        <v>7.3904370441056494E-2</v>
      </c>
      <c r="V1568" s="13">
        <f t="shared" si="1915"/>
        <v>1.3016305024758732E-3</v>
      </c>
      <c r="W1568" s="13">
        <f t="shared" si="1916"/>
        <v>1.7585101555743195E-3</v>
      </c>
      <c r="X1568" s="13">
        <f t="shared" si="1917"/>
        <v>2.8905217597227032E-3</v>
      </c>
      <c r="Y1568" s="13">
        <f t="shared" si="1918"/>
        <v>2.3756234835907732E-3</v>
      </c>
      <c r="Z1568" s="13">
        <f t="shared" si="1919"/>
        <v>9.2204233148371451E-2</v>
      </c>
      <c r="AA1568" s="13">
        <f t="shared" si="1920"/>
        <v>4.0493025724326552E-2</v>
      </c>
      <c r="AB1568" s="13">
        <f t="shared" si="1921"/>
        <v>8.89159356530006E-3</v>
      </c>
      <c r="AC1568" s="13">
        <f t="shared" si="1922"/>
        <v>5.8725735693009962E-5</v>
      </c>
      <c r="AD1568" s="13">
        <f t="shared" si="1923"/>
        <v>1.9306976083076425E-4</v>
      </c>
      <c r="AE1568" s="13">
        <f t="shared" si="1924"/>
        <v>3.1735520153622251E-4</v>
      </c>
      <c r="AF1568" s="13">
        <f t="shared" si="1925"/>
        <v>2.6082366163590419E-4</v>
      </c>
      <c r="AG1568" s="13">
        <f t="shared" si="1926"/>
        <v>1.4290818225099722E-4</v>
      </c>
      <c r="AH1568" s="13">
        <f t="shared" si="1927"/>
        <v>3.7889792875104217E-2</v>
      </c>
      <c r="AI1568" s="13">
        <f t="shared" si="1928"/>
        <v>1.6639934037649972E-2</v>
      </c>
      <c r="AJ1568" s="13">
        <f t="shared" si="1929"/>
        <v>3.653852182433982E-3</v>
      </c>
      <c r="AK1568" s="13">
        <f t="shared" si="1930"/>
        <v>5.3488336115075372E-4</v>
      </c>
      <c r="AL1568" s="13">
        <f t="shared" si="1931"/>
        <v>1.6957006590735454E-6</v>
      </c>
      <c r="AM1568" s="13">
        <f t="shared" si="1932"/>
        <v>1.6957960659635503E-5</v>
      </c>
      <c r="AN1568" s="13">
        <f t="shared" si="1933"/>
        <v>2.7874365201598276E-5</v>
      </c>
      <c r="AO1568" s="13">
        <f t="shared" si="1934"/>
        <v>2.2909011613686975E-5</v>
      </c>
      <c r="AP1568" s="13">
        <f t="shared" si="1935"/>
        <v>1.2552102007712621E-5</v>
      </c>
      <c r="AQ1568" s="13">
        <f t="shared" si="1936"/>
        <v>5.1580771183693877E-6</v>
      </c>
      <c r="AR1568" s="13">
        <f t="shared" si="1937"/>
        <v>1.2456143108380955E-2</v>
      </c>
      <c r="AS1568" s="13">
        <f t="shared" si="1938"/>
        <v>5.4703228484306483E-3</v>
      </c>
      <c r="AT1568" s="13">
        <f t="shared" si="1939"/>
        <v>1.2011917254678994E-3</v>
      </c>
      <c r="AU1568" s="13">
        <f t="shared" si="1940"/>
        <v>1.7584112203377351E-4</v>
      </c>
      <c r="AV1568" s="13">
        <f t="shared" si="1941"/>
        <v>1.9305889856624756E-5</v>
      </c>
      <c r="AW1568" s="13">
        <f t="shared" si="1942"/>
        <v>3.4002231484895015E-8</v>
      </c>
      <c r="AX1568" s="13">
        <f t="shared" si="1943"/>
        <v>1.2412285093927682E-6</v>
      </c>
      <c r="AY1568" s="13">
        <f t="shared" si="1944"/>
        <v>2.0402486751725457E-6</v>
      </c>
      <c r="AZ1568" s="13">
        <f t="shared" si="1945"/>
        <v>1.6768123778351481E-6</v>
      </c>
      <c r="BA1568" s="13">
        <f t="shared" si="1946"/>
        <v>9.1874413306452325E-7</v>
      </c>
      <c r="BB1568" s="13">
        <f t="shared" si="1947"/>
        <v>3.7754258908064913E-7</v>
      </c>
      <c r="BC1568" s="13">
        <f t="shared" si="1948"/>
        <v>1.2411586768496674E-7</v>
      </c>
      <c r="BD1568" s="13">
        <f t="shared" si="1949"/>
        <v>3.4124296053360216E-3</v>
      </c>
      <c r="BE1568" s="13">
        <f t="shared" si="1950"/>
        <v>1.4986253350100728E-3</v>
      </c>
      <c r="BF1568" s="13">
        <f t="shared" si="1951"/>
        <v>3.2907314647929596E-4</v>
      </c>
      <c r="BG1568" s="13">
        <f t="shared" si="1952"/>
        <v>4.8172652276274835E-5</v>
      </c>
      <c r="BH1568" s="13">
        <f t="shared" si="1953"/>
        <v>5.2889557811660203E-6</v>
      </c>
      <c r="BI1568" s="13">
        <f t="shared" si="1954"/>
        <v>4.6454661611241654E-7</v>
      </c>
      <c r="BJ1568" s="14">
        <f t="shared" si="1955"/>
        <v>9.4495041500283233E-2</v>
      </c>
      <c r="BK1568" s="14">
        <f t="shared" si="1956"/>
        <v>0.23208327882347285</v>
      </c>
      <c r="BL1568" s="14">
        <f t="shared" si="1957"/>
        <v>0.57966480370799989</v>
      </c>
      <c r="BM1568" s="14">
        <f t="shared" si="1958"/>
        <v>0.34419494032227549</v>
      </c>
      <c r="BN1568" s="14">
        <f t="shared" si="1959"/>
        <v>0.6542504106114081</v>
      </c>
    </row>
    <row r="1569" spans="1:66" x14ac:dyDescent="0.25">
      <c r="A1569" t="s">
        <v>72</v>
      </c>
      <c r="B1569" t="s">
        <v>103</v>
      </c>
      <c r="C1569" t="s">
        <v>75</v>
      </c>
      <c r="D1569" s="11">
        <v>44471</v>
      </c>
      <c r="E1569" s="10">
        <f>VLOOKUP(A1569,home!$A$2:$E$405,3,FALSE)</f>
        <v>1.4166666666666701</v>
      </c>
      <c r="F1569" s="10">
        <f>VLOOKUP(B1569,home!$B$2:$E$405,3,FALSE)</f>
        <v>0.61</v>
      </c>
      <c r="G1569" s="10">
        <f>VLOOKUP(C1569,away!$B$2:$E$405,4,FALSE)</f>
        <v>0.88</v>
      </c>
      <c r="H1569" s="10">
        <f>VLOOKUP(A1569,away!$A$2:$E$405,3,FALSE)</f>
        <v>1.11666666666667</v>
      </c>
      <c r="I1569" s="10">
        <f>VLOOKUP(C1569,away!$B$2:$E$405,3,FALSE)</f>
        <v>0.79</v>
      </c>
      <c r="J1569" s="10">
        <f>VLOOKUP(B1569,home!$B$2:$E$405,4,FALSE)</f>
        <v>0.9</v>
      </c>
      <c r="K1569" s="12">
        <f t="shared" si="1904"/>
        <v>0.76046666666666851</v>
      </c>
      <c r="L1569" s="12">
        <f t="shared" si="1905"/>
        <v>0.79395000000000238</v>
      </c>
      <c r="M1569" s="13">
        <f t="shared" si="1906"/>
        <v>0.21131261238602544</v>
      </c>
      <c r="N1569" s="13">
        <f t="shared" si="1907"/>
        <v>0.16069619796582654</v>
      </c>
      <c r="O1569" s="13">
        <f t="shared" si="1908"/>
        <v>0.16777164860388541</v>
      </c>
      <c r="P1569" s="13">
        <f t="shared" si="1909"/>
        <v>0.12758474637496839</v>
      </c>
      <c r="Q1569" s="13">
        <f t="shared" si="1910"/>
        <v>6.1102051006539586E-2</v>
      </c>
      <c r="R1569" s="13">
        <f t="shared" si="1911"/>
        <v>6.6601150204527615E-2</v>
      </c>
      <c r="S1569" s="13">
        <f t="shared" si="1912"/>
        <v>1.9258040639132112E-2</v>
      </c>
      <c r="T1569" s="13">
        <f t="shared" si="1913"/>
        <v>4.8511973396642254E-2</v>
      </c>
      <c r="U1569" s="13">
        <f t="shared" si="1914"/>
        <v>5.064795469220322E-2</v>
      </c>
      <c r="V1569" s="13">
        <f t="shared" si="1915"/>
        <v>1.2919417260412074E-3</v>
      </c>
      <c r="W1569" s="13">
        <f t="shared" si="1916"/>
        <v>1.5488691018479977E-2</v>
      </c>
      <c r="X1569" s="13">
        <f t="shared" si="1917"/>
        <v>1.2297246234122214E-2</v>
      </c>
      <c r="Y1569" s="13">
        <f t="shared" si="1918"/>
        <v>4.8816993237906807E-3</v>
      </c>
      <c r="Z1569" s="13">
        <f t="shared" si="1919"/>
        <v>1.7625994401628282E-2</v>
      </c>
      <c r="AA1569" s="13">
        <f t="shared" si="1920"/>
        <v>1.3403981209291621E-2</v>
      </c>
      <c r="AB1569" s="13">
        <f t="shared" si="1921"/>
        <v>5.096640455146329E-3</v>
      </c>
      <c r="AC1569" s="13">
        <f t="shared" si="1922"/>
        <v>4.8752431169102256E-5</v>
      </c>
      <c r="AD1569" s="13">
        <f t="shared" si="1923"/>
        <v>2.9446583074633579E-3</v>
      </c>
      <c r="AE1569" s="13">
        <f t="shared" si="1924"/>
        <v>2.33791146321054E-3</v>
      </c>
      <c r="AF1569" s="13">
        <f t="shared" si="1925"/>
        <v>9.2809240310800687E-4</v>
      </c>
      <c r="AG1569" s="13">
        <f t="shared" si="1926"/>
        <v>2.4561965448253472E-4</v>
      </c>
      <c r="AH1569" s="13">
        <f t="shared" si="1927"/>
        <v>3.4985395637932041E-3</v>
      </c>
      <c r="AI1569" s="13">
        <f t="shared" si="1928"/>
        <v>2.6605227202792787E-3</v>
      </c>
      <c r="AJ1569" s="13">
        <f t="shared" si="1929"/>
        <v>1.0116194223408598E-3</v>
      </c>
      <c r="AK1569" s="13">
        <f t="shared" si="1930"/>
        <v>2.5643428334760492E-4</v>
      </c>
      <c r="AL1569" s="13">
        <f t="shared" si="1931"/>
        <v>1.1774151094228509E-6</v>
      </c>
      <c r="AM1569" s="13">
        <f t="shared" si="1932"/>
        <v>4.4786289750979483E-4</v>
      </c>
      <c r="AN1569" s="13">
        <f t="shared" si="1933"/>
        <v>3.5558074747790269E-4</v>
      </c>
      <c r="AO1569" s="13">
        <f t="shared" si="1934"/>
        <v>1.4115666723004083E-4</v>
      </c>
      <c r="AP1569" s="13">
        <f t="shared" si="1935"/>
        <v>3.735711198243041E-5</v>
      </c>
      <c r="AQ1569" s="13">
        <f t="shared" si="1936"/>
        <v>7.4149197646126785E-6</v>
      </c>
      <c r="AR1569" s="13">
        <f t="shared" si="1937"/>
        <v>5.5553309733472457E-4</v>
      </c>
      <c r="AS1569" s="13">
        <f t="shared" si="1938"/>
        <v>4.2246440275314794E-4</v>
      </c>
      <c r="AT1569" s="13">
        <f t="shared" si="1939"/>
        <v>1.6063504807350564E-4</v>
      </c>
      <c r="AU1569" s="13">
        <f t="shared" si="1940"/>
        <v>4.0719199852766309E-5</v>
      </c>
      <c r="AV1569" s="13">
        <f t="shared" si="1941"/>
        <v>7.7413985453417713E-6</v>
      </c>
      <c r="AW1569" s="13">
        <f t="shared" si="1942"/>
        <v>1.9746968775782304E-8</v>
      </c>
      <c r="AX1569" s="13">
        <f t="shared" si="1943"/>
        <v>5.6764134132158235E-5</v>
      </c>
      <c r="AY1569" s="13">
        <f t="shared" si="1944"/>
        <v>4.5067884294227166E-5</v>
      </c>
      <c r="AZ1569" s="13">
        <f t="shared" si="1945"/>
        <v>1.7890823367700883E-5</v>
      </c>
      <c r="BA1569" s="13">
        <f t="shared" si="1946"/>
        <v>4.7348064042620524E-6</v>
      </c>
      <c r="BB1569" s="13">
        <f t="shared" si="1947"/>
        <v>9.3979988616596689E-7</v>
      </c>
      <c r="BC1569" s="13">
        <f t="shared" si="1948"/>
        <v>1.4923082392429433E-7</v>
      </c>
      <c r="BD1569" s="13">
        <f t="shared" si="1949"/>
        <v>7.3510917104817645E-5</v>
      </c>
      <c r="BE1569" s="13">
        <f t="shared" si="1950"/>
        <v>5.5902602094310466E-5</v>
      </c>
      <c r="BF1569" s="13">
        <f t="shared" si="1951"/>
        <v>2.1256032736326695E-5</v>
      </c>
      <c r="BG1569" s="13">
        <f t="shared" si="1952"/>
        <v>5.3881681205173168E-6</v>
      </c>
      <c r="BH1569" s="13">
        <f t="shared" si="1953"/>
        <v>1.0243805625123528E-6</v>
      </c>
      <c r="BI1569" s="13">
        <f t="shared" si="1954"/>
        <v>1.558014543543792E-7</v>
      </c>
      <c r="BJ1569" s="14">
        <f t="shared" si="1955"/>
        <v>0.31054905979653896</v>
      </c>
      <c r="BK1569" s="14">
        <f t="shared" si="1956"/>
        <v>0.35954233885673981</v>
      </c>
      <c r="BL1569" s="14">
        <f t="shared" si="1957"/>
        <v>0.31229282220344751</v>
      </c>
      <c r="BM1569" s="14">
        <f t="shared" si="1958"/>
        <v>0.2048967605792561</v>
      </c>
      <c r="BN1569" s="14">
        <f t="shared" si="1959"/>
        <v>0.79506840654177291</v>
      </c>
    </row>
    <row r="1570" spans="1:66" x14ac:dyDescent="0.25">
      <c r="A1570" t="s">
        <v>72</v>
      </c>
      <c r="B1570" t="s">
        <v>77</v>
      </c>
      <c r="C1570" t="s">
        <v>237</v>
      </c>
      <c r="D1570" s="11">
        <v>44471</v>
      </c>
      <c r="E1570" s="10">
        <f>VLOOKUP(A1570,home!$A$2:$E$405,3,FALSE)</f>
        <v>1.4166666666666701</v>
      </c>
      <c r="F1570" s="10">
        <f>VLOOKUP(B1570,home!$B$2:$E$405,3,FALSE)</f>
        <v>1.61</v>
      </c>
      <c r="G1570" s="10">
        <f>VLOOKUP(C1570,away!$B$2:$E$405,4,FALSE)</f>
        <v>1.1100000000000001</v>
      </c>
      <c r="H1570" s="10">
        <f>VLOOKUP(A1570,away!$A$2:$E$405,3,FALSE)</f>
        <v>1.11666666666667</v>
      </c>
      <c r="I1570" s="10">
        <f>VLOOKUP(C1570,away!$B$2:$E$405,3,FALSE)</f>
        <v>0.71</v>
      </c>
      <c r="J1570" s="10">
        <f>VLOOKUP(B1570,home!$B$2:$E$405,4,FALSE)</f>
        <v>0.9</v>
      </c>
      <c r="K1570" s="12">
        <f t="shared" si="1904"/>
        <v>2.5317250000000064</v>
      </c>
      <c r="L1570" s="12">
        <f t="shared" si="1905"/>
        <v>0.71355000000000213</v>
      </c>
      <c r="M1570" s="13">
        <f t="shared" si="1906"/>
        <v>3.895784947545046E-2</v>
      </c>
      <c r="N1570" s="13">
        <f t="shared" si="1907"/>
        <v>9.8630561463235053E-2</v>
      </c>
      <c r="O1570" s="13">
        <f t="shared" si="1908"/>
        <v>2.7798373493207761E-2</v>
      </c>
      <c r="P1570" s="13">
        <f t="shared" si="1909"/>
        <v>7.0377837132091586E-2</v>
      </c>
      <c r="Q1570" s="13">
        <f t="shared" si="1910"/>
        <v>0.12485272911025473</v>
      </c>
      <c r="R1570" s="13">
        <f t="shared" si="1911"/>
        <v>9.9177647030392266E-3</v>
      </c>
      <c r="S1570" s="13">
        <f t="shared" si="1912"/>
        <v>3.1784608404221593E-2</v>
      </c>
      <c r="T1570" s="13">
        <f t="shared" si="1913"/>
        <v>8.9088664856622535E-2</v>
      </c>
      <c r="U1570" s="13">
        <f t="shared" si="1914"/>
        <v>2.5109052842802043E-2</v>
      </c>
      <c r="V1570" s="13">
        <f t="shared" si="1915"/>
        <v>6.3799209307805428E-3</v>
      </c>
      <c r="W1570" s="13">
        <f t="shared" si="1916"/>
        <v>0.10536425853555349</v>
      </c>
      <c r="X1570" s="13">
        <f t="shared" si="1917"/>
        <v>7.5182666678044421E-2</v>
      </c>
      <c r="Y1570" s="13">
        <f t="shared" si="1918"/>
        <v>2.6823295904059373E-2</v>
      </c>
      <c r="Z1570" s="13">
        <f t="shared" si="1919"/>
        <v>2.3589403346178876E-3</v>
      </c>
      <c r="AA1570" s="13">
        <f t="shared" si="1920"/>
        <v>5.9721882186604854E-3</v>
      </c>
      <c r="AB1570" s="13">
        <f t="shared" si="1921"/>
        <v>7.5599691089441303E-3</v>
      </c>
      <c r="AC1570" s="13">
        <f t="shared" si="1922"/>
        <v>7.2033788156260811E-4</v>
      </c>
      <c r="AD1570" s="13">
        <f t="shared" si="1923"/>
        <v>6.6688331860231209E-2</v>
      </c>
      <c r="AE1570" s="13">
        <f t="shared" si="1924"/>
        <v>4.7585459198868127E-2</v>
      </c>
      <c r="AF1570" s="13">
        <f t="shared" si="1925"/>
        <v>1.6977302205676222E-2</v>
      </c>
      <c r="AG1570" s="13">
        <f t="shared" si="1926"/>
        <v>4.038051329620102E-3</v>
      </c>
      <c r="AH1570" s="13">
        <f t="shared" si="1927"/>
        <v>4.2080546894164962E-4</v>
      </c>
      <c r="AI1570" s="13">
        <f t="shared" si="1928"/>
        <v>1.0653637258563006E-3</v>
      </c>
      <c r="AJ1570" s="13">
        <f t="shared" si="1929"/>
        <v>1.3486039894217751E-3</v>
      </c>
      <c r="AK1570" s="13">
        <f t="shared" si="1930"/>
        <v>1.1380981450396174E-3</v>
      </c>
      <c r="AL1570" s="13">
        <f t="shared" si="1931"/>
        <v>5.2051971852948845E-5</v>
      </c>
      <c r="AM1570" s="13">
        <f t="shared" si="1932"/>
        <v>3.3767303395768854E-2</v>
      </c>
      <c r="AN1570" s="13">
        <f t="shared" si="1933"/>
        <v>2.4094659338050942E-2</v>
      </c>
      <c r="AO1570" s="13">
        <f t="shared" si="1934"/>
        <v>8.5963720853331482E-3</v>
      </c>
      <c r="AP1570" s="13">
        <f t="shared" si="1935"/>
        <v>2.0446471004964958E-3</v>
      </c>
      <c r="AQ1570" s="13">
        <f t="shared" si="1936"/>
        <v>3.6473948463981975E-4</v>
      </c>
      <c r="AR1570" s="13">
        <f t="shared" si="1937"/>
        <v>6.005314847266302E-5</v>
      </c>
      <c r="AS1570" s="13">
        <f t="shared" si="1938"/>
        <v>1.5203805731695314E-4</v>
      </c>
      <c r="AT1570" s="13">
        <f t="shared" si="1939"/>
        <v>1.9245927533038213E-4</v>
      </c>
      <c r="AU1570" s="13">
        <f t="shared" si="1940"/>
        <v>1.6241798627860432E-4</v>
      </c>
      <c r="AV1570" s="13">
        <f t="shared" si="1941"/>
        <v>1.0279941907780013E-4</v>
      </c>
      <c r="AW1570" s="13">
        <f t="shared" si="1942"/>
        <v>2.6120147564010929E-6</v>
      </c>
      <c r="AX1570" s="13">
        <f t="shared" si="1943"/>
        <v>1.4248254364942196E-2</v>
      </c>
      <c r="AY1570" s="13">
        <f t="shared" si="1944"/>
        <v>1.0166841902104536E-2</v>
      </c>
      <c r="AZ1570" s="13">
        <f t="shared" si="1945"/>
        <v>3.6272750196233556E-3</v>
      </c>
      <c r="BA1570" s="13">
        <f t="shared" si="1946"/>
        <v>8.6274736341741798E-4</v>
      </c>
      <c r="BB1570" s="13">
        <f t="shared" si="1947"/>
        <v>1.5390334529162509E-4</v>
      </c>
      <c r="BC1570" s="13">
        <f t="shared" si="1948"/>
        <v>2.196354640656789E-5</v>
      </c>
      <c r="BD1570" s="13">
        <f t="shared" si="1949"/>
        <v>7.1418206821114672E-6</v>
      </c>
      <c r="BE1570" s="13">
        <f t="shared" si="1950"/>
        <v>1.8081125966418698E-5</v>
      </c>
      <c r="BF1570" s="13">
        <f t="shared" si="1951"/>
        <v>2.2888219318665752E-5</v>
      </c>
      <c r="BG1570" s="13">
        <f t="shared" si="1952"/>
        <v>1.9315559018183066E-5</v>
      </c>
      <c r="BH1570" s="13">
        <f t="shared" si="1953"/>
        <v>1.2225420913827412E-5</v>
      </c>
      <c r="BI1570" s="13">
        <f t="shared" si="1954"/>
        <v>6.1902807526119571E-6</v>
      </c>
      <c r="BJ1570" s="14">
        <f t="shared" si="1955"/>
        <v>0.75318002808824003</v>
      </c>
      <c r="BK1570" s="14">
        <f t="shared" si="1956"/>
        <v>0.15843944769806431</v>
      </c>
      <c r="BL1570" s="14">
        <f t="shared" si="1957"/>
        <v>8.1085830009041196E-2</v>
      </c>
      <c r="BM1570" s="14">
        <f t="shared" si="1958"/>
        <v>0.61436490086533646</v>
      </c>
      <c r="BN1570" s="14">
        <f t="shared" si="1959"/>
        <v>0.37053511537727885</v>
      </c>
    </row>
    <row r="1571" spans="1:66" x14ac:dyDescent="0.25">
      <c r="A1571" t="s">
        <v>72</v>
      </c>
      <c r="B1571" t="s">
        <v>81</v>
      </c>
      <c r="C1571" t="s">
        <v>367</v>
      </c>
      <c r="D1571" s="11">
        <v>44471</v>
      </c>
      <c r="E1571" s="10">
        <f>VLOOKUP(A1571,home!$A$2:$E$405,3,FALSE)</f>
        <v>1.4166666666666701</v>
      </c>
      <c r="F1571" s="10">
        <f>VLOOKUP(B1571,home!$B$2:$E$405,3,FALSE)</f>
        <v>0.5</v>
      </c>
      <c r="G1571" s="10">
        <f>VLOOKUP(C1571,away!$B$2:$E$405,4,FALSE)</f>
        <v>1.31</v>
      </c>
      <c r="H1571" s="10">
        <f>VLOOKUP(A1571,away!$A$2:$E$405,3,FALSE)</f>
        <v>1.11666666666667</v>
      </c>
      <c r="I1571" s="10">
        <f>VLOOKUP(C1571,away!$B$2:$E$405,3,FALSE)</f>
        <v>0.61</v>
      </c>
      <c r="J1571" s="10">
        <f>VLOOKUP(B1571,home!$B$2:$E$405,4,FALSE)</f>
        <v>1.54</v>
      </c>
      <c r="K1571" s="12">
        <f t="shared" si="1904"/>
        <v>0.92791666666666894</v>
      </c>
      <c r="L1571" s="12">
        <f t="shared" si="1905"/>
        <v>1.0489966666666699</v>
      </c>
      <c r="M1571" s="13">
        <f t="shared" si="1906"/>
        <v>0.1384960694287396</v>
      </c>
      <c r="N1571" s="13">
        <f t="shared" si="1907"/>
        <v>0.12851281109075161</v>
      </c>
      <c r="O1571" s="13">
        <f t="shared" si="1908"/>
        <v>0.14528191517718353</v>
      </c>
      <c r="P1571" s="13">
        <f t="shared" si="1909"/>
        <v>0.13480951045816189</v>
      </c>
      <c r="Q1571" s="13">
        <f t="shared" si="1910"/>
        <v>5.9624589645646778E-2</v>
      </c>
      <c r="R1571" s="13">
        <f t="shared" si="1911"/>
        <v>7.6200122373907705E-2</v>
      </c>
      <c r="S1571" s="13">
        <f t="shared" si="1912"/>
        <v>3.2805270548346005E-2</v>
      </c>
      <c r="T1571" s="13">
        <f t="shared" si="1913"/>
        <v>6.2545995789651518E-2</v>
      </c>
      <c r="U1571" s="13">
        <f t="shared" si="1914"/>
        <v>7.0707363552788699E-2</v>
      </c>
      <c r="V1571" s="13">
        <f t="shared" si="1915"/>
        <v>3.5480047928127673E-3</v>
      </c>
      <c r="W1571" s="13">
        <f t="shared" si="1916"/>
        <v>1.8442216825118849E-2</v>
      </c>
      <c r="X1571" s="13">
        <f t="shared" si="1917"/>
        <v>1.9345823975493649E-2</v>
      </c>
      <c r="Y1571" s="13">
        <f t="shared" si="1918"/>
        <v>1.0146852432106491E-2</v>
      </c>
      <c r="Z1571" s="13">
        <f t="shared" si="1919"/>
        <v>2.6644558123273841E-2</v>
      </c>
      <c r="AA1571" s="13">
        <f t="shared" si="1920"/>
        <v>2.472392955855458E-2</v>
      </c>
      <c r="AB1571" s="13">
        <f t="shared" si="1921"/>
        <v>1.1470873151437746E-2</v>
      </c>
      <c r="AC1571" s="13">
        <f t="shared" si="1922"/>
        <v>2.1584763704630044E-4</v>
      </c>
      <c r="AD1571" s="13">
        <f t="shared" si="1923"/>
        <v>4.278210090577059E-3</v>
      </c>
      <c r="AE1571" s="13">
        <f t="shared" si="1924"/>
        <v>4.4878281243150471E-3</v>
      </c>
      <c r="AF1571" s="13">
        <f t="shared" si="1925"/>
        <v>2.3538583714897087E-3</v>
      </c>
      <c r="AG1571" s="13">
        <f t="shared" si="1926"/>
        <v>8.2306319516604681E-4</v>
      </c>
      <c r="AH1571" s="13">
        <f t="shared" si="1927"/>
        <v>6.9875131640301487E-3</v>
      </c>
      <c r="AI1571" s="13">
        <f t="shared" si="1928"/>
        <v>6.4838299234563253E-3</v>
      </c>
      <c r="AJ1571" s="13">
        <f t="shared" si="1929"/>
        <v>3.0082269249035983E-3</v>
      </c>
      <c r="AK1571" s="13">
        <f t="shared" si="1930"/>
        <v>9.3046130024449023E-4</v>
      </c>
      <c r="AL1571" s="13">
        <f t="shared" si="1931"/>
        <v>8.4040837848426447E-6</v>
      </c>
      <c r="AM1571" s="13">
        <f t="shared" si="1932"/>
        <v>7.9396448930959477E-4</v>
      </c>
      <c r="AN1571" s="13">
        <f t="shared" si="1933"/>
        <v>8.3286610273746982E-4</v>
      </c>
      <c r="AO1571" s="13">
        <f t="shared" si="1934"/>
        <v>4.3683688277563299E-4</v>
      </c>
      <c r="AP1571" s="13">
        <f t="shared" si="1935"/>
        <v>1.5274681130289931E-4</v>
      </c>
      <c r="AQ1571" s="13">
        <f t="shared" si="1936"/>
        <v>4.0057723975176039E-5</v>
      </c>
      <c r="AR1571" s="13">
        <f t="shared" si="1937"/>
        <v>1.4659756034714208E-3</v>
      </c>
      <c r="AS1571" s="13">
        <f t="shared" si="1938"/>
        <v>1.3603031953878593E-3</v>
      </c>
      <c r="AT1571" s="13">
        <f t="shared" si="1939"/>
        <v>6.3112400336016051E-4</v>
      </c>
      <c r="AU1571" s="13">
        <f t="shared" si="1940"/>
        <v>1.9521016048376123E-4</v>
      </c>
      <c r="AV1571" s="13">
        <f t="shared" si="1941"/>
        <v>4.5284690353889291E-5</v>
      </c>
      <c r="AW1571" s="13">
        <f t="shared" si="1942"/>
        <v>2.2723276663637446E-7</v>
      </c>
      <c r="AX1571" s="13">
        <f t="shared" si="1943"/>
        <v>1.2278881372864382E-4</v>
      </c>
      <c r="AY1571" s="13">
        <f t="shared" si="1944"/>
        <v>1.2880505630530201E-4</v>
      </c>
      <c r="AZ1571" s="13">
        <f t="shared" si="1945"/>
        <v>6.7558037357037269E-5</v>
      </c>
      <c r="BA1571" s="13">
        <f t="shared" si="1946"/>
        <v>2.362271866469149E-5</v>
      </c>
      <c r="BB1571" s="13">
        <f t="shared" si="1947"/>
        <v>6.195038284216474E-6</v>
      </c>
      <c r="BC1571" s="13">
        <f t="shared" si="1948"/>
        <v>1.2997149020030979E-6</v>
      </c>
      <c r="BD1571" s="13">
        <f t="shared" si="1949"/>
        <v>2.5630058690936328E-4</v>
      </c>
      <c r="BE1571" s="13">
        <f t="shared" si="1950"/>
        <v>2.378255862696473E-4</v>
      </c>
      <c r="BF1571" s="13">
        <f t="shared" si="1951"/>
        <v>1.1034116262968871E-4</v>
      </c>
      <c r="BG1571" s="13">
        <f t="shared" si="1952"/>
        <v>3.4129134607821856E-5</v>
      </c>
      <c r="BH1571" s="13">
        <f t="shared" si="1953"/>
        <v>7.917248205377025E-6</v>
      </c>
      <c r="BI1571" s="13">
        <f t="shared" si="1954"/>
        <v>1.4693093127812237E-6</v>
      </c>
      <c r="BJ1571" s="14">
        <f t="shared" si="1955"/>
        <v>0.31316799092965941</v>
      </c>
      <c r="BK1571" s="14">
        <f t="shared" si="1956"/>
        <v>0.31001191200519673</v>
      </c>
      <c r="BL1571" s="14">
        <f t="shared" si="1957"/>
        <v>0.35014011580749854</v>
      </c>
      <c r="BM1571" s="14">
        <f t="shared" si="1958"/>
        <v>0.3169109808676987</v>
      </c>
      <c r="BN1571" s="14">
        <f t="shared" si="1959"/>
        <v>0.68292501817439111</v>
      </c>
    </row>
    <row r="1572" spans="1:66" x14ac:dyDescent="0.25">
      <c r="A1572" t="s">
        <v>72</v>
      </c>
      <c r="B1572" t="s">
        <v>326</v>
      </c>
      <c r="C1572" t="s">
        <v>68</v>
      </c>
      <c r="D1572" s="11">
        <v>44471</v>
      </c>
      <c r="E1572" s="10">
        <f>VLOOKUP(A1572,home!$A$2:$E$405,3,FALSE)</f>
        <v>1.4166666666666701</v>
      </c>
      <c r="F1572" s="10">
        <f>VLOOKUP(B1572,home!$B$2:$E$405,3,FALSE)</f>
        <v>1.51</v>
      </c>
      <c r="G1572" s="10">
        <f>VLOOKUP(C1572,away!$B$2:$E$405,4,FALSE)</f>
        <v>0.91</v>
      </c>
      <c r="H1572" s="10">
        <f>VLOOKUP(A1572,away!$A$2:$E$405,3,FALSE)</f>
        <v>1.11666666666667</v>
      </c>
      <c r="I1572" s="10">
        <f>VLOOKUP(C1572,away!$B$2:$E$405,3,FALSE)</f>
        <v>1.71</v>
      </c>
      <c r="J1572" s="10">
        <f>VLOOKUP(B1572,home!$B$2:$E$405,4,FALSE)</f>
        <v>0.51</v>
      </c>
      <c r="K1572" s="12">
        <f t="shared" si="1904"/>
        <v>1.9466416666666715</v>
      </c>
      <c r="L1572" s="12">
        <f t="shared" si="1905"/>
        <v>0.97384500000000296</v>
      </c>
      <c r="M1572" s="13">
        <f t="shared" si="1906"/>
        <v>5.3907445958447216E-2</v>
      </c>
      <c r="N1572" s="13">
        <f t="shared" si="1907"/>
        <v>0.10493848044629518</v>
      </c>
      <c r="O1572" s="13">
        <f t="shared" si="1908"/>
        <v>5.2497496709404186E-2</v>
      </c>
      <c r="P1572" s="13">
        <f t="shared" si="1909"/>
        <v>0.10219381449022265</v>
      </c>
      <c r="Q1572" s="13">
        <f t="shared" si="1910"/>
        <v>0.10213880923672203</v>
      </c>
      <c r="R1572" s="13">
        <f t="shared" si="1911"/>
        <v>2.5562212341484935E-2</v>
      </c>
      <c r="S1572" s="13">
        <f t="shared" si="1912"/>
        <v>4.8432899826640521E-2</v>
      </c>
      <c r="T1572" s="13">
        <f t="shared" si="1913"/>
        <v>9.946736868113587E-2</v>
      </c>
      <c r="U1572" s="13">
        <f t="shared" si="1914"/>
        <v>4.976046763611558E-2</v>
      </c>
      <c r="V1572" s="13">
        <f t="shared" si="1915"/>
        <v>1.0201729798395634E-2</v>
      </c>
      <c r="W1572" s="13">
        <f t="shared" si="1916"/>
        <v>6.6275887281307247E-2</v>
      </c>
      <c r="X1572" s="13">
        <f t="shared" si="1917"/>
        <v>6.454244144946486E-2</v>
      </c>
      <c r="Y1572" s="13">
        <f t="shared" si="1918"/>
        <v>3.1427166946677146E-2</v>
      </c>
      <c r="Z1572" s="13">
        <f t="shared" si="1919"/>
        <v>8.2978775592311583E-3</v>
      </c>
      <c r="AA1572" s="13">
        <f t="shared" si="1920"/>
        <v>1.6152994201697711E-2</v>
      </c>
      <c r="AB1572" s="13">
        <f t="shared" si="1921"/>
        <v>1.5722045777224962E-2</v>
      </c>
      <c r="AC1572" s="13">
        <f t="shared" si="1922"/>
        <v>1.2087310759679633E-3</v>
      </c>
      <c r="AD1572" s="13">
        <f t="shared" si="1923"/>
        <v>3.2253850919274095E-2</v>
      </c>
      <c r="AE1572" s="13">
        <f t="shared" si="1924"/>
        <v>3.1410251448480579E-2</v>
      </c>
      <c r="AF1572" s="13">
        <f t="shared" si="1925"/>
        <v>1.5294358160922828E-2</v>
      </c>
      <c r="AG1572" s="13">
        <f t="shared" si="1926"/>
        <v>4.9647780744079793E-3</v>
      </c>
      <c r="AH1572" s="13">
        <f t="shared" si="1927"/>
        <v>2.020211642917373E-3</v>
      </c>
      <c r="AI1572" s="13">
        <f t="shared" si="1928"/>
        <v>3.932628159588088E-3</v>
      </c>
      <c r="AJ1572" s="13">
        <f t="shared" si="1929"/>
        <v>3.8277089174804223E-3</v>
      </c>
      <c r="AK1572" s="13">
        <f t="shared" si="1930"/>
        <v>2.4837258888796561E-3</v>
      </c>
      <c r="AL1572" s="13">
        <f t="shared" si="1931"/>
        <v>9.1656977732725394E-5</v>
      </c>
      <c r="AM1572" s="13">
        <f t="shared" si="1932"/>
        <v>1.2557338021982818E-2</v>
      </c>
      <c r="AN1572" s="13">
        <f t="shared" si="1933"/>
        <v>1.2228900846017896E-2</v>
      </c>
      <c r="AO1572" s="13">
        <f t="shared" si="1934"/>
        <v>5.9545269721951663E-3</v>
      </c>
      <c r="AP1572" s="13">
        <f t="shared" si="1935"/>
        <v>1.93292877307914E-3</v>
      </c>
      <c r="AQ1572" s="13">
        <f t="shared" si="1936"/>
        <v>4.7059325525481517E-4</v>
      </c>
      <c r="AR1572" s="13">
        <f t="shared" si="1937"/>
        <v>3.9347460147937509E-4</v>
      </c>
      <c r="AS1572" s="13">
        <f t="shared" si="1938"/>
        <v>7.6595405401481487E-4</v>
      </c>
      <c r="AT1572" s="13">
        <f t="shared" si="1939"/>
        <v>7.4551903814874679E-4</v>
      </c>
      <c r="AU1572" s="13">
        <f t="shared" si="1940"/>
        <v>4.8375280765120335E-4</v>
      </c>
      <c r="AV1572" s="13">
        <f t="shared" si="1941"/>
        <v>2.3542334293520501E-4</v>
      </c>
      <c r="AW1572" s="13">
        <f t="shared" si="1942"/>
        <v>4.8265730748817308E-6</v>
      </c>
      <c r="AX1572" s="13">
        <f t="shared" si="1943"/>
        <v>4.0741062360015639E-3</v>
      </c>
      <c r="AY1572" s="13">
        <f t="shared" si="1944"/>
        <v>3.9675479873989552E-3</v>
      </c>
      <c r="AZ1572" s="13">
        <f t="shared" si="1945"/>
        <v>1.9318883848942734E-3</v>
      </c>
      <c r="BA1572" s="13">
        <f t="shared" si="1946"/>
        <v>6.2711994806245654E-4</v>
      </c>
      <c r="BB1572" s="13">
        <f t="shared" si="1947"/>
        <v>1.526794064552212E-4</v>
      </c>
      <c r="BC1572" s="13">
        <f t="shared" si="1948"/>
        <v>2.9737215315877073E-5</v>
      </c>
      <c r="BD1572" s="13">
        <f t="shared" si="1949"/>
        <v>6.3863878879613843E-5</v>
      </c>
      <c r="BE1572" s="13">
        <f t="shared" si="1950"/>
        <v>1.2432008762200991E-4</v>
      </c>
      <c r="BF1572" s="13">
        <f t="shared" si="1951"/>
        <v>1.2100333128432805E-4</v>
      </c>
      <c r="BG1572" s="13">
        <f t="shared" si="1952"/>
        <v>7.851670882784789E-5</v>
      </c>
      <c r="BH1572" s="13">
        <f t="shared" si="1953"/>
        <v>3.8210974233455893E-5</v>
      </c>
      <c r="BI1572" s="13">
        <f t="shared" si="1954"/>
        <v>1.4876614913354366E-5</v>
      </c>
      <c r="BJ1572" s="14">
        <f t="shared" si="1955"/>
        <v>0.59664075969134578</v>
      </c>
      <c r="BK1572" s="14">
        <f t="shared" si="1956"/>
        <v>0.22000382611480568</v>
      </c>
      <c r="BL1572" s="14">
        <f t="shared" si="1957"/>
        <v>0.17502440671478284</v>
      </c>
      <c r="BM1572" s="14">
        <f t="shared" si="1958"/>
        <v>0.55476588948326533</v>
      </c>
      <c r="BN1572" s="14">
        <f t="shared" si="1959"/>
        <v>0.4412382591825762</v>
      </c>
    </row>
    <row r="1573" spans="1:66" x14ac:dyDescent="0.25">
      <c r="A1573" t="s">
        <v>72</v>
      </c>
      <c r="B1573" t="s">
        <v>83</v>
      </c>
      <c r="C1573" t="s">
        <v>90</v>
      </c>
      <c r="D1573" s="11">
        <v>44471</v>
      </c>
      <c r="E1573" s="10">
        <f>VLOOKUP(A1573,home!$A$2:$E$405,3,FALSE)</f>
        <v>1.4166666666666701</v>
      </c>
      <c r="F1573" s="10">
        <f>VLOOKUP(B1573,home!$B$2:$E$405,3,FALSE)</f>
        <v>0.71</v>
      </c>
      <c r="G1573" s="10">
        <f>VLOOKUP(C1573,away!$B$2:$E$405,4,FALSE)</f>
        <v>1.31</v>
      </c>
      <c r="H1573" s="10">
        <f>VLOOKUP(A1573,away!$A$2:$E$405,3,FALSE)</f>
        <v>1.11666666666667</v>
      </c>
      <c r="I1573" s="10">
        <f>VLOOKUP(C1573,away!$B$2:$E$405,3,FALSE)</f>
        <v>0.81</v>
      </c>
      <c r="J1573" s="10">
        <f>VLOOKUP(B1573,home!$B$2:$E$405,4,FALSE)</f>
        <v>0.78</v>
      </c>
      <c r="K1573" s="12">
        <f t="shared" si="1904"/>
        <v>1.3176416666666699</v>
      </c>
      <c r="L1573" s="12">
        <f t="shared" si="1905"/>
        <v>0.70551000000000219</v>
      </c>
      <c r="M1573" s="13">
        <f t="shared" si="1906"/>
        <v>0.13223803741463216</v>
      </c>
      <c r="N1573" s="13">
        <f t="shared" si="1907"/>
        <v>0.17424234801574534</v>
      </c>
      <c r="O1573" s="13">
        <f t="shared" si="1908"/>
        <v>9.3295257776397411E-2</v>
      </c>
      <c r="P1573" s="13">
        <f t="shared" si="1909"/>
        <v>0.12292971894858887</v>
      </c>
      <c r="Q1573" s="13">
        <f t="shared" si="1910"/>
        <v>0.11479448892169032</v>
      </c>
      <c r="R1573" s="13">
        <f t="shared" si="1911"/>
        <v>3.2910368656913172E-2</v>
      </c>
      <c r="S1573" s="13">
        <f t="shared" si="1912"/>
        <v>2.856915471566682E-2</v>
      </c>
      <c r="T1573" s="13">
        <f t="shared" si="1913"/>
        <v>8.0988659879141986E-2</v>
      </c>
      <c r="U1573" s="13">
        <f t="shared" si="1914"/>
        <v>4.33640730077096E-2</v>
      </c>
      <c r="V1573" s="13">
        <f t="shared" si="1915"/>
        <v>2.9509059978827007E-3</v>
      </c>
      <c r="W1573" s="13">
        <f t="shared" si="1916"/>
        <v>5.0419333902308197E-2</v>
      </c>
      <c r="X1573" s="13">
        <f t="shared" si="1917"/>
        <v>3.5571344261417566E-2</v>
      </c>
      <c r="Y1573" s="13">
        <f t="shared" si="1918"/>
        <v>1.254796954493639E-2</v>
      </c>
      <c r="Z1573" s="13">
        <f t="shared" si="1919"/>
        <v>7.7395313970462952E-3</v>
      </c>
      <c r="AA1573" s="13">
        <f t="shared" si="1920"/>
        <v>1.0197929049223099E-2</v>
      </c>
      <c r="AB1573" s="13">
        <f t="shared" si="1921"/>
        <v>6.7186081144833872E-3</v>
      </c>
      <c r="AC1573" s="13">
        <f t="shared" si="1922"/>
        <v>1.7144936701628204E-4</v>
      </c>
      <c r="AD1573" s="13">
        <f t="shared" si="1923"/>
        <v>1.6608653788815181E-2</v>
      </c>
      <c r="AE1573" s="13">
        <f t="shared" si="1924"/>
        <v>1.1717571334547034E-2</v>
      </c>
      <c r="AF1573" s="13">
        <f t="shared" si="1925"/>
        <v>4.1334318761181519E-3</v>
      </c>
      <c r="AG1573" s="13">
        <f t="shared" si="1926"/>
        <v>9.7205917430670888E-4</v>
      </c>
      <c r="AH1573" s="13">
        <f t="shared" si="1927"/>
        <v>1.3650791989825368E-3</v>
      </c>
      <c r="AI1573" s="13">
        <f t="shared" si="1928"/>
        <v>1.7986852308793525E-3</v>
      </c>
      <c r="AJ1573" s="13">
        <f t="shared" si="1929"/>
        <v>1.1850113027122972E-3</v>
      </c>
      <c r="AK1573" s="13">
        <f t="shared" si="1930"/>
        <v>5.2047342264155752E-4</v>
      </c>
      <c r="AL1573" s="13">
        <f t="shared" si="1931"/>
        <v>6.3752375377866705E-6</v>
      </c>
      <c r="AM1573" s="13">
        <f t="shared" si="1932"/>
        <v>4.3768508518768276E-3</v>
      </c>
      <c r="AN1573" s="13">
        <f t="shared" si="1933"/>
        <v>3.0879120445076302E-3</v>
      </c>
      <c r="AO1573" s="13">
        <f t="shared" si="1934"/>
        <v>1.0892764132602924E-3</v>
      </c>
      <c r="AP1573" s="13">
        <f t="shared" si="1935"/>
        <v>2.5616513410642376E-4</v>
      </c>
      <c r="AQ1573" s="13">
        <f t="shared" si="1936"/>
        <v>4.5181765940855893E-5</v>
      </c>
      <c r="AR1573" s="13">
        <f t="shared" si="1937"/>
        <v>1.926154051348346E-4</v>
      </c>
      <c r="AS1573" s="13">
        <f t="shared" si="1938"/>
        <v>2.5379808344753931E-4</v>
      </c>
      <c r="AT1573" s="13">
        <f t="shared" si="1939"/>
        <v>1.6720746483531114E-4</v>
      </c>
      <c r="AU1573" s="13">
        <f t="shared" si="1940"/>
        <v>7.3439840881569317E-5</v>
      </c>
      <c r="AV1573" s="13">
        <f t="shared" si="1941"/>
        <v>2.4191848584731515E-5</v>
      </c>
      <c r="AW1573" s="13">
        <f t="shared" si="1942"/>
        <v>1.6462446015129235E-7</v>
      </c>
      <c r="AX1573" s="13">
        <f t="shared" si="1943"/>
        <v>9.61186841869735E-4</v>
      </c>
      <c r="AY1573" s="13">
        <f t="shared" si="1944"/>
        <v>6.7812692880751878E-4</v>
      </c>
      <c r="AZ1573" s="13">
        <f t="shared" si="1945"/>
        <v>2.39212664771497E-4</v>
      </c>
      <c r="BA1573" s="13">
        <f t="shared" si="1946"/>
        <v>5.6255642374313135E-5</v>
      </c>
      <c r="BB1573" s="13">
        <f t="shared" si="1947"/>
        <v>9.9222295628754441E-6</v>
      </c>
      <c r="BC1573" s="13">
        <f t="shared" si="1948"/>
        <v>1.4000464357808559E-6</v>
      </c>
      <c r="BD1573" s="13">
        <f t="shared" si="1949"/>
        <v>2.2648682412779585E-5</v>
      </c>
      <c r="BE1573" s="13">
        <f t="shared" si="1950"/>
        <v>2.9842847642178985E-5</v>
      </c>
      <c r="BF1573" s="13">
        <f t="shared" si="1951"/>
        <v>1.9661089752660111E-5</v>
      </c>
      <c r="BG1573" s="13">
        <f t="shared" si="1952"/>
        <v>8.6354236900593496E-6</v>
      </c>
      <c r="BH1573" s="13">
        <f t="shared" si="1953"/>
        <v>2.8445985158356624E-6</v>
      </c>
      <c r="BI1573" s="13">
        <f t="shared" si="1954"/>
        <v>7.4963230588064763E-7</v>
      </c>
      <c r="BJ1573" s="14">
        <f t="shared" si="1955"/>
        <v>0.51279735126254056</v>
      </c>
      <c r="BK1573" s="14">
        <f t="shared" si="1956"/>
        <v>0.2875437686101322</v>
      </c>
      <c r="BL1573" s="14">
        <f t="shared" si="1957"/>
        <v>0.19215112067714574</v>
      </c>
      <c r="BM1573" s="14">
        <f t="shared" si="1958"/>
        <v>0.32914358990855036</v>
      </c>
      <c r="BN1573" s="14">
        <f t="shared" si="1959"/>
        <v>0.67041021973396731</v>
      </c>
    </row>
    <row r="1574" spans="1:66" x14ac:dyDescent="0.25">
      <c r="A1574" t="s">
        <v>72</v>
      </c>
      <c r="B1574" t="s">
        <v>102</v>
      </c>
      <c r="C1574" t="s">
        <v>73</v>
      </c>
      <c r="D1574" s="11">
        <v>44471</v>
      </c>
      <c r="E1574" s="10">
        <f>VLOOKUP(A1574,home!$A$2:$E$405,3,FALSE)</f>
        <v>1.4166666666666701</v>
      </c>
      <c r="F1574" s="10">
        <f>VLOOKUP(B1574,home!$B$2:$E$405,3,FALSE)</f>
        <v>0.44</v>
      </c>
      <c r="G1574" s="10">
        <f>VLOOKUP(C1574,away!$B$2:$E$405,4,FALSE)</f>
        <v>0.61</v>
      </c>
      <c r="H1574" s="10">
        <f>VLOOKUP(A1574,away!$A$2:$E$405,3,FALSE)</f>
        <v>1.11666666666667</v>
      </c>
      <c r="I1574" s="10">
        <f>VLOOKUP(C1574,away!$B$2:$E$405,3,FALSE)</f>
        <v>0.5</v>
      </c>
      <c r="J1574" s="10">
        <f>VLOOKUP(B1574,home!$B$2:$E$405,4,FALSE)</f>
        <v>1.23</v>
      </c>
      <c r="K1574" s="12">
        <f t="shared" si="1904"/>
        <v>0.38023333333333426</v>
      </c>
      <c r="L1574" s="12">
        <f t="shared" si="1905"/>
        <v>0.68675000000000208</v>
      </c>
      <c r="M1574" s="13">
        <f t="shared" si="1906"/>
        <v>0.34404482208657122</v>
      </c>
      <c r="N1574" s="13">
        <f t="shared" si="1907"/>
        <v>0.1308173095180509</v>
      </c>
      <c r="O1574" s="13">
        <f t="shared" si="1908"/>
        <v>0.23627278156795353</v>
      </c>
      <c r="P1574" s="13">
        <f t="shared" si="1909"/>
        <v>8.9838787311521742E-2</v>
      </c>
      <c r="Q1574" s="13">
        <f t="shared" si="1910"/>
        <v>2.4870550827873504E-2</v>
      </c>
      <c r="R1574" s="13">
        <f t="shared" si="1911"/>
        <v>8.1130166370896276E-2</v>
      </c>
      <c r="S1574" s="13">
        <f t="shared" si="1912"/>
        <v>5.8647937619403755E-3</v>
      </c>
      <c r="T1574" s="13">
        <f t="shared" si="1913"/>
        <v>1.7079850781042183E-2</v>
      </c>
      <c r="U1574" s="13">
        <f t="shared" si="1914"/>
        <v>3.0848393593093864E-2</v>
      </c>
      <c r="V1574" s="13">
        <f t="shared" si="1915"/>
        <v>1.701606320457609E-4</v>
      </c>
      <c r="W1574" s="13">
        <f t="shared" si="1916"/>
        <v>3.1522041477061525E-3</v>
      </c>
      <c r="X1574" s="13">
        <f t="shared" si="1917"/>
        <v>2.164776198437207E-3</v>
      </c>
      <c r="Y1574" s="13">
        <f t="shared" si="1918"/>
        <v>7.4333002713837797E-4</v>
      </c>
      <c r="Z1574" s="13">
        <f t="shared" si="1919"/>
        <v>1.8572047251737729E-2</v>
      </c>
      <c r="AA1574" s="13">
        <f t="shared" si="1920"/>
        <v>7.061711433352426E-3</v>
      </c>
      <c r="AB1574" s="13">
        <f t="shared" si="1921"/>
        <v>1.3425490386708553E-3</v>
      </c>
      <c r="AC1574" s="13">
        <f t="shared" si="1922"/>
        <v>2.7770772603188945E-6</v>
      </c>
      <c r="AD1574" s="13">
        <f t="shared" si="1923"/>
        <v>2.9964327260736815E-4</v>
      </c>
      <c r="AE1574" s="13">
        <f t="shared" si="1924"/>
        <v>2.0578001746311071E-4</v>
      </c>
      <c r="AF1574" s="13">
        <f t="shared" si="1925"/>
        <v>7.0659713496395838E-5</v>
      </c>
      <c r="AG1574" s="13">
        <f t="shared" si="1926"/>
        <v>1.6175186081216665E-5</v>
      </c>
      <c r="AH1574" s="13">
        <f t="shared" si="1927"/>
        <v>3.1885883625327308E-3</v>
      </c>
      <c r="AI1574" s="13">
        <f t="shared" si="1928"/>
        <v>1.2124075817136982E-3</v>
      </c>
      <c r="AJ1574" s="13">
        <f t="shared" si="1929"/>
        <v>2.3049888807680314E-4</v>
      </c>
      <c r="AK1574" s="13">
        <f t="shared" si="1930"/>
        <v>2.9214453514356659E-5</v>
      </c>
      <c r="AL1574" s="13">
        <f t="shared" si="1931"/>
        <v>2.900659882911121E-8</v>
      </c>
      <c r="AM1574" s="13">
        <f t="shared" si="1932"/>
        <v>2.2786872070881723E-5</v>
      </c>
      <c r="AN1574" s="13">
        <f t="shared" si="1933"/>
        <v>1.5648884394678069E-5</v>
      </c>
      <c r="AO1574" s="13">
        <f t="shared" si="1934"/>
        <v>5.3734356790225976E-6</v>
      </c>
      <c r="AP1574" s="13">
        <f t="shared" si="1935"/>
        <v>1.2300689841895935E-6</v>
      </c>
      <c r="AQ1574" s="13">
        <f t="shared" si="1936"/>
        <v>2.1118746872305146E-7</v>
      </c>
      <c r="AR1574" s="13">
        <f t="shared" si="1937"/>
        <v>4.3795261159387198E-4</v>
      </c>
      <c r="AS1574" s="13">
        <f t="shared" si="1938"/>
        <v>1.6652418134837697E-4</v>
      </c>
      <c r="AT1574" s="13">
        <f t="shared" si="1939"/>
        <v>3.1659022277349009E-5</v>
      </c>
      <c r="AU1574" s="13">
        <f t="shared" si="1940"/>
        <v>4.0126051901969003E-6</v>
      </c>
      <c r="AV1574" s="13">
        <f t="shared" si="1941"/>
        <v>3.8143156170480134E-7</v>
      </c>
      <c r="AW1574" s="13">
        <f t="shared" si="1942"/>
        <v>2.1039875358832631E-10</v>
      </c>
      <c r="AX1574" s="13">
        <f t="shared" si="1943"/>
        <v>1.4440547206252676E-6</v>
      </c>
      <c r="AY1574" s="13">
        <f t="shared" si="1944"/>
        <v>9.9170457938940556E-7</v>
      </c>
      <c r="AZ1574" s="13">
        <f t="shared" si="1945"/>
        <v>3.4052655994783813E-7</v>
      </c>
      <c r="BA1574" s="13">
        <f t="shared" si="1946"/>
        <v>7.7952205014726182E-8</v>
      </c>
      <c r="BB1574" s="13">
        <f t="shared" si="1947"/>
        <v>1.3383419198465841E-8</v>
      </c>
      <c r="BC1574" s="13">
        <f t="shared" si="1948"/>
        <v>1.8382126269092892E-9</v>
      </c>
      <c r="BD1574" s="13">
        <f t="shared" si="1949"/>
        <v>5.0127326002015405E-5</v>
      </c>
      <c r="BE1574" s="13">
        <f t="shared" si="1950"/>
        <v>1.9060080256833033E-5</v>
      </c>
      <c r="BF1574" s="13">
        <f t="shared" si="1951"/>
        <v>3.6236389248282492E-6</v>
      </c>
      <c r="BG1574" s="13">
        <f t="shared" si="1952"/>
        <v>4.5927610239462144E-7</v>
      </c>
      <c r="BH1574" s="13">
        <f t="shared" si="1953"/>
        <v>4.3658020833462175E-8</v>
      </c>
      <c r="BI1574" s="13">
        <f t="shared" si="1954"/>
        <v>3.3200469576486965E-9</v>
      </c>
      <c r="BJ1574" s="14">
        <f t="shared" si="1955"/>
        <v>0.1794683995981908</v>
      </c>
      <c r="BK1574" s="14">
        <f t="shared" si="1956"/>
        <v>0.43992236158051767</v>
      </c>
      <c r="BL1574" s="14">
        <f t="shared" si="1957"/>
        <v>0.36203015844112985</v>
      </c>
      <c r="BM1574" s="14">
        <f t="shared" si="1958"/>
        <v>9.3017557694528172E-2</v>
      </c>
      <c r="BN1574" s="14">
        <f t="shared" si="1959"/>
        <v>0.90697441768286713</v>
      </c>
    </row>
    <row r="1575" spans="1:66" x14ac:dyDescent="0.25">
      <c r="A1575" t="s">
        <v>72</v>
      </c>
      <c r="B1575" t="s">
        <v>78</v>
      </c>
      <c r="C1575" t="s">
        <v>88</v>
      </c>
      <c r="D1575" s="11">
        <v>44471</v>
      </c>
      <c r="E1575" s="10">
        <f>VLOOKUP(A1575,home!$A$2:$E$405,3,FALSE)</f>
        <v>1.4166666666666701</v>
      </c>
      <c r="F1575" s="10">
        <f>VLOOKUP(B1575,home!$B$2:$E$405,3,FALSE)</f>
        <v>1.21</v>
      </c>
      <c r="G1575" s="10">
        <f>VLOOKUP(C1575,away!$B$2:$E$405,4,FALSE)</f>
        <v>0.81</v>
      </c>
      <c r="H1575" s="10">
        <f>VLOOKUP(A1575,away!$A$2:$E$405,3,FALSE)</f>
        <v>1.11666666666667</v>
      </c>
      <c r="I1575" s="10">
        <f>VLOOKUP(C1575,away!$B$2:$E$405,3,FALSE)</f>
        <v>0.71</v>
      </c>
      <c r="J1575" s="10">
        <f>VLOOKUP(B1575,home!$B$2:$E$405,4,FALSE)</f>
        <v>1.02</v>
      </c>
      <c r="K1575" s="12">
        <f t="shared" si="1904"/>
        <v>1.3884750000000035</v>
      </c>
      <c r="L1575" s="12">
        <f t="shared" si="1905"/>
        <v>0.80869000000000246</v>
      </c>
      <c r="M1575" s="13">
        <f t="shared" si="1906"/>
        <v>0.11111773101233091</v>
      </c>
      <c r="N1575" s="13">
        <f t="shared" si="1907"/>
        <v>0.15428419156734655</v>
      </c>
      <c r="O1575" s="13">
        <f t="shared" si="1908"/>
        <v>8.9859797892362148E-2</v>
      </c>
      <c r="P1575" s="13">
        <f t="shared" si="1909"/>
        <v>0.12476808287859785</v>
      </c>
      <c r="Q1575" s="13">
        <f t="shared" si="1910"/>
        <v>0.10710987144323604</v>
      </c>
      <c r="R1575" s="13">
        <f t="shared" si="1911"/>
        <v>3.6334359978787284E-2</v>
      </c>
      <c r="S1575" s="13">
        <f t="shared" si="1912"/>
        <v>3.5023830947990567E-2</v>
      </c>
      <c r="T1575" s="13">
        <f t="shared" si="1913"/>
        <v>8.6618681937430803E-2</v>
      </c>
      <c r="U1575" s="13">
        <f t="shared" si="1914"/>
        <v>5.0449350471546799E-2</v>
      </c>
      <c r="V1575" s="13">
        <f t="shared" si="1915"/>
        <v>4.3695959058054857E-3</v>
      </c>
      <c r="W1575" s="13">
        <f t="shared" si="1916"/>
        <v>4.9573126250715832E-2</v>
      </c>
      <c r="X1575" s="13">
        <f t="shared" si="1917"/>
        <v>4.0089291467691503E-2</v>
      </c>
      <c r="Y1575" s="13">
        <f t="shared" si="1918"/>
        <v>1.6209904558503772E-2</v>
      </c>
      <c r="Z1575" s="13">
        <f t="shared" si="1919"/>
        <v>9.7944111904151952E-3</v>
      </c>
      <c r="AA1575" s="13">
        <f t="shared" si="1920"/>
        <v>1.359929507761177E-2</v>
      </c>
      <c r="AB1575" s="13">
        <f t="shared" si="1921"/>
        <v>9.4411406164435271E-3</v>
      </c>
      <c r="AC1575" s="13">
        <f t="shared" si="1922"/>
        <v>3.0664891369869491E-4</v>
      </c>
      <c r="AD1575" s="13">
        <f t="shared" si="1923"/>
        <v>1.7207761617740718E-2</v>
      </c>
      <c r="AE1575" s="13">
        <f t="shared" si="1924"/>
        <v>1.3915744742650784E-2</v>
      </c>
      <c r="AF1575" s="13">
        <f t="shared" si="1925"/>
        <v>5.6267618079671481E-3</v>
      </c>
      <c r="AG1575" s="13">
        <f t="shared" si="1926"/>
        <v>1.5167686688283225E-3</v>
      </c>
      <c r="AH1575" s="13">
        <f t="shared" si="1927"/>
        <v>1.9801605963942217E-3</v>
      </c>
      <c r="AI1575" s="13">
        <f t="shared" si="1928"/>
        <v>2.7494034840784736E-3</v>
      </c>
      <c r="AJ1575" s="13">
        <f t="shared" si="1929"/>
        <v>1.9087390012779346E-3</v>
      </c>
      <c r="AK1575" s="13">
        <f t="shared" si="1930"/>
        <v>8.8341212826646199E-4</v>
      </c>
      <c r="AL1575" s="13">
        <f t="shared" si="1931"/>
        <v>1.3772778378545187E-5</v>
      </c>
      <c r="AM1575" s="13">
        <f t="shared" si="1932"/>
        <v>4.7785093624385204E-3</v>
      </c>
      <c r="AN1575" s="13">
        <f t="shared" si="1933"/>
        <v>3.8643327363104187E-3</v>
      </c>
      <c r="AO1575" s="13">
        <f t="shared" si="1934"/>
        <v>1.562523620263441E-3</v>
      </c>
      <c r="AP1575" s="13">
        <f t="shared" si="1935"/>
        <v>4.2119907549028208E-4</v>
      </c>
      <c r="AQ1575" s="13">
        <f t="shared" si="1936"/>
        <v>8.5154870089559299E-5</v>
      </c>
      <c r="AR1575" s="13">
        <f t="shared" si="1937"/>
        <v>3.2026721453960966E-4</v>
      </c>
      <c r="AS1575" s="13">
        <f t="shared" si="1938"/>
        <v>4.4468302070788563E-4</v>
      </c>
      <c r="AT1575" s="13">
        <f t="shared" si="1939"/>
        <v>3.0871562858869161E-4</v>
      </c>
      <c r="AU1575" s="13">
        <f t="shared" si="1940"/>
        <v>1.4288131080156152E-4</v>
      </c>
      <c r="AV1575" s="13">
        <f t="shared" si="1941"/>
        <v>4.9596782003799685E-5</v>
      </c>
      <c r="AW1575" s="13">
        <f t="shared" si="1942"/>
        <v>4.2957519484251413E-7</v>
      </c>
      <c r="AX1575" s="13">
        <f t="shared" si="1943"/>
        <v>1.105806797835306E-3</v>
      </c>
      <c r="AY1575" s="13">
        <f t="shared" si="1944"/>
        <v>8.9425489934143632E-4</v>
      </c>
      <c r="AZ1575" s="13">
        <f t="shared" si="1945"/>
        <v>3.6158749727421418E-4</v>
      </c>
      <c r="BA1575" s="13">
        <f t="shared" si="1946"/>
        <v>9.7470731056895061E-5</v>
      </c>
      <c r="BB1575" s="13">
        <f t="shared" si="1947"/>
        <v>1.9705901374600175E-5</v>
      </c>
      <c r="BC1575" s="13">
        <f t="shared" si="1948"/>
        <v>3.1871930765250935E-6</v>
      </c>
      <c r="BD1575" s="13">
        <f t="shared" si="1949"/>
        <v>4.3166148954339605E-5</v>
      </c>
      <c r="BE1575" s="13">
        <f t="shared" si="1950"/>
        <v>5.9935118669376837E-5</v>
      </c>
      <c r="BF1575" s="13">
        <f t="shared" si="1951"/>
        <v>4.160920694723161E-5</v>
      </c>
      <c r="BG1575" s="13">
        <f t="shared" si="1952"/>
        <v>1.9257781205352515E-5</v>
      </c>
      <c r="BH1575" s="13">
        <f t="shared" si="1953"/>
        <v>6.684736939775479E-6</v>
      </c>
      <c r="BI1575" s="13">
        <f t="shared" si="1954"/>
        <v>1.856318024490956E-6</v>
      </c>
      <c r="BJ1575" s="14">
        <f t="shared" si="1955"/>
        <v>0.50534583674666289</v>
      </c>
      <c r="BK1575" s="14">
        <f t="shared" si="1956"/>
        <v>0.27649391733614348</v>
      </c>
      <c r="BL1575" s="14">
        <f t="shared" si="1957"/>
        <v>0.20864431251415072</v>
      </c>
      <c r="BM1575" s="14">
        <f t="shared" si="1958"/>
        <v>0.37591061769056466</v>
      </c>
      <c r="BN1575" s="14">
        <f t="shared" si="1959"/>
        <v>0.62347403477266083</v>
      </c>
    </row>
    <row r="1576" spans="1:66" x14ac:dyDescent="0.25">
      <c r="A1576" t="s">
        <v>72</v>
      </c>
      <c r="B1576" t="s">
        <v>106</v>
      </c>
      <c r="C1576" t="s">
        <v>79</v>
      </c>
      <c r="D1576" s="11">
        <v>44471</v>
      </c>
      <c r="E1576" s="10">
        <f>VLOOKUP(A1576,home!$A$2:$E$405,3,FALSE)</f>
        <v>1.4166666666666701</v>
      </c>
      <c r="F1576" s="10">
        <f>VLOOKUP(B1576,home!$B$2:$E$405,3,FALSE)</f>
        <v>1.1100000000000001</v>
      </c>
      <c r="G1576" s="10">
        <f>VLOOKUP(C1576,away!$B$2:$E$405,4,FALSE)</f>
        <v>1.21</v>
      </c>
      <c r="H1576" s="10">
        <f>VLOOKUP(A1576,away!$A$2:$E$405,3,FALSE)</f>
        <v>1.11666666666667</v>
      </c>
      <c r="I1576" s="10">
        <f>VLOOKUP(C1576,away!$B$2:$E$405,3,FALSE)</f>
        <v>1.1100000000000001</v>
      </c>
      <c r="J1576" s="10">
        <f>VLOOKUP(B1576,home!$B$2:$E$405,4,FALSE)</f>
        <v>1.02</v>
      </c>
      <c r="K1576" s="12">
        <f t="shared" si="1904"/>
        <v>1.9027250000000049</v>
      </c>
      <c r="L1576" s="12">
        <f t="shared" si="1905"/>
        <v>1.2642900000000039</v>
      </c>
      <c r="M1576" s="13">
        <f t="shared" si="1906"/>
        <v>4.2129165960275161E-2</v>
      </c>
      <c r="N1576" s="13">
        <f t="shared" si="1907"/>
        <v>8.0160217301764744E-2</v>
      </c>
      <c r="O1576" s="13">
        <f t="shared" si="1908"/>
        <v>5.3263483231916452E-2</v>
      </c>
      <c r="P1576" s="13">
        <f t="shared" si="1909"/>
        <v>0.10134576113244848</v>
      </c>
      <c r="Q1576" s="13">
        <f t="shared" si="1910"/>
        <v>7.6261424732750369E-2</v>
      </c>
      <c r="R1576" s="13">
        <f t="shared" si="1911"/>
        <v>3.3670244607639926E-2</v>
      </c>
      <c r="S1576" s="13">
        <f t="shared" si="1912"/>
        <v>6.0949244219551502E-2</v>
      </c>
      <c r="T1576" s="13">
        <f t="shared" si="1913"/>
        <v>9.6416556675369275E-2</v>
      </c>
      <c r="U1576" s="13">
        <f t="shared" si="1914"/>
        <v>6.4065216171071832E-2</v>
      </c>
      <c r="V1576" s="13">
        <f t="shared" si="1915"/>
        <v>1.6291029965907866E-2</v>
      </c>
      <c r="W1576" s="13">
        <f t="shared" si="1916"/>
        <v>4.8368173124874278E-2</v>
      </c>
      <c r="X1576" s="13">
        <f t="shared" si="1917"/>
        <v>6.1151397600047501E-2</v>
      </c>
      <c r="Y1576" s="13">
        <f t="shared" si="1918"/>
        <v>3.8656550235882145E-2</v>
      </c>
      <c r="Z1576" s="13">
        <f t="shared" si="1919"/>
        <v>1.4189651184997744E-2</v>
      </c>
      <c r="AA1576" s="13">
        <f t="shared" si="1920"/>
        <v>2.6999004050974895E-2</v>
      </c>
      <c r="AB1576" s="13">
        <f t="shared" si="1921"/>
        <v>2.5685839991445674E-2</v>
      </c>
      <c r="AC1576" s="13">
        <f t="shared" si="1922"/>
        <v>2.4493524763272967E-3</v>
      </c>
      <c r="AD1576" s="13">
        <f t="shared" si="1923"/>
        <v>2.3007833052256666E-2</v>
      </c>
      <c r="AE1576" s="13">
        <f t="shared" si="1924"/>
        <v>2.9088573249637675E-2</v>
      </c>
      <c r="AF1576" s="13">
        <f t="shared" si="1925"/>
        <v>1.8388196136892264E-2</v>
      </c>
      <c r="AG1576" s="13">
        <f t="shared" si="1926"/>
        <v>7.7493374979705331E-3</v>
      </c>
      <c r="AH1576" s="13">
        <f t="shared" si="1927"/>
        <v>4.4849585241702097E-3</v>
      </c>
      <c r="AI1576" s="13">
        <f t="shared" si="1928"/>
        <v>8.5336427079017816E-3</v>
      </c>
      <c r="AJ1576" s="13">
        <f t="shared" si="1929"/>
        <v>8.1185876606962321E-3</v>
      </c>
      <c r="AK1576" s="13">
        <f t="shared" si="1930"/>
        <v>5.1491465688994261E-3</v>
      </c>
      <c r="AL1576" s="13">
        <f t="shared" si="1931"/>
        <v>2.3568611942529513E-4</v>
      </c>
      <c r="AM1576" s="13">
        <f t="shared" si="1932"/>
        <v>8.7555158288710327E-3</v>
      </c>
      <c r="AN1576" s="13">
        <f t="shared" si="1933"/>
        <v>1.1069511107283395E-2</v>
      </c>
      <c r="AO1576" s="13">
        <f t="shared" si="1934"/>
        <v>6.9975360989136832E-3</v>
      </c>
      <c r="AP1576" s="13">
        <f t="shared" si="1935"/>
        <v>2.9489716381652033E-3</v>
      </c>
      <c r="AQ1576" s="13">
        <f t="shared" si="1936"/>
        <v>9.3208883810397334E-4</v>
      </c>
      <c r="AR1576" s="13">
        <f t="shared" si="1937"/>
        <v>1.1340576425046339E-3</v>
      </c>
      <c r="AS1576" s="13">
        <f t="shared" si="1938"/>
        <v>2.1577998278346348E-3</v>
      </c>
      <c r="AT1576" s="13">
        <f t="shared" si="1939"/>
        <v>2.0528498387083331E-3</v>
      </c>
      <c r="AU1576" s="13">
        <f t="shared" si="1940"/>
        <v>1.3020029031187747E-3</v>
      </c>
      <c r="AV1576" s="13">
        <f t="shared" si="1941"/>
        <v>6.193383684591693E-4</v>
      </c>
      <c r="AW1576" s="13">
        <f t="shared" si="1942"/>
        <v>1.5749045305119429E-5</v>
      </c>
      <c r="AX1576" s="13">
        <f t="shared" si="1943"/>
        <v>2.7765564759147793E-3</v>
      </c>
      <c r="AY1576" s="13">
        <f t="shared" si="1944"/>
        <v>3.5103725869343079E-3</v>
      </c>
      <c r="AZ1576" s="13">
        <f t="shared" si="1945"/>
        <v>2.2190644789675949E-3</v>
      </c>
      <c r="BA1576" s="13">
        <f t="shared" si="1946"/>
        <v>9.3518034337131671E-4</v>
      </c>
      <c r="BB1576" s="13">
        <f t="shared" si="1947"/>
        <v>2.9558478908023116E-4</v>
      </c>
      <c r="BC1576" s="13">
        <f t="shared" si="1948"/>
        <v>7.4740978597249289E-5</v>
      </c>
      <c r="BD1576" s="13">
        <f t="shared" si="1949"/>
        <v>2.3896295614036462E-4</v>
      </c>
      <c r="BE1576" s="13">
        <f t="shared" si="1950"/>
        <v>4.5468079072217632E-4</v>
      </c>
      <c r="BF1576" s="13">
        <f t="shared" si="1951"/>
        <v>4.325662537634277E-4</v>
      </c>
      <c r="BG1576" s="13">
        <f t="shared" si="1952"/>
        <v>2.7435154173067338E-4</v>
      </c>
      <c r="BH1576" s="13">
        <f t="shared" si="1953"/>
        <v>1.3050388430987424E-4</v>
      </c>
      <c r="BI1576" s="13">
        <f t="shared" si="1954"/>
        <v>4.9662600654701209E-5</v>
      </c>
      <c r="BJ1576" s="14">
        <f t="shared" si="1955"/>
        <v>0.51976338277164835</v>
      </c>
      <c r="BK1576" s="14">
        <f t="shared" si="1956"/>
        <v>0.22691061246086991</v>
      </c>
      <c r="BL1576" s="14">
        <f t="shared" si="1957"/>
        <v>0.23881690012266313</v>
      </c>
      <c r="BM1576" s="14">
        <f t="shared" si="1958"/>
        <v>0.60935562603175508</v>
      </c>
      <c r="BN1576" s="14">
        <f t="shared" si="1959"/>
        <v>0.38683029696679516</v>
      </c>
    </row>
    <row r="1577" spans="1:66" x14ac:dyDescent="0.25">
      <c r="A1577" t="s">
        <v>72</v>
      </c>
      <c r="B1577" t="s">
        <v>365</v>
      </c>
      <c r="C1577" t="s">
        <v>80</v>
      </c>
      <c r="D1577" s="11">
        <v>44471</v>
      </c>
      <c r="E1577" s="10">
        <f>VLOOKUP(A1577,home!$A$2:$E$405,3,FALSE)</f>
        <v>1.4166666666666701</v>
      </c>
      <c r="F1577" s="10">
        <f>VLOOKUP(B1577,home!$B$2:$E$405,3,FALSE)</f>
        <v>1.1499999999999999</v>
      </c>
      <c r="G1577" s="10">
        <f>VLOOKUP(C1577,away!$B$2:$E$405,4,FALSE)</f>
        <v>1.01</v>
      </c>
      <c r="H1577" s="10">
        <f>VLOOKUP(A1577,away!$A$2:$E$405,3,FALSE)</f>
        <v>1.11666666666667</v>
      </c>
      <c r="I1577" s="10">
        <f>VLOOKUP(C1577,away!$B$2:$E$405,3,FALSE)</f>
        <v>0.5</v>
      </c>
      <c r="J1577" s="10">
        <f>VLOOKUP(B1577,home!$B$2:$E$405,4,FALSE)</f>
        <v>0.9</v>
      </c>
      <c r="K1577" s="12">
        <f t="shared" si="1904"/>
        <v>1.6454583333333372</v>
      </c>
      <c r="L1577" s="12">
        <f t="shared" si="1905"/>
        <v>0.5025000000000015</v>
      </c>
      <c r="M1577" s="13">
        <f t="shared" si="1906"/>
        <v>0.11672222253736786</v>
      </c>
      <c r="N1577" s="13">
        <f t="shared" si="1907"/>
        <v>0.1920615537593002</v>
      </c>
      <c r="O1577" s="13">
        <f t="shared" si="1908"/>
        <v>5.8652916825027525E-2</v>
      </c>
      <c r="P1577" s="13">
        <f t="shared" si="1909"/>
        <v>9.6510930764048639E-2</v>
      </c>
      <c r="Q1577" s="13">
        <f t="shared" si="1910"/>
        <v>0.15801464207309465</v>
      </c>
      <c r="R1577" s="13">
        <f t="shared" si="1911"/>
        <v>1.4736545352288209E-2</v>
      </c>
      <c r="S1577" s="13">
        <f t="shared" si="1912"/>
        <v>1.9949842357484798E-2</v>
      </c>
      <c r="T1577" s="13">
        <f t="shared" si="1913"/>
        <v>7.9402357641730301E-2</v>
      </c>
      <c r="U1577" s="13">
        <f t="shared" si="1914"/>
        <v>2.4248371354467294E-2</v>
      </c>
      <c r="V1577" s="13">
        <f t="shared" si="1915"/>
        <v>1.8328204181993844E-3</v>
      </c>
      <c r="W1577" s="13">
        <f t="shared" si="1916"/>
        <v>8.6668836529286072E-2</v>
      </c>
      <c r="X1577" s="13">
        <f t="shared" si="1917"/>
        <v>4.3551090355966382E-2</v>
      </c>
      <c r="Y1577" s="13">
        <f t="shared" si="1918"/>
        <v>1.0942211451936587E-2</v>
      </c>
      <c r="Z1577" s="13">
        <f t="shared" si="1919"/>
        <v>2.468371346508283E-3</v>
      </c>
      <c r="AA1577" s="13">
        <f t="shared" si="1920"/>
        <v>4.0616022018732847E-3</v>
      </c>
      <c r="AB1577" s="13">
        <f t="shared" si="1921"/>
        <v>3.3415985948787147E-3</v>
      </c>
      <c r="AC1577" s="13">
        <f t="shared" si="1922"/>
        <v>9.4715899336963289E-5</v>
      </c>
      <c r="AD1577" s="13">
        <f t="shared" si="1923"/>
        <v>3.5652489826854622E-2</v>
      </c>
      <c r="AE1577" s="13">
        <f t="shared" si="1924"/>
        <v>1.7915376137994501E-2</v>
      </c>
      <c r="AF1577" s="13">
        <f t="shared" si="1925"/>
        <v>4.5012382546711326E-3</v>
      </c>
      <c r="AG1577" s="13">
        <f t="shared" si="1926"/>
        <v>7.5395740765741713E-4</v>
      </c>
      <c r="AH1577" s="13">
        <f t="shared" si="1927"/>
        <v>3.1008915040510394E-4</v>
      </c>
      <c r="AI1577" s="13">
        <f t="shared" si="1928"/>
        <v>5.1023877661033289E-4</v>
      </c>
      <c r="AJ1577" s="13">
        <f t="shared" si="1929"/>
        <v>4.1978832348163974E-4</v>
      </c>
      <c r="AK1577" s="13">
        <f t="shared" si="1930"/>
        <v>2.302480650362983E-4</v>
      </c>
      <c r="AL1577" s="13">
        <f t="shared" si="1931"/>
        <v>3.1326064238496812E-6</v>
      </c>
      <c r="AM1577" s="13">
        <f t="shared" si="1932"/>
        <v>1.1732937297935994E-2</v>
      </c>
      <c r="AN1577" s="13">
        <f t="shared" si="1933"/>
        <v>5.8958009922128541E-3</v>
      </c>
      <c r="AO1577" s="13">
        <f t="shared" si="1934"/>
        <v>1.4813199992934842E-3</v>
      </c>
      <c r="AP1577" s="13">
        <f t="shared" si="1935"/>
        <v>2.4812109988165944E-4</v>
      </c>
      <c r="AQ1577" s="13">
        <f t="shared" si="1936"/>
        <v>3.1170213172633552E-5</v>
      </c>
      <c r="AR1577" s="13">
        <f t="shared" si="1937"/>
        <v>3.1163959615713043E-5</v>
      </c>
      <c r="AS1577" s="13">
        <f t="shared" si="1938"/>
        <v>5.1278997049338605E-5</v>
      </c>
      <c r="AT1577" s="13">
        <f t="shared" si="1939"/>
        <v>4.2188726509904919E-5</v>
      </c>
      <c r="AU1577" s="13">
        <f t="shared" si="1940"/>
        <v>2.3139930536148048E-5</v>
      </c>
      <c r="AV1577" s="13">
        <f t="shared" si="1941"/>
        <v>9.5189478833648397E-6</v>
      </c>
      <c r="AW1577" s="13">
        <f t="shared" si="1942"/>
        <v>7.1949252943095925E-8</v>
      </c>
      <c r="AX1577" s="13">
        <f t="shared" si="1943"/>
        <v>3.2176765752277201E-3</v>
      </c>
      <c r="AY1577" s="13">
        <f t="shared" si="1944"/>
        <v>1.6168824790519342E-3</v>
      </c>
      <c r="AZ1577" s="13">
        <f t="shared" si="1945"/>
        <v>4.0624172286179972E-4</v>
      </c>
      <c r="BA1577" s="13">
        <f t="shared" si="1946"/>
        <v>6.8045488579351676E-5</v>
      </c>
      <c r="BB1577" s="13">
        <f t="shared" si="1947"/>
        <v>8.5482145027810771E-6</v>
      </c>
      <c r="BC1577" s="13">
        <f t="shared" si="1948"/>
        <v>8.5909555752950088E-7</v>
      </c>
      <c r="BD1577" s="13">
        <f t="shared" si="1949"/>
        <v>2.6099816178159753E-6</v>
      </c>
      <c r="BE1577" s="13">
        <f t="shared" si="1950"/>
        <v>4.2946160028821219E-6</v>
      </c>
      <c r="BF1577" s="13">
        <f t="shared" si="1951"/>
        <v>3.5333058452045479E-6</v>
      </c>
      <c r="BG1577" s="13">
        <f t="shared" si="1952"/>
        <v>1.9379691824024052E-6</v>
      </c>
      <c r="BH1577" s="13">
        <f t="shared" si="1953"/>
        <v>7.9721188523180781E-7</v>
      </c>
      <c r="BI1577" s="13">
        <f t="shared" si="1954"/>
        <v>2.6235578799741162E-7</v>
      </c>
      <c r="BJ1577" s="14">
        <f t="shared" si="1955"/>
        <v>0.65417135661676973</v>
      </c>
      <c r="BK1577" s="14">
        <f t="shared" si="1956"/>
        <v>0.2367305470619134</v>
      </c>
      <c r="BL1577" s="14">
        <f t="shared" si="1957"/>
        <v>0.10668212464598439</v>
      </c>
      <c r="BM1577" s="14">
        <f t="shared" si="1958"/>
        <v>0.36173677783024966</v>
      </c>
      <c r="BN1577" s="14">
        <f t="shared" si="1959"/>
        <v>0.63669881131112716</v>
      </c>
    </row>
    <row r="1578" spans="1:66" x14ac:dyDescent="0.25">
      <c r="A1578" t="s">
        <v>72</v>
      </c>
      <c r="B1578" t="s">
        <v>76</v>
      </c>
      <c r="C1578" t="s">
        <v>63</v>
      </c>
      <c r="D1578" s="11">
        <v>44471</v>
      </c>
      <c r="E1578" s="10">
        <f>VLOOKUP(A1578,home!$A$2:$E$405,3,FALSE)</f>
        <v>1.4166666666666701</v>
      </c>
      <c r="F1578" s="10">
        <f>VLOOKUP(B1578,home!$B$2:$E$405,3,FALSE)</f>
        <v>1.1499999999999999</v>
      </c>
      <c r="G1578" s="10">
        <f>VLOOKUP(C1578,away!$B$2:$E$405,4,FALSE)</f>
        <v>0.88</v>
      </c>
      <c r="H1578" s="10">
        <f>VLOOKUP(A1578,away!$A$2:$E$405,3,FALSE)</f>
        <v>1.11666666666667</v>
      </c>
      <c r="I1578" s="10">
        <f>VLOOKUP(C1578,away!$B$2:$E$405,3,FALSE)</f>
        <v>0.97</v>
      </c>
      <c r="J1578" s="10">
        <f>VLOOKUP(B1578,home!$B$2:$E$405,4,FALSE)</f>
        <v>0.9</v>
      </c>
      <c r="K1578" s="12">
        <f t="shared" si="1904"/>
        <v>1.43366666666667</v>
      </c>
      <c r="L1578" s="12">
        <f t="shared" si="1905"/>
        <v>0.97485000000000299</v>
      </c>
      <c r="M1578" s="13">
        <f t="shared" si="1906"/>
        <v>8.9948619450701456E-2</v>
      </c>
      <c r="N1578" s="13">
        <f t="shared" si="1907"/>
        <v>0.12895633741915596</v>
      </c>
      <c r="O1578" s="13">
        <f t="shared" si="1908"/>
        <v>8.7686411671516584E-2</v>
      </c>
      <c r="P1578" s="13">
        <f t="shared" si="1909"/>
        <v>0.12571308553306457</v>
      </c>
      <c r="Q1578" s="13">
        <f t="shared" si="1910"/>
        <v>9.2440201206631836E-2</v>
      </c>
      <c r="R1578" s="13">
        <f t="shared" si="1911"/>
        <v>4.27405492089891E-2</v>
      </c>
      <c r="S1578" s="13">
        <f t="shared" si="1912"/>
        <v>4.3924464796553257E-2</v>
      </c>
      <c r="T1578" s="13">
        <f t="shared" si="1913"/>
        <v>9.0115330146285325E-2</v>
      </c>
      <c r="U1578" s="13">
        <f t="shared" si="1914"/>
        <v>6.127570071595418E-2</v>
      </c>
      <c r="V1578" s="13">
        <f t="shared" si="1915"/>
        <v>6.8210298942319864E-3</v>
      </c>
      <c r="W1578" s="13">
        <f t="shared" si="1916"/>
        <v>4.4176145043302702E-2</v>
      </c>
      <c r="X1578" s="13">
        <f t="shared" si="1917"/>
        <v>4.3065114995463775E-2</v>
      </c>
      <c r="Y1578" s="13">
        <f t="shared" si="1918"/>
        <v>2.0991013676663995E-2</v>
      </c>
      <c r="Z1578" s="13">
        <f t="shared" si="1919"/>
        <v>1.3888541465461051E-2</v>
      </c>
      <c r="AA1578" s="13">
        <f t="shared" si="1920"/>
        <v>1.9911538947649372E-2</v>
      </c>
      <c r="AB1578" s="13">
        <f t="shared" si="1921"/>
        <v>1.4273254835640025E-2</v>
      </c>
      <c r="AC1578" s="13">
        <f t="shared" si="1922"/>
        <v>5.9582120308913314E-4</v>
      </c>
      <c r="AD1578" s="13">
        <f t="shared" si="1923"/>
        <v>1.5833466652603795E-2</v>
      </c>
      <c r="AE1578" s="13">
        <f t="shared" si="1924"/>
        <v>1.5435254966290857E-2</v>
      </c>
      <c r="AF1578" s="13">
        <f t="shared" si="1925"/>
        <v>7.5235291519443427E-3</v>
      </c>
      <c r="AG1578" s="13">
        <f t="shared" si="1926"/>
        <v>2.4447707979243219E-3</v>
      </c>
      <c r="AH1578" s="13">
        <f t="shared" si="1927"/>
        <v>3.3848111619011866E-3</v>
      </c>
      <c r="AI1578" s="13">
        <f t="shared" si="1928"/>
        <v>4.8526909357790122E-3</v>
      </c>
      <c r="AJ1578" s="13">
        <f t="shared" si="1929"/>
        <v>3.47857061913093E-3</v>
      </c>
      <c r="AK1578" s="13">
        <f t="shared" si="1930"/>
        <v>1.6623702480980179E-3</v>
      </c>
      <c r="AL1578" s="13">
        <f t="shared" si="1931"/>
        <v>3.3309025674333891E-5</v>
      </c>
      <c r="AM1578" s="13">
        <f t="shared" si="1932"/>
        <v>4.5399826715232681E-3</v>
      </c>
      <c r="AN1578" s="13">
        <f t="shared" si="1933"/>
        <v>4.4258021073344716E-3</v>
      </c>
      <c r="AO1578" s="13">
        <f t="shared" si="1934"/>
        <v>2.1572465921675115E-3</v>
      </c>
      <c r="AP1578" s="13">
        <f t="shared" si="1935"/>
        <v>7.0099728012483497E-4</v>
      </c>
      <c r="AQ1578" s="13">
        <f t="shared" si="1936"/>
        <v>1.7084179963242435E-4</v>
      </c>
      <c r="AR1578" s="13">
        <f t="shared" si="1937"/>
        <v>6.5993663223587657E-4</v>
      </c>
      <c r="AS1578" s="13">
        <f t="shared" si="1938"/>
        <v>9.4612915174883733E-4</v>
      </c>
      <c r="AT1578" s="13">
        <f t="shared" si="1939"/>
        <v>6.7821691361195978E-4</v>
      </c>
      <c r="AU1578" s="13">
        <f t="shared" si="1940"/>
        <v>3.2411232727167167E-4</v>
      </c>
      <c r="AV1578" s="13">
        <f t="shared" si="1941"/>
        <v>1.1616725996628868E-4</v>
      </c>
      <c r="AW1578" s="13">
        <f t="shared" si="1942"/>
        <v>1.2931396029792984E-6</v>
      </c>
      <c r="AX1578" s="13">
        <f t="shared" si="1943"/>
        <v>1.0848036372345347E-3</v>
      </c>
      <c r="AY1578" s="13">
        <f t="shared" si="1944"/>
        <v>1.0575208257580895E-3</v>
      </c>
      <c r="AZ1578" s="13">
        <f t="shared" si="1945"/>
        <v>5.1546208849513825E-4</v>
      </c>
      <c r="BA1578" s="13">
        <f t="shared" si="1946"/>
        <v>1.6749940565649572E-4</v>
      </c>
      <c r="BB1578" s="13">
        <f t="shared" si="1947"/>
        <v>4.0821698901058833E-5</v>
      </c>
      <c r="BC1578" s="13">
        <f t="shared" si="1948"/>
        <v>7.9590066347394679E-6</v>
      </c>
      <c r="BD1578" s="13">
        <f t="shared" si="1949"/>
        <v>1.0722320432252433E-4</v>
      </c>
      <c r="BE1578" s="13">
        <f t="shared" si="1950"/>
        <v>1.5372233393039274E-4</v>
      </c>
      <c r="BF1578" s="13">
        <f t="shared" si="1951"/>
        <v>1.1019329303910345E-4</v>
      </c>
      <c r="BG1578" s="13">
        <f t="shared" si="1952"/>
        <v>5.2660150373464989E-5</v>
      </c>
      <c r="BH1578" s="13">
        <f t="shared" si="1953"/>
        <v>1.8874275563022802E-5</v>
      </c>
      <c r="BI1578" s="13">
        <f t="shared" si="1954"/>
        <v>5.4118839464374127E-6</v>
      </c>
      <c r="BJ1578" s="14">
        <f t="shared" si="1955"/>
        <v>0.47585010116972942</v>
      </c>
      <c r="BK1578" s="14">
        <f t="shared" si="1956"/>
        <v>0.26809385072907288</v>
      </c>
      <c r="BL1578" s="14">
        <f t="shared" si="1957"/>
        <v>0.24243854577066795</v>
      </c>
      <c r="BM1578" s="14">
        <f t="shared" si="1958"/>
        <v>0.43172960695871682</v>
      </c>
      <c r="BN1578" s="14">
        <f t="shared" si="1959"/>
        <v>0.56748520449005957</v>
      </c>
    </row>
    <row r="1579" spans="1:66" x14ac:dyDescent="0.25">
      <c r="A1579" t="s">
        <v>91</v>
      </c>
      <c r="B1579" t="s">
        <v>92</v>
      </c>
      <c r="C1579" t="s">
        <v>98</v>
      </c>
      <c r="D1579" s="11">
        <v>44471</v>
      </c>
      <c r="E1579" s="10">
        <f>VLOOKUP(A1579,home!$A$2:$E$405,3,FALSE)</f>
        <v>1.53296703296703</v>
      </c>
      <c r="F1579" s="10">
        <f>VLOOKUP(B1579,home!$B$2:$E$405,3,FALSE)</f>
        <v>0.93</v>
      </c>
      <c r="G1579" s="10">
        <f>VLOOKUP(C1579,away!$B$2:$E$405,4,FALSE)</f>
        <v>0.82</v>
      </c>
      <c r="H1579" s="10">
        <f>VLOOKUP(A1579,away!$A$2:$E$405,3,FALSE)</f>
        <v>1.2527472527472501</v>
      </c>
      <c r="I1579" s="10">
        <f>VLOOKUP(C1579,away!$B$2:$E$405,3,FALSE)</f>
        <v>0.33</v>
      </c>
      <c r="J1579" s="10">
        <f>VLOOKUP(B1579,home!$B$2:$E$405,4,FALSE)</f>
        <v>1.25</v>
      </c>
      <c r="K1579" s="12">
        <f t="shared" si="1904"/>
        <v>1.169040659340657</v>
      </c>
      <c r="L1579" s="12">
        <f t="shared" si="1905"/>
        <v>0.5167582417582407</v>
      </c>
      <c r="M1579" s="13">
        <f t="shared" si="1906"/>
        <v>0.18529633935904255</v>
      </c>
      <c r="N1579" s="13">
        <f t="shared" si="1907"/>
        <v>0.21661895473770526</v>
      </c>
      <c r="O1579" s="13">
        <f t="shared" si="1908"/>
        <v>9.5753410531417116E-2</v>
      </c>
      <c r="P1579" s="13">
        <f t="shared" si="1909"/>
        <v>0.11193963018176449</v>
      </c>
      <c r="Q1579" s="13">
        <f t="shared" si="1910"/>
        <v>0.1266181828361255</v>
      </c>
      <c r="R1579" s="13">
        <f t="shared" si="1911"/>
        <v>2.4740682034285057E-2</v>
      </c>
      <c r="S1579" s="13">
        <f t="shared" si="1912"/>
        <v>1.690600155482606E-2</v>
      </c>
      <c r="T1579" s="13">
        <f t="shared" si="1913"/>
        <v>6.543098953701966E-2</v>
      </c>
      <c r="U1579" s="13">
        <f t="shared" si="1914"/>
        <v>2.8922863237898153E-2</v>
      </c>
      <c r="V1579" s="13">
        <f t="shared" si="1915"/>
        <v>1.1347897993774201E-3</v>
      </c>
      <c r="W1579" s="13">
        <f t="shared" si="1916"/>
        <v>4.9340601315753324E-2</v>
      </c>
      <c r="X1579" s="13">
        <f t="shared" si="1917"/>
        <v>2.5497162383223023E-2</v>
      </c>
      <c r="Y1579" s="13">
        <f t="shared" si="1918"/>
        <v>6.5879344014893419E-3</v>
      </c>
      <c r="Z1579" s="13">
        <f t="shared" si="1919"/>
        <v>4.2616504493122806E-3</v>
      </c>
      <c r="AA1579" s="13">
        <f t="shared" si="1920"/>
        <v>4.9820426511434359E-3</v>
      </c>
      <c r="AB1579" s="13">
        <f t="shared" si="1921"/>
        <v>2.9121052128779999E-3</v>
      </c>
      <c r="AC1579" s="13">
        <f t="shared" si="1922"/>
        <v>4.2846215593002499E-5</v>
      </c>
      <c r="AD1579" s="13">
        <f t="shared" si="1923"/>
        <v>1.4420292273608186E-2</v>
      </c>
      <c r="AE1579" s="13">
        <f t="shared" si="1924"/>
        <v>7.4518048809497093E-3</v>
      </c>
      <c r="AF1579" s="13">
        <f t="shared" si="1925"/>
        <v>1.9253907941025239E-3</v>
      </c>
      <c r="AG1579" s="13">
        <f t="shared" si="1926"/>
        <v>3.3165385381930774E-4</v>
      </c>
      <c r="AH1579" s="13">
        <f t="shared" si="1927"/>
        <v>5.5056074829370745E-4</v>
      </c>
      <c r="AI1579" s="13">
        <f t="shared" si="1928"/>
        <v>6.4362790019236132E-4</v>
      </c>
      <c r="AJ1579" s="13">
        <f t="shared" si="1929"/>
        <v>3.7621359240546049E-4</v>
      </c>
      <c r="AK1579" s="13">
        <f t="shared" si="1930"/>
        <v>1.4660299537286553E-4</v>
      </c>
      <c r="AL1579" s="13">
        <f t="shared" si="1931"/>
        <v>1.0353554840336987E-6</v>
      </c>
      <c r="AM1579" s="13">
        <f t="shared" si="1932"/>
        <v>3.3715815974847785E-3</v>
      </c>
      <c r="AN1579" s="13">
        <f t="shared" si="1933"/>
        <v>1.7422925782606745E-3</v>
      </c>
      <c r="AO1579" s="13">
        <f t="shared" si="1934"/>
        <v>4.5017202468520899E-4</v>
      </c>
      <c r="AP1579" s="13">
        <f t="shared" si="1935"/>
        <v>7.7543367988358656E-5</v>
      </c>
      <c r="AQ1579" s="13">
        <f t="shared" si="1936"/>
        <v>1.0017793625419113E-5</v>
      </c>
      <c r="AR1579" s="13">
        <f t="shared" si="1937"/>
        <v>5.6901360853871526E-5</v>
      </c>
      <c r="AS1579" s="13">
        <f t="shared" si="1938"/>
        <v>6.6520004409990622E-5</v>
      </c>
      <c r="AT1579" s="13">
        <f t="shared" si="1939"/>
        <v>3.8882294907399436E-5</v>
      </c>
      <c r="AU1579" s="13">
        <f t="shared" si="1940"/>
        <v>1.51516612250747E-5</v>
      </c>
      <c r="AV1579" s="13">
        <f t="shared" si="1941"/>
        <v>4.4282270071668981E-6</v>
      </c>
      <c r="AW1579" s="13">
        <f t="shared" si="1942"/>
        <v>1.7374167957465931E-8</v>
      </c>
      <c r="AX1579" s="13">
        <f t="shared" si="1943"/>
        <v>6.569193289574051E-4</v>
      </c>
      <c r="AY1579" s="13">
        <f t="shared" si="1944"/>
        <v>3.3946847740903201E-4</v>
      </c>
      <c r="AZ1579" s="13">
        <f t="shared" si="1945"/>
        <v>8.7711566759119211E-5</v>
      </c>
      <c r="BA1579" s="13">
        <f t="shared" si="1946"/>
        <v>1.5108558340100999E-5</v>
      </c>
      <c r="BB1579" s="13">
        <f t="shared" si="1947"/>
        <v>1.9518680108330981E-6</v>
      </c>
      <c r="BC1579" s="13">
        <f t="shared" si="1948"/>
        <v>2.0172877628445336E-7</v>
      </c>
      <c r="BD1579" s="13">
        <f t="shared" si="1949"/>
        <v>4.9007078647496386E-6</v>
      </c>
      <c r="BE1579" s="13">
        <f t="shared" si="1950"/>
        <v>5.7291267534428609E-6</v>
      </c>
      <c r="BF1579" s="13">
        <f t="shared" si="1951"/>
        <v>3.3487910586455213E-6</v>
      </c>
      <c r="BG1579" s="13">
        <f t="shared" si="1952"/>
        <v>1.3049576357310186E-6</v>
      </c>
      <c r="BH1579" s="13">
        <f t="shared" si="1953"/>
        <v>3.8138713372165368E-7</v>
      </c>
      <c r="BI1579" s="13">
        <f t="shared" si="1954"/>
        <v>8.9171413254001041E-8</v>
      </c>
      <c r="BJ1579" s="14">
        <f t="shared" si="1955"/>
        <v>0.52097593590409308</v>
      </c>
      <c r="BK1579" s="14">
        <f t="shared" si="1956"/>
        <v>0.31566011094349661</v>
      </c>
      <c r="BL1579" s="14">
        <f t="shared" si="1957"/>
        <v>0.1592257465941492</v>
      </c>
      <c r="BM1579" s="14">
        <f t="shared" si="1958"/>
        <v>0.23881679310747009</v>
      </c>
      <c r="BN1579" s="14">
        <f t="shared" si="1959"/>
        <v>0.76096719968033988</v>
      </c>
    </row>
    <row r="1580" spans="1:66" x14ac:dyDescent="0.25">
      <c r="A1580" t="s">
        <v>91</v>
      </c>
      <c r="B1580" t="s">
        <v>109</v>
      </c>
      <c r="C1580" t="s">
        <v>122</v>
      </c>
      <c r="D1580" s="11">
        <v>44471</v>
      </c>
      <c r="E1580" s="10">
        <f>VLOOKUP(A1580,home!$A$2:$E$405,3,FALSE)</f>
        <v>1.53296703296703</v>
      </c>
      <c r="F1580" s="10">
        <f>VLOOKUP(B1580,home!$B$2:$E$405,3,FALSE)</f>
        <v>0.65</v>
      </c>
      <c r="G1580" s="10">
        <f>VLOOKUP(C1580,away!$B$2:$E$405,4,FALSE)</f>
        <v>1.2</v>
      </c>
      <c r="H1580" s="10">
        <f>VLOOKUP(A1580,away!$A$2:$E$405,3,FALSE)</f>
        <v>1.2527472527472501</v>
      </c>
      <c r="I1580" s="10">
        <f>VLOOKUP(C1580,away!$B$2:$E$405,3,FALSE)</f>
        <v>0.87</v>
      </c>
      <c r="J1580" s="10">
        <f>VLOOKUP(B1580,home!$B$2:$E$405,4,FALSE)</f>
        <v>1.71</v>
      </c>
      <c r="K1580" s="12">
        <f t="shared" si="1904"/>
        <v>1.1957142857142835</v>
      </c>
      <c r="L1580" s="12">
        <f t="shared" si="1905"/>
        <v>1.8637120879120836</v>
      </c>
      <c r="M1580" s="13">
        <f t="shared" si="1906"/>
        <v>4.6914598954173554E-2</v>
      </c>
      <c r="N1580" s="13">
        <f t="shared" si="1907"/>
        <v>5.6096456178061707E-2</v>
      </c>
      <c r="O1580" s="13">
        <f t="shared" si="1908"/>
        <v>8.7435305170440833E-2</v>
      </c>
      <c r="P1580" s="13">
        <f t="shared" si="1909"/>
        <v>0.10454764346808407</v>
      </c>
      <c r="Q1580" s="13">
        <f t="shared" si="1910"/>
        <v>3.3537667015026834E-2</v>
      </c>
      <c r="R1580" s="13">
        <f t="shared" si="1911"/>
        <v>8.1477117578216282E-2</v>
      </c>
      <c r="S1580" s="13">
        <f t="shared" si="1912"/>
        <v>5.8245247739442042E-2</v>
      </c>
      <c r="T1580" s="13">
        <f t="shared" si="1913"/>
        <v>6.2504555416275878E-2</v>
      </c>
      <c r="U1580" s="13">
        <f t="shared" si="1914"/>
        <v>9.7423353447095573E-2</v>
      </c>
      <c r="V1580" s="13">
        <f t="shared" si="1915"/>
        <v>1.4421958030878805E-2</v>
      </c>
      <c r="W1580" s="13">
        <f t="shared" si="1916"/>
        <v>1.33671558531321E-2</v>
      </c>
      <c r="X1580" s="13">
        <f t="shared" si="1917"/>
        <v>2.491252994448705E-2</v>
      </c>
      <c r="Y1580" s="13">
        <f t="shared" si="1918"/>
        <v>2.3214891599006141E-2</v>
      </c>
      <c r="Z1580" s="13">
        <f t="shared" si="1919"/>
        <v>5.0616629639585249E-2</v>
      </c>
      <c r="AA1580" s="13">
        <f t="shared" si="1920"/>
        <v>6.0523027154761107E-2</v>
      </c>
      <c r="AB1580" s="13">
        <f t="shared" si="1921"/>
        <v>3.6184124091810689E-2</v>
      </c>
      <c r="AC1580" s="13">
        <f t="shared" si="1922"/>
        <v>2.0086787481078117E-3</v>
      </c>
      <c r="AD1580" s="13">
        <f t="shared" si="1923"/>
        <v>3.9958248032398395E-3</v>
      </c>
      <c r="AE1580" s="13">
        <f t="shared" si="1924"/>
        <v>7.4470669869770101E-3</v>
      </c>
      <c r="AF1580" s="13">
        <f t="shared" si="1925"/>
        <v>6.93959438156004E-3</v>
      </c>
      <c r="AG1580" s="13">
        <f t="shared" si="1926"/>
        <v>4.3111353113734078E-3</v>
      </c>
      <c r="AH1580" s="13">
        <f t="shared" si="1927"/>
        <v>2.3583706127166027E-2</v>
      </c>
      <c r="AI1580" s="13">
        <f t="shared" si="1928"/>
        <v>2.8199374326339899E-2</v>
      </c>
      <c r="AJ1580" s="13">
        <f t="shared" si="1929"/>
        <v>1.6859197365104613E-2</v>
      </c>
      <c r="AK1580" s="13">
        <f t="shared" si="1930"/>
        <v>6.7195943783773969E-3</v>
      </c>
      <c r="AL1580" s="13">
        <f t="shared" si="1931"/>
        <v>1.7905098564668522E-4</v>
      </c>
      <c r="AM1580" s="13">
        <f t="shared" si="1932"/>
        <v>9.5557296008906849E-4</v>
      </c>
      <c r="AN1580" s="13">
        <f t="shared" si="1933"/>
        <v>1.7809128765999278E-3</v>
      </c>
      <c r="AO1580" s="13">
        <f t="shared" si="1934"/>
        <v>1.6595544278187838E-3</v>
      </c>
      <c r="AP1580" s="13">
        <f t="shared" si="1935"/>
        <v>1.0309772158912959E-3</v>
      </c>
      <c r="AQ1580" s="13">
        <f t="shared" si="1936"/>
        <v>4.8036117490463868E-4</v>
      </c>
      <c r="AR1580" s="13">
        <f t="shared" si="1937"/>
        <v>8.790647637393123E-3</v>
      </c>
      <c r="AS1580" s="13">
        <f t="shared" si="1938"/>
        <v>1.0511102960711472E-2</v>
      </c>
      <c r="AT1580" s="13">
        <f t="shared" si="1939"/>
        <v>6.2841379843682054E-3</v>
      </c>
      <c r="AU1580" s="13">
        <f t="shared" si="1940"/>
        <v>2.5046778537696087E-3</v>
      </c>
      <c r="AV1580" s="13">
        <f t="shared" si="1941"/>
        <v>7.4871977271612829E-4</v>
      </c>
      <c r="AW1580" s="13">
        <f t="shared" si="1942"/>
        <v>1.1083590080754938E-5</v>
      </c>
      <c r="AX1580" s="13">
        <f t="shared" si="1943"/>
        <v>1.9043203990346401E-4</v>
      </c>
      <c r="AY1580" s="13">
        <f t="shared" si="1944"/>
        <v>3.5491049469384204E-4</v>
      </c>
      <c r="AZ1580" s="13">
        <f t="shared" si="1945"/>
        <v>3.3072548954388555E-4</v>
      </c>
      <c r="BA1580" s="13">
        <f t="shared" si="1946"/>
        <v>2.0545903088119358E-4</v>
      </c>
      <c r="BB1580" s="13">
        <f t="shared" si="1947"/>
        <v>9.572911985599567E-5</v>
      </c>
      <c r="BC1580" s="13">
        <f t="shared" si="1948"/>
        <v>3.568230356816077E-5</v>
      </c>
      <c r="BD1580" s="13">
        <f t="shared" si="1949"/>
        <v>2.7305393770642242E-3</v>
      </c>
      <c r="BE1580" s="13">
        <f t="shared" si="1950"/>
        <v>3.2649449408610732E-3</v>
      </c>
      <c r="BF1580" s="13">
        <f t="shared" si="1951"/>
        <v>1.9519706539290814E-3</v>
      </c>
      <c r="BG1580" s="13">
        <f t="shared" si="1952"/>
        <v>7.7799973206601808E-4</v>
      </c>
      <c r="BH1580" s="13">
        <f t="shared" si="1953"/>
        <v>2.3256634847830575E-4</v>
      </c>
      <c r="BI1580" s="13">
        <f t="shared" si="1954"/>
        <v>5.5616581050383309E-5</v>
      </c>
      <c r="BJ1580" s="14">
        <f t="shared" si="1955"/>
        <v>0.2434471946228903</v>
      </c>
      <c r="BK1580" s="14">
        <f t="shared" si="1956"/>
        <v>0.22667208842102682</v>
      </c>
      <c r="BL1580" s="14">
        <f t="shared" si="1957"/>
        <v>0.47625772348172002</v>
      </c>
      <c r="BM1580" s="14">
        <f t="shared" si="1958"/>
        <v>0.58664102089660619</v>
      </c>
      <c r="BN1580" s="14">
        <f t="shared" si="1959"/>
        <v>0.41000878836400323</v>
      </c>
    </row>
    <row r="1581" spans="1:66" x14ac:dyDescent="0.25">
      <c r="A1581" t="s">
        <v>91</v>
      </c>
      <c r="B1581" t="s">
        <v>100</v>
      </c>
      <c r="C1581" t="s">
        <v>97</v>
      </c>
      <c r="D1581" s="11">
        <v>44471</v>
      </c>
      <c r="E1581" s="10">
        <f>VLOOKUP(A1581,home!$A$2:$E$405,3,FALSE)</f>
        <v>1.53296703296703</v>
      </c>
      <c r="F1581" s="10">
        <f>VLOOKUP(B1581,home!$B$2:$E$405,3,FALSE)</f>
        <v>1.1200000000000001</v>
      </c>
      <c r="G1581" s="10">
        <f>VLOOKUP(C1581,away!$B$2:$E$405,4,FALSE)</f>
        <v>0.93</v>
      </c>
      <c r="H1581" s="10">
        <f>VLOOKUP(A1581,away!$A$2:$E$405,3,FALSE)</f>
        <v>1.2527472527472501</v>
      </c>
      <c r="I1581" s="10">
        <f>VLOOKUP(C1581,away!$B$2:$E$405,3,FALSE)</f>
        <v>0.75</v>
      </c>
      <c r="J1581" s="10">
        <f>VLOOKUP(B1581,home!$B$2:$E$405,4,FALSE)</f>
        <v>1.25</v>
      </c>
      <c r="K1581" s="12">
        <f t="shared" si="1904"/>
        <v>1.5967384615384586</v>
      </c>
      <c r="L1581" s="12">
        <f t="shared" si="1905"/>
        <v>1.1744505494505471</v>
      </c>
      <c r="M1581" s="13">
        <f t="shared" si="1906"/>
        <v>6.2587543206486171E-2</v>
      </c>
      <c r="N1581" s="13">
        <f t="shared" si="1907"/>
        <v>9.9935937450996534E-2</v>
      </c>
      <c r="O1581" s="13">
        <f t="shared" si="1908"/>
        <v>7.3505974507617533E-2</v>
      </c>
      <c r="P1581" s="13">
        <f t="shared" si="1909"/>
        <v>0.11736981664917838</v>
      </c>
      <c r="Q1581" s="13">
        <f t="shared" si="1910"/>
        <v>7.9785777508953937E-2</v>
      </c>
      <c r="R1581" s="13">
        <f t="shared" si="1911"/>
        <v>4.3164566074184681E-2</v>
      </c>
      <c r="S1581" s="13">
        <f t="shared" si="1912"/>
        <v>5.5025621531482861E-2</v>
      </c>
      <c r="T1581" s="13">
        <f t="shared" si="1913"/>
        <v>9.3704450233730044E-2</v>
      </c>
      <c r="U1581" s="13">
        <f t="shared" si="1914"/>
        <v>6.8922522826268789E-2</v>
      </c>
      <c r="V1581" s="13">
        <f t="shared" si="1915"/>
        <v>1.1465446422514885E-2</v>
      </c>
      <c r="W1581" s="13">
        <f t="shared" si="1916"/>
        <v>4.2465673210765623E-2</v>
      </c>
      <c r="X1581" s="13">
        <f t="shared" si="1917"/>
        <v>4.9873833235171063E-2</v>
      </c>
      <c r="Y1581" s="13">
        <f t="shared" si="1918"/>
        <v>2.9287175423125814E-2</v>
      </c>
      <c r="Z1581" s="13">
        <f t="shared" si="1919"/>
        <v>1.689821611420687E-2</v>
      </c>
      <c r="AA1581" s="13">
        <f t="shared" si="1920"/>
        <v>2.6982031600943066E-2</v>
      </c>
      <c r="AB1581" s="13">
        <f t="shared" si="1921"/>
        <v>2.1541623813835956E-2</v>
      </c>
      <c r="AC1581" s="13">
        <f t="shared" si="1922"/>
        <v>1.3438150743230604E-3</v>
      </c>
      <c r="AD1581" s="13">
        <f t="shared" si="1923"/>
        <v>1.6951643427688217E-2</v>
      </c>
      <c r="AE1581" s="13">
        <f t="shared" si="1924"/>
        <v>1.990886693773818E-2</v>
      </c>
      <c r="AF1581" s="13">
        <f t="shared" si="1925"/>
        <v>1.1690989856982222E-2</v>
      </c>
      <c r="AG1581" s="13">
        <f t="shared" si="1926"/>
        <v>4.5768298203845122E-3</v>
      </c>
      <c r="AH1581" s="13">
        <f t="shared" si="1927"/>
        <v>4.9615298000160891E-3</v>
      </c>
      <c r="AI1581" s="13">
        <f t="shared" si="1928"/>
        <v>7.9222654597549073E-3</v>
      </c>
      <c r="AJ1581" s="13">
        <f t="shared" si="1929"/>
        <v>6.3248929810541601E-3</v>
      </c>
      <c r="AK1581" s="13">
        <f t="shared" si="1930"/>
        <v>3.3663999626546053E-3</v>
      </c>
      <c r="AL1581" s="13">
        <f t="shared" si="1931"/>
        <v>1.0080173836723084E-4</v>
      </c>
      <c r="AM1581" s="13">
        <f t="shared" si="1932"/>
        <v>5.4134682094550794E-3</v>
      </c>
      <c r="AN1581" s="13">
        <f t="shared" si="1933"/>
        <v>6.3578507130275875E-3</v>
      </c>
      <c r="AO1581" s="13">
        <f t="shared" si="1934"/>
        <v>3.7334906316199025E-3</v>
      </c>
      <c r="AP1581" s="13">
        <f t="shared" si="1935"/>
        <v>1.4616000412248206E-3</v>
      </c>
      <c r="AQ1581" s="13">
        <f t="shared" si="1936"/>
        <v>4.2914424287335848E-4</v>
      </c>
      <c r="AR1581" s="13">
        <f t="shared" si="1937"/>
        <v>1.1654142799488302E-3</v>
      </c>
      <c r="AS1581" s="13">
        <f t="shared" si="1938"/>
        <v>1.8608618044204457E-3</v>
      </c>
      <c r="AT1581" s="13">
        <f t="shared" si="1939"/>
        <v>1.4856548073629914E-3</v>
      </c>
      <c r="AU1581" s="13">
        <f t="shared" si="1940"/>
        <v>7.9073405716199949E-4</v>
      </c>
      <c r="AV1581" s="13">
        <f t="shared" si="1941"/>
        <v>3.156488704797288E-4</v>
      </c>
      <c r="AW1581" s="13">
        <f t="shared" si="1942"/>
        <v>5.2509035717324611E-6</v>
      </c>
      <c r="AX1581" s="13">
        <f t="shared" si="1943"/>
        <v>1.4406488167254432E-3</v>
      </c>
      <c r="AY1581" s="13">
        <f t="shared" si="1944"/>
        <v>1.6919707943684771E-3</v>
      </c>
      <c r="AZ1581" s="13">
        <f t="shared" si="1945"/>
        <v>9.9356801455016859E-4</v>
      </c>
      <c r="BA1581" s="13">
        <f t="shared" si="1946"/>
        <v>3.8896550020164466E-4</v>
      </c>
      <c r="BB1581" s="13">
        <f t="shared" si="1947"/>
        <v>1.1420518635728218E-4</v>
      </c>
      <c r="BC1581" s="13">
        <f t="shared" si="1948"/>
        <v>2.6825668773482402E-5</v>
      </c>
      <c r="BD1581" s="13">
        <f t="shared" si="1949"/>
        <v>2.2812024023723609E-4</v>
      </c>
      <c r="BE1581" s="13">
        <f t="shared" si="1950"/>
        <v>3.6424836144218793E-4</v>
      </c>
      <c r="BF1581" s="13">
        <f t="shared" si="1951"/>
        <v>2.9080468413355181E-4</v>
      </c>
      <c r="BG1581" s="13">
        <f t="shared" si="1952"/>
        <v>1.5477967465052833E-4</v>
      </c>
      <c r="BH1581" s="13">
        <f t="shared" si="1953"/>
        <v>6.1785664894726969E-5</v>
      </c>
      <c r="BI1581" s="13">
        <f t="shared" si="1954"/>
        <v>1.9731109501827413E-5</v>
      </c>
      <c r="BJ1581" s="14">
        <f t="shared" si="1955"/>
        <v>0.47023291492471353</v>
      </c>
      <c r="BK1581" s="14">
        <f t="shared" si="1956"/>
        <v>0.24958501541672107</v>
      </c>
      <c r="BL1581" s="14">
        <f t="shared" si="1957"/>
        <v>0.26342959058056387</v>
      </c>
      <c r="BM1581" s="14">
        <f t="shared" si="1958"/>
        <v>0.52210940174799114</v>
      </c>
      <c r="BN1581" s="14">
        <f t="shared" si="1959"/>
        <v>0.47634961539741721</v>
      </c>
    </row>
    <row r="1582" spans="1:66" x14ac:dyDescent="0.25">
      <c r="A1582" t="s">
        <v>91</v>
      </c>
      <c r="B1582" t="s">
        <v>94</v>
      </c>
      <c r="C1582" t="s">
        <v>99</v>
      </c>
      <c r="D1582" s="11">
        <v>44471</v>
      </c>
      <c r="E1582" s="10">
        <f>VLOOKUP(A1582,home!$A$2:$E$405,3,FALSE)</f>
        <v>1.53296703296703</v>
      </c>
      <c r="F1582" s="10">
        <f>VLOOKUP(B1582,home!$B$2:$E$405,3,FALSE)</f>
        <v>0.98</v>
      </c>
      <c r="G1582" s="10">
        <f>VLOOKUP(C1582,away!$B$2:$E$405,4,FALSE)</f>
        <v>0.93</v>
      </c>
      <c r="H1582" s="10">
        <f>VLOOKUP(A1582,away!$A$2:$E$405,3,FALSE)</f>
        <v>1.2527472527472501</v>
      </c>
      <c r="I1582" s="10">
        <f>VLOOKUP(C1582,away!$B$2:$E$405,3,FALSE)</f>
        <v>1.03</v>
      </c>
      <c r="J1582" s="10">
        <f>VLOOKUP(B1582,home!$B$2:$E$405,4,FALSE)</f>
        <v>1.06</v>
      </c>
      <c r="K1582" s="12">
        <f t="shared" si="1904"/>
        <v>1.3971461538461512</v>
      </c>
      <c r="L1582" s="12">
        <f t="shared" si="1905"/>
        <v>1.3677494505494476</v>
      </c>
      <c r="M1582" s="13">
        <f t="shared" si="1906"/>
        <v>6.2982674119151982E-2</v>
      </c>
      <c r="N1582" s="13">
        <f t="shared" si="1907"/>
        <v>8.7996000904518715E-2</v>
      </c>
      <c r="O1582" s="13">
        <f t="shared" si="1908"/>
        <v>8.614451792060504E-2</v>
      </c>
      <c r="P1582" s="13">
        <f t="shared" si="1909"/>
        <v>0.12035648188770416</v>
      </c>
      <c r="Q1582" s="13">
        <f t="shared" si="1910"/>
        <v>6.1471637108795399E-2</v>
      </c>
      <c r="R1582" s="13">
        <f t="shared" si="1911"/>
        <v>5.8912058526877302E-2</v>
      </c>
      <c r="S1582" s="13">
        <f t="shared" si="1912"/>
        <v>5.7498680926840851E-2</v>
      </c>
      <c r="T1582" s="13">
        <f t="shared" si="1913"/>
        <v>8.407779787992993E-2</v>
      </c>
      <c r="U1582" s="13">
        <f t="shared" si="1914"/>
        <v>8.2308755985985971E-2</v>
      </c>
      <c r="V1582" s="13">
        <f t="shared" si="1915"/>
        <v>1.2208540851949504E-2</v>
      </c>
      <c r="W1582" s="13">
        <f t="shared" si="1916"/>
        <v>2.8628287119059955E-2</v>
      </c>
      <c r="X1582" s="13">
        <f t="shared" si="1917"/>
        <v>3.915632397726608E-2</v>
      </c>
      <c r="Y1582" s="13">
        <f t="shared" si="1918"/>
        <v>2.6778020302720924E-2</v>
      </c>
      <c r="Z1582" s="13">
        <f t="shared" si="1919"/>
        <v>2.6858978560291121E-2</v>
      </c>
      <c r="AA1582" s="13">
        <f t="shared" si="1920"/>
        <v>3.7525918591746969E-2</v>
      </c>
      <c r="AB1582" s="13">
        <f t="shared" si="1921"/>
        <v>2.6214596415001536E-2</v>
      </c>
      <c r="AC1582" s="13">
        <f t="shared" si="1922"/>
        <v>1.4581163058660751E-3</v>
      </c>
      <c r="AD1582" s="13">
        <f t="shared" si="1923"/>
        <v>9.9994753098994783E-3</v>
      </c>
      <c r="AE1582" s="13">
        <f t="shared" si="1924"/>
        <v>1.367677686089778E-2</v>
      </c>
      <c r="AF1582" s="13">
        <f t="shared" si="1925"/>
        <v>9.3532020183901693E-3</v>
      </c>
      <c r="AG1582" s="13">
        <f t="shared" si="1926"/>
        <v>4.2642789738437147E-3</v>
      </c>
      <c r="AH1582" s="13">
        <f t="shared" si="1927"/>
        <v>9.1840882920393892E-3</v>
      </c>
      <c r="AI1582" s="13">
        <f t="shared" si="1928"/>
        <v>1.2831513633806298E-2</v>
      </c>
      <c r="AJ1582" s="13">
        <f t="shared" si="1929"/>
        <v>8.9637499607484617E-3</v>
      </c>
      <c r="AK1582" s="13">
        <f t="shared" si="1930"/>
        <v>4.1745562605661028E-3</v>
      </c>
      <c r="AL1582" s="13">
        <f t="shared" si="1931"/>
        <v>1.1145525413870704E-4</v>
      </c>
      <c r="AM1582" s="13">
        <f t="shared" si="1932"/>
        <v>2.7941456939411208E-3</v>
      </c>
      <c r="AN1582" s="13">
        <f t="shared" si="1933"/>
        <v>3.8216912376430726E-3</v>
      </c>
      <c r="AO1582" s="13">
        <f t="shared" si="1934"/>
        <v>2.6135580452279761E-3</v>
      </c>
      <c r="AP1582" s="13">
        <f t="shared" si="1935"/>
        <v>1.1915641934465513E-3</v>
      </c>
      <c r="AQ1582" s="13">
        <f t="shared" si="1936"/>
        <v>4.0744031772022883E-4</v>
      </c>
      <c r="AR1582" s="13">
        <f t="shared" si="1937"/>
        <v>2.5123063430468971E-3</v>
      </c>
      <c r="AS1582" s="13">
        <f t="shared" si="1938"/>
        <v>3.5100591444712607E-3</v>
      </c>
      <c r="AT1582" s="13">
        <f t="shared" si="1939"/>
        <v>2.4520328167352678E-3</v>
      </c>
      <c r="AU1582" s="13">
        <f t="shared" si="1940"/>
        <v>1.1419494063354082E-3</v>
      </c>
      <c r="AV1582" s="13">
        <f t="shared" si="1941"/>
        <v>3.9886755523710273E-4</v>
      </c>
      <c r="AW1582" s="13">
        <f t="shared" si="1942"/>
        <v>5.9162488659875878E-6</v>
      </c>
      <c r="AX1582" s="13">
        <f t="shared" si="1943"/>
        <v>6.5063831826260294E-4</v>
      </c>
      <c r="AY1582" s="13">
        <f t="shared" si="1944"/>
        <v>8.899102023100918E-4</v>
      </c>
      <c r="AZ1582" s="13">
        <f t="shared" si="1945"/>
        <v>6.0858709512398796E-4</v>
      </c>
      <c r="BA1582" s="13">
        <f t="shared" si="1946"/>
        <v>2.774648883224398E-4</v>
      </c>
      <c r="BB1582" s="13">
        <f t="shared" si="1947"/>
        <v>9.4875612137445159E-5</v>
      </c>
      <c r="BC1582" s="13">
        <f t="shared" si="1948"/>
        <v>2.5953213274306615E-5</v>
      </c>
      <c r="BD1582" s="13">
        <f t="shared" si="1949"/>
        <v>5.7270093671904791E-4</v>
      </c>
      <c r="BE1582" s="13">
        <f t="shared" si="1950"/>
        <v>8.0014691104110568E-4</v>
      </c>
      <c r="BF1582" s="13">
        <f t="shared" si="1951"/>
        <v>5.5896108963647973E-4</v>
      </c>
      <c r="BG1582" s="13">
        <f t="shared" si="1952"/>
        <v>2.6031677884508724E-4</v>
      </c>
      <c r="BH1582" s="13">
        <f t="shared" si="1953"/>
        <v>9.0925146586258175E-5</v>
      </c>
      <c r="BI1582" s="13">
        <f t="shared" si="1954"/>
        <v>2.5407143768177616E-5</v>
      </c>
      <c r="BJ1582" s="14">
        <f t="shared" si="1955"/>
        <v>0.37877762927273212</v>
      </c>
      <c r="BK1582" s="14">
        <f t="shared" si="1956"/>
        <v>0.25550585954796134</v>
      </c>
      <c r="BL1582" s="14">
        <f t="shared" si="1957"/>
        <v>0.3385834288597992</v>
      </c>
      <c r="BM1582" s="14">
        <f t="shared" si="1958"/>
        <v>0.5209785318196869</v>
      </c>
      <c r="BN1582" s="14">
        <f t="shared" si="1959"/>
        <v>0.47786337046765259</v>
      </c>
    </row>
    <row r="1583" spans="1:66" x14ac:dyDescent="0.25">
      <c r="A1583" t="s">
        <v>91</v>
      </c>
      <c r="B1583" t="s">
        <v>113</v>
      </c>
      <c r="C1583" t="s">
        <v>107</v>
      </c>
      <c r="D1583" s="11">
        <v>44471</v>
      </c>
      <c r="E1583" s="10">
        <f>VLOOKUP(A1583,home!$A$2:$E$405,3,FALSE)</f>
        <v>1.53296703296703</v>
      </c>
      <c r="F1583" s="10">
        <f>VLOOKUP(B1583,home!$B$2:$E$405,3,FALSE)</f>
        <v>0.75</v>
      </c>
      <c r="G1583" s="10">
        <f>VLOOKUP(C1583,away!$B$2:$E$405,4,FALSE)</f>
        <v>0.98</v>
      </c>
      <c r="H1583" s="10">
        <f>VLOOKUP(A1583,away!$A$2:$E$405,3,FALSE)</f>
        <v>1.2527472527472501</v>
      </c>
      <c r="I1583" s="10">
        <f>VLOOKUP(C1583,away!$B$2:$E$405,3,FALSE)</f>
        <v>1.39</v>
      </c>
      <c r="J1583" s="10">
        <f>VLOOKUP(B1583,home!$B$2:$E$405,4,FALSE)</f>
        <v>0.91</v>
      </c>
      <c r="K1583" s="12">
        <f t="shared" si="1904"/>
        <v>1.1267307692307669</v>
      </c>
      <c r="L1583" s="12">
        <f t="shared" si="1905"/>
        <v>1.5845999999999965</v>
      </c>
      <c r="M1583" s="13">
        <f t="shared" si="1906"/>
        <v>6.644832047037183E-2</v>
      </c>
      <c r="N1583" s="13">
        <f t="shared" si="1907"/>
        <v>7.4869367237674553E-2</v>
      </c>
      <c r="O1583" s="13">
        <f t="shared" si="1908"/>
        <v>0.10529400861735094</v>
      </c>
      <c r="P1583" s="13">
        <f t="shared" si="1909"/>
        <v>0.11863799932481882</v>
      </c>
      <c r="Q1583" s="13">
        <f t="shared" si="1910"/>
        <v>4.2178809869762912E-2</v>
      </c>
      <c r="R1583" s="13">
        <f t="shared" si="1911"/>
        <v>8.3424443027526982E-2</v>
      </c>
      <c r="S1583" s="13">
        <f t="shared" si="1912"/>
        <v>5.2954592321379695E-2</v>
      </c>
      <c r="T1583" s="13">
        <f t="shared" si="1913"/>
        <v>6.6836542119626155E-2</v>
      </c>
      <c r="U1583" s="13">
        <f t="shared" si="1914"/>
        <v>9.3996886865053753E-2</v>
      </c>
      <c r="V1583" s="13">
        <f t="shared" si="1915"/>
        <v>1.0505117767709635E-2</v>
      </c>
      <c r="W1583" s="13">
        <f t="shared" si="1916"/>
        <v>1.5841387629932081E-2</v>
      </c>
      <c r="X1583" s="13">
        <f t="shared" si="1917"/>
        <v>2.5102262838390316E-2</v>
      </c>
      <c r="Y1583" s="13">
        <f t="shared" si="1918"/>
        <v>1.9888522846856608E-2</v>
      </c>
      <c r="Z1583" s="13">
        <f t="shared" si="1919"/>
        <v>4.4064790807139653E-2</v>
      </c>
      <c r="AA1583" s="13">
        <f t="shared" si="1920"/>
        <v>4.964915564212128E-2</v>
      </c>
      <c r="AB1583" s="13">
        <f t="shared" si="1921"/>
        <v>2.7970615664152692E-2</v>
      </c>
      <c r="AC1583" s="13">
        <f t="shared" si="1922"/>
        <v>1.1722513693822262E-3</v>
      </c>
      <c r="AD1583" s="13">
        <f t="shared" si="1923"/>
        <v>4.4622447174890315E-3</v>
      </c>
      <c r="AE1583" s="13">
        <f t="shared" si="1924"/>
        <v>7.0708729793331031E-3</v>
      </c>
      <c r="AF1583" s="13">
        <f t="shared" si="1925"/>
        <v>5.6022526615256054E-3</v>
      </c>
      <c r="AG1583" s="13">
        <f t="shared" si="1926"/>
        <v>2.9591098558178182E-3</v>
      </c>
      <c r="AH1583" s="13">
        <f t="shared" si="1927"/>
        <v>1.7456266878248337E-2</v>
      </c>
      <c r="AI1583" s="13">
        <f t="shared" si="1928"/>
        <v>1.9668513007626304E-2</v>
      </c>
      <c r="AJ1583" s="13">
        <f t="shared" si="1929"/>
        <v>1.1080559395354066E-2</v>
      </c>
      <c r="AK1583" s="13">
        <f t="shared" si="1930"/>
        <v>4.1616024036781642E-3</v>
      </c>
      <c r="AL1583" s="13">
        <f t="shared" si="1931"/>
        <v>8.3718327978686446E-5</v>
      </c>
      <c r="AM1583" s="13">
        <f t="shared" si="1932"/>
        <v>1.0055496846064686E-3</v>
      </c>
      <c r="AN1583" s="13">
        <f t="shared" si="1933"/>
        <v>1.5933940302274062E-3</v>
      </c>
      <c r="AO1583" s="13">
        <f t="shared" si="1934"/>
        <v>1.2624460901491715E-3</v>
      </c>
      <c r="AP1583" s="13">
        <f t="shared" si="1935"/>
        <v>6.6682402481679076E-4</v>
      </c>
      <c r="AQ1583" s="13">
        <f t="shared" si="1936"/>
        <v>2.6416233743117114E-4</v>
      </c>
      <c r="AR1583" s="13">
        <f t="shared" si="1937"/>
        <v>5.5322400990544416E-3</v>
      </c>
      <c r="AS1583" s="13">
        <f t="shared" si="1938"/>
        <v>6.2333451423769049E-3</v>
      </c>
      <c r="AT1583" s="13">
        <f t="shared" si="1939"/>
        <v>3.5116508835755971E-3</v>
      </c>
      <c r="AU1583" s="13">
        <f t="shared" si="1940"/>
        <v>1.3188950337736786E-3</v>
      </c>
      <c r="AV1583" s="13">
        <f t="shared" si="1941"/>
        <v>3.7150990398461374E-4</v>
      </c>
      <c r="AW1583" s="13">
        <f t="shared" si="1942"/>
        <v>4.1520048412154821E-6</v>
      </c>
      <c r="AX1583" s="13">
        <f t="shared" si="1943"/>
        <v>1.8883062827273353E-4</v>
      </c>
      <c r="AY1583" s="13">
        <f t="shared" si="1944"/>
        <v>2.9922101356097283E-4</v>
      </c>
      <c r="AZ1583" s="13">
        <f t="shared" si="1945"/>
        <v>2.3707280904435829E-4</v>
      </c>
      <c r="BA1583" s="13">
        <f t="shared" si="1946"/>
        <v>1.2522185773722975E-4</v>
      </c>
      <c r="BB1583" s="13">
        <f t="shared" si="1947"/>
        <v>4.9606638942603469E-5</v>
      </c>
      <c r="BC1583" s="13">
        <f t="shared" si="1948"/>
        <v>1.5721336013689831E-5</v>
      </c>
      <c r="BD1583" s="13">
        <f t="shared" si="1949"/>
        <v>1.4610646101602771E-3</v>
      </c>
      <c r="BE1583" s="13">
        <f t="shared" si="1950"/>
        <v>1.6462264521017395E-3</v>
      </c>
      <c r="BF1583" s="13">
        <f t="shared" si="1951"/>
        <v>9.2742699835231463E-4</v>
      </c>
      <c r="BG1583" s="13">
        <f t="shared" si="1952"/>
        <v>3.483201784196283E-4</v>
      </c>
      <c r="BH1583" s="13">
        <f t="shared" si="1953"/>
        <v>9.8115765642336428E-5</v>
      </c>
      <c r="BI1583" s="13">
        <f t="shared" si="1954"/>
        <v>2.2110010419171073E-5</v>
      </c>
      <c r="BJ1583" s="14">
        <f t="shared" si="1955"/>
        <v>0.27051942320721073</v>
      </c>
      <c r="BK1583" s="14">
        <f t="shared" si="1956"/>
        <v>0.25010122059520185</v>
      </c>
      <c r="BL1583" s="14">
        <f t="shared" si="1957"/>
        <v>0.43417295657897326</v>
      </c>
      <c r="BM1583" s="14">
        <f t="shared" si="1958"/>
        <v>0.50771037363229976</v>
      </c>
      <c r="BN1583" s="14">
        <f t="shared" si="1959"/>
        <v>0.49085294854750605</v>
      </c>
    </row>
    <row r="1584" spans="1:66" x14ac:dyDescent="0.25">
      <c r="A1584" t="s">
        <v>91</v>
      </c>
      <c r="B1584" t="s">
        <v>389</v>
      </c>
      <c r="C1584" t="s">
        <v>129</v>
      </c>
      <c r="D1584" s="11">
        <v>44471</v>
      </c>
      <c r="E1584" s="10">
        <f>VLOOKUP(A1584,home!$A$2:$E$405,3,FALSE)</f>
        <v>1.53296703296703</v>
      </c>
      <c r="F1584" s="10">
        <f>VLOOKUP(B1584,home!$B$2:$E$405,3,FALSE)</f>
        <v>1.41</v>
      </c>
      <c r="G1584" s="10">
        <f>VLOOKUP(C1584,away!$B$2:$E$405,4,FALSE)</f>
        <v>1.55</v>
      </c>
      <c r="H1584" s="10">
        <f>VLOOKUP(A1584,away!$A$2:$E$405,3,FALSE)</f>
        <v>1.2527472527472501</v>
      </c>
      <c r="I1584" s="10">
        <f>VLOOKUP(C1584,away!$B$2:$E$405,3,FALSE)</f>
        <v>1.06</v>
      </c>
      <c r="J1584" s="10">
        <f>VLOOKUP(B1584,home!$B$2:$E$405,4,FALSE)</f>
        <v>0.8</v>
      </c>
      <c r="K1584" s="12">
        <f t="shared" si="1904"/>
        <v>3.3502994505494437</v>
      </c>
      <c r="L1584" s="12">
        <f t="shared" si="1905"/>
        <v>1.0623296703296681</v>
      </c>
      <c r="M1584" s="13">
        <f t="shared" si="1906"/>
        <v>1.2123262869963533E-2</v>
      </c>
      <c r="N1584" s="13">
        <f t="shared" si="1907"/>
        <v>4.0616560932105292E-2</v>
      </c>
      <c r="O1584" s="13">
        <f t="shared" si="1908"/>
        <v>1.2878901847968263E-2</v>
      </c>
      <c r="P1584" s="13">
        <f t="shared" si="1909"/>
        <v>4.3148177784928285E-2</v>
      </c>
      <c r="Q1584" s="13">
        <f t="shared" si="1910"/>
        <v>6.8038820887020207E-2</v>
      </c>
      <c r="R1584" s="13">
        <f t="shared" si="1911"/>
        <v>6.8408197771801394E-3</v>
      </c>
      <c r="S1584" s="13">
        <f t="shared" si="1912"/>
        <v>3.8392412713669472E-2</v>
      </c>
      <c r="T1584" s="13">
        <f t="shared" si="1913"/>
        <v>7.2279658162527502E-2</v>
      </c>
      <c r="U1584" s="13">
        <f t="shared" si="1914"/>
        <v>2.2918794740794387E-2</v>
      </c>
      <c r="V1584" s="13">
        <f t="shared" si="1915"/>
        <v>1.5182588925938538E-2</v>
      </c>
      <c r="W1584" s="13">
        <f t="shared" si="1916"/>
        <v>7.5983474744605262E-2</v>
      </c>
      <c r="X1584" s="13">
        <f t="shared" si="1917"/>
        <v>8.0719499675939152E-2</v>
      </c>
      <c r="Y1584" s="13">
        <f t="shared" si="1918"/>
        <v>4.2875359739958097E-2</v>
      </c>
      <c r="Z1584" s="13">
        <f t="shared" si="1919"/>
        <v>2.4224019395588173E-3</v>
      </c>
      <c r="AA1584" s="13">
        <f t="shared" si="1920"/>
        <v>8.1157718871138103E-3</v>
      </c>
      <c r="AB1584" s="13">
        <f t="shared" si="1921"/>
        <v>1.3595133047091017E-2</v>
      </c>
      <c r="AC1584" s="13">
        <f t="shared" si="1922"/>
        <v>3.3772933761656216E-3</v>
      </c>
      <c r="AD1584" s="13">
        <f t="shared" si="1923"/>
        <v>6.3641848421922137E-2</v>
      </c>
      <c r="AE1584" s="13">
        <f t="shared" si="1924"/>
        <v>6.7608623853231242E-2</v>
      </c>
      <c r="AF1584" s="13">
        <f t="shared" si="1925"/>
        <v>3.5911323544722838E-2</v>
      </c>
      <c r="AG1584" s="13">
        <f t="shared" si="1926"/>
        <v>1.2716554834122488E-2</v>
      </c>
      <c r="AH1584" s="13">
        <f t="shared" si="1927"/>
        <v>6.4334736346436663E-4</v>
      </c>
      <c r="AI1584" s="13">
        <f t="shared" si="1928"/>
        <v>2.1554063183271003E-3</v>
      </c>
      <c r="AJ1584" s="13">
        <f t="shared" si="1929"/>
        <v>3.6106283020010434E-3</v>
      </c>
      <c r="AK1584" s="13">
        <f t="shared" si="1930"/>
        <v>4.0322286721107886E-3</v>
      </c>
      <c r="AL1584" s="13">
        <f t="shared" si="1931"/>
        <v>4.8080803522853341E-4</v>
      </c>
      <c r="AM1584" s="13">
        <f t="shared" si="1932"/>
        <v>4.264384995998332E-2</v>
      </c>
      <c r="AN1584" s="13">
        <f t="shared" si="1933"/>
        <v>4.5301827069576903E-2</v>
      </c>
      <c r="AO1584" s="13">
        <f t="shared" si="1934"/>
        <v>2.4062737508077633E-2</v>
      </c>
      <c r="AP1584" s="13">
        <f t="shared" si="1935"/>
        <v>8.5208533347284846E-3</v>
      </c>
      <c r="AQ1584" s="13">
        <f t="shared" si="1936"/>
        <v>2.2629888285023905E-3</v>
      </c>
      <c r="AR1584" s="13">
        <f t="shared" si="1937"/>
        <v>1.3668939850731239E-4</v>
      </c>
      <c r="AS1584" s="13">
        <f t="shared" si="1938"/>
        <v>4.5795041671498261E-4</v>
      </c>
      <c r="AT1584" s="13">
        <f t="shared" si="1939"/>
        <v>7.6713551474954784E-4</v>
      </c>
      <c r="AU1584" s="13">
        <f t="shared" si="1940"/>
        <v>8.5671123118745808E-4</v>
      </c>
      <c r="AV1584" s="13">
        <f t="shared" si="1941"/>
        <v>7.1755979178171961E-4</v>
      </c>
      <c r="AW1584" s="13">
        <f t="shared" si="1942"/>
        <v>4.7534852821088084E-5</v>
      </c>
      <c r="AX1584" s="13">
        <f t="shared" si="1943"/>
        <v>2.381161118170751E-2</v>
      </c>
      <c r="AY1584" s="13">
        <f t="shared" si="1944"/>
        <v>2.5295781056681576E-2</v>
      </c>
      <c r="AZ1584" s="13">
        <f t="shared" si="1945"/>
        <v>1.3436229375338001E-2</v>
      </c>
      <c r="BA1584" s="13">
        <f t="shared" si="1946"/>
        <v>4.7579017075922072E-3</v>
      </c>
      <c r="BB1584" s="13">
        <f t="shared" si="1947"/>
        <v>1.2636150381218484E-3</v>
      </c>
      <c r="BC1584" s="13">
        <f t="shared" si="1948"/>
        <v>2.6847514937431891E-4</v>
      </c>
      <c r="BD1584" s="13">
        <f t="shared" si="1949"/>
        <v>2.4201533942305623E-5</v>
      </c>
      <c r="BE1584" s="13">
        <f t="shared" si="1950"/>
        <v>8.1082385869360235E-5</v>
      </c>
      <c r="BF1584" s="13">
        <f t="shared" si="1951"/>
        <v>1.3582513641367786E-4</v>
      </c>
      <c r="BG1584" s="13">
        <f t="shared" si="1952"/>
        <v>1.5168495996584935E-4</v>
      </c>
      <c r="BH1584" s="13">
        <f t="shared" si="1953"/>
        <v>1.2704750950754987E-4</v>
      </c>
      <c r="BI1584" s="13">
        <f t="shared" si="1954"/>
        <v>8.5129440259363855E-5</v>
      </c>
      <c r="BJ1584" s="14">
        <f t="shared" si="1955"/>
        <v>0.75201759500583831</v>
      </c>
      <c r="BK1584" s="14">
        <f t="shared" si="1956"/>
        <v>0.13800032476257554</v>
      </c>
      <c r="BL1584" s="14">
        <f t="shared" si="1957"/>
        <v>7.8332049274950036E-2</v>
      </c>
      <c r="BM1584" s="14">
        <f t="shared" si="1958"/>
        <v>0.76187758067989675</v>
      </c>
      <c r="BN1584" s="14">
        <f t="shared" si="1959"/>
        <v>0.18364654409916575</v>
      </c>
    </row>
    <row r="1585" spans="1:66" x14ac:dyDescent="0.25">
      <c r="A1585" t="s">
        <v>91</v>
      </c>
      <c r="B1585" t="s">
        <v>370</v>
      </c>
      <c r="C1585" t="s">
        <v>105</v>
      </c>
      <c r="D1585" s="11">
        <v>44471</v>
      </c>
      <c r="E1585" s="10">
        <f>VLOOKUP(A1585,home!$A$2:$E$405,3,FALSE)</f>
        <v>1.53296703296703</v>
      </c>
      <c r="F1585" s="10">
        <f>VLOOKUP(B1585,home!$B$2:$E$405,3,FALSE)</f>
        <v>0.76</v>
      </c>
      <c r="G1585" s="10">
        <f>VLOOKUP(C1585,away!$B$2:$E$405,4,FALSE)</f>
        <v>0.98</v>
      </c>
      <c r="H1585" s="10">
        <f>VLOOKUP(A1585,away!$A$2:$E$405,3,FALSE)</f>
        <v>1.2527472527472501</v>
      </c>
      <c r="I1585" s="10">
        <f>VLOOKUP(C1585,away!$B$2:$E$405,3,FALSE)</f>
        <v>0.87</v>
      </c>
      <c r="J1585" s="10">
        <f>VLOOKUP(B1585,home!$B$2:$E$405,4,FALSE)</f>
        <v>0.53</v>
      </c>
      <c r="K1585" s="12">
        <f t="shared" si="1904"/>
        <v>1.1417538461538439</v>
      </c>
      <c r="L1585" s="12">
        <f t="shared" si="1905"/>
        <v>0.57764175824175701</v>
      </c>
      <c r="M1585" s="13">
        <f t="shared" si="1906"/>
        <v>0.17917440741667662</v>
      </c>
      <c r="N1585" s="13">
        <f t="shared" si="1907"/>
        <v>0.20457306880032633</v>
      </c>
      <c r="O1585" s="13">
        <f t="shared" si="1908"/>
        <v>0.10349861973209395</v>
      </c>
      <c r="P1585" s="13">
        <f t="shared" si="1909"/>
        <v>0.1181699471507324</v>
      </c>
      <c r="Q1585" s="13">
        <f t="shared" si="1910"/>
        <v>0.11678604406113377</v>
      </c>
      <c r="R1585" s="13">
        <f t="shared" si="1911"/>
        <v>2.9892562338820882E-2</v>
      </c>
      <c r="S1585" s="13">
        <f t="shared" si="1912"/>
        <v>1.9483999711427519E-2</v>
      </c>
      <c r="T1585" s="13">
        <f t="shared" si="1913"/>
        <v>6.74604958295726E-2</v>
      </c>
      <c r="U1585" s="13">
        <f t="shared" si="1914"/>
        <v>3.4129948021742282E-2</v>
      </c>
      <c r="V1585" s="13">
        <f t="shared" si="1915"/>
        <v>1.4277976720376304E-3</v>
      </c>
      <c r="W1585" s="13">
        <f t="shared" si="1916"/>
        <v>4.4446971661297248E-2</v>
      </c>
      <c r="X1585" s="13">
        <f t="shared" si="1917"/>
        <v>2.567442685895328E-2</v>
      </c>
      <c r="Y1585" s="13">
        <f t="shared" si="1918"/>
        <v>7.4153105363275826E-3</v>
      </c>
      <c r="Z1585" s="13">
        <f t="shared" si="1919"/>
        <v>5.7557307559159407E-3</v>
      </c>
      <c r="AA1585" s="13">
        <f t="shared" si="1920"/>
        <v>6.5716277279929966E-3</v>
      </c>
      <c r="AB1585" s="13">
        <f t="shared" si="1921"/>
        <v>3.751590616963626E-3</v>
      </c>
      <c r="AC1585" s="13">
        <f t="shared" si="1922"/>
        <v>5.8854239383032605E-5</v>
      </c>
      <c r="AD1585" s="13">
        <f t="shared" si="1923"/>
        <v>1.2686875211044259E-2</v>
      </c>
      <c r="AE1585" s="13">
        <f t="shared" si="1924"/>
        <v>7.328468903501366E-3</v>
      </c>
      <c r="AF1585" s="13">
        <f t="shared" si="1925"/>
        <v>2.1166148313192853E-3</v>
      </c>
      <c r="AG1585" s="13">
        <f t="shared" si="1926"/>
        <v>4.075483708946173E-4</v>
      </c>
      <c r="AH1585" s="13">
        <f t="shared" si="1927"/>
        <v>8.3118760845336023E-4</v>
      </c>
      <c r="AI1585" s="13">
        <f t="shared" si="1928"/>
        <v>9.4901164882703933E-4</v>
      </c>
      <c r="AJ1585" s="13">
        <f t="shared" si="1929"/>
        <v>5.4176885004653672E-4</v>
      </c>
      <c r="AK1585" s="13">
        <f t="shared" si="1930"/>
        <v>2.0618888942232607E-4</v>
      </c>
      <c r="AL1585" s="13">
        <f t="shared" si="1931"/>
        <v>1.5526329809627054E-6</v>
      </c>
      <c r="AM1585" s="13">
        <f t="shared" si="1932"/>
        <v>2.8970577135767291E-3</v>
      </c>
      <c r="AN1585" s="13">
        <f t="shared" si="1933"/>
        <v>1.6734615113983061E-3</v>
      </c>
      <c r="AO1585" s="13">
        <f t="shared" si="1934"/>
        <v>4.8333062489701285E-4</v>
      </c>
      <c r="AP1585" s="13">
        <f t="shared" si="1935"/>
        <v>9.3063983992532542E-5</v>
      </c>
      <c r="AQ1585" s="13">
        <f t="shared" si="1936"/>
        <v>1.3439410835607306E-5</v>
      </c>
      <c r="AR1585" s="13">
        <f t="shared" si="1937"/>
        <v>9.602573431515205E-5</v>
      </c>
      <c r="AS1585" s="13">
        <f t="shared" si="1938"/>
        <v>1.09637751484072E-4</v>
      </c>
      <c r="AT1585" s="13">
        <f t="shared" si="1939"/>
        <v>6.2589662220299274E-5</v>
      </c>
      <c r="AU1585" s="13">
        <f t="shared" si="1940"/>
        <v>2.3820662523165536E-5</v>
      </c>
      <c r="AV1585" s="13">
        <f t="shared" si="1941"/>
        <v>6.7993332634392445E-6</v>
      </c>
      <c r="AW1585" s="13">
        <f t="shared" si="1942"/>
        <v>2.8444438880370087E-8</v>
      </c>
      <c r="AX1585" s="13">
        <f t="shared" si="1943"/>
        <v>5.512877978343147E-4</v>
      </c>
      <c r="AY1585" s="13">
        <f t="shared" si="1944"/>
        <v>3.1844685283823976E-4</v>
      </c>
      <c r="AZ1585" s="13">
        <f t="shared" si="1945"/>
        <v>9.197409999001743E-5</v>
      </c>
      <c r="BA1585" s="13">
        <f t="shared" si="1946"/>
        <v>1.7709360276978944E-5</v>
      </c>
      <c r="BB1585" s="13">
        <f t="shared" si="1947"/>
        <v>2.5574165019327115E-6</v>
      </c>
      <c r="BC1585" s="13">
        <f t="shared" si="1948"/>
        <v>2.9545411294657912E-7</v>
      </c>
      <c r="BD1585" s="13">
        <f t="shared" si="1949"/>
        <v>9.2447456677100359E-6</v>
      </c>
      <c r="BE1585" s="13">
        <f t="shared" si="1950"/>
        <v>1.0555223922822018E-5</v>
      </c>
      <c r="BF1585" s="13">
        <f t="shared" si="1951"/>
        <v>6.0257337554485526E-6</v>
      </c>
      <c r="BG1585" s="13">
        <f t="shared" si="1952"/>
        <v>2.2933015637274763E-6</v>
      </c>
      <c r="BH1585" s="13">
        <f t="shared" si="1953"/>
        <v>6.5459647019411767E-7</v>
      </c>
      <c r="BI1585" s="13">
        <f t="shared" si="1954"/>
        <v>1.4947760750457283E-7</v>
      </c>
      <c r="BJ1585" s="14">
        <f t="shared" si="1955"/>
        <v>0.49503844929062502</v>
      </c>
      <c r="BK1585" s="14">
        <f t="shared" si="1956"/>
        <v>0.31863500567607639</v>
      </c>
      <c r="BL1585" s="14">
        <f t="shared" si="1957"/>
        <v>0.18070030165715656</v>
      </c>
      <c r="BM1585" s="14">
        <f t="shared" si="1958"/>
        <v>0.24771641947159051</v>
      </c>
      <c r="BN1585" s="14">
        <f t="shared" si="1959"/>
        <v>0.752094649499784</v>
      </c>
    </row>
    <row r="1586" spans="1:66" x14ac:dyDescent="0.25">
      <c r="A1586" t="s">
        <v>91</v>
      </c>
      <c r="B1586" t="s">
        <v>351</v>
      </c>
      <c r="C1586" t="s">
        <v>108</v>
      </c>
      <c r="D1586" s="11">
        <v>44471</v>
      </c>
      <c r="E1586" s="10">
        <f>VLOOKUP(A1586,home!$A$2:$E$405,3,FALSE)</f>
        <v>1.53296703296703</v>
      </c>
      <c r="F1586" s="10">
        <f>VLOOKUP(B1586,home!$B$2:$E$405,3,FALSE)</f>
        <v>0.65</v>
      </c>
      <c r="G1586" s="10">
        <f>VLOOKUP(C1586,away!$B$2:$E$405,4,FALSE)</f>
        <v>0.75</v>
      </c>
      <c r="H1586" s="10">
        <f>VLOOKUP(A1586,away!$A$2:$E$405,3,FALSE)</f>
        <v>1.2527472527472501</v>
      </c>
      <c r="I1586" s="10">
        <f>VLOOKUP(C1586,away!$B$2:$E$405,3,FALSE)</f>
        <v>1.1200000000000001</v>
      </c>
      <c r="J1586" s="10">
        <f>VLOOKUP(B1586,home!$B$2:$E$405,4,FALSE)</f>
        <v>0.9</v>
      </c>
      <c r="K1586" s="12">
        <f t="shared" si="1904"/>
        <v>0.74732142857142714</v>
      </c>
      <c r="L1586" s="12">
        <f t="shared" si="1905"/>
        <v>1.2627692307692282</v>
      </c>
      <c r="M1586" s="13">
        <f t="shared" si="1906"/>
        <v>0.13397652789452177</v>
      </c>
      <c r="N1586" s="13">
        <f t="shared" si="1907"/>
        <v>0.10012353022117368</v>
      </c>
      <c r="O1586" s="13">
        <f t="shared" si="1908"/>
        <v>0.16918143707049729</v>
      </c>
      <c r="P1586" s="13">
        <f t="shared" si="1909"/>
        <v>0.12643291323929104</v>
      </c>
      <c r="Q1586" s="13">
        <f t="shared" si="1910"/>
        <v>3.7412229819250978E-2</v>
      </c>
      <c r="R1586" s="13">
        <f t="shared" si="1911"/>
        <v>0.10681855657497226</v>
      </c>
      <c r="S1586" s="13">
        <f t="shared" si="1912"/>
        <v>2.98285113843955E-2</v>
      </c>
      <c r="T1586" s="13">
        <f t="shared" si="1913"/>
        <v>4.7243012670217133E-2</v>
      </c>
      <c r="U1586" s="13">
        <f t="shared" si="1914"/>
        <v>7.9827796297546078E-2</v>
      </c>
      <c r="V1586" s="13">
        <f t="shared" si="1915"/>
        <v>3.1276669222815817E-3</v>
      </c>
      <c r="W1586" s="13">
        <f t="shared" si="1916"/>
        <v>9.3196536781884002E-3</v>
      </c>
      <c r="X1586" s="13">
        <f t="shared" si="1917"/>
        <v>1.1768571906241572E-2</v>
      </c>
      <c r="Y1586" s="13">
        <f t="shared" si="1918"/>
        <v>7.4304952466485111E-3</v>
      </c>
      <c r="Z1586" s="13">
        <f t="shared" si="1919"/>
        <v>4.4962395506018986E-2</v>
      </c>
      <c r="AA1586" s="13">
        <f t="shared" si="1920"/>
        <v>3.3601361641551628E-2</v>
      </c>
      <c r="AB1586" s="13">
        <f t="shared" si="1921"/>
        <v>1.2555508791954755E-2</v>
      </c>
      <c r="AC1586" s="13">
        <f t="shared" si="1922"/>
        <v>1.8447263059837672E-4</v>
      </c>
      <c r="AD1586" s="13">
        <f t="shared" si="1923"/>
        <v>1.7411942251436773E-3</v>
      </c>
      <c r="AE1586" s="13">
        <f t="shared" si="1924"/>
        <v>2.1987264923045034E-3</v>
      </c>
      <c r="AF1586" s="13">
        <f t="shared" si="1925"/>
        <v>1.3882420806796407E-3</v>
      </c>
      <c r="AG1586" s="13">
        <f t="shared" si="1926"/>
        <v>5.843431281137675E-4</v>
      </c>
      <c r="AH1586" s="13">
        <f t="shared" si="1927"/>
        <v>1.4194282396669353E-2</v>
      </c>
      <c r="AI1586" s="13">
        <f t="shared" si="1928"/>
        <v>1.0607691398225202E-2</v>
      </c>
      <c r="AJ1586" s="13">
        <f t="shared" si="1929"/>
        <v>3.9636775447832477E-3</v>
      </c>
      <c r="AK1586" s="13">
        <f t="shared" si="1930"/>
        <v>9.8738038838796821E-4</v>
      </c>
      <c r="AL1586" s="13">
        <f t="shared" si="1931"/>
        <v>6.9634323163922017E-6</v>
      </c>
      <c r="AM1586" s="13">
        <f t="shared" si="1932"/>
        <v>2.6024635115093846E-4</v>
      </c>
      <c r="AN1586" s="13">
        <f t="shared" si="1933"/>
        <v>3.2863108465336897E-4</v>
      </c>
      <c r="AO1586" s="13">
        <f t="shared" si="1934"/>
        <v>2.0749261098729595E-4</v>
      </c>
      <c r="AP1586" s="13">
        <f t="shared" si="1935"/>
        <v>8.7338428255575448E-5</v>
      </c>
      <c r="AQ1586" s="13">
        <f t="shared" si="1936"/>
        <v>2.7572069966221615E-5</v>
      </c>
      <c r="AR1586" s="13">
        <f t="shared" si="1937"/>
        <v>3.5848206126726711E-3</v>
      </c>
      <c r="AS1586" s="13">
        <f t="shared" si="1938"/>
        <v>2.6790132614348391E-3</v>
      </c>
      <c r="AT1586" s="13">
        <f t="shared" si="1939"/>
        <v>1.001042008848641E-3</v>
      </c>
      <c r="AU1586" s="13">
        <f t="shared" si="1940"/>
        <v>2.4936671470425931E-4</v>
      </c>
      <c r="AV1586" s="13">
        <f t="shared" si="1941"/>
        <v>4.6589272367737634E-5</v>
      </c>
      <c r="AW1586" s="13">
        <f t="shared" si="1942"/>
        <v>1.8253757823228237E-7</v>
      </c>
      <c r="AX1586" s="13">
        <f t="shared" si="1943"/>
        <v>3.2414612487103419E-5</v>
      </c>
      <c r="AY1586" s="13">
        <f t="shared" si="1944"/>
        <v>4.0932175276022206E-5</v>
      </c>
      <c r="AZ1586" s="13">
        <f t="shared" si="1945"/>
        <v>2.5843945743506895E-5</v>
      </c>
      <c r="BA1586" s="13">
        <f t="shared" si="1946"/>
        <v>1.0878313162189955E-5</v>
      </c>
      <c r="BB1586" s="13">
        <f t="shared" si="1947"/>
        <v>3.4341997859713452E-6</v>
      </c>
      <c r="BC1586" s="13">
        <f t="shared" si="1948"/>
        <v>8.6732036440777681E-7</v>
      </c>
      <c r="BD1586" s="13">
        <f t="shared" si="1949"/>
        <v>7.5446686125172323E-4</v>
      </c>
      <c r="BE1586" s="13">
        <f t="shared" si="1950"/>
        <v>5.6382925256043856E-4</v>
      </c>
      <c r="BF1586" s="13">
        <f t="shared" si="1951"/>
        <v>2.1068084124691339E-4</v>
      </c>
      <c r="BG1586" s="13">
        <f t="shared" si="1952"/>
        <v>5.2482102417757817E-5</v>
      </c>
      <c r="BH1586" s="13">
        <f t="shared" si="1953"/>
        <v>9.8052499383176774E-6</v>
      </c>
      <c r="BI1586" s="13">
        <f t="shared" si="1954"/>
        <v>1.4655346782806934E-6</v>
      </c>
      <c r="BJ1586" s="14">
        <f t="shared" si="1955"/>
        <v>0.22023565057979444</v>
      </c>
      <c r="BK1586" s="14">
        <f t="shared" si="1956"/>
        <v>0.29359798767868067</v>
      </c>
      <c r="BL1586" s="14">
        <f t="shared" si="1957"/>
        <v>0.44089125381670952</v>
      </c>
      <c r="BM1586" s="14">
        <f t="shared" si="1958"/>
        <v>0.32570134312379884</v>
      </c>
      <c r="BN1586" s="14">
        <f t="shared" si="1959"/>
        <v>0.67394519481970705</v>
      </c>
    </row>
    <row r="1587" spans="1:66" x14ac:dyDescent="0.25">
      <c r="A1587" t="s">
        <v>91</v>
      </c>
      <c r="B1587" t="s">
        <v>118</v>
      </c>
      <c r="C1587" t="s">
        <v>84</v>
      </c>
      <c r="D1587" s="11">
        <v>44471</v>
      </c>
      <c r="E1587" s="10">
        <f>VLOOKUP(A1587,home!$A$2:$E$405,3,FALSE)</f>
        <v>1.53296703296703</v>
      </c>
      <c r="F1587" s="10">
        <f>VLOOKUP(B1587,home!$B$2:$E$405,3,FALSE)</f>
        <v>0.9</v>
      </c>
      <c r="G1587" s="10">
        <f>VLOOKUP(C1587,away!$B$2:$E$405,4,FALSE)</f>
        <v>0.22</v>
      </c>
      <c r="H1587" s="10">
        <f>VLOOKUP(A1587,away!$A$2:$E$405,3,FALSE)</f>
        <v>1.2527472527472501</v>
      </c>
      <c r="I1587" s="10">
        <f>VLOOKUP(C1587,away!$B$2:$E$405,3,FALSE)</f>
        <v>0.98</v>
      </c>
      <c r="J1587" s="10">
        <f>VLOOKUP(B1587,home!$B$2:$E$405,4,FALSE)</f>
        <v>1</v>
      </c>
      <c r="K1587" s="12">
        <f t="shared" si="1904"/>
        <v>0.30352747252747192</v>
      </c>
      <c r="L1587" s="12">
        <f t="shared" si="1905"/>
        <v>1.227692307692305</v>
      </c>
      <c r="M1587" s="13">
        <f t="shared" si="1906"/>
        <v>0.21627170241445029</v>
      </c>
      <c r="N1587" s="13">
        <f t="shared" si="1907"/>
        <v>6.5644403213071634E-2</v>
      </c>
      <c r="O1587" s="13">
        <f t="shared" si="1908"/>
        <v>0.26551510542573992</v>
      </c>
      <c r="P1587" s="13">
        <f t="shared" si="1909"/>
        <v>8.0591128867740072E-2</v>
      </c>
      <c r="Q1587" s="13">
        <f t="shared" si="1910"/>
        <v>9.9624398964189426E-3</v>
      </c>
      <c r="R1587" s="13">
        <f t="shared" si="1911"/>
        <v>0.16298542625364618</v>
      </c>
      <c r="S1587" s="13">
        <f t="shared" si="1912"/>
        <v>7.5078361843776819E-3</v>
      </c>
      <c r="T1587" s="13">
        <f t="shared" si="1913"/>
        <v>1.2230810826680458E-2</v>
      </c>
      <c r="U1587" s="13">
        <f t="shared" si="1914"/>
        <v>4.9470554489581882E-2</v>
      </c>
      <c r="V1587" s="13">
        <f t="shared" si="1915"/>
        <v>3.1085640408088413E-4</v>
      </c>
      <c r="W1587" s="13">
        <f t="shared" si="1916"/>
        <v>1.007958067322297E-3</v>
      </c>
      <c r="X1587" s="13">
        <f t="shared" si="1917"/>
        <v>1.2374623657279865E-3</v>
      </c>
      <c r="Y1587" s="13">
        <f t="shared" si="1918"/>
        <v>7.5961151373148551E-4</v>
      </c>
      <c r="Z1587" s="13">
        <f t="shared" si="1919"/>
        <v>6.6698651359184277E-2</v>
      </c>
      <c r="AA1587" s="13">
        <f t="shared" si="1920"/>
        <v>2.024487306804423E-2</v>
      </c>
      <c r="AB1587" s="13">
        <f t="shared" si="1921"/>
        <v>3.0724375769914749E-3</v>
      </c>
      <c r="AC1587" s="13">
        <f t="shared" si="1922"/>
        <v>7.2398134617711525E-6</v>
      </c>
      <c r="AD1587" s="13">
        <f t="shared" si="1923"/>
        <v>7.6485741147003046E-5</v>
      </c>
      <c r="AE1587" s="13">
        <f t="shared" si="1924"/>
        <v>9.3900956054320447E-5</v>
      </c>
      <c r="AF1587" s="13">
        <f t="shared" si="1925"/>
        <v>5.7640740716421207E-5</v>
      </c>
      <c r="AG1587" s="13">
        <f t="shared" si="1926"/>
        <v>2.3588364662412312E-5</v>
      </c>
      <c r="AH1587" s="13">
        <f t="shared" si="1927"/>
        <v>2.0471355301780372E-2</v>
      </c>
      <c r="AI1587" s="13">
        <f t="shared" si="1928"/>
        <v>6.2136187339612578E-3</v>
      </c>
      <c r="AJ1587" s="13">
        <f t="shared" si="1929"/>
        <v>9.4300199478430501E-4</v>
      </c>
      <c r="AK1587" s="13">
        <f t="shared" si="1930"/>
        <v>9.5409004021748125E-5</v>
      </c>
      <c r="AL1587" s="13">
        <f t="shared" si="1931"/>
        <v>1.07913283737487E-7</v>
      </c>
      <c r="AM1587" s="13">
        <f t="shared" si="1932"/>
        <v>4.6431047389480582E-6</v>
      </c>
      <c r="AN1587" s="13">
        <f t="shared" si="1933"/>
        <v>5.7003039718162183E-6</v>
      </c>
      <c r="AO1587" s="13">
        <f t="shared" si="1934"/>
        <v>3.4991096688533332E-6</v>
      </c>
      <c r="AP1587" s="13">
        <f t="shared" si="1935"/>
        <v>1.4319433414076683E-6</v>
      </c>
      <c r="AQ1587" s="13">
        <f t="shared" si="1936"/>
        <v>4.3949645632435284E-7</v>
      </c>
      <c r="AR1587" s="13">
        <f t="shared" si="1937"/>
        <v>5.0265050864063679E-3</v>
      </c>
      <c r="AS1587" s="13">
        <f t="shared" si="1938"/>
        <v>1.5256823845234066E-3</v>
      </c>
      <c r="AT1587" s="13">
        <f t="shared" si="1939"/>
        <v>2.3154325902703801E-4</v>
      </c>
      <c r="AU1587" s="13">
        <f t="shared" si="1940"/>
        <v>2.3426580064416868E-5</v>
      </c>
      <c r="AV1587" s="13">
        <f t="shared" si="1941"/>
        <v>1.7776526592287277E-6</v>
      </c>
      <c r="AW1587" s="13">
        <f t="shared" si="1942"/>
        <v>1.1170174239082669E-9</v>
      </c>
      <c r="AX1587" s="13">
        <f t="shared" si="1943"/>
        <v>2.3488497434887189E-7</v>
      </c>
      <c r="AY1587" s="13">
        <f t="shared" si="1944"/>
        <v>2.8836647620061436E-7</v>
      </c>
      <c r="AZ1587" s="13">
        <f t="shared" si="1945"/>
        <v>1.7701265231391523E-7</v>
      </c>
      <c r="BA1587" s="13">
        <f t="shared" si="1946"/>
        <v>7.2439023870002067E-8</v>
      </c>
      <c r="BB1587" s="13">
        <f t="shared" si="1947"/>
        <v>2.2233208095485212E-8</v>
      </c>
      <c r="BC1587" s="13">
        <f t="shared" si="1948"/>
        <v>5.4591077108298943E-9</v>
      </c>
      <c r="BD1587" s="13">
        <f t="shared" si="1949"/>
        <v>1.0285002715262226E-3</v>
      </c>
      <c r="BE1587" s="13">
        <f t="shared" si="1950"/>
        <v>3.1217808791017293E-4</v>
      </c>
      <c r="BF1587" s="13">
        <f t="shared" si="1951"/>
        <v>4.7377313000916856E-5</v>
      </c>
      <c r="BG1587" s="13">
        <f t="shared" si="1952"/>
        <v>4.793438690103743E-6</v>
      </c>
      <c r="BH1587" s="13">
        <f t="shared" si="1953"/>
        <v>3.6373508258064617E-7</v>
      </c>
      <c r="BI1587" s="13">
        <f t="shared" si="1954"/>
        <v>2.2080718057054959E-8</v>
      </c>
      <c r="BJ1587" s="14">
        <f t="shared" si="1955"/>
        <v>9.1110816039152845E-2</v>
      </c>
      <c r="BK1587" s="14">
        <f t="shared" si="1956"/>
        <v>0.30468915996387069</v>
      </c>
      <c r="BL1587" s="14">
        <f t="shared" si="1957"/>
        <v>0.53721395173815967</v>
      </c>
      <c r="BM1587" s="14">
        <f t="shared" si="1958"/>
        <v>0.19874208577984184</v>
      </c>
      <c r="BN1587" s="14">
        <f t="shared" si="1959"/>
        <v>0.80097020607106706</v>
      </c>
    </row>
    <row r="1588" spans="1:66" x14ac:dyDescent="0.25">
      <c r="A1588" t="s">
        <v>91</v>
      </c>
      <c r="B1588" t="s">
        <v>117</v>
      </c>
      <c r="C1588" t="s">
        <v>371</v>
      </c>
      <c r="D1588" s="11">
        <v>44471</v>
      </c>
      <c r="E1588" s="10">
        <f>VLOOKUP(A1588,home!$A$2:$E$405,3,FALSE)</f>
        <v>1.53296703296703</v>
      </c>
      <c r="F1588" s="10">
        <f>VLOOKUP(B1588,home!$B$2:$E$405,3,FALSE)</f>
        <v>0.84</v>
      </c>
      <c r="G1588" s="10">
        <f>VLOOKUP(C1588,away!$B$2:$E$405,4,FALSE)</f>
        <v>0.98</v>
      </c>
      <c r="H1588" s="10">
        <f>VLOOKUP(A1588,away!$A$2:$E$405,3,FALSE)</f>
        <v>1.2527472527472501</v>
      </c>
      <c r="I1588" s="10">
        <f>VLOOKUP(C1588,away!$B$2:$E$405,3,FALSE)</f>
        <v>0.33</v>
      </c>
      <c r="J1588" s="10">
        <f>VLOOKUP(B1588,home!$B$2:$E$405,4,FALSE)</f>
        <v>1.48</v>
      </c>
      <c r="K1588" s="12">
        <f t="shared" si="1904"/>
        <v>1.261938461538459</v>
      </c>
      <c r="L1588" s="12">
        <f t="shared" si="1905"/>
        <v>0.61184175824175691</v>
      </c>
      <c r="M1588" s="13">
        <f t="shared" si="1906"/>
        <v>0.15354214033214286</v>
      </c>
      <c r="N1588" s="13">
        <f t="shared" si="1907"/>
        <v>0.19376073235206651</v>
      </c>
      <c r="O1588" s="13">
        <f t="shared" si="1908"/>
        <v>9.3943493105020856E-2</v>
      </c>
      <c r="P1588" s="13">
        <f t="shared" si="1909"/>
        <v>0.11855090716049885</v>
      </c>
      <c r="Q1588" s="13">
        <f t="shared" si="1910"/>
        <v>0.12225706024546598</v>
      </c>
      <c r="R1588" s="13">
        <f t="shared" si="1911"/>
        <v>2.8739275998374159E-2</v>
      </c>
      <c r="S1588" s="13">
        <f t="shared" si="1912"/>
        <v>2.2883485859606475E-2</v>
      </c>
      <c r="T1588" s="13">
        <f t="shared" si="1913"/>
        <v>7.4801974698054302E-2</v>
      </c>
      <c r="U1588" s="13">
        <f t="shared" si="1914"/>
        <v>3.6267197739117442E-2</v>
      </c>
      <c r="V1588" s="13">
        <f t="shared" si="1915"/>
        <v>1.9631657267816099E-3</v>
      </c>
      <c r="W1588" s="13">
        <f t="shared" si="1916"/>
        <v>5.1426962172792696E-2</v>
      </c>
      <c r="X1588" s="13">
        <f t="shared" si="1917"/>
        <v>3.1465162956833805E-2</v>
      </c>
      <c r="Y1588" s="13">
        <f t="shared" si="1918"/>
        <v>9.625850313436296E-3</v>
      </c>
      <c r="Z1588" s="13">
        <f t="shared" si="1919"/>
        <v>5.8612963858134561E-3</v>
      </c>
      <c r="AA1588" s="13">
        <f t="shared" si="1920"/>
        <v>7.3965953437343628E-3</v>
      </c>
      <c r="AB1588" s="13">
        <f t="shared" si="1921"/>
        <v>4.6670240743473361E-3</v>
      </c>
      <c r="AC1588" s="13">
        <f t="shared" si="1922"/>
        <v>9.4735831688008671E-5</v>
      </c>
      <c r="AD1588" s="13">
        <f t="shared" si="1923"/>
        <v>1.6224415381482636E-2</v>
      </c>
      <c r="AE1588" s="13">
        <f t="shared" si="1924"/>
        <v>9.9267748334509413E-3</v>
      </c>
      <c r="AF1588" s="13">
        <f t="shared" si="1925"/>
        <v>3.0368076838843232E-3</v>
      </c>
      <c r="AG1588" s="13">
        <f t="shared" si="1926"/>
        <v>6.193485842499539E-4</v>
      </c>
      <c r="AH1588" s="13">
        <f t="shared" si="1927"/>
        <v>8.9654647156804006E-4</v>
      </c>
      <c r="AI1588" s="13">
        <f t="shared" si="1928"/>
        <v>1.1313864750283063E-3</v>
      </c>
      <c r="AJ1588" s="13">
        <f t="shared" si="1929"/>
        <v>7.1387005385132056E-4</v>
      </c>
      <c r="AK1588" s="13">
        <f t="shared" si="1930"/>
        <v>3.0028669249850421E-4</v>
      </c>
      <c r="AL1588" s="13">
        <f t="shared" si="1931"/>
        <v>2.9258466145965635E-6</v>
      </c>
      <c r="AM1588" s="13">
        <f t="shared" si="1932"/>
        <v>4.0948427571738215E-3</v>
      </c>
      <c r="AN1588" s="13">
        <f t="shared" si="1933"/>
        <v>2.5053957922727545E-3</v>
      </c>
      <c r="AO1588" s="13">
        <f t="shared" si="1934"/>
        <v>7.664528833178307E-4</v>
      </c>
      <c r="AP1588" s="13">
        <f t="shared" si="1935"/>
        <v>1.563159599128819E-4</v>
      </c>
      <c r="AQ1588" s="13">
        <f t="shared" si="1936"/>
        <v>2.391015793858641E-5</v>
      </c>
      <c r="AR1588" s="13">
        <f t="shared" si="1937"/>
        <v>1.0970891390192664E-4</v>
      </c>
      <c r="AS1588" s="13">
        <f t="shared" si="1938"/>
        <v>1.3844589802645255E-4</v>
      </c>
      <c r="AT1588" s="13">
        <f t="shared" si="1939"/>
        <v>8.7355101780905962E-5</v>
      </c>
      <c r="AU1588" s="13">
        <f t="shared" si="1940"/>
        <v>3.6745587582977338E-5</v>
      </c>
      <c r="AV1588" s="13">
        <f t="shared" si="1941"/>
        <v>1.1592667565697281E-5</v>
      </c>
      <c r="AW1588" s="13">
        <f t="shared" si="1942"/>
        <v>6.2751822764632134E-8</v>
      </c>
      <c r="AX1588" s="13">
        <f t="shared" si="1943"/>
        <v>8.6123992820497162E-4</v>
      </c>
      <c r="AY1588" s="13">
        <f t="shared" si="1944"/>
        <v>5.2694255194093433E-4</v>
      </c>
      <c r="AZ1588" s="13">
        <f t="shared" si="1945"/>
        <v>1.6120272873596978E-4</v>
      </c>
      <c r="BA1588" s="13">
        <f t="shared" si="1946"/>
        <v>3.2876853661061573E-5</v>
      </c>
      <c r="BB1588" s="13">
        <f t="shared" si="1947"/>
        <v>5.0288579873602147E-6</v>
      </c>
      <c r="BC1588" s="13">
        <f t="shared" si="1948"/>
        <v>6.1537306258691556E-7</v>
      </c>
      <c r="BD1588" s="13">
        <f t="shared" si="1949"/>
        <v>1.1187415796091378E-5</v>
      </c>
      <c r="BE1588" s="13">
        <f t="shared" si="1950"/>
        <v>1.4117830278310606E-5</v>
      </c>
      <c r="BF1588" s="13">
        <f t="shared" si="1951"/>
        <v>8.9079165108361823E-6</v>
      </c>
      <c r="BG1588" s="13">
        <f t="shared" si="1952"/>
        <v>3.747080819065884E-6</v>
      </c>
      <c r="BH1588" s="13">
        <f t="shared" si="1953"/>
        <v>1.1821463510180676E-6</v>
      </c>
      <c r="BI1588" s="13">
        <f t="shared" si="1954"/>
        <v>2.9835918950340868E-7</v>
      </c>
      <c r="BJ1588" s="14">
        <f t="shared" si="1955"/>
        <v>0.52227991306592614</v>
      </c>
      <c r="BK1588" s="14">
        <f t="shared" si="1956"/>
        <v>0.29756430330927336</v>
      </c>
      <c r="BL1588" s="14">
        <f t="shared" si="1957"/>
        <v>0.1744789648713431</v>
      </c>
      <c r="BM1588" s="14">
        <f t="shared" si="1958"/>
        <v>0.28886398863866869</v>
      </c>
      <c r="BN1588" s="14">
        <f t="shared" si="1959"/>
        <v>0.71079360919356915</v>
      </c>
    </row>
    <row r="1589" spans="1:66" x14ac:dyDescent="0.25">
      <c r="A1589" t="s">
        <v>91</v>
      </c>
      <c r="B1589" t="s">
        <v>101</v>
      </c>
      <c r="C1589" t="s">
        <v>93</v>
      </c>
      <c r="D1589" s="11">
        <v>44471</v>
      </c>
      <c r="E1589" s="10">
        <f>VLOOKUP(A1589,home!$A$2:$E$405,3,FALSE)</f>
        <v>1.53296703296703</v>
      </c>
      <c r="F1589" s="10">
        <f>VLOOKUP(B1589,home!$B$2:$E$405,3,FALSE)</f>
        <v>1.03</v>
      </c>
      <c r="G1589" s="10">
        <f>VLOOKUP(C1589,away!$B$2:$E$405,4,FALSE)</f>
        <v>1.3</v>
      </c>
      <c r="H1589" s="10">
        <f>VLOOKUP(A1589,away!$A$2:$E$405,3,FALSE)</f>
        <v>1.2527472527472501</v>
      </c>
      <c r="I1589" s="10">
        <f>VLOOKUP(C1589,away!$B$2:$E$405,3,FALSE)</f>
        <v>1.03</v>
      </c>
      <c r="J1589" s="10">
        <f>VLOOKUP(B1589,home!$B$2:$E$405,4,FALSE)</f>
        <v>0.91</v>
      </c>
      <c r="K1589" s="12">
        <f t="shared" si="1904"/>
        <v>2.0526428571428532</v>
      </c>
      <c r="L1589" s="12">
        <f t="shared" si="1905"/>
        <v>1.1741999999999975</v>
      </c>
      <c r="M1589" s="13">
        <f t="shared" si="1906"/>
        <v>3.9682584816475151E-2</v>
      </c>
      <c r="N1589" s="13">
        <f t="shared" si="1907"/>
        <v>8.1454174276503144E-2</v>
      </c>
      <c r="O1589" s="13">
        <f t="shared" si="1908"/>
        <v>4.6595291091505023E-2</v>
      </c>
      <c r="P1589" s="13">
        <f t="shared" si="1909"/>
        <v>9.5643491435469782E-2</v>
      </c>
      <c r="Q1589" s="13">
        <f t="shared" si="1910"/>
        <v>8.359816450656668E-2</v>
      </c>
      <c r="R1589" s="13">
        <f t="shared" si="1911"/>
        <v>2.735609539982255E-2</v>
      </c>
      <c r="S1589" s="13">
        <f t="shared" si="1912"/>
        <v>5.7630302412715557E-2</v>
      </c>
      <c r="T1589" s="13">
        <f t="shared" si="1913"/>
        <v>9.8160964763610387E-2</v>
      </c>
      <c r="U1589" s="13">
        <f t="shared" si="1914"/>
        <v>5.6152293821764211E-2</v>
      </c>
      <c r="V1589" s="13">
        <f t="shared" si="1915"/>
        <v>1.5433479784998705E-2</v>
      </c>
      <c r="W1589" s="13">
        <f t="shared" si="1916"/>
        <v>5.7199058414885762E-2</v>
      </c>
      <c r="X1589" s="13">
        <f t="shared" si="1917"/>
        <v>6.7163134390758716E-2</v>
      </c>
      <c r="Y1589" s="13">
        <f t="shared" si="1918"/>
        <v>3.9431476200814372E-2</v>
      </c>
      <c r="Z1589" s="13">
        <f t="shared" si="1919"/>
        <v>1.0707175739490517E-2</v>
      </c>
      <c r="AA1589" s="13">
        <f t="shared" si="1920"/>
        <v>2.1978007801838454E-2</v>
      </c>
      <c r="AB1589" s="13">
        <f t="shared" si="1921"/>
        <v>2.2556500364336811E-2</v>
      </c>
      <c r="AC1589" s="13">
        <f t="shared" si="1922"/>
        <v>2.3248735850732363E-3</v>
      </c>
      <c r="AD1589" s="13">
        <f t="shared" si="1923"/>
        <v>2.9352309672653027E-2</v>
      </c>
      <c r="AE1589" s="13">
        <f t="shared" si="1924"/>
        <v>3.4465482017629112E-2</v>
      </c>
      <c r="AF1589" s="13">
        <f t="shared" si="1925"/>
        <v>2.0234684492550014E-2</v>
      </c>
      <c r="AG1589" s="13">
        <f t="shared" si="1926"/>
        <v>7.9198555103840544E-3</v>
      </c>
      <c r="AH1589" s="13">
        <f t="shared" si="1927"/>
        <v>3.1430914383274375E-3</v>
      </c>
      <c r="AI1589" s="13">
        <f t="shared" si="1928"/>
        <v>6.45164419022967E-3</v>
      </c>
      <c r="AJ1589" s="13">
        <f t="shared" si="1929"/>
        <v>6.6214606819510625E-3</v>
      </c>
      <c r="AK1589" s="13">
        <f t="shared" si="1930"/>
        <v>4.5304979908863639E-3</v>
      </c>
      <c r="AL1589" s="13">
        <f t="shared" si="1931"/>
        <v>2.2413764410848981E-4</v>
      </c>
      <c r="AM1589" s="13">
        <f t="shared" si="1932"/>
        <v>1.2049961758043262E-2</v>
      </c>
      <c r="AN1589" s="13">
        <f t="shared" si="1933"/>
        <v>1.4149065096294367E-2</v>
      </c>
      <c r="AO1589" s="13">
        <f t="shared" si="1934"/>
        <v>8.3069161180344079E-3</v>
      </c>
      <c r="AP1589" s="13">
        <f t="shared" si="1935"/>
        <v>3.2513269685986589E-3</v>
      </c>
      <c r="AQ1589" s="13">
        <f t="shared" si="1936"/>
        <v>9.5442703163213505E-4</v>
      </c>
      <c r="AR1589" s="13">
        <f t="shared" si="1937"/>
        <v>7.3812359337681278E-4</v>
      </c>
      <c r="AS1589" s="13">
        <f t="shared" si="1938"/>
        <v>1.5151041216335303E-3</v>
      </c>
      <c r="AT1589" s="13">
        <f t="shared" si="1939"/>
        <v>1.5549838265493819E-3</v>
      </c>
      <c r="AU1589" s="13">
        <f t="shared" si="1940"/>
        <v>1.06394214817975E-3</v>
      </c>
      <c r="AV1589" s="13">
        <f t="shared" si="1941"/>
        <v>5.4597331271859684E-4</v>
      </c>
      <c r="AW1589" s="13">
        <f t="shared" si="1942"/>
        <v>1.5006097723696707E-5</v>
      </c>
      <c r="AX1589" s="13">
        <f t="shared" si="1943"/>
        <v>4.1223779885820062E-3</v>
      </c>
      <c r="AY1589" s="13">
        <f t="shared" si="1944"/>
        <v>4.8404962341929815E-3</v>
      </c>
      <c r="AZ1589" s="13">
        <f t="shared" si="1945"/>
        <v>2.8418553390946945E-3</v>
      </c>
      <c r="BA1589" s="13">
        <f t="shared" si="1946"/>
        <v>1.1123021797216604E-3</v>
      </c>
      <c r="BB1589" s="13">
        <f t="shared" si="1947"/>
        <v>3.26516304857293E-4</v>
      </c>
      <c r="BC1589" s="13">
        <f t="shared" si="1948"/>
        <v>7.6679089032686418E-5</v>
      </c>
      <c r="BD1589" s="13">
        <f t="shared" si="1949"/>
        <v>1.4445078722384204E-4</v>
      </c>
      <c r="BE1589" s="13">
        <f t="shared" si="1950"/>
        <v>2.9650587660368143E-4</v>
      </c>
      <c r="BF1589" s="13">
        <f t="shared" si="1951"/>
        <v>3.0431033485571354E-4</v>
      </c>
      <c r="BG1589" s="13">
        <f t="shared" si="1952"/>
        <v>2.0821347839877671E-4</v>
      </c>
      <c r="BH1589" s="13">
        <f t="shared" si="1953"/>
        <v>1.0684697729902923E-4</v>
      </c>
      <c r="BI1589" s="13">
        <f t="shared" si="1954"/>
        <v>4.3863736952031385E-5</v>
      </c>
      <c r="BJ1589" s="14">
        <f t="shared" si="1955"/>
        <v>0.5710112283544394</v>
      </c>
      <c r="BK1589" s="14">
        <f t="shared" si="1956"/>
        <v>0.2157793659130339</v>
      </c>
      <c r="BL1589" s="14">
        <f t="shared" si="1957"/>
        <v>0.20190720097445275</v>
      </c>
      <c r="BM1589" s="14">
        <f t="shared" si="1958"/>
        <v>0.62024967931860464</v>
      </c>
      <c r="BN1589" s="14">
        <f t="shared" si="1959"/>
        <v>0.37432980152634232</v>
      </c>
    </row>
    <row r="1590" spans="1:66" x14ac:dyDescent="0.25">
      <c r="A1590" t="s">
        <v>91</v>
      </c>
      <c r="B1590" t="s">
        <v>95</v>
      </c>
      <c r="C1590" t="s">
        <v>111</v>
      </c>
      <c r="D1590" s="11">
        <v>44471</v>
      </c>
      <c r="E1590" s="10">
        <f>VLOOKUP(A1590,home!$A$2:$E$405,3,FALSE)</f>
        <v>1.53296703296703</v>
      </c>
      <c r="F1590" s="10">
        <f>VLOOKUP(B1590,home!$B$2:$E$405,3,FALSE)</f>
        <v>0.56999999999999995</v>
      </c>
      <c r="G1590" s="10">
        <f>VLOOKUP(C1590,away!$B$2:$E$405,4,FALSE)</f>
        <v>0.33</v>
      </c>
      <c r="H1590" s="10">
        <f>VLOOKUP(A1590,away!$A$2:$E$405,3,FALSE)</f>
        <v>1.2527472527472501</v>
      </c>
      <c r="I1590" s="10">
        <f>VLOOKUP(C1590,away!$B$2:$E$405,3,FALSE)</f>
        <v>1.63</v>
      </c>
      <c r="J1590" s="10">
        <f>VLOOKUP(B1590,home!$B$2:$E$405,4,FALSE)</f>
        <v>1.1000000000000001</v>
      </c>
      <c r="K1590" s="12">
        <f t="shared" si="1904"/>
        <v>0.28835109890109833</v>
      </c>
      <c r="L1590" s="12">
        <f t="shared" si="1905"/>
        <v>2.2461758241758196</v>
      </c>
      <c r="M1590" s="13">
        <f t="shared" si="1906"/>
        <v>7.9299225025855069E-2</v>
      </c>
      <c r="N1590" s="13">
        <f t="shared" si="1907"/>
        <v>2.2866018678210788E-2</v>
      </c>
      <c r="O1590" s="13">
        <f t="shared" si="1908"/>
        <v>0.17812000212895379</v>
      </c>
      <c r="P1590" s="13">
        <f t="shared" si="1909"/>
        <v>5.1361098350149799E-2</v>
      </c>
      <c r="Q1590" s="13">
        <f t="shared" si="1910"/>
        <v>3.2967208066775598E-3</v>
      </c>
      <c r="R1590" s="13">
        <f t="shared" si="1911"/>
        <v>0.20004442129210079</v>
      </c>
      <c r="S1590" s="13">
        <f t="shared" si="1912"/>
        <v>8.3164823580358684E-3</v>
      </c>
      <c r="T1590" s="13">
        <f t="shared" si="1913"/>
        <v>7.405014575016541E-3</v>
      </c>
      <c r="U1590" s="13">
        <f t="shared" si="1914"/>
        <v>5.7683028708611542E-2</v>
      </c>
      <c r="V1590" s="13">
        <f t="shared" si="1915"/>
        <v>5.9849774793455264E-4</v>
      </c>
      <c r="W1590" s="13">
        <f t="shared" si="1916"/>
        <v>3.1687102245853008E-4</v>
      </c>
      <c r="X1590" s="13">
        <f t="shared" si="1917"/>
        <v>7.1174803002822351E-4</v>
      </c>
      <c r="Y1590" s="13">
        <f t="shared" si="1918"/>
        <v>7.9935560897708053E-4</v>
      </c>
      <c r="Z1590" s="13">
        <f t="shared" si="1919"/>
        <v>0.14977831428918645</v>
      </c>
      <c r="AA1590" s="13">
        <f t="shared" si="1920"/>
        <v>4.3188741516840989E-2</v>
      </c>
      <c r="AB1590" s="13">
        <f t="shared" si="1921"/>
        <v>6.2267605382682932E-3</v>
      </c>
      <c r="AC1590" s="13">
        <f t="shared" si="1922"/>
        <v>2.4227460675047009E-5</v>
      </c>
      <c r="AD1590" s="13">
        <f t="shared" si="1923"/>
        <v>2.284252688395793E-5</v>
      </c>
      <c r="AE1590" s="13">
        <f t="shared" si="1924"/>
        <v>5.1308331649832519E-5</v>
      </c>
      <c r="AF1590" s="13">
        <f t="shared" si="1925"/>
        <v>5.7623767065324433E-5</v>
      </c>
      <c r="AG1590" s="13">
        <f t="shared" si="1926"/>
        <v>4.3144370826690182E-5</v>
      </c>
      <c r="AH1590" s="13">
        <f t="shared" si="1927"/>
        <v>8.4107107135544604E-2</v>
      </c>
      <c r="AI1590" s="13">
        <f t="shared" si="1928"/>
        <v>2.4252376767926697E-2</v>
      </c>
      <c r="AJ1590" s="13">
        <f t="shared" si="1929"/>
        <v>3.4965997459975645E-3</v>
      </c>
      <c r="AK1590" s="13">
        <f t="shared" si="1930"/>
        <v>3.3608279305856654E-4</v>
      </c>
      <c r="AL1590" s="13">
        <f t="shared" si="1931"/>
        <v>6.2767271185803511E-7</v>
      </c>
      <c r="AM1590" s="13">
        <f t="shared" si="1932"/>
        <v>1.3173335457334303E-6</v>
      </c>
      <c r="AN1590" s="13">
        <f t="shared" si="1933"/>
        <v>2.9589627628022425E-6</v>
      </c>
      <c r="AO1590" s="13">
        <f t="shared" si="1934"/>
        <v>3.3231753112214442E-6</v>
      </c>
      <c r="AP1590" s="13">
        <f t="shared" si="1935"/>
        <v>2.4881453478545209E-6</v>
      </c>
      <c r="AQ1590" s="13">
        <f t="shared" si="1936"/>
        <v>1.3972029818465902E-6</v>
      </c>
      <c r="AR1590" s="13">
        <f t="shared" si="1937"/>
        <v>3.7783870137845142E-2</v>
      </c>
      <c r="AS1590" s="13">
        <f t="shared" si="1938"/>
        <v>1.0895020474984042E-2</v>
      </c>
      <c r="AT1590" s="13">
        <f t="shared" si="1939"/>
        <v>1.5707955632558073E-3</v>
      </c>
      <c r="AU1590" s="13">
        <f t="shared" si="1940"/>
        <v>1.5098020893792731E-4</v>
      </c>
      <c r="AV1590" s="13">
        <f t="shared" si="1941"/>
        <v>1.0883827289892188E-5</v>
      </c>
      <c r="AW1590" s="13">
        <f t="shared" si="1942"/>
        <v>1.1292656207104866E-8</v>
      </c>
      <c r="AX1590" s="13">
        <f t="shared" si="1943"/>
        <v>6.3309095921919172E-8</v>
      </c>
      <c r="AY1590" s="13">
        <f t="shared" si="1944"/>
        <v>1.4220336071024285E-7</v>
      </c>
      <c r="AZ1590" s="13">
        <f t="shared" si="1945"/>
        <v>1.5970687547195054E-7</v>
      </c>
      <c r="BA1590" s="13">
        <f t="shared" si="1946"/>
        <v>1.1957657421325116E-7</v>
      </c>
      <c r="BB1590" s="13">
        <f t="shared" si="1947"/>
        <v>6.7147502533892642E-8</v>
      </c>
      <c r="BC1590" s="13">
        <f t="shared" si="1948"/>
        <v>3.016501936908283E-8</v>
      </c>
      <c r="BD1590" s="13">
        <f t="shared" si="1949"/>
        <v>1.414486927457108E-2</v>
      </c>
      <c r="BE1590" s="13">
        <f t="shared" si="1950"/>
        <v>4.0786885991349522E-3</v>
      </c>
      <c r="BF1590" s="13">
        <f t="shared" si="1951"/>
        <v>5.8804716981797236E-4</v>
      </c>
      <c r="BG1590" s="13">
        <f t="shared" si="1952"/>
        <v>5.6521349207564405E-5</v>
      </c>
      <c r="BH1590" s="13">
        <f t="shared" si="1953"/>
        <v>4.0744982888434782E-6</v>
      </c>
      <c r="BI1590" s="13">
        <f t="shared" si="1954"/>
        <v>2.3497721181173234E-7</v>
      </c>
      <c r="BJ1590" s="14">
        <f t="shared" si="1955"/>
        <v>3.5582714646172214E-2</v>
      </c>
      <c r="BK1590" s="14">
        <f t="shared" si="1956"/>
        <v>0.13960030081872288</v>
      </c>
      <c r="BL1590" s="14">
        <f t="shared" si="1957"/>
        <v>0.66673910670784775</v>
      </c>
      <c r="BM1590" s="14">
        <f t="shared" si="1958"/>
        <v>0.45671281926927709</v>
      </c>
      <c r="BN1590" s="14">
        <f t="shared" si="1959"/>
        <v>0.5349874862819477</v>
      </c>
    </row>
    <row r="1591" spans="1:66" x14ac:dyDescent="0.25">
      <c r="A1591" t="s">
        <v>114</v>
      </c>
      <c r="B1591" t="s">
        <v>356</v>
      </c>
      <c r="C1591" t="s">
        <v>115</v>
      </c>
      <c r="D1591" s="11">
        <v>44471</v>
      </c>
      <c r="E1591" s="10">
        <f>VLOOKUP(A1591,home!$A$2:$E$405,3,FALSE)</f>
        <v>1.3611111111111101</v>
      </c>
      <c r="F1591" s="10">
        <f>VLOOKUP(B1591,home!$B$2:$E$405,3,FALSE)</f>
        <v>0.9</v>
      </c>
      <c r="G1591" s="10">
        <f>VLOOKUP(C1591,away!$B$2:$E$405,4,FALSE)</f>
        <v>0.94</v>
      </c>
      <c r="H1591" s="10">
        <f>VLOOKUP(A1591,away!$A$2:$E$405,3,FALSE)</f>
        <v>1.12777777777778</v>
      </c>
      <c r="I1591" s="10">
        <f>VLOOKUP(C1591,away!$B$2:$E$405,3,FALSE)</f>
        <v>0.94</v>
      </c>
      <c r="J1591" s="10">
        <f>VLOOKUP(B1591,home!$B$2:$E$405,4,FALSE)</f>
        <v>1.08</v>
      </c>
      <c r="K1591" s="12">
        <f t="shared" si="1904"/>
        <v>1.1514999999999991</v>
      </c>
      <c r="L1591" s="12">
        <f t="shared" si="1905"/>
        <v>1.1449200000000024</v>
      </c>
      <c r="M1591" s="13">
        <f t="shared" si="1906"/>
        <v>0.10061841362943151</v>
      </c>
      <c r="N1591" s="13">
        <f t="shared" si="1907"/>
        <v>0.11586210329429029</v>
      </c>
      <c r="O1591" s="13">
        <f t="shared" si="1908"/>
        <v>0.11520003413260896</v>
      </c>
      <c r="P1591" s="13">
        <f t="shared" si="1909"/>
        <v>0.13265283930369912</v>
      </c>
      <c r="Q1591" s="13">
        <f t="shared" si="1910"/>
        <v>6.6707605971687595E-2</v>
      </c>
      <c r="R1591" s="13">
        <f t="shared" si="1911"/>
        <v>6.5947411539553483E-2</v>
      </c>
      <c r="S1591" s="13">
        <f t="shared" si="1912"/>
        <v>4.3721559356273393E-2</v>
      </c>
      <c r="T1591" s="13">
        <f t="shared" si="1913"/>
        <v>7.6374872229104718E-2</v>
      </c>
      <c r="U1591" s="13">
        <f t="shared" si="1914"/>
        <v>7.5938444387795775E-2</v>
      </c>
      <c r="V1591" s="13">
        <f t="shared" si="1915"/>
        <v>6.4046030478355047E-3</v>
      </c>
      <c r="W1591" s="13">
        <f t="shared" si="1916"/>
        <v>2.5604602758799402E-2</v>
      </c>
      <c r="X1591" s="13">
        <f t="shared" si="1917"/>
        <v>2.9315221790604671E-2</v>
      </c>
      <c r="Y1591" s="13">
        <f t="shared" si="1918"/>
        <v>1.678179186624959E-2</v>
      </c>
      <c r="Z1591" s="13">
        <f t="shared" si="1919"/>
        <v>2.5168170139955235E-2</v>
      </c>
      <c r="AA1591" s="13">
        <f t="shared" si="1920"/>
        <v>2.8981147916158429E-2</v>
      </c>
      <c r="AB1591" s="13">
        <f t="shared" si="1921"/>
        <v>1.6685895912728208E-2</v>
      </c>
      <c r="AC1591" s="13">
        <f t="shared" si="1922"/>
        <v>5.277294360587064E-4</v>
      </c>
      <c r="AD1591" s="13">
        <f t="shared" si="1923"/>
        <v>7.3709250191893736E-3</v>
      </c>
      <c r="AE1591" s="13">
        <f t="shared" si="1924"/>
        <v>8.4391194729703141E-3</v>
      </c>
      <c r="AF1591" s="13">
        <f t="shared" si="1925"/>
        <v>4.8310583334965976E-3</v>
      </c>
      <c r="AG1591" s="13">
        <f t="shared" si="1926"/>
        <v>1.8437251023956447E-3</v>
      </c>
      <c r="AH1591" s="13">
        <f t="shared" si="1927"/>
        <v>7.2038853391594012E-3</v>
      </c>
      <c r="AI1591" s="13">
        <f t="shared" si="1928"/>
        <v>8.2952739680420429E-3</v>
      </c>
      <c r="AJ1591" s="13">
        <f t="shared" si="1929"/>
        <v>4.7760039871002037E-3</v>
      </c>
      <c r="AK1591" s="13">
        <f t="shared" si="1930"/>
        <v>1.8331895303819602E-3</v>
      </c>
      <c r="AL1591" s="13">
        <f t="shared" si="1931"/>
        <v>2.7829819832043304E-5</v>
      </c>
      <c r="AM1591" s="13">
        <f t="shared" si="1932"/>
        <v>1.6975240319193098E-3</v>
      </c>
      <c r="AN1591" s="13">
        <f t="shared" si="1933"/>
        <v>1.9435292146250602E-3</v>
      </c>
      <c r="AO1591" s="13">
        <f t="shared" si="1934"/>
        <v>1.1125927342042646E-3</v>
      </c>
      <c r="AP1591" s="13">
        <f t="shared" si="1935"/>
        <v>4.2460989108171623E-4</v>
      </c>
      <c r="AQ1591" s="13">
        <f t="shared" si="1936"/>
        <v>1.2153608912431989E-4</v>
      </c>
      <c r="AR1591" s="13">
        <f t="shared" si="1937"/>
        <v>1.6495744805020787E-3</v>
      </c>
      <c r="AS1591" s="13">
        <f t="shared" si="1938"/>
        <v>1.8994850142981421E-3</v>
      </c>
      <c r="AT1591" s="13">
        <f t="shared" si="1939"/>
        <v>1.0936284969821548E-3</v>
      </c>
      <c r="AU1591" s="13">
        <f t="shared" si="1940"/>
        <v>4.1977107142498338E-4</v>
      </c>
      <c r="AV1591" s="13">
        <f t="shared" si="1941"/>
        <v>1.20841597186467E-4</v>
      </c>
      <c r="AW1591" s="13">
        <f t="shared" si="1942"/>
        <v>1.019170813788936E-6</v>
      </c>
      <c r="AX1591" s="13">
        <f t="shared" si="1943"/>
        <v>3.2578315379251432E-4</v>
      </c>
      <c r="AY1591" s="13">
        <f t="shared" si="1944"/>
        <v>3.7299564844012629E-4</v>
      </c>
      <c r="AZ1591" s="13">
        <f t="shared" si="1945"/>
        <v>2.1352508890603518E-4</v>
      </c>
      <c r="BA1591" s="13">
        <f t="shared" si="1946"/>
        <v>8.1489714930099407E-5</v>
      </c>
      <c r="BB1591" s="13">
        <f t="shared" si="1947"/>
        <v>2.3324801104442402E-5</v>
      </c>
      <c r="BC1591" s="13">
        <f t="shared" si="1948"/>
        <v>5.3410062560996467E-6</v>
      </c>
      <c r="BD1591" s="13">
        <f t="shared" si="1949"/>
        <v>3.1477180236940717E-4</v>
      </c>
      <c r="BE1591" s="13">
        <f t="shared" si="1950"/>
        <v>3.6245973042837201E-4</v>
      </c>
      <c r="BF1591" s="13">
        <f t="shared" si="1951"/>
        <v>2.0868618979413511E-4</v>
      </c>
      <c r="BG1591" s="13">
        <f t="shared" si="1952"/>
        <v>8.0100715849315448E-5</v>
      </c>
      <c r="BH1591" s="13">
        <f t="shared" si="1953"/>
        <v>2.3058993575121671E-5</v>
      </c>
      <c r="BI1591" s="13">
        <f t="shared" si="1954"/>
        <v>5.3104862203505113E-6</v>
      </c>
      <c r="BJ1591" s="14">
        <f t="shared" si="1955"/>
        <v>0.35945327721317222</v>
      </c>
      <c r="BK1591" s="14">
        <f t="shared" si="1956"/>
        <v>0.28432597024157041</v>
      </c>
      <c r="BL1591" s="14">
        <f t="shared" si="1957"/>
        <v>0.33103897529215898</v>
      </c>
      <c r="BM1591" s="14">
        <f t="shared" si="1958"/>
        <v>0.40262600853795966</v>
      </c>
      <c r="BN1591" s="14">
        <f t="shared" si="1959"/>
        <v>0.59698840787127094</v>
      </c>
    </row>
    <row r="1592" spans="1:66" x14ac:dyDescent="0.25">
      <c r="A1592" t="s">
        <v>114</v>
      </c>
      <c r="B1592" t="s">
        <v>133</v>
      </c>
      <c r="C1592" t="s">
        <v>120</v>
      </c>
      <c r="D1592" s="11">
        <v>44471</v>
      </c>
      <c r="E1592" s="10">
        <f>VLOOKUP(A1592,home!$A$2:$E$405,3,FALSE)</f>
        <v>1.3611111111111101</v>
      </c>
      <c r="F1592" s="10">
        <f>VLOOKUP(B1592,home!$B$2:$E$405,3,FALSE)</f>
        <v>0.84</v>
      </c>
      <c r="G1592" s="10">
        <f>VLOOKUP(C1592,away!$B$2:$E$405,4,FALSE)</f>
        <v>1.26</v>
      </c>
      <c r="H1592" s="10">
        <f>VLOOKUP(A1592,away!$A$2:$E$405,3,FALSE)</f>
        <v>1.12777777777778</v>
      </c>
      <c r="I1592" s="10">
        <f>VLOOKUP(C1592,away!$B$2:$E$405,3,FALSE)</f>
        <v>0.73</v>
      </c>
      <c r="J1592" s="10">
        <f>VLOOKUP(B1592,home!$B$2:$E$405,4,FALSE)</f>
        <v>0.51</v>
      </c>
      <c r="K1592" s="12">
        <f t="shared" si="1904"/>
        <v>1.4405999999999988</v>
      </c>
      <c r="L1592" s="12">
        <f t="shared" si="1905"/>
        <v>0.41987166666666748</v>
      </c>
      <c r="M1592" s="13">
        <f t="shared" si="1906"/>
        <v>0.15559922209082008</v>
      </c>
      <c r="N1592" s="13">
        <f t="shared" si="1907"/>
        <v>0.22415623934403522</v>
      </c>
      <c r="O1592" s="13">
        <f t="shared" si="1908"/>
        <v>6.5331704711309585E-2</v>
      </c>
      <c r="P1592" s="13">
        <f t="shared" si="1909"/>
        <v>9.4116853807112502E-2</v>
      </c>
      <c r="Q1592" s="13">
        <f t="shared" si="1910"/>
        <v>0.16145973919950848</v>
      </c>
      <c r="R1592" s="13">
        <f t="shared" si="1911"/>
        <v>1.3715465871656059E-2</v>
      </c>
      <c r="S1592" s="13">
        <f t="shared" si="1912"/>
        <v>1.4232047647029948E-2</v>
      </c>
      <c r="T1592" s="13">
        <f t="shared" si="1913"/>
        <v>6.7792369797263094E-2</v>
      </c>
      <c r="U1592" s="13">
        <f t="shared" si="1914"/>
        <v>1.9758500134707702E-2</v>
      </c>
      <c r="V1592" s="13">
        <f t="shared" si="1915"/>
        <v>9.5649974607310367E-4</v>
      </c>
      <c r="W1592" s="13">
        <f t="shared" si="1916"/>
        <v>7.7532966763603883E-2</v>
      </c>
      <c r="X1592" s="13">
        <f t="shared" si="1917"/>
        <v>3.2553895976645701E-2</v>
      </c>
      <c r="Y1592" s="13">
        <f t="shared" si="1918"/>
        <v>6.8342292801037733E-3</v>
      </c>
      <c r="Z1592" s="13">
        <f t="shared" si="1919"/>
        <v>1.919578504880676E-3</v>
      </c>
      <c r="AA1592" s="13">
        <f t="shared" si="1920"/>
        <v>2.7653447941310993E-3</v>
      </c>
      <c r="AB1592" s="13">
        <f t="shared" si="1921"/>
        <v>1.9918778552126299E-3</v>
      </c>
      <c r="AC1592" s="13">
        <f t="shared" si="1922"/>
        <v>3.6159703097341847E-5</v>
      </c>
      <c r="AD1592" s="13">
        <f t="shared" si="1923"/>
        <v>2.7923497979911935E-2</v>
      </c>
      <c r="AE1592" s="13">
        <f t="shared" si="1924"/>
        <v>1.1724285635988948E-2</v>
      </c>
      <c r="AF1592" s="13">
        <f t="shared" si="1925"/>
        <v>2.4613476752293737E-3</v>
      </c>
      <c r="AG1592" s="13">
        <f t="shared" si="1926"/>
        <v>3.4448338354822825E-4</v>
      </c>
      <c r="AH1592" s="13">
        <f t="shared" si="1927"/>
        <v>2.014941565354397E-4</v>
      </c>
      <c r="AI1592" s="13">
        <f t="shared" si="1928"/>
        <v>2.9027248190495415E-4</v>
      </c>
      <c r="AJ1592" s="13">
        <f t="shared" si="1929"/>
        <v>2.0908326871613836E-4</v>
      </c>
      <c r="AK1592" s="13">
        <f t="shared" si="1930"/>
        <v>1.0040178563748953E-4</v>
      </c>
      <c r="AL1592" s="13">
        <f t="shared" si="1931"/>
        <v>8.748726232409348E-7</v>
      </c>
      <c r="AM1592" s="13">
        <f t="shared" si="1932"/>
        <v>8.0453182379722106E-3</v>
      </c>
      <c r="AN1592" s="13">
        <f t="shared" si="1933"/>
        <v>3.3780011774411289E-3</v>
      </c>
      <c r="AO1592" s="13">
        <f t="shared" si="1934"/>
        <v>7.0916349218708575E-4</v>
      </c>
      <c r="AP1592" s="13">
        <f t="shared" si="1935"/>
        <v>9.9252552467915333E-5</v>
      </c>
      <c r="AQ1592" s="13">
        <f t="shared" si="1936"/>
        <v>1.0418333656406112E-5</v>
      </c>
      <c r="AR1592" s="13">
        <f t="shared" si="1937"/>
        <v>1.6920337465625903E-5</v>
      </c>
      <c r="AS1592" s="13">
        <f t="shared" si="1938"/>
        <v>2.4375438152980653E-5</v>
      </c>
      <c r="AT1592" s="13">
        <f t="shared" si="1939"/>
        <v>1.7557628101591955E-5</v>
      </c>
      <c r="AU1592" s="13">
        <f t="shared" si="1940"/>
        <v>8.4311730143844467E-6</v>
      </c>
      <c r="AV1592" s="13">
        <f t="shared" si="1941"/>
        <v>3.0364869611305584E-6</v>
      </c>
      <c r="AW1592" s="13">
        <f t="shared" si="1942"/>
        <v>1.4699491294755759E-8</v>
      </c>
      <c r="AX1592" s="13">
        <f t="shared" si="1943"/>
        <v>1.9316809089371257E-3</v>
      </c>
      <c r="AY1592" s="13">
        <f t="shared" si="1944"/>
        <v>8.1105808270361417E-4</v>
      </c>
      <c r="AZ1592" s="13">
        <f t="shared" si="1945"/>
        <v>1.7027015447411911E-4</v>
      </c>
      <c r="BA1592" s="13">
        <f t="shared" si="1946"/>
        <v>2.3830537847546445E-5</v>
      </c>
      <c r="BB1592" s="13">
        <f t="shared" si="1947"/>
        <v>2.5014419109031053E-6</v>
      </c>
      <c r="BC1592" s="13">
        <f t="shared" si="1948"/>
        <v>2.1005691684014821E-7</v>
      </c>
      <c r="BD1592" s="13">
        <f t="shared" si="1949"/>
        <v>1.1840617153758001E-6</v>
      </c>
      <c r="BE1592" s="13">
        <f t="shared" si="1950"/>
        <v>1.7057593071703761E-6</v>
      </c>
      <c r="BF1592" s="13">
        <f t="shared" si="1951"/>
        <v>1.2286584289548212E-6</v>
      </c>
      <c r="BG1592" s="13">
        <f t="shared" si="1952"/>
        <v>5.9000177758410445E-7</v>
      </c>
      <c r="BH1592" s="13">
        <f t="shared" si="1953"/>
        <v>2.124891401969152E-7</v>
      </c>
      <c r="BI1592" s="13">
        <f t="shared" si="1954"/>
        <v>6.1222371073535086E-8</v>
      </c>
      <c r="BJ1592" s="14">
        <f t="shared" si="1955"/>
        <v>0.62796476001235346</v>
      </c>
      <c r="BK1592" s="14">
        <f t="shared" si="1956"/>
        <v>0.26575271594945982</v>
      </c>
      <c r="BL1592" s="14">
        <f t="shared" si="1957"/>
        <v>0.10443944831624714</v>
      </c>
      <c r="BM1592" s="14">
        <f t="shared" si="1958"/>
        <v>0.28488623437528698</v>
      </c>
      <c r="BN1592" s="14">
        <f t="shared" si="1959"/>
        <v>0.71437922502444196</v>
      </c>
    </row>
    <row r="1593" spans="1:66" x14ac:dyDescent="0.25">
      <c r="A1593" t="s">
        <v>114</v>
      </c>
      <c r="B1593" t="s">
        <v>320</v>
      </c>
      <c r="C1593" t="s">
        <v>123</v>
      </c>
      <c r="D1593" s="11">
        <v>44471</v>
      </c>
      <c r="E1593" s="10">
        <f>VLOOKUP(A1593,home!$A$2:$E$405,3,FALSE)</f>
        <v>1.3611111111111101</v>
      </c>
      <c r="F1593" s="10">
        <f>VLOOKUP(B1593,home!$B$2:$E$405,3,FALSE)</f>
        <v>0.52</v>
      </c>
      <c r="G1593" s="10">
        <f>VLOOKUP(C1593,away!$B$2:$E$405,4,FALSE)</f>
        <v>0.37</v>
      </c>
      <c r="H1593" s="10">
        <f>VLOOKUP(A1593,away!$A$2:$E$405,3,FALSE)</f>
        <v>1.12777777777778</v>
      </c>
      <c r="I1593" s="10">
        <f>VLOOKUP(C1593,away!$B$2:$E$405,3,FALSE)</f>
        <v>1.38</v>
      </c>
      <c r="J1593" s="10">
        <f>VLOOKUP(B1593,home!$B$2:$E$405,4,FALSE)</f>
        <v>0.89</v>
      </c>
      <c r="K1593" s="12">
        <f t="shared" si="1904"/>
        <v>0.2618777777777776</v>
      </c>
      <c r="L1593" s="12">
        <f t="shared" si="1905"/>
        <v>1.3851366666666693</v>
      </c>
      <c r="M1593" s="13">
        <f t="shared" si="1906"/>
        <v>0.19262414106727871</v>
      </c>
      <c r="N1593" s="13">
        <f t="shared" si="1907"/>
        <v>5.0443982009052098E-2</v>
      </c>
      <c r="O1593" s="13">
        <f t="shared" si="1908"/>
        <v>0.26681076067746073</v>
      </c>
      <c r="P1593" s="13">
        <f t="shared" si="1909"/>
        <v>6.9871809093411855E-2</v>
      </c>
      <c r="Q1593" s="13">
        <f t="shared" si="1910"/>
        <v>6.6050789553963778E-3</v>
      </c>
      <c r="R1593" s="13">
        <f t="shared" si="1911"/>
        <v>0.18478468383778823</v>
      </c>
      <c r="S1593" s="13">
        <f t="shared" si="1912"/>
        <v>6.3362640826533402E-3</v>
      </c>
      <c r="T1593" s="13">
        <f t="shared" si="1913"/>
        <v>9.1489370473479045E-3</v>
      </c>
      <c r="U1593" s="13">
        <f t="shared" si="1914"/>
        <v>4.8391002370809198E-2</v>
      </c>
      <c r="V1593" s="13">
        <f t="shared" si="1915"/>
        <v>2.5537714818065968E-4</v>
      </c>
      <c r="W1593" s="13">
        <f t="shared" si="1916"/>
        <v>5.7657446629532283E-4</v>
      </c>
      <c r="X1593" s="13">
        <f t="shared" si="1917"/>
        <v>7.9863443432941726E-4</v>
      </c>
      <c r="Y1593" s="13">
        <f t="shared" si="1918"/>
        <v>5.5310891912613519E-4</v>
      </c>
      <c r="Z1593" s="13">
        <f t="shared" si="1919"/>
        <v>8.5317347007376101E-2</v>
      </c>
      <c r="AA1593" s="13">
        <f t="shared" si="1920"/>
        <v>2.2342717240187177E-2</v>
      </c>
      <c r="AB1593" s="13">
        <f t="shared" si="1921"/>
        <v>2.9255305701887291E-3</v>
      </c>
      <c r="AC1593" s="13">
        <f t="shared" si="1922"/>
        <v>5.7896635014282407E-6</v>
      </c>
      <c r="AD1593" s="13">
        <f t="shared" si="1923"/>
        <v>3.7748009989206814E-5</v>
      </c>
      <c r="AE1593" s="13">
        <f t="shared" si="1924"/>
        <v>5.2286152729750065E-5</v>
      </c>
      <c r="AF1593" s="13">
        <f t="shared" si="1925"/>
        <v>3.6211733652455196E-5</v>
      </c>
      <c r="AG1593" s="13">
        <f t="shared" si="1926"/>
        <v>1.6719400015194346E-5</v>
      </c>
      <c r="AH1593" s="13">
        <f t="shared" si="1927"/>
        <v>2.9544046410660125E-2</v>
      </c>
      <c r="AI1593" s="13">
        <f t="shared" si="1928"/>
        <v>7.7369292205871996E-3</v>
      </c>
      <c r="AJ1593" s="13">
        <f t="shared" si="1929"/>
        <v>1.0130649155556644E-3</v>
      </c>
      <c r="AK1593" s="13">
        <f t="shared" si="1930"/>
        <v>8.8433062943449781E-5</v>
      </c>
      <c r="AL1593" s="13">
        <f t="shared" si="1931"/>
        <v>8.4004893809357927E-8</v>
      </c>
      <c r="AM1593" s="13">
        <f t="shared" si="1932"/>
        <v>1.9770729943013677E-6</v>
      </c>
      <c r="AN1593" s="13">
        <f t="shared" si="1933"/>
        <v>2.7385162970832869E-6</v>
      </c>
      <c r="AO1593" s="13">
        <f t="shared" si="1934"/>
        <v>1.8966096676771478E-6</v>
      </c>
      <c r="AP1593" s="13">
        <f t="shared" si="1935"/>
        <v>8.7568786435136775E-7</v>
      </c>
      <c r="AQ1593" s="13">
        <f t="shared" si="1936"/>
        <v>3.0323684236702709E-7</v>
      </c>
      <c r="AR1593" s="13">
        <f t="shared" si="1937"/>
        <v>8.1845083930214176E-3</v>
      </c>
      <c r="AS1593" s="13">
        <f t="shared" si="1938"/>
        <v>2.1433408701680185E-3</v>
      </c>
      <c r="AT1593" s="13">
        <f t="shared" si="1939"/>
        <v>2.806466720499444E-4</v>
      </c>
      <c r="AU1593" s="13">
        <f t="shared" si="1940"/>
        <v>2.4498375605722728E-5</v>
      </c>
      <c r="AV1593" s="13">
        <f t="shared" si="1941"/>
        <v>1.603895040697996E-6</v>
      </c>
      <c r="AW1593" s="13">
        <f t="shared" si="1942"/>
        <v>8.4643450519148254E-10</v>
      </c>
      <c r="AX1593" s="13">
        <f t="shared" si="1943"/>
        <v>8.6291913708683051E-8</v>
      </c>
      <c r="AY1593" s="13">
        <f t="shared" si="1944"/>
        <v>1.195260937147331E-7</v>
      </c>
      <c r="AZ1593" s="13">
        <f t="shared" si="1945"/>
        <v>8.277998751385669E-8</v>
      </c>
      <c r="BA1593" s="13">
        <f t="shared" si="1946"/>
        <v>3.8220531990550651E-8</v>
      </c>
      <c r="BB1593" s="13">
        <f t="shared" si="1947"/>
        <v>1.3235165069904534E-8</v>
      </c>
      <c r="BC1593" s="13">
        <f t="shared" si="1948"/>
        <v>3.6665024855421357E-9</v>
      </c>
      <c r="BD1593" s="13">
        <f t="shared" si="1949"/>
        <v>1.8894437789691789E-3</v>
      </c>
      <c r="BE1593" s="13">
        <f t="shared" si="1950"/>
        <v>4.9480333807249495E-4</v>
      </c>
      <c r="BF1593" s="13">
        <f t="shared" si="1951"/>
        <v>6.4788999305725697E-5</v>
      </c>
      <c r="BG1593" s="13">
        <f t="shared" si="1952"/>
        <v>5.6555997208764745E-6</v>
      </c>
      <c r="BH1593" s="13">
        <f t="shared" si="1953"/>
        <v>3.7026897172593759E-7</v>
      </c>
      <c r="BI1593" s="13">
        <f t="shared" si="1954"/>
        <v>1.9393043099130272E-8</v>
      </c>
      <c r="BJ1593" s="14">
        <f t="shared" si="1955"/>
        <v>6.8277415971794125E-2</v>
      </c>
      <c r="BK1593" s="14">
        <f t="shared" si="1956"/>
        <v>0.26909358458601351</v>
      </c>
      <c r="BL1593" s="14">
        <f t="shared" si="1957"/>
        <v>0.57672684789014927</v>
      </c>
      <c r="BM1593" s="14">
        <f t="shared" si="1958"/>
        <v>0.22827462113528599</v>
      </c>
      <c r="BN1593" s="14">
        <f t="shared" si="1959"/>
        <v>0.77114045564038802</v>
      </c>
    </row>
    <row r="1594" spans="1:66" x14ac:dyDescent="0.25">
      <c r="A1594" t="s">
        <v>114</v>
      </c>
      <c r="B1594" t="s">
        <v>135</v>
      </c>
      <c r="C1594" t="s">
        <v>126</v>
      </c>
      <c r="D1594" s="11">
        <v>44471</v>
      </c>
      <c r="E1594" s="10">
        <f>VLOOKUP(A1594,home!$A$2:$E$405,3,FALSE)</f>
        <v>1.3611111111111101</v>
      </c>
      <c r="F1594" s="10">
        <f>VLOOKUP(B1594,home!$B$2:$E$405,3,FALSE)</f>
        <v>0.64</v>
      </c>
      <c r="G1594" s="10">
        <f>VLOOKUP(C1594,away!$B$2:$E$405,4,FALSE)</f>
        <v>1.05</v>
      </c>
      <c r="H1594" s="10">
        <f>VLOOKUP(A1594,away!$A$2:$E$405,3,FALSE)</f>
        <v>1.12777777777778</v>
      </c>
      <c r="I1594" s="10">
        <f>VLOOKUP(C1594,away!$B$2:$E$405,3,FALSE)</f>
        <v>1.1499999999999999</v>
      </c>
      <c r="J1594" s="10">
        <f>VLOOKUP(B1594,home!$B$2:$E$405,4,FALSE)</f>
        <v>1.55</v>
      </c>
      <c r="K1594" s="12">
        <f t="shared" si="1904"/>
        <v>0.91466666666666607</v>
      </c>
      <c r="L1594" s="12">
        <f t="shared" si="1905"/>
        <v>2.0102638888888928</v>
      </c>
      <c r="M1594" s="13">
        <f t="shared" si="1906"/>
        <v>5.3668418756848912E-2</v>
      </c>
      <c r="N1594" s="13">
        <f t="shared" si="1907"/>
        <v>4.9088713689597774E-2</v>
      </c>
      <c r="O1594" s="13">
        <f t="shared" si="1908"/>
        <v>0.10788768420066069</v>
      </c>
      <c r="P1594" s="13">
        <f t="shared" si="1909"/>
        <v>9.8681268482204251E-2</v>
      </c>
      <c r="Q1594" s="13">
        <f t="shared" si="1910"/>
        <v>2.2449905060709364E-2</v>
      </c>
      <c r="R1594" s="13">
        <f t="shared" si="1911"/>
        <v>0.1084413578022185</v>
      </c>
      <c r="S1594" s="13">
        <f t="shared" si="1912"/>
        <v>4.5361839303371322E-2</v>
      </c>
      <c r="T1594" s="13">
        <f t="shared" si="1913"/>
        <v>4.5130233452528042E-2</v>
      </c>
      <c r="U1594" s="13">
        <f t="shared" si="1914"/>
        <v>9.9187695269762455E-2</v>
      </c>
      <c r="V1594" s="13">
        <f t="shared" si="1915"/>
        <v>9.2675314807128435E-3</v>
      </c>
      <c r="W1594" s="13">
        <f t="shared" si="1916"/>
        <v>6.8447266096207191E-3</v>
      </c>
      <c r="X1594" s="13">
        <f t="shared" si="1917"/>
        <v>1.3759706732637433E-2</v>
      </c>
      <c r="Y1594" s="13">
        <f t="shared" si="1918"/>
        <v>1.3830320783161208E-2</v>
      </c>
      <c r="Z1594" s="13">
        <f t="shared" si="1919"/>
        <v>7.2665248550626546E-2</v>
      </c>
      <c r="AA1594" s="13">
        <f t="shared" si="1920"/>
        <v>6.6464480674306367E-2</v>
      </c>
      <c r="AB1594" s="13">
        <f t="shared" si="1921"/>
        <v>3.0396422495049421E-2</v>
      </c>
      <c r="AC1594" s="13">
        <f t="shared" si="1922"/>
        <v>1.0650255115104304E-3</v>
      </c>
      <c r="AD1594" s="13">
        <f t="shared" si="1923"/>
        <v>1.5651608180666031E-3</v>
      </c>
      <c r="AE1594" s="13">
        <f t="shared" si="1924"/>
        <v>3.1463862728630903E-3</v>
      </c>
      <c r="AF1594" s="13">
        <f t="shared" si="1925"/>
        <v>3.1625333524161934E-3</v>
      </c>
      <c r="AG1594" s="13">
        <f t="shared" si="1926"/>
        <v>2.1191755319230014E-3</v>
      </c>
      <c r="AH1594" s="13">
        <f t="shared" si="1927"/>
        <v>3.6519081284615132E-2</v>
      </c>
      <c r="AI1594" s="13">
        <f t="shared" si="1928"/>
        <v>3.3402786348327954E-2</v>
      </c>
      <c r="AJ1594" s="13">
        <f t="shared" si="1929"/>
        <v>1.5276207623301971E-2</v>
      </c>
      <c r="AK1594" s="13">
        <f t="shared" si="1930"/>
        <v>4.6575459687045106E-3</v>
      </c>
      <c r="AL1594" s="13">
        <f t="shared" si="1931"/>
        <v>7.8331406720154605E-5</v>
      </c>
      <c r="AM1594" s="13">
        <f t="shared" si="1932"/>
        <v>2.8632008565165044E-4</v>
      </c>
      <c r="AN1594" s="13">
        <f t="shared" si="1933"/>
        <v>5.7557892884908769E-4</v>
      </c>
      <c r="AO1594" s="13">
        <f t="shared" si="1934"/>
        <v>5.7853276793533542E-4</v>
      </c>
      <c r="AP1594" s="13">
        <f t="shared" si="1935"/>
        <v>3.8766784397311423E-4</v>
      </c>
      <c r="AQ1594" s="13">
        <f t="shared" si="1936"/>
        <v>1.9482866690564131E-4</v>
      </c>
      <c r="AR1594" s="13">
        <f t="shared" si="1937"/>
        <v>1.4682598072371992E-2</v>
      </c>
      <c r="AS1594" s="13">
        <f t="shared" si="1938"/>
        <v>1.3429683036862906E-2</v>
      </c>
      <c r="AT1594" s="13">
        <f t="shared" si="1939"/>
        <v>6.141841708858631E-3</v>
      </c>
      <c r="AU1594" s="13">
        <f t="shared" si="1940"/>
        <v>1.8725792943453418E-3</v>
      </c>
      <c r="AV1594" s="13">
        <f t="shared" si="1941"/>
        <v>4.2819646530696775E-4</v>
      </c>
      <c r="AW1594" s="13">
        <f t="shared" si="1942"/>
        <v>4.0008230974311568E-6</v>
      </c>
      <c r="AX1594" s="13">
        <f t="shared" si="1943"/>
        <v>4.3647906390451562E-5</v>
      </c>
      <c r="AY1594" s="13">
        <f t="shared" si="1944"/>
        <v>8.7743810042327516E-5</v>
      </c>
      <c r="AZ1594" s="13">
        <f t="shared" si="1945"/>
        <v>8.8194106400808821E-5</v>
      </c>
      <c r="BA1594" s="13">
        <f t="shared" si="1946"/>
        <v>5.9097809103456916E-5</v>
      </c>
      <c r="BB1594" s="13">
        <f t="shared" si="1947"/>
        <v>2.9700547888282185E-5</v>
      </c>
      <c r="BC1594" s="13">
        <f t="shared" si="1948"/>
        <v>1.194118778000578E-5</v>
      </c>
      <c r="BD1594" s="13">
        <f t="shared" si="1949"/>
        <v>4.9193161166598458E-3</v>
      </c>
      <c r="BE1594" s="13">
        <f t="shared" si="1950"/>
        <v>4.4995344747048695E-3</v>
      </c>
      <c r="BF1594" s="13">
        <f t="shared" si="1951"/>
        <v>2.0577870997650254E-3</v>
      </c>
      <c r="BG1594" s="13">
        <f t="shared" si="1952"/>
        <v>6.2739642241724757E-4</v>
      </c>
      <c r="BH1594" s="13">
        <f t="shared" si="1953"/>
        <v>1.434646485927438E-4</v>
      </c>
      <c r="BI1594" s="13">
        <f t="shared" si="1954"/>
        <v>2.624446638256592E-5</v>
      </c>
      <c r="BJ1594" s="14">
        <f t="shared" si="1955"/>
        <v>0.16344011596444363</v>
      </c>
      <c r="BK1594" s="14">
        <f t="shared" si="1956"/>
        <v>0.20821015875141027</v>
      </c>
      <c r="BL1594" s="14">
        <f t="shared" si="1957"/>
        <v>0.55106190347321515</v>
      </c>
      <c r="BM1594" s="14">
        <f t="shared" si="1958"/>
        <v>0.5550763357605113</v>
      </c>
      <c r="BN1594" s="14">
        <f t="shared" si="1959"/>
        <v>0.44021734799223955</v>
      </c>
    </row>
    <row r="1595" spans="1:66" x14ac:dyDescent="0.25">
      <c r="A1595" t="s">
        <v>114</v>
      </c>
      <c r="B1595" t="s">
        <v>132</v>
      </c>
      <c r="C1595" t="s">
        <v>345</v>
      </c>
      <c r="D1595" s="11">
        <v>44471</v>
      </c>
      <c r="E1595" s="10">
        <f>VLOOKUP(A1595,home!$A$2:$E$405,3,FALSE)</f>
        <v>1.3611111111111101</v>
      </c>
      <c r="F1595" s="10">
        <f>VLOOKUP(B1595,home!$B$2:$E$405,3,FALSE)</f>
        <v>0.73</v>
      </c>
      <c r="G1595" s="10">
        <f>VLOOKUP(C1595,away!$B$2:$E$405,4,FALSE)</f>
        <v>1.38</v>
      </c>
      <c r="H1595" s="10">
        <f>VLOOKUP(A1595,away!$A$2:$E$405,3,FALSE)</f>
        <v>1.12777777777778</v>
      </c>
      <c r="I1595" s="10">
        <f>VLOOKUP(C1595,away!$B$2:$E$405,3,FALSE)</f>
        <v>0.46</v>
      </c>
      <c r="J1595" s="10">
        <f>VLOOKUP(B1595,home!$B$2:$E$405,4,FALSE)</f>
        <v>1.01</v>
      </c>
      <c r="K1595" s="12">
        <f t="shared" si="1904"/>
        <v>1.3711833333333321</v>
      </c>
      <c r="L1595" s="12">
        <f t="shared" si="1905"/>
        <v>0.52396555555555657</v>
      </c>
      <c r="M1595" s="13">
        <f t="shared" si="1906"/>
        <v>0.15029595598255399</v>
      </c>
      <c r="N1595" s="13">
        <f t="shared" si="1907"/>
        <v>0.20608330991067814</v>
      </c>
      <c r="O1595" s="13">
        <f t="shared" si="1908"/>
        <v>7.8749904074152388E-2</v>
      </c>
      <c r="P1595" s="13">
        <f t="shared" si="1909"/>
        <v>0.10798055596807642</v>
      </c>
      <c r="Q1595" s="13">
        <f t="shared" si="1910"/>
        <v>0.14128899991384489</v>
      </c>
      <c r="R1595" s="13">
        <f t="shared" si="1911"/>
        <v>2.063111861908002E-2</v>
      </c>
      <c r="S1595" s="13">
        <f t="shared" si="1912"/>
        <v>1.9394734194525375E-2</v>
      </c>
      <c r="T1595" s="13">
        <f t="shared" si="1913"/>
        <v>7.4030569333746729E-2</v>
      </c>
      <c r="U1595" s="13">
        <f t="shared" si="1914"/>
        <v>2.8289045998505513E-2</v>
      </c>
      <c r="V1595" s="13">
        <f t="shared" si="1915"/>
        <v>1.5482446450307606E-3</v>
      </c>
      <c r="W1595" s="13">
        <f t="shared" si="1916"/>
        <v>6.4577707288399566E-2</v>
      </c>
      <c r="X1595" s="13">
        <f t="shared" si="1917"/>
        <v>3.3836494275870405E-2</v>
      </c>
      <c r="Y1595" s="13">
        <f t="shared" si="1918"/>
        <v>8.8645787606544211E-3</v>
      </c>
      <c r="Z1595" s="13">
        <f t="shared" si="1919"/>
        <v>3.6033318429929506E-3</v>
      </c>
      <c r="AA1595" s="13">
        <f t="shared" si="1920"/>
        <v>4.9408285675812125E-3</v>
      </c>
      <c r="AB1595" s="13">
        <f t="shared" si="1921"/>
        <v>3.3873908923622801E-3</v>
      </c>
      <c r="AC1595" s="13">
        <f t="shared" si="1922"/>
        <v>6.9521297351317533E-5</v>
      </c>
      <c r="AD1595" s="13">
        <f t="shared" si="1923"/>
        <v>2.2136968984682995E-2</v>
      </c>
      <c r="AE1595" s="13">
        <f t="shared" si="1924"/>
        <v>1.1599009252375551E-2</v>
      </c>
      <c r="AF1595" s="13">
        <f t="shared" si="1925"/>
        <v>3.0387406634074981E-3</v>
      </c>
      <c r="AG1595" s="13">
        <f t="shared" si="1926"/>
        <v>5.3073181329719023E-4</v>
      </c>
      <c r="AH1595" s="13">
        <f t="shared" si="1927"/>
        <v>4.7200544274120715E-4</v>
      </c>
      <c r="AI1595" s="13">
        <f t="shared" si="1928"/>
        <v>6.4720599632936361E-4</v>
      </c>
      <c r="AJ1595" s="13">
        <f t="shared" si="1929"/>
        <v>4.4371903770010858E-4</v>
      </c>
      <c r="AK1595" s="13">
        <f t="shared" si="1930"/>
        <v>2.0280671639236444E-4</v>
      </c>
      <c r="AL1595" s="13">
        <f t="shared" si="1931"/>
        <v>1.9979109326104853E-6</v>
      </c>
      <c r="AM1595" s="13">
        <f t="shared" si="1932"/>
        <v>6.0707685844628399E-3</v>
      </c>
      <c r="AN1595" s="13">
        <f t="shared" si="1933"/>
        <v>3.1808736340072918E-3</v>
      </c>
      <c r="AO1595" s="13">
        <f t="shared" si="1934"/>
        <v>8.333341103973264E-4</v>
      </c>
      <c r="AP1595" s="13">
        <f t="shared" si="1935"/>
        <v>1.4554612337257689E-4</v>
      </c>
      <c r="AQ1595" s="13">
        <f t="shared" si="1936"/>
        <v>1.9065288847967454E-5</v>
      </c>
      <c r="AR1595" s="13">
        <f t="shared" si="1937"/>
        <v>4.9462918806228619E-5</v>
      </c>
      <c r="AS1595" s="13">
        <f t="shared" si="1938"/>
        <v>6.7822729885120512E-5</v>
      </c>
      <c r="AT1595" s="13">
        <f t="shared" si="1939"/>
        <v>4.6498698419822878E-5</v>
      </c>
      <c r="AU1595" s="13">
        <f t="shared" si="1940"/>
        <v>2.1252746764984694E-5</v>
      </c>
      <c r="AV1595" s="13">
        <f t="shared" si="1941"/>
        <v>7.285353037925228E-6</v>
      </c>
      <c r="AW1595" s="13">
        <f t="shared" si="1942"/>
        <v>3.9872354934564387E-8</v>
      </c>
      <c r="AX1595" s="13">
        <f t="shared" si="1943"/>
        <v>1.3873561172565044E-3</v>
      </c>
      <c r="AY1595" s="13">
        <f t="shared" si="1944"/>
        <v>7.2692681873170431E-4</v>
      </c>
      <c r="AZ1595" s="13">
        <f t="shared" si="1945"/>
        <v>1.9044230721249538E-4</v>
      </c>
      <c r="BA1595" s="13">
        <f t="shared" si="1946"/>
        <v>3.3261736433292378E-5</v>
      </c>
      <c r="BB1595" s="13">
        <f t="shared" si="1947"/>
        <v>4.3570010522531341E-6</v>
      </c>
      <c r="BC1595" s="13">
        <f t="shared" si="1948"/>
        <v>4.5658369537999167E-7</v>
      </c>
      <c r="BD1595" s="13">
        <f t="shared" si="1949"/>
        <v>4.3194776219508274E-6</v>
      </c>
      <c r="BE1595" s="13">
        <f t="shared" si="1950"/>
        <v>5.9227957239252701E-6</v>
      </c>
      <c r="BF1595" s="13">
        <f t="shared" si="1951"/>
        <v>4.0606193916921295E-6</v>
      </c>
      <c r="BG1595" s="13">
        <f t="shared" si="1952"/>
        <v>1.8559512109661272E-6</v>
      </c>
      <c r="BH1595" s="13">
        <f t="shared" si="1953"/>
        <v>6.3621234198914234E-7</v>
      </c>
      <c r="BI1595" s="13">
        <f t="shared" si="1954"/>
        <v>1.7447275195929552E-7</v>
      </c>
      <c r="BJ1595" s="14">
        <f t="shared" si="1955"/>
        <v>0.57857949850242707</v>
      </c>
      <c r="BK1595" s="14">
        <f t="shared" si="1956"/>
        <v>0.28001793681720216</v>
      </c>
      <c r="BL1595" s="14">
        <f t="shared" si="1957"/>
        <v>0.13797331732080101</v>
      </c>
      <c r="BM1595" s="14">
        <f t="shared" si="1958"/>
        <v>0.29441735306866063</v>
      </c>
      <c r="BN1595" s="14">
        <f t="shared" si="1959"/>
        <v>0.7050298444683859</v>
      </c>
    </row>
    <row r="1596" spans="1:66" x14ac:dyDescent="0.25">
      <c r="A1596" t="s">
        <v>114</v>
      </c>
      <c r="B1596" t="s">
        <v>124</v>
      </c>
      <c r="C1596" t="s">
        <v>128</v>
      </c>
      <c r="D1596" s="11">
        <v>44471</v>
      </c>
      <c r="E1596" s="10">
        <f>VLOOKUP(A1596,home!$A$2:$E$405,3,FALSE)</f>
        <v>1.3611111111111101</v>
      </c>
      <c r="F1596" s="10">
        <f>VLOOKUP(B1596,home!$B$2:$E$405,3,FALSE)</f>
        <v>1.36</v>
      </c>
      <c r="G1596" s="10">
        <f>VLOOKUP(C1596,away!$B$2:$E$405,4,FALSE)</f>
        <v>0.94</v>
      </c>
      <c r="H1596" s="10">
        <f>VLOOKUP(A1596,away!$A$2:$E$405,3,FALSE)</f>
        <v>1.12777777777778</v>
      </c>
      <c r="I1596" s="10">
        <f>VLOOKUP(C1596,away!$B$2:$E$405,3,FALSE)</f>
        <v>1.05</v>
      </c>
      <c r="J1596" s="10">
        <f>VLOOKUP(B1596,home!$B$2:$E$405,4,FALSE)</f>
        <v>0.76</v>
      </c>
      <c r="K1596" s="12">
        <f t="shared" si="1904"/>
        <v>1.7400444444444432</v>
      </c>
      <c r="L1596" s="12">
        <f t="shared" si="1905"/>
        <v>0.89996666666666847</v>
      </c>
      <c r="M1596" s="13">
        <f t="shared" si="1906"/>
        <v>7.1360476657795949E-2</v>
      </c>
      <c r="N1596" s="13">
        <f t="shared" si="1907"/>
        <v>0.1241704009613052</v>
      </c>
      <c r="O1596" s="13">
        <f t="shared" si="1908"/>
        <v>6.4222050309461223E-2</v>
      </c>
      <c r="P1596" s="13">
        <f t="shared" si="1909"/>
        <v>0.11174922185180954</v>
      </c>
      <c r="Q1596" s="13">
        <f t="shared" si="1910"/>
        <v>0.10803100817857905</v>
      </c>
      <c r="R1596" s="13">
        <f t="shared" si="1911"/>
        <v>2.8898852271752446E-2</v>
      </c>
      <c r="S1596" s="13">
        <f t="shared" si="1912"/>
        <v>4.374931744209655E-2</v>
      </c>
      <c r="T1596" s="13">
        <f t="shared" si="1913"/>
        <v>9.7224306327115387E-2</v>
      </c>
      <c r="U1596" s="13">
        <f t="shared" si="1914"/>
        <v>5.0285287346283514E-2</v>
      </c>
      <c r="V1596" s="13">
        <f t="shared" si="1915"/>
        <v>7.612293729088393E-3</v>
      </c>
      <c r="W1596" s="13">
        <f t="shared" si="1916"/>
        <v>6.2659585202956225E-2</v>
      </c>
      <c r="X1596" s="13">
        <f t="shared" si="1917"/>
        <v>5.6391538029820623E-2</v>
      </c>
      <c r="Y1596" s="13">
        <f t="shared" si="1918"/>
        <v>2.5375252254452162E-2</v>
      </c>
      <c r="Z1596" s="13">
        <f t="shared" si="1919"/>
        <v>8.6693345831671768E-3</v>
      </c>
      <c r="AA1596" s="13">
        <f t="shared" si="1920"/>
        <v>1.5085027478470127E-2</v>
      </c>
      <c r="AB1596" s="13">
        <f t="shared" si="1921"/>
        <v>1.3124309129101858E-2</v>
      </c>
      <c r="AC1596" s="13">
        <f t="shared" si="1922"/>
        <v>7.4504468419924006E-4</v>
      </c>
      <c r="AD1596" s="13">
        <f t="shared" si="1923"/>
        <v>2.7257615780899302E-2</v>
      </c>
      <c r="AE1596" s="13">
        <f t="shared" si="1924"/>
        <v>2.4530945615616723E-2</v>
      </c>
      <c r="AF1596" s="13">
        <f t="shared" si="1925"/>
        <v>1.1038516677933952E-2</v>
      </c>
      <c r="AG1596" s="13">
        <f t="shared" si="1926"/>
        <v>3.3114323531948822E-3</v>
      </c>
      <c r="AH1596" s="13">
        <f t="shared" si="1927"/>
        <v>1.9505280367577589E-3</v>
      </c>
      <c r="AI1596" s="13">
        <f t="shared" si="1928"/>
        <v>3.3940054740934649E-3</v>
      </c>
      <c r="AJ1596" s="13">
        <f t="shared" si="1929"/>
        <v>2.9528601848051814E-3</v>
      </c>
      <c r="AK1596" s="13">
        <f t="shared" si="1930"/>
        <v>1.7127026532638161E-3</v>
      </c>
      <c r="AL1596" s="13">
        <f t="shared" si="1931"/>
        <v>4.6669062541917056E-5</v>
      </c>
      <c r="AM1596" s="13">
        <f t="shared" si="1932"/>
        <v>9.485892581671004E-3</v>
      </c>
      <c r="AN1596" s="13">
        <f t="shared" si="1933"/>
        <v>8.5369871270845315E-3</v>
      </c>
      <c r="AO1596" s="13">
        <f t="shared" si="1934"/>
        <v>3.8415019240692614E-3</v>
      </c>
      <c r="AP1596" s="13">
        <f t="shared" si="1935"/>
        <v>1.1524078938660691E-3</v>
      </c>
      <c r="AQ1596" s="13">
        <f t="shared" si="1936"/>
        <v>2.5928217272075052E-4</v>
      </c>
      <c r="AR1596" s="13">
        <f t="shared" si="1937"/>
        <v>3.5108204309615236E-4</v>
      </c>
      <c r="AS1596" s="13">
        <f t="shared" si="1938"/>
        <v>6.1089835863366445E-4</v>
      </c>
      <c r="AT1596" s="13">
        <f t="shared" si="1939"/>
        <v>5.3149514753036845E-4</v>
      </c>
      <c r="AU1596" s="13">
        <f t="shared" si="1940"/>
        <v>3.0827505956979912E-4</v>
      </c>
      <c r="AV1596" s="13">
        <f t="shared" si="1941"/>
        <v>1.3410307619130218E-4</v>
      </c>
      <c r="AW1596" s="13">
        <f t="shared" si="1942"/>
        <v>2.0300808841215826E-6</v>
      </c>
      <c r="AX1596" s="13">
        <f t="shared" si="1943"/>
        <v>2.7509791145555614E-3</v>
      </c>
      <c r="AY1596" s="13">
        <f t="shared" si="1944"/>
        <v>2.4757895037961918E-3</v>
      </c>
      <c r="AZ1596" s="13">
        <f t="shared" si="1945"/>
        <v>1.1140640135498916E-3</v>
      </c>
      <c r="BA1596" s="13">
        <f t="shared" si="1946"/>
        <v>3.3420682557592878E-4</v>
      </c>
      <c r="BB1596" s="13">
        <f t="shared" si="1947"/>
        <v>7.5193750697704327E-5</v>
      </c>
      <c r="BC1596" s="13">
        <f t="shared" si="1948"/>
        <v>1.353437383391549E-5</v>
      </c>
      <c r="BD1596" s="13">
        <f t="shared" si="1949"/>
        <v>5.2660356008627953E-5</v>
      </c>
      <c r="BE1596" s="13">
        <f t="shared" si="1950"/>
        <v>9.1631359915279618E-5</v>
      </c>
      <c r="BF1596" s="13">
        <f t="shared" si="1951"/>
        <v>7.9721319378735784E-5</v>
      </c>
      <c r="BG1596" s="13">
        <f t="shared" si="1952"/>
        <v>4.6239546296250115E-5</v>
      </c>
      <c r="BH1596" s="13">
        <f t="shared" si="1953"/>
        <v>2.0114716411605408E-5</v>
      </c>
      <c r="BI1596" s="13">
        <f t="shared" si="1954"/>
        <v>7.0001001087178918E-6</v>
      </c>
      <c r="BJ1596" s="14">
        <f t="shared" si="1955"/>
        <v>0.57003044066329434</v>
      </c>
      <c r="BK1596" s="14">
        <f t="shared" si="1956"/>
        <v>0.23773881293132781</v>
      </c>
      <c r="BL1596" s="14">
        <f t="shared" si="1957"/>
        <v>0.18385884396712987</v>
      </c>
      <c r="BM1596" s="14">
        <f t="shared" si="1958"/>
        <v>0.48939166249130356</v>
      </c>
      <c r="BN1596" s="14">
        <f t="shared" si="1959"/>
        <v>0.50843201023070339</v>
      </c>
    </row>
    <row r="1597" spans="1:66" x14ac:dyDescent="0.25">
      <c r="A1597" t="s">
        <v>114</v>
      </c>
      <c r="B1597" t="s">
        <v>119</v>
      </c>
      <c r="C1597" t="s">
        <v>110</v>
      </c>
      <c r="D1597" s="11">
        <v>44471</v>
      </c>
      <c r="E1597" s="10">
        <f>VLOOKUP(A1597,home!$A$2:$E$405,3,FALSE)</f>
        <v>1.3611111111111101</v>
      </c>
      <c r="F1597" s="10">
        <f>VLOOKUP(B1597,home!$B$2:$E$405,3,FALSE)</f>
        <v>1.29</v>
      </c>
      <c r="G1597" s="10">
        <f>VLOOKUP(C1597,away!$B$2:$E$405,4,FALSE)</f>
        <v>1.1000000000000001</v>
      </c>
      <c r="H1597" s="10">
        <f>VLOOKUP(A1597,away!$A$2:$E$405,3,FALSE)</f>
        <v>1.12777777777778</v>
      </c>
      <c r="I1597" s="10">
        <f>VLOOKUP(C1597,away!$B$2:$E$405,3,FALSE)</f>
        <v>1.19</v>
      </c>
      <c r="J1597" s="10">
        <f>VLOOKUP(B1597,home!$B$2:$E$405,4,FALSE)</f>
        <v>1.1100000000000001</v>
      </c>
      <c r="K1597" s="12">
        <f t="shared" si="1904"/>
        <v>1.9314166666666654</v>
      </c>
      <c r="L1597" s="12">
        <f t="shared" si="1905"/>
        <v>1.4896816666666697</v>
      </c>
      <c r="M1597" s="13">
        <f t="shared" si="1906"/>
        <v>3.2676525505185711E-2</v>
      </c>
      <c r="N1597" s="13">
        <f t="shared" si="1907"/>
        <v>6.3111985969474066E-2</v>
      </c>
      <c r="O1597" s="13">
        <f t="shared" si="1908"/>
        <v>4.8677620975440997E-2</v>
      </c>
      <c r="P1597" s="13">
        <f t="shared" si="1909"/>
        <v>9.4016768445649601E-2</v>
      </c>
      <c r="Q1597" s="13">
        <f t="shared" si="1910"/>
        <v>6.094777078393749E-2</v>
      </c>
      <c r="R1597" s="13">
        <f t="shared" si="1911"/>
        <v>3.62570797720317E-2</v>
      </c>
      <c r="S1597" s="13">
        <f t="shared" si="1912"/>
        <v>6.7626167503336138E-2</v>
      </c>
      <c r="T1597" s="13">
        <f t="shared" si="1913"/>
        <v>9.0792776761034158E-2</v>
      </c>
      <c r="U1597" s="13">
        <f t="shared" si="1914"/>
        <v>7.0027528156364843E-2</v>
      </c>
      <c r="V1597" s="13">
        <f t="shared" si="1915"/>
        <v>2.1619304285575704E-2</v>
      </c>
      <c r="W1597" s="13">
        <f t="shared" si="1916"/>
        <v>3.9238513429425526E-2</v>
      </c>
      <c r="X1597" s="13">
        <f t="shared" si="1917"/>
        <v>5.8452894083069112E-2</v>
      </c>
      <c r="Y1597" s="13">
        <f t="shared" si="1918"/>
        <v>4.3538102339578368E-2</v>
      </c>
      <c r="Z1597" s="13">
        <f t="shared" si="1919"/>
        <v>1.8003835674422188E-2</v>
      </c>
      <c r="AA1597" s="13">
        <f t="shared" si="1920"/>
        <v>3.4772908285506894E-2</v>
      </c>
      <c r="AB1597" s="13">
        <f t="shared" si="1921"/>
        <v>3.358048730554971E-2</v>
      </c>
      <c r="AC1597" s="13">
        <f t="shared" si="1922"/>
        <v>3.8876859870139125E-3</v>
      </c>
      <c r="AD1597" s="13">
        <f t="shared" si="1923"/>
        <v>1.8946479703204053E-2</v>
      </c>
      <c r="AE1597" s="13">
        <f t="shared" si="1924"/>
        <v>2.8224223461735247E-2</v>
      </c>
      <c r="AF1597" s="13">
        <f t="shared" si="1925"/>
        <v>2.1022554123425144E-2</v>
      </c>
      <c r="AG1597" s="13">
        <f t="shared" si="1926"/>
        <v>1.0438971154724743E-2</v>
      </c>
      <c r="AH1597" s="13">
        <f t="shared" si="1927"/>
        <v>6.7049959834665244E-3</v>
      </c>
      <c r="AI1597" s="13">
        <f t="shared" si="1928"/>
        <v>1.2950140992400293E-2</v>
      </c>
      <c r="AJ1597" s="13">
        <f t="shared" si="1929"/>
        <v>1.2506059074202562E-2</v>
      </c>
      <c r="AK1597" s="13">
        <f t="shared" si="1930"/>
        <v>8.0514703100775745E-3</v>
      </c>
      <c r="AL1597" s="13">
        <f t="shared" si="1931"/>
        <v>4.4742538269251228E-4</v>
      </c>
      <c r="AM1597" s="13">
        <f t="shared" si="1932"/>
        <v>7.3187093346860008E-3</v>
      </c>
      <c r="AN1597" s="13">
        <f t="shared" si="1933"/>
        <v>1.0902547119543955E-2</v>
      </c>
      <c r="AO1597" s="13">
        <f t="shared" si="1934"/>
        <v>8.1206622819770709E-3</v>
      </c>
      <c r="AP1597" s="13">
        <f t="shared" si="1935"/>
        <v>4.0324005742175869E-3</v>
      </c>
      <c r="AQ1597" s="13">
        <f t="shared" si="1936"/>
        <v>1.5017483020170232E-3</v>
      </c>
      <c r="AR1597" s="13">
        <f t="shared" si="1937"/>
        <v>1.9976619183287485E-3</v>
      </c>
      <c r="AS1597" s="13">
        <f t="shared" si="1938"/>
        <v>3.8583175234254479E-3</v>
      </c>
      <c r="AT1597" s="13">
        <f t="shared" si="1939"/>
        <v>3.7260093850179821E-3</v>
      </c>
      <c r="AU1597" s="13">
        <f t="shared" si="1940"/>
        <v>2.3988255421267153E-3</v>
      </c>
      <c r="AV1597" s="13">
        <f t="shared" si="1941"/>
        <v>1.158282908122309E-3</v>
      </c>
      <c r="AW1597" s="13">
        <f t="shared" si="1942"/>
        <v>3.5759181137399216E-5</v>
      </c>
      <c r="AX1597" s="13">
        <f t="shared" si="1943"/>
        <v>2.355912864583577E-3</v>
      </c>
      <c r="AY1597" s="13">
        <f t="shared" si="1944"/>
        <v>3.5095602026343109E-3</v>
      </c>
      <c r="AZ1597" s="13">
        <f t="shared" si="1945"/>
        <v>2.6140637459636483E-3</v>
      </c>
      <c r="BA1597" s="13">
        <f t="shared" si="1946"/>
        <v>1.2980409459533481E-3</v>
      </c>
      <c r="BB1597" s="13">
        <f t="shared" si="1947"/>
        <v>4.8341694994234112E-4</v>
      </c>
      <c r="BC1597" s="13">
        <f t="shared" si="1948"/>
        <v>1.4402747353700504E-4</v>
      </c>
      <c r="BD1597" s="13">
        <f t="shared" si="1949"/>
        <v>4.959800559887511E-4</v>
      </c>
      <c r="BE1597" s="13">
        <f t="shared" si="1950"/>
        <v>9.5794414647093961E-4</v>
      </c>
      <c r="BF1597" s="13">
        <f t="shared" si="1951"/>
        <v>9.2509464511487331E-4</v>
      </c>
      <c r="BG1597" s="13">
        <f t="shared" si="1952"/>
        <v>5.9558107193965028E-4</v>
      </c>
      <c r="BH1597" s="13">
        <f t="shared" si="1953"/>
        <v>2.8757880217385965E-4</v>
      </c>
      <c r="BI1597" s="13">
        <f t="shared" si="1954"/>
        <v>1.1108689829972569E-4</v>
      </c>
      <c r="BJ1597" s="14">
        <f t="shared" si="1955"/>
        <v>0.47699536160466388</v>
      </c>
      <c r="BK1597" s="14">
        <f t="shared" si="1956"/>
        <v>0.22378343731208791</v>
      </c>
      <c r="BL1597" s="14">
        <f t="shared" si="1957"/>
        <v>0.28004065375205012</v>
      </c>
      <c r="BM1597" s="14">
        <f t="shared" si="1958"/>
        <v>0.65966173587000754</v>
      </c>
      <c r="BN1597" s="14">
        <f t="shared" si="1959"/>
        <v>0.33568775145171953</v>
      </c>
    </row>
    <row r="1598" spans="1:66" x14ac:dyDescent="0.25">
      <c r="A1598" t="s">
        <v>114</v>
      </c>
      <c r="B1598" t="s">
        <v>121</v>
      </c>
      <c r="C1598" t="s">
        <v>131</v>
      </c>
      <c r="D1598" s="11">
        <v>44471</v>
      </c>
      <c r="E1598" s="10">
        <f>VLOOKUP(A1598,home!$A$2:$E$405,3,FALSE)</f>
        <v>1.3611111111111101</v>
      </c>
      <c r="F1598" s="10">
        <f>VLOOKUP(B1598,home!$B$2:$E$405,3,FALSE)</f>
        <v>0.55000000000000004</v>
      </c>
      <c r="G1598" s="10">
        <f>VLOOKUP(C1598,away!$B$2:$E$405,4,FALSE)</f>
        <v>1.35</v>
      </c>
      <c r="H1598" s="10">
        <f>VLOOKUP(A1598,away!$A$2:$E$405,3,FALSE)</f>
        <v>1.12777777777778</v>
      </c>
      <c r="I1598" s="10">
        <f>VLOOKUP(C1598,away!$B$2:$E$405,3,FALSE)</f>
        <v>0.73</v>
      </c>
      <c r="J1598" s="10">
        <f>VLOOKUP(B1598,home!$B$2:$E$405,4,FALSE)</f>
        <v>1.1100000000000001</v>
      </c>
      <c r="K1598" s="12">
        <f t="shared" si="1904"/>
        <v>1.0106249999999992</v>
      </c>
      <c r="L1598" s="12">
        <f t="shared" si="1905"/>
        <v>0.91383833333333508</v>
      </c>
      <c r="M1598" s="13">
        <f t="shared" si="1906"/>
        <v>0.14595406452308457</v>
      </c>
      <c r="N1598" s="13">
        <f t="shared" si="1907"/>
        <v>0.14750482645864221</v>
      </c>
      <c r="O1598" s="13">
        <f t="shared" si="1908"/>
        <v>0.13337841906700162</v>
      </c>
      <c r="P1598" s="13">
        <f t="shared" si="1909"/>
        <v>0.13479556476958843</v>
      </c>
      <c r="Q1598" s="13">
        <f t="shared" si="1910"/>
        <v>7.4536032619882592E-2</v>
      </c>
      <c r="R1598" s="13">
        <f t="shared" si="1911"/>
        <v>6.0943156091411953E-2</v>
      </c>
      <c r="S1598" s="13">
        <f t="shared" si="1912"/>
        <v>3.1122539034667496E-2</v>
      </c>
      <c r="T1598" s="13">
        <f t="shared" si="1913"/>
        <v>6.8113883822632587E-2</v>
      </c>
      <c r="U1598" s="13">
        <f t="shared" si="1914"/>
        <v>6.1590677124883156E-2</v>
      </c>
      <c r="V1598" s="13">
        <f t="shared" si="1915"/>
        <v>3.1936838331442165E-3</v>
      </c>
      <c r="W1598" s="13">
        <f t="shared" si="1916"/>
        <v>2.5109325988822932E-2</v>
      </c>
      <c r="X1598" s="13">
        <f t="shared" si="1917"/>
        <v>2.2945864612749341E-2</v>
      </c>
      <c r="Y1598" s="13">
        <f t="shared" si="1918"/>
        <v>1.0484405337303606E-2</v>
      </c>
      <c r="Z1598" s="13">
        <f t="shared" si="1919"/>
        <v>1.856406406354973E-2</v>
      </c>
      <c r="AA1598" s="13">
        <f t="shared" si="1920"/>
        <v>1.876130724422493E-2</v>
      </c>
      <c r="AB1598" s="13">
        <f t="shared" si="1921"/>
        <v>9.4803230668474032E-3</v>
      </c>
      <c r="AC1598" s="13">
        <f t="shared" si="1922"/>
        <v>1.8434499297383827E-4</v>
      </c>
      <c r="AD1598" s="13">
        <f t="shared" si="1923"/>
        <v>6.3440281443635374E-3</v>
      </c>
      <c r="AE1598" s="13">
        <f t="shared" si="1924"/>
        <v>5.7974161060649447E-3</v>
      </c>
      <c r="AF1598" s="13">
        <f t="shared" si="1925"/>
        <v>2.6489505360031114E-3</v>
      </c>
      <c r="AG1598" s="13">
        <f t="shared" si="1926"/>
        <v>8.0690418096784281E-4</v>
      </c>
      <c r="AH1598" s="13">
        <f t="shared" si="1927"/>
        <v>4.2411383409318854E-3</v>
      </c>
      <c r="AI1598" s="13">
        <f t="shared" si="1928"/>
        <v>4.2862004358042828E-3</v>
      </c>
      <c r="AJ1598" s="13">
        <f t="shared" si="1929"/>
        <v>2.1658706577173501E-3</v>
      </c>
      <c r="AK1598" s="13">
        <f t="shared" si="1930"/>
        <v>7.2962767781853182E-4</v>
      </c>
      <c r="AL1598" s="13">
        <f t="shared" si="1931"/>
        <v>6.8100569919857699E-6</v>
      </c>
      <c r="AM1598" s="13">
        <f t="shared" si="1932"/>
        <v>1.2822866886794792E-3</v>
      </c>
      <c r="AN1598" s="13">
        <f t="shared" si="1933"/>
        <v>1.1718027304383762E-3</v>
      </c>
      <c r="AO1598" s="13">
        <f t="shared" si="1934"/>
        <v>5.3541912708962862E-4</v>
      </c>
      <c r="AP1598" s="13">
        <f t="shared" si="1935"/>
        <v>1.6309550757812513E-4</v>
      </c>
      <c r="AQ1598" s="13">
        <f t="shared" si="1936"/>
        <v>3.7260731704837032E-5</v>
      </c>
      <c r="AR1598" s="13">
        <f t="shared" si="1937"/>
        <v>7.7514295858266034E-4</v>
      </c>
      <c r="AS1598" s="13">
        <f t="shared" si="1938"/>
        <v>7.8337885251760051E-4</v>
      </c>
      <c r="AT1598" s="13">
        <f t="shared" si="1939"/>
        <v>3.9585112641279968E-4</v>
      </c>
      <c r="AU1598" s="13">
        <f t="shared" si="1940"/>
        <v>1.3335234821031179E-4</v>
      </c>
      <c r="AV1598" s="13">
        <f t="shared" si="1941"/>
        <v>3.3692304227511559E-5</v>
      </c>
      <c r="AW1598" s="13">
        <f t="shared" si="1942"/>
        <v>1.747059333259185E-7</v>
      </c>
      <c r="AX1598" s="13">
        <f t="shared" si="1943"/>
        <v>2.1598516412444952E-4</v>
      </c>
      <c r="AY1598" s="13">
        <f t="shared" si="1944"/>
        <v>1.9737552240821376E-4</v>
      </c>
      <c r="AZ1598" s="13">
        <f t="shared" si="1945"/>
        <v>9.0184659219159203E-5</v>
      </c>
      <c r="BA1598" s="13">
        <f t="shared" si="1946"/>
        <v>2.7471399557690416E-5</v>
      </c>
      <c r="BB1598" s="13">
        <f t="shared" si="1947"/>
        <v>6.2761044965334801E-6</v>
      </c>
      <c r="BC1598" s="13">
        <f t="shared" si="1948"/>
        <v>1.1470689745876017E-6</v>
      </c>
      <c r="BD1598" s="13">
        <f t="shared" si="1949"/>
        <v>1.1805922489437472E-4</v>
      </c>
      <c r="BE1598" s="13">
        <f t="shared" si="1950"/>
        <v>1.1931360415887736E-4</v>
      </c>
      <c r="BF1598" s="13">
        <f t="shared" si="1951"/>
        <v>6.0290655601532664E-5</v>
      </c>
      <c r="BG1598" s="13">
        <f t="shared" si="1952"/>
        <v>2.0310414605766305E-5</v>
      </c>
      <c r="BH1598" s="13">
        <f t="shared" si="1953"/>
        <v>5.1315531902381382E-6</v>
      </c>
      <c r="BI1598" s="13">
        <f t="shared" si="1954"/>
        <v>1.037215188576883E-6</v>
      </c>
      <c r="BJ1598" s="14">
        <f t="shared" si="1955"/>
        <v>0.36801994251170383</v>
      </c>
      <c r="BK1598" s="14">
        <f t="shared" si="1956"/>
        <v>0.31545438273285875</v>
      </c>
      <c r="BL1598" s="14">
        <f t="shared" si="1957"/>
        <v>0.29802227996423147</v>
      </c>
      <c r="BM1598" s="14">
        <f t="shared" si="1958"/>
        <v>0.30275140492625757</v>
      </c>
      <c r="BN1598" s="14">
        <f t="shared" si="1959"/>
        <v>0.69711206352961141</v>
      </c>
    </row>
    <row r="1599" spans="1:66" x14ac:dyDescent="0.25">
      <c r="A1599" t="s">
        <v>114</v>
      </c>
      <c r="B1599" t="s">
        <v>130</v>
      </c>
      <c r="C1599" t="s">
        <v>116</v>
      </c>
      <c r="D1599" s="11">
        <v>44471</v>
      </c>
      <c r="E1599" s="10">
        <f>VLOOKUP(A1599,home!$A$2:$E$405,3,FALSE)</f>
        <v>1.3611111111111101</v>
      </c>
      <c r="F1599" s="10">
        <f>VLOOKUP(B1599,home!$B$2:$E$405,3,FALSE)</f>
        <v>1.47</v>
      </c>
      <c r="G1599" s="10">
        <f>VLOOKUP(C1599,away!$B$2:$E$405,4,FALSE)</f>
        <v>1.56</v>
      </c>
      <c r="H1599" s="10">
        <f>VLOOKUP(A1599,away!$A$2:$E$405,3,FALSE)</f>
        <v>1.12777777777778</v>
      </c>
      <c r="I1599" s="10">
        <f>VLOOKUP(C1599,away!$B$2:$E$405,3,FALSE)</f>
        <v>0.55000000000000004</v>
      </c>
      <c r="J1599" s="10">
        <f>VLOOKUP(B1599,home!$B$2:$E$405,4,FALSE)</f>
        <v>0.76</v>
      </c>
      <c r="K1599" s="12">
        <f t="shared" ref="K1599:K1662" si="1960">E1599*F1599*G1599</f>
        <v>3.1212999999999975</v>
      </c>
      <c r="L1599" s="12">
        <f t="shared" ref="L1599:L1662" si="1961">H1599*I1599*J1599</f>
        <v>0.47141111111111206</v>
      </c>
      <c r="M1599" s="13">
        <f t="shared" ref="M1599:M1662" si="1962">_xlfn.POISSON.DIST(0,K1599,FALSE) * _xlfn.POISSON.DIST(0,L1599,FALSE)</f>
        <v>2.7523609616962073E-2</v>
      </c>
      <c r="N1599" s="13">
        <f t="shared" ref="N1599:N1662" si="1963">_xlfn.POISSON.DIST(1,K1599,FALSE) * _xlfn.POISSON.DIST(0,L1599,FALSE)</f>
        <v>8.5909442697423663E-2</v>
      </c>
      <c r="O1599" s="13">
        <f t="shared" ref="O1599:O1662" si="1964">_xlfn.POISSON.DIST(0,K1599,FALSE) * _xlfn.POISSON.DIST(1,L1599,FALSE)</f>
        <v>1.297493539132058E-2</v>
      </c>
      <c r="P1599" s="13">
        <f t="shared" ref="P1599:P1662" si="1965">_xlfn.POISSON.DIST(1,K1599,FALSE) * _xlfn.POISSON.DIST(1,L1599,FALSE)</f>
        <v>4.0498665836928897E-2</v>
      </c>
      <c r="Q1599" s="13">
        <f t="shared" ref="Q1599:Q1662" si="1966">_xlfn.POISSON.DIST(2,K1599,FALSE) * _xlfn.POISSON.DIST(0,L1599,FALSE)</f>
        <v>0.13407457174573414</v>
      </c>
      <c r="R1599" s="13">
        <f t="shared" ref="R1599:R1662" si="1967">_xlfn.POISSON.DIST(0,K1599,FALSE) * _xlfn.POISSON.DIST(2,L1599,FALSE)</f>
        <v>3.0582643547086628E-3</v>
      </c>
      <c r="S1599" s="13">
        <f t="shared" ref="S1599:S1662" si="1968">_xlfn.POISSON.DIST(2,K1599,FALSE) * _xlfn.POISSON.DIST(2,L1599,FALSE)</f>
        <v>1.4897591171694062E-2</v>
      </c>
      <c r="T1599" s="13">
        <f t="shared" ref="T1599:T1662" si="1969">_xlfn.POISSON.DIST(2,K1599,FALSE) * _xlfn.POISSON.DIST(1,L1599,FALSE)</f>
        <v>6.3204242838403035E-2</v>
      </c>
      <c r="U1599" s="13">
        <f t="shared" ref="U1599:U1662" si="1970">_xlfn.POISSON.DIST(1,K1599,FALSE) * _xlfn.POISSON.DIST(2,L1599,FALSE)</f>
        <v>9.5457605303521428E-3</v>
      </c>
      <c r="V1599" s="13">
        <f t="shared" ref="V1599:V1662" si="1971">_xlfn.POISSON.DIST(3,K1599,FALSE) * _xlfn.POISSON.DIST(3,L1599,FALSE)</f>
        <v>2.435616286582969E-3</v>
      </c>
      <c r="W1599" s="13">
        <f t="shared" ref="W1599:W1662" si="1972">_xlfn.POISSON.DIST(3,K1599,FALSE) * _xlfn.POISSON.DIST(0,L1599,FALSE)</f>
        <v>0.13949565359665322</v>
      </c>
      <c r="X1599" s="13">
        <f t="shared" ref="X1599:X1662" si="1973">_xlfn.POISSON.DIST(3,K1599,FALSE) * _xlfn.POISSON.DIST(1,L1599,FALSE)</f>
        <v>6.5759801057169096E-2</v>
      </c>
      <c r="Y1599" s="13">
        <f t="shared" ref="Y1599:Y1662" si="1974">_xlfn.POISSON.DIST(3,K1599,FALSE) * _xlfn.POISSON.DIST(2,L1599,FALSE)</f>
        <v>1.549995044140288E-2</v>
      </c>
      <c r="Z1599" s="13">
        <f t="shared" ref="Z1599:Z1662" si="1975">_xlfn.POISSON.DIST(0,K1599,FALSE) * _xlfn.POISSON.DIST(3,L1599,FALSE)</f>
        <v>4.805665991749065E-4</v>
      </c>
      <c r="AA1599" s="13">
        <f t="shared" ref="AA1599:AA1662" si="1976">_xlfn.POISSON.DIST(1,K1599,FALSE) * _xlfn.POISSON.DIST(3,L1599,FALSE)</f>
        <v>1.4999925260046345E-3</v>
      </c>
      <c r="AB1599" s="13">
        <f t="shared" ref="AB1599:AB1662" si="1977">_xlfn.POISSON.DIST(2,K1599,FALSE) * _xlfn.POISSON.DIST(3,L1599,FALSE)</f>
        <v>2.3409633357091312E-3</v>
      </c>
      <c r="AC1599" s="13">
        <f t="shared" ref="AC1599:AC1662" si="1978">_xlfn.POISSON.DIST(4,K1599,FALSE) * _xlfn.POISSON.DIST(4,L1599,FALSE)</f>
        <v>2.239877224273041E-4</v>
      </c>
      <c r="AD1599" s="13">
        <f t="shared" ref="AD1599:AD1662" si="1979">_xlfn.POISSON.DIST(4,K1599,FALSE) * _xlfn.POISSON.DIST(0,L1599,FALSE)</f>
        <v>0.10885194589280835</v>
      </c>
      <c r="AE1599" s="13">
        <f t="shared" ref="AE1599:AE1662" si="1980">_xlfn.POISSON.DIST(4,K1599,FALSE) * _xlfn.POISSON.DIST(1,L1599,FALSE)</f>
        <v>5.1314016759935431E-2</v>
      </c>
      <c r="AF1599" s="13">
        <f t="shared" ref="AF1599:AF1662" si="1981">_xlfn.POISSON.DIST(4,K1599,FALSE) * _xlfn.POISSON.DIST(2,L1599,FALSE)</f>
        <v>1.2094998828187693E-2</v>
      </c>
      <c r="AG1599" s="13">
        <f t="shared" ref="AG1599:AG1662" si="1982">_xlfn.POISSON.DIST(4,K1599,FALSE) * _xlfn.POISSON.DIST(3,L1599,FALSE)</f>
        <v>1.9005722788278537E-3</v>
      </c>
      <c r="AH1599" s="13">
        <f t="shared" ref="AH1599:AH1662" si="1983">_xlfn.POISSON.DIST(0,K1599,FALSE) * _xlfn.POISSON.DIST(4,L1599,FALSE)</f>
        <v>5.663610861998275E-5</v>
      </c>
      <c r="AI1599" s="13">
        <f t="shared" ref="AI1599:AI1662" si="1984">_xlfn.POISSON.DIST(1,K1599,FALSE) * _xlfn.POISSON.DIST(4,L1599,FALSE)</f>
        <v>1.7677828583555203E-4</v>
      </c>
      <c r="AJ1599" s="13">
        <f t="shared" ref="AJ1599:AJ1662" si="1985">_xlfn.POISSON.DIST(2,K1599,FALSE) * _xlfn.POISSON.DIST(4,L1599,FALSE)</f>
        <v>2.7588903178925409E-4</v>
      </c>
      <c r="AK1599" s="13">
        <f t="shared" ref="AK1599:AK1662" si="1986">_xlfn.POISSON.DIST(3,K1599,FALSE) * _xlfn.POISSON.DIST(4,L1599,FALSE)</f>
        <v>2.8704414497459941E-4</v>
      </c>
      <c r="AL1599" s="13">
        <f t="shared" ref="AL1599:AL1662" si="1987">_xlfn.POISSON.DIST(5,K1599,FALSE) * _xlfn.POISSON.DIST(5,L1599,FALSE)</f>
        <v>1.3183160273524335E-5</v>
      </c>
      <c r="AM1599" s="13">
        <f t="shared" ref="AM1599:AM1662" si="1988">_xlfn.POISSON.DIST(5,K1599,FALSE) * _xlfn.POISSON.DIST(0,L1599,FALSE)</f>
        <v>6.7951915743044447E-2</v>
      </c>
      <c r="AN1599" s="13">
        <f t="shared" ref="AN1599:AN1662" si="1989">_xlfn.POISSON.DIST(5,K1599,FALSE) * _xlfn.POISSON.DIST(1,L1599,FALSE)</f>
        <v>3.2033288102557254E-2</v>
      </c>
      <c r="AO1599" s="13">
        <f t="shared" ref="AO1599:AO1662" si="1990">_xlfn.POISSON.DIST(5,K1599,FALSE) * _xlfn.POISSON.DIST(2,L1599,FALSE)</f>
        <v>7.5504239684844399E-3</v>
      </c>
      <c r="AP1599" s="13">
        <f t="shared" ref="AP1599:AP1662" si="1991">_xlfn.POISSON.DIST(5,K1599,FALSE) * _xlfn.POISSON.DIST(3,L1599,FALSE)</f>
        <v>1.1864512507810743E-3</v>
      </c>
      <c r="AQ1599" s="13">
        <f t="shared" ref="AQ1599:AQ1662" si="1992">_xlfn.POISSON.DIST(5,K1599,FALSE) * _xlfn.POISSON.DIST(4,L1599,FALSE)</f>
        <v>1.3982657560246867E-4</v>
      </c>
      <c r="AR1599" s="13">
        <f t="shared" ref="AR1599:AR1662" si="1993">_xlfn.POISSON.DIST(0,K1599,FALSE) * _xlfn.POISSON.DIST(5,L1599,FALSE)</f>
        <v>5.3397781787111404E-6</v>
      </c>
      <c r="AS1599" s="13">
        <f t="shared" ref="AS1599:AS1662" si="1994">_xlfn.POISSON.DIST(1,K1599,FALSE) * _xlfn.POISSON.DIST(5,L1599,FALSE)</f>
        <v>1.6667049629211071E-5</v>
      </c>
      <c r="AT1599" s="13">
        <f t="shared" ref="AT1599:AT1662" si="1995">_xlfn.POISSON.DIST(2,K1599,FALSE) * _xlfn.POISSON.DIST(5,L1599,FALSE)</f>
        <v>2.6011431003828241E-5</v>
      </c>
      <c r="AU1599" s="13">
        <f t="shared" ref="AU1599:AU1662" si="1996">_xlfn.POISSON.DIST(3,K1599,FALSE) * _xlfn.POISSON.DIST(5,L1599,FALSE)</f>
        <v>2.7063159864083009E-5</v>
      </c>
      <c r="AV1599" s="13">
        <f t="shared" ref="AV1599:AV1662" si="1997">_xlfn.POISSON.DIST(4,K1599,FALSE) * _xlfn.POISSON.DIST(5,L1599,FALSE)</f>
        <v>2.1118060220940559E-5</v>
      </c>
      <c r="AW1599" s="13">
        <f t="shared" ref="AW1599:AW1662" si="1998">_xlfn.POISSON.DIST(6,K1599,FALSE) * _xlfn.POISSON.DIST(6,L1599,FALSE)</f>
        <v>5.3883073278044252E-7</v>
      </c>
      <c r="AX1599" s="13">
        <f t="shared" ref="AX1599:AX1662" si="1999">_xlfn.POISSON.DIST(6,K1599,FALSE) * _xlfn.POISSON.DIST(0,L1599,FALSE)</f>
        <v>3.5349719101460737E-2</v>
      </c>
      <c r="AY1599" s="13">
        <f t="shared" ref="AY1599:AY1662" si="2000">_xlfn.POISSON.DIST(6,K1599,FALSE) * _xlfn.POISSON.DIST(1,L1599,FALSE)</f>
        <v>1.6664250359085309E-2</v>
      </c>
      <c r="AZ1599" s="13">
        <f t="shared" ref="AZ1599:AZ1662" si="2001">_xlfn.POISSON.DIST(6,K1599,FALSE) * _xlfn.POISSON.DIST(2,L1599,FALSE)</f>
        <v>3.9278563888050762E-3</v>
      </c>
      <c r="BA1599" s="13">
        <f t="shared" ref="BA1599:BA1662" si="2002">_xlfn.POISSON.DIST(6,K1599,FALSE) * _xlfn.POISSON.DIST(3,L1599,FALSE)</f>
        <v>6.1721171484382725E-4</v>
      </c>
      <c r="BB1599" s="13">
        <f t="shared" ref="BB1599:BB1662" si="2003">_xlfn.POISSON.DIST(6,K1599,FALSE) * _xlfn.POISSON.DIST(4,L1599,FALSE)</f>
        <v>7.2740115071330839E-5</v>
      </c>
      <c r="BC1599" s="13">
        <f t="shared" ref="BC1599:BC1662" si="2004">_xlfn.POISSON.DIST(6,K1599,FALSE) * _xlfn.POISSON.DIST(5,L1599,FALSE)</f>
        <v>6.8580996936252442E-6</v>
      </c>
      <c r="BD1599" s="13">
        <f t="shared" ref="BD1599:BD1662" si="2005">_xlfn.POISSON.DIST(0,K1599,FALSE) * _xlfn.POISSON.DIST(6,L1599,FALSE)</f>
        <v>4.1953846071884831E-7</v>
      </c>
      <c r="BE1599" s="13">
        <f t="shared" ref="BE1599:BE1662" si="2006">_xlfn.POISSON.DIST(1,K1599,FALSE) * _xlfn.POISSON.DIST(6,L1599,FALSE)</f>
        <v>1.3095053974417405E-6</v>
      </c>
      <c r="BF1599" s="13">
        <f t="shared" ref="BF1599:BF1662" si="2007">_xlfn.POISSON.DIST(2,K1599,FALSE) * _xlfn.POISSON.DIST(6,L1599,FALSE)</f>
        <v>2.0436795985174506E-6</v>
      </c>
      <c r="BG1599" s="13">
        <f t="shared" ref="BG1599:BG1662" si="2008">_xlfn.POISSON.DIST(3,K1599,FALSE) * _xlfn.POISSON.DIST(6,L1599,FALSE)</f>
        <v>2.126312376950838E-6</v>
      </c>
      <c r="BH1599" s="13">
        <f t="shared" ref="BH1599:BH1662" si="2009">_xlfn.POISSON.DIST(4,K1599,FALSE) * _xlfn.POISSON.DIST(6,L1599,FALSE)</f>
        <v>1.6592147055441615E-6</v>
      </c>
      <c r="BI1599" s="13">
        <f t="shared" ref="BI1599:BI1662" si="2010">_xlfn.POISSON.DIST(5,K1599,FALSE) * _xlfn.POISSON.DIST(6,L1599,FALSE)</f>
        <v>1.035781372082997E-6</v>
      </c>
      <c r="BJ1599" s="14">
        <f t="shared" ref="BJ1599:BJ1662" si="2011">SUM(N1599,Q1599,T1599,W1599,X1599,Y1599,AD1599,AE1599,AF1599,AG1599,AM1599,AN1599,AO1599,AP1599,AQ1599,AX1599,AY1599,AZ1599,BA1599,BB1599,BC1599)</f>
        <v>0.84360573755597501</v>
      </c>
      <c r="BK1599" s="14">
        <f t="shared" ref="BK1599:BK1662" si="2012">SUM(M1599,P1599,S1599,V1599,AC1599,AL1599,AY1599)</f>
        <v>0.10225690415395415</v>
      </c>
      <c r="BL1599" s="14">
        <f t="shared" ref="BL1599:BL1662" si="2013">SUM(O1599,R1599,U1599,AA1599,AB1599,AH1599,AI1599,AJ1599,AK1599,AR1599,AS1599,AT1599,AU1599,AV1599,BD1599,BE1599,BF1599,BG1599,BH1599,BI1599)</f>
        <v>3.0321057220122571E-2</v>
      </c>
      <c r="BM1599" s="14">
        <f t="shared" ref="BM1599:BM1662" si="2014">SUM(S1599:BI1599)</f>
        <v>0.65596106435779644</v>
      </c>
      <c r="BN1599" s="14">
        <f t="shared" ref="BN1599:BN1662" si="2015">SUM(M1599:R1599)</f>
        <v>0.30403948964307803</v>
      </c>
    </row>
    <row r="1600" spans="1:66" x14ac:dyDescent="0.25">
      <c r="A1600" t="s">
        <v>114</v>
      </c>
      <c r="B1600" t="s">
        <v>104</v>
      </c>
      <c r="C1600" t="s">
        <v>379</v>
      </c>
      <c r="D1600" s="11">
        <v>44471</v>
      </c>
      <c r="E1600" s="10">
        <f>VLOOKUP(A1600,home!$A$2:$E$405,3,FALSE)</f>
        <v>1.3611111111111101</v>
      </c>
      <c r="F1600" s="10">
        <f>VLOOKUP(B1600,home!$B$2:$E$405,3,FALSE)</f>
        <v>1.19</v>
      </c>
      <c r="G1600" s="10">
        <f>VLOOKUP(C1600,away!$B$2:$E$405,4,FALSE)</f>
        <v>0.83</v>
      </c>
      <c r="H1600" s="10">
        <f>VLOOKUP(A1600,away!$A$2:$E$405,3,FALSE)</f>
        <v>1.12777777777778</v>
      </c>
      <c r="I1600" s="10">
        <f>VLOOKUP(C1600,away!$B$2:$E$405,3,FALSE)</f>
        <v>0.92</v>
      </c>
      <c r="J1600" s="10">
        <f>VLOOKUP(B1600,home!$B$2:$E$405,4,FALSE)</f>
        <v>0.67</v>
      </c>
      <c r="K1600" s="12">
        <f t="shared" si="1960"/>
        <v>1.3443694444444434</v>
      </c>
      <c r="L1600" s="12">
        <f t="shared" si="1961"/>
        <v>0.69516222222222357</v>
      </c>
      <c r="M1600" s="13">
        <f t="shared" si="1962"/>
        <v>0.1300896219202429</v>
      </c>
      <c r="N1600" s="13">
        <f t="shared" si="1963"/>
        <v>0.17488851274890463</v>
      </c>
      <c r="O1600" s="13">
        <f t="shared" si="1964"/>
        <v>9.0433390662124927E-2</v>
      </c>
      <c r="P1600" s="13">
        <f t="shared" si="1965"/>
        <v>0.12157588716366821</v>
      </c>
      <c r="Q1600" s="13">
        <f t="shared" si="1966"/>
        <v>0.11755738636197996</v>
      </c>
      <c r="R1600" s="13">
        <f t="shared" si="1967"/>
        <v>3.1432938407886628E-2</v>
      </c>
      <c r="S1600" s="13">
        <f t="shared" si="1968"/>
        <v>2.8404833762786508E-2</v>
      </c>
      <c r="T1600" s="13">
        <f t="shared" si="1969"/>
        <v>8.1721453942030495E-2</v>
      </c>
      <c r="U1600" s="13">
        <f t="shared" si="1970"/>
        <v>4.2257481944666955E-2</v>
      </c>
      <c r="V1600" s="13">
        <f t="shared" si="1971"/>
        <v>2.9495416855897395E-3</v>
      </c>
      <c r="W1600" s="13">
        <f t="shared" si="1972"/>
        <v>5.2680186064598594E-2</v>
      </c>
      <c r="X1600" s="13">
        <f t="shared" si="1973"/>
        <v>3.6621275211746566E-2</v>
      </c>
      <c r="Y1600" s="13">
        <f t="shared" si="1974"/>
        <v>1.272886352840469E-2</v>
      </c>
      <c r="Z1600" s="13">
        <f t="shared" si="1975"/>
        <v>7.2836637715335837E-3</v>
      </c>
      <c r="AA1600" s="13">
        <f t="shared" si="1976"/>
        <v>9.7919350180567244E-3</v>
      </c>
      <c r="AB1600" s="13">
        <f t="shared" si="1977"/>
        <v>6.5819891201305061E-3</v>
      </c>
      <c r="AC1600" s="13">
        <f t="shared" si="1978"/>
        <v>1.7228178056146411E-4</v>
      </c>
      <c r="AD1600" s="13">
        <f t="shared" si="1979"/>
        <v>1.7705408118223583E-2</v>
      </c>
      <c r="AE1600" s="13">
        <f t="shared" si="1980"/>
        <v>1.23081308528157E-2</v>
      </c>
      <c r="AF1600" s="13">
        <f t="shared" si="1981"/>
        <v>4.2780737975226376E-3</v>
      </c>
      <c r="AG1600" s="13">
        <f t="shared" si="1982"/>
        <v>9.9131842930550145E-4</v>
      </c>
      <c r="AH1600" s="13">
        <f t="shared" si="1983"/>
        <v>1.2658319733346967E-3</v>
      </c>
      <c r="AI1600" s="13">
        <f t="shared" si="1984"/>
        <v>1.70174582675198E-3</v>
      </c>
      <c r="AJ1600" s="13">
        <f t="shared" si="1985"/>
        <v>1.1438875458481047E-3</v>
      </c>
      <c r="AK1600" s="13">
        <f t="shared" si="1986"/>
        <v>5.1260248817291141E-4</v>
      </c>
      <c r="AL1600" s="13">
        <f t="shared" si="1987"/>
        <v>6.4402709469746463E-6</v>
      </c>
      <c r="AM1600" s="13">
        <f t="shared" si="1988"/>
        <v>4.7605219351116741E-3</v>
      </c>
      <c r="AN1600" s="13">
        <f t="shared" si="1989"/>
        <v>3.3093350073498708E-3</v>
      </c>
      <c r="AO1600" s="13">
        <f t="shared" si="1990"/>
        <v>1.1502623388935675E-3</v>
      </c>
      <c r="AP1600" s="13">
        <f t="shared" si="1991"/>
        <v>2.6653964121459497E-4</v>
      </c>
      <c r="AQ1600" s="13">
        <f t="shared" si="1992"/>
        <v>4.6322072324262987E-5</v>
      </c>
      <c r="AR1600" s="13">
        <f t="shared" si="1993"/>
        <v>1.759917135086581E-4</v>
      </c>
      <c r="AS1600" s="13">
        <f t="shared" si="1994"/>
        <v>2.3659788211646035E-4</v>
      </c>
      <c r="AT1600" s="13">
        <f t="shared" si="1995"/>
        <v>1.5903748166881887E-4</v>
      </c>
      <c r="AU1600" s="13">
        <f t="shared" si="1996"/>
        <v>7.1268376958984463E-5</v>
      </c>
      <c r="AV1600" s="13">
        <f t="shared" si="1997"/>
        <v>2.3952757084701781E-5</v>
      </c>
      <c r="AW1600" s="13">
        <f t="shared" si="1998"/>
        <v>1.6718851255416345E-7</v>
      </c>
      <c r="AX1600" s="13">
        <f t="shared" si="1999"/>
        <v>1.0666500381952785E-3</v>
      </c>
      <c r="AY1600" s="13">
        <f t="shared" si="2000"/>
        <v>7.4149481088524945E-4</v>
      </c>
      <c r="AZ1600" s="13">
        <f t="shared" si="2001"/>
        <v>2.5772959025061873E-4</v>
      </c>
      <c r="BA1600" s="13">
        <f t="shared" si="2002"/>
        <v>5.9721291563681089E-5</v>
      </c>
      <c r="BB1600" s="13">
        <f t="shared" si="2003"/>
        <v>1.0378996439347468E-5</v>
      </c>
      <c r="BC1600" s="13">
        <f t="shared" si="2004"/>
        <v>1.4430172458426667E-6</v>
      </c>
      <c r="BD1600" s="13">
        <f t="shared" si="2005"/>
        <v>2.0390465109229278E-5</v>
      </c>
      <c r="BE1600" s="13">
        <f t="shared" si="2006"/>
        <v>2.7412318250858376E-5</v>
      </c>
      <c r="BF1600" s="13">
        <f t="shared" si="2007"/>
        <v>1.8426141528920378E-5</v>
      </c>
      <c r="BG1600" s="13">
        <f t="shared" si="2008"/>
        <v>8.2571805501631253E-6</v>
      </c>
      <c r="BH1600" s="13">
        <f t="shared" si="2009"/>
        <v>2.775175307225066E-6</v>
      </c>
      <c r="BI1600" s="13">
        <f t="shared" si="2010"/>
        <v>7.4617217720201982E-7</v>
      </c>
      <c r="BJ1600" s="14">
        <f t="shared" si="2011"/>
        <v>0.52315100779500645</v>
      </c>
      <c r="BK1600" s="14">
        <f t="shared" si="2012"/>
        <v>0.28394010139468107</v>
      </c>
      <c r="BL1600" s="14">
        <f t="shared" si="2013"/>
        <v>0.18586665865123461</v>
      </c>
      <c r="BM1600" s="14">
        <f t="shared" si="2014"/>
        <v>0.33352236672527574</v>
      </c>
      <c r="BN1600" s="14">
        <f t="shared" si="2015"/>
        <v>0.66597773726480725</v>
      </c>
    </row>
    <row r="1601" spans="1:66" x14ac:dyDescent="0.25">
      <c r="A1601" t="s">
        <v>114</v>
      </c>
      <c r="B1601" t="s">
        <v>96</v>
      </c>
      <c r="C1601" t="s">
        <v>112</v>
      </c>
      <c r="D1601" s="11">
        <v>44471</v>
      </c>
      <c r="E1601" s="10">
        <f>VLOOKUP(A1601,home!$A$2:$E$405,3,FALSE)</f>
        <v>1.3611111111111101</v>
      </c>
      <c r="F1601" s="10">
        <f>VLOOKUP(B1601,home!$B$2:$E$405,3,FALSE)</f>
        <v>0.84</v>
      </c>
      <c r="G1601" s="10">
        <f>VLOOKUP(C1601,away!$B$2:$E$405,4,FALSE)</f>
        <v>0.55000000000000004</v>
      </c>
      <c r="H1601" s="10">
        <f>VLOOKUP(A1601,away!$A$2:$E$405,3,FALSE)</f>
        <v>1.12777777777778</v>
      </c>
      <c r="I1601" s="10">
        <f>VLOOKUP(C1601,away!$B$2:$E$405,3,FALSE)</f>
        <v>1.47</v>
      </c>
      <c r="J1601" s="10">
        <f>VLOOKUP(B1601,home!$B$2:$E$405,4,FALSE)</f>
        <v>1.39</v>
      </c>
      <c r="K1601" s="12">
        <f t="shared" si="1960"/>
        <v>0.62883333333333291</v>
      </c>
      <c r="L1601" s="12">
        <f t="shared" si="1961"/>
        <v>2.3043883333333377</v>
      </c>
      <c r="M1601" s="13">
        <f t="shared" si="1962"/>
        <v>5.3225287497525975E-2</v>
      </c>
      <c r="N1601" s="13">
        <f t="shared" si="1963"/>
        <v>3.346983495469423E-2</v>
      </c>
      <c r="O1601" s="13">
        <f t="shared" si="1964"/>
        <v>0.12265173154761162</v>
      </c>
      <c r="P1601" s="13">
        <f t="shared" si="1965"/>
        <v>7.7127497188189731E-2</v>
      </c>
      <c r="Q1601" s="13">
        <f t="shared" si="1966"/>
        <v>1.0523473940338436E-2</v>
      </c>
      <c r="R1601" s="13">
        <f t="shared" si="1967"/>
        <v>0.14131860962072437</v>
      </c>
      <c r="S1601" s="13">
        <f t="shared" si="1968"/>
        <v>2.794090507632636E-2</v>
      </c>
      <c r="T1601" s="13">
        <f t="shared" si="1969"/>
        <v>2.4250170574253299E-2</v>
      </c>
      <c r="U1601" s="13">
        <f t="shared" si="1970"/>
        <v>8.8865852349832117E-2</v>
      </c>
      <c r="V1601" s="13">
        <f t="shared" si="1971"/>
        <v>4.498722274132087E-3</v>
      </c>
      <c r="W1601" s="13">
        <f t="shared" si="1972"/>
        <v>2.2058370653831611E-3</v>
      </c>
      <c r="X1601" s="13">
        <f t="shared" si="1973"/>
        <v>5.0831051987032033E-3</v>
      </c>
      <c r="Y1601" s="13">
        <f t="shared" si="1974"/>
        <v>5.8567241584988501E-3</v>
      </c>
      <c r="Z1601" s="13">
        <f t="shared" si="1975"/>
        <v>0.10855098509762855</v>
      </c>
      <c r="AA1601" s="13">
        <f t="shared" si="1976"/>
        <v>6.8260477795558702E-2</v>
      </c>
      <c r="AB1601" s="13">
        <f t="shared" si="1977"/>
        <v>2.1462231893553566E-2</v>
      </c>
      <c r="AC1601" s="13">
        <f t="shared" si="1978"/>
        <v>4.0743696025678718E-4</v>
      </c>
      <c r="AD1601" s="13">
        <f t="shared" si="1979"/>
        <v>3.4677596865377754E-4</v>
      </c>
      <c r="AE1601" s="13">
        <f t="shared" si="1980"/>
        <v>7.991064964461322E-4</v>
      </c>
      <c r="AF1601" s="13">
        <f t="shared" si="1981"/>
        <v>9.207258437506728E-4</v>
      </c>
      <c r="AG1601" s="13">
        <f t="shared" si="1982"/>
        <v>7.0723663084584797E-4</v>
      </c>
      <c r="AH1601" s="13">
        <f t="shared" si="1983"/>
        <v>6.2535905907704054E-2</v>
      </c>
      <c r="AI1601" s="13">
        <f t="shared" si="1984"/>
        <v>3.9324662164961208E-2</v>
      </c>
      <c r="AJ1601" s="13">
        <f t="shared" si="1985"/>
        <v>1.2364329195699877E-2</v>
      </c>
      <c r="AK1601" s="13">
        <f t="shared" si="1986"/>
        <v>2.5917007808542005E-3</v>
      </c>
      <c r="AL1601" s="13">
        <f t="shared" si="1987"/>
        <v>2.3616288034540435E-5</v>
      </c>
      <c r="AM1601" s="13">
        <f t="shared" si="1988"/>
        <v>4.3612857657690061E-5</v>
      </c>
      <c r="AN1601" s="13">
        <f t="shared" si="1989"/>
        <v>1.0050096036970851E-4</v>
      </c>
      <c r="AO1601" s="13">
        <f t="shared" si="1990"/>
        <v>1.1579662028237623E-4</v>
      </c>
      <c r="AP1601" s="13">
        <f t="shared" si="1991"/>
        <v>8.8946793606046112E-5</v>
      </c>
      <c r="AQ1601" s="13">
        <f t="shared" si="1992"/>
        <v>5.124198836829524E-5</v>
      </c>
      <c r="AR1601" s="13">
        <f t="shared" si="1993"/>
        <v>2.8821402397628922E-2</v>
      </c>
      <c r="AS1601" s="13">
        <f t="shared" si="1994"/>
        <v>1.8123858541042308E-2</v>
      </c>
      <c r="AT1601" s="13">
        <f t="shared" si="1995"/>
        <v>5.6984431896127145E-3</v>
      </c>
      <c r="AU1601" s="13">
        <f t="shared" si="1996"/>
        <v>1.1944570085782645E-3</v>
      </c>
      <c r="AV1601" s="13">
        <f t="shared" si="1997"/>
        <v>1.8777859555690787E-4</v>
      </c>
      <c r="AW1601" s="13">
        <f t="shared" si="1998"/>
        <v>9.506055791954579E-7</v>
      </c>
      <c r="AX1601" s="13">
        <f t="shared" si="1999"/>
        <v>4.5708697761795686E-6</v>
      </c>
      <c r="AY1601" s="13">
        <f t="shared" si="2000"/>
        <v>1.0533058985414162E-5</v>
      </c>
      <c r="AZ1601" s="13">
        <f t="shared" si="2001"/>
        <v>1.2136129120150141E-5</v>
      </c>
      <c r="BA1601" s="13">
        <f t="shared" si="2002"/>
        <v>9.32211811876699E-6</v>
      </c>
      <c r="BB1601" s="13">
        <f t="shared" si="2003"/>
        <v>5.370445058710493E-6</v>
      </c>
      <c r="BC1601" s="13">
        <f t="shared" si="2004"/>
        <v>2.4751181876200271E-6</v>
      </c>
      <c r="BD1601" s="13">
        <f t="shared" si="2005"/>
        <v>1.1069283905900265E-2</v>
      </c>
      <c r="BE1601" s="13">
        <f t="shared" si="2006"/>
        <v>6.9607346961602784E-3</v>
      </c>
      <c r="BF1601" s="13">
        <f t="shared" si="2007"/>
        <v>2.1885710007177261E-3</v>
      </c>
      <c r="BG1601" s="13">
        <f t="shared" si="2008"/>
        <v>4.5874879920599867E-4</v>
      </c>
      <c r="BH1601" s="13">
        <f t="shared" si="2009"/>
        <v>7.2119134141842984E-5</v>
      </c>
      <c r="BI1601" s="13">
        <f t="shared" si="2010"/>
        <v>9.0701831039057808E-6</v>
      </c>
      <c r="BJ1601" s="14">
        <f t="shared" si="2011"/>
        <v>8.4607497791098579E-2</v>
      </c>
      <c r="BK1601" s="14">
        <f t="shared" si="2012"/>
        <v>0.16323399834345087</v>
      </c>
      <c r="BL1601" s="14">
        <f t="shared" si="2013"/>
        <v>0.63415996870814884</v>
      </c>
      <c r="BM1601" s="14">
        <f t="shared" si="2014"/>
        <v>0.55222643273783623</v>
      </c>
      <c r="BN1601" s="14">
        <f t="shared" si="2015"/>
        <v>0.43831643474908433</v>
      </c>
    </row>
    <row r="1602" spans="1:66" x14ac:dyDescent="0.25">
      <c r="A1602" t="s">
        <v>114</v>
      </c>
      <c r="B1602" t="s">
        <v>127</v>
      </c>
      <c r="C1602" t="s">
        <v>134</v>
      </c>
      <c r="D1602" s="11">
        <v>44471</v>
      </c>
      <c r="E1602" s="10">
        <f>VLOOKUP(A1602,home!$A$2:$E$405,3,FALSE)</f>
        <v>1.3611111111111101</v>
      </c>
      <c r="F1602" s="10">
        <f>VLOOKUP(B1602,home!$B$2:$E$405,3,FALSE)</f>
        <v>1.26</v>
      </c>
      <c r="G1602" s="10">
        <f>VLOOKUP(C1602,away!$B$2:$E$405,4,FALSE)</f>
        <v>0.83</v>
      </c>
      <c r="H1602" s="10">
        <f>VLOOKUP(A1602,away!$A$2:$E$405,3,FALSE)</f>
        <v>1.12777777777778</v>
      </c>
      <c r="I1602" s="10">
        <f>VLOOKUP(C1602,away!$B$2:$E$405,3,FALSE)</f>
        <v>0.73</v>
      </c>
      <c r="J1602" s="10">
        <f>VLOOKUP(B1602,home!$B$2:$E$405,4,FALSE)</f>
        <v>0.76</v>
      </c>
      <c r="K1602" s="12">
        <f t="shared" si="1960"/>
        <v>1.423449999999999</v>
      </c>
      <c r="L1602" s="12">
        <f t="shared" si="1961"/>
        <v>0.62569111111111231</v>
      </c>
      <c r="M1602" s="13">
        <f t="shared" si="1962"/>
        <v>0.12884552006293859</v>
      </c>
      <c r="N1602" s="13">
        <f t="shared" si="1963"/>
        <v>0.1834051555335898</v>
      </c>
      <c r="O1602" s="13">
        <f t="shared" si="1964"/>
        <v>8.0617496609869152E-2</v>
      </c>
      <c r="P1602" s="13">
        <f t="shared" si="1965"/>
        <v>0.11475497554931817</v>
      </c>
      <c r="Q1602" s="13">
        <f t="shared" si="1966"/>
        <v>0.13053403432214414</v>
      </c>
      <c r="R1602" s="13">
        <f t="shared" si="1967"/>
        <v>2.5220825514412681E-2</v>
      </c>
      <c r="S1602" s="13">
        <f t="shared" si="1968"/>
        <v>2.5551343203263785E-2</v>
      </c>
      <c r="T1602" s="13">
        <f t="shared" si="1969"/>
        <v>8.1673984972838426E-2</v>
      </c>
      <c r="U1602" s="13">
        <f t="shared" si="1970"/>
        <v>3.5900584078490706E-2</v>
      </c>
      <c r="V1602" s="13">
        <f t="shared" si="1971"/>
        <v>2.528560957778894E-3</v>
      </c>
      <c r="W1602" s="13">
        <f t="shared" si="1972"/>
        <v>6.1936223718618628E-2</v>
      </c>
      <c r="X1602" s="13">
        <f t="shared" si="1973"/>
        <v>3.8752944636528924E-2</v>
      </c>
      <c r="Y1602" s="13">
        <f t="shared" si="1974"/>
        <v>1.2123686494228601E-2</v>
      </c>
      <c r="Z1602" s="13">
        <f t="shared" si="1975"/>
        <v>5.2601487797507892E-3</v>
      </c>
      <c r="AA1602" s="13">
        <f t="shared" si="1976"/>
        <v>7.4875587805362555E-3</v>
      </c>
      <c r="AB1602" s="13">
        <f t="shared" si="1977"/>
        <v>5.3290827730771637E-3</v>
      </c>
      <c r="AC1602" s="13">
        <f t="shared" si="1978"/>
        <v>1.4075234762874243E-4</v>
      </c>
      <c r="AD1602" s="13">
        <f t="shared" si="1979"/>
        <v>2.2040779413066907E-2</v>
      </c>
      <c r="AE1602" s="13">
        <f t="shared" si="1980"/>
        <v>1.3790719760716764E-2</v>
      </c>
      <c r="AF1602" s="13">
        <f t="shared" si="1981"/>
        <v>4.3143653850524219E-3</v>
      </c>
      <c r="AG1602" s="13">
        <f t="shared" si="1982"/>
        <v>8.9982002383759093E-4</v>
      </c>
      <c r="AH1602" s="13">
        <f t="shared" si="1983"/>
        <v>8.2280708365300786E-4</v>
      </c>
      <c r="AI1602" s="13">
        <f t="shared" si="1984"/>
        <v>1.1712247432258732E-3</v>
      </c>
      <c r="AJ1602" s="13">
        <f t="shared" si="1985"/>
        <v>8.3358993037243418E-4</v>
      </c>
      <c r="AK1602" s="13">
        <f t="shared" si="1986"/>
        <v>3.9552452879621349E-4</v>
      </c>
      <c r="AL1602" s="13">
        <f t="shared" si="1987"/>
        <v>5.0143869038692221E-6</v>
      </c>
      <c r="AM1602" s="13">
        <f t="shared" si="1988"/>
        <v>6.2747894911060085E-3</v>
      </c>
      <c r="AN1602" s="13">
        <f t="shared" si="1989"/>
        <v>3.9260800086784496E-3</v>
      </c>
      <c r="AO1602" s="13">
        <f t="shared" si="1990"/>
        <v>1.2282566814705723E-3</v>
      </c>
      <c r="AP1602" s="13">
        <f t="shared" si="1991"/>
        <v>2.561697625863234E-4</v>
      </c>
      <c r="AQ1602" s="13">
        <f t="shared" si="1992"/>
        <v>4.0070785846426622E-5</v>
      </c>
      <c r="AR1602" s="13">
        <f t="shared" si="1993"/>
        <v>1.029646156801889E-4</v>
      </c>
      <c r="AS1602" s="13">
        <f t="shared" si="1994"/>
        <v>1.4656498218996479E-4</v>
      </c>
      <c r="AT1602" s="13">
        <f t="shared" si="1995"/>
        <v>1.0431396194915265E-4</v>
      </c>
      <c r="AU1602" s="13">
        <f t="shared" si="1996"/>
        <v>4.9495236378840397E-5</v>
      </c>
      <c r="AV1602" s="13">
        <f t="shared" si="1997"/>
        <v>1.7613498555865078E-5</v>
      </c>
      <c r="AW1602" s="13">
        <f t="shared" si="1998"/>
        <v>1.2405593368866365E-7</v>
      </c>
      <c r="AX1602" s="13">
        <f t="shared" si="1999"/>
        <v>1.4886415168524753E-3</v>
      </c>
      <c r="AY1602" s="13">
        <f t="shared" si="2000"/>
        <v>9.3142976472555697E-4</v>
      </c>
      <c r="AZ1602" s="13">
        <f t="shared" si="2001"/>
        <v>2.9139366220654782E-4</v>
      </c>
      <c r="BA1602" s="13">
        <f t="shared" si="2002"/>
        <v>6.0774141425583705E-5</v>
      </c>
      <c r="BB1602" s="13">
        <f t="shared" si="2003"/>
        <v>9.5064600188493326E-6</v>
      </c>
      <c r="BC1602" s="13">
        <f t="shared" si="2004"/>
        <v>1.1896215063854412E-6</v>
      </c>
      <c r="BD1602" s="13">
        <f t="shared" si="2005"/>
        <v>1.0737340798344342E-5</v>
      </c>
      <c r="BE1602" s="13">
        <f t="shared" si="2006"/>
        <v>1.5284067759403243E-5</v>
      </c>
      <c r="BF1602" s="13">
        <f t="shared" si="2007"/>
        <v>1.0878053126061267E-5</v>
      </c>
      <c r="BG1602" s="13">
        <f t="shared" si="2008"/>
        <v>5.161454907430632E-6</v>
      </c>
      <c r="BH1602" s="13">
        <f t="shared" si="2009"/>
        <v>1.8367682469955322E-6</v>
      </c>
      <c r="BI1602" s="13">
        <f t="shared" si="2010"/>
        <v>5.2290955223715729E-7</v>
      </c>
      <c r="BJ1602" s="14">
        <f t="shared" si="2011"/>
        <v>0.56398001615704552</v>
      </c>
      <c r="BK1602" s="14">
        <f t="shared" si="2012"/>
        <v>0.27275759627255758</v>
      </c>
      <c r="BL1602" s="14">
        <f t="shared" si="2013"/>
        <v>0.15824406693157797</v>
      </c>
      <c r="BM1602" s="14">
        <f t="shared" si="2014"/>
        <v>0.33593251483986725</v>
      </c>
      <c r="BN1602" s="14">
        <f t="shared" si="2015"/>
        <v>0.66337800759227261</v>
      </c>
    </row>
    <row r="1603" spans="1:66" x14ac:dyDescent="0.25">
      <c r="A1603" t="s">
        <v>136</v>
      </c>
      <c r="B1603" t="s">
        <v>307</v>
      </c>
      <c r="C1603" t="s">
        <v>138</v>
      </c>
      <c r="D1603" s="11">
        <v>44471</v>
      </c>
      <c r="E1603" s="10">
        <f>VLOOKUP(A1603,home!$A$2:$E$405,3,FALSE)</f>
        <v>1.51655629139073</v>
      </c>
      <c r="F1603" s="10">
        <f>VLOOKUP(B1603,home!$B$2:$E$405,3,FALSE)</f>
        <v>0.44</v>
      </c>
      <c r="G1603" s="10">
        <f>VLOOKUP(C1603,away!$B$2:$E$405,4,FALSE)</f>
        <v>1.1299999999999999</v>
      </c>
      <c r="H1603" s="10">
        <f>VLOOKUP(A1603,away!$A$2:$E$405,3,FALSE)</f>
        <v>1.2781456953642401</v>
      </c>
      <c r="I1603" s="10">
        <f>VLOOKUP(C1603,away!$B$2:$E$405,3,FALSE)</f>
        <v>1.22</v>
      </c>
      <c r="J1603" s="10">
        <f>VLOOKUP(B1603,home!$B$2:$E$405,4,FALSE)</f>
        <v>1.56</v>
      </c>
      <c r="K1603" s="12">
        <f t="shared" si="1960"/>
        <v>0.75403178807947091</v>
      </c>
      <c r="L1603" s="12">
        <f t="shared" si="1961"/>
        <v>2.4325668874172219</v>
      </c>
      <c r="M1603" s="13">
        <f t="shared" si="1962"/>
        <v>4.131214826164796E-2</v>
      </c>
      <c r="N1603" s="13">
        <f t="shared" si="1963"/>
        <v>3.1150673023134616E-2</v>
      </c>
      <c r="O1603" s="13">
        <f t="shared" si="1964"/>
        <v>0.10049456390935577</v>
      </c>
      <c r="P1603" s="13">
        <f t="shared" si="1965"/>
        <v>7.5776095716838188E-2</v>
      </c>
      <c r="Q1603" s="13">
        <f t="shared" si="1966"/>
        <v>1.1744298839756565E-2</v>
      </c>
      <c r="R1603" s="13">
        <f t="shared" si="1967"/>
        <v>0.12222987426566635</v>
      </c>
      <c r="S1603" s="13">
        <f t="shared" si="1968"/>
        <v>3.4747749292294808E-2</v>
      </c>
      <c r="T1603" s="13">
        <f t="shared" si="1969"/>
        <v>2.8568792473524309E-2</v>
      </c>
      <c r="U1603" s="13">
        <f t="shared" si="1970"/>
        <v>9.2165210649269302E-2</v>
      </c>
      <c r="V1603" s="13">
        <f t="shared" si="1971"/>
        <v>7.0817177865814705E-3</v>
      </c>
      <c r="W1603" s="13">
        <f t="shared" si="1972"/>
        <v>2.951858217960433E-3</v>
      </c>
      <c r="X1603" s="13">
        <f t="shared" si="1973"/>
        <v>7.1805925573609573E-3</v>
      </c>
      <c r="Y1603" s="13">
        <f t="shared" si="1974"/>
        <v>8.7336358435354099E-3</v>
      </c>
      <c r="Z1603" s="13">
        <f t="shared" si="1975"/>
        <v>9.9110781597276792E-2</v>
      </c>
      <c r="AA1603" s="13">
        <f t="shared" si="1976"/>
        <v>7.4732679865748539E-2</v>
      </c>
      <c r="AB1603" s="13">
        <f t="shared" si="1977"/>
        <v>2.8175408113570517E-2</v>
      </c>
      <c r="AC1603" s="13">
        <f t="shared" si="1978"/>
        <v>8.1184492246226211E-4</v>
      </c>
      <c r="AD1603" s="13">
        <f t="shared" si="1979"/>
        <v>5.5644873256144637E-4</v>
      </c>
      <c r="AE1603" s="13">
        <f t="shared" si="1980"/>
        <v>1.3535987613742554E-3</v>
      </c>
      <c r="AF1603" s="13">
        <f t="shared" si="1981"/>
        <v>1.6463597628839904E-3</v>
      </c>
      <c r="AG1603" s="13">
        <f t="shared" si="1982"/>
        <v>1.3349600813225544E-3</v>
      </c>
      <c r="AH1603" s="13">
        <f t="shared" si="1983"/>
        <v>6.0273401374893933E-2</v>
      </c>
      <c r="AI1603" s="13">
        <f t="shared" si="1984"/>
        <v>4.5448060612342911E-2</v>
      </c>
      <c r="AJ1603" s="13">
        <f t="shared" si="1985"/>
        <v>1.7134641204134545E-2</v>
      </c>
      <c r="AK1603" s="13">
        <f t="shared" si="1986"/>
        <v>4.3066880484179176E-3</v>
      </c>
      <c r="AL1603" s="13">
        <f t="shared" si="1987"/>
        <v>5.9564502104423354E-5</v>
      </c>
      <c r="AM1603" s="13">
        <f t="shared" si="1988"/>
        <v>8.391600655757256E-5</v>
      </c>
      <c r="AN1603" s="13">
        <f t="shared" si="1989"/>
        <v>2.0413129887623743E-4</v>
      </c>
      <c r="AO1603" s="13">
        <f t="shared" si="1990"/>
        <v>2.4828151916590183E-4</v>
      </c>
      <c r="AP1603" s="13">
        <f t="shared" si="1991"/>
        <v>2.0132046742687239E-4</v>
      </c>
      <c r="AQ1603" s="13">
        <f t="shared" si="1992"/>
        <v>1.2243137570549183E-4</v>
      </c>
      <c r="AR1603" s="13">
        <f t="shared" si="1993"/>
        <v>2.932381607531493E-2</v>
      </c>
      <c r="AS1603" s="13">
        <f t="shared" si="1994"/>
        <v>2.2111089468583249E-2</v>
      </c>
      <c r="AT1603" s="13">
        <f t="shared" si="1995"/>
        <v>8.3362321641904918E-3</v>
      </c>
      <c r="AU1603" s="13">
        <f t="shared" si="1996"/>
        <v>2.0952613482033851E-3</v>
      </c>
      <c r="AV1603" s="13">
        <f t="shared" si="1997"/>
        <v>3.9497341521990025E-4</v>
      </c>
      <c r="AW1603" s="13">
        <f t="shared" si="1998"/>
        <v>3.0348655854906048E-6</v>
      </c>
      <c r="AX1603" s="13">
        <f t="shared" si="1999"/>
        <v>1.0545889412182504E-5</v>
      </c>
      <c r="AY1603" s="13">
        <f t="shared" si="2000"/>
        <v>2.5653581382439024E-5</v>
      </c>
      <c r="AZ1603" s="13">
        <f t="shared" si="2001"/>
        <v>3.1202026307292056E-5</v>
      </c>
      <c r="BA1603" s="13">
        <f t="shared" si="2002"/>
        <v>2.5300338671813235E-5</v>
      </c>
      <c r="BB1603" s="13">
        <f t="shared" si="2003"/>
        <v>1.5386191523373575E-5</v>
      </c>
      <c r="BC1603" s="13">
        <f t="shared" si="2004"/>
        <v>7.4855880046436223E-6</v>
      </c>
      <c r="BD1603" s="13">
        <f t="shared" si="2005"/>
        <v>1.188869066625399E-2</v>
      </c>
      <c r="BE1603" s="13">
        <f t="shared" si="2006"/>
        <v>8.9644506809992124E-3</v>
      </c>
      <c r="BF1603" s="13">
        <f t="shared" si="2007"/>
        <v>3.3797403880720324E-3</v>
      </c>
      <c r="BG1603" s="13">
        <f t="shared" si="2008"/>
        <v>8.4947722935412007E-4</v>
      </c>
      <c r="BH1603" s="13">
        <f t="shared" si="2009"/>
        <v>1.6013320854567044E-4</v>
      </c>
      <c r="BI1603" s="13">
        <f t="shared" si="2010"/>
        <v>2.4149105914118945E-5</v>
      </c>
      <c r="BJ1603" s="14">
        <f t="shared" si="2011"/>
        <v>9.6196872576448378E-2</v>
      </c>
      <c r="BK1603" s="14">
        <f t="shared" si="2012"/>
        <v>0.15981477406331154</v>
      </c>
      <c r="BL1603" s="14">
        <f t="shared" si="2013"/>
        <v>0.63248854179405078</v>
      </c>
      <c r="BM1603" s="14">
        <f t="shared" si="2014"/>
        <v>0.60488069729889071</v>
      </c>
      <c r="BN1603" s="14">
        <f t="shared" si="2015"/>
        <v>0.38270765401639945</v>
      </c>
    </row>
    <row r="1604" spans="1:66" x14ac:dyDescent="0.25">
      <c r="A1604" t="s">
        <v>136</v>
      </c>
      <c r="B1604" t="s">
        <v>315</v>
      </c>
      <c r="C1604" t="s">
        <v>344</v>
      </c>
      <c r="D1604" s="11">
        <v>44471</v>
      </c>
      <c r="E1604" s="10">
        <f>VLOOKUP(A1604,home!$A$2:$E$405,3,FALSE)</f>
        <v>1.51655629139073</v>
      </c>
      <c r="F1604" s="10">
        <f>VLOOKUP(B1604,home!$B$2:$E$405,3,FALSE)</f>
        <v>0.56999999999999995</v>
      </c>
      <c r="G1604" s="10">
        <f>VLOOKUP(C1604,away!$B$2:$E$405,4,FALSE)</f>
        <v>0.56999999999999995</v>
      </c>
      <c r="H1604" s="10">
        <f>VLOOKUP(A1604,away!$A$2:$E$405,3,FALSE)</f>
        <v>1.2781456953642401</v>
      </c>
      <c r="I1604" s="10">
        <f>VLOOKUP(C1604,away!$B$2:$E$405,3,FALSE)</f>
        <v>0.56999999999999995</v>
      </c>
      <c r="J1604" s="10">
        <f>VLOOKUP(B1604,home!$B$2:$E$405,4,FALSE)</f>
        <v>1.45</v>
      </c>
      <c r="K1604" s="12">
        <f t="shared" si="1960"/>
        <v>0.4927291390728481</v>
      </c>
      <c r="L1604" s="12">
        <f t="shared" si="1961"/>
        <v>1.0563874172185443</v>
      </c>
      <c r="M1604" s="13">
        <f t="shared" si="1962"/>
        <v>0.21243556581516509</v>
      </c>
      <c r="N1604" s="13">
        <f t="shared" si="1963"/>
        <v>0.10467319345255967</v>
      </c>
      <c r="O1604" s="13">
        <f t="shared" si="1964"/>
        <v>0.22441425869684234</v>
      </c>
      <c r="P1604" s="13">
        <f t="shared" si="1965"/>
        <v>0.11057544448336654</v>
      </c>
      <c r="Q1604" s="13">
        <f t="shared" si="1966"/>
        <v>2.5787766246942699E-2</v>
      </c>
      <c r="R1604" s="13">
        <f t="shared" si="1967"/>
        <v>0.11853419956588576</v>
      </c>
      <c r="S1604" s="13">
        <f t="shared" si="1968"/>
        <v>1.4388985285698843E-2</v>
      </c>
      <c r="T1604" s="13">
        <f t="shared" si="1969"/>
        <v>2.7241871781443348E-2</v>
      </c>
      <c r="U1604" s="13">
        <f t="shared" si="1970"/>
        <v>5.840525410278806E-2</v>
      </c>
      <c r="V1604" s="13">
        <f t="shared" si="1971"/>
        <v>8.3218354679582141E-4</v>
      </c>
      <c r="W1604" s="13">
        <f t="shared" si="1972"/>
        <v>4.2354612871559772E-3</v>
      </c>
      <c r="X1604" s="13">
        <f t="shared" si="1973"/>
        <v>4.4742880098678339E-3</v>
      </c>
      <c r="Y1604" s="13">
        <f t="shared" si="1974"/>
        <v>2.3632907773180911E-3</v>
      </c>
      <c r="Z1604" s="13">
        <f t="shared" si="1975"/>
        <v>4.1739345643824519E-2</v>
      </c>
      <c r="AA1604" s="13">
        <f t="shared" si="1976"/>
        <v>2.0566191844545691E-2</v>
      </c>
      <c r="AB1604" s="13">
        <f t="shared" si="1977"/>
        <v>5.0667810007850129E-3</v>
      </c>
      <c r="AC1604" s="13">
        <f t="shared" si="1978"/>
        <v>2.707264001015838E-5</v>
      </c>
      <c r="AD1604" s="13">
        <f t="shared" si="1979"/>
        <v>5.2173379839918523E-4</v>
      </c>
      <c r="AE1604" s="13">
        <f t="shared" si="1980"/>
        <v>5.5115301976653593E-4</v>
      </c>
      <c r="AF1604" s="13">
        <f t="shared" si="1981"/>
        <v>2.9111555752168609E-4</v>
      </c>
      <c r="AG1604" s="13">
        <f t="shared" si="1982"/>
        <v>1.0251027064082352E-4</v>
      </c>
      <c r="AH1604" s="13">
        <f t="shared" si="1983"/>
        <v>1.1023229885267971E-2</v>
      </c>
      <c r="AI1604" s="13">
        <f t="shared" si="1984"/>
        <v>5.4314665711701774E-3</v>
      </c>
      <c r="AJ1604" s="13">
        <f t="shared" si="1985"/>
        <v>1.3381209237578176E-3</v>
      </c>
      <c r="AK1604" s="13">
        <f t="shared" si="1986"/>
        <v>2.1977705691285132E-4</v>
      </c>
      <c r="AL1604" s="13">
        <f t="shared" si="1987"/>
        <v>5.6366629400767435E-7</v>
      </c>
      <c r="AM1604" s="13">
        <f t="shared" si="1988"/>
        <v>5.1414689062087492E-5</v>
      </c>
      <c r="AN1604" s="13">
        <f t="shared" si="1989"/>
        <v>5.4313830585393147E-5</v>
      </c>
      <c r="AO1604" s="13">
        <f t="shared" si="1990"/>
        <v>2.8688223605674521E-5</v>
      </c>
      <c r="AP1604" s="13">
        <f t="shared" si="1991"/>
        <v>1.0101959479795528E-5</v>
      </c>
      <c r="AQ1604" s="13">
        <f t="shared" si="1992"/>
        <v>2.6678957209268963E-6</v>
      </c>
      <c r="AR1604" s="13">
        <f t="shared" si="1993"/>
        <v>2.3289602695809011E-3</v>
      </c>
      <c r="AS1604" s="13">
        <f t="shared" si="1994"/>
        <v>1.1475465885654656E-3</v>
      </c>
      <c r="AT1604" s="13">
        <f t="shared" si="1995"/>
        <v>2.827148213149228E-4</v>
      </c>
      <c r="AU1604" s="13">
        <f t="shared" si="1996"/>
        <v>4.6433943503212022E-5</v>
      </c>
      <c r="AV1604" s="13">
        <f t="shared" si="1997"/>
        <v>5.719839251523729E-6</v>
      </c>
      <c r="AW1604" s="13">
        <f t="shared" si="1998"/>
        <v>8.1498765625740979E-9</v>
      </c>
      <c r="AX1604" s="13">
        <f t="shared" si="1999"/>
        <v>4.2222525795434252E-6</v>
      </c>
      <c r="AY1604" s="13">
        <f t="shared" si="2000"/>
        <v>4.4603344973482156E-6</v>
      </c>
      <c r="AZ1604" s="13">
        <f t="shared" si="2001"/>
        <v>2.3559206197922279E-6</v>
      </c>
      <c r="BA1604" s="13">
        <f t="shared" si="2002"/>
        <v>8.2958829957140787E-7</v>
      </c>
      <c r="BB1604" s="13">
        <f t="shared" si="2003"/>
        <v>2.1909166028474087E-7</v>
      </c>
      <c r="BC1604" s="13">
        <f t="shared" si="2004"/>
        <v>4.6289134628464044E-8</v>
      </c>
      <c r="BD1604" s="13">
        <f t="shared" si="2005"/>
        <v>4.100473873311953E-4</v>
      </c>
      <c r="BE1604" s="13">
        <f t="shared" si="2006"/>
        <v>2.0204229613877053E-4</v>
      </c>
      <c r="BF1604" s="13">
        <f t="shared" si="2007"/>
        <v>4.9776063316378906E-5</v>
      </c>
      <c r="BG1604" s="13">
        <f t="shared" si="2008"/>
        <v>8.1753722747716552E-6</v>
      </c>
      <c r="BH1604" s="13">
        <f t="shared" si="2009"/>
        <v>1.0070610356370669E-6</v>
      </c>
      <c r="BI1604" s="13">
        <f t="shared" si="2010"/>
        <v>9.9241663416652573E-8</v>
      </c>
      <c r="BJ1604" s="14">
        <f t="shared" si="2011"/>
        <v>0.17040170427686088</v>
      </c>
      <c r="BK1604" s="14">
        <f t="shared" si="2012"/>
        <v>0.33826427577182783</v>
      </c>
      <c r="BL1604" s="14">
        <f t="shared" si="2013"/>
        <v>0.44948180253193187</v>
      </c>
      <c r="BM1604" s="14">
        <f t="shared" si="2014"/>
        <v>0.20346224777906213</v>
      </c>
      <c r="BN1604" s="14">
        <f t="shared" si="2015"/>
        <v>0.79642042826076209</v>
      </c>
    </row>
    <row r="1605" spans="1:66" x14ac:dyDescent="0.25">
      <c r="A1605" t="s">
        <v>136</v>
      </c>
      <c r="B1605" t="s">
        <v>323</v>
      </c>
      <c r="C1605" t="s">
        <v>483</v>
      </c>
      <c r="D1605" s="11">
        <v>44471</v>
      </c>
      <c r="E1605" s="10">
        <f>VLOOKUP(A1605,home!$A$2:$E$405,3,FALSE)</f>
        <v>1.51655629139073</v>
      </c>
      <c r="F1605" s="10">
        <f>VLOOKUP(B1605,home!$B$2:$E$405,3,FALSE)</f>
        <v>1.43</v>
      </c>
      <c r="G1605" s="10">
        <f>VLOOKUP(C1605,away!$B$2:$E$405,4,FALSE)</f>
        <v>0.66</v>
      </c>
      <c r="H1605" s="10">
        <f>VLOOKUP(A1605,away!$A$2:$E$405,3,FALSE)</f>
        <v>1.2781456953642401</v>
      </c>
      <c r="I1605" s="10">
        <f>VLOOKUP(C1605,away!$B$2:$E$405,3,FALSE)</f>
        <v>0.79</v>
      </c>
      <c r="J1605" s="10">
        <f>VLOOKUP(B1605,home!$B$2:$E$405,4,FALSE)</f>
        <v>0.91</v>
      </c>
      <c r="K1605" s="12">
        <f t="shared" si="1960"/>
        <v>1.4313258278145711</v>
      </c>
      <c r="L1605" s="12">
        <f t="shared" si="1961"/>
        <v>0.91885894039735216</v>
      </c>
      <c r="M1605" s="13">
        <f t="shared" si="1962"/>
        <v>9.5351542653792018E-2</v>
      </c>
      <c r="N1605" s="13">
        <f t="shared" si="1963"/>
        <v>0.13647912572233523</v>
      </c>
      <c r="O1605" s="13">
        <f t="shared" si="1964"/>
        <v>8.7614617448116258E-2</v>
      </c>
      <c r="P1605" s="13">
        <f t="shared" si="1965"/>
        <v>0.12540506484758196</v>
      </c>
      <c r="Q1605" s="13">
        <f t="shared" si="1966"/>
        <v>9.7673048801965215E-2</v>
      </c>
      <c r="R1605" s="13">
        <f t="shared" si="1967"/>
        <v>4.025273727584773E-2</v>
      </c>
      <c r="S1605" s="13">
        <f t="shared" si="1968"/>
        <v>4.1232763130342548E-2</v>
      </c>
      <c r="T1605" s="13">
        <f t="shared" si="1969"/>
        <v>8.9747754127552634E-2</v>
      </c>
      <c r="U1605" s="13">
        <f t="shared" si="1970"/>
        <v>5.7614782503155187E-2</v>
      </c>
      <c r="V1605" s="13">
        <f t="shared" si="1971"/>
        <v>6.0254194231550429E-3</v>
      </c>
      <c r="W1605" s="13">
        <f t="shared" si="1972"/>
        <v>4.6600652477215281E-2</v>
      </c>
      <c r="X1605" s="13">
        <f t="shared" si="1973"/>
        <v>4.2819426157039278E-2</v>
      </c>
      <c r="Y1605" s="13">
        <f t="shared" si="1974"/>
        <v>1.9672506273539888E-2</v>
      </c>
      <c r="Z1605" s="13">
        <f t="shared" si="1975"/>
        <v>1.2328862507126153E-2</v>
      </c>
      <c r="AA1605" s="13">
        <f t="shared" si="1976"/>
        <v>1.7646619334024366E-2</v>
      </c>
      <c r="AB1605" s="13">
        <f t="shared" si="1977"/>
        <v>1.2629031013200525E-2</v>
      </c>
      <c r="AC1605" s="13">
        <f t="shared" si="1978"/>
        <v>4.9528440525484002E-4</v>
      </c>
      <c r="AD1605" s="13">
        <f t="shared" si="1979"/>
        <v>1.6675179370912334E-2</v>
      </c>
      <c r="AE1605" s="13">
        <f t="shared" si="1980"/>
        <v>1.5322137647692292E-2</v>
      </c>
      <c r="AF1605" s="13">
        <f t="shared" si="1981"/>
        <v>7.0394415817904583E-3</v>
      </c>
      <c r="AG1605" s="13">
        <f t="shared" si="1982"/>
        <v>2.1560846109443476E-3</v>
      </c>
      <c r="AH1605" s="13">
        <f t="shared" si="1983"/>
        <v>2.8321213849006439E-3</v>
      </c>
      <c r="AI1605" s="13">
        <f t="shared" si="1984"/>
        <v>4.0536884857142637E-3</v>
      </c>
      <c r="AJ1605" s="13">
        <f t="shared" si="1985"/>
        <v>2.9010745137586823E-3</v>
      </c>
      <c r="AK1605" s="13">
        <f t="shared" si="1986"/>
        <v>1.3841276266524666E-3</v>
      </c>
      <c r="AL1605" s="13">
        <f t="shared" si="1987"/>
        <v>2.6055655201928384E-5</v>
      </c>
      <c r="AM1605" s="13">
        <f t="shared" si="1988"/>
        <v>4.7735229834055112E-3</v>
      </c>
      <c r="AN1605" s="13">
        <f t="shared" si="1989"/>
        <v>4.3861942704943955E-3</v>
      </c>
      <c r="AO1605" s="13">
        <f t="shared" si="1990"/>
        <v>2.0151469098817084E-3</v>
      </c>
      <c r="AP1605" s="13">
        <f t="shared" si="1991"/>
        <v>6.1721191811963522E-4</v>
      </c>
      <c r="AQ1605" s="13">
        <f t="shared" si="1992"/>
        <v>1.417826722710063E-4</v>
      </c>
      <c r="AR1605" s="13">
        <f t="shared" si="1993"/>
        <v>5.2046401096129762E-4</v>
      </c>
      <c r="AS1605" s="13">
        <f t="shared" si="1994"/>
        <v>7.4495358133687124E-4</v>
      </c>
      <c r="AT1605" s="13">
        <f t="shared" si="1995"/>
        <v>5.3313565074521348E-4</v>
      </c>
      <c r="AU1605" s="13">
        <f t="shared" si="1996"/>
        <v>2.5436360888011751E-4</v>
      </c>
      <c r="AV1605" s="13">
        <f t="shared" si="1997"/>
        <v>9.101930076155904E-5</v>
      </c>
      <c r="AW1605" s="13">
        <f t="shared" si="1998"/>
        <v>9.518901900925405E-7</v>
      </c>
      <c r="AX1605" s="13">
        <f t="shared" si="1999"/>
        <v>1.1387444559691283E-3</v>
      </c>
      <c r="AY1605" s="13">
        <f t="shared" si="2000"/>
        <v>1.0463455241951525E-3</v>
      </c>
      <c r="AZ1605" s="13">
        <f t="shared" si="2001"/>
        <v>4.8072196982573484E-4</v>
      </c>
      <c r="BA1605" s="13">
        <f t="shared" si="2002"/>
        <v>1.4723855993993427E-4</v>
      </c>
      <c r="BB1605" s="13">
        <f t="shared" si="2003"/>
        <v>3.3822866793009997E-5</v>
      </c>
      <c r="BC1605" s="13">
        <f t="shared" si="2004"/>
        <v>6.2156887085251924E-6</v>
      </c>
      <c r="BD1605" s="13">
        <f t="shared" si="2005"/>
        <v>7.9705501604475604E-5</v>
      </c>
      <c r="BE1605" s="13">
        <f t="shared" si="2006"/>
        <v>1.1408454306540166E-4</v>
      </c>
      <c r="BF1605" s="13">
        <f t="shared" si="2007"/>
        <v>8.1646076521966576E-5</v>
      </c>
      <c r="BG1605" s="13">
        <f t="shared" si="2008"/>
        <v>3.8954046021871874E-5</v>
      </c>
      <c r="BH1605" s="13">
        <f t="shared" si="2009"/>
        <v>1.393898304224567E-5</v>
      </c>
      <c r="BI1605" s="13">
        <f t="shared" si="2010"/>
        <v>3.9902452883671103E-6</v>
      </c>
      <c r="BJ1605" s="14">
        <f t="shared" si="2011"/>
        <v>0.48897230459059066</v>
      </c>
      <c r="BK1605" s="14">
        <f t="shared" si="2012"/>
        <v>0.26958247563952348</v>
      </c>
      <c r="BL1605" s="14">
        <f t="shared" si="2013"/>
        <v>0.22940505513359949</v>
      </c>
      <c r="BM1605" s="14">
        <f t="shared" si="2014"/>
        <v>0.41646716748719625</v>
      </c>
      <c r="BN1605" s="14">
        <f t="shared" si="2015"/>
        <v>0.58277613674963846</v>
      </c>
    </row>
    <row r="1606" spans="1:66" x14ac:dyDescent="0.25">
      <c r="A1606" t="s">
        <v>136</v>
      </c>
      <c r="B1606" t="s">
        <v>328</v>
      </c>
      <c r="C1606" t="s">
        <v>309</v>
      </c>
      <c r="D1606" s="11">
        <v>44471</v>
      </c>
      <c r="E1606" s="10">
        <f>VLOOKUP(A1606,home!$A$2:$E$405,3,FALSE)</f>
        <v>1.51655629139073</v>
      </c>
      <c r="F1606" s="10">
        <f>VLOOKUP(B1606,home!$B$2:$E$405,3,FALSE)</f>
        <v>2.0699999999999998</v>
      </c>
      <c r="G1606" s="10">
        <f>VLOOKUP(C1606,away!$B$2:$E$405,4,FALSE)</f>
        <v>1.1299999999999999</v>
      </c>
      <c r="H1606" s="10">
        <f>VLOOKUP(A1606,away!$A$2:$E$405,3,FALSE)</f>
        <v>1.2781456953642401</v>
      </c>
      <c r="I1606" s="10">
        <f>VLOOKUP(C1606,away!$B$2:$E$405,3,FALSE)</f>
        <v>0.94</v>
      </c>
      <c r="J1606" s="10">
        <f>VLOOKUP(B1606,home!$B$2:$E$405,4,FALSE)</f>
        <v>1.34</v>
      </c>
      <c r="K1606" s="12">
        <f t="shared" si="1960"/>
        <v>3.547376821192056</v>
      </c>
      <c r="L1606" s="12">
        <f t="shared" si="1961"/>
        <v>1.6099523178807968</v>
      </c>
      <c r="M1606" s="13">
        <f t="shared" si="1962"/>
        <v>5.757055464446454E-3</v>
      </c>
      <c r="N1606" s="13">
        <f t="shared" si="1963"/>
        <v>2.0422445112894417E-2</v>
      </c>
      <c r="O1606" s="13">
        <f t="shared" si="1964"/>
        <v>9.2685847891538758E-3</v>
      </c>
      <c r="P1606" s="13">
        <f t="shared" si="1965"/>
        <v>3.2879162846297716E-2</v>
      </c>
      <c r="Q1606" s="13">
        <f t="shared" si="1966"/>
        <v>3.6223054212774324E-2</v>
      </c>
      <c r="R1606" s="13">
        <f t="shared" si="1967"/>
        <v>7.4609897823864919E-3</v>
      </c>
      <c r="S1606" s="13">
        <f t="shared" si="1968"/>
        <v>4.694410867454217E-2</v>
      </c>
      <c r="T1606" s="13">
        <f t="shared" si="1969"/>
        <v>5.8317390090577785E-2</v>
      </c>
      <c r="U1606" s="13">
        <f t="shared" si="1970"/>
        <v>2.6466942217188601E-2</v>
      </c>
      <c r="V1606" s="13">
        <f t="shared" si="1971"/>
        <v>2.9789205867412537E-2</v>
      </c>
      <c r="W1606" s="13">
        <f t="shared" si="1972"/>
        <v>4.2832274302392961E-2</v>
      </c>
      <c r="X1606" s="13">
        <f t="shared" si="1973"/>
        <v>6.8957919293243644E-2</v>
      </c>
      <c r="Y1606" s="13">
        <f t="shared" si="1974"/>
        <v>5.5509481001197278E-2</v>
      </c>
      <c r="Z1606" s="13">
        <f t="shared" si="1975"/>
        <v>4.0039459312793584E-3</v>
      </c>
      <c r="AA1606" s="13">
        <f t="shared" si="1976"/>
        <v>1.4203504989926636E-2</v>
      </c>
      <c r="AB1606" s="13">
        <f t="shared" si="1977"/>
        <v>2.5192592190475732E-2</v>
      </c>
      <c r="AC1606" s="13">
        <f t="shared" si="1978"/>
        <v>1.0633084881946664E-2</v>
      </c>
      <c r="AD1606" s="13">
        <f t="shared" si="1979"/>
        <v>3.7985554264812239E-2</v>
      </c>
      <c r="AE1606" s="13">
        <f t="shared" si="1980"/>
        <v>6.1154931134621247E-2</v>
      </c>
      <c r="AF1606" s="13">
        <f t="shared" si="1981"/>
        <v>4.9228261565012012E-2</v>
      </c>
      <c r="AG1606" s="13">
        <f t="shared" si="1982"/>
        <v>2.6418384603944411E-2</v>
      </c>
      <c r="AH1606" s="13">
        <f t="shared" si="1983"/>
        <v>1.6115405081831471E-3</v>
      </c>
      <c r="AI1606" s="13">
        <f t="shared" si="1984"/>
        <v>5.7167414451409623E-3</v>
      </c>
      <c r="AJ1606" s="13">
        <f t="shared" si="1985"/>
        <v>1.0139718047620516E-2</v>
      </c>
      <c r="AK1606" s="13">
        <f t="shared" si="1986"/>
        <v>1.1989800258517262E-2</v>
      </c>
      <c r="AL1606" s="13">
        <f t="shared" si="1987"/>
        <v>2.4290676478702002E-3</v>
      </c>
      <c r="AM1606" s="13">
        <f t="shared" si="1988"/>
        <v>2.6949814947825598E-2</v>
      </c>
      <c r="AN1606" s="13">
        <f t="shared" si="1989"/>
        <v>4.3387917041710369E-2</v>
      </c>
      <c r="AO1606" s="13">
        <f t="shared" si="1990"/>
        <v>3.4926238804660677E-2</v>
      </c>
      <c r="AP1606" s="13">
        <f t="shared" si="1991"/>
        <v>1.8743193039473898E-2</v>
      </c>
      <c r="AQ1606" s="13">
        <f t="shared" si="1992"/>
        <v>7.543911769597054E-3</v>
      </c>
      <c r="AR1606" s="13">
        <f t="shared" si="1993"/>
        <v>5.1890067530165095E-4</v>
      </c>
      <c r="AS1606" s="13">
        <f t="shared" si="1994"/>
        <v>1.8407362280659816E-3</v>
      </c>
      <c r="AT1606" s="13">
        <f t="shared" si="1995"/>
        <v>3.2648925146848795E-3</v>
      </c>
      <c r="AU1606" s="13">
        <f t="shared" si="1996"/>
        <v>3.8606013434255284E-3</v>
      </c>
      <c r="AV1606" s="13">
        <f t="shared" si="1997"/>
        <v>3.4237519303826581E-3</v>
      </c>
      <c r="AW1606" s="13">
        <f t="shared" si="1998"/>
        <v>3.8535184856709125E-4</v>
      </c>
      <c r="AX1606" s="13">
        <f t="shared" si="1999"/>
        <v>1.5933524813555297E-2</v>
      </c>
      <c r="AY1606" s="13">
        <f t="shared" si="2000"/>
        <v>2.565221520559454E-2</v>
      </c>
      <c r="AZ1606" s="13">
        <f t="shared" si="2001"/>
        <v>2.0649421664511981E-2</v>
      </c>
      <c r="BA1606" s="13">
        <f t="shared" si="2002"/>
        <v>1.1081528090559669E-2</v>
      </c>
      <c r="BB1606" s="13">
        <f t="shared" si="2003"/>
        <v>4.4601829587644247E-3</v>
      </c>
      <c r="BC1606" s="13">
        <f t="shared" si="2004"/>
        <v>1.4361363785270432E-3</v>
      </c>
      <c r="BD1606" s="13">
        <f t="shared" si="2005"/>
        <v>1.3923422415863403E-4</v>
      </c>
      <c r="BE1606" s="13">
        <f t="shared" si="2006"/>
        <v>4.939162594969973E-4</v>
      </c>
      <c r="BF1606" s="13">
        <f t="shared" si="2007"/>
        <v>8.7605354527476459E-4</v>
      </c>
      <c r="BG1606" s="13">
        <f t="shared" si="2008"/>
        <v>1.0358973468769417E-3</v>
      </c>
      <c r="BH1606" s="13">
        <f t="shared" si="2009"/>
        <v>9.1867955936140262E-4</v>
      </c>
      <c r="BI1606" s="13">
        <f t="shared" si="2010"/>
        <v>6.5178051499631428E-4</v>
      </c>
      <c r="BJ1606" s="14">
        <f t="shared" si="2011"/>
        <v>0.66781378029625083</v>
      </c>
      <c r="BK1606" s="14">
        <f t="shared" si="2012"/>
        <v>0.15408390058811031</v>
      </c>
      <c r="BL1606" s="14">
        <f t="shared" si="2013"/>
        <v>0.12907485837061897</v>
      </c>
      <c r="BM1606" s="14">
        <f t="shared" si="2014"/>
        <v>0.81769832962127875</v>
      </c>
      <c r="BN1606" s="14">
        <f t="shared" si="2015"/>
        <v>0.11201129220795328</v>
      </c>
    </row>
    <row r="1607" spans="1:66" x14ac:dyDescent="0.25">
      <c r="A1607" t="s">
        <v>136</v>
      </c>
      <c r="B1607" t="s">
        <v>481</v>
      </c>
      <c r="C1607" t="s">
        <v>317</v>
      </c>
      <c r="D1607" s="11">
        <v>44471</v>
      </c>
      <c r="E1607" s="10">
        <f>VLOOKUP(A1607,home!$A$2:$E$405,3,FALSE)</f>
        <v>1.51655629139073</v>
      </c>
      <c r="F1607" s="10">
        <f>VLOOKUP(B1607,home!$B$2:$E$405,3,FALSE)</f>
        <v>1.32</v>
      </c>
      <c r="G1607" s="10">
        <f>VLOOKUP(C1607,away!$B$2:$E$405,4,FALSE)</f>
        <v>0.75</v>
      </c>
      <c r="H1607" s="10">
        <f>VLOOKUP(A1607,away!$A$2:$E$405,3,FALSE)</f>
        <v>1.2781456953642401</v>
      </c>
      <c r="I1607" s="10">
        <f>VLOOKUP(C1607,away!$B$2:$E$405,3,FALSE)</f>
        <v>0.94</v>
      </c>
      <c r="J1607" s="10">
        <f>VLOOKUP(B1607,home!$B$2:$E$405,4,FALSE)</f>
        <v>1.1200000000000001</v>
      </c>
      <c r="K1607" s="12">
        <f t="shared" si="1960"/>
        <v>1.5013907284768226</v>
      </c>
      <c r="L1607" s="12">
        <f t="shared" si="1961"/>
        <v>1.3456317880794719</v>
      </c>
      <c r="M1607" s="13">
        <f t="shared" si="1962"/>
        <v>5.8016808043970108E-2</v>
      </c>
      <c r="N1607" s="13">
        <f t="shared" si="1963"/>
        <v>8.7105897693036255E-2</v>
      </c>
      <c r="O1607" s="13">
        <f t="shared" si="1964"/>
        <v>7.8069261146870988E-2</v>
      </c>
      <c r="P1607" s="13">
        <f t="shared" si="1965"/>
        <v>0.11721246486494792</v>
      </c>
      <c r="Q1607" s="13">
        <f t="shared" si="1966"/>
        <v>6.5389993595987655E-2</v>
      </c>
      <c r="R1607" s="13">
        <f t="shared" si="1967"/>
        <v>5.2526239735553641E-2</v>
      </c>
      <c r="S1607" s="13">
        <f t="shared" si="1968"/>
        <v>5.9201645104743822E-2</v>
      </c>
      <c r="T1607" s="13">
        <f t="shared" si="1969"/>
        <v>8.7990854005074087E-2</v>
      </c>
      <c r="U1607" s="13">
        <f t="shared" si="1970"/>
        <v>7.8862409340711107E-2</v>
      </c>
      <c r="V1607" s="13">
        <f t="shared" si="1971"/>
        <v>1.3289579310893276E-2</v>
      </c>
      <c r="W1607" s="13">
        <f t="shared" si="1972"/>
        <v>3.2725310040058228E-2</v>
      </c>
      <c r="X1607" s="13">
        <f t="shared" si="1973"/>
        <v>4.4036217464658647E-2</v>
      </c>
      <c r="Y1607" s="13">
        <f t="shared" si="1974"/>
        <v>2.9628267023612553E-2</v>
      </c>
      <c r="Z1607" s="13">
        <f t="shared" si="1975"/>
        <v>2.3560325965481362E-2</v>
      </c>
      <c r="AA1607" s="13">
        <f t="shared" si="1976"/>
        <v>3.5373254964465459E-2</v>
      </c>
      <c r="AB1607" s="13">
        <f t="shared" si="1977"/>
        <v>2.6554538519847595E-2</v>
      </c>
      <c r="AC1607" s="13">
        <f t="shared" si="1978"/>
        <v>1.6780744242119621E-3</v>
      </c>
      <c r="AD1607" s="13">
        <f t="shared" si="1979"/>
        <v>1.228336927016823E-2</v>
      </c>
      <c r="AE1607" s="13">
        <f t="shared" si="1980"/>
        <v>1.6528892154656912E-2</v>
      </c>
      <c r="AF1607" s="13">
        <f t="shared" si="1981"/>
        <v>1.1120901352521872E-2</v>
      </c>
      <c r="AG1607" s="13">
        <f t="shared" si="1982"/>
        <v>4.9882127906831436E-3</v>
      </c>
      <c r="AH1607" s="13">
        <f t="shared" si="1983"/>
        <v>7.9258808891664711E-3</v>
      </c>
      <c r="AI1607" s="13">
        <f t="shared" si="1984"/>
        <v>1.1899844082006172E-2</v>
      </c>
      <c r="AJ1607" s="13">
        <f t="shared" si="1985"/>
        <v>8.9331577875219302E-3</v>
      </c>
      <c r="AK1607" s="13">
        <f t="shared" si="1986"/>
        <v>4.4707200927353169E-3</v>
      </c>
      <c r="AL1607" s="13">
        <f t="shared" si="1987"/>
        <v>1.3560983178505289E-4</v>
      </c>
      <c r="AM1607" s="13">
        <f t="shared" si="1988"/>
        <v>3.6884273473375383E-3</v>
      </c>
      <c r="AN1607" s="13">
        <f t="shared" si="1989"/>
        <v>4.9632650865990349E-3</v>
      </c>
      <c r="AO1607" s="13">
        <f t="shared" si="1990"/>
        <v>3.3393636365963383E-3</v>
      </c>
      <c r="AP1607" s="13">
        <f t="shared" si="1991"/>
        <v>1.4978512871202335E-3</v>
      </c>
      <c r="AQ1607" s="13">
        <f t="shared" si="1992"/>
        <v>5.0388907644118442E-4</v>
      </c>
      <c r="AR1607" s="13">
        <f t="shared" si="1993"/>
        <v>2.133063454598798E-3</v>
      </c>
      <c r="AS1607" s="13">
        <f t="shared" si="1994"/>
        <v>3.2025616939873767E-3</v>
      </c>
      <c r="AT1607" s="13">
        <f t="shared" si="1995"/>
        <v>2.4041482173638379E-3</v>
      </c>
      <c r="AU1607" s="13">
        <f t="shared" si="1996"/>
        <v>1.2031886144780492E-3</v>
      </c>
      <c r="AV1607" s="13">
        <f t="shared" si="1997"/>
        <v>4.5161405759655445E-4</v>
      </c>
      <c r="AW1607" s="13">
        <f t="shared" si="1998"/>
        <v>7.6104203339948402E-6</v>
      </c>
      <c r="AX1607" s="13">
        <f t="shared" si="1999"/>
        <v>9.2296177032548941E-4</v>
      </c>
      <c r="AY1607" s="13">
        <f t="shared" si="2000"/>
        <v>1.2419666973320831E-3</v>
      </c>
      <c r="AZ1607" s="13">
        <f t="shared" si="2001"/>
        <v>8.3561493383306398E-4</v>
      </c>
      <c r="BA1607" s="13">
        <f t="shared" si="2002"/>
        <v>3.7481000585323196E-4</v>
      </c>
      <c r="BB1607" s="13">
        <f t="shared" si="2003"/>
        <v>1.2608906459159042E-4</v>
      </c>
      <c r="BC1607" s="13">
        <f t="shared" si="2004"/>
        <v>3.393389068872996E-5</v>
      </c>
      <c r="BD1607" s="13">
        <f t="shared" si="2005"/>
        <v>4.783863317497927E-4</v>
      </c>
      <c r="BE1607" s="13">
        <f t="shared" si="2006"/>
        <v>7.1824480311917613E-4</v>
      </c>
      <c r="BF1607" s="13">
        <f t="shared" si="2007"/>
        <v>5.3918304408989606E-4</v>
      </c>
      <c r="BG1607" s="13">
        <f t="shared" si="2008"/>
        <v>2.698414744494933E-4</v>
      </c>
      <c r="BH1607" s="13">
        <f t="shared" si="2009"/>
        <v>1.0128437197424621E-4</v>
      </c>
      <c r="BI1607" s="13">
        <f t="shared" si="2010"/>
        <v>3.041348340434619E-5</v>
      </c>
      <c r="BJ1607" s="14">
        <f t="shared" si="2011"/>
        <v>0.40932608818717592</v>
      </c>
      <c r="BK1607" s="14">
        <f t="shared" si="2012"/>
        <v>0.25077614827788425</v>
      </c>
      <c r="BL1607" s="14">
        <f t="shared" si="2013"/>
        <v>0.31614723610569012</v>
      </c>
      <c r="BM1607" s="14">
        <f t="shared" si="2014"/>
        <v>0.54025477717886727</v>
      </c>
      <c r="BN1607" s="14">
        <f t="shared" si="2015"/>
        <v>0.45832066508036656</v>
      </c>
    </row>
    <row r="1608" spans="1:66" x14ac:dyDescent="0.25">
      <c r="A1608" t="s">
        <v>136</v>
      </c>
      <c r="B1608" t="s">
        <v>484</v>
      </c>
      <c r="C1608" t="s">
        <v>482</v>
      </c>
      <c r="D1608" s="11">
        <v>44471</v>
      </c>
      <c r="E1608" s="10">
        <f>VLOOKUP(A1608,home!$A$2:$E$405,3,FALSE)</f>
        <v>1.51655629139073</v>
      </c>
      <c r="F1608" s="10">
        <f>VLOOKUP(B1608,home!$B$2:$E$405,3,FALSE)</f>
        <v>1.7</v>
      </c>
      <c r="G1608" s="10">
        <f>VLOOKUP(C1608,away!$B$2:$E$405,4,FALSE)</f>
        <v>2.11</v>
      </c>
      <c r="H1608" s="10">
        <f>VLOOKUP(A1608,away!$A$2:$E$405,3,FALSE)</f>
        <v>1.2781456953642401</v>
      </c>
      <c r="I1608" s="10">
        <f>VLOOKUP(C1608,away!$B$2:$E$405,3,FALSE)</f>
        <v>0.53</v>
      </c>
      <c r="J1608" s="10">
        <f>VLOOKUP(B1608,home!$B$2:$E$405,4,FALSE)</f>
        <v>0.56000000000000005</v>
      </c>
      <c r="K1608" s="12">
        <f t="shared" si="1960"/>
        <v>5.4398874172185483</v>
      </c>
      <c r="L1608" s="12">
        <f t="shared" si="1961"/>
        <v>0.37935364238410652</v>
      </c>
      <c r="M1608" s="13">
        <f t="shared" si="1962"/>
        <v>2.969858235081166E-3</v>
      </c>
      <c r="N1608" s="13">
        <f t="shared" si="1963"/>
        <v>1.6155694443940924E-2</v>
      </c>
      <c r="O1608" s="13">
        <f t="shared" si="1964"/>
        <v>1.1266265388424743E-3</v>
      </c>
      <c r="P1608" s="13">
        <f t="shared" si="1965"/>
        <v>6.1287215325536611E-3</v>
      </c>
      <c r="Q1608" s="13">
        <f t="shared" si="1966"/>
        <v>4.3942579461010912E-2</v>
      </c>
      <c r="R1608" s="13">
        <f t="shared" si="1967"/>
        <v>2.1369494055824582E-4</v>
      </c>
      <c r="S1608" s="13">
        <f t="shared" si="1968"/>
        <v>3.1618704202694323E-3</v>
      </c>
      <c r="T1608" s="13">
        <f t="shared" si="1969"/>
        <v>1.6669777574287517E-2</v>
      </c>
      <c r="U1608" s="13">
        <f t="shared" si="1970"/>
        <v>1.1624764182660671E-3</v>
      </c>
      <c r="V1608" s="13">
        <f t="shared" si="1971"/>
        <v>7.2499619674869643E-4</v>
      </c>
      <c r="W1608" s="13">
        <f t="shared" si="1972"/>
        <v>7.9680895030026552E-2</v>
      </c>
      <c r="X1608" s="13">
        <f t="shared" si="1973"/>
        <v>3.0227237758066218E-2</v>
      </c>
      <c r="Y1608" s="13">
        <f t="shared" si="1974"/>
        <v>5.7334063713664063E-3</v>
      </c>
      <c r="Z1608" s="13">
        <f t="shared" si="1975"/>
        <v>2.7021984686608562E-5</v>
      </c>
      <c r="AA1608" s="13">
        <f t="shared" si="1976"/>
        <v>1.4699655448495422E-4</v>
      </c>
      <c r="AB1608" s="13">
        <f t="shared" si="1977"/>
        <v>3.9982235355859156E-4</v>
      </c>
      <c r="AC1608" s="13">
        <f t="shared" si="1978"/>
        <v>9.3508247076139658E-5</v>
      </c>
      <c r="AD1608" s="13">
        <f t="shared" si="1979"/>
        <v>0.10836377456663829</v>
      </c>
      <c r="AE1608" s="13">
        <f t="shared" si="1980"/>
        <v>4.1108192584344436E-2</v>
      </c>
      <c r="AF1608" s="13">
        <f t="shared" si="1981"/>
        <v>7.797271294349188E-3</v>
      </c>
      <c r="AG1608" s="13">
        <f t="shared" si="1982"/>
        <v>9.8597442205613367E-4</v>
      </c>
      <c r="AH1608" s="13">
        <f t="shared" si="1983"/>
        <v>2.5627220788281266E-6</v>
      </c>
      <c r="AI1608" s="13">
        <f t="shared" si="1984"/>
        <v>1.3940919590445288E-5</v>
      </c>
      <c r="AJ1608" s="13">
        <f t="shared" si="1985"/>
        <v>3.7918516532259434E-5</v>
      </c>
      <c r="AK1608" s="13">
        <f t="shared" si="1986"/>
        <v>6.875748698781057E-5</v>
      </c>
      <c r="AL1608" s="13">
        <f t="shared" si="1987"/>
        <v>7.7186984962091688E-6</v>
      </c>
      <c r="AM1608" s="13">
        <f t="shared" si="1988"/>
        <v>0.1178973467494726</v>
      </c>
      <c r="AN1608" s="13">
        <f t="shared" si="1989"/>
        <v>4.4724787916834423E-2</v>
      </c>
      <c r="AO1608" s="13">
        <f t="shared" si="1990"/>
        <v>8.4832556005539055E-3</v>
      </c>
      <c r="AP1608" s="13">
        <f t="shared" si="1991"/>
        <v>1.0727179704484984E-3</v>
      </c>
      <c r="AQ1608" s="13">
        <f t="shared" si="1992"/>
        <v>1.0173486733513104E-4</v>
      </c>
      <c r="AR1608" s="13">
        <f t="shared" si="1993"/>
        <v>1.9443559100432395E-7</v>
      </c>
      <c r="AS1608" s="13">
        <f t="shared" si="1994"/>
        <v>1.0577077249638739E-6</v>
      </c>
      <c r="AT1608" s="13">
        <f t="shared" si="1995"/>
        <v>2.8769054720629171E-6</v>
      </c>
      <c r="AU1608" s="13">
        <f t="shared" si="1996"/>
        <v>5.2166806260007532E-6</v>
      </c>
      <c r="AV1608" s="13">
        <f t="shared" si="1997"/>
        <v>7.0945388242573157E-6</v>
      </c>
      <c r="AW1608" s="13">
        <f t="shared" si="1998"/>
        <v>4.4246176390782233E-7</v>
      </c>
      <c r="AX1608" s="13">
        <f t="shared" si="1999"/>
        <v>0.10689138218431801</v>
      </c>
      <c r="AY1608" s="13">
        <f t="shared" si="2000"/>
        <v>4.054963517109262E-2</v>
      </c>
      <c r="AZ1608" s="13">
        <f t="shared" si="2001"/>
        <v>7.6913258997503287E-3</v>
      </c>
      <c r="BA1608" s="13">
        <f t="shared" si="2002"/>
        <v>9.7257749827783411E-4</v>
      </c>
      <c r="BB1608" s="13">
        <f t="shared" si="2003"/>
        <v>9.2237704118129611E-5</v>
      </c>
      <c r="BC1608" s="13">
        <f t="shared" si="2004"/>
        <v>6.9981418044719977E-6</v>
      </c>
      <c r="BD1608" s="13">
        <f t="shared" si="2005"/>
        <v>1.229330827609944E-8</v>
      </c>
      <c r="BE1608" s="13">
        <f t="shared" si="2006"/>
        <v>6.6874213007141995E-8</v>
      </c>
      <c r="BF1608" s="13">
        <f t="shared" si="2007"/>
        <v>1.8189409493697233E-7</v>
      </c>
      <c r="BG1608" s="13">
        <f t="shared" si="2008"/>
        <v>3.298277994379975E-7</v>
      </c>
      <c r="BH1608" s="13">
        <f t="shared" si="2009"/>
        <v>4.4855652400291118E-7</v>
      </c>
      <c r="BI1608" s="13">
        <f t="shared" si="2010"/>
        <v>4.880193981669452E-7</v>
      </c>
      <c r="BJ1608" s="14">
        <f t="shared" si="2011"/>
        <v>0.67914880321009252</v>
      </c>
      <c r="BK1608" s="14">
        <f t="shared" si="2012"/>
        <v>5.3636308501317925E-2</v>
      </c>
      <c r="BL1608" s="14">
        <f t="shared" si="2013"/>
        <v>3.190764184475794E-3</v>
      </c>
      <c r="BM1608" s="14">
        <f t="shared" si="2014"/>
        <v>0.62491653001925673</v>
      </c>
      <c r="BN1608" s="14">
        <f t="shared" si="2015"/>
        <v>7.0537175151987375E-2</v>
      </c>
    </row>
    <row r="1609" spans="1:66" x14ac:dyDescent="0.25">
      <c r="A1609" t="s">
        <v>136</v>
      </c>
      <c r="B1609" t="s">
        <v>137</v>
      </c>
      <c r="C1609" t="s">
        <v>347</v>
      </c>
      <c r="D1609" s="11">
        <v>44471</v>
      </c>
      <c r="E1609" s="10">
        <f>VLOOKUP(A1609,home!$A$2:$E$405,3,FALSE)</f>
        <v>1.51655629139073</v>
      </c>
      <c r="F1609" s="10">
        <f>VLOOKUP(B1609,home!$B$2:$E$405,3,FALSE)</f>
        <v>1.32</v>
      </c>
      <c r="G1609" s="10">
        <f>VLOOKUP(C1609,away!$B$2:$E$405,4,FALSE)</f>
        <v>1.43</v>
      </c>
      <c r="H1609" s="10">
        <f>VLOOKUP(A1609,away!$A$2:$E$405,3,FALSE)</f>
        <v>1.2781456953642401</v>
      </c>
      <c r="I1609" s="10">
        <f>VLOOKUP(C1609,away!$B$2:$E$405,3,FALSE)</f>
        <v>0.99</v>
      </c>
      <c r="J1609" s="10">
        <f>VLOOKUP(B1609,home!$B$2:$E$405,4,FALSE)</f>
        <v>1.56</v>
      </c>
      <c r="K1609" s="12">
        <f t="shared" si="1960"/>
        <v>2.8626516556291417</v>
      </c>
      <c r="L1609" s="12">
        <f t="shared" si="1961"/>
        <v>1.9739682119205324</v>
      </c>
      <c r="M1609" s="13">
        <f t="shared" si="1962"/>
        <v>7.9338261627305874E-3</v>
      </c>
      <c r="N1609" s="13">
        <f t="shared" si="1963"/>
        <v>2.2711780600214514E-2</v>
      </c>
      <c r="O1609" s="13">
        <f t="shared" si="1964"/>
        <v>1.5661120644133636E-2</v>
      </c>
      <c r="P1609" s="13">
        <f t="shared" si="1965"/>
        <v>4.483233294093688E-2</v>
      </c>
      <c r="Q1609" s="13">
        <f t="shared" si="1966"/>
        <v>3.2507958168744959E-2</v>
      </c>
      <c r="R1609" s="13">
        <f t="shared" si="1967"/>
        <v>1.5457277157286108E-2</v>
      </c>
      <c r="S1609" s="13">
        <f t="shared" si="1968"/>
        <v>6.3334450355389885E-2</v>
      </c>
      <c r="T1609" s="13">
        <f t="shared" si="1969"/>
        <v>6.4169676059544947E-2</v>
      </c>
      <c r="U1609" s="13">
        <f t="shared" si="1970"/>
        <v>4.4248800045823593E-2</v>
      </c>
      <c r="V1609" s="13">
        <f t="shared" si="1971"/>
        <v>3.9765473201909957E-2</v>
      </c>
      <c r="W1609" s="13">
        <f t="shared" si="1972"/>
        <v>3.1019653424293546E-2</v>
      </c>
      <c r="X1609" s="13">
        <f t="shared" si="1973"/>
        <v>6.1231809804347344E-2</v>
      </c>
      <c r="Y1609" s="13">
        <f t="shared" si="1974"/>
        <v>6.0434823056072839E-2</v>
      </c>
      <c r="Z1609" s="13">
        <f t="shared" si="1975"/>
        <v>1.0170724583776049E-2</v>
      </c>
      <c r="AA1609" s="13">
        <f t="shared" si="1976"/>
        <v>2.9115241568694519E-2</v>
      </c>
      <c r="AB1609" s="13">
        <f t="shared" si="1977"/>
        <v>4.16733972403329E-2</v>
      </c>
      <c r="AC1609" s="13">
        <f t="shared" si="1978"/>
        <v>1.404412966687967E-2</v>
      </c>
      <c r="AD1609" s="13">
        <f t="shared" si="1979"/>
        <v>2.2199615558024025E-2</v>
      </c>
      <c r="AE1609" s="13">
        <f t="shared" si="1980"/>
        <v>4.3821335428395912E-2</v>
      </c>
      <c r="AF1609" s="13">
        <f t="shared" si="1981"/>
        <v>4.325096156978029E-2</v>
      </c>
      <c r="AG1609" s="13">
        <f t="shared" si="1982"/>
        <v>2.8458674424580954E-2</v>
      </c>
      <c r="AH1609" s="13">
        <f t="shared" si="1983"/>
        <v>5.0191717551431548E-3</v>
      </c>
      <c r="AI1609" s="13">
        <f t="shared" si="1984"/>
        <v>1.4368140334747577E-2</v>
      </c>
      <c r="AJ1609" s="13">
        <f t="shared" si="1985"/>
        <v>2.0565490358788505E-2</v>
      </c>
      <c r="AK1609" s="13">
        <f t="shared" si="1986"/>
        <v>1.9623945008137019E-2</v>
      </c>
      <c r="AL1609" s="13">
        <f t="shared" si="1987"/>
        <v>3.1744133747167325E-3</v>
      </c>
      <c r="AM1609" s="13">
        <f t="shared" si="1988"/>
        <v>1.2709953246301579E-2</v>
      </c>
      <c r="AN1609" s="13">
        <f t="shared" si="1989"/>
        <v>2.5089043683195495E-2</v>
      </c>
      <c r="AO1609" s="13">
        <f t="shared" si="1990"/>
        <v>2.4762487349056776E-2</v>
      </c>
      <c r="AP1609" s="13">
        <f t="shared" si="1991"/>
        <v>1.629345429170747E-2</v>
      </c>
      <c r="AQ1609" s="13">
        <f t="shared" si="1992"/>
        <v>8.0406902085526834E-3</v>
      </c>
      <c r="AR1609" s="13">
        <f t="shared" si="1993"/>
        <v>1.9815370989643938E-3</v>
      </c>
      <c r="AS1609" s="13">
        <f t="shared" si="1994"/>
        <v>5.6724504570409874E-3</v>
      </c>
      <c r="AT1609" s="13">
        <f t="shared" si="1995"/>
        <v>8.1191248461613338E-3</v>
      </c>
      <c r="AU1609" s="13">
        <f t="shared" si="1996"/>
        <v>7.747408727707814E-3</v>
      </c>
      <c r="AV1609" s="13">
        <f t="shared" si="1997"/>
        <v>5.5445331053021098E-3</v>
      </c>
      <c r="AW1609" s="13">
        <f t="shared" si="1998"/>
        <v>4.982756196499473E-4</v>
      </c>
      <c r="AX1609" s="13">
        <f t="shared" si="1999"/>
        <v>6.0640281172490325E-3</v>
      </c>
      <c r="AY1609" s="13">
        <f t="shared" si="2000"/>
        <v>1.1970198739641905E-2</v>
      </c>
      <c r="AZ1609" s="13">
        <f t="shared" si="2001"/>
        <v>1.1814395901212174E-2</v>
      </c>
      <c r="BA1609" s="13">
        <f t="shared" si="2002"/>
        <v>7.7737473173456872E-3</v>
      </c>
      <c r="BB1609" s="13">
        <f t="shared" si="2003"/>
        <v>3.8362825229857271E-3</v>
      </c>
      <c r="BC1609" s="13">
        <f t="shared" si="2004"/>
        <v>1.514539950464024E-3</v>
      </c>
      <c r="BD1609" s="13">
        <f t="shared" si="2005"/>
        <v>6.5191520734949107E-4</v>
      </c>
      <c r="BE1609" s="13">
        <f t="shared" si="2006"/>
        <v>1.8662061476488357E-3</v>
      </c>
      <c r="BF1609" s="13">
        <f t="shared" si="2007"/>
        <v>2.6711490591561117E-3</v>
      </c>
      <c r="BG1609" s="13">
        <f t="shared" si="2008"/>
        <v>2.5488564255418222E-3</v>
      </c>
      <c r="BH1609" s="13">
        <f t="shared" si="2009"/>
        <v>1.8241220166345686E-3</v>
      </c>
      <c r="BI1609" s="13">
        <f t="shared" si="2010"/>
        <v>1.0443651821977029E-3</v>
      </c>
      <c r="BJ1609" s="14">
        <f t="shared" si="2011"/>
        <v>0.53967510942171182</v>
      </c>
      <c r="BK1609" s="14">
        <f t="shared" si="2012"/>
        <v>0.18505482444220561</v>
      </c>
      <c r="BL1609" s="14">
        <f t="shared" si="2013"/>
        <v>0.24540425238679217</v>
      </c>
      <c r="BM1609" s="14">
        <f t="shared" si="2014"/>
        <v>0.82972869204044719</v>
      </c>
      <c r="BN1609" s="14">
        <f t="shared" si="2015"/>
        <v>0.1391042956740467</v>
      </c>
    </row>
    <row r="1610" spans="1:66" x14ac:dyDescent="0.25">
      <c r="A1610" t="s">
        <v>136</v>
      </c>
      <c r="B1610" t="s">
        <v>359</v>
      </c>
      <c r="C1610" t="s">
        <v>388</v>
      </c>
      <c r="D1610" s="11">
        <v>44471</v>
      </c>
      <c r="E1610" s="10">
        <f>VLOOKUP(A1610,home!$A$2:$E$405,3,FALSE)</f>
        <v>1.51655629139073</v>
      </c>
      <c r="F1610" s="10">
        <f>VLOOKUP(B1610,home!$B$2:$E$405,3,FALSE)</f>
        <v>1.1299999999999999</v>
      </c>
      <c r="G1610" s="10">
        <f>VLOOKUP(C1610,away!$B$2:$E$405,4,FALSE)</f>
        <v>1.04</v>
      </c>
      <c r="H1610" s="10">
        <f>VLOOKUP(A1610,away!$A$2:$E$405,3,FALSE)</f>
        <v>1.2781456953642401</v>
      </c>
      <c r="I1610" s="10">
        <f>VLOOKUP(C1610,away!$B$2:$E$405,3,FALSE)</f>
        <v>1.32</v>
      </c>
      <c r="J1610" s="10">
        <f>VLOOKUP(B1610,home!$B$2:$E$405,4,FALSE)</f>
        <v>1.23</v>
      </c>
      <c r="K1610" s="12">
        <f t="shared" si="1960"/>
        <v>1.7822569536423858</v>
      </c>
      <c r="L1610" s="12">
        <f t="shared" si="1961"/>
        <v>2.0751973509933803</v>
      </c>
      <c r="M1610" s="13">
        <f t="shared" si="1962"/>
        <v>2.1121700555995156E-2</v>
      </c>
      <c r="N1610" s="13">
        <f t="shared" si="1963"/>
        <v>3.7644297688674611E-2</v>
      </c>
      <c r="O1610" s="13">
        <f t="shared" si="1964"/>
        <v>4.383169704227656E-2</v>
      </c>
      <c r="P1610" s="13">
        <f t="shared" si="1965"/>
        <v>7.8119346843543783E-2</v>
      </c>
      <c r="Q1610" s="13">
        <f t="shared" si="1966"/>
        <v>3.3545905660312167E-2</v>
      </c>
      <c r="R1610" s="13">
        <f t="shared" si="1967"/>
        <v>4.5479710795838353E-2</v>
      </c>
      <c r="S1610" s="13">
        <f t="shared" si="1968"/>
        <v>7.2231782842051201E-2</v>
      </c>
      <c r="T1610" s="13">
        <f t="shared" si="1969"/>
        <v>6.9614374562953663E-2</v>
      </c>
      <c r="U1610" s="13">
        <f t="shared" si="1970"/>
        <v>8.1056530815527592E-2</v>
      </c>
      <c r="V1610" s="13">
        <f t="shared" si="1971"/>
        <v>2.9683530042198009E-2</v>
      </c>
      <c r="W1610" s="13">
        <f t="shared" si="1972"/>
        <v>1.9929141209774275E-2</v>
      </c>
      <c r="X1610" s="13">
        <f t="shared" si="1973"/>
        <v>4.1356901046096586E-2</v>
      </c>
      <c r="Y1610" s="13">
        <f t="shared" si="1974"/>
        <v>4.2911865748077503E-2</v>
      </c>
      <c r="Z1610" s="13">
        <f t="shared" si="1975"/>
        <v>3.1459791789156269E-2</v>
      </c>
      <c r="AA1610" s="13">
        <f t="shared" si="1976"/>
        <v>5.606943267636539E-2</v>
      </c>
      <c r="AB1610" s="13">
        <f t="shared" si="1977"/>
        <v>4.9965068137117923E-2</v>
      </c>
      <c r="AC1610" s="13">
        <f t="shared" si="1978"/>
        <v>6.8615982551918529E-3</v>
      </c>
      <c r="AD1610" s="13">
        <f t="shared" si="1979"/>
        <v>8.8797126253103102E-3</v>
      </c>
      <c r="AE1610" s="13">
        <f t="shared" si="1980"/>
        <v>1.842715611762643E-2</v>
      </c>
      <c r="AF1610" s="13">
        <f t="shared" si="1981"/>
        <v>1.9119992780819918E-2</v>
      </c>
      <c r="AG1610" s="13">
        <f t="shared" si="1982"/>
        <v>1.3225919456590017E-2</v>
      </c>
      <c r="AH1610" s="13">
        <f t="shared" si="1983"/>
        <v>1.6321319145915097E-2</v>
      </c>
      <c r="AI1610" s="13">
        <f t="shared" si="1984"/>
        <v>2.9088784540423782E-2</v>
      </c>
      <c r="AJ1610" s="13">
        <f t="shared" si="1985"/>
        <v>2.5921844260087715E-2</v>
      </c>
      <c r="AK1610" s="13">
        <f t="shared" si="1986"/>
        <v>1.5399795727925431E-2</v>
      </c>
      <c r="AL1610" s="13">
        <f t="shared" si="1987"/>
        <v>1.0151144271311869E-3</v>
      </c>
      <c r="AM1610" s="13">
        <f t="shared" si="1988"/>
        <v>3.1651859145610775E-3</v>
      </c>
      <c r="AN1610" s="13">
        <f t="shared" si="1989"/>
        <v>6.5683854252987089E-3</v>
      </c>
      <c r="AO1610" s="13">
        <f t="shared" si="1990"/>
        <v>6.8153480174417049E-3</v>
      </c>
      <c r="AP1610" s="13">
        <f t="shared" si="1991"/>
        <v>4.7143973839643381E-3</v>
      </c>
      <c r="AQ1610" s="13">
        <f t="shared" si="1992"/>
        <v>2.4458262406832289E-3</v>
      </c>
      <c r="AR1610" s="13">
        <f t="shared" si="1993"/>
        <v>6.7739916512641095E-3</v>
      </c>
      <c r="AS1610" s="13">
        <f t="shared" si="1994"/>
        <v>1.2072993724380926E-2</v>
      </c>
      <c r="AT1610" s="13">
        <f t="shared" si="1995"/>
        <v>1.0758588508279399E-2</v>
      </c>
      <c r="AU1610" s="13">
        <f t="shared" si="1996"/>
        <v>6.3915230600860061E-3</v>
      </c>
      <c r="AV1610" s="13">
        <f t="shared" si="1997"/>
        <v>2.8478341045509868E-3</v>
      </c>
      <c r="AW1610" s="13">
        <f t="shared" si="1998"/>
        <v>1.0428989292672939E-4</v>
      </c>
      <c r="AX1610" s="13">
        <f t="shared" si="1999"/>
        <v>9.4019576763290191E-4</v>
      </c>
      <c r="AY1610" s="13">
        <f t="shared" si="2000"/>
        <v>1.9510917664069859E-3</v>
      </c>
      <c r="AZ1610" s="13">
        <f t="shared" si="2001"/>
        <v>2.0244502325963863E-3</v>
      </c>
      <c r="BA1610" s="13">
        <f t="shared" si="2002"/>
        <v>1.4003779199673182E-3</v>
      </c>
      <c r="BB1610" s="13">
        <f t="shared" si="2003"/>
        <v>7.2651513747644956E-4</v>
      </c>
      <c r="BC1610" s="13">
        <f t="shared" si="2004"/>
        <v>3.0153245774954397E-4</v>
      </c>
      <c r="BD1610" s="13">
        <f t="shared" si="2005"/>
        <v>2.3428949217257568E-3</v>
      </c>
      <c r="BE1610" s="13">
        <f t="shared" si="2006"/>
        <v>4.1756407658991631E-3</v>
      </c>
      <c r="BF1610" s="13">
        <f t="shared" si="2007"/>
        <v>3.7210323954682011E-3</v>
      </c>
      <c r="BG1610" s="13">
        <f t="shared" si="2008"/>
        <v>2.2106119538505952E-3</v>
      </c>
      <c r="BH1610" s="13">
        <f t="shared" si="2009"/>
        <v>9.8496963163880119E-4</v>
      </c>
      <c r="BI1610" s="13">
        <f t="shared" si="2010"/>
        <v>3.5109379502296664E-4</v>
      </c>
      <c r="BJ1610" s="14">
        <f t="shared" si="2011"/>
        <v>0.33570857316001418</v>
      </c>
      <c r="BK1610" s="14">
        <f t="shared" si="2012"/>
        <v>0.21098416473251819</v>
      </c>
      <c r="BL1610" s="14">
        <f t="shared" si="2013"/>
        <v>0.41576535765364475</v>
      </c>
      <c r="BM1610" s="14">
        <f t="shared" si="2014"/>
        <v>0.73232842687521227</v>
      </c>
      <c r="BN1610" s="14">
        <f t="shared" si="2015"/>
        <v>0.25974265858664064</v>
      </c>
    </row>
    <row r="1611" spans="1:66" x14ac:dyDescent="0.25">
      <c r="A1611" t="s">
        <v>136</v>
      </c>
      <c r="B1611" t="s">
        <v>373</v>
      </c>
      <c r="C1611" t="s">
        <v>125</v>
      </c>
      <c r="D1611" s="11">
        <v>44471</v>
      </c>
      <c r="E1611" s="10">
        <f>VLOOKUP(A1611,home!$A$2:$E$405,3,FALSE)</f>
        <v>1.51655629139073</v>
      </c>
      <c r="F1611" s="10">
        <f>VLOOKUP(B1611,home!$B$2:$E$405,3,FALSE)</f>
        <v>1.1499999999999999</v>
      </c>
      <c r="G1611" s="10">
        <f>VLOOKUP(C1611,away!$B$2:$E$405,4,FALSE)</f>
        <v>0.94</v>
      </c>
      <c r="H1611" s="10">
        <f>VLOOKUP(A1611,away!$A$2:$E$405,3,FALSE)</f>
        <v>1.2781456953642401</v>
      </c>
      <c r="I1611" s="10">
        <f>VLOOKUP(C1611,away!$B$2:$E$405,3,FALSE)</f>
        <v>0.19</v>
      </c>
      <c r="J1611" s="10">
        <f>VLOOKUP(B1611,home!$B$2:$E$405,4,FALSE)</f>
        <v>0.88</v>
      </c>
      <c r="K1611" s="12">
        <f t="shared" si="1960"/>
        <v>1.6393973509933788</v>
      </c>
      <c r="L1611" s="12">
        <f t="shared" si="1961"/>
        <v>0.21370596026490096</v>
      </c>
      <c r="M1611" s="13">
        <f t="shared" si="1962"/>
        <v>0.15674996680205067</v>
      </c>
      <c r="N1611" s="13">
        <f t="shared" si="1963"/>
        <v>0.25697548034358197</v>
      </c>
      <c r="O1611" s="13">
        <f t="shared" si="1964"/>
        <v>3.349840217692359E-2</v>
      </c>
      <c r="P1611" s="13">
        <f t="shared" si="1965"/>
        <v>5.4917191791359371E-2</v>
      </c>
      <c r="Q1611" s="13">
        <f t="shared" si="1966"/>
        <v>0.21064246087275973</v>
      </c>
      <c r="R1611" s="13">
        <f t="shared" si="1967"/>
        <v>3.5794041022796518E-3</v>
      </c>
      <c r="S1611" s="13">
        <f t="shared" si="1968"/>
        <v>4.810045602844577E-3</v>
      </c>
      <c r="T1611" s="13">
        <f t="shared" si="1969"/>
        <v>4.5015549373374951E-2</v>
      </c>
      <c r="U1611" s="13">
        <f t="shared" si="1970"/>
        <v>5.868065603412095E-3</v>
      </c>
      <c r="V1611" s="13">
        <f t="shared" si="1971"/>
        <v>1.8724384394230384E-4</v>
      </c>
      <c r="W1611" s="13">
        <f t="shared" si="1972"/>
        <v>0.11510889745384288</v>
      </c>
      <c r="X1611" s="13">
        <f t="shared" si="1973"/>
        <v>2.4599457465407509E-2</v>
      </c>
      <c r="Y1611" s="13">
        <f t="shared" si="1974"/>
        <v>2.6285253398202488E-3</v>
      </c>
      <c r="Z1611" s="13">
        <f t="shared" si="1975"/>
        <v>2.5497999695126635E-4</v>
      </c>
      <c r="AA1611" s="13">
        <f t="shared" si="1976"/>
        <v>4.1801353155820583E-4</v>
      </c>
      <c r="AB1611" s="13">
        <f t="shared" si="1977"/>
        <v>3.42645138157955E-4</v>
      </c>
      <c r="AC1611" s="13">
        <f t="shared" si="1978"/>
        <v>4.10004316879556E-6</v>
      </c>
      <c r="AD1611" s="13">
        <f t="shared" si="1979"/>
        <v>4.7177305390399625E-2</v>
      </c>
      <c r="AE1611" s="13">
        <f t="shared" si="1980"/>
        <v>1.0082071351165841E-2</v>
      </c>
      <c r="AF1611" s="13">
        <f t="shared" si="1981"/>
        <v>1.0772993697800717E-3</v>
      </c>
      <c r="AG1611" s="13">
        <f t="shared" si="1982"/>
        <v>7.6741765437207638E-5</v>
      </c>
      <c r="AH1611" s="13">
        <f t="shared" si="1983"/>
        <v>1.362268627420297E-5</v>
      </c>
      <c r="AI1611" s="13">
        <f t="shared" si="1984"/>
        <v>2.2332995791342212E-5</v>
      </c>
      <c r="AJ1611" s="13">
        <f t="shared" si="1985"/>
        <v>1.8306327070036355E-5</v>
      </c>
      <c r="AK1611" s="13">
        <f t="shared" si="1986"/>
        <v>1.0003781368345323E-5</v>
      </c>
      <c r="AL1611" s="13">
        <f t="shared" si="1987"/>
        <v>5.7457838530311604E-8</v>
      </c>
      <c r="AM1611" s="13">
        <f t="shared" si="1988"/>
        <v>1.5468469896805342E-2</v>
      </c>
      <c r="AN1611" s="13">
        <f t="shared" si="1989"/>
        <v>3.305704213125499E-3</v>
      </c>
      <c r="AO1611" s="13">
        <f t="shared" si="1990"/>
        <v>3.5322434660885681E-4</v>
      </c>
      <c r="AP1611" s="13">
        <f t="shared" si="1991"/>
        <v>2.5162049393662656E-5</v>
      </c>
      <c r="AQ1611" s="13">
        <f t="shared" si="1992"/>
        <v>1.3443199819763867E-6</v>
      </c>
      <c r="AR1611" s="13">
        <f t="shared" si="1993"/>
        <v>5.8224985032320628E-7</v>
      </c>
      <c r="AS1611" s="13">
        <f t="shared" si="1994"/>
        <v>9.5453886223615583E-7</v>
      </c>
      <c r="AT1611" s="13">
        <f t="shared" si="1995"/>
        <v>7.8243424108509391E-7</v>
      </c>
      <c r="AU1611" s="13">
        <f t="shared" si="1996"/>
        <v>4.2757354072047245E-7</v>
      </c>
      <c r="AV1611" s="13">
        <f t="shared" si="1997"/>
        <v>1.7524073250300052E-7</v>
      </c>
      <c r="AW1611" s="13">
        <f t="shared" si="1998"/>
        <v>5.591748727220651E-10</v>
      </c>
      <c r="AX1611" s="13">
        <f t="shared" si="1999"/>
        <v>4.2264947621239238E-3</v>
      </c>
      <c r="AY1611" s="13">
        <f t="shared" si="2000"/>
        <v>9.0322712169426734E-4</v>
      </c>
      <c r="AZ1611" s="13">
        <f t="shared" si="2001"/>
        <v>9.6512509689487963E-5</v>
      </c>
      <c r="BA1611" s="13">
        <f t="shared" si="2002"/>
        <v>6.8750995202558637E-6</v>
      </c>
      <c r="BB1611" s="13">
        <f t="shared" si="2003"/>
        <v>3.6731243622325975E-7</v>
      </c>
      <c r="BC1611" s="13">
        <f t="shared" si="2004"/>
        <v>1.569937138006638E-8</v>
      </c>
      <c r="BD1611" s="13">
        <f t="shared" si="2005"/>
        <v>2.0738377229569283E-8</v>
      </c>
      <c r="BE1611" s="13">
        <f t="shared" si="2006"/>
        <v>3.3998440694057294E-8</v>
      </c>
      <c r="BF1611" s="13">
        <f t="shared" si="2007"/>
        <v>2.7868476805871515E-8</v>
      </c>
      <c r="BG1611" s="13">
        <f t="shared" si="2008"/>
        <v>1.5229169017255389E-8</v>
      </c>
      <c r="BH1611" s="13">
        <f t="shared" si="2009"/>
        <v>6.2416648361797306E-9</v>
      </c>
      <c r="BI1611" s="13">
        <f t="shared" si="2010"/>
        <v>2.0465137596443119E-9</v>
      </c>
      <c r="BJ1611" s="14">
        <f t="shared" si="2011"/>
        <v>0.73777118605632086</v>
      </c>
      <c r="BK1611" s="14">
        <f t="shared" si="2012"/>
        <v>0.21757183266289853</v>
      </c>
      <c r="BL1611" s="14">
        <f t="shared" si="2013"/>
        <v>4.3773824502704631E-2</v>
      </c>
      <c r="BM1611" s="14">
        <f t="shared" si="2014"/>
        <v>0.28210569056740098</v>
      </c>
      <c r="BN1611" s="14">
        <f t="shared" si="2015"/>
        <v>0.71636290608895492</v>
      </c>
    </row>
    <row r="1612" spans="1:66" x14ac:dyDescent="0.25">
      <c r="A1612" t="s">
        <v>136</v>
      </c>
      <c r="B1612" t="s">
        <v>381</v>
      </c>
      <c r="C1612" t="s">
        <v>386</v>
      </c>
      <c r="D1612" s="11">
        <v>44471</v>
      </c>
      <c r="E1612" s="10">
        <f>VLOOKUP(A1612,home!$A$2:$E$405,3,FALSE)</f>
        <v>1.51655629139073</v>
      </c>
      <c r="F1612" s="10">
        <f>VLOOKUP(B1612,home!$B$2:$E$405,3,FALSE)</f>
        <v>1.1000000000000001</v>
      </c>
      <c r="G1612" s="10">
        <f>VLOOKUP(C1612,away!$B$2:$E$405,4,FALSE)</f>
        <v>1.43</v>
      </c>
      <c r="H1612" s="10">
        <f>VLOOKUP(A1612,away!$A$2:$E$405,3,FALSE)</f>
        <v>1.2781456953642401</v>
      </c>
      <c r="I1612" s="10">
        <f>VLOOKUP(C1612,away!$B$2:$E$405,3,FALSE)</f>
        <v>0.66</v>
      </c>
      <c r="J1612" s="10">
        <f>VLOOKUP(B1612,home!$B$2:$E$405,4,FALSE)</f>
        <v>1.3</v>
      </c>
      <c r="K1612" s="12">
        <f t="shared" si="1960"/>
        <v>2.3855430463576184</v>
      </c>
      <c r="L1612" s="12">
        <f t="shared" si="1961"/>
        <v>1.0966490066225181</v>
      </c>
      <c r="M1612" s="13">
        <f t="shared" si="1962"/>
        <v>3.0739953517821415E-2</v>
      </c>
      <c r="N1612" s="13">
        <f t="shared" si="1963"/>
        <v>7.3331482359795294E-2</v>
      </c>
      <c r="O1612" s="13">
        <f t="shared" si="1964"/>
        <v>3.371093948894123E-2</v>
      </c>
      <c r="P1612" s="13">
        <f t="shared" si="1965"/>
        <v>8.0418897284026208E-2</v>
      </c>
      <c r="Q1612" s="13">
        <f t="shared" si="1966"/>
        <v>8.7467703911253011E-2</v>
      </c>
      <c r="R1612" s="13">
        <f t="shared" si="1967"/>
        <v>1.8484534151429609E-2</v>
      </c>
      <c r="S1612" s="13">
        <f t="shared" si="1968"/>
        <v>5.2596037894375919E-2</v>
      </c>
      <c r="T1612" s="13">
        <f t="shared" si="1969"/>
        <v>9.5921370605828143E-2</v>
      </c>
      <c r="U1612" s="13">
        <f t="shared" si="1970"/>
        <v>4.4095651910102826E-2</v>
      </c>
      <c r="V1612" s="13">
        <f t="shared" si="1971"/>
        <v>1.5288519355048616E-2</v>
      </c>
      <c r="W1612" s="13">
        <f t="shared" si="1972"/>
        <v>6.9552657615452235E-2</v>
      </c>
      <c r="X1612" s="13">
        <f t="shared" si="1973"/>
        <v>7.6274852881941801E-2</v>
      </c>
      <c r="Y1612" s="13">
        <f t="shared" si="1974"/>
        <v>4.1823370821630096E-2</v>
      </c>
      <c r="Z1612" s="13">
        <f t="shared" si="1975"/>
        <v>6.7570153383484299E-3</v>
      </c>
      <c r="AA1612" s="13">
        <f t="shared" si="1976"/>
        <v>1.6119150954528868E-2</v>
      </c>
      <c r="AB1612" s="13">
        <f t="shared" si="1977"/>
        <v>1.9226464236382558E-2</v>
      </c>
      <c r="AC1612" s="13">
        <f t="shared" si="1978"/>
        <v>2.4997717281145812E-3</v>
      </c>
      <c r="AD1612" s="13">
        <f t="shared" si="1979"/>
        <v>4.1480214682558594E-2</v>
      </c>
      <c r="AE1612" s="13">
        <f t="shared" si="1980"/>
        <v>4.5489236226116669E-2</v>
      </c>
      <c r="AF1612" s="13">
        <f t="shared" si="1981"/>
        <v>2.4942862859693951E-2</v>
      </c>
      <c r="AG1612" s="13">
        <f t="shared" si="1982"/>
        <v>9.1178552591350253E-3</v>
      </c>
      <c r="AH1612" s="13">
        <f t="shared" si="1983"/>
        <v>1.8525185396332305E-3</v>
      </c>
      <c r="AI1612" s="13">
        <f t="shared" si="1984"/>
        <v>4.4192627204706235E-3</v>
      </c>
      <c r="AJ1612" s="13">
        <f t="shared" si="1985"/>
        <v>5.271170726423074E-3</v>
      </c>
      <c r="AK1612" s="13">
        <f t="shared" si="1986"/>
        <v>4.1915348908608003E-3</v>
      </c>
      <c r="AL1612" s="13">
        <f t="shared" si="1987"/>
        <v>2.6158645389000112E-4</v>
      </c>
      <c r="AM1612" s="13">
        <f t="shared" si="1988"/>
        <v>1.9790567539479761E-2</v>
      </c>
      <c r="AN1612" s="13">
        <f t="shared" si="1989"/>
        <v>2.1703306232666333E-2</v>
      </c>
      <c r="AO1612" s="13">
        <f t="shared" si="1990"/>
        <v>1.1900454610238918E-2</v>
      </c>
      <c r="AP1612" s="13">
        <f t="shared" si="1991"/>
        <v>4.3502072422249589E-3</v>
      </c>
      <c r="AQ1612" s="13">
        <f t="shared" si="1992"/>
        <v>1.1926626126970209E-3</v>
      </c>
      <c r="AR1612" s="13">
        <f t="shared" si="1993"/>
        <v>4.0631252324771619E-4</v>
      </c>
      <c r="AS1612" s="13">
        <f t="shared" si="1994"/>
        <v>9.6927601448160768E-4</v>
      </c>
      <c r="AT1612" s="13">
        <f t="shared" si="1995"/>
        <v>1.1561248281739128E-3</v>
      </c>
      <c r="AU1612" s="13">
        <f t="shared" si="1996"/>
        <v>9.1932851485722474E-4</v>
      </c>
      <c r="AV1612" s="13">
        <f t="shared" si="1997"/>
        <v>5.4827443648398238E-4</v>
      </c>
      <c r="AW1612" s="13">
        <f t="shared" si="1998"/>
        <v>1.9009367071276373E-5</v>
      </c>
      <c r="AX1612" s="13">
        <f t="shared" si="1999"/>
        <v>7.8685417962127968E-3</v>
      </c>
      <c r="AY1612" s="13">
        <f t="shared" si="2000"/>
        <v>8.6290285443845274E-3</v>
      </c>
      <c r="AZ1612" s="13">
        <f t="shared" si="2001"/>
        <v>4.7315077906583229E-3</v>
      </c>
      <c r="BA1612" s="13">
        <f t="shared" si="2002"/>
        <v>1.7296011061507183E-3</v>
      </c>
      <c r="BB1612" s="13">
        <f t="shared" si="2003"/>
        <v>4.7419133372834829E-4</v>
      </c>
      <c r="BC1612" s="13">
        <f t="shared" si="2004"/>
        <v>1.0400429101644006E-4</v>
      </c>
      <c r="BD1612" s="13">
        <f t="shared" si="2005"/>
        <v>7.4263704166316094E-5</v>
      </c>
      <c r="BE1612" s="13">
        <f t="shared" si="2006"/>
        <v>1.7715926307071468E-4</v>
      </c>
      <c r="BF1612" s="13">
        <f t="shared" si="2007"/>
        <v>2.1131052405809172E-4</v>
      </c>
      <c r="BG1612" s="13">
        <f t="shared" si="2008"/>
        <v>1.6803011709632165E-4</v>
      </c>
      <c r="BH1612" s="13">
        <f t="shared" si="2009"/>
        <v>1.0021076935444665E-4</v>
      </c>
      <c r="BI1612" s="13">
        <f t="shared" si="2010"/>
        <v>4.7811420800729453E-5</v>
      </c>
      <c r="BJ1612" s="14">
        <f t="shared" si="2011"/>
        <v>0.64787568032286302</v>
      </c>
      <c r="BK1612" s="14">
        <f t="shared" si="2012"/>
        <v>0.19043379477766126</v>
      </c>
      <c r="BL1612" s="14">
        <f t="shared" si="2013"/>
        <v>0.15214932973456391</v>
      </c>
      <c r="BM1612" s="14">
        <f t="shared" si="2014"/>
        <v>0.66445229028285635</v>
      </c>
      <c r="BN1612" s="14">
        <f t="shared" si="2015"/>
        <v>0.32415351071326676</v>
      </c>
    </row>
    <row r="1613" spans="1:66" x14ac:dyDescent="0.25">
      <c r="A1613" t="s">
        <v>136</v>
      </c>
      <c r="B1613" t="s">
        <v>387</v>
      </c>
      <c r="C1613" t="s">
        <v>377</v>
      </c>
      <c r="D1613" s="11">
        <v>44471</v>
      </c>
      <c r="E1613" s="10">
        <f>VLOOKUP(A1613,home!$A$2:$E$405,3,FALSE)</f>
        <v>1.51655629139073</v>
      </c>
      <c r="F1613" s="10">
        <f>VLOOKUP(B1613,home!$B$2:$E$405,3,FALSE)</f>
        <v>0.75</v>
      </c>
      <c r="G1613" s="10">
        <f>VLOOKUP(C1613,away!$B$2:$E$405,4,FALSE)</f>
        <v>0.75</v>
      </c>
      <c r="H1613" s="10">
        <f>VLOOKUP(A1613,away!$A$2:$E$405,3,FALSE)</f>
        <v>1.2781456953642401</v>
      </c>
      <c r="I1613" s="10">
        <f>VLOOKUP(C1613,away!$B$2:$E$405,3,FALSE)</f>
        <v>1.04</v>
      </c>
      <c r="J1613" s="10">
        <f>VLOOKUP(B1613,home!$B$2:$E$405,4,FALSE)</f>
        <v>0.89</v>
      </c>
      <c r="K1613" s="12">
        <f t="shared" si="1960"/>
        <v>0.85306291390728561</v>
      </c>
      <c r="L1613" s="12">
        <f t="shared" si="1961"/>
        <v>1.1830516556291406</v>
      </c>
      <c r="M1613" s="13">
        <f t="shared" si="1962"/>
        <v>0.13053491115898372</v>
      </c>
      <c r="N1613" s="13">
        <f t="shared" si="1963"/>
        <v>0.11135449167991131</v>
      </c>
      <c r="O1613" s="13">
        <f t="shared" si="1964"/>
        <v>0.15442954276403847</v>
      </c>
      <c r="P1613" s="13">
        <f t="shared" si="1965"/>
        <v>0.13173811574366043</v>
      </c>
      <c r="Q1613" s="13">
        <f t="shared" si="1966"/>
        <v>4.749619357456486E-2</v>
      </c>
      <c r="R1613" s="13">
        <f t="shared" si="1967"/>
        <v>9.1349063122523458E-2</v>
      </c>
      <c r="S1613" s="13">
        <f t="shared" si="1968"/>
        <v>3.3238102714439367E-2</v>
      </c>
      <c r="T1613" s="13">
        <f t="shared" si="1969"/>
        <v>5.6190450444471109E-2</v>
      </c>
      <c r="U1613" s="13">
        <f t="shared" si="1970"/>
        <v>7.7926497970000425E-2</v>
      </c>
      <c r="V1613" s="13">
        <f t="shared" si="1971"/>
        <v>3.7271638535596747E-3</v>
      </c>
      <c r="W1613" s="13">
        <f t="shared" si="1972"/>
        <v>1.3505747096740933E-2</v>
      </c>
      <c r="X1613" s="13">
        <f t="shared" si="1973"/>
        <v>1.597799646330782E-2</v>
      </c>
      <c r="Y1613" s="13">
        <f t="shared" si="1974"/>
        <v>9.4513975847764376E-3</v>
      </c>
      <c r="Z1613" s="13">
        <f t="shared" si="1975"/>
        <v>3.6023553455757418E-2</v>
      </c>
      <c r="AA1613" s="13">
        <f t="shared" si="1976"/>
        <v>3.0730357480263291E-2</v>
      </c>
      <c r="AB1613" s="13">
        <f t="shared" si="1977"/>
        <v>1.3107464148762975E-2</v>
      </c>
      <c r="AC1613" s="13">
        <f t="shared" si="1978"/>
        <v>2.3509493493746841E-4</v>
      </c>
      <c r="AD1613" s="13">
        <f t="shared" si="1979"/>
        <v>2.8803129932101702E-3</v>
      </c>
      <c r="AE1613" s="13">
        <f t="shared" si="1980"/>
        <v>3.4075590553474173E-3</v>
      </c>
      <c r="AF1613" s="13">
        <f t="shared" si="1981"/>
        <v>2.0156591910414166E-3</v>
      </c>
      <c r="AG1613" s="13">
        <f t="shared" si="1982"/>
        <v>7.9487631438188069E-4</v>
      </c>
      <c r="AH1613" s="13">
        <f t="shared" si="1983"/>
        <v>1.0654431139369669E-2</v>
      </c>
      <c r="AI1613" s="13">
        <f t="shared" si="1984"/>
        <v>9.0889000737752104E-3</v>
      </c>
      <c r="AJ1613" s="13">
        <f t="shared" si="1985"/>
        <v>3.8767017905734116E-3</v>
      </c>
      <c r="AK1613" s="13">
        <f t="shared" si="1986"/>
        <v>1.1023568419387157E-3</v>
      </c>
      <c r="AL1613" s="13">
        <f t="shared" si="1987"/>
        <v>9.4904768309283194E-6</v>
      </c>
      <c r="AM1613" s="13">
        <f t="shared" si="1988"/>
        <v>4.9141763899057688E-4</v>
      </c>
      <c r="AN1613" s="13">
        <f t="shared" si="1989"/>
        <v>5.8137245141316523E-4</v>
      </c>
      <c r="AO1613" s="13">
        <f t="shared" si="1990"/>
        <v>3.438968205907587E-4</v>
      </c>
      <c r="AP1613" s="13">
        <f t="shared" si="1991"/>
        <v>1.356159009884982E-4</v>
      </c>
      <c r="AQ1613" s="13">
        <f t="shared" si="1992"/>
        <v>4.0110154048520116E-5</v>
      </c>
      <c r="AR1613" s="13">
        <f t="shared" si="1993"/>
        <v>2.5209484798435914E-3</v>
      </c>
      <c r="AS1613" s="13">
        <f t="shared" si="1994"/>
        <v>2.1505276560255162E-3</v>
      </c>
      <c r="AT1613" s="13">
        <f t="shared" si="1995"/>
        <v>9.1726769434366561E-4</v>
      </c>
      <c r="AU1613" s="13">
        <f t="shared" si="1996"/>
        <v>2.6082901738994167E-4</v>
      </c>
      <c r="AV1613" s="13">
        <f t="shared" si="1997"/>
        <v>5.5625890401559406E-5</v>
      </c>
      <c r="AW1613" s="13">
        <f t="shared" si="1998"/>
        <v>2.6605431198329911E-7</v>
      </c>
      <c r="AX1613" s="13">
        <f t="shared" si="1999"/>
        <v>6.9868360510456654E-5</v>
      </c>
      <c r="AY1613" s="13">
        <f t="shared" si="2000"/>
        <v>8.2657879577989414E-5</v>
      </c>
      <c r="AZ1613" s="13">
        <f t="shared" si="2001"/>
        <v>4.8894270642767261E-5</v>
      </c>
      <c r="BA1613" s="13">
        <f t="shared" si="2002"/>
        <v>1.9281482611568365E-5</v>
      </c>
      <c r="BB1613" s="13">
        <f t="shared" si="2003"/>
        <v>5.7027474816501116E-6</v>
      </c>
      <c r="BC1613" s="13">
        <f t="shared" si="2004"/>
        <v>1.3493289699602153E-6</v>
      </c>
      <c r="BD1613" s="13">
        <f t="shared" si="2005"/>
        <v>4.9706871213912071E-4</v>
      </c>
      <c r="BE1613" s="13">
        <f t="shared" si="2006"/>
        <v>4.2403088398954009E-4</v>
      </c>
      <c r="BF1613" s="13">
        <f t="shared" si="2007"/>
        <v>1.8086251074139959E-4</v>
      </c>
      <c r="BG1613" s="13">
        <f t="shared" si="2008"/>
        <v>5.14290334765487E-5</v>
      </c>
      <c r="BH1613" s="13">
        <f t="shared" si="2009"/>
        <v>1.0968050289234991E-5</v>
      </c>
      <c r="BI1613" s="13">
        <f t="shared" si="2010"/>
        <v>1.8712873879232901E-6</v>
      </c>
      <c r="BJ1613" s="14">
        <f t="shared" si="2011"/>
        <v>0.26489485143357916</v>
      </c>
      <c r="BK1613" s="14">
        <f t="shared" si="2012"/>
        <v>0.2995655367619896</v>
      </c>
      <c r="BL1613" s="14">
        <f t="shared" si="2013"/>
        <v>0.39933674454727364</v>
      </c>
      <c r="BM1613" s="14">
        <f t="shared" si="2014"/>
        <v>0.33283597632965151</v>
      </c>
      <c r="BN1613" s="14">
        <f t="shared" si="2015"/>
        <v>0.66690231804368227</v>
      </c>
    </row>
    <row r="1614" spans="1:66" x14ac:dyDescent="0.25">
      <c r="A1614" t="s">
        <v>19</v>
      </c>
      <c r="B1614" t="s">
        <v>20</v>
      </c>
      <c r="C1614" t="s">
        <v>249</v>
      </c>
      <c r="D1614" s="11">
        <v>44471</v>
      </c>
      <c r="E1614" s="10">
        <f>VLOOKUP(A1614,home!$A$2:$E$405,3,FALSE)</f>
        <v>1.6666666666666701</v>
      </c>
      <c r="F1614" s="10">
        <f>VLOOKUP(B1614,home!$B$2:$E$405,3,FALSE)</f>
        <v>1.2</v>
      </c>
      <c r="G1614" s="10">
        <f>VLOOKUP(C1614,away!$B$2:$E$405,4,FALSE)</f>
        <v>1.08</v>
      </c>
      <c r="H1614" s="10">
        <f>VLOOKUP(A1614,away!$A$2:$E$405,3,FALSE)</f>
        <v>1.2</v>
      </c>
      <c r="I1614" s="10">
        <f>VLOOKUP(C1614,away!$B$2:$E$405,3,FALSE)</f>
        <v>0.6</v>
      </c>
      <c r="J1614" s="10">
        <f>VLOOKUP(B1614,home!$B$2:$E$405,4,FALSE)</f>
        <v>0.95</v>
      </c>
      <c r="K1614" s="12">
        <f t="shared" si="1960"/>
        <v>2.1600000000000046</v>
      </c>
      <c r="L1614" s="12">
        <f t="shared" si="1961"/>
        <v>0.68399999999999994</v>
      </c>
      <c r="M1614" s="13">
        <f t="shared" si="1962"/>
        <v>5.8192430083385871E-2</v>
      </c>
      <c r="N1614" s="13">
        <f t="shared" si="1963"/>
        <v>0.12569564898011373</v>
      </c>
      <c r="O1614" s="13">
        <f t="shared" si="1964"/>
        <v>3.9803622177035938E-2</v>
      </c>
      <c r="P1614" s="13">
        <f t="shared" si="1965"/>
        <v>8.5975823902397802E-2</v>
      </c>
      <c r="Q1614" s="13">
        <f t="shared" si="1966"/>
        <v>0.13575130089852316</v>
      </c>
      <c r="R1614" s="13">
        <f t="shared" si="1967"/>
        <v>1.3612838784546286E-2</v>
      </c>
      <c r="S1614" s="13">
        <f t="shared" si="1968"/>
        <v>3.1756030316589717E-2</v>
      </c>
      <c r="T1614" s="13">
        <f t="shared" si="1969"/>
        <v>9.2853889814589849E-2</v>
      </c>
      <c r="U1614" s="13">
        <f t="shared" si="1970"/>
        <v>2.9403731774620037E-2</v>
      </c>
      <c r="V1614" s="13">
        <f t="shared" si="1971"/>
        <v>5.2130699367713791E-3</v>
      </c>
      <c r="W1614" s="13">
        <f t="shared" si="1972"/>
        <v>9.774093664693688E-2</v>
      </c>
      <c r="X1614" s="13">
        <f t="shared" si="1973"/>
        <v>6.6854800666504829E-2</v>
      </c>
      <c r="Y1614" s="13">
        <f t="shared" si="1974"/>
        <v>2.286434182794464E-2</v>
      </c>
      <c r="Z1614" s="13">
        <f t="shared" si="1975"/>
        <v>3.1037272428765536E-3</v>
      </c>
      <c r="AA1614" s="13">
        <f t="shared" si="1976"/>
        <v>6.7040508446133693E-3</v>
      </c>
      <c r="AB1614" s="13">
        <f t="shared" si="1977"/>
        <v>7.2403749121824554E-3</v>
      </c>
      <c r="AC1614" s="13">
        <f t="shared" si="1978"/>
        <v>4.813748779614702E-4</v>
      </c>
      <c r="AD1614" s="13">
        <f t="shared" si="1979"/>
        <v>5.2780105789346041E-2</v>
      </c>
      <c r="AE1614" s="13">
        <f t="shared" si="1980"/>
        <v>3.6101592359912692E-2</v>
      </c>
      <c r="AF1614" s="13">
        <f t="shared" si="1981"/>
        <v>1.2346744587090137E-2</v>
      </c>
      <c r="AG1614" s="13">
        <f t="shared" si="1982"/>
        <v>2.8150577658565515E-3</v>
      </c>
      <c r="AH1614" s="13">
        <f t="shared" si="1983"/>
        <v>5.3073735853189058E-4</v>
      </c>
      <c r="AI1614" s="13">
        <f t="shared" si="1984"/>
        <v>1.1463926944288859E-3</v>
      </c>
      <c r="AJ1614" s="13">
        <f t="shared" si="1985"/>
        <v>1.2381041099831997E-3</v>
      </c>
      <c r="AK1614" s="13">
        <f t="shared" si="1986"/>
        <v>8.9143495918790562E-4</v>
      </c>
      <c r="AL1614" s="13">
        <f t="shared" si="1987"/>
        <v>2.844809998781583E-5</v>
      </c>
      <c r="AM1614" s="13">
        <f t="shared" si="1988"/>
        <v>2.2801005700997523E-2</v>
      </c>
      <c r="AN1614" s="13">
        <f t="shared" si="1989"/>
        <v>1.5595887899482307E-2</v>
      </c>
      <c r="AO1614" s="13">
        <f t="shared" si="1990"/>
        <v>5.3337936616229464E-3</v>
      </c>
      <c r="AP1614" s="13">
        <f t="shared" si="1991"/>
        <v>1.2161049548500319E-3</v>
      </c>
      <c r="AQ1614" s="13">
        <f t="shared" si="1992"/>
        <v>2.0795394727935541E-4</v>
      </c>
      <c r="AR1614" s="13">
        <f t="shared" si="1993"/>
        <v>7.260487064716264E-5</v>
      </c>
      <c r="AS1614" s="13">
        <f t="shared" si="1994"/>
        <v>1.5682652059787163E-4</v>
      </c>
      <c r="AT1614" s="13">
        <f t="shared" si="1995"/>
        <v>1.6937264224570176E-4</v>
      </c>
      <c r="AU1614" s="13">
        <f t="shared" si="1996"/>
        <v>1.2194830241690552E-4</v>
      </c>
      <c r="AV1614" s="13">
        <f t="shared" si="1997"/>
        <v>6.5852083305129145E-5</v>
      </c>
      <c r="AW1614" s="13">
        <f t="shared" si="1998"/>
        <v>1.167510023499964E-6</v>
      </c>
      <c r="AX1614" s="13">
        <f t="shared" si="1999"/>
        <v>8.2083620523591295E-3</v>
      </c>
      <c r="AY1614" s="13">
        <f t="shared" si="2000"/>
        <v>5.6145196438136449E-3</v>
      </c>
      <c r="AZ1614" s="13">
        <f t="shared" si="2001"/>
        <v>1.9201657181842657E-3</v>
      </c>
      <c r="BA1614" s="13">
        <f t="shared" si="2002"/>
        <v>4.3779778374601267E-4</v>
      </c>
      <c r="BB1614" s="13">
        <f t="shared" si="2003"/>
        <v>7.4863421020568145E-5</v>
      </c>
      <c r="BC1614" s="13">
        <f t="shared" si="2004"/>
        <v>1.0241315995613725E-5</v>
      </c>
      <c r="BD1614" s="13">
        <f t="shared" si="2005"/>
        <v>8.2769552537765368E-6</v>
      </c>
      <c r="BE1614" s="13">
        <f t="shared" si="2006"/>
        <v>1.7878223348157356E-5</v>
      </c>
      <c r="BF1614" s="13">
        <f t="shared" si="2007"/>
        <v>1.9308481216009991E-5</v>
      </c>
      <c r="BG1614" s="13">
        <f t="shared" si="2008"/>
        <v>1.3902106475527221E-5</v>
      </c>
      <c r="BH1614" s="13">
        <f t="shared" si="2009"/>
        <v>7.5071374967847177E-6</v>
      </c>
      <c r="BI1614" s="13">
        <f t="shared" si="2010"/>
        <v>3.2430833986110026E-6</v>
      </c>
      <c r="BJ1614" s="14">
        <f t="shared" si="2011"/>
        <v>0.70722511543616984</v>
      </c>
      <c r="BK1614" s="14">
        <f t="shared" si="2012"/>
        <v>0.18726169686090768</v>
      </c>
      <c r="BL1614" s="14">
        <f t="shared" si="2013"/>
        <v>0.1012280080215316</v>
      </c>
      <c r="BM1614" s="14">
        <f t="shared" si="2014"/>
        <v>0.53417353060169281</v>
      </c>
      <c r="BN1614" s="14">
        <f t="shared" si="2015"/>
        <v>0.45903166482600283</v>
      </c>
    </row>
    <row r="1615" spans="1:66" x14ac:dyDescent="0.25">
      <c r="A1615" t="s">
        <v>19</v>
      </c>
      <c r="B1615" t="s">
        <v>247</v>
      </c>
      <c r="C1615" t="s">
        <v>243</v>
      </c>
      <c r="D1615" s="11">
        <v>44471</v>
      </c>
      <c r="E1615" s="10">
        <f>VLOOKUP(A1615,home!$A$2:$E$405,3,FALSE)</f>
        <v>1.6666666666666701</v>
      </c>
      <c r="F1615" s="10">
        <f>VLOOKUP(B1615,home!$B$2:$E$405,3,FALSE)</f>
        <v>1.2</v>
      </c>
      <c r="G1615" s="10">
        <f>VLOOKUP(C1615,away!$B$2:$E$405,4,FALSE)</f>
        <v>1.1000000000000001</v>
      </c>
      <c r="H1615" s="10">
        <f>VLOOKUP(A1615,away!$A$2:$E$405,3,FALSE)</f>
        <v>1.2</v>
      </c>
      <c r="I1615" s="10">
        <f>VLOOKUP(C1615,away!$B$2:$E$405,3,FALSE)</f>
        <v>0.6</v>
      </c>
      <c r="J1615" s="10">
        <f>VLOOKUP(B1615,home!$B$2:$E$405,4,FALSE)</f>
        <v>0.83</v>
      </c>
      <c r="K1615" s="12">
        <f t="shared" si="1960"/>
        <v>2.2000000000000046</v>
      </c>
      <c r="L1615" s="12">
        <f t="shared" si="1961"/>
        <v>0.59759999999999991</v>
      </c>
      <c r="M1615" s="13">
        <f t="shared" si="1962"/>
        <v>6.0956182048689064E-2</v>
      </c>
      <c r="N1615" s="13">
        <f t="shared" si="1963"/>
        <v>0.1341036005071162</v>
      </c>
      <c r="O1615" s="13">
        <f t="shared" si="1964"/>
        <v>3.6427414392296575E-2</v>
      </c>
      <c r="P1615" s="13">
        <f t="shared" si="1965"/>
        <v>8.0140311663052632E-2</v>
      </c>
      <c r="Q1615" s="13">
        <f t="shared" si="1966"/>
        <v>0.14751396055782817</v>
      </c>
      <c r="R1615" s="13">
        <f t="shared" si="1967"/>
        <v>1.0884511420418214E-2</v>
      </c>
      <c r="S1615" s="13">
        <f t="shared" si="1968"/>
        <v>2.634051763741219E-2</v>
      </c>
      <c r="T1615" s="13">
        <f t="shared" si="1969"/>
        <v>8.8154342829358093E-2</v>
      </c>
      <c r="U1615" s="13">
        <f t="shared" si="1970"/>
        <v>2.3945925124920119E-2</v>
      </c>
      <c r="V1615" s="13">
        <f t="shared" si="1971"/>
        <v>3.8478228164731797E-3</v>
      </c>
      <c r="W1615" s="13">
        <f t="shared" si="1972"/>
        <v>0.1081769044090742</v>
      </c>
      <c r="X1615" s="13">
        <f t="shared" si="1973"/>
        <v>6.4646518074862727E-2</v>
      </c>
      <c r="Y1615" s="13">
        <f t="shared" si="1974"/>
        <v>1.9316379600768978E-2</v>
      </c>
      <c r="Z1615" s="13">
        <f t="shared" si="1975"/>
        <v>2.1681946749473077E-3</v>
      </c>
      <c r="AA1615" s="13">
        <f t="shared" si="1976"/>
        <v>4.7700282848840867E-3</v>
      </c>
      <c r="AB1615" s="13">
        <f t="shared" si="1977"/>
        <v>5.2470311133725077E-3</v>
      </c>
      <c r="AC1615" s="13">
        <f t="shared" si="1978"/>
        <v>3.1617560082960192E-4</v>
      </c>
      <c r="AD1615" s="13">
        <f t="shared" si="1979"/>
        <v>5.9497297424990964E-2</v>
      </c>
      <c r="AE1615" s="13">
        <f t="shared" si="1980"/>
        <v>3.5555584941174591E-2</v>
      </c>
      <c r="AF1615" s="13">
        <f t="shared" si="1981"/>
        <v>1.0624008780422965E-2</v>
      </c>
      <c r="AG1615" s="13">
        <f t="shared" si="1982"/>
        <v>2.1163025490602543E-3</v>
      </c>
      <c r="AH1615" s="13">
        <f t="shared" si="1983"/>
        <v>3.2392828443712768E-4</v>
      </c>
      <c r="AI1615" s="13">
        <f t="shared" si="1984"/>
        <v>7.1264222576168245E-4</v>
      </c>
      <c r="AJ1615" s="13">
        <f t="shared" si="1985"/>
        <v>7.8390644833785242E-4</v>
      </c>
      <c r="AK1615" s="13">
        <f t="shared" si="1986"/>
        <v>5.7486472878109289E-4</v>
      </c>
      <c r="AL1615" s="13">
        <f t="shared" si="1987"/>
        <v>1.6627295436907796E-5</v>
      </c>
      <c r="AM1615" s="13">
        <f t="shared" si="1988"/>
        <v>2.6178810866996059E-2</v>
      </c>
      <c r="AN1615" s="13">
        <f t="shared" si="1989"/>
        <v>1.5644457374116842E-2</v>
      </c>
      <c r="AO1615" s="13">
        <f t="shared" si="1990"/>
        <v>4.6745638633861105E-3</v>
      </c>
      <c r="AP1615" s="13">
        <f t="shared" si="1991"/>
        <v>9.3117312158651308E-4</v>
      </c>
      <c r="AQ1615" s="13">
        <f t="shared" si="1992"/>
        <v>1.3911726436502501E-4</v>
      </c>
      <c r="AR1615" s="13">
        <f t="shared" si="1993"/>
        <v>3.8715908555925513E-5</v>
      </c>
      <c r="AS1615" s="13">
        <f t="shared" si="1994"/>
        <v>8.5174998823036305E-5</v>
      </c>
      <c r="AT1615" s="13">
        <f t="shared" si="1995"/>
        <v>9.369249870534015E-5</v>
      </c>
      <c r="AU1615" s="13">
        <f t="shared" si="1996"/>
        <v>6.8707832383916234E-5</v>
      </c>
      <c r="AV1615" s="13">
        <f t="shared" si="1997"/>
        <v>3.7789307811154028E-5</v>
      </c>
      <c r="AW1615" s="13">
        <f t="shared" si="1998"/>
        <v>6.0722882935587312E-7</v>
      </c>
      <c r="AX1615" s="13">
        <f t="shared" si="1999"/>
        <v>9.5988973178985706E-3</v>
      </c>
      <c r="AY1615" s="13">
        <f t="shared" si="2000"/>
        <v>5.7363010371761849E-3</v>
      </c>
      <c r="AZ1615" s="13">
        <f t="shared" si="2001"/>
        <v>1.7140067499082435E-3</v>
      </c>
      <c r="BA1615" s="13">
        <f t="shared" si="2002"/>
        <v>3.4143014458172207E-4</v>
      </c>
      <c r="BB1615" s="13">
        <f t="shared" si="2003"/>
        <v>5.1009663600509259E-5</v>
      </c>
      <c r="BC1615" s="13">
        <f t="shared" si="2004"/>
        <v>6.0966749935328682E-6</v>
      </c>
      <c r="BD1615" s="13">
        <f t="shared" si="2005"/>
        <v>3.8561044921701774E-6</v>
      </c>
      <c r="BE1615" s="13">
        <f t="shared" si="2006"/>
        <v>8.4834298827744089E-6</v>
      </c>
      <c r="BF1615" s="13">
        <f t="shared" si="2007"/>
        <v>9.3317728710518703E-6</v>
      </c>
      <c r="BG1615" s="13">
        <f t="shared" si="2008"/>
        <v>6.8433001054380508E-6</v>
      </c>
      <c r="BH1615" s="13">
        <f t="shared" si="2009"/>
        <v>3.7638150579909381E-6</v>
      </c>
      <c r="BI1615" s="13">
        <f t="shared" si="2010"/>
        <v>1.6560786255160148E-6</v>
      </c>
      <c r="BJ1615" s="14">
        <f t="shared" si="2011"/>
        <v>0.73472076375326634</v>
      </c>
      <c r="BK1615" s="14">
        <f t="shared" si="2012"/>
        <v>0.17735393809906977</v>
      </c>
      <c r="BL1615" s="14">
        <f t="shared" si="2013"/>
        <v>8.4028267070523549E-2</v>
      </c>
      <c r="BM1615" s="14">
        <f t="shared" si="2014"/>
        <v>0.52250948920005957</v>
      </c>
      <c r="BN1615" s="14">
        <f t="shared" si="2015"/>
        <v>0.47002598058940082</v>
      </c>
    </row>
    <row r="1616" spans="1:66" x14ac:dyDescent="0.25">
      <c r="A1616" t="s">
        <v>143</v>
      </c>
      <c r="B1616" t="s">
        <v>155</v>
      </c>
      <c r="C1616" t="s">
        <v>451</v>
      </c>
      <c r="D1616" s="11">
        <v>44471</v>
      </c>
      <c r="E1616" s="10">
        <f>VLOOKUP(A1616,home!$A$2:$E$405,3,FALSE)</f>
        <v>1.1642857142857099</v>
      </c>
      <c r="F1616" s="10">
        <f>VLOOKUP(B1616,home!$B$2:$E$405,3,FALSE)</f>
        <v>0.64</v>
      </c>
      <c r="G1616" s="10">
        <f>VLOOKUP(C1616,away!$B$2:$E$405,4,FALSE)</f>
        <v>1.35</v>
      </c>
      <c r="H1616" s="10">
        <f>VLOOKUP(A1616,away!$A$2:$E$405,3,FALSE)</f>
        <v>1.02142857142857</v>
      </c>
      <c r="I1616" s="10">
        <f>VLOOKUP(C1616,away!$B$2:$E$405,3,FALSE)</f>
        <v>0.49</v>
      </c>
      <c r="J1616" s="10">
        <f>VLOOKUP(B1616,home!$B$2:$E$405,4,FALSE)</f>
        <v>0.98</v>
      </c>
      <c r="K1616" s="12">
        <f t="shared" si="1960"/>
        <v>1.0059428571428535</v>
      </c>
      <c r="L1616" s="12">
        <f t="shared" si="1961"/>
        <v>0.49048999999999926</v>
      </c>
      <c r="M1616" s="13">
        <f t="shared" si="1962"/>
        <v>0.2239275186056808</v>
      </c>
      <c r="N1616" s="13">
        <f t="shared" si="1963"/>
        <v>0.22525828785910801</v>
      </c>
      <c r="O1616" s="13">
        <f t="shared" si="1964"/>
        <v>0.10983420860090021</v>
      </c>
      <c r="P1616" s="13">
        <f t="shared" si="1965"/>
        <v>0.11048693761201371</v>
      </c>
      <c r="Q1616" s="13">
        <f t="shared" si="1966"/>
        <v>0.11329848284204921</v>
      </c>
      <c r="R1616" s="13">
        <f t="shared" si="1967"/>
        <v>2.6936290488327731E-2</v>
      </c>
      <c r="S1616" s="13">
        <f t="shared" si="1968"/>
        <v>1.3628699432401208E-2</v>
      </c>
      <c r="T1616" s="13">
        <f t="shared" si="1969"/>
        <v>5.5571772849196635E-2</v>
      </c>
      <c r="U1616" s="13">
        <f t="shared" si="1970"/>
        <v>2.7096369014658263E-2</v>
      </c>
      <c r="V1616" s="13">
        <f t="shared" si="1971"/>
        <v>7.4716302712425934E-4</v>
      </c>
      <c r="W1616" s="13">
        <f t="shared" si="1972"/>
        <v>3.7990599846693854E-2</v>
      </c>
      <c r="X1616" s="13">
        <f t="shared" si="1973"/>
        <v>1.863400931880484E-2</v>
      </c>
      <c r="Y1616" s="13">
        <f t="shared" si="1974"/>
        <v>4.5698976153902863E-3</v>
      </c>
      <c r="Z1616" s="13">
        <f t="shared" si="1975"/>
        <v>4.4039937072066163E-3</v>
      </c>
      <c r="AA1616" s="13">
        <f t="shared" si="1976"/>
        <v>4.4301660126665702E-3</v>
      </c>
      <c r="AB1616" s="13">
        <f t="shared" si="1977"/>
        <v>2.2282469281994862E-3</v>
      </c>
      <c r="AC1616" s="13">
        <f t="shared" si="1978"/>
        <v>2.3040869227993551E-5</v>
      </c>
      <c r="AD1616" s="13">
        <f t="shared" si="1979"/>
        <v>9.5540931385885153E-3</v>
      </c>
      <c r="AE1616" s="13">
        <f t="shared" si="1980"/>
        <v>4.6861871435462735E-3</v>
      </c>
      <c r="AF1616" s="13">
        <f t="shared" si="1981"/>
        <v>1.1492639660190041E-3</v>
      </c>
      <c r="AG1616" s="13">
        <f t="shared" si="1982"/>
        <v>1.8790082756422015E-4</v>
      </c>
      <c r="AH1616" s="13">
        <f t="shared" si="1983"/>
        <v>5.4002871836194243E-4</v>
      </c>
      <c r="AI1616" s="13">
        <f t="shared" si="1984"/>
        <v>5.4323803188820565E-4</v>
      </c>
      <c r="AJ1616" s="13">
        <f t="shared" si="1985"/>
        <v>2.7323320895314109E-4</v>
      </c>
      <c r="AK1616" s="13">
        <f t="shared" si="1986"/>
        <v>9.1618998293544349E-5</v>
      </c>
      <c r="AL1616" s="13">
        <f t="shared" si="1987"/>
        <v>4.5473912215366459E-7</v>
      </c>
      <c r="AM1616" s="13">
        <f t="shared" si="1988"/>
        <v>1.9221743498481336E-3</v>
      </c>
      <c r="AN1616" s="13">
        <f t="shared" si="1989"/>
        <v>9.428072968570095E-4</v>
      </c>
      <c r="AO1616" s="13">
        <f t="shared" si="1990"/>
        <v>2.3121877551769696E-4</v>
      </c>
      <c r="AP1616" s="13">
        <f t="shared" si="1991"/>
        <v>3.7803499067891665E-5</v>
      </c>
      <c r="AQ1616" s="13">
        <f t="shared" si="1992"/>
        <v>4.6355595644525396E-6</v>
      </c>
      <c r="AR1616" s="13">
        <f t="shared" si="1993"/>
        <v>5.2975737213869764E-5</v>
      </c>
      <c r="AS1616" s="13">
        <f t="shared" si="1994"/>
        <v>5.3290564452169134E-5</v>
      </c>
      <c r="AT1616" s="13">
        <f t="shared" si="1995"/>
        <v>2.6803631331885198E-5</v>
      </c>
      <c r="AU1616" s="13">
        <f t="shared" si="1996"/>
        <v>8.9876404946001015E-6</v>
      </c>
      <c r="AV1616" s="13">
        <f t="shared" si="1997"/>
        <v>2.2602631895277083E-6</v>
      </c>
      <c r="AW1616" s="13">
        <f t="shared" si="1998"/>
        <v>6.2325143485884653E-9</v>
      </c>
      <c r="AX1616" s="13">
        <f t="shared" si="1999"/>
        <v>3.2226625956882285E-4</v>
      </c>
      <c r="AY1616" s="13">
        <f t="shared" si="2000"/>
        <v>1.5806837765591168E-4</v>
      </c>
      <c r="AZ1616" s="13">
        <f t="shared" si="2001"/>
        <v>3.8765479278224007E-5</v>
      </c>
      <c r="BA1616" s="13">
        <f t="shared" si="2002"/>
        <v>6.3380266437253536E-6</v>
      </c>
      <c r="BB1616" s="13">
        <f t="shared" si="2003"/>
        <v>7.7718467212021106E-7</v>
      </c>
      <c r="BC1616" s="13">
        <f t="shared" si="2004"/>
        <v>7.6240261965648364E-8</v>
      </c>
      <c r="BD1616" s="13">
        <f t="shared" si="2005"/>
        <v>4.3306782243384884E-6</v>
      </c>
      <c r="BE1616" s="13">
        <f t="shared" si="2006"/>
        <v>4.3564148263573976E-6</v>
      </c>
      <c r="BF1616" s="13">
        <f t="shared" si="2007"/>
        <v>2.1911521886627242E-6</v>
      </c>
      <c r="BG1616" s="13">
        <f t="shared" si="2008"/>
        <v>7.3472463103273255E-7</v>
      </c>
      <c r="BH1616" s="13">
        <f t="shared" si="2009"/>
        <v>1.8477274863857393E-7</v>
      </c>
      <c r="BI1616" s="13">
        <f t="shared" si="2010"/>
        <v>3.7174165337525082E-8</v>
      </c>
      <c r="BJ1616" s="14">
        <f t="shared" si="2011"/>
        <v>0.47456542645589678</v>
      </c>
      <c r="BK1616" s="14">
        <f t="shared" si="2012"/>
        <v>0.34897188266322599</v>
      </c>
      <c r="BL1616" s="14">
        <f t="shared" si="2013"/>
        <v>0.17212955275571548</v>
      </c>
      <c r="BM1616" s="14">
        <f t="shared" si="2014"/>
        <v>0.1901710674288237</v>
      </c>
      <c r="BN1616" s="14">
        <f t="shared" si="2015"/>
        <v>0.80974172600807959</v>
      </c>
    </row>
    <row r="1617" spans="1:66" x14ac:dyDescent="0.25">
      <c r="A1617" t="s">
        <v>143</v>
      </c>
      <c r="B1617" t="s">
        <v>151</v>
      </c>
      <c r="C1617" t="s">
        <v>329</v>
      </c>
      <c r="D1617" s="11">
        <v>44471</v>
      </c>
      <c r="E1617" s="10">
        <f>VLOOKUP(A1617,home!$A$2:$E$405,3,FALSE)</f>
        <v>1.1642857142857099</v>
      </c>
      <c r="F1617" s="10">
        <f>VLOOKUP(B1617,home!$B$2:$E$405,3,FALSE)</f>
        <v>0.98</v>
      </c>
      <c r="G1617" s="10">
        <f>VLOOKUP(C1617,away!$B$2:$E$405,4,FALSE)</f>
        <v>1.29</v>
      </c>
      <c r="H1617" s="10">
        <f>VLOOKUP(A1617,away!$A$2:$E$405,3,FALSE)</f>
        <v>1.02142857142857</v>
      </c>
      <c r="I1617" s="10">
        <f>VLOOKUP(C1617,away!$B$2:$E$405,3,FALSE)</f>
        <v>0.72</v>
      </c>
      <c r="J1617" s="10">
        <f>VLOOKUP(B1617,home!$B$2:$E$405,4,FALSE)</f>
        <v>0.56000000000000005</v>
      </c>
      <c r="K1617" s="12">
        <f t="shared" si="1960"/>
        <v>1.4718899999999946</v>
      </c>
      <c r="L1617" s="12">
        <f t="shared" si="1961"/>
        <v>0.41183999999999948</v>
      </c>
      <c r="M1617" s="13">
        <f t="shared" si="1962"/>
        <v>0.15202200482930234</v>
      </c>
      <c r="N1617" s="13">
        <f t="shared" si="1963"/>
        <v>0.22375966868820096</v>
      </c>
      <c r="O1617" s="13">
        <f t="shared" si="1964"/>
        <v>6.2608742468899789E-2</v>
      </c>
      <c r="P1617" s="13">
        <f t="shared" si="1965"/>
        <v>9.2153181952548555E-2</v>
      </c>
      <c r="Q1617" s="13">
        <f t="shared" si="1966"/>
        <v>0.16467480937273749</v>
      </c>
      <c r="R1617" s="13">
        <f t="shared" si="1967"/>
        <v>1.2892392249195828E-2</v>
      </c>
      <c r="S1617" s="13">
        <f t="shared" si="1968"/>
        <v>1.3965427165486648E-2</v>
      </c>
      <c r="T1617" s="13">
        <f t="shared" si="1969"/>
        <v>6.7819673492068105E-2</v>
      </c>
      <c r="U1617" s="13">
        <f t="shared" si="1970"/>
        <v>1.8976183227668777E-2</v>
      </c>
      <c r="V1617" s="13">
        <f t="shared" si="1971"/>
        <v>9.4062300174622374E-4</v>
      </c>
      <c r="W1617" s="13">
        <f t="shared" si="1972"/>
        <v>8.0794401722545858E-2</v>
      </c>
      <c r="X1617" s="13">
        <f t="shared" si="1973"/>
        <v>3.3274366405413244E-2</v>
      </c>
      <c r="Y1617" s="13">
        <f t="shared" si="1974"/>
        <v>6.8518575302026867E-3</v>
      </c>
      <c r="Z1617" s="13">
        <f t="shared" si="1975"/>
        <v>1.7698676079696014E-3</v>
      </c>
      <c r="AA1617" s="13">
        <f t="shared" si="1976"/>
        <v>2.6050504334943665E-3</v>
      </c>
      <c r="AB1617" s="13">
        <f t="shared" si="1977"/>
        <v>1.9171738412780048E-3</v>
      </c>
      <c r="AC1617" s="13">
        <f t="shared" si="1978"/>
        <v>3.5636865007635835E-5</v>
      </c>
      <c r="AD1617" s="13">
        <f t="shared" si="1979"/>
        <v>2.97301179878494E-2</v>
      </c>
      <c r="AE1617" s="13">
        <f t="shared" si="1980"/>
        <v>1.224405179211588E-2</v>
      </c>
      <c r="AF1617" s="13">
        <f t="shared" si="1981"/>
        <v>2.5212951450324988E-3</v>
      </c>
      <c r="AG1617" s="13">
        <f t="shared" si="1982"/>
        <v>3.4612339751006105E-4</v>
      </c>
      <c r="AH1617" s="13">
        <f t="shared" si="1983"/>
        <v>1.8222556891654988E-4</v>
      </c>
      <c r="AI1617" s="13">
        <f t="shared" si="1984"/>
        <v>2.6821599263257957E-4</v>
      </c>
      <c r="AJ1617" s="13">
        <f t="shared" si="1985"/>
        <v>1.973922186979831E-4</v>
      </c>
      <c r="AK1617" s="13">
        <f t="shared" si="1986"/>
        <v>9.6846544259791058E-5</v>
      </c>
      <c r="AL1617" s="13">
        <f t="shared" si="1987"/>
        <v>8.6409872280123349E-7</v>
      </c>
      <c r="AM1617" s="13">
        <f t="shared" si="1988"/>
        <v>8.7518926730270966E-3</v>
      </c>
      <c r="AN1617" s="13">
        <f t="shared" si="1989"/>
        <v>3.6043794784594743E-3</v>
      </c>
      <c r="AO1617" s="13">
        <f t="shared" si="1990"/>
        <v>7.4221382220437406E-4</v>
      </c>
      <c r="AP1617" s="13">
        <f t="shared" si="1991"/>
        <v>1.0189111351221635E-4</v>
      </c>
      <c r="AQ1617" s="13">
        <f t="shared" si="1992"/>
        <v>1.0490709047217779E-5</v>
      </c>
      <c r="AR1617" s="13">
        <f t="shared" si="1993"/>
        <v>1.5009555660518369E-5</v>
      </c>
      <c r="AS1617" s="13">
        <f t="shared" si="1994"/>
        <v>2.2092414881160298E-5</v>
      </c>
      <c r="AT1617" s="13">
        <f t="shared" si="1995"/>
        <v>1.625880226971546E-5</v>
      </c>
      <c r="AU1617" s="13">
        <f t="shared" si="1996"/>
        <v>7.9770561575904645E-6</v>
      </c>
      <c r="AV1617" s="13">
        <f t="shared" si="1997"/>
        <v>2.9353372969489461E-6</v>
      </c>
      <c r="AW1617" s="13">
        <f t="shared" si="1998"/>
        <v>1.4550058598548611E-8</v>
      </c>
      <c r="AX1617" s="13">
        <f t="shared" si="1999"/>
        <v>2.1469705510836325E-3</v>
      </c>
      <c r="AY1617" s="13">
        <f t="shared" si="2000"/>
        <v>8.8420835175828205E-4</v>
      </c>
      <c r="AZ1617" s="13">
        <f t="shared" si="2001"/>
        <v>1.8207618379406521E-4</v>
      </c>
      <c r="BA1617" s="13">
        <f t="shared" si="2002"/>
        <v>2.4995418511249243E-5</v>
      </c>
      <c r="BB1617" s="13">
        <f t="shared" si="2003"/>
        <v>2.5735282899182185E-6</v>
      </c>
      <c r="BC1617" s="13">
        <f t="shared" si="2004"/>
        <v>2.1197637818398364E-7</v>
      </c>
      <c r="BD1617" s="13">
        <f t="shared" si="2005"/>
        <v>1.030255900537979E-6</v>
      </c>
      <c r="BE1617" s="13">
        <f t="shared" si="2006"/>
        <v>1.5164233574428402E-6</v>
      </c>
      <c r="BF1617" s="13">
        <f t="shared" si="2007"/>
        <v>1.1160041877932671E-6</v>
      </c>
      <c r="BG1617" s="13">
        <f t="shared" si="2008"/>
        <v>5.475451346570085E-7</v>
      </c>
      <c r="BH1617" s="13">
        <f t="shared" si="2009"/>
        <v>2.0148155206257532E-7</v>
      </c>
      <c r="BI1617" s="13">
        <f t="shared" si="2010"/>
        <v>5.9311736333076559E-8</v>
      </c>
      <c r="BJ1617" s="14">
        <f t="shared" si="2011"/>
        <v>0.63846826933974188</v>
      </c>
      <c r="BK1617" s="14">
        <f t="shared" si="2012"/>
        <v>0.26000194626457251</v>
      </c>
      <c r="BL1617" s="14">
        <f t="shared" si="2013"/>
        <v>9.981296673317841E-2</v>
      </c>
      <c r="BM1617" s="14">
        <f t="shared" si="2014"/>
        <v>0.29105805658287792</v>
      </c>
      <c r="BN1617" s="14">
        <f t="shared" si="2015"/>
        <v>0.70811079956088496</v>
      </c>
    </row>
    <row r="1618" spans="1:66" x14ac:dyDescent="0.25">
      <c r="A1618" t="s">
        <v>143</v>
      </c>
      <c r="B1618" t="s">
        <v>152</v>
      </c>
      <c r="C1618" t="s">
        <v>140</v>
      </c>
      <c r="D1618" s="11">
        <v>44471</v>
      </c>
      <c r="E1618" s="10">
        <f>VLOOKUP(A1618,home!$A$2:$E$405,3,FALSE)</f>
        <v>1.1642857142857099</v>
      </c>
      <c r="F1618" s="10">
        <f>VLOOKUP(B1618,home!$B$2:$E$405,3,FALSE)</f>
        <v>1.47</v>
      </c>
      <c r="G1618" s="10">
        <f>VLOOKUP(C1618,away!$B$2:$E$405,4,FALSE)</f>
        <v>1.23</v>
      </c>
      <c r="H1618" s="10">
        <f>VLOOKUP(A1618,away!$A$2:$E$405,3,FALSE)</f>
        <v>1.02142857142857</v>
      </c>
      <c r="I1618" s="10">
        <f>VLOOKUP(C1618,away!$B$2:$E$405,3,FALSE)</f>
        <v>1.23</v>
      </c>
      <c r="J1618" s="10">
        <f>VLOOKUP(B1618,home!$B$2:$E$405,4,FALSE)</f>
        <v>0.56000000000000005</v>
      </c>
      <c r="K1618" s="12">
        <f t="shared" si="1960"/>
        <v>2.1051449999999923</v>
      </c>
      <c r="L1618" s="12">
        <f t="shared" si="1961"/>
        <v>0.70355999999999908</v>
      </c>
      <c r="M1618" s="13">
        <f t="shared" si="1962"/>
        <v>6.02830083619596E-2</v>
      </c>
      <c r="N1618" s="13">
        <f t="shared" si="1963"/>
        <v>0.12690447363813695</v>
      </c>
      <c r="O1618" s="13">
        <f t="shared" si="1964"/>
        <v>4.2412713363140238E-2</v>
      </c>
      <c r="P1618" s="13">
        <f t="shared" si="1965"/>
        <v>8.9284911472847506E-2</v>
      </c>
      <c r="Q1618" s="13">
        <f t="shared" si="1966"/>
        <v>0.13357615907847747</v>
      </c>
      <c r="R1618" s="13">
        <f t="shared" si="1967"/>
        <v>1.4919944306885454E-2</v>
      </c>
      <c r="S1618" s="13">
        <f t="shared" si="1968"/>
        <v>3.3059877208055304E-2</v>
      </c>
      <c r="T1618" s="13">
        <f t="shared" si="1969"/>
        <v>9.3978842481253475E-2</v>
      </c>
      <c r="U1618" s="13">
        <f t="shared" si="1970"/>
        <v>3.140864615791826E-2</v>
      </c>
      <c r="V1618" s="13">
        <f t="shared" si="1971"/>
        <v>5.4405384241040227E-3</v>
      </c>
      <c r="W1618" s="13">
        <f t="shared" si="1972"/>
        <v>9.3732394467753472E-2</v>
      </c>
      <c r="X1618" s="13">
        <f t="shared" si="1973"/>
        <v>6.5946363451732534E-2</v>
      </c>
      <c r="Y1618" s="13">
        <f t="shared" si="1974"/>
        <v>2.3198611735050442E-2</v>
      </c>
      <c r="Z1618" s="13">
        <f t="shared" si="1975"/>
        <v>3.4990253388507719E-3</v>
      </c>
      <c r="AA1618" s="13">
        <f t="shared" si="1976"/>
        <v>7.3659556969549803E-3</v>
      </c>
      <c r="AB1618" s="13">
        <f t="shared" si="1977"/>
        <v>7.75320240283312E-3</v>
      </c>
      <c r="AC1618" s="13">
        <f t="shared" si="1978"/>
        <v>5.0362241861348557E-4</v>
      </c>
      <c r="AD1618" s="13">
        <f t="shared" si="1979"/>
        <v>4.9330070387954547E-2</v>
      </c>
      <c r="AE1618" s="13">
        <f t="shared" si="1980"/>
        <v>3.470666432214925E-2</v>
      </c>
      <c r="AF1618" s="13">
        <f t="shared" si="1981"/>
        <v>1.2209110375245648E-2</v>
      </c>
      <c r="AG1618" s="13">
        <f t="shared" si="1982"/>
        <v>2.8632805652026054E-3</v>
      </c>
      <c r="AH1618" s="13">
        <f t="shared" si="1983"/>
        <v>6.1544356685046134E-4</v>
      </c>
      <c r="AI1618" s="13">
        <f t="shared" si="1984"/>
        <v>1.2955979475374095E-3</v>
      </c>
      <c r="AJ1618" s="13">
        <f t="shared" si="1985"/>
        <v>1.3637107706343154E-3</v>
      </c>
      <c r="AK1618" s="13">
        <f t="shared" si="1986"/>
        <v>9.5693630341565515E-4</v>
      </c>
      <c r="AL1618" s="13">
        <f t="shared" si="1987"/>
        <v>2.9836522286118187E-5</v>
      </c>
      <c r="AM1618" s="13">
        <f t="shared" si="1988"/>
        <v>2.0769390205370025E-2</v>
      </c>
      <c r="AN1618" s="13">
        <f t="shared" si="1989"/>
        <v>1.4612512172890115E-2</v>
      </c>
      <c r="AO1618" s="13">
        <f t="shared" si="1990"/>
        <v>5.1403895321792776E-3</v>
      </c>
      <c r="AP1618" s="13">
        <f t="shared" si="1991"/>
        <v>1.2055241530866826E-3</v>
      </c>
      <c r="AQ1618" s="13">
        <f t="shared" si="1992"/>
        <v>2.1203964328641629E-4</v>
      </c>
      <c r="AR1618" s="13">
        <f t="shared" si="1993"/>
        <v>8.6600295178662049E-5</v>
      </c>
      <c r="AS1618" s="13">
        <f t="shared" si="1994"/>
        <v>1.8230617839388381E-4</v>
      </c>
      <c r="AT1618" s="13">
        <f t="shared" si="1995"/>
        <v>1.9189046995749564E-4</v>
      </c>
      <c r="AU1618" s="13">
        <f t="shared" si="1996"/>
        <v>1.3465242112622357E-4</v>
      </c>
      <c r="AV1618" s="13">
        <f t="shared" si="1997"/>
        <v>7.0865717767940725E-5</v>
      </c>
      <c r="AW1618" s="13">
        <f t="shared" si="1998"/>
        <v>1.2275207868868735E-6</v>
      </c>
      <c r="AX1618" s="13">
        <f t="shared" si="1999"/>
        <v>7.2870963239805853E-3</v>
      </c>
      <c r="AY1618" s="13">
        <f t="shared" si="2000"/>
        <v>5.1269094896997727E-3</v>
      </c>
      <c r="AZ1618" s="13">
        <f t="shared" si="2001"/>
        <v>1.8035442202865839E-3</v>
      </c>
      <c r="BA1618" s="13">
        <f t="shared" si="2002"/>
        <v>4.2296719054160908E-4</v>
      </c>
      <c r="BB1618" s="13">
        <f t="shared" si="2003"/>
        <v>7.4395699144363519E-5</v>
      </c>
      <c r="BC1618" s="13">
        <f t="shared" si="2004"/>
        <v>1.046836761800167E-5</v>
      </c>
      <c r="BD1618" s="13">
        <f t="shared" si="2005"/>
        <v>1.0154750612649891E-5</v>
      </c>
      <c r="BE1618" s="13">
        <f t="shared" si="2006"/>
        <v>2.1377222478466773E-5</v>
      </c>
      <c r="BF1618" s="13">
        <f t="shared" si="2007"/>
        <v>2.2501076507215893E-5</v>
      </c>
      <c r="BG1618" s="13">
        <f t="shared" si="2008"/>
        <v>1.5789342901260941E-5</v>
      </c>
      <c r="BH1618" s="13">
        <f t="shared" si="2009"/>
        <v>8.3097140654687124E-6</v>
      </c>
      <c r="BI1618" s="13">
        <f t="shared" si="2010"/>
        <v>3.4986306032702116E-6</v>
      </c>
      <c r="BJ1618" s="14">
        <f t="shared" si="2011"/>
        <v>0.69311120750103994</v>
      </c>
      <c r="BK1618" s="14">
        <f t="shared" si="2012"/>
        <v>0.1937287038975658</v>
      </c>
      <c r="BL1618" s="14">
        <f t="shared" si="2013"/>
        <v>0.10884009633576244</v>
      </c>
      <c r="BM1618" s="14">
        <f t="shared" si="2014"/>
        <v>0.52667214088285874</v>
      </c>
      <c r="BN1618" s="14">
        <f t="shared" si="2015"/>
        <v>0.46738121022144724</v>
      </c>
    </row>
    <row r="1619" spans="1:66" x14ac:dyDescent="0.25">
      <c r="A1619" t="s">
        <v>143</v>
      </c>
      <c r="B1619" t="s">
        <v>161</v>
      </c>
      <c r="C1619" t="s">
        <v>157</v>
      </c>
      <c r="D1619" s="11">
        <v>44471</v>
      </c>
      <c r="E1619" s="10">
        <f>VLOOKUP(A1619,home!$A$2:$E$405,3,FALSE)</f>
        <v>1.1642857142857099</v>
      </c>
      <c r="F1619" s="10">
        <f>VLOOKUP(B1619,home!$B$2:$E$405,3,FALSE)</f>
        <v>1.1499999999999999</v>
      </c>
      <c r="G1619" s="10">
        <f>VLOOKUP(C1619,away!$B$2:$E$405,4,FALSE)</f>
        <v>1.35</v>
      </c>
      <c r="H1619" s="10">
        <f>VLOOKUP(A1619,away!$A$2:$E$405,3,FALSE)</f>
        <v>1.02142857142857</v>
      </c>
      <c r="I1619" s="10">
        <f>VLOOKUP(C1619,away!$B$2:$E$405,3,FALSE)</f>
        <v>0.49</v>
      </c>
      <c r="J1619" s="10">
        <f>VLOOKUP(B1619,home!$B$2:$E$405,4,FALSE)</f>
        <v>0.98</v>
      </c>
      <c r="K1619" s="12">
        <f t="shared" si="1960"/>
        <v>1.8075535714285647</v>
      </c>
      <c r="L1619" s="12">
        <f t="shared" si="1961"/>
        <v>0.49048999999999926</v>
      </c>
      <c r="M1619" s="13">
        <f t="shared" si="1962"/>
        <v>0.10045518499040851</v>
      </c>
      <c r="N1619" s="13">
        <f t="shared" si="1963"/>
        <v>0.18157812839793003</v>
      </c>
      <c r="O1619" s="13">
        <f t="shared" si="1964"/>
        <v>4.9272263685945387E-2</v>
      </c>
      <c r="P1619" s="13">
        <f t="shared" si="1965"/>
        <v>8.9062256197900563E-2</v>
      </c>
      <c r="Q1619" s="13">
        <f t="shared" si="1966"/>
        <v>0.16410609723949646</v>
      </c>
      <c r="R1619" s="13">
        <f t="shared" si="1967"/>
        <v>1.2083776307659659E-2</v>
      </c>
      <c r="S1619" s="13">
        <f t="shared" si="1968"/>
        <v>1.9740358548485666E-2</v>
      </c>
      <c r="T1619" s="13">
        <f t="shared" si="1969"/>
        <v>8.0492399635000489E-2</v>
      </c>
      <c r="U1619" s="13">
        <f t="shared" si="1970"/>
        <v>2.1842073021254089E-2</v>
      </c>
      <c r="V1619" s="13">
        <f t="shared" si="1971"/>
        <v>1.9446160335648544E-3</v>
      </c>
      <c r="W1619" s="13">
        <f t="shared" si="1972"/>
        <v>9.8876854052818375E-2</v>
      </c>
      <c r="X1619" s="13">
        <f t="shared" si="1973"/>
        <v>4.8498108144366815E-2</v>
      </c>
      <c r="Y1619" s="13">
        <f t="shared" si="1974"/>
        <v>1.1893918531865222E-2</v>
      </c>
      <c r="Z1619" s="13">
        <f t="shared" si="1975"/>
        <v>1.9756571470479923E-3</v>
      </c>
      <c r="AA1619" s="13">
        <f t="shared" si="1976"/>
        <v>3.5711061320649671E-3</v>
      </c>
      <c r="AB1619" s="13">
        <f t="shared" si="1977"/>
        <v>3.2274828214822397E-3</v>
      </c>
      <c r="AC1619" s="13">
        <f t="shared" si="1978"/>
        <v>1.0775445003438271E-4</v>
      </c>
      <c r="AD1619" s="13">
        <f t="shared" si="1979"/>
        <v>4.4681302668698214E-2</v>
      </c>
      <c r="AE1619" s="13">
        <f t="shared" si="1980"/>
        <v>2.1915732145969754E-2</v>
      </c>
      <c r="AF1619" s="13">
        <f t="shared" si="1981"/>
        <v>5.3747237301383435E-3</v>
      </c>
      <c r="AG1619" s="13">
        <f t="shared" si="1982"/>
        <v>8.7874941413185073E-4</v>
      </c>
      <c r="AH1619" s="13">
        <f t="shared" si="1983"/>
        <v>2.4226001851389208E-4</v>
      </c>
      <c r="AI1619" s="13">
        <f t="shared" si="1984"/>
        <v>4.3789796167913582E-4</v>
      </c>
      <c r="AJ1619" s="13">
        <f t="shared" si="1985"/>
        <v>3.9576201227720537E-4</v>
      </c>
      <c r="AK1619" s="13">
        <f t="shared" si="1986"/>
        <v>2.3845367957580602E-4</v>
      </c>
      <c r="AL1619" s="13">
        <f t="shared" si="1987"/>
        <v>3.8213475735841315E-6</v>
      </c>
      <c r="AM1619" s="13">
        <f t="shared" si="1988"/>
        <v>1.6152769642977214E-2</v>
      </c>
      <c r="AN1619" s="13">
        <f t="shared" si="1989"/>
        <v>7.9227719821838814E-3</v>
      </c>
      <c r="AO1619" s="13">
        <f t="shared" si="1990"/>
        <v>1.9430202147706832E-3</v>
      </c>
      <c r="AP1619" s="13">
        <f t="shared" si="1991"/>
        <v>3.1767732838095696E-4</v>
      </c>
      <c r="AQ1619" s="13">
        <f t="shared" si="1992"/>
        <v>3.8954388199393841E-5</v>
      </c>
      <c r="AR1619" s="13">
        <f t="shared" si="1993"/>
        <v>2.3765223296175753E-5</v>
      </c>
      <c r="AS1619" s="13">
        <f t="shared" si="1994"/>
        <v>4.2956914244799807E-5</v>
      </c>
      <c r="AT1619" s="13">
        <f t="shared" si="1995"/>
        <v>3.8823461880369242E-5</v>
      </c>
      <c r="AU1619" s="13">
        <f t="shared" si="1996"/>
        <v>2.3391829059027386E-5</v>
      </c>
      <c r="AV1619" s="13">
        <f t="shared" si="1997"/>
        <v>1.0570496039472861E-5</v>
      </c>
      <c r="AW1619" s="13">
        <f t="shared" si="1998"/>
        <v>9.4109913748070054E-8</v>
      </c>
      <c r="AX1619" s="13">
        <f t="shared" si="1999"/>
        <v>4.8661660761043952E-3</v>
      </c>
      <c r="AY1619" s="13">
        <f t="shared" si="2000"/>
        <v>2.3868057986684414E-3</v>
      </c>
      <c r="AZ1619" s="13">
        <f t="shared" si="2001"/>
        <v>5.8535218809444099E-4</v>
      </c>
      <c r="BA1619" s="13">
        <f t="shared" si="2002"/>
        <v>9.5703131579480643E-5</v>
      </c>
      <c r="BB1619" s="13">
        <f t="shared" si="2003"/>
        <v>1.1735357252104847E-5</v>
      </c>
      <c r="BC1619" s="13">
        <f t="shared" si="2004"/>
        <v>1.1512150757169798E-6</v>
      </c>
      <c r="BD1619" s="13">
        <f t="shared" si="2005"/>
        <v>1.9427673957568704E-6</v>
      </c>
      <c r="BE1619" s="13">
        <f t="shared" si="2006"/>
        <v>3.5116561446553027E-6</v>
      </c>
      <c r="BF1619" s="13">
        <f t="shared" si="2007"/>
        <v>3.1737533029503784E-6</v>
      </c>
      <c r="BG1619" s="13">
        <f t="shared" si="2008"/>
        <v>1.9122430391937199E-6</v>
      </c>
      <c r="BH1619" s="13">
        <f t="shared" si="2009"/>
        <v>8.6412043373350557E-7</v>
      </c>
      <c r="BI1619" s="13">
        <f t="shared" si="2010"/>
        <v>3.1238879522787953E-7</v>
      </c>
      <c r="BJ1619" s="14">
        <f t="shared" si="2011"/>
        <v>0.69261812128370193</v>
      </c>
      <c r="BK1619" s="14">
        <f t="shared" si="2012"/>
        <v>0.213700797366636</v>
      </c>
      <c r="BL1619" s="14">
        <f t="shared" si="2013"/>
        <v>9.1462300494083756E-2</v>
      </c>
      <c r="BM1619" s="14">
        <f t="shared" si="2014"/>
        <v>0.40081245778337471</v>
      </c>
      <c r="BN1619" s="14">
        <f t="shared" si="2015"/>
        <v>0.59655770681934062</v>
      </c>
    </row>
    <row r="1620" spans="1:66" x14ac:dyDescent="0.25">
      <c r="A1620" t="s">
        <v>143</v>
      </c>
      <c r="B1620" t="s">
        <v>147</v>
      </c>
      <c r="C1620" t="s">
        <v>153</v>
      </c>
      <c r="D1620" s="11">
        <v>44471</v>
      </c>
      <c r="E1620" s="10">
        <f>VLOOKUP(A1620,home!$A$2:$E$405,3,FALSE)</f>
        <v>1.1642857142857099</v>
      </c>
      <c r="F1620" s="10">
        <f>VLOOKUP(B1620,home!$B$2:$E$405,3,FALSE)</f>
        <v>0.74</v>
      </c>
      <c r="G1620" s="10">
        <f>VLOOKUP(C1620,away!$B$2:$E$405,4,FALSE)</f>
        <v>0.97</v>
      </c>
      <c r="H1620" s="10">
        <f>VLOOKUP(A1620,away!$A$2:$E$405,3,FALSE)</f>
        <v>1.02142857142857</v>
      </c>
      <c r="I1620" s="10">
        <f>VLOOKUP(C1620,away!$B$2:$E$405,3,FALSE)</f>
        <v>0.86</v>
      </c>
      <c r="J1620" s="10">
        <f>VLOOKUP(B1620,home!$B$2:$E$405,4,FALSE)</f>
        <v>0.42</v>
      </c>
      <c r="K1620" s="12">
        <f t="shared" si="1960"/>
        <v>0.83572428571428259</v>
      </c>
      <c r="L1620" s="12">
        <f t="shared" si="1961"/>
        <v>0.36893999999999949</v>
      </c>
      <c r="M1620" s="13">
        <f t="shared" si="1962"/>
        <v>0.29979262728894407</v>
      </c>
      <c r="N1620" s="13">
        <f t="shared" si="1963"/>
        <v>0.25054397930346095</v>
      </c>
      <c r="O1620" s="13">
        <f t="shared" si="1964"/>
        <v>0.11060549191198289</v>
      </c>
      <c r="P1620" s="13">
        <f t="shared" si="1965"/>
        <v>9.2435695724218767E-2</v>
      </c>
      <c r="Q1620" s="13">
        <f t="shared" si="1966"/>
        <v>0.10469284407169945</v>
      </c>
      <c r="R1620" s="13">
        <f t="shared" si="1967"/>
        <v>2.040339509300345E-2</v>
      </c>
      <c r="S1620" s="13">
        <f t="shared" si="1968"/>
        <v>7.1252234597026856E-3</v>
      </c>
      <c r="T1620" s="13">
        <f t="shared" si="1969"/>
        <v>3.8625377891812744E-2</v>
      </c>
      <c r="U1620" s="13">
        <f t="shared" si="1970"/>
        <v>1.7051612790246608E-2</v>
      </c>
      <c r="V1620" s="13">
        <f t="shared" si="1971"/>
        <v>2.4410391559442535E-4</v>
      </c>
      <c r="W1620" s="13">
        <f t="shared" si="1972"/>
        <v>2.9164784110405927E-2</v>
      </c>
      <c r="X1620" s="13">
        <f t="shared" si="1973"/>
        <v>1.076005544969315E-2</v>
      </c>
      <c r="Y1620" s="13">
        <f t="shared" si="1974"/>
        <v>1.9849074288048919E-3</v>
      </c>
      <c r="Z1620" s="13">
        <f t="shared" si="1975"/>
        <v>2.5092095285375619E-3</v>
      </c>
      <c r="AA1620" s="13">
        <f t="shared" si="1976"/>
        <v>2.0970073409445253E-3</v>
      </c>
      <c r="AB1620" s="13">
        <f t="shared" si="1977"/>
        <v>8.7625998107423531E-4</v>
      </c>
      <c r="AC1620" s="13">
        <f t="shared" si="1978"/>
        <v>4.7040673312717245E-6</v>
      </c>
      <c r="AD1620" s="13">
        <f t="shared" si="1979"/>
        <v>6.0934295921700622E-3</v>
      </c>
      <c r="AE1620" s="13">
        <f t="shared" si="1980"/>
        <v>2.2481099137352202E-3</v>
      </c>
      <c r="AF1620" s="13">
        <f t="shared" si="1981"/>
        <v>4.1470883578673535E-4</v>
      </c>
      <c r="AG1620" s="13">
        <f t="shared" si="1982"/>
        <v>5.1000892625052662E-5</v>
      </c>
      <c r="AH1620" s="13">
        <f t="shared" si="1983"/>
        <v>2.3143694086466164E-4</v>
      </c>
      <c r="AI1620" s="13">
        <f t="shared" si="1984"/>
        <v>1.9341747209201802E-4</v>
      </c>
      <c r="AJ1620" s="13">
        <f t="shared" si="1985"/>
        <v>8.0821839354381969E-5</v>
      </c>
      <c r="AK1620" s="13">
        <f t="shared" si="1986"/>
        <v>2.2514924654851786E-5</v>
      </c>
      <c r="AL1620" s="13">
        <f t="shared" si="1987"/>
        <v>5.8016601733248409E-8</v>
      </c>
      <c r="AM1620" s="13">
        <f t="shared" si="1988"/>
        <v>1.0184854186933198E-3</v>
      </c>
      <c r="AN1620" s="13">
        <f t="shared" si="1989"/>
        <v>3.7576001037271288E-4</v>
      </c>
      <c r="AO1620" s="13">
        <f t="shared" si="1990"/>
        <v>6.9316449113454229E-5</v>
      </c>
      <c r="AP1620" s="13">
        <f t="shared" si="1991"/>
        <v>8.5245369119725929E-6</v>
      </c>
      <c r="AQ1620" s="13">
        <f t="shared" si="1992"/>
        <v>7.8626066207579083E-7</v>
      </c>
      <c r="AR1620" s="13">
        <f t="shared" si="1993"/>
        <v>1.7077268992521639E-5</v>
      </c>
      <c r="AS1620" s="13">
        <f t="shared" si="1994"/>
        <v>1.4271888430725813E-5</v>
      </c>
      <c r="AT1620" s="13">
        <f t="shared" si="1995"/>
        <v>5.9636818822811322E-6</v>
      </c>
      <c r="AU1620" s="13">
        <f t="shared" si="1996"/>
        <v>1.6613312604322024E-6</v>
      </c>
      <c r="AV1620" s="13">
        <f t="shared" si="1997"/>
        <v>3.4710372023987774E-7</v>
      </c>
      <c r="AW1620" s="13">
        <f t="shared" si="1998"/>
        <v>4.9689949138658974E-10</v>
      </c>
      <c r="AX1620" s="13">
        <f t="shared" si="1999"/>
        <v>1.418621665079811E-4</v>
      </c>
      <c r="AY1620" s="13">
        <f t="shared" si="2000"/>
        <v>5.2338627711454476E-5</v>
      </c>
      <c r="AZ1620" s="13">
        <f t="shared" si="2001"/>
        <v>9.6549066539319912E-6</v>
      </c>
      <c r="BA1620" s="13">
        <f t="shared" si="2002"/>
        <v>1.1873604203005551E-6</v>
      </c>
      <c r="BB1620" s="13">
        <f t="shared" si="2003"/>
        <v>1.0951618836642152E-7</v>
      </c>
      <c r="BC1620" s="13">
        <f t="shared" si="2004"/>
        <v>8.0809805071815044E-9</v>
      </c>
      <c r="BD1620" s="13">
        <f t="shared" si="2005"/>
        <v>1.0500812703501536E-6</v>
      </c>
      <c r="BE1620" s="13">
        <f t="shared" si="2006"/>
        <v>8.7757841960532853E-7</v>
      </c>
      <c r="BF1620" s="13">
        <f t="shared" si="2007"/>
        <v>3.6670679894146607E-7</v>
      </c>
      <c r="BG1620" s="13">
        <f t="shared" si="2008"/>
        <v>1.0215525920397593E-7</v>
      </c>
      <c r="BH1620" s="13">
        <f t="shared" si="2009"/>
        <v>2.1343407757550043E-8</v>
      </c>
      <c r="BI1620" s="13">
        <f t="shared" si="2010"/>
        <v>3.5674408405774377E-9</v>
      </c>
      <c r="BJ1620" s="14">
        <f t="shared" si="2011"/>
        <v>0.44625723082441027</v>
      </c>
      <c r="BK1620" s="14">
        <f t="shared" si="2012"/>
        <v>0.39965475110010446</v>
      </c>
      <c r="BL1620" s="14">
        <f t="shared" si="2013"/>
        <v>0.15160370100110052</v>
      </c>
      <c r="BM1620" s="14">
        <f t="shared" si="2014"/>
        <v>0.12149852093003126</v>
      </c>
      <c r="BN1620" s="14">
        <f t="shared" si="2015"/>
        <v>0.87847403339330954</v>
      </c>
    </row>
    <row r="1621" spans="1:66" x14ac:dyDescent="0.25">
      <c r="A1621" t="s">
        <v>143</v>
      </c>
      <c r="B1621" t="s">
        <v>145</v>
      </c>
      <c r="C1621" t="s">
        <v>159</v>
      </c>
      <c r="D1621" s="11">
        <v>44471</v>
      </c>
      <c r="E1621" s="10">
        <f>VLOOKUP(A1621,home!$A$2:$E$405,3,FALSE)</f>
        <v>1.1642857142857099</v>
      </c>
      <c r="F1621" s="10">
        <f>VLOOKUP(B1621,home!$B$2:$E$405,3,FALSE)</f>
        <v>1.35</v>
      </c>
      <c r="G1621" s="10">
        <f>VLOOKUP(C1621,away!$B$2:$E$405,4,FALSE)</f>
        <v>1</v>
      </c>
      <c r="H1621" s="10">
        <f>VLOOKUP(A1621,away!$A$2:$E$405,3,FALSE)</f>
        <v>1.02142857142857</v>
      </c>
      <c r="I1621" s="10">
        <f>VLOOKUP(C1621,away!$B$2:$E$405,3,FALSE)</f>
        <v>0.56999999999999995</v>
      </c>
      <c r="J1621" s="10">
        <f>VLOOKUP(B1621,home!$B$2:$E$405,4,FALSE)</f>
        <v>1.1200000000000001</v>
      </c>
      <c r="K1621" s="12">
        <f t="shared" si="1960"/>
        <v>1.5717857142857086</v>
      </c>
      <c r="L1621" s="12">
        <f t="shared" si="1961"/>
        <v>0.6520799999999991</v>
      </c>
      <c r="M1621" s="13">
        <f t="shared" si="1962"/>
        <v>0.10819006751025079</v>
      </c>
      <c r="N1621" s="13">
        <f t="shared" si="1963"/>
        <v>0.17005160254021859</v>
      </c>
      <c r="O1621" s="13">
        <f t="shared" si="1964"/>
        <v>7.054857922208424E-2</v>
      </c>
      <c r="P1621" s="13">
        <f t="shared" si="1965"/>
        <v>0.11088724898442558</v>
      </c>
      <c r="Q1621" s="13">
        <f t="shared" si="1966"/>
        <v>0.13364233978205348</v>
      </c>
      <c r="R1621" s="13">
        <f t="shared" si="1967"/>
        <v>2.3001658769568313E-2</v>
      </c>
      <c r="S1621" s="13">
        <f t="shared" si="1968"/>
        <v>2.8412917817453469E-2</v>
      </c>
      <c r="T1621" s="13">
        <f t="shared" si="1969"/>
        <v>8.7145496925081306E-2</v>
      </c>
      <c r="U1621" s="13">
        <f t="shared" si="1970"/>
        <v>3.6153678658882069E-2</v>
      </c>
      <c r="V1621" s="13">
        <f t="shared" si="1971"/>
        <v>3.2356947411600109E-3</v>
      </c>
      <c r="W1621" s="13">
        <f t="shared" si="1972"/>
        <v>7.0019040164382748E-2</v>
      </c>
      <c r="X1621" s="13">
        <f t="shared" si="1973"/>
        <v>4.5658015710390638E-2</v>
      </c>
      <c r="Y1621" s="13">
        <f t="shared" si="1974"/>
        <v>1.4886339442215742E-2</v>
      </c>
      <c r="Z1621" s="13">
        <f t="shared" si="1975"/>
        <v>4.9996405501533635E-3</v>
      </c>
      <c r="AA1621" s="13">
        <f t="shared" si="1976"/>
        <v>7.8583635932945994E-3</v>
      </c>
      <c r="AB1621" s="13">
        <f t="shared" si="1977"/>
        <v>6.1758318168016798E-3</v>
      </c>
      <c r="AC1621" s="13">
        <f t="shared" si="1978"/>
        <v>2.0727254396909589E-4</v>
      </c>
      <c r="AD1621" s="13">
        <f t="shared" si="1979"/>
        <v>2.7513731764593524E-2</v>
      </c>
      <c r="AE1621" s="13">
        <f t="shared" si="1980"/>
        <v>1.794115420905612E-2</v>
      </c>
      <c r="AF1621" s="13">
        <f t="shared" si="1981"/>
        <v>5.8495339183206492E-3</v>
      </c>
      <c r="AG1621" s="13">
        <f t="shared" si="1982"/>
        <v>1.2714546924861752E-3</v>
      </c>
      <c r="AH1621" s="13">
        <f t="shared" si="1983"/>
        <v>8.150414024859999E-4</v>
      </c>
      <c r="AI1621" s="13">
        <f t="shared" si="1984"/>
        <v>1.281070432978883E-3</v>
      </c>
      <c r="AJ1621" s="13">
        <f t="shared" si="1985"/>
        <v>1.0067841027750081E-3</v>
      </c>
      <c r="AK1621" s="13">
        <f t="shared" si="1986"/>
        <v>5.2748295670390394E-4</v>
      </c>
      <c r="AL1621" s="13">
        <f t="shared" si="1987"/>
        <v>8.4975941764926858E-6</v>
      </c>
      <c r="AM1621" s="13">
        <f t="shared" si="1988"/>
        <v>8.6491381068554037E-3</v>
      </c>
      <c r="AN1621" s="13">
        <f t="shared" si="1989"/>
        <v>5.6399299767182645E-3</v>
      </c>
      <c r="AO1621" s="13">
        <f t="shared" si="1990"/>
        <v>1.8388427696092204E-3</v>
      </c>
      <c r="AP1621" s="13">
        <f t="shared" si="1991"/>
        <v>3.9969086440225975E-4</v>
      </c>
      <c r="AQ1621" s="13">
        <f t="shared" si="1992"/>
        <v>6.5157604714856273E-5</v>
      </c>
      <c r="AR1621" s="13">
        <f t="shared" si="1993"/>
        <v>1.0629443954661404E-4</v>
      </c>
      <c r="AS1621" s="13">
        <f t="shared" si="1994"/>
        <v>1.6707208158737384E-4</v>
      </c>
      <c r="AT1621" s="13">
        <f t="shared" si="1995"/>
        <v>1.313007555475053E-4</v>
      </c>
      <c r="AU1621" s="13">
        <f t="shared" si="1996"/>
        <v>6.8792217281496263E-5</v>
      </c>
      <c r="AV1621" s="13">
        <f t="shared" si="1997"/>
        <v>2.7031656094273582E-5</v>
      </c>
      <c r="AW1621" s="13">
        <f t="shared" si="1998"/>
        <v>2.4192887339169491E-7</v>
      </c>
      <c r="AX1621" s="13">
        <f t="shared" si="1999"/>
        <v>2.2657652862065791E-3</v>
      </c>
      <c r="AY1621" s="13">
        <f t="shared" si="2000"/>
        <v>1.4774602278295841E-3</v>
      </c>
      <c r="AZ1621" s="13">
        <f t="shared" si="2001"/>
        <v>4.8171113268155689E-4</v>
      </c>
      <c r="BA1621" s="13">
        <f t="shared" si="2002"/>
        <v>1.0470473179966311E-4</v>
      </c>
      <c r="BB1621" s="13">
        <f t="shared" si="2003"/>
        <v>1.7068965377981049E-5</v>
      </c>
      <c r="BC1621" s="13">
        <f t="shared" si="2004"/>
        <v>2.2260661887347743E-6</v>
      </c>
      <c r="BD1621" s="13">
        <f t="shared" si="2005"/>
        <v>1.1552079689925996E-5</v>
      </c>
      <c r="BE1621" s="13">
        <f t="shared" si="2006"/>
        <v>1.8157393826915763E-5</v>
      </c>
      <c r="BF1621" s="13">
        <f t="shared" si="2007"/>
        <v>1.4269766112902855E-5</v>
      </c>
      <c r="BG1621" s="13">
        <f t="shared" si="2008"/>
        <v>7.4763381741530035E-6</v>
      </c>
      <c r="BH1621" s="13">
        <f t="shared" si="2009"/>
        <v>2.9378003843256484E-6</v>
      </c>
      <c r="BI1621" s="13">
        <f t="shared" si="2010"/>
        <v>9.2351853510122375E-7</v>
      </c>
      <c r="BJ1621" s="14">
        <f t="shared" si="2011"/>
        <v>0.59492040488118303</v>
      </c>
      <c r="BK1621" s="14">
        <f t="shared" si="2012"/>
        <v>0.25241915941926502</v>
      </c>
      <c r="BL1621" s="14">
        <f t="shared" si="2013"/>
        <v>0.14792429900235521</v>
      </c>
      <c r="BM1621" s="14">
        <f t="shared" si="2014"/>
        <v>0.38246478874539974</v>
      </c>
      <c r="BN1621" s="14">
        <f t="shared" si="2015"/>
        <v>0.61632149680860104</v>
      </c>
    </row>
    <row r="1622" spans="1:66" x14ac:dyDescent="0.25">
      <c r="A1622" t="s">
        <v>143</v>
      </c>
      <c r="B1622" t="s">
        <v>148</v>
      </c>
      <c r="C1622" t="s">
        <v>452</v>
      </c>
      <c r="D1622" s="11">
        <v>44471</v>
      </c>
      <c r="E1622" s="10">
        <f>VLOOKUP(A1622,home!$A$2:$E$405,3,FALSE)</f>
        <v>1.1642857142857099</v>
      </c>
      <c r="F1622" s="10">
        <f>VLOOKUP(B1622,home!$B$2:$E$405,3,FALSE)</f>
        <v>1.1000000000000001</v>
      </c>
      <c r="G1622" s="10">
        <f>VLOOKUP(C1622,away!$B$2:$E$405,4,FALSE)</f>
        <v>1.07</v>
      </c>
      <c r="H1622" s="10">
        <f>VLOOKUP(A1622,away!$A$2:$E$405,3,FALSE)</f>
        <v>1.02142857142857</v>
      </c>
      <c r="I1622" s="10">
        <f>VLOOKUP(C1622,away!$B$2:$E$405,3,FALSE)</f>
        <v>0.86</v>
      </c>
      <c r="J1622" s="10">
        <f>VLOOKUP(B1622,home!$B$2:$E$405,4,FALSE)</f>
        <v>0.28000000000000003</v>
      </c>
      <c r="K1622" s="12">
        <f t="shared" si="1960"/>
        <v>1.3703642857142808</v>
      </c>
      <c r="L1622" s="12">
        <f t="shared" si="1961"/>
        <v>0.24595999999999968</v>
      </c>
      <c r="M1622" s="13">
        <f t="shared" si="1962"/>
        <v>0.19862745669082288</v>
      </c>
      <c r="N1622" s="13">
        <f t="shared" si="1963"/>
        <v>0.2721919728113637</v>
      </c>
      <c r="O1622" s="13">
        <f t="shared" si="1964"/>
        <v>4.8854409247674722E-2</v>
      </c>
      <c r="P1622" s="13">
        <f t="shared" si="1965"/>
        <v>6.6948337632682917E-2</v>
      </c>
      <c r="Q1622" s="13">
        <f t="shared" si="1966"/>
        <v>0.18650107919940273</v>
      </c>
      <c r="R1622" s="13">
        <f t="shared" si="1967"/>
        <v>6.0081152492790293E-3</v>
      </c>
      <c r="S1622" s="13">
        <f t="shared" si="1968"/>
        <v>5.6413146329970538E-3</v>
      </c>
      <c r="T1622" s="13">
        <f t="shared" si="1969"/>
        <v>4.5871805439885026E-2</v>
      </c>
      <c r="U1622" s="13">
        <f t="shared" si="1970"/>
        <v>8.2333065620673346E-3</v>
      </c>
      <c r="V1622" s="13">
        <f t="shared" si="1971"/>
        <v>2.1127024152778687E-4</v>
      </c>
      <c r="W1622" s="13">
        <f t="shared" si="1972"/>
        <v>8.5191472727344036E-2</v>
      </c>
      <c r="X1622" s="13">
        <f t="shared" si="1973"/>
        <v>2.095369463201751E-2</v>
      </c>
      <c r="Y1622" s="13">
        <f t="shared" si="1974"/>
        <v>2.5768853658455098E-3</v>
      </c>
      <c r="Z1622" s="13">
        <f t="shared" si="1975"/>
        <v>4.9258534223755592E-4</v>
      </c>
      <c r="AA1622" s="13">
        <f t="shared" si="1976"/>
        <v>6.7502136066869287E-4</v>
      </c>
      <c r="AB1622" s="13">
        <f t="shared" si="1977"/>
        <v>4.625125823773177E-4</v>
      </c>
      <c r="AC1622" s="13">
        <f t="shared" si="1978"/>
        <v>4.4506030589835392E-6</v>
      </c>
      <c r="AD1622" s="13">
        <f t="shared" si="1979"/>
        <v>2.9185837918238602E-2</v>
      </c>
      <c r="AE1622" s="13">
        <f t="shared" si="1980"/>
        <v>7.1785486943699564E-3</v>
      </c>
      <c r="AF1622" s="13">
        <f t="shared" si="1981"/>
        <v>8.8281791843361609E-4</v>
      </c>
      <c r="AG1622" s="13">
        <f t="shared" si="1982"/>
        <v>7.2379298405977289E-5</v>
      </c>
      <c r="AH1622" s="13">
        <f t="shared" si="1983"/>
        <v>3.0289072694187283E-5</v>
      </c>
      <c r="AI1622" s="13">
        <f t="shared" si="1984"/>
        <v>4.1507063467517884E-5</v>
      </c>
      <c r="AJ1622" s="13">
        <f t="shared" si="1985"/>
        <v>2.8439898690381237E-5</v>
      </c>
      <c r="AK1622" s="13">
        <f t="shared" si="1986"/>
        <v>1.2991007151543602E-5</v>
      </c>
      <c r="AL1622" s="13">
        <f t="shared" si="1987"/>
        <v>6.000388490613912E-8</v>
      </c>
      <c r="AM1622" s="13">
        <f t="shared" si="1988"/>
        <v>7.999045986359964E-3</v>
      </c>
      <c r="AN1622" s="13">
        <f t="shared" si="1989"/>
        <v>1.9674453508050937E-3</v>
      </c>
      <c r="AO1622" s="13">
        <f t="shared" si="1990"/>
        <v>2.4195642924201011E-4</v>
      </c>
      <c r="AP1622" s="13">
        <f t="shared" si="1991"/>
        <v>1.9837201112121571E-5</v>
      </c>
      <c r="AQ1622" s="13">
        <f t="shared" si="1992"/>
        <v>1.2197894963843541E-6</v>
      </c>
      <c r="AR1622" s="13">
        <f t="shared" si="1993"/>
        <v>1.4899800639724602E-6</v>
      </c>
      <c r="AS1622" s="13">
        <f t="shared" si="1994"/>
        <v>2.0418154660941389E-6</v>
      </c>
      <c r="AT1622" s="13">
        <f t="shared" si="1995"/>
        <v>1.3990154963772333E-6</v>
      </c>
      <c r="AU1622" s="13">
        <f t="shared" si="1996"/>
        <v>6.3905362379873254E-7</v>
      </c>
      <c r="AV1622" s="13">
        <f t="shared" si="1997"/>
        <v>2.1893406567751814E-7</v>
      </c>
      <c r="AW1622" s="13">
        <f t="shared" si="1998"/>
        <v>5.6179437247548968E-10</v>
      </c>
      <c r="AX1622" s="13">
        <f t="shared" si="1999"/>
        <v>1.8269344899156416E-3</v>
      </c>
      <c r="AY1622" s="13">
        <f t="shared" si="2000"/>
        <v>4.4935280713965056E-4</v>
      </c>
      <c r="AZ1622" s="13">
        <f t="shared" si="2001"/>
        <v>5.526140822203415E-5</v>
      </c>
      <c r="BA1622" s="13">
        <f t="shared" si="2002"/>
        <v>4.5306986554304998E-6</v>
      </c>
      <c r="BB1622" s="13">
        <f t="shared" si="2003"/>
        <v>2.7859266032242116E-7</v>
      </c>
      <c r="BC1622" s="13">
        <f t="shared" si="2004"/>
        <v>1.3704530146580534E-8</v>
      </c>
      <c r="BD1622" s="13">
        <f t="shared" si="2005"/>
        <v>6.10792494224442E-8</v>
      </c>
      <c r="BE1622" s="13">
        <f t="shared" si="2006"/>
        <v>8.3700822006752142E-8</v>
      </c>
      <c r="BF1622" s="13">
        <f t="shared" si="2007"/>
        <v>5.735030858149054E-8</v>
      </c>
      <c r="BG1622" s="13">
        <f t="shared" si="2008"/>
        <v>2.6196938218255965E-8</v>
      </c>
      <c r="BH1622" s="13">
        <f t="shared" si="2009"/>
        <v>8.9748371323403668E-9</v>
      </c>
      <c r="BI1622" s="13">
        <f t="shared" si="2010"/>
        <v>2.4597592552523226E-9</v>
      </c>
      <c r="BJ1622" s="14">
        <f t="shared" si="2011"/>
        <v>0.66317237046344535</v>
      </c>
      <c r="BK1622" s="14">
        <f t="shared" si="2012"/>
        <v>0.27188224261211419</v>
      </c>
      <c r="BL1622" s="14">
        <f t="shared" si="2013"/>
        <v>6.4352620604701261E-2</v>
      </c>
      <c r="BM1622" s="14">
        <f t="shared" si="2014"/>
        <v>0.22031909594592727</v>
      </c>
      <c r="BN1622" s="14">
        <f t="shared" si="2015"/>
        <v>0.77913137083122597</v>
      </c>
    </row>
    <row r="1623" spans="1:66" x14ac:dyDescent="0.25">
      <c r="A1623" t="s">
        <v>143</v>
      </c>
      <c r="B1623" t="s">
        <v>156</v>
      </c>
      <c r="C1623" t="s">
        <v>158</v>
      </c>
      <c r="D1623" s="11">
        <v>44471</v>
      </c>
      <c r="E1623" s="10">
        <f>VLOOKUP(A1623,home!$A$2:$E$405,3,FALSE)</f>
        <v>1.1642857142857099</v>
      </c>
      <c r="F1623" s="10">
        <f>VLOOKUP(B1623,home!$B$2:$E$405,3,FALSE)</f>
        <v>1.1499999999999999</v>
      </c>
      <c r="G1623" s="10">
        <f>VLOOKUP(C1623,away!$B$2:$E$405,4,FALSE)</f>
        <v>1.1000000000000001</v>
      </c>
      <c r="H1623" s="10">
        <f>VLOOKUP(A1623,away!$A$2:$E$405,3,FALSE)</f>
        <v>1.02142857142857</v>
      </c>
      <c r="I1623" s="10">
        <f>VLOOKUP(C1623,away!$B$2:$E$405,3,FALSE)</f>
        <v>1.1000000000000001</v>
      </c>
      <c r="J1623" s="10">
        <f>VLOOKUP(B1623,home!$B$2:$E$405,4,FALSE)</f>
        <v>1.31</v>
      </c>
      <c r="K1623" s="12">
        <f t="shared" si="1960"/>
        <v>1.4728214285714232</v>
      </c>
      <c r="L1623" s="12">
        <f t="shared" si="1961"/>
        <v>1.4718785714285696</v>
      </c>
      <c r="M1623" s="13">
        <f t="shared" si="1962"/>
        <v>5.2617842801548513E-2</v>
      </c>
      <c r="N1623" s="13">
        <f t="shared" si="1963"/>
        <v>7.7496686403323245E-2</v>
      </c>
      <c r="O1623" s="13">
        <f t="shared" si="1964"/>
        <v>7.7447075294396261E-2</v>
      </c>
      <c r="P1623" s="13">
        <f t="shared" si="1965"/>
        <v>0.11406571207377127</v>
      </c>
      <c r="Q1623" s="13">
        <f t="shared" si="1966"/>
        <v>5.7069390189047081E-2</v>
      </c>
      <c r="R1623" s="13">
        <f t="shared" si="1967"/>
        <v>5.6996345272818424E-2</v>
      </c>
      <c r="S1623" s="13">
        <f t="shared" si="1968"/>
        <v>6.1818320450575323E-2</v>
      </c>
      <c r="T1623" s="13">
        <f t="shared" si="1969"/>
        <v>8.3999212503754236E-2</v>
      </c>
      <c r="U1623" s="13">
        <f t="shared" si="1970"/>
        <v>8.3945438668062519E-2</v>
      </c>
      <c r="V1623" s="13">
        <f t="shared" si="1971"/>
        <v>1.4890071010056549E-2</v>
      </c>
      <c r="W1623" s="13">
        <f t="shared" si="1972"/>
        <v>2.8017673595310769E-2</v>
      </c>
      <c r="X1623" s="13">
        <f t="shared" si="1973"/>
        <v>4.1238613386217968E-2</v>
      </c>
      <c r="Y1623" s="13">
        <f t="shared" si="1974"/>
        <v>3.0349115679300799E-2</v>
      </c>
      <c r="Z1623" s="13">
        <f t="shared" si="1975"/>
        <v>2.7963899752268487E-2</v>
      </c>
      <c r="AA1623" s="13">
        <f t="shared" si="1976"/>
        <v>4.1185830781564139E-2</v>
      </c>
      <c r="AB1623" s="13">
        <f t="shared" si="1977"/>
        <v>3.0329687064302099E-2</v>
      </c>
      <c r="AC1623" s="13">
        <f t="shared" si="1978"/>
        <v>2.0174318042133969E-3</v>
      </c>
      <c r="AD1623" s="13">
        <f t="shared" si="1979"/>
        <v>1.0316257512473356E-2</v>
      </c>
      <c r="AE1623" s="13">
        <f t="shared" si="1980"/>
        <v>1.5184278369948531E-2</v>
      </c>
      <c r="AF1623" s="13">
        <f t="shared" si="1981"/>
        <v>1.1174706977666787E-2</v>
      </c>
      <c r="AG1623" s="13">
        <f t="shared" si="1982"/>
        <v>5.4826039141403519E-3</v>
      </c>
      <c r="AH1623" s="13">
        <f t="shared" si="1983"/>
        <v>1.0289866204735173E-2</v>
      </c>
      <c r="AI1623" s="13">
        <f t="shared" si="1984"/>
        <v>1.5155135443466864E-2</v>
      </c>
      <c r="AJ1623" s="13">
        <f t="shared" si="1985"/>
        <v>1.1160404117020141E-2</v>
      </c>
      <c r="AK1623" s="13">
        <f t="shared" si="1986"/>
        <v>5.4790941116880003E-3</v>
      </c>
      <c r="AL1623" s="13">
        <f t="shared" si="1987"/>
        <v>1.7493670059852933E-4</v>
      </c>
      <c r="AM1623" s="13">
        <f t="shared" si="1988"/>
        <v>3.0388010254063362E-3</v>
      </c>
      <c r="AN1623" s="13">
        <f t="shared" si="1989"/>
        <v>4.4727461121307497E-3</v>
      </c>
      <c r="AO1623" s="13">
        <f t="shared" si="1990"/>
        <v>3.2916695789428491E-3</v>
      </c>
      <c r="AP1623" s="13">
        <f t="shared" si="1991"/>
        <v>1.6149793058230933E-3</v>
      </c>
      <c r="AQ1623" s="13">
        <f t="shared" si="1992"/>
        <v>5.9426335838539963E-4</v>
      </c>
      <c r="AR1623" s="13">
        <f t="shared" si="1993"/>
        <v>3.0290867139233465E-3</v>
      </c>
      <c r="AS1623" s="13">
        <f t="shared" si="1994"/>
        <v>4.4613038212673005E-3</v>
      </c>
      <c r="AT1623" s="13">
        <f t="shared" si="1995"/>
        <v>3.2853519336650278E-3</v>
      </c>
      <c r="AU1623" s="13">
        <f t="shared" si="1996"/>
        <v>1.6129122427668053E-3</v>
      </c>
      <c r="AV1623" s="13">
        <f t="shared" si="1997"/>
        <v>5.9388292838803561E-4</v>
      </c>
      <c r="AW1623" s="13">
        <f t="shared" si="1998"/>
        <v>1.0534174477692651E-5</v>
      </c>
      <c r="AX1623" s="13">
        <f t="shared" si="1999"/>
        <v>7.4593521123054595E-4</v>
      </c>
      <c r="AY1623" s="13">
        <f t="shared" si="2000"/>
        <v>1.0979260530842843E-3</v>
      </c>
      <c r="AZ1623" s="13">
        <f t="shared" si="2001"/>
        <v>8.0800691527395223E-4</v>
      </c>
      <c r="BA1623" s="13">
        <f t="shared" si="2002"/>
        <v>3.9642935471927653E-4</v>
      </c>
      <c r="BB1623" s="13">
        <f t="shared" si="2003"/>
        <v>1.4587396807413965E-4</v>
      </c>
      <c r="BC1623" s="13">
        <f t="shared" si="2004"/>
        <v>4.2941753547516318E-5</v>
      </c>
      <c r="BD1623" s="13">
        <f t="shared" si="2005"/>
        <v>7.4307463753712436E-4</v>
      </c>
      <c r="BE1623" s="13">
        <f t="shared" si="2006"/>
        <v>1.0944162491926198E-3</v>
      </c>
      <c r="BF1623" s="13">
        <f t="shared" si="2007"/>
        <v>8.0593985179382675E-4</v>
      </c>
      <c r="BG1623" s="13">
        <f t="shared" si="2008"/>
        <v>3.956684946205418E-4</v>
      </c>
      <c r="BH1623" s="13">
        <f t="shared" si="2009"/>
        <v>1.456872593719326E-4</v>
      </c>
      <c r="BI1623" s="13">
        <f t="shared" si="2010"/>
        <v>4.2914263494565037E-5</v>
      </c>
      <c r="BJ1623" s="14">
        <f t="shared" si="2011"/>
        <v>0.37657811116780127</v>
      </c>
      <c r="BK1623" s="14">
        <f t="shared" si="2012"/>
        <v>0.24668224089384788</v>
      </c>
      <c r="BL1623" s="14">
        <f t="shared" si="2013"/>
        <v>0.34819911535407472</v>
      </c>
      <c r="BM1623" s="14">
        <f t="shared" si="2014"/>
        <v>0.56264292325448106</v>
      </c>
      <c r="BN1623" s="14">
        <f t="shared" si="2015"/>
        <v>0.43569305203490477</v>
      </c>
    </row>
    <row r="1624" spans="1:66" x14ac:dyDescent="0.25">
      <c r="A1624" t="s">
        <v>143</v>
      </c>
      <c r="B1624" t="s">
        <v>150</v>
      </c>
      <c r="C1624" t="s">
        <v>144</v>
      </c>
      <c r="D1624" s="11">
        <v>44471</v>
      </c>
      <c r="E1624" s="10">
        <f>VLOOKUP(A1624,home!$A$2:$E$405,3,FALSE)</f>
        <v>1.1642857142857099</v>
      </c>
      <c r="F1624" s="10">
        <f>VLOOKUP(B1624,home!$B$2:$E$405,3,FALSE)</f>
        <v>0.86</v>
      </c>
      <c r="G1624" s="10">
        <f>VLOOKUP(C1624,away!$B$2:$E$405,4,FALSE)</f>
        <v>0.61</v>
      </c>
      <c r="H1624" s="10">
        <f>VLOOKUP(A1624,away!$A$2:$E$405,3,FALSE)</f>
        <v>1.02142857142857</v>
      </c>
      <c r="I1624" s="10">
        <f>VLOOKUP(C1624,away!$B$2:$E$405,3,FALSE)</f>
        <v>1.72</v>
      </c>
      <c r="J1624" s="10">
        <f>VLOOKUP(B1624,home!$B$2:$E$405,4,FALSE)</f>
        <v>1.1200000000000001</v>
      </c>
      <c r="K1624" s="12">
        <f t="shared" si="1960"/>
        <v>0.61078428571428345</v>
      </c>
      <c r="L1624" s="12">
        <f t="shared" si="1961"/>
        <v>1.9676799999999974</v>
      </c>
      <c r="M1624" s="13">
        <f t="shared" si="1962"/>
        <v>7.5890460642468932E-2</v>
      </c>
      <c r="N1624" s="13">
        <f t="shared" si="1963"/>
        <v>4.6352700796038329E-2</v>
      </c>
      <c r="O1624" s="13">
        <f t="shared" si="1964"/>
        <v>0.14932814159697305</v>
      </c>
      <c r="P1624" s="13">
        <f t="shared" si="1965"/>
        <v>9.1207282302348563E-2</v>
      </c>
      <c r="Q1624" s="13">
        <f t="shared" si="1966"/>
        <v>1.4155750623318083E-2</v>
      </c>
      <c r="R1624" s="13">
        <f t="shared" si="1967"/>
        <v>0.1469149988287658</v>
      </c>
      <c r="S1624" s="13">
        <f t="shared" si="1968"/>
        <v>2.7403866950324769E-2</v>
      </c>
      <c r="T1624" s="13">
        <f t="shared" si="1969"/>
        <v>2.7853987386490482E-2</v>
      </c>
      <c r="U1624" s="13">
        <f t="shared" si="1970"/>
        <v>8.9733372620342519E-2</v>
      </c>
      <c r="V1624" s="13">
        <f t="shared" si="1971"/>
        <v>3.6594150275640371E-3</v>
      </c>
      <c r="W1624" s="13">
        <f t="shared" si="1972"/>
        <v>2.8820366777376196E-3</v>
      </c>
      <c r="X1624" s="13">
        <f t="shared" si="1973"/>
        <v>5.6709259300507511E-3</v>
      </c>
      <c r="Y1624" s="13">
        <f t="shared" si="1974"/>
        <v>5.5792837670211254E-3</v>
      </c>
      <c r="Z1624" s="13">
        <f t="shared" si="1975"/>
        <v>9.6360568298461818E-2</v>
      </c>
      <c r="AA1624" s="13">
        <f t="shared" si="1976"/>
        <v>5.8855520879198438E-2</v>
      </c>
      <c r="AB1624" s="13">
        <f t="shared" si="1977"/>
        <v>1.7974013640271652E-2</v>
      </c>
      <c r="AC1624" s="13">
        <f t="shared" si="1978"/>
        <v>2.7487422056649116E-4</v>
      </c>
      <c r="AD1624" s="13">
        <f t="shared" si="1979"/>
        <v>4.4007567840358445E-4</v>
      </c>
      <c r="AE1624" s="13">
        <f t="shared" si="1980"/>
        <v>8.6592811088116381E-4</v>
      </c>
      <c r="AF1624" s="13">
        <f t="shared" si="1981"/>
        <v>8.5193471260932327E-4</v>
      </c>
      <c r="AG1624" s="13">
        <f t="shared" si="1982"/>
        <v>5.5877829843570357E-4</v>
      </c>
      <c r="AH1624" s="13">
        <f t="shared" si="1983"/>
        <v>4.7401690757379315E-2</v>
      </c>
      <c r="AI1624" s="13">
        <f t="shared" si="1984"/>
        <v>2.895220783089528E-2</v>
      </c>
      <c r="AJ1624" s="13">
        <f t="shared" si="1985"/>
        <v>8.8417767899224269E-3</v>
      </c>
      <c r="AK1624" s="13">
        <f t="shared" si="1986"/>
        <v>1.8001394403593001E-3</v>
      </c>
      <c r="AL1624" s="13">
        <f t="shared" si="1987"/>
        <v>1.3214061646539164E-5</v>
      </c>
      <c r="AM1624" s="13">
        <f t="shared" si="1988"/>
        <v>5.3758261778792426E-5</v>
      </c>
      <c r="AN1624" s="13">
        <f t="shared" si="1989"/>
        <v>1.0577905653689412E-4</v>
      </c>
      <c r="AO1624" s="13">
        <f t="shared" si="1990"/>
        <v>1.040696669832578E-4</v>
      </c>
      <c r="AP1624" s="13">
        <f t="shared" si="1991"/>
        <v>6.825860077653881E-5</v>
      </c>
      <c r="AQ1624" s="13">
        <f t="shared" si="1992"/>
        <v>3.3577770893994955E-5</v>
      </c>
      <c r="AR1624" s="13">
        <f t="shared" si="1993"/>
        <v>1.8654271773895979E-2</v>
      </c>
      <c r="AS1624" s="13">
        <f t="shared" si="1994"/>
        <v>1.1393736060939177E-2</v>
      </c>
      <c r="AT1624" s="13">
        <f t="shared" si="1995"/>
        <v>3.4795574707989036E-3</v>
      </c>
      <c r="AU1624" s="13">
        <f t="shared" si="1996"/>
        <v>7.0841967480123579E-4</v>
      </c>
      <c r="AV1624" s="13">
        <f t="shared" si="1997"/>
        <v>1.0817290126485439E-4</v>
      </c>
      <c r="AW1624" s="13">
        <f t="shared" si="1998"/>
        <v>4.4113971079481088E-7</v>
      </c>
      <c r="AX1624" s="13">
        <f t="shared" si="1999"/>
        <v>5.4724502536335319E-6</v>
      </c>
      <c r="AY1624" s="13">
        <f t="shared" si="2000"/>
        <v>1.0768030915069611E-5</v>
      </c>
      <c r="AZ1624" s="13">
        <f t="shared" si="2001"/>
        <v>1.0594019535482075E-5</v>
      </c>
      <c r="BA1624" s="13">
        <f t="shared" si="2002"/>
        <v>6.9485467865257802E-6</v>
      </c>
      <c r="BB1624" s="13">
        <f t="shared" si="2003"/>
        <v>3.4181291352277598E-6</v>
      </c>
      <c r="BC1624" s="13">
        <f t="shared" si="2004"/>
        <v>1.3451568673609885E-6</v>
      </c>
      <c r="BD1624" s="13">
        <f t="shared" si="2005"/>
        <v>6.1176062473432633E-3</v>
      </c>
      <c r="BE1624" s="13">
        <f t="shared" si="2006"/>
        <v>3.7365377620647935E-3</v>
      </c>
      <c r="BF1624" s="13">
        <f t="shared" si="2007"/>
        <v>1.1411092740235959E-3</v>
      </c>
      <c r="BG1624" s="13">
        <f t="shared" si="2008"/>
        <v>2.3232387095214888E-4</v>
      </c>
      <c r="BH1624" s="13">
        <f t="shared" si="2009"/>
        <v>3.5474942393471391E-5</v>
      </c>
      <c r="BI1624" s="13">
        <f t="shared" si="2010"/>
        <v>4.3335074701103568E-6</v>
      </c>
      <c r="BJ1624" s="14">
        <f t="shared" si="2011"/>
        <v>0.10561539167144897</v>
      </c>
      <c r="BK1624" s="14">
        <f t="shared" si="2012"/>
        <v>0.19845988123583438</v>
      </c>
      <c r="BL1624" s="14">
        <f t="shared" si="2013"/>
        <v>0.5954134058700552</v>
      </c>
      <c r="BM1624" s="14">
        <f t="shared" si="2014"/>
        <v>0.47198958539468333</v>
      </c>
      <c r="BN1624" s="14">
        <f t="shared" si="2015"/>
        <v>0.5238493347899128</v>
      </c>
    </row>
    <row r="1625" spans="1:66" x14ac:dyDescent="0.25">
      <c r="A1625" t="s">
        <v>143</v>
      </c>
      <c r="B1625" t="s">
        <v>149</v>
      </c>
      <c r="C1625" t="s">
        <v>160</v>
      </c>
      <c r="D1625" s="11">
        <v>44471</v>
      </c>
      <c r="E1625" s="10">
        <f>VLOOKUP(A1625,home!$A$2:$E$405,3,FALSE)</f>
        <v>1.1642857142857099</v>
      </c>
      <c r="F1625" s="10">
        <f>VLOOKUP(B1625,home!$B$2:$E$405,3,FALSE)</f>
        <v>1.07</v>
      </c>
      <c r="G1625" s="10">
        <f>VLOOKUP(C1625,away!$B$2:$E$405,4,FALSE)</f>
        <v>0.86</v>
      </c>
      <c r="H1625" s="10">
        <f>VLOOKUP(A1625,away!$A$2:$E$405,3,FALSE)</f>
        <v>1.02142857142857</v>
      </c>
      <c r="I1625" s="10">
        <f>VLOOKUP(C1625,away!$B$2:$E$405,3,FALSE)</f>
        <v>0.74</v>
      </c>
      <c r="J1625" s="10">
        <f>VLOOKUP(B1625,home!$B$2:$E$405,4,FALSE)</f>
        <v>1.22</v>
      </c>
      <c r="K1625" s="12">
        <f t="shared" si="1960"/>
        <v>1.0713757142857103</v>
      </c>
      <c r="L1625" s="12">
        <f t="shared" si="1961"/>
        <v>0.9221457142857129</v>
      </c>
      <c r="M1625" s="13">
        <f t="shared" si="1962"/>
        <v>0.1362149088178202</v>
      </c>
      <c r="N1625" s="13">
        <f t="shared" si="1963"/>
        <v>0.145937345231055</v>
      </c>
      <c r="O1625" s="13">
        <f t="shared" si="1964"/>
        <v>0.12560999438817205</v>
      </c>
      <c r="P1625" s="13">
        <f t="shared" si="1965"/>
        <v>0.1345754974590519</v>
      </c>
      <c r="Q1625" s="13">
        <f t="shared" si="1966"/>
        <v>7.8176863743940922E-2</v>
      </c>
      <c r="R1625" s="13">
        <f t="shared" si="1967"/>
        <v>5.791535899825264E-2</v>
      </c>
      <c r="S1625" s="13">
        <f t="shared" si="1968"/>
        <v>3.3238954299365915E-2</v>
      </c>
      <c r="T1625" s="13">
        <f t="shared" si="1969"/>
        <v>7.2090459857773265E-2</v>
      </c>
      <c r="U1625" s="13">
        <f t="shared" si="1970"/>
        <v>6.2049109114866267E-2</v>
      </c>
      <c r="V1625" s="13">
        <f t="shared" si="1971"/>
        <v>3.6487675155526529E-3</v>
      </c>
      <c r="W1625" s="13">
        <f t="shared" si="1972"/>
        <v>2.7918931078093786E-2</v>
      </c>
      <c r="X1625" s="13">
        <f t="shared" si="1973"/>
        <v>2.5745322641102384E-2</v>
      </c>
      <c r="Y1625" s="13">
        <f t="shared" si="1974"/>
        <v>1.1870469468197744E-2</v>
      </c>
      <c r="Z1625" s="13">
        <f t="shared" si="1975"/>
        <v>1.7802133363852394E-2</v>
      </c>
      <c r="AA1625" s="13">
        <f t="shared" si="1976"/>
        <v>1.9072773348506836E-2</v>
      </c>
      <c r="AB1625" s="13">
        <f t="shared" si="1977"/>
        <v>1.0217053084832985E-2</v>
      </c>
      <c r="AC1625" s="13">
        <f t="shared" si="1978"/>
        <v>2.253033037001563E-4</v>
      </c>
      <c r="AD1625" s="13">
        <f t="shared" si="1979"/>
        <v>7.4779161814715603E-3</v>
      </c>
      <c r="AE1625" s="13">
        <f t="shared" si="1980"/>
        <v>6.8957283585317827E-3</v>
      </c>
      <c r="AF1625" s="13">
        <f t="shared" si="1981"/>
        <v>3.1794331763492683E-3</v>
      </c>
      <c r="AG1625" s="13">
        <f t="shared" si="1982"/>
        <v>9.7730022580942992E-4</v>
      </c>
      <c r="AH1625" s="13">
        <f t="shared" si="1983"/>
        <v>4.1040402466547971E-3</v>
      </c>
      <c r="AI1625" s="13">
        <f t="shared" si="1984"/>
        <v>4.3969690507170856E-3</v>
      </c>
      <c r="AJ1625" s="13">
        <f t="shared" si="1985"/>
        <v>2.3554029287020896E-3</v>
      </c>
      <c r="AK1625" s="13">
        <f t="shared" si="1986"/>
        <v>8.4117383172295176E-4</v>
      </c>
      <c r="AL1625" s="13">
        <f t="shared" si="1987"/>
        <v>8.903666841687088E-6</v>
      </c>
      <c r="AM1625" s="13">
        <f t="shared" si="1988"/>
        <v>1.6023315580585536E-3</v>
      </c>
      <c r="AN1625" s="13">
        <f t="shared" si="1989"/>
        <v>1.477583179128444E-3</v>
      </c>
      <c r="AO1625" s="13">
        <f t="shared" si="1990"/>
        <v>6.8127349806697669E-4</v>
      </c>
      <c r="AP1625" s="13">
        <f t="shared" si="1991"/>
        <v>2.0941114549963288E-4</v>
      </c>
      <c r="AQ1625" s="13">
        <f t="shared" si="1992"/>
        <v>4.8276897586537075E-5</v>
      </c>
      <c r="AR1625" s="13">
        <f t="shared" si="1993"/>
        <v>7.5690462494176021E-4</v>
      </c>
      <c r="AS1625" s="13">
        <f t="shared" si="1994"/>
        <v>8.1092923319313608E-4</v>
      </c>
      <c r="AT1625" s="13">
        <f t="shared" si="1995"/>
        <v>4.3440494322372975E-4</v>
      </c>
      <c r="AU1625" s="13">
        <f t="shared" si="1996"/>
        <v>1.5513696877852227E-4</v>
      </c>
      <c r="AV1625" s="13">
        <f t="shared" si="1997"/>
        <v>4.1552495184302306E-5</v>
      </c>
      <c r="AW1625" s="13">
        <f t="shared" si="1998"/>
        <v>2.4434741575091343E-7</v>
      </c>
      <c r="AX1625" s="13">
        <f t="shared" si="1999"/>
        <v>2.861165195895862E-4</v>
      </c>
      <c r="AY1625" s="13">
        <f t="shared" si="2000"/>
        <v>2.638411223258811E-4</v>
      </c>
      <c r="AZ1625" s="13">
        <f t="shared" si="2001"/>
        <v>1.2164998010257188E-4</v>
      </c>
      <c r="BA1625" s="13">
        <f t="shared" si="2002"/>
        <v>3.7393002598176312E-5</v>
      </c>
      <c r="BB1625" s="13">
        <f t="shared" si="2003"/>
        <v>8.6204492725457023E-6</v>
      </c>
      <c r="BC1625" s="13">
        <f t="shared" si="2004"/>
        <v>1.5898620703790823E-6</v>
      </c>
      <c r="BD1625" s="13">
        <f t="shared" si="2005"/>
        <v>1.1632939266884648E-4</v>
      </c>
      <c r="BE1625" s="13">
        <f t="shared" si="2006"/>
        <v>1.2463248616300827E-4</v>
      </c>
      <c r="BF1625" s="13">
        <f t="shared" si="2007"/>
        <v>6.6764109443048441E-5</v>
      </c>
      <c r="BG1625" s="13">
        <f t="shared" si="2008"/>
        <v>2.3843148481065122E-5</v>
      </c>
      <c r="BH1625" s="13">
        <f t="shared" si="2009"/>
        <v>6.3862425586803474E-6</v>
      </c>
      <c r="BI1625" s="13">
        <f t="shared" si="2010"/>
        <v>1.3684130365815925E-6</v>
      </c>
      <c r="BJ1625" s="14">
        <f t="shared" si="2011"/>
        <v>0.38500785717662445</v>
      </c>
      <c r="BK1625" s="14">
        <f t="shared" si="2012"/>
        <v>0.30817617618465837</v>
      </c>
      <c r="BL1625" s="14">
        <f t="shared" si="2013"/>
        <v>0.28910012705010041</v>
      </c>
      <c r="BM1625" s="14">
        <f t="shared" si="2014"/>
        <v>0.3213927283620327</v>
      </c>
      <c r="BN1625" s="14">
        <f t="shared" si="2015"/>
        <v>0.67842996863829275</v>
      </c>
    </row>
    <row r="1626" spans="1:66" x14ac:dyDescent="0.25">
      <c r="A1626" t="s">
        <v>178</v>
      </c>
      <c r="B1626" t="s">
        <v>268</v>
      </c>
      <c r="C1626" t="s">
        <v>465</v>
      </c>
      <c r="D1626" s="11">
        <v>44471</v>
      </c>
      <c r="E1626" s="10">
        <f>VLOOKUP(A1626,home!$A$2:$E$405,3,FALSE)</f>
        <v>1.8350515463917501</v>
      </c>
      <c r="F1626" s="10">
        <f>VLOOKUP(B1626,home!$B$2:$E$405,3,FALSE)</f>
        <v>0.45</v>
      </c>
      <c r="G1626" s="10">
        <f>VLOOKUP(C1626,away!$B$2:$E$405,4,FALSE)</f>
        <v>1.53</v>
      </c>
      <c r="H1626" s="10">
        <f>VLOOKUP(A1626,away!$A$2:$E$405,3,FALSE)</f>
        <v>1.3298969072164899</v>
      </c>
      <c r="I1626" s="10">
        <f>VLOOKUP(C1626,away!$B$2:$E$405,3,FALSE)</f>
        <v>0.54</v>
      </c>
      <c r="J1626" s="10">
        <f>VLOOKUP(B1626,home!$B$2:$E$405,4,FALSE)</f>
        <v>0.75</v>
      </c>
      <c r="K1626" s="12">
        <f t="shared" si="1960"/>
        <v>1.2634329896907199</v>
      </c>
      <c r="L1626" s="12">
        <f t="shared" si="1961"/>
        <v>0.53860824742267843</v>
      </c>
      <c r="M1626" s="13">
        <f t="shared" si="1962"/>
        <v>0.16496181813317001</v>
      </c>
      <c r="N1626" s="13">
        <f t="shared" si="1963"/>
        <v>0.20841820306880779</v>
      </c>
      <c r="O1626" s="13">
        <f t="shared" si="1964"/>
        <v>8.8849795756365299E-2</v>
      </c>
      <c r="P1626" s="13">
        <f t="shared" si="1965"/>
        <v>0.11225576308587445</v>
      </c>
      <c r="Q1626" s="13">
        <f t="shared" si="1966"/>
        <v>0.13166121670459574</v>
      </c>
      <c r="R1626" s="13">
        <f t="shared" si="1967"/>
        <v>2.3927616388099423E-2</v>
      </c>
      <c r="S1626" s="13">
        <f t="shared" si="1968"/>
        <v>1.9097383395440003E-2</v>
      </c>
      <c r="T1626" s="13">
        <f t="shared" si="1969"/>
        <v>7.0913817182799779E-2</v>
      </c>
      <c r="U1626" s="13">
        <f t="shared" si="1970"/>
        <v>3.0230939909389118E-2</v>
      </c>
      <c r="V1626" s="13">
        <f t="shared" si="1971"/>
        <v>1.4439646770381682E-3</v>
      </c>
      <c r="W1626" s="13">
        <f t="shared" si="1972"/>
        <v>5.5448374882468399E-2</v>
      </c>
      <c r="X1626" s="13">
        <f t="shared" si="1973"/>
        <v>2.9864952017881963E-2</v>
      </c>
      <c r="Y1626" s="13">
        <f t="shared" si="1974"/>
        <v>8.0427547328568941E-3</v>
      </c>
      <c r="Z1626" s="13">
        <f t="shared" si="1975"/>
        <v>4.2958705092654634E-3</v>
      </c>
      <c r="AA1626" s="13">
        <f t="shared" si="1976"/>
        <v>5.4275445208454599E-3</v>
      </c>
      <c r="AB1626" s="13">
        <f t="shared" si="1977"/>
        <v>3.4286694003256338E-3</v>
      </c>
      <c r="AC1626" s="13">
        <f t="shared" si="1978"/>
        <v>6.1413210085648994E-5</v>
      </c>
      <c r="AD1626" s="13">
        <f t="shared" si="1979"/>
        <v>1.7513826512812223E-2</v>
      </c>
      <c r="AE1626" s="13">
        <f t="shared" si="1980"/>
        <v>9.4330914037306299E-3</v>
      </c>
      <c r="AF1626" s="13">
        <f t="shared" si="1981"/>
        <v>2.5403704143706438E-3</v>
      </c>
      <c r="AG1626" s="13">
        <f t="shared" si="1982"/>
        <v>4.5608815222953204E-4</v>
      </c>
      <c r="AH1626" s="13">
        <f t="shared" si="1983"/>
        <v>5.7844782153756004E-4</v>
      </c>
      <c r="AI1626" s="13">
        <f t="shared" si="1984"/>
        <v>7.3083006054528343E-4</v>
      </c>
      <c r="AJ1626" s="13">
        <f t="shared" si="1985"/>
        <v>4.616774041752888E-4</v>
      </c>
      <c r="AK1626" s="13">
        <f t="shared" si="1986"/>
        <v>1.9443282100994538E-4</v>
      </c>
      <c r="AL1626" s="13">
        <f t="shared" si="1987"/>
        <v>1.6716563480531673E-6</v>
      </c>
      <c r="AM1626" s="13">
        <f t="shared" si="1988"/>
        <v>4.425509238401383E-3</v>
      </c>
      <c r="AN1626" s="13">
        <f t="shared" si="1989"/>
        <v>2.3836157748482411E-3</v>
      </c>
      <c r="AO1626" s="13">
        <f t="shared" si="1990"/>
        <v>6.4191755751003042E-4</v>
      </c>
      <c r="AP1626" s="13">
        <f t="shared" si="1991"/>
        <v>1.1524736354677464E-4</v>
      </c>
      <c r="AQ1626" s="13">
        <f t="shared" si="1992"/>
        <v>1.5518295125003137E-5</v>
      </c>
      <c r="AR1626" s="13">
        <f t="shared" si="1993"/>
        <v>6.2311353476762312E-5</v>
      </c>
      <c r="AS1626" s="13">
        <f t="shared" si="1994"/>
        <v>7.872621961482103E-5</v>
      </c>
      <c r="AT1626" s="13">
        <f t="shared" si="1995"/>
        <v>4.9732651507500785E-5</v>
      </c>
      <c r="AU1626" s="13">
        <f t="shared" si="1996"/>
        <v>2.0944624193122806E-5</v>
      </c>
      <c r="AV1626" s="13">
        <f t="shared" si="1997"/>
        <v>6.6155322905664343E-6</v>
      </c>
      <c r="AW1626" s="13">
        <f t="shared" si="1998"/>
        <v>3.1598736182253021E-8</v>
      </c>
      <c r="AX1626" s="13">
        <f t="shared" si="1999"/>
        <v>9.3188906132955958E-4</v>
      </c>
      <c r="AY1626" s="13">
        <f t="shared" si="2000"/>
        <v>5.0192313411507889E-4</v>
      </c>
      <c r="AZ1626" s="13">
        <f t="shared" si="2001"/>
        <v>1.3516996980331031E-4</v>
      </c>
      <c r="BA1626" s="13">
        <f t="shared" si="2002"/>
        <v>2.4267886846645782E-5</v>
      </c>
      <c r="BB1626" s="13">
        <f t="shared" si="2003"/>
        <v>3.2677210007809381E-6</v>
      </c>
      <c r="BC1626" s="13">
        <f t="shared" si="2004"/>
        <v>3.5200429625938044E-7</v>
      </c>
      <c r="BD1626" s="13">
        <f t="shared" si="2005"/>
        <v>5.5935681484423259E-6</v>
      </c>
      <c r="BE1626" s="13">
        <f t="shared" si="2006"/>
        <v>7.0670985288252721E-6</v>
      </c>
      <c r="BF1626" s="13">
        <f t="shared" si="2007"/>
        <v>4.4644027113563029E-6</v>
      </c>
      <c r="BG1626" s="13">
        <f t="shared" si="2008"/>
        <v>1.8801578882640836E-6</v>
      </c>
      <c r="BH1626" s="13">
        <f t="shared" si="2009"/>
        <v>5.9386337546502062E-7</v>
      </c>
      <c r="BI1626" s="13">
        <f t="shared" si="2010"/>
        <v>1.5006131598631853E-7</v>
      </c>
      <c r="BJ1626" s="14">
        <f t="shared" si="2011"/>
        <v>0.54347137307937665</v>
      </c>
      <c r="BK1626" s="14">
        <f t="shared" si="2012"/>
        <v>0.29832393729207141</v>
      </c>
      <c r="BL1626" s="14">
        <f t="shared" si="2013"/>
        <v>0.15406803361534416</v>
      </c>
      <c r="BM1626" s="14">
        <f t="shared" si="2014"/>
        <v>0.26958290982376609</v>
      </c>
      <c r="BN1626" s="14">
        <f t="shared" si="2015"/>
        <v>0.73007441313691268</v>
      </c>
    </row>
    <row r="1627" spans="1:66" x14ac:dyDescent="0.25">
      <c r="A1627" t="s">
        <v>178</v>
      </c>
      <c r="B1627" t="s">
        <v>184</v>
      </c>
      <c r="C1627" t="s">
        <v>272</v>
      </c>
      <c r="D1627" s="11">
        <v>44471</v>
      </c>
      <c r="E1627" s="10">
        <f>VLOOKUP(A1627,home!$A$2:$E$405,3,FALSE)</f>
        <v>1.8350515463917501</v>
      </c>
      <c r="F1627" s="10">
        <f>VLOOKUP(B1627,home!$B$2:$E$405,3,FALSE)</f>
        <v>0.22</v>
      </c>
      <c r="G1627" s="10">
        <f>VLOOKUP(C1627,away!$B$2:$E$405,4,FALSE)</f>
        <v>0.65</v>
      </c>
      <c r="H1627" s="10">
        <f>VLOOKUP(A1627,away!$A$2:$E$405,3,FALSE)</f>
        <v>1.3298969072164899</v>
      </c>
      <c r="I1627" s="10">
        <f>VLOOKUP(C1627,away!$B$2:$E$405,3,FALSE)</f>
        <v>0.54</v>
      </c>
      <c r="J1627" s="10">
        <f>VLOOKUP(B1627,home!$B$2:$E$405,4,FALSE)</f>
        <v>0.75</v>
      </c>
      <c r="K1627" s="12">
        <f t="shared" si="1960"/>
        <v>0.26241237113402027</v>
      </c>
      <c r="L1627" s="12">
        <f t="shared" si="1961"/>
        <v>0.53860824742267843</v>
      </c>
      <c r="M1627" s="13">
        <f t="shared" si="1962"/>
        <v>0.44887060458329237</v>
      </c>
      <c r="N1627" s="13">
        <f t="shared" si="1963"/>
        <v>0.11778919968106297</v>
      </c>
      <c r="O1627" s="13">
        <f t="shared" si="1964"/>
        <v>0.24176540965416515</v>
      </c>
      <c r="P1627" s="13">
        <f t="shared" si="1965"/>
        <v>6.3442234405537229E-2</v>
      </c>
      <c r="Q1627" s="13">
        <f t="shared" si="1966"/>
        <v>1.5454671591143158E-2</v>
      </c>
      <c r="R1627" s="13">
        <f t="shared" si="1967"/>
        <v>6.5108421790627896E-2</v>
      </c>
      <c r="S1627" s="13">
        <f t="shared" si="1968"/>
        <v>2.2416911829766907E-3</v>
      </c>
      <c r="T1627" s="13">
        <f t="shared" si="1969"/>
        <v>8.324013580198672E-3</v>
      </c>
      <c r="U1627" s="13">
        <f t="shared" si="1970"/>
        <v>1.7085255342872578E-2</v>
      </c>
      <c r="V1627" s="13">
        <f t="shared" si="1971"/>
        <v>3.5203883812465746E-5</v>
      </c>
      <c r="W1627" s="13">
        <f t="shared" si="1972"/>
        <v>1.3518323391098193E-3</v>
      </c>
      <c r="X1627" s="13">
        <f t="shared" si="1973"/>
        <v>7.2810804697723958E-4</v>
      </c>
      <c r="Y1627" s="13">
        <f t="shared" si="1974"/>
        <v>1.9608249955838011E-4</v>
      </c>
      <c r="Z1627" s="13">
        <f t="shared" si="1975"/>
        <v>1.1689310984368874E-2</v>
      </c>
      <c r="AA1627" s="13">
        <f t="shared" si="1976"/>
        <v>3.0674198123311846E-3</v>
      </c>
      <c r="AB1627" s="13">
        <f t="shared" si="1977"/>
        <v>4.024644531086488E-4</v>
      </c>
      <c r="AC1627" s="13">
        <f t="shared" si="1978"/>
        <v>3.1097673611434364E-7</v>
      </c>
      <c r="AD1627" s="13">
        <f t="shared" si="1979"/>
        <v>8.8684382370364179E-5</v>
      </c>
      <c r="AE1627" s="13">
        <f t="shared" si="1980"/>
        <v>4.7766139762264529E-5</v>
      </c>
      <c r="AF1627" s="13">
        <f t="shared" si="1981"/>
        <v>1.2863618411750004E-5</v>
      </c>
      <c r="AG1627" s="13">
        <f t="shared" si="1982"/>
        <v>2.3094836560889233E-6</v>
      </c>
      <c r="AH1627" s="13">
        <f t="shared" si="1983"/>
        <v>1.5739898257173955E-3</v>
      </c>
      <c r="AI1627" s="13">
        <f t="shared" si="1984"/>
        <v>4.1303440230732504E-4</v>
      </c>
      <c r="AJ1627" s="13">
        <f t="shared" si="1985"/>
        <v>5.4192668434694008E-5</v>
      </c>
      <c r="AK1627" s="13">
        <f t="shared" si="1986"/>
        <v>4.7402755406759433E-6</v>
      </c>
      <c r="AL1627" s="13">
        <f t="shared" si="1987"/>
        <v>1.7581065710952943E-9</v>
      </c>
      <c r="AM1627" s="13">
        <f t="shared" si="1988"/>
        <v>4.6543758120726752E-6</v>
      </c>
      <c r="AN1627" s="13">
        <f t="shared" si="1989"/>
        <v>2.5068851989869691E-6</v>
      </c>
      <c r="AO1627" s="13">
        <f t="shared" si="1990"/>
        <v>6.7511452175811191E-7</v>
      </c>
      <c r="AP1627" s="13">
        <f t="shared" si="1991"/>
        <v>1.2120741645791213E-7</v>
      </c>
      <c r="AQ1627" s="13">
        <f t="shared" si="1992"/>
        <v>1.6320828538256691E-8</v>
      </c>
      <c r="AR1627" s="13">
        <f t="shared" si="1993"/>
        <v>1.6955278029815474E-4</v>
      </c>
      <c r="AS1627" s="13">
        <f t="shared" si="1994"/>
        <v>4.4492747110404379E-5</v>
      </c>
      <c r="AT1627" s="13">
        <f t="shared" si="1995"/>
        <v>5.8377236337537701E-6</v>
      </c>
      <c r="AU1627" s="13">
        <f t="shared" si="1996"/>
        <v>5.1063030025281196E-7</v>
      </c>
      <c r="AV1627" s="13">
        <f t="shared" si="1997"/>
        <v>3.3498926965554281E-8</v>
      </c>
      <c r="AW1627" s="13">
        <f t="shared" si="1998"/>
        <v>6.9023980565184262E-12</v>
      </c>
      <c r="AX1627" s="13">
        <f t="shared" si="1999"/>
        <v>2.0356096549913678E-7</v>
      </c>
      <c r="AY1627" s="13">
        <f t="shared" si="2000"/>
        <v>1.0963961487115836E-7</v>
      </c>
      <c r="AZ1627" s="13">
        <f t="shared" si="2001"/>
        <v>2.9526400406926017E-8</v>
      </c>
      <c r="BA1627" s="13">
        <f t="shared" si="2002"/>
        <v>5.3010542586248945E-9</v>
      </c>
      <c r="BB1627" s="13">
        <f t="shared" si="2003"/>
        <v>7.1379788593261992E-10</v>
      </c>
      <c r="BC1627" s="13">
        <f t="shared" si="2004"/>
        <v>7.6891485671236287E-11</v>
      </c>
      <c r="BD1627" s="13">
        <f t="shared" si="2005"/>
        <v>1.5220420973671922E-5</v>
      </c>
      <c r="BE1627" s="13">
        <f t="shared" si="2006"/>
        <v>3.994026757359223E-6</v>
      </c>
      <c r="BF1627" s="13">
        <f t="shared" si="2007"/>
        <v>5.2404101588567787E-7</v>
      </c>
      <c r="BG1627" s="13">
        <f t="shared" si="2008"/>
        <v>4.5838281850013838E-8</v>
      </c>
      <c r="BH1627" s="13">
        <f t="shared" si="2009"/>
        <v>3.0071330572429149E-9</v>
      </c>
      <c r="BI1627" s="13">
        <f t="shared" si="2010"/>
        <v>1.5782178317332182E-10</v>
      </c>
      <c r="BJ1627" s="14">
        <f t="shared" si="2011"/>
        <v>0.14400385408475291</v>
      </c>
      <c r="BK1627" s="14">
        <f t="shared" si="2012"/>
        <v>0.51459015643007633</v>
      </c>
      <c r="BL1627" s="14">
        <f t="shared" si="2013"/>
        <v>0.32971514309735866</v>
      </c>
      <c r="BM1627" s="14">
        <f t="shared" si="2014"/>
        <v>4.756781325801554E-2</v>
      </c>
      <c r="BN1627" s="14">
        <f t="shared" si="2015"/>
        <v>0.95243054170582875</v>
      </c>
    </row>
    <row r="1628" spans="1:66" x14ac:dyDescent="0.25">
      <c r="A1628" t="s">
        <v>178</v>
      </c>
      <c r="B1628" t="s">
        <v>185</v>
      </c>
      <c r="C1628" t="s">
        <v>468</v>
      </c>
      <c r="D1628" s="11">
        <v>44471</v>
      </c>
      <c r="E1628" s="10">
        <f>VLOOKUP(A1628,home!$A$2:$E$405,3,FALSE)</f>
        <v>1.8350515463917501</v>
      </c>
      <c r="F1628" s="10">
        <f>VLOOKUP(B1628,home!$B$2:$E$405,3,FALSE)</f>
        <v>0.65</v>
      </c>
      <c r="G1628" s="10">
        <f>VLOOKUP(C1628,away!$B$2:$E$405,4,FALSE)</f>
        <v>1.18</v>
      </c>
      <c r="H1628" s="10">
        <f>VLOOKUP(A1628,away!$A$2:$E$405,3,FALSE)</f>
        <v>1.3298969072164899</v>
      </c>
      <c r="I1628" s="10">
        <f>VLOOKUP(C1628,away!$B$2:$E$405,3,FALSE)</f>
        <v>0.91</v>
      </c>
      <c r="J1628" s="10">
        <f>VLOOKUP(B1628,home!$B$2:$E$405,4,FALSE)</f>
        <v>1.65</v>
      </c>
      <c r="K1628" s="12">
        <f t="shared" si="1960"/>
        <v>1.4074845360824724</v>
      </c>
      <c r="L1628" s="12">
        <f t="shared" si="1961"/>
        <v>1.9968402061855597</v>
      </c>
      <c r="M1628" s="13">
        <f t="shared" si="1962"/>
        <v>3.3229250816416263E-2</v>
      </c>
      <c r="N1628" s="13">
        <f t="shared" si="1963"/>
        <v>4.6769656669711758E-2</v>
      </c>
      <c r="O1628" s="13">
        <f t="shared" si="1964"/>
        <v>6.6353504051644335E-2</v>
      </c>
      <c r="P1628" s="13">
        <f t="shared" si="1965"/>
        <v>9.3391530867575068E-2</v>
      </c>
      <c r="Q1628" s="13">
        <f t="shared" si="1966"/>
        <v>3.291378426025289E-2</v>
      </c>
      <c r="R1628" s="13">
        <f t="shared" si="1967"/>
        <v>6.6248672355809932E-2</v>
      </c>
      <c r="S1628" s="13">
        <f t="shared" si="1968"/>
        <v>6.5619731287172953E-2</v>
      </c>
      <c r="T1628" s="13">
        <f t="shared" si="1969"/>
        <v>6.5723567748590409E-2</v>
      </c>
      <c r="U1628" s="13">
        <f t="shared" si="1970"/>
        <v>9.3243981876796847E-2</v>
      </c>
      <c r="V1628" s="13">
        <f t="shared" si="1971"/>
        <v>2.0491742163103864E-2</v>
      </c>
      <c r="W1628" s="13">
        <f t="shared" si="1972"/>
        <v>1.5441880790086876E-2</v>
      </c>
      <c r="X1628" s="13">
        <f t="shared" si="1973"/>
        <v>3.0834968420769909E-2</v>
      </c>
      <c r="Y1628" s="13">
        <f t="shared" si="1974"/>
        <v>3.0786252349527709E-2</v>
      </c>
      <c r="Z1628" s="13">
        <f t="shared" si="1975"/>
        <v>4.4096004188831708E-2</v>
      </c>
      <c r="AA1628" s="13">
        <f t="shared" si="1976"/>
        <v>6.2064443998808547E-2</v>
      </c>
      <c r="AB1628" s="13">
        <f t="shared" si="1977"/>
        <v>4.3677372584439829E-2</v>
      </c>
      <c r="AC1628" s="13">
        <f t="shared" si="1978"/>
        <v>3.5995303906506703E-3</v>
      </c>
      <c r="AD1628" s="13">
        <f t="shared" si="1979"/>
        <v>5.4335521050190667E-3</v>
      </c>
      <c r="AE1628" s="13">
        <f t="shared" si="1980"/>
        <v>1.0849935305706254E-2</v>
      </c>
      <c r="AF1628" s="13">
        <f t="shared" si="1981"/>
        <v>1.0832793526473232E-2</v>
      </c>
      <c r="AG1628" s="13">
        <f t="shared" si="1982"/>
        <v>7.2104525529894702E-3</v>
      </c>
      <c r="AH1628" s="13">
        <f t="shared" si="1983"/>
        <v>2.2013168524096492E-2</v>
      </c>
      <c r="AI1628" s="13">
        <f t="shared" si="1984"/>
        <v>3.0983194287843231E-2</v>
      </c>
      <c r="AJ1628" s="13">
        <f t="shared" si="1985"/>
        <v>2.1804183419289073E-2</v>
      </c>
      <c r="AK1628" s="13">
        <f t="shared" si="1986"/>
        <v>1.0229683661518408E-2</v>
      </c>
      <c r="AL1628" s="13">
        <f t="shared" si="1987"/>
        <v>4.0466233252679947E-4</v>
      </c>
      <c r="AM1628" s="13">
        <f t="shared" si="1988"/>
        <v>1.5295281127625405E-3</v>
      </c>
      <c r="AN1628" s="13">
        <f t="shared" si="1989"/>
        <v>3.054223232055361E-3</v>
      </c>
      <c r="AO1628" s="13">
        <f t="shared" si="1990"/>
        <v>3.0493978742170773E-3</v>
      </c>
      <c r="AP1628" s="13">
        <f t="shared" si="1991"/>
        <v>2.0297200932978127E-3</v>
      </c>
      <c r="AQ1628" s="13">
        <f t="shared" si="1992"/>
        <v>1.0132566723999438E-3</v>
      </c>
      <c r="AR1628" s="13">
        <f t="shared" si="1993"/>
        <v>8.7913559948908596E-3</v>
      </c>
      <c r="AS1628" s="13">
        <f t="shared" si="1994"/>
        <v>1.2373697614004824E-2</v>
      </c>
      <c r="AT1628" s="13">
        <f t="shared" si="1995"/>
        <v>8.7078940229361884E-3</v>
      </c>
      <c r="AU1628" s="13">
        <f t="shared" si="1996"/>
        <v>4.0854087263758922E-3</v>
      </c>
      <c r="AV1628" s="13">
        <f t="shared" si="1997"/>
        <v>1.4375374014876142E-3</v>
      </c>
      <c r="AW1628" s="13">
        <f t="shared" si="1998"/>
        <v>3.1592007535697955E-5</v>
      </c>
      <c r="AX1628" s="13">
        <f t="shared" si="1999"/>
        <v>3.5879786103611356E-4</v>
      </c>
      <c r="AY1628" s="13">
        <f t="shared" si="2000"/>
        <v>7.1646199481029073E-4</v>
      </c>
      <c r="AZ1628" s="13">
        <f t="shared" si="2001"/>
        <v>7.1533005872054928E-4</v>
      </c>
      <c r="BA1628" s="13">
        <f t="shared" si="2002"/>
        <v>4.7613327398209022E-4</v>
      </c>
      <c r="BB1628" s="13">
        <f t="shared" si="2003"/>
        <v>2.3769051624755052E-4</v>
      </c>
      <c r="BC1628" s="13">
        <f t="shared" si="2004"/>
        <v>9.4925995894422162E-5</v>
      </c>
      <c r="BD1628" s="13">
        <f t="shared" si="2005"/>
        <v>2.9258221862480901E-3</v>
      </c>
      <c r="BE1628" s="13">
        <f t="shared" si="2006"/>
        <v>4.1180494824711979E-3</v>
      </c>
      <c r="BF1628" s="13">
        <f t="shared" si="2007"/>
        <v>2.8980454827003204E-3</v>
      </c>
      <c r="BG1628" s="13">
        <f t="shared" si="2008"/>
        <v>1.3596514005881218E-3</v>
      </c>
      <c r="BH1628" s="13">
        <f t="shared" si="2009"/>
        <v>4.784220801976641E-4</v>
      </c>
      <c r="BI1628" s="13">
        <f t="shared" si="2010"/>
        <v>1.3467433591972413E-4</v>
      </c>
      <c r="BJ1628" s="14">
        <f t="shared" si="2011"/>
        <v>0.27007230941455129</v>
      </c>
      <c r="BK1628" s="14">
        <f t="shared" si="2012"/>
        <v>0.21745290985225593</v>
      </c>
      <c r="BL1628" s="14">
        <f t="shared" si="2013"/>
        <v>0.46392876348806722</v>
      </c>
      <c r="BM1628" s="14">
        <f t="shared" si="2014"/>
        <v>0.65595871793502136</v>
      </c>
      <c r="BN1628" s="14">
        <f t="shared" si="2015"/>
        <v>0.33890639902141023</v>
      </c>
    </row>
    <row r="1629" spans="1:66" x14ac:dyDescent="0.25">
      <c r="A1629" t="s">
        <v>178</v>
      </c>
      <c r="B1629" t="s">
        <v>183</v>
      </c>
      <c r="C1629" t="s">
        <v>269</v>
      </c>
      <c r="D1629" s="11">
        <v>44471</v>
      </c>
      <c r="E1629" s="10">
        <f>VLOOKUP(A1629,home!$A$2:$E$405,3,FALSE)</f>
        <v>1.8350515463917501</v>
      </c>
      <c r="F1629" s="10">
        <f>VLOOKUP(B1629,home!$B$2:$E$405,3,FALSE)</f>
        <v>0.64</v>
      </c>
      <c r="G1629" s="10">
        <f>VLOOKUP(C1629,away!$B$2:$E$405,4,FALSE)</f>
        <v>0.91</v>
      </c>
      <c r="H1629" s="10">
        <f>VLOOKUP(A1629,away!$A$2:$E$405,3,FALSE)</f>
        <v>1.3298969072164899</v>
      </c>
      <c r="I1629" s="10">
        <f>VLOOKUP(C1629,away!$B$2:$E$405,3,FALSE)</f>
        <v>0.82</v>
      </c>
      <c r="J1629" s="10">
        <f>VLOOKUP(B1629,home!$B$2:$E$405,4,FALSE)</f>
        <v>0.88</v>
      </c>
      <c r="K1629" s="12">
        <f t="shared" si="1960"/>
        <v>1.0687340206185552</v>
      </c>
      <c r="L1629" s="12">
        <f t="shared" si="1961"/>
        <v>0.95965360824741908</v>
      </c>
      <c r="M1629" s="13">
        <f t="shared" si="1962"/>
        <v>0.13154745356260447</v>
      </c>
      <c r="N1629" s="13">
        <f t="shared" si="1963"/>
        <v>0.14058923894809494</v>
      </c>
      <c r="O1629" s="13">
        <f t="shared" si="1964"/>
        <v>0.12623998846711315</v>
      </c>
      <c r="P1629" s="13">
        <f t="shared" si="1965"/>
        <v>0.13491697043729789</v>
      </c>
      <c r="Q1629" s="13">
        <f t="shared" si="1966"/>
        <v>7.5126251298350127E-2</v>
      </c>
      <c r="R1629" s="13">
        <f t="shared" si="1967"/>
        <v>6.057333021878885E-2</v>
      </c>
      <c r="S1629" s="13">
        <f t="shared" si="1968"/>
        <v>3.4593198916077747E-2</v>
      </c>
      <c r="T1629" s="13">
        <f t="shared" si="1969"/>
        <v>7.2095178132564039E-2</v>
      </c>
      <c r="U1629" s="13">
        <f t="shared" si="1970"/>
        <v>6.4736778746981638E-2</v>
      </c>
      <c r="V1629" s="13">
        <f t="shared" si="1971"/>
        <v>3.9421427773724494E-3</v>
      </c>
      <c r="W1629" s="13">
        <f t="shared" si="1972"/>
        <v>2.6763326868028566E-2</v>
      </c>
      <c r="X1629" s="13">
        <f t="shared" si="1973"/>
        <v>2.5683523197608703E-2</v>
      </c>
      <c r="Y1629" s="13">
        <f t="shared" si="1974"/>
        <v>1.2323642854545742E-2</v>
      </c>
      <c r="Z1629" s="13">
        <f t="shared" si="1975"/>
        <v>1.9376471636007721E-2</v>
      </c>
      <c r="AA1629" s="13">
        <f t="shared" si="1976"/>
        <v>2.0708294436951925E-2</v>
      </c>
      <c r="AB1629" s="13">
        <f t="shared" si="1977"/>
        <v>1.1065829386878242E-2</v>
      </c>
      <c r="AC1629" s="13">
        <f t="shared" si="1978"/>
        <v>2.5269491453004867E-4</v>
      </c>
      <c r="AD1629" s="13">
        <f t="shared" si="1979"/>
        <v>7.1507194821991927E-3</v>
      </c>
      <c r="AE1629" s="13">
        <f t="shared" si="1980"/>
        <v>6.8622137526575698E-3</v>
      </c>
      <c r="AF1629" s="13">
        <f t="shared" si="1981"/>
        <v>3.2926740941514494E-3</v>
      </c>
      <c r="AG1629" s="13">
        <f t="shared" si="1982"/>
        <v>1.0532755250784137E-3</v>
      </c>
      <c r="AH1629" s="13">
        <f t="shared" si="1983"/>
        <v>4.6486752301496447E-3</v>
      </c>
      <c r="AI1629" s="13">
        <f t="shared" si="1984"/>
        <v>4.9681973692677168E-3</v>
      </c>
      <c r="AJ1629" s="13">
        <f t="shared" si="1985"/>
        <v>2.6548407748420073E-3</v>
      </c>
      <c r="AK1629" s="13">
        <f t="shared" si="1986"/>
        <v>9.4577288513299305E-4</v>
      </c>
      <c r="AL1629" s="13">
        <f t="shared" si="1987"/>
        <v>1.0366702323760623E-5</v>
      </c>
      <c r="AM1629" s="13">
        <f t="shared" si="1988"/>
        <v>1.5284434365052358E-3</v>
      </c>
      <c r="AN1629" s="13">
        <f t="shared" si="1989"/>
        <v>1.4667762588443341E-3</v>
      </c>
      <c r="AO1629" s="13">
        <f t="shared" si="1990"/>
        <v>7.0379856464580781E-4</v>
      </c>
      <c r="AP1629" s="13">
        <f t="shared" si="1991"/>
        <v>2.2513427734723469E-4</v>
      </c>
      <c r="AQ1629" s="13">
        <f t="shared" si="1992"/>
        <v>5.4012730399112229E-5</v>
      </c>
      <c r="AR1629" s="13">
        <f t="shared" si="1993"/>
        <v>8.9222359163670169E-4</v>
      </c>
      <c r="AS1629" s="13">
        <f t="shared" si="1994"/>
        <v>9.5354970638062016E-4</v>
      </c>
      <c r="AT1629" s="13">
        <f t="shared" si="1995"/>
        <v>5.0954550577990128E-4</v>
      </c>
      <c r="AU1629" s="13">
        <f t="shared" si="1996"/>
        <v>1.8152287236008975E-4</v>
      </c>
      <c r="AV1629" s="13">
        <f t="shared" si="1997"/>
        <v>4.8499917302906882E-5</v>
      </c>
      <c r="AW1629" s="13">
        <f t="shared" si="1998"/>
        <v>2.9533999435789008E-7</v>
      </c>
      <c r="AX1629" s="13">
        <f t="shared" si="1999"/>
        <v>2.7224991653071354E-4</v>
      </c>
      <c r="AY1629" s="13">
        <f t="shared" si="2000"/>
        <v>2.6126561474375785E-4</v>
      </c>
      <c r="AZ1629" s="13">
        <f t="shared" si="2001"/>
        <v>1.2536224494991366E-4</v>
      </c>
      <c r="BA1629" s="13">
        <f t="shared" si="2002"/>
        <v>4.0101443568060491E-5</v>
      </c>
      <c r="BB1629" s="13">
        <f t="shared" si="2003"/>
        <v>9.6208737540048746E-6</v>
      </c>
      <c r="BC1629" s="13">
        <f t="shared" si="2004"/>
        <v>1.8465412425047344E-6</v>
      </c>
      <c r="BD1629" s="13">
        <f t="shared" si="2005"/>
        <v>1.4270426484627206E-4</v>
      </c>
      <c r="BE1629" s="13">
        <f t="shared" si="2006"/>
        <v>1.5251290272857149E-4</v>
      </c>
      <c r="BF1629" s="13">
        <f t="shared" si="2007"/>
        <v>8.1497863864656386E-5</v>
      </c>
      <c r="BG1629" s="13">
        <f t="shared" si="2008"/>
        <v>2.9033179906632633E-5</v>
      </c>
      <c r="BH1629" s="13">
        <f t="shared" si="2009"/>
        <v>7.7571867732393345E-6</v>
      </c>
      <c r="BI1629" s="13">
        <f t="shared" si="2010"/>
        <v>1.6580738817706306E-6</v>
      </c>
      <c r="BJ1629" s="14">
        <f t="shared" si="2011"/>
        <v>0.37562865605580936</v>
      </c>
      <c r="BK1629" s="14">
        <f t="shared" si="2012"/>
        <v>0.30552409292495009</v>
      </c>
      <c r="BL1629" s="14">
        <f t="shared" si="2013"/>
        <v>0.29954221258156749</v>
      </c>
      <c r="BM1629" s="14">
        <f t="shared" si="2014"/>
        <v>0.33081722999133584</v>
      </c>
      <c r="BN1629" s="14">
        <f t="shared" si="2015"/>
        <v>0.66899323293224944</v>
      </c>
    </row>
    <row r="1630" spans="1:66" x14ac:dyDescent="0.25">
      <c r="A1630" t="s">
        <v>192</v>
      </c>
      <c r="B1630" t="s">
        <v>204</v>
      </c>
      <c r="C1630" t="s">
        <v>280</v>
      </c>
      <c r="D1630" s="11">
        <v>44471</v>
      </c>
      <c r="E1630" s="10">
        <f>VLOOKUP(A1630,home!$A$2:$E$405,3,FALSE)</f>
        <v>1.36619718309859</v>
      </c>
      <c r="F1630" s="10">
        <f>VLOOKUP(B1630,home!$B$2:$E$405,3,FALSE)</f>
        <v>1.1000000000000001</v>
      </c>
      <c r="G1630" s="10">
        <f>VLOOKUP(C1630,away!$B$2:$E$405,4,FALSE)</f>
        <v>1.02</v>
      </c>
      <c r="H1630" s="10">
        <f>VLOOKUP(A1630,away!$A$2:$E$405,3,FALSE)</f>
        <v>1.1971830985915499</v>
      </c>
      <c r="I1630" s="10">
        <f>VLOOKUP(C1630,away!$B$2:$E$405,3,FALSE)</f>
        <v>0.73</v>
      </c>
      <c r="J1630" s="10">
        <f>VLOOKUP(B1630,home!$B$2:$E$405,4,FALSE)</f>
        <v>0.42</v>
      </c>
      <c r="K1630" s="12">
        <f t="shared" si="1960"/>
        <v>1.5328732394366182</v>
      </c>
      <c r="L1630" s="12">
        <f t="shared" si="1961"/>
        <v>0.36705633802816917</v>
      </c>
      <c r="M1630" s="13">
        <f t="shared" si="1962"/>
        <v>0.149579152594878</v>
      </c>
      <c r="N1630" s="13">
        <f t="shared" si="1963"/>
        <v>0.22928588019029486</v>
      </c>
      <c r="O1630" s="13">
        <f t="shared" si="1964"/>
        <v>5.4903975996832631E-2</v>
      </c>
      <c r="P1630" s="13">
        <f t="shared" si="1965"/>
        <v>8.4160835544215162E-2</v>
      </c>
      <c r="Q1630" s="13">
        <f t="shared" si="1966"/>
        <v>0.17573309496218681</v>
      </c>
      <c r="R1630" s="13">
        <f t="shared" si="1967"/>
        <v>1.007642618629194E-2</v>
      </c>
      <c r="S1630" s="13">
        <f t="shared" si="1968"/>
        <v>1.1838291159938976E-2</v>
      </c>
      <c r="T1630" s="13">
        <f t="shared" si="1969"/>
        <v>6.450394630717679E-2</v>
      </c>
      <c r="U1630" s="13">
        <f t="shared" si="1970"/>
        <v>1.5445884050125293E-2</v>
      </c>
      <c r="V1630" s="13">
        <f t="shared" si="1971"/>
        <v>7.4009160453188062E-4</v>
      </c>
      <c r="W1630" s="13">
        <f t="shared" si="1972"/>
        <v>8.9792186183636727E-2</v>
      </c>
      <c r="X1630" s="13">
        <f t="shared" si="1973"/>
        <v>3.2958791044109259E-2</v>
      </c>
      <c r="Y1630" s="13">
        <f t="shared" si="1974"/>
        <v>6.0488665732431803E-3</v>
      </c>
      <c r="Z1630" s="13">
        <f t="shared" si="1975"/>
        <v>1.2328720321171565E-3</v>
      </c>
      <c r="AA1630" s="13">
        <f t="shared" si="1976"/>
        <v>1.8898365456822318E-3</v>
      </c>
      <c r="AB1630" s="13">
        <f t="shared" si="1977"/>
        <v>1.4484399338928157E-3</v>
      </c>
      <c r="AC1630" s="13">
        <f t="shared" si="1978"/>
        <v>2.6025822589629204E-5</v>
      </c>
      <c r="AD1630" s="13">
        <f t="shared" si="1979"/>
        <v>3.4410009827851785E-2</v>
      </c>
      <c r="AE1630" s="13">
        <f t="shared" si="1980"/>
        <v>1.2630412198924586E-2</v>
      </c>
      <c r="AF1630" s="13">
        <f t="shared" si="1981"/>
        <v>2.3180364247617864E-3</v>
      </c>
      <c r="AG1630" s="13">
        <f t="shared" si="1982"/>
        <v>2.8361665382965696E-4</v>
      </c>
      <c r="AH1630" s="13">
        <f t="shared" si="1983"/>
        <v>1.1313337334156771E-4</v>
      </c>
      <c r="AI1630" s="13">
        <f t="shared" si="1984"/>
        <v>1.7341912048248121E-4</v>
      </c>
      <c r="AJ1630" s="13">
        <f t="shared" si="1985"/>
        <v>1.3291476449711509E-4</v>
      </c>
      <c r="AK1630" s="13">
        <f t="shared" si="1986"/>
        <v>6.7913828541216022E-5</v>
      </c>
      <c r="AL1630" s="13">
        <f t="shared" si="1987"/>
        <v>5.8573803551383652E-7</v>
      </c>
      <c r="AM1630" s="13">
        <f t="shared" si="1988"/>
        <v>1.0549236646773008E-2</v>
      </c>
      <c r="AN1630" s="13">
        <f t="shared" si="1989"/>
        <v>3.8721641725570632E-3</v>
      </c>
      <c r="AO1630" s="13">
        <f t="shared" si="1990"/>
        <v>7.1065120071133543E-4</v>
      </c>
      <c r="AP1630" s="13">
        <f t="shared" si="1991"/>
        <v>8.6949675782808074E-5</v>
      </c>
      <c r="AQ1630" s="13">
        <f t="shared" si="1992"/>
        <v>7.9788573963935281E-6</v>
      </c>
      <c r="AR1630" s="13">
        <f t="shared" si="1993"/>
        <v>8.3052643455059112E-6</v>
      </c>
      <c r="AS1630" s="13">
        <f t="shared" si="1994"/>
        <v>1.2730917461673091E-5</v>
      </c>
      <c r="AT1630" s="13">
        <f t="shared" si="1995"/>
        <v>9.7574413452375202E-6</v>
      </c>
      <c r="AU1630" s="13">
        <f t="shared" si="1996"/>
        <v>4.9856402411623448E-6</v>
      </c>
      <c r="AV1630" s="13">
        <f t="shared" si="1997"/>
        <v>1.9105886267840205E-6</v>
      </c>
      <c r="AW1630" s="13">
        <f t="shared" si="1998"/>
        <v>9.1546110135759959E-9</v>
      </c>
      <c r="AX1630" s="13">
        <f t="shared" si="1999"/>
        <v>2.6951070920537413E-3</v>
      </c>
      <c r="AY1630" s="13">
        <f t="shared" si="2000"/>
        <v>9.8925613980299404E-4</v>
      </c>
      <c r="AZ1630" s="13">
        <f t="shared" si="2001"/>
        <v>1.8155636802398472E-4</v>
      </c>
      <c r="BA1630" s="13">
        <f t="shared" si="2002"/>
        <v>2.221380519752614E-5</v>
      </c>
      <c r="BB1630" s="13">
        <f t="shared" si="2003"/>
        <v>2.0384294973687638E-6</v>
      </c>
      <c r="BC1630" s="13">
        <f t="shared" si="2004"/>
        <v>1.4964369332655607E-7</v>
      </c>
      <c r="BD1630" s="13">
        <f t="shared" si="2005"/>
        <v>5.080833195028859E-7</v>
      </c>
      <c r="BE1630" s="13">
        <f t="shared" si="2006"/>
        <v>7.788273238700989E-7</v>
      </c>
      <c r="BF1630" s="13">
        <f t="shared" si="2007"/>
        <v>5.969217814512554E-7</v>
      </c>
      <c r="BG1630" s="13">
        <f t="shared" si="2008"/>
        <v>3.0500180827448768E-7</v>
      </c>
      <c r="BH1630" s="13">
        <f t="shared" si="2009"/>
        <v>1.1688227747093502E-7</v>
      </c>
      <c r="BI1630" s="13">
        <f t="shared" si="2010"/>
        <v>3.5833143059920371E-8</v>
      </c>
      <c r="BJ1630" s="14">
        <f t="shared" si="2011"/>
        <v>0.66708214239750507</v>
      </c>
      <c r="BK1630" s="14">
        <f t="shared" si="2012"/>
        <v>0.24733423860399215</v>
      </c>
      <c r="BL1630" s="14">
        <f t="shared" si="2013"/>
        <v>8.4291975201361252E-2</v>
      </c>
      <c r="BM1630" s="14">
        <f t="shared" si="2014"/>
        <v>0.29521261577508418</v>
      </c>
      <c r="BN1630" s="14">
        <f t="shared" si="2015"/>
        <v>0.70373936547469929</v>
      </c>
    </row>
    <row r="1631" spans="1:66" x14ac:dyDescent="0.25">
      <c r="A1631" t="s">
        <v>192</v>
      </c>
      <c r="B1631" t="s">
        <v>196</v>
      </c>
      <c r="C1631" t="s">
        <v>199</v>
      </c>
      <c r="D1631" s="11">
        <v>44471</v>
      </c>
      <c r="E1631" s="10">
        <f>VLOOKUP(A1631,home!$A$2:$E$405,3,FALSE)</f>
        <v>1.36619718309859</v>
      </c>
      <c r="F1631" s="10">
        <f>VLOOKUP(B1631,home!$B$2:$E$405,3,FALSE)</f>
        <v>0.61</v>
      </c>
      <c r="G1631" s="10">
        <f>VLOOKUP(C1631,away!$B$2:$E$405,4,FALSE)</f>
        <v>1.22</v>
      </c>
      <c r="H1631" s="10">
        <f>VLOOKUP(A1631,away!$A$2:$E$405,3,FALSE)</f>
        <v>1.1971830985915499</v>
      </c>
      <c r="I1631" s="10">
        <f>VLOOKUP(C1631,away!$B$2:$E$405,3,FALSE)</f>
        <v>0.85</v>
      </c>
      <c r="J1631" s="10">
        <f>VLOOKUP(B1631,home!$B$2:$E$405,4,FALSE)</f>
        <v>0.56000000000000005</v>
      </c>
      <c r="K1631" s="12">
        <f t="shared" si="1960"/>
        <v>1.0167239436619706</v>
      </c>
      <c r="L1631" s="12">
        <f t="shared" si="1961"/>
        <v>0.56985915492957784</v>
      </c>
      <c r="M1631" s="13">
        <f t="shared" si="1962"/>
        <v>0.20462359723890031</v>
      </c>
      <c r="N1631" s="13">
        <f t="shared" si="1963"/>
        <v>0.20804571075103342</v>
      </c>
      <c r="O1631" s="13">
        <f t="shared" si="1964"/>
        <v>0.11660663020121001</v>
      </c>
      <c r="P1631" s="13">
        <f t="shared" si="1965"/>
        <v>0.11855675291530726</v>
      </c>
      <c r="Q1631" s="13">
        <f t="shared" si="1966"/>
        <v>0.10576252774837416</v>
      </c>
      <c r="R1631" s="13">
        <f t="shared" si="1967"/>
        <v>3.3224677872823662E-2</v>
      </c>
      <c r="S1631" s="13">
        <f t="shared" si="1968"/>
        <v>1.717263288726548E-2</v>
      </c>
      <c r="T1631" s="13">
        <f t="shared" si="1969"/>
        <v>6.0269744685904507E-2</v>
      </c>
      <c r="U1631" s="13">
        <f t="shared" si="1970"/>
        <v>3.3780325513755878E-2</v>
      </c>
      <c r="V1631" s="13">
        <f t="shared" si="1971"/>
        <v>1.1055158086428871E-3</v>
      </c>
      <c r="W1631" s="13">
        <f t="shared" si="1972"/>
        <v>3.5843764767995195E-2</v>
      </c>
      <c r="X1631" s="13">
        <f t="shared" si="1973"/>
        <v>2.0425897500184316E-2</v>
      </c>
      <c r="Y1631" s="13">
        <f t="shared" si="1974"/>
        <v>5.8199423440666049E-3</v>
      </c>
      <c r="Z1631" s="13">
        <f t="shared" si="1975"/>
        <v>6.311128951804911E-3</v>
      </c>
      <c r="AA1631" s="13">
        <f t="shared" si="1976"/>
        <v>6.4166759168383268E-3</v>
      </c>
      <c r="AB1631" s="13">
        <f t="shared" si="1977"/>
        <v>3.2619940216843269E-3</v>
      </c>
      <c r="AC1631" s="13">
        <f t="shared" si="1978"/>
        <v>4.0032762086641052E-5</v>
      </c>
      <c r="AD1631" s="13">
        <f t="shared" si="1979"/>
        <v>9.1108034676520185E-3</v>
      </c>
      <c r="AE1631" s="13">
        <f t="shared" si="1980"/>
        <v>5.191874764805645E-3</v>
      </c>
      <c r="AF1631" s="13">
        <f t="shared" si="1981"/>
        <v>1.4793186829861727E-3</v>
      </c>
      <c r="AG1631" s="13">
        <f t="shared" si="1982"/>
        <v>2.8100109818601212E-4</v>
      </c>
      <c r="AH1631" s="13">
        <f t="shared" si="1983"/>
        <v>8.9911365278178479E-4</v>
      </c>
      <c r="AI1631" s="13">
        <f t="shared" si="1984"/>
        <v>9.1415037885661586E-4</v>
      </c>
      <c r="AJ1631" s="13">
        <f t="shared" si="1985"/>
        <v>4.6471928914559142E-4</v>
      </c>
      <c r="AK1631" s="13">
        <f t="shared" si="1986"/>
        <v>1.5749707611863116E-4</v>
      </c>
      <c r="AL1631" s="13">
        <f t="shared" si="1987"/>
        <v>9.2778239602190175E-7</v>
      </c>
      <c r="AM1631" s="13">
        <f t="shared" si="1988"/>
        <v>1.8526344063120638E-3</v>
      </c>
      <c r="AN1631" s="13">
        <f t="shared" si="1989"/>
        <v>1.0557406771744525E-3</v>
      </c>
      <c r="AO1631" s="13">
        <f t="shared" si="1990"/>
        <v>3.0081174505970686E-4</v>
      </c>
      <c r="AP1631" s="13">
        <f t="shared" si="1991"/>
        <v>5.7140108944205387E-5</v>
      </c>
      <c r="AQ1631" s="13">
        <f t="shared" si="1992"/>
        <v>8.1404535488822245E-6</v>
      </c>
      <c r="AR1631" s="13">
        <f t="shared" si="1993"/>
        <v>1.024736292719748E-4</v>
      </c>
      <c r="AS1631" s="13">
        <f t="shared" si="1994"/>
        <v>1.0418739247475696E-4</v>
      </c>
      <c r="AT1631" s="13">
        <f t="shared" si="1995"/>
        <v>5.2964908278396196E-5</v>
      </c>
      <c r="AU1631" s="13">
        <f t="shared" si="1996"/>
        <v>1.7950230140168515E-5</v>
      </c>
      <c r="AV1631" s="13">
        <f t="shared" si="1997"/>
        <v>4.5626071944380242E-6</v>
      </c>
      <c r="AW1631" s="13">
        <f t="shared" si="1998"/>
        <v>1.4931870268760417E-8</v>
      </c>
      <c r="AX1631" s="13">
        <f t="shared" si="1999"/>
        <v>3.1393629329157577E-4</v>
      </c>
      <c r="AY1631" s="13">
        <f t="shared" si="2000"/>
        <v>1.7889947079686143E-4</v>
      </c>
      <c r="AZ1631" s="13">
        <f t="shared" si="2001"/>
        <v>5.0973750622824064E-5</v>
      </c>
      <c r="BA1631" s="13">
        <f t="shared" si="2002"/>
        <v>9.682619484504521E-6</v>
      </c>
      <c r="BB1631" s="13">
        <f t="shared" si="2003"/>
        <v>1.3794323392361028E-6</v>
      </c>
      <c r="BC1631" s="13">
        <f t="shared" si="2004"/>
        <v>1.5721642942392333E-7</v>
      </c>
      <c r="BD1631" s="13">
        <f t="shared" si="2005"/>
        <v>9.7325892965823952E-6</v>
      </c>
      <c r="BE1631" s="13">
        <f t="shared" si="2006"/>
        <v>9.8953565716635354E-6</v>
      </c>
      <c r="BF1631" s="13">
        <f t="shared" si="2007"/>
        <v>5.0304229787415734E-6</v>
      </c>
      <c r="BG1631" s="13">
        <f t="shared" si="2008"/>
        <v>1.7048504964113103E-6</v>
      </c>
      <c r="BH1631" s="13">
        <f t="shared" si="2009"/>
        <v>4.3334058001634385E-7</v>
      </c>
      <c r="BI1631" s="13">
        <f t="shared" si="2010"/>
        <v>8.811754869259659E-8</v>
      </c>
      <c r="BJ1631" s="14">
        <f t="shared" si="2011"/>
        <v>0.45606008198519182</v>
      </c>
      <c r="BK1631" s="14">
        <f t="shared" si="2012"/>
        <v>0.34167835886539544</v>
      </c>
      <c r="BL1631" s="14">
        <f t="shared" si="2013"/>
        <v>0.19603480736804671</v>
      </c>
      <c r="BM1631" s="14">
        <f t="shared" si="2014"/>
        <v>0.21308559590386347</v>
      </c>
      <c r="BN1631" s="14">
        <f t="shared" si="2015"/>
        <v>0.78681989672764874</v>
      </c>
    </row>
    <row r="1632" spans="1:66" x14ac:dyDescent="0.25">
      <c r="A1632" t="s">
        <v>192</v>
      </c>
      <c r="B1632" t="s">
        <v>201</v>
      </c>
      <c r="C1632" t="s">
        <v>205</v>
      </c>
      <c r="D1632" s="11">
        <v>44471</v>
      </c>
      <c r="E1632" s="10">
        <f>VLOOKUP(A1632,home!$A$2:$E$405,3,FALSE)</f>
        <v>1.36619718309859</v>
      </c>
      <c r="F1632" s="10">
        <f>VLOOKUP(B1632,home!$B$2:$E$405,3,FALSE)</f>
        <v>0.73</v>
      </c>
      <c r="G1632" s="10">
        <f>VLOOKUP(C1632,away!$B$2:$E$405,4,FALSE)</f>
        <v>1.46</v>
      </c>
      <c r="H1632" s="10">
        <f>VLOOKUP(A1632,away!$A$2:$E$405,3,FALSE)</f>
        <v>1.1971830985915499</v>
      </c>
      <c r="I1632" s="10">
        <f>VLOOKUP(C1632,away!$B$2:$E$405,3,FALSE)</f>
        <v>0.37</v>
      </c>
      <c r="J1632" s="10">
        <f>VLOOKUP(B1632,home!$B$2:$E$405,4,FALSE)</f>
        <v>1.25</v>
      </c>
      <c r="K1632" s="12">
        <f t="shared" si="1960"/>
        <v>1.4560929577464772</v>
      </c>
      <c r="L1632" s="12">
        <f t="shared" si="1961"/>
        <v>0.55369718309859184</v>
      </c>
      <c r="M1632" s="13">
        <f t="shared" si="1962"/>
        <v>0.13401679636953626</v>
      </c>
      <c r="N1632" s="13">
        <f t="shared" si="1963"/>
        <v>0.1951409134134254</v>
      </c>
      <c r="O1632" s="13">
        <f t="shared" si="1964"/>
        <v>7.4204722637709802E-2</v>
      </c>
      <c r="P1632" s="13">
        <f t="shared" si="1965"/>
        <v>0.10804897406429982</v>
      </c>
      <c r="Q1632" s="13">
        <f t="shared" si="1966"/>
        <v>0.14207165489475193</v>
      </c>
      <c r="R1632" s="13">
        <f t="shared" si="1967"/>
        <v>2.0543472948556112E-2</v>
      </c>
      <c r="S1632" s="13">
        <f t="shared" si="1968"/>
        <v>2.1778204509822031E-2</v>
      </c>
      <c r="T1632" s="13">
        <f t="shared" si="1969"/>
        <v>7.8664675113379393E-2</v>
      </c>
      <c r="U1632" s="13">
        <f t="shared" si="1970"/>
        <v>2.9913206288047806E-2</v>
      </c>
      <c r="V1632" s="13">
        <f t="shared" si="1971"/>
        <v>1.9509268141454416E-3</v>
      </c>
      <c r="W1632" s="13">
        <f t="shared" si="1972"/>
        <v>6.8956512062545383E-2</v>
      </c>
      <c r="X1632" s="13">
        <f t="shared" si="1973"/>
        <v>3.8181026485335438E-2</v>
      </c>
      <c r="Y1632" s="13">
        <f t="shared" si="1974"/>
        <v>1.0570363406371479E-2</v>
      </c>
      <c r="Z1632" s="13">
        <f t="shared" si="1975"/>
        <v>3.791621034225881E-3</v>
      </c>
      <c r="AA1632" s="13">
        <f t="shared" si="1976"/>
        <v>5.5209526863797195E-3</v>
      </c>
      <c r="AB1632" s="13">
        <f t="shared" si="1977"/>
        <v>4.0195101633445033E-3</v>
      </c>
      <c r="AC1632" s="13">
        <f t="shared" si="1978"/>
        <v>9.8306539951204425E-5</v>
      </c>
      <c r="AD1632" s="13">
        <f t="shared" si="1979"/>
        <v>2.5101772901258087E-2</v>
      </c>
      <c r="AE1632" s="13">
        <f t="shared" si="1980"/>
        <v>1.3898780946207166E-2</v>
      </c>
      <c r="AF1632" s="13">
        <f t="shared" si="1981"/>
        <v>3.8478579292096438E-3</v>
      </c>
      <c r="AG1632" s="13">
        <f t="shared" si="1982"/>
        <v>7.1018269878898692E-4</v>
      </c>
      <c r="AH1632" s="13">
        <f t="shared" si="1983"/>
        <v>5.2485247150705976E-4</v>
      </c>
      <c r="AI1632" s="13">
        <f t="shared" si="1984"/>
        <v>7.6423398761726327E-4</v>
      </c>
      <c r="AJ1632" s="13">
        <f t="shared" si="1985"/>
        <v>5.5639786372000289E-4</v>
      </c>
      <c r="AK1632" s="13">
        <f t="shared" si="1986"/>
        <v>2.700556703559602E-4</v>
      </c>
      <c r="AL1632" s="13">
        <f t="shared" si="1987"/>
        <v>3.1703252348310107E-6</v>
      </c>
      <c r="AM1632" s="13">
        <f t="shared" si="1988"/>
        <v>7.3101029496946482E-3</v>
      </c>
      <c r="AN1632" s="13">
        <f t="shared" si="1989"/>
        <v>4.0475834114066331E-3</v>
      </c>
      <c r="AO1632" s="13">
        <f t="shared" si="1990"/>
        <v>1.1205677666262207E-3</v>
      </c>
      <c r="AP1632" s="13">
        <f t="shared" si="1991"/>
        <v>2.0681840528400622E-4</v>
      </c>
      <c r="AQ1632" s="13">
        <f t="shared" si="1992"/>
        <v>2.8628692104674286E-5</v>
      </c>
      <c r="AR1632" s="13">
        <f t="shared" si="1993"/>
        <v>5.8121867003158606E-5</v>
      </c>
      <c r="AS1632" s="13">
        <f t="shared" si="1994"/>
        <v>8.4630841234376586E-5</v>
      </c>
      <c r="AT1632" s="13">
        <f t="shared" si="1995"/>
        <v>6.161518596476797E-5</v>
      </c>
      <c r="AU1632" s="13">
        <f t="shared" si="1996"/>
        <v>2.9905812791179416E-5</v>
      </c>
      <c r="AV1632" s="13">
        <f t="shared" si="1997"/>
        <v>1.0886410850230217E-5</v>
      </c>
      <c r="AW1632" s="13">
        <f t="shared" si="1998"/>
        <v>7.1000716650037387E-8</v>
      </c>
      <c r="AX1632" s="13">
        <f t="shared" si="1999"/>
        <v>1.7740315709086894E-3</v>
      </c>
      <c r="AY1632" s="13">
        <f t="shared" si="2000"/>
        <v>9.8227628354011069E-4</v>
      </c>
      <c r="AZ1632" s="13">
        <f t="shared" si="2001"/>
        <v>2.7194180561035646E-4</v>
      </c>
      <c r="BA1632" s="13">
        <f t="shared" si="2002"/>
        <v>5.0191137244399745E-5</v>
      </c>
      <c r="BB1632" s="13">
        <f t="shared" si="2003"/>
        <v>6.9476728271847381E-6</v>
      </c>
      <c r="BC1632" s="13">
        <f t="shared" si="2004"/>
        <v>7.693813747005641E-7</v>
      </c>
      <c r="BD1632" s="13">
        <f t="shared" si="2005"/>
        <v>5.3636523393466499E-6</v>
      </c>
      <c r="BE1632" s="13">
        <f t="shared" si="2006"/>
        <v>7.8099763991230741E-6</v>
      </c>
      <c r="BF1632" s="13">
        <f t="shared" si="2007"/>
        <v>5.6860258174646512E-6</v>
      </c>
      <c r="BG1632" s="13">
        <f t="shared" si="2008"/>
        <v>2.7597940501249789E-6</v>
      </c>
      <c r="BH1632" s="13">
        <f t="shared" si="2009"/>
        <v>1.0046291703044025E-6</v>
      </c>
      <c r="BI1632" s="13">
        <f t="shared" si="2010"/>
        <v>2.9256669200538527E-7</v>
      </c>
      <c r="BJ1632" s="14">
        <f t="shared" si="2011"/>
        <v>0.59294359892789439</v>
      </c>
      <c r="BK1632" s="14">
        <f t="shared" si="2012"/>
        <v>0.26687865490652968</v>
      </c>
      <c r="BL1632" s="14">
        <f t="shared" si="2013"/>
        <v>0.13658548147955032</v>
      </c>
      <c r="BM1632" s="14">
        <f t="shared" si="2014"/>
        <v>0.32519061673709759</v>
      </c>
      <c r="BN1632" s="14">
        <f t="shared" si="2015"/>
        <v>0.6740265343282793</v>
      </c>
    </row>
    <row r="1633" spans="1:66" x14ac:dyDescent="0.25">
      <c r="A1633" t="s">
        <v>192</v>
      </c>
      <c r="B1633" t="s">
        <v>281</v>
      </c>
      <c r="C1633" t="s">
        <v>197</v>
      </c>
      <c r="D1633" s="11">
        <v>44471</v>
      </c>
      <c r="E1633" s="10">
        <f>VLOOKUP(A1633,home!$A$2:$E$405,3,FALSE)</f>
        <v>1.36619718309859</v>
      </c>
      <c r="F1633" s="10">
        <f>VLOOKUP(B1633,home!$B$2:$E$405,3,FALSE)</f>
        <v>1.22</v>
      </c>
      <c r="G1633" s="10">
        <f>VLOOKUP(C1633,away!$B$2:$E$405,4,FALSE)</f>
        <v>1.02</v>
      </c>
      <c r="H1633" s="10">
        <f>VLOOKUP(A1633,away!$A$2:$E$405,3,FALSE)</f>
        <v>1.1971830985915499</v>
      </c>
      <c r="I1633" s="10">
        <f>VLOOKUP(C1633,away!$B$2:$E$405,3,FALSE)</f>
        <v>0.88</v>
      </c>
      <c r="J1633" s="10">
        <f>VLOOKUP(B1633,home!$B$2:$E$405,4,FALSE)</f>
        <v>0.7</v>
      </c>
      <c r="K1633" s="12">
        <f t="shared" si="1960"/>
        <v>1.7000957746478853</v>
      </c>
      <c r="L1633" s="12">
        <f t="shared" si="1961"/>
        <v>0.73746478873239474</v>
      </c>
      <c r="M1633" s="13">
        <f t="shared" si="1962"/>
        <v>8.7373734386474958E-2</v>
      </c>
      <c r="N1633" s="13">
        <f t="shared" si="1963"/>
        <v>0.14854371664565269</v>
      </c>
      <c r="O1633" s="13">
        <f t="shared" si="1964"/>
        <v>6.4435052570082127E-2</v>
      </c>
      <c r="P1633" s="13">
        <f t="shared" si="1965"/>
        <v>0.10954576061361097</v>
      </c>
      <c r="Q1633" s="13">
        <f t="shared" si="1966"/>
        <v>0.12626927250988346</v>
      </c>
      <c r="R1633" s="13">
        <f t="shared" si="1967"/>
        <v>2.3759291215278179E-2</v>
      </c>
      <c r="S1633" s="13">
        <f t="shared" si="1968"/>
        <v>3.4336044329221632E-2</v>
      </c>
      <c r="T1633" s="13">
        <f t="shared" si="1969"/>
        <v>9.3119142374894381E-2</v>
      </c>
      <c r="U1633" s="13">
        <f t="shared" si="1970"/>
        <v>4.0393070603723047E-2</v>
      </c>
      <c r="V1633" s="13">
        <f t="shared" si="1971"/>
        <v>4.7832428245284499E-3</v>
      </c>
      <c r="W1633" s="13">
        <f t="shared" si="1972"/>
        <v>7.1556618887305093E-2</v>
      </c>
      <c r="X1633" s="13">
        <f t="shared" si="1973"/>
        <v>5.2770486830130942E-2</v>
      </c>
      <c r="Y1633" s="13">
        <f t="shared" si="1974"/>
        <v>1.9458187960744062E-2</v>
      </c>
      <c r="Z1633" s="13">
        <f t="shared" si="1975"/>
        <v>5.8405468921688556E-3</v>
      </c>
      <c r="AA1633" s="13">
        <f t="shared" si="1976"/>
        <v>9.9294890930091088E-3</v>
      </c>
      <c r="AB1633" s="13">
        <f t="shared" si="1977"/>
        <v>8.4405412257185248E-3</v>
      </c>
      <c r="AC1633" s="13">
        <f t="shared" si="1978"/>
        <v>3.7481513830493616E-4</v>
      </c>
      <c r="AD1633" s="13">
        <f t="shared" si="1979"/>
        <v>3.0413276354599113E-2</v>
      </c>
      <c r="AE1633" s="13">
        <f t="shared" si="1980"/>
        <v>2.2428720421504372E-2</v>
      </c>
      <c r="AF1633" s="13">
        <f t="shared" si="1981"/>
        <v>8.2701957835913335E-3</v>
      </c>
      <c r="AG1633" s="13">
        <f t="shared" si="1982"/>
        <v>2.0329927287739084E-3</v>
      </c>
      <c r="AH1633" s="13">
        <f t="shared" si="1983"/>
        <v>1.0767994199787371E-3</v>
      </c>
      <c r="AI1633" s="13">
        <f t="shared" si="1984"/>
        <v>1.8306621440491444E-3</v>
      </c>
      <c r="AJ1633" s="13">
        <f t="shared" si="1985"/>
        <v>1.5561504879528947E-3</v>
      </c>
      <c r="AK1633" s="13">
        <f t="shared" si="1986"/>
        <v>8.8186828976165386E-4</v>
      </c>
      <c r="AL1633" s="13">
        <f t="shared" si="1987"/>
        <v>1.8797140675477787E-5</v>
      </c>
      <c r="AM1633" s="13">
        <f t="shared" si="1988"/>
        <v>1.034109652473047E-2</v>
      </c>
      <c r="AN1633" s="13">
        <f t="shared" si="1989"/>
        <v>7.626194563871657E-3</v>
      </c>
      <c r="AO1633" s="13">
        <f t="shared" si="1990"/>
        <v>2.812024981438874E-3</v>
      </c>
      <c r="AP1633" s="13">
        <f t="shared" si="1991"/>
        <v>6.912564696156786E-4</v>
      </c>
      <c r="AQ1633" s="13">
        <f t="shared" si="1992"/>
        <v>1.2744432658125682E-4</v>
      </c>
      <c r="AR1633" s="13">
        <f t="shared" si="1993"/>
        <v>1.5882033135235698E-4</v>
      </c>
      <c r="AS1633" s="13">
        <f t="shared" si="1994"/>
        <v>2.7000977426031914E-4</v>
      </c>
      <c r="AT1633" s="13">
        <f t="shared" si="1995"/>
        <v>2.2952123816679897E-4</v>
      </c>
      <c r="AU1633" s="13">
        <f t="shared" si="1996"/>
        <v>1.3006936239977533E-4</v>
      </c>
      <c r="AV1633" s="13">
        <f t="shared" si="1997"/>
        <v>5.5282593356750632E-5</v>
      </c>
      <c r="AW1633" s="13">
        <f t="shared" si="1998"/>
        <v>6.546421553072742E-7</v>
      </c>
      <c r="AX1633" s="13">
        <f t="shared" si="1999"/>
        <v>2.9301424178200374E-3</v>
      </c>
      <c r="AY1633" s="13">
        <f t="shared" si="2000"/>
        <v>2.1608768591134821E-3</v>
      </c>
      <c r="AZ1633" s="13">
        <f t="shared" si="2001"/>
        <v>7.9678529819142234E-4</v>
      </c>
      <c r="BA1633" s="13">
        <f t="shared" si="2002"/>
        <v>1.9586703386527182E-4</v>
      </c>
      <c r="BB1633" s="13">
        <f t="shared" si="2003"/>
        <v>3.6111260187273365E-5</v>
      </c>
      <c r="BC1633" s="13">
        <f t="shared" si="2004"/>
        <v>5.3261565729736198E-6</v>
      </c>
      <c r="BD1633" s="13">
        <f t="shared" si="2005"/>
        <v>1.9520733684529139E-5</v>
      </c>
      <c r="BE1633" s="13">
        <f t="shared" si="2006"/>
        <v>3.3187116855094631E-5</v>
      </c>
      <c r="BF1633" s="13">
        <f t="shared" si="2007"/>
        <v>2.8210638569046002E-5</v>
      </c>
      <c r="BG1633" s="13">
        <f t="shared" si="2008"/>
        <v>1.5986929143784595E-5</v>
      </c>
      <c r="BH1633" s="13">
        <f t="shared" si="2009"/>
        <v>6.7948276717358301E-6</v>
      </c>
      <c r="BI1633" s="13">
        <f t="shared" si="2010"/>
        <v>2.3103715628357207E-6</v>
      </c>
      <c r="BJ1633" s="14">
        <f t="shared" si="2011"/>
        <v>0.60258573638906787</v>
      </c>
      <c r="BK1633" s="14">
        <f t="shared" si="2012"/>
        <v>0.23859327129192989</v>
      </c>
      <c r="BL1633" s="14">
        <f t="shared" si="2013"/>
        <v>0.15325263896657651</v>
      </c>
      <c r="BM1633" s="14">
        <f t="shared" si="2014"/>
        <v>0.43818514338180226</v>
      </c>
      <c r="BN1633" s="14">
        <f t="shared" si="2015"/>
        <v>0.55992682794098236</v>
      </c>
    </row>
    <row r="1634" spans="1:66" x14ac:dyDescent="0.25">
      <c r="A1634" t="s">
        <v>192</v>
      </c>
      <c r="B1634" t="s">
        <v>194</v>
      </c>
      <c r="C1634" t="s">
        <v>202</v>
      </c>
      <c r="D1634" s="11">
        <v>44471</v>
      </c>
      <c r="E1634" s="10">
        <f>VLOOKUP(A1634,home!$A$2:$E$405,3,FALSE)</f>
        <v>1.36619718309859</v>
      </c>
      <c r="F1634" s="10">
        <f>VLOOKUP(B1634,home!$B$2:$E$405,3,FALSE)</f>
        <v>0.59</v>
      </c>
      <c r="G1634" s="10">
        <f>VLOOKUP(C1634,away!$B$2:$E$405,4,FALSE)</f>
        <v>1.71</v>
      </c>
      <c r="H1634" s="10">
        <f>VLOOKUP(A1634,away!$A$2:$E$405,3,FALSE)</f>
        <v>1.1971830985915499</v>
      </c>
      <c r="I1634" s="10">
        <f>VLOOKUP(C1634,away!$B$2:$E$405,3,FALSE)</f>
        <v>1.22</v>
      </c>
      <c r="J1634" s="10">
        <f>VLOOKUP(B1634,home!$B$2:$E$405,4,FALSE)</f>
        <v>1</v>
      </c>
      <c r="K1634" s="12">
        <f t="shared" si="1960"/>
        <v>1.3783563380281674</v>
      </c>
      <c r="L1634" s="12">
        <f t="shared" si="1961"/>
        <v>1.4605633802816909</v>
      </c>
      <c r="M1634" s="13">
        <f t="shared" si="1962"/>
        <v>5.8488816245581388E-2</v>
      </c>
      <c r="N1634" s="13">
        <f t="shared" si="1963"/>
        <v>8.0618430575861946E-2</v>
      </c>
      <c r="O1634" s="13">
        <f t="shared" si="1964"/>
        <v>8.5426623164321008E-2</v>
      </c>
      <c r="P1634" s="13">
        <f t="shared" si="1965"/>
        <v>0.11774832747488574</v>
      </c>
      <c r="Q1634" s="13">
        <f t="shared" si="1966"/>
        <v>5.5560462373061566E-2</v>
      </c>
      <c r="R1634" s="13">
        <f t="shared" si="1967"/>
        <v>6.2385498747465469E-2</v>
      </c>
      <c r="S1634" s="13">
        <f t="shared" si="1968"/>
        <v>5.9262050051236775E-2</v>
      </c>
      <c r="T1634" s="13">
        <f t="shared" si="1969"/>
        <v>8.1149576733612491E-2</v>
      </c>
      <c r="U1634" s="13">
        <f t="shared" si="1970"/>
        <v>8.5989447599617339E-2</v>
      </c>
      <c r="V1634" s="13">
        <f t="shared" si="1971"/>
        <v>1.3256109314161707E-2</v>
      </c>
      <c r="W1634" s="13">
        <f t="shared" si="1972"/>
        <v>2.5527371818561646E-2</v>
      </c>
      <c r="X1634" s="13">
        <f t="shared" si="1973"/>
        <v>3.728434447302597E-2</v>
      </c>
      <c r="Y1634" s="13">
        <f t="shared" si="1974"/>
        <v>2.7228074097554903E-2</v>
      </c>
      <c r="Z1634" s="13">
        <f t="shared" si="1975"/>
        <v>3.0372658310385773E-2</v>
      </c>
      <c r="AA1634" s="13">
        <f t="shared" si="1976"/>
        <v>4.1864346084884124E-2</v>
      </c>
      <c r="AB1634" s="13">
        <f t="shared" si="1977"/>
        <v>2.8851993381752365E-2</v>
      </c>
      <c r="AC1634" s="13">
        <f t="shared" si="1978"/>
        <v>1.6679307267189669E-3</v>
      </c>
      <c r="AD1634" s="13">
        <f t="shared" si="1979"/>
        <v>8.7964536848290122E-3</v>
      </c>
      <c r="AE1634" s="13">
        <f t="shared" si="1980"/>
        <v>1.2847778128405197E-2</v>
      </c>
      <c r="AF1634" s="13">
        <f t="shared" si="1981"/>
        <v>9.3824971261663379E-3</v>
      </c>
      <c r="AG1634" s="13">
        <f t="shared" si="1982"/>
        <v>4.5679105726922501E-3</v>
      </c>
      <c r="AH1634" s="13">
        <f t="shared" si="1983"/>
        <v>1.1090298122489458E-2</v>
      </c>
      <c r="AI1634" s="13">
        <f t="shared" si="1984"/>
        <v>1.5286382707755231E-2</v>
      </c>
      <c r="AJ1634" s="13">
        <f t="shared" si="1985"/>
        <v>1.0535041245379302E-2</v>
      </c>
      <c r="AK1634" s="13">
        <f t="shared" si="1986"/>
        <v>4.840346957318907E-3</v>
      </c>
      <c r="AL1634" s="13">
        <f t="shared" si="1987"/>
        <v>1.3431357720799557E-4</v>
      </c>
      <c r="AM1634" s="13">
        <f t="shared" si="1988"/>
        <v>2.4249295377310586E-3</v>
      </c>
      <c r="AN1634" s="13">
        <f t="shared" si="1989"/>
        <v>3.5417632825733929E-3</v>
      </c>
      <c r="AO1634" s="13">
        <f t="shared" si="1990"/>
        <v>2.586484876076487E-3</v>
      </c>
      <c r="AP1634" s="13">
        <f t="shared" si="1991"/>
        <v>1.2592416978832474E-3</v>
      </c>
      <c r="AQ1634" s="13">
        <f t="shared" si="1992"/>
        <v>4.5980057771300288E-4</v>
      </c>
      <c r="AR1634" s="13">
        <f t="shared" si="1993"/>
        <v>3.2396166628229786E-3</v>
      </c>
      <c r="AS1634" s="13">
        <f t="shared" si="1994"/>
        <v>4.4653461599837132E-3</v>
      </c>
      <c r="AT1634" s="13">
        <f t="shared" si="1995"/>
        <v>3.0774190905516457E-3</v>
      </c>
      <c r="AU1634" s="13">
        <f t="shared" si="1996"/>
        <v>1.4139267027435802E-3</v>
      </c>
      <c r="AV1634" s="13">
        <f t="shared" si="1997"/>
        <v>4.8722370805847032E-4</v>
      </c>
      <c r="AW1634" s="13">
        <f t="shared" si="1998"/>
        <v>7.511027125731926E-6</v>
      </c>
      <c r="AX1634" s="13">
        <f t="shared" si="1999"/>
        <v>5.5706949960055406E-4</v>
      </c>
      <c r="AY1634" s="13">
        <f t="shared" si="2000"/>
        <v>8.1363531138841521E-4</v>
      </c>
      <c r="AZ1634" s="13">
        <f t="shared" si="2001"/>
        <v>5.9418297035900513E-4</v>
      </c>
      <c r="BA1634" s="13">
        <f t="shared" si="2002"/>
        <v>2.892806292311213E-4</v>
      </c>
      <c r="BB1634" s="13">
        <f t="shared" si="2003"/>
        <v>1.0562817341995525E-4</v>
      </c>
      <c r="BC1634" s="13">
        <f t="shared" si="2004"/>
        <v>3.0855328404646103E-5</v>
      </c>
      <c r="BD1634" s="13">
        <f t="shared" si="2005"/>
        <v>7.8861091064493633E-4</v>
      </c>
      <c r="BE1634" s="13">
        <f t="shared" si="2006"/>
        <v>1.0869868469256128E-3</v>
      </c>
      <c r="BF1634" s="13">
        <f t="shared" si="2007"/>
        <v>7.4912760490658602E-4</v>
      </c>
      <c r="BG1634" s="13">
        <f t="shared" si="2008"/>
        <v>3.4418826073828463E-4</v>
      </c>
      <c r="BH1634" s="13">
        <f t="shared" si="2009"/>
        <v>1.1860351766587645E-4</v>
      </c>
      <c r="BI1634" s="13">
        <f t="shared" si="2010"/>
        <v>3.26955820574393E-5</v>
      </c>
      <c r="BJ1634" s="14">
        <f t="shared" si="2011"/>
        <v>0.35562577146815216</v>
      </c>
      <c r="BK1634" s="14">
        <f t="shared" si="2012"/>
        <v>0.25137118270118097</v>
      </c>
      <c r="BL1634" s="14">
        <f t="shared" si="2013"/>
        <v>0.36207372305808228</v>
      </c>
      <c r="BM1634" s="14">
        <f t="shared" si="2014"/>
        <v>0.5384090526723615</v>
      </c>
      <c r="BN1634" s="14">
        <f t="shared" si="2015"/>
        <v>0.4602281585811771</v>
      </c>
    </row>
    <row r="1635" spans="1:66" x14ac:dyDescent="0.25">
      <c r="A1635" t="s">
        <v>192</v>
      </c>
      <c r="B1635" t="s">
        <v>200</v>
      </c>
      <c r="C1635" t="s">
        <v>193</v>
      </c>
      <c r="D1635" s="11">
        <v>44471</v>
      </c>
      <c r="E1635" s="10">
        <f>VLOOKUP(A1635,home!$A$2:$E$405,3,FALSE)</f>
        <v>1.36619718309859</v>
      </c>
      <c r="F1635" s="10">
        <f>VLOOKUP(B1635,home!$B$2:$E$405,3,FALSE)</f>
        <v>0.85</v>
      </c>
      <c r="G1635" s="10">
        <f>VLOOKUP(C1635,away!$B$2:$E$405,4,FALSE)</f>
        <v>0.73</v>
      </c>
      <c r="H1635" s="10">
        <f>VLOOKUP(A1635,away!$A$2:$E$405,3,FALSE)</f>
        <v>1.1971830985915499</v>
      </c>
      <c r="I1635" s="10">
        <f>VLOOKUP(C1635,away!$B$2:$E$405,3,FALSE)</f>
        <v>0.98</v>
      </c>
      <c r="J1635" s="10">
        <f>VLOOKUP(B1635,home!$B$2:$E$405,4,FALSE)</f>
        <v>0.7</v>
      </c>
      <c r="K1635" s="12">
        <f t="shared" si="1960"/>
        <v>0.84772535211267497</v>
      </c>
      <c r="L1635" s="12">
        <f t="shared" si="1961"/>
        <v>0.82126760563380319</v>
      </c>
      <c r="M1635" s="13">
        <f t="shared" si="1962"/>
        <v>0.18843673387388085</v>
      </c>
      <c r="N1635" s="13">
        <f t="shared" si="1963"/>
        <v>0.15974259657419806</v>
      </c>
      <c r="O1635" s="13">
        <f t="shared" si="1964"/>
        <v>0.15475698524205631</v>
      </c>
      <c r="P1635" s="13">
        <f t="shared" si="1965"/>
        <v>0.13119141980621821</v>
      </c>
      <c r="Q1635" s="13">
        <f t="shared" si="1966"/>
        <v>6.7708924464127518E-2</v>
      </c>
      <c r="R1635" s="13">
        <f t="shared" si="1967"/>
        <v>6.3548449362424708E-2</v>
      </c>
      <c r="S1635" s="13">
        <f t="shared" si="1968"/>
        <v>2.2834173938573323E-2</v>
      </c>
      <c r="T1635" s="13">
        <f t="shared" si="1969"/>
        <v>5.5607146274694048E-2</v>
      </c>
      <c r="U1635" s="13">
        <f t="shared" si="1970"/>
        <v>5.3871631611975973E-2</v>
      </c>
      <c r="V1635" s="13">
        <f t="shared" si="1971"/>
        <v>1.7663739840004646E-3</v>
      </c>
      <c r="W1635" s="13">
        <f t="shared" si="1972"/>
        <v>1.9132857277507676E-2</v>
      </c>
      <c r="X1635" s="13">
        <f t="shared" si="1973"/>
        <v>1.5713195885232015E-2</v>
      </c>
      <c r="Y1635" s="13">
        <f t="shared" si="1974"/>
        <v>6.4523693807597123E-3</v>
      </c>
      <c r="Z1635" s="13">
        <f t="shared" si="1975"/>
        <v>1.7396760949873174E-2</v>
      </c>
      <c r="AA1635" s="13">
        <f t="shared" si="1976"/>
        <v>1.4747675301851266E-2</v>
      </c>
      <c r="AB1635" s="13">
        <f t="shared" si="1977"/>
        <v>6.2509891190526325E-3</v>
      </c>
      <c r="AC1635" s="13">
        <f t="shared" si="1978"/>
        <v>7.6860382429761584E-5</v>
      </c>
      <c r="AD1635" s="13">
        <f t="shared" si="1979"/>
        <v>4.0548520431241868E-3</v>
      </c>
      <c r="AE1635" s="13">
        <f t="shared" si="1980"/>
        <v>3.3301186286559359E-3</v>
      </c>
      <c r="AF1635" s="13">
        <f t="shared" si="1981"/>
        <v>1.3674592763163922E-3</v>
      </c>
      <c r="AG1635" s="13">
        <f t="shared" si="1982"/>
        <v>3.7435000188736555E-4</v>
      </c>
      <c r="AH1635" s="13">
        <f t="shared" si="1983"/>
        <v>3.5718490527714966E-3</v>
      </c>
      <c r="AI1635" s="13">
        <f t="shared" si="1984"/>
        <v>3.0279469959540411E-3</v>
      </c>
      <c r="AJ1635" s="13">
        <f t="shared" si="1985"/>
        <v>1.283433716661828E-3</v>
      </c>
      <c r="AK1635" s="13">
        <f t="shared" si="1986"/>
        <v>3.6266643312347582E-4</v>
      </c>
      <c r="AL1635" s="13">
        <f t="shared" si="1987"/>
        <v>2.1404367376815376E-6</v>
      </c>
      <c r="AM1635" s="13">
        <f t="shared" si="1988"/>
        <v>6.8748017520445031E-4</v>
      </c>
      <c r="AN1635" s="13">
        <f t="shared" si="1989"/>
        <v>5.6460519741086644E-4</v>
      </c>
      <c r="AO1635" s="13">
        <f t="shared" si="1990"/>
        <v>2.3184597930301154E-4</v>
      </c>
      <c r="AP1635" s="13">
        <f t="shared" si="1991"/>
        <v>6.3469197432669522E-5</v>
      </c>
      <c r="AQ1635" s="13">
        <f t="shared" si="1992"/>
        <v>1.3031298951756904E-5</v>
      </c>
      <c r="AR1635" s="13">
        <f t="shared" si="1993"/>
        <v>5.8668878385100323E-4</v>
      </c>
      <c r="AS1635" s="13">
        <f t="shared" si="1994"/>
        <v>4.9735095587064872E-4</v>
      </c>
      <c r="AT1635" s="13">
        <f t="shared" si="1995"/>
        <v>2.1080850709451058E-4</v>
      </c>
      <c r="AU1635" s="13">
        <f t="shared" si="1996"/>
        <v>5.9569238635013786E-5</v>
      </c>
      <c r="AV1635" s="13">
        <f t="shared" si="1997"/>
        <v>1.2624588449237754E-5</v>
      </c>
      <c r="AW1635" s="13">
        <f t="shared" si="1998"/>
        <v>4.1394225361626061E-8</v>
      </c>
      <c r="AX1635" s="13">
        <f t="shared" si="1999"/>
        <v>9.7132395599279319E-5</v>
      </c>
      <c r="AY1635" s="13">
        <f t="shared" si="2000"/>
        <v>7.9771689963295487E-5</v>
      </c>
      <c r="AZ1635" s="13">
        <f t="shared" si="2001"/>
        <v>3.2756952406758889E-5</v>
      </c>
      <c r="BA1635" s="13">
        <f t="shared" si="2002"/>
        <v>8.9674079569864389E-6</v>
      </c>
      <c r="BB1635" s="13">
        <f t="shared" si="2003"/>
        <v>1.8411604153939416E-6</v>
      </c>
      <c r="BC1635" s="13">
        <f t="shared" si="2004"/>
        <v>3.0241708118766431E-7</v>
      </c>
      <c r="BD1635" s="13">
        <f t="shared" si="2005"/>
        <v>8.0304748794253513E-5</v>
      </c>
      <c r="BE1635" s="13">
        <f t="shared" si="2006"/>
        <v>6.8076371447928463E-5</v>
      </c>
      <c r="BF1635" s="13">
        <f t="shared" si="2007"/>
        <v>2.8855032978124203E-5</v>
      </c>
      <c r="BG1635" s="13">
        <f t="shared" si="2008"/>
        <v>8.153714330534397E-6</v>
      </c>
      <c r="BH1635" s="13">
        <f t="shared" si="2009"/>
        <v>1.7280275879696086E-6</v>
      </c>
      <c r="BI1635" s="13">
        <f t="shared" si="2010"/>
        <v>2.9297855909439069E-7</v>
      </c>
      <c r="BJ1635" s="14">
        <f t="shared" si="2011"/>
        <v>0.33526507367822855</v>
      </c>
      <c r="BK1635" s="14">
        <f t="shared" si="2012"/>
        <v>0.34438747411180365</v>
      </c>
      <c r="BL1635" s="14">
        <f t="shared" si="2013"/>
        <v>0.30297607978347013</v>
      </c>
      <c r="BM1635" s="14">
        <f t="shared" si="2014"/>
        <v>0.23456054890473177</v>
      </c>
      <c r="BN1635" s="14">
        <f t="shared" si="2015"/>
        <v>0.7653851093229056</v>
      </c>
    </row>
    <row r="1636" spans="1:66" x14ac:dyDescent="0.25">
      <c r="A1636" t="s">
        <v>32</v>
      </c>
      <c r="B1636" t="s">
        <v>523</v>
      </c>
      <c r="C1636" t="s">
        <v>208</v>
      </c>
      <c r="D1636" s="11">
        <v>44471</v>
      </c>
      <c r="E1636" s="10">
        <f>VLOOKUP(A1636,home!$A$2:$E$405,3,FALSE)</f>
        <v>1.2833333333333301</v>
      </c>
      <c r="F1636" s="10" t="e">
        <f>VLOOKUP(B1636,home!$B$2:$E$405,3,FALSE)</f>
        <v>#N/A</v>
      </c>
      <c r="G1636" s="10">
        <f>VLOOKUP(C1636,away!$B$2:$E$405,4,FALSE)</f>
        <v>0.78</v>
      </c>
      <c r="H1636" s="10">
        <f>VLOOKUP(A1636,away!$A$2:$E$405,3,FALSE)</f>
        <v>1.1666666666666701</v>
      </c>
      <c r="I1636" s="10">
        <f>VLOOKUP(C1636,away!$B$2:$E$405,3,FALSE)</f>
        <v>1.43</v>
      </c>
      <c r="J1636" s="10" t="e">
        <f>VLOOKUP(B1636,home!$B$2:$E$405,4,FALSE)</f>
        <v>#N/A</v>
      </c>
      <c r="K1636" s="12" t="e">
        <f t="shared" si="1960"/>
        <v>#N/A</v>
      </c>
      <c r="L1636" s="12" t="e">
        <f t="shared" si="1961"/>
        <v>#N/A</v>
      </c>
      <c r="M1636" s="13" t="e">
        <f t="shared" si="1962"/>
        <v>#N/A</v>
      </c>
      <c r="N1636" s="13" t="e">
        <f t="shared" si="1963"/>
        <v>#N/A</v>
      </c>
      <c r="O1636" s="13" t="e">
        <f t="shared" si="1964"/>
        <v>#N/A</v>
      </c>
      <c r="P1636" s="13" t="e">
        <f t="shared" si="1965"/>
        <v>#N/A</v>
      </c>
      <c r="Q1636" s="13" t="e">
        <f t="shared" si="1966"/>
        <v>#N/A</v>
      </c>
      <c r="R1636" s="13" t="e">
        <f t="shared" si="1967"/>
        <v>#N/A</v>
      </c>
      <c r="S1636" s="13" t="e">
        <f t="shared" si="1968"/>
        <v>#N/A</v>
      </c>
      <c r="T1636" s="13" t="e">
        <f t="shared" si="1969"/>
        <v>#N/A</v>
      </c>
      <c r="U1636" s="13" t="e">
        <f t="shared" si="1970"/>
        <v>#N/A</v>
      </c>
      <c r="V1636" s="13" t="e">
        <f t="shared" si="1971"/>
        <v>#N/A</v>
      </c>
      <c r="W1636" s="13" t="e">
        <f t="shared" si="1972"/>
        <v>#N/A</v>
      </c>
      <c r="X1636" s="13" t="e">
        <f t="shared" si="1973"/>
        <v>#N/A</v>
      </c>
      <c r="Y1636" s="13" t="e">
        <f t="shared" si="1974"/>
        <v>#N/A</v>
      </c>
      <c r="Z1636" s="13" t="e">
        <f t="shared" si="1975"/>
        <v>#N/A</v>
      </c>
      <c r="AA1636" s="13" t="e">
        <f t="shared" si="1976"/>
        <v>#N/A</v>
      </c>
      <c r="AB1636" s="13" t="e">
        <f t="shared" si="1977"/>
        <v>#N/A</v>
      </c>
      <c r="AC1636" s="13" t="e">
        <f t="shared" si="1978"/>
        <v>#N/A</v>
      </c>
      <c r="AD1636" s="13" t="e">
        <f t="shared" si="1979"/>
        <v>#N/A</v>
      </c>
      <c r="AE1636" s="13" t="e">
        <f t="shared" si="1980"/>
        <v>#N/A</v>
      </c>
      <c r="AF1636" s="13" t="e">
        <f t="shared" si="1981"/>
        <v>#N/A</v>
      </c>
      <c r="AG1636" s="13" t="e">
        <f t="shared" si="1982"/>
        <v>#N/A</v>
      </c>
      <c r="AH1636" s="13" t="e">
        <f t="shared" si="1983"/>
        <v>#N/A</v>
      </c>
      <c r="AI1636" s="13" t="e">
        <f t="shared" si="1984"/>
        <v>#N/A</v>
      </c>
      <c r="AJ1636" s="13" t="e">
        <f t="shared" si="1985"/>
        <v>#N/A</v>
      </c>
      <c r="AK1636" s="13" t="e">
        <f t="shared" si="1986"/>
        <v>#N/A</v>
      </c>
      <c r="AL1636" s="13" t="e">
        <f t="shared" si="1987"/>
        <v>#N/A</v>
      </c>
      <c r="AM1636" s="13" t="e">
        <f t="shared" si="1988"/>
        <v>#N/A</v>
      </c>
      <c r="AN1636" s="13" t="e">
        <f t="shared" si="1989"/>
        <v>#N/A</v>
      </c>
      <c r="AO1636" s="13" t="e">
        <f t="shared" si="1990"/>
        <v>#N/A</v>
      </c>
      <c r="AP1636" s="13" t="e">
        <f t="shared" si="1991"/>
        <v>#N/A</v>
      </c>
      <c r="AQ1636" s="13" t="e">
        <f t="shared" si="1992"/>
        <v>#N/A</v>
      </c>
      <c r="AR1636" s="13" t="e">
        <f t="shared" si="1993"/>
        <v>#N/A</v>
      </c>
      <c r="AS1636" s="13" t="e">
        <f t="shared" si="1994"/>
        <v>#N/A</v>
      </c>
      <c r="AT1636" s="13" t="e">
        <f t="shared" si="1995"/>
        <v>#N/A</v>
      </c>
      <c r="AU1636" s="13" t="e">
        <f t="shared" si="1996"/>
        <v>#N/A</v>
      </c>
      <c r="AV1636" s="13" t="e">
        <f t="shared" si="1997"/>
        <v>#N/A</v>
      </c>
      <c r="AW1636" s="13" t="e">
        <f t="shared" si="1998"/>
        <v>#N/A</v>
      </c>
      <c r="AX1636" s="13" t="e">
        <f t="shared" si="1999"/>
        <v>#N/A</v>
      </c>
      <c r="AY1636" s="13" t="e">
        <f t="shared" si="2000"/>
        <v>#N/A</v>
      </c>
      <c r="AZ1636" s="13" t="e">
        <f t="shared" si="2001"/>
        <v>#N/A</v>
      </c>
      <c r="BA1636" s="13" t="e">
        <f t="shared" si="2002"/>
        <v>#N/A</v>
      </c>
      <c r="BB1636" s="13" t="e">
        <f t="shared" si="2003"/>
        <v>#N/A</v>
      </c>
      <c r="BC1636" s="13" t="e">
        <f t="shared" si="2004"/>
        <v>#N/A</v>
      </c>
      <c r="BD1636" s="13" t="e">
        <f t="shared" si="2005"/>
        <v>#N/A</v>
      </c>
      <c r="BE1636" s="13" t="e">
        <f t="shared" si="2006"/>
        <v>#N/A</v>
      </c>
      <c r="BF1636" s="13" t="e">
        <f t="shared" si="2007"/>
        <v>#N/A</v>
      </c>
      <c r="BG1636" s="13" t="e">
        <f t="shared" si="2008"/>
        <v>#N/A</v>
      </c>
      <c r="BH1636" s="13" t="e">
        <f t="shared" si="2009"/>
        <v>#N/A</v>
      </c>
      <c r="BI1636" s="13" t="e">
        <f t="shared" si="2010"/>
        <v>#N/A</v>
      </c>
      <c r="BJ1636" s="14" t="e">
        <f t="shared" si="2011"/>
        <v>#N/A</v>
      </c>
      <c r="BK1636" s="14" t="e">
        <f t="shared" si="2012"/>
        <v>#N/A</v>
      </c>
      <c r="BL1636" s="14" t="e">
        <f t="shared" si="2013"/>
        <v>#N/A</v>
      </c>
      <c r="BM1636" s="14" t="e">
        <f t="shared" si="2014"/>
        <v>#N/A</v>
      </c>
      <c r="BN1636" s="14" t="e">
        <f t="shared" si="2015"/>
        <v>#N/A</v>
      </c>
    </row>
    <row r="1637" spans="1:66" x14ac:dyDescent="0.25">
      <c r="A1637" t="s">
        <v>32</v>
      </c>
      <c r="B1637" t="s">
        <v>513</v>
      </c>
      <c r="C1637" t="s">
        <v>514</v>
      </c>
      <c r="D1637" s="11">
        <v>44471</v>
      </c>
      <c r="E1637" s="10">
        <f>VLOOKUP(A1637,home!$A$2:$E$405,3,FALSE)</f>
        <v>1.2833333333333301</v>
      </c>
      <c r="F1637" s="10" t="e">
        <f>VLOOKUP(B1637,home!$B$2:$E$405,3,FALSE)</f>
        <v>#N/A</v>
      </c>
      <c r="G1637" s="10" t="e">
        <f>VLOOKUP(C1637,away!$B$2:$E$405,4,FALSE)</f>
        <v>#N/A</v>
      </c>
      <c r="H1637" s="10">
        <f>VLOOKUP(A1637,away!$A$2:$E$405,3,FALSE)</f>
        <v>1.1666666666666701</v>
      </c>
      <c r="I1637" s="10" t="e">
        <f>VLOOKUP(C1637,away!$B$2:$E$405,3,FALSE)</f>
        <v>#N/A</v>
      </c>
      <c r="J1637" s="10" t="e">
        <f>VLOOKUP(B1637,home!$B$2:$E$405,4,FALSE)</f>
        <v>#N/A</v>
      </c>
      <c r="K1637" s="12" t="e">
        <f t="shared" si="1960"/>
        <v>#N/A</v>
      </c>
      <c r="L1637" s="12" t="e">
        <f t="shared" si="1961"/>
        <v>#N/A</v>
      </c>
      <c r="M1637" s="13" t="e">
        <f t="shared" si="1962"/>
        <v>#N/A</v>
      </c>
      <c r="N1637" s="13" t="e">
        <f t="shared" si="1963"/>
        <v>#N/A</v>
      </c>
      <c r="O1637" s="13" t="e">
        <f t="shared" si="1964"/>
        <v>#N/A</v>
      </c>
      <c r="P1637" s="13" t="e">
        <f t="shared" si="1965"/>
        <v>#N/A</v>
      </c>
      <c r="Q1637" s="13" t="e">
        <f t="shared" si="1966"/>
        <v>#N/A</v>
      </c>
      <c r="R1637" s="13" t="e">
        <f t="shared" si="1967"/>
        <v>#N/A</v>
      </c>
      <c r="S1637" s="13" t="e">
        <f t="shared" si="1968"/>
        <v>#N/A</v>
      </c>
      <c r="T1637" s="13" t="e">
        <f t="shared" si="1969"/>
        <v>#N/A</v>
      </c>
      <c r="U1637" s="13" t="e">
        <f t="shared" si="1970"/>
        <v>#N/A</v>
      </c>
      <c r="V1637" s="13" t="e">
        <f t="shared" si="1971"/>
        <v>#N/A</v>
      </c>
      <c r="W1637" s="13" t="e">
        <f t="shared" si="1972"/>
        <v>#N/A</v>
      </c>
      <c r="X1637" s="13" t="e">
        <f t="shared" si="1973"/>
        <v>#N/A</v>
      </c>
      <c r="Y1637" s="13" t="e">
        <f t="shared" si="1974"/>
        <v>#N/A</v>
      </c>
      <c r="Z1637" s="13" t="e">
        <f t="shared" si="1975"/>
        <v>#N/A</v>
      </c>
      <c r="AA1637" s="13" t="e">
        <f t="shared" si="1976"/>
        <v>#N/A</v>
      </c>
      <c r="AB1637" s="13" t="e">
        <f t="shared" si="1977"/>
        <v>#N/A</v>
      </c>
      <c r="AC1637" s="13" t="e">
        <f t="shared" si="1978"/>
        <v>#N/A</v>
      </c>
      <c r="AD1637" s="13" t="e">
        <f t="shared" si="1979"/>
        <v>#N/A</v>
      </c>
      <c r="AE1637" s="13" t="e">
        <f t="shared" si="1980"/>
        <v>#N/A</v>
      </c>
      <c r="AF1637" s="13" t="e">
        <f t="shared" si="1981"/>
        <v>#N/A</v>
      </c>
      <c r="AG1637" s="13" t="e">
        <f t="shared" si="1982"/>
        <v>#N/A</v>
      </c>
      <c r="AH1637" s="13" t="e">
        <f t="shared" si="1983"/>
        <v>#N/A</v>
      </c>
      <c r="AI1637" s="13" t="e">
        <f t="shared" si="1984"/>
        <v>#N/A</v>
      </c>
      <c r="AJ1637" s="13" t="e">
        <f t="shared" si="1985"/>
        <v>#N/A</v>
      </c>
      <c r="AK1637" s="13" t="e">
        <f t="shared" si="1986"/>
        <v>#N/A</v>
      </c>
      <c r="AL1637" s="13" t="e">
        <f t="shared" si="1987"/>
        <v>#N/A</v>
      </c>
      <c r="AM1637" s="13" t="e">
        <f t="shared" si="1988"/>
        <v>#N/A</v>
      </c>
      <c r="AN1637" s="13" t="e">
        <f t="shared" si="1989"/>
        <v>#N/A</v>
      </c>
      <c r="AO1637" s="13" t="e">
        <f t="shared" si="1990"/>
        <v>#N/A</v>
      </c>
      <c r="AP1637" s="13" t="e">
        <f t="shared" si="1991"/>
        <v>#N/A</v>
      </c>
      <c r="AQ1637" s="13" t="e">
        <f t="shared" si="1992"/>
        <v>#N/A</v>
      </c>
      <c r="AR1637" s="13" t="e">
        <f t="shared" si="1993"/>
        <v>#N/A</v>
      </c>
      <c r="AS1637" s="13" t="e">
        <f t="shared" si="1994"/>
        <v>#N/A</v>
      </c>
      <c r="AT1637" s="13" t="e">
        <f t="shared" si="1995"/>
        <v>#N/A</v>
      </c>
      <c r="AU1637" s="13" t="e">
        <f t="shared" si="1996"/>
        <v>#N/A</v>
      </c>
      <c r="AV1637" s="13" t="e">
        <f t="shared" si="1997"/>
        <v>#N/A</v>
      </c>
      <c r="AW1637" s="13" t="e">
        <f t="shared" si="1998"/>
        <v>#N/A</v>
      </c>
      <c r="AX1637" s="13" t="e">
        <f t="shared" si="1999"/>
        <v>#N/A</v>
      </c>
      <c r="AY1637" s="13" t="e">
        <f t="shared" si="2000"/>
        <v>#N/A</v>
      </c>
      <c r="AZ1637" s="13" t="e">
        <f t="shared" si="2001"/>
        <v>#N/A</v>
      </c>
      <c r="BA1637" s="13" t="e">
        <f t="shared" si="2002"/>
        <v>#N/A</v>
      </c>
      <c r="BB1637" s="13" t="e">
        <f t="shared" si="2003"/>
        <v>#N/A</v>
      </c>
      <c r="BC1637" s="13" t="e">
        <f t="shared" si="2004"/>
        <v>#N/A</v>
      </c>
      <c r="BD1637" s="13" t="e">
        <f t="shared" si="2005"/>
        <v>#N/A</v>
      </c>
      <c r="BE1637" s="13" t="e">
        <f t="shared" si="2006"/>
        <v>#N/A</v>
      </c>
      <c r="BF1637" s="13" t="e">
        <f t="shared" si="2007"/>
        <v>#N/A</v>
      </c>
      <c r="BG1637" s="13" t="e">
        <f t="shared" si="2008"/>
        <v>#N/A</v>
      </c>
      <c r="BH1637" s="13" t="e">
        <f t="shared" si="2009"/>
        <v>#N/A</v>
      </c>
      <c r="BI1637" s="13" t="e">
        <f t="shared" si="2010"/>
        <v>#N/A</v>
      </c>
      <c r="BJ1637" s="14" t="e">
        <f t="shared" si="2011"/>
        <v>#N/A</v>
      </c>
      <c r="BK1637" s="14" t="e">
        <f t="shared" si="2012"/>
        <v>#N/A</v>
      </c>
      <c r="BL1637" s="14" t="e">
        <f t="shared" si="2013"/>
        <v>#N/A</v>
      </c>
      <c r="BM1637" s="14" t="e">
        <f t="shared" si="2014"/>
        <v>#N/A</v>
      </c>
      <c r="BN1637" s="14" t="e">
        <f t="shared" si="2015"/>
        <v>#N/A</v>
      </c>
    </row>
    <row r="1638" spans="1:66" x14ac:dyDescent="0.25">
      <c r="A1638" t="s">
        <v>32</v>
      </c>
      <c r="B1638" t="s">
        <v>515</v>
      </c>
      <c r="C1638" t="s">
        <v>34</v>
      </c>
      <c r="D1638" s="11">
        <v>44471</v>
      </c>
      <c r="E1638" s="10">
        <f>VLOOKUP(A1638,home!$A$2:$E$405,3,FALSE)</f>
        <v>1.2833333333333301</v>
      </c>
      <c r="F1638" s="10" t="e">
        <f>VLOOKUP(B1638,home!$B$2:$E$405,3,FALSE)</f>
        <v>#N/A</v>
      </c>
      <c r="G1638" s="10">
        <f>VLOOKUP(C1638,away!$B$2:$E$405,4,FALSE)</f>
        <v>1.43</v>
      </c>
      <c r="H1638" s="10">
        <f>VLOOKUP(A1638,away!$A$2:$E$405,3,FALSE)</f>
        <v>1.1666666666666701</v>
      </c>
      <c r="I1638" s="10">
        <f>VLOOKUP(C1638,away!$B$2:$E$405,3,FALSE)</f>
        <v>0.78</v>
      </c>
      <c r="J1638" s="10" t="e">
        <f>VLOOKUP(B1638,home!$B$2:$E$405,4,FALSE)</f>
        <v>#N/A</v>
      </c>
      <c r="K1638" s="12" t="e">
        <f t="shared" si="1960"/>
        <v>#N/A</v>
      </c>
      <c r="L1638" s="12" t="e">
        <f t="shared" si="1961"/>
        <v>#N/A</v>
      </c>
      <c r="M1638" s="13" t="e">
        <f t="shared" si="1962"/>
        <v>#N/A</v>
      </c>
      <c r="N1638" s="13" t="e">
        <f t="shared" si="1963"/>
        <v>#N/A</v>
      </c>
      <c r="O1638" s="13" t="e">
        <f t="shared" si="1964"/>
        <v>#N/A</v>
      </c>
      <c r="P1638" s="13" t="e">
        <f t="shared" si="1965"/>
        <v>#N/A</v>
      </c>
      <c r="Q1638" s="13" t="e">
        <f t="shared" si="1966"/>
        <v>#N/A</v>
      </c>
      <c r="R1638" s="13" t="e">
        <f t="shared" si="1967"/>
        <v>#N/A</v>
      </c>
      <c r="S1638" s="13" t="e">
        <f t="shared" si="1968"/>
        <v>#N/A</v>
      </c>
      <c r="T1638" s="13" t="e">
        <f t="shared" si="1969"/>
        <v>#N/A</v>
      </c>
      <c r="U1638" s="13" t="e">
        <f t="shared" si="1970"/>
        <v>#N/A</v>
      </c>
      <c r="V1638" s="13" t="e">
        <f t="shared" si="1971"/>
        <v>#N/A</v>
      </c>
      <c r="W1638" s="13" t="e">
        <f t="shared" si="1972"/>
        <v>#N/A</v>
      </c>
      <c r="X1638" s="13" t="e">
        <f t="shared" si="1973"/>
        <v>#N/A</v>
      </c>
      <c r="Y1638" s="13" t="e">
        <f t="shared" si="1974"/>
        <v>#N/A</v>
      </c>
      <c r="Z1638" s="13" t="e">
        <f t="shared" si="1975"/>
        <v>#N/A</v>
      </c>
      <c r="AA1638" s="13" t="e">
        <f t="shared" si="1976"/>
        <v>#N/A</v>
      </c>
      <c r="AB1638" s="13" t="e">
        <f t="shared" si="1977"/>
        <v>#N/A</v>
      </c>
      <c r="AC1638" s="13" t="e">
        <f t="shared" si="1978"/>
        <v>#N/A</v>
      </c>
      <c r="AD1638" s="13" t="e">
        <f t="shared" si="1979"/>
        <v>#N/A</v>
      </c>
      <c r="AE1638" s="13" t="e">
        <f t="shared" si="1980"/>
        <v>#N/A</v>
      </c>
      <c r="AF1638" s="13" t="e">
        <f t="shared" si="1981"/>
        <v>#N/A</v>
      </c>
      <c r="AG1638" s="13" t="e">
        <f t="shared" si="1982"/>
        <v>#N/A</v>
      </c>
      <c r="AH1638" s="13" t="e">
        <f t="shared" si="1983"/>
        <v>#N/A</v>
      </c>
      <c r="AI1638" s="13" t="e">
        <f t="shared" si="1984"/>
        <v>#N/A</v>
      </c>
      <c r="AJ1638" s="13" t="e">
        <f t="shared" si="1985"/>
        <v>#N/A</v>
      </c>
      <c r="AK1638" s="13" t="e">
        <f t="shared" si="1986"/>
        <v>#N/A</v>
      </c>
      <c r="AL1638" s="13" t="e">
        <f t="shared" si="1987"/>
        <v>#N/A</v>
      </c>
      <c r="AM1638" s="13" t="e">
        <f t="shared" si="1988"/>
        <v>#N/A</v>
      </c>
      <c r="AN1638" s="13" t="e">
        <f t="shared" si="1989"/>
        <v>#N/A</v>
      </c>
      <c r="AO1638" s="13" t="e">
        <f t="shared" si="1990"/>
        <v>#N/A</v>
      </c>
      <c r="AP1638" s="13" t="e">
        <f t="shared" si="1991"/>
        <v>#N/A</v>
      </c>
      <c r="AQ1638" s="13" t="e">
        <f t="shared" si="1992"/>
        <v>#N/A</v>
      </c>
      <c r="AR1638" s="13" t="e">
        <f t="shared" si="1993"/>
        <v>#N/A</v>
      </c>
      <c r="AS1638" s="13" t="e">
        <f t="shared" si="1994"/>
        <v>#N/A</v>
      </c>
      <c r="AT1638" s="13" t="e">
        <f t="shared" si="1995"/>
        <v>#N/A</v>
      </c>
      <c r="AU1638" s="13" t="e">
        <f t="shared" si="1996"/>
        <v>#N/A</v>
      </c>
      <c r="AV1638" s="13" t="e">
        <f t="shared" si="1997"/>
        <v>#N/A</v>
      </c>
      <c r="AW1638" s="13" t="e">
        <f t="shared" si="1998"/>
        <v>#N/A</v>
      </c>
      <c r="AX1638" s="13" t="e">
        <f t="shared" si="1999"/>
        <v>#N/A</v>
      </c>
      <c r="AY1638" s="13" t="e">
        <f t="shared" si="2000"/>
        <v>#N/A</v>
      </c>
      <c r="AZ1638" s="13" t="e">
        <f t="shared" si="2001"/>
        <v>#N/A</v>
      </c>
      <c r="BA1638" s="13" t="e">
        <f t="shared" si="2002"/>
        <v>#N/A</v>
      </c>
      <c r="BB1638" s="13" t="e">
        <f t="shared" si="2003"/>
        <v>#N/A</v>
      </c>
      <c r="BC1638" s="13" t="e">
        <f t="shared" si="2004"/>
        <v>#N/A</v>
      </c>
      <c r="BD1638" s="13" t="e">
        <f t="shared" si="2005"/>
        <v>#N/A</v>
      </c>
      <c r="BE1638" s="13" t="e">
        <f t="shared" si="2006"/>
        <v>#N/A</v>
      </c>
      <c r="BF1638" s="13" t="e">
        <f t="shared" si="2007"/>
        <v>#N/A</v>
      </c>
      <c r="BG1638" s="13" t="e">
        <f t="shared" si="2008"/>
        <v>#N/A</v>
      </c>
      <c r="BH1638" s="13" t="e">
        <f t="shared" si="2009"/>
        <v>#N/A</v>
      </c>
      <c r="BI1638" s="13" t="e">
        <f t="shared" si="2010"/>
        <v>#N/A</v>
      </c>
      <c r="BJ1638" s="14" t="e">
        <f t="shared" si="2011"/>
        <v>#N/A</v>
      </c>
      <c r="BK1638" s="14" t="e">
        <f t="shared" si="2012"/>
        <v>#N/A</v>
      </c>
      <c r="BL1638" s="14" t="e">
        <f t="shared" si="2013"/>
        <v>#N/A</v>
      </c>
      <c r="BM1638" s="14" t="e">
        <f t="shared" si="2014"/>
        <v>#N/A</v>
      </c>
      <c r="BN1638" s="14" t="e">
        <f t="shared" si="2015"/>
        <v>#N/A</v>
      </c>
    </row>
    <row r="1639" spans="1:66" x14ac:dyDescent="0.25">
      <c r="A1639" t="s">
        <v>32</v>
      </c>
      <c r="B1639" t="s">
        <v>195</v>
      </c>
      <c r="C1639" t="s">
        <v>516</v>
      </c>
      <c r="D1639" s="11">
        <v>44471</v>
      </c>
      <c r="E1639" s="10">
        <f>VLOOKUP(A1639,home!$A$2:$E$405,3,FALSE)</f>
        <v>1.2833333333333301</v>
      </c>
      <c r="F1639" s="10">
        <f>VLOOKUP(B1639,home!$B$2:$E$405,3,FALSE)</f>
        <v>0.52</v>
      </c>
      <c r="G1639" s="10" t="e">
        <f>VLOOKUP(C1639,away!$B$2:$E$405,4,FALSE)</f>
        <v>#N/A</v>
      </c>
      <c r="H1639" s="10">
        <f>VLOOKUP(A1639,away!$A$2:$E$405,3,FALSE)</f>
        <v>1.1666666666666701</v>
      </c>
      <c r="I1639" s="10" t="e">
        <f>VLOOKUP(C1639,away!$B$2:$E$405,3,FALSE)</f>
        <v>#N/A</v>
      </c>
      <c r="J1639" s="10">
        <f>VLOOKUP(B1639,home!$B$2:$E$405,4,FALSE)</f>
        <v>1.71</v>
      </c>
      <c r="K1639" s="12" t="e">
        <f t="shared" si="1960"/>
        <v>#N/A</v>
      </c>
      <c r="L1639" s="12" t="e">
        <f t="shared" si="1961"/>
        <v>#N/A</v>
      </c>
      <c r="M1639" s="13" t="e">
        <f t="shared" si="1962"/>
        <v>#N/A</v>
      </c>
      <c r="N1639" s="13" t="e">
        <f t="shared" si="1963"/>
        <v>#N/A</v>
      </c>
      <c r="O1639" s="13" t="e">
        <f t="shared" si="1964"/>
        <v>#N/A</v>
      </c>
      <c r="P1639" s="13" t="e">
        <f t="shared" si="1965"/>
        <v>#N/A</v>
      </c>
      <c r="Q1639" s="13" t="e">
        <f t="shared" si="1966"/>
        <v>#N/A</v>
      </c>
      <c r="R1639" s="13" t="e">
        <f t="shared" si="1967"/>
        <v>#N/A</v>
      </c>
      <c r="S1639" s="13" t="e">
        <f t="shared" si="1968"/>
        <v>#N/A</v>
      </c>
      <c r="T1639" s="13" t="e">
        <f t="shared" si="1969"/>
        <v>#N/A</v>
      </c>
      <c r="U1639" s="13" t="e">
        <f t="shared" si="1970"/>
        <v>#N/A</v>
      </c>
      <c r="V1639" s="13" t="e">
        <f t="shared" si="1971"/>
        <v>#N/A</v>
      </c>
      <c r="W1639" s="13" t="e">
        <f t="shared" si="1972"/>
        <v>#N/A</v>
      </c>
      <c r="X1639" s="13" t="e">
        <f t="shared" si="1973"/>
        <v>#N/A</v>
      </c>
      <c r="Y1639" s="13" t="e">
        <f t="shared" si="1974"/>
        <v>#N/A</v>
      </c>
      <c r="Z1639" s="13" t="e">
        <f t="shared" si="1975"/>
        <v>#N/A</v>
      </c>
      <c r="AA1639" s="13" t="e">
        <f t="shared" si="1976"/>
        <v>#N/A</v>
      </c>
      <c r="AB1639" s="13" t="e">
        <f t="shared" si="1977"/>
        <v>#N/A</v>
      </c>
      <c r="AC1639" s="13" t="e">
        <f t="shared" si="1978"/>
        <v>#N/A</v>
      </c>
      <c r="AD1639" s="13" t="e">
        <f t="shared" si="1979"/>
        <v>#N/A</v>
      </c>
      <c r="AE1639" s="13" t="e">
        <f t="shared" si="1980"/>
        <v>#N/A</v>
      </c>
      <c r="AF1639" s="13" t="e">
        <f t="shared" si="1981"/>
        <v>#N/A</v>
      </c>
      <c r="AG1639" s="13" t="e">
        <f t="shared" si="1982"/>
        <v>#N/A</v>
      </c>
      <c r="AH1639" s="13" t="e">
        <f t="shared" si="1983"/>
        <v>#N/A</v>
      </c>
      <c r="AI1639" s="13" t="e">
        <f t="shared" si="1984"/>
        <v>#N/A</v>
      </c>
      <c r="AJ1639" s="13" t="e">
        <f t="shared" si="1985"/>
        <v>#N/A</v>
      </c>
      <c r="AK1639" s="13" t="e">
        <f t="shared" si="1986"/>
        <v>#N/A</v>
      </c>
      <c r="AL1639" s="13" t="e">
        <f t="shared" si="1987"/>
        <v>#N/A</v>
      </c>
      <c r="AM1639" s="13" t="e">
        <f t="shared" si="1988"/>
        <v>#N/A</v>
      </c>
      <c r="AN1639" s="13" t="e">
        <f t="shared" si="1989"/>
        <v>#N/A</v>
      </c>
      <c r="AO1639" s="13" t="e">
        <f t="shared" si="1990"/>
        <v>#N/A</v>
      </c>
      <c r="AP1639" s="13" t="e">
        <f t="shared" si="1991"/>
        <v>#N/A</v>
      </c>
      <c r="AQ1639" s="13" t="e">
        <f t="shared" si="1992"/>
        <v>#N/A</v>
      </c>
      <c r="AR1639" s="13" t="e">
        <f t="shared" si="1993"/>
        <v>#N/A</v>
      </c>
      <c r="AS1639" s="13" t="e">
        <f t="shared" si="1994"/>
        <v>#N/A</v>
      </c>
      <c r="AT1639" s="13" t="e">
        <f t="shared" si="1995"/>
        <v>#N/A</v>
      </c>
      <c r="AU1639" s="13" t="e">
        <f t="shared" si="1996"/>
        <v>#N/A</v>
      </c>
      <c r="AV1639" s="13" t="e">
        <f t="shared" si="1997"/>
        <v>#N/A</v>
      </c>
      <c r="AW1639" s="13" t="e">
        <f t="shared" si="1998"/>
        <v>#N/A</v>
      </c>
      <c r="AX1639" s="13" t="e">
        <f t="shared" si="1999"/>
        <v>#N/A</v>
      </c>
      <c r="AY1639" s="13" t="e">
        <f t="shared" si="2000"/>
        <v>#N/A</v>
      </c>
      <c r="AZ1639" s="13" t="e">
        <f t="shared" si="2001"/>
        <v>#N/A</v>
      </c>
      <c r="BA1639" s="13" t="e">
        <f t="shared" si="2002"/>
        <v>#N/A</v>
      </c>
      <c r="BB1639" s="13" t="e">
        <f t="shared" si="2003"/>
        <v>#N/A</v>
      </c>
      <c r="BC1639" s="13" t="e">
        <f t="shared" si="2004"/>
        <v>#N/A</v>
      </c>
      <c r="BD1639" s="13" t="e">
        <f t="shared" si="2005"/>
        <v>#N/A</v>
      </c>
      <c r="BE1639" s="13" t="e">
        <f t="shared" si="2006"/>
        <v>#N/A</v>
      </c>
      <c r="BF1639" s="13" t="e">
        <f t="shared" si="2007"/>
        <v>#N/A</v>
      </c>
      <c r="BG1639" s="13" t="e">
        <f t="shared" si="2008"/>
        <v>#N/A</v>
      </c>
      <c r="BH1639" s="13" t="e">
        <f t="shared" si="2009"/>
        <v>#N/A</v>
      </c>
      <c r="BI1639" s="13" t="e">
        <f t="shared" si="2010"/>
        <v>#N/A</v>
      </c>
      <c r="BJ1639" s="14" t="e">
        <f t="shared" si="2011"/>
        <v>#N/A</v>
      </c>
      <c r="BK1639" s="14" t="e">
        <f t="shared" si="2012"/>
        <v>#N/A</v>
      </c>
      <c r="BL1639" s="14" t="e">
        <f t="shared" si="2013"/>
        <v>#N/A</v>
      </c>
      <c r="BM1639" s="14" t="e">
        <f t="shared" si="2014"/>
        <v>#N/A</v>
      </c>
      <c r="BN1639" s="14" t="e">
        <f t="shared" si="2015"/>
        <v>#N/A</v>
      </c>
    </row>
    <row r="1640" spans="1:66" x14ac:dyDescent="0.25">
      <c r="A1640" t="s">
        <v>32</v>
      </c>
      <c r="B1640" t="s">
        <v>198</v>
      </c>
      <c r="C1640" t="s">
        <v>517</v>
      </c>
      <c r="D1640" s="11">
        <v>44471</v>
      </c>
      <c r="E1640" s="10">
        <f>VLOOKUP(A1640,home!$A$2:$E$405,3,FALSE)</f>
        <v>1.2833333333333301</v>
      </c>
      <c r="F1640" s="10">
        <f>VLOOKUP(B1640,home!$B$2:$E$405,3,FALSE)</f>
        <v>1.3</v>
      </c>
      <c r="G1640" s="10" t="e">
        <f>VLOOKUP(C1640,away!$B$2:$E$405,4,FALSE)</f>
        <v>#N/A</v>
      </c>
      <c r="H1640" s="10">
        <f>VLOOKUP(A1640,away!$A$2:$E$405,3,FALSE)</f>
        <v>1.1666666666666701</v>
      </c>
      <c r="I1640" s="10" t="e">
        <f>VLOOKUP(C1640,away!$B$2:$E$405,3,FALSE)</f>
        <v>#N/A</v>
      </c>
      <c r="J1640" s="10">
        <f>VLOOKUP(B1640,home!$B$2:$E$405,4,FALSE)</f>
        <v>0.71</v>
      </c>
      <c r="K1640" s="12" t="e">
        <f t="shared" si="1960"/>
        <v>#N/A</v>
      </c>
      <c r="L1640" s="12" t="e">
        <f t="shared" si="1961"/>
        <v>#N/A</v>
      </c>
      <c r="M1640" s="13" t="e">
        <f t="shared" si="1962"/>
        <v>#N/A</v>
      </c>
      <c r="N1640" s="13" t="e">
        <f t="shared" si="1963"/>
        <v>#N/A</v>
      </c>
      <c r="O1640" s="13" t="e">
        <f t="shared" si="1964"/>
        <v>#N/A</v>
      </c>
      <c r="P1640" s="13" t="e">
        <f t="shared" si="1965"/>
        <v>#N/A</v>
      </c>
      <c r="Q1640" s="13" t="e">
        <f t="shared" si="1966"/>
        <v>#N/A</v>
      </c>
      <c r="R1640" s="13" t="e">
        <f t="shared" si="1967"/>
        <v>#N/A</v>
      </c>
      <c r="S1640" s="13" t="e">
        <f t="shared" si="1968"/>
        <v>#N/A</v>
      </c>
      <c r="T1640" s="13" t="e">
        <f t="shared" si="1969"/>
        <v>#N/A</v>
      </c>
      <c r="U1640" s="13" t="e">
        <f t="shared" si="1970"/>
        <v>#N/A</v>
      </c>
      <c r="V1640" s="13" t="e">
        <f t="shared" si="1971"/>
        <v>#N/A</v>
      </c>
      <c r="W1640" s="13" t="e">
        <f t="shared" si="1972"/>
        <v>#N/A</v>
      </c>
      <c r="X1640" s="13" t="e">
        <f t="shared" si="1973"/>
        <v>#N/A</v>
      </c>
      <c r="Y1640" s="13" t="e">
        <f t="shared" si="1974"/>
        <v>#N/A</v>
      </c>
      <c r="Z1640" s="13" t="e">
        <f t="shared" si="1975"/>
        <v>#N/A</v>
      </c>
      <c r="AA1640" s="13" t="e">
        <f t="shared" si="1976"/>
        <v>#N/A</v>
      </c>
      <c r="AB1640" s="13" t="e">
        <f t="shared" si="1977"/>
        <v>#N/A</v>
      </c>
      <c r="AC1640" s="13" t="e">
        <f t="shared" si="1978"/>
        <v>#N/A</v>
      </c>
      <c r="AD1640" s="13" t="e">
        <f t="shared" si="1979"/>
        <v>#N/A</v>
      </c>
      <c r="AE1640" s="13" t="e">
        <f t="shared" si="1980"/>
        <v>#N/A</v>
      </c>
      <c r="AF1640" s="13" t="e">
        <f t="shared" si="1981"/>
        <v>#N/A</v>
      </c>
      <c r="AG1640" s="13" t="e">
        <f t="shared" si="1982"/>
        <v>#N/A</v>
      </c>
      <c r="AH1640" s="13" t="e">
        <f t="shared" si="1983"/>
        <v>#N/A</v>
      </c>
      <c r="AI1640" s="13" t="e">
        <f t="shared" si="1984"/>
        <v>#N/A</v>
      </c>
      <c r="AJ1640" s="13" t="e">
        <f t="shared" si="1985"/>
        <v>#N/A</v>
      </c>
      <c r="AK1640" s="13" t="e">
        <f t="shared" si="1986"/>
        <v>#N/A</v>
      </c>
      <c r="AL1640" s="13" t="e">
        <f t="shared" si="1987"/>
        <v>#N/A</v>
      </c>
      <c r="AM1640" s="13" t="e">
        <f t="shared" si="1988"/>
        <v>#N/A</v>
      </c>
      <c r="AN1640" s="13" t="e">
        <f t="shared" si="1989"/>
        <v>#N/A</v>
      </c>
      <c r="AO1640" s="13" t="e">
        <f t="shared" si="1990"/>
        <v>#N/A</v>
      </c>
      <c r="AP1640" s="13" t="e">
        <f t="shared" si="1991"/>
        <v>#N/A</v>
      </c>
      <c r="AQ1640" s="13" t="e">
        <f t="shared" si="1992"/>
        <v>#N/A</v>
      </c>
      <c r="AR1640" s="13" t="e">
        <f t="shared" si="1993"/>
        <v>#N/A</v>
      </c>
      <c r="AS1640" s="13" t="e">
        <f t="shared" si="1994"/>
        <v>#N/A</v>
      </c>
      <c r="AT1640" s="13" t="e">
        <f t="shared" si="1995"/>
        <v>#N/A</v>
      </c>
      <c r="AU1640" s="13" t="e">
        <f t="shared" si="1996"/>
        <v>#N/A</v>
      </c>
      <c r="AV1640" s="13" t="e">
        <f t="shared" si="1997"/>
        <v>#N/A</v>
      </c>
      <c r="AW1640" s="13" t="e">
        <f t="shared" si="1998"/>
        <v>#N/A</v>
      </c>
      <c r="AX1640" s="13" t="e">
        <f t="shared" si="1999"/>
        <v>#N/A</v>
      </c>
      <c r="AY1640" s="13" t="e">
        <f t="shared" si="2000"/>
        <v>#N/A</v>
      </c>
      <c r="AZ1640" s="13" t="e">
        <f t="shared" si="2001"/>
        <v>#N/A</v>
      </c>
      <c r="BA1640" s="13" t="e">
        <f t="shared" si="2002"/>
        <v>#N/A</v>
      </c>
      <c r="BB1640" s="13" t="e">
        <f t="shared" si="2003"/>
        <v>#N/A</v>
      </c>
      <c r="BC1640" s="13" t="e">
        <f t="shared" si="2004"/>
        <v>#N/A</v>
      </c>
      <c r="BD1640" s="13" t="e">
        <f t="shared" si="2005"/>
        <v>#N/A</v>
      </c>
      <c r="BE1640" s="13" t="e">
        <f t="shared" si="2006"/>
        <v>#N/A</v>
      </c>
      <c r="BF1640" s="13" t="e">
        <f t="shared" si="2007"/>
        <v>#N/A</v>
      </c>
      <c r="BG1640" s="13" t="e">
        <f t="shared" si="2008"/>
        <v>#N/A</v>
      </c>
      <c r="BH1640" s="13" t="e">
        <f t="shared" si="2009"/>
        <v>#N/A</v>
      </c>
      <c r="BI1640" s="13" t="e">
        <f t="shared" si="2010"/>
        <v>#N/A</v>
      </c>
      <c r="BJ1640" s="14" t="e">
        <f t="shared" si="2011"/>
        <v>#N/A</v>
      </c>
      <c r="BK1640" s="14" t="e">
        <f t="shared" si="2012"/>
        <v>#N/A</v>
      </c>
      <c r="BL1640" s="14" t="e">
        <f t="shared" si="2013"/>
        <v>#N/A</v>
      </c>
      <c r="BM1640" s="14" t="e">
        <f t="shared" si="2014"/>
        <v>#N/A</v>
      </c>
      <c r="BN1640" s="14" t="e">
        <f t="shared" si="2015"/>
        <v>#N/A</v>
      </c>
    </row>
    <row r="1641" spans="1:66" x14ac:dyDescent="0.25">
      <c r="A1641" t="s">
        <v>16</v>
      </c>
      <c r="B1641" t="s">
        <v>236</v>
      </c>
      <c r="C1641" t="s">
        <v>232</v>
      </c>
      <c r="D1641" s="11">
        <v>44472</v>
      </c>
      <c r="E1641" s="10">
        <f>VLOOKUP(A1641,home!$A$2:$E$405,3,FALSE)</f>
        <v>1.49074074074074</v>
      </c>
      <c r="F1641" s="10">
        <f>VLOOKUP(B1641,home!$B$2:$E$405,3,FALSE)</f>
        <v>0.45</v>
      </c>
      <c r="G1641" s="10">
        <f>VLOOKUP(C1641,away!$B$2:$E$405,4,FALSE)</f>
        <v>1.23</v>
      </c>
      <c r="H1641" s="10">
        <f>VLOOKUP(A1641,away!$A$2:$E$405,3,FALSE)</f>
        <v>1.3333333333333299</v>
      </c>
      <c r="I1641" s="10">
        <f>VLOOKUP(C1641,away!$B$2:$E$405,3,FALSE)</f>
        <v>1.23</v>
      </c>
      <c r="J1641" s="10">
        <f>VLOOKUP(B1641,home!$B$2:$E$405,4,FALSE)</f>
        <v>1.88</v>
      </c>
      <c r="K1641" s="12">
        <f t="shared" si="1960"/>
        <v>0.82512499999999966</v>
      </c>
      <c r="L1641" s="12">
        <f t="shared" si="1961"/>
        <v>3.0831999999999917</v>
      </c>
      <c r="M1641" s="13">
        <f t="shared" si="1962"/>
        <v>2.0074097029730942E-2</v>
      </c>
      <c r="N1641" s="13">
        <f t="shared" si="1963"/>
        <v>1.6563639311656737E-2</v>
      </c>
      <c r="O1641" s="13">
        <f t="shared" si="1964"/>
        <v>6.1892455962066266E-2</v>
      </c>
      <c r="P1641" s="13">
        <f t="shared" si="1965"/>
        <v>5.1069012725699907E-2</v>
      </c>
      <c r="Q1641" s="13">
        <f t="shared" si="1966"/>
        <v>6.8335364435153784E-3</v>
      </c>
      <c r="R1641" s="13">
        <f t="shared" si="1967"/>
        <v>9.5413410111121144E-2</v>
      </c>
      <c r="S1641" s="13">
        <f t="shared" si="1968"/>
        <v>3.248021638177586E-2</v>
      </c>
      <c r="T1641" s="13">
        <f t="shared" si="1969"/>
        <v>2.1069159562646558E-2</v>
      </c>
      <c r="U1641" s="13">
        <f t="shared" si="1970"/>
        <v>7.8727990017938801E-2</v>
      </c>
      <c r="V1641" s="13">
        <f t="shared" si="1971"/>
        <v>9.1811661636370702E-3</v>
      </c>
      <c r="W1641" s="13">
        <f t="shared" si="1972"/>
        <v>1.8795072526518752E-3</v>
      </c>
      <c r="X1641" s="13">
        <f t="shared" si="1973"/>
        <v>5.7948967613762458E-3</v>
      </c>
      <c r="Y1641" s="13">
        <f t="shared" si="1974"/>
        <v>8.9334128473376011E-3</v>
      </c>
      <c r="Z1641" s="13">
        <f t="shared" si="1975"/>
        <v>9.805954201820262E-2</v>
      </c>
      <c r="AA1641" s="13">
        <f t="shared" si="1976"/>
        <v>8.0911379607769396E-2</v>
      </c>
      <c r="AB1641" s="13">
        <f t="shared" si="1977"/>
        <v>3.3381001049430342E-2</v>
      </c>
      <c r="AC1641" s="13">
        <f t="shared" si="1978"/>
        <v>1.4598199951195744E-3</v>
      </c>
      <c r="AD1641" s="13">
        <f t="shared" si="1979"/>
        <v>3.8770710546109439E-4</v>
      </c>
      <c r="AE1641" s="13">
        <f t="shared" si="1980"/>
        <v>1.1953785475576431E-3</v>
      </c>
      <c r="AF1641" s="13">
        <f t="shared" si="1981"/>
        <v>1.8427955689148583E-3</v>
      </c>
      <c r="AG1641" s="13">
        <f t="shared" si="1982"/>
        <v>1.8939024326927582E-3</v>
      </c>
      <c r="AH1641" s="13">
        <f t="shared" si="1983"/>
        <v>7.558429498763039E-2</v>
      </c>
      <c r="AI1641" s="13">
        <f t="shared" si="1984"/>
        <v>6.23664914016685E-2</v>
      </c>
      <c r="AJ1641" s="13">
        <f t="shared" si="1985"/>
        <v>2.5730075608900848E-2</v>
      </c>
      <c r="AK1641" s="13">
        <f t="shared" si="1986"/>
        <v>7.0768428789314362E-3</v>
      </c>
      <c r="AL1641" s="13">
        <f t="shared" si="1987"/>
        <v>1.4855276588048244E-4</v>
      </c>
      <c r="AM1641" s="13">
        <f t="shared" si="1988"/>
        <v>6.3981365078717091E-5</v>
      </c>
      <c r="AN1641" s="13">
        <f t="shared" si="1989"/>
        <v>1.9726734481070001E-4</v>
      </c>
      <c r="AO1641" s="13">
        <f t="shared" si="1990"/>
        <v>3.0410733876017445E-4</v>
      </c>
      <c r="AP1641" s="13">
        <f t="shared" si="1991"/>
        <v>3.1254124895512236E-4</v>
      </c>
      <c r="AQ1641" s="13">
        <f t="shared" si="1992"/>
        <v>2.4090679469460774E-4</v>
      </c>
      <c r="AR1641" s="13">
        <f t="shared" si="1993"/>
        <v>4.6608299661172262E-2</v>
      </c>
      <c r="AS1641" s="13">
        <f t="shared" si="1994"/>
        <v>3.8457673257924742E-2</v>
      </c>
      <c r="AT1641" s="13">
        <f t="shared" si="1995"/>
        <v>1.5866193823472569E-2</v>
      </c>
      <c r="AU1641" s="13">
        <f t="shared" si="1996"/>
        <v>4.3638643928642674E-3</v>
      </c>
      <c r="AV1641" s="13">
        <f t="shared" si="1997"/>
        <v>9.0018340179053155E-4</v>
      </c>
      <c r="AW1641" s="13">
        <f t="shared" si="1998"/>
        <v>1.0497833601116658E-5</v>
      </c>
      <c r="AX1641" s="13">
        <f t="shared" si="1999"/>
        <v>8.798770643429399E-6</v>
      </c>
      <c r="AY1641" s="13">
        <f t="shared" si="2000"/>
        <v>2.7128369647821448E-5</v>
      </c>
      <c r="AZ1641" s="13">
        <f t="shared" si="2001"/>
        <v>4.1821094649081451E-5</v>
      </c>
      <c r="BA1641" s="13">
        <f t="shared" si="2002"/>
        <v>4.2980933007349187E-5</v>
      </c>
      <c r="BB1641" s="13">
        <f t="shared" si="2003"/>
        <v>3.3129703162064674E-5</v>
      </c>
      <c r="BC1641" s="13">
        <f t="shared" si="2004"/>
        <v>2.0429100157855493E-5</v>
      </c>
      <c r="BD1641" s="13">
        <f t="shared" si="2005"/>
        <v>2.3950451585887676E-2</v>
      </c>
      <c r="BE1641" s="13">
        <f t="shared" si="2006"/>
        <v>1.976211636480556E-2</v>
      </c>
      <c r="BF1641" s="13">
        <f t="shared" si="2007"/>
        <v>8.1531081327550891E-3</v>
      </c>
      <c r="BG1641" s="13">
        <f t="shared" si="2008"/>
        <v>2.2424444493465141E-3</v>
      </c>
      <c r="BH1641" s="13">
        <f t="shared" si="2009"/>
        <v>4.6257424406676028E-4</v>
      </c>
      <c r="BI1641" s="13">
        <f t="shared" si="2010"/>
        <v>7.6336314627117107E-5</v>
      </c>
      <c r="BJ1641" s="14">
        <f t="shared" si="2011"/>
        <v>6.7687027897377655E-2</v>
      </c>
      <c r="BK1641" s="14">
        <f t="shared" si="2012"/>
        <v>0.11443999343149165</v>
      </c>
      <c r="BL1641" s="14">
        <f t="shared" si="2013"/>
        <v>0.68192718725417023</v>
      </c>
      <c r="BM1641" s="14">
        <f t="shared" si="2014"/>
        <v>0.7102509684814049</v>
      </c>
      <c r="BN1641" s="14">
        <f t="shared" si="2015"/>
        <v>0.25184615158379037</v>
      </c>
    </row>
    <row r="1642" spans="1:66" x14ac:dyDescent="0.25">
      <c r="A1642" t="s">
        <v>16</v>
      </c>
      <c r="B1642" t="s">
        <v>60</v>
      </c>
      <c r="C1642" t="s">
        <v>448</v>
      </c>
      <c r="D1642" s="11">
        <v>44472</v>
      </c>
      <c r="E1642" s="10">
        <f>VLOOKUP(A1642,home!$A$2:$E$405,3,FALSE)</f>
        <v>1.49074074074074</v>
      </c>
      <c r="F1642" s="10">
        <f>VLOOKUP(B1642,home!$B$2:$E$405,3,FALSE)</f>
        <v>2.12</v>
      </c>
      <c r="G1642" s="10">
        <f>VLOOKUP(C1642,away!$B$2:$E$405,4,FALSE)</f>
        <v>1.23</v>
      </c>
      <c r="H1642" s="10">
        <f>VLOOKUP(A1642,away!$A$2:$E$405,3,FALSE)</f>
        <v>1.3333333333333299</v>
      </c>
      <c r="I1642" s="10">
        <f>VLOOKUP(C1642,away!$B$2:$E$405,3,FALSE)</f>
        <v>0.56000000000000005</v>
      </c>
      <c r="J1642" s="10">
        <f>VLOOKUP(B1642,home!$B$2:$E$405,4,FALSE)</f>
        <v>0.38</v>
      </c>
      <c r="K1642" s="12">
        <f t="shared" si="1960"/>
        <v>3.8872555555555537</v>
      </c>
      <c r="L1642" s="12">
        <f t="shared" si="1961"/>
        <v>0.28373333333333262</v>
      </c>
      <c r="M1642" s="13">
        <f t="shared" si="1962"/>
        <v>1.5436987108467063E-2</v>
      </c>
      <c r="N1642" s="13">
        <f t="shared" si="1963"/>
        <v>6.0007513898428053E-2</v>
      </c>
      <c r="O1642" s="13">
        <f t="shared" si="1964"/>
        <v>4.3799878089090423E-3</v>
      </c>
      <c r="P1642" s="13">
        <f t="shared" si="1965"/>
        <v>1.7026131943447275E-2</v>
      </c>
      <c r="Q1642" s="13">
        <f t="shared" si="1966"/>
        <v>0.11663227088837078</v>
      </c>
      <c r="R1642" s="13">
        <f t="shared" si="1967"/>
        <v>6.2137427049056132E-4</v>
      </c>
      <c r="S1642" s="13">
        <f t="shared" si="1968"/>
        <v>4.6947174166627669E-3</v>
      </c>
      <c r="T1642" s="13">
        <f t="shared" si="1969"/>
        <v>3.3092462993393648E-2</v>
      </c>
      <c r="U1642" s="13">
        <f t="shared" si="1970"/>
        <v>2.4154405850437136E-3</v>
      </c>
      <c r="V1642" s="13">
        <f t="shared" si="1971"/>
        <v>5.7533447723572158E-4</v>
      </c>
      <c r="W1642" s="13">
        <f t="shared" si="1972"/>
        <v>0.15112648098929318</v>
      </c>
      <c r="X1642" s="13">
        <f t="shared" si="1973"/>
        <v>4.2879620206028674E-2</v>
      </c>
      <c r="Y1642" s="13">
        <f t="shared" si="1974"/>
        <v>6.0831887865619187E-3</v>
      </c>
      <c r="Z1642" s="13">
        <f t="shared" si="1975"/>
        <v>5.8768197671284957E-5</v>
      </c>
      <c r="AA1642" s="13">
        <f t="shared" si="1976"/>
        <v>2.2844700288768941E-4</v>
      </c>
      <c r="AB1642" s="13">
        <f t="shared" si="1977"/>
        <v>4.4401594056259317E-4</v>
      </c>
      <c r="AC1642" s="13">
        <f t="shared" si="1978"/>
        <v>3.9660106001419735E-5</v>
      </c>
      <c r="AD1642" s="13">
        <f t="shared" si="1979"/>
        <v>0.1468668132042977</v>
      </c>
      <c r="AE1642" s="13">
        <f t="shared" si="1980"/>
        <v>4.1671010466499285E-2</v>
      </c>
      <c r="AF1642" s="13">
        <f t="shared" si="1981"/>
        <v>5.911727351514017E-3</v>
      </c>
      <c r="AG1642" s="13">
        <f t="shared" si="1982"/>
        <v>5.5911803573430229E-4</v>
      </c>
      <c r="AH1642" s="13">
        <f t="shared" si="1983"/>
        <v>4.168624154816469E-6</v>
      </c>
      <c r="AI1642" s="13">
        <f t="shared" si="1984"/>
        <v>1.6204507404833393E-5</v>
      </c>
      <c r="AJ1642" s="13">
        <f t="shared" si="1985"/>
        <v>3.1495530717239858E-5</v>
      </c>
      <c r="AK1642" s="13">
        <f t="shared" si="1986"/>
        <v>4.0810392251920409E-5</v>
      </c>
      <c r="AL1642" s="13">
        <f t="shared" si="1987"/>
        <v>1.7497150005415342E-6</v>
      </c>
      <c r="AM1642" s="13">
        <f t="shared" si="1988"/>
        <v>0.11418176711102915</v>
      </c>
      <c r="AN1642" s="13">
        <f t="shared" si="1989"/>
        <v>3.2397173388302586E-2</v>
      </c>
      <c r="AO1642" s="13">
        <f t="shared" si="1990"/>
        <v>4.5960789980205152E-3</v>
      </c>
      <c r="AP1642" s="13">
        <f t="shared" si="1991"/>
        <v>4.3468693812389486E-4</v>
      </c>
      <c r="AQ1642" s="13">
        <f t="shared" si="1992"/>
        <v>3.0833793477588194E-5</v>
      </c>
      <c r="AR1642" s="13">
        <f t="shared" si="1993"/>
        <v>2.365555253719847E-7</v>
      </c>
      <c r="AS1642" s="13">
        <f t="shared" si="1994"/>
        <v>9.1955178019961025E-7</v>
      </c>
      <c r="AT1642" s="13">
        <f t="shared" si="1995"/>
        <v>1.7872663831009673E-6</v>
      </c>
      <c r="AU1642" s="13">
        <f t="shared" si="1996"/>
        <v>2.3158537256556385E-6</v>
      </c>
      <c r="AV1642" s="13">
        <f t="shared" si="1997"/>
        <v>2.2505788152272272E-6</v>
      </c>
      <c r="AW1642" s="13">
        <f t="shared" si="1998"/>
        <v>5.3606600557848616E-8</v>
      </c>
      <c r="AX1642" s="13">
        <f t="shared" si="1999"/>
        <v>7.3975618090916448E-2</v>
      </c>
      <c r="AY1642" s="13">
        <f t="shared" si="2000"/>
        <v>2.0989348706329305E-2</v>
      </c>
      <c r="AZ1642" s="13">
        <f t="shared" si="2001"/>
        <v>2.977688936471243E-3</v>
      </c>
      <c r="BA1642" s="13">
        <f t="shared" si="2002"/>
        <v>2.8162320252492407E-4</v>
      </c>
      <c r="BB1642" s="13">
        <f t="shared" si="2003"/>
        <v>1.9976472499101229E-5</v>
      </c>
      <c r="BC1642" s="13">
        <f t="shared" si="2004"/>
        <v>1.1335982260823286E-6</v>
      </c>
      <c r="BD1642" s="13">
        <f t="shared" si="2005"/>
        <v>1.1186447955368486E-8</v>
      </c>
      <c r="BE1642" s="13">
        <f t="shared" si="2006"/>
        <v>4.3484581961439217E-8</v>
      </c>
      <c r="BF1642" s="13">
        <f t="shared" si="2007"/>
        <v>8.4517841405307709E-8</v>
      </c>
      <c r="BG1642" s="13">
        <f t="shared" si="2008"/>
        <v>1.0951414951544851E-7</v>
      </c>
      <c r="BH1642" s="13">
        <f t="shared" si="2009"/>
        <v>1.0642737152896722E-7</v>
      </c>
      <c r="BI1642" s="13">
        <f t="shared" si="2010"/>
        <v>8.2742078247830517E-8</v>
      </c>
      <c r="BJ1642" s="14">
        <f t="shared" si="2011"/>
        <v>0.85471613605604213</v>
      </c>
      <c r="BK1642" s="14">
        <f t="shared" si="2012"/>
        <v>5.8763929473144093E-2</v>
      </c>
      <c r="BL1642" s="14">
        <f t="shared" si="2013"/>
        <v>8.1898923411225823E-3</v>
      </c>
      <c r="BM1642" s="14">
        <f t="shared" si="2014"/>
        <v>0.68663516505013888</v>
      </c>
      <c r="BN1642" s="14">
        <f t="shared" si="2015"/>
        <v>0.21410426591811277</v>
      </c>
    </row>
    <row r="1643" spans="1:66" x14ac:dyDescent="0.25">
      <c r="A1643" t="s">
        <v>16</v>
      </c>
      <c r="B1643" t="s">
        <v>57</v>
      </c>
      <c r="C1643" t="s">
        <v>287</v>
      </c>
      <c r="D1643" s="11">
        <v>44472</v>
      </c>
      <c r="E1643" s="10">
        <f>VLOOKUP(A1643,home!$A$2:$E$405,3,FALSE)</f>
        <v>1.49074074074074</v>
      </c>
      <c r="F1643" s="10">
        <f>VLOOKUP(B1643,home!$B$2:$E$405,3,FALSE)</f>
        <v>0.45</v>
      </c>
      <c r="G1643" s="10">
        <f>VLOOKUP(C1643,away!$B$2:$E$405,4,FALSE)</f>
        <v>0.67</v>
      </c>
      <c r="H1643" s="10">
        <f>VLOOKUP(A1643,away!$A$2:$E$405,3,FALSE)</f>
        <v>1.3333333333333299</v>
      </c>
      <c r="I1643" s="10">
        <f>VLOOKUP(C1643,away!$B$2:$E$405,3,FALSE)</f>
        <v>1.1200000000000001</v>
      </c>
      <c r="J1643" s="10">
        <f>VLOOKUP(B1643,home!$B$2:$E$405,4,FALSE)</f>
        <v>1.1299999999999999</v>
      </c>
      <c r="K1643" s="12">
        <f t="shared" si="1960"/>
        <v>0.44945833333333318</v>
      </c>
      <c r="L1643" s="12">
        <f t="shared" si="1961"/>
        <v>1.6874666666666622</v>
      </c>
      <c r="M1643" s="13">
        <f t="shared" si="1962"/>
        <v>0.11801718848470409</v>
      </c>
      <c r="N1643" s="13">
        <f t="shared" si="1963"/>
        <v>5.3043808841020945E-2</v>
      </c>
      <c r="O1643" s="13">
        <f t="shared" si="1964"/>
        <v>0.1991500716616548</v>
      </c>
      <c r="P1643" s="13">
        <f t="shared" si="1965"/>
        <v>8.9509659292261248E-2</v>
      </c>
      <c r="Q1643" s="13">
        <f t="shared" si="1966"/>
        <v>1.1920490957668596E-2</v>
      </c>
      <c r="R1643" s="13">
        <f t="shared" si="1967"/>
        <v>0.16802955379665979</v>
      </c>
      <c r="S1643" s="13">
        <f t="shared" si="1968"/>
        <v>1.6972059768342769E-2</v>
      </c>
      <c r="T1643" s="13">
        <f t="shared" si="1969"/>
        <v>2.0115431141367112E-2</v>
      </c>
      <c r="U1643" s="13">
        <f t="shared" si="1970"/>
        <v>7.552228320019036E-2</v>
      </c>
      <c r="V1643" s="13">
        <f t="shared" si="1971"/>
        <v>1.4302655654163008E-3</v>
      </c>
      <c r="W1643" s="13">
        <f t="shared" si="1972"/>
        <v>1.7859213327829329E-3</v>
      </c>
      <c r="X1643" s="13">
        <f t="shared" si="1973"/>
        <v>3.0136827183600986E-3</v>
      </c>
      <c r="Y1643" s="13">
        <f t="shared" si="1974"/>
        <v>2.542744565571021E-3</v>
      </c>
      <c r="Z1643" s="13">
        <f t="shared" si="1975"/>
        <v>9.4514757015578738E-2</v>
      </c>
      <c r="AA1643" s="13">
        <f t="shared" si="1976"/>
        <v>4.2480445163626979E-2</v>
      </c>
      <c r="AB1643" s="13">
        <f t="shared" si="1977"/>
        <v>9.5465950412509156E-3</v>
      </c>
      <c r="AC1643" s="13">
        <f t="shared" si="1978"/>
        <v>6.7798695841273074E-5</v>
      </c>
      <c r="AD1643" s="13">
        <f t="shared" si="1979"/>
        <v>2.0067430642426543E-4</v>
      </c>
      <c r="AE1643" s="13">
        <f t="shared" si="1980"/>
        <v>3.3863120294739954E-4</v>
      </c>
      <c r="AF1643" s="13">
        <f t="shared" si="1981"/>
        <v>2.8571443363348519E-4</v>
      </c>
      <c r="AG1643" s="13">
        <f t="shared" si="1982"/>
        <v>1.607111943140169E-4</v>
      </c>
      <c r="AH1643" s="13">
        <f t="shared" si="1983"/>
        <v>3.987262549297204E-2</v>
      </c>
      <c r="AI1643" s="13">
        <f t="shared" si="1984"/>
        <v>1.7921083799695387E-2</v>
      </c>
      <c r="AJ1643" s="13">
        <f t="shared" si="1985"/>
        <v>4.0273902280690416E-3</v>
      </c>
      <c r="AK1643" s="13">
        <f t="shared" si="1986"/>
        <v>6.0338136653028838E-4</v>
      </c>
      <c r="AL1643" s="13">
        <f t="shared" si="1987"/>
        <v>2.0568658661101882E-6</v>
      </c>
      <c r="AM1643" s="13">
        <f t="shared" si="1988"/>
        <v>1.8038947861654589E-5</v>
      </c>
      <c r="AN1643" s="13">
        <f t="shared" si="1989"/>
        <v>3.0440123218279984E-5</v>
      </c>
      <c r="AO1643" s="13">
        <f t="shared" si="1990"/>
        <v>2.56833466300367E-5</v>
      </c>
      <c r="AP1643" s="13">
        <f t="shared" si="1991"/>
        <v>1.44465971088775E-5</v>
      </c>
      <c r="AQ1643" s="13">
        <f t="shared" si="1992"/>
        <v>6.0945377669984382E-6</v>
      </c>
      <c r="AR1643" s="13">
        <f t="shared" si="1993"/>
        <v>1.3456745286374746E-2</v>
      </c>
      <c r="AS1643" s="13">
        <f t="shared" si="1994"/>
        <v>6.0482463085051808E-3</v>
      </c>
      <c r="AT1643" s="13">
        <f t="shared" si="1995"/>
        <v>1.3592173527051114E-3</v>
      </c>
      <c r="AU1643" s="13">
        <f t="shared" si="1996"/>
        <v>2.0363718866152832E-4</v>
      </c>
      <c r="AV1643" s="13">
        <f t="shared" si="1997"/>
        <v>2.2881607855124003E-5</v>
      </c>
      <c r="AW1643" s="13">
        <f t="shared" si="1998"/>
        <v>4.3333933257542814E-8</v>
      </c>
      <c r="AX1643" s="13">
        <f t="shared" si="1999"/>
        <v>1.3512925734976949E-6</v>
      </c>
      <c r="AY1643" s="13">
        <f t="shared" si="2000"/>
        <v>2.2802611746915706E-6</v>
      </c>
      <c r="AZ1643" s="13">
        <f t="shared" si="2001"/>
        <v>1.9239323617930963E-6</v>
      </c>
      <c r="BA1643" s="13">
        <f t="shared" si="2002"/>
        <v>1.082190576482372E-6</v>
      </c>
      <c r="BB1643" s="13">
        <f t="shared" si="2003"/>
        <v>4.5654013119869549E-7</v>
      </c>
      <c r="BC1643" s="13">
        <f t="shared" si="2004"/>
        <v>1.5407925067868472E-7</v>
      </c>
      <c r="BD1643" s="13">
        <f t="shared" si="2005"/>
        <v>3.7846348520968482E-3</v>
      </c>
      <c r="BE1643" s="13">
        <f t="shared" si="2006"/>
        <v>1.7010356728986954E-3</v>
      </c>
      <c r="BF1643" s="13">
        <f t="shared" si="2007"/>
        <v>3.8227232924079615E-4</v>
      </c>
      <c r="BG1643" s="13">
        <f t="shared" si="2008"/>
        <v>5.7271827993339847E-5</v>
      </c>
      <c r="BH1643" s="13">
        <f t="shared" si="2009"/>
        <v>6.4353250892099624E-6</v>
      </c>
      <c r="BI1643" s="13">
        <f t="shared" si="2010"/>
        <v>5.7848209781089875E-7</v>
      </c>
      <c r="BJ1643" s="14">
        <f t="shared" si="2011"/>
        <v>9.3509762542744054E-2</v>
      </c>
      <c r="BK1643" s="14">
        <f t="shared" si="2012"/>
        <v>0.22600130893360648</v>
      </c>
      <c r="BL1643" s="14">
        <f t="shared" si="2013"/>
        <v>0.58417638598416821</v>
      </c>
      <c r="BM1643" s="14">
        <f t="shared" si="2014"/>
        <v>0.35852920451488662</v>
      </c>
      <c r="BN1643" s="14">
        <f t="shared" si="2015"/>
        <v>0.63967077303396946</v>
      </c>
    </row>
    <row r="1644" spans="1:66" x14ac:dyDescent="0.25">
      <c r="A1644" t="s">
        <v>16</v>
      </c>
      <c r="B1644" t="s">
        <v>56</v>
      </c>
      <c r="C1644" t="s">
        <v>59</v>
      </c>
      <c r="D1644" s="11">
        <v>44472</v>
      </c>
      <c r="E1644" s="10">
        <f>VLOOKUP(A1644,home!$A$2:$E$405,3,FALSE)</f>
        <v>1.49074074074074</v>
      </c>
      <c r="F1644" s="10">
        <f>VLOOKUP(B1644,home!$B$2:$E$405,3,FALSE)</f>
        <v>1.01</v>
      </c>
      <c r="G1644" s="10">
        <f>VLOOKUP(C1644,away!$B$2:$E$405,4,FALSE)</f>
        <v>1.1200000000000001</v>
      </c>
      <c r="H1644" s="10">
        <f>VLOOKUP(A1644,away!$A$2:$E$405,3,FALSE)</f>
        <v>1.3333333333333299</v>
      </c>
      <c r="I1644" s="10">
        <f>VLOOKUP(C1644,away!$B$2:$E$405,3,FALSE)</f>
        <v>0.56000000000000005</v>
      </c>
      <c r="J1644" s="10">
        <f>VLOOKUP(B1644,home!$B$2:$E$405,4,FALSE)</f>
        <v>0.13</v>
      </c>
      <c r="K1644" s="12">
        <f t="shared" si="1960"/>
        <v>1.6863259259259253</v>
      </c>
      <c r="L1644" s="12">
        <f t="shared" si="1961"/>
        <v>9.7066666666666426E-2</v>
      </c>
      <c r="M1644" s="13">
        <f t="shared" si="1962"/>
        <v>0.16806699612872086</v>
      </c>
      <c r="N1644" s="13">
        <f t="shared" si="1963"/>
        <v>0.28341573286435412</v>
      </c>
      <c r="O1644" s="13">
        <f t="shared" si="1964"/>
        <v>1.6313703090894464E-2</v>
      </c>
      <c r="P1644" s="13">
        <f t="shared" si="1965"/>
        <v>2.7510220470033236E-2</v>
      </c>
      <c r="Q1644" s="13">
        <f t="shared" si="1966"/>
        <v>0.23896564907222839</v>
      </c>
      <c r="R1644" s="13">
        <f t="shared" si="1967"/>
        <v>7.917583900114095E-4</v>
      </c>
      <c r="S1644" s="13">
        <f t="shared" si="1968"/>
        <v>1.1257597382924025E-3</v>
      </c>
      <c r="T1644" s="13">
        <f t="shared" si="1969"/>
        <v>2.319559900327758E-2</v>
      </c>
      <c r="U1644" s="13">
        <f t="shared" si="1970"/>
        <v>1.3351627001456101E-3</v>
      </c>
      <c r="V1644" s="13">
        <f t="shared" si="1971"/>
        <v>2.0474572184556E-5</v>
      </c>
      <c r="W1644" s="13">
        <f t="shared" si="1972"/>
        <v>0.1343246564787384</v>
      </c>
      <c r="X1644" s="13">
        <f t="shared" si="1973"/>
        <v>1.3038446655536174E-2</v>
      </c>
      <c r="Y1644" s="13">
        <f t="shared" si="1974"/>
        <v>6.3279927768202079E-4</v>
      </c>
      <c r="Z1644" s="13">
        <f t="shared" si="1975"/>
        <v>2.5617782574591317E-5</v>
      </c>
      <c r="AA1644" s="13">
        <f t="shared" si="1976"/>
        <v>4.3199930920266733E-5</v>
      </c>
      <c r="AB1644" s="13">
        <f t="shared" si="1977"/>
        <v>3.642458175452742E-5</v>
      </c>
      <c r="AC1644" s="13">
        <f t="shared" si="1978"/>
        <v>2.0946259817548844E-7</v>
      </c>
      <c r="AD1644" s="13">
        <f t="shared" si="1979"/>
        <v>5.6628787677797623E-2</v>
      </c>
      <c r="AE1644" s="13">
        <f t="shared" si="1980"/>
        <v>5.4967676572582093E-3</v>
      </c>
      <c r="AF1644" s="13">
        <f t="shared" si="1981"/>
        <v>2.6677645696559778E-4</v>
      </c>
      <c r="AG1644" s="13">
        <f t="shared" si="1982"/>
        <v>8.6317004742646526E-6</v>
      </c>
      <c r="AH1644" s="13">
        <f t="shared" si="1983"/>
        <v>6.2165819047674791E-7</v>
      </c>
      <c r="AI1644" s="13">
        <f t="shared" si="1984"/>
        <v>1.0483183236651371E-6</v>
      </c>
      <c r="AJ1644" s="13">
        <f t="shared" si="1985"/>
        <v>8.8390318390986344E-7</v>
      </c>
      <c r="AK1644" s="13">
        <f t="shared" si="1986"/>
        <v>4.9684961834522453E-7</v>
      </c>
      <c r="AL1644" s="13">
        <f t="shared" si="1987"/>
        <v>1.3714440999755438E-9</v>
      </c>
      <c r="AM1644" s="13">
        <f t="shared" si="1988"/>
        <v>1.9098918562964928E-2</v>
      </c>
      <c r="AN1644" s="13">
        <f t="shared" si="1989"/>
        <v>1.8538683618451244E-3</v>
      </c>
      <c r="AO1644" s="13">
        <f t="shared" si="1990"/>
        <v>8.9974411161549824E-5</v>
      </c>
      <c r="AP1644" s="13">
        <f t="shared" si="1991"/>
        <v>2.911172058915916E-6</v>
      </c>
      <c r="AQ1644" s="13">
        <f t="shared" si="1992"/>
        <v>7.0644441963026068E-8</v>
      </c>
      <c r="AR1644" s="13">
        <f t="shared" si="1993"/>
        <v>1.2068457671121913E-8</v>
      </c>
      <c r="AS1644" s="13">
        <f t="shared" si="1994"/>
        <v>2.0351353056752496E-8</v>
      </c>
      <c r="AT1644" s="13">
        <f t="shared" si="1995"/>
        <v>1.7159507143636788E-8</v>
      </c>
      <c r="AU1644" s="13">
        <f t="shared" si="1996"/>
        <v>9.6455072574752759E-9</v>
      </c>
      <c r="AV1644" s="13">
        <f t="shared" si="1997"/>
        <v>4.0663672392468095E-9</v>
      </c>
      <c r="AW1644" s="13">
        <f t="shared" si="1998"/>
        <v>6.2357291407101543E-12</v>
      </c>
      <c r="AX1644" s="13">
        <f t="shared" si="1999"/>
        <v>5.3678335883126146E-3</v>
      </c>
      <c r="AY1644" s="13">
        <f t="shared" si="2000"/>
        <v>5.2103771363887653E-4</v>
      </c>
      <c r="AZ1644" s="13">
        <f t="shared" si="2001"/>
        <v>2.5287697035273413E-5</v>
      </c>
      <c r="BA1644" s="13">
        <f t="shared" si="2002"/>
        <v>8.1819748629684433E-7</v>
      </c>
      <c r="BB1644" s="13">
        <f t="shared" si="2003"/>
        <v>1.9854925667470046E-8</v>
      </c>
      <c r="BC1644" s="13">
        <f t="shared" si="2004"/>
        <v>3.8545029029115118E-10</v>
      </c>
      <c r="BD1644" s="13">
        <f t="shared" si="2005"/>
        <v>1.9524082632392707E-10</v>
      </c>
      <c r="BE1644" s="13">
        <f t="shared" si="2006"/>
        <v>3.2923966722923908E-10</v>
      </c>
      <c r="BF1644" s="13">
        <f t="shared" si="2007"/>
        <v>2.7760269334594516E-10</v>
      </c>
      <c r="BG1644" s="13">
        <f t="shared" si="2008"/>
        <v>1.5604287296537718E-10</v>
      </c>
      <c r="BH1644" s="13">
        <f t="shared" si="2009"/>
        <v>6.5784785559370337E-11</v>
      </c>
      <c r="BI1644" s="13">
        <f t="shared" si="2010"/>
        <v>2.2186917884048711E-11</v>
      </c>
      <c r="BJ1644" s="14">
        <f t="shared" si="2011"/>
        <v>0.78293458743363409</v>
      </c>
      <c r="BK1644" s="14">
        <f t="shared" si="2012"/>
        <v>0.1972446994569122</v>
      </c>
      <c r="BL1644" s="14">
        <f t="shared" si="2013"/>
        <v>1.8523363760332805E-2</v>
      </c>
      <c r="BM1644" s="14">
        <f t="shared" si="2014"/>
        <v>0.26314317070980792</v>
      </c>
      <c r="BN1644" s="14">
        <f t="shared" si="2015"/>
        <v>0.73506406001624247</v>
      </c>
    </row>
    <row r="1645" spans="1:66" x14ac:dyDescent="0.25">
      <c r="A1645" t="s">
        <v>16</v>
      </c>
      <c r="B1645" t="s">
        <v>233</v>
      </c>
      <c r="C1645" t="s">
        <v>450</v>
      </c>
      <c r="D1645" s="11">
        <v>44472</v>
      </c>
      <c r="E1645" s="10">
        <f>VLOOKUP(A1645,home!$A$2:$E$405,3,FALSE)</f>
        <v>1.49074074074074</v>
      </c>
      <c r="F1645" s="10">
        <f>VLOOKUP(B1645,home!$B$2:$E$405,3,FALSE)</f>
        <v>0.45</v>
      </c>
      <c r="G1645" s="10">
        <f>VLOOKUP(C1645,away!$B$2:$E$405,4,FALSE)</f>
        <v>1.01</v>
      </c>
      <c r="H1645" s="10">
        <f>VLOOKUP(A1645,away!$A$2:$E$405,3,FALSE)</f>
        <v>1.3333333333333299</v>
      </c>
      <c r="I1645" s="10">
        <f>VLOOKUP(C1645,away!$B$2:$E$405,3,FALSE)</f>
        <v>0.67</v>
      </c>
      <c r="J1645" s="10">
        <f>VLOOKUP(B1645,home!$B$2:$E$405,4,FALSE)</f>
        <v>1.5</v>
      </c>
      <c r="K1645" s="12">
        <f t="shared" si="1960"/>
        <v>0.67754166666666638</v>
      </c>
      <c r="L1645" s="12">
        <f t="shared" si="1961"/>
        <v>1.3399999999999967</v>
      </c>
      <c r="M1645" s="13">
        <f t="shared" si="1962"/>
        <v>0.13298197760565292</v>
      </c>
      <c r="N1645" s="13">
        <f t="shared" si="1963"/>
        <v>9.0100830743563357E-2</v>
      </c>
      <c r="O1645" s="13">
        <f t="shared" si="1964"/>
        <v>0.17819584999157448</v>
      </c>
      <c r="P1645" s="13">
        <f t="shared" si="1965"/>
        <v>0.1207351131963746</v>
      </c>
      <c r="Q1645" s="13">
        <f t="shared" si="1966"/>
        <v>3.0523533515022565E-2</v>
      </c>
      <c r="R1645" s="13">
        <f t="shared" si="1967"/>
        <v>0.11939121949435465</v>
      </c>
      <c r="S1645" s="13">
        <f t="shared" si="1968"/>
        <v>2.7404028389787134E-2</v>
      </c>
      <c r="T1645" s="13">
        <f t="shared" si="1969"/>
        <v>4.0901534910130141E-2</v>
      </c>
      <c r="U1645" s="13">
        <f t="shared" si="1970"/>
        <v>8.089252584157082E-2</v>
      </c>
      <c r="V1645" s="13">
        <f t="shared" si="1971"/>
        <v>2.7644752479911044E-3</v>
      </c>
      <c r="W1645" s="13">
        <f t="shared" si="1972"/>
        <v>6.8936552567747467E-3</v>
      </c>
      <c r="X1645" s="13">
        <f t="shared" si="1973"/>
        <v>9.2374980440781389E-3</v>
      </c>
      <c r="Y1645" s="13">
        <f t="shared" si="1974"/>
        <v>6.1891236895323396E-3</v>
      </c>
      <c r="Z1645" s="13">
        <f t="shared" si="1975"/>
        <v>5.3328078040811598E-2</v>
      </c>
      <c r="AA1645" s="13">
        <f t="shared" si="1976"/>
        <v>3.6131994875901532E-2</v>
      </c>
      <c r="AB1645" s="13">
        <f t="shared" si="1977"/>
        <v>1.2240466014104886E-2</v>
      </c>
      <c r="AC1645" s="13">
        <f t="shared" si="1978"/>
        <v>1.5686770023479562E-4</v>
      </c>
      <c r="AD1645" s="13">
        <f t="shared" si="1979"/>
        <v>1.1676846680251469E-3</v>
      </c>
      <c r="AE1645" s="13">
        <f t="shared" si="1980"/>
        <v>1.5646974551536933E-3</v>
      </c>
      <c r="AF1645" s="13">
        <f t="shared" si="1981"/>
        <v>1.0483472949529722E-3</v>
      </c>
      <c r="AG1645" s="13">
        <f t="shared" si="1982"/>
        <v>4.6826179174565963E-4</v>
      </c>
      <c r="AH1645" s="13">
        <f t="shared" si="1983"/>
        <v>1.7864906143671845E-2</v>
      </c>
      <c r="AI1645" s="13">
        <f t="shared" si="1984"/>
        <v>1.2104218283426987E-2</v>
      </c>
      <c r="AJ1645" s="13">
        <f t="shared" si="1985"/>
        <v>4.1005561147251278E-3</v>
      </c>
      <c r="AK1645" s="13">
        <f t="shared" si="1986"/>
        <v>9.2609920807701785E-4</v>
      </c>
      <c r="AL1645" s="13">
        <f t="shared" si="1987"/>
        <v>5.6968440041902099E-6</v>
      </c>
      <c r="AM1645" s="13">
        <f t="shared" si="1988"/>
        <v>1.5823100322297424E-4</v>
      </c>
      <c r="AN1645" s="13">
        <f t="shared" si="1989"/>
        <v>2.1202954431878498E-4</v>
      </c>
      <c r="AO1645" s="13">
        <f t="shared" si="1990"/>
        <v>1.4205979469358564E-4</v>
      </c>
      <c r="AP1645" s="13">
        <f t="shared" si="1991"/>
        <v>6.3453374963134737E-5</v>
      </c>
      <c r="AQ1645" s="13">
        <f t="shared" si="1992"/>
        <v>2.1256880612650093E-5</v>
      </c>
      <c r="AR1645" s="13">
        <f t="shared" si="1993"/>
        <v>4.7877948465040419E-3</v>
      </c>
      <c r="AS1645" s="13">
        <f t="shared" si="1994"/>
        <v>3.243930499958424E-3</v>
      </c>
      <c r="AT1645" s="13">
        <f t="shared" si="1995"/>
        <v>1.0989490387463313E-3</v>
      </c>
      <c r="AU1645" s="13">
        <f t="shared" si="1996"/>
        <v>2.4819458776464016E-4</v>
      </c>
      <c r="AV1645" s="13">
        <f t="shared" si="1997"/>
        <v>4.2040543662925121E-5</v>
      </c>
      <c r="AW1645" s="13">
        <f t="shared" si="1998"/>
        <v>1.4367216397206404E-7</v>
      </c>
      <c r="AX1645" s="13">
        <f t="shared" si="1999"/>
        <v>1.7868016273672099E-5</v>
      </c>
      <c r="AY1645" s="13">
        <f t="shared" si="2000"/>
        <v>2.3943141806720559E-5</v>
      </c>
      <c r="AZ1645" s="13">
        <f t="shared" si="2001"/>
        <v>1.6041905010502738E-5</v>
      </c>
      <c r="BA1645" s="13">
        <f t="shared" si="2002"/>
        <v>7.1653842380245375E-6</v>
      </c>
      <c r="BB1645" s="13">
        <f t="shared" si="2003"/>
        <v>2.4004037197382146E-6</v>
      </c>
      <c r="BC1645" s="13">
        <f t="shared" si="2004"/>
        <v>6.433081968898399E-7</v>
      </c>
      <c r="BD1645" s="13">
        <f t="shared" si="2005"/>
        <v>1.0692741823859011E-3</v>
      </c>
      <c r="BE1645" s="13">
        <f t="shared" si="2006"/>
        <v>7.2447781165738037E-4</v>
      </c>
      <c r="BF1645" s="13">
        <f t="shared" si="2007"/>
        <v>2.4543195198668035E-4</v>
      </c>
      <c r="BG1645" s="13">
        <f t="shared" si="2008"/>
        <v>5.5430124600769552E-5</v>
      </c>
      <c r="BH1645" s="13">
        <f t="shared" si="2009"/>
        <v>9.3890547513865972E-6</v>
      </c>
      <c r="BI1645" s="13">
        <f t="shared" si="2010"/>
        <v>1.2722951609358116E-6</v>
      </c>
      <c r="BJ1645" s="14">
        <f t="shared" si="2011"/>
        <v>0.1887602601260355</v>
      </c>
      <c r="BK1645" s="14">
        <f t="shared" si="2012"/>
        <v>0.28407210212585149</v>
      </c>
      <c r="BL1645" s="14">
        <f t="shared" si="2013"/>
        <v>0.4733740209045868</v>
      </c>
      <c r="BM1645" s="14">
        <f t="shared" si="2014"/>
        <v>0.32758213718109991</v>
      </c>
      <c r="BN1645" s="14">
        <f t="shared" si="2015"/>
        <v>0.67192852454654262</v>
      </c>
    </row>
    <row r="1646" spans="1:66" x14ac:dyDescent="0.25">
      <c r="A1646" t="s">
        <v>16</v>
      </c>
      <c r="B1646" t="s">
        <v>49</v>
      </c>
      <c r="C1646" t="s">
        <v>231</v>
      </c>
      <c r="D1646" s="11">
        <v>44472</v>
      </c>
      <c r="E1646" s="10">
        <f>VLOOKUP(A1646,home!$A$2:$E$405,3,FALSE)</f>
        <v>1.49074074074074</v>
      </c>
      <c r="F1646" s="10">
        <f>VLOOKUP(B1646,home!$B$2:$E$405,3,FALSE)</f>
        <v>1.01</v>
      </c>
      <c r="G1646" s="10">
        <f>VLOOKUP(C1646,away!$B$2:$E$405,4,FALSE)</f>
        <v>1.34</v>
      </c>
      <c r="H1646" s="10">
        <f>VLOOKUP(A1646,away!$A$2:$E$405,3,FALSE)</f>
        <v>1.3333333333333299</v>
      </c>
      <c r="I1646" s="10">
        <f>VLOOKUP(C1646,away!$B$2:$E$405,3,FALSE)</f>
        <v>0.67</v>
      </c>
      <c r="J1646" s="10">
        <f>VLOOKUP(B1646,home!$B$2:$E$405,4,FALSE)</f>
        <v>1</v>
      </c>
      <c r="K1646" s="12">
        <f t="shared" si="1960"/>
        <v>2.0175685185185177</v>
      </c>
      <c r="L1646" s="12">
        <f t="shared" si="1961"/>
        <v>0.89333333333333109</v>
      </c>
      <c r="M1646" s="13">
        <f t="shared" si="1962"/>
        <v>5.4426622978225161E-2</v>
      </c>
      <c r="N1646" s="13">
        <f t="shared" si="1963"/>
        <v>0.10980944109014365</v>
      </c>
      <c r="O1646" s="13">
        <f t="shared" si="1964"/>
        <v>4.8621116527214361E-2</v>
      </c>
      <c r="P1646" s="13">
        <f t="shared" si="1965"/>
        <v>9.8096434040528091E-2</v>
      </c>
      <c r="Q1646" s="13">
        <f t="shared" si="1966"/>
        <v>0.11077403568979381</v>
      </c>
      <c r="R1646" s="13">
        <f t="shared" si="1967"/>
        <v>2.1717432048822354E-2</v>
      </c>
      <c r="S1646" s="13">
        <f t="shared" si="1968"/>
        <v>4.4201301885465054E-2</v>
      </c>
      <c r="T1646" s="13">
        <f t="shared" si="1969"/>
        <v>9.8958138549548907E-2</v>
      </c>
      <c r="U1646" s="13">
        <f t="shared" si="1970"/>
        <v>4.3816407204769099E-2</v>
      </c>
      <c r="V1646" s="13">
        <f t="shared" si="1971"/>
        <v>8.8518568827116572E-3</v>
      </c>
      <c r="W1646" s="13">
        <f t="shared" si="1972"/>
        <v>7.449806902565824E-2</v>
      </c>
      <c r="X1646" s="13">
        <f t="shared" si="1973"/>
        <v>6.6551608329587869E-2</v>
      </c>
      <c r="Y1646" s="13">
        <f t="shared" si="1974"/>
        <v>2.97263850538825E-2</v>
      </c>
      <c r="Z1646" s="13">
        <f t="shared" si="1975"/>
        <v>6.4669686545381971E-3</v>
      </c>
      <c r="AA1646" s="13">
        <f t="shared" si="1976"/>
        <v>1.3047552367642322E-2</v>
      </c>
      <c r="AB1646" s="13">
        <f t="shared" si="1977"/>
        <v>1.3162165450338452E-2</v>
      </c>
      <c r="AC1646" s="13">
        <f t="shared" si="1978"/>
        <v>9.971402175486335E-4</v>
      </c>
      <c r="AD1646" s="13">
        <f t="shared" si="1979"/>
        <v>3.7576239689146883E-2</v>
      </c>
      <c r="AE1646" s="13">
        <f t="shared" si="1980"/>
        <v>3.3568107455637798E-2</v>
      </c>
      <c r="AF1646" s="13">
        <f t="shared" si="1981"/>
        <v>1.4993754663518176E-2</v>
      </c>
      <c r="AG1646" s="13">
        <f t="shared" si="1982"/>
        <v>4.4648069442476245E-3</v>
      </c>
      <c r="AH1646" s="13">
        <f t="shared" si="1983"/>
        <v>1.4442896661801936E-3</v>
      </c>
      <c r="AI1646" s="13">
        <f t="shared" si="1984"/>
        <v>2.9139533621067777E-3</v>
      </c>
      <c r="AJ1646" s="13">
        <f t="shared" si="1985"/>
        <v>2.9395502839089133E-3</v>
      </c>
      <c r="AK1646" s="13">
        <f t="shared" si="1986"/>
        <v>1.9769147038055982E-3</v>
      </c>
      <c r="AL1646" s="13">
        <f t="shared" si="1987"/>
        <v>7.1888273956700411E-5</v>
      </c>
      <c r="AM1646" s="13">
        <f t="shared" si="1988"/>
        <v>1.5162527648225763E-2</v>
      </c>
      <c r="AN1646" s="13">
        <f t="shared" si="1989"/>
        <v>1.3545191365748317E-2</v>
      </c>
      <c r="AO1646" s="13">
        <f t="shared" si="1990"/>
        <v>6.050185476700898E-3</v>
      </c>
      <c r="AP1646" s="13">
        <f t="shared" si="1991"/>
        <v>1.8016107863953743E-3</v>
      </c>
      <c r="AQ1646" s="13">
        <f t="shared" si="1992"/>
        <v>4.0235974229496587E-4</v>
      </c>
      <c r="AR1646" s="13">
        <f t="shared" si="1993"/>
        <v>2.5804642035752738E-4</v>
      </c>
      <c r="AS1646" s="13">
        <f t="shared" si="1994"/>
        <v>5.2062633402974315E-4</v>
      </c>
      <c r="AT1646" s="13">
        <f t="shared" si="1995"/>
        <v>5.25199650725058E-4</v>
      </c>
      <c r="AU1646" s="13">
        <f t="shared" si="1996"/>
        <v>3.5320876041326614E-4</v>
      </c>
      <c r="AV1646" s="13">
        <f t="shared" si="1997"/>
        <v>1.781557188686888E-4</v>
      </c>
      <c r="AW1646" s="13">
        <f t="shared" si="1998"/>
        <v>3.5991287895704078E-6</v>
      </c>
      <c r="AX1646" s="13">
        <f t="shared" si="1999"/>
        <v>5.0985730740378257E-3</v>
      </c>
      <c r="AY1646" s="13">
        <f t="shared" si="2000"/>
        <v>4.55472527947378E-3</v>
      </c>
      <c r="AZ1646" s="13">
        <f t="shared" si="2001"/>
        <v>2.0344439581649497E-3</v>
      </c>
      <c r="BA1646" s="13">
        <f t="shared" si="2002"/>
        <v>6.0581220087578362E-4</v>
      </c>
      <c r="BB1646" s="13">
        <f t="shared" si="2003"/>
        <v>1.3529805819559131E-4</v>
      </c>
      <c r="BC1646" s="13">
        <f t="shared" si="2004"/>
        <v>2.4173253064278927E-5</v>
      </c>
      <c r="BD1646" s="13">
        <f t="shared" si="2005"/>
        <v>3.8420244808787298E-5</v>
      </c>
      <c r="BE1646" s="13">
        <f t="shared" si="2006"/>
        <v>7.7515476399983758E-5</v>
      </c>
      <c r="BF1646" s="13">
        <f t="shared" si="2007"/>
        <v>7.8196392441286195E-5</v>
      </c>
      <c r="BG1646" s="13">
        <f t="shared" si="2008"/>
        <v>5.2588859883752803E-5</v>
      </c>
      <c r="BH1646" s="13">
        <f t="shared" si="2009"/>
        <v>2.6525407031560255E-5</v>
      </c>
      <c r="BI1646" s="13">
        <f t="shared" si="2010"/>
        <v>1.0703365233553142E-5</v>
      </c>
      <c r="BJ1646" s="14">
        <f t="shared" si="2011"/>
        <v>0.63033548733434286</v>
      </c>
      <c r="BK1646" s="14">
        <f t="shared" si="2012"/>
        <v>0.21119996955790907</v>
      </c>
      <c r="BL1646" s="14">
        <f t="shared" si="2013"/>
        <v>0.15175856824498127</v>
      </c>
      <c r="BM1646" s="14">
        <f t="shared" si="2014"/>
        <v>0.55176478526635986</v>
      </c>
      <c r="BN1646" s="14">
        <f t="shared" si="2015"/>
        <v>0.44344508237472746</v>
      </c>
    </row>
    <row r="1647" spans="1:66" x14ac:dyDescent="0.25">
      <c r="A1647" t="s">
        <v>16</v>
      </c>
      <c r="B1647" t="s">
        <v>230</v>
      </c>
      <c r="C1647" t="s">
        <v>449</v>
      </c>
      <c r="D1647" s="11">
        <v>44472</v>
      </c>
      <c r="E1647" s="10">
        <f>VLOOKUP(A1647,home!$A$2:$E$405,3,FALSE)</f>
        <v>1.49074074074074</v>
      </c>
      <c r="F1647" s="10">
        <f>VLOOKUP(B1647,home!$B$2:$E$405,3,FALSE)</f>
        <v>1.34</v>
      </c>
      <c r="G1647" s="10">
        <f>VLOOKUP(C1647,away!$B$2:$E$405,4,FALSE)</f>
        <v>1.9</v>
      </c>
      <c r="H1647" s="10">
        <f>VLOOKUP(A1647,away!$A$2:$E$405,3,FALSE)</f>
        <v>1.3333333333333299</v>
      </c>
      <c r="I1647" s="10">
        <f>VLOOKUP(C1647,away!$B$2:$E$405,3,FALSE)</f>
        <v>0.45</v>
      </c>
      <c r="J1647" s="10">
        <f>VLOOKUP(B1647,home!$B$2:$E$405,4,FALSE)</f>
        <v>0.88</v>
      </c>
      <c r="K1647" s="12">
        <f t="shared" si="1960"/>
        <v>3.7954259259259242</v>
      </c>
      <c r="L1647" s="12">
        <f t="shared" si="1961"/>
        <v>0.52799999999999869</v>
      </c>
      <c r="M1647" s="13">
        <f t="shared" si="1962"/>
        <v>1.3254397087705655E-2</v>
      </c>
      <c r="N1647" s="13">
        <f t="shared" si="1963"/>
        <v>5.0306082339195111E-2</v>
      </c>
      <c r="O1647" s="13">
        <f t="shared" si="1964"/>
        <v>6.9983216623085692E-3</v>
      </c>
      <c r="P1647" s="13">
        <f t="shared" si="1965"/>
        <v>2.6561611475094955E-2</v>
      </c>
      <c r="Q1647" s="13">
        <f t="shared" si="1966"/>
        <v>9.5466504570972693E-2</v>
      </c>
      <c r="R1647" s="13">
        <f t="shared" si="1967"/>
        <v>1.8475569188494572E-3</v>
      </c>
      <c r="S1647" s="13">
        <f t="shared" si="1968"/>
        <v>1.3307267005156959E-2</v>
      </c>
      <c r="T1647" s="13">
        <f t="shared" si="1969"/>
        <v>5.0406314413473464E-2</v>
      </c>
      <c r="U1647" s="13">
        <f t="shared" si="1970"/>
        <v>7.0122654294250486E-3</v>
      </c>
      <c r="V1647" s="13">
        <f t="shared" si="1971"/>
        <v>2.9630624434160186E-3</v>
      </c>
      <c r="W1647" s="13">
        <f t="shared" si="1972"/>
        <v>0.12077868216873183</v>
      </c>
      <c r="X1647" s="13">
        <f t="shared" si="1973"/>
        <v>6.3771144185090251E-2</v>
      </c>
      <c r="Y1647" s="13">
        <f t="shared" si="1974"/>
        <v>1.6835582064863783E-2</v>
      </c>
      <c r="Z1647" s="13">
        <f t="shared" si="1975"/>
        <v>3.2517001771750368E-4</v>
      </c>
      <c r="AA1647" s="13">
        <f t="shared" si="1976"/>
        <v>1.2341587155788058E-3</v>
      </c>
      <c r="AB1647" s="13">
        <f t="shared" si="1977"/>
        <v>2.3420789929076194E-3</v>
      </c>
      <c r="AC1647" s="13">
        <f t="shared" si="1978"/>
        <v>3.7112077258999205E-4</v>
      </c>
      <c r="AD1647" s="13">
        <f t="shared" si="1979"/>
        <v>0.11460163540059301</v>
      </c>
      <c r="AE1647" s="13">
        <f t="shared" si="1980"/>
        <v>6.0509663491512961E-2</v>
      </c>
      <c r="AF1647" s="13">
        <f t="shared" si="1981"/>
        <v>1.597455116175938E-2</v>
      </c>
      <c r="AG1647" s="13">
        <f t="shared" si="1982"/>
        <v>2.8115210044696443E-3</v>
      </c>
      <c r="AH1647" s="13">
        <f t="shared" si="1983"/>
        <v>4.2922442338710372E-5</v>
      </c>
      <c r="AI1647" s="13">
        <f t="shared" si="1984"/>
        <v>1.6290895045640192E-4</v>
      </c>
      <c r="AJ1647" s="13">
        <f t="shared" si="1985"/>
        <v>3.0915442706380491E-4</v>
      </c>
      <c r="AK1647" s="13">
        <f t="shared" si="1986"/>
        <v>3.9112424253091339E-4</v>
      </c>
      <c r="AL1647" s="13">
        <f t="shared" si="1987"/>
        <v>2.9748816808924467E-5</v>
      </c>
      <c r="AM1647" s="13">
        <f t="shared" si="1988"/>
        <v>8.6992403630584164E-2</v>
      </c>
      <c r="AN1647" s="13">
        <f t="shared" si="1989"/>
        <v>4.5931989116948325E-2</v>
      </c>
      <c r="AO1647" s="13">
        <f t="shared" si="1990"/>
        <v>1.2126045126874326E-2</v>
      </c>
      <c r="AP1647" s="13">
        <f t="shared" si="1991"/>
        <v>2.1341839423298765E-3</v>
      </c>
      <c r="AQ1647" s="13">
        <f t="shared" si="1992"/>
        <v>2.8171228038754293E-4</v>
      </c>
      <c r="AR1647" s="13">
        <f t="shared" si="1993"/>
        <v>4.5326099109678056E-6</v>
      </c>
      <c r="AS1647" s="13">
        <f t="shared" si="1994"/>
        <v>1.7203185168196004E-5</v>
      </c>
      <c r="AT1647" s="13">
        <f t="shared" si="1995"/>
        <v>3.264670749793773E-5</v>
      </c>
      <c r="AU1647" s="13">
        <f t="shared" si="1996"/>
        <v>4.1302720011264367E-5</v>
      </c>
      <c r="AV1647" s="13">
        <f t="shared" si="1997"/>
        <v>3.919035358550307E-5</v>
      </c>
      <c r="AW1647" s="13">
        <f t="shared" si="1998"/>
        <v>1.6560049818724506E-6</v>
      </c>
      <c r="AX1647" s="13">
        <f t="shared" si="1999"/>
        <v>5.5028870683021952E-2</v>
      </c>
      <c r="AY1647" s="13">
        <f t="shared" si="2000"/>
        <v>2.9055243720635521E-2</v>
      </c>
      <c r="AZ1647" s="13">
        <f t="shared" si="2001"/>
        <v>7.6705843422477564E-3</v>
      </c>
      <c r="BA1647" s="13">
        <f t="shared" si="2002"/>
        <v>1.350022844235602E-3</v>
      </c>
      <c r="BB1647" s="13">
        <f t="shared" si="2003"/>
        <v>1.7820301543909899E-4</v>
      </c>
      <c r="BC1647" s="13">
        <f t="shared" si="2004"/>
        <v>1.8818238430368814E-5</v>
      </c>
      <c r="BD1647" s="13">
        <f t="shared" si="2005"/>
        <v>3.9886967216516571E-7</v>
      </c>
      <c r="BE1647" s="13">
        <f t="shared" si="2006"/>
        <v>1.5138802948012439E-6</v>
      </c>
      <c r="BF1647" s="13">
        <f t="shared" si="2007"/>
        <v>2.8729102598185113E-6</v>
      </c>
      <c r="BG1647" s="13">
        <f t="shared" si="2008"/>
        <v>3.6346393609912534E-6</v>
      </c>
      <c r="BH1647" s="13">
        <f t="shared" si="2009"/>
        <v>3.4487511155242602E-6</v>
      </c>
      <c r="BI1647" s="13">
        <f t="shared" si="2010"/>
        <v>2.6178958791853451E-6</v>
      </c>
      <c r="BJ1647" s="14">
        <f t="shared" si="2011"/>
        <v>0.83222975774179675</v>
      </c>
      <c r="BK1647" s="14">
        <f t="shared" si="2012"/>
        <v>8.5542451321408031E-2</v>
      </c>
      <c r="BL1647" s="14">
        <f t="shared" si="2013"/>
        <v>2.0489854304215689E-2</v>
      </c>
      <c r="BM1647" s="14">
        <f t="shared" si="2014"/>
        <v>0.71509917161535785</v>
      </c>
      <c r="BN1647" s="14">
        <f t="shared" si="2015"/>
        <v>0.19443447405412645</v>
      </c>
    </row>
    <row r="1648" spans="1:66" x14ac:dyDescent="0.25">
      <c r="A1648" t="s">
        <v>16</v>
      </c>
      <c r="B1648" t="s">
        <v>235</v>
      </c>
      <c r="C1648" t="s">
        <v>234</v>
      </c>
      <c r="D1648" s="11">
        <v>44472</v>
      </c>
      <c r="E1648" s="10">
        <f>VLOOKUP(A1648,home!$A$2:$E$405,3,FALSE)</f>
        <v>1.49074074074074</v>
      </c>
      <c r="F1648" s="10">
        <f>VLOOKUP(B1648,home!$B$2:$E$405,3,FALSE)</f>
        <v>1.9</v>
      </c>
      <c r="G1648" s="10">
        <f>VLOOKUP(C1648,away!$B$2:$E$405,4,FALSE)</f>
        <v>1.01</v>
      </c>
      <c r="H1648" s="10">
        <f>VLOOKUP(A1648,away!$A$2:$E$405,3,FALSE)</f>
        <v>1.3333333333333299</v>
      </c>
      <c r="I1648" s="10">
        <f>VLOOKUP(C1648,away!$B$2:$E$405,3,FALSE)</f>
        <v>1.01</v>
      </c>
      <c r="J1648" s="10">
        <f>VLOOKUP(B1648,home!$B$2:$E$405,4,FALSE)</f>
        <v>1</v>
      </c>
      <c r="K1648" s="12">
        <f t="shared" si="1960"/>
        <v>2.8607314814814799</v>
      </c>
      <c r="L1648" s="12">
        <f t="shared" si="1961"/>
        <v>1.3466666666666633</v>
      </c>
      <c r="M1648" s="13">
        <f t="shared" si="1962"/>
        <v>1.4885046684884903E-2</v>
      </c>
      <c r="N1648" s="13">
        <f t="shared" si="1963"/>
        <v>4.2582121654771779E-2</v>
      </c>
      <c r="O1648" s="13">
        <f t="shared" si="1964"/>
        <v>2.0045196202311617E-2</v>
      </c>
      <c r="P1648" s="13">
        <f t="shared" si="1965"/>
        <v>5.7343923828425854E-2</v>
      </c>
      <c r="Q1648" s="13">
        <f t="shared" si="1966"/>
        <v>6.0908007983039941E-2</v>
      </c>
      <c r="R1648" s="13">
        <f t="shared" si="1967"/>
        <v>1.3497098776223125E-2</v>
      </c>
      <c r="S1648" s="13">
        <f t="shared" si="1968"/>
        <v>5.5228674616443332E-2</v>
      </c>
      <c r="T1648" s="13">
        <f t="shared" si="1969"/>
        <v>8.2022784083826919E-2</v>
      </c>
      <c r="U1648" s="13">
        <f t="shared" si="1970"/>
        <v>3.8611575377806649E-2</v>
      </c>
      <c r="V1648" s="13">
        <f t="shared" si="1971"/>
        <v>2.3640644775898331E-2</v>
      </c>
      <c r="W1648" s="13">
        <f t="shared" si="1972"/>
        <v>5.8080485303802554E-2</v>
      </c>
      <c r="X1648" s="13">
        <f t="shared" si="1973"/>
        <v>7.8215053542453908E-2</v>
      </c>
      <c r="Y1648" s="13">
        <f t="shared" si="1974"/>
        <v>5.2664802718585514E-2</v>
      </c>
      <c r="Z1648" s="13">
        <f t="shared" si="1975"/>
        <v>6.0586976728823662E-3</v>
      </c>
      <c r="AA1648" s="13">
        <f t="shared" si="1976"/>
        <v>1.7332307169593168E-2</v>
      </c>
      <c r="AB1648" s="13">
        <f t="shared" si="1977"/>
        <v>2.4791538383381172E-2</v>
      </c>
      <c r="AC1648" s="13">
        <f t="shared" si="1978"/>
        <v>5.6921526767051839E-3</v>
      </c>
      <c r="AD1648" s="13">
        <f t="shared" si="1979"/>
        <v>4.1538168192077611E-2</v>
      </c>
      <c r="AE1648" s="13">
        <f t="shared" si="1980"/>
        <v>5.5938066498664375E-2</v>
      </c>
      <c r="AF1648" s="13">
        <f t="shared" si="1981"/>
        <v>3.7664964775767258E-2</v>
      </c>
      <c r="AG1648" s="13">
        <f t="shared" si="1982"/>
        <v>1.6907384188233263E-2</v>
      </c>
      <c r="AH1648" s="13">
        <f t="shared" si="1983"/>
        <v>2.0397615498703916E-3</v>
      </c>
      <c r="AI1648" s="13">
        <f t="shared" si="1984"/>
        <v>5.835210080429685E-3</v>
      </c>
      <c r="AJ1648" s="13">
        <f t="shared" si="1985"/>
        <v>8.3464845890716399E-3</v>
      </c>
      <c r="AK1648" s="13">
        <f t="shared" si="1986"/>
        <v>7.9590170745524168E-3</v>
      </c>
      <c r="AL1648" s="13">
        <f t="shared" si="1987"/>
        <v>8.771497367064552E-4</v>
      </c>
      <c r="AM1648" s="13">
        <f t="shared" si="1988"/>
        <v>2.3765909086029793E-2</v>
      </c>
      <c r="AN1648" s="13">
        <f t="shared" si="1989"/>
        <v>3.2004757569186706E-2</v>
      </c>
      <c r="AO1648" s="13">
        <f t="shared" si="1990"/>
        <v>2.1549870096585665E-2</v>
      </c>
      <c r="AP1648" s="13">
        <f t="shared" si="1991"/>
        <v>9.6734972433562098E-3</v>
      </c>
      <c r="AQ1648" s="13">
        <f t="shared" si="1992"/>
        <v>3.2567440719299158E-3</v>
      </c>
      <c r="AR1648" s="13">
        <f t="shared" si="1993"/>
        <v>5.4937577743175748E-4</v>
      </c>
      <c r="AS1648" s="13">
        <f t="shared" si="1994"/>
        <v>1.5716165816623915E-3</v>
      </c>
      <c r="AT1648" s="13">
        <f t="shared" si="1995"/>
        <v>2.2479865159899565E-3</v>
      </c>
      <c r="AU1648" s="13">
        <f t="shared" si="1996"/>
        <v>2.1436285987461129E-3</v>
      </c>
      <c r="AV1648" s="13">
        <f t="shared" si="1997"/>
        <v>1.5330864542592595E-3</v>
      </c>
      <c r="AW1648" s="13">
        <f t="shared" si="1998"/>
        <v>9.3866028312112419E-5</v>
      </c>
      <c r="AX1648" s="13">
        <f t="shared" si="1999"/>
        <v>1.1331314051405372E-2</v>
      </c>
      <c r="AY1648" s="13">
        <f t="shared" si="2000"/>
        <v>1.5259502922559195E-2</v>
      </c>
      <c r="AZ1648" s="13">
        <f t="shared" si="2001"/>
        <v>1.02747319678565E-2</v>
      </c>
      <c r="BA1648" s="13">
        <f t="shared" si="2002"/>
        <v>4.6122130166822411E-3</v>
      </c>
      <c r="BB1648" s="13">
        <f t="shared" si="2003"/>
        <v>1.5527783822830172E-3</v>
      </c>
      <c r="BC1648" s="13">
        <f t="shared" si="2004"/>
        <v>4.1821497762822493E-4</v>
      </c>
      <c r="BD1648" s="13">
        <f t="shared" si="2005"/>
        <v>1.2330434115690519E-4</v>
      </c>
      <c r="BE1648" s="13">
        <f t="shared" si="2006"/>
        <v>3.5274061055089119E-4</v>
      </c>
      <c r="BF1648" s="13">
        <f t="shared" si="2007"/>
        <v>5.045480846999664E-4</v>
      </c>
      <c r="BG1648" s="13">
        <f t="shared" si="2008"/>
        <v>4.8112552994079269E-4</v>
      </c>
      <c r="BH1648" s="13">
        <f t="shared" si="2009"/>
        <v>3.4409273751152158E-4</v>
      </c>
      <c r="BI1648" s="13">
        <f t="shared" si="2010"/>
        <v>1.9687138534967043E-4</v>
      </c>
      <c r="BJ1648" s="14">
        <f t="shared" si="2011"/>
        <v>0.66022137232672617</v>
      </c>
      <c r="BK1648" s="14">
        <f t="shared" si="2012"/>
        <v>0.17292709524162331</v>
      </c>
      <c r="BL1648" s="14">
        <f t="shared" si="2013"/>
        <v>0.14850656582053903</v>
      </c>
      <c r="BM1648" s="14">
        <f t="shared" si="2014"/>
        <v>0.76328669903786661</v>
      </c>
      <c r="BN1648" s="14">
        <f t="shared" si="2015"/>
        <v>0.20926139512965722</v>
      </c>
    </row>
    <row r="1649" spans="1:66" x14ac:dyDescent="0.25">
      <c r="A1649" t="s">
        <v>16</v>
      </c>
      <c r="B1649" t="s">
        <v>58</v>
      </c>
      <c r="C1649" t="s">
        <v>18</v>
      </c>
      <c r="D1649" s="11">
        <v>44472</v>
      </c>
      <c r="E1649" s="10">
        <f>VLOOKUP(A1649,home!$A$2:$E$405,3,FALSE)</f>
        <v>1.49074074074074</v>
      </c>
      <c r="F1649" s="10">
        <f>VLOOKUP(B1649,home!$B$2:$E$405,3,FALSE)</f>
        <v>1.34</v>
      </c>
      <c r="G1649" s="10">
        <f>VLOOKUP(C1649,away!$B$2:$E$405,4,FALSE)</f>
        <v>0.67</v>
      </c>
      <c r="H1649" s="10">
        <f>VLOOKUP(A1649,away!$A$2:$E$405,3,FALSE)</f>
        <v>1.3333333333333299</v>
      </c>
      <c r="I1649" s="10">
        <f>VLOOKUP(C1649,away!$B$2:$E$405,3,FALSE)</f>
        <v>2.0099999999999998</v>
      </c>
      <c r="J1649" s="10">
        <f>VLOOKUP(B1649,home!$B$2:$E$405,4,FALSE)</f>
        <v>1.5</v>
      </c>
      <c r="K1649" s="12">
        <f t="shared" si="1960"/>
        <v>1.3383870370370365</v>
      </c>
      <c r="L1649" s="12">
        <f t="shared" si="1961"/>
        <v>4.0199999999999898</v>
      </c>
      <c r="M1649" s="13">
        <f t="shared" si="1962"/>
        <v>4.7084946133713968E-3</v>
      </c>
      <c r="N1649" s="13">
        <f t="shared" si="1963"/>
        <v>6.3017881544949897E-3</v>
      </c>
      <c r="O1649" s="13">
        <f t="shared" si="1964"/>
        <v>1.8928148345752967E-2</v>
      </c>
      <c r="P1649" s="13">
        <f t="shared" si="1965"/>
        <v>2.5333188381069793E-2</v>
      </c>
      <c r="Q1649" s="13">
        <f t="shared" si="1966"/>
        <v>4.217115788064823E-3</v>
      </c>
      <c r="R1649" s="13">
        <f t="shared" si="1967"/>
        <v>3.8045578174963374E-2</v>
      </c>
      <c r="S1649" s="13">
        <f t="shared" si="1968"/>
        <v>3.4075138990721218E-2</v>
      </c>
      <c r="T1649" s="13">
        <f t="shared" si="1969"/>
        <v>1.6952805468020544E-2</v>
      </c>
      <c r="U1649" s="13">
        <f t="shared" si="1970"/>
        <v>5.0919708645950169E-2</v>
      </c>
      <c r="V1649" s="13">
        <f t="shared" si="1971"/>
        <v>2.0370556858652682E-2</v>
      </c>
      <c r="W1649" s="13">
        <f t="shared" si="1972"/>
        <v>1.8813777014767285E-3</v>
      </c>
      <c r="X1649" s="13">
        <f t="shared" si="1973"/>
        <v>7.5631383599364293E-3</v>
      </c>
      <c r="Y1649" s="13">
        <f t="shared" si="1974"/>
        <v>1.5201908103472189E-2</v>
      </c>
      <c r="Z1649" s="13">
        <f t="shared" si="1975"/>
        <v>5.0981074754450795E-2</v>
      </c>
      <c r="AA1649" s="13">
        <f t="shared" si="1976"/>
        <v>6.8232409585573056E-2</v>
      </c>
      <c r="AB1649" s="13">
        <f t="shared" si="1977"/>
        <v>4.5660686247566314E-2</v>
      </c>
      <c r="AC1649" s="13">
        <f t="shared" si="1978"/>
        <v>6.8500019207577032E-3</v>
      </c>
      <c r="AD1649" s="13">
        <f t="shared" si="1979"/>
        <v>6.2950288185674734E-4</v>
      </c>
      <c r="AE1649" s="13">
        <f t="shared" si="1980"/>
        <v>2.5306015850641178E-3</v>
      </c>
      <c r="AF1649" s="13">
        <f t="shared" si="1981"/>
        <v>5.0865091859788646E-3</v>
      </c>
      <c r="AG1649" s="13">
        <f t="shared" si="1982"/>
        <v>6.8159223092116618E-3</v>
      </c>
      <c r="AH1649" s="13">
        <f t="shared" si="1983"/>
        <v>5.1235980128222919E-2</v>
      </c>
      <c r="AI1649" s="13">
        <f t="shared" si="1984"/>
        <v>6.8573571633500752E-2</v>
      </c>
      <c r="AJ1649" s="13">
        <f t="shared" si="1985"/>
        <v>4.5888989678804032E-2</v>
      </c>
      <c r="AK1649" s="13">
        <f t="shared" si="1986"/>
        <v>2.0472409642945895E-2</v>
      </c>
      <c r="AL1649" s="13">
        <f t="shared" si="1987"/>
        <v>1.4742069669268776E-3</v>
      </c>
      <c r="AM1649" s="13">
        <f t="shared" si="1988"/>
        <v>1.6850369937090545E-4</v>
      </c>
      <c r="AN1649" s="13">
        <f t="shared" si="1989"/>
        <v>6.7738487147103808E-4</v>
      </c>
      <c r="AO1649" s="13">
        <f t="shared" si="1990"/>
        <v>1.3615435916567835E-3</v>
      </c>
      <c r="AP1649" s="13">
        <f t="shared" si="1991"/>
        <v>1.8244684128200853E-3</v>
      </c>
      <c r="AQ1649" s="13">
        <f t="shared" si="1992"/>
        <v>1.8335907548841812E-3</v>
      </c>
      <c r="AR1649" s="13">
        <f t="shared" si="1993"/>
        <v>4.1193728023091118E-2</v>
      </c>
      <c r="AS1649" s="13">
        <f t="shared" si="1994"/>
        <v>5.5133151593334456E-2</v>
      </c>
      <c r="AT1649" s="13">
        <f t="shared" si="1995"/>
        <v>3.6894747701758338E-2</v>
      </c>
      <c r="AU1649" s="13">
        <f t="shared" si="1996"/>
        <v>1.6459817352928452E-2</v>
      </c>
      <c r="AV1649" s="13">
        <f t="shared" si="1997"/>
        <v>5.5074015442891783E-3</v>
      </c>
      <c r="AW1649" s="13">
        <f t="shared" si="1998"/>
        <v>2.2032497687964864E-4</v>
      </c>
      <c r="AX1649" s="13">
        <f t="shared" si="1999"/>
        <v>3.7587194488467599E-5</v>
      </c>
      <c r="AY1649" s="13">
        <f t="shared" si="2000"/>
        <v>1.5110052184363936E-4</v>
      </c>
      <c r="AZ1649" s="13">
        <f t="shared" si="2001"/>
        <v>3.0371204890571442E-4</v>
      </c>
      <c r="BA1649" s="13">
        <f t="shared" si="2002"/>
        <v>4.069741455336563E-4</v>
      </c>
      <c r="BB1649" s="13">
        <f t="shared" si="2003"/>
        <v>4.0900901626132356E-4</v>
      </c>
      <c r="BC1649" s="13">
        <f t="shared" si="2004"/>
        <v>3.2884324907410324E-4</v>
      </c>
      <c r="BD1649" s="13">
        <f t="shared" si="2005"/>
        <v>2.7599797775470978E-2</v>
      </c>
      <c r="BE1649" s="13">
        <f t="shared" si="2006"/>
        <v>3.6939211567533992E-2</v>
      </c>
      <c r="BF1649" s="13">
        <f t="shared" si="2007"/>
        <v>2.4719480960178026E-2</v>
      </c>
      <c r="BG1649" s="13">
        <f t="shared" si="2008"/>
        <v>1.1028077626462036E-2</v>
      </c>
      <c r="BH1649" s="13">
        <f t="shared" si="2009"/>
        <v>3.68995903467374E-3</v>
      </c>
      <c r="BI1649" s="13">
        <f t="shared" si="2010"/>
        <v>9.8771866784100565E-4</v>
      </c>
      <c r="BJ1649" s="14">
        <f t="shared" si="2011"/>
        <v>7.4683387043886995E-2</v>
      </c>
      <c r="BK1649" s="14">
        <f t="shared" si="2012"/>
        <v>9.296268825334332E-2</v>
      </c>
      <c r="BL1649" s="14">
        <f t="shared" si="2013"/>
        <v>0.66811057393084083</v>
      </c>
      <c r="BM1649" s="14">
        <f t="shared" si="2014"/>
        <v>0.78927263497984068</v>
      </c>
      <c r="BN1649" s="14">
        <f t="shared" si="2015"/>
        <v>9.7534313457717348E-2</v>
      </c>
    </row>
    <row r="1650" spans="1:66" x14ac:dyDescent="0.25">
      <c r="A1650" t="s">
        <v>61</v>
      </c>
      <c r="B1650" t="s">
        <v>242</v>
      </c>
      <c r="C1650" t="s">
        <v>70</v>
      </c>
      <c r="D1650" s="11">
        <v>44472</v>
      </c>
      <c r="E1650" s="10">
        <f>VLOOKUP(A1650,home!$A$2:$E$405,3,FALSE)</f>
        <v>1.46</v>
      </c>
      <c r="F1650" s="10">
        <f>VLOOKUP(B1650,home!$B$2:$E$405,3,FALSE)</f>
        <v>0.96</v>
      </c>
      <c r="G1650" s="10">
        <f>VLOOKUP(C1650,away!$B$2:$E$405,4,FALSE)</f>
        <v>1.37</v>
      </c>
      <c r="H1650" s="10">
        <f>VLOOKUP(A1650,away!$A$2:$E$405,3,FALSE)</f>
        <v>1.36</v>
      </c>
      <c r="I1650" s="10">
        <f>VLOOKUP(C1650,away!$B$2:$E$405,3,FALSE)</f>
        <v>1.1000000000000001</v>
      </c>
      <c r="J1650" s="10">
        <f>VLOOKUP(B1650,home!$B$2:$E$405,4,FALSE)</f>
        <v>0.59</v>
      </c>
      <c r="K1650" s="12">
        <f t="shared" si="1960"/>
        <v>1.9201920000000001</v>
      </c>
      <c r="L1650" s="12">
        <f t="shared" si="1961"/>
        <v>0.88264000000000009</v>
      </c>
      <c r="M1650" s="13">
        <f t="shared" si="1962"/>
        <v>6.0638092152988807E-2</v>
      </c>
      <c r="N1650" s="13">
        <f t="shared" si="1963"/>
        <v>0.11643677944743189</v>
      </c>
      <c r="O1650" s="13">
        <f t="shared" si="1964"/>
        <v>5.3521605657914043E-2</v>
      </c>
      <c r="P1650" s="13">
        <f t="shared" si="1965"/>
        <v>0.10277175901148128</v>
      </c>
      <c r="Q1650" s="13">
        <f t="shared" si="1966"/>
        <v>0.1117904862003616</v>
      </c>
      <c r="R1650" s="13">
        <f t="shared" si="1967"/>
        <v>2.3620155008950625E-2</v>
      </c>
      <c r="S1650" s="13">
        <f t="shared" si="1968"/>
        <v>4.3545377481807E-2</v>
      </c>
      <c r="T1650" s="13">
        <f t="shared" si="1969"/>
        <v>9.8670754739887151E-2</v>
      </c>
      <c r="U1650" s="13">
        <f t="shared" si="1970"/>
        <v>4.5355232686946918E-2</v>
      </c>
      <c r="V1650" s="13">
        <f t="shared" si="1971"/>
        <v>8.2002635668779102E-3</v>
      </c>
      <c r="W1650" s="13">
        <f t="shared" si="1972"/>
        <v>7.155306575934825E-2</v>
      </c>
      <c r="X1650" s="13">
        <f t="shared" si="1973"/>
        <v>6.3155597961831136E-2</v>
      </c>
      <c r="Y1650" s="13">
        <f t="shared" si="1974"/>
        <v>2.7871828492515318E-2</v>
      </c>
      <c r="Z1650" s="13">
        <f t="shared" si="1975"/>
        <v>6.9493645390333956E-3</v>
      </c>
      <c r="AA1650" s="13">
        <f t="shared" si="1976"/>
        <v>1.3344114192935614E-2</v>
      </c>
      <c r="AB1650" s="13">
        <f t="shared" si="1977"/>
        <v>1.2811630660180715E-2</v>
      </c>
      <c r="AC1650" s="13">
        <f t="shared" si="1978"/>
        <v>8.6863253072791034E-4</v>
      </c>
      <c r="AD1650" s="13">
        <f t="shared" si="1979"/>
        <v>3.4348906111643623E-2</v>
      </c>
      <c r="AE1650" s="13">
        <f t="shared" si="1980"/>
        <v>3.0317718490381125E-2</v>
      </c>
      <c r="AF1650" s="13">
        <f t="shared" si="1981"/>
        <v>1.3379815524174998E-2</v>
      </c>
      <c r="AG1650" s="13">
        <f t="shared" si="1982"/>
        <v>3.9365201247526082E-3</v>
      </c>
      <c r="AH1650" s="13">
        <f t="shared" si="1983"/>
        <v>1.5334467791831088E-3</v>
      </c>
      <c r="AI1650" s="13">
        <f t="shared" si="1984"/>
        <v>2.9445122378131722E-3</v>
      </c>
      <c r="AJ1650" s="13">
        <f t="shared" si="1985"/>
        <v>2.8270144214754761E-3</v>
      </c>
      <c r="AK1650" s="13">
        <f t="shared" si="1986"/>
        <v>1.8094701586672793E-3</v>
      </c>
      <c r="AL1650" s="13">
        <f t="shared" si="1987"/>
        <v>5.8887666117379233E-5</v>
      </c>
      <c r="AM1650" s="13">
        <f t="shared" si="1988"/>
        <v>1.3191298944865839E-2</v>
      </c>
      <c r="AN1650" s="13">
        <f t="shared" si="1989"/>
        <v>1.1643168100696384E-2</v>
      </c>
      <c r="AO1650" s="13">
        <f t="shared" si="1990"/>
        <v>5.1383629461993277E-3</v>
      </c>
      <c r="AP1650" s="13">
        <f t="shared" si="1991"/>
        <v>1.511774890277792E-3</v>
      </c>
      <c r="AQ1650" s="13">
        <f t="shared" si="1992"/>
        <v>3.3358824728869755E-4</v>
      </c>
      <c r="AR1650" s="13">
        <f t="shared" si="1993"/>
        <v>2.7069629303563597E-4</v>
      </c>
      <c r="AS1650" s="13">
        <f t="shared" si="1994"/>
        <v>5.1978885631668388E-4</v>
      </c>
      <c r="AT1650" s="13">
        <f t="shared" si="1995"/>
        <v>4.9904720179422312E-4</v>
      </c>
      <c r="AU1650" s="13">
        <f t="shared" si="1996"/>
        <v>3.1942214816921765E-4</v>
      </c>
      <c r="AV1650" s="13">
        <f t="shared" si="1997"/>
        <v>1.5333796338433663E-4</v>
      </c>
      <c r="AW1650" s="13">
        <f t="shared" si="1998"/>
        <v>2.7723630550829726E-6</v>
      </c>
      <c r="AX1650" s="13">
        <f t="shared" si="1999"/>
        <v>4.2216377839233007E-3</v>
      </c>
      <c r="AY1650" s="13">
        <f t="shared" si="2000"/>
        <v>3.7261863736020623E-3</v>
      </c>
      <c r="AZ1650" s="13">
        <f t="shared" si="2001"/>
        <v>1.6444405703980622E-3</v>
      </c>
      <c r="BA1650" s="13">
        <f t="shared" si="2002"/>
        <v>4.8381634168538201E-4</v>
      </c>
      <c r="BB1650" s="13">
        <f t="shared" si="2003"/>
        <v>1.0675891395629638E-4</v>
      </c>
      <c r="BC1650" s="13">
        <f t="shared" si="2004"/>
        <v>1.8845937562877097E-5</v>
      </c>
      <c r="BD1650" s="13">
        <f t="shared" si="2005"/>
        <v>3.9821229347495609E-5</v>
      </c>
      <c r="BE1650" s="13">
        <f t="shared" si="2006"/>
        <v>7.646440602322629E-5</v>
      </c>
      <c r="BF1650" s="13">
        <f t="shared" si="2007"/>
        <v>7.3413170365275486E-5</v>
      </c>
      <c r="BG1650" s="13">
        <f t="shared" si="2008"/>
        <v>4.6989127476679698E-5</v>
      </c>
      <c r="BH1650" s="13">
        <f t="shared" si="2009"/>
        <v>2.2557036666925143E-5</v>
      </c>
      <c r="BI1650" s="13">
        <f t="shared" si="2010"/>
        <v>8.6627682703072652E-6</v>
      </c>
      <c r="BJ1650" s="14">
        <f t="shared" si="2011"/>
        <v>0.61348135190278363</v>
      </c>
      <c r="BK1650" s="14">
        <f t="shared" si="2012"/>
        <v>0.21980919878360239</v>
      </c>
      <c r="BL1650" s="14">
        <f t="shared" si="2013"/>
        <v>0.15979738200491694</v>
      </c>
      <c r="BM1650" s="14">
        <f t="shared" si="2014"/>
        <v>0.52753500574066114</v>
      </c>
      <c r="BN1650" s="14">
        <f t="shared" si="2015"/>
        <v>0.46877887747912822</v>
      </c>
    </row>
    <row r="1651" spans="1:66" x14ac:dyDescent="0.25">
      <c r="A1651" t="s">
        <v>61</v>
      </c>
      <c r="B1651" t="s">
        <v>238</v>
      </c>
      <c r="C1651" t="s">
        <v>311</v>
      </c>
      <c r="D1651" s="11">
        <v>44472</v>
      </c>
      <c r="E1651" s="10">
        <f>VLOOKUP(A1651,home!$A$2:$E$405,3,FALSE)</f>
        <v>1.46</v>
      </c>
      <c r="F1651" s="10">
        <f>VLOOKUP(B1651,home!$B$2:$E$405,3,FALSE)</f>
        <v>0.55000000000000004</v>
      </c>
      <c r="G1651" s="10">
        <f>VLOOKUP(C1651,away!$B$2:$E$405,4,FALSE)</f>
        <v>1.51</v>
      </c>
      <c r="H1651" s="10">
        <f>VLOOKUP(A1651,away!$A$2:$E$405,3,FALSE)</f>
        <v>1.36</v>
      </c>
      <c r="I1651" s="10">
        <f>VLOOKUP(C1651,away!$B$2:$E$405,3,FALSE)</f>
        <v>0.68</v>
      </c>
      <c r="J1651" s="10">
        <f>VLOOKUP(B1651,home!$B$2:$E$405,4,FALSE)</f>
        <v>1.03</v>
      </c>
      <c r="K1651" s="12">
        <f t="shared" si="1960"/>
        <v>1.2125300000000001</v>
      </c>
      <c r="L1651" s="12">
        <f t="shared" si="1961"/>
        <v>0.95254400000000017</v>
      </c>
      <c r="M1651" s="13">
        <f t="shared" si="1962"/>
        <v>0.11474144341629609</v>
      </c>
      <c r="N1651" s="13">
        <f t="shared" si="1963"/>
        <v>0.13912744238556152</v>
      </c>
      <c r="O1651" s="13">
        <f t="shared" si="1964"/>
        <v>0.10929627347753237</v>
      </c>
      <c r="P1651" s="13">
        <f t="shared" si="1965"/>
        <v>0.13252501047971235</v>
      </c>
      <c r="Q1651" s="13">
        <f t="shared" si="1966"/>
        <v>8.4348098857882484E-2</v>
      </c>
      <c r="R1651" s="13">
        <f t="shared" si="1967"/>
        <v>5.2054754761691295E-2</v>
      </c>
      <c r="S1651" s="13">
        <f t="shared" si="1968"/>
        <v>3.8266205042687969E-2</v>
      </c>
      <c r="T1651" s="13">
        <f t="shared" si="1969"/>
        <v>8.034527547848283E-2</v>
      </c>
      <c r="U1651" s="13">
        <f t="shared" si="1970"/>
        <v>6.3117951791193561E-2</v>
      </c>
      <c r="V1651" s="13">
        <f t="shared" si="1971"/>
        <v>4.9107793752157089E-3</v>
      </c>
      <c r="W1651" s="13">
        <f t="shared" si="1972"/>
        <v>3.4091533436049412E-2</v>
      </c>
      <c r="X1651" s="13">
        <f t="shared" si="1973"/>
        <v>3.2473685625308259E-2</v>
      </c>
      <c r="Y1651" s="13">
        <f t="shared" si="1974"/>
        <v>1.5466307200136812E-2</v>
      </c>
      <c r="Z1651" s="13">
        <f t="shared" si="1975"/>
        <v>1.6528148106573499E-2</v>
      </c>
      <c r="AA1651" s="13">
        <f t="shared" si="1976"/>
        <v>2.0040875423663566E-2</v>
      </c>
      <c r="AB1651" s="13">
        <f t="shared" si="1977"/>
        <v>1.2150081338727395E-2</v>
      </c>
      <c r="AC1651" s="13">
        <f t="shared" si="1978"/>
        <v>3.5449325718064152E-4</v>
      </c>
      <c r="AD1651" s="13">
        <f t="shared" si="1979"/>
        <v>1.0334251759303255E-2</v>
      </c>
      <c r="AE1651" s="13">
        <f t="shared" si="1980"/>
        <v>9.8438295078137616E-3</v>
      </c>
      <c r="AF1651" s="13">
        <f t="shared" si="1981"/>
        <v>4.6883403673454753E-3</v>
      </c>
      <c r="AG1651" s="13">
        <f t="shared" si="1982"/>
        <v>1.488616828957577E-3</v>
      </c>
      <c r="AH1651" s="13">
        <f t="shared" si="1983"/>
        <v>3.9359470775069865E-3</v>
      </c>
      <c r="AI1651" s="13">
        <f t="shared" si="1984"/>
        <v>4.7724539098895468E-3</v>
      </c>
      <c r="AJ1651" s="13">
        <f t="shared" si="1985"/>
        <v>2.8933717696791868E-3</v>
      </c>
      <c r="AK1651" s="13">
        <f t="shared" si="1986"/>
        <v>1.1694333572963679E-3</v>
      </c>
      <c r="AL1651" s="13">
        <f t="shared" si="1987"/>
        <v>1.6377420825152221E-5</v>
      </c>
      <c r="AM1651" s="13">
        <f t="shared" si="1988"/>
        <v>2.5061180571415917E-3</v>
      </c>
      <c r="AN1651" s="13">
        <f t="shared" si="1989"/>
        <v>2.387187718621881E-3</v>
      </c>
      <c r="AO1651" s="13">
        <f t="shared" si="1990"/>
        <v>1.1369506691234804E-3</v>
      </c>
      <c r="AP1651" s="13">
        <f t="shared" si="1991"/>
        <v>3.6099851272318565E-4</v>
      </c>
      <c r="AQ1651" s="13">
        <f t="shared" si="1992"/>
        <v>8.5966741825848535E-5</v>
      </c>
      <c r="AR1651" s="13">
        <f t="shared" si="1993"/>
        <v>7.4983255459936337E-4</v>
      </c>
      <c r="AS1651" s="13">
        <f t="shared" si="1994"/>
        <v>9.0919446742836619E-4</v>
      </c>
      <c r="AT1651" s="13">
        <f t="shared" si="1995"/>
        <v>5.5121278379545848E-4</v>
      </c>
      <c r="AU1651" s="13">
        <f t="shared" si="1996"/>
        <v>2.2278734557850243E-4</v>
      </c>
      <c r="AV1651" s="13">
        <f t="shared" si="1997"/>
        <v>6.7534085033575431E-5</v>
      </c>
      <c r="AW1651" s="13">
        <f t="shared" si="1998"/>
        <v>5.2543687254632609E-7</v>
      </c>
      <c r="AX1651" s="13">
        <f t="shared" si="1999"/>
        <v>5.0645722130431535E-4</v>
      </c>
      <c r="AY1651" s="13">
        <f t="shared" si="2000"/>
        <v>4.8242278741009794E-4</v>
      </c>
      <c r="AZ1651" s="13">
        <f t="shared" si="2001"/>
        <v>2.2976446580538214E-4</v>
      </c>
      <c r="BA1651" s="13">
        <f t="shared" si="2002"/>
        <v>7.2953587772040679E-5</v>
      </c>
      <c r="BB1651" s="13">
        <f t="shared" si="2003"/>
        <v>1.7372875577682676E-5</v>
      </c>
      <c r="BC1651" s="13">
        <f t="shared" si="2004"/>
        <v>3.3096856788536353E-6</v>
      </c>
      <c r="BD1651" s="13">
        <f t="shared" si="2005"/>
        <v>1.1904141681471599E-4</v>
      </c>
      <c r="BE1651" s="13">
        <f t="shared" si="2006"/>
        <v>1.443412891303476E-4</v>
      </c>
      <c r="BF1651" s="13">
        <f t="shared" si="2007"/>
        <v>8.7509071654610202E-5</v>
      </c>
      <c r="BG1651" s="13">
        <f t="shared" si="2008"/>
        <v>3.5369124884454835E-5</v>
      </c>
      <c r="BH1651" s="13">
        <f t="shared" si="2009"/>
        <v>1.0721531249037011E-5</v>
      </c>
      <c r="BI1651" s="13">
        <f t="shared" si="2010"/>
        <v>2.6000356570789661E-6</v>
      </c>
      <c r="BJ1651" s="14">
        <f t="shared" si="2011"/>
        <v>0.41999688376982586</v>
      </c>
      <c r="BK1651" s="14">
        <f t="shared" si="2012"/>
        <v>0.29129673177932802</v>
      </c>
      <c r="BL1651" s="14">
        <f t="shared" si="2013"/>
        <v>0.27233128661300576</v>
      </c>
      <c r="BM1651" s="14">
        <f t="shared" si="2014"/>
        <v>0.36757812953951946</v>
      </c>
      <c r="BN1651" s="14">
        <f t="shared" si="2015"/>
        <v>0.63209302337867612</v>
      </c>
    </row>
    <row r="1652" spans="1:66" x14ac:dyDescent="0.25">
      <c r="A1652" t="s">
        <v>61</v>
      </c>
      <c r="B1652" t="s">
        <v>66</v>
      </c>
      <c r="C1652" t="s">
        <v>318</v>
      </c>
      <c r="D1652" s="11">
        <v>44472</v>
      </c>
      <c r="E1652" s="10">
        <f>VLOOKUP(A1652,home!$A$2:$E$405,3,FALSE)</f>
        <v>1.46</v>
      </c>
      <c r="F1652" s="10">
        <f>VLOOKUP(B1652,home!$B$2:$E$405,3,FALSE)</f>
        <v>1.23</v>
      </c>
      <c r="G1652" s="10">
        <f>VLOOKUP(C1652,away!$B$2:$E$405,4,FALSE)</f>
        <v>0.68</v>
      </c>
      <c r="H1652" s="10">
        <f>VLOOKUP(A1652,away!$A$2:$E$405,3,FALSE)</f>
        <v>1.36</v>
      </c>
      <c r="I1652" s="10">
        <f>VLOOKUP(C1652,away!$B$2:$E$405,3,FALSE)</f>
        <v>0.82</v>
      </c>
      <c r="J1652" s="10">
        <f>VLOOKUP(B1652,home!$B$2:$E$405,4,FALSE)</f>
        <v>1.03</v>
      </c>
      <c r="K1652" s="12">
        <f t="shared" si="1960"/>
        <v>1.221144</v>
      </c>
      <c r="L1652" s="12">
        <f t="shared" si="1961"/>
        <v>1.1486559999999999</v>
      </c>
      <c r="M1652" s="13">
        <f t="shared" si="1962"/>
        <v>9.349942429305326E-2</v>
      </c>
      <c r="N1652" s="13">
        <f t="shared" si="1963"/>
        <v>0.11417626097891623</v>
      </c>
      <c r="O1652" s="13">
        <f t="shared" si="1964"/>
        <v>0.10739867471076137</v>
      </c>
      <c r="P1652" s="13">
        <f t="shared" si="1965"/>
        <v>0.131149247230998</v>
      </c>
      <c r="Q1652" s="13">
        <f t="shared" si="1966"/>
        <v>6.9712828018418854E-2</v>
      </c>
      <c r="R1652" s="13">
        <f t="shared" si="1967"/>
        <v>6.1682066049282169E-2</v>
      </c>
      <c r="S1652" s="13">
        <f t="shared" si="1968"/>
        <v>4.5989922342589661E-2</v>
      </c>
      <c r="T1652" s="13">
        <f t="shared" si="1969"/>
        <v>8.0076058180324913E-2</v>
      </c>
      <c r="U1652" s="13">
        <f t="shared" si="1970"/>
        <v>7.5322684863684625E-2</v>
      </c>
      <c r="V1652" s="13">
        <f t="shared" si="1971"/>
        <v>7.1676539912732488E-3</v>
      </c>
      <c r="W1652" s="13">
        <f t="shared" si="1972"/>
        <v>2.8376467219241364E-2</v>
      </c>
      <c r="X1652" s="13">
        <f t="shared" si="1973"/>
        <v>3.2594799330184901E-2</v>
      </c>
      <c r="Y1652" s="13">
        <f t="shared" si="1974"/>
        <v>1.8720105909706439E-2</v>
      </c>
      <c r="Z1652" s="13">
        <f t="shared" si="1975"/>
        <v>2.361715841996807E-2</v>
      </c>
      <c r="AA1652" s="13">
        <f t="shared" si="1976"/>
        <v>2.8839951301593492E-2</v>
      </c>
      <c r="AB1652" s="13">
        <f t="shared" si="1977"/>
        <v>1.7608866746116544E-2</v>
      </c>
      <c r="AC1652" s="13">
        <f t="shared" si="1978"/>
        <v>6.2836778974530226E-4</v>
      </c>
      <c r="AD1652" s="13">
        <f t="shared" si="1979"/>
        <v>8.6629381714933215E-3</v>
      </c>
      <c r="AE1652" s="13">
        <f t="shared" si="1980"/>
        <v>9.9507359083148318E-3</v>
      </c>
      <c r="AF1652" s="13">
        <f t="shared" si="1981"/>
        <v>5.7149862527506425E-3</v>
      </c>
      <c r="AG1652" s="13">
        <f t="shared" si="1982"/>
        <v>2.1881844163798457E-3</v>
      </c>
      <c r="AH1652" s="13">
        <f t="shared" si="1983"/>
        <v>6.7819976805117135E-3</v>
      </c>
      <c r="AI1652" s="13">
        <f t="shared" si="1984"/>
        <v>8.2817957755707966E-3</v>
      </c>
      <c r="AJ1652" s="13">
        <f t="shared" si="1985"/>
        <v>5.0566326102818131E-3</v>
      </c>
      <c r="AK1652" s="13">
        <f t="shared" si="1986"/>
        <v>2.058292190749992E-3</v>
      </c>
      <c r="AL1652" s="13">
        <f t="shared" si="1987"/>
        <v>3.5255816057650403E-5</v>
      </c>
      <c r="AM1652" s="13">
        <f t="shared" si="1988"/>
        <v>2.1157389940980077E-3</v>
      </c>
      <c r="AN1652" s="13">
        <f t="shared" si="1989"/>
        <v>2.430256290004641E-3</v>
      </c>
      <c r="AO1652" s="13">
        <f t="shared" si="1990"/>
        <v>1.3957642345257856E-3</v>
      </c>
      <c r="AP1652" s="13">
        <f t="shared" si="1991"/>
        <v>5.3441765419114996E-4</v>
      </c>
      <c r="AQ1652" s="13">
        <f t="shared" si="1992"/>
        <v>1.5346551124814742E-4</v>
      </c>
      <c r="AR1652" s="13">
        <f t="shared" si="1993"/>
        <v>1.5580364655411723E-3</v>
      </c>
      <c r="AS1652" s="13">
        <f t="shared" si="1994"/>
        <v>1.9025868816768096E-3</v>
      </c>
      <c r="AT1652" s="13">
        <f t="shared" si="1995"/>
        <v>1.1616662775191732E-3</v>
      </c>
      <c r="AU1652" s="13">
        <f t="shared" si="1996"/>
        <v>4.7285393493162449E-4</v>
      </c>
      <c r="AV1652" s="13">
        <f t="shared" si="1997"/>
        <v>1.4435568637953595E-4</v>
      </c>
      <c r="AW1652" s="13">
        <f t="shared" si="1998"/>
        <v>1.3736786115813643E-6</v>
      </c>
      <c r="AX1652" s="13">
        <f t="shared" si="1999"/>
        <v>4.3060366303480289E-4</v>
      </c>
      <c r="AY1652" s="13">
        <f t="shared" si="2000"/>
        <v>4.946154811669045E-4</v>
      </c>
      <c r="AZ1652" s="13">
        <f t="shared" si="2001"/>
        <v>2.8407152006762601E-4</v>
      </c>
      <c r="BA1652" s="13">
        <f t="shared" si="2002"/>
        <v>1.087668186515996E-4</v>
      </c>
      <c r="BB1652" s="13">
        <f t="shared" si="2003"/>
        <v>3.1233914711267956E-5</v>
      </c>
      <c r="BC1652" s="13">
        <f t="shared" si="2004"/>
        <v>7.1754047073172411E-6</v>
      </c>
      <c r="BD1652" s="13">
        <f t="shared" si="2005"/>
        <v>2.9827465572710988E-4</v>
      </c>
      <c r="BE1652" s="13">
        <f t="shared" si="2006"/>
        <v>3.6423630619322593E-4</v>
      </c>
      <c r="BF1652" s="13">
        <f t="shared" si="2007"/>
        <v>2.2239248994501037E-4</v>
      </c>
      <c r="BG1652" s="13">
        <f t="shared" si="2008"/>
        <v>9.0524418247136607E-5</v>
      </c>
      <c r="BH1652" s="13">
        <f t="shared" si="2009"/>
        <v>2.7635837548995354E-5</v>
      </c>
      <c r="BI1652" s="13">
        <f t="shared" si="2010"/>
        <v>6.7494674415860751E-6</v>
      </c>
      <c r="BJ1652" s="14">
        <f t="shared" si="2011"/>
        <v>0.37815947387213872</v>
      </c>
      <c r="BK1652" s="14">
        <f t="shared" si="2012"/>
        <v>0.27896448694488402</v>
      </c>
      <c r="BL1652" s="14">
        <f t="shared" si="2013"/>
        <v>0.31928027434970391</v>
      </c>
      <c r="BM1652" s="14">
        <f t="shared" si="2014"/>
        <v>0.42190965050270957</v>
      </c>
      <c r="BN1652" s="14">
        <f t="shared" si="2015"/>
        <v>0.57761850128142989</v>
      </c>
    </row>
    <row r="1653" spans="1:66" x14ac:dyDescent="0.25">
      <c r="A1653" t="s">
        <v>61</v>
      </c>
      <c r="B1653" t="s">
        <v>239</v>
      </c>
      <c r="C1653" t="s">
        <v>241</v>
      </c>
      <c r="D1653" s="11">
        <v>44472</v>
      </c>
      <c r="E1653" s="10">
        <f>VLOOKUP(A1653,home!$A$2:$E$405,3,FALSE)</f>
        <v>1.46</v>
      </c>
      <c r="F1653" s="10">
        <f>VLOOKUP(B1653,home!$B$2:$E$405,3,FALSE)</f>
        <v>1.37</v>
      </c>
      <c r="G1653" s="10">
        <f>VLOOKUP(C1653,away!$B$2:$E$405,4,FALSE)</f>
        <v>0.55000000000000004</v>
      </c>
      <c r="H1653" s="10">
        <f>VLOOKUP(A1653,away!$A$2:$E$405,3,FALSE)</f>
        <v>1.36</v>
      </c>
      <c r="I1653" s="10">
        <f>VLOOKUP(C1653,away!$B$2:$E$405,3,FALSE)</f>
        <v>1.1000000000000001</v>
      </c>
      <c r="J1653" s="10">
        <f>VLOOKUP(B1653,home!$B$2:$E$405,4,FALSE)</f>
        <v>0.74</v>
      </c>
      <c r="K1653" s="12">
        <f t="shared" si="1960"/>
        <v>1.1001100000000001</v>
      </c>
      <c r="L1653" s="12">
        <f t="shared" si="1961"/>
        <v>1.1070400000000002</v>
      </c>
      <c r="M1653" s="13">
        <f t="shared" si="1962"/>
        <v>0.11001374130908675</v>
      </c>
      <c r="N1653" s="13">
        <f t="shared" si="1963"/>
        <v>0.12102721695153944</v>
      </c>
      <c r="O1653" s="13">
        <f t="shared" si="1964"/>
        <v>0.12178961217881144</v>
      </c>
      <c r="P1653" s="13">
        <f t="shared" si="1965"/>
        <v>0.13398197025403227</v>
      </c>
      <c r="Q1653" s="13">
        <f t="shared" si="1966"/>
        <v>6.6571625820279035E-2</v>
      </c>
      <c r="R1653" s="13">
        <f t="shared" si="1967"/>
        <v>6.7412986133215752E-2</v>
      </c>
      <c r="S1653" s="13">
        <f t="shared" si="1968"/>
        <v>4.0793013989766223E-2</v>
      </c>
      <c r="T1653" s="13">
        <f t="shared" si="1969"/>
        <v>7.3697452648081724E-2</v>
      </c>
      <c r="U1653" s="13">
        <f t="shared" si="1970"/>
        <v>7.4161700175011988E-2</v>
      </c>
      <c r="V1653" s="13">
        <f t="shared" si="1971"/>
        <v>5.5200461747507397E-3</v>
      </c>
      <c r="W1653" s="13">
        <f t="shared" si="1972"/>
        <v>2.441203709371572E-2</v>
      </c>
      <c r="X1653" s="13">
        <f t="shared" si="1973"/>
        <v>2.7025101544227059E-2</v>
      </c>
      <c r="Y1653" s="13">
        <f t="shared" si="1974"/>
        <v>1.4958934206760571E-2</v>
      </c>
      <c r="Z1653" s="13">
        <f t="shared" si="1975"/>
        <v>2.4876290722971716E-2</v>
      </c>
      <c r="AA1653" s="13">
        <f t="shared" si="1976"/>
        <v>2.7366656187248418E-2</v>
      </c>
      <c r="AB1653" s="13">
        <f t="shared" si="1977"/>
        <v>1.5053166069076931E-2</v>
      </c>
      <c r="AC1653" s="13">
        <f t="shared" si="1978"/>
        <v>4.2016720683353624E-4</v>
      </c>
      <c r="AD1653" s="13">
        <f t="shared" si="1979"/>
        <v>6.7139815317919073E-3</v>
      </c>
      <c r="AE1653" s="13">
        <f t="shared" si="1980"/>
        <v>7.4326461149549147E-3</v>
      </c>
      <c r="AF1653" s="13">
        <f t="shared" si="1981"/>
        <v>4.1141182775498468E-3</v>
      </c>
      <c r="AG1653" s="13">
        <f t="shared" si="1982"/>
        <v>1.5181644993262607E-3</v>
      </c>
      <c r="AH1653" s="13">
        <f t="shared" si="1983"/>
        <v>6.8847622204896578E-3</v>
      </c>
      <c r="AI1653" s="13">
        <f t="shared" si="1984"/>
        <v>7.5739957663828773E-3</v>
      </c>
      <c r="AJ1653" s="13">
        <f t="shared" si="1985"/>
        <v>4.1661142412777342E-3</v>
      </c>
      <c r="AK1653" s="13">
        <f t="shared" si="1986"/>
        <v>1.5277279793240158E-3</v>
      </c>
      <c r="AL1653" s="13">
        <f t="shared" si="1987"/>
        <v>2.0468290429112364E-5</v>
      </c>
      <c r="AM1653" s="13">
        <f t="shared" si="1988"/>
        <v>1.4772236445879171E-3</v>
      </c>
      <c r="AN1653" s="13">
        <f t="shared" si="1989"/>
        <v>1.6353456635046081E-3</v>
      </c>
      <c r="AO1653" s="13">
        <f t="shared" si="1990"/>
        <v>9.0519653166307125E-4</v>
      </c>
      <c r="AP1653" s="13">
        <f t="shared" si="1991"/>
        <v>3.3402958947076209E-4</v>
      </c>
      <c r="AQ1653" s="13">
        <f t="shared" si="1992"/>
        <v>9.2446029181928184E-5</v>
      </c>
      <c r="AR1653" s="13">
        <f t="shared" si="1993"/>
        <v>1.5243414337141748E-3</v>
      </c>
      <c r="AS1653" s="13">
        <f t="shared" si="1994"/>
        <v>1.676943254643301E-3</v>
      </c>
      <c r="AT1653" s="13">
        <f t="shared" si="1995"/>
        <v>9.2241102193282105E-4</v>
      </c>
      <c r="AU1653" s="13">
        <f t="shared" si="1996"/>
        <v>3.3825119644617185E-4</v>
      </c>
      <c r="AV1653" s="13">
        <f t="shared" si="1997"/>
        <v>9.3028380930599623E-5</v>
      </c>
      <c r="AW1653" s="13">
        <f t="shared" si="1998"/>
        <v>6.9243417705819553E-7</v>
      </c>
      <c r="AX1653" s="13">
        <f t="shared" si="1999"/>
        <v>2.7085141727460242E-4</v>
      </c>
      <c r="AY1653" s="13">
        <f t="shared" si="2000"/>
        <v>2.9984335297967597E-4</v>
      </c>
      <c r="AZ1653" s="13">
        <f t="shared" si="2001"/>
        <v>1.6596929274131033E-4</v>
      </c>
      <c r="BA1653" s="13">
        <f t="shared" si="2002"/>
        <v>6.1244881945446726E-5</v>
      </c>
      <c r="BB1653" s="13">
        <f t="shared" si="2003"/>
        <v>1.6950133527221847E-5</v>
      </c>
      <c r="BC1653" s="13">
        <f t="shared" si="2004"/>
        <v>3.7528951639951367E-6</v>
      </c>
      <c r="BD1653" s="13">
        <f t="shared" si="2005"/>
        <v>2.8125115679648985E-4</v>
      </c>
      <c r="BE1653" s="13">
        <f t="shared" si="2006"/>
        <v>3.0940721010338644E-4</v>
      </c>
      <c r="BF1653" s="13">
        <f t="shared" si="2007"/>
        <v>1.7019098295341825E-4</v>
      </c>
      <c r="BG1653" s="13">
        <f t="shared" si="2008"/>
        <v>6.2409600752294975E-5</v>
      </c>
      <c r="BH1653" s="13">
        <f t="shared" si="2009"/>
        <v>1.7164356470901825E-5</v>
      </c>
      <c r="BI1653" s="13">
        <f t="shared" si="2010"/>
        <v>3.7765360394407563E-6</v>
      </c>
      <c r="BJ1653" s="14">
        <f t="shared" si="2011"/>
        <v>0.35273413212026694</v>
      </c>
      <c r="BK1653" s="14">
        <f t="shared" si="2012"/>
        <v>0.29104925057787828</v>
      </c>
      <c r="BL1653" s="14">
        <f t="shared" si="2013"/>
        <v>0.33133589608162178</v>
      </c>
      <c r="BM1653" s="14">
        <f t="shared" si="2014"/>
        <v>0.37889926593697149</v>
      </c>
      <c r="BN1653" s="14">
        <f t="shared" si="2015"/>
        <v>0.62079715264696467</v>
      </c>
    </row>
    <row r="1654" spans="1:66" x14ac:dyDescent="0.25">
      <c r="A1654" t="s">
        <v>19</v>
      </c>
      <c r="B1654" t="s">
        <v>244</v>
      </c>
      <c r="C1654" t="s">
        <v>142</v>
      </c>
      <c r="D1654" s="11">
        <v>44472</v>
      </c>
      <c r="E1654" s="10">
        <f>VLOOKUP(A1654,home!$A$2:$E$405,3,FALSE)</f>
        <v>1.6666666666666701</v>
      </c>
      <c r="F1654" s="10">
        <f>VLOOKUP(B1654,home!$B$2:$E$405,3,FALSE)</f>
        <v>1.1000000000000001</v>
      </c>
      <c r="G1654" s="10">
        <f>VLOOKUP(C1654,away!$B$2:$E$405,4,FALSE)</f>
        <v>0.6</v>
      </c>
      <c r="H1654" s="10">
        <f>VLOOKUP(A1654,away!$A$2:$E$405,3,FALSE)</f>
        <v>1.2</v>
      </c>
      <c r="I1654" s="10">
        <f>VLOOKUP(C1654,away!$B$2:$E$405,3,FALSE)</f>
        <v>1</v>
      </c>
      <c r="J1654" s="10">
        <f>VLOOKUP(B1654,home!$B$2:$E$405,4,FALSE)</f>
        <v>0.42</v>
      </c>
      <c r="K1654" s="12">
        <f t="shared" si="1960"/>
        <v>1.1000000000000023</v>
      </c>
      <c r="L1654" s="12">
        <f t="shared" si="1961"/>
        <v>0.504</v>
      </c>
      <c r="M1654" s="13">
        <f t="shared" si="1962"/>
        <v>0.20109054494340925</v>
      </c>
      <c r="N1654" s="13">
        <f t="shared" si="1963"/>
        <v>0.22119959943775067</v>
      </c>
      <c r="O1654" s="13">
        <f t="shared" si="1964"/>
        <v>0.10134963465147825</v>
      </c>
      <c r="P1654" s="13">
        <f t="shared" si="1965"/>
        <v>0.11148459811662634</v>
      </c>
      <c r="Q1654" s="13">
        <f t="shared" si="1966"/>
        <v>0.12165977969076314</v>
      </c>
      <c r="R1654" s="13">
        <f t="shared" si="1967"/>
        <v>2.5540107932172523E-2</v>
      </c>
      <c r="S1654" s="13">
        <f t="shared" si="1968"/>
        <v>1.5451765298964444E-2</v>
      </c>
      <c r="T1654" s="13">
        <f t="shared" si="1969"/>
        <v>6.131652896414462E-2</v>
      </c>
      <c r="U1654" s="13">
        <f t="shared" si="1970"/>
        <v>2.8094118725389836E-2</v>
      </c>
      <c r="V1654" s="13">
        <f t="shared" si="1971"/>
        <v>9.5182874241621156E-4</v>
      </c>
      <c r="W1654" s="13">
        <f t="shared" si="1972"/>
        <v>4.460858588661322E-2</v>
      </c>
      <c r="X1654" s="13">
        <f t="shared" si="1973"/>
        <v>2.248272728685306E-2</v>
      </c>
      <c r="Y1654" s="13">
        <f t="shared" si="1974"/>
        <v>5.6656472762869718E-3</v>
      </c>
      <c r="Z1654" s="13">
        <f t="shared" si="1975"/>
        <v>4.2907381326049848E-3</v>
      </c>
      <c r="AA1654" s="13">
        <f t="shared" si="1976"/>
        <v>4.7198119458654944E-3</v>
      </c>
      <c r="AB1654" s="13">
        <f t="shared" si="1977"/>
        <v>2.5958965702260277E-3</v>
      </c>
      <c r="AC1654" s="13">
        <f t="shared" si="1978"/>
        <v>3.2980865924721825E-5</v>
      </c>
      <c r="AD1654" s="13">
        <f t="shared" si="1979"/>
        <v>1.2267361118818671E-2</v>
      </c>
      <c r="AE1654" s="13">
        <f t="shared" si="1980"/>
        <v>6.1827500038846104E-3</v>
      </c>
      <c r="AF1654" s="13">
        <f t="shared" si="1981"/>
        <v>1.5580530009789218E-3</v>
      </c>
      <c r="AG1654" s="13">
        <f t="shared" si="1982"/>
        <v>2.6175290416445899E-4</v>
      </c>
      <c r="AH1654" s="13">
        <f t="shared" si="1983"/>
        <v>5.4063300470822806E-4</v>
      </c>
      <c r="AI1654" s="13">
        <f t="shared" si="1984"/>
        <v>5.9469630517905219E-4</v>
      </c>
      <c r="AJ1654" s="13">
        <f t="shared" si="1985"/>
        <v>3.2708296784847939E-4</v>
      </c>
      <c r="AK1654" s="13">
        <f t="shared" si="1986"/>
        <v>1.1993042154444263E-4</v>
      </c>
      <c r="AL1654" s="13">
        <f t="shared" si="1987"/>
        <v>7.3138368274663158E-7</v>
      </c>
      <c r="AM1654" s="13">
        <f t="shared" si="1988"/>
        <v>2.6988194461401091E-3</v>
      </c>
      <c r="AN1654" s="13">
        <f t="shared" si="1989"/>
        <v>1.360205000854615E-3</v>
      </c>
      <c r="AO1654" s="13">
        <f t="shared" si="1990"/>
        <v>3.4277166021536297E-4</v>
      </c>
      <c r="AP1654" s="13">
        <f t="shared" si="1991"/>
        <v>5.7585638916181001E-5</v>
      </c>
      <c r="AQ1654" s="13">
        <f t="shared" si="1992"/>
        <v>7.2557905034388046E-6</v>
      </c>
      <c r="AR1654" s="13">
        <f t="shared" si="1993"/>
        <v>5.4495806874589393E-5</v>
      </c>
      <c r="AS1654" s="13">
        <f t="shared" si="1994"/>
        <v>5.9945387562048463E-5</v>
      </c>
      <c r="AT1654" s="13">
        <f t="shared" si="1995"/>
        <v>3.296996315912673E-5</v>
      </c>
      <c r="AU1654" s="13">
        <f t="shared" si="1996"/>
        <v>1.2088986491679819E-5</v>
      </c>
      <c r="AV1654" s="13">
        <f t="shared" si="1997"/>
        <v>3.3244712852119603E-6</v>
      </c>
      <c r="AW1654" s="13">
        <f t="shared" si="1998"/>
        <v>1.1263308714298143E-8</v>
      </c>
      <c r="AX1654" s="13">
        <f t="shared" si="1999"/>
        <v>4.947835651256874E-4</v>
      </c>
      <c r="AY1654" s="13">
        <f t="shared" si="2000"/>
        <v>2.4937091682334641E-4</v>
      </c>
      <c r="AZ1654" s="13">
        <f t="shared" si="2001"/>
        <v>6.2841471039483301E-5</v>
      </c>
      <c r="BA1654" s="13">
        <f t="shared" si="2002"/>
        <v>1.0557367134633198E-5</v>
      </c>
      <c r="BB1654" s="13">
        <f t="shared" si="2003"/>
        <v>1.3302282589637827E-6</v>
      </c>
      <c r="BC1654" s="13">
        <f t="shared" si="2004"/>
        <v>1.3408700850354931E-7</v>
      </c>
      <c r="BD1654" s="13">
        <f t="shared" si="2005"/>
        <v>4.577647777465509E-6</v>
      </c>
      <c r="BE1654" s="13">
        <f t="shared" si="2006"/>
        <v>5.0354125552120708E-6</v>
      </c>
      <c r="BF1654" s="13">
        <f t="shared" si="2007"/>
        <v>2.7694769053666453E-6</v>
      </c>
      <c r="BG1654" s="13">
        <f t="shared" si="2008"/>
        <v>1.0154748653011048E-6</v>
      </c>
      <c r="BH1654" s="13">
        <f t="shared" si="2009"/>
        <v>2.7925558795780464E-7</v>
      </c>
      <c r="BI1654" s="13">
        <f t="shared" si="2010"/>
        <v>6.1436229350717054E-8</v>
      </c>
      <c r="BJ1654" s="14">
        <f t="shared" si="2011"/>
        <v>0.50248844074227872</v>
      </c>
      <c r="BK1654" s="14">
        <f t="shared" si="2012"/>
        <v>0.32926182026784712</v>
      </c>
      <c r="BL1654" s="14">
        <f t="shared" si="2013"/>
        <v>0.16405847584370561</v>
      </c>
      <c r="BM1654" s="14">
        <f t="shared" si="2014"/>
        <v>0.21752585056072155</v>
      </c>
      <c r="BN1654" s="14">
        <f t="shared" si="2015"/>
        <v>0.78232426477220018</v>
      </c>
    </row>
    <row r="1655" spans="1:66" x14ac:dyDescent="0.25">
      <c r="A1655" t="s">
        <v>19</v>
      </c>
      <c r="B1655" t="s">
        <v>141</v>
      </c>
      <c r="C1655" t="s">
        <v>254</v>
      </c>
      <c r="D1655" s="11">
        <v>44472</v>
      </c>
      <c r="E1655" s="10">
        <f>VLOOKUP(A1655,home!$A$2:$E$405,3,FALSE)</f>
        <v>1.6666666666666701</v>
      </c>
      <c r="F1655" s="10">
        <f>VLOOKUP(B1655,home!$B$2:$E$405,3,FALSE)</f>
        <v>1</v>
      </c>
      <c r="G1655" s="10">
        <f>VLOOKUP(C1655,away!$B$2:$E$405,4,FALSE)</f>
        <v>1.5</v>
      </c>
      <c r="H1655" s="10">
        <f>VLOOKUP(A1655,away!$A$2:$E$405,3,FALSE)</f>
        <v>1.2</v>
      </c>
      <c r="I1655" s="10">
        <f>VLOOKUP(C1655,away!$B$2:$E$405,3,FALSE)</f>
        <v>0.7</v>
      </c>
      <c r="J1655" s="10">
        <f>VLOOKUP(B1655,home!$B$2:$E$405,4,FALSE)</f>
        <v>1.1100000000000001</v>
      </c>
      <c r="K1655" s="12">
        <f t="shared" si="1960"/>
        <v>2.5000000000000053</v>
      </c>
      <c r="L1655" s="12">
        <f t="shared" si="1961"/>
        <v>0.93240000000000001</v>
      </c>
      <c r="M1655" s="13">
        <f t="shared" si="1962"/>
        <v>3.230930531486656E-2</v>
      </c>
      <c r="N1655" s="13">
        <f t="shared" si="1963"/>
        <v>8.0773263287166566E-2</v>
      </c>
      <c r="O1655" s="13">
        <f t="shared" si="1964"/>
        <v>3.0125196275581578E-2</v>
      </c>
      <c r="P1655" s="13">
        <f t="shared" si="1965"/>
        <v>7.5312990688954098E-2</v>
      </c>
      <c r="Q1655" s="13">
        <f t="shared" si="1966"/>
        <v>0.10096657910895844</v>
      </c>
      <c r="R1655" s="13">
        <f t="shared" si="1967"/>
        <v>1.4044366503676131E-2</v>
      </c>
      <c r="S1655" s="13">
        <f t="shared" si="1968"/>
        <v>4.3888645323988104E-2</v>
      </c>
      <c r="T1655" s="13">
        <f t="shared" si="1969"/>
        <v>9.4141238361192842E-2</v>
      </c>
      <c r="U1655" s="13">
        <f t="shared" si="1970"/>
        <v>3.5110916259190404E-2</v>
      </c>
      <c r="V1655" s="13">
        <f t="shared" si="1971"/>
        <v>1.1367159138912944E-2</v>
      </c>
      <c r="W1655" s="13">
        <f t="shared" si="1972"/>
        <v>8.4138815924132221E-2</v>
      </c>
      <c r="X1655" s="13">
        <f t="shared" si="1973"/>
        <v>7.8451031967660873E-2</v>
      </c>
      <c r="Y1655" s="13">
        <f t="shared" si="1974"/>
        <v>3.6573871103323496E-2</v>
      </c>
      <c r="Z1655" s="13">
        <f t="shared" si="1975"/>
        <v>4.3649891093425416E-3</v>
      </c>
      <c r="AA1655" s="13">
        <f t="shared" si="1976"/>
        <v>1.0912472773356378E-2</v>
      </c>
      <c r="AB1655" s="13">
        <f t="shared" si="1977"/>
        <v>1.3640590966695502E-2</v>
      </c>
      <c r="AC1655" s="13">
        <f t="shared" si="1978"/>
        <v>1.6560529970503829E-3</v>
      </c>
      <c r="AD1655" s="13">
        <f t="shared" si="1979"/>
        <v>5.2586759952582746E-2</v>
      </c>
      <c r="AE1655" s="13">
        <f t="shared" si="1980"/>
        <v>4.9031894979788153E-2</v>
      </c>
      <c r="AF1655" s="13">
        <f t="shared" si="1981"/>
        <v>2.2858669439577237E-2</v>
      </c>
      <c r="AG1655" s="13">
        <f t="shared" si="1982"/>
        <v>7.1044744618206056E-3</v>
      </c>
      <c r="AH1655" s="13">
        <f t="shared" si="1983"/>
        <v>1.0174789613877464E-3</v>
      </c>
      <c r="AI1655" s="13">
        <f t="shared" si="1984"/>
        <v>2.5436974034693713E-3</v>
      </c>
      <c r="AJ1655" s="13">
        <f t="shared" si="1985"/>
        <v>3.1796217543367212E-3</v>
      </c>
      <c r="AK1655" s="13">
        <f t="shared" si="1986"/>
        <v>2.6496847952806068E-3</v>
      </c>
      <c r="AL1655" s="13">
        <f t="shared" si="1987"/>
        <v>1.5441038144497807E-4</v>
      </c>
      <c r="AM1655" s="13">
        <f t="shared" si="1988"/>
        <v>2.6293379976291428E-2</v>
      </c>
      <c r="AN1655" s="13">
        <f t="shared" si="1989"/>
        <v>2.4515947489894125E-2</v>
      </c>
      <c r="AO1655" s="13">
        <f t="shared" si="1990"/>
        <v>1.1429334719788641E-2</v>
      </c>
      <c r="AP1655" s="13">
        <f t="shared" si="1991"/>
        <v>3.5522372309103102E-3</v>
      </c>
      <c r="AQ1655" s="13">
        <f t="shared" si="1992"/>
        <v>8.2802649852519318E-4</v>
      </c>
      <c r="AR1655" s="13">
        <f t="shared" si="1993"/>
        <v>1.89739476719587E-4</v>
      </c>
      <c r="AS1655" s="13">
        <f t="shared" si="1994"/>
        <v>4.7434869179896851E-4</v>
      </c>
      <c r="AT1655" s="13">
        <f t="shared" si="1995"/>
        <v>5.9293586474871193E-4</v>
      </c>
      <c r="AU1655" s="13">
        <f t="shared" si="1996"/>
        <v>4.9411322062392767E-4</v>
      </c>
      <c r="AV1655" s="13">
        <f t="shared" si="1997"/>
        <v>3.0882076288995549E-4</v>
      </c>
      <c r="AW1655" s="13">
        <f t="shared" si="1998"/>
        <v>9.9980721985623394E-6</v>
      </c>
      <c r="AX1655" s="13">
        <f t="shared" si="1999"/>
        <v>1.0955574990121444E-2</v>
      </c>
      <c r="AY1655" s="13">
        <f t="shared" si="2000"/>
        <v>1.0214978120789234E-2</v>
      </c>
      <c r="AZ1655" s="13">
        <f t="shared" si="2001"/>
        <v>4.7622227999119405E-3</v>
      </c>
      <c r="BA1655" s="13">
        <f t="shared" si="2002"/>
        <v>1.4800988462126312E-3</v>
      </c>
      <c r="BB1655" s="13">
        <f t="shared" si="2003"/>
        <v>3.4501104105216427E-4</v>
      </c>
      <c r="BC1655" s="13">
        <f t="shared" si="2004"/>
        <v>6.4337658935407612E-5</v>
      </c>
      <c r="BD1655" s="13">
        <f t="shared" si="2005"/>
        <v>2.9485514682223808E-5</v>
      </c>
      <c r="BE1655" s="13">
        <f t="shared" si="2006"/>
        <v>7.3713786705559669E-5</v>
      </c>
      <c r="BF1655" s="13">
        <f t="shared" si="2007"/>
        <v>9.2142233381949792E-5</v>
      </c>
      <c r="BG1655" s="13">
        <f t="shared" si="2008"/>
        <v>7.6785194484958334E-5</v>
      </c>
      <c r="BH1655" s="13">
        <f t="shared" si="2009"/>
        <v>4.7990746553099064E-5</v>
      </c>
      <c r="BI1655" s="13">
        <f t="shared" si="2010"/>
        <v>2.3995373276549579E-5</v>
      </c>
      <c r="BJ1655" s="14">
        <f t="shared" si="2011"/>
        <v>0.70106774795863569</v>
      </c>
      <c r="BK1655" s="14">
        <f t="shared" si="2012"/>
        <v>0.1749035419660063</v>
      </c>
      <c r="BL1655" s="14">
        <f t="shared" si="2013"/>
        <v>0.11562809655883995</v>
      </c>
      <c r="BM1655" s="14">
        <f t="shared" si="2014"/>
        <v>0.65222769436503047</v>
      </c>
      <c r="BN1655" s="14">
        <f t="shared" si="2015"/>
        <v>0.33353170117920339</v>
      </c>
    </row>
    <row r="1656" spans="1:66" x14ac:dyDescent="0.25">
      <c r="A1656" t="s">
        <v>19</v>
      </c>
      <c r="B1656" t="s">
        <v>352</v>
      </c>
      <c r="C1656" t="s">
        <v>154</v>
      </c>
      <c r="D1656" s="11">
        <v>44472</v>
      </c>
      <c r="E1656" s="10">
        <f>VLOOKUP(A1656,home!$A$2:$E$405,3,FALSE)</f>
        <v>1.6666666666666701</v>
      </c>
      <c r="F1656" s="10">
        <f>VLOOKUP(B1656,home!$B$2:$E$405,3,FALSE)</f>
        <v>0.72</v>
      </c>
      <c r="G1656" s="10">
        <f>VLOOKUP(C1656,away!$B$2:$E$405,4,FALSE)</f>
        <v>1.6</v>
      </c>
      <c r="H1656" s="10">
        <f>VLOOKUP(A1656,away!$A$2:$E$405,3,FALSE)</f>
        <v>1.2</v>
      </c>
      <c r="I1656" s="10">
        <f>VLOOKUP(C1656,away!$B$2:$E$405,3,FALSE)</f>
        <v>0.7</v>
      </c>
      <c r="J1656" s="10">
        <f>VLOOKUP(B1656,home!$B$2:$E$405,4,FALSE)</f>
        <v>0.5</v>
      </c>
      <c r="K1656" s="12">
        <f t="shared" si="1960"/>
        <v>1.9200000000000039</v>
      </c>
      <c r="L1656" s="12">
        <f t="shared" si="1961"/>
        <v>0.42</v>
      </c>
      <c r="M1656" s="13">
        <f t="shared" si="1962"/>
        <v>9.6327638230492646E-2</v>
      </c>
      <c r="N1656" s="13">
        <f t="shared" si="1963"/>
        <v>0.18494906540254624</v>
      </c>
      <c r="O1656" s="13">
        <f t="shared" si="1964"/>
        <v>4.0457608056806912E-2</v>
      </c>
      <c r="P1656" s="13">
        <f t="shared" si="1965"/>
        <v>7.7678607469069419E-2</v>
      </c>
      <c r="Q1656" s="13">
        <f t="shared" si="1966"/>
        <v>0.17755110278644476</v>
      </c>
      <c r="R1656" s="13">
        <f t="shared" si="1967"/>
        <v>8.4960976919294523E-3</v>
      </c>
      <c r="S1656" s="13">
        <f t="shared" si="1968"/>
        <v>1.5660007265764431E-2</v>
      </c>
      <c r="T1656" s="13">
        <f t="shared" si="1969"/>
        <v>7.4571463170306801E-2</v>
      </c>
      <c r="U1656" s="13">
        <f t="shared" si="1970"/>
        <v>1.6312507568504581E-2</v>
      </c>
      <c r="V1656" s="13">
        <f t="shared" si="1971"/>
        <v>1.4031366510124956E-3</v>
      </c>
      <c r="W1656" s="13">
        <f t="shared" si="1972"/>
        <v>0.11363270578332489</v>
      </c>
      <c r="X1656" s="13">
        <f t="shared" si="1973"/>
        <v>4.7725736428996454E-2</v>
      </c>
      <c r="Y1656" s="13">
        <f t="shared" si="1974"/>
        <v>1.0022404650089255E-2</v>
      </c>
      <c r="Z1656" s="13">
        <f t="shared" si="1975"/>
        <v>1.1894536768701231E-3</v>
      </c>
      <c r="AA1656" s="13">
        <f t="shared" si="1976"/>
        <v>2.2837510595906411E-3</v>
      </c>
      <c r="AB1656" s="13">
        <f t="shared" si="1977"/>
        <v>2.1924010172070202E-3</v>
      </c>
      <c r="AC1656" s="13">
        <f t="shared" si="1978"/>
        <v>7.0718087211029925E-5</v>
      </c>
      <c r="AD1656" s="13">
        <f t="shared" si="1979"/>
        <v>5.4543698775996061E-2</v>
      </c>
      <c r="AE1656" s="13">
        <f t="shared" si="1980"/>
        <v>2.2908353485918343E-2</v>
      </c>
      <c r="AF1656" s="13">
        <f t="shared" si="1981"/>
        <v>4.8107542320428532E-3</v>
      </c>
      <c r="AG1656" s="13">
        <f t="shared" si="1982"/>
        <v>6.7350559248599931E-4</v>
      </c>
      <c r="AH1656" s="13">
        <f t="shared" si="1983"/>
        <v>1.2489263607136294E-4</v>
      </c>
      <c r="AI1656" s="13">
        <f t="shared" si="1984"/>
        <v>2.3979386125701731E-4</v>
      </c>
      <c r="AJ1656" s="13">
        <f t="shared" si="1985"/>
        <v>2.3020210680673711E-4</v>
      </c>
      <c r="AK1656" s="13">
        <f t="shared" si="1986"/>
        <v>1.4732934835631206E-4</v>
      </c>
      <c r="AL1656" s="13">
        <f t="shared" si="1987"/>
        <v>2.2810826210789863E-6</v>
      </c>
      <c r="AM1656" s="13">
        <f t="shared" si="1988"/>
        <v>2.0944780329982531E-2</v>
      </c>
      <c r="AN1656" s="13">
        <f t="shared" si="1989"/>
        <v>8.796807738592663E-3</v>
      </c>
      <c r="AO1656" s="13">
        <f t="shared" si="1990"/>
        <v>1.8473296251044595E-3</v>
      </c>
      <c r="AP1656" s="13">
        <f t="shared" si="1991"/>
        <v>2.586261475146243E-4</v>
      </c>
      <c r="AQ1656" s="13">
        <f t="shared" si="1992"/>
        <v>2.7155745489035551E-5</v>
      </c>
      <c r="AR1656" s="13">
        <f t="shared" si="1993"/>
        <v>1.0490981429994486E-5</v>
      </c>
      <c r="AS1656" s="13">
        <f t="shared" si="1994"/>
        <v>2.0142684345589455E-5</v>
      </c>
      <c r="AT1656" s="13">
        <f t="shared" si="1995"/>
        <v>1.9336976971765917E-5</v>
      </c>
      <c r="AU1656" s="13">
        <f t="shared" si="1996"/>
        <v>1.2375665261930212E-5</v>
      </c>
      <c r="AV1656" s="13">
        <f t="shared" si="1997"/>
        <v>5.9403193257265139E-6</v>
      </c>
      <c r="AW1656" s="13">
        <f t="shared" si="1998"/>
        <v>5.109625071216941E-8</v>
      </c>
      <c r="AX1656" s="13">
        <f t="shared" si="1999"/>
        <v>6.7023297055944274E-3</v>
      </c>
      <c r="AY1656" s="13">
        <f t="shared" si="2000"/>
        <v>2.8149784763496595E-3</v>
      </c>
      <c r="AZ1656" s="13">
        <f t="shared" si="2001"/>
        <v>5.9114548003342854E-4</v>
      </c>
      <c r="BA1656" s="13">
        <f t="shared" si="2002"/>
        <v>8.2760367204679993E-5</v>
      </c>
      <c r="BB1656" s="13">
        <f t="shared" si="2003"/>
        <v>8.6898385564913984E-6</v>
      </c>
      <c r="BC1656" s="13">
        <f t="shared" si="2004"/>
        <v>7.2994643874527749E-7</v>
      </c>
      <c r="BD1656" s="13">
        <f t="shared" si="2005"/>
        <v>7.343687000996138E-7</v>
      </c>
      <c r="BE1656" s="13">
        <f t="shared" si="2006"/>
        <v>1.4099879041912613E-6</v>
      </c>
      <c r="BF1656" s="13">
        <f t="shared" si="2007"/>
        <v>1.3535883880236137E-6</v>
      </c>
      <c r="BG1656" s="13">
        <f t="shared" si="2008"/>
        <v>8.6629656833511452E-7</v>
      </c>
      <c r="BH1656" s="13">
        <f t="shared" si="2009"/>
        <v>4.1582235280085587E-7</v>
      </c>
      <c r="BI1656" s="13">
        <f t="shared" si="2010"/>
        <v>1.59675783475529E-7</v>
      </c>
      <c r="BJ1656" s="14">
        <f t="shared" si="2011"/>
        <v>0.73346412370901259</v>
      </c>
      <c r="BK1656" s="14">
        <f t="shared" si="2012"/>
        <v>0.19395736726252077</v>
      </c>
      <c r="BL1656" s="14">
        <f t="shared" si="2013"/>
        <v>7.0557809713561986E-2</v>
      </c>
      <c r="BM1656" s="14">
        <f t="shared" si="2014"/>
        <v>0.41089370734457692</v>
      </c>
      <c r="BN1656" s="14">
        <f t="shared" si="2015"/>
        <v>0.5854601196372895</v>
      </c>
    </row>
    <row r="1657" spans="1:66" x14ac:dyDescent="0.25">
      <c r="A1657" t="s">
        <v>19</v>
      </c>
      <c r="B1657" t="s">
        <v>21</v>
      </c>
      <c r="C1657" t="s">
        <v>248</v>
      </c>
      <c r="D1657" s="11">
        <v>44472</v>
      </c>
      <c r="E1657" s="10">
        <f>VLOOKUP(A1657,home!$A$2:$E$405,3,FALSE)</f>
        <v>1.6666666666666701</v>
      </c>
      <c r="F1657" s="10">
        <f>VLOOKUP(B1657,home!$B$2:$E$405,3,FALSE)</f>
        <v>1</v>
      </c>
      <c r="G1657" s="10">
        <f>VLOOKUP(C1657,away!$B$2:$E$405,4,FALSE)</f>
        <v>1.4</v>
      </c>
      <c r="H1657" s="10">
        <f>VLOOKUP(A1657,away!$A$2:$E$405,3,FALSE)</f>
        <v>1.2</v>
      </c>
      <c r="I1657" s="10">
        <f>VLOOKUP(C1657,away!$B$2:$E$405,3,FALSE)</f>
        <v>0.8</v>
      </c>
      <c r="J1657" s="10">
        <f>VLOOKUP(B1657,home!$B$2:$E$405,4,FALSE)</f>
        <v>0.97</v>
      </c>
      <c r="K1657" s="12">
        <f t="shared" si="1960"/>
        <v>2.3333333333333379</v>
      </c>
      <c r="L1657" s="12">
        <f t="shared" si="1961"/>
        <v>0.93119999999999992</v>
      </c>
      <c r="M1657" s="13">
        <f t="shared" si="1962"/>
        <v>3.8214764479921032E-2</v>
      </c>
      <c r="N1657" s="13">
        <f t="shared" si="1963"/>
        <v>8.9167783786482574E-2</v>
      </c>
      <c r="O1657" s="13">
        <f t="shared" si="1964"/>
        <v>3.5585588683702464E-2</v>
      </c>
      <c r="P1657" s="13">
        <f t="shared" si="1965"/>
        <v>8.3033040261972557E-2</v>
      </c>
      <c r="Q1657" s="13">
        <f t="shared" si="1966"/>
        <v>0.1040290810842299</v>
      </c>
      <c r="R1657" s="13">
        <f t="shared" si="1967"/>
        <v>1.6568650091131863E-2</v>
      </c>
      <c r="S1657" s="13">
        <f t="shared" si="1968"/>
        <v>4.5103547470303595E-2</v>
      </c>
      <c r="T1657" s="13">
        <f t="shared" si="1969"/>
        <v>9.6871880305634872E-2</v>
      </c>
      <c r="U1657" s="13">
        <f t="shared" si="1970"/>
        <v>3.8660183545974419E-2</v>
      </c>
      <c r="V1657" s="13">
        <f t="shared" si="1971"/>
        <v>1.0888998660386204E-2</v>
      </c>
      <c r="W1657" s="13">
        <f t="shared" si="1972"/>
        <v>8.0911507509956737E-2</v>
      </c>
      <c r="X1657" s="13">
        <f t="shared" si="1973"/>
        <v>7.5344795793271704E-2</v>
      </c>
      <c r="Y1657" s="13">
        <f t="shared" si="1974"/>
        <v>3.5080536921347306E-2</v>
      </c>
      <c r="Z1657" s="13">
        <f t="shared" si="1975"/>
        <v>5.1429089882873312E-3</v>
      </c>
      <c r="AA1657" s="13">
        <f t="shared" si="1976"/>
        <v>1.2000120972670461E-2</v>
      </c>
      <c r="AB1657" s="13">
        <f t="shared" si="1977"/>
        <v>1.4000141134782236E-2</v>
      </c>
      <c r="AC1657" s="13">
        <f t="shared" si="1978"/>
        <v>1.4787260180804493E-3</v>
      </c>
      <c r="AD1657" s="13">
        <f t="shared" si="1979"/>
        <v>4.7198379380808203E-2</v>
      </c>
      <c r="AE1657" s="13">
        <f t="shared" si="1980"/>
        <v>4.3951130879408593E-2</v>
      </c>
      <c r="AF1657" s="13">
        <f t="shared" si="1981"/>
        <v>2.046364653745264E-2</v>
      </c>
      <c r="AG1657" s="13">
        <f t="shared" si="1982"/>
        <v>6.3519158852252998E-3</v>
      </c>
      <c r="AH1657" s="13">
        <f t="shared" si="1983"/>
        <v>1.1972692124732902E-3</v>
      </c>
      <c r="AI1657" s="13">
        <f t="shared" si="1984"/>
        <v>2.7936281624376825E-3</v>
      </c>
      <c r="AJ1657" s="13">
        <f t="shared" si="1985"/>
        <v>3.2592328561773035E-3</v>
      </c>
      <c r="AK1657" s="13">
        <f t="shared" si="1986"/>
        <v>2.5349588881379078E-3</v>
      </c>
      <c r="AL1657" s="13">
        <f t="shared" si="1987"/>
        <v>1.2851903568340822E-4</v>
      </c>
      <c r="AM1657" s="13">
        <f t="shared" si="1988"/>
        <v>2.2025910377710529E-2</v>
      </c>
      <c r="AN1657" s="13">
        <f t="shared" si="1989"/>
        <v>2.0510527743724041E-2</v>
      </c>
      <c r="AO1657" s="13">
        <f t="shared" si="1990"/>
        <v>9.5497017174779129E-3</v>
      </c>
      <c r="AP1657" s="13">
        <f t="shared" si="1991"/>
        <v>2.9642274131051445E-3</v>
      </c>
      <c r="AQ1657" s="13">
        <f t="shared" si="1992"/>
        <v>6.9007214177087739E-4</v>
      </c>
      <c r="AR1657" s="13">
        <f t="shared" si="1993"/>
        <v>2.2297941813102562E-4</v>
      </c>
      <c r="AS1657" s="13">
        <f t="shared" si="1994"/>
        <v>5.20285308972394E-4</v>
      </c>
      <c r="AT1657" s="13">
        <f t="shared" si="1995"/>
        <v>6.0699952713446107E-4</v>
      </c>
      <c r="AU1657" s="13">
        <f t="shared" si="1996"/>
        <v>4.7211074332680395E-4</v>
      </c>
      <c r="AV1657" s="13">
        <f t="shared" si="1997"/>
        <v>2.7539793360730294E-4</v>
      </c>
      <c r="AW1657" s="13">
        <f t="shared" si="1998"/>
        <v>7.7568377981363843E-6</v>
      </c>
      <c r="AX1657" s="13">
        <f t="shared" si="1999"/>
        <v>8.5656318135541119E-3</v>
      </c>
      <c r="AY1657" s="13">
        <f t="shared" si="2000"/>
        <v>7.9763163447815894E-3</v>
      </c>
      <c r="AZ1657" s="13">
        <f t="shared" si="2001"/>
        <v>3.7137728901303073E-3</v>
      </c>
      <c r="BA1657" s="13">
        <f t="shared" si="2002"/>
        <v>1.1527551050964475E-3</v>
      </c>
      <c r="BB1657" s="13">
        <f t="shared" si="2003"/>
        <v>2.6836138846645291E-4</v>
      </c>
      <c r="BC1657" s="13">
        <f t="shared" si="2004"/>
        <v>4.997962498799219E-5</v>
      </c>
      <c r="BD1657" s="13">
        <f t="shared" si="2005"/>
        <v>3.4606405693935159E-5</v>
      </c>
      <c r="BE1657" s="13">
        <f t="shared" si="2006"/>
        <v>8.0748279952515522E-5</v>
      </c>
      <c r="BF1657" s="13">
        <f t="shared" si="2007"/>
        <v>9.4206326611268317E-5</v>
      </c>
      <c r="BG1657" s="13">
        <f t="shared" si="2008"/>
        <v>7.3271587364319939E-5</v>
      </c>
      <c r="BH1657" s="13">
        <f t="shared" si="2009"/>
        <v>4.2741759295853395E-5</v>
      </c>
      <c r="BI1657" s="13">
        <f t="shared" si="2010"/>
        <v>1.9946154338064947E-5</v>
      </c>
      <c r="BJ1657" s="14">
        <f t="shared" si="2011"/>
        <v>0.67683791464462328</v>
      </c>
      <c r="BK1657" s="14">
        <f t="shared" si="2012"/>
        <v>0.18682391227112882</v>
      </c>
      <c r="BL1657" s="14">
        <f t="shared" si="2013"/>
        <v>0.12904306699191559</v>
      </c>
      <c r="BM1657" s="14">
        <f t="shared" si="2014"/>
        <v>0.62328033500153146</v>
      </c>
      <c r="BN1657" s="14">
        <f t="shared" si="2015"/>
        <v>0.36659890838744036</v>
      </c>
    </row>
    <row r="1658" spans="1:66" x14ac:dyDescent="0.25">
      <c r="A1658" t="s">
        <v>19</v>
      </c>
      <c r="B1658" t="s">
        <v>245</v>
      </c>
      <c r="C1658" t="s">
        <v>146</v>
      </c>
      <c r="D1658" s="11">
        <v>44472</v>
      </c>
      <c r="E1658" s="10">
        <f>VLOOKUP(A1658,home!$A$2:$E$405,3,FALSE)</f>
        <v>1.6666666666666701</v>
      </c>
      <c r="F1658" s="10">
        <f>VLOOKUP(B1658,home!$B$2:$E$405,3,FALSE)</f>
        <v>0.9</v>
      </c>
      <c r="G1658" s="10">
        <f>VLOOKUP(C1658,away!$B$2:$E$405,4,FALSE)</f>
        <v>0.9</v>
      </c>
      <c r="H1658" s="10">
        <f>VLOOKUP(A1658,away!$A$2:$E$405,3,FALSE)</f>
        <v>1.2</v>
      </c>
      <c r="I1658" s="10">
        <f>VLOOKUP(C1658,away!$B$2:$E$405,3,FALSE)</f>
        <v>0.6</v>
      </c>
      <c r="J1658" s="10">
        <f>VLOOKUP(B1658,home!$B$2:$E$405,4,FALSE)</f>
        <v>0.69</v>
      </c>
      <c r="K1658" s="12">
        <f t="shared" si="1960"/>
        <v>1.3500000000000028</v>
      </c>
      <c r="L1658" s="12">
        <f t="shared" si="1961"/>
        <v>0.49679999999999996</v>
      </c>
      <c r="M1658" s="13">
        <f t="shared" si="1962"/>
        <v>0.15774113115953431</v>
      </c>
      <c r="N1658" s="13">
        <f t="shared" si="1963"/>
        <v>0.21295052706537174</v>
      </c>
      <c r="O1658" s="13">
        <f t="shared" si="1964"/>
        <v>7.8365793960056648E-2</v>
      </c>
      <c r="P1658" s="13">
        <f t="shared" si="1965"/>
        <v>0.10579382184607668</v>
      </c>
      <c r="Q1658" s="13">
        <f t="shared" si="1966"/>
        <v>0.14374160576912626</v>
      </c>
      <c r="R1658" s="13">
        <f t="shared" si="1967"/>
        <v>1.9466063219678066E-2</v>
      </c>
      <c r="S1658" s="13">
        <f t="shared" si="1968"/>
        <v>1.7738450108931714E-2</v>
      </c>
      <c r="T1658" s="13">
        <f t="shared" si="1969"/>
        <v>7.1410829746101925E-2</v>
      </c>
      <c r="U1658" s="13">
        <f t="shared" si="1970"/>
        <v>2.627918534656544E-2</v>
      </c>
      <c r="V1658" s="13">
        <f t="shared" si="1971"/>
        <v>1.3218693021175938E-3</v>
      </c>
      <c r="W1658" s="13">
        <f t="shared" si="1972"/>
        <v>6.4683722596106941E-2</v>
      </c>
      <c r="X1658" s="13">
        <f t="shared" si="1973"/>
        <v>3.2134873385745923E-2</v>
      </c>
      <c r="Y1658" s="13">
        <f t="shared" si="1974"/>
        <v>7.982302549019285E-3</v>
      </c>
      <c r="Z1658" s="13">
        <f t="shared" si="1975"/>
        <v>3.2235800691786877E-3</v>
      </c>
      <c r="AA1658" s="13">
        <f t="shared" si="1976"/>
        <v>4.3518330933912368E-3</v>
      </c>
      <c r="AB1658" s="13">
        <f t="shared" si="1977"/>
        <v>2.9374873380390919E-3</v>
      </c>
      <c r="AC1658" s="13">
        <f t="shared" si="1978"/>
        <v>5.5409456471514339E-5</v>
      </c>
      <c r="AD1658" s="13">
        <f t="shared" si="1979"/>
        <v>2.1830756376186141E-2</v>
      </c>
      <c r="AE1658" s="13">
        <f t="shared" si="1980"/>
        <v>1.0845519767689273E-2</v>
      </c>
      <c r="AF1658" s="13">
        <f t="shared" si="1981"/>
        <v>2.6940271102940147E-3</v>
      </c>
      <c r="AG1658" s="13">
        <f t="shared" si="1982"/>
        <v>4.461308894646889E-4</v>
      </c>
      <c r="AH1658" s="13">
        <f t="shared" si="1983"/>
        <v>4.0036864459199291E-4</v>
      </c>
      <c r="AI1658" s="13">
        <f t="shared" si="1984"/>
        <v>5.4049767019919142E-4</v>
      </c>
      <c r="AJ1658" s="13">
        <f t="shared" si="1985"/>
        <v>3.6483592738445508E-4</v>
      </c>
      <c r="AK1658" s="13">
        <f t="shared" si="1986"/>
        <v>1.641761673230051E-4</v>
      </c>
      <c r="AL1658" s="13">
        <f t="shared" si="1987"/>
        <v>1.4864805706526132E-6</v>
      </c>
      <c r="AM1658" s="13">
        <f t="shared" si="1988"/>
        <v>5.8943042215702703E-3</v>
      </c>
      <c r="AN1658" s="13">
        <f t="shared" si="1989"/>
        <v>2.9282903372761103E-3</v>
      </c>
      <c r="AO1658" s="13">
        <f t="shared" si="1990"/>
        <v>7.2738731977938561E-4</v>
      </c>
      <c r="AP1658" s="13">
        <f t="shared" si="1991"/>
        <v>1.2045534015546626E-4</v>
      </c>
      <c r="AQ1658" s="13">
        <f t="shared" si="1992"/>
        <v>1.4960553247308904E-5</v>
      </c>
      <c r="AR1658" s="13">
        <f t="shared" si="1993"/>
        <v>3.9780628526660421E-5</v>
      </c>
      <c r="AS1658" s="13">
        <f t="shared" si="1994"/>
        <v>5.3703848510991677E-5</v>
      </c>
      <c r="AT1658" s="13">
        <f t="shared" si="1995"/>
        <v>3.6250097744919465E-5</v>
      </c>
      <c r="AU1658" s="13">
        <f t="shared" si="1996"/>
        <v>1.631254398521379E-5</v>
      </c>
      <c r="AV1658" s="13">
        <f t="shared" si="1997"/>
        <v>5.5054835950096663E-6</v>
      </c>
      <c r="AW1658" s="13">
        <f t="shared" si="1998"/>
        <v>2.7693133031258187E-8</v>
      </c>
      <c r="AX1658" s="13">
        <f t="shared" si="1999"/>
        <v>1.3262184498533118E-3</v>
      </c>
      <c r="AY1658" s="13">
        <f t="shared" si="2000"/>
        <v>6.5886532588712524E-4</v>
      </c>
      <c r="AZ1658" s="13">
        <f t="shared" si="2001"/>
        <v>1.6366214695036187E-4</v>
      </c>
      <c r="BA1658" s="13">
        <f t="shared" si="2002"/>
        <v>2.7102451534979927E-5</v>
      </c>
      <c r="BB1658" s="13">
        <f t="shared" si="2003"/>
        <v>3.3661244806445058E-6</v>
      </c>
      <c r="BC1658" s="13">
        <f t="shared" si="2004"/>
        <v>3.344581283968382E-7</v>
      </c>
      <c r="BD1658" s="13">
        <f t="shared" si="2005"/>
        <v>3.2938360420074812E-6</v>
      </c>
      <c r="BE1658" s="13">
        <f t="shared" si="2006"/>
        <v>4.4466786567101082E-6</v>
      </c>
      <c r="BF1658" s="13">
        <f t="shared" si="2007"/>
        <v>3.0015080932793303E-6</v>
      </c>
      <c r="BG1658" s="13">
        <f t="shared" si="2008"/>
        <v>1.350678641975701E-6</v>
      </c>
      <c r="BH1658" s="13">
        <f t="shared" si="2009"/>
        <v>4.558540416668001E-7</v>
      </c>
      <c r="BI1658" s="13">
        <f t="shared" si="2010"/>
        <v>1.230805912500363E-7</v>
      </c>
      <c r="BJ1658" s="14">
        <f t="shared" si="2011"/>
        <v>0.58058524198396966</v>
      </c>
      <c r="BK1658" s="14">
        <f t="shared" si="2012"/>
        <v>0.28331103367958954</v>
      </c>
      <c r="BL1658" s="14">
        <f t="shared" si="2013"/>
        <v>0.13303446560565882</v>
      </c>
      <c r="BM1658" s="14">
        <f t="shared" si="2014"/>
        <v>0.28143654068579899</v>
      </c>
      <c r="BN1658" s="14">
        <f t="shared" si="2015"/>
        <v>0.71805894301984374</v>
      </c>
    </row>
    <row r="1659" spans="1:66" x14ac:dyDescent="0.25">
      <c r="A1659" t="s">
        <v>19</v>
      </c>
      <c r="B1659" t="s">
        <v>251</v>
      </c>
      <c r="C1659" t="s">
        <v>139</v>
      </c>
      <c r="D1659" s="11">
        <v>44472</v>
      </c>
      <c r="E1659" s="10">
        <f>VLOOKUP(A1659,home!$A$2:$E$405,3,FALSE)</f>
        <v>1.6666666666666701</v>
      </c>
      <c r="F1659" s="10">
        <f>VLOOKUP(B1659,home!$B$2:$E$405,3,FALSE)</f>
        <v>0.84</v>
      </c>
      <c r="G1659" s="10">
        <f>VLOOKUP(C1659,away!$B$2:$E$405,4,FALSE)</f>
        <v>0.5</v>
      </c>
      <c r="H1659" s="10">
        <f>VLOOKUP(A1659,away!$A$2:$E$405,3,FALSE)</f>
        <v>1.2</v>
      </c>
      <c r="I1659" s="10">
        <f>VLOOKUP(C1659,away!$B$2:$E$405,3,FALSE)</f>
        <v>0.7</v>
      </c>
      <c r="J1659" s="10">
        <f>VLOOKUP(B1659,home!$B$2:$E$405,4,FALSE)</f>
        <v>1.17</v>
      </c>
      <c r="K1659" s="12">
        <f t="shared" si="1960"/>
        <v>0.7000000000000014</v>
      </c>
      <c r="L1659" s="12">
        <f t="shared" si="1961"/>
        <v>0.9827999999999999</v>
      </c>
      <c r="M1659" s="13">
        <f t="shared" si="1962"/>
        <v>0.18585285881108224</v>
      </c>
      <c r="N1659" s="13">
        <f t="shared" si="1963"/>
        <v>0.13009700116775783</v>
      </c>
      <c r="O1659" s="13">
        <f t="shared" si="1964"/>
        <v>0.18265618963953159</v>
      </c>
      <c r="P1659" s="13">
        <f t="shared" si="1965"/>
        <v>0.12785933274767239</v>
      </c>
      <c r="Q1659" s="13">
        <f t="shared" si="1966"/>
        <v>4.5533950408715329E-2</v>
      </c>
      <c r="R1659" s="13">
        <f t="shared" si="1967"/>
        <v>8.97572515888658E-2</v>
      </c>
      <c r="S1659" s="13">
        <f t="shared" si="1968"/>
        <v>2.1990526639272208E-2</v>
      </c>
      <c r="T1659" s="13">
        <f t="shared" si="1969"/>
        <v>4.4750766461685416E-2</v>
      </c>
      <c r="U1659" s="13">
        <f t="shared" si="1970"/>
        <v>6.2830076112206187E-2</v>
      </c>
      <c r="V1659" s="13">
        <f t="shared" si="1971"/>
        <v>1.680955856305971E-3</v>
      </c>
      <c r="W1659" s="13">
        <f t="shared" si="1972"/>
        <v>1.0624588428700265E-2</v>
      </c>
      <c r="X1659" s="13">
        <f t="shared" si="1973"/>
        <v>1.0441845507726619E-2</v>
      </c>
      <c r="Y1659" s="13">
        <f t="shared" si="1974"/>
        <v>5.1311228824968587E-3</v>
      </c>
      <c r="Z1659" s="13">
        <f t="shared" si="1975"/>
        <v>2.9404475620512439E-2</v>
      </c>
      <c r="AA1659" s="13">
        <f t="shared" si="1976"/>
        <v>2.0583132934358751E-2</v>
      </c>
      <c r="AB1659" s="13">
        <f t="shared" si="1977"/>
        <v>7.2040965270255761E-3</v>
      </c>
      <c r="AC1659" s="13">
        <f t="shared" si="1978"/>
        <v>7.227689943151612E-5</v>
      </c>
      <c r="AD1659" s="13">
        <f t="shared" si="1979"/>
        <v>1.8593029750225499E-3</v>
      </c>
      <c r="AE1659" s="13">
        <f t="shared" si="1980"/>
        <v>1.8273229638521616E-3</v>
      </c>
      <c r="AF1659" s="13">
        <f t="shared" si="1981"/>
        <v>8.9794650443695201E-4</v>
      </c>
      <c r="AG1659" s="13">
        <f t="shared" si="1982"/>
        <v>2.9416727485354549E-4</v>
      </c>
      <c r="AH1659" s="13">
        <f t="shared" si="1983"/>
        <v>7.2246796599599048E-3</v>
      </c>
      <c r="AI1659" s="13">
        <f t="shared" si="1984"/>
        <v>5.0572757619719438E-3</v>
      </c>
      <c r="AJ1659" s="13">
        <f t="shared" si="1985"/>
        <v>1.7700465166901836E-3</v>
      </c>
      <c r="AK1659" s="13">
        <f t="shared" si="1986"/>
        <v>4.1301085389437703E-4</v>
      </c>
      <c r="AL1659" s="13">
        <f t="shared" si="1987"/>
        <v>1.9889446293162378E-6</v>
      </c>
      <c r="AM1659" s="13">
        <f t="shared" si="1988"/>
        <v>2.6030241650315755E-4</v>
      </c>
      <c r="AN1659" s="13">
        <f t="shared" si="1989"/>
        <v>2.5582521493930322E-4</v>
      </c>
      <c r="AO1659" s="13">
        <f t="shared" si="1990"/>
        <v>1.2571251062117356E-4</v>
      </c>
      <c r="AP1659" s="13">
        <f t="shared" si="1991"/>
        <v>4.118341847949646E-5</v>
      </c>
      <c r="AQ1659" s="13">
        <f t="shared" si="1992"/>
        <v>1.0118765920412279E-5</v>
      </c>
      <c r="AR1659" s="13">
        <f t="shared" si="1993"/>
        <v>1.420083033961719E-3</v>
      </c>
      <c r="AS1659" s="13">
        <f t="shared" si="1994"/>
        <v>9.9405812377320536E-4</v>
      </c>
      <c r="AT1659" s="13">
        <f t="shared" si="1995"/>
        <v>3.4792034332062252E-4</v>
      </c>
      <c r="AU1659" s="13">
        <f t="shared" si="1996"/>
        <v>8.118141344147876E-5</v>
      </c>
      <c r="AV1659" s="13">
        <f t="shared" si="1997"/>
        <v>1.4206747352258808E-5</v>
      </c>
      <c r="AW1659" s="13">
        <f t="shared" si="1998"/>
        <v>3.8008731866233341E-8</v>
      </c>
      <c r="AX1659" s="13">
        <f t="shared" si="1999"/>
        <v>3.0368615258701765E-5</v>
      </c>
      <c r="AY1659" s="13">
        <f t="shared" si="2000"/>
        <v>2.9846275076252089E-5</v>
      </c>
      <c r="AZ1659" s="13">
        <f t="shared" si="2001"/>
        <v>1.4666459572470272E-5</v>
      </c>
      <c r="BA1659" s="13">
        <f t="shared" si="2002"/>
        <v>4.8047321559412618E-6</v>
      </c>
      <c r="BB1659" s="13">
        <f t="shared" si="2003"/>
        <v>1.1805226907147678E-6</v>
      </c>
      <c r="BC1659" s="13">
        <f t="shared" si="2004"/>
        <v>2.3204354008689476E-7</v>
      </c>
      <c r="BD1659" s="13">
        <f t="shared" si="2005"/>
        <v>2.3260960096292945E-4</v>
      </c>
      <c r="BE1659" s="13">
        <f t="shared" si="2006"/>
        <v>1.6282672067405096E-4</v>
      </c>
      <c r="BF1659" s="13">
        <f t="shared" si="2007"/>
        <v>5.6989352235917943E-5</v>
      </c>
      <c r="BG1659" s="13">
        <f t="shared" si="2008"/>
        <v>1.3297515521714213E-5</v>
      </c>
      <c r="BH1659" s="13">
        <f t="shared" si="2009"/>
        <v>2.3270652162999917E-6</v>
      </c>
      <c r="BI1659" s="13">
        <f t="shared" si="2010"/>
        <v>3.2578913028199953E-7</v>
      </c>
      <c r="BJ1659" s="14">
        <f t="shared" si="2011"/>
        <v>0.25223225555000511</v>
      </c>
      <c r="BK1659" s="14">
        <f t="shared" si="2012"/>
        <v>0.33748778617346986</v>
      </c>
      <c r="BL1659" s="14">
        <f t="shared" si="2013"/>
        <v>0.3808215853000948</v>
      </c>
      <c r="BM1659" s="14">
        <f t="shared" si="2014"/>
        <v>0.23815971001411276</v>
      </c>
      <c r="BN1659" s="14">
        <f t="shared" si="2015"/>
        <v>0.76175658436362514</v>
      </c>
    </row>
    <row r="1660" spans="1:66" x14ac:dyDescent="0.25">
      <c r="A1660" t="s">
        <v>19</v>
      </c>
      <c r="B1660" t="s">
        <v>250</v>
      </c>
      <c r="C1660" t="s">
        <v>253</v>
      </c>
      <c r="D1660" s="11">
        <v>44472</v>
      </c>
      <c r="E1660" s="10">
        <f>VLOOKUP(A1660,home!$A$2:$E$405,3,FALSE)</f>
        <v>1.6666666666666701</v>
      </c>
      <c r="F1660" s="10">
        <f>VLOOKUP(B1660,home!$B$2:$E$405,3,FALSE)</f>
        <v>0.6</v>
      </c>
      <c r="G1660" s="10">
        <f>VLOOKUP(C1660,away!$B$2:$E$405,4,FALSE)</f>
        <v>1.08</v>
      </c>
      <c r="H1660" s="10">
        <f>VLOOKUP(A1660,away!$A$2:$E$405,3,FALSE)</f>
        <v>1.2</v>
      </c>
      <c r="I1660" s="10">
        <f>VLOOKUP(C1660,away!$B$2:$E$405,3,FALSE)</f>
        <v>0.6</v>
      </c>
      <c r="J1660" s="10">
        <f>VLOOKUP(B1660,home!$B$2:$E$405,4,FALSE)</f>
        <v>1.39</v>
      </c>
      <c r="K1660" s="12">
        <f t="shared" si="1960"/>
        <v>1.0800000000000023</v>
      </c>
      <c r="L1660" s="12">
        <f t="shared" si="1961"/>
        <v>1.0007999999999999</v>
      </c>
      <c r="M1660" s="13">
        <f t="shared" si="1962"/>
        <v>0.1248303079958326</v>
      </c>
      <c r="N1660" s="13">
        <f t="shared" si="1963"/>
        <v>0.13481673263549948</v>
      </c>
      <c r="O1660" s="13">
        <f t="shared" si="1964"/>
        <v>0.12493017224222924</v>
      </c>
      <c r="P1660" s="13">
        <f t="shared" si="1965"/>
        <v>0.13492458602160784</v>
      </c>
      <c r="Q1660" s="13">
        <f t="shared" si="1966"/>
        <v>7.2801035623169877E-2</v>
      </c>
      <c r="R1660" s="13">
        <f t="shared" si="1967"/>
        <v>6.2515058190011519E-2</v>
      </c>
      <c r="S1660" s="13">
        <f t="shared" si="1968"/>
        <v>3.6458781936414865E-2</v>
      </c>
      <c r="T1660" s="13">
        <f t="shared" si="1969"/>
        <v>7.2859276451668398E-2</v>
      </c>
      <c r="U1660" s="13">
        <f t="shared" si="1970"/>
        <v>6.751626284521256E-2</v>
      </c>
      <c r="V1660" s="13">
        <f t="shared" si="1971"/>
        <v>4.3785538754356895E-3</v>
      </c>
      <c r="W1660" s="13">
        <f t="shared" si="1972"/>
        <v>2.6208372824341214E-2</v>
      </c>
      <c r="X1660" s="13">
        <f t="shared" si="1973"/>
        <v>2.6229339522600682E-2</v>
      </c>
      <c r="Y1660" s="13">
        <f t="shared" si="1974"/>
        <v>1.3125161497109381E-2</v>
      </c>
      <c r="Z1660" s="13">
        <f t="shared" si="1975"/>
        <v>2.0855023412187843E-2</v>
      </c>
      <c r="AA1660" s="13">
        <f t="shared" si="1976"/>
        <v>2.2523425285162914E-2</v>
      </c>
      <c r="AB1660" s="13">
        <f t="shared" si="1977"/>
        <v>1.2162649653988E-2</v>
      </c>
      <c r="AC1660" s="13">
        <f t="shared" si="1978"/>
        <v>2.9578882850118314E-4</v>
      </c>
      <c r="AD1660" s="13">
        <f t="shared" si="1979"/>
        <v>7.0762606625721421E-3</v>
      </c>
      <c r="AE1660" s="13">
        <f t="shared" si="1980"/>
        <v>7.0819216711021987E-3</v>
      </c>
      <c r="AF1660" s="13">
        <f t="shared" si="1981"/>
        <v>3.5437936042195398E-3</v>
      </c>
      <c r="AG1660" s="13">
        <f t="shared" si="1982"/>
        <v>1.1822095463676387E-3</v>
      </c>
      <c r="AH1660" s="13">
        <f t="shared" si="1983"/>
        <v>5.2179268577293974E-3</v>
      </c>
      <c r="AI1660" s="13">
        <f t="shared" si="1984"/>
        <v>5.6353610063477593E-3</v>
      </c>
      <c r="AJ1660" s="13">
        <f t="shared" si="1985"/>
        <v>3.0430949434277969E-3</v>
      </c>
      <c r="AK1660" s="13">
        <f t="shared" si="1986"/>
        <v>1.0955141796340094E-3</v>
      </c>
      <c r="AL1660" s="13">
        <f t="shared" si="1987"/>
        <v>1.2788299853164141E-5</v>
      </c>
      <c r="AM1660" s="13">
        <f t="shared" si="1988"/>
        <v>1.5284723031155861E-3</v>
      </c>
      <c r="AN1660" s="13">
        <f t="shared" si="1989"/>
        <v>1.5296950809580783E-3</v>
      </c>
      <c r="AO1660" s="13">
        <f t="shared" si="1990"/>
        <v>7.6545941851142237E-4</v>
      </c>
      <c r="AP1660" s="13">
        <f t="shared" si="1991"/>
        <v>2.5535726201541051E-4</v>
      </c>
      <c r="AQ1660" s="13">
        <f t="shared" si="1992"/>
        <v>6.3890386956255693E-5</v>
      </c>
      <c r="AR1660" s="13">
        <f t="shared" si="1993"/>
        <v>1.0444202398431162E-3</v>
      </c>
      <c r="AS1660" s="13">
        <f t="shared" si="1994"/>
        <v>1.1279738590305676E-3</v>
      </c>
      <c r="AT1660" s="13">
        <f t="shared" si="1995"/>
        <v>6.0910588387650788E-4</v>
      </c>
      <c r="AU1660" s="13">
        <f t="shared" si="1996"/>
        <v>2.1927811819554333E-4</v>
      </c>
      <c r="AV1660" s="13">
        <f t="shared" si="1997"/>
        <v>5.9205091912796818E-5</v>
      </c>
      <c r="AW1660" s="13">
        <f t="shared" si="1998"/>
        <v>3.8395591479140078E-7</v>
      </c>
      <c r="AX1660" s="13">
        <f t="shared" si="1999"/>
        <v>2.7512501456080604E-4</v>
      </c>
      <c r="AY1660" s="13">
        <f t="shared" si="2000"/>
        <v>2.7534511457245463E-4</v>
      </c>
      <c r="AZ1660" s="13">
        <f t="shared" si="2001"/>
        <v>1.3778269533205629E-4</v>
      </c>
      <c r="BA1660" s="13">
        <f t="shared" si="2002"/>
        <v>4.5964307162773978E-5</v>
      </c>
      <c r="BB1660" s="13">
        <f t="shared" si="2003"/>
        <v>1.1500269652126047E-5</v>
      </c>
      <c r="BC1660" s="13">
        <f t="shared" si="2004"/>
        <v>2.30189397356955E-6</v>
      </c>
      <c r="BD1660" s="13">
        <f t="shared" si="2005"/>
        <v>1.742092960058317E-4</v>
      </c>
      <c r="BE1660" s="13">
        <f t="shared" si="2006"/>
        <v>1.8814603968629861E-4</v>
      </c>
      <c r="BF1660" s="13">
        <f t="shared" si="2007"/>
        <v>1.0159886143060148E-4</v>
      </c>
      <c r="BG1660" s="13">
        <f t="shared" si="2008"/>
        <v>3.6575590115016614E-5</v>
      </c>
      <c r="BH1660" s="13">
        <f t="shared" si="2009"/>
        <v>9.8754093310545061E-6</v>
      </c>
      <c r="BI1660" s="13">
        <f t="shared" si="2010"/>
        <v>2.133088415507778E-6</v>
      </c>
      <c r="BJ1660" s="14">
        <f t="shared" si="2011"/>
        <v>0.36981499778546106</v>
      </c>
      <c r="BK1660" s="14">
        <f t="shared" si="2012"/>
        <v>0.30117615207221782</v>
      </c>
      <c r="BL1660" s="14">
        <f t="shared" si="2013"/>
        <v>0.30821198668158606</v>
      </c>
      <c r="BM1660" s="14">
        <f t="shared" si="2014"/>
        <v>0.34496530608444453</v>
      </c>
      <c r="BN1660" s="14">
        <f t="shared" si="2015"/>
        <v>0.65481789270835056</v>
      </c>
    </row>
    <row r="1661" spans="1:66" x14ac:dyDescent="0.25">
      <c r="A1661" t="s">
        <v>22</v>
      </c>
      <c r="B1661" t="s">
        <v>261</v>
      </c>
      <c r="C1661" t="s">
        <v>291</v>
      </c>
      <c r="D1661" s="11">
        <v>44472</v>
      </c>
      <c r="E1661" s="10">
        <f>VLOOKUP(A1661,home!$A$2:$E$405,3,FALSE)</f>
        <v>1.6818181818181801</v>
      </c>
      <c r="F1661" s="10">
        <f>VLOOKUP(B1661,home!$B$2:$E$405,3,FALSE)</f>
        <v>0.79</v>
      </c>
      <c r="G1661" s="10">
        <f>VLOOKUP(C1661,away!$B$2:$E$405,4,FALSE)</f>
        <v>0.69</v>
      </c>
      <c r="H1661" s="10">
        <f>VLOOKUP(A1661,away!$A$2:$E$405,3,FALSE)</f>
        <v>1.39090909090909</v>
      </c>
      <c r="I1661" s="10">
        <f>VLOOKUP(C1661,away!$B$2:$E$405,3,FALSE)</f>
        <v>1.29</v>
      </c>
      <c r="J1661" s="10">
        <f>VLOOKUP(B1661,home!$B$2:$E$405,4,FALSE)</f>
        <v>1.08</v>
      </c>
      <c r="K1661" s="12">
        <f t="shared" si="1960"/>
        <v>0.91675909090908991</v>
      </c>
      <c r="L1661" s="12">
        <f t="shared" si="1961"/>
        <v>1.9378145454545443</v>
      </c>
      <c r="M1661" s="13">
        <f t="shared" si="1962"/>
        <v>5.7580366062240554E-2</v>
      </c>
      <c r="N1661" s="13">
        <f t="shared" si="1963"/>
        <v>5.2787324045432266E-2</v>
      </c>
      <c r="O1661" s="13">
        <f t="shared" si="1964"/>
        <v>0.11158007088800695</v>
      </c>
      <c r="P1661" s="13">
        <f t="shared" si="1965"/>
        <v>0.10229204435086106</v>
      </c>
      <c r="Q1661" s="13">
        <f t="shared" si="1966"/>
        <v>2.4196629601707011E-2</v>
      </c>
      <c r="R1661" s="13">
        <f t="shared" si="1967"/>
        <v>0.10811074217481455</v>
      </c>
      <c r="S1661" s="13">
        <f t="shared" si="1968"/>
        <v>4.5430686938356751E-2</v>
      </c>
      <c r="T1661" s="13">
        <f t="shared" si="1969"/>
        <v>4.6888580793163839E-2</v>
      </c>
      <c r="U1661" s="13">
        <f t="shared" si="1970"/>
        <v>9.9111505713689999E-2</v>
      </c>
      <c r="V1661" s="13">
        <f t="shared" si="1971"/>
        <v>8.9675587569499754E-3</v>
      </c>
      <c r="W1661" s="13">
        <f t="shared" si="1972"/>
        <v>7.3941600522416323E-3</v>
      </c>
      <c r="X1661" s="13">
        <f t="shared" si="1973"/>
        <v>1.4328510900652769E-2</v>
      </c>
      <c r="Y1661" s="13">
        <f t="shared" si="1974"/>
        <v>1.388299841899447E-2</v>
      </c>
      <c r="Z1661" s="13">
        <f t="shared" si="1975"/>
        <v>6.9832856235413895E-2</v>
      </c>
      <c r="AA1661" s="13">
        <f t="shared" si="1976"/>
        <v>6.4019905797963225E-2</v>
      </c>
      <c r="AB1661" s="13">
        <f t="shared" si="1977"/>
        <v>2.9345415319713162E-2</v>
      </c>
      <c r="AC1661" s="13">
        <f t="shared" si="1978"/>
        <v>9.9568435911527586E-4</v>
      </c>
      <c r="AD1661" s="13">
        <f t="shared" si="1979"/>
        <v>1.6946658618823365E-3</v>
      </c>
      <c r="AE1661" s="13">
        <f t="shared" si="1980"/>
        <v>3.2839481568408533E-3</v>
      </c>
      <c r="AF1661" s="13">
        <f t="shared" si="1981"/>
        <v>3.1818412524224249E-3</v>
      </c>
      <c r="AG1661" s="13">
        <f t="shared" si="1982"/>
        <v>2.0552727534238263E-3</v>
      </c>
      <c r="AH1661" s="13">
        <f t="shared" si="1983"/>
        <v>3.3830781140905299E-2</v>
      </c>
      <c r="AI1661" s="13">
        <f t="shared" si="1984"/>
        <v>3.1014676163480723E-2</v>
      </c>
      <c r="AJ1661" s="13">
        <f t="shared" si="1985"/>
        <v>1.4216493162236202E-2</v>
      </c>
      <c r="AK1661" s="13">
        <f t="shared" si="1986"/>
        <v>4.3443664491089858E-3</v>
      </c>
      <c r="AL1661" s="13">
        <f t="shared" si="1987"/>
        <v>7.075369302931123E-5</v>
      </c>
      <c r="AM1661" s="13">
        <f t="shared" si="1988"/>
        <v>3.1072006698678413E-4</v>
      </c>
      <c r="AN1661" s="13">
        <f t="shared" si="1989"/>
        <v>6.0211786537160054E-4</v>
      </c>
      <c r="AO1661" s="13">
        <f t="shared" si="1990"/>
        <v>5.8339637879756452E-4</v>
      </c>
      <c r="AP1661" s="13">
        <f t="shared" si="1991"/>
        <v>3.7683799619980991E-4</v>
      </c>
      <c r="AQ1661" s="13">
        <f t="shared" si="1992"/>
        <v>1.8256053757898405E-4</v>
      </c>
      <c r="AR1661" s="13">
        <f t="shared" si="1993"/>
        <v>1.311155595578711E-2</v>
      </c>
      <c r="AS1661" s="13">
        <f t="shared" si="1994"/>
        <v>1.2020138118431055E-2</v>
      </c>
      <c r="AT1661" s="13">
        <f t="shared" si="1995"/>
        <v>5.5097854470272751E-3</v>
      </c>
      <c r="AU1661" s="13">
        <f t="shared" si="1996"/>
        <v>1.6837152991736198E-3</v>
      </c>
      <c r="AV1661" s="13">
        <f t="shared" si="1997"/>
        <v>3.8589032675503341E-4</v>
      </c>
      <c r="AW1661" s="13">
        <f t="shared" si="1998"/>
        <v>3.4915160999681985E-6</v>
      </c>
      <c r="AX1661" s="13">
        <f t="shared" si="1999"/>
        <v>4.7475907689669272E-5</v>
      </c>
      <c r="AY1661" s="13">
        <f t="shared" si="2000"/>
        <v>9.1999504479698356E-5</v>
      </c>
      <c r="AZ1661" s="13">
        <f t="shared" si="2001"/>
        <v>8.9138988977685037E-5</v>
      </c>
      <c r="BA1661" s="13">
        <f t="shared" si="2002"/>
        <v>5.757827646935679E-5</v>
      </c>
      <c r="BB1661" s="13">
        <f t="shared" si="2003"/>
        <v>2.7894005411130688E-5</v>
      </c>
      <c r="BC1661" s="13">
        <f t="shared" si="2004"/>
        <v>1.0810681883335361E-5</v>
      </c>
      <c r="BD1661" s="13">
        <f t="shared" si="2005"/>
        <v>4.2346273074442371E-3</v>
      </c>
      <c r="BE1661" s="13">
        <f t="shared" si="2006"/>
        <v>3.8821330807113866E-3</v>
      </c>
      <c r="BF1661" s="13">
        <f t="shared" si="2007"/>
        <v>1.7794903969305374E-3</v>
      </c>
      <c r="BG1661" s="13">
        <f t="shared" si="2008"/>
        <v>5.4378799952383176E-4</v>
      </c>
      <c r="BH1661" s="13">
        <f t="shared" si="2009"/>
        <v>1.2463064802268513E-4</v>
      </c>
      <c r="BI1661" s="13">
        <f t="shared" si="2010"/>
        <v>2.285125591613752E-5</v>
      </c>
      <c r="BJ1661" s="14">
        <f t="shared" si="2011"/>
        <v>0.17207446204660701</v>
      </c>
      <c r="BK1661" s="14">
        <f t="shared" si="2012"/>
        <v>0.21542909366503263</v>
      </c>
      <c r="BL1661" s="14">
        <f t="shared" si="2013"/>
        <v>0.53887256264564221</v>
      </c>
      <c r="BM1661" s="14">
        <f t="shared" si="2014"/>
        <v>0.53957328948125383</v>
      </c>
      <c r="BN1661" s="14">
        <f t="shared" si="2015"/>
        <v>0.45654717712306236</v>
      </c>
    </row>
    <row r="1662" spans="1:66" x14ac:dyDescent="0.25">
      <c r="A1662" t="s">
        <v>22</v>
      </c>
      <c r="B1662" t="s">
        <v>162</v>
      </c>
      <c r="C1662" t="s">
        <v>23</v>
      </c>
      <c r="D1662" s="11">
        <v>44472</v>
      </c>
      <c r="E1662" s="10">
        <f>VLOOKUP(A1662,home!$A$2:$E$405,3,FALSE)</f>
        <v>1.6818181818181801</v>
      </c>
      <c r="F1662" s="10">
        <f>VLOOKUP(B1662,home!$B$2:$E$405,3,FALSE)</f>
        <v>1.29</v>
      </c>
      <c r="G1662" s="10">
        <f>VLOOKUP(C1662,away!$B$2:$E$405,4,FALSE)</f>
        <v>1.29</v>
      </c>
      <c r="H1662" s="10">
        <f>VLOOKUP(A1662,away!$A$2:$E$405,3,FALSE)</f>
        <v>1.39090909090909</v>
      </c>
      <c r="I1662" s="10">
        <f>VLOOKUP(C1662,away!$B$2:$E$405,3,FALSE)</f>
        <v>0.69</v>
      </c>
      <c r="J1662" s="10">
        <f>VLOOKUP(B1662,home!$B$2:$E$405,4,FALSE)</f>
        <v>0.96</v>
      </c>
      <c r="K1662" s="12">
        <f t="shared" si="1960"/>
        <v>2.7987136363636336</v>
      </c>
      <c r="L1662" s="12">
        <f t="shared" si="1961"/>
        <v>0.92133818181818106</v>
      </c>
      <c r="M1662" s="13">
        <f t="shared" si="1962"/>
        <v>2.4232712118074241E-2</v>
      </c>
      <c r="N1662" s="13">
        <f t="shared" si="1963"/>
        <v>6.7820421850928639E-2</v>
      </c>
      <c r="O1662" s="13">
        <f t="shared" si="1964"/>
        <v>2.2326522923389925E-2</v>
      </c>
      <c r="P1662" s="13">
        <f t="shared" si="1965"/>
        <v>6.2485544158276632E-2</v>
      </c>
      <c r="Q1662" s="13">
        <f t="shared" si="1966"/>
        <v>9.4904969729064079E-2</v>
      </c>
      <c r="R1662" s="13">
        <f t="shared" si="1967"/>
        <v>1.0285139018279005E-2</v>
      </c>
      <c r="S1662" s="13">
        <f t="shared" si="1968"/>
        <v>4.028070826050633E-2</v>
      </c>
      <c r="T1662" s="13">
        <f t="shared" si="1969"/>
        <v>8.743957225568541E-2</v>
      </c>
      <c r="U1662" s="13">
        <f t="shared" si="1970"/>
        <v>2.8785158822353125E-2</v>
      </c>
      <c r="V1662" s="13">
        <f t="shared" si="1971"/>
        <v>1.1540699211667057E-2</v>
      </c>
      <c r="W1662" s="13">
        <f t="shared" si="1972"/>
        <v>8.8537277646469834E-2</v>
      </c>
      <c r="X1662" s="13">
        <f t="shared" si="1973"/>
        <v>8.1572774409929993E-2</v>
      </c>
      <c r="Y1662" s="13">
        <f t="shared" si="1974"/>
        <v>3.7578055830354777E-2</v>
      </c>
      <c r="Z1662" s="13">
        <f t="shared" si="1975"/>
        <v>3.1586970942828045E-3</v>
      </c>
      <c r="AA1662" s="13">
        <f t="shared" si="1976"/>
        <v>8.8402886309114689E-3</v>
      </c>
      <c r="AB1662" s="13">
        <f t="shared" si="1977"/>
        <v>1.2370718170361165E-2</v>
      </c>
      <c r="AC1662" s="13">
        <f t="shared" si="1978"/>
        <v>1.859900335067504E-3</v>
      </c>
      <c r="AD1662" s="13">
        <f t="shared" si="1979"/>
        <v>6.1947621568922077E-2</v>
      </c>
      <c r="AE1662" s="13">
        <f t="shared" si="1980"/>
        <v>5.7074709024271399E-2</v>
      </c>
      <c r="AF1662" s="13">
        <f t="shared" si="1981"/>
        <v>2.6292554320111971E-2</v>
      </c>
      <c r="AG1662" s="13">
        <f t="shared" si="1982"/>
        <v>8.0747780642159098E-3</v>
      </c>
      <c r="AH1662" s="13">
        <f t="shared" si="1983"/>
        <v>7.2755705944022248E-4</v>
      </c>
      <c r="AI1662" s="13">
        <f t="shared" si="1984"/>
        <v>2.0362238634879771E-3</v>
      </c>
      <c r="AJ1662" s="13">
        <f t="shared" si="1985"/>
        <v>2.8494037467164221E-3</v>
      </c>
      <c r="AK1662" s="13">
        <f t="shared" si="1986"/>
        <v>2.65822170714696E-3</v>
      </c>
      <c r="AL1662" s="13">
        <f t="shared" si="1987"/>
        <v>1.9183471325963936E-4</v>
      </c>
      <c r="AM1662" s="13">
        <f t="shared" si="1988"/>
        <v>3.4674730645047218E-2</v>
      </c>
      <c r="AN1662" s="13">
        <f t="shared" si="1989"/>
        <v>3.1947153287542968E-2</v>
      </c>
      <c r="AO1662" s="13">
        <f t="shared" si="1990"/>
        <v>1.471706606210578E-2</v>
      </c>
      <c r="AP1662" s="13">
        <f t="shared" si="1991"/>
        <v>4.5197982957861996E-3</v>
      </c>
      <c r="AQ1662" s="13">
        <f t="shared" si="1992"/>
        <v>1.0410656860061424E-3</v>
      </c>
      <c r="AR1662" s="13">
        <f t="shared" si="1993"/>
        <v>1.340652196627274E-4</v>
      </c>
      <c r="AS1662" s="13">
        <f t="shared" si="1994"/>
        <v>3.7521015843216106E-4</v>
      </c>
      <c r="AT1662" s="13">
        <f t="shared" si="1995"/>
        <v>5.2505289345312434E-4</v>
      </c>
      <c r="AU1662" s="13">
        <f t="shared" si="1996"/>
        <v>4.8982423090648038E-4</v>
      </c>
      <c r="AV1662" s="13">
        <f t="shared" si="1997"/>
        <v>3.4271943861482405E-4</v>
      </c>
      <c r="AW1662" s="13">
        <f t="shared" si="1998"/>
        <v>1.374049029729043E-5</v>
      </c>
      <c r="AX1662" s="13">
        <f t="shared" si="1999"/>
        <v>1.6174106915588269E-2</v>
      </c>
      <c r="AY1662" s="13">
        <f t="shared" si="2000"/>
        <v>1.4901822258140966E-2</v>
      </c>
      <c r="AZ1662" s="13">
        <f t="shared" si="2001"/>
        <v>6.8648089125466485E-3</v>
      </c>
      <c r="BA1662" s="13">
        <f t="shared" si="2002"/>
        <v>2.1082701873383247E-3</v>
      </c>
      <c r="BB1662" s="13">
        <f t="shared" si="2003"/>
        <v>4.8560745529594199E-4</v>
      </c>
      <c r="BC1662" s="13">
        <f t="shared" si="2004"/>
        <v>8.9481737987943385E-5</v>
      </c>
      <c r="BD1662" s="13">
        <f t="shared" si="2005"/>
        <v>2.0586567621518713E-5</v>
      </c>
      <c r="BE1662" s="13">
        <f t="shared" si="2006"/>
        <v>5.7615907528266468E-5</v>
      </c>
      <c r="BF1662" s="13">
        <f t="shared" si="2007"/>
        <v>8.0625213035412764E-5</v>
      </c>
      <c r="BG1662" s="13">
        <f t="shared" si="2008"/>
        <v>7.5215627718977564E-5</v>
      </c>
      <c r="BH1662" s="13">
        <f t="shared" si="2009"/>
        <v>5.2626750741188265E-5</v>
      </c>
      <c r="BI1662" s="13">
        <f t="shared" si="2010"/>
        <v>2.9457440987374695E-5</v>
      </c>
      <c r="BJ1662" s="14">
        <f t="shared" si="2011"/>
        <v>0.73876664614334031</v>
      </c>
      <c r="BK1662" s="14">
        <f t="shared" si="2012"/>
        <v>0.15549322105499239</v>
      </c>
      <c r="BL1662" s="14">
        <f t="shared" si="2013"/>
        <v>9.3062233390788326E-2</v>
      </c>
      <c r="BM1662" s="14">
        <f t="shared" si="2014"/>
        <v>0.69353740611754777</v>
      </c>
      <c r="BN1662" s="14">
        <f t="shared" si="2015"/>
        <v>0.28205530979801252</v>
      </c>
    </row>
    <row r="1663" spans="1:66" x14ac:dyDescent="0.25">
      <c r="A1663" t="s">
        <v>22</v>
      </c>
      <c r="B1663" t="s">
        <v>290</v>
      </c>
      <c r="C1663" t="s">
        <v>175</v>
      </c>
      <c r="D1663" s="11">
        <v>44472</v>
      </c>
      <c r="E1663" s="10">
        <f>VLOOKUP(A1663,home!$A$2:$E$405,3,FALSE)</f>
        <v>1.6818181818181801</v>
      </c>
      <c r="F1663" s="10">
        <f>VLOOKUP(B1663,home!$B$2:$E$405,3,FALSE)</f>
        <v>0.89</v>
      </c>
      <c r="G1663" s="10">
        <f>VLOOKUP(C1663,away!$B$2:$E$405,4,FALSE)</f>
        <v>0</v>
      </c>
      <c r="H1663" s="10">
        <f>VLOOKUP(A1663,away!$A$2:$E$405,3,FALSE)</f>
        <v>1.39090909090909</v>
      </c>
      <c r="I1663" s="10">
        <f>VLOOKUP(C1663,away!$B$2:$E$405,3,FALSE)</f>
        <v>0</v>
      </c>
      <c r="J1663" s="10">
        <f>VLOOKUP(B1663,home!$B$2:$E$405,4,FALSE)</f>
        <v>1.32</v>
      </c>
      <c r="K1663" s="12">
        <f t="shared" ref="K1663:K1725" si="2016">E1663*F1663*G1663</f>
        <v>0</v>
      </c>
      <c r="L1663" s="12">
        <f t="shared" ref="L1663:L1725" si="2017">H1663*I1663*J1663</f>
        <v>0</v>
      </c>
      <c r="M1663" s="13">
        <f t="shared" ref="M1663:M1725" si="2018">_xlfn.POISSON.DIST(0,K1663,FALSE) * _xlfn.POISSON.DIST(0,L1663,FALSE)</f>
        <v>1</v>
      </c>
      <c r="N1663" s="13">
        <f t="shared" ref="N1663:N1725" si="2019">_xlfn.POISSON.DIST(1,K1663,FALSE) * _xlfn.POISSON.DIST(0,L1663,FALSE)</f>
        <v>0</v>
      </c>
      <c r="O1663" s="13">
        <f t="shared" ref="O1663:O1725" si="2020">_xlfn.POISSON.DIST(0,K1663,FALSE) * _xlfn.POISSON.DIST(1,L1663,FALSE)</f>
        <v>0</v>
      </c>
      <c r="P1663" s="13">
        <f t="shared" ref="P1663:P1725" si="2021">_xlfn.POISSON.DIST(1,K1663,FALSE) * _xlfn.POISSON.DIST(1,L1663,FALSE)</f>
        <v>0</v>
      </c>
      <c r="Q1663" s="13">
        <f t="shared" ref="Q1663:Q1725" si="2022">_xlfn.POISSON.DIST(2,K1663,FALSE) * _xlfn.POISSON.DIST(0,L1663,FALSE)</f>
        <v>0</v>
      </c>
      <c r="R1663" s="13">
        <f t="shared" ref="R1663:R1725" si="2023">_xlfn.POISSON.DIST(0,K1663,FALSE) * _xlfn.POISSON.DIST(2,L1663,FALSE)</f>
        <v>0</v>
      </c>
      <c r="S1663" s="13">
        <f t="shared" ref="S1663:S1725" si="2024">_xlfn.POISSON.DIST(2,K1663,FALSE) * _xlfn.POISSON.DIST(2,L1663,FALSE)</f>
        <v>0</v>
      </c>
      <c r="T1663" s="13">
        <f t="shared" ref="T1663:T1725" si="2025">_xlfn.POISSON.DIST(2,K1663,FALSE) * _xlfn.POISSON.DIST(1,L1663,FALSE)</f>
        <v>0</v>
      </c>
      <c r="U1663" s="13">
        <f t="shared" ref="U1663:U1725" si="2026">_xlfn.POISSON.DIST(1,K1663,FALSE) * _xlfn.POISSON.DIST(2,L1663,FALSE)</f>
        <v>0</v>
      </c>
      <c r="V1663" s="13">
        <f t="shared" ref="V1663:V1725" si="2027">_xlfn.POISSON.DIST(3,K1663,FALSE) * _xlfn.POISSON.DIST(3,L1663,FALSE)</f>
        <v>0</v>
      </c>
      <c r="W1663" s="13">
        <f t="shared" ref="W1663:W1725" si="2028">_xlfn.POISSON.DIST(3,K1663,FALSE) * _xlfn.POISSON.DIST(0,L1663,FALSE)</f>
        <v>0</v>
      </c>
      <c r="X1663" s="13">
        <f t="shared" ref="X1663:X1725" si="2029">_xlfn.POISSON.DIST(3,K1663,FALSE) * _xlfn.POISSON.DIST(1,L1663,FALSE)</f>
        <v>0</v>
      </c>
      <c r="Y1663" s="13">
        <f t="shared" ref="Y1663:Y1725" si="2030">_xlfn.POISSON.DIST(3,K1663,FALSE) * _xlfn.POISSON.DIST(2,L1663,FALSE)</f>
        <v>0</v>
      </c>
      <c r="Z1663" s="13">
        <f t="shared" ref="Z1663:Z1725" si="2031">_xlfn.POISSON.DIST(0,K1663,FALSE) * _xlfn.POISSON.DIST(3,L1663,FALSE)</f>
        <v>0</v>
      </c>
      <c r="AA1663" s="13">
        <f t="shared" ref="AA1663:AA1725" si="2032">_xlfn.POISSON.DIST(1,K1663,FALSE) * _xlfn.POISSON.DIST(3,L1663,FALSE)</f>
        <v>0</v>
      </c>
      <c r="AB1663" s="13">
        <f t="shared" ref="AB1663:AB1725" si="2033">_xlfn.POISSON.DIST(2,K1663,FALSE) * _xlfn.POISSON.DIST(3,L1663,FALSE)</f>
        <v>0</v>
      </c>
      <c r="AC1663" s="13">
        <f t="shared" ref="AC1663:AC1725" si="2034">_xlfn.POISSON.DIST(4,K1663,FALSE) * _xlfn.POISSON.DIST(4,L1663,FALSE)</f>
        <v>0</v>
      </c>
      <c r="AD1663" s="13">
        <f t="shared" ref="AD1663:AD1725" si="2035">_xlfn.POISSON.DIST(4,K1663,FALSE) * _xlfn.POISSON.DIST(0,L1663,FALSE)</f>
        <v>0</v>
      </c>
      <c r="AE1663" s="13">
        <f t="shared" ref="AE1663:AE1725" si="2036">_xlfn.POISSON.DIST(4,K1663,FALSE) * _xlfn.POISSON.DIST(1,L1663,FALSE)</f>
        <v>0</v>
      </c>
      <c r="AF1663" s="13">
        <f t="shared" ref="AF1663:AF1725" si="2037">_xlfn.POISSON.DIST(4,K1663,FALSE) * _xlfn.POISSON.DIST(2,L1663,FALSE)</f>
        <v>0</v>
      </c>
      <c r="AG1663" s="13">
        <f t="shared" ref="AG1663:AG1725" si="2038">_xlfn.POISSON.DIST(4,K1663,FALSE) * _xlfn.POISSON.DIST(3,L1663,FALSE)</f>
        <v>0</v>
      </c>
      <c r="AH1663" s="13">
        <f t="shared" ref="AH1663:AH1725" si="2039">_xlfn.POISSON.DIST(0,K1663,FALSE) * _xlfn.POISSON.DIST(4,L1663,FALSE)</f>
        <v>0</v>
      </c>
      <c r="AI1663" s="13">
        <f t="shared" ref="AI1663:AI1725" si="2040">_xlfn.POISSON.DIST(1,K1663,FALSE) * _xlfn.POISSON.DIST(4,L1663,FALSE)</f>
        <v>0</v>
      </c>
      <c r="AJ1663" s="13">
        <f t="shared" ref="AJ1663:AJ1725" si="2041">_xlfn.POISSON.DIST(2,K1663,FALSE) * _xlfn.POISSON.DIST(4,L1663,FALSE)</f>
        <v>0</v>
      </c>
      <c r="AK1663" s="13">
        <f t="shared" ref="AK1663:AK1725" si="2042">_xlfn.POISSON.DIST(3,K1663,FALSE) * _xlfn.POISSON.DIST(4,L1663,FALSE)</f>
        <v>0</v>
      </c>
      <c r="AL1663" s="13">
        <f t="shared" ref="AL1663:AL1725" si="2043">_xlfn.POISSON.DIST(5,K1663,FALSE) * _xlfn.POISSON.DIST(5,L1663,FALSE)</f>
        <v>0</v>
      </c>
      <c r="AM1663" s="13">
        <f t="shared" ref="AM1663:AM1725" si="2044">_xlfn.POISSON.DIST(5,K1663,FALSE) * _xlfn.POISSON.DIST(0,L1663,FALSE)</f>
        <v>0</v>
      </c>
      <c r="AN1663" s="13">
        <f t="shared" ref="AN1663:AN1725" si="2045">_xlfn.POISSON.DIST(5,K1663,FALSE) * _xlfn.POISSON.DIST(1,L1663,FALSE)</f>
        <v>0</v>
      </c>
      <c r="AO1663" s="13">
        <f t="shared" ref="AO1663:AO1725" si="2046">_xlfn.POISSON.DIST(5,K1663,FALSE) * _xlfn.POISSON.DIST(2,L1663,FALSE)</f>
        <v>0</v>
      </c>
      <c r="AP1663" s="13">
        <f t="shared" ref="AP1663:AP1725" si="2047">_xlfn.POISSON.DIST(5,K1663,FALSE) * _xlfn.POISSON.DIST(3,L1663,FALSE)</f>
        <v>0</v>
      </c>
      <c r="AQ1663" s="13">
        <f t="shared" ref="AQ1663:AQ1725" si="2048">_xlfn.POISSON.DIST(5,K1663,FALSE) * _xlfn.POISSON.DIST(4,L1663,FALSE)</f>
        <v>0</v>
      </c>
      <c r="AR1663" s="13">
        <f t="shared" ref="AR1663:AR1725" si="2049">_xlfn.POISSON.DIST(0,K1663,FALSE) * _xlfn.POISSON.DIST(5,L1663,FALSE)</f>
        <v>0</v>
      </c>
      <c r="AS1663" s="13">
        <f t="shared" ref="AS1663:AS1725" si="2050">_xlfn.POISSON.DIST(1,K1663,FALSE) * _xlfn.POISSON.DIST(5,L1663,FALSE)</f>
        <v>0</v>
      </c>
      <c r="AT1663" s="13">
        <f t="shared" ref="AT1663:AT1725" si="2051">_xlfn.POISSON.DIST(2,K1663,FALSE) * _xlfn.POISSON.DIST(5,L1663,FALSE)</f>
        <v>0</v>
      </c>
      <c r="AU1663" s="13">
        <f t="shared" ref="AU1663:AU1725" si="2052">_xlfn.POISSON.DIST(3,K1663,FALSE) * _xlfn.POISSON.DIST(5,L1663,FALSE)</f>
        <v>0</v>
      </c>
      <c r="AV1663" s="13">
        <f t="shared" ref="AV1663:AV1725" si="2053">_xlfn.POISSON.DIST(4,K1663,FALSE) * _xlfn.POISSON.DIST(5,L1663,FALSE)</f>
        <v>0</v>
      </c>
      <c r="AW1663" s="13">
        <f t="shared" ref="AW1663:AW1725" si="2054">_xlfn.POISSON.DIST(6,K1663,FALSE) * _xlfn.POISSON.DIST(6,L1663,FALSE)</f>
        <v>0</v>
      </c>
      <c r="AX1663" s="13">
        <f t="shared" ref="AX1663:AX1725" si="2055">_xlfn.POISSON.DIST(6,K1663,FALSE) * _xlfn.POISSON.DIST(0,L1663,FALSE)</f>
        <v>0</v>
      </c>
      <c r="AY1663" s="13">
        <f t="shared" ref="AY1663:AY1725" si="2056">_xlfn.POISSON.DIST(6,K1663,FALSE) * _xlfn.POISSON.DIST(1,L1663,FALSE)</f>
        <v>0</v>
      </c>
      <c r="AZ1663" s="13">
        <f t="shared" ref="AZ1663:AZ1725" si="2057">_xlfn.POISSON.DIST(6,K1663,FALSE) * _xlfn.POISSON.DIST(2,L1663,FALSE)</f>
        <v>0</v>
      </c>
      <c r="BA1663" s="13">
        <f t="shared" ref="BA1663:BA1725" si="2058">_xlfn.POISSON.DIST(6,K1663,FALSE) * _xlfn.POISSON.DIST(3,L1663,FALSE)</f>
        <v>0</v>
      </c>
      <c r="BB1663" s="13">
        <f t="shared" ref="BB1663:BB1725" si="2059">_xlfn.POISSON.DIST(6,K1663,FALSE) * _xlfn.POISSON.DIST(4,L1663,FALSE)</f>
        <v>0</v>
      </c>
      <c r="BC1663" s="13">
        <f t="shared" ref="BC1663:BC1725" si="2060">_xlfn.POISSON.DIST(6,K1663,FALSE) * _xlfn.POISSON.DIST(5,L1663,FALSE)</f>
        <v>0</v>
      </c>
      <c r="BD1663" s="13">
        <f t="shared" ref="BD1663:BD1725" si="2061">_xlfn.POISSON.DIST(0,K1663,FALSE) * _xlfn.POISSON.DIST(6,L1663,FALSE)</f>
        <v>0</v>
      </c>
      <c r="BE1663" s="13">
        <f t="shared" ref="BE1663:BE1725" si="2062">_xlfn.POISSON.DIST(1,K1663,FALSE) * _xlfn.POISSON.DIST(6,L1663,FALSE)</f>
        <v>0</v>
      </c>
      <c r="BF1663" s="13">
        <f t="shared" ref="BF1663:BF1725" si="2063">_xlfn.POISSON.DIST(2,K1663,FALSE) * _xlfn.POISSON.DIST(6,L1663,FALSE)</f>
        <v>0</v>
      </c>
      <c r="BG1663" s="13">
        <f t="shared" ref="BG1663:BG1725" si="2064">_xlfn.POISSON.DIST(3,K1663,FALSE) * _xlfn.POISSON.DIST(6,L1663,FALSE)</f>
        <v>0</v>
      </c>
      <c r="BH1663" s="13">
        <f t="shared" ref="BH1663:BH1725" si="2065">_xlfn.POISSON.DIST(4,K1663,FALSE) * _xlfn.POISSON.DIST(6,L1663,FALSE)</f>
        <v>0</v>
      </c>
      <c r="BI1663" s="13">
        <f t="shared" ref="BI1663:BI1725" si="2066">_xlfn.POISSON.DIST(5,K1663,FALSE) * _xlfn.POISSON.DIST(6,L1663,FALSE)</f>
        <v>0</v>
      </c>
      <c r="BJ1663" s="14">
        <f t="shared" ref="BJ1663:BJ1725" si="2067">SUM(N1663,Q1663,T1663,W1663,X1663,Y1663,AD1663,AE1663,AF1663,AG1663,AM1663,AN1663,AO1663,AP1663,AQ1663,AX1663,AY1663,AZ1663,BA1663,BB1663,BC1663)</f>
        <v>0</v>
      </c>
      <c r="BK1663" s="14">
        <f t="shared" ref="BK1663:BK1725" si="2068">SUM(M1663,P1663,S1663,V1663,AC1663,AL1663,AY1663)</f>
        <v>1</v>
      </c>
      <c r="BL1663" s="14">
        <f t="shared" ref="BL1663:BL1725" si="2069">SUM(O1663,R1663,U1663,AA1663,AB1663,AH1663,AI1663,AJ1663,AK1663,AR1663,AS1663,AT1663,AU1663,AV1663,BD1663,BE1663,BF1663,BG1663,BH1663,BI1663)</f>
        <v>0</v>
      </c>
      <c r="BM1663" s="14">
        <f t="shared" ref="BM1663:BM1725" si="2070">SUM(S1663:BI1663)</f>
        <v>0</v>
      </c>
      <c r="BN1663" s="14">
        <f t="shared" ref="BN1663:BN1725" si="2071">SUM(M1663:R1663)</f>
        <v>1</v>
      </c>
    </row>
    <row r="1664" spans="1:66" x14ac:dyDescent="0.25">
      <c r="A1664" t="s">
        <v>22</v>
      </c>
      <c r="B1664" t="s">
        <v>256</v>
      </c>
      <c r="C1664" t="s">
        <v>255</v>
      </c>
      <c r="D1664" s="11">
        <v>44472</v>
      </c>
      <c r="E1664" s="10">
        <f>VLOOKUP(A1664,home!$A$2:$E$405,3,FALSE)</f>
        <v>1.6818181818181801</v>
      </c>
      <c r="F1664" s="10">
        <f>VLOOKUP(B1664,home!$B$2:$E$405,3,FALSE)</f>
        <v>1.19</v>
      </c>
      <c r="G1664" s="10">
        <f>VLOOKUP(C1664,away!$B$2:$E$405,4,FALSE)</f>
        <v>0.2</v>
      </c>
      <c r="H1664" s="10">
        <f>VLOOKUP(A1664,away!$A$2:$E$405,3,FALSE)</f>
        <v>1.39090909090909</v>
      </c>
      <c r="I1664" s="10">
        <f>VLOOKUP(C1664,away!$B$2:$E$405,3,FALSE)</f>
        <v>1.29</v>
      </c>
      <c r="J1664" s="10">
        <f>VLOOKUP(B1664,home!$B$2:$E$405,4,FALSE)</f>
        <v>0.86</v>
      </c>
      <c r="K1664" s="12">
        <f t="shared" si="2016"/>
        <v>0.40027272727272689</v>
      </c>
      <c r="L1664" s="12">
        <f t="shared" si="2017"/>
        <v>1.5430745454545445</v>
      </c>
      <c r="M1664" s="13">
        <f t="shared" si="2018"/>
        <v>0.14322373761471646</v>
      </c>
      <c r="N1664" s="13">
        <f t="shared" si="2019"/>
        <v>5.7328556065235993E-2</v>
      </c>
      <c r="O1664" s="13">
        <f t="shared" si="2020"/>
        <v>0.22100490381812959</v>
      </c>
      <c r="P1664" s="13">
        <f t="shared" si="2021"/>
        <v>8.8462235591929408E-2</v>
      </c>
      <c r="Q1664" s="13">
        <f t="shared" si="2022"/>
        <v>1.147352874341972E-2</v>
      </c>
      <c r="R1664" s="13">
        <f t="shared" si="2023"/>
        <v>0.17051352075119286</v>
      </c>
      <c r="S1664" s="13">
        <f t="shared" si="2024"/>
        <v>1.3659689476498368E-2</v>
      </c>
      <c r="T1664" s="13">
        <f t="shared" si="2025"/>
        <v>1.7704510150512037E-2</v>
      </c>
      <c r="U1664" s="13">
        <f t="shared" si="2026"/>
        <v>6.8251911987954661E-2</v>
      </c>
      <c r="V1664" s="13">
        <f t="shared" si="2027"/>
        <v>9.374351305998066E-4</v>
      </c>
      <c r="W1664" s="13">
        <f t="shared" si="2028"/>
        <v>1.5308468805235451E-3</v>
      </c>
      <c r="X1664" s="13">
        <f t="shared" si="2029"/>
        <v>2.3622108543243769E-3</v>
      </c>
      <c r="Y1664" s="13">
        <f t="shared" si="2030"/>
        <v>1.8225337201521899E-3</v>
      </c>
      <c r="Z1664" s="13">
        <f t="shared" si="2031"/>
        <v>8.7705024509000293E-2</v>
      </c>
      <c r="AA1664" s="13">
        <f t="shared" si="2032"/>
        <v>3.5105929355738898E-2</v>
      </c>
      <c r="AB1664" s="13">
        <f t="shared" si="2033"/>
        <v>7.0259730433326461E-3</v>
      </c>
      <c r="AC1664" s="13">
        <f t="shared" si="2034"/>
        <v>3.6187964001449796E-5</v>
      </c>
      <c r="AD1664" s="13">
        <f t="shared" si="2035"/>
        <v>1.5318906397602638E-4</v>
      </c>
      <c r="AE1664" s="13">
        <f t="shared" si="2036"/>
        <v>2.3638214526341405E-4</v>
      </c>
      <c r="AF1664" s="13">
        <f t="shared" si="2037"/>
        <v>1.8237763567795643E-4</v>
      </c>
      <c r="AG1664" s="13">
        <f t="shared" si="2038"/>
        <v>9.3807429091612344E-5</v>
      </c>
      <c r="AH1664" s="13">
        <f t="shared" si="2039"/>
        <v>3.3833847707076342E-2</v>
      </c>
      <c r="AI1664" s="13">
        <f t="shared" si="2040"/>
        <v>1.3542766495841543E-2</v>
      </c>
      <c r="AJ1664" s="13">
        <f t="shared" si="2041"/>
        <v>2.7104000400541024E-3</v>
      </c>
      <c r="AK1664" s="13">
        <f t="shared" si="2042"/>
        <v>3.6163307201085468E-4</v>
      </c>
      <c r="AL1664" s="13">
        <f t="shared" si="2043"/>
        <v>8.9406078919688244E-7</v>
      </c>
      <c r="AM1664" s="13">
        <f t="shared" si="2044"/>
        <v>1.2263480885208072E-5</v>
      </c>
      <c r="AN1664" s="13">
        <f t="shared" si="2045"/>
        <v>1.8923465192632941E-5</v>
      </c>
      <c r="AO1664" s="13">
        <f t="shared" si="2046"/>
        <v>1.4600158725273489E-5</v>
      </c>
      <c r="AP1664" s="13">
        <f t="shared" si="2047"/>
        <v>7.5097110961885274E-6</v>
      </c>
      <c r="AQ1664" s="13">
        <f t="shared" si="2048"/>
        <v>2.8970110090615166E-6</v>
      </c>
      <c r="AR1664" s="13">
        <f t="shared" si="2049"/>
        <v>1.0441629834315024E-2</v>
      </c>
      <c r="AS1664" s="13">
        <f t="shared" si="2050"/>
        <v>4.1794996509535451E-3</v>
      </c>
      <c r="AT1664" s="13">
        <f t="shared" si="2051"/>
        <v>8.3646986196129276E-4</v>
      </c>
      <c r="AU1664" s="13">
        <f t="shared" si="2052"/>
        <v>1.1160535764289605E-4</v>
      </c>
      <c r="AV1664" s="13">
        <f t="shared" si="2053"/>
        <v>1.1168145220492516E-5</v>
      </c>
      <c r="AW1664" s="13">
        <f t="shared" si="2054"/>
        <v>1.5339367599222256E-8</v>
      </c>
      <c r="AX1664" s="13">
        <f t="shared" si="2055"/>
        <v>8.1812282329653125E-7</v>
      </c>
      <c r="AY1664" s="13">
        <f t="shared" si="2056"/>
        <v>1.2624245036842836E-6</v>
      </c>
      <c r="AZ1664" s="13">
        <f t="shared" si="2057"/>
        <v>9.7400755859665277E-7</v>
      </c>
      <c r="BA1664" s="13">
        <f t="shared" si="2058"/>
        <v>5.0098875691693998E-7</v>
      </c>
      <c r="BB1664" s="13">
        <f t="shared" si="2059"/>
        <v>1.932657495893612E-7</v>
      </c>
      <c r="BC1664" s="13">
        <f t="shared" si="2060"/>
        <v>5.9644691739907082E-8</v>
      </c>
      <c r="BD1664" s="13">
        <f t="shared" si="2061"/>
        <v>2.6853688683983771E-3</v>
      </c>
      <c r="BE1664" s="13">
        <f t="shared" si="2062"/>
        <v>1.0748799206870946E-3</v>
      </c>
      <c r="BF1664" s="13">
        <f t="shared" si="2063"/>
        <v>2.1512255867205788E-4</v>
      </c>
      <c r="BG1664" s="13">
        <f t="shared" si="2064"/>
        <v>2.8702564419183941E-5</v>
      </c>
      <c r="BH1664" s="13">
        <f t="shared" si="2065"/>
        <v>2.8722134349469714E-6</v>
      </c>
      <c r="BI1664" s="13">
        <f t="shared" si="2066"/>
        <v>2.2993374098311838E-7</v>
      </c>
      <c r="BJ1664" s="14">
        <f t="shared" si="2067"/>
        <v>9.2947944969169041E-2</v>
      </c>
      <c r="BK1664" s="14">
        <f t="shared" si="2068"/>
        <v>0.24632144226303837</v>
      </c>
      <c r="BL1664" s="14">
        <f t="shared" si="2069"/>
        <v>0.57193843518077747</v>
      </c>
      <c r="BM1664" s="14">
        <f t="shared" si="2070"/>
        <v>0.30690511725222508</v>
      </c>
      <c r="BN1664" s="14">
        <f t="shared" si="2071"/>
        <v>0.69200648258462405</v>
      </c>
    </row>
    <row r="1665" spans="1:66" x14ac:dyDescent="0.25">
      <c r="A1665" t="s">
        <v>22</v>
      </c>
      <c r="B1665" t="s">
        <v>163</v>
      </c>
      <c r="C1665" t="s">
        <v>165</v>
      </c>
      <c r="D1665" s="11">
        <v>44472</v>
      </c>
      <c r="E1665" s="10">
        <f>VLOOKUP(A1665,home!$A$2:$E$405,3,FALSE)</f>
        <v>1.6818181818181801</v>
      </c>
      <c r="F1665" s="10">
        <f>VLOOKUP(B1665,home!$B$2:$E$405,3,FALSE)</f>
        <v>1.59</v>
      </c>
      <c r="G1665" s="10">
        <f>VLOOKUP(C1665,away!$B$2:$E$405,4,FALSE)</f>
        <v>1.78</v>
      </c>
      <c r="H1665" s="10">
        <f>VLOOKUP(A1665,away!$A$2:$E$405,3,FALSE)</f>
        <v>1.39090909090909</v>
      </c>
      <c r="I1665" s="10">
        <f>VLOOKUP(C1665,away!$B$2:$E$405,3,FALSE)</f>
        <v>0.59</v>
      </c>
      <c r="J1665" s="10">
        <f>VLOOKUP(B1665,home!$B$2:$E$405,4,FALSE)</f>
        <v>1.2</v>
      </c>
      <c r="K1665" s="12">
        <f t="shared" si="2016"/>
        <v>4.7598818181818139</v>
      </c>
      <c r="L1665" s="12">
        <f t="shared" si="2017"/>
        <v>0.98476363636363562</v>
      </c>
      <c r="M1665" s="13">
        <f t="shared" si="2018"/>
        <v>3.1998688495068653E-3</v>
      </c>
      <c r="N1665" s="13">
        <f t="shared" si="2019"/>
        <v>1.5230997557334088E-2</v>
      </c>
      <c r="O1665" s="13">
        <f t="shared" si="2020"/>
        <v>3.1511144841271039E-3</v>
      </c>
      <c r="P1665" s="13">
        <f t="shared" si="2021"/>
        <v>1.4998932540005968E-2</v>
      </c>
      <c r="Q1665" s="13">
        <f t="shared" si="2022"/>
        <v>3.6248874172963075E-2</v>
      </c>
      <c r="R1665" s="13">
        <f t="shared" si="2023"/>
        <v>1.5515514789935644E-3</v>
      </c>
      <c r="S1665" s="13">
        <f t="shared" si="2024"/>
        <v>1.7576343587825474E-2</v>
      </c>
      <c r="T1665" s="13">
        <f t="shared" si="2025"/>
        <v>3.5696573144654992E-2</v>
      </c>
      <c r="U1665" s="13">
        <f t="shared" si="2026"/>
        <v>7.3852016748345694E-3</v>
      </c>
      <c r="V1665" s="13">
        <f t="shared" si="2027"/>
        <v>9.1540693340321812E-3</v>
      </c>
      <c r="W1665" s="13">
        <f t="shared" si="2028"/>
        <v>5.7513452368482404E-2</v>
      </c>
      <c r="X1665" s="13">
        <f t="shared" si="2029"/>
        <v>5.6637156494213484E-2</v>
      </c>
      <c r="Y1665" s="13">
        <f t="shared" si="2030"/>
        <v>2.7887106091268987E-2</v>
      </c>
      <c r="Z1665" s="13">
        <f t="shared" si="2031"/>
        <v>5.0930382548635984E-4</v>
      </c>
      <c r="AA1665" s="13">
        <f t="shared" si="2032"/>
        <v>2.4242260188629679E-3</v>
      </c>
      <c r="AB1665" s="13">
        <f t="shared" si="2033"/>
        <v>5.769514675174562E-3</v>
      </c>
      <c r="AC1665" s="13">
        <f t="shared" si="2034"/>
        <v>2.6817753098858583E-3</v>
      </c>
      <c r="AD1665" s="13">
        <f t="shared" si="2035"/>
        <v>6.8439309057401324E-2</v>
      </c>
      <c r="AE1665" s="13">
        <f t="shared" si="2036"/>
        <v>6.7396542857581232E-2</v>
      </c>
      <c r="AF1665" s="13">
        <f t="shared" si="2037"/>
        <v>3.3184832311384652E-2</v>
      </c>
      <c r="AG1665" s="13">
        <f t="shared" si="2038"/>
        <v>1.0893072046358875E-2</v>
      </c>
      <c r="AH1665" s="13">
        <f t="shared" si="2039"/>
        <v>1.2538597179996452E-4</v>
      </c>
      <c r="AI1665" s="13">
        <f t="shared" si="2040"/>
        <v>5.9682240742570884E-4</v>
      </c>
      <c r="AJ1665" s="13">
        <f t="shared" si="2041"/>
        <v>1.4204020628945651E-3</v>
      </c>
      <c r="AK1665" s="13">
        <f t="shared" si="2042"/>
        <v>2.2536486512265935E-3</v>
      </c>
      <c r="AL1665" s="13">
        <f t="shared" si="2043"/>
        <v>5.0281769475183974E-4</v>
      </c>
      <c r="AM1665" s="13">
        <f t="shared" si="2044"/>
        <v>6.5152604566250091E-2</v>
      </c>
      <c r="AN1665" s="13">
        <f t="shared" si="2045"/>
        <v>6.4159915791222447E-2</v>
      </c>
      <c r="AO1665" s="13">
        <f t="shared" si="2046"/>
        <v>3.1591175991674436E-2</v>
      </c>
      <c r="AP1665" s="13">
        <f t="shared" si="2047"/>
        <v>1.0369947115521633E-2</v>
      </c>
      <c r="AQ1665" s="13">
        <f t="shared" si="2048"/>
        <v>2.552986707594919E-3</v>
      </c>
      <c r="AR1665" s="13">
        <f t="shared" si="2049"/>
        <v>2.4695109107744273E-5</v>
      </c>
      <c r="AS1665" s="13">
        <f t="shared" si="2050"/>
        <v>1.1754580083996808E-4</v>
      </c>
      <c r="AT1665" s="13">
        <f t="shared" si="2051"/>
        <v>2.7975206011089231E-4</v>
      </c>
      <c r="AU1665" s="13">
        <f t="shared" si="2052"/>
        <v>4.4386224817358064E-4</v>
      </c>
      <c r="AV1665" s="13">
        <f t="shared" si="2053"/>
        <v>5.2818296121468281E-4</v>
      </c>
      <c r="AW1665" s="13">
        <f t="shared" si="2054"/>
        <v>6.5469078041419118E-5</v>
      </c>
      <c r="AX1665" s="13">
        <f t="shared" si="2055"/>
        <v>5.1686449647013875E-2</v>
      </c>
      <c r="AY1665" s="13">
        <f t="shared" si="2056"/>
        <v>5.0898936105119336E-2</v>
      </c>
      <c r="AZ1665" s="13">
        <f t="shared" si="2057"/>
        <v>2.5061710702958831E-2</v>
      </c>
      <c r="BA1665" s="13">
        <f t="shared" si="2058"/>
        <v>8.2266204551130623E-3</v>
      </c>
      <c r="BB1665" s="13">
        <f t="shared" si="2059"/>
        <v>2.0253191685901512E-3</v>
      </c>
      <c r="BC1665" s="13">
        <f t="shared" si="2060"/>
        <v>3.9889213385156257E-4</v>
      </c>
      <c r="BD1665" s="13">
        <f t="shared" si="2061"/>
        <v>4.0531409075564969E-6</v>
      </c>
      <c r="BE1665" s="13">
        <f t="shared" si="2062"/>
        <v>1.9292471712407105E-5</v>
      </c>
      <c r="BF1665" s="13">
        <f t="shared" si="2063"/>
        <v>4.5914942665836768E-5</v>
      </c>
      <c r="BG1665" s="13">
        <f t="shared" si="2064"/>
        <v>7.2849900259325603E-5</v>
      </c>
      <c r="BH1665" s="13">
        <f t="shared" si="2065"/>
        <v>8.6689228925180661E-5</v>
      </c>
      <c r="BI1665" s="13">
        <f t="shared" si="2066"/>
        <v>8.2526096918633684E-5</v>
      </c>
      <c r="BJ1665" s="14">
        <f t="shared" si="2067"/>
        <v>0.72125247448655339</v>
      </c>
      <c r="BK1665" s="14">
        <f t="shared" si="2068"/>
        <v>9.9012743421127508E-2</v>
      </c>
      <c r="BL1665" s="14">
        <f t="shared" si="2069"/>
        <v>2.6383231386175408E-2</v>
      </c>
      <c r="BM1665" s="14">
        <f t="shared" si="2070"/>
        <v>0.72194294700933415</v>
      </c>
      <c r="BN1665" s="14">
        <f t="shared" si="2071"/>
        <v>7.4381339082930667E-2</v>
      </c>
    </row>
    <row r="1666" spans="1:66" x14ac:dyDescent="0.25">
      <c r="A1666" t="s">
        <v>22</v>
      </c>
      <c r="B1666" t="s">
        <v>24</v>
      </c>
      <c r="C1666" t="s">
        <v>266</v>
      </c>
      <c r="D1666" s="11">
        <v>44472</v>
      </c>
      <c r="E1666" s="10">
        <f>VLOOKUP(A1666,home!$A$2:$E$405,3,FALSE)</f>
        <v>1.6818181818181801</v>
      </c>
      <c r="F1666" s="10">
        <f>VLOOKUP(B1666,home!$B$2:$E$405,3,FALSE)</f>
        <v>0.89</v>
      </c>
      <c r="G1666" s="10">
        <f>VLOOKUP(C1666,away!$B$2:$E$405,4,FALSE)</f>
        <v>0.59</v>
      </c>
      <c r="H1666" s="10">
        <f>VLOOKUP(A1666,away!$A$2:$E$405,3,FALSE)</f>
        <v>1.39090909090909</v>
      </c>
      <c r="I1666" s="10">
        <f>VLOOKUP(C1666,away!$B$2:$E$405,3,FALSE)</f>
        <v>1.07</v>
      </c>
      <c r="J1666" s="10">
        <f>VLOOKUP(B1666,home!$B$2:$E$405,4,FALSE)</f>
        <v>0.48</v>
      </c>
      <c r="K1666" s="12">
        <f t="shared" si="2016"/>
        <v>0.88312272727272634</v>
      </c>
      <c r="L1666" s="12">
        <f t="shared" si="2017"/>
        <v>0.71437090909090861</v>
      </c>
      <c r="M1666" s="13">
        <f t="shared" si="2018"/>
        <v>0.20240317875849226</v>
      </c>
      <c r="N1666" s="13">
        <f t="shared" si="2019"/>
        <v>0.17874684723386883</v>
      </c>
      <c r="O1666" s="13">
        <f t="shared" si="2020"/>
        <v>0.1445909428125938</v>
      </c>
      <c r="P1666" s="13">
        <f t="shared" si="2021"/>
        <v>0.12769154775559263</v>
      </c>
      <c r="Q1666" s="13">
        <f t="shared" si="2022"/>
        <v>7.8927701610287809E-2</v>
      </c>
      <c r="R1666" s="13">
        <f t="shared" si="2023"/>
        <v>5.1645781631672105E-2</v>
      </c>
      <c r="S1666" s="13">
        <f t="shared" si="2024"/>
        <v>2.013942106570631E-2</v>
      </c>
      <c r="T1666" s="13">
        <f t="shared" si="2025"/>
        <v>5.6383653951797265E-2</v>
      </c>
      <c r="U1666" s="13">
        <f t="shared" si="2026"/>
        <v>4.5609563526693944E-2</v>
      </c>
      <c r="V1666" s="13">
        <f t="shared" si="2027"/>
        <v>1.4117223644386986E-3</v>
      </c>
      <c r="W1666" s="13">
        <f t="shared" si="2028"/>
        <v>2.3234282367815107E-2</v>
      </c>
      <c r="X1666" s="13">
        <f t="shared" si="2029"/>
        <v>1.6597895417170945E-2</v>
      </c>
      <c r="Y1666" s="13">
        <f t="shared" si="2030"/>
        <v>5.928526819080117E-3</v>
      </c>
      <c r="Z1666" s="13">
        <f t="shared" si="2031"/>
        <v>1.229808132497605E-2</v>
      </c>
      <c r="AA1666" s="13">
        <f t="shared" si="2032"/>
        <v>1.0860715119934633E-2</v>
      </c>
      <c r="AB1666" s="13">
        <f t="shared" si="2033"/>
        <v>4.7956721784244037E-3</v>
      </c>
      <c r="AC1666" s="13">
        <f t="shared" si="2034"/>
        <v>5.5663964500853586E-5</v>
      </c>
      <c r="AD1666" s="13">
        <f t="shared" si="2035"/>
        <v>5.1296807027223727E-3</v>
      </c>
      <c r="AE1666" s="13">
        <f t="shared" si="2036"/>
        <v>3.6644946669498715E-3</v>
      </c>
      <c r="AF1666" s="13">
        <f t="shared" si="2037"/>
        <v>1.3089041932938831E-3</v>
      </c>
      <c r="AG1666" s="13">
        <f t="shared" si="2038"/>
        <v>3.1168102615875123E-4</v>
      </c>
      <c r="AH1666" s="13">
        <f t="shared" si="2039"/>
        <v>2.1963478840492665E-3</v>
      </c>
      <c r="AI1666" s="13">
        <f t="shared" si="2040"/>
        <v>1.9396447334012698E-3</v>
      </c>
      <c r="AJ1666" s="13">
        <f t="shared" si="2041"/>
        <v>8.5647217345075468E-4</v>
      </c>
      <c r="AK1666" s="13">
        <f t="shared" si="2042"/>
        <v>2.5212334721701001E-4</v>
      </c>
      <c r="AL1666" s="13">
        <f t="shared" si="2043"/>
        <v>1.4046850103688186E-6</v>
      </c>
      <c r="AM1666" s="13">
        <f t="shared" si="2044"/>
        <v>9.0602752244529168E-4</v>
      </c>
      <c r="AN1666" s="13">
        <f t="shared" si="2045"/>
        <v>6.4723970487062647E-4</v>
      </c>
      <c r="AO1666" s="13">
        <f t="shared" si="2046"/>
        <v>2.3118460818408044E-4</v>
      </c>
      <c r="AP1666" s="13">
        <f t="shared" si="2047"/>
        <v>5.5050519572095685E-5</v>
      </c>
      <c r="AQ1666" s="13">
        <f t="shared" si="2048"/>
        <v>9.831622428161212E-6</v>
      </c>
      <c r="AR1666" s="13">
        <f t="shared" si="2049"/>
        <v>3.1380140692163365E-4</v>
      </c>
      <c r="AS1666" s="13">
        <f t="shared" si="2050"/>
        <v>2.7712515430265168E-4</v>
      </c>
      <c r="AT1666" s="13">
        <f t="shared" si="2051"/>
        <v>1.2236776103181644E-4</v>
      </c>
      <c r="AU1666" s="13">
        <f t="shared" si="2052"/>
        <v>3.6021916950891653E-5</v>
      </c>
      <c r="AV1666" s="13">
        <f t="shared" si="2053"/>
        <v>7.952943384815771E-6</v>
      </c>
      <c r="AW1666" s="13">
        <f t="shared" si="2054"/>
        <v>2.4616214607903855E-8</v>
      </c>
      <c r="AX1666" s="13">
        <f t="shared" si="2055"/>
        <v>1.3335558276767281E-4</v>
      </c>
      <c r="AY1666" s="13">
        <f t="shared" si="2056"/>
        <v>9.5265348894090326E-5</v>
      </c>
      <c r="AZ1666" s="13">
        <f t="shared" si="2057"/>
        <v>3.4027396947166947E-5</v>
      </c>
      <c r="BA1666" s="13">
        <f t="shared" si="2058"/>
        <v>8.1027274970482881E-6</v>
      </c>
      <c r="BB1666" s="13">
        <f t="shared" si="2059"/>
        <v>1.4470882020455717E-6</v>
      </c>
      <c r="BC1666" s="13">
        <f t="shared" si="2060"/>
        <v>2.0675154288600475E-7</v>
      </c>
      <c r="BD1666" s="13">
        <f t="shared" si="2061"/>
        <v>3.736176605610225E-5</v>
      </c>
      <c r="BE1666" s="13">
        <f t="shared" si="2062"/>
        <v>3.2995024735190592E-5</v>
      </c>
      <c r="BF1666" s="13">
        <f t="shared" si="2063"/>
        <v>1.456932811528629E-5</v>
      </c>
      <c r="BG1666" s="13">
        <f t="shared" si="2064"/>
        <v>4.2888349265676122E-6</v>
      </c>
      <c r="BH1666" s="13">
        <f t="shared" si="2065"/>
        <v>9.4689189929322802E-7</v>
      </c>
      <c r="BI1666" s="13">
        <f t="shared" si="2066"/>
        <v>1.6724435130725751E-7</v>
      </c>
      <c r="BJ1666" s="14">
        <f t="shared" si="2067"/>
        <v>0.37235540686249613</v>
      </c>
      <c r="BK1666" s="14">
        <f t="shared" si="2068"/>
        <v>0.35179820394263522</v>
      </c>
      <c r="BL1666" s="14">
        <f t="shared" si="2069"/>
        <v>0.26359486168011276</v>
      </c>
      <c r="BM1666" s="14">
        <f t="shared" si="2070"/>
        <v>0.21594531327503319</v>
      </c>
      <c r="BN1666" s="14">
        <f t="shared" si="2071"/>
        <v>0.78400599980250751</v>
      </c>
    </row>
    <row r="1667" spans="1:66" x14ac:dyDescent="0.25">
      <c r="A1667" t="s">
        <v>22</v>
      </c>
      <c r="B1667" t="s">
        <v>267</v>
      </c>
      <c r="C1667" t="s">
        <v>262</v>
      </c>
      <c r="D1667" s="11">
        <v>44472</v>
      </c>
      <c r="E1667" s="10">
        <f>VLOOKUP(A1667,home!$A$2:$E$405,3,FALSE)</f>
        <v>1.6818181818181801</v>
      </c>
      <c r="F1667" s="10">
        <f>VLOOKUP(B1667,home!$B$2:$E$405,3,FALSE)</f>
        <v>0.5</v>
      </c>
      <c r="G1667" s="10">
        <f>VLOOKUP(C1667,away!$B$2:$E$405,4,FALSE)</f>
        <v>1.29</v>
      </c>
      <c r="H1667" s="10">
        <f>VLOOKUP(A1667,away!$A$2:$E$405,3,FALSE)</f>
        <v>1.39090909090909</v>
      </c>
      <c r="I1667" s="10">
        <f>VLOOKUP(C1667,away!$B$2:$E$405,3,FALSE)</f>
        <v>0.79</v>
      </c>
      <c r="J1667" s="10">
        <f>VLOOKUP(B1667,home!$B$2:$E$405,4,FALSE)</f>
        <v>1.44</v>
      </c>
      <c r="K1667" s="12">
        <f t="shared" si="2016"/>
        <v>1.0847727272727261</v>
      </c>
      <c r="L1667" s="12">
        <f t="shared" si="2017"/>
        <v>1.5822981818181807</v>
      </c>
      <c r="M1667" s="13">
        <f t="shared" si="2018"/>
        <v>6.9455368740482443E-2</v>
      </c>
      <c r="N1667" s="13">
        <f t="shared" si="2019"/>
        <v>7.5343289772345973E-2</v>
      </c>
      <c r="O1667" s="13">
        <f t="shared" si="2020"/>
        <v>0.10989910367557669</v>
      </c>
      <c r="P1667" s="13">
        <f t="shared" si="2021"/>
        <v>0.11921555041898338</v>
      </c>
      <c r="Q1667" s="13">
        <f t="shared" si="2022"/>
        <v>4.0865172964023512E-2</v>
      </c>
      <c r="R1667" s="13">
        <f t="shared" si="2023"/>
        <v>8.6946575964656367E-2</v>
      </c>
      <c r="S1667" s="13">
        <f t="shared" si="2024"/>
        <v>5.1156403455307788E-2</v>
      </c>
      <c r="T1667" s="13">
        <f t="shared" si="2025"/>
        <v>6.4660888880659892E-2</v>
      </c>
      <c r="U1667" s="13">
        <f t="shared" si="2026"/>
        <v>9.4317274336205528E-2</v>
      </c>
      <c r="V1667" s="13">
        <f t="shared" si="2027"/>
        <v>9.7562873123881802E-3</v>
      </c>
      <c r="W1667" s="13">
        <f t="shared" si="2028"/>
        <v>1.4776475042218488E-2</v>
      </c>
      <c r="X1667" s="13">
        <f t="shared" si="2029"/>
        <v>2.3380789592984043E-2</v>
      </c>
      <c r="Y1667" s="13">
        <f t="shared" si="2030"/>
        <v>1.8497690431226045E-2</v>
      </c>
      <c r="Z1667" s="13">
        <f t="shared" si="2031"/>
        <v>4.5858469688064049E-2</v>
      </c>
      <c r="AA1667" s="13">
        <f t="shared" si="2032"/>
        <v>4.974601723207487E-2</v>
      </c>
      <c r="AB1667" s="13">
        <f t="shared" si="2033"/>
        <v>2.6981561391896943E-2</v>
      </c>
      <c r="AC1667" s="13">
        <f t="shared" si="2034"/>
        <v>1.0466264011371709E-3</v>
      </c>
      <c r="AD1667" s="13">
        <f t="shared" si="2035"/>
        <v>4.0072792827561795E-3</v>
      </c>
      <c r="AE1667" s="13">
        <f t="shared" si="2036"/>
        <v>6.3407107231427682E-3</v>
      </c>
      <c r="AF1667" s="13">
        <f t="shared" si="2037"/>
        <v>5.0164475243319219E-3</v>
      </c>
      <c r="AG1667" s="13">
        <f t="shared" si="2038"/>
        <v>2.6458385989789053E-3</v>
      </c>
      <c r="AH1667" s="13">
        <f t="shared" si="2039"/>
        <v>1.8140443302096972E-2</v>
      </c>
      <c r="AI1667" s="13">
        <f t="shared" si="2040"/>
        <v>1.9678258154751986E-2</v>
      </c>
      <c r="AJ1667" s="13">
        <f t="shared" si="2041"/>
        <v>1.0673218883253536E-2</v>
      </c>
      <c r="AK1667" s="13">
        <f t="shared" si="2042"/>
        <v>3.8593389189218999E-3</v>
      </c>
      <c r="AL1667" s="13">
        <f t="shared" si="2043"/>
        <v>7.1858602010060145E-5</v>
      </c>
      <c r="AM1667" s="13">
        <f t="shared" si="2044"/>
        <v>8.6939745529978317E-4</v>
      </c>
      <c r="AN1667" s="13">
        <f t="shared" si="2045"/>
        <v>1.3756460127982001E-3</v>
      </c>
      <c r="AO1667" s="13">
        <f t="shared" si="2046"/>
        <v>1.0883410924380109E-3</v>
      </c>
      <c r="AP1667" s="13">
        <f t="shared" si="2047"/>
        <v>5.7402671058755922E-4</v>
      </c>
      <c r="AQ1667" s="13">
        <f t="shared" si="2048"/>
        <v>2.2707035511944145E-4</v>
      </c>
      <c r="AR1667" s="13">
        <f t="shared" si="2049"/>
        <v>5.7407180908567636E-3</v>
      </c>
      <c r="AS1667" s="13">
        <f t="shared" si="2050"/>
        <v>6.227374419922568E-3</v>
      </c>
      <c r="AT1667" s="13">
        <f t="shared" si="2051"/>
        <v>3.3776429666239074E-3</v>
      </c>
      <c r="AU1667" s="13">
        <f t="shared" si="2052"/>
        <v>1.2213249908860527E-3</v>
      </c>
      <c r="AV1667" s="13">
        <f t="shared" si="2053"/>
        <v>3.3121501031245016E-4</v>
      </c>
      <c r="AW1667" s="13">
        <f t="shared" si="2054"/>
        <v>3.426126152951637E-6</v>
      </c>
      <c r="AX1667" s="13">
        <f t="shared" si="2055"/>
        <v>1.5718310811158558E-4</v>
      </c>
      <c r="AY1667" s="13">
        <f t="shared" si="2056"/>
        <v>2.4871054617749242E-4</v>
      </c>
      <c r="AZ1667" s="13">
        <f t="shared" si="2057"/>
        <v>1.9676712250782646E-4</v>
      </c>
      <c r="BA1667" s="13">
        <f t="shared" si="2058"/>
        <v>1.0378142006190971E-4</v>
      </c>
      <c r="BB1667" s="13">
        <f t="shared" si="2059"/>
        <v>4.1053288067617145E-5</v>
      </c>
      <c r="BC1667" s="13">
        <f t="shared" si="2060"/>
        <v>1.2991708613409719E-5</v>
      </c>
      <c r="BD1667" s="13">
        <f t="shared" si="2061"/>
        <v>1.5139212995822346E-3</v>
      </c>
      <c r="BE1667" s="13">
        <f t="shared" si="2062"/>
        <v>1.6422605370240901E-3</v>
      </c>
      <c r="BF1667" s="13">
        <f t="shared" si="2063"/>
        <v>8.9073972081999699E-4</v>
      </c>
      <c r="BG1667" s="13">
        <f t="shared" si="2064"/>
        <v>3.2208338541468495E-4</v>
      </c>
      <c r="BH1667" s="13">
        <f t="shared" si="2065"/>
        <v>8.7346818101380097E-5</v>
      </c>
      <c r="BI1667" s="13">
        <f t="shared" si="2066"/>
        <v>1.8950289218085763E-5</v>
      </c>
      <c r="BJ1667" s="14">
        <f t="shared" si="2067"/>
        <v>0.26042955163245052</v>
      </c>
      <c r="BK1667" s="14">
        <f t="shared" si="2068"/>
        <v>0.25095080547648646</v>
      </c>
      <c r="BL1667" s="14">
        <f t="shared" si="2069"/>
        <v>0.44161536938819695</v>
      </c>
      <c r="BM1667" s="14">
        <f t="shared" si="2070"/>
        <v>0.4968838502291052</v>
      </c>
      <c r="BN1667" s="14">
        <f t="shared" si="2071"/>
        <v>0.50172506153606833</v>
      </c>
    </row>
    <row r="1668" spans="1:66" x14ac:dyDescent="0.25">
      <c r="A1668" t="s">
        <v>22</v>
      </c>
      <c r="B1668" t="s">
        <v>166</v>
      </c>
      <c r="C1668" t="s">
        <v>167</v>
      </c>
      <c r="D1668" s="11">
        <v>44472</v>
      </c>
      <c r="E1668" s="10">
        <f>VLOOKUP(A1668,home!$A$2:$E$405,3,FALSE)</f>
        <v>1.6818181818181801</v>
      </c>
      <c r="F1668" s="10">
        <f>VLOOKUP(B1668,home!$B$2:$E$405,3,FALSE)</f>
        <v>0.79</v>
      </c>
      <c r="G1668" s="10">
        <f>VLOOKUP(C1668,away!$B$2:$E$405,4,FALSE)</f>
        <v>0.83</v>
      </c>
      <c r="H1668" s="10">
        <f>VLOOKUP(A1668,away!$A$2:$E$405,3,FALSE)</f>
        <v>1.39090909090909</v>
      </c>
      <c r="I1668" s="10">
        <f>VLOOKUP(C1668,away!$B$2:$E$405,3,FALSE)</f>
        <v>0.59</v>
      </c>
      <c r="J1668" s="10">
        <f>VLOOKUP(B1668,home!$B$2:$E$405,4,FALSE)</f>
        <v>1.68</v>
      </c>
      <c r="K1668" s="12">
        <f t="shared" si="2016"/>
        <v>1.1027681818181807</v>
      </c>
      <c r="L1668" s="12">
        <f t="shared" si="2017"/>
        <v>1.37866909090909</v>
      </c>
      <c r="M1668" s="13">
        <f t="shared" si="2018"/>
        <v>8.3622950192939111E-2</v>
      </c>
      <c r="N1668" s="13">
        <f t="shared" si="2019"/>
        <v>9.221672874253975E-2</v>
      </c>
      <c r="O1668" s="13">
        <f t="shared" si="2020"/>
        <v>0.11528837672163549</v>
      </c>
      <c r="P1668" s="13">
        <f t="shared" si="2021"/>
        <v>0.12713635358208744</v>
      </c>
      <c r="Q1668" s="13">
        <f t="shared" si="2022"/>
        <v>5.0846837144315468E-2</v>
      </c>
      <c r="R1668" s="13">
        <f t="shared" si="2023"/>
        <v>7.9472260763600963E-2</v>
      </c>
      <c r="S1668" s="13">
        <f t="shared" si="2024"/>
        <v>4.8323015287238619E-2</v>
      </c>
      <c r="T1668" s="13">
        <f t="shared" si="2025"/>
        <v>7.0100962741355966E-2</v>
      </c>
      <c r="U1668" s="13">
        <f t="shared" si="2026"/>
        <v>8.7639480507256562E-2</v>
      </c>
      <c r="V1668" s="13">
        <f t="shared" si="2027"/>
        <v>8.1631125101636823E-3</v>
      </c>
      <c r="W1668" s="13">
        <f t="shared" si="2028"/>
        <v>1.8690758049613964E-2</v>
      </c>
      <c r="X1668" s="13">
        <f t="shared" si="2029"/>
        <v>2.5768370408663043E-2</v>
      </c>
      <c r="Y1668" s="13">
        <f t="shared" si="2030"/>
        <v>1.776302790276009E-2</v>
      </c>
      <c r="Z1668" s="13">
        <f t="shared" si="2031"/>
        <v>3.6521983166481281E-2</v>
      </c>
      <c r="AA1668" s="13">
        <f t="shared" si="2032"/>
        <v>4.0275280972894761E-2</v>
      </c>
      <c r="AB1668" s="13">
        <f t="shared" si="2033"/>
        <v>2.2207149185347771E-2</v>
      </c>
      <c r="AC1668" s="13">
        <f t="shared" si="2034"/>
        <v>7.7567548444236977E-4</v>
      </c>
      <c r="AD1668" s="13">
        <f t="shared" si="2035"/>
        <v>5.1528933177940805E-3</v>
      </c>
      <c r="AE1668" s="13">
        <f t="shared" si="2036"/>
        <v>7.1041347459946912E-3</v>
      </c>
      <c r="AF1668" s="13">
        <f t="shared" si="2037"/>
        <v>4.8971254959780906E-3</v>
      </c>
      <c r="AG1668" s="13">
        <f t="shared" si="2038"/>
        <v>2.2505051852026131E-3</v>
      </c>
      <c r="AH1668" s="13">
        <f t="shared" si="2039"/>
        <v>1.2587932332582458E-2</v>
      </c>
      <c r="AI1668" s="13">
        <f t="shared" si="2040"/>
        <v>1.3881571251252247E-2</v>
      </c>
      <c r="AJ1668" s="13">
        <f t="shared" si="2041"/>
        <v>7.6540775447614855E-3</v>
      </c>
      <c r="AK1668" s="13">
        <f t="shared" si="2042"/>
        <v>2.8135577258439955E-3</v>
      </c>
      <c r="AL1668" s="13">
        <f t="shared" si="2043"/>
        <v>4.7172003583939083E-5</v>
      </c>
      <c r="AM1668" s="13">
        <f t="shared" si="2044"/>
        <v>1.1364893590333654E-3</v>
      </c>
      <c r="AN1668" s="13">
        <f t="shared" si="2045"/>
        <v>1.5668427514463846E-3</v>
      </c>
      <c r="AO1668" s="13">
        <f t="shared" si="2046"/>
        <v>1.0800788358670422E-3</v>
      </c>
      <c r="AP1668" s="13">
        <f t="shared" si="2047"/>
        <v>4.9635710225165431E-4</v>
      </c>
      <c r="AQ1668" s="13">
        <f t="shared" si="2048"/>
        <v>1.7107804873188961E-4</v>
      </c>
      <c r="AR1668" s="13">
        <f t="shared" si="2049"/>
        <v>3.4709186450773222E-3</v>
      </c>
      <c r="AS1668" s="13">
        <f t="shared" si="2050"/>
        <v>3.8276186434707416E-3</v>
      </c>
      <c r="AT1668" s="13">
        <f t="shared" si="2051"/>
        <v>2.1104880260768011E-3</v>
      </c>
      <c r="AU1668" s="13">
        <f t="shared" si="2052"/>
        <v>7.7579301442191819E-4</v>
      </c>
      <c r="AV1668" s="13">
        <f t="shared" si="2053"/>
        <v>2.1387996299532613E-4</v>
      </c>
      <c r="AW1668" s="13">
        <f t="shared" si="2054"/>
        <v>1.9921685882835944E-6</v>
      </c>
      <c r="AX1668" s="13">
        <f t="shared" si="2055"/>
        <v>2.0888071735282216E-4</v>
      </c>
      <c r="AY1668" s="13">
        <f t="shared" si="2056"/>
        <v>2.8797738870125393E-4</v>
      </c>
      <c r="AZ1668" s="13">
        <f t="shared" si="2057"/>
        <v>1.9851276234156571E-4</v>
      </c>
      <c r="BA1668" s="13">
        <f t="shared" si="2058"/>
        <v>9.1227803197099528E-5</v>
      </c>
      <c r="BB1668" s="13">
        <f t="shared" si="2059"/>
        <v>3.1443238124844641E-5</v>
      </c>
      <c r="BC1668" s="13">
        <f t="shared" si="2060"/>
        <v>8.6699641041635259E-6</v>
      </c>
      <c r="BD1668" s="13">
        <f t="shared" si="2061"/>
        <v>7.9754137550469334E-4</v>
      </c>
      <c r="BE1668" s="13">
        <f t="shared" si="2062"/>
        <v>8.7950325259008157E-4</v>
      </c>
      <c r="BF1668" s="13">
        <f t="shared" si="2063"/>
        <v>4.8494410138097031E-4</v>
      </c>
      <c r="BG1668" s="13">
        <f t="shared" si="2064"/>
        <v>1.7826030832111467E-4</v>
      </c>
      <c r="BH1668" s="13">
        <f t="shared" si="2065"/>
        <v>4.9144949024405992E-5</v>
      </c>
      <c r="BI1668" s="13">
        <f t="shared" si="2066"/>
        <v>1.0839097216238266E-5</v>
      </c>
      <c r="BJ1668" s="14">
        <f t="shared" si="2067"/>
        <v>0.30006890170536965</v>
      </c>
      <c r="BK1668" s="14">
        <f t="shared" si="2068"/>
        <v>0.26835625644915639</v>
      </c>
      <c r="BL1668" s="14">
        <f t="shared" si="2069"/>
        <v>0.39461861838125534</v>
      </c>
      <c r="BM1668" s="14">
        <f t="shared" si="2070"/>
        <v>0.45069626733503149</v>
      </c>
      <c r="BN1668" s="14">
        <f t="shared" si="2071"/>
        <v>0.54858350714711823</v>
      </c>
    </row>
    <row r="1669" spans="1:66" x14ac:dyDescent="0.25">
      <c r="A1669" t="s">
        <v>22</v>
      </c>
      <c r="B1669" t="s">
        <v>259</v>
      </c>
      <c r="C1669" t="s">
        <v>263</v>
      </c>
      <c r="D1669" s="11">
        <v>44472</v>
      </c>
      <c r="E1669" s="10">
        <f>VLOOKUP(A1669,home!$A$2:$E$405,3,FALSE)</f>
        <v>1.6818181818181801</v>
      </c>
      <c r="F1669" s="10">
        <f>VLOOKUP(B1669,home!$B$2:$E$405,3,FALSE)</f>
        <v>0.59</v>
      </c>
      <c r="G1669" s="10">
        <f>VLOOKUP(C1669,away!$B$2:$E$405,4,FALSE)</f>
        <v>0.79</v>
      </c>
      <c r="H1669" s="10">
        <f>VLOOKUP(A1669,away!$A$2:$E$405,3,FALSE)</f>
        <v>1.39090909090909</v>
      </c>
      <c r="I1669" s="10">
        <f>VLOOKUP(C1669,away!$B$2:$E$405,3,FALSE)</f>
        <v>1.29</v>
      </c>
      <c r="J1669" s="10">
        <f>VLOOKUP(B1669,home!$B$2:$E$405,4,FALSE)</f>
        <v>0.72</v>
      </c>
      <c r="K1669" s="12">
        <f t="shared" si="2016"/>
        <v>0.78389545454545373</v>
      </c>
      <c r="L1669" s="12">
        <f t="shared" si="2017"/>
        <v>1.2918763636363628</v>
      </c>
      <c r="M1669" s="13">
        <f t="shared" si="2018"/>
        <v>0.1254595581471841</v>
      </c>
      <c r="N1669" s="13">
        <f t="shared" si="2019"/>
        <v>9.8347177360858642E-2</v>
      </c>
      <c r="O1669" s="13">
        <f t="shared" si="2020"/>
        <v>0.16207823776260896</v>
      </c>
      <c r="P1669" s="13">
        <f t="shared" si="2021"/>
        <v>0.12705239386284647</v>
      </c>
      <c r="Q1669" s="13">
        <f t="shared" si="2022"/>
        <v>3.8546952650276321E-2</v>
      </c>
      <c r="R1669" s="13">
        <f t="shared" si="2023"/>
        <v>0.10469252221267457</v>
      </c>
      <c r="S1669" s="13">
        <f t="shared" si="2024"/>
        <v>3.2166363058887808E-2</v>
      </c>
      <c r="T1669" s="13">
        <f t="shared" si="2025"/>
        <v>4.9797897019102026E-2</v>
      </c>
      <c r="U1669" s="13">
        <f t="shared" si="2026"/>
        <v>8.2067992287414529E-2</v>
      </c>
      <c r="V1669" s="13">
        <f t="shared" si="2027"/>
        <v>3.6194163892316641E-3</v>
      </c>
      <c r="W1669" s="13">
        <f t="shared" si="2028"/>
        <v>1.007226032304348E-2</v>
      </c>
      <c r="X1669" s="13">
        <f t="shared" si="2029"/>
        <v>1.3012115039732226E-2</v>
      </c>
      <c r="Y1669" s="13">
        <f t="shared" si="2030"/>
        <v>8.40502193037365E-3</v>
      </c>
      <c r="Z1669" s="13">
        <f t="shared" si="2031"/>
        <v>4.5083264965343053E-2</v>
      </c>
      <c r="AA1669" s="13">
        <f t="shared" si="2032"/>
        <v>3.534056648240072E-2</v>
      </c>
      <c r="AB1669" s="13">
        <f t="shared" si="2033"/>
        <v>1.385165471330767E-2</v>
      </c>
      <c r="AC1669" s="13">
        <f t="shared" si="2034"/>
        <v>2.2908553333318935E-4</v>
      </c>
      <c r="AD1669" s="13">
        <f t="shared" si="2035"/>
        <v>1.9738997710580771E-3</v>
      </c>
      <c r="AE1669" s="13">
        <f t="shared" si="2036"/>
        <v>2.5500344584171572E-3</v>
      </c>
      <c r="AF1669" s="13">
        <f t="shared" si="2037"/>
        <v>1.6471646216436897E-3</v>
      </c>
      <c r="AG1669" s="13">
        <f t="shared" si="2038"/>
        <v>7.0931101390650508E-4</v>
      </c>
      <c r="AH1669" s="13">
        <f t="shared" si="2039"/>
        <v>1.4560501101070504E-2</v>
      </c>
      <c r="AI1669" s="13">
        <f t="shared" si="2040"/>
        <v>1.1413910629033241E-2</v>
      </c>
      <c r="AJ1669" s="13">
        <f t="shared" si="2041"/>
        <v>4.4736563303436E-3</v>
      </c>
      <c r="AK1669" s="13">
        <f t="shared" si="2042"/>
        <v>1.1689596208516143E-3</v>
      </c>
      <c r="AL1669" s="13">
        <f t="shared" si="2043"/>
        <v>9.279760215696853E-6</v>
      </c>
      <c r="AM1669" s="13">
        <f t="shared" si="2044"/>
        <v>3.0946621165214773E-4</v>
      </c>
      <c r="AN1669" s="13">
        <f t="shared" si="2045"/>
        <v>3.997920841774976E-4</v>
      </c>
      <c r="AO1669" s="13">
        <f t="shared" si="2046"/>
        <v>2.582409719589142E-4</v>
      </c>
      <c r="AP1669" s="13">
        <f t="shared" si="2047"/>
        <v>1.1120513593206732E-4</v>
      </c>
      <c r="AQ1669" s="13">
        <f t="shared" si="2048"/>
        <v>3.591582165640164E-5</v>
      </c>
      <c r="AR1669" s="13">
        <f t="shared" si="2049"/>
        <v>3.7620734430348426E-3</v>
      </c>
      <c r="AS1669" s="13">
        <f t="shared" si="2050"/>
        <v>2.949072271661178E-3</v>
      </c>
      <c r="AT1669" s="13">
        <f t="shared" si="2051"/>
        <v>1.1558821744406165E-3</v>
      </c>
      <c r="AU1669" s="13">
        <f t="shared" si="2052"/>
        <v>3.0203026084470484E-4</v>
      </c>
      <c r="AV1669" s="13">
        <f t="shared" si="2053"/>
        <v>5.9190037152835463E-5</v>
      </c>
      <c r="AW1669" s="13">
        <f t="shared" si="2054"/>
        <v>2.610437815999272E-7</v>
      </c>
      <c r="AX1669" s="13">
        <f t="shared" si="2055"/>
        <v>4.043152610825331E-5</v>
      </c>
      <c r="AY1669" s="13">
        <f t="shared" si="2056"/>
        <v>5.2232532924998941E-5</v>
      </c>
      <c r="AZ1669" s="13">
        <f t="shared" si="2057"/>
        <v>3.3738987349332123E-5</v>
      </c>
      <c r="BA1669" s="13">
        <f t="shared" si="2058"/>
        <v>1.4528866763209475E-5</v>
      </c>
      <c r="BB1669" s="13">
        <f t="shared" si="2059"/>
        <v>4.6923748904530673E-6</v>
      </c>
      <c r="BC1669" s="13">
        <f t="shared" si="2060"/>
        <v>1.2123936420594167E-6</v>
      </c>
      <c r="BD1669" s="13">
        <f t="shared" si="2061"/>
        <v>8.1002229322012969E-4</v>
      </c>
      <c r="BE1669" s="13">
        <f t="shared" si="2062"/>
        <v>6.3497279373574426E-4</v>
      </c>
      <c r="BF1669" s="13">
        <f t="shared" si="2063"/>
        <v>2.4887614338473896E-4</v>
      </c>
      <c r="BG1669" s="13">
        <f t="shared" si="2064"/>
        <v>6.5030959181366487E-5</v>
      </c>
      <c r="BH1669" s="13">
        <f t="shared" si="2065"/>
        <v>1.2744368326751034E-5</v>
      </c>
      <c r="BI1669" s="13">
        <f t="shared" si="2066"/>
        <v>1.9980504804786375E-6</v>
      </c>
      <c r="BJ1669" s="14">
        <f t="shared" si="2067"/>
        <v>0.22632329109546712</v>
      </c>
      <c r="BK1669" s="14">
        <f t="shared" si="2068"/>
        <v>0.28858832928462397</v>
      </c>
      <c r="BL1669" s="14">
        <f t="shared" si="2069"/>
        <v>0.43964989393516885</v>
      </c>
      <c r="BM1669" s="14">
        <f t="shared" si="2070"/>
        <v>0.34341596579501049</v>
      </c>
      <c r="BN1669" s="14">
        <f t="shared" si="2071"/>
        <v>0.6561768419964491</v>
      </c>
    </row>
    <row r="1670" spans="1:66" x14ac:dyDescent="0.25">
      <c r="A1670" t="s">
        <v>22</v>
      </c>
      <c r="B1670" t="s">
        <v>164</v>
      </c>
      <c r="C1670" t="s">
        <v>264</v>
      </c>
      <c r="D1670" s="11">
        <v>44472</v>
      </c>
      <c r="E1670" s="10">
        <f>VLOOKUP(A1670,home!$A$2:$E$405,3,FALSE)</f>
        <v>1.6818181818181801</v>
      </c>
      <c r="F1670" s="10">
        <f>VLOOKUP(B1670,home!$B$2:$E$405,3,FALSE)</f>
        <v>1.19</v>
      </c>
      <c r="G1670" s="10">
        <f>VLOOKUP(C1670,away!$B$2:$E$405,4,FALSE)</f>
        <v>0.89</v>
      </c>
      <c r="H1670" s="10">
        <f>VLOOKUP(A1670,away!$A$2:$E$405,3,FALSE)</f>
        <v>1.39090909090909</v>
      </c>
      <c r="I1670" s="10">
        <f>VLOOKUP(C1670,away!$B$2:$E$405,3,FALSE)</f>
        <v>0.89</v>
      </c>
      <c r="J1670" s="10">
        <f>VLOOKUP(B1670,home!$B$2:$E$405,4,FALSE)</f>
        <v>0.72</v>
      </c>
      <c r="K1670" s="12">
        <f t="shared" si="2016"/>
        <v>1.7812136363636344</v>
      </c>
      <c r="L1670" s="12">
        <f t="shared" si="2017"/>
        <v>0.8912945454545449</v>
      </c>
      <c r="M1670" s="13">
        <f t="shared" si="2018"/>
        <v>6.90787457869948E-2</v>
      </c>
      <c r="N1670" s="13">
        <f t="shared" si="2019"/>
        <v>0.1230440039786921</v>
      </c>
      <c r="O1670" s="13">
        <f t="shared" si="2020"/>
        <v>6.1569509326789597E-2</v>
      </c>
      <c r="P1670" s="13">
        <f t="shared" si="2021"/>
        <v>0.10966844959709558</v>
      </c>
      <c r="Q1670" s="13">
        <f t="shared" si="2022"/>
        <v>0.10958382887981384</v>
      </c>
      <c r="R1670" s="13">
        <f t="shared" si="2023"/>
        <v>2.7438283914640142E-2</v>
      </c>
      <c r="S1670" s="13">
        <f t="shared" si="2024"/>
        <v>4.3527023761102381E-2</v>
      </c>
      <c r="T1670" s="13">
        <f t="shared" si="2025"/>
        <v>9.7671468950602316E-2</v>
      </c>
      <c r="U1670" s="13">
        <f t="shared" si="2026"/>
        <v>4.8873445467173982E-2</v>
      </c>
      <c r="V1670" s="13">
        <f t="shared" si="2027"/>
        <v>7.6780992749207536E-3</v>
      </c>
      <c r="W1670" s="13">
        <f t="shared" si="2028"/>
        <v>6.5064070108554473E-2</v>
      </c>
      <c r="X1670" s="13">
        <f t="shared" si="2029"/>
        <v>5.7991250792826708E-2</v>
      </c>
      <c r="Y1670" s="13">
        <f t="shared" si="2030"/>
        <v>2.5843642757866495E-2</v>
      </c>
      <c r="Z1670" s="13">
        <f t="shared" si="2031"/>
        <v>8.151864263250647E-3</v>
      </c>
      <c r="AA1670" s="13">
        <f t="shared" si="2032"/>
        <v>1.4520211787487441E-2</v>
      </c>
      <c r="AB1670" s="13">
        <f t="shared" si="2033"/>
        <v>1.293179961938031E-2</v>
      </c>
      <c r="AC1670" s="13">
        <f t="shared" si="2034"/>
        <v>7.6185268143981683E-4</v>
      </c>
      <c r="AD1670" s="13">
        <f t="shared" si="2035"/>
        <v>2.8973252228669203E-2</v>
      </c>
      <c r="AE1670" s="13">
        <f t="shared" si="2036"/>
        <v>2.5823701675491598E-2</v>
      </c>
      <c r="AF1670" s="13">
        <f t="shared" si="2037"/>
        <v>1.1508262223405525E-2</v>
      </c>
      <c r="AG1670" s="13">
        <f t="shared" si="2038"/>
        <v>3.419083782460646E-3</v>
      </c>
      <c r="AH1670" s="13">
        <f t="shared" si="2039"/>
        <v>1.8164280382802832E-3</v>
      </c>
      <c r="AI1670" s="13">
        <f t="shared" si="2040"/>
        <v>3.2354463912580857E-3</v>
      </c>
      <c r="AJ1670" s="13">
        <f t="shared" si="2041"/>
        <v>2.8815106159162068E-3</v>
      </c>
      <c r="AK1670" s="13">
        <f t="shared" si="2042"/>
        <v>1.7108620007988407E-3</v>
      </c>
      <c r="AL1670" s="13">
        <f t="shared" si="2043"/>
        <v>4.8380265995289448E-5</v>
      </c>
      <c r="AM1670" s="13">
        <f t="shared" si="2044"/>
        <v>1.0321510391901732E-2</v>
      </c>
      <c r="AN1670" s="13">
        <f t="shared" si="2045"/>
        <v>9.1995059131544151E-3</v>
      </c>
      <c r="AO1670" s="13">
        <f t="shared" si="2046"/>
        <v>4.0997347206356812E-3</v>
      </c>
      <c r="AP1670" s="13">
        <f t="shared" si="2047"/>
        <v>1.2180237314377317E-3</v>
      </c>
      <c r="AQ1670" s="13">
        <f t="shared" si="2048"/>
        <v>2.714044770161604E-4</v>
      </c>
      <c r="AR1670" s="13">
        <f t="shared" si="2049"/>
        <v>3.2379448054598324E-4</v>
      </c>
      <c r="AS1670" s="13">
        <f t="shared" si="2050"/>
        <v>5.7674714412778486E-4</v>
      </c>
      <c r="AT1670" s="13">
        <f t="shared" si="2051"/>
        <v>5.1365493892709644E-4</v>
      </c>
      <c r="AU1670" s="13">
        <f t="shared" si="2052"/>
        <v>3.0497639386749129E-4</v>
      </c>
      <c r="AV1670" s="13">
        <f t="shared" si="2053"/>
        <v>1.358070278814456E-4</v>
      </c>
      <c r="AW1670" s="13">
        <f t="shared" si="2054"/>
        <v>2.1335509136674818E-6</v>
      </c>
      <c r="AX1670" s="13">
        <f t="shared" si="2055"/>
        <v>3.0641358429873847E-3</v>
      </c>
      <c r="AY1670" s="13">
        <f t="shared" si="2056"/>
        <v>2.7310475633864199E-3</v>
      </c>
      <c r="AZ1670" s="13">
        <f t="shared" si="2057"/>
        <v>1.2170838983116207E-3</v>
      </c>
      <c r="BA1670" s="13">
        <f t="shared" si="2058"/>
        <v>3.6159341330856717E-4</v>
      </c>
      <c r="BB1670" s="13">
        <f t="shared" si="2059"/>
        <v>8.0571559238554186E-5</v>
      </c>
      <c r="BC1670" s="13">
        <f t="shared" si="2060"/>
        <v>1.4362598253618222E-5</v>
      </c>
      <c r="BD1670" s="13">
        <f t="shared" si="2061"/>
        <v>4.8099375726487088E-5</v>
      </c>
      <c r="BE1670" s="13">
        <f t="shared" si="2062"/>
        <v>8.5675263944596792E-5</v>
      </c>
      <c r="BF1670" s="13">
        <f t="shared" si="2063"/>
        <v>7.6302974218584726E-5</v>
      </c>
      <c r="BG1670" s="13">
        <f t="shared" si="2064"/>
        <v>4.5303966057748638E-5</v>
      </c>
      <c r="BH1670" s="13">
        <f t="shared" si="2065"/>
        <v>2.0174010530854289E-5</v>
      </c>
      <c r="BI1670" s="13">
        <f t="shared" si="2066"/>
        <v>7.1868445315402455E-6</v>
      </c>
      <c r="BJ1670" s="14">
        <f t="shared" si="2067"/>
        <v>0.58150153948801486</v>
      </c>
      <c r="BK1670" s="14">
        <f t="shared" si="2068"/>
        <v>0.23349359893093505</v>
      </c>
      <c r="BL1670" s="14">
        <f t="shared" si="2069"/>
        <v>0.17711521958208451</v>
      </c>
      <c r="BM1670" s="14">
        <f t="shared" si="2070"/>
        <v>0.49715048676778606</v>
      </c>
      <c r="BN1670" s="14">
        <f t="shared" si="2071"/>
        <v>0.50038282148402602</v>
      </c>
    </row>
    <row r="1671" spans="1:66" x14ac:dyDescent="0.25">
      <c r="A1671" t="s">
        <v>178</v>
      </c>
      <c r="B1671" t="s">
        <v>472</v>
      </c>
      <c r="C1671" t="s">
        <v>186</v>
      </c>
      <c r="D1671" s="11">
        <v>44472</v>
      </c>
      <c r="E1671" s="10">
        <f>VLOOKUP(A1671,home!$A$2:$E$405,3,FALSE)</f>
        <v>1.8350515463917501</v>
      </c>
      <c r="F1671" s="10">
        <f>VLOOKUP(B1671,home!$B$2:$E$405,3,FALSE)</f>
        <v>1.18</v>
      </c>
      <c r="G1671" s="10">
        <f>VLOOKUP(C1671,away!$B$2:$E$405,4,FALSE)</f>
        <v>1</v>
      </c>
      <c r="H1671" s="10">
        <f>VLOOKUP(A1671,away!$A$2:$E$405,3,FALSE)</f>
        <v>1.3298969072164899</v>
      </c>
      <c r="I1671" s="10">
        <f>VLOOKUP(C1671,away!$B$2:$E$405,3,FALSE)</f>
        <v>0.82</v>
      </c>
      <c r="J1671" s="10">
        <f>VLOOKUP(B1671,home!$B$2:$E$405,4,FALSE)</f>
        <v>1.38</v>
      </c>
      <c r="K1671" s="12">
        <f t="shared" si="2016"/>
        <v>2.1653608247422649</v>
      </c>
      <c r="L1671" s="12">
        <f t="shared" si="2017"/>
        <v>1.5049113402061798</v>
      </c>
      <c r="M1671" s="13">
        <f t="shared" si="2018"/>
        <v>2.5469537088034778E-2</v>
      </c>
      <c r="N1671" s="13">
        <f t="shared" si="2019"/>
        <v>5.5150737834750684E-2</v>
      </c>
      <c r="O1671" s="13">
        <f t="shared" si="2020"/>
        <v>3.8329395193585421E-2</v>
      </c>
      <c r="P1671" s="13">
        <f t="shared" si="2021"/>
        <v>8.2996970788254326E-2</v>
      </c>
      <c r="Q1671" s="13">
        <f t="shared" si="2022"/>
        <v>5.9710623581500095E-2</v>
      </c>
      <c r="R1671" s="13">
        <f t="shared" si="2023"/>
        <v>2.8841170745035477E-2</v>
      </c>
      <c r="S1671" s="13">
        <f t="shared" si="2024"/>
        <v>6.7615060456501785E-2</v>
      </c>
      <c r="T1671" s="13">
        <f t="shared" si="2025"/>
        <v>8.9859194558582031E-2</v>
      </c>
      <c r="U1671" s="13">
        <f t="shared" si="2026"/>
        <v>6.2451541271002498E-2</v>
      </c>
      <c r="V1671" s="13">
        <f t="shared" si="2027"/>
        <v>2.4481730984295888E-2</v>
      </c>
      <c r="W1671" s="13">
        <f t="shared" si="2028"/>
        <v>4.3098348374770661E-2</v>
      </c>
      <c r="X1671" s="13">
        <f t="shared" si="2029"/>
        <v>6.4859193213348945E-2</v>
      </c>
      <c r="Y1671" s="13">
        <f t="shared" si="2030"/>
        <v>4.8803667691696272E-2</v>
      </c>
      <c r="Z1671" s="13">
        <f t="shared" si="2031"/>
        <v>1.4467801639675532E-2</v>
      </c>
      <c r="AA1671" s="13">
        <f t="shared" si="2032"/>
        <v>3.1328010890695299E-2</v>
      </c>
      <c r="AB1671" s="13">
        <f t="shared" si="2033"/>
        <v>3.3918223749905323E-2</v>
      </c>
      <c r="AC1671" s="13">
        <f t="shared" si="2034"/>
        <v>4.986126917830961E-3</v>
      </c>
      <c r="AD1671" s="13">
        <f t="shared" si="2035"/>
        <v>2.3330868795455716E-2</v>
      </c>
      <c r="AE1671" s="13">
        <f t="shared" si="2036"/>
        <v>3.51108890271438E-2</v>
      </c>
      <c r="AF1671" s="13">
        <f t="shared" si="2037"/>
        <v>2.6419387530834722E-2</v>
      </c>
      <c r="AG1671" s="13">
        <f t="shared" si="2038"/>
        <v>1.3252945298818302E-2</v>
      </c>
      <c r="AH1671" s="13">
        <f t="shared" si="2039"/>
        <v>5.4431896888503181E-3</v>
      </c>
      <c r="AI1671" s="13">
        <f t="shared" si="2040"/>
        <v>1.1786469713877515E-2</v>
      </c>
      <c r="AJ1671" s="13">
        <f t="shared" si="2041"/>
        <v>1.2760979890220774E-2</v>
      </c>
      <c r="AK1671" s="13">
        <f t="shared" si="2042"/>
        <v>9.2107086465359703E-3</v>
      </c>
      <c r="AL1671" s="13">
        <f t="shared" si="2043"/>
        <v>6.4992689692842161E-4</v>
      </c>
      <c r="AM1671" s="13">
        <f t="shared" si="2044"/>
        <v>1.0103949859376314E-2</v>
      </c>
      <c r="AN1671" s="13">
        <f t="shared" si="2045"/>
        <v>1.5205548724250052E-2</v>
      </c>
      <c r="AO1671" s="13">
        <f t="shared" si="2046"/>
        <v>1.1441501354590759E-2</v>
      </c>
      <c r="AP1671" s="13">
        <f t="shared" si="2047"/>
        <v>5.7394817125026656E-3</v>
      </c>
      <c r="AQ1671" s="13">
        <f t="shared" si="2048"/>
        <v>2.1593527790128115E-3</v>
      </c>
      <c r="AR1671" s="13">
        <f t="shared" si="2049"/>
        <v>1.6383035779288376E-3</v>
      </c>
      <c r="AS1671" s="13">
        <f t="shared" si="2050"/>
        <v>3.547518386682191E-3</v>
      </c>
      <c r="AT1671" s="13">
        <f t="shared" si="2051"/>
        <v>3.8408286697872492E-3</v>
      </c>
      <c r="AU1671" s="13">
        <f t="shared" si="2052"/>
        <v>2.7722599787014181E-3</v>
      </c>
      <c r="AV1671" s="13">
        <f t="shared" si="2053"/>
        <v>1.5007357884702195E-3</v>
      </c>
      <c r="AW1671" s="13">
        <f t="shared" si="2054"/>
        <v>5.8830589452389566E-5</v>
      </c>
      <c r="AX1671" s="13">
        <f t="shared" si="2055"/>
        <v>3.6464495334422625E-3</v>
      </c>
      <c r="AY1671" s="13">
        <f t="shared" si="2056"/>
        <v>5.4875832543667949E-3</v>
      </c>
      <c r="AZ1671" s="13">
        <f t="shared" si="2057"/>
        <v>4.1291631349110623E-3</v>
      </c>
      <c r="BA1671" s="13">
        <f t="shared" si="2058"/>
        <v>2.0713414757629854E-3</v>
      </c>
      <c r="BB1671" s="13">
        <f t="shared" si="2059"/>
        <v>7.7929631907878018E-4</v>
      </c>
      <c r="BC1671" s="13">
        <f t="shared" si="2060"/>
        <v>2.3455437359251789E-4</v>
      </c>
      <c r="BD1671" s="13">
        <f t="shared" si="2061"/>
        <v>4.1091693885424478E-4</v>
      </c>
      <c r="BE1671" s="13">
        <f t="shared" si="2062"/>
        <v>8.8978344161799424E-4</v>
      </c>
      <c r="BF1671" s="13">
        <f t="shared" si="2063"/>
        <v>9.6335110349197561E-4</v>
      </c>
      <c r="BG1671" s="13">
        <f t="shared" si="2064"/>
        <v>6.9533424665791841E-4</v>
      </c>
      <c r="BH1671" s="13">
        <f t="shared" si="2065"/>
        <v>3.7641238445368299E-4</v>
      </c>
      <c r="BI1671" s="13">
        <f t="shared" si="2066"/>
        <v>1.6301372624876592E-4</v>
      </c>
      <c r="BJ1671" s="14">
        <f t="shared" si="2067"/>
        <v>0.52059407842778826</v>
      </c>
      <c r="BK1671" s="14">
        <f t="shared" si="2068"/>
        <v>0.21168693638621294</v>
      </c>
      <c r="BL1671" s="14">
        <f t="shared" si="2069"/>
        <v>0.2508681480326031</v>
      </c>
      <c r="BM1671" s="14">
        <f t="shared" si="2070"/>
        <v>0.70168977659020459</v>
      </c>
      <c r="BN1671" s="14">
        <f t="shared" si="2071"/>
        <v>0.29049843523116081</v>
      </c>
    </row>
    <row r="1672" spans="1:66" x14ac:dyDescent="0.25">
      <c r="A1672" t="s">
        <v>178</v>
      </c>
      <c r="B1672" t="s">
        <v>179</v>
      </c>
      <c r="C1672" t="s">
        <v>274</v>
      </c>
      <c r="D1672" s="11">
        <v>44472</v>
      </c>
      <c r="E1672" s="10">
        <f>VLOOKUP(A1672,home!$A$2:$E$405,3,FALSE)</f>
        <v>1.8350515463917501</v>
      </c>
      <c r="F1672" s="10">
        <f>VLOOKUP(B1672,home!$B$2:$E$405,3,FALSE)</f>
        <v>0.54</v>
      </c>
      <c r="G1672" s="10">
        <f>VLOOKUP(C1672,away!$B$2:$E$405,4,FALSE)</f>
        <v>0.64</v>
      </c>
      <c r="H1672" s="10">
        <f>VLOOKUP(A1672,away!$A$2:$E$405,3,FALSE)</f>
        <v>1.3298969072164899</v>
      </c>
      <c r="I1672" s="10">
        <f>VLOOKUP(C1672,away!$B$2:$E$405,3,FALSE)</f>
        <v>1.27</v>
      </c>
      <c r="J1672" s="10">
        <f>VLOOKUP(B1672,home!$B$2:$E$405,4,FALSE)</f>
        <v>1.65</v>
      </c>
      <c r="K1672" s="12">
        <f t="shared" si="2016"/>
        <v>0.63419381443298894</v>
      </c>
      <c r="L1672" s="12">
        <f t="shared" si="2017"/>
        <v>2.7867989690721546</v>
      </c>
      <c r="M1672" s="13">
        <f t="shared" si="2018"/>
        <v>3.2679974688865854E-2</v>
      </c>
      <c r="N1672" s="13">
        <f t="shared" si="2019"/>
        <v>2.0725437803505366E-2</v>
      </c>
      <c r="O1672" s="13">
        <f t="shared" si="2020"/>
        <v>9.1072519772235475E-2</v>
      </c>
      <c r="P1672" s="13">
        <f t="shared" si="2021"/>
        <v>5.7757628704377818E-2</v>
      </c>
      <c r="Q1672" s="13">
        <f t="shared" si="2022"/>
        <v>6.571972228199368E-3</v>
      </c>
      <c r="R1672" s="13">
        <f t="shared" si="2023"/>
        <v>0.12690040210603465</v>
      </c>
      <c r="S1672" s="13">
        <f t="shared" si="2024"/>
        <v>2.551978471000264E-2</v>
      </c>
      <c r="T1672" s="13">
        <f t="shared" si="2025"/>
        <v>1.8314765430316831E-2</v>
      </c>
      <c r="U1672" s="13">
        <f t="shared" si="2026"/>
        <v>8.0479450064706207E-2</v>
      </c>
      <c r="V1672" s="13">
        <f t="shared" si="2027"/>
        <v>5.011435439623361E-3</v>
      </c>
      <c r="W1672" s="13">
        <f t="shared" si="2028"/>
        <v>1.3893013785831422E-3</v>
      </c>
      <c r="X1672" s="13">
        <f t="shared" si="2029"/>
        <v>3.871703649566024E-3</v>
      </c>
      <c r="Y1672" s="13">
        <f t="shared" si="2030"/>
        <v>5.394829869581748E-3</v>
      </c>
      <c r="Z1672" s="13">
        <f t="shared" si="2031"/>
        <v>0.11788196992131307</v>
      </c>
      <c r="AA1672" s="13">
        <f t="shared" si="2032"/>
        <v>7.4760016157272402E-2</v>
      </c>
      <c r="AB1672" s="13">
        <f t="shared" si="2033"/>
        <v>2.3706169906926231E-2</v>
      </c>
      <c r="AC1672" s="13">
        <f t="shared" si="2034"/>
        <v>5.5356650011486675E-4</v>
      </c>
      <c r="AD1672" s="13">
        <f t="shared" si="2035"/>
        <v>2.2027158517016324E-4</v>
      </c>
      <c r="AE1672" s="13">
        <f t="shared" si="2036"/>
        <v>6.1385262646810029E-4</v>
      </c>
      <c r="AF1672" s="13">
        <f t="shared" si="2037"/>
        <v>8.5534193330176825E-4</v>
      </c>
      <c r="AG1672" s="13">
        <f t="shared" si="2038"/>
        <v>7.9455533930985046E-4</v>
      </c>
      <c r="AH1672" s="13">
        <f t="shared" si="2039"/>
        <v>8.2128338062227496E-2</v>
      </c>
      <c r="AI1672" s="13">
        <f t="shared" si="2040"/>
        <v>5.208528398872609E-2</v>
      </c>
      <c r="AJ1672" s="13">
        <f t="shared" si="2041"/>
        <v>1.6516082464317839E-2</v>
      </c>
      <c r="AK1672" s="13">
        <f t="shared" si="2042"/>
        <v>3.4914657791785104E-3</v>
      </c>
      <c r="AL1672" s="13">
        <f t="shared" si="2043"/>
        <v>3.9134287809236955E-5</v>
      </c>
      <c r="AM1672" s="13">
        <f t="shared" si="2044"/>
        <v>2.7938975362053374E-5</v>
      </c>
      <c r="AN1672" s="13">
        <f t="shared" si="2045"/>
        <v>7.7860307735902668E-5</v>
      </c>
      <c r="AO1672" s="13">
        <f t="shared" si="2046"/>
        <v>1.0849051266502714E-4</v>
      </c>
      <c r="AP1672" s="13">
        <f t="shared" si="2047"/>
        <v>1.0078041628300239E-4</v>
      </c>
      <c r="AQ1672" s="13">
        <f t="shared" si="2048"/>
        <v>7.0213690050033417E-5</v>
      </c>
      <c r="AR1672" s="13">
        <f t="shared" si="2049"/>
        <v>4.5775033568684967E-2</v>
      </c>
      <c r="AS1672" s="13">
        <f t="shared" si="2050"/>
        <v>2.9030243144722433E-2</v>
      </c>
      <c r="AT1672" s="13">
        <f t="shared" si="2051"/>
        <v>9.2054003169343233E-3</v>
      </c>
      <c r="AU1672" s="13">
        <f t="shared" si="2052"/>
        <v>1.9460026467930747E-3</v>
      </c>
      <c r="AV1672" s="13">
        <f t="shared" si="2053"/>
        <v>3.0853571036659809E-4</v>
      </c>
      <c r="AW1672" s="13">
        <f t="shared" si="2054"/>
        <v>1.9212442332513119E-6</v>
      </c>
      <c r="AX1672" s="13">
        <f t="shared" si="2055"/>
        <v>2.953120892701653E-6</v>
      </c>
      <c r="AY1672" s="13">
        <f t="shared" si="2056"/>
        <v>8.2297542593264073E-6</v>
      </c>
      <c r="AZ1672" s="13">
        <f t="shared" si="2057"/>
        <v>1.1467335342804005E-5</v>
      </c>
      <c r="BA1672" s="13">
        <f t="shared" si="2058"/>
        <v>1.0652386103776962E-5</v>
      </c>
      <c r="BB1672" s="13">
        <f t="shared" si="2059"/>
        <v>7.4215146530410452E-6</v>
      </c>
      <c r="BC1672" s="13">
        <f t="shared" si="2060"/>
        <v>4.1364538768097323E-6</v>
      </c>
      <c r="BD1672" s="13">
        <f t="shared" si="2061"/>
        <v>2.1260969393075743E-2</v>
      </c>
      <c r="BE1672" s="13">
        <f t="shared" si="2062"/>
        <v>1.3483575277937735E-2</v>
      </c>
      <c r="BF1672" s="13">
        <f t="shared" si="2063"/>
        <v>4.2756000188548405E-3</v>
      </c>
      <c r="BG1672" s="13">
        <f t="shared" si="2064"/>
        <v>9.0385302831577023E-4</v>
      </c>
      <c r="BH1672" s="13">
        <f t="shared" si="2065"/>
        <v>1.4330449992859664E-4</v>
      </c>
      <c r="BI1672" s="13">
        <f t="shared" si="2066"/>
        <v>1.8176565487025746E-5</v>
      </c>
      <c r="BJ1672" s="14">
        <f t="shared" si="2067"/>
        <v>5.9182176311226832E-2</v>
      </c>
      <c r="BK1672" s="14">
        <f t="shared" si="2068"/>
        <v>0.12156975408505309</v>
      </c>
      <c r="BL1672" s="14">
        <f t="shared" si="2069"/>
        <v>0.67749042247272595</v>
      </c>
      <c r="BM1672" s="14">
        <f t="shared" si="2070"/>
        <v>0.64041007897707436</v>
      </c>
      <c r="BN1672" s="14">
        <f t="shared" si="2071"/>
        <v>0.33570793530321852</v>
      </c>
    </row>
    <row r="1673" spans="1:66" x14ac:dyDescent="0.25">
      <c r="A1673" t="s">
        <v>178</v>
      </c>
      <c r="B1673" t="s">
        <v>181</v>
      </c>
      <c r="C1673" t="s">
        <v>180</v>
      </c>
      <c r="D1673" s="11">
        <v>44472</v>
      </c>
      <c r="E1673" s="10">
        <f>VLOOKUP(A1673,home!$A$2:$E$405,3,FALSE)</f>
        <v>1.8350515463917501</v>
      </c>
      <c r="F1673" s="10">
        <f>VLOOKUP(B1673,home!$B$2:$E$405,3,FALSE)</f>
        <v>1.73</v>
      </c>
      <c r="G1673" s="10">
        <f>VLOOKUP(C1673,away!$B$2:$E$405,4,FALSE)</f>
        <v>1.0900000000000001</v>
      </c>
      <c r="H1673" s="10">
        <f>VLOOKUP(A1673,away!$A$2:$E$405,3,FALSE)</f>
        <v>1.3298969072164899</v>
      </c>
      <c r="I1673" s="10">
        <f>VLOOKUP(C1673,away!$B$2:$E$405,3,FALSE)</f>
        <v>0.22</v>
      </c>
      <c r="J1673" s="10">
        <f>VLOOKUP(B1673,home!$B$2:$E$405,4,FALSE)</f>
        <v>1.38</v>
      </c>
      <c r="K1673" s="12">
        <f t="shared" si="2016"/>
        <v>3.4603567010309231</v>
      </c>
      <c r="L1673" s="12">
        <f t="shared" si="2017"/>
        <v>0.40375670103092631</v>
      </c>
      <c r="M1673" s="13">
        <f t="shared" si="2018"/>
        <v>2.0981516362311912E-2</v>
      </c>
      <c r="N1673" s="13">
        <f t="shared" si="2019"/>
        <v>7.2603530742115993E-2</v>
      </c>
      <c r="O1673" s="13">
        <f t="shared" si="2020"/>
        <v>8.4714278290734593E-3</v>
      </c>
      <c r="P1673" s="13">
        <f t="shared" si="2021"/>
        <v>2.9314162055634193E-2</v>
      </c>
      <c r="Q1673" s="13">
        <f t="shared" si="2022"/>
        <v>0.12561705706099288</v>
      </c>
      <c r="R1673" s="13">
        <f t="shared" si="2023"/>
        <v>1.7101978766441406E-3</v>
      </c>
      <c r="S1673" s="13">
        <f t="shared" si="2024"/>
        <v>1.0239013260351608E-2</v>
      </c>
      <c r="T1673" s="13">
        <f t="shared" si="2025"/>
        <v>5.0718728552160114E-2</v>
      </c>
      <c r="U1673" s="13">
        <f t="shared" si="2026"/>
        <v>5.9178946825344091E-3</v>
      </c>
      <c r="V1673" s="13">
        <f t="shared" si="2027"/>
        <v>1.589484174868399E-3</v>
      </c>
      <c r="W1673" s="13">
        <f t="shared" si="2028"/>
        <v>0.14489327505493016</v>
      </c>
      <c r="X1673" s="13">
        <f t="shared" si="2029"/>
        <v>5.8501630737745211E-2</v>
      </c>
      <c r="Y1673" s="13">
        <f t="shared" si="2030"/>
        <v>1.181021271580072E-2</v>
      </c>
      <c r="Z1673" s="13">
        <f t="shared" si="2031"/>
        <v>2.3016795092797786E-4</v>
      </c>
      <c r="AA1673" s="13">
        <f t="shared" si="2032"/>
        <v>7.9646321135618502E-4</v>
      </c>
      <c r="AB1673" s="13">
        <f t="shared" si="2033"/>
        <v>1.378023405270492E-3</v>
      </c>
      <c r="AC1673" s="13">
        <f t="shared" si="2034"/>
        <v>1.3879596415470921E-4</v>
      </c>
      <c r="AD1673" s="13">
        <f t="shared" si="2035"/>
        <v>0.12534560381766108</v>
      </c>
      <c r="AE1673" s="13">
        <f t="shared" si="2036"/>
        <v>5.0609127486148313E-2</v>
      </c>
      <c r="AF1673" s="13">
        <f t="shared" si="2037"/>
        <v>1.0216887177930409E-2</v>
      </c>
      <c r="AG1673" s="13">
        <f t="shared" si="2038"/>
        <v>1.3750455539221181E-3</v>
      </c>
      <c r="AH1673" s="13">
        <f t="shared" si="2039"/>
        <v>2.3232963137432107E-5</v>
      </c>
      <c r="AI1673" s="13">
        <f t="shared" si="2040"/>
        <v>8.0394339677417626E-5</v>
      </c>
      <c r="AJ1673" s="13">
        <f t="shared" si="2041"/>
        <v>1.3909654601385418E-4</v>
      </c>
      <c r="AK1673" s="13">
        <f t="shared" si="2042"/>
        <v>1.6044122169643212E-4</v>
      </c>
      <c r="AL1673" s="13">
        <f t="shared" si="2043"/>
        <v>7.7567079817119929E-6</v>
      </c>
      <c r="AM1673" s="13">
        <f t="shared" si="2044"/>
        <v>8.6748100023042132E-2</v>
      </c>
      <c r="AN1673" s="13">
        <f t="shared" si="2045"/>
        <v>3.5025126686004313E-2</v>
      </c>
      <c r="AO1673" s="13">
        <f t="shared" si="2046"/>
        <v>7.0708148019656795E-3</v>
      </c>
      <c r="AP1673" s="13">
        <f t="shared" si="2047"/>
        <v>9.5162961934743549E-4</v>
      </c>
      <c r="AQ1673" s="13">
        <f t="shared" si="2048"/>
        <v>9.6056708927759138E-5</v>
      </c>
      <c r="AR1673" s="13">
        <f t="shared" si="2049"/>
        <v>1.8760929103085417E-6</v>
      </c>
      <c r="AS1673" s="13">
        <f t="shared" si="2050"/>
        <v>6.4919506739427705E-6</v>
      </c>
      <c r="AT1673" s="13">
        <f t="shared" si="2051"/>
        <v>1.1232232508670044E-5</v>
      </c>
      <c r="AU1673" s="13">
        <f t="shared" si="2052"/>
        <v>1.2955843676304585E-5</v>
      </c>
      <c r="AV1673" s="13">
        <f t="shared" si="2053"/>
        <v>1.1207960120702421E-5</v>
      </c>
      <c r="AW1673" s="13">
        <f t="shared" si="2054"/>
        <v>3.0103400280153622E-7</v>
      </c>
      <c r="AX1673" s="13">
        <f t="shared" si="2055"/>
        <v>5.0029894869405754E-2</v>
      </c>
      <c r="AY1673" s="13">
        <f t="shared" si="2056"/>
        <v>2.0199905305395331E-2</v>
      </c>
      <c r="AZ1673" s="13">
        <f t="shared" si="2057"/>
        <v>4.0779235636217628E-3</v>
      </c>
      <c r="BA1673" s="13">
        <f t="shared" si="2058"/>
        <v>5.4882965503473405E-4</v>
      </c>
      <c r="BB1673" s="13">
        <f t="shared" si="2059"/>
        <v>5.5398412736191355E-5</v>
      </c>
      <c r="BC1673" s="13">
        <f t="shared" si="2060"/>
        <v>4.4734960737428556E-6</v>
      </c>
      <c r="BD1673" s="13">
        <f t="shared" si="2061"/>
        <v>1.2624751404894775E-7</v>
      </c>
      <c r="BE1673" s="13">
        <f t="shared" si="2062"/>
        <v>4.3686143122777204E-7</v>
      </c>
      <c r="BF1673" s="13">
        <f t="shared" si="2063"/>
        <v>7.5584819048549052E-7</v>
      </c>
      <c r="BG1673" s="13">
        <f t="shared" si="2064"/>
        <v>8.7183478363618806E-7</v>
      </c>
      <c r="BH1673" s="13">
        <f t="shared" si="2065"/>
        <v>7.5421483393683213E-7</v>
      </c>
      <c r="BI1673" s="13">
        <f t="shared" si="2066"/>
        <v>5.2197047092604828E-7</v>
      </c>
      <c r="BJ1673" s="14">
        <f t="shared" si="2067"/>
        <v>0.856499252040962</v>
      </c>
      <c r="BK1673" s="14">
        <f t="shared" si="2068"/>
        <v>8.2470633830697859E-2</v>
      </c>
      <c r="BL1673" s="14">
        <f t="shared" si="2069"/>
        <v>1.8724403132518014E-2</v>
      </c>
      <c r="BM1673" s="14">
        <f t="shared" si="2070"/>
        <v>0.67902696075694069</v>
      </c>
      <c r="BN1673" s="14">
        <f t="shared" si="2071"/>
        <v>0.25869789192677256</v>
      </c>
    </row>
    <row r="1674" spans="1:66" x14ac:dyDescent="0.25">
      <c r="A1674" t="s">
        <v>178</v>
      </c>
      <c r="B1674" t="s">
        <v>273</v>
      </c>
      <c r="C1674" t="s">
        <v>182</v>
      </c>
      <c r="D1674" s="11">
        <v>44472</v>
      </c>
      <c r="E1674" s="10">
        <f>VLOOKUP(A1674,home!$A$2:$E$405,3,FALSE)</f>
        <v>1.8350515463917501</v>
      </c>
      <c r="F1674" s="10">
        <f>VLOOKUP(B1674,home!$B$2:$E$405,3,FALSE)</f>
        <v>2.4500000000000002</v>
      </c>
      <c r="G1674" s="10">
        <f>VLOOKUP(C1674,away!$B$2:$E$405,4,FALSE)</f>
        <v>0.65</v>
      </c>
      <c r="H1674" s="10">
        <f>VLOOKUP(A1674,away!$A$2:$E$405,3,FALSE)</f>
        <v>1.3298969072164899</v>
      </c>
      <c r="I1674" s="10">
        <f>VLOOKUP(C1674,away!$B$2:$E$405,3,FALSE)</f>
        <v>0.54</v>
      </c>
      <c r="J1674" s="10">
        <f>VLOOKUP(B1674,home!$B$2:$E$405,4,FALSE)</f>
        <v>0.13</v>
      </c>
      <c r="K1674" s="12">
        <f t="shared" si="2016"/>
        <v>2.9223195876288619</v>
      </c>
      <c r="L1674" s="12">
        <f t="shared" si="2017"/>
        <v>9.3358762886597599E-2</v>
      </c>
      <c r="M1674" s="13">
        <f t="shared" si="2018"/>
        <v>4.9012576501133456E-2</v>
      </c>
      <c r="N1674" s="13">
        <f t="shared" si="2019"/>
        <v>0.14323041234942038</v>
      </c>
      <c r="O1674" s="13">
        <f t="shared" si="2020"/>
        <v>4.575753508030544E-3</v>
      </c>
      <c r="P1674" s="13">
        <f t="shared" si="2021"/>
        <v>1.3371814104679138E-2</v>
      </c>
      <c r="Q1674" s="13">
        <f t="shared" si="2022"/>
        <v>0.209282519776435</v>
      </c>
      <c r="R1674" s="13">
        <f t="shared" si="2023"/>
        <v>2.1359334339187037E-4</v>
      </c>
      <c r="S1674" s="13">
        <f t="shared" si="2024"/>
        <v>9.1203842571896279E-4</v>
      </c>
      <c r="T1674" s="13">
        <f t="shared" si="2025"/>
        <v>1.9538357140117871E-2</v>
      </c>
      <c r="U1674" s="13">
        <f t="shared" si="2026"/>
        <v>6.2418801118120052E-4</v>
      </c>
      <c r="V1674" s="13">
        <f t="shared" si="2027"/>
        <v>2.7647344497286906E-5</v>
      </c>
      <c r="W1674" s="13">
        <f t="shared" si="2028"/>
        <v>0.20386346896366692</v>
      </c>
      <c r="X1674" s="13">
        <f t="shared" si="2029"/>
        <v>1.903244126021823E-2</v>
      </c>
      <c r="Y1674" s="13">
        <f t="shared" si="2030"/>
        <v>8.8842258538290528E-4</v>
      </c>
      <c r="Z1674" s="13">
        <f t="shared" si="2031"/>
        <v>6.6469367666257528E-6</v>
      </c>
      <c r="AA1674" s="13">
        <f t="shared" si="2032"/>
        <v>1.9424473510840891E-5</v>
      </c>
      <c r="AB1674" s="13">
        <f t="shared" si="2033"/>
        <v>2.8382259710054156E-5</v>
      </c>
      <c r="AC1674" s="13">
        <f t="shared" si="2034"/>
        <v>4.7142893913309481E-7</v>
      </c>
      <c r="AD1674" s="13">
        <f t="shared" si="2035"/>
        <v>0.14893855213862311</v>
      </c>
      <c r="AE1674" s="13">
        <f t="shared" si="2036"/>
        <v>1.390471897378287E-2</v>
      </c>
      <c r="AF1674" s="13">
        <f t="shared" si="2037"/>
        <v>6.4906368083908483E-4</v>
      </c>
      <c r="AG1674" s="13">
        <f t="shared" si="2038"/>
        <v>2.0198594092586143E-5</v>
      </c>
      <c r="AH1674" s="13">
        <f t="shared" si="2039"/>
        <v>1.5513744837940523E-7</v>
      </c>
      <c r="AI1674" s="13">
        <f t="shared" si="2040"/>
        <v>4.533612041738974E-7</v>
      </c>
      <c r="AJ1674" s="13">
        <f t="shared" si="2041"/>
        <v>6.6243316361419409E-7</v>
      </c>
      <c r="AK1674" s="13">
        <f t="shared" si="2042"/>
        <v>6.4528046984157136E-7</v>
      </c>
      <c r="AL1674" s="13">
        <f t="shared" si="2043"/>
        <v>5.144687823141111E-9</v>
      </c>
      <c r="AM1674" s="13">
        <f t="shared" si="2044"/>
        <v>8.7049209653556128E-2</v>
      </c>
      <c r="AN1674" s="13">
        <f t="shared" si="2045"/>
        <v>8.1268065235120691E-3</v>
      </c>
      <c r="AO1674" s="13">
        <f t="shared" si="2046"/>
        <v>3.7935430162690893E-4</v>
      </c>
      <c r="AP1674" s="13">
        <f t="shared" si="2047"/>
        <v>1.1805349431865814E-5</v>
      </c>
      <c r="AQ1674" s="13">
        <f t="shared" si="2048"/>
        <v>2.7553320460074738E-7</v>
      </c>
      <c r="AR1674" s="13">
        <f t="shared" si="2049"/>
        <v>2.8966880516169334E-9</v>
      </c>
      <c r="AS1674" s="13">
        <f t="shared" si="2050"/>
        <v>8.4650482324906491E-9</v>
      </c>
      <c r="AT1674" s="13">
        <f t="shared" si="2051"/>
        <v>1.2368788130015249E-8</v>
      </c>
      <c r="AU1674" s="13">
        <f t="shared" si="2052"/>
        <v>1.204851727585831E-8</v>
      </c>
      <c r="AV1674" s="13">
        <f t="shared" si="2053"/>
        <v>8.80240450928137E-9</v>
      </c>
      <c r="AW1674" s="13">
        <f t="shared" si="2054"/>
        <v>3.8988751067493016E-11</v>
      </c>
      <c r="AX1674" s="13">
        <f t="shared" si="2055"/>
        <v>4.2397601743033086E-2</v>
      </c>
      <c r="AY1674" s="13">
        <f t="shared" si="2056"/>
        <v>3.9581876480882239E-3</v>
      </c>
      <c r="AZ1674" s="13">
        <f t="shared" si="2057"/>
        <v>1.8476575104926394E-4</v>
      </c>
      <c r="BA1674" s="13">
        <f t="shared" si="2058"/>
        <v>5.749833980590789E-6</v>
      </c>
      <c r="BB1674" s="13">
        <f t="shared" si="2059"/>
        <v>1.3419934680781917E-7</v>
      </c>
      <c r="BC1674" s="13">
        <f t="shared" si="2060"/>
        <v>2.5057369996334936E-9</v>
      </c>
      <c r="BD1674" s="13">
        <f t="shared" si="2061"/>
        <v>4.5071868827890997E-11</v>
      </c>
      <c r="BE1674" s="13">
        <f t="shared" si="2062"/>
        <v>1.3171440512678459E-10</v>
      </c>
      <c r="BF1674" s="13">
        <f t="shared" si="2063"/>
        <v>1.92455793037443E-10</v>
      </c>
      <c r="BG1674" s="13">
        <f t="shared" si="2064"/>
        <v>1.8747244458198868E-10</v>
      </c>
      <c r="BH1674" s="13">
        <f t="shared" si="2065"/>
        <v>1.3696359923565295E-10</v>
      </c>
      <c r="BI1674" s="13">
        <f t="shared" si="2066"/>
        <v>8.0050281767699578E-11</v>
      </c>
      <c r="BJ1674" s="14">
        <f t="shared" si="2067"/>
        <v>0.90146204850514566</v>
      </c>
      <c r="BK1674" s="14">
        <f t="shared" si="2068"/>
        <v>6.7282740597744028E-2</v>
      </c>
      <c r="BL1674" s="14">
        <f t="shared" si="2069"/>
        <v>5.4633031632851112E-3</v>
      </c>
      <c r="BM1674" s="14">
        <f t="shared" si="2070"/>
        <v>0.55056988201075141</v>
      </c>
      <c r="BN1674" s="14">
        <f t="shared" si="2071"/>
        <v>0.41968666958309042</v>
      </c>
    </row>
    <row r="1675" spans="1:66" x14ac:dyDescent="0.25">
      <c r="A1675" t="s">
        <v>28</v>
      </c>
      <c r="B1675" t="s">
        <v>188</v>
      </c>
      <c r="C1675" t="s">
        <v>191</v>
      </c>
      <c r="D1675" s="11">
        <v>44472</v>
      </c>
      <c r="E1675" s="10">
        <f>VLOOKUP(A1675,home!$A$2:$E$405,3,FALSE)</f>
        <v>1.31111111111111</v>
      </c>
      <c r="F1675" s="10">
        <f>VLOOKUP(B1675,home!$B$2:$E$405,3,FALSE)</f>
        <v>1.37</v>
      </c>
      <c r="G1675" s="10">
        <f>VLOOKUP(C1675,away!$B$2:$E$405,4,FALSE)</f>
        <v>1.98</v>
      </c>
      <c r="H1675" s="10">
        <f>VLOOKUP(A1675,away!$A$2:$E$405,3,FALSE)</f>
        <v>1.12222222222222</v>
      </c>
      <c r="I1675" s="10">
        <f>VLOOKUP(C1675,away!$B$2:$E$405,3,FALSE)</f>
        <v>0.76</v>
      </c>
      <c r="J1675" s="10">
        <f>VLOOKUP(B1675,home!$B$2:$E$405,4,FALSE)</f>
        <v>0.89</v>
      </c>
      <c r="K1675" s="12">
        <f t="shared" si="2016"/>
        <v>3.5565199999999972</v>
      </c>
      <c r="L1675" s="12">
        <f t="shared" si="2017"/>
        <v>0.7590711111111097</v>
      </c>
      <c r="M1675" s="13">
        <f t="shared" si="2018"/>
        <v>1.3358650704968113E-2</v>
      </c>
      <c r="N1675" s="13">
        <f t="shared" si="2019"/>
        <v>4.7510308405233161E-2</v>
      </c>
      <c r="O1675" s="13">
        <f t="shared" si="2020"/>
        <v>1.0140165833565353E-2</v>
      </c>
      <c r="P1675" s="13">
        <f t="shared" si="2021"/>
        <v>3.6063702590391822E-2</v>
      </c>
      <c r="Q1675" s="13">
        <f t="shared" si="2022"/>
        <v>8.4485681024689868E-2</v>
      </c>
      <c r="R1675" s="13">
        <f t="shared" si="2023"/>
        <v>3.8485534730676816E-3</v>
      </c>
      <c r="S1675" s="13">
        <f t="shared" si="2024"/>
        <v>2.43398579926291E-2</v>
      </c>
      <c r="T1675" s="13">
        <f t="shared" si="2025"/>
        <v>6.4130639768390132E-2</v>
      </c>
      <c r="U1675" s="13">
        <f t="shared" si="2026"/>
        <v>1.3687457398034661E-2</v>
      </c>
      <c r="V1675" s="13">
        <f t="shared" si="2027"/>
        <v>7.3010151426287822E-3</v>
      </c>
      <c r="W1675" s="13">
        <f t="shared" si="2028"/>
        <v>0.10015833809264324</v>
      </c>
      <c r="X1675" s="13">
        <f t="shared" si="2029"/>
        <v>7.602730098302489E-2</v>
      </c>
      <c r="Y1675" s="13">
        <f t="shared" si="2030"/>
        <v>2.8855063915981725E-2</v>
      </c>
      <c r="Z1675" s="13">
        <f t="shared" si="2031"/>
        <v>9.7377525365733555E-4</v>
      </c>
      <c r="AA1675" s="13">
        <f t="shared" si="2032"/>
        <v>3.4632511651373843E-3</v>
      </c>
      <c r="AB1675" s="13">
        <f t="shared" si="2033"/>
        <v>6.1585610169172019E-3</v>
      </c>
      <c r="AC1675" s="13">
        <f t="shared" si="2034"/>
        <v>1.2318873202786726E-3</v>
      </c>
      <c r="AD1675" s="13">
        <f t="shared" si="2035"/>
        <v>8.9053783148311833E-2</v>
      </c>
      <c r="AE1675" s="13">
        <f t="shared" si="2036"/>
        <v>6.7598154123036866E-2</v>
      </c>
      <c r="AF1675" s="13">
        <f t="shared" si="2037"/>
        <v>2.5655902979616813E-2</v>
      </c>
      <c r="AG1675" s="13">
        <f t="shared" si="2038"/>
        <v>6.4915515937655245E-3</v>
      </c>
      <c r="AH1675" s="13">
        <f t="shared" si="2039"/>
        <v>1.8479116594154405E-4</v>
      </c>
      <c r="AI1675" s="13">
        <f t="shared" si="2040"/>
        <v>6.5721347749441968E-4</v>
      </c>
      <c r="AJ1675" s="13">
        <f t="shared" si="2041"/>
        <v>1.1686964384892261E-3</v>
      </c>
      <c r="AK1675" s="13">
        <f t="shared" si="2042"/>
        <v>1.3854974191385662E-3</v>
      </c>
      <c r="AL1675" s="13">
        <f t="shared" si="2043"/>
        <v>1.3302666242147502E-4</v>
      </c>
      <c r="AM1675" s="13">
        <f t="shared" si="2044"/>
        <v>6.3344312168526748E-2</v>
      </c>
      <c r="AN1675" s="13">
        <f t="shared" si="2045"/>
        <v>4.8082837420332578E-2</v>
      </c>
      <c r="AO1675" s="13">
        <f t="shared" si="2046"/>
        <v>1.8249146413013343E-2</v>
      </c>
      <c r="AP1675" s="13">
        <f t="shared" si="2047"/>
        <v>4.617466614851789E-3</v>
      </c>
      <c r="AQ1675" s="13">
        <f t="shared" si="2048"/>
        <v>8.7624637846350014E-4</v>
      </c>
      <c r="AR1675" s="13">
        <f t="shared" si="2049"/>
        <v>2.8053927130953062E-5</v>
      </c>
      <c r="AS1675" s="13">
        <f t="shared" si="2050"/>
        <v>9.9774352919777113E-5</v>
      </c>
      <c r="AT1675" s="13">
        <f t="shared" si="2051"/>
        <v>1.7742474082312274E-4</v>
      </c>
      <c r="AU1675" s="13">
        <f t="shared" si="2052"/>
        <v>2.103382130774173E-4</v>
      </c>
      <c r="AV1675" s="13">
        <f t="shared" si="2053"/>
        <v>1.8701801539352392E-4</v>
      </c>
      <c r="AW1675" s="13">
        <f t="shared" si="2054"/>
        <v>9.975712235119405E-6</v>
      </c>
      <c r="AX1675" s="13">
        <f t="shared" si="2055"/>
        <v>3.7547552185601428E-2</v>
      </c>
      <c r="AY1675" s="13">
        <f t="shared" si="2056"/>
        <v>2.8501262157026846E-2</v>
      </c>
      <c r="AZ1675" s="13">
        <f t="shared" si="2057"/>
        <v>1.0817242366801693E-2</v>
      </c>
      <c r="BA1675" s="13">
        <f t="shared" si="2058"/>
        <v>2.7370187275087784E-3</v>
      </c>
      <c r="BB1675" s="13">
        <f t="shared" si="2059"/>
        <v>5.1939796165550089E-4</v>
      </c>
      <c r="BC1675" s="13">
        <f t="shared" si="2060"/>
        <v>7.8851997572537333E-5</v>
      </c>
      <c r="BD1675" s="13">
        <f t="shared" si="2061"/>
        <v>3.5491542730537742E-6</v>
      </c>
      <c r="BE1675" s="13">
        <f t="shared" si="2062"/>
        <v>1.2622638155201199E-5</v>
      </c>
      <c r="BF1675" s="13">
        <f t="shared" si="2063"/>
        <v>2.2446332525868069E-5</v>
      </c>
      <c r="BG1675" s="13">
        <f t="shared" si="2064"/>
        <v>2.6610276851633413E-5</v>
      </c>
      <c r="BH1675" s="13">
        <f t="shared" si="2065"/>
        <v>2.3659995457092799E-5</v>
      </c>
      <c r="BI1675" s="13">
        <f t="shared" si="2066"/>
        <v>1.6829449408611922E-5</v>
      </c>
      <c r="BJ1675" s="14">
        <f t="shared" si="2067"/>
        <v>0.80533805842604878</v>
      </c>
      <c r="BK1675" s="14">
        <f t="shared" si="2068"/>
        <v>0.11092940257034481</v>
      </c>
      <c r="BL1675" s="14">
        <f t="shared" si="2069"/>
        <v>4.1502514483802287E-2</v>
      </c>
      <c r="BM1675" s="14">
        <f t="shared" si="2070"/>
        <v>0.73484540225714523</v>
      </c>
      <c r="BN1675" s="14">
        <f t="shared" si="2071"/>
        <v>0.19540706203191599</v>
      </c>
    </row>
    <row r="1676" spans="1:66" x14ac:dyDescent="0.25">
      <c r="A1676" t="s">
        <v>28</v>
      </c>
      <c r="B1676" t="s">
        <v>464</v>
      </c>
      <c r="C1676" t="s">
        <v>278</v>
      </c>
      <c r="D1676" s="11">
        <v>44472</v>
      </c>
      <c r="E1676" s="10">
        <f>VLOOKUP(A1676,home!$A$2:$E$405,3,FALSE)</f>
        <v>1.31111111111111</v>
      </c>
      <c r="F1676" s="10">
        <f>VLOOKUP(B1676,home!$B$2:$E$405,3,FALSE)</f>
        <v>0.76</v>
      </c>
      <c r="G1676" s="10">
        <f>VLOOKUP(C1676,away!$B$2:$E$405,4,FALSE)</f>
        <v>0.76</v>
      </c>
      <c r="H1676" s="10">
        <f>VLOOKUP(A1676,away!$A$2:$E$405,3,FALSE)</f>
        <v>1.12222222222222</v>
      </c>
      <c r="I1676" s="10">
        <f>VLOOKUP(C1676,away!$B$2:$E$405,3,FALSE)</f>
        <v>0.92</v>
      </c>
      <c r="J1676" s="10">
        <f>VLOOKUP(B1676,home!$B$2:$E$405,4,FALSE)</f>
        <v>0.89</v>
      </c>
      <c r="K1676" s="12">
        <f t="shared" si="2016"/>
        <v>0.75729777777777718</v>
      </c>
      <c r="L1676" s="12">
        <f t="shared" si="2017"/>
        <v>0.91887555555555389</v>
      </c>
      <c r="M1676" s="13">
        <f t="shared" si="2018"/>
        <v>0.18708853343557824</v>
      </c>
      <c r="N1676" s="13">
        <f t="shared" si="2019"/>
        <v>0.14168173061846678</v>
      </c>
      <c r="O1676" s="13">
        <f t="shared" si="2020"/>
        <v>0.17191108009869077</v>
      </c>
      <c r="P1676" s="13">
        <f t="shared" si="2021"/>
        <v>0.13018787893411599</v>
      </c>
      <c r="Q1676" s="13">
        <f t="shared" si="2022"/>
        <v>5.3647629874537257E-2</v>
      </c>
      <c r="R1676" s="13">
        <f t="shared" si="2023"/>
        <v>7.8982444615919897E-2</v>
      </c>
      <c r="S1676" s="13">
        <f t="shared" si="2024"/>
        <v>2.2648213001252939E-2</v>
      </c>
      <c r="T1676" s="13">
        <f t="shared" si="2025"/>
        <v>4.9295495705204147E-2</v>
      </c>
      <c r="U1676" s="13">
        <f t="shared" si="2026"/>
        <v>5.98132297910925E-2</v>
      </c>
      <c r="V1676" s="13">
        <f t="shared" si="2027"/>
        <v>1.7511155803775174E-3</v>
      </c>
      <c r="W1676" s="13">
        <f t="shared" si="2028"/>
        <v>1.3542410295677255E-2</v>
      </c>
      <c r="X1676" s="13">
        <f t="shared" si="2029"/>
        <v>1.2443789784001688E-2</v>
      </c>
      <c r="Y1676" s="13">
        <f t="shared" si="2030"/>
        <v>5.7171471254955381E-3</v>
      </c>
      <c r="Z1676" s="13">
        <f t="shared" si="2031"/>
        <v>2.4191679225196393E-2</v>
      </c>
      <c r="AA1676" s="13">
        <f t="shared" si="2032"/>
        <v>1.8320304917954049E-2</v>
      </c>
      <c r="AB1676" s="13">
        <f t="shared" si="2033"/>
        <v>6.9369631012889399E-3</v>
      </c>
      <c r="AC1676" s="13">
        <f t="shared" si="2034"/>
        <v>7.6158469933812307E-5</v>
      </c>
      <c r="AD1676" s="13">
        <f t="shared" si="2035"/>
        <v>2.5639093056678184E-3</v>
      </c>
      <c r="AE1676" s="13">
        <f t="shared" si="2036"/>
        <v>2.355913587639571E-3</v>
      </c>
      <c r="AF1676" s="13">
        <f t="shared" si="2037"/>
        <v>1.0823957033415943E-3</v>
      </c>
      <c r="AG1676" s="13">
        <f t="shared" si="2038"/>
        <v>3.3152898441298406E-4</v>
      </c>
      <c r="AH1676" s="13">
        <f t="shared" si="2039"/>
        <v>5.5572856719685211E-3</v>
      </c>
      <c r="AI1676" s="13">
        <f t="shared" si="2040"/>
        <v>4.2085200898580423E-3</v>
      </c>
      <c r="AJ1676" s="13">
        <f t="shared" si="2041"/>
        <v>1.5935514558913129E-3</v>
      </c>
      <c r="AK1676" s="13">
        <f t="shared" si="2042"/>
        <v>4.0226432544034432E-4</v>
      </c>
      <c r="AL1676" s="13">
        <f t="shared" si="2043"/>
        <v>2.1198326763226801E-6</v>
      </c>
      <c r="AM1676" s="13">
        <f t="shared" si="2044"/>
        <v>3.8832856392120066E-4</v>
      </c>
      <c r="AN1676" s="13">
        <f t="shared" si="2045"/>
        <v>3.5682562491118363E-4</v>
      </c>
      <c r="AO1676" s="13">
        <f t="shared" si="2046"/>
        <v>1.6393917216336076E-4</v>
      </c>
      <c r="AP1676" s="13">
        <f t="shared" si="2047"/>
        <v>5.0213232632975256E-5</v>
      </c>
      <c r="AQ1676" s="13">
        <f t="shared" si="2048"/>
        <v>1.1534928007966348E-5</v>
      </c>
      <c r="AR1676" s="13">
        <f t="shared" si="2049"/>
        <v>1.0212907918421992E-3</v>
      </c>
      <c r="AS1676" s="13">
        <f t="shared" si="2050"/>
        <v>7.7342124712700391E-4</v>
      </c>
      <c r="AT1676" s="13">
        <f t="shared" si="2051"/>
        <v>2.9285509586769845E-4</v>
      </c>
      <c r="AU1676" s="13">
        <f t="shared" si="2052"/>
        <v>7.392617110383532E-5</v>
      </c>
      <c r="AV1676" s="13">
        <f t="shared" si="2053"/>
        <v>1.3996031274138552E-5</v>
      </c>
      <c r="AW1676" s="13">
        <f t="shared" si="2054"/>
        <v>4.0975330229107391E-8</v>
      </c>
      <c r="AX1676" s="13">
        <f t="shared" si="2055"/>
        <v>4.9013393084193437E-5</v>
      </c>
      <c r="AY1676" s="13">
        <f t="shared" si="2056"/>
        <v>4.5037208799900983E-5</v>
      </c>
      <c r="AZ1676" s="13">
        <f t="shared" si="2057"/>
        <v>2.0691795128340244E-5</v>
      </c>
      <c r="BA1676" s="13">
        <f t="shared" si="2058"/>
        <v>6.3377282479984511E-6</v>
      </c>
      <c r="BB1676" s="13">
        <f t="shared" si="2059"/>
        <v>1.4558958912099256E-6</v>
      </c>
      <c r="BC1676" s="13">
        <f t="shared" si="2060"/>
        <v>2.6755742917331383E-7</v>
      </c>
      <c r="BD1676" s="13">
        <f t="shared" si="2061"/>
        <v>1.5640652395629531E-4</v>
      </c>
      <c r="BE1676" s="13">
        <f t="shared" si="2062"/>
        <v>1.184463130220491E-4</v>
      </c>
      <c r="BF1676" s="13">
        <f t="shared" si="2063"/>
        <v>4.4849564818784378E-5</v>
      </c>
      <c r="BG1676" s="13">
        <f t="shared" si="2064"/>
        <v>1.1321491923855263E-5</v>
      </c>
      <c r="BH1676" s="13">
        <f t="shared" si="2065"/>
        <v>2.1434351687661601E-6</v>
      </c>
      <c r="BI1676" s="13">
        <f t="shared" si="2066"/>
        <v>3.2464373802346973E-7</v>
      </c>
      <c r="BJ1676" s="14">
        <f t="shared" si="2067"/>
        <v>0.28375559608466211</v>
      </c>
      <c r="BK1676" s="14">
        <f t="shared" si="2068"/>
        <v>0.34179905646273467</v>
      </c>
      <c r="BL1676" s="14">
        <f t="shared" si="2069"/>
        <v>0.35023462537794697</v>
      </c>
      <c r="BM1676" s="14">
        <f t="shared" si="2070"/>
        <v>0.23643666333976168</v>
      </c>
      <c r="BN1676" s="14">
        <f t="shared" si="2071"/>
        <v>0.76349929757730894</v>
      </c>
    </row>
    <row r="1677" spans="1:66" x14ac:dyDescent="0.25">
      <c r="A1677" t="s">
        <v>28</v>
      </c>
      <c r="B1677" t="s">
        <v>279</v>
      </c>
      <c r="C1677" t="s">
        <v>275</v>
      </c>
      <c r="D1677" s="11">
        <v>44472</v>
      </c>
      <c r="E1677" s="10">
        <f>VLOOKUP(A1677,home!$A$2:$E$405,3,FALSE)</f>
        <v>1.31111111111111</v>
      </c>
      <c r="F1677" s="10">
        <f>VLOOKUP(B1677,home!$B$2:$E$405,3,FALSE)</f>
        <v>0.61</v>
      </c>
      <c r="G1677" s="10">
        <f>VLOOKUP(C1677,away!$B$2:$E$405,4,FALSE)</f>
        <v>1.37</v>
      </c>
      <c r="H1677" s="10">
        <f>VLOOKUP(A1677,away!$A$2:$E$405,3,FALSE)</f>
        <v>1.12222222222222</v>
      </c>
      <c r="I1677" s="10">
        <f>VLOOKUP(C1677,away!$B$2:$E$405,3,FALSE)</f>
        <v>0.46</v>
      </c>
      <c r="J1677" s="10">
        <f>VLOOKUP(B1677,home!$B$2:$E$405,4,FALSE)</f>
        <v>1.25</v>
      </c>
      <c r="K1677" s="12">
        <f t="shared" si="2016"/>
        <v>1.0956955555555545</v>
      </c>
      <c r="L1677" s="12">
        <f t="shared" si="2017"/>
        <v>0.64527777777777651</v>
      </c>
      <c r="M1677" s="13">
        <f t="shared" si="2018"/>
        <v>0.17534964387549187</v>
      </c>
      <c r="N1677" s="13">
        <f t="shared" si="2019"/>
        <v>0.19212982546262569</v>
      </c>
      <c r="O1677" s="13">
        <f t="shared" si="2020"/>
        <v>0.11314922853410191</v>
      </c>
      <c r="P1677" s="13">
        <f t="shared" si="2021"/>
        <v>0.12397710681935518</v>
      </c>
      <c r="Q1677" s="13">
        <f t="shared" si="2022"/>
        <v>0.10525789792453169</v>
      </c>
      <c r="R1677" s="13">
        <f t="shared" si="2023"/>
        <v>3.6506341372877518E-2</v>
      </c>
      <c r="S1677" s="13">
        <f t="shared" si="2024"/>
        <v>2.1913821259613726E-2</v>
      </c>
      <c r="T1677" s="13">
        <f t="shared" si="2025"/>
        <v>6.7920582466301851E-2</v>
      </c>
      <c r="U1677" s="13">
        <f t="shared" si="2026"/>
        <v>3.9999835991855755E-2</v>
      </c>
      <c r="V1677" s="13">
        <f t="shared" si="2027"/>
        <v>1.7215205631938423E-3</v>
      </c>
      <c r="W1677" s="13">
        <f t="shared" si="2028"/>
        <v>3.8443536981009864E-2</v>
      </c>
      <c r="X1677" s="13">
        <f t="shared" si="2029"/>
        <v>2.480676011302382E-2</v>
      </c>
      <c r="Y1677" s="13">
        <f t="shared" si="2030"/>
        <v>8.0036255197991953E-3</v>
      </c>
      <c r="Z1677" s="13">
        <f t="shared" si="2031"/>
        <v>7.8522436119624374E-3</v>
      </c>
      <c r="AA1677" s="13">
        <f t="shared" si="2032"/>
        <v>8.6036684267667366E-3</v>
      </c>
      <c r="AB1677" s="13">
        <f t="shared" si="2033"/>
        <v>4.7135006283409815E-3</v>
      </c>
      <c r="AC1677" s="13">
        <f t="shared" si="2034"/>
        <v>7.6072701816529682E-5</v>
      </c>
      <c r="AD1677" s="13">
        <f t="shared" si="2035"/>
        <v>1.0530603152482028E-2</v>
      </c>
      <c r="AE1677" s="13">
        <f t="shared" si="2036"/>
        <v>6.7951642008932511E-3</v>
      </c>
      <c r="AF1677" s="13">
        <f t="shared" si="2037"/>
        <v>2.192384227593748E-3</v>
      </c>
      <c r="AG1677" s="13">
        <f t="shared" si="2038"/>
        <v>4.71565607472247E-4</v>
      </c>
      <c r="AH1677" s="13">
        <f t="shared" si="2039"/>
        <v>1.2667195771242155E-3</v>
      </c>
      <c r="AI1677" s="13">
        <f t="shared" si="2040"/>
        <v>1.3879390107902144E-3</v>
      </c>
      <c r="AJ1677" s="13">
        <f t="shared" si="2041"/>
        <v>7.6037930275250519E-4</v>
      </c>
      <c r="AK1677" s="13">
        <f t="shared" si="2042"/>
        <v>2.7771474085411713E-4</v>
      </c>
      <c r="AL1677" s="13">
        <f t="shared" si="2043"/>
        <v>2.1514211881357676E-6</v>
      </c>
      <c r="AM1677" s="13">
        <f t="shared" si="2044"/>
        <v>2.3076670142987746E-3</v>
      </c>
      <c r="AN1677" s="13">
        <f t="shared" si="2045"/>
        <v>1.4890862428377897E-3</v>
      </c>
      <c r="AO1677" s="13">
        <f t="shared" si="2046"/>
        <v>4.8043713084891364E-4</v>
      </c>
      <c r="AP1677" s="13">
        <f t="shared" si="2047"/>
        <v>1.0333846805203928E-4</v>
      </c>
      <c r="AQ1677" s="13">
        <f t="shared" si="2048"/>
        <v>1.6670504255894911E-5</v>
      </c>
      <c r="AR1677" s="13">
        <f t="shared" si="2049"/>
        <v>1.6347719875886376E-4</v>
      </c>
      <c r="AS1677" s="13">
        <f t="shared" si="2050"/>
        <v>1.7912124011475902E-4</v>
      </c>
      <c r="AT1677" s="13">
        <f t="shared" si="2051"/>
        <v>9.8131173349670365E-5</v>
      </c>
      <c r="AU1677" s="13">
        <f t="shared" si="2052"/>
        <v>3.584063016689517E-5</v>
      </c>
      <c r="AV1677" s="13">
        <f t="shared" si="2053"/>
        <v>9.8176047955443419E-6</v>
      </c>
      <c r="AW1677" s="13">
        <f t="shared" si="2054"/>
        <v>4.2253194588800948E-8</v>
      </c>
      <c r="AX1677" s="13">
        <f t="shared" si="2055"/>
        <v>4.2141674854488702E-4</v>
      </c>
      <c r="AY1677" s="13">
        <f t="shared" si="2056"/>
        <v>2.7193086301938077E-4</v>
      </c>
      <c r="AZ1677" s="13">
        <f t="shared" si="2057"/>
        <v>8.773547149916946E-5</v>
      </c>
      <c r="BA1677" s="13">
        <f t="shared" si="2058"/>
        <v>1.8871250027089838E-5</v>
      </c>
      <c r="BB1677" s="13">
        <f t="shared" si="2059"/>
        <v>3.0442995703423336E-6</v>
      </c>
      <c r="BC1677" s="13">
        <f t="shared" si="2060"/>
        <v>3.9288377232806828E-7</v>
      </c>
      <c r="BD1677" s="13">
        <f t="shared" si="2061"/>
        <v>1.758136725540924E-5</v>
      </c>
      <c r="BE1677" s="13">
        <f t="shared" si="2062"/>
        <v>1.9263825962341862E-5</v>
      </c>
      <c r="BF1677" s="13">
        <f t="shared" si="2063"/>
        <v>1.055364424496684E-5</v>
      </c>
      <c r="BG1677" s="13">
        <f t="shared" si="2064"/>
        <v>3.8545270313748744E-6</v>
      </c>
      <c r="BH1677" s="13">
        <f t="shared" si="2065"/>
        <v>1.0558470342615488E-6</v>
      </c>
      <c r="BI1677" s="13">
        <f t="shared" si="2066"/>
        <v>2.3137738055737854E-7</v>
      </c>
      <c r="BJ1677" s="14">
        <f t="shared" si="2067"/>
        <v>0.46175253653246001</v>
      </c>
      <c r="BK1677" s="14">
        <f t="shared" si="2068"/>
        <v>0.32331224750367865</v>
      </c>
      <c r="BL1677" s="14">
        <f t="shared" si="2069"/>
        <v>0.20720425602155856</v>
      </c>
      <c r="BM1677" s="14">
        <f t="shared" si="2070"/>
        <v>0.2534793510708509</v>
      </c>
      <c r="BN1677" s="14">
        <f t="shared" si="2071"/>
        <v>0.74637004398898388</v>
      </c>
    </row>
    <row r="1678" spans="1:66" x14ac:dyDescent="0.25">
      <c r="A1678" t="s">
        <v>28</v>
      </c>
      <c r="B1678" t="s">
        <v>30</v>
      </c>
      <c r="C1678" t="s">
        <v>187</v>
      </c>
      <c r="D1678" s="11">
        <v>44472</v>
      </c>
      <c r="E1678" s="10">
        <f>VLOOKUP(A1678,home!$A$2:$E$405,3,FALSE)</f>
        <v>1.31111111111111</v>
      </c>
      <c r="F1678" s="10">
        <f>VLOOKUP(B1678,home!$B$2:$E$405,3,FALSE)</f>
        <v>2.44</v>
      </c>
      <c r="G1678" s="10">
        <f>VLOOKUP(C1678,away!$B$2:$E$405,4,FALSE)</f>
        <v>1.07</v>
      </c>
      <c r="H1678" s="10">
        <f>VLOOKUP(A1678,away!$A$2:$E$405,3,FALSE)</f>
        <v>1.12222222222222</v>
      </c>
      <c r="I1678" s="10">
        <f>VLOOKUP(C1678,away!$B$2:$E$405,3,FALSE)</f>
        <v>0.61</v>
      </c>
      <c r="J1678" s="10">
        <f>VLOOKUP(B1678,home!$B$2:$E$405,4,FALSE)</f>
        <v>0.36</v>
      </c>
      <c r="K1678" s="12">
        <f t="shared" si="2016"/>
        <v>3.4230488888888857</v>
      </c>
      <c r="L1678" s="12">
        <f t="shared" si="2017"/>
        <v>0.24643999999999949</v>
      </c>
      <c r="M1678" s="13">
        <f t="shared" si="2018"/>
        <v>2.5489494581777065E-2</v>
      </c>
      <c r="N1678" s="13">
        <f t="shared" si="2019"/>
        <v>8.7251786106491244E-2</v>
      </c>
      <c r="O1678" s="13">
        <f t="shared" si="2020"/>
        <v>6.2816310447331271E-3</v>
      </c>
      <c r="P1678" s="13">
        <f t="shared" si="2021"/>
        <v>2.1502330168083655E-2</v>
      </c>
      <c r="Q1678" s="13">
        <f t="shared" si="2022"/>
        <v>0.14933356474269779</v>
      </c>
      <c r="R1678" s="13">
        <f t="shared" si="2023"/>
        <v>7.7402257733201409E-4</v>
      </c>
      <c r="S1678" s="13">
        <f t="shared" si="2024"/>
        <v>4.5347133225213465E-3</v>
      </c>
      <c r="T1678" s="13">
        <f t="shared" si="2025"/>
        <v>3.6801763695190372E-2</v>
      </c>
      <c r="U1678" s="13">
        <f t="shared" si="2026"/>
        <v>2.6495171233112619E-3</v>
      </c>
      <c r="V1678" s="13">
        <f t="shared" si="2027"/>
        <v>4.2504178759969632E-4</v>
      </c>
      <c r="W1678" s="13">
        <f t="shared" si="2028"/>
        <v>0.17039203095543606</v>
      </c>
      <c r="X1678" s="13">
        <f t="shared" si="2029"/>
        <v>4.1991412108657582E-2</v>
      </c>
      <c r="Y1678" s="13">
        <f t="shared" si="2030"/>
        <v>5.1741818000287749E-3</v>
      </c>
      <c r="Z1678" s="13">
        <f t="shared" si="2031"/>
        <v>6.3583374652567072E-5</v>
      </c>
      <c r="AA1678" s="13">
        <f t="shared" si="2032"/>
        <v>2.1764899995627542E-4</v>
      </c>
      <c r="AB1678" s="13">
        <f t="shared" si="2033"/>
        <v>3.7251158373405291E-4</v>
      </c>
      <c r="AC1678" s="13">
        <f t="shared" si="2034"/>
        <v>2.2409695156173969E-5</v>
      </c>
      <c r="AD1678" s="13">
        <f t="shared" si="2035"/>
        <v>0.14581506305938152</v>
      </c>
      <c r="AE1678" s="13">
        <f t="shared" si="2036"/>
        <v>3.5934664140353907E-2</v>
      </c>
      <c r="AF1678" s="13">
        <f t="shared" si="2037"/>
        <v>4.4278693153743977E-3</v>
      </c>
      <c r="AG1678" s="13">
        <f t="shared" si="2038"/>
        <v>3.637347046936216E-4</v>
      </c>
      <c r="AH1678" s="13">
        <f t="shared" si="2039"/>
        <v>3.9173717123446474E-6</v>
      </c>
      <c r="AI1678" s="13">
        <f t="shared" si="2040"/>
        <v>1.3409354887306094E-5</v>
      </c>
      <c r="AJ1678" s="13">
        <f t="shared" si="2041"/>
        <v>2.2950438673854941E-5</v>
      </c>
      <c r="AK1678" s="13">
        <f t="shared" si="2042"/>
        <v>2.6186824534017224E-5</v>
      </c>
      <c r="AL1678" s="13">
        <f t="shared" si="2043"/>
        <v>7.5617139079509144E-7</v>
      </c>
      <c r="AM1678" s="13">
        <f t="shared" si="2044"/>
        <v>9.9826417917735735E-2</v>
      </c>
      <c r="AN1678" s="13">
        <f t="shared" si="2045"/>
        <v>2.4601222431646742E-2</v>
      </c>
      <c r="AO1678" s="13">
        <f t="shared" si="2046"/>
        <v>3.0313626280275047E-3</v>
      </c>
      <c r="AP1678" s="13">
        <f t="shared" si="2047"/>
        <v>2.4901633535036566E-4</v>
      </c>
      <c r="AQ1678" s="13">
        <f t="shared" si="2048"/>
        <v>1.5341896420935986E-5</v>
      </c>
      <c r="AR1678" s="13">
        <f t="shared" si="2049"/>
        <v>1.930794169580426E-7</v>
      </c>
      <c r="AS1678" s="13">
        <f t="shared" si="2050"/>
        <v>6.6092028368554144E-7</v>
      </c>
      <c r="AT1678" s="13">
        <f t="shared" si="2051"/>
        <v>1.13118122135696E-6</v>
      </c>
      <c r="AU1678" s="13">
        <f t="shared" si="2052"/>
        <v>1.2906962076326384E-6</v>
      </c>
      <c r="AV1678" s="13">
        <f t="shared" si="2053"/>
        <v>1.1045290548575005E-6</v>
      </c>
      <c r="AW1678" s="13">
        <f t="shared" si="2054"/>
        <v>1.7719115675905076E-8</v>
      </c>
      <c r="AX1678" s="13">
        <f t="shared" si="2055"/>
        <v>5.6951784822510503E-2</v>
      </c>
      <c r="AY1678" s="13">
        <f t="shared" si="2056"/>
        <v>1.4035197851659457E-2</v>
      </c>
      <c r="AZ1678" s="13">
        <f t="shared" si="2057"/>
        <v>1.7294170792814744E-3</v>
      </c>
      <c r="BA1678" s="13">
        <f t="shared" si="2058"/>
        <v>1.4206584833937526E-4</v>
      </c>
      <c r="BB1678" s="13">
        <f t="shared" si="2059"/>
        <v>8.7526769161888873E-6</v>
      </c>
      <c r="BC1678" s="13">
        <f t="shared" si="2060"/>
        <v>4.3140193984511707E-7</v>
      </c>
      <c r="BD1678" s="13">
        <f t="shared" si="2061"/>
        <v>7.9304152525233225E-9</v>
      </c>
      <c r="BE1678" s="13">
        <f t="shared" si="2062"/>
        <v>2.7146199118577424E-8</v>
      </c>
      <c r="BF1678" s="13">
        <f t="shared" si="2063"/>
        <v>4.6461383365201459E-8</v>
      </c>
      <c r="BG1678" s="13">
        <f t="shared" si="2064"/>
        <v>5.3013195568164474E-8</v>
      </c>
      <c r="BH1678" s="13">
        <f t="shared" si="2065"/>
        <v>4.5366690046513649E-8</v>
      </c>
      <c r="BI1678" s="13">
        <f t="shared" si="2066"/>
        <v>3.1058479591256999E-8</v>
      </c>
      <c r="BJ1678" s="14">
        <f t="shared" si="2067"/>
        <v>0.87807708151813335</v>
      </c>
      <c r="BK1678" s="14">
        <f t="shared" si="2068"/>
        <v>6.6009943578188179E-2</v>
      </c>
      <c r="BL1678" s="14">
        <f t="shared" si="2069"/>
        <v>1.0366386701421686E-2</v>
      </c>
      <c r="BM1678" s="14">
        <f t="shared" si="2070"/>
        <v>0.64984898581873718</v>
      </c>
      <c r="BN1678" s="14">
        <f t="shared" si="2071"/>
        <v>0.29063282922111489</v>
      </c>
    </row>
    <row r="1679" spans="1:66" x14ac:dyDescent="0.25">
      <c r="A1679" t="s">
        <v>28</v>
      </c>
      <c r="B1679" t="s">
        <v>31</v>
      </c>
      <c r="C1679" t="s">
        <v>293</v>
      </c>
      <c r="D1679" s="11">
        <v>44472</v>
      </c>
      <c r="E1679" s="10">
        <f>VLOOKUP(A1679,home!$A$2:$E$405,3,FALSE)</f>
        <v>1.31111111111111</v>
      </c>
      <c r="F1679" s="10">
        <f>VLOOKUP(B1679,home!$B$2:$E$405,3,FALSE)</f>
        <v>1.33</v>
      </c>
      <c r="G1679" s="10">
        <f>VLOOKUP(C1679,away!$B$2:$E$405,4,FALSE)</f>
        <v>0.61</v>
      </c>
      <c r="H1679" s="10">
        <f>VLOOKUP(A1679,away!$A$2:$E$405,3,FALSE)</f>
        <v>1.12222222222222</v>
      </c>
      <c r="I1679" s="10">
        <f>VLOOKUP(C1679,away!$B$2:$E$405,3,FALSE)</f>
        <v>0.92</v>
      </c>
      <c r="J1679" s="10">
        <f>VLOOKUP(B1679,home!$B$2:$E$405,4,FALSE)</f>
        <v>0.67</v>
      </c>
      <c r="K1679" s="12">
        <f t="shared" si="2016"/>
        <v>1.0637044444444435</v>
      </c>
      <c r="L1679" s="12">
        <f t="shared" si="2017"/>
        <v>0.69173777777777656</v>
      </c>
      <c r="M1679" s="13">
        <f t="shared" si="2018"/>
        <v>0.1728307957712131</v>
      </c>
      <c r="N1679" s="13">
        <f t="shared" si="2019"/>
        <v>0.18384088559870931</v>
      </c>
      <c r="O1679" s="13">
        <f t="shared" si="2020"/>
        <v>0.1195535905983437</v>
      </c>
      <c r="P1679" s="13">
        <f t="shared" si="2021"/>
        <v>0.12716968566874962</v>
      </c>
      <c r="Q1679" s="13">
        <f t="shared" si="2022"/>
        <v>9.7776183540974768E-2</v>
      </c>
      <c r="R1679" s="13">
        <f t="shared" si="2023"/>
        <v>4.1349867542926175E-2</v>
      </c>
      <c r="S1679" s="13">
        <f t="shared" si="2024"/>
        <v>2.3393008290166984E-2</v>
      </c>
      <c r="T1679" s="13">
        <f t="shared" si="2025"/>
        <v>6.7635479922225905E-2</v>
      </c>
      <c r="U1679" s="13">
        <f t="shared" si="2026"/>
        <v>4.3984037882599608E-2</v>
      </c>
      <c r="V1679" s="13">
        <f t="shared" si="2027"/>
        <v>1.9125202117367926E-3</v>
      </c>
      <c r="W1679" s="13">
        <f t="shared" si="2028"/>
        <v>3.4668320331116845E-2</v>
      </c>
      <c r="X1679" s="13">
        <f t="shared" si="2029"/>
        <v>2.3981386865134877E-2</v>
      </c>
      <c r="Y1679" s="13">
        <f t="shared" si="2030"/>
        <v>8.2944156290587785E-3</v>
      </c>
      <c r="Z1679" s="13">
        <f t="shared" si="2031"/>
        <v>9.5344218285163852E-3</v>
      </c>
      <c r="AA1679" s="13">
        <f t="shared" si="2032"/>
        <v>1.0141806874200996E-2</v>
      </c>
      <c r="AB1679" s="13">
        <f t="shared" si="2033"/>
        <v>5.3939425233924037E-3</v>
      </c>
      <c r="AC1679" s="13">
        <f t="shared" si="2034"/>
        <v>8.7952566944310889E-5</v>
      </c>
      <c r="AD1679" s="13">
        <f t="shared" si="2035"/>
        <v>9.2192116044081604E-3</v>
      </c>
      <c r="AE1679" s="13">
        <f t="shared" si="2036"/>
        <v>6.3772769480963908E-3</v>
      </c>
      <c r="AF1679" s="13">
        <f t="shared" si="2037"/>
        <v>2.2057016921748192E-3</v>
      </c>
      <c r="AG1679" s="13">
        <f t="shared" si="2038"/>
        <v>5.0858906232856347E-4</v>
      </c>
      <c r="AH1679" s="13">
        <f t="shared" si="2039"/>
        <v>1.6488299420134621E-3</v>
      </c>
      <c r="AI1679" s="13">
        <f t="shared" si="2040"/>
        <v>1.7538677374527936E-3</v>
      </c>
      <c r="AJ1679" s="13">
        <f t="shared" si="2041"/>
        <v>9.3279845364812838E-4</v>
      </c>
      <c r="AK1679" s="13">
        <f t="shared" si="2042"/>
        <v>3.3074062030547283E-4</v>
      </c>
      <c r="AL1679" s="13">
        <f t="shared" si="2043"/>
        <v>2.5886359527902263E-6</v>
      </c>
      <c r="AM1679" s="13">
        <f t="shared" si="2044"/>
        <v>1.9613032715765496E-3</v>
      </c>
      <c r="AN1679" s="13">
        <f t="shared" si="2045"/>
        <v>1.3567075666286454E-3</v>
      </c>
      <c r="AO1679" s="13">
        <f t="shared" si="2046"/>
        <v>4.6924293861699698E-4</v>
      </c>
      <c r="AP1679" s="13">
        <f t="shared" si="2047"/>
        <v>1.0819768919894502E-4</v>
      </c>
      <c r="AQ1679" s="13">
        <f t="shared" si="2048"/>
        <v>1.8711107271792189E-5</v>
      </c>
      <c r="AR1679" s="13">
        <f t="shared" si="2049"/>
        <v>2.2811159200437063E-4</v>
      </c>
      <c r="AS1679" s="13">
        <f t="shared" si="2050"/>
        <v>2.426433142443466E-4</v>
      </c>
      <c r="AT1679" s="13">
        <f t="shared" si="2051"/>
        <v>1.2905038588822059E-4</v>
      </c>
      <c r="AU1679" s="13">
        <f t="shared" si="2052"/>
        <v>4.5757156342190254E-5</v>
      </c>
      <c r="AV1679" s="13">
        <f t="shared" si="2053"/>
        <v>1.2168022641581755E-5</v>
      </c>
      <c r="AW1679" s="13">
        <f t="shared" si="2054"/>
        <v>5.2909169687902626E-8</v>
      </c>
      <c r="AX1679" s="13">
        <f t="shared" si="2055"/>
        <v>3.4770783447990043E-4</v>
      </c>
      <c r="AY1679" s="13">
        <f t="shared" si="2056"/>
        <v>2.4052264473904927E-4</v>
      </c>
      <c r="AZ1679" s="13">
        <f t="shared" si="2057"/>
        <v>8.3189299888511789E-5</v>
      </c>
      <c r="BA1679" s="13">
        <f t="shared" si="2058"/>
        <v>1.9181727146589389E-5</v>
      </c>
      <c r="BB1679" s="13">
        <f t="shared" si="2059"/>
        <v>3.3171813275803483E-6</v>
      </c>
      <c r="BC1679" s="13">
        <f t="shared" si="2060"/>
        <v>4.5892392800527325E-7</v>
      </c>
      <c r="BD1679" s="13">
        <f t="shared" si="2061"/>
        <v>2.6298900956409004E-5</v>
      </c>
      <c r="BE1679" s="13">
        <f t="shared" si="2062"/>
        <v>2.7974257831336481E-5</v>
      </c>
      <c r="BF1679" s="13">
        <f t="shared" si="2063"/>
        <v>1.4878171192613696E-5</v>
      </c>
      <c r="BG1679" s="13">
        <f t="shared" si="2064"/>
        <v>5.2753256075961591E-6</v>
      </c>
      <c r="BH1679" s="13">
        <f t="shared" si="2065"/>
        <v>1.4028468236729044E-6</v>
      </c>
      <c r="BI1679" s="13">
        <f t="shared" si="2066"/>
        <v>2.9844288024312782E-7</v>
      </c>
      <c r="BJ1679" s="14">
        <f t="shared" si="2067"/>
        <v>0.43911599137903107</v>
      </c>
      <c r="BK1679" s="14">
        <f t="shared" si="2068"/>
        <v>0.32563707378950268</v>
      </c>
      <c r="BL1679" s="14">
        <f t="shared" si="2069"/>
        <v>0.2258233405912953</v>
      </c>
      <c r="BM1679" s="14">
        <f t="shared" si="2070"/>
        <v>0.25734934913185942</v>
      </c>
      <c r="BN1679" s="14">
        <f t="shared" si="2071"/>
        <v>0.74252100872091664</v>
      </c>
    </row>
    <row r="1680" spans="1:66" x14ac:dyDescent="0.25">
      <c r="A1680" t="s">
        <v>28</v>
      </c>
      <c r="B1680" t="s">
        <v>462</v>
      </c>
      <c r="C1680" t="s">
        <v>276</v>
      </c>
      <c r="D1680" s="11">
        <v>44472</v>
      </c>
      <c r="E1680" s="10">
        <f>VLOOKUP(A1680,home!$A$2:$E$405,3,FALSE)</f>
        <v>1.31111111111111</v>
      </c>
      <c r="F1680" s="10">
        <f>VLOOKUP(B1680,home!$B$2:$E$405,3,FALSE)</f>
        <v>0.76</v>
      </c>
      <c r="G1680" s="10">
        <f>VLOOKUP(C1680,away!$B$2:$E$405,4,FALSE)</f>
        <v>1.53</v>
      </c>
      <c r="H1680" s="10">
        <f>VLOOKUP(A1680,away!$A$2:$E$405,3,FALSE)</f>
        <v>1.12222222222222</v>
      </c>
      <c r="I1680" s="10">
        <f>VLOOKUP(C1680,away!$B$2:$E$405,3,FALSE)</f>
        <v>0.46</v>
      </c>
      <c r="J1680" s="10">
        <f>VLOOKUP(B1680,home!$B$2:$E$405,4,FALSE)</f>
        <v>0.89</v>
      </c>
      <c r="K1680" s="12">
        <f t="shared" si="2016"/>
        <v>1.5245599999999988</v>
      </c>
      <c r="L1680" s="12">
        <f t="shared" si="2017"/>
        <v>0.45943777777777695</v>
      </c>
      <c r="M1680" s="13">
        <f t="shared" si="2018"/>
        <v>0.13751836904031714</v>
      </c>
      <c r="N1680" s="13">
        <f t="shared" si="2019"/>
        <v>0.20965500470410572</v>
      </c>
      <c r="O1680" s="13">
        <f t="shared" si="2020"/>
        <v>6.3181133875507542E-2</v>
      </c>
      <c r="P1680" s="13">
        <f t="shared" si="2021"/>
        <v>9.6323429461243698E-2</v>
      </c>
      <c r="Q1680" s="13">
        <f t="shared" si="2022"/>
        <v>0.1598158169858456</v>
      </c>
      <c r="R1680" s="13">
        <f t="shared" si="2023"/>
        <v>1.4513899872621701E-2</v>
      </c>
      <c r="S1680" s="13">
        <f t="shared" si="2024"/>
        <v>1.6867206773763875E-2</v>
      </c>
      <c r="T1680" s="13">
        <f t="shared" si="2025"/>
        <v>7.3425423809716797E-2</v>
      </c>
      <c r="U1680" s="13">
        <f t="shared" si="2026"/>
        <v>2.2127311189804124E-2</v>
      </c>
      <c r="V1680" s="13">
        <f t="shared" si="2027"/>
        <v>1.3127193384491148E-3</v>
      </c>
      <c r="W1680" s="13">
        <f t="shared" si="2028"/>
        <v>8.1216267314646887E-2</v>
      </c>
      <c r="X1680" s="13">
        <f t="shared" si="2029"/>
        <v>3.7313821374447262E-2</v>
      </c>
      <c r="Y1680" s="13">
        <f t="shared" si="2030"/>
        <v>8.5716895863364815E-3</v>
      </c>
      <c r="Z1680" s="13">
        <f t="shared" si="2031"/>
        <v>2.2227446347888248E-3</v>
      </c>
      <c r="AA1680" s="13">
        <f t="shared" si="2032"/>
        <v>3.3887075604136477E-3</v>
      </c>
      <c r="AB1680" s="13">
        <f t="shared" si="2033"/>
        <v>2.5831439991521139E-3</v>
      </c>
      <c r="AC1680" s="13">
        <f t="shared" si="2034"/>
        <v>5.7467608455657885E-5</v>
      </c>
      <c r="AD1680" s="13">
        <f t="shared" si="2035"/>
        <v>3.0954768124304474E-2</v>
      </c>
      <c r="AE1680" s="13">
        <f t="shared" si="2036"/>
        <v>1.4221789878656811E-2</v>
      </c>
      <c r="AF1680" s="13">
        <f t="shared" si="2037"/>
        <v>3.2670137689362819E-3</v>
      </c>
      <c r="AG1680" s="13">
        <f t="shared" si="2038"/>
        <v>5.00329848656495E-4</v>
      </c>
      <c r="AH1680" s="13">
        <f t="shared" si="2039"/>
        <v>2.5530321389371352E-4</v>
      </c>
      <c r="AI1680" s="13">
        <f t="shared" si="2040"/>
        <v>3.8922506777379958E-4</v>
      </c>
      <c r="AJ1680" s="13">
        <f t="shared" si="2041"/>
        <v>2.9669848466261177E-4</v>
      </c>
      <c r="AK1680" s="13">
        <f t="shared" si="2042"/>
        <v>1.5077821392574372E-4</v>
      </c>
      <c r="AL1680" s="13">
        <f t="shared" si="2043"/>
        <v>1.6101055205976346E-6</v>
      </c>
      <c r="AM1680" s="13">
        <f t="shared" si="2044"/>
        <v>9.4384802583179165E-3</v>
      </c>
      <c r="AN1680" s="13">
        <f t="shared" si="2045"/>
        <v>4.3363943954810016E-3</v>
      </c>
      <c r="AO1680" s="13">
        <f t="shared" si="2046"/>
        <v>9.9615170231389868E-4</v>
      </c>
      <c r="AP1680" s="13">
        <f t="shared" si="2047"/>
        <v>1.5255657481354906E-4</v>
      </c>
      <c r="AQ1680" s="13">
        <f t="shared" si="2048"/>
        <v>1.7522563429431541E-5</v>
      </c>
      <c r="AR1680" s="13">
        <f t="shared" si="2049"/>
        <v>2.3459188250170454E-5</v>
      </c>
      <c r="AS1680" s="13">
        <f t="shared" si="2050"/>
        <v>3.5764940038679837E-5</v>
      </c>
      <c r="AT1680" s="13">
        <f t="shared" si="2051"/>
        <v>2.7262898492684849E-5</v>
      </c>
      <c r="AU1680" s="13">
        <f t="shared" si="2052"/>
        <v>1.3854641508669197E-5</v>
      </c>
      <c r="AV1680" s="13">
        <f t="shared" si="2053"/>
        <v>5.2805580646141711E-6</v>
      </c>
      <c r="AW1680" s="13">
        <f t="shared" si="2054"/>
        <v>3.1327306918413722E-8</v>
      </c>
      <c r="AX1680" s="13">
        <f t="shared" si="2055"/>
        <v>2.3982549104368586E-3</v>
      </c>
      <c r="AY1680" s="13">
        <f t="shared" si="2056"/>
        <v>1.1018489065957515E-3</v>
      </c>
      <c r="AZ1680" s="13">
        <f t="shared" si="2057"/>
        <v>2.5311550654661264E-4</v>
      </c>
      <c r="BA1680" s="13">
        <f t="shared" si="2058"/>
        <v>3.8763608616290687E-5</v>
      </c>
      <c r="BB1680" s="13">
        <f t="shared" si="2059"/>
        <v>4.4523665503290206E-6</v>
      </c>
      <c r="BC1680" s="13">
        <f t="shared" si="2060"/>
        <v>4.0911707874705462E-7</v>
      </c>
      <c r="BD1680" s="13">
        <f t="shared" si="2061"/>
        <v>1.796339553021473E-6</v>
      </c>
      <c r="BE1680" s="13">
        <f t="shared" si="2062"/>
        <v>2.7386274289544146E-6</v>
      </c>
      <c r="BF1680" s="13">
        <f t="shared" si="2063"/>
        <v>2.08760091654337E-6</v>
      </c>
      <c r="BG1680" s="13">
        <f t="shared" si="2064"/>
        <v>1.0608909511084528E-6</v>
      </c>
      <c r="BH1680" s="13">
        <f t="shared" si="2065"/>
        <v>4.0434797710547515E-7</v>
      </c>
      <c r="BI1680" s="13">
        <f t="shared" si="2066"/>
        <v>1.2329055039518452E-7</v>
      </c>
      <c r="BJ1680" s="14">
        <f t="shared" si="2067"/>
        <v>0.63767987530583314</v>
      </c>
      <c r="BK1680" s="14">
        <f t="shared" si="2068"/>
        <v>0.2531826512343458</v>
      </c>
      <c r="BL1680" s="14">
        <f t="shared" si="2069"/>
        <v>0.10700003480148694</v>
      </c>
      <c r="BM1680" s="14">
        <f t="shared" si="2070"/>
        <v>0.31797583445752442</v>
      </c>
      <c r="BN1680" s="14">
        <f t="shared" si="2071"/>
        <v>0.68100765393964147</v>
      </c>
    </row>
    <row r="1681" spans="1:66" x14ac:dyDescent="0.25">
      <c r="A1681" t="s">
        <v>28</v>
      </c>
      <c r="B1681" t="s">
        <v>463</v>
      </c>
      <c r="C1681" t="s">
        <v>29</v>
      </c>
      <c r="D1681" s="11">
        <v>44472</v>
      </c>
      <c r="E1681" s="10">
        <f>VLOOKUP(A1681,home!$A$2:$E$405,3,FALSE)</f>
        <v>1.31111111111111</v>
      </c>
      <c r="F1681" s="10">
        <f>VLOOKUP(B1681,home!$B$2:$E$405,3,FALSE)</f>
        <v>1.07</v>
      </c>
      <c r="G1681" s="10">
        <f>VLOOKUP(C1681,away!$B$2:$E$405,4,FALSE)</f>
        <v>0.56999999999999995</v>
      </c>
      <c r="H1681" s="10">
        <f>VLOOKUP(A1681,away!$A$2:$E$405,3,FALSE)</f>
        <v>1.12222222222222</v>
      </c>
      <c r="I1681" s="10">
        <f>VLOOKUP(C1681,away!$B$2:$E$405,3,FALSE)</f>
        <v>1.1399999999999999</v>
      </c>
      <c r="J1681" s="10">
        <f>VLOOKUP(B1681,home!$B$2:$E$405,4,FALSE)</f>
        <v>1.25</v>
      </c>
      <c r="K1681" s="12">
        <f t="shared" si="2016"/>
        <v>0.79964666666666595</v>
      </c>
      <c r="L1681" s="12">
        <f t="shared" si="2017"/>
        <v>1.5991666666666635</v>
      </c>
      <c r="M1681" s="13">
        <f t="shared" si="2018"/>
        <v>9.0825669159425568E-2</v>
      </c>
      <c r="N1681" s="13">
        <f t="shared" si="2019"/>
        <v>7.2628443591104055E-2</v>
      </c>
      <c r="O1681" s="13">
        <f t="shared" si="2020"/>
        <v>0.14524538259744776</v>
      </c>
      <c r="P1681" s="13">
        <f t="shared" si="2021"/>
        <v>0.11614498604277369</v>
      </c>
      <c r="Q1681" s="13">
        <f t="shared" si="2022"/>
        <v>2.9038546411407167E-2</v>
      </c>
      <c r="R1681" s="13">
        <f t="shared" si="2023"/>
        <v>0.11613578716854242</v>
      </c>
      <c r="S1681" s="13">
        <f t="shared" si="2024"/>
        <v>3.7130631427547779E-2</v>
      </c>
      <c r="T1681" s="13">
        <f t="shared" si="2025"/>
        <v>4.6437475469575211E-2</v>
      </c>
      <c r="U1681" s="13">
        <f t="shared" si="2026"/>
        <v>9.2867595090034297E-2</v>
      </c>
      <c r="V1681" s="13">
        <f t="shared" si="2027"/>
        <v>5.2757193580278243E-3</v>
      </c>
      <c r="W1681" s="13">
        <f t="shared" si="2028"/>
        <v>7.740192280909006E-3</v>
      </c>
      <c r="X1681" s="13">
        <f t="shared" si="2029"/>
        <v>1.2377857489220295E-2</v>
      </c>
      <c r="Y1681" s="13">
        <f t="shared" si="2030"/>
        <v>9.89712855075571E-3</v>
      </c>
      <c r="Z1681" s="13">
        <f t="shared" si="2031"/>
        <v>6.190682654900901E-2</v>
      </c>
      <c r="AA1681" s="13">
        <f t="shared" si="2032"/>
        <v>4.9503587493826516E-2</v>
      </c>
      <c r="AB1681" s="13">
        <f t="shared" si="2033"/>
        <v>1.9792689363740013E-2</v>
      </c>
      <c r="AC1681" s="13">
        <f t="shared" si="2034"/>
        <v>4.2165141533954741E-4</v>
      </c>
      <c r="AD1681" s="13">
        <f t="shared" si="2035"/>
        <v>1.5473547391969859E-3</v>
      </c>
      <c r="AE1681" s="13">
        <f t="shared" si="2036"/>
        <v>2.4744781204325086E-3</v>
      </c>
      <c r="AF1681" s="13">
        <f t="shared" si="2037"/>
        <v>1.9785514637958232E-3</v>
      </c>
      <c r="AG1681" s="13">
        <f t="shared" si="2038"/>
        <v>1.054677849728938E-3</v>
      </c>
      <c r="AH1681" s="13">
        <f t="shared" si="2039"/>
        <v>2.4749833364072507E-2</v>
      </c>
      <c r="AI1681" s="13">
        <f t="shared" si="2040"/>
        <v>1.9791121750136014E-2</v>
      </c>
      <c r="AJ1681" s="13">
        <f t="shared" si="2041"/>
        <v>7.9129522685452078E-3</v>
      </c>
      <c r="AK1681" s="13">
        <f t="shared" si="2042"/>
        <v>2.1091886350115361E-3</v>
      </c>
      <c r="AL1681" s="13">
        <f t="shared" si="2043"/>
        <v>2.1567778449753516E-5</v>
      </c>
      <c r="AM1681" s="13">
        <f t="shared" si="2044"/>
        <v>2.4746741186994767E-4</v>
      </c>
      <c r="AN1681" s="13">
        <f t="shared" si="2045"/>
        <v>3.957416361486906E-4</v>
      </c>
      <c r="AO1681" s="13">
        <f t="shared" si="2046"/>
        <v>3.1642841657055664E-4</v>
      </c>
      <c r="AP1681" s="13">
        <f t="shared" si="2047"/>
        <v>1.6867392538858248E-4</v>
      </c>
      <c r="AQ1681" s="13">
        <f t="shared" si="2048"/>
        <v>6.7434429754310228E-5</v>
      </c>
      <c r="AR1681" s="13">
        <f t="shared" si="2049"/>
        <v>7.9158217042758425E-3</v>
      </c>
      <c r="AS1681" s="13">
        <f t="shared" si="2050"/>
        <v>6.3298604397518249E-3</v>
      </c>
      <c r="AT1681" s="13">
        <f t="shared" si="2051"/>
        <v>2.5308259005563717E-3</v>
      </c>
      <c r="AU1681" s="13">
        <f t="shared" si="2052"/>
        <v>6.7458883176452179E-4</v>
      </c>
      <c r="AV1681" s="13">
        <f t="shared" si="2053"/>
        <v>1.3485817767276503E-4</v>
      </c>
      <c r="AW1681" s="13">
        <f t="shared" si="2054"/>
        <v>7.6611642397630174E-7</v>
      </c>
      <c r="AX1681" s="13">
        <f t="shared" si="2055"/>
        <v>3.2981081835071747E-5</v>
      </c>
      <c r="AY1681" s="13">
        <f t="shared" si="2056"/>
        <v>5.2742246701252137E-5</v>
      </c>
      <c r="AZ1681" s="13">
        <f t="shared" si="2057"/>
        <v>4.217182142487611E-5</v>
      </c>
      <c r="BA1681" s="13">
        <f t="shared" si="2058"/>
        <v>2.2479923698426971E-5</v>
      </c>
      <c r="BB1681" s="13">
        <f t="shared" si="2059"/>
        <v>8.9872861619335968E-6</v>
      </c>
      <c r="BC1681" s="13">
        <f t="shared" si="2060"/>
        <v>2.8744336907917568E-6</v>
      </c>
      <c r="BD1681" s="13">
        <f t="shared" si="2061"/>
        <v>2.1097863681257389E-3</v>
      </c>
      <c r="BE1681" s="13">
        <f t="shared" si="2062"/>
        <v>1.6870836366505184E-3</v>
      </c>
      <c r="BF1681" s="13">
        <f t="shared" si="2063"/>
        <v>6.7453540321773186E-4</v>
      </c>
      <c r="BG1681" s="13">
        <f t="shared" si="2064"/>
        <v>1.7979666224390492E-4</v>
      </c>
      <c r="BH1681" s="13">
        <f t="shared" si="2065"/>
        <v>3.5943450410282731E-5</v>
      </c>
      <c r="BI1681" s="13">
        <f t="shared" si="2066"/>
        <v>5.7484120618162402E-6</v>
      </c>
      <c r="BJ1681" s="14">
        <f t="shared" si="2067"/>
        <v>0.18653268857937019</v>
      </c>
      <c r="BK1681" s="14">
        <f t="shared" si="2068"/>
        <v>0.2498729674282654</v>
      </c>
      <c r="BL1681" s="14">
        <f t="shared" si="2069"/>
        <v>0.50038698671808757</v>
      </c>
      <c r="BM1681" s="14">
        <f t="shared" si="2070"/>
        <v>0.42862867817375422</v>
      </c>
      <c r="BN1681" s="14">
        <f t="shared" si="2071"/>
        <v>0.57001881497070062</v>
      </c>
    </row>
    <row r="1682" spans="1:66" x14ac:dyDescent="0.25">
      <c r="A1682" t="s">
        <v>28</v>
      </c>
      <c r="B1682" t="s">
        <v>294</v>
      </c>
      <c r="C1682" t="s">
        <v>190</v>
      </c>
      <c r="D1682" s="11">
        <v>44472</v>
      </c>
      <c r="E1682" s="10">
        <f>VLOOKUP(A1682,home!$A$2:$E$405,3,FALSE)</f>
        <v>1.31111111111111</v>
      </c>
      <c r="F1682" s="10">
        <f>VLOOKUP(B1682,home!$B$2:$E$405,3,FALSE)</f>
        <v>0.76</v>
      </c>
      <c r="G1682" s="10">
        <f>VLOOKUP(C1682,away!$B$2:$E$405,4,FALSE)</f>
        <v>1.37</v>
      </c>
      <c r="H1682" s="10">
        <f>VLOOKUP(A1682,away!$A$2:$E$405,3,FALSE)</f>
        <v>1.12222222222222</v>
      </c>
      <c r="I1682" s="10">
        <f>VLOOKUP(C1682,away!$B$2:$E$405,3,FALSE)</f>
        <v>0.76</v>
      </c>
      <c r="J1682" s="10">
        <f>VLOOKUP(B1682,home!$B$2:$E$405,4,FALSE)</f>
        <v>1.25</v>
      </c>
      <c r="K1682" s="12">
        <f t="shared" si="2016"/>
        <v>1.3651288888888877</v>
      </c>
      <c r="L1682" s="12">
        <f t="shared" si="2017"/>
        <v>1.066111111111109</v>
      </c>
      <c r="M1682" s="13">
        <f t="shared" si="2018"/>
        <v>8.792773456472075E-2</v>
      </c>
      <c r="N1682" s="13">
        <f t="shared" si="2019"/>
        <v>0.12003269058885428</v>
      </c>
      <c r="O1682" s="13">
        <f t="shared" si="2020"/>
        <v>9.3740734794277095E-2</v>
      </c>
      <c r="P1682" s="13">
        <f t="shared" si="2021"/>
        <v>0.12796818513333941</v>
      </c>
      <c r="Q1682" s="13">
        <f t="shared" si="2022"/>
        <v>8.193004676695316E-2</v>
      </c>
      <c r="R1682" s="13">
        <f t="shared" si="2023"/>
        <v>4.9969019463949264E-2</v>
      </c>
      <c r="S1682" s="13">
        <f t="shared" si="2024"/>
        <v>4.656055477656737E-2</v>
      </c>
      <c r="T1682" s="13">
        <f t="shared" si="2025"/>
        <v>8.7346533192101561E-2</v>
      </c>
      <c r="U1682" s="13">
        <f t="shared" si="2026"/>
        <v>6.8214152019688265E-2</v>
      </c>
      <c r="V1682" s="13">
        <f t="shared" si="2027"/>
        <v>7.5292508015622163E-3</v>
      </c>
      <c r="W1682" s="13">
        <f t="shared" si="2028"/>
        <v>3.7281691236528448E-2</v>
      </c>
      <c r="X1682" s="13">
        <f t="shared" si="2029"/>
        <v>3.9746425268276632E-2</v>
      </c>
      <c r="Y1682" s="13">
        <f t="shared" si="2030"/>
        <v>2.1187052802728527E-2</v>
      </c>
      <c r="Z1682" s="13">
        <f t="shared" si="2031"/>
        <v>1.7757508953947863E-2</v>
      </c>
      <c r="AA1682" s="13">
        <f t="shared" si="2032"/>
        <v>2.4241288467737324E-2</v>
      </c>
      <c r="AB1682" s="13">
        <f t="shared" si="2033"/>
        <v>1.6546241595598633E-2</v>
      </c>
      <c r="AC1682" s="13">
        <f t="shared" si="2034"/>
        <v>6.8486962991498883E-4</v>
      </c>
      <c r="AD1682" s="13">
        <f t="shared" si="2035"/>
        <v>1.2723578433405176E-2</v>
      </c>
      <c r="AE1682" s="13">
        <f t="shared" si="2036"/>
        <v>1.3564748340946935E-2</v>
      </c>
      <c r="AF1682" s="13">
        <f t="shared" si="2037"/>
        <v>7.2307644628547534E-3</v>
      </c>
      <c r="AG1682" s="13">
        <f t="shared" si="2038"/>
        <v>2.5695994452256013E-3</v>
      </c>
      <c r="AH1682" s="13">
        <f t="shared" si="2039"/>
        <v>4.7328694003647065E-3</v>
      </c>
      <c r="AI1682" s="13">
        <f t="shared" si="2040"/>
        <v>6.4609767457760887E-3</v>
      </c>
      <c r="AJ1682" s="13">
        <f t="shared" si="2041"/>
        <v>4.4100330030491276E-3</v>
      </c>
      <c r="AK1682" s="13">
        <f t="shared" si="2042"/>
        <v>2.006754484471926E-3</v>
      </c>
      <c r="AL1682" s="13">
        <f t="shared" si="2043"/>
        <v>3.9869797181526487E-5</v>
      </c>
      <c r="AM1682" s="13">
        <f t="shared" si="2044"/>
        <v>3.4738648978969991E-3</v>
      </c>
      <c r="AN1682" s="13">
        <f t="shared" si="2045"/>
        <v>3.7035259661468488E-3</v>
      </c>
      <c r="AO1682" s="13">
        <f t="shared" si="2046"/>
        <v>1.9741850913988297E-3</v>
      </c>
      <c r="AP1682" s="13">
        <f t="shared" si="2047"/>
        <v>7.0156688711006437E-4</v>
      </c>
      <c r="AQ1682" s="13">
        <f t="shared" si="2048"/>
        <v>1.8698706338391821E-4</v>
      </c>
      <c r="AR1682" s="13">
        <f t="shared" si="2049"/>
        <v>1.0091529310333172E-3</v>
      </c>
      <c r="AS1682" s="13">
        <f t="shared" si="2050"/>
        <v>1.3776238194604768E-3</v>
      </c>
      <c r="AT1682" s="13">
        <f t="shared" si="2051"/>
        <v>9.4031703698347333E-4</v>
      </c>
      <c r="AU1682" s="13">
        <f t="shared" si="2052"/>
        <v>4.2788465063351317E-4</v>
      </c>
      <c r="AV1682" s="13">
        <f t="shared" si="2053"/>
        <v>1.4602942442298457E-4</v>
      </c>
      <c r="AW1682" s="13">
        <f t="shared" si="2054"/>
        <v>1.6118241278893007E-6</v>
      </c>
      <c r="AX1682" s="13">
        <f t="shared" si="2055"/>
        <v>7.9037888803603902E-4</v>
      </c>
      <c r="AY1682" s="13">
        <f t="shared" si="2056"/>
        <v>8.4263171452286431E-4</v>
      </c>
      <c r="AZ1682" s="13">
        <f t="shared" si="2057"/>
        <v>4.4916951671371475E-4</v>
      </c>
      <c r="BA1682" s="13">
        <f t="shared" si="2058"/>
        <v>1.5962153751363279E-4</v>
      </c>
      <c r="BB1682" s="13">
        <f t="shared" si="2059"/>
        <v>4.2543573678980658E-5</v>
      </c>
      <c r="BC1682" s="13">
        <f t="shared" si="2060"/>
        <v>9.0712353211070812E-6</v>
      </c>
      <c r="BD1682" s="13">
        <f t="shared" si="2061"/>
        <v>1.7931152543082694E-4</v>
      </c>
      <c r="BE1682" s="13">
        <f t="shared" si="2062"/>
        <v>2.4478334347635634E-4</v>
      </c>
      <c r="BF1682" s="13">
        <f t="shared" si="2063"/>
        <v>1.6708040684919269E-4</v>
      </c>
      <c r="BG1682" s="13">
        <f t="shared" si="2064"/>
        <v>7.6028763385713866E-5</v>
      </c>
      <c r="BH1682" s="13">
        <f t="shared" si="2065"/>
        <v>2.5947265321083955E-5</v>
      </c>
      <c r="BI1682" s="13">
        <f t="shared" si="2066"/>
        <v>7.0842722954952907E-6</v>
      </c>
      <c r="BJ1682" s="14">
        <f t="shared" si="2067"/>
        <v>0.43594667690959815</v>
      </c>
      <c r="BK1682" s="14">
        <f t="shared" si="2068"/>
        <v>0.27155309641780906</v>
      </c>
      <c r="BL1682" s="14">
        <f t="shared" si="2069"/>
        <v>0.27492331341420495</v>
      </c>
      <c r="BM1682" s="14">
        <f t="shared" si="2070"/>
        <v>0.43777116449307107</v>
      </c>
      <c r="BN1682" s="14">
        <f t="shared" si="2071"/>
        <v>0.56156841131209401</v>
      </c>
    </row>
    <row r="1683" spans="1:66" x14ac:dyDescent="0.25">
      <c r="A1683" t="s">
        <v>28</v>
      </c>
      <c r="B1683" t="s">
        <v>277</v>
      </c>
      <c r="C1683" t="s">
        <v>189</v>
      </c>
      <c r="D1683" s="11">
        <v>44472</v>
      </c>
      <c r="E1683" s="10">
        <f>VLOOKUP(A1683,home!$A$2:$E$405,3,FALSE)</f>
        <v>1.31111111111111</v>
      </c>
      <c r="F1683" s="10">
        <f>VLOOKUP(B1683,home!$B$2:$E$405,3,FALSE)</f>
        <v>0.61</v>
      </c>
      <c r="G1683" s="10">
        <f>VLOOKUP(C1683,away!$B$2:$E$405,4,FALSE)</f>
        <v>0.61</v>
      </c>
      <c r="H1683" s="10">
        <f>VLOOKUP(A1683,away!$A$2:$E$405,3,FALSE)</f>
        <v>1.12222222222222</v>
      </c>
      <c r="I1683" s="10">
        <f>VLOOKUP(C1683,away!$B$2:$E$405,3,FALSE)</f>
        <v>0.61</v>
      </c>
      <c r="J1683" s="10">
        <f>VLOOKUP(B1683,home!$B$2:$E$405,4,FALSE)</f>
        <v>1.07</v>
      </c>
      <c r="K1683" s="12">
        <f t="shared" si="2016"/>
        <v>0.48786444444444399</v>
      </c>
      <c r="L1683" s="12">
        <f t="shared" si="2017"/>
        <v>0.73247444444444298</v>
      </c>
      <c r="M1683" s="13">
        <f t="shared" si="2018"/>
        <v>0.29513013365181906</v>
      </c>
      <c r="N1683" s="13">
        <f t="shared" si="2019"/>
        <v>0.14398349869285917</v>
      </c>
      <c r="O1683" s="13">
        <f t="shared" si="2020"/>
        <v>0.21617528068543032</v>
      </c>
      <c r="P1683" s="13">
        <f t="shared" si="2021"/>
        <v>0.10546423321421919</v>
      </c>
      <c r="Q1683" s="13">
        <f t="shared" si="2022"/>
        <v>3.512221479947953E-2</v>
      </c>
      <c r="R1683" s="13">
        <f t="shared" si="2023"/>
        <v>7.9171434311341049E-2</v>
      </c>
      <c r="S1683" s="13">
        <f t="shared" si="2024"/>
        <v>9.4218644753717978E-3</v>
      </c>
      <c r="T1683" s="13">
        <f t="shared" si="2025"/>
        <v>2.5726124772907158E-2</v>
      </c>
      <c r="U1683" s="13">
        <f t="shared" si="2026"/>
        <v>3.8624927816172189E-2</v>
      </c>
      <c r="V1683" s="13">
        <f t="shared" si="2027"/>
        <v>3.7409851867645943E-4</v>
      </c>
      <c r="W1683" s="13">
        <f t="shared" si="2028"/>
        <v>5.7116266036021726E-3</v>
      </c>
      <c r="X1683" s="13">
        <f t="shared" si="2029"/>
        <v>4.1836205233476012E-3</v>
      </c>
      <c r="Y1683" s="13">
        <f t="shared" si="2030"/>
        <v>1.5321975593027024E-3</v>
      </c>
      <c r="Z1683" s="13">
        <f t="shared" si="2031"/>
        <v>1.933035078768975E-2</v>
      </c>
      <c r="AA1683" s="13">
        <f t="shared" si="2032"/>
        <v>9.4305908479524799E-3</v>
      </c>
      <c r="AB1683" s="13">
        <f t="shared" si="2033"/>
        <v>2.3004249824095969E-3</v>
      </c>
      <c r="AC1683" s="13">
        <f t="shared" si="2034"/>
        <v>8.3552154033290953E-6</v>
      </c>
      <c r="AD1683" s="13">
        <f t="shared" si="2035"/>
        <v>6.966248849601198E-4</v>
      </c>
      <c r="AE1683" s="13">
        <f t="shared" si="2036"/>
        <v>5.102599255973377E-4</v>
      </c>
      <c r="AF1683" s="13">
        <f t="shared" si="2037"/>
        <v>1.8687617776208637E-4</v>
      </c>
      <c r="AG1683" s="13">
        <f t="shared" si="2038"/>
        <v>4.5627341495395068E-5</v>
      </c>
      <c r="AH1683" s="13">
        <f t="shared" si="2039"/>
        <v>3.5397469885323123E-3</v>
      </c>
      <c r="AI1683" s="13">
        <f t="shared" si="2040"/>
        <v>1.7269166980342101E-3</v>
      </c>
      <c r="AJ1683" s="13">
        <f t="shared" si="2041"/>
        <v>4.2125062774414672E-4</v>
      </c>
      <c r="AK1683" s="13">
        <f t="shared" si="2042"/>
        <v>6.850440115875718E-5</v>
      </c>
      <c r="AL1683" s="13">
        <f t="shared" si="2043"/>
        <v>1.1942886006907151E-7</v>
      </c>
      <c r="AM1683" s="13">
        <f t="shared" si="2044"/>
        <v>6.7971702497448725E-5</v>
      </c>
      <c r="AN1683" s="13">
        <f t="shared" si="2045"/>
        <v>4.97875350247617E-5</v>
      </c>
      <c r="AO1683" s="13">
        <f t="shared" si="2046"/>
        <v>1.823404852876029E-5</v>
      </c>
      <c r="AP1683" s="13">
        <f t="shared" si="2047"/>
        <v>4.4519915220255688E-6</v>
      </c>
      <c r="AQ1683" s="13">
        <f t="shared" si="2048"/>
        <v>8.1524250419176208E-7</v>
      </c>
      <c r="AR1683" s="13">
        <f t="shared" si="2049"/>
        <v>5.185548417798192E-4</v>
      </c>
      <c r="AS1683" s="13">
        <f t="shared" si="2050"/>
        <v>2.5298446979888804E-4</v>
      </c>
      <c r="AT1683" s="13">
        <f t="shared" si="2051"/>
        <v>6.1711063905753349E-5</v>
      </c>
      <c r="AU1683" s="13">
        <f t="shared" si="2052"/>
        <v>1.0035544636151985E-5</v>
      </c>
      <c r="AV1683" s="13">
        <f t="shared" si="2053"/>
        <v>1.2239963521534264E-6</v>
      </c>
      <c r="AW1683" s="13">
        <f t="shared" si="2054"/>
        <v>1.1854914639200096E-9</v>
      </c>
      <c r="AX1683" s="13">
        <f t="shared" si="2055"/>
        <v>5.5268294794768093E-6</v>
      </c>
      <c r="AY1683" s="13">
        <f t="shared" si="2056"/>
        <v>4.0482613525189452E-6</v>
      </c>
      <c r="AZ1683" s="13">
        <f t="shared" si="2057"/>
        <v>1.4826239925761118E-6</v>
      </c>
      <c r="BA1683" s="13">
        <f t="shared" si="2058"/>
        <v>3.6199472842739649E-7</v>
      </c>
      <c r="BB1683" s="13">
        <f t="shared" si="2059"/>
        <v>6.6287971899168558E-8</v>
      </c>
      <c r="BC1683" s="13">
        <f t="shared" si="2060"/>
        <v>9.7108490780384705E-9</v>
      </c>
      <c r="BD1683" s="13">
        <f t="shared" si="2061"/>
        <v>6.3304694941108174E-5</v>
      </c>
      <c r="BE1683" s="13">
        <f t="shared" si="2062"/>
        <v>3.088410982816874E-5</v>
      </c>
      <c r="BF1683" s="13">
        <f t="shared" si="2063"/>
        <v>7.5336295417403666E-6</v>
      </c>
      <c r="BG1683" s="13">
        <f t="shared" si="2064"/>
        <v>1.2251299970104723E-6</v>
      </c>
      <c r="BH1683" s="13">
        <f t="shared" si="2065"/>
        <v>1.4942434134093428E-7</v>
      </c>
      <c r="BI1683" s="13">
        <f t="shared" si="2066"/>
        <v>1.4579764654954376E-8</v>
      </c>
      <c r="BJ1683" s="14">
        <f t="shared" si="2067"/>
        <v>0.21785142750976444</v>
      </c>
      <c r="BK1683" s="14">
        <f t="shared" si="2068"/>
        <v>0.41040285276570243</v>
      </c>
      <c r="BL1683" s="14">
        <f t="shared" si="2069"/>
        <v>0.35240669884366188</v>
      </c>
      <c r="BM1683" s="14">
        <f t="shared" si="2070"/>
        <v>0.12494048747580908</v>
      </c>
      <c r="BN1683" s="14">
        <f t="shared" si="2071"/>
        <v>0.8750467953551484</v>
      </c>
    </row>
    <row r="1684" spans="1:66" x14ac:dyDescent="0.25">
      <c r="A1684" t="s">
        <v>301</v>
      </c>
      <c r="B1684" t="s">
        <v>312</v>
      </c>
      <c r="C1684" t="s">
        <v>302</v>
      </c>
      <c r="D1684" s="11">
        <v>44472</v>
      </c>
      <c r="E1684" s="10">
        <f>VLOOKUP(A1684,home!$A$2:$E$405,3,FALSE)</f>
        <v>1.3534482758620701</v>
      </c>
      <c r="F1684" s="10">
        <f>VLOOKUP(B1684,home!$B$2:$E$405,3,FALSE)</f>
        <v>1.03</v>
      </c>
      <c r="G1684" s="10">
        <f>VLOOKUP(C1684,away!$B$2:$E$405,4,FALSE)</f>
        <v>0.89</v>
      </c>
      <c r="H1684" s="10">
        <f>VLOOKUP(A1684,away!$A$2:$E$405,3,FALSE)</f>
        <v>1.02586206896552</v>
      </c>
      <c r="I1684" s="10">
        <f>VLOOKUP(C1684,away!$B$2:$E$405,3,FALSE)</f>
        <v>0.44</v>
      </c>
      <c r="J1684" s="10">
        <f>VLOOKUP(B1684,home!$B$2:$E$405,4,FALSE)</f>
        <v>0.78</v>
      </c>
      <c r="K1684" s="12">
        <f t="shared" si="2016"/>
        <v>1.2407060344827596</v>
      </c>
      <c r="L1684" s="12">
        <f t="shared" si="2017"/>
        <v>0.35207586206896646</v>
      </c>
      <c r="M1684" s="13">
        <f t="shared" si="2018"/>
        <v>0.2033591001318083</v>
      </c>
      <c r="N1684" s="13">
        <f t="shared" si="2019"/>
        <v>0.25230886270051833</v>
      </c>
      <c r="O1684" s="13">
        <f t="shared" si="2020"/>
        <v>7.1597830488475678E-2</v>
      </c>
      <c r="P1684" s="13">
        <f t="shared" si="2021"/>
        <v>8.8831860342925492E-2</v>
      </c>
      <c r="Q1684" s="13">
        <f t="shared" si="2022"/>
        <v>0.15652056425300759</v>
      </c>
      <c r="R1684" s="13">
        <f t="shared" si="2023"/>
        <v>1.2603933945748899E-2</v>
      </c>
      <c r="S1684" s="13">
        <f t="shared" si="2024"/>
        <v>9.7009420857861253E-3</v>
      </c>
      <c r="T1684" s="13">
        <f t="shared" si="2025"/>
        <v>5.5107112590898705E-2</v>
      </c>
      <c r="U1684" s="13">
        <f t="shared" si="2026"/>
        <v>1.5637776904712759E-2</v>
      </c>
      <c r="V1684" s="13">
        <f t="shared" si="2027"/>
        <v>4.7084346633932689E-4</v>
      </c>
      <c r="W1684" s="13">
        <f t="shared" si="2028"/>
        <v>6.4732002863117699E-2</v>
      </c>
      <c r="X1684" s="13">
        <f t="shared" si="2029"/>
        <v>2.279057571148297E-2</v>
      </c>
      <c r="Y1684" s="13">
        <f t="shared" si="2030"/>
        <v>4.0120057953342064E-3</v>
      </c>
      <c r="Z1684" s="13">
        <f t="shared" si="2031"/>
        <v>1.4791803031366185E-3</v>
      </c>
      <c r="AA1684" s="13">
        <f t="shared" si="2032"/>
        <v>1.8352279281896402E-3</v>
      </c>
      <c r="AB1684" s="13">
        <f t="shared" si="2033"/>
        <v>1.1384891825780897E-3</v>
      </c>
      <c r="AC1684" s="13">
        <f t="shared" si="2034"/>
        <v>1.2854693070694993E-5</v>
      </c>
      <c r="AD1684" s="13">
        <f t="shared" si="2035"/>
        <v>2.0078346644106349E-2</v>
      </c>
      <c r="AE1684" s="13">
        <f t="shared" si="2036"/>
        <v>7.0691012036432832E-3</v>
      </c>
      <c r="AF1684" s="13">
        <f t="shared" si="2037"/>
        <v>1.2444299501627382E-3</v>
      </c>
      <c r="AG1684" s="13">
        <f t="shared" si="2038"/>
        <v>1.4604458249599573E-4</v>
      </c>
      <c r="AH1684" s="13">
        <f t="shared" si="2039"/>
        <v>1.3019592009556497E-4</v>
      </c>
      <c r="AI1684" s="13">
        <f t="shared" si="2040"/>
        <v>1.6153486372760264E-4</v>
      </c>
      <c r="AJ1684" s="13">
        <f t="shared" si="2041"/>
        <v>1.0020864010309343E-4</v>
      </c>
      <c r="AK1684" s="13">
        <f t="shared" si="2042"/>
        <v>4.1443154827739709E-5</v>
      </c>
      <c r="AL1684" s="13">
        <f t="shared" si="2043"/>
        <v>2.2460884196812756E-7</v>
      </c>
      <c r="AM1684" s="13">
        <f t="shared" si="2044"/>
        <v>4.9822651687558804E-3</v>
      </c>
      <c r="AN1684" s="13">
        <f t="shared" si="2045"/>
        <v>1.7541353043459113E-3</v>
      </c>
      <c r="AO1684" s="13">
        <f t="shared" si="2046"/>
        <v>3.0879434973159767E-4</v>
      </c>
      <c r="AP1684" s="13">
        <f t="shared" si="2047"/>
        <v>3.623967896125941E-5</v>
      </c>
      <c r="AQ1684" s="13">
        <f t="shared" si="2048"/>
        <v>3.1897790528469971E-6</v>
      </c>
      <c r="AR1684" s="13">
        <f t="shared" si="2049"/>
        <v>9.1677681611016615E-6</v>
      </c>
      <c r="AS1684" s="13">
        <f t="shared" si="2050"/>
        <v>1.1374505280217745E-5</v>
      </c>
      <c r="AT1684" s="13">
        <f t="shared" si="2051"/>
        <v>7.0562086702110846E-6</v>
      </c>
      <c r="AU1684" s="13">
        <f t="shared" si="2052"/>
        <v>2.9182268925668217E-6</v>
      </c>
      <c r="AV1684" s="13">
        <f t="shared" si="2053"/>
        <v>9.0516542889938179E-7</v>
      </c>
      <c r="AW1684" s="13">
        <f t="shared" si="2054"/>
        <v>2.7253952448002168E-9</v>
      </c>
      <c r="AX1684" s="13">
        <f t="shared" si="2055"/>
        <v>1.0302544100447809E-3</v>
      </c>
      <c r="AY1684" s="13">
        <f t="shared" si="2056"/>
        <v>3.6272770956687073E-4</v>
      </c>
      <c r="AZ1684" s="13">
        <f t="shared" si="2057"/>
        <v>6.3853835521028828E-5</v>
      </c>
      <c r="BA1684" s="13">
        <f t="shared" si="2058"/>
        <v>7.4937980624920754E-6</v>
      </c>
      <c r="BB1684" s="13">
        <f t="shared" si="2059"/>
        <v>6.5959635325566176E-7</v>
      </c>
      <c r="BC1684" s="13">
        <f t="shared" si="2060"/>
        <v>4.6445590938006727E-8</v>
      </c>
      <c r="BD1684" s="13">
        <f t="shared" si="2061"/>
        <v>5.3795831309471539E-7</v>
      </c>
      <c r="BE1684" s="13">
        <f t="shared" si="2062"/>
        <v>6.674481253567791E-7</v>
      </c>
      <c r="BF1684" s="13">
        <f t="shared" si="2063"/>
        <v>4.1405345841718064E-7</v>
      </c>
      <c r="BG1684" s="13">
        <f t="shared" si="2064"/>
        <v>1.7123954148555086E-7</v>
      </c>
      <c r="BH1684" s="13">
        <f t="shared" si="2065"/>
        <v>5.3114483115795949E-8</v>
      </c>
      <c r="BI1684" s="13">
        <f t="shared" si="2066"/>
        <v>1.3179891944040131E-8</v>
      </c>
      <c r="BJ1684" s="14">
        <f t="shared" si="2067"/>
        <v>0.59255870637075481</v>
      </c>
      <c r="BK1684" s="14">
        <f t="shared" si="2068"/>
        <v>0.30273855303833885</v>
      </c>
      <c r="BL1684" s="14">
        <f t="shared" si="2069"/>
        <v>0.10327991989670549</v>
      </c>
      <c r="BM1684" s="14">
        <f t="shared" si="2070"/>
        <v>0.21447148276227965</v>
      </c>
      <c r="BN1684" s="14">
        <f t="shared" si="2071"/>
        <v>0.78522215186248423</v>
      </c>
    </row>
    <row r="1685" spans="1:66" x14ac:dyDescent="0.25">
      <c r="A1685" t="s">
        <v>301</v>
      </c>
      <c r="B1685" t="s">
        <v>313</v>
      </c>
      <c r="C1685" t="s">
        <v>314</v>
      </c>
      <c r="D1685" s="11">
        <v>44472</v>
      </c>
      <c r="E1685" s="10">
        <f>VLOOKUP(A1685,home!$A$2:$E$405,3,FALSE)</f>
        <v>1.3534482758620701</v>
      </c>
      <c r="F1685" s="10">
        <f>VLOOKUP(B1685,home!$B$2:$E$405,3,FALSE)</f>
        <v>1.23</v>
      </c>
      <c r="G1685" s="10">
        <f>VLOOKUP(C1685,away!$B$2:$E$405,4,FALSE)</f>
        <v>0.74</v>
      </c>
      <c r="H1685" s="10">
        <f>VLOOKUP(A1685,away!$A$2:$E$405,3,FALSE)</f>
        <v>1.02586206896552</v>
      </c>
      <c r="I1685" s="10">
        <f>VLOOKUP(C1685,away!$B$2:$E$405,3,FALSE)</f>
        <v>0.18</v>
      </c>
      <c r="J1685" s="10">
        <f>VLOOKUP(B1685,home!$B$2:$E$405,4,FALSE)</f>
        <v>0.65</v>
      </c>
      <c r="K1685" s="12">
        <f t="shared" si="2016"/>
        <v>1.2319086206896561</v>
      </c>
      <c r="L1685" s="12">
        <f t="shared" si="2017"/>
        <v>0.12002586206896583</v>
      </c>
      <c r="M1685" s="13">
        <f t="shared" si="2018"/>
        <v>0.25873924958620104</v>
      </c>
      <c r="N1685" s="13">
        <f t="shared" si="2019"/>
        <v>0.31874311207601363</v>
      </c>
      <c r="O1685" s="13">
        <f t="shared" si="2020"/>
        <v>3.1055401482661091E-2</v>
      </c>
      <c r="P1685" s="13">
        <f t="shared" si="2021"/>
        <v>3.8257416805468521E-2</v>
      </c>
      <c r="Q1685" s="13">
        <f t="shared" si="2022"/>
        <v>0.19633119377594527</v>
      </c>
      <c r="R1685" s="13">
        <f t="shared" si="2023"/>
        <v>1.8637256674271182E-3</v>
      </c>
      <c r="S1685" s="13">
        <f t="shared" si="2024"/>
        <v>1.4141939645493618E-3</v>
      </c>
      <c r="T1685" s="13">
        <f t="shared" si="2025"/>
        <v>2.3564820783987007E-2</v>
      </c>
      <c r="U1685" s="13">
        <f t="shared" si="2026"/>
        <v>2.2959397163040498E-3</v>
      </c>
      <c r="V1685" s="13">
        <f t="shared" si="2027"/>
        <v>2.3233776017133473E-5</v>
      </c>
      <c r="W1685" s="13">
        <f t="shared" si="2028"/>
        <v>8.0620696707626088E-2</v>
      </c>
      <c r="X1685" s="13">
        <f t="shared" si="2029"/>
        <v>9.6765686229334548E-3</v>
      </c>
      <c r="Y1685" s="13">
        <f t="shared" si="2030"/>
        <v>5.8071924541854664E-4</v>
      </c>
      <c r="Z1685" s="13">
        <f t="shared" si="2031"/>
        <v>7.4565093297666212E-5</v>
      </c>
      <c r="AA1685" s="13">
        <f t="shared" si="2032"/>
        <v>9.1857381235923498E-5</v>
      </c>
      <c r="AB1685" s="13">
        <f t="shared" si="2033"/>
        <v>5.6579949909255233E-5</v>
      </c>
      <c r="AC1685" s="13">
        <f t="shared" si="2034"/>
        <v>2.1471043107924416E-7</v>
      </c>
      <c r="AD1685" s="13">
        <f t="shared" si="2035"/>
        <v>2.4829332820032701E-2</v>
      </c>
      <c r="AE1685" s="13">
        <f t="shared" si="2036"/>
        <v>2.9801620763216913E-3</v>
      </c>
      <c r="AF1685" s="13">
        <f t="shared" si="2037"/>
        <v>1.7884826115787504E-4</v>
      </c>
      <c r="AG1685" s="13">
        <f t="shared" si="2038"/>
        <v>7.155472241669831E-6</v>
      </c>
      <c r="AH1685" s="13">
        <f t="shared" si="2039"/>
        <v>2.2374349008263128E-6</v>
      </c>
      <c r="AI1685" s="13">
        <f t="shared" si="2040"/>
        <v>2.7563153425598402E-6</v>
      </c>
      <c r="AJ1685" s="13">
        <f t="shared" si="2041"/>
        <v>1.6977643159193155E-6</v>
      </c>
      <c r="AK1685" s="13">
        <f t="shared" si="2042"/>
        <v>6.9716349889342697E-7</v>
      </c>
      <c r="AL1685" s="13">
        <f t="shared" si="2043"/>
        <v>1.2698910532387268E-9</v>
      </c>
      <c r="AM1685" s="13">
        <f t="shared" si="2044"/>
        <v>6.1174938293941765E-3</v>
      </c>
      <c r="AN1685" s="13">
        <f t="shared" si="2045"/>
        <v>7.3425747057461496E-4</v>
      </c>
      <c r="AO1685" s="13">
        <f t="shared" si="2046"/>
        <v>4.4064942943148229E-5</v>
      </c>
      <c r="AP1685" s="13">
        <f t="shared" si="2047"/>
        <v>1.7629775879237199E-6</v>
      </c>
      <c r="AQ1685" s="13">
        <f t="shared" si="2048"/>
        <v>5.2900726199702606E-8</v>
      </c>
      <c r="AR1685" s="13">
        <f t="shared" si="2049"/>
        <v>5.3710010558973863E-8</v>
      </c>
      <c r="AS1685" s="13">
        <f t="shared" si="2050"/>
        <v>6.6165825024932347E-8</v>
      </c>
      <c r="AT1685" s="13">
        <f t="shared" si="2051"/>
        <v>4.075512512162879E-8</v>
      </c>
      <c r="AU1685" s="13">
        <f t="shared" si="2052"/>
        <v>1.6735529991540018E-8</v>
      </c>
      <c r="AV1685" s="13">
        <f t="shared" si="2053"/>
        <v>5.1541609170971121E-9</v>
      </c>
      <c r="AW1685" s="13">
        <f t="shared" si="2054"/>
        <v>5.2157562959392172E-12</v>
      </c>
      <c r="AX1685" s="13">
        <f t="shared" si="2055"/>
        <v>1.2560322309077446E-3</v>
      </c>
      <c r="AY1685" s="13">
        <f t="shared" si="2056"/>
        <v>1.5075635130110837E-4</v>
      </c>
      <c r="AZ1685" s="13">
        <f t="shared" si="2057"/>
        <v>9.047330513643694E-6</v>
      </c>
      <c r="BA1685" s="13">
        <f t="shared" si="2058"/>
        <v>3.6197121477431471E-7</v>
      </c>
      <c r="BB1685" s="13">
        <f t="shared" si="2059"/>
        <v>1.0861476774359473E-8</v>
      </c>
      <c r="BC1685" s="13">
        <f t="shared" si="2060"/>
        <v>2.6073162263690923E-10</v>
      </c>
      <c r="BD1685" s="13">
        <f t="shared" si="2061"/>
        <v>1.074431719845682E-9</v>
      </c>
      <c r="BE1685" s="13">
        <f t="shared" si="2062"/>
        <v>1.323601698020309E-9</v>
      </c>
      <c r="BF1685" s="13">
        <f t="shared" si="2063"/>
        <v>8.1527817107534319E-10</v>
      </c>
      <c r="BG1685" s="13">
        <f t="shared" si="2064"/>
        <v>3.3478273573593705E-10</v>
      </c>
      <c r="BH1685" s="13">
        <f t="shared" si="2065"/>
        <v>1.0310543455279202E-10</v>
      </c>
      <c r="BI1685" s="13">
        <f t="shared" si="2066"/>
        <v>2.5403294733107516E-11</v>
      </c>
      <c r="BJ1685" s="14">
        <f t="shared" si="2067"/>
        <v>0.66582645096904991</v>
      </c>
      <c r="BK1685" s="14">
        <f t="shared" si="2068"/>
        <v>0.29858506646385929</v>
      </c>
      <c r="BL1685" s="14">
        <f t="shared" si="2069"/>
        <v>3.5371079072850309E-2</v>
      </c>
      <c r="BM1685" s="14">
        <f t="shared" si="2070"/>
        <v>0.1547163058592548</v>
      </c>
      <c r="BN1685" s="14">
        <f t="shared" si="2071"/>
        <v>0.84499009939371661</v>
      </c>
    </row>
    <row r="1686" spans="1:66" x14ac:dyDescent="0.25">
      <c r="A1686" t="s">
        <v>301</v>
      </c>
      <c r="B1686" t="s">
        <v>355</v>
      </c>
      <c r="C1686" t="s">
        <v>350</v>
      </c>
      <c r="D1686" s="11">
        <v>44472</v>
      </c>
      <c r="E1686" s="10">
        <f>VLOOKUP(A1686,home!$A$2:$E$405,3,FALSE)</f>
        <v>1.3534482758620701</v>
      </c>
      <c r="F1686" s="10">
        <f>VLOOKUP(B1686,home!$B$2:$E$405,3,FALSE)</f>
        <v>0.74</v>
      </c>
      <c r="G1686" s="10">
        <f>VLOOKUP(C1686,away!$B$2:$E$405,4,FALSE)</f>
        <v>1.48</v>
      </c>
      <c r="H1686" s="10">
        <f>VLOOKUP(A1686,away!$A$2:$E$405,3,FALSE)</f>
        <v>1.02586206896552</v>
      </c>
      <c r="I1686" s="10">
        <f>VLOOKUP(C1686,away!$B$2:$E$405,3,FALSE)</f>
        <v>0.62</v>
      </c>
      <c r="J1686" s="10">
        <f>VLOOKUP(B1686,home!$B$2:$E$405,4,FALSE)</f>
        <v>0.81</v>
      </c>
      <c r="K1686" s="12">
        <f t="shared" si="2016"/>
        <v>1.4822965517241393</v>
      </c>
      <c r="L1686" s="12">
        <f t="shared" si="2017"/>
        <v>0.51518793103448413</v>
      </c>
      <c r="M1686" s="13">
        <f t="shared" si="2018"/>
        <v>0.13567615002335504</v>
      </c>
      <c r="N1686" s="13">
        <f t="shared" si="2019"/>
        <v>0.20111228933082614</v>
      </c>
      <c r="O1686" s="13">
        <f t="shared" si="2020"/>
        <v>6.9898715021256538E-2</v>
      </c>
      <c r="P1686" s="13">
        <f t="shared" si="2021"/>
        <v>0.10361062424595686</v>
      </c>
      <c r="Q1686" s="13">
        <f t="shared" si="2022"/>
        <v>0.14905402649221552</v>
      </c>
      <c r="R1686" s="13">
        <f t="shared" si="2023"/>
        <v>1.8005487186885084E-2</v>
      </c>
      <c r="S1686" s="13">
        <f t="shared" si="2024"/>
        <v>1.9780855837206721E-2</v>
      </c>
      <c r="T1686" s="13">
        <f t="shared" si="2025"/>
        <v>7.6790835520883685E-2</v>
      </c>
      <c r="U1686" s="13">
        <f t="shared" si="2026"/>
        <v>2.6689471569232934E-2</v>
      </c>
      <c r="V1686" s="13">
        <f t="shared" si="2027"/>
        <v>1.6784304398209924E-3</v>
      </c>
      <c r="W1686" s="13">
        <f t="shared" si="2028"/>
        <v>7.3647423163336528E-2</v>
      </c>
      <c r="X1686" s="13">
        <f t="shared" si="2029"/>
        <v>3.7942263565540479E-2</v>
      </c>
      <c r="Y1686" s="13">
        <f t="shared" si="2030"/>
        <v>9.7736981325479439E-3</v>
      </c>
      <c r="Z1686" s="13">
        <f t="shared" si="2031"/>
        <v>3.0920698970264139E-3</v>
      </c>
      <c r="AA1686" s="13">
        <f t="shared" si="2032"/>
        <v>4.583364546052268E-3</v>
      </c>
      <c r="AB1686" s="13">
        <f t="shared" si="2033"/>
        <v>3.3969527309539761E-3</v>
      </c>
      <c r="AC1686" s="13">
        <f t="shared" si="2034"/>
        <v>8.0109522562243641E-5</v>
      </c>
      <c r="AD1686" s="13">
        <f t="shared" si="2035"/>
        <v>2.7291830349595571E-2</v>
      </c>
      <c r="AE1686" s="13">
        <f t="shared" si="2036"/>
        <v>1.4060421611952281E-2</v>
      </c>
      <c r="AF1686" s="13">
        <f t="shared" si="2037"/>
        <v>3.6218797598671203E-3</v>
      </c>
      <c r="AG1686" s="13">
        <f t="shared" si="2038"/>
        <v>6.21982913313872E-4</v>
      </c>
      <c r="AH1686" s="13">
        <f t="shared" si="2039"/>
        <v>3.9824927321576207E-4</v>
      </c>
      <c r="AI1686" s="13">
        <f t="shared" si="2040"/>
        <v>5.9032352441436872E-4</v>
      </c>
      <c r="AJ1686" s="13">
        <f t="shared" si="2041"/>
        <v>4.3751726232052983E-4</v>
      </c>
      <c r="AK1686" s="13">
        <f t="shared" si="2042"/>
        <v>2.1617677641916903E-4</v>
      </c>
      <c r="AL1686" s="13">
        <f t="shared" si="2043"/>
        <v>2.4470616653821169E-6</v>
      </c>
      <c r="AM1686" s="13">
        <f t="shared" si="2044"/>
        <v>8.0909172034891366E-3</v>
      </c>
      <c r="AN1686" s="13">
        <f t="shared" si="2045"/>
        <v>4.1683428942368818E-3</v>
      </c>
      <c r="AO1686" s="13">
        <f t="shared" si="2046"/>
        <v>1.0737399757620963E-3</v>
      </c>
      <c r="AP1686" s="13">
        <f t="shared" si="2047"/>
        <v>1.8439262552729719E-4</v>
      </c>
      <c r="AQ1686" s="13">
        <f t="shared" si="2048"/>
        <v>2.3749213810856155E-5</v>
      </c>
      <c r="AR1686" s="13">
        <f t="shared" si="2049"/>
        <v>4.1034643820803108E-5</v>
      </c>
      <c r="AS1686" s="13">
        <f t="shared" si="2050"/>
        <v>6.0825511036804705E-5</v>
      </c>
      <c r="AT1686" s="13">
        <f t="shared" si="2051"/>
        <v>4.5080722633357106E-5</v>
      </c>
      <c r="AU1686" s="13">
        <f t="shared" si="2052"/>
        <v>2.2274333236219198E-5</v>
      </c>
      <c r="AV1686" s="13">
        <f t="shared" si="2053"/>
        <v>8.2542918370005284E-6</v>
      </c>
      <c r="AW1686" s="13">
        <f t="shared" si="2054"/>
        <v>5.1909063251587515E-8</v>
      </c>
      <c r="AX1686" s="13">
        <f t="shared" si="2055"/>
        <v>1.9988564451695759E-3</v>
      </c>
      <c r="AY1686" s="13">
        <f t="shared" si="2056"/>
        <v>1.0297867164218574E-3</v>
      </c>
      <c r="AZ1686" s="13">
        <f t="shared" si="2057"/>
        <v>2.6526684392008584E-4</v>
      </c>
      <c r="BA1686" s="13">
        <f t="shared" si="2058"/>
        <v>4.5554092163745485E-5</v>
      </c>
      <c r="BB1686" s="13">
        <f t="shared" si="2059"/>
        <v>5.8672296229985599E-6</v>
      </c>
      <c r="BC1686" s="13">
        <f t="shared" si="2060"/>
        <v>6.045451780753731E-7</v>
      </c>
      <c r="BD1686" s="13">
        <f t="shared" si="2061"/>
        <v>3.5234255417960871E-6</v>
      </c>
      <c r="BE1686" s="13">
        <f t="shared" si="2062"/>
        <v>5.2227615308610964E-6</v>
      </c>
      <c r="BF1686" s="13">
        <f t="shared" si="2063"/>
        <v>3.8708407038364461E-6</v>
      </c>
      <c r="BG1686" s="13">
        <f t="shared" si="2064"/>
        <v>1.9125779425234015E-6</v>
      </c>
      <c r="BH1686" s="13">
        <f t="shared" si="2065"/>
        <v>7.0875192227652203E-7</v>
      </c>
      <c r="BI1686" s="13">
        <f t="shared" si="2066"/>
        <v>2.1011610608366855E-7</v>
      </c>
      <c r="BJ1686" s="14">
        <f t="shared" si="2067"/>
        <v>0.61080372862538179</v>
      </c>
      <c r="BK1686" s="14">
        <f t="shared" si="2068"/>
        <v>0.26185840384698905</v>
      </c>
      <c r="BL1686" s="14">
        <f t="shared" si="2069"/>
        <v>0.12440917586706218</v>
      </c>
      <c r="BM1686" s="14">
        <f t="shared" si="2070"/>
        <v>0.32177635112860559</v>
      </c>
      <c r="BN1686" s="14">
        <f t="shared" si="2071"/>
        <v>0.67735729230049524</v>
      </c>
    </row>
    <row r="1687" spans="1:66" x14ac:dyDescent="0.25">
      <c r="A1687" t="s">
        <v>301</v>
      </c>
      <c r="B1687" t="s">
        <v>341</v>
      </c>
      <c r="C1687" t="s">
        <v>372</v>
      </c>
      <c r="D1687" s="11">
        <v>44472</v>
      </c>
      <c r="E1687" s="10">
        <f>VLOOKUP(A1687,home!$A$2:$E$405,3,FALSE)</f>
        <v>1.3534482758620701</v>
      </c>
      <c r="F1687" s="10">
        <f>VLOOKUP(B1687,home!$B$2:$E$405,3,FALSE)</f>
        <v>0.49</v>
      </c>
      <c r="G1687" s="10">
        <f>VLOOKUP(C1687,away!$B$2:$E$405,4,FALSE)</f>
        <v>1.1100000000000001</v>
      </c>
      <c r="H1687" s="10">
        <f>VLOOKUP(A1687,away!$A$2:$E$405,3,FALSE)</f>
        <v>1.02586206896552</v>
      </c>
      <c r="I1687" s="10">
        <f>VLOOKUP(C1687,away!$B$2:$E$405,3,FALSE)</f>
        <v>1.48</v>
      </c>
      <c r="J1687" s="10">
        <f>VLOOKUP(B1687,home!$B$2:$E$405,4,FALSE)</f>
        <v>1.46</v>
      </c>
      <c r="K1687" s="12">
        <f t="shared" si="2016"/>
        <v>0.73614051724137997</v>
      </c>
      <c r="L1687" s="12">
        <f t="shared" si="2017"/>
        <v>2.2166827586206956</v>
      </c>
      <c r="M1687" s="13">
        <f t="shared" si="2018"/>
        <v>5.219214492075986E-2</v>
      </c>
      <c r="N1687" s="13">
        <f t="shared" si="2019"/>
        <v>3.8420752557905224E-2</v>
      </c>
      <c r="O1687" s="13">
        <f t="shared" si="2020"/>
        <v>0.11569342778128107</v>
      </c>
      <c r="P1687" s="13">
        <f t="shared" si="2021"/>
        <v>8.5166619768340487E-2</v>
      </c>
      <c r="Q1687" s="13">
        <f t="shared" si="2022"/>
        <v>1.4141536330389712E-2</v>
      </c>
      <c r="R1687" s="13">
        <f t="shared" si="2023"/>
        <v>0.12822781332424721</v>
      </c>
      <c r="S1687" s="13">
        <f t="shared" si="2024"/>
        <v>3.4743509458067923E-2</v>
      </c>
      <c r="T1687" s="13">
        <f t="shared" si="2025"/>
        <v>3.1347299763983053E-2</v>
      </c>
      <c r="U1687" s="13">
        <f t="shared" si="2026"/>
        <v>9.4393688825242447E-2</v>
      </c>
      <c r="V1687" s="13">
        <f t="shared" si="2027"/>
        <v>6.2993456708549667E-3</v>
      </c>
      <c r="W1687" s="13">
        <f t="shared" si="2028"/>
        <v>3.4700526229469496E-3</v>
      </c>
      <c r="X1687" s="13">
        <f t="shared" si="2029"/>
        <v>7.6920058207930238E-3</v>
      </c>
      <c r="Y1687" s="13">
        <f t="shared" si="2030"/>
        <v>8.5253683410809657E-3</v>
      </c>
      <c r="Z1687" s="13">
        <f t="shared" si="2031"/>
        <v>9.4746794323830624E-2</v>
      </c>
      <c r="AA1687" s="13">
        <f t="shared" si="2032"/>
        <v>6.9746954180507317E-2</v>
      </c>
      <c r="AB1687" s="13">
        <f t="shared" si="2033"/>
        <v>2.5671779463224745E-2</v>
      </c>
      <c r="AC1687" s="13">
        <f t="shared" si="2034"/>
        <v>6.4245057655894959E-4</v>
      </c>
      <c r="AD1687" s="13">
        <f t="shared" si="2035"/>
        <v>6.386115831777437E-4</v>
      </c>
      <c r="AE1687" s="13">
        <f t="shared" si="2036"/>
        <v>1.4155992858855704E-3</v>
      </c>
      <c r="AF1687" s="13">
        <f t="shared" si="2037"/>
        <v>1.568967265069157E-3</v>
      </c>
      <c r="AG1687" s="13">
        <f t="shared" si="2038"/>
        <v>1.1593008951063556E-3</v>
      </c>
      <c r="AH1687" s="13">
        <f t="shared" si="2039"/>
        <v>5.2505896353054138E-2</v>
      </c>
      <c r="AI1687" s="13">
        <f t="shared" si="2040"/>
        <v>3.8651717699559558E-2</v>
      </c>
      <c r="AJ1687" s="13">
        <f t="shared" si="2041"/>
        <v>1.4226547729810787E-2</v>
      </c>
      <c r="AK1687" s="13">
        <f t="shared" si="2042"/>
        <v>3.4909127347940308E-3</v>
      </c>
      <c r="AL1687" s="13">
        <f t="shared" si="2043"/>
        <v>4.1933776859960929E-5</v>
      </c>
      <c r="AM1687" s="13">
        <f t="shared" si="2044"/>
        <v>9.402157223136017E-5</v>
      </c>
      <c r="AN1687" s="13">
        <f t="shared" si="2045"/>
        <v>2.0841599810366641E-4</v>
      </c>
      <c r="AO1687" s="13">
        <f t="shared" si="2046"/>
        <v>2.3099607480856052E-4</v>
      </c>
      <c r="AP1687" s="13">
        <f t="shared" si="2047"/>
        <v>1.706816721123975E-4</v>
      </c>
      <c r="AQ1687" s="13">
        <f t="shared" si="2048"/>
        <v>9.4586779946025589E-5</v>
      </c>
      <c r="AR1687" s="13">
        <f t="shared" si="2049"/>
        <v>2.3277783034348069E-2</v>
      </c>
      <c r="AS1687" s="13">
        <f t="shared" si="2050"/>
        <v>1.7135719243137608E-2</v>
      </c>
      <c r="AT1687" s="13">
        <f t="shared" si="2051"/>
        <v>6.3071486134731927E-3</v>
      </c>
      <c r="AU1687" s="13">
        <f t="shared" si="2052"/>
        <v>1.5476492142134696E-3</v>
      </c>
      <c r="AV1687" s="13">
        <f t="shared" si="2053"/>
        <v>2.8482182326482972E-4</v>
      </c>
      <c r="AW1687" s="13">
        <f t="shared" si="2054"/>
        <v>1.9007532618732957E-6</v>
      </c>
      <c r="AX1687" s="13">
        <f t="shared" si="2055"/>
        <v>1.1535514802373536E-5</v>
      </c>
      <c r="AY1687" s="13">
        <f t="shared" si="2056"/>
        <v>2.5570576774235236E-5</v>
      </c>
      <c r="AZ1687" s="13">
        <f t="shared" si="2057"/>
        <v>2.8340928331717033E-5</v>
      </c>
      <c r="BA1687" s="13">
        <f t="shared" si="2058"/>
        <v>2.0940949065407314E-5</v>
      </c>
      <c r="BB1687" s="13">
        <f t="shared" si="2059"/>
        <v>1.160486018561064E-5</v>
      </c>
      <c r="BC1687" s="13">
        <f t="shared" si="2060"/>
        <v>5.1448586979293731E-6</v>
      </c>
      <c r="BD1687" s="13">
        <f t="shared" si="2061"/>
        <v>8.5999100518587921E-3</v>
      </c>
      <c r="BE1687" s="13">
        <f t="shared" si="2062"/>
        <v>6.3307422338046739E-3</v>
      </c>
      <c r="BF1687" s="13">
        <f t="shared" si="2063"/>
        <v>2.3301579312574108E-3</v>
      </c>
      <c r="BG1687" s="13">
        <f t="shared" si="2064"/>
        <v>5.7177455492331145E-4</v>
      </c>
      <c r="BH1687" s="13">
        <f t="shared" si="2065"/>
        <v>1.0522660415167659E-4</v>
      </c>
      <c r="BI1687" s="13">
        <f t="shared" si="2066"/>
        <v>1.5492313361553828E-5</v>
      </c>
      <c r="BJ1687" s="14">
        <f t="shared" si="2067"/>
        <v>0.10928133425139704</v>
      </c>
      <c r="BK1687" s="14">
        <f t="shared" si="2068"/>
        <v>0.1791115747482164</v>
      </c>
      <c r="BL1687" s="14">
        <f t="shared" si="2069"/>
        <v>0.60911516370951591</v>
      </c>
      <c r="BM1687" s="14">
        <f t="shared" si="2070"/>
        <v>0.55838890252652396</v>
      </c>
      <c r="BN1687" s="14">
        <f t="shared" si="2071"/>
        <v>0.43384229468292357</v>
      </c>
    </row>
    <row r="1688" spans="1:66" x14ac:dyDescent="0.25">
      <c r="A1688" t="s">
        <v>301</v>
      </c>
      <c r="B1688" t="s">
        <v>319</v>
      </c>
      <c r="C1688" t="s">
        <v>382</v>
      </c>
      <c r="D1688" s="11">
        <v>44472</v>
      </c>
      <c r="E1688" s="10">
        <f>VLOOKUP(A1688,home!$A$2:$E$405,3,FALSE)</f>
        <v>1.3534482758620701</v>
      </c>
      <c r="F1688" s="10">
        <f>VLOOKUP(B1688,home!$B$2:$E$405,3,FALSE)</f>
        <v>0.42</v>
      </c>
      <c r="G1688" s="10">
        <f>VLOOKUP(C1688,away!$B$2:$E$405,4,FALSE)</f>
        <v>1.48</v>
      </c>
      <c r="H1688" s="10">
        <f>VLOOKUP(A1688,away!$A$2:$E$405,3,FALSE)</f>
        <v>1.02586206896552</v>
      </c>
      <c r="I1688" s="10">
        <f>VLOOKUP(C1688,away!$B$2:$E$405,3,FALSE)</f>
        <v>0.99</v>
      </c>
      <c r="J1688" s="10">
        <f>VLOOKUP(B1688,home!$B$2:$E$405,4,FALSE)</f>
        <v>1.25</v>
      </c>
      <c r="K1688" s="12">
        <f t="shared" si="2016"/>
        <v>0.84130344827586268</v>
      </c>
      <c r="L1688" s="12">
        <f t="shared" si="2017"/>
        <v>1.2695043103448311</v>
      </c>
      <c r="M1688" s="13">
        <f t="shared" si="2018"/>
        <v>0.12114007496250211</v>
      </c>
      <c r="N1688" s="13">
        <f t="shared" si="2019"/>
        <v>0.10191556279034954</v>
      </c>
      <c r="O1688" s="13">
        <f t="shared" si="2020"/>
        <v>0.15378784732039236</v>
      </c>
      <c r="P1688" s="13">
        <f t="shared" si="2021"/>
        <v>0.12938224625356801</v>
      </c>
      <c r="Q1688" s="13">
        <f t="shared" si="2022"/>
        <v>4.287095720424812E-2</v>
      </c>
      <c r="R1688" s="13">
        <f t="shared" si="2023"/>
        <v>9.7617167525945459E-2</v>
      </c>
      <c r="S1688" s="13">
        <f t="shared" si="2024"/>
        <v>3.4546300327947962E-2</v>
      </c>
      <c r="T1688" s="13">
        <f t="shared" si="2025"/>
        <v>5.4424864959401777E-2</v>
      </c>
      <c r="U1688" s="13">
        <f t="shared" si="2026"/>
        <v>8.212565965050049E-2</v>
      </c>
      <c r="V1688" s="13">
        <f t="shared" si="2027"/>
        <v>4.0996415261550468E-3</v>
      </c>
      <c r="W1688" s="13">
        <f t="shared" si="2028"/>
        <v>1.2022494708940295E-2</v>
      </c>
      <c r="X1688" s="13">
        <f t="shared" si="2029"/>
        <v>1.5262608854097628E-2</v>
      </c>
      <c r="Y1688" s="13">
        <f t="shared" si="2030"/>
        <v>9.6879738636920631E-3</v>
      </c>
      <c r="Z1688" s="13">
        <f t="shared" si="2031"/>
        <v>4.1308471645947073E-2</v>
      </c>
      <c r="AA1688" s="13">
        <f t="shared" si="2032"/>
        <v>3.4752959638740977E-2</v>
      </c>
      <c r="AB1688" s="13">
        <f t="shared" si="2033"/>
        <v>1.461889239093233E-2</v>
      </c>
      <c r="AC1688" s="13">
        <f t="shared" si="2034"/>
        <v>2.7366089919692802E-4</v>
      </c>
      <c r="AD1688" s="13">
        <f t="shared" si="2035"/>
        <v>2.5286415638774455E-3</v>
      </c>
      <c r="AE1688" s="13">
        <f t="shared" si="2036"/>
        <v>3.2101213646595112E-3</v>
      </c>
      <c r="AF1688" s="13">
        <f t="shared" si="2037"/>
        <v>2.0376314545826409E-3</v>
      </c>
      <c r="AG1688" s="13">
        <f t="shared" si="2038"/>
        <v>8.6226063816229005E-4</v>
      </c>
      <c r="AH1688" s="13">
        <f t="shared" si="2039"/>
        <v>1.3110320702071764E-2</v>
      </c>
      <c r="AI1688" s="13">
        <f t="shared" si="2040"/>
        <v>1.1029758014655404E-2</v>
      </c>
      <c r="AJ1688" s="13">
        <f t="shared" si="2041"/>
        <v>4.6396867256889617E-3</v>
      </c>
      <c r="AK1688" s="13">
        <f t="shared" si="2042"/>
        <v>1.3011281470806234E-3</v>
      </c>
      <c r="AL1688" s="13">
        <f t="shared" si="2043"/>
        <v>1.169121345213949E-5</v>
      </c>
      <c r="AM1688" s="13">
        <f t="shared" si="2044"/>
        <v>4.2547097342875314E-4</v>
      </c>
      <c r="AN1688" s="13">
        <f t="shared" si="2045"/>
        <v>5.401372346944132E-4</v>
      </c>
      <c r="AO1688" s="13">
        <f t="shared" si="2046"/>
        <v>3.4285327381114764E-4</v>
      </c>
      <c r="AP1688" s="13">
        <f t="shared" si="2047"/>
        <v>1.4508456963969617E-4</v>
      </c>
      <c r="AQ1688" s="13">
        <f t="shared" si="2048"/>
        <v>4.6046371630529782E-5</v>
      </c>
      <c r="AR1688" s="13">
        <f t="shared" si="2049"/>
        <v>3.3287217282566323E-3</v>
      </c>
      <c r="AS1688" s="13">
        <f t="shared" si="2050"/>
        <v>2.8004650683330942E-3</v>
      </c>
      <c r="AT1688" s="13">
        <f t="shared" si="2051"/>
        <v>1.1780204593823656E-3</v>
      </c>
      <c r="AU1688" s="13">
        <f t="shared" si="2052"/>
        <v>3.3035755820596667E-4</v>
      </c>
      <c r="AV1688" s="13">
        <f t="shared" si="2053"/>
        <v>6.9482738220668429E-5</v>
      </c>
      <c r="AW1688" s="13">
        <f t="shared" si="2054"/>
        <v>3.468517880680143E-7</v>
      </c>
      <c r="AX1688" s="13">
        <f t="shared" si="2055"/>
        <v>5.9658366181149649E-5</v>
      </c>
      <c r="AY1688" s="13">
        <f t="shared" si="2056"/>
        <v>7.5736553015099772E-5</v>
      </c>
      <c r="AZ1688" s="13">
        <f t="shared" si="2057"/>
        <v>4.8073940251664497E-5</v>
      </c>
      <c r="BA1688" s="13">
        <f t="shared" si="2058"/>
        <v>2.0343358121582649E-5</v>
      </c>
      <c r="BB1688" s="13">
        <f t="shared" si="2059"/>
        <v>6.4564952055594248E-6</v>
      </c>
      <c r="BC1688" s="13">
        <f t="shared" si="2060"/>
        <v>1.639309698635684E-6</v>
      </c>
      <c r="BD1688" s="13">
        <f t="shared" si="2061"/>
        <v>7.0430443032671469E-4</v>
      </c>
      <c r="BE1688" s="13">
        <f t="shared" si="2062"/>
        <v>5.9253374586983217E-4</v>
      </c>
      <c r="BF1688" s="13">
        <f t="shared" si="2063"/>
        <v>2.4925034181005174E-4</v>
      </c>
      <c r="BG1688" s="13">
        <f t="shared" si="2064"/>
        <v>6.9898390682911316E-5</v>
      </c>
      <c r="BH1688" s="13">
        <f t="shared" si="2065"/>
        <v>1.4701439277616678E-5</v>
      </c>
      <c r="BI1688" s="13">
        <f t="shared" si="2066"/>
        <v>2.4736743117754246E-6</v>
      </c>
      <c r="BJ1688" s="14">
        <f t="shared" si="2067"/>
        <v>0.24653461784768951</v>
      </c>
      <c r="BK1688" s="14">
        <f t="shared" si="2068"/>
        <v>0.28952935173583733</v>
      </c>
      <c r="BL1688" s="14">
        <f t="shared" si="2069"/>
        <v>0.42232362969068599</v>
      </c>
      <c r="BM1688" s="14">
        <f t="shared" si="2070"/>
        <v>0.3529068251619274</v>
      </c>
      <c r="BN1688" s="14">
        <f t="shared" si="2071"/>
        <v>0.6467138560570056</v>
      </c>
    </row>
    <row r="1689" spans="1:66" x14ac:dyDescent="0.25">
      <c r="A1689" t="s">
        <v>301</v>
      </c>
      <c r="B1689" t="s">
        <v>343</v>
      </c>
      <c r="C1689" t="s">
        <v>369</v>
      </c>
      <c r="D1689" s="11">
        <v>44472</v>
      </c>
      <c r="E1689" s="10">
        <f>VLOOKUP(A1689,home!$A$2:$E$405,3,FALSE)</f>
        <v>1.3534482758620701</v>
      </c>
      <c r="F1689" s="10">
        <f>VLOOKUP(B1689,home!$B$2:$E$405,3,FALSE)</f>
        <v>0.89</v>
      </c>
      <c r="G1689" s="10">
        <f>VLOOKUP(C1689,away!$B$2:$E$405,4,FALSE)</f>
        <v>0.37</v>
      </c>
      <c r="H1689" s="10">
        <f>VLOOKUP(A1689,away!$A$2:$E$405,3,FALSE)</f>
        <v>1.02586206896552</v>
      </c>
      <c r="I1689" s="10">
        <f>VLOOKUP(C1689,away!$B$2:$E$405,3,FALSE)</f>
        <v>0.49</v>
      </c>
      <c r="J1689" s="10">
        <f>VLOOKUP(B1689,home!$B$2:$E$405,4,FALSE)</f>
        <v>1.36</v>
      </c>
      <c r="K1689" s="12">
        <f t="shared" si="2016"/>
        <v>0.4456905172413797</v>
      </c>
      <c r="L1689" s="12">
        <f t="shared" si="2017"/>
        <v>0.6836344827586226</v>
      </c>
      <c r="M1689" s="13">
        <f t="shared" si="2018"/>
        <v>0.32325137747791172</v>
      </c>
      <c r="N1689" s="13">
        <f t="shared" si="2019"/>
        <v>0.14407007362711893</v>
      </c>
      <c r="O1689" s="13">
        <f t="shared" si="2020"/>
        <v>0.22098578824312443</v>
      </c>
      <c r="P1689" s="13">
        <f t="shared" si="2021"/>
        <v>9.8491270265072123E-2</v>
      </c>
      <c r="Q1689" s="13">
        <f t="shared" si="2022"/>
        <v>3.210533281693715E-2</v>
      </c>
      <c r="R1689" s="13">
        <f t="shared" si="2023"/>
        <v>7.5536752521297434E-2</v>
      </c>
      <c r="S1689" s="13">
        <f t="shared" si="2024"/>
        <v>7.5023116638461458E-3</v>
      </c>
      <c r="T1689" s="13">
        <f t="shared" si="2025"/>
        <v>2.1948312594100256E-2</v>
      </c>
      <c r="U1689" s="13">
        <f t="shared" si="2026"/>
        <v>3.3666014301951146E-2</v>
      </c>
      <c r="V1689" s="13">
        <f t="shared" si="2027"/>
        <v>2.539860984633528E-4</v>
      </c>
      <c r="W1689" s="13">
        <f t="shared" si="2028"/>
        <v>4.7696807964624534E-3</v>
      </c>
      <c r="X1689" s="13">
        <f t="shared" si="2029"/>
        <v>3.260718264213344E-3</v>
      </c>
      <c r="Y1689" s="13">
        <f t="shared" si="2030"/>
        <v>1.1145697219885416E-3</v>
      </c>
      <c r="Z1689" s="13">
        <f t="shared" si="2031"/>
        <v>1.7213176246387751E-2</v>
      </c>
      <c r="AA1689" s="13">
        <f t="shared" si="2032"/>
        <v>7.6717494246195863E-3</v>
      </c>
      <c r="AB1689" s="13">
        <f t="shared" si="2033"/>
        <v>1.7096129846024802E-3</v>
      </c>
      <c r="AC1689" s="13">
        <f t="shared" si="2034"/>
        <v>4.8366795956334777E-6</v>
      </c>
      <c r="AD1689" s="13">
        <f t="shared" si="2035"/>
        <v>5.3145037531290656E-4</v>
      </c>
      <c r="AE1689" s="13">
        <f t="shared" si="2036"/>
        <v>3.6331780243891468E-4</v>
      </c>
      <c r="AF1689" s="13">
        <f t="shared" si="2037"/>
        <v>1.2418828897366345E-4</v>
      </c>
      <c r="AG1689" s="13">
        <f t="shared" si="2038"/>
        <v>2.8299798899062916E-5</v>
      </c>
      <c r="AH1689" s="13">
        <f t="shared" si="2039"/>
        <v>2.9418802099580739E-3</v>
      </c>
      <c r="AI1689" s="13">
        <f t="shared" si="2040"/>
        <v>1.3111681124383925E-3</v>
      </c>
      <c r="AJ1689" s="13">
        <f t="shared" si="2041"/>
        <v>2.9218759711153531E-4</v>
      </c>
      <c r="AK1689" s="13">
        <f t="shared" si="2042"/>
        <v>4.3408413762718683E-5</v>
      </c>
      <c r="AL1689" s="13">
        <f t="shared" si="2043"/>
        <v>5.8947401363713993E-8</v>
      </c>
      <c r="AM1689" s="13">
        <f t="shared" si="2044"/>
        <v>4.7372478532266953E-5</v>
      </c>
      <c r="AN1689" s="13">
        <f t="shared" si="2045"/>
        <v>3.238545985840027E-5</v>
      </c>
      <c r="AO1689" s="13">
        <f t="shared" si="2046"/>
        <v>1.1069908549598801E-5</v>
      </c>
      <c r="AP1689" s="13">
        <f t="shared" si="2047"/>
        <v>2.5225904018300766E-6</v>
      </c>
      <c r="AQ1689" s="13">
        <f t="shared" si="2048"/>
        <v>4.311324461417425E-7</v>
      </c>
      <c r="AR1689" s="13">
        <f t="shared" si="2049"/>
        <v>4.0223415113450336E-4</v>
      </c>
      <c r="AS1689" s="13">
        <f t="shared" si="2050"/>
        <v>1.7927194687128407E-4</v>
      </c>
      <c r="AT1689" s="13">
        <f t="shared" si="2051"/>
        <v>3.9949903363965873E-5</v>
      </c>
      <c r="AU1689" s="13">
        <f t="shared" si="2052"/>
        <v>5.9350976980096952E-6</v>
      </c>
      <c r="AV1689" s="13">
        <f t="shared" si="2053"/>
        <v>6.6130419072601553E-7</v>
      </c>
      <c r="AW1689" s="13">
        <f t="shared" si="2054"/>
        <v>4.9890690888891815E-10</v>
      </c>
      <c r="AX1689" s="13">
        <f t="shared" si="2055"/>
        <v>3.5189107433420349E-6</v>
      </c>
      <c r="AY1689" s="13">
        <f t="shared" si="2056"/>
        <v>2.4056487258983919E-6</v>
      </c>
      <c r="AZ1689" s="13">
        <f t="shared" si="2057"/>
        <v>8.2229221121424329E-7</v>
      </c>
      <c r="BA1689" s="13">
        <f t="shared" si="2058"/>
        <v>1.8738243682996438E-7</v>
      </c>
      <c r="BB1689" s="13">
        <f t="shared" si="2059"/>
        <v>3.2025273820075735E-8</v>
      </c>
      <c r="BC1689" s="13">
        <f t="shared" si="2060"/>
        <v>4.3787163006381488E-9</v>
      </c>
      <c r="BD1689" s="13">
        <f t="shared" si="2061"/>
        <v>4.5830189309781616E-5</v>
      </c>
      <c r="BE1689" s="13">
        <f t="shared" si="2062"/>
        <v>2.0426080778746916E-5</v>
      </c>
      <c r="BF1689" s="13">
        <f t="shared" si="2063"/>
        <v>4.5518552537469583E-6</v>
      </c>
      <c r="BG1689" s="13">
        <f t="shared" si="2064"/>
        <v>6.7623957415012448E-7</v>
      </c>
      <c r="BH1689" s="13">
        <f t="shared" si="2065"/>
        <v>7.5348391395514818E-8</v>
      </c>
      <c r="BI1689" s="13">
        <f t="shared" si="2066"/>
        <v>6.7164127068745868E-9</v>
      </c>
      <c r="BJ1689" s="14">
        <f t="shared" si="2067"/>
        <v>0.20841669629434087</v>
      </c>
      <c r="BK1689" s="14">
        <f t="shared" si="2068"/>
        <v>0.42950624678101618</v>
      </c>
      <c r="BL1689" s="14">
        <f t="shared" si="2069"/>
        <v>0.34485818064184476</v>
      </c>
      <c r="BM1689" s="14">
        <f t="shared" si="2070"/>
        <v>0.10555129986230892</v>
      </c>
      <c r="BN1689" s="14">
        <f t="shared" si="2071"/>
        <v>0.89444059495146178</v>
      </c>
    </row>
    <row r="1690" spans="1:66" x14ac:dyDescent="0.25">
      <c r="A1690" t="s">
        <v>301</v>
      </c>
      <c r="B1690" t="s">
        <v>336</v>
      </c>
      <c r="C1690" t="s">
        <v>368</v>
      </c>
      <c r="D1690" s="11">
        <v>44472</v>
      </c>
      <c r="E1690" s="10">
        <f>VLOOKUP(A1690,home!$A$2:$E$405,3,FALSE)</f>
        <v>1.3534482758620701</v>
      </c>
      <c r="F1690" s="10">
        <f>VLOOKUP(B1690,home!$B$2:$E$405,3,FALSE)</f>
        <v>0.86</v>
      </c>
      <c r="G1690" s="10">
        <f>VLOOKUP(C1690,away!$B$2:$E$405,4,FALSE)</f>
        <v>0.95</v>
      </c>
      <c r="H1690" s="10">
        <f>VLOOKUP(A1690,away!$A$2:$E$405,3,FALSE)</f>
        <v>1.02586206896552</v>
      </c>
      <c r="I1690" s="10">
        <f>VLOOKUP(C1690,away!$B$2:$E$405,3,FALSE)</f>
        <v>1.58</v>
      </c>
      <c r="J1690" s="10">
        <f>VLOOKUP(B1690,home!$B$2:$E$405,4,FALSE)</f>
        <v>0.65</v>
      </c>
      <c r="K1690" s="12">
        <f t="shared" si="2016"/>
        <v>1.1057672413793111</v>
      </c>
      <c r="L1690" s="12">
        <f t="shared" si="2017"/>
        <v>1.0535603448275892</v>
      </c>
      <c r="M1690" s="13">
        <f t="shared" si="2018"/>
        <v>0.11540269331755194</v>
      </c>
      <c r="N1690" s="13">
        <f t="shared" si="2019"/>
        <v>0.12760851783749208</v>
      </c>
      <c r="O1690" s="13">
        <f t="shared" si="2020"/>
        <v>0.12158370136567255</v>
      </c>
      <c r="P1690" s="13">
        <f t="shared" si="2021"/>
        <v>0.13444327405580572</v>
      </c>
      <c r="Q1690" s="13">
        <f t="shared" si="2022"/>
        <v>7.0552659372833129E-2</v>
      </c>
      <c r="R1690" s="13">
        <f t="shared" si="2023"/>
        <v>6.4047883168116312E-2</v>
      </c>
      <c r="S1690" s="13">
        <f t="shared" si="2024"/>
        <v>3.9156352029644112E-2</v>
      </c>
      <c r="T1690" s="13">
        <f t="shared" si="2025"/>
        <v>7.4331484137345513E-2</v>
      </c>
      <c r="U1690" s="13">
        <f t="shared" si="2026"/>
        <v>7.0822051086992369E-2</v>
      </c>
      <c r="V1690" s="13">
        <f t="shared" si="2027"/>
        <v>5.0685396748172797E-3</v>
      </c>
      <c r="W1690" s="13">
        <f t="shared" si="2028"/>
        <v>2.6004939842223955E-2</v>
      </c>
      <c r="X1690" s="13">
        <f t="shared" si="2029"/>
        <v>2.7397773387394183E-2</v>
      </c>
      <c r="Y1690" s="13">
        <f t="shared" si="2030"/>
        <v>1.4432603788765583E-2</v>
      </c>
      <c r="Z1690" s="13">
        <f t="shared" si="2031"/>
        <v>2.249276995869259E-2</v>
      </c>
      <c r="AA1690" s="13">
        <f t="shared" si="2032"/>
        <v>2.4871768188202945E-2</v>
      </c>
      <c r="AB1690" s="13">
        <f t="shared" si="2033"/>
        <v>1.3751193248847441E-2</v>
      </c>
      <c r="AC1690" s="13">
        <f t="shared" si="2034"/>
        <v>3.6905067430331745E-4</v>
      </c>
      <c r="AD1690" s="13">
        <f t="shared" si="2035"/>
        <v>7.1888526478927316E-3</v>
      </c>
      <c r="AE1690" s="13">
        <f t="shared" si="2036"/>
        <v>7.5738900746285939E-3</v>
      </c>
      <c r="AF1690" s="13">
        <f t="shared" si="2037"/>
        <v>3.9897751193559783E-3</v>
      </c>
      <c r="AG1690" s="13">
        <f t="shared" si="2038"/>
        <v>1.4011562835110737E-3</v>
      </c>
      <c r="AH1690" s="13">
        <f t="shared" si="2039"/>
        <v>5.9243726184519492E-3</v>
      </c>
      <c r="AI1690" s="13">
        <f t="shared" si="2040"/>
        <v>6.5509771672087377E-3</v>
      </c>
      <c r="AJ1690" s="13">
        <f t="shared" si="2041"/>
        <v>3.621927975261631E-3</v>
      </c>
      <c r="AK1690" s="13">
        <f t="shared" si="2042"/>
        <v>1.3350031018932022E-3</v>
      </c>
      <c r="AL1690" s="13">
        <f t="shared" si="2043"/>
        <v>1.7197650945394194E-5</v>
      </c>
      <c r="AM1690" s="13">
        <f t="shared" si="2044"/>
        <v>1.5898395522285407E-3</v>
      </c>
      <c r="AN1690" s="13">
        <f t="shared" si="2045"/>
        <v>1.6749919068664411E-3</v>
      </c>
      <c r="AO1690" s="13">
        <f t="shared" si="2046"/>
        <v>8.8235252549081458E-4</v>
      </c>
      <c r="AP1690" s="13">
        <f t="shared" si="2047"/>
        <v>3.0987054367186562E-4</v>
      </c>
      <c r="AQ1690" s="13">
        <f t="shared" si="2048"/>
        <v>8.1616829210710796E-5</v>
      </c>
      <c r="AR1690" s="13">
        <f t="shared" si="2049"/>
        <v>1.2483368117566732E-3</v>
      </c>
      <c r="AS1690" s="13">
        <f t="shared" si="2050"/>
        <v>1.3803699526484209E-3</v>
      </c>
      <c r="AT1690" s="13">
        <f t="shared" si="2051"/>
        <v>7.6318393731146755E-4</v>
      </c>
      <c r="AU1690" s="13">
        <f t="shared" si="2052"/>
        <v>2.8130126567530079E-4</v>
      </c>
      <c r="AV1690" s="13">
        <f t="shared" si="2053"/>
        <v>7.7763431135571519E-5</v>
      </c>
      <c r="AW1690" s="13">
        <f t="shared" si="2054"/>
        <v>5.5653151795395642E-7</v>
      </c>
      <c r="AX1690" s="13">
        <f t="shared" si="2055"/>
        <v>2.9299874931724523E-4</v>
      </c>
      <c r="AY1690" s="13">
        <f t="shared" si="2056"/>
        <v>3.0869186336472925E-4</v>
      </c>
      <c r="AZ1690" s="13">
        <f t="shared" si="2057"/>
        <v>1.6261275300600761E-4</v>
      </c>
      <c r="BA1690" s="13">
        <f t="shared" si="2058"/>
        <v>5.7107449376790994E-5</v>
      </c>
      <c r="BB1690" s="13">
        <f t="shared" si="2059"/>
        <v>1.5041536014408999E-5</v>
      </c>
      <c r="BC1690" s="13">
        <f t="shared" si="2060"/>
        <v>3.169433174015471E-6</v>
      </c>
      <c r="BD1690" s="13">
        <f t="shared" si="2061"/>
        <v>2.1919969364255556E-4</v>
      </c>
      <c r="BE1690" s="13">
        <f t="shared" si="2062"/>
        <v>2.4238384055031876E-4</v>
      </c>
      <c r="BF1690" s="13">
        <f t="shared" si="2063"/>
        <v>1.3401005536012444E-4</v>
      </c>
      <c r="BG1690" s="13">
        <f t="shared" si="2064"/>
        <v>4.9394643077551173E-5</v>
      </c>
      <c r="BH1690" s="13">
        <f t="shared" si="2065"/>
        <v>1.3654744553694864E-5</v>
      </c>
      <c r="BI1690" s="13">
        <f t="shared" si="2066"/>
        <v>3.0197938433756689E-6</v>
      </c>
      <c r="BJ1690" s="14">
        <f t="shared" si="2067"/>
        <v>0.36585994563316443</v>
      </c>
      <c r="BK1690" s="14">
        <f t="shared" si="2068"/>
        <v>0.29476579926643254</v>
      </c>
      <c r="BL1690" s="14">
        <f t="shared" si="2069"/>
        <v>0.3169214960902022</v>
      </c>
      <c r="BM1690" s="14">
        <f t="shared" si="2070"/>
        <v>0.36609314649917318</v>
      </c>
      <c r="BN1690" s="14">
        <f t="shared" si="2071"/>
        <v>0.63363872911747177</v>
      </c>
    </row>
    <row r="1691" spans="1:66" x14ac:dyDescent="0.25">
      <c r="A1691" t="s">
        <v>301</v>
      </c>
      <c r="B1691" t="s">
        <v>360</v>
      </c>
      <c r="C1691" t="s">
        <v>384</v>
      </c>
      <c r="D1691" s="11">
        <v>44472</v>
      </c>
      <c r="E1691" s="10">
        <f>VLOOKUP(A1691,home!$A$2:$E$405,3,FALSE)</f>
        <v>1.3534482758620701</v>
      </c>
      <c r="F1691" s="10">
        <f>VLOOKUP(B1691,home!$B$2:$E$405,3,FALSE)</f>
        <v>0.49</v>
      </c>
      <c r="G1691" s="10">
        <f>VLOOKUP(C1691,away!$B$2:$E$405,4,FALSE)</f>
        <v>1.23</v>
      </c>
      <c r="H1691" s="10">
        <f>VLOOKUP(A1691,away!$A$2:$E$405,3,FALSE)</f>
        <v>1.02586206896552</v>
      </c>
      <c r="I1691" s="10">
        <f>VLOOKUP(C1691,away!$B$2:$E$405,3,FALSE)</f>
        <v>0.62</v>
      </c>
      <c r="J1691" s="10">
        <f>VLOOKUP(B1691,home!$B$2:$E$405,4,FALSE)</f>
        <v>1.3</v>
      </c>
      <c r="K1691" s="12">
        <f t="shared" si="2016"/>
        <v>0.81572327586206961</v>
      </c>
      <c r="L1691" s="12">
        <f t="shared" si="2017"/>
        <v>0.82684482758620914</v>
      </c>
      <c r="M1691" s="13">
        <f t="shared" si="2018"/>
        <v>0.19348252059241819</v>
      </c>
      <c r="N1691" s="13">
        <f t="shared" si="2019"/>
        <v>0.15782819551969771</v>
      </c>
      <c r="O1691" s="13">
        <f t="shared" si="2020"/>
        <v>0.15998002138018316</v>
      </c>
      <c r="P1691" s="13">
        <f t="shared" si="2021"/>
        <v>0.13049942711272694</v>
      </c>
      <c r="Q1691" s="13">
        <f t="shared" si="2022"/>
        <v>6.4372066336363498E-2</v>
      </c>
      <c r="R1691" s="13">
        <f t="shared" si="2023"/>
        <v>6.6139326597667789E-2</v>
      </c>
      <c r="S1691" s="13">
        <f t="shared" si="2024"/>
        <v>2.2004701541780088E-2</v>
      </c>
      <c r="T1691" s="13">
        <f t="shared" si="2025"/>
        <v>5.3225710091258496E-2</v>
      </c>
      <c r="U1691" s="13">
        <f t="shared" si="2026"/>
        <v>5.395138815556088E-2</v>
      </c>
      <c r="V1691" s="13">
        <f t="shared" si="2027"/>
        <v>1.6490728500356835E-3</v>
      </c>
      <c r="W1691" s="13">
        <f t="shared" si="2028"/>
        <v>1.7503264275302965E-2</v>
      </c>
      <c r="X1691" s="13">
        <f t="shared" si="2029"/>
        <v>1.4472483531908734E-2</v>
      </c>
      <c r="Y1691" s="13">
        <f t="shared" si="2030"/>
        <v>5.983249075342663E-3</v>
      </c>
      <c r="Z1691" s="13">
        <f t="shared" si="2031"/>
        <v>1.8228986699105533E-2</v>
      </c>
      <c r="AA1691" s="13">
        <f t="shared" si="2032"/>
        <v>1.4869808745840461E-2</v>
      </c>
      <c r="AB1691" s="13">
        <f t="shared" si="2033"/>
        <v>6.0648245507997165E-3</v>
      </c>
      <c r="AC1691" s="13">
        <f t="shared" si="2034"/>
        <v>6.9516312616342836E-5</v>
      </c>
      <c r="AD1691" s="13">
        <f t="shared" si="2035"/>
        <v>3.5694550182324169E-3</v>
      </c>
      <c r="AE1691" s="13">
        <f t="shared" si="2036"/>
        <v>2.9513854191271114E-3</v>
      </c>
      <c r="AF1691" s="13">
        <f t="shared" si="2037"/>
        <v>1.2201688840093039E-3</v>
      </c>
      <c r="AG1691" s="13">
        <f t="shared" si="2038"/>
        <v>3.3629677684157672E-4</v>
      </c>
      <c r="AH1691" s="13">
        <f t="shared" si="2039"/>
        <v>3.7681358410733036E-3</v>
      </c>
      <c r="AI1691" s="13">
        <f t="shared" si="2040"/>
        <v>3.0737561121735898E-3</v>
      </c>
      <c r="AJ1691" s="13">
        <f t="shared" si="2041"/>
        <v>1.2536672025116498E-3</v>
      </c>
      <c r="AK1691" s="13">
        <f t="shared" si="2042"/>
        <v>3.4088183909121325E-4</v>
      </c>
      <c r="AL1691" s="13">
        <f t="shared" si="2043"/>
        <v>1.8754849675609337E-6</v>
      </c>
      <c r="AM1691" s="13">
        <f t="shared" si="2044"/>
        <v>5.8233750810297023E-4</v>
      </c>
      <c r="AN1691" s="13">
        <f t="shared" si="2045"/>
        <v>4.8150275648438303E-4</v>
      </c>
      <c r="AO1691" s="13">
        <f t="shared" si="2046"/>
        <v>1.9906403183380706E-4</v>
      </c>
      <c r="AP1691" s="13">
        <f t="shared" si="2047"/>
        <v>5.4865021693413285E-5</v>
      </c>
      <c r="AQ1691" s="13">
        <f t="shared" si="2048"/>
        <v>1.1341214850650981E-5</v>
      </c>
      <c r="AR1691" s="13">
        <f t="shared" si="2049"/>
        <v>6.231327259667343E-4</v>
      </c>
      <c r="AS1691" s="13">
        <f t="shared" si="2050"/>
        <v>5.0830386852244579E-4</v>
      </c>
      <c r="AT1691" s="13">
        <f t="shared" si="2051"/>
        <v>2.0731764838224611E-4</v>
      </c>
      <c r="AU1691" s="13">
        <f t="shared" si="2052"/>
        <v>5.6371277094128837E-5</v>
      </c>
      <c r="AV1691" s="13">
        <f t="shared" si="2053"/>
        <v>1.1495840703937804E-5</v>
      </c>
      <c r="AW1691" s="13">
        <f t="shared" si="2054"/>
        <v>3.5138074183629567E-8</v>
      </c>
      <c r="AX1691" s="13">
        <f t="shared" si="2055"/>
        <v>7.917104329451819E-5</v>
      </c>
      <c r="AY1691" s="13">
        <f t="shared" si="2056"/>
        <v>6.546216764267618E-5</v>
      </c>
      <c r="AZ1691" s="13">
        <f t="shared" si="2057"/>
        <v>2.7063527358964052E-5</v>
      </c>
      <c r="BA1691" s="13">
        <f t="shared" si="2058"/>
        <v>7.4591125376657623E-6</v>
      </c>
      <c r="BB1691" s="13">
        <f t="shared" si="2059"/>
        <v>1.5418821550380944E-6</v>
      </c>
      <c r="BC1691" s="13">
        <f t="shared" si="2060"/>
        <v>2.549794569281452E-7</v>
      </c>
      <c r="BD1691" s="13">
        <f t="shared" si="2061"/>
        <v>8.5872345227548121E-5</v>
      </c>
      <c r="BE1691" s="13">
        <f t="shared" si="2062"/>
        <v>7.0048070754974122E-5</v>
      </c>
      <c r="BF1691" s="13">
        <f t="shared" si="2063"/>
        <v>2.8569920872032759E-5</v>
      </c>
      <c r="BG1691" s="13">
        <f t="shared" si="2064"/>
        <v>7.7683831482848931E-6</v>
      </c>
      <c r="BH1691" s="13">
        <f t="shared" si="2065"/>
        <v>1.5842127374676625E-6</v>
      </c>
      <c r="BI1691" s="13">
        <f t="shared" si="2066"/>
        <v>2.584558407739078E-7</v>
      </c>
      <c r="BJ1691" s="14">
        <f t="shared" si="2067"/>
        <v>0.32297233817349558</v>
      </c>
      <c r="BK1691" s="14">
        <f t="shared" si="2068"/>
        <v>0.34777257606218748</v>
      </c>
      <c r="BL1691" s="14">
        <f t="shared" si="2069"/>
        <v>0.31104253317415237</v>
      </c>
      <c r="BM1691" s="14">
        <f t="shared" si="2070"/>
        <v>0.22764944954031505</v>
      </c>
      <c r="BN1691" s="14">
        <f t="shared" si="2071"/>
        <v>0.77230155753905716</v>
      </c>
    </row>
    <row r="1692" spans="1:66" x14ac:dyDescent="0.25">
      <c r="A1692" t="s">
        <v>301</v>
      </c>
      <c r="B1692" t="s">
        <v>385</v>
      </c>
      <c r="C1692" t="s">
        <v>316</v>
      </c>
      <c r="D1692" s="11">
        <v>44472</v>
      </c>
      <c r="E1692" s="10">
        <f>VLOOKUP(A1692,home!$A$2:$E$405,3,FALSE)</f>
        <v>1.3534482758620701</v>
      </c>
      <c r="F1692" s="10">
        <f>VLOOKUP(B1692,home!$B$2:$E$405,3,FALSE)</f>
        <v>1.48</v>
      </c>
      <c r="G1692" s="10">
        <f>VLOOKUP(C1692,away!$B$2:$E$405,4,FALSE)</f>
        <v>0.99</v>
      </c>
      <c r="H1692" s="10">
        <f>VLOOKUP(A1692,away!$A$2:$E$405,3,FALSE)</f>
        <v>1.02586206896552</v>
      </c>
      <c r="I1692" s="10">
        <f>VLOOKUP(C1692,away!$B$2:$E$405,3,FALSE)</f>
        <v>0.86</v>
      </c>
      <c r="J1692" s="10">
        <f>VLOOKUP(B1692,home!$B$2:$E$405,4,FALSE)</f>
        <v>1.17</v>
      </c>
      <c r="K1692" s="12">
        <f t="shared" si="2016"/>
        <v>1.9830724137931053</v>
      </c>
      <c r="L1692" s="12">
        <f t="shared" si="2017"/>
        <v>1.0322224137931062</v>
      </c>
      <c r="M1692" s="13">
        <f t="shared" si="2018"/>
        <v>4.903137755312998E-2</v>
      </c>
      <c r="N1692" s="13">
        <f t="shared" si="2019"/>
        <v>9.7232772235886542E-2</v>
      </c>
      <c r="O1692" s="13">
        <f t="shared" si="2020"/>
        <v>5.0611286889492957E-2</v>
      </c>
      <c r="P1692" s="13">
        <f t="shared" si="2021"/>
        <v>0.10036584685712212</v>
      </c>
      <c r="Q1692" s="13">
        <f t="shared" si="2022"/>
        <v>9.6409814168807395E-2</v>
      </c>
      <c r="R1692" s="13">
        <f t="shared" si="2023"/>
        <v>2.61210523591239E-2</v>
      </c>
      <c r="S1692" s="13">
        <f t="shared" si="2024"/>
        <v>5.1361514391635985E-2</v>
      </c>
      <c r="T1692" s="13">
        <f t="shared" si="2025"/>
        <v>9.951637109467118E-2</v>
      </c>
      <c r="U1692" s="13">
        <f t="shared" si="2026"/>
        <v>5.1799938352623913E-2</v>
      </c>
      <c r="V1692" s="13">
        <f t="shared" si="2027"/>
        <v>1.1681730137887409E-2</v>
      </c>
      <c r="W1692" s="13">
        <f t="shared" si="2028"/>
        <v>6.3729214299027198E-2</v>
      </c>
      <c r="X1692" s="13">
        <f t="shared" si="2029"/>
        <v>6.5782723412879995E-2</v>
      </c>
      <c r="Y1692" s="13">
        <f t="shared" si="2030"/>
        <v>3.3951200773563631E-2</v>
      </c>
      <c r="Z1692" s="13">
        <f t="shared" si="2031"/>
        <v>8.9875785723169954E-3</v>
      </c>
      <c r="AA1692" s="13">
        <f t="shared" si="2032"/>
        <v>1.7823019133559853E-2</v>
      </c>
      <c r="AB1692" s="13">
        <f t="shared" si="2033"/>
        <v>1.7672168787134623E-2</v>
      </c>
      <c r="AC1692" s="13">
        <f t="shared" si="2034"/>
        <v>1.4945107558611099E-3</v>
      </c>
      <c r="AD1692" s="13">
        <f t="shared" si="2035"/>
        <v>3.159491170727749E-2</v>
      </c>
      <c r="AE1692" s="13">
        <f t="shared" si="2036"/>
        <v>3.2612976026066047E-2</v>
      </c>
      <c r="AF1692" s="13">
        <f t="shared" si="2037"/>
        <v>1.6831922417301293E-2</v>
      </c>
      <c r="AG1692" s="13">
        <f t="shared" si="2038"/>
        <v>5.7914291954550131E-3</v>
      </c>
      <c r="AH1692" s="13">
        <f t="shared" si="2039"/>
        <v>2.3192950120180618E-3</v>
      </c>
      <c r="AI1692" s="13">
        <f t="shared" si="2040"/>
        <v>4.5993299577809657E-3</v>
      </c>
      <c r="AJ1692" s="13">
        <f t="shared" si="2041"/>
        <v>4.5604021806038217E-3</v>
      </c>
      <c r="AK1692" s="13">
        <f t="shared" si="2042"/>
        <v>3.0145359200524535E-3</v>
      </c>
      <c r="AL1692" s="13">
        <f t="shared" si="2043"/>
        <v>1.2236885450468254E-4</v>
      </c>
      <c r="AM1692" s="13">
        <f t="shared" si="2044"/>
        <v>1.2530999564586158E-2</v>
      </c>
      <c r="AN1692" s="13">
        <f t="shared" si="2045"/>
        <v>1.2934778617797488E-2</v>
      </c>
      <c r="AO1692" s="13">
        <f t="shared" si="2046"/>
        <v>6.6757842033711894E-3</v>
      </c>
      <c r="AP1692" s="13">
        <f t="shared" si="2047"/>
        <v>2.296964694788566E-3</v>
      </c>
      <c r="AQ1692" s="13">
        <f t="shared" si="2048"/>
        <v>5.9274461041304973E-4</v>
      </c>
      <c r="AR1692" s="13">
        <f t="shared" si="2049"/>
        <v>4.7880565912071906E-4</v>
      </c>
      <c r="AS1692" s="13">
        <f t="shared" si="2050"/>
        <v>9.49506294170323E-4</v>
      </c>
      <c r="AT1692" s="13">
        <f t="shared" si="2051"/>
        <v>9.414698693460446E-4</v>
      </c>
      <c r="AU1692" s="13">
        <f t="shared" si="2052"/>
        <v>6.223343087725133E-4</v>
      </c>
      <c r="AV1692" s="13">
        <f t="shared" si="2053"/>
        <v>3.0853349997094301E-4</v>
      </c>
      <c r="AW1692" s="13">
        <f t="shared" si="2054"/>
        <v>6.9579331554858429E-6</v>
      </c>
      <c r="AX1692" s="13">
        <f t="shared" si="2055"/>
        <v>4.1416465922973714E-3</v>
      </c>
      <c r="AY1692" s="13">
        <f t="shared" si="2056"/>
        <v>4.2751004425791855E-3</v>
      </c>
      <c r="AZ1692" s="13">
        <f t="shared" si="2057"/>
        <v>2.2064272490235314E-3</v>
      </c>
      <c r="BA1692" s="13">
        <f t="shared" si="2058"/>
        <v>7.591745536153177E-4</v>
      </c>
      <c r="BB1692" s="13">
        <f t="shared" si="2059"/>
        <v>1.9590924755577674E-4</v>
      </c>
      <c r="BC1692" s="13">
        <f t="shared" si="2060"/>
        <v>4.0444383279283021E-5</v>
      </c>
      <c r="BD1692" s="13">
        <f t="shared" si="2061"/>
        <v>8.2372322199231288E-5</v>
      </c>
      <c r="BE1692" s="13">
        <f t="shared" si="2062"/>
        <v>1.6335027981337298E-4</v>
      </c>
      <c r="BF1692" s="13">
        <f t="shared" si="2063"/>
        <v>1.6196771684164239E-4</v>
      </c>
      <c r="BG1692" s="13">
        <f t="shared" si="2064"/>
        <v>1.0706457039790465E-4</v>
      </c>
      <c r="BH1692" s="13">
        <f t="shared" si="2065"/>
        <v>5.3079199012673662E-5</v>
      </c>
      <c r="BI1692" s="13">
        <f t="shared" si="2066"/>
        <v>2.1051979061653465E-5</v>
      </c>
      <c r="BJ1692" s="14">
        <f t="shared" si="2067"/>
        <v>0.5901033094902427</v>
      </c>
      <c r="BK1692" s="14">
        <f t="shared" si="2068"/>
        <v>0.21833244899272047</v>
      </c>
      <c r="BL1692" s="14">
        <f t="shared" si="2069"/>
        <v>0.18241056429109764</v>
      </c>
      <c r="BM1692" s="14">
        <f t="shared" si="2070"/>
        <v>0.57579360877339125</v>
      </c>
      <c r="BN1692" s="14">
        <f t="shared" si="2071"/>
        <v>0.41977215006356289</v>
      </c>
    </row>
    <row r="1693" spans="1:66" x14ac:dyDescent="0.25">
      <c r="A1693" t="s">
        <v>301</v>
      </c>
      <c r="B1693" t="s">
        <v>334</v>
      </c>
      <c r="C1693" t="s">
        <v>322</v>
      </c>
      <c r="D1693" s="11">
        <v>44472</v>
      </c>
      <c r="E1693" s="10">
        <f>VLOOKUP(A1693,home!$A$2:$E$405,3,FALSE)</f>
        <v>1.3534482758620701</v>
      </c>
      <c r="F1693" s="10">
        <f>VLOOKUP(B1693,home!$B$2:$E$405,3,FALSE)</f>
        <v>0.74</v>
      </c>
      <c r="G1693" s="10">
        <f>VLOOKUP(C1693,away!$B$2:$E$405,4,FALSE)</f>
        <v>0.74</v>
      </c>
      <c r="H1693" s="10">
        <f>VLOOKUP(A1693,away!$A$2:$E$405,3,FALSE)</f>
        <v>1.02586206896552</v>
      </c>
      <c r="I1693" s="10">
        <f>VLOOKUP(C1693,away!$B$2:$E$405,3,FALSE)</f>
        <v>0.86</v>
      </c>
      <c r="J1693" s="10">
        <f>VLOOKUP(B1693,home!$B$2:$E$405,4,FALSE)</f>
        <v>0.97</v>
      </c>
      <c r="K1693" s="12">
        <f t="shared" si="2016"/>
        <v>0.74114827586206966</v>
      </c>
      <c r="L1693" s="12">
        <f t="shared" si="2017"/>
        <v>0.85577413793103674</v>
      </c>
      <c r="M1693" s="13">
        <f t="shared" si="2018"/>
        <v>0.20251882905042967</v>
      </c>
      <c r="N1693" s="13">
        <f t="shared" si="2019"/>
        <v>0.15009648098033118</v>
      </c>
      <c r="O1693" s="13">
        <f t="shared" si="2020"/>
        <v>0.17331037634543445</v>
      </c>
      <c r="P1693" s="13">
        <f t="shared" si="2021"/>
        <v>0.12844868661742515</v>
      </c>
      <c r="Q1693" s="13">
        <f t="shared" si="2022"/>
        <v>5.5621874045768183E-2</v>
      </c>
      <c r="R1693" s="13">
        <f t="shared" si="2023"/>
        <v>7.4157268955758845E-2</v>
      </c>
      <c r="S1693" s="13">
        <f t="shared" si="2024"/>
        <v>2.0367322351089914E-2</v>
      </c>
      <c r="T1693" s="13">
        <f t="shared" si="2025"/>
        <v>4.7599761311625972E-2</v>
      </c>
      <c r="U1693" s="13">
        <f t="shared" si="2026"/>
        <v>5.4961532029200448E-2</v>
      </c>
      <c r="V1693" s="13">
        <f t="shared" si="2027"/>
        <v>1.4353429742683186E-3</v>
      </c>
      <c r="W1693" s="13">
        <f t="shared" si="2028"/>
        <v>1.3741352016412765E-2</v>
      </c>
      <c r="X1693" s="13">
        <f t="shared" si="2029"/>
        <v>1.1759493675852547E-2</v>
      </c>
      <c r="Y1693" s="13">
        <f t="shared" si="2030"/>
        <v>5.0317352814790951E-3</v>
      </c>
      <c r="Z1693" s="13">
        <f t="shared" si="2031"/>
        <v>2.1153957637311521E-2</v>
      </c>
      <c r="AA1693" s="13">
        <f t="shared" si="2032"/>
        <v>1.5678219230552695E-2</v>
      </c>
      <c r="AB1693" s="13">
        <f t="shared" si="2033"/>
        <v>5.8099425756558366E-3</v>
      </c>
      <c r="AC1693" s="13">
        <f t="shared" si="2034"/>
        <v>5.689838839763027E-5</v>
      </c>
      <c r="AD1693" s="13">
        <f t="shared" si="2035"/>
        <v>2.5460948387445231E-3</v>
      </c>
      <c r="AE1693" s="13">
        <f t="shared" si="2036"/>
        <v>2.1788821157172561E-3</v>
      </c>
      <c r="AF1693" s="13">
        <f t="shared" si="2037"/>
        <v>9.3231548211564414E-4</v>
      </c>
      <c r="AG1693" s="13">
        <f t="shared" si="2038"/>
        <v>2.6595049266242479E-4</v>
      </c>
      <c r="AH1693" s="13">
        <f t="shared" si="2039"/>
        <v>4.5257524652249845E-3</v>
      </c>
      <c r="AI1693" s="13">
        <f t="shared" si="2040"/>
        <v>3.3542536365800085E-3</v>
      </c>
      <c r="AJ1693" s="13">
        <f t="shared" si="2041"/>
        <v>1.2429996497776751E-3</v>
      </c>
      <c r="AK1693" s="13">
        <f t="shared" si="2042"/>
        <v>3.0708234910996015E-4</v>
      </c>
      <c r="AL1693" s="13">
        <f t="shared" si="2043"/>
        <v>1.4435246924134334E-6</v>
      </c>
      <c r="AM1693" s="13">
        <f t="shared" si="2044"/>
        <v>3.7740675998336367E-4</v>
      </c>
      <c r="AN1693" s="13">
        <f t="shared" si="2045"/>
        <v>3.2297494467410876E-4</v>
      </c>
      <c r="AO1693" s="13">
        <f t="shared" si="2046"/>
        <v>1.3819680242590485E-4</v>
      </c>
      <c r="AP1693" s="13">
        <f t="shared" si="2047"/>
        <v>3.9421749820284849E-5</v>
      </c>
      <c r="AQ1693" s="13">
        <f t="shared" si="2048"/>
        <v>8.4340284920468169E-6</v>
      </c>
      <c r="AR1693" s="13">
        <f t="shared" si="2049"/>
        <v>7.7460438288343527E-4</v>
      </c>
      <c r="AS1693" s="13">
        <f t="shared" si="2050"/>
        <v>5.7409670284926052E-4</v>
      </c>
      <c r="AT1693" s="13">
        <f t="shared" si="2051"/>
        <v>2.1274539074741416E-4</v>
      </c>
      <c r="AU1693" s="13">
        <f t="shared" si="2052"/>
        <v>5.2558626516682779E-5</v>
      </c>
      <c r="AV1693" s="13">
        <f t="shared" si="2053"/>
        <v>9.7384338561294713E-6</v>
      </c>
      <c r="AW1693" s="13">
        <f t="shared" si="2054"/>
        <v>2.5432319842077564E-8</v>
      </c>
      <c r="AX1693" s="13">
        <f t="shared" si="2055"/>
        <v>4.661906157672665E-5</v>
      </c>
      <c r="AY1693" s="13">
        <f t="shared" si="2056"/>
        <v>3.9895387231977166E-5</v>
      </c>
      <c r="AZ1693" s="13">
        <f t="shared" si="2057"/>
        <v>1.7070720307935071E-5</v>
      </c>
      <c r="BA1693" s="13">
        <f t="shared" si="2058"/>
        <v>4.8695603184616603E-6</v>
      </c>
      <c r="BB1693" s="13">
        <f t="shared" si="2059"/>
        <v>1.041810945908678E-6</v>
      </c>
      <c r="BC1693" s="13">
        <f t="shared" si="2060"/>
        <v>1.7831097282442341E-7</v>
      </c>
      <c r="BD1693" s="13">
        <f t="shared" si="2061"/>
        <v>1.1048106633327903E-4</v>
      </c>
      <c r="BE1693" s="13">
        <f t="shared" si="2062"/>
        <v>8.1882851828312707E-5</v>
      </c>
      <c r="BF1693" s="13">
        <f t="shared" si="2063"/>
        <v>3.0343667227611636E-5</v>
      </c>
      <c r="BG1693" s="13">
        <f t="shared" si="2064"/>
        <v>7.4963855496922511E-6</v>
      </c>
      <c r="BH1693" s="13">
        <f t="shared" si="2065"/>
        <v>1.388983306337936E-6</v>
      </c>
      <c r="BI1693" s="13">
        <f t="shared" si="2066"/>
        <v>2.0588851653871173E-7</v>
      </c>
      <c r="BJ1693" s="14">
        <f t="shared" si="2067"/>
        <v>0.29077004937745909</v>
      </c>
      <c r="BK1693" s="14">
        <f t="shared" si="2068"/>
        <v>0.35286841829353505</v>
      </c>
      <c r="BL1693" s="14">
        <f t="shared" si="2069"/>
        <v>0.33520296961690954</v>
      </c>
      <c r="BM1693" s="14">
        <f t="shared" si="2070"/>
        <v>0.21580200897515564</v>
      </c>
      <c r="BN1693" s="14">
        <f t="shared" si="2071"/>
        <v>0.78415351599514738</v>
      </c>
    </row>
    <row r="1694" spans="1:66" x14ac:dyDescent="0.25">
      <c r="A1694" t="s">
        <v>303</v>
      </c>
      <c r="B1694" t="s">
        <v>342</v>
      </c>
      <c r="C1694" t="s">
        <v>308</v>
      </c>
      <c r="D1694" s="11">
        <v>44472</v>
      </c>
      <c r="E1694" s="10">
        <f>VLOOKUP(A1694,home!$A$2:$E$405,3,FALSE)</f>
        <v>1.29370629370629</v>
      </c>
      <c r="F1694" s="10">
        <f>VLOOKUP(B1694,home!$B$2:$E$405,3,FALSE)</f>
        <v>0.77</v>
      </c>
      <c r="G1694" s="10">
        <f>VLOOKUP(C1694,away!$B$2:$E$405,4,FALSE)</f>
        <v>0.77</v>
      </c>
      <c r="H1694" s="10">
        <f>VLOOKUP(A1694,away!$A$2:$E$405,3,FALSE)</f>
        <v>1.0279720279720299</v>
      </c>
      <c r="I1694" s="10">
        <f>VLOOKUP(C1694,away!$B$2:$E$405,3,FALSE)</f>
        <v>1.55</v>
      </c>
      <c r="J1694" s="10">
        <f>VLOOKUP(B1694,home!$B$2:$E$405,4,FALSE)</f>
        <v>1.1100000000000001</v>
      </c>
      <c r="K1694" s="12">
        <f t="shared" si="2016"/>
        <v>0.76703846153845934</v>
      </c>
      <c r="L1694" s="12">
        <f t="shared" si="2017"/>
        <v>1.7686258741258776</v>
      </c>
      <c r="M1694" s="13">
        <f t="shared" si="2018"/>
        <v>7.9209080364692638E-2</v>
      </c>
      <c r="N1694" s="13">
        <f t="shared" si="2019"/>
        <v>6.0756411142810031E-2</v>
      </c>
      <c r="O1694" s="13">
        <f t="shared" si="2020"/>
        <v>0.1400912289987114</v>
      </c>
      <c r="P1694" s="13">
        <f t="shared" si="2021"/>
        <v>0.1074553607662036</v>
      </c>
      <c r="Q1694" s="13">
        <f t="shared" si="2022"/>
        <v>2.3301252065789556E-2</v>
      </c>
      <c r="R1694" s="13">
        <f t="shared" si="2023"/>
        <v>0.12388448617260724</v>
      </c>
      <c r="S1694" s="13">
        <f t="shared" si="2024"/>
        <v>3.6443594926970885E-2</v>
      </c>
      <c r="T1694" s="13">
        <f t="shared" si="2025"/>
        <v>4.1211197303084458E-2</v>
      </c>
      <c r="U1694" s="13">
        <f t="shared" si="2026"/>
        <v>9.5024165682319195E-2</v>
      </c>
      <c r="V1694" s="13">
        <f t="shared" si="2027"/>
        <v>5.4932810206787365E-3</v>
      </c>
      <c r="W1694" s="13">
        <f t="shared" si="2028"/>
        <v>5.9576521788210239E-3</v>
      </c>
      <c r="X1694" s="13">
        <f t="shared" si="2029"/>
        <v>1.0536857792505272E-2</v>
      </c>
      <c r="Y1694" s="13">
        <f t="shared" si="2030"/>
        <v>9.3178796619048515E-3</v>
      </c>
      <c r="Z1694" s="13">
        <f t="shared" si="2031"/>
        <v>7.3035102549220909E-2</v>
      </c>
      <c r="AA1694" s="13">
        <f t="shared" si="2032"/>
        <v>5.6020732697658018E-2</v>
      </c>
      <c r="AB1694" s="13">
        <f t="shared" si="2033"/>
        <v>2.148502831133443E-2</v>
      </c>
      <c r="AC1694" s="13">
        <f t="shared" si="2034"/>
        <v>4.6576296173163426E-4</v>
      </c>
      <c r="AD1694" s="13">
        <f t="shared" si="2035"/>
        <v>1.1424370904060319E-3</v>
      </c>
      <c r="AE1694" s="13">
        <f t="shared" si="2036"/>
        <v>2.0205437976531923E-3</v>
      </c>
      <c r="AF1694" s="13">
        <f t="shared" si="2037"/>
        <v>1.786793020166999E-3</v>
      </c>
      <c r="AG1694" s="13">
        <f t="shared" si="2038"/>
        <v>1.0533894557249587E-3</v>
      </c>
      <c r="AH1694" s="13">
        <f t="shared" si="2039"/>
        <v>3.2292943021997228E-2</v>
      </c>
      <c r="AI1694" s="13">
        <f t="shared" si="2040"/>
        <v>2.476992933414188E-2</v>
      </c>
      <c r="AJ1694" s="13">
        <f t="shared" si="2041"/>
        <v>9.4997442444382692E-3</v>
      </c>
      <c r="AK1694" s="13">
        <f t="shared" si="2042"/>
        <v>2.4288897367542553E-3</v>
      </c>
      <c r="AL1694" s="13">
        <f t="shared" si="2043"/>
        <v>2.5274237172796355E-5</v>
      </c>
      <c r="AM1694" s="13">
        <f t="shared" si="2044"/>
        <v>1.7525863764590333E-4</v>
      </c>
      <c r="AN1694" s="13">
        <f t="shared" si="2045"/>
        <v>3.0996696120459623E-4</v>
      </c>
      <c r="AO1694" s="13">
        <f t="shared" si="2046"/>
        <v>2.7410779385531053E-4</v>
      </c>
      <c r="AP1694" s="13">
        <f t="shared" si="2047"/>
        <v>1.615980455040215E-4</v>
      </c>
      <c r="AQ1694" s="13">
        <f t="shared" si="2048"/>
        <v>7.1451621121645833E-5</v>
      </c>
      <c r="AR1694" s="13">
        <f t="shared" si="2049"/>
        <v>1.1422826916075391E-2</v>
      </c>
      <c r="AS1694" s="13">
        <f t="shared" si="2050"/>
        <v>8.7617475841265738E-3</v>
      </c>
      <c r="AT1694" s="13">
        <f t="shared" si="2051"/>
        <v>3.3602986936583793E-3</v>
      </c>
      <c r="AU1694" s="13">
        <f t="shared" si="2052"/>
        <v>8.5915944676447282E-4</v>
      </c>
      <c r="AV1694" s="13">
        <f t="shared" si="2053"/>
        <v>1.6475208506561373E-4</v>
      </c>
      <c r="AW1694" s="13">
        <f t="shared" si="2054"/>
        <v>9.5242036118879659E-7</v>
      </c>
      <c r="AX1694" s="13">
        <f t="shared" si="2055"/>
        <v>2.2405019298539993E-5</v>
      </c>
      <c r="AY1694" s="13">
        <f t="shared" si="2056"/>
        <v>3.962609684168745E-5</v>
      </c>
      <c r="AZ1694" s="13">
        <f t="shared" si="2057"/>
        <v>3.5041870082413072E-5</v>
      </c>
      <c r="BA1694" s="13">
        <f t="shared" si="2058"/>
        <v>2.0658652701837759E-5</v>
      </c>
      <c r="BB1694" s="13">
        <f t="shared" si="2059"/>
        <v>9.13435692326268E-6</v>
      </c>
      <c r="BC1694" s="13">
        <f t="shared" si="2060"/>
        <v>3.2310519995966414E-6</v>
      </c>
      <c r="BD1694" s="13">
        <f t="shared" si="2061"/>
        <v>3.3671178732387432E-3</v>
      </c>
      <c r="BE1694" s="13">
        <f t="shared" si="2062"/>
        <v>2.5827089133076951E-3</v>
      </c>
      <c r="BF1694" s="13">
        <f t="shared" si="2063"/>
        <v>9.9051853573260012E-4</v>
      </c>
      <c r="BG1694" s="13">
        <f t="shared" si="2064"/>
        <v>2.5325527125788706E-4</v>
      </c>
      <c r="BH1694" s="13">
        <f t="shared" si="2065"/>
        <v>4.8564133410538711E-5</v>
      </c>
      <c r="BI1694" s="13">
        <f t="shared" si="2066"/>
        <v>7.4501116354336233E-6</v>
      </c>
      <c r="BJ1694" s="14">
        <f t="shared" si="2067"/>
        <v>0.15820689361604515</v>
      </c>
      <c r="BK1694" s="14">
        <f t="shared" si="2068"/>
        <v>0.229131980374292</v>
      </c>
      <c r="BL1694" s="14">
        <f t="shared" si="2069"/>
        <v>0.53731554776423529</v>
      </c>
      <c r="BM1694" s="14">
        <f t="shared" si="2070"/>
        <v>0.46295303111649844</v>
      </c>
      <c r="BN1694" s="14">
        <f t="shared" si="2071"/>
        <v>0.53469781951081452</v>
      </c>
    </row>
    <row r="1695" spans="1:66" x14ac:dyDescent="0.25">
      <c r="A1695" t="s">
        <v>303</v>
      </c>
      <c r="B1695" t="s">
        <v>348</v>
      </c>
      <c r="C1695" t="s">
        <v>321</v>
      </c>
      <c r="D1695" s="11">
        <v>44472</v>
      </c>
      <c r="E1695" s="10">
        <f>VLOOKUP(A1695,home!$A$2:$E$405,3,FALSE)</f>
        <v>1.29370629370629</v>
      </c>
      <c r="F1695" s="10">
        <f>VLOOKUP(B1695,home!$B$2:$E$405,3,FALSE)</f>
        <v>1.66</v>
      </c>
      <c r="G1695" s="10">
        <f>VLOOKUP(C1695,away!$B$2:$E$405,4,FALSE)</f>
        <v>1.55</v>
      </c>
      <c r="H1695" s="10">
        <f>VLOOKUP(A1695,away!$A$2:$E$405,3,FALSE)</f>
        <v>1.0279720279720299</v>
      </c>
      <c r="I1695" s="10">
        <f>VLOOKUP(C1695,away!$B$2:$E$405,3,FALSE)</f>
        <v>0.77</v>
      </c>
      <c r="J1695" s="10">
        <f>VLOOKUP(B1695,home!$B$2:$E$405,4,FALSE)</f>
        <v>0.83</v>
      </c>
      <c r="K1695" s="12">
        <f t="shared" si="2016"/>
        <v>3.3287062937062846</v>
      </c>
      <c r="L1695" s="12">
        <f t="shared" si="2017"/>
        <v>0.65697692307692435</v>
      </c>
      <c r="M1695" s="13">
        <f t="shared" si="2018"/>
        <v>1.8579745991086225E-2</v>
      </c>
      <c r="N1695" s="13">
        <f t="shared" si="2019"/>
        <v>6.184651741599282E-2</v>
      </c>
      <c r="O1695" s="13">
        <f t="shared" si="2020"/>
        <v>1.2206464352774648E-2</v>
      </c>
      <c r="P1695" s="13">
        <f t="shared" si="2021"/>
        <v>4.0631734714982375E-2</v>
      </c>
      <c r="Q1695" s="13">
        <f t="shared" si="2022"/>
        <v>0.10293444588321535</v>
      </c>
      <c r="R1695" s="13">
        <f t="shared" si="2023"/>
        <v>4.009682696067024E-3</v>
      </c>
      <c r="S1695" s="13">
        <f t="shared" si="2024"/>
        <v>2.2214214698370399E-2</v>
      </c>
      <c r="T1695" s="13">
        <f t="shared" si="2025"/>
        <v>6.7625555534982992E-2</v>
      </c>
      <c r="U1695" s="13">
        <f t="shared" si="2026"/>
        <v>1.3347056026163486E-2</v>
      </c>
      <c r="V1695" s="13">
        <f t="shared" si="2027"/>
        <v>5.3977659266342959E-3</v>
      </c>
      <c r="W1695" s="13">
        <f t="shared" si="2028"/>
        <v>0.11421284595020929</v>
      </c>
      <c r="X1695" s="13">
        <f t="shared" si="2029"/>
        <v>7.5035204108227255E-2</v>
      </c>
      <c r="Y1695" s="13">
        <f t="shared" si="2030"/>
        <v>2.4648198758736067E-2</v>
      </c>
      <c r="Z1695" s="13">
        <f t="shared" si="2031"/>
        <v>8.7808966672563334E-4</v>
      </c>
      <c r="AA1695" s="13">
        <f t="shared" si="2032"/>
        <v>2.9229026000680692E-3</v>
      </c>
      <c r="AB1695" s="13">
        <f t="shared" si="2033"/>
        <v>4.8647421403685241E-3</v>
      </c>
      <c r="AC1695" s="13">
        <f t="shared" si="2034"/>
        <v>7.3776773270271183E-4</v>
      </c>
      <c r="AD1695" s="13">
        <f t="shared" si="2035"/>
        <v>9.5045254784142011E-2</v>
      </c>
      <c r="AE1695" s="13">
        <f t="shared" si="2036"/>
        <v>6.2442539041147938E-2</v>
      </c>
      <c r="AF1695" s="13">
        <f t="shared" si="2037"/>
        <v>2.0511653584182044E-2</v>
      </c>
      <c r="AG1695" s="13">
        <f t="shared" si="2038"/>
        <v>4.4918943529852293E-3</v>
      </c>
      <c r="AH1695" s="13">
        <f t="shared" si="2039"/>
        <v>1.4422116185776212E-4</v>
      </c>
      <c r="AI1695" s="13">
        <f t="shared" si="2040"/>
        <v>4.8006988916156546E-4</v>
      </c>
      <c r="AJ1695" s="13">
        <f t="shared" si="2041"/>
        <v>7.9900583073549091E-4</v>
      </c>
      <c r="AK1695" s="13">
        <f t="shared" si="2042"/>
        <v>8.8655191249241568E-4</v>
      </c>
      <c r="AL1695" s="13">
        <f t="shared" si="2043"/>
        <v>6.453647495683144E-5</v>
      </c>
      <c r="AM1695" s="13">
        <f t="shared" si="2044"/>
        <v>6.3275547557378201E-2</v>
      </c>
      <c r="AN1695" s="13">
        <f t="shared" si="2045"/>
        <v>4.1570574540253924E-2</v>
      </c>
      <c r="AO1695" s="13">
        <f t="shared" si="2046"/>
        <v>1.3655454075997976E-2</v>
      </c>
      <c r="AP1695" s="13">
        <f t="shared" si="2047"/>
        <v>2.9904394006891317E-3</v>
      </c>
      <c r="AQ1695" s="13">
        <f t="shared" si="2048"/>
        <v>4.9116241902818678E-4</v>
      </c>
      <c r="AR1695" s="13">
        <f t="shared" si="2049"/>
        <v>1.8949995031978329E-5</v>
      </c>
      <c r="AS1695" s="13">
        <f t="shared" si="2050"/>
        <v>6.3078967728649082E-5</v>
      </c>
      <c r="AT1695" s="13">
        <f t="shared" si="2051"/>
        <v>1.0498567843942493E-4</v>
      </c>
      <c r="AU1695" s="13">
        <f t="shared" si="2052"/>
        <v>1.16488829523446E-4</v>
      </c>
      <c r="AV1695" s="13">
        <f t="shared" si="2053"/>
        <v>9.6939274995293289E-5</v>
      </c>
      <c r="AW1695" s="13">
        <f t="shared" si="2054"/>
        <v>3.9203815020819367E-6</v>
      </c>
      <c r="AX1695" s="13">
        <f t="shared" si="2055"/>
        <v>3.5104285565326E-2</v>
      </c>
      <c r="AY1695" s="13">
        <f t="shared" si="2056"/>
        <v>2.3062705517521563E-2</v>
      </c>
      <c r="AZ1695" s="13">
        <f t="shared" si="2057"/>
        <v>7.575832654365261E-3</v>
      </c>
      <c r="BA1695" s="13">
        <f t="shared" si="2058"/>
        <v>1.6590490756701924E-3</v>
      </c>
      <c r="BB1695" s="13">
        <f t="shared" si="2059"/>
        <v>2.7248923924185457E-4</v>
      </c>
      <c r="BC1695" s="13">
        <f t="shared" si="2060"/>
        <v>3.5803828393737107E-5</v>
      </c>
      <c r="BD1695" s="13">
        <f t="shared" si="2061"/>
        <v>2.0749515714053538E-6</v>
      </c>
      <c r="BE1695" s="13">
        <f t="shared" si="2062"/>
        <v>6.9069043548727457E-6</v>
      </c>
      <c r="BF1695" s="13">
        <f t="shared" si="2063"/>
        <v>1.1495527998046129E-5</v>
      </c>
      <c r="BG1695" s="13">
        <f t="shared" si="2064"/>
        <v>1.2755078798857653E-5</v>
      </c>
      <c r="BH1695" s="13">
        <f t="shared" si="2065"/>
        <v>1.0614477768619267E-5</v>
      </c>
      <c r="BI1695" s="13">
        <f t="shared" si="2066"/>
        <v>7.0664957905616822E-6</v>
      </c>
      <c r="BJ1695" s="14">
        <f t="shared" si="2067"/>
        <v>0.81848745328768691</v>
      </c>
      <c r="BK1695" s="14">
        <f t="shared" si="2068"/>
        <v>0.1106884710562544</v>
      </c>
      <c r="BL1695" s="14">
        <f t="shared" si="2069"/>
        <v>4.0112052791690139E-2</v>
      </c>
      <c r="BM1695" s="14">
        <f t="shared" si="2070"/>
        <v>0.7068986906122191</v>
      </c>
      <c r="BN1695" s="14">
        <f t="shared" si="2071"/>
        <v>0.24020859105411843</v>
      </c>
    </row>
    <row r="1696" spans="1:66" x14ac:dyDescent="0.25">
      <c r="A1696" t="s">
        <v>303</v>
      </c>
      <c r="B1696" t="s">
        <v>473</v>
      </c>
      <c r="C1696" t="s">
        <v>518</v>
      </c>
      <c r="D1696" s="11">
        <v>44472</v>
      </c>
      <c r="E1696" s="10">
        <f>VLOOKUP(A1696,home!$A$2:$E$405,3,FALSE)</f>
        <v>1.29370629370629</v>
      </c>
      <c r="F1696" s="10">
        <f>VLOOKUP(B1696,home!$B$2:$E$405,3,FALSE)</f>
        <v>1.03</v>
      </c>
      <c r="G1696" s="10" t="e">
        <f>VLOOKUP(C1696,away!$B$2:$E$405,4,FALSE)</f>
        <v>#N/A</v>
      </c>
      <c r="H1696" s="10">
        <f>VLOOKUP(A1696,away!$A$2:$E$405,3,FALSE)</f>
        <v>1.0279720279720299</v>
      </c>
      <c r="I1696" s="10" t="e">
        <f>VLOOKUP(C1696,away!$B$2:$E$405,3,FALSE)</f>
        <v>#N/A</v>
      </c>
      <c r="J1696" s="10">
        <f>VLOOKUP(B1696,home!$B$2:$E$405,4,FALSE)</f>
        <v>0.49</v>
      </c>
      <c r="K1696" s="12" t="e">
        <f t="shared" si="2016"/>
        <v>#N/A</v>
      </c>
      <c r="L1696" s="12" t="e">
        <f t="shared" si="2017"/>
        <v>#N/A</v>
      </c>
      <c r="M1696" s="13" t="e">
        <f t="shared" si="2018"/>
        <v>#N/A</v>
      </c>
      <c r="N1696" s="13" t="e">
        <f t="shared" si="2019"/>
        <v>#N/A</v>
      </c>
      <c r="O1696" s="13" t="e">
        <f t="shared" si="2020"/>
        <v>#N/A</v>
      </c>
      <c r="P1696" s="13" t="e">
        <f t="shared" si="2021"/>
        <v>#N/A</v>
      </c>
      <c r="Q1696" s="13" t="e">
        <f t="shared" si="2022"/>
        <v>#N/A</v>
      </c>
      <c r="R1696" s="13" t="e">
        <f t="shared" si="2023"/>
        <v>#N/A</v>
      </c>
      <c r="S1696" s="13" t="e">
        <f t="shared" si="2024"/>
        <v>#N/A</v>
      </c>
      <c r="T1696" s="13" t="e">
        <f t="shared" si="2025"/>
        <v>#N/A</v>
      </c>
      <c r="U1696" s="13" t="e">
        <f t="shared" si="2026"/>
        <v>#N/A</v>
      </c>
      <c r="V1696" s="13" t="e">
        <f t="shared" si="2027"/>
        <v>#N/A</v>
      </c>
      <c r="W1696" s="13" t="e">
        <f t="shared" si="2028"/>
        <v>#N/A</v>
      </c>
      <c r="X1696" s="13" t="e">
        <f t="shared" si="2029"/>
        <v>#N/A</v>
      </c>
      <c r="Y1696" s="13" t="e">
        <f t="shared" si="2030"/>
        <v>#N/A</v>
      </c>
      <c r="Z1696" s="13" t="e">
        <f t="shared" si="2031"/>
        <v>#N/A</v>
      </c>
      <c r="AA1696" s="13" t="e">
        <f t="shared" si="2032"/>
        <v>#N/A</v>
      </c>
      <c r="AB1696" s="13" t="e">
        <f t="shared" si="2033"/>
        <v>#N/A</v>
      </c>
      <c r="AC1696" s="13" t="e">
        <f t="shared" si="2034"/>
        <v>#N/A</v>
      </c>
      <c r="AD1696" s="13" t="e">
        <f t="shared" si="2035"/>
        <v>#N/A</v>
      </c>
      <c r="AE1696" s="13" t="e">
        <f t="shared" si="2036"/>
        <v>#N/A</v>
      </c>
      <c r="AF1696" s="13" t="e">
        <f t="shared" si="2037"/>
        <v>#N/A</v>
      </c>
      <c r="AG1696" s="13" t="e">
        <f t="shared" si="2038"/>
        <v>#N/A</v>
      </c>
      <c r="AH1696" s="13" t="e">
        <f t="shared" si="2039"/>
        <v>#N/A</v>
      </c>
      <c r="AI1696" s="13" t="e">
        <f t="shared" si="2040"/>
        <v>#N/A</v>
      </c>
      <c r="AJ1696" s="13" t="e">
        <f t="shared" si="2041"/>
        <v>#N/A</v>
      </c>
      <c r="AK1696" s="13" t="e">
        <f t="shared" si="2042"/>
        <v>#N/A</v>
      </c>
      <c r="AL1696" s="13" t="e">
        <f t="shared" si="2043"/>
        <v>#N/A</v>
      </c>
      <c r="AM1696" s="13" t="e">
        <f t="shared" si="2044"/>
        <v>#N/A</v>
      </c>
      <c r="AN1696" s="13" t="e">
        <f t="shared" si="2045"/>
        <v>#N/A</v>
      </c>
      <c r="AO1696" s="13" t="e">
        <f t="shared" si="2046"/>
        <v>#N/A</v>
      </c>
      <c r="AP1696" s="13" t="e">
        <f t="shared" si="2047"/>
        <v>#N/A</v>
      </c>
      <c r="AQ1696" s="13" t="e">
        <f t="shared" si="2048"/>
        <v>#N/A</v>
      </c>
      <c r="AR1696" s="13" t="e">
        <f t="shared" si="2049"/>
        <v>#N/A</v>
      </c>
      <c r="AS1696" s="13" t="e">
        <f t="shared" si="2050"/>
        <v>#N/A</v>
      </c>
      <c r="AT1696" s="13" t="e">
        <f t="shared" si="2051"/>
        <v>#N/A</v>
      </c>
      <c r="AU1696" s="13" t="e">
        <f t="shared" si="2052"/>
        <v>#N/A</v>
      </c>
      <c r="AV1696" s="13" t="e">
        <f t="shared" si="2053"/>
        <v>#N/A</v>
      </c>
      <c r="AW1696" s="13" t="e">
        <f t="shared" si="2054"/>
        <v>#N/A</v>
      </c>
      <c r="AX1696" s="13" t="e">
        <f t="shared" si="2055"/>
        <v>#N/A</v>
      </c>
      <c r="AY1696" s="13" t="e">
        <f t="shared" si="2056"/>
        <v>#N/A</v>
      </c>
      <c r="AZ1696" s="13" t="e">
        <f t="shared" si="2057"/>
        <v>#N/A</v>
      </c>
      <c r="BA1696" s="13" t="e">
        <f t="shared" si="2058"/>
        <v>#N/A</v>
      </c>
      <c r="BB1696" s="13" t="e">
        <f t="shared" si="2059"/>
        <v>#N/A</v>
      </c>
      <c r="BC1696" s="13" t="e">
        <f t="shared" si="2060"/>
        <v>#N/A</v>
      </c>
      <c r="BD1696" s="13" t="e">
        <f t="shared" si="2061"/>
        <v>#N/A</v>
      </c>
      <c r="BE1696" s="13" t="e">
        <f t="shared" si="2062"/>
        <v>#N/A</v>
      </c>
      <c r="BF1696" s="13" t="e">
        <f t="shared" si="2063"/>
        <v>#N/A</v>
      </c>
      <c r="BG1696" s="13" t="e">
        <f t="shared" si="2064"/>
        <v>#N/A</v>
      </c>
      <c r="BH1696" s="13" t="e">
        <f t="shared" si="2065"/>
        <v>#N/A</v>
      </c>
      <c r="BI1696" s="13" t="e">
        <f t="shared" si="2066"/>
        <v>#N/A</v>
      </c>
      <c r="BJ1696" s="14" t="e">
        <f t="shared" si="2067"/>
        <v>#N/A</v>
      </c>
      <c r="BK1696" s="14" t="e">
        <f t="shared" si="2068"/>
        <v>#N/A</v>
      </c>
      <c r="BL1696" s="14" t="e">
        <f t="shared" si="2069"/>
        <v>#N/A</v>
      </c>
      <c r="BM1696" s="14" t="e">
        <f t="shared" si="2070"/>
        <v>#N/A</v>
      </c>
      <c r="BN1696" s="14" t="e">
        <f t="shared" si="2071"/>
        <v>#N/A</v>
      </c>
    </row>
    <row r="1697" spans="1:66" x14ac:dyDescent="0.25">
      <c r="A1697" t="s">
        <v>303</v>
      </c>
      <c r="B1697" t="s">
        <v>354</v>
      </c>
      <c r="C1697" t="s">
        <v>340</v>
      </c>
      <c r="D1697" s="11">
        <v>44472</v>
      </c>
      <c r="E1697" s="10">
        <f>VLOOKUP(A1697,home!$A$2:$E$405,3,FALSE)</f>
        <v>1.29370629370629</v>
      </c>
      <c r="F1697" s="10">
        <f>VLOOKUP(B1697,home!$B$2:$E$405,3,FALSE)</f>
        <v>0.77</v>
      </c>
      <c r="G1697" s="10">
        <f>VLOOKUP(C1697,away!$B$2:$E$405,4,FALSE)</f>
        <v>0.52</v>
      </c>
      <c r="H1697" s="10">
        <f>VLOOKUP(A1697,away!$A$2:$E$405,3,FALSE)</f>
        <v>1.0279720279720299</v>
      </c>
      <c r="I1697" s="10">
        <f>VLOOKUP(C1697,away!$B$2:$E$405,3,FALSE)</f>
        <v>0.39</v>
      </c>
      <c r="J1697" s="10">
        <f>VLOOKUP(B1697,home!$B$2:$E$405,4,FALSE)</f>
        <v>0.16</v>
      </c>
      <c r="K1697" s="12">
        <f t="shared" si="2016"/>
        <v>0.51799999999999857</v>
      </c>
      <c r="L1697" s="12">
        <f t="shared" si="2017"/>
        <v>6.4145454545454672E-2</v>
      </c>
      <c r="M1697" s="13">
        <f t="shared" si="2018"/>
        <v>0.55869841774796269</v>
      </c>
      <c r="N1697" s="13">
        <f t="shared" si="2019"/>
        <v>0.28940578039344383</v>
      </c>
      <c r="O1697" s="13">
        <f t="shared" si="2020"/>
        <v>3.5837963960269385E-2</v>
      </c>
      <c r="P1697" s="13">
        <f t="shared" si="2021"/>
        <v>1.856406533141949E-2</v>
      </c>
      <c r="Q1697" s="13">
        <f t="shared" si="2022"/>
        <v>7.4956097121901752E-2</v>
      </c>
      <c r="R1697" s="13">
        <f t="shared" si="2023"/>
        <v>1.1494212441075513E-3</v>
      </c>
      <c r="S1697" s="13">
        <f t="shared" si="2024"/>
        <v>1.5420865295195642E-4</v>
      </c>
      <c r="T1697" s="13">
        <f t="shared" si="2025"/>
        <v>4.8080929208376344E-3</v>
      </c>
      <c r="U1697" s="13">
        <f t="shared" si="2026"/>
        <v>5.954002044477099E-4</v>
      </c>
      <c r="V1697" s="13">
        <f t="shared" si="2027"/>
        <v>5.6932713152386272E-7</v>
      </c>
      <c r="W1697" s="13">
        <f t="shared" si="2028"/>
        <v>1.2942419436381669E-2</v>
      </c>
      <c r="X1697" s="13">
        <f t="shared" si="2029"/>
        <v>8.3019737766462946E-4</v>
      </c>
      <c r="Y1697" s="13">
        <f t="shared" si="2030"/>
        <v>2.6626694076371073E-5</v>
      </c>
      <c r="Z1697" s="13">
        <f t="shared" si="2031"/>
        <v>2.4576716055826964E-5</v>
      </c>
      <c r="AA1697" s="13">
        <f t="shared" si="2032"/>
        <v>1.2730738916918331E-5</v>
      </c>
      <c r="AB1697" s="13">
        <f t="shared" si="2033"/>
        <v>3.2972613794818389E-6</v>
      </c>
      <c r="AC1697" s="13">
        <f t="shared" si="2034"/>
        <v>1.1823268297368004E-9</v>
      </c>
      <c r="AD1697" s="13">
        <f t="shared" si="2035"/>
        <v>1.6760433170114211E-3</v>
      </c>
      <c r="AE1697" s="13">
        <f t="shared" si="2036"/>
        <v>1.0751056040756921E-4</v>
      </c>
      <c r="AF1697" s="13">
        <f t="shared" si="2037"/>
        <v>3.4481568828900444E-6</v>
      </c>
      <c r="AG1697" s="13">
        <f t="shared" si="2038"/>
        <v>7.3727863532340014E-8</v>
      </c>
      <c r="AH1697" s="13">
        <f t="shared" si="2039"/>
        <v>3.9412115565889866E-7</v>
      </c>
      <c r="AI1697" s="13">
        <f t="shared" si="2040"/>
        <v>2.0415475863130892E-7</v>
      </c>
      <c r="AJ1697" s="13">
        <f t="shared" si="2041"/>
        <v>5.2876082485508866E-8</v>
      </c>
      <c r="AK1697" s="13">
        <f t="shared" si="2042"/>
        <v>9.1299369091645072E-9</v>
      </c>
      <c r="AL1697" s="13">
        <f t="shared" si="2043"/>
        <v>1.571423280473688E-12</v>
      </c>
      <c r="AM1697" s="13">
        <f t="shared" si="2044"/>
        <v>1.7363808764238282E-4</v>
      </c>
      <c r="AN1697" s="13">
        <f t="shared" si="2045"/>
        <v>1.1138094058224141E-5</v>
      </c>
      <c r="AO1697" s="13">
        <f t="shared" si="2046"/>
        <v>3.5722905306740771E-7</v>
      </c>
      <c r="AP1697" s="13">
        <f t="shared" si="2047"/>
        <v>7.6382066619504065E-9</v>
      </c>
      <c r="AQ1697" s="13">
        <f t="shared" si="2048"/>
        <v>1.2248905956073221E-10</v>
      </c>
      <c r="AR1697" s="13">
        <f t="shared" si="2049"/>
        <v>5.056216135143991E-9</v>
      </c>
      <c r="AS1697" s="13">
        <f t="shared" si="2050"/>
        <v>2.61911995800458E-9</v>
      </c>
      <c r="AT1697" s="13">
        <f t="shared" si="2051"/>
        <v>6.7835206912318437E-10</v>
      </c>
      <c r="AU1697" s="13">
        <f t="shared" si="2052"/>
        <v>1.1712879060193618E-10</v>
      </c>
      <c r="AV1697" s="13">
        <f t="shared" si="2053"/>
        <v>1.5168178382950692E-11</v>
      </c>
      <c r="AW1697" s="13">
        <f t="shared" si="2054"/>
        <v>1.4503951165448399E-15</v>
      </c>
      <c r="AX1697" s="13">
        <f t="shared" si="2055"/>
        <v>1.4990754899792337E-5</v>
      </c>
      <c r="AY1697" s="13">
        <f t="shared" si="2056"/>
        <v>9.6158878702668124E-7</v>
      </c>
      <c r="AZ1697" s="13">
        <f t="shared" si="2057"/>
        <v>3.0840774914819438E-8</v>
      </c>
      <c r="BA1697" s="13">
        <f t="shared" si="2058"/>
        <v>6.5943184181504974E-10</v>
      </c>
      <c r="BB1697" s="13">
        <f t="shared" si="2059"/>
        <v>1.0574888808743181E-11</v>
      </c>
      <c r="BC1697" s="13">
        <f t="shared" si="2060"/>
        <v>1.3566620988089466E-13</v>
      </c>
      <c r="BD1697" s="13">
        <f t="shared" si="2061"/>
        <v>5.4055547044812219E-11</v>
      </c>
      <c r="BE1697" s="13">
        <f t="shared" si="2062"/>
        <v>2.8000773369212652E-11</v>
      </c>
      <c r="BF1697" s="13">
        <f t="shared" si="2063"/>
        <v>7.2522003026260564E-12</v>
      </c>
      <c r="BG1697" s="13">
        <f t="shared" si="2064"/>
        <v>1.2522132522534292E-12</v>
      </c>
      <c r="BH1697" s="13">
        <f t="shared" si="2065"/>
        <v>1.6216161616681861E-13</v>
      </c>
      <c r="BI1697" s="13">
        <f t="shared" si="2066"/>
        <v>1.6799943434882368E-14</v>
      </c>
      <c r="BJ1697" s="14">
        <f t="shared" si="2067"/>
        <v>0.38495741473252498</v>
      </c>
      <c r="BK1697" s="14">
        <f t="shared" si="2068"/>
        <v>0.57741822383215091</v>
      </c>
      <c r="BL1697" s="14">
        <f t="shared" si="2069"/>
        <v>3.7599482267779552E-2</v>
      </c>
      <c r="BM1697" s="14">
        <f t="shared" si="2070"/>
        <v>2.1386990160620883E-2</v>
      </c>
      <c r="BN1697" s="14">
        <f t="shared" si="2071"/>
        <v>0.97861174579910482</v>
      </c>
    </row>
    <row r="1698" spans="1:66" x14ac:dyDescent="0.25">
      <c r="A1698" t="s">
        <v>303</v>
      </c>
      <c r="B1698" t="s">
        <v>349</v>
      </c>
      <c r="C1698" t="s">
        <v>353</v>
      </c>
      <c r="D1698" s="11">
        <v>44472</v>
      </c>
      <c r="E1698" s="10">
        <f>VLOOKUP(A1698,home!$A$2:$E$405,3,FALSE)</f>
        <v>1.29370629370629</v>
      </c>
      <c r="F1698" s="10">
        <f>VLOOKUP(B1698,home!$B$2:$E$405,3,FALSE)</f>
        <v>0.52</v>
      </c>
      <c r="G1698" s="10">
        <f>VLOOKUP(C1698,away!$B$2:$E$405,4,FALSE)</f>
        <v>1.03</v>
      </c>
      <c r="H1698" s="10">
        <f>VLOOKUP(A1698,away!$A$2:$E$405,3,FALSE)</f>
        <v>1.0279720279720299</v>
      </c>
      <c r="I1698" s="10">
        <f>VLOOKUP(C1698,away!$B$2:$E$405,3,FALSE)</f>
        <v>0.77</v>
      </c>
      <c r="J1698" s="10">
        <f>VLOOKUP(B1698,home!$B$2:$E$405,4,FALSE)</f>
        <v>1.1299999999999999</v>
      </c>
      <c r="K1698" s="12">
        <f t="shared" si="2016"/>
        <v>0.69290909090908903</v>
      </c>
      <c r="L1698" s="12">
        <f t="shared" si="2017"/>
        <v>0.89443846153846318</v>
      </c>
      <c r="M1698" s="13">
        <f t="shared" si="2018"/>
        <v>0.20446723171569015</v>
      </c>
      <c r="N1698" s="13">
        <f t="shared" si="2019"/>
        <v>0.14167720364881689</v>
      </c>
      <c r="O1698" s="13">
        <f t="shared" si="2020"/>
        <v>0.18288335617081034</v>
      </c>
      <c r="P1698" s="13">
        <f t="shared" si="2021"/>
        <v>0.12672154006671932</v>
      </c>
      <c r="Q1698" s="13">
        <f t="shared" si="2022"/>
        <v>4.9084711191421798E-2</v>
      </c>
      <c r="R1698" s="13">
        <f t="shared" si="2023"/>
        <v>8.1788953867205208E-2</v>
      </c>
      <c r="S1698" s="13">
        <f t="shared" si="2024"/>
        <v>1.963437928676286E-2</v>
      </c>
      <c r="T1698" s="13">
        <f t="shared" si="2025"/>
        <v>4.3903253563115092E-2</v>
      </c>
      <c r="U1698" s="13">
        <f t="shared" si="2026"/>
        <v>5.6672309670530573E-2</v>
      </c>
      <c r="V1698" s="13">
        <f t="shared" si="2027"/>
        <v>1.3520768968400781E-3</v>
      </c>
      <c r="W1698" s="13">
        <f t="shared" si="2028"/>
        <v>1.1337080869727754E-2</v>
      </c>
      <c r="X1698" s="13">
        <f t="shared" si="2029"/>
        <v>1.0140321171456435E-2</v>
      </c>
      <c r="Y1698" s="13">
        <f t="shared" si="2030"/>
        <v>4.5349466340516998E-3</v>
      </c>
      <c r="Z1698" s="13">
        <f t="shared" si="2031"/>
        <v>2.4385062022607786E-2</v>
      </c>
      <c r="AA1698" s="13">
        <f t="shared" si="2032"/>
        <v>1.6896631157846911E-2</v>
      </c>
      <c r="AB1698" s="13">
        <f t="shared" si="2033"/>
        <v>5.8539146675049463E-3</v>
      </c>
      <c r="AC1698" s="13">
        <f t="shared" si="2034"/>
        <v>5.2373082357289535E-5</v>
      </c>
      <c r="AD1698" s="13">
        <f t="shared" si="2035"/>
        <v>1.9638915997514709E-3</v>
      </c>
      <c r="AE1698" s="13">
        <f t="shared" si="2036"/>
        <v>1.7565801811100167E-3</v>
      </c>
      <c r="AF1698" s="13">
        <f t="shared" si="2037"/>
        <v>7.8557643738049918E-4</v>
      </c>
      <c r="AG1698" s="13">
        <f t="shared" si="2038"/>
        <v>2.3421659335716015E-4</v>
      </c>
      <c r="AH1698" s="13">
        <f t="shared" si="2039"/>
        <v>5.4527343400053276E-3</v>
      </c>
      <c r="AI1698" s="13">
        <f t="shared" si="2040"/>
        <v>3.7782491945018625E-3</v>
      </c>
      <c r="AJ1698" s="13">
        <f t="shared" si="2041"/>
        <v>1.3089916072951419E-3</v>
      </c>
      <c r="AK1698" s="13">
        <f t="shared" si="2042"/>
        <v>3.023373948728347E-4</v>
      </c>
      <c r="AL1698" s="13">
        <f t="shared" si="2043"/>
        <v>1.2983591744588727E-6</v>
      </c>
      <c r="AM1698" s="13">
        <f t="shared" si="2044"/>
        <v>2.721596686055577E-4</v>
      </c>
      <c r="AN1698" s="13">
        <f t="shared" si="2045"/>
        <v>2.4343007528037302E-4</v>
      </c>
      <c r="AO1698" s="13">
        <f t="shared" si="2046"/>
        <v>1.0886661101298455E-4</v>
      </c>
      <c r="AP1698" s="13">
        <f t="shared" si="2047"/>
        <v>3.2458161355786737E-5</v>
      </c>
      <c r="AQ1698" s="13">
        <f t="shared" si="2048"/>
        <v>7.2579569768592713E-6</v>
      </c>
      <c r="AR1698" s="13">
        <f t="shared" si="2049"/>
        <v>9.7542706285046285E-4</v>
      </c>
      <c r="AS1698" s="13">
        <f t="shared" si="2050"/>
        <v>6.7588227936783696E-4</v>
      </c>
      <c r="AT1698" s="13">
        <f t="shared" si="2051"/>
        <v>2.3416248787916545E-4</v>
      </c>
      <c r="AU1698" s="13">
        <f t="shared" si="2052"/>
        <v>5.4084438867121036E-5</v>
      </c>
      <c r="AV1698" s="13">
        <f t="shared" si="2053"/>
        <v>9.3688998419362602E-6</v>
      </c>
      <c r="AW1698" s="13">
        <f t="shared" si="2054"/>
        <v>2.2352138281877221E-8</v>
      </c>
      <c r="AX1698" s="13">
        <f t="shared" si="2055"/>
        <v>3.1430318092599308E-5</v>
      </c>
      <c r="AY1698" s="13">
        <f t="shared" si="2056"/>
        <v>2.8112485360409047E-5</v>
      </c>
      <c r="AZ1698" s="13">
        <f t="shared" si="2057"/>
        <v>1.257244407789342E-5</v>
      </c>
      <c r="BA1698" s="13">
        <f t="shared" si="2058"/>
        <v>3.7484258462697837E-6</v>
      </c>
      <c r="BB1698" s="13">
        <f t="shared" si="2059"/>
        <v>8.3818406178213928E-7</v>
      </c>
      <c r="BC1698" s="13">
        <f t="shared" si="2060"/>
        <v>1.4994081254129541E-7</v>
      </c>
      <c r="BD1698" s="13">
        <f t="shared" si="2061"/>
        <v>1.4540991357315825E-4</v>
      </c>
      <c r="BE1698" s="13">
        <f t="shared" si="2062"/>
        <v>1.0075585102314627E-4</v>
      </c>
      <c r="BF1698" s="13">
        <f t="shared" si="2063"/>
        <v>3.4907322568109948E-5</v>
      </c>
      <c r="BG1698" s="13">
        <f t="shared" si="2064"/>
        <v>8.0625337155797982E-6</v>
      </c>
      <c r="BH1698" s="13">
        <f t="shared" si="2065"/>
        <v>1.3966507268215693E-6</v>
      </c>
      <c r="BI1698" s="13">
        <f t="shared" si="2066"/>
        <v>1.9355039708789046E-7</v>
      </c>
      <c r="BJ1698" s="14">
        <f t="shared" si="2067"/>
        <v>0.26615880616167181</v>
      </c>
      <c r="BK1698" s="14">
        <f t="shared" si="2068"/>
        <v>0.35225701189290454</v>
      </c>
      <c r="BL1698" s="14">
        <f t="shared" si="2069"/>
        <v>0.3571771290613836</v>
      </c>
      <c r="BM1698" s="14">
        <f t="shared" si="2070"/>
        <v>0.21332692234468201</v>
      </c>
      <c r="BN1698" s="14">
        <f t="shared" si="2071"/>
        <v>0.7866229966606636</v>
      </c>
    </row>
    <row r="1699" spans="1:66" x14ac:dyDescent="0.25">
      <c r="A1699" t="s">
        <v>303</v>
      </c>
      <c r="B1699" t="s">
        <v>390</v>
      </c>
      <c r="C1699" t="s">
        <v>361</v>
      </c>
      <c r="D1699" s="11">
        <v>44472</v>
      </c>
      <c r="E1699" s="10">
        <f>VLOOKUP(A1699,home!$A$2:$E$405,3,FALSE)</f>
        <v>1.29370629370629</v>
      </c>
      <c r="F1699" s="10">
        <f>VLOOKUP(B1699,home!$B$2:$E$405,3,FALSE)</f>
        <v>0.33</v>
      </c>
      <c r="G1699" s="10">
        <f>VLOOKUP(C1699,away!$B$2:$E$405,4,FALSE)</f>
        <v>0.77</v>
      </c>
      <c r="H1699" s="10">
        <f>VLOOKUP(A1699,away!$A$2:$E$405,3,FALSE)</f>
        <v>1.0279720279720299</v>
      </c>
      <c r="I1699" s="10">
        <f>VLOOKUP(C1699,away!$B$2:$E$405,3,FALSE)</f>
        <v>0.9</v>
      </c>
      <c r="J1699" s="10">
        <f>VLOOKUP(B1699,home!$B$2:$E$405,4,FALSE)</f>
        <v>0.56000000000000005</v>
      </c>
      <c r="K1699" s="12">
        <f t="shared" si="2016"/>
        <v>0.32873076923076833</v>
      </c>
      <c r="L1699" s="12">
        <f t="shared" si="2017"/>
        <v>0.51809790209790318</v>
      </c>
      <c r="M1699" s="13">
        <f t="shared" si="2018"/>
        <v>0.42877255677640069</v>
      </c>
      <c r="N1699" s="13">
        <f t="shared" si="2019"/>
        <v>0.14095073241414949</v>
      </c>
      <c r="O1699" s="13">
        <f t="shared" si="2020"/>
        <v>0.22214616214300728</v>
      </c>
      <c r="P1699" s="13">
        <f t="shared" si="2021"/>
        <v>7.3026278762933758E-2</v>
      </c>
      <c r="Q1699" s="13">
        <f t="shared" si="2022"/>
        <v>2.3167421345071774E-2</v>
      </c>
      <c r="R1699" s="13">
        <f t="shared" si="2023"/>
        <v>5.7546730282696343E-2</v>
      </c>
      <c r="S1699" s="13">
        <f t="shared" si="2024"/>
        <v>3.1093625896064024E-3</v>
      </c>
      <c r="T1699" s="13">
        <f t="shared" si="2025"/>
        <v>1.2002992395899867E-2</v>
      </c>
      <c r="U1699" s="13">
        <f t="shared" si="2026"/>
        <v>1.8917380912546317E-2</v>
      </c>
      <c r="V1699" s="13">
        <f t="shared" si="2027"/>
        <v>5.8841136079426639E-5</v>
      </c>
      <c r="W1699" s="13">
        <f t="shared" si="2028"/>
        <v>2.5386147466195897E-3</v>
      </c>
      <c r="X1699" s="13">
        <f t="shared" si="2029"/>
        <v>1.3152509744584094E-3</v>
      </c>
      <c r="Y1699" s="13">
        <f t="shared" si="2030"/>
        <v>3.4071438529956232E-4</v>
      </c>
      <c r="Z1699" s="13">
        <f t="shared" si="2031"/>
        <v>9.9382800773529512E-3</v>
      </c>
      <c r="AA1699" s="13">
        <f t="shared" si="2032"/>
        <v>3.2670184546590552E-3</v>
      </c>
      <c r="AB1699" s="13">
        <f t="shared" si="2033"/>
        <v>5.3698474484559363E-4</v>
      </c>
      <c r="AC1699" s="13">
        <f t="shared" si="2034"/>
        <v>6.2634448295403771E-7</v>
      </c>
      <c r="AD1699" s="13">
        <f t="shared" si="2035"/>
        <v>2.0863019460920737E-4</v>
      </c>
      <c r="AE1699" s="13">
        <f t="shared" si="2036"/>
        <v>1.0809086614130761E-4</v>
      </c>
      <c r="AF1699" s="13">
        <f t="shared" si="2037"/>
        <v>2.8000825491878368E-5</v>
      </c>
      <c r="AG1699" s="13">
        <f t="shared" si="2038"/>
        <v>4.8357229814505567E-6</v>
      </c>
      <c r="AH1699" s="13">
        <f t="shared" si="2039"/>
        <v>1.2872505146344876E-3</v>
      </c>
      <c r="AI1699" s="13">
        <f t="shared" si="2040"/>
        <v>4.2315885186849748E-4</v>
      </c>
      <c r="AJ1699" s="13">
        <f t="shared" si="2041"/>
        <v>6.9552667440769958E-5</v>
      </c>
      <c r="AK1699" s="13">
        <f t="shared" si="2042"/>
        <v>7.6213672899520445E-6</v>
      </c>
      <c r="AL1699" s="13">
        <f t="shared" si="2043"/>
        <v>4.2670274569535763E-9</v>
      </c>
      <c r="AM1699" s="13">
        <f t="shared" si="2044"/>
        <v>1.3716632871729927E-5</v>
      </c>
      <c r="AN1699" s="13">
        <f t="shared" si="2045"/>
        <v>7.1065587146904113E-6</v>
      </c>
      <c r="AO1699" s="13">
        <f t="shared" si="2046"/>
        <v>1.8409465806083365E-6</v>
      </c>
      <c r="AP1699" s="13">
        <f t="shared" si="2047"/>
        <v>3.1793018709582921E-7</v>
      </c>
      <c r="AQ1699" s="13">
        <f t="shared" si="2048"/>
        <v>4.1179740736985737E-8</v>
      </c>
      <c r="AR1699" s="13">
        <f t="shared" si="2049"/>
        <v>1.333843582213149E-4</v>
      </c>
      <c r="AS1699" s="13">
        <f t="shared" si="2050"/>
        <v>4.3847542681445201E-5</v>
      </c>
      <c r="AT1699" s="13">
        <f t="shared" si="2051"/>
        <v>7.2070182172752138E-6</v>
      </c>
      <c r="AU1699" s="13">
        <f t="shared" si="2052"/>
        <v>7.897228808083475E-7</v>
      </c>
      <c r="AV1699" s="13">
        <f t="shared" si="2053"/>
        <v>6.490155252181659E-8</v>
      </c>
      <c r="AW1699" s="13">
        <f t="shared" si="2054"/>
        <v>2.0187155406748288E-11</v>
      </c>
      <c r="AX1699" s="13">
        <f t="shared" si="2055"/>
        <v>7.5151321252997072E-7</v>
      </c>
      <c r="AY1699" s="13">
        <f t="shared" si="2056"/>
        <v>3.8935741881063344E-7</v>
      </c>
      <c r="AZ1699" s="13">
        <f t="shared" si="2057"/>
        <v>1.0086263092602191E-7</v>
      </c>
      <c r="BA1699" s="13">
        <f t="shared" si="2058"/>
        <v>1.7418905827615681E-8</v>
      </c>
      <c r="BB1699" s="13">
        <f t="shared" si="2059"/>
        <v>2.2561746415321557E-9</v>
      </c>
      <c r="BC1699" s="13">
        <f t="shared" si="2060"/>
        <v>2.3378386970885984E-10</v>
      </c>
      <c r="BD1699" s="13">
        <f t="shared" si="2061"/>
        <v>1.1517692694523067E-5</v>
      </c>
      <c r="BE1699" s="13">
        <f t="shared" si="2062"/>
        <v>3.7862199792341686E-6</v>
      </c>
      <c r="BF1699" s="13">
        <f t="shared" si="2063"/>
        <v>6.2232350312527594E-7</v>
      </c>
      <c r="BG1699" s="13">
        <f t="shared" si="2064"/>
        <v>6.8192294630919493E-8</v>
      </c>
      <c r="BH1699" s="13">
        <f t="shared" si="2065"/>
        <v>5.604226367408338E-9</v>
      </c>
      <c r="BI1699" s="13">
        <f t="shared" si="2066"/>
        <v>3.6845632894029951E-10</v>
      </c>
      <c r="BJ1699" s="14">
        <f t="shared" si="2067"/>
        <v>0.18068956876094394</v>
      </c>
      <c r="BK1699" s="14">
        <f t="shared" si="2068"/>
        <v>0.50496805923394961</v>
      </c>
      <c r="BL1699" s="14">
        <f t="shared" si="2069"/>
        <v>0.30440315388369577</v>
      </c>
      <c r="BM1699" s="14">
        <f t="shared" si="2070"/>
        <v>5.4388790894451332E-2</v>
      </c>
      <c r="BN1699" s="14">
        <f t="shared" si="2071"/>
        <v>0.9456098817242593</v>
      </c>
    </row>
    <row r="1700" spans="1:66" x14ac:dyDescent="0.25">
      <c r="A1700" t="s">
        <v>303</v>
      </c>
      <c r="B1700" t="s">
        <v>306</v>
      </c>
      <c r="C1700" t="s">
        <v>519</v>
      </c>
      <c r="D1700" s="11">
        <v>44472</v>
      </c>
      <c r="E1700" s="10">
        <f>VLOOKUP(A1700,home!$A$2:$E$405,3,FALSE)</f>
        <v>1.29370629370629</v>
      </c>
      <c r="F1700" s="10">
        <f>VLOOKUP(B1700,home!$B$2:$E$405,3,FALSE)</f>
        <v>0.66</v>
      </c>
      <c r="G1700" s="10" t="e">
        <f>VLOOKUP(C1700,away!$B$2:$E$405,4,FALSE)</f>
        <v>#N/A</v>
      </c>
      <c r="H1700" s="10">
        <f>VLOOKUP(A1700,away!$A$2:$E$405,3,FALSE)</f>
        <v>1.0279720279720299</v>
      </c>
      <c r="I1700" s="10" t="e">
        <f>VLOOKUP(C1700,away!$B$2:$E$405,3,FALSE)</f>
        <v>#N/A</v>
      </c>
      <c r="J1700" s="10">
        <f>VLOOKUP(B1700,home!$B$2:$E$405,4,FALSE)</f>
        <v>2.36</v>
      </c>
      <c r="K1700" s="12" t="e">
        <f t="shared" si="2016"/>
        <v>#N/A</v>
      </c>
      <c r="L1700" s="12" t="e">
        <f t="shared" si="2017"/>
        <v>#N/A</v>
      </c>
      <c r="M1700" s="13" t="e">
        <f t="shared" si="2018"/>
        <v>#N/A</v>
      </c>
      <c r="N1700" s="13" t="e">
        <f t="shared" si="2019"/>
        <v>#N/A</v>
      </c>
      <c r="O1700" s="13" t="e">
        <f t="shared" si="2020"/>
        <v>#N/A</v>
      </c>
      <c r="P1700" s="13" t="e">
        <f t="shared" si="2021"/>
        <v>#N/A</v>
      </c>
      <c r="Q1700" s="13" t="e">
        <f t="shared" si="2022"/>
        <v>#N/A</v>
      </c>
      <c r="R1700" s="13" t="e">
        <f t="shared" si="2023"/>
        <v>#N/A</v>
      </c>
      <c r="S1700" s="13" t="e">
        <f t="shared" si="2024"/>
        <v>#N/A</v>
      </c>
      <c r="T1700" s="13" t="e">
        <f t="shared" si="2025"/>
        <v>#N/A</v>
      </c>
      <c r="U1700" s="13" t="e">
        <f t="shared" si="2026"/>
        <v>#N/A</v>
      </c>
      <c r="V1700" s="13" t="e">
        <f t="shared" si="2027"/>
        <v>#N/A</v>
      </c>
      <c r="W1700" s="13" t="e">
        <f t="shared" si="2028"/>
        <v>#N/A</v>
      </c>
      <c r="X1700" s="13" t="e">
        <f t="shared" si="2029"/>
        <v>#N/A</v>
      </c>
      <c r="Y1700" s="13" t="e">
        <f t="shared" si="2030"/>
        <v>#N/A</v>
      </c>
      <c r="Z1700" s="13" t="e">
        <f t="shared" si="2031"/>
        <v>#N/A</v>
      </c>
      <c r="AA1700" s="13" t="e">
        <f t="shared" si="2032"/>
        <v>#N/A</v>
      </c>
      <c r="AB1700" s="13" t="e">
        <f t="shared" si="2033"/>
        <v>#N/A</v>
      </c>
      <c r="AC1700" s="13" t="e">
        <f t="shared" si="2034"/>
        <v>#N/A</v>
      </c>
      <c r="AD1700" s="13" t="e">
        <f t="shared" si="2035"/>
        <v>#N/A</v>
      </c>
      <c r="AE1700" s="13" t="e">
        <f t="shared" si="2036"/>
        <v>#N/A</v>
      </c>
      <c r="AF1700" s="13" t="e">
        <f t="shared" si="2037"/>
        <v>#N/A</v>
      </c>
      <c r="AG1700" s="13" t="e">
        <f t="shared" si="2038"/>
        <v>#N/A</v>
      </c>
      <c r="AH1700" s="13" t="e">
        <f t="shared" si="2039"/>
        <v>#N/A</v>
      </c>
      <c r="AI1700" s="13" t="e">
        <f t="shared" si="2040"/>
        <v>#N/A</v>
      </c>
      <c r="AJ1700" s="13" t="e">
        <f t="shared" si="2041"/>
        <v>#N/A</v>
      </c>
      <c r="AK1700" s="13" t="e">
        <f t="shared" si="2042"/>
        <v>#N/A</v>
      </c>
      <c r="AL1700" s="13" t="e">
        <f t="shared" si="2043"/>
        <v>#N/A</v>
      </c>
      <c r="AM1700" s="13" t="e">
        <f t="shared" si="2044"/>
        <v>#N/A</v>
      </c>
      <c r="AN1700" s="13" t="e">
        <f t="shared" si="2045"/>
        <v>#N/A</v>
      </c>
      <c r="AO1700" s="13" t="e">
        <f t="shared" si="2046"/>
        <v>#N/A</v>
      </c>
      <c r="AP1700" s="13" t="e">
        <f t="shared" si="2047"/>
        <v>#N/A</v>
      </c>
      <c r="AQ1700" s="13" t="e">
        <f t="shared" si="2048"/>
        <v>#N/A</v>
      </c>
      <c r="AR1700" s="13" t="e">
        <f t="shared" si="2049"/>
        <v>#N/A</v>
      </c>
      <c r="AS1700" s="13" t="e">
        <f t="shared" si="2050"/>
        <v>#N/A</v>
      </c>
      <c r="AT1700" s="13" t="e">
        <f t="shared" si="2051"/>
        <v>#N/A</v>
      </c>
      <c r="AU1700" s="13" t="e">
        <f t="shared" si="2052"/>
        <v>#N/A</v>
      </c>
      <c r="AV1700" s="13" t="e">
        <f t="shared" si="2053"/>
        <v>#N/A</v>
      </c>
      <c r="AW1700" s="13" t="e">
        <f t="shared" si="2054"/>
        <v>#N/A</v>
      </c>
      <c r="AX1700" s="13" t="e">
        <f t="shared" si="2055"/>
        <v>#N/A</v>
      </c>
      <c r="AY1700" s="13" t="e">
        <f t="shared" si="2056"/>
        <v>#N/A</v>
      </c>
      <c r="AZ1700" s="13" t="e">
        <f t="shared" si="2057"/>
        <v>#N/A</v>
      </c>
      <c r="BA1700" s="13" t="e">
        <f t="shared" si="2058"/>
        <v>#N/A</v>
      </c>
      <c r="BB1700" s="13" t="e">
        <f t="shared" si="2059"/>
        <v>#N/A</v>
      </c>
      <c r="BC1700" s="13" t="e">
        <f t="shared" si="2060"/>
        <v>#N/A</v>
      </c>
      <c r="BD1700" s="13" t="e">
        <f t="shared" si="2061"/>
        <v>#N/A</v>
      </c>
      <c r="BE1700" s="13" t="e">
        <f t="shared" si="2062"/>
        <v>#N/A</v>
      </c>
      <c r="BF1700" s="13" t="e">
        <f t="shared" si="2063"/>
        <v>#N/A</v>
      </c>
      <c r="BG1700" s="13" t="e">
        <f t="shared" si="2064"/>
        <v>#N/A</v>
      </c>
      <c r="BH1700" s="13" t="e">
        <f t="shared" si="2065"/>
        <v>#N/A</v>
      </c>
      <c r="BI1700" s="13" t="e">
        <f t="shared" si="2066"/>
        <v>#N/A</v>
      </c>
      <c r="BJ1700" s="14" t="e">
        <f t="shared" si="2067"/>
        <v>#N/A</v>
      </c>
      <c r="BK1700" s="14" t="e">
        <f t="shared" si="2068"/>
        <v>#N/A</v>
      </c>
      <c r="BL1700" s="14" t="e">
        <f t="shared" si="2069"/>
        <v>#N/A</v>
      </c>
      <c r="BM1700" s="14" t="e">
        <f t="shared" si="2070"/>
        <v>#N/A</v>
      </c>
      <c r="BN1700" s="14" t="e">
        <f t="shared" si="2071"/>
        <v>#N/A</v>
      </c>
    </row>
    <row r="1701" spans="1:66" x14ac:dyDescent="0.25">
      <c r="A1701" t="s">
        <v>303</v>
      </c>
      <c r="B1701" t="s">
        <v>520</v>
      </c>
      <c r="C1701" t="s">
        <v>521</v>
      </c>
      <c r="D1701" s="11">
        <v>44472</v>
      </c>
      <c r="E1701" s="10">
        <f>VLOOKUP(A1701,home!$A$2:$E$405,3,FALSE)</f>
        <v>1.29370629370629</v>
      </c>
      <c r="F1701" s="10" t="e">
        <f>VLOOKUP(B1701,home!$B$2:$E$405,3,FALSE)</f>
        <v>#N/A</v>
      </c>
      <c r="G1701" s="10" t="e">
        <f>VLOOKUP(C1701,away!$B$2:$E$405,4,FALSE)</f>
        <v>#N/A</v>
      </c>
      <c r="H1701" s="10">
        <f>VLOOKUP(A1701,away!$A$2:$E$405,3,FALSE)</f>
        <v>1.0279720279720299</v>
      </c>
      <c r="I1701" s="10" t="e">
        <f>VLOOKUP(C1701,away!$B$2:$E$405,3,FALSE)</f>
        <v>#N/A</v>
      </c>
      <c r="J1701" s="10" t="e">
        <f>VLOOKUP(B1701,home!$B$2:$E$405,4,FALSE)</f>
        <v>#N/A</v>
      </c>
      <c r="K1701" s="12" t="e">
        <f t="shared" si="2016"/>
        <v>#N/A</v>
      </c>
      <c r="L1701" s="12" t="e">
        <f t="shared" si="2017"/>
        <v>#N/A</v>
      </c>
      <c r="M1701" s="13" t="e">
        <f t="shared" si="2018"/>
        <v>#N/A</v>
      </c>
      <c r="N1701" s="13" t="e">
        <f t="shared" si="2019"/>
        <v>#N/A</v>
      </c>
      <c r="O1701" s="13" t="e">
        <f t="shared" si="2020"/>
        <v>#N/A</v>
      </c>
      <c r="P1701" s="13" t="e">
        <f t="shared" si="2021"/>
        <v>#N/A</v>
      </c>
      <c r="Q1701" s="13" t="e">
        <f t="shared" si="2022"/>
        <v>#N/A</v>
      </c>
      <c r="R1701" s="13" t="e">
        <f t="shared" si="2023"/>
        <v>#N/A</v>
      </c>
      <c r="S1701" s="13" t="e">
        <f t="shared" si="2024"/>
        <v>#N/A</v>
      </c>
      <c r="T1701" s="13" t="e">
        <f t="shared" si="2025"/>
        <v>#N/A</v>
      </c>
      <c r="U1701" s="13" t="e">
        <f t="shared" si="2026"/>
        <v>#N/A</v>
      </c>
      <c r="V1701" s="13" t="e">
        <f t="shared" si="2027"/>
        <v>#N/A</v>
      </c>
      <c r="W1701" s="13" t="e">
        <f t="shared" si="2028"/>
        <v>#N/A</v>
      </c>
      <c r="X1701" s="13" t="e">
        <f t="shared" si="2029"/>
        <v>#N/A</v>
      </c>
      <c r="Y1701" s="13" t="e">
        <f t="shared" si="2030"/>
        <v>#N/A</v>
      </c>
      <c r="Z1701" s="13" t="e">
        <f t="shared" si="2031"/>
        <v>#N/A</v>
      </c>
      <c r="AA1701" s="13" t="e">
        <f t="shared" si="2032"/>
        <v>#N/A</v>
      </c>
      <c r="AB1701" s="13" t="e">
        <f t="shared" si="2033"/>
        <v>#N/A</v>
      </c>
      <c r="AC1701" s="13" t="e">
        <f t="shared" si="2034"/>
        <v>#N/A</v>
      </c>
      <c r="AD1701" s="13" t="e">
        <f t="shared" si="2035"/>
        <v>#N/A</v>
      </c>
      <c r="AE1701" s="13" t="e">
        <f t="shared" si="2036"/>
        <v>#N/A</v>
      </c>
      <c r="AF1701" s="13" t="e">
        <f t="shared" si="2037"/>
        <v>#N/A</v>
      </c>
      <c r="AG1701" s="13" t="e">
        <f t="shared" si="2038"/>
        <v>#N/A</v>
      </c>
      <c r="AH1701" s="13" t="e">
        <f t="shared" si="2039"/>
        <v>#N/A</v>
      </c>
      <c r="AI1701" s="13" t="e">
        <f t="shared" si="2040"/>
        <v>#N/A</v>
      </c>
      <c r="AJ1701" s="13" t="e">
        <f t="shared" si="2041"/>
        <v>#N/A</v>
      </c>
      <c r="AK1701" s="13" t="e">
        <f t="shared" si="2042"/>
        <v>#N/A</v>
      </c>
      <c r="AL1701" s="13" t="e">
        <f t="shared" si="2043"/>
        <v>#N/A</v>
      </c>
      <c r="AM1701" s="13" t="e">
        <f t="shared" si="2044"/>
        <v>#N/A</v>
      </c>
      <c r="AN1701" s="13" t="e">
        <f t="shared" si="2045"/>
        <v>#N/A</v>
      </c>
      <c r="AO1701" s="13" t="e">
        <f t="shared" si="2046"/>
        <v>#N/A</v>
      </c>
      <c r="AP1701" s="13" t="e">
        <f t="shared" si="2047"/>
        <v>#N/A</v>
      </c>
      <c r="AQ1701" s="13" t="e">
        <f t="shared" si="2048"/>
        <v>#N/A</v>
      </c>
      <c r="AR1701" s="13" t="e">
        <f t="shared" si="2049"/>
        <v>#N/A</v>
      </c>
      <c r="AS1701" s="13" t="e">
        <f t="shared" si="2050"/>
        <v>#N/A</v>
      </c>
      <c r="AT1701" s="13" t="e">
        <f t="shared" si="2051"/>
        <v>#N/A</v>
      </c>
      <c r="AU1701" s="13" t="e">
        <f t="shared" si="2052"/>
        <v>#N/A</v>
      </c>
      <c r="AV1701" s="13" t="e">
        <f t="shared" si="2053"/>
        <v>#N/A</v>
      </c>
      <c r="AW1701" s="13" t="e">
        <f t="shared" si="2054"/>
        <v>#N/A</v>
      </c>
      <c r="AX1701" s="13" t="e">
        <f t="shared" si="2055"/>
        <v>#N/A</v>
      </c>
      <c r="AY1701" s="13" t="e">
        <f t="shared" si="2056"/>
        <v>#N/A</v>
      </c>
      <c r="AZ1701" s="13" t="e">
        <f t="shared" si="2057"/>
        <v>#N/A</v>
      </c>
      <c r="BA1701" s="13" t="e">
        <f t="shared" si="2058"/>
        <v>#N/A</v>
      </c>
      <c r="BB1701" s="13" t="e">
        <f t="shared" si="2059"/>
        <v>#N/A</v>
      </c>
      <c r="BC1701" s="13" t="e">
        <f t="shared" si="2060"/>
        <v>#N/A</v>
      </c>
      <c r="BD1701" s="13" t="e">
        <f t="shared" si="2061"/>
        <v>#N/A</v>
      </c>
      <c r="BE1701" s="13" t="e">
        <f t="shared" si="2062"/>
        <v>#N/A</v>
      </c>
      <c r="BF1701" s="13" t="e">
        <f t="shared" si="2063"/>
        <v>#N/A</v>
      </c>
      <c r="BG1701" s="13" t="e">
        <f t="shared" si="2064"/>
        <v>#N/A</v>
      </c>
      <c r="BH1701" s="13" t="e">
        <f t="shared" si="2065"/>
        <v>#N/A</v>
      </c>
      <c r="BI1701" s="13" t="e">
        <f t="shared" si="2066"/>
        <v>#N/A</v>
      </c>
      <c r="BJ1701" s="14" t="e">
        <f t="shared" si="2067"/>
        <v>#N/A</v>
      </c>
      <c r="BK1701" s="14" t="e">
        <f t="shared" si="2068"/>
        <v>#N/A</v>
      </c>
      <c r="BL1701" s="14" t="e">
        <f t="shared" si="2069"/>
        <v>#N/A</v>
      </c>
      <c r="BM1701" s="14" t="e">
        <f t="shared" si="2070"/>
        <v>#N/A</v>
      </c>
      <c r="BN1701" s="14" t="e">
        <f t="shared" si="2071"/>
        <v>#N/A</v>
      </c>
    </row>
    <row r="1702" spans="1:66" x14ac:dyDescent="0.25">
      <c r="A1702" t="s">
        <v>303</v>
      </c>
      <c r="B1702" t="s">
        <v>346</v>
      </c>
      <c r="C1702" t="s">
        <v>380</v>
      </c>
      <c r="D1702" s="11">
        <v>44472</v>
      </c>
      <c r="E1702" s="10">
        <f>VLOOKUP(A1702,home!$A$2:$E$405,3,FALSE)</f>
        <v>1.29370629370629</v>
      </c>
      <c r="F1702" s="10">
        <f>VLOOKUP(B1702,home!$B$2:$E$405,3,FALSE)</f>
        <v>0.77</v>
      </c>
      <c r="G1702" s="10">
        <f>VLOOKUP(C1702,away!$B$2:$E$405,4,FALSE)</f>
        <v>0.88</v>
      </c>
      <c r="H1702" s="10">
        <f>VLOOKUP(A1702,away!$A$2:$E$405,3,FALSE)</f>
        <v>1.0279720279720299</v>
      </c>
      <c r="I1702" s="10">
        <f>VLOOKUP(C1702,away!$B$2:$E$405,3,FALSE)</f>
        <v>1.1000000000000001</v>
      </c>
      <c r="J1702" s="10">
        <f>VLOOKUP(B1702,home!$B$2:$E$405,4,FALSE)</f>
        <v>0.69</v>
      </c>
      <c r="K1702" s="12">
        <f t="shared" si="2016"/>
        <v>0.87661538461538213</v>
      </c>
      <c r="L1702" s="12">
        <f t="shared" si="2017"/>
        <v>0.78023076923077073</v>
      </c>
      <c r="M1702" s="13">
        <f t="shared" si="2018"/>
        <v>0.19073959581954866</v>
      </c>
      <c r="N1702" s="13">
        <f t="shared" si="2019"/>
        <v>0.16720526415073619</v>
      </c>
      <c r="O1702" s="13">
        <f t="shared" si="2020"/>
        <v>0.14882090156905275</v>
      </c>
      <c r="P1702" s="13">
        <f t="shared" si="2021"/>
        <v>0.1304586918677631</v>
      </c>
      <c r="Q1702" s="13">
        <f t="shared" si="2022"/>
        <v>7.3287353471607086E-2</v>
      </c>
      <c r="R1702" s="13">
        <f t="shared" si="2023"/>
        <v>5.8057323254419424E-2</v>
      </c>
      <c r="S1702" s="13">
        <f t="shared" si="2024"/>
        <v>2.2307206601126253E-2</v>
      </c>
      <c r="T1702" s="13">
        <f t="shared" si="2025"/>
        <v>5.7181048174039385E-2</v>
      </c>
      <c r="U1702" s="13">
        <f t="shared" si="2026"/>
        <v>5.0893942754412447E-2</v>
      </c>
      <c r="V1702" s="13">
        <f t="shared" si="2027"/>
        <v>1.6952542490094192E-3</v>
      </c>
      <c r="W1702" s="13">
        <f t="shared" si="2028"/>
        <v>2.1414940516985437E-2</v>
      </c>
      <c r="X1702" s="13">
        <f t="shared" si="2029"/>
        <v>1.6708595512598748E-2</v>
      </c>
      <c r="Y1702" s="13">
        <f t="shared" si="2030"/>
        <v>6.5182801647803617E-3</v>
      </c>
      <c r="Z1702" s="13">
        <f t="shared" si="2031"/>
        <v>1.5099369994091729E-2</v>
      </c>
      <c r="AA1702" s="13">
        <f t="shared" si="2032"/>
        <v>1.323634003482068E-2</v>
      </c>
      <c r="AB1702" s="13">
        <f t="shared" si="2033"/>
        <v>5.8015896552621555E-3</v>
      </c>
      <c r="AC1702" s="13">
        <f t="shared" si="2034"/>
        <v>7.2468124263468139E-5</v>
      </c>
      <c r="AD1702" s="13">
        <f t="shared" si="2035"/>
        <v>4.6931665794531785E-3</v>
      </c>
      <c r="AE1702" s="13">
        <f t="shared" si="2036"/>
        <v>3.6617529704148989E-3</v>
      </c>
      <c r="AF1702" s="13">
        <f t="shared" si="2037"/>
        <v>1.4285061684199379E-3</v>
      </c>
      <c r="AG1702" s="13">
        <f t="shared" si="2038"/>
        <v>3.7152148887906314E-4</v>
      </c>
      <c r="AH1702" s="13">
        <f t="shared" si="2039"/>
        <v>2.9452482663475514E-3</v>
      </c>
      <c r="AI1702" s="13">
        <f t="shared" si="2040"/>
        <v>2.581849941792046E-3</v>
      </c>
      <c r="AJ1702" s="13">
        <f t="shared" si="2041"/>
        <v>1.1316446898716182E-3</v>
      </c>
      <c r="AK1702" s="13">
        <f t="shared" si="2042"/>
        <v>3.3067238168658783E-4</v>
      </c>
      <c r="AL1702" s="13">
        <f t="shared" si="2043"/>
        <v>1.9826185859105459E-6</v>
      </c>
      <c r="AM1702" s="13">
        <f t="shared" si="2044"/>
        <v>8.2282040522228144E-4</v>
      </c>
      <c r="AN1702" s="13">
        <f t="shared" si="2045"/>
        <v>6.4198979770535515E-4</v>
      </c>
      <c r="AO1702" s="13">
        <f t="shared" si="2046"/>
        <v>2.5045009685097807E-4</v>
      </c>
      <c r="AP1702" s="13">
        <f t="shared" si="2047"/>
        <v>6.5136290573319889E-5</v>
      </c>
      <c r="AQ1702" s="13">
        <f t="shared" si="2048"/>
        <v>1.2705334524715091E-5</v>
      </c>
      <c r="AR1702" s="13">
        <f t="shared" si="2049"/>
        <v>4.59594664085589E-4</v>
      </c>
      <c r="AS1702" s="13">
        <f t="shared" si="2050"/>
        <v>4.0288775322456594E-4</v>
      </c>
      <c r="AT1702" s="13">
        <f t="shared" si="2051"/>
        <v>1.7658880137489001E-4</v>
      </c>
      <c r="AU1702" s="13">
        <f t="shared" si="2052"/>
        <v>5.1600153345339513E-5</v>
      </c>
      <c r="AV1702" s="13">
        <f t="shared" si="2053"/>
        <v>1.1308372067759371E-5</v>
      </c>
      <c r="AW1702" s="13">
        <f t="shared" si="2054"/>
        <v>3.766767666194701E-8</v>
      </c>
      <c r="AX1702" s="13">
        <f t="shared" si="2055"/>
        <v>1.2021617099888578E-4</v>
      </c>
      <c r="AY1702" s="13">
        <f t="shared" si="2056"/>
        <v>9.3796355572438526E-5</v>
      </c>
      <c r="AZ1702" s="13">
        <f t="shared" si="2057"/>
        <v>3.6591401329663298E-5</v>
      </c>
      <c r="BA1702" s="13">
        <f t="shared" si="2058"/>
        <v>9.5165790688916821E-6</v>
      </c>
      <c r="BB1702" s="13">
        <f t="shared" si="2059"/>
        <v>1.8562819518417017E-6</v>
      </c>
      <c r="BC1702" s="13">
        <f t="shared" si="2060"/>
        <v>2.8966565903892964E-7</v>
      </c>
      <c r="BD1702" s="13">
        <f t="shared" si="2061"/>
        <v>5.9764983048976083E-5</v>
      </c>
      <c r="BE1702" s="13">
        <f t="shared" si="2062"/>
        <v>5.239090360200996E-5</v>
      </c>
      <c r="BF1702" s="13">
        <f t="shared" si="2063"/>
        <v>2.2963336055711684E-5</v>
      </c>
      <c r="BG1702" s="13">
        <f t="shared" si="2064"/>
        <v>6.7100045561766573E-6</v>
      </c>
      <c r="BH1702" s="13">
        <f t="shared" si="2065"/>
        <v>1.4705233061959416E-6</v>
      </c>
      <c r="BI1702" s="13">
        <f t="shared" si="2066"/>
        <v>2.5781667072936785E-7</v>
      </c>
      <c r="BJ1702" s="14">
        <f t="shared" si="2067"/>
        <v>0.35452579757737163</v>
      </c>
      <c r="BK1702" s="14">
        <f t="shared" si="2068"/>
        <v>0.3453689956358692</v>
      </c>
      <c r="BL1702" s="14">
        <f t="shared" si="2069"/>
        <v>0.28504504985900314</v>
      </c>
      <c r="BM1702" s="14">
        <f t="shared" si="2070"/>
        <v>0.23137632424531296</v>
      </c>
      <c r="BN1702" s="14">
        <f t="shared" si="2071"/>
        <v>0.76856913013312722</v>
      </c>
    </row>
    <row r="1703" spans="1:66" x14ac:dyDescent="0.25">
      <c r="A1703" t="s">
        <v>303</v>
      </c>
      <c r="B1703" t="s">
        <v>333</v>
      </c>
      <c r="C1703" t="s">
        <v>522</v>
      </c>
      <c r="D1703" s="11">
        <v>44472</v>
      </c>
      <c r="E1703" s="10">
        <f>VLOOKUP(A1703,home!$A$2:$E$405,3,FALSE)</f>
        <v>1.29370629370629</v>
      </c>
      <c r="F1703" s="10">
        <f>VLOOKUP(B1703,home!$B$2:$E$405,3,FALSE)</f>
        <v>1.29</v>
      </c>
      <c r="G1703" s="10" t="e">
        <f>VLOOKUP(C1703,away!$B$2:$E$405,4,FALSE)</f>
        <v>#N/A</v>
      </c>
      <c r="H1703" s="10">
        <f>VLOOKUP(A1703,away!$A$2:$E$405,3,FALSE)</f>
        <v>1.0279720279720299</v>
      </c>
      <c r="I1703" s="10" t="e">
        <f>VLOOKUP(C1703,away!$B$2:$E$405,3,FALSE)</f>
        <v>#N/A</v>
      </c>
      <c r="J1703" s="10">
        <f>VLOOKUP(B1703,home!$B$2:$E$405,4,FALSE)</f>
        <v>0.97</v>
      </c>
      <c r="K1703" s="12" t="e">
        <f t="shared" si="2016"/>
        <v>#N/A</v>
      </c>
      <c r="L1703" s="12" t="e">
        <f t="shared" si="2017"/>
        <v>#N/A</v>
      </c>
      <c r="M1703" s="13" t="e">
        <f t="shared" si="2018"/>
        <v>#N/A</v>
      </c>
      <c r="N1703" s="13" t="e">
        <f t="shared" si="2019"/>
        <v>#N/A</v>
      </c>
      <c r="O1703" s="13" t="e">
        <f t="shared" si="2020"/>
        <v>#N/A</v>
      </c>
      <c r="P1703" s="13" t="e">
        <f t="shared" si="2021"/>
        <v>#N/A</v>
      </c>
      <c r="Q1703" s="13" t="e">
        <f t="shared" si="2022"/>
        <v>#N/A</v>
      </c>
      <c r="R1703" s="13" t="e">
        <f t="shared" si="2023"/>
        <v>#N/A</v>
      </c>
      <c r="S1703" s="13" t="e">
        <f t="shared" si="2024"/>
        <v>#N/A</v>
      </c>
      <c r="T1703" s="13" t="e">
        <f t="shared" si="2025"/>
        <v>#N/A</v>
      </c>
      <c r="U1703" s="13" t="e">
        <f t="shared" si="2026"/>
        <v>#N/A</v>
      </c>
      <c r="V1703" s="13" t="e">
        <f t="shared" si="2027"/>
        <v>#N/A</v>
      </c>
      <c r="W1703" s="13" t="e">
        <f t="shared" si="2028"/>
        <v>#N/A</v>
      </c>
      <c r="X1703" s="13" t="e">
        <f t="shared" si="2029"/>
        <v>#N/A</v>
      </c>
      <c r="Y1703" s="13" t="e">
        <f t="shared" si="2030"/>
        <v>#N/A</v>
      </c>
      <c r="Z1703" s="13" t="e">
        <f t="shared" si="2031"/>
        <v>#N/A</v>
      </c>
      <c r="AA1703" s="13" t="e">
        <f t="shared" si="2032"/>
        <v>#N/A</v>
      </c>
      <c r="AB1703" s="13" t="e">
        <f t="shared" si="2033"/>
        <v>#N/A</v>
      </c>
      <c r="AC1703" s="13" t="e">
        <f t="shared" si="2034"/>
        <v>#N/A</v>
      </c>
      <c r="AD1703" s="13" t="e">
        <f t="shared" si="2035"/>
        <v>#N/A</v>
      </c>
      <c r="AE1703" s="13" t="e">
        <f t="shared" si="2036"/>
        <v>#N/A</v>
      </c>
      <c r="AF1703" s="13" t="e">
        <f t="shared" si="2037"/>
        <v>#N/A</v>
      </c>
      <c r="AG1703" s="13" t="e">
        <f t="shared" si="2038"/>
        <v>#N/A</v>
      </c>
      <c r="AH1703" s="13" t="e">
        <f t="shared" si="2039"/>
        <v>#N/A</v>
      </c>
      <c r="AI1703" s="13" t="e">
        <f t="shared" si="2040"/>
        <v>#N/A</v>
      </c>
      <c r="AJ1703" s="13" t="e">
        <f t="shared" si="2041"/>
        <v>#N/A</v>
      </c>
      <c r="AK1703" s="13" t="e">
        <f t="shared" si="2042"/>
        <v>#N/A</v>
      </c>
      <c r="AL1703" s="13" t="e">
        <f t="shared" si="2043"/>
        <v>#N/A</v>
      </c>
      <c r="AM1703" s="13" t="e">
        <f t="shared" si="2044"/>
        <v>#N/A</v>
      </c>
      <c r="AN1703" s="13" t="e">
        <f t="shared" si="2045"/>
        <v>#N/A</v>
      </c>
      <c r="AO1703" s="13" t="e">
        <f t="shared" si="2046"/>
        <v>#N/A</v>
      </c>
      <c r="AP1703" s="13" t="e">
        <f t="shared" si="2047"/>
        <v>#N/A</v>
      </c>
      <c r="AQ1703" s="13" t="e">
        <f t="shared" si="2048"/>
        <v>#N/A</v>
      </c>
      <c r="AR1703" s="13" t="e">
        <f t="shared" si="2049"/>
        <v>#N/A</v>
      </c>
      <c r="AS1703" s="13" t="e">
        <f t="shared" si="2050"/>
        <v>#N/A</v>
      </c>
      <c r="AT1703" s="13" t="e">
        <f t="shared" si="2051"/>
        <v>#N/A</v>
      </c>
      <c r="AU1703" s="13" t="e">
        <f t="shared" si="2052"/>
        <v>#N/A</v>
      </c>
      <c r="AV1703" s="13" t="e">
        <f t="shared" si="2053"/>
        <v>#N/A</v>
      </c>
      <c r="AW1703" s="13" t="e">
        <f t="shared" si="2054"/>
        <v>#N/A</v>
      </c>
      <c r="AX1703" s="13" t="e">
        <f t="shared" si="2055"/>
        <v>#N/A</v>
      </c>
      <c r="AY1703" s="13" t="e">
        <f t="shared" si="2056"/>
        <v>#N/A</v>
      </c>
      <c r="AZ1703" s="13" t="e">
        <f t="shared" si="2057"/>
        <v>#N/A</v>
      </c>
      <c r="BA1703" s="13" t="e">
        <f t="shared" si="2058"/>
        <v>#N/A</v>
      </c>
      <c r="BB1703" s="13" t="e">
        <f t="shared" si="2059"/>
        <v>#N/A</v>
      </c>
      <c r="BC1703" s="13" t="e">
        <f t="shared" si="2060"/>
        <v>#N/A</v>
      </c>
      <c r="BD1703" s="13" t="e">
        <f t="shared" si="2061"/>
        <v>#N/A</v>
      </c>
      <c r="BE1703" s="13" t="e">
        <f t="shared" si="2062"/>
        <v>#N/A</v>
      </c>
      <c r="BF1703" s="13" t="e">
        <f t="shared" si="2063"/>
        <v>#N/A</v>
      </c>
      <c r="BG1703" s="13" t="e">
        <f t="shared" si="2064"/>
        <v>#N/A</v>
      </c>
      <c r="BH1703" s="13" t="e">
        <f t="shared" si="2065"/>
        <v>#N/A</v>
      </c>
      <c r="BI1703" s="13" t="e">
        <f t="shared" si="2066"/>
        <v>#N/A</v>
      </c>
      <c r="BJ1703" s="14" t="e">
        <f t="shared" si="2067"/>
        <v>#N/A</v>
      </c>
      <c r="BK1703" s="14" t="e">
        <f t="shared" si="2068"/>
        <v>#N/A</v>
      </c>
      <c r="BL1703" s="14" t="e">
        <f t="shared" si="2069"/>
        <v>#N/A</v>
      </c>
      <c r="BM1703" s="14" t="e">
        <f t="shared" si="2070"/>
        <v>#N/A</v>
      </c>
      <c r="BN1703" s="14" t="e">
        <f t="shared" si="2071"/>
        <v>#N/A</v>
      </c>
    </row>
    <row r="1704" spans="1:66" x14ac:dyDescent="0.25">
      <c r="A1704" t="s">
        <v>303</v>
      </c>
      <c r="B1704" t="s">
        <v>364</v>
      </c>
      <c r="C1704" t="s">
        <v>383</v>
      </c>
      <c r="D1704" s="11">
        <v>44472</v>
      </c>
      <c r="E1704" s="10">
        <f>VLOOKUP(A1704,home!$A$2:$E$405,3,FALSE)</f>
        <v>1.29370629370629</v>
      </c>
      <c r="F1704" s="10">
        <f>VLOOKUP(B1704,home!$B$2:$E$405,3,FALSE)</f>
        <v>1.21</v>
      </c>
      <c r="G1704" s="10">
        <f>VLOOKUP(C1704,away!$B$2:$E$405,4,FALSE)</f>
        <v>0.88</v>
      </c>
      <c r="H1704" s="10">
        <f>VLOOKUP(A1704,away!$A$2:$E$405,3,FALSE)</f>
        <v>1.0279720279720299</v>
      </c>
      <c r="I1704" s="10">
        <f>VLOOKUP(C1704,away!$B$2:$E$405,3,FALSE)</f>
        <v>0.99</v>
      </c>
      <c r="J1704" s="10">
        <f>VLOOKUP(B1704,home!$B$2:$E$405,4,FALSE)</f>
        <v>0.69</v>
      </c>
      <c r="K1704" s="12">
        <f t="shared" si="2016"/>
        <v>1.3775384615384576</v>
      </c>
      <c r="L1704" s="12">
        <f t="shared" si="2017"/>
        <v>0.70220769230769364</v>
      </c>
      <c r="M1704" s="13">
        <f t="shared" si="2018"/>
        <v>0.12496192927790752</v>
      </c>
      <c r="N1704" s="13">
        <f t="shared" si="2019"/>
        <v>0.17213986380836624</v>
      </c>
      <c r="O1704" s="13">
        <f t="shared" si="2020"/>
        <v>8.7749227984556644E-2</v>
      </c>
      <c r="P1704" s="13">
        <f t="shared" si="2021"/>
        <v>0.12087793651903352</v>
      </c>
      <c r="Q1704" s="13">
        <f t="shared" si="2022"/>
        <v>0.11856464158000826</v>
      </c>
      <c r="R1704" s="13">
        <f t="shared" si="2023"/>
        <v>3.0809091442408607E-2</v>
      </c>
      <c r="S1704" s="13">
        <f t="shared" si="2024"/>
        <v>2.9231854096547473E-2</v>
      </c>
      <c r="T1704" s="13">
        <f t="shared" si="2025"/>
        <v>8.3257003353186421E-2</v>
      </c>
      <c r="U1704" s="13">
        <f t="shared" si="2026"/>
        <v>4.2440708426973207E-2</v>
      </c>
      <c r="V1704" s="13">
        <f t="shared" si="2027"/>
        <v>3.1418335205809097E-3</v>
      </c>
      <c r="W1704" s="13">
        <f t="shared" si="2028"/>
        <v>5.444245131832777E-2</v>
      </c>
      <c r="X1704" s="13">
        <f t="shared" si="2029"/>
        <v>3.8229908103816893E-2</v>
      </c>
      <c r="Y1704" s="13">
        <f t="shared" si="2030"/>
        <v>1.3422667773358227E-2</v>
      </c>
      <c r="Z1704" s="13">
        <f t="shared" si="2031"/>
        <v>7.2114603346234863E-3</v>
      </c>
      <c r="AA1704" s="13">
        <f t="shared" si="2032"/>
        <v>9.9340639748028477E-3</v>
      </c>
      <c r="AB1704" s="13">
        <f t="shared" si="2033"/>
        <v>6.8422776023372668E-3</v>
      </c>
      <c r="AC1704" s="13">
        <f t="shared" si="2034"/>
        <v>1.8994702779113394E-4</v>
      </c>
      <c r="AD1704" s="13">
        <f t="shared" si="2035"/>
        <v>1.8749142657857886E-2</v>
      </c>
      <c r="AE1704" s="13">
        <f t="shared" si="2036"/>
        <v>1.3165792198522123E-2</v>
      </c>
      <c r="AF1704" s="13">
        <f t="shared" si="2037"/>
        <v>4.6225602785634279E-3</v>
      </c>
      <c r="AG1704" s="13">
        <f t="shared" si="2038"/>
        <v>1.0819991285877448E-3</v>
      </c>
      <c r="AH1704" s="13">
        <f t="shared" si="2039"/>
        <v>1.2659857299361066E-3</v>
      </c>
      <c r="AI1704" s="13">
        <f t="shared" si="2040"/>
        <v>1.7439440347458257E-3</v>
      </c>
      <c r="AJ1704" s="13">
        <f t="shared" si="2041"/>
        <v>1.2011749913164679E-3</v>
      </c>
      <c r="AK1704" s="13">
        <f t="shared" si="2042"/>
        <v>5.5155491652551943E-4</v>
      </c>
      <c r="AL1704" s="13">
        <f t="shared" si="2043"/>
        <v>7.3495679524131798E-6</v>
      </c>
      <c r="AM1704" s="13">
        <f t="shared" si="2044"/>
        <v>5.1655330264141217E-3</v>
      </c>
      <c r="AN1704" s="13">
        <f t="shared" si="2045"/>
        <v>3.6272770260174368E-3</v>
      </c>
      <c r="AO1704" s="13">
        <f t="shared" si="2046"/>
        <v>1.2735509149002092E-3</v>
      </c>
      <c r="AP1704" s="13">
        <f t="shared" si="2047"/>
        <v>2.9809908299614259E-4</v>
      </c>
      <c r="AQ1704" s="13">
        <f t="shared" si="2048"/>
        <v>5.2331867287440233E-5</v>
      </c>
      <c r="AR1704" s="13">
        <f t="shared" si="2049"/>
        <v>1.7779698358258095E-4</v>
      </c>
      <c r="AS1704" s="13">
        <f t="shared" si="2050"/>
        <v>2.4492218323052695E-4</v>
      </c>
      <c r="AT1704" s="13">
        <f t="shared" si="2051"/>
        <v>1.6869486374201023E-4</v>
      </c>
      <c r="AU1704" s="13">
        <f t="shared" si="2052"/>
        <v>7.7461221022869531E-5</v>
      </c>
      <c r="AV1704" s="13">
        <f t="shared" si="2053"/>
        <v>2.667645280918351E-5</v>
      </c>
      <c r="AW1704" s="13">
        <f t="shared" si="2054"/>
        <v>1.9748250383308882E-7</v>
      </c>
      <c r="AX1704" s="13">
        <f t="shared" si="2055"/>
        <v>1.1859534030387677E-3</v>
      </c>
      <c r="AY1704" s="13">
        <f t="shared" si="2056"/>
        <v>8.3278560233230909E-4</v>
      </c>
      <c r="AZ1704" s="13">
        <f t="shared" si="2057"/>
        <v>2.9239422800042173E-4</v>
      </c>
      <c r="BA1704" s="13">
        <f t="shared" si="2058"/>
        <v>6.8440492029421914E-5</v>
      </c>
      <c r="BB1704" s="13">
        <f t="shared" si="2059"/>
        <v>1.2014859992095868E-5</v>
      </c>
      <c r="BC1704" s="13">
        <f t="shared" si="2060"/>
        <v>1.6873854216899351E-6</v>
      </c>
      <c r="BD1704" s="13">
        <f t="shared" si="2061"/>
        <v>2.0808401590132162E-5</v>
      </c>
      <c r="BE1704" s="13">
        <f t="shared" si="2062"/>
        <v>2.8664373513545053E-5</v>
      </c>
      <c r="BF1704" s="13">
        <f t="shared" si="2063"/>
        <v>1.9743138495406289E-5</v>
      </c>
      <c r="BG1704" s="13">
        <f t="shared" si="2064"/>
        <v>9.0656442096342293E-6</v>
      </c>
      <c r="BH1704" s="13">
        <f t="shared" si="2065"/>
        <v>3.1220683943486384E-6</v>
      </c>
      <c r="BI1704" s="13">
        <f t="shared" si="2066"/>
        <v>8.6015385855377273E-7</v>
      </c>
      <c r="BJ1704" s="14">
        <f t="shared" si="2067"/>
        <v>0.53048609808902514</v>
      </c>
      <c r="BK1704" s="14">
        <f t="shared" si="2068"/>
        <v>0.27924363561214521</v>
      </c>
      <c r="BL1704" s="14">
        <f t="shared" si="2069"/>
        <v>0.18331584458805128</v>
      </c>
      <c r="BM1704" s="14">
        <f t="shared" si="2070"/>
        <v>0.34432175989173575</v>
      </c>
      <c r="BN1704" s="14">
        <f t="shared" si="2071"/>
        <v>0.65510269061228077</v>
      </c>
    </row>
    <row r="1705" spans="1:66" x14ac:dyDescent="0.25">
      <c r="A1705" t="s">
        <v>35</v>
      </c>
      <c r="B1705" t="s">
        <v>215</v>
      </c>
      <c r="C1705" t="s">
        <v>471</v>
      </c>
      <c r="D1705" s="11">
        <v>44472</v>
      </c>
      <c r="E1705" s="10">
        <f>VLOOKUP(A1705,home!$A$2:$E$405,3,FALSE)</f>
        <v>1.6</v>
      </c>
      <c r="F1705" s="10">
        <f>VLOOKUP(B1705,home!$B$2:$E$405,3,FALSE)</f>
        <v>1</v>
      </c>
      <c r="G1705" s="10">
        <f>VLOOKUP(C1705,away!$B$2:$E$405,4,FALSE)</f>
        <v>1.38</v>
      </c>
      <c r="H1705" s="10">
        <f>VLOOKUP(A1705,away!$A$2:$E$405,3,FALSE)</f>
        <v>1.10909090909091</v>
      </c>
      <c r="I1705" s="10">
        <f>VLOOKUP(C1705,away!$B$2:$E$405,3,FALSE)</f>
        <v>1.1299999999999999</v>
      </c>
      <c r="J1705" s="10">
        <f>VLOOKUP(B1705,home!$B$2:$E$405,4,FALSE)</f>
        <v>0.36</v>
      </c>
      <c r="K1705" s="12">
        <f t="shared" si="2016"/>
        <v>2.2079999999999997</v>
      </c>
      <c r="L1705" s="12">
        <f t="shared" si="2017"/>
        <v>0.45117818181818214</v>
      </c>
      <c r="M1705" s="13">
        <f t="shared" si="2018"/>
        <v>7.000573009253723E-2</v>
      </c>
      <c r="N1705" s="13">
        <f t="shared" si="2019"/>
        <v>0.15457265204432219</v>
      </c>
      <c r="O1705" s="13">
        <f t="shared" si="2020"/>
        <v>3.1585058020005344E-2</v>
      </c>
      <c r="P1705" s="13">
        <f t="shared" si="2021"/>
        <v>6.9739808108171791E-2</v>
      </c>
      <c r="Q1705" s="13">
        <f t="shared" si="2022"/>
        <v>0.17064820785693172</v>
      </c>
      <c r="R1705" s="13">
        <f t="shared" si="2023"/>
        <v>7.1252445250439009E-3</v>
      </c>
      <c r="S1705" s="13">
        <f t="shared" si="2024"/>
        <v>1.7368724062071815E-2</v>
      </c>
      <c r="T1705" s="13">
        <f t="shared" si="2025"/>
        <v>7.6992748151421667E-2</v>
      </c>
      <c r="U1705" s="13">
        <f t="shared" si="2026"/>
        <v>1.5732539911296931E-2</v>
      </c>
      <c r="V1705" s="13">
        <f t="shared" si="2027"/>
        <v>1.9225275187736235E-3</v>
      </c>
      <c r="W1705" s="13">
        <f t="shared" si="2028"/>
        <v>0.1255970809827017</v>
      </c>
      <c r="X1705" s="13">
        <f t="shared" si="2029"/>
        <v>5.6666662639446336E-2</v>
      </c>
      <c r="Y1705" s="13">
        <f t="shared" si="2030"/>
        <v>1.2783380909684852E-2</v>
      </c>
      <c r="Z1705" s="13">
        <f t="shared" si="2031"/>
        <v>1.0715849566064212E-3</v>
      </c>
      <c r="AA1705" s="13">
        <f t="shared" si="2032"/>
        <v>2.3660595841869777E-3</v>
      </c>
      <c r="AB1705" s="13">
        <f t="shared" si="2033"/>
        <v>2.6121297809424239E-3</v>
      </c>
      <c r="AC1705" s="13">
        <f t="shared" si="2034"/>
        <v>1.1970154091736716E-4</v>
      </c>
      <c r="AD1705" s="13">
        <f t="shared" si="2035"/>
        <v>6.9329588702451317E-2</v>
      </c>
      <c r="AE1705" s="13">
        <f t="shared" si="2036"/>
        <v>3.1279997776974364E-2</v>
      </c>
      <c r="AF1705" s="13">
        <f t="shared" si="2037"/>
        <v>7.0564262621460351E-3</v>
      </c>
      <c r="AG1705" s="13">
        <f t="shared" si="2038"/>
        <v>1.0612351903630398E-3</v>
      </c>
      <c r="AH1705" s="13">
        <f t="shared" si="2039"/>
        <v>1.2086893809635018E-4</v>
      </c>
      <c r="AI1705" s="13">
        <f t="shared" si="2040"/>
        <v>2.6687861531674115E-4</v>
      </c>
      <c r="AJ1705" s="13">
        <f t="shared" si="2041"/>
        <v>2.9463399130968227E-4</v>
      </c>
      <c r="AK1705" s="13">
        <f t="shared" si="2042"/>
        <v>2.168506176039261E-4</v>
      </c>
      <c r="AL1705" s="13">
        <f t="shared" si="2043"/>
        <v>4.7698738276394784E-6</v>
      </c>
      <c r="AM1705" s="13">
        <f t="shared" si="2044"/>
        <v>3.0615946371002515E-2</v>
      </c>
      <c r="AN1705" s="13">
        <f t="shared" si="2045"/>
        <v>1.3813247018311887E-2</v>
      </c>
      <c r="AO1705" s="13">
        <f t="shared" si="2046"/>
        <v>3.1161178373636908E-3</v>
      </c>
      <c r="AP1705" s="13">
        <f t="shared" si="2047"/>
        <v>4.6864146006431857E-4</v>
      </c>
      <c r="AQ1705" s="13">
        <f t="shared" si="2048"/>
        <v>5.2860200469109363E-5</v>
      </c>
      <c r="AR1705" s="13">
        <f t="shared" si="2049"/>
        <v>1.0906685545721141E-5</v>
      </c>
      <c r="AS1705" s="13">
        <f t="shared" si="2050"/>
        <v>2.4081961684952279E-5</v>
      </c>
      <c r="AT1705" s="13">
        <f t="shared" si="2051"/>
        <v>2.6586485700187317E-5</v>
      </c>
      <c r="AU1705" s="13">
        <f t="shared" si="2052"/>
        <v>1.9567653475337862E-5</v>
      </c>
      <c r="AV1705" s="13">
        <f t="shared" si="2053"/>
        <v>1.0801344718386494E-5</v>
      </c>
      <c r="AW1705" s="13">
        <f t="shared" si="2054"/>
        <v>1.3199319739813257E-7</v>
      </c>
      <c r="AX1705" s="13">
        <f t="shared" si="2055"/>
        <v>1.1266668264528917E-2</v>
      </c>
      <c r="AY1705" s="13">
        <f t="shared" si="2056"/>
        <v>5.0832749027387696E-3</v>
      </c>
      <c r="AZ1705" s="13">
        <f t="shared" si="2057"/>
        <v>1.1467313641498372E-3</v>
      </c>
      <c r="BA1705" s="13">
        <f t="shared" si="2058"/>
        <v>1.7246005730366909E-4</v>
      </c>
      <c r="BB1705" s="13">
        <f t="shared" si="2059"/>
        <v>1.9452553772632228E-5</v>
      </c>
      <c r="BC1705" s="13">
        <f t="shared" si="2060"/>
        <v>1.7553135685713267E-6</v>
      </c>
      <c r="BD1705" s="13">
        <f t="shared" si="2061"/>
        <v>8.2014309236351788E-7</v>
      </c>
      <c r="BE1705" s="13">
        <f t="shared" si="2062"/>
        <v>1.8108759479386474E-6</v>
      </c>
      <c r="BF1705" s="13">
        <f t="shared" si="2063"/>
        <v>1.999207046524267E-6</v>
      </c>
      <c r="BG1705" s="13">
        <f t="shared" si="2064"/>
        <v>1.47141638624186E-6</v>
      </c>
      <c r="BH1705" s="13">
        <f t="shared" si="2065"/>
        <v>8.1222184520550647E-7</v>
      </c>
      <c r="BI1705" s="13">
        <f t="shared" si="2066"/>
        <v>3.5867716684275185E-7</v>
      </c>
      <c r="BJ1705" s="14">
        <f t="shared" si="2067"/>
        <v>0.77174513585971727</v>
      </c>
      <c r="BK1705" s="14">
        <f t="shared" si="2068"/>
        <v>0.16424453609903822</v>
      </c>
      <c r="BL1705" s="14">
        <f t="shared" si="2069"/>
        <v>6.0419480656411964E-2</v>
      </c>
      <c r="BM1705" s="14">
        <f t="shared" si="2070"/>
        <v>0.48872089401522023</v>
      </c>
      <c r="BN1705" s="14">
        <f t="shared" si="2071"/>
        <v>0.5036767006470122</v>
      </c>
    </row>
    <row r="1706" spans="1:66" x14ac:dyDescent="0.25">
      <c r="A1706" t="s">
        <v>35</v>
      </c>
      <c r="B1706" t="s">
        <v>36</v>
      </c>
      <c r="C1706" t="s">
        <v>213</v>
      </c>
      <c r="D1706" s="11">
        <v>44472</v>
      </c>
      <c r="E1706" s="10">
        <f>VLOOKUP(A1706,home!$A$2:$E$405,3,FALSE)</f>
        <v>1.6</v>
      </c>
      <c r="F1706" s="10">
        <f>VLOOKUP(B1706,home!$B$2:$E$405,3,FALSE)</f>
        <v>1.38</v>
      </c>
      <c r="G1706" s="10">
        <f>VLOOKUP(C1706,away!$B$2:$E$405,4,FALSE)</f>
        <v>1.1299999999999999</v>
      </c>
      <c r="H1706" s="10">
        <f>VLOOKUP(A1706,away!$A$2:$E$405,3,FALSE)</f>
        <v>1.10909090909091</v>
      </c>
      <c r="I1706" s="10">
        <f>VLOOKUP(C1706,away!$B$2:$E$405,3,FALSE)</f>
        <v>0.63</v>
      </c>
      <c r="J1706" s="10">
        <f>VLOOKUP(B1706,home!$B$2:$E$405,4,FALSE)</f>
        <v>0.72</v>
      </c>
      <c r="K1706" s="12">
        <f t="shared" si="2016"/>
        <v>2.4950399999999995</v>
      </c>
      <c r="L1706" s="12">
        <f t="shared" si="2017"/>
        <v>0.50308363636363673</v>
      </c>
      <c r="M1706" s="13">
        <f t="shared" si="2018"/>
        <v>4.9880574711027303E-2</v>
      </c>
      <c r="N1706" s="13">
        <f t="shared" si="2019"/>
        <v>0.12445402912700153</v>
      </c>
      <c r="O1706" s="13">
        <f t="shared" si="2020"/>
        <v>2.5094100909531677E-2</v>
      </c>
      <c r="P1706" s="13">
        <f t="shared" si="2021"/>
        <v>6.2610785533317892E-2</v>
      </c>
      <c r="Q1706" s="13">
        <f t="shared" si="2022"/>
        <v>0.15525889041651697</v>
      </c>
      <c r="R1706" s="13">
        <f t="shared" si="2023"/>
        <v>6.3122157684216192E-3</v>
      </c>
      <c r="S1706" s="13">
        <f t="shared" si="2024"/>
        <v>1.9647480446092852E-2</v>
      </c>
      <c r="T1706" s="13">
        <f t="shared" si="2025"/>
        <v>7.8108207168524749E-2</v>
      </c>
      <c r="U1706" s="13">
        <f t="shared" si="2026"/>
        <v>1.5749230830842672E-2</v>
      </c>
      <c r="V1706" s="13">
        <f t="shared" si="2027"/>
        <v>2.7401987237783234E-3</v>
      </c>
      <c r="W1706" s="13">
        <f t="shared" si="2028"/>
        <v>0.1291257139816088</v>
      </c>
      <c r="X1706" s="13">
        <f t="shared" si="2029"/>
        <v>6.4961033737918644E-2</v>
      </c>
      <c r="Y1706" s="13">
        <f t="shared" si="2030"/>
        <v>1.6340416537406498E-2</v>
      </c>
      <c r="Z1706" s="13">
        <f t="shared" si="2031"/>
        <v>1.058524154096479E-3</v>
      </c>
      <c r="AA1706" s="13">
        <f t="shared" si="2032"/>
        <v>2.6410601054368782E-3</v>
      </c>
      <c r="AB1706" s="13">
        <f t="shared" si="2033"/>
        <v>3.2947753027346141E-3</v>
      </c>
      <c r="AC1706" s="13">
        <f t="shared" si="2034"/>
        <v>2.1497095262921462E-4</v>
      </c>
      <c r="AD1706" s="13">
        <f t="shared" si="2035"/>
        <v>8.0543455353168314E-2</v>
      </c>
      <c r="AE1706" s="13">
        <f t="shared" si="2036"/>
        <v>4.0520094404364139E-2</v>
      </c>
      <c r="AF1706" s="13">
        <f t="shared" si="2037"/>
        <v>1.0192498219372679E-2</v>
      </c>
      <c r="AG1706" s="13">
        <f t="shared" si="2038"/>
        <v>1.7092263559439671E-3</v>
      </c>
      <c r="AH1706" s="13">
        <f t="shared" si="2039"/>
        <v>1.3313154515539976E-4</v>
      </c>
      <c r="AI1706" s="13">
        <f t="shared" si="2040"/>
        <v>3.321685304245285E-4</v>
      </c>
      <c r="AJ1706" s="13">
        <f t="shared" si="2041"/>
        <v>4.1438688507520783E-4</v>
      </c>
      <c r="AK1706" s="13">
        <f t="shared" si="2042"/>
        <v>3.4463728457934876E-4</v>
      </c>
      <c r="AL1706" s="13">
        <f t="shared" si="2043"/>
        <v>1.0793380219803477E-5</v>
      </c>
      <c r="AM1706" s="13">
        <f t="shared" si="2044"/>
        <v>4.019182856887378E-2</v>
      </c>
      <c r="AN1706" s="13">
        <f t="shared" si="2045"/>
        <v>2.0219851268532926E-2</v>
      </c>
      <c r="AO1706" s="13">
        <f t="shared" si="2046"/>
        <v>5.086138151452718E-3</v>
      </c>
      <c r="AP1706" s="13">
        <f t="shared" si="2047"/>
        <v>8.5291762542688652E-4</v>
      </c>
      <c r="AQ1706" s="13">
        <f t="shared" si="2048"/>
        <v>1.0727222512959904E-4</v>
      </c>
      <c r="AR1706" s="13">
        <f t="shared" si="2049"/>
        <v>1.3395260370297645E-5</v>
      </c>
      <c r="AS1706" s="13">
        <f t="shared" si="2050"/>
        <v>3.3421710434307429E-5</v>
      </c>
      <c r="AT1706" s="13">
        <f t="shared" si="2051"/>
        <v>4.16942522010072E-5</v>
      </c>
      <c r="AU1706" s="13">
        <f t="shared" si="2052"/>
        <v>3.4676275670533667E-5</v>
      </c>
      <c r="AV1706" s="13">
        <f t="shared" si="2053"/>
        <v>2.1629673712252079E-5</v>
      </c>
      <c r="AW1706" s="13">
        <f t="shared" si="2054"/>
        <v>3.763333266154394E-7</v>
      </c>
      <c r="AX1706" s="13">
        <f t="shared" si="2055"/>
        <v>1.6713369992080472E-2</v>
      </c>
      <c r="AY1706" s="13">
        <f t="shared" si="2056"/>
        <v>8.408222951506731E-3</v>
      </c>
      <c r="AZ1706" s="13">
        <f t="shared" si="2057"/>
        <v>2.1150196889000981E-3</v>
      </c>
      <c r="BA1706" s="13">
        <f t="shared" si="2058"/>
        <v>3.5467726535751647E-4</v>
      </c>
      <c r="BB1706" s="13">
        <f t="shared" si="2059"/>
        <v>4.460808209789246E-5</v>
      </c>
      <c r="BC1706" s="13">
        <f t="shared" si="2060"/>
        <v>4.4883192306030777E-6</v>
      </c>
      <c r="BD1706" s="13">
        <f t="shared" si="2061"/>
        <v>1.1231560495211756E-6</v>
      </c>
      <c r="BE1706" s="13">
        <f t="shared" si="2062"/>
        <v>2.8023192697973136E-6</v>
      </c>
      <c r="BF1706" s="13">
        <f t="shared" si="2063"/>
        <v>3.4959493354575445E-6</v>
      </c>
      <c r="BG1706" s="13">
        <f t="shared" si="2064"/>
        <v>2.9075111433133302E-6</v>
      </c>
      <c r="BH1706" s="13">
        <f t="shared" si="2065"/>
        <v>1.8135891507531229E-6</v>
      </c>
      <c r="BI1706" s="13">
        <f t="shared" si="2066"/>
        <v>9.0499549493901371E-7</v>
      </c>
      <c r="BJ1706" s="14">
        <f t="shared" si="2067"/>
        <v>0.79531195944041555</v>
      </c>
      <c r="BK1706" s="14">
        <f t="shared" si="2068"/>
        <v>0.1435130266985721</v>
      </c>
      <c r="BL1706" s="14">
        <f t="shared" si="2069"/>
        <v>5.4473571855034125E-2</v>
      </c>
      <c r="BM1706" s="14">
        <f t="shared" si="2070"/>
        <v>0.56233863906412118</v>
      </c>
      <c r="BN1706" s="14">
        <f t="shared" si="2071"/>
        <v>0.423610596465817</v>
      </c>
    </row>
    <row r="1707" spans="1:66" x14ac:dyDescent="0.25">
      <c r="A1707" t="s">
        <v>35</v>
      </c>
      <c r="B1707" t="s">
        <v>285</v>
      </c>
      <c r="C1707" t="s">
        <v>214</v>
      </c>
      <c r="D1707" s="11">
        <v>44472</v>
      </c>
      <c r="E1707" s="10">
        <f>VLOOKUP(A1707,home!$A$2:$E$405,3,FALSE)</f>
        <v>1.6</v>
      </c>
      <c r="F1707" s="10">
        <f>VLOOKUP(B1707,home!$B$2:$E$405,3,FALSE)</f>
        <v>1.46</v>
      </c>
      <c r="G1707" s="10">
        <f>VLOOKUP(C1707,away!$B$2:$E$405,4,FALSE)</f>
        <v>0.75</v>
      </c>
      <c r="H1707" s="10">
        <f>VLOOKUP(A1707,away!$A$2:$E$405,3,FALSE)</f>
        <v>1.10909090909091</v>
      </c>
      <c r="I1707" s="10">
        <f>VLOOKUP(C1707,away!$B$2:$E$405,3,FALSE)</f>
        <v>0.63</v>
      </c>
      <c r="J1707" s="10">
        <f>VLOOKUP(B1707,home!$B$2:$E$405,4,FALSE)</f>
        <v>0.75</v>
      </c>
      <c r="K1707" s="12">
        <f t="shared" si="2016"/>
        <v>1.7519999999999998</v>
      </c>
      <c r="L1707" s="12">
        <f t="shared" si="2017"/>
        <v>0.52404545454545493</v>
      </c>
      <c r="M1707" s="13">
        <f t="shared" si="2018"/>
        <v>0.10268949509776834</v>
      </c>
      <c r="N1707" s="13">
        <f t="shared" si="2019"/>
        <v>0.1799119954112901</v>
      </c>
      <c r="O1707" s="13">
        <f t="shared" si="2020"/>
        <v>5.3813963135553276E-2</v>
      </c>
      <c r="P1707" s="13">
        <f t="shared" si="2021"/>
        <v>9.4282063413489325E-2</v>
      </c>
      <c r="Q1707" s="13">
        <f t="shared" si="2022"/>
        <v>0.15760290798029017</v>
      </c>
      <c r="R1707" s="13">
        <f t="shared" si="2023"/>
        <v>1.4100481386131685E-2</v>
      </c>
      <c r="S1707" s="13">
        <f t="shared" si="2024"/>
        <v>2.1640742008328377E-2</v>
      </c>
      <c r="T1707" s="13">
        <f t="shared" si="2025"/>
        <v>8.2591087550216671E-2</v>
      </c>
      <c r="U1707" s="13">
        <f t="shared" si="2026"/>
        <v>2.4704043388502708E-2</v>
      </c>
      <c r="V1707" s="13">
        <f t="shared" si="2027"/>
        <v>2.2076625899179777E-3</v>
      </c>
      <c r="W1707" s="13">
        <f t="shared" si="2028"/>
        <v>9.204009826048945E-2</v>
      </c>
      <c r="X1707" s="13">
        <f t="shared" si="2029"/>
        <v>4.8233195129326528E-2</v>
      </c>
      <c r="Y1707" s="13">
        <f t="shared" si="2030"/>
        <v>1.2638193332863772E-2</v>
      </c>
      <c r="Z1707" s="13">
        <f t="shared" si="2031"/>
        <v>2.4630977257683686E-3</v>
      </c>
      <c r="AA1707" s="13">
        <f t="shared" si="2032"/>
        <v>4.3153472155461814E-3</v>
      </c>
      <c r="AB1707" s="13">
        <f t="shared" si="2033"/>
        <v>3.7802441608184557E-3</v>
      </c>
      <c r="AC1707" s="13">
        <f t="shared" si="2034"/>
        <v>1.2668225222311363E-4</v>
      </c>
      <c r="AD1707" s="13">
        <f t="shared" si="2035"/>
        <v>4.0313563038094379E-2</v>
      </c>
      <c r="AE1707" s="13">
        <f t="shared" si="2036"/>
        <v>2.112613946664502E-2</v>
      </c>
      <c r="AF1707" s="13">
        <f t="shared" si="2037"/>
        <v>5.5355286797943324E-3</v>
      </c>
      <c r="AG1707" s="13">
        <f t="shared" si="2038"/>
        <v>9.6695621438407434E-4</v>
      </c>
      <c r="AH1707" s="13">
        <f t="shared" si="2039"/>
        <v>3.2269379182254024E-4</v>
      </c>
      <c r="AI1707" s="13">
        <f t="shared" si="2040"/>
        <v>5.6535952327309042E-4</v>
      </c>
      <c r="AJ1707" s="13">
        <f t="shared" si="2041"/>
        <v>4.9525494238722727E-4</v>
      </c>
      <c r="AK1707" s="13">
        <f t="shared" si="2042"/>
        <v>2.8922888635414073E-4</v>
      </c>
      <c r="AL1707" s="13">
        <f t="shared" si="2043"/>
        <v>4.6524190721131749E-6</v>
      </c>
      <c r="AM1707" s="13">
        <f t="shared" si="2044"/>
        <v>1.4125872488548255E-2</v>
      </c>
      <c r="AN1707" s="13">
        <f t="shared" si="2045"/>
        <v>7.4025992691124079E-3</v>
      </c>
      <c r="AO1707" s="13">
        <f t="shared" si="2046"/>
        <v>1.939649249399932E-3</v>
      </c>
      <c r="AP1707" s="13">
        <f t="shared" si="2047"/>
        <v>3.3882145752017929E-4</v>
      </c>
      <c r="AQ1707" s="13">
        <f t="shared" si="2048"/>
        <v>4.4389461178978976E-5</v>
      </c>
      <c r="AR1707" s="13">
        <f t="shared" si="2049"/>
        <v>3.3821242962927921E-5</v>
      </c>
      <c r="AS1707" s="13">
        <f t="shared" si="2050"/>
        <v>5.9254817671049703E-5</v>
      </c>
      <c r="AT1707" s="13">
        <f t="shared" si="2051"/>
        <v>5.1907220279839551E-5</v>
      </c>
      <c r="AU1707" s="13">
        <f t="shared" si="2052"/>
        <v>3.0313816643426293E-5</v>
      </c>
      <c r="AV1707" s="13">
        <f t="shared" si="2053"/>
        <v>1.3277451689820717E-5</v>
      </c>
      <c r="AW1707" s="13">
        <f t="shared" si="2054"/>
        <v>1.1865318127923257E-7</v>
      </c>
      <c r="AX1707" s="13">
        <f t="shared" si="2055"/>
        <v>4.1247547666560897E-3</v>
      </c>
      <c r="AY1707" s="13">
        <f t="shared" si="2056"/>
        <v>2.1615589865808227E-3</v>
      </c>
      <c r="AZ1707" s="13">
        <f t="shared" si="2057"/>
        <v>5.6637758082478005E-4</v>
      </c>
      <c r="BA1707" s="13">
        <f t="shared" si="2058"/>
        <v>9.8935865595892341E-5</v>
      </c>
      <c r="BB1707" s="13">
        <f t="shared" si="2059"/>
        <v>1.2961722664261859E-5</v>
      </c>
      <c r="BC1707" s="13">
        <f t="shared" si="2060"/>
        <v>1.3585063690570467E-6</v>
      </c>
      <c r="BD1707" s="13">
        <f t="shared" si="2061"/>
        <v>2.9539781069666374E-6</v>
      </c>
      <c r="BE1707" s="13">
        <f t="shared" si="2062"/>
        <v>5.1753696434055481E-6</v>
      </c>
      <c r="BF1707" s="13">
        <f t="shared" si="2063"/>
        <v>4.533623807623261E-6</v>
      </c>
      <c r="BG1707" s="13">
        <f t="shared" si="2064"/>
        <v>2.6476363036519841E-6</v>
      </c>
      <c r="BH1707" s="13">
        <f t="shared" si="2065"/>
        <v>1.1596647009995691E-6</v>
      </c>
      <c r="BI1707" s="13">
        <f t="shared" si="2066"/>
        <v>4.0634651123024857E-7</v>
      </c>
      <c r="BJ1707" s="14">
        <f t="shared" si="2067"/>
        <v>0.67177694441784508</v>
      </c>
      <c r="BK1707" s="14">
        <f t="shared" si="2068"/>
        <v>0.22311285676738007</v>
      </c>
      <c r="BL1707" s="14">
        <f t="shared" si="2069"/>
        <v>0.10259206759871026</v>
      </c>
      <c r="BM1707" s="14">
        <f t="shared" si="2070"/>
        <v>0.39538261975178124</v>
      </c>
      <c r="BN1707" s="14">
        <f t="shared" si="2071"/>
        <v>0.60240090642452293</v>
      </c>
    </row>
    <row r="1708" spans="1:66" x14ac:dyDescent="0.25">
      <c r="A1708" t="s">
        <v>35</v>
      </c>
      <c r="B1708" t="s">
        <v>283</v>
      </c>
      <c r="C1708" t="s">
        <v>505</v>
      </c>
      <c r="D1708" s="11">
        <v>44472</v>
      </c>
      <c r="E1708" s="10">
        <f>VLOOKUP(A1708,home!$A$2:$E$405,3,FALSE)</f>
        <v>1.6</v>
      </c>
      <c r="F1708" s="10">
        <f>VLOOKUP(B1708,home!$B$2:$E$405,3,FALSE)</f>
        <v>0.83</v>
      </c>
      <c r="G1708" s="10" t="e">
        <f>VLOOKUP(C1708,away!$B$2:$E$405,4,FALSE)</f>
        <v>#N/A</v>
      </c>
      <c r="H1708" s="10">
        <f>VLOOKUP(A1708,away!$A$2:$E$405,3,FALSE)</f>
        <v>1.10909090909091</v>
      </c>
      <c r="I1708" s="10" t="e">
        <f>VLOOKUP(C1708,away!$B$2:$E$405,3,FALSE)</f>
        <v>#N/A</v>
      </c>
      <c r="J1708" s="10">
        <f>VLOOKUP(B1708,home!$B$2:$E$405,4,FALSE)</f>
        <v>1.95</v>
      </c>
      <c r="K1708" s="12" t="e">
        <f t="shared" si="2016"/>
        <v>#N/A</v>
      </c>
      <c r="L1708" s="12" t="e">
        <f t="shared" si="2017"/>
        <v>#N/A</v>
      </c>
      <c r="M1708" s="13" t="e">
        <f t="shared" si="2018"/>
        <v>#N/A</v>
      </c>
      <c r="N1708" s="13" t="e">
        <f t="shared" si="2019"/>
        <v>#N/A</v>
      </c>
      <c r="O1708" s="13" t="e">
        <f t="shared" si="2020"/>
        <v>#N/A</v>
      </c>
      <c r="P1708" s="13" t="e">
        <f t="shared" si="2021"/>
        <v>#N/A</v>
      </c>
      <c r="Q1708" s="13" t="e">
        <f t="shared" si="2022"/>
        <v>#N/A</v>
      </c>
      <c r="R1708" s="13" t="e">
        <f t="shared" si="2023"/>
        <v>#N/A</v>
      </c>
      <c r="S1708" s="13" t="e">
        <f t="shared" si="2024"/>
        <v>#N/A</v>
      </c>
      <c r="T1708" s="13" t="e">
        <f t="shared" si="2025"/>
        <v>#N/A</v>
      </c>
      <c r="U1708" s="13" t="e">
        <f t="shared" si="2026"/>
        <v>#N/A</v>
      </c>
      <c r="V1708" s="13" t="e">
        <f t="shared" si="2027"/>
        <v>#N/A</v>
      </c>
      <c r="W1708" s="13" t="e">
        <f t="shared" si="2028"/>
        <v>#N/A</v>
      </c>
      <c r="X1708" s="13" t="e">
        <f t="shared" si="2029"/>
        <v>#N/A</v>
      </c>
      <c r="Y1708" s="13" t="e">
        <f t="shared" si="2030"/>
        <v>#N/A</v>
      </c>
      <c r="Z1708" s="13" t="e">
        <f t="shared" si="2031"/>
        <v>#N/A</v>
      </c>
      <c r="AA1708" s="13" t="e">
        <f t="shared" si="2032"/>
        <v>#N/A</v>
      </c>
      <c r="AB1708" s="13" t="e">
        <f t="shared" si="2033"/>
        <v>#N/A</v>
      </c>
      <c r="AC1708" s="13" t="e">
        <f t="shared" si="2034"/>
        <v>#N/A</v>
      </c>
      <c r="AD1708" s="13" t="e">
        <f t="shared" si="2035"/>
        <v>#N/A</v>
      </c>
      <c r="AE1708" s="13" t="e">
        <f t="shared" si="2036"/>
        <v>#N/A</v>
      </c>
      <c r="AF1708" s="13" t="e">
        <f t="shared" si="2037"/>
        <v>#N/A</v>
      </c>
      <c r="AG1708" s="13" t="e">
        <f t="shared" si="2038"/>
        <v>#N/A</v>
      </c>
      <c r="AH1708" s="13" t="e">
        <f t="shared" si="2039"/>
        <v>#N/A</v>
      </c>
      <c r="AI1708" s="13" t="e">
        <f t="shared" si="2040"/>
        <v>#N/A</v>
      </c>
      <c r="AJ1708" s="13" t="e">
        <f t="shared" si="2041"/>
        <v>#N/A</v>
      </c>
      <c r="AK1708" s="13" t="e">
        <f t="shared" si="2042"/>
        <v>#N/A</v>
      </c>
      <c r="AL1708" s="13" t="e">
        <f t="shared" si="2043"/>
        <v>#N/A</v>
      </c>
      <c r="AM1708" s="13" t="e">
        <f t="shared" si="2044"/>
        <v>#N/A</v>
      </c>
      <c r="AN1708" s="13" t="e">
        <f t="shared" si="2045"/>
        <v>#N/A</v>
      </c>
      <c r="AO1708" s="13" t="e">
        <f t="shared" si="2046"/>
        <v>#N/A</v>
      </c>
      <c r="AP1708" s="13" t="e">
        <f t="shared" si="2047"/>
        <v>#N/A</v>
      </c>
      <c r="AQ1708" s="13" t="e">
        <f t="shared" si="2048"/>
        <v>#N/A</v>
      </c>
      <c r="AR1708" s="13" t="e">
        <f t="shared" si="2049"/>
        <v>#N/A</v>
      </c>
      <c r="AS1708" s="13" t="e">
        <f t="shared" si="2050"/>
        <v>#N/A</v>
      </c>
      <c r="AT1708" s="13" t="e">
        <f t="shared" si="2051"/>
        <v>#N/A</v>
      </c>
      <c r="AU1708" s="13" t="e">
        <f t="shared" si="2052"/>
        <v>#N/A</v>
      </c>
      <c r="AV1708" s="13" t="e">
        <f t="shared" si="2053"/>
        <v>#N/A</v>
      </c>
      <c r="AW1708" s="13" t="e">
        <f t="shared" si="2054"/>
        <v>#N/A</v>
      </c>
      <c r="AX1708" s="13" t="e">
        <f t="shared" si="2055"/>
        <v>#N/A</v>
      </c>
      <c r="AY1708" s="13" t="e">
        <f t="shared" si="2056"/>
        <v>#N/A</v>
      </c>
      <c r="AZ1708" s="13" t="e">
        <f t="shared" si="2057"/>
        <v>#N/A</v>
      </c>
      <c r="BA1708" s="13" t="e">
        <f t="shared" si="2058"/>
        <v>#N/A</v>
      </c>
      <c r="BB1708" s="13" t="e">
        <f t="shared" si="2059"/>
        <v>#N/A</v>
      </c>
      <c r="BC1708" s="13" t="e">
        <f t="shared" si="2060"/>
        <v>#N/A</v>
      </c>
      <c r="BD1708" s="13" t="e">
        <f t="shared" si="2061"/>
        <v>#N/A</v>
      </c>
      <c r="BE1708" s="13" t="e">
        <f t="shared" si="2062"/>
        <v>#N/A</v>
      </c>
      <c r="BF1708" s="13" t="e">
        <f t="shared" si="2063"/>
        <v>#N/A</v>
      </c>
      <c r="BG1708" s="13" t="e">
        <f t="shared" si="2064"/>
        <v>#N/A</v>
      </c>
      <c r="BH1708" s="13" t="e">
        <f t="shared" si="2065"/>
        <v>#N/A</v>
      </c>
      <c r="BI1708" s="13" t="e">
        <f t="shared" si="2066"/>
        <v>#N/A</v>
      </c>
      <c r="BJ1708" s="14" t="e">
        <f t="shared" si="2067"/>
        <v>#N/A</v>
      </c>
      <c r="BK1708" s="14" t="e">
        <f t="shared" si="2068"/>
        <v>#N/A</v>
      </c>
      <c r="BL1708" s="14" t="e">
        <f t="shared" si="2069"/>
        <v>#N/A</v>
      </c>
      <c r="BM1708" s="14" t="e">
        <f t="shared" si="2070"/>
        <v>#N/A</v>
      </c>
      <c r="BN1708" s="14" t="e">
        <f t="shared" si="2071"/>
        <v>#N/A</v>
      </c>
    </row>
    <row r="1709" spans="1:66" x14ac:dyDescent="0.25">
      <c r="A1709" t="s">
        <v>35</v>
      </c>
      <c r="B1709" t="s">
        <v>217</v>
      </c>
      <c r="C1709" t="s">
        <v>474</v>
      </c>
      <c r="D1709" s="11">
        <v>44472</v>
      </c>
      <c r="E1709" s="10">
        <f>VLOOKUP(A1709,home!$A$2:$E$405,3,FALSE)</f>
        <v>1.6</v>
      </c>
      <c r="F1709" s="10">
        <f>VLOOKUP(B1709,home!$B$2:$E$405,3,FALSE)</f>
        <v>0.94</v>
      </c>
      <c r="G1709" s="10">
        <f>VLOOKUP(C1709,away!$B$2:$E$405,4,FALSE)</f>
        <v>1.25</v>
      </c>
      <c r="H1709" s="10">
        <f>VLOOKUP(A1709,away!$A$2:$E$405,3,FALSE)</f>
        <v>1.10909090909091</v>
      </c>
      <c r="I1709" s="10">
        <f>VLOOKUP(C1709,away!$B$2:$E$405,3,FALSE)</f>
        <v>0.83</v>
      </c>
      <c r="J1709" s="10">
        <f>VLOOKUP(B1709,home!$B$2:$E$405,4,FALSE)</f>
        <v>1.5</v>
      </c>
      <c r="K1709" s="12">
        <f t="shared" si="2016"/>
        <v>1.88</v>
      </c>
      <c r="L1709" s="12">
        <f t="shared" si="2017"/>
        <v>1.3808181818181828</v>
      </c>
      <c r="M1709" s="13">
        <f t="shared" si="2018"/>
        <v>3.8357002173770638E-2</v>
      </c>
      <c r="N1709" s="13">
        <f t="shared" si="2019"/>
        <v>7.2111164086688787E-2</v>
      </c>
      <c r="O1709" s="13">
        <f t="shared" si="2020"/>
        <v>5.2964046001582062E-2</v>
      </c>
      <c r="P1709" s="13">
        <f t="shared" si="2021"/>
        <v>9.957240648297426E-2</v>
      </c>
      <c r="Q1709" s="13">
        <f t="shared" si="2022"/>
        <v>6.778449424148747E-2</v>
      </c>
      <c r="R1709" s="13">
        <f t="shared" si="2023"/>
        <v>3.6566858850819575E-2</v>
      </c>
      <c r="S1709" s="13">
        <f t="shared" si="2024"/>
        <v>6.4620952961168349E-2</v>
      </c>
      <c r="T1709" s="13">
        <f t="shared" si="2025"/>
        <v>9.3598062093995821E-2</v>
      </c>
      <c r="U1709" s="13">
        <f t="shared" si="2026"/>
        <v>6.8745694639540791E-2</v>
      </c>
      <c r="V1709" s="13">
        <f t="shared" si="2027"/>
        <v>1.8639111015263742E-2</v>
      </c>
      <c r="W1709" s="13">
        <f t="shared" si="2028"/>
        <v>4.2478283057998806E-2</v>
      </c>
      <c r="X1709" s="13">
        <f t="shared" si="2029"/>
        <v>5.8654785578904037E-2</v>
      </c>
      <c r="Y1709" s="13">
        <f t="shared" si="2030"/>
        <v>4.0495797188998824E-2</v>
      </c>
      <c r="Z1709" s="13">
        <f t="shared" si="2031"/>
        <v>1.6830727851063602E-2</v>
      </c>
      <c r="AA1709" s="13">
        <f t="shared" si="2032"/>
        <v>3.1641768359999566E-2</v>
      </c>
      <c r="AB1709" s="13">
        <f t="shared" si="2033"/>
        <v>2.9743262258399593E-2</v>
      </c>
      <c r="AC1709" s="13">
        <f t="shared" si="2034"/>
        <v>3.0241237474794408E-3</v>
      </c>
      <c r="AD1709" s="13">
        <f t="shared" si="2035"/>
        <v>1.9964793037259444E-2</v>
      </c>
      <c r="AE1709" s="13">
        <f t="shared" si="2036"/>
        <v>2.7567749222084905E-2</v>
      </c>
      <c r="AF1709" s="13">
        <f t="shared" si="2037"/>
        <v>1.9033024678829454E-2</v>
      </c>
      <c r="AG1709" s="13">
        <f t="shared" si="2038"/>
        <v>8.7603821771739619E-3</v>
      </c>
      <c r="AH1709" s="13">
        <f t="shared" si="2039"/>
        <v>5.8100437574955732E-3</v>
      </c>
      <c r="AI1709" s="13">
        <f t="shared" si="2040"/>
        <v>1.0922882264091676E-2</v>
      </c>
      <c r="AJ1709" s="13">
        <f t="shared" si="2041"/>
        <v>1.0267509328246176E-2</v>
      </c>
      <c r="AK1709" s="13">
        <f t="shared" si="2042"/>
        <v>6.4343058457009359E-3</v>
      </c>
      <c r="AL1709" s="13">
        <f t="shared" si="2043"/>
        <v>3.1401753210499883E-4</v>
      </c>
      <c r="AM1709" s="13">
        <f t="shared" si="2044"/>
        <v>7.5067621820095499E-3</v>
      </c>
      <c r="AN1709" s="13">
        <f t="shared" si="2045"/>
        <v>1.0365473707503924E-2</v>
      </c>
      <c r="AO1709" s="13">
        <f t="shared" si="2046"/>
        <v>7.1564172792398734E-3</v>
      </c>
      <c r="AP1709" s="13">
        <f t="shared" si="2047"/>
        <v>3.2939036986174091E-3</v>
      </c>
      <c r="AQ1709" s="13">
        <f t="shared" si="2048"/>
        <v>1.1370705290522697E-3</v>
      </c>
      <c r="AR1709" s="13">
        <f t="shared" si="2049"/>
        <v>1.604522811501824E-3</v>
      </c>
      <c r="AS1709" s="13">
        <f t="shared" si="2050"/>
        <v>3.0165028856234287E-3</v>
      </c>
      <c r="AT1709" s="13">
        <f t="shared" si="2051"/>
        <v>2.835512712486023E-3</v>
      </c>
      <c r="AU1709" s="13">
        <f t="shared" si="2052"/>
        <v>1.7769212998245741E-3</v>
      </c>
      <c r="AV1709" s="13">
        <f t="shared" si="2053"/>
        <v>8.3515301091755011E-4</v>
      </c>
      <c r="AW1709" s="13">
        <f t="shared" si="2054"/>
        <v>2.2643613926435618E-5</v>
      </c>
      <c r="AX1709" s="13">
        <f t="shared" si="2055"/>
        <v>2.352118817029656E-3</v>
      </c>
      <c r="AY1709" s="13">
        <f t="shared" si="2056"/>
        <v>3.2478484283512254E-3</v>
      </c>
      <c r="AZ1709" s="13">
        <f t="shared" si="2057"/>
        <v>2.2423440808284909E-3</v>
      </c>
      <c r="BA1709" s="13">
        <f t="shared" si="2058"/>
        <v>1.0320898255667869E-3</v>
      </c>
      <c r="BB1709" s="13">
        <f t="shared" si="2059"/>
        <v>3.5628209910304405E-4</v>
      </c>
      <c r="BC1709" s="13">
        <f t="shared" si="2060"/>
        <v>9.8392160059566176E-5</v>
      </c>
      <c r="BD1709" s="13">
        <f t="shared" si="2061"/>
        <v>3.6925904521062434E-4</v>
      </c>
      <c r="BE1709" s="13">
        <f t="shared" si="2062"/>
        <v>6.9420700499597365E-4</v>
      </c>
      <c r="BF1709" s="13">
        <f t="shared" si="2063"/>
        <v>6.5255458469621534E-4</v>
      </c>
      <c r="BG1709" s="13">
        <f t="shared" si="2064"/>
        <v>4.0893420640962817E-4</v>
      </c>
      <c r="BH1709" s="13">
        <f t="shared" si="2065"/>
        <v>1.9219907701252531E-4</v>
      </c>
      <c r="BI1709" s="13">
        <f t="shared" si="2066"/>
        <v>7.226685295670951E-5</v>
      </c>
      <c r="BJ1709" s="14">
        <f t="shared" si="2067"/>
        <v>0.48923723817078335</v>
      </c>
      <c r="BK1709" s="14">
        <f t="shared" si="2068"/>
        <v>0.22777546234111265</v>
      </c>
      <c r="BL1709" s="14">
        <f t="shared" si="2069"/>
        <v>0.26555440479751108</v>
      </c>
      <c r="BM1709" s="14">
        <f t="shared" si="2070"/>
        <v>0.62881665650872309</v>
      </c>
      <c r="BN1709" s="14">
        <f t="shared" si="2071"/>
        <v>0.36735597183732277</v>
      </c>
    </row>
    <row r="1710" spans="1:66" x14ac:dyDescent="0.25">
      <c r="A1710" t="s">
        <v>35</v>
      </c>
      <c r="B1710" t="s">
        <v>216</v>
      </c>
      <c r="C1710" t="s">
        <v>218</v>
      </c>
      <c r="D1710" s="11">
        <v>44472</v>
      </c>
      <c r="E1710" s="10">
        <f>VLOOKUP(A1710,home!$A$2:$E$405,3,FALSE)</f>
        <v>1.6</v>
      </c>
      <c r="F1710" s="10">
        <f>VLOOKUP(B1710,home!$B$2:$E$405,3,FALSE)</f>
        <v>1.1299999999999999</v>
      </c>
      <c r="G1710" s="10">
        <f>VLOOKUP(C1710,away!$B$2:$E$405,4,FALSE)</f>
        <v>0.42</v>
      </c>
      <c r="H1710" s="10">
        <f>VLOOKUP(A1710,away!$A$2:$E$405,3,FALSE)</f>
        <v>1.10909090909091</v>
      </c>
      <c r="I1710" s="10">
        <f>VLOOKUP(C1710,away!$B$2:$E$405,3,FALSE)</f>
        <v>1.25</v>
      </c>
      <c r="J1710" s="10">
        <f>VLOOKUP(B1710,home!$B$2:$E$405,4,FALSE)</f>
        <v>0.72</v>
      </c>
      <c r="K1710" s="12">
        <f t="shared" si="2016"/>
        <v>0.75935999999999992</v>
      </c>
      <c r="L1710" s="12">
        <f t="shared" si="2017"/>
        <v>0.99818181818181906</v>
      </c>
      <c r="M1710" s="13">
        <f t="shared" si="2018"/>
        <v>0.17246830160952156</v>
      </c>
      <c r="N1710" s="13">
        <f t="shared" si="2019"/>
        <v>0.13096552951020629</v>
      </c>
      <c r="O1710" s="13">
        <f t="shared" si="2020"/>
        <v>0.17215472287932257</v>
      </c>
      <c r="P1710" s="13">
        <f t="shared" si="2021"/>
        <v>0.13072741036564239</v>
      </c>
      <c r="Q1710" s="13">
        <f t="shared" si="2022"/>
        <v>4.9724992244435114E-2</v>
      </c>
      <c r="R1710" s="13">
        <f t="shared" si="2023"/>
        <v>8.5920857146134705E-2</v>
      </c>
      <c r="S1710" s="13">
        <f t="shared" si="2024"/>
        <v>2.4772169235479358E-2</v>
      </c>
      <c r="T1710" s="13">
        <f t="shared" si="2025"/>
        <v>4.9634583167627089E-2</v>
      </c>
      <c r="U1710" s="13">
        <f t="shared" si="2026"/>
        <v>6.524486208248885E-2</v>
      </c>
      <c r="V1710" s="13">
        <f t="shared" si="2027"/>
        <v>2.0863102913997659E-3</v>
      </c>
      <c r="W1710" s="13">
        <f t="shared" si="2028"/>
        <v>1.2586390036911416E-2</v>
      </c>
      <c r="X1710" s="13">
        <f t="shared" si="2029"/>
        <v>1.2563505691389769E-2</v>
      </c>
      <c r="Y1710" s="13">
        <f t="shared" si="2030"/>
        <v>6.2703314768845358E-3</v>
      </c>
      <c r="Z1710" s="13">
        <f t="shared" si="2031"/>
        <v>2.8588212468623031E-2</v>
      </c>
      <c r="AA1710" s="13">
        <f t="shared" si="2032"/>
        <v>2.1708745020173587E-2</v>
      </c>
      <c r="AB1710" s="13">
        <f t="shared" si="2033"/>
        <v>8.2423763092595043E-3</v>
      </c>
      <c r="AC1710" s="13">
        <f t="shared" si="2034"/>
        <v>9.8836256818142314E-5</v>
      </c>
      <c r="AD1710" s="13">
        <f t="shared" si="2035"/>
        <v>2.3894002846072625E-3</v>
      </c>
      <c r="AE1710" s="13">
        <f t="shared" si="2036"/>
        <v>2.3850559204534332E-3</v>
      </c>
      <c r="AF1710" s="13">
        <f t="shared" si="2037"/>
        <v>1.1903597275717598E-3</v>
      </c>
      <c r="AG1710" s="13">
        <f t="shared" si="2038"/>
        <v>3.9606514571933143E-4</v>
      </c>
      <c r="AH1710" s="13">
        <f t="shared" si="2039"/>
        <v>7.1340584751245703E-3</v>
      </c>
      <c r="AI1710" s="13">
        <f t="shared" si="2040"/>
        <v>5.4173186436705933E-3</v>
      </c>
      <c r="AJ1710" s="13">
        <f t="shared" si="2041"/>
        <v>2.0568475426288504E-3</v>
      </c>
      <c r="AK1710" s="13">
        <f t="shared" si="2042"/>
        <v>5.2062924999021461E-4</v>
      </c>
      <c r="AL1710" s="13">
        <f t="shared" si="2043"/>
        <v>2.9966336500077183E-6</v>
      </c>
      <c r="AM1710" s="13">
        <f t="shared" si="2044"/>
        <v>3.6288300002387417E-4</v>
      </c>
      <c r="AN1710" s="13">
        <f t="shared" si="2045"/>
        <v>3.6222321275110379E-4</v>
      </c>
      <c r="AO1710" s="13">
        <f t="shared" si="2046"/>
        <v>1.8078231254577831E-4</v>
      </c>
      <c r="AP1710" s="13">
        <f t="shared" si="2047"/>
        <v>6.0151205810686304E-5</v>
      </c>
      <c r="AQ1710" s="13">
        <f t="shared" si="2048"/>
        <v>1.501045999548491E-5</v>
      </c>
      <c r="AR1710" s="13">
        <f t="shared" si="2049"/>
        <v>1.4242174919430522E-3</v>
      </c>
      <c r="AS1710" s="13">
        <f t="shared" si="2050"/>
        <v>1.0814937946818761E-3</v>
      </c>
      <c r="AT1710" s="13">
        <f t="shared" si="2051"/>
        <v>4.1062156396481458E-4</v>
      </c>
      <c r="AU1710" s="13">
        <f t="shared" si="2052"/>
        <v>1.0393653027077388E-4</v>
      </c>
      <c r="AV1710" s="13">
        <f t="shared" si="2053"/>
        <v>1.9731310906603706E-5</v>
      </c>
      <c r="AW1710" s="13">
        <f t="shared" si="2054"/>
        <v>6.3094067016664341E-8</v>
      </c>
      <c r="AX1710" s="13">
        <f t="shared" si="2055"/>
        <v>4.5926472483021505E-5</v>
      </c>
      <c r="AY1710" s="13">
        <f t="shared" si="2056"/>
        <v>4.5842969805779681E-5</v>
      </c>
      <c r="AZ1710" s="13">
        <f t="shared" si="2057"/>
        <v>2.2879809475793699E-5</v>
      </c>
      <c r="BA1710" s="13">
        <f t="shared" si="2058"/>
        <v>7.6127366074004563E-6</v>
      </c>
      <c r="BB1710" s="13">
        <f t="shared" si="2059"/>
        <v>1.8997238170285697E-6</v>
      </c>
      <c r="BC1710" s="13">
        <f t="shared" si="2060"/>
        <v>3.7925395474497671E-7</v>
      </c>
      <c r="BD1710" s="13">
        <f t="shared" si="2061"/>
        <v>2.3693800093234425E-4</v>
      </c>
      <c r="BE1710" s="13">
        <f t="shared" si="2062"/>
        <v>1.7992124038798492E-4</v>
      </c>
      <c r="BF1710" s="13">
        <f t="shared" si="2063"/>
        <v>6.8312496550510093E-5</v>
      </c>
      <c r="BG1710" s="13">
        <f t="shared" si="2064"/>
        <v>1.7291259126865118E-5</v>
      </c>
      <c r="BH1710" s="13">
        <f t="shared" si="2065"/>
        <v>3.2825726326440728E-6</v>
      </c>
      <c r="BI1710" s="13">
        <f t="shared" si="2066"/>
        <v>4.9853087086492063E-7</v>
      </c>
      <c r="BJ1710" s="14">
        <f t="shared" si="2067"/>
        <v>0.26921180436307662</v>
      </c>
      <c r="BK1710" s="14">
        <f t="shared" si="2068"/>
        <v>0.33020186736231699</v>
      </c>
      <c r="BL1710" s="14">
        <f t="shared" si="2069"/>
        <v>0.37194666214106176</v>
      </c>
      <c r="BM1710" s="14">
        <f t="shared" si="2070"/>
        <v>0.25794095270407708</v>
      </c>
      <c r="BN1710" s="14">
        <f t="shared" si="2071"/>
        <v>0.74196181375526271</v>
      </c>
    </row>
    <row r="1711" spans="1:66" x14ac:dyDescent="0.25">
      <c r="A1711" t="s">
        <v>35</v>
      </c>
      <c r="B1711" t="s">
        <v>211</v>
      </c>
      <c r="C1711" t="s">
        <v>300</v>
      </c>
      <c r="D1711" s="11">
        <v>44472</v>
      </c>
      <c r="E1711" s="10">
        <f>VLOOKUP(A1711,home!$A$2:$E$405,3,FALSE)</f>
        <v>1.6</v>
      </c>
      <c r="F1711" s="10">
        <f>VLOOKUP(B1711,home!$B$2:$E$405,3,FALSE)</f>
        <v>1.25</v>
      </c>
      <c r="G1711" s="10">
        <f>VLOOKUP(C1711,away!$B$2:$E$405,4,FALSE)</f>
        <v>0.83</v>
      </c>
      <c r="H1711" s="10">
        <f>VLOOKUP(A1711,away!$A$2:$E$405,3,FALSE)</f>
        <v>1.10909090909091</v>
      </c>
      <c r="I1711" s="10">
        <f>VLOOKUP(C1711,away!$B$2:$E$405,3,FALSE)</f>
        <v>0.63</v>
      </c>
      <c r="J1711" s="10">
        <f>VLOOKUP(B1711,home!$B$2:$E$405,4,FALSE)</f>
        <v>0.9</v>
      </c>
      <c r="K1711" s="12">
        <f t="shared" si="2016"/>
        <v>1.66</v>
      </c>
      <c r="L1711" s="12">
        <f t="shared" si="2017"/>
        <v>0.628854545454546</v>
      </c>
      <c r="M1711" s="13">
        <f t="shared" si="2018"/>
        <v>0.10138252444243566</v>
      </c>
      <c r="N1711" s="13">
        <f t="shared" si="2019"/>
        <v>0.16829499057444317</v>
      </c>
      <c r="O1711" s="13">
        <f t="shared" si="2020"/>
        <v>6.3754861325282269E-2</v>
      </c>
      <c r="P1711" s="13">
        <f t="shared" si="2021"/>
        <v>0.10583306979996855</v>
      </c>
      <c r="Q1711" s="13">
        <f t="shared" si="2022"/>
        <v>0.13968484217678787</v>
      </c>
      <c r="R1711" s="13">
        <f t="shared" si="2023"/>
        <v>2.0046267169613996E-2</v>
      </c>
      <c r="S1711" s="13">
        <f t="shared" si="2024"/>
        <v>2.7619746906294165E-2</v>
      </c>
      <c r="T1711" s="13">
        <f t="shared" si="2025"/>
        <v>8.7841447933973915E-2</v>
      </c>
      <c r="U1711" s="13">
        <f t="shared" si="2026"/>
        <v>3.3276803501559225E-2</v>
      </c>
      <c r="V1711" s="13">
        <f t="shared" si="2027"/>
        <v>3.2035792912559103E-3</v>
      </c>
      <c r="W1711" s="13">
        <f t="shared" si="2028"/>
        <v>7.7292279337822622E-2</v>
      </c>
      <c r="X1711" s="13">
        <f t="shared" si="2029"/>
        <v>4.8605601190132235E-2</v>
      </c>
      <c r="Y1711" s="13">
        <f t="shared" si="2030"/>
        <v>1.528292662148277E-2</v>
      </c>
      <c r="Z1711" s="13">
        <f t="shared" si="2031"/>
        <v>4.2020620763360004E-3</v>
      </c>
      <c r="AA1711" s="13">
        <f t="shared" si="2032"/>
        <v>6.9754230467177596E-3</v>
      </c>
      <c r="AB1711" s="13">
        <f t="shared" si="2033"/>
        <v>5.7896011287757419E-3</v>
      </c>
      <c r="AC1711" s="13">
        <f t="shared" si="2034"/>
        <v>2.0901323514939683E-4</v>
      </c>
      <c r="AD1711" s="13">
        <f t="shared" si="2035"/>
        <v>3.2076295925196369E-2</v>
      </c>
      <c r="AE1711" s="13">
        <f t="shared" si="2036"/>
        <v>2.0171324493904866E-2</v>
      </c>
      <c r="AF1711" s="13">
        <f t="shared" si="2037"/>
        <v>6.342414547915347E-3</v>
      </c>
      <c r="AG1711" s="13">
        <f t="shared" si="2038"/>
        <v>1.3294854058712021E-3</v>
      </c>
      <c r="AH1711" s="13">
        <f t="shared" si="2039"/>
        <v>6.6062145924651518E-4</v>
      </c>
      <c r="AI1711" s="13">
        <f t="shared" si="2040"/>
        <v>1.0966316223492152E-3</v>
      </c>
      <c r="AJ1711" s="13">
        <f t="shared" si="2041"/>
        <v>9.1020424654984875E-4</v>
      </c>
      <c r="AK1711" s="13">
        <f t="shared" si="2042"/>
        <v>5.0364634975758299E-4</v>
      </c>
      <c r="AL1711" s="13">
        <f t="shared" si="2043"/>
        <v>8.727544486128171E-6</v>
      </c>
      <c r="AM1711" s="13">
        <f t="shared" si="2044"/>
        <v>1.0649330247165188E-2</v>
      </c>
      <c r="AN1711" s="13">
        <f t="shared" si="2045"/>
        <v>6.6968797319764111E-3</v>
      </c>
      <c r="AO1711" s="13">
        <f t="shared" si="2046"/>
        <v>2.1056816299078935E-3</v>
      </c>
      <c r="AP1711" s="13">
        <f t="shared" si="2047"/>
        <v>4.413891547492388E-4</v>
      </c>
      <c r="AQ1711" s="13">
        <f t="shared" si="2048"/>
        <v>6.9392394069599695E-5</v>
      </c>
      <c r="AR1711" s="13">
        <f t="shared" si="2049"/>
        <v>8.3086961494397254E-5</v>
      </c>
      <c r="AS1711" s="13">
        <f t="shared" si="2050"/>
        <v>1.3792435608069942E-4</v>
      </c>
      <c r="AT1711" s="13">
        <f t="shared" si="2051"/>
        <v>1.1447721554698056E-4</v>
      </c>
      <c r="AU1711" s="13">
        <f t="shared" si="2052"/>
        <v>6.334405926932924E-5</v>
      </c>
      <c r="AV1711" s="13">
        <f t="shared" si="2053"/>
        <v>2.628778459677162E-5</v>
      </c>
      <c r="AW1711" s="13">
        <f t="shared" si="2054"/>
        <v>2.5307419429052923E-7</v>
      </c>
      <c r="AX1711" s="13">
        <f t="shared" si="2055"/>
        <v>2.9463147017157053E-3</v>
      </c>
      <c r="AY1711" s="13">
        <f t="shared" si="2056"/>
        <v>1.8528033925134758E-3</v>
      </c>
      <c r="AZ1711" s="13">
        <f t="shared" si="2057"/>
        <v>5.8257191760785118E-4</v>
      </c>
      <c r="BA1711" s="13">
        <f t="shared" si="2058"/>
        <v>1.2211766614728952E-4</v>
      </c>
      <c r="BB1711" s="13">
        <f t="shared" si="2059"/>
        <v>1.9198562359255938E-5</v>
      </c>
      <c r="BC1711" s="13">
        <f t="shared" si="2060"/>
        <v>2.4146206411621301E-6</v>
      </c>
      <c r="BD1711" s="13">
        <f t="shared" si="2061"/>
        <v>8.7082689006264245E-6</v>
      </c>
      <c r="BE1711" s="13">
        <f t="shared" si="2062"/>
        <v>1.4455726375039862E-5</v>
      </c>
      <c r="BF1711" s="13">
        <f t="shared" si="2063"/>
        <v>1.1998252891283089E-5</v>
      </c>
      <c r="BG1711" s="13">
        <f t="shared" si="2064"/>
        <v>6.6390332665099753E-6</v>
      </c>
      <c r="BH1711" s="13">
        <f t="shared" si="2065"/>
        <v>2.7551988056016383E-6</v>
      </c>
      <c r="BI1711" s="13">
        <f t="shared" si="2066"/>
        <v>9.1472600345974322E-7</v>
      </c>
      <c r="BJ1711" s="14">
        <f t="shared" si="2067"/>
        <v>0.62240970222638337</v>
      </c>
      <c r="BK1711" s="14">
        <f t="shared" si="2068"/>
        <v>0.24010946461210331</v>
      </c>
      <c r="BL1711" s="14">
        <f t="shared" si="2069"/>
        <v>0.13348465143308283</v>
      </c>
      <c r="BM1711" s="14">
        <f t="shared" si="2070"/>
        <v>0.39935677454105484</v>
      </c>
      <c r="BN1711" s="14">
        <f t="shared" si="2071"/>
        <v>0.59899655548853148</v>
      </c>
    </row>
    <row r="1712" spans="1:66" x14ac:dyDescent="0.25">
      <c r="A1712" t="s">
        <v>35</v>
      </c>
      <c r="B1712" t="s">
        <v>295</v>
      </c>
      <c r="C1712" t="s">
        <v>296</v>
      </c>
      <c r="D1712" s="11">
        <v>44472</v>
      </c>
      <c r="E1712" s="10">
        <f>VLOOKUP(A1712,home!$A$2:$E$405,3,FALSE)</f>
        <v>1.6</v>
      </c>
      <c r="F1712" s="10">
        <f>VLOOKUP(B1712,home!$B$2:$E$405,3,FALSE)</f>
        <v>1</v>
      </c>
      <c r="G1712" s="10">
        <f>VLOOKUP(C1712,away!$B$2:$E$405,4,FALSE)</f>
        <v>1.1299999999999999</v>
      </c>
      <c r="H1712" s="10">
        <f>VLOOKUP(A1712,away!$A$2:$E$405,3,FALSE)</f>
        <v>1.10909090909091</v>
      </c>
      <c r="I1712" s="10">
        <f>VLOOKUP(C1712,away!$B$2:$E$405,3,FALSE)</f>
        <v>0.37</v>
      </c>
      <c r="J1712" s="10">
        <f>VLOOKUP(B1712,home!$B$2:$E$405,4,FALSE)</f>
        <v>0.9</v>
      </c>
      <c r="K1712" s="12">
        <f t="shared" si="2016"/>
        <v>1.8079999999999998</v>
      </c>
      <c r="L1712" s="12">
        <f t="shared" si="2017"/>
        <v>0.36932727272727306</v>
      </c>
      <c r="M1712" s="13">
        <f t="shared" si="2018"/>
        <v>0.11334406393674457</v>
      </c>
      <c r="N1712" s="13">
        <f t="shared" si="2019"/>
        <v>0.20492606759763418</v>
      </c>
      <c r="O1712" s="13">
        <f t="shared" si="2020"/>
        <v>4.1861054013583532E-2</v>
      </c>
      <c r="P1712" s="13">
        <f t="shared" si="2021"/>
        <v>7.5684785656559034E-2</v>
      </c>
      <c r="Q1712" s="13">
        <f t="shared" si="2022"/>
        <v>0.18525316510826129</v>
      </c>
      <c r="R1712" s="13">
        <f t="shared" si="2023"/>
        <v>7.7302144561629364E-3</v>
      </c>
      <c r="S1712" s="13">
        <f t="shared" si="2024"/>
        <v>1.2634509874015301E-2</v>
      </c>
      <c r="T1712" s="13">
        <f t="shared" si="2025"/>
        <v>6.8419046233529374E-2</v>
      </c>
      <c r="U1712" s="13">
        <f t="shared" si="2026"/>
        <v>1.397622773674259E-2</v>
      </c>
      <c r="V1712" s="13">
        <f t="shared" si="2027"/>
        <v>9.3740160953563326E-4</v>
      </c>
      <c r="W1712" s="13">
        <f t="shared" si="2028"/>
        <v>0.11164590750524546</v>
      </c>
      <c r="X1712" s="13">
        <f t="shared" si="2029"/>
        <v>4.1233878530073695E-2</v>
      </c>
      <c r="Y1712" s="13">
        <f t="shared" si="2030"/>
        <v>7.614397950739888E-3</v>
      </c>
      <c r="Z1712" s="13">
        <f t="shared" si="2031"/>
        <v>9.5165967423053272E-4</v>
      </c>
      <c r="AA1712" s="13">
        <f t="shared" si="2032"/>
        <v>1.7206006910088032E-3</v>
      </c>
      <c r="AB1712" s="13">
        <f t="shared" si="2033"/>
        <v>1.5554230246719581E-3</v>
      </c>
      <c r="AC1712" s="13">
        <f t="shared" si="2034"/>
        <v>3.9121501728694521E-5</v>
      </c>
      <c r="AD1712" s="13">
        <f t="shared" si="2035"/>
        <v>5.0463950192370939E-2</v>
      </c>
      <c r="AE1712" s="13">
        <f t="shared" si="2036"/>
        <v>1.8637713095593308E-2</v>
      </c>
      <c r="AF1712" s="13">
        <f t="shared" si="2037"/>
        <v>3.4417078737344286E-3</v>
      </c>
      <c r="AG1712" s="13">
        <f t="shared" si="2038"/>
        <v>4.2370552751010615E-4</v>
      </c>
      <c r="AH1712" s="13">
        <f t="shared" si="2039"/>
        <v>8.7868468012021952E-5</v>
      </c>
      <c r="AI1712" s="13">
        <f t="shared" si="2040"/>
        <v>1.5886619016573569E-4</v>
      </c>
      <c r="AJ1712" s="13">
        <f t="shared" si="2041"/>
        <v>1.4361503590982507E-4</v>
      </c>
      <c r="AK1712" s="13">
        <f t="shared" si="2042"/>
        <v>8.6551994974987903E-5</v>
      </c>
      <c r="AL1712" s="13">
        <f t="shared" si="2043"/>
        <v>1.0449254667809959E-6</v>
      </c>
      <c r="AM1712" s="13">
        <f t="shared" si="2044"/>
        <v>1.824776438956132E-2</v>
      </c>
      <c r="AN1712" s="13">
        <f t="shared" si="2045"/>
        <v>6.7393970553665354E-3</v>
      </c>
      <c r="AO1712" s="13">
        <f t="shared" si="2046"/>
        <v>1.2445215671423686E-3</v>
      </c>
      <c r="AP1712" s="13">
        <f t="shared" si="2047"/>
        <v>1.5321191874765431E-4</v>
      </c>
      <c r="AQ1712" s="13">
        <f t="shared" si="2048"/>
        <v>1.4146335025095931E-5</v>
      </c>
      <c r="AR1712" s="13">
        <f t="shared" si="2049"/>
        <v>6.4904443299207391E-6</v>
      </c>
      <c r="AS1712" s="13">
        <f t="shared" si="2050"/>
        <v>1.1734723348496698E-5</v>
      </c>
      <c r="AT1712" s="13">
        <f t="shared" si="2051"/>
        <v>1.0608189907041014E-5</v>
      </c>
      <c r="AU1712" s="13">
        <f t="shared" si="2052"/>
        <v>6.3932024506433836E-6</v>
      </c>
      <c r="AV1712" s="13">
        <f t="shared" si="2053"/>
        <v>2.8897275076908091E-6</v>
      </c>
      <c r="AW1712" s="13">
        <f t="shared" si="2054"/>
        <v>1.9381733525330339E-8</v>
      </c>
      <c r="AX1712" s="13">
        <f t="shared" si="2055"/>
        <v>5.498659669387812E-3</v>
      </c>
      <c r="AY1712" s="13">
        <f t="shared" si="2056"/>
        <v>2.0308049793504495E-3</v>
      </c>
      <c r="AZ1712" s="13">
        <f t="shared" si="2057"/>
        <v>3.7501583223223373E-4</v>
      </c>
      <c r="BA1712" s="13">
        <f t="shared" si="2058"/>
        <v>4.6167858182626498E-5</v>
      </c>
      <c r="BB1712" s="13">
        <f t="shared" si="2059"/>
        <v>4.2627622875622403E-6</v>
      </c>
      <c r="BC1712" s="13">
        <f t="shared" si="2060"/>
        <v>3.1487087399000677E-7</v>
      </c>
      <c r="BD1712" s="13">
        <f t="shared" si="2061"/>
        <v>3.9951635052630325E-7</v>
      </c>
      <c r="BE1712" s="13">
        <f t="shared" si="2062"/>
        <v>7.2232556175155627E-7</v>
      </c>
      <c r="BF1712" s="13">
        <f t="shared" si="2063"/>
        <v>6.5298230782340689E-7</v>
      </c>
      <c r="BG1712" s="13">
        <f t="shared" si="2064"/>
        <v>3.9353067084823986E-7</v>
      </c>
      <c r="BH1712" s="13">
        <f t="shared" si="2065"/>
        <v>1.7787586322340439E-7</v>
      </c>
      <c r="BI1712" s="13">
        <f t="shared" si="2066"/>
        <v>6.4319912141582981E-8</v>
      </c>
      <c r="BJ1712" s="14">
        <f t="shared" si="2067"/>
        <v>0.7264138068528504</v>
      </c>
      <c r="BK1712" s="14">
        <f t="shared" si="2068"/>
        <v>0.20467173248340045</v>
      </c>
      <c r="BL1712" s="14">
        <f t="shared" si="2069"/>
        <v>6.7360948449442501E-2</v>
      </c>
      <c r="BM1712" s="14">
        <f t="shared" si="2070"/>
        <v>0.36856801109336129</v>
      </c>
      <c r="BN1712" s="14">
        <f t="shared" si="2071"/>
        <v>0.62879935076894555</v>
      </c>
    </row>
    <row r="1713" spans="1:66" x14ac:dyDescent="0.25">
      <c r="A1713" t="s">
        <v>35</v>
      </c>
      <c r="B1713" t="s">
        <v>212</v>
      </c>
      <c r="C1713" t="s">
        <v>475</v>
      </c>
      <c r="D1713" s="11">
        <v>44472</v>
      </c>
      <c r="E1713" s="10">
        <f>VLOOKUP(A1713,home!$A$2:$E$405,3,FALSE)</f>
        <v>1.6</v>
      </c>
      <c r="F1713" s="10">
        <f>VLOOKUP(B1713,home!$B$2:$E$405,3,FALSE)</f>
        <v>0.25</v>
      </c>
      <c r="G1713" s="10">
        <f>VLOOKUP(C1713,away!$B$2:$E$405,4,FALSE)</f>
        <v>0.75</v>
      </c>
      <c r="H1713" s="10">
        <f>VLOOKUP(A1713,away!$A$2:$E$405,3,FALSE)</f>
        <v>1.10909090909091</v>
      </c>
      <c r="I1713" s="10">
        <f>VLOOKUP(C1713,away!$B$2:$E$405,3,FALSE)</f>
        <v>0.37</v>
      </c>
      <c r="J1713" s="10">
        <f>VLOOKUP(B1713,home!$B$2:$E$405,4,FALSE)</f>
        <v>1.08</v>
      </c>
      <c r="K1713" s="12">
        <f t="shared" si="2016"/>
        <v>0.30000000000000004</v>
      </c>
      <c r="L1713" s="12">
        <f t="shared" si="2017"/>
        <v>0.44319272727272768</v>
      </c>
      <c r="M1713" s="13">
        <f t="shared" si="2018"/>
        <v>0.47559305005698765</v>
      </c>
      <c r="N1713" s="13">
        <f t="shared" si="2019"/>
        <v>0.14267791501709631</v>
      </c>
      <c r="O1713" s="13">
        <f t="shared" si="2020"/>
        <v>0.21077938092671125</v>
      </c>
      <c r="P1713" s="13">
        <f t="shared" si="2021"/>
        <v>6.3233814278013376E-2</v>
      </c>
      <c r="Q1713" s="13">
        <f t="shared" si="2022"/>
        <v>2.1401687252564448E-2</v>
      </c>
      <c r="R1713" s="13">
        <f t="shared" si="2023"/>
        <v>4.6707944342883154E-2</v>
      </c>
      <c r="S1713" s="13">
        <f t="shared" si="2024"/>
        <v>2.1018574954297423E-3</v>
      </c>
      <c r="T1713" s="13">
        <f t="shared" si="2025"/>
        <v>9.4850721417020084E-3</v>
      </c>
      <c r="U1713" s="13">
        <f t="shared" si="2026"/>
        <v>1.4012383302864948E-2</v>
      </c>
      <c r="V1713" s="13">
        <f t="shared" si="2027"/>
        <v>3.1050931857937747E-5</v>
      </c>
      <c r="W1713" s="13">
        <f t="shared" si="2028"/>
        <v>2.1401687252564448E-3</v>
      </c>
      <c r="X1713" s="13">
        <f t="shared" si="2029"/>
        <v>9.485072141702008E-4</v>
      </c>
      <c r="Y1713" s="13">
        <f t="shared" si="2030"/>
        <v>2.1018574954297423E-4</v>
      </c>
      <c r="Z1713" s="13">
        <f t="shared" si="2031"/>
        <v>6.9002070795417198E-3</v>
      </c>
      <c r="AA1713" s="13">
        <f t="shared" si="2032"/>
        <v>2.0700621238625163E-3</v>
      </c>
      <c r="AB1713" s="13">
        <f t="shared" si="2033"/>
        <v>3.1050931857937744E-4</v>
      </c>
      <c r="AC1713" s="13">
        <f t="shared" si="2034"/>
        <v>2.5802900952148218E-7</v>
      </c>
      <c r="AD1713" s="13">
        <f t="shared" si="2035"/>
        <v>1.6051265439423335E-4</v>
      </c>
      <c r="AE1713" s="13">
        <f t="shared" si="2036"/>
        <v>7.1138041062765054E-5</v>
      </c>
      <c r="AF1713" s="13">
        <f t="shared" si="2037"/>
        <v>1.5763931215723067E-5</v>
      </c>
      <c r="AG1713" s="13">
        <f t="shared" si="2038"/>
        <v>2.3288198893453308E-6</v>
      </c>
      <c r="AH1713" s="13">
        <f t="shared" si="2039"/>
        <v>7.6453039858216936E-4</v>
      </c>
      <c r="AI1713" s="13">
        <f t="shared" si="2040"/>
        <v>2.2935911957465082E-4</v>
      </c>
      <c r="AJ1713" s="13">
        <f t="shared" si="2041"/>
        <v>3.4403867936197626E-5</v>
      </c>
      <c r="AK1713" s="13">
        <f t="shared" si="2042"/>
        <v>3.440386793619763E-6</v>
      </c>
      <c r="AL1713" s="13">
        <f t="shared" si="2043"/>
        <v>1.3722789653436764E-9</v>
      </c>
      <c r="AM1713" s="13">
        <f t="shared" si="2044"/>
        <v>9.6307592636540046E-6</v>
      </c>
      <c r="AN1713" s="13">
        <f t="shared" si="2045"/>
        <v>4.2682824637659049E-6</v>
      </c>
      <c r="AO1713" s="13">
        <f t="shared" si="2046"/>
        <v>9.4583587294338444E-7</v>
      </c>
      <c r="AP1713" s="13">
        <f t="shared" si="2047"/>
        <v>1.3972919336071989E-7</v>
      </c>
      <c r="AQ1713" s="13">
        <f t="shared" si="2048"/>
        <v>1.5481740571288937E-8</v>
      </c>
      <c r="AR1713" s="13">
        <f t="shared" si="2049"/>
        <v>6.7766862486107437E-5</v>
      </c>
      <c r="AS1713" s="13">
        <f t="shared" si="2050"/>
        <v>2.0330058745832231E-5</v>
      </c>
      <c r="AT1713" s="13">
        <f t="shared" si="2051"/>
        <v>3.0495088118748352E-6</v>
      </c>
      <c r="AU1713" s="13">
        <f t="shared" si="2052"/>
        <v>3.049508811874835E-7</v>
      </c>
      <c r="AV1713" s="13">
        <f t="shared" si="2053"/>
        <v>2.2871316089061261E-8</v>
      </c>
      <c r="AW1713" s="13">
        <f t="shared" si="2054"/>
        <v>5.0682004769138391E-12</v>
      </c>
      <c r="AX1713" s="13">
        <f t="shared" si="2055"/>
        <v>4.8153796318270017E-7</v>
      </c>
      <c r="AY1713" s="13">
        <f t="shared" si="2056"/>
        <v>2.1341412318829519E-7</v>
      </c>
      <c r="AZ1713" s="13">
        <f t="shared" si="2057"/>
        <v>4.7291793647169205E-8</v>
      </c>
      <c r="BA1713" s="13">
        <f t="shared" si="2058"/>
        <v>6.9864596680359931E-9</v>
      </c>
      <c r="BB1713" s="13">
        <f t="shared" si="2059"/>
        <v>7.7408702856444662E-10</v>
      </c>
      <c r="BC1713" s="13">
        <f t="shared" si="2060"/>
        <v>6.8613948267183797E-11</v>
      </c>
      <c r="BD1713" s="13">
        <f t="shared" si="2061"/>
        <v>5.0056301006556428E-6</v>
      </c>
      <c r="BE1713" s="13">
        <f t="shared" si="2062"/>
        <v>1.5016890301966929E-6</v>
      </c>
      <c r="BF1713" s="13">
        <f t="shared" si="2063"/>
        <v>2.2525335452950393E-7</v>
      </c>
      <c r="BG1713" s="13">
        <f t="shared" si="2064"/>
        <v>2.2525335452950395E-8</v>
      </c>
      <c r="BH1713" s="13">
        <f t="shared" si="2065"/>
        <v>1.6894001589712796E-9</v>
      </c>
      <c r="BI1713" s="13">
        <f t="shared" si="2066"/>
        <v>1.0136400953827682E-10</v>
      </c>
      <c r="BJ1713" s="14">
        <f t="shared" si="2067"/>
        <v>0.17712902970846939</v>
      </c>
      <c r="BK1713" s="14">
        <f t="shared" si="2068"/>
        <v>0.54096024557770039</v>
      </c>
      <c r="BL1713" s="14">
        <f t="shared" si="2069"/>
        <v>0.27501024492861398</v>
      </c>
      <c r="BM1713" s="14">
        <f t="shared" si="2070"/>
        <v>3.9605722011014317E-2</v>
      </c>
      <c r="BN1713" s="14">
        <f t="shared" si="2071"/>
        <v>0.96039379187425611</v>
      </c>
    </row>
    <row r="1714" spans="1:66" x14ac:dyDescent="0.25">
      <c r="A1714" t="s">
        <v>35</v>
      </c>
      <c r="B1714" t="s">
        <v>284</v>
      </c>
      <c r="C1714" t="s">
        <v>286</v>
      </c>
      <c r="D1714" s="11">
        <v>44472</v>
      </c>
      <c r="E1714" s="10">
        <f>VLOOKUP(A1714,home!$A$2:$E$405,3,FALSE)</f>
        <v>1.6</v>
      </c>
      <c r="F1714" s="10">
        <f>VLOOKUP(B1714,home!$B$2:$E$405,3,FALSE)</f>
        <v>0.63</v>
      </c>
      <c r="G1714" s="10">
        <f>VLOOKUP(C1714,away!$B$2:$E$405,4,FALSE)</f>
        <v>1.1499999999999999</v>
      </c>
      <c r="H1714" s="10">
        <f>VLOOKUP(A1714,away!$A$2:$E$405,3,FALSE)</f>
        <v>1.10909090909091</v>
      </c>
      <c r="I1714" s="10">
        <f>VLOOKUP(C1714,away!$B$2:$E$405,3,FALSE)</f>
        <v>1.04</v>
      </c>
      <c r="J1714" s="10">
        <f>VLOOKUP(B1714,home!$B$2:$E$405,4,FALSE)</f>
        <v>1.44</v>
      </c>
      <c r="K1714" s="12">
        <f t="shared" si="2016"/>
        <v>1.1592</v>
      </c>
      <c r="L1714" s="12">
        <f t="shared" si="2017"/>
        <v>1.6609745454545468</v>
      </c>
      <c r="M1714" s="13">
        <f t="shared" si="2018"/>
        <v>5.9595539670503475E-2</v>
      </c>
      <c r="N1714" s="13">
        <f t="shared" si="2019"/>
        <v>6.9083149586047624E-2</v>
      </c>
      <c r="O1714" s="13">
        <f t="shared" si="2020"/>
        <v>9.8986674415332904E-2</v>
      </c>
      <c r="P1714" s="13">
        <f t="shared" si="2021"/>
        <v>0.1147453529822539</v>
      </c>
      <c r="Q1714" s="13">
        <f t="shared" si="2022"/>
        <v>4.0040593500073211E-2</v>
      </c>
      <c r="R1714" s="13">
        <f t="shared" si="2023"/>
        <v>8.220717327153243E-2</v>
      </c>
      <c r="S1714" s="13">
        <f t="shared" si="2024"/>
        <v>5.523272422658649E-2</v>
      </c>
      <c r="T1714" s="13">
        <f t="shared" si="2025"/>
        <v>6.6506406588514366E-2</v>
      </c>
      <c r="U1714" s="13">
        <f t="shared" si="2026"/>
        <v>9.5294555256360394E-2</v>
      </c>
      <c r="V1714" s="13">
        <f t="shared" si="2027"/>
        <v>1.1816131193321439E-2</v>
      </c>
      <c r="W1714" s="13">
        <f t="shared" si="2028"/>
        <v>1.5471685328428287E-2</v>
      </c>
      <c r="X1714" s="13">
        <f t="shared" si="2029"/>
        <v>2.569807550580195E-2</v>
      </c>
      <c r="Y1714" s="13">
        <f t="shared" si="2030"/>
        <v>2.1341924641153018E-2</v>
      </c>
      <c r="Z1714" s="13">
        <f t="shared" si="2031"/>
        <v>4.5514674085928908E-2</v>
      </c>
      <c r="AA1714" s="13">
        <f t="shared" si="2032"/>
        <v>5.2760610200408786E-2</v>
      </c>
      <c r="AB1714" s="13">
        <f t="shared" si="2033"/>
        <v>3.0580049672156939E-2</v>
      </c>
      <c r="AC1714" s="13">
        <f t="shared" si="2034"/>
        <v>1.4219249378378393E-3</v>
      </c>
      <c r="AD1714" s="13">
        <f t="shared" si="2035"/>
        <v>4.4836944081785178E-3</v>
      </c>
      <c r="AE1714" s="13">
        <f t="shared" si="2036"/>
        <v>7.4473022815814052E-3</v>
      </c>
      <c r="AF1714" s="13">
        <f t="shared" si="2037"/>
        <v>6.1848897610061442E-3</v>
      </c>
      <c r="AG1714" s="13">
        <f t="shared" si="2038"/>
        <v>3.4243148198245532E-3</v>
      </c>
      <c r="AH1714" s="13">
        <f t="shared" si="2039"/>
        <v>1.8899678775346904E-2</v>
      </c>
      <c r="AI1714" s="13">
        <f t="shared" si="2040"/>
        <v>2.1908507636382132E-2</v>
      </c>
      <c r="AJ1714" s="13">
        <f t="shared" si="2041"/>
        <v>1.2698171026047086E-2</v>
      </c>
      <c r="AK1714" s="13">
        <f t="shared" si="2042"/>
        <v>4.9065732844645934E-3</v>
      </c>
      <c r="AL1714" s="13">
        <f t="shared" si="2043"/>
        <v>1.0951106731044642E-4</v>
      </c>
      <c r="AM1714" s="13">
        <f t="shared" si="2044"/>
        <v>1.0394997115921072E-3</v>
      </c>
      <c r="AN1714" s="13">
        <f t="shared" si="2045"/>
        <v>1.7265825609618325E-3</v>
      </c>
      <c r="AO1714" s="13">
        <f t="shared" si="2046"/>
        <v>1.4339048421916642E-3</v>
      </c>
      <c r="AP1714" s="13">
        <f t="shared" si="2047"/>
        <v>7.9389314782812425E-4</v>
      </c>
      <c r="AQ1714" s="13">
        <f t="shared" si="2048"/>
        <v>3.2965907758832454E-4</v>
      </c>
      <c r="AR1714" s="13">
        <f t="shared" si="2049"/>
        <v>6.2783770726237489E-3</v>
      </c>
      <c r="AS1714" s="13">
        <f t="shared" si="2050"/>
        <v>7.2778947025854499E-3</v>
      </c>
      <c r="AT1714" s="13">
        <f t="shared" si="2051"/>
        <v>4.2182677696185273E-3</v>
      </c>
      <c r="AU1714" s="13">
        <f t="shared" si="2052"/>
        <v>1.6299386661805988E-3</v>
      </c>
      <c r="AV1714" s="13">
        <f t="shared" si="2053"/>
        <v>4.7235622545913753E-4</v>
      </c>
      <c r="AW1714" s="13">
        <f t="shared" si="2054"/>
        <v>5.8570220669923967E-6</v>
      </c>
      <c r="AX1714" s="13">
        <f t="shared" si="2055"/>
        <v>2.0083134427959512E-4</v>
      </c>
      <c r="AY1714" s="13">
        <f t="shared" si="2056"/>
        <v>3.3357575077782605E-4</v>
      </c>
      <c r="AZ1714" s="13">
        <f t="shared" si="2057"/>
        <v>2.7703041551142957E-4</v>
      </c>
      <c r="BA1714" s="13">
        <f t="shared" si="2058"/>
        <v>1.5338015616039362E-4</v>
      </c>
      <c r="BB1714" s="13">
        <f t="shared" si="2059"/>
        <v>6.3690133790064309E-5</v>
      </c>
      <c r="BC1714" s="13">
        <f t="shared" si="2060"/>
        <v>2.1157538204378248E-5</v>
      </c>
      <c r="BD1714" s="13">
        <f t="shared" si="2061"/>
        <v>1.7380374173989136E-3</v>
      </c>
      <c r="BE1714" s="13">
        <f t="shared" si="2062"/>
        <v>2.0147329742488205E-3</v>
      </c>
      <c r="BF1714" s="13">
        <f t="shared" si="2063"/>
        <v>1.1677392318746166E-3</v>
      </c>
      <c r="BG1714" s="13">
        <f t="shared" si="2064"/>
        <v>4.5121443919635178E-4</v>
      </c>
      <c r="BH1714" s="13">
        <f t="shared" si="2065"/>
        <v>1.3076194447910275E-4</v>
      </c>
      <c r="BI1714" s="13">
        <f t="shared" si="2066"/>
        <v>3.0315849208035177E-5</v>
      </c>
      <c r="BJ1714" s="14">
        <f t="shared" si="2067"/>
        <v>0.26605524109949474</v>
      </c>
      <c r="BK1714" s="14">
        <f t="shared" si="2068"/>
        <v>0.2432547598285914</v>
      </c>
      <c r="BL1714" s="14">
        <f t="shared" si="2069"/>
        <v>0.44365162983090556</v>
      </c>
      <c r="BM1714" s="14">
        <f t="shared" si="2070"/>
        <v>0.53349010269046626</v>
      </c>
      <c r="BN1714" s="14">
        <f t="shared" si="2071"/>
        <v>0.46465848342574356</v>
      </c>
    </row>
    <row r="1715" spans="1:66" x14ac:dyDescent="0.25">
      <c r="A1715" t="s">
        <v>136</v>
      </c>
      <c r="B1715" t="s">
        <v>309</v>
      </c>
      <c r="C1715" t="s">
        <v>484</v>
      </c>
      <c r="D1715" s="11">
        <v>44474</v>
      </c>
      <c r="E1715" s="10">
        <f>VLOOKUP(A1715,home!$A$2:$E$405,3,FALSE)</f>
        <v>1.51655629139073</v>
      </c>
      <c r="F1715" s="10">
        <f>VLOOKUP(B1715,home!$B$2:$E$405,3,FALSE)</f>
        <v>1.43</v>
      </c>
      <c r="G1715" s="10">
        <f>VLOOKUP(C1715,away!$B$2:$E$405,4,FALSE)</f>
        <v>0.75</v>
      </c>
      <c r="H1715" s="10">
        <f>VLOOKUP(A1715,away!$A$2:$E$405,3,FALSE)</f>
        <v>1.2781456953642401</v>
      </c>
      <c r="I1715" s="10">
        <f>VLOOKUP(C1715,away!$B$2:$E$405,3,FALSE)</f>
        <v>0.85</v>
      </c>
      <c r="J1715" s="10">
        <f>VLOOKUP(B1715,home!$B$2:$E$405,4,FALSE)</f>
        <v>1.04</v>
      </c>
      <c r="K1715" s="12">
        <f t="shared" si="2016"/>
        <v>1.6265066225165579</v>
      </c>
      <c r="L1715" s="12">
        <f t="shared" si="2017"/>
        <v>1.1298807947019882</v>
      </c>
      <c r="M1715" s="13">
        <f t="shared" si="2018"/>
        <v>6.3520828612670166E-2</v>
      </c>
      <c r="N1715" s="13">
        <f t="shared" si="2019"/>
        <v>0.10331704840624727</v>
      </c>
      <c r="O1715" s="13">
        <f t="shared" si="2020"/>
        <v>7.1770964313012553E-2</v>
      </c>
      <c r="P1715" s="13">
        <f t="shared" si="2021"/>
        <v>0.11673594875951444</v>
      </c>
      <c r="Q1715" s="13">
        <f t="shared" si="2022"/>
        <v>8.4022931725812502E-2</v>
      </c>
      <c r="R1715" s="13">
        <f t="shared" si="2023"/>
        <v>4.0546317097257346E-2</v>
      </c>
      <c r="S1715" s="13">
        <f t="shared" si="2024"/>
        <v>5.3633123301487569E-2</v>
      </c>
      <c r="T1715" s="13">
        <f t="shared" si="2025"/>
        <v>9.4935896871551934E-2</v>
      </c>
      <c r="U1715" s="13">
        <f t="shared" si="2026"/>
        <v>6.5948853277345398E-2</v>
      </c>
      <c r="V1715" s="13">
        <f t="shared" si="2027"/>
        <v>1.0951637037413061E-2</v>
      </c>
      <c r="W1715" s="13">
        <f t="shared" si="2028"/>
        <v>4.5554618298430209E-2</v>
      </c>
      <c r="X1715" s="13">
        <f t="shared" si="2029"/>
        <v>5.1471288325376056E-2</v>
      </c>
      <c r="Y1715" s="13">
        <f t="shared" si="2030"/>
        <v>2.9078210078705546E-2</v>
      </c>
      <c r="Z1715" s="13">
        <f t="shared" si="2031"/>
        <v>1.5270834994695977E-2</v>
      </c>
      <c r="AA1715" s="13">
        <f t="shared" si="2032"/>
        <v>2.4838114250230612E-2</v>
      </c>
      <c r="AB1715" s="13">
        <f t="shared" si="2033"/>
        <v>2.0199678659411496E-2</v>
      </c>
      <c r="AC1715" s="13">
        <f t="shared" si="2034"/>
        <v>1.2579040685888961E-3</v>
      </c>
      <c r="AD1715" s="13">
        <f t="shared" si="2035"/>
        <v>1.852372208715268E-2</v>
      </c>
      <c r="AE1715" s="13">
        <f t="shared" si="2036"/>
        <v>2.0929597832670843E-2</v>
      </c>
      <c r="AF1715" s="13">
        <f t="shared" si="2037"/>
        <v>1.1823975315985575E-2</v>
      </c>
      <c r="AG1715" s="13">
        <f t="shared" si="2038"/>
        <v>4.4532275421874908E-3</v>
      </c>
      <c r="AH1715" s="13">
        <f t="shared" si="2039"/>
        <v>4.3135557948925062E-3</v>
      </c>
      <c r="AI1715" s="13">
        <f t="shared" si="2040"/>
        <v>7.016027066987336E-3</v>
      </c>
      <c r="AJ1715" s="13">
        <f t="shared" si="2041"/>
        <v>5.7058072441051634E-3</v>
      </c>
      <c r="AK1715" s="13">
        <f t="shared" si="2042"/>
        <v>3.0935110897799996E-3</v>
      </c>
      <c r="AL1715" s="13">
        <f t="shared" si="2043"/>
        <v>9.2468960561316153E-5</v>
      </c>
      <c r="AM1715" s="13">
        <f t="shared" si="2044"/>
        <v>6.0257913296820126E-3</v>
      </c>
      <c r="AN1715" s="13">
        <f t="shared" si="2045"/>
        <v>6.8084258962894627E-3</v>
      </c>
      <c r="AO1715" s="13">
        <f t="shared" si="2046"/>
        <v>3.8463548311845684E-3</v>
      </c>
      <c r="AP1715" s="13">
        <f t="shared" si="2047"/>
        <v>1.4486408177882171E-3</v>
      </c>
      <c r="AQ1715" s="13">
        <f t="shared" si="2048"/>
        <v>4.0919785961007228E-4</v>
      </c>
      <c r="AR1715" s="13">
        <f t="shared" si="2049"/>
        <v>9.7476076990490174E-4</v>
      </c>
      <c r="AS1715" s="13">
        <f t="shared" si="2050"/>
        <v>1.5854548476196611E-3</v>
      </c>
      <c r="AT1715" s="13">
        <f t="shared" si="2051"/>
        <v>1.2893764046771799E-3</v>
      </c>
      <c r="AU1715" s="13">
        <f t="shared" si="2052"/>
        <v>6.9905975370800739E-4</v>
      </c>
      <c r="AV1715" s="13">
        <f t="shared" si="2053"/>
        <v>2.8425632973521703E-4</v>
      </c>
      <c r="AW1715" s="13">
        <f t="shared" si="2054"/>
        <v>4.7204340851165302E-6</v>
      </c>
      <c r="AX1715" s="13">
        <f t="shared" si="2055"/>
        <v>1.6334982506051087E-3</v>
      </c>
      <c r="AY1715" s="13">
        <f t="shared" si="2056"/>
        <v>1.8456583015380077E-3</v>
      </c>
      <c r="AZ1715" s="13">
        <f t="shared" si="2057"/>
        <v>1.0426869342450432E-3</v>
      </c>
      <c r="BA1715" s="13">
        <f t="shared" si="2058"/>
        <v>3.9270398063005638E-4</v>
      </c>
      <c r="BB1715" s="13">
        <f t="shared" si="2059"/>
        <v>1.1092717142923058E-4</v>
      </c>
      <c r="BC1715" s="13">
        <f t="shared" si="2060"/>
        <v>2.506689612170053E-5</v>
      </c>
      <c r="BD1715" s="13">
        <f t="shared" si="2061"/>
        <v>1.8356057889074536E-4</v>
      </c>
      <c r="BE1715" s="13">
        <f t="shared" si="2062"/>
        <v>2.9856249719877037E-4</v>
      </c>
      <c r="BF1715" s="13">
        <f t="shared" si="2063"/>
        <v>2.4280693946444071E-4</v>
      </c>
      <c r="BG1715" s="13">
        <f t="shared" si="2064"/>
        <v>1.3164236501062991E-4</v>
      </c>
      <c r="BH1715" s="13">
        <f t="shared" si="2065"/>
        <v>5.3529294623382903E-5</v>
      </c>
      <c r="BI1715" s="13">
        <f t="shared" si="2066"/>
        <v>1.7413150440714449E-5</v>
      </c>
      <c r="BJ1715" s="14">
        <f t="shared" si="2067"/>
        <v>0.48769946875324349</v>
      </c>
      <c r="BK1715" s="14">
        <f t="shared" si="2068"/>
        <v>0.24803756904177343</v>
      </c>
      <c r="BL1715" s="14">
        <f t="shared" si="2069"/>
        <v>0.24919325172429604</v>
      </c>
      <c r="BM1715" s="14">
        <f t="shared" si="2070"/>
        <v>0.5184461477320419</v>
      </c>
      <c r="BN1715" s="14">
        <f t="shared" si="2071"/>
        <v>0.47991403891451428</v>
      </c>
    </row>
    <row r="1716" spans="1:66" x14ac:dyDescent="0.25">
      <c r="A1716" t="s">
        <v>136</v>
      </c>
      <c r="B1716" t="s">
        <v>317</v>
      </c>
      <c r="C1716" t="s">
        <v>381</v>
      </c>
      <c r="D1716" s="11">
        <v>44474</v>
      </c>
      <c r="E1716" s="10">
        <f>VLOOKUP(A1716,home!$A$2:$E$405,3,FALSE)</f>
        <v>1.51655629139073</v>
      </c>
      <c r="F1716" s="10">
        <f>VLOOKUP(B1716,home!$B$2:$E$405,3,FALSE)</f>
        <v>0.94</v>
      </c>
      <c r="G1716" s="10">
        <f>VLOOKUP(C1716,away!$B$2:$E$405,4,FALSE)</f>
        <v>1.22</v>
      </c>
      <c r="H1716" s="10">
        <f>VLOOKUP(A1716,away!$A$2:$E$405,3,FALSE)</f>
        <v>1.2781456953642401</v>
      </c>
      <c r="I1716" s="10">
        <f>VLOOKUP(C1716,away!$B$2:$E$405,3,FALSE)</f>
        <v>0.85</v>
      </c>
      <c r="J1716" s="10">
        <f>VLOOKUP(B1716,home!$B$2:$E$405,4,FALSE)</f>
        <v>0.34</v>
      </c>
      <c r="K1716" s="12">
        <f t="shared" si="2016"/>
        <v>1.7391867549668889</v>
      </c>
      <c r="L1716" s="12">
        <f t="shared" si="2017"/>
        <v>0.36938410596026544</v>
      </c>
      <c r="M1716" s="13">
        <f t="shared" si="2018"/>
        <v>0.12141135621787039</v>
      </c>
      <c r="N1716" s="13">
        <f t="shared" si="2019"/>
        <v>0.21115702263668698</v>
      </c>
      <c r="O1716" s="13">
        <f t="shared" si="2020"/>
        <v>4.4847425269961369E-2</v>
      </c>
      <c r="P1716" s="13">
        <f t="shared" si="2021"/>
        <v>7.7998048023884145E-2</v>
      </c>
      <c r="Q1716" s="13">
        <f t="shared" si="2022"/>
        <v>0.1836207484939848</v>
      </c>
      <c r="R1716" s="13">
        <f t="shared" si="2023"/>
        <v>8.2829630439822475E-3</v>
      </c>
      <c r="S1716" s="13">
        <f t="shared" si="2024"/>
        <v>1.2527031418335909E-2</v>
      </c>
      <c r="T1716" s="13">
        <f t="shared" si="2025"/>
        <v>6.7826586018205334E-2</v>
      </c>
      <c r="U1716" s="13">
        <f t="shared" si="2026"/>
        <v>1.4405619617974149E-2</v>
      </c>
      <c r="V1716" s="13">
        <f t="shared" si="2027"/>
        <v>8.9419056064310041E-4</v>
      </c>
      <c r="W1716" s="13">
        <f t="shared" si="2028"/>
        <v>0.10645025790594823</v>
      </c>
      <c r="X1716" s="13">
        <f t="shared" si="2029"/>
        <v>3.9321033345828364E-2</v>
      </c>
      <c r="Y1716" s="13">
        <f t="shared" si="2030"/>
        <v>7.2622823739412982E-3</v>
      </c>
      <c r="Z1716" s="13">
        <f t="shared" si="2031"/>
        <v>1.0198649662344341E-3</v>
      </c>
      <c r="AA1716" s="13">
        <f t="shared" si="2032"/>
        <v>1.7737356411296808E-3</v>
      </c>
      <c r="AB1716" s="13">
        <f t="shared" si="2033"/>
        <v>1.5424287669327222E-3</v>
      </c>
      <c r="AC1716" s="13">
        <f t="shared" si="2034"/>
        <v>3.5903312746126141E-5</v>
      </c>
      <c r="AD1716" s="13">
        <f t="shared" si="2035"/>
        <v>4.6284219653208628E-2</v>
      </c>
      <c r="AE1716" s="13">
        <f t="shared" si="2036"/>
        <v>1.7096655096669015E-2</v>
      </c>
      <c r="AF1716" s="13">
        <f t="shared" si="2037"/>
        <v>3.15761632889705E-3</v>
      </c>
      <c r="AG1716" s="13">
        <f t="shared" si="2038"/>
        <v>3.8879109487172418E-4</v>
      </c>
      <c r="AH1716" s="13">
        <f t="shared" si="2039"/>
        <v>9.4180477188175675E-5</v>
      </c>
      <c r="AI1716" s="13">
        <f t="shared" si="2040"/>
        <v>1.6379743850213633E-4</v>
      </c>
      <c r="AJ1716" s="13">
        <f t="shared" si="2041"/>
        <v>1.4243716777020954E-4</v>
      </c>
      <c r="AK1716" s="13">
        <f t="shared" si="2042"/>
        <v>8.2574945200315029E-5</v>
      </c>
      <c r="AL1716" s="13">
        <f t="shared" si="2043"/>
        <v>9.2261165644624988E-7</v>
      </c>
      <c r="AM1716" s="13">
        <f t="shared" si="2044"/>
        <v>1.6099380356967705E-2</v>
      </c>
      <c r="AN1716" s="13">
        <f t="shared" si="2045"/>
        <v>5.9468552196727748E-3</v>
      </c>
      <c r="AO1716" s="13">
        <f t="shared" si="2046"/>
        <v>1.0983368992969829E-3</v>
      </c>
      <c r="AP1716" s="13">
        <f t="shared" si="2047"/>
        <v>1.3523606452999542E-4</v>
      </c>
      <c r="AQ1716" s="13">
        <f t="shared" si="2048"/>
        <v>1.2488513197499279E-5</v>
      </c>
      <c r="AR1716" s="13">
        <f t="shared" si="2049"/>
        <v>6.9577542730130927E-6</v>
      </c>
      <c r="AS1716" s="13">
        <f t="shared" si="2050"/>
        <v>1.2100834075938644E-5</v>
      </c>
      <c r="AT1716" s="13">
        <f t="shared" si="2051"/>
        <v>1.0522805174462243E-5</v>
      </c>
      <c r="AU1716" s="13">
        <f t="shared" si="2052"/>
        <v>6.1003744615072589E-6</v>
      </c>
      <c r="AV1716" s="13">
        <f t="shared" si="2053"/>
        <v>2.6524226159479228E-6</v>
      </c>
      <c r="AW1716" s="13">
        <f t="shared" si="2054"/>
        <v>1.6464208613821829E-8</v>
      </c>
      <c r="AX1716" s="13">
        <f t="shared" si="2055"/>
        <v>4.6666381800020548E-3</v>
      </c>
      <c r="AY1716" s="13">
        <f t="shared" si="2056"/>
        <v>1.7237819719600994E-3</v>
      </c>
      <c r="AZ1716" s="13">
        <f t="shared" si="2057"/>
        <v>3.1836883129145237E-4</v>
      </c>
      <c r="BA1716" s="13">
        <f t="shared" si="2058"/>
        <v>3.9200128704069243E-5</v>
      </c>
      <c r="BB1716" s="13">
        <f t="shared" si="2059"/>
        <v>3.619976123719989E-6</v>
      </c>
      <c r="BC1716" s="13">
        <f t="shared" si="2060"/>
        <v>2.6743232881156321E-7</v>
      </c>
      <c r="BD1716" s="13">
        <f t="shared" si="2061"/>
        <v>4.2834730693802611E-7</v>
      </c>
      <c r="BE1716" s="13">
        <f t="shared" si="2062"/>
        <v>7.4497596275235151E-7</v>
      </c>
      <c r="BF1716" s="13">
        <f t="shared" si="2063"/>
        <v>6.4782616359379816E-7</v>
      </c>
      <c r="BG1716" s="13">
        <f t="shared" si="2064"/>
        <v>3.7556356108111559E-7</v>
      </c>
      <c r="BH1716" s="13">
        <f t="shared" si="2065"/>
        <v>1.6329379277011859E-7</v>
      </c>
      <c r="BI1716" s="13">
        <f t="shared" si="2066"/>
        <v>5.6799680310819577E-8</v>
      </c>
      <c r="BJ1716" s="14">
        <f t="shared" si="2067"/>
        <v>0.71260938652231653</v>
      </c>
      <c r="BK1716" s="14">
        <f t="shared" si="2068"/>
        <v>0.21459123411709621</v>
      </c>
      <c r="BL1716" s="14">
        <f t="shared" si="2069"/>
        <v>7.1375913365709295E-2</v>
      </c>
      <c r="BM1716" s="14">
        <f t="shared" si="2070"/>
        <v>0.35055506977723516</v>
      </c>
      <c r="BN1716" s="14">
        <f t="shared" si="2071"/>
        <v>0.64731756368636995</v>
      </c>
    </row>
    <row r="1717" spans="1:66" x14ac:dyDescent="0.25">
      <c r="A1717" t="s">
        <v>136</v>
      </c>
      <c r="B1717" t="s">
        <v>480</v>
      </c>
      <c r="C1717" t="s">
        <v>387</v>
      </c>
      <c r="D1717" s="11">
        <v>44474</v>
      </c>
      <c r="E1717" s="10">
        <f>VLOOKUP(A1717,home!$A$2:$E$405,3,FALSE)</f>
        <v>1.51655629139073</v>
      </c>
      <c r="F1717" s="10">
        <f>VLOOKUP(B1717,home!$B$2:$E$405,3,FALSE)</f>
        <v>1.41</v>
      </c>
      <c r="G1717" s="10">
        <f>VLOOKUP(C1717,away!$B$2:$E$405,4,FALSE)</f>
        <v>1.51</v>
      </c>
      <c r="H1717" s="10">
        <f>VLOOKUP(A1717,away!$A$2:$E$405,3,FALSE)</f>
        <v>1.2781456953642401</v>
      </c>
      <c r="I1717" s="10">
        <f>VLOOKUP(C1717,away!$B$2:$E$405,3,FALSE)</f>
        <v>0.85</v>
      </c>
      <c r="J1717" s="10">
        <f>VLOOKUP(B1717,home!$B$2:$E$405,4,FALSE)</f>
        <v>0.45</v>
      </c>
      <c r="K1717" s="12">
        <f t="shared" si="2016"/>
        <v>3.228900000000003</v>
      </c>
      <c r="L1717" s="12">
        <f t="shared" si="2017"/>
        <v>0.48889072847682186</v>
      </c>
      <c r="M1717" s="13">
        <f t="shared" si="2018"/>
        <v>2.4287566445875985E-2</v>
      </c>
      <c r="N1717" s="13">
        <f t="shared" si="2019"/>
        <v>7.8422123297089058E-2</v>
      </c>
      <c r="O1717" s="13">
        <f t="shared" si="2020"/>
        <v>1.1873966052653525E-2</v>
      </c>
      <c r="P1717" s="13">
        <f t="shared" si="2021"/>
        <v>3.8339848987413008E-2</v>
      </c>
      <c r="Q1717" s="13">
        <f t="shared" si="2022"/>
        <v>0.12660859695698554</v>
      </c>
      <c r="R1717" s="13">
        <f t="shared" si="2023"/>
        <v>2.9025359566954173E-3</v>
      </c>
      <c r="S1717" s="13">
        <f t="shared" si="2024"/>
        <v>1.5130622737083956E-2</v>
      </c>
      <c r="T1717" s="13">
        <f t="shared" si="2025"/>
        <v>6.1897769197728991E-2</v>
      </c>
      <c r="U1717" s="13">
        <f t="shared" si="2026"/>
        <v>9.371998350573842E-3</v>
      </c>
      <c r="V1717" s="13">
        <f t="shared" si="2027"/>
        <v>2.6538763825609771E-3</v>
      </c>
      <c r="W1717" s="13">
        <f t="shared" si="2028"/>
        <v>0.13626883290480368</v>
      </c>
      <c r="X1717" s="13">
        <f t="shared" si="2029"/>
        <v>6.6620568987515769E-2</v>
      </c>
      <c r="Y1717" s="13">
        <f t="shared" si="2030"/>
        <v>1.6285089251923478E-2</v>
      </c>
      <c r="Z1717" s="13">
        <f t="shared" si="2031"/>
        <v>4.7300763943299733E-4</v>
      </c>
      <c r="AA1717" s="13">
        <f t="shared" si="2032"/>
        <v>1.5272943669652065E-3</v>
      </c>
      <c r="AB1717" s="13">
        <f t="shared" si="2033"/>
        <v>2.46574039074698E-3</v>
      </c>
      <c r="AC1717" s="13">
        <f t="shared" si="2034"/>
        <v>2.6183464069309505E-4</v>
      </c>
      <c r="AD1717" s="13">
        <f t="shared" si="2035"/>
        <v>0.10999960864158025</v>
      </c>
      <c r="AE1717" s="13">
        <f t="shared" si="2036"/>
        <v>5.3777788800947475E-2</v>
      </c>
      <c r="AF1717" s="13">
        <f t="shared" si="2037"/>
        <v>1.3145731171383941E-2</v>
      </c>
      <c r="AG1717" s="13">
        <f t="shared" si="2038"/>
        <v>2.142275362912787E-3</v>
      </c>
      <c r="AH1717" s="13">
        <f t="shared" si="2039"/>
        <v>5.7812262354374982E-5</v>
      </c>
      <c r="AI1717" s="13">
        <f t="shared" si="2040"/>
        <v>1.8667001391604158E-4</v>
      </c>
      <c r="AJ1717" s="13">
        <f t="shared" si="2041"/>
        <v>3.0136940396675361E-4</v>
      </c>
      <c r="AK1717" s="13">
        <f t="shared" si="2042"/>
        <v>3.2436388948941722E-4</v>
      </c>
      <c r="AL1717" s="13">
        <f t="shared" si="2043"/>
        <v>1.6533069471933654E-5</v>
      </c>
      <c r="AM1717" s="13">
        <f t="shared" si="2044"/>
        <v>7.1035547268559734E-2</v>
      </c>
      <c r="AN1717" s="13">
        <f t="shared" si="2045"/>
        <v>3.4728620451875879E-2</v>
      </c>
      <c r="AO1717" s="13">
        <f t="shared" si="2046"/>
        <v>8.4892502758563259E-3</v>
      </c>
      <c r="AP1717" s="13">
        <f t="shared" si="2047"/>
        <v>1.3834385838618205E-3</v>
      </c>
      <c r="AQ1717" s="13">
        <f t="shared" si="2048"/>
        <v>1.6908757426678704E-4</v>
      </c>
      <c r="AR1717" s="13">
        <f t="shared" si="2049"/>
        <v>5.6527758114647093E-6</v>
      </c>
      <c r="AS1717" s="13">
        <f t="shared" si="2050"/>
        <v>1.8252247817638417E-5</v>
      </c>
      <c r="AT1717" s="13">
        <f t="shared" si="2051"/>
        <v>2.9467341489186373E-5</v>
      </c>
      <c r="AU1717" s="13">
        <f t="shared" si="2052"/>
        <v>3.1715699644811321E-5</v>
      </c>
      <c r="AV1717" s="13">
        <f t="shared" si="2053"/>
        <v>2.5601705645782845E-5</v>
      </c>
      <c r="AW1717" s="13">
        <f t="shared" si="2054"/>
        <v>7.2496557751166095E-7</v>
      </c>
      <c r="AX1717" s="13">
        <f t="shared" si="2055"/>
        <v>3.8227779762575444E-2</v>
      </c>
      <c r="AY1717" s="13">
        <f t="shared" si="2056"/>
        <v>1.8689207096177014E-2</v>
      </c>
      <c r="AZ1717" s="13">
        <f t="shared" si="2057"/>
        <v>4.5684900359520848E-3</v>
      </c>
      <c r="BA1717" s="13">
        <f t="shared" si="2058"/>
        <v>7.4449747390523905E-4</v>
      </c>
      <c r="BB1717" s="13">
        <f t="shared" si="2059"/>
        <v>9.0994478091671493E-5</v>
      </c>
      <c r="BC1717" s="13">
        <f t="shared" si="2060"/>
        <v>8.8972713363211023E-6</v>
      </c>
      <c r="BD1717" s="13">
        <f t="shared" si="2061"/>
        <v>4.6059828073052281E-7</v>
      </c>
      <c r="BE1717" s="13">
        <f t="shared" si="2062"/>
        <v>1.4872257886507867E-6</v>
      </c>
      <c r="BF1717" s="13">
        <f t="shared" si="2063"/>
        <v>2.401051674487265E-6</v>
      </c>
      <c r="BG1717" s="13">
        <f t="shared" si="2064"/>
        <v>2.5842519172506459E-6</v>
      </c>
      <c r="BH1717" s="13">
        <f t="shared" si="2065"/>
        <v>2.0860727539026546E-6</v>
      </c>
      <c r="BI1717" s="13">
        <f t="shared" si="2066"/>
        <v>1.347144063015257E-6</v>
      </c>
      <c r="BJ1717" s="14">
        <f t="shared" si="2067"/>
        <v>0.84330419484532937</v>
      </c>
      <c r="BK1717" s="14">
        <f t="shared" si="2068"/>
        <v>9.9379489359275971E-2</v>
      </c>
      <c r="BL1717" s="14">
        <f t="shared" si="2069"/>
        <v>2.9132806802248477E-2</v>
      </c>
      <c r="BM1717" s="14">
        <f t="shared" si="2070"/>
        <v>0.67116637881897445</v>
      </c>
      <c r="BN1717" s="14">
        <f t="shared" si="2071"/>
        <v>0.28243463769671251</v>
      </c>
    </row>
    <row r="1718" spans="1:66" x14ac:dyDescent="0.25">
      <c r="A1718" t="s">
        <v>136</v>
      </c>
      <c r="B1718" t="s">
        <v>482</v>
      </c>
      <c r="C1718" t="s">
        <v>307</v>
      </c>
      <c r="D1718" s="11">
        <v>44474</v>
      </c>
      <c r="E1718" s="10">
        <f>VLOOKUP(A1718,home!$A$2:$E$405,3,FALSE)</f>
        <v>1.51655629139073</v>
      </c>
      <c r="F1718" s="10">
        <f>VLOOKUP(B1718,home!$B$2:$E$405,3,FALSE)</f>
        <v>0.38</v>
      </c>
      <c r="G1718" s="10">
        <f>VLOOKUP(C1718,away!$B$2:$E$405,4,FALSE)</f>
        <v>1.1299999999999999</v>
      </c>
      <c r="H1718" s="10">
        <f>VLOOKUP(A1718,away!$A$2:$E$405,3,FALSE)</f>
        <v>1.2781456953642401</v>
      </c>
      <c r="I1718" s="10">
        <f>VLOOKUP(C1718,away!$B$2:$E$405,3,FALSE)</f>
        <v>0.94</v>
      </c>
      <c r="J1718" s="10">
        <f>VLOOKUP(B1718,home!$B$2:$E$405,4,FALSE)</f>
        <v>1.23</v>
      </c>
      <c r="K1718" s="12">
        <f t="shared" si="2016"/>
        <v>0.65120927152317942</v>
      </c>
      <c r="L1718" s="12">
        <f t="shared" si="2017"/>
        <v>1.4777920529801343</v>
      </c>
      <c r="M1718" s="13">
        <f t="shared" si="2018"/>
        <v>0.11895603302695587</v>
      </c>
      <c r="N1718" s="13">
        <f t="shared" si="2019"/>
        <v>7.74652716107712E-2</v>
      </c>
      <c r="O1718" s="13">
        <f t="shared" si="2020"/>
        <v>0.17579228026127774</v>
      </c>
      <c r="P1718" s="13">
        <f t="shared" si="2021"/>
        <v>0.11447756276834528</v>
      </c>
      <c r="Q1718" s="13">
        <f t="shared" si="2022"/>
        <v>2.5223051546997773E-2</v>
      </c>
      <c r="R1718" s="13">
        <f t="shared" si="2023"/>
        <v>0.12989221737268641</v>
      </c>
      <c r="S1718" s="13">
        <f t="shared" si="2024"/>
        <v>2.7541924616826224E-2</v>
      </c>
      <c r="T1718" s="13">
        <f t="shared" si="2025"/>
        <v>3.7274425128061589E-2</v>
      </c>
      <c r="U1718" s="13">
        <f t="shared" si="2026"/>
        <v>8.4587016251797598E-2</v>
      </c>
      <c r="V1718" s="13">
        <f t="shared" si="2027"/>
        <v>2.9450025674325245E-3</v>
      </c>
      <c r="W1718" s="13">
        <f t="shared" si="2028"/>
        <v>5.4751616745040092E-3</v>
      </c>
      <c r="X1718" s="13">
        <f t="shared" si="2029"/>
        <v>8.0911504113634278E-3</v>
      </c>
      <c r="Y1718" s="13">
        <f t="shared" si="2030"/>
        <v>5.9785188886899102E-3</v>
      </c>
      <c r="Z1718" s="13">
        <f t="shared" si="2031"/>
        <v>6.3984562192441377E-2</v>
      </c>
      <c r="AA1718" s="13">
        <f t="shared" si="2032"/>
        <v>4.1667340134069315E-2</v>
      </c>
      <c r="AB1718" s="13">
        <f t="shared" si="2033"/>
        <v>1.3567079107507908E-2</v>
      </c>
      <c r="AC1718" s="13">
        <f t="shared" si="2034"/>
        <v>1.7713304849248303E-4</v>
      </c>
      <c r="AD1718" s="13">
        <f t="shared" si="2035"/>
        <v>8.9136901138134642E-4</v>
      </c>
      <c r="AE1718" s="13">
        <f t="shared" si="2036"/>
        <v>1.3172580412921125E-3</v>
      </c>
      <c r="AF1718" s="13">
        <f t="shared" si="2037"/>
        <v>9.7331673257283085E-4</v>
      </c>
      <c r="AG1718" s="13">
        <f t="shared" si="2038"/>
        <v>4.794532441429067E-4</v>
      </c>
      <c r="AH1718" s="13">
        <f t="shared" si="2039"/>
        <v>2.3638969380350771E-2</v>
      </c>
      <c r="AI1718" s="13">
        <f t="shared" si="2040"/>
        <v>1.539391602973697E-2</v>
      </c>
      <c r="AJ1718" s="13">
        <f t="shared" si="2041"/>
        <v>5.0123304218070031E-3</v>
      </c>
      <c r="AK1718" s="13">
        <f t="shared" si="2042"/>
        <v>1.0880253475394699E-3</v>
      </c>
      <c r="AL1718" s="13">
        <f t="shared" si="2043"/>
        <v>6.8185729335986035E-6</v>
      </c>
      <c r="AM1718" s="13">
        <f t="shared" si="2044"/>
        <v>1.1609355291199668E-4</v>
      </c>
      <c r="AN1718" s="13">
        <f t="shared" si="2045"/>
        <v>1.7156212989557742E-4</v>
      </c>
      <c r="AO1718" s="13">
        <f t="shared" si="2046"/>
        <v>1.2676657607601493E-4</v>
      </c>
      <c r="AP1718" s="13">
        <f t="shared" si="2047"/>
        <v>6.2444879569545494E-5</v>
      </c>
      <c r="AQ1718" s="13">
        <f t="shared" si="2048"/>
        <v>2.3070136694293984E-5</v>
      </c>
      <c r="AR1718" s="13">
        <f t="shared" si="2049"/>
        <v>6.9866962181846159E-3</v>
      </c>
      <c r="AS1718" s="13">
        <f t="shared" si="2050"/>
        <v>4.5498013545977566E-3</v>
      </c>
      <c r="AT1718" s="13">
        <f t="shared" si="2051"/>
        <v>1.4814364128513898E-3</v>
      </c>
      <c r="AU1718" s="13">
        <f t="shared" si="2052"/>
        <v>3.2157504240695528E-4</v>
      </c>
      <c r="AV1718" s="13">
        <f t="shared" si="2053"/>
        <v>5.2353162276467205E-5</v>
      </c>
      <c r="AW1718" s="13">
        <f t="shared" si="2054"/>
        <v>1.822740701225893E-7</v>
      </c>
      <c r="AX1718" s="13">
        <f t="shared" si="2055"/>
        <v>1.2600199670059837E-5</v>
      </c>
      <c r="AY1718" s="13">
        <f t="shared" si="2056"/>
        <v>1.8620474938377337E-5</v>
      </c>
      <c r="AZ1718" s="13">
        <f t="shared" si="2057"/>
        <v>1.3758594943324894E-5</v>
      </c>
      <c r="BA1718" s="13">
        <f t="shared" si="2058"/>
        <v>6.7774474224727299E-6</v>
      </c>
      <c r="BB1718" s="13">
        <f t="shared" si="2059"/>
        <v>2.5039144851052254E-6</v>
      </c>
      <c r="BC1718" s="13">
        <f t="shared" si="2060"/>
        <v>7.4005298548606894E-7</v>
      </c>
      <c r="BD1718" s="13">
        <f t="shared" si="2061"/>
        <v>1.7208140246365981E-3</v>
      </c>
      <c r="BE1718" s="13">
        <f t="shared" si="2062"/>
        <v>1.1206100474104696E-3</v>
      </c>
      <c r="BF1718" s="13">
        <f t="shared" si="2063"/>
        <v>3.6487582631786371E-4</v>
      </c>
      <c r="BG1718" s="13">
        <f t="shared" si="2064"/>
        <v>7.9203507017624737E-5</v>
      </c>
      <c r="BH1718" s="13">
        <f t="shared" si="2065"/>
        <v>1.2894514526757105E-5</v>
      </c>
      <c r="BI1718" s="13">
        <f t="shared" si="2066"/>
        <v>1.6794054823229103E-6</v>
      </c>
      <c r="BJ1718" s="14">
        <f t="shared" si="2067"/>
        <v>0.16372391424936941</v>
      </c>
      <c r="BK1718" s="14">
        <f t="shared" si="2068"/>
        <v>0.26412309507592435</v>
      </c>
      <c r="BL1718" s="14">
        <f t="shared" si="2069"/>
        <v>0.50733111382248208</v>
      </c>
      <c r="BM1718" s="14">
        <f t="shared" si="2070"/>
        <v>0.35733783055231455</v>
      </c>
      <c r="BN1718" s="14">
        <f t="shared" si="2071"/>
        <v>0.6418064165870343</v>
      </c>
    </row>
    <row r="1719" spans="1:66" x14ac:dyDescent="0.25">
      <c r="A1719" t="s">
        <v>136</v>
      </c>
      <c r="B1719" t="s">
        <v>344</v>
      </c>
      <c r="C1719" t="s">
        <v>359</v>
      </c>
      <c r="D1719" s="11">
        <v>44474</v>
      </c>
      <c r="E1719" s="10">
        <f>VLOOKUP(A1719,home!$A$2:$E$405,3,FALSE)</f>
        <v>1.51655629139073</v>
      </c>
      <c r="F1719" s="10">
        <f>VLOOKUP(B1719,home!$B$2:$E$405,3,FALSE)</f>
        <v>1.41</v>
      </c>
      <c r="G1719" s="10">
        <f>VLOOKUP(C1719,away!$B$2:$E$405,4,FALSE)</f>
        <v>0.56999999999999995</v>
      </c>
      <c r="H1719" s="10">
        <f>VLOOKUP(A1719,away!$A$2:$E$405,3,FALSE)</f>
        <v>1.2781456953642401</v>
      </c>
      <c r="I1719" s="10">
        <f>VLOOKUP(C1719,away!$B$2:$E$405,3,FALSE)</f>
        <v>1.1299999999999999</v>
      </c>
      <c r="J1719" s="10">
        <f>VLOOKUP(B1719,home!$B$2:$E$405,4,FALSE)</f>
        <v>0.56000000000000005</v>
      </c>
      <c r="K1719" s="12">
        <f t="shared" si="2016"/>
        <v>1.2188562913907295</v>
      </c>
      <c r="L1719" s="12">
        <f t="shared" si="2017"/>
        <v>0.80881059602649119</v>
      </c>
      <c r="M1719" s="13">
        <f t="shared" si="2018"/>
        <v>0.13164229944043693</v>
      </c>
      <c r="N1719" s="13">
        <f t="shared" si="2019"/>
        <v>0.16045304488611886</v>
      </c>
      <c r="O1719" s="13">
        <f t="shared" si="2020"/>
        <v>0.10647368667271762</v>
      </c>
      <c r="P1719" s="13">
        <f t="shared" si="2021"/>
        <v>0.12977612286860712</v>
      </c>
      <c r="Q1719" s="13">
        <f t="shared" si="2022"/>
        <v>9.7784601616122568E-2</v>
      </c>
      <c r="R1719" s="13">
        <f t="shared" si="2023"/>
        <v>4.3058522989449309E-2</v>
      </c>
      <c r="S1719" s="13">
        <f t="shared" si="2024"/>
        <v>3.1984100358312464E-2</v>
      </c>
      <c r="T1719" s="13">
        <f t="shared" si="2025"/>
        <v>7.9089221915349089E-2</v>
      </c>
      <c r="U1719" s="13">
        <f t="shared" si="2026"/>
        <v>5.2482151643682647E-2</v>
      </c>
      <c r="V1719" s="13">
        <f t="shared" si="2027"/>
        <v>3.5034100028685732E-3</v>
      </c>
      <c r="W1719" s="13">
        <f t="shared" si="2028"/>
        <v>3.9728458960315703E-2</v>
      </c>
      <c r="X1719" s="13">
        <f t="shared" si="2029"/>
        <v>3.2132798570906937E-2</v>
      </c>
      <c r="Y1719" s="13">
        <f t="shared" si="2030"/>
        <v>1.2994673982067212E-2</v>
      </c>
      <c r="Z1719" s="13">
        <f t="shared" si="2031"/>
        <v>1.1608729881038955E-2</v>
      </c>
      <c r="AA1719" s="13">
        <f t="shared" si="2032"/>
        <v>1.4149373450559884E-2</v>
      </c>
      <c r="AB1719" s="13">
        <f t="shared" si="2033"/>
        <v>8.6230264247259374E-3</v>
      </c>
      <c r="AC1719" s="13">
        <f t="shared" si="2034"/>
        <v>2.1585907840981179E-4</v>
      </c>
      <c r="AD1719" s="13">
        <f t="shared" si="2035"/>
        <v>1.21058205377598E-2</v>
      </c>
      <c r="AE1719" s="13">
        <f t="shared" si="2036"/>
        <v>9.7913159245352401E-3</v>
      </c>
      <c r="AF1719" s="13">
        <f t="shared" si="2037"/>
        <v>3.9596600344035116E-3</v>
      </c>
      <c r="AG1719" s="13">
        <f t="shared" si="2038"/>
        <v>1.0675383308293936E-3</v>
      </c>
      <c r="AH1719" s="13">
        <f t="shared" si="2039"/>
        <v>2.3473159335484135E-3</v>
      </c>
      <c r="AI1719" s="13">
        <f t="shared" si="2040"/>
        <v>2.861040793487187E-3</v>
      </c>
      <c r="AJ1719" s="13">
        <f t="shared" si="2041"/>
        <v>1.743598785533692E-3</v>
      </c>
      <c r="AK1719" s="13">
        <f t="shared" si="2042"/>
        <v>7.0839878313632527E-4</v>
      </c>
      <c r="AL1719" s="13">
        <f t="shared" si="2043"/>
        <v>8.5119613987572355E-6</v>
      </c>
      <c r="AM1719" s="13">
        <f t="shared" si="2044"/>
        <v>2.9510511049791232E-3</v>
      </c>
      <c r="AN1719" s="13">
        <f t="shared" si="2045"/>
        <v>2.3868414031227997E-3</v>
      </c>
      <c r="AO1719" s="13">
        <f t="shared" si="2046"/>
        <v>9.6525130894022917E-4</v>
      </c>
      <c r="AP1719" s="13">
        <f t="shared" si="2047"/>
        <v>2.6023516216643251E-4</v>
      </c>
      <c r="AQ1719" s="13">
        <f t="shared" si="2048"/>
        <v>5.2620239154720707E-5</v>
      </c>
      <c r="AR1719" s="13">
        <f t="shared" si="2049"/>
        <v>3.7970679985515449E-4</v>
      </c>
      <c r="AS1719" s="13">
        <f t="shared" si="2050"/>
        <v>4.6280802188729557E-4</v>
      </c>
      <c r="AT1719" s="13">
        <f t="shared" si="2051"/>
        <v>2.820482345917144E-4</v>
      </c>
      <c r="AU1719" s="13">
        <f t="shared" si="2052"/>
        <v>1.1459208840258651E-4</v>
      </c>
      <c r="AV1719" s="13">
        <f t="shared" si="2053"/>
        <v>3.4917821973273806E-5</v>
      </c>
      <c r="AW1719" s="13">
        <f t="shared" si="2054"/>
        <v>2.3309152340036836E-7</v>
      </c>
      <c r="AX1719" s="13">
        <f t="shared" si="2055"/>
        <v>5.9948453425322853E-4</v>
      </c>
      <c r="AY1719" s="13">
        <f t="shared" si="2056"/>
        <v>4.8486944345801724E-4</v>
      </c>
      <c r="AZ1719" s="13">
        <f t="shared" si="2057"/>
        <v>1.9608377177915599E-4</v>
      </c>
      <c r="BA1719" s="13">
        <f t="shared" si="2058"/>
        <v>5.2864877441273875E-5</v>
      </c>
      <c r="BB1719" s="13">
        <f t="shared" si="2059"/>
        <v>1.0689418258036032E-5</v>
      </c>
      <c r="BC1719" s="13">
        <f t="shared" si="2060"/>
        <v>1.7291429504917166E-6</v>
      </c>
      <c r="BD1719" s="13">
        <f t="shared" si="2061"/>
        <v>5.1185147184359825E-5</v>
      </c>
      <c r="BE1719" s="13">
        <f t="shared" si="2062"/>
        <v>6.2387338671417459E-5</v>
      </c>
      <c r="BF1719" s="13">
        <f t="shared" si="2063"/>
        <v>3.802060012139067E-5</v>
      </c>
      <c r="BG1719" s="13">
        <f t="shared" si="2064"/>
        <v>1.5447215886802721E-5</v>
      </c>
      <c r="BH1719" s="13">
        <f t="shared" si="2065"/>
        <v>4.7069840670250805E-6</v>
      </c>
      <c r="BI1719" s="13">
        <f t="shared" si="2066"/>
        <v>1.147427428713887E-6</v>
      </c>
      <c r="BJ1719" s="14">
        <f t="shared" si="2067"/>
        <v>0.4570688551649118</v>
      </c>
      <c r="BK1719" s="14">
        <f t="shared" si="2068"/>
        <v>0.29761517315349167</v>
      </c>
      <c r="BL1719" s="14">
        <f t="shared" si="2069"/>
        <v>0.23389408315691074</v>
      </c>
      <c r="BM1719" s="14">
        <f t="shared" si="2070"/>
        <v>0.33051392653096634</v>
      </c>
      <c r="BN1719" s="14">
        <f t="shared" si="2071"/>
        <v>0.66918827847345241</v>
      </c>
    </row>
    <row r="1720" spans="1:66" x14ac:dyDescent="0.25">
      <c r="A1720" t="s">
        <v>136</v>
      </c>
      <c r="B1720" t="s">
        <v>347</v>
      </c>
      <c r="C1720" t="s">
        <v>315</v>
      </c>
      <c r="D1720" s="11">
        <v>44474</v>
      </c>
      <c r="E1720" s="10">
        <f>VLOOKUP(A1720,home!$A$2:$E$405,3,FALSE)</f>
        <v>1.51655629139073</v>
      </c>
      <c r="F1720" s="10">
        <f>VLOOKUP(B1720,home!$B$2:$E$405,3,FALSE)</f>
        <v>0.19</v>
      </c>
      <c r="G1720" s="10">
        <f>VLOOKUP(C1720,away!$B$2:$E$405,4,FALSE)</f>
        <v>1.32</v>
      </c>
      <c r="H1720" s="10">
        <f>VLOOKUP(A1720,away!$A$2:$E$405,3,FALSE)</f>
        <v>1.2781456953642401</v>
      </c>
      <c r="I1720" s="10">
        <f>VLOOKUP(C1720,away!$B$2:$E$405,3,FALSE)</f>
        <v>1.04</v>
      </c>
      <c r="J1720" s="10">
        <f>VLOOKUP(B1720,home!$B$2:$E$405,4,FALSE)</f>
        <v>1.01</v>
      </c>
      <c r="K1720" s="12">
        <f t="shared" si="2016"/>
        <v>0.38035231788079515</v>
      </c>
      <c r="L1720" s="12">
        <f t="shared" si="2017"/>
        <v>1.3425642384105978</v>
      </c>
      <c r="M1720" s="13">
        <f t="shared" si="2018"/>
        <v>0.17854465226659499</v>
      </c>
      <c r="N1720" s="13">
        <f t="shared" si="2019"/>
        <v>6.7909872334819973E-2</v>
      </c>
      <c r="O1720" s="13">
        <f t="shared" si="2020"/>
        <v>0.23970766509258612</v>
      </c>
      <c r="P1720" s="13">
        <f t="shared" si="2021"/>
        <v>9.117336603175849E-2</v>
      </c>
      <c r="Q1720" s="13">
        <f t="shared" si="2022"/>
        <v>1.2914838674768831E-2</v>
      </c>
      <c r="R1720" s="13">
        <f t="shared" si="2023"/>
        <v>0.1609114694131053</v>
      </c>
      <c r="S1720" s="13">
        <f t="shared" si="2024"/>
        <v>1.1639361033828437E-2</v>
      </c>
      <c r="T1720" s="13">
        <f t="shared" si="2025"/>
        <v>1.7339000549586748E-2</v>
      </c>
      <c r="U1720" s="13">
        <f t="shared" si="2026"/>
        <v>6.1203050364879268E-2</v>
      </c>
      <c r="V1720" s="13">
        <f t="shared" si="2027"/>
        <v>6.6040107579767328E-4</v>
      </c>
      <c r="W1720" s="13">
        <f t="shared" si="2028"/>
        <v>1.6373962750016208E-3</v>
      </c>
      <c r="X1720" s="13">
        <f t="shared" si="2029"/>
        <v>2.1983096829239009E-3</v>
      </c>
      <c r="Y1720" s="13">
        <f t="shared" si="2030"/>
        <v>1.4756859826226851E-3</v>
      </c>
      <c r="Z1720" s="13">
        <f t="shared" si="2031"/>
        <v>7.201132812804531E-2</v>
      </c>
      <c r="AA1720" s="13">
        <f t="shared" si="2032"/>
        <v>2.7389675567176534E-2</v>
      </c>
      <c r="AB1720" s="13">
        <f t="shared" si="2033"/>
        <v>5.2088632939892889E-3</v>
      </c>
      <c r="AC1720" s="13">
        <f t="shared" si="2034"/>
        <v>2.1077006594393802E-5</v>
      </c>
      <c r="AD1720" s="13">
        <f t="shared" si="2035"/>
        <v>1.5569686712156155E-4</v>
      </c>
      <c r="AE1720" s="13">
        <f t="shared" si="2036"/>
        <v>2.0903304582997533E-4</v>
      </c>
      <c r="AF1720" s="13">
        <f t="shared" si="2037"/>
        <v>1.4032014598868423E-4</v>
      </c>
      <c r="AG1720" s="13">
        <f t="shared" si="2038"/>
        <v>6.2796269977653921E-5</v>
      </c>
      <c r="AH1720" s="13">
        <f t="shared" si="2039"/>
        <v>2.4169958476291199E-2</v>
      </c>
      <c r="AI1720" s="13">
        <f t="shared" si="2040"/>
        <v>9.1930997295399299E-3</v>
      </c>
      <c r="AJ1720" s="13">
        <f t="shared" si="2041"/>
        <v>1.7483083953199116E-3</v>
      </c>
      <c r="AK1720" s="13">
        <f t="shared" si="2042"/>
        <v>2.2165771684346067E-4</v>
      </c>
      <c r="AL1720" s="13">
        <f t="shared" si="2043"/>
        <v>4.305167615359579E-7</v>
      </c>
      <c r="AM1720" s="13">
        <f t="shared" si="2044"/>
        <v>1.1843932859292822E-5</v>
      </c>
      <c r="AN1720" s="13">
        <f t="shared" si="2045"/>
        <v>1.5901240699022721E-5</v>
      </c>
      <c r="AO1720" s="13">
        <f t="shared" si="2046"/>
        <v>1.0674218554433521E-5</v>
      </c>
      <c r="AP1720" s="13">
        <f t="shared" si="2047"/>
        <v>4.7769413680537714E-6</v>
      </c>
      <c r="AQ1720" s="13">
        <f t="shared" si="2048"/>
        <v>1.6033376624332976E-6</v>
      </c>
      <c r="AR1720" s="13">
        <f t="shared" si="2049"/>
        <v>6.4899443788275371E-3</v>
      </c>
      <c r="AS1720" s="13">
        <f t="shared" si="2050"/>
        <v>2.4684653874044908E-3</v>
      </c>
      <c r="AT1720" s="13">
        <f t="shared" si="2051"/>
        <v>4.6944326585390654E-4</v>
      </c>
      <c r="AU1720" s="13">
        <f t="shared" si="2052"/>
        <v>5.9517944760354577E-5</v>
      </c>
      <c r="AV1720" s="13">
        <f t="shared" si="2053"/>
        <v>5.6594470612754957E-6</v>
      </c>
      <c r="AW1720" s="13">
        <f t="shared" si="2054"/>
        <v>6.1067298204977089E-9</v>
      </c>
      <c r="AX1720" s="13">
        <f t="shared" si="2055"/>
        <v>7.5081121930942316E-7</v>
      </c>
      <c r="AY1720" s="13">
        <f t="shared" si="2056"/>
        <v>1.0080122928422879E-6</v>
      </c>
      <c r="AZ1720" s="13">
        <f t="shared" si="2057"/>
        <v>6.7666062812416352E-7</v>
      </c>
      <c r="BA1720" s="13">
        <f t="shared" si="2058"/>
        <v>3.0282012028665148E-7</v>
      </c>
      <c r="BB1720" s="13">
        <f t="shared" si="2059"/>
        <v>1.0163886604201345E-7</v>
      </c>
      <c r="BC1720" s="13">
        <f t="shared" si="2060"/>
        <v>2.7291341356122528E-8</v>
      </c>
      <c r="BD1720" s="13">
        <f t="shared" si="2061"/>
        <v>1.4521945387146204E-3</v>
      </c>
      <c r="BE1720" s="13">
        <f t="shared" si="2062"/>
        <v>5.5234555881393803E-4</v>
      </c>
      <c r="BF1720" s="13">
        <f t="shared" si="2063"/>
        <v>1.0504295678302218E-4</v>
      </c>
      <c r="BG1720" s="13">
        <f t="shared" si="2064"/>
        <v>1.3317777363158231E-5</v>
      </c>
      <c r="BH1720" s="13">
        <f t="shared" si="2065"/>
        <v>1.266361872274404E-6</v>
      </c>
      <c r="BI1720" s="13">
        <f t="shared" si="2066"/>
        <v>9.6332734679086597E-8</v>
      </c>
      <c r="BJ1720" s="14">
        <f t="shared" si="2067"/>
        <v>0.10409061673425282</v>
      </c>
      <c r="BK1720" s="14">
        <f t="shared" si="2068"/>
        <v>0.28204029594362839</v>
      </c>
      <c r="BL1720" s="14">
        <f t="shared" si="2069"/>
        <v>0.54137104199992025</v>
      </c>
      <c r="BM1720" s="14">
        <f t="shared" si="2070"/>
        <v>0.24835041708665009</v>
      </c>
      <c r="BN1720" s="14">
        <f t="shared" si="2071"/>
        <v>0.7511618638136337</v>
      </c>
    </row>
    <row r="1721" spans="1:66" x14ac:dyDescent="0.25">
      <c r="A1721" t="s">
        <v>136</v>
      </c>
      <c r="B1721" t="s">
        <v>125</v>
      </c>
      <c r="C1721" t="s">
        <v>481</v>
      </c>
      <c r="D1721" s="11">
        <v>44474</v>
      </c>
      <c r="E1721" s="10">
        <f>VLOOKUP(A1721,home!$A$2:$E$405,3,FALSE)</f>
        <v>1.51655629139073</v>
      </c>
      <c r="F1721" s="10">
        <f>VLOOKUP(B1721,home!$B$2:$E$405,3,FALSE)</f>
        <v>0.66</v>
      </c>
      <c r="G1721" s="10">
        <f>VLOOKUP(C1721,away!$B$2:$E$405,4,FALSE)</f>
        <v>0.99</v>
      </c>
      <c r="H1721" s="10">
        <f>VLOOKUP(A1721,away!$A$2:$E$405,3,FALSE)</f>
        <v>1.2781456953642401</v>
      </c>
      <c r="I1721" s="10">
        <f>VLOOKUP(C1721,away!$B$2:$E$405,3,FALSE)</f>
        <v>0.33</v>
      </c>
      <c r="J1721" s="10">
        <f>VLOOKUP(B1721,home!$B$2:$E$405,4,FALSE)</f>
        <v>1.56</v>
      </c>
      <c r="K1721" s="12">
        <f t="shared" si="2016"/>
        <v>0.99091788079470289</v>
      </c>
      <c r="L1721" s="12">
        <f t="shared" si="2017"/>
        <v>0.6579894039735108</v>
      </c>
      <c r="M1721" s="13">
        <f t="shared" si="2018"/>
        <v>0.19225987917928841</v>
      </c>
      <c r="N1721" s="13">
        <f t="shared" si="2019"/>
        <v>0.1905137520381861</v>
      </c>
      <c r="O1721" s="13">
        <f t="shared" si="2020"/>
        <v>0.12650496330919919</v>
      </c>
      <c r="P1721" s="13">
        <f t="shared" si="2021"/>
        <v>0.1253560301523633</v>
      </c>
      <c r="Q1721" s="13">
        <f t="shared" si="2022"/>
        <v>9.4391741715963429E-2</v>
      </c>
      <c r="R1721" s="13">
        <f t="shared" si="2023"/>
        <v>4.1619462703755404E-2</v>
      </c>
      <c r="S1721" s="13">
        <f t="shared" si="2024"/>
        <v>2.0433454918727851E-2</v>
      </c>
      <c r="T1721" s="13">
        <f t="shared" si="2025"/>
        <v>6.2108765871708348E-2</v>
      </c>
      <c r="U1721" s="13">
        <f t="shared" si="2026"/>
        <v>4.124146978221948E-2</v>
      </c>
      <c r="V1721" s="13">
        <f t="shared" si="2027"/>
        <v>1.4803208621367969E-3</v>
      </c>
      <c r="W1721" s="13">
        <f t="shared" si="2028"/>
        <v>3.1178154888567813E-2</v>
      </c>
      <c r="X1721" s="13">
        <f t="shared" si="2029"/>
        <v>2.0514895552122537E-2</v>
      </c>
      <c r="Y1721" s="13">
        <f t="shared" si="2030"/>
        <v>6.749291948459967E-3</v>
      </c>
      <c r="Z1721" s="13">
        <f t="shared" si="2031"/>
        <v>9.1283884860472644E-3</v>
      </c>
      <c r="AA1721" s="13">
        <f t="shared" si="2032"/>
        <v>9.0454833736647207E-3</v>
      </c>
      <c r="AB1721" s="13">
        <f t="shared" si="2033"/>
        <v>4.481665607697782E-3</v>
      </c>
      <c r="AC1721" s="13">
        <f t="shared" si="2034"/>
        <v>6.0324320985914525E-5</v>
      </c>
      <c r="AD1721" s="13">
        <f t="shared" si="2035"/>
        <v>7.7237477923171542E-3</v>
      </c>
      <c r="AE1721" s="13">
        <f t="shared" si="2036"/>
        <v>5.0821442063084836E-3</v>
      </c>
      <c r="AF1721" s="13">
        <f t="shared" si="2037"/>
        <v>1.6719985186081749E-3</v>
      </c>
      <c r="AG1721" s="13">
        <f t="shared" si="2038"/>
        <v>3.6671910290119548E-4</v>
      </c>
      <c r="AH1721" s="13">
        <f t="shared" si="2039"/>
        <v>1.5015957247932238E-3</v>
      </c>
      <c r="AI1721" s="13">
        <f t="shared" si="2040"/>
        <v>1.4879580534224873E-3</v>
      </c>
      <c r="AJ1721" s="13">
        <f t="shared" si="2041"/>
        <v>7.3722212050441119E-4</v>
      </c>
      <c r="AK1721" s="13">
        <f t="shared" si="2042"/>
        <v>2.4350886044173606E-4</v>
      </c>
      <c r="AL1721" s="13">
        <f t="shared" si="2043"/>
        <v>1.573290783851857E-6</v>
      </c>
      <c r="AM1721" s="13">
        <f t="shared" si="2044"/>
        <v>1.5307199588311367E-3</v>
      </c>
      <c r="AN1721" s="13">
        <f t="shared" si="2045"/>
        <v>1.0071975133616564E-3</v>
      </c>
      <c r="AO1721" s="13">
        <f t="shared" si="2046"/>
        <v>3.3136264575021922E-4</v>
      </c>
      <c r="AP1721" s="13">
        <f t="shared" si="2047"/>
        <v>7.2677703258757471E-5</v>
      </c>
      <c r="AQ1721" s="13">
        <f t="shared" si="2048"/>
        <v>1.1955289662348374E-5</v>
      </c>
      <c r="AR1721" s="13">
        <f t="shared" si="2049"/>
        <v>1.9760681519317313E-4</v>
      </c>
      <c r="AS1721" s="13">
        <f t="shared" si="2050"/>
        <v>1.958121265418096E-4</v>
      </c>
      <c r="AT1721" s="13">
        <f t="shared" si="2051"/>
        <v>9.7016868733357082E-5</v>
      </c>
      <c r="AU1721" s="13">
        <f t="shared" si="2052"/>
        <v>3.2045249988865358E-5</v>
      </c>
      <c r="AV1721" s="13">
        <f t="shared" si="2053"/>
        <v>7.9385528021257329E-6</v>
      </c>
      <c r="AW1721" s="13">
        <f t="shared" si="2054"/>
        <v>2.8494632684569682E-8</v>
      </c>
      <c r="AX1721" s="13">
        <f t="shared" si="2055"/>
        <v>2.5280296294918398E-4</v>
      </c>
      <c r="AY1721" s="13">
        <f t="shared" si="2056"/>
        <v>1.6634167091367111E-4</v>
      </c>
      <c r="AZ1721" s="13">
        <f t="shared" si="2057"/>
        <v>5.4725528450222155E-5</v>
      </c>
      <c r="BA1721" s="13">
        <f t="shared" si="2058"/>
        <v>1.2002939282365699E-5</v>
      </c>
      <c r="BB1721" s="13">
        <f t="shared" si="2059"/>
        <v>1.9744517160835108E-6</v>
      </c>
      <c r="BC1721" s="13">
        <f t="shared" si="2060"/>
        <v>2.5983366156805307E-7</v>
      </c>
      <c r="BD1721" s="13">
        <f t="shared" si="2061"/>
        <v>2.1670531758343275E-5</v>
      </c>
      <c r="BE1721" s="13">
        <f t="shared" si="2062"/>
        <v>2.1473717405671824E-5</v>
      </c>
      <c r="BF1721" s="13">
        <f t="shared" si="2063"/>
        <v>1.0639345272206324E-5</v>
      </c>
      <c r="BG1721" s="13">
        <f t="shared" si="2064"/>
        <v>3.514239156725944E-6</v>
      </c>
      <c r="BH1721" s="13">
        <f t="shared" si="2065"/>
        <v>8.7058060444715888E-7</v>
      </c>
      <c r="BI1721" s="13">
        <f t="shared" si="2066"/>
        <v>1.7253477752395011E-7</v>
      </c>
      <c r="BJ1721" s="14">
        <f t="shared" si="2067"/>
        <v>0.42374323213298037</v>
      </c>
      <c r="BK1721" s="14">
        <f t="shared" si="2068"/>
        <v>0.33975792439519981</v>
      </c>
      <c r="BL1721" s="14">
        <f t="shared" si="2069"/>
        <v>0.22745209009793277</v>
      </c>
      <c r="BM1721" s="14">
        <f t="shared" si="2070"/>
        <v>0.22926949283712342</v>
      </c>
      <c r="BN1721" s="14">
        <f t="shared" si="2071"/>
        <v>0.7706458290987559</v>
      </c>
    </row>
    <row r="1722" spans="1:66" x14ac:dyDescent="0.25">
      <c r="A1722" t="s">
        <v>136</v>
      </c>
      <c r="B1722" t="s">
        <v>386</v>
      </c>
      <c r="C1722" t="s">
        <v>373</v>
      </c>
      <c r="D1722" s="11">
        <v>44474</v>
      </c>
      <c r="E1722" s="10">
        <f>VLOOKUP(A1722,home!$A$2:$E$405,3,FALSE)</f>
        <v>1.51655629139073</v>
      </c>
      <c r="F1722" s="10">
        <f>VLOOKUP(B1722,home!$B$2:$E$405,3,FALSE)</f>
        <v>0.56999999999999995</v>
      </c>
      <c r="G1722" s="10">
        <f>VLOOKUP(C1722,away!$B$2:$E$405,4,FALSE)</f>
        <v>0.77</v>
      </c>
      <c r="H1722" s="10">
        <f>VLOOKUP(A1722,away!$A$2:$E$405,3,FALSE)</f>
        <v>1.2781456953642401</v>
      </c>
      <c r="I1722" s="10">
        <f>VLOOKUP(C1722,away!$B$2:$E$405,3,FALSE)</f>
        <v>0.66</v>
      </c>
      <c r="J1722" s="10">
        <f>VLOOKUP(B1722,home!$B$2:$E$405,4,FALSE)</f>
        <v>0.67</v>
      </c>
      <c r="K1722" s="12">
        <f t="shared" si="2016"/>
        <v>0.66561655629139138</v>
      </c>
      <c r="L1722" s="12">
        <f t="shared" si="2017"/>
        <v>0.56519602649006706</v>
      </c>
      <c r="M1722" s="13">
        <f t="shared" si="2018"/>
        <v>0.29205516223800188</v>
      </c>
      <c r="N1722" s="13">
        <f t="shared" si="2019"/>
        <v>0.19439675133598244</v>
      </c>
      <c r="O1722" s="13">
        <f t="shared" si="2020"/>
        <v>0.16506841721283053</v>
      </c>
      <c r="P1722" s="13">
        <f t="shared" si="2021"/>
        <v>0.1098722714176749</v>
      </c>
      <c r="Q1722" s="13">
        <f t="shared" si="2022"/>
        <v>6.4696848089245279E-2</v>
      </c>
      <c r="R1722" s="13">
        <f t="shared" si="2023"/>
        <v>4.6648006753848205E-2</v>
      </c>
      <c r="S1722" s="13">
        <f t="shared" si="2024"/>
        <v>1.0333592405945526E-2</v>
      </c>
      <c r="T1722" s="13">
        <f t="shared" si="2025"/>
        <v>3.6566401466472914E-2</v>
      </c>
      <c r="U1722" s="13">
        <f t="shared" si="2026"/>
        <v>3.104968561335401E-2</v>
      </c>
      <c r="V1722" s="13">
        <f t="shared" si="2027"/>
        <v>4.3194856328028969E-4</v>
      </c>
      <c r="W1722" s="13">
        <f t="shared" si="2028"/>
        <v>1.4354431076023577E-2</v>
      </c>
      <c r="X1722" s="13">
        <f t="shared" si="2029"/>
        <v>8.1130674066940637E-3</v>
      </c>
      <c r="Y1722" s="13">
        <f t="shared" si="2030"/>
        <v>2.2927367304547788E-3</v>
      </c>
      <c r="Z1722" s="13">
        <f t="shared" si="2031"/>
        <v>8.7884226869856061E-3</v>
      </c>
      <c r="AA1722" s="13">
        <f t="shared" si="2032"/>
        <v>5.8497196441444962E-3</v>
      </c>
      <c r="AB1722" s="13">
        <f t="shared" si="2033"/>
        <v>1.9468351224027813E-3</v>
      </c>
      <c r="AC1722" s="13">
        <f t="shared" si="2034"/>
        <v>1.0156294066917405E-5</v>
      </c>
      <c r="AD1722" s="13">
        <f t="shared" si="2035"/>
        <v>2.3886367450862357E-3</v>
      </c>
      <c r="AE1722" s="13">
        <f t="shared" si="2036"/>
        <v>1.3500479970509076E-3</v>
      </c>
      <c r="AF1722" s="13">
        <f t="shared" si="2037"/>
        <v>3.8152088175202333E-4</v>
      </c>
      <c r="AG1722" s="13">
        <f t="shared" si="2038"/>
        <v>7.1878028796410113E-5</v>
      </c>
      <c r="AH1722" s="13">
        <f t="shared" si="2039"/>
        <v>1.241795395449856E-3</v>
      </c>
      <c r="AI1722" s="13">
        <f t="shared" si="2040"/>
        <v>8.2655957473783972E-4</v>
      </c>
      <c r="AJ1722" s="13">
        <f t="shared" si="2041"/>
        <v>2.7508586885333888E-4</v>
      </c>
      <c r="AK1722" s="13">
        <f t="shared" si="2042"/>
        <v>6.103390290352826E-5</v>
      </c>
      <c r="AL1722" s="13">
        <f t="shared" si="2043"/>
        <v>1.5283347019337456E-7</v>
      </c>
      <c r="AM1722" s="13">
        <f t="shared" si="2044"/>
        <v>3.1798323289907566E-4</v>
      </c>
      <c r="AN1722" s="13">
        <f t="shared" si="2045"/>
        <v>1.7972285972502313E-4</v>
      </c>
      <c r="AO1722" s="13">
        <f t="shared" si="2046"/>
        <v>5.078932309300739E-5</v>
      </c>
      <c r="AP1722" s="13">
        <f t="shared" si="2047"/>
        <v>9.5686412000959931E-6</v>
      </c>
      <c r="AQ1722" s="13">
        <f t="shared" si="2048"/>
        <v>1.3520394963008507E-6</v>
      </c>
      <c r="AR1722" s="13">
        <f t="shared" si="2049"/>
        <v>1.4037156464438407E-4</v>
      </c>
      <c r="AS1722" s="13">
        <f t="shared" si="2050"/>
        <v>9.3433637459829359E-5</v>
      </c>
      <c r="AT1722" s="13">
        <f t="shared" si="2051"/>
        <v>3.1095488003894977E-5</v>
      </c>
      <c r="AU1722" s="13">
        <f t="shared" si="2052"/>
        <v>6.8992238804509503E-6</v>
      </c>
      <c r="AV1722" s="13">
        <f t="shared" si="2053"/>
        <v>1.1480594100972726E-6</v>
      </c>
      <c r="AW1722" s="13">
        <f t="shared" si="2054"/>
        <v>1.5971260351140333E-9</v>
      </c>
      <c r="AX1722" s="13">
        <f t="shared" si="2055"/>
        <v>3.5275817406781032E-5</v>
      </c>
      <c r="AY1722" s="13">
        <f t="shared" si="2056"/>
        <v>1.9937751829501781E-5</v>
      </c>
      <c r="AZ1722" s="13">
        <f t="shared" si="2057"/>
        <v>5.6343690555897364E-6</v>
      </c>
      <c r="BA1722" s="13">
        <f t="shared" si="2058"/>
        <v>1.0615076673326369E-6</v>
      </c>
      <c r="BB1722" s="13">
        <f t="shared" si="2059"/>
        <v>1.4998997891628661E-7</v>
      </c>
      <c r="BC1722" s="13">
        <f t="shared" si="2060"/>
        <v>1.695474801936283E-8</v>
      </c>
      <c r="BD1722" s="13">
        <f t="shared" si="2061"/>
        <v>1.32229084281999E-5</v>
      </c>
      <c r="BE1722" s="13">
        <f t="shared" si="2062"/>
        <v>8.8013867721348332E-6</v>
      </c>
      <c r="BF1722" s="13">
        <f t="shared" si="2063"/>
        <v>2.929174376928496E-6</v>
      </c>
      <c r="BG1722" s="13">
        <f t="shared" si="2064"/>
        <v>6.4990232051604261E-7</v>
      </c>
      <c r="BH1722" s="13">
        <f t="shared" si="2065"/>
        <v>1.0814643612691807E-7</v>
      </c>
      <c r="BI1722" s="13">
        <f t="shared" si="2066"/>
        <v>1.4396811677997225E-8</v>
      </c>
      <c r="BJ1722" s="14">
        <f t="shared" si="2067"/>
        <v>0.32523381224465819</v>
      </c>
      <c r="BK1722" s="14">
        <f t="shared" si="2068"/>
        <v>0.41272322150426921</v>
      </c>
      <c r="BL1722" s="14">
        <f t="shared" si="2069"/>
        <v>0.25326581297706874</v>
      </c>
      <c r="BM1722" s="14">
        <f t="shared" si="2070"/>
        <v>0.12725387621069531</v>
      </c>
      <c r="BN1722" s="14">
        <f t="shared" si="2071"/>
        <v>0.8727374570475831</v>
      </c>
    </row>
    <row r="1723" spans="1:66" x14ac:dyDescent="0.25">
      <c r="A1723" t="s">
        <v>136</v>
      </c>
      <c r="B1723" t="s">
        <v>388</v>
      </c>
      <c r="C1723" t="s">
        <v>328</v>
      </c>
      <c r="D1723" s="11">
        <v>44474</v>
      </c>
      <c r="E1723" s="10">
        <f>VLOOKUP(A1723,home!$A$2:$E$405,3,FALSE)</f>
        <v>1.51655629139073</v>
      </c>
      <c r="F1723" s="10">
        <f>VLOOKUP(B1723,home!$B$2:$E$405,3,FALSE)</f>
        <v>1.19</v>
      </c>
      <c r="G1723" s="10">
        <f>VLOOKUP(C1723,away!$B$2:$E$405,4,FALSE)</f>
        <v>0.66</v>
      </c>
      <c r="H1723" s="10">
        <f>VLOOKUP(A1723,away!$A$2:$E$405,3,FALSE)</f>
        <v>1.2781456953642401</v>
      </c>
      <c r="I1723" s="10">
        <f>VLOOKUP(C1723,away!$B$2:$E$405,3,FALSE)</f>
        <v>0.66</v>
      </c>
      <c r="J1723" s="10">
        <f>VLOOKUP(B1723,home!$B$2:$E$405,4,FALSE)</f>
        <v>1.1000000000000001</v>
      </c>
      <c r="K1723" s="12">
        <f t="shared" si="2016"/>
        <v>1.1911033112582794</v>
      </c>
      <c r="L1723" s="12">
        <f t="shared" si="2017"/>
        <v>0.9279337748344384</v>
      </c>
      <c r="M1723" s="13">
        <f t="shared" si="2018"/>
        <v>0.12014726430058409</v>
      </c>
      <c r="N1723" s="13">
        <f t="shared" si="2019"/>
        <v>0.14310780434704934</v>
      </c>
      <c r="O1723" s="13">
        <f t="shared" si="2020"/>
        <v>0.11148870449847195</v>
      </c>
      <c r="P1723" s="13">
        <f t="shared" si="2021"/>
        <v>0.13279456509602575</v>
      </c>
      <c r="Q1723" s="13">
        <f t="shared" si="2022"/>
        <v>8.5228089812336261E-2</v>
      </c>
      <c r="R1723" s="13">
        <f t="shared" si="2023"/>
        <v>5.172706720833415E-2</v>
      </c>
      <c r="S1723" s="13">
        <f t="shared" si="2024"/>
        <v>3.6693295976604472E-2</v>
      </c>
      <c r="T1723" s="13">
        <f t="shared" si="2025"/>
        <v>7.9086023101489725E-2</v>
      </c>
      <c r="U1723" s="13">
        <f t="shared" si="2026"/>
        <v>6.161228103352636E-2</v>
      </c>
      <c r="V1723" s="13">
        <f t="shared" si="2027"/>
        <v>4.5062017197703436E-3</v>
      </c>
      <c r="W1723" s="13">
        <f t="shared" si="2028"/>
        <v>3.3838486662563921E-2</v>
      </c>
      <c r="X1723" s="13">
        <f t="shared" si="2029"/>
        <v>3.1399874663477739E-2</v>
      </c>
      <c r="Y1723" s="13">
        <f t="shared" si="2030"/>
        <v>1.4568502112904568E-2</v>
      </c>
      <c r="Z1723" s="13">
        <f t="shared" si="2031"/>
        <v>1.5999764245248072E-2</v>
      </c>
      <c r="AA1723" s="13">
        <f t="shared" si="2032"/>
        <v>1.9057372171866802E-2</v>
      </c>
      <c r="AB1723" s="13">
        <f t="shared" si="2033"/>
        <v>1.134964954889597E-2</v>
      </c>
      <c r="AC1723" s="13">
        <f t="shared" si="2034"/>
        <v>3.1128418793768413E-4</v>
      </c>
      <c r="AD1723" s="13">
        <f t="shared" si="2035"/>
        <v>1.0076283377937253E-2</v>
      </c>
      <c r="AE1723" s="13">
        <f t="shared" si="2036"/>
        <v>9.3501236711908218E-3</v>
      </c>
      <c r="AF1723" s="13">
        <f t="shared" si="2037"/>
        <v>4.3381477766884675E-3</v>
      </c>
      <c r="AG1723" s="13">
        <f t="shared" si="2038"/>
        <v>1.3418379474040524E-3</v>
      </c>
      <c r="AH1723" s="13">
        <f t="shared" si="2039"/>
        <v>3.7116804081385292E-3</v>
      </c>
      <c r="AI1723" s="13">
        <f t="shared" si="2040"/>
        <v>4.4209948244662836E-3</v>
      </c>
      <c r="AJ1723" s="13">
        <f t="shared" si="2041"/>
        <v>2.6329307872387537E-3</v>
      </c>
      <c r="AK1723" s="13">
        <f t="shared" si="2042"/>
        <v>1.0453641929979828E-3</v>
      </c>
      <c r="AL1723" s="13">
        <f t="shared" si="2043"/>
        <v>1.3762060617556095E-5</v>
      </c>
      <c r="AM1723" s="13">
        <f t="shared" si="2044"/>
        <v>2.400378899327562E-3</v>
      </c>
      <c r="AN1723" s="13">
        <f t="shared" si="2045"/>
        <v>2.2273926530859589E-3</v>
      </c>
      <c r="AO1723" s="13">
        <f t="shared" si="2046"/>
        <v>1.0334364363082742E-3</v>
      </c>
      <c r="AP1723" s="13">
        <f t="shared" si="2047"/>
        <v>3.1965352446499561E-4</v>
      </c>
      <c r="AQ1723" s="13">
        <f t="shared" si="2048"/>
        <v>7.4154325398983944E-5</v>
      </c>
      <c r="AR1723" s="13">
        <f t="shared" si="2049"/>
        <v>6.8883872242060326E-4</v>
      </c>
      <c r="AS1723" s="13">
        <f t="shared" si="2050"/>
        <v>8.2047808319810317E-4</v>
      </c>
      <c r="AT1723" s="13">
        <f t="shared" si="2051"/>
        <v>4.8863708085605351E-4</v>
      </c>
      <c r="AU1723" s="13">
        <f t="shared" si="2052"/>
        <v>1.9400574833707503E-4</v>
      </c>
      <c r="AV1723" s="13">
        <f t="shared" si="2053"/>
        <v>5.7770222311857627E-5</v>
      </c>
      <c r="AW1723" s="13">
        <f t="shared" si="2054"/>
        <v>4.2252010600216551E-7</v>
      </c>
      <c r="AX1723" s="13">
        <f t="shared" si="2055"/>
        <v>4.7651654254392793E-4</v>
      </c>
      <c r="AY1723" s="13">
        <f t="shared" si="2056"/>
        <v>4.4217579409384228E-4</v>
      </c>
      <c r="AZ1723" s="13">
        <f t="shared" si="2057"/>
        <v>2.0515492687695722E-4</v>
      </c>
      <c r="BA1723" s="13">
        <f t="shared" si="2058"/>
        <v>6.3456728574272714E-5</v>
      </c>
      <c r="BB1723" s="13">
        <f t="shared" si="2059"/>
        <v>1.4720910421142307E-5</v>
      </c>
      <c r="BC1723" s="13">
        <f t="shared" si="2060"/>
        <v>2.7320059952180421E-6</v>
      </c>
      <c r="BD1723" s="13">
        <f t="shared" si="2061"/>
        <v>1.0653278599131365E-4</v>
      </c>
      <c r="BE1723" s="13">
        <f t="shared" si="2062"/>
        <v>1.2689155415182329E-4</v>
      </c>
      <c r="BF1723" s="13">
        <f t="shared" si="2063"/>
        <v>7.557047516047303E-5</v>
      </c>
      <c r="BG1723" s="13">
        <f t="shared" si="2064"/>
        <v>3.0004081065666999E-5</v>
      </c>
      <c r="BH1723" s="13">
        <f t="shared" si="2065"/>
        <v>8.9344900771444522E-6</v>
      </c>
      <c r="BI1723" s="13">
        <f t="shared" si="2066"/>
        <v>2.128380143058197E-6</v>
      </c>
      <c r="BJ1723" s="14">
        <f t="shared" si="2067"/>
        <v>0.41959494622013321</v>
      </c>
      <c r="BK1723" s="14">
        <f t="shared" si="2068"/>
        <v>0.29490854913563369</v>
      </c>
      <c r="BL1723" s="14">
        <f t="shared" si="2069"/>
        <v>0.26964583629764999</v>
      </c>
      <c r="BM1723" s="14">
        <f t="shared" si="2070"/>
        <v>0.35521384736187567</v>
      </c>
      <c r="BN1723" s="14">
        <f t="shared" si="2071"/>
        <v>0.64449349526280153</v>
      </c>
    </row>
    <row r="1724" spans="1:66" x14ac:dyDescent="0.25">
      <c r="A1724" t="s">
        <v>136</v>
      </c>
      <c r="B1724" t="s">
        <v>138</v>
      </c>
      <c r="C1724" t="s">
        <v>323</v>
      </c>
      <c r="D1724" s="11">
        <v>44474</v>
      </c>
      <c r="E1724" s="10">
        <f>VLOOKUP(A1724,home!$A$2:$E$405,3,FALSE)</f>
        <v>1.51655629139073</v>
      </c>
      <c r="F1724" s="10">
        <f>VLOOKUP(B1724,home!$B$2:$E$405,3,FALSE)</f>
        <v>0.66</v>
      </c>
      <c r="G1724" s="10">
        <f>VLOOKUP(C1724,away!$B$2:$E$405,4,FALSE)</f>
        <v>0.49</v>
      </c>
      <c r="H1724" s="10">
        <f>VLOOKUP(A1724,away!$A$2:$E$405,3,FALSE)</f>
        <v>1.2781456953642401</v>
      </c>
      <c r="I1724" s="10">
        <f>VLOOKUP(C1724,away!$B$2:$E$405,3,FALSE)</f>
        <v>1.1499999999999999</v>
      </c>
      <c r="J1724" s="10">
        <f>VLOOKUP(B1724,home!$B$2:$E$405,4,FALSE)</f>
        <v>0.47</v>
      </c>
      <c r="K1724" s="12">
        <f t="shared" si="2016"/>
        <v>0.49045430463576206</v>
      </c>
      <c r="L1724" s="12">
        <f t="shared" si="2017"/>
        <v>0.69083774834437173</v>
      </c>
      <c r="M1724" s="13">
        <f t="shared" si="2018"/>
        <v>0.3068819745664631</v>
      </c>
      <c r="N1724" s="13">
        <f t="shared" si="2019"/>
        <v>0.15051158544124427</v>
      </c>
      <c r="O1724" s="13">
        <f t="shared" si="2020"/>
        <v>0.21200565231697008</v>
      </c>
      <c r="P1724" s="13">
        <f t="shared" si="2021"/>
        <v>0.1039790847859707</v>
      </c>
      <c r="Q1724" s="13">
        <f t="shared" si="2022"/>
        <v>3.6909527488605771E-2</v>
      </c>
      <c r="R1724" s="13">
        <f t="shared" si="2023"/>
        <v>7.3230753741467675E-2</v>
      </c>
      <c r="S1724" s="13">
        <f t="shared" si="2024"/>
        <v>8.8076613885532621E-3</v>
      </c>
      <c r="T1724" s="13">
        <f t="shared" si="2025"/>
        <v>2.5498494862683102E-2</v>
      </c>
      <c r="U1724" s="13">
        <f t="shared" si="2026"/>
        <v>3.5916338404224257E-2</v>
      </c>
      <c r="V1724" s="13">
        <f t="shared" si="2027"/>
        <v>3.3158334697829423E-4</v>
      </c>
      <c r="W1724" s="13">
        <f t="shared" si="2028"/>
        <v>6.0341455462862301E-3</v>
      </c>
      <c r="X1724" s="13">
        <f t="shared" si="2029"/>
        <v>4.1686155223785975E-3</v>
      </c>
      <c r="Y1724" s="13">
        <f t="shared" si="2030"/>
        <v>1.4399184805967136E-3</v>
      </c>
      <c r="Z1724" s="13">
        <f t="shared" si="2031"/>
        <v>1.686352300810557E-2</v>
      </c>
      <c r="AA1724" s="13">
        <f t="shared" si="2032"/>
        <v>8.2707874506495922E-3</v>
      </c>
      <c r="AB1724" s="13">
        <f t="shared" si="2033"/>
        <v>2.0282216539492665E-3</v>
      </c>
      <c r="AC1724" s="13">
        <f t="shared" si="2034"/>
        <v>7.0217819484549427E-6</v>
      </c>
      <c r="AD1724" s="13">
        <f t="shared" si="2035"/>
        <v>7.3986816449369836E-4</v>
      </c>
      <c r="AE1724" s="13">
        <f t="shared" si="2036"/>
        <v>5.1112885683050977E-4</v>
      </c>
      <c r="AF1724" s="13">
        <f t="shared" si="2037"/>
        <v>1.7655355428331104E-4</v>
      </c>
      <c r="AG1724" s="13">
        <f t="shared" si="2038"/>
        <v>4.0656619967759481E-5</v>
      </c>
      <c r="AH1724" s="13">
        <f t="shared" si="2039"/>
        <v>2.9124895660182885E-3</v>
      </c>
      <c r="AI1724" s="13">
        <f t="shared" si="2040"/>
        <v>1.4284430448604122E-3</v>
      </c>
      <c r="AJ1724" s="13">
        <f t="shared" si="2041"/>
        <v>3.5029302013940203E-4</v>
      </c>
      <c r="AK1724" s="13">
        <f t="shared" si="2042"/>
        <v>5.7267573203743807E-5</v>
      </c>
      <c r="AL1724" s="13">
        <f t="shared" si="2043"/>
        <v>9.5166027473388806E-8</v>
      </c>
      <c r="AM1724" s="13">
        <f t="shared" si="2044"/>
        <v>7.2574305227778938E-5</v>
      </c>
      <c r="AN1724" s="13">
        <f t="shared" si="2045"/>
        <v>5.0137069611215959E-5</v>
      </c>
      <c r="AO1724" s="13">
        <f t="shared" si="2046"/>
        <v>1.7318290139398729E-5</v>
      </c>
      <c r="AP1724" s="13">
        <f t="shared" si="2047"/>
        <v>3.9880428550255854E-6</v>
      </c>
      <c r="AQ1724" s="13">
        <f t="shared" si="2048"/>
        <v>6.8877263656668349E-7</v>
      </c>
      <c r="AR1724" s="13">
        <f t="shared" si="2049"/>
        <v>4.0241154677291029E-4</v>
      </c>
      <c r="AS1724" s="13">
        <f t="shared" si="2050"/>
        <v>1.9736447534990918E-4</v>
      </c>
      <c r="AT1724" s="13">
        <f t="shared" si="2051"/>
        <v>4.8399128258770854E-5</v>
      </c>
      <c r="AU1724" s="13">
        <f t="shared" si="2052"/>
        <v>7.9125202650441721E-6</v>
      </c>
      <c r="AV1724" s="13">
        <f t="shared" si="2053"/>
        <v>9.701824061271538E-7</v>
      </c>
      <c r="AW1724" s="13">
        <f t="shared" si="2054"/>
        <v>8.9568242113806391E-10</v>
      </c>
      <c r="AX1724" s="13">
        <f t="shared" si="2055"/>
        <v>5.9323967341523045E-6</v>
      </c>
      <c r="AY1724" s="13">
        <f t="shared" si="2056"/>
        <v>4.0983236021072819E-6</v>
      </c>
      <c r="AZ1724" s="13">
        <f t="shared" si="2057"/>
        <v>1.4156383246331946E-6</v>
      </c>
      <c r="BA1724" s="13">
        <f t="shared" si="2058"/>
        <v>3.259921308865317E-7</v>
      </c>
      <c r="BB1724" s="13">
        <f t="shared" si="2059"/>
        <v>5.6301917419908802E-8</v>
      </c>
      <c r="BC1724" s="13">
        <f t="shared" si="2060"/>
        <v>7.7790979715681128E-9</v>
      </c>
      <c r="BD1724" s="13">
        <f t="shared" si="2061"/>
        <v>4.6333514480062189E-5</v>
      </c>
      <c r="BE1724" s="13">
        <f t="shared" si="2062"/>
        <v>2.2724471625649912E-5</v>
      </c>
      <c r="BF1724" s="13">
        <f t="shared" si="2063"/>
        <v>5.5726574646866167E-6</v>
      </c>
      <c r="BG1724" s="13">
        <f t="shared" si="2064"/>
        <v>9.1104461393872108E-7</v>
      </c>
      <c r="BH1724" s="13">
        <f t="shared" si="2065"/>
        <v>1.1170643815536794E-7</v>
      </c>
      <c r="BI1724" s="13">
        <f t="shared" si="2066"/>
        <v>1.0957380689765755E-8</v>
      </c>
      <c r="BJ1724" s="14">
        <f t="shared" si="2067"/>
        <v>0.22618703744964713</v>
      </c>
      <c r="BK1724" s="14">
        <f t="shared" si="2068"/>
        <v>0.42001151935954334</v>
      </c>
      <c r="BL1724" s="14">
        <f t="shared" si="2069"/>
        <v>0.33693296897653863</v>
      </c>
      <c r="BM1724" s="14">
        <f t="shared" si="2070"/>
        <v>0.11647237302519345</v>
      </c>
      <c r="BN1724" s="14">
        <f t="shared" si="2071"/>
        <v>0.88351857834072167</v>
      </c>
    </row>
    <row r="1725" spans="1:66" s="15" customFormat="1" x14ac:dyDescent="0.25">
      <c r="A1725" s="15" t="s">
        <v>136</v>
      </c>
      <c r="B1725" s="15" t="s">
        <v>483</v>
      </c>
      <c r="C1725" s="15" t="s">
        <v>137</v>
      </c>
      <c r="D1725" s="23">
        <v>44474</v>
      </c>
      <c r="E1725" s="15">
        <f>VLOOKUP(A1725,home!$A$2:$E$405,3,FALSE)</f>
        <v>1.51655629139073</v>
      </c>
      <c r="F1725" s="15">
        <f>VLOOKUP(B1725,home!$B$2:$E$405,3,FALSE)</f>
        <v>0.47</v>
      </c>
      <c r="G1725" s="15">
        <f>VLOOKUP(C1725,away!$B$2:$E$405,4,FALSE)</f>
        <v>0.88</v>
      </c>
      <c r="H1725" s="15">
        <f>VLOOKUP(A1725,away!$A$2:$E$405,3,FALSE)</f>
        <v>1.2781456953642401</v>
      </c>
      <c r="I1725" s="15">
        <f>VLOOKUP(C1725,away!$B$2:$E$405,3,FALSE)</f>
        <v>0.33</v>
      </c>
      <c r="J1725" s="15">
        <f>VLOOKUP(B1725,home!$B$2:$E$405,4,FALSE)</f>
        <v>0.78</v>
      </c>
      <c r="K1725" s="20">
        <f t="shared" si="2016"/>
        <v>0.6272476821192059</v>
      </c>
      <c r="L1725" s="20">
        <f t="shared" si="2017"/>
        <v>0.3289947019867554</v>
      </c>
      <c r="M1725" s="21">
        <f t="shared" si="2018"/>
        <v>0.38433435692014173</v>
      </c>
      <c r="N1725" s="21">
        <f t="shared" si="2019"/>
        <v>0.24107283453693448</v>
      </c>
      <c r="O1725" s="21">
        <f t="shared" si="2020"/>
        <v>0.12644396721821333</v>
      </c>
      <c r="P1725" s="21">
        <f t="shared" si="2021"/>
        <v>7.9311685355581168E-2</v>
      </c>
      <c r="Q1725" s="21">
        <f t="shared" si="2022"/>
        <v>7.5606188342599495E-2</v>
      </c>
      <c r="R1725" s="21">
        <f t="shared" si="2023"/>
        <v>2.0799697656489577E-2</v>
      </c>
      <c r="S1725" s="21">
        <f t="shared" si="2024"/>
        <v>4.0917129321655556E-3</v>
      </c>
      <c r="T1725" s="21">
        <f t="shared" si="2025"/>
        <v>2.4874035402128025E-2</v>
      </c>
      <c r="U1725" s="21">
        <f t="shared" si="2026"/>
        <v>1.3046562143813367E-2</v>
      </c>
      <c r="V1725" s="21">
        <f t="shared" si="2027"/>
        <v>9.3818960495699308E-5</v>
      </c>
      <c r="W1725" s="21">
        <f t="shared" si="2028"/>
        <v>1.5807935463921216E-2</v>
      </c>
      <c r="X1725" s="21">
        <f t="shared" si="2029"/>
        <v>5.2007270169786238E-3</v>
      </c>
      <c r="Y1725" s="21">
        <f t="shared" si="2030"/>
        <v>8.555058175326747E-4</v>
      </c>
      <c r="Z1725" s="21">
        <f t="shared" si="2031"/>
        <v>2.2809967773038016E-3</v>
      </c>
      <c r="AA1725" s="21">
        <f t="shared" si="2032"/>
        <v>1.430749941485188E-3</v>
      </c>
      <c r="AB1725" s="21">
        <f t="shared" si="2033"/>
        <v>4.4871729224438679E-4</v>
      </c>
      <c r="AC1725" s="21">
        <f t="shared" si="2034"/>
        <v>1.2100368697926321E-6</v>
      </c>
      <c r="AD1725" s="21">
        <f t="shared" si="2035"/>
        <v>2.4788727197086443E-3</v>
      </c>
      <c r="AE1725" s="21">
        <f t="shared" si="2036"/>
        <v>8.1553599168364334E-4</v>
      </c>
      <c r="AF1725" s="21">
        <f t="shared" si="2037"/>
        <v>1.3415351027171662E-4</v>
      </c>
      <c r="AG1725" s="21">
        <f t="shared" si="2038"/>
        <v>1.4711931377440184E-5</v>
      </c>
      <c r="AH1725" s="21">
        <f t="shared" si="2039"/>
        <v>1.8760896374545339E-4</v>
      </c>
      <c r="AI1725" s="21">
        <f t="shared" si="2040"/>
        <v>1.1767728765412177E-4</v>
      </c>
      <c r="AJ1725" s="21">
        <f t="shared" si="2041"/>
        <v>3.6906402959561459E-5</v>
      </c>
      <c r="AK1725" s="21">
        <f t="shared" si="2042"/>
        <v>7.7164852372474423E-6</v>
      </c>
      <c r="AL1725" s="21">
        <f t="shared" si="2043"/>
        <v>9.9881846894667954E-9</v>
      </c>
      <c r="AM1725" s="21">
        <f t="shared" si="2044"/>
        <v>3.1097343354115597E-4</v>
      </c>
      <c r="AN1725" s="21">
        <f t="shared" si="2045"/>
        <v>1.0230861209367071E-4</v>
      </c>
      <c r="AO1725" s="21">
        <f t="shared" si="2046"/>
        <v>1.6829495673217875E-5</v>
      </c>
      <c r="AP1725" s="21">
        <f t="shared" si="2047"/>
        <v>1.8456049711992352E-6</v>
      </c>
      <c r="AQ1725" s="21">
        <f t="shared" si="2048"/>
        <v>1.5179856437124165E-7</v>
      </c>
      <c r="AR1725" s="21">
        <f t="shared" si="2049"/>
        <v>1.2344471023495893E-5</v>
      </c>
      <c r="AS1725" s="21">
        <f t="shared" si="2050"/>
        <v>7.7430408364755011E-6</v>
      </c>
      <c r="AT1725" s="21">
        <f t="shared" si="2051"/>
        <v>2.4284022086168076E-6</v>
      </c>
      <c r="AU1725" s="21">
        <f t="shared" si="2052"/>
        <v>5.0773655220268424E-7</v>
      </c>
      <c r="AV1725" s="21">
        <f t="shared" si="2053"/>
        <v>7.9619143874082702E-8</v>
      </c>
      <c r="AW1725" s="21">
        <f t="shared" si="2054"/>
        <v>5.7254817257480385E-11</v>
      </c>
      <c r="AX1725" s="21">
        <f t="shared" si="2055"/>
        <v>3.2509560898223473E-5</v>
      </c>
      <c r="AY1725" s="21">
        <f t="shared" si="2056"/>
        <v>1.0695473299431308E-5</v>
      </c>
      <c r="AZ1725" s="21">
        <f t="shared" si="2057"/>
        <v>1.7593770253768511E-6</v>
      </c>
      <c r="BA1725" s="21">
        <f t="shared" si="2058"/>
        <v>1.9294190671540049E-7</v>
      </c>
      <c r="BB1725" s="21">
        <f t="shared" si="2059"/>
        <v>1.5869216275147384E-8</v>
      </c>
      <c r="BC1725" s="21">
        <f t="shared" si="2060"/>
        <v>1.0441776158410969E-9</v>
      </c>
      <c r="BD1725" s="21">
        <f t="shared" si="2061"/>
        <v>6.768775942598612E-7</v>
      </c>
      <c r="BE1725" s="21">
        <f t="shared" si="2062"/>
        <v>4.2456990207792228E-7</v>
      </c>
      <c r="BF1725" s="21">
        <f t="shared" si="2063"/>
        <v>1.3315524348797747E-7</v>
      </c>
      <c r="BG1725" s="21">
        <f t="shared" si="2064"/>
        <v>2.7840439279950782E-8</v>
      </c>
      <c r="BH1725" s="21">
        <f t="shared" si="2065"/>
        <v>4.3657127518824053E-9</v>
      </c>
      <c r="BI1725" s="21">
        <f t="shared" si="2066"/>
        <v>5.476766408833E-10</v>
      </c>
      <c r="BJ1725" s="22">
        <f t="shared" si="2067"/>
        <v>0.36733778394450323</v>
      </c>
      <c r="BK1725" s="22">
        <f t="shared" si="2068"/>
        <v>0.46784348966673805</v>
      </c>
      <c r="BL1725" s="22">
        <f t="shared" si="2069"/>
        <v>0.16254397401817541</v>
      </c>
      <c r="BM1725" s="22">
        <f t="shared" si="2070"/>
        <v>7.2426818960716052E-2</v>
      </c>
      <c r="BN1725" s="22">
        <f t="shared" si="2071"/>
        <v>0.92756873002995988</v>
      </c>
    </row>
    <row r="1726" spans="1:66" x14ac:dyDescent="0.25">
      <c r="A1726" t="s">
        <v>72</v>
      </c>
      <c r="B1726" t="s">
        <v>81</v>
      </c>
      <c r="C1726" t="s">
        <v>63</v>
      </c>
      <c r="D1726" s="7" t="s">
        <v>524</v>
      </c>
      <c r="E1726" s="10">
        <f>VLOOKUP(A1726,home!$A$2:$E$405,3,FALSE)</f>
        <v>1.4166666666666701</v>
      </c>
      <c r="F1726" s="10">
        <f>VLOOKUP(B1726,home!$B$2:$E$405,3,FALSE)</f>
        <v>0.5</v>
      </c>
      <c r="G1726" s="10">
        <f>VLOOKUP(C1726,away!$B$2:$E$405,4,FALSE)</f>
        <v>0.88</v>
      </c>
      <c r="H1726" s="10">
        <f>VLOOKUP(A1726,away!$A$2:$E$405,3,FALSE)</f>
        <v>1.11666666666667</v>
      </c>
      <c r="I1726" s="10">
        <f>VLOOKUP(C1726,away!$B$2:$E$405,3,FALSE)</f>
        <v>0.97</v>
      </c>
      <c r="J1726" s="10">
        <f>VLOOKUP(B1726,home!$B$2:$E$405,4,FALSE)</f>
        <v>1.54</v>
      </c>
      <c r="K1726" s="12">
        <f t="shared" ref="K1726:K1753" si="2072">E1726*F1726*G1726</f>
        <v>0.62333333333333485</v>
      </c>
      <c r="L1726" s="12">
        <f t="shared" ref="L1726:L1753" si="2073">H1726*I1726*J1726</f>
        <v>1.6680766666666718</v>
      </c>
      <c r="M1726" s="13">
        <f t="shared" ref="M1726:M1753" si="2074">_xlfn.POISSON.DIST(0,K1726,FALSE) * _xlfn.POISSON.DIST(0,L1726,FALSE)</f>
        <v>0.10112377675929979</v>
      </c>
      <c r="N1726" s="13">
        <f t="shared" ref="N1726:N1753" si="2075">_xlfn.POISSON.DIST(1,K1726,FALSE) * _xlfn.POISSON.DIST(0,L1726,FALSE)</f>
        <v>6.3033820846630353E-2</v>
      </c>
      <c r="O1726" s="13">
        <f t="shared" ref="O1726:O1753" si="2076">_xlfn.POISSON.DIST(0,K1726,FALSE) * _xlfn.POISSON.DIST(1,L1726,FALSE)</f>
        <v>0.16868221245739742</v>
      </c>
      <c r="P1726" s="13">
        <f t="shared" ref="P1726:P1753" si="2077">_xlfn.POISSON.DIST(1,K1726,FALSE) * _xlfn.POISSON.DIST(1,L1726,FALSE)</f>
        <v>0.10514524576511131</v>
      </c>
      <c r="Q1726" s="13">
        <f t="shared" ref="Q1726:Q1753" si="2078">_xlfn.POISSON.DIST(2,K1726,FALSE) * _xlfn.POISSON.DIST(0,L1726,FALSE)</f>
        <v>1.964554083053317E-2</v>
      </c>
      <c r="R1726" s="13">
        <f t="shared" ref="R1726:R1753" si="2079">_xlfn.POISSON.DIST(0,K1726,FALSE) * _xlfn.POISSON.DIST(2,L1726,FALSE)</f>
        <v>0.14068743134094749</v>
      </c>
      <c r="S1726" s="13">
        <f t="shared" ref="S1726:S1753" si="2080">_xlfn.POISSON.DIST(2,K1726,FALSE) * _xlfn.POISSON.DIST(2,L1726,FALSE)</f>
        <v>2.7331659925342307E-2</v>
      </c>
      <c r="T1726" s="13">
        <f t="shared" ref="T1726:T1753" si="2081">_xlfn.POISSON.DIST(2,K1726,FALSE) * _xlfn.POISSON.DIST(1,L1726,FALSE)</f>
        <v>3.2770268263459766E-2</v>
      </c>
      <c r="U1726" s="13">
        <f t="shared" ref="U1726:U1753" si="2082">_xlfn.POISSON.DIST(1,K1726,FALSE) * _xlfn.POISSON.DIST(2,L1726,FALSE)</f>
        <v>8.7695165535857475E-2</v>
      </c>
      <c r="V1726" s="13">
        <f t="shared" ref="V1726:V1753" si="2083">_xlfn.POISSON.DIST(3,K1726,FALSE) * _xlfn.POISSON.DIST(3,L1726,FALSE)</f>
        <v>3.1576199563595987E-3</v>
      </c>
      <c r="W1726" s="13">
        <f t="shared" ref="W1726:W1753" si="2084">_xlfn.POISSON.DIST(3,K1726,FALSE) * _xlfn.POISSON.DIST(0,L1726,FALSE)</f>
        <v>4.0819068170107921E-3</v>
      </c>
      <c r="X1726" s="13">
        <f t="shared" ref="X1726:X1753" si="2085">_xlfn.POISSON.DIST(3,K1726,FALSE) * _xlfn.POISSON.DIST(1,L1726,FALSE)</f>
        <v>6.808933516963326E-3</v>
      </c>
      <c r="Y1726" s="13">
        <f t="shared" ref="Y1726:Y1753" si="2086">_xlfn.POISSON.DIST(3,K1726,FALSE) * _xlfn.POISSON.DIST(2,L1726,FALSE)</f>
        <v>5.6789115622655839E-3</v>
      </c>
      <c r="Z1726" s="13">
        <f t="shared" ref="Z1726:Z1753" si="2087">_xlfn.POISSON.DIST(0,K1726,FALSE) * _xlfn.POISSON.DIST(3,L1726,FALSE)</f>
        <v>7.8225807171034639E-2</v>
      </c>
      <c r="AA1726" s="13">
        <f t="shared" ref="AA1726:AA1753" si="2088">_xlfn.POISSON.DIST(1,K1726,FALSE) * _xlfn.POISSON.DIST(3,L1726,FALSE)</f>
        <v>4.8760753136611705E-2</v>
      </c>
      <c r="AB1726" s="13">
        <f t="shared" ref="AB1726:AB1753" si="2089">_xlfn.POISSON.DIST(2,K1726,FALSE) * _xlfn.POISSON.DIST(3,L1726,FALSE)</f>
        <v>1.5197101394244015E-2</v>
      </c>
      <c r="AC1726" s="13">
        <f t="shared" ref="AC1726:AC1753" si="2090">_xlfn.POISSON.DIST(4,K1726,FALSE) * _xlfn.POISSON.DIST(4,L1726,FALSE)</f>
        <v>2.0519947001096665E-4</v>
      </c>
      <c r="AD1726" s="13">
        <f t="shared" ref="AD1726:AD1753" si="2091">_xlfn.POISSON.DIST(4,K1726,FALSE) * _xlfn.POISSON.DIST(0,L1726,FALSE)</f>
        <v>6.3609714565084985E-4</v>
      </c>
      <c r="AE1726" s="13">
        <f t="shared" ref="AE1726:AE1753" si="2092">_xlfn.POISSON.DIST(4,K1726,FALSE) * _xlfn.POISSON.DIST(1,L1726,FALSE)</f>
        <v>1.0610588063934539E-3</v>
      </c>
      <c r="AF1726" s="13">
        <f t="shared" ref="AF1726:AF1753" si="2093">_xlfn.POISSON.DIST(4,K1726,FALSE) * _xlfn.POISSON.DIST(2,L1726,FALSE)</f>
        <v>8.8496371845305541E-4</v>
      </c>
      <c r="AG1726" s="13">
        <f t="shared" ref="AG1726:AG1753" si="2094">_xlfn.POISSON.DIST(4,K1726,FALSE) * _xlfn.POISSON.DIST(3,L1726,FALSE)</f>
        <v>4.9206244319937188E-4</v>
      </c>
      <c r="AH1726" s="13">
        <f t="shared" ref="AH1726:AH1753" si="2095">_xlfn.POISSON.DIST(0,K1726,FALSE) * _xlfn.POISSON.DIST(4,L1726,FALSE)</f>
        <v>3.2621660918292314E-2</v>
      </c>
      <c r="AI1726" s="13">
        <f t="shared" ref="AI1726:AI1753" si="2096">_xlfn.POISSON.DIST(1,K1726,FALSE) * _xlfn.POISSON.DIST(4,L1726,FALSE)</f>
        <v>2.0334168639068926E-2</v>
      </c>
      <c r="AJ1726" s="13">
        <f t="shared" ref="AJ1726:AJ1753" si="2097">_xlfn.POISSON.DIST(2,K1726,FALSE) * _xlfn.POISSON.DIST(4,L1726,FALSE)</f>
        <v>6.3374825591764961E-3</v>
      </c>
      <c r="AK1726" s="13">
        <f t="shared" ref="AK1726:AK1753" si="2098">_xlfn.POISSON.DIST(3,K1726,FALSE) * _xlfn.POISSON.DIST(4,L1726,FALSE)</f>
        <v>1.3167880428511199E-3</v>
      </c>
      <c r="AL1726" s="13">
        <f t="shared" ref="AL1726:AL1753" si="2099">_xlfn.POISSON.DIST(5,K1726,FALSE) * _xlfn.POISSON.DIST(5,L1726,FALSE)</f>
        <v>8.5343919685790322E-6</v>
      </c>
      <c r="AM1726" s="13">
        <f t="shared" ref="AM1726:AM1753" si="2100">_xlfn.POISSON.DIST(5,K1726,FALSE) * _xlfn.POISSON.DIST(0,L1726,FALSE)</f>
        <v>7.9300110824472825E-5</v>
      </c>
      <c r="AN1726" s="13">
        <f t="shared" ref="AN1726:AN1753" si="2101">_xlfn.POISSON.DIST(5,K1726,FALSE) * _xlfn.POISSON.DIST(1,L1726,FALSE)</f>
        <v>1.3227866453038428E-4</v>
      </c>
      <c r="AO1726" s="13">
        <f t="shared" ref="AO1726:AO1753" si="2102">_xlfn.POISSON.DIST(5,K1726,FALSE) * _xlfn.POISSON.DIST(2,L1726,FALSE)</f>
        <v>1.1032547690048119E-4</v>
      </c>
      <c r="AP1726" s="13">
        <f t="shared" ref="AP1726:AP1753" si="2103">_xlfn.POISSON.DIST(5,K1726,FALSE) * _xlfn.POISSON.DIST(3,L1726,FALSE)</f>
        <v>6.1343784585521848E-5</v>
      </c>
      <c r="AQ1726" s="13">
        <f t="shared" ref="AQ1726:AQ1753" si="2104">_xlfn.POISSON.DIST(5,K1726,FALSE) * _xlfn.POISSON.DIST(4,L1726,FALSE)</f>
        <v>2.5581533928033911E-5</v>
      </c>
      <c r="AR1726" s="13">
        <f t="shared" ref="AR1726:AR1753" si="2105">_xlfn.POISSON.DIST(0,K1726,FALSE) * _xlfn.POISSON.DIST(5,L1726,FALSE)</f>
        <v>1.0883086281143093E-2</v>
      </c>
      <c r="AS1726" s="13">
        <f t="shared" ref="AS1726:AS1753" si="2106">_xlfn.POISSON.DIST(1,K1726,FALSE) * _xlfn.POISSON.DIST(5,L1726,FALSE)</f>
        <v>6.7837904485792107E-3</v>
      </c>
      <c r="AT1726" s="13">
        <f t="shared" ref="AT1726:AT1753" si="2107">_xlfn.POISSON.DIST(2,K1726,FALSE) * _xlfn.POISSON.DIST(5,L1726,FALSE)</f>
        <v>2.1142813564738587E-3</v>
      </c>
      <c r="AU1726" s="13">
        <f t="shared" ref="AU1726:AU1753" si="2108">_xlfn.POISSON.DIST(3,K1726,FALSE) * _xlfn.POISSON.DIST(5,L1726,FALSE)</f>
        <v>4.3930068184512517E-4</v>
      </c>
      <c r="AV1726" s="13">
        <f t="shared" ref="AV1726:AV1753" si="2109">_xlfn.POISSON.DIST(4,K1726,FALSE) * _xlfn.POISSON.DIST(5,L1726,FALSE)</f>
        <v>6.8457689587532149E-5</v>
      </c>
      <c r="AW1726" s="13">
        <f t="shared" ref="AW1726:AW1753" si="2110">_xlfn.POISSON.DIST(6,K1726,FALSE) * _xlfn.POISSON.DIST(6,L1726,FALSE)</f>
        <v>2.4649405185223787E-7</v>
      </c>
      <c r="AX1726" s="13">
        <f t="shared" ref="AX1726:AX1753" si="2111">_xlfn.POISSON.DIST(6,K1726,FALSE) * _xlfn.POISSON.DIST(0,L1726,FALSE)</f>
        <v>8.2384004023202506E-6</v>
      </c>
      <c r="AY1726" s="13">
        <f t="shared" ref="AY1726:AY1753" si="2112">_xlfn.POISSON.DIST(6,K1726,FALSE) * _xlfn.POISSON.DIST(1,L1726,FALSE)</f>
        <v>1.374228348176773E-5</v>
      </c>
      <c r="AZ1726" s="13">
        <f t="shared" ref="AZ1726:AZ1753" si="2113">_xlfn.POISSON.DIST(6,K1726,FALSE) * _xlfn.POISSON.DIST(2,L1726,FALSE)</f>
        <v>1.1461591211327794E-5</v>
      </c>
      <c r="BA1726" s="13">
        <f t="shared" ref="BA1726:BA1753" si="2114">_xlfn.POISSON.DIST(6,K1726,FALSE) * _xlfn.POISSON.DIST(3,L1726,FALSE)</f>
        <v>6.3729376208292284E-6</v>
      </c>
      <c r="BB1726" s="13">
        <f t="shared" ref="BB1726:BB1753" si="2115">_xlfn.POISSON.DIST(6,K1726,FALSE) * _xlfn.POISSON.DIST(4,L1726,FALSE)</f>
        <v>2.6576371358568618E-6</v>
      </c>
      <c r="BC1726" s="13">
        <f t="shared" ref="BC1726:BC1753" si="2116">_xlfn.POISSON.DIST(6,K1726,FALSE) * _xlfn.POISSON.DIST(5,L1726,FALSE)</f>
        <v>8.866284989579346E-7</v>
      </c>
      <c r="BD1726" s="13">
        <f t="shared" ref="BD1726:BD1753" si="2117">_xlfn.POISSON.DIST(0,K1726,FALSE) * _xlfn.POISSON.DIST(6,L1726,FALSE)</f>
        <v>3.025637047815828E-3</v>
      </c>
      <c r="BE1726" s="13">
        <f t="shared" ref="BE1726:BE1753" si="2118">_xlfn.POISSON.DIST(1,K1726,FALSE) * _xlfn.POISSON.DIST(6,L1726,FALSE)</f>
        <v>1.8859804264718704E-3</v>
      </c>
      <c r="BF1726" s="13">
        <f t="shared" ref="BF1726:BF1753" si="2119">_xlfn.POISSON.DIST(2,K1726,FALSE) * _xlfn.POISSON.DIST(6,L1726,FALSE)</f>
        <v>5.8779723291706761E-4</v>
      </c>
      <c r="BG1726" s="13">
        <f t="shared" ref="BG1726:BG1753" si="2120">_xlfn.POISSON.DIST(3,K1726,FALSE) * _xlfn.POISSON.DIST(6,L1726,FALSE)</f>
        <v>1.221312028394355E-4</v>
      </c>
      <c r="BH1726" s="13">
        <f t="shared" ref="BH1726:BH1753" si="2121">_xlfn.POISSON.DIST(4,K1726,FALSE) * _xlfn.POISSON.DIST(6,L1726,FALSE)</f>
        <v>1.9032112442478739E-5</v>
      </c>
      <c r="BI1726" s="13">
        <f t="shared" ref="BI1726:BI1753" si="2122">_xlfn.POISSON.DIST(5,K1726,FALSE) * _xlfn.POISSON.DIST(6,L1726,FALSE)</f>
        <v>2.3726700178290226E-6</v>
      </c>
      <c r="BJ1726" s="14">
        <f t="shared" ref="BJ1726:BJ1753" si="2123">SUM(N1726,Q1726,T1726,W1726,X1726,Y1726,AD1726,AE1726,AF1726,AG1726,AM1726,AN1726,AO1726,AP1726,AQ1726,AX1726,AY1726,AZ1726,BA1726,BB1726,BC1726)</f>
        <v>0.13554575299967969</v>
      </c>
      <c r="BK1726" s="14">
        <f t="shared" ref="BK1726:BK1753" si="2124">SUM(M1726,P1726,S1726,V1726,AC1726,AL1726,AY1726)</f>
        <v>0.23698577855157432</v>
      </c>
      <c r="BL1726" s="14">
        <f t="shared" ref="BL1726:BL1753" si="2125">SUM(O1726,R1726,U1726,AA1726,AB1726,AH1726,AI1726,AJ1726,AK1726,AR1726,AS1726,AT1726,AU1726,AV1726,BD1726,BE1726,BF1726,BG1726,BH1726,BI1726)</f>
        <v>0.54756463117458032</v>
      </c>
      <c r="BM1726" s="14">
        <f t="shared" ref="BM1726:BM1753" si="2126">SUM(S1726:BI1726)</f>
        <v>0.39999044610751938</v>
      </c>
      <c r="BN1726" s="14">
        <f t="shared" ref="BN1726:BN1753" si="2127">SUM(M1726:R1726)</f>
        <v>0.59831802799991951</v>
      </c>
    </row>
    <row r="1727" spans="1:66" x14ac:dyDescent="0.25">
      <c r="A1727" t="s">
        <v>72</v>
      </c>
      <c r="B1727" t="s">
        <v>88</v>
      </c>
      <c r="C1727" t="s">
        <v>75</v>
      </c>
      <c r="D1727" s="7" t="s">
        <v>524</v>
      </c>
      <c r="E1727" s="10">
        <f>VLOOKUP(A1727,home!$A$2:$E$405,3,FALSE)</f>
        <v>1.4166666666666701</v>
      </c>
      <c r="F1727" s="10">
        <f>VLOOKUP(B1727,home!$B$2:$E$405,3,FALSE)</f>
        <v>1.06</v>
      </c>
      <c r="G1727" s="10">
        <f>VLOOKUP(C1727,away!$B$2:$E$405,4,FALSE)</f>
        <v>0.88</v>
      </c>
      <c r="H1727" s="10">
        <f>VLOOKUP(A1727,away!$A$2:$E$405,3,FALSE)</f>
        <v>1.11666666666667</v>
      </c>
      <c r="I1727" s="10">
        <f>VLOOKUP(C1727,away!$B$2:$E$405,3,FALSE)</f>
        <v>0.79</v>
      </c>
      <c r="J1727" s="10">
        <f>VLOOKUP(B1727,home!$B$2:$E$405,4,FALSE)</f>
        <v>1.01</v>
      </c>
      <c r="K1727" s="12">
        <f t="shared" si="2072"/>
        <v>1.3214666666666699</v>
      </c>
      <c r="L1727" s="12">
        <f t="shared" si="2073"/>
        <v>0.89098833333333605</v>
      </c>
      <c r="M1727" s="13">
        <f t="shared" si="2074"/>
        <v>0.10943166373731855</v>
      </c>
      <c r="N1727" s="13">
        <f t="shared" si="2075"/>
        <v>0.14461029590674226</v>
      </c>
      <c r="O1727" s="13">
        <f t="shared" si="2076"/>
        <v>9.7502335687207523E-2</v>
      </c>
      <c r="P1727" s="13">
        <f t="shared" si="2077"/>
        <v>0.12884608653278881</v>
      </c>
      <c r="Q1727" s="13">
        <f t="shared" si="2078"/>
        <v>9.5548842848781748E-2</v>
      </c>
      <c r="R1727" s="13">
        <f t="shared" si="2079"/>
        <v>4.3436721785026236E-2</v>
      </c>
      <c r="S1727" s="13">
        <f t="shared" si="2080"/>
        <v>3.7926212231098294E-2</v>
      </c>
      <c r="T1727" s="13">
        <f t="shared" si="2081"/>
        <v>8.5132904241764895E-2</v>
      </c>
      <c r="U1727" s="13">
        <f t="shared" si="2082"/>
        <v>5.740017994818615E-2</v>
      </c>
      <c r="V1727" s="13">
        <f t="shared" si="2083"/>
        <v>4.9616393323061317E-3</v>
      </c>
      <c r="W1727" s="13">
        <f t="shared" si="2084"/>
        <v>4.2088203621079026E-2</v>
      </c>
      <c r="X1727" s="13">
        <f t="shared" si="2085"/>
        <v>3.7500098397339282E-2</v>
      </c>
      <c r="Y1727" s="13">
        <f t="shared" si="2086"/>
        <v>1.6706075085440714E-2</v>
      </c>
      <c r="Z1727" s="13">
        <f t="shared" si="2087"/>
        <v>1.2900537449568115E-2</v>
      </c>
      <c r="AA1727" s="13">
        <f t="shared" si="2088"/>
        <v>1.7047630221689321E-2</v>
      </c>
      <c r="AB1727" s="13">
        <f t="shared" si="2089"/>
        <v>1.1263937541810888E-2</v>
      </c>
      <c r="AC1727" s="13">
        <f t="shared" si="2090"/>
        <v>3.6511816422790617E-4</v>
      </c>
      <c r="AD1727" s="13">
        <f t="shared" si="2091"/>
        <v>1.3904539536283846E-2</v>
      </c>
      <c r="AE1727" s="13">
        <f t="shared" si="2092"/>
        <v>1.2388782507201022E-2</v>
      </c>
      <c r="AF1727" s="13">
        <f t="shared" si="2093"/>
        <v>5.519130339060113E-3</v>
      </c>
      <c r="AG1727" s="13">
        <f t="shared" si="2094"/>
        <v>1.6391602474162068E-3</v>
      </c>
      <c r="AH1727" s="13">
        <f t="shared" si="2095"/>
        <v>2.8735570903237443E-3</v>
      </c>
      <c r="AI1727" s="13">
        <f t="shared" si="2096"/>
        <v>3.7973099096264935E-3</v>
      </c>
      <c r="AJ1727" s="13">
        <f t="shared" si="2097"/>
        <v>2.5090092342872185E-3</v>
      </c>
      <c r="AK1727" s="13">
        <f t="shared" si="2098"/>
        <v>1.1051906898231414E-3</v>
      </c>
      <c r="AL1727" s="13">
        <f t="shared" si="2099"/>
        <v>1.719577130645735E-5</v>
      </c>
      <c r="AM1727" s="13">
        <f t="shared" si="2100"/>
        <v>3.6748771025095868E-3</v>
      </c>
      <c r="AN1727" s="13">
        <f t="shared" si="2101"/>
        <v>3.2742726247698556E-3</v>
      </c>
      <c r="AO1727" s="13">
        <f t="shared" si="2102"/>
        <v>1.4586693544113305E-3</v>
      </c>
      <c r="AP1727" s="13">
        <f t="shared" si="2103"/>
        <v>4.3321912565712163E-4</v>
      </c>
      <c r="AQ1727" s="13">
        <f t="shared" si="2104"/>
        <v>9.649829668434095E-5</v>
      </c>
      <c r="AR1727" s="13">
        <f t="shared" si="2105"/>
        <v>5.1206116852914893E-4</v>
      </c>
      <c r="AS1727" s="13">
        <f t="shared" si="2106"/>
        <v>6.7667176550565431E-4</v>
      </c>
      <c r="AT1727" s="13">
        <f t="shared" si="2107"/>
        <v>4.4709959119510384E-4</v>
      </c>
      <c r="AU1727" s="13">
        <f t="shared" si="2108"/>
        <v>1.9694240214820821E-4</v>
      </c>
      <c r="AV1727" s="13">
        <f t="shared" si="2109"/>
        <v>6.5063204923029904E-5</v>
      </c>
      <c r="AW1727" s="13">
        <f t="shared" si="2110"/>
        <v>5.6240269093825408E-7</v>
      </c>
      <c r="AX1727" s="13">
        <f t="shared" si="2111"/>
        <v>8.0937126584383645E-4</v>
      </c>
      <c r="AY1727" s="13">
        <f t="shared" si="2112"/>
        <v>7.2114035520209224E-4</v>
      </c>
      <c r="AZ1727" s="13">
        <f t="shared" si="2113"/>
        <v>3.2126382159046105E-4</v>
      </c>
      <c r="BA1727" s="13">
        <f t="shared" si="2114"/>
        <v>9.5414105653061053E-5</v>
      </c>
      <c r="BB1727" s="13">
        <f t="shared" si="2115"/>
        <v>2.1253213743077922E-5</v>
      </c>
      <c r="BC1727" s="13">
        <f t="shared" si="2116"/>
        <v>3.7872730981844314E-6</v>
      </c>
      <c r="BD1727" s="13">
        <f t="shared" si="2117"/>
        <v>7.6040087852084437E-5</v>
      </c>
      <c r="BE1727" s="13">
        <f t="shared" si="2118"/>
        <v>1.0048444142693477E-4</v>
      </c>
      <c r="BF1727" s="13">
        <f t="shared" si="2119"/>
        <v>6.6393419932156877E-5</v>
      </c>
      <c r="BG1727" s="13">
        <f t="shared" si="2120"/>
        <v>2.924556377544926E-5</v>
      </c>
      <c r="BH1727" s="13">
        <f t="shared" si="2121"/>
        <v>9.6617594192826141E-6</v>
      </c>
      <c r="BI1727" s="13">
        <f t="shared" si="2122"/>
        <v>2.5535386027869383E-6</v>
      </c>
      <c r="BJ1727" s="14">
        <f t="shared" si="2123"/>
        <v>0.46594779927027219</v>
      </c>
      <c r="BK1727" s="14">
        <f t="shared" si="2124"/>
        <v>0.28226905612424824</v>
      </c>
      <c r="BL1727" s="14">
        <f t="shared" si="2125"/>
        <v>0.23911808905129053</v>
      </c>
      <c r="BM1727" s="14">
        <f t="shared" si="2126"/>
        <v>0.38013895744500265</v>
      </c>
      <c r="BN1727" s="14">
        <f t="shared" si="2127"/>
        <v>0.61937594649786509</v>
      </c>
    </row>
    <row r="1728" spans="1:66" x14ac:dyDescent="0.25">
      <c r="A1728" t="s">
        <v>72</v>
      </c>
      <c r="B1728" t="s">
        <v>102</v>
      </c>
      <c r="C1728" t="s">
        <v>103</v>
      </c>
      <c r="D1728" s="7" t="s">
        <v>524</v>
      </c>
      <c r="E1728" s="10">
        <f>VLOOKUP(A1728,home!$A$2:$E$405,3,FALSE)</f>
        <v>1.4166666666666701</v>
      </c>
      <c r="F1728" s="10">
        <f>VLOOKUP(B1728,home!$B$2:$E$405,3,FALSE)</f>
        <v>0.44</v>
      </c>
      <c r="G1728" s="10">
        <f>VLOOKUP(C1728,away!$B$2:$E$405,4,FALSE)</f>
        <v>0.97</v>
      </c>
      <c r="H1728" s="10">
        <f>VLOOKUP(A1728,away!$A$2:$E$405,3,FALSE)</f>
        <v>1.11666666666667</v>
      </c>
      <c r="I1728" s="10">
        <f>VLOOKUP(C1728,away!$B$2:$E$405,3,FALSE)</f>
        <v>1.06</v>
      </c>
      <c r="J1728" s="10">
        <f>VLOOKUP(B1728,home!$B$2:$E$405,4,FALSE)</f>
        <v>1.23</v>
      </c>
      <c r="K1728" s="12">
        <f t="shared" si="2072"/>
        <v>0.6046333333333348</v>
      </c>
      <c r="L1728" s="12">
        <f t="shared" si="2073"/>
        <v>1.4559100000000043</v>
      </c>
      <c r="M1728" s="13">
        <f t="shared" si="2074"/>
        <v>0.12738473871401776</v>
      </c>
      <c r="N1728" s="13">
        <f t="shared" si="2075"/>
        <v>7.702105918445247E-2</v>
      </c>
      <c r="O1728" s="13">
        <f t="shared" si="2076"/>
        <v>0.18546071494112612</v>
      </c>
      <c r="P1728" s="13">
        <f t="shared" si="2077"/>
        <v>0.11213573027723651</v>
      </c>
      <c r="Q1728" s="13">
        <f t="shared" si="2078"/>
        <v>2.3284749875779776E-2</v>
      </c>
      <c r="R1728" s="13">
        <f t="shared" si="2079"/>
        <v>0.13500705474496791</v>
      </c>
      <c r="S1728" s="13">
        <f t="shared" si="2080"/>
        <v>2.4678038617010199E-2</v>
      </c>
      <c r="T1728" s="13">
        <f t="shared" si="2081"/>
        <v>3.3900500191646629E-2</v>
      </c>
      <c r="U1728" s="13">
        <f t="shared" si="2082"/>
        <v>8.1629765533965962E-2</v>
      </c>
      <c r="V1728" s="13">
        <f t="shared" si="2083"/>
        <v>2.4137636633231453E-3</v>
      </c>
      <c r="W1728" s="13">
        <f t="shared" si="2084"/>
        <v>4.6929119777418928E-3</v>
      </c>
      <c r="X1728" s="13">
        <f t="shared" si="2085"/>
        <v>6.8324574775142184E-3</v>
      </c>
      <c r="Y1728" s="13">
        <f t="shared" si="2086"/>
        <v>4.9737215830438783E-3</v>
      </c>
      <c r="Z1728" s="13">
        <f t="shared" si="2087"/>
        <v>6.5519373691248939E-2</v>
      </c>
      <c r="AA1728" s="13">
        <f t="shared" si="2088"/>
        <v>3.9615197312852256E-2</v>
      </c>
      <c r="AB1728" s="13">
        <f t="shared" si="2089"/>
        <v>1.1976334400963811E-2</v>
      </c>
      <c r="AC1728" s="13">
        <f t="shared" si="2090"/>
        <v>1.3280100987561104E-4</v>
      </c>
      <c r="AD1728" s="13">
        <f t="shared" si="2091"/>
        <v>7.0937275303550331E-4</v>
      </c>
      <c r="AE1728" s="13">
        <f t="shared" si="2092"/>
        <v>1.0327828848719226E-3</v>
      </c>
      <c r="AF1728" s="13">
        <f t="shared" si="2093"/>
        <v>7.5181946495694277E-4</v>
      </c>
      <c r="AG1728" s="13">
        <f t="shared" si="2094"/>
        <v>3.6486049240848866E-4</v>
      </c>
      <c r="AH1728" s="13">
        <f t="shared" si="2095"/>
        <v>2.3847577837706628E-2</v>
      </c>
      <c r="AI1728" s="13">
        <f t="shared" si="2096"/>
        <v>1.441904047993872E-2</v>
      </c>
      <c r="AJ1728" s="13">
        <f t="shared" si="2097"/>
        <v>4.359116254426817E-3</v>
      </c>
      <c r="AK1728" s="13">
        <f t="shared" si="2098"/>
        <v>8.7855566376720249E-4</v>
      </c>
      <c r="AL1728" s="13">
        <f t="shared" si="2099"/>
        <v>4.6761451565680897E-6</v>
      </c>
      <c r="AM1728" s="13">
        <f t="shared" si="2100"/>
        <v>8.5782082448740218E-5</v>
      </c>
      <c r="AN1728" s="13">
        <f t="shared" si="2101"/>
        <v>1.2489099165794571E-4</v>
      </c>
      <c r="AO1728" s="13">
        <f t="shared" si="2102"/>
        <v>9.0915021832360158E-5</v>
      </c>
      <c r="AP1728" s="13">
        <f t="shared" si="2103"/>
        <v>4.4121363145317304E-5</v>
      </c>
      <c r="AQ1728" s="13">
        <f t="shared" si="2104"/>
        <v>1.6059183454224773E-5</v>
      </c>
      <c r="AR1728" s="13">
        <f t="shared" si="2105"/>
        <v>6.9439854099391093E-3</v>
      </c>
      <c r="AS1728" s="13">
        <f t="shared" si="2106"/>
        <v>4.1985650450295274E-3</v>
      </c>
      <c r="AT1728" s="13">
        <f t="shared" si="2107"/>
        <v>1.2692961891965129E-3</v>
      </c>
      <c r="AU1728" s="13">
        <f t="shared" si="2108"/>
        <v>2.5581959528706222E-4</v>
      </c>
      <c r="AV1728" s="13">
        <f t="shared" si="2109"/>
        <v>3.8669263657600274E-5</v>
      </c>
      <c r="AW1728" s="13">
        <f t="shared" si="2110"/>
        <v>1.1434366238053191E-7</v>
      </c>
      <c r="AX1728" s="13">
        <f t="shared" si="2111"/>
        <v>8.6444510752094523E-6</v>
      </c>
      <c r="AY1728" s="13">
        <f t="shared" si="2112"/>
        <v>1.2585542764908229E-5</v>
      </c>
      <c r="AZ1728" s="13">
        <f t="shared" si="2113"/>
        <v>9.1617087834287987E-6</v>
      </c>
      <c r="BA1728" s="13">
        <f t="shared" si="2114"/>
        <v>4.4462078116272884E-6</v>
      </c>
      <c r="BB1728" s="13">
        <f t="shared" si="2115"/>
        <v>1.6183196037565756E-6</v>
      </c>
      <c r="BC1728" s="13">
        <f t="shared" si="2116"/>
        <v>4.7122553886104846E-7</v>
      </c>
      <c r="BD1728" s="13">
        <f t="shared" si="2117"/>
        <v>1.6849696330307471E-3</v>
      </c>
      <c r="BE1728" s="13">
        <f t="shared" si="2118"/>
        <v>1.0187888057848267E-3</v>
      </c>
      <c r="BF1728" s="13">
        <f t="shared" si="2119"/>
        <v>3.0799683580218354E-4</v>
      </c>
      <c r="BG1728" s="13">
        <f t="shared" si="2120"/>
        <v>6.2075051162398012E-5</v>
      </c>
      <c r="BH1728" s="13">
        <f t="shared" si="2121"/>
        <v>9.3831612752895011E-6</v>
      </c>
      <c r="BI1728" s="13">
        <f t="shared" si="2122"/>
        <v>1.1346744158165118E-6</v>
      </c>
      <c r="BJ1728" s="14">
        <f t="shared" si="2123"/>
        <v>0.15396293198356814</v>
      </c>
      <c r="BK1728" s="14">
        <f t="shared" si="2124"/>
        <v>0.2667623339693847</v>
      </c>
      <c r="BL1728" s="14">
        <f t="shared" si="2125"/>
        <v>0.51298404083429661</v>
      </c>
      <c r="BM1728" s="14">
        <f t="shared" si="2126"/>
        <v>0.33892216154181515</v>
      </c>
      <c r="BN1728" s="14">
        <f t="shared" si="2127"/>
        <v>0.6602940477375806</v>
      </c>
    </row>
    <row r="1729" spans="1:66" x14ac:dyDescent="0.25">
      <c r="A1729" t="s">
        <v>72</v>
      </c>
      <c r="B1729" t="s">
        <v>73</v>
      </c>
      <c r="C1729" t="s">
        <v>237</v>
      </c>
      <c r="D1729" s="7" t="s">
        <v>524</v>
      </c>
      <c r="E1729" s="10">
        <f>VLOOKUP(A1729,home!$A$2:$E$405,3,FALSE)</f>
        <v>1.4166666666666701</v>
      </c>
      <c r="F1729" s="10">
        <f>VLOOKUP(B1729,home!$B$2:$E$405,3,FALSE)</f>
        <v>1.06</v>
      </c>
      <c r="G1729" s="10">
        <f>VLOOKUP(C1729,away!$B$2:$E$405,4,FALSE)</f>
        <v>1.1100000000000001</v>
      </c>
      <c r="H1729" s="10">
        <f>VLOOKUP(A1729,away!$A$2:$E$405,3,FALSE)</f>
        <v>1.11666666666667</v>
      </c>
      <c r="I1729" s="10">
        <f>VLOOKUP(C1729,away!$B$2:$E$405,3,FALSE)</f>
        <v>0.71</v>
      </c>
      <c r="J1729" s="10">
        <f>VLOOKUP(B1729,home!$B$2:$E$405,4,FALSE)</f>
        <v>1.01</v>
      </c>
      <c r="K1729" s="12">
        <f t="shared" si="2072"/>
        <v>1.6668500000000042</v>
      </c>
      <c r="L1729" s="12">
        <f t="shared" si="2073"/>
        <v>0.80076166666666904</v>
      </c>
      <c r="M1729" s="13">
        <f t="shared" si="2074"/>
        <v>8.478711727375722E-2</v>
      </c>
      <c r="N1729" s="13">
        <f t="shared" si="2075"/>
        <v>0.14132740642776256</v>
      </c>
      <c r="O1729" s="13">
        <f t="shared" si="2076"/>
        <v>6.7894273339996147E-2</v>
      </c>
      <c r="P1729" s="13">
        <f t="shared" si="2077"/>
        <v>0.11316956951677287</v>
      </c>
      <c r="Q1729" s="13">
        <f t="shared" si="2078"/>
        <v>0.11778579370205834</v>
      </c>
      <c r="R1729" s="13">
        <f t="shared" si="2079"/>
        <v>2.7183565738428856E-2</v>
      </c>
      <c r="S1729" s="13">
        <f t="shared" si="2080"/>
        <v>3.776325896085083E-2</v>
      </c>
      <c r="T1729" s="13">
        <f t="shared" si="2081"/>
        <v>9.4318348474516686E-2</v>
      </c>
      <c r="U1729" s="13">
        <f t="shared" si="2082"/>
        <v>4.5310926551100257E-2</v>
      </c>
      <c r="V1729" s="13">
        <f t="shared" si="2083"/>
        <v>5.6004993546252364E-3</v>
      </c>
      <c r="W1729" s="13">
        <f t="shared" si="2084"/>
        <v>6.5443750077425464E-2</v>
      </c>
      <c r="X1729" s="13">
        <f t="shared" si="2085"/>
        <v>5.2404846384916159E-2</v>
      </c>
      <c r="Y1729" s="13">
        <f t="shared" si="2086"/>
        <v>2.0981896066298116E-2</v>
      </c>
      <c r="Z1729" s="13">
        <f t="shared" si="2087"/>
        <v>7.2558524688824183E-3</v>
      </c>
      <c r="AA1729" s="13">
        <f t="shared" si="2088"/>
        <v>1.209441768775669E-2</v>
      </c>
      <c r="AB1729" s="13">
        <f t="shared" si="2089"/>
        <v>1.0079790061418646E-2</v>
      </c>
      <c r="AC1729" s="13">
        <f t="shared" si="2090"/>
        <v>4.6720401151531581E-4</v>
      </c>
      <c r="AD1729" s="13">
        <f t="shared" si="2091"/>
        <v>2.7271228704139238E-2</v>
      </c>
      <c r="AE1729" s="13">
        <f t="shared" si="2092"/>
        <v>2.1837754549174439E-2</v>
      </c>
      <c r="AF1729" s="13">
        <f t="shared" si="2093"/>
        <v>8.7434183645272792E-3</v>
      </c>
      <c r="AG1729" s="13">
        <f t="shared" si="2094"/>
        <v>2.3337980873142754E-3</v>
      </c>
      <c r="AH1729" s="13">
        <f t="shared" si="2095"/>
        <v>1.4525521290174373E-3</v>
      </c>
      <c r="AI1729" s="13">
        <f t="shared" si="2096"/>
        <v>2.4211865162527216E-3</v>
      </c>
      <c r="AJ1729" s="13">
        <f t="shared" si="2097"/>
        <v>2.0178773723079297E-3</v>
      </c>
      <c r="AK1729" s="13">
        <f t="shared" si="2098"/>
        <v>1.1211662993438269E-3</v>
      </c>
      <c r="AL1729" s="13">
        <f t="shared" si="2099"/>
        <v>2.4944014402085431E-5</v>
      </c>
      <c r="AM1729" s="13">
        <f t="shared" si="2100"/>
        <v>9.0914095130989123E-3</v>
      </c>
      <c r="AN1729" s="13">
        <f t="shared" si="2101"/>
        <v>7.2800522340582948E-3</v>
      </c>
      <c r="AO1729" s="13">
        <f t="shared" si="2102"/>
        <v>2.9147933801824638E-3</v>
      </c>
      <c r="AP1729" s="13">
        <f t="shared" si="2103"/>
        <v>7.7801826836796121E-4</v>
      </c>
      <c r="AQ1729" s="13">
        <f t="shared" si="2104"/>
        <v>1.5575180131886107E-4</v>
      </c>
      <c r="AR1729" s="13">
        <f t="shared" si="2105"/>
        <v>2.3262961275044442E-4</v>
      </c>
      <c r="AS1729" s="13">
        <f t="shared" si="2106"/>
        <v>3.8775867001307929E-4</v>
      </c>
      <c r="AT1729" s="13">
        <f t="shared" si="2107"/>
        <v>3.2316776955565143E-4</v>
      </c>
      <c r="AU1729" s="13">
        <f t="shared" si="2108"/>
        <v>1.7955739889461295E-4</v>
      </c>
      <c r="AV1729" s="13">
        <f t="shared" si="2109"/>
        <v>7.4823812586871622E-5</v>
      </c>
      <c r="AW1729" s="13">
        <f t="shared" si="2110"/>
        <v>9.2483369023756727E-7</v>
      </c>
      <c r="AX1729" s="13">
        <f t="shared" si="2111"/>
        <v>2.5256693244848308E-3</v>
      </c>
      <c r="AY1729" s="13">
        <f t="shared" si="2112"/>
        <v>2.0224591777233529E-3</v>
      </c>
      <c r="AZ1729" s="13">
        <f t="shared" si="2113"/>
        <v>8.0975389095952661E-4</v>
      </c>
      <c r="BA1729" s="13">
        <f t="shared" si="2114"/>
        <v>2.1613995843819026E-4</v>
      </c>
      <c r="BB1729" s="13">
        <f t="shared" si="2115"/>
        <v>4.3269148338057443E-5</v>
      </c>
      <c r="BC1729" s="13">
        <f t="shared" si="2116"/>
        <v>6.9296550676860447E-6</v>
      </c>
      <c r="BD1729" s="13">
        <f t="shared" si="2117"/>
        <v>3.1046812737011264E-5</v>
      </c>
      <c r="BE1729" s="13">
        <f t="shared" si="2118"/>
        <v>5.1750379810687354E-5</v>
      </c>
      <c r="BF1729" s="13">
        <f t="shared" si="2119"/>
        <v>4.313006029372222E-5</v>
      </c>
      <c r="BG1729" s="13">
        <f t="shared" si="2120"/>
        <v>2.3963780333530347E-5</v>
      </c>
      <c r="BH1729" s="13">
        <f t="shared" si="2121"/>
        <v>9.9860068122362954E-6</v>
      </c>
      <c r="BI1729" s="13">
        <f t="shared" si="2122"/>
        <v>3.3290350909952186E-6</v>
      </c>
      <c r="BJ1729" s="14">
        <f t="shared" si="2123"/>
        <v>0.57829248719017079</v>
      </c>
      <c r="BK1729" s="14">
        <f t="shared" si="2124"/>
        <v>0.24383505230964689</v>
      </c>
      <c r="BL1729" s="14">
        <f t="shared" si="2125"/>
        <v>0.17093689903450138</v>
      </c>
      <c r="BM1729" s="14">
        <f t="shared" si="2126"/>
        <v>0.44615103066039241</v>
      </c>
      <c r="BN1729" s="14">
        <f t="shared" si="2127"/>
        <v>0.55214772599877604</v>
      </c>
    </row>
    <row r="1730" spans="1:66" x14ac:dyDescent="0.25">
      <c r="A1730" t="s">
        <v>72</v>
      </c>
      <c r="B1730" t="s">
        <v>80</v>
      </c>
      <c r="C1730" t="s">
        <v>76</v>
      </c>
      <c r="D1730" s="7" t="s">
        <v>524</v>
      </c>
      <c r="E1730" s="10">
        <f>VLOOKUP(A1730,home!$A$2:$E$405,3,FALSE)</f>
        <v>1.4166666666666701</v>
      </c>
      <c r="F1730" s="10">
        <f>VLOOKUP(B1730,home!$B$2:$E$405,3,FALSE)</f>
        <v>0.97</v>
      </c>
      <c r="G1730" s="10">
        <f>VLOOKUP(C1730,away!$B$2:$E$405,4,FALSE)</f>
        <v>1.1100000000000001</v>
      </c>
      <c r="H1730" s="10">
        <f>VLOOKUP(A1730,away!$A$2:$E$405,3,FALSE)</f>
        <v>1.11666666666667</v>
      </c>
      <c r="I1730" s="10">
        <f>VLOOKUP(C1730,away!$B$2:$E$405,3,FALSE)</f>
        <v>0.71</v>
      </c>
      <c r="J1730" s="10">
        <f>VLOOKUP(B1730,home!$B$2:$E$405,4,FALSE)</f>
        <v>0.9</v>
      </c>
      <c r="K1730" s="12">
        <f t="shared" si="2072"/>
        <v>1.5253250000000036</v>
      </c>
      <c r="L1730" s="12">
        <f t="shared" si="2073"/>
        <v>0.71355000000000213</v>
      </c>
      <c r="M1730" s="13">
        <f t="shared" si="2074"/>
        <v>0.10657833759022138</v>
      </c>
      <c r="N1730" s="13">
        <f t="shared" si="2075"/>
        <v>0.16256660278480481</v>
      </c>
      <c r="O1730" s="13">
        <f t="shared" si="2076"/>
        <v>7.6048972787502694E-2</v>
      </c>
      <c r="P1730" s="13">
        <f t="shared" si="2077"/>
        <v>0.11599939941709782</v>
      </c>
      <c r="Q1730" s="13">
        <f t="shared" si="2078"/>
        <v>0.12398345169636651</v>
      </c>
      <c r="R1730" s="13">
        <f t="shared" si="2079"/>
        <v>2.7132372266261348E-2</v>
      </c>
      <c r="S1730" s="13">
        <f t="shared" si="2080"/>
        <v>3.1563310540795059E-2</v>
      </c>
      <c r="T1730" s="13">
        <f t="shared" si="2081"/>
        <v>8.8468391957942594E-2</v>
      </c>
      <c r="U1730" s="13">
        <f t="shared" si="2082"/>
        <v>4.1385685727035187E-2</v>
      </c>
      <c r="V1730" s="13">
        <f t="shared" si="2083"/>
        <v>3.8170411122847876E-3</v>
      </c>
      <c r="W1730" s="13">
        <f t="shared" si="2084"/>
        <v>6.303835281958689E-2</v>
      </c>
      <c r="X1730" s="13">
        <f t="shared" si="2085"/>
        <v>4.498101665441636E-2</v>
      </c>
      <c r="Y1730" s="13">
        <f t="shared" si="2086"/>
        <v>1.6048102216879443E-2</v>
      </c>
      <c r="Z1730" s="13">
        <f t="shared" si="2087"/>
        <v>6.4534347435302826E-3</v>
      </c>
      <c r="AA1730" s="13">
        <f t="shared" si="2088"/>
        <v>9.8435853501753507E-3</v>
      </c>
      <c r="AB1730" s="13">
        <f t="shared" si="2089"/>
        <v>7.5073334121281282E-3</v>
      </c>
      <c r="AC1730" s="13">
        <f t="shared" si="2090"/>
        <v>2.5965318479974071E-4</v>
      </c>
      <c r="AD1730" s="13">
        <f t="shared" si="2091"/>
        <v>2.4038493878634153E-2</v>
      </c>
      <c r="AE1730" s="13">
        <f t="shared" si="2092"/>
        <v>1.7152667307099453E-2</v>
      </c>
      <c r="AF1730" s="13">
        <f t="shared" si="2093"/>
        <v>6.1196428784904243E-3</v>
      </c>
      <c r="AG1730" s="13">
        <f t="shared" si="2094"/>
        <v>1.4555570586489519E-3</v>
      </c>
      <c r="AH1730" s="13">
        <f t="shared" si="2095"/>
        <v>1.1512120903115117E-3</v>
      </c>
      <c r="AI1730" s="13">
        <f t="shared" si="2096"/>
        <v>1.7559725816544106E-3</v>
      </c>
      <c r="AJ1730" s="13">
        <f t="shared" si="2097"/>
        <v>1.3392144390560105E-3</v>
      </c>
      <c r="AK1730" s="13">
        <f t="shared" si="2098"/>
        <v>6.8091242141770454E-4</v>
      </c>
      <c r="AL1730" s="13">
        <f t="shared" si="2099"/>
        <v>1.1304215912735389E-5</v>
      </c>
      <c r="AM1730" s="13">
        <f t="shared" si="2100"/>
        <v>7.3333031350855402E-3</v>
      </c>
      <c r="AN1730" s="13">
        <f t="shared" si="2101"/>
        <v>5.2326784520403029E-3</v>
      </c>
      <c r="AO1730" s="13">
        <f t="shared" si="2102"/>
        <v>1.8668888547266843E-3</v>
      </c>
      <c r="AP1730" s="13">
        <f t="shared" si="2103"/>
        <v>4.4403951409674328E-4</v>
      </c>
      <c r="AQ1730" s="13">
        <f t="shared" si="2104"/>
        <v>7.9211098820933029E-5</v>
      </c>
      <c r="AR1730" s="13">
        <f t="shared" si="2105"/>
        <v>1.6428947740835636E-4</v>
      </c>
      <c r="AS1730" s="13">
        <f t="shared" si="2106"/>
        <v>2.5059484712790177E-4</v>
      </c>
      <c r="AT1730" s="13">
        <f t="shared" si="2107"/>
        <v>1.9111929259768389E-4</v>
      </c>
      <c r="AU1730" s="13">
        <f t="shared" si="2108"/>
        <v>9.7173011660520937E-5</v>
      </c>
      <c r="AV1730" s="13">
        <f t="shared" si="2109"/>
        <v>3.7055106002771112E-5</v>
      </c>
      <c r="AW1730" s="13">
        <f t="shared" si="2110"/>
        <v>3.4176276301313439E-7</v>
      </c>
      <c r="AX1730" s="13">
        <f t="shared" si="2111"/>
        <v>1.8642784340873952E-3</v>
      </c>
      <c r="AY1730" s="13">
        <f t="shared" si="2112"/>
        <v>1.3302558766430648E-3</v>
      </c>
      <c r="AZ1730" s="13">
        <f t="shared" si="2113"/>
        <v>4.7460204038933074E-4</v>
      </c>
      <c r="BA1730" s="13">
        <f t="shared" si="2114"/>
        <v>1.1288409530660268E-4</v>
      </c>
      <c r="BB1730" s="13">
        <f t="shared" si="2115"/>
        <v>2.0137111551506646E-5</v>
      </c>
      <c r="BC1730" s="13">
        <f t="shared" si="2116"/>
        <v>2.8737671895155227E-6</v>
      </c>
      <c r="BD1730" s="13">
        <f t="shared" si="2117"/>
        <v>1.9538126100788829E-5</v>
      </c>
      <c r="BE1730" s="13">
        <f t="shared" si="2118"/>
        <v>2.9801992194685791E-5</v>
      </c>
      <c r="BF1730" s="13">
        <f t="shared" si="2119"/>
        <v>2.2728861872179612E-5</v>
      </c>
      <c r="BG1730" s="13">
        <f t="shared" si="2120"/>
        <v>1.1556300411727481E-5</v>
      </c>
      <c r="BH1730" s="13">
        <f t="shared" si="2121"/>
        <v>4.4067784813795657E-6</v>
      </c>
      <c r="BI1730" s="13">
        <f t="shared" si="2122"/>
        <v>1.3443538774220594E-6</v>
      </c>
      <c r="BJ1730" s="14">
        <f t="shared" si="2123"/>
        <v>0.56661343163280709</v>
      </c>
      <c r="BK1730" s="14">
        <f t="shared" si="2124"/>
        <v>0.25955930193775462</v>
      </c>
      <c r="BL1730" s="14">
        <f t="shared" si="2125"/>
        <v>0.16767486922327776</v>
      </c>
      <c r="BM1730" s="14">
        <f t="shared" si="2126"/>
        <v>0.38666198688123521</v>
      </c>
      <c r="BN1730" s="14">
        <f t="shared" si="2127"/>
        <v>0.6123091365422545</v>
      </c>
    </row>
    <row r="1731" spans="1:66" x14ac:dyDescent="0.25">
      <c r="A1731" t="s">
        <v>72</v>
      </c>
      <c r="B1731" t="s">
        <v>365</v>
      </c>
      <c r="C1731" t="s">
        <v>74</v>
      </c>
      <c r="D1731" s="7" t="s">
        <v>524</v>
      </c>
      <c r="E1731" s="10">
        <f>VLOOKUP(A1731,home!$A$2:$E$405,3,FALSE)</f>
        <v>1.4166666666666701</v>
      </c>
      <c r="F1731" s="10">
        <f>VLOOKUP(B1731,home!$B$2:$E$405,3,FALSE)</f>
        <v>1.1499999999999999</v>
      </c>
      <c r="G1731" s="10">
        <f>VLOOKUP(C1731,away!$B$2:$E$405,4,FALSE)</f>
        <v>0.62</v>
      </c>
      <c r="H1731" s="10">
        <f>VLOOKUP(A1731,away!$A$2:$E$405,3,FALSE)</f>
        <v>1.11666666666667</v>
      </c>
      <c r="I1731" s="10">
        <f>VLOOKUP(C1731,away!$B$2:$E$405,3,FALSE)</f>
        <v>0.79</v>
      </c>
      <c r="J1731" s="10">
        <f>VLOOKUP(B1731,home!$B$2:$E$405,4,FALSE)</f>
        <v>0.9</v>
      </c>
      <c r="K1731" s="12">
        <f t="shared" si="2072"/>
        <v>1.0100833333333357</v>
      </c>
      <c r="L1731" s="12">
        <f t="shared" si="2073"/>
        <v>0.79395000000000238</v>
      </c>
      <c r="M1731" s="13">
        <f t="shared" si="2074"/>
        <v>0.16463352542273399</v>
      </c>
      <c r="N1731" s="13">
        <f t="shared" si="2075"/>
        <v>0.1662935801374136</v>
      </c>
      <c r="O1731" s="13">
        <f t="shared" si="2076"/>
        <v>0.13071078750938006</v>
      </c>
      <c r="P1731" s="13">
        <f t="shared" si="2077"/>
        <v>0.13202878795009995</v>
      </c>
      <c r="Q1731" s="13">
        <f t="shared" si="2078"/>
        <v>8.3985186868566444E-2</v>
      </c>
      <c r="R1731" s="13">
        <f t="shared" si="2079"/>
        <v>5.1888914871536296E-2</v>
      </c>
      <c r="S1731" s="13">
        <f t="shared" si="2080"/>
        <v>2.6470308527398737E-2</v>
      </c>
      <c r="T1731" s="13">
        <f t="shared" si="2081"/>
        <v>6.6680039114298539E-2</v>
      </c>
      <c r="U1731" s="13">
        <f t="shared" si="2082"/>
        <v>5.2412128096491074E-2</v>
      </c>
      <c r="V1731" s="13">
        <f t="shared" si="2083"/>
        <v>2.3586682012966187E-3</v>
      </c>
      <c r="W1731" s="13">
        <f t="shared" si="2084"/>
        <v>2.8277345834274902E-2</v>
      </c>
      <c r="X1731" s="13">
        <f t="shared" si="2085"/>
        <v>2.2450798725122626E-2</v>
      </c>
      <c r="Y1731" s="13">
        <f t="shared" si="2086"/>
        <v>8.9124058239055809E-3</v>
      </c>
      <c r="Z1731" s="13">
        <f t="shared" si="2087"/>
        <v>1.3732401320752121E-2</v>
      </c>
      <c r="AA1731" s="13">
        <f t="shared" si="2088"/>
        <v>1.3870869700736404E-2</v>
      </c>
      <c r="AB1731" s="13">
        <f t="shared" si="2089"/>
        <v>7.0053671517760962E-3</v>
      </c>
      <c r="AC1731" s="13">
        <f t="shared" si="2090"/>
        <v>1.1822170749928268E-4</v>
      </c>
      <c r="AD1731" s="13">
        <f t="shared" si="2091"/>
        <v>7.1406189345259745E-3</v>
      </c>
      <c r="AE1731" s="13">
        <f t="shared" si="2092"/>
        <v>5.669294403066915E-3</v>
      </c>
      <c r="AF1731" s="13">
        <f t="shared" si="2093"/>
        <v>2.2505681456574953E-3</v>
      </c>
      <c r="AG1731" s="13">
        <f t="shared" si="2094"/>
        <v>5.9561285974825786E-4</v>
      </c>
      <c r="AH1731" s="13">
        <f t="shared" si="2095"/>
        <v>2.7257100071527945E-3</v>
      </c>
      <c r="AI1731" s="13">
        <f t="shared" si="2096"/>
        <v>2.7531942497249252E-3</v>
      </c>
      <c r="AJ1731" s="13">
        <f t="shared" si="2097"/>
        <v>1.390477812538162E-3</v>
      </c>
      <c r="AK1731" s="13">
        <f t="shared" si="2098"/>
        <v>4.6816615460486402E-4</v>
      </c>
      <c r="AL1731" s="13">
        <f t="shared" si="2099"/>
        <v>3.7923427103787599E-6</v>
      </c>
      <c r="AM1731" s="13">
        <f t="shared" si="2100"/>
        <v>1.4425240350898262E-3</v>
      </c>
      <c r="AN1731" s="13">
        <f t="shared" si="2101"/>
        <v>1.1452919576595709E-3</v>
      </c>
      <c r="AO1731" s="13">
        <f t="shared" si="2102"/>
        <v>4.5465227489190952E-4</v>
      </c>
      <c r="AP1731" s="13">
        <f t="shared" si="2103"/>
        <v>1.203237245501442E-4</v>
      </c>
      <c r="AQ1731" s="13">
        <f t="shared" si="2104"/>
        <v>2.3882755276646817E-5</v>
      </c>
      <c r="AR1731" s="13">
        <f t="shared" si="2105"/>
        <v>4.3281549203579364E-4</v>
      </c>
      <c r="AS1731" s="13">
        <f t="shared" si="2106"/>
        <v>4.371797149138222E-4</v>
      </c>
      <c r="AT1731" s="13">
        <f t="shared" si="2107"/>
        <v>2.2079397185293542E-4</v>
      </c>
      <c r="AU1731" s="13">
        <f t="shared" si="2108"/>
        <v>7.4340103689706584E-5</v>
      </c>
      <c r="AV1731" s="13">
        <f t="shared" si="2109"/>
        <v>1.8772424933811153E-5</v>
      </c>
      <c r="AW1731" s="13">
        <f t="shared" si="2110"/>
        <v>8.4480297520246066E-8</v>
      </c>
      <c r="AX1731" s="13">
        <f t="shared" si="2111"/>
        <v>2.4284491429616412E-4</v>
      </c>
      <c r="AY1731" s="13">
        <f t="shared" si="2112"/>
        <v>1.9280671970544008E-4</v>
      </c>
      <c r="AZ1731" s="13">
        <f t="shared" si="2113"/>
        <v>7.65394475550673E-5</v>
      </c>
      <c r="BA1731" s="13">
        <f t="shared" si="2114"/>
        <v>2.025616479544862E-5</v>
      </c>
      <c r="BB1731" s="13">
        <f t="shared" si="2115"/>
        <v>4.0205955098366202E-6</v>
      </c>
      <c r="BC1731" s="13">
        <f t="shared" si="2116"/>
        <v>6.3843036100695882E-7</v>
      </c>
      <c r="BD1731" s="13">
        <f t="shared" si="2117"/>
        <v>5.7272309983636555E-5</v>
      </c>
      <c r="BE1731" s="13">
        <f t="shared" si="2118"/>
        <v>5.7849805775971691E-5</v>
      </c>
      <c r="BF1731" s="13">
        <f t="shared" si="2119"/>
        <v>2.9216562325439765E-5</v>
      </c>
      <c r="BG1731" s="13">
        <f t="shared" si="2120"/>
        <v>9.8370542207404522E-6</v>
      </c>
      <c r="BH1731" s="13">
        <f t="shared" si="2121"/>
        <v>2.4840611293665679E-6</v>
      </c>
      <c r="BI1731" s="13">
        <f t="shared" si="2122"/>
        <v>5.0182174915087088E-7</v>
      </c>
      <c r="BJ1731" s="14">
        <f t="shared" si="2123"/>
        <v>0.39597923186627138</v>
      </c>
      <c r="BK1731" s="14">
        <f t="shared" si="2124"/>
        <v>0.32580611087144434</v>
      </c>
      <c r="BL1731" s="14">
        <f t="shared" si="2125"/>
        <v>0.264566678876551</v>
      </c>
      <c r="BM1731" s="14">
        <f t="shared" si="2126"/>
        <v>0.27035091793588067</v>
      </c>
      <c r="BN1731" s="14">
        <f t="shared" si="2127"/>
        <v>0.72954078275973044</v>
      </c>
    </row>
    <row r="1732" spans="1:66" x14ac:dyDescent="0.25">
      <c r="A1732" t="s">
        <v>91</v>
      </c>
      <c r="B1732" t="s">
        <v>98</v>
      </c>
      <c r="C1732" t="s">
        <v>101</v>
      </c>
      <c r="D1732" s="7" t="s">
        <v>524</v>
      </c>
      <c r="E1732" s="10">
        <f>VLOOKUP(A1732,home!$A$2:$E$405,3,FALSE)</f>
        <v>1.53296703296703</v>
      </c>
      <c r="F1732" s="10">
        <f>VLOOKUP(B1732,home!$B$2:$E$405,3,FALSE)</f>
        <v>0.98</v>
      </c>
      <c r="G1732" s="10">
        <f>VLOOKUP(C1732,away!$B$2:$E$405,4,FALSE)</f>
        <v>0.98</v>
      </c>
      <c r="H1732" s="10">
        <f>VLOOKUP(A1732,away!$A$2:$E$405,3,FALSE)</f>
        <v>1.2527472527472501</v>
      </c>
      <c r="I1732" s="10">
        <f>VLOOKUP(C1732,away!$B$2:$E$405,3,FALSE)</f>
        <v>0.56999999999999995</v>
      </c>
      <c r="J1732" s="10">
        <f>VLOOKUP(B1732,home!$B$2:$E$405,4,FALSE)</f>
        <v>1.1000000000000001</v>
      </c>
      <c r="K1732" s="12">
        <f t="shared" si="2072"/>
        <v>1.4722615384615354</v>
      </c>
      <c r="L1732" s="12">
        <f t="shared" si="2073"/>
        <v>0.78547252747252572</v>
      </c>
      <c r="M1732" s="13">
        <f t="shared" si="2074"/>
        <v>0.1045872041669727</v>
      </c>
      <c r="N1732" s="13">
        <f t="shared" si="2075"/>
        <v>0.15397971811025793</v>
      </c>
      <c r="O1732" s="13">
        <f t="shared" si="2076"/>
        <v>8.2150375598317116E-2</v>
      </c>
      <c r="P1732" s="13">
        <f t="shared" si="2077"/>
        <v>0.12094683836357134</v>
      </c>
      <c r="Q1732" s="13">
        <f t="shared" si="2078"/>
        <v>0.11334920833844098</v>
      </c>
      <c r="R1732" s="13">
        <f t="shared" si="2079"/>
        <v>3.2263431577013717E-2</v>
      </c>
      <c r="S1732" s="13">
        <f t="shared" si="2080"/>
        <v>3.4966365691328119E-2</v>
      </c>
      <c r="T1732" s="13">
        <f t="shared" si="2081"/>
        <v>8.9032689160605111E-2</v>
      </c>
      <c r="U1732" s="13">
        <f t="shared" si="2082"/>
        <v>4.7500209409622698E-2</v>
      </c>
      <c r="V1732" s="13">
        <f t="shared" si="2083"/>
        <v>4.4928710321632207E-3</v>
      </c>
      <c r="W1732" s="13">
        <f t="shared" si="2084"/>
        <v>5.5626559950583403E-2</v>
      </c>
      <c r="X1732" s="13">
        <f t="shared" si="2085"/>
        <v>4.3693134638986719E-2</v>
      </c>
      <c r="Y1732" s="13">
        <f t="shared" si="2086"/>
        <v>1.7159878449041127E-2</v>
      </c>
      <c r="Z1732" s="13">
        <f t="shared" si="2087"/>
        <v>8.4473463819112887E-3</v>
      </c>
      <c r="AA1732" s="13">
        <f t="shared" si="2088"/>
        <v>1.2436703180150199E-2</v>
      </c>
      <c r="AB1732" s="13">
        <f t="shared" si="2089"/>
        <v>9.1550398786987026E-3</v>
      </c>
      <c r="AC1732" s="13">
        <f t="shared" si="2090"/>
        <v>3.2472814841663444E-4</v>
      </c>
      <c r="AD1732" s="13">
        <f t="shared" si="2091"/>
        <v>2.0474211183042188E-2</v>
      </c>
      <c r="AE1732" s="13">
        <f t="shared" si="2092"/>
        <v>1.60819304059504E-2</v>
      </c>
      <c r="AF1732" s="13">
        <f t="shared" si="2093"/>
        <v>6.3159572612995598E-3</v>
      </c>
      <c r="AG1732" s="13">
        <f t="shared" si="2094"/>
        <v>1.6536703044804726E-3</v>
      </c>
      <c r="AH1732" s="13">
        <f t="shared" si="2095"/>
        <v>1.6587896282589387E-3</v>
      </c>
      <c r="AI1732" s="13">
        <f t="shared" si="2096"/>
        <v>2.4421721700845435E-3</v>
      </c>
      <c r="AJ1732" s="13">
        <f t="shared" si="2097"/>
        <v>1.7977580781583086E-3</v>
      </c>
      <c r="AK1732" s="13">
        <f t="shared" si="2098"/>
        <v>8.8225669131033492E-4</v>
      </c>
      <c r="AL1732" s="13">
        <f t="shared" si="2099"/>
        <v>1.5020897897202223E-5</v>
      </c>
      <c r="AM1732" s="13">
        <f t="shared" si="2100"/>
        <v>6.0286787310264113E-3</v>
      </c>
      <c r="AN1732" s="13">
        <f t="shared" si="2101"/>
        <v>4.7353615201791745E-3</v>
      </c>
      <c r="AO1732" s="13">
        <f t="shared" si="2102"/>
        <v>1.8597481908756385E-3</v>
      </c>
      <c r="AP1732" s="13">
        <f t="shared" si="2103"/>
        <v>4.8692703731651507E-4</v>
      </c>
      <c r="AQ1732" s="13">
        <f t="shared" si="2104"/>
        <v>9.5616952673927973E-5</v>
      </c>
      <c r="AR1732" s="13">
        <f t="shared" si="2105"/>
        <v>2.6058673637075212E-4</v>
      </c>
      <c r="AS1732" s="13">
        <f t="shared" si="2106"/>
        <v>3.8365182939187402E-4</v>
      </c>
      <c r="AT1732" s="13">
        <f t="shared" si="2107"/>
        <v>2.8241791628703152E-4</v>
      </c>
      <c r="AU1732" s="13">
        <f t="shared" si="2108"/>
        <v>1.385976786406154E-4</v>
      </c>
      <c r="AV1732" s="13">
        <f t="shared" si="2109"/>
        <v>5.1013007895657484E-5</v>
      </c>
      <c r="AW1732" s="13">
        <f t="shared" si="2110"/>
        <v>4.8251337896519274E-7</v>
      </c>
      <c r="AX1732" s="13">
        <f t="shared" si="2111"/>
        <v>1.4792986372385477E-3</v>
      </c>
      <c r="AY1732" s="13">
        <f t="shared" si="2112"/>
        <v>1.1619484394784249E-3</v>
      </c>
      <c r="AZ1732" s="13">
        <f t="shared" si="2113"/>
        <v>4.5633928877493766E-4</v>
      </c>
      <c r="BA1732" s="13">
        <f t="shared" si="2114"/>
        <v>1.1948065817968839E-4</v>
      </c>
      <c r="BB1732" s="13">
        <f t="shared" si="2115"/>
        <v>2.3462193641120181E-5</v>
      </c>
      <c r="BC1732" s="13">
        <f t="shared" si="2116"/>
        <v>3.6857817078680997E-6</v>
      </c>
      <c r="BD1732" s="13">
        <f t="shared" si="2117"/>
        <v>3.4113953740491873E-5</v>
      </c>
      <c r="BE1732" s="13">
        <f t="shared" si="2118"/>
        <v>5.0224662016982221E-5</v>
      </c>
      <c r="BF1732" s="13">
        <f t="shared" si="2119"/>
        <v>3.6971919084916452E-5</v>
      </c>
      <c r="BG1732" s="13">
        <f t="shared" si="2120"/>
        <v>1.81441114906115E-5</v>
      </c>
      <c r="BH1732" s="13">
        <f t="shared" si="2121"/>
        <v>6.6782193742963277E-6</v>
      </c>
      <c r="BI1732" s="13">
        <f t="shared" si="2122"/>
        <v>1.966417106037028E-6</v>
      </c>
      <c r="BJ1732" s="14">
        <f t="shared" si="2123"/>
        <v>0.53381750523378013</v>
      </c>
      <c r="BK1732" s="14">
        <f t="shared" si="2124"/>
        <v>0.26649497673982758</v>
      </c>
      <c r="BL1732" s="14">
        <f t="shared" si="2125"/>
        <v>0.19155110266301381</v>
      </c>
      <c r="BM1732" s="14">
        <f t="shared" si="2126"/>
        <v>0.39187268893785954</v>
      </c>
      <c r="BN1732" s="14">
        <f t="shared" si="2127"/>
        <v>0.60727677615457376</v>
      </c>
    </row>
    <row r="1733" spans="1:66" x14ac:dyDescent="0.25">
      <c r="A1733" t="s">
        <v>91</v>
      </c>
      <c r="B1733" t="s">
        <v>122</v>
      </c>
      <c r="C1733" t="s">
        <v>95</v>
      </c>
      <c r="D1733" s="7" t="s">
        <v>524</v>
      </c>
      <c r="E1733" s="10">
        <f>VLOOKUP(A1733,home!$A$2:$E$405,3,FALSE)</f>
        <v>1.53296703296703</v>
      </c>
      <c r="F1733" s="10">
        <f>VLOOKUP(B1733,home!$B$2:$E$405,3,FALSE)</f>
        <v>0.87</v>
      </c>
      <c r="G1733" s="10">
        <f>VLOOKUP(C1733,away!$B$2:$E$405,4,FALSE)</f>
        <v>0.82</v>
      </c>
      <c r="H1733" s="10">
        <f>VLOOKUP(A1733,away!$A$2:$E$405,3,FALSE)</f>
        <v>1.2527472527472501</v>
      </c>
      <c r="I1733" s="10">
        <f>VLOOKUP(C1733,away!$B$2:$E$405,3,FALSE)</f>
        <v>0.65</v>
      </c>
      <c r="J1733" s="10">
        <f>VLOOKUP(B1733,home!$B$2:$E$405,4,FALSE)</f>
        <v>1.1499999999999999</v>
      </c>
      <c r="K1733" s="12">
        <f t="shared" si="2072"/>
        <v>1.0936186813186792</v>
      </c>
      <c r="L1733" s="12">
        <f t="shared" si="2073"/>
        <v>0.93642857142856939</v>
      </c>
      <c r="M1733" s="13">
        <f t="shared" si="2074"/>
        <v>0.13132931533092959</v>
      </c>
      <c r="N1733" s="13">
        <f t="shared" si="2075"/>
        <v>0.14362419265069623</v>
      </c>
      <c r="O1733" s="13">
        <f t="shared" si="2076"/>
        <v>0.12298052314203452</v>
      </c>
      <c r="P1733" s="13">
        <f t="shared" si="2077"/>
        <v>0.13449379754647312</v>
      </c>
      <c r="Q1733" s="13">
        <f t="shared" si="2078"/>
        <v>7.853505008605717E-2</v>
      </c>
      <c r="R1733" s="13">
        <f t="shared" si="2079"/>
        <v>5.7581237799716738E-2</v>
      </c>
      <c r="S1733" s="13">
        <f t="shared" si="2080"/>
        <v>3.443363260687695E-2</v>
      </c>
      <c r="T1733" s="13">
        <f t="shared" si="2081"/>
        <v>7.3542464759157669E-2</v>
      </c>
      <c r="U1733" s="13">
        <f t="shared" si="2082"/>
        <v>6.2971917351223497E-2</v>
      </c>
      <c r="V1733" s="13">
        <f t="shared" si="2083"/>
        <v>3.9181486470347563E-3</v>
      </c>
      <c r="W1733" s="13">
        <f t="shared" si="2084"/>
        <v>2.8629132637470089E-2</v>
      </c>
      <c r="X1733" s="13">
        <f t="shared" si="2085"/>
        <v>2.6809137776945147E-2</v>
      </c>
      <c r="Y1733" s="13">
        <f t="shared" si="2086"/>
        <v>1.2552421294848215E-2</v>
      </c>
      <c r="Z1733" s="13">
        <f t="shared" si="2087"/>
        <v>1.7973572084625831E-2</v>
      </c>
      <c r="AA1733" s="13">
        <f t="shared" si="2088"/>
        <v>1.9656234201774727E-2</v>
      </c>
      <c r="AB1733" s="13">
        <f t="shared" si="2089"/>
        <v>1.0748212463718E-2</v>
      </c>
      <c r="AC1733" s="13">
        <f t="shared" si="2090"/>
        <v>2.5078496828916553E-4</v>
      </c>
      <c r="AD1733" s="13">
        <f t="shared" si="2091"/>
        <v>7.8273385705719001E-3</v>
      </c>
      <c r="AE1733" s="13">
        <f t="shared" si="2092"/>
        <v>7.3297434757283852E-3</v>
      </c>
      <c r="AF1733" s="13">
        <f t="shared" si="2093"/>
        <v>3.4318906059571034E-3</v>
      </c>
      <c r="AG1733" s="13">
        <f t="shared" si="2094"/>
        <v>1.0712401391451795E-3</v>
      </c>
      <c r="AH1733" s="13">
        <f t="shared" si="2095"/>
        <v>4.2077416076686447E-3</v>
      </c>
      <c r="AI1733" s="13">
        <f t="shared" si="2096"/>
        <v>4.6016648283083231E-3</v>
      </c>
      <c r="AJ1733" s="13">
        <f t="shared" si="2097"/>
        <v>2.5162333107025471E-3</v>
      </c>
      <c r="AK1733" s="13">
        <f t="shared" si="2098"/>
        <v>9.1726658504688466E-4</v>
      </c>
      <c r="AL1733" s="13">
        <f t="shared" si="2099"/>
        <v>1.0273113102825458E-5</v>
      </c>
      <c r="AM1733" s="13">
        <f t="shared" si="2100"/>
        <v>1.712024737156736E-3</v>
      </c>
      <c r="AN1733" s="13">
        <f t="shared" si="2101"/>
        <v>1.6031888788660541E-3</v>
      </c>
      <c r="AO1733" s="13">
        <f t="shared" si="2102"/>
        <v>7.5063593578335427E-4</v>
      </c>
      <c r="AP1733" s="13">
        <f t="shared" si="2103"/>
        <v>2.3430564566951799E-4</v>
      </c>
      <c r="AQ1733" s="13">
        <f t="shared" si="2104"/>
        <v>5.4852625262988815E-5</v>
      </c>
      <c r="AR1733" s="13">
        <f t="shared" si="2105"/>
        <v>7.8804989252194044E-4</v>
      </c>
      <c r="AS1733" s="13">
        <f t="shared" si="2106"/>
        <v>8.6182608427317145E-4</v>
      </c>
      <c r="AT1733" s="13">
        <f t="shared" si="2107"/>
        <v>4.7125455290443334E-4</v>
      </c>
      <c r="AU1733" s="13">
        <f t="shared" si="2108"/>
        <v>1.7179092757092337E-4</v>
      </c>
      <c r="AV1733" s="13">
        <f t="shared" si="2109"/>
        <v>4.6968441918156489E-5</v>
      </c>
      <c r="AW1733" s="13">
        <f t="shared" si="2110"/>
        <v>2.9224032695167682E-7</v>
      </c>
      <c r="AX1733" s="13">
        <f t="shared" si="2111"/>
        <v>3.1205037257238453E-4</v>
      </c>
      <c r="AY1733" s="13">
        <f t="shared" si="2112"/>
        <v>2.9221288460171092E-4</v>
      </c>
      <c r="AZ1733" s="13">
        <f t="shared" si="2113"/>
        <v>1.3681824704030074E-4</v>
      </c>
      <c r="BA1733" s="13">
        <f t="shared" si="2114"/>
        <v>4.2706838540436646E-5</v>
      </c>
      <c r="BB1733" s="13">
        <f t="shared" si="2115"/>
        <v>9.9979759511629136E-6</v>
      </c>
      <c r="BC1733" s="13">
        <f t="shared" si="2116"/>
        <v>1.8724780674249365E-6</v>
      </c>
      <c r="BD1733" s="13">
        <f t="shared" si="2117"/>
        <v>1.2299207251145966E-4</v>
      </c>
      <c r="BE1733" s="13">
        <f t="shared" si="2118"/>
        <v>1.345064281526339E-4</v>
      </c>
      <c r="BF1733" s="13">
        <f t="shared" si="2119"/>
        <v>7.3549371292584579E-5</v>
      </c>
      <c r="BG1733" s="13">
        <f t="shared" si="2120"/>
        <v>2.6811655481604753E-5</v>
      </c>
      <c r="BH1733" s="13">
        <f t="shared" si="2121"/>
        <v>7.3304318279408322E-6</v>
      </c>
      <c r="BI1733" s="13">
        <f t="shared" si="2122"/>
        <v>1.603339437833826E-6</v>
      </c>
      <c r="BJ1733" s="14">
        <f t="shared" si="2123"/>
        <v>0.38850327861608919</v>
      </c>
      <c r="BK1733" s="14">
        <f t="shared" si="2124"/>
        <v>0.30472816509730805</v>
      </c>
      <c r="BL1733" s="14">
        <f t="shared" si="2125"/>
        <v>0.28888771448808648</v>
      </c>
      <c r="BM1733" s="14">
        <f t="shared" si="2126"/>
        <v>0.33125669308592748</v>
      </c>
      <c r="BN1733" s="14">
        <f t="shared" si="2127"/>
        <v>0.66854411655590729</v>
      </c>
    </row>
    <row r="1734" spans="1:66" x14ac:dyDescent="0.25">
      <c r="A1734" t="s">
        <v>91</v>
      </c>
      <c r="B1734" t="s">
        <v>97</v>
      </c>
      <c r="C1734" t="s">
        <v>117</v>
      </c>
      <c r="D1734" s="7" t="s">
        <v>524</v>
      </c>
      <c r="E1734" s="10">
        <f>VLOOKUP(A1734,home!$A$2:$E$405,3,FALSE)</f>
        <v>1.53296703296703</v>
      </c>
      <c r="F1734" s="10">
        <f>VLOOKUP(B1734,home!$B$2:$E$405,3,FALSE)</f>
        <v>0.98</v>
      </c>
      <c r="G1734" s="10">
        <f>VLOOKUP(C1734,away!$B$2:$E$405,4,FALSE)</f>
        <v>0.94</v>
      </c>
      <c r="H1734" s="10">
        <f>VLOOKUP(A1734,away!$A$2:$E$405,3,FALSE)</f>
        <v>1.2527472527472501</v>
      </c>
      <c r="I1734" s="10">
        <f>VLOOKUP(C1734,away!$B$2:$E$405,3,FALSE)</f>
        <v>0.94</v>
      </c>
      <c r="J1734" s="10">
        <f>VLOOKUP(B1734,home!$B$2:$E$405,4,FALSE)</f>
        <v>1.3</v>
      </c>
      <c r="K1734" s="12">
        <f t="shared" si="2072"/>
        <v>1.4121692307692277</v>
      </c>
      <c r="L1734" s="12">
        <f t="shared" si="2073"/>
        <v>1.5308571428571396</v>
      </c>
      <c r="M1734" s="13">
        <f t="shared" si="2074"/>
        <v>5.2705979144065433E-2</v>
      </c>
      <c r="N1734" s="13">
        <f t="shared" si="2075"/>
        <v>7.4429762024813856E-2</v>
      </c>
      <c r="O1734" s="13">
        <f t="shared" si="2076"/>
        <v>8.068532464397199E-2</v>
      </c>
      <c r="P1734" s="13">
        <f t="shared" si="2077"/>
        <v>0.11394133283684335</v>
      </c>
      <c r="Q1734" s="13">
        <f t="shared" si="2078"/>
        <v>5.2553709892459027E-2</v>
      </c>
      <c r="R1734" s="13">
        <f t="shared" si="2079"/>
        <v>6.1758852777485884E-2</v>
      </c>
      <c r="S1734" s="13">
        <f t="shared" si="2080"/>
        <v>6.1580429485760417E-2</v>
      </c>
      <c r="T1734" s="13">
        <f t="shared" si="2081"/>
        <v>8.0452222172512813E-2</v>
      </c>
      <c r="U1734" s="13">
        <f t="shared" si="2082"/>
        <v>8.7213951619972224E-2</v>
      </c>
      <c r="V1734" s="13">
        <f t="shared" si="2083"/>
        <v>1.4791820009418834E-2</v>
      </c>
      <c r="W1734" s="13">
        <f t="shared" si="2084"/>
        <v>2.4738244024301012E-2</v>
      </c>
      <c r="X1734" s="13">
        <f t="shared" si="2085"/>
        <v>3.787071756634415E-2</v>
      </c>
      <c r="Y1734" s="13">
        <f t="shared" si="2086"/>
        <v>2.8987329245781658E-2</v>
      </c>
      <c r="Z1734" s="13">
        <f t="shared" si="2087"/>
        <v>3.1514660303025584E-2</v>
      </c>
      <c r="AA1734" s="13">
        <f t="shared" si="2088"/>
        <v>4.4504033598077156E-2</v>
      </c>
      <c r="AB1734" s="13">
        <f t="shared" si="2089"/>
        <v>3.1423613446162242E-2</v>
      </c>
      <c r="AC1734" s="13">
        <f t="shared" si="2090"/>
        <v>1.9985869183231494E-3</v>
      </c>
      <c r="AD1734" s="13">
        <f t="shared" si="2091"/>
        <v>8.7336467585946466E-3</v>
      </c>
      <c r="AE1734" s="13">
        <f t="shared" si="2092"/>
        <v>1.3369965523585717E-2</v>
      </c>
      <c r="AF1734" s="13">
        <f t="shared" si="2093"/>
        <v>1.023375361076745E-2</v>
      </c>
      <c r="AG1734" s="13">
        <f t="shared" si="2094"/>
        <v>5.2221382710944632E-3</v>
      </c>
      <c r="AH1734" s="13">
        <f t="shared" si="2095"/>
        <v>1.2061110707400772E-2</v>
      </c>
      <c r="AI1734" s="13">
        <f t="shared" si="2096"/>
        <v>1.7032329429892645E-2</v>
      </c>
      <c r="AJ1734" s="13">
        <f t="shared" si="2097"/>
        <v>1.2026265774609787E-2</v>
      </c>
      <c r="AK1734" s="13">
        <f t="shared" si="2098"/>
        <v>5.6610408293189998E-3</v>
      </c>
      <c r="AL1734" s="13">
        <f t="shared" si="2099"/>
        <v>1.7282415464975554E-4</v>
      </c>
      <c r="AM1734" s="13">
        <f t="shared" si="2100"/>
        <v>2.466677444978953E-3</v>
      </c>
      <c r="AN1734" s="13">
        <f t="shared" si="2101"/>
        <v>3.7761307857706286E-3</v>
      </c>
      <c r="AO1734" s="13">
        <f t="shared" si="2102"/>
        <v>2.8903583928798562E-3</v>
      </c>
      <c r="AP1734" s="13">
        <f t="shared" si="2103"/>
        <v>1.4749085970524032E-3</v>
      </c>
      <c r="AQ1734" s="13">
        <f t="shared" si="2104"/>
        <v>5.6446859021476881E-4</v>
      </c>
      <c r="AR1734" s="13">
        <f t="shared" si="2105"/>
        <v>3.6927674954430356E-3</v>
      </c>
      <c r="AS1734" s="13">
        <f t="shared" si="2106"/>
        <v>5.2148126334493998E-3</v>
      </c>
      <c r="AT1734" s="13">
        <f t="shared" si="2107"/>
        <v>3.6820989725919449E-3</v>
      </c>
      <c r="AU1734" s="13">
        <f t="shared" si="2108"/>
        <v>1.7332489579137771E-3</v>
      </c>
      <c r="AV1734" s="13">
        <f t="shared" si="2109"/>
        <v>6.1191021190716566E-4</v>
      </c>
      <c r="AW1734" s="13">
        <f t="shared" si="2110"/>
        <v>1.0378231404874632E-5</v>
      </c>
      <c r="AX1734" s="13">
        <f t="shared" si="2111"/>
        <v>5.8056099833862145E-4</v>
      </c>
      <c r="AY1734" s="13">
        <f t="shared" si="2112"/>
        <v>8.8875595117095057E-4</v>
      </c>
      <c r="AZ1734" s="13">
        <f t="shared" si="2113"/>
        <v>6.8027919805342067E-4</v>
      </c>
      <c r="BA1734" s="13">
        <f t="shared" si="2114"/>
        <v>3.4713675649240187E-4</v>
      </c>
      <c r="BB1734" s="13">
        <f t="shared" si="2115"/>
        <v>1.3285419580616332E-4</v>
      </c>
      <c r="BC1734" s="13">
        <f t="shared" si="2116"/>
        <v>4.0676158921681182E-5</v>
      </c>
      <c r="BD1734" s="13">
        <f t="shared" si="2117"/>
        <v>9.4218324955160668E-4</v>
      </c>
      <c r="BE1734" s="13">
        <f t="shared" si="2118"/>
        <v>1.3305221947629438E-3</v>
      </c>
      <c r="BF1734" s="13">
        <f t="shared" si="2119"/>
        <v>9.3946125214988555E-4</v>
      </c>
      <c r="BG1734" s="13">
        <f t="shared" si="2120"/>
        <v>4.4222609126199985E-4</v>
      </c>
      <c r="BH1734" s="13">
        <f t="shared" si="2121"/>
        <v>1.5612451978088505E-4</v>
      </c>
      <c r="BI1734" s="13">
        <f t="shared" si="2122"/>
        <v>4.4094848600637522E-5</v>
      </c>
      <c r="BJ1734" s="14">
        <f t="shared" si="2123"/>
        <v>0.35043429615993466</v>
      </c>
      <c r="BK1734" s="14">
        <f t="shared" si="2124"/>
        <v>0.24607972850023188</v>
      </c>
      <c r="BL1734" s="14">
        <f t="shared" si="2125"/>
        <v>0.37115597325430494</v>
      </c>
      <c r="BM1734" s="14">
        <f t="shared" si="2126"/>
        <v>0.56223131917809166</v>
      </c>
      <c r="BN1734" s="14">
        <f t="shared" si="2127"/>
        <v>0.43607496131963958</v>
      </c>
    </row>
    <row r="1735" spans="1:66" x14ac:dyDescent="0.25">
      <c r="A1735" t="s">
        <v>91</v>
      </c>
      <c r="B1735" t="s">
        <v>99</v>
      </c>
      <c r="C1735" t="s">
        <v>113</v>
      </c>
      <c r="D1735" s="7" t="s">
        <v>524</v>
      </c>
      <c r="E1735" s="10">
        <f>VLOOKUP(A1735,home!$A$2:$E$405,3,FALSE)</f>
        <v>1.53296703296703</v>
      </c>
      <c r="F1735" s="10">
        <f>VLOOKUP(B1735,home!$B$2:$E$405,3,FALSE)</f>
        <v>1.55</v>
      </c>
      <c r="G1735" s="10">
        <f>VLOOKUP(C1735,away!$B$2:$E$405,4,FALSE)</f>
        <v>1.63</v>
      </c>
      <c r="H1735" s="10">
        <f>VLOOKUP(A1735,away!$A$2:$E$405,3,FALSE)</f>
        <v>1.2527472527472501</v>
      </c>
      <c r="I1735" s="10">
        <f>VLOOKUP(C1735,away!$B$2:$E$405,3,FALSE)</f>
        <v>0.16</v>
      </c>
      <c r="J1735" s="10">
        <f>VLOOKUP(B1735,home!$B$2:$E$405,4,FALSE)</f>
        <v>1.4</v>
      </c>
      <c r="K1735" s="12">
        <f t="shared" si="2072"/>
        <v>3.8730412087912014</v>
      </c>
      <c r="L1735" s="12">
        <f t="shared" si="2073"/>
        <v>0.28061538461538399</v>
      </c>
      <c r="M1735" s="13">
        <f t="shared" si="2074"/>
        <v>1.5706877685585357E-2</v>
      </c>
      <c r="N1735" s="13">
        <f t="shared" si="2075"/>
        <v>6.0833384537715064E-2</v>
      </c>
      <c r="O1735" s="13">
        <f t="shared" si="2076"/>
        <v>4.4075915228473268E-3</v>
      </c>
      <c r="P1735" s="13">
        <f t="shared" si="2077"/>
        <v>1.7070783599506464E-2</v>
      </c>
      <c r="Q1735" s="13">
        <f t="shared" si="2078"/>
        <v>0.11780510259240598</v>
      </c>
      <c r="R1735" s="13">
        <f t="shared" si="2079"/>
        <v>6.1841899520565424E-4</v>
      </c>
      <c r="S1735" s="13">
        <f t="shared" si="2080"/>
        <v>4.6382810532836763E-3</v>
      </c>
      <c r="T1735" s="13">
        <f t="shared" si="2081"/>
        <v>3.3057924173622771E-2</v>
      </c>
      <c r="U1735" s="13">
        <f t="shared" si="2082"/>
        <v>2.3951622527307475E-3</v>
      </c>
      <c r="V1735" s="13">
        <f t="shared" si="2083"/>
        <v>5.6011621659756122E-4</v>
      </c>
      <c r="W1735" s="13">
        <f t="shared" si="2084"/>
        <v>0.15208800564875449</v>
      </c>
      <c r="X1735" s="13">
        <f t="shared" si="2085"/>
        <v>4.2678234200511936E-2</v>
      </c>
      <c r="Y1735" s="13">
        <f t="shared" si="2086"/>
        <v>5.9880845524410455E-3</v>
      </c>
      <c r="Z1735" s="13">
        <f t="shared" si="2087"/>
        <v>5.7845961397698003E-5</v>
      </c>
      <c r="AA1735" s="13">
        <f t="shared" si="2088"/>
        <v>2.2403979225542946E-4</v>
      </c>
      <c r="AB1735" s="13">
        <f t="shared" si="2089"/>
        <v>4.3385767390714911E-4</v>
      </c>
      <c r="AC1735" s="13">
        <f t="shared" si="2090"/>
        <v>3.8047117461504733E-5</v>
      </c>
      <c r="AD1735" s="13">
        <f t="shared" si="2091"/>
        <v>0.14726077831012382</v>
      </c>
      <c r="AE1735" s="13">
        <f t="shared" si="2092"/>
        <v>4.1323639944256189E-2</v>
      </c>
      <c r="AF1735" s="13">
        <f t="shared" si="2093"/>
        <v>5.7980245583325474E-3</v>
      </c>
      <c r="AG1735" s="13">
        <f t="shared" si="2094"/>
        <v>5.4233829714864332E-4</v>
      </c>
      <c r="AH1735" s="13">
        <f t="shared" si="2095"/>
        <v>4.0581166765154196E-6</v>
      </c>
      <c r="AI1735" s="13">
        <f t="shared" si="2096"/>
        <v>1.5717253118227013E-5</v>
      </c>
      <c r="AJ1735" s="13">
        <f t="shared" si="2097"/>
        <v>3.0436784507947623E-5</v>
      </c>
      <c r="AK1735" s="13">
        <f t="shared" si="2098"/>
        <v>3.9294306887459591E-5</v>
      </c>
      <c r="AL1735" s="13">
        <f t="shared" si="2099"/>
        <v>1.6540374777767833E-6</v>
      </c>
      <c r="AM1735" s="13">
        <f t="shared" si="2100"/>
        <v>0.11406941256675501</v>
      </c>
      <c r="AN1735" s="13">
        <f t="shared" si="2101"/>
        <v>3.2009632080270869E-2</v>
      </c>
      <c r="AO1735" s="13">
        <f t="shared" si="2102"/>
        <v>4.4911976088010718E-3</v>
      </c>
      <c r="AP1735" s="13">
        <f t="shared" si="2103"/>
        <v>4.200997147924686E-4</v>
      </c>
      <c r="AQ1735" s="13">
        <f t="shared" si="2104"/>
        <v>2.9471610760825418E-5</v>
      </c>
      <c r="AR1735" s="13">
        <f t="shared" si="2105"/>
        <v>2.2775399439889571E-7</v>
      </c>
      <c r="AS1735" s="13">
        <f t="shared" si="2106"/>
        <v>8.8210060577372358E-7</v>
      </c>
      <c r="AT1735" s="13">
        <f t="shared" si="2107"/>
        <v>1.7082059982306568E-6</v>
      </c>
      <c r="AU1735" s="13">
        <f t="shared" si="2108"/>
        <v>2.2053174080838812E-6</v>
      </c>
      <c r="AV1735" s="13">
        <f t="shared" si="2109"/>
        <v>2.1353212999933689E-6</v>
      </c>
      <c r="AW1735" s="13">
        <f t="shared" si="2110"/>
        <v>4.9935159357528615E-8</v>
      </c>
      <c r="AX1735" s="13">
        <f t="shared" si="2111"/>
        <v>7.3632589255607853E-2</v>
      </c>
      <c r="AY1735" s="13">
        <f t="shared" si="2112"/>
        <v>2.0662437354188986E-2</v>
      </c>
      <c r="AZ1735" s="13">
        <f t="shared" si="2113"/>
        <v>2.8990989026185096E-3</v>
      </c>
      <c r="BA1735" s="13">
        <f t="shared" si="2114"/>
        <v>2.7117725119877694E-4</v>
      </c>
      <c r="BB1735" s="13">
        <f t="shared" si="2115"/>
        <v>1.9024127161021848E-5</v>
      </c>
      <c r="BC1735" s="13">
        <f t="shared" si="2116"/>
        <v>1.067692552052424E-6</v>
      </c>
      <c r="BD1735" s="13">
        <f t="shared" si="2117"/>
        <v>1.0651879122656017E-8</v>
      </c>
      <c r="BE1735" s="13">
        <f t="shared" si="2118"/>
        <v>4.1255166793109421E-8</v>
      </c>
      <c r="BF1735" s="13">
        <f t="shared" si="2119"/>
        <v>7.9891480532633579E-8</v>
      </c>
      <c r="BG1735" s="13">
        <f t="shared" si="2120"/>
        <v>1.0314099877807663E-7</v>
      </c>
      <c r="BH1735" s="13">
        <f t="shared" si="2121"/>
        <v>9.9867334645843442E-8</v>
      </c>
      <c r="BI1735" s="13">
        <f t="shared" si="2122"/>
        <v>7.7358060499098576E-8</v>
      </c>
      <c r="BJ1735" s="14">
        <f t="shared" si="2123"/>
        <v>0.85588072498001999</v>
      </c>
      <c r="BK1735" s="14">
        <f t="shared" si="2124"/>
        <v>5.8678197064101323E-2</v>
      </c>
      <c r="BL1735" s="14">
        <f t="shared" si="2125"/>
        <v>8.1761475623633069E-3</v>
      </c>
      <c r="BM1735" s="14">
        <f t="shared" si="2126"/>
        <v>0.68568836921558696</v>
      </c>
      <c r="BN1735" s="14">
        <f t="shared" si="2127"/>
        <v>0.21644215893326585</v>
      </c>
    </row>
    <row r="1736" spans="1:66" x14ac:dyDescent="0.25">
      <c r="A1736" t="s">
        <v>91</v>
      </c>
      <c r="B1736" t="s">
        <v>107</v>
      </c>
      <c r="C1736" t="s">
        <v>100</v>
      </c>
      <c r="D1736" s="7" t="s">
        <v>524</v>
      </c>
      <c r="E1736" s="10">
        <f>VLOOKUP(A1736,home!$A$2:$E$405,3,FALSE)</f>
        <v>1.53296703296703</v>
      </c>
      <c r="F1736" s="10">
        <f>VLOOKUP(B1736,home!$B$2:$E$405,3,FALSE)</f>
        <v>0.93</v>
      </c>
      <c r="G1736" s="10">
        <f>VLOOKUP(C1736,away!$B$2:$E$405,4,FALSE)</f>
        <v>1.21</v>
      </c>
      <c r="H1736" s="10">
        <f>VLOOKUP(A1736,away!$A$2:$E$405,3,FALSE)</f>
        <v>1.2527472527472501</v>
      </c>
      <c r="I1736" s="10">
        <f>VLOOKUP(C1736,away!$B$2:$E$405,3,FALSE)</f>
        <v>1.1200000000000001</v>
      </c>
      <c r="J1736" s="10">
        <f>VLOOKUP(B1736,home!$B$2:$E$405,4,FALSE)</f>
        <v>1.03</v>
      </c>
      <c r="K1736" s="12">
        <f t="shared" si="2072"/>
        <v>1.7250478021977989</v>
      </c>
      <c r="L1736" s="12">
        <f t="shared" si="2073"/>
        <v>1.4451692307692279</v>
      </c>
      <c r="M1736" s="13">
        <f t="shared" si="2074"/>
        <v>4.1994482727149424E-2</v>
      </c>
      <c r="N1736" s="13">
        <f t="shared" si="2075"/>
        <v>7.2442490132902534E-2</v>
      </c>
      <c r="O1736" s="13">
        <f t="shared" si="2076"/>
        <v>6.0689134299346158E-2</v>
      </c>
      <c r="P1736" s="13">
        <f t="shared" si="2077"/>
        <v>0.10469165774037413</v>
      </c>
      <c r="Q1736" s="13">
        <f t="shared" si="2078"/>
        <v>6.2483379194749632E-2</v>
      </c>
      <c r="R1736" s="13">
        <f t="shared" si="2079"/>
        <v>4.3853034765718231E-2</v>
      </c>
      <c r="S1736" s="13">
        <f t="shared" si="2080"/>
        <v>6.5248709405710717E-2</v>
      </c>
      <c r="T1736" s="13">
        <f t="shared" si="2081"/>
        <v>9.029905704673831E-2</v>
      </c>
      <c r="U1736" s="13">
        <f t="shared" si="2082"/>
        <v>7.564858124230589E-2</v>
      </c>
      <c r="V1736" s="13">
        <f t="shared" si="2083"/>
        <v>1.8073791046120655E-2</v>
      </c>
      <c r="W1736" s="13">
        <f t="shared" si="2084"/>
        <v>3.5928938651264841E-2</v>
      </c>
      <c r="X1736" s="13">
        <f t="shared" si="2085"/>
        <v>5.1923396633003195E-2</v>
      </c>
      <c r="Y1736" s="13">
        <f t="shared" si="2086"/>
        <v>3.7519047585521374E-2</v>
      </c>
      <c r="Z1736" s="13">
        <f t="shared" si="2087"/>
        <v>2.1125018839756399E-2</v>
      </c>
      <c r="AA1736" s="13">
        <f t="shared" si="2088"/>
        <v>3.6441667320908866E-2</v>
      </c>
      <c r="AB1736" s="13">
        <f t="shared" si="2089"/>
        <v>3.1431809060178603E-2</v>
      </c>
      <c r="AC1736" s="13">
        <f t="shared" si="2090"/>
        <v>2.8161067588412829E-3</v>
      </c>
      <c r="AD1736" s="13">
        <f t="shared" si="2091"/>
        <v>1.5494784163915993E-2</v>
      </c>
      <c r="AE1736" s="13">
        <f t="shared" si="2092"/>
        <v>2.2392585311101689E-2</v>
      </c>
      <c r="AF1736" s="13">
        <f t="shared" si="2093"/>
        <v>1.6180537644489575E-2</v>
      </c>
      <c r="AG1736" s="13">
        <f t="shared" si="2094"/>
        <v>7.7945383803731732E-3</v>
      </c>
      <c r="AH1736" s="13">
        <f t="shared" si="2095"/>
        <v>7.6323068066590566E-3</v>
      </c>
      <c r="AI1736" s="13">
        <f t="shared" si="2096"/>
        <v>1.3166094082526506E-2</v>
      </c>
      <c r="AJ1736" s="13">
        <f t="shared" si="2097"/>
        <v>1.1356070830295899E-2</v>
      </c>
      <c r="AK1736" s="13">
        <f t="shared" si="2098"/>
        <v>6.5299216758014913E-3</v>
      </c>
      <c r="AL1736" s="13">
        <f t="shared" si="2099"/>
        <v>2.8082058957365214E-4</v>
      </c>
      <c r="AM1736" s="13">
        <f t="shared" si="2100"/>
        <v>5.3458486734985142E-3</v>
      </c>
      <c r="AN1736" s="13">
        <f t="shared" si="2101"/>
        <v>7.7256560152885448E-3</v>
      </c>
      <c r="AO1736" s="13">
        <f t="shared" si="2102"/>
        <v>5.5824401804011031E-3</v>
      </c>
      <c r="AP1736" s="13">
        <f t="shared" si="2103"/>
        <v>2.6891902604418293E-3</v>
      </c>
      <c r="AQ1736" s="13">
        <f t="shared" si="2104"/>
        <v>9.7158375501870536E-4</v>
      </c>
      <c r="AR1736" s="13">
        <f t="shared" si="2105"/>
        <v>2.205994991354843E-3</v>
      </c>
      <c r="AS1736" s="13">
        <f t="shared" si="2106"/>
        <v>3.8054468114960237E-3</v>
      </c>
      <c r="AT1736" s="13">
        <f t="shared" si="2107"/>
        <v>3.2822888292759192E-3</v>
      </c>
      <c r="AU1736" s="13">
        <f t="shared" si="2108"/>
        <v>1.8873683770402703E-3</v>
      </c>
      <c r="AV1736" s="13">
        <f t="shared" si="2109"/>
        <v>8.1395016768773633E-4</v>
      </c>
      <c r="AW1736" s="13">
        <f t="shared" si="2110"/>
        <v>1.9446716661641581E-5</v>
      </c>
      <c r="AX1736" s="13">
        <f t="shared" si="2111"/>
        <v>1.5369740841834354E-3</v>
      </c>
      <c r="AY1736" s="13">
        <f t="shared" si="2112"/>
        <v>2.2211876549516141E-3</v>
      </c>
      <c r="AZ1736" s="13">
        <f t="shared" si="2113"/>
        <v>1.6049960273502647E-3</v>
      </c>
      <c r="BA1736" s="13">
        <f t="shared" si="2114"/>
        <v>7.731636247444826E-4</v>
      </c>
      <c r="BB1736" s="13">
        <f t="shared" si="2115"/>
        <v>2.7933807020768321E-4</v>
      </c>
      <c r="BC1736" s="13">
        <f t="shared" si="2116"/>
        <v>8.0738156809319637E-5</v>
      </c>
      <c r="BD1736" s="13">
        <f t="shared" si="2117"/>
        <v>5.3133934745617335E-4</v>
      </c>
      <c r="BE1736" s="13">
        <f t="shared" si="2118"/>
        <v>9.1658577355048434E-4</v>
      </c>
      <c r="BF1736" s="13">
        <f t="shared" si="2119"/>
        <v>7.9057713709451639E-4</v>
      </c>
      <c r="BG1736" s="13">
        <f t="shared" si="2120"/>
        <v>4.5459445093757445E-4</v>
      </c>
      <c r="BH1736" s="13">
        <f t="shared" si="2121"/>
        <v>1.960492896202945E-4</v>
      </c>
      <c r="BI1736" s="13">
        <f t="shared" si="2122"/>
        <v>6.7638879236385824E-5</v>
      </c>
      <c r="BJ1736" s="14">
        <f t="shared" si="2123"/>
        <v>0.44126987124695582</v>
      </c>
      <c r="BK1736" s="14">
        <f t="shared" si="2124"/>
        <v>0.23532675592272145</v>
      </c>
      <c r="BL1736" s="14">
        <f t="shared" si="2125"/>
        <v>0.30170045413849089</v>
      </c>
      <c r="BM1736" s="14">
        <f t="shared" si="2126"/>
        <v>0.61106618034939431</v>
      </c>
      <c r="BN1736" s="14">
        <f t="shared" si="2127"/>
        <v>0.38615417886024006</v>
      </c>
    </row>
    <row r="1737" spans="1:66" x14ac:dyDescent="0.25">
      <c r="A1737" t="s">
        <v>91</v>
      </c>
      <c r="B1737" t="s">
        <v>129</v>
      </c>
      <c r="C1737" t="s">
        <v>351</v>
      </c>
      <c r="D1737" s="7" t="s">
        <v>524</v>
      </c>
      <c r="E1737" s="10">
        <f>VLOOKUP(A1737,home!$A$2:$E$405,3,FALSE)</f>
        <v>1.53296703296703</v>
      </c>
      <c r="F1737" s="10">
        <f>VLOOKUP(B1737,home!$B$2:$E$405,3,FALSE)</f>
        <v>1.1200000000000001</v>
      </c>
      <c r="G1737" s="10">
        <f>VLOOKUP(C1737,away!$B$2:$E$405,4,FALSE)</f>
        <v>0.9</v>
      </c>
      <c r="H1737" s="10">
        <f>VLOOKUP(A1737,away!$A$2:$E$405,3,FALSE)</f>
        <v>1.2527472527472501</v>
      </c>
      <c r="I1737" s="10">
        <f>VLOOKUP(C1737,away!$B$2:$E$405,3,FALSE)</f>
        <v>0.98</v>
      </c>
      <c r="J1737" s="10">
        <f>VLOOKUP(B1737,home!$B$2:$E$405,4,FALSE)</f>
        <v>1.03</v>
      </c>
      <c r="K1737" s="12">
        <f t="shared" si="2072"/>
        <v>1.5452307692307663</v>
      </c>
      <c r="L1737" s="12">
        <f t="shared" si="2073"/>
        <v>1.2645230769230742</v>
      </c>
      <c r="M1737" s="13">
        <f t="shared" si="2074"/>
        <v>6.0219813906920508E-2</v>
      </c>
      <c r="N1737" s="13">
        <f t="shared" si="2075"/>
        <v>9.3053509366324366E-2</v>
      </c>
      <c r="O1737" s="13">
        <f t="shared" si="2076"/>
        <v>7.6149344373314054E-2</v>
      </c>
      <c r="P1737" s="13">
        <f t="shared" si="2077"/>
        <v>0.11766830998239459</v>
      </c>
      <c r="Q1737" s="13">
        <f t="shared" si="2078"/>
        <v>7.1894572928873871E-2</v>
      </c>
      <c r="R1737" s="13">
        <f t="shared" si="2079"/>
        <v>4.8146301626308938E-2</v>
      </c>
      <c r="S1737" s="13">
        <f t="shared" si="2080"/>
        <v>5.7480380110082559E-2</v>
      </c>
      <c r="T1737" s="13">
        <f t="shared" si="2081"/>
        <v>9.0912346574089933E-2</v>
      </c>
      <c r="U1737" s="13">
        <f t="shared" si="2082"/>
        <v>7.4397146697637848E-2</v>
      </c>
      <c r="V1737" s="13">
        <f t="shared" si="2083"/>
        <v>1.2479501246980376E-2</v>
      </c>
      <c r="W1737" s="13">
        <f t="shared" si="2084"/>
        <v>3.7031235410133735E-2</v>
      </c>
      <c r="X1737" s="13">
        <f t="shared" si="2085"/>
        <v>4.6826851743085013E-2</v>
      </c>
      <c r="Y1737" s="13">
        <f t="shared" si="2086"/>
        <v>2.9606817324393242E-2</v>
      </c>
      <c r="Z1737" s="13">
        <f t="shared" si="2087"/>
        <v>2.0294036491655534E-2</v>
      </c>
      <c r="AA1737" s="13">
        <f t="shared" si="2088"/>
        <v>3.1358969618798117E-2</v>
      </c>
      <c r="AB1737" s="13">
        <f t="shared" si="2089"/>
        <v>2.4228422373169828E-2</v>
      </c>
      <c r="AC1737" s="13">
        <f t="shared" si="2090"/>
        <v>1.5240434645657918E-3</v>
      </c>
      <c r="AD1737" s="13">
        <f t="shared" si="2091"/>
        <v>1.4305451094591639E-2</v>
      </c>
      <c r="AE1737" s="13">
        <f t="shared" si="2092"/>
        <v>1.8089573034905576E-2</v>
      </c>
      <c r="AF1737" s="13">
        <f t="shared" si="2093"/>
        <v>1.1437341277161738E-2</v>
      </c>
      <c r="AG1737" s="13">
        <f t="shared" si="2094"/>
        <v>4.8209273278719492E-3</v>
      </c>
      <c r="AH1737" s="13">
        <f t="shared" si="2095"/>
        <v>6.4155693669043475E-3</v>
      </c>
      <c r="AI1737" s="13">
        <f t="shared" si="2096"/>
        <v>9.9135351878749441E-3</v>
      </c>
      <c r="AJ1737" s="13">
        <f t="shared" si="2097"/>
        <v>7.659349802078135E-3</v>
      </c>
      <c r="AK1737" s="13">
        <f t="shared" si="2098"/>
        <v>3.9451543288242389E-3</v>
      </c>
      <c r="AL1737" s="13">
        <f t="shared" si="2099"/>
        <v>1.1911801593565623E-4</v>
      </c>
      <c r="AM1737" s="13">
        <f t="shared" si="2100"/>
        <v>4.4210446398177889E-3</v>
      </c>
      <c r="AN1737" s="13">
        <f t="shared" si="2101"/>
        <v>5.590512971156654E-3</v>
      </c>
      <c r="AO1737" s="13">
        <f t="shared" si="2102"/>
        <v>3.5346663319326854E-3</v>
      </c>
      <c r="AP1737" s="13">
        <f t="shared" si="2103"/>
        <v>1.4898890486506387E-3</v>
      </c>
      <c r="AQ1737" s="13">
        <f t="shared" si="2104"/>
        <v>4.7099977101842407E-4</v>
      </c>
      <c r="AR1737" s="13">
        <f t="shared" si="2105"/>
        <v>1.6225271032102612E-3</v>
      </c>
      <c r="AS1737" s="13">
        <f t="shared" si="2106"/>
        <v>2.5071788037913587E-3</v>
      </c>
      <c r="AT1737" s="13">
        <f t="shared" si="2107"/>
        <v>1.9370849157907971E-3</v>
      </c>
      <c r="AU1737" s="13">
        <f t="shared" si="2108"/>
        <v>9.9774773816424262E-4</v>
      </c>
      <c r="AV1737" s="13">
        <f t="shared" si="2109"/>
        <v>3.8543762623544753E-4</v>
      </c>
      <c r="AW1737" s="13">
        <f t="shared" si="2110"/>
        <v>6.4653949119679586E-6</v>
      </c>
      <c r="AX1737" s="13">
        <f t="shared" si="2111"/>
        <v>1.1385890349315318E-3</v>
      </c>
      <c r="AY1737" s="13">
        <f t="shared" si="2112"/>
        <v>1.4397721098024941E-3</v>
      </c>
      <c r="AZ1737" s="13">
        <f t="shared" si="2113"/>
        <v>9.1031252917773812E-4</v>
      </c>
      <c r="BA1737" s="13">
        <f t="shared" si="2114"/>
        <v>3.8370373345248646E-4</v>
      </c>
      <c r="BB1737" s="13">
        <f t="shared" si="2115"/>
        <v>1.2130055641305225E-4</v>
      </c>
      <c r="BC1737" s="13">
        <f t="shared" si="2116"/>
        <v>3.0677470565582761E-5</v>
      </c>
      <c r="BD1737" s="13">
        <f t="shared" si="2117"/>
        <v>3.419538274904203E-4</v>
      </c>
      <c r="BE1737" s="13">
        <f t="shared" si="2118"/>
        <v>5.2839757589442688E-4</v>
      </c>
      <c r="BF1737" s="13">
        <f t="shared" si="2119"/>
        <v>4.0824809632950877E-4</v>
      </c>
      <c r="BG1737" s="13">
        <f t="shared" si="2120"/>
        <v>2.102791733094143E-4</v>
      </c>
      <c r="BH1737" s="13">
        <f t="shared" si="2121"/>
        <v>8.1232462181528981E-5</v>
      </c>
      <c r="BI1737" s="13">
        <f t="shared" si="2122"/>
        <v>2.5104580004654631E-5</v>
      </c>
      <c r="BJ1737" s="14">
        <f t="shared" si="2123"/>
        <v>0.43751009427835008</v>
      </c>
      <c r="BK1737" s="14">
        <f t="shared" si="2124"/>
        <v>0.25093093883668199</v>
      </c>
      <c r="BL1737" s="14">
        <f t="shared" si="2125"/>
        <v>0.29125898527731242</v>
      </c>
      <c r="BM1737" s="14">
        <f t="shared" si="2126"/>
        <v>0.53142889598497345</v>
      </c>
      <c r="BN1737" s="14">
        <f t="shared" si="2127"/>
        <v>0.46713185218413633</v>
      </c>
    </row>
    <row r="1738" spans="1:66" x14ac:dyDescent="0.25">
      <c r="A1738" t="s">
        <v>91</v>
      </c>
      <c r="B1738" t="s">
        <v>105</v>
      </c>
      <c r="C1738" t="s">
        <v>94</v>
      </c>
      <c r="D1738" s="7" t="s">
        <v>524</v>
      </c>
      <c r="E1738" s="10">
        <f>VLOOKUP(A1738,home!$A$2:$E$405,3,FALSE)</f>
        <v>1.53296703296703</v>
      </c>
      <c r="F1738" s="10">
        <f>VLOOKUP(B1738,home!$B$2:$E$405,3,FALSE)</f>
        <v>1.3</v>
      </c>
      <c r="G1738" s="10">
        <f>VLOOKUP(C1738,away!$B$2:$E$405,4,FALSE)</f>
        <v>1.23</v>
      </c>
      <c r="H1738" s="10">
        <f>VLOOKUP(A1738,away!$A$2:$E$405,3,FALSE)</f>
        <v>1.2527472527472501</v>
      </c>
      <c r="I1738" s="10">
        <f>VLOOKUP(C1738,away!$B$2:$E$405,3,FALSE)</f>
        <v>0.72</v>
      </c>
      <c r="J1738" s="10">
        <f>VLOOKUP(B1738,home!$B$2:$E$405,4,FALSE)</f>
        <v>0.71</v>
      </c>
      <c r="K1738" s="12">
        <f t="shared" si="2072"/>
        <v>2.4512142857142809</v>
      </c>
      <c r="L1738" s="12">
        <f t="shared" si="2073"/>
        <v>0.64040439560439422</v>
      </c>
      <c r="M1738" s="13">
        <f t="shared" si="2074"/>
        <v>4.5428360819413094E-2</v>
      </c>
      <c r="N1738" s="13">
        <f t="shared" si="2075"/>
        <v>0.11135464701712829</v>
      </c>
      <c r="O1738" s="13">
        <f t="shared" si="2076"/>
        <v>2.9092521953854585E-2</v>
      </c>
      <c r="P1738" s="13">
        <f t="shared" si="2077"/>
        <v>7.1312005420744701E-2</v>
      </c>
      <c r="Q1738" s="13">
        <f t="shared" si="2078"/>
        <v>0.13647705077452804</v>
      </c>
      <c r="R1738" s="13">
        <f t="shared" si="2079"/>
        <v>9.3154894692329075E-3</v>
      </c>
      <c r="S1738" s="13">
        <f t="shared" si="2080"/>
        <v>2.798583321850321E-2</v>
      </c>
      <c r="T1738" s="13">
        <f t="shared" si="2081"/>
        <v>8.7400503215131847E-2</v>
      </c>
      <c r="U1738" s="13">
        <f t="shared" si="2082"/>
        <v>2.2834260865404646E-2</v>
      </c>
      <c r="V1738" s="13">
        <f t="shared" si="2083"/>
        <v>4.8812529691048961E-3</v>
      </c>
      <c r="W1738" s="13">
        <f t="shared" si="2084"/>
        <v>0.11151149884355881</v>
      </c>
      <c r="X1738" s="13">
        <f t="shared" si="2085"/>
        <v>7.1412454019849386E-2</v>
      </c>
      <c r="Y1738" s="13">
        <f t="shared" si="2086"/>
        <v>2.2866424727604116E-2</v>
      </c>
      <c r="Z1738" s="13">
        <f t="shared" si="2087"/>
        <v>1.9885601344343997E-3</v>
      </c>
      <c r="AA1738" s="13">
        <f t="shared" si="2088"/>
        <v>4.8743870095275116E-3</v>
      </c>
      <c r="AB1738" s="13">
        <f t="shared" si="2089"/>
        <v>5.9740835359269754E-3</v>
      </c>
      <c r="AC1738" s="13">
        <f t="shared" si="2090"/>
        <v>4.7890229241454783E-4</v>
      </c>
      <c r="AD1738" s="13">
        <f t="shared" si="2091"/>
        <v>6.8334644746685713E-2</v>
      </c>
      <c r="AE1738" s="13">
        <f t="shared" si="2092"/>
        <v>4.3761806867842257E-2</v>
      </c>
      <c r="AF1738" s="13">
        <f t="shared" si="2093"/>
        <v>1.4012626738878374E-2</v>
      </c>
      <c r="AG1738" s="13">
        <f t="shared" si="2094"/>
        <v>2.9912492525137929E-3</v>
      </c>
      <c r="AH1738" s="13">
        <f t="shared" si="2095"/>
        <v>3.1837066275386362E-4</v>
      </c>
      <c r="AI1738" s="13">
        <f t="shared" si="2096"/>
        <v>7.8039471669459409E-4</v>
      </c>
      <c r="AJ1738" s="13">
        <f t="shared" si="2097"/>
        <v>9.5645733902886918E-4</v>
      </c>
      <c r="AK1738" s="13">
        <f t="shared" si="2098"/>
        <v>7.8149396436794387E-4</v>
      </c>
      <c r="AL1738" s="13">
        <f t="shared" si="2099"/>
        <v>3.0070627472941253E-5</v>
      </c>
      <c r="AM1738" s="13">
        <f t="shared" si="2100"/>
        <v>3.3500571482457255E-2</v>
      </c>
      <c r="AN1738" s="13">
        <f t="shared" si="2101"/>
        <v>2.1453913232624845E-2</v>
      </c>
      <c r="AO1738" s="13">
        <f t="shared" si="2102"/>
        <v>6.8695901685441145E-3</v>
      </c>
      <c r="AP1738" s="13">
        <f t="shared" si="2103"/>
        <v>1.466438579978794E-3</v>
      </c>
      <c r="AQ1738" s="13">
        <f t="shared" si="2104"/>
        <v>2.3477842812557139E-4</v>
      </c>
      <c r="AR1738" s="13">
        <f t="shared" si="2105"/>
        <v>4.0777194371811695E-5</v>
      </c>
      <c r="AS1738" s="13">
        <f t="shared" si="2106"/>
        <v>9.9953641375532799E-5</v>
      </c>
      <c r="AT1738" s="13">
        <f t="shared" si="2107"/>
        <v>1.2250389682443404E-4</v>
      </c>
      <c r="AU1738" s="13">
        <f t="shared" si="2108"/>
        <v>1.0009443398390702E-4</v>
      </c>
      <c r="AV1738" s="13">
        <f t="shared" si="2109"/>
        <v>6.1338226625459475E-5</v>
      </c>
      <c r="AW1738" s="13">
        <f t="shared" si="2110"/>
        <v>1.3112200241557798E-6</v>
      </c>
      <c r="AX1738" s="13">
        <f t="shared" si="2111"/>
        <v>1.3686179899565271E-2</v>
      </c>
      <c r="AY1738" s="13">
        <f t="shared" si="2112"/>
        <v>8.7646897667141063E-3</v>
      </c>
      <c r="AZ1738" s="13">
        <f t="shared" si="2113"/>
        <v>2.8064729263562833E-3</v>
      </c>
      <c r="BA1738" s="13">
        <f t="shared" si="2114"/>
        <v>5.9909253272776367E-4</v>
      </c>
      <c r="BB1738" s="13">
        <f t="shared" si="2115"/>
        <v>9.5915372833157311E-5</v>
      </c>
      <c r="BC1738" s="13">
        <f t="shared" si="2116"/>
        <v>1.2284925273677648E-5</v>
      </c>
      <c r="BD1738" s="13">
        <f t="shared" si="2117"/>
        <v>4.3523157526871608E-6</v>
      </c>
      <c r="BE1738" s="13">
        <f t="shared" si="2118"/>
        <v>1.0668458548926073E-5</v>
      </c>
      <c r="BF1738" s="13">
        <f t="shared" si="2119"/>
        <v>1.3075339000839122E-5</v>
      </c>
      <c r="BG1738" s="13">
        <f t="shared" si="2120"/>
        <v>1.0683485916471317E-5</v>
      </c>
      <c r="BH1738" s="13">
        <f t="shared" si="2121"/>
        <v>6.5468783249204543E-6</v>
      </c>
      <c r="BI1738" s="13">
        <f t="shared" si="2122"/>
        <v>3.2095603353756383E-6</v>
      </c>
      <c r="BJ1738" s="14">
        <f t="shared" si="2123"/>
        <v>0.75961283351892139</v>
      </c>
      <c r="BK1738" s="14">
        <f t="shared" si="2124"/>
        <v>0.15888111511436748</v>
      </c>
      <c r="BL1738" s="14">
        <f t="shared" si="2125"/>
        <v>7.540066294785229E-2</v>
      </c>
      <c r="BM1738" s="14">
        <f t="shared" si="2126"/>
        <v>0.58413971771398399</v>
      </c>
      <c r="BN1738" s="14">
        <f t="shared" si="2127"/>
        <v>0.40298007545490161</v>
      </c>
    </row>
    <row r="1739" spans="1:66" x14ac:dyDescent="0.25">
      <c r="A1739" t="s">
        <v>91</v>
      </c>
      <c r="B1739" t="s">
        <v>108</v>
      </c>
      <c r="C1739" t="s">
        <v>109</v>
      </c>
      <c r="D1739" s="7" t="s">
        <v>524</v>
      </c>
      <c r="E1739" s="10">
        <f>VLOOKUP(A1739,home!$A$2:$E$405,3,FALSE)</f>
        <v>1.53296703296703</v>
      </c>
      <c r="F1739" s="10">
        <f>VLOOKUP(B1739,home!$B$2:$E$405,3,FALSE)</f>
        <v>1.1599999999999999</v>
      </c>
      <c r="G1739" s="10">
        <f>VLOOKUP(C1739,away!$B$2:$E$405,4,FALSE)</f>
        <v>1.06</v>
      </c>
      <c r="H1739" s="10">
        <f>VLOOKUP(A1739,away!$A$2:$E$405,3,FALSE)</f>
        <v>1.2527472527472501</v>
      </c>
      <c r="I1739" s="10">
        <f>VLOOKUP(C1739,away!$B$2:$E$405,3,FALSE)</f>
        <v>0.33</v>
      </c>
      <c r="J1739" s="10">
        <f>VLOOKUP(B1739,home!$B$2:$E$405,4,FALSE)</f>
        <v>0.53</v>
      </c>
      <c r="K1739" s="12">
        <f t="shared" si="2072"/>
        <v>1.8849362637362601</v>
      </c>
      <c r="L1739" s="12">
        <f t="shared" si="2073"/>
        <v>0.21910549450549405</v>
      </c>
      <c r="M1739" s="13">
        <f t="shared" si="2074"/>
        <v>0.12196248784110948</v>
      </c>
      <c r="N1739" s="13">
        <f t="shared" si="2075"/>
        <v>0.22989151614719994</v>
      </c>
      <c r="O1739" s="13">
        <f t="shared" si="2076"/>
        <v>2.6722651209546602E-2</v>
      </c>
      <c r="P1739" s="13">
        <f t="shared" si="2077"/>
        <v>5.0370494328050019E-2</v>
      </c>
      <c r="Q1739" s="13">
        <f t="shared" si="2078"/>
        <v>0.21666542775558362</v>
      </c>
      <c r="R1739" s="13">
        <f t="shared" si="2079"/>
        <v>2.9275398538827734E-3</v>
      </c>
      <c r="S1739" s="13">
        <f t="shared" si="2080"/>
        <v>5.2007521816001337E-3</v>
      </c>
      <c r="T1739" s="13">
        <f t="shared" si="2081"/>
        <v>4.7472585690631557E-2</v>
      </c>
      <c r="U1739" s="13">
        <f t="shared" si="2082"/>
        <v>5.5182260341167912E-3</v>
      </c>
      <c r="V1739" s="13">
        <f t="shared" si="2083"/>
        <v>2.3865667669350731E-4</v>
      </c>
      <c r="W1739" s="13">
        <f t="shared" si="2084"/>
        <v>0.13613350729147616</v>
      </c>
      <c r="X1739" s="13">
        <f t="shared" si="2085"/>
        <v>2.9827599433866168E-2</v>
      </c>
      <c r="Y1739" s="13">
        <f t="shared" si="2086"/>
        <v>3.2676954619345203E-3</v>
      </c>
      <c r="Z1739" s="13">
        <f t="shared" si="2087"/>
        <v>2.1381335578984228E-4</v>
      </c>
      <c r="AA1739" s="13">
        <f t="shared" si="2088"/>
        <v>4.0302454799941699E-4</v>
      </c>
      <c r="AB1739" s="13">
        <f t="shared" si="2089"/>
        <v>3.7983779285000809E-4</v>
      </c>
      <c r="AC1739" s="13">
        <f t="shared" si="2090"/>
        <v>6.1603238588627827E-6</v>
      </c>
      <c r="AD1739" s="13">
        <f t="shared" si="2091"/>
        <v>6.4150746150827026E-2</v>
      </c>
      <c r="AE1739" s="13">
        <f t="shared" si="2092"/>
        <v>1.4055780958273376E-2</v>
      </c>
      <c r="AF1739" s="13">
        <f t="shared" si="2093"/>
        <v>1.5398494187616974E-3</v>
      </c>
      <c r="AG1739" s="13">
        <f t="shared" si="2094"/>
        <v>1.1246315612059311E-4</v>
      </c>
      <c r="AH1739" s="13">
        <f t="shared" si="2095"/>
        <v>1.1711920263053133E-5</v>
      </c>
      <c r="AI1739" s="13">
        <f t="shared" si="2096"/>
        <v>2.2076223221816367E-5</v>
      </c>
      <c r="AJ1739" s="13">
        <f t="shared" si="2097"/>
        <v>2.0806136858569108E-5</v>
      </c>
      <c r="AK1739" s="13">
        <f t="shared" si="2098"/>
        <v>1.3072747290992184E-5</v>
      </c>
      <c r="AL1739" s="13">
        <f t="shared" si="2099"/>
        <v>1.017685235794961E-7</v>
      </c>
      <c r="AM1739" s="13">
        <f t="shared" si="2100"/>
        <v>2.4184013553086615E-2</v>
      </c>
      <c r="AN1739" s="13">
        <f t="shared" si="2101"/>
        <v>5.2988502486766139E-3</v>
      </c>
      <c r="AO1739" s="13">
        <f t="shared" si="2102"/>
        <v>5.8050360202342483E-4</v>
      </c>
      <c r="AP1739" s="13">
        <f t="shared" si="2103"/>
        <v>4.2397176261187673E-5</v>
      </c>
      <c r="AQ1739" s="13">
        <f t="shared" si="2104"/>
        <v>2.3223635675860296E-6</v>
      </c>
      <c r="AR1739" s="13">
        <f t="shared" si="2105"/>
        <v>5.1322921616903475E-7</v>
      </c>
      <c r="AS1739" s="13">
        <f t="shared" si="2106"/>
        <v>9.6740436116594973E-7</v>
      </c>
      <c r="AT1739" s="13">
        <f t="shared" si="2107"/>
        <v>9.1174778102915455E-7</v>
      </c>
      <c r="AU1739" s="13">
        <f t="shared" si="2108"/>
        <v>5.7286215194764022E-7</v>
      </c>
      <c r="AV1739" s="13">
        <f t="shared" si="2109"/>
        <v>2.6995216108202477E-7</v>
      </c>
      <c r="AW1739" s="13">
        <f t="shared" si="2110"/>
        <v>1.1675108129269998E-9</v>
      </c>
      <c r="AX1739" s="13">
        <f t="shared" si="2111"/>
        <v>7.5975540248170255E-3</v>
      </c>
      <c r="AY1739" s="13">
        <f t="shared" si="2112"/>
        <v>1.6646658316397413E-3</v>
      </c>
      <c r="AZ1739" s="13">
        <f t="shared" si="2113"/>
        <v>1.823687151139125E-4</v>
      </c>
      <c r="BA1739" s="13">
        <f t="shared" si="2114"/>
        <v>1.3319329169121789E-5</v>
      </c>
      <c r="BB1739" s="13">
        <f t="shared" si="2115"/>
        <v>7.2958455102047018E-7</v>
      </c>
      <c r="BC1739" s="13">
        <f t="shared" si="2116"/>
        <v>3.1971196766981807E-8</v>
      </c>
      <c r="BD1739" s="13">
        <f t="shared" si="2117"/>
        <v>1.8741890200563904E-8</v>
      </c>
      <c r="BE1739" s="13">
        <f t="shared" si="2118"/>
        <v>3.5327268490006147E-8</v>
      </c>
      <c r="BF1739" s="13">
        <f t="shared" si="2119"/>
        <v>3.3294824737779956E-8</v>
      </c>
      <c r="BG1739" s="13">
        <f t="shared" si="2120"/>
        <v>2.0919540847661525E-8</v>
      </c>
      <c r="BH1739" s="13">
        <f t="shared" si="2121"/>
        <v>9.8580002911173009E-9</v>
      </c>
      <c r="BI1739" s="13">
        <f t="shared" si="2122"/>
        <v>3.7163404473299195E-9</v>
      </c>
      <c r="BJ1739" s="14">
        <f t="shared" si="2123"/>
        <v>0.7826839278647777</v>
      </c>
      <c r="BK1739" s="14">
        <f t="shared" si="2124"/>
        <v>0.17944331895147531</v>
      </c>
      <c r="BL1739" s="14">
        <f t="shared" si="2125"/>
        <v>3.6022303519566437E-2</v>
      </c>
      <c r="BM1739" s="14">
        <f t="shared" si="2126"/>
        <v>0.34815858189210791</v>
      </c>
      <c r="BN1739" s="14">
        <f t="shared" si="2127"/>
        <v>0.6485401171353723</v>
      </c>
    </row>
    <row r="1740" spans="1:66" x14ac:dyDescent="0.25">
      <c r="A1740" t="s">
        <v>91</v>
      </c>
      <c r="B1740" t="s">
        <v>84</v>
      </c>
      <c r="C1740" t="s">
        <v>92</v>
      </c>
      <c r="D1740" s="7" t="s">
        <v>524</v>
      </c>
      <c r="E1740" s="10">
        <f>VLOOKUP(A1740,home!$A$2:$E$405,3,FALSE)</f>
        <v>1.53296703296703</v>
      </c>
      <c r="F1740" s="10">
        <f>VLOOKUP(B1740,home!$B$2:$E$405,3,FALSE)</f>
        <v>1.38</v>
      </c>
      <c r="G1740" s="10">
        <f>VLOOKUP(C1740,away!$B$2:$E$405,4,FALSE)</f>
        <v>1.06</v>
      </c>
      <c r="H1740" s="10">
        <f>VLOOKUP(A1740,away!$A$2:$E$405,3,FALSE)</f>
        <v>1.2527472527472501</v>
      </c>
      <c r="I1740" s="10">
        <f>VLOOKUP(C1740,away!$B$2:$E$405,3,FALSE)</f>
        <v>0.82</v>
      </c>
      <c r="J1740" s="10">
        <f>VLOOKUP(B1740,home!$B$2:$E$405,4,FALSE)</f>
        <v>0.8</v>
      </c>
      <c r="K1740" s="12">
        <f t="shared" si="2072"/>
        <v>2.2424241758241714</v>
      </c>
      <c r="L1740" s="12">
        <f t="shared" si="2073"/>
        <v>0.8218021978021961</v>
      </c>
      <c r="M1740" s="13">
        <f t="shared" si="2074"/>
        <v>4.6689948471680252E-2</v>
      </c>
      <c r="N1740" s="13">
        <f t="shared" si="2075"/>
        <v>0.10469866922088061</v>
      </c>
      <c r="O1740" s="13">
        <f t="shared" si="2076"/>
        <v>3.8369902269298109E-2</v>
      </c>
      <c r="P1740" s="13">
        <f t="shared" si="2077"/>
        <v>8.604159647268482E-2</v>
      </c>
      <c r="Q1740" s="13">
        <f t="shared" si="2078"/>
        <v>0.11738941351876039</v>
      </c>
      <c r="R1740" s="13">
        <f t="shared" si="2079"/>
        <v>1.5766235007182331E-2</v>
      </c>
      <c r="S1740" s="13">
        <f t="shared" si="2080"/>
        <v>3.9639989793834908E-2</v>
      </c>
      <c r="T1740" s="13">
        <f t="shared" si="2081"/>
        <v>9.6470878028428117E-2</v>
      </c>
      <c r="U1740" s="13">
        <f t="shared" si="2082"/>
        <v>3.5354586541831032E-2</v>
      </c>
      <c r="V1740" s="13">
        <f t="shared" si="2083"/>
        <v>8.1166363726522389E-3</v>
      </c>
      <c r="W1740" s="13">
        <f t="shared" si="2084"/>
        <v>8.7745619620096388E-2</v>
      </c>
      <c r="X1740" s="13">
        <f t="shared" si="2085"/>
        <v>7.2109543051310704E-2</v>
      </c>
      <c r="Y1740" s="13">
        <f t="shared" si="2086"/>
        <v>2.9629890481039606E-2</v>
      </c>
      <c r="Z1740" s="13">
        <f t="shared" si="2087"/>
        <v>4.3189088599894536E-3</v>
      </c>
      <c r="AA1740" s="13">
        <f t="shared" si="2088"/>
        <v>9.6848256408215618E-3</v>
      </c>
      <c r="AB1740" s="13">
        <f t="shared" si="2089"/>
        <v>1.085874357781005E-2</v>
      </c>
      <c r="AC1740" s="13">
        <f t="shared" si="2090"/>
        <v>9.3484836451850908E-4</v>
      </c>
      <c r="AD1740" s="13">
        <f t="shared" si="2091"/>
        <v>4.9190724689693953E-2</v>
      </c>
      <c r="AE1740" s="13">
        <f t="shared" si="2092"/>
        <v>4.0425045661473237E-2</v>
      </c>
      <c r="AF1740" s="13">
        <f t="shared" si="2093"/>
        <v>1.6610695685426419E-2</v>
      </c>
      <c r="AG1740" s="13">
        <f t="shared" si="2094"/>
        <v>4.550235407102296E-3</v>
      </c>
      <c r="AH1740" s="13">
        <f t="shared" si="2095"/>
        <v>8.8732219831167748E-4</v>
      </c>
      <c r="AI1740" s="13">
        <f t="shared" si="2096"/>
        <v>1.989752749239555E-3</v>
      </c>
      <c r="AJ1740" s="13">
        <f t="shared" si="2097"/>
        <v>2.230934834403695E-3</v>
      </c>
      <c r="AK1740" s="13">
        <f t="shared" si="2098"/>
        <v>1.6675674024517132E-3</v>
      </c>
      <c r="AL1740" s="13">
        <f t="shared" si="2099"/>
        <v>6.8910631410817947E-5</v>
      </c>
      <c r="AM1740" s="13">
        <f t="shared" si="2100"/>
        <v>2.2061294054096146E-2</v>
      </c>
      <c r="AN1740" s="13">
        <f t="shared" si="2101"/>
        <v>1.8130019940016732E-2</v>
      </c>
      <c r="AO1740" s="13">
        <f t="shared" si="2102"/>
        <v>7.449645116451695E-3</v>
      </c>
      <c r="AP1740" s="13">
        <f t="shared" si="2103"/>
        <v>2.0407115765154666E-3</v>
      </c>
      <c r="AQ1740" s="13">
        <f t="shared" si="2104"/>
        <v>4.1926531466519867E-4</v>
      </c>
      <c r="AR1740" s="13">
        <f t="shared" si="2105"/>
        <v>1.4584066654624257E-4</v>
      </c>
      <c r="AS1740" s="13">
        <f t="shared" si="2106"/>
        <v>3.2703663648160581E-4</v>
      </c>
      <c r="AT1740" s="13">
        <f t="shared" si="2107"/>
        <v>3.6667743001328712E-4</v>
      </c>
      <c r="AU1740" s="13">
        <f t="shared" si="2108"/>
        <v>2.7408211126362357E-4</v>
      </c>
      <c r="AV1740" s="13">
        <f t="shared" si="2109"/>
        <v>1.5365208811461993E-4</v>
      </c>
      <c r="AW1740" s="13">
        <f t="shared" si="2110"/>
        <v>3.5275143881247068E-6</v>
      </c>
      <c r="AX1740" s="13">
        <f t="shared" si="2111"/>
        <v>8.2451298561452089E-3</v>
      </c>
      <c r="AY1740" s="13">
        <f t="shared" si="2112"/>
        <v>6.7758658369446367E-3</v>
      </c>
      <c r="AZ1740" s="13">
        <f t="shared" si="2113"/>
        <v>2.7842107184069599E-3</v>
      </c>
      <c r="BA1740" s="13">
        <f t="shared" si="2114"/>
        <v>7.6269016251042363E-4</v>
      </c>
      <c r="BB1740" s="13">
        <f t="shared" si="2115"/>
        <v>1.5669511294829502E-4</v>
      </c>
      <c r="BC1740" s="13">
        <f t="shared" si="2116"/>
        <v>2.5754477641154453E-5</v>
      </c>
      <c r="BD1740" s="13">
        <f t="shared" si="2117"/>
        <v>1.9975363382773221E-5</v>
      </c>
      <c r="BE1740" s="13">
        <f t="shared" si="2118"/>
        <v>4.4793237770403568E-5</v>
      </c>
      <c r="BF1740" s="13">
        <f t="shared" si="2119"/>
        <v>5.0222719644896701E-5</v>
      </c>
      <c r="BG1740" s="13">
        <f t="shared" si="2120"/>
        <v>3.7540213569118638E-5</v>
      </c>
      <c r="BH1740" s="13">
        <f t="shared" si="2121"/>
        <v>2.1045270618248553E-5</v>
      </c>
      <c r="BI1740" s="13">
        <f t="shared" si="2122"/>
        <v>9.4384847242245361E-6</v>
      </c>
      <c r="BJ1740" s="14">
        <f t="shared" si="2123"/>
        <v>0.68767199753055364</v>
      </c>
      <c r="BK1740" s="14">
        <f t="shared" si="2124"/>
        <v>0.18826779594372617</v>
      </c>
      <c r="BL1740" s="14">
        <f t="shared" si="2125"/>
        <v>0.11826017444347876</v>
      </c>
      <c r="BM1740" s="14">
        <f t="shared" si="2126"/>
        <v>0.58279077349470498</v>
      </c>
      <c r="BN1740" s="14">
        <f t="shared" si="2127"/>
        <v>0.40895576496048658</v>
      </c>
    </row>
    <row r="1741" spans="1:66" x14ac:dyDescent="0.25">
      <c r="A1741" t="s">
        <v>91</v>
      </c>
      <c r="B1741" t="s">
        <v>371</v>
      </c>
      <c r="C1741" t="s">
        <v>389</v>
      </c>
      <c r="D1741" s="7" t="s">
        <v>524</v>
      </c>
      <c r="E1741" s="10">
        <f>VLOOKUP(A1741,home!$A$2:$E$405,3,FALSE)</f>
        <v>1.53296703296703</v>
      </c>
      <c r="F1741" s="10">
        <f>VLOOKUP(B1741,home!$B$2:$E$405,3,FALSE)</f>
        <v>0.9</v>
      </c>
      <c r="G1741" s="10">
        <f>VLOOKUP(C1741,away!$B$2:$E$405,4,FALSE)</f>
        <v>0.72</v>
      </c>
      <c r="H1741" s="10">
        <f>VLOOKUP(A1741,away!$A$2:$E$405,3,FALSE)</f>
        <v>1.2527472527472501</v>
      </c>
      <c r="I1741" s="10">
        <f>VLOOKUP(C1741,away!$B$2:$E$405,3,FALSE)</f>
        <v>0.87</v>
      </c>
      <c r="J1741" s="10">
        <f>VLOOKUP(B1741,home!$B$2:$E$405,4,FALSE)</f>
        <v>1</v>
      </c>
      <c r="K1741" s="12">
        <f t="shared" si="2072"/>
        <v>0.99336263736263541</v>
      </c>
      <c r="L1741" s="12">
        <f t="shared" si="2073"/>
        <v>1.0898901098901075</v>
      </c>
      <c r="M1741" s="13">
        <f t="shared" si="2074"/>
        <v>0.12452450598167004</v>
      </c>
      <c r="N1741" s="13">
        <f t="shared" si="2075"/>
        <v>0.12369799167823102</v>
      </c>
      <c r="O1741" s="13">
        <f t="shared" si="2076"/>
        <v>0.13571802750837375</v>
      </c>
      <c r="P1741" s="13">
        <f t="shared" si="2077"/>
        <v>0.13481721774337282</v>
      </c>
      <c r="Q1741" s="13">
        <f t="shared" si="2078"/>
        <v>6.143848162497445E-2</v>
      </c>
      <c r="R1741" s="13">
        <f t="shared" si="2079"/>
        <v>7.3958867957585023E-2</v>
      </c>
      <c r="S1741" s="13">
        <f t="shared" si="2080"/>
        <v>3.6490171265444425E-2</v>
      </c>
      <c r="T1741" s="13">
        <f t="shared" si="2081"/>
        <v>6.6961193489724763E-2</v>
      </c>
      <c r="U1741" s="13">
        <f t="shared" si="2082"/>
        <v>7.3467976130701565E-2</v>
      </c>
      <c r="V1741" s="13">
        <f t="shared" si="2083"/>
        <v>4.389589669032282E-3</v>
      </c>
      <c r="W1741" s="13">
        <f t="shared" si="2084"/>
        <v>2.0343564047513477E-2</v>
      </c>
      <c r="X1741" s="13">
        <f t="shared" si="2085"/>
        <v>2.2172249255300907E-2</v>
      </c>
      <c r="Y1741" s="13">
        <f t="shared" si="2086"/>
        <v>1.2082657588685378E-2</v>
      </c>
      <c r="Z1741" s="13">
        <f t="shared" si="2087"/>
        <v>2.6869012908546763E-2</v>
      </c>
      <c r="AA1741" s="13">
        <f t="shared" si="2088"/>
        <v>2.6690673526164707E-2</v>
      </c>
      <c r="AB1741" s="13">
        <f t="shared" si="2089"/>
        <v>1.3256758923468023E-2</v>
      </c>
      <c r="AC1741" s="13">
        <f t="shared" si="2090"/>
        <v>2.9702600581943709E-4</v>
      </c>
      <c r="AD1741" s="13">
        <f t="shared" si="2091"/>
        <v>5.0521341088984187E-3</v>
      </c>
      <c r="AE1741" s="13">
        <f t="shared" si="2092"/>
        <v>5.5062709991268582E-3</v>
      </c>
      <c r="AF1741" s="13">
        <f t="shared" si="2093"/>
        <v>3.0006151521615415E-3</v>
      </c>
      <c r="AG1741" s="13">
        <f t="shared" si="2094"/>
        <v>1.0901135926424212E-3</v>
      </c>
      <c r="AH1741" s="13">
        <f t="shared" si="2095"/>
        <v>7.3210678578836874E-3</v>
      </c>
      <c r="AI1741" s="13">
        <f t="shared" si="2096"/>
        <v>7.2724752756181581E-3</v>
      </c>
      <c r="AJ1741" s="13">
        <f t="shared" si="2097"/>
        <v>3.6121026099713064E-3</v>
      </c>
      <c r="AK1741" s="13">
        <f t="shared" si="2098"/>
        <v>1.1960425916885185E-3</v>
      </c>
      <c r="AL1741" s="13">
        <f t="shared" si="2099"/>
        <v>1.2863080848647698E-5</v>
      </c>
      <c r="AM1741" s="13">
        <f t="shared" si="2100"/>
        <v>1.0037202525450125E-3</v>
      </c>
      <c r="AN1741" s="13">
        <f t="shared" si="2101"/>
        <v>1.0939447763452102E-3</v>
      </c>
      <c r="AO1741" s="13">
        <f t="shared" si="2102"/>
        <v>5.9613979625229498E-4</v>
      </c>
      <c r="AP1741" s="13">
        <f t="shared" si="2103"/>
        <v>2.1657562268242669E-4</v>
      </c>
      <c r="AQ1741" s="13">
        <f t="shared" si="2104"/>
        <v>5.901090730121712E-5</v>
      </c>
      <c r="AR1741" s="13">
        <f t="shared" si="2105"/>
        <v>1.5958318904283574E-3</v>
      </c>
      <c r="AS1741" s="13">
        <f t="shared" si="2106"/>
        <v>1.5852397754633131E-3</v>
      </c>
      <c r="AT1741" s="13">
        <f t="shared" si="2107"/>
        <v>7.8735898210319439E-4</v>
      </c>
      <c r="AU1741" s="13">
        <f t="shared" si="2108"/>
        <v>2.6071099833772975E-4</v>
      </c>
      <c r="AV1741" s="13">
        <f t="shared" si="2109"/>
        <v>6.4745141224553215E-5</v>
      </c>
      <c r="AW1741" s="13">
        <f t="shared" si="2110"/>
        <v>3.8684147571144054E-7</v>
      </c>
      <c r="AX1741" s="13">
        <f t="shared" si="2111"/>
        <v>1.6617636620706728E-4</v>
      </c>
      <c r="AY1741" s="13">
        <f t="shared" si="2112"/>
        <v>1.8111397802655934E-4</v>
      </c>
      <c r="AZ1741" s="13">
        <f t="shared" si="2113"/>
        <v>9.8697166707000615E-5</v>
      </c>
      <c r="BA1741" s="13">
        <f t="shared" si="2114"/>
        <v>3.5856355289378386E-5</v>
      </c>
      <c r="BB1741" s="13">
        <f t="shared" si="2115"/>
        <v>9.769871751649836E-6</v>
      </c>
      <c r="BC1741" s="13">
        <f t="shared" si="2116"/>
        <v>2.1296173194035796E-6</v>
      </c>
      <c r="BD1741" s="13">
        <f t="shared" si="2117"/>
        <v>2.8988023240418336E-4</v>
      </c>
      <c r="BE1741" s="13">
        <f t="shared" si="2118"/>
        <v>2.8795619218031324E-4</v>
      </c>
      <c r="BF1741" s="13">
        <f t="shared" si="2119"/>
        <v>1.4302246125456894E-4</v>
      </c>
      <c r="BG1741" s="13">
        <f t="shared" si="2120"/>
        <v>4.7357723104644644E-5</v>
      </c>
      <c r="BH1741" s="13">
        <f t="shared" si="2121"/>
        <v>1.1760848180679802E-5</v>
      </c>
      <c r="BI1741" s="13">
        <f t="shared" si="2122"/>
        <v>2.3365574332763287E-6</v>
      </c>
      <c r="BJ1741" s="14">
        <f t="shared" si="2123"/>
        <v>0.32480840624768648</v>
      </c>
      <c r="BK1741" s="14">
        <f t="shared" si="2124"/>
        <v>0.30071248772421422</v>
      </c>
      <c r="BL1741" s="14">
        <f t="shared" si="2125"/>
        <v>0.34757019318356952</v>
      </c>
      <c r="BM1741" s="14">
        <f t="shared" si="2126"/>
        <v>0.34562428043325893</v>
      </c>
      <c r="BN1741" s="14">
        <f t="shared" si="2127"/>
        <v>0.65415509249420711</v>
      </c>
    </row>
    <row r="1742" spans="1:66" x14ac:dyDescent="0.25">
      <c r="A1742" t="s">
        <v>91</v>
      </c>
      <c r="B1742" t="s">
        <v>93</v>
      </c>
      <c r="C1742" t="s">
        <v>118</v>
      </c>
      <c r="D1742" s="7" t="s">
        <v>524</v>
      </c>
      <c r="E1742" s="10">
        <f>VLOOKUP(A1742,home!$A$2:$E$405,3,FALSE)</f>
        <v>1.53296703296703</v>
      </c>
      <c r="F1742" s="10">
        <f>VLOOKUP(B1742,home!$B$2:$E$405,3,FALSE)</f>
        <v>1.3</v>
      </c>
      <c r="G1742" s="10">
        <f>VLOOKUP(C1742,away!$B$2:$E$405,4,FALSE)</f>
        <v>1.49</v>
      </c>
      <c r="H1742" s="10">
        <f>VLOOKUP(A1742,away!$A$2:$E$405,3,FALSE)</f>
        <v>1.2527472527472501</v>
      </c>
      <c r="I1742" s="10">
        <f>VLOOKUP(C1742,away!$B$2:$E$405,3,FALSE)</f>
        <v>0.75</v>
      </c>
      <c r="J1742" s="10">
        <f>VLOOKUP(B1742,home!$B$2:$E$405,4,FALSE)</f>
        <v>0.46</v>
      </c>
      <c r="K1742" s="12">
        <f t="shared" si="2072"/>
        <v>2.9693571428571373</v>
      </c>
      <c r="L1742" s="12">
        <f t="shared" si="2073"/>
        <v>0.4321978021978013</v>
      </c>
      <c r="M1742" s="13">
        <f t="shared" si="2074"/>
        <v>3.3321416684179608E-2</v>
      </c>
      <c r="N1742" s="13">
        <f t="shared" si="2075"/>
        <v>9.8943186641287706E-2</v>
      </c>
      <c r="O1742" s="13">
        <f t="shared" si="2076"/>
        <v>1.4401443057019573E-2</v>
      </c>
      <c r="P1742" s="13">
        <f t="shared" si="2077"/>
        <v>4.2763027808811395E-2</v>
      </c>
      <c r="Q1742" s="13">
        <f t="shared" si="2078"/>
        <v>0.14689882899517731</v>
      </c>
      <c r="R1742" s="13">
        <f t="shared" si="2079"/>
        <v>3.1121360188603227E-3</v>
      </c>
      <c r="S1742" s="13">
        <f t="shared" si="2080"/>
        <v>1.3719978990609659E-2</v>
      </c>
      <c r="T1742" s="13">
        <f t="shared" si="2081"/>
        <v>6.3489351037146272E-2</v>
      </c>
      <c r="U1742" s="13">
        <f t="shared" si="2082"/>
        <v>9.2410433171458729E-3</v>
      </c>
      <c r="V1742" s="13">
        <f t="shared" si="2083"/>
        <v>1.956392219563125E-3</v>
      </c>
      <c r="W1742" s="13">
        <f t="shared" si="2084"/>
        <v>0.14539836238472628</v>
      </c>
      <c r="X1742" s="13">
        <f t="shared" si="2085"/>
        <v>6.2840852665838151E-2</v>
      </c>
      <c r="Y1742" s="13">
        <f t="shared" si="2086"/>
        <v>1.3579839205205547E-2</v>
      </c>
      <c r="Z1742" s="13">
        <f t="shared" si="2087"/>
        <v>4.4835278249734882E-4</v>
      </c>
      <c r="AA1742" s="13">
        <f t="shared" si="2088"/>
        <v>1.3313195372283751E-3</v>
      </c>
      <c r="AB1742" s="13">
        <f t="shared" si="2089"/>
        <v>1.9765815886471677E-3</v>
      </c>
      <c r="AC1742" s="13">
        <f t="shared" si="2090"/>
        <v>1.5692095207689839E-4</v>
      </c>
      <c r="AD1742" s="13">
        <f t="shared" si="2091"/>
        <v>0.10793491647670439</v>
      </c>
      <c r="AE1742" s="13">
        <f t="shared" si="2092"/>
        <v>4.6649233681634879E-2</v>
      </c>
      <c r="AF1742" s="13">
        <f t="shared" si="2093"/>
        <v>1.0080848135707123E-2</v>
      </c>
      <c r="AG1742" s="13">
        <f t="shared" si="2094"/>
        <v>1.4523068028474736E-3</v>
      </c>
      <c r="AH1742" s="13">
        <f t="shared" si="2095"/>
        <v>4.8444271801155753E-5</v>
      </c>
      <c r="AI1742" s="13">
        <f t="shared" si="2096"/>
        <v>1.438483445032744E-4</v>
      </c>
      <c r="AJ1742" s="13">
        <f t="shared" si="2097"/>
        <v>2.1356855461948611E-4</v>
      </c>
      <c r="AK1742" s="13">
        <f t="shared" si="2098"/>
        <v>2.113871043830152E-4</v>
      </c>
      <c r="AL1742" s="13">
        <f t="shared" si="2099"/>
        <v>8.055377838284467E-6</v>
      </c>
      <c r="AM1742" s="13">
        <f t="shared" si="2100"/>
        <v>6.4099463040758101E-2</v>
      </c>
      <c r="AN1742" s="13">
        <f t="shared" si="2101"/>
        <v>2.7703647048274844E-2</v>
      </c>
      <c r="AO1742" s="13">
        <f t="shared" si="2102"/>
        <v>5.9867276835639969E-3</v>
      </c>
      <c r="AP1742" s="13">
        <f t="shared" si="2103"/>
        <v>8.6248351573103117E-4</v>
      </c>
      <c r="AQ1742" s="13">
        <f t="shared" si="2104"/>
        <v>9.3190869982696107E-5</v>
      </c>
      <c r="AR1742" s="13">
        <f t="shared" si="2105"/>
        <v>4.1875015603064894E-6</v>
      </c>
      <c r="AS1742" s="13">
        <f t="shared" si="2106"/>
        <v>1.2434187668821481E-5</v>
      </c>
      <c r="AT1742" s="13">
        <f t="shared" si="2107"/>
        <v>1.8460771985020606E-5</v>
      </c>
      <c r="AU1742" s="13">
        <f t="shared" si="2108"/>
        <v>1.827220838545929E-5</v>
      </c>
      <c r="AV1742" s="13">
        <f t="shared" si="2109"/>
        <v>1.3564178121284406E-5</v>
      </c>
      <c r="AW1742" s="13">
        <f t="shared" si="2110"/>
        <v>2.8716294936105938E-7</v>
      </c>
      <c r="AX1742" s="13">
        <f t="shared" si="2111"/>
        <v>3.1722366405563723E-2</v>
      </c>
      <c r="AY1742" s="13">
        <f t="shared" si="2112"/>
        <v>1.3710337040998007E-2</v>
      </c>
      <c r="AZ1742" s="13">
        <f t="shared" si="2113"/>
        <v>2.9627887682552225E-3</v>
      </c>
      <c r="BA1742" s="13">
        <f t="shared" si="2114"/>
        <v>4.2683693133874602E-4</v>
      </c>
      <c r="BB1742" s="13">
        <f t="shared" si="2115"/>
        <v>4.611949590536496E-5</v>
      </c>
      <c r="BC1742" s="13">
        <f t="shared" si="2116"/>
        <v>3.986548953753849E-6</v>
      </c>
      <c r="BD1742" s="13">
        <f t="shared" si="2117"/>
        <v>3.0163816184405451E-7</v>
      </c>
      <c r="BE1742" s="13">
        <f t="shared" si="2118"/>
        <v>8.9567143042994034E-7</v>
      </c>
      <c r="BF1742" s="13">
        <f t="shared" si="2119"/>
        <v>1.3297841798001067E-6</v>
      </c>
      <c r="BG1742" s="13">
        <f t="shared" si="2120"/>
        <v>1.3162013842492887E-6</v>
      </c>
      <c r="BH1742" s="13">
        <f t="shared" si="2121"/>
        <v>9.7706799543976953E-7</v>
      </c>
      <c r="BI1742" s="13">
        <f t="shared" si="2122"/>
        <v>5.8025276626323661E-7</v>
      </c>
      <c r="BJ1742" s="14">
        <f t="shared" si="2123"/>
        <v>0.8448856733756005</v>
      </c>
      <c r="BK1742" s="14">
        <f t="shared" si="2124"/>
        <v>0.10563612907407696</v>
      </c>
      <c r="BL1742" s="14">
        <f t="shared" si="2125"/>
        <v>3.0752091257847156E-2</v>
      </c>
      <c r="BM1742" s="14">
        <f t="shared" si="2126"/>
        <v>0.6285721574066373</v>
      </c>
      <c r="BN1742" s="14">
        <f t="shared" si="2127"/>
        <v>0.33944003920533589</v>
      </c>
    </row>
    <row r="1743" spans="1:66" x14ac:dyDescent="0.25">
      <c r="A1743" t="s">
        <v>91</v>
      </c>
      <c r="B1743" t="s">
        <v>111</v>
      </c>
      <c r="C1743" t="s">
        <v>370</v>
      </c>
      <c r="D1743" s="7" t="s">
        <v>524</v>
      </c>
      <c r="E1743" s="10">
        <f>VLOOKUP(A1743,home!$A$2:$E$405,3,FALSE)</f>
        <v>1.53296703296703</v>
      </c>
      <c r="F1743" s="10">
        <f>VLOOKUP(B1743,home!$B$2:$E$405,3,FALSE)</f>
        <v>0.87</v>
      </c>
      <c r="G1743" s="10">
        <f>VLOOKUP(C1743,away!$B$2:$E$405,4,FALSE)</f>
        <v>0.8</v>
      </c>
      <c r="H1743" s="10">
        <f>VLOOKUP(A1743,away!$A$2:$E$405,3,FALSE)</f>
        <v>1.2527472527472501</v>
      </c>
      <c r="I1743" s="10">
        <f>VLOOKUP(C1743,away!$B$2:$E$405,3,FALSE)</f>
        <v>0.72</v>
      </c>
      <c r="J1743" s="10">
        <f>VLOOKUP(B1743,home!$B$2:$E$405,4,FALSE)</f>
        <v>0.71</v>
      </c>
      <c r="K1743" s="12">
        <f t="shared" si="2072"/>
        <v>1.066945054945053</v>
      </c>
      <c r="L1743" s="12">
        <f t="shared" si="2073"/>
        <v>0.64040439560439422</v>
      </c>
      <c r="M1743" s="13">
        <f t="shared" si="2074"/>
        <v>0.18134582223445261</v>
      </c>
      <c r="N1743" s="13">
        <f t="shared" si="2075"/>
        <v>0.19348602826799385</v>
      </c>
      <c r="O1743" s="13">
        <f t="shared" si="2076"/>
        <v>0.11613466168343654</v>
      </c>
      <c r="P1743" s="13">
        <f t="shared" si="2077"/>
        <v>0.12390930299085934</v>
      </c>
      <c r="Q1743" s="13">
        <f t="shared" si="2078"/>
        <v>0.10321948053074738</v>
      </c>
      <c r="R1743" s="13">
        <f t="shared" si="2079"/>
        <v>3.7186573912050991E-2</v>
      </c>
      <c r="S1743" s="13">
        <f t="shared" si="2080"/>
        <v>2.1166072615434749E-2</v>
      </c>
      <c r="T1743" s="13">
        <f t="shared" si="2081"/>
        <v>6.6102209043892815E-2</v>
      </c>
      <c r="U1743" s="13">
        <f t="shared" si="2082"/>
        <v>3.9676031145811516E-2</v>
      </c>
      <c r="V1743" s="13">
        <f t="shared" si="2083"/>
        <v>1.6069195385413136E-3</v>
      </c>
      <c r="W1743" s="13">
        <f t="shared" si="2084"/>
        <v>3.6709838108759371E-2</v>
      </c>
      <c r="X1743" s="13">
        <f t="shared" si="2085"/>
        <v>2.3509141686775203E-2</v>
      </c>
      <c r="Y1743" s="13">
        <f t="shared" si="2086"/>
        <v>7.5276788365486709E-3</v>
      </c>
      <c r="Z1743" s="13">
        <f t="shared" si="2087"/>
        <v>7.9381484635817155E-3</v>
      </c>
      <c r="AA1743" s="13">
        <f t="shared" si="2088"/>
        <v>8.4695682486381815E-3</v>
      </c>
      <c r="AB1743" s="13">
        <f t="shared" si="2089"/>
        <v>4.5182819802020695E-3</v>
      </c>
      <c r="AC1743" s="13">
        <f t="shared" si="2090"/>
        <v>6.8623127600103169E-5</v>
      </c>
      <c r="AD1743" s="13">
        <f t="shared" si="2091"/>
        <v>9.7918450594935667E-3</v>
      </c>
      <c r="AE1743" s="13">
        <f t="shared" si="2092"/>
        <v>6.2707406171768508E-3</v>
      </c>
      <c r="AF1743" s="13">
        <f t="shared" si="2093"/>
        <v>2.0079049274675334E-3</v>
      </c>
      <c r="AG1743" s="13">
        <f t="shared" si="2094"/>
        <v>4.2862371383531024E-4</v>
      </c>
      <c r="AH1743" s="13">
        <f t="shared" si="2095"/>
        <v>1.2709062922594996E-3</v>
      </c>
      <c r="AI1743" s="13">
        <f t="shared" si="2096"/>
        <v>1.3559871838248253E-3</v>
      </c>
      <c r="AJ1743" s="13">
        <f t="shared" si="2097"/>
        <v>7.2338191017538292E-4</v>
      </c>
      <c r="AK1743" s="13">
        <f t="shared" si="2098"/>
        <v>2.5726958396611051E-4</v>
      </c>
      <c r="AL1743" s="13">
        <f t="shared" si="2099"/>
        <v>1.875542277227306E-6</v>
      </c>
      <c r="AM1743" s="13">
        <f t="shared" si="2100"/>
        <v>2.0894721330029617E-3</v>
      </c>
      <c r="AN1743" s="13">
        <f t="shared" si="2101"/>
        <v>1.3381071384679863E-3</v>
      </c>
      <c r="AO1743" s="13">
        <f t="shared" si="2102"/>
        <v>4.2846484663225804E-4</v>
      </c>
      <c r="AP1743" s="13">
        <f t="shared" si="2103"/>
        <v>9.1463590381753564E-5</v>
      </c>
      <c r="AQ1743" s="13">
        <f t="shared" si="2104"/>
        <v>1.4643421329558692E-5</v>
      </c>
      <c r="AR1743" s="13">
        <f t="shared" si="2105"/>
        <v>1.627787951928533E-4</v>
      </c>
      <c r="AS1743" s="13">
        <f t="shared" si="2106"/>
        <v>1.7367603058092838E-4</v>
      </c>
      <c r="AT1743" s="13">
        <f t="shared" si="2107"/>
        <v>9.2651390995403661E-5</v>
      </c>
      <c r="AU1743" s="13">
        <f t="shared" si="2108"/>
        <v>3.2951314485442187E-5</v>
      </c>
      <c r="AV1743" s="13">
        <f t="shared" si="2109"/>
        <v>8.7893105110454581E-6</v>
      </c>
      <c r="AW1743" s="13">
        <f t="shared" si="2110"/>
        <v>3.5597599816877039E-8</v>
      </c>
      <c r="AX1743" s="13">
        <f t="shared" si="2111"/>
        <v>3.7155865995883359E-4</v>
      </c>
      <c r="AY1743" s="13">
        <f t="shared" si="2112"/>
        <v>2.3794779906251547E-4</v>
      </c>
      <c r="AZ1743" s="13">
        <f t="shared" si="2113"/>
        <v>7.6191408222013026E-5</v>
      </c>
      <c r="BA1743" s="13">
        <f t="shared" si="2114"/>
        <v>1.6264437577555308E-5</v>
      </c>
      <c r="BB1743" s="13">
        <f t="shared" si="2115"/>
        <v>2.6039543291749256E-6</v>
      </c>
      <c r="BC1743" s="13">
        <f t="shared" si="2116"/>
        <v>3.3351675967134284E-7</v>
      </c>
      <c r="BD1743" s="13">
        <f t="shared" si="2117"/>
        <v>1.7374042658781777E-5</v>
      </c>
      <c r="BE1743" s="13">
        <f t="shared" si="2118"/>
        <v>1.8537148899191617E-5</v>
      </c>
      <c r="BF1743" s="13">
        <f t="shared" si="2119"/>
        <v>9.8890596753863142E-6</v>
      </c>
      <c r="BG1743" s="13">
        <f t="shared" si="2120"/>
        <v>3.5170277729033199E-6</v>
      </c>
      <c r="BH1743" s="13">
        <f t="shared" si="2121"/>
        <v>9.3811884760090247E-7</v>
      </c>
      <c r="BI1743" s="13">
        <f t="shared" si="2122"/>
        <v>2.0018425307970694E-7</v>
      </c>
      <c r="BJ1743" s="14">
        <f t="shared" si="2123"/>
        <v>0.45372054169841486</v>
      </c>
      <c r="BK1743" s="14">
        <f t="shared" si="2124"/>
        <v>0.32833656384822779</v>
      </c>
      <c r="BL1743" s="14">
        <f t="shared" si="2125"/>
        <v>0.21011396436423777</v>
      </c>
      <c r="BM1743" s="14">
        <f t="shared" si="2126"/>
        <v>0.24458943655345874</v>
      </c>
      <c r="BN1743" s="14">
        <f t="shared" si="2127"/>
        <v>0.75528186961954069</v>
      </c>
    </row>
    <row r="1744" spans="1:66" x14ac:dyDescent="0.25">
      <c r="A1744" t="s">
        <v>136</v>
      </c>
      <c r="B1744" t="s">
        <v>309</v>
      </c>
      <c r="C1744" t="s">
        <v>347</v>
      </c>
      <c r="D1744" s="7" t="s">
        <v>524</v>
      </c>
      <c r="E1744" s="10">
        <f>VLOOKUP(A1744,home!$A$2:$E$405,3,FALSE)</f>
        <v>1.51655629139073</v>
      </c>
      <c r="F1744" s="10">
        <f>VLOOKUP(B1744,home!$B$2:$E$405,3,FALSE)</f>
        <v>1.43</v>
      </c>
      <c r="G1744" s="10">
        <f>VLOOKUP(C1744,away!$B$2:$E$405,4,FALSE)</f>
        <v>1.43</v>
      </c>
      <c r="H1744" s="10">
        <f>VLOOKUP(A1744,away!$A$2:$E$405,3,FALSE)</f>
        <v>1.2781456953642401</v>
      </c>
      <c r="I1744" s="10">
        <f>VLOOKUP(C1744,away!$B$2:$E$405,3,FALSE)</f>
        <v>0.99</v>
      </c>
      <c r="J1744" s="10">
        <f>VLOOKUP(B1744,home!$B$2:$E$405,4,FALSE)</f>
        <v>1.04</v>
      </c>
      <c r="K1744" s="12">
        <f t="shared" si="2072"/>
        <v>3.1012059602649034</v>
      </c>
      <c r="L1744" s="12">
        <f t="shared" si="2073"/>
        <v>1.3159788079470216</v>
      </c>
      <c r="M1744" s="13">
        <f t="shared" si="2074"/>
        <v>1.2068159171614653E-2</v>
      </c>
      <c r="N1744" s="13">
        <f t="shared" si="2075"/>
        <v>3.7425847152436915E-2</v>
      </c>
      <c r="O1744" s="13">
        <f t="shared" si="2076"/>
        <v>1.5881441720776369E-2</v>
      </c>
      <c r="P1744" s="13">
        <f t="shared" si="2077"/>
        <v>4.925162172207137E-2</v>
      </c>
      <c r="Q1744" s="13">
        <f t="shared" si="2078"/>
        <v>5.8032630128550332E-2</v>
      </c>
      <c r="R1744" s="13">
        <f t="shared" si="2079"/>
        <v>1.0449820372093691E-2</v>
      </c>
      <c r="S1744" s="13">
        <f t="shared" si="2080"/>
        <v>5.0250460897953701E-2</v>
      </c>
      <c r="T1744" s="13">
        <f t="shared" si="2081"/>
        <v>7.6369711418600092E-2</v>
      </c>
      <c r="U1744" s="13">
        <f t="shared" si="2082"/>
        <v>3.240704522163456E-2</v>
      </c>
      <c r="V1744" s="13">
        <f t="shared" si="2083"/>
        <v>2.2786469716727077E-2</v>
      </c>
      <c r="W1744" s="13">
        <f t="shared" si="2084"/>
        <v>5.9990379481502959E-2</v>
      </c>
      <c r="X1744" s="13">
        <f t="shared" si="2085"/>
        <v>7.8946068078357731E-2</v>
      </c>
      <c r="Y1744" s="13">
        <f t="shared" si="2086"/>
        <v>5.1945676280930823E-2</v>
      </c>
      <c r="Z1744" s="13">
        <f t="shared" si="2087"/>
        <v>4.5839140521761199E-3</v>
      </c>
      <c r="AA1744" s="13">
        <f t="shared" si="2088"/>
        <v>1.4215661579950627E-2</v>
      </c>
      <c r="AB1744" s="13">
        <f t="shared" si="2089"/>
        <v>2.2042847210425848E-2</v>
      </c>
      <c r="AC1744" s="13">
        <f t="shared" si="2090"/>
        <v>5.8121467144993093E-3</v>
      </c>
      <c r="AD1744" s="13">
        <f t="shared" si="2091"/>
        <v>4.651063060164759E-2</v>
      </c>
      <c r="AE1744" s="13">
        <f t="shared" si="2092"/>
        <v>6.1207004216020468E-2</v>
      </c>
      <c r="AF1744" s="13">
        <f t="shared" si="2093"/>
        <v>4.027356022310348E-2</v>
      </c>
      <c r="AG1744" s="13">
        <f t="shared" si="2094"/>
        <v>1.7666383924727438E-2</v>
      </c>
      <c r="AH1744" s="13">
        <f t="shared" si="2095"/>
        <v>1.5080834375285831E-3</v>
      </c>
      <c r="AI1744" s="13">
        <f t="shared" si="2096"/>
        <v>4.6768773450404253E-3</v>
      </c>
      <c r="AJ1744" s="13">
        <f t="shared" si="2097"/>
        <v>7.2519799489336352E-3</v>
      </c>
      <c r="AK1744" s="13">
        <f t="shared" si="2098"/>
        <v>7.4966278137848516E-3</v>
      </c>
      <c r="AL1744" s="13">
        <f t="shared" si="2099"/>
        <v>9.4880303550852203E-4</v>
      </c>
      <c r="AM1744" s="13">
        <f t="shared" si="2100"/>
        <v>2.8847808967501727E-2</v>
      </c>
      <c r="AN1744" s="13">
        <f t="shared" si="2101"/>
        <v>3.7963105256936323E-2</v>
      </c>
      <c r="AO1744" s="13">
        <f t="shared" si="2102"/>
        <v>2.4979321000995192E-2</v>
      </c>
      <c r="AP1744" s="13">
        <f t="shared" si="2103"/>
        <v>1.0957419024738554E-2</v>
      </c>
      <c r="AQ1744" s="13">
        <f t="shared" si="2104"/>
        <v>3.6049328065878646E-3</v>
      </c>
      <c r="AR1744" s="13">
        <f t="shared" si="2105"/>
        <v>3.9692116888070239E-4</v>
      </c>
      <c r="AS1744" s="13">
        <f t="shared" si="2106"/>
        <v>1.2309342946881462E-3</v>
      </c>
      <c r="AT1744" s="13">
        <f t="shared" si="2107"/>
        <v>1.908690385690678E-3</v>
      </c>
      <c r="AU1744" s="13">
        <f t="shared" si="2108"/>
        <v>1.9730806668014156E-3</v>
      </c>
      <c r="AV1744" s="13">
        <f t="shared" si="2109"/>
        <v>1.5297323809920003E-3</v>
      </c>
      <c r="AW1744" s="13">
        <f t="shared" si="2110"/>
        <v>1.0756056387053989E-4</v>
      </c>
      <c r="AX1744" s="13">
        <f t="shared" si="2111"/>
        <v>1.4910499518433287E-2</v>
      </c>
      <c r="AY1744" s="13">
        <f t="shared" si="2112"/>
        <v>1.9621901382162479E-2</v>
      </c>
      <c r="AZ1744" s="13">
        <f t="shared" si="2113"/>
        <v>1.29110031952761E-2</v>
      </c>
      <c r="BA1744" s="13">
        <f t="shared" si="2114"/>
        <v>5.6635355314398773E-3</v>
      </c>
      <c r="BB1744" s="13">
        <f t="shared" si="2115"/>
        <v>1.8632731843574628E-3</v>
      </c>
      <c r="BC1744" s="13">
        <f t="shared" si="2116"/>
        <v>4.9040560480607715E-4</v>
      </c>
      <c r="BD1744" s="13">
        <f t="shared" si="2117"/>
        <v>8.7056641112094173E-5</v>
      </c>
      <c r="BE1744" s="13">
        <f t="shared" si="2118"/>
        <v>2.6998057429746902E-4</v>
      </c>
      <c r="BF1744" s="13">
        <f t="shared" si="2119"/>
        <v>4.1863268308352648E-4</v>
      </c>
      <c r="BG1744" s="13">
        <f t="shared" si="2120"/>
        <v>4.327553906467735E-4</v>
      </c>
      <c r="BH1744" s="13">
        <f t="shared" si="2121"/>
        <v>3.3551589920263519E-4</v>
      </c>
      <c r="BI1744" s="13">
        <f t="shared" si="2122"/>
        <v>2.0810078127417005E-4</v>
      </c>
      <c r="BJ1744" s="14">
        <f t="shared" si="2123"/>
        <v>0.69018109697911267</v>
      </c>
      <c r="BK1744" s="14">
        <f t="shared" si="2124"/>
        <v>0.16073956264053713</v>
      </c>
      <c r="BL1744" s="14">
        <f t="shared" si="2125"/>
        <v>0.1247217855168382</v>
      </c>
      <c r="BM1744" s="14">
        <f t="shared" si="2126"/>
        <v>0.77760249810282878</v>
      </c>
      <c r="BN1744" s="14">
        <f t="shared" si="2127"/>
        <v>0.18310952026754332</v>
      </c>
    </row>
    <row r="1745" spans="1:66" x14ac:dyDescent="0.25">
      <c r="A1745" t="s">
        <v>136</v>
      </c>
      <c r="B1745" t="s">
        <v>480</v>
      </c>
      <c r="C1745" t="s">
        <v>484</v>
      </c>
      <c r="D1745" s="7" t="s">
        <v>524</v>
      </c>
      <c r="E1745" s="10">
        <f>VLOOKUP(A1745,home!$A$2:$E$405,3,FALSE)</f>
        <v>1.51655629139073</v>
      </c>
      <c r="F1745" s="10">
        <f>VLOOKUP(B1745,home!$B$2:$E$405,3,FALSE)</f>
        <v>1.41</v>
      </c>
      <c r="G1745" s="10">
        <f>VLOOKUP(C1745,away!$B$2:$E$405,4,FALSE)</f>
        <v>0.75</v>
      </c>
      <c r="H1745" s="10">
        <f>VLOOKUP(A1745,away!$A$2:$E$405,3,FALSE)</f>
        <v>1.2781456953642401</v>
      </c>
      <c r="I1745" s="10">
        <f>VLOOKUP(C1745,away!$B$2:$E$405,3,FALSE)</f>
        <v>0.85</v>
      </c>
      <c r="J1745" s="10">
        <f>VLOOKUP(B1745,home!$B$2:$E$405,4,FALSE)</f>
        <v>0.45</v>
      </c>
      <c r="K1745" s="12">
        <f t="shared" si="2072"/>
        <v>1.6037582781456967</v>
      </c>
      <c r="L1745" s="12">
        <f t="shared" si="2073"/>
        <v>0.48889072847682186</v>
      </c>
      <c r="M1745" s="13">
        <f t="shared" si="2074"/>
        <v>0.12335992136352683</v>
      </c>
      <c r="N1745" s="13">
        <f t="shared" si="2075"/>
        <v>0.19783949507815832</v>
      </c>
      <c r="O1745" s="13">
        <f t="shared" si="2076"/>
        <v>6.0309521820258088E-2</v>
      </c>
      <c r="P1745" s="13">
        <f t="shared" si="2077"/>
        <v>9.6721894870247432E-2</v>
      </c>
      <c r="Q1745" s="13">
        <f t="shared" si="2078"/>
        <v>0.15864336398788065</v>
      </c>
      <c r="R1745" s="13">
        <f t="shared" si="2079"/>
        <v>1.4742383028397379E-2</v>
      </c>
      <c r="S1745" s="13">
        <f t="shared" si="2080"/>
        <v>1.8959003953404711E-2</v>
      </c>
      <c r="T1745" s="13">
        <f t="shared" si="2081"/>
        <v>7.7559269788048571E-2</v>
      </c>
      <c r="U1745" s="13">
        <f t="shared" si="2082"/>
        <v>2.3643218821386921E-2</v>
      </c>
      <c r="V1745" s="13">
        <f t="shared" si="2083"/>
        <v>1.6516716711346489E-3</v>
      </c>
      <c r="W1745" s="13">
        <f t="shared" si="2084"/>
        <v>8.4808536089481509E-2</v>
      </c>
      <c r="X1745" s="13">
        <f t="shared" si="2085"/>
        <v>4.1462106989839452E-2</v>
      </c>
      <c r="Y1745" s="13">
        <f t="shared" si="2086"/>
        <v>1.0135219845223269E-2</v>
      </c>
      <c r="Z1745" s="13">
        <f t="shared" si="2087"/>
        <v>2.4024714594125104E-3</v>
      </c>
      <c r="AA1745" s="13">
        <f t="shared" si="2088"/>
        <v>3.8529834910415867E-3</v>
      </c>
      <c r="AB1745" s="13">
        <f t="shared" si="2089"/>
        <v>3.0896270846583257E-3</v>
      </c>
      <c r="AC1745" s="13">
        <f t="shared" si="2090"/>
        <v>8.0938369189251873E-5</v>
      </c>
      <c r="AD1745" s="13">
        <f t="shared" si="2091"/>
        <v>3.4003097952731015E-2</v>
      </c>
      <c r="AE1745" s="13">
        <f t="shared" si="2092"/>
        <v>1.6623799328579394E-2</v>
      </c>
      <c r="AF1745" s="13">
        <f t="shared" si="2093"/>
        <v>4.0636106819008418E-3</v>
      </c>
      <c r="AG1745" s="13">
        <f t="shared" si="2094"/>
        <v>6.622205288402325E-4</v>
      </c>
      <c r="AH1745" s="13">
        <f t="shared" si="2095"/>
        <v>2.9363650548423889E-4</v>
      </c>
      <c r="AI1745" s="13">
        <f t="shared" si="2096"/>
        <v>4.7092197643612235E-4</v>
      </c>
      <c r="AJ1745" s="13">
        <f t="shared" si="2097"/>
        <v>3.7762250903508203E-4</v>
      </c>
      <c r="AK1745" s="13">
        <f t="shared" si="2098"/>
        <v>2.0187174162638702E-4</v>
      </c>
      <c r="AL1745" s="13">
        <f t="shared" si="2099"/>
        <v>2.5384297749744533E-6</v>
      </c>
      <c r="AM1745" s="13">
        <f t="shared" si="2100"/>
        <v>1.0906549964858262E-2</v>
      </c>
      <c r="AN1745" s="13">
        <f t="shared" si="2101"/>
        <v>5.3321111574884117E-3</v>
      </c>
      <c r="AO1745" s="13">
        <f t="shared" si="2102"/>
        <v>1.3034098540519498E-3</v>
      </c>
      <c r="AP1745" s="13">
        <f t="shared" si="2103"/>
        <v>2.1240833101710861E-4</v>
      </c>
      <c r="AQ1745" s="13">
        <f t="shared" si="2104"/>
        <v>2.5961115921375036E-5</v>
      </c>
      <c r="AR1745" s="13">
        <f t="shared" si="2105"/>
        <v>2.8711233014715585E-5</v>
      </c>
      <c r="AS1745" s="13">
        <f t="shared" si="2106"/>
        <v>4.6045877623120143E-5</v>
      </c>
      <c r="AT1745" s="13">
        <f t="shared" si="2107"/>
        <v>3.6923228706281322E-5</v>
      </c>
      <c r="AU1745" s="13">
        <f t="shared" si="2108"/>
        <v>1.9738644564521836E-5</v>
      </c>
      <c r="AV1745" s="13">
        <f t="shared" si="2109"/>
        <v>7.914003654931864E-6</v>
      </c>
      <c r="AW1745" s="13">
        <f t="shared" si="2110"/>
        <v>5.5285770270345311E-8</v>
      </c>
      <c r="AX1745" s="13">
        <f t="shared" si="2111"/>
        <v>2.9152449653585201E-3</v>
      </c>
      <c r="AY1745" s="13">
        <f t="shared" si="2112"/>
        <v>1.4252362348025141E-3</v>
      </c>
      <c r="AZ1745" s="13">
        <f t="shared" si="2113"/>
        <v>3.483923905420819E-4</v>
      </c>
      <c r="BA1745" s="13">
        <f t="shared" si="2114"/>
        <v>5.677526986929996E-5</v>
      </c>
      <c r="BB1745" s="13">
        <f t="shared" si="2115"/>
        <v>6.939225761467553E-6</v>
      </c>
      <c r="BC1745" s="13">
        <f t="shared" si="2116"/>
        <v>6.7850462751780055E-7</v>
      </c>
      <c r="BD1745" s="13">
        <f t="shared" si="2117"/>
        <v>2.3394426040053447E-6</v>
      </c>
      <c r="BE1745" s="13">
        <f t="shared" si="2118"/>
        <v>3.7519004424202962E-6</v>
      </c>
      <c r="BF1745" s="13">
        <f t="shared" si="2119"/>
        <v>3.0085706966550265E-6</v>
      </c>
      <c r="BG1745" s="13">
        <f t="shared" si="2120"/>
        <v>1.6083400533823554E-6</v>
      </c>
      <c r="BH1745" s="13">
        <f t="shared" si="2121"/>
        <v>6.4484716867131115E-7</v>
      </c>
      <c r="BI1745" s="13">
        <f t="shared" si="2122"/>
        <v>2.0683579697908572E-7</v>
      </c>
      <c r="BJ1745" s="14">
        <f t="shared" si="2123"/>
        <v>0.6483344272849817</v>
      </c>
      <c r="BK1745" s="14">
        <f t="shared" si="2124"/>
        <v>0.24220120489208036</v>
      </c>
      <c r="BL1745" s="14">
        <f t="shared" si="2125"/>
        <v>0.10713267990264984</v>
      </c>
      <c r="BM1745" s="14">
        <f t="shared" si="2126"/>
        <v>0.34702902244162348</v>
      </c>
      <c r="BN1745" s="14">
        <f t="shared" si="2127"/>
        <v>0.65161658014846868</v>
      </c>
    </row>
    <row r="1746" spans="1:66" x14ac:dyDescent="0.25">
      <c r="A1746" t="s">
        <v>136</v>
      </c>
      <c r="B1746" t="s">
        <v>388</v>
      </c>
      <c r="C1746" t="s">
        <v>323</v>
      </c>
      <c r="D1746" s="7" t="s">
        <v>524</v>
      </c>
      <c r="E1746" s="10">
        <f>VLOOKUP(A1746,home!$A$2:$E$405,3,FALSE)</f>
        <v>1.51655629139073</v>
      </c>
      <c r="F1746" s="10">
        <f>VLOOKUP(B1746,home!$B$2:$E$405,3,FALSE)</f>
        <v>1.19</v>
      </c>
      <c r="G1746" s="10">
        <f>VLOOKUP(C1746,away!$B$2:$E$405,4,FALSE)</f>
        <v>0.49</v>
      </c>
      <c r="H1746" s="10">
        <f>VLOOKUP(A1746,away!$A$2:$E$405,3,FALSE)</f>
        <v>1.2781456953642401</v>
      </c>
      <c r="I1746" s="10">
        <f>VLOOKUP(C1746,away!$B$2:$E$405,3,FALSE)</f>
        <v>1.1499999999999999</v>
      </c>
      <c r="J1746" s="10">
        <f>VLOOKUP(B1746,home!$B$2:$E$405,4,FALSE)</f>
        <v>1.1000000000000001</v>
      </c>
      <c r="K1746" s="12">
        <f t="shared" si="2072"/>
        <v>0.88430397350993462</v>
      </c>
      <c r="L1746" s="12">
        <f t="shared" si="2073"/>
        <v>1.6168543046357637</v>
      </c>
      <c r="M1746" s="13">
        <f t="shared" si="2074"/>
        <v>8.1989976405605999E-2</v>
      </c>
      <c r="N1746" s="13">
        <f t="shared" si="2075"/>
        <v>7.2504061923463189E-2</v>
      </c>
      <c r="O1746" s="13">
        <f t="shared" si="2076"/>
        <v>0.13256584628838877</v>
      </c>
      <c r="P1746" s="13">
        <f t="shared" si="2077"/>
        <v>0.11722850462452941</v>
      </c>
      <c r="Q1746" s="13">
        <f t="shared" si="2078"/>
        <v>3.2057815027264416E-2</v>
      </c>
      <c r="R1746" s="13">
        <f t="shared" si="2079"/>
        <v>0.1071698296095322</v>
      </c>
      <c r="S1746" s="13">
        <f t="shared" si="2080"/>
        <v>4.1903056016624488E-2</v>
      </c>
      <c r="T1746" s="13">
        <f t="shared" si="2081"/>
        <v>5.183281622404954E-2</v>
      </c>
      <c r="U1746" s="13">
        <f t="shared" si="2082"/>
        <v>9.4770706164091972E-2</v>
      </c>
      <c r="V1746" s="13">
        <f t="shared" si="2083"/>
        <v>6.6569554683203226E-3</v>
      </c>
      <c r="W1746" s="13">
        <f t="shared" si="2084"/>
        <v>9.4496177368854732E-3</v>
      </c>
      <c r="X1746" s="13">
        <f t="shared" si="2085"/>
        <v>1.5278655115045739E-2</v>
      </c>
      <c r="Y1746" s="13">
        <f t="shared" si="2086"/>
        <v>1.2351679645903469E-2</v>
      </c>
      <c r="Z1746" s="13">
        <f t="shared" si="2087"/>
        <v>5.7759333443751143E-2</v>
      </c>
      <c r="AA1746" s="13">
        <f t="shared" si="2088"/>
        <v>5.1076808071594398E-2</v>
      </c>
      <c r="AB1746" s="13">
        <f t="shared" si="2089"/>
        <v>2.2583712165957608E-2</v>
      </c>
      <c r="AC1746" s="13">
        <f t="shared" si="2090"/>
        <v>5.9487830793081926E-4</v>
      </c>
      <c r="AD1746" s="13">
        <f t="shared" si="2091"/>
        <v>2.0890836282194446E-3</v>
      </c>
      <c r="AE1746" s="13">
        <f t="shared" si="2092"/>
        <v>3.377743857030708E-3</v>
      </c>
      <c r="AF1746" s="13">
        <f t="shared" si="2093"/>
        <v>2.7306598475985546E-3</v>
      </c>
      <c r="AG1746" s="13">
        <f t="shared" si="2094"/>
        <v>1.471693043028587E-3</v>
      </c>
      <c r="AH1746" s="13">
        <f t="shared" si="2095"/>
        <v>2.3347106727855369E-2</v>
      </c>
      <c r="AI1746" s="13">
        <f t="shared" si="2096"/>
        <v>2.0645939249403032E-2</v>
      </c>
      <c r="AJ1746" s="13">
        <f t="shared" si="2097"/>
        <v>9.1286430575459078E-3</v>
      </c>
      <c r="AK1746" s="13">
        <f t="shared" si="2098"/>
        <v>2.690831776180575E-3</v>
      </c>
      <c r="AL1746" s="13">
        <f t="shared" si="2099"/>
        <v>3.4022058563506109E-5</v>
      </c>
      <c r="AM1746" s="13">
        <f t="shared" si="2100"/>
        <v>3.6947699068580123E-4</v>
      </c>
      <c r="AN1746" s="13">
        <f t="shared" si="2101"/>
        <v>5.9739046285420564E-4</v>
      </c>
      <c r="AO1746" s="13">
        <f t="shared" si="2102"/>
        <v>4.8294667070708698E-4</v>
      </c>
      <c r="AP1746" s="13">
        <f t="shared" si="2103"/>
        <v>2.6028480114742141E-4</v>
      </c>
      <c r="AQ1746" s="13">
        <f t="shared" si="2104"/>
        <v>1.0521065029161802E-4</v>
      </c>
      <c r="AR1746" s="13">
        <f t="shared" si="2105"/>
        <v>7.5497740027447094E-3</v>
      </c>
      <c r="AS1746" s="13">
        <f t="shared" si="2106"/>
        <v>6.6762951497291514E-3</v>
      </c>
      <c r="AT1746" s="13">
        <f t="shared" si="2107"/>
        <v>2.9519371646152958E-3</v>
      </c>
      <c r="AU1746" s="13">
        <f t="shared" si="2108"/>
        <v>8.7013658807365204E-4</v>
      </c>
      <c r="AV1746" s="13">
        <f t="shared" si="2109"/>
        <v>1.9236631058247689E-4</v>
      </c>
      <c r="AW1746" s="13">
        <f t="shared" si="2110"/>
        <v>1.3512339571843636E-6</v>
      </c>
      <c r="AX1746" s="13">
        <f t="shared" si="2111"/>
        <v>5.4454995163991175E-5</v>
      </c>
      <c r="AY1746" s="13">
        <f t="shared" si="2112"/>
        <v>8.8045793339818821E-5</v>
      </c>
      <c r="AZ1746" s="13">
        <f t="shared" si="2113"/>
        <v>7.1178609983278476E-5</v>
      </c>
      <c r="BA1746" s="13">
        <f t="shared" si="2114"/>
        <v>3.8361813983151309E-5</v>
      </c>
      <c r="BB1746" s="13">
        <f t="shared" si="2115"/>
        <v>1.5506366018073658E-5</v>
      </c>
      <c r="BC1746" s="13">
        <f t="shared" si="2116"/>
        <v>5.0143069291160237E-6</v>
      </c>
      <c r="BD1746" s="13">
        <f t="shared" si="2117"/>
        <v>2.034480765894161E-3</v>
      </c>
      <c r="BE1746" s="13">
        <f t="shared" si="2118"/>
        <v>1.799099425309742E-3</v>
      </c>
      <c r="BF1746" s="13">
        <f t="shared" si="2119"/>
        <v>7.9547538527042214E-4</v>
      </c>
      <c r="BG1746" s="13">
        <f t="shared" si="2120"/>
        <v>2.3448068134132683E-4</v>
      </c>
      <c r="BH1746" s="13">
        <f t="shared" si="2121"/>
        <v>5.1838049555363015E-5</v>
      </c>
      <c r="BI1746" s="13">
        <f t="shared" si="2122"/>
        <v>9.1681186401624857E-6</v>
      </c>
      <c r="BJ1746" s="14">
        <f t="shared" si="2123"/>
        <v>0.20523169750959266</v>
      </c>
      <c r="BK1746" s="14">
        <f t="shared" si="2124"/>
        <v>0.24849543867491433</v>
      </c>
      <c r="BL1746" s="14">
        <f t="shared" si="2125"/>
        <v>0.48714447475230643</v>
      </c>
      <c r="BM1746" s="14">
        <f t="shared" si="2126"/>
        <v>0.45502821594239806</v>
      </c>
      <c r="BN1746" s="14">
        <f t="shared" si="2127"/>
        <v>0.543516033878784</v>
      </c>
    </row>
    <row r="1747" spans="1:66" x14ac:dyDescent="0.25">
      <c r="A1747" t="s">
        <v>72</v>
      </c>
      <c r="B1747" t="s">
        <v>89</v>
      </c>
      <c r="C1747" t="s">
        <v>85</v>
      </c>
      <c r="D1747" s="7" t="s">
        <v>525</v>
      </c>
      <c r="E1747" s="10">
        <f>VLOOKUP(A1747,home!$A$2:$E$405,3,FALSE)</f>
        <v>1.4166666666666701</v>
      </c>
      <c r="F1747" s="10">
        <f>VLOOKUP(B1747,home!$B$2:$E$405,3,FALSE)</f>
        <v>0.5</v>
      </c>
      <c r="G1747" s="10">
        <f>VLOOKUP(C1747,away!$B$2:$E$405,4,FALSE)</f>
        <v>0.62</v>
      </c>
      <c r="H1747" s="10">
        <f>VLOOKUP(A1747,away!$A$2:$E$405,3,FALSE)</f>
        <v>1.11666666666667</v>
      </c>
      <c r="I1747" s="10">
        <f>VLOOKUP(C1747,away!$B$2:$E$405,3,FALSE)</f>
        <v>1.1499999999999999</v>
      </c>
      <c r="J1747" s="10">
        <f>VLOOKUP(B1747,home!$B$2:$E$405,4,FALSE)</f>
        <v>1.1499999999999999</v>
      </c>
      <c r="K1747" s="12">
        <f t="shared" si="2072"/>
        <v>0.4391666666666677</v>
      </c>
      <c r="L1747" s="12">
        <f t="shared" si="2073"/>
        <v>1.4767916666666709</v>
      </c>
      <c r="M1747" s="13">
        <f t="shared" si="2074"/>
        <v>0.14720069763456528</v>
      </c>
      <c r="N1747" s="13">
        <f t="shared" si="2075"/>
        <v>6.4645639711180064E-2</v>
      </c>
      <c r="O1747" s="13">
        <f t="shared" si="2076"/>
        <v>0.21738476359424633</v>
      </c>
      <c r="P1747" s="13">
        <f t="shared" si="2077"/>
        <v>9.5468142011806742E-2</v>
      </c>
      <c r="Q1747" s="13">
        <f t="shared" si="2078"/>
        <v>1.4195105053246658E-2</v>
      </c>
      <c r="R1747" s="13">
        <f t="shared" si="2079"/>
        <v>0.1605160036681437</v>
      </c>
      <c r="S1747" s="13">
        <f t="shared" si="2080"/>
        <v>1.5479149021788225E-2</v>
      </c>
      <c r="T1747" s="13">
        <f t="shared" si="2081"/>
        <v>2.0963212850092613E-2</v>
      </c>
      <c r="U1747" s="13">
        <f t="shared" si="2082"/>
        <v>7.0493278277593274E-2</v>
      </c>
      <c r="V1747" s="13">
        <f t="shared" si="2083"/>
        <v>1.1154578754500812E-3</v>
      </c>
      <c r="W1747" s="13">
        <f t="shared" si="2084"/>
        <v>2.0780056564058355E-3</v>
      </c>
      <c r="X1747" s="13">
        <f t="shared" si="2085"/>
        <v>3.0687814366663429E-3</v>
      </c>
      <c r="Y1747" s="13">
        <f t="shared" si="2086"/>
        <v>2.2659754262451155E-3</v>
      </c>
      <c r="Z1747" s="13">
        <f t="shared" si="2087"/>
        <v>7.9016232194583785E-2</v>
      </c>
      <c r="AA1747" s="13">
        <f t="shared" si="2088"/>
        <v>3.4701295305454793E-2</v>
      </c>
      <c r="AB1747" s="13">
        <f t="shared" si="2089"/>
        <v>7.619826094156134E-3</v>
      </c>
      <c r="AC1747" s="13">
        <f t="shared" si="2090"/>
        <v>4.5214922794568824E-5</v>
      </c>
      <c r="AD1747" s="13">
        <f t="shared" si="2091"/>
        <v>2.2814770435955784E-4</v>
      </c>
      <c r="AE1747" s="13">
        <f t="shared" si="2092"/>
        <v>3.3692662856732631E-4</v>
      </c>
      <c r="AF1747" s="13">
        <f t="shared" si="2093"/>
        <v>2.4878521867316216E-4</v>
      </c>
      <c r="AG1747" s="13">
        <f t="shared" si="2094"/>
        <v>1.2246797924212377E-4</v>
      </c>
      <c r="AH1747" s="13">
        <f t="shared" si="2095"/>
        <v>2.9172628309090023E-2</v>
      </c>
      <c r="AI1747" s="13">
        <f t="shared" si="2096"/>
        <v>1.2811645932408732E-2</v>
      </c>
      <c r="AJ1747" s="13">
        <f t="shared" si="2097"/>
        <v>2.8132239193247575E-3</v>
      </c>
      <c r="AK1747" s="13">
        <f t="shared" si="2098"/>
        <v>4.118247237455975E-4</v>
      </c>
      <c r="AL1747" s="13">
        <f t="shared" si="2099"/>
        <v>1.1729794056060681E-6</v>
      </c>
      <c r="AM1747" s="13">
        <f t="shared" si="2100"/>
        <v>2.003897336624788E-5</v>
      </c>
      <c r="AN1747" s="13">
        <f t="shared" si="2101"/>
        <v>2.9593388875830235E-5</v>
      </c>
      <c r="AO1747" s="13">
        <f t="shared" si="2102"/>
        <v>2.1851635040126131E-5</v>
      </c>
      <c r="AP1747" s="13">
        <f t="shared" si="2103"/>
        <v>1.0756770843433231E-5</v>
      </c>
      <c r="AQ1747" s="13">
        <f t="shared" si="2104"/>
        <v>3.9713773854563045E-6</v>
      </c>
      <c r="AR1747" s="13">
        <f t="shared" si="2105"/>
        <v>8.6163788763256709E-3</v>
      </c>
      <c r="AS1747" s="13">
        <f t="shared" si="2106"/>
        <v>3.7840263898530325E-3</v>
      </c>
      <c r="AT1747" s="13">
        <f t="shared" si="2107"/>
        <v>8.3090912810523043E-4</v>
      </c>
      <c r="AU1747" s="13">
        <f t="shared" si="2108"/>
        <v>1.2163586403096042E-4</v>
      </c>
      <c r="AV1747" s="13">
        <f t="shared" si="2109"/>
        <v>1.3354604238399226E-5</v>
      </c>
      <c r="AW1747" s="13">
        <f t="shared" si="2110"/>
        <v>2.113179984704497E-8</v>
      </c>
      <c r="AX1747" s="13">
        <f t="shared" si="2111"/>
        <v>1.466741522779536E-6</v>
      </c>
      <c r="AY1747" s="13">
        <f t="shared" si="2112"/>
        <v>2.1660716579948015E-6</v>
      </c>
      <c r="AZ1747" s="13">
        <f t="shared" si="2113"/>
        <v>1.5994182869647916E-6</v>
      </c>
      <c r="BA1747" s="13">
        <f t="shared" si="2114"/>
        <v>7.873358659012954E-7</v>
      </c>
      <c r="BB1747" s="13">
        <f t="shared" si="2115"/>
        <v>2.9068276140770524E-7</v>
      </c>
      <c r="BC1747" s="13">
        <f t="shared" si="2116"/>
        <v>8.585557593811103E-8</v>
      </c>
      <c r="BD1747" s="13">
        <f t="shared" si="2117"/>
        <v>2.1207660869000792E-3</v>
      </c>
      <c r="BE1747" s="13">
        <f t="shared" si="2118"/>
        <v>9.3136977316362029E-4</v>
      </c>
      <c r="BF1747" s="13">
        <f t="shared" si="2119"/>
        <v>2.0451327935717877E-4</v>
      </c>
      <c r="BG1747" s="13">
        <f t="shared" si="2120"/>
        <v>2.9938471728120413E-5</v>
      </c>
      <c r="BH1747" s="13">
        <f t="shared" si="2121"/>
        <v>3.2869947084832275E-6</v>
      </c>
      <c r="BI1747" s="13">
        <f t="shared" si="2122"/>
        <v>2.8870770189511088E-7</v>
      </c>
      <c r="BJ1747" s="14">
        <f t="shared" si="2123"/>
        <v>0.10824565591586088</v>
      </c>
      <c r="BK1747" s="14">
        <f t="shared" si="2124"/>
        <v>0.2593120005174685</v>
      </c>
      <c r="BL1747" s="14">
        <f t="shared" si="2125"/>
        <v>0.55258095800027585</v>
      </c>
      <c r="BM1747" s="14">
        <f t="shared" si="2126"/>
        <v>0.29974235001514227</v>
      </c>
      <c r="BN1747" s="14">
        <f t="shared" si="2127"/>
        <v>0.69941035167318866</v>
      </c>
    </row>
    <row r="1748" spans="1:66" x14ac:dyDescent="0.25">
      <c r="A1748" t="s">
        <v>72</v>
      </c>
      <c r="B1748" t="s">
        <v>83</v>
      </c>
      <c r="C1748" t="s">
        <v>367</v>
      </c>
      <c r="D1748" s="7" t="s">
        <v>525</v>
      </c>
      <c r="E1748" s="10">
        <f>VLOOKUP(A1748,home!$A$2:$E$405,3,FALSE)</f>
        <v>1.4166666666666701</v>
      </c>
      <c r="F1748" s="10">
        <f>VLOOKUP(B1748,home!$B$2:$E$405,3,FALSE)</f>
        <v>0.71</v>
      </c>
      <c r="G1748" s="10">
        <f>VLOOKUP(C1748,away!$B$2:$E$405,4,FALSE)</f>
        <v>1.31</v>
      </c>
      <c r="H1748" s="10">
        <f>VLOOKUP(A1748,away!$A$2:$E$405,3,FALSE)</f>
        <v>1.11666666666667</v>
      </c>
      <c r="I1748" s="10">
        <f>VLOOKUP(C1748,away!$B$2:$E$405,3,FALSE)</f>
        <v>0.61</v>
      </c>
      <c r="J1748" s="10">
        <f>VLOOKUP(B1748,home!$B$2:$E$405,4,FALSE)</f>
        <v>0.78</v>
      </c>
      <c r="K1748" s="12">
        <f t="shared" si="2072"/>
        <v>1.3176416666666699</v>
      </c>
      <c r="L1748" s="12">
        <f t="shared" si="2073"/>
        <v>0.53131000000000161</v>
      </c>
      <c r="M1748" s="13">
        <f t="shared" si="2074"/>
        <v>0.15740208970855424</v>
      </c>
      <c r="N1748" s="13">
        <f t="shared" si="2075"/>
        <v>0.20739955182039607</v>
      </c>
      <c r="O1748" s="13">
        <f t="shared" si="2076"/>
        <v>8.3629304283052194E-2</v>
      </c>
      <c r="P1748" s="13">
        <f t="shared" si="2077"/>
        <v>0.11019345587769497</v>
      </c>
      <c r="Q1748" s="13">
        <f t="shared" si="2078"/>
        <v>0.13663914556327356</v>
      </c>
      <c r="R1748" s="13">
        <f t="shared" si="2079"/>
        <v>2.2216542829314297E-2</v>
      </c>
      <c r="S1748" s="13">
        <f t="shared" si="2080"/>
        <v>1.9285953796345314E-2</v>
      </c>
      <c r="T1748" s="13">
        <f t="shared" si="2081"/>
        <v>7.2597744429223079E-2</v>
      </c>
      <c r="U1748" s="13">
        <f t="shared" si="2082"/>
        <v>2.9273442521189137E-2</v>
      </c>
      <c r="V1748" s="13">
        <f t="shared" si="2083"/>
        <v>1.5001819033109095E-3</v>
      </c>
      <c r="W1748" s="13">
        <f t="shared" si="2084"/>
        <v>6.0013810497300479E-2</v>
      </c>
      <c r="X1748" s="13">
        <f t="shared" si="2085"/>
        <v>3.1885937655320815E-2</v>
      </c>
      <c r="Y1748" s="13">
        <f t="shared" si="2086"/>
        <v>8.4706587678242753E-3</v>
      </c>
      <c r="Z1748" s="13">
        <f t="shared" si="2087"/>
        <v>3.9346237902143375E-3</v>
      </c>
      <c r="AA1748" s="13">
        <f t="shared" si="2088"/>
        <v>5.184424248644349E-3</v>
      </c>
      <c r="AB1748" s="13">
        <f t="shared" si="2089"/>
        <v>3.4156067038454197E-3</v>
      </c>
      <c r="AC1748" s="13">
        <f t="shared" si="2090"/>
        <v>6.5640102315785525E-5</v>
      </c>
      <c r="AD1748" s="13">
        <f t="shared" si="2091"/>
        <v>1.9769174321670177E-2</v>
      </c>
      <c r="AE1748" s="13">
        <f t="shared" si="2092"/>
        <v>1.0503560008846613E-2</v>
      </c>
      <c r="AF1748" s="13">
        <f t="shared" si="2093"/>
        <v>2.7903232341501554E-3</v>
      </c>
      <c r="AG1748" s="13">
        <f t="shared" si="2094"/>
        <v>4.9417554584544113E-4</v>
      </c>
      <c r="AH1748" s="13">
        <f t="shared" si="2095"/>
        <v>5.2262624149469652E-4</v>
      </c>
      <c r="AI1748" s="13">
        <f t="shared" si="2096"/>
        <v>6.8863411188680931E-4</v>
      </c>
      <c r="AJ1748" s="13">
        <f t="shared" si="2097"/>
        <v>4.5368649945502884E-4</v>
      </c>
      <c r="AK1748" s="13">
        <f t="shared" si="2098"/>
        <v>1.9926541176203043E-4</v>
      </c>
      <c r="AL1748" s="13">
        <f t="shared" si="2099"/>
        <v>1.8381229199014392E-6</v>
      </c>
      <c r="AM1748" s="13">
        <f t="shared" si="2100"/>
        <v>5.2097375603658855E-3</v>
      </c>
      <c r="AN1748" s="13">
        <f t="shared" si="2101"/>
        <v>2.7679856631980071E-3</v>
      </c>
      <c r="AO1748" s="13">
        <f t="shared" si="2102"/>
        <v>7.3532923135686862E-4</v>
      </c>
      <c r="AP1748" s="13">
        <f t="shared" si="2103"/>
        <v>1.3022925797073968E-4</v>
      </c>
      <c r="AQ1748" s="13">
        <f t="shared" si="2104"/>
        <v>1.7298026763108476E-5</v>
      </c>
      <c r="AR1748" s="13">
        <f t="shared" si="2105"/>
        <v>5.5535309673709625E-5</v>
      </c>
      <c r="AS1748" s="13">
        <f t="shared" si="2106"/>
        <v>7.3175637997316385E-5</v>
      </c>
      <c r="AT1748" s="13">
        <f t="shared" si="2107"/>
        <v>4.8209634805090437E-5</v>
      </c>
      <c r="AU1748" s="13">
        <f t="shared" si="2108"/>
        <v>2.117434118465695E-5</v>
      </c>
      <c r="AV1748" s="13">
        <f t="shared" si="2109"/>
        <v>6.9750485522800249E-6</v>
      </c>
      <c r="AW1748" s="13">
        <f t="shared" si="2110"/>
        <v>3.5745169380988721E-8</v>
      </c>
      <c r="AX1748" s="13">
        <f t="shared" si="2111"/>
        <v>1.144094546989408E-3</v>
      </c>
      <c r="AY1748" s="13">
        <f t="shared" si="2112"/>
        <v>6.0786887376094415E-4</v>
      </c>
      <c r="AZ1748" s="13">
        <f t="shared" si="2113"/>
        <v>1.6148340565896407E-4</v>
      </c>
      <c r="BA1748" s="13">
        <f t="shared" si="2114"/>
        <v>2.8599249420221488E-5</v>
      </c>
      <c r="BB1748" s="13">
        <f t="shared" si="2115"/>
        <v>3.7987668023644808E-6</v>
      </c>
      <c r="BC1748" s="13">
        <f t="shared" si="2116"/>
        <v>4.0366455795285581E-7</v>
      </c>
      <c r="BD1748" s="13">
        <f t="shared" si="2117"/>
        <v>4.9177442304564551E-6</v>
      </c>
      <c r="BE1748" s="13">
        <f t="shared" si="2118"/>
        <v>6.4798247040590433E-6</v>
      </c>
      <c r="BF1748" s="13">
        <f t="shared" si="2119"/>
        <v>4.2690435113821102E-6</v>
      </c>
      <c r="BG1748" s="13">
        <f t="shared" si="2120"/>
        <v>1.8750232024700183E-6</v>
      </c>
      <c r="BH1748" s="13">
        <f t="shared" si="2121"/>
        <v>6.1765217438531812E-7</v>
      </c>
      <c r="BI1748" s="13">
        <f t="shared" si="2122"/>
        <v>1.6276884809547265E-7</v>
      </c>
      <c r="BJ1748" s="14">
        <f t="shared" si="2123"/>
        <v>0.56137091009069517</v>
      </c>
      <c r="BK1748" s="14">
        <f t="shared" si="2124"/>
        <v>0.2890570283849021</v>
      </c>
      <c r="BL1748" s="14">
        <f t="shared" si="2125"/>
        <v>0.14580692487952782</v>
      </c>
      <c r="BM1748" s="14">
        <f t="shared" si="2126"/>
        <v>0.2820815639344626</v>
      </c>
      <c r="BN1748" s="14">
        <f t="shared" si="2127"/>
        <v>0.71748009008228542</v>
      </c>
    </row>
    <row r="1749" spans="1:66" x14ac:dyDescent="0.25">
      <c r="A1749" t="s">
        <v>72</v>
      </c>
      <c r="B1749" t="s">
        <v>68</v>
      </c>
      <c r="C1749" t="s">
        <v>90</v>
      </c>
      <c r="D1749" s="7" t="s">
        <v>525</v>
      </c>
      <c r="E1749" s="10">
        <f>VLOOKUP(A1749,home!$A$2:$E$405,3,FALSE)</f>
        <v>1.4166666666666701</v>
      </c>
      <c r="F1749" s="10">
        <f>VLOOKUP(B1749,home!$B$2:$E$405,3,FALSE)</f>
        <v>1.68</v>
      </c>
      <c r="G1749" s="10">
        <f>VLOOKUP(C1749,away!$B$2:$E$405,4,FALSE)</f>
        <v>1.31</v>
      </c>
      <c r="H1749" s="10">
        <f>VLOOKUP(A1749,away!$A$2:$E$405,3,FALSE)</f>
        <v>1.11666666666667</v>
      </c>
      <c r="I1749" s="10">
        <f>VLOOKUP(C1749,away!$B$2:$E$405,3,FALSE)</f>
        <v>0.81</v>
      </c>
      <c r="J1749" s="10">
        <f>VLOOKUP(B1749,home!$B$2:$E$405,4,FALSE)</f>
        <v>0.56000000000000005</v>
      </c>
      <c r="K1749" s="12">
        <f t="shared" si="2072"/>
        <v>3.1178000000000075</v>
      </c>
      <c r="L1749" s="12">
        <f t="shared" si="2073"/>
        <v>0.50652000000000164</v>
      </c>
      <c r="M1749" s="13">
        <f t="shared" si="2074"/>
        <v>2.6667224885212063E-2</v>
      </c>
      <c r="N1749" s="13">
        <f t="shared" si="2075"/>
        <v>8.3143073747114368E-2</v>
      </c>
      <c r="O1749" s="13">
        <f t="shared" si="2076"/>
        <v>1.3507482748857654E-2</v>
      </c>
      <c r="P1749" s="13">
        <f t="shared" si="2077"/>
        <v>4.2113629714388499E-2</v>
      </c>
      <c r="Q1749" s="13">
        <f t="shared" si="2078"/>
        <v>0.12961173766437695</v>
      </c>
      <c r="R1749" s="13">
        <f t="shared" si="2079"/>
        <v>3.4209050809757015E-3</v>
      </c>
      <c r="S1749" s="13">
        <f t="shared" si="2080"/>
        <v>1.6626756396239499E-2</v>
      </c>
      <c r="T1749" s="13">
        <f t="shared" si="2081"/>
        <v>6.565093736176042E-2</v>
      </c>
      <c r="U1749" s="13">
        <f t="shared" si="2082"/>
        <v>1.0665697861466067E-2</v>
      </c>
      <c r="V1749" s="13">
        <f t="shared" si="2083"/>
        <v>2.9174933534687787E-3</v>
      </c>
      <c r="W1749" s="13">
        <f t="shared" si="2084"/>
        <v>0.13470115856333176</v>
      </c>
      <c r="X1749" s="13">
        <f t="shared" si="2085"/>
        <v>6.8228830835499021E-2</v>
      </c>
      <c r="Y1749" s="13">
        <f t="shared" si="2086"/>
        <v>1.7279633697398541E-2</v>
      </c>
      <c r="Z1749" s="13">
        <f t="shared" si="2087"/>
        <v>5.7758561387193921E-4</v>
      </c>
      <c r="AA1749" s="13">
        <f t="shared" si="2088"/>
        <v>1.8007964269299366E-3</v>
      </c>
      <c r="AB1749" s="13">
        <f t="shared" si="2089"/>
        <v>2.8072615499410859E-3</v>
      </c>
      <c r="AC1749" s="13">
        <f t="shared" si="2090"/>
        <v>2.8796170981196543E-4</v>
      </c>
      <c r="AD1749" s="13">
        <f t="shared" si="2091"/>
        <v>0.10499281804218923</v>
      </c>
      <c r="AE1749" s="13">
        <f t="shared" si="2092"/>
        <v>5.3180962194729849E-2</v>
      </c>
      <c r="AF1749" s="13">
        <f t="shared" si="2093"/>
        <v>1.3468610485437326E-2</v>
      </c>
      <c r="AG1749" s="13">
        <f t="shared" si="2094"/>
        <v>2.2740401943612456E-3</v>
      </c>
      <c r="AH1749" s="13">
        <f t="shared" si="2095"/>
        <v>7.3139666284603911E-5</v>
      </c>
      <c r="AI1749" s="13">
        <f t="shared" si="2096"/>
        <v>2.2803485154213862E-4</v>
      </c>
      <c r="AJ1749" s="13">
        <f t="shared" si="2097"/>
        <v>3.5548353006904088E-4</v>
      </c>
      <c r="AK1749" s="13">
        <f t="shared" si="2098"/>
        <v>3.6944218334975263E-4</v>
      </c>
      <c r="AL1749" s="13">
        <f t="shared" si="2099"/>
        <v>1.8190288447551567E-5</v>
      </c>
      <c r="AM1749" s="13">
        <f t="shared" si="2100"/>
        <v>6.5469321618387671E-2</v>
      </c>
      <c r="AN1749" s="13">
        <f t="shared" si="2101"/>
        <v>3.3161520786145822E-2</v>
      </c>
      <c r="AO1749" s="13">
        <f t="shared" si="2102"/>
        <v>8.3984867542993193E-3</v>
      </c>
      <c r="AP1749" s="13">
        <f t="shared" si="2103"/>
        <v>1.4180005035959015E-3</v>
      </c>
      <c r="AQ1749" s="13">
        <f t="shared" si="2104"/>
        <v>1.795614037703496E-4</v>
      </c>
      <c r="AR1749" s="13">
        <f t="shared" si="2105"/>
        <v>7.4093407532955419E-6</v>
      </c>
      <c r="AS1749" s="13">
        <f t="shared" si="2106"/>
        <v>2.3100842600624899E-5</v>
      </c>
      <c r="AT1749" s="13">
        <f t="shared" si="2107"/>
        <v>3.6011903530114257E-5</v>
      </c>
      <c r="AU1749" s="13">
        <f t="shared" si="2108"/>
        <v>3.7425970942063486E-5</v>
      </c>
      <c r="AV1749" s="13">
        <f t="shared" si="2109"/>
        <v>2.917167305079146E-5</v>
      </c>
      <c r="AW1749" s="13">
        <f t="shared" si="2110"/>
        <v>7.9796149619739595E-7</v>
      </c>
      <c r="AX1749" s="13">
        <f t="shared" si="2111"/>
        <v>3.4020041823634918E-2</v>
      </c>
      <c r="AY1749" s="13">
        <f t="shared" si="2112"/>
        <v>1.7231831584507612E-2</v>
      </c>
      <c r="AZ1749" s="13">
        <f t="shared" si="2113"/>
        <v>4.3641336670924126E-3</v>
      </c>
      <c r="BA1749" s="13">
        <f t="shared" si="2114"/>
        <v>7.3684032835188529E-4</v>
      </c>
      <c r="BB1749" s="13">
        <f t="shared" si="2115"/>
        <v>9.3306090779199537E-5</v>
      </c>
      <c r="BC1749" s="13">
        <f t="shared" si="2116"/>
        <v>9.4522802202960659E-6</v>
      </c>
      <c r="BD1749" s="13">
        <f t="shared" si="2117"/>
        <v>6.2549654639321128E-7</v>
      </c>
      <c r="BE1749" s="13">
        <f t="shared" si="2118"/>
        <v>1.9501731323447589E-6</v>
      </c>
      <c r="BF1749" s="13">
        <f t="shared" si="2119"/>
        <v>3.0401248960122532E-6</v>
      </c>
      <c r="BG1749" s="13">
        <f t="shared" si="2120"/>
        <v>3.1595004669290077E-6</v>
      </c>
      <c r="BH1749" s="13">
        <f t="shared" si="2121"/>
        <v>2.4626726389478216E-6</v>
      </c>
      <c r="BI1749" s="13">
        <f t="shared" si="2122"/>
        <v>1.5356241507423072E-6</v>
      </c>
      <c r="BJ1749" s="14">
        <f t="shared" si="2123"/>
        <v>0.8376142996269843</v>
      </c>
      <c r="BK1749" s="14">
        <f t="shared" si="2124"/>
        <v>0.10586308793207597</v>
      </c>
      <c r="BL1749" s="14">
        <f t="shared" si="2125"/>
        <v>3.3374137222124227E-2</v>
      </c>
      <c r="BM1749" s="14">
        <f t="shared" si="2126"/>
        <v>0.66173402293111971</v>
      </c>
      <c r="BN1749" s="14">
        <f t="shared" si="2127"/>
        <v>0.29846405384092523</v>
      </c>
    </row>
    <row r="1750" spans="1:66" x14ac:dyDescent="0.25">
      <c r="A1750" t="s">
        <v>72</v>
      </c>
      <c r="B1750" t="s">
        <v>78</v>
      </c>
      <c r="C1750" t="s">
        <v>326</v>
      </c>
      <c r="D1750" s="7" t="s">
        <v>525</v>
      </c>
      <c r="E1750" s="10">
        <f>VLOOKUP(A1750,home!$A$2:$E$405,3,FALSE)</f>
        <v>1.4166666666666701</v>
      </c>
      <c r="F1750" s="10">
        <f>VLOOKUP(B1750,home!$B$2:$E$405,3,FALSE)</f>
        <v>1.21</v>
      </c>
      <c r="G1750" s="10">
        <f>VLOOKUP(C1750,away!$B$2:$E$405,4,FALSE)</f>
        <v>1.1499999999999999</v>
      </c>
      <c r="H1750" s="10">
        <f>VLOOKUP(A1750,away!$A$2:$E$405,3,FALSE)</f>
        <v>1.11666666666667</v>
      </c>
      <c r="I1750" s="10">
        <f>VLOOKUP(C1750,away!$B$2:$E$405,3,FALSE)</f>
        <v>0.53</v>
      </c>
      <c r="J1750" s="10">
        <f>VLOOKUP(B1750,home!$B$2:$E$405,4,FALSE)</f>
        <v>1.02</v>
      </c>
      <c r="K1750" s="12">
        <f t="shared" si="2072"/>
        <v>1.9712916666666713</v>
      </c>
      <c r="L1750" s="12">
        <f t="shared" si="2073"/>
        <v>0.60367000000000182</v>
      </c>
      <c r="M1750" s="13">
        <f t="shared" si="2074"/>
        <v>7.6156742084436402E-2</v>
      </c>
      <c r="N1750" s="13">
        <f t="shared" si="2075"/>
        <v>0.15012715103153243</v>
      </c>
      <c r="O1750" s="13">
        <f t="shared" si="2076"/>
        <v>4.5973540494111856E-2</v>
      </c>
      <c r="P1750" s="13">
        <f t="shared" si="2077"/>
        <v>9.0627257263205446E-2</v>
      </c>
      <c r="Q1750" s="13">
        <f t="shared" si="2078"/>
        <v>0.14797220088443441</v>
      </c>
      <c r="R1750" s="13">
        <f t="shared" si="2079"/>
        <v>1.3876423595040294E-2</v>
      </c>
      <c r="S1750" s="13">
        <f t="shared" si="2080"/>
        <v>2.696182745693412E-2</v>
      </c>
      <c r="T1750" s="13">
        <f t="shared" si="2081"/>
        <v>8.932637850790677E-2</v>
      </c>
      <c r="U1750" s="13">
        <f t="shared" si="2082"/>
        <v>2.7354478196039696E-2</v>
      </c>
      <c r="V1750" s="13">
        <f t="shared" si="2083"/>
        <v>3.5649816218891735E-3</v>
      </c>
      <c r="W1750" s="13">
        <f t="shared" si="2084"/>
        <v>9.7232122167270743E-2</v>
      </c>
      <c r="X1750" s="13">
        <f t="shared" si="2085"/>
        <v>5.8696115188716494E-2</v>
      </c>
      <c r="Y1750" s="13">
        <f t="shared" si="2086"/>
        <v>1.7716541927986294E-2</v>
      </c>
      <c r="Z1750" s="13">
        <f t="shared" si="2087"/>
        <v>2.7922602105393338E-3</v>
      </c>
      <c r="AA1750" s="13">
        <f t="shared" si="2088"/>
        <v>5.5043592842011126E-3</v>
      </c>
      <c r="AB1750" s="13">
        <f t="shared" si="2089"/>
        <v>5.4253487936424911E-3</v>
      </c>
      <c r="AC1750" s="13">
        <f t="shared" si="2090"/>
        <v>2.6514765612227405E-4</v>
      </c>
      <c r="AD1750" s="13">
        <f t="shared" si="2091"/>
        <v>4.7918218040164162E-2</v>
      </c>
      <c r="AE1750" s="13">
        <f t="shared" si="2092"/>
        <v>2.8926790684305981E-2</v>
      </c>
      <c r="AF1750" s="13">
        <f t="shared" si="2093"/>
        <v>8.7311178661975217E-3</v>
      </c>
      <c r="AG1750" s="13">
        <f t="shared" si="2094"/>
        <v>1.7569046407624916E-3</v>
      </c>
      <c r="AH1750" s="13">
        <f t="shared" si="2095"/>
        <v>4.2140093032407109E-4</v>
      </c>
      <c r="AI1750" s="13">
        <f t="shared" si="2096"/>
        <v>8.3070414227342365E-4</v>
      </c>
      <c r="AJ1750" s="13">
        <f t="shared" si="2097"/>
        <v>8.1878007656454286E-4</v>
      </c>
      <c r="AK1750" s="13">
        <f t="shared" si="2098"/>
        <v>5.3801811392146083E-4</v>
      </c>
      <c r="AL1750" s="13">
        <f t="shared" si="2099"/>
        <v>1.2621130676775634E-5</v>
      </c>
      <c r="AM1750" s="13">
        <f t="shared" si="2100"/>
        <v>1.8892156780818421E-2</v>
      </c>
      <c r="AN1750" s="13">
        <f t="shared" si="2101"/>
        <v>1.140462828387669E-2</v>
      </c>
      <c r="AO1750" s="13">
        <f t="shared" si="2102"/>
        <v>3.4423159780639302E-3</v>
      </c>
      <c r="AP1750" s="13">
        <f t="shared" si="2103"/>
        <v>6.9267429549261985E-4</v>
      </c>
      <c r="AQ1750" s="13">
        <f t="shared" si="2104"/>
        <v>1.0453667299000775E-4</v>
      </c>
      <c r="AR1750" s="13">
        <f t="shared" si="2105"/>
        <v>5.0877419921746553E-5</v>
      </c>
      <c r="AS1750" s="13">
        <f t="shared" si="2106"/>
        <v>1.0029423391323985E-4</v>
      </c>
      <c r="AT1750" s="13">
        <f t="shared" si="2107"/>
        <v>9.8854593763943828E-5</v>
      </c>
      <c r="AU1750" s="13">
        <f t="shared" si="2108"/>
        <v>6.4957078966193862E-5</v>
      </c>
      <c r="AV1750" s="13">
        <f t="shared" si="2109"/>
        <v>3.2012337114266736E-5</v>
      </c>
      <c r="AW1750" s="13">
        <f t="shared" si="2110"/>
        <v>4.1720186606448964E-7</v>
      </c>
      <c r="AX1750" s="13">
        <f t="shared" si="2111"/>
        <v>6.206991871231274E-3</v>
      </c>
      <c r="AY1750" s="13">
        <f t="shared" si="2112"/>
        <v>3.746974782906194E-3</v>
      </c>
      <c r="AZ1750" s="13">
        <f t="shared" si="2113"/>
        <v>1.1309681335984942E-3</v>
      </c>
      <c r="BA1750" s="13">
        <f t="shared" si="2114"/>
        <v>2.2757717773646841E-4</v>
      </c>
      <c r="BB1750" s="13">
        <f t="shared" si="2115"/>
        <v>3.4345378721043571E-5</v>
      </c>
      <c r="BC1750" s="13">
        <f t="shared" si="2116"/>
        <v>4.1466549545064871E-6</v>
      </c>
      <c r="BD1750" s="13">
        <f t="shared" si="2117"/>
        <v>5.1188620140268042E-6</v>
      </c>
      <c r="BE1750" s="13">
        <f t="shared" si="2118"/>
        <v>1.009077003106761E-5</v>
      </c>
      <c r="BF1750" s="13">
        <f t="shared" si="2119"/>
        <v>9.9459254362466885E-6</v>
      </c>
      <c r="BG1750" s="13">
        <f t="shared" si="2120"/>
        <v>6.5354399765870585E-6</v>
      </c>
      <c r="BH1750" s="13">
        <f t="shared" si="2121"/>
        <v>3.2208145909615754E-6</v>
      </c>
      <c r="BI1750" s="13">
        <f t="shared" si="2122"/>
        <v>1.2698329926081946E-6</v>
      </c>
      <c r="BJ1750" s="14">
        <f t="shared" si="2123"/>
        <v>0.69429085694966697</v>
      </c>
      <c r="BK1750" s="14">
        <f t="shared" si="2124"/>
        <v>0.20133555199617037</v>
      </c>
      <c r="BL1750" s="14">
        <f t="shared" si="2125"/>
        <v>0.10112623093483983</v>
      </c>
      <c r="BM1750" s="14">
        <f t="shared" si="2126"/>
        <v>0.47106502715741549</v>
      </c>
      <c r="BN1750" s="14">
        <f t="shared" si="2127"/>
        <v>0.5247333153527608</v>
      </c>
    </row>
    <row r="1751" spans="1:66" x14ac:dyDescent="0.25">
      <c r="A1751" t="s">
        <v>72</v>
      </c>
      <c r="B1751" t="s">
        <v>86</v>
      </c>
      <c r="C1751" t="s">
        <v>79</v>
      </c>
      <c r="D1751" s="7" t="s">
        <v>525</v>
      </c>
      <c r="E1751" s="10">
        <f>VLOOKUP(A1751,home!$A$2:$E$405,3,FALSE)</f>
        <v>1.4166666666666701</v>
      </c>
      <c r="F1751" s="10">
        <f>VLOOKUP(B1751,home!$B$2:$E$405,3,FALSE)</f>
        <v>0.81</v>
      </c>
      <c r="G1751" s="10">
        <f>VLOOKUP(C1751,away!$B$2:$E$405,4,FALSE)</f>
        <v>1.21</v>
      </c>
      <c r="H1751" s="10">
        <f>VLOOKUP(A1751,away!$A$2:$E$405,3,FALSE)</f>
        <v>1.11666666666667</v>
      </c>
      <c r="I1751" s="10">
        <f>VLOOKUP(C1751,away!$B$2:$E$405,3,FALSE)</f>
        <v>1.1100000000000001</v>
      </c>
      <c r="J1751" s="10">
        <f>VLOOKUP(B1751,home!$B$2:$E$405,4,FALSE)</f>
        <v>1.02</v>
      </c>
      <c r="K1751" s="12">
        <f t="shared" si="2072"/>
        <v>1.3884750000000035</v>
      </c>
      <c r="L1751" s="12">
        <f t="shared" si="2073"/>
        <v>1.2642900000000039</v>
      </c>
      <c r="M1751" s="13">
        <f t="shared" si="2074"/>
        <v>7.0456132279782577E-2</v>
      </c>
      <c r="N1751" s="13">
        <f t="shared" si="2075"/>
        <v>9.7826578267171352E-2</v>
      </c>
      <c r="O1751" s="13">
        <f t="shared" si="2076"/>
        <v>8.9076983480006602E-2</v>
      </c>
      <c r="P1751" s="13">
        <f t="shared" si="2077"/>
        <v>0.12368116463740247</v>
      </c>
      <c r="Q1751" s="13">
        <f t="shared" si="2078"/>
        <v>6.7914879129755551E-2</v>
      </c>
      <c r="R1751" s="13">
        <f t="shared" si="2079"/>
        <v>5.630956972196894E-2</v>
      </c>
      <c r="S1751" s="13">
        <f t="shared" si="2080"/>
        <v>5.4278563096961774E-2</v>
      </c>
      <c r="T1751" s="13">
        <f t="shared" si="2081"/>
        <v>8.5864102534958922E-2</v>
      </c>
      <c r="U1751" s="13">
        <f t="shared" si="2082"/>
        <v>7.8184429819711021E-2</v>
      </c>
      <c r="V1751" s="13">
        <f t="shared" si="2083"/>
        <v>1.0586943616078074E-2</v>
      </c>
      <c r="W1751" s="13">
        <f t="shared" si="2084"/>
        <v>3.1432703933229188E-2</v>
      </c>
      <c r="X1751" s="13">
        <f t="shared" si="2085"/>
        <v>3.9740053255742452E-2</v>
      </c>
      <c r="Y1751" s="13">
        <f t="shared" si="2086"/>
        <v>2.512147596535139E-2</v>
      </c>
      <c r="Z1751" s="13">
        <f t="shared" si="2087"/>
        <v>2.3730541967929453E-2</v>
      </c>
      <c r="AA1751" s="13">
        <f t="shared" si="2088"/>
        <v>3.2949264258920925E-2</v>
      </c>
      <c r="AB1751" s="13">
        <f t="shared" si="2089"/>
        <v>2.2874614845952681E-2</v>
      </c>
      <c r="AC1751" s="13">
        <f t="shared" si="2090"/>
        <v>1.1615432486303816E-3</v>
      </c>
      <c r="AD1751" s="13">
        <f t="shared" si="2091"/>
        <v>1.0910880898422633E-2</v>
      </c>
      <c r="AE1751" s="13">
        <f t="shared" si="2092"/>
        <v>1.3794517611066795E-2</v>
      </c>
      <c r="AF1751" s="13">
        <f t="shared" si="2093"/>
        <v>8.7201353352478455E-3</v>
      </c>
      <c r="AG1751" s="13">
        <f t="shared" si="2094"/>
        <v>3.6749266343335122E-3</v>
      </c>
      <c r="AH1751" s="13">
        <f t="shared" si="2095"/>
        <v>7.5005717261583992E-3</v>
      </c>
      <c r="AI1751" s="13">
        <f t="shared" si="2096"/>
        <v>1.0414356327477808E-2</v>
      </c>
      <c r="AJ1751" s="13">
        <f t="shared" si="2097"/>
        <v>7.2300367008973953E-3</v>
      </c>
      <c r="AK1751" s="13">
        <f t="shared" si="2098"/>
        <v>3.3462417360928445E-3</v>
      </c>
      <c r="AL1751" s="13">
        <f t="shared" si="2099"/>
        <v>8.1560549589544283E-5</v>
      </c>
      <c r="AM1751" s="13">
        <f t="shared" si="2100"/>
        <v>3.0298970710874802E-3</v>
      </c>
      <c r="AN1751" s="13">
        <f t="shared" si="2101"/>
        <v>3.8306685680052029E-3</v>
      </c>
      <c r="AO1751" s="13">
        <f t="shared" si="2102"/>
        <v>2.4215379819216565E-3</v>
      </c>
      <c r="AP1751" s="13">
        <f t="shared" si="2103"/>
        <v>1.0205087517212471E-3</v>
      </c>
      <c r="AQ1751" s="13">
        <f t="shared" si="2104"/>
        <v>3.2255475242841462E-4</v>
      </c>
      <c r="AR1751" s="13">
        <f t="shared" si="2105"/>
        <v>1.8965795655329655E-3</v>
      </c>
      <c r="AS1751" s="13">
        <f t="shared" si="2106"/>
        <v>2.6333533122533908E-3</v>
      </c>
      <c r="AT1751" s="13">
        <f t="shared" si="2107"/>
        <v>1.8281726201155183E-3</v>
      </c>
      <c r="AU1751" s="13">
        <f t="shared" si="2108"/>
        <v>8.4612399290496664E-4</v>
      </c>
      <c r="AV1751" s="13">
        <f t="shared" si="2109"/>
        <v>2.9370550276218183E-4</v>
      </c>
      <c r="AW1751" s="13">
        <f t="shared" si="2110"/>
        <v>3.9770624466345572E-6</v>
      </c>
      <c r="AX1751" s="13">
        <f t="shared" si="2111"/>
        <v>7.011560559630328E-4</v>
      </c>
      <c r="AY1751" s="13">
        <f t="shared" si="2112"/>
        <v>8.8646458999350555E-4</v>
      </c>
      <c r="AZ1751" s="13">
        <f t="shared" si="2113"/>
        <v>5.603741582414463E-4</v>
      </c>
      <c r="BA1751" s="13">
        <f t="shared" si="2114"/>
        <v>2.3615848150769351E-4</v>
      </c>
      <c r="BB1751" s="13">
        <f t="shared" si="2115"/>
        <v>7.4643201646340627E-5</v>
      </c>
      <c r="BC1751" s="13">
        <f t="shared" si="2116"/>
        <v>1.8874130681890449E-5</v>
      </c>
      <c r="BD1751" s="13">
        <f t="shared" si="2117"/>
        <v>3.9963776315128001E-4</v>
      </c>
      <c r="BE1751" s="13">
        <f t="shared" si="2118"/>
        <v>5.5488704319147492E-4</v>
      </c>
      <c r="BF1751" s="13">
        <f t="shared" si="2119"/>
        <v>3.8522339364764255E-4</v>
      </c>
      <c r="BG1751" s="13">
        <f t="shared" si="2120"/>
        <v>1.7829101716497058E-4</v>
      </c>
      <c r="BH1751" s="13">
        <f t="shared" si="2121"/>
        <v>6.1888155014533329E-5</v>
      </c>
      <c r="BI1751" s="13">
        <f t="shared" si="2122"/>
        <v>1.7186031206760874E-5</v>
      </c>
      <c r="BJ1751" s="14">
        <f t="shared" si="2123"/>
        <v>0.39810309130847771</v>
      </c>
      <c r="BK1751" s="14">
        <f t="shared" si="2124"/>
        <v>0.26113237201843836</v>
      </c>
      <c r="BL1751" s="14">
        <f t="shared" si="2125"/>
        <v>0.31698111701413234</v>
      </c>
      <c r="BM1751" s="14">
        <f t="shared" si="2126"/>
        <v>0.49379932726534331</v>
      </c>
      <c r="BN1751" s="14">
        <f t="shared" si="2127"/>
        <v>0.50526530751608756</v>
      </c>
    </row>
    <row r="1752" spans="1:66" x14ac:dyDescent="0.25">
      <c r="A1752" t="s">
        <v>72</v>
      </c>
      <c r="B1752" t="s">
        <v>106</v>
      </c>
      <c r="C1752" t="s">
        <v>77</v>
      </c>
      <c r="D1752" s="7" t="s">
        <v>525</v>
      </c>
      <c r="E1752" s="10">
        <f>VLOOKUP(A1752,home!$A$2:$E$405,3,FALSE)</f>
        <v>1.4166666666666701</v>
      </c>
      <c r="F1752" s="10">
        <f>VLOOKUP(B1752,home!$B$2:$E$405,3,FALSE)</f>
        <v>1.1100000000000001</v>
      </c>
      <c r="G1752" s="10">
        <f>VLOOKUP(C1752,away!$B$2:$E$405,4,FALSE)</f>
        <v>0.09</v>
      </c>
      <c r="H1752" s="10">
        <f>VLOOKUP(A1752,away!$A$2:$E$405,3,FALSE)</f>
        <v>1.11666666666667</v>
      </c>
      <c r="I1752" s="10">
        <f>VLOOKUP(C1752,away!$B$2:$E$405,3,FALSE)</f>
        <v>0.88</v>
      </c>
      <c r="J1752" s="10">
        <f>VLOOKUP(B1752,home!$B$2:$E$405,4,FALSE)</f>
        <v>1.02</v>
      </c>
      <c r="K1752" s="12">
        <f t="shared" si="2072"/>
        <v>0.14152500000000034</v>
      </c>
      <c r="L1752" s="12">
        <f t="shared" si="2073"/>
        <v>1.002320000000003</v>
      </c>
      <c r="M1752" s="13">
        <f t="shared" si="2074"/>
        <v>0.31859167875654038</v>
      </c>
      <c r="N1752" s="13">
        <f t="shared" si="2075"/>
        <v>4.5088687336019485E-2</v>
      </c>
      <c r="O1752" s="13">
        <f t="shared" si="2076"/>
        <v>0.31933081145125647</v>
      </c>
      <c r="P1752" s="13">
        <f t="shared" si="2077"/>
        <v>4.5193293090639186E-2</v>
      </c>
      <c r="Q1752" s="13">
        <f t="shared" si="2078"/>
        <v>3.1905882376150867E-3</v>
      </c>
      <c r="R1752" s="13">
        <f t="shared" si="2079"/>
        <v>0.16003582946691217</v>
      </c>
      <c r="S1752" s="13">
        <f t="shared" si="2080"/>
        <v>1.6027048700298849E-3</v>
      </c>
      <c r="T1752" s="13">
        <f t="shared" si="2081"/>
        <v>3.1979904023263631E-3</v>
      </c>
      <c r="U1752" s="13">
        <f t="shared" si="2082"/>
        <v>2.2649070765304799E-2</v>
      </c>
      <c r="V1752" s="13">
        <f t="shared" si="2083"/>
        <v>2.5261003960288505E-5</v>
      </c>
      <c r="W1752" s="13">
        <f t="shared" si="2084"/>
        <v>1.5051600010949207E-4</v>
      </c>
      <c r="X1752" s="13">
        <f t="shared" si="2085"/>
        <v>1.5086519722974653E-4</v>
      </c>
      <c r="Y1752" s="13">
        <f t="shared" si="2086"/>
        <v>7.5607602243659981E-5</v>
      </c>
      <c r="Z1752" s="13">
        <f t="shared" si="2087"/>
        <v>5.3469037530425298E-2</v>
      </c>
      <c r="AA1752" s="13">
        <f t="shared" si="2088"/>
        <v>7.5672055364934595E-3</v>
      </c>
      <c r="AB1752" s="13">
        <f t="shared" si="2089"/>
        <v>5.354743817761197E-4</v>
      </c>
      <c r="AC1752" s="13">
        <f t="shared" si="2090"/>
        <v>2.2395985831238516E-7</v>
      </c>
      <c r="AD1752" s="13">
        <f t="shared" si="2091"/>
        <v>5.3254442288739786E-6</v>
      </c>
      <c r="AE1752" s="13">
        <f t="shared" si="2092"/>
        <v>5.3377992594849822E-6</v>
      </c>
      <c r="AF1752" s="13">
        <f t="shared" si="2093"/>
        <v>2.6750914768835015E-6</v>
      </c>
      <c r="AG1752" s="13">
        <f t="shared" si="2094"/>
        <v>8.9376589636995983E-7</v>
      </c>
      <c r="AH1752" s="13">
        <f t="shared" si="2095"/>
        <v>1.339827142437401E-2</v>
      </c>
      <c r="AI1752" s="13">
        <f t="shared" si="2096"/>
        <v>1.8961903633345364E-3</v>
      </c>
      <c r="AJ1752" s="13">
        <f t="shared" si="2097"/>
        <v>1.3417917058546045E-4</v>
      </c>
      <c r="AK1752" s="13">
        <f t="shared" si="2098"/>
        <v>6.3299023723691114E-6</v>
      </c>
      <c r="AL1752" s="13">
        <f t="shared" si="2099"/>
        <v>1.2707781391847635E-9</v>
      </c>
      <c r="AM1752" s="13">
        <f t="shared" si="2100"/>
        <v>1.5073669889827844E-7</v>
      </c>
      <c r="AN1752" s="13">
        <f t="shared" si="2101"/>
        <v>1.5108640803972289E-7</v>
      </c>
      <c r="AO1752" s="13">
        <f t="shared" si="2102"/>
        <v>7.5718464253187736E-8</v>
      </c>
      <c r="AP1752" s="13">
        <f t="shared" si="2103"/>
        <v>2.5298043696751789E-8</v>
      </c>
      <c r="AQ1752" s="13">
        <f t="shared" si="2104"/>
        <v>6.3391837895320819E-9</v>
      </c>
      <c r="AR1752" s="13">
        <f t="shared" si="2105"/>
        <v>2.6858710828157203E-3</v>
      </c>
      <c r="AS1752" s="13">
        <f t="shared" si="2106"/>
        <v>3.8011790499549577E-4</v>
      </c>
      <c r="AT1752" s="13">
        <f t="shared" si="2107"/>
        <v>2.6898093252243837E-5</v>
      </c>
      <c r="AU1752" s="13">
        <f t="shared" si="2108"/>
        <v>1.2689175491746057E-6</v>
      </c>
      <c r="AV1752" s="13">
        <f t="shared" si="2109"/>
        <v>4.4895889036734133E-8</v>
      </c>
      <c r="AW1752" s="13">
        <f t="shared" si="2110"/>
        <v>5.0073366916885559E-12</v>
      </c>
      <c r="AX1752" s="13">
        <f t="shared" si="2111"/>
        <v>3.5555018852631472E-9</v>
      </c>
      <c r="AY1752" s="13">
        <f t="shared" si="2112"/>
        <v>3.5637506496369682E-9</v>
      </c>
      <c r="AZ1752" s="13">
        <f t="shared" si="2113"/>
        <v>1.7860092755720683E-9</v>
      </c>
      <c r="BA1752" s="13">
        <f t="shared" si="2114"/>
        <v>5.9671760569713372E-10</v>
      </c>
      <c r="BB1752" s="13">
        <f t="shared" si="2115"/>
        <v>1.4952549763558816E-10</v>
      </c>
      <c r="BC1752" s="13">
        <f t="shared" si="2116"/>
        <v>2.997447935802065E-11</v>
      </c>
      <c r="BD1752" s="13">
        <f t="shared" si="2117"/>
        <v>4.4868371728797664E-4</v>
      </c>
      <c r="BE1752" s="13">
        <f t="shared" si="2118"/>
        <v>6.3499963089181047E-5</v>
      </c>
      <c r="BF1752" s="13">
        <f t="shared" si="2119"/>
        <v>4.4934161380981846E-6</v>
      </c>
      <c r="BG1752" s="13">
        <f t="shared" si="2120"/>
        <v>2.1197690631478235E-7</v>
      </c>
      <c r="BH1752" s="13">
        <f t="shared" si="2121"/>
        <v>7.5000079165499123E-9</v>
      </c>
      <c r="BI1752" s="13">
        <f t="shared" si="2122"/>
        <v>2.122877240779459E-10</v>
      </c>
      <c r="BJ1752" s="14">
        <f t="shared" si="2123"/>
        <v>5.1868905736683527E-2</v>
      </c>
      <c r="BK1752" s="14">
        <f t="shared" si="2124"/>
        <v>0.36541316651555683</v>
      </c>
      <c r="BL1752" s="14">
        <f t="shared" si="2125"/>
        <v>0.5291644601426283</v>
      </c>
      <c r="BM1752" s="14">
        <f t="shared" si="2126"/>
        <v>0.10848467802756788</v>
      </c>
      <c r="BN1752" s="14">
        <f t="shared" si="2127"/>
        <v>0.89143088833898276</v>
      </c>
    </row>
    <row r="1753" spans="1:66" s="15" customFormat="1" x14ac:dyDescent="0.25">
      <c r="A1753" s="15" t="s">
        <v>32</v>
      </c>
      <c r="B1753" s="15" t="s">
        <v>209</v>
      </c>
      <c r="C1753" s="15" t="s">
        <v>34</v>
      </c>
      <c r="D1753" s="30" t="s">
        <v>525</v>
      </c>
      <c r="E1753" s="15">
        <f>VLOOKUP(A1753,home!$A$2:$E$405,3,FALSE)</f>
        <v>1.2833333333333301</v>
      </c>
      <c r="F1753" s="15">
        <f>VLOOKUP(B1753,home!$B$2:$E$405,3,FALSE)</f>
        <v>1.45</v>
      </c>
      <c r="G1753" s="15">
        <f>VLOOKUP(C1753,away!$B$2:$E$405,4,FALSE)</f>
        <v>1.43</v>
      </c>
      <c r="H1753" s="15">
        <f>VLOOKUP(A1753,away!$A$2:$E$405,3,FALSE)</f>
        <v>1.1666666666666701</v>
      </c>
      <c r="I1753" s="15">
        <f>VLOOKUP(C1753,away!$B$2:$E$405,3,FALSE)</f>
        <v>0.78</v>
      </c>
      <c r="J1753" s="15">
        <f>VLOOKUP(B1753,home!$B$2:$E$405,4,FALSE)</f>
        <v>1.35</v>
      </c>
      <c r="K1753" s="20">
        <f t="shared" si="2072"/>
        <v>2.6609916666666598</v>
      </c>
      <c r="L1753" s="20">
        <f t="shared" si="2073"/>
        <v>1.2285000000000037</v>
      </c>
      <c r="M1753" s="21">
        <f t="shared" si="2074"/>
        <v>2.0455741730855102E-2</v>
      </c>
      <c r="N1753" s="21">
        <f t="shared" si="2075"/>
        <v>5.4432558281290865E-2</v>
      </c>
      <c r="O1753" s="21">
        <f t="shared" si="2076"/>
        <v>2.5129878716355566E-2</v>
      </c>
      <c r="P1753" s="21">
        <f t="shared" si="2077"/>
        <v>6.6870397848566021E-2</v>
      </c>
      <c r="Q1753" s="21">
        <f t="shared" si="2078"/>
        <v>7.2422291990931142E-2</v>
      </c>
      <c r="R1753" s="21">
        <f t="shared" si="2079"/>
        <v>1.5436028001521454E-2</v>
      </c>
      <c r="S1753" s="21">
        <f t="shared" si="2080"/>
        <v>5.4650305122895412E-2</v>
      </c>
      <c r="T1753" s="21">
        <f t="shared" si="2081"/>
        <v>8.8970785710859174E-2</v>
      </c>
      <c r="U1753" s="21">
        <f t="shared" si="2082"/>
        <v>4.1075141878481811E-2</v>
      </c>
      <c r="V1753" s="21">
        <f t="shared" si="2083"/>
        <v>1.9850376888999308E-2</v>
      </c>
      <c r="W1753" s="21">
        <f t="shared" si="2084"/>
        <v>6.4238371822922455E-2</v>
      </c>
      <c r="X1753" s="21">
        <f t="shared" si="2085"/>
        <v>7.8916839784460471E-2</v>
      </c>
      <c r="Y1753" s="21">
        <f t="shared" si="2086"/>
        <v>4.8474668837604998E-2</v>
      </c>
      <c r="Z1753" s="21">
        <f t="shared" si="2087"/>
        <v>6.3210534666230545E-3</v>
      </c>
      <c r="AA1753" s="21">
        <f t="shared" si="2088"/>
        <v>1.6820270599238352E-2</v>
      </c>
      <c r="AB1753" s="21">
        <f t="shared" si="2089"/>
        <v>2.237929994782574E-2</v>
      </c>
      <c r="AC1753" s="21">
        <f t="shared" si="2090"/>
        <v>4.0557151919634734E-3</v>
      </c>
      <c r="AD1753" s="21">
        <f t="shared" si="2091"/>
        <v>4.2734443025257751E-2</v>
      </c>
      <c r="AE1753" s="21">
        <f t="shared" si="2092"/>
        <v>5.2499263256529309E-2</v>
      </c>
      <c r="AF1753" s="21">
        <f t="shared" si="2093"/>
        <v>3.2247672455323229E-2</v>
      </c>
      <c r="AG1753" s="21">
        <f t="shared" si="2094"/>
        <v>1.3205421870454901E-2</v>
      </c>
      <c r="AH1753" s="21">
        <f t="shared" si="2095"/>
        <v>1.9413535459366115E-3</v>
      </c>
      <c r="AI1753" s="21">
        <f t="shared" si="2096"/>
        <v>5.1659256077910944E-3</v>
      </c>
      <c r="AJ1753" s="21">
        <f t="shared" si="2097"/>
        <v>6.8732424964760008E-3</v>
      </c>
      <c r="AK1753" s="21">
        <f t="shared" si="2098"/>
        <v>6.0965470020339302E-3</v>
      </c>
      <c r="AL1753" s="21">
        <f t="shared" si="2099"/>
        <v>5.3032990348716839E-4</v>
      </c>
      <c r="AM1753" s="21">
        <f t="shared" si="2100"/>
        <v>2.2743199353970397E-2</v>
      </c>
      <c r="AN1753" s="21">
        <f t="shared" si="2101"/>
        <v>2.7940020406352715E-2</v>
      </c>
      <c r="AO1753" s="21">
        <f t="shared" si="2102"/>
        <v>1.7162157534602211E-2</v>
      </c>
      <c r="AP1753" s="21">
        <f t="shared" si="2103"/>
        <v>7.0279035104196261E-3</v>
      </c>
      <c r="AQ1753" s="21">
        <f t="shared" si="2104"/>
        <v>2.1584448656376343E-3</v>
      </c>
      <c r="AR1753" s="21">
        <f t="shared" si="2105"/>
        <v>4.7699056623662698E-4</v>
      </c>
      <c r="AS1753" s="21">
        <f t="shared" si="2106"/>
        <v>1.2692679218342759E-3</v>
      </c>
      <c r="AT1753" s="21">
        <f t="shared" si="2107"/>
        <v>1.6887556813841588E-3</v>
      </c>
      <c r="AU1753" s="21">
        <f t="shared" si="2108"/>
        <v>1.4979215983997414E-3</v>
      </c>
      <c r="AV1753" s="21">
        <f t="shared" si="2109"/>
        <v>9.9648922266542877E-4</v>
      </c>
      <c r="AW1753" s="21">
        <f t="shared" si="2110"/>
        <v>4.8157317859679163E-5</v>
      </c>
      <c r="AX1753" s="21">
        <f t="shared" si="2111"/>
        <v>1.0086577325708961E-2</v>
      </c>
      <c r="AY1753" s="21">
        <f t="shared" si="2112"/>
        <v>1.2391360244633496E-2</v>
      </c>
      <c r="AZ1753" s="21">
        <f t="shared" si="2113"/>
        <v>7.6113930302661482E-3</v>
      </c>
      <c r="BA1753" s="21">
        <f t="shared" si="2114"/>
        <v>3.1168654458939974E-3</v>
      </c>
      <c r="BB1753" s="21">
        <f t="shared" si="2115"/>
        <v>9.5726730007019681E-4</v>
      </c>
      <c r="BC1753" s="21">
        <f t="shared" si="2116"/>
        <v>2.3520057562724809E-4</v>
      </c>
      <c r="BD1753" s="21">
        <f t="shared" si="2117"/>
        <v>9.7663818436949604E-5</v>
      </c>
      <c r="BE1753" s="21">
        <f t="shared" si="2118"/>
        <v>2.5988260699556863E-4</v>
      </c>
      <c r="BF1753" s="21">
        <f t="shared" si="2119"/>
        <v>3.4577272576340738E-4</v>
      </c>
      <c r="BG1753" s="21">
        <f t="shared" si="2120"/>
        <v>3.0669944727234781E-4</v>
      </c>
      <c r="BH1753" s="21">
        <f t="shared" si="2121"/>
        <v>2.0403116834074702E-4</v>
      </c>
      <c r="BI1753" s="21">
        <f t="shared" si="2122"/>
        <v>1.0858504773899798E-4</v>
      </c>
      <c r="BJ1753" s="22">
        <f t="shared" si="2123"/>
        <v>0.65957270662881684</v>
      </c>
      <c r="BK1753" s="22">
        <f t="shared" si="2124"/>
        <v>0.17880422693139997</v>
      </c>
      <c r="BL1753" s="22">
        <f t="shared" si="2125"/>
        <v>0.14816974760072882</v>
      </c>
      <c r="BM1753" s="22">
        <f t="shared" si="2126"/>
        <v>0.72577763513127458</v>
      </c>
      <c r="BN1753" s="22">
        <f t="shared" si="2127"/>
        <v>0.25474689656952015</v>
      </c>
    </row>
    <row r="1754" spans="1:66" x14ac:dyDescent="0.25">
      <c r="A1754" t="s">
        <v>136</v>
      </c>
      <c r="B1754" t="s">
        <v>309</v>
      </c>
      <c r="C1754" t="s">
        <v>484</v>
      </c>
      <c r="D1754" s="7" t="s">
        <v>526</v>
      </c>
      <c r="E1754" s="10">
        <f>VLOOKUP(A1754,home!$A$2:$E$405,3,FALSE)</f>
        <v>1.51655629139073</v>
      </c>
      <c r="F1754" s="10">
        <f>VLOOKUP(B1754,home!$B$2:$E$405,3,FALSE)</f>
        <v>1.43</v>
      </c>
      <c r="G1754" s="10">
        <f>VLOOKUP(C1754,away!$B$2:$E$405,4,FALSE)</f>
        <v>0.75</v>
      </c>
      <c r="H1754" s="10">
        <f>VLOOKUP(A1754,away!$A$2:$E$405,3,FALSE)</f>
        <v>1.2781456953642401</v>
      </c>
      <c r="I1754" s="10">
        <f>VLOOKUP(C1754,away!$B$2:$E$405,3,FALSE)</f>
        <v>0.85</v>
      </c>
      <c r="J1754" s="10">
        <f>VLOOKUP(B1754,home!$B$2:$E$405,4,FALSE)</f>
        <v>1.04</v>
      </c>
      <c r="K1754" s="12">
        <f t="shared" ref="K1754:K1764" si="2128">E1754*F1754*G1754</f>
        <v>1.6265066225165579</v>
      </c>
      <c r="L1754" s="12">
        <f t="shared" ref="L1754:L1764" si="2129">H1754*I1754*J1754</f>
        <v>1.1298807947019882</v>
      </c>
      <c r="M1754" s="13">
        <f t="shared" ref="M1754:M1764" si="2130">_xlfn.POISSON.DIST(0,K1754,FALSE) * _xlfn.POISSON.DIST(0,L1754,FALSE)</f>
        <v>6.3520828612670166E-2</v>
      </c>
      <c r="N1754" s="13">
        <f t="shared" ref="N1754:N1764" si="2131">_xlfn.POISSON.DIST(1,K1754,FALSE) * _xlfn.POISSON.DIST(0,L1754,FALSE)</f>
        <v>0.10331704840624727</v>
      </c>
      <c r="O1754" s="13">
        <f t="shared" ref="O1754:O1764" si="2132">_xlfn.POISSON.DIST(0,K1754,FALSE) * _xlfn.POISSON.DIST(1,L1754,FALSE)</f>
        <v>7.1770964313012553E-2</v>
      </c>
      <c r="P1754" s="13">
        <f t="shared" ref="P1754:P1764" si="2133">_xlfn.POISSON.DIST(1,K1754,FALSE) * _xlfn.POISSON.DIST(1,L1754,FALSE)</f>
        <v>0.11673594875951444</v>
      </c>
      <c r="Q1754" s="13">
        <f t="shared" ref="Q1754:Q1764" si="2134">_xlfn.POISSON.DIST(2,K1754,FALSE) * _xlfn.POISSON.DIST(0,L1754,FALSE)</f>
        <v>8.4022931725812502E-2</v>
      </c>
      <c r="R1754" s="13">
        <f t="shared" ref="R1754:R1764" si="2135">_xlfn.POISSON.DIST(0,K1754,FALSE) * _xlfn.POISSON.DIST(2,L1754,FALSE)</f>
        <v>4.0546317097257346E-2</v>
      </c>
      <c r="S1754" s="13">
        <f t="shared" ref="S1754:S1764" si="2136">_xlfn.POISSON.DIST(2,K1754,FALSE) * _xlfn.POISSON.DIST(2,L1754,FALSE)</f>
        <v>5.3633123301487569E-2</v>
      </c>
      <c r="T1754" s="13">
        <f t="shared" ref="T1754:T1764" si="2137">_xlfn.POISSON.DIST(2,K1754,FALSE) * _xlfn.POISSON.DIST(1,L1754,FALSE)</f>
        <v>9.4935896871551934E-2</v>
      </c>
      <c r="U1754" s="13">
        <f t="shared" ref="U1754:U1764" si="2138">_xlfn.POISSON.DIST(1,K1754,FALSE) * _xlfn.POISSON.DIST(2,L1754,FALSE)</f>
        <v>6.5948853277345398E-2</v>
      </c>
      <c r="V1754" s="13">
        <f t="shared" ref="V1754:V1764" si="2139">_xlfn.POISSON.DIST(3,K1754,FALSE) * _xlfn.POISSON.DIST(3,L1754,FALSE)</f>
        <v>1.0951637037413061E-2</v>
      </c>
      <c r="W1754" s="13">
        <f t="shared" ref="W1754:W1764" si="2140">_xlfn.POISSON.DIST(3,K1754,FALSE) * _xlfn.POISSON.DIST(0,L1754,FALSE)</f>
        <v>4.5554618298430209E-2</v>
      </c>
      <c r="X1754" s="13">
        <f t="shared" ref="X1754:X1764" si="2141">_xlfn.POISSON.DIST(3,K1754,FALSE) * _xlfn.POISSON.DIST(1,L1754,FALSE)</f>
        <v>5.1471288325376056E-2</v>
      </c>
      <c r="Y1754" s="13">
        <f t="shared" ref="Y1754:Y1764" si="2142">_xlfn.POISSON.DIST(3,K1754,FALSE) * _xlfn.POISSON.DIST(2,L1754,FALSE)</f>
        <v>2.9078210078705546E-2</v>
      </c>
      <c r="Z1754" s="13">
        <f t="shared" ref="Z1754:Z1764" si="2143">_xlfn.POISSON.DIST(0,K1754,FALSE) * _xlfn.POISSON.DIST(3,L1754,FALSE)</f>
        <v>1.5270834994695977E-2</v>
      </c>
      <c r="AA1754" s="13">
        <f t="shared" ref="AA1754:AA1764" si="2144">_xlfn.POISSON.DIST(1,K1754,FALSE) * _xlfn.POISSON.DIST(3,L1754,FALSE)</f>
        <v>2.4838114250230612E-2</v>
      </c>
      <c r="AB1754" s="13">
        <f t="shared" ref="AB1754:AB1764" si="2145">_xlfn.POISSON.DIST(2,K1754,FALSE) * _xlfn.POISSON.DIST(3,L1754,FALSE)</f>
        <v>2.0199678659411496E-2</v>
      </c>
      <c r="AC1754" s="13">
        <f t="shared" ref="AC1754:AC1764" si="2146">_xlfn.POISSON.DIST(4,K1754,FALSE) * _xlfn.POISSON.DIST(4,L1754,FALSE)</f>
        <v>1.2579040685888961E-3</v>
      </c>
      <c r="AD1754" s="13">
        <f t="shared" ref="AD1754:AD1764" si="2147">_xlfn.POISSON.DIST(4,K1754,FALSE) * _xlfn.POISSON.DIST(0,L1754,FALSE)</f>
        <v>1.852372208715268E-2</v>
      </c>
      <c r="AE1754" s="13">
        <f t="shared" ref="AE1754:AE1764" si="2148">_xlfn.POISSON.DIST(4,K1754,FALSE) * _xlfn.POISSON.DIST(1,L1754,FALSE)</f>
        <v>2.0929597832670843E-2</v>
      </c>
      <c r="AF1754" s="13">
        <f t="shared" ref="AF1754:AF1764" si="2149">_xlfn.POISSON.DIST(4,K1754,FALSE) * _xlfn.POISSON.DIST(2,L1754,FALSE)</f>
        <v>1.1823975315985575E-2</v>
      </c>
      <c r="AG1754" s="13">
        <f t="shared" ref="AG1754:AG1764" si="2150">_xlfn.POISSON.DIST(4,K1754,FALSE) * _xlfn.POISSON.DIST(3,L1754,FALSE)</f>
        <v>4.4532275421874908E-3</v>
      </c>
      <c r="AH1754" s="13">
        <f t="shared" ref="AH1754:AH1764" si="2151">_xlfn.POISSON.DIST(0,K1754,FALSE) * _xlfn.POISSON.DIST(4,L1754,FALSE)</f>
        <v>4.3135557948925062E-3</v>
      </c>
      <c r="AI1754" s="13">
        <f t="shared" ref="AI1754:AI1764" si="2152">_xlfn.POISSON.DIST(1,K1754,FALSE) * _xlfn.POISSON.DIST(4,L1754,FALSE)</f>
        <v>7.016027066987336E-3</v>
      </c>
      <c r="AJ1754" s="13">
        <f t="shared" ref="AJ1754:AJ1764" si="2153">_xlfn.POISSON.DIST(2,K1754,FALSE) * _xlfn.POISSON.DIST(4,L1754,FALSE)</f>
        <v>5.7058072441051634E-3</v>
      </c>
      <c r="AK1754" s="13">
        <f t="shared" ref="AK1754:AK1764" si="2154">_xlfn.POISSON.DIST(3,K1754,FALSE) * _xlfn.POISSON.DIST(4,L1754,FALSE)</f>
        <v>3.0935110897799996E-3</v>
      </c>
      <c r="AL1754" s="13">
        <f t="shared" ref="AL1754:AL1764" si="2155">_xlfn.POISSON.DIST(5,K1754,FALSE) * _xlfn.POISSON.DIST(5,L1754,FALSE)</f>
        <v>9.2468960561316153E-5</v>
      </c>
      <c r="AM1754" s="13">
        <f t="shared" ref="AM1754:AM1764" si="2156">_xlfn.POISSON.DIST(5,K1754,FALSE) * _xlfn.POISSON.DIST(0,L1754,FALSE)</f>
        <v>6.0257913296820126E-3</v>
      </c>
      <c r="AN1754" s="13">
        <f t="shared" ref="AN1754:AN1764" si="2157">_xlfn.POISSON.DIST(5,K1754,FALSE) * _xlfn.POISSON.DIST(1,L1754,FALSE)</f>
        <v>6.8084258962894627E-3</v>
      </c>
      <c r="AO1754" s="13">
        <f t="shared" ref="AO1754:AO1764" si="2158">_xlfn.POISSON.DIST(5,K1754,FALSE) * _xlfn.POISSON.DIST(2,L1754,FALSE)</f>
        <v>3.8463548311845684E-3</v>
      </c>
      <c r="AP1754" s="13">
        <f t="shared" ref="AP1754:AP1764" si="2159">_xlfn.POISSON.DIST(5,K1754,FALSE) * _xlfn.POISSON.DIST(3,L1754,FALSE)</f>
        <v>1.4486408177882171E-3</v>
      </c>
      <c r="AQ1754" s="13">
        <f t="shared" ref="AQ1754:AQ1764" si="2160">_xlfn.POISSON.DIST(5,K1754,FALSE) * _xlfn.POISSON.DIST(4,L1754,FALSE)</f>
        <v>4.0919785961007228E-4</v>
      </c>
      <c r="AR1754" s="13">
        <f t="shared" ref="AR1754:AR1764" si="2161">_xlfn.POISSON.DIST(0,K1754,FALSE) * _xlfn.POISSON.DIST(5,L1754,FALSE)</f>
        <v>9.7476076990490174E-4</v>
      </c>
      <c r="AS1754" s="13">
        <f t="shared" ref="AS1754:AS1764" si="2162">_xlfn.POISSON.DIST(1,K1754,FALSE) * _xlfn.POISSON.DIST(5,L1754,FALSE)</f>
        <v>1.5854548476196611E-3</v>
      </c>
      <c r="AT1754" s="13">
        <f t="shared" ref="AT1754:AT1764" si="2163">_xlfn.POISSON.DIST(2,K1754,FALSE) * _xlfn.POISSON.DIST(5,L1754,FALSE)</f>
        <v>1.2893764046771799E-3</v>
      </c>
      <c r="AU1754" s="13">
        <f t="shared" ref="AU1754:AU1764" si="2164">_xlfn.POISSON.DIST(3,K1754,FALSE) * _xlfn.POISSON.DIST(5,L1754,FALSE)</f>
        <v>6.9905975370800739E-4</v>
      </c>
      <c r="AV1754" s="13">
        <f t="shared" ref="AV1754:AV1764" si="2165">_xlfn.POISSON.DIST(4,K1754,FALSE) * _xlfn.POISSON.DIST(5,L1754,FALSE)</f>
        <v>2.8425632973521703E-4</v>
      </c>
      <c r="AW1754" s="13">
        <f t="shared" ref="AW1754:AW1764" si="2166">_xlfn.POISSON.DIST(6,K1754,FALSE) * _xlfn.POISSON.DIST(6,L1754,FALSE)</f>
        <v>4.7204340851165302E-6</v>
      </c>
      <c r="AX1754" s="13">
        <f t="shared" ref="AX1754:AX1764" si="2167">_xlfn.POISSON.DIST(6,K1754,FALSE) * _xlfn.POISSON.DIST(0,L1754,FALSE)</f>
        <v>1.6334982506051087E-3</v>
      </c>
      <c r="AY1754" s="13">
        <f t="shared" ref="AY1754:AY1764" si="2168">_xlfn.POISSON.DIST(6,K1754,FALSE) * _xlfn.POISSON.DIST(1,L1754,FALSE)</f>
        <v>1.8456583015380077E-3</v>
      </c>
      <c r="AZ1754" s="13">
        <f t="shared" ref="AZ1754:AZ1764" si="2169">_xlfn.POISSON.DIST(6,K1754,FALSE) * _xlfn.POISSON.DIST(2,L1754,FALSE)</f>
        <v>1.0426869342450432E-3</v>
      </c>
      <c r="BA1754" s="13">
        <f t="shared" ref="BA1754:BA1764" si="2170">_xlfn.POISSON.DIST(6,K1754,FALSE) * _xlfn.POISSON.DIST(3,L1754,FALSE)</f>
        <v>3.9270398063005638E-4</v>
      </c>
      <c r="BB1754" s="13">
        <f t="shared" ref="BB1754:BB1764" si="2171">_xlfn.POISSON.DIST(6,K1754,FALSE) * _xlfn.POISSON.DIST(4,L1754,FALSE)</f>
        <v>1.1092717142923058E-4</v>
      </c>
      <c r="BC1754" s="13">
        <f t="shared" ref="BC1754:BC1764" si="2172">_xlfn.POISSON.DIST(6,K1754,FALSE) * _xlfn.POISSON.DIST(5,L1754,FALSE)</f>
        <v>2.506689612170053E-5</v>
      </c>
      <c r="BD1754" s="13">
        <f t="shared" ref="BD1754:BD1764" si="2173">_xlfn.POISSON.DIST(0,K1754,FALSE) * _xlfn.POISSON.DIST(6,L1754,FALSE)</f>
        <v>1.8356057889074536E-4</v>
      </c>
      <c r="BE1754" s="13">
        <f t="shared" ref="BE1754:BE1764" si="2174">_xlfn.POISSON.DIST(1,K1754,FALSE) * _xlfn.POISSON.DIST(6,L1754,FALSE)</f>
        <v>2.9856249719877037E-4</v>
      </c>
      <c r="BF1754" s="13">
        <f t="shared" ref="BF1754:BF1764" si="2175">_xlfn.POISSON.DIST(2,K1754,FALSE) * _xlfn.POISSON.DIST(6,L1754,FALSE)</f>
        <v>2.4280693946444071E-4</v>
      </c>
      <c r="BG1754" s="13">
        <f t="shared" ref="BG1754:BG1764" si="2176">_xlfn.POISSON.DIST(3,K1754,FALSE) * _xlfn.POISSON.DIST(6,L1754,FALSE)</f>
        <v>1.3164236501062991E-4</v>
      </c>
      <c r="BH1754" s="13">
        <f t="shared" ref="BH1754:BH1764" si="2177">_xlfn.POISSON.DIST(4,K1754,FALSE) * _xlfn.POISSON.DIST(6,L1754,FALSE)</f>
        <v>5.3529294623382903E-5</v>
      </c>
      <c r="BI1754" s="13">
        <f t="shared" ref="BI1754:BI1764" si="2178">_xlfn.POISSON.DIST(5,K1754,FALSE) * _xlfn.POISSON.DIST(6,L1754,FALSE)</f>
        <v>1.7413150440714449E-5</v>
      </c>
      <c r="BJ1754" s="14">
        <f t="shared" ref="BJ1754:BJ1764" si="2179">SUM(N1754,Q1754,T1754,W1754,X1754,Y1754,AD1754,AE1754,AF1754,AG1754,AM1754,AN1754,AO1754,AP1754,AQ1754,AX1754,AY1754,AZ1754,BA1754,BB1754,BC1754)</f>
        <v>0.48769946875324349</v>
      </c>
      <c r="BK1754" s="14">
        <f t="shared" ref="BK1754:BK1764" si="2180">SUM(M1754,P1754,S1754,V1754,AC1754,AL1754,AY1754)</f>
        <v>0.24803756904177343</v>
      </c>
      <c r="BL1754" s="14">
        <f t="shared" ref="BL1754:BL1764" si="2181">SUM(O1754,R1754,U1754,AA1754,AB1754,AH1754,AI1754,AJ1754,AK1754,AR1754,AS1754,AT1754,AU1754,AV1754,BD1754,BE1754,BF1754,BG1754,BH1754,BI1754)</f>
        <v>0.24919325172429604</v>
      </c>
      <c r="BM1754" s="14">
        <f t="shared" ref="BM1754:BM1764" si="2182">SUM(S1754:BI1754)</f>
        <v>0.5184461477320419</v>
      </c>
      <c r="BN1754" s="14">
        <f t="shared" ref="BN1754:BN1764" si="2183">SUM(M1754:R1754)</f>
        <v>0.47991403891451428</v>
      </c>
    </row>
    <row r="1755" spans="1:66" x14ac:dyDescent="0.25">
      <c r="A1755" t="s">
        <v>136</v>
      </c>
      <c r="B1755" t="s">
        <v>317</v>
      </c>
      <c r="C1755" t="s">
        <v>381</v>
      </c>
      <c r="D1755" s="7" t="s">
        <v>526</v>
      </c>
      <c r="E1755" s="10">
        <f>VLOOKUP(A1755,home!$A$2:$E$405,3,FALSE)</f>
        <v>1.51655629139073</v>
      </c>
      <c r="F1755" s="10">
        <f>VLOOKUP(B1755,home!$B$2:$E$405,3,FALSE)</f>
        <v>0.94</v>
      </c>
      <c r="G1755" s="10">
        <f>VLOOKUP(C1755,away!$B$2:$E$405,4,FALSE)</f>
        <v>1.22</v>
      </c>
      <c r="H1755" s="10">
        <f>VLOOKUP(A1755,away!$A$2:$E$405,3,FALSE)</f>
        <v>1.2781456953642401</v>
      </c>
      <c r="I1755" s="10">
        <f>VLOOKUP(C1755,away!$B$2:$E$405,3,FALSE)</f>
        <v>0.85</v>
      </c>
      <c r="J1755" s="10">
        <f>VLOOKUP(B1755,home!$B$2:$E$405,4,FALSE)</f>
        <v>0.34</v>
      </c>
      <c r="K1755" s="12">
        <f t="shared" si="2128"/>
        <v>1.7391867549668889</v>
      </c>
      <c r="L1755" s="12">
        <f t="shared" si="2129"/>
        <v>0.36938410596026544</v>
      </c>
      <c r="M1755" s="13">
        <f t="shared" si="2130"/>
        <v>0.12141135621787039</v>
      </c>
      <c r="N1755" s="13">
        <f t="shared" si="2131"/>
        <v>0.21115702263668698</v>
      </c>
      <c r="O1755" s="13">
        <f t="shared" si="2132"/>
        <v>4.4847425269961369E-2</v>
      </c>
      <c r="P1755" s="13">
        <f t="shared" si="2133"/>
        <v>7.7998048023884145E-2</v>
      </c>
      <c r="Q1755" s="13">
        <f t="shared" si="2134"/>
        <v>0.1836207484939848</v>
      </c>
      <c r="R1755" s="13">
        <f t="shared" si="2135"/>
        <v>8.2829630439822475E-3</v>
      </c>
      <c r="S1755" s="13">
        <f t="shared" si="2136"/>
        <v>1.2527031418335909E-2</v>
      </c>
      <c r="T1755" s="13">
        <f t="shared" si="2137"/>
        <v>6.7826586018205334E-2</v>
      </c>
      <c r="U1755" s="13">
        <f t="shared" si="2138"/>
        <v>1.4405619617974149E-2</v>
      </c>
      <c r="V1755" s="13">
        <f t="shared" si="2139"/>
        <v>8.9419056064310041E-4</v>
      </c>
      <c r="W1755" s="13">
        <f t="shared" si="2140"/>
        <v>0.10645025790594823</v>
      </c>
      <c r="X1755" s="13">
        <f t="shared" si="2141"/>
        <v>3.9321033345828364E-2</v>
      </c>
      <c r="Y1755" s="13">
        <f t="shared" si="2142"/>
        <v>7.2622823739412982E-3</v>
      </c>
      <c r="Z1755" s="13">
        <f t="shared" si="2143"/>
        <v>1.0198649662344341E-3</v>
      </c>
      <c r="AA1755" s="13">
        <f t="shared" si="2144"/>
        <v>1.7737356411296808E-3</v>
      </c>
      <c r="AB1755" s="13">
        <f t="shared" si="2145"/>
        <v>1.5424287669327222E-3</v>
      </c>
      <c r="AC1755" s="13">
        <f t="shared" si="2146"/>
        <v>3.5903312746126141E-5</v>
      </c>
      <c r="AD1755" s="13">
        <f t="shared" si="2147"/>
        <v>4.6284219653208628E-2</v>
      </c>
      <c r="AE1755" s="13">
        <f t="shared" si="2148"/>
        <v>1.7096655096669015E-2</v>
      </c>
      <c r="AF1755" s="13">
        <f t="shared" si="2149"/>
        <v>3.15761632889705E-3</v>
      </c>
      <c r="AG1755" s="13">
        <f t="shared" si="2150"/>
        <v>3.8879109487172418E-4</v>
      </c>
      <c r="AH1755" s="13">
        <f t="shared" si="2151"/>
        <v>9.4180477188175675E-5</v>
      </c>
      <c r="AI1755" s="13">
        <f t="shared" si="2152"/>
        <v>1.6379743850213633E-4</v>
      </c>
      <c r="AJ1755" s="13">
        <f t="shared" si="2153"/>
        <v>1.4243716777020954E-4</v>
      </c>
      <c r="AK1755" s="13">
        <f t="shared" si="2154"/>
        <v>8.2574945200315029E-5</v>
      </c>
      <c r="AL1755" s="13">
        <f t="shared" si="2155"/>
        <v>9.2261165644624988E-7</v>
      </c>
      <c r="AM1755" s="13">
        <f t="shared" si="2156"/>
        <v>1.6099380356967705E-2</v>
      </c>
      <c r="AN1755" s="13">
        <f t="shared" si="2157"/>
        <v>5.9468552196727748E-3</v>
      </c>
      <c r="AO1755" s="13">
        <f t="shared" si="2158"/>
        <v>1.0983368992969829E-3</v>
      </c>
      <c r="AP1755" s="13">
        <f t="shared" si="2159"/>
        <v>1.3523606452999542E-4</v>
      </c>
      <c r="AQ1755" s="13">
        <f t="shared" si="2160"/>
        <v>1.2488513197499279E-5</v>
      </c>
      <c r="AR1755" s="13">
        <f t="shared" si="2161"/>
        <v>6.9577542730130927E-6</v>
      </c>
      <c r="AS1755" s="13">
        <f t="shared" si="2162"/>
        <v>1.2100834075938644E-5</v>
      </c>
      <c r="AT1755" s="13">
        <f t="shared" si="2163"/>
        <v>1.0522805174462243E-5</v>
      </c>
      <c r="AU1755" s="13">
        <f t="shared" si="2164"/>
        <v>6.1003744615072589E-6</v>
      </c>
      <c r="AV1755" s="13">
        <f t="shared" si="2165"/>
        <v>2.6524226159479228E-6</v>
      </c>
      <c r="AW1755" s="13">
        <f t="shared" si="2166"/>
        <v>1.6464208613821829E-8</v>
      </c>
      <c r="AX1755" s="13">
        <f t="shared" si="2167"/>
        <v>4.6666381800020548E-3</v>
      </c>
      <c r="AY1755" s="13">
        <f t="shared" si="2168"/>
        <v>1.7237819719600994E-3</v>
      </c>
      <c r="AZ1755" s="13">
        <f t="shared" si="2169"/>
        <v>3.1836883129145237E-4</v>
      </c>
      <c r="BA1755" s="13">
        <f t="shared" si="2170"/>
        <v>3.9200128704069243E-5</v>
      </c>
      <c r="BB1755" s="13">
        <f t="shared" si="2171"/>
        <v>3.619976123719989E-6</v>
      </c>
      <c r="BC1755" s="13">
        <f t="shared" si="2172"/>
        <v>2.6743232881156321E-7</v>
      </c>
      <c r="BD1755" s="13">
        <f t="shared" si="2173"/>
        <v>4.2834730693802611E-7</v>
      </c>
      <c r="BE1755" s="13">
        <f t="shared" si="2174"/>
        <v>7.4497596275235151E-7</v>
      </c>
      <c r="BF1755" s="13">
        <f t="shared" si="2175"/>
        <v>6.4782616359379816E-7</v>
      </c>
      <c r="BG1755" s="13">
        <f t="shared" si="2176"/>
        <v>3.7556356108111559E-7</v>
      </c>
      <c r="BH1755" s="13">
        <f t="shared" si="2177"/>
        <v>1.6329379277011859E-7</v>
      </c>
      <c r="BI1755" s="13">
        <f t="shared" si="2178"/>
        <v>5.6799680310819577E-8</v>
      </c>
      <c r="BJ1755" s="14">
        <f t="shared" si="2179"/>
        <v>0.71260938652231653</v>
      </c>
      <c r="BK1755" s="14">
        <f t="shared" si="2180"/>
        <v>0.21459123411709621</v>
      </c>
      <c r="BL1755" s="14">
        <f t="shared" si="2181"/>
        <v>7.1375913365709295E-2</v>
      </c>
      <c r="BM1755" s="14">
        <f t="shared" si="2182"/>
        <v>0.35055506977723516</v>
      </c>
      <c r="BN1755" s="14">
        <f t="shared" si="2183"/>
        <v>0.64731756368636995</v>
      </c>
    </row>
    <row r="1756" spans="1:66" x14ac:dyDescent="0.25">
      <c r="A1756" t="s">
        <v>136</v>
      </c>
      <c r="B1756" t="s">
        <v>480</v>
      </c>
      <c r="C1756" t="s">
        <v>387</v>
      </c>
      <c r="D1756" s="7" t="s">
        <v>526</v>
      </c>
      <c r="E1756" s="10">
        <f>VLOOKUP(A1756,home!$A$2:$E$405,3,FALSE)</f>
        <v>1.51655629139073</v>
      </c>
      <c r="F1756" s="10">
        <f>VLOOKUP(B1756,home!$B$2:$E$405,3,FALSE)</f>
        <v>1.41</v>
      </c>
      <c r="G1756" s="10">
        <f>VLOOKUP(C1756,away!$B$2:$E$405,4,FALSE)</f>
        <v>1.51</v>
      </c>
      <c r="H1756" s="10">
        <f>VLOOKUP(A1756,away!$A$2:$E$405,3,FALSE)</f>
        <v>1.2781456953642401</v>
      </c>
      <c r="I1756" s="10">
        <f>VLOOKUP(C1756,away!$B$2:$E$405,3,FALSE)</f>
        <v>0.85</v>
      </c>
      <c r="J1756" s="10">
        <f>VLOOKUP(B1756,home!$B$2:$E$405,4,FALSE)</f>
        <v>0.45</v>
      </c>
      <c r="K1756" s="12">
        <f t="shared" si="2128"/>
        <v>3.228900000000003</v>
      </c>
      <c r="L1756" s="12">
        <f t="shared" si="2129"/>
        <v>0.48889072847682186</v>
      </c>
      <c r="M1756" s="13">
        <f t="shared" si="2130"/>
        <v>2.4287566445875985E-2</v>
      </c>
      <c r="N1756" s="13">
        <f t="shared" si="2131"/>
        <v>7.8422123297089058E-2</v>
      </c>
      <c r="O1756" s="13">
        <f t="shared" si="2132"/>
        <v>1.1873966052653525E-2</v>
      </c>
      <c r="P1756" s="13">
        <f t="shared" si="2133"/>
        <v>3.8339848987413008E-2</v>
      </c>
      <c r="Q1756" s="13">
        <f t="shared" si="2134"/>
        <v>0.12660859695698554</v>
      </c>
      <c r="R1756" s="13">
        <f t="shared" si="2135"/>
        <v>2.9025359566954173E-3</v>
      </c>
      <c r="S1756" s="13">
        <f t="shared" si="2136"/>
        <v>1.5130622737083956E-2</v>
      </c>
      <c r="T1756" s="13">
        <f t="shared" si="2137"/>
        <v>6.1897769197728991E-2</v>
      </c>
      <c r="U1756" s="13">
        <f t="shared" si="2138"/>
        <v>9.371998350573842E-3</v>
      </c>
      <c r="V1756" s="13">
        <f t="shared" si="2139"/>
        <v>2.6538763825609771E-3</v>
      </c>
      <c r="W1756" s="13">
        <f t="shared" si="2140"/>
        <v>0.13626883290480368</v>
      </c>
      <c r="X1756" s="13">
        <f t="shared" si="2141"/>
        <v>6.6620568987515769E-2</v>
      </c>
      <c r="Y1756" s="13">
        <f t="shared" si="2142"/>
        <v>1.6285089251923478E-2</v>
      </c>
      <c r="Z1756" s="13">
        <f t="shared" si="2143"/>
        <v>4.7300763943299733E-4</v>
      </c>
      <c r="AA1756" s="13">
        <f t="shared" si="2144"/>
        <v>1.5272943669652065E-3</v>
      </c>
      <c r="AB1756" s="13">
        <f t="shared" si="2145"/>
        <v>2.46574039074698E-3</v>
      </c>
      <c r="AC1756" s="13">
        <f t="shared" si="2146"/>
        <v>2.6183464069309505E-4</v>
      </c>
      <c r="AD1756" s="13">
        <f t="shared" si="2147"/>
        <v>0.10999960864158025</v>
      </c>
      <c r="AE1756" s="13">
        <f t="shared" si="2148"/>
        <v>5.3777788800947475E-2</v>
      </c>
      <c r="AF1756" s="13">
        <f t="shared" si="2149"/>
        <v>1.3145731171383941E-2</v>
      </c>
      <c r="AG1756" s="13">
        <f t="shared" si="2150"/>
        <v>2.142275362912787E-3</v>
      </c>
      <c r="AH1756" s="13">
        <f t="shared" si="2151"/>
        <v>5.7812262354374982E-5</v>
      </c>
      <c r="AI1756" s="13">
        <f t="shared" si="2152"/>
        <v>1.8667001391604158E-4</v>
      </c>
      <c r="AJ1756" s="13">
        <f t="shared" si="2153"/>
        <v>3.0136940396675361E-4</v>
      </c>
      <c r="AK1756" s="13">
        <f t="shared" si="2154"/>
        <v>3.2436388948941722E-4</v>
      </c>
      <c r="AL1756" s="13">
        <f t="shared" si="2155"/>
        <v>1.6533069471933654E-5</v>
      </c>
      <c r="AM1756" s="13">
        <f t="shared" si="2156"/>
        <v>7.1035547268559734E-2</v>
      </c>
      <c r="AN1756" s="13">
        <f t="shared" si="2157"/>
        <v>3.4728620451875879E-2</v>
      </c>
      <c r="AO1756" s="13">
        <f t="shared" si="2158"/>
        <v>8.4892502758563259E-3</v>
      </c>
      <c r="AP1756" s="13">
        <f t="shared" si="2159"/>
        <v>1.3834385838618205E-3</v>
      </c>
      <c r="AQ1756" s="13">
        <f t="shared" si="2160"/>
        <v>1.6908757426678704E-4</v>
      </c>
      <c r="AR1756" s="13">
        <f t="shared" si="2161"/>
        <v>5.6527758114647093E-6</v>
      </c>
      <c r="AS1756" s="13">
        <f t="shared" si="2162"/>
        <v>1.8252247817638417E-5</v>
      </c>
      <c r="AT1756" s="13">
        <f t="shared" si="2163"/>
        <v>2.9467341489186373E-5</v>
      </c>
      <c r="AU1756" s="13">
        <f t="shared" si="2164"/>
        <v>3.1715699644811321E-5</v>
      </c>
      <c r="AV1756" s="13">
        <f t="shared" si="2165"/>
        <v>2.5601705645782845E-5</v>
      </c>
      <c r="AW1756" s="13">
        <f t="shared" si="2166"/>
        <v>7.2496557751166095E-7</v>
      </c>
      <c r="AX1756" s="13">
        <f t="shared" si="2167"/>
        <v>3.8227779762575444E-2</v>
      </c>
      <c r="AY1756" s="13">
        <f t="shared" si="2168"/>
        <v>1.8689207096177014E-2</v>
      </c>
      <c r="AZ1756" s="13">
        <f t="shared" si="2169"/>
        <v>4.5684900359520848E-3</v>
      </c>
      <c r="BA1756" s="13">
        <f t="shared" si="2170"/>
        <v>7.4449747390523905E-4</v>
      </c>
      <c r="BB1756" s="13">
        <f t="shared" si="2171"/>
        <v>9.0994478091671493E-5</v>
      </c>
      <c r="BC1756" s="13">
        <f t="shared" si="2172"/>
        <v>8.8972713363211023E-6</v>
      </c>
      <c r="BD1756" s="13">
        <f t="shared" si="2173"/>
        <v>4.6059828073052281E-7</v>
      </c>
      <c r="BE1756" s="13">
        <f t="shared" si="2174"/>
        <v>1.4872257886507867E-6</v>
      </c>
      <c r="BF1756" s="13">
        <f t="shared" si="2175"/>
        <v>2.401051674487265E-6</v>
      </c>
      <c r="BG1756" s="13">
        <f t="shared" si="2176"/>
        <v>2.5842519172506459E-6</v>
      </c>
      <c r="BH1756" s="13">
        <f t="shared" si="2177"/>
        <v>2.0860727539026546E-6</v>
      </c>
      <c r="BI1756" s="13">
        <f t="shared" si="2178"/>
        <v>1.347144063015257E-6</v>
      </c>
      <c r="BJ1756" s="14">
        <f t="shared" si="2179"/>
        <v>0.84330419484532937</v>
      </c>
      <c r="BK1756" s="14">
        <f t="shared" si="2180"/>
        <v>9.9379489359275971E-2</v>
      </c>
      <c r="BL1756" s="14">
        <f t="shared" si="2181"/>
        <v>2.9132806802248477E-2</v>
      </c>
      <c r="BM1756" s="14">
        <f t="shared" si="2182"/>
        <v>0.67116637881897445</v>
      </c>
      <c r="BN1756" s="14">
        <f t="shared" si="2183"/>
        <v>0.28243463769671251</v>
      </c>
    </row>
    <row r="1757" spans="1:66" x14ac:dyDescent="0.25">
      <c r="A1757" t="s">
        <v>136</v>
      </c>
      <c r="B1757" t="s">
        <v>482</v>
      </c>
      <c r="C1757" t="s">
        <v>307</v>
      </c>
      <c r="D1757" s="7" t="s">
        <v>526</v>
      </c>
      <c r="E1757" s="10">
        <f>VLOOKUP(A1757,home!$A$2:$E$405,3,FALSE)</f>
        <v>1.51655629139073</v>
      </c>
      <c r="F1757" s="10">
        <f>VLOOKUP(B1757,home!$B$2:$E$405,3,FALSE)</f>
        <v>0.38</v>
      </c>
      <c r="G1757" s="10">
        <f>VLOOKUP(C1757,away!$B$2:$E$405,4,FALSE)</f>
        <v>1.1299999999999999</v>
      </c>
      <c r="H1757" s="10">
        <f>VLOOKUP(A1757,away!$A$2:$E$405,3,FALSE)</f>
        <v>1.2781456953642401</v>
      </c>
      <c r="I1757" s="10">
        <f>VLOOKUP(C1757,away!$B$2:$E$405,3,FALSE)</f>
        <v>0.94</v>
      </c>
      <c r="J1757" s="10">
        <f>VLOOKUP(B1757,home!$B$2:$E$405,4,FALSE)</f>
        <v>1.23</v>
      </c>
      <c r="K1757" s="12">
        <f t="shared" si="2128"/>
        <v>0.65120927152317942</v>
      </c>
      <c r="L1757" s="12">
        <f t="shared" si="2129"/>
        <v>1.4777920529801343</v>
      </c>
      <c r="M1757" s="13">
        <f t="shared" si="2130"/>
        <v>0.11895603302695587</v>
      </c>
      <c r="N1757" s="13">
        <f t="shared" si="2131"/>
        <v>7.74652716107712E-2</v>
      </c>
      <c r="O1757" s="13">
        <f t="shared" si="2132"/>
        <v>0.17579228026127774</v>
      </c>
      <c r="P1757" s="13">
        <f t="shared" si="2133"/>
        <v>0.11447756276834528</v>
      </c>
      <c r="Q1757" s="13">
        <f t="shared" si="2134"/>
        <v>2.5223051546997773E-2</v>
      </c>
      <c r="R1757" s="13">
        <f t="shared" si="2135"/>
        <v>0.12989221737268641</v>
      </c>
      <c r="S1757" s="13">
        <f t="shared" si="2136"/>
        <v>2.7541924616826224E-2</v>
      </c>
      <c r="T1757" s="13">
        <f t="shared" si="2137"/>
        <v>3.7274425128061589E-2</v>
      </c>
      <c r="U1757" s="13">
        <f t="shared" si="2138"/>
        <v>8.4587016251797598E-2</v>
      </c>
      <c r="V1757" s="13">
        <f t="shared" si="2139"/>
        <v>2.9450025674325245E-3</v>
      </c>
      <c r="W1757" s="13">
        <f t="shared" si="2140"/>
        <v>5.4751616745040092E-3</v>
      </c>
      <c r="X1757" s="13">
        <f t="shared" si="2141"/>
        <v>8.0911504113634278E-3</v>
      </c>
      <c r="Y1757" s="13">
        <f t="shared" si="2142"/>
        <v>5.9785188886899102E-3</v>
      </c>
      <c r="Z1757" s="13">
        <f t="shared" si="2143"/>
        <v>6.3984562192441377E-2</v>
      </c>
      <c r="AA1757" s="13">
        <f t="shared" si="2144"/>
        <v>4.1667340134069315E-2</v>
      </c>
      <c r="AB1757" s="13">
        <f t="shared" si="2145"/>
        <v>1.3567079107507908E-2</v>
      </c>
      <c r="AC1757" s="13">
        <f t="shared" si="2146"/>
        <v>1.7713304849248303E-4</v>
      </c>
      <c r="AD1757" s="13">
        <f t="shared" si="2147"/>
        <v>8.9136901138134642E-4</v>
      </c>
      <c r="AE1757" s="13">
        <f t="shared" si="2148"/>
        <v>1.3172580412921125E-3</v>
      </c>
      <c r="AF1757" s="13">
        <f t="shared" si="2149"/>
        <v>9.7331673257283085E-4</v>
      </c>
      <c r="AG1757" s="13">
        <f t="shared" si="2150"/>
        <v>4.794532441429067E-4</v>
      </c>
      <c r="AH1757" s="13">
        <f t="shared" si="2151"/>
        <v>2.3638969380350771E-2</v>
      </c>
      <c r="AI1757" s="13">
        <f t="shared" si="2152"/>
        <v>1.539391602973697E-2</v>
      </c>
      <c r="AJ1757" s="13">
        <f t="shared" si="2153"/>
        <v>5.0123304218070031E-3</v>
      </c>
      <c r="AK1757" s="13">
        <f t="shared" si="2154"/>
        <v>1.0880253475394699E-3</v>
      </c>
      <c r="AL1757" s="13">
        <f t="shared" si="2155"/>
        <v>6.8185729335986035E-6</v>
      </c>
      <c r="AM1757" s="13">
        <f t="shared" si="2156"/>
        <v>1.1609355291199668E-4</v>
      </c>
      <c r="AN1757" s="13">
        <f t="shared" si="2157"/>
        <v>1.7156212989557742E-4</v>
      </c>
      <c r="AO1757" s="13">
        <f t="shared" si="2158"/>
        <v>1.2676657607601493E-4</v>
      </c>
      <c r="AP1757" s="13">
        <f t="shared" si="2159"/>
        <v>6.2444879569545494E-5</v>
      </c>
      <c r="AQ1757" s="13">
        <f t="shared" si="2160"/>
        <v>2.3070136694293984E-5</v>
      </c>
      <c r="AR1757" s="13">
        <f t="shared" si="2161"/>
        <v>6.9866962181846159E-3</v>
      </c>
      <c r="AS1757" s="13">
        <f t="shared" si="2162"/>
        <v>4.5498013545977566E-3</v>
      </c>
      <c r="AT1757" s="13">
        <f t="shared" si="2163"/>
        <v>1.4814364128513898E-3</v>
      </c>
      <c r="AU1757" s="13">
        <f t="shared" si="2164"/>
        <v>3.2157504240695528E-4</v>
      </c>
      <c r="AV1757" s="13">
        <f t="shared" si="2165"/>
        <v>5.2353162276467205E-5</v>
      </c>
      <c r="AW1757" s="13">
        <f t="shared" si="2166"/>
        <v>1.822740701225893E-7</v>
      </c>
      <c r="AX1757" s="13">
        <f t="shared" si="2167"/>
        <v>1.2600199670059837E-5</v>
      </c>
      <c r="AY1757" s="13">
        <f t="shared" si="2168"/>
        <v>1.8620474938377337E-5</v>
      </c>
      <c r="AZ1757" s="13">
        <f t="shared" si="2169"/>
        <v>1.3758594943324894E-5</v>
      </c>
      <c r="BA1757" s="13">
        <f t="shared" si="2170"/>
        <v>6.7774474224727299E-6</v>
      </c>
      <c r="BB1757" s="13">
        <f t="shared" si="2171"/>
        <v>2.5039144851052254E-6</v>
      </c>
      <c r="BC1757" s="13">
        <f t="shared" si="2172"/>
        <v>7.4005298548606894E-7</v>
      </c>
      <c r="BD1757" s="13">
        <f t="shared" si="2173"/>
        <v>1.7208140246365981E-3</v>
      </c>
      <c r="BE1757" s="13">
        <f t="shared" si="2174"/>
        <v>1.1206100474104696E-3</v>
      </c>
      <c r="BF1757" s="13">
        <f t="shared" si="2175"/>
        <v>3.6487582631786371E-4</v>
      </c>
      <c r="BG1757" s="13">
        <f t="shared" si="2176"/>
        <v>7.9203507017624737E-5</v>
      </c>
      <c r="BH1757" s="13">
        <f t="shared" si="2177"/>
        <v>1.2894514526757105E-5</v>
      </c>
      <c r="BI1757" s="13">
        <f t="shared" si="2178"/>
        <v>1.6794054823229103E-6</v>
      </c>
      <c r="BJ1757" s="14">
        <f t="shared" si="2179"/>
        <v>0.16372391424936941</v>
      </c>
      <c r="BK1757" s="14">
        <f t="shared" si="2180"/>
        <v>0.26412309507592435</v>
      </c>
      <c r="BL1757" s="14">
        <f t="shared" si="2181"/>
        <v>0.50733111382248208</v>
      </c>
      <c r="BM1757" s="14">
        <f t="shared" si="2182"/>
        <v>0.35733783055231455</v>
      </c>
      <c r="BN1757" s="14">
        <f t="shared" si="2183"/>
        <v>0.6418064165870343</v>
      </c>
    </row>
    <row r="1758" spans="1:66" x14ac:dyDescent="0.25">
      <c r="A1758" t="s">
        <v>136</v>
      </c>
      <c r="B1758" t="s">
        <v>344</v>
      </c>
      <c r="C1758" t="s">
        <v>359</v>
      </c>
      <c r="D1758" s="7" t="s">
        <v>526</v>
      </c>
      <c r="E1758" s="10">
        <f>VLOOKUP(A1758,home!$A$2:$E$405,3,FALSE)</f>
        <v>1.51655629139073</v>
      </c>
      <c r="F1758" s="10">
        <f>VLOOKUP(B1758,home!$B$2:$E$405,3,FALSE)</f>
        <v>1.41</v>
      </c>
      <c r="G1758" s="10">
        <f>VLOOKUP(C1758,away!$B$2:$E$405,4,FALSE)</f>
        <v>0.56999999999999995</v>
      </c>
      <c r="H1758" s="10">
        <f>VLOOKUP(A1758,away!$A$2:$E$405,3,FALSE)</f>
        <v>1.2781456953642401</v>
      </c>
      <c r="I1758" s="10">
        <f>VLOOKUP(C1758,away!$B$2:$E$405,3,FALSE)</f>
        <v>1.1299999999999999</v>
      </c>
      <c r="J1758" s="10">
        <f>VLOOKUP(B1758,home!$B$2:$E$405,4,FALSE)</f>
        <v>0.56000000000000005</v>
      </c>
      <c r="K1758" s="12">
        <f t="shared" si="2128"/>
        <v>1.2188562913907295</v>
      </c>
      <c r="L1758" s="12">
        <f t="shared" si="2129"/>
        <v>0.80881059602649119</v>
      </c>
      <c r="M1758" s="13">
        <f t="shared" si="2130"/>
        <v>0.13164229944043693</v>
      </c>
      <c r="N1758" s="13">
        <f t="shared" si="2131"/>
        <v>0.16045304488611886</v>
      </c>
      <c r="O1758" s="13">
        <f t="shared" si="2132"/>
        <v>0.10647368667271762</v>
      </c>
      <c r="P1758" s="13">
        <f t="shared" si="2133"/>
        <v>0.12977612286860712</v>
      </c>
      <c r="Q1758" s="13">
        <f t="shared" si="2134"/>
        <v>9.7784601616122568E-2</v>
      </c>
      <c r="R1758" s="13">
        <f t="shared" si="2135"/>
        <v>4.3058522989449309E-2</v>
      </c>
      <c r="S1758" s="13">
        <f t="shared" si="2136"/>
        <v>3.1984100358312464E-2</v>
      </c>
      <c r="T1758" s="13">
        <f t="shared" si="2137"/>
        <v>7.9089221915349089E-2</v>
      </c>
      <c r="U1758" s="13">
        <f t="shared" si="2138"/>
        <v>5.2482151643682647E-2</v>
      </c>
      <c r="V1758" s="13">
        <f t="shared" si="2139"/>
        <v>3.5034100028685732E-3</v>
      </c>
      <c r="W1758" s="13">
        <f t="shared" si="2140"/>
        <v>3.9728458960315703E-2</v>
      </c>
      <c r="X1758" s="13">
        <f t="shared" si="2141"/>
        <v>3.2132798570906937E-2</v>
      </c>
      <c r="Y1758" s="13">
        <f t="shared" si="2142"/>
        <v>1.2994673982067212E-2</v>
      </c>
      <c r="Z1758" s="13">
        <f t="shared" si="2143"/>
        <v>1.1608729881038955E-2</v>
      </c>
      <c r="AA1758" s="13">
        <f t="shared" si="2144"/>
        <v>1.4149373450559884E-2</v>
      </c>
      <c r="AB1758" s="13">
        <f t="shared" si="2145"/>
        <v>8.6230264247259374E-3</v>
      </c>
      <c r="AC1758" s="13">
        <f t="shared" si="2146"/>
        <v>2.1585907840981179E-4</v>
      </c>
      <c r="AD1758" s="13">
        <f t="shared" si="2147"/>
        <v>1.21058205377598E-2</v>
      </c>
      <c r="AE1758" s="13">
        <f t="shared" si="2148"/>
        <v>9.7913159245352401E-3</v>
      </c>
      <c r="AF1758" s="13">
        <f t="shared" si="2149"/>
        <v>3.9596600344035116E-3</v>
      </c>
      <c r="AG1758" s="13">
        <f t="shared" si="2150"/>
        <v>1.0675383308293936E-3</v>
      </c>
      <c r="AH1758" s="13">
        <f t="shared" si="2151"/>
        <v>2.3473159335484135E-3</v>
      </c>
      <c r="AI1758" s="13">
        <f t="shared" si="2152"/>
        <v>2.861040793487187E-3</v>
      </c>
      <c r="AJ1758" s="13">
        <f t="shared" si="2153"/>
        <v>1.743598785533692E-3</v>
      </c>
      <c r="AK1758" s="13">
        <f t="shared" si="2154"/>
        <v>7.0839878313632527E-4</v>
      </c>
      <c r="AL1758" s="13">
        <f t="shared" si="2155"/>
        <v>8.5119613987572355E-6</v>
      </c>
      <c r="AM1758" s="13">
        <f t="shared" si="2156"/>
        <v>2.9510511049791232E-3</v>
      </c>
      <c r="AN1758" s="13">
        <f t="shared" si="2157"/>
        <v>2.3868414031227997E-3</v>
      </c>
      <c r="AO1758" s="13">
        <f t="shared" si="2158"/>
        <v>9.6525130894022917E-4</v>
      </c>
      <c r="AP1758" s="13">
        <f t="shared" si="2159"/>
        <v>2.6023516216643251E-4</v>
      </c>
      <c r="AQ1758" s="13">
        <f t="shared" si="2160"/>
        <v>5.2620239154720707E-5</v>
      </c>
      <c r="AR1758" s="13">
        <f t="shared" si="2161"/>
        <v>3.7970679985515449E-4</v>
      </c>
      <c r="AS1758" s="13">
        <f t="shared" si="2162"/>
        <v>4.6280802188729557E-4</v>
      </c>
      <c r="AT1758" s="13">
        <f t="shared" si="2163"/>
        <v>2.820482345917144E-4</v>
      </c>
      <c r="AU1758" s="13">
        <f t="shared" si="2164"/>
        <v>1.1459208840258651E-4</v>
      </c>
      <c r="AV1758" s="13">
        <f t="shared" si="2165"/>
        <v>3.4917821973273806E-5</v>
      </c>
      <c r="AW1758" s="13">
        <f t="shared" si="2166"/>
        <v>2.3309152340036836E-7</v>
      </c>
      <c r="AX1758" s="13">
        <f t="shared" si="2167"/>
        <v>5.9948453425322853E-4</v>
      </c>
      <c r="AY1758" s="13">
        <f t="shared" si="2168"/>
        <v>4.8486944345801724E-4</v>
      </c>
      <c r="AZ1758" s="13">
        <f t="shared" si="2169"/>
        <v>1.9608377177915599E-4</v>
      </c>
      <c r="BA1758" s="13">
        <f t="shared" si="2170"/>
        <v>5.2864877441273875E-5</v>
      </c>
      <c r="BB1758" s="13">
        <f t="shared" si="2171"/>
        <v>1.0689418258036032E-5</v>
      </c>
      <c r="BC1758" s="13">
        <f t="shared" si="2172"/>
        <v>1.7291429504917166E-6</v>
      </c>
      <c r="BD1758" s="13">
        <f t="shared" si="2173"/>
        <v>5.1185147184359825E-5</v>
      </c>
      <c r="BE1758" s="13">
        <f t="shared" si="2174"/>
        <v>6.2387338671417459E-5</v>
      </c>
      <c r="BF1758" s="13">
        <f t="shared" si="2175"/>
        <v>3.802060012139067E-5</v>
      </c>
      <c r="BG1758" s="13">
        <f t="shared" si="2176"/>
        <v>1.5447215886802721E-5</v>
      </c>
      <c r="BH1758" s="13">
        <f t="shared" si="2177"/>
        <v>4.7069840670250805E-6</v>
      </c>
      <c r="BI1758" s="13">
        <f t="shared" si="2178"/>
        <v>1.147427428713887E-6</v>
      </c>
      <c r="BJ1758" s="14">
        <f t="shared" si="2179"/>
        <v>0.4570688551649118</v>
      </c>
      <c r="BK1758" s="14">
        <f t="shared" si="2180"/>
        <v>0.29761517315349167</v>
      </c>
      <c r="BL1758" s="14">
        <f t="shared" si="2181"/>
        <v>0.23389408315691074</v>
      </c>
      <c r="BM1758" s="14">
        <f t="shared" si="2182"/>
        <v>0.33051392653096634</v>
      </c>
      <c r="BN1758" s="14">
        <f t="shared" si="2183"/>
        <v>0.66918827847345241</v>
      </c>
    </row>
    <row r="1759" spans="1:66" x14ac:dyDescent="0.25">
      <c r="A1759" t="s">
        <v>136</v>
      </c>
      <c r="B1759" t="s">
        <v>347</v>
      </c>
      <c r="C1759" t="s">
        <v>315</v>
      </c>
      <c r="D1759" s="7" t="s">
        <v>526</v>
      </c>
      <c r="E1759" s="10">
        <f>VLOOKUP(A1759,home!$A$2:$E$405,3,FALSE)</f>
        <v>1.51655629139073</v>
      </c>
      <c r="F1759" s="10">
        <f>VLOOKUP(B1759,home!$B$2:$E$405,3,FALSE)</f>
        <v>0.19</v>
      </c>
      <c r="G1759" s="10">
        <f>VLOOKUP(C1759,away!$B$2:$E$405,4,FALSE)</f>
        <v>1.32</v>
      </c>
      <c r="H1759" s="10">
        <f>VLOOKUP(A1759,away!$A$2:$E$405,3,FALSE)</f>
        <v>1.2781456953642401</v>
      </c>
      <c r="I1759" s="10">
        <f>VLOOKUP(C1759,away!$B$2:$E$405,3,FALSE)</f>
        <v>1.04</v>
      </c>
      <c r="J1759" s="10">
        <f>VLOOKUP(B1759,home!$B$2:$E$405,4,FALSE)</f>
        <v>1.01</v>
      </c>
      <c r="K1759" s="12">
        <f t="shared" si="2128"/>
        <v>0.38035231788079515</v>
      </c>
      <c r="L1759" s="12">
        <f t="shared" si="2129"/>
        <v>1.3425642384105978</v>
      </c>
      <c r="M1759" s="13">
        <f t="shared" si="2130"/>
        <v>0.17854465226659499</v>
      </c>
      <c r="N1759" s="13">
        <f t="shared" si="2131"/>
        <v>6.7909872334819973E-2</v>
      </c>
      <c r="O1759" s="13">
        <f t="shared" si="2132"/>
        <v>0.23970766509258612</v>
      </c>
      <c r="P1759" s="13">
        <f t="shared" si="2133"/>
        <v>9.117336603175849E-2</v>
      </c>
      <c r="Q1759" s="13">
        <f t="shared" si="2134"/>
        <v>1.2914838674768831E-2</v>
      </c>
      <c r="R1759" s="13">
        <f t="shared" si="2135"/>
        <v>0.1609114694131053</v>
      </c>
      <c r="S1759" s="13">
        <f t="shared" si="2136"/>
        <v>1.1639361033828437E-2</v>
      </c>
      <c r="T1759" s="13">
        <f t="shared" si="2137"/>
        <v>1.7339000549586748E-2</v>
      </c>
      <c r="U1759" s="13">
        <f t="shared" si="2138"/>
        <v>6.1203050364879268E-2</v>
      </c>
      <c r="V1759" s="13">
        <f t="shared" si="2139"/>
        <v>6.6040107579767328E-4</v>
      </c>
      <c r="W1759" s="13">
        <f t="shared" si="2140"/>
        <v>1.6373962750016208E-3</v>
      </c>
      <c r="X1759" s="13">
        <f t="shared" si="2141"/>
        <v>2.1983096829239009E-3</v>
      </c>
      <c r="Y1759" s="13">
        <f t="shared" si="2142"/>
        <v>1.4756859826226851E-3</v>
      </c>
      <c r="Z1759" s="13">
        <f t="shared" si="2143"/>
        <v>7.201132812804531E-2</v>
      </c>
      <c r="AA1759" s="13">
        <f t="shared" si="2144"/>
        <v>2.7389675567176534E-2</v>
      </c>
      <c r="AB1759" s="13">
        <f t="shared" si="2145"/>
        <v>5.2088632939892889E-3</v>
      </c>
      <c r="AC1759" s="13">
        <f t="shared" si="2146"/>
        <v>2.1077006594393802E-5</v>
      </c>
      <c r="AD1759" s="13">
        <f t="shared" si="2147"/>
        <v>1.5569686712156155E-4</v>
      </c>
      <c r="AE1759" s="13">
        <f t="shared" si="2148"/>
        <v>2.0903304582997533E-4</v>
      </c>
      <c r="AF1759" s="13">
        <f t="shared" si="2149"/>
        <v>1.4032014598868423E-4</v>
      </c>
      <c r="AG1759" s="13">
        <f t="shared" si="2150"/>
        <v>6.2796269977653921E-5</v>
      </c>
      <c r="AH1759" s="13">
        <f t="shared" si="2151"/>
        <v>2.4169958476291199E-2</v>
      </c>
      <c r="AI1759" s="13">
        <f t="shared" si="2152"/>
        <v>9.1930997295399299E-3</v>
      </c>
      <c r="AJ1759" s="13">
        <f t="shared" si="2153"/>
        <v>1.7483083953199116E-3</v>
      </c>
      <c r="AK1759" s="13">
        <f t="shared" si="2154"/>
        <v>2.2165771684346067E-4</v>
      </c>
      <c r="AL1759" s="13">
        <f t="shared" si="2155"/>
        <v>4.305167615359579E-7</v>
      </c>
      <c r="AM1759" s="13">
        <f t="shared" si="2156"/>
        <v>1.1843932859292822E-5</v>
      </c>
      <c r="AN1759" s="13">
        <f t="shared" si="2157"/>
        <v>1.5901240699022721E-5</v>
      </c>
      <c r="AO1759" s="13">
        <f t="shared" si="2158"/>
        <v>1.0674218554433521E-5</v>
      </c>
      <c r="AP1759" s="13">
        <f t="shared" si="2159"/>
        <v>4.7769413680537714E-6</v>
      </c>
      <c r="AQ1759" s="13">
        <f t="shared" si="2160"/>
        <v>1.6033376624332976E-6</v>
      </c>
      <c r="AR1759" s="13">
        <f t="shared" si="2161"/>
        <v>6.4899443788275371E-3</v>
      </c>
      <c r="AS1759" s="13">
        <f t="shared" si="2162"/>
        <v>2.4684653874044908E-3</v>
      </c>
      <c r="AT1759" s="13">
        <f t="shared" si="2163"/>
        <v>4.6944326585390654E-4</v>
      </c>
      <c r="AU1759" s="13">
        <f t="shared" si="2164"/>
        <v>5.9517944760354577E-5</v>
      </c>
      <c r="AV1759" s="13">
        <f t="shared" si="2165"/>
        <v>5.6594470612754957E-6</v>
      </c>
      <c r="AW1759" s="13">
        <f t="shared" si="2166"/>
        <v>6.1067298204977089E-9</v>
      </c>
      <c r="AX1759" s="13">
        <f t="shared" si="2167"/>
        <v>7.5081121930942316E-7</v>
      </c>
      <c r="AY1759" s="13">
        <f t="shared" si="2168"/>
        <v>1.0080122928422879E-6</v>
      </c>
      <c r="AZ1759" s="13">
        <f t="shared" si="2169"/>
        <v>6.7666062812416352E-7</v>
      </c>
      <c r="BA1759" s="13">
        <f t="shared" si="2170"/>
        <v>3.0282012028665148E-7</v>
      </c>
      <c r="BB1759" s="13">
        <f t="shared" si="2171"/>
        <v>1.0163886604201345E-7</v>
      </c>
      <c r="BC1759" s="13">
        <f t="shared" si="2172"/>
        <v>2.7291341356122528E-8</v>
      </c>
      <c r="BD1759" s="13">
        <f t="shared" si="2173"/>
        <v>1.4521945387146204E-3</v>
      </c>
      <c r="BE1759" s="13">
        <f t="shared" si="2174"/>
        <v>5.5234555881393803E-4</v>
      </c>
      <c r="BF1759" s="13">
        <f t="shared" si="2175"/>
        <v>1.0504295678302218E-4</v>
      </c>
      <c r="BG1759" s="13">
        <f t="shared" si="2176"/>
        <v>1.3317777363158231E-5</v>
      </c>
      <c r="BH1759" s="13">
        <f t="shared" si="2177"/>
        <v>1.266361872274404E-6</v>
      </c>
      <c r="BI1759" s="13">
        <f t="shared" si="2178"/>
        <v>9.6332734679086597E-8</v>
      </c>
      <c r="BJ1759" s="14">
        <f t="shared" si="2179"/>
        <v>0.10409061673425282</v>
      </c>
      <c r="BK1759" s="14">
        <f t="shared" si="2180"/>
        <v>0.28204029594362839</v>
      </c>
      <c r="BL1759" s="14">
        <f t="shared" si="2181"/>
        <v>0.54137104199992025</v>
      </c>
      <c r="BM1759" s="14">
        <f t="shared" si="2182"/>
        <v>0.24835041708665009</v>
      </c>
      <c r="BN1759" s="14">
        <f t="shared" si="2183"/>
        <v>0.7511618638136337</v>
      </c>
    </row>
    <row r="1760" spans="1:66" x14ac:dyDescent="0.25">
      <c r="A1760" t="s">
        <v>136</v>
      </c>
      <c r="B1760" t="s">
        <v>125</v>
      </c>
      <c r="C1760" t="s">
        <v>481</v>
      </c>
      <c r="D1760" s="7" t="s">
        <v>526</v>
      </c>
      <c r="E1760" s="10">
        <f>VLOOKUP(A1760,home!$A$2:$E$405,3,FALSE)</f>
        <v>1.51655629139073</v>
      </c>
      <c r="F1760" s="10">
        <f>VLOOKUP(B1760,home!$B$2:$E$405,3,FALSE)</f>
        <v>0.66</v>
      </c>
      <c r="G1760" s="10">
        <f>VLOOKUP(C1760,away!$B$2:$E$405,4,FALSE)</f>
        <v>0.99</v>
      </c>
      <c r="H1760" s="10">
        <f>VLOOKUP(A1760,away!$A$2:$E$405,3,FALSE)</f>
        <v>1.2781456953642401</v>
      </c>
      <c r="I1760" s="10">
        <f>VLOOKUP(C1760,away!$B$2:$E$405,3,FALSE)</f>
        <v>0.33</v>
      </c>
      <c r="J1760" s="10">
        <f>VLOOKUP(B1760,home!$B$2:$E$405,4,FALSE)</f>
        <v>1.56</v>
      </c>
      <c r="K1760" s="12">
        <f t="shared" si="2128"/>
        <v>0.99091788079470289</v>
      </c>
      <c r="L1760" s="12">
        <f t="shared" si="2129"/>
        <v>0.6579894039735108</v>
      </c>
      <c r="M1760" s="13">
        <f t="shared" si="2130"/>
        <v>0.19225987917928841</v>
      </c>
      <c r="N1760" s="13">
        <f t="shared" si="2131"/>
        <v>0.1905137520381861</v>
      </c>
      <c r="O1760" s="13">
        <f t="shared" si="2132"/>
        <v>0.12650496330919919</v>
      </c>
      <c r="P1760" s="13">
        <f t="shared" si="2133"/>
        <v>0.1253560301523633</v>
      </c>
      <c r="Q1760" s="13">
        <f t="shared" si="2134"/>
        <v>9.4391741715963429E-2</v>
      </c>
      <c r="R1760" s="13">
        <f t="shared" si="2135"/>
        <v>4.1619462703755404E-2</v>
      </c>
      <c r="S1760" s="13">
        <f t="shared" si="2136"/>
        <v>2.0433454918727851E-2</v>
      </c>
      <c r="T1760" s="13">
        <f t="shared" si="2137"/>
        <v>6.2108765871708348E-2</v>
      </c>
      <c r="U1760" s="13">
        <f t="shared" si="2138"/>
        <v>4.124146978221948E-2</v>
      </c>
      <c r="V1760" s="13">
        <f t="shared" si="2139"/>
        <v>1.4803208621367969E-3</v>
      </c>
      <c r="W1760" s="13">
        <f t="shared" si="2140"/>
        <v>3.1178154888567813E-2</v>
      </c>
      <c r="X1760" s="13">
        <f t="shared" si="2141"/>
        <v>2.0514895552122537E-2</v>
      </c>
      <c r="Y1760" s="13">
        <f t="shared" si="2142"/>
        <v>6.749291948459967E-3</v>
      </c>
      <c r="Z1760" s="13">
        <f t="shared" si="2143"/>
        <v>9.1283884860472644E-3</v>
      </c>
      <c r="AA1760" s="13">
        <f t="shared" si="2144"/>
        <v>9.0454833736647207E-3</v>
      </c>
      <c r="AB1760" s="13">
        <f t="shared" si="2145"/>
        <v>4.481665607697782E-3</v>
      </c>
      <c r="AC1760" s="13">
        <f t="shared" si="2146"/>
        <v>6.0324320985914525E-5</v>
      </c>
      <c r="AD1760" s="13">
        <f t="shared" si="2147"/>
        <v>7.7237477923171542E-3</v>
      </c>
      <c r="AE1760" s="13">
        <f t="shared" si="2148"/>
        <v>5.0821442063084836E-3</v>
      </c>
      <c r="AF1760" s="13">
        <f t="shared" si="2149"/>
        <v>1.6719985186081749E-3</v>
      </c>
      <c r="AG1760" s="13">
        <f t="shared" si="2150"/>
        <v>3.6671910290119548E-4</v>
      </c>
      <c r="AH1760" s="13">
        <f t="shared" si="2151"/>
        <v>1.5015957247932238E-3</v>
      </c>
      <c r="AI1760" s="13">
        <f t="shared" si="2152"/>
        <v>1.4879580534224873E-3</v>
      </c>
      <c r="AJ1760" s="13">
        <f t="shared" si="2153"/>
        <v>7.3722212050441119E-4</v>
      </c>
      <c r="AK1760" s="13">
        <f t="shared" si="2154"/>
        <v>2.4350886044173606E-4</v>
      </c>
      <c r="AL1760" s="13">
        <f t="shared" si="2155"/>
        <v>1.573290783851857E-6</v>
      </c>
      <c r="AM1760" s="13">
        <f t="shared" si="2156"/>
        <v>1.5307199588311367E-3</v>
      </c>
      <c r="AN1760" s="13">
        <f t="shared" si="2157"/>
        <v>1.0071975133616564E-3</v>
      </c>
      <c r="AO1760" s="13">
        <f t="shared" si="2158"/>
        <v>3.3136264575021922E-4</v>
      </c>
      <c r="AP1760" s="13">
        <f t="shared" si="2159"/>
        <v>7.2677703258757471E-5</v>
      </c>
      <c r="AQ1760" s="13">
        <f t="shared" si="2160"/>
        <v>1.1955289662348374E-5</v>
      </c>
      <c r="AR1760" s="13">
        <f t="shared" si="2161"/>
        <v>1.9760681519317313E-4</v>
      </c>
      <c r="AS1760" s="13">
        <f t="shared" si="2162"/>
        <v>1.958121265418096E-4</v>
      </c>
      <c r="AT1760" s="13">
        <f t="shared" si="2163"/>
        <v>9.7016868733357082E-5</v>
      </c>
      <c r="AU1760" s="13">
        <f t="shared" si="2164"/>
        <v>3.2045249988865358E-5</v>
      </c>
      <c r="AV1760" s="13">
        <f t="shared" si="2165"/>
        <v>7.9385528021257329E-6</v>
      </c>
      <c r="AW1760" s="13">
        <f t="shared" si="2166"/>
        <v>2.8494632684569682E-8</v>
      </c>
      <c r="AX1760" s="13">
        <f t="shared" si="2167"/>
        <v>2.5280296294918398E-4</v>
      </c>
      <c r="AY1760" s="13">
        <f t="shared" si="2168"/>
        <v>1.6634167091367111E-4</v>
      </c>
      <c r="AZ1760" s="13">
        <f t="shared" si="2169"/>
        <v>5.4725528450222155E-5</v>
      </c>
      <c r="BA1760" s="13">
        <f t="shared" si="2170"/>
        <v>1.2002939282365699E-5</v>
      </c>
      <c r="BB1760" s="13">
        <f t="shared" si="2171"/>
        <v>1.9744517160835108E-6</v>
      </c>
      <c r="BC1760" s="13">
        <f t="shared" si="2172"/>
        <v>2.5983366156805307E-7</v>
      </c>
      <c r="BD1760" s="13">
        <f t="shared" si="2173"/>
        <v>2.1670531758343275E-5</v>
      </c>
      <c r="BE1760" s="13">
        <f t="shared" si="2174"/>
        <v>2.1473717405671824E-5</v>
      </c>
      <c r="BF1760" s="13">
        <f t="shared" si="2175"/>
        <v>1.0639345272206324E-5</v>
      </c>
      <c r="BG1760" s="13">
        <f t="shared" si="2176"/>
        <v>3.514239156725944E-6</v>
      </c>
      <c r="BH1760" s="13">
        <f t="shared" si="2177"/>
        <v>8.7058060444715888E-7</v>
      </c>
      <c r="BI1760" s="13">
        <f t="shared" si="2178"/>
        <v>1.7253477752395011E-7</v>
      </c>
      <c r="BJ1760" s="14">
        <f t="shared" si="2179"/>
        <v>0.42374323213298037</v>
      </c>
      <c r="BK1760" s="14">
        <f t="shared" si="2180"/>
        <v>0.33975792439519981</v>
      </c>
      <c r="BL1760" s="14">
        <f t="shared" si="2181"/>
        <v>0.22745209009793277</v>
      </c>
      <c r="BM1760" s="14">
        <f t="shared" si="2182"/>
        <v>0.22926949283712342</v>
      </c>
      <c r="BN1760" s="14">
        <f t="shared" si="2183"/>
        <v>0.7706458290987559</v>
      </c>
    </row>
    <row r="1761" spans="1:66" x14ac:dyDescent="0.25">
      <c r="A1761" t="s">
        <v>136</v>
      </c>
      <c r="B1761" t="s">
        <v>386</v>
      </c>
      <c r="C1761" t="s">
        <v>373</v>
      </c>
      <c r="D1761" s="7" t="s">
        <v>526</v>
      </c>
      <c r="E1761" s="10">
        <f>VLOOKUP(A1761,home!$A$2:$E$405,3,FALSE)</f>
        <v>1.51655629139073</v>
      </c>
      <c r="F1761" s="10">
        <f>VLOOKUP(B1761,home!$B$2:$E$405,3,FALSE)</f>
        <v>0.56999999999999995</v>
      </c>
      <c r="G1761" s="10">
        <f>VLOOKUP(C1761,away!$B$2:$E$405,4,FALSE)</f>
        <v>0.77</v>
      </c>
      <c r="H1761" s="10">
        <f>VLOOKUP(A1761,away!$A$2:$E$405,3,FALSE)</f>
        <v>1.2781456953642401</v>
      </c>
      <c r="I1761" s="10">
        <f>VLOOKUP(C1761,away!$B$2:$E$405,3,FALSE)</f>
        <v>0.66</v>
      </c>
      <c r="J1761" s="10">
        <f>VLOOKUP(B1761,home!$B$2:$E$405,4,FALSE)</f>
        <v>0.67</v>
      </c>
      <c r="K1761" s="12">
        <f t="shared" si="2128"/>
        <v>0.66561655629139138</v>
      </c>
      <c r="L1761" s="12">
        <f t="shared" si="2129"/>
        <v>0.56519602649006706</v>
      </c>
      <c r="M1761" s="13">
        <f t="shared" si="2130"/>
        <v>0.29205516223800188</v>
      </c>
      <c r="N1761" s="13">
        <f t="shared" si="2131"/>
        <v>0.19439675133598244</v>
      </c>
      <c r="O1761" s="13">
        <f t="shared" si="2132"/>
        <v>0.16506841721283053</v>
      </c>
      <c r="P1761" s="13">
        <f t="shared" si="2133"/>
        <v>0.1098722714176749</v>
      </c>
      <c r="Q1761" s="13">
        <f t="shared" si="2134"/>
        <v>6.4696848089245279E-2</v>
      </c>
      <c r="R1761" s="13">
        <f t="shared" si="2135"/>
        <v>4.6648006753848205E-2</v>
      </c>
      <c r="S1761" s="13">
        <f t="shared" si="2136"/>
        <v>1.0333592405945526E-2</v>
      </c>
      <c r="T1761" s="13">
        <f t="shared" si="2137"/>
        <v>3.6566401466472914E-2</v>
      </c>
      <c r="U1761" s="13">
        <f t="shared" si="2138"/>
        <v>3.104968561335401E-2</v>
      </c>
      <c r="V1761" s="13">
        <f t="shared" si="2139"/>
        <v>4.3194856328028969E-4</v>
      </c>
      <c r="W1761" s="13">
        <f t="shared" si="2140"/>
        <v>1.4354431076023577E-2</v>
      </c>
      <c r="X1761" s="13">
        <f t="shared" si="2141"/>
        <v>8.1130674066940637E-3</v>
      </c>
      <c r="Y1761" s="13">
        <f t="shared" si="2142"/>
        <v>2.2927367304547788E-3</v>
      </c>
      <c r="Z1761" s="13">
        <f t="shared" si="2143"/>
        <v>8.7884226869856061E-3</v>
      </c>
      <c r="AA1761" s="13">
        <f t="shared" si="2144"/>
        <v>5.8497196441444962E-3</v>
      </c>
      <c r="AB1761" s="13">
        <f t="shared" si="2145"/>
        <v>1.9468351224027813E-3</v>
      </c>
      <c r="AC1761" s="13">
        <f t="shared" si="2146"/>
        <v>1.0156294066917405E-5</v>
      </c>
      <c r="AD1761" s="13">
        <f t="shared" si="2147"/>
        <v>2.3886367450862357E-3</v>
      </c>
      <c r="AE1761" s="13">
        <f t="shared" si="2148"/>
        <v>1.3500479970509076E-3</v>
      </c>
      <c r="AF1761" s="13">
        <f t="shared" si="2149"/>
        <v>3.8152088175202333E-4</v>
      </c>
      <c r="AG1761" s="13">
        <f t="shared" si="2150"/>
        <v>7.1878028796410113E-5</v>
      </c>
      <c r="AH1761" s="13">
        <f t="shared" si="2151"/>
        <v>1.241795395449856E-3</v>
      </c>
      <c r="AI1761" s="13">
        <f t="shared" si="2152"/>
        <v>8.2655957473783972E-4</v>
      </c>
      <c r="AJ1761" s="13">
        <f t="shared" si="2153"/>
        <v>2.7508586885333888E-4</v>
      </c>
      <c r="AK1761" s="13">
        <f t="shared" si="2154"/>
        <v>6.103390290352826E-5</v>
      </c>
      <c r="AL1761" s="13">
        <f t="shared" si="2155"/>
        <v>1.5283347019337456E-7</v>
      </c>
      <c r="AM1761" s="13">
        <f t="shared" si="2156"/>
        <v>3.1798323289907566E-4</v>
      </c>
      <c r="AN1761" s="13">
        <f t="shared" si="2157"/>
        <v>1.7972285972502313E-4</v>
      </c>
      <c r="AO1761" s="13">
        <f t="shared" si="2158"/>
        <v>5.078932309300739E-5</v>
      </c>
      <c r="AP1761" s="13">
        <f t="shared" si="2159"/>
        <v>9.5686412000959931E-6</v>
      </c>
      <c r="AQ1761" s="13">
        <f t="shared" si="2160"/>
        <v>1.3520394963008507E-6</v>
      </c>
      <c r="AR1761" s="13">
        <f t="shared" si="2161"/>
        <v>1.4037156464438407E-4</v>
      </c>
      <c r="AS1761" s="13">
        <f t="shared" si="2162"/>
        <v>9.3433637459829359E-5</v>
      </c>
      <c r="AT1761" s="13">
        <f t="shared" si="2163"/>
        <v>3.1095488003894977E-5</v>
      </c>
      <c r="AU1761" s="13">
        <f t="shared" si="2164"/>
        <v>6.8992238804509503E-6</v>
      </c>
      <c r="AV1761" s="13">
        <f t="shared" si="2165"/>
        <v>1.1480594100972726E-6</v>
      </c>
      <c r="AW1761" s="13">
        <f t="shared" si="2166"/>
        <v>1.5971260351140333E-9</v>
      </c>
      <c r="AX1761" s="13">
        <f t="shared" si="2167"/>
        <v>3.5275817406781032E-5</v>
      </c>
      <c r="AY1761" s="13">
        <f t="shared" si="2168"/>
        <v>1.9937751829501781E-5</v>
      </c>
      <c r="AZ1761" s="13">
        <f t="shared" si="2169"/>
        <v>5.6343690555897364E-6</v>
      </c>
      <c r="BA1761" s="13">
        <f t="shared" si="2170"/>
        <v>1.0615076673326369E-6</v>
      </c>
      <c r="BB1761" s="13">
        <f t="shared" si="2171"/>
        <v>1.4998997891628661E-7</v>
      </c>
      <c r="BC1761" s="13">
        <f t="shared" si="2172"/>
        <v>1.695474801936283E-8</v>
      </c>
      <c r="BD1761" s="13">
        <f t="shared" si="2173"/>
        <v>1.32229084281999E-5</v>
      </c>
      <c r="BE1761" s="13">
        <f t="shared" si="2174"/>
        <v>8.8013867721348332E-6</v>
      </c>
      <c r="BF1761" s="13">
        <f t="shared" si="2175"/>
        <v>2.929174376928496E-6</v>
      </c>
      <c r="BG1761" s="13">
        <f t="shared" si="2176"/>
        <v>6.4990232051604261E-7</v>
      </c>
      <c r="BH1761" s="13">
        <f t="shared" si="2177"/>
        <v>1.0814643612691807E-7</v>
      </c>
      <c r="BI1761" s="13">
        <f t="shared" si="2178"/>
        <v>1.4396811677997225E-8</v>
      </c>
      <c r="BJ1761" s="14">
        <f t="shared" si="2179"/>
        <v>0.32523381224465819</v>
      </c>
      <c r="BK1761" s="14">
        <f t="shared" si="2180"/>
        <v>0.41272322150426921</v>
      </c>
      <c r="BL1761" s="14">
        <f t="shared" si="2181"/>
        <v>0.25326581297706874</v>
      </c>
      <c r="BM1761" s="14">
        <f t="shared" si="2182"/>
        <v>0.12725387621069531</v>
      </c>
      <c r="BN1761" s="14">
        <f t="shared" si="2183"/>
        <v>0.8727374570475831</v>
      </c>
    </row>
    <row r="1762" spans="1:66" x14ac:dyDescent="0.25">
      <c r="A1762" t="s">
        <v>136</v>
      </c>
      <c r="B1762" t="s">
        <v>388</v>
      </c>
      <c r="C1762" t="s">
        <v>328</v>
      </c>
      <c r="D1762" s="7" t="s">
        <v>526</v>
      </c>
      <c r="E1762" s="10">
        <f>VLOOKUP(A1762,home!$A$2:$E$405,3,FALSE)</f>
        <v>1.51655629139073</v>
      </c>
      <c r="F1762" s="10">
        <f>VLOOKUP(B1762,home!$B$2:$E$405,3,FALSE)</f>
        <v>1.19</v>
      </c>
      <c r="G1762" s="10">
        <f>VLOOKUP(C1762,away!$B$2:$E$405,4,FALSE)</f>
        <v>0.66</v>
      </c>
      <c r="H1762" s="10">
        <f>VLOOKUP(A1762,away!$A$2:$E$405,3,FALSE)</f>
        <v>1.2781456953642401</v>
      </c>
      <c r="I1762" s="10">
        <f>VLOOKUP(C1762,away!$B$2:$E$405,3,FALSE)</f>
        <v>0.66</v>
      </c>
      <c r="J1762" s="10">
        <f>VLOOKUP(B1762,home!$B$2:$E$405,4,FALSE)</f>
        <v>1.1000000000000001</v>
      </c>
      <c r="K1762" s="12">
        <f t="shared" si="2128"/>
        <v>1.1911033112582794</v>
      </c>
      <c r="L1762" s="12">
        <f t="shared" si="2129"/>
        <v>0.9279337748344384</v>
      </c>
      <c r="M1762" s="13">
        <f t="shared" si="2130"/>
        <v>0.12014726430058409</v>
      </c>
      <c r="N1762" s="13">
        <f t="shared" si="2131"/>
        <v>0.14310780434704934</v>
      </c>
      <c r="O1762" s="13">
        <f t="shared" si="2132"/>
        <v>0.11148870449847195</v>
      </c>
      <c r="P1762" s="13">
        <f t="shared" si="2133"/>
        <v>0.13279456509602575</v>
      </c>
      <c r="Q1762" s="13">
        <f t="shared" si="2134"/>
        <v>8.5228089812336261E-2</v>
      </c>
      <c r="R1762" s="13">
        <f t="shared" si="2135"/>
        <v>5.172706720833415E-2</v>
      </c>
      <c r="S1762" s="13">
        <f t="shared" si="2136"/>
        <v>3.6693295976604472E-2</v>
      </c>
      <c r="T1762" s="13">
        <f t="shared" si="2137"/>
        <v>7.9086023101489725E-2</v>
      </c>
      <c r="U1762" s="13">
        <f t="shared" si="2138"/>
        <v>6.161228103352636E-2</v>
      </c>
      <c r="V1762" s="13">
        <f t="shared" si="2139"/>
        <v>4.5062017197703436E-3</v>
      </c>
      <c r="W1762" s="13">
        <f t="shared" si="2140"/>
        <v>3.3838486662563921E-2</v>
      </c>
      <c r="X1762" s="13">
        <f t="shared" si="2141"/>
        <v>3.1399874663477739E-2</v>
      </c>
      <c r="Y1762" s="13">
        <f t="shared" si="2142"/>
        <v>1.4568502112904568E-2</v>
      </c>
      <c r="Z1762" s="13">
        <f t="shared" si="2143"/>
        <v>1.5999764245248072E-2</v>
      </c>
      <c r="AA1762" s="13">
        <f t="shared" si="2144"/>
        <v>1.9057372171866802E-2</v>
      </c>
      <c r="AB1762" s="13">
        <f t="shared" si="2145"/>
        <v>1.134964954889597E-2</v>
      </c>
      <c r="AC1762" s="13">
        <f t="shared" si="2146"/>
        <v>3.1128418793768413E-4</v>
      </c>
      <c r="AD1762" s="13">
        <f t="shared" si="2147"/>
        <v>1.0076283377937253E-2</v>
      </c>
      <c r="AE1762" s="13">
        <f t="shared" si="2148"/>
        <v>9.3501236711908218E-3</v>
      </c>
      <c r="AF1762" s="13">
        <f t="shared" si="2149"/>
        <v>4.3381477766884675E-3</v>
      </c>
      <c r="AG1762" s="13">
        <f t="shared" si="2150"/>
        <v>1.3418379474040524E-3</v>
      </c>
      <c r="AH1762" s="13">
        <f t="shared" si="2151"/>
        <v>3.7116804081385292E-3</v>
      </c>
      <c r="AI1762" s="13">
        <f t="shared" si="2152"/>
        <v>4.4209948244662836E-3</v>
      </c>
      <c r="AJ1762" s="13">
        <f t="shared" si="2153"/>
        <v>2.6329307872387537E-3</v>
      </c>
      <c r="AK1762" s="13">
        <f t="shared" si="2154"/>
        <v>1.0453641929979828E-3</v>
      </c>
      <c r="AL1762" s="13">
        <f t="shared" si="2155"/>
        <v>1.3762060617556095E-5</v>
      </c>
      <c r="AM1762" s="13">
        <f t="shared" si="2156"/>
        <v>2.400378899327562E-3</v>
      </c>
      <c r="AN1762" s="13">
        <f t="shared" si="2157"/>
        <v>2.2273926530859589E-3</v>
      </c>
      <c r="AO1762" s="13">
        <f t="shared" si="2158"/>
        <v>1.0334364363082742E-3</v>
      </c>
      <c r="AP1762" s="13">
        <f t="shared" si="2159"/>
        <v>3.1965352446499561E-4</v>
      </c>
      <c r="AQ1762" s="13">
        <f t="shared" si="2160"/>
        <v>7.4154325398983944E-5</v>
      </c>
      <c r="AR1762" s="13">
        <f t="shared" si="2161"/>
        <v>6.8883872242060326E-4</v>
      </c>
      <c r="AS1762" s="13">
        <f t="shared" si="2162"/>
        <v>8.2047808319810317E-4</v>
      </c>
      <c r="AT1762" s="13">
        <f t="shared" si="2163"/>
        <v>4.8863708085605351E-4</v>
      </c>
      <c r="AU1762" s="13">
        <f t="shared" si="2164"/>
        <v>1.9400574833707503E-4</v>
      </c>
      <c r="AV1762" s="13">
        <f t="shared" si="2165"/>
        <v>5.7770222311857627E-5</v>
      </c>
      <c r="AW1762" s="13">
        <f t="shared" si="2166"/>
        <v>4.2252010600216551E-7</v>
      </c>
      <c r="AX1762" s="13">
        <f t="shared" si="2167"/>
        <v>4.7651654254392793E-4</v>
      </c>
      <c r="AY1762" s="13">
        <f t="shared" si="2168"/>
        <v>4.4217579409384228E-4</v>
      </c>
      <c r="AZ1762" s="13">
        <f t="shared" si="2169"/>
        <v>2.0515492687695722E-4</v>
      </c>
      <c r="BA1762" s="13">
        <f t="shared" si="2170"/>
        <v>6.3456728574272714E-5</v>
      </c>
      <c r="BB1762" s="13">
        <f t="shared" si="2171"/>
        <v>1.4720910421142307E-5</v>
      </c>
      <c r="BC1762" s="13">
        <f t="shared" si="2172"/>
        <v>2.7320059952180421E-6</v>
      </c>
      <c r="BD1762" s="13">
        <f t="shared" si="2173"/>
        <v>1.0653278599131365E-4</v>
      </c>
      <c r="BE1762" s="13">
        <f t="shared" si="2174"/>
        <v>1.2689155415182329E-4</v>
      </c>
      <c r="BF1762" s="13">
        <f t="shared" si="2175"/>
        <v>7.557047516047303E-5</v>
      </c>
      <c r="BG1762" s="13">
        <f t="shared" si="2176"/>
        <v>3.0004081065666999E-5</v>
      </c>
      <c r="BH1762" s="13">
        <f t="shared" si="2177"/>
        <v>8.9344900771444522E-6</v>
      </c>
      <c r="BI1762" s="13">
        <f t="shared" si="2178"/>
        <v>2.128380143058197E-6</v>
      </c>
      <c r="BJ1762" s="14">
        <f t="shared" si="2179"/>
        <v>0.41959494622013321</v>
      </c>
      <c r="BK1762" s="14">
        <f t="shared" si="2180"/>
        <v>0.29490854913563369</v>
      </c>
      <c r="BL1762" s="14">
        <f t="shared" si="2181"/>
        <v>0.26964583629764999</v>
      </c>
      <c r="BM1762" s="14">
        <f t="shared" si="2182"/>
        <v>0.35521384736187567</v>
      </c>
      <c r="BN1762" s="14">
        <f t="shared" si="2183"/>
        <v>0.64449349526280153</v>
      </c>
    </row>
    <row r="1763" spans="1:66" x14ac:dyDescent="0.25">
      <c r="A1763" t="s">
        <v>136</v>
      </c>
      <c r="B1763" t="s">
        <v>138</v>
      </c>
      <c r="C1763" t="s">
        <v>323</v>
      </c>
      <c r="D1763" s="7" t="s">
        <v>526</v>
      </c>
      <c r="E1763" s="10">
        <f>VLOOKUP(A1763,home!$A$2:$E$405,3,FALSE)</f>
        <v>1.51655629139073</v>
      </c>
      <c r="F1763" s="10">
        <f>VLOOKUP(B1763,home!$B$2:$E$405,3,FALSE)</f>
        <v>0.66</v>
      </c>
      <c r="G1763" s="10">
        <f>VLOOKUP(C1763,away!$B$2:$E$405,4,FALSE)</f>
        <v>0.49</v>
      </c>
      <c r="H1763" s="10">
        <f>VLOOKUP(A1763,away!$A$2:$E$405,3,FALSE)</f>
        <v>1.2781456953642401</v>
      </c>
      <c r="I1763" s="10">
        <f>VLOOKUP(C1763,away!$B$2:$E$405,3,FALSE)</f>
        <v>1.1499999999999999</v>
      </c>
      <c r="J1763" s="10">
        <f>VLOOKUP(B1763,home!$B$2:$E$405,4,FALSE)</f>
        <v>0.47</v>
      </c>
      <c r="K1763" s="12">
        <f t="shared" si="2128"/>
        <v>0.49045430463576206</v>
      </c>
      <c r="L1763" s="12">
        <f t="shared" si="2129"/>
        <v>0.69083774834437173</v>
      </c>
      <c r="M1763" s="13">
        <f t="shared" si="2130"/>
        <v>0.3068819745664631</v>
      </c>
      <c r="N1763" s="13">
        <f t="shared" si="2131"/>
        <v>0.15051158544124427</v>
      </c>
      <c r="O1763" s="13">
        <f t="shared" si="2132"/>
        <v>0.21200565231697008</v>
      </c>
      <c r="P1763" s="13">
        <f t="shared" si="2133"/>
        <v>0.1039790847859707</v>
      </c>
      <c r="Q1763" s="13">
        <f t="shared" si="2134"/>
        <v>3.6909527488605771E-2</v>
      </c>
      <c r="R1763" s="13">
        <f t="shared" si="2135"/>
        <v>7.3230753741467675E-2</v>
      </c>
      <c r="S1763" s="13">
        <f t="shared" si="2136"/>
        <v>8.8076613885532621E-3</v>
      </c>
      <c r="T1763" s="13">
        <f t="shared" si="2137"/>
        <v>2.5498494862683102E-2</v>
      </c>
      <c r="U1763" s="13">
        <f t="shared" si="2138"/>
        <v>3.5916338404224257E-2</v>
      </c>
      <c r="V1763" s="13">
        <f t="shared" si="2139"/>
        <v>3.3158334697829423E-4</v>
      </c>
      <c r="W1763" s="13">
        <f t="shared" si="2140"/>
        <v>6.0341455462862301E-3</v>
      </c>
      <c r="X1763" s="13">
        <f t="shared" si="2141"/>
        <v>4.1686155223785975E-3</v>
      </c>
      <c r="Y1763" s="13">
        <f t="shared" si="2142"/>
        <v>1.4399184805967136E-3</v>
      </c>
      <c r="Z1763" s="13">
        <f t="shared" si="2143"/>
        <v>1.686352300810557E-2</v>
      </c>
      <c r="AA1763" s="13">
        <f t="shared" si="2144"/>
        <v>8.2707874506495922E-3</v>
      </c>
      <c r="AB1763" s="13">
        <f t="shared" si="2145"/>
        <v>2.0282216539492665E-3</v>
      </c>
      <c r="AC1763" s="13">
        <f t="shared" si="2146"/>
        <v>7.0217819484549427E-6</v>
      </c>
      <c r="AD1763" s="13">
        <f t="shared" si="2147"/>
        <v>7.3986816449369836E-4</v>
      </c>
      <c r="AE1763" s="13">
        <f t="shared" si="2148"/>
        <v>5.1112885683050977E-4</v>
      </c>
      <c r="AF1763" s="13">
        <f t="shared" si="2149"/>
        <v>1.7655355428331104E-4</v>
      </c>
      <c r="AG1763" s="13">
        <f t="shared" si="2150"/>
        <v>4.0656619967759481E-5</v>
      </c>
      <c r="AH1763" s="13">
        <f t="shared" si="2151"/>
        <v>2.9124895660182885E-3</v>
      </c>
      <c r="AI1763" s="13">
        <f t="shared" si="2152"/>
        <v>1.4284430448604122E-3</v>
      </c>
      <c r="AJ1763" s="13">
        <f t="shared" si="2153"/>
        <v>3.5029302013940203E-4</v>
      </c>
      <c r="AK1763" s="13">
        <f t="shared" si="2154"/>
        <v>5.7267573203743807E-5</v>
      </c>
      <c r="AL1763" s="13">
        <f t="shared" si="2155"/>
        <v>9.5166027473388806E-8</v>
      </c>
      <c r="AM1763" s="13">
        <f t="shared" si="2156"/>
        <v>7.2574305227778938E-5</v>
      </c>
      <c r="AN1763" s="13">
        <f t="shared" si="2157"/>
        <v>5.0137069611215959E-5</v>
      </c>
      <c r="AO1763" s="13">
        <f t="shared" si="2158"/>
        <v>1.7318290139398729E-5</v>
      </c>
      <c r="AP1763" s="13">
        <f t="shared" si="2159"/>
        <v>3.9880428550255854E-6</v>
      </c>
      <c r="AQ1763" s="13">
        <f t="shared" si="2160"/>
        <v>6.8877263656668349E-7</v>
      </c>
      <c r="AR1763" s="13">
        <f t="shared" si="2161"/>
        <v>4.0241154677291029E-4</v>
      </c>
      <c r="AS1763" s="13">
        <f t="shared" si="2162"/>
        <v>1.9736447534990918E-4</v>
      </c>
      <c r="AT1763" s="13">
        <f t="shared" si="2163"/>
        <v>4.8399128258770854E-5</v>
      </c>
      <c r="AU1763" s="13">
        <f t="shared" si="2164"/>
        <v>7.9125202650441721E-6</v>
      </c>
      <c r="AV1763" s="13">
        <f t="shared" si="2165"/>
        <v>9.701824061271538E-7</v>
      </c>
      <c r="AW1763" s="13">
        <f t="shared" si="2166"/>
        <v>8.9568242113806391E-10</v>
      </c>
      <c r="AX1763" s="13">
        <f t="shared" si="2167"/>
        <v>5.9323967341523045E-6</v>
      </c>
      <c r="AY1763" s="13">
        <f t="shared" si="2168"/>
        <v>4.0983236021072819E-6</v>
      </c>
      <c r="AZ1763" s="13">
        <f t="shared" si="2169"/>
        <v>1.4156383246331946E-6</v>
      </c>
      <c r="BA1763" s="13">
        <f t="shared" si="2170"/>
        <v>3.259921308865317E-7</v>
      </c>
      <c r="BB1763" s="13">
        <f t="shared" si="2171"/>
        <v>5.6301917419908802E-8</v>
      </c>
      <c r="BC1763" s="13">
        <f t="shared" si="2172"/>
        <v>7.7790979715681128E-9</v>
      </c>
      <c r="BD1763" s="13">
        <f t="shared" si="2173"/>
        <v>4.6333514480062189E-5</v>
      </c>
      <c r="BE1763" s="13">
        <f t="shared" si="2174"/>
        <v>2.2724471625649912E-5</v>
      </c>
      <c r="BF1763" s="13">
        <f t="shared" si="2175"/>
        <v>5.5726574646866167E-6</v>
      </c>
      <c r="BG1763" s="13">
        <f t="shared" si="2176"/>
        <v>9.1104461393872108E-7</v>
      </c>
      <c r="BH1763" s="13">
        <f t="shared" si="2177"/>
        <v>1.1170643815536794E-7</v>
      </c>
      <c r="BI1763" s="13">
        <f t="shared" si="2178"/>
        <v>1.0957380689765755E-8</v>
      </c>
      <c r="BJ1763" s="14">
        <f t="shared" si="2179"/>
        <v>0.22618703744964713</v>
      </c>
      <c r="BK1763" s="14">
        <f t="shared" si="2180"/>
        <v>0.42001151935954334</v>
      </c>
      <c r="BL1763" s="14">
        <f t="shared" si="2181"/>
        <v>0.33693296897653863</v>
      </c>
      <c r="BM1763" s="14">
        <f t="shared" si="2182"/>
        <v>0.11647237302519345</v>
      </c>
      <c r="BN1763" s="14">
        <f t="shared" si="2183"/>
        <v>0.88351857834072167</v>
      </c>
    </row>
    <row r="1764" spans="1:66" s="15" customFormat="1" x14ac:dyDescent="0.25">
      <c r="A1764" s="15" t="s">
        <v>136</v>
      </c>
      <c r="B1764" s="15" t="s">
        <v>483</v>
      </c>
      <c r="C1764" s="15" t="s">
        <v>137</v>
      </c>
      <c r="D1764" s="30" t="s">
        <v>526</v>
      </c>
      <c r="E1764" s="15">
        <f>VLOOKUP(A1764,home!$A$2:$E$405,3,FALSE)</f>
        <v>1.51655629139073</v>
      </c>
      <c r="F1764" s="15">
        <f>VLOOKUP(B1764,home!$B$2:$E$405,3,FALSE)</f>
        <v>0.47</v>
      </c>
      <c r="G1764" s="15">
        <f>VLOOKUP(C1764,away!$B$2:$E$405,4,FALSE)</f>
        <v>0.88</v>
      </c>
      <c r="H1764" s="15">
        <f>VLOOKUP(A1764,away!$A$2:$E$405,3,FALSE)</f>
        <v>1.2781456953642401</v>
      </c>
      <c r="I1764" s="15">
        <f>VLOOKUP(C1764,away!$B$2:$E$405,3,FALSE)</f>
        <v>0.33</v>
      </c>
      <c r="J1764" s="15">
        <f>VLOOKUP(B1764,home!$B$2:$E$405,4,FALSE)</f>
        <v>0.78</v>
      </c>
      <c r="K1764" s="20">
        <f t="shared" si="2128"/>
        <v>0.6272476821192059</v>
      </c>
      <c r="L1764" s="20">
        <f t="shared" si="2129"/>
        <v>0.3289947019867554</v>
      </c>
      <c r="M1764" s="21">
        <f t="shared" si="2130"/>
        <v>0.38433435692014173</v>
      </c>
      <c r="N1764" s="21">
        <f t="shared" si="2131"/>
        <v>0.24107283453693448</v>
      </c>
      <c r="O1764" s="21">
        <f t="shared" si="2132"/>
        <v>0.12644396721821333</v>
      </c>
      <c r="P1764" s="21">
        <f t="shared" si="2133"/>
        <v>7.9311685355581168E-2</v>
      </c>
      <c r="Q1764" s="21">
        <f t="shared" si="2134"/>
        <v>7.5606188342599495E-2</v>
      </c>
      <c r="R1764" s="21">
        <f t="shared" si="2135"/>
        <v>2.0799697656489577E-2</v>
      </c>
      <c r="S1764" s="21">
        <f t="shared" si="2136"/>
        <v>4.0917129321655556E-3</v>
      </c>
      <c r="T1764" s="21">
        <f t="shared" si="2137"/>
        <v>2.4874035402128025E-2</v>
      </c>
      <c r="U1764" s="21">
        <f t="shared" si="2138"/>
        <v>1.3046562143813367E-2</v>
      </c>
      <c r="V1764" s="21">
        <f t="shared" si="2139"/>
        <v>9.3818960495699308E-5</v>
      </c>
      <c r="W1764" s="21">
        <f t="shared" si="2140"/>
        <v>1.5807935463921216E-2</v>
      </c>
      <c r="X1764" s="21">
        <f t="shared" si="2141"/>
        <v>5.2007270169786238E-3</v>
      </c>
      <c r="Y1764" s="21">
        <f t="shared" si="2142"/>
        <v>8.555058175326747E-4</v>
      </c>
      <c r="Z1764" s="21">
        <f t="shared" si="2143"/>
        <v>2.2809967773038016E-3</v>
      </c>
      <c r="AA1764" s="21">
        <f t="shared" si="2144"/>
        <v>1.430749941485188E-3</v>
      </c>
      <c r="AB1764" s="21">
        <f t="shared" si="2145"/>
        <v>4.4871729224438679E-4</v>
      </c>
      <c r="AC1764" s="21">
        <f t="shared" si="2146"/>
        <v>1.2100368697926321E-6</v>
      </c>
      <c r="AD1764" s="21">
        <f t="shared" si="2147"/>
        <v>2.4788727197086443E-3</v>
      </c>
      <c r="AE1764" s="21">
        <f t="shared" si="2148"/>
        <v>8.1553599168364334E-4</v>
      </c>
      <c r="AF1764" s="21">
        <f t="shared" si="2149"/>
        <v>1.3415351027171662E-4</v>
      </c>
      <c r="AG1764" s="21">
        <f t="shared" si="2150"/>
        <v>1.4711931377440184E-5</v>
      </c>
      <c r="AH1764" s="21">
        <f t="shared" si="2151"/>
        <v>1.8760896374545339E-4</v>
      </c>
      <c r="AI1764" s="21">
        <f t="shared" si="2152"/>
        <v>1.1767728765412177E-4</v>
      </c>
      <c r="AJ1764" s="21">
        <f t="shared" si="2153"/>
        <v>3.6906402959561459E-5</v>
      </c>
      <c r="AK1764" s="21">
        <f t="shared" si="2154"/>
        <v>7.7164852372474423E-6</v>
      </c>
      <c r="AL1764" s="21">
        <f t="shared" si="2155"/>
        <v>9.9881846894667954E-9</v>
      </c>
      <c r="AM1764" s="21">
        <f t="shared" si="2156"/>
        <v>3.1097343354115597E-4</v>
      </c>
      <c r="AN1764" s="21">
        <f t="shared" si="2157"/>
        <v>1.0230861209367071E-4</v>
      </c>
      <c r="AO1764" s="21">
        <f t="shared" si="2158"/>
        <v>1.6829495673217875E-5</v>
      </c>
      <c r="AP1764" s="21">
        <f t="shared" si="2159"/>
        <v>1.8456049711992352E-6</v>
      </c>
      <c r="AQ1764" s="21">
        <f t="shared" si="2160"/>
        <v>1.5179856437124165E-7</v>
      </c>
      <c r="AR1764" s="21">
        <f t="shared" si="2161"/>
        <v>1.2344471023495893E-5</v>
      </c>
      <c r="AS1764" s="21">
        <f t="shared" si="2162"/>
        <v>7.7430408364755011E-6</v>
      </c>
      <c r="AT1764" s="21">
        <f t="shared" si="2163"/>
        <v>2.4284022086168076E-6</v>
      </c>
      <c r="AU1764" s="21">
        <f t="shared" si="2164"/>
        <v>5.0773655220268424E-7</v>
      </c>
      <c r="AV1764" s="21">
        <f t="shared" si="2165"/>
        <v>7.9619143874082702E-8</v>
      </c>
      <c r="AW1764" s="21">
        <f t="shared" si="2166"/>
        <v>5.7254817257480385E-11</v>
      </c>
      <c r="AX1764" s="21">
        <f t="shared" si="2167"/>
        <v>3.2509560898223473E-5</v>
      </c>
      <c r="AY1764" s="21">
        <f t="shared" si="2168"/>
        <v>1.0695473299431308E-5</v>
      </c>
      <c r="AZ1764" s="21">
        <f t="shared" si="2169"/>
        <v>1.7593770253768511E-6</v>
      </c>
      <c r="BA1764" s="21">
        <f t="shared" si="2170"/>
        <v>1.9294190671540049E-7</v>
      </c>
      <c r="BB1764" s="21">
        <f t="shared" si="2171"/>
        <v>1.5869216275147384E-8</v>
      </c>
      <c r="BC1764" s="21">
        <f t="shared" si="2172"/>
        <v>1.0441776158410969E-9</v>
      </c>
      <c r="BD1764" s="21">
        <f t="shared" si="2173"/>
        <v>6.768775942598612E-7</v>
      </c>
      <c r="BE1764" s="21">
        <f t="shared" si="2174"/>
        <v>4.2456990207792228E-7</v>
      </c>
      <c r="BF1764" s="21">
        <f t="shared" si="2175"/>
        <v>1.3315524348797747E-7</v>
      </c>
      <c r="BG1764" s="21">
        <f t="shared" si="2176"/>
        <v>2.7840439279950782E-8</v>
      </c>
      <c r="BH1764" s="21">
        <f t="shared" si="2177"/>
        <v>4.3657127518824053E-9</v>
      </c>
      <c r="BI1764" s="21">
        <f t="shared" si="2178"/>
        <v>5.476766408833E-10</v>
      </c>
      <c r="BJ1764" s="22">
        <f t="shared" si="2179"/>
        <v>0.36733778394450323</v>
      </c>
      <c r="BK1764" s="22">
        <f t="shared" si="2180"/>
        <v>0.46784348966673805</v>
      </c>
      <c r="BL1764" s="22">
        <f t="shared" si="2181"/>
        <v>0.16254397401817541</v>
      </c>
      <c r="BM1764" s="22">
        <f t="shared" si="2182"/>
        <v>7.2426818960716052E-2</v>
      </c>
      <c r="BN1764" s="22">
        <f t="shared" si="2183"/>
        <v>0.92756873002995988</v>
      </c>
    </row>
    <row r="1765" spans="1:66" x14ac:dyDescent="0.25">
      <c r="A1765" t="s">
        <v>114</v>
      </c>
      <c r="B1765" t="s">
        <v>133</v>
      </c>
      <c r="C1765" t="s">
        <v>121</v>
      </c>
      <c r="D1765" s="7" t="s">
        <v>527</v>
      </c>
      <c r="E1765" s="10">
        <f>VLOOKUP(A1765,home!$A$2:$E$405,3,FALSE)</f>
        <v>1.3611111111111101</v>
      </c>
      <c r="F1765" s="10">
        <f>VLOOKUP(B1765,home!$B$2:$E$405,3,FALSE)</f>
        <v>0.84</v>
      </c>
      <c r="G1765" s="10">
        <f>VLOOKUP(C1765,away!$B$2:$E$405,4,FALSE)</f>
        <v>0.94</v>
      </c>
      <c r="H1765" s="10">
        <f>VLOOKUP(A1765,away!$A$2:$E$405,3,FALSE)</f>
        <v>1.12777777777778</v>
      </c>
      <c r="I1765" s="10">
        <f>VLOOKUP(C1765,away!$B$2:$E$405,3,FALSE)</f>
        <v>0.63</v>
      </c>
      <c r="J1765" s="10">
        <f>VLOOKUP(B1765,home!$B$2:$E$405,4,FALSE)</f>
        <v>0.51</v>
      </c>
      <c r="K1765" s="12">
        <f t="shared" ref="K1765:K1802" si="2184">E1765*F1765*G1765</f>
        <v>1.0747333333333324</v>
      </c>
      <c r="L1765" s="12">
        <f t="shared" ref="L1765:L1802" si="2185">H1765*I1765*J1765</f>
        <v>0.3623550000000007</v>
      </c>
      <c r="M1765" s="13">
        <f t="shared" ref="M1765:M1802" si="2186">_xlfn.POISSON.DIST(0,K1765,FALSE) * _xlfn.POISSON.DIST(0,L1765,FALSE)</f>
        <v>0.23761861862834183</v>
      </c>
      <c r="N1765" s="13">
        <f t="shared" ref="N1765:N1802" si="2187">_xlfn.POISSON.DIST(1,K1765,FALSE) * _xlfn.POISSON.DIST(0,L1765,FALSE)</f>
        <v>0.2553766500604997</v>
      </c>
      <c r="O1765" s="13">
        <f t="shared" ref="O1765:O1802" si="2188">_xlfn.POISSON.DIST(0,K1765,FALSE) * _xlfn.POISSON.DIST(1,L1765,FALSE)</f>
        <v>8.6102294553072972E-2</v>
      </c>
      <c r="P1765" s="13">
        <f t="shared" ref="P1765:P1802" si="2189">_xlfn.POISSON.DIST(1,K1765,FALSE) * _xlfn.POISSON.DIST(1,L1765,FALSE)</f>
        <v>9.253700603267255E-2</v>
      </c>
      <c r="Q1765" s="13">
        <f t="shared" ref="Q1765:Q1802" si="2190">_xlfn.POISSON.DIST(2,K1765,FALSE) * _xlfn.POISSON.DIST(0,L1765,FALSE)</f>
        <v>0.13723089918751036</v>
      </c>
      <c r="R1765" s="13">
        <f t="shared" ref="R1765:R1802" si="2191">_xlfn.POISSON.DIST(0,K1765,FALSE) * _xlfn.POISSON.DIST(2,L1765,FALSE)</f>
        <v>1.5599798471389405E-2</v>
      </c>
      <c r="S1765" s="13">
        <f t="shared" ref="S1765:S1802" si="2192">_xlfn.POISSON.DIST(2,K1765,FALSE) * _xlfn.POISSON.DIST(2,L1765,FALSE)</f>
        <v>9.0092871666807087E-3</v>
      </c>
      <c r="T1765" s="13">
        <f t="shared" ref="T1765:T1802" si="2193">_xlfn.POISSON.DIST(2,K1765,FALSE) * _xlfn.POISSON.DIST(1,L1765,FALSE)</f>
        <v>4.9726302475090411E-2</v>
      </c>
      <c r="U1765" s="13">
        <f t="shared" ref="U1765:U1802" si="2194">_xlfn.POISSON.DIST(1,K1765,FALSE) * _xlfn.POISSON.DIST(2,L1765,FALSE)</f>
        <v>1.676562341048456E-2</v>
      </c>
      <c r="V1765" s="13">
        <f t="shared" ref="V1765:V1802" si="2195">_xlfn.POISSON.DIST(3,K1765,FALSE) * _xlfn.POISSON.DIST(3,L1765,FALSE)</f>
        <v>3.898368578587161E-4</v>
      </c>
      <c r="W1765" s="13">
        <f t="shared" ref="W1765:W1802" si="2196">_xlfn.POISSON.DIST(3,K1765,FALSE) * _xlfn.POISSON.DIST(0,L1765,FALSE)</f>
        <v>4.9162207240041181E-2</v>
      </c>
      <c r="X1765" s="13">
        <f t="shared" ref="X1765:X1802" si="2197">_xlfn.POISSON.DIST(3,K1765,FALSE) * _xlfn.POISSON.DIST(1,L1765,FALSE)</f>
        <v>1.7814171604465159E-2</v>
      </c>
      <c r="Y1765" s="13">
        <f t="shared" ref="Y1765:Y1802" si="2198">_xlfn.POISSON.DIST(3,K1765,FALSE) * _xlfn.POISSON.DIST(2,L1765,FALSE)</f>
        <v>3.2275270758679916E-3</v>
      </c>
      <c r="Z1765" s="13">
        <f t="shared" ref="Z1765:Z1802" si="2199">_xlfn.POISSON.DIST(0,K1765,FALSE) * _xlfn.POISSON.DIST(3,L1765,FALSE)</f>
        <v>1.8842216583667729E-3</v>
      </c>
      <c r="AA1765" s="13">
        <f t="shared" ref="AA1765:AA1802" si="2200">_xlfn.POISSON.DIST(1,K1765,FALSE) * _xlfn.POISSON.DIST(3,L1765,FALSE)</f>
        <v>2.0250358236353814E-3</v>
      </c>
      <c r="AB1765" s="13">
        <f t="shared" ref="AB1765:AB1802" si="2201">_xlfn.POISSON.DIST(2,K1765,FALSE) * _xlfn.POISSON.DIST(3,L1765,FALSE)</f>
        <v>1.0881867504275314E-3</v>
      </c>
      <c r="AC1765" s="13">
        <f t="shared" ref="AC1765:AC1802" si="2202">_xlfn.POISSON.DIST(4,K1765,FALSE) * _xlfn.POISSON.DIST(4,L1765,FALSE)</f>
        <v>9.4885072231686649E-6</v>
      </c>
      <c r="AD1765" s="13">
        <f t="shared" ref="AD1765:AD1802" si="2203">_xlfn.POISSON.DIST(4,K1765,FALSE) * _xlfn.POISSON.DIST(0,L1765,FALSE)</f>
        <v>1.3209065715278384E-2</v>
      </c>
      <c r="AE1765" s="13">
        <f t="shared" ref="AE1765:AE1802" si="2204">_xlfn.POISSON.DIST(4,K1765,FALSE) * _xlfn.POISSON.DIST(1,L1765,FALSE)</f>
        <v>4.7863710072597087E-3</v>
      </c>
      <c r="AF1765" s="13">
        <f t="shared" ref="AF1765:AF1802" si="2205">_xlfn.POISSON.DIST(4,K1765,FALSE) * _xlfn.POISSON.DIST(2,L1765,FALSE)</f>
        <v>8.6718273316779739E-4</v>
      </c>
      <c r="AG1765" s="13">
        <f t="shared" ref="AG1765:AG1802" si="2206">_xlfn.POISSON.DIST(4,K1765,FALSE) * _xlfn.POISSON.DIST(3,L1765,FALSE)</f>
        <v>1.047426664256726E-4</v>
      </c>
      <c r="AH1765" s="13">
        <f t="shared" ref="AH1765:AH1802" si="2207">_xlfn.POISSON.DIST(0,K1765,FALSE) * _xlfn.POISSON.DIST(4,L1765,FALSE)</f>
        <v>1.7068928475437328E-4</v>
      </c>
      <c r="AI1765" s="13">
        <f t="shared" ref="AI1765:AI1802" si="2208">_xlfn.POISSON.DIST(1,K1765,FALSE) * _xlfn.POISSON.DIST(4,L1765,FALSE)</f>
        <v>1.8344546396834998E-4</v>
      </c>
      <c r="AJ1765" s="13">
        <f t="shared" ref="AJ1765:AJ1802" si="2209">_xlfn.POISSON.DIST(2,K1765,FALSE) * _xlfn.POISSON.DIST(4,L1765,FALSE)</f>
        <v>9.8577477487792213E-5</v>
      </c>
      <c r="AK1765" s="13">
        <f t="shared" ref="AK1765:AK1802" si="2210">_xlfn.POISSON.DIST(3,K1765,FALSE) * _xlfn.POISSON.DIST(4,L1765,FALSE)</f>
        <v>3.5314833657348829E-5</v>
      </c>
      <c r="AL1765" s="13">
        <f t="shared" ref="AL1765:AL1802" si="2211">_xlfn.POISSON.DIST(5,K1765,FALSE) * _xlfn.POISSON.DIST(5,L1765,FALSE)</f>
        <v>1.4780627127956695E-7</v>
      </c>
      <c r="AM1765" s="13">
        <f t="shared" ref="AM1765:AM1802" si="2212">_xlfn.POISSON.DIST(5,K1765,FALSE) * _xlfn.POISSON.DIST(0,L1765,FALSE)</f>
        <v>2.8392446452800368E-3</v>
      </c>
      <c r="AN1765" s="13">
        <f t="shared" ref="AN1765:AN1802" si="2213">_xlfn.POISSON.DIST(5,K1765,FALSE) * _xlfn.POISSON.DIST(1,L1765,FALSE)</f>
        <v>1.0288144934404498E-3</v>
      </c>
      <c r="AO1765" s="13">
        <f t="shared" ref="AO1765:AO1802" si="2214">_xlfn.POISSON.DIST(5,K1765,FALSE) * _xlfn.POISSON.DIST(2,L1765,FALSE)</f>
        <v>1.8639803788530741E-4</v>
      </c>
      <c r="AP1765" s="13">
        <f t="shared" ref="AP1765:AP1802" si="2215">_xlfn.POISSON.DIST(5,K1765,FALSE) * _xlfn.POISSON.DIST(3,L1765,FALSE)</f>
        <v>2.2514087005976898E-5</v>
      </c>
      <c r="AQ1765" s="13">
        <f t="shared" ref="AQ1765:AQ1802" si="2216">_xlfn.POISSON.DIST(5,K1765,FALSE) * _xlfn.POISSON.DIST(4,L1765,FALSE)</f>
        <v>2.0395229992626931E-6</v>
      </c>
      <c r="AR1765" s="13">
        <f t="shared" ref="AR1765:AR1802" si="2217">_xlfn.POISSON.DIST(0,K1765,FALSE) * _xlfn.POISSON.DIST(5,L1765,FALSE)</f>
        <v>1.2370023155434213E-5</v>
      </c>
      <c r="AS1765" s="13">
        <f t="shared" ref="AS1765:AS1802" si="2218">_xlfn.POISSON.DIST(1,K1765,FALSE) * _xlfn.POISSON.DIST(5,L1765,FALSE)</f>
        <v>1.329447621925032E-5</v>
      </c>
      <c r="AT1765" s="13">
        <f t="shared" ref="AT1765:AT1802" si="2219">_xlfn.POISSON.DIST(2,K1765,FALSE) * _xlfn.POISSON.DIST(5,L1765,FALSE)</f>
        <v>7.1440083710178043E-6</v>
      </c>
      <c r="AU1765" s="13">
        <f t="shared" ref="AU1765:AU1802" si="2220">_xlfn.POISSON.DIST(3,K1765,FALSE) * _xlfn.POISSON.DIST(5,L1765,FALSE)</f>
        <v>2.5593013099817326E-6</v>
      </c>
      <c r="AV1765" s="13">
        <f t="shared" ref="AV1765:AV1802" si="2221">_xlfn.POISSON.DIST(4,K1765,FALSE) * _xlfn.POISSON.DIST(5,L1765,FALSE)</f>
        <v>6.8764160697025786E-7</v>
      </c>
      <c r="AW1765" s="13">
        <f t="shared" ref="AW1765:AW1802" si="2222">_xlfn.POISSON.DIST(6,K1765,FALSE) * _xlfn.POISSON.DIST(6,L1765,FALSE)</f>
        <v>1.5989148558983155E-9</v>
      </c>
      <c r="AX1765" s="13">
        <f t="shared" ref="AX1765:AX1802" si="2223">_xlfn.POISSON.DIST(6,K1765,FALSE) * _xlfn.POISSON.DIST(0,L1765,FALSE)</f>
        <v>5.0857181029510465E-4</v>
      </c>
      <c r="AY1765" s="13">
        <f t="shared" ref="AY1765:AY1802" si="2224">_xlfn.POISSON.DIST(6,K1765,FALSE) * _xlfn.POISSON.DIST(1,L1765,FALSE)</f>
        <v>1.8428353831948299E-4</v>
      </c>
      <c r="AZ1765" s="13">
        <f t="shared" ref="AZ1765:AZ1802" si="2225">_xlfn.POISSON.DIST(6,K1765,FALSE) * _xlfn.POISSON.DIST(2,L1765,FALSE)</f>
        <v>3.3388030763878186E-5</v>
      </c>
      <c r="BA1765" s="13">
        <f t="shared" ref="BA1765:BA1802" si="2226">_xlfn.POISSON.DIST(6,K1765,FALSE) * _xlfn.POISSON.DIST(3,L1765,FALSE)</f>
        <v>4.0327732958150345E-6</v>
      </c>
      <c r="BB1765" s="13">
        <f t="shared" ref="BB1765:BB1802" si="2227">_xlfn.POISSON.DIST(6,K1765,FALSE) * _xlfn.POISSON.DIST(4,L1765,FALSE)</f>
        <v>3.6532389190126484E-7</v>
      </c>
      <c r="BC1765" s="13">
        <f t="shared" ref="BC1765:BC1802" si="2228">_xlfn.POISSON.DIST(6,K1765,FALSE) * _xlfn.POISSON.DIST(5,L1765,FALSE)</f>
        <v>2.6475387769976621E-8</v>
      </c>
      <c r="BD1765" s="13">
        <f t="shared" ref="BD1765:BD1802" si="2229">_xlfn.POISSON.DIST(0,K1765,FALSE) * _xlfn.POISSON.DIST(6,L1765,FALSE)</f>
        <v>7.4705662341456185E-7</v>
      </c>
      <c r="BE1765" s="13">
        <f t="shared" ref="BE1765:BE1802" si="2230">_xlfn.POISSON.DIST(1,K1765,FALSE) * _xlfn.POISSON.DIST(6,L1765,FALSE)</f>
        <v>8.0288665507107607E-7</v>
      </c>
      <c r="BF1765" s="13">
        <f t="shared" ref="BF1765:BF1802" si="2231">_xlfn.POISSON.DIST(2,K1765,FALSE) * _xlfn.POISSON.DIST(6,L1765,FALSE)</f>
        <v>4.3144452554669339E-7</v>
      </c>
      <c r="BG1765" s="13">
        <f t="shared" ref="BG1765:BG1802" si="2232">_xlfn.POISSON.DIST(3,K1765,FALSE) * _xlfn.POISSON.DIST(6,L1765,FALSE)</f>
        <v>1.5456260436307199E-7</v>
      </c>
      <c r="BH1765" s="13">
        <f t="shared" ref="BH1765:BH1802" si="2233">_xlfn.POISSON.DIST(4,K1765,FALSE) * _xlfn.POISSON.DIST(6,L1765,FALSE)</f>
        <v>4.1528395748951353E-8</v>
      </c>
      <c r="BI1765" s="13">
        <f t="shared" ref="BI1765:BI1802" si="2234">_xlfn.POISSON.DIST(5,K1765,FALSE) * _xlfn.POISSON.DIST(6,L1765,FALSE)</f>
        <v>8.9263902382512604E-9</v>
      </c>
      <c r="BJ1765" s="14">
        <f t="shared" ref="BJ1765:BJ1802" si="2235">SUM(N1765,Q1765,T1765,W1765,X1765,Y1765,AD1765,AE1765,AF1765,AG1765,AM1765,AN1765,AO1765,AP1765,AQ1765,AX1765,AY1765,AZ1765,BA1765,BB1765,BC1765)</f>
        <v>0.53631479850417152</v>
      </c>
      <c r="BK1765" s="14">
        <f t="shared" ref="BK1765:BK1802" si="2236">SUM(M1765,P1765,S1765,V1765,AC1765,AL1765,AY1765)</f>
        <v>0.33974866853736774</v>
      </c>
      <c r="BL1765" s="14">
        <f t="shared" ref="BL1765:BL1802" si="2237">SUM(O1765,R1765,U1765,AA1765,AB1765,AH1765,AI1765,AJ1765,AK1765,AR1765,AS1765,AT1765,AU1765,AV1765,BD1765,BE1765,BF1765,BG1765,BH1765,BI1765)</f>
        <v>0.12210720792473474</v>
      </c>
      <c r="BM1765" s="14">
        <f t="shared" ref="BM1765:BM1802" si="2238">SUM(S1765:BI1765)</f>
        <v>0.17540534775174918</v>
      </c>
      <c r="BN1765" s="14">
        <f t="shared" ref="BN1765:BN1802" si="2239">SUM(M1765:R1765)</f>
        <v>0.82446526693348687</v>
      </c>
    </row>
    <row r="1766" spans="1:66" x14ac:dyDescent="0.25">
      <c r="A1766" t="s">
        <v>303</v>
      </c>
      <c r="B1766" t="s">
        <v>383</v>
      </c>
      <c r="C1766" t="s">
        <v>354</v>
      </c>
      <c r="D1766" s="7" t="s">
        <v>527</v>
      </c>
      <c r="E1766" s="10">
        <f>VLOOKUP(A1766,home!$A$2:$E$405,3,FALSE)</f>
        <v>1.29370629370629</v>
      </c>
      <c r="F1766" s="10">
        <f>VLOOKUP(B1766,home!$B$2:$E$405,3,FALSE)</f>
        <v>1.03</v>
      </c>
      <c r="G1766" s="10">
        <f>VLOOKUP(C1766,away!$B$2:$E$405,4,FALSE)</f>
        <v>1.44</v>
      </c>
      <c r="H1766" s="10">
        <f>VLOOKUP(A1766,away!$A$2:$E$405,3,FALSE)</f>
        <v>1.0279720279720299</v>
      </c>
      <c r="I1766" s="10">
        <f>VLOOKUP(C1766,away!$B$2:$E$405,3,FALSE)</f>
        <v>0.55000000000000004</v>
      </c>
      <c r="J1766" s="10">
        <f>VLOOKUP(B1766,home!$B$2:$E$405,4,FALSE)</f>
        <v>0.65</v>
      </c>
      <c r="K1766" s="12">
        <f t="shared" si="2184"/>
        <v>1.9188251748251695</v>
      </c>
      <c r="L1766" s="12">
        <f t="shared" si="2185"/>
        <v>0.36750000000000071</v>
      </c>
      <c r="M1766" s="13">
        <f t="shared" si="2186"/>
        <v>0.10163928300398552</v>
      </c>
      <c r="N1766" s="13">
        <f t="shared" si="2187"/>
        <v>0.19502801497922737</v>
      </c>
      <c r="O1766" s="13">
        <f t="shared" si="2188"/>
        <v>3.7352436503964748E-2</v>
      </c>
      <c r="P1766" s="13">
        <f t="shared" si="2189"/>
        <v>7.1672795504866202E-2</v>
      </c>
      <c r="Q1766" s="13">
        <f t="shared" si="2190"/>
        <v>0.1871123324691609</v>
      </c>
      <c r="R1766" s="13">
        <f t="shared" si="2191"/>
        <v>6.8635102076035365E-3</v>
      </c>
      <c r="S1766" s="13">
        <f t="shared" si="2192"/>
        <v>1.2635344976019107E-2</v>
      </c>
      <c r="T1766" s="13">
        <f t="shared" si="2193"/>
        <v>6.8763782182416772E-2</v>
      </c>
      <c r="U1766" s="13">
        <f t="shared" si="2194"/>
        <v>1.3169876174019192E-2</v>
      </c>
      <c r="V1766" s="13">
        <f t="shared" si="2195"/>
        <v>9.9000490299727142E-4</v>
      </c>
      <c r="W1766" s="13">
        <f t="shared" si="2196"/>
        <v>0.11967861802069427</v>
      </c>
      <c r="X1766" s="13">
        <f t="shared" si="2197"/>
        <v>4.3981892122605233E-2</v>
      </c>
      <c r="Y1766" s="13">
        <f t="shared" si="2198"/>
        <v>8.0816726775287274E-3</v>
      </c>
      <c r="Z1766" s="13">
        <f t="shared" si="2199"/>
        <v>8.4078000043143512E-4</v>
      </c>
      <c r="AA1766" s="13">
        <f t="shared" si="2200"/>
        <v>1.6133098313173544E-3</v>
      </c>
      <c r="AB1766" s="13">
        <f t="shared" si="2201"/>
        <v>1.5478297595623439E-3</v>
      </c>
      <c r="AC1766" s="13">
        <f t="shared" si="2202"/>
        <v>4.3632501666798907E-5</v>
      </c>
      <c r="AD1766" s="13">
        <f t="shared" si="2203"/>
        <v>5.7410586286598335E-2</v>
      </c>
      <c r="AE1766" s="13">
        <f t="shared" si="2204"/>
        <v>2.1098390460324933E-2</v>
      </c>
      <c r="AF1766" s="13">
        <f t="shared" si="2205"/>
        <v>3.8768292470847138E-3</v>
      </c>
      <c r="AG1766" s="13">
        <f t="shared" si="2206"/>
        <v>4.749115827678785E-4</v>
      </c>
      <c r="AH1766" s="13">
        <f t="shared" si="2207"/>
        <v>7.7246662539638222E-5</v>
      </c>
      <c r="AI1766" s="13">
        <f t="shared" si="2208"/>
        <v>1.4822284075228218E-4</v>
      </c>
      <c r="AJ1766" s="13">
        <f t="shared" si="2209"/>
        <v>1.4220685915979059E-4</v>
      </c>
      <c r="AK1766" s="13">
        <f t="shared" si="2210"/>
        <v>9.0956700462874459E-5</v>
      </c>
      <c r="AL1766" s="13">
        <f t="shared" si="2211"/>
        <v>1.2307301967911696E-6</v>
      </c>
      <c r="AM1766" s="13">
        <f t="shared" si="2212"/>
        <v>2.2032175653639501E-2</v>
      </c>
      <c r="AN1766" s="13">
        <f t="shared" si="2213"/>
        <v>8.0968245527125327E-3</v>
      </c>
      <c r="AO1766" s="13">
        <f t="shared" si="2214"/>
        <v>1.4877915115609308E-3</v>
      </c>
      <c r="AP1766" s="13">
        <f t="shared" si="2215"/>
        <v>1.8225446016621443E-4</v>
      </c>
      <c r="AQ1766" s="13">
        <f t="shared" si="2216"/>
        <v>1.6744628527770978E-5</v>
      </c>
      <c r="AR1766" s="13">
        <f t="shared" si="2217"/>
        <v>5.6776296966634223E-6</v>
      </c>
      <c r="AS1766" s="13">
        <f t="shared" si="2218"/>
        <v>1.0894378795292765E-5</v>
      </c>
      <c r="AT1766" s="13">
        <f t="shared" si="2219"/>
        <v>1.0452204148244631E-5</v>
      </c>
      <c r="AU1766" s="13">
        <f t="shared" si="2220"/>
        <v>6.6853174840212864E-6</v>
      </c>
      <c r="AV1766" s="13">
        <f t="shared" si="2221"/>
        <v>3.2069888725097269E-6</v>
      </c>
      <c r="AW1766" s="13">
        <f t="shared" si="2222"/>
        <v>2.4107551701250314E-8</v>
      </c>
      <c r="AX1766" s="13">
        <f t="shared" si="2223"/>
        <v>7.0459822167289509E-3</v>
      </c>
      <c r="AY1766" s="13">
        <f t="shared" si="2224"/>
        <v>2.5893984646478945E-3</v>
      </c>
      <c r="AZ1766" s="13">
        <f t="shared" si="2225"/>
        <v>4.7580196787905157E-4</v>
      </c>
      <c r="BA1766" s="13">
        <f t="shared" si="2226"/>
        <v>5.8285741065183944E-5</v>
      </c>
      <c r="BB1766" s="13">
        <f t="shared" si="2227"/>
        <v>5.3550024603637841E-6</v>
      </c>
      <c r="BC1766" s="13">
        <f t="shared" si="2228"/>
        <v>3.9359268083673896E-7</v>
      </c>
      <c r="BD1766" s="13">
        <f t="shared" si="2229"/>
        <v>3.4775481892063533E-7</v>
      </c>
      <c r="BE1766" s="13">
        <f t="shared" si="2230"/>
        <v>6.672807012116832E-7</v>
      </c>
      <c r="BF1766" s="13">
        <f t="shared" si="2231"/>
        <v>6.4019750407998498E-7</v>
      </c>
      <c r="BG1766" s="13">
        <f t="shared" si="2232"/>
        <v>4.0947569589630468E-7</v>
      </c>
      <c r="BH1766" s="13">
        <f t="shared" si="2233"/>
        <v>1.9642806844122118E-7</v>
      </c>
      <c r="BI1766" s="13">
        <f t="shared" si="2234"/>
        <v>7.5382224553459293E-8</v>
      </c>
      <c r="BJ1766" s="14">
        <f t="shared" si="2235"/>
        <v>0.7474980378204783</v>
      </c>
      <c r="BK1766" s="14">
        <f t="shared" si="2236"/>
        <v>0.1895716900843796</v>
      </c>
      <c r="BL1766" s="14">
        <f t="shared" si="2237"/>
        <v>6.1044848577391606E-2</v>
      </c>
      <c r="BM1766" s="14">
        <f t="shared" si="2238"/>
        <v>0.39669760945677662</v>
      </c>
      <c r="BN1766" s="14">
        <f t="shared" si="2239"/>
        <v>0.59966837266880835</v>
      </c>
    </row>
    <row r="1767" spans="1:66" x14ac:dyDescent="0.25">
      <c r="A1767" t="s">
        <v>91</v>
      </c>
      <c r="B1767" t="s">
        <v>99</v>
      </c>
      <c r="C1767" t="s">
        <v>371</v>
      </c>
      <c r="D1767" s="7" t="s">
        <v>528</v>
      </c>
      <c r="E1767" s="10">
        <f>VLOOKUP(A1767,home!$A$2:$E$405,3,FALSE)</f>
        <v>1.53296703296703</v>
      </c>
      <c r="F1767" s="10">
        <f>VLOOKUP(B1767,home!$B$2:$E$405,3,FALSE)</f>
        <v>1.55</v>
      </c>
      <c r="G1767" s="10">
        <f>VLOOKUP(C1767,away!$B$2:$E$405,4,FALSE)</f>
        <v>0.98</v>
      </c>
      <c r="H1767" s="10">
        <f>VLOOKUP(A1767,away!$A$2:$E$405,3,FALSE)</f>
        <v>1.2527472527472501</v>
      </c>
      <c r="I1767" s="10">
        <f>VLOOKUP(C1767,away!$B$2:$E$405,3,FALSE)</f>
        <v>0.33</v>
      </c>
      <c r="J1767" s="10">
        <f>VLOOKUP(B1767,home!$B$2:$E$405,4,FALSE)</f>
        <v>1.4</v>
      </c>
      <c r="K1767" s="12">
        <f t="shared" si="2184"/>
        <v>2.3285769230769189</v>
      </c>
      <c r="L1767" s="12">
        <f t="shared" si="2185"/>
        <v>0.57876923076922948</v>
      </c>
      <c r="M1767" s="13">
        <f t="shared" si="2186"/>
        <v>5.4620492078735865E-2</v>
      </c>
      <c r="N1767" s="13">
        <f t="shared" si="2187"/>
        <v>0.12718801738164998</v>
      </c>
      <c r="O1767" s="13">
        <f t="shared" si="2188"/>
        <v>3.161266018464675E-2</v>
      </c>
      <c r="P1767" s="13">
        <f t="shared" si="2189"/>
        <v>7.3612510983040946E-2</v>
      </c>
      <c r="Q1767" s="13">
        <f t="shared" si="2190"/>
        <v>0.1480835410834081</v>
      </c>
      <c r="R1767" s="13">
        <f t="shared" si="2191"/>
        <v>9.1482175088185205E-3</v>
      </c>
      <c r="S1767" s="13">
        <f t="shared" si="2192"/>
        <v>2.4802054901927093E-2</v>
      </c>
      <c r="T1767" s="13">
        <f t="shared" si="2193"/>
        <v>8.5706197162427694E-2</v>
      </c>
      <c r="U1767" s="13">
        <f t="shared" si="2194"/>
        <v>2.1302328178323029E-2</v>
      </c>
      <c r="V1767" s="13">
        <f t="shared" si="2195"/>
        <v>3.7139938375718288E-3</v>
      </c>
      <c r="W1767" s="13">
        <f t="shared" si="2196"/>
        <v>0.114941305484779</v>
      </c>
      <c r="X1767" s="13">
        <f t="shared" si="2197"/>
        <v>6.6524490959036564E-2</v>
      </c>
      <c r="Y1767" s="13">
        <f t="shared" si="2198"/>
        <v>1.925116422983807E-2</v>
      </c>
      <c r="Z1767" s="13">
        <f t="shared" si="2199"/>
        <v>1.7649022701628307E-3</v>
      </c>
      <c r="AA1767" s="13">
        <f t="shared" si="2200"/>
        <v>4.1097106977872333E-3</v>
      </c>
      <c r="AB1767" s="13">
        <f t="shared" si="2201"/>
        <v>4.7848887456948472E-3</v>
      </c>
      <c r="AC1767" s="13">
        <f t="shared" si="2202"/>
        <v>3.1283635700899077E-4</v>
      </c>
      <c r="AD1767" s="13">
        <f t="shared" si="2203"/>
        <v>6.6912417865047716E-2</v>
      </c>
      <c r="AE1767" s="13">
        <f t="shared" si="2204"/>
        <v>3.8726848616662916E-2</v>
      </c>
      <c r="AF1767" s="13">
        <f t="shared" si="2205"/>
        <v>1.1206954191991195E-2</v>
      </c>
      <c r="AG1767" s="13">
        <f t="shared" si="2206"/>
        <v>2.1620800856549118E-3</v>
      </c>
      <c r="AH1767" s="13">
        <f t="shared" si="2207"/>
        <v>2.553677823212521E-4</v>
      </c>
      <c r="AI1767" s="13">
        <f t="shared" si="2208"/>
        <v>5.946435248105976E-4</v>
      </c>
      <c r="AJ1767" s="13">
        <f t="shared" si="2209"/>
        <v>6.923365946655374E-4</v>
      </c>
      <c r="AK1767" s="13">
        <f t="shared" si="2210"/>
        <v>5.3738633911327646E-4</v>
      </c>
      <c r="AL1767" s="13">
        <f t="shared" si="2211"/>
        <v>1.6864490882303179E-5</v>
      </c>
      <c r="AM1767" s="13">
        <f t="shared" si="2212"/>
        <v>3.1162142421565966E-2</v>
      </c>
      <c r="AN1767" s="13">
        <f t="shared" si="2213"/>
        <v>1.8035689198450909E-2</v>
      </c>
      <c r="AO1767" s="13">
        <f t="shared" si="2214"/>
        <v>5.2192509818901655E-3</v>
      </c>
      <c r="AP1767" s="13">
        <f t="shared" si="2215"/>
        <v>1.0069139586600388E-3</v>
      </c>
      <c r="AQ1767" s="13">
        <f t="shared" si="2216"/>
        <v>1.4569270432611761E-4</v>
      </c>
      <c r="AR1767" s="13">
        <f t="shared" si="2217"/>
        <v>2.9559802987463031E-5</v>
      </c>
      <c r="AS1767" s="13">
        <f t="shared" si="2218"/>
        <v>6.8832275087306579E-5</v>
      </c>
      <c r="AT1767" s="13">
        <f t="shared" si="2219"/>
        <v>8.0140623665592208E-5</v>
      </c>
      <c r="AU1767" s="13">
        <f t="shared" si="2220"/>
        <v>6.2204535622896679E-5</v>
      </c>
      <c r="AV1767" s="13">
        <f t="shared" si="2221"/>
        <v>3.6212011540548334E-5</v>
      </c>
      <c r="AW1767" s="13">
        <f t="shared" si="2222"/>
        <v>6.3134501816816826E-7</v>
      </c>
      <c r="AX1767" s="13">
        <f t="shared" si="2223"/>
        <v>1.2093907619415803E-2</v>
      </c>
      <c r="AY1767" s="13">
        <f t="shared" si="2224"/>
        <v>6.999581609883408E-3</v>
      </c>
      <c r="AZ1767" s="13">
        <f t="shared" si="2225"/>
        <v>2.0255712320293318E-3</v>
      </c>
      <c r="BA1767" s="13">
        <f t="shared" si="2226"/>
        <v>3.9077943460996564E-4</v>
      </c>
      <c r="BB1767" s="13">
        <f t="shared" si="2227"/>
        <v>5.6542778192411052E-5</v>
      </c>
      <c r="BC1767" s="13">
        <f t="shared" si="2228"/>
        <v>6.5450440479953834E-6</v>
      </c>
      <c r="BD1767" s="13">
        <f t="shared" si="2229"/>
        <v>2.8513840727906563E-6</v>
      </c>
      <c r="BE1767" s="13">
        <f t="shared" si="2230"/>
        <v>6.6396671507293993E-6</v>
      </c>
      <c r="BF1767" s="13">
        <f t="shared" si="2231"/>
        <v>7.7304878520501803E-6</v>
      </c>
      <c r="BG1767" s="13">
        <f t="shared" si="2232"/>
        <v>6.0003452054701697E-6</v>
      </c>
      <c r="BH1767" s="13">
        <f t="shared" si="2233"/>
        <v>3.4930663439882677E-6</v>
      </c>
      <c r="BI1767" s="13">
        <f t="shared" si="2234"/>
        <v>1.6267747358775483E-6</v>
      </c>
      <c r="BJ1767" s="14">
        <f t="shared" si="2235"/>
        <v>0.75784563404356819</v>
      </c>
      <c r="BK1767" s="14">
        <f t="shared" si="2236"/>
        <v>0.16407833425905044</v>
      </c>
      <c r="BL1767" s="14">
        <f t="shared" si="2237"/>
        <v>7.3342830530445782E-2</v>
      </c>
      <c r="BM1767" s="14">
        <f t="shared" si="2238"/>
        <v>0.54576731161806191</v>
      </c>
      <c r="BN1767" s="14">
        <f t="shared" si="2239"/>
        <v>0.44426543922030015</v>
      </c>
    </row>
    <row r="1768" spans="1:66" x14ac:dyDescent="0.25">
      <c r="A1768" t="s">
        <v>91</v>
      </c>
      <c r="B1768" t="s">
        <v>108</v>
      </c>
      <c r="C1768" t="s">
        <v>98</v>
      </c>
      <c r="D1768" s="7" t="s">
        <v>528</v>
      </c>
      <c r="E1768" s="10">
        <f>VLOOKUP(A1768,home!$A$2:$E$405,3,FALSE)</f>
        <v>1.53296703296703</v>
      </c>
      <c r="F1768" s="10">
        <f>VLOOKUP(B1768,home!$B$2:$E$405,3,FALSE)</f>
        <v>1.1599999999999999</v>
      </c>
      <c r="G1768" s="10">
        <f>VLOOKUP(C1768,away!$B$2:$E$405,4,FALSE)</f>
        <v>0.82</v>
      </c>
      <c r="H1768" s="10">
        <f>VLOOKUP(A1768,away!$A$2:$E$405,3,FALSE)</f>
        <v>1.2527472527472501</v>
      </c>
      <c r="I1768" s="10">
        <f>VLOOKUP(C1768,away!$B$2:$E$405,3,FALSE)</f>
        <v>0.33</v>
      </c>
      <c r="J1768" s="10">
        <f>VLOOKUP(B1768,home!$B$2:$E$405,4,FALSE)</f>
        <v>0.53</v>
      </c>
      <c r="K1768" s="12">
        <f t="shared" si="2184"/>
        <v>1.4581582417582388</v>
      </c>
      <c r="L1768" s="12">
        <f t="shared" si="2185"/>
        <v>0.21910549450549405</v>
      </c>
      <c r="M1768" s="13">
        <f t="shared" si="2186"/>
        <v>0.18688464273218755</v>
      </c>
      <c r="N1768" s="13">
        <f t="shared" si="2187"/>
        <v>0.27250738205798325</v>
      </c>
      <c r="O1768" s="13">
        <f t="shared" si="2188"/>
        <v>4.094745206131855E-2</v>
      </c>
      <c r="P1768" s="13">
        <f t="shared" si="2189"/>
        <v>5.9707864702212031E-2</v>
      </c>
      <c r="Q1768" s="13">
        <f t="shared" si="2190"/>
        <v>0.19867944254390477</v>
      </c>
      <c r="R1768" s="13">
        <f t="shared" si="2191"/>
        <v>4.4859058663176054E-3</v>
      </c>
      <c r="S1768" s="13">
        <f t="shared" si="2192"/>
        <v>4.7690236275947937E-3</v>
      </c>
      <c r="T1768" s="13">
        <f t="shared" si="2193"/>
        <v>4.3531757506658157E-2</v>
      </c>
      <c r="U1768" s="13">
        <f t="shared" si="2194"/>
        <v>6.5411606107226503E-3</v>
      </c>
      <c r="V1768" s="13">
        <f t="shared" si="2195"/>
        <v>1.6929529560479647E-4</v>
      </c>
      <c r="W1768" s="13">
        <f t="shared" si="2196"/>
        <v>9.656868887110906E-2</v>
      </c>
      <c r="X1768" s="13">
        <f t="shared" si="2197"/>
        <v>2.1158730328851554E-2</v>
      </c>
      <c r="Y1768" s="13">
        <f t="shared" si="2198"/>
        <v>2.3179970359057073E-3</v>
      </c>
      <c r="Z1768" s="13">
        <f t="shared" si="2199"/>
        <v>3.2762887438153858E-4</v>
      </c>
      <c r="AA1768" s="13">
        <f t="shared" si="2200"/>
        <v>4.7773474341741525E-4</v>
      </c>
      <c r="AB1768" s="13">
        <f t="shared" si="2201"/>
        <v>3.4830642674418079E-4</v>
      </c>
      <c r="AC1768" s="13">
        <f t="shared" si="2202"/>
        <v>3.3805147312109818E-6</v>
      </c>
      <c r="AD1768" s="13">
        <f t="shared" si="2203"/>
        <v>3.5203107393298717E-2</v>
      </c>
      <c r="AE1768" s="13">
        <f t="shared" si="2204"/>
        <v>7.7131942535387313E-3</v>
      </c>
      <c r="AF1768" s="13">
        <f t="shared" si="2205"/>
        <v>8.4500162056926932E-4</v>
      </c>
      <c r="AG1768" s="13">
        <f t="shared" si="2206"/>
        <v>6.1714832644257876E-5</v>
      </c>
      <c r="AH1768" s="13">
        <f t="shared" si="2207"/>
        <v>1.7946321633911349E-5</v>
      </c>
      <c r="AI1768" s="13">
        <f t="shared" si="2208"/>
        <v>2.6168576799732018E-5</v>
      </c>
      <c r="AJ1768" s="13">
        <f t="shared" si="2209"/>
        <v>1.9078962967806341E-5</v>
      </c>
      <c r="AK1768" s="13">
        <f t="shared" si="2210"/>
        <v>9.2733823652356813E-6</v>
      </c>
      <c r="AL1768" s="13">
        <f t="shared" si="2211"/>
        <v>4.3201691320185915E-8</v>
      </c>
      <c r="AM1768" s="13">
        <f t="shared" si="2212"/>
        <v>1.0266340236207776E-2</v>
      </c>
      <c r="AN1768" s="13">
        <f t="shared" si="2213"/>
        <v>2.2494115542159555E-3</v>
      </c>
      <c r="AO1768" s="13">
        <f t="shared" si="2214"/>
        <v>2.4642921546642942E-4</v>
      </c>
      <c r="AP1768" s="13">
        <f t="shared" si="2215"/>
        <v>1.7997998371790988E-5</v>
      </c>
      <c r="AQ1768" s="13">
        <f t="shared" si="2216"/>
        <v>9.8586508334008524E-7</v>
      </c>
      <c r="AR1768" s="13">
        <f t="shared" si="2217"/>
        <v>7.864275352305587E-7</v>
      </c>
      <c r="AS1768" s="13">
        <f t="shared" si="2218"/>
        <v>1.1467357920420571E-6</v>
      </c>
      <c r="AT1768" s="13">
        <f t="shared" si="2219"/>
        <v>8.3606112314264366E-7</v>
      </c>
      <c r="AU1768" s="13">
        <f t="shared" si="2220"/>
        <v>4.0636980577469854E-7</v>
      </c>
      <c r="AV1768" s="13">
        <f t="shared" si="2221"/>
        <v>1.4813787037301794E-7</v>
      </c>
      <c r="AW1768" s="13">
        <f t="shared" si="2222"/>
        <v>3.8340358917275425E-10</v>
      </c>
      <c r="AX1768" s="13">
        <f t="shared" si="2223"/>
        <v>2.4949914380201009E-3</v>
      </c>
      <c r="AY1768" s="13">
        <f t="shared" si="2224"/>
        <v>5.4666633281436809E-4</v>
      </c>
      <c r="AZ1768" s="13">
        <f t="shared" si="2225"/>
        <v>5.9888798590398549E-5</v>
      </c>
      <c r="BA1768" s="13">
        <f t="shared" si="2226"/>
        <v>4.3739882768297367E-6</v>
      </c>
      <c r="BB1768" s="13">
        <f t="shared" si="2227"/>
        <v>2.3959121608900326E-7</v>
      </c>
      <c r="BC1768" s="13">
        <f t="shared" si="2228"/>
        <v>1.0499150376070754E-8</v>
      </c>
      <c r="BD1768" s="13">
        <f t="shared" si="2229"/>
        <v>2.8718432333238059E-8</v>
      </c>
      <c r="BE1768" s="13">
        <f t="shared" si="2230"/>
        <v>4.1876018797087368E-8</v>
      </c>
      <c r="BF1768" s="13">
        <f t="shared" si="2231"/>
        <v>3.053093097049794E-8</v>
      </c>
      <c r="BG1768" s="13">
        <f t="shared" si="2232"/>
        <v>1.4839642874394478E-8</v>
      </c>
      <c r="BH1768" s="13">
        <f t="shared" si="2233"/>
        <v>5.4096368905118101E-9</v>
      </c>
      <c r="BI1768" s="13">
        <f t="shared" si="2234"/>
        <v>1.5776213233638402E-9</v>
      </c>
      <c r="BJ1768" s="14">
        <f t="shared" si="2235"/>
        <v>0.6944743519618769</v>
      </c>
      <c r="BK1768" s="14">
        <f t="shared" si="2236"/>
        <v>0.25208091640683605</v>
      </c>
      <c r="BL1768" s="14">
        <f t="shared" si="2237"/>
        <v>5.2876473636696855E-2</v>
      </c>
      <c r="BM1768" s="14">
        <f t="shared" si="2238"/>
        <v>0.23600001496645676</v>
      </c>
      <c r="BN1768" s="14">
        <f t="shared" si="2239"/>
        <v>0.76321268996392377</v>
      </c>
    </row>
    <row r="1769" spans="1:66" x14ac:dyDescent="0.25">
      <c r="A1769" t="s">
        <v>91</v>
      </c>
      <c r="B1769" t="s">
        <v>370</v>
      </c>
      <c r="C1769" t="s">
        <v>117</v>
      </c>
      <c r="D1769" s="7" t="s">
        <v>528</v>
      </c>
      <c r="E1769" s="10">
        <f>VLOOKUP(A1769,home!$A$2:$E$405,3,FALSE)</f>
        <v>1.53296703296703</v>
      </c>
      <c r="F1769" s="10">
        <f>VLOOKUP(B1769,home!$B$2:$E$405,3,FALSE)</f>
        <v>0.76</v>
      </c>
      <c r="G1769" s="10">
        <f>VLOOKUP(C1769,away!$B$2:$E$405,4,FALSE)</f>
        <v>0.94</v>
      </c>
      <c r="H1769" s="10">
        <f>VLOOKUP(A1769,away!$A$2:$E$405,3,FALSE)</f>
        <v>1.2527472527472501</v>
      </c>
      <c r="I1769" s="10">
        <f>VLOOKUP(C1769,away!$B$2:$E$405,3,FALSE)</f>
        <v>0.94</v>
      </c>
      <c r="J1769" s="10">
        <f>VLOOKUP(B1769,home!$B$2:$E$405,4,FALSE)</f>
        <v>0.53</v>
      </c>
      <c r="K1769" s="12">
        <f t="shared" si="2184"/>
        <v>1.0951516483516461</v>
      </c>
      <c r="L1769" s="12">
        <f t="shared" si="2185"/>
        <v>0.62411868131867998</v>
      </c>
      <c r="M1769" s="13">
        <f t="shared" si="2186"/>
        <v>0.17919685484736048</v>
      </c>
      <c r="N1769" s="13">
        <f t="shared" si="2187"/>
        <v>0.19624773096551748</v>
      </c>
      <c r="O1769" s="13">
        <f t="shared" si="2188"/>
        <v>0.11184010474378954</v>
      </c>
      <c r="P1769" s="13">
        <f t="shared" si="2189"/>
        <v>0.12248187506198187</v>
      </c>
      <c r="Q1769" s="13">
        <f t="shared" si="2190"/>
        <v>0.10746051302607842</v>
      </c>
      <c r="R1769" s="13">
        <f t="shared" si="2191"/>
        <v>3.4900749345618487E-2</v>
      </c>
      <c r="S1769" s="13">
        <f t="shared" si="2192"/>
        <v>2.0929231335390125E-2</v>
      </c>
      <c r="T1769" s="13">
        <f t="shared" si="2193"/>
        <v>6.7068113683664901E-2</v>
      </c>
      <c r="U1769" s="13">
        <f t="shared" si="2194"/>
        <v>3.8221613174561714E-2</v>
      </c>
      <c r="V1769" s="13">
        <f t="shared" si="2195"/>
        <v>1.5894695496550817E-3</v>
      </c>
      <c r="W1769" s="13">
        <f t="shared" si="2196"/>
        <v>3.9228519324407782E-2</v>
      </c>
      <c r="X1769" s="13">
        <f t="shared" si="2197"/>
        <v>2.4483251750833743E-2</v>
      </c>
      <c r="Y1769" s="13">
        <f t="shared" si="2198"/>
        <v>7.640227398561808E-3</v>
      </c>
      <c r="Z1769" s="13">
        <f t="shared" si="2199"/>
        <v>7.2607365528737306E-3</v>
      </c>
      <c r="AA1769" s="13">
        <f t="shared" si="2200"/>
        <v>7.9516076041267151E-3</v>
      </c>
      <c r="AB1769" s="13">
        <f t="shared" si="2201"/>
        <v>4.3541080873524271E-3</v>
      </c>
      <c r="AC1769" s="13">
        <f t="shared" si="2202"/>
        <v>6.790060955642443E-5</v>
      </c>
      <c r="AD1769" s="13">
        <f t="shared" si="2203"/>
        <v>1.0740294400129894E-2</v>
      </c>
      <c r="AE1769" s="13">
        <f t="shared" si="2204"/>
        <v>6.703218377983473E-3</v>
      </c>
      <c r="AF1769" s="13">
        <f t="shared" si="2205"/>
        <v>2.0918019073290928E-3</v>
      </c>
      <c r="AG1769" s="13">
        <f t="shared" si="2206"/>
        <v>4.3517754932737772E-4</v>
      </c>
      <c r="AH1769" s="13">
        <f t="shared" si="2207"/>
        <v>1.1328903306954724E-3</v>
      </c>
      <c r="AI1769" s="13">
        <f t="shared" si="2208"/>
        <v>1.240686713062788E-3</v>
      </c>
      <c r="AJ1769" s="13">
        <f t="shared" si="2209"/>
        <v>6.7937004944934902E-4</v>
      </c>
      <c r="AK1769" s="13">
        <f t="shared" si="2210"/>
        <v>2.4800440983173134E-4</v>
      </c>
      <c r="AL1769" s="13">
        <f t="shared" si="2211"/>
        <v>1.8564151660823404E-6</v>
      </c>
      <c r="AM1769" s="13">
        <f t="shared" si="2212"/>
        <v>2.352450223216842E-3</v>
      </c>
      <c r="AN1769" s="13">
        <f t="shared" si="2213"/>
        <v>1.46820813118193E-3</v>
      </c>
      <c r="AO1769" s="13">
        <f t="shared" si="2214"/>
        <v>4.5816806136731478E-4</v>
      </c>
      <c r="AP1769" s="13">
        <f t="shared" si="2215"/>
        <v>9.5317082094301526E-5</v>
      </c>
      <c r="AQ1769" s="13">
        <f t="shared" si="2216"/>
        <v>1.4872292895959955E-5</v>
      </c>
      <c r="AR1769" s="13">
        <f t="shared" si="2217"/>
        <v>1.4141160385446836E-4</v>
      </c>
      <c r="AS1769" s="13">
        <f t="shared" si="2218"/>
        <v>1.5486715105727101E-4</v>
      </c>
      <c r="AT1769" s="13">
        <f t="shared" si="2219"/>
        <v>8.4801507877946841E-5</v>
      </c>
      <c r="AU1769" s="13">
        <f t="shared" si="2220"/>
        <v>3.0956837045079537E-5</v>
      </c>
      <c r="AV1769" s="13">
        <f t="shared" si="2221"/>
        <v>8.4756077794180372E-6</v>
      </c>
      <c r="AW1769" s="13">
        <f t="shared" si="2222"/>
        <v>3.5246341954951161E-8</v>
      </c>
      <c r="AX1769" s="13">
        <f t="shared" si="2223"/>
        <v>4.2938162327018698E-4</v>
      </c>
      <c r="AY1769" s="13">
        <f t="shared" si="2224"/>
        <v>2.6798509249786336E-4</v>
      </c>
      <c r="AZ1769" s="13">
        <f t="shared" si="2225"/>
        <v>8.3627251271415463E-5</v>
      </c>
      <c r="BA1769" s="13">
        <f t="shared" si="2226"/>
        <v>1.7397776595273911E-5</v>
      </c>
      <c r="BB1769" s="13">
        <f t="shared" si="2227"/>
        <v>2.7145693466298361E-6</v>
      </c>
      <c r="BC1769" s="13">
        <f t="shared" si="2228"/>
        <v>3.388426881933449E-7</v>
      </c>
      <c r="BD1769" s="13">
        <f t="shared" si="2229"/>
        <v>1.4709603953468385E-5</v>
      </c>
      <c r="BE1769" s="13">
        <f t="shared" si="2230"/>
        <v>1.6109247016240793E-5</v>
      </c>
      <c r="BF1769" s="13">
        <f t="shared" si="2231"/>
        <v>8.8210342117699686E-6</v>
      </c>
      <c r="BG1769" s="13">
        <f t="shared" si="2232"/>
        <v>3.2201233857287159E-6</v>
      </c>
      <c r="BH1769" s="13">
        <f t="shared" si="2233"/>
        <v>8.8163085844412148E-7</v>
      </c>
      <c r="BI1769" s="13">
        <f t="shared" si="2234"/>
        <v>1.9310389757255134E-7</v>
      </c>
      <c r="BJ1769" s="14">
        <f t="shared" si="2235"/>
        <v>0.46728930933025997</v>
      </c>
      <c r="BK1769" s="14">
        <f t="shared" si="2236"/>
        <v>0.32453517291160794</v>
      </c>
      <c r="BL1769" s="14">
        <f t="shared" si="2237"/>
        <v>0.20103358190942561</v>
      </c>
      <c r="BM1769" s="14">
        <f t="shared" si="2238"/>
        <v>0.24772302286766495</v>
      </c>
      <c r="BN1769" s="14">
        <f t="shared" si="2239"/>
        <v>0.75212782799034628</v>
      </c>
    </row>
    <row r="1770" spans="1:66" x14ac:dyDescent="0.25">
      <c r="A1770" t="s">
        <v>91</v>
      </c>
      <c r="B1770" t="s">
        <v>389</v>
      </c>
      <c r="C1770" t="s">
        <v>95</v>
      </c>
      <c r="D1770" s="7" t="s">
        <v>528</v>
      </c>
      <c r="E1770" s="10">
        <f>VLOOKUP(A1770,home!$A$2:$E$405,3,FALSE)</f>
        <v>1.53296703296703</v>
      </c>
      <c r="F1770" s="10">
        <f>VLOOKUP(B1770,home!$B$2:$E$405,3,FALSE)</f>
        <v>1.41</v>
      </c>
      <c r="G1770" s="10">
        <f>VLOOKUP(C1770,away!$B$2:$E$405,4,FALSE)</f>
        <v>0.82</v>
      </c>
      <c r="H1770" s="10">
        <f>VLOOKUP(A1770,away!$A$2:$E$405,3,FALSE)</f>
        <v>1.2527472527472501</v>
      </c>
      <c r="I1770" s="10">
        <f>VLOOKUP(C1770,away!$B$2:$E$405,3,FALSE)</f>
        <v>0.65</v>
      </c>
      <c r="J1770" s="10">
        <f>VLOOKUP(B1770,home!$B$2:$E$405,4,FALSE)</f>
        <v>0.8</v>
      </c>
      <c r="K1770" s="12">
        <f t="shared" si="2184"/>
        <v>1.7724164835164797</v>
      </c>
      <c r="L1770" s="12">
        <f t="shared" si="2185"/>
        <v>0.65142857142857014</v>
      </c>
      <c r="M1770" s="13">
        <f t="shared" si="2186"/>
        <v>8.8580365441267295E-2</v>
      </c>
      <c r="N1770" s="13">
        <f t="shared" si="2187"/>
        <v>0.15700129982401564</v>
      </c>
      <c r="O1770" s="13">
        <f t="shared" si="2188"/>
        <v>5.7703780916025425E-2</v>
      </c>
      <c r="P1770" s="13">
        <f t="shared" si="2189"/>
        <v>0.10227513245678713</v>
      </c>
      <c r="Q1770" s="13">
        <f t="shared" si="2190"/>
        <v>0.13913584587079919</v>
      </c>
      <c r="R1770" s="13">
        <f t="shared" si="2191"/>
        <v>1.8794945784076814E-2</v>
      </c>
      <c r="S1770" s="13">
        <f t="shared" si="2192"/>
        <v>2.952178698672488E-2</v>
      </c>
      <c r="T1770" s="13">
        <f t="shared" si="2193"/>
        <v>9.0637065310120432E-2</v>
      </c>
      <c r="U1770" s="13">
        <f t="shared" si="2194"/>
        <v>3.3312471714496313E-2</v>
      </c>
      <c r="V1770" s="13">
        <f t="shared" si="2195"/>
        <v>3.7873262311791788E-3</v>
      </c>
      <c r="W1770" s="13">
        <f t="shared" si="2196"/>
        <v>8.2202222223137611E-2</v>
      </c>
      <c r="X1770" s="13">
        <f t="shared" si="2197"/>
        <v>5.3548876191072389E-2</v>
      </c>
      <c r="Y1770" s="13">
        <f t="shared" si="2198"/>
        <v>1.7441633959377829E-2</v>
      </c>
      <c r="Z1770" s="13">
        <f t="shared" si="2199"/>
        <v>4.0811882273995292E-3</v>
      </c>
      <c r="AA1770" s="13">
        <f t="shared" si="2200"/>
        <v>7.2335652865763277E-3</v>
      </c>
      <c r="AB1770" s="13">
        <f t="shared" si="2201"/>
        <v>6.4104451742602476E-3</v>
      </c>
      <c r="AC1770" s="13">
        <f t="shared" si="2202"/>
        <v>2.7330357722427816E-4</v>
      </c>
      <c r="AD1770" s="13">
        <f t="shared" si="2203"/>
        <v>3.6424143412493434E-2</v>
      </c>
      <c r="AE1770" s="13">
        <f t="shared" si="2204"/>
        <v>2.3727727708709959E-2</v>
      </c>
      <c r="AF1770" s="13">
        <f t="shared" si="2205"/>
        <v>7.7284598822655141E-3</v>
      </c>
      <c r="AG1770" s="13">
        <f t="shared" si="2206"/>
        <v>1.6781798601490799E-3</v>
      </c>
      <c r="AH1770" s="13">
        <f t="shared" si="2207"/>
        <v>6.6465065417649339E-4</v>
      </c>
      <c r="AI1770" s="13">
        <f t="shared" si="2208"/>
        <v>1.1780377752424282E-3</v>
      </c>
      <c r="AJ1770" s="13">
        <f t="shared" si="2209"/>
        <v>1.0439867855223811E-3</v>
      </c>
      <c r="AK1770" s="13">
        <f t="shared" si="2210"/>
        <v>6.1679312907775069E-4</v>
      </c>
      <c r="AL1770" s="13">
        <f t="shared" si="2211"/>
        <v>1.2622282340914624E-5</v>
      </c>
      <c r="AM1770" s="13">
        <f t="shared" si="2212"/>
        <v>1.2911750436454308E-2</v>
      </c>
      <c r="AN1770" s="13">
        <f t="shared" si="2213"/>
        <v>8.411083141461646E-3</v>
      </c>
      <c r="AO1770" s="13">
        <f t="shared" si="2214"/>
        <v>2.7396099375046452E-3</v>
      </c>
      <c r="AP1770" s="13">
        <f t="shared" si="2215"/>
        <v>5.9488672928672182E-4</v>
      </c>
      <c r="AQ1770" s="13">
        <f t="shared" si="2216"/>
        <v>9.6881553055265927E-5</v>
      </c>
      <c r="AR1770" s="13">
        <f t="shared" si="2217"/>
        <v>8.659448522985157E-5</v>
      </c>
      <c r="AS1770" s="13">
        <f t="shared" si="2218"/>
        <v>1.5348149300301324E-4</v>
      </c>
      <c r="AT1770" s="13">
        <f t="shared" si="2219"/>
        <v>1.3601656405663E-4</v>
      </c>
      <c r="AU1770" s="13">
        <f t="shared" si="2220"/>
        <v>8.0359333388415379E-5</v>
      </c>
      <c r="AV1770" s="13">
        <f t="shared" si="2221"/>
        <v>3.5607551775505894E-5</v>
      </c>
      <c r="AW1770" s="13">
        <f t="shared" si="2222"/>
        <v>4.0482560412579429E-7</v>
      </c>
      <c r="AX1770" s="13">
        <f t="shared" si="2223"/>
        <v>3.8141665507704526E-3</v>
      </c>
      <c r="AY1770" s="13">
        <f t="shared" si="2224"/>
        <v>2.4846570673590323E-3</v>
      </c>
      <c r="AZ1770" s="13">
        <f t="shared" si="2225"/>
        <v>8.0928830193979751E-4</v>
      </c>
      <c r="BA1770" s="13">
        <f t="shared" si="2226"/>
        <v>1.7573117413549854E-4</v>
      </c>
      <c r="BB1770" s="13">
        <f t="shared" si="2227"/>
        <v>2.8619076930638277E-5</v>
      </c>
      <c r="BC1770" s="13">
        <f t="shared" si="2228"/>
        <v>3.728656880106009E-6</v>
      </c>
      <c r="BD1770" s="13">
        <f t="shared" si="2229"/>
        <v>9.4016869678124325E-6</v>
      </c>
      <c r="BE1770" s="13">
        <f t="shared" si="2230"/>
        <v>1.6663704954612825E-5</v>
      </c>
      <c r="BF1770" s="13">
        <f t="shared" si="2231"/>
        <v>1.4767512669005505E-5</v>
      </c>
      <c r="BG1770" s="13">
        <f t="shared" si="2232"/>
        <v>8.7247276250279345E-6</v>
      </c>
      <c r="BH1770" s="13">
        <f t="shared" si="2233"/>
        <v>3.8659627641977737E-6</v>
      </c>
      <c r="BI1770" s="13">
        <f t="shared" si="2234"/>
        <v>1.3704192255850131E-6</v>
      </c>
      <c r="BJ1770" s="14">
        <f t="shared" si="2235"/>
        <v>0.64159585686791953</v>
      </c>
      <c r="BK1770" s="14">
        <f t="shared" si="2236"/>
        <v>0.2269351940428827</v>
      </c>
      <c r="BL1770" s="14">
        <f t="shared" si="2237"/>
        <v>0.12750553066111384</v>
      </c>
      <c r="BM1770" s="14">
        <f t="shared" si="2238"/>
        <v>0.43414214726458883</v>
      </c>
      <c r="BN1770" s="14">
        <f t="shared" si="2239"/>
        <v>0.56349137029297147</v>
      </c>
    </row>
    <row r="1771" spans="1:66" x14ac:dyDescent="0.25">
      <c r="A1771" t="s">
        <v>114</v>
      </c>
      <c r="B1771" t="s">
        <v>123</v>
      </c>
      <c r="C1771" t="s">
        <v>112</v>
      </c>
      <c r="D1771" s="7" t="s">
        <v>528</v>
      </c>
      <c r="E1771" s="10">
        <f>VLOOKUP(A1771,home!$A$2:$E$405,3,FALSE)</f>
        <v>1.3611111111111101</v>
      </c>
      <c r="F1771" s="10">
        <f>VLOOKUP(B1771,home!$B$2:$E$405,3,FALSE)</f>
        <v>1.26</v>
      </c>
      <c r="G1771" s="10">
        <f>VLOOKUP(C1771,away!$B$2:$E$405,4,FALSE)</f>
        <v>0.55000000000000004</v>
      </c>
      <c r="H1771" s="10">
        <f>VLOOKUP(A1771,away!$A$2:$E$405,3,FALSE)</f>
        <v>1.12777777777778</v>
      </c>
      <c r="I1771" s="10">
        <f>VLOOKUP(C1771,away!$B$2:$E$405,3,FALSE)</f>
        <v>1.47</v>
      </c>
      <c r="J1771" s="10">
        <f>VLOOKUP(B1771,home!$B$2:$E$405,4,FALSE)</f>
        <v>1.1399999999999999</v>
      </c>
      <c r="K1771" s="12">
        <f t="shared" si="2184"/>
        <v>0.94324999999999937</v>
      </c>
      <c r="L1771" s="12">
        <f t="shared" si="2185"/>
        <v>1.8899300000000037</v>
      </c>
      <c r="M1771" s="13">
        <f t="shared" si="2186"/>
        <v>5.8825490859537193E-2</v>
      </c>
      <c r="N1771" s="13">
        <f t="shared" si="2187"/>
        <v>5.5487144253258409E-2</v>
      </c>
      <c r="O1771" s="13">
        <f t="shared" si="2188"/>
        <v>0.11117605994016536</v>
      </c>
      <c r="P1771" s="13">
        <f t="shared" si="2189"/>
        <v>0.10486681853856089</v>
      </c>
      <c r="Q1771" s="13">
        <f t="shared" si="2190"/>
        <v>2.6169124408442983E-2</v>
      </c>
      <c r="R1771" s="13">
        <f t="shared" si="2191"/>
        <v>0.10505748548135857</v>
      </c>
      <c r="S1771" s="13">
        <f t="shared" si="2192"/>
        <v>4.6735902538654894E-2</v>
      </c>
      <c r="T1771" s="13">
        <f t="shared" si="2193"/>
        <v>4.9457813293248748E-2</v>
      </c>
      <c r="U1771" s="13">
        <f t="shared" si="2194"/>
        <v>9.9095473180291396E-2</v>
      </c>
      <c r="V1771" s="13">
        <f t="shared" si="2195"/>
        <v>9.257221541857024E-3</v>
      </c>
      <c r="W1771" s="13">
        <f t="shared" si="2196"/>
        <v>8.2280088660879429E-3</v>
      </c>
      <c r="X1771" s="13">
        <f t="shared" si="2197"/>
        <v>1.5550360796285618E-2</v>
      </c>
      <c r="Y1771" s="13">
        <f t="shared" si="2198"/>
        <v>1.469454668986207E-2</v>
      </c>
      <c r="Z1771" s="13">
        <f t="shared" si="2199"/>
        <v>6.6183764511928117E-2</v>
      </c>
      <c r="AA1771" s="13">
        <f t="shared" si="2200"/>
        <v>6.2427835875876157E-2</v>
      </c>
      <c r="AB1771" s="13">
        <f t="shared" si="2201"/>
        <v>2.9442528094960074E-2</v>
      </c>
      <c r="AC1771" s="13">
        <f t="shared" si="2202"/>
        <v>1.0314144402117946E-3</v>
      </c>
      <c r="AD1771" s="13">
        <f t="shared" si="2203"/>
        <v>1.9402673407343614E-3</v>
      </c>
      <c r="AE1771" s="13">
        <f t="shared" si="2204"/>
        <v>3.6669694552740992E-3</v>
      </c>
      <c r="AF1771" s="13">
        <f t="shared" si="2205"/>
        <v>3.4651577913030959E-3</v>
      </c>
      <c r="AG1771" s="13">
        <f t="shared" si="2206"/>
        <v>2.1829685548391577E-3</v>
      </c>
      <c r="AH1771" s="13">
        <f t="shared" si="2207"/>
        <v>3.1270670516007154E-2</v>
      </c>
      <c r="AI1771" s="13">
        <f t="shared" si="2208"/>
        <v>2.9496059964223723E-2</v>
      </c>
      <c r="AJ1771" s="13">
        <f t="shared" si="2209"/>
        <v>1.3911079280627004E-2</v>
      </c>
      <c r="AK1771" s="13">
        <f t="shared" si="2210"/>
        <v>4.3738751771504715E-3</v>
      </c>
      <c r="AL1771" s="13">
        <f t="shared" si="2211"/>
        <v>7.354713023849297E-5</v>
      </c>
      <c r="AM1771" s="13">
        <f t="shared" si="2212"/>
        <v>3.6603143382953713E-4</v>
      </c>
      <c r="AN1771" s="13">
        <f t="shared" si="2213"/>
        <v>6.9177378773745851E-4</v>
      </c>
      <c r="AO1771" s="13">
        <f t="shared" si="2214"/>
        <v>6.5370201732932887E-4</v>
      </c>
      <c r="AP1771" s="13">
        <f t="shared" si="2215"/>
        <v>4.1181701787040695E-4</v>
      </c>
      <c r="AQ1771" s="13">
        <f t="shared" si="2216"/>
        <v>1.9457633414595498E-4</v>
      </c>
      <c r="AR1771" s="13">
        <f t="shared" si="2217"/>
        <v>1.1819875665663483E-2</v>
      </c>
      <c r="AS1771" s="13">
        <f t="shared" si="2218"/>
        <v>1.1149097721637071E-2</v>
      </c>
      <c r="AT1771" s="13">
        <f t="shared" si="2219"/>
        <v>5.258193212967081E-3</v>
      </c>
      <c r="AU1771" s="13">
        <f t="shared" si="2220"/>
        <v>1.6532635827103987E-3</v>
      </c>
      <c r="AV1771" s="13">
        <f t="shared" si="2221"/>
        <v>3.8986021859789555E-4</v>
      </c>
      <c r="AW1771" s="13">
        <f t="shared" si="2222"/>
        <v>3.6419649637793077E-6</v>
      </c>
      <c r="AX1771" s="13">
        <f t="shared" si="2223"/>
        <v>5.7543191659951752E-5</v>
      </c>
      <c r="AY1771" s="13">
        <f t="shared" si="2224"/>
        <v>1.0875260421389283E-4</v>
      </c>
      <c r="AZ1771" s="13">
        <f t="shared" si="2225"/>
        <v>1.0276740464098146E-4</v>
      </c>
      <c r="BA1771" s="13">
        <f t="shared" si="2226"/>
        <v>6.4741067017710157E-5</v>
      </c>
      <c r="BB1771" s="13">
        <f t="shared" si="2227"/>
        <v>3.0589021197195307E-5</v>
      </c>
      <c r="BC1771" s="13">
        <f t="shared" si="2228"/>
        <v>1.156222176624307E-5</v>
      </c>
      <c r="BD1771" s="13">
        <f t="shared" si="2229"/>
        <v>3.7231229361345789E-3</v>
      </c>
      <c r="BE1771" s="13">
        <f t="shared" si="2230"/>
        <v>3.5118357095089386E-3</v>
      </c>
      <c r="BF1771" s="13">
        <f t="shared" si="2231"/>
        <v>1.656269516497152E-3</v>
      </c>
      <c r="BG1771" s="13">
        <f t="shared" si="2232"/>
        <v>5.2075874047864592E-4</v>
      </c>
      <c r="BH1771" s="13">
        <f t="shared" si="2233"/>
        <v>1.2280142048912059E-4</v>
      </c>
      <c r="BI1771" s="13">
        <f t="shared" si="2234"/>
        <v>2.3166487975272591E-5</v>
      </c>
      <c r="BJ1771" s="14">
        <f t="shared" si="2235"/>
        <v>0.18353621755074515</v>
      </c>
      <c r="BK1771" s="14">
        <f t="shared" si="2236"/>
        <v>0.22089914765327417</v>
      </c>
      <c r="BL1771" s="14">
        <f t="shared" si="2237"/>
        <v>0.52607931272331954</v>
      </c>
      <c r="BM1771" s="14">
        <f t="shared" si="2238"/>
        <v>0.53501120831869364</v>
      </c>
      <c r="BN1771" s="14">
        <f t="shared" si="2239"/>
        <v>0.46158212348132338</v>
      </c>
    </row>
    <row r="1772" spans="1:66" x14ac:dyDescent="0.25">
      <c r="A1772" t="s">
        <v>114</v>
      </c>
      <c r="B1772" t="s">
        <v>115</v>
      </c>
      <c r="C1772" t="s">
        <v>128</v>
      </c>
      <c r="D1772" s="7" t="s">
        <v>528</v>
      </c>
      <c r="E1772" s="10">
        <f>VLOOKUP(A1772,home!$A$2:$E$405,3,FALSE)</f>
        <v>1.3611111111111101</v>
      </c>
      <c r="F1772" s="10">
        <f>VLOOKUP(B1772,home!$B$2:$E$405,3,FALSE)</f>
        <v>1.01</v>
      </c>
      <c r="G1772" s="10">
        <f>VLOOKUP(C1772,away!$B$2:$E$405,4,FALSE)</f>
        <v>0.94</v>
      </c>
      <c r="H1772" s="10">
        <f>VLOOKUP(A1772,away!$A$2:$E$405,3,FALSE)</f>
        <v>1.12777777777778</v>
      </c>
      <c r="I1772" s="10">
        <f>VLOOKUP(C1772,away!$B$2:$E$405,3,FALSE)</f>
        <v>1.05</v>
      </c>
      <c r="J1772" s="10">
        <f>VLOOKUP(B1772,home!$B$2:$E$405,4,FALSE)</f>
        <v>1.22</v>
      </c>
      <c r="K1772" s="12">
        <f t="shared" si="2184"/>
        <v>1.2922388888888878</v>
      </c>
      <c r="L1772" s="12">
        <f t="shared" si="2185"/>
        <v>1.4446833333333362</v>
      </c>
      <c r="M1772" s="13">
        <f t="shared" si="2186"/>
        <v>6.476938621421896E-2</v>
      </c>
      <c r="N1772" s="13">
        <f t="shared" si="2187"/>
        <v>8.3697519675477575E-2</v>
      </c>
      <c r="O1772" s="13">
        <f t="shared" si="2188"/>
        <v>9.3571252773912081E-2</v>
      </c>
      <c r="P1772" s="13">
        <f t="shared" si="2189"/>
        <v>0.12091641171650142</v>
      </c>
      <c r="Q1772" s="13">
        <f t="shared" si="2190"/>
        <v>5.4078594914097493E-2</v>
      </c>
      <c r="R1772" s="13">
        <f t="shared" si="2191"/>
        <v>6.7590414680795755E-2</v>
      </c>
      <c r="S1772" s="13">
        <f t="shared" si="2192"/>
        <v>5.6433986320472328E-2</v>
      </c>
      <c r="T1772" s="13">
        <f t="shared" si="2193"/>
        <v>7.8126444762481553E-2</v>
      </c>
      <c r="U1772" s="13">
        <f t="shared" si="2194"/>
        <v>8.7342962366650692E-2</v>
      </c>
      <c r="V1772" s="13">
        <f t="shared" si="2195"/>
        <v>1.1706139313959467E-2</v>
      </c>
      <c r="W1772" s="13">
        <f t="shared" si="2196"/>
        <v>2.3294154468155193E-2</v>
      </c>
      <c r="X1772" s="13">
        <f t="shared" si="2197"/>
        <v>3.3652676724236066E-2</v>
      </c>
      <c r="Y1772" s="13">
        <f t="shared" si="2198"/>
        <v>2.4308730592779274E-2</v>
      </c>
      <c r="Z1772" s="13">
        <f t="shared" si="2199"/>
        <v>3.2548915194144816E-2</v>
      </c>
      <c r="AA1772" s="13">
        <f t="shared" si="2200"/>
        <v>4.2060974005020339E-2</v>
      </c>
      <c r="AB1772" s="13">
        <f t="shared" si="2201"/>
        <v>2.7176413156915945E-2</v>
      </c>
      <c r="AC1772" s="13">
        <f t="shared" si="2202"/>
        <v>1.3658693979821783E-3</v>
      </c>
      <c r="AD1772" s="13">
        <f t="shared" si="2203"/>
        <v>7.5254030718837515E-3</v>
      </c>
      <c r="AE1772" s="13">
        <f t="shared" si="2204"/>
        <v>1.0871824394565945E-2</v>
      </c>
      <c r="AF1772" s="13">
        <f t="shared" si="2205"/>
        <v>7.8531717528781061E-3</v>
      </c>
      <c r="AG1772" s="13">
        <f t="shared" si="2206"/>
        <v>3.7817821150623794E-3</v>
      </c>
      <c r="AH1772" s="13">
        <f t="shared" si="2207"/>
        <v>1.1755718824765301E-2</v>
      </c>
      <c r="AI1772" s="13">
        <f t="shared" si="2208"/>
        <v>1.5191197032204899E-2</v>
      </c>
      <c r="AJ1772" s="13">
        <f t="shared" si="2209"/>
        <v>9.8153277868943158E-3</v>
      </c>
      <c r="AK1772" s="13">
        <f t="shared" si="2210"/>
        <v>4.2279160911388438E-3</v>
      </c>
      <c r="AL1772" s="13">
        <f t="shared" si="2211"/>
        <v>1.0199635113486736E-4</v>
      </c>
      <c r="AM1772" s="13">
        <f t="shared" si="2212"/>
        <v>1.9449237008104148E-3</v>
      </c>
      <c r="AN1772" s="13">
        <f t="shared" si="2213"/>
        <v>2.8097988551657981E-3</v>
      </c>
      <c r="AO1772" s="13">
        <f t="shared" si="2214"/>
        <v>2.0296347880385591E-3</v>
      </c>
      <c r="AP1772" s="13">
        <f t="shared" si="2215"/>
        <v>9.7739318367761458E-4</v>
      </c>
      <c r="AQ1772" s="13">
        <f t="shared" si="2216"/>
        <v>3.5300591064316454E-4</v>
      </c>
      <c r="AR1772" s="13">
        <f t="shared" si="2217"/>
        <v>3.396658211498278E-3</v>
      </c>
      <c r="AS1772" s="13">
        <f t="shared" si="2218"/>
        <v>4.3892938331618519E-3</v>
      </c>
      <c r="AT1772" s="13">
        <f t="shared" si="2219"/>
        <v>2.8360080929859597E-3</v>
      </c>
      <c r="AU1772" s="13">
        <f t="shared" si="2220"/>
        <v>1.2215999823200229E-3</v>
      </c>
      <c r="AV1772" s="13">
        <f t="shared" si="2221"/>
        <v>3.9464975095497817E-4</v>
      </c>
      <c r="AW1772" s="13">
        <f t="shared" si="2222"/>
        <v>5.2892927371814452E-6</v>
      </c>
      <c r="AX1772" s="13">
        <f t="shared" si="2223"/>
        <v>4.1888434035148583E-4</v>
      </c>
      <c r="AY1772" s="13">
        <f t="shared" si="2224"/>
        <v>6.051552251001202E-4</v>
      </c>
      <c r="AZ1772" s="13">
        <f t="shared" si="2225"/>
        <v>4.3712883389086365E-4</v>
      </c>
      <c r="BA1772" s="13">
        <f t="shared" si="2226"/>
        <v>2.1050424694718899E-4</v>
      </c>
      <c r="BB1772" s="13">
        <f t="shared" si="2227"/>
        <v>7.6027994290122183E-5</v>
      </c>
      <c r="BC1772" s="13">
        <f t="shared" si="2228"/>
        <v>2.1967275243540316E-5</v>
      </c>
      <c r="BD1772" s="13">
        <f t="shared" si="2229"/>
        <v>8.1784925119689591E-4</v>
      </c>
      <c r="BE1772" s="13">
        <f t="shared" si="2230"/>
        <v>1.0568566076452858E-3</v>
      </c>
      <c r="BF1772" s="13">
        <f t="shared" si="2231"/>
        <v>6.828556041892118E-4</v>
      </c>
      <c r="BG1772" s="13">
        <f t="shared" si="2232"/>
        <v>2.941375224096723E-4</v>
      </c>
      <c r="BH1772" s="13">
        <f t="shared" si="2233"/>
        <v>9.502398628480139E-5</v>
      </c>
      <c r="BI1772" s="13">
        <f t="shared" si="2234"/>
        <v>2.455873809089291E-5</v>
      </c>
      <c r="BJ1772" s="14">
        <f t="shared" si="2235"/>
        <v>0.33707472682577622</v>
      </c>
      <c r="BK1772" s="14">
        <f t="shared" si="2236"/>
        <v>0.25589894453936934</v>
      </c>
      <c r="BL1772" s="14">
        <f t="shared" si="2237"/>
        <v>0.37394166829903591</v>
      </c>
      <c r="BM1772" s="14">
        <f t="shared" si="2238"/>
        <v>0.51424080895096036</v>
      </c>
      <c r="BN1772" s="14">
        <f t="shared" si="2239"/>
        <v>0.48462357997500327</v>
      </c>
    </row>
    <row r="1773" spans="1:66" x14ac:dyDescent="0.25">
      <c r="A1773" t="s">
        <v>114</v>
      </c>
      <c r="B1773" t="s">
        <v>96</v>
      </c>
      <c r="C1773" t="s">
        <v>320</v>
      </c>
      <c r="D1773" s="7" t="s">
        <v>528</v>
      </c>
      <c r="E1773" s="10">
        <f>VLOOKUP(A1773,home!$A$2:$E$405,3,FALSE)</f>
        <v>1.3611111111111101</v>
      </c>
      <c r="F1773" s="10">
        <f>VLOOKUP(B1773,home!$B$2:$E$405,3,FALSE)</f>
        <v>0.84</v>
      </c>
      <c r="G1773" s="10">
        <f>VLOOKUP(C1773,away!$B$2:$E$405,4,FALSE)</f>
        <v>1.56</v>
      </c>
      <c r="H1773" s="10">
        <f>VLOOKUP(A1773,away!$A$2:$E$405,3,FALSE)</f>
        <v>1.12777777777778</v>
      </c>
      <c r="I1773" s="10">
        <f>VLOOKUP(C1773,away!$B$2:$E$405,3,FALSE)</f>
        <v>0.55000000000000004</v>
      </c>
      <c r="J1773" s="10">
        <f>VLOOKUP(B1773,home!$B$2:$E$405,4,FALSE)</f>
        <v>1.39</v>
      </c>
      <c r="K1773" s="12">
        <f t="shared" si="2184"/>
        <v>1.7835999999999987</v>
      </c>
      <c r="L1773" s="12">
        <f t="shared" si="2185"/>
        <v>0.86218611111111276</v>
      </c>
      <c r="M1773" s="13">
        <f t="shared" si="2186"/>
        <v>7.0949557575979316E-2</v>
      </c>
      <c r="N1773" s="13">
        <f t="shared" si="2187"/>
        <v>0.12654563089251664</v>
      </c>
      <c r="O1773" s="13">
        <f t="shared" si="2188"/>
        <v>6.1171723131487596E-2</v>
      </c>
      <c r="P1773" s="13">
        <f t="shared" si="2189"/>
        <v>0.1091058853773212</v>
      </c>
      <c r="Q1773" s="13">
        <f t="shared" si="2190"/>
        <v>0.11285339362994627</v>
      </c>
      <c r="R1773" s="13">
        <f t="shared" si="2191"/>
        <v>2.6370705038351497E-2</v>
      </c>
      <c r="S1773" s="13">
        <f t="shared" si="2192"/>
        <v>4.194562528181079E-2</v>
      </c>
      <c r="T1773" s="13">
        <f t="shared" si="2193"/>
        <v>9.7300628579494994E-2</v>
      </c>
      <c r="U1773" s="13">
        <f t="shared" si="2194"/>
        <v>4.7034789506403697E-2</v>
      </c>
      <c r="V1773" s="13">
        <f t="shared" si="2195"/>
        <v>7.1670865587637337E-3</v>
      </c>
      <c r="W1773" s="13">
        <f t="shared" si="2196"/>
        <v>6.7095104292790669E-2</v>
      </c>
      <c r="X1773" s="13">
        <f t="shared" si="2197"/>
        <v>5.7848467044795716E-2</v>
      </c>
      <c r="Y1773" s="13">
        <f t="shared" si="2198"/>
        <v>2.4938072417545892E-2</v>
      </c>
      <c r="Z1773" s="13">
        <f t="shared" si="2199"/>
        <v>7.5788185414248348E-3</v>
      </c>
      <c r="AA1773" s="13">
        <f t="shared" si="2200"/>
        <v>1.3517580750485326E-2</v>
      </c>
      <c r="AB1773" s="13">
        <f t="shared" si="2201"/>
        <v>1.2054978513282808E-2</v>
      </c>
      <c r="AC1773" s="13">
        <f t="shared" si="2202"/>
        <v>6.8884443336063826E-4</v>
      </c>
      <c r="AD1773" s="13">
        <f t="shared" si="2203"/>
        <v>2.9917707004155341E-2</v>
      </c>
      <c r="AE1773" s="13">
        <f t="shared" si="2204"/>
        <v>2.5794631455274393E-2</v>
      </c>
      <c r="AF1773" s="13">
        <f t="shared" si="2205"/>
        <v>1.1119886490983706E-2</v>
      </c>
      <c r="AG1773" s="13">
        <f t="shared" si="2206"/>
        <v>3.1958038965527466E-3</v>
      </c>
      <c r="AH1773" s="13">
        <f t="shared" si="2207"/>
        <v>1.6335880212619684E-3</v>
      </c>
      <c r="AI1773" s="13">
        <f t="shared" si="2208"/>
        <v>2.9136675947228447E-3</v>
      </c>
      <c r="AJ1773" s="13">
        <f t="shared" si="2209"/>
        <v>2.5984087609738317E-3</v>
      </c>
      <c r="AK1773" s="13">
        <f t="shared" si="2210"/>
        <v>1.5448406220243075E-3</v>
      </c>
      <c r="AL1773" s="13">
        <f t="shared" si="2211"/>
        <v>4.2372065087828953E-5</v>
      </c>
      <c r="AM1773" s="13">
        <f t="shared" si="2212"/>
        <v>1.0672244442522285E-2</v>
      </c>
      <c r="AN1773" s="13">
        <f t="shared" si="2213"/>
        <v>9.2014609327254748E-3</v>
      </c>
      <c r="AO1773" s="13">
        <f t="shared" si="2214"/>
        <v>3.9666859090637047E-3</v>
      </c>
      <c r="AP1773" s="13">
        <f t="shared" si="2215"/>
        <v>1.1400071659782949E-3</v>
      </c>
      <c r="AQ1773" s="13">
        <f t="shared" si="2216"/>
        <v>2.4572458626840666E-4</v>
      </c>
      <c r="AR1773" s="13">
        <f t="shared" si="2217"/>
        <v>2.8169138064191093E-4</v>
      </c>
      <c r="AS1773" s="13">
        <f t="shared" si="2218"/>
        <v>5.0242474651291194E-4</v>
      </c>
      <c r="AT1773" s="13">
        <f t="shared" si="2219"/>
        <v>4.4806238894021466E-4</v>
      </c>
      <c r="AU1773" s="13">
        <f t="shared" si="2220"/>
        <v>2.6638802563792212E-4</v>
      </c>
      <c r="AV1773" s="13">
        <f t="shared" si="2221"/>
        <v>1.1878242063194939E-4</v>
      </c>
      <c r="AW1773" s="13">
        <f t="shared" si="2222"/>
        <v>1.809987669260767E-6</v>
      </c>
      <c r="AX1773" s="13">
        <f t="shared" si="2223"/>
        <v>3.172502531280456E-3</v>
      </c>
      <c r="AY1773" s="13">
        <f t="shared" si="2224"/>
        <v>2.7352876199348577E-3</v>
      </c>
      <c r="AZ1773" s="13">
        <f t="shared" si="2225"/>
        <v>1.1791634979010032E-3</v>
      </c>
      <c r="BA1773" s="13">
        <f t="shared" si="2226"/>
        <v>3.388861302064809E-4</v>
      </c>
      <c r="BB1773" s="13">
        <f t="shared" si="2227"/>
        <v>7.3045728678054978E-5</v>
      </c>
      <c r="BC1773" s="13">
        <f t="shared" si="2228"/>
        <v>1.2595802548441945E-5</v>
      </c>
      <c r="BD1773" s="13">
        <f t="shared" si="2229"/>
        <v>4.0478399334861553E-5</v>
      </c>
      <c r="BE1773" s="13">
        <f t="shared" si="2230"/>
        <v>7.2197273053659016E-5</v>
      </c>
      <c r="BF1773" s="13">
        <f t="shared" si="2231"/>
        <v>6.438552810925308E-5</v>
      </c>
      <c r="BG1773" s="13">
        <f t="shared" si="2232"/>
        <v>3.8279342645221235E-5</v>
      </c>
      <c r="BH1773" s="13">
        <f t="shared" si="2233"/>
        <v>1.7068758885504137E-5</v>
      </c>
      <c r="BI1773" s="13">
        <f t="shared" si="2234"/>
        <v>6.088767669637031E-6</v>
      </c>
      <c r="BJ1773" s="14">
        <f t="shared" si="2235"/>
        <v>0.58934693005116368</v>
      </c>
      <c r="BK1773" s="14">
        <f t="shared" si="2236"/>
        <v>0.23263465891225837</v>
      </c>
      <c r="BL1773" s="14">
        <f t="shared" si="2237"/>
        <v>0.17069612897105685</v>
      </c>
      <c r="BM1773" s="14">
        <f t="shared" si="2238"/>
        <v>0.49052616319803588</v>
      </c>
      <c r="BN1773" s="14">
        <f t="shared" si="2239"/>
        <v>0.50699689564560257</v>
      </c>
    </row>
    <row r="1774" spans="1:66" x14ac:dyDescent="0.25">
      <c r="A1774" t="s">
        <v>114</v>
      </c>
      <c r="B1774" t="s">
        <v>126</v>
      </c>
      <c r="C1774" t="s">
        <v>116</v>
      </c>
      <c r="D1774" s="7" t="s">
        <v>528</v>
      </c>
      <c r="E1774" s="10">
        <f>VLOOKUP(A1774,home!$A$2:$E$405,3,FALSE)</f>
        <v>1.3611111111111101</v>
      </c>
      <c r="F1774" s="10">
        <f>VLOOKUP(B1774,home!$B$2:$E$405,3,FALSE)</f>
        <v>1.47</v>
      </c>
      <c r="G1774" s="10">
        <f>VLOOKUP(C1774,away!$B$2:$E$405,4,FALSE)</f>
        <v>1.56</v>
      </c>
      <c r="H1774" s="10">
        <f>VLOOKUP(A1774,away!$A$2:$E$405,3,FALSE)</f>
        <v>1.12777777777778</v>
      </c>
      <c r="I1774" s="10">
        <f>VLOOKUP(C1774,away!$B$2:$E$405,3,FALSE)</f>
        <v>0.55000000000000004</v>
      </c>
      <c r="J1774" s="10">
        <f>VLOOKUP(B1774,home!$B$2:$E$405,4,FALSE)</f>
        <v>1.1100000000000001</v>
      </c>
      <c r="K1774" s="12">
        <f t="shared" si="2184"/>
        <v>3.1212999999999975</v>
      </c>
      <c r="L1774" s="12">
        <f t="shared" si="2185"/>
        <v>0.68850833333333483</v>
      </c>
      <c r="M1774" s="13">
        <f t="shared" si="2186"/>
        <v>2.2152424431515744E-2</v>
      </c>
      <c r="N1774" s="13">
        <f t="shared" si="2187"/>
        <v>6.9144362378090046E-2</v>
      </c>
      <c r="O1774" s="13">
        <f t="shared" si="2188"/>
        <v>1.5252128824635549E-2</v>
      </c>
      <c r="P1774" s="13">
        <f t="shared" si="2189"/>
        <v>4.7606469700334907E-2</v>
      </c>
      <c r="Q1774" s="13">
        <f t="shared" si="2190"/>
        <v>0.10791014914536615</v>
      </c>
      <c r="R1774" s="13">
        <f t="shared" si="2191"/>
        <v>5.250608898417569E-3</v>
      </c>
      <c r="S1774" s="13">
        <f t="shared" si="2192"/>
        <v>2.5577064536834455E-2</v>
      </c>
      <c r="T1774" s="13">
        <f t="shared" si="2193"/>
        <v>7.4297036937827618E-2</v>
      </c>
      <c r="U1774" s="13">
        <f t="shared" si="2194"/>
        <v>1.6388725554630747E-2</v>
      </c>
      <c r="V1774" s="13">
        <f t="shared" si="2195"/>
        <v>6.1073513228046047E-3</v>
      </c>
      <c r="W1774" s="13">
        <f t="shared" si="2196"/>
        <v>0.11227331617581036</v>
      </c>
      <c r="X1774" s="13">
        <f t="shared" si="2197"/>
        <v>7.7301113798013729E-2</v>
      </c>
      <c r="Y1774" s="13">
        <f t="shared" si="2198"/>
        <v>2.6611230512940443E-2</v>
      </c>
      <c r="Z1774" s="13">
        <f t="shared" si="2199"/>
        <v>1.2050293272115528E-3</v>
      </c>
      <c r="AA1774" s="13">
        <f t="shared" si="2200"/>
        <v>3.761258039025417E-3</v>
      </c>
      <c r="AB1774" s="13">
        <f t="shared" si="2201"/>
        <v>5.8700073586050129E-3</v>
      </c>
      <c r="AC1774" s="13">
        <f t="shared" si="2202"/>
        <v>8.2030929785261776E-4</v>
      </c>
      <c r="AD1774" s="13">
        <f t="shared" si="2203"/>
        <v>8.7609675444889165E-2</v>
      </c>
      <c r="AE1774" s="13">
        <f t="shared" si="2204"/>
        <v>6.0319991624435021E-2</v>
      </c>
      <c r="AF1774" s="13">
        <f t="shared" si="2205"/>
        <v>2.0765408450010236E-2</v>
      </c>
      <c r="AG1774" s="13">
        <f t="shared" si="2206"/>
        <v>4.7657189209674997E-3</v>
      </c>
      <c r="AH1774" s="13">
        <f t="shared" si="2207"/>
        <v>2.0741818342405393E-4</v>
      </c>
      <c r="AI1774" s="13">
        <f t="shared" si="2208"/>
        <v>6.4741437592149914E-4</v>
      </c>
      <c r="AJ1774" s="13">
        <f t="shared" si="2209"/>
        <v>1.0103872457818868E-3</v>
      </c>
      <c r="AK1774" s="13">
        <f t="shared" si="2210"/>
        <v>1.0512405700863338E-3</v>
      </c>
      <c r="AL1774" s="13">
        <f t="shared" si="2211"/>
        <v>7.0515134546745542E-5</v>
      </c>
      <c r="AM1774" s="13">
        <f t="shared" si="2212"/>
        <v>5.4691215993226433E-2</v>
      </c>
      <c r="AN1774" s="13">
        <f t="shared" si="2213"/>
        <v>3.7655357971469752E-2</v>
      </c>
      <c r="AO1774" s="13">
        <f t="shared" si="2214"/>
        <v>1.2963013879003374E-2</v>
      </c>
      <c r="AP1774" s="13">
        <f t="shared" si="2215"/>
        <v>2.9750476936031677E-3</v>
      </c>
      <c r="AQ1774" s="13">
        <f t="shared" si="2216"/>
        <v>5.1208628227747454E-4</v>
      </c>
      <c r="AR1774" s="13">
        <f t="shared" si="2217"/>
        <v>2.8561829554464668E-5</v>
      </c>
      <c r="AS1774" s="13">
        <f t="shared" si="2218"/>
        <v>8.9150038588350504E-5</v>
      </c>
      <c r="AT1774" s="13">
        <f t="shared" si="2219"/>
        <v>1.3913200772290913E-4</v>
      </c>
      <c r="AU1774" s="13">
        <f t="shared" si="2220"/>
        <v>1.447575785685053E-4</v>
      </c>
      <c r="AV1774" s="13">
        <f t="shared" si="2221"/>
        <v>1.1295795749646883E-4</v>
      </c>
      <c r="AW1774" s="13">
        <f t="shared" si="2222"/>
        <v>4.209442209753983E-6</v>
      </c>
      <c r="AX1774" s="13">
        <f t="shared" si="2223"/>
        <v>2.8451282079942915E-2</v>
      </c>
      <c r="AY1774" s="13">
        <f t="shared" si="2224"/>
        <v>1.9588944806058071E-2</v>
      </c>
      <c r="AZ1774" s="13">
        <f t="shared" si="2225"/>
        <v>6.7435758700888646E-3</v>
      </c>
      <c r="BA1774" s="13">
        <f t="shared" si="2226"/>
        <v>1.5476693943405929E-3</v>
      </c>
      <c r="BB1774" s="13">
        <f t="shared" si="2227"/>
        <v>2.6639581881211327E-4</v>
      </c>
      <c r="BC1774" s="13">
        <f t="shared" si="2228"/>
        <v>3.6683148243459433E-5</v>
      </c>
      <c r="BD1774" s="13">
        <f t="shared" si="2229"/>
        <v>3.2775096105825417E-6</v>
      </c>
      <c r="BE1774" s="13">
        <f t="shared" si="2230"/>
        <v>1.023009074751128E-5</v>
      </c>
      <c r="BF1774" s="13">
        <f t="shared" si="2231"/>
        <v>1.5965591125103467E-5</v>
      </c>
      <c r="BG1774" s="13">
        <f t="shared" si="2232"/>
        <v>1.6611133192928472E-5</v>
      </c>
      <c r="BH1774" s="13">
        <f t="shared" si="2233"/>
        <v>1.2962082508771902E-5</v>
      </c>
      <c r="BI1774" s="13">
        <f t="shared" si="2234"/>
        <v>8.0917096269259357E-6</v>
      </c>
      <c r="BJ1774" s="14">
        <f t="shared" si="2235"/>
        <v>0.80642927632541683</v>
      </c>
      <c r="BK1774" s="14">
        <f t="shared" si="2236"/>
        <v>0.12192307922994713</v>
      </c>
      <c r="BL1774" s="14">
        <f t="shared" si="2237"/>
        <v>5.0020886579270597E-2</v>
      </c>
      <c r="BM1774" s="14">
        <f t="shared" si="2238"/>
        <v>0.69267739271963769</v>
      </c>
      <c r="BN1774" s="14">
        <f t="shared" si="2239"/>
        <v>0.26731614337835996</v>
      </c>
    </row>
    <row r="1775" spans="1:66" x14ac:dyDescent="0.25">
      <c r="A1775" t="s">
        <v>114</v>
      </c>
      <c r="B1775" t="s">
        <v>345</v>
      </c>
      <c r="C1775" t="s">
        <v>104</v>
      </c>
      <c r="D1775" s="7" t="s">
        <v>528</v>
      </c>
      <c r="E1775" s="10">
        <f>VLOOKUP(A1775,home!$A$2:$E$405,3,FALSE)</f>
        <v>1.3611111111111101</v>
      </c>
      <c r="F1775" s="10">
        <f>VLOOKUP(B1775,home!$B$2:$E$405,3,FALSE)</f>
        <v>1.26</v>
      </c>
      <c r="G1775" s="10">
        <f>VLOOKUP(C1775,away!$B$2:$E$405,4,FALSE)</f>
        <v>0.52</v>
      </c>
      <c r="H1775" s="10">
        <f>VLOOKUP(A1775,away!$A$2:$E$405,3,FALSE)</f>
        <v>1.12777777777778</v>
      </c>
      <c r="I1775" s="10">
        <f>VLOOKUP(C1775,away!$B$2:$E$405,3,FALSE)</f>
        <v>0.73</v>
      </c>
      <c r="J1775" s="10">
        <f>VLOOKUP(B1775,home!$B$2:$E$405,4,FALSE)</f>
        <v>0.63</v>
      </c>
      <c r="K1775" s="12">
        <f t="shared" si="2184"/>
        <v>0.89179999999999937</v>
      </c>
      <c r="L1775" s="12">
        <f t="shared" si="2185"/>
        <v>0.51866500000000093</v>
      </c>
      <c r="M1775" s="13">
        <f t="shared" si="2186"/>
        <v>0.24402978291762062</v>
      </c>
      <c r="N1775" s="13">
        <f t="shared" si="2187"/>
        <v>0.21762576040593393</v>
      </c>
      <c r="O1775" s="13">
        <f t="shared" si="2188"/>
        <v>0.12656970735696793</v>
      </c>
      <c r="P1775" s="13">
        <f t="shared" si="2189"/>
        <v>0.11287486502094392</v>
      </c>
      <c r="Q1775" s="13">
        <f t="shared" si="2190"/>
        <v>9.7039326565005857E-2</v>
      </c>
      <c r="R1775" s="13">
        <f t="shared" si="2191"/>
        <v>3.2823638633150937E-2</v>
      </c>
      <c r="S1775" s="13">
        <f t="shared" si="2192"/>
        <v>1.3052438724044303E-2</v>
      </c>
      <c r="T1775" s="13">
        <f t="shared" si="2193"/>
        <v>5.0330902312838856E-2</v>
      </c>
      <c r="U1775" s="13">
        <f t="shared" si="2194"/>
        <v>2.9272120933043985E-2</v>
      </c>
      <c r="V1775" s="13">
        <f t="shared" si="2195"/>
        <v>6.7081623378368791E-4</v>
      </c>
      <c r="W1775" s="13">
        <f t="shared" si="2196"/>
        <v>2.884655714355739E-2</v>
      </c>
      <c r="X1775" s="13">
        <f t="shared" si="2197"/>
        <v>1.4961699560863222E-2</v>
      </c>
      <c r="Y1775" s="13">
        <f t="shared" si="2198"/>
        <v>3.8800549513675676E-3</v>
      </c>
      <c r="Z1775" s="13">
        <f t="shared" si="2199"/>
        <v>5.6748241772210896E-3</v>
      </c>
      <c r="AA1775" s="13">
        <f t="shared" si="2200"/>
        <v>5.060808201245764E-3</v>
      </c>
      <c r="AB1775" s="13">
        <f t="shared" si="2201"/>
        <v>2.2566143769354847E-3</v>
      </c>
      <c r="AC1775" s="13">
        <f t="shared" si="2202"/>
        <v>1.9392687169395791E-5</v>
      </c>
      <c r="AD1775" s="13">
        <f t="shared" si="2203"/>
        <v>6.4313399151561153E-3</v>
      </c>
      <c r="AE1775" s="13">
        <f t="shared" si="2204"/>
        <v>3.3357109170944524E-3</v>
      </c>
      <c r="AF1775" s="13">
        <f t="shared" si="2205"/>
        <v>8.6505825140739852E-4</v>
      </c>
      <c r="AG1775" s="13">
        <f t="shared" si="2206"/>
        <v>1.495584793220731E-4</v>
      </c>
      <c r="AH1775" s="13">
        <f t="shared" si="2207"/>
        <v>7.3583317046959523E-4</v>
      </c>
      <c r="AI1775" s="13">
        <f t="shared" si="2208"/>
        <v>6.5621602142478452E-4</v>
      </c>
      <c r="AJ1775" s="13">
        <f t="shared" si="2209"/>
        <v>2.926067239533112E-4</v>
      </c>
      <c r="AK1775" s="13">
        <f t="shared" si="2210"/>
        <v>8.6982225473854256E-5</v>
      </c>
      <c r="AL1775" s="13">
        <f t="shared" si="2211"/>
        <v>3.5879996621197422E-7</v>
      </c>
      <c r="AM1775" s="13">
        <f t="shared" si="2212"/>
        <v>1.1470937872672441E-3</v>
      </c>
      <c r="AN1775" s="13">
        <f t="shared" si="2213"/>
        <v>5.9495739917296629E-4</v>
      </c>
      <c r="AO1775" s="13">
        <f t="shared" si="2214"/>
        <v>1.5429178972102352E-4</v>
      </c>
      <c r="AP1775" s="13">
        <f t="shared" si="2215"/>
        <v>2.6675250371884945E-5</v>
      </c>
      <c r="AQ1775" s="13">
        <f t="shared" si="2216"/>
        <v>3.4588796835334314E-6</v>
      </c>
      <c r="AR1775" s="13">
        <f t="shared" si="2217"/>
        <v>7.6330182272322679E-5</v>
      </c>
      <c r="AS1775" s="13">
        <f t="shared" si="2218"/>
        <v>6.8071256550457317E-5</v>
      </c>
      <c r="AT1775" s="13">
        <f t="shared" si="2219"/>
        <v>3.0352973295848895E-5</v>
      </c>
      <c r="AU1775" s="13">
        <f t="shared" si="2220"/>
        <v>9.0229271950793434E-6</v>
      </c>
      <c r="AV1775" s="13">
        <f t="shared" si="2221"/>
        <v>2.0116616181429377E-6</v>
      </c>
      <c r="AW1775" s="13">
        <f t="shared" si="2222"/>
        <v>4.6100358543084052E-9</v>
      </c>
      <c r="AX1775" s="13">
        <f t="shared" si="2223"/>
        <v>1.7049637324748784E-4</v>
      </c>
      <c r="AY1775" s="13">
        <f t="shared" si="2224"/>
        <v>8.8430501430408444E-5</v>
      </c>
      <c r="AZ1775" s="13">
        <f t="shared" si="2225"/>
        <v>2.2932903012201435E-5</v>
      </c>
      <c r="BA1775" s="13">
        <f t="shared" si="2226"/>
        <v>3.9648313802744942E-6</v>
      </c>
      <c r="BB1775" s="13">
        <f t="shared" si="2227"/>
        <v>5.1410481696251846E-7</v>
      </c>
      <c r="BC1775" s="13">
        <f t="shared" si="2228"/>
        <v>5.3329634977973035E-8</v>
      </c>
      <c r="BD1775" s="13">
        <f t="shared" si="2229"/>
        <v>6.5982989980457186E-6</v>
      </c>
      <c r="BE1775" s="13">
        <f t="shared" si="2230"/>
        <v>5.8843630464571682E-6</v>
      </c>
      <c r="BF1775" s="13">
        <f t="shared" si="2231"/>
        <v>2.623837482415249E-6</v>
      </c>
      <c r="BG1775" s="13">
        <f t="shared" si="2232"/>
        <v>7.7997942227263931E-7</v>
      </c>
      <c r="BH1775" s="13">
        <f t="shared" si="2233"/>
        <v>1.7389641219568478E-7</v>
      </c>
      <c r="BI1775" s="13">
        <f t="shared" si="2234"/>
        <v>3.101616407922232E-8</v>
      </c>
      <c r="BJ1775" s="14">
        <f t="shared" si="2235"/>
        <v>0.42567883765228587</v>
      </c>
      <c r="BK1775" s="14">
        <f t="shared" si="2236"/>
        <v>0.37073608488495857</v>
      </c>
      <c r="BL1775" s="14">
        <f t="shared" si="2237"/>
        <v>0.19795640803512296</v>
      </c>
      <c r="BM1775" s="14">
        <f t="shared" si="2238"/>
        <v>0.16899464795857064</v>
      </c>
      <c r="BN1775" s="14">
        <f t="shared" si="2239"/>
        <v>0.83096308089962323</v>
      </c>
    </row>
    <row r="1776" spans="1:66" x14ac:dyDescent="0.25">
      <c r="A1776" t="s">
        <v>114</v>
      </c>
      <c r="B1776" t="s">
        <v>356</v>
      </c>
      <c r="C1776" t="s">
        <v>135</v>
      </c>
      <c r="D1776" s="7" t="s">
        <v>528</v>
      </c>
      <c r="E1776" s="10">
        <f>VLOOKUP(A1776,home!$A$2:$E$405,3,FALSE)</f>
        <v>1.3611111111111101</v>
      </c>
      <c r="F1776" s="10">
        <f>VLOOKUP(B1776,home!$B$2:$E$405,3,FALSE)</f>
        <v>0.9</v>
      </c>
      <c r="G1776" s="10">
        <f>VLOOKUP(C1776,away!$B$2:$E$405,4,FALSE)</f>
        <v>0.84</v>
      </c>
      <c r="H1776" s="10">
        <f>VLOOKUP(A1776,away!$A$2:$E$405,3,FALSE)</f>
        <v>1.12777777777778</v>
      </c>
      <c r="I1776" s="10">
        <f>VLOOKUP(C1776,away!$B$2:$E$405,3,FALSE)</f>
        <v>0.42</v>
      </c>
      <c r="J1776" s="10">
        <f>VLOOKUP(B1776,home!$B$2:$E$405,4,FALSE)</f>
        <v>1.08</v>
      </c>
      <c r="K1776" s="12">
        <f t="shared" si="2184"/>
        <v>1.028999999999999</v>
      </c>
      <c r="L1776" s="12">
        <f t="shared" si="2185"/>
        <v>0.51156000000000101</v>
      </c>
      <c r="M1776" s="13">
        <f t="shared" si="2186"/>
        <v>0.21426108161886159</v>
      </c>
      <c r="N1776" s="13">
        <f t="shared" si="2187"/>
        <v>0.22047465298580837</v>
      </c>
      <c r="O1776" s="13">
        <f t="shared" si="2188"/>
        <v>0.10960739891294506</v>
      </c>
      <c r="P1776" s="13">
        <f t="shared" si="2189"/>
        <v>0.11278601348142037</v>
      </c>
      <c r="Q1776" s="13">
        <f t="shared" si="2190"/>
        <v>0.11343420896119828</v>
      </c>
      <c r="R1776" s="13">
        <f t="shared" si="2191"/>
        <v>2.8035380493953141E-2</v>
      </c>
      <c r="S1776" s="13">
        <f t="shared" si="2192"/>
        <v>1.4842505158798888E-2</v>
      </c>
      <c r="T1776" s="13">
        <f t="shared" si="2193"/>
        <v>5.8028403936190714E-2</v>
      </c>
      <c r="U1776" s="13">
        <f t="shared" si="2194"/>
        <v>2.8848406528277755E-2</v>
      </c>
      <c r="V1776" s="13">
        <f t="shared" si="2195"/>
        <v>8.6811378502968807E-4</v>
      </c>
      <c r="W1776" s="13">
        <f t="shared" si="2196"/>
        <v>3.8907933673690991E-2</v>
      </c>
      <c r="X1776" s="13">
        <f t="shared" si="2197"/>
        <v>1.9903742550113405E-2</v>
      </c>
      <c r="Y1776" s="13">
        <f t="shared" si="2198"/>
        <v>5.0909792694680163E-3</v>
      </c>
      <c r="Z1776" s="13">
        <f t="shared" si="2199"/>
        <v>4.7805930818289001E-3</v>
      </c>
      <c r="AA1776" s="13">
        <f t="shared" si="2200"/>
        <v>4.9192302812019343E-3</v>
      </c>
      <c r="AB1776" s="13">
        <f t="shared" si="2201"/>
        <v>2.5309439796783921E-3</v>
      </c>
      <c r="AC1776" s="13">
        <f t="shared" si="2202"/>
        <v>2.8560685263625701E-5</v>
      </c>
      <c r="AD1776" s="13">
        <f t="shared" si="2203"/>
        <v>1.0009065937556993E-2</v>
      </c>
      <c r="AE1776" s="13">
        <f t="shared" si="2204"/>
        <v>5.120237771016666E-3</v>
      </c>
      <c r="AF1776" s="13">
        <f t="shared" si="2205"/>
        <v>1.3096544170706453E-3</v>
      </c>
      <c r="AG1776" s="13">
        <f t="shared" si="2206"/>
        <v>2.2332227119888694E-4</v>
      </c>
      <c r="AH1776" s="13">
        <f t="shared" si="2207"/>
        <v>6.1139004923509914E-4</v>
      </c>
      <c r="AI1776" s="13">
        <f t="shared" si="2208"/>
        <v>6.2912036066291636E-4</v>
      </c>
      <c r="AJ1776" s="13">
        <f t="shared" si="2209"/>
        <v>3.2368242556107016E-4</v>
      </c>
      <c r="AK1776" s="13">
        <f t="shared" si="2210"/>
        <v>1.11023071967447E-4</v>
      </c>
      <c r="AL1776" s="13">
        <f t="shared" si="2211"/>
        <v>6.0136835095642952E-7</v>
      </c>
      <c r="AM1776" s="13">
        <f t="shared" si="2212"/>
        <v>2.0598657699492282E-3</v>
      </c>
      <c r="AN1776" s="13">
        <f t="shared" si="2213"/>
        <v>1.0537449332752291E-3</v>
      </c>
      <c r="AO1776" s="13">
        <f t="shared" si="2214"/>
        <v>2.6952687903313862E-4</v>
      </c>
      <c r="AP1776" s="13">
        <f t="shared" si="2215"/>
        <v>4.5959723412730908E-5</v>
      </c>
      <c r="AQ1776" s="13">
        <f t="shared" si="2216"/>
        <v>5.8777890272541658E-6</v>
      </c>
      <c r="AR1776" s="13">
        <f t="shared" si="2217"/>
        <v>6.2552538717341603E-5</v>
      </c>
      <c r="AS1776" s="13">
        <f t="shared" si="2218"/>
        <v>6.4366562340144448E-5</v>
      </c>
      <c r="AT1776" s="13">
        <f t="shared" si="2219"/>
        <v>3.3116596324004281E-5</v>
      </c>
      <c r="AU1776" s="13">
        <f t="shared" si="2220"/>
        <v>1.1358992539133463E-5</v>
      </c>
      <c r="AV1776" s="13">
        <f t="shared" si="2221"/>
        <v>2.9221008306920795E-6</v>
      </c>
      <c r="AW1776" s="13">
        <f t="shared" si="2222"/>
        <v>8.7932621508365043E-9</v>
      </c>
      <c r="AX1776" s="13">
        <f t="shared" si="2223"/>
        <v>3.5326697954629214E-4</v>
      </c>
      <c r="AY1776" s="13">
        <f t="shared" si="2224"/>
        <v>1.8071725605670158E-4</v>
      </c>
      <c r="AZ1776" s="13">
        <f t="shared" si="2225"/>
        <v>4.6223859754183219E-5</v>
      </c>
      <c r="BA1776" s="13">
        <f t="shared" si="2226"/>
        <v>7.8820925652833396E-6</v>
      </c>
      <c r="BB1776" s="13">
        <f t="shared" si="2227"/>
        <v>1.0080408181740881E-6</v>
      </c>
      <c r="BC1776" s="13">
        <f t="shared" si="2228"/>
        <v>1.0313467218902753E-7</v>
      </c>
      <c r="BD1776" s="13">
        <f t="shared" si="2229"/>
        <v>5.3332294510405553E-6</v>
      </c>
      <c r="BE1776" s="13">
        <f t="shared" si="2230"/>
        <v>5.4878931051207254E-6</v>
      </c>
      <c r="BF1776" s="13">
        <f t="shared" si="2231"/>
        <v>2.8235210025846102E-6</v>
      </c>
      <c r="BG1776" s="13">
        <f t="shared" si="2232"/>
        <v>9.6846770388652074E-7</v>
      </c>
      <c r="BH1776" s="13">
        <f t="shared" si="2233"/>
        <v>2.4913831682480712E-7</v>
      </c>
      <c r="BI1776" s="13">
        <f t="shared" si="2234"/>
        <v>5.1272665602545279E-8</v>
      </c>
      <c r="BJ1776" s="14">
        <f t="shared" si="2235"/>
        <v>0.47652637823142335</v>
      </c>
      <c r="BK1776" s="14">
        <f t="shared" si="2236"/>
        <v>0.34296759335378185</v>
      </c>
      <c r="BL1776" s="14">
        <f t="shared" si="2237"/>
        <v>0.17580580641647928</v>
      </c>
      <c r="BM1776" s="14">
        <f t="shared" si="2238"/>
        <v>0.20130092616653206</v>
      </c>
      <c r="BN1776" s="14">
        <f t="shared" si="2239"/>
        <v>0.79859873645418678</v>
      </c>
    </row>
    <row r="1777" spans="1:66" x14ac:dyDescent="0.25">
      <c r="A1777" t="s">
        <v>114</v>
      </c>
      <c r="B1777" t="s">
        <v>130</v>
      </c>
      <c r="C1777" t="s">
        <v>119</v>
      </c>
      <c r="D1777" s="7" t="s">
        <v>528</v>
      </c>
      <c r="E1777" s="10">
        <f>VLOOKUP(A1777,home!$A$2:$E$405,3,FALSE)</f>
        <v>1.3611111111111101</v>
      </c>
      <c r="F1777" s="10">
        <f>VLOOKUP(B1777,home!$B$2:$E$405,3,FALSE)</f>
        <v>1.47</v>
      </c>
      <c r="G1777" s="10">
        <f>VLOOKUP(C1777,away!$B$2:$E$405,4,FALSE)</f>
        <v>0.84</v>
      </c>
      <c r="H1777" s="10">
        <f>VLOOKUP(A1777,away!$A$2:$E$405,3,FALSE)</f>
        <v>1.12777777777778</v>
      </c>
      <c r="I1777" s="10">
        <f>VLOOKUP(C1777,away!$B$2:$E$405,3,FALSE)</f>
        <v>0.73</v>
      </c>
      <c r="J1777" s="10">
        <f>VLOOKUP(B1777,home!$B$2:$E$405,4,FALSE)</f>
        <v>0.76</v>
      </c>
      <c r="K1777" s="12">
        <f t="shared" si="2184"/>
        <v>1.6806999999999985</v>
      </c>
      <c r="L1777" s="12">
        <f t="shared" si="2185"/>
        <v>0.62569111111111231</v>
      </c>
      <c r="M1777" s="13">
        <f t="shared" si="2186"/>
        <v>9.9620121558977218E-2</v>
      </c>
      <c r="N1777" s="13">
        <f t="shared" si="2187"/>
        <v>0.16743153830417282</v>
      </c>
      <c r="O1777" s="13">
        <f t="shared" si="2188"/>
        <v>6.2331424547260525E-2</v>
      </c>
      <c r="P1777" s="13">
        <f t="shared" si="2189"/>
        <v>0.10476042523658066</v>
      </c>
      <c r="Q1777" s="13">
        <f t="shared" si="2190"/>
        <v>0.14070109321391158</v>
      </c>
      <c r="R1777" s="13">
        <f t="shared" si="2191"/>
        <v>1.9500109141056949E-2</v>
      </c>
      <c r="S1777" s="13">
        <f t="shared" si="2192"/>
        <v>2.7541490925736149E-2</v>
      </c>
      <c r="T1777" s="13">
        <f t="shared" si="2193"/>
        <v>8.8035423347560524E-2</v>
      </c>
      <c r="U1777" s="13">
        <f t="shared" si="2194"/>
        <v>3.277383343337438E-2</v>
      </c>
      <c r="V1777" s="13">
        <f t="shared" si="2195"/>
        <v>3.2180673005920502E-3</v>
      </c>
      <c r="W1777" s="13">
        <f t="shared" si="2196"/>
        <v>7.8825442454873648E-2</v>
      </c>
      <c r="X1777" s="13">
        <f t="shared" si="2197"/>
        <v>4.9320378673414933E-2</v>
      </c>
      <c r="Y1777" s="13">
        <f t="shared" si="2198"/>
        <v>1.5429661266294898E-2</v>
      </c>
      <c r="Z1777" s="13">
        <f t="shared" si="2199"/>
        <v>4.0670149850852953E-3</v>
      </c>
      <c r="AA1777" s="13">
        <f t="shared" si="2200"/>
        <v>6.8354320854328481E-3</v>
      </c>
      <c r="AB1777" s="13">
        <f t="shared" si="2201"/>
        <v>5.7441553529934911E-3</v>
      </c>
      <c r="AC1777" s="13">
        <f t="shared" si="2202"/>
        <v>2.1150728234805747E-4</v>
      </c>
      <c r="AD1777" s="13">
        <f t="shared" si="2203"/>
        <v>3.3120480283476507E-2</v>
      </c>
      <c r="AE1777" s="13">
        <f t="shared" si="2204"/>
        <v>2.0723190109102105E-2</v>
      </c>
      <c r="AF1777" s="13">
        <f t="shared" si="2205"/>
        <v>6.4831579225654544E-3</v>
      </c>
      <c r="AG1777" s="13">
        <f t="shared" si="2206"/>
        <v>1.3521514280262637E-3</v>
      </c>
      <c r="AH1777" s="13">
        <f t="shared" si="2207"/>
        <v>6.3617378123089028E-4</v>
      </c>
      <c r="AI1777" s="13">
        <f t="shared" si="2208"/>
        <v>1.0692172741147562E-3</v>
      </c>
      <c r="AJ1777" s="13">
        <f t="shared" si="2209"/>
        <v>8.9851673630233499E-4</v>
      </c>
      <c r="AK1777" s="13">
        <f t="shared" si="2210"/>
        <v>5.0337902623444428E-4</v>
      </c>
      <c r="AL1777" s="13">
        <f t="shared" si="2211"/>
        <v>8.8968342911721011E-6</v>
      </c>
      <c r="AM1777" s="13">
        <f t="shared" si="2212"/>
        <v>1.1133118242487784E-2</v>
      </c>
      <c r="AN1777" s="13">
        <f t="shared" si="2213"/>
        <v>6.9658931232735762E-3</v>
      </c>
      <c r="AO1777" s="13">
        <f t="shared" si="2214"/>
        <v>2.1792487040911499E-3</v>
      </c>
      <c r="AP1777" s="13">
        <f t="shared" si="2215"/>
        <v>4.5451218101674788E-4</v>
      </c>
      <c r="AQ1777" s="13">
        <f t="shared" si="2216"/>
        <v>7.109605788847598E-5</v>
      </c>
      <c r="AR1777" s="13">
        <f t="shared" si="2217"/>
        <v>7.9609656007622698E-5</v>
      </c>
      <c r="AS1777" s="13">
        <f t="shared" si="2218"/>
        <v>1.3379994885201135E-4</v>
      </c>
      <c r="AT1777" s="13">
        <f t="shared" si="2219"/>
        <v>1.1243878701778767E-4</v>
      </c>
      <c r="AU1777" s="13">
        <f t="shared" si="2220"/>
        <v>6.2991956446931848E-5</v>
      </c>
      <c r="AV1777" s="13">
        <f t="shared" si="2221"/>
        <v>2.646764530008957E-5</v>
      </c>
      <c r="AW1777" s="13">
        <f t="shared" si="2222"/>
        <v>2.5988618034883775E-7</v>
      </c>
      <c r="AX1777" s="13">
        <f t="shared" si="2223"/>
        <v>3.1185719716915329E-3</v>
      </c>
      <c r="AY1777" s="13">
        <f t="shared" si="2224"/>
        <v>1.9512627620476475E-3</v>
      </c>
      <c r="AZ1777" s="13">
        <f t="shared" si="2225"/>
        <v>6.1044388282766526E-4</v>
      </c>
      <c r="BA1777" s="13">
        <f t="shared" si="2226"/>
        <v>1.2731643710580789E-4</v>
      </c>
      <c r="BB1777" s="13">
        <f t="shared" si="2227"/>
        <v>1.9915190748860238E-5</v>
      </c>
      <c r="BC1777" s="13">
        <f t="shared" si="2228"/>
        <v>2.4921515655288221E-6</v>
      </c>
      <c r="BD1777" s="13">
        <f t="shared" si="2229"/>
        <v>8.3018423537638142E-6</v>
      </c>
      <c r="BE1777" s="13">
        <f t="shared" si="2230"/>
        <v>1.3952906443970828E-5</v>
      </c>
      <c r="BF1777" s="13">
        <f t="shared" si="2231"/>
        <v>1.172532493019088E-5</v>
      </c>
      <c r="BG1777" s="13">
        <f t="shared" si="2232"/>
        <v>6.5689178700572634E-6</v>
      </c>
      <c r="BH1777" s="13">
        <f t="shared" si="2233"/>
        <v>2.7600950660513088E-6</v>
      </c>
      <c r="BI1777" s="13">
        <f t="shared" si="2234"/>
        <v>9.2777835550248607E-7</v>
      </c>
      <c r="BJ1777" s="14">
        <f t="shared" si="2235"/>
        <v>0.62805638770814343</v>
      </c>
      <c r="BK1777" s="14">
        <f t="shared" si="2236"/>
        <v>0.23731177190057298</v>
      </c>
      <c r="BL1777" s="14">
        <f t="shared" si="2237"/>
        <v>0.13075178623664463</v>
      </c>
      <c r="BM1777" s="14">
        <f t="shared" si="2238"/>
        <v>0.4038912459526191</v>
      </c>
      <c r="BN1777" s="14">
        <f t="shared" si="2239"/>
        <v>0.59434471200195971</v>
      </c>
    </row>
    <row r="1778" spans="1:66" x14ac:dyDescent="0.25">
      <c r="A1778" t="s">
        <v>114</v>
      </c>
      <c r="B1778" t="s">
        <v>110</v>
      </c>
      <c r="C1778" t="s">
        <v>120</v>
      </c>
      <c r="D1778" s="7" t="s">
        <v>528</v>
      </c>
      <c r="E1778" s="10">
        <f>VLOOKUP(A1778,home!$A$2:$E$405,3,FALSE)</f>
        <v>1.3611111111111101</v>
      </c>
      <c r="F1778" s="10">
        <f>VLOOKUP(B1778,home!$B$2:$E$405,3,FALSE)</f>
        <v>0.63</v>
      </c>
      <c r="G1778" s="10">
        <f>VLOOKUP(C1778,away!$B$2:$E$405,4,FALSE)</f>
        <v>1.26</v>
      </c>
      <c r="H1778" s="10">
        <f>VLOOKUP(A1778,away!$A$2:$E$405,3,FALSE)</f>
        <v>1.12777777777778</v>
      </c>
      <c r="I1778" s="10">
        <f>VLOOKUP(C1778,away!$B$2:$E$405,3,FALSE)</f>
        <v>0.73</v>
      </c>
      <c r="J1778" s="10">
        <f>VLOOKUP(B1778,home!$B$2:$E$405,4,FALSE)</f>
        <v>0.89</v>
      </c>
      <c r="K1778" s="12">
        <f t="shared" si="2184"/>
        <v>1.0804499999999992</v>
      </c>
      <c r="L1778" s="12">
        <f t="shared" si="2185"/>
        <v>0.73271722222222357</v>
      </c>
      <c r="M1778" s="13">
        <f t="shared" si="2186"/>
        <v>0.16313662774955767</v>
      </c>
      <c r="N1778" s="13">
        <f t="shared" si="2187"/>
        <v>0.17626096945200945</v>
      </c>
      <c r="O1778" s="13">
        <f t="shared" si="2188"/>
        <v>0.11953301672735682</v>
      </c>
      <c r="P1778" s="13">
        <f t="shared" si="2189"/>
        <v>0.12914944792307256</v>
      </c>
      <c r="Q1778" s="13">
        <f t="shared" si="2190"/>
        <v>9.5220582222211733E-2</v>
      </c>
      <c r="R1778" s="13">
        <f t="shared" si="2191"/>
        <v>4.3791949990155732E-2</v>
      </c>
      <c r="S1778" s="13">
        <f t="shared" si="2192"/>
        <v>2.5560752555888938E-2</v>
      </c>
      <c r="T1778" s="13">
        <f t="shared" si="2193"/>
        <v>6.9769760504241829E-2</v>
      </c>
      <c r="U1778" s="13">
        <f t="shared" si="2194"/>
        <v>4.7315012366863723E-2</v>
      </c>
      <c r="V1778" s="13">
        <f t="shared" si="2195"/>
        <v>2.2483928734597972E-3</v>
      </c>
      <c r="W1778" s="13">
        <f t="shared" si="2196"/>
        <v>3.4293692687329534E-2</v>
      </c>
      <c r="X1778" s="13">
        <f t="shared" si="2197"/>
        <v>2.5127579245602678E-2</v>
      </c>
      <c r="Y1778" s="13">
        <f t="shared" si="2198"/>
        <v>9.2057050330033949E-3</v>
      </c>
      <c r="Z1778" s="13">
        <f t="shared" si="2199"/>
        <v>1.0695705317493814E-2</v>
      </c>
      <c r="AA1778" s="13">
        <f t="shared" si="2200"/>
        <v>1.1556174810286183E-2</v>
      </c>
      <c r="AB1778" s="13">
        <f t="shared" si="2201"/>
        <v>6.2429345368868487E-3</v>
      </c>
      <c r="AC1778" s="13">
        <f t="shared" si="2202"/>
        <v>1.1124827634021742E-4</v>
      </c>
      <c r="AD1778" s="13">
        <f t="shared" si="2203"/>
        <v>9.2631550660062928E-3</v>
      </c>
      <c r="AE1778" s="13">
        <f t="shared" si="2204"/>
        <v>6.7872732489778487E-3</v>
      </c>
      <c r="AF1778" s="13">
        <f t="shared" si="2205"/>
        <v>2.4865760007271275E-3</v>
      </c>
      <c r="AG1778" s="13">
        <f t="shared" si="2206"/>
        <v>6.0731902003240904E-4</v>
      </c>
      <c r="AH1778" s="13">
        <f t="shared" si="2207"/>
        <v>1.9592318724853835E-3</v>
      </c>
      <c r="AI1778" s="13">
        <f t="shared" si="2208"/>
        <v>2.116852076626831E-3</v>
      </c>
      <c r="AJ1778" s="13">
        <f t="shared" si="2209"/>
        <v>1.1435764130957289E-3</v>
      </c>
      <c r="AK1778" s="13">
        <f t="shared" si="2210"/>
        <v>4.118590451764265E-4</v>
      </c>
      <c r="AL1778" s="13">
        <f t="shared" si="2211"/>
        <v>3.5228516538393292E-6</v>
      </c>
      <c r="AM1778" s="13">
        <f t="shared" si="2212"/>
        <v>2.0016751782132992E-3</v>
      </c>
      <c r="AN1778" s="13">
        <f t="shared" si="2213"/>
        <v>1.466661876371623E-3</v>
      </c>
      <c r="AO1778" s="13">
        <f t="shared" si="2214"/>
        <v>5.3732420799712489E-4</v>
      </c>
      <c r="AP1778" s="13">
        <f t="shared" si="2215"/>
        <v>1.3123556703880323E-4</v>
      </c>
      <c r="AQ1778" s="13">
        <f t="shared" si="2216"/>
        <v>2.4039640034357576E-5</v>
      </c>
      <c r="AR1778" s="13">
        <f t="shared" si="2217"/>
        <v>2.8711258705934722E-4</v>
      </c>
      <c r="AS1778" s="13">
        <f t="shared" si="2218"/>
        <v>3.1021079468827146E-4</v>
      </c>
      <c r="AT1778" s="13">
        <f t="shared" si="2219"/>
        <v>1.6758362656047132E-4</v>
      </c>
      <c r="AU1778" s="13">
        <f t="shared" si="2220"/>
        <v>6.0355243105753716E-5</v>
      </c>
      <c r="AV1778" s="13">
        <f t="shared" si="2221"/>
        <v>1.6302705603402886E-5</v>
      </c>
      <c r="AW1778" s="13">
        <f t="shared" si="2222"/>
        <v>7.7469888019039735E-8</v>
      </c>
      <c r="AX1778" s="13">
        <f t="shared" si="2223"/>
        <v>3.6045165771675939E-4</v>
      </c>
      <c r="AY1778" s="13">
        <f t="shared" si="2224"/>
        <v>2.6410913738761967E-4</v>
      </c>
      <c r="AZ1778" s="13">
        <f t="shared" si="2225"/>
        <v>9.6758656755082146E-5</v>
      </c>
      <c r="BA1778" s="13">
        <f t="shared" si="2226"/>
        <v>2.3632244734512465E-5</v>
      </c>
      <c r="BB1778" s="13">
        <f t="shared" si="2227"/>
        <v>4.328938179186935E-6</v>
      </c>
      <c r="BC1778" s="13">
        <f t="shared" si="2228"/>
        <v>6.3437751156511642E-7</v>
      </c>
      <c r="BD1778" s="13">
        <f t="shared" si="2229"/>
        <v>3.5062056209193527E-5</v>
      </c>
      <c r="BE1778" s="13">
        <f t="shared" si="2230"/>
        <v>3.7882798631223112E-5</v>
      </c>
      <c r="BF1778" s="13">
        <f t="shared" si="2231"/>
        <v>2.0465234890552492E-5</v>
      </c>
      <c r="BG1778" s="13">
        <f t="shared" si="2232"/>
        <v>7.3705543458324759E-6</v>
      </c>
      <c r="BH1778" s="13">
        <f t="shared" si="2233"/>
        <v>1.9908788607386731E-6</v>
      </c>
      <c r="BI1778" s="13">
        <f t="shared" si="2234"/>
        <v>4.3020901301701976E-7</v>
      </c>
      <c r="BJ1778" s="14">
        <f t="shared" si="2235"/>
        <v>0.4339334639620821</v>
      </c>
      <c r="BK1778" s="14">
        <f t="shared" si="2236"/>
        <v>0.32047410136736065</v>
      </c>
      <c r="BL1778" s="14">
        <f t="shared" si="2237"/>
        <v>0.2350153745279015</v>
      </c>
      <c r="BM1778" s="14">
        <f t="shared" si="2238"/>
        <v>0.27276201944297451</v>
      </c>
      <c r="BN1778" s="14">
        <f t="shared" si="2239"/>
        <v>0.727092594064364</v>
      </c>
    </row>
    <row r="1779" spans="1:66" x14ac:dyDescent="0.25">
      <c r="A1779" t="s">
        <v>114</v>
      </c>
      <c r="B1779" t="s">
        <v>132</v>
      </c>
      <c r="C1779" t="s">
        <v>127</v>
      </c>
      <c r="D1779" s="7" t="s">
        <v>528</v>
      </c>
      <c r="E1779" s="10">
        <f>VLOOKUP(A1779,home!$A$2:$E$405,3,FALSE)</f>
        <v>1.3611111111111101</v>
      </c>
      <c r="F1779" s="10">
        <f>VLOOKUP(B1779,home!$B$2:$E$405,3,FALSE)</f>
        <v>0.73</v>
      </c>
      <c r="G1779" s="10">
        <f>VLOOKUP(C1779,away!$B$2:$E$405,4,FALSE)</f>
        <v>0.83</v>
      </c>
      <c r="H1779" s="10">
        <f>VLOOKUP(A1779,away!$A$2:$E$405,3,FALSE)</f>
        <v>1.12777777777778</v>
      </c>
      <c r="I1779" s="10">
        <f>VLOOKUP(C1779,away!$B$2:$E$405,3,FALSE)</f>
        <v>1.19</v>
      </c>
      <c r="J1779" s="10">
        <f>VLOOKUP(B1779,home!$B$2:$E$405,4,FALSE)</f>
        <v>1.01</v>
      </c>
      <c r="K1779" s="12">
        <f t="shared" si="2184"/>
        <v>0.82469722222222153</v>
      </c>
      <c r="L1779" s="12">
        <f t="shared" si="2185"/>
        <v>1.3554761111111138</v>
      </c>
      <c r="M1779" s="13">
        <f t="shared" si="2186"/>
        <v>0.11302193847317552</v>
      </c>
      <c r="N1779" s="13">
        <f t="shared" si="2187"/>
        <v>9.3208878708998674E-2</v>
      </c>
      <c r="O1779" s="13">
        <f t="shared" si="2188"/>
        <v>0.1531985376318595</v>
      </c>
      <c r="P1779" s="13">
        <f t="shared" si="2189"/>
        <v>0.126342408433501</v>
      </c>
      <c r="Q1779" s="13">
        <f t="shared" si="2190"/>
        <v>3.8434551678879582E-2</v>
      </c>
      <c r="R1779" s="13">
        <f t="shared" si="2191"/>
        <v>0.10382847900857128</v>
      </c>
      <c r="S1779" s="13">
        <f t="shared" si="2192"/>
        <v>3.5308198532991192E-2</v>
      </c>
      <c r="T1779" s="13">
        <f t="shared" si="2193"/>
        <v>5.2097116641986824E-2</v>
      </c>
      <c r="U1779" s="13">
        <f t="shared" si="2194"/>
        <v>8.5627058225926977E-2</v>
      </c>
      <c r="V1779" s="13">
        <f t="shared" si="2195"/>
        <v>4.3855033813880772E-3</v>
      </c>
      <c r="W1779" s="13">
        <f t="shared" si="2196"/>
        <v>1.056562266897614E-2</v>
      </c>
      <c r="X1779" s="13">
        <f t="shared" si="2197"/>
        <v>1.4321449126811206E-2</v>
      </c>
      <c r="Y1779" s="13">
        <f t="shared" si="2198"/>
        <v>9.7061910839428556E-3</v>
      </c>
      <c r="Z1779" s="13">
        <f t="shared" si="2199"/>
        <v>4.6912340983040049E-2</v>
      </c>
      <c r="AA1779" s="13">
        <f t="shared" si="2200"/>
        <v>3.8688477296654811E-2</v>
      </c>
      <c r="AB1779" s="13">
        <f t="shared" si="2201"/>
        <v>1.5953139879279349E-2</v>
      </c>
      <c r="AC1779" s="13">
        <f t="shared" si="2202"/>
        <v>3.0639795848647078E-4</v>
      </c>
      <c r="AD1779" s="13">
        <f t="shared" si="2203"/>
        <v>2.1783599165381882E-3</v>
      </c>
      <c r="AE1779" s="13">
        <f t="shared" si="2204"/>
        <v>2.9527148282695137E-3</v>
      </c>
      <c r="AF1779" s="13">
        <f t="shared" si="2205"/>
        <v>2.0011672063214403E-3</v>
      </c>
      <c r="AG1779" s="13">
        <f t="shared" si="2206"/>
        <v>9.0417811416922621E-4</v>
      </c>
      <c r="AH1779" s="13">
        <f t="shared" si="2207"/>
        <v>1.5897139379702406E-2</v>
      </c>
      <c r="AI1779" s="13">
        <f t="shared" si="2208"/>
        <v>1.3110326687720065E-2</v>
      </c>
      <c r="AJ1779" s="13">
        <f t="shared" si="2209"/>
        <v>5.4060250008942977E-3</v>
      </c>
      <c r="AK1779" s="13">
        <f t="shared" si="2210"/>
        <v>1.4861112671671372E-3</v>
      </c>
      <c r="AL1779" s="13">
        <f t="shared" si="2211"/>
        <v>1.3700368808831293E-5</v>
      </c>
      <c r="AM1779" s="13">
        <f t="shared" si="2212"/>
        <v>3.5929747443385501E-4</v>
      </c>
      <c r="AN1779" s="13">
        <f t="shared" si="2213"/>
        <v>4.8701914337764655E-4</v>
      </c>
      <c r="AO1779" s="13">
        <f t="shared" si="2214"/>
        <v>3.300714072510992E-4</v>
      </c>
      <c r="AP1779" s="13">
        <f t="shared" si="2215"/>
        <v>1.4913463582989756E-4</v>
      </c>
      <c r="AQ1779" s="13">
        <f t="shared" si="2216"/>
        <v>5.0537109051670418E-5</v>
      </c>
      <c r="AR1779" s="13">
        <f t="shared" si="2217"/>
        <v>4.3096385328380707E-3</v>
      </c>
      <c r="AS1779" s="13">
        <f t="shared" si="2218"/>
        <v>3.5541469268134075E-3</v>
      </c>
      <c r="AT1779" s="13">
        <f t="shared" si="2219"/>
        <v>1.4655475489563311E-3</v>
      </c>
      <c r="AU1779" s="13">
        <f t="shared" si="2220"/>
        <v>4.0287766421962396E-4</v>
      </c>
      <c r="AV1779" s="13">
        <f t="shared" si="2221"/>
        <v>8.306302264432515E-5</v>
      </c>
      <c r="AW1779" s="13">
        <f t="shared" si="2222"/>
        <v>4.2541828975820645E-7</v>
      </c>
      <c r="AX1779" s="13">
        <f t="shared" si="2223"/>
        <v>4.9385271519509962E-5</v>
      </c>
      <c r="AY1779" s="13">
        <f t="shared" si="2224"/>
        <v>6.6940555785431803E-5</v>
      </c>
      <c r="AZ1779" s="13">
        <f t="shared" si="2225"/>
        <v>4.5368162115826843E-5</v>
      </c>
      <c r="BA1779" s="13">
        <f t="shared" si="2226"/>
        <v>2.0498486651006513E-5</v>
      </c>
      <c r="BB1779" s="13">
        <f t="shared" si="2227"/>
        <v>6.9463022423423446E-6</v>
      </c>
      <c r="BC1779" s="13">
        <f t="shared" si="2228"/>
        <v>1.8831093500105215E-6</v>
      </c>
      <c r="BD1779" s="13">
        <f t="shared" si="2229"/>
        <v>9.7360201313099234E-4</v>
      </c>
      <c r="BE1779" s="13">
        <f t="shared" si="2230"/>
        <v>8.0292687577909229E-4</v>
      </c>
      <c r="BF1779" s="13">
        <f t="shared" si="2231"/>
        <v>3.31085782051292E-4</v>
      </c>
      <c r="BG1779" s="13">
        <f t="shared" si="2232"/>
        <v>9.1015174924990815E-5</v>
      </c>
      <c r="BH1779" s="13">
        <f t="shared" si="2233"/>
        <v>1.8764990485177369E-5</v>
      </c>
      <c r="BI1779" s="13">
        <f t="shared" si="2234"/>
        <v>3.0950871056304402E-6</v>
      </c>
      <c r="BJ1779" s="14">
        <f t="shared" si="2235"/>
        <v>0.227937311632502</v>
      </c>
      <c r="BK1779" s="14">
        <f t="shared" si="2236"/>
        <v>0.27944508770413651</v>
      </c>
      <c r="BL1779" s="14">
        <f t="shared" si="2237"/>
        <v>0.4452310579967248</v>
      </c>
      <c r="BM1779" s="14">
        <f t="shared" si="2238"/>
        <v>0.37142448924392202</v>
      </c>
      <c r="BN1779" s="14">
        <f t="shared" si="2239"/>
        <v>0.62803479393498551</v>
      </c>
    </row>
    <row r="1780" spans="1:66" x14ac:dyDescent="0.25">
      <c r="A1780" t="s">
        <v>114</v>
      </c>
      <c r="B1780" t="s">
        <v>379</v>
      </c>
      <c r="C1780" t="s">
        <v>124</v>
      </c>
      <c r="D1780" s="7" t="s">
        <v>528</v>
      </c>
      <c r="E1780" s="10">
        <f>VLOOKUP(A1780,home!$A$2:$E$405,3,FALSE)</f>
        <v>1.3611111111111101</v>
      </c>
      <c r="F1780" s="10">
        <f>VLOOKUP(B1780,home!$B$2:$E$405,3,FALSE)</f>
        <v>1.36</v>
      </c>
      <c r="G1780" s="10">
        <f>VLOOKUP(C1780,away!$B$2:$E$405,4,FALSE)</f>
        <v>0.83</v>
      </c>
      <c r="H1780" s="10">
        <f>VLOOKUP(A1780,away!$A$2:$E$405,3,FALSE)</f>
        <v>1.12777777777778</v>
      </c>
      <c r="I1780" s="10">
        <f>VLOOKUP(C1780,away!$B$2:$E$405,3,FALSE)</f>
        <v>1.29</v>
      </c>
      <c r="J1780" s="10">
        <f>VLOOKUP(B1780,home!$B$2:$E$405,4,FALSE)</f>
        <v>1.1399999999999999</v>
      </c>
      <c r="K1780" s="12">
        <f t="shared" si="2184"/>
        <v>1.536422222222221</v>
      </c>
      <c r="L1780" s="12">
        <f t="shared" si="2185"/>
        <v>1.6585100000000033</v>
      </c>
      <c r="M1780" s="13">
        <f t="shared" si="2186"/>
        <v>4.0969302090234819E-2</v>
      </c>
      <c r="N1780" s="13">
        <f t="shared" si="2187"/>
        <v>6.2946146160372057E-2</v>
      </c>
      <c r="O1780" s="13">
        <f t="shared" si="2188"/>
        <v>6.7947997209675468E-2</v>
      </c>
      <c r="P1780" s="13">
        <f t="shared" si="2189"/>
        <v>0.10439681286843884</v>
      </c>
      <c r="Q1780" s="13">
        <f t="shared" si="2190"/>
        <v>4.8355928882021788E-2</v>
      </c>
      <c r="R1780" s="13">
        <f t="shared" si="2191"/>
        <v>5.6346216426109555E-2</v>
      </c>
      <c r="S1780" s="13">
        <f t="shared" si="2192"/>
        <v>6.6505248936651953E-2</v>
      </c>
      <c r="T1780" s="13">
        <f t="shared" si="2193"/>
        <v>8.0198791610122097E-2</v>
      </c>
      <c r="U1780" s="13">
        <f t="shared" si="2194"/>
        <v>8.6571579055217451E-2</v>
      </c>
      <c r="V1780" s="13">
        <f t="shared" si="2195"/>
        <v>1.8829643100737002E-2</v>
      </c>
      <c r="W1780" s="13">
        <f t="shared" si="2196"/>
        <v>2.4765041236845208E-2</v>
      </c>
      <c r="X1780" s="13">
        <f t="shared" si="2197"/>
        <v>4.1073068541720215E-2</v>
      </c>
      <c r="Y1780" s="13">
        <f t="shared" si="2198"/>
        <v>3.4060047453564279E-2</v>
      </c>
      <c r="Z1780" s="13">
        <f t="shared" si="2199"/>
        <v>3.1150254468289049E-2</v>
      </c>
      <c r="AA1780" s="13">
        <f t="shared" si="2200"/>
        <v>4.7859943192956333E-2</v>
      </c>
      <c r="AB1780" s="13">
        <f t="shared" si="2201"/>
        <v>3.6766540137975617E-2</v>
      </c>
      <c r="AC1780" s="13">
        <f t="shared" si="2202"/>
        <v>2.9988226349901568E-3</v>
      </c>
      <c r="AD1780" s="13">
        <f t="shared" si="2203"/>
        <v>9.5123899226346627E-3</v>
      </c>
      <c r="AE1780" s="13">
        <f t="shared" si="2204"/>
        <v>1.5776393810588842E-2</v>
      </c>
      <c r="AF1780" s="13">
        <f t="shared" si="2205"/>
        <v>1.308265344939988E-2</v>
      </c>
      <c r="AG1780" s="13">
        <f t="shared" si="2206"/>
        <v>7.2325705241214127E-3</v>
      </c>
      <c r="AH1780" s="13">
        <f t="shared" si="2207"/>
        <v>1.2915752134550543E-2</v>
      </c>
      <c r="AI1780" s="13">
        <f t="shared" si="2208"/>
        <v>1.9844048596237538E-2</v>
      </c>
      <c r="AJ1780" s="13">
        <f t="shared" si="2209"/>
        <v>1.5244418621058515E-2</v>
      </c>
      <c r="AK1780" s="13">
        <f t="shared" si="2210"/>
        <v>7.8072878447508461E-3</v>
      </c>
      <c r="AL1780" s="13">
        <f t="shared" si="2211"/>
        <v>3.0566058924916544E-4</v>
      </c>
      <c r="AM1780" s="13">
        <f t="shared" si="2212"/>
        <v>2.9230094527157198E-3</v>
      </c>
      <c r="AN1780" s="13">
        <f t="shared" si="2213"/>
        <v>4.8478404074235575E-3</v>
      </c>
      <c r="AO1780" s="13">
        <f t="shared" si="2214"/>
        <v>4.0200958970580316E-3</v>
      </c>
      <c r="AP1780" s="13">
        <f t="shared" si="2215"/>
        <v>2.2224564154099094E-3</v>
      </c>
      <c r="AQ1780" s="13">
        <f t="shared" si="2216"/>
        <v>9.2149154738037408E-4</v>
      </c>
      <c r="AR1780" s="13">
        <f t="shared" si="2217"/>
        <v>4.2841808145346926E-3</v>
      </c>
      <c r="AS1780" s="13">
        <f t="shared" si="2218"/>
        <v>6.5823106074691974E-3</v>
      </c>
      <c r="AT1780" s="13">
        <f t="shared" si="2219"/>
        <v>5.0566041454423614E-3</v>
      </c>
      <c r="AU1780" s="13">
        <f t="shared" si="2220"/>
        <v>2.5896929926795503E-3</v>
      </c>
      <c r="AV1780" s="13">
        <f t="shared" si="2221"/>
        <v>9.9471546567150696E-4</v>
      </c>
      <c r="AW1780" s="13">
        <f t="shared" si="2222"/>
        <v>2.1635434411368784E-5</v>
      </c>
      <c r="AX1780" s="13">
        <f t="shared" si="2223"/>
        <v>7.4849611315300766E-4</v>
      </c>
      <c r="AY1780" s="13">
        <f t="shared" si="2224"/>
        <v>1.241388288625397E-3</v>
      </c>
      <c r="AZ1780" s="13">
        <f t="shared" si="2225"/>
        <v>1.029427445284056E-3</v>
      </c>
      <c r="BA1780" s="13">
        <f t="shared" si="2226"/>
        <v>5.6910523742602099E-4</v>
      </c>
      <c r="BB1780" s="13">
        <f t="shared" si="2227"/>
        <v>2.3596668183085799E-4</v>
      </c>
      <c r="BC1780" s="13">
        <f t="shared" si="2228"/>
        <v>7.8270620296659409E-5</v>
      </c>
      <c r="BD1780" s="13">
        <f t="shared" si="2229"/>
        <v>1.1842261204523233E-3</v>
      </c>
      <c r="BE1780" s="13">
        <f t="shared" si="2230"/>
        <v>1.819471327598958E-3</v>
      </c>
      <c r="BF1780" s="13">
        <f t="shared" si="2231"/>
        <v>1.3977380902096032E-3</v>
      </c>
      <c r="BG1780" s="13">
        <f t="shared" si="2232"/>
        <v>7.1583862088149411E-4</v>
      </c>
      <c r="BH1780" s="13">
        <f t="shared" si="2233"/>
        <v>2.7495759116180873E-4</v>
      </c>
      <c r="BI1780" s="13">
        <f t="shared" si="2234"/>
        <v>8.4490190645938976E-5</v>
      </c>
      <c r="BJ1780" s="14">
        <f t="shared" si="2235"/>
        <v>0.35584057969799399</v>
      </c>
      <c r="BK1780" s="14">
        <f t="shared" si="2236"/>
        <v>0.23524687850892734</v>
      </c>
      <c r="BL1780" s="14">
        <f t="shared" si="2237"/>
        <v>0.37628800918527922</v>
      </c>
      <c r="BM1780" s="14">
        <f t="shared" si="2238"/>
        <v>0.61634356536942325</v>
      </c>
      <c r="BN1780" s="14">
        <f t="shared" si="2239"/>
        <v>0.38096240363685252</v>
      </c>
    </row>
    <row r="1781" spans="1:66" x14ac:dyDescent="0.25">
      <c r="A1781" t="s">
        <v>114</v>
      </c>
      <c r="B1781" t="s">
        <v>134</v>
      </c>
      <c r="C1781" t="s">
        <v>131</v>
      </c>
      <c r="D1781" s="7" t="s">
        <v>528</v>
      </c>
      <c r="E1781" s="10">
        <f>VLOOKUP(A1781,home!$A$2:$E$405,3,FALSE)</f>
        <v>1.3611111111111101</v>
      </c>
      <c r="F1781" s="10">
        <f>VLOOKUP(B1781,home!$B$2:$E$405,3,FALSE)</f>
        <v>1.1499999999999999</v>
      </c>
      <c r="G1781" s="10">
        <f>VLOOKUP(C1781,away!$B$2:$E$405,4,FALSE)</f>
        <v>1.35</v>
      </c>
      <c r="H1781" s="10">
        <f>VLOOKUP(A1781,away!$A$2:$E$405,3,FALSE)</f>
        <v>1.12777777777778</v>
      </c>
      <c r="I1781" s="10">
        <f>VLOOKUP(C1781,away!$B$2:$E$405,3,FALSE)</f>
        <v>0.73</v>
      </c>
      <c r="J1781" s="10">
        <f>VLOOKUP(B1781,home!$B$2:$E$405,4,FALSE)</f>
        <v>1.27</v>
      </c>
      <c r="K1781" s="12">
        <f t="shared" si="2184"/>
        <v>2.1131249999999984</v>
      </c>
      <c r="L1781" s="12">
        <f t="shared" si="2185"/>
        <v>1.0455627777777798</v>
      </c>
      <c r="M1781" s="13">
        <f t="shared" si="2186"/>
        <v>4.2481449623751825E-2</v>
      </c>
      <c r="N1781" s="13">
        <f t="shared" si="2187"/>
        <v>8.9768613236190509E-2</v>
      </c>
      <c r="O1781" s="13">
        <f t="shared" si="2188"/>
        <v>4.4417022472636777E-2</v>
      </c>
      <c r="P1781" s="13">
        <f t="shared" si="2189"/>
        <v>9.3858720612490523E-2</v>
      </c>
      <c r="Q1781" s="13">
        <f t="shared" si="2190"/>
        <v>9.4846150422362482E-2</v>
      </c>
      <c r="R1781" s="13">
        <f t="shared" si="2191"/>
        <v>2.3220392698554092E-2</v>
      </c>
      <c r="S1781" s="13">
        <f t="shared" si="2192"/>
        <v>5.1842978011796083E-2</v>
      </c>
      <c r="T1781" s="13">
        <f t="shared" si="2193"/>
        <v>9.9167604497134465E-2</v>
      </c>
      <c r="U1781" s="13">
        <f t="shared" si="2194"/>
        <v>4.9067592321132079E-2</v>
      </c>
      <c r="V1781" s="13">
        <f t="shared" si="2195"/>
        <v>1.2726902976410029E-2</v>
      </c>
      <c r="W1781" s="13">
        <f t="shared" si="2196"/>
        <v>6.6807257203751524E-2</v>
      </c>
      <c r="X1781" s="13">
        <f t="shared" si="2197"/>
        <v>6.9851181417669037E-2</v>
      </c>
      <c r="Y1781" s="13">
        <f t="shared" si="2198"/>
        <v>3.6516897637058843E-2</v>
      </c>
      <c r="Z1781" s="13">
        <f t="shared" si="2199"/>
        <v>8.0927927636636979E-3</v>
      </c>
      <c r="AA1781" s="13">
        <f t="shared" si="2200"/>
        <v>1.7101082708716839E-2</v>
      </c>
      <c r="AB1781" s="13">
        <f t="shared" si="2201"/>
        <v>1.8068362699428627E-2</v>
      </c>
      <c r="AC1781" s="13">
        <f t="shared" si="2202"/>
        <v>1.7574300684546145E-3</v>
      </c>
      <c r="AD1781" s="13">
        <f t="shared" si="2203"/>
        <v>3.5293021344669329E-2</v>
      </c>
      <c r="AE1781" s="13">
        <f t="shared" si="2204"/>
        <v>3.6901069433302937E-2</v>
      </c>
      <c r="AF1781" s="13">
        <f t="shared" si="2205"/>
        <v>1.9291192329827473E-2</v>
      </c>
      <c r="AG1781" s="13">
        <f t="shared" si="2206"/>
        <v>6.7233842130066052E-3</v>
      </c>
      <c r="AH1781" s="13">
        <f t="shared" si="2207"/>
        <v>2.1153807204890331E-3</v>
      </c>
      <c r="AI1781" s="13">
        <f t="shared" si="2208"/>
        <v>4.4700638849833841E-3</v>
      </c>
      <c r="AJ1781" s="13">
        <f t="shared" si="2209"/>
        <v>4.7229018734777544E-3</v>
      </c>
      <c r="AK1781" s="13">
        <f t="shared" si="2210"/>
        <v>3.3266940071308908E-3</v>
      </c>
      <c r="AL1781" s="13">
        <f t="shared" si="2211"/>
        <v>1.5531498030504716E-4</v>
      </c>
      <c r="AM1781" s="13">
        <f t="shared" si="2212"/>
        <v>1.4915713145790857E-2</v>
      </c>
      <c r="AN1781" s="13">
        <f t="shared" si="2213"/>
        <v>1.5595314469249635E-2</v>
      </c>
      <c r="AO1781" s="13">
        <f t="shared" si="2214"/>
        <v>8.1529401583933254E-3</v>
      </c>
      <c r="AP1781" s="13">
        <f t="shared" si="2215"/>
        <v>2.8414702530219129E-3</v>
      </c>
      <c r="AQ1781" s="13">
        <f t="shared" si="2216"/>
        <v>7.427338826806305E-4</v>
      </c>
      <c r="AR1781" s="13">
        <f t="shared" si="2217"/>
        <v>4.4235266843441499E-4</v>
      </c>
      <c r="AS1781" s="13">
        <f t="shared" si="2218"/>
        <v>9.3474648248547255E-4</v>
      </c>
      <c r="AT1781" s="13">
        <f t="shared" si="2219"/>
        <v>9.8761808040105648E-4</v>
      </c>
      <c r="AU1781" s="13">
        <f t="shared" si="2220"/>
        <v>6.9565348538249371E-4</v>
      </c>
      <c r="AV1781" s="13">
        <f t="shared" si="2221"/>
        <v>3.6750069282472016E-4</v>
      </c>
      <c r="AW1781" s="13">
        <f t="shared" si="2222"/>
        <v>9.5320463876303782E-6</v>
      </c>
      <c r="AX1781" s="13">
        <f t="shared" si="2223"/>
        <v>5.2531277235332123E-3</v>
      </c>
      <c r="AY1781" s="13">
        <f t="shared" si="2224"/>
        <v>5.4924748146388501E-3</v>
      </c>
      <c r="AZ1781" s="13">
        <f t="shared" si="2225"/>
        <v>2.8713636120341465E-3</v>
      </c>
      <c r="BA1781" s="13">
        <f t="shared" si="2226"/>
        <v>1.0007303047361539E-3</v>
      </c>
      <c r="BB1781" s="13">
        <f t="shared" si="2227"/>
        <v>2.6158158930658426E-4</v>
      </c>
      <c r="BC1781" s="13">
        <f t="shared" si="2228"/>
        <v>5.4699994626183741E-5</v>
      </c>
      <c r="BD1781" s="13">
        <f t="shared" si="2229"/>
        <v>7.7084580794283322E-5</v>
      </c>
      <c r="BE1781" s="13">
        <f t="shared" si="2230"/>
        <v>1.6288935479091981E-4</v>
      </c>
      <c r="BF1781" s="13">
        <f t="shared" si="2231"/>
        <v>1.7210278392128112E-4</v>
      </c>
      <c r="BG1781" s="13">
        <f t="shared" si="2232"/>
        <v>1.2122489842455231E-4</v>
      </c>
      <c r="BH1781" s="13">
        <f t="shared" si="2233"/>
        <v>6.4040840870845464E-5</v>
      </c>
      <c r="BI1781" s="13">
        <f t="shared" si="2234"/>
        <v>2.7065260373041032E-5</v>
      </c>
      <c r="BJ1781" s="14">
        <f t="shared" si="2235"/>
        <v>0.6123485216829847</v>
      </c>
      <c r="BK1781" s="14">
        <f t="shared" si="2236"/>
        <v>0.20831527108784695</v>
      </c>
      <c r="BL1781" s="14">
        <f t="shared" si="2237"/>
        <v>0.17056177251525256</v>
      </c>
      <c r="BM1781" s="14">
        <f t="shared" si="2238"/>
        <v>0.60524306621551061</v>
      </c>
      <c r="BN1781" s="14">
        <f t="shared" si="2239"/>
        <v>0.38859234906598622</v>
      </c>
    </row>
    <row r="1782" spans="1:66" x14ac:dyDescent="0.25">
      <c r="A1782" t="s">
        <v>136</v>
      </c>
      <c r="B1782" t="s">
        <v>309</v>
      </c>
      <c r="C1782" t="s">
        <v>137</v>
      </c>
      <c r="D1782" s="7" t="s">
        <v>528</v>
      </c>
      <c r="E1782" s="10">
        <f>VLOOKUP(A1782,home!$A$2:$E$405,3,FALSE)</f>
        <v>1.51655629139073</v>
      </c>
      <c r="F1782" s="10">
        <f>VLOOKUP(B1782,home!$B$2:$E$405,3,FALSE)</f>
        <v>1.43</v>
      </c>
      <c r="G1782" s="10">
        <f>VLOOKUP(C1782,away!$B$2:$E$405,4,FALSE)</f>
        <v>0.88</v>
      </c>
      <c r="H1782" s="10">
        <f>VLOOKUP(A1782,away!$A$2:$E$405,3,FALSE)</f>
        <v>1.2781456953642401</v>
      </c>
      <c r="I1782" s="10">
        <f>VLOOKUP(C1782,away!$B$2:$E$405,3,FALSE)</f>
        <v>0.33</v>
      </c>
      <c r="J1782" s="10">
        <f>VLOOKUP(B1782,home!$B$2:$E$405,4,FALSE)</f>
        <v>1.04</v>
      </c>
      <c r="K1782" s="12">
        <f t="shared" si="2184"/>
        <v>1.9084344370860946</v>
      </c>
      <c r="L1782" s="12">
        <f t="shared" si="2185"/>
        <v>0.43865960264900722</v>
      </c>
      <c r="M1782" s="13">
        <f t="shared" si="2186"/>
        <v>9.5646704279238021E-2</v>
      </c>
      <c r="N1782" s="13">
        <f t="shared" si="2187"/>
        <v>0.18253546424028774</v>
      </c>
      <c r="O1782" s="13">
        <f t="shared" si="2188"/>
        <v>4.195634529381765E-2</v>
      </c>
      <c r="P1782" s="13">
        <f t="shared" si="2189"/>
        <v>8.0070934212996686E-2</v>
      </c>
      <c r="Q1782" s="13">
        <f t="shared" si="2190"/>
        <v>0.17417848297283131</v>
      </c>
      <c r="R1782" s="13">
        <f t="shared" si="2191"/>
        <v>9.2022768775952956E-3</v>
      </c>
      <c r="S1782" s="13">
        <f t="shared" si="2192"/>
        <v>1.6757907536009465E-2</v>
      </c>
      <c r="T1782" s="13">
        <f t="shared" si="2193"/>
        <v>7.6405064130869046E-2</v>
      </c>
      <c r="U1782" s="13">
        <f t="shared" si="2194"/>
        <v>1.7561942092803963E-2</v>
      </c>
      <c r="V1782" s="13">
        <f t="shared" si="2195"/>
        <v>1.5587704563079516E-3</v>
      </c>
      <c r="W1782" s="13">
        <f t="shared" si="2196"/>
        <v>0.11080273836825509</v>
      </c>
      <c r="X1782" s="13">
        <f t="shared" si="2197"/>
        <v>4.8604685185040686E-2</v>
      </c>
      <c r="Y1782" s="13">
        <f t="shared" si="2198"/>
        <v>1.0660455945075017E-2</v>
      </c>
      <c r="Z1782" s="13">
        <f t="shared" si="2199"/>
        <v>1.3455557061973667E-3</v>
      </c>
      <c r="AA1782" s="13">
        <f t="shared" si="2200"/>
        <v>2.5679048467247539E-3</v>
      </c>
      <c r="AB1782" s="13">
        <f t="shared" si="2201"/>
        <v>2.4503390203249055E-3</v>
      </c>
      <c r="AC1782" s="13">
        <f t="shared" si="2202"/>
        <v>8.1558094186791634E-5</v>
      </c>
      <c r="AD1782" s="13">
        <f t="shared" si="2203"/>
        <v>5.2864940406354678E-2</v>
      </c>
      <c r="AE1782" s="13">
        <f t="shared" si="2204"/>
        <v>2.3189713752714992E-2</v>
      </c>
      <c r="AF1782" s="13">
        <f t="shared" si="2205"/>
        <v>5.0861953101550873E-3</v>
      </c>
      <c r="AG1782" s="13">
        <f t="shared" si="2206"/>
        <v>7.4370280458262508E-4</v>
      </c>
      <c r="AH1782" s="13">
        <f t="shared" si="2207"/>
        <v>1.4756023285566029E-4</v>
      </c>
      <c r="AI1782" s="13">
        <f t="shared" si="2208"/>
        <v>2.8160902992618506E-4</v>
      </c>
      <c r="AJ1782" s="13">
        <f t="shared" si="2209"/>
        <v>2.6871618525277016E-4</v>
      </c>
      <c r="AK1782" s="13">
        <f t="shared" si="2210"/>
        <v>1.709424072462644E-4</v>
      </c>
      <c r="AL1782" s="13">
        <f t="shared" si="2211"/>
        <v>2.7310644285672649E-6</v>
      </c>
      <c r="AM1782" s="13">
        <f t="shared" si="2212"/>
        <v>2.0177854557198286E-2</v>
      </c>
      <c r="AN1782" s="13">
        <f t="shared" si="2213"/>
        <v>8.8512096623700603E-3</v>
      </c>
      <c r="AO1782" s="13">
        <f t="shared" si="2214"/>
        <v>1.9413340567291518E-3</v>
      </c>
      <c r="AP1782" s="13">
        <f t="shared" si="2215"/>
        <v>2.8386160864459837E-4</v>
      </c>
      <c r="AQ1782" s="13">
        <f t="shared" si="2216"/>
        <v>3.1129655113836876E-5</v>
      </c>
      <c r="AR1782" s="13">
        <f t="shared" si="2217"/>
        <v>1.2945742622251789E-5</v>
      </c>
      <c r="AS1782" s="13">
        <f t="shared" si="2218"/>
        <v>2.4706101033958554E-5</v>
      </c>
      <c r="AT1782" s="13">
        <f t="shared" si="2219"/>
        <v>2.3574987009667446E-5</v>
      </c>
      <c r="AU1782" s="13">
        <f t="shared" si="2220"/>
        <v>1.4997105687702229E-5</v>
      </c>
      <c r="AV1782" s="13">
        <f t="shared" si="2221"/>
        <v>7.1552482377576685E-6</v>
      </c>
      <c r="AW1782" s="13">
        <f t="shared" si="2222"/>
        <v>6.3508861956311224E-8</v>
      </c>
      <c r="AX1782" s="13">
        <f t="shared" si="2223"/>
        <v>6.4180187505786376E-3</v>
      </c>
      <c r="AY1782" s="13">
        <f t="shared" si="2224"/>
        <v>2.8153255549227029E-3</v>
      </c>
      <c r="AZ1782" s="13">
        <f t="shared" si="2225"/>
        <v>6.1748479462499424E-4</v>
      </c>
      <c r="BA1782" s="13">
        <f t="shared" si="2226"/>
        <v>9.0288544884001282E-5</v>
      </c>
      <c r="BB1782" s="13">
        <f t="shared" si="2227"/>
        <v>9.9014843056432632E-6</v>
      </c>
      <c r="BC1782" s="13">
        <f t="shared" si="2228"/>
        <v>8.6867623422977147E-7</v>
      </c>
      <c r="BD1782" s="13">
        <f t="shared" si="2229"/>
        <v>9.4646238577888077E-7</v>
      </c>
      <c r="BE1782" s="13">
        <f t="shared" si="2230"/>
        <v>1.8062614104270803E-6</v>
      </c>
      <c r="BF1782" s="13">
        <f t="shared" si="2231"/>
        <v>1.7235657390193706E-6</v>
      </c>
      <c r="BG1782" s="13">
        <f t="shared" si="2232"/>
        <v>1.096437403642104E-6</v>
      </c>
      <c r="BH1782" s="13">
        <f t="shared" si="2233"/>
        <v>5.2311972480496441E-7</v>
      </c>
      <c r="BI1782" s="13">
        <f t="shared" si="2234"/>
        <v>1.99667939507359E-7</v>
      </c>
      <c r="BJ1782" s="14">
        <f t="shared" si="2235"/>
        <v>0.72630872046177253</v>
      </c>
      <c r="BK1782" s="14">
        <f t="shared" si="2236"/>
        <v>0.19693393119809019</v>
      </c>
      <c r="BL1782" s="14">
        <f t="shared" si="2237"/>
        <v>7.4697310685741966E-2</v>
      </c>
      <c r="BM1782" s="14">
        <f t="shared" si="2238"/>
        <v>0.41288004812897444</v>
      </c>
      <c r="BN1782" s="14">
        <f t="shared" si="2239"/>
        <v>0.58359020787676674</v>
      </c>
    </row>
    <row r="1783" spans="1:66" x14ac:dyDescent="0.25">
      <c r="A1783" t="s">
        <v>136</v>
      </c>
      <c r="B1783" t="s">
        <v>317</v>
      </c>
      <c r="C1783" t="s">
        <v>328</v>
      </c>
      <c r="D1783" s="7" t="s">
        <v>528</v>
      </c>
      <c r="E1783" s="10">
        <f>VLOOKUP(A1783,home!$A$2:$E$405,3,FALSE)</f>
        <v>1.51655629139073</v>
      </c>
      <c r="F1783" s="10">
        <f>VLOOKUP(B1783,home!$B$2:$E$405,3,FALSE)</f>
        <v>0.94</v>
      </c>
      <c r="G1783" s="10">
        <f>VLOOKUP(C1783,away!$B$2:$E$405,4,FALSE)</f>
        <v>0.66</v>
      </c>
      <c r="H1783" s="10">
        <f>VLOOKUP(A1783,away!$A$2:$E$405,3,FALSE)</f>
        <v>1.2781456953642401</v>
      </c>
      <c r="I1783" s="10">
        <f>VLOOKUP(C1783,away!$B$2:$E$405,3,FALSE)</f>
        <v>0.66</v>
      </c>
      <c r="J1783" s="10">
        <f>VLOOKUP(B1783,home!$B$2:$E$405,4,FALSE)</f>
        <v>0.34</v>
      </c>
      <c r="K1783" s="12">
        <f t="shared" si="2184"/>
        <v>0.94087152317880884</v>
      </c>
      <c r="L1783" s="12">
        <f t="shared" si="2185"/>
        <v>0.28681589403973551</v>
      </c>
      <c r="M1783" s="13">
        <f t="shared" si="2186"/>
        <v>0.29296931066207194</v>
      </c>
      <c r="N1783" s="13">
        <f t="shared" si="2187"/>
        <v>0.27564648156726929</v>
      </c>
      <c r="O1783" s="13">
        <f t="shared" si="2188"/>
        <v>8.4028254763747173E-2</v>
      </c>
      <c r="P1783" s="13">
        <f t="shared" si="2189"/>
        <v>7.9059792049623795E-2</v>
      </c>
      <c r="Q1783" s="13">
        <f t="shared" si="2190"/>
        <v>0.12967396248553803</v>
      </c>
      <c r="R1783" s="13">
        <f t="shared" si="2191"/>
        <v>1.2050319507331406E-2</v>
      </c>
      <c r="S1783" s="13">
        <f t="shared" si="2192"/>
        <v>5.3337077395620098E-3</v>
      </c>
      <c r="T1783" s="13">
        <f t="shared" si="2193"/>
        <v>3.7192553483964705E-2</v>
      </c>
      <c r="U1783" s="13">
        <f t="shared" si="2194"/>
        <v>1.1337802469654214E-2</v>
      </c>
      <c r="V1783" s="13">
        <f t="shared" si="2195"/>
        <v>1.5992643043976037E-4</v>
      </c>
      <c r="W1783" s="13">
        <f t="shared" si="2196"/>
        <v>4.06688462001333E-2</v>
      </c>
      <c r="X1783" s="13">
        <f t="shared" si="2197"/>
        <v>1.1664471482455731E-2</v>
      </c>
      <c r="Y1783" s="13">
        <f t="shared" si="2198"/>
        <v>1.6727779083707702E-3</v>
      </c>
      <c r="Z1783" s="13">
        <f t="shared" si="2199"/>
        <v>1.1520743876532408E-3</v>
      </c>
      <c r="AA1783" s="13">
        <f t="shared" si="2200"/>
        <v>1.0839539839265981E-3</v>
      </c>
      <c r="AB1783" s="13">
        <f t="shared" si="2201"/>
        <v>5.0993071795637807E-4</v>
      </c>
      <c r="AC1783" s="13">
        <f t="shared" si="2202"/>
        <v>2.6973282425966557E-6</v>
      </c>
      <c r="AD1783" s="13">
        <f t="shared" si="2203"/>
        <v>9.5660398175610329E-3</v>
      </c>
      <c r="AE1783" s="13">
        <f t="shared" si="2204"/>
        <v>2.7436922626934753E-3</v>
      </c>
      <c r="AF1783" s="13">
        <f t="shared" si="2205"/>
        <v>3.9346727464716709E-4</v>
      </c>
      <c r="AG1783" s="13">
        <f t="shared" si="2206"/>
        <v>3.7617556051101786E-5</v>
      </c>
      <c r="AH1783" s="13">
        <f t="shared" si="2207"/>
        <v>8.2608311373761267E-5</v>
      </c>
      <c r="AI1783" s="13">
        <f t="shared" si="2208"/>
        <v>7.772380774946008E-5</v>
      </c>
      <c r="AJ1783" s="13">
        <f t="shared" si="2209"/>
        <v>3.6564058692245702E-5</v>
      </c>
      <c r="AK1783" s="13">
        <f t="shared" si="2210"/>
        <v>1.1467360531790863E-5</v>
      </c>
      <c r="AL1783" s="13">
        <f t="shared" si="2211"/>
        <v>2.9115706278907058E-8</v>
      </c>
      <c r="AM1783" s="13">
        <f t="shared" si="2212"/>
        <v>1.8000828907875567E-3</v>
      </c>
      <c r="AN1783" s="13">
        <f t="shared" si="2213"/>
        <v>5.1629238366686456E-4</v>
      </c>
      <c r="AO1783" s="13">
        <f t="shared" si="2214"/>
        <v>7.4040430803658957E-5</v>
      </c>
      <c r="AP1783" s="13">
        <f t="shared" si="2215"/>
        <v>7.0786574520128714E-6</v>
      </c>
      <c r="AQ1783" s="13">
        <f t="shared" si="2216"/>
        <v>5.0756786642502708E-7</v>
      </c>
      <c r="AR1783" s="13">
        <f t="shared" si="2217"/>
        <v>4.7386753363556415E-6</v>
      </c>
      <c r="AS1783" s="13">
        <f t="shared" si="2218"/>
        <v>4.4584846815667866E-6</v>
      </c>
      <c r="AT1783" s="13">
        <f t="shared" si="2219"/>
        <v>2.0974306367075641E-6</v>
      </c>
      <c r="AU1783" s="13">
        <f t="shared" si="2220"/>
        <v>6.5780425264031503E-7</v>
      </c>
      <c r="AV1783" s="13">
        <f t="shared" si="2221"/>
        <v>1.5472732228379779E-7</v>
      </c>
      <c r="AW1783" s="13">
        <f t="shared" si="2222"/>
        <v>2.182520678992287E-10</v>
      </c>
      <c r="AX1783" s="13">
        <f t="shared" si="2223"/>
        <v>2.8227445521723359E-4</v>
      </c>
      <c r="AY1783" s="13">
        <f t="shared" si="2224"/>
        <v>8.0960800237710119E-5</v>
      </c>
      <c r="AZ1783" s="13">
        <f t="shared" si="2225"/>
        <v>1.1610422151175632E-5</v>
      </c>
      <c r="BA1783" s="13">
        <f t="shared" si="2226"/>
        <v>1.1100178698227291E-6</v>
      </c>
      <c r="BB1783" s="13">
        <f t="shared" si="2227"/>
        <v>7.9592691933322213E-8</v>
      </c>
      <c r="BC1783" s="13">
        <f t="shared" si="2228"/>
        <v>4.5656898191770142E-9</v>
      </c>
      <c r="BD1783" s="13">
        <f t="shared" si="2229"/>
        <v>2.2652123386014768E-7</v>
      </c>
      <c r="BE1783" s="13">
        <f t="shared" si="2230"/>
        <v>2.1312737833434031E-7</v>
      </c>
      <c r="BF1783" s="13">
        <f t="shared" si="2231"/>
        <v>1.0026274054226849E-7</v>
      </c>
      <c r="BG1783" s="13">
        <f t="shared" si="2232"/>
        <v>3.144478580402863E-8</v>
      </c>
      <c r="BH1783" s="13">
        <f t="shared" si="2233"/>
        <v>7.3963758788669502E-9</v>
      </c>
      <c r="BI1783" s="13">
        <f t="shared" si="2234"/>
        <v>1.3918078878305097E-9</v>
      </c>
      <c r="BJ1783" s="14">
        <f t="shared" si="2235"/>
        <v>0.51203395182311873</v>
      </c>
      <c r="BK1783" s="14">
        <f t="shared" si="2236"/>
        <v>0.37760642412588413</v>
      </c>
      <c r="BL1783" s="14">
        <f t="shared" si="2237"/>
        <v>0.10923131224751488</v>
      </c>
      <c r="BM1783" s="14">
        <f t="shared" si="2238"/>
        <v>0.1265146809666037</v>
      </c>
      <c r="BN1783" s="14">
        <f t="shared" si="2239"/>
        <v>0.87342812103558165</v>
      </c>
    </row>
    <row r="1784" spans="1:66" x14ac:dyDescent="0.25">
      <c r="A1784" t="s">
        <v>136</v>
      </c>
      <c r="B1784" t="s">
        <v>480</v>
      </c>
      <c r="C1784" t="s">
        <v>381</v>
      </c>
      <c r="D1784" s="7" t="s">
        <v>528</v>
      </c>
      <c r="E1784" s="10">
        <f>VLOOKUP(A1784,home!$A$2:$E$405,3,FALSE)</f>
        <v>1.51655629139073</v>
      </c>
      <c r="F1784" s="10">
        <f>VLOOKUP(B1784,home!$B$2:$E$405,3,FALSE)</f>
        <v>1.41</v>
      </c>
      <c r="G1784" s="10">
        <f>VLOOKUP(C1784,away!$B$2:$E$405,4,FALSE)</f>
        <v>1.22</v>
      </c>
      <c r="H1784" s="10">
        <f>VLOOKUP(A1784,away!$A$2:$E$405,3,FALSE)</f>
        <v>1.2781456953642401</v>
      </c>
      <c r="I1784" s="10">
        <f>VLOOKUP(C1784,away!$B$2:$E$405,3,FALSE)</f>
        <v>0.85</v>
      </c>
      <c r="J1784" s="10">
        <f>VLOOKUP(B1784,home!$B$2:$E$405,4,FALSE)</f>
        <v>0.45</v>
      </c>
      <c r="K1784" s="12">
        <f t="shared" si="2184"/>
        <v>2.6087801324503332</v>
      </c>
      <c r="L1784" s="12">
        <f t="shared" si="2185"/>
        <v>0.48889072847682186</v>
      </c>
      <c r="M1784" s="13">
        <f t="shared" si="2186"/>
        <v>4.515425053943415E-2</v>
      </c>
      <c r="N1784" s="13">
        <f t="shared" si="2187"/>
        <v>0.11779751170296054</v>
      </c>
      <c r="O1784" s="13">
        <f t="shared" si="2188"/>
        <v>2.2075494440048884E-2</v>
      </c>
      <c r="P1784" s="13">
        <f t="shared" si="2189"/>
        <v>5.7590111309217325E-2</v>
      </c>
      <c r="Q1784" s="13">
        <f t="shared" si="2190"/>
        <v>0.15365390409138457</v>
      </c>
      <c r="R1784" s="13">
        <f t="shared" si="2191"/>
        <v>5.396252279140765E-3</v>
      </c>
      <c r="S1784" s="13">
        <f t="shared" si="2192"/>
        <v>1.8362728209338611E-2</v>
      </c>
      <c r="T1784" s="13">
        <f t="shared" si="2193"/>
        <v>7.5119969104544715E-2</v>
      </c>
      <c r="U1784" s="13">
        <f t="shared" si="2194"/>
        <v>1.4077635735512257E-2</v>
      </c>
      <c r="V1784" s="13">
        <f t="shared" si="2195"/>
        <v>2.6022197956835115E-3</v>
      </c>
      <c r="W1784" s="13">
        <f t="shared" si="2196"/>
        <v>0.13361641742234437</v>
      </c>
      <c r="X1784" s="13">
        <f t="shared" si="2197"/>
        <v>6.5323827650073038E-2</v>
      </c>
      <c r="Y1784" s="13">
        <f t="shared" si="2198"/>
        <v>1.5968106843369283E-2</v>
      </c>
      <c r="Z1784" s="13">
        <f t="shared" si="2199"/>
        <v>8.793925692646132E-4</v>
      </c>
      <c r="AA1784" s="13">
        <f t="shared" si="2200"/>
        <v>2.2941418633219764E-3</v>
      </c>
      <c r="AB1784" s="13">
        <f t="shared" si="2201"/>
        <v>2.9924558570284805E-3</v>
      </c>
      <c r="AC1784" s="13">
        <f t="shared" si="2202"/>
        <v>2.0743081478229901E-4</v>
      </c>
      <c r="AD1784" s="13">
        <f t="shared" si="2203"/>
        <v>8.7143963785150658E-2</v>
      </c>
      <c r="AE1784" s="13">
        <f t="shared" si="2204"/>
        <v>4.2603875937280079E-2</v>
      </c>
      <c r="AF1784" s="13">
        <f t="shared" si="2205"/>
        <v>1.04143199714565E-2</v>
      </c>
      <c r="AG1784" s="13">
        <f t="shared" si="2206"/>
        <v>1.6971548258120281E-3</v>
      </c>
      <c r="AH1784" s="13">
        <f t="shared" si="2207"/>
        <v>1.0748171845122017E-4</v>
      </c>
      <c r="AI1784" s="13">
        <f t="shared" si="2208"/>
        <v>2.8039617169716357E-4</v>
      </c>
      <c r="AJ1784" s="13">
        <f t="shared" si="2209"/>
        <v>3.657459809693465E-4</v>
      </c>
      <c r="AK1784" s="13">
        <f t="shared" si="2210"/>
        <v>3.180502828921296E-4</v>
      </c>
      <c r="AL1784" s="13">
        <f t="shared" si="2211"/>
        <v>1.058236030456675E-5</v>
      </c>
      <c r="AM1784" s="13">
        <f t="shared" si="2212"/>
        <v>4.5467888277134438E-2</v>
      </c>
      <c r="AN1784" s="13">
        <f t="shared" si="2213"/>
        <v>2.2228829022111003E-2</v>
      </c>
      <c r="AO1784" s="13">
        <f t="shared" si="2214"/>
        <v>5.4337342069032844E-3</v>
      </c>
      <c r="AP1784" s="13">
        <f t="shared" si="2215"/>
        <v>8.8550075825412431E-4</v>
      </c>
      <c r="AQ1784" s="13">
        <f t="shared" si="2216"/>
        <v>1.0822827769240924E-4</v>
      </c>
      <c r="AR1784" s="13">
        <f t="shared" si="2217"/>
        <v>1.0509363126311545E-5</v>
      </c>
      <c r="AS1784" s="13">
        <f t="shared" si="2218"/>
        <v>2.741661772862768E-5</v>
      </c>
      <c r="AT1784" s="13">
        <f t="shared" si="2219"/>
        <v>3.5761963814714744E-5</v>
      </c>
      <c r="AU1784" s="13">
        <f t="shared" si="2220"/>
        <v>3.1098366899078521E-5</v>
      </c>
      <c r="AV1784" s="13">
        <f t="shared" si="2221"/>
        <v>2.0282200429491787E-5</v>
      </c>
      <c r="AW1784" s="13">
        <f t="shared" si="2222"/>
        <v>3.7491198415160281E-7</v>
      </c>
      <c r="AX1784" s="13">
        <f t="shared" si="2223"/>
        <v>1.9769287266976642E-2</v>
      </c>
      <c r="AY1784" s="13">
        <f t="shared" si="2224"/>
        <v>9.6650212534197689E-3</v>
      </c>
      <c r="AZ1784" s="13">
        <f t="shared" si="2225"/>
        <v>2.3625696406641785E-3</v>
      </c>
      <c r="BA1784" s="13">
        <f t="shared" si="2226"/>
        <v>3.8501279756717789E-4</v>
      </c>
      <c r="BB1784" s="13">
        <f t="shared" si="2227"/>
        <v>4.7057296768879179E-5</v>
      </c>
      <c r="BC1784" s="13">
        <f t="shared" si="2228"/>
        <v>4.6011752194974702E-6</v>
      </c>
      <c r="BD1784" s="13">
        <f t="shared" si="2229"/>
        <v>8.5632169910831614E-7</v>
      </c>
      <c r="BE1784" s="13">
        <f t="shared" si="2230"/>
        <v>2.2339550356198873E-6</v>
      </c>
      <c r="BF1784" s="13">
        <f t="shared" si="2231"/>
        <v>2.9139487568562698E-6</v>
      </c>
      <c r="BG1784" s="13">
        <f t="shared" si="2232"/>
        <v>2.5339505412883282E-6</v>
      </c>
      <c r="BH1784" s="13">
        <f t="shared" si="2233"/>
        <v>1.6526299571811899E-6</v>
      </c>
      <c r="BI1784" s="13">
        <f t="shared" si="2234"/>
        <v>8.6226963971730601E-7</v>
      </c>
      <c r="BJ1784" s="14">
        <f t="shared" si="2235"/>
        <v>0.80969678130708711</v>
      </c>
      <c r="BK1784" s="14">
        <f t="shared" si="2236"/>
        <v>0.13359234428218025</v>
      </c>
      <c r="BL1784" s="14">
        <f t="shared" si="2237"/>
        <v>4.8043775916690228E-2</v>
      </c>
      <c r="BM1784" s="14">
        <f t="shared" si="2238"/>
        <v>0.58088012337160033</v>
      </c>
      <c r="BN1784" s="14">
        <f t="shared" si="2239"/>
        <v>0.40166752436218622</v>
      </c>
    </row>
    <row r="1785" spans="1:66" x14ac:dyDescent="0.25">
      <c r="A1785" t="s">
        <v>136</v>
      </c>
      <c r="B1785" t="s">
        <v>482</v>
      </c>
      <c r="C1785" t="s">
        <v>315</v>
      </c>
      <c r="D1785" s="7" t="s">
        <v>528</v>
      </c>
      <c r="E1785" s="10">
        <f>VLOOKUP(A1785,home!$A$2:$E$405,3,FALSE)</f>
        <v>1.51655629139073</v>
      </c>
      <c r="F1785" s="10">
        <f>VLOOKUP(B1785,home!$B$2:$E$405,3,FALSE)</f>
        <v>0.38</v>
      </c>
      <c r="G1785" s="10">
        <f>VLOOKUP(C1785,away!$B$2:$E$405,4,FALSE)</f>
        <v>1.32</v>
      </c>
      <c r="H1785" s="10">
        <f>VLOOKUP(A1785,away!$A$2:$E$405,3,FALSE)</f>
        <v>1.2781456953642401</v>
      </c>
      <c r="I1785" s="10">
        <f>VLOOKUP(C1785,away!$B$2:$E$405,3,FALSE)</f>
        <v>1.04</v>
      </c>
      <c r="J1785" s="10">
        <f>VLOOKUP(B1785,home!$B$2:$E$405,4,FALSE)</f>
        <v>1.23</v>
      </c>
      <c r="K1785" s="12">
        <f t="shared" si="2184"/>
        <v>0.76070463576159031</v>
      </c>
      <c r="L1785" s="12">
        <f t="shared" si="2185"/>
        <v>1.635003973509936</v>
      </c>
      <c r="M1785" s="13">
        <f t="shared" si="2186"/>
        <v>9.1108096001734071E-2</v>
      </c>
      <c r="N1785" s="13">
        <f t="shared" si="2187"/>
        <v>6.9306350983931106E-2</v>
      </c>
      <c r="O1785" s="13">
        <f t="shared" si="2188"/>
        <v>0.14896209898175988</v>
      </c>
      <c r="P1785" s="13">
        <f t="shared" si="2189"/>
        <v>0.11331615924820161</v>
      </c>
      <c r="Q1785" s="13">
        <f t="shared" si="2190"/>
        <v>2.6360831240598126E-2</v>
      </c>
      <c r="R1785" s="13">
        <f t="shared" si="2191"/>
        <v>0.12177681186877896</v>
      </c>
      <c r="S1785" s="13">
        <f t="shared" si="2192"/>
        <v>3.5234387804897717E-2</v>
      </c>
      <c r="T1785" s="13">
        <f t="shared" si="2193"/>
        <v>4.3100063823402784E-2</v>
      </c>
      <c r="U1785" s="13">
        <f t="shared" si="2194"/>
        <v>9.2636185316847183E-2</v>
      </c>
      <c r="V1785" s="13">
        <f t="shared" si="2195"/>
        <v>4.8692166225597104E-3</v>
      </c>
      <c r="W1785" s="13">
        <f t="shared" si="2196"/>
        <v>6.6842688424173175E-3</v>
      </c>
      <c r="X1785" s="13">
        <f t="shared" si="2197"/>
        <v>1.0928806117360973E-2</v>
      </c>
      <c r="Y1785" s="13">
        <f t="shared" si="2198"/>
        <v>8.9343207138024468E-3</v>
      </c>
      <c r="Z1785" s="13">
        <f t="shared" si="2199"/>
        <v>6.6368523762275186E-2</v>
      </c>
      <c r="AA1785" s="13">
        <f t="shared" si="2200"/>
        <v>5.0486843694615993E-2</v>
      </c>
      <c r="AB1785" s="13">
        <f t="shared" si="2201"/>
        <v>1.9202788021732604E-2</v>
      </c>
      <c r="AC1785" s="13">
        <f t="shared" si="2202"/>
        <v>3.7850706360762431E-4</v>
      </c>
      <c r="AD1785" s="13">
        <f t="shared" si="2203"/>
        <v>1.271188573775903E-3</v>
      </c>
      <c r="AE1785" s="13">
        <f t="shared" si="2204"/>
        <v>2.0783983692040293E-3</v>
      </c>
      <c r="AF1785" s="13">
        <f t="shared" si="2205"/>
        <v>1.69909479609258E-3</v>
      </c>
      <c r="AG1785" s="13">
        <f t="shared" si="2206"/>
        <v>9.2600891432714121E-4</v>
      </c>
      <c r="AH1785" s="13">
        <f t="shared" si="2207"/>
        <v>2.7128200016827125E-2</v>
      </c>
      <c r="AI1785" s="13">
        <f t="shared" si="2208"/>
        <v>2.0636547512668042E-2</v>
      </c>
      <c r="AJ1785" s="13">
        <f t="shared" si="2209"/>
        <v>7.8491586795004491E-3</v>
      </c>
      <c r="AK1785" s="13">
        <f t="shared" si="2210"/>
        <v>1.9902971314414383E-3</v>
      </c>
      <c r="AL1785" s="13">
        <f t="shared" si="2211"/>
        <v>1.883080366228459E-5</v>
      </c>
      <c r="AM1785" s="13">
        <f t="shared" si="2212"/>
        <v>1.9339980819969884E-4</v>
      </c>
      <c r="AN1785" s="13">
        <f t="shared" si="2213"/>
        <v>3.1620945488256702E-4</v>
      </c>
      <c r="AO1785" s="13">
        <f t="shared" si="2214"/>
        <v>2.5850185759720409E-4</v>
      </c>
      <c r="AP1785" s="13">
        <f t="shared" si="2215"/>
        <v>1.4088385477704281E-4</v>
      </c>
      <c r="AQ1785" s="13">
        <f t="shared" si="2216"/>
        <v>5.758641559096541E-5</v>
      </c>
      <c r="AR1785" s="13">
        <f t="shared" si="2217"/>
        <v>8.8709429643369295E-3</v>
      </c>
      <c r="AS1785" s="13">
        <f t="shared" si="2218"/>
        <v>6.7481674365477652E-3</v>
      </c>
      <c r="AT1785" s="13">
        <f t="shared" si="2219"/>
        <v>2.5666811259386461E-3</v>
      </c>
      <c r="AU1785" s="13">
        <f t="shared" si="2220"/>
        <v>6.5082874367443551E-4</v>
      </c>
      <c r="AV1785" s="13">
        <f t="shared" si="2221"/>
        <v>1.2377211060000872E-4</v>
      </c>
      <c r="AW1785" s="13">
        <f t="shared" si="2222"/>
        <v>6.5058078145328875E-7</v>
      </c>
      <c r="AX1785" s="13">
        <f t="shared" si="2223"/>
        <v>2.4520021775485541E-5</v>
      </c>
      <c r="AY1785" s="13">
        <f t="shared" si="2224"/>
        <v>4.0090333033469011E-5</v>
      </c>
      <c r="AZ1785" s="13">
        <f t="shared" si="2225"/>
        <v>3.2773926904529252E-5</v>
      </c>
      <c r="BA1785" s="13">
        <f t="shared" si="2226"/>
        <v>1.7861833572143179E-5</v>
      </c>
      <c r="BB1785" s="13">
        <f t="shared" si="2227"/>
        <v>7.3010422161568136E-6</v>
      </c>
      <c r="BC1785" s="13">
        <f t="shared" si="2228"/>
        <v>2.3874466068360352E-6</v>
      </c>
      <c r="BD1785" s="13">
        <f t="shared" si="2229"/>
        <v>2.4173378325784822E-3</v>
      </c>
      <c r="BE1785" s="13">
        <f t="shared" si="2230"/>
        <v>1.838880095444326E-3</v>
      </c>
      <c r="BF1785" s="13">
        <f t="shared" si="2231"/>
        <v>6.9942230660710732E-4</v>
      </c>
      <c r="BG1785" s="13">
        <f t="shared" si="2232"/>
        <v>1.7735126366369699E-4</v>
      </c>
      <c r="BH1785" s="13">
        <f t="shared" si="2233"/>
        <v>3.3727982106787596E-5</v>
      </c>
      <c r="BI1785" s="13">
        <f t="shared" si="2234"/>
        <v>5.1314064687034607E-6</v>
      </c>
      <c r="BJ1785" s="14">
        <f t="shared" si="2235"/>
        <v>0.17238084837006856</v>
      </c>
      <c r="BK1785" s="14">
        <f t="shared" si="2236"/>
        <v>0.24496528787769647</v>
      </c>
      <c r="BL1785" s="14">
        <f t="shared" si="2237"/>
        <v>0.51480117449213847</v>
      </c>
      <c r="BM1785" s="14">
        <f t="shared" si="2238"/>
        <v>0.42764604642492304</v>
      </c>
      <c r="BN1785" s="14">
        <f t="shared" si="2239"/>
        <v>0.57083034832500368</v>
      </c>
    </row>
    <row r="1786" spans="1:66" x14ac:dyDescent="0.25">
      <c r="A1786" t="s">
        <v>136</v>
      </c>
      <c r="B1786" t="s">
        <v>344</v>
      </c>
      <c r="C1786" t="s">
        <v>387</v>
      </c>
      <c r="D1786" s="7" t="s">
        <v>528</v>
      </c>
      <c r="E1786" s="10">
        <f>VLOOKUP(A1786,home!$A$2:$E$405,3,FALSE)</f>
        <v>1.51655629139073</v>
      </c>
      <c r="F1786" s="10">
        <f>VLOOKUP(B1786,home!$B$2:$E$405,3,FALSE)</f>
        <v>1.41</v>
      </c>
      <c r="G1786" s="10">
        <f>VLOOKUP(C1786,away!$B$2:$E$405,4,FALSE)</f>
        <v>1.51</v>
      </c>
      <c r="H1786" s="10">
        <f>VLOOKUP(A1786,away!$A$2:$E$405,3,FALSE)</f>
        <v>1.2781456953642401</v>
      </c>
      <c r="I1786" s="10">
        <f>VLOOKUP(C1786,away!$B$2:$E$405,3,FALSE)</f>
        <v>0.85</v>
      </c>
      <c r="J1786" s="10">
        <f>VLOOKUP(B1786,home!$B$2:$E$405,4,FALSE)</f>
        <v>0.56000000000000005</v>
      </c>
      <c r="K1786" s="12">
        <f t="shared" si="2184"/>
        <v>3.228900000000003</v>
      </c>
      <c r="L1786" s="12">
        <f t="shared" si="2185"/>
        <v>0.60839735099337833</v>
      </c>
      <c r="M1786" s="13">
        <f t="shared" si="2186"/>
        <v>2.1551769574160572E-2</v>
      </c>
      <c r="N1786" s="13">
        <f t="shared" si="2187"/>
        <v>6.9588508778007152E-2</v>
      </c>
      <c r="O1786" s="13">
        <f t="shared" si="2188"/>
        <v>1.311203951813898E-2</v>
      </c>
      <c r="P1786" s="13">
        <f t="shared" si="2189"/>
        <v>4.2337464400118999E-2</v>
      </c>
      <c r="Q1786" s="13">
        <f t="shared" si="2190"/>
        <v>0.11234716799665374</v>
      </c>
      <c r="R1786" s="13">
        <f t="shared" si="2191"/>
        <v>3.988665054478124E-3</v>
      </c>
      <c r="S1786" s="13">
        <f t="shared" si="2192"/>
        <v>2.0792502509636247E-2</v>
      </c>
      <c r="T1786" s="13">
        <f t="shared" si="2193"/>
        <v>6.8351719400772185E-2</v>
      </c>
      <c r="U1786" s="13">
        <f t="shared" si="2194"/>
        <v>1.2879000594404427E-2</v>
      </c>
      <c r="V1786" s="13">
        <f t="shared" si="2195"/>
        <v>4.5384354468071403E-3</v>
      </c>
      <c r="W1786" s="13">
        <f t="shared" si="2196"/>
        <v>0.12091925691479855</v>
      </c>
      <c r="X1786" s="13">
        <f t="shared" si="2197"/>
        <v>7.356695559105117E-2</v>
      </c>
      <c r="Y1786" s="13">
        <f t="shared" si="2198"/>
        <v>2.2378970451121513E-2</v>
      </c>
      <c r="Z1786" s="13">
        <f t="shared" si="2199"/>
        <v>8.0889775104811676E-4</v>
      </c>
      <c r="AA1786" s="13">
        <f t="shared" si="2200"/>
        <v>2.6118499483592668E-3</v>
      </c>
      <c r="AB1786" s="13">
        <f t="shared" si="2201"/>
        <v>4.2167011491286224E-3</v>
      </c>
      <c r="AC1786" s="13">
        <f t="shared" si="2202"/>
        <v>5.5722178781031546E-4</v>
      </c>
      <c r="AD1786" s="13">
        <f t="shared" si="2203"/>
        <v>9.7609047163048343E-2</v>
      </c>
      <c r="AE1786" s="13">
        <f t="shared" si="2204"/>
        <v>5.9385085726986336E-2</v>
      </c>
      <c r="AF1786" s="13">
        <f t="shared" si="2205"/>
        <v>1.8064864422406582E-2</v>
      </c>
      <c r="AG1786" s="13">
        <f t="shared" si="2206"/>
        <v>3.6635385535488977E-3</v>
      </c>
      <c r="AH1786" s="13">
        <f t="shared" si="2207"/>
        <v>1.2303281224054384E-4</v>
      </c>
      <c r="AI1786" s="13">
        <f t="shared" si="2208"/>
        <v>3.972606474434924E-4</v>
      </c>
      <c r="AJ1786" s="13">
        <f t="shared" si="2209"/>
        <v>6.4135745226514694E-4</v>
      </c>
      <c r="AK1786" s="13">
        <f t="shared" si="2210"/>
        <v>6.9029302587297827E-4</v>
      </c>
      <c r="AL1786" s="13">
        <f t="shared" si="2211"/>
        <v>4.3785467403427853E-5</v>
      </c>
      <c r="AM1786" s="13">
        <f t="shared" si="2212"/>
        <v>6.3033970476953402E-2</v>
      </c>
      <c r="AN1786" s="13">
        <f t="shared" si="2213"/>
        <v>3.8349700660773263E-2</v>
      </c>
      <c r="AO1786" s="13">
        <f t="shared" si="2214"/>
        <v>1.166592814670173E-2</v>
      </c>
      <c r="AP1786" s="13">
        <f t="shared" si="2215"/>
        <v>2.3658399271108085E-3</v>
      </c>
      <c r="AQ1786" s="13">
        <f t="shared" si="2216"/>
        <v>3.598426861321457E-4</v>
      </c>
      <c r="AR1786" s="13">
        <f t="shared" si="2217"/>
        <v>1.497056741048252E-5</v>
      </c>
      <c r="AS1786" s="13">
        <f t="shared" si="2218"/>
        <v>4.833846511170706E-5</v>
      </c>
      <c r="AT1786" s="13">
        <f t="shared" si="2219"/>
        <v>7.8040034999595539E-5</v>
      </c>
      <c r="AU1786" s="13">
        <f t="shared" si="2220"/>
        <v>8.3994489670064759E-5</v>
      </c>
      <c r="AV1786" s="13">
        <f t="shared" si="2221"/>
        <v>6.7802451923918087E-5</v>
      </c>
      <c r="AW1786" s="13">
        <f t="shared" si="2222"/>
        <v>2.389292934155473E-6</v>
      </c>
      <c r="AX1786" s="13">
        <f t="shared" si="2223"/>
        <v>3.3921731212172491E-2</v>
      </c>
      <c r="AY1786" s="13">
        <f t="shared" si="2224"/>
        <v>2.063789141059514E-2</v>
      </c>
      <c r="AZ1786" s="13">
        <f t="shared" si="2225"/>
        <v>6.2780192321475392E-3</v>
      </c>
      <c r="BA1786" s="13">
        <f t="shared" si="2226"/>
        <v>1.2731767567746824E-3</v>
      </c>
      <c r="BB1786" s="13">
        <f t="shared" si="2227"/>
        <v>1.9364934154201432E-4</v>
      </c>
      <c r="BC1786" s="13">
        <f t="shared" si="2228"/>
        <v>2.356314928315471E-5</v>
      </c>
      <c r="BD1786" s="13">
        <f t="shared" si="2229"/>
        <v>1.5180089259008932E-6</v>
      </c>
      <c r="BE1786" s="13">
        <f t="shared" si="2230"/>
        <v>4.9014990208413992E-6</v>
      </c>
      <c r="BF1786" s="13">
        <f t="shared" si="2231"/>
        <v>7.9132250941974049E-6</v>
      </c>
      <c r="BG1786" s="13">
        <f t="shared" si="2232"/>
        <v>8.5170041688846741E-6</v>
      </c>
      <c r="BH1786" s="13">
        <f t="shared" si="2233"/>
        <v>6.8751386902279383E-6</v>
      </c>
      <c r="BI1786" s="13">
        <f t="shared" si="2234"/>
        <v>4.4398270633754006E-6</v>
      </c>
      <c r="BJ1786" s="14">
        <f t="shared" si="2235"/>
        <v>0.82397842799858079</v>
      </c>
      <c r="BK1786" s="14">
        <f t="shared" si="2236"/>
        <v>0.11045907059653182</v>
      </c>
      <c r="BL1786" s="14">
        <f t="shared" si="2237"/>
        <v>3.8987510914410779E-2</v>
      </c>
      <c r="BM1786" s="14">
        <f t="shared" si="2238"/>
        <v>0.69067278982135316</v>
      </c>
      <c r="BN1786" s="14">
        <f t="shared" si="2239"/>
        <v>0.26292561532155762</v>
      </c>
    </row>
    <row r="1787" spans="1:66" x14ac:dyDescent="0.25">
      <c r="A1787" t="s">
        <v>136</v>
      </c>
      <c r="B1787" t="s">
        <v>347</v>
      </c>
      <c r="C1787" t="s">
        <v>373</v>
      </c>
      <c r="D1787" s="7" t="s">
        <v>528</v>
      </c>
      <c r="E1787" s="10">
        <f>VLOOKUP(A1787,home!$A$2:$E$405,3,FALSE)</f>
        <v>1.51655629139073</v>
      </c>
      <c r="F1787" s="10">
        <f>VLOOKUP(B1787,home!$B$2:$E$405,3,FALSE)</f>
        <v>0.19</v>
      </c>
      <c r="G1787" s="10">
        <f>VLOOKUP(C1787,away!$B$2:$E$405,4,FALSE)</f>
        <v>0.77</v>
      </c>
      <c r="H1787" s="10">
        <f>VLOOKUP(A1787,away!$A$2:$E$405,3,FALSE)</f>
        <v>1.2781456953642401</v>
      </c>
      <c r="I1787" s="10">
        <f>VLOOKUP(C1787,away!$B$2:$E$405,3,FALSE)</f>
        <v>0.66</v>
      </c>
      <c r="J1787" s="10">
        <f>VLOOKUP(B1787,home!$B$2:$E$405,4,FALSE)</f>
        <v>1.01</v>
      </c>
      <c r="K1787" s="12">
        <f t="shared" si="2184"/>
        <v>0.22187218543046383</v>
      </c>
      <c r="L1787" s="12">
        <f t="shared" si="2185"/>
        <v>0.85201192052980246</v>
      </c>
      <c r="M1787" s="13">
        <f t="shared" si="2186"/>
        <v>0.3416788200062828</v>
      </c>
      <c r="N1787" s="13">
        <f t="shared" si="2187"/>
        <v>7.5809026510096036E-2</v>
      </c>
      <c r="O1787" s="13">
        <f t="shared" si="2188"/>
        <v>0.29111442763790973</v>
      </c>
      <c r="P1787" s="13">
        <f t="shared" si="2189"/>
        <v>6.4590194270361639E-2</v>
      </c>
      <c r="Q1787" s="13">
        <f t="shared" si="2190"/>
        <v>8.4099571935754881E-3</v>
      </c>
      <c r="R1787" s="13">
        <f t="shared" si="2191"/>
        <v>0.12401648129285482</v>
      </c>
      <c r="S1787" s="13">
        <f t="shared" si="2192"/>
        <v>3.052496197895983E-3</v>
      </c>
      <c r="T1787" s="13">
        <f t="shared" si="2193"/>
        <v>7.1653837800716791E-3</v>
      </c>
      <c r="U1787" s="13">
        <f t="shared" si="2194"/>
        <v>2.7515807733841928E-2</v>
      </c>
      <c r="V1787" s="13">
        <f t="shared" si="2195"/>
        <v>6.4115222603241672E-5</v>
      </c>
      <c r="W1787" s="13">
        <f t="shared" si="2196"/>
        <v>6.2197852730508135E-4</v>
      </c>
      <c r="X1787" s="13">
        <f t="shared" si="2197"/>
        <v>5.2993311957750058E-4</v>
      </c>
      <c r="Y1787" s="13">
        <f t="shared" si="2198"/>
        <v>2.2575466748178783E-4</v>
      </c>
      <c r="Z1787" s="13">
        <f t="shared" si="2199"/>
        <v>3.5221173467891186E-2</v>
      </c>
      <c r="AA1787" s="13">
        <f t="shared" si="2200"/>
        <v>7.8145987307464849E-3</v>
      </c>
      <c r="AB1787" s="13">
        <f t="shared" si="2201"/>
        <v>8.6692104932642564E-4</v>
      </c>
      <c r="AC1787" s="13">
        <f t="shared" si="2202"/>
        <v>7.5751232611424238E-7</v>
      </c>
      <c r="AD1787" s="13">
        <f t="shared" si="2203"/>
        <v>3.4499933785999956E-5</v>
      </c>
      <c r="AE1787" s="13">
        <f t="shared" si="2204"/>
        <v>2.9394354843160843E-5</v>
      </c>
      <c r="AF1787" s="13">
        <f t="shared" si="2205"/>
        <v>1.2522170361327984E-5</v>
      </c>
      <c r="AG1787" s="13">
        <f t="shared" si="2206"/>
        <v>3.5563461395854754E-6</v>
      </c>
      <c r="AH1787" s="13">
        <f t="shared" si="2207"/>
        <v>7.5022149124228223E-3</v>
      </c>
      <c r="AI1787" s="13">
        <f t="shared" si="2208"/>
        <v>1.664532818188267E-3</v>
      </c>
      <c r="AJ1787" s="13">
        <f t="shared" si="2209"/>
        <v>1.8465676704607984E-4</v>
      </c>
      <c r="AK1787" s="13">
        <f t="shared" si="2210"/>
        <v>1.3656733486345931E-5</v>
      </c>
      <c r="AL1787" s="13">
        <f t="shared" si="2211"/>
        <v>5.727936932703386E-9</v>
      </c>
      <c r="AM1787" s="13">
        <f t="shared" si="2212"/>
        <v>1.530915141261222E-6</v>
      </c>
      <c r="AN1787" s="13">
        <f t="shared" si="2213"/>
        <v>1.3043579496741277E-6</v>
      </c>
      <c r="AO1787" s="13">
        <f t="shared" si="2214"/>
        <v>5.5566426088008437E-7</v>
      </c>
      <c r="AP1787" s="13">
        <f t="shared" si="2215"/>
        <v>1.5781085802740464E-7</v>
      </c>
      <c r="AQ1787" s="13">
        <f t="shared" si="2216"/>
        <v>3.3614183057096249E-8</v>
      </c>
      <c r="AR1787" s="13">
        <f t="shared" si="2217"/>
        <v>1.2783953071521389E-3</v>
      </c>
      <c r="AS1787" s="13">
        <f t="shared" si="2218"/>
        <v>2.8364036064189405E-4</v>
      </c>
      <c r="AT1787" s="13">
        <f t="shared" si="2219"/>
        <v>3.1465953345950974E-5</v>
      </c>
      <c r="AU1787" s="13">
        <f t="shared" si="2220"/>
        <v>2.3271399451730531E-6</v>
      </c>
      <c r="AV1787" s="13">
        <f t="shared" si="2221"/>
        <v>1.2908190635951876E-7</v>
      </c>
      <c r="AW1787" s="13">
        <f t="shared" si="2222"/>
        <v>3.0077674769156306E-11</v>
      </c>
      <c r="AX1787" s="13">
        <f t="shared" si="2223"/>
        <v>5.6611248016702354E-8</v>
      </c>
      <c r="AY1787" s="13">
        <f t="shared" si="2224"/>
        <v>4.823345814629955E-8</v>
      </c>
      <c r="AZ1787" s="13">
        <f t="shared" si="2225"/>
        <v>2.0547740654511258E-8</v>
      </c>
      <c r="BA1787" s="13">
        <f t="shared" si="2226"/>
        <v>5.8356399925328135E-9</v>
      </c>
      <c r="BB1787" s="13">
        <f t="shared" si="2227"/>
        <v>1.243008709389601E-9</v>
      </c>
      <c r="BC1787" s="13">
        <f t="shared" si="2228"/>
        <v>2.1181164754446105E-10</v>
      </c>
      <c r="BD1787" s="13">
        <f t="shared" si="2229"/>
        <v>1.8153467347383005E-4</v>
      </c>
      <c r="BE1787" s="13">
        <f t="shared" si="2230"/>
        <v>4.0277494735044314E-5</v>
      </c>
      <c r="BF1787" s="13">
        <f t="shared" si="2231"/>
        <v>4.4682278902641413E-6</v>
      </c>
      <c r="BG1787" s="13">
        <f t="shared" si="2232"/>
        <v>3.3045849567141861E-7</v>
      </c>
      <c r="BH1787" s="13">
        <f t="shared" si="2233"/>
        <v>1.8329887157170278E-8</v>
      </c>
      <c r="BI1787" s="13">
        <f t="shared" si="2234"/>
        <v>8.1337842445103275E-10</v>
      </c>
      <c r="BJ1787" s="14">
        <f t="shared" si="2235"/>
        <v>9.2845721648537743E-2</v>
      </c>
      <c r="BK1787" s="14">
        <f t="shared" si="2236"/>
        <v>0.40938643717086487</v>
      </c>
      <c r="BL1787" s="14">
        <f t="shared" si="2237"/>
        <v>0.46251588551667489</v>
      </c>
      <c r="BM1787" s="14">
        <f t="shared" si="2238"/>
        <v>9.4350262689507636E-2</v>
      </c>
      <c r="BN1787" s="14">
        <f t="shared" si="2239"/>
        <v>0.90561890691108049</v>
      </c>
    </row>
    <row r="1788" spans="1:66" x14ac:dyDescent="0.25">
      <c r="A1788" t="s">
        <v>136</v>
      </c>
      <c r="B1788" t="s">
        <v>125</v>
      </c>
      <c r="C1788" t="s">
        <v>323</v>
      </c>
      <c r="D1788" s="7" t="s">
        <v>528</v>
      </c>
      <c r="E1788" s="10">
        <f>VLOOKUP(A1788,home!$A$2:$E$405,3,FALSE)</f>
        <v>1.51655629139073</v>
      </c>
      <c r="F1788" s="10">
        <f>VLOOKUP(B1788,home!$B$2:$E$405,3,FALSE)</f>
        <v>0.66</v>
      </c>
      <c r="G1788" s="10">
        <f>VLOOKUP(C1788,away!$B$2:$E$405,4,FALSE)</f>
        <v>0.49</v>
      </c>
      <c r="H1788" s="10">
        <f>VLOOKUP(A1788,away!$A$2:$E$405,3,FALSE)</f>
        <v>1.2781456953642401</v>
      </c>
      <c r="I1788" s="10">
        <f>VLOOKUP(C1788,away!$B$2:$E$405,3,FALSE)</f>
        <v>1.1499999999999999</v>
      </c>
      <c r="J1788" s="10">
        <f>VLOOKUP(B1788,home!$B$2:$E$405,4,FALSE)</f>
        <v>1.56</v>
      </c>
      <c r="K1788" s="12">
        <f t="shared" si="2184"/>
        <v>0.49045430463576206</v>
      </c>
      <c r="L1788" s="12">
        <f t="shared" si="2185"/>
        <v>2.2929933774834468</v>
      </c>
      <c r="M1788" s="13">
        <f t="shared" si="2186"/>
        <v>6.1824986612134536E-2</v>
      </c>
      <c r="N1788" s="13">
        <f t="shared" si="2187"/>
        <v>3.0322330817969742E-2</v>
      </c>
      <c r="O1788" s="13">
        <f t="shared" si="2188"/>
        <v>0.14176428486462725</v>
      </c>
      <c r="P1788" s="13">
        <f t="shared" si="2189"/>
        <v>6.9528903755466845E-2</v>
      </c>
      <c r="Q1788" s="13">
        <f t="shared" si="2190"/>
        <v>7.4358588381314436E-3</v>
      </c>
      <c r="R1788" s="13">
        <f t="shared" si="2191"/>
        <v>0.1625322831791336</v>
      </c>
      <c r="S1788" s="13">
        <f t="shared" si="2192"/>
        <v>1.9548198561551079E-2</v>
      </c>
      <c r="T1788" s="13">
        <f t="shared" si="2193"/>
        <v>1.7050375071737157E-2</v>
      </c>
      <c r="U1788" s="13">
        <f t="shared" si="2194"/>
        <v>7.9714657927484736E-2</v>
      </c>
      <c r="V1788" s="13">
        <f t="shared" si="2195"/>
        <v>2.4426744137998981E-3</v>
      </c>
      <c r="W1788" s="13">
        <f t="shared" si="2196"/>
        <v>1.215649658608481E-3</v>
      </c>
      <c r="X1788" s="13">
        <f t="shared" si="2197"/>
        <v>2.7874766165292596E-3</v>
      </c>
      <c r="Y1788" s="13">
        <f t="shared" si="2198"/>
        <v>3.1958327107957795E-3</v>
      </c>
      <c r="Z1788" s="13">
        <f t="shared" si="2199"/>
        <v>0.12422848298567252</v>
      </c>
      <c r="AA1788" s="13">
        <f t="shared" si="2200"/>
        <v>6.0928394238693617E-2</v>
      </c>
      <c r="AB1788" s="13">
        <f t="shared" si="2201"/>
        <v>1.4941296614456024E-2</v>
      </c>
      <c r="AC1788" s="13">
        <f t="shared" si="2202"/>
        <v>1.7169077133057185E-4</v>
      </c>
      <c r="AD1788" s="13">
        <f t="shared" si="2203"/>
        <v>1.4905515199838102E-4</v>
      </c>
      <c r="AE1788" s="13">
        <f t="shared" si="2204"/>
        <v>3.4178247641207624E-4</v>
      </c>
      <c r="AF1788" s="13">
        <f t="shared" si="2205"/>
        <v>3.9185247747639164E-4</v>
      </c>
      <c r="AG1788" s="13">
        <f t="shared" si="2206"/>
        <v>2.9950504526794921E-4</v>
      </c>
      <c r="AH1788" s="13">
        <f t="shared" si="2207"/>
        <v>7.1213772195240527E-2</v>
      </c>
      <c r="AI1788" s="13">
        <f t="shared" si="2208"/>
        <v>3.4927101122506257E-2</v>
      </c>
      <c r="AJ1788" s="13">
        <f t="shared" si="2209"/>
        <v>8.5650735469908756E-3</v>
      </c>
      <c r="AK1788" s="13">
        <f t="shared" si="2210"/>
        <v>1.4002590635478565E-3</v>
      </c>
      <c r="AL1788" s="13">
        <f t="shared" si="2211"/>
        <v>7.7233958434547947E-6</v>
      </c>
      <c r="AM1788" s="13">
        <f t="shared" si="2212"/>
        <v>1.4620948185148765E-5</v>
      </c>
      <c r="AN1788" s="13">
        <f t="shared" si="2213"/>
        <v>3.3525737361074741E-5</v>
      </c>
      <c r="AO1788" s="13">
        <f t="shared" si="2214"/>
        <v>3.843714687209688E-5</v>
      </c>
      <c r="AP1788" s="13">
        <f t="shared" si="2215"/>
        <v>2.9378707742358912E-5</v>
      </c>
      <c r="AQ1788" s="13">
        <f t="shared" si="2216"/>
        <v>1.6841295573062658E-5</v>
      </c>
      <c r="AR1788" s="13">
        <f t="shared" si="2217"/>
        <v>3.2658541605860271E-2</v>
      </c>
      <c r="AS1788" s="13">
        <f t="shared" si="2218"/>
        <v>1.6017522313720303E-2</v>
      </c>
      <c r="AT1788" s="13">
        <f t="shared" si="2219"/>
        <v>3.9279313841817471E-3</v>
      </c>
      <c r="AU1788" s="13">
        <f t="shared" si="2220"/>
        <v>6.4215695189528174E-4</v>
      </c>
      <c r="AV1788" s="13">
        <f t="shared" si="2221"/>
        <v>7.8737160327205222E-5</v>
      </c>
      <c r="AW1788" s="13">
        <f t="shared" si="2222"/>
        <v>2.4127212227578473E-7</v>
      </c>
      <c r="AX1788" s="13">
        <f t="shared" si="2223"/>
        <v>1.1951511625437728E-6</v>
      </c>
      <c r="AY1788" s="13">
        <f t="shared" si="2224"/>
        <v>2.7404737008045133E-6</v>
      </c>
      <c r="AZ1788" s="13">
        <f t="shared" si="2225"/>
        <v>3.1419440235561513E-6</v>
      </c>
      <c r="BA1788" s="13">
        <f t="shared" si="2226"/>
        <v>2.4014856128126503E-6</v>
      </c>
      <c r="BB1788" s="13">
        <f t="shared" si="2227"/>
        <v>1.3766476515752957E-6</v>
      </c>
      <c r="BC1788" s="13">
        <f t="shared" si="2228"/>
        <v>6.3132878963805862E-7</v>
      </c>
      <c r="BD1788" s="13">
        <f t="shared" si="2229"/>
        <v>1.2480969936750868E-2</v>
      </c>
      <c r="BE1788" s="13">
        <f t="shared" si="2230"/>
        <v>6.1213454315089981E-3</v>
      </c>
      <c r="BF1788" s="13">
        <f t="shared" si="2231"/>
        <v>1.5011201085230223E-3</v>
      </c>
      <c r="BG1788" s="13">
        <f t="shared" si="2232"/>
        <v>2.4541027300013953E-4</v>
      </c>
      <c r="BH1788" s="13">
        <f t="shared" si="2233"/>
        <v>3.009063119868899E-5</v>
      </c>
      <c r="BI1788" s="13">
        <f t="shared" si="2234"/>
        <v>2.9516159201208369E-6</v>
      </c>
      <c r="BJ1788" s="14">
        <f t="shared" si="2235"/>
        <v>6.3334009731601346E-2</v>
      </c>
      <c r="BK1788" s="14">
        <f t="shared" si="2236"/>
        <v>0.15352691798382717</v>
      </c>
      <c r="BL1788" s="14">
        <f t="shared" si="2237"/>
        <v>0.64969390016556761</v>
      </c>
      <c r="BM1788" s="14">
        <f t="shared" si="2238"/>
        <v>0.5173721635976265</v>
      </c>
      <c r="BN1788" s="14">
        <f t="shared" si="2239"/>
        <v>0.47340864806746341</v>
      </c>
    </row>
    <row r="1789" spans="1:66" x14ac:dyDescent="0.25">
      <c r="A1789" t="s">
        <v>136</v>
      </c>
      <c r="B1789" t="s">
        <v>377</v>
      </c>
      <c r="C1789" t="s">
        <v>307</v>
      </c>
      <c r="D1789" s="7" t="s">
        <v>528</v>
      </c>
      <c r="E1789" s="10">
        <f>VLOOKUP(A1789,home!$A$2:$E$405,3,FALSE)</f>
        <v>1.51655629139073</v>
      </c>
      <c r="F1789" s="10">
        <f>VLOOKUP(B1789,home!$B$2:$E$405,3,FALSE)</f>
        <v>0.55000000000000004</v>
      </c>
      <c r="G1789" s="10">
        <f>VLOOKUP(C1789,away!$B$2:$E$405,4,FALSE)</f>
        <v>1.1299999999999999</v>
      </c>
      <c r="H1789" s="10">
        <f>VLOOKUP(A1789,away!$A$2:$E$405,3,FALSE)</f>
        <v>1.2781456953642401</v>
      </c>
      <c r="I1789" s="10">
        <f>VLOOKUP(C1789,away!$B$2:$E$405,3,FALSE)</f>
        <v>0.94</v>
      </c>
      <c r="J1789" s="10">
        <f>VLOOKUP(B1789,home!$B$2:$E$405,4,FALSE)</f>
        <v>1.17</v>
      </c>
      <c r="K1789" s="12">
        <f t="shared" si="2184"/>
        <v>0.94253973509933875</v>
      </c>
      <c r="L1789" s="12">
        <f t="shared" si="2185"/>
        <v>1.405704635761591</v>
      </c>
      <c r="M1789" s="13">
        <f t="shared" si="2186"/>
        <v>9.5536742156774546E-2</v>
      </c>
      <c r="N1789" s="13">
        <f t="shared" si="2187"/>
        <v>9.004717564470012E-2</v>
      </c>
      <c r="O1789" s="13">
        <f t="shared" si="2188"/>
        <v>0.1342964413353378</v>
      </c>
      <c r="P1789" s="13">
        <f t="shared" si="2189"/>
        <v>0.12657973224099317</v>
      </c>
      <c r="Q1789" s="13">
        <f t="shared" si="2190"/>
        <v>4.2436520539299638E-2</v>
      </c>
      <c r="R1789" s="13">
        <f t="shared" si="2191"/>
        <v>9.4390565075684454E-2</v>
      </c>
      <c r="S1789" s="13">
        <f t="shared" si="2192"/>
        <v>4.1927399481314041E-2</v>
      </c>
      <c r="T1789" s="13">
        <f t="shared" si="2193"/>
        <v>5.9653213647685464E-2</v>
      </c>
      <c r="U1789" s="13">
        <f t="shared" si="2194"/>
        <v>8.8966858202312524E-2</v>
      </c>
      <c r="V1789" s="13">
        <f t="shared" si="2195"/>
        <v>6.1723303517636392E-3</v>
      </c>
      <c r="W1789" s="13">
        <f t="shared" si="2196"/>
        <v>1.3332702275883044E-2</v>
      </c>
      <c r="X1789" s="13">
        <f t="shared" si="2197"/>
        <v>1.8741841396437909E-2</v>
      </c>
      <c r="Y1789" s="13">
        <f t="shared" si="2198"/>
        <v>1.317274666684063E-2</v>
      </c>
      <c r="Z1789" s="13">
        <f t="shared" si="2199"/>
        <v>4.4228418299681917E-2</v>
      </c>
      <c r="AA1789" s="13">
        <f t="shared" si="2200"/>
        <v>4.168704166804494E-2</v>
      </c>
      <c r="AB1789" s="13">
        <f t="shared" si="2201"/>
        <v>1.9645846605437087E-2</v>
      </c>
      <c r="AC1789" s="13">
        <f t="shared" si="2202"/>
        <v>5.1112005809968056E-4</v>
      </c>
      <c r="AD1789" s="13">
        <f t="shared" si="2203"/>
        <v>3.1416504178172879E-3</v>
      </c>
      <c r="AE1789" s="13">
        <f t="shared" si="2204"/>
        <v>4.416232556268101E-3</v>
      </c>
      <c r="AF1789" s="13">
        <f t="shared" si="2205"/>
        <v>3.1039592884736658E-3</v>
      </c>
      <c r="AG1789" s="13">
        <f t="shared" si="2206"/>
        <v>1.454416653674227E-3</v>
      </c>
      <c r="AH1789" s="13">
        <f t="shared" si="2207"/>
        <v>1.5543023159066421E-2</v>
      </c>
      <c r="AI1789" s="13">
        <f t="shared" si="2208"/>
        <v>1.4649916930989352E-2</v>
      </c>
      <c r="AJ1789" s="13">
        <f t="shared" si="2209"/>
        <v>6.904064411681011E-3</v>
      </c>
      <c r="AK1789" s="13">
        <f t="shared" si="2210"/>
        <v>2.1691183472315311E-3</v>
      </c>
      <c r="AL1789" s="13">
        <f t="shared" si="2211"/>
        <v>2.7087982544387275E-5</v>
      </c>
      <c r="AM1789" s="13">
        <f t="shared" si="2212"/>
        <v>5.9222607051684687E-4</v>
      </c>
      <c r="AN1789" s="13">
        <f t="shared" si="2213"/>
        <v>8.3249493274440236E-4</v>
      </c>
      <c r="AO1789" s="13">
        <f t="shared" si="2214"/>
        <v>5.8512099310342031E-4</v>
      </c>
      <c r="AP1789" s="13">
        <f t="shared" si="2215"/>
        <v>2.7416909749563456E-4</v>
      </c>
      <c r="AQ1789" s="13">
        <f t="shared" si="2216"/>
        <v>9.6350192833046322E-5</v>
      </c>
      <c r="AR1789" s="13">
        <f t="shared" si="2217"/>
        <v>4.3697799416898856E-3</v>
      </c>
      <c r="AS1789" s="13">
        <f t="shared" si="2218"/>
        <v>4.1186912286827887E-3</v>
      </c>
      <c r="AT1789" s="13">
        <f t="shared" si="2219"/>
        <v>1.9410150698193228E-3</v>
      </c>
      <c r="AU1789" s="13">
        <f t="shared" si="2220"/>
        <v>6.0982794324377645E-4</v>
      </c>
      <c r="AV1789" s="13">
        <f t="shared" si="2221"/>
        <v>1.4369676702029088E-4</v>
      </c>
      <c r="AW1789" s="13">
        <f t="shared" si="2222"/>
        <v>9.9693743766102144E-7</v>
      </c>
      <c r="AX1789" s="13">
        <f t="shared" si="2223"/>
        <v>9.3032767270645171E-5</v>
      </c>
      <c r="AY1789" s="13">
        <f t="shared" si="2224"/>
        <v>1.3077659223007513E-4</v>
      </c>
      <c r="AZ1789" s="13">
        <f t="shared" si="2225"/>
        <v>9.1916630973459942E-5</v>
      </c>
      <c r="BA1789" s="13">
        <f t="shared" si="2226"/>
        <v>4.3069211420993353E-5</v>
      </c>
      <c r="BB1789" s="13">
        <f t="shared" si="2227"/>
        <v>1.5135647538271611E-5</v>
      </c>
      <c r="BC1789" s="13">
        <f t="shared" si="2228"/>
        <v>4.2552499819603815E-6</v>
      </c>
      <c r="BD1789" s="13">
        <f t="shared" si="2229"/>
        <v>1.0237699868819133E-3</v>
      </c>
      <c r="BE1789" s="13">
        <f t="shared" si="2230"/>
        <v>9.6494389223833216E-4</v>
      </c>
      <c r="BF1789" s="13">
        <f t="shared" si="2231"/>
        <v>4.5474898028802121E-4</v>
      </c>
      <c r="BG1789" s="13">
        <f t="shared" si="2232"/>
        <v>1.4287299447245534E-4</v>
      </c>
      <c r="BH1789" s="13">
        <f t="shared" si="2233"/>
        <v>3.3665868590729327E-5</v>
      </c>
      <c r="BI1789" s="13">
        <f t="shared" si="2234"/>
        <v>6.3462837726790347E-6</v>
      </c>
      <c r="BJ1789" s="14">
        <f t="shared" si="2235"/>
        <v>0.25225900647318888</v>
      </c>
      <c r="BK1789" s="14">
        <f t="shared" si="2236"/>
        <v>0.27088518886371948</v>
      </c>
      <c r="BL1789" s="14">
        <f t="shared" si="2237"/>
        <v>0.43206223469248534</v>
      </c>
      <c r="BM1789" s="14">
        <f t="shared" si="2238"/>
        <v>0.4160178916814935</v>
      </c>
      <c r="BN1789" s="14">
        <f t="shared" si="2239"/>
        <v>0.58328717699278976</v>
      </c>
    </row>
    <row r="1790" spans="1:66" x14ac:dyDescent="0.25">
      <c r="A1790" t="s">
        <v>136</v>
      </c>
      <c r="B1790" t="s">
        <v>386</v>
      </c>
      <c r="C1790" t="s">
        <v>481</v>
      </c>
      <c r="D1790" s="7" t="s">
        <v>528</v>
      </c>
      <c r="E1790" s="10">
        <f>VLOOKUP(A1790,home!$A$2:$E$405,3,FALSE)</f>
        <v>1.51655629139073</v>
      </c>
      <c r="F1790" s="10">
        <f>VLOOKUP(B1790,home!$B$2:$E$405,3,FALSE)</f>
        <v>0.56999999999999995</v>
      </c>
      <c r="G1790" s="10">
        <f>VLOOKUP(C1790,away!$B$2:$E$405,4,FALSE)</f>
        <v>0.99</v>
      </c>
      <c r="H1790" s="10">
        <f>VLOOKUP(A1790,away!$A$2:$E$405,3,FALSE)</f>
        <v>1.2781456953642401</v>
      </c>
      <c r="I1790" s="10">
        <f>VLOOKUP(C1790,away!$B$2:$E$405,3,FALSE)</f>
        <v>0.33</v>
      </c>
      <c r="J1790" s="10">
        <f>VLOOKUP(B1790,home!$B$2:$E$405,4,FALSE)</f>
        <v>0.67</v>
      </c>
      <c r="K1790" s="12">
        <f t="shared" si="2184"/>
        <v>0.8557927152317889</v>
      </c>
      <c r="L1790" s="12">
        <f t="shared" si="2185"/>
        <v>0.28259801324503353</v>
      </c>
      <c r="M1790" s="13">
        <f t="shared" si="2186"/>
        <v>0.32033411180934918</v>
      </c>
      <c r="N1790" s="13">
        <f t="shared" si="2187"/>
        <v>0.27413959932668636</v>
      </c>
      <c r="O1790" s="13">
        <f t="shared" si="2188"/>
        <v>9.0525783571934498E-2</v>
      </c>
      <c r="P1790" s="13">
        <f t="shared" si="2189"/>
        <v>7.7471306121511097E-2</v>
      </c>
      <c r="Q1790" s="13">
        <f t="shared" si="2190"/>
        <v>0.11730333603016981</v>
      </c>
      <c r="R1790" s="13">
        <f t="shared" si="2191"/>
        <v>1.2791203292439293E-2</v>
      </c>
      <c r="S1790" s="13">
        <f t="shared" si="2192"/>
        <v>4.6840182257462254E-3</v>
      </c>
      <c r="T1790" s="13">
        <f t="shared" si="2193"/>
        <v>3.3149689709140541E-2</v>
      </c>
      <c r="U1790" s="13">
        <f t="shared" si="2194"/>
        <v>1.0946618596718419E-2</v>
      </c>
      <c r="V1790" s="13">
        <f t="shared" si="2195"/>
        <v>1.2586754352471351E-4</v>
      </c>
      <c r="W1790" s="13">
        <f t="shared" si="2196"/>
        <v>3.3462446815668651E-2</v>
      </c>
      <c r="X1790" s="13">
        <f t="shared" si="2197"/>
        <v>9.4564209884255603E-3</v>
      </c>
      <c r="Y1790" s="13">
        <f t="shared" si="2198"/>
        <v>1.3361828918688498E-3</v>
      </c>
      <c r="Z1790" s="13">
        <f t="shared" si="2199"/>
        <v>1.2049228791522256E-3</v>
      </c>
      <c r="AA1790" s="13">
        <f t="shared" si="2200"/>
        <v>1.0311642223945878E-3</v>
      </c>
      <c r="AB1790" s="13">
        <f t="shared" si="2201"/>
        <v>4.4123141486647027E-4</v>
      </c>
      <c r="AC1790" s="13">
        <f t="shared" si="2202"/>
        <v>1.9025297797837244E-6</v>
      </c>
      <c r="AD1790" s="13">
        <f t="shared" si="2203"/>
        <v>7.1592295546700985E-3</v>
      </c>
      <c r="AE1790" s="13">
        <f t="shared" si="2204"/>
        <v>2.023184048514896E-3</v>
      </c>
      <c r="AF1790" s="13">
        <f t="shared" si="2205"/>
        <v>2.8587389626967655E-4</v>
      </c>
      <c r="AG1790" s="13">
        <f t="shared" si="2206"/>
        <v>2.6929131708142476E-5</v>
      </c>
      <c r="AH1790" s="13">
        <f t="shared" si="2207"/>
        <v>8.5127202940476124E-5</v>
      </c>
      <c r="AI1790" s="13">
        <f t="shared" si="2208"/>
        <v>7.2851240144517591E-5</v>
      </c>
      <c r="AJ1790" s="13">
        <f t="shared" si="2209"/>
        <v>3.1172780305639905E-5</v>
      </c>
      <c r="AK1790" s="13">
        <f t="shared" si="2210"/>
        <v>8.8924794330292034E-6</v>
      </c>
      <c r="AL1790" s="13">
        <f t="shared" si="2211"/>
        <v>1.8404717017791481E-8</v>
      </c>
      <c r="AM1790" s="13">
        <f t="shared" si="2212"/>
        <v>1.2253632999117594E-3</v>
      </c>
      <c r="AN1790" s="13">
        <f t="shared" si="2213"/>
        <v>3.4628523405844135E-4</v>
      </c>
      <c r="AO1790" s="13">
        <f t="shared" si="2214"/>
        <v>4.8929759580503475E-5</v>
      </c>
      <c r="AP1790" s="13">
        <f t="shared" si="2215"/>
        <v>4.6091509486691444E-6</v>
      </c>
      <c r="AQ1790" s="13">
        <f t="shared" si="2216"/>
        <v>3.2563422521009028E-7</v>
      </c>
      <c r="AR1790" s="13">
        <f t="shared" si="2217"/>
        <v>4.8113556848170691E-6</v>
      </c>
      <c r="AS1790" s="13">
        <f t="shared" si="2218"/>
        <v>4.1175231454555034E-6</v>
      </c>
      <c r="AT1790" s="13">
        <f t="shared" si="2219"/>
        <v>1.7618731563395504E-6</v>
      </c>
      <c r="AU1790" s="13">
        <f t="shared" si="2220"/>
        <v>5.0259940411927539E-7</v>
      </c>
      <c r="AV1790" s="13">
        <f t="shared" si="2221"/>
        <v>1.0753022718127842E-7</v>
      </c>
      <c r="AW1790" s="13">
        <f t="shared" si="2222"/>
        <v>1.2364151934570254E-10</v>
      </c>
      <c r="AX1790" s="13">
        <f t="shared" si="2223"/>
        <v>1.7477616426281152E-4</v>
      </c>
      <c r="AY1790" s="13">
        <f t="shared" si="2224"/>
        <v>4.9391396783258168E-5</v>
      </c>
      <c r="AZ1790" s="13">
        <f t="shared" si="2225"/>
        <v>6.9789553011729488E-6</v>
      </c>
      <c r="BA1790" s="13">
        <f t="shared" si="2226"/>
        <v>6.574129675457902E-7</v>
      </c>
      <c r="BB1790" s="13">
        <f t="shared" si="2227"/>
        <v>4.6445899627490493E-8</v>
      </c>
      <c r="BC1790" s="13">
        <f t="shared" si="2228"/>
        <v>2.6251037916214131E-9</v>
      </c>
      <c r="BD1790" s="13">
        <f t="shared" si="2229"/>
        <v>2.2661325959075008E-7</v>
      </c>
      <c r="BE1790" s="13">
        <f t="shared" si="2230"/>
        <v>1.9393397673269423E-7</v>
      </c>
      <c r="BF1790" s="13">
        <f t="shared" si="2231"/>
        <v>8.2983642261885483E-8</v>
      </c>
      <c r="BG1790" s="13">
        <f t="shared" si="2232"/>
        <v>2.3672265510374137E-8</v>
      </c>
      <c r="BH1790" s="13">
        <f t="shared" si="2233"/>
        <v>5.064638094202726E-9</v>
      </c>
      <c r="BI1790" s="13">
        <f t="shared" si="2234"/>
        <v>8.6685607726082113E-10</v>
      </c>
      <c r="BJ1790" s="14">
        <f t="shared" si="2235"/>
        <v>0.48020025847216541</v>
      </c>
      <c r="BK1790" s="14">
        <f t="shared" si="2236"/>
        <v>0.4026666160314113</v>
      </c>
      <c r="BL1790" s="14">
        <f t="shared" si="2237"/>
        <v>0.11594587881743312</v>
      </c>
      <c r="BM1790" s="14">
        <f t="shared" si="2238"/>
        <v>0.10740294477493001</v>
      </c>
      <c r="BN1790" s="14">
        <f t="shared" si="2239"/>
        <v>0.89256534015209033</v>
      </c>
    </row>
    <row r="1791" spans="1:66" x14ac:dyDescent="0.25">
      <c r="A1791" t="s">
        <v>136</v>
      </c>
      <c r="B1791" t="s">
        <v>388</v>
      </c>
      <c r="C1791" t="s">
        <v>484</v>
      </c>
      <c r="D1791" s="7" t="s">
        <v>528</v>
      </c>
      <c r="E1791" s="10">
        <f>VLOOKUP(A1791,home!$A$2:$E$405,3,FALSE)</f>
        <v>1.51655629139073</v>
      </c>
      <c r="F1791" s="10">
        <f>VLOOKUP(B1791,home!$B$2:$E$405,3,FALSE)</f>
        <v>1.19</v>
      </c>
      <c r="G1791" s="10">
        <f>VLOOKUP(C1791,away!$B$2:$E$405,4,FALSE)</f>
        <v>0.75</v>
      </c>
      <c r="H1791" s="10">
        <f>VLOOKUP(A1791,away!$A$2:$E$405,3,FALSE)</f>
        <v>1.2781456953642401</v>
      </c>
      <c r="I1791" s="10">
        <f>VLOOKUP(C1791,away!$B$2:$E$405,3,FALSE)</f>
        <v>0.85</v>
      </c>
      <c r="J1791" s="10">
        <f>VLOOKUP(B1791,home!$B$2:$E$405,4,FALSE)</f>
        <v>1.1000000000000001</v>
      </c>
      <c r="K1791" s="12">
        <f t="shared" si="2184"/>
        <v>1.3535264900662265</v>
      </c>
      <c r="L1791" s="12">
        <f t="shared" si="2185"/>
        <v>1.1950662251655646</v>
      </c>
      <c r="M1791" s="13">
        <f t="shared" si="2186"/>
        <v>7.8191626495109467E-2</v>
      </c>
      <c r="N1791" s="13">
        <f t="shared" si="2187"/>
        <v>0.10583443776249489</v>
      </c>
      <c r="O1791" s="13">
        <f t="shared" si="2188"/>
        <v>9.3444171915066196E-2</v>
      </c>
      <c r="P1791" s="13">
        <f t="shared" si="2189"/>
        <v>0.12647916202934462</v>
      </c>
      <c r="Q1791" s="13">
        <f t="shared" si="2190"/>
        <v>7.1624857536401104E-2</v>
      </c>
      <c r="R1791" s="13">
        <f t="shared" si="2191"/>
        <v>5.5835986897130138E-2</v>
      </c>
      <c r="S1791" s="13">
        <f t="shared" si="2192"/>
        <v>5.1146712073593198E-2</v>
      </c>
      <c r="T1791" s="13">
        <f t="shared" si="2193"/>
        <v>8.5596448124048208E-2</v>
      </c>
      <c r="U1791" s="13">
        <f t="shared" si="2194"/>
        <v>7.5575487364256372E-2</v>
      </c>
      <c r="V1791" s="13">
        <f t="shared" si="2195"/>
        <v>9.1925064579486699E-3</v>
      </c>
      <c r="W1791" s="13">
        <f t="shared" si="2196"/>
        <v>3.2315380674246184E-2</v>
      </c>
      <c r="X1791" s="13">
        <f t="shared" si="2197"/>
        <v>3.8619019997159623E-2</v>
      </c>
      <c r="Y1791" s="13">
        <f t="shared" si="2198"/>
        <v>2.3076143223799511E-2</v>
      </c>
      <c r="Z1791" s="13">
        <f t="shared" si="2199"/>
        <v>2.2242567363182419E-2</v>
      </c>
      <c r="AA1791" s="13">
        <f t="shared" si="2200"/>
        <v>3.0105904133149904E-2</v>
      </c>
      <c r="AB1791" s="13">
        <f t="shared" si="2201"/>
        <v>2.037456937580635E-2</v>
      </c>
      <c r="AC1791" s="13">
        <f t="shared" si="2202"/>
        <v>9.2933585559782175E-4</v>
      </c>
      <c r="AD1791" s="13">
        <f t="shared" si="2203"/>
        <v>1.0934930944791598E-2</v>
      </c>
      <c r="AE1791" s="13">
        <f t="shared" si="2204"/>
        <v>1.3067966646638214E-2</v>
      </c>
      <c r="AF1791" s="13">
        <f t="shared" si="2205"/>
        <v>7.8085427854937195E-3</v>
      </c>
      <c r="AG1791" s="13">
        <f t="shared" si="2206"/>
        <v>3.1105752502345947E-3</v>
      </c>
      <c r="AH1791" s="13">
        <f t="shared" si="2207"/>
        <v>6.6453352541772969E-3</v>
      </c>
      <c r="AI1791" s="13">
        <f t="shared" si="2208"/>
        <v>8.9946373018999527E-3</v>
      </c>
      <c r="AJ1791" s="13">
        <f t="shared" si="2209"/>
        <v>6.0872399283296991E-3</v>
      </c>
      <c r="AK1791" s="13">
        <f t="shared" si="2210"/>
        <v>2.7464134981276967E-3</v>
      </c>
      <c r="AL1791" s="13">
        <f t="shared" si="2211"/>
        <v>6.0130029533117958E-5</v>
      </c>
      <c r="AM1791" s="13">
        <f t="shared" si="2212"/>
        <v>2.9601437401640678E-3</v>
      </c>
      <c r="AN1791" s="13">
        <f t="shared" si="2213"/>
        <v>3.5375678055053475E-3</v>
      </c>
      <c r="AO1791" s="13">
        <f t="shared" si="2214"/>
        <v>2.1138139017962535E-3</v>
      </c>
      <c r="AP1791" s="13">
        <f t="shared" si="2215"/>
        <v>8.4204920010738107E-4</v>
      </c>
      <c r="AQ1791" s="13">
        <f t="shared" si="2216"/>
        <v>2.5157613974400266E-4</v>
      </c>
      <c r="AR1791" s="13">
        <f t="shared" si="2217"/>
        <v>1.5883231434338618E-3</v>
      </c>
      <c r="AS1791" s="13">
        <f t="shared" si="2218"/>
        <v>2.1498374494229909E-3</v>
      </c>
      <c r="AT1791" s="13">
        <f t="shared" si="2219"/>
        <v>1.4549309685652149E-3</v>
      </c>
      <c r="AU1791" s="13">
        <f t="shared" si="2220"/>
        <v>6.5642920239024393E-4</v>
      </c>
      <c r="AV1791" s="13">
        <f t="shared" si="2221"/>
        <v>2.221235785720598E-4</v>
      </c>
      <c r="AW1791" s="13">
        <f t="shared" si="2222"/>
        <v>2.7017654820338403E-6</v>
      </c>
      <c r="AX1791" s="13">
        <f t="shared" si="2223"/>
        <v>6.6777216111929701E-4</v>
      </c>
      <c r="AY1791" s="13">
        <f t="shared" si="2224"/>
        <v>7.9803195585948937E-4</v>
      </c>
      <c r="AZ1791" s="13">
        <f t="shared" si="2225"/>
        <v>4.7685051852524641E-4</v>
      </c>
      <c r="BA1791" s="13">
        <f t="shared" si="2226"/>
        <v>1.8995598304740285E-4</v>
      </c>
      <c r="BB1791" s="13">
        <f t="shared" si="2227"/>
        <v>5.6752494902018395E-5</v>
      </c>
      <c r="BC1791" s="13">
        <f t="shared" si="2228"/>
        <v>1.3564597970256614E-5</v>
      </c>
      <c r="BD1791" s="13">
        <f t="shared" si="2229"/>
        <v>3.1635855722776798E-4</v>
      </c>
      <c r="BE1791" s="13">
        <f t="shared" si="2230"/>
        <v>4.2819968756691631E-4</v>
      </c>
      <c r="BF1791" s="13">
        <f t="shared" si="2231"/>
        <v>2.8978981007995156E-4</v>
      </c>
      <c r="BG1791" s="13">
        <f t="shared" si="2232"/>
        <v>1.3074606149815848E-4</v>
      </c>
      <c r="BH1791" s="13">
        <f t="shared" si="2233"/>
        <v>4.4242064427396341E-5</v>
      </c>
      <c r="BI1791" s="13">
        <f t="shared" si="2234"/>
        <v>1.1976561235539525E-5</v>
      </c>
      <c r="BJ1791" s="14">
        <f t="shared" si="2235"/>
        <v>0.40389638144404838</v>
      </c>
      <c r="BK1791" s="14">
        <f t="shared" si="2236"/>
        <v>0.26679750489698645</v>
      </c>
      <c r="BL1791" s="14">
        <f t="shared" si="2237"/>
        <v>0.30710270275236368</v>
      </c>
      <c r="BM1791" s="14">
        <f t="shared" si="2238"/>
        <v>0.46783358363065708</v>
      </c>
      <c r="BN1791" s="14">
        <f t="shared" si="2239"/>
        <v>0.53141024263554637</v>
      </c>
    </row>
    <row r="1792" spans="1:66" x14ac:dyDescent="0.25">
      <c r="A1792" t="s">
        <v>136</v>
      </c>
      <c r="B1792" t="s">
        <v>483</v>
      </c>
      <c r="C1792" t="s">
        <v>359</v>
      </c>
      <c r="D1792" s="7" t="s">
        <v>528</v>
      </c>
      <c r="E1792" s="10">
        <f>VLOOKUP(A1792,home!$A$2:$E$405,3,FALSE)</f>
        <v>1.51655629139073</v>
      </c>
      <c r="F1792" s="10">
        <f>VLOOKUP(B1792,home!$B$2:$E$405,3,FALSE)</f>
        <v>0.47</v>
      </c>
      <c r="G1792" s="10">
        <f>VLOOKUP(C1792,away!$B$2:$E$405,4,FALSE)</f>
        <v>0.56999999999999995</v>
      </c>
      <c r="H1792" s="10">
        <f>VLOOKUP(A1792,away!$A$2:$E$405,3,FALSE)</f>
        <v>1.2781456953642401</v>
      </c>
      <c r="I1792" s="10">
        <f>VLOOKUP(C1792,away!$B$2:$E$405,3,FALSE)</f>
        <v>1.1299999999999999</v>
      </c>
      <c r="J1792" s="10">
        <f>VLOOKUP(B1792,home!$B$2:$E$405,4,FALSE)</f>
        <v>0.78</v>
      </c>
      <c r="K1792" s="12">
        <f t="shared" si="2184"/>
        <v>0.40628543046357651</v>
      </c>
      <c r="L1792" s="12">
        <f t="shared" si="2185"/>
        <v>1.1265576158940411</v>
      </c>
      <c r="M1792" s="13">
        <f t="shared" si="2186"/>
        <v>0.21592092066643997</v>
      </c>
      <c r="N1792" s="13">
        <f t="shared" si="2187"/>
        <v>8.7725524199056326E-2</v>
      </c>
      <c r="O1792" s="13">
        <f t="shared" si="2188"/>
        <v>0.24324735760763103</v>
      </c>
      <c r="P1792" s="13">
        <f t="shared" si="2189"/>
        <v>9.8827857394743909E-2</v>
      </c>
      <c r="Q1792" s="13">
        <f t="shared" si="2190"/>
        <v>1.7820801180928245E-2</v>
      </c>
      <c r="R1792" s="13">
        <f t="shared" si="2191"/>
        <v>0.13701608162948906</v>
      </c>
      <c r="S1792" s="13">
        <f t="shared" si="2192"/>
        <v>1.130847507398792E-2</v>
      </c>
      <c r="T1792" s="13">
        <f t="shared" si="2193"/>
        <v>2.0076159291708237E-2</v>
      </c>
      <c r="U1792" s="13">
        <f t="shared" si="2194"/>
        <v>5.5667637705269502E-2</v>
      </c>
      <c r="V1792" s="13">
        <f t="shared" si="2195"/>
        <v>5.7510374040574408E-4</v>
      </c>
      <c r="W1792" s="13">
        <f t="shared" si="2196"/>
        <v>2.4134439596664157E-3</v>
      </c>
      <c r="X1792" s="13">
        <f t="shared" si="2197"/>
        <v>2.7188836732956714E-3</v>
      </c>
      <c r="Y1792" s="13">
        <f t="shared" si="2198"/>
        <v>1.5314895544406028E-3</v>
      </c>
      <c r="Z1792" s="13">
        <f t="shared" si="2199"/>
        <v>5.1452170086553492E-2</v>
      </c>
      <c r="AA1792" s="13">
        <f t="shared" si="2200"/>
        <v>2.0904267071900542E-2</v>
      </c>
      <c r="AB1792" s="13">
        <f t="shared" si="2201"/>
        <v>4.246549572916339E-3</v>
      </c>
      <c r="AC1792" s="13">
        <f t="shared" si="2202"/>
        <v>1.6451703205905648E-5</v>
      </c>
      <c r="AD1792" s="13">
        <f t="shared" si="2203"/>
        <v>2.4513677951319701E-4</v>
      </c>
      <c r="AE1792" s="13">
        <f t="shared" si="2204"/>
        <v>2.761607058963305E-4</v>
      </c>
      <c r="AF1792" s="13">
        <f t="shared" si="2205"/>
        <v>1.555554732190928E-4</v>
      </c>
      <c r="AG1792" s="13">
        <f t="shared" si="2206"/>
        <v>5.8414067682990167E-5</v>
      </c>
      <c r="AH1792" s="13">
        <f t="shared" si="2207"/>
        <v>1.4490958516320606E-2</v>
      </c>
      <c r="AI1792" s="13">
        <f t="shared" si="2208"/>
        <v>5.8874653186331482E-3</v>
      </c>
      <c r="AJ1792" s="13">
        <f t="shared" si="2209"/>
        <v>1.1959956906601229E-3</v>
      </c>
      <c r="AK1792" s="13">
        <f t="shared" si="2210"/>
        <v>1.6197187467081021E-4</v>
      </c>
      <c r="AL1792" s="13">
        <f t="shared" si="2211"/>
        <v>3.0120037897496819E-7</v>
      </c>
      <c r="AM1792" s="13">
        <f t="shared" si="2212"/>
        <v>1.9919100397394822E-5</v>
      </c>
      <c r="AN1792" s="13">
        <f t="shared" si="2213"/>
        <v>2.2440014254443161E-5</v>
      </c>
      <c r="AO1792" s="13">
        <f t="shared" si="2214"/>
        <v>1.2639984479556896E-5</v>
      </c>
      <c r="AP1792" s="13">
        <f t="shared" si="2215"/>
        <v>4.7465569267424314E-6</v>
      </c>
      <c r="AQ1792" s="13">
        <f t="shared" si="2216"/>
        <v>1.3368174637740757E-6</v>
      </c>
      <c r="AR1792" s="13">
        <f t="shared" si="2217"/>
        <v>3.2649799356331177E-3</v>
      </c>
      <c r="AS1792" s="13">
        <f t="shared" si="2218"/>
        <v>1.3265137786036417E-3</v>
      </c>
      <c r="AT1792" s="13">
        <f t="shared" si="2219"/>
        <v>2.6947161077792294E-4</v>
      </c>
      <c r="AU1792" s="13">
        <f t="shared" si="2220"/>
        <v>3.6494129794207269E-5</v>
      </c>
      <c r="AV1792" s="13">
        <f t="shared" si="2221"/>
        <v>3.7067583082082826E-6</v>
      </c>
      <c r="AW1792" s="13">
        <f t="shared" si="2222"/>
        <v>3.8294611657804452E-9</v>
      </c>
      <c r="AX1792" s="13">
        <f t="shared" si="2223"/>
        <v>1.3488067132337921E-6</v>
      </c>
      <c r="AY1792" s="13">
        <f t="shared" si="2224"/>
        <v>1.5195084751625384E-6</v>
      </c>
      <c r="AZ1792" s="13">
        <f t="shared" si="2225"/>
        <v>8.5590692255494978E-7</v>
      </c>
      <c r="BA1792" s="13">
        <f t="shared" si="2226"/>
        <v>3.2140948736690318E-7</v>
      </c>
      <c r="BB1792" s="13">
        <f t="shared" si="2227"/>
        <v>9.0521576453446137E-8</v>
      </c>
      <c r="BC1792" s="13">
        <f t="shared" si="2228"/>
        <v>2.0395554271272886E-8</v>
      </c>
      <c r="BD1792" s="13">
        <f t="shared" si="2229"/>
        <v>6.1303133537145315E-4</v>
      </c>
      <c r="BE1792" s="13">
        <f t="shared" si="2230"/>
        <v>2.4906569997905196E-4</v>
      </c>
      <c r="BF1792" s="13">
        <f t="shared" si="2231"/>
        <v>5.059588256485056E-5</v>
      </c>
      <c r="BG1792" s="13">
        <f t="shared" si="2232"/>
        <v>6.8521233091816265E-6</v>
      </c>
      <c r="BH1792" s="13">
        <f t="shared" si="2233"/>
        <v>6.9597946706509082E-7</v>
      </c>
      <c r="BI1792" s="13">
        <f t="shared" si="2234"/>
        <v>5.655326347407021E-8</v>
      </c>
      <c r="BJ1792" s="14">
        <f t="shared" si="2235"/>
        <v>0.13308680790765806</v>
      </c>
      <c r="BK1792" s="14">
        <f t="shared" si="2236"/>
        <v>0.32665062928763761</v>
      </c>
      <c r="BL1792" s="14">
        <f t="shared" si="2237"/>
        <v>0.48863974877456334</v>
      </c>
      <c r="BM1792" s="14">
        <f t="shared" si="2238"/>
        <v>0.19926929769910998</v>
      </c>
      <c r="BN1792" s="14">
        <f t="shared" si="2239"/>
        <v>0.80055854267828852</v>
      </c>
    </row>
    <row r="1793" spans="1:66" x14ac:dyDescent="0.25">
      <c r="A1793" t="s">
        <v>303</v>
      </c>
      <c r="B1793" t="s">
        <v>353</v>
      </c>
      <c r="C1793" t="s">
        <v>342</v>
      </c>
      <c r="D1793" s="7" t="s">
        <v>528</v>
      </c>
      <c r="E1793" s="10">
        <f>VLOOKUP(A1793,home!$A$2:$E$405,3,FALSE)</f>
        <v>1.29370629370629</v>
      </c>
      <c r="F1793" s="10">
        <f>VLOOKUP(B1793,home!$B$2:$E$405,3,FALSE)</f>
        <v>0.88</v>
      </c>
      <c r="G1793" s="10">
        <f>VLOOKUP(C1793,away!$B$2:$E$405,4,FALSE)</f>
        <v>0.9</v>
      </c>
      <c r="H1793" s="10">
        <f>VLOOKUP(A1793,away!$A$2:$E$405,3,FALSE)</f>
        <v>1.0279720279720299</v>
      </c>
      <c r="I1793" s="10">
        <f>VLOOKUP(C1793,away!$B$2:$E$405,3,FALSE)</f>
        <v>0.64</v>
      </c>
      <c r="J1793" s="10">
        <f>VLOOKUP(B1793,home!$B$2:$E$405,4,FALSE)</f>
        <v>0.83</v>
      </c>
      <c r="K1793" s="12">
        <f t="shared" si="2184"/>
        <v>1.0246153846153816</v>
      </c>
      <c r="L1793" s="12">
        <f t="shared" si="2185"/>
        <v>0.54605874125874232</v>
      </c>
      <c r="M1793" s="13">
        <f t="shared" si="2186"/>
        <v>0.20790498097860466</v>
      </c>
      <c r="N1793" s="13">
        <f t="shared" si="2187"/>
        <v>0.21302264204884661</v>
      </c>
      <c r="O1793" s="13">
        <f t="shared" si="2188"/>
        <v>0.11352833221459961</v>
      </c>
      <c r="P1793" s="13">
        <f t="shared" si="2189"/>
        <v>0.11632287577680479</v>
      </c>
      <c r="Q1793" s="13">
        <f t="shared" si="2190"/>
        <v>0.10913313815733185</v>
      </c>
      <c r="R1793" s="13">
        <f t="shared" si="2191"/>
        <v>3.0996569093154291E-2</v>
      </c>
      <c r="S1793" s="13">
        <f t="shared" si="2192"/>
        <v>1.627066769311605E-2</v>
      </c>
      <c r="T1793" s="13">
        <f t="shared" si="2193"/>
        <v>5.9593104051809044E-2</v>
      </c>
      <c r="U1793" s="13">
        <f t="shared" si="2194"/>
        <v>3.1759561563139534E-2</v>
      </c>
      <c r="V1793" s="13">
        <f t="shared" si="2195"/>
        <v>1.0114935133472671E-3</v>
      </c>
      <c r="W1793" s="13">
        <f t="shared" si="2196"/>
        <v>3.7273164109119385E-2</v>
      </c>
      <c r="X1793" s="13">
        <f t="shared" si="2197"/>
        <v>2.0353337076156261E-2</v>
      </c>
      <c r="Y1793" s="13">
        <f t="shared" si="2198"/>
        <v>5.5570588121103886E-3</v>
      </c>
      <c r="Z1793" s="13">
        <f t="shared" si="2199"/>
        <v>5.6419825007824912E-3</v>
      </c>
      <c r="AA1793" s="13">
        <f t="shared" si="2200"/>
        <v>5.7808620700325044E-3</v>
      </c>
      <c r="AB1793" s="13">
        <f t="shared" si="2201"/>
        <v>2.9615801066474124E-3</v>
      </c>
      <c r="AC1793" s="13">
        <f t="shared" si="2202"/>
        <v>3.537067562917308E-5</v>
      </c>
      <c r="AD1793" s="13">
        <f t="shared" si="2203"/>
        <v>9.547664344874399E-3</v>
      </c>
      <c r="AE1793" s="13">
        <f t="shared" si="2204"/>
        <v>5.2135855741230882E-3</v>
      </c>
      <c r="AF1793" s="13">
        <f t="shared" si="2205"/>
        <v>1.4234619880251955E-3</v>
      </c>
      <c r="AG1793" s="13">
        <f t="shared" si="2206"/>
        <v>2.5909795380356848E-4</v>
      </c>
      <c r="AH1793" s="13">
        <f t="shared" si="2207"/>
        <v>7.7021346564528433E-4</v>
      </c>
      <c r="AI1793" s="13">
        <f t="shared" si="2208"/>
        <v>7.8917256633808904E-4</v>
      </c>
      <c r="AJ1793" s="13">
        <f t="shared" si="2209"/>
        <v>4.0429917629320437E-4</v>
      </c>
      <c r="AK1793" s="13">
        <f t="shared" si="2210"/>
        <v>1.3808371867244786E-4</v>
      </c>
      <c r="AL1793" s="13">
        <f t="shared" si="2211"/>
        <v>7.9159598543285905E-7</v>
      </c>
      <c r="AM1793" s="13">
        <f t="shared" si="2212"/>
        <v>1.9565367549804103E-3</v>
      </c>
      <c r="AN1793" s="13">
        <f t="shared" si="2213"/>
        <v>1.068383997651067E-3</v>
      </c>
      <c r="AO1793" s="13">
        <f t="shared" si="2214"/>
        <v>2.9170021046916238E-4</v>
      </c>
      <c r="AP1793" s="13">
        <f t="shared" si="2215"/>
        <v>5.3095149917900345E-5</v>
      </c>
      <c r="AQ1793" s="13">
        <f t="shared" si="2216"/>
        <v>7.2482676827782183E-6</v>
      </c>
      <c r="AR1793" s="13">
        <f t="shared" si="2217"/>
        <v>8.4116359110159516E-5</v>
      </c>
      <c r="AS1793" s="13">
        <f t="shared" si="2218"/>
        <v>8.6186915642101655E-5</v>
      </c>
      <c r="AT1793" s="13">
        <f t="shared" si="2219"/>
        <v>4.4154219859722711E-5</v>
      </c>
      <c r="AU1793" s="13">
        <f t="shared" si="2220"/>
        <v>1.5080364321320636E-5</v>
      </c>
      <c r="AV1793" s="13">
        <f t="shared" si="2221"/>
        <v>3.862893322307506E-6</v>
      </c>
      <c r="AW1793" s="13">
        <f t="shared" si="2222"/>
        <v>1.2302725056511348E-8</v>
      </c>
      <c r="AX1793" s="13">
        <f t="shared" si="2223"/>
        <v>3.341162766197304E-4</v>
      </c>
      <c r="AY1793" s="13">
        <f t="shared" si="2224"/>
        <v>1.8244711344502773E-4</v>
      </c>
      <c r="AZ1793" s="13">
        <f t="shared" si="2225"/>
        <v>4.98134205570414E-5</v>
      </c>
      <c r="BA1793" s="13">
        <f t="shared" si="2226"/>
        <v>9.0670179090567972E-6</v>
      </c>
      <c r="BB1793" s="13">
        <f t="shared" si="2227"/>
        <v>1.2377810965975069E-6</v>
      </c>
      <c r="BC1793" s="13">
        <f t="shared" si="2228"/>
        <v>1.3518023751238009E-7</v>
      </c>
      <c r="BD1793" s="13">
        <f t="shared" si="2229"/>
        <v>7.6554121958270081E-6</v>
      </c>
      <c r="BE1793" s="13">
        <f t="shared" si="2230"/>
        <v>7.8438531114165719E-6</v>
      </c>
      <c r="BF1793" s="13">
        <f t="shared" si="2231"/>
        <v>4.0184662863103245E-6</v>
      </c>
      <c r="BG1793" s="13">
        <f t="shared" si="2232"/>
        <v>1.3724607931705992E-6</v>
      </c>
      <c r="BH1793" s="13">
        <f t="shared" si="2233"/>
        <v>3.5156111086600628E-7</v>
      </c>
      <c r="BI1793" s="13">
        <f t="shared" si="2234"/>
        <v>7.2042984565156794E-8</v>
      </c>
      <c r="BJ1793" s="14">
        <f t="shared" si="2235"/>
        <v>0.46533003528676614</v>
      </c>
      <c r="BK1793" s="14">
        <f t="shared" si="2236"/>
        <v>0.34172862734693238</v>
      </c>
      <c r="BL1793" s="14">
        <f t="shared" si="2237"/>
        <v>0.18738338852326017</v>
      </c>
      <c r="BM1793" s="14">
        <f t="shared" si="2238"/>
        <v>0.20899306057767933</v>
      </c>
      <c r="BN1793" s="14">
        <f t="shared" si="2239"/>
        <v>0.79090853826934171</v>
      </c>
    </row>
    <row r="1794" spans="1:66" x14ac:dyDescent="0.25">
      <c r="A1794" t="s">
        <v>303</v>
      </c>
      <c r="B1794" t="s">
        <v>357</v>
      </c>
      <c r="C1794" t="s">
        <v>333</v>
      </c>
      <c r="D1794" s="7" t="s">
        <v>528</v>
      </c>
      <c r="E1794" s="10">
        <f>VLOOKUP(A1794,home!$A$2:$E$405,3,FALSE)</f>
        <v>1.29370629370629</v>
      </c>
      <c r="F1794" s="10">
        <f>VLOOKUP(B1794,home!$B$2:$E$405,3,FALSE)</f>
        <v>1.44</v>
      </c>
      <c r="G1794" s="10">
        <f>VLOOKUP(C1794,away!$B$2:$E$405,4,FALSE)</f>
        <v>1.1000000000000001</v>
      </c>
      <c r="H1794" s="10">
        <f>VLOOKUP(A1794,away!$A$2:$E$405,3,FALSE)</f>
        <v>1.0279720279720299</v>
      </c>
      <c r="I1794" s="10">
        <f>VLOOKUP(C1794,away!$B$2:$E$405,3,FALSE)</f>
        <v>0.99</v>
      </c>
      <c r="J1794" s="10">
        <f>VLOOKUP(B1794,home!$B$2:$E$405,4,FALSE)</f>
        <v>2.2200000000000002</v>
      </c>
      <c r="K1794" s="12">
        <f t="shared" si="2184"/>
        <v>2.0492307692307632</v>
      </c>
      <c r="L1794" s="12">
        <f t="shared" si="2185"/>
        <v>2.2592769230769276</v>
      </c>
      <c r="M1794" s="13">
        <f t="shared" si="2186"/>
        <v>1.3453611549221549E-2</v>
      </c>
      <c r="N1794" s="13">
        <f t="shared" si="2187"/>
        <v>2.7569554743943157E-2</v>
      </c>
      <c r="O1794" s="13">
        <f t="shared" si="2188"/>
        <v>3.0395434105197478E-2</v>
      </c>
      <c r="P1794" s="13">
        <f t="shared" si="2189"/>
        <v>6.2287258812496811E-2</v>
      </c>
      <c r="Q1794" s="13">
        <f t="shared" si="2190"/>
        <v>2.8248189937640139E-2</v>
      </c>
      <c r="R1794" s="13">
        <f t="shared" si="2191"/>
        <v>3.4335851420389037E-2</v>
      </c>
      <c r="S1794" s="13">
        <f t="shared" si="2192"/>
        <v>7.209407295915736E-2</v>
      </c>
      <c r="T1794" s="13">
        <f t="shared" si="2193"/>
        <v>6.3820483644804235E-2</v>
      </c>
      <c r="U1794" s="13">
        <f t="shared" si="2194"/>
        <v>7.0362083218397029E-2</v>
      </c>
      <c r="V1794" s="13">
        <f t="shared" si="2195"/>
        <v>3.7086631305281108E-2</v>
      </c>
      <c r="W1794" s="13">
        <f t="shared" si="2196"/>
        <v>1.9295686665095669E-2</v>
      </c>
      <c r="X1794" s="13">
        <f t="shared" si="2197"/>
        <v>4.3594299597373848E-2</v>
      </c>
      <c r="Y1794" s="13">
        <f t="shared" si="2198"/>
        <v>4.924579752902427E-2</v>
      </c>
      <c r="Z1794" s="13">
        <f t="shared" si="2199"/>
        <v>2.5858065582761033E-2</v>
      </c>
      <c r="AA1794" s="13">
        <f t="shared" si="2200"/>
        <v>5.2989143624980924E-2</v>
      </c>
      <c r="AB1794" s="13">
        <f t="shared" si="2201"/>
        <v>5.4293491775749526E-2</v>
      </c>
      <c r="AC1794" s="13">
        <f t="shared" si="2202"/>
        <v>1.073143349902834E-2</v>
      </c>
      <c r="AD1794" s="13">
        <f t="shared" si="2203"/>
        <v>9.8853287068874449E-3</v>
      </c>
      <c r="AE1794" s="13">
        <f t="shared" si="2204"/>
        <v>2.233369502450069E-2</v>
      </c>
      <c r="AF1794" s="13">
        <f t="shared" si="2205"/>
        <v>2.5229000887946208E-2</v>
      </c>
      <c r="AG1794" s="13">
        <f t="shared" si="2206"/>
        <v>1.8999766499474727E-2</v>
      </c>
      <c r="AH1794" s="13">
        <f t="shared" si="2207"/>
        <v>1.460513271163544E-2</v>
      </c>
      <c r="AI1794" s="13">
        <f t="shared" si="2208"/>
        <v>2.9929287341382078E-2</v>
      </c>
      <c r="AJ1794" s="13">
        <f t="shared" si="2209"/>
        <v>3.0666008260554472E-2</v>
      </c>
      <c r="AK1794" s="13">
        <f t="shared" si="2210"/>
        <v>2.0947242565670994E-2</v>
      </c>
      <c r="AL1794" s="13">
        <f t="shared" si="2211"/>
        <v>1.9873669559658221E-3</v>
      </c>
      <c r="AM1794" s="13">
        <f t="shared" si="2212"/>
        <v>4.0514639500227835E-3</v>
      </c>
      <c r="AN1794" s="13">
        <f t="shared" si="2213"/>
        <v>9.1533790069645692E-3</v>
      </c>
      <c r="AO1794" s="13">
        <f t="shared" si="2214"/>
        <v>1.0340008979305929E-2</v>
      </c>
      <c r="AP1794" s="13">
        <f t="shared" si="2215"/>
        <v>7.7869812237847001E-3</v>
      </c>
      <c r="AQ1794" s="13">
        <f t="shared" si="2216"/>
        <v>4.3982367448325279E-3</v>
      </c>
      <c r="AR1794" s="13">
        <f t="shared" si="2217"/>
        <v>6.5994078587747768E-3</v>
      </c>
      <c r="AS1794" s="13">
        <f t="shared" si="2218"/>
        <v>1.3523709642904582E-2</v>
      </c>
      <c r="AT1794" s="13">
        <f t="shared" si="2219"/>
        <v>1.3856600957191424E-2</v>
      </c>
      <c r="AU1794" s="13">
        <f t="shared" si="2220"/>
        <v>9.4651243461430362E-3</v>
      </c>
      <c r="AV1794" s="13">
        <f t="shared" si="2221"/>
        <v>4.8490560111778807E-3</v>
      </c>
      <c r="AW1794" s="13">
        <f t="shared" si="2222"/>
        <v>2.5558531561241632E-4</v>
      </c>
      <c r="AX1794" s="13">
        <f t="shared" si="2223"/>
        <v>1.3837307644693141E-3</v>
      </c>
      <c r="AY1794" s="13">
        <f t="shared" si="2224"/>
        <v>3.1262309839171169E-3</v>
      </c>
      <c r="AZ1794" s="13">
        <f t="shared" si="2225"/>
        <v>3.5315107590860105E-3</v>
      </c>
      <c r="BA1794" s="13">
        <f t="shared" si="2226"/>
        <v>2.6595535872003021E-3</v>
      </c>
      <c r="BB1794" s="13">
        <f t="shared" si="2227"/>
        <v>1.5021670113120264E-3</v>
      </c>
      <c r="BC1794" s="13">
        <f t="shared" si="2228"/>
        <v>6.7876225265293955E-4</v>
      </c>
      <c r="BD1794" s="13">
        <f t="shared" si="2229"/>
        <v>2.48498164688373E-3</v>
      </c>
      <c r="BE1794" s="13">
        <f t="shared" si="2230"/>
        <v>5.0923008517678751E-3</v>
      </c>
      <c r="BF1794" s="13">
        <f t="shared" si="2231"/>
        <v>5.2176497958113773E-3</v>
      </c>
      <c r="BG1794" s="13">
        <f t="shared" si="2232"/>
        <v>3.5640561682157611E-3</v>
      </c>
      <c r="BH1794" s="13">
        <f t="shared" si="2233"/>
        <v>1.8258933907936079E-3</v>
      </c>
      <c r="BI1794" s="13">
        <f t="shared" si="2234"/>
        <v>7.4833538354987072E-4</v>
      </c>
      <c r="BJ1794" s="14">
        <f t="shared" si="2235"/>
        <v>0.35683382850023854</v>
      </c>
      <c r="BK1794" s="14">
        <f t="shared" si="2236"/>
        <v>0.2007666060650681</v>
      </c>
      <c r="BL1794" s="14">
        <f t="shared" si="2237"/>
        <v>0.40575079107717077</v>
      </c>
      <c r="BM1794" s="14">
        <f t="shared" si="2238"/>
        <v>0.79004874498804589</v>
      </c>
      <c r="BN1794" s="14">
        <f t="shared" si="2239"/>
        <v>0.19628990056888818</v>
      </c>
    </row>
    <row r="1795" spans="1:66" x14ac:dyDescent="0.25">
      <c r="A1795" t="s">
        <v>303</v>
      </c>
      <c r="B1795" t="s">
        <v>308</v>
      </c>
      <c r="C1795" t="s">
        <v>348</v>
      </c>
      <c r="D1795" s="7" t="s">
        <v>528</v>
      </c>
      <c r="E1795" s="10">
        <f>VLOOKUP(A1795,home!$A$2:$E$405,3,FALSE)</f>
        <v>1.29370629370629</v>
      </c>
      <c r="F1795" s="10">
        <f>VLOOKUP(B1795,home!$B$2:$E$405,3,FALSE)</f>
        <v>1.55</v>
      </c>
      <c r="G1795" s="10">
        <f>VLOOKUP(C1795,away!$B$2:$E$405,4,FALSE)</f>
        <v>0.9</v>
      </c>
      <c r="H1795" s="10">
        <f>VLOOKUP(A1795,away!$A$2:$E$405,3,FALSE)</f>
        <v>1.0279720279720299</v>
      </c>
      <c r="I1795" s="10">
        <f>VLOOKUP(C1795,away!$B$2:$E$405,3,FALSE)</f>
        <v>0.52</v>
      </c>
      <c r="J1795" s="10">
        <f>VLOOKUP(B1795,home!$B$2:$E$405,4,FALSE)</f>
        <v>0.65</v>
      </c>
      <c r="K1795" s="12">
        <f t="shared" si="2184"/>
        <v>1.8047202797202748</v>
      </c>
      <c r="L1795" s="12">
        <f t="shared" si="2185"/>
        <v>0.34745454545454613</v>
      </c>
      <c r="M1795" s="13">
        <f t="shared" si="2186"/>
        <v>0.11623110037225072</v>
      </c>
      <c r="N1795" s="13">
        <f t="shared" si="2187"/>
        <v>0.20976462397600365</v>
      </c>
      <c r="O1795" s="13">
        <f t="shared" si="2188"/>
        <v>4.0385024147522097E-2</v>
      </c>
      <c r="P1795" s="13">
        <f t="shared" si="2189"/>
        <v>7.2883672076026126E-2</v>
      </c>
      <c r="Q1795" s="13">
        <f t="shared" si="2190"/>
        <v>0.18928323542869582</v>
      </c>
      <c r="R1795" s="13">
        <f t="shared" si="2191"/>
        <v>7.0159801041740797E-3</v>
      </c>
      <c r="S1795" s="13">
        <f t="shared" si="2192"/>
        <v>1.1425577229917371E-2</v>
      </c>
      <c r="T1795" s="13">
        <f t="shared" si="2193"/>
        <v>6.5767320528043349E-2</v>
      </c>
      <c r="U1795" s="13">
        <f t="shared" si="2194"/>
        <v>1.2661881576116928E-2</v>
      </c>
      <c r="V1795" s="13">
        <f t="shared" si="2195"/>
        <v>7.9605584758641983E-4</v>
      </c>
      <c r="W1795" s="13">
        <f t="shared" si="2196"/>
        <v>0.11386776452974486</v>
      </c>
      <c r="X1795" s="13">
        <f t="shared" si="2197"/>
        <v>3.9563872366607786E-2</v>
      </c>
      <c r="Y1795" s="13">
        <f t="shared" si="2198"/>
        <v>6.873323644780693E-3</v>
      </c>
      <c r="Z1795" s="13">
        <f t="shared" si="2199"/>
        <v>8.1257805933798114E-4</v>
      </c>
      <c r="AA1795" s="13">
        <f t="shared" si="2200"/>
        <v>1.4664761025429992E-3</v>
      </c>
      <c r="AB1795" s="13">
        <f t="shared" si="2201"/>
        <v>1.3232895809922505E-3</v>
      </c>
      <c r="AC1795" s="13">
        <f t="shared" si="2202"/>
        <v>3.119833738768819E-5</v>
      </c>
      <c r="AD1795" s="13">
        <f t="shared" si="2203"/>
        <v>5.137486596331086E-2</v>
      </c>
      <c r="AE1795" s="13">
        <f t="shared" si="2204"/>
        <v>1.7850430701070407E-2</v>
      </c>
      <c r="AF1795" s="13">
        <f t="shared" si="2205"/>
        <v>3.1011066427041466E-3</v>
      </c>
      <c r="AG1795" s="13">
        <f t="shared" si="2206"/>
        <v>3.5916453298228085E-4</v>
      </c>
      <c r="AH1795" s="13">
        <f t="shared" si="2207"/>
        <v>7.058348506340387E-5</v>
      </c>
      <c r="AI1795" s="13">
        <f t="shared" si="2208"/>
        <v>1.2738344690725809E-4</v>
      </c>
      <c r="AJ1795" s="13">
        <f t="shared" si="2209"/>
        <v>1.1494574496709983E-4</v>
      </c>
      <c r="AK1795" s="13">
        <f t="shared" si="2210"/>
        <v>6.9148305669893256E-5</v>
      </c>
      <c r="AL1795" s="13">
        <f t="shared" si="2211"/>
        <v>7.8252701185795773E-7</v>
      </c>
      <c r="AM1795" s="13">
        <f t="shared" si="2212"/>
        <v>1.8543452494379598E-2</v>
      </c>
      <c r="AN1795" s="13">
        <f t="shared" si="2213"/>
        <v>6.4430068575926334E-3</v>
      </c>
      <c r="AO1795" s="13">
        <f t="shared" si="2214"/>
        <v>1.119326009532686E-3</v>
      </c>
      <c r="AP1795" s="13">
        <f t="shared" si="2215"/>
        <v>1.2963830328587675E-4</v>
      </c>
      <c r="AQ1795" s="13">
        <f t="shared" si="2216"/>
        <v>1.1260854435423228E-5</v>
      </c>
      <c r="AR1795" s="13">
        <f t="shared" si="2217"/>
        <v>4.90491054386055E-6</v>
      </c>
      <c r="AS1795" s="13">
        <f t="shared" si="2218"/>
        <v>8.8519915287189377E-6</v>
      </c>
      <c r="AT1795" s="13">
        <f t="shared" si="2219"/>
        <v>7.987684313895573E-6</v>
      </c>
      <c r="AU1795" s="13">
        <f t="shared" si="2220"/>
        <v>4.8051786230969567E-6</v>
      </c>
      <c r="AV1795" s="13">
        <f t="shared" si="2221"/>
        <v>2.1680008271953554E-6</v>
      </c>
      <c r="AW1795" s="13">
        <f t="shared" si="2222"/>
        <v>1.3630278609747743E-8</v>
      </c>
      <c r="AX1795" s="13">
        <f t="shared" si="2223"/>
        <v>5.5776241287727292E-3</v>
      </c>
      <c r="AY1795" s="13">
        <f t="shared" si="2224"/>
        <v>1.9379708563790376E-3</v>
      </c>
      <c r="AZ1795" s="13">
        <f t="shared" si="2225"/>
        <v>3.36678391503668E-4</v>
      </c>
      <c r="BA1795" s="13">
        <f t="shared" si="2226"/>
        <v>3.8993479161424884E-5</v>
      </c>
      <c r="BB1795" s="13">
        <f t="shared" si="2227"/>
        <v>3.3871153944310507E-6</v>
      </c>
      <c r="BC1795" s="13">
        <f t="shared" si="2228"/>
        <v>2.3537372795482738E-7</v>
      </c>
      <c r="BD1795" s="13">
        <f t="shared" si="2229"/>
        <v>2.8403891058537935E-7</v>
      </c>
      <c r="BE1795" s="13">
        <f t="shared" si="2230"/>
        <v>5.1261078216308795E-7</v>
      </c>
      <c r="BF1795" s="13">
        <f t="shared" si="2231"/>
        <v>4.6255953708649863E-7</v>
      </c>
      <c r="BG1795" s="13">
        <f t="shared" si="2232"/>
        <v>2.7826352571934218E-7</v>
      </c>
      <c r="BH1795" s="13">
        <f t="shared" si="2233"/>
        <v>1.2554695699304023E-7</v>
      </c>
      <c r="BI1795" s="13">
        <f t="shared" si="2234"/>
        <v>4.5315427868501778E-8</v>
      </c>
      <c r="BJ1795" s="14">
        <f t="shared" si="2235"/>
        <v>0.731947282178109</v>
      </c>
      <c r="BK1795" s="14">
        <f t="shared" si="2236"/>
        <v>0.20330635724655921</v>
      </c>
      <c r="BL1795" s="14">
        <f t="shared" si="2237"/>
        <v>6.3265138594933212E-2</v>
      </c>
      <c r="BM1795" s="14">
        <f t="shared" si="2238"/>
        <v>0.36182976274816675</v>
      </c>
      <c r="BN1795" s="14">
        <f t="shared" si="2239"/>
        <v>0.63556363610467248</v>
      </c>
    </row>
    <row r="1796" spans="1:66" x14ac:dyDescent="0.25">
      <c r="A1796" t="s">
        <v>303</v>
      </c>
      <c r="B1796" t="s">
        <v>361</v>
      </c>
      <c r="C1796" t="s">
        <v>374</v>
      </c>
      <c r="D1796" s="7" t="s">
        <v>528</v>
      </c>
      <c r="E1796" s="10">
        <f>VLOOKUP(A1796,home!$A$2:$E$405,3,FALSE)</f>
        <v>1.29370629370629</v>
      </c>
      <c r="F1796" s="10">
        <f>VLOOKUP(B1796,home!$B$2:$E$405,3,FALSE)</f>
        <v>0.88</v>
      </c>
      <c r="G1796" s="10">
        <f>VLOOKUP(C1796,away!$B$2:$E$405,4,FALSE)</f>
        <v>0.88</v>
      </c>
      <c r="H1796" s="10">
        <f>VLOOKUP(A1796,away!$A$2:$E$405,3,FALSE)</f>
        <v>1.0279720279720299</v>
      </c>
      <c r="I1796" s="10">
        <f>VLOOKUP(C1796,away!$B$2:$E$405,3,FALSE)</f>
        <v>0.77</v>
      </c>
      <c r="J1796" s="10">
        <f>VLOOKUP(B1796,home!$B$2:$E$405,4,FALSE)</f>
        <v>0.97</v>
      </c>
      <c r="K1796" s="12">
        <f t="shared" si="2184"/>
        <v>1.0018461538461509</v>
      </c>
      <c r="L1796" s="12">
        <f t="shared" si="2185"/>
        <v>0.76779230769230922</v>
      </c>
      <c r="M1796" s="13">
        <f t="shared" si="2186"/>
        <v>0.17039458188559806</v>
      </c>
      <c r="N1796" s="13">
        <f t="shared" si="2187"/>
        <v>0.17070915649830945</v>
      </c>
      <c r="O1796" s="13">
        <f t="shared" si="2188"/>
        <v>0.13082764924420948</v>
      </c>
      <c r="P1796" s="13">
        <f t="shared" si="2189"/>
        <v>0.13106917721204456</v>
      </c>
      <c r="Q1796" s="13">
        <f t="shared" si="2190"/>
        <v>8.5512155932075978E-2</v>
      </c>
      <c r="R1796" s="13">
        <f t="shared" si="2191"/>
        <v>5.022423136158579E-2</v>
      </c>
      <c r="S1796" s="13">
        <f t="shared" si="2192"/>
        <v>2.5204922927913733E-2</v>
      </c>
      <c r="T1796" s="13">
        <f t="shared" si="2193"/>
        <v>6.5655575538833194E-2</v>
      </c>
      <c r="U1796" s="13">
        <f t="shared" si="2194"/>
        <v>5.0316953019483954E-2</v>
      </c>
      <c r="V1796" s="13">
        <f t="shared" si="2195"/>
        <v>2.1542081087431273E-3</v>
      </c>
      <c r="W1796" s="13">
        <f t="shared" si="2196"/>
        <v>2.855667484254755E-2</v>
      </c>
      <c r="X1796" s="13">
        <f t="shared" si="2197"/>
        <v>2.1925595277378494E-2</v>
      </c>
      <c r="Y1796" s="13">
        <f t="shared" si="2198"/>
        <v>8.4171516977730142E-3</v>
      </c>
      <c r="Z1796" s="13">
        <f t="shared" si="2199"/>
        <v>1.2853926166394804E-2</v>
      </c>
      <c r="AA1796" s="13">
        <f t="shared" si="2200"/>
        <v>1.2877656491625034E-2</v>
      </c>
      <c r="AB1796" s="13">
        <f t="shared" si="2201"/>
        <v>6.4507153133432273E-3</v>
      </c>
      <c r="AC1796" s="13">
        <f t="shared" si="2202"/>
        <v>1.0356487029691934E-4</v>
      </c>
      <c r="AD1796" s="13">
        <f t="shared" si="2203"/>
        <v>7.1523487144103488E-3</v>
      </c>
      <c r="AE1796" s="13">
        <f t="shared" si="2204"/>
        <v>5.4915183248572426E-3</v>
      </c>
      <c r="AF1796" s="13">
        <f t="shared" si="2205"/>
        <v>2.1081727636883731E-3</v>
      </c>
      <c r="AG1796" s="13">
        <f t="shared" si="2206"/>
        <v>5.3954627708212321E-4</v>
      </c>
      <c r="AH1796" s="13">
        <f t="shared" si="2207"/>
        <v>2.4672864085507058E-3</v>
      </c>
      <c r="AI1796" s="13">
        <f t="shared" si="2208"/>
        <v>2.4718413988434073E-3</v>
      </c>
      <c r="AJ1796" s="13">
        <f t="shared" si="2209"/>
        <v>1.2382023991744785E-3</v>
      </c>
      <c r="AK1796" s="13">
        <f t="shared" si="2210"/>
        <v>4.1349610376534269E-4</v>
      </c>
      <c r="AL1796" s="13">
        <f t="shared" si="2211"/>
        <v>3.1865244041627941E-6</v>
      </c>
      <c r="AM1796" s="13">
        <f t="shared" si="2212"/>
        <v>1.4331106100996947E-3</v>
      </c>
      <c r="AN1796" s="13">
        <f t="shared" si="2213"/>
        <v>1.1003313025067776E-3</v>
      </c>
      <c r="AO1796" s="13">
        <f t="shared" si="2214"/>
        <v>4.2241295498888159E-4</v>
      </c>
      <c r="AP1796" s="13">
        <f t="shared" si="2215"/>
        <v>1.08108472503347E-4</v>
      </c>
      <c r="AQ1796" s="13">
        <f t="shared" si="2216"/>
        <v>2.0751213396108836E-5</v>
      </c>
      <c r="AR1796" s="13">
        <f t="shared" si="2217"/>
        <v>3.7887270507180334E-4</v>
      </c>
      <c r="AS1796" s="13">
        <f t="shared" si="2218"/>
        <v>3.7957216237347323E-4</v>
      </c>
      <c r="AT1796" s="13">
        <f t="shared" si="2219"/>
        <v>1.9013645549046542E-4</v>
      </c>
      <c r="AU1796" s="13">
        <f t="shared" si="2220"/>
        <v>6.3495825546354219E-5</v>
      </c>
      <c r="AV1796" s="13">
        <f t="shared" si="2221"/>
        <v>1.5903262152225285E-5</v>
      </c>
      <c r="AW1796" s="13">
        <f t="shared" si="2222"/>
        <v>6.8086269592925209E-8</v>
      </c>
      <c r="AX1796" s="13">
        <f t="shared" si="2223"/>
        <v>2.3929272546074822E-4</v>
      </c>
      <c r="AY1796" s="13">
        <f t="shared" si="2224"/>
        <v>1.8372711389549006E-4</v>
      </c>
      <c r="AZ1796" s="13">
        <f t="shared" si="2225"/>
        <v>7.0532132381733025E-5</v>
      </c>
      <c r="BA1796" s="13">
        <f t="shared" si="2226"/>
        <v>1.8051342895943417E-5</v>
      </c>
      <c r="BB1796" s="13">
        <f t="shared" si="2227"/>
        <v>3.4649205547553919E-6</v>
      </c>
      <c r="BC1796" s="13">
        <f t="shared" si="2228"/>
        <v>5.3206786974123194E-7</v>
      </c>
      <c r="BD1796" s="13">
        <f t="shared" si="2229"/>
        <v>4.8482591424784568E-5</v>
      </c>
      <c r="BE1796" s="13">
        <f t="shared" si="2230"/>
        <v>4.8572097747414792E-5</v>
      </c>
      <c r="BF1796" s="13">
        <f t="shared" si="2231"/>
        <v>2.4330884656243398E-5</v>
      </c>
      <c r="BG1796" s="13">
        <f t="shared" si="2232"/>
        <v>8.1252677375105941E-6</v>
      </c>
      <c r="BH1796" s="13">
        <f t="shared" si="2233"/>
        <v>2.035067057948801E-6</v>
      </c>
      <c r="BI1796" s="13">
        <f t="shared" si="2234"/>
        <v>4.0776482096500183E-7</v>
      </c>
      <c r="BJ1796" s="14">
        <f t="shared" si="2235"/>
        <v>0.399668210723509</v>
      </c>
      <c r="BK1796" s="14">
        <f t="shared" si="2236"/>
        <v>0.32911336864289603</v>
      </c>
      <c r="BL1796" s="14">
        <f t="shared" si="2237"/>
        <v>0.25844796582466067</v>
      </c>
      <c r="BM1796" s="14">
        <f t="shared" si="2238"/>
        <v>0.26116286019601137</v>
      </c>
      <c r="BN1796" s="14">
        <f t="shared" si="2239"/>
        <v>0.73873695213382329</v>
      </c>
    </row>
    <row r="1797" spans="1:66" x14ac:dyDescent="0.25">
      <c r="A1797" t="s">
        <v>303</v>
      </c>
      <c r="B1797" t="s">
        <v>469</v>
      </c>
      <c r="C1797" t="s">
        <v>364</v>
      </c>
      <c r="D1797" s="7" t="s">
        <v>529</v>
      </c>
      <c r="E1797" s="10">
        <f>VLOOKUP(A1797,home!$A$2:$E$405,3,FALSE)</f>
        <v>1.29370629370629</v>
      </c>
      <c r="F1797" s="10">
        <f>VLOOKUP(B1797,home!$B$2:$E$405,3,FALSE)</f>
        <v>0.55000000000000004</v>
      </c>
      <c r="G1797" s="10">
        <f>VLOOKUP(C1797,away!$B$2:$E$405,4,FALSE)</f>
        <v>0.77</v>
      </c>
      <c r="H1797" s="10">
        <f>VLOOKUP(A1797,away!$A$2:$E$405,3,FALSE)</f>
        <v>1.0279720279720299</v>
      </c>
      <c r="I1797" s="10">
        <f>VLOOKUP(C1797,away!$B$2:$E$405,3,FALSE)</f>
        <v>0.64</v>
      </c>
      <c r="J1797" s="10">
        <f>VLOOKUP(B1797,home!$B$2:$E$405,4,FALSE)</f>
        <v>1.1100000000000001</v>
      </c>
      <c r="K1797" s="12">
        <f t="shared" si="2184"/>
        <v>0.54788461538461386</v>
      </c>
      <c r="L1797" s="12">
        <f t="shared" si="2185"/>
        <v>0.73027132867133016</v>
      </c>
      <c r="M1797" s="13">
        <f t="shared" si="2186"/>
        <v>0.27855048981928776</v>
      </c>
      <c r="N1797" s="13">
        <f t="shared" si="2187"/>
        <v>0.15261352797983629</v>
      </c>
      <c r="O1797" s="13">
        <f t="shared" si="2188"/>
        <v>0.2034174363023811</v>
      </c>
      <c r="P1797" s="13">
        <f t="shared" si="2189"/>
        <v>0.11144928385105426</v>
      </c>
      <c r="Q1797" s="13">
        <f t="shared" si="2190"/>
        <v>4.18073020398608E-2</v>
      </c>
      <c r="R1797" s="13">
        <f t="shared" si="2191"/>
        <v>7.427496074172775E-2</v>
      </c>
      <c r="S1797" s="13">
        <f t="shared" si="2192"/>
        <v>1.1147837936823467E-2</v>
      </c>
      <c r="T1797" s="13">
        <f t="shared" si="2193"/>
        <v>3.0530674008812757E-2</v>
      </c>
      <c r="U1797" s="13">
        <f t="shared" si="2194"/>
        <v>4.0694108298688803E-2</v>
      </c>
      <c r="V1797" s="13">
        <f t="shared" si="2195"/>
        <v>4.9558881102772841E-4</v>
      </c>
      <c r="W1797" s="13">
        <f t="shared" si="2196"/>
        <v>7.6351925327925053E-3</v>
      </c>
      <c r="X1797" s="13">
        <f t="shared" si="2197"/>
        <v>5.5757621955838015E-3</v>
      </c>
      <c r="Y1797" s="13">
        <f t="shared" si="2198"/>
        <v>2.0359096334621775E-3</v>
      </c>
      <c r="Z1797" s="13">
        <f t="shared" si="2199"/>
        <v>1.8080291422624139E-2</v>
      </c>
      <c r="AA1797" s="13">
        <f t="shared" si="2200"/>
        <v>9.9059135121261598E-3</v>
      </c>
      <c r="AB1797" s="13">
        <f t="shared" si="2201"/>
        <v>2.7136488073122448E-3</v>
      </c>
      <c r="AC1797" s="13">
        <f t="shared" si="2202"/>
        <v>1.2392954799116651E-5</v>
      </c>
      <c r="AD1797" s="13">
        <f t="shared" si="2203"/>
        <v>1.0458011310541244E-3</v>
      </c>
      <c r="AE1797" s="13">
        <f t="shared" si="2204"/>
        <v>7.6371858150087527E-4</v>
      </c>
      <c r="AF1797" s="13">
        <f t="shared" si="2205"/>
        <v>2.7886089162181384E-4</v>
      </c>
      <c r="AG1797" s="13">
        <f t="shared" si="2206"/>
        <v>6.7881371279711276E-5</v>
      </c>
      <c r="AH1797" s="13">
        <f t="shared" si="2207"/>
        <v>3.3008796099911449E-3</v>
      </c>
      <c r="AI1797" s="13">
        <f t="shared" si="2208"/>
        <v>1.8085011555509128E-3</v>
      </c>
      <c r="AJ1797" s="13">
        <f t="shared" si="2209"/>
        <v>4.9542498001582072E-4</v>
      </c>
      <c r="AK1797" s="13">
        <f t="shared" si="2210"/>
        <v>9.047857487596596E-5</v>
      </c>
      <c r="AL1797" s="13">
        <f t="shared" si="2211"/>
        <v>1.9833904267138E-7</v>
      </c>
      <c r="AM1797" s="13">
        <f t="shared" si="2212"/>
        <v>1.1459567009127668E-4</v>
      </c>
      <c r="AN1797" s="13">
        <f t="shared" si="2213"/>
        <v>8.3685932257538035E-5</v>
      </c>
      <c r="AO1797" s="13">
        <f t="shared" si="2214"/>
        <v>3.055671847040561E-5</v>
      </c>
      <c r="AP1797" s="13">
        <f t="shared" si="2215"/>
        <v>7.4382317990729609E-6</v>
      </c>
      <c r="AQ1797" s="13">
        <f t="shared" si="2216"/>
        <v>1.357981854718587E-6</v>
      </c>
      <c r="AR1797" s="13">
        <f t="shared" si="2217"/>
        <v>4.8210754771446727E-4</v>
      </c>
      <c r="AS1797" s="13">
        <f t="shared" si="2218"/>
        <v>2.6413930835356028E-4</v>
      </c>
      <c r="AT1797" s="13">
        <f t="shared" si="2219"/>
        <v>7.2358931682624144E-5</v>
      </c>
      <c r="AU1797" s="13">
        <f t="shared" si="2220"/>
        <v>1.3214781818192025E-5</v>
      </c>
      <c r="AV1797" s="13">
        <f t="shared" si="2221"/>
        <v>1.8100439134629314E-6</v>
      </c>
      <c r="AW1797" s="13">
        <f t="shared" si="2222"/>
        <v>2.2043424674573191E-9</v>
      </c>
      <c r="AX1797" s="13">
        <f t="shared" si="2223"/>
        <v>1.0464200772116865E-5</v>
      </c>
      <c r="AY1797" s="13">
        <f t="shared" si="2224"/>
        <v>7.6417058013373413E-6</v>
      </c>
      <c r="AZ1797" s="13">
        <f t="shared" si="2225"/>
        <v>2.7902593244290154E-6</v>
      </c>
      <c r="BA1797" s="13">
        <f t="shared" si="2226"/>
        <v>6.7921546139611513E-7</v>
      </c>
      <c r="BB1797" s="13">
        <f t="shared" si="2227"/>
        <v>1.2400289436196284E-7</v>
      </c>
      <c r="BC1797" s="13">
        <f t="shared" si="2228"/>
        <v>1.8111151684960248E-8</v>
      </c>
      <c r="BD1797" s="13">
        <f t="shared" si="2229"/>
        <v>5.8678219905320099E-5</v>
      </c>
      <c r="BE1797" s="13">
        <f t="shared" si="2230"/>
        <v>3.2148893944280096E-5</v>
      </c>
      <c r="BF1797" s="13">
        <f t="shared" si="2231"/>
        <v>8.8069421968513194E-6</v>
      </c>
      <c r="BG1797" s="13">
        <f t="shared" si="2232"/>
        <v>1.6083960460788037E-6</v>
      </c>
      <c r="BH1797" s="13">
        <f t="shared" si="2233"/>
        <v>2.2030386227300479E-7</v>
      </c>
      <c r="BI1797" s="13">
        <f t="shared" si="2234"/>
        <v>2.4140219369838047E-8</v>
      </c>
      <c r="BJ1797" s="14">
        <f t="shared" si="2235"/>
        <v>0.24261398239568327</v>
      </c>
      <c r="BK1797" s="14">
        <f t="shared" si="2236"/>
        <v>0.40166343341783634</v>
      </c>
      <c r="BL1797" s="14">
        <f t="shared" si="2237"/>
        <v>0.3376364694923264</v>
      </c>
      <c r="BM1797" s="14">
        <f t="shared" si="2238"/>
        <v>0.13787353649286327</v>
      </c>
      <c r="BN1797" s="14">
        <f t="shared" si="2239"/>
        <v>0.86211300073414798</v>
      </c>
    </row>
    <row r="1798" spans="1:66" x14ac:dyDescent="0.25">
      <c r="A1798" t="s">
        <v>303</v>
      </c>
      <c r="B1798" t="s">
        <v>321</v>
      </c>
      <c r="C1798" t="s">
        <v>466</v>
      </c>
      <c r="D1798" s="7" t="s">
        <v>529</v>
      </c>
      <c r="E1798" s="10">
        <f>VLOOKUP(A1798,home!$A$2:$E$405,3,FALSE)</f>
        <v>1.29370629370629</v>
      </c>
      <c r="F1798" s="10">
        <f>VLOOKUP(B1798,home!$B$2:$E$405,3,FALSE)</f>
        <v>1.29</v>
      </c>
      <c r="G1798" s="10">
        <f>VLOOKUP(C1798,away!$B$2:$E$405,4,FALSE)</f>
        <v>1.21</v>
      </c>
      <c r="H1798" s="10">
        <f>VLOOKUP(A1798,away!$A$2:$E$405,3,FALSE)</f>
        <v>1.0279720279720299</v>
      </c>
      <c r="I1798" s="10">
        <f>VLOOKUP(C1798,away!$B$2:$E$405,3,FALSE)</f>
        <v>0.88</v>
      </c>
      <c r="J1798" s="10">
        <f>VLOOKUP(B1798,home!$B$2:$E$405,4,FALSE)</f>
        <v>0.97</v>
      </c>
      <c r="K1798" s="12">
        <f t="shared" si="2184"/>
        <v>2.0193461538461479</v>
      </c>
      <c r="L1798" s="12">
        <f t="shared" si="2185"/>
        <v>0.87747692307692471</v>
      </c>
      <c r="M1798" s="13">
        <f t="shared" si="2186"/>
        <v>5.5198302558535361E-2</v>
      </c>
      <c r="N1798" s="13">
        <f t="shared" si="2187"/>
        <v>0.11146447997041432</v>
      </c>
      <c r="O1798" s="13">
        <f t="shared" si="2188"/>
        <v>4.8435236688132745E-2</v>
      </c>
      <c r="P1798" s="13">
        <f t="shared" si="2189"/>
        <v>9.7807508916808672E-2</v>
      </c>
      <c r="Q1798" s="13">
        <f t="shared" si="2190"/>
        <v>0.11254268445935864</v>
      </c>
      <c r="R1798" s="13">
        <f t="shared" si="2191"/>
        <v>2.1250401228802649E-2</v>
      </c>
      <c r="S1798" s="13">
        <f t="shared" si="2192"/>
        <v>4.332700625334885E-2</v>
      </c>
      <c r="T1798" s="13">
        <f t="shared" si="2193"/>
        <v>9.8753608474215243E-2</v>
      </c>
      <c r="U1798" s="13">
        <f t="shared" si="2194"/>
        <v>4.2911915989070071E-2</v>
      </c>
      <c r="V1798" s="13">
        <f t="shared" si="2195"/>
        <v>8.5302674459139458E-3</v>
      </c>
      <c r="W1798" s="13">
        <f t="shared" si="2196"/>
        <v>7.575421233550883E-2</v>
      </c>
      <c r="X1798" s="13">
        <f t="shared" si="2197"/>
        <v>6.6472573150278311E-2</v>
      </c>
      <c r="Y1798" s="13">
        <f t="shared" si="2198"/>
        <v>2.9164074478455999E-2</v>
      </c>
      <c r="Z1798" s="13">
        <f t="shared" si="2199"/>
        <v>6.2155788947999488E-3</v>
      </c>
      <c r="AA1798" s="13">
        <f t="shared" si="2200"/>
        <v>1.2551405335141564E-2</v>
      </c>
      <c r="AB1798" s="13">
        <f t="shared" si="2201"/>
        <v>1.2672816044441076E-2</v>
      </c>
      <c r="AC1798" s="13">
        <f t="shared" si="2202"/>
        <v>9.4468961295755794E-4</v>
      </c>
      <c r="AD1798" s="13">
        <f t="shared" si="2203"/>
        <v>3.8243494329338545E-2</v>
      </c>
      <c r="AE1798" s="13">
        <f t="shared" si="2204"/>
        <v>3.3557783731817808E-2</v>
      </c>
      <c r="AF1798" s="13">
        <f t="shared" si="2205"/>
        <v>1.4723090407138182E-2</v>
      </c>
      <c r="AG1798" s="13">
        <f t="shared" si="2206"/>
        <v>4.3063906895463326E-3</v>
      </c>
      <c r="AH1798" s="13">
        <f t="shared" si="2207"/>
        <v>1.3635067609377328E-3</v>
      </c>
      <c r="AI1798" s="13">
        <f t="shared" si="2208"/>
        <v>2.7533921334428287E-3</v>
      </c>
      <c r="AJ1798" s="13">
        <f t="shared" si="2209"/>
        <v>2.7800259073490095E-3</v>
      </c>
      <c r="AK1798" s="13">
        <f t="shared" si="2210"/>
        <v>1.8712782078659565E-3</v>
      </c>
      <c r="AL1798" s="13">
        <f t="shared" si="2211"/>
        <v>6.6956941398681029E-5</v>
      </c>
      <c r="AM1798" s="13">
        <f t="shared" si="2212"/>
        <v>1.5445370636717349E-2</v>
      </c>
      <c r="AN1798" s="13">
        <f t="shared" si="2213"/>
        <v>1.3552956302089421E-2</v>
      </c>
      <c r="AO1798" s="13">
        <f t="shared" si="2214"/>
        <v>5.9462031972767199E-3</v>
      </c>
      <c r="AP1798" s="13">
        <f t="shared" si="2215"/>
        <v>1.7392186951788492E-3</v>
      </c>
      <c r="AQ1798" s="13">
        <f t="shared" si="2216"/>
        <v>3.8153106730085012E-4</v>
      </c>
      <c r="AR1798" s="13">
        <f t="shared" si="2217"/>
        <v>2.3928914343644521E-4</v>
      </c>
      <c r="AS1798" s="13">
        <f t="shared" si="2218"/>
        <v>4.8320761145552471E-4</v>
      </c>
      <c r="AT1798" s="13">
        <f t="shared" si="2219"/>
        <v>4.8788171585094906E-4</v>
      </c>
      <c r="AU1798" s="13">
        <f t="shared" si="2220"/>
        <v>3.2840068881182438E-4</v>
      </c>
      <c r="AV1798" s="13">
        <f t="shared" si="2221"/>
        <v>1.6578866696814583E-4</v>
      </c>
      <c r="AW1798" s="13">
        <f t="shared" si="2222"/>
        <v>3.2956386032729261E-6</v>
      </c>
      <c r="AX1798" s="13">
        <f t="shared" si="2223"/>
        <v>5.1982582983305632E-3</v>
      </c>
      <c r="AY1798" s="13">
        <f t="shared" si="2224"/>
        <v>4.5613516969781939E-3</v>
      </c>
      <c r="AZ1798" s="13">
        <f t="shared" si="2225"/>
        <v>2.0012404260680672E-3</v>
      </c>
      <c r="BA1798" s="13">
        <f t="shared" si="2226"/>
        <v>5.8534743046778702E-4</v>
      </c>
      <c r="BB1798" s="13">
        <f t="shared" si="2227"/>
        <v>1.2840721555446447E-4</v>
      </c>
      <c r="BC1798" s="13">
        <f t="shared" si="2228"/>
        <v>2.2534873681121388E-5</v>
      </c>
      <c r="BD1798" s="13">
        <f t="shared" si="2229"/>
        <v>3.4995116884720787E-5</v>
      </c>
      <c r="BE1798" s="13">
        <f t="shared" si="2230"/>
        <v>7.0667254684557291E-5</v>
      </c>
      <c r="BF1798" s="13">
        <f t="shared" si="2231"/>
        <v>7.1350824475063511E-5</v>
      </c>
      <c r="BG1798" s="13">
        <f t="shared" si="2232"/>
        <v>4.8027337659157029E-5</v>
      </c>
      <c r="BH1798" s="13">
        <f t="shared" si="2233"/>
        <v>2.4245954895372252E-5</v>
      </c>
      <c r="BI1798" s="13">
        <f t="shared" si="2234"/>
        <v>9.7921951528594253E-6</v>
      </c>
      <c r="BJ1798" s="14">
        <f t="shared" si="2235"/>
        <v>0.63454481186571565</v>
      </c>
      <c r="BK1798" s="14">
        <f t="shared" si="2236"/>
        <v>0.21043608342594125</v>
      </c>
      <c r="BL1798" s="14">
        <f t="shared" si="2237"/>
        <v>0.14855362480545825</v>
      </c>
      <c r="BM1798" s="14">
        <f t="shared" si="2238"/>
        <v>0.54849342911148768</v>
      </c>
      <c r="BN1798" s="14">
        <f t="shared" si="2239"/>
        <v>0.44669861382205239</v>
      </c>
    </row>
    <row r="1799" spans="1:66" x14ac:dyDescent="0.25">
      <c r="A1799" t="s">
        <v>303</v>
      </c>
      <c r="B1799" t="s">
        <v>306</v>
      </c>
      <c r="C1799" t="s">
        <v>473</v>
      </c>
      <c r="D1799" s="7" t="s">
        <v>529</v>
      </c>
      <c r="E1799" s="10">
        <f>VLOOKUP(A1799,home!$A$2:$E$405,3,FALSE)</f>
        <v>1.29370629370629</v>
      </c>
      <c r="F1799" s="10">
        <f>VLOOKUP(B1799,home!$B$2:$E$405,3,FALSE)</f>
        <v>0.66</v>
      </c>
      <c r="G1799" s="10">
        <f>VLOOKUP(C1799,away!$B$2:$E$405,4,FALSE)</f>
        <v>1.21</v>
      </c>
      <c r="H1799" s="10">
        <f>VLOOKUP(A1799,away!$A$2:$E$405,3,FALSE)</f>
        <v>1.0279720279720299</v>
      </c>
      <c r="I1799" s="10">
        <f>VLOOKUP(C1799,away!$B$2:$E$405,3,FALSE)</f>
        <v>0.55000000000000004</v>
      </c>
      <c r="J1799" s="10">
        <f>VLOOKUP(B1799,home!$B$2:$E$405,4,FALSE)</f>
        <v>2.36</v>
      </c>
      <c r="K1799" s="12">
        <f t="shared" si="2184"/>
        <v>1.0331538461538432</v>
      </c>
      <c r="L1799" s="12">
        <f t="shared" si="2185"/>
        <v>1.3343076923076949</v>
      </c>
      <c r="M1799" s="13">
        <f t="shared" si="2186"/>
        <v>9.3718324946256967E-2</v>
      </c>
      <c r="N1799" s="13">
        <f t="shared" si="2187"/>
        <v>9.6825447873321063E-2</v>
      </c>
      <c r="O1799" s="13">
        <f t="shared" si="2188"/>
        <v>0.12504908188598279</v>
      </c>
      <c r="P1799" s="13">
        <f t="shared" si="2189"/>
        <v>0.12919493990851003</v>
      </c>
      <c r="Q1799" s="13">
        <f t="shared" si="2190"/>
        <v>5.0017791937945054E-2</v>
      </c>
      <c r="R1799" s="13">
        <f t="shared" si="2191"/>
        <v>8.3426975938240847E-2</v>
      </c>
      <c r="S1799" s="13">
        <f t="shared" si="2192"/>
        <v>4.4525263622496473E-2</v>
      </c>
      <c r="T1799" s="13">
        <f t="shared" si="2193"/>
        <v>6.6739124535045879E-2</v>
      </c>
      <c r="U1799" s="13">
        <f t="shared" si="2194"/>
        <v>8.6192901063577659E-2</v>
      </c>
      <c r="V1799" s="13">
        <f t="shared" si="2195"/>
        <v>6.8200094525777133E-3</v>
      </c>
      <c r="W1799" s="13">
        <f t="shared" si="2196"/>
        <v>1.7225358038936878E-2</v>
      </c>
      <c r="X1799" s="13">
        <f t="shared" si="2197"/>
        <v>2.2983927734107665E-2</v>
      </c>
      <c r="Y1799" s="13">
        <f t="shared" si="2198"/>
        <v>1.5333815787532014E-2</v>
      </c>
      <c r="Z1799" s="13">
        <f t="shared" si="2199"/>
        <v>3.7105751913454575E-2</v>
      </c>
      <c r="AA1799" s="13">
        <f t="shared" si="2200"/>
        <v>3.8335950303815924E-2</v>
      </c>
      <c r="AB1799" s="13">
        <f t="shared" si="2201"/>
        <v>1.9803467251175006E-2</v>
      </c>
      <c r="AC1799" s="13">
        <f t="shared" si="2202"/>
        <v>5.8760567364128321E-4</v>
      </c>
      <c r="AD1799" s="13">
        <f t="shared" si="2203"/>
        <v>4.4491112273261635E-3</v>
      </c>
      <c r="AE1799" s="13">
        <f t="shared" si="2204"/>
        <v>5.9364833345538284E-3</v>
      </c>
      <c r="AF1799" s="13">
        <f t="shared" si="2205"/>
        <v>3.9605476892758049E-3</v>
      </c>
      <c r="AG1799" s="13">
        <f t="shared" si="2206"/>
        <v>1.7615297491840574E-3</v>
      </c>
      <c r="AH1799" s="13">
        <f t="shared" si="2207"/>
        <v>1.2377622551745855E-2</v>
      </c>
      <c r="AI1799" s="13">
        <f t="shared" si="2208"/>
        <v>1.2787988345576779E-2</v>
      </c>
      <c r="AJ1799" s="13">
        <f t="shared" si="2209"/>
        <v>6.6059796719015853E-3</v>
      </c>
      <c r="AK1799" s="13">
        <f t="shared" si="2210"/>
        <v>2.2749977685464092E-3</v>
      </c>
      <c r="AL1799" s="13">
        <f t="shared" si="2211"/>
        <v>3.2401637455436483E-5</v>
      </c>
      <c r="AM1799" s="13">
        <f t="shared" si="2212"/>
        <v>9.1932327529565454E-4</v>
      </c>
      <c r="AN1799" s="13">
        <f t="shared" si="2213"/>
        <v>1.2266601179444963E-3</v>
      </c>
      <c r="AO1799" s="13">
        <f t="shared" si="2214"/>
        <v>8.1837101561020294E-4</v>
      </c>
      <c r="AP1799" s="13">
        <f t="shared" si="2215"/>
        <v>3.6398624709678483E-4</v>
      </c>
      <c r="AQ1799" s="13">
        <f t="shared" si="2216"/>
        <v>1.2141741234886238E-4</v>
      </c>
      <c r="AR1799" s="13">
        <f t="shared" si="2217"/>
        <v>3.3031113966551398E-3</v>
      </c>
      <c r="AS1799" s="13">
        <f t="shared" si="2218"/>
        <v>3.4126222437288506E-3</v>
      </c>
      <c r="AT1799" s="13">
        <f t="shared" si="2219"/>
        <v>1.7628818982893099E-3</v>
      </c>
      <c r="AU1799" s="13">
        <f t="shared" si="2220"/>
        <v>6.0710940451086306E-4</v>
      </c>
      <c r="AV1799" s="13">
        <f t="shared" si="2221"/>
        <v>1.5680935407664186E-4</v>
      </c>
      <c r="AW1799" s="13">
        <f t="shared" si="2222"/>
        <v>1.2407533147845426E-6</v>
      </c>
      <c r="AX1799" s="13">
        <f t="shared" si="2223"/>
        <v>1.5830039628840893E-4</v>
      </c>
      <c r="AY1799" s="13">
        <f t="shared" si="2224"/>
        <v>2.1122143646298049E-4</v>
      </c>
      <c r="AZ1799" s="13">
        <f t="shared" si="2225"/>
        <v>1.4091719372641797E-4</v>
      </c>
      <c r="BA1799" s="13">
        <f t="shared" si="2226"/>
        <v>6.2675631855857707E-5</v>
      </c>
      <c r="BB1799" s="13">
        <f t="shared" si="2227"/>
        <v>2.0907144426379044E-5</v>
      </c>
      <c r="BC1799" s="13">
        <f t="shared" si="2228"/>
        <v>5.5793127264611026E-6</v>
      </c>
      <c r="BD1799" s="13">
        <f t="shared" si="2229"/>
        <v>7.3456115751769334E-4</v>
      </c>
      <c r="BE1799" s="13">
        <f t="shared" si="2230"/>
        <v>7.5891468512462388E-4</v>
      </c>
      <c r="BF1799" s="13">
        <f t="shared" si="2231"/>
        <v>3.9203781291956904E-4</v>
      </c>
      <c r="BG1799" s="13">
        <f t="shared" si="2232"/>
        <v>1.3501179141853123E-4</v>
      </c>
      <c r="BH1799" s="13">
        <f t="shared" si="2233"/>
        <v>3.4871987895043986E-5</v>
      </c>
      <c r="BI1799" s="13">
        <f t="shared" si="2234"/>
        <v>7.2056256833589931E-6</v>
      </c>
      <c r="BJ1799" s="14">
        <f t="shared" si="2235"/>
        <v>0.28928249709101084</v>
      </c>
      <c r="BK1799" s="14">
        <f t="shared" si="2236"/>
        <v>0.27508976667740087</v>
      </c>
      <c r="BL1799" s="14">
        <f t="shared" si="2237"/>
        <v>0.39816010213838238</v>
      </c>
      <c r="BM1799" s="14">
        <f t="shared" si="2238"/>
        <v>0.42119557464684365</v>
      </c>
      <c r="BN1799" s="14">
        <f t="shared" si="2239"/>
        <v>0.57823256249025667</v>
      </c>
    </row>
    <row r="1800" spans="1:66" x14ac:dyDescent="0.25">
      <c r="A1800" t="s">
        <v>303</v>
      </c>
      <c r="B1800" t="s">
        <v>340</v>
      </c>
      <c r="C1800" t="s">
        <v>349</v>
      </c>
      <c r="D1800" s="7" t="s">
        <v>529</v>
      </c>
      <c r="E1800" s="10">
        <f>VLOOKUP(A1800,home!$A$2:$E$405,3,FALSE)</f>
        <v>1.29370629370629</v>
      </c>
      <c r="F1800" s="10">
        <f>VLOOKUP(B1800,home!$B$2:$E$405,3,FALSE)</f>
        <v>0.88</v>
      </c>
      <c r="G1800" s="10">
        <f>VLOOKUP(C1800,away!$B$2:$E$405,4,FALSE)</f>
        <v>1.21</v>
      </c>
      <c r="H1800" s="10">
        <f>VLOOKUP(A1800,away!$A$2:$E$405,3,FALSE)</f>
        <v>1.0279720279720299</v>
      </c>
      <c r="I1800" s="10">
        <f>VLOOKUP(C1800,away!$B$2:$E$405,3,FALSE)</f>
        <v>0.88</v>
      </c>
      <c r="J1800" s="10">
        <f>VLOOKUP(B1800,home!$B$2:$E$405,4,FALSE)</f>
        <v>1.1100000000000001</v>
      </c>
      <c r="K1800" s="12">
        <f t="shared" si="2184"/>
        <v>1.3775384615384574</v>
      </c>
      <c r="L1800" s="12">
        <f t="shared" si="2185"/>
        <v>1.0041230769230789</v>
      </c>
      <c r="M1800" s="13">
        <f t="shared" si="2186"/>
        <v>9.2396928848101662E-2</v>
      </c>
      <c r="N1800" s="13">
        <f t="shared" si="2187"/>
        <v>0.12728032321629229</v>
      </c>
      <c r="O1800" s="13">
        <f t="shared" si="2188"/>
        <v>9.2777888493198638E-2</v>
      </c>
      <c r="P1800" s="13">
        <f t="shared" si="2189"/>
        <v>0.12780510977970741</v>
      </c>
      <c r="Q1800" s="13">
        <f t="shared" si="2190"/>
        <v>8.7666770313744452E-2</v>
      </c>
      <c r="R1800" s="13">
        <f t="shared" si="2191"/>
        <v>4.6580209432108458E-2</v>
      </c>
      <c r="S1800" s="13">
        <f t="shared" si="2192"/>
        <v>4.4195587151646579E-2</v>
      </c>
      <c r="T1800" s="13">
        <f t="shared" si="2193"/>
        <v>8.8028227151345909E-2</v>
      </c>
      <c r="U1800" s="13">
        <f t="shared" si="2194"/>
        <v>6.4166030039245828E-2</v>
      </c>
      <c r="V1800" s="13">
        <f t="shared" si="2195"/>
        <v>6.7924598530285782E-3</v>
      </c>
      <c r="W1800" s="13">
        <f t="shared" si="2196"/>
        <v>4.0254782635346952E-2</v>
      </c>
      <c r="X1800" s="13">
        <f t="shared" si="2197"/>
        <v>4.0420756200674306E-2</v>
      </c>
      <c r="Y1800" s="13">
        <f t="shared" si="2198"/>
        <v>2.0293707043889348E-2</v>
      </c>
      <c r="Z1800" s="13">
        <f t="shared" si="2199"/>
        <v>1.5590754406230058E-2</v>
      </c>
      <c r="AA1800" s="13">
        <f t="shared" si="2200"/>
        <v>2.1476863838982081E-2</v>
      </c>
      <c r="AB1800" s="13">
        <f t="shared" si="2201"/>
        <v>1.4792602985711155E-2</v>
      </c>
      <c r="AC1800" s="13">
        <f t="shared" si="2202"/>
        <v>5.8721586313337216E-4</v>
      </c>
      <c r="AD1800" s="13">
        <f t="shared" si="2203"/>
        <v>1.3863127835265214E-2</v>
      </c>
      <c r="AE1800" s="13">
        <f t="shared" si="2204"/>
        <v>1.3920286577724489E-2</v>
      </c>
      <c r="AF1800" s="13">
        <f t="shared" si="2205"/>
        <v>6.9888404950378732E-3</v>
      </c>
      <c r="AG1800" s="13">
        <f t="shared" si="2206"/>
        <v>2.3392186740006813E-3</v>
      </c>
      <c r="AH1800" s="13">
        <f t="shared" si="2207"/>
        <v>3.9137590714839431E-3</v>
      </c>
      <c r="AI1800" s="13">
        <f t="shared" si="2208"/>
        <v>5.3913536501641731E-3</v>
      </c>
      <c r="AJ1800" s="13">
        <f t="shared" si="2209"/>
        <v>3.7133985064284514E-3</v>
      </c>
      <c r="AK1800" s="13">
        <f t="shared" si="2210"/>
        <v>1.7051164218748849E-3</v>
      </c>
      <c r="AL1800" s="13">
        <f t="shared" si="2211"/>
        <v>3.2489905795689519E-5</v>
      </c>
      <c r="AM1800" s="13">
        <f t="shared" si="2212"/>
        <v>3.8193983580604401E-3</v>
      </c>
      <c r="AN1800" s="13">
        <f t="shared" si="2213"/>
        <v>3.8351460312906044E-3</v>
      </c>
      <c r="AO1800" s="13">
        <f t="shared" si="2214"/>
        <v>1.9254793166944277E-3</v>
      </c>
      <c r="AP1800" s="13">
        <f t="shared" si="2215"/>
        <v>6.4447273867698556E-4</v>
      </c>
      <c r="AQ1800" s="13">
        <f t="shared" si="2216"/>
        <v>1.617824873383445E-4</v>
      </c>
      <c r="AR1800" s="13">
        <f t="shared" si="2217"/>
        <v>7.8597916023881421E-4</v>
      </c>
      <c r="AS1800" s="13">
        <f t="shared" si="2218"/>
        <v>1.0827165231966649E-3</v>
      </c>
      <c r="AT1800" s="13">
        <f t="shared" si="2219"/>
        <v>7.4574182682330076E-4</v>
      </c>
      <c r="AU1800" s="13">
        <f t="shared" si="2220"/>
        <v>3.4242934960901616E-4</v>
      </c>
      <c r="AV1800" s="13">
        <f t="shared" si="2221"/>
        <v>1.1792739986150469E-4</v>
      </c>
      <c r="AW1800" s="13">
        <f t="shared" si="2222"/>
        <v>1.2483507685318712E-6</v>
      </c>
      <c r="AX1800" s="13">
        <f t="shared" si="2223"/>
        <v>8.7689468969418059E-4</v>
      </c>
      <c r="AY1800" s="13">
        <f t="shared" si="2224"/>
        <v>8.8051019395322906E-4</v>
      </c>
      <c r="AZ1800" s="13">
        <f t="shared" si="2225"/>
        <v>4.4207030260722658E-4</v>
      </c>
      <c r="BA1800" s="13">
        <f t="shared" si="2226"/>
        <v>1.4796433082342835E-4</v>
      </c>
      <c r="BB1800" s="13">
        <f t="shared" si="2227"/>
        <v>3.7143599785321303E-5</v>
      </c>
      <c r="BC1800" s="13">
        <f t="shared" si="2228"/>
        <v>7.4593491408872508E-6</v>
      </c>
      <c r="BD1800" s="13">
        <f t="shared" si="2229"/>
        <v>1.3153663546273589E-4</v>
      </c>
      <c r="BE1800" s="13">
        <f t="shared" si="2230"/>
        <v>1.8119677445128211E-4</v>
      </c>
      <c r="BF1800" s="13">
        <f t="shared" si="2231"/>
        <v>1.2480276295667503E-4</v>
      </c>
      <c r="BG1800" s="13">
        <f t="shared" si="2232"/>
        <v>5.7306868693028965E-5</v>
      </c>
      <c r="BH1800" s="13">
        <f t="shared" si="2233"/>
        <v>1.973560393374538E-5</v>
      </c>
      <c r="BI1800" s="13">
        <f t="shared" si="2234"/>
        <v>5.4373106960847857E-6</v>
      </c>
      <c r="BJ1800" s="14">
        <f t="shared" si="2235"/>
        <v>0.45383436154138651</v>
      </c>
      <c r="BK1800" s="14">
        <f t="shared" si="2236"/>
        <v>0.2726903015953665</v>
      </c>
      <c r="BL1800" s="14">
        <f t="shared" si="2237"/>
        <v>0.2581120326551205</v>
      </c>
      <c r="BM1800" s="14">
        <f t="shared" si="2238"/>
        <v>0.42484095827176593</v>
      </c>
      <c r="BN1800" s="14">
        <f t="shared" si="2239"/>
        <v>0.57450723008315296</v>
      </c>
    </row>
    <row r="1801" spans="1:66" x14ac:dyDescent="0.25">
      <c r="A1801" t="s">
        <v>303</v>
      </c>
      <c r="B1801" t="s">
        <v>380</v>
      </c>
      <c r="C1801" t="s">
        <v>470</v>
      </c>
      <c r="D1801" s="7" t="s">
        <v>529</v>
      </c>
      <c r="E1801" s="10">
        <f>VLOOKUP(A1801,home!$A$2:$E$405,3,FALSE)</f>
        <v>1.29370629370629</v>
      </c>
      <c r="F1801" s="10">
        <f>VLOOKUP(B1801,home!$B$2:$E$405,3,FALSE)</f>
        <v>1.1599999999999999</v>
      </c>
      <c r="G1801" s="10">
        <f>VLOOKUP(C1801,away!$B$2:$E$405,4,FALSE)</f>
        <v>0.99</v>
      </c>
      <c r="H1801" s="10">
        <f>VLOOKUP(A1801,away!$A$2:$E$405,3,FALSE)</f>
        <v>1.0279720279720299</v>
      </c>
      <c r="I1801" s="10">
        <f>VLOOKUP(C1801,away!$B$2:$E$405,3,FALSE)</f>
        <v>0.33</v>
      </c>
      <c r="J1801" s="10">
        <f>VLOOKUP(B1801,home!$B$2:$E$405,4,FALSE)</f>
        <v>0.65</v>
      </c>
      <c r="K1801" s="12">
        <f t="shared" si="2184"/>
        <v>1.4856923076923034</v>
      </c>
      <c r="L1801" s="12">
        <f t="shared" si="2185"/>
        <v>0.22050000000000045</v>
      </c>
      <c r="M1801" s="13">
        <f t="shared" si="2186"/>
        <v>0.18155578671334432</v>
      </c>
      <c r="N1801" s="13">
        <f t="shared" si="2187"/>
        <v>0.26973603573704019</v>
      </c>
      <c r="O1801" s="13">
        <f t="shared" si="2188"/>
        <v>4.00330509702925E-2</v>
      </c>
      <c r="P1801" s="13">
        <f t="shared" si="2189"/>
        <v>5.9476795880017475E-2</v>
      </c>
      <c r="Q1801" s="13">
        <f t="shared" si="2190"/>
        <v>0.20037237670096844</v>
      </c>
      <c r="R1801" s="13">
        <f t="shared" si="2191"/>
        <v>4.4136438694747562E-3</v>
      </c>
      <c r="S1801" s="13">
        <f t="shared" si="2192"/>
        <v>4.8710775241476486E-3</v>
      </c>
      <c r="T1801" s="13">
        <f t="shared" si="2193"/>
        <v>4.4182109062563618E-2</v>
      </c>
      <c r="U1801" s="13">
        <f t="shared" si="2194"/>
        <v>6.5573167457719395E-3</v>
      </c>
      <c r="V1801" s="13">
        <f t="shared" si="2195"/>
        <v>1.7730459899107675E-4</v>
      </c>
      <c r="W1801" s="13">
        <f t="shared" si="2196"/>
        <v>9.923056624621783E-2</v>
      </c>
      <c r="X1801" s="13">
        <f t="shared" si="2197"/>
        <v>2.188033985729107E-2</v>
      </c>
      <c r="Y1801" s="13">
        <f t="shared" si="2198"/>
        <v>2.4123074692663452E-3</v>
      </c>
      <c r="Z1801" s="13">
        <f t="shared" si="2199"/>
        <v>3.2440282440639526E-4</v>
      </c>
      <c r="AA1801" s="13">
        <f t="shared" si="2200"/>
        <v>4.8196278081423852E-4</v>
      </c>
      <c r="AB1801" s="13">
        <f t="shared" si="2201"/>
        <v>3.5802419802485289E-4</v>
      </c>
      <c r="AC1801" s="13">
        <f t="shared" si="2202"/>
        <v>3.6302579615070209E-6</v>
      </c>
      <c r="AD1801" s="13">
        <f t="shared" si="2203"/>
        <v>3.685652223998933E-2</v>
      </c>
      <c r="AE1801" s="13">
        <f t="shared" si="2204"/>
        <v>8.1268631539176614E-3</v>
      </c>
      <c r="AF1801" s="13">
        <f t="shared" si="2205"/>
        <v>8.9598666271942392E-4</v>
      </c>
      <c r="AG1801" s="13">
        <f t="shared" si="2206"/>
        <v>6.5855019709877799E-5</v>
      </c>
      <c r="AH1801" s="13">
        <f t="shared" si="2207"/>
        <v>1.7882705695402575E-5</v>
      </c>
      <c r="AI1801" s="13">
        <f t="shared" si="2208"/>
        <v>2.656819829238495E-5</v>
      </c>
      <c r="AJ1801" s="13">
        <f t="shared" si="2209"/>
        <v>1.9736083916120054E-5</v>
      </c>
      <c r="AK1801" s="13">
        <f t="shared" si="2210"/>
        <v>9.7739160193831243E-6</v>
      </c>
      <c r="AL1801" s="13">
        <f t="shared" si="2211"/>
        <v>4.7570196616044612E-8</v>
      </c>
      <c r="AM1801" s="13">
        <f t="shared" si="2212"/>
        <v>1.095149031604848E-2</v>
      </c>
      <c r="AN1801" s="13">
        <f t="shared" si="2213"/>
        <v>2.4148036146886941E-3</v>
      </c>
      <c r="AO1801" s="13">
        <f t="shared" si="2214"/>
        <v>2.6623209851942903E-4</v>
      </c>
      <c r="AP1801" s="13">
        <f t="shared" si="2215"/>
        <v>1.9568059241178074E-5</v>
      </c>
      <c r="AQ1801" s="13">
        <f t="shared" si="2216"/>
        <v>1.0786892656699436E-6</v>
      </c>
      <c r="AR1801" s="13">
        <f t="shared" si="2217"/>
        <v>7.8862732116725519E-7</v>
      </c>
      <c r="AS1801" s="13">
        <f t="shared" si="2218"/>
        <v>1.1716575446941787E-6</v>
      </c>
      <c r="AT1801" s="13">
        <f t="shared" si="2219"/>
        <v>8.7036130070089623E-7</v>
      </c>
      <c r="AU1801" s="13">
        <f t="shared" si="2220"/>
        <v>4.3102969645479668E-7</v>
      </c>
      <c r="AV1801" s="13">
        <f t="shared" si="2221"/>
        <v>1.6009437610245996E-7</v>
      </c>
      <c r="AW1801" s="13">
        <f t="shared" si="2222"/>
        <v>4.3288238552569187E-10</v>
      </c>
      <c r="AX1801" s="13">
        <f t="shared" si="2223"/>
        <v>2.7117574867199976E-3</v>
      </c>
      <c r="AY1801" s="13">
        <f t="shared" si="2224"/>
        <v>5.9794252582176055E-4</v>
      </c>
      <c r="AZ1801" s="13">
        <f t="shared" si="2225"/>
        <v>6.5923163471849229E-5</v>
      </c>
      <c r="BA1801" s="13">
        <f t="shared" si="2226"/>
        <v>4.845352515180928E-6</v>
      </c>
      <c r="BB1801" s="13">
        <f t="shared" si="2227"/>
        <v>2.6710005739934919E-7</v>
      </c>
      <c r="BC1801" s="13">
        <f t="shared" si="2228"/>
        <v>1.1779112531311324E-8</v>
      </c>
      <c r="BD1801" s="13">
        <f t="shared" si="2229"/>
        <v>2.8982054052896677E-8</v>
      </c>
      <c r="BE1801" s="13">
        <f t="shared" si="2230"/>
        <v>4.3058414767511145E-8</v>
      </c>
      <c r="BF1801" s="13">
        <f t="shared" si="2231"/>
        <v>3.1985777800757993E-8</v>
      </c>
      <c r="BG1801" s="13">
        <f t="shared" si="2232"/>
        <v>1.5840341344713807E-8</v>
      </c>
      <c r="BH1801" s="13">
        <f t="shared" si="2233"/>
        <v>5.8834683217654132E-9</v>
      </c>
      <c r="BI1801" s="13">
        <f t="shared" si="2234"/>
        <v>1.7482047256396423E-9</v>
      </c>
      <c r="BJ1801" s="14">
        <f t="shared" si="2235"/>
        <v>0.70079288233514614</v>
      </c>
      <c r="BK1801" s="14">
        <f t="shared" si="2236"/>
        <v>0.24668258507048041</v>
      </c>
      <c r="BL1801" s="14">
        <f t="shared" si="2237"/>
        <v>5.1921508736801715E-2</v>
      </c>
      <c r="BM1801" s="14">
        <f t="shared" si="2238"/>
        <v>0.24353574700275746</v>
      </c>
      <c r="BN1801" s="14">
        <f t="shared" si="2239"/>
        <v>0.75558768987113767</v>
      </c>
    </row>
    <row r="1802" spans="1:66" s="15" customFormat="1" x14ac:dyDescent="0.25">
      <c r="A1802" s="15" t="s">
        <v>303</v>
      </c>
      <c r="B1802" s="15" t="s">
        <v>390</v>
      </c>
      <c r="C1802" s="15" t="s">
        <v>346</v>
      </c>
      <c r="D1802" s="30" t="s">
        <v>530</v>
      </c>
      <c r="E1802" s="15">
        <f>VLOOKUP(A1802,home!$A$2:$E$405,3,FALSE)</f>
        <v>1.29370629370629</v>
      </c>
      <c r="F1802" s="15">
        <f>VLOOKUP(B1802,home!$B$2:$E$405,3,FALSE)</f>
        <v>0.33</v>
      </c>
      <c r="G1802" s="15">
        <f>VLOOKUP(C1802,away!$B$2:$E$405,4,FALSE)</f>
        <v>1.1599999999999999</v>
      </c>
      <c r="H1802" s="15">
        <f>VLOOKUP(A1802,away!$A$2:$E$405,3,FALSE)</f>
        <v>1.0279720279720299</v>
      </c>
      <c r="I1802" s="15">
        <f>VLOOKUP(C1802,away!$B$2:$E$405,3,FALSE)</f>
        <v>1.1599999999999999</v>
      </c>
      <c r="J1802" s="15">
        <f>VLOOKUP(B1802,home!$B$2:$E$405,4,FALSE)</f>
        <v>0.56000000000000005</v>
      </c>
      <c r="K1802" s="20">
        <f t="shared" si="2184"/>
        <v>0.49523076923076781</v>
      </c>
      <c r="L1802" s="20">
        <f t="shared" si="2185"/>
        <v>0.6677706293706307</v>
      </c>
      <c r="M1802" s="21">
        <f t="shared" si="2186"/>
        <v>0.31254669448959133</v>
      </c>
      <c r="N1802" s="21">
        <f t="shared" si="2187"/>
        <v>0.1547827399326141</v>
      </c>
      <c r="O1802" s="21">
        <f t="shared" si="2188"/>
        <v>0.20870950288702464</v>
      </c>
      <c r="P1802" s="21">
        <f t="shared" si="2189"/>
        <v>0.10335936766051236</v>
      </c>
      <c r="Q1802" s="21">
        <f t="shared" si="2190"/>
        <v>3.8326587680237174E-2</v>
      </c>
      <c r="R1802" s="21">
        <f t="shared" si="2191"/>
        <v>6.9685038049249956E-2</v>
      </c>
      <c r="S1802" s="21">
        <f t="shared" si="2192"/>
        <v>8.5452502550276907E-3</v>
      </c>
      <c r="T1802" s="21">
        <f t="shared" si="2193"/>
        <v>2.559336957686064E-2</v>
      </c>
      <c r="U1802" s="21">
        <f t="shared" si="2194"/>
        <v>3.4510174997005372E-2</v>
      </c>
      <c r="V1802" s="21">
        <f t="shared" si="2195"/>
        <v>3.1399100729319031E-4</v>
      </c>
      <c r="W1802" s="21">
        <f t="shared" si="2196"/>
        <v>6.3268351662914427E-3</v>
      </c>
      <c r="X1802" s="21">
        <f t="shared" si="2197"/>
        <v>4.2248747009186755E-3</v>
      </c>
      <c r="Y1802" s="21">
        <f t="shared" si="2198"/>
        <v>1.4106236190222594E-3</v>
      </c>
      <c r="Z1802" s="21">
        <f t="shared" si="2199"/>
        <v>1.5511207238621328E-2</v>
      </c>
      <c r="AA1802" s="21">
        <f t="shared" si="2200"/>
        <v>7.6816270924802942E-3</v>
      </c>
      <c r="AB1802" s="21">
        <f t="shared" si="2201"/>
        <v>1.9020890469764612E-3</v>
      </c>
      <c r="AC1802" s="21">
        <f t="shared" si="2202"/>
        <v>6.4898126698137803E-6</v>
      </c>
      <c r="AD1802" s="21">
        <f t="shared" si="2203"/>
        <v>7.833108615496958E-4</v>
      </c>
      <c r="AE1802" s="21">
        <f t="shared" si="2204"/>
        <v>5.2307198700989131E-4</v>
      </c>
      <c r="AF1802" s="21">
        <f t="shared" si="2205"/>
        <v>1.7464605498587074E-4</v>
      </c>
      <c r="AG1802" s="21">
        <f t="shared" si="2206"/>
        <v>3.8874502018337559E-5</v>
      </c>
      <c r="AH1802" s="21">
        <f t="shared" si="2207"/>
        <v>2.5894821550081115E-3</v>
      </c>
      <c r="AI1802" s="21">
        <f t="shared" si="2208"/>
        <v>1.2823912395340132E-3</v>
      </c>
      <c r="AJ1802" s="21">
        <f t="shared" si="2209"/>
        <v>3.1753980000461359E-4</v>
      </c>
      <c r="AK1802" s="21">
        <f t="shared" si="2210"/>
        <v>5.2418493139222991E-5</v>
      </c>
      <c r="AL1802" s="21">
        <f t="shared" si="2211"/>
        <v>8.5847388004863166E-8</v>
      </c>
      <c r="AM1802" s="21">
        <f t="shared" si="2212"/>
        <v>7.758392810241429E-5</v>
      </c>
      <c r="AN1802" s="21">
        <f t="shared" si="2213"/>
        <v>5.1808268497994945E-5</v>
      </c>
      <c r="AO1802" s="21">
        <f t="shared" si="2214"/>
        <v>1.7298020030754354E-5</v>
      </c>
      <c r="AP1802" s="21">
        <f t="shared" si="2215"/>
        <v>3.8503699076008697E-6</v>
      </c>
      <c r="AQ1802" s="21">
        <f t="shared" si="2216"/>
        <v>6.4279098412709245E-7</v>
      </c>
      <c r="AR1802" s="21">
        <f t="shared" si="2217"/>
        <v>3.4583602567875689E-4</v>
      </c>
      <c r="AS1802" s="21">
        <f t="shared" si="2218"/>
        <v>1.7126864102460232E-4</v>
      </c>
      <c r="AT1802" s="21">
        <f t="shared" si="2219"/>
        <v>4.2408750419861021E-5</v>
      </c>
      <c r="AU1802" s="21">
        <f t="shared" si="2220"/>
        <v>7.0007060308478078E-6</v>
      </c>
      <c r="AV1802" s="21">
        <f t="shared" si="2221"/>
        <v>8.6674125820380868E-7</v>
      </c>
      <c r="AW1802" s="21">
        <f t="shared" si="2222"/>
        <v>7.8860498606453474E-10</v>
      </c>
      <c r="AX1802" s="21">
        <f t="shared" si="2223"/>
        <v>6.4036580656838648E-6</v>
      </c>
      <c r="AY1802" s="21">
        <f t="shared" si="2224"/>
        <v>4.2761747767960303E-6</v>
      </c>
      <c r="AZ1802" s="21">
        <f t="shared" si="2225"/>
        <v>1.4277519609999505E-6</v>
      </c>
      <c r="BA1802" s="21">
        <f t="shared" si="2226"/>
        <v>3.1780360852736304E-7</v>
      </c>
      <c r="BB1802" s="21">
        <f t="shared" si="2227"/>
        <v>5.3054978920643684E-8</v>
      </c>
      <c r="BC1802" s="21">
        <f t="shared" si="2228"/>
        <v>7.0857113330167582E-9</v>
      </c>
      <c r="BD1802" s="21">
        <f t="shared" si="2229"/>
        <v>3.8489856754423493E-5</v>
      </c>
      <c r="BE1802" s="21">
        <f t="shared" si="2230"/>
        <v>1.9061361368075206E-5</v>
      </c>
      <c r="BF1802" s="21">
        <f t="shared" si="2231"/>
        <v>4.7198863264487624E-6</v>
      </c>
      <c r="BG1802" s="21">
        <f t="shared" si="2232"/>
        <v>7.7914431204300132E-7</v>
      </c>
      <c r="BH1802" s="21">
        <f t="shared" si="2233"/>
        <v>9.6464059248708208E-8</v>
      </c>
      <c r="BI1802" s="21">
        <f t="shared" si="2234"/>
        <v>9.5543940529720283E-9</v>
      </c>
      <c r="BJ1802" s="22">
        <f t="shared" si="2235"/>
        <v>0.23234860298813326</v>
      </c>
      <c r="BK1802" s="22">
        <f t="shared" si="2236"/>
        <v>0.42477615524725915</v>
      </c>
      <c r="BL1802" s="22">
        <f t="shared" si="2237"/>
        <v>0.32736080089204928</v>
      </c>
      <c r="BM1802" s="22">
        <f t="shared" si="2238"/>
        <v>0.11258256028066166</v>
      </c>
      <c r="BN1802" s="22">
        <f t="shared" si="2239"/>
        <v>0.88740993069922958</v>
      </c>
    </row>
    <row r="1803" spans="1:66" x14ac:dyDescent="0.25">
      <c r="A1803" t="s">
        <v>10</v>
      </c>
      <c r="B1803" t="s">
        <v>224</v>
      </c>
      <c r="C1803" t="s">
        <v>38</v>
      </c>
      <c r="D1803" s="7" t="s">
        <v>531</v>
      </c>
      <c r="E1803" s="10">
        <f>VLOOKUP(A1803,home!$A$2:$E$405,3,FALSE)</f>
        <v>1.6153846153846201</v>
      </c>
      <c r="F1803" s="10">
        <f>VLOOKUP(B1803,home!$B$2:$E$405,3,FALSE)</f>
        <v>1.24</v>
      </c>
      <c r="G1803" s="10">
        <f>VLOOKUP(C1803,away!$B$2:$E$405,4,FALSE)</f>
        <v>0.8</v>
      </c>
      <c r="H1803" s="10">
        <f>VLOOKUP(A1803,away!$A$2:$E$405,3,FALSE)</f>
        <v>1.4957264957265</v>
      </c>
      <c r="I1803" s="10">
        <f>VLOOKUP(C1803,away!$B$2:$E$405,3,FALSE)</f>
        <v>0.62</v>
      </c>
      <c r="J1803" s="10">
        <f>VLOOKUP(B1803,home!$B$2:$E$405,4,FALSE)</f>
        <v>0.67</v>
      </c>
      <c r="K1803" s="12">
        <f t="shared" ref="K1803:K1866" si="2240">E1803*F1803*G1803</f>
        <v>1.602461538461543</v>
      </c>
      <c r="L1803" s="12">
        <f t="shared" ref="L1803:L1866" si="2241">H1803*I1803*J1803</f>
        <v>0.62132478632478805</v>
      </c>
      <c r="M1803" s="13">
        <f t="shared" ref="M1803:M1866" si="2242">_xlfn.POISSON.DIST(0,K1803,FALSE) * _xlfn.POISSON.DIST(0,L1803,FALSE)</f>
        <v>0.10819865700650136</v>
      </c>
      <c r="N1803" s="13">
        <f t="shared" ref="N1803:N1866" si="2243">_xlfn.POISSON.DIST(1,K1803,FALSE) * _xlfn.POISSON.DIST(0,L1803,FALSE)</f>
        <v>0.17338418636611097</v>
      </c>
      <c r="O1803" s="13">
        <f t="shared" ref="O1803:O1866" si="2244">_xlfn.POISSON.DIST(0,K1803,FALSE) * _xlfn.POISSON.DIST(1,L1803,FALSE)</f>
        <v>6.7226507445193484E-2</v>
      </c>
      <c r="P1803" s="13">
        <f t="shared" ref="P1803:P1866" si="2245">_xlfn.POISSON.DIST(1,K1803,FALSE) * _xlfn.POISSON.DIST(1,L1803,FALSE)</f>
        <v>0.10772789254602114</v>
      </c>
      <c r="Q1803" s="13">
        <f t="shared" ref="Q1803:Q1866" si="2246">_xlfn.POISSON.DIST(2,K1803,FALSE) * _xlfn.POISSON.DIST(0,L1803,FALSE)</f>
        <v>0.13892074501457055</v>
      </c>
      <c r="R1803" s="13">
        <f t="shared" ref="R1803:R1866" si="2247">_xlfn.POISSON.DIST(0,K1803,FALSE) * _xlfn.POISSON.DIST(2,L1803,FALSE)</f>
        <v>2.0884747686873303E-2</v>
      </c>
      <c r="S1803" s="13">
        <f t="shared" ref="S1803:S1866" si="2248">_xlfn.POISSON.DIST(2,K1803,FALSE) * _xlfn.POISSON.DIST(2,L1803,FALSE)</f>
        <v>2.6814794086838213E-2</v>
      </c>
      <c r="T1803" s="13">
        <f t="shared" ref="T1803:T1866" si="2249">_xlfn.POISSON.DIST(2,K1803,FALSE) * _xlfn.POISSON.DIST(1,L1803,FALSE)</f>
        <v>8.6314902212258418E-2</v>
      </c>
      <c r="U1803" s="13">
        <f t="shared" ref="U1803:U1866" si="2250">_xlfn.POISSON.DIST(1,K1803,FALSE) * _xlfn.POISSON.DIST(2,L1803,FALSE)</f>
        <v>3.3467004908688147E-2</v>
      </c>
      <c r="V1803" s="13">
        <f t="shared" ref="V1803:V1866" si="2251">_xlfn.POISSON.DIST(3,K1803,FALSE) * _xlfn.POISSON.DIST(3,L1803,FALSE)</f>
        <v>2.9664583194071916E-3</v>
      </c>
      <c r="W1803" s="13">
        <f t="shared" ref="W1803:W1866" si="2252">_xlfn.POISSON.DIST(3,K1803,FALSE) * _xlfn.POISSON.DIST(0,L1803,FALSE)</f>
        <v>7.4205050260090819E-2</v>
      </c>
      <c r="X1803" s="13">
        <f t="shared" ref="X1803:X1866" si="2253">_xlfn.POISSON.DIST(3,K1803,FALSE) * _xlfn.POISSON.DIST(1,L1803,FALSE)</f>
        <v>4.6105436997071085E-2</v>
      </c>
      <c r="Y1803" s="13">
        <f t="shared" ref="Y1803:Y1866" si="2254">_xlfn.POISSON.DIST(3,K1803,FALSE) * _xlfn.POISSON.DIST(2,L1803,FALSE)</f>
        <v>1.4323225395308082E-2</v>
      </c>
      <c r="Z1803" s="13">
        <f t="shared" ref="Z1803:Z1866" si="2255">_xlfn.POISSON.DIST(0,K1803,FALSE) * _xlfn.POISSON.DIST(3,L1803,FALSE)</f>
        <v>4.3254037979978902E-3</v>
      </c>
      <c r="AA1803" s="13">
        <f t="shared" ref="AA1803:AA1866" si="2256">_xlfn.POISSON.DIST(1,K1803,FALSE) * _xlfn.POISSON.DIST(3,L1803,FALSE)</f>
        <v>6.931293224607101E-3</v>
      </c>
      <c r="AB1803" s="13">
        <f t="shared" ref="AB1803:AB1866" si="2257">_xlfn.POISSON.DIST(2,K1803,FALSE) * _xlfn.POISSON.DIST(3,L1803,FALSE)</f>
        <v>5.5535654021159819E-3</v>
      </c>
      <c r="AC1803" s="13">
        <f t="shared" ref="AC1803:AC1866" si="2258">_xlfn.POISSON.DIST(4,K1803,FALSE) * _xlfn.POISSON.DIST(4,L1803,FALSE)</f>
        <v>1.8459696723416026E-4</v>
      </c>
      <c r="AD1803" s="13">
        <f t="shared" ref="AD1803:AD1866" si="2259">_xlfn.POISSON.DIST(4,K1803,FALSE) * _xlfn.POISSON.DIST(0,L1803,FALSE)</f>
        <v>2.9727684750350324E-2</v>
      </c>
      <c r="AE1803" s="13">
        <f t="shared" ref="AE1803:AE1866" si="2260">_xlfn.POISSON.DIST(4,K1803,FALSE) * _xlfn.POISSON.DIST(1,L1803,FALSE)</f>
        <v>1.8470547375442077E-2</v>
      </c>
      <c r="AF1803" s="13">
        <f t="shared" ref="AF1803:AF1866" si="2261">_xlfn.POISSON.DIST(4,K1803,FALSE) * _xlfn.POISSON.DIST(2,L1803,FALSE)</f>
        <v>5.7381044506742097E-3</v>
      </c>
      <c r="AG1803" s="13">
        <f t="shared" ref="AG1803:AG1866" si="2262">_xlfn.POISSON.DIST(4,K1803,FALSE) * _xlfn.POISSON.DIST(3,L1803,FALSE)</f>
        <v>1.1884088405748232E-3</v>
      </c>
      <c r="AH1803" s="13">
        <f t="shared" ref="AH1803:AH1866" si="2263">_xlfn.POISSON.DIST(0,K1803,FALSE) * _xlfn.POISSON.DIST(4,L1803,FALSE)</f>
        <v>6.7187014763986635E-4</v>
      </c>
      <c r="AI1803" s="13">
        <f t="shared" ref="AI1803:AI1866" si="2264">_xlfn.POISSON.DIST(1,K1803,FALSE) * _xlfn.POISSON.DIST(4,L1803,FALSE)</f>
        <v>1.0766460704333643E-3</v>
      </c>
      <c r="AJ1803" s="13">
        <f t="shared" ref="AJ1803:AJ1866" si="2265">_xlfn.POISSON.DIST(2,K1803,FALSE) * _xlfn.POISSON.DIST(4,L1803,FALSE)</f>
        <v>8.6264195920261202E-4</v>
      </c>
      <c r="AK1803" s="13">
        <f t="shared" ref="AK1803:AK1866" si="2266">_xlfn.POISSON.DIST(3,K1803,FALSE) * _xlfn.POISSON.DIST(4,L1803,FALSE)</f>
        <v>4.607835203617657E-4</v>
      </c>
      <c r="AL1803" s="13">
        <f t="shared" ref="AL1803:AL1866" si="2267">_xlfn.POISSON.DIST(5,K1803,FALSE) * _xlfn.POISSON.DIST(5,L1803,FALSE)</f>
        <v>7.3517519720519548E-6</v>
      </c>
      <c r="AM1803" s="13">
        <f t="shared" ref="AM1803:AM1866" si="2268">_xlfn.POISSON.DIST(5,K1803,FALSE) * _xlfn.POISSON.DIST(0,L1803,FALSE)</f>
        <v>9.5274942879892167E-3</v>
      </c>
      <c r="AN1803" s="13">
        <f t="shared" ref="AN1803:AN1866" si="2269">_xlfn.POISSON.DIST(5,K1803,FALSE) * _xlfn.POISSON.DIST(1,L1803,FALSE)</f>
        <v>5.9196683526955389E-3</v>
      </c>
      <c r="AO1803" s="13">
        <f t="shared" ref="AO1803:AO1866" si="2270">_xlfn.POISSON.DIST(5,K1803,FALSE) * _xlfn.POISSON.DIST(2,L1803,FALSE)</f>
        <v>1.8390183371760824E-3</v>
      </c>
      <c r="AP1803" s="13">
        <f t="shared" ref="AP1803:AP1866" si="2271">_xlfn.POISSON.DIST(5,K1803,FALSE) * _xlfn.POISSON.DIST(3,L1803,FALSE)</f>
        <v>3.808758917977656E-4</v>
      </c>
      <c r="AQ1803" s="13">
        <f t="shared" ref="AQ1803:AQ1866" si="2272">_xlfn.POISSON.DIST(5,K1803,FALSE) * _xlfn.POISSON.DIST(4,L1803,FALSE)</f>
        <v>5.916190802187744E-5</v>
      </c>
      <c r="AR1803" s="13">
        <f t="shared" ref="AR1803:AR1866" si="2273">_xlfn.POISSON.DIST(0,K1803,FALSE) * _xlfn.POISSON.DIST(5,L1803,FALSE)</f>
        <v>8.3489915184068773E-5</v>
      </c>
      <c r="AS1803" s="13">
        <f t="shared" ref="AS1803:AS1866" si="2274">_xlfn.POISSON.DIST(1,K1803,FALSE) * _xlfn.POISSON.DIST(5,L1803,FALSE)</f>
        <v>1.3378937793188659E-4</v>
      </c>
      <c r="AT1803" s="13">
        <f t="shared" ref="AT1803:AT1866" si="2275">_xlfn.POISSON.DIST(2,K1803,FALSE) * _xlfn.POISSON.DIST(5,L1803,FALSE)</f>
        <v>1.0719616619527191E-4</v>
      </c>
      <c r="AU1803" s="13">
        <f t="shared" ref="AU1803:AU1866" si="2276">_xlfn.POISSON.DIST(3,K1803,FALSE) * _xlfn.POISSON.DIST(5,L1803,FALSE)</f>
        <v>5.7259244466151554E-5</v>
      </c>
      <c r="AV1803" s="13">
        <f t="shared" ref="AV1803:AV1866" si="2277">_xlfn.POISSON.DIST(4,K1803,FALSE) * _xlfn.POISSON.DIST(5,L1803,FALSE)</f>
        <v>2.2938934244593711E-5</v>
      </c>
      <c r="AW1803" s="13">
        <f t="shared" ref="AW1803:AW1866" si="2278">_xlfn.POISSON.DIST(6,K1803,FALSE) * _xlfn.POISSON.DIST(6,L1803,FALSE)</f>
        <v>2.0332680654833291E-7</v>
      </c>
      <c r="AX1803" s="13">
        <f t="shared" ref="AX1803:AX1866" si="2279">_xlfn.POISSON.DIST(6,K1803,FALSE) * _xlfn.POISSON.DIST(0,L1803,FALSE)</f>
        <v>2.5445738590691271E-3</v>
      </c>
      <c r="AY1803" s="13">
        <f t="shared" ref="AY1803:AY1866" si="2280">_xlfn.POISSON.DIST(6,K1803,FALSE) * _xlfn.POISSON.DIST(1,L1803,FALSE)</f>
        <v>1.5810068092737667E-3</v>
      </c>
      <c r="AZ1803" s="13">
        <f t="shared" ref="AZ1803:AZ1866" si="2281">_xlfn.POISSON.DIST(6,K1803,FALSE) * _xlfn.POISSON.DIST(2,L1803,FALSE)</f>
        <v>4.9115935897502897E-4</v>
      </c>
      <c r="BA1803" s="13">
        <f t="shared" ref="BA1803:BA1866" si="2282">_xlfn.POISSON.DIST(6,K1803,FALSE) * _xlfn.POISSON.DIST(3,L1803,FALSE)</f>
        <v>1.0172316125552661E-4</v>
      </c>
      <c r="BB1803" s="13">
        <f t="shared" ref="BB1803:BB1866" si="2283">_xlfn.POISSON.DIST(6,K1803,FALSE) * _xlfn.POISSON.DIST(4,L1803,FALSE)</f>
        <v>1.5800780357843005E-5</v>
      </c>
      <c r="BC1803" s="13">
        <f t="shared" ref="BC1803:BC1866" si="2284">_xlfn.POISSON.DIST(6,K1803,FALSE) * _xlfn.POISSON.DIST(5,L1803,FALSE)</f>
        <v>1.9634832959203432E-6</v>
      </c>
      <c r="BD1803" s="13">
        <f t="shared" ref="BD1803:BD1866" si="2285">_xlfn.POISSON.DIST(0,K1803,FALSE) * _xlfn.POISSON.DIST(6,L1803,FALSE)</f>
        <v>8.6457256186693657E-6</v>
      </c>
      <c r="BE1803" s="13">
        <f t="shared" ref="BE1803:BE1866" si="2286">_xlfn.POISSON.DIST(1,K1803,FALSE) * _xlfn.POISSON.DIST(6,L1803,FALSE)</f>
        <v>1.3854442776009289E-5</v>
      </c>
      <c r="BF1803" s="13">
        <f t="shared" ref="BF1803:BF1866" si="2287">_xlfn.POISSON.DIST(2,K1803,FALSE) * _xlfn.POISSON.DIST(6,L1803,FALSE)</f>
        <v>1.1100605842685629E-5</v>
      </c>
      <c r="BG1803" s="13">
        <f t="shared" ref="BG1803:BG1866" si="2288">_xlfn.POISSON.DIST(3,K1803,FALSE) * _xlfn.POISSON.DIST(6,L1803,FALSE)</f>
        <v>5.9294313055084018E-6</v>
      </c>
      <c r="BH1803" s="13">
        <f t="shared" ref="BH1803:BH1866" si="2289">_xlfn.POISSON.DIST(4,K1803,FALSE) * _xlfn.POISSON.DIST(6,L1803,FALSE)</f>
        <v>2.375421403006758E-6</v>
      </c>
      <c r="BI1803" s="13">
        <f t="shared" ref="BI1803:BI1866" si="2290">_xlfn.POISSON.DIST(5,K1803,FALSE) * _xlfn.POISSON.DIST(6,L1803,FALSE)</f>
        <v>7.6130428719133649E-7</v>
      </c>
      <c r="BJ1803" s="14">
        <f t="shared" ref="BJ1803:BJ1866" si="2291">SUM(N1803,Q1803,T1803,W1803,X1803,Y1803,AD1803,AE1803,AF1803,AG1803,AM1803,AN1803,AO1803,AP1803,AQ1803,AX1803,AY1803,AZ1803,BA1803,BB1803,BC1803)</f>
        <v>0.61084073789235915</v>
      </c>
      <c r="BK1803" s="14">
        <f t="shared" ref="BK1803:BK1866" si="2292">SUM(M1803,P1803,S1803,V1803,AC1803,AL1803,AY1803)</f>
        <v>0.24748075748724788</v>
      </c>
      <c r="BL1803" s="14">
        <f t="shared" ref="BL1803:BL1866" si="2293">SUM(O1803,R1803,U1803,AA1803,AB1803,AH1803,AI1803,AJ1803,AK1803,AR1803,AS1803,AT1803,AU1803,AV1803,BD1803,BE1803,BF1803,BG1803,BH1803,BI1803)</f>
        <v>0.13758240093437069</v>
      </c>
      <c r="BM1803" s="14">
        <f t="shared" ref="BM1803:BM1866" si="2294">SUM(S1803:BI1803)</f>
        <v>0.38230576056423732</v>
      </c>
      <c r="BN1803" s="14">
        <f t="shared" ref="BN1803:BN1866" si="2295">SUM(M1803:R1803)</f>
        <v>0.61634273606527079</v>
      </c>
    </row>
    <row r="1804" spans="1:66" x14ac:dyDescent="0.25">
      <c r="A1804" t="s">
        <v>13</v>
      </c>
      <c r="B1804" t="s">
        <v>47</v>
      </c>
      <c r="C1804" t="s">
        <v>45</v>
      </c>
      <c r="D1804" s="7" t="s">
        <v>531</v>
      </c>
      <c r="E1804" s="10">
        <f>VLOOKUP(A1804,home!$A$2:$E$405,3,FALSE)</f>
        <v>1.8444444444444399</v>
      </c>
      <c r="F1804" s="10">
        <f>VLOOKUP(B1804,home!$B$2:$E$405,3,FALSE)</f>
        <v>1.3</v>
      </c>
      <c r="G1804" s="10">
        <f>VLOOKUP(C1804,away!$B$2:$E$405,4,FALSE)</f>
        <v>1.3</v>
      </c>
      <c r="H1804" s="10">
        <f>VLOOKUP(A1804,away!$A$2:$E$405,3,FALSE)</f>
        <v>1.24444444444444</v>
      </c>
      <c r="I1804" s="10">
        <f>VLOOKUP(C1804,away!$B$2:$E$405,3,FALSE)</f>
        <v>0.43</v>
      </c>
      <c r="J1804" s="10">
        <f>VLOOKUP(B1804,home!$B$2:$E$405,4,FALSE)</f>
        <v>0.8</v>
      </c>
      <c r="K1804" s="12">
        <f t="shared" si="2240"/>
        <v>3.1171111111111038</v>
      </c>
      <c r="L1804" s="12">
        <f t="shared" si="2241"/>
        <v>0.42808888888888741</v>
      </c>
      <c r="M1804" s="13">
        <f t="shared" si="2242"/>
        <v>2.8862849362517359E-2</v>
      </c>
      <c r="N1804" s="13">
        <f t="shared" si="2243"/>
        <v>8.9968708446228896E-2</v>
      </c>
      <c r="O1804" s="13">
        <f t="shared" si="2244"/>
        <v>1.2355865113767388E-2</v>
      </c>
      <c r="P1804" s="13">
        <f t="shared" si="2245"/>
        <v>3.8514604433514385E-2</v>
      </c>
      <c r="Q1804" s="13">
        <f t="shared" si="2246"/>
        <v>0.14022123037502782</v>
      </c>
      <c r="R1804" s="13">
        <f t="shared" si="2247"/>
        <v>2.6447042839068242E-3</v>
      </c>
      <c r="S1804" s="13">
        <f t="shared" si="2248"/>
        <v>1.284847812527881E-2</v>
      </c>
      <c r="T1804" s="13">
        <f t="shared" si="2249"/>
        <v>6.0027150709878366E-2</v>
      </c>
      <c r="U1804" s="13">
        <f t="shared" si="2250"/>
        <v>8.2438371089690946E-3</v>
      </c>
      <c r="V1804" s="13">
        <f t="shared" si="2251"/>
        <v>1.9050019257643449E-3</v>
      </c>
      <c r="W1804" s="13">
        <f t="shared" si="2252"/>
        <v>0.14569505173855632</v>
      </c>
      <c r="X1804" s="13">
        <f t="shared" si="2253"/>
        <v>6.2370432815367534E-2</v>
      </c>
      <c r="Y1804" s="13">
        <f t="shared" si="2254"/>
        <v>1.3350044641724845E-2</v>
      </c>
      <c r="Z1804" s="13">
        <f t="shared" si="2255"/>
        <v>3.7738950611245105E-4</v>
      </c>
      <c r="AA1804" s="13">
        <f t="shared" si="2256"/>
        <v>1.1763650227198527E-3</v>
      </c>
      <c r="AB1804" s="13">
        <f t="shared" si="2257"/>
        <v>1.8334302415212605E-3</v>
      </c>
      <c r="AC1804" s="13">
        <f t="shared" si="2258"/>
        <v>1.5887723586808077E-4</v>
      </c>
      <c r="AD1804" s="13">
        <f t="shared" si="2259"/>
        <v>0.11353691615204027</v>
      </c>
      <c r="AE1804" s="13">
        <f t="shared" si="2260"/>
        <v>4.860389228339769E-2</v>
      </c>
      <c r="AF1804" s="13">
        <f t="shared" si="2261"/>
        <v>1.0403393121637444E-2</v>
      </c>
      <c r="AG1804" s="13">
        <f t="shared" si="2262"/>
        <v>1.4845256673720224E-3</v>
      </c>
      <c r="AH1804" s="13">
        <f t="shared" si="2263"/>
        <v>4.0389063587501274E-5</v>
      </c>
      <c r="AI1804" s="13">
        <f t="shared" si="2264"/>
        <v>1.2589719887597312E-4</v>
      </c>
      <c r="AJ1804" s="13">
        <f t="shared" si="2265"/>
        <v>1.9621777873703018E-4</v>
      </c>
      <c r="AK1804" s="13">
        <f t="shared" si="2266"/>
        <v>2.0387753943291225E-4</v>
      </c>
      <c r="AL1804" s="13">
        <f t="shared" si="2267"/>
        <v>8.4802353587388222E-6</v>
      </c>
      <c r="AM1804" s="13">
        <f t="shared" si="2268"/>
        <v>7.078143657176289E-2</v>
      </c>
      <c r="AN1804" s="13">
        <f t="shared" si="2269"/>
        <v>3.0300746535965234E-2</v>
      </c>
      <c r="AO1804" s="13">
        <f t="shared" si="2270"/>
        <v>6.4857064585425806E-3</v>
      </c>
      <c r="AP1804" s="13">
        <f t="shared" si="2271"/>
        <v>9.254862904989915E-4</v>
      </c>
      <c r="AQ1804" s="13">
        <f t="shared" si="2272"/>
        <v>9.9047599445402823E-5</v>
      </c>
      <c r="AR1804" s="13">
        <f t="shared" si="2273"/>
        <v>3.4580218708872112E-6</v>
      </c>
      <c r="AS1804" s="13">
        <f t="shared" si="2274"/>
        <v>1.0779038396207732E-5</v>
      </c>
      <c r="AT1804" s="13">
        <f t="shared" si="2275"/>
        <v>1.6799730175956173E-5</v>
      </c>
      <c r="AU1804" s="13">
        <f t="shared" si="2276"/>
        <v>1.7455541865047161E-5</v>
      </c>
      <c r="AV1804" s="13">
        <f t="shared" si="2277"/>
        <v>1.3602715874500888E-5</v>
      </c>
      <c r="AW1804" s="13">
        <f t="shared" si="2278"/>
        <v>3.1433420619575852E-7</v>
      </c>
      <c r="AX1804" s="13">
        <f t="shared" si="2279"/>
        <v>3.6772267066374646E-2</v>
      </c>
      <c r="AY1804" s="13">
        <f t="shared" si="2280"/>
        <v>1.5741798950369749E-2</v>
      </c>
      <c r="AZ1804" s="13">
        <f t="shared" si="2281"/>
        <v>3.3694446108880204E-3</v>
      </c>
      <c r="BA1804" s="13">
        <f t="shared" si="2282"/>
        <v>4.8080726654923416E-4</v>
      </c>
      <c r="BB1804" s="13">
        <f t="shared" si="2283"/>
        <v>5.145706212669118E-5</v>
      </c>
      <c r="BC1804" s="13">
        <f t="shared" si="2284"/>
        <v>4.4056393102603393E-6</v>
      </c>
      <c r="BD1804" s="13">
        <f t="shared" si="2285"/>
        <v>2.4672345674359611E-7</v>
      </c>
      <c r="BE1804" s="13">
        <f t="shared" si="2286"/>
        <v>7.6906442838720311E-7</v>
      </c>
      <c r="BF1804" s="13">
        <f t="shared" si="2287"/>
        <v>1.1986296374430309E-6</v>
      </c>
      <c r="BG1804" s="13">
        <f t="shared" si="2288"/>
        <v>1.2454205869935816E-6</v>
      </c>
      <c r="BH1804" s="13">
        <f t="shared" si="2289"/>
        <v>9.7052858743105179E-7</v>
      </c>
      <c r="BI1804" s="13">
        <f t="shared" si="2290"/>
        <v>6.0504908870645905E-7</v>
      </c>
      <c r="BJ1804" s="14">
        <f t="shared" si="2291"/>
        <v>0.850673950003065</v>
      </c>
      <c r="BK1804" s="14">
        <f t="shared" si="2292"/>
        <v>9.804009026867147E-2</v>
      </c>
      <c r="BL1804" s="14">
        <f t="shared" si="2293"/>
        <v>2.6887713815486144E-2</v>
      </c>
      <c r="BM1804" s="14">
        <f t="shared" si="2294"/>
        <v>0.64766969696220889</v>
      </c>
      <c r="BN1804" s="14">
        <f t="shared" si="2295"/>
        <v>0.31256796201496267</v>
      </c>
    </row>
    <row r="1805" spans="1:66" x14ac:dyDescent="0.25">
      <c r="A1805" t="s">
        <v>16</v>
      </c>
      <c r="B1805" t="s">
        <v>59</v>
      </c>
      <c r="C1805" t="s">
        <v>230</v>
      </c>
      <c r="D1805" s="7" t="s">
        <v>531</v>
      </c>
      <c r="E1805" s="10">
        <f>VLOOKUP(A1805,home!$A$2:$E$405,3,FALSE)</f>
        <v>1.49074074074074</v>
      </c>
      <c r="F1805" s="10">
        <f>VLOOKUP(B1805,home!$B$2:$E$405,3,FALSE)</f>
        <v>0.45</v>
      </c>
      <c r="G1805" s="10">
        <f>VLOOKUP(C1805,away!$B$2:$E$405,4,FALSE)</f>
        <v>0.56000000000000005</v>
      </c>
      <c r="H1805" s="10">
        <f>VLOOKUP(A1805,away!$A$2:$E$405,3,FALSE)</f>
        <v>1.3333333333333299</v>
      </c>
      <c r="I1805" s="10">
        <f>VLOOKUP(C1805,away!$B$2:$E$405,3,FALSE)</f>
        <v>0.89</v>
      </c>
      <c r="J1805" s="10">
        <f>VLOOKUP(B1805,home!$B$2:$E$405,4,FALSE)</f>
        <v>0.88</v>
      </c>
      <c r="K1805" s="12">
        <f t="shared" si="2240"/>
        <v>0.37566666666666654</v>
      </c>
      <c r="L1805" s="12">
        <f t="shared" si="2241"/>
        <v>1.044266666666664</v>
      </c>
      <c r="M1805" s="13">
        <f t="shared" si="2242"/>
        <v>0.24173013170198446</v>
      </c>
      <c r="N1805" s="13">
        <f t="shared" si="2243"/>
        <v>9.0809952809378799E-2</v>
      </c>
      <c r="O1805" s="13">
        <f t="shared" si="2244"/>
        <v>0.25243071886532498</v>
      </c>
      <c r="P1805" s="13">
        <f t="shared" si="2245"/>
        <v>9.4829806720407056E-2</v>
      </c>
      <c r="Q1805" s="13">
        <f t="shared" si="2246"/>
        <v>1.7057136136028307E-2</v>
      </c>
      <c r="R1805" s="13">
        <f t="shared" si="2247"/>
        <v>0.13180249267688132</v>
      </c>
      <c r="S1805" s="13">
        <f t="shared" si="2248"/>
        <v>9.3003426789552476E-3</v>
      </c>
      <c r="T1805" s="13">
        <f t="shared" si="2249"/>
        <v>1.7812198695649779E-2</v>
      </c>
      <c r="U1805" s="13">
        <f t="shared" si="2250"/>
        <v>4.9513803082281739E-2</v>
      </c>
      <c r="V1805" s="13">
        <f t="shared" si="2251"/>
        <v>4.0538765388640796E-4</v>
      </c>
      <c r="W1805" s="13">
        <f t="shared" si="2252"/>
        <v>2.1359324917004331E-3</v>
      </c>
      <c r="X1805" s="13">
        <f t="shared" si="2253"/>
        <v>2.2304831033330328E-3</v>
      </c>
      <c r="Y1805" s="13">
        <f t="shared" si="2254"/>
        <v>1.1646095776869513E-3</v>
      </c>
      <c r="Z1805" s="13">
        <f t="shared" si="2255"/>
        <v>4.5878983228681419E-2</v>
      </c>
      <c r="AA1805" s="13">
        <f t="shared" si="2256"/>
        <v>1.7235204699574649E-2</v>
      </c>
      <c r="AB1805" s="13">
        <f t="shared" si="2257"/>
        <v>3.2373459494034361E-3</v>
      </c>
      <c r="AC1805" s="13">
        <f t="shared" si="2258"/>
        <v>9.9395016961211305E-6</v>
      </c>
      <c r="AD1805" s="13">
        <f t="shared" si="2259"/>
        <v>2.0059965984553223E-4</v>
      </c>
      <c r="AE1805" s="13">
        <f t="shared" si="2260"/>
        <v>2.0947953812136059E-4</v>
      </c>
      <c r="AF1805" s="13">
        <f t="shared" si="2261"/>
        <v>1.0937624950443278E-4</v>
      </c>
      <c r="AG1805" s="13">
        <f t="shared" si="2262"/>
        <v>3.8072657160831798E-5</v>
      </c>
      <c r="AH1805" s="13">
        <f t="shared" si="2263"/>
        <v>1.1977473221567734E-2</v>
      </c>
      <c r="AI1805" s="13">
        <f t="shared" si="2264"/>
        <v>4.4995374402356106E-3</v>
      </c>
      <c r="AJ1805" s="13">
        <f t="shared" si="2265"/>
        <v>8.4516311585758829E-4</v>
      </c>
      <c r="AK1805" s="13">
        <f t="shared" si="2266"/>
        <v>1.0583320350794464E-4</v>
      </c>
      <c r="AL1805" s="13">
        <f t="shared" si="2267"/>
        <v>1.5596914097616203E-7</v>
      </c>
      <c r="AM1805" s="13">
        <f t="shared" si="2268"/>
        <v>1.5071721109727659E-5</v>
      </c>
      <c r="AN1805" s="13">
        <f t="shared" si="2269"/>
        <v>1.5738895964184894E-5</v>
      </c>
      <c r="AO1805" s="13">
        <f t="shared" si="2270"/>
        <v>8.2178022127663856E-6</v>
      </c>
      <c r="AP1805" s="13">
        <f t="shared" si="2271"/>
        <v>2.8605256413504964E-6</v>
      </c>
      <c r="AQ1805" s="13">
        <f t="shared" si="2272"/>
        <v>7.4678789410190104E-7</v>
      </c>
      <c r="AR1805" s="13">
        <f t="shared" si="2273"/>
        <v>2.501535207235154E-3</v>
      </c>
      <c r="AS1805" s="13">
        <f t="shared" si="2274"/>
        <v>9.3974339285133929E-4</v>
      </c>
      <c r="AT1805" s="13">
        <f t="shared" si="2275"/>
        <v>1.7651513395724311E-4</v>
      </c>
      <c r="AU1805" s="13">
        <f t="shared" si="2276"/>
        <v>2.2103617329979214E-5</v>
      </c>
      <c r="AV1805" s="13">
        <f t="shared" si="2277"/>
        <v>2.0758980609072134E-6</v>
      </c>
      <c r="AW1805" s="13">
        <f t="shared" si="2278"/>
        <v>1.6996138293397634E-9</v>
      </c>
      <c r="AX1805" s="13">
        <f t="shared" si="2279"/>
        <v>9.4365720503683624E-7</v>
      </c>
      <c r="AY1805" s="13">
        <f t="shared" si="2280"/>
        <v>9.8542976397979752E-7</v>
      </c>
      <c r="AZ1805" s="13">
        <f t="shared" si="2281"/>
        <v>5.1452572743265029E-7</v>
      </c>
      <c r="BA1805" s="13">
        <f t="shared" si="2282"/>
        <v>1.791006887667781E-7</v>
      </c>
      <c r="BB1805" s="13">
        <f t="shared" si="2283"/>
        <v>4.6757219814046751E-8</v>
      </c>
      <c r="BC1805" s="13">
        <f t="shared" si="2284"/>
        <v>9.7654012155630217E-9</v>
      </c>
      <c r="BD1805" s="13">
        <f t="shared" si="2285"/>
        <v>4.3537830540145927E-4</v>
      </c>
      <c r="BE1805" s="13">
        <f t="shared" si="2286"/>
        <v>1.6355711672914815E-4</v>
      </c>
      <c r="BF1805" s="13">
        <f t="shared" si="2287"/>
        <v>3.0721478425624976E-5</v>
      </c>
      <c r="BG1805" s="13">
        <f t="shared" si="2288"/>
        <v>3.8470117984088158E-6</v>
      </c>
      <c r="BH1805" s="13">
        <f t="shared" si="2289"/>
        <v>3.6129852473389442E-7</v>
      </c>
      <c r="BI1805" s="13">
        <f t="shared" si="2290"/>
        <v>2.7145562491673274E-8</v>
      </c>
      <c r="BJ1805" s="14">
        <f t="shared" si="2291"/>
        <v>0.13181315588723794</v>
      </c>
      <c r="BK1805" s="14">
        <f t="shared" si="2292"/>
        <v>0.34627674965583427</v>
      </c>
      <c r="BL1805" s="14">
        <f t="shared" si="2293"/>
        <v>0.47592343786051144</v>
      </c>
      <c r="BM1805" s="14">
        <f t="shared" si="2294"/>
        <v>0.17123110399210992</v>
      </c>
      <c r="BN1805" s="14">
        <f t="shared" si="2295"/>
        <v>0.82866023891000506</v>
      </c>
    </row>
    <row r="1806" spans="1:66" x14ac:dyDescent="0.25">
      <c r="A1806" t="s">
        <v>16</v>
      </c>
      <c r="B1806" t="s">
        <v>18</v>
      </c>
      <c r="C1806" t="s">
        <v>235</v>
      </c>
      <c r="D1806" s="7" t="s">
        <v>531</v>
      </c>
      <c r="E1806" s="10">
        <f>VLOOKUP(A1806,home!$A$2:$E$405,3,FALSE)</f>
        <v>1.49074074074074</v>
      </c>
      <c r="F1806" s="10">
        <f>VLOOKUP(B1806,home!$B$2:$E$405,3,FALSE)</f>
        <v>0.89</v>
      </c>
      <c r="G1806" s="10">
        <f>VLOOKUP(C1806,away!$B$2:$E$405,4,FALSE)</f>
        <v>0.45</v>
      </c>
      <c r="H1806" s="10">
        <f>VLOOKUP(A1806,away!$A$2:$E$405,3,FALSE)</f>
        <v>1.3333333333333299</v>
      </c>
      <c r="I1806" s="10">
        <f>VLOOKUP(C1806,away!$B$2:$E$405,3,FALSE)</f>
        <v>1.1200000000000001</v>
      </c>
      <c r="J1806" s="10">
        <f>VLOOKUP(B1806,home!$B$2:$E$405,4,FALSE)</f>
        <v>1.1299999999999999</v>
      </c>
      <c r="K1806" s="12">
        <f t="shared" si="2240"/>
        <v>0.59704166666666647</v>
      </c>
      <c r="L1806" s="12">
        <f t="shared" si="2241"/>
        <v>1.6874666666666622</v>
      </c>
      <c r="M1806" s="13">
        <f t="shared" si="2242"/>
        <v>0.10182411332340241</v>
      </c>
      <c r="N1806" s="13">
        <f t="shared" si="2243"/>
        <v>6.0793238325459693E-2</v>
      </c>
      <c r="O1806" s="13">
        <f t="shared" si="2244"/>
        <v>0.17182479709613033</v>
      </c>
      <c r="P1806" s="13">
        <f t="shared" si="2245"/>
        <v>0.10258656323293544</v>
      </c>
      <c r="Q1806" s="13">
        <f t="shared" si="2246"/>
        <v>1.8148048165948161E-2</v>
      </c>
      <c r="R1806" s="13">
        <f t="shared" si="2247"/>
        <v>0.14497430880324133</v>
      </c>
      <c r="S1806" s="13">
        <f t="shared" si="2248"/>
        <v>2.5838680574904439E-2</v>
      </c>
      <c r="T1806" s="13">
        <f t="shared" si="2249"/>
        <v>3.0624226345098572E-2</v>
      </c>
      <c r="U1806" s="13">
        <f t="shared" si="2250"/>
        <v>8.6555702951735175E-2</v>
      </c>
      <c r="V1806" s="13">
        <f t="shared" si="2251"/>
        <v>2.892462035364184E-3</v>
      </c>
      <c r="W1806" s="13">
        <f t="shared" si="2252"/>
        <v>3.6117136412482107E-3</v>
      </c>
      <c r="X1806" s="13">
        <f t="shared" si="2253"/>
        <v>6.0946463791516315E-3</v>
      </c>
      <c r="Y1806" s="13">
        <f t="shared" si="2254"/>
        <v>5.1422563049695232E-3</v>
      </c>
      <c r="Z1806" s="13">
        <f t="shared" si="2255"/>
        <v>8.1546437876169692E-2</v>
      </c>
      <c r="AA1806" s="13">
        <f t="shared" si="2256"/>
        <v>4.8686621180318128E-2</v>
      </c>
      <c r="AB1806" s="13">
        <f t="shared" si="2257"/>
        <v>1.4533970726932882E-2</v>
      </c>
      <c r="AC1806" s="13">
        <f t="shared" si="2258"/>
        <v>1.8213253337357783E-4</v>
      </c>
      <c r="AD1806" s="13">
        <f t="shared" si="2259"/>
        <v>5.3908588297339158E-4</v>
      </c>
      <c r="AE1806" s="13">
        <f t="shared" si="2260"/>
        <v>9.0968945798816333E-4</v>
      </c>
      <c r="AF1806" s="13">
        <f t="shared" si="2261"/>
        <v>7.6753531868654446E-4</v>
      </c>
      <c r="AG1806" s="13">
        <f t="shared" si="2262"/>
        <v>4.3173008859097263E-4</v>
      </c>
      <c r="AH1806" s="13">
        <f t="shared" si="2263"/>
        <v>3.4401723925360027E-2</v>
      </c>
      <c r="AI1806" s="13">
        <f t="shared" si="2264"/>
        <v>2.0539262588603484E-2</v>
      </c>
      <c r="AJ1806" s="13">
        <f t="shared" si="2265"/>
        <v>6.1313977840020684E-3</v>
      </c>
      <c r="AK1806" s="13">
        <f t="shared" si="2266"/>
        <v>1.2202333173189671E-3</v>
      </c>
      <c r="AL1806" s="13">
        <f t="shared" si="2267"/>
        <v>7.339853023756808E-6</v>
      </c>
      <c r="AM1806" s="13">
        <f t="shared" si="2268"/>
        <v>6.4371346809381056E-5</v>
      </c>
      <c r="AN1806" s="13">
        <f t="shared" si="2269"/>
        <v>1.0862450202926993E-4</v>
      </c>
      <c r="AO1806" s="13">
        <f t="shared" si="2270"/>
        <v>9.165011317882912E-5</v>
      </c>
      <c r="AP1806" s="13">
        <f t="shared" si="2271"/>
        <v>5.1552170328500386E-5</v>
      </c>
      <c r="AQ1806" s="13">
        <f t="shared" si="2272"/>
        <v>2.1748142255916637E-5</v>
      </c>
      <c r="AR1806" s="13">
        <f t="shared" si="2273"/>
        <v>1.1610352479982813E-2</v>
      </c>
      <c r="AS1806" s="13">
        <f t="shared" si="2274"/>
        <v>6.9318641952364037E-3</v>
      </c>
      <c r="AT1806" s="13">
        <f t="shared" si="2275"/>
        <v>2.0693058761154666E-3</v>
      </c>
      <c r="AU1806" s="13">
        <f t="shared" si="2276"/>
        <v>4.1182060970636832E-4</v>
      </c>
      <c r="AV1806" s="13">
        <f t="shared" si="2277"/>
        <v>6.1468515796693214E-5</v>
      </c>
      <c r="AW1806" s="13">
        <f t="shared" si="2278"/>
        <v>2.054114775213136E-7</v>
      </c>
      <c r="AX1806" s="13">
        <f t="shared" si="2279"/>
        <v>6.4053960307751435E-6</v>
      </c>
      <c r="AY1806" s="13">
        <f t="shared" si="2280"/>
        <v>1.0808892288732001E-5</v>
      </c>
      <c r="AZ1806" s="13">
        <f t="shared" si="2281"/>
        <v>9.1198227204127911E-6</v>
      </c>
      <c r="BA1806" s="13">
        <f t="shared" si="2282"/>
        <v>5.1297989488686225E-6</v>
      </c>
      <c r="BB1806" s="13">
        <f t="shared" si="2283"/>
        <v>2.1640911832293702E-6</v>
      </c>
      <c r="BC1806" s="13">
        <f t="shared" si="2284"/>
        <v>7.3036634706535593E-7</v>
      </c>
      <c r="BD1806" s="13">
        <f t="shared" si="2285"/>
        <v>3.2653471330369322E-3</v>
      </c>
      <c r="BE1806" s="13">
        <f t="shared" si="2286"/>
        <v>1.9495482945535911E-3</v>
      </c>
      <c r="BF1806" s="13">
        <f t="shared" si="2287"/>
        <v>5.8198078151371665E-4</v>
      </c>
      <c r="BG1806" s="13">
        <f t="shared" si="2288"/>
        <v>1.1582225858763952E-4</v>
      </c>
      <c r="BH1806" s="13">
        <f t="shared" si="2289"/>
        <v>1.7287678576065478E-5</v>
      </c>
      <c r="BI1806" s="13">
        <f t="shared" si="2290"/>
        <v>2.0642928859703518E-6</v>
      </c>
      <c r="BJ1806" s="14">
        <f t="shared" si="2291"/>
        <v>0.12743447455223589</v>
      </c>
      <c r="BK1806" s="14">
        <f t="shared" si="2292"/>
        <v>0.23334210044529255</v>
      </c>
      <c r="BL1806" s="14">
        <f t="shared" si="2293"/>
        <v>0.55588488048963414</v>
      </c>
      <c r="BM1806" s="14">
        <f t="shared" si="2294"/>
        <v>0.39804622093540348</v>
      </c>
      <c r="BN1806" s="14">
        <f t="shared" si="2295"/>
        <v>0.60015106894711745</v>
      </c>
    </row>
    <row r="1807" spans="1:66" x14ac:dyDescent="0.25">
      <c r="A1807" t="s">
        <v>72</v>
      </c>
      <c r="B1807" t="s">
        <v>63</v>
      </c>
      <c r="C1807" t="s">
        <v>74</v>
      </c>
      <c r="D1807" s="7" t="s">
        <v>531</v>
      </c>
      <c r="E1807" s="10">
        <f>VLOOKUP(A1807,home!$A$2:$E$405,3,FALSE)</f>
        <v>1.4166666666666701</v>
      </c>
      <c r="F1807" s="10">
        <f>VLOOKUP(B1807,home!$B$2:$E$405,3,FALSE)</f>
        <v>1.41</v>
      </c>
      <c r="G1807" s="10">
        <f>VLOOKUP(C1807,away!$B$2:$E$405,4,FALSE)</f>
        <v>0.62</v>
      </c>
      <c r="H1807" s="10">
        <f>VLOOKUP(A1807,away!$A$2:$E$405,3,FALSE)</f>
        <v>1.11666666666667</v>
      </c>
      <c r="I1807" s="10">
        <f>VLOOKUP(C1807,away!$B$2:$E$405,3,FALSE)</f>
        <v>0.79</v>
      </c>
      <c r="J1807" s="10">
        <f>VLOOKUP(B1807,home!$B$2:$E$405,4,FALSE)</f>
        <v>0.51</v>
      </c>
      <c r="K1807" s="12">
        <f t="shared" si="2240"/>
        <v>1.2384500000000029</v>
      </c>
      <c r="L1807" s="12">
        <f t="shared" si="2241"/>
        <v>0.44990500000000139</v>
      </c>
      <c r="M1807" s="13">
        <f t="shared" si="2242"/>
        <v>0.18482330840413108</v>
      </c>
      <c r="N1807" s="13">
        <f t="shared" si="2243"/>
        <v>0.2288944262930967</v>
      </c>
      <c r="O1807" s="13">
        <f t="shared" si="2244"/>
        <v>8.3152930567560845E-2</v>
      </c>
      <c r="P1807" s="13">
        <f t="shared" si="2245"/>
        <v>0.10298074686139598</v>
      </c>
      <c r="Q1807" s="13">
        <f t="shared" si="2246"/>
        <v>0.14173715112134314</v>
      </c>
      <c r="R1807" s="13">
        <f t="shared" si="2247"/>
        <v>1.870545961349929E-2</v>
      </c>
      <c r="S1807" s="13">
        <f t="shared" si="2248"/>
        <v>1.4344827927414537E-2</v>
      </c>
      <c r="T1807" s="13">
        <f t="shared" si="2249"/>
        <v>6.3768252975248074E-2</v>
      </c>
      <c r="U1807" s="13">
        <f t="shared" si="2250"/>
        <v>2.3165776458338252E-2</v>
      </c>
      <c r="V1807" s="13">
        <f t="shared" si="2251"/>
        <v>8.8808008417378369E-4</v>
      </c>
      <c r="W1807" s="13">
        <f t="shared" si="2252"/>
        <v>5.8511458268742648E-2</v>
      </c>
      <c r="X1807" s="13">
        <f t="shared" si="2253"/>
        <v>2.6324597632398739E-2</v>
      </c>
      <c r="Y1807" s="13">
        <f t="shared" si="2254"/>
        <v>5.9217840489021959E-3</v>
      </c>
      <c r="Z1807" s="13">
        <f t="shared" si="2255"/>
        <v>2.8052266024704751E-3</v>
      </c>
      <c r="AA1807" s="13">
        <f t="shared" si="2256"/>
        <v>3.4741328858295681E-3</v>
      </c>
      <c r="AB1807" s="13">
        <f t="shared" si="2257"/>
        <v>2.1512699362278192E-3</v>
      </c>
      <c r="AC1807" s="13">
        <f t="shared" si="2258"/>
        <v>3.0926547877883715E-5</v>
      </c>
      <c r="AD1807" s="13">
        <f t="shared" si="2259"/>
        <v>1.8115878873231121E-2</v>
      </c>
      <c r="AE1807" s="13">
        <f t="shared" si="2260"/>
        <v>8.1504244844610718E-3</v>
      </c>
      <c r="AF1807" s="13">
        <f t="shared" si="2261"/>
        <v>1.8334583638407349E-3</v>
      </c>
      <c r="AG1807" s="13">
        <f t="shared" si="2262"/>
        <v>2.749606950612562E-4</v>
      </c>
      <c r="AH1807" s="13">
        <f t="shared" si="2263"/>
        <v>3.1552136864612077E-4</v>
      </c>
      <c r="AI1807" s="13">
        <f t="shared" si="2264"/>
        <v>3.907574389997892E-4</v>
      </c>
      <c r="AJ1807" s="13">
        <f t="shared" si="2265"/>
        <v>2.4196677516464502E-4</v>
      </c>
      <c r="AK1807" s="13">
        <f t="shared" si="2266"/>
        <v>9.9887917567551847E-5</v>
      </c>
      <c r="AL1807" s="13">
        <f t="shared" si="2267"/>
        <v>6.8927215421234164E-7</v>
      </c>
      <c r="AM1807" s="13">
        <f t="shared" si="2268"/>
        <v>4.4871220381106263E-3</v>
      </c>
      <c r="AN1807" s="13">
        <f t="shared" si="2269"/>
        <v>2.0187786405561673E-3</v>
      </c>
      <c r="AO1807" s="13">
        <f t="shared" si="2270"/>
        <v>4.5412930213971261E-4</v>
      </c>
      <c r="AP1807" s="13">
        <f t="shared" si="2271"/>
        <v>6.8105014559722689E-5</v>
      </c>
      <c r="AQ1807" s="13">
        <f t="shared" si="2272"/>
        <v>7.660196643873034E-6</v>
      </c>
      <c r="AR1807" s="13">
        <f t="shared" si="2273"/>
        <v>2.8390928272146685E-5</v>
      </c>
      <c r="AS1807" s="13">
        <f t="shared" si="2274"/>
        <v>3.5160745118640144E-5</v>
      </c>
      <c r="AT1807" s="13">
        <f t="shared" si="2275"/>
        <v>2.1772412396089995E-5</v>
      </c>
      <c r="AU1807" s="13">
        <f t="shared" si="2276"/>
        <v>8.9880147106459121E-6</v>
      </c>
      <c r="AV1807" s="13">
        <f t="shared" si="2277"/>
        <v>2.7828017045998633E-6</v>
      </c>
      <c r="AW1807" s="13">
        <f t="shared" si="2278"/>
        <v>1.0668111109957892E-8</v>
      </c>
      <c r="AX1807" s="13">
        <f t="shared" si="2279"/>
        <v>9.2617938134968627E-4</v>
      </c>
      <c r="AY1807" s="13">
        <f t="shared" si="2280"/>
        <v>4.1669273456613185E-4</v>
      </c>
      <c r="AZ1807" s="13">
        <f t="shared" si="2281"/>
        <v>9.3736072372488074E-5</v>
      </c>
      <c r="BA1807" s="13">
        <f t="shared" si="2282"/>
        <v>1.4057442546914793E-5</v>
      </c>
      <c r="BB1807" s="13">
        <f t="shared" si="2283"/>
        <v>1.5811284222674301E-6</v>
      </c>
      <c r="BC1807" s="13">
        <f t="shared" si="2284"/>
        <v>1.4227151656404608E-7</v>
      </c>
      <c r="BD1807" s="13">
        <f t="shared" si="2285"/>
        <v>2.1288700973800322E-6</v>
      </c>
      <c r="BE1807" s="13">
        <f t="shared" si="2286"/>
        <v>2.6364991721003074E-6</v>
      </c>
      <c r="BF1807" s="13">
        <f t="shared" si="2287"/>
        <v>1.6325861998438166E-6</v>
      </c>
      <c r="BG1807" s="13">
        <f t="shared" si="2288"/>
        <v>6.7395879306552694E-7</v>
      </c>
      <c r="BH1807" s="13">
        <f t="shared" si="2289"/>
        <v>2.0866606681800089E-7</v>
      </c>
      <c r="BI1807" s="13">
        <f t="shared" si="2290"/>
        <v>5.1684498090150757E-8</v>
      </c>
      <c r="BJ1807" s="14">
        <f t="shared" si="2291"/>
        <v>0.56202057697910979</v>
      </c>
      <c r="BK1807" s="14">
        <f t="shared" si="2292"/>
        <v>0.30348527183171359</v>
      </c>
      <c r="BL1807" s="14">
        <f t="shared" si="2293"/>
        <v>0.1318021301288633</v>
      </c>
      <c r="BM1807" s="14">
        <f t="shared" si="2294"/>
        <v>0.23940250061467519</v>
      </c>
      <c r="BN1807" s="14">
        <f t="shared" si="2295"/>
        <v>0.7602940228610271</v>
      </c>
    </row>
    <row r="1808" spans="1:66" x14ac:dyDescent="0.25">
      <c r="A1808" t="s">
        <v>91</v>
      </c>
      <c r="B1808" t="s">
        <v>98</v>
      </c>
      <c r="C1808" t="s">
        <v>129</v>
      </c>
      <c r="D1808" s="7" t="s">
        <v>531</v>
      </c>
      <c r="E1808" s="10">
        <f>VLOOKUP(A1808,home!$A$2:$E$405,3,FALSE)</f>
        <v>1.53296703296703</v>
      </c>
      <c r="F1808" s="10">
        <f>VLOOKUP(B1808,home!$B$2:$E$405,3,FALSE)</f>
        <v>0.98</v>
      </c>
      <c r="G1808" s="10">
        <f>VLOOKUP(C1808,away!$B$2:$E$405,4,FALSE)</f>
        <v>1.55</v>
      </c>
      <c r="H1808" s="10">
        <f>VLOOKUP(A1808,away!$A$2:$E$405,3,FALSE)</f>
        <v>1.2527472527472501</v>
      </c>
      <c r="I1808" s="10">
        <f>VLOOKUP(C1808,away!$B$2:$E$405,3,FALSE)</f>
        <v>1.06</v>
      </c>
      <c r="J1808" s="10">
        <f>VLOOKUP(B1808,home!$B$2:$E$405,4,FALSE)</f>
        <v>1.1000000000000001</v>
      </c>
      <c r="K1808" s="12">
        <f t="shared" si="2240"/>
        <v>2.3285769230769184</v>
      </c>
      <c r="L1808" s="12">
        <f t="shared" si="2241"/>
        <v>1.4607032967032938</v>
      </c>
      <c r="M1808" s="13">
        <f t="shared" si="2242"/>
        <v>2.2611871572998075E-2</v>
      </c>
      <c r="N1808" s="13">
        <f t="shared" si="2243"/>
        <v>5.2653482332462288E-2</v>
      </c>
      <c r="O1808" s="13">
        <f t="shared" si="2244"/>
        <v>3.3029235351309777E-2</v>
      </c>
      <c r="P1808" s="13">
        <f t="shared" si="2245"/>
        <v>7.69111152259363E-2</v>
      </c>
      <c r="Q1808" s="13">
        <f t="shared" si="2246"/>
        <v>6.1303841939504972E-2</v>
      </c>
      <c r="R1808" s="13">
        <f t="shared" si="2247"/>
        <v>2.4122956482623588E-2</v>
      </c>
      <c r="S1808" s="13">
        <f t="shared" si="2248"/>
        <v>6.5400597493674759E-2</v>
      </c>
      <c r="T1808" s="13">
        <f t="shared" si="2249"/>
        <v>8.9546724021612553E-2</v>
      </c>
      <c r="U1808" s="13">
        <f t="shared" si="2250"/>
        <v>5.6172159781826034E-2</v>
      </c>
      <c r="V1808" s="13">
        <f t="shared" si="2251"/>
        <v>2.4716775057457011E-2</v>
      </c>
      <c r="W1808" s="13">
        <f t="shared" si="2252"/>
        <v>4.7583570545428749E-2</v>
      </c>
      <c r="X1808" s="13">
        <f t="shared" si="2253"/>
        <v>6.9505478364621523E-2</v>
      </c>
      <c r="Y1808" s="13">
        <f t="shared" si="2254"/>
        <v>5.0763440693071073E-2</v>
      </c>
      <c r="Z1808" s="13">
        <f t="shared" si="2255"/>
        <v>1.1745494020132788E-2</v>
      </c>
      <c r="AA1808" s="13">
        <f t="shared" si="2256"/>
        <v>2.7350286325419148E-2</v>
      </c>
      <c r="AB1808" s="13">
        <f t="shared" si="2257"/>
        <v>3.1843622788458627E-2</v>
      </c>
      <c r="AC1808" s="13">
        <f t="shared" si="2258"/>
        <v>5.2544156073078422E-3</v>
      </c>
      <c r="AD1808" s="13">
        <f t="shared" si="2259"/>
        <v>2.7700501072421994E-2</v>
      </c>
      <c r="AE1808" s="13">
        <f t="shared" si="2260"/>
        <v>4.0462213236819929E-2</v>
      </c>
      <c r="AF1808" s="13">
        <f t="shared" si="2261"/>
        <v>2.9551644133467267E-2</v>
      </c>
      <c r="AG1808" s="13">
        <f t="shared" si="2262"/>
        <v>1.4388728002919394E-2</v>
      </c>
      <c r="AH1808" s="13">
        <f t="shared" si="2263"/>
        <v>4.2891704591541983E-3</v>
      </c>
      <c r="AI1808" s="13">
        <f t="shared" si="2264"/>
        <v>9.9876633503296949E-3</v>
      </c>
      <c r="AJ1808" s="13">
        <f t="shared" si="2265"/>
        <v>1.1628521196519416E-2</v>
      </c>
      <c r="AK1808" s="13">
        <f t="shared" si="2266"/>
        <v>9.025968702575304E-3</v>
      </c>
      <c r="AL1808" s="13">
        <f t="shared" si="2267"/>
        <v>7.1488636031560328E-4</v>
      </c>
      <c r="AM1808" s="13">
        <f t="shared" si="2268"/>
        <v>1.290054951098185E-2</v>
      </c>
      <c r="AN1808" s="13">
        <f t="shared" si="2269"/>
        <v>1.8843875199975251E-2</v>
      </c>
      <c r="AO1808" s="13">
        <f t="shared" si="2270"/>
        <v>1.3762655313634648E-2</v>
      </c>
      <c r="AP1808" s="13">
        <f t="shared" si="2271"/>
        <v>6.7010519960057436E-3</v>
      </c>
      <c r="AQ1808" s="13">
        <f t="shared" si="2272"/>
        <v>2.4470621854864451E-3</v>
      </c>
      <c r="AR1808" s="13">
        <f t="shared" si="2273"/>
        <v>1.2530410859617834E-3</v>
      </c>
      <c r="AS1808" s="13">
        <f t="shared" si="2274"/>
        <v>2.9178025564378495E-3</v>
      </c>
      <c r="AT1808" s="13">
        <f t="shared" si="2275"/>
        <v>3.3971638495080073E-3</v>
      </c>
      <c r="AU1808" s="13">
        <f t="shared" si="2276"/>
        <v>2.6368524479584991E-3</v>
      </c>
      <c r="AV1808" s="13">
        <f t="shared" si="2277"/>
        <v>1.5350284399687606E-3</v>
      </c>
      <c r="AW1808" s="13">
        <f t="shared" si="2278"/>
        <v>6.7544051723968915E-5</v>
      </c>
      <c r="AX1808" s="13">
        <f t="shared" si="2279"/>
        <v>5.00665364771393E-3</v>
      </c>
      <c r="AY1808" s="13">
        <f t="shared" si="2280"/>
        <v>7.3132354886673084E-3</v>
      </c>
      <c r="AZ1808" s="13">
        <f t="shared" si="2281"/>
        <v>5.3412335939319313E-3</v>
      </c>
      <c r="BA1808" s="13">
        <f t="shared" si="2282"/>
        <v>2.6006525063729177E-3</v>
      </c>
      <c r="BB1808" s="13">
        <f t="shared" si="2283"/>
        <v>9.4969542240965149E-4</v>
      </c>
      <c r="BC1808" s="13">
        <f t="shared" si="2284"/>
        <v>2.7744464687556094E-4</v>
      </c>
      <c r="BD1808" s="13">
        <f t="shared" si="2285"/>
        <v>3.0505354086150896E-4</v>
      </c>
      <c r="BE1808" s="13">
        <f t="shared" si="2286"/>
        <v>7.1034063555301143E-4</v>
      </c>
      <c r="BF1808" s="13">
        <f t="shared" si="2287"/>
        <v>8.2704140573626721E-4</v>
      </c>
      <c r="BG1808" s="13">
        <f t="shared" si="2288"/>
        <v>6.4194317727552224E-4</v>
      </c>
      <c r="BH1808" s="13">
        <f t="shared" si="2289"/>
        <v>3.737035171326141E-4</v>
      </c>
      <c r="BI1808" s="13">
        <f t="shared" si="2290"/>
        <v>1.7403947721353691E-4</v>
      </c>
      <c r="BJ1808" s="14">
        <f t="shared" si="2291"/>
        <v>0.55960373385438489</v>
      </c>
      <c r="BK1808" s="14">
        <f t="shared" si="2292"/>
        <v>0.20292289680635689</v>
      </c>
      <c r="BL1808" s="14">
        <f t="shared" si="2293"/>
        <v>0.22222159457182311</v>
      </c>
      <c r="BM1808" s="14">
        <f t="shared" si="2294"/>
        <v>0.7186155249109194</v>
      </c>
      <c r="BN1808" s="14">
        <f t="shared" si="2295"/>
        <v>0.27063250290483504</v>
      </c>
    </row>
    <row r="1809" spans="1:66" x14ac:dyDescent="0.25">
      <c r="A1809" t="s">
        <v>19</v>
      </c>
      <c r="B1809" t="s">
        <v>142</v>
      </c>
      <c r="C1809" t="s">
        <v>141</v>
      </c>
      <c r="D1809" s="7" t="s">
        <v>531</v>
      </c>
      <c r="E1809" s="10">
        <f>VLOOKUP(A1809,home!$A$2:$E$405,3,FALSE)</f>
        <v>1.6666666666666701</v>
      </c>
      <c r="F1809" s="10">
        <f>VLOOKUP(B1809,home!$B$2:$E$405,3,FALSE)</f>
        <v>1.6</v>
      </c>
      <c r="G1809" s="10">
        <f>VLOOKUP(C1809,away!$B$2:$E$405,4,FALSE)</f>
        <v>0.7</v>
      </c>
      <c r="H1809" s="10">
        <f>VLOOKUP(A1809,away!$A$2:$E$405,3,FALSE)</f>
        <v>1.2</v>
      </c>
      <c r="I1809" s="10">
        <f>VLOOKUP(C1809,away!$B$2:$E$405,3,FALSE)</f>
        <v>0.8</v>
      </c>
      <c r="J1809" s="10">
        <f>VLOOKUP(B1809,home!$B$2:$E$405,4,FALSE)</f>
        <v>0.69</v>
      </c>
      <c r="K1809" s="12">
        <f t="shared" si="2240"/>
        <v>1.8666666666666705</v>
      </c>
      <c r="L1809" s="12">
        <f t="shared" si="2241"/>
        <v>0.66239999999999988</v>
      </c>
      <c r="M1809" s="13">
        <f t="shared" si="2242"/>
        <v>7.973340341155688E-2</v>
      </c>
      <c r="N1809" s="13">
        <f t="shared" si="2243"/>
        <v>0.14883568636823979</v>
      </c>
      <c r="O1809" s="13">
        <f t="shared" si="2244"/>
        <v>5.2815406419815261E-2</v>
      </c>
      <c r="P1809" s="13">
        <f t="shared" si="2245"/>
        <v>9.8588758650322003E-2</v>
      </c>
      <c r="Q1809" s="13">
        <f t="shared" si="2246"/>
        <v>0.13891330727702414</v>
      </c>
      <c r="R1809" s="13">
        <f t="shared" si="2247"/>
        <v>1.749246260624281E-2</v>
      </c>
      <c r="S1809" s="13">
        <f t="shared" si="2248"/>
        <v>3.04757570739876E-2</v>
      </c>
      <c r="T1809" s="13">
        <f t="shared" si="2249"/>
        <v>9.2016174740300757E-2</v>
      </c>
      <c r="U1809" s="13">
        <f t="shared" si="2250"/>
        <v>3.2652596864986637E-2</v>
      </c>
      <c r="V1809" s="13">
        <f t="shared" si="2251"/>
        <v>4.1869626785382523E-3</v>
      </c>
      <c r="W1809" s="13">
        <f t="shared" si="2252"/>
        <v>8.6434946750148511E-2</v>
      </c>
      <c r="X1809" s="13">
        <f t="shared" si="2253"/>
        <v>5.7254508727298356E-2</v>
      </c>
      <c r="Y1809" s="13">
        <f t="shared" si="2254"/>
        <v>1.8962693290481211E-2</v>
      </c>
      <c r="Z1809" s="13">
        <f t="shared" si="2255"/>
        <v>3.862335743458413E-3</v>
      </c>
      <c r="AA1809" s="13">
        <f t="shared" si="2256"/>
        <v>7.2096933877890505E-3</v>
      </c>
      <c r="AB1809" s="13">
        <f t="shared" si="2257"/>
        <v>6.7290471619364635E-3</v>
      </c>
      <c r="AC1809" s="13">
        <f t="shared" si="2258"/>
        <v>3.2356847579743676E-4</v>
      </c>
      <c r="AD1809" s="13">
        <f t="shared" si="2259"/>
        <v>4.0336308483402743E-2</v>
      </c>
      <c r="AE1809" s="13">
        <f t="shared" si="2260"/>
        <v>2.6718770739405966E-2</v>
      </c>
      <c r="AF1809" s="13">
        <f t="shared" si="2261"/>
        <v>8.8492568688912539E-3</v>
      </c>
      <c r="AG1809" s="13">
        <f t="shared" si="2262"/>
        <v>1.9539159166511891E-3</v>
      </c>
      <c r="AH1809" s="13">
        <f t="shared" si="2263"/>
        <v>6.3960279911671287E-4</v>
      </c>
      <c r="AI1809" s="13">
        <f t="shared" si="2264"/>
        <v>1.1939252250178661E-3</v>
      </c>
      <c r="AJ1809" s="13">
        <f t="shared" si="2265"/>
        <v>1.1143302100166778E-3</v>
      </c>
      <c r="AK1809" s="13">
        <f t="shared" si="2266"/>
        <v>6.9336101956593414E-4</v>
      </c>
      <c r="AL1809" s="13">
        <f t="shared" si="2267"/>
        <v>1.6003437958160612E-5</v>
      </c>
      <c r="AM1809" s="13">
        <f t="shared" si="2268"/>
        <v>1.5058888500470378E-2</v>
      </c>
      <c r="AN1809" s="13">
        <f t="shared" si="2269"/>
        <v>9.9750077427115755E-3</v>
      </c>
      <c r="AO1809" s="13">
        <f t="shared" si="2270"/>
        <v>3.3037225643860729E-3</v>
      </c>
      <c r="AP1809" s="13">
        <f t="shared" si="2271"/>
        <v>7.2946194221644499E-4</v>
      </c>
      <c r="AQ1809" s="13">
        <f t="shared" si="2272"/>
        <v>1.2079889763104323E-4</v>
      </c>
      <c r="AR1809" s="13">
        <f t="shared" si="2273"/>
        <v>8.4734578826982146E-5</v>
      </c>
      <c r="AS1809" s="13">
        <f t="shared" si="2274"/>
        <v>1.5817121381036695E-4</v>
      </c>
      <c r="AT1809" s="13">
        <f t="shared" si="2275"/>
        <v>1.4762646622300954E-4</v>
      </c>
      <c r="AU1809" s="13">
        <f t="shared" si="2276"/>
        <v>9.1856467872094985E-5</v>
      </c>
      <c r="AV1809" s="13">
        <f t="shared" si="2277"/>
        <v>4.2866351673644435E-5</v>
      </c>
      <c r="AW1809" s="13">
        <f t="shared" si="2278"/>
        <v>5.4966474906962318E-7</v>
      </c>
      <c r="AX1809" s="13">
        <f t="shared" si="2279"/>
        <v>4.6849875334796769E-3</v>
      </c>
      <c r="AY1809" s="13">
        <f t="shared" si="2280"/>
        <v>3.1033357421769371E-3</v>
      </c>
      <c r="AZ1809" s="13">
        <f t="shared" si="2281"/>
        <v>1.0278247978090013E-3</v>
      </c>
      <c r="BA1809" s="13">
        <f t="shared" si="2282"/>
        <v>2.269437153562275E-4</v>
      </c>
      <c r="BB1809" s="13">
        <f t="shared" si="2283"/>
        <v>3.7581879262991251E-5</v>
      </c>
      <c r="BC1809" s="13">
        <f t="shared" si="2284"/>
        <v>4.9788473647610836E-6</v>
      </c>
      <c r="BD1809" s="13">
        <f t="shared" si="2285"/>
        <v>9.354697502498822E-6</v>
      </c>
      <c r="BE1809" s="13">
        <f t="shared" si="2286"/>
        <v>1.7462102004664497E-5</v>
      </c>
      <c r="BF1809" s="13">
        <f t="shared" si="2287"/>
        <v>1.6297961871020238E-5</v>
      </c>
      <c r="BG1809" s="13">
        <f t="shared" si="2288"/>
        <v>1.014095405307928E-5</v>
      </c>
      <c r="BH1809" s="13">
        <f t="shared" si="2289"/>
        <v>4.7324452247703421E-6</v>
      </c>
      <c r="BI1809" s="13">
        <f t="shared" si="2290"/>
        <v>1.7667795505809302E-6</v>
      </c>
      <c r="BJ1809" s="14">
        <f t="shared" si="2291"/>
        <v>0.6585491013247089</v>
      </c>
      <c r="BK1809" s="14">
        <f t="shared" si="2292"/>
        <v>0.21642778947033725</v>
      </c>
      <c r="BL1809" s="14">
        <f t="shared" si="2293"/>
        <v>0.12112543571310014</v>
      </c>
      <c r="BM1809" s="14">
        <f t="shared" si="2294"/>
        <v>0.46048285144097612</v>
      </c>
      <c r="BN1809" s="14">
        <f t="shared" si="2295"/>
        <v>0.53637902473320087</v>
      </c>
    </row>
    <row r="1810" spans="1:66" x14ac:dyDescent="0.25">
      <c r="A1810" t="s">
        <v>32</v>
      </c>
      <c r="B1810" t="s">
        <v>195</v>
      </c>
      <c r="C1810" t="s">
        <v>362</v>
      </c>
      <c r="D1810" s="7" t="s">
        <v>531</v>
      </c>
      <c r="E1810" s="10">
        <f>VLOOKUP(A1810,home!$A$2:$E$405,3,FALSE)</f>
        <v>1.2833333333333301</v>
      </c>
      <c r="F1810" s="10">
        <f>VLOOKUP(B1810,home!$B$2:$E$405,3,FALSE)</f>
        <v>0.52</v>
      </c>
      <c r="G1810" s="10">
        <f>VLOOKUP(C1810,away!$B$2:$E$405,4,FALSE)</f>
        <v>1.3</v>
      </c>
      <c r="H1810" s="10">
        <f>VLOOKUP(A1810,away!$A$2:$E$405,3,FALSE)</f>
        <v>1.1666666666666701</v>
      </c>
      <c r="I1810" s="10">
        <f>VLOOKUP(C1810,away!$B$2:$E$405,3,FALSE)</f>
        <v>1.69</v>
      </c>
      <c r="J1810" s="10">
        <f>VLOOKUP(B1810,home!$B$2:$E$405,4,FALSE)</f>
        <v>1.71</v>
      </c>
      <c r="K1810" s="12">
        <f t="shared" si="2240"/>
        <v>0.86753333333333116</v>
      </c>
      <c r="L1810" s="12">
        <f t="shared" si="2241"/>
        <v>3.3715500000000098</v>
      </c>
      <c r="M1810" s="13">
        <f t="shared" si="2242"/>
        <v>1.44208048573414E-2</v>
      </c>
      <c r="N1810" s="13">
        <f t="shared" si="2243"/>
        <v>1.2510528907238878E-2</v>
      </c>
      <c r="O1810" s="13">
        <f t="shared" si="2244"/>
        <v>4.862046461676954E-2</v>
      </c>
      <c r="P1810" s="13">
        <f t="shared" si="2245"/>
        <v>4.2179873737201362E-2</v>
      </c>
      <c r="Q1810" s="13">
        <f t="shared" si="2246"/>
        <v>5.4266504223299695E-3</v>
      </c>
      <c r="R1810" s="13">
        <f t="shared" si="2247"/>
        <v>8.1963163739334918E-2</v>
      </c>
      <c r="S1810" s="13">
        <f t="shared" si="2248"/>
        <v>3.084331571792466E-2</v>
      </c>
      <c r="T1810" s="13">
        <f t="shared" si="2249"/>
        <v>1.8296223231406662E-2</v>
      </c>
      <c r="U1810" s="13">
        <f t="shared" si="2250"/>
        <v>7.1105776649330849E-2</v>
      </c>
      <c r="V1810" s="13">
        <f t="shared" si="2251"/>
        <v>1.0023844604210448E-2</v>
      </c>
      <c r="W1810" s="13">
        <f t="shared" si="2252"/>
        <v>1.569266709906216E-3</v>
      </c>
      <c r="X1810" s="13">
        <f t="shared" si="2253"/>
        <v>5.2908611757843185E-3</v>
      </c>
      <c r="Y1810" s="13">
        <f t="shared" si="2254"/>
        <v>8.9192014986078354E-3</v>
      </c>
      <c r="Z1810" s="13">
        <f t="shared" si="2255"/>
        <v>9.2114301568451837E-2</v>
      </c>
      <c r="AA1810" s="13">
        <f t="shared" si="2256"/>
        <v>7.9912227087350712E-2</v>
      </c>
      <c r="AB1810" s="13">
        <f t="shared" si="2257"/>
        <v>3.4663260369589735E-2</v>
      </c>
      <c r="AC1810" s="13">
        <f t="shared" si="2258"/>
        <v>1.832441496632558E-3</v>
      </c>
      <c r="AD1810" s="13">
        <f t="shared" si="2259"/>
        <v>3.4034779493349225E-4</v>
      </c>
      <c r="AE1810" s="13">
        <f t="shared" si="2260"/>
        <v>1.1474996080080191E-3</v>
      </c>
      <c r="AF1810" s="13">
        <f t="shared" si="2261"/>
        <v>1.9344261516897243E-3</v>
      </c>
      <c r="AG1810" s="13">
        <f t="shared" si="2262"/>
        <v>2.1740048305765036E-3</v>
      </c>
      <c r="AH1810" s="13">
        <f t="shared" si="2263"/>
        <v>7.7641993363278677E-2</v>
      </c>
      <c r="AI1810" s="13">
        <f t="shared" si="2264"/>
        <v>6.7357017309089523E-2</v>
      </c>
      <c r="AJ1810" s="13">
        <f t="shared" si="2265"/>
        <v>2.9217228874772655E-2</v>
      </c>
      <c r="AK1810" s="13">
        <f t="shared" si="2266"/>
        <v>8.448973318831458E-3</v>
      </c>
      <c r="AL1810" s="13">
        <f t="shared" si="2267"/>
        <v>2.1439067159811516E-4</v>
      </c>
      <c r="AM1810" s="13">
        <f t="shared" si="2268"/>
        <v>5.905261140626034E-5</v>
      </c>
      <c r="AN1810" s="13">
        <f t="shared" si="2269"/>
        <v>1.9909883198677763E-4</v>
      </c>
      <c r="AO1810" s="13">
        <f t="shared" si="2270"/>
        <v>3.356358334925111E-4</v>
      </c>
      <c r="AP1810" s="13">
        <f t="shared" si="2271"/>
        <v>3.7720433147055978E-4</v>
      </c>
      <c r="AQ1810" s="13">
        <f t="shared" si="2272"/>
        <v>3.1794081594239238E-4</v>
      </c>
      <c r="AR1810" s="13">
        <f t="shared" si="2273"/>
        <v>5.235477254479258E-2</v>
      </c>
      <c r="AS1810" s="13">
        <f t="shared" si="2274"/>
        <v>4.5419510341692275E-2</v>
      </c>
      <c r="AT1810" s="13">
        <f t="shared" si="2275"/>
        <v>1.9701469602548E-2</v>
      </c>
      <c r="AU1810" s="13">
        <f t="shared" si="2276"/>
        <v>5.6972271986212557E-3</v>
      </c>
      <c r="AV1810" s="13">
        <f t="shared" si="2277"/>
        <v>1.2356336255943034E-3</v>
      </c>
      <c r="AW1810" s="13">
        <f t="shared" si="2278"/>
        <v>1.7418837166742354E-5</v>
      </c>
      <c r="AX1810" s="13">
        <f t="shared" si="2279"/>
        <v>8.5383514692184823E-6</v>
      </c>
      <c r="AY1810" s="13">
        <f t="shared" si="2280"/>
        <v>2.8787478896043658E-5</v>
      </c>
      <c r="AZ1810" s="13">
        <f t="shared" si="2281"/>
        <v>4.8529212235978143E-5</v>
      </c>
      <c r="BA1810" s="13">
        <f t="shared" si="2282"/>
        <v>5.4539555171404204E-5</v>
      </c>
      <c r="BB1810" s="13">
        <f t="shared" si="2283"/>
        <v>4.5970709309537093E-5</v>
      </c>
      <c r="BC1810" s="13">
        <f t="shared" si="2284"/>
        <v>3.0998508994514041E-5</v>
      </c>
      <c r="BD1810" s="13">
        <f t="shared" si="2285"/>
        <v>2.9419455562232657E-2</v>
      </c>
      <c r="BE1810" s="13">
        <f t="shared" si="2286"/>
        <v>2.5522358348755509E-2</v>
      </c>
      <c r="BF1810" s="13">
        <f t="shared" si="2287"/>
        <v>1.1070748306411818E-2</v>
      </c>
      <c r="BG1810" s="13">
        <f t="shared" si="2288"/>
        <v>3.2014143935852587E-3</v>
      </c>
      <c r="BH1810" s="13">
        <f t="shared" si="2289"/>
        <v>6.9433342506208101E-4</v>
      </c>
      <c r="BI1810" s="13">
        <f t="shared" si="2290"/>
        <v>1.2047147813777122E-4</v>
      </c>
      <c r="BJ1810" s="14">
        <f t="shared" si="2291"/>
        <v>5.9115306570856826E-2</v>
      </c>
      <c r="BK1810" s="14">
        <f t="shared" si="2292"/>
        <v>9.9543458563804602E-2</v>
      </c>
      <c r="BL1810" s="14">
        <f t="shared" si="2293"/>
        <v>0.69336750015578141</v>
      </c>
      <c r="BM1810" s="14">
        <f t="shared" si="2294"/>
        <v>0.73900771193694914</v>
      </c>
      <c r="BN1810" s="14">
        <f t="shared" si="2295"/>
        <v>0.20512148628021606</v>
      </c>
    </row>
    <row r="1811" spans="1:66" x14ac:dyDescent="0.25">
      <c r="A1811" t="s">
        <v>304</v>
      </c>
      <c r="B1811" t="s">
        <v>332</v>
      </c>
      <c r="C1811" t="s">
        <v>459</v>
      </c>
      <c r="D1811" s="7" t="s">
        <v>531</v>
      </c>
      <c r="E1811" s="10">
        <f>VLOOKUP(A1811,home!$A$2:$E$405,3,FALSE)</f>
        <v>1.3018867924528299</v>
      </c>
      <c r="F1811" s="10">
        <f>VLOOKUP(B1811,home!$B$2:$E$405,3,FALSE)</f>
        <v>1.23</v>
      </c>
      <c r="G1811" s="10">
        <f>VLOOKUP(C1811,away!$B$2:$E$405,4,FALSE)</f>
        <v>0.92</v>
      </c>
      <c r="H1811" s="10">
        <f>VLOOKUP(A1811,away!$A$2:$E$405,3,FALSE)</f>
        <v>1.2641509433962299</v>
      </c>
      <c r="I1811" s="10">
        <f>VLOOKUP(C1811,away!$B$2:$E$405,3,FALSE)</f>
        <v>2.2999999999999998</v>
      </c>
      <c r="J1811" s="10">
        <f>VLOOKUP(B1811,home!$B$2:$E$405,4,FALSE)</f>
        <v>0.95</v>
      </c>
      <c r="K1811" s="12">
        <f t="shared" si="2240"/>
        <v>1.4732150943396223</v>
      </c>
      <c r="L1811" s="12">
        <f t="shared" si="2241"/>
        <v>2.7621698113207622</v>
      </c>
      <c r="M1811" s="13">
        <f t="shared" si="2242"/>
        <v>1.4474237909324755E-2</v>
      </c>
      <c r="N1811" s="13">
        <f t="shared" si="2243"/>
        <v>2.1323665767080002E-2</v>
      </c>
      <c r="O1811" s="13">
        <f t="shared" si="2244"/>
        <v>3.9980302995011381E-2</v>
      </c>
      <c r="P1811" s="13">
        <f t="shared" si="2245"/>
        <v>5.8899585848522375E-2</v>
      </c>
      <c r="Q1811" s="13">
        <f t="shared" si="2246"/>
        <v>1.5707173137357679E-2</v>
      </c>
      <c r="R1811" s="13">
        <f t="shared" si="2247"/>
        <v>5.5216192990138767E-2</v>
      </c>
      <c r="S1811" s="13">
        <f t="shared" si="2248"/>
        <v>5.9919583242661049E-2</v>
      </c>
      <c r="T1811" s="13">
        <f t="shared" si="2249"/>
        <v>4.3385879461197804E-2</v>
      </c>
      <c r="U1811" s="13">
        <f t="shared" si="2250"/>
        <v>8.1345328965042055E-2</v>
      </c>
      <c r="V1811" s="13">
        <f t="shared" si="2251"/>
        <v>2.7092108670115585E-2</v>
      </c>
      <c r="W1811" s="13">
        <f t="shared" si="2252"/>
        <v>7.7133481851203887E-3</v>
      </c>
      <c r="X1811" s="13">
        <f t="shared" si="2253"/>
        <v>2.1305577501145329E-2</v>
      </c>
      <c r="Y1811" s="13">
        <f t="shared" si="2254"/>
        <v>2.9424811493209243E-2</v>
      </c>
      <c r="Z1811" s="13">
        <f t="shared" si="2255"/>
        <v>5.0838833791140792E-2</v>
      </c>
      <c r="AA1811" s="13">
        <f t="shared" si="2256"/>
        <v>7.4896537319731837E-2</v>
      </c>
      <c r="AB1811" s="13">
        <f t="shared" si="2257"/>
        <v>5.5169354646599916E-2</v>
      </c>
      <c r="AC1811" s="13">
        <f t="shared" si="2258"/>
        <v>6.8903195043388162E-3</v>
      </c>
      <c r="AD1811" s="13">
        <f t="shared" si="2259"/>
        <v>2.8408552435541215E-3</v>
      </c>
      <c r="AE1811" s="13">
        <f t="shared" si="2260"/>
        <v>7.8469245920774876E-3</v>
      </c>
      <c r="AF1811" s="13">
        <f t="shared" si="2261"/>
        <v>1.0837269109973464E-2</v>
      </c>
      <c r="AG1811" s="13">
        <f t="shared" si="2262"/>
        <v>9.978125857575907E-3</v>
      </c>
      <c r="AH1811" s="13">
        <f t="shared" si="2263"/>
        <v>3.5106372985160735E-2</v>
      </c>
      <c r="AI1811" s="13">
        <f t="shared" si="2264"/>
        <v>5.1719238589255534E-2</v>
      </c>
      <c r="AJ1811" s="13">
        <f t="shared" si="2265"/>
        <v>3.8096781478721781E-2</v>
      </c>
      <c r="AK1811" s="13">
        <f t="shared" si="2266"/>
        <v>1.8708251173403689E-2</v>
      </c>
      <c r="AL1811" s="13">
        <f t="shared" si="2267"/>
        <v>1.1215428894065624E-3</v>
      </c>
      <c r="AM1811" s="13">
        <f t="shared" si="2268"/>
        <v>8.3703816512755911E-4</v>
      </c>
      <c r="AN1811" s="13">
        <f t="shared" si="2269"/>
        <v>2.312041550638667E-3</v>
      </c>
      <c r="AO1811" s="13">
        <f t="shared" si="2270"/>
        <v>3.1931256868466856E-3</v>
      </c>
      <c r="AP1811" s="13">
        <f t="shared" si="2271"/>
        <v>2.9399851253202624E-3</v>
      </c>
      <c r="AQ1811" s="13">
        <f t="shared" si="2272"/>
        <v>2.0301845397229295E-3</v>
      </c>
      <c r="AR1811" s="13">
        <f t="shared" si="2273"/>
        <v>1.9393952728915545E-2</v>
      </c>
      <c r="AS1811" s="13">
        <f t="shared" si="2274"/>
        <v>2.8571463899147487E-2</v>
      </c>
      <c r="AT1811" s="13">
        <f t="shared" si="2275"/>
        <v>2.104595594180185E-2</v>
      </c>
      <c r="AU1811" s="13">
        <f t="shared" si="2276"/>
        <v>1.0335073322756379E-2</v>
      </c>
      <c r="AV1811" s="13">
        <f t="shared" si="2277"/>
        <v>3.8064465050478631E-3</v>
      </c>
      <c r="AW1811" s="13">
        <f t="shared" si="2278"/>
        <v>1.2677392011784216E-4</v>
      </c>
      <c r="AX1811" s="13">
        <f t="shared" si="2279"/>
        <v>2.0552287656737687E-4</v>
      </c>
      <c r="AY1811" s="13">
        <f t="shared" si="2280"/>
        <v>5.6768908519021167E-4</v>
      </c>
      <c r="AZ1811" s="13">
        <f t="shared" si="2281"/>
        <v>7.8402682666435183E-4</v>
      </c>
      <c r="BA1811" s="13">
        <f t="shared" si="2282"/>
        <v>7.2187174395929609E-4</v>
      </c>
      <c r="BB1811" s="13">
        <f t="shared" si="2283"/>
        <v>4.9848308470245965E-4</v>
      </c>
      <c r="BC1811" s="13">
        <f t="shared" si="2284"/>
        <v>2.7537898560383689E-4</v>
      </c>
      <c r="BD1811" s="13">
        <f t="shared" si="2285"/>
        <v>8.9282317916654051E-3</v>
      </c>
      <c r="BE1811" s="13">
        <f t="shared" si="2286"/>
        <v>1.3153205841244364E-2</v>
      </c>
      <c r="BF1811" s="13">
        <f t="shared" si="2287"/>
        <v>9.6887506921386462E-3</v>
      </c>
      <c r="BG1811" s="13">
        <f t="shared" si="2288"/>
        <v>4.7578712549840377E-3</v>
      </c>
      <c r="BH1811" s="13">
        <f t="shared" si="2289"/>
        <v>1.7523419374417715E-3</v>
      </c>
      <c r="BI1811" s="13">
        <f t="shared" si="2290"/>
        <v>5.1631531853671105E-4</v>
      </c>
      <c r="BJ1811" s="14">
        <f t="shared" si="2291"/>
        <v>0.18472897801863503</v>
      </c>
      <c r="BK1811" s="14">
        <f t="shared" si="2292"/>
        <v>0.16896506714955933</v>
      </c>
      <c r="BL1811" s="14">
        <f t="shared" si="2293"/>
        <v>0.57218797037674574</v>
      </c>
      <c r="BM1811" s="14">
        <f t="shared" si="2294"/>
        <v>0.77067877552357356</v>
      </c>
      <c r="BN1811" s="14">
        <f t="shared" si="2295"/>
        <v>0.20560115864743495</v>
      </c>
    </row>
    <row r="1812" spans="1:66" x14ac:dyDescent="0.25">
      <c r="A1812" t="s">
        <v>303</v>
      </c>
      <c r="B1812" t="s">
        <v>333</v>
      </c>
      <c r="C1812" t="s">
        <v>308</v>
      </c>
      <c r="D1812" s="7" t="s">
        <v>531</v>
      </c>
      <c r="E1812" s="10">
        <f>VLOOKUP(A1812,home!$A$2:$E$405,3,FALSE)</f>
        <v>1.29370629370629</v>
      </c>
      <c r="F1812" s="10">
        <f>VLOOKUP(B1812,home!$B$2:$E$405,3,FALSE)</f>
        <v>1.29</v>
      </c>
      <c r="G1812" s="10">
        <f>VLOOKUP(C1812,away!$B$2:$E$405,4,FALSE)</f>
        <v>0.77</v>
      </c>
      <c r="H1812" s="10">
        <f>VLOOKUP(A1812,away!$A$2:$E$405,3,FALSE)</f>
        <v>1.0279720279720299</v>
      </c>
      <c r="I1812" s="10">
        <f>VLOOKUP(C1812,away!$B$2:$E$405,3,FALSE)</f>
        <v>1.55</v>
      </c>
      <c r="J1812" s="10">
        <f>VLOOKUP(B1812,home!$B$2:$E$405,4,FALSE)</f>
        <v>0.97</v>
      </c>
      <c r="K1812" s="12">
        <f t="shared" si="2240"/>
        <v>1.2850384615384578</v>
      </c>
      <c r="L1812" s="12">
        <f t="shared" si="2241"/>
        <v>1.545555944055947</v>
      </c>
      <c r="M1812" s="13">
        <f t="shared" si="2242"/>
        <v>5.8977786522171678E-2</v>
      </c>
      <c r="N1812" s="13">
        <f t="shared" si="2243"/>
        <v>7.578872405739509E-2</v>
      </c>
      <c r="O1812" s="13">
        <f t="shared" si="2244"/>
        <v>9.115346852660515E-2</v>
      </c>
      <c r="P1812" s="13">
        <f t="shared" si="2245"/>
        <v>0.11713571295932293</v>
      </c>
      <c r="Q1812" s="13">
        <f t="shared" si="2246"/>
        <v>4.8695712682338854E-2</v>
      </c>
      <c r="R1812" s="13">
        <f t="shared" si="2247"/>
        <v>7.0441392551305645E-2</v>
      </c>
      <c r="S1812" s="13">
        <f t="shared" si="2248"/>
        <v>5.8160775690228761E-2</v>
      </c>
      <c r="T1812" s="13">
        <f t="shared" si="2249"/>
        <v>7.5261948186229374E-2</v>
      </c>
      <c r="U1812" s="13">
        <f t="shared" si="2250"/>
        <v>9.0519898712756397E-2</v>
      </c>
      <c r="V1812" s="13">
        <f t="shared" si="2251"/>
        <v>1.2834783188867006E-2</v>
      </c>
      <c r="W1812" s="13">
        <f t="shared" si="2252"/>
        <v>2.0858621236277169E-2</v>
      </c>
      <c r="X1812" s="13">
        <f t="shared" si="2253"/>
        <v>3.2238166036539784E-2</v>
      </c>
      <c r="Y1812" s="13">
        <f t="shared" si="2254"/>
        <v>2.4912944571618308E-2</v>
      </c>
      <c r="Z1812" s="13">
        <f t="shared" si="2255"/>
        <v>3.6290370988416254E-2</v>
      </c>
      <c r="AA1812" s="13">
        <f t="shared" si="2256"/>
        <v>4.6634522503614308E-2</v>
      </c>
      <c r="AB1812" s="13">
        <f t="shared" si="2257"/>
        <v>2.9963577526312561E-2</v>
      </c>
      <c r="AC1812" s="13">
        <f t="shared" si="2258"/>
        <v>1.5931967442321343E-3</v>
      </c>
      <c r="AD1812" s="13">
        <f t="shared" si="2259"/>
        <v>6.7010326358197501E-3</v>
      </c>
      <c r="AE1812" s="13">
        <f t="shared" si="2260"/>
        <v>1.0356820821604103E-2</v>
      </c>
      <c r="AF1812" s="13">
        <f t="shared" si="2261"/>
        <v>8.0035229911763102E-3</v>
      </c>
      <c r="AG1812" s="13">
        <f t="shared" si="2262"/>
        <v>4.1232975108003271E-3</v>
      </c>
      <c r="AH1812" s="13">
        <f t="shared" si="2263"/>
        <v>1.4022199648285561E-2</v>
      </c>
      <c r="AI1812" s="13">
        <f t="shared" si="2264"/>
        <v>1.8019065863417984E-2</v>
      </c>
      <c r="AJ1812" s="13">
        <f t="shared" si="2265"/>
        <v>1.1577596337743395E-2</v>
      </c>
      <c r="AK1812" s="13">
        <f t="shared" si="2266"/>
        <v>4.9592188620556869E-3</v>
      </c>
      <c r="AL1812" s="13">
        <f t="shared" si="2267"/>
        <v>1.2656984775103171E-4</v>
      </c>
      <c r="AM1812" s="13">
        <f t="shared" si="2268"/>
        <v>1.7222169338105618E-3</v>
      </c>
      <c r="AN1812" s="13">
        <f t="shared" si="2269"/>
        <v>2.6617826190047209E-3</v>
      </c>
      <c r="AO1812" s="13">
        <f t="shared" si="2270"/>
        <v>2.0569669742937766E-3</v>
      </c>
      <c r="AP1812" s="13">
        <f t="shared" si="2271"/>
        <v>1.059719177948841E-3</v>
      </c>
      <c r="AQ1812" s="13">
        <f t="shared" si="2272"/>
        <v>4.0946381862722834E-4</v>
      </c>
      <c r="AR1812" s="13">
        <f t="shared" si="2273"/>
        <v>4.3344188030293891E-3</v>
      </c>
      <c r="AS1812" s="13">
        <f t="shared" si="2274"/>
        <v>5.5698948703082505E-3</v>
      </c>
      <c r="AT1812" s="13">
        <f t="shared" si="2275"/>
        <v>3.5787645675359309E-3</v>
      </c>
      <c r="AU1812" s="13">
        <f t="shared" si="2276"/>
        <v>1.5329500380249063E-3</v>
      </c>
      <c r="AV1812" s="13">
        <f t="shared" si="2277"/>
        <v>4.9247493961971115E-4</v>
      </c>
      <c r="AW1812" s="13">
        <f t="shared" si="2278"/>
        <v>6.9827840793624537E-6</v>
      </c>
      <c r="AX1812" s="13">
        <f t="shared" si="2279"/>
        <v>3.6885249984323448E-4</v>
      </c>
      <c r="AY1812" s="13">
        <f t="shared" si="2280"/>
        <v>5.7008217361260625E-4</v>
      </c>
      <c r="AZ1812" s="13">
        <f t="shared" si="2281"/>
        <v>4.4054694601364908E-4</v>
      </c>
      <c r="BA1812" s="13">
        <f t="shared" si="2282"/>
        <v>2.2696331701569657E-4</v>
      </c>
      <c r="BB1812" s="13">
        <f t="shared" si="2283"/>
        <v>8.7696125924066051E-5</v>
      </c>
      <c r="BC1812" s="13">
        <f t="shared" si="2284"/>
        <v>2.7107853738523802E-5</v>
      </c>
      <c r="BD1812" s="13">
        <f t="shared" si="2285"/>
        <v>1.1165144575083234E-3</v>
      </c>
      <c r="BE1812" s="13">
        <f t="shared" si="2286"/>
        <v>1.4347640207619419E-3</v>
      </c>
      <c r="BF1812" s="13">
        <f t="shared" si="2287"/>
        <v>9.2186347495532884E-4</v>
      </c>
      <c r="BG1812" s="13">
        <f t="shared" si="2288"/>
        <v>3.9487667386836427E-4</v>
      </c>
      <c r="BH1812" s="13">
        <f t="shared" si="2289"/>
        <v>1.2685792837130645E-4</v>
      </c>
      <c r="BI1812" s="13">
        <f t="shared" si="2290"/>
        <v>3.2603463421643907E-5</v>
      </c>
      <c r="BJ1812" s="14">
        <f t="shared" si="2291"/>
        <v>0.31657218916963198</v>
      </c>
      <c r="BK1812" s="14">
        <f t="shared" si="2292"/>
        <v>0.24939890712618612</v>
      </c>
      <c r="BL1812" s="14">
        <f t="shared" si="2293"/>
        <v>0.39682692376950179</v>
      </c>
      <c r="BM1812" s="14">
        <f t="shared" si="2294"/>
        <v>0.53633249436506381</v>
      </c>
      <c r="BN1812" s="14">
        <f t="shared" si="2295"/>
        <v>0.46219279729913931</v>
      </c>
    </row>
    <row r="1813" spans="1:66" x14ac:dyDescent="0.25">
      <c r="A1813" t="s">
        <v>35</v>
      </c>
      <c r="B1813" t="s">
        <v>213</v>
      </c>
      <c r="C1813" t="s">
        <v>285</v>
      </c>
      <c r="D1813" s="7" t="s">
        <v>531</v>
      </c>
      <c r="E1813" s="10">
        <f>VLOOKUP(A1813,home!$A$2:$E$405,3,FALSE)</f>
        <v>1.6</v>
      </c>
      <c r="F1813" s="10">
        <f>VLOOKUP(B1813,home!$B$2:$E$405,3,FALSE)</f>
        <v>1.04</v>
      </c>
      <c r="G1813" s="10">
        <f>VLOOKUP(C1813,away!$B$2:$E$405,4,FALSE)</f>
        <v>1</v>
      </c>
      <c r="H1813" s="10">
        <f>VLOOKUP(A1813,away!$A$2:$E$405,3,FALSE)</f>
        <v>1.10909090909091</v>
      </c>
      <c r="I1813" s="10">
        <f>VLOOKUP(C1813,away!$B$2:$E$405,3,FALSE)</f>
        <v>0.75</v>
      </c>
      <c r="J1813" s="10">
        <f>VLOOKUP(B1813,home!$B$2:$E$405,4,FALSE)</f>
        <v>0.75</v>
      </c>
      <c r="K1813" s="12">
        <f t="shared" si="2240"/>
        <v>1.6640000000000001</v>
      </c>
      <c r="L1813" s="12">
        <f t="shared" si="2241"/>
        <v>0.62386363636363684</v>
      </c>
      <c r="M1813" s="13">
        <f t="shared" si="2242"/>
        <v>0.10148303509780172</v>
      </c>
      <c r="N1813" s="13">
        <f t="shared" si="2243"/>
        <v>0.16886777040274206</v>
      </c>
      <c r="O1813" s="13">
        <f t="shared" si="2244"/>
        <v>6.331157530533317E-2</v>
      </c>
      <c r="P1813" s="13">
        <f t="shared" si="2245"/>
        <v>0.10535046130807439</v>
      </c>
      <c r="Q1813" s="13">
        <f t="shared" si="2246"/>
        <v>0.14049798497508145</v>
      </c>
      <c r="R1813" s="13">
        <f t="shared" si="2247"/>
        <v>1.9748894796947688E-2</v>
      </c>
      <c r="S1813" s="13">
        <f t="shared" si="2248"/>
        <v>2.7341317903844642E-2</v>
      </c>
      <c r="T1813" s="13">
        <f t="shared" si="2249"/>
        <v>8.7651583808317932E-2</v>
      </c>
      <c r="U1813" s="13">
        <f t="shared" si="2250"/>
        <v>3.2862160942120952E-2</v>
      </c>
      <c r="V1813" s="13">
        <f t="shared" si="2251"/>
        <v>3.1536967414907387E-3</v>
      </c>
      <c r="W1813" s="13">
        <f t="shared" si="2252"/>
        <v>7.7929548999511863E-2</v>
      </c>
      <c r="X1813" s="13">
        <f t="shared" si="2253"/>
        <v>4.8617411819013689E-2</v>
      </c>
      <c r="Y1813" s="13">
        <f t="shared" si="2254"/>
        <v>1.5165317663999166E-2</v>
      </c>
      <c r="Z1813" s="13">
        <f t="shared" si="2255"/>
        <v>4.1068724407288988E-3</v>
      </c>
      <c r="AA1813" s="13">
        <f t="shared" si="2256"/>
        <v>6.8338357413728875E-3</v>
      </c>
      <c r="AB1813" s="13">
        <f t="shared" si="2257"/>
        <v>5.6857513368222439E-3</v>
      </c>
      <c r="AC1813" s="13">
        <f t="shared" si="2258"/>
        <v>2.0461757858199463E-4</v>
      </c>
      <c r="AD1813" s="13">
        <f t="shared" si="2259"/>
        <v>3.2418692383796924E-2</v>
      </c>
      <c r="AE1813" s="13">
        <f t="shared" si="2260"/>
        <v>2.0224843316709689E-2</v>
      </c>
      <c r="AF1813" s="13">
        <f t="shared" si="2261"/>
        <v>6.3087721482236511E-3</v>
      </c>
      <c r="AG1813" s="13">
        <f t="shared" si="2262"/>
        <v>1.311937844460147E-3</v>
      </c>
      <c r="AH1813" s="13">
        <f t="shared" si="2263"/>
        <v>6.4053209373868367E-4</v>
      </c>
      <c r="AI1813" s="13">
        <f t="shared" si="2264"/>
        <v>1.0658454039811696E-3</v>
      </c>
      <c r="AJ1813" s="13">
        <f t="shared" si="2265"/>
        <v>8.8678337611233348E-4</v>
      </c>
      <c r="AK1813" s="13">
        <f t="shared" si="2266"/>
        <v>4.9186917928364113E-4</v>
      </c>
      <c r="AL1813" s="13">
        <f t="shared" si="2267"/>
        <v>8.4966147394309698E-6</v>
      </c>
      <c r="AM1813" s="13">
        <f t="shared" si="2268"/>
        <v>1.0788940825327619E-2</v>
      </c>
      <c r="AN1813" s="13">
        <f t="shared" si="2269"/>
        <v>6.7308278558009856E-3</v>
      </c>
      <c r="AO1813" s="13">
        <f t="shared" si="2270"/>
        <v>2.0995593709288315E-3</v>
      </c>
      <c r="AP1813" s="13">
        <f t="shared" si="2271"/>
        <v>4.3661291463633701E-4</v>
      </c>
      <c r="AQ1813" s="13">
        <f t="shared" si="2272"/>
        <v>6.8096730152087819E-5</v>
      </c>
      <c r="AR1813" s="13">
        <f t="shared" si="2273"/>
        <v>7.9920936241485875E-5</v>
      </c>
      <c r="AS1813" s="13">
        <f t="shared" si="2274"/>
        <v>1.3298843790583248E-4</v>
      </c>
      <c r="AT1813" s="13">
        <f t="shared" si="2275"/>
        <v>1.1064638033765267E-4</v>
      </c>
      <c r="AU1813" s="13">
        <f t="shared" si="2276"/>
        <v>6.1371858960618025E-5</v>
      </c>
      <c r="AV1813" s="13">
        <f t="shared" si="2277"/>
        <v>2.5530693327617091E-5</v>
      </c>
      <c r="AW1813" s="13">
        <f t="shared" si="2278"/>
        <v>2.4501147230431854E-7</v>
      </c>
      <c r="AX1813" s="13">
        <f t="shared" si="2279"/>
        <v>2.9921329222241931E-3</v>
      </c>
      <c r="AY1813" s="13">
        <f t="shared" si="2280"/>
        <v>1.8666829253421401E-3</v>
      </c>
      <c r="AZ1813" s="13">
        <f t="shared" si="2281"/>
        <v>5.8227779887092923E-4</v>
      </c>
      <c r="BA1813" s="13">
        <f t="shared" si="2282"/>
        <v>1.2108731499247747E-4</v>
      </c>
      <c r="BB1813" s="13">
        <f t="shared" si="2283"/>
        <v>1.8885493162179025E-5</v>
      </c>
      <c r="BC1813" s="13">
        <f t="shared" si="2284"/>
        <v>2.3563944877355223E-6</v>
      </c>
      <c r="BD1813" s="13">
        <f t="shared" si="2285"/>
        <v>8.3099609841999523E-6</v>
      </c>
      <c r="BE1813" s="13">
        <f t="shared" si="2286"/>
        <v>1.382777507770872E-5</v>
      </c>
      <c r="BF1813" s="13">
        <f t="shared" si="2287"/>
        <v>1.1504708864653659E-5</v>
      </c>
      <c r="BG1813" s="13">
        <f t="shared" si="2288"/>
        <v>6.3812785169278981E-6</v>
      </c>
      <c r="BH1813" s="13">
        <f t="shared" si="2289"/>
        <v>2.6546118630420047E-6</v>
      </c>
      <c r="BI1813" s="13">
        <f t="shared" si="2290"/>
        <v>8.8345482802037932E-7</v>
      </c>
      <c r="BJ1813" s="14">
        <f t="shared" si="2291"/>
        <v>0.62470132390778232</v>
      </c>
      <c r="BK1813" s="14">
        <f t="shared" si="2292"/>
        <v>0.23940830816987507</v>
      </c>
      <c r="BL1813" s="14">
        <f t="shared" si="2293"/>
        <v>0.13198126827262055</v>
      </c>
      <c r="BM1813" s="14">
        <f t="shared" si="2294"/>
        <v>0.39907161299115612</v>
      </c>
      <c r="BN1813" s="14">
        <f t="shared" si="2295"/>
        <v>0.59925972188598042</v>
      </c>
    </row>
    <row r="1814" spans="1:66" x14ac:dyDescent="0.25">
      <c r="A1814" t="s">
        <v>10</v>
      </c>
      <c r="B1814" t="s">
        <v>453</v>
      </c>
      <c r="C1814" t="s">
        <v>447</v>
      </c>
      <c r="D1814" s="7" t="s">
        <v>532</v>
      </c>
      <c r="E1814" s="10">
        <f>VLOOKUP(A1814,home!$A$2:$E$405,3,FALSE)</f>
        <v>1.6153846153846201</v>
      </c>
      <c r="F1814" s="10">
        <f>VLOOKUP(B1814,home!$B$2:$E$405,3,FALSE)</f>
        <v>1.34</v>
      </c>
      <c r="G1814" s="10">
        <f>VLOOKUP(C1814,away!$B$2:$E$405,4,FALSE)</f>
        <v>1.59</v>
      </c>
      <c r="H1814" s="10">
        <f>VLOOKUP(A1814,away!$A$2:$E$405,3,FALSE)</f>
        <v>1.4957264957265</v>
      </c>
      <c r="I1814" s="10">
        <f>VLOOKUP(C1814,away!$B$2:$E$405,3,FALSE)</f>
        <v>0.44</v>
      </c>
      <c r="J1814" s="10">
        <f>VLOOKUP(B1814,home!$B$2:$E$405,4,FALSE)</f>
        <v>0.67</v>
      </c>
      <c r="K1814" s="12">
        <f t="shared" si="2240"/>
        <v>3.4417384615384718</v>
      </c>
      <c r="L1814" s="12">
        <f t="shared" si="2241"/>
        <v>0.44094017094017224</v>
      </c>
      <c r="M1814" s="13">
        <f t="shared" si="2242"/>
        <v>2.0595583230143266E-2</v>
      </c>
      <c r="N1814" s="13">
        <f t="shared" si="2243"/>
        <v>7.0884610941000833E-2</v>
      </c>
      <c r="O1814" s="13">
        <f t="shared" si="2244"/>
        <v>9.0814199901119164E-3</v>
      </c>
      <c r="P1814" s="13">
        <f t="shared" si="2245"/>
        <v>3.1255872465352511E-2</v>
      </c>
      <c r="Q1814" s="13">
        <f t="shared" si="2246"/>
        <v>0.12198314590341668</v>
      </c>
      <c r="R1814" s="13">
        <f t="shared" si="2247"/>
        <v>2.0021814414097226E-3</v>
      </c>
      <c r="S1814" s="13">
        <f t="shared" si="2248"/>
        <v>1.1858483839153526E-2</v>
      </c>
      <c r="T1814" s="13">
        <f t="shared" si="2249"/>
        <v>5.3787269206472525E-2</v>
      </c>
      <c r="U1814" s="13">
        <f t="shared" si="2250"/>
        <v>6.8909848738783778E-3</v>
      </c>
      <c r="V1814" s="13">
        <f t="shared" si="2251"/>
        <v>1.9996048795039973E-3</v>
      </c>
      <c r="W1814" s="13">
        <f t="shared" si="2252"/>
        <v>0.13994469497174941</v>
      </c>
      <c r="X1814" s="13">
        <f t="shared" si="2253"/>
        <v>6.1707237723013453E-2</v>
      </c>
      <c r="Y1814" s="13">
        <f t="shared" si="2254"/>
        <v>1.3604599974915697E-2</v>
      </c>
      <c r="Z1814" s="13">
        <f t="shared" si="2255"/>
        <v>2.9428074234281456E-4</v>
      </c>
      <c r="AA1814" s="13">
        <f t="shared" si="2256"/>
        <v>1.0128373494113581E-3</v>
      </c>
      <c r="AB1814" s="13">
        <f t="shared" si="2257"/>
        <v>1.7429606303758758E-3</v>
      </c>
      <c r="AC1814" s="13">
        <f t="shared" si="2258"/>
        <v>1.8966261599780986E-4</v>
      </c>
      <c r="AD1814" s="13">
        <f t="shared" si="2259"/>
        <v>0.1204132597931349</v>
      </c>
      <c r="AE1814" s="13">
        <f t="shared" si="2260"/>
        <v>5.3095043356648275E-2</v>
      </c>
      <c r="AF1814" s="13">
        <f t="shared" si="2261"/>
        <v>1.1705868746878172E-2</v>
      </c>
      <c r="AG1814" s="13">
        <f t="shared" si="2262"/>
        <v>1.7205292554172275E-3</v>
      </c>
      <c r="AH1814" s="13">
        <f t="shared" si="2263"/>
        <v>3.2440050208260354E-5</v>
      </c>
      <c r="AI1814" s="13">
        <f t="shared" si="2264"/>
        <v>1.1165016849600877E-4</v>
      </c>
      <c r="AJ1814" s="13">
        <f t="shared" si="2265"/>
        <v>1.9213533957498222E-4</v>
      </c>
      <c r="AK1814" s="13">
        <f t="shared" si="2266"/>
        <v>2.2042652934532373E-4</v>
      </c>
      <c r="AL1814" s="13">
        <f t="shared" si="2267"/>
        <v>1.1513285097741687E-5</v>
      </c>
      <c r="AM1814" s="13">
        <f t="shared" si="2268"/>
        <v>8.2886189501851296E-2</v>
      </c>
      <c r="AN1814" s="13">
        <f t="shared" si="2269"/>
        <v>3.6547850567525818E-2</v>
      </c>
      <c r="AO1814" s="13">
        <f t="shared" si="2270"/>
        <v>8.0577077383703517E-3</v>
      </c>
      <c r="AP1814" s="13">
        <f t="shared" si="2271"/>
        <v>1.1843223425143242E-3</v>
      </c>
      <c r="AQ1814" s="13">
        <f t="shared" si="2272"/>
        <v>1.305538240391328E-4</v>
      </c>
      <c r="AR1814" s="13">
        <f t="shared" si="2273"/>
        <v>2.8608242568276207E-6</v>
      </c>
      <c r="AS1814" s="13">
        <f t="shared" si="2274"/>
        <v>9.8462088764258368E-6</v>
      </c>
      <c r="AT1814" s="13">
        <f t="shared" si="2275"/>
        <v>1.6944037895168156E-5</v>
      </c>
      <c r="AU1814" s="13">
        <f t="shared" si="2276"/>
        <v>1.9438982305855204E-5</v>
      </c>
      <c r="AV1814" s="13">
        <f t="shared" si="2277"/>
        <v>1.6725973263806919E-5</v>
      </c>
      <c r="AW1814" s="13">
        <f t="shared" si="2278"/>
        <v>4.8534916800561762E-7</v>
      </c>
      <c r="AX1814" s="13">
        <f t="shared" si="2279"/>
        <v>4.7545431056481298E-2</v>
      </c>
      <c r="AY1814" s="13">
        <f t="shared" si="2280"/>
        <v>2.0964690497469039E-2</v>
      </c>
      <c r="AZ1814" s="13">
        <f t="shared" si="2281"/>
        <v>4.6220871058309E-3</v>
      </c>
      <c r="BA1814" s="13">
        <f t="shared" si="2282"/>
        <v>6.7935462618181459E-4</v>
      </c>
      <c r="BB1814" s="13">
        <f t="shared" si="2283"/>
        <v>7.4888686249401521E-5</v>
      </c>
      <c r="BC1814" s="13">
        <f t="shared" si="2284"/>
        <v>6.6042860232592118E-6</v>
      </c>
      <c r="BD1814" s="13">
        <f t="shared" si="2285"/>
        <v>2.1024205613922694E-7</v>
      </c>
      <c r="BE1814" s="13">
        <f t="shared" si="2286"/>
        <v>7.2359817084730789E-7</v>
      </c>
      <c r="BF1814" s="13">
        <f t="shared" si="2287"/>
        <v>1.2452178276520332E-6</v>
      </c>
      <c r="BG1814" s="13">
        <f t="shared" si="2288"/>
        <v>1.4285713634744621E-6</v>
      </c>
      <c r="BH1814" s="13">
        <f t="shared" si="2289"/>
        <v>1.2291922516806282E-6</v>
      </c>
      <c r="BI1814" s="13">
        <f t="shared" si="2290"/>
        <v>8.4611164984685904E-7</v>
      </c>
      <c r="BJ1814" s="14">
        <f t="shared" si="2291"/>
        <v>0.85154594010518403</v>
      </c>
      <c r="BK1814" s="14">
        <f t="shared" si="2292"/>
        <v>8.6875410812717907E-2</v>
      </c>
      <c r="BL1814" s="14">
        <f t="shared" si="2293"/>
        <v>2.1358535332729554E-2</v>
      </c>
      <c r="BM1814" s="14">
        <f t="shared" si="2294"/>
        <v>0.6833071478732381</v>
      </c>
      <c r="BN1814" s="14">
        <f t="shared" si="2295"/>
        <v>0.25580281397143495</v>
      </c>
    </row>
    <row r="1815" spans="1:66" x14ac:dyDescent="0.25">
      <c r="A1815" t="s">
        <v>10</v>
      </c>
      <c r="B1815" t="s">
        <v>37</v>
      </c>
      <c r="C1815" t="s">
        <v>221</v>
      </c>
      <c r="D1815" s="7" t="s">
        <v>532</v>
      </c>
      <c r="E1815" s="10">
        <f>VLOOKUP(A1815,home!$A$2:$E$405,3,FALSE)</f>
        <v>1.6153846153846201</v>
      </c>
      <c r="F1815" s="10">
        <f>VLOOKUP(B1815,home!$B$2:$E$405,3,FALSE)</f>
        <v>0.88</v>
      </c>
      <c r="G1815" s="10">
        <f>VLOOKUP(C1815,away!$B$2:$E$405,4,FALSE)</f>
        <v>0.93</v>
      </c>
      <c r="H1815" s="10">
        <f>VLOOKUP(A1815,away!$A$2:$E$405,3,FALSE)</f>
        <v>1.4957264957265</v>
      </c>
      <c r="I1815" s="10">
        <f>VLOOKUP(C1815,away!$B$2:$E$405,3,FALSE)</f>
        <v>0.93</v>
      </c>
      <c r="J1815" s="10">
        <f>VLOOKUP(B1815,home!$B$2:$E$405,4,FALSE)</f>
        <v>1.24</v>
      </c>
      <c r="K1815" s="12">
        <f t="shared" si="2240"/>
        <v>1.3220307692307731</v>
      </c>
      <c r="L1815" s="12">
        <f t="shared" si="2241"/>
        <v>1.7248717948717998</v>
      </c>
      <c r="M1815" s="13">
        <f t="shared" si="2242"/>
        <v>4.7505843041701926E-2</v>
      </c>
      <c r="N1815" s="13">
        <f t="shared" si="2243"/>
        <v>6.280418621937757E-2</v>
      </c>
      <c r="O1815" s="13">
        <f t="shared" si="2244"/>
        <v>8.1941488754238387E-2</v>
      </c>
      <c r="P1815" s="13">
        <f t="shared" si="2245"/>
        <v>0.10832916940968053</v>
      </c>
      <c r="Q1815" s="13">
        <f t="shared" si="2246"/>
        <v>4.1514533309258229E-2</v>
      </c>
      <c r="R1815" s="13">
        <f t="shared" si="2247"/>
        <v>7.0669281390995292E-2</v>
      </c>
      <c r="S1815" s="13">
        <f t="shared" si="2248"/>
        <v>6.1756660831646444E-2</v>
      </c>
      <c r="T1815" s="13">
        <f t="shared" si="2249"/>
        <v>7.1607247582405345E-2</v>
      </c>
      <c r="U1815" s="13">
        <f t="shared" si="2250"/>
        <v>9.3426964438323476E-2</v>
      </c>
      <c r="V1815" s="13">
        <f t="shared" si="2251"/>
        <v>1.5647309760132282E-2</v>
      </c>
      <c r="W1815" s="13">
        <f t="shared" si="2252"/>
        <v>1.8294496801698406E-2</v>
      </c>
      <c r="X1815" s="13">
        <f t="shared" si="2253"/>
        <v>3.1555661534621922E-2</v>
      </c>
      <c r="Y1815" s="13">
        <f t="shared" si="2254"/>
        <v>2.721473527479517E-2</v>
      </c>
      <c r="Z1815" s="13">
        <f t="shared" si="2255"/>
        <v>4.0631816745062124E-2</v>
      </c>
      <c r="AA1815" s="13">
        <f t="shared" si="2256"/>
        <v>5.3716511946718289E-2</v>
      </c>
      <c r="AB1815" s="13">
        <f t="shared" si="2257"/>
        <v>3.5507440804657002E-2</v>
      </c>
      <c r="AC1815" s="13">
        <f t="shared" si="2258"/>
        <v>2.230067873339217E-3</v>
      </c>
      <c r="AD1815" s="13">
        <f t="shared" si="2259"/>
        <v>6.0464719198598171E-3</v>
      </c>
      <c r="AE1815" s="13">
        <f t="shared" si="2260"/>
        <v>1.0429388873050538E-2</v>
      </c>
      <c r="AF1815" s="13">
        <f t="shared" si="2261"/>
        <v>8.9946793524373313E-3</v>
      </c>
      <c r="AG1815" s="13">
        <f t="shared" si="2262"/>
        <v>5.171556239644967E-3</v>
      </c>
      <c r="AH1815" s="13">
        <f t="shared" si="2263"/>
        <v>1.7521168669489336E-2</v>
      </c>
      <c r="AI1815" s="13">
        <f t="shared" si="2264"/>
        <v>2.3163524093947108E-2</v>
      </c>
      <c r="AJ1815" s="13">
        <f t="shared" si="2265"/>
        <v>1.5311445788008223E-2</v>
      </c>
      <c r="AK1815" s="13">
        <f t="shared" si="2266"/>
        <v>6.7474008177185983E-3</v>
      </c>
      <c r="AL1815" s="13">
        <f t="shared" si="2267"/>
        <v>2.0341194680745524E-4</v>
      </c>
      <c r="AM1815" s="13">
        <f t="shared" si="2268"/>
        <v>1.5987243846689063E-3</v>
      </c>
      <c r="AN1815" s="13">
        <f t="shared" si="2269"/>
        <v>2.7575945988891695E-3</v>
      </c>
      <c r="AO1815" s="13">
        <f t="shared" si="2270"/>
        <v>2.378248572657372E-3</v>
      </c>
      <c r="AP1815" s="13">
        <f t="shared" si="2271"/>
        <v>1.3673912947236059E-3</v>
      </c>
      <c r="AQ1815" s="13">
        <f t="shared" si="2272"/>
        <v>5.8964366920549499E-4</v>
      </c>
      <c r="AR1815" s="13">
        <f t="shared" si="2273"/>
        <v>6.0443539302387243E-3</v>
      </c>
      <c r="AS1815" s="13">
        <f t="shared" si="2274"/>
        <v>7.9908218758965484E-3</v>
      </c>
      <c r="AT1815" s="13">
        <f t="shared" si="2275"/>
        <v>5.2820561956888022E-3</v>
      </c>
      <c r="AU1815" s="13">
        <f t="shared" si="2276"/>
        <v>2.3276802718355462E-3</v>
      </c>
      <c r="AV1815" s="13">
        <f t="shared" si="2277"/>
        <v>7.6931623507451078E-4</v>
      </c>
      <c r="AW1815" s="13">
        <f t="shared" si="2278"/>
        <v>1.2884641501604593E-5</v>
      </c>
      <c r="AX1815" s="13">
        <f t="shared" si="2279"/>
        <v>3.5226047134197182E-4</v>
      </c>
      <c r="AY1815" s="13">
        <f t="shared" si="2280"/>
        <v>6.076041514660131E-4</v>
      </c>
      <c r="AZ1815" s="13">
        <f t="shared" si="2281"/>
        <v>5.2401963165536953E-4</v>
      </c>
      <c r="BA1815" s="13">
        <f t="shared" si="2282"/>
        <v>3.0128889420048561E-4</v>
      </c>
      <c r="BB1815" s="13">
        <f t="shared" si="2283"/>
        <v>1.2992117892863283E-4</v>
      </c>
      <c r="BC1815" s="13">
        <f t="shared" si="2284"/>
        <v>4.4819475418098246E-5</v>
      </c>
      <c r="BD1815" s="13">
        <f t="shared" si="2285"/>
        <v>1.7376226020818792E-3</v>
      </c>
      <c r="BE1815" s="13">
        <f t="shared" si="2286"/>
        <v>2.2971905452630844E-3</v>
      </c>
      <c r="BF1815" s="13">
        <f t="shared" si="2287"/>
        <v>1.5184782918119077E-3</v>
      </c>
      <c r="BG1815" s="13">
        <f t="shared" si="2288"/>
        <v>6.6915834139477561E-4</v>
      </c>
      <c r="BH1815" s="13">
        <f t="shared" si="2289"/>
        <v>2.2116197920283093E-4</v>
      </c>
      <c r="BI1815" s="13">
        <f t="shared" si="2290"/>
        <v>5.8476588298023673E-5</v>
      </c>
      <c r="BJ1815" s="14">
        <f t="shared" si="2291"/>
        <v>0.29428447343030445</v>
      </c>
      <c r="BK1815" s="14">
        <f t="shared" si="2292"/>
        <v>0.23628006701477386</v>
      </c>
      <c r="BL1815" s="14">
        <f t="shared" si="2293"/>
        <v>0.42692154356088236</v>
      </c>
      <c r="BM1815" s="14">
        <f t="shared" si="2294"/>
        <v>0.58475867911580637</v>
      </c>
      <c r="BN1815" s="14">
        <f t="shared" si="2295"/>
        <v>0.41276450212525195</v>
      </c>
    </row>
    <row r="1816" spans="1:66" x14ac:dyDescent="0.25">
      <c r="A1816" t="s">
        <v>10</v>
      </c>
      <c r="B1816" t="s">
        <v>40</v>
      </c>
      <c r="C1816" t="s">
        <v>220</v>
      </c>
      <c r="D1816" s="7" t="s">
        <v>532</v>
      </c>
      <c r="E1816" s="10">
        <f>VLOOKUP(A1816,home!$A$2:$E$405,3,FALSE)</f>
        <v>1.6153846153846201</v>
      </c>
      <c r="F1816" s="10">
        <f>VLOOKUP(B1816,home!$B$2:$E$405,3,FALSE)</f>
        <v>0.97</v>
      </c>
      <c r="G1816" s="10">
        <f>VLOOKUP(C1816,away!$B$2:$E$405,4,FALSE)</f>
        <v>0.8</v>
      </c>
      <c r="H1816" s="10">
        <f>VLOOKUP(A1816,away!$A$2:$E$405,3,FALSE)</f>
        <v>1.4957264957265</v>
      </c>
      <c r="I1816" s="10">
        <f>VLOOKUP(C1816,away!$B$2:$E$405,3,FALSE)</f>
        <v>1.1499999999999999</v>
      </c>
      <c r="J1816" s="10">
        <f>VLOOKUP(B1816,home!$B$2:$E$405,4,FALSE)</f>
        <v>2.0099999999999998</v>
      </c>
      <c r="K1816" s="12">
        <f t="shared" si="2240"/>
        <v>1.2535384615384653</v>
      </c>
      <c r="L1816" s="12">
        <f t="shared" si="2241"/>
        <v>3.4573717948718041</v>
      </c>
      <c r="M1816" s="13">
        <f t="shared" si="2242"/>
        <v>8.9965846553170109E-3</v>
      </c>
      <c r="N1816" s="13">
        <f t="shared" si="2243"/>
        <v>1.1277564887926649E-2</v>
      </c>
      <c r="O1816" s="13">
        <f t="shared" si="2244"/>
        <v>3.1104538037469504E-2</v>
      </c>
      <c r="P1816" s="13">
        <f t="shared" si="2245"/>
        <v>3.8990734758354191E-2</v>
      </c>
      <c r="Q1816" s="13">
        <f t="shared" si="2246"/>
        <v>7.0684306697558937E-3</v>
      </c>
      <c r="R1816" s="13">
        <f t="shared" si="2247"/>
        <v>5.3769976251632129E-2</v>
      </c>
      <c r="S1816" s="13">
        <f t="shared" si="2248"/>
        <v>4.2245959306842107E-2</v>
      </c>
      <c r="T1816" s="13">
        <f t="shared" si="2249"/>
        <v>2.4438192831620843E-2</v>
      </c>
      <c r="U1816" s="13">
        <f t="shared" si="2250"/>
        <v>6.740273330743074E-2</v>
      </c>
      <c r="V1816" s="13">
        <f t="shared" si="2251"/>
        <v>2.0343534760429639E-2</v>
      </c>
      <c r="W1816" s="13">
        <f t="shared" si="2252"/>
        <v>2.9535165690857024E-3</v>
      </c>
      <c r="X1816" s="13">
        <f t="shared" si="2253"/>
        <v>1.0211404881643448E-2</v>
      </c>
      <c r="Y1816" s="13">
        <f t="shared" si="2254"/>
        <v>1.7652311611905159E-2</v>
      </c>
      <c r="Z1816" s="13">
        <f t="shared" si="2255"/>
        <v>6.1967599767773211E-2</v>
      </c>
      <c r="AA1816" s="13">
        <f t="shared" si="2256"/>
        <v>7.7678769678125786E-2</v>
      </c>
      <c r="AB1816" s="13">
        <f t="shared" si="2257"/>
        <v>4.8686662718259291E-2</v>
      </c>
      <c r="AC1816" s="13">
        <f t="shared" si="2258"/>
        <v>5.5104895238111407E-3</v>
      </c>
      <c r="AD1816" s="13">
        <f t="shared" si="2259"/>
        <v>9.2558665403501478E-4</v>
      </c>
      <c r="AE1816" s="13">
        <f t="shared" si="2260"/>
        <v>3.2000971913704267E-3</v>
      </c>
      <c r="AF1816" s="13">
        <f t="shared" si="2261"/>
        <v>5.5319628851462962E-3</v>
      </c>
      <c r="AG1816" s="13">
        <f t="shared" si="2262"/>
        <v>6.3753508164608175E-3</v>
      </c>
      <c r="AH1816" s="13">
        <f t="shared" si="2263"/>
        <v>5.356125790825092E-2</v>
      </c>
      <c r="AI1816" s="13">
        <f t="shared" si="2264"/>
        <v>6.7141096836373815E-2</v>
      </c>
      <c r="AJ1816" s="13">
        <f t="shared" si="2265"/>
        <v>4.208197361713658E-2</v>
      </c>
      <c r="AK1816" s="13">
        <f t="shared" si="2266"/>
        <v>1.7583790822175892E-2</v>
      </c>
      <c r="AL1816" s="13">
        <f t="shared" si="2267"/>
        <v>9.5528711680438819E-4</v>
      </c>
      <c r="AM1816" s="13">
        <f t="shared" si="2268"/>
        <v>2.3205169406391763E-4</v>
      </c>
      <c r="AN1816" s="13">
        <f t="shared" si="2269"/>
        <v>8.0228898200880962E-4</v>
      </c>
      <c r="AO1816" s="13">
        <f t="shared" si="2270"/>
        <v>1.3869056488668356E-3</v>
      </c>
      <c r="AP1816" s="13">
        <f t="shared" si="2271"/>
        <v>1.5983494908468582E-3</v>
      </c>
      <c r="AQ1816" s="13">
        <f t="shared" si="2272"/>
        <v>1.3815221120004094E-3</v>
      </c>
      <c r="AR1816" s="13">
        <f t="shared" si="2273"/>
        <v>3.7036236477968221E-2</v>
      </c>
      <c r="AS1816" s="13">
        <f t="shared" si="2274"/>
        <v>4.6426346895767065E-2</v>
      </c>
      <c r="AT1816" s="13">
        <f t="shared" si="2275"/>
        <v>2.909860573128548E-2</v>
      </c>
      <c r="AU1816" s="13">
        <f t="shared" si="2276"/>
        <v>1.2158740487103324E-2</v>
      </c>
      <c r="AV1816" s="13">
        <f t="shared" si="2277"/>
        <v>3.8103622111122391E-3</v>
      </c>
      <c r="AW1816" s="13">
        <f t="shared" si="2278"/>
        <v>1.1500458852021601E-4</v>
      </c>
      <c r="AX1816" s="13">
        <f t="shared" si="2279"/>
        <v>4.8480953929046313E-5</v>
      </c>
      <c r="AY1816" s="13">
        <f t="shared" si="2280"/>
        <v>1.676166827027641E-4</v>
      </c>
      <c r="AZ1816" s="13">
        <f t="shared" si="2281"/>
        <v>2.897565955632566E-4</v>
      </c>
      <c r="BA1816" s="13">
        <f t="shared" si="2282"/>
        <v>3.3393209362615994E-4</v>
      </c>
      <c r="BB1816" s="13">
        <f t="shared" si="2283"/>
        <v>2.8863185047639403E-4</v>
      </c>
      <c r="BC1816" s="13">
        <f t="shared" si="2284"/>
        <v>1.9958152378774812E-4</v>
      </c>
      <c r="BD1816" s="13">
        <f t="shared" si="2285"/>
        <v>2.1341339897854916E-2</v>
      </c>
      <c r="BE1816" s="13">
        <f t="shared" si="2286"/>
        <v>2.6752190382726519E-2</v>
      </c>
      <c r="BF1816" s="13">
        <f t="shared" si="2287"/>
        <v>1.6767449787573566E-2</v>
      </c>
      <c r="BG1816" s="13">
        <f t="shared" si="2288"/>
        <v>7.0062144035461455E-3</v>
      </c>
      <c r="BH1816" s="13">
        <f t="shared" si="2289"/>
        <v>2.1956398061574686E-3</v>
      </c>
      <c r="BI1816" s="13">
        <f t="shared" si="2290"/>
        <v>5.5046378894064941E-4</v>
      </c>
      <c r="BJ1816" s="14">
        <f t="shared" si="2291"/>
        <v>9.6363536626822441E-2</v>
      </c>
      <c r="BK1816" s="14">
        <f t="shared" si="2292"/>
        <v>0.11721020680426124</v>
      </c>
      <c r="BL1816" s="14">
        <f t="shared" si="2293"/>
        <v>0.66215438904689017</v>
      </c>
      <c r="BM1816" s="14">
        <f t="shared" si="2294"/>
        <v>0.78643529089110908</v>
      </c>
      <c r="BN1816" s="14">
        <f t="shared" si="2295"/>
        <v>0.1512078292604554</v>
      </c>
    </row>
    <row r="1817" spans="1:66" x14ac:dyDescent="0.25">
      <c r="A1817" t="s">
        <v>10</v>
      </c>
      <c r="B1817" t="s">
        <v>222</v>
      </c>
      <c r="C1817" t="s">
        <v>226</v>
      </c>
      <c r="D1817" s="7" t="s">
        <v>532</v>
      </c>
      <c r="E1817" s="10">
        <f>VLOOKUP(A1817,home!$A$2:$E$405,3,FALSE)</f>
        <v>1.6153846153846201</v>
      </c>
      <c r="F1817" s="10">
        <f>VLOOKUP(B1817,home!$B$2:$E$405,3,FALSE)</f>
        <v>0.71</v>
      </c>
      <c r="G1817" s="10">
        <f>VLOOKUP(C1817,away!$B$2:$E$405,4,FALSE)</f>
        <v>1.24</v>
      </c>
      <c r="H1817" s="10">
        <f>VLOOKUP(A1817,away!$A$2:$E$405,3,FALSE)</f>
        <v>1.4957264957265</v>
      </c>
      <c r="I1817" s="10">
        <f>VLOOKUP(C1817,away!$B$2:$E$405,3,FALSE)</f>
        <v>0.71</v>
      </c>
      <c r="J1817" s="10">
        <f>VLOOKUP(B1817,home!$B$2:$E$405,4,FALSE)</f>
        <v>1.1499999999999999</v>
      </c>
      <c r="K1817" s="12">
        <f t="shared" si="2240"/>
        <v>1.4221846153846196</v>
      </c>
      <c r="L1817" s="12">
        <f t="shared" si="2241"/>
        <v>1.221260683760687</v>
      </c>
      <c r="M1817" s="13">
        <f t="shared" si="2242"/>
        <v>7.1115831681606234E-2</v>
      </c>
      <c r="N1817" s="13">
        <f t="shared" si="2243"/>
        <v>0.10113984172786251</v>
      </c>
      <c r="O1817" s="13">
        <f t="shared" si="2244"/>
        <v>8.6850969225688357E-2</v>
      </c>
      <c r="P1817" s="13">
        <f t="shared" si="2245"/>
        <v>0.12351811226401703</v>
      </c>
      <c r="Q1817" s="13">
        <f t="shared" si="2246"/>
        <v>7.1919763453900734E-2</v>
      </c>
      <c r="R1817" s="13">
        <f t="shared" si="2247"/>
        <v>5.303383703092128E-2</v>
      </c>
      <c r="S1817" s="13">
        <f t="shared" si="2248"/>
        <v>5.3633360169267334E-2</v>
      </c>
      <c r="T1817" s="13">
        <f t="shared" si="2249"/>
        <v>8.7832779491617677E-2</v>
      </c>
      <c r="U1817" s="13">
        <f t="shared" si="2250"/>
        <v>7.5423907120191383E-2</v>
      </c>
      <c r="V1817" s="13">
        <f t="shared" si="2251"/>
        <v>1.0350393225993973E-2</v>
      </c>
      <c r="W1817" s="13">
        <f t="shared" si="2252"/>
        <v>3.4094393708746229E-2</v>
      </c>
      <c r="X1817" s="13">
        <f t="shared" si="2253"/>
        <v>4.1638142573149482E-2</v>
      </c>
      <c r="Y1817" s="13">
        <f t="shared" si="2254"/>
        <v>2.5425513234704756E-2</v>
      </c>
      <c r="Z1817" s="13">
        <f t="shared" si="2255"/>
        <v>2.1589380024945249E-2</v>
      </c>
      <c r="AA1817" s="13">
        <f t="shared" si="2256"/>
        <v>3.070408412716915E-2</v>
      </c>
      <c r="AB1817" s="13">
        <f t="shared" si="2257"/>
        <v>2.1833438037567536E-2</v>
      </c>
      <c r="AC1817" s="13">
        <f t="shared" si="2258"/>
        <v>1.1235728056560442E-3</v>
      </c>
      <c r="AD1817" s="13">
        <f t="shared" si="2259"/>
        <v>1.2122130550861261E-2</v>
      </c>
      <c r="AE1817" s="13">
        <f t="shared" si="2260"/>
        <v>1.4804281445181137E-2</v>
      </c>
      <c r="AF1817" s="13">
        <f t="shared" si="2261"/>
        <v>9.0399434401637856E-3</v>
      </c>
      <c r="AG1817" s="13">
        <f t="shared" si="2262"/>
        <v>3.6800425022974529E-3</v>
      </c>
      <c r="AH1817" s="13">
        <f t="shared" si="2263"/>
        <v>6.5915652528084892E-3</v>
      </c>
      <c r="AI1817" s="13">
        <f t="shared" si="2264"/>
        <v>9.3744226938480644E-3</v>
      </c>
      <c r="AJ1817" s="13">
        <f t="shared" si="2265"/>
        <v>6.6660798666515805E-3</v>
      </c>
      <c r="AK1817" s="13">
        <f t="shared" si="2266"/>
        <v>3.1601320770923459E-3</v>
      </c>
      <c r="AL1817" s="13">
        <f t="shared" si="2267"/>
        <v>7.8059463646385098E-5</v>
      </c>
      <c r="AM1817" s="13">
        <f t="shared" si="2268"/>
        <v>3.4479815150237529E-3</v>
      </c>
      <c r="AN1817" s="13">
        <f t="shared" si="2269"/>
        <v>4.2108842626321181E-3</v>
      </c>
      <c r="AO1817" s="13">
        <f t="shared" si="2270"/>
        <v>2.5712936969096087E-3</v>
      </c>
      <c r="AP1817" s="13">
        <f t="shared" si="2271"/>
        <v>1.0467399661457908E-3</v>
      </c>
      <c r="AQ1817" s="13">
        <f t="shared" si="2272"/>
        <v>3.1958559169371176E-4</v>
      </c>
      <c r="AR1817" s="13">
        <f t="shared" si="2273"/>
        <v>1.6100038975396134E-3</v>
      </c>
      <c r="AS1817" s="13">
        <f t="shared" si="2274"/>
        <v>2.2897227737901137E-3</v>
      </c>
      <c r="AT1817" s="13">
        <f t="shared" si="2275"/>
        <v>1.6282042511900489E-3</v>
      </c>
      <c r="AU1817" s="13">
        <f t="shared" si="2276"/>
        <v>7.7186901224877437E-4</v>
      </c>
      <c r="AV1817" s="13">
        <f t="shared" si="2277"/>
        <v>2.7443505857808239E-4</v>
      </c>
      <c r="AW1817" s="13">
        <f t="shared" si="2278"/>
        <v>3.7660615575845989E-6</v>
      </c>
      <c r="AX1817" s="13">
        <f t="shared" si="2279"/>
        <v>8.1727771079955467E-4</v>
      </c>
      <c r="AY1817" s="13">
        <f t="shared" si="2280"/>
        <v>9.9810913591343313E-4</v>
      </c>
      <c r="AZ1817" s="13">
        <f t="shared" si="2281"/>
        <v>6.0947572289671401E-4</v>
      </c>
      <c r="BA1817" s="13">
        <f t="shared" si="2282"/>
        <v>2.481095793601266E-4</v>
      </c>
      <c r="BB1817" s="13">
        <f t="shared" si="2283"/>
        <v>7.5751618634231163E-5</v>
      </c>
      <c r="BC1817" s="13">
        <f t="shared" si="2284"/>
        <v>1.8502494713843957E-5</v>
      </c>
      <c r="BD1817" s="13">
        <f t="shared" si="2285"/>
        <v>3.2770574346110027E-4</v>
      </c>
      <c r="BE1817" s="13">
        <f t="shared" si="2286"/>
        <v>4.6605806672355576E-4</v>
      </c>
      <c r="BF1817" s="13">
        <f t="shared" si="2287"/>
        <v>3.3141030618506978E-4</v>
      </c>
      <c r="BG1817" s="13">
        <f t="shared" si="2288"/>
        <v>1.5710887961210422E-4</v>
      </c>
      <c r="BH1817" s="13">
        <f t="shared" si="2289"/>
        <v>5.5859457881162241E-5</v>
      </c>
      <c r="BI1817" s="13">
        <f t="shared" si="2290"/>
        <v>1.5888492324462811E-5</v>
      </c>
      <c r="BJ1817" s="14">
        <f t="shared" si="2291"/>
        <v>0.41606054342320786</v>
      </c>
      <c r="BK1817" s="14">
        <f t="shared" si="2292"/>
        <v>0.26081743874610042</v>
      </c>
      <c r="BL1817" s="14">
        <f t="shared" si="2293"/>
        <v>0.30156670137147235</v>
      </c>
      <c r="BM1817" s="14">
        <f t="shared" si="2294"/>
        <v>0.49146136510737387</v>
      </c>
      <c r="BN1817" s="14">
        <f t="shared" si="2295"/>
        <v>0.50757835538399609</v>
      </c>
    </row>
    <row r="1818" spans="1:66" x14ac:dyDescent="0.25">
      <c r="A1818" t="s">
        <v>13</v>
      </c>
      <c r="B1818" t="s">
        <v>43</v>
      </c>
      <c r="C1818" t="s">
        <v>44</v>
      </c>
      <c r="D1818" s="7" t="s">
        <v>532</v>
      </c>
      <c r="E1818" s="10">
        <f>VLOOKUP(A1818,home!$A$2:$E$405,3,FALSE)</f>
        <v>1.8444444444444399</v>
      </c>
      <c r="F1818" s="10">
        <f>VLOOKUP(B1818,home!$B$2:$E$405,3,FALSE)</f>
        <v>1.72</v>
      </c>
      <c r="G1818" s="10">
        <f>VLOOKUP(C1818,away!$B$2:$E$405,4,FALSE)</f>
        <v>0.76</v>
      </c>
      <c r="H1818" s="10">
        <f>VLOOKUP(A1818,away!$A$2:$E$405,3,FALSE)</f>
        <v>1.24444444444444</v>
      </c>
      <c r="I1818" s="10">
        <f>VLOOKUP(C1818,away!$B$2:$E$405,3,FALSE)</f>
        <v>0.54</v>
      </c>
      <c r="J1818" s="10">
        <f>VLOOKUP(B1818,home!$B$2:$E$405,4,FALSE)</f>
        <v>1.07</v>
      </c>
      <c r="K1818" s="12">
        <f t="shared" si="2240"/>
        <v>2.4110577777777715</v>
      </c>
      <c r="L1818" s="12">
        <f t="shared" si="2241"/>
        <v>0.71903999999999757</v>
      </c>
      <c r="M1818" s="13">
        <f t="shared" si="2242"/>
        <v>4.371352283266166E-2</v>
      </c>
      <c r="N1818" s="13">
        <f t="shared" si="2243"/>
        <v>0.10539582921975509</v>
      </c>
      <c r="O1818" s="13">
        <f t="shared" si="2244"/>
        <v>3.1431771457596937E-2</v>
      </c>
      <c r="P1818" s="13">
        <f t="shared" si="2245"/>
        <v>7.5783817042172449E-2</v>
      </c>
      <c r="Q1818" s="13">
        <f t="shared" si="2246"/>
        <v>0.12705771689281412</v>
      </c>
      <c r="R1818" s="13">
        <f t="shared" si="2247"/>
        <v>1.1300350474435211E-2</v>
      </c>
      <c r="S1818" s="13">
        <f t="shared" si="2248"/>
        <v>3.2845596472896831E-2</v>
      </c>
      <c r="T1818" s="13">
        <f t="shared" si="2249"/>
        <v>9.1359580754608774E-2</v>
      </c>
      <c r="U1818" s="13">
        <f t="shared" si="2250"/>
        <v>2.7245797903001745E-2</v>
      </c>
      <c r="V1818" s="13">
        <f t="shared" si="2251"/>
        <v>6.3269632533817727E-3</v>
      </c>
      <c r="W1818" s="13">
        <f t="shared" si="2252"/>
        <v>0.10211449884703522</v>
      </c>
      <c r="X1818" s="13">
        <f t="shared" si="2253"/>
        <v>7.3424409250971961E-2</v>
      </c>
      <c r="Y1818" s="13">
        <f t="shared" si="2254"/>
        <v>2.6397543613909349E-2</v>
      </c>
      <c r="Z1818" s="13">
        <f t="shared" si="2255"/>
        <v>2.7084680017126226E-3</v>
      </c>
      <c r="AA1818" s="13">
        <f t="shared" si="2256"/>
        <v>6.5302728413914376E-3</v>
      </c>
      <c r="AB1818" s="13">
        <f t="shared" si="2257"/>
        <v>7.8724325626238871E-3</v>
      </c>
      <c r="AC1818" s="13">
        <f t="shared" si="2258"/>
        <v>6.8554504784240319E-4</v>
      </c>
      <c r="AD1818" s="13">
        <f t="shared" si="2259"/>
        <v>6.155098916725589E-2</v>
      </c>
      <c r="AE1818" s="13">
        <f t="shared" si="2260"/>
        <v>4.4257623250823531E-2</v>
      </c>
      <c r="AF1818" s="13">
        <f t="shared" si="2261"/>
        <v>1.591150071113602E-2</v>
      </c>
      <c r="AG1818" s="13">
        <f t="shared" si="2262"/>
        <v>3.8136684904450692E-3</v>
      </c>
      <c r="AH1818" s="13">
        <f t="shared" si="2263"/>
        <v>4.8687420798785929E-4</v>
      </c>
      <c r="AI1818" s="13">
        <f t="shared" si="2264"/>
        <v>1.1738818459685206E-3</v>
      </c>
      <c r="AJ1818" s="13">
        <f t="shared" si="2265"/>
        <v>1.4151484774572649E-3</v>
      </c>
      <c r="AK1818" s="13">
        <f t="shared" si="2266"/>
        <v>1.1373349144279032E-3</v>
      </c>
      <c r="AL1818" s="13">
        <f t="shared" si="2267"/>
        <v>4.7539724198149406E-5</v>
      </c>
      <c r="AM1818" s="13">
        <f t="shared" si="2268"/>
        <v>2.9680598232325526E-2</v>
      </c>
      <c r="AN1818" s="13">
        <f t="shared" si="2269"/>
        <v>2.1341537352971278E-2</v>
      </c>
      <c r="AO1818" s="13">
        <f t="shared" si="2270"/>
        <v>7.6727095091402063E-3</v>
      </c>
      <c r="AP1818" s="13">
        <f t="shared" si="2271"/>
        <v>1.8389950151507187E-3</v>
      </c>
      <c r="AQ1818" s="13">
        <f t="shared" si="2272"/>
        <v>3.3057774392349201E-4</v>
      </c>
      <c r="AR1818" s="13">
        <f t="shared" si="2273"/>
        <v>7.0016406102317872E-5</v>
      </c>
      <c r="AS1818" s="13">
        <f t="shared" si="2274"/>
        <v>1.6881360050504052E-4</v>
      </c>
      <c r="AT1818" s="13">
        <f t="shared" si="2275"/>
        <v>2.0350967224617376E-4</v>
      </c>
      <c r="AU1818" s="13">
        <f t="shared" si="2276"/>
        <v>1.6355785937404745E-4</v>
      </c>
      <c r="AV1818" s="13">
        <f t="shared" si="2277"/>
        <v>9.8586862240120036E-5</v>
      </c>
      <c r="AW1818" s="13">
        <f t="shared" si="2278"/>
        <v>2.28936387504632E-6</v>
      </c>
      <c r="AX1818" s="13">
        <f t="shared" si="2279"/>
        <v>1.1926939536190942E-2</v>
      </c>
      <c r="AY1818" s="13">
        <f t="shared" si="2280"/>
        <v>8.5759466041027063E-3</v>
      </c>
      <c r="AZ1818" s="13">
        <f t="shared" si="2281"/>
        <v>3.0832243231069941E-3</v>
      </c>
      <c r="BA1818" s="13">
        <f t="shared" si="2282"/>
        <v>7.3898720576228197E-4</v>
      </c>
      <c r="BB1818" s="13">
        <f t="shared" si="2283"/>
        <v>1.3284034010782733E-4</v>
      </c>
      <c r="BC1818" s="13">
        <f t="shared" si="2284"/>
        <v>1.910350363022638E-5</v>
      </c>
      <c r="BD1818" s="13">
        <f t="shared" si="2285"/>
        <v>8.3907661073017404E-6</v>
      </c>
      <c r="BE1818" s="13">
        <f t="shared" si="2286"/>
        <v>2.0230621884523974E-5</v>
      </c>
      <c r="BF1818" s="13">
        <f t="shared" si="2287"/>
        <v>2.4388599121981363E-5</v>
      </c>
      <c r="BG1818" s="13">
        <f t="shared" si="2288"/>
        <v>1.9600773867385767E-5</v>
      </c>
      <c r="BH1818" s="13">
        <f t="shared" si="2289"/>
        <v>1.1814649570855936E-5</v>
      </c>
      <c r="BI1818" s="13">
        <f t="shared" si="2290"/>
        <v>5.6971605479062012E-6</v>
      </c>
      <c r="BJ1818" s="14">
        <f t="shared" si="2291"/>
        <v>0.73662481956516712</v>
      </c>
      <c r="BK1818" s="14">
        <f t="shared" si="2292"/>
        <v>0.167978930977256</v>
      </c>
      <c r="BL1818" s="14">
        <f t="shared" si="2293"/>
        <v>8.9388471656458413E-2</v>
      </c>
      <c r="BM1818" s="14">
        <f t="shared" si="2294"/>
        <v>0.59344402504093108</v>
      </c>
      <c r="BN1818" s="14">
        <f t="shared" si="2295"/>
        <v>0.39468300791943545</v>
      </c>
    </row>
    <row r="1819" spans="1:66" x14ac:dyDescent="0.25">
      <c r="A1819" t="s">
        <v>13</v>
      </c>
      <c r="B1819" t="s">
        <v>229</v>
      </c>
      <c r="C1819" t="s">
        <v>46</v>
      </c>
      <c r="D1819" s="7" t="s">
        <v>532</v>
      </c>
      <c r="E1819" s="10">
        <f>VLOOKUP(A1819,home!$A$2:$E$405,3,FALSE)</f>
        <v>1.8444444444444399</v>
      </c>
      <c r="F1819" s="10">
        <f>VLOOKUP(B1819,home!$B$2:$E$405,3,FALSE)</f>
        <v>0.43</v>
      </c>
      <c r="G1819" s="10">
        <f>VLOOKUP(C1819,away!$B$2:$E$405,4,FALSE)</f>
        <v>1.63</v>
      </c>
      <c r="H1819" s="10">
        <f>VLOOKUP(A1819,away!$A$2:$E$405,3,FALSE)</f>
        <v>1.24444444444444</v>
      </c>
      <c r="I1819" s="10">
        <f>VLOOKUP(C1819,away!$B$2:$E$405,3,FALSE)</f>
        <v>0.54</v>
      </c>
      <c r="J1819" s="10">
        <f>VLOOKUP(B1819,home!$B$2:$E$405,4,FALSE)</f>
        <v>0.8</v>
      </c>
      <c r="K1819" s="12">
        <f t="shared" si="2240"/>
        <v>1.2927711111111078</v>
      </c>
      <c r="L1819" s="12">
        <f t="shared" si="2241"/>
        <v>0.53759999999999819</v>
      </c>
      <c r="M1819" s="13">
        <f t="shared" si="2242"/>
        <v>0.16035404756278843</v>
      </c>
      <c r="N1819" s="13">
        <f t="shared" si="2243"/>
        <v>0.20730108023890942</v>
      </c>
      <c r="O1819" s="13">
        <f t="shared" si="2244"/>
        <v>8.6206335969754772E-2</v>
      </c>
      <c r="P1819" s="13">
        <f t="shared" si="2245"/>
        <v>0.11144506073643734</v>
      </c>
      <c r="Q1819" s="13">
        <f t="shared" si="2246"/>
        <v>0.13399642391749397</v>
      </c>
      <c r="R1819" s="13">
        <f t="shared" si="2247"/>
        <v>2.3172263108669999E-2</v>
      </c>
      <c r="S1819" s="13">
        <f t="shared" si="2248"/>
        <v>1.9363405151474295E-2</v>
      </c>
      <c r="T1819" s="13">
        <f t="shared" si="2249"/>
        <v>7.203647749804451E-2</v>
      </c>
      <c r="U1819" s="13">
        <f t="shared" si="2250"/>
        <v>2.9956432325954248E-2</v>
      </c>
      <c r="V1819" s="13">
        <f t="shared" si="2251"/>
        <v>1.495271727342602E-3</v>
      </c>
      <c r="W1819" s="13">
        <f t="shared" si="2252"/>
        <v>5.7742235277577866E-2</v>
      </c>
      <c r="X1819" s="13">
        <f t="shared" si="2253"/>
        <v>3.1042225685225758E-2</v>
      </c>
      <c r="Y1819" s="13">
        <f t="shared" si="2254"/>
        <v>8.3441502641886534E-3</v>
      </c>
      <c r="Z1819" s="13">
        <f t="shared" si="2255"/>
        <v>4.1524695490736509E-3</v>
      </c>
      <c r="AA1819" s="13">
        <f t="shared" si="2256"/>
        <v>5.3681926728109839E-3</v>
      </c>
      <c r="AB1819" s="13">
        <f t="shared" si="2257"/>
        <v>3.4699222031441823E-3</v>
      </c>
      <c r="AC1819" s="13">
        <f t="shared" si="2258"/>
        <v>6.4950281503622407E-5</v>
      </c>
      <c r="AD1819" s="13">
        <f t="shared" si="2259"/>
        <v>1.8661873414458338E-2</v>
      </c>
      <c r="AE1819" s="13">
        <f t="shared" si="2260"/>
        <v>1.003262314761277E-2</v>
      </c>
      <c r="AF1819" s="13">
        <f t="shared" si="2261"/>
        <v>2.6967691020783027E-3</v>
      </c>
      <c r="AG1819" s="13">
        <f t="shared" si="2262"/>
        <v>4.8326102309243028E-4</v>
      </c>
      <c r="AH1819" s="13">
        <f t="shared" si="2263"/>
        <v>5.5809190739549667E-4</v>
      </c>
      <c r="AI1819" s="13">
        <f t="shared" si="2264"/>
        <v>7.2148509522579373E-4</v>
      </c>
      <c r="AJ1819" s="13">
        <f t="shared" si="2265"/>
        <v>4.6635754410257651E-4</v>
      </c>
      <c r="AK1819" s="13">
        <f t="shared" si="2266"/>
        <v>2.0096452015484499E-4</v>
      </c>
      <c r="AL1819" s="13">
        <f t="shared" si="2267"/>
        <v>1.805601586498309E-6</v>
      </c>
      <c r="AM1819" s="13">
        <f t="shared" si="2268"/>
        <v>4.8251061658848285E-3</v>
      </c>
      <c r="AN1819" s="13">
        <f t="shared" si="2269"/>
        <v>2.5939770747796754E-3</v>
      </c>
      <c r="AO1819" s="13">
        <f t="shared" si="2270"/>
        <v>6.9726103770077416E-4</v>
      </c>
      <c r="AP1819" s="13">
        <f t="shared" si="2271"/>
        <v>1.2494917795597834E-4</v>
      </c>
      <c r="AQ1819" s="13">
        <f t="shared" si="2272"/>
        <v>1.679316951728343E-5</v>
      </c>
      <c r="AR1819" s="13">
        <f t="shared" si="2273"/>
        <v>6.0006041883163632E-5</v>
      </c>
      <c r="AS1819" s="13">
        <f t="shared" si="2274"/>
        <v>7.757407743867712E-5</v>
      </c>
      <c r="AT1819" s="13">
        <f t="shared" si="2275"/>
        <v>5.014276314190888E-5</v>
      </c>
      <c r="AU1819" s="13">
        <f t="shared" si="2276"/>
        <v>2.1607705207048873E-5</v>
      </c>
      <c r="AV1819" s="13">
        <f t="shared" si="2277"/>
        <v>6.983454267269461E-6</v>
      </c>
      <c r="AW1819" s="13">
        <f t="shared" si="2278"/>
        <v>3.4857828233407424E-8</v>
      </c>
      <c r="AX1819" s="13">
        <f t="shared" si="2279"/>
        <v>1.0396263098833318E-3</v>
      </c>
      <c r="AY1819" s="13">
        <f t="shared" si="2280"/>
        <v>5.589031041932773E-4</v>
      </c>
      <c r="AZ1819" s="13">
        <f t="shared" si="2281"/>
        <v>1.502331544071524E-4</v>
      </c>
      <c r="BA1819" s="13">
        <f t="shared" si="2282"/>
        <v>2.6921781269761622E-5</v>
      </c>
      <c r="BB1819" s="13">
        <f t="shared" si="2283"/>
        <v>3.6182874026559495E-6</v>
      </c>
      <c r="BC1819" s="13">
        <f t="shared" si="2284"/>
        <v>3.8903826153356653E-7</v>
      </c>
      <c r="BD1819" s="13">
        <f t="shared" si="2285"/>
        <v>5.3765413527314402E-6</v>
      </c>
      <c r="BE1819" s="13">
        <f t="shared" si="2286"/>
        <v>6.950637338505442E-6</v>
      </c>
      <c r="BF1819" s="13">
        <f t="shared" si="2287"/>
        <v>4.4927915775150179E-6</v>
      </c>
      <c r="BG1819" s="13">
        <f t="shared" si="2288"/>
        <v>1.9360503865515711E-6</v>
      </c>
      <c r="BH1819" s="13">
        <f t="shared" si="2289"/>
        <v>6.2571750234734128E-7</v>
      </c>
      <c r="BI1819" s="13">
        <f t="shared" si="2290"/>
        <v>1.6178190215024787E-7</v>
      </c>
      <c r="BJ1819" s="14">
        <f t="shared" si="2291"/>
        <v>0.55237489786993832</v>
      </c>
      <c r="BK1819" s="14">
        <f t="shared" si="2292"/>
        <v>0.29328344416532603</v>
      </c>
      <c r="BL1819" s="14">
        <f t="shared" si="2293"/>
        <v>0.15035590290921078</v>
      </c>
      <c r="BM1819" s="14">
        <f t="shared" si="2294"/>
        <v>0.27713263471312982</v>
      </c>
      <c r="BN1819" s="14">
        <f t="shared" si="2295"/>
        <v>0.72247521153405403</v>
      </c>
    </row>
    <row r="1820" spans="1:66" x14ac:dyDescent="0.25">
      <c r="A1820" t="s">
        <v>13</v>
      </c>
      <c r="B1820" t="s">
        <v>228</v>
      </c>
      <c r="C1820" t="s">
        <v>52</v>
      </c>
      <c r="D1820" s="7" t="s">
        <v>532</v>
      </c>
      <c r="E1820" s="10">
        <f>VLOOKUP(A1820,home!$A$2:$E$405,3,FALSE)</f>
        <v>1.8444444444444399</v>
      </c>
      <c r="F1820" s="10">
        <f>VLOOKUP(B1820,home!$B$2:$E$405,3,FALSE)</f>
        <v>1.08</v>
      </c>
      <c r="G1820" s="10">
        <f>VLOOKUP(C1820,away!$B$2:$E$405,4,FALSE)</f>
        <v>0.54</v>
      </c>
      <c r="H1820" s="10">
        <f>VLOOKUP(A1820,away!$A$2:$E$405,3,FALSE)</f>
        <v>1.24444444444444</v>
      </c>
      <c r="I1820" s="10">
        <f>VLOOKUP(C1820,away!$B$2:$E$405,3,FALSE)</f>
        <v>0.33</v>
      </c>
      <c r="J1820" s="10">
        <f>VLOOKUP(B1820,home!$B$2:$E$405,4,FALSE)</f>
        <v>0.64</v>
      </c>
      <c r="K1820" s="12">
        <f t="shared" si="2240"/>
        <v>1.0756799999999975</v>
      </c>
      <c r="L1820" s="12">
        <f t="shared" si="2241"/>
        <v>0.26282666666666576</v>
      </c>
      <c r="M1820" s="13">
        <f t="shared" si="2242"/>
        <v>0.26223698355453345</v>
      </c>
      <c r="N1820" s="13">
        <f t="shared" si="2243"/>
        <v>0.28208307846993991</v>
      </c>
      <c r="O1820" s="13">
        <f t="shared" si="2244"/>
        <v>6.8922872264359267E-2</v>
      </c>
      <c r="P1820" s="13">
        <f t="shared" si="2245"/>
        <v>7.4138955237325818E-2</v>
      </c>
      <c r="Q1820" s="13">
        <f t="shared" si="2246"/>
        <v>0.15171556292427207</v>
      </c>
      <c r="R1820" s="13">
        <f t="shared" si="2247"/>
        <v>9.0573843871669685E-3</v>
      </c>
      <c r="S1820" s="13">
        <f t="shared" si="2248"/>
        <v>5.2400929582641781E-3</v>
      </c>
      <c r="T1820" s="13">
        <f t="shared" si="2249"/>
        <v>3.987489568484321E-2</v>
      </c>
      <c r="U1820" s="13">
        <f t="shared" si="2250"/>
        <v>9.7428472375877435E-3</v>
      </c>
      <c r="V1820" s="13">
        <f t="shared" si="2251"/>
        <v>1.6460726646996766E-4</v>
      </c>
      <c r="W1820" s="13">
        <f t="shared" si="2252"/>
        <v>5.4399132242126884E-2</v>
      </c>
      <c r="X1820" s="13">
        <f t="shared" si="2253"/>
        <v>1.4297542596757353E-2</v>
      </c>
      <c r="Y1820" s="13">
        <f t="shared" si="2254"/>
        <v>1.8788877311151999E-3</v>
      </c>
      <c r="Z1820" s="13">
        <f t="shared" si="2255"/>
        <v>7.9350738239926583E-4</v>
      </c>
      <c r="AA1820" s="13">
        <f t="shared" si="2256"/>
        <v>8.5356002109924036E-4</v>
      </c>
      <c r="AB1820" s="13">
        <f t="shared" si="2257"/>
        <v>4.5907872174801424E-4</v>
      </c>
      <c r="AC1820" s="13">
        <f t="shared" si="2258"/>
        <v>2.9085835346184211E-6</v>
      </c>
      <c r="AD1820" s="13">
        <f t="shared" si="2259"/>
        <v>1.4629014642552724E-2</v>
      </c>
      <c r="AE1820" s="13">
        <f t="shared" si="2260"/>
        <v>3.8448951551199777E-3</v>
      </c>
      <c r="AF1820" s="13">
        <f t="shared" si="2261"/>
        <v>5.0527048865149822E-4</v>
      </c>
      <c r="AG1820" s="13">
        <f t="shared" si="2262"/>
        <v>4.4266186099103588E-5</v>
      </c>
      <c r="AH1820" s="13">
        <f t="shared" si="2263"/>
        <v>5.2138725072847548E-5</v>
      </c>
      <c r="AI1820" s="13">
        <f t="shared" si="2264"/>
        <v>5.6084583786360521E-5</v>
      </c>
      <c r="AJ1820" s="13">
        <f t="shared" si="2265"/>
        <v>3.0164532543656066E-5</v>
      </c>
      <c r="AK1820" s="13">
        <f t="shared" si="2266"/>
        <v>1.0815794788853298E-5</v>
      </c>
      <c r="AL1820" s="13">
        <f t="shared" si="2267"/>
        <v>3.2892285680559602E-8</v>
      </c>
      <c r="AM1820" s="13">
        <f t="shared" si="2268"/>
        <v>3.1472276941402174E-3</v>
      </c>
      <c r="AN1820" s="13">
        <f t="shared" si="2269"/>
        <v>8.2717536409188997E-4</v>
      </c>
      <c r="AO1820" s="13">
        <f t="shared" si="2270"/>
        <v>1.0870187184652853E-4</v>
      </c>
      <c r="AP1820" s="13">
        <f t="shared" si="2271"/>
        <v>9.5232502126167325E-6</v>
      </c>
      <c r="AQ1820" s="13">
        <f t="shared" si="2272"/>
        <v>6.2574102730366752E-7</v>
      </c>
      <c r="AR1820" s="13">
        <f t="shared" si="2273"/>
        <v>2.7406894630292458E-6</v>
      </c>
      <c r="AS1820" s="13">
        <f t="shared" si="2274"/>
        <v>2.9481048415912928E-6</v>
      </c>
      <c r="AT1820" s="13">
        <f t="shared" si="2275"/>
        <v>1.5856087080014568E-6</v>
      </c>
      <c r="AU1820" s="13">
        <f t="shared" si="2276"/>
        <v>5.6853585834100116E-7</v>
      </c>
      <c r="AV1820" s="13">
        <f t="shared" si="2277"/>
        <v>1.5289066302506165E-7</v>
      </c>
      <c r="AW1820" s="13">
        <f t="shared" si="2278"/>
        <v>2.5831169775753873E-10</v>
      </c>
      <c r="AX1820" s="13">
        <f t="shared" si="2279"/>
        <v>5.642349810054566E-4</v>
      </c>
      <c r="AY1820" s="13">
        <f t="shared" si="2280"/>
        <v>1.4829599927439362E-4</v>
      </c>
      <c r="AZ1820" s="13">
        <f t="shared" si="2281"/>
        <v>1.9488071584645581E-5</v>
      </c>
      <c r="BA1820" s="13">
        <f t="shared" si="2282"/>
        <v>1.707328298117923E-6</v>
      </c>
      <c r="BB1820" s="13">
        <f t="shared" si="2283"/>
        <v>1.121828513750012E-7</v>
      </c>
      <c r="BC1820" s="13">
        <f t="shared" si="2284"/>
        <v>5.896928976810709E-9</v>
      </c>
      <c r="BD1820" s="13">
        <f t="shared" si="2285"/>
        <v>1.2005437932273861E-7</v>
      </c>
      <c r="BE1820" s="13">
        <f t="shared" si="2286"/>
        <v>1.2914009474988317E-7</v>
      </c>
      <c r="BF1820" s="13">
        <f t="shared" si="2287"/>
        <v>6.9456708560276981E-8</v>
      </c>
      <c r="BG1820" s="13">
        <f t="shared" si="2288"/>
        <v>2.4904397421372865E-8</v>
      </c>
      <c r="BH1820" s="13">
        <f t="shared" si="2289"/>
        <v>6.6972905545555743E-9</v>
      </c>
      <c r="BI1820" s="13">
        <f t="shared" si="2290"/>
        <v>1.4408283007448653E-9</v>
      </c>
      <c r="BJ1820" s="14">
        <f t="shared" si="2291"/>
        <v>0.56809964450273931</v>
      </c>
      <c r="BK1820" s="14">
        <f t="shared" si="2292"/>
        <v>0.3419318764916881</v>
      </c>
      <c r="BL1820" s="14">
        <f t="shared" si="2293"/>
        <v>8.9193293791385853E-2</v>
      </c>
      <c r="BM1820" s="14">
        <f t="shared" si="2294"/>
        <v>0.15171518958965247</v>
      </c>
      <c r="BN1820" s="14">
        <f t="shared" si="2295"/>
        <v>0.8481548368375974</v>
      </c>
    </row>
    <row r="1821" spans="1:66" x14ac:dyDescent="0.25">
      <c r="A1821" t="s">
        <v>13</v>
      </c>
      <c r="B1821" t="s">
        <v>17</v>
      </c>
      <c r="C1821" t="s">
        <v>55</v>
      </c>
      <c r="D1821" s="7" t="s">
        <v>532</v>
      </c>
      <c r="E1821" s="10">
        <f>VLOOKUP(A1821,home!$A$2:$E$405,3,FALSE)</f>
        <v>1.8444444444444399</v>
      </c>
      <c r="F1821" s="10">
        <f>VLOOKUP(B1821,home!$B$2:$E$405,3,FALSE)</f>
        <v>0.27</v>
      </c>
      <c r="G1821" s="10">
        <f>VLOOKUP(C1821,away!$B$2:$E$405,4,FALSE)</f>
        <v>1.36</v>
      </c>
      <c r="H1821" s="10">
        <f>VLOOKUP(A1821,away!$A$2:$E$405,3,FALSE)</f>
        <v>1.24444444444444</v>
      </c>
      <c r="I1821" s="10">
        <f>VLOOKUP(C1821,away!$B$2:$E$405,3,FALSE)</f>
        <v>0.27</v>
      </c>
      <c r="J1821" s="10">
        <f>VLOOKUP(B1821,home!$B$2:$E$405,4,FALSE)</f>
        <v>1.41</v>
      </c>
      <c r="K1821" s="12">
        <f t="shared" si="2240"/>
        <v>0.67727999999999844</v>
      </c>
      <c r="L1821" s="12">
        <f t="shared" si="2241"/>
        <v>0.47375999999999835</v>
      </c>
      <c r="M1821" s="13">
        <f t="shared" si="2242"/>
        <v>0.31630763831671815</v>
      </c>
      <c r="N1821" s="13">
        <f t="shared" si="2243"/>
        <v>0.21422883727914638</v>
      </c>
      <c r="O1821" s="13">
        <f t="shared" si="2244"/>
        <v>0.14985390672892784</v>
      </c>
      <c r="P1821" s="13">
        <f t="shared" si="2245"/>
        <v>0.10149305394936803</v>
      </c>
      <c r="Q1821" s="13">
        <f t="shared" si="2246"/>
        <v>7.2546453456209942E-2</v>
      </c>
      <c r="R1821" s="13">
        <f t="shared" si="2247"/>
        <v>3.5497393425948306E-2</v>
      </c>
      <c r="S1821" s="13">
        <f t="shared" si="2248"/>
        <v>8.1414726931563364E-3</v>
      </c>
      <c r="T1821" s="13">
        <f t="shared" si="2249"/>
        <v>3.4369607789413906E-2</v>
      </c>
      <c r="U1821" s="13">
        <f t="shared" si="2250"/>
        <v>2.4041674619526214E-2</v>
      </c>
      <c r="V1821" s="13">
        <f t="shared" si="2251"/>
        <v>2.9025994077268384E-4</v>
      </c>
      <c r="W1821" s="13">
        <f t="shared" si="2252"/>
        <v>1.637808733227392E-2</v>
      </c>
      <c r="X1821" s="13">
        <f t="shared" si="2253"/>
        <v>7.7592826545380645E-3</v>
      </c>
      <c r="Y1821" s="13">
        <f t="shared" si="2254"/>
        <v>1.8380188752069703E-3</v>
      </c>
      <c r="Z1821" s="13">
        <f t="shared" si="2255"/>
        <v>5.6057483698257393E-3</v>
      </c>
      <c r="AA1821" s="13">
        <f t="shared" si="2256"/>
        <v>3.796661255915568E-3</v>
      </c>
      <c r="AB1821" s="13">
        <f t="shared" si="2257"/>
        <v>1.2857013677032446E-3</v>
      </c>
      <c r="AC1821" s="13">
        <f t="shared" si="2258"/>
        <v>5.8209485520479187E-6</v>
      </c>
      <c r="AD1821" s="13">
        <f t="shared" si="2259"/>
        <v>2.7731377471006133E-3</v>
      </c>
      <c r="AE1821" s="13">
        <f t="shared" si="2260"/>
        <v>1.313801739066382E-3</v>
      </c>
      <c r="AF1821" s="13">
        <f t="shared" si="2261"/>
        <v>3.1121335595004344E-4</v>
      </c>
      <c r="AG1821" s="13">
        <f t="shared" si="2262"/>
        <v>4.9146813171630706E-5</v>
      </c>
      <c r="AH1821" s="13">
        <f t="shared" si="2263"/>
        <v>6.6394483692215796E-4</v>
      </c>
      <c r="AI1821" s="13">
        <f t="shared" si="2264"/>
        <v>4.4967655915063815E-4</v>
      </c>
      <c r="AJ1821" s="13">
        <f t="shared" si="2265"/>
        <v>1.5227846999077172E-4</v>
      </c>
      <c r="AK1821" s="13">
        <f t="shared" si="2266"/>
        <v>3.437838738511654E-5</v>
      </c>
      <c r="AL1821" s="13">
        <f t="shared" si="2267"/>
        <v>7.4710285034336466E-8</v>
      </c>
      <c r="AM1821" s="13">
        <f t="shared" si="2268"/>
        <v>3.7563814667125996E-4</v>
      </c>
      <c r="AN1821" s="13">
        <f t="shared" si="2269"/>
        <v>1.779623283669755E-4</v>
      </c>
      <c r="AO1821" s="13">
        <f t="shared" si="2270"/>
        <v>4.2155716343569009E-5</v>
      </c>
      <c r="AP1821" s="13">
        <f t="shared" si="2271"/>
        <v>6.6572307249763965E-6</v>
      </c>
      <c r="AQ1821" s="13">
        <f t="shared" si="2272"/>
        <v>7.8848240706620142E-7</v>
      </c>
      <c r="AR1821" s="13">
        <f t="shared" si="2273"/>
        <v>6.2910101188048099E-5</v>
      </c>
      <c r="AS1821" s="13">
        <f t="shared" si="2274"/>
        <v>4.2607753332641121E-5</v>
      </c>
      <c r="AT1821" s="13">
        <f t="shared" si="2275"/>
        <v>1.4428689588565554E-5</v>
      </c>
      <c r="AU1821" s="13">
        <f t="shared" si="2276"/>
        <v>3.2574209615145518E-6</v>
      </c>
      <c r="AV1821" s="13">
        <f t="shared" si="2277"/>
        <v>5.515465172036425E-7</v>
      </c>
      <c r="AW1821" s="13">
        <f t="shared" si="2278"/>
        <v>6.6589312912040483E-10</v>
      </c>
      <c r="AX1821" s="13">
        <f t="shared" si="2279"/>
        <v>4.2402033996251701E-5</v>
      </c>
      <c r="AY1821" s="13">
        <f t="shared" si="2280"/>
        <v>2.0088387626064135E-5</v>
      </c>
      <c r="AZ1821" s="13">
        <f t="shared" si="2281"/>
        <v>4.7585372608620554E-6</v>
      </c>
      <c r="BA1821" s="13">
        <f t="shared" si="2282"/>
        <v>7.5146820423533348E-7</v>
      </c>
      <c r="BB1821" s="13">
        <f t="shared" si="2283"/>
        <v>8.9003894109632553E-8</v>
      </c>
      <c r="BC1821" s="13">
        <f t="shared" si="2284"/>
        <v>8.433296974675876E-9</v>
      </c>
      <c r="BD1821" s="13">
        <f t="shared" si="2285"/>
        <v>4.967381589808261E-6</v>
      </c>
      <c r="BE1821" s="13">
        <f t="shared" si="2286"/>
        <v>3.3643082031453317E-6</v>
      </c>
      <c r="BF1821" s="13">
        <f t="shared" si="2287"/>
        <v>1.1392893299131322E-6</v>
      </c>
      <c r="BG1821" s="13">
        <f t="shared" si="2288"/>
        <v>2.5720595912118814E-7</v>
      </c>
      <c r="BH1821" s="13">
        <f t="shared" si="2289"/>
        <v>4.3550112998399468E-8</v>
      </c>
      <c r="BI1821" s="13">
        <f t="shared" si="2290"/>
        <v>5.8991241063111873E-9</v>
      </c>
      <c r="BJ1821" s="14">
        <f t="shared" si="2291"/>
        <v>0.35223888681087012</v>
      </c>
      <c r="BK1821" s="14">
        <f t="shared" si="2292"/>
        <v>0.42625840894647837</v>
      </c>
      <c r="BL1821" s="14">
        <f t="shared" si="2293"/>
        <v>0.21590914879737697</v>
      </c>
      <c r="BM1821" s="14">
        <f t="shared" si="2294"/>
        <v>0.1100648220464996</v>
      </c>
      <c r="BN1821" s="14">
        <f t="shared" si="2295"/>
        <v>0.88992728315631864</v>
      </c>
    </row>
    <row r="1822" spans="1:66" x14ac:dyDescent="0.25">
      <c r="A1822" t="s">
        <v>13</v>
      </c>
      <c r="B1822" t="s">
        <v>14</v>
      </c>
      <c r="C1822" t="s">
        <v>51</v>
      </c>
      <c r="D1822" s="7" t="s">
        <v>532</v>
      </c>
      <c r="E1822" s="10">
        <f>VLOOKUP(A1822,home!$A$2:$E$405,3,FALSE)</f>
        <v>1.8444444444444399</v>
      </c>
      <c r="F1822" s="10">
        <f>VLOOKUP(B1822,home!$B$2:$E$405,3,FALSE)</f>
        <v>0.72</v>
      </c>
      <c r="G1822" s="10">
        <f>VLOOKUP(C1822,away!$B$2:$E$405,4,FALSE)</f>
        <v>0.65</v>
      </c>
      <c r="H1822" s="10">
        <f>VLOOKUP(A1822,away!$A$2:$E$405,3,FALSE)</f>
        <v>1.24444444444444</v>
      </c>
      <c r="I1822" s="10">
        <f>VLOOKUP(C1822,away!$B$2:$E$405,3,FALSE)</f>
        <v>0.76</v>
      </c>
      <c r="J1822" s="10">
        <f>VLOOKUP(B1822,home!$B$2:$E$405,4,FALSE)</f>
        <v>0.94</v>
      </c>
      <c r="K1822" s="12">
        <f t="shared" si="2240"/>
        <v>0.86319999999999786</v>
      </c>
      <c r="L1822" s="12">
        <f t="shared" si="2241"/>
        <v>0.88903111111110789</v>
      </c>
      <c r="M1822" s="13">
        <f t="shared" si="2242"/>
        <v>0.17338666666381372</v>
      </c>
      <c r="N1822" s="13">
        <f t="shared" si="2243"/>
        <v>0.14966737066420363</v>
      </c>
      <c r="O1822" s="13">
        <f t="shared" si="2244"/>
        <v>0.15414614091598161</v>
      </c>
      <c r="P1822" s="13">
        <f t="shared" si="2245"/>
        <v>0.133058948838675</v>
      </c>
      <c r="Q1822" s="13">
        <f t="shared" si="2246"/>
        <v>6.4596437178670113E-2</v>
      </c>
      <c r="R1822" s="13">
        <f t="shared" si="2247"/>
        <v>6.8520357466012261E-2</v>
      </c>
      <c r="S1822" s="13">
        <f t="shared" si="2248"/>
        <v>2.5527747038907894E-2</v>
      </c>
      <c r="T1822" s="13">
        <f t="shared" si="2249"/>
        <v>5.7428242318771971E-2</v>
      </c>
      <c r="U1822" s="13">
        <f t="shared" si="2250"/>
        <v>5.9146772564661637E-2</v>
      </c>
      <c r="V1822" s="13">
        <f t="shared" si="2251"/>
        <v>2.1766989562651065E-3</v>
      </c>
      <c r="W1822" s="13">
        <f t="shared" si="2252"/>
        <v>1.8586548190875973E-2</v>
      </c>
      <c r="X1822" s="13">
        <f t="shared" si="2253"/>
        <v>1.6524019589854617E-2</v>
      </c>
      <c r="Y1822" s="13">
        <f t="shared" si="2254"/>
        <v>7.3451837479950816E-3</v>
      </c>
      <c r="Z1822" s="13">
        <f t="shared" si="2255"/>
        <v>2.0305576510579727E-2</v>
      </c>
      <c r="AA1822" s="13">
        <f t="shared" si="2256"/>
        <v>1.7527773643932376E-2</v>
      </c>
      <c r="AB1822" s="13">
        <f t="shared" si="2257"/>
        <v>7.564987104721194E-3</v>
      </c>
      <c r="AC1822" s="13">
        <f t="shared" si="2258"/>
        <v>1.0440150929412641E-4</v>
      </c>
      <c r="AD1822" s="13">
        <f t="shared" si="2259"/>
        <v>4.0109770995910244E-3</v>
      </c>
      <c r="AE1822" s="13">
        <f t="shared" si="2260"/>
        <v>3.5658834274906173E-3</v>
      </c>
      <c r="AF1822" s="13">
        <f t="shared" si="2261"/>
        <v>1.5850906528173344E-3</v>
      </c>
      <c r="AG1822" s="13">
        <f t="shared" si="2262"/>
        <v>4.6973163476200872E-4</v>
      </c>
      <c r="AH1822" s="13">
        <f t="shared" si="2263"/>
        <v>4.5130723117380754E-3</v>
      </c>
      <c r="AI1822" s="13">
        <f t="shared" si="2264"/>
        <v>3.8956840194922971E-3</v>
      </c>
      <c r="AJ1822" s="13">
        <f t="shared" si="2265"/>
        <v>1.681377222812871E-3</v>
      </c>
      <c r="AK1822" s="13">
        <f t="shared" si="2266"/>
        <v>4.8378827291068897E-4</v>
      </c>
      <c r="AL1822" s="13">
        <f t="shared" si="2267"/>
        <v>3.2047574017401265E-6</v>
      </c>
      <c r="AM1822" s="13">
        <f t="shared" si="2268"/>
        <v>6.9245508647339281E-4</v>
      </c>
      <c r="AN1822" s="13">
        <f t="shared" si="2269"/>
        <v>6.1561411492197873E-4</v>
      </c>
      <c r="AO1822" s="13">
        <f t="shared" si="2270"/>
        <v>2.7365005030238401E-4</v>
      </c>
      <c r="AP1822" s="13">
        <f t="shared" si="2271"/>
        <v>8.1094469425313013E-5</v>
      </c>
      <c r="AQ1822" s="13">
        <f t="shared" si="2272"/>
        <v>1.8023876564537942E-5</v>
      </c>
      <c r="AR1822" s="13">
        <f t="shared" si="2273"/>
        <v>8.0245233836585589E-4</v>
      </c>
      <c r="AS1822" s="13">
        <f t="shared" si="2274"/>
        <v>6.9267685847740508E-4</v>
      </c>
      <c r="AT1822" s="13">
        <f t="shared" si="2275"/>
        <v>2.9895933211884724E-4</v>
      </c>
      <c r="AU1822" s="13">
        <f t="shared" si="2276"/>
        <v>8.6020565161662782E-5</v>
      </c>
      <c r="AV1822" s="13">
        <f t="shared" si="2277"/>
        <v>1.8563237961886779E-5</v>
      </c>
      <c r="AW1822" s="13">
        <f t="shared" si="2278"/>
        <v>6.8315782830526609E-8</v>
      </c>
      <c r="AX1822" s="13">
        <f t="shared" si="2279"/>
        <v>9.9621205107305178E-5</v>
      </c>
      <c r="AY1822" s="13">
        <f t="shared" si="2280"/>
        <v>8.856635066677511E-5</v>
      </c>
      <c r="AZ1822" s="13">
        <f t="shared" si="2281"/>
        <v>3.9369120570169539E-5</v>
      </c>
      <c r="BA1822" s="13">
        <f t="shared" si="2282"/>
        <v>1.1666791001321666E-5</v>
      </c>
      <c r="BB1822" s="13">
        <f t="shared" si="2283"/>
        <v>2.5930350417515181E-6</v>
      </c>
      <c r="BC1822" s="13">
        <f t="shared" si="2284"/>
        <v>4.6105776486367827E-7</v>
      </c>
      <c r="BD1822" s="13">
        <f t="shared" si="2285"/>
        <v>1.1890084899851722E-4</v>
      </c>
      <c r="BE1822" s="13">
        <f t="shared" si="2286"/>
        <v>1.0263521285551981E-4</v>
      </c>
      <c r="BF1822" s="13">
        <f t="shared" si="2287"/>
        <v>4.429735786844223E-5</v>
      </c>
      <c r="BG1822" s="13">
        <f t="shared" si="2288"/>
        <v>1.2745826437346416E-5</v>
      </c>
      <c r="BH1822" s="13">
        <f t="shared" si="2289"/>
        <v>2.750549345179349E-6</v>
      </c>
      <c r="BI1822" s="13">
        <f t="shared" si="2290"/>
        <v>4.7485483895176176E-7</v>
      </c>
      <c r="BJ1822" s="14">
        <f t="shared" si="2291"/>
        <v>0.32570259966287218</v>
      </c>
      <c r="BK1822" s="14">
        <f t="shared" si="2292"/>
        <v>0.3343462341150244</v>
      </c>
      <c r="BL1822" s="14">
        <f t="shared" si="2293"/>
        <v>0.31966043050469262</v>
      </c>
      <c r="BM1822" s="14">
        <f t="shared" si="2294"/>
        <v>0.25655042103092862</v>
      </c>
      <c r="BN1822" s="14">
        <f t="shared" si="2295"/>
        <v>0.74337592172735634</v>
      </c>
    </row>
    <row r="1823" spans="1:66" x14ac:dyDescent="0.25">
      <c r="A1823" t="s">
        <v>13</v>
      </c>
      <c r="B1823" t="s">
        <v>54</v>
      </c>
      <c r="C1823" t="s">
        <v>53</v>
      </c>
      <c r="D1823" s="7" t="s">
        <v>532</v>
      </c>
      <c r="E1823" s="10">
        <f>VLOOKUP(A1823,home!$A$2:$E$405,3,FALSE)</f>
        <v>1.8444444444444399</v>
      </c>
      <c r="F1823" s="10">
        <f>VLOOKUP(B1823,home!$B$2:$E$405,3,FALSE)</f>
        <v>0.87</v>
      </c>
      <c r="G1823" s="10">
        <f>VLOOKUP(C1823,away!$B$2:$E$405,4,FALSE)</f>
        <v>1.08</v>
      </c>
      <c r="H1823" s="10">
        <f>VLOOKUP(A1823,away!$A$2:$E$405,3,FALSE)</f>
        <v>1.24444444444444</v>
      </c>
      <c r="I1823" s="10">
        <f>VLOOKUP(C1823,away!$B$2:$E$405,3,FALSE)</f>
        <v>0.33</v>
      </c>
      <c r="J1823" s="10">
        <f>VLOOKUP(B1823,home!$B$2:$E$405,4,FALSE)</f>
        <v>0.64</v>
      </c>
      <c r="K1823" s="12">
        <f t="shared" si="2240"/>
        <v>1.7330399999999959</v>
      </c>
      <c r="L1823" s="12">
        <f t="shared" si="2241"/>
        <v>0.26282666666666576</v>
      </c>
      <c r="M1823" s="13">
        <f t="shared" si="2242"/>
        <v>0.13589582673250189</v>
      </c>
      <c r="N1823" s="13">
        <f t="shared" si="2243"/>
        <v>0.23551290356049454</v>
      </c>
      <c r="O1823" s="13">
        <f t="shared" si="2244"/>
        <v>3.5717047154014248E-2</v>
      </c>
      <c r="P1823" s="13">
        <f t="shared" si="2245"/>
        <v>6.1899071399792699E-2</v>
      </c>
      <c r="Q1823" s="13">
        <f t="shared" si="2246"/>
        <v>0.20407664119323932</v>
      </c>
      <c r="R1823" s="13">
        <f t="shared" si="2247"/>
        <v>4.6936962233328425E-3</v>
      </c>
      <c r="S1823" s="13">
        <f t="shared" si="2248"/>
        <v>7.0485884892156625E-3</v>
      </c>
      <c r="T1823" s="13">
        <f t="shared" si="2249"/>
        <v>5.3636783349348266E-2</v>
      </c>
      <c r="U1823" s="13">
        <f t="shared" si="2250"/>
        <v>8.1343633028847298E-3</v>
      </c>
      <c r="V1823" s="13">
        <f t="shared" si="2251"/>
        <v>3.5672837925621335E-4</v>
      </c>
      <c r="W1823" s="13">
        <f t="shared" si="2252"/>
        <v>0.11789099408451016</v>
      </c>
      <c r="X1823" s="13">
        <f t="shared" si="2253"/>
        <v>3.0984897005251418E-2</v>
      </c>
      <c r="Y1823" s="13">
        <f t="shared" si="2254"/>
        <v>4.071828598450092E-3</v>
      </c>
      <c r="Z1823" s="13">
        <f t="shared" si="2255"/>
        <v>4.1120951090816332E-4</v>
      </c>
      <c r="AA1823" s="13">
        <f t="shared" si="2256"/>
        <v>7.1264253078428164E-4</v>
      </c>
      <c r="AB1823" s="13">
        <f t="shared" si="2257"/>
        <v>6.1751900577519453E-4</v>
      </c>
      <c r="AC1823" s="13">
        <f t="shared" si="2258"/>
        <v>1.0155368614343717E-5</v>
      </c>
      <c r="AD1823" s="13">
        <f t="shared" si="2259"/>
        <v>5.1077452097054749E-2</v>
      </c>
      <c r="AE1823" s="13">
        <f t="shared" si="2260"/>
        <v>1.3424516476495198E-2</v>
      </c>
      <c r="AF1823" s="13">
        <f t="shared" si="2261"/>
        <v>1.7641604585644829E-3</v>
      </c>
      <c r="AG1823" s="13">
        <f t="shared" si="2262"/>
        <v>1.5455613759654663E-4</v>
      </c>
      <c r="AH1823" s="13">
        <f t="shared" si="2263"/>
        <v>2.7019206263405607E-5</v>
      </c>
      <c r="AI1823" s="13">
        <f t="shared" si="2264"/>
        <v>4.682536522273234E-5</v>
      </c>
      <c r="AJ1823" s="13">
        <f t="shared" si="2265"/>
        <v>4.0575115472801951E-5</v>
      </c>
      <c r="AK1823" s="13">
        <f t="shared" si="2266"/>
        <v>2.3439432706328163E-5</v>
      </c>
      <c r="AL1823" s="13">
        <f t="shared" si="2267"/>
        <v>1.8502639913669491E-7</v>
      </c>
      <c r="AM1823" s="13">
        <f t="shared" si="2268"/>
        <v>1.7703853516455922E-2</v>
      </c>
      <c r="AN1823" s="13">
        <f t="shared" si="2269"/>
        <v>4.6530448068850391E-3</v>
      </c>
      <c r="AO1823" s="13">
        <f t="shared" si="2270"/>
        <v>6.1147212822211712E-4</v>
      </c>
      <c r="AP1823" s="13">
        <f t="shared" si="2271"/>
        <v>5.3570393740063737E-5</v>
      </c>
      <c r="AQ1823" s="13">
        <f t="shared" si="2272"/>
        <v>3.5199320046804402E-6</v>
      </c>
      <c r="AR1823" s="13">
        <f t="shared" si="2273"/>
        <v>1.4202735836379985E-6</v>
      </c>
      <c r="AS1823" s="13">
        <f t="shared" si="2274"/>
        <v>2.4613909313879912E-6</v>
      </c>
      <c r="AT1823" s="13">
        <f t="shared" si="2275"/>
        <v>2.1328444698663178E-6</v>
      </c>
      <c r="AU1823" s="13">
        <f t="shared" si="2276"/>
        <v>1.232101593352371E-6</v>
      </c>
      <c r="AV1823" s="13">
        <f t="shared" si="2277"/>
        <v>5.3382033633584703E-7</v>
      </c>
      <c r="AW1823" s="13">
        <f t="shared" si="2278"/>
        <v>2.3410420251030698E-9</v>
      </c>
      <c r="AX1823" s="13">
        <f t="shared" si="2279"/>
        <v>5.1135810496931167E-3</v>
      </c>
      <c r="AY1823" s="13">
        <f t="shared" si="2280"/>
        <v>1.3439854620206717E-3</v>
      </c>
      <c r="AZ1823" s="13">
        <f t="shared" si="2281"/>
        <v>1.7661760951567592E-4</v>
      </c>
      <c r="BA1823" s="13">
        <f t="shared" si="2282"/>
        <v>1.5473272527879975E-5</v>
      </c>
      <c r="BB1823" s="13">
        <f t="shared" si="2283"/>
        <v>1.0166971602318962E-6</v>
      </c>
      <c r="BC1823" s="13">
        <f t="shared" si="2284"/>
        <v>5.3443025126642843E-8</v>
      </c>
      <c r="BD1823" s="13">
        <f t="shared" si="2285"/>
        <v>6.221429529038259E-8</v>
      </c>
      <c r="BE1823" s="13">
        <f t="shared" si="2286"/>
        <v>1.0781986231004438E-7</v>
      </c>
      <c r="BF1823" s="13">
        <f t="shared" si="2287"/>
        <v>9.3428067088899469E-8</v>
      </c>
      <c r="BG1823" s="13">
        <f t="shared" si="2288"/>
        <v>5.3971525795915296E-8</v>
      </c>
      <c r="BH1823" s="13">
        <f t="shared" si="2289"/>
        <v>2.3383703266338205E-8</v>
      </c>
      <c r="BI1823" s="13">
        <f t="shared" si="2290"/>
        <v>8.1049786217389371E-9</v>
      </c>
      <c r="BJ1823" s="14">
        <f t="shared" si="2291"/>
        <v>0.74227092127225525</v>
      </c>
      <c r="BK1823" s="14">
        <f t="shared" si="2292"/>
        <v>0.20655454085780062</v>
      </c>
      <c r="BL1823" s="14">
        <f t="shared" si="2293"/>
        <v>5.002125668980352E-2</v>
      </c>
      <c r="BM1823" s="14">
        <f t="shared" si="2294"/>
        <v>0.32011875894641345</v>
      </c>
      <c r="BN1823" s="14">
        <f t="shared" si="2295"/>
        <v>0.67779518626337554</v>
      </c>
    </row>
    <row r="1824" spans="1:66" x14ac:dyDescent="0.25">
      <c r="A1824" t="s">
        <v>16</v>
      </c>
      <c r="B1824" t="s">
        <v>231</v>
      </c>
      <c r="C1824" t="s">
        <v>60</v>
      </c>
      <c r="D1824" s="7" t="s">
        <v>532</v>
      </c>
      <c r="E1824" s="10">
        <f>VLOOKUP(A1824,home!$A$2:$E$405,3,FALSE)</f>
        <v>1.49074074074074</v>
      </c>
      <c r="F1824" s="10">
        <f>VLOOKUP(B1824,home!$B$2:$E$405,3,FALSE)</f>
        <v>0.77</v>
      </c>
      <c r="G1824" s="10">
        <f>VLOOKUP(C1824,away!$B$2:$E$405,4,FALSE)</f>
        <v>0.89</v>
      </c>
      <c r="H1824" s="10">
        <f>VLOOKUP(A1824,away!$A$2:$E$405,3,FALSE)</f>
        <v>1.3333333333333299</v>
      </c>
      <c r="I1824" s="10">
        <f>VLOOKUP(C1824,away!$B$2:$E$405,3,FALSE)</f>
        <v>1.01</v>
      </c>
      <c r="J1824" s="10">
        <f>VLOOKUP(B1824,home!$B$2:$E$405,4,FALSE)</f>
        <v>0.75</v>
      </c>
      <c r="K1824" s="12">
        <f t="shared" si="2240"/>
        <v>1.0216046296296293</v>
      </c>
      <c r="L1824" s="12">
        <f t="shared" si="2241"/>
        <v>1.0099999999999976</v>
      </c>
      <c r="M1824" s="13">
        <f t="shared" si="2242"/>
        <v>0.13112494527316335</v>
      </c>
      <c r="N1824" s="13">
        <f t="shared" si="2243"/>
        <v>0.13395785115099546</v>
      </c>
      <c r="O1824" s="13">
        <f t="shared" si="2244"/>
        <v>0.13243619472589466</v>
      </c>
      <c r="P1824" s="13">
        <f t="shared" si="2245"/>
        <v>0.13529742966250508</v>
      </c>
      <c r="Q1824" s="13">
        <f t="shared" si="2246"/>
        <v>6.8425980455546848E-2</v>
      </c>
      <c r="R1824" s="13">
        <f t="shared" si="2247"/>
        <v>6.6880278336576629E-2</v>
      </c>
      <c r="S1824" s="13">
        <f t="shared" si="2248"/>
        <v>3.4900671331351496E-2</v>
      </c>
      <c r="T1824" s="13">
        <f t="shared" si="2249"/>
        <v>6.9110240260102151E-2</v>
      </c>
      <c r="U1824" s="13">
        <f t="shared" si="2250"/>
        <v>6.832520197956489E-2</v>
      </c>
      <c r="V1824" s="13">
        <f t="shared" si="2251"/>
        <v>4.0012482537092886E-3</v>
      </c>
      <c r="W1824" s="13">
        <f t="shared" si="2252"/>
        <v>2.3301432806777732E-2</v>
      </c>
      <c r="X1824" s="13">
        <f t="shared" si="2253"/>
        <v>2.3534447134845451E-2</v>
      </c>
      <c r="Y1824" s="13">
        <f t="shared" si="2254"/>
        <v>1.1884895803096922E-2</v>
      </c>
      <c r="Z1824" s="13">
        <f t="shared" si="2255"/>
        <v>2.251636037331408E-2</v>
      </c>
      <c r="AA1824" s="13">
        <f t="shared" si="2256"/>
        <v>2.3002817999786793E-2</v>
      </c>
      <c r="AB1824" s="13">
        <f t="shared" si="2257"/>
        <v>1.1749892681554977E-2</v>
      </c>
      <c r="AC1824" s="13">
        <f t="shared" si="2258"/>
        <v>2.5803566735560848E-4</v>
      </c>
      <c r="AD1824" s="13">
        <f t="shared" si="2259"/>
        <v>5.9512129081019643E-3</v>
      </c>
      <c r="AE1824" s="13">
        <f t="shared" si="2260"/>
        <v>6.0107250371829691E-3</v>
      </c>
      <c r="AF1824" s="13">
        <f t="shared" si="2261"/>
        <v>3.0354161437773919E-3</v>
      </c>
      <c r="AG1824" s="13">
        <f t="shared" si="2262"/>
        <v>1.0219234350717196E-3</v>
      </c>
      <c r="AH1824" s="13">
        <f t="shared" si="2263"/>
        <v>5.6853809942617904E-3</v>
      </c>
      <c r="AI1824" s="13">
        <f t="shared" si="2264"/>
        <v>5.8082115449461496E-3</v>
      </c>
      <c r="AJ1824" s="13">
        <f t="shared" si="2265"/>
        <v>2.966847902092624E-3</v>
      </c>
      <c r="AK1824" s="13">
        <f t="shared" si="2266"/>
        <v>1.0103151840615925E-3</v>
      </c>
      <c r="AL1824" s="13">
        <f t="shared" si="2267"/>
        <v>1.064986146815443E-5</v>
      </c>
      <c r="AM1824" s="13">
        <f t="shared" si="2268"/>
        <v>1.2159573317657155E-3</v>
      </c>
      <c r="AN1824" s="13">
        <f t="shared" si="2269"/>
        <v>1.2281169050833698E-3</v>
      </c>
      <c r="AO1824" s="13">
        <f t="shared" si="2270"/>
        <v>6.2019903706710014E-4</v>
      </c>
      <c r="AP1824" s="13">
        <f t="shared" si="2271"/>
        <v>2.0880034247925658E-4</v>
      </c>
      <c r="AQ1824" s="13">
        <f t="shared" si="2272"/>
        <v>5.2722086476012143E-5</v>
      </c>
      <c r="AR1824" s="13">
        <f t="shared" si="2273"/>
        <v>1.1484469608408791E-3</v>
      </c>
      <c r="AS1824" s="13">
        <f t="shared" si="2274"/>
        <v>1.1732587320791197E-3</v>
      </c>
      <c r="AT1824" s="13">
        <f t="shared" si="2275"/>
        <v>5.9930327622270869E-4</v>
      </c>
      <c r="AU1824" s="13">
        <f t="shared" si="2276"/>
        <v>2.0408366718044127E-4</v>
      </c>
      <c r="AV1824" s="13">
        <f t="shared" si="2277"/>
        <v>5.2123204805832804E-5</v>
      </c>
      <c r="AW1824" s="13">
        <f t="shared" si="2278"/>
        <v>3.0524297940523719E-7</v>
      </c>
      <c r="AX1824" s="13">
        <f t="shared" si="2279"/>
        <v>2.0703793992732424E-4</v>
      </c>
      <c r="AY1824" s="13">
        <f t="shared" si="2280"/>
        <v>2.0910831932659699E-4</v>
      </c>
      <c r="AZ1824" s="13">
        <f t="shared" si="2281"/>
        <v>1.055997012599312E-4</v>
      </c>
      <c r="BA1824" s="13">
        <f t="shared" si="2282"/>
        <v>3.5551899424176758E-5</v>
      </c>
      <c r="BB1824" s="13">
        <f t="shared" si="2283"/>
        <v>8.9768546046046075E-6</v>
      </c>
      <c r="BC1824" s="13">
        <f t="shared" si="2284"/>
        <v>1.813324630130127E-6</v>
      </c>
      <c r="BD1824" s="13">
        <f t="shared" si="2285"/>
        <v>1.9332190507488081E-4</v>
      </c>
      <c r="BE1824" s="13">
        <f t="shared" si="2286"/>
        <v>1.9749855323331793E-4</v>
      </c>
      <c r="BF1824" s="13">
        <f t="shared" si="2287"/>
        <v>1.0088271816415569E-4</v>
      </c>
      <c r="BG1824" s="13">
        <f t="shared" si="2288"/>
        <v>3.4354083975374184E-5</v>
      </c>
      <c r="BH1824" s="13">
        <f t="shared" si="2289"/>
        <v>8.7740728089818315E-6</v>
      </c>
      <c r="BI1824" s="13">
        <f t="shared" si="2290"/>
        <v>1.7927266804726575E-6</v>
      </c>
      <c r="BJ1824" s="14">
        <f t="shared" si="2291"/>
        <v>0.35012800887754275</v>
      </c>
      <c r="BK1824" s="14">
        <f t="shared" si="2292"/>
        <v>0.30580208836887957</v>
      </c>
      <c r="BL1824" s="14">
        <f t="shared" si="2293"/>
        <v>0.32157898124980633</v>
      </c>
      <c r="BM1824" s="14">
        <f t="shared" si="2294"/>
        <v>0.33169395618851355</v>
      </c>
      <c r="BN1824" s="14">
        <f t="shared" si="2295"/>
        <v>0.66812267960468197</v>
      </c>
    </row>
    <row r="1825" spans="1:66" x14ac:dyDescent="0.25">
      <c r="A1825" t="s">
        <v>16</v>
      </c>
      <c r="B1825" t="s">
        <v>449</v>
      </c>
      <c r="C1825" t="s">
        <v>233</v>
      </c>
      <c r="D1825" s="7" t="s">
        <v>532</v>
      </c>
      <c r="E1825" s="10">
        <f>VLOOKUP(A1825,home!$A$2:$E$405,3,FALSE)</f>
        <v>1.49074074074074</v>
      </c>
      <c r="F1825" s="10">
        <f>VLOOKUP(B1825,home!$B$2:$E$405,3,FALSE)</f>
        <v>0.34</v>
      </c>
      <c r="G1825" s="10">
        <f>VLOOKUP(C1825,away!$B$2:$E$405,4,FALSE)</f>
        <v>1.1200000000000001</v>
      </c>
      <c r="H1825" s="10">
        <f>VLOOKUP(A1825,away!$A$2:$E$405,3,FALSE)</f>
        <v>1.3333333333333299</v>
      </c>
      <c r="I1825" s="10">
        <f>VLOOKUP(C1825,away!$B$2:$E$405,3,FALSE)</f>
        <v>0.89</v>
      </c>
      <c r="J1825" s="10">
        <f>VLOOKUP(B1825,home!$B$2:$E$405,4,FALSE)</f>
        <v>1.38</v>
      </c>
      <c r="K1825" s="12">
        <f t="shared" si="2240"/>
        <v>0.56767407407407389</v>
      </c>
      <c r="L1825" s="12">
        <f t="shared" si="2241"/>
        <v>1.6375999999999957</v>
      </c>
      <c r="M1825" s="13">
        <f t="shared" si="2242"/>
        <v>0.11022031263429063</v>
      </c>
      <c r="N1825" s="13">
        <f t="shared" si="2243"/>
        <v>6.2569213918825889E-2</v>
      </c>
      <c r="O1825" s="13">
        <f t="shared" si="2244"/>
        <v>0.18049678396991387</v>
      </c>
      <c r="P1825" s="13">
        <f t="shared" si="2245"/>
        <v>0.102463344713469</v>
      </c>
      <c r="Q1825" s="13">
        <f t="shared" si="2246"/>
        <v>1.7759460288456069E-2</v>
      </c>
      <c r="R1825" s="13">
        <f t="shared" si="2247"/>
        <v>0.14779076671456509</v>
      </c>
      <c r="S1825" s="13">
        <f t="shared" si="2248"/>
        <v>2.3813072107465867E-2</v>
      </c>
      <c r="T1825" s="13">
        <f t="shared" si="2249"/>
        <v>2.9082892168375583E-2</v>
      </c>
      <c r="U1825" s="13">
        <f t="shared" si="2250"/>
        <v>8.3896986651388214E-2</v>
      </c>
      <c r="V1825" s="13">
        <f t="shared" si="2251"/>
        <v>2.459686783193285E-3</v>
      </c>
      <c r="W1825" s="13">
        <f t="shared" si="2252"/>
        <v>3.3605283917681954E-3</v>
      </c>
      <c r="X1825" s="13">
        <f t="shared" si="2253"/>
        <v>5.5032012943595819E-3</v>
      </c>
      <c r="Y1825" s="13">
        <f t="shared" si="2254"/>
        <v>4.5060212198216147E-3</v>
      </c>
      <c r="Z1825" s="13">
        <f t="shared" si="2255"/>
        <v>8.0674053190590372E-2</v>
      </c>
      <c r="AA1825" s="13">
        <f t="shared" si="2256"/>
        <v>4.5796568446770984E-2</v>
      </c>
      <c r="AB1825" s="13">
        <f t="shared" si="2257"/>
        <v>1.2998762294395332E-2</v>
      </c>
      <c r="AC1825" s="13">
        <f t="shared" si="2258"/>
        <v>1.4291134769647769E-4</v>
      </c>
      <c r="AD1825" s="13">
        <f t="shared" si="2259"/>
        <v>4.7692121079916171E-4</v>
      </c>
      <c r="AE1825" s="13">
        <f t="shared" si="2260"/>
        <v>7.810061748047051E-4</v>
      </c>
      <c r="AF1825" s="13">
        <f t="shared" si="2261"/>
        <v>6.3948785593009102E-4</v>
      </c>
      <c r="AG1825" s="13">
        <f t="shared" si="2262"/>
        <v>3.4907510429037133E-4</v>
      </c>
      <c r="AH1825" s="13">
        <f t="shared" si="2263"/>
        <v>3.3027957376227622E-2</v>
      </c>
      <c r="AI1825" s="13">
        <f t="shared" si="2264"/>
        <v>1.8749115122107998E-2</v>
      </c>
      <c r="AJ1825" s="13">
        <f t="shared" si="2265"/>
        <v>5.3216932833254366E-3</v>
      </c>
      <c r="AK1825" s="13">
        <f t="shared" si="2266"/>
        <v>1.0069957690393286E-3</v>
      </c>
      <c r="AL1825" s="13">
        <f t="shared" si="2267"/>
        <v>5.3141473953449759E-6</v>
      </c>
      <c r="AM1825" s="13">
        <f t="shared" si="2268"/>
        <v>5.414716134934008E-5</v>
      </c>
      <c r="AN1825" s="13">
        <f t="shared" si="2269"/>
        <v>8.8671391425679093E-5</v>
      </c>
      <c r="AO1825" s="13">
        <f t="shared" si="2270"/>
        <v>7.2604135299345862E-5</v>
      </c>
      <c r="AP1825" s="13">
        <f t="shared" si="2271"/>
        <v>3.9632177322069479E-5</v>
      </c>
      <c r="AQ1825" s="13">
        <f t="shared" si="2272"/>
        <v>1.6225413395655206E-5</v>
      </c>
      <c r="AR1825" s="13">
        <f t="shared" si="2273"/>
        <v>1.0817316599862035E-2</v>
      </c>
      <c r="AS1825" s="13">
        <f t="shared" si="2274"/>
        <v>6.1407101847927911E-3</v>
      </c>
      <c r="AT1825" s="13">
        <f t="shared" si="2275"/>
        <v>1.7429609841547412E-3</v>
      </c>
      <c r="AU1825" s="13">
        <f t="shared" si="2276"/>
        <v>3.2981125427575985E-4</v>
      </c>
      <c r="AV1825" s="13">
        <f t="shared" si="2277"/>
        <v>4.6806324597550226E-5</v>
      </c>
      <c r="AW1825" s="13">
        <f t="shared" si="2278"/>
        <v>1.3722649951760108E-7</v>
      </c>
      <c r="AX1825" s="13">
        <f t="shared" si="2279"/>
        <v>5.1229899471210173E-6</v>
      </c>
      <c r="AY1825" s="13">
        <f t="shared" si="2280"/>
        <v>8.3894083374053558E-6</v>
      </c>
      <c r="AZ1825" s="13">
        <f t="shared" si="2281"/>
        <v>6.8692475466674888E-6</v>
      </c>
      <c r="BA1825" s="13">
        <f t="shared" si="2282"/>
        <v>3.7496932608075493E-6</v>
      </c>
      <c r="BB1825" s="13">
        <f t="shared" si="2283"/>
        <v>1.5351244209746071E-6</v>
      </c>
      <c r="BC1825" s="13">
        <f t="shared" si="2284"/>
        <v>5.0278395035760173E-7</v>
      </c>
      <c r="BD1825" s="13">
        <f t="shared" si="2285"/>
        <v>2.9524062773223377E-3</v>
      </c>
      <c r="BE1825" s="13">
        <f t="shared" si="2286"/>
        <v>1.6760044997694418E-3</v>
      </c>
      <c r="BF1825" s="13">
        <f t="shared" si="2287"/>
        <v>4.7571215127529957E-4</v>
      </c>
      <c r="BG1825" s="13">
        <f t="shared" si="2288"/>
        <v>9.0016485000330492E-5</v>
      </c>
      <c r="BH1825" s="13">
        <f t="shared" si="2289"/>
        <v>1.2775006193491343E-5</v>
      </c>
      <c r="BI1825" s="13">
        <f t="shared" si="2290"/>
        <v>1.4504079624361519E-6</v>
      </c>
      <c r="BJ1825" s="14">
        <f t="shared" si="2291"/>
        <v>0.12532525715368667</v>
      </c>
      <c r="BK1825" s="14">
        <f t="shared" si="2292"/>
        <v>0.23911303114184801</v>
      </c>
      <c r="BL1825" s="14">
        <f t="shared" si="2293"/>
        <v>0.55337159980293993</v>
      </c>
      <c r="BM1825" s="14">
        <f t="shared" si="2294"/>
        <v>0.37717580686770669</v>
      </c>
      <c r="BN1825" s="14">
        <f t="shared" si="2295"/>
        <v>0.6212998822395206</v>
      </c>
    </row>
    <row r="1826" spans="1:66" x14ac:dyDescent="0.25">
      <c r="A1826" t="s">
        <v>16</v>
      </c>
      <c r="B1826" t="s">
        <v>234</v>
      </c>
      <c r="C1826" t="s">
        <v>57</v>
      </c>
      <c r="D1826" s="7" t="s">
        <v>532</v>
      </c>
      <c r="E1826" s="10">
        <f>VLOOKUP(A1826,home!$A$2:$E$405,3,FALSE)</f>
        <v>1.49074074074074</v>
      </c>
      <c r="F1826" s="10">
        <f>VLOOKUP(B1826,home!$B$2:$E$405,3,FALSE)</f>
        <v>1.1200000000000001</v>
      </c>
      <c r="G1826" s="10">
        <f>VLOOKUP(C1826,away!$B$2:$E$405,4,FALSE)</f>
        <v>1.1200000000000001</v>
      </c>
      <c r="H1826" s="10">
        <f>VLOOKUP(A1826,away!$A$2:$E$405,3,FALSE)</f>
        <v>1.3333333333333299</v>
      </c>
      <c r="I1826" s="10">
        <f>VLOOKUP(C1826,away!$B$2:$E$405,3,FALSE)</f>
        <v>0.56000000000000005</v>
      </c>
      <c r="J1826" s="10">
        <f>VLOOKUP(B1826,home!$B$2:$E$405,4,FALSE)</f>
        <v>1.25</v>
      </c>
      <c r="K1826" s="12">
        <f t="shared" si="2240"/>
        <v>1.8699851851851845</v>
      </c>
      <c r="L1826" s="12">
        <f t="shared" si="2241"/>
        <v>0.93333333333333102</v>
      </c>
      <c r="M1826" s="13">
        <f t="shared" si="2242"/>
        <v>6.0608597773591601E-2</v>
      </c>
      <c r="N1826" s="13">
        <f t="shared" si="2243"/>
        <v>0.11333717993146404</v>
      </c>
      <c r="O1826" s="13">
        <f t="shared" si="2244"/>
        <v>5.6568024588685345E-2</v>
      </c>
      <c r="P1826" s="13">
        <f t="shared" si="2245"/>
        <v>0.10578136793603284</v>
      </c>
      <c r="Q1826" s="13">
        <f t="shared" si="2246"/>
        <v>0.1059694237012527</v>
      </c>
      <c r="R1826" s="13">
        <f t="shared" si="2247"/>
        <v>2.6398411474719764E-2</v>
      </c>
      <c r="S1826" s="13">
        <f t="shared" si="2248"/>
        <v>4.6155571212100947E-2</v>
      </c>
      <c r="T1826" s="13">
        <f t="shared" si="2249"/>
        <v>9.8904795454502273E-2</v>
      </c>
      <c r="U1826" s="13">
        <f t="shared" si="2250"/>
        <v>4.9364638370148539E-2</v>
      </c>
      <c r="V1826" s="13">
        <f t="shared" si="2251"/>
        <v>8.9506909727810145E-3</v>
      </c>
      <c r="W1826" s="13">
        <f t="shared" si="2252"/>
        <v>6.6053750801318104E-2</v>
      </c>
      <c r="X1826" s="13">
        <f t="shared" si="2253"/>
        <v>6.165016741456341E-2</v>
      </c>
      <c r="Y1826" s="13">
        <f t="shared" si="2254"/>
        <v>2.8770078126796189E-2</v>
      </c>
      <c r="Z1826" s="13">
        <f t="shared" si="2255"/>
        <v>8.2128391254683523E-3</v>
      </c>
      <c r="AA1826" s="13">
        <f t="shared" si="2256"/>
        <v>1.5357887492935063E-2</v>
      </c>
      <c r="AB1826" s="13">
        <f t="shared" si="2257"/>
        <v>1.4359511043764706E-2</v>
      </c>
      <c r="AC1826" s="13">
        <f t="shared" si="2258"/>
        <v>9.7636347178248792E-4</v>
      </c>
      <c r="AD1826" s="13">
        <f t="shared" si="2259"/>
        <v>3.0879883856094723E-2</v>
      </c>
      <c r="AE1826" s="13">
        <f t="shared" si="2260"/>
        <v>2.8821224932355002E-2</v>
      </c>
      <c r="AF1826" s="13">
        <f t="shared" si="2261"/>
        <v>1.3449904968432302E-2</v>
      </c>
      <c r="AG1826" s="13">
        <f t="shared" si="2262"/>
        <v>4.1844148790678168E-3</v>
      </c>
      <c r="AH1826" s="13">
        <f t="shared" si="2263"/>
        <v>1.9163291292759435E-3</v>
      </c>
      <c r="AI1826" s="13">
        <f t="shared" si="2264"/>
        <v>3.5835070816848382E-3</v>
      </c>
      <c r="AJ1826" s="13">
        <f t="shared" si="2265"/>
        <v>3.3505525768784219E-3</v>
      </c>
      <c r="AK1826" s="13">
        <f t="shared" si="2266"/>
        <v>2.0884945603155645E-3</v>
      </c>
      <c r="AL1826" s="13">
        <f t="shared" si="2267"/>
        <v>6.8162648496664303E-5</v>
      </c>
      <c r="AM1826" s="13">
        <f t="shared" si="2268"/>
        <v>1.1548985066227261E-2</v>
      </c>
      <c r="AN1826" s="13">
        <f t="shared" si="2269"/>
        <v>1.0779052728478749E-2</v>
      </c>
      <c r="AO1826" s="13">
        <f t="shared" si="2270"/>
        <v>5.0302246066234041E-3</v>
      </c>
      <c r="AP1826" s="13">
        <f t="shared" si="2271"/>
        <v>1.5649587665050554E-3</v>
      </c>
      <c r="AQ1826" s="13">
        <f t="shared" si="2272"/>
        <v>3.6515704551784526E-4</v>
      </c>
      <c r="AR1826" s="13">
        <f t="shared" si="2273"/>
        <v>3.5771477079817537E-4</v>
      </c>
      <c r="AS1826" s="13">
        <f t="shared" si="2274"/>
        <v>6.6892132191450173E-4</v>
      </c>
      <c r="AT1826" s="13">
        <f t="shared" si="2275"/>
        <v>6.2543648101730416E-4</v>
      </c>
      <c r="AU1826" s="13">
        <f t="shared" si="2276"/>
        <v>3.8985231792557123E-4</v>
      </c>
      <c r="AV1826" s="13">
        <f t="shared" si="2277"/>
        <v>1.8225451473273072E-4</v>
      </c>
      <c r="AW1826" s="13">
        <f t="shared" si="2278"/>
        <v>3.3046000003786255E-6</v>
      </c>
      <c r="AX1826" s="13">
        <f t="shared" si="2279"/>
        <v>3.5994051629616506E-3</v>
      </c>
      <c r="AY1826" s="13">
        <f t="shared" si="2280"/>
        <v>3.3594448187641984E-3</v>
      </c>
      <c r="AZ1826" s="13">
        <f t="shared" si="2281"/>
        <v>1.5677409154232888E-3</v>
      </c>
      <c r="BA1826" s="13">
        <f t="shared" si="2282"/>
        <v>4.8774161813168872E-4</v>
      </c>
      <c r="BB1826" s="13">
        <f t="shared" si="2283"/>
        <v>1.1380637756406038E-4</v>
      </c>
      <c r="BC1826" s="13">
        <f t="shared" si="2284"/>
        <v>2.1243857145291227E-5</v>
      </c>
      <c r="BD1826" s="13">
        <f t="shared" si="2285"/>
        <v>5.5644519901938224E-5</v>
      </c>
      <c r="BE1826" s="13">
        <f t="shared" si="2286"/>
        <v>1.0405442785336663E-4</v>
      </c>
      <c r="BF1826" s="13">
        <f t="shared" si="2287"/>
        <v>9.7290119269358128E-5</v>
      </c>
      <c r="BG1826" s="13">
        <f t="shared" si="2288"/>
        <v>6.0643693899533118E-5</v>
      </c>
      <c r="BH1826" s="13">
        <f t="shared" si="2289"/>
        <v>2.8350702291758027E-5</v>
      </c>
      <c r="BI1826" s="13">
        <f t="shared" si="2290"/>
        <v>1.0603078655036638E-5</v>
      </c>
      <c r="BJ1826" s="14">
        <f t="shared" si="2291"/>
        <v>0.59045858502918924</v>
      </c>
      <c r="BK1826" s="14">
        <f t="shared" si="2292"/>
        <v>0.22590019883354973</v>
      </c>
      <c r="BL1826" s="14">
        <f t="shared" si="2293"/>
        <v>0.17556812226666743</v>
      </c>
      <c r="BM1826" s="14">
        <f t="shared" si="2294"/>
        <v>0.52812059963036473</v>
      </c>
      <c r="BN1826" s="14">
        <f t="shared" si="2295"/>
        <v>0.46866300540574635</v>
      </c>
    </row>
    <row r="1827" spans="1:66" x14ac:dyDescent="0.25">
      <c r="A1827" t="s">
        <v>16</v>
      </c>
      <c r="B1827" t="s">
        <v>287</v>
      </c>
      <c r="C1827" t="s">
        <v>58</v>
      </c>
      <c r="D1827" s="7" t="s">
        <v>532</v>
      </c>
      <c r="E1827" s="10">
        <f>VLOOKUP(A1827,home!$A$2:$E$405,3,FALSE)</f>
        <v>1.49074074074074</v>
      </c>
      <c r="F1827" s="10">
        <f>VLOOKUP(B1827,home!$B$2:$E$405,3,FALSE)</f>
        <v>1.01</v>
      </c>
      <c r="G1827" s="10">
        <f>VLOOKUP(C1827,away!$B$2:$E$405,4,FALSE)</f>
        <v>0.86</v>
      </c>
      <c r="H1827" s="10">
        <f>VLOOKUP(A1827,away!$A$2:$E$405,3,FALSE)</f>
        <v>1.3333333333333299</v>
      </c>
      <c r="I1827" s="10">
        <f>VLOOKUP(C1827,away!$B$2:$E$405,3,FALSE)</f>
        <v>0.77</v>
      </c>
      <c r="J1827" s="10">
        <f>VLOOKUP(B1827,home!$B$2:$E$405,4,FALSE)</f>
        <v>1</v>
      </c>
      <c r="K1827" s="12">
        <f t="shared" si="2240"/>
        <v>1.2948574074074068</v>
      </c>
      <c r="L1827" s="12">
        <f t="shared" si="2241"/>
        <v>1.0266666666666642</v>
      </c>
      <c r="M1827" s="13">
        <f t="shared" si="2242"/>
        <v>9.8123923457444528E-2</v>
      </c>
      <c r="N1827" s="13">
        <f t="shared" si="2243"/>
        <v>0.12705648913274947</v>
      </c>
      <c r="O1827" s="13">
        <f t="shared" si="2244"/>
        <v>0.10074056141630947</v>
      </c>
      <c r="P1827" s="13">
        <f t="shared" si="2245"/>
        <v>0.13044466217628914</v>
      </c>
      <c r="Q1827" s="13">
        <f t="shared" si="2246"/>
        <v>8.2260018056359685E-2</v>
      </c>
      <c r="R1827" s="13">
        <f t="shared" si="2247"/>
        <v>5.1713488193705408E-2</v>
      </c>
      <c r="S1827" s="13">
        <f t="shared" si="2248"/>
        <v>4.33528575161026E-2</v>
      </c>
      <c r="T1827" s="13">
        <f t="shared" si="2249"/>
        <v>8.4453618537862402E-2</v>
      </c>
      <c r="U1827" s="13">
        <f t="shared" si="2250"/>
        <v>6.696159325049493E-2</v>
      </c>
      <c r="V1827" s="13">
        <f t="shared" si="2251"/>
        <v>6.403635835406288E-3</v>
      </c>
      <c r="W1827" s="13">
        <f t="shared" si="2252"/>
        <v>3.5504997904581448E-2</v>
      </c>
      <c r="X1827" s="13">
        <f t="shared" si="2253"/>
        <v>3.6451797848703525E-2</v>
      </c>
      <c r="Y1827" s="13">
        <f t="shared" si="2254"/>
        <v>1.8711922895667768E-2</v>
      </c>
      <c r="Z1827" s="13">
        <f t="shared" si="2255"/>
        <v>1.7697504848512475E-2</v>
      </c>
      <c r="AA1827" s="13">
        <f t="shared" si="2256"/>
        <v>2.2915745245724879E-2</v>
      </c>
      <c r="AB1827" s="13">
        <f t="shared" si="2257"/>
        <v>1.4836311238843967E-2</v>
      </c>
      <c r="AC1827" s="13">
        <f t="shared" si="2258"/>
        <v>5.3205686481481713E-4</v>
      </c>
      <c r="AD1827" s="13">
        <f t="shared" si="2259"/>
        <v>1.1493477384182941E-2</v>
      </c>
      <c r="AE1827" s="13">
        <f t="shared" si="2260"/>
        <v>1.179997011442779E-2</v>
      </c>
      <c r="AF1827" s="13">
        <f t="shared" si="2261"/>
        <v>6.0573179920729182E-3</v>
      </c>
      <c r="AG1827" s="13">
        <f t="shared" si="2262"/>
        <v>2.0729488239538381E-3</v>
      </c>
      <c r="AH1827" s="13">
        <f t="shared" si="2263"/>
        <v>4.5423595777848566E-3</v>
      </c>
      <c r="AI1827" s="13">
        <f t="shared" si="2264"/>
        <v>5.8817079464027035E-3</v>
      </c>
      <c r="AJ1827" s="13">
        <f t="shared" si="2265"/>
        <v>3.8079865513032745E-3</v>
      </c>
      <c r="AK1827" s="13">
        <f t="shared" si="2266"/>
        <v>1.6435998644209427E-3</v>
      </c>
      <c r="AL1827" s="13">
        <f t="shared" si="2267"/>
        <v>2.8292377860102284E-5</v>
      </c>
      <c r="AM1827" s="13">
        <f t="shared" si="2268"/>
        <v>2.9764828655557572E-3</v>
      </c>
      <c r="AN1827" s="13">
        <f t="shared" si="2269"/>
        <v>3.0558557419705697E-3</v>
      </c>
      <c r="AO1827" s="13">
        <f t="shared" si="2270"/>
        <v>1.5686726142115554E-3</v>
      </c>
      <c r="AP1827" s="13">
        <f t="shared" si="2271"/>
        <v>5.3683462797461993E-4</v>
      </c>
      <c r="AQ1827" s="13">
        <f t="shared" si="2272"/>
        <v>1.3778755451348542E-4</v>
      </c>
      <c r="AR1827" s="13">
        <f t="shared" si="2273"/>
        <v>9.3269783330515537E-4</v>
      </c>
      <c r="AS1827" s="13">
        <f t="shared" si="2274"/>
        <v>1.2077106983280192E-3</v>
      </c>
      <c r="AT1827" s="13">
        <f t="shared" si="2275"/>
        <v>7.8190657186760412E-4</v>
      </c>
      <c r="AU1827" s="13">
        <f t="shared" si="2276"/>
        <v>3.3748583882776625E-4</v>
      </c>
      <c r="AV1827" s="13">
        <f t="shared" si="2277"/>
        <v>1.0924900957530889E-4</v>
      </c>
      <c r="AW1827" s="13">
        <f t="shared" si="2278"/>
        <v>1.0447643772184608E-6</v>
      </c>
      <c r="AX1827" s="13">
        <f t="shared" si="2279"/>
        <v>6.4235348108101619E-4</v>
      </c>
      <c r="AY1827" s="13">
        <f t="shared" si="2280"/>
        <v>6.5948290724317498E-4</v>
      </c>
      <c r="AZ1827" s="13">
        <f t="shared" si="2281"/>
        <v>3.3853455905149567E-4</v>
      </c>
      <c r="BA1827" s="13">
        <f t="shared" si="2282"/>
        <v>1.158540490976227E-4</v>
      </c>
      <c r="BB1827" s="13">
        <f t="shared" si="2283"/>
        <v>2.9735872601723079E-5</v>
      </c>
      <c r="BC1827" s="13">
        <f t="shared" si="2284"/>
        <v>6.1057658408871262E-6</v>
      </c>
      <c r="BD1827" s="13">
        <f t="shared" si="2285"/>
        <v>1.5959496258777055E-4</v>
      </c>
      <c r="BE1827" s="13">
        <f t="shared" si="2286"/>
        <v>2.0665271949168269E-4</v>
      </c>
      <c r="BF1827" s="13">
        <f t="shared" si="2287"/>
        <v>1.3379290229734519E-4</v>
      </c>
      <c r="BG1827" s="13">
        <f t="shared" si="2288"/>
        <v>5.7747576866084274E-5</v>
      </c>
      <c r="BH1827" s="13">
        <f t="shared" si="2289"/>
        <v>1.8693719416219467E-5</v>
      </c>
      <c r="BI1827" s="13">
        <f t="shared" si="2290"/>
        <v>4.8411402116174874E-6</v>
      </c>
      <c r="BJ1827" s="14">
        <f t="shared" si="2291"/>
        <v>0.42593025872970364</v>
      </c>
      <c r="BK1827" s="14">
        <f t="shared" si="2292"/>
        <v>0.27954491113516061</v>
      </c>
      <c r="BL1827" s="14">
        <f t="shared" si="2293"/>
        <v>0.27699372625776497</v>
      </c>
      <c r="BM1827" s="14">
        <f t="shared" si="2294"/>
        <v>0.40916882039541813</v>
      </c>
      <c r="BN1827" s="14">
        <f t="shared" si="2295"/>
        <v>0.59033914243285768</v>
      </c>
    </row>
    <row r="1828" spans="1:66" x14ac:dyDescent="0.25">
      <c r="A1828" t="s">
        <v>61</v>
      </c>
      <c r="B1828" t="s">
        <v>87</v>
      </c>
      <c r="C1828" t="s">
        <v>239</v>
      </c>
      <c r="D1828" s="7" t="s">
        <v>532</v>
      </c>
      <c r="E1828" s="10">
        <f>VLOOKUP(A1828,home!$A$2:$E$405,3,FALSE)</f>
        <v>1.46</v>
      </c>
      <c r="F1828" s="10">
        <f>VLOOKUP(B1828,home!$B$2:$E$405,3,FALSE)</f>
        <v>0.55000000000000004</v>
      </c>
      <c r="G1828" s="10">
        <f>VLOOKUP(C1828,away!$B$2:$E$405,4,FALSE)</f>
        <v>0.41</v>
      </c>
      <c r="H1828" s="10">
        <f>VLOOKUP(A1828,away!$A$2:$E$405,3,FALSE)</f>
        <v>1.36</v>
      </c>
      <c r="I1828" s="10">
        <f>VLOOKUP(C1828,away!$B$2:$E$405,3,FALSE)</f>
        <v>2.6</v>
      </c>
      <c r="J1828" s="10">
        <f>VLOOKUP(B1828,home!$B$2:$E$405,4,FALSE)</f>
        <v>1.62</v>
      </c>
      <c r="K1828" s="12">
        <f t="shared" si="2240"/>
        <v>0.32923000000000002</v>
      </c>
      <c r="L1828" s="12">
        <f t="shared" si="2241"/>
        <v>5.728320000000001</v>
      </c>
      <c r="M1828" s="13">
        <f t="shared" si="2242"/>
        <v>2.3401271815494131E-3</v>
      </c>
      <c r="N1828" s="13">
        <f t="shared" si="2243"/>
        <v>7.7044007198151336E-4</v>
      </c>
      <c r="O1828" s="13">
        <f t="shared" si="2244"/>
        <v>1.3404997336613138E-2</v>
      </c>
      <c r="P1828" s="13">
        <f t="shared" si="2245"/>
        <v>4.4133272731331436E-3</v>
      </c>
      <c r="Q1828" s="13">
        <f t="shared" si="2246"/>
        <v>1.2682599244923681E-4</v>
      </c>
      <c r="R1828" s="13">
        <f t="shared" si="2247"/>
        <v>3.8394057171633897E-2</v>
      </c>
      <c r="S1828" s="13">
        <f t="shared" si="2248"/>
        <v>2.0808118649864021E-3</v>
      </c>
      <c r="T1828" s="13">
        <f t="shared" si="2249"/>
        <v>7.2649986906681246E-4</v>
      </c>
      <c r="U1828" s="13">
        <f t="shared" si="2250"/>
        <v>1.2640475442617028E-2</v>
      </c>
      <c r="V1828" s="13">
        <f t="shared" si="2251"/>
        <v>4.3603061056817389E-4</v>
      </c>
      <c r="W1828" s="13">
        <f t="shared" si="2252"/>
        <v>1.3918307164687419E-5</v>
      </c>
      <c r="X1828" s="13">
        <f t="shared" si="2253"/>
        <v>7.9728517297622265E-5</v>
      </c>
      <c r="Y1828" s="13">
        <f t="shared" si="2254"/>
        <v>2.2835523010315785E-4</v>
      </c>
      <c r="Z1828" s="13">
        <f t="shared" si="2255"/>
        <v>7.3311148525804656E-2</v>
      </c>
      <c r="AA1828" s="13">
        <f t="shared" si="2256"/>
        <v>2.4136229429150668E-2</v>
      </c>
      <c r="AB1828" s="13">
        <f t="shared" si="2257"/>
        <v>3.9731854074796374E-3</v>
      </c>
      <c r="AC1828" s="13">
        <f t="shared" si="2258"/>
        <v>5.1395331221573171E-5</v>
      </c>
      <c r="AD1828" s="13">
        <f t="shared" si="2259"/>
        <v>1.1455810669575096E-6</v>
      </c>
      <c r="AE1828" s="13">
        <f t="shared" si="2260"/>
        <v>6.562254937474043E-6</v>
      </c>
      <c r="AF1828" s="13">
        <f t="shared" si="2261"/>
        <v>1.8795348101715661E-5</v>
      </c>
      <c r="AG1828" s="13">
        <f t="shared" si="2262"/>
        <v>3.5888589479339967E-5</v>
      </c>
      <c r="AH1828" s="13">
        <f t="shared" si="2263"/>
        <v>0.10498742958083433</v>
      </c>
      <c r="AI1828" s="13">
        <f t="shared" si="2264"/>
        <v>3.4565011440898089E-2</v>
      </c>
      <c r="AJ1828" s="13">
        <f t="shared" si="2265"/>
        <v>5.689919358343439E-3</v>
      </c>
      <c r="AK1828" s="13">
        <f t="shared" si="2266"/>
        <v>6.2443071678247044E-4</v>
      </c>
      <c r="AL1828" s="13">
        <f t="shared" si="2267"/>
        <v>3.8771297351744503E-6</v>
      </c>
      <c r="AM1828" s="13">
        <f t="shared" si="2268"/>
        <v>7.5431930934884195E-8</v>
      </c>
      <c r="AN1828" s="13">
        <f t="shared" si="2269"/>
        <v>4.3209823861291598E-7</v>
      </c>
      <c r="AO1828" s="13">
        <f t="shared" si="2270"/>
        <v>1.2375984911055697E-6</v>
      </c>
      <c r="AP1828" s="13">
        <f t="shared" si="2271"/>
        <v>2.3631200628566201E-6</v>
      </c>
      <c r="AQ1828" s="13">
        <f t="shared" si="2272"/>
        <v>3.384176979615708E-6</v>
      </c>
      <c r="AR1828" s="13">
        <f t="shared" si="2273"/>
        <v>0.12028031852329697</v>
      </c>
      <c r="AS1828" s="13">
        <f t="shared" si="2274"/>
        <v>3.959988926742506E-2</v>
      </c>
      <c r="AT1828" s="13">
        <f t="shared" si="2275"/>
        <v>6.5187357717571767E-3</v>
      </c>
      <c r="AU1828" s="13">
        <f t="shared" si="2276"/>
        <v>7.1538779271187211E-4</v>
      </c>
      <c r="AV1828" s="13">
        <f t="shared" si="2277"/>
        <v>5.8881780748632406E-5</v>
      </c>
      <c r="AW1828" s="13">
        <f t="shared" si="2278"/>
        <v>2.0311149630185149E-7</v>
      </c>
      <c r="AX1828" s="13">
        <f t="shared" si="2279"/>
        <v>4.1390757702819881E-9</v>
      </c>
      <c r="AY1828" s="13">
        <f t="shared" si="2280"/>
        <v>2.3709950516421727E-8</v>
      </c>
      <c r="AZ1828" s="13">
        <f t="shared" si="2281"/>
        <v>6.7909091871114467E-8</v>
      </c>
      <c r="BA1828" s="13">
        <f t="shared" si="2282"/>
        <v>1.2966833638238087E-7</v>
      </c>
      <c r="BB1828" s="13">
        <f t="shared" si="2283"/>
        <v>1.8569543116647998E-7</v>
      </c>
      <c r="BC1828" s="13">
        <f t="shared" si="2284"/>
        <v>2.1274457045191409E-7</v>
      </c>
      <c r="BD1828" s="13">
        <f t="shared" si="2285"/>
        <v>0.11483402570056213</v>
      </c>
      <c r="BE1828" s="13">
        <f t="shared" si="2286"/>
        <v>3.7806806281396065E-2</v>
      </c>
      <c r="BF1828" s="13">
        <f t="shared" si="2287"/>
        <v>6.2235674160120141E-3</v>
      </c>
      <c r="BG1828" s="13">
        <f t="shared" si="2288"/>
        <v>6.8299503345787876E-4</v>
      </c>
      <c r="BH1828" s="13">
        <f t="shared" si="2289"/>
        <v>5.6215613716334347E-5</v>
      </c>
      <c r="BI1828" s="13">
        <f t="shared" si="2290"/>
        <v>3.7015733007657525E-6</v>
      </c>
      <c r="BJ1828" s="14">
        <f t="shared" si="2291"/>
        <v>2.0162760538078024E-3</v>
      </c>
      <c r="BK1828" s="14">
        <f t="shared" si="2292"/>
        <v>9.3255931011443985E-3</v>
      </c>
      <c r="BL1828" s="14">
        <f t="shared" si="2293"/>
        <v>0.56519626063873774</v>
      </c>
      <c r="BM1828" s="14">
        <f t="shared" si="2294"/>
        <v>0.59039968269367993</v>
      </c>
      <c r="BN1828" s="14">
        <f t="shared" si="2295"/>
        <v>5.9449775027360346E-2</v>
      </c>
    </row>
    <row r="1829" spans="1:66" x14ac:dyDescent="0.25">
      <c r="A1829" t="s">
        <v>61</v>
      </c>
      <c r="B1829" t="s">
        <v>311</v>
      </c>
      <c r="C1829" t="s">
        <v>62</v>
      </c>
      <c r="D1829" s="7" t="s">
        <v>532</v>
      </c>
      <c r="E1829" s="10">
        <f>VLOOKUP(A1829,home!$A$2:$E$405,3,FALSE)</f>
        <v>1.46</v>
      </c>
      <c r="F1829" s="10">
        <f>VLOOKUP(B1829,home!$B$2:$E$405,3,FALSE)</f>
        <v>1.23</v>
      </c>
      <c r="G1829" s="10">
        <f>VLOOKUP(C1829,away!$B$2:$E$405,4,FALSE)</f>
        <v>0.55000000000000004</v>
      </c>
      <c r="H1829" s="10">
        <f>VLOOKUP(A1829,away!$A$2:$E$405,3,FALSE)</f>
        <v>1.36</v>
      </c>
      <c r="I1829" s="10">
        <f>VLOOKUP(C1829,away!$B$2:$E$405,3,FALSE)</f>
        <v>0.96</v>
      </c>
      <c r="J1829" s="10">
        <f>VLOOKUP(B1829,home!$B$2:$E$405,4,FALSE)</f>
        <v>1.18</v>
      </c>
      <c r="K1829" s="12">
        <f t="shared" si="2240"/>
        <v>0.98768999999999996</v>
      </c>
      <c r="L1829" s="12">
        <f t="shared" si="2241"/>
        <v>1.540608</v>
      </c>
      <c r="M1829" s="13">
        <f t="shared" si="2242"/>
        <v>7.9794715382194736E-2</v>
      </c>
      <c r="N1829" s="13">
        <f t="shared" si="2243"/>
        <v>7.881244243583993E-2</v>
      </c>
      <c r="O1829" s="13">
        <f t="shared" si="2244"/>
        <v>0.12293237687553225</v>
      </c>
      <c r="P1829" s="13">
        <f t="shared" si="2245"/>
        <v>0.12141907931619446</v>
      </c>
      <c r="Q1829" s="13">
        <f t="shared" si="2246"/>
        <v>3.8921130634727352E-2</v>
      </c>
      <c r="R1829" s="13">
        <f t="shared" si="2247"/>
        <v>9.4695301636730012E-2</v>
      </c>
      <c r="S1829" s="13">
        <f t="shared" si="2248"/>
        <v>4.6189126533566022E-2</v>
      </c>
      <c r="T1829" s="13">
        <f t="shared" si="2249"/>
        <v>5.9962205224906036E-2</v>
      </c>
      <c r="U1829" s="13">
        <f t="shared" si="2250"/>
        <v>9.3529602473581872E-2</v>
      </c>
      <c r="V1829" s="13">
        <f t="shared" si="2251"/>
        <v>7.8092629335203253E-3</v>
      </c>
      <c r="W1829" s="13">
        <f t="shared" si="2252"/>
        <v>1.2814003838871289E-2</v>
      </c>
      <c r="X1829" s="13">
        <f t="shared" si="2253"/>
        <v>1.9741356826195818E-2</v>
      </c>
      <c r="Y1829" s="13">
        <f t="shared" si="2254"/>
        <v>1.5206846128645946E-2</v>
      </c>
      <c r="Z1829" s="13">
        <f t="shared" si="2255"/>
        <v>4.8629446421319784E-2</v>
      </c>
      <c r="AA1829" s="13">
        <f t="shared" si="2256"/>
        <v>4.8030817935873341E-2</v>
      </c>
      <c r="AB1829" s="13">
        <f t="shared" si="2257"/>
        <v>2.3719779283541364E-2</v>
      </c>
      <c r="AC1829" s="13">
        <f t="shared" si="2258"/>
        <v>7.4268194875479502E-4</v>
      </c>
      <c r="AD1829" s="13">
        <f t="shared" si="2259"/>
        <v>3.1640658629036953E-3</v>
      </c>
      <c r="AE1829" s="13">
        <f t="shared" si="2260"/>
        <v>4.8745851809163356E-3</v>
      </c>
      <c r="AF1829" s="13">
        <f t="shared" si="2261"/>
        <v>3.7549124632005773E-3</v>
      </c>
      <c r="AG1829" s="13">
        <f t="shared" si="2262"/>
        <v>1.9282827267021719E-3</v>
      </c>
      <c r="AH1829" s="13">
        <f t="shared" si="2263"/>
        <v>1.8729728548064161E-2</v>
      </c>
      <c r="AI1829" s="13">
        <f t="shared" si="2264"/>
        <v>1.8499165589637493E-2</v>
      </c>
      <c r="AJ1829" s="13">
        <f t="shared" si="2265"/>
        <v>9.1357204306145249E-3</v>
      </c>
      <c r="AK1829" s="13">
        <f t="shared" si="2266"/>
        <v>3.0077532373712205E-3</v>
      </c>
      <c r="AL1829" s="13">
        <f t="shared" si="2267"/>
        <v>4.5203874973748458E-5</v>
      </c>
      <c r="AM1829" s="13">
        <f t="shared" si="2268"/>
        <v>6.250232424262703E-4</v>
      </c>
      <c r="AN1829" s="13">
        <f t="shared" si="2269"/>
        <v>9.6291580746785132E-4</v>
      </c>
      <c r="AO1829" s="13">
        <f t="shared" si="2270"/>
        <v>7.4173789815571583E-4</v>
      </c>
      <c r="AP1829" s="13">
        <f t="shared" si="2271"/>
        <v>3.8090911326729368E-4</v>
      </c>
      <c r="AQ1829" s="13">
        <f t="shared" si="2272"/>
        <v>1.4670790679312471E-4</v>
      </c>
      <c r="AR1829" s="13">
        <f t="shared" si="2273"/>
        <v>5.7710339277952062E-3</v>
      </c>
      <c r="AS1829" s="13">
        <f t="shared" si="2274"/>
        <v>5.6999925001440478E-3</v>
      </c>
      <c r="AT1829" s="13">
        <f t="shared" si="2275"/>
        <v>2.8149127962336365E-3</v>
      </c>
      <c r="AU1829" s="13">
        <f t="shared" si="2276"/>
        <v>9.2675373990400026E-4</v>
      </c>
      <c r="AV1829" s="13">
        <f t="shared" si="2277"/>
        <v>2.2883635034144545E-4</v>
      </c>
      <c r="AW1829" s="13">
        <f t="shared" si="2278"/>
        <v>1.910671254128643E-6</v>
      </c>
      <c r="AX1829" s="13">
        <f t="shared" si="2279"/>
        <v>1.0288820105200044E-4</v>
      </c>
      <c r="AY1829" s="13">
        <f t="shared" si="2280"/>
        <v>1.585103856463203E-4</v>
      </c>
      <c r="AZ1829" s="13">
        <f t="shared" si="2281"/>
        <v>1.2210118410490312E-4</v>
      </c>
      <c r="BA1829" s="13">
        <f t="shared" si="2282"/>
        <v>6.2703353680495534E-5</v>
      </c>
      <c r="BB1829" s="13">
        <f t="shared" si="2283"/>
        <v>2.4150322076750219E-5</v>
      </c>
      <c r="BC1829" s="13">
        <f t="shared" si="2284"/>
        <v>7.4412358788036004E-6</v>
      </c>
      <c r="BD1829" s="13">
        <f t="shared" si="2285"/>
        <v>1.4818168395721197E-3</v>
      </c>
      <c r="BE1829" s="13">
        <f t="shared" si="2286"/>
        <v>1.4635756742769871E-3</v>
      </c>
      <c r="BF1829" s="13">
        <f t="shared" si="2287"/>
        <v>7.2277952886331837E-4</v>
      </c>
      <c r="BG1829" s="13">
        <f t="shared" si="2288"/>
        <v>2.3796070428767037E-4</v>
      </c>
      <c r="BH1829" s="13">
        <f t="shared" si="2289"/>
        <v>5.875785200447227E-5</v>
      </c>
      <c r="BI1829" s="13">
        <f t="shared" si="2290"/>
        <v>1.1606908569259445E-5</v>
      </c>
      <c r="BJ1829" s="14">
        <f t="shared" si="2291"/>
        <v>0.24251491997345873</v>
      </c>
      <c r="BK1829" s="14">
        <f t="shared" si="2292"/>
        <v>0.2561585803748504</v>
      </c>
      <c r="BL1829" s="14">
        <f t="shared" si="2293"/>
        <v>0.45169827283293829</v>
      </c>
      <c r="BM1829" s="14">
        <f t="shared" si="2294"/>
        <v>0.46226957360695603</v>
      </c>
      <c r="BN1829" s="14">
        <f t="shared" si="2295"/>
        <v>0.53657504628121866</v>
      </c>
    </row>
    <row r="1830" spans="1:66" x14ac:dyDescent="0.25">
      <c r="A1830" t="s">
        <v>61</v>
      </c>
      <c r="B1830" t="s">
        <v>70</v>
      </c>
      <c r="C1830" t="s">
        <v>240</v>
      </c>
      <c r="D1830" s="7" t="s">
        <v>532</v>
      </c>
      <c r="E1830" s="10">
        <f>VLOOKUP(A1830,home!$A$2:$E$405,3,FALSE)</f>
        <v>1.46</v>
      </c>
      <c r="F1830" s="10">
        <f>VLOOKUP(B1830,home!$B$2:$E$405,3,FALSE)</f>
        <v>0.96</v>
      </c>
      <c r="G1830" s="10">
        <f>VLOOKUP(C1830,away!$B$2:$E$405,4,FALSE)</f>
        <v>0.82</v>
      </c>
      <c r="H1830" s="10">
        <f>VLOOKUP(A1830,away!$A$2:$E$405,3,FALSE)</f>
        <v>1.36</v>
      </c>
      <c r="I1830" s="10">
        <f>VLOOKUP(C1830,away!$B$2:$E$405,3,FALSE)</f>
        <v>1.23</v>
      </c>
      <c r="J1830" s="10">
        <f>VLOOKUP(B1830,home!$B$2:$E$405,4,FALSE)</f>
        <v>1.03</v>
      </c>
      <c r="K1830" s="12">
        <f t="shared" si="2240"/>
        <v>1.1493119999999999</v>
      </c>
      <c r="L1830" s="12">
        <f t="shared" si="2241"/>
        <v>1.7229840000000001</v>
      </c>
      <c r="M1830" s="13">
        <f t="shared" si="2242"/>
        <v>5.6568895177592338E-2</v>
      </c>
      <c r="N1830" s="13">
        <f t="shared" si="2243"/>
        <v>6.501531005434899E-2</v>
      </c>
      <c r="O1830" s="13">
        <f t="shared" si="2244"/>
        <v>9.7467301288668762E-2</v>
      </c>
      <c r="P1830" s="13">
        <f t="shared" si="2245"/>
        <v>0.11202033897868245</v>
      </c>
      <c r="Q1830" s="13">
        <f t="shared" si="2246"/>
        <v>3.7361438014591984E-2</v>
      </c>
      <c r="R1830" s="13">
        <f t="shared" si="2247"/>
        <v>8.3967300321777835E-2</v>
      </c>
      <c r="S1830" s="13">
        <f t="shared" si="2248"/>
        <v>5.5456962282469907E-2</v>
      </c>
      <c r="T1830" s="13">
        <f t="shared" si="2249"/>
        <v>6.4373159916133751E-2</v>
      </c>
      <c r="U1830" s="13">
        <f t="shared" si="2250"/>
        <v>9.6504625867423116E-2</v>
      </c>
      <c r="V1830" s="13">
        <f t="shared" si="2251"/>
        <v>1.2202048678100829E-2</v>
      </c>
      <c r="W1830" s="13">
        <f t="shared" si="2252"/>
        <v>1.4313316349142242E-2</v>
      </c>
      <c r="X1830" s="13">
        <f t="shared" si="2253"/>
        <v>2.4661615056510499E-2</v>
      </c>
      <c r="Y1830" s="13">
        <f t="shared" si="2254"/>
        <v>2.1245784078263344E-2</v>
      </c>
      <c r="Z1830" s="13">
        <f t="shared" si="2255"/>
        <v>4.8224771659206016E-2</v>
      </c>
      <c r="AA1830" s="13">
        <f t="shared" si="2256"/>
        <v>5.542530876518538E-2</v>
      </c>
      <c r="AB1830" s="13">
        <f t="shared" si="2257"/>
        <v>3.1850486233766372E-2</v>
      </c>
      <c r="AC1830" s="13">
        <f t="shared" si="2258"/>
        <v>1.5101912730309485E-3</v>
      </c>
      <c r="AD1830" s="13">
        <f t="shared" si="2259"/>
        <v>4.1126165599663419E-3</v>
      </c>
      <c r="AE1830" s="13">
        <f t="shared" si="2260"/>
        <v>7.0859725309570477E-3</v>
      </c>
      <c r="AF1830" s="13">
        <f t="shared" si="2261"/>
        <v>6.1045086476392493E-3</v>
      </c>
      <c r="AG1830" s="13">
        <f t="shared" si="2262"/>
        <v>3.5059902425813544E-3</v>
      </c>
      <c r="AH1830" s="13">
        <f t="shared" si="2263"/>
        <v>2.0772627493116359E-2</v>
      </c>
      <c r="AI1830" s="13">
        <f t="shared" si="2264"/>
        <v>2.3874230049368547E-2</v>
      </c>
      <c r="AJ1830" s="13">
        <f t="shared" si="2265"/>
        <v>1.3719469543249934E-2</v>
      </c>
      <c r="AK1830" s="13">
        <f t="shared" si="2266"/>
        <v>5.2559836598972207E-3</v>
      </c>
      <c r="AL1830" s="13">
        <f t="shared" si="2267"/>
        <v>1.1962202040289156E-4</v>
      </c>
      <c r="AM1830" s="13">
        <f t="shared" si="2268"/>
        <v>9.4533591275360734E-4</v>
      </c>
      <c r="AN1830" s="13">
        <f t="shared" si="2269"/>
        <v>1.6287986522998614E-3</v>
      </c>
      <c r="AO1830" s="13">
        <f t="shared" si="2270"/>
        <v>1.4031970085671124E-3</v>
      </c>
      <c r="AP1830" s="13">
        <f t="shared" si="2271"/>
        <v>8.058953315363324E-4</v>
      </c>
      <c r="AQ1830" s="13">
        <f t="shared" si="2272"/>
        <v>3.4713619047794912E-4</v>
      </c>
      <c r="AR1830" s="13">
        <f t="shared" si="2273"/>
        <v>7.1581809617199087E-3</v>
      </c>
      <c r="AS1830" s="13">
        <f t="shared" si="2274"/>
        <v>8.2269832774762314E-3</v>
      </c>
      <c r="AT1830" s="13">
        <f t="shared" si="2275"/>
        <v>4.7276853023013815E-3</v>
      </c>
      <c r="AU1830" s="13">
        <f t="shared" si="2276"/>
        <v>1.811195150052868E-3</v>
      </c>
      <c r="AV1830" s="13">
        <f t="shared" si="2277"/>
        <v>5.2040708007439034E-4</v>
      </c>
      <c r="AW1830" s="13">
        <f t="shared" si="2278"/>
        <v>6.5800291606949783E-6</v>
      </c>
      <c r="AX1830" s="13">
        <f t="shared" si="2279"/>
        <v>1.8108098475977873E-4</v>
      </c>
      <c r="AY1830" s="13">
        <f t="shared" si="2280"/>
        <v>3.1199963944534263E-4</v>
      </c>
      <c r="AZ1830" s="13">
        <f t="shared" si="2281"/>
        <v>2.6878519338504713E-4</v>
      </c>
      <c r="BA1830" s="13">
        <f t="shared" si="2282"/>
        <v>1.5437086254644733E-4</v>
      </c>
      <c r="BB1830" s="13">
        <f t="shared" si="2283"/>
        <v>6.649463155843202E-5</v>
      </c>
      <c r="BC1830" s="13">
        <f t="shared" si="2284"/>
        <v>2.291383725221465E-5</v>
      </c>
      <c r="BD1830" s="13">
        <f t="shared" si="2285"/>
        <v>2.0555718776913388E-3</v>
      </c>
      <c r="BE1830" s="13">
        <f t="shared" si="2286"/>
        <v>2.3624934258931881E-3</v>
      </c>
      <c r="BF1830" s="13">
        <f t="shared" si="2287"/>
        <v>1.3576210221500761E-3</v>
      </c>
      <c r="BG1830" s="13">
        <f t="shared" si="2288"/>
        <v>5.2011004406978261E-4</v>
      </c>
      <c r="BH1830" s="13">
        <f t="shared" si="2289"/>
        <v>1.4944217874248247E-4</v>
      </c>
      <c r="BI1830" s="13">
        <f t="shared" si="2290"/>
        <v>3.4351137866976004E-5</v>
      </c>
      <c r="BJ1830" s="14">
        <f t="shared" si="2291"/>
        <v>0.25391571969471688</v>
      </c>
      <c r="BK1830" s="14">
        <f t="shared" si="2292"/>
        <v>0.23819005804972471</v>
      </c>
      <c r="BL1830" s="14">
        <f t="shared" si="2293"/>
        <v>0.45776137468049205</v>
      </c>
      <c r="BM1830" s="14">
        <f t="shared" si="2294"/>
        <v>0.5453859206381928</v>
      </c>
      <c r="BN1830" s="14">
        <f t="shared" si="2295"/>
        <v>0.45240058383566234</v>
      </c>
    </row>
    <row r="1831" spans="1:66" x14ac:dyDescent="0.25">
      <c r="A1831" t="s">
        <v>61</v>
      </c>
      <c r="B1831" t="s">
        <v>241</v>
      </c>
      <c r="C1831" t="s">
        <v>67</v>
      </c>
      <c r="D1831" s="7" t="s">
        <v>532</v>
      </c>
      <c r="E1831" s="10">
        <f>VLOOKUP(A1831,home!$A$2:$E$405,3,FALSE)</f>
        <v>1.46</v>
      </c>
      <c r="F1831" s="10">
        <f>VLOOKUP(B1831,home!$B$2:$E$405,3,FALSE)</f>
        <v>1.64</v>
      </c>
      <c r="G1831" s="10">
        <f>VLOOKUP(C1831,away!$B$2:$E$405,4,FALSE)</f>
        <v>1.51</v>
      </c>
      <c r="H1831" s="10">
        <f>VLOOKUP(A1831,away!$A$2:$E$405,3,FALSE)</f>
        <v>1.36</v>
      </c>
      <c r="I1831" s="10">
        <f>VLOOKUP(C1831,away!$B$2:$E$405,3,FALSE)</f>
        <v>0.68</v>
      </c>
      <c r="J1831" s="10">
        <f>VLOOKUP(B1831,home!$B$2:$E$405,4,FALSE)</f>
        <v>0.28999999999999998</v>
      </c>
      <c r="K1831" s="12">
        <f t="shared" si="2240"/>
        <v>3.6155439999999994</v>
      </c>
      <c r="L1831" s="12">
        <f t="shared" si="2241"/>
        <v>0.26819200000000004</v>
      </c>
      <c r="M1831" s="13">
        <f t="shared" si="2242"/>
        <v>2.057381763849506E-2</v>
      </c>
      <c r="N1831" s="13">
        <f t="shared" si="2243"/>
        <v>7.4385542919954972E-2</v>
      </c>
      <c r="O1831" s="13">
        <f t="shared" si="2244"/>
        <v>5.5177333001032681E-3</v>
      </c>
      <c r="P1831" s="13">
        <f t="shared" si="2245"/>
        <v>1.9949607526788565E-2</v>
      </c>
      <c r="Q1831" s="13">
        <f t="shared" si="2246"/>
        <v>0.13447210169549287</v>
      </c>
      <c r="R1831" s="13">
        <f t="shared" si="2247"/>
        <v>7.3990596461064788E-4</v>
      </c>
      <c r="S1831" s="13">
        <f t="shared" si="2248"/>
        <v>4.8360839911431629E-3</v>
      </c>
      <c r="T1831" s="13">
        <f t="shared" si="2249"/>
        <v>3.6064341897917629E-2</v>
      </c>
      <c r="U1831" s="13">
        <f t="shared" si="2250"/>
        <v>2.6751625709122394E-3</v>
      </c>
      <c r="V1831" s="13">
        <f t="shared" si="2251"/>
        <v>5.2103967655026985E-4</v>
      </c>
      <c r="W1831" s="13">
        <f t="shared" si="2252"/>
        <v>0.16206326681750963</v>
      </c>
      <c r="X1831" s="13">
        <f t="shared" si="2253"/>
        <v>4.3464071654321548E-2</v>
      </c>
      <c r="Y1831" s="13">
        <f t="shared" si="2254"/>
        <v>5.8283581525579026E-3</v>
      </c>
      <c r="Z1831" s="13">
        <f t="shared" si="2255"/>
        <v>6.6145620153619644E-5</v>
      </c>
      <c r="AA1831" s="13">
        <f t="shared" si="2256"/>
        <v>2.3915240007269854E-4</v>
      </c>
      <c r="AB1831" s="13">
        <f t="shared" si="2257"/>
        <v>4.3233301258422248E-4</v>
      </c>
      <c r="AC1831" s="13">
        <f t="shared" si="2258"/>
        <v>3.1576957530763003E-5</v>
      </c>
      <c r="AD1831" s="13">
        <f t="shared" si="2259"/>
        <v>0.1464867179906115</v>
      </c>
      <c r="AE1831" s="13">
        <f t="shared" si="2260"/>
        <v>3.9286565871338081E-2</v>
      </c>
      <c r="AF1831" s="13">
        <f t="shared" si="2261"/>
        <v>5.2681713370829521E-3</v>
      </c>
      <c r="AG1831" s="13">
        <f t="shared" si="2262"/>
        <v>4.7096046907831718E-4</v>
      </c>
      <c r="AH1831" s="13">
        <f t="shared" si="2263"/>
        <v>4.4349315400598888E-6</v>
      </c>
      <c r="AI1831" s="13">
        <f t="shared" si="2264"/>
        <v>1.603469012007429E-5</v>
      </c>
      <c r="AJ1831" s="13">
        <f t="shared" si="2265"/>
        <v>2.8987063827746943E-5</v>
      </c>
      <c r="AK1831" s="13">
        <f t="shared" si="2266"/>
        <v>3.4934668233342488E-5</v>
      </c>
      <c r="AL1831" s="13">
        <f t="shared" si="2267"/>
        <v>1.224756475823166E-6</v>
      </c>
      <c r="AM1831" s="13">
        <f t="shared" si="2268"/>
        <v>0.10592583486212946</v>
      </c>
      <c r="AN1831" s="13">
        <f t="shared" si="2269"/>
        <v>2.8408461503344227E-2</v>
      </c>
      <c r="AO1831" s="13">
        <f t="shared" si="2270"/>
        <v>3.8094610537524479E-3</v>
      </c>
      <c r="AP1831" s="13">
        <f t="shared" si="2271"/>
        <v>3.4055565964265894E-4</v>
      </c>
      <c r="AQ1831" s="13">
        <f t="shared" si="2272"/>
        <v>2.2833575867720991E-5</v>
      </c>
      <c r="AR1831" s="13">
        <f t="shared" si="2273"/>
        <v>2.3788263191834841E-7</v>
      </c>
      <c r="AS1831" s="13">
        <f t="shared" si="2274"/>
        <v>8.6007512253659293E-7</v>
      </c>
      <c r="AT1831" s="13">
        <f t="shared" si="2275"/>
        <v>1.554819724418222E-6</v>
      </c>
      <c r="AU1831" s="13">
        <f t="shared" si="2276"/>
        <v>1.8738397085673181E-6</v>
      </c>
      <c r="AV1831" s="13">
        <f t="shared" si="2277"/>
        <v>1.6937374788180788E-6</v>
      </c>
      <c r="AW1831" s="13">
        <f t="shared" si="2278"/>
        <v>3.2988814875034075E-8</v>
      </c>
      <c r="AX1831" s="13">
        <f t="shared" si="2279"/>
        <v>6.3829919446793809E-2</v>
      </c>
      <c r="AY1831" s="13">
        <f t="shared" si="2280"/>
        <v>1.7118673756274527E-2</v>
      </c>
      <c r="AZ1831" s="13">
        <f t="shared" si="2281"/>
        <v>2.295545676021389E-3</v>
      </c>
      <c r="BA1831" s="13">
        <f t="shared" si="2282"/>
        <v>2.0521566198117619E-4</v>
      </c>
      <c r="BB1831" s="13">
        <f t="shared" si="2283"/>
        <v>1.3759299704513899E-5</v>
      </c>
      <c r="BC1831" s="13">
        <f t="shared" si="2284"/>
        <v>7.380268212705985E-7</v>
      </c>
      <c r="BD1831" s="13">
        <f t="shared" si="2285"/>
        <v>1.0633036469907621E-8</v>
      </c>
      <c r="BE1831" s="13">
        <f t="shared" si="2286"/>
        <v>3.8444211210555669E-8</v>
      </c>
      <c r="BF1831" s="13">
        <f t="shared" si="2287"/>
        <v>6.9498368588528659E-8</v>
      </c>
      <c r="BG1831" s="13">
        <f t="shared" si="2288"/>
        <v>8.3758136520014389E-8</v>
      </c>
      <c r="BH1831" s="13">
        <f t="shared" si="2289"/>
        <v>7.5707806986529721E-8</v>
      </c>
      <c r="BI1831" s="13">
        <f t="shared" si="2290"/>
        <v>5.4744981460661107E-8</v>
      </c>
      <c r="BJ1831" s="14">
        <f t="shared" si="2291"/>
        <v>0.86976109732819862</v>
      </c>
      <c r="BK1831" s="14">
        <f t="shared" si="2292"/>
        <v>6.3032024303258161E-2</v>
      </c>
      <c r="BL1831" s="14">
        <f t="shared" si="2293"/>
        <v>9.6952317432117945E-3</v>
      </c>
      <c r="BM1831" s="14">
        <f t="shared" si="2294"/>
        <v>0.66979714918191735</v>
      </c>
      <c r="BN1831" s="14">
        <f t="shared" si="2295"/>
        <v>0.25563870904544539</v>
      </c>
    </row>
    <row r="1832" spans="1:66" x14ac:dyDescent="0.25">
      <c r="A1832" t="s">
        <v>61</v>
      </c>
      <c r="B1832" t="s">
        <v>82</v>
      </c>
      <c r="C1832" t="s">
        <v>65</v>
      </c>
      <c r="D1832" s="7" t="s">
        <v>532</v>
      </c>
      <c r="E1832" s="10">
        <f>VLOOKUP(A1832,home!$A$2:$E$405,3,FALSE)</f>
        <v>1.46</v>
      </c>
      <c r="F1832" s="10">
        <f>VLOOKUP(B1832,home!$B$2:$E$405,3,FALSE)</f>
        <v>0.41</v>
      </c>
      <c r="G1832" s="10">
        <f>VLOOKUP(C1832,away!$B$2:$E$405,4,FALSE)</f>
        <v>0.55000000000000004</v>
      </c>
      <c r="H1832" s="10">
        <f>VLOOKUP(A1832,away!$A$2:$E$405,3,FALSE)</f>
        <v>1.36</v>
      </c>
      <c r="I1832" s="10">
        <f>VLOOKUP(C1832,away!$B$2:$E$405,3,FALSE)</f>
        <v>0.82</v>
      </c>
      <c r="J1832" s="10">
        <f>VLOOKUP(B1832,home!$B$2:$E$405,4,FALSE)</f>
        <v>1.47</v>
      </c>
      <c r="K1832" s="12">
        <f t="shared" si="2240"/>
        <v>0.32922999999999997</v>
      </c>
      <c r="L1832" s="12">
        <f t="shared" si="2241"/>
        <v>1.6393439999999999</v>
      </c>
      <c r="M1832" s="13">
        <f t="shared" si="2242"/>
        <v>0.13965586355052076</v>
      </c>
      <c r="N1832" s="13">
        <f t="shared" si="2243"/>
        <v>4.5978899956737943E-2</v>
      </c>
      <c r="O1832" s="13">
        <f t="shared" si="2244"/>
        <v>0.22894400197636486</v>
      </c>
      <c r="P1832" s="13">
        <f t="shared" si="2245"/>
        <v>7.537523377067859E-2</v>
      </c>
      <c r="Q1832" s="13">
        <f t="shared" si="2246"/>
        <v>7.5688166163784152E-3</v>
      </c>
      <c r="R1832" s="13">
        <f t="shared" si="2247"/>
        <v>0.18765898798797098</v>
      </c>
      <c r="S1832" s="13">
        <f t="shared" si="2248"/>
        <v>1.0170403378604264E-2</v>
      </c>
      <c r="T1832" s="13">
        <f t="shared" si="2249"/>
        <v>1.2407894107160256E-2</v>
      </c>
      <c r="U1832" s="13">
        <f t="shared" si="2250"/>
        <v>6.1782968615279682E-2</v>
      </c>
      <c r="V1832" s="13">
        <f t="shared" si="2251"/>
        <v>6.0990917460720874E-4</v>
      </c>
      <c r="W1832" s="13">
        <f t="shared" si="2252"/>
        <v>8.3062716487008862E-4</v>
      </c>
      <c r="X1832" s="13">
        <f t="shared" si="2253"/>
        <v>1.3616836589667902E-3</v>
      </c>
      <c r="Y1832" s="13">
        <f t="shared" si="2254"/>
        <v>1.1161339681126272E-3</v>
      </c>
      <c r="Z1832" s="13">
        <f t="shared" si="2255"/>
        <v>0.10254587866805075</v>
      </c>
      <c r="AA1832" s="13">
        <f t="shared" si="2256"/>
        <v>3.3761179633882345E-2</v>
      </c>
      <c r="AB1832" s="13">
        <f t="shared" si="2257"/>
        <v>5.5575965854315415E-3</v>
      </c>
      <c r="AC1832" s="13">
        <f t="shared" si="2258"/>
        <v>2.0573807933183173E-5</v>
      </c>
      <c r="AD1832" s="13">
        <f t="shared" si="2259"/>
        <v>6.8366845372544796E-5</v>
      </c>
      <c r="AE1832" s="13">
        <f t="shared" si="2260"/>
        <v>1.1207677776040906E-4</v>
      </c>
      <c r="AF1832" s="13">
        <f t="shared" si="2261"/>
        <v>9.1866196580430039E-5</v>
      </c>
      <c r="AG1832" s="13">
        <f t="shared" si="2262"/>
        <v>5.0200099388982816E-5</v>
      </c>
      <c r="AH1832" s="13">
        <f t="shared" si="2263"/>
        <v>4.2026992729799269E-2</v>
      </c>
      <c r="AI1832" s="13">
        <f t="shared" si="2264"/>
        <v>1.3836546816431811E-2</v>
      </c>
      <c r="AJ1832" s="13">
        <f t="shared" si="2265"/>
        <v>2.2777031541869222E-3</v>
      </c>
      <c r="AK1832" s="13">
        <f t="shared" si="2266"/>
        <v>2.4996273648432015E-4</v>
      </c>
      <c r="AL1832" s="13">
        <f t="shared" si="2267"/>
        <v>4.4416483292324768E-7</v>
      </c>
      <c r="AM1832" s="13">
        <f t="shared" si="2268"/>
        <v>4.501683300400586E-6</v>
      </c>
      <c r="AN1832" s="13">
        <f t="shared" si="2269"/>
        <v>7.3798075084118966E-6</v>
      </c>
      <c r="AO1832" s="13">
        <f t="shared" si="2270"/>
        <v>6.0490215800349977E-6</v>
      </c>
      <c r="AP1832" s="13">
        <f t="shared" si="2271"/>
        <v>3.3054757443669639E-6</v>
      </c>
      <c r="AQ1832" s="13">
        <f t="shared" si="2272"/>
        <v>1.3547029571683797E-6</v>
      </c>
      <c r="AR1832" s="13">
        <f t="shared" si="2273"/>
        <v>1.3779339673928E-2</v>
      </c>
      <c r="AS1832" s="13">
        <f t="shared" si="2274"/>
        <v>4.5365720008473144E-3</v>
      </c>
      <c r="AT1832" s="13">
        <f t="shared" si="2275"/>
        <v>7.4678779991948065E-4</v>
      </c>
      <c r="AU1832" s="13">
        <f t="shared" si="2276"/>
        <v>8.1954982455830199E-5</v>
      </c>
      <c r="AV1832" s="13">
        <f t="shared" si="2277"/>
        <v>6.7455097184832424E-6</v>
      </c>
      <c r="AW1832" s="13">
        <f t="shared" si="2278"/>
        <v>6.659032993904315E-9</v>
      </c>
      <c r="AX1832" s="13">
        <f t="shared" si="2279"/>
        <v>2.4701486549848069E-7</v>
      </c>
      <c r="AY1832" s="13">
        <f t="shared" si="2280"/>
        <v>4.0494233766574125E-7</v>
      </c>
      <c r="AZ1832" s="13">
        <f t="shared" si="2281"/>
        <v>3.3191989579915358E-7</v>
      </c>
      <c r="BA1832" s="13">
        <f t="shared" si="2282"/>
        <v>1.8137696321965583E-7</v>
      </c>
      <c r="BB1832" s="13">
        <f t="shared" si="2283"/>
        <v>7.4334809098090907E-8</v>
      </c>
      <c r="BC1832" s="13">
        <f t="shared" si="2284"/>
        <v>2.4372064657220128E-8</v>
      </c>
      <c r="BD1832" s="13">
        <f t="shared" si="2285"/>
        <v>3.7648463030693054E-3</v>
      </c>
      <c r="BE1832" s="13">
        <f t="shared" si="2286"/>
        <v>1.2395003483595074E-3</v>
      </c>
      <c r="BF1832" s="13">
        <f t="shared" si="2287"/>
        <v>2.0404034984520026E-4</v>
      </c>
      <c r="BG1832" s="13">
        <f t="shared" si="2288"/>
        <v>2.2392068126511761E-5</v>
      </c>
      <c r="BH1832" s="13">
        <f t="shared" si="2289"/>
        <v>1.8430351473228662E-6</v>
      </c>
      <c r="BI1832" s="13">
        <f t="shared" si="2290"/>
        <v>1.2135649231062149E-7</v>
      </c>
      <c r="BJ1832" s="14">
        <f t="shared" si="2291"/>
        <v>6.9610420043354826E-2</v>
      </c>
      <c r="BK1832" s="14">
        <f t="shared" si="2292"/>
        <v>0.22583283278951458</v>
      </c>
      <c r="BL1832" s="14">
        <f t="shared" si="2293"/>
        <v>0.60048008366374084</v>
      </c>
      <c r="BM1832" s="14">
        <f t="shared" si="2294"/>
        <v>0.31328701302270484</v>
      </c>
      <c r="BN1832" s="14">
        <f t="shared" si="2295"/>
        <v>0.68518180385865157</v>
      </c>
    </row>
    <row r="1833" spans="1:66" x14ac:dyDescent="0.25">
      <c r="A1833" t="s">
        <v>61</v>
      </c>
      <c r="B1833" t="s">
        <v>71</v>
      </c>
      <c r="C1833" t="s">
        <v>64</v>
      </c>
      <c r="D1833" s="7" t="s">
        <v>532</v>
      </c>
      <c r="E1833" s="10">
        <f>VLOOKUP(A1833,home!$A$2:$E$405,3,FALSE)</f>
        <v>1.46</v>
      </c>
      <c r="F1833" s="10">
        <f>VLOOKUP(B1833,home!$B$2:$E$405,3,FALSE)</f>
        <v>0.55000000000000004</v>
      </c>
      <c r="G1833" s="10">
        <f>VLOOKUP(C1833,away!$B$2:$E$405,4,FALSE)</f>
        <v>1.23</v>
      </c>
      <c r="H1833" s="10">
        <f>VLOOKUP(A1833,away!$A$2:$E$405,3,FALSE)</f>
        <v>1.36</v>
      </c>
      <c r="I1833" s="10">
        <f>VLOOKUP(C1833,away!$B$2:$E$405,3,FALSE)</f>
        <v>0.68</v>
      </c>
      <c r="J1833" s="10">
        <f>VLOOKUP(B1833,home!$B$2:$E$405,4,FALSE)</f>
        <v>0.59</v>
      </c>
      <c r="K1833" s="12">
        <f t="shared" si="2240"/>
        <v>0.98769000000000007</v>
      </c>
      <c r="L1833" s="12">
        <f t="shared" si="2241"/>
        <v>0.54563200000000012</v>
      </c>
      <c r="M1833" s="13">
        <f t="shared" si="2242"/>
        <v>0.21581752931682843</v>
      </c>
      <c r="N1833" s="13">
        <f t="shared" si="2243"/>
        <v>0.2131608155309383</v>
      </c>
      <c r="O1833" s="13">
        <f t="shared" si="2244"/>
        <v>0.11775695015619977</v>
      </c>
      <c r="P1833" s="13">
        <f t="shared" si="2245"/>
        <v>0.11630736209977696</v>
      </c>
      <c r="Q1833" s="13">
        <f t="shared" si="2246"/>
        <v>0.10526840294587619</v>
      </c>
      <c r="R1833" s="13">
        <f t="shared" si="2247"/>
        <v>3.2125980113813804E-2</v>
      </c>
      <c r="S1833" s="13">
        <f t="shared" si="2248"/>
        <v>1.5669953364573413E-2</v>
      </c>
      <c r="T1833" s="13">
        <f t="shared" si="2249"/>
        <v>5.7437809236164344E-2</v>
      </c>
      <c r="U1833" s="13">
        <f t="shared" si="2250"/>
        <v>3.1730509298612757E-2</v>
      </c>
      <c r="V1833" s="13">
        <f t="shared" si="2251"/>
        <v>9.3830857217889899E-4</v>
      </c>
      <c r="W1833" s="13">
        <f t="shared" si="2252"/>
        <v>3.4657516301870826E-2</v>
      </c>
      <c r="X1833" s="13">
        <f t="shared" si="2253"/>
        <v>1.891024993482239E-2</v>
      </c>
      <c r="Y1833" s="13">
        <f t="shared" si="2254"/>
        <v>5.1590187462185058E-3</v>
      </c>
      <c r="Z1833" s="13">
        <f t="shared" si="2255"/>
        <v>5.8429875938201528E-3</v>
      </c>
      <c r="AA1833" s="13">
        <f t="shared" si="2256"/>
        <v>5.7710604165402274E-3</v>
      </c>
      <c r="AB1833" s="13">
        <f t="shared" si="2257"/>
        <v>2.8500093314063079E-3</v>
      </c>
      <c r="AC1833" s="13">
        <f t="shared" si="2258"/>
        <v>3.1604301099635653E-5</v>
      </c>
      <c r="AD1833" s="13">
        <f t="shared" si="2259"/>
        <v>8.5577205690486984E-3</v>
      </c>
      <c r="AE1833" s="13">
        <f t="shared" si="2260"/>
        <v>4.6693661895311819E-3</v>
      </c>
      <c r="AF1833" s="13">
        <f t="shared" si="2261"/>
        <v>1.2738778063631389E-3</v>
      </c>
      <c r="AG1833" s="13">
        <f t="shared" si="2262"/>
        <v>2.3168949841384417E-4</v>
      </c>
      <c r="AH1833" s="13">
        <f t="shared" si="2263"/>
        <v>7.9703025169781938E-4</v>
      </c>
      <c r="AI1833" s="13">
        <f t="shared" si="2264"/>
        <v>7.8721880929941937E-4</v>
      </c>
      <c r="AJ1833" s="13">
        <f t="shared" si="2265"/>
        <v>3.8876407287847164E-4</v>
      </c>
      <c r="AK1833" s="13">
        <f t="shared" si="2266"/>
        <v>1.2799279571377924E-4</v>
      </c>
      <c r="AL1833" s="13">
        <f t="shared" si="2267"/>
        <v>6.8128161851199242E-7</v>
      </c>
      <c r="AM1833" s="13">
        <f t="shared" si="2268"/>
        <v>1.6904750057687428E-3</v>
      </c>
      <c r="AN1833" s="13">
        <f t="shared" si="2269"/>
        <v>9.2237725834761093E-4</v>
      </c>
      <c r="AO1833" s="13">
        <f t="shared" si="2270"/>
        <v>2.5163927411336185E-4</v>
      </c>
      <c r="AP1833" s="13">
        <f t="shared" si="2271"/>
        <v>4.5767480137673974E-5</v>
      </c>
      <c r="AQ1833" s="13">
        <f t="shared" si="2272"/>
        <v>6.2430504306198311E-6</v>
      </c>
      <c r="AR1833" s="13">
        <f t="shared" si="2273"/>
        <v>8.6977042058876988E-5</v>
      </c>
      <c r="AS1833" s="13">
        <f t="shared" si="2274"/>
        <v>8.5906354671132213E-5</v>
      </c>
      <c r="AT1833" s="13">
        <f t="shared" si="2275"/>
        <v>4.242442372256528E-5</v>
      </c>
      <c r="AU1833" s="13">
        <f t="shared" si="2276"/>
        <v>1.396739302218017E-5</v>
      </c>
      <c r="AV1833" s="13">
        <f t="shared" si="2277"/>
        <v>3.4488636035192828E-6</v>
      </c>
      <c r="AW1833" s="13">
        <f t="shared" si="2278"/>
        <v>1.01986963178036E-8</v>
      </c>
      <c r="AX1833" s="13">
        <f t="shared" si="2279"/>
        <v>2.7827754307462147E-4</v>
      </c>
      <c r="AY1833" s="13">
        <f t="shared" si="2280"/>
        <v>1.5183713238289191E-4</v>
      </c>
      <c r="AZ1833" s="13">
        <f t="shared" si="2281"/>
        <v>4.1423599108171045E-5</v>
      </c>
      <c r="BA1833" s="13">
        <f t="shared" si="2282"/>
        <v>7.5340137428631972E-6</v>
      </c>
      <c r="BB1833" s="13">
        <f t="shared" si="2283"/>
        <v>1.0276997466364831E-6</v>
      </c>
      <c r="BC1833" s="13">
        <f t="shared" si="2284"/>
        <v>1.1214917363135158E-7</v>
      </c>
      <c r="BD1833" s="13">
        <f t="shared" si="2285"/>
        <v>7.9095762354448582E-6</v>
      </c>
      <c r="BE1833" s="13">
        <f t="shared" si="2286"/>
        <v>7.8122093519865326E-6</v>
      </c>
      <c r="BF1833" s="13">
        <f t="shared" si="2287"/>
        <v>3.8580205274317884E-6</v>
      </c>
      <c r="BG1833" s="13">
        <f t="shared" si="2288"/>
        <v>1.270176098246368E-6</v>
      </c>
      <c r="BH1833" s="13">
        <f t="shared" si="2289"/>
        <v>3.136350576192388E-7</v>
      </c>
      <c r="BI1833" s="13">
        <f t="shared" si="2290"/>
        <v>6.1954842011989219E-8</v>
      </c>
      <c r="BJ1833" s="14">
        <f t="shared" si="2291"/>
        <v>0.4527231809652742</v>
      </c>
      <c r="BK1833" s="14">
        <f t="shared" si="2292"/>
        <v>0.34891727606845874</v>
      </c>
      <c r="BL1833" s="14">
        <f t="shared" si="2293"/>
        <v>0.19258946489535334</v>
      </c>
      <c r="BM1833" s="14">
        <f t="shared" si="2294"/>
        <v>0.19948404242578646</v>
      </c>
      <c r="BN1833" s="14">
        <f t="shared" si="2295"/>
        <v>0.80043704016343353</v>
      </c>
    </row>
    <row r="1834" spans="1:66" x14ac:dyDescent="0.25">
      <c r="A1834" t="s">
        <v>61</v>
      </c>
      <c r="B1834" t="s">
        <v>318</v>
      </c>
      <c r="C1834" t="s">
        <v>69</v>
      </c>
      <c r="D1834" s="7" t="s">
        <v>532</v>
      </c>
      <c r="E1834" s="10">
        <f>VLOOKUP(A1834,home!$A$2:$E$405,3,FALSE)</f>
        <v>1.46</v>
      </c>
      <c r="F1834" s="10">
        <f>VLOOKUP(B1834,home!$B$2:$E$405,3,FALSE)</f>
        <v>0.82</v>
      </c>
      <c r="G1834" s="10">
        <f>VLOOKUP(C1834,away!$B$2:$E$405,4,FALSE)</f>
        <v>0.14000000000000001</v>
      </c>
      <c r="H1834" s="10">
        <f>VLOOKUP(A1834,away!$A$2:$E$405,3,FALSE)</f>
        <v>1.36</v>
      </c>
      <c r="I1834" s="10">
        <f>VLOOKUP(C1834,away!$B$2:$E$405,3,FALSE)</f>
        <v>1.37</v>
      </c>
      <c r="J1834" s="10">
        <f>VLOOKUP(B1834,home!$B$2:$E$405,4,FALSE)</f>
        <v>1.03</v>
      </c>
      <c r="K1834" s="12">
        <f t="shared" si="2240"/>
        <v>0.16760799999999998</v>
      </c>
      <c r="L1834" s="12">
        <f t="shared" si="2241"/>
        <v>1.9190960000000001</v>
      </c>
      <c r="M1834" s="13">
        <f t="shared" si="2242"/>
        <v>0.12409548120062504</v>
      </c>
      <c r="N1834" s="13">
        <f t="shared" si="2243"/>
        <v>2.0799395413074361E-2</v>
      </c>
      <c r="O1834" s="13">
        <f t="shared" si="2244"/>
        <v>0.23815114159019471</v>
      </c>
      <c r="P1834" s="13">
        <f t="shared" si="2245"/>
        <v>3.9916036539649355E-2</v>
      </c>
      <c r="Q1834" s="13">
        <f t="shared" si="2246"/>
        <v>1.7430725331972834E-3</v>
      </c>
      <c r="R1834" s="13">
        <f t="shared" si="2247"/>
        <v>0.2285174516105882</v>
      </c>
      <c r="S1834" s="13">
        <f t="shared" si="2248"/>
        <v>3.2098065892881954E-3</v>
      </c>
      <c r="T1834" s="13">
        <f t="shared" si="2249"/>
        <v>3.3451235261687741E-3</v>
      </c>
      <c r="U1834" s="13">
        <f t="shared" si="2250"/>
        <v>3.8301353029547472E-2</v>
      </c>
      <c r="V1834" s="13">
        <f t="shared" si="2251"/>
        <v>1.1471700470176128E-4</v>
      </c>
      <c r="W1834" s="13">
        <f t="shared" si="2252"/>
        <v>9.7384300381376769E-5</v>
      </c>
      <c r="X1834" s="13">
        <f t="shared" si="2253"/>
        <v>1.8688982132469863E-4</v>
      </c>
      <c r="Y1834" s="13">
        <f t="shared" si="2254"/>
        <v>1.7932975427247197E-4</v>
      </c>
      <c r="Z1834" s="13">
        <f t="shared" si="2255"/>
        <v>0.14618230910535779</v>
      </c>
      <c r="AA1834" s="13">
        <f t="shared" si="2256"/>
        <v>2.4501324464530808E-2</v>
      </c>
      <c r="AB1834" s="13">
        <f t="shared" si="2257"/>
        <v>2.0533089954255395E-3</v>
      </c>
      <c r="AC1834" s="13">
        <f t="shared" si="2258"/>
        <v>2.3062121738299272E-6</v>
      </c>
      <c r="AD1834" s="13">
        <f t="shared" si="2259"/>
        <v>4.0805969545804481E-6</v>
      </c>
      <c r="AE1834" s="13">
        <f t="shared" si="2260"/>
        <v>7.8310572931475195E-6</v>
      </c>
      <c r="AF1834" s="13">
        <f t="shared" si="2261"/>
        <v>7.5142753635251188E-6</v>
      </c>
      <c r="AG1834" s="13">
        <f t="shared" si="2262"/>
        <v>4.8068719310131998E-6</v>
      </c>
      <c r="AH1834" s="13">
        <f t="shared" si="2263"/>
        <v>7.0134471168713935E-2</v>
      </c>
      <c r="AI1834" s="13">
        <f t="shared" si="2264"/>
        <v>1.1755098443645806E-2</v>
      </c>
      <c r="AJ1834" s="13">
        <f t="shared" si="2265"/>
        <v>9.8512426997129292E-4</v>
      </c>
      <c r="AK1834" s="13">
        <f t="shared" si="2266"/>
        <v>5.5038236213782825E-5</v>
      </c>
      <c r="AL1834" s="13">
        <f t="shared" si="2267"/>
        <v>2.9672264778104083E-8</v>
      </c>
      <c r="AM1834" s="13">
        <f t="shared" si="2268"/>
        <v>1.36788138872664E-7</v>
      </c>
      <c r="AN1834" s="13">
        <f t="shared" si="2269"/>
        <v>2.6250957015797399E-7</v>
      </c>
      <c r="AO1834" s="13">
        <f t="shared" si="2270"/>
        <v>2.5189053302594371E-7</v>
      </c>
      <c r="AP1834" s="13">
        <f t="shared" si="2271"/>
        <v>1.6113403812265214E-7</v>
      </c>
      <c r="AQ1834" s="13">
        <f t="shared" si="2272"/>
        <v>7.7307922006257312E-8</v>
      </c>
      <c r="AR1834" s="13">
        <f t="shared" si="2273"/>
        <v>2.6918956616398849E-2</v>
      </c>
      <c r="AS1834" s="13">
        <f t="shared" si="2274"/>
        <v>4.5118324805613784E-3</v>
      </c>
      <c r="AT1834" s="13">
        <f t="shared" si="2275"/>
        <v>3.7810960920096572E-4</v>
      </c>
      <c r="AU1834" s="13">
        <f t="shared" si="2276"/>
        <v>2.1124731792985157E-5</v>
      </c>
      <c r="AV1834" s="13">
        <f t="shared" si="2277"/>
        <v>8.8516851158966371E-7</v>
      </c>
      <c r="AW1834" s="13">
        <f t="shared" si="2278"/>
        <v>2.6511825894909465E-10</v>
      </c>
      <c r="AX1834" s="13">
        <f t="shared" si="2279"/>
        <v>3.821131063361577E-9</v>
      </c>
      <c r="AY1834" s="13">
        <f t="shared" si="2280"/>
        <v>7.3331173391729482E-9</v>
      </c>
      <c r="AZ1834" s="13">
        <f t="shared" si="2281"/>
        <v>7.0364780765687264E-9</v>
      </c>
      <c r="BA1834" s="13">
        <f t="shared" si="2282"/>
        <v>4.5012256436102449E-9</v>
      </c>
      <c r="BB1834" s="13">
        <f t="shared" si="2283"/>
        <v>2.1595710319374618E-9</v>
      </c>
      <c r="BC1834" s="13">
        <f t="shared" si="2284"/>
        <v>8.2888482582141116E-10</v>
      </c>
      <c r="BD1834" s="13">
        <f t="shared" si="2285"/>
        <v>8.6100103277840997E-3</v>
      </c>
      <c r="BE1834" s="13">
        <f t="shared" si="2286"/>
        <v>1.4431066110192374E-3</v>
      </c>
      <c r="BF1834" s="13">
        <f t="shared" si="2287"/>
        <v>1.2093810642985615E-4</v>
      </c>
      <c r="BG1834" s="13">
        <f t="shared" si="2288"/>
        <v>6.756731380831777E-6</v>
      </c>
      <c r="BH1834" s="13">
        <f t="shared" si="2289"/>
        <v>2.8312055831961303E-7</v>
      </c>
      <c r="BI1834" s="13">
        <f t="shared" si="2290"/>
        <v>9.4906541077667439E-9</v>
      </c>
      <c r="BJ1834" s="14">
        <f t="shared" si="2291"/>
        <v>2.6376343460571397E-2</v>
      </c>
      <c r="BK1834" s="14">
        <f t="shared" si="2292"/>
        <v>0.16733838455182029</v>
      </c>
      <c r="BL1834" s="14">
        <f t="shared" si="2293"/>
        <v>0.65646632480312395</v>
      </c>
      <c r="BM1834" s="14">
        <f t="shared" si="2294"/>
        <v>0.34314077596554532</v>
      </c>
      <c r="BN1834" s="14">
        <f t="shared" si="2295"/>
        <v>0.65322257888732893</v>
      </c>
    </row>
    <row r="1835" spans="1:66" x14ac:dyDescent="0.25">
      <c r="A1835" t="s">
        <v>72</v>
      </c>
      <c r="B1835" t="s">
        <v>68</v>
      </c>
      <c r="C1835" t="s">
        <v>365</v>
      </c>
      <c r="D1835" s="7" t="s">
        <v>532</v>
      </c>
      <c r="E1835" s="10">
        <f>VLOOKUP(A1835,home!$A$2:$E$405,3,FALSE)</f>
        <v>1.4166666666666701</v>
      </c>
      <c r="F1835" s="10">
        <f>VLOOKUP(B1835,home!$B$2:$E$405,3,FALSE)</f>
        <v>1.68</v>
      </c>
      <c r="G1835" s="10">
        <f>VLOOKUP(C1835,away!$B$2:$E$405,4,FALSE)</f>
        <v>1.51</v>
      </c>
      <c r="H1835" s="10">
        <f>VLOOKUP(A1835,away!$A$2:$E$405,3,FALSE)</f>
        <v>1.11666666666667</v>
      </c>
      <c r="I1835" s="10">
        <f>VLOOKUP(C1835,away!$B$2:$E$405,3,FALSE)</f>
        <v>1.31</v>
      </c>
      <c r="J1835" s="10">
        <f>VLOOKUP(B1835,home!$B$2:$E$405,4,FALSE)</f>
        <v>0.56000000000000005</v>
      </c>
      <c r="K1835" s="12">
        <f t="shared" si="2240"/>
        <v>3.5938000000000088</v>
      </c>
      <c r="L1835" s="12">
        <f t="shared" si="2241"/>
        <v>0.81918666666666928</v>
      </c>
      <c r="M1835" s="13">
        <f t="shared" si="2242"/>
        <v>1.2118929023213312E-2</v>
      </c>
      <c r="N1835" s="13">
        <f t="shared" si="2243"/>
        <v>4.3553007123624116E-2</v>
      </c>
      <c r="O1835" s="13">
        <f t="shared" si="2244"/>
        <v>9.9276650700960666E-3</v>
      </c>
      <c r="P1835" s="13">
        <f t="shared" si="2245"/>
        <v>3.5678042728911334E-2</v>
      </c>
      <c r="Q1835" s="13">
        <f t="shared" si="2246"/>
        <v>7.8260398500440365E-2</v>
      </c>
      <c r="R1835" s="13">
        <f t="shared" si="2247"/>
        <v>4.0663054282775611E-3</v>
      </c>
      <c r="S1835" s="13">
        <f t="shared" si="2248"/>
        <v>2.62589773924699E-2</v>
      </c>
      <c r="T1835" s="13">
        <f t="shared" si="2249"/>
        <v>6.4109874979580941E-2</v>
      </c>
      <c r="U1835" s="13">
        <f t="shared" si="2250"/>
        <v>1.4613488448143934E-2</v>
      </c>
      <c r="V1835" s="13">
        <f t="shared" si="2251"/>
        <v>8.5895829723303466E-3</v>
      </c>
      <c r="W1835" s="13">
        <f t="shared" si="2252"/>
        <v>9.3750740043627739E-2</v>
      </c>
      <c r="X1835" s="13">
        <f t="shared" si="2253"/>
        <v>7.6799356233872837E-2</v>
      </c>
      <c r="Y1835" s="13">
        <f t="shared" si="2254"/>
        <v>3.1456504317686186E-2</v>
      </c>
      <c r="Z1835" s="13">
        <f t="shared" si="2255"/>
        <v>1.1103543964797594E-3</v>
      </c>
      <c r="AA1835" s="13">
        <f t="shared" si="2256"/>
        <v>3.9903916300689695E-3</v>
      </c>
      <c r="AB1835" s="13">
        <f t="shared" si="2257"/>
        <v>7.1703347200709495E-3</v>
      </c>
      <c r="AC1835" s="13">
        <f t="shared" si="2258"/>
        <v>1.5804795318717969E-3</v>
      </c>
      <c r="AD1835" s="13">
        <f t="shared" si="2259"/>
        <v>8.4230352392197561E-2</v>
      </c>
      <c r="AE1835" s="13">
        <f t="shared" si="2260"/>
        <v>6.9000381608323225E-2</v>
      </c>
      <c r="AF1835" s="13">
        <f t="shared" si="2261"/>
        <v>2.8262096304225222E-2</v>
      </c>
      <c r="AG1835" s="13">
        <f t="shared" si="2262"/>
        <v>7.7173108214902194E-3</v>
      </c>
      <c r="AH1835" s="13">
        <f t="shared" si="2263"/>
        <v>2.2739687921773387E-4</v>
      </c>
      <c r="AI1835" s="13">
        <f t="shared" si="2264"/>
        <v>8.1721890453269406E-4</v>
      </c>
      <c r="AJ1835" s="13">
        <f t="shared" si="2265"/>
        <v>1.4684606495548014E-3</v>
      </c>
      <c r="AK1835" s="13">
        <f t="shared" si="2266"/>
        <v>1.7591179607900195E-3</v>
      </c>
      <c r="AL1835" s="13">
        <f t="shared" si="2267"/>
        <v>1.8611682983630666E-4</v>
      </c>
      <c r="AM1835" s="13">
        <f t="shared" si="2268"/>
        <v>6.0541408085416054E-2</v>
      </c>
      <c r="AN1835" s="13">
        <f t="shared" si="2269"/>
        <v>4.9594714284798516E-2</v>
      </c>
      <c r="AO1835" s="13">
        <f t="shared" si="2270"/>
        <v>2.0313664339624969E-2</v>
      </c>
      <c r="AP1835" s="13">
        <f t="shared" si="2271"/>
        <v>5.5468943260543226E-3</v>
      </c>
      <c r="AQ1835" s="13">
        <f t="shared" si="2272"/>
        <v>1.1359854683281754E-3</v>
      </c>
      <c r="AR1835" s="13">
        <f t="shared" si="2273"/>
        <v>3.7256098299355726E-5</v>
      </c>
      <c r="AS1835" s="13">
        <f t="shared" si="2274"/>
        <v>1.3389096606822496E-4</v>
      </c>
      <c r="AT1835" s="13">
        <f t="shared" si="2275"/>
        <v>2.4058867692799399E-4</v>
      </c>
      <c r="AU1835" s="13">
        <f t="shared" si="2276"/>
        <v>2.8820919571460895E-4</v>
      </c>
      <c r="AV1835" s="13">
        <f t="shared" si="2277"/>
        <v>2.5894155188979108E-4</v>
      </c>
      <c r="AW1835" s="13">
        <f t="shared" si="2278"/>
        <v>1.5220184782257377E-5</v>
      </c>
      <c r="AX1835" s="13">
        <f t="shared" si="2279"/>
        <v>3.6262285396228125E-2</v>
      </c>
      <c r="AY1835" s="13">
        <f t="shared" si="2280"/>
        <v>2.9705580699451554E-2</v>
      </c>
      <c r="AZ1835" s="13">
        <f t="shared" si="2281"/>
        <v>1.2167207817290731E-2</v>
      </c>
      <c r="BA1835" s="13">
        <f t="shared" si="2282"/>
        <v>3.3224048048290118E-3</v>
      </c>
      <c r="BB1835" s="13">
        <f t="shared" si="2283"/>
        <v>6.8041742934630103E-4</v>
      </c>
      <c r="BC1835" s="13">
        <f t="shared" si="2284"/>
        <v>1.1147777717762007E-4</v>
      </c>
      <c r="BD1835" s="13">
        <f t="shared" si="2285"/>
        <v>5.0866164964758286E-6</v>
      </c>
      <c r="BE1835" s="13">
        <f t="shared" si="2286"/>
        <v>1.8280282365034879E-5</v>
      </c>
      <c r="BF1835" s="13">
        <f t="shared" si="2287"/>
        <v>3.2847839381731255E-5</v>
      </c>
      <c r="BG1835" s="13">
        <f t="shared" si="2288"/>
        <v>3.9349521723355353E-5</v>
      </c>
      <c r="BH1835" s="13">
        <f t="shared" si="2289"/>
        <v>3.5353577792348707E-5</v>
      </c>
      <c r="BI1835" s="13">
        <f t="shared" si="2290"/>
        <v>2.5410737574028616E-5</v>
      </c>
      <c r="BJ1835" s="14">
        <f t="shared" si="2291"/>
        <v>0.79652206275361404</v>
      </c>
      <c r="BK1835" s="14">
        <f t="shared" si="2292"/>
        <v>0.11411770917808453</v>
      </c>
      <c r="BL1835" s="14">
        <f t="shared" si="2293"/>
        <v>4.5155594754985671E-2</v>
      </c>
      <c r="BM1835" s="14">
        <f t="shared" si="2294"/>
        <v>0.74361101269393171</v>
      </c>
      <c r="BN1835" s="14">
        <f t="shared" si="2295"/>
        <v>0.18360434787456276</v>
      </c>
    </row>
    <row r="1836" spans="1:66" x14ac:dyDescent="0.25">
      <c r="A1836" t="s">
        <v>72</v>
      </c>
      <c r="B1836" t="s">
        <v>75</v>
      </c>
      <c r="C1836" t="s">
        <v>326</v>
      </c>
      <c r="D1836" s="7" t="s">
        <v>532</v>
      </c>
      <c r="E1836" s="10">
        <f>VLOOKUP(A1836,home!$A$2:$E$405,3,FALSE)</f>
        <v>1.4166666666666701</v>
      </c>
      <c r="F1836" s="10">
        <f>VLOOKUP(B1836,home!$B$2:$E$405,3,FALSE)</f>
        <v>1.61</v>
      </c>
      <c r="G1836" s="10">
        <f>VLOOKUP(C1836,away!$B$2:$E$405,4,FALSE)</f>
        <v>1.1499999999999999</v>
      </c>
      <c r="H1836" s="10">
        <f>VLOOKUP(A1836,away!$A$2:$E$405,3,FALSE)</f>
        <v>1.11666666666667</v>
      </c>
      <c r="I1836" s="10">
        <f>VLOOKUP(C1836,away!$B$2:$E$405,3,FALSE)</f>
        <v>0.53</v>
      </c>
      <c r="J1836" s="10">
        <f>VLOOKUP(B1836,home!$B$2:$E$405,4,FALSE)</f>
        <v>1.02</v>
      </c>
      <c r="K1836" s="12">
        <f t="shared" si="2240"/>
        <v>2.6229583333333397</v>
      </c>
      <c r="L1836" s="12">
        <f t="shared" si="2241"/>
        <v>0.60367000000000182</v>
      </c>
      <c r="M1836" s="13">
        <f t="shared" si="2242"/>
        <v>3.9691098588911948E-2</v>
      </c>
      <c r="N1836" s="13">
        <f t="shared" si="2243"/>
        <v>0.10410809780294174</v>
      </c>
      <c r="O1836" s="13">
        <f t="shared" si="2244"/>
        <v>2.3960325485168545E-2</v>
      </c>
      <c r="P1836" s="13">
        <f t="shared" si="2245"/>
        <v>6.284693540070202E-2</v>
      </c>
      <c r="Q1836" s="13">
        <f t="shared" si="2246"/>
        <v>0.13653560134985424</v>
      </c>
      <c r="R1836" s="13">
        <f t="shared" si="2247"/>
        <v>7.232064842815869E-3</v>
      </c>
      <c r="S1836" s="13">
        <f t="shared" si="2248"/>
        <v>2.4877979129326794E-2</v>
      </c>
      <c r="T1836" s="13">
        <f t="shared" si="2249"/>
        <v>8.2422446466866736E-2</v>
      </c>
      <c r="U1836" s="13">
        <f t="shared" si="2250"/>
        <v>1.896940474667095E-2</v>
      </c>
      <c r="V1836" s="13">
        <f t="shared" si="2251"/>
        <v>4.376869269674356E-3</v>
      </c>
      <c r="W1836" s="13">
        <f t="shared" si="2252"/>
        <v>0.11937573111909298</v>
      </c>
      <c r="X1836" s="13">
        <f t="shared" si="2253"/>
        <v>7.2063547604663075E-2</v>
      </c>
      <c r="Y1836" s="13">
        <f t="shared" si="2254"/>
        <v>2.1751300891253541E-2</v>
      </c>
      <c r="Z1836" s="13">
        <f t="shared" si="2255"/>
        <v>1.4552601945542231E-3</v>
      </c>
      <c r="AA1836" s="13">
        <f t="shared" si="2256"/>
        <v>3.8170868544742964E-3</v>
      </c>
      <c r="AB1836" s="13">
        <f t="shared" si="2257"/>
        <v>5.0060298870002514E-3</v>
      </c>
      <c r="AC1836" s="13">
        <f t="shared" si="2258"/>
        <v>4.3314626898073903E-4</v>
      </c>
      <c r="AD1836" s="13">
        <f t="shared" si="2259"/>
        <v>7.8279392184146285E-2</v>
      </c>
      <c r="AE1836" s="13">
        <f t="shared" si="2260"/>
        <v>4.7254920679803719E-2</v>
      </c>
      <c r="AF1836" s="13">
        <f t="shared" si="2261"/>
        <v>1.4263188983388598E-2</v>
      </c>
      <c r="AG1836" s="13">
        <f t="shared" si="2262"/>
        <v>2.8700864312007409E-3</v>
      </c>
      <c r="AH1836" s="13">
        <f t="shared" si="2263"/>
        <v>2.196242304116376E-4</v>
      </c>
      <c r="AI1836" s="13">
        <f t="shared" si="2264"/>
        <v>5.7606520536012621E-4</v>
      </c>
      <c r="AJ1836" s="13">
        <f t="shared" si="2265"/>
        <v>7.5549751547136258E-4</v>
      </c>
      <c r="AK1836" s="13">
        <f t="shared" si="2266"/>
        <v>6.6054616800608141E-4</v>
      </c>
      <c r="AL1836" s="13">
        <f t="shared" si="2267"/>
        <v>2.7433773872202458E-5</v>
      </c>
      <c r="AM1836" s="13">
        <f t="shared" si="2268"/>
        <v>4.1064716811535028E-2</v>
      </c>
      <c r="AN1836" s="13">
        <f t="shared" si="2269"/>
        <v>2.4789537597619423E-2</v>
      </c>
      <c r="AO1836" s="13">
        <f t="shared" si="2270"/>
        <v>7.4823500807774806E-3</v>
      </c>
      <c r="AP1836" s="13">
        <f t="shared" si="2271"/>
        <v>1.5056234244209853E-3</v>
      </c>
      <c r="AQ1836" s="13">
        <f t="shared" si="2272"/>
        <v>2.272249231550547E-4</v>
      </c>
      <c r="AR1836" s="13">
        <f t="shared" si="2273"/>
        <v>2.6516111834518735E-5</v>
      </c>
      <c r="AS1836" s="13">
        <f t="shared" si="2274"/>
        <v>6.9550656503949697E-5</v>
      </c>
      <c r="AT1836" s="13">
        <f t="shared" si="2275"/>
        <v>9.1214237032919779E-5</v>
      </c>
      <c r="AU1836" s="13">
        <f t="shared" si="2276"/>
        <v>7.9750381048046483E-5</v>
      </c>
      <c r="AV1836" s="13">
        <f t="shared" si="2277"/>
        <v>5.2295481639120703E-5</v>
      </c>
      <c r="AW1836" s="13">
        <f t="shared" si="2278"/>
        <v>1.2066297787718192E-6</v>
      </c>
      <c r="AX1836" s="13">
        <f t="shared" si="2279"/>
        <v>1.795184019446491E-2</v>
      </c>
      <c r="AY1836" s="13">
        <f t="shared" si="2280"/>
        <v>1.0836987370192664E-2</v>
      </c>
      <c r="AZ1836" s="13">
        <f t="shared" si="2281"/>
        <v>3.2709820828821122E-3</v>
      </c>
      <c r="BA1836" s="13">
        <f t="shared" si="2282"/>
        <v>6.5819791799115034E-4</v>
      </c>
      <c r="BB1836" s="13">
        <f t="shared" si="2283"/>
        <v>9.9333584288429711E-5</v>
      </c>
      <c r="BC1836" s="13">
        <f t="shared" si="2284"/>
        <v>1.199294096547931E-5</v>
      </c>
      <c r="BD1836" s="13">
        <f t="shared" si="2285"/>
        <v>2.6678302051906615E-6</v>
      </c>
      <c r="BE1836" s="13">
        <f t="shared" si="2286"/>
        <v>6.9976074686232376E-6</v>
      </c>
      <c r="BF1836" s="13">
        <f t="shared" si="2287"/>
        <v>9.1772164116104714E-6</v>
      </c>
      <c r="BG1836" s="13">
        <f t="shared" si="2288"/>
        <v>8.0238187545457249E-6</v>
      </c>
      <c r="BH1836" s="13">
        <f t="shared" si="2289"/>
        <v>5.2615355668480138E-6</v>
      </c>
      <c r="BI1836" s="13">
        <f t="shared" si="2290"/>
        <v>2.7601577122387504E-6</v>
      </c>
      <c r="BJ1836" s="14">
        <f t="shared" si="2291"/>
        <v>0.78682310044150439</v>
      </c>
      <c r="BK1836" s="14">
        <f t="shared" si="2292"/>
        <v>0.14309044980166075</v>
      </c>
      <c r="BL1836" s="14">
        <f t="shared" si="2293"/>
        <v>6.1550859969556719E-2</v>
      </c>
      <c r="BM1836" s="14">
        <f t="shared" si="2294"/>
        <v>0.60770976619646788</v>
      </c>
      <c r="BN1836" s="14">
        <f t="shared" si="2295"/>
        <v>0.37437412347039434</v>
      </c>
    </row>
    <row r="1837" spans="1:66" x14ac:dyDescent="0.25">
      <c r="A1837" t="s">
        <v>72</v>
      </c>
      <c r="B1837" t="s">
        <v>79</v>
      </c>
      <c r="C1837" t="s">
        <v>77</v>
      </c>
      <c r="D1837" s="7" t="s">
        <v>532</v>
      </c>
      <c r="E1837" s="10">
        <f>VLOOKUP(A1837,home!$A$2:$E$405,3,FALSE)</f>
        <v>1.4166666666666701</v>
      </c>
      <c r="F1837" s="10">
        <f>VLOOKUP(B1837,home!$B$2:$E$405,3,FALSE)</f>
        <v>0.53</v>
      </c>
      <c r="G1837" s="10">
        <f>VLOOKUP(C1837,away!$B$2:$E$405,4,FALSE)</f>
        <v>0.09</v>
      </c>
      <c r="H1837" s="10">
        <f>VLOOKUP(A1837,away!$A$2:$E$405,3,FALSE)</f>
        <v>1.11666666666667</v>
      </c>
      <c r="I1837" s="10">
        <f>VLOOKUP(C1837,away!$B$2:$E$405,3,FALSE)</f>
        <v>0.88</v>
      </c>
      <c r="J1837" s="10">
        <f>VLOOKUP(B1837,home!$B$2:$E$405,4,FALSE)</f>
        <v>1.01</v>
      </c>
      <c r="K1837" s="12">
        <f t="shared" si="2240"/>
        <v>6.7575000000000163E-2</v>
      </c>
      <c r="L1837" s="12">
        <f t="shared" si="2241"/>
        <v>0.99249333333333623</v>
      </c>
      <c r="M1837" s="13">
        <f t="shared" si="2242"/>
        <v>0.3464321366585435</v>
      </c>
      <c r="N1837" s="13">
        <f t="shared" si="2243"/>
        <v>2.3410151634701139E-2</v>
      </c>
      <c r="O1837" s="13">
        <f t="shared" si="2244"/>
        <v>0.34383158608602765</v>
      </c>
      <c r="P1837" s="13">
        <f t="shared" si="2245"/>
        <v>2.323441942976338E-2</v>
      </c>
      <c r="Q1837" s="13">
        <f t="shared" si="2246"/>
        <v>7.9097049835746673E-4</v>
      </c>
      <c r="R1837" s="13">
        <f t="shared" si="2247"/>
        <v>0.17062527848990475</v>
      </c>
      <c r="S1837" s="13">
        <f t="shared" si="2248"/>
        <v>3.8956998291576715E-4</v>
      </c>
      <c r="T1837" s="13">
        <f t="shared" si="2249"/>
        <v>7.8503294648313228E-4</v>
      </c>
      <c r="U1837" s="13">
        <f t="shared" si="2250"/>
        <v>1.1530003193955344E-2</v>
      </c>
      <c r="V1837" s="13">
        <f t="shared" si="2251"/>
        <v>2.9030641285877046E-6</v>
      </c>
      <c r="W1837" s="13">
        <f t="shared" si="2252"/>
        <v>1.7816610475502001E-5</v>
      </c>
      <c r="X1837" s="13">
        <f t="shared" si="2253"/>
        <v>1.7682867119532615E-5</v>
      </c>
      <c r="Y1837" s="13">
        <f t="shared" si="2254"/>
        <v>8.7750638651776861E-6</v>
      </c>
      <c r="Z1837" s="13">
        <f t="shared" si="2255"/>
        <v>5.6448150466458132E-2</v>
      </c>
      <c r="AA1837" s="13">
        <f t="shared" si="2256"/>
        <v>3.814483767770918E-3</v>
      </c>
      <c r="AB1837" s="13">
        <f t="shared" si="2257"/>
        <v>1.2888187030356025E-4</v>
      </c>
      <c r="AC1837" s="13">
        <f t="shared" si="2258"/>
        <v>1.2168871341890949E-8</v>
      </c>
      <c r="AD1837" s="13">
        <f t="shared" si="2259"/>
        <v>3.0098936322051244E-7</v>
      </c>
      <c r="AE1837" s="13">
        <f t="shared" si="2260"/>
        <v>2.9872993640060461E-7</v>
      </c>
      <c r="AF1837" s="13">
        <f t="shared" si="2261"/>
        <v>1.4824373517234577E-7</v>
      </c>
      <c r="AG1837" s="13">
        <f t="shared" si="2262"/>
        <v>4.9043639622328612E-8</v>
      </c>
      <c r="AH1837" s="13">
        <f t="shared" si="2263"/>
        <v>1.4006103254239184E-2</v>
      </c>
      <c r="AI1837" s="13">
        <f t="shared" si="2264"/>
        <v>9.464624274052153E-4</v>
      </c>
      <c r="AJ1837" s="13">
        <f t="shared" si="2265"/>
        <v>3.1978599265953793E-5</v>
      </c>
      <c r="AK1837" s="13">
        <f t="shared" si="2266"/>
        <v>7.2031794846561179E-7</v>
      </c>
      <c r="AL1837" s="13">
        <f t="shared" si="2267"/>
        <v>3.264554650979134E-11</v>
      </c>
      <c r="AM1837" s="13">
        <f t="shared" si="2268"/>
        <v>4.0678712439252335E-9</v>
      </c>
      <c r="AN1837" s="13">
        <f t="shared" si="2269"/>
        <v>4.0373350904541795E-9</v>
      </c>
      <c r="AO1837" s="13">
        <f t="shared" si="2270"/>
        <v>2.0035140808542569E-9</v>
      </c>
      <c r="AP1837" s="13">
        <f t="shared" si="2271"/>
        <v>6.6282478949577244E-10</v>
      </c>
      <c r="AQ1837" s="13">
        <f t="shared" si="2272"/>
        <v>1.644622961856565E-10</v>
      </c>
      <c r="AR1837" s="13">
        <f t="shared" si="2273"/>
        <v>2.7801928211621482E-3</v>
      </c>
      <c r="AS1837" s="13">
        <f t="shared" si="2274"/>
        <v>1.8787152989003267E-4</v>
      </c>
      <c r="AT1837" s="13">
        <f t="shared" si="2275"/>
        <v>6.3477093161594943E-6</v>
      </c>
      <c r="AU1837" s="13">
        <f t="shared" si="2276"/>
        <v>1.4298215234649312E-7</v>
      </c>
      <c r="AV1837" s="13">
        <f t="shared" si="2277"/>
        <v>2.4155047362035721E-9</v>
      </c>
      <c r="AW1837" s="13">
        <f t="shared" si="2278"/>
        <v>6.0818414653888049E-14</v>
      </c>
      <c r="AX1837" s="13">
        <f t="shared" si="2279"/>
        <v>4.5814399884708156E-11</v>
      </c>
      <c r="AY1837" s="13">
        <f t="shared" si="2280"/>
        <v>4.5470486456240413E-11</v>
      </c>
      <c r="AZ1837" s="13">
        <f t="shared" si="2281"/>
        <v>2.2564577335621179E-11</v>
      </c>
      <c r="BA1837" s="13">
        <f t="shared" si="2282"/>
        <v>7.465064191696173E-12</v>
      </c>
      <c r="BB1837" s="13">
        <f t="shared" si="2283"/>
        <v>1.852256610790965E-12</v>
      </c>
      <c r="BC1837" s="13">
        <f t="shared" si="2284"/>
        <v>3.6767046756652674E-13</v>
      </c>
      <c r="BD1837" s="13">
        <f t="shared" si="2285"/>
        <v>4.598871400641053E-4</v>
      </c>
      <c r="BE1837" s="13">
        <f t="shared" si="2286"/>
        <v>3.1076873489831998E-5</v>
      </c>
      <c r="BF1837" s="13">
        <f t="shared" si="2287"/>
        <v>1.0500098630377012E-6</v>
      </c>
      <c r="BG1837" s="13">
        <f t="shared" si="2288"/>
        <v>2.3651472164924302E-8</v>
      </c>
      <c r="BH1837" s="13">
        <f t="shared" si="2289"/>
        <v>3.995620578861906E-10</v>
      </c>
      <c r="BI1837" s="13">
        <f t="shared" si="2290"/>
        <v>5.4000812123318764E-12</v>
      </c>
      <c r="BJ1837" s="14">
        <f t="shared" si="2291"/>
        <v>2.5031237687218325E-2</v>
      </c>
      <c r="BK1837" s="14">
        <f t="shared" si="2292"/>
        <v>0.37005904138233864</v>
      </c>
      <c r="BL1837" s="14">
        <f t="shared" si="2293"/>
        <v>0.54838209354469791</v>
      </c>
      <c r="BM1837" s="14">
        <f t="shared" si="2294"/>
        <v>9.159598023800529E-2</v>
      </c>
      <c r="BN1837" s="14">
        <f t="shared" si="2295"/>
        <v>0.9083245427972978</v>
      </c>
    </row>
    <row r="1838" spans="1:66" x14ac:dyDescent="0.25">
      <c r="A1838" t="s">
        <v>72</v>
      </c>
      <c r="B1838" t="s">
        <v>88</v>
      </c>
      <c r="C1838" t="s">
        <v>102</v>
      </c>
      <c r="D1838" s="7" t="s">
        <v>532</v>
      </c>
      <c r="E1838" s="10">
        <f>VLOOKUP(A1838,home!$A$2:$E$405,3,FALSE)</f>
        <v>1.4166666666666701</v>
      </c>
      <c r="F1838" s="10">
        <f>VLOOKUP(B1838,home!$B$2:$E$405,3,FALSE)</f>
        <v>1.06</v>
      </c>
      <c r="G1838" s="10">
        <f>VLOOKUP(C1838,away!$B$2:$E$405,4,FALSE)</f>
        <v>1.01</v>
      </c>
      <c r="H1838" s="10">
        <f>VLOOKUP(A1838,away!$A$2:$E$405,3,FALSE)</f>
        <v>1.11666666666667</v>
      </c>
      <c r="I1838" s="10">
        <f>VLOOKUP(C1838,away!$B$2:$E$405,3,FALSE)</f>
        <v>0.4</v>
      </c>
      <c r="J1838" s="10">
        <f>VLOOKUP(B1838,home!$B$2:$E$405,4,FALSE)</f>
        <v>1.01</v>
      </c>
      <c r="K1838" s="12">
        <f t="shared" si="2240"/>
        <v>1.5166833333333369</v>
      </c>
      <c r="L1838" s="12">
        <f t="shared" si="2241"/>
        <v>0.45113333333333472</v>
      </c>
      <c r="M1838" s="13">
        <f t="shared" si="2242"/>
        <v>0.13976166965136871</v>
      </c>
      <c r="N1838" s="13">
        <f t="shared" si="2243"/>
        <v>0.21197419499907055</v>
      </c>
      <c r="O1838" s="13">
        <f t="shared" si="2244"/>
        <v>6.3051147902054322E-2</v>
      </c>
      <c r="P1838" s="13">
        <f t="shared" si="2245"/>
        <v>9.5628625170580975E-2</v>
      </c>
      <c r="Q1838" s="13">
        <f t="shared" si="2246"/>
        <v>0.16074886432592059</v>
      </c>
      <c r="R1838" s="13">
        <f t="shared" si="2247"/>
        <v>1.4222237261773428E-2</v>
      </c>
      <c r="S1838" s="13">
        <f t="shared" si="2248"/>
        <v>1.6357907670298644E-2</v>
      </c>
      <c r="T1838" s="13">
        <f t="shared" si="2249"/>
        <v>7.2519170992900533E-2</v>
      </c>
      <c r="U1838" s="13">
        <f t="shared" si="2250"/>
        <v>2.1570630217644111E-2</v>
      </c>
      <c r="V1838" s="13">
        <f t="shared" si="2251"/>
        <v>1.2436124893343396E-3</v>
      </c>
      <c r="W1838" s="13">
        <f t="shared" si="2252"/>
        <v>8.1268374458461856E-2</v>
      </c>
      <c r="X1838" s="13">
        <f t="shared" si="2253"/>
        <v>3.6662872664027533E-2</v>
      </c>
      <c r="Y1838" s="13">
        <f t="shared" si="2254"/>
        <v>8.2699219772491683E-3</v>
      </c>
      <c r="Z1838" s="13">
        <f t="shared" si="2255"/>
        <v>2.1387084344538015E-3</v>
      </c>
      <c r="AA1838" s="13">
        <f t="shared" si="2256"/>
        <v>3.2437434373955138E-3</v>
      </c>
      <c r="AB1838" s="13">
        <f t="shared" si="2257"/>
        <v>2.4598658045535829E-3</v>
      </c>
      <c r="AC1838" s="13">
        <f t="shared" si="2258"/>
        <v>5.3182031640301226E-5</v>
      </c>
      <c r="AD1838" s="13">
        <f t="shared" si="2259"/>
        <v>3.0814597267060432E-2</v>
      </c>
      <c r="AE1838" s="13">
        <f t="shared" si="2260"/>
        <v>1.3901491980413239E-2</v>
      </c>
      <c r="AF1838" s="13">
        <f t="shared" si="2261"/>
        <v>3.1357132077152218E-3</v>
      </c>
      <c r="AG1838" s="13">
        <f t="shared" si="2262"/>
        <v>4.7154158392464368E-4</v>
      </c>
      <c r="AH1838" s="13">
        <f t="shared" si="2263"/>
        <v>2.4121066626581528E-4</v>
      </c>
      <c r="AI1838" s="13">
        <f t="shared" si="2264"/>
        <v>3.6584019734759181E-4</v>
      </c>
      <c r="AJ1838" s="13">
        <f t="shared" si="2265"/>
        <v>2.7743186499023576E-4</v>
      </c>
      <c r="AK1838" s="13">
        <f t="shared" si="2266"/>
        <v>1.402587619220917E-4</v>
      </c>
      <c r="AL1838" s="13">
        <f t="shared" si="2267"/>
        <v>1.4555420187027056E-6</v>
      </c>
      <c r="AM1838" s="13">
        <f t="shared" si="2268"/>
        <v>9.3471972196659068E-3</v>
      </c>
      <c r="AN1838" s="13">
        <f t="shared" si="2269"/>
        <v>4.2168322390319594E-3</v>
      </c>
      <c r="AO1838" s="13">
        <f t="shared" si="2270"/>
        <v>9.5117679205097827E-4</v>
      </c>
      <c r="AP1838" s="13">
        <f t="shared" si="2271"/>
        <v>1.4303585226242197E-4</v>
      </c>
      <c r="AQ1838" s="13">
        <f t="shared" si="2272"/>
        <v>1.6132060204330207E-5</v>
      </c>
      <c r="AR1838" s="13">
        <f t="shared" si="2273"/>
        <v>2.1763634381610375E-5</v>
      </c>
      <c r="AS1838" s="13">
        <f t="shared" si="2274"/>
        <v>3.3008541539348839E-5</v>
      </c>
      <c r="AT1838" s="13">
        <f t="shared" si="2275"/>
        <v>2.5031752405185768E-5</v>
      </c>
      <c r="AU1838" s="13">
        <f t="shared" si="2276"/>
        <v>1.2655080559023973E-5</v>
      </c>
      <c r="AV1838" s="13">
        <f t="shared" si="2277"/>
        <v>4.7984374414655965E-6</v>
      </c>
      <c r="AW1838" s="13">
        <f t="shared" si="2278"/>
        <v>2.7664452411849194E-8</v>
      </c>
      <c r="AX1838" s="13">
        <f t="shared" si="2279"/>
        <v>2.3627897060744972E-3</v>
      </c>
      <c r="AY1838" s="13">
        <f t="shared" si="2280"/>
        <v>1.065933196067078E-3</v>
      </c>
      <c r="AZ1838" s="13">
        <f t="shared" si="2281"/>
        <v>2.4043899792619791E-4</v>
      </c>
      <c r="BA1838" s="13">
        <f t="shared" si="2282"/>
        <v>3.6156682199257463E-5</v>
      </c>
      <c r="BB1838" s="13">
        <f t="shared" si="2283"/>
        <v>4.0778711407062665E-6</v>
      </c>
      <c r="BC1838" s="13">
        <f t="shared" si="2284"/>
        <v>3.6793272012212548E-7</v>
      </c>
      <c r="BD1838" s="13">
        <f t="shared" si="2285"/>
        <v>1.6363834873373076E-6</v>
      </c>
      <c r="BE1838" s="13">
        <f t="shared" si="2286"/>
        <v>2.4818755621863777E-6</v>
      </c>
      <c r="BF1838" s="13">
        <f t="shared" si="2287"/>
        <v>1.8821096502876933E-6</v>
      </c>
      <c r="BG1838" s="13">
        <f t="shared" si="2288"/>
        <v>9.5152144603239318E-7</v>
      </c>
      <c r="BH1838" s="13">
        <f t="shared" si="2289"/>
        <v>3.6078917962664167E-7</v>
      </c>
      <c r="BI1838" s="13">
        <f t="shared" si="2290"/>
        <v>1.0944058711734696E-7</v>
      </c>
      <c r="BJ1838" s="14">
        <f t="shared" si="2291"/>
        <v>0.63815088200608705</v>
      </c>
      <c r="BK1838" s="14">
        <f t="shared" si="2292"/>
        <v>0.25411238575130873</v>
      </c>
      <c r="BL1838" s="14">
        <f t="shared" si="2293"/>
        <v>0.10567704568018592</v>
      </c>
      <c r="BM1838" s="14">
        <f t="shared" si="2294"/>
        <v>0.31362637702965246</v>
      </c>
      <c r="BN1838" s="14">
        <f t="shared" si="2295"/>
        <v>0.68538673931076866</v>
      </c>
    </row>
    <row r="1839" spans="1:66" x14ac:dyDescent="0.25">
      <c r="A1839" t="s">
        <v>72</v>
      </c>
      <c r="B1839" t="s">
        <v>73</v>
      </c>
      <c r="C1839" t="s">
        <v>106</v>
      </c>
      <c r="D1839" s="7" t="s">
        <v>532</v>
      </c>
      <c r="E1839" s="10">
        <f>VLOOKUP(A1839,home!$A$2:$E$405,3,FALSE)</f>
        <v>1.4166666666666701</v>
      </c>
      <c r="F1839" s="10">
        <f>VLOOKUP(B1839,home!$B$2:$E$405,3,FALSE)</f>
        <v>1.06</v>
      </c>
      <c r="G1839" s="10">
        <f>VLOOKUP(C1839,away!$B$2:$E$405,4,FALSE)</f>
        <v>1.94</v>
      </c>
      <c r="H1839" s="10">
        <f>VLOOKUP(A1839,away!$A$2:$E$405,3,FALSE)</f>
        <v>1.11666666666667</v>
      </c>
      <c r="I1839" s="10">
        <f>VLOOKUP(C1839,away!$B$2:$E$405,3,FALSE)</f>
        <v>0.44</v>
      </c>
      <c r="J1839" s="10">
        <f>VLOOKUP(B1839,home!$B$2:$E$405,4,FALSE)</f>
        <v>1.01</v>
      </c>
      <c r="K1839" s="12">
        <f t="shared" si="2240"/>
        <v>2.91323333333334</v>
      </c>
      <c r="L1839" s="12">
        <f t="shared" si="2241"/>
        <v>0.49624666666666811</v>
      </c>
      <c r="M1839" s="13">
        <f t="shared" si="2242"/>
        <v>3.3058386268026839E-2</v>
      </c>
      <c r="N1839" s="13">
        <f t="shared" si="2243"/>
        <v>9.6306792822224943E-2</v>
      </c>
      <c r="O1839" s="13">
        <f t="shared" si="2244"/>
        <v>1.6405113990887472E-2</v>
      </c>
      <c r="P1839" s="13">
        <f t="shared" si="2245"/>
        <v>4.779192491538653E-2</v>
      </c>
      <c r="Q1839" s="13">
        <f t="shared" si="2246"/>
        <v>0.14028207953806687</v>
      </c>
      <c r="R1839" s="13">
        <f t="shared" si="2247"/>
        <v>4.0704915671323141E-3</v>
      </c>
      <c r="S1839" s="13">
        <f t="shared" si="2248"/>
        <v>1.7272985352335776E-2</v>
      </c>
      <c r="T1839" s="13">
        <f t="shared" si="2249"/>
        <v>6.9614514363834104E-2</v>
      </c>
      <c r="U1839" s="13">
        <f t="shared" si="2250"/>
        <v>1.1858291716422123E-2</v>
      </c>
      <c r="V1839" s="13">
        <f t="shared" si="2251"/>
        <v>2.774583302841617E-3</v>
      </c>
      <c r="W1839" s="13">
        <f t="shared" si="2252"/>
        <v>0.13622481005987178</v>
      </c>
      <c r="X1839" s="13">
        <f t="shared" si="2253"/>
        <v>6.7601107909511363E-2</v>
      </c>
      <c r="Y1839" s="13">
        <f t="shared" si="2254"/>
        <v>1.6773412231534373E-2</v>
      </c>
      <c r="Z1839" s="13">
        <f t="shared" si="2255"/>
        <v>6.7332262396139759E-4</v>
      </c>
      <c r="AA1839" s="13">
        <f t="shared" si="2256"/>
        <v>1.9615459122118138E-3</v>
      </c>
      <c r="AB1839" s="13">
        <f t="shared" si="2257"/>
        <v>2.8572204681596046E-3</v>
      </c>
      <c r="AC1839" s="13">
        <f t="shared" si="2258"/>
        <v>2.5069787853109263E-4</v>
      </c>
      <c r="AD1839" s="13">
        <f t="shared" si="2259"/>
        <v>9.921366437335534E-2</v>
      </c>
      <c r="AE1839" s="13">
        <f t="shared" si="2260"/>
        <v>4.9234450233063158E-2</v>
      </c>
      <c r="AF1839" s="13">
        <f t="shared" si="2261"/>
        <v>1.2216215906661774E-2</v>
      </c>
      <c r="AG1839" s="13">
        <f t="shared" si="2262"/>
        <v>2.0207521409870781E-3</v>
      </c>
      <c r="AH1839" s="13">
        <f t="shared" si="2263"/>
        <v>8.3533526933024505E-5</v>
      </c>
      <c r="AI1839" s="13">
        <f t="shared" si="2264"/>
        <v>2.4335265511218535E-4</v>
      </c>
      <c r="AJ1839" s="13">
        <f t="shared" si="2265"/>
        <v>3.5447153331399521E-4</v>
      </c>
      <c r="AK1839" s="13">
        <f t="shared" si="2266"/>
        <v>3.4421942885603677E-4</v>
      </c>
      <c r="AL1839" s="13">
        <f t="shared" si="2267"/>
        <v>1.449717973534927E-5</v>
      </c>
      <c r="AM1839" s="13">
        <f t="shared" si="2268"/>
        <v>5.7806510834921061E-2</v>
      </c>
      <c r="AN1839" s="13">
        <f t="shared" si="2269"/>
        <v>2.8686288313460213E-2</v>
      </c>
      <c r="AO1839" s="13">
        <f t="shared" si="2270"/>
        <v>7.1177374772968122E-3</v>
      </c>
      <c r="AP1839" s="13">
        <f t="shared" si="2271"/>
        <v>1.1773844991056542E-3</v>
      </c>
      <c r="AQ1839" s="13">
        <f t="shared" si="2272"/>
        <v>1.4606828326654641E-4</v>
      </c>
      <c r="AR1839" s="13">
        <f t="shared" si="2273"/>
        <v>8.2906468590847564E-6</v>
      </c>
      <c r="AS1839" s="13">
        <f t="shared" si="2274"/>
        <v>2.4152588784781071E-5</v>
      </c>
      <c r="AT1839" s="13">
        <f t="shared" si="2275"/>
        <v>3.5181063367058604E-5</v>
      </c>
      <c r="AU1839" s="13">
        <f t="shared" si="2276"/>
        <v>3.4163548834342534E-5</v>
      </c>
      <c r="AV1839" s="13">
        <f t="shared" si="2277"/>
        <v>2.4881597312292009E-5</v>
      </c>
      <c r="AW1839" s="13">
        <f t="shared" si="2278"/>
        <v>5.8217546086430441E-7</v>
      </c>
      <c r="AX1839" s="13">
        <f t="shared" si="2279"/>
        <v>2.8067309041331125E-2</v>
      </c>
      <c r="AY1839" s="13">
        <f t="shared" si="2280"/>
        <v>1.3928308554063807E-2</v>
      </c>
      <c r="AZ1839" s="13">
        <f t="shared" si="2281"/>
        <v>3.4559383461295018E-3</v>
      </c>
      <c r="BA1839" s="13">
        <f t="shared" si="2282"/>
        <v>5.7166596149076099E-4</v>
      </c>
      <c r="BB1839" s="13">
        <f t="shared" si="2283"/>
        <v>7.0921831959146507E-5</v>
      </c>
      <c r="BC1839" s="13">
        <f t="shared" si="2284"/>
        <v>7.0389445407240097E-6</v>
      </c>
      <c r="BD1839" s="13">
        <f t="shared" si="2285"/>
        <v>6.8570097805521448E-7</v>
      </c>
      <c r="BE1839" s="13">
        <f t="shared" si="2286"/>
        <v>1.9976069459697242E-6</v>
      </c>
      <c r="BF1839" s="13">
        <f t="shared" si="2287"/>
        <v>2.9097475709486064E-6</v>
      </c>
      <c r="BG1839" s="13">
        <f t="shared" si="2288"/>
        <v>2.8255912050910661E-6</v>
      </c>
      <c r="BH1839" s="13">
        <f t="shared" si="2289"/>
        <v>2.0579016212612039E-6</v>
      </c>
      <c r="BI1839" s="13">
        <f t="shared" si="2290"/>
        <v>1.1990295199557726E-6</v>
      </c>
      <c r="BJ1839" s="14">
        <f t="shared" si="2291"/>
        <v>0.83052297166667599</v>
      </c>
      <c r="BK1839" s="14">
        <f t="shared" si="2292"/>
        <v>0.11509138345092103</v>
      </c>
      <c r="BL1839" s="14">
        <f t="shared" si="2293"/>
        <v>3.8316585822027405E-2</v>
      </c>
      <c r="BM1839" s="14">
        <f t="shared" si="2294"/>
        <v>0.63276174808325802</v>
      </c>
      <c r="BN1839" s="14">
        <f t="shared" si="2295"/>
        <v>0.33791478910172495</v>
      </c>
    </row>
    <row r="1840" spans="1:66" x14ac:dyDescent="0.25">
      <c r="A1840" t="s">
        <v>72</v>
      </c>
      <c r="B1840" t="s">
        <v>86</v>
      </c>
      <c r="C1840" t="s">
        <v>78</v>
      </c>
      <c r="D1840" s="7" t="s">
        <v>532</v>
      </c>
      <c r="E1840" s="10">
        <f>VLOOKUP(A1840,home!$A$2:$E$405,3,FALSE)</f>
        <v>1.4166666666666701</v>
      </c>
      <c r="F1840" s="10">
        <f>VLOOKUP(B1840,home!$B$2:$E$405,3,FALSE)</f>
        <v>0.81</v>
      </c>
      <c r="G1840" s="10">
        <f>VLOOKUP(C1840,away!$B$2:$E$405,4,FALSE)</f>
        <v>1.06</v>
      </c>
      <c r="H1840" s="10">
        <f>VLOOKUP(A1840,away!$A$2:$E$405,3,FALSE)</f>
        <v>1.11666666666667</v>
      </c>
      <c r="I1840" s="10">
        <f>VLOOKUP(C1840,away!$B$2:$E$405,3,FALSE)</f>
        <v>0.97</v>
      </c>
      <c r="J1840" s="10">
        <f>VLOOKUP(B1840,home!$B$2:$E$405,4,FALSE)</f>
        <v>1.02</v>
      </c>
      <c r="K1840" s="12">
        <f t="shared" si="2240"/>
        <v>1.2163500000000032</v>
      </c>
      <c r="L1840" s="12">
        <f t="shared" si="2241"/>
        <v>1.1048300000000033</v>
      </c>
      <c r="M1840" s="13">
        <f t="shared" si="2242"/>
        <v>9.8157691164514879E-2</v>
      </c>
      <c r="N1840" s="13">
        <f t="shared" si="2243"/>
        <v>0.11939410764795798</v>
      </c>
      <c r="O1840" s="13">
        <f t="shared" si="2244"/>
        <v>0.10844756192929131</v>
      </c>
      <c r="P1840" s="13">
        <f t="shared" si="2245"/>
        <v>0.13191019195269382</v>
      </c>
      <c r="Q1840" s="13">
        <f t="shared" si="2246"/>
        <v>7.2612511418797043E-2</v>
      </c>
      <c r="R1840" s="13">
        <f t="shared" si="2247"/>
        <v>5.9908059923169631E-2</v>
      </c>
      <c r="S1840" s="13">
        <f t="shared" si="2248"/>
        <v>4.4317206666549369E-2</v>
      </c>
      <c r="T1840" s="13">
        <f t="shared" si="2249"/>
        <v>8.0224480990829794E-2</v>
      </c>
      <c r="U1840" s="13">
        <f t="shared" si="2250"/>
        <v>7.2869168687547572E-2</v>
      </c>
      <c r="V1840" s="13">
        <f t="shared" si="2251"/>
        <v>6.6173466715057491E-3</v>
      </c>
      <c r="W1840" s="13">
        <f t="shared" si="2252"/>
        <v>2.9440742754751333E-2</v>
      </c>
      <c r="X1840" s="13">
        <f t="shared" si="2253"/>
        <v>3.2527015817732013E-2</v>
      </c>
      <c r="Y1840" s="13">
        <f t="shared" si="2254"/>
        <v>1.7968411442952484E-2</v>
      </c>
      <c r="Z1840" s="13">
        <f t="shared" si="2255"/>
        <v>2.2062740614971897E-2</v>
      </c>
      <c r="AA1840" s="13">
        <f t="shared" si="2256"/>
        <v>2.6836014547021139E-2</v>
      </c>
      <c r="AB1840" s="13">
        <f t="shared" si="2257"/>
        <v>1.6320993147134626E-2</v>
      </c>
      <c r="AC1840" s="13">
        <f t="shared" si="2258"/>
        <v>5.5579920642237805E-4</v>
      </c>
      <c r="AD1840" s="13">
        <f t="shared" si="2259"/>
        <v>8.952561862435475E-3</v>
      </c>
      <c r="AE1840" s="13">
        <f t="shared" si="2260"/>
        <v>9.891058922474617E-3</v>
      </c>
      <c r="AF1840" s="13">
        <f t="shared" si="2261"/>
        <v>5.4639693146588319E-3</v>
      </c>
      <c r="AG1840" s="13">
        <f t="shared" si="2262"/>
        <v>2.0122524059715111E-3</v>
      </c>
      <c r="AH1840" s="13">
        <f t="shared" si="2263"/>
        <v>6.09389442840987E-3</v>
      </c>
      <c r="AI1840" s="13">
        <f t="shared" si="2264"/>
        <v>7.4123084879963649E-3</v>
      </c>
      <c r="AJ1840" s="13">
        <f t="shared" si="2265"/>
        <v>4.5079807146872018E-3</v>
      </c>
      <c r="AK1840" s="13">
        <f t="shared" si="2266"/>
        <v>1.8277607807699302E-3</v>
      </c>
      <c r="AL1840" s="13">
        <f t="shared" si="2267"/>
        <v>2.9876652205868136E-5</v>
      </c>
      <c r="AM1840" s="13">
        <f t="shared" si="2268"/>
        <v>2.1778897242746812E-3</v>
      </c>
      <c r="AN1840" s="13">
        <f t="shared" si="2269"/>
        <v>2.4061979040704033E-3</v>
      </c>
      <c r="AO1840" s="13">
        <f t="shared" si="2270"/>
        <v>1.3292198151770556E-3</v>
      </c>
      <c r="AP1840" s="13">
        <f t="shared" si="2271"/>
        <v>4.8952064280069019E-4</v>
      </c>
      <c r="AQ1840" s="13">
        <f t="shared" si="2272"/>
        <v>1.3520927294637206E-4</v>
      </c>
      <c r="AR1840" s="13">
        <f t="shared" si="2273"/>
        <v>1.3465434762680191E-3</v>
      </c>
      <c r="AS1840" s="13">
        <f t="shared" si="2274"/>
        <v>1.6378681573586094E-3</v>
      </c>
      <c r="AT1840" s="13">
        <f t="shared" si="2275"/>
        <v>9.9611046660157501E-4</v>
      </c>
      <c r="AU1840" s="13">
        <f t="shared" si="2276"/>
        <v>4.0387298868360954E-4</v>
      </c>
      <c r="AV1840" s="13">
        <f t="shared" si="2277"/>
        <v>1.2281272744632752E-4</v>
      </c>
      <c r="AW1840" s="13">
        <f t="shared" si="2278"/>
        <v>1.1152788042226929E-6</v>
      </c>
      <c r="AX1840" s="13">
        <f t="shared" si="2279"/>
        <v>4.4151269435358599E-4</v>
      </c>
      <c r="AY1840" s="13">
        <f t="shared" si="2280"/>
        <v>4.8779647010267394E-4</v>
      </c>
      <c r="AZ1840" s="13">
        <f t="shared" si="2281"/>
        <v>2.6946608703176943E-4</v>
      </c>
      <c r="BA1840" s="13">
        <f t="shared" si="2282"/>
        <v>9.9238072311770207E-5</v>
      </c>
      <c r="BB1840" s="13">
        <f t="shared" si="2283"/>
        <v>2.7410299858053359E-5</v>
      </c>
      <c r="BC1840" s="13">
        <f t="shared" si="2284"/>
        <v>6.0567443184346355E-6</v>
      </c>
      <c r="BD1840" s="13">
        <f t="shared" si="2285"/>
        <v>2.4795027148086669E-4</v>
      </c>
      <c r="BE1840" s="13">
        <f t="shared" si="2286"/>
        <v>3.0159431271575295E-4</v>
      </c>
      <c r="BF1840" s="13">
        <f t="shared" si="2287"/>
        <v>1.8342212113590356E-4</v>
      </c>
      <c r="BG1840" s="13">
        <f t="shared" si="2288"/>
        <v>7.4368499014552272E-5</v>
      </c>
      <c r="BH1840" s="13">
        <f t="shared" si="2289"/>
        <v>2.2614530944087741E-5</v>
      </c>
      <c r="BI1840" s="13">
        <f t="shared" si="2290"/>
        <v>5.5014369427682317E-6</v>
      </c>
      <c r="BJ1840" s="14">
        <f t="shared" si="2291"/>
        <v>0.38635663030580647</v>
      </c>
      <c r="BK1840" s="14">
        <f t="shared" si="2292"/>
        <v>0.2820759087839948</v>
      </c>
      <c r="BL1840" s="14">
        <f t="shared" si="2293"/>
        <v>0.30956640163461974</v>
      </c>
      <c r="BM1840" s="14">
        <f t="shared" si="2294"/>
        <v>0.40914487611166972</v>
      </c>
      <c r="BN1840" s="14">
        <f t="shared" si="2295"/>
        <v>0.5904301240364247</v>
      </c>
    </row>
    <row r="1841" spans="1:66" x14ac:dyDescent="0.25">
      <c r="A1841" t="s">
        <v>72</v>
      </c>
      <c r="B1841" t="s">
        <v>85</v>
      </c>
      <c r="C1841" t="s">
        <v>103</v>
      </c>
      <c r="D1841" s="7" t="s">
        <v>532</v>
      </c>
      <c r="E1841" s="10">
        <f>VLOOKUP(A1841,home!$A$2:$E$405,3,FALSE)</f>
        <v>1.4166666666666701</v>
      </c>
      <c r="F1841" s="10">
        <f>VLOOKUP(B1841,home!$B$2:$E$405,3,FALSE)</f>
        <v>0.61</v>
      </c>
      <c r="G1841" s="10">
        <f>VLOOKUP(C1841,away!$B$2:$E$405,4,FALSE)</f>
        <v>0.97</v>
      </c>
      <c r="H1841" s="10">
        <f>VLOOKUP(A1841,away!$A$2:$E$405,3,FALSE)</f>
        <v>1.11666666666667</v>
      </c>
      <c r="I1841" s="10">
        <f>VLOOKUP(C1841,away!$B$2:$E$405,3,FALSE)</f>
        <v>1.06</v>
      </c>
      <c r="J1841" s="10">
        <f>VLOOKUP(B1841,home!$B$2:$E$405,4,FALSE)</f>
        <v>1.79</v>
      </c>
      <c r="K1841" s="12">
        <f t="shared" si="2240"/>
        <v>0.83824166666666866</v>
      </c>
      <c r="L1841" s="12">
        <f t="shared" si="2241"/>
        <v>2.1187633333333395</v>
      </c>
      <c r="M1841" s="13">
        <f t="shared" si="2242"/>
        <v>5.1974347470343948E-2</v>
      </c>
      <c r="N1841" s="13">
        <f t="shared" si="2243"/>
        <v>4.3567063647453663E-2</v>
      </c>
      <c r="O1841" s="13">
        <f t="shared" si="2244"/>
        <v>0.11012134169409116</v>
      </c>
      <c r="P1841" s="13">
        <f t="shared" si="2245"/>
        <v>9.2308296997224676E-2</v>
      </c>
      <c r="Q1841" s="13">
        <f t="shared" si="2246"/>
        <v>1.8259864021807192E-2</v>
      </c>
      <c r="R1841" s="13">
        <f t="shared" si="2247"/>
        <v>0.11666053049945614</v>
      </c>
      <c r="S1841" s="13">
        <f t="shared" si="2248"/>
        <v>4.0985707898448062E-2</v>
      </c>
      <c r="T1841" s="13">
        <f t="shared" si="2249"/>
        <v>3.8688330361057725E-2</v>
      </c>
      <c r="U1841" s="13">
        <f t="shared" si="2250"/>
        <v>9.7789717520081837E-2</v>
      </c>
      <c r="V1841" s="13">
        <f t="shared" si="2251"/>
        <v>8.0880089708147071E-3</v>
      </c>
      <c r="W1841" s="13">
        <f t="shared" si="2252"/>
        <v>5.1020596169154674E-3</v>
      </c>
      <c r="X1841" s="13">
        <f t="shared" si="2253"/>
        <v>1.0810056840801236E-2</v>
      </c>
      <c r="Y1841" s="13">
        <f t="shared" si="2254"/>
        <v>1.1451976032769451E-2</v>
      </c>
      <c r="Z1841" s="13">
        <f t="shared" si="2255"/>
        <v>8.239201815648782E-2</v>
      </c>
      <c r="AA1841" s="13">
        <f t="shared" si="2256"/>
        <v>6.9064422619524765E-2</v>
      </c>
      <c r="AB1841" s="13">
        <f t="shared" si="2257"/>
        <v>2.8946338361980805E-2</v>
      </c>
      <c r="AC1841" s="13">
        <f t="shared" si="2258"/>
        <v>8.9778704607616593E-4</v>
      </c>
      <c r="AD1841" s="13">
        <f t="shared" si="2259"/>
        <v>1.0691897391789814E-3</v>
      </c>
      <c r="AE1841" s="13">
        <f t="shared" si="2260"/>
        <v>2.2653600157486625E-3</v>
      </c>
      <c r="AF1841" s="13">
        <f t="shared" si="2261"/>
        <v>2.3998808690838518E-3</v>
      </c>
      <c r="AG1841" s="13">
        <f t="shared" si="2262"/>
        <v>1.6949265299276714E-3</v>
      </c>
      <c r="AH1841" s="13">
        <f t="shared" si="2263"/>
        <v>4.3642296757325297E-2</v>
      </c>
      <c r="AI1841" s="13">
        <f t="shared" si="2264"/>
        <v>3.6582791571021706E-2</v>
      </c>
      <c r="AJ1841" s="13">
        <f t="shared" si="2265"/>
        <v>1.5332610088906294E-2</v>
      </c>
      <c r="AK1841" s="13">
        <f t="shared" si="2266"/>
        <v>4.2841442117583306E-3</v>
      </c>
      <c r="AL1841" s="13">
        <f t="shared" si="2267"/>
        <v>6.3780074073462034E-5</v>
      </c>
      <c r="AM1841" s="13">
        <f t="shared" si="2268"/>
        <v>1.792478777904581E-4</v>
      </c>
      <c r="AN1841" s="13">
        <f t="shared" si="2269"/>
        <v>3.7978383104023806E-4</v>
      </c>
      <c r="AO1841" s="13">
        <f t="shared" si="2270"/>
        <v>4.0233602790046036E-4</v>
      </c>
      <c r="AP1841" s="13">
        <f t="shared" si="2271"/>
        <v>2.84151607864825E-4</v>
      </c>
      <c r="AQ1841" s="13">
        <f t="shared" si="2272"/>
        <v>1.5051250196292617E-4</v>
      </c>
      <c r="AR1841" s="13">
        <f t="shared" si="2273"/>
        <v>1.8493539630374662E-2</v>
      </c>
      <c r="AS1841" s="13">
        <f t="shared" si="2274"/>
        <v>1.5502055482331342E-2</v>
      </c>
      <c r="AT1841" s="13">
        <f t="shared" si="2275"/>
        <v>6.4972344121342956E-3</v>
      </c>
      <c r="AU1841" s="13">
        <f t="shared" si="2276"/>
        <v>1.8154175341171621E-3</v>
      </c>
      <c r="AV1841" s="13">
        <f t="shared" si="2277"/>
        <v>3.8043965487356585E-4</v>
      </c>
      <c r="AW1841" s="13">
        <f t="shared" si="2278"/>
        <v>3.1465469166931222E-6</v>
      </c>
      <c r="AX1841" s="13">
        <f t="shared" si="2279"/>
        <v>2.5042173304256147E-5</v>
      </c>
      <c r="AY1841" s="13">
        <f t="shared" si="2280"/>
        <v>5.3058438584036919E-5</v>
      </c>
      <c r="AZ1841" s="13">
        <f t="shared" si="2281"/>
        <v>5.6209137097888181E-5</v>
      </c>
      <c r="BA1841" s="13">
        <f t="shared" si="2282"/>
        <v>3.9697952893770748E-5</v>
      </c>
      <c r="BB1841" s="13">
        <f t="shared" si="2283"/>
        <v>2.1027641749928904E-5</v>
      </c>
      <c r="BC1841" s="13">
        <f t="shared" si="2284"/>
        <v>8.9105192652437299E-6</v>
      </c>
      <c r="BD1841" s="13">
        <f t="shared" si="2285"/>
        <v>6.5305722787308016E-3</v>
      </c>
      <c r="BE1841" s="13">
        <f t="shared" si="2286"/>
        <v>5.4741977912104514E-3</v>
      </c>
      <c r="BF1841" s="13">
        <f t="shared" si="2287"/>
        <v>2.2943503400836224E-3</v>
      </c>
      <c r="BG1841" s="13">
        <f t="shared" si="2288"/>
        <v>6.4107335099631126E-4</v>
      </c>
      <c r="BH1841" s="13">
        <f t="shared" si="2289"/>
        <v>1.3434359854868353E-4</v>
      </c>
      <c r="BI1841" s="13">
        <f t="shared" si="2290"/>
        <v>2.2522480390689273E-5</v>
      </c>
      <c r="BJ1841" s="14">
        <f t="shared" si="2291"/>
        <v>0.13690868538419795</v>
      </c>
      <c r="BK1841" s="14">
        <f t="shared" si="2292"/>
        <v>0.19437098689556503</v>
      </c>
      <c r="BL1841" s="14">
        <f t="shared" si="2293"/>
        <v>0.58020993987793801</v>
      </c>
      <c r="BM1841" s="14">
        <f t="shared" si="2294"/>
        <v>0.56094027409214475</v>
      </c>
      <c r="BN1841" s="14">
        <f t="shared" si="2295"/>
        <v>0.4328914443303768</v>
      </c>
    </row>
    <row r="1842" spans="1:66" x14ac:dyDescent="0.25">
      <c r="A1842" t="s">
        <v>72</v>
      </c>
      <c r="B1842" t="s">
        <v>80</v>
      </c>
      <c r="C1842" t="s">
        <v>83</v>
      </c>
      <c r="D1842" s="7" t="s">
        <v>532</v>
      </c>
      <c r="E1842" s="10">
        <f>VLOOKUP(A1842,home!$A$2:$E$405,3,FALSE)</f>
        <v>1.4166666666666701</v>
      </c>
      <c r="F1842" s="10">
        <f>VLOOKUP(B1842,home!$B$2:$E$405,3,FALSE)</f>
        <v>0.97</v>
      </c>
      <c r="G1842" s="10">
        <f>VLOOKUP(C1842,away!$B$2:$E$405,4,FALSE)</f>
        <v>0.61</v>
      </c>
      <c r="H1842" s="10">
        <f>VLOOKUP(A1842,away!$A$2:$E$405,3,FALSE)</f>
        <v>1.11666666666667</v>
      </c>
      <c r="I1842" s="10">
        <f>VLOOKUP(C1842,away!$B$2:$E$405,3,FALSE)</f>
        <v>0.3</v>
      </c>
      <c r="J1842" s="10">
        <f>VLOOKUP(B1842,home!$B$2:$E$405,4,FALSE)</f>
        <v>0.9</v>
      </c>
      <c r="K1842" s="12">
        <f t="shared" si="2240"/>
        <v>0.83824166666666855</v>
      </c>
      <c r="L1842" s="12">
        <f t="shared" si="2241"/>
        <v>0.30150000000000093</v>
      </c>
      <c r="M1842" s="13">
        <f t="shared" si="2242"/>
        <v>0.31990165240293011</v>
      </c>
      <c r="N1842" s="13">
        <f t="shared" si="2243"/>
        <v>0.26815489427965339</v>
      </c>
      <c r="O1842" s="13">
        <f t="shared" si="2244"/>
        <v>9.6450348199483713E-2</v>
      </c>
      <c r="P1842" s="13">
        <f t="shared" si="2245"/>
        <v>8.0848700625315739E-2</v>
      </c>
      <c r="Q1842" s="13">
        <f t="shared" si="2246"/>
        <v>0.11238930275290049</v>
      </c>
      <c r="R1842" s="13">
        <f t="shared" si="2247"/>
        <v>1.4539889991072214E-2</v>
      </c>
      <c r="S1842" s="13">
        <f t="shared" si="2248"/>
        <v>5.1082202480849555E-3</v>
      </c>
      <c r="T1842" s="13">
        <f t="shared" si="2249"/>
        <v>3.3885374779999596E-2</v>
      </c>
      <c r="U1842" s="13">
        <f t="shared" si="2250"/>
        <v>1.2187941619266385E-2</v>
      </c>
      <c r="V1842" s="13">
        <f t="shared" si="2251"/>
        <v>1.434444223242482E-4</v>
      </c>
      <c r="W1842" s="13">
        <f t="shared" si="2252"/>
        <v>3.1403132151698696E-2</v>
      </c>
      <c r="X1842" s="13">
        <f t="shared" si="2253"/>
        <v>9.4680443437371864E-3</v>
      </c>
      <c r="Y1842" s="13">
        <f t="shared" si="2254"/>
        <v>1.4273076848183852E-3</v>
      </c>
      <c r="Z1842" s="13">
        <f t="shared" si="2255"/>
        <v>1.4612589441027623E-3</v>
      </c>
      <c r="AA1842" s="13">
        <f t="shared" si="2256"/>
        <v>1.2248881327362757E-3</v>
      </c>
      <c r="AB1842" s="13">
        <f t="shared" si="2257"/>
        <v>5.1337613493253971E-4</v>
      </c>
      <c r="AC1842" s="13">
        <f t="shared" si="2258"/>
        <v>2.2657930706499598E-6</v>
      </c>
      <c r="AD1842" s="13">
        <f t="shared" si="2259"/>
        <v>6.5808534583483898E-3</v>
      </c>
      <c r="AE1842" s="13">
        <f t="shared" si="2260"/>
        <v>1.9841273176920454E-3</v>
      </c>
      <c r="AF1842" s="13">
        <f t="shared" si="2261"/>
        <v>2.9910719314207678E-4</v>
      </c>
      <c r="AG1842" s="13">
        <f t="shared" si="2262"/>
        <v>3.0060272910778815E-5</v>
      </c>
      <c r="AH1842" s="13">
        <f t="shared" si="2263"/>
        <v>1.1014239291174604E-4</v>
      </c>
      <c r="AI1842" s="13">
        <f t="shared" si="2264"/>
        <v>9.2325943004997055E-5</v>
      </c>
      <c r="AJ1842" s="13">
        <f t="shared" si="2265"/>
        <v>3.8695726170540293E-5</v>
      </c>
      <c r="AK1842" s="13">
        <f t="shared" si="2266"/>
        <v>1.0812123332690239E-5</v>
      </c>
      <c r="AL1842" s="13">
        <f t="shared" si="2267"/>
        <v>2.2905342847952824E-8</v>
      </c>
      <c r="AM1842" s="13">
        <f t="shared" si="2268"/>
        <v>1.1032691142030132E-3</v>
      </c>
      <c r="AN1842" s="13">
        <f t="shared" si="2269"/>
        <v>3.3263563793220951E-4</v>
      </c>
      <c r="AO1842" s="13">
        <f t="shared" si="2270"/>
        <v>5.0144822418280734E-5</v>
      </c>
      <c r="AP1842" s="13">
        <f t="shared" si="2271"/>
        <v>5.0395546530372302E-6</v>
      </c>
      <c r="AQ1842" s="13">
        <f t="shared" si="2272"/>
        <v>3.7985643197268238E-7</v>
      </c>
      <c r="AR1842" s="13">
        <f t="shared" si="2273"/>
        <v>6.6415862925783083E-6</v>
      </c>
      <c r="AS1842" s="13">
        <f t="shared" si="2274"/>
        <v>5.5672543632013412E-6</v>
      </c>
      <c r="AT1842" s="13">
        <f t="shared" si="2275"/>
        <v>2.3333522880835874E-6</v>
      </c>
      <c r="AU1842" s="13">
        <f t="shared" si="2276"/>
        <v>6.519710369612235E-7</v>
      </c>
      <c r="AV1842" s="13">
        <f t="shared" si="2277"/>
        <v>1.3662732216019304E-7</v>
      </c>
      <c r="AW1842" s="13">
        <f t="shared" si="2278"/>
        <v>1.6080178190218055E-10</v>
      </c>
      <c r="AX1842" s="13">
        <f t="shared" si="2279"/>
        <v>1.5413435684523207E-4</v>
      </c>
      <c r="AY1842" s="13">
        <f t="shared" si="2280"/>
        <v>4.6471508588837605E-5</v>
      </c>
      <c r="AZ1842" s="13">
        <f t="shared" si="2281"/>
        <v>7.0055799197672907E-6</v>
      </c>
      <c r="BA1842" s="13">
        <f t="shared" si="2282"/>
        <v>7.0406078193661504E-7</v>
      </c>
      <c r="BB1842" s="13">
        <f t="shared" si="2283"/>
        <v>5.3068581438472514E-8</v>
      </c>
      <c r="BC1842" s="13">
        <f t="shared" si="2284"/>
        <v>3.2000354607399032E-9</v>
      </c>
      <c r="BD1842" s="13">
        <f t="shared" si="2285"/>
        <v>3.3373971120206085E-7</v>
      </c>
      <c r="BE1842" s="13">
        <f t="shared" si="2286"/>
        <v>2.797545317508681E-7</v>
      </c>
      <c r="BF1842" s="13">
        <f t="shared" si="2287"/>
        <v>1.1725095247620058E-7</v>
      </c>
      <c r="BG1842" s="13">
        <f t="shared" si="2288"/>
        <v>3.2761544607301572E-8</v>
      </c>
      <c r="BH1842" s="13">
        <f t="shared" si="2289"/>
        <v>6.8655229385497178E-9</v>
      </c>
      <c r="BI1842" s="13">
        <f t="shared" si="2290"/>
        <v>1.1509934781096323E-9</v>
      </c>
      <c r="BJ1842" s="14">
        <f t="shared" si="2291"/>
        <v>0.46732204499529229</v>
      </c>
      <c r="BK1842" s="14">
        <f t="shared" si="2292"/>
        <v>0.40605077790565736</v>
      </c>
      <c r="BL1842" s="14">
        <f t="shared" si="2293"/>
        <v>0.12518452257747051</v>
      </c>
      <c r="BM1842" s="14">
        <f t="shared" si="2294"/>
        <v>0.10768734482338019</v>
      </c>
      <c r="BN1842" s="14">
        <f t="shared" si="2295"/>
        <v>0.89228478825135571</v>
      </c>
    </row>
    <row r="1843" spans="1:66" x14ac:dyDescent="0.25">
      <c r="A1843" t="s">
        <v>72</v>
      </c>
      <c r="B1843" t="s">
        <v>367</v>
      </c>
      <c r="C1843" t="s">
        <v>89</v>
      </c>
      <c r="D1843" s="7" t="s">
        <v>532</v>
      </c>
      <c r="E1843" s="10">
        <f>VLOOKUP(A1843,home!$A$2:$E$405,3,FALSE)</f>
        <v>1.4166666666666701</v>
      </c>
      <c r="F1843" s="10">
        <f>VLOOKUP(B1843,home!$B$2:$E$405,3,FALSE)</f>
        <v>1.24</v>
      </c>
      <c r="G1843" s="10">
        <f>VLOOKUP(C1843,away!$B$2:$E$405,4,FALSE)</f>
        <v>1.1499999999999999</v>
      </c>
      <c r="H1843" s="10">
        <f>VLOOKUP(A1843,away!$A$2:$E$405,3,FALSE)</f>
        <v>1.11666666666667</v>
      </c>
      <c r="I1843" s="10">
        <f>VLOOKUP(C1843,away!$B$2:$E$405,3,FALSE)</f>
        <v>0.44</v>
      </c>
      <c r="J1843" s="10">
        <f>VLOOKUP(B1843,home!$B$2:$E$405,4,FALSE)</f>
        <v>1.46</v>
      </c>
      <c r="K1843" s="12">
        <f t="shared" si="2240"/>
        <v>2.0201666666666713</v>
      </c>
      <c r="L1843" s="12">
        <f t="shared" si="2241"/>
        <v>0.7173466666666688</v>
      </c>
      <c r="M1843" s="13">
        <f t="shared" si="2242"/>
        <v>6.4731111623749893E-2</v>
      </c>
      <c r="N1843" s="13">
        <f t="shared" si="2243"/>
        <v>0.13076763399857899</v>
      </c>
      <c r="O1843" s="13">
        <f t="shared" si="2244"/>
        <v>4.6434647152925043E-2</v>
      </c>
      <c r="P1843" s="13">
        <f t="shared" si="2245"/>
        <v>9.3805726356767608E-2</v>
      </c>
      <c r="Q1843" s="13">
        <f t="shared" si="2246"/>
        <v>0.13208620764139833</v>
      </c>
      <c r="R1843" s="13">
        <f t="shared" si="2247"/>
        <v>1.6654869676496847E-2</v>
      </c>
      <c r="S1843" s="13">
        <f t="shared" si="2248"/>
        <v>3.3984872484764408E-2</v>
      </c>
      <c r="T1843" s="13">
        <f t="shared" si="2249"/>
        <v>9.4751600764198585E-2</v>
      </c>
      <c r="U1843" s="13">
        <f t="shared" si="2250"/>
        <v>3.3645612558136452E-2</v>
      </c>
      <c r="V1843" s="13">
        <f t="shared" si="2251"/>
        <v>5.4721679826431465E-3</v>
      </c>
      <c r="W1843" s="13">
        <f t="shared" si="2252"/>
        <v>8.8945384601188546E-2</v>
      </c>
      <c r="X1843" s="13">
        <f t="shared" si="2253"/>
        <v>6.3804675159047461E-2</v>
      </c>
      <c r="Y1843" s="13">
        <f t="shared" si="2254"/>
        <v>2.2885035521546141E-2</v>
      </c>
      <c r="Z1843" s="13">
        <f t="shared" si="2255"/>
        <v>3.982438415400932E-3</v>
      </c>
      <c r="AA1843" s="13">
        <f t="shared" si="2256"/>
        <v>8.0451893388457998E-3</v>
      </c>
      <c r="AB1843" s="13">
        <f t="shared" si="2257"/>
        <v>8.1263116646791821E-3</v>
      </c>
      <c r="AC1843" s="13">
        <f t="shared" si="2258"/>
        <v>4.9562787456610574E-4</v>
      </c>
      <c r="AD1843" s="13">
        <f t="shared" si="2259"/>
        <v>4.4921125281292024E-2</v>
      </c>
      <c r="AE1843" s="13">
        <f t="shared" si="2260"/>
        <v>3.2224019483450661E-2</v>
      </c>
      <c r="AF1843" s="13">
        <f t="shared" si="2261"/>
        <v>1.1557896481527557E-2</v>
      </c>
      <c r="AG1843" s="13">
        <f t="shared" si="2262"/>
        <v>2.7636728382340716E-3</v>
      </c>
      <c r="AH1843" s="13">
        <f t="shared" si="2263"/>
        <v>7.1419723062328725E-4</v>
      </c>
      <c r="AI1843" s="13">
        <f t="shared" si="2264"/>
        <v>1.4427974387308138E-3</v>
      </c>
      <c r="AJ1843" s="13">
        <f t="shared" si="2265"/>
        <v>1.4573456462380198E-3</v>
      </c>
      <c r="AK1843" s="13">
        <f t="shared" si="2266"/>
        <v>9.8136036544728259E-4</v>
      </c>
      <c r="AL1843" s="13">
        <f t="shared" si="2267"/>
        <v>2.8729760147839787E-5</v>
      </c>
      <c r="AM1843" s="13">
        <f t="shared" si="2268"/>
        <v>1.8149631984484722E-2</v>
      </c>
      <c r="AN1843" s="13">
        <f t="shared" si="2269"/>
        <v>1.3019578005296874E-2</v>
      </c>
      <c r="AO1843" s="13">
        <f t="shared" si="2270"/>
        <v>4.6697754417531932E-3</v>
      </c>
      <c r="AP1843" s="13">
        <f t="shared" si="2271"/>
        <v>1.1166159490745083E-3</v>
      </c>
      <c r="AQ1843" s="13">
        <f t="shared" si="2272"/>
        <v>2.0025018225385932E-4</v>
      </c>
      <c r="AR1843" s="13">
        <f t="shared" si="2273"/>
        <v>1.0246540054603627E-4</v>
      </c>
      <c r="AS1843" s="13">
        <f t="shared" si="2274"/>
        <v>2.0699718666975138E-4</v>
      </c>
      <c r="AT1843" s="13">
        <f t="shared" si="2275"/>
        <v>2.0908440830200522E-4</v>
      </c>
      <c r="AU1843" s="13">
        <f t="shared" si="2276"/>
        <v>1.4079511739047848E-4</v>
      </c>
      <c r="AV1843" s="13">
        <f t="shared" si="2277"/>
        <v>7.1107400745416379E-5</v>
      </c>
      <c r="AW1843" s="13">
        <f t="shared" si="2278"/>
        <v>1.1565003936715189E-6</v>
      </c>
      <c r="AX1843" s="13">
        <f t="shared" si="2279"/>
        <v>6.110880257887215E-3</v>
      </c>
      <c r="AY1843" s="13">
        <f t="shared" si="2280"/>
        <v>4.3836195833945471E-3</v>
      </c>
      <c r="AZ1843" s="13">
        <f t="shared" si="2281"/>
        <v>1.5722874480414044E-3</v>
      </c>
      <c r="BA1843" s="13">
        <f t="shared" si="2282"/>
        <v>3.7595838663144834E-4</v>
      </c>
      <c r="BB1843" s="13">
        <f t="shared" si="2283"/>
        <v>6.7423123863862033E-5</v>
      </c>
      <c r="BC1843" s="13">
        <f t="shared" si="2284"/>
        <v>9.6731506319990755E-6</v>
      </c>
      <c r="BD1843" s="13">
        <f t="shared" si="2285"/>
        <v>1.2250535588394025E-5</v>
      </c>
      <c r="BE1843" s="13">
        <f t="shared" si="2286"/>
        <v>2.474812364448738E-5</v>
      </c>
      <c r="BF1843" s="13">
        <f t="shared" si="2287"/>
        <v>2.4997667224569359E-5</v>
      </c>
      <c r="BG1843" s="13">
        <f t="shared" si="2288"/>
        <v>1.6833151357167E-5</v>
      </c>
      <c r="BH1843" s="13">
        <f t="shared" si="2289"/>
        <v>8.5014428166759009E-6</v>
      </c>
      <c r="BI1843" s="13">
        <f t="shared" si="2290"/>
        <v>3.4348662793642937E-6</v>
      </c>
      <c r="BJ1843" s="14">
        <f t="shared" si="2291"/>
        <v>0.67438294528377607</v>
      </c>
      <c r="BK1843" s="14">
        <f t="shared" si="2292"/>
        <v>0.20290185566603353</v>
      </c>
      <c r="BL1843" s="14">
        <f t="shared" si="2293"/>
        <v>0.11832354637268708</v>
      </c>
      <c r="BM1843" s="14">
        <f t="shared" si="2294"/>
        <v>0.51072812620497987</v>
      </c>
      <c r="BN1843" s="14">
        <f t="shared" si="2295"/>
        <v>0.48448019644991669</v>
      </c>
    </row>
    <row r="1844" spans="1:66" x14ac:dyDescent="0.25">
      <c r="A1844" t="s">
        <v>72</v>
      </c>
      <c r="B1844" t="s">
        <v>237</v>
      </c>
      <c r="C1844" t="s">
        <v>76</v>
      </c>
      <c r="D1844" s="7" t="s">
        <v>532</v>
      </c>
      <c r="E1844" s="10">
        <f>VLOOKUP(A1844,home!$A$2:$E$405,3,FALSE)</f>
        <v>1.4166666666666701</v>
      </c>
      <c r="F1844" s="10">
        <f>VLOOKUP(B1844,home!$B$2:$E$405,3,FALSE)</f>
        <v>1.1499999999999999</v>
      </c>
      <c r="G1844" s="10">
        <f>VLOOKUP(C1844,away!$B$2:$E$405,4,FALSE)</f>
        <v>1.1100000000000001</v>
      </c>
      <c r="H1844" s="10">
        <f>VLOOKUP(A1844,away!$A$2:$E$405,3,FALSE)</f>
        <v>1.11666666666667</v>
      </c>
      <c r="I1844" s="10">
        <f>VLOOKUP(C1844,away!$B$2:$E$405,3,FALSE)</f>
        <v>0.71</v>
      </c>
      <c r="J1844" s="10">
        <f>VLOOKUP(B1844,home!$B$2:$E$405,4,FALSE)</f>
        <v>1.23</v>
      </c>
      <c r="K1844" s="12">
        <f t="shared" si="2240"/>
        <v>1.8083750000000043</v>
      </c>
      <c r="L1844" s="12">
        <f t="shared" si="2241"/>
        <v>0.97518500000000297</v>
      </c>
      <c r="M1844" s="13">
        <f t="shared" si="2242"/>
        <v>6.1818042950613848E-2</v>
      </c>
      <c r="N1844" s="13">
        <f t="shared" si="2243"/>
        <v>0.11179020342081659</v>
      </c>
      <c r="O1844" s="13">
        <f t="shared" si="2244"/>
        <v>6.0284028214794547E-2</v>
      </c>
      <c r="P1844" s="13">
        <f t="shared" si="2245"/>
        <v>0.10901612952292936</v>
      </c>
      <c r="Q1844" s="13">
        <f t="shared" si="2246"/>
        <v>0.10107930455555986</v>
      </c>
      <c r="R1844" s="13">
        <f t="shared" si="2247"/>
        <v>2.9394040027322297E-2</v>
      </c>
      <c r="S1844" s="13">
        <f t="shared" si="2248"/>
        <v>4.8062490855843638E-2</v>
      </c>
      <c r="T1844" s="13">
        <f t="shared" si="2249"/>
        <v>9.857102161301394E-2</v>
      </c>
      <c r="U1844" s="13">
        <f t="shared" si="2250"/>
        <v>5.315544713440909E-2</v>
      </c>
      <c r="V1844" s="13">
        <f t="shared" si="2251"/>
        <v>9.4175790005752869E-3</v>
      </c>
      <c r="W1844" s="13">
        <f t="shared" si="2252"/>
        <v>6.092976245855368E-2</v>
      </c>
      <c r="X1844" s="13">
        <f t="shared" si="2253"/>
        <v>5.9417790403144849E-2</v>
      </c>
      <c r="Y1844" s="13">
        <f t="shared" si="2254"/>
        <v>2.8971668967145488E-2</v>
      </c>
      <c r="Z1844" s="13">
        <f t="shared" si="2255"/>
        <v>9.5548756413481265E-3</v>
      </c>
      <c r="AA1844" s="13">
        <f t="shared" si="2256"/>
        <v>1.7278798237922961E-2</v>
      </c>
      <c r="AB1844" s="13">
        <f t="shared" si="2257"/>
        <v>1.5623273381752007E-2</v>
      </c>
      <c r="AC1844" s="13">
        <f t="shared" si="2258"/>
        <v>1.0379938881065586E-3</v>
      </c>
      <c r="AD1844" s="13">
        <f t="shared" si="2259"/>
        <v>2.7545964796496802E-2</v>
      </c>
      <c r="AE1844" s="13">
        <f t="shared" si="2260"/>
        <v>2.6862411680071818E-2</v>
      </c>
      <c r="AF1844" s="13">
        <f t="shared" si="2261"/>
        <v>1.3097910467115455E-2</v>
      </c>
      <c r="AG1844" s="13">
        <f t="shared" si="2262"/>
        <v>4.2576286062913412E-3</v>
      </c>
      <c r="AH1844" s="13">
        <f t="shared" si="2263"/>
        <v>2.3294428505770252E-3</v>
      </c>
      <c r="AI1844" s="13">
        <f t="shared" si="2264"/>
        <v>4.2125062149122386E-3</v>
      </c>
      <c r="AJ1844" s="13">
        <f t="shared" si="2265"/>
        <v>3.8088954631959691E-3</v>
      </c>
      <c r="AK1844" s="13">
        <f t="shared" si="2266"/>
        <v>2.2959704444190094E-3</v>
      </c>
      <c r="AL1844" s="13">
        <f t="shared" si="2267"/>
        <v>7.3220096107044395E-5</v>
      </c>
      <c r="AM1844" s="13">
        <f t="shared" si="2268"/>
        <v>9.9626868177729987E-3</v>
      </c>
      <c r="AN1844" s="13">
        <f t="shared" si="2269"/>
        <v>9.7154627443899917E-3</v>
      </c>
      <c r="AO1844" s="13">
        <f t="shared" si="2270"/>
        <v>4.7371867681939911E-3</v>
      </c>
      <c r="AP1844" s="13">
        <f t="shared" si="2271"/>
        <v>1.5398778261804236E-3</v>
      </c>
      <c r="AQ1844" s="13">
        <f t="shared" si="2272"/>
        <v>3.7541643948094024E-4</v>
      </c>
      <c r="AR1844" s="13">
        <f t="shared" si="2273"/>
        <v>4.5432754524799284E-4</v>
      </c>
      <c r="AS1844" s="13">
        <f t="shared" si="2274"/>
        <v>8.2159457463784104E-4</v>
      </c>
      <c r="AT1844" s="13">
        <f t="shared" si="2275"/>
        <v>7.4287554445535476E-4</v>
      </c>
      <c r="AU1844" s="13">
        <f t="shared" si="2276"/>
        <v>4.477991875681519E-4</v>
      </c>
      <c r="AV1844" s="13">
        <f t="shared" si="2277"/>
        <v>2.0244721395463956E-4</v>
      </c>
      <c r="AW1844" s="13">
        <f t="shared" si="2278"/>
        <v>3.5867681181257716E-6</v>
      </c>
      <c r="AX1844" s="13">
        <f t="shared" si="2279"/>
        <v>3.0027122956817172E-3</v>
      </c>
      <c r="AY1844" s="13">
        <f t="shared" si="2280"/>
        <v>2.928199990064384E-3</v>
      </c>
      <c r="AZ1844" s="13">
        <f t="shared" si="2281"/>
        <v>1.4277683536554724E-3</v>
      </c>
      <c r="BA1844" s="13">
        <f t="shared" si="2282"/>
        <v>4.6411276065317205E-4</v>
      </c>
      <c r="BB1844" s="13">
        <f t="shared" si="2283"/>
        <v>1.1314895062439124E-4</v>
      </c>
      <c r="BC1844" s="13">
        <f t="shared" si="2284"/>
        <v>2.2068231882929466E-5</v>
      </c>
      <c r="BD1844" s="13">
        <f t="shared" si="2285"/>
        <v>7.3842234535444168E-5</v>
      </c>
      <c r="BE1844" s="13">
        <f t="shared" si="2286"/>
        <v>1.3353445087803419E-4</v>
      </c>
      <c r="BF1844" s="13">
        <f t="shared" si="2287"/>
        <v>1.2074018130328284E-4</v>
      </c>
      <c r="BG1844" s="13">
        <f t="shared" si="2288"/>
        <v>7.2781175121441552E-5</v>
      </c>
      <c r="BH1844" s="13">
        <f t="shared" si="2289"/>
        <v>3.2903914390059282E-5</v>
      </c>
      <c r="BI1844" s="13">
        <f t="shared" si="2290"/>
        <v>1.1900523237024711E-5</v>
      </c>
      <c r="BJ1844" s="14">
        <f t="shared" si="2291"/>
        <v>0.56681230814679007</v>
      </c>
      <c r="BK1844" s="14">
        <f t="shared" si="2292"/>
        <v>0.23235365630424012</v>
      </c>
      <c r="BL1844" s="14">
        <f t="shared" si="2293"/>
        <v>0.1914971485146344</v>
      </c>
      <c r="BM1844" s="14">
        <f t="shared" si="2294"/>
        <v>0.52391162669303004</v>
      </c>
      <c r="BN1844" s="14">
        <f t="shared" si="2295"/>
        <v>0.47338174869203653</v>
      </c>
    </row>
    <row r="1845" spans="1:66" x14ac:dyDescent="0.25">
      <c r="A1845" t="s">
        <v>91</v>
      </c>
      <c r="B1845" t="s">
        <v>92</v>
      </c>
      <c r="C1845" t="s">
        <v>370</v>
      </c>
      <c r="D1845" s="7" t="s">
        <v>532</v>
      </c>
      <c r="E1845" s="10">
        <f>VLOOKUP(A1845,home!$A$2:$E$405,3,FALSE)</f>
        <v>1.53296703296703</v>
      </c>
      <c r="F1845" s="10">
        <f>VLOOKUP(B1845,home!$B$2:$E$405,3,FALSE)</f>
        <v>0.93</v>
      </c>
      <c r="G1845" s="10">
        <f>VLOOKUP(C1845,away!$B$2:$E$405,4,FALSE)</f>
        <v>0.8</v>
      </c>
      <c r="H1845" s="10">
        <f>VLOOKUP(A1845,away!$A$2:$E$405,3,FALSE)</f>
        <v>1.2527472527472501</v>
      </c>
      <c r="I1845" s="10">
        <f>VLOOKUP(C1845,away!$B$2:$E$405,3,FALSE)</f>
        <v>0.72</v>
      </c>
      <c r="J1845" s="10">
        <f>VLOOKUP(B1845,home!$B$2:$E$405,4,FALSE)</f>
        <v>1.25</v>
      </c>
      <c r="K1845" s="12">
        <f t="shared" si="2240"/>
        <v>1.1405274725274703</v>
      </c>
      <c r="L1845" s="12">
        <f t="shared" si="2241"/>
        <v>1.127472527472525</v>
      </c>
      <c r="M1845" s="13">
        <f t="shared" si="2242"/>
        <v>0.10351901120544552</v>
      </c>
      <c r="N1845" s="13">
        <f t="shared" si="2243"/>
        <v>0.11806627620868966</v>
      </c>
      <c r="O1845" s="13">
        <f t="shared" si="2244"/>
        <v>0.11671484120526029</v>
      </c>
      <c r="P1845" s="13">
        <f t="shared" si="2245"/>
        <v>0.13311648284628058</v>
      </c>
      <c r="Q1845" s="13">
        <f t="shared" si="2246"/>
        <v>6.7328915797513517E-2</v>
      </c>
      <c r="R1845" s="13">
        <f t="shared" si="2247"/>
        <v>6.5796388503624639E-2</v>
      </c>
      <c r="S1845" s="13">
        <f t="shared" si="2248"/>
        <v>4.2794067000400345E-2</v>
      </c>
      <c r="T1845" s="13">
        <f t="shared" si="2249"/>
        <v>7.5911502866207375E-2</v>
      </c>
      <c r="U1845" s="13">
        <f t="shared" si="2250"/>
        <v>7.5042588681474523E-2</v>
      </c>
      <c r="V1845" s="13">
        <f t="shared" si="2251"/>
        <v>6.1143848731491195E-3</v>
      </c>
      <c r="W1845" s="13">
        <f t="shared" si="2252"/>
        <v>2.559682605418432E-2</v>
      </c>
      <c r="X1845" s="13">
        <f t="shared" si="2253"/>
        <v>2.8859718166585776E-2</v>
      </c>
      <c r="Y1845" s="13">
        <f t="shared" si="2254"/>
        <v>1.626926969171261E-2</v>
      </c>
      <c r="Z1845" s="13">
        <f t="shared" si="2255"/>
        <v>2.4727873481581945E-2</v>
      </c>
      <c r="AA1845" s="13">
        <f t="shared" si="2256"/>
        <v>2.8202819042927717E-2</v>
      </c>
      <c r="AB1845" s="13">
        <f t="shared" si="2257"/>
        <v>1.608304496058998E-2</v>
      </c>
      <c r="AC1845" s="13">
        <f t="shared" si="2258"/>
        <v>4.9141058705317339E-4</v>
      </c>
      <c r="AD1845" s="13">
        <f t="shared" si="2259"/>
        <v>7.2984708310760349E-3</v>
      </c>
      <c r="AE1845" s="13">
        <f t="shared" si="2260"/>
        <v>8.2288253545977977E-3</v>
      </c>
      <c r="AF1845" s="13">
        <f t="shared" si="2261"/>
        <v>4.6388872603391898E-3</v>
      </c>
      <c r="AG1845" s="13">
        <f t="shared" si="2262"/>
        <v>1.7434059813582405E-3</v>
      </c>
      <c r="AH1845" s="13">
        <f t="shared" si="2263"/>
        <v>6.9699995033250068E-3</v>
      </c>
      <c r="AI1845" s="13">
        <f t="shared" si="2264"/>
        <v>7.949475917044993E-3</v>
      </c>
      <c r="AJ1845" s="13">
        <f t="shared" si="2265"/>
        <v>4.5332978377926611E-3</v>
      </c>
      <c r="AK1845" s="13">
        <f t="shared" si="2266"/>
        <v>1.7234502417173031E-3</v>
      </c>
      <c r="AL1845" s="13">
        <f t="shared" si="2267"/>
        <v>2.5276458196503095E-5</v>
      </c>
      <c r="AM1845" s="13">
        <f t="shared" si="2268"/>
        <v>1.6648212980565243E-3</v>
      </c>
      <c r="AN1845" s="13">
        <f t="shared" si="2269"/>
        <v>1.8770402767098794E-3</v>
      </c>
      <c r="AO1845" s="13">
        <f t="shared" si="2270"/>
        <v>1.0581556724749081E-3</v>
      </c>
      <c r="AP1845" s="13">
        <f t="shared" si="2271"/>
        <v>3.9768048350155788E-4</v>
      </c>
      <c r="AQ1845" s="13">
        <f t="shared" si="2272"/>
        <v>1.1209345496499932E-4</v>
      </c>
      <c r="AR1845" s="13">
        <f t="shared" si="2273"/>
        <v>1.5716965912992182E-3</v>
      </c>
      <c r="AS1845" s="13">
        <f t="shared" si="2274"/>
        <v>1.7925631408545379E-3</v>
      </c>
      <c r="AT1845" s="13">
        <f t="shared" si="2275"/>
        <v>1.022233754192365E-3</v>
      </c>
      <c r="AU1845" s="13">
        <f t="shared" si="2276"/>
        <v>3.8862856000042848E-4</v>
      </c>
      <c r="AV1845" s="13">
        <f t="shared" si="2277"/>
        <v>1.1081038732231976E-4</v>
      </c>
      <c r="AW1845" s="13">
        <f t="shared" si="2278"/>
        <v>9.0287044721665972E-7</v>
      </c>
      <c r="AX1845" s="13">
        <f t="shared" si="2279"/>
        <v>3.1646240454705188E-4</v>
      </c>
      <c r="AY1845" s="13">
        <f t="shared" si="2280"/>
        <v>3.5680266710469731E-4</v>
      </c>
      <c r="AZ1845" s="13">
        <f t="shared" si="2281"/>
        <v>2.0114260244473558E-4</v>
      </c>
      <c r="BA1845" s="13">
        <f t="shared" si="2282"/>
        <v>7.5594252786922411E-5</v>
      </c>
      <c r="BB1845" s="13">
        <f t="shared" si="2283"/>
        <v>2.13076108130171E-5</v>
      </c>
      <c r="BC1845" s="13">
        <f t="shared" si="2284"/>
        <v>4.8047491635506592E-6</v>
      </c>
      <c r="BD1845" s="13">
        <f t="shared" si="2285"/>
        <v>2.9534078803534672E-4</v>
      </c>
      <c r="BE1845" s="13">
        <f t="shared" si="2286"/>
        <v>3.3684428251222535E-4</v>
      </c>
      <c r="BF1845" s="13">
        <f t="shared" si="2287"/>
        <v>1.9209007908449878E-4</v>
      </c>
      <c r="BG1845" s="13">
        <f t="shared" si="2288"/>
        <v>7.3028004131948438E-5</v>
      </c>
      <c r="BH1845" s="13">
        <f t="shared" si="2289"/>
        <v>2.0822611244084199E-5</v>
      </c>
      <c r="BI1845" s="13">
        <f t="shared" si="2290"/>
        <v>4.7497520347274904E-6</v>
      </c>
      <c r="BJ1845" s="14">
        <f t="shared" si="2291"/>
        <v>0.36002800368483234</v>
      </c>
      <c r="BK1845" s="14">
        <f t="shared" si="2292"/>
        <v>0.28641743563762995</v>
      </c>
      <c r="BL1845" s="14">
        <f t="shared" si="2293"/>
        <v>0.32882471384446882</v>
      </c>
      <c r="BM1845" s="14">
        <f t="shared" si="2294"/>
        <v>0.39510021108504134</v>
      </c>
      <c r="BN1845" s="14">
        <f t="shared" si="2295"/>
        <v>0.60454191576681426</v>
      </c>
    </row>
    <row r="1846" spans="1:66" x14ac:dyDescent="0.25">
      <c r="A1846" t="s">
        <v>91</v>
      </c>
      <c r="B1846" t="s">
        <v>117</v>
      </c>
      <c r="C1846" t="s">
        <v>111</v>
      </c>
      <c r="D1846" s="7" t="s">
        <v>532</v>
      </c>
      <c r="E1846" s="10">
        <f>VLOOKUP(A1846,home!$A$2:$E$405,3,FALSE)</f>
        <v>1.53296703296703</v>
      </c>
      <c r="F1846" s="10">
        <f>VLOOKUP(B1846,home!$B$2:$E$405,3,FALSE)</f>
        <v>0.84</v>
      </c>
      <c r="G1846" s="10">
        <f>VLOOKUP(C1846,away!$B$2:$E$405,4,FALSE)</f>
        <v>0.33</v>
      </c>
      <c r="H1846" s="10">
        <f>VLOOKUP(A1846,away!$A$2:$E$405,3,FALSE)</f>
        <v>1.2527472527472501</v>
      </c>
      <c r="I1846" s="10">
        <f>VLOOKUP(C1846,away!$B$2:$E$405,3,FALSE)</f>
        <v>1.63</v>
      </c>
      <c r="J1846" s="10">
        <f>VLOOKUP(B1846,home!$B$2:$E$405,4,FALSE)</f>
        <v>1.48</v>
      </c>
      <c r="K1846" s="12">
        <f t="shared" si="2240"/>
        <v>0.42493846153846065</v>
      </c>
      <c r="L1846" s="12">
        <f t="shared" si="2241"/>
        <v>3.0221274725274658</v>
      </c>
      <c r="M1846" s="13">
        <f t="shared" si="2242"/>
        <v>3.1838916947071201E-2</v>
      </c>
      <c r="N1846" s="13">
        <f t="shared" si="2243"/>
        <v>1.3529580384539261E-2</v>
      </c>
      <c r="O1846" s="13">
        <f t="shared" si="2244"/>
        <v>9.6221265601264191E-2</v>
      </c>
      <c r="P1846" s="13">
        <f t="shared" si="2245"/>
        <v>4.0888116571884812E-2</v>
      </c>
      <c r="Q1846" s="13">
        <f t="shared" si="2246"/>
        <v>2.8746195369335243E-3</v>
      </c>
      <c r="R1846" s="13">
        <f t="shared" si="2247"/>
        <v>0.14539646510747134</v>
      </c>
      <c r="S1846" s="13">
        <f t="shared" si="2248"/>
        <v>1.3127315853545632E-2</v>
      </c>
      <c r="T1846" s="13">
        <f t="shared" si="2249"/>
        <v>8.6874666756309848E-3</v>
      </c>
      <c r="U1846" s="13">
        <f t="shared" si="2250"/>
        <v>6.1784550195899346E-2</v>
      </c>
      <c r="V1846" s="13">
        <f t="shared" si="2251"/>
        <v>1.8731486577609718E-3</v>
      </c>
      <c r="W1846" s="13">
        <f t="shared" si="2252"/>
        <v>4.0717880117764469E-4</v>
      </c>
      <c r="X1846" s="13">
        <f t="shared" si="2253"/>
        <v>1.2305462412697588E-3</v>
      </c>
      <c r="Y1846" s="13">
        <f t="shared" si="2254"/>
        <v>1.8594338009783754E-3</v>
      </c>
      <c r="Z1846" s="13">
        <f t="shared" si="2255"/>
        <v>0.14646888386989002</v>
      </c>
      <c r="AA1846" s="13">
        <f t="shared" si="2256"/>
        <v>6.2240262174926529E-2</v>
      </c>
      <c r="AB1846" s="13">
        <f t="shared" si="2257"/>
        <v>1.3224140627181863E-2</v>
      </c>
      <c r="AC1846" s="13">
        <f t="shared" si="2258"/>
        <v>1.503457247036741E-4</v>
      </c>
      <c r="AD1846" s="13">
        <f t="shared" si="2259"/>
        <v>4.3256483335875772E-5</v>
      </c>
      <c r="AE1846" s="13">
        <f t="shared" si="2260"/>
        <v>1.3072660665427668E-4</v>
      </c>
      <c r="AF1846" s="13">
        <f t="shared" si="2261"/>
        <v>1.9753623468009076E-4</v>
      </c>
      <c r="AG1846" s="13">
        <f t="shared" si="2262"/>
        <v>1.9899322721544496E-4</v>
      </c>
      <c r="AH1846" s="13">
        <f t="shared" si="2263"/>
        <v>0.11066190945340743</v>
      </c>
      <c r="AI1846" s="13">
        <f t="shared" si="2264"/>
        <v>4.7024501554039387E-2</v>
      </c>
      <c r="AJ1846" s="13">
        <f t="shared" si="2265"/>
        <v>9.9912596724932249E-3</v>
      </c>
      <c r="AK1846" s="13">
        <f t="shared" si="2266"/>
        <v>1.4152235046868452E-3</v>
      </c>
      <c r="AL1846" s="13">
        <f t="shared" si="2267"/>
        <v>7.7230686307422437E-6</v>
      </c>
      <c r="AM1846" s="13">
        <f t="shared" si="2268"/>
        <v>3.6762686960622245E-6</v>
      </c>
      <c r="AN1846" s="13">
        <f t="shared" si="2269"/>
        <v>1.1110152622762373E-5</v>
      </c>
      <c r="AO1846" s="13">
        <f t="shared" si="2270"/>
        <v>1.6788148732611631E-5</v>
      </c>
      <c r="AP1846" s="13">
        <f t="shared" si="2271"/>
        <v>1.6911975165900915E-5</v>
      </c>
      <c r="AQ1846" s="13">
        <f t="shared" si="2272"/>
        <v>1.2777536190892853E-5</v>
      </c>
      <c r="AR1846" s="13">
        <f t="shared" si="2273"/>
        <v>6.688687934429785E-2</v>
      </c>
      <c r="AS1846" s="13">
        <f t="shared" si="2274"/>
        <v>2.8422807605674571E-2</v>
      </c>
      <c r="AT1846" s="13">
        <f t="shared" si="2275"/>
        <v>6.0389720682795054E-3</v>
      </c>
      <c r="AU1846" s="13">
        <f t="shared" si="2276"/>
        <v>8.5539716665614313E-4</v>
      </c>
      <c r="AV1846" s="13">
        <f t="shared" si="2277"/>
        <v>9.087278900080491E-5</v>
      </c>
      <c r="AW1846" s="13">
        <f t="shared" si="2278"/>
        <v>2.7550292460517277E-7</v>
      </c>
      <c r="AX1846" s="13">
        <f t="shared" si="2279"/>
        <v>2.6036466065111386E-7</v>
      </c>
      <c r="AY1846" s="13">
        <f t="shared" si="2280"/>
        <v>7.8685519382902198E-7</v>
      </c>
      <c r="AZ1846" s="13">
        <f t="shared" si="2281"/>
        <v>1.1889883490858063E-6</v>
      </c>
      <c r="BA1846" s="13">
        <f t="shared" si="2282"/>
        <v>1.1977581180957635E-6</v>
      </c>
      <c r="BB1846" s="13">
        <f t="shared" si="2283"/>
        <v>9.0494442853500107E-7</v>
      </c>
      <c r="BC1846" s="13">
        <f t="shared" si="2284"/>
        <v>5.4697148371725862E-7</v>
      </c>
      <c r="BD1846" s="13">
        <f t="shared" si="2285"/>
        <v>3.3690112603005397E-2</v>
      </c>
      <c r="BE1846" s="13">
        <f t="shared" si="2286"/>
        <v>1.431622461857862E-2</v>
      </c>
      <c r="BF1846" s="13">
        <f t="shared" si="2287"/>
        <v>3.0417572322289171E-3</v>
      </c>
      <c r="BG1846" s="13">
        <f t="shared" si="2288"/>
        <v>4.3085321287894746E-4</v>
      </c>
      <c r="BH1846" s="13">
        <f t="shared" si="2289"/>
        <v>4.5771525357420699E-5</v>
      </c>
      <c r="BI1846" s="13">
        <f t="shared" si="2290"/>
        <v>3.8900163135302013E-6</v>
      </c>
      <c r="BJ1846" s="14">
        <f t="shared" si="2291"/>
        <v>2.9225487956057384E-2</v>
      </c>
      <c r="BK1846" s="14">
        <f t="shared" si="2292"/>
        <v>8.7886353678790871E-2</v>
      </c>
      <c r="BL1846" s="14">
        <f t="shared" si="2293"/>
        <v>0.70178311607364185</v>
      </c>
      <c r="BM1846" s="14">
        <f t="shared" si="2294"/>
        <v>0.63461436607694655</v>
      </c>
      <c r="BN1846" s="14">
        <f t="shared" si="2295"/>
        <v>0.33074896414916433</v>
      </c>
    </row>
    <row r="1847" spans="1:66" x14ac:dyDescent="0.25">
      <c r="A1847" t="s">
        <v>91</v>
      </c>
      <c r="B1847" t="s">
        <v>122</v>
      </c>
      <c r="C1847" t="s">
        <v>99</v>
      </c>
      <c r="D1847" s="7" t="s">
        <v>532</v>
      </c>
      <c r="E1847" s="10">
        <f>VLOOKUP(A1847,home!$A$2:$E$405,3,FALSE)</f>
        <v>1.53296703296703</v>
      </c>
      <c r="F1847" s="10">
        <f>VLOOKUP(B1847,home!$B$2:$E$405,3,FALSE)</f>
        <v>0.87</v>
      </c>
      <c r="G1847" s="10">
        <f>VLOOKUP(C1847,away!$B$2:$E$405,4,FALSE)</f>
        <v>0.93</v>
      </c>
      <c r="H1847" s="10">
        <f>VLOOKUP(A1847,away!$A$2:$E$405,3,FALSE)</f>
        <v>1.2527472527472501</v>
      </c>
      <c r="I1847" s="10">
        <f>VLOOKUP(C1847,away!$B$2:$E$405,3,FALSE)</f>
        <v>1.03</v>
      </c>
      <c r="J1847" s="10">
        <f>VLOOKUP(B1847,home!$B$2:$E$405,4,FALSE)</f>
        <v>1.1499999999999999</v>
      </c>
      <c r="K1847" s="12">
        <f t="shared" si="2240"/>
        <v>1.2403236263736241</v>
      </c>
      <c r="L1847" s="12">
        <f t="shared" si="2241"/>
        <v>1.4838791208791176</v>
      </c>
      <c r="M1847" s="13">
        <f t="shared" si="2242"/>
        <v>6.559848044472523E-2</v>
      </c>
      <c r="N1847" s="13">
        <f t="shared" si="2243"/>
        <v>8.1363345149800842E-2</v>
      </c>
      <c r="O1847" s="13">
        <f t="shared" si="2244"/>
        <v>9.7340215493324847E-2</v>
      </c>
      <c r="P1847" s="13">
        <f t="shared" si="2245"/>
        <v>0.12073336907267068</v>
      </c>
      <c r="Q1847" s="13">
        <f t="shared" si="2246"/>
        <v>5.0458439655044915E-2</v>
      </c>
      <c r="R1847" s="13">
        <f t="shared" si="2247"/>
        <v>7.2220556696209373E-2</v>
      </c>
      <c r="S1847" s="13">
        <f t="shared" si="2248"/>
        <v>5.5552149641332982E-2</v>
      </c>
      <c r="T1847" s="13">
        <f t="shared" si="2249"/>
        <v>7.4874225076260056E-2</v>
      </c>
      <c r="U1847" s="13">
        <f t="shared" si="2250"/>
        <v>8.9576862780164315E-2</v>
      </c>
      <c r="V1847" s="13">
        <f t="shared" si="2251"/>
        <v>1.1360354928205588E-2</v>
      </c>
      <c r="W1847" s="13">
        <f t="shared" si="2252"/>
        <v>2.0861598284700009E-2</v>
      </c>
      <c r="X1847" s="13">
        <f t="shared" si="2253"/>
        <v>3.0956090122833953E-2</v>
      </c>
      <c r="Y1847" s="13">
        <f t="shared" si="2254"/>
        <v>2.2967547898662791E-2</v>
      </c>
      <c r="Z1847" s="13">
        <f t="shared" si="2255"/>
        <v>3.5722192059923878E-2</v>
      </c>
      <c r="AA1847" s="13">
        <f t="shared" si="2256"/>
        <v>4.4307078797779856E-2</v>
      </c>
      <c r="AB1847" s="13">
        <f t="shared" si="2257"/>
        <v>2.7477558324242122E-2</v>
      </c>
      <c r="AC1847" s="13">
        <f t="shared" si="2258"/>
        <v>1.3067889635600041E-3</v>
      </c>
      <c r="AD1847" s="13">
        <f t="shared" si="2259"/>
        <v>6.4687833091072178E-3</v>
      </c>
      <c r="AE1847" s="13">
        <f t="shared" si="2260"/>
        <v>9.5988924898755285E-3</v>
      </c>
      <c r="AF1847" s="13">
        <f t="shared" si="2261"/>
        <v>7.1217980746448315E-3</v>
      </c>
      <c r="AG1847" s="13">
        <f t="shared" si="2262"/>
        <v>3.5226291553608546E-3</v>
      </c>
      <c r="AH1847" s="13">
        <f t="shared" si="2263"/>
        <v>1.3251853737438715E-2</v>
      </c>
      <c r="AI1847" s="13">
        <f t="shared" si="2264"/>
        <v>1.6436587283792849E-2</v>
      </c>
      <c r="AJ1847" s="13">
        <f t="shared" si="2265"/>
        <v>1.0193343772520274E-2</v>
      </c>
      <c r="AK1847" s="13">
        <f t="shared" si="2266"/>
        <v>4.2143483709351165E-3</v>
      </c>
      <c r="AL1847" s="13">
        <f t="shared" si="2267"/>
        <v>9.6205298152005734E-5</v>
      </c>
      <c r="AM1847" s="13">
        <f t="shared" si="2268"/>
        <v>1.6046769544354074E-3</v>
      </c>
      <c r="AN1847" s="13">
        <f t="shared" si="2269"/>
        <v>2.381146628442592E-3</v>
      </c>
      <c r="AO1847" s="13">
        <f t="shared" si="2270"/>
        <v>1.7666668828488343E-3</v>
      </c>
      <c r="AP1847" s="13">
        <f t="shared" si="2271"/>
        <v>8.738400336693263E-4</v>
      </c>
      <c r="AQ1847" s="13">
        <f t="shared" si="2272"/>
        <v>3.2416824523755477E-4</v>
      </c>
      <c r="AR1847" s="13">
        <f t="shared" si="2273"/>
        <v>3.9328298147858392E-3</v>
      </c>
      <c r="AS1847" s="13">
        <f t="shared" si="2274"/>
        <v>4.8779817377854803E-3</v>
      </c>
      <c r="AT1847" s="13">
        <f t="shared" si="2275"/>
        <v>3.0251379991972009E-3</v>
      </c>
      <c r="AU1847" s="13">
        <f t="shared" si="2276"/>
        <v>1.2507167111483078E-3</v>
      </c>
      <c r="AV1847" s="13">
        <f t="shared" si="2277"/>
        <v>3.8782337168439016E-4</v>
      </c>
      <c r="AW1847" s="13">
        <f t="shared" si="2278"/>
        <v>4.9184700323794785E-6</v>
      </c>
      <c r="AX1847" s="13">
        <f t="shared" si="2279"/>
        <v>3.3171978988058484E-4</v>
      </c>
      <c r="AY1847" s="13">
        <f t="shared" si="2280"/>
        <v>4.9223207018620786E-4</v>
      </c>
      <c r="AZ1847" s="13">
        <f t="shared" si="2281"/>
        <v>3.6520644578820911E-4</v>
      </c>
      <c r="BA1847" s="13">
        <f t="shared" si="2282"/>
        <v>1.8064073990519829E-4</v>
      </c>
      <c r="BB1847" s="13">
        <f t="shared" si="2283"/>
        <v>6.7012255581369777E-5</v>
      </c>
      <c r="BC1847" s="13">
        <f t="shared" si="2284"/>
        <v>1.9887617380041931E-5</v>
      </c>
      <c r="BD1847" s="13">
        <f t="shared" si="2285"/>
        <v>9.7264067468859881E-4</v>
      </c>
      <c r="BE1847" s="13">
        <f t="shared" si="2286"/>
        <v>1.206389208788251E-3</v>
      </c>
      <c r="BF1847" s="13">
        <f t="shared" si="2287"/>
        <v>7.481565191311256E-4</v>
      </c>
      <c r="BG1847" s="13">
        <f t="shared" si="2288"/>
        <v>3.0931873563459528E-4</v>
      </c>
      <c r="BH1847" s="13">
        <f t="shared" si="2289"/>
        <v>9.5913833971901331E-5</v>
      </c>
      <c r="BI1847" s="13">
        <f t="shared" si="2290"/>
        <v>2.3792838874285271E-5</v>
      </c>
      <c r="BJ1847" s="14">
        <f t="shared" si="2291"/>
        <v>0.31660054687964628</v>
      </c>
      <c r="BK1847" s="14">
        <f t="shared" si="2292"/>
        <v>0.25513958041883272</v>
      </c>
      <c r="BL1847" s="14">
        <f t="shared" si="2293"/>
        <v>0.39184910670209738</v>
      </c>
      <c r="BM1847" s="14">
        <f t="shared" si="2294"/>
        <v>0.51110970594857053</v>
      </c>
      <c r="BN1847" s="14">
        <f t="shared" si="2295"/>
        <v>0.48771440651177589</v>
      </c>
    </row>
    <row r="1848" spans="1:66" x14ac:dyDescent="0.25">
      <c r="A1848" t="s">
        <v>91</v>
      </c>
      <c r="B1848" t="s">
        <v>118</v>
      </c>
      <c r="C1848" t="s">
        <v>94</v>
      </c>
      <c r="D1848" s="7" t="s">
        <v>532</v>
      </c>
      <c r="E1848" s="10">
        <f>VLOOKUP(A1848,home!$A$2:$E$405,3,FALSE)</f>
        <v>1.53296703296703</v>
      </c>
      <c r="F1848" s="10">
        <f>VLOOKUP(B1848,home!$B$2:$E$405,3,FALSE)</f>
        <v>0.9</v>
      </c>
      <c r="G1848" s="10">
        <f>VLOOKUP(C1848,away!$B$2:$E$405,4,FALSE)</f>
        <v>1.23</v>
      </c>
      <c r="H1848" s="10">
        <f>VLOOKUP(A1848,away!$A$2:$E$405,3,FALSE)</f>
        <v>1.2527472527472501</v>
      </c>
      <c r="I1848" s="10">
        <f>VLOOKUP(C1848,away!$B$2:$E$405,3,FALSE)</f>
        <v>0.72</v>
      </c>
      <c r="J1848" s="10">
        <f>VLOOKUP(B1848,home!$B$2:$E$405,4,FALSE)</f>
        <v>1</v>
      </c>
      <c r="K1848" s="12">
        <f t="shared" si="2240"/>
        <v>1.6969945054945021</v>
      </c>
      <c r="L1848" s="12">
        <f t="shared" si="2241"/>
        <v>0.90197802197802002</v>
      </c>
      <c r="M1848" s="13">
        <f t="shared" si="2242"/>
        <v>7.4349931494198121E-2</v>
      </c>
      <c r="N1848" s="13">
        <f t="shared" si="2243"/>
        <v>0.12617142522954683</v>
      </c>
      <c r="O1848" s="13">
        <f t="shared" si="2244"/>
        <v>6.7062004143338128E-2</v>
      </c>
      <c r="P1848" s="13">
        <f t="shared" si="2245"/>
        <v>0.11380385255869432</v>
      </c>
      <c r="Q1848" s="13">
        <f t="shared" si="2246"/>
        <v>0.10705610768247574</v>
      </c>
      <c r="R1848" s="13">
        <f t="shared" si="2247"/>
        <v>3.0244226923544944E-2</v>
      </c>
      <c r="S1848" s="13">
        <f t="shared" si="2248"/>
        <v>4.3548516444200394E-2</v>
      </c>
      <c r="T1848" s="13">
        <f t="shared" si="2249"/>
        <v>9.6562256248105396E-2</v>
      </c>
      <c r="U1848" s="13">
        <f t="shared" si="2250"/>
        <v>5.1324286912184658E-2</v>
      </c>
      <c r="V1848" s="13">
        <f t="shared" si="2251"/>
        <v>7.4064014212043214E-3</v>
      </c>
      <c r="W1848" s="13">
        <f t="shared" si="2252"/>
        <v>6.0557875505596347E-2</v>
      </c>
      <c r="X1848" s="13">
        <f t="shared" si="2253"/>
        <v>5.4621872763728985E-2</v>
      </c>
      <c r="Y1848" s="13">
        <f t="shared" si="2254"/>
        <v>2.4633864376081675E-2</v>
      </c>
      <c r="Z1848" s="13">
        <f t="shared" si="2255"/>
        <v>9.0932093255844844E-3</v>
      </c>
      <c r="AA1848" s="13">
        <f t="shared" si="2256"/>
        <v>1.5431126262828235E-2</v>
      </c>
      <c r="AB1848" s="13">
        <f t="shared" si="2257"/>
        <v>1.3093268240805719E-2</v>
      </c>
      <c r="AC1848" s="13">
        <f t="shared" si="2258"/>
        <v>7.0853882981974795E-4</v>
      </c>
      <c r="AD1848" s="13">
        <f t="shared" si="2259"/>
        <v>2.5691595499354285E-2</v>
      </c>
      <c r="AE1848" s="13">
        <f t="shared" si="2260"/>
        <v>2.3173254489966981E-2</v>
      </c>
      <c r="AF1848" s="13">
        <f t="shared" si="2261"/>
        <v>1.0450883123826842E-2</v>
      </c>
      <c r="AG1848" s="13">
        <f t="shared" si="2262"/>
        <v>3.1421556293176026E-3</v>
      </c>
      <c r="AH1848" s="13">
        <f t="shared" si="2263"/>
        <v>2.0504687402306946E-3</v>
      </c>
      <c r="AI1848" s="13">
        <f t="shared" si="2264"/>
        <v>3.4796341858597218E-3</v>
      </c>
      <c r="AJ1848" s="13">
        <f t="shared" si="2265"/>
        <v>2.9524600472673928E-3</v>
      </c>
      <c r="AK1848" s="13">
        <f t="shared" si="2266"/>
        <v>1.6701028259682674E-3</v>
      </c>
      <c r="AL1848" s="13">
        <f t="shared" si="2267"/>
        <v>4.3381047917822864E-5</v>
      </c>
      <c r="AM1848" s="13">
        <f t="shared" si="2268"/>
        <v>8.7196992799582988E-3</v>
      </c>
      <c r="AN1848" s="13">
        <f t="shared" si="2269"/>
        <v>7.8649771087799525E-3</v>
      </c>
      <c r="AO1848" s="13">
        <f t="shared" si="2270"/>
        <v>3.5470182477398736E-3</v>
      </c>
      <c r="AP1848" s="13">
        <f t="shared" si="2271"/>
        <v>1.0664441676721181E-3</v>
      </c>
      <c r="AQ1848" s="13">
        <f t="shared" si="2272"/>
        <v>2.4047730022672324E-4</v>
      </c>
      <c r="AR1848" s="13">
        <f t="shared" si="2273"/>
        <v>3.6989554768820893E-4</v>
      </c>
      <c r="AS1848" s="13">
        <f t="shared" si="2274"/>
        <v>6.2771071203377013E-4</v>
      </c>
      <c r="AT1848" s="13">
        <f t="shared" si="2275"/>
        <v>5.3261081468067501E-4</v>
      </c>
      <c r="AU1848" s="13">
        <f t="shared" si="2276"/>
        <v>3.0127920869335188E-4</v>
      </c>
      <c r="AV1848" s="13">
        <f t="shared" si="2277"/>
        <v>1.2781729044308745E-4</v>
      </c>
      <c r="AW1848" s="13">
        <f t="shared" si="2278"/>
        <v>1.8444799110641381E-6</v>
      </c>
      <c r="AX1848" s="13">
        <f t="shared" si="2279"/>
        <v>2.4662136279422642E-3</v>
      </c>
      <c r="AY1848" s="13">
        <f t="shared" si="2280"/>
        <v>2.2244704899066002E-3</v>
      </c>
      <c r="AZ1848" s="13">
        <f t="shared" si="2281"/>
        <v>1.003211746217216E-3</v>
      </c>
      <c r="BA1848" s="13">
        <f t="shared" si="2282"/>
        <v>3.0162498215937337E-4</v>
      </c>
      <c r="BB1848" s="13">
        <f t="shared" si="2283"/>
        <v>6.8014776196816785E-5</v>
      </c>
      <c r="BC1848" s="13">
        <f t="shared" si="2284"/>
        <v>1.2269566659856507E-5</v>
      </c>
      <c r="BD1848" s="13">
        <f t="shared" si="2285"/>
        <v>5.5606275740381153E-5</v>
      </c>
      <c r="BE1848" s="13">
        <f t="shared" si="2286"/>
        <v>9.436354440243904E-5</v>
      </c>
      <c r="BF1848" s="13">
        <f t="shared" si="2287"/>
        <v>8.0067208184962803E-5</v>
      </c>
      <c r="BG1848" s="13">
        <f t="shared" si="2288"/>
        <v>4.5291204120055423E-5</v>
      </c>
      <c r="BH1848" s="13">
        <f t="shared" si="2289"/>
        <v>1.921473113474101E-5</v>
      </c>
      <c r="BI1848" s="13">
        <f t="shared" si="2290"/>
        <v>6.5214586320419256E-6</v>
      </c>
      <c r="BJ1848" s="14">
        <f t="shared" si="2291"/>
        <v>0.55957571184145971</v>
      </c>
      <c r="BK1848" s="14">
        <f t="shared" si="2292"/>
        <v>0.24208509228594133</v>
      </c>
      <c r="BL1848" s="14">
        <f t="shared" si="2293"/>
        <v>0.18956795627778147</v>
      </c>
      <c r="BM1848" s="14">
        <f t="shared" si="2294"/>
        <v>0.47941179568897341</v>
      </c>
      <c r="BN1848" s="14">
        <f t="shared" si="2295"/>
        <v>0.51868754803179806</v>
      </c>
    </row>
    <row r="1849" spans="1:66" x14ac:dyDescent="0.25">
      <c r="A1849" t="s">
        <v>91</v>
      </c>
      <c r="B1849" t="s">
        <v>113</v>
      </c>
      <c r="C1849" t="s">
        <v>389</v>
      </c>
      <c r="D1849" s="7" t="s">
        <v>532</v>
      </c>
      <c r="E1849" s="10">
        <f>VLOOKUP(A1849,home!$A$2:$E$405,3,FALSE)</f>
        <v>1.53296703296703</v>
      </c>
      <c r="F1849" s="10">
        <f>VLOOKUP(B1849,home!$B$2:$E$405,3,FALSE)</f>
        <v>0.75</v>
      </c>
      <c r="G1849" s="10">
        <f>VLOOKUP(C1849,away!$B$2:$E$405,4,FALSE)</f>
        <v>0.72</v>
      </c>
      <c r="H1849" s="10">
        <f>VLOOKUP(A1849,away!$A$2:$E$405,3,FALSE)</f>
        <v>1.2527472527472501</v>
      </c>
      <c r="I1849" s="10">
        <f>VLOOKUP(C1849,away!$B$2:$E$405,3,FALSE)</f>
        <v>0.87</v>
      </c>
      <c r="J1849" s="10">
        <f>VLOOKUP(B1849,home!$B$2:$E$405,4,FALSE)</f>
        <v>0.91</v>
      </c>
      <c r="K1849" s="12">
        <f t="shared" si="2240"/>
        <v>0.8278021978021961</v>
      </c>
      <c r="L1849" s="12">
        <f t="shared" si="2241"/>
        <v>0.99179999999999779</v>
      </c>
      <c r="M1849" s="13">
        <f t="shared" si="2242"/>
        <v>0.16209021795541473</v>
      </c>
      <c r="N1849" s="13">
        <f t="shared" si="2243"/>
        <v>0.13417863866572932</v>
      </c>
      <c r="O1849" s="13">
        <f t="shared" si="2244"/>
        <v>0.16076107816817997</v>
      </c>
      <c r="P1849" s="13">
        <f t="shared" si="2245"/>
        <v>0.13307837382867002</v>
      </c>
      <c r="Q1849" s="13">
        <f t="shared" si="2246"/>
        <v>5.5536685992798721E-2</v>
      </c>
      <c r="R1849" s="13">
        <f t="shared" si="2247"/>
        <v>7.972141866360026E-2</v>
      </c>
      <c r="S1849" s="13">
        <f t="shared" si="2248"/>
        <v>2.731480931464136E-2</v>
      </c>
      <c r="T1849" s="13">
        <f t="shared" si="2249"/>
        <v>5.5081285167657645E-2</v>
      </c>
      <c r="U1849" s="13">
        <f t="shared" si="2250"/>
        <v>6.5993565581637312E-2</v>
      </c>
      <c r="V1849" s="13">
        <f t="shared" si="2251"/>
        <v>2.4917607619895188E-3</v>
      </c>
      <c r="W1849" s="13">
        <f t="shared" si="2252"/>
        <v>1.532446357449641E-2</v>
      </c>
      <c r="X1849" s="13">
        <f t="shared" si="2253"/>
        <v>1.5198802973185505E-2</v>
      </c>
      <c r="Y1849" s="13">
        <f t="shared" si="2254"/>
        <v>7.5370863944026747E-3</v>
      </c>
      <c r="Z1849" s="13">
        <f t="shared" si="2255"/>
        <v>2.635590101018619E-2</v>
      </c>
      <c r="AA1849" s="13">
        <f t="shared" si="2256"/>
        <v>2.181747278128925E-2</v>
      </c>
      <c r="AB1849" s="13">
        <f t="shared" si="2257"/>
        <v>9.0302759594204154E-3</v>
      </c>
      <c r="AC1849" s="13">
        <f t="shared" si="2258"/>
        <v>1.2786068861773633E-4</v>
      </c>
      <c r="AD1849" s="13">
        <f t="shared" si="2259"/>
        <v>3.1714061567769559E-3</v>
      </c>
      <c r="AE1849" s="13">
        <f t="shared" si="2260"/>
        <v>3.1454006262913777E-3</v>
      </c>
      <c r="AF1849" s="13">
        <f t="shared" si="2261"/>
        <v>1.5598041705778905E-3</v>
      </c>
      <c r="AG1849" s="13">
        <f t="shared" si="2262"/>
        <v>5.1567125879304948E-4</v>
      </c>
      <c r="AH1849" s="13">
        <f t="shared" si="2263"/>
        <v>6.5349456554756498E-3</v>
      </c>
      <c r="AI1849" s="13">
        <f t="shared" si="2264"/>
        <v>5.4096423761206564E-3</v>
      </c>
      <c r="AJ1849" s="13">
        <f t="shared" si="2265"/>
        <v>2.2390569241382864E-3</v>
      </c>
      <c r="AK1849" s="13">
        <f t="shared" si="2266"/>
        <v>6.1783208093529971E-4</v>
      </c>
      <c r="AL1849" s="13">
        <f t="shared" si="2267"/>
        <v>4.1990177402420807E-6</v>
      </c>
      <c r="AM1849" s="13">
        <f t="shared" si="2268"/>
        <v>5.2505939734067612E-4</v>
      </c>
      <c r="AN1849" s="13">
        <f t="shared" si="2269"/>
        <v>5.2075391028248133E-4</v>
      </c>
      <c r="AO1849" s="13">
        <f t="shared" si="2270"/>
        <v>2.5824186410908191E-4</v>
      </c>
      <c r="AP1849" s="13">
        <f t="shared" si="2271"/>
        <v>8.5374760274462295E-5</v>
      </c>
      <c r="AQ1849" s="13">
        <f t="shared" si="2272"/>
        <v>2.1168671810052875E-5</v>
      </c>
      <c r="AR1849" s="13">
        <f t="shared" si="2273"/>
        <v>1.2962718202201475E-3</v>
      </c>
      <c r="AS1849" s="13">
        <f t="shared" si="2274"/>
        <v>1.0730566617272914E-3</v>
      </c>
      <c r="AT1849" s="13">
        <f t="shared" si="2275"/>
        <v>4.4413933147206971E-4</v>
      </c>
      <c r="AU1849" s="13">
        <f t="shared" si="2276"/>
        <v>1.2255317157432584E-4</v>
      </c>
      <c r="AV1849" s="13">
        <f t="shared" si="2277"/>
        <v>2.5362446194214133E-5</v>
      </c>
      <c r="AW1849" s="13">
        <f t="shared" si="2278"/>
        <v>9.5762590940226017E-8</v>
      </c>
      <c r="AX1849" s="13">
        <f t="shared" si="2279"/>
        <v>7.2440887182551359E-5</v>
      </c>
      <c r="AY1849" s="13">
        <f t="shared" si="2280"/>
        <v>7.1846871907654274E-5</v>
      </c>
      <c r="AZ1849" s="13">
        <f t="shared" si="2281"/>
        <v>3.562886377900567E-5</v>
      </c>
      <c r="BA1849" s="13">
        <f t="shared" si="2282"/>
        <v>1.1778902365339251E-5</v>
      </c>
      <c r="BB1849" s="13">
        <f t="shared" si="2283"/>
        <v>2.9205788414858601E-6</v>
      </c>
      <c r="BC1849" s="13">
        <f t="shared" si="2284"/>
        <v>5.7932601899713422E-7</v>
      </c>
      <c r="BD1849" s="13">
        <f t="shared" si="2285"/>
        <v>2.142737318823898E-4</v>
      </c>
      <c r="BE1849" s="13">
        <f t="shared" si="2286"/>
        <v>1.7737626618352079E-4</v>
      </c>
      <c r="BF1849" s="13">
        <f t="shared" si="2287"/>
        <v>7.3416231492332929E-5</v>
      </c>
      <c r="BG1849" s="13">
        <f t="shared" si="2288"/>
        <v>2.0258039261236004E-5</v>
      </c>
      <c r="BH1849" s="13">
        <f t="shared" si="2289"/>
        <v>4.1924123559035842E-6</v>
      </c>
      <c r="BI1849" s="13">
        <f t="shared" si="2290"/>
        <v>6.9409763246201406E-7</v>
      </c>
      <c r="BJ1849" s="14">
        <f t="shared" si="2291"/>
        <v>0.29285503901462129</v>
      </c>
      <c r="BK1849" s="14">
        <f t="shared" si="2292"/>
        <v>0.32517906843898126</v>
      </c>
      <c r="BL1849" s="14">
        <f t="shared" si="2293"/>
        <v>0.35557688240079305</v>
      </c>
      <c r="BM1849" s="14">
        <f t="shared" si="2294"/>
        <v>0.27452872648087207</v>
      </c>
      <c r="BN1849" s="14">
        <f t="shared" si="2295"/>
        <v>0.725366413274393</v>
      </c>
    </row>
    <row r="1850" spans="1:66" x14ac:dyDescent="0.25">
      <c r="A1850" t="s">
        <v>91</v>
      </c>
      <c r="B1850" t="s">
        <v>100</v>
      </c>
      <c r="C1850" t="s">
        <v>109</v>
      </c>
      <c r="D1850" s="7" t="s">
        <v>532</v>
      </c>
      <c r="E1850" s="10">
        <f>VLOOKUP(A1850,home!$A$2:$E$405,3,FALSE)</f>
        <v>1.53296703296703</v>
      </c>
      <c r="F1850" s="10">
        <f>VLOOKUP(B1850,home!$B$2:$E$405,3,FALSE)</f>
        <v>1.1200000000000001</v>
      </c>
      <c r="G1850" s="10">
        <f>VLOOKUP(C1850,away!$B$2:$E$405,4,FALSE)</f>
        <v>1.06</v>
      </c>
      <c r="H1850" s="10">
        <f>VLOOKUP(A1850,away!$A$2:$E$405,3,FALSE)</f>
        <v>1.2527472527472501</v>
      </c>
      <c r="I1850" s="10">
        <f>VLOOKUP(C1850,away!$B$2:$E$405,3,FALSE)</f>
        <v>0.33</v>
      </c>
      <c r="J1850" s="10">
        <f>VLOOKUP(B1850,home!$B$2:$E$405,4,FALSE)</f>
        <v>1.25</v>
      </c>
      <c r="K1850" s="12">
        <f t="shared" si="2240"/>
        <v>1.8199384615384582</v>
      </c>
      <c r="L1850" s="12">
        <f t="shared" si="2241"/>
        <v>0.5167582417582407</v>
      </c>
      <c r="M1850" s="13">
        <f t="shared" si="2242"/>
        <v>9.6646363131933685E-2</v>
      </c>
      <c r="N1850" s="13">
        <f t="shared" si="2243"/>
        <v>0.17589043343161853</v>
      </c>
      <c r="O1850" s="13">
        <f t="shared" si="2244"/>
        <v>4.9942804684386506E-2</v>
      </c>
      <c r="P1850" s="13">
        <f t="shared" si="2245"/>
        <v>9.0892831122218076E-2</v>
      </c>
      <c r="Q1850" s="13">
        <f t="shared" si="2246"/>
        <v>0.16005488240943624</v>
      </c>
      <c r="R1850" s="13">
        <f t="shared" si="2247"/>
        <v>1.2904177968589399E-2</v>
      </c>
      <c r="S1850" s="13">
        <f t="shared" si="2248"/>
        <v>2.137045430807915E-2</v>
      </c>
      <c r="T1850" s="13">
        <f t="shared" si="2249"/>
        <v>8.2709679618722234E-2</v>
      </c>
      <c r="U1850" s="13">
        <f t="shared" si="2250"/>
        <v>2.3484809799573052E-2</v>
      </c>
      <c r="V1850" s="13">
        <f t="shared" si="2251"/>
        <v>2.2331369650513988E-3</v>
      </c>
      <c r="W1850" s="13">
        <f t="shared" si="2252"/>
        <v>9.7096678817982743E-2</v>
      </c>
      <c r="X1850" s="13">
        <f t="shared" si="2253"/>
        <v>5.017550902654537E-2</v>
      </c>
      <c r="Y1850" s="13">
        <f t="shared" si="2254"/>
        <v>1.296430391194116E-2</v>
      </c>
      <c r="Z1850" s="13">
        <f t="shared" si="2255"/>
        <v>2.2227801061278948E-3</v>
      </c>
      <c r="AA1850" s="13">
        <f t="shared" si="2256"/>
        <v>4.045323006684691E-3</v>
      </c>
      <c r="AB1850" s="13">
        <f t="shared" si="2257"/>
        <v>3.6811194646059341E-3</v>
      </c>
      <c r="AC1850" s="13">
        <f t="shared" si="2258"/>
        <v>1.3126214379642064E-4</v>
      </c>
      <c r="AD1850" s="13">
        <f t="shared" si="2259"/>
        <v>4.4177495067123346E-2</v>
      </c>
      <c r="AE1850" s="13">
        <f t="shared" si="2260"/>
        <v>2.2829084676170012E-2</v>
      </c>
      <c r="AF1850" s="13">
        <f t="shared" si="2261"/>
        <v>5.8985588291038046E-3</v>
      </c>
      <c r="AG1850" s="13">
        <f t="shared" si="2262"/>
        <v>1.0160429631450765E-3</v>
      </c>
      <c r="AH1850" s="13">
        <f t="shared" si="2263"/>
        <v>2.8715998486446157E-4</v>
      </c>
      <c r="AI1850" s="13">
        <f t="shared" si="2264"/>
        <v>5.2261350106963501E-4</v>
      </c>
      <c r="AJ1850" s="13">
        <f t="shared" si="2265"/>
        <v>4.7556220555794958E-4</v>
      </c>
      <c r="AK1850" s="13">
        <f t="shared" si="2266"/>
        <v>2.8849798291632355E-4</v>
      </c>
      <c r="AL1850" s="13">
        <f t="shared" si="2267"/>
        <v>4.9379148815114477E-6</v>
      </c>
      <c r="AM1850" s="13">
        <f t="shared" si="2268"/>
        <v>1.6080064481416655E-2</v>
      </c>
      <c r="AN1850" s="13">
        <f t="shared" si="2269"/>
        <v>8.3095058487760061E-3</v>
      </c>
      <c r="AO1850" s="13">
        <f t="shared" si="2270"/>
        <v>2.1470028161466531E-3</v>
      </c>
      <c r="AP1850" s="13">
        <f t="shared" si="2271"/>
        <v>3.6982713344064534E-4</v>
      </c>
      <c r="AQ1850" s="13">
        <f t="shared" si="2272"/>
        <v>4.7777804807819523E-5</v>
      </c>
      <c r="AR1850" s="13">
        <f t="shared" si="2273"/>
        <v>2.9678457776376437E-5</v>
      </c>
      <c r="AS1850" s="13">
        <f t="shared" si="2274"/>
        <v>5.4012966786372615E-5</v>
      </c>
      <c r="AT1850" s="13">
        <f t="shared" si="2275"/>
        <v>4.915013783815942E-5</v>
      </c>
      <c r="AU1850" s="13">
        <f t="shared" si="2276"/>
        <v>2.981674208052767E-5</v>
      </c>
      <c r="AV1850" s="13">
        <f t="shared" si="2277"/>
        <v>1.3566158927531139E-5</v>
      </c>
      <c r="AW1850" s="13">
        <f t="shared" si="2278"/>
        <v>1.2899866438510631E-7</v>
      </c>
      <c r="AX1850" s="13">
        <f t="shared" si="2279"/>
        <v>4.8774546356247714E-3</v>
      </c>
      <c r="AY1850" s="13">
        <f t="shared" si="2280"/>
        <v>2.5204648817610371E-3</v>
      </c>
      <c r="AZ1850" s="13">
        <f t="shared" si="2281"/>
        <v>6.5123550035611278E-4</v>
      </c>
      <c r="BA1850" s="13">
        <f t="shared" si="2282"/>
        <v>1.1217710404485766E-4</v>
      </c>
      <c r="BB1850" s="13">
        <f t="shared" si="2283"/>
        <v>1.4492110762937965E-5</v>
      </c>
      <c r="BC1850" s="13">
        <f t="shared" si="2284"/>
        <v>1.4977835354442999E-6</v>
      </c>
      <c r="BD1850" s="13">
        <f t="shared" si="2285"/>
        <v>2.5560979431027453E-6</v>
      </c>
      <c r="BE1850" s="13">
        <f t="shared" si="2286"/>
        <v>4.6519409581120269E-6</v>
      </c>
      <c r="BF1850" s="13">
        <f t="shared" si="2287"/>
        <v>4.2331231352370726E-6</v>
      </c>
      <c r="BG1850" s="13">
        <f t="shared" si="2288"/>
        <v>2.5680078687487373E-6</v>
      </c>
      <c r="BH1850" s="13">
        <f t="shared" si="2289"/>
        <v>1.1684040724673086E-6</v>
      </c>
      <c r="BI1850" s="13">
        <f t="shared" si="2290"/>
        <v>4.2528470202028444E-7</v>
      </c>
      <c r="BJ1850" s="14">
        <f t="shared" si="2291"/>
        <v>0.68794416885246146</v>
      </c>
      <c r="BK1850" s="14">
        <f t="shared" si="2292"/>
        <v>0.21379945046772128</v>
      </c>
      <c r="BL1850" s="14">
        <f t="shared" si="2293"/>
        <v>9.5823895920336619E-2</v>
      </c>
      <c r="BM1850" s="14">
        <f t="shared" si="2294"/>
        <v>0.41093846671536804</v>
      </c>
      <c r="BN1850" s="14">
        <f t="shared" si="2295"/>
        <v>0.58633149274818253</v>
      </c>
    </row>
    <row r="1851" spans="1:66" x14ac:dyDescent="0.25">
      <c r="A1851" t="s">
        <v>91</v>
      </c>
      <c r="B1851" t="s">
        <v>95</v>
      </c>
      <c r="C1851" t="s">
        <v>93</v>
      </c>
      <c r="D1851" s="7" t="s">
        <v>532</v>
      </c>
      <c r="E1851" s="10">
        <f>VLOOKUP(A1851,home!$A$2:$E$405,3,FALSE)</f>
        <v>1.53296703296703</v>
      </c>
      <c r="F1851" s="10">
        <f>VLOOKUP(B1851,home!$B$2:$E$405,3,FALSE)</f>
        <v>0.56999999999999995</v>
      </c>
      <c r="G1851" s="10">
        <f>VLOOKUP(C1851,away!$B$2:$E$405,4,FALSE)</f>
        <v>1.3</v>
      </c>
      <c r="H1851" s="10">
        <f>VLOOKUP(A1851,away!$A$2:$E$405,3,FALSE)</f>
        <v>1.2527472527472501</v>
      </c>
      <c r="I1851" s="10">
        <f>VLOOKUP(C1851,away!$B$2:$E$405,3,FALSE)</f>
        <v>1.03</v>
      </c>
      <c r="J1851" s="10">
        <f>VLOOKUP(B1851,home!$B$2:$E$405,4,FALSE)</f>
        <v>1.1000000000000001</v>
      </c>
      <c r="K1851" s="12">
        <f t="shared" si="2240"/>
        <v>1.1359285714285692</v>
      </c>
      <c r="L1851" s="12">
        <f t="shared" si="2241"/>
        <v>1.4193626373626345</v>
      </c>
      <c r="M1851" s="13">
        <f t="shared" si="2242"/>
        <v>7.7669610700246472E-2</v>
      </c>
      <c r="N1851" s="13">
        <f t="shared" si="2243"/>
        <v>8.8227129926144079E-2</v>
      </c>
      <c r="O1851" s="13">
        <f t="shared" si="2244"/>
        <v>0.11024134348643093</v>
      </c>
      <c r="P1851" s="13">
        <f t="shared" si="2245"/>
        <v>0.12522629181890765</v>
      </c>
      <c r="Q1851" s="13">
        <f t="shared" si="2246"/>
        <v>5.0109858829123825E-2</v>
      </c>
      <c r="R1851" s="13">
        <f t="shared" si="2247"/>
        <v>7.8236222018650353E-2</v>
      </c>
      <c r="S1851" s="13">
        <f t="shared" si="2248"/>
        <v>5.0475417674085463E-2</v>
      </c>
      <c r="T1851" s="13">
        <f t="shared" si="2249"/>
        <v>7.1124061385574477E-2</v>
      </c>
      <c r="U1851" s="13">
        <f t="shared" si="2250"/>
        <v>8.8870759911613861E-2</v>
      </c>
      <c r="V1851" s="13">
        <f t="shared" si="2251"/>
        <v>9.0423602206396361E-3</v>
      </c>
      <c r="W1851" s="13">
        <f t="shared" si="2252"/>
        <v>1.8973740118084635E-2</v>
      </c>
      <c r="X1851" s="13">
        <f t="shared" si="2253"/>
        <v>2.6930617814637826E-2</v>
      </c>
      <c r="Y1851" s="13">
        <f t="shared" si="2254"/>
        <v>1.9112156363594753E-2</v>
      </c>
      <c r="Z1851" s="13">
        <f t="shared" si="2255"/>
        <v>3.7015190140560067E-2</v>
      </c>
      <c r="AA1851" s="13">
        <f t="shared" si="2256"/>
        <v>4.2046612057523254E-2</v>
      </c>
      <c r="AB1851" s="13">
        <f t="shared" si="2257"/>
        <v>2.3880973983956829E-2</v>
      </c>
      <c r="AC1851" s="13">
        <f t="shared" si="2258"/>
        <v>9.111842694271324E-4</v>
      </c>
      <c r="AD1851" s="13">
        <f t="shared" si="2259"/>
        <v>5.3882033767482058E-3</v>
      </c>
      <c r="AE1851" s="13">
        <f t="shared" si="2260"/>
        <v>7.6478145554675844E-3</v>
      </c>
      <c r="AF1851" s="13">
        <f t="shared" si="2261"/>
        <v>5.4275111187544085E-3</v>
      </c>
      <c r="AG1851" s="13">
        <f t="shared" si="2262"/>
        <v>2.5678688319434274E-3</v>
      </c>
      <c r="AH1851" s="13">
        <f t="shared" si="2263"/>
        <v>1.3134494475096178E-2</v>
      </c>
      <c r="AI1851" s="13">
        <f t="shared" si="2264"/>
        <v>1.4919847545532435E-2</v>
      </c>
      <c r="AJ1851" s="13">
        <f t="shared" si="2265"/>
        <v>8.4739405541643543E-3</v>
      </c>
      <c r="AK1851" s="13">
        <f t="shared" si="2266"/>
        <v>3.2085970626875111E-3</v>
      </c>
      <c r="AL1851" s="13">
        <f t="shared" si="2267"/>
        <v>5.876389810395595E-5</v>
      </c>
      <c r="AM1851" s="13">
        <f t="shared" si="2268"/>
        <v>1.2241228328632359E-3</v>
      </c>
      <c r="AN1851" s="13">
        <f t="shared" si="2269"/>
        <v>1.7374742125085816E-3</v>
      </c>
      <c r="AO1851" s="13">
        <f t="shared" si="2270"/>
        <v>1.2330529903078738E-3</v>
      </c>
      <c r="AP1851" s="13">
        <f t="shared" si="2271"/>
        <v>5.8338311477708902E-4</v>
      </c>
      <c r="AQ1851" s="13">
        <f t="shared" si="2272"/>
        <v>2.0700804909570933E-4</v>
      </c>
      <c r="AR1851" s="13">
        <f t="shared" si="2273"/>
        <v>3.7285221437194931E-3</v>
      </c>
      <c r="AS1851" s="13">
        <f t="shared" si="2274"/>
        <v>4.2353348322550699E-3</v>
      </c>
      <c r="AT1851" s="13">
        <f t="shared" si="2275"/>
        <v>2.4055189227625805E-3</v>
      </c>
      <c r="AU1851" s="13">
        <f t="shared" si="2276"/>
        <v>9.1083255782602971E-4</v>
      </c>
      <c r="AV1851" s="13">
        <f t="shared" si="2277"/>
        <v>2.5866018155548806E-4</v>
      </c>
      <c r="AW1851" s="13">
        <f t="shared" si="2278"/>
        <v>2.6317976111455701E-6</v>
      </c>
      <c r="AX1851" s="13">
        <f t="shared" si="2279"/>
        <v>2.3175268346457121E-4</v>
      </c>
      <c r="AY1851" s="13">
        <f t="shared" si="2280"/>
        <v>3.2894110001814158E-4</v>
      </c>
      <c r="AZ1851" s="13">
        <f t="shared" si="2281"/>
        <v>2.3344335362935782E-4</v>
      </c>
      <c r="BA1851" s="13">
        <f t="shared" si="2282"/>
        <v>1.1044692469404783E-4</v>
      </c>
      <c r="BB1851" s="13">
        <f t="shared" si="2283"/>
        <v>3.9191059580583995E-5</v>
      </c>
      <c r="BC1851" s="13">
        <f t="shared" si="2284"/>
        <v>1.112526513746677E-5</v>
      </c>
      <c r="BD1851" s="13">
        <f t="shared" si="2285"/>
        <v>8.8202083722911456E-4</v>
      </c>
      <c r="BE1851" s="13">
        <f t="shared" si="2286"/>
        <v>1.0019126696038986E-3</v>
      </c>
      <c r="BF1851" s="13">
        <f t="shared" si="2287"/>
        <v>5.690506137396705E-4</v>
      </c>
      <c r="BG1851" s="13">
        <f t="shared" si="2288"/>
        <v>2.1546695024528482E-4</v>
      </c>
      <c r="BH1851" s="13">
        <f t="shared" si="2289"/>
        <v>6.1188766245549281E-5</v>
      </c>
      <c r="BI1851" s="13">
        <f t="shared" si="2290"/>
        <v>1.3901213565756684E-5</v>
      </c>
      <c r="BJ1851" s="14">
        <f t="shared" si="2291"/>
        <v>0.30144890390614981</v>
      </c>
      <c r="BK1851" s="14">
        <f t="shared" si="2292"/>
        <v>0.26371256968142848</v>
      </c>
      <c r="BL1851" s="14">
        <f t="shared" si="2293"/>
        <v>0.39729520078440367</v>
      </c>
      <c r="BM1851" s="14">
        <f t="shared" si="2294"/>
        <v>0.46943509843063169</v>
      </c>
      <c r="BN1851" s="14">
        <f t="shared" si="2295"/>
        <v>0.52971045677950335</v>
      </c>
    </row>
    <row r="1852" spans="1:66" x14ac:dyDescent="0.25">
      <c r="A1852" t="s">
        <v>91</v>
      </c>
      <c r="B1852" t="s">
        <v>351</v>
      </c>
      <c r="C1852" t="s">
        <v>97</v>
      </c>
      <c r="D1852" s="7" t="s">
        <v>532</v>
      </c>
      <c r="E1852" s="10">
        <f>VLOOKUP(A1852,home!$A$2:$E$405,3,FALSE)</f>
        <v>1.53296703296703</v>
      </c>
      <c r="F1852" s="10">
        <f>VLOOKUP(B1852,home!$B$2:$E$405,3,FALSE)</f>
        <v>0.65</v>
      </c>
      <c r="G1852" s="10">
        <f>VLOOKUP(C1852,away!$B$2:$E$405,4,FALSE)</f>
        <v>0.93</v>
      </c>
      <c r="H1852" s="10">
        <f>VLOOKUP(A1852,away!$A$2:$E$405,3,FALSE)</f>
        <v>1.2527472527472501</v>
      </c>
      <c r="I1852" s="10">
        <f>VLOOKUP(C1852,away!$B$2:$E$405,3,FALSE)</f>
        <v>0.75</v>
      </c>
      <c r="J1852" s="10">
        <f>VLOOKUP(B1852,home!$B$2:$E$405,4,FALSE)</f>
        <v>0.9</v>
      </c>
      <c r="K1852" s="12">
        <f t="shared" si="2240"/>
        <v>0.92667857142856969</v>
      </c>
      <c r="L1852" s="12">
        <f t="shared" si="2241"/>
        <v>0.84560439560439382</v>
      </c>
      <c r="M1852" s="13">
        <f t="shared" si="2242"/>
        <v>0.16994456777222675</v>
      </c>
      <c r="N1852" s="13">
        <f t="shared" si="2243"/>
        <v>0.15748398928521282</v>
      </c>
      <c r="O1852" s="13">
        <f t="shared" si="2244"/>
        <v>0.14370587351728373</v>
      </c>
      <c r="P1852" s="13">
        <f t="shared" si="2245"/>
        <v>0.13316915357689121</v>
      </c>
      <c r="Q1852" s="13">
        <f t="shared" si="2246"/>
        <v>7.2968519106846597E-2</v>
      </c>
      <c r="R1852" s="13">
        <f t="shared" si="2247"/>
        <v>6.0759159160192089E-2</v>
      </c>
      <c r="S1852" s="13">
        <f t="shared" si="2248"/>
        <v>2.6087952820231051E-2</v>
      </c>
      <c r="T1852" s="13">
        <f t="shared" si="2249"/>
        <v>6.1702500497492672E-2</v>
      </c>
      <c r="U1852" s="13">
        <f t="shared" si="2250"/>
        <v>5.6304210811767896E-2</v>
      </c>
      <c r="V1852" s="13">
        <f t="shared" si="2251"/>
        <v>2.2714011601714492E-3</v>
      </c>
      <c r="W1852" s="13">
        <f t="shared" si="2252"/>
        <v>2.2539454348396964E-2</v>
      </c>
      <c r="X1852" s="13">
        <f t="shared" si="2253"/>
        <v>1.905946167152904E-2</v>
      </c>
      <c r="Y1852" s="13">
        <f t="shared" si="2254"/>
        <v>8.0583822836492128E-3</v>
      </c>
      <c r="Z1852" s="13">
        <f t="shared" si="2255"/>
        <v>1.7126070686361801E-2</v>
      </c>
      <c r="AA1852" s="13">
        <f t="shared" si="2256"/>
        <v>1.5870362717822457E-2</v>
      </c>
      <c r="AB1852" s="13">
        <f t="shared" si="2257"/>
        <v>7.3533625257024733E-3</v>
      </c>
      <c r="AC1852" s="13">
        <f t="shared" si="2258"/>
        <v>1.1124236489975995E-4</v>
      </c>
      <c r="AD1852" s="13">
        <f t="shared" si="2259"/>
        <v>5.2217073390879894E-3</v>
      </c>
      <c r="AE1852" s="13">
        <f t="shared" si="2260"/>
        <v>4.4154986784925264E-3</v>
      </c>
      <c r="AF1852" s="13">
        <f t="shared" si="2261"/>
        <v>1.8668825456593366E-3</v>
      </c>
      <c r="AG1852" s="13">
        <f t="shared" si="2262"/>
        <v>5.262146955622185E-4</v>
      </c>
      <c r="AH1852" s="13">
        <f t="shared" si="2263"/>
        <v>3.6204701629547736E-3</v>
      </c>
      <c r="AI1852" s="13">
        <f t="shared" si="2264"/>
        <v>3.3550121185066902E-3</v>
      </c>
      <c r="AJ1852" s="13">
        <f t="shared" si="2265"/>
        <v>1.5545089185516594E-3</v>
      </c>
      <c r="AK1852" s="13">
        <f t="shared" si="2266"/>
        <v>4.8017670130547422E-4</v>
      </c>
      <c r="AL1852" s="13">
        <f t="shared" si="2267"/>
        <v>3.4867961405974896E-6</v>
      </c>
      <c r="AM1852" s="13">
        <f t="shared" si="2268"/>
        <v>9.6776885948082758E-4</v>
      </c>
      <c r="AN1852" s="13">
        <f t="shared" si="2269"/>
        <v>8.1834960150603867E-4</v>
      </c>
      <c r="AO1852" s="13">
        <f t="shared" si="2270"/>
        <v>3.4600001008730524E-4</v>
      </c>
      <c r="AP1852" s="13">
        <f t="shared" si="2271"/>
        <v>9.7526376469663306E-5</v>
      </c>
      <c r="AQ1852" s="13">
        <f t="shared" si="2272"/>
        <v>2.061718315752905E-5</v>
      </c>
      <c r="AR1852" s="13">
        <f t="shared" si="2273"/>
        <v>6.1229709678982283E-4</v>
      </c>
      <c r="AS1852" s="13">
        <f t="shared" si="2274"/>
        <v>5.6740259894305363E-4</v>
      </c>
      <c r="AT1852" s="13">
        <f t="shared" si="2275"/>
        <v>2.6289991490670327E-4</v>
      </c>
      <c r="AU1852" s="13">
        <f t="shared" si="2276"/>
        <v>8.1207905858145449E-5</v>
      </c>
      <c r="AV1852" s="13">
        <f t="shared" si="2277"/>
        <v>1.8813406547332997E-5</v>
      </c>
      <c r="AW1852" s="13">
        <f t="shared" si="2278"/>
        <v>7.5896265736234925E-8</v>
      </c>
      <c r="AX1852" s="13">
        <f t="shared" si="2279"/>
        <v>1.4946844402945818E-4</v>
      </c>
      <c r="AY1852" s="13">
        <f t="shared" si="2280"/>
        <v>1.2639117327545914E-4</v>
      </c>
      <c r="AZ1852" s="13">
        <f t="shared" si="2281"/>
        <v>5.3438465843662425E-5</v>
      </c>
      <c r="BA1852" s="13">
        <f t="shared" si="2282"/>
        <v>1.5062600537252069E-5</v>
      </c>
      <c r="BB1852" s="13">
        <f t="shared" si="2283"/>
        <v>3.1842503058833628E-6</v>
      </c>
      <c r="BC1852" s="13">
        <f t="shared" si="2284"/>
        <v>5.3852321107192171E-7</v>
      </c>
      <c r="BD1852" s="13">
        <f t="shared" si="2285"/>
        <v>8.6293519410213809E-5</v>
      </c>
      <c r="BE1852" s="13">
        <f t="shared" si="2286"/>
        <v>7.9966355290600474E-5</v>
      </c>
      <c r="BF1852" s="13">
        <f t="shared" si="2287"/>
        <v>3.7051553941521547E-5</v>
      </c>
      <c r="BG1852" s="13">
        <f t="shared" si="2288"/>
        <v>1.1444960358579261E-5</v>
      </c>
      <c r="BH1852" s="13">
        <f t="shared" si="2289"/>
        <v>2.6514498787862097E-6</v>
      </c>
      <c r="BI1852" s="13">
        <f t="shared" si="2290"/>
        <v>4.9140835717761201E-7</v>
      </c>
      <c r="BJ1852" s="14">
        <f t="shared" si="2291"/>
        <v>0.35644095593983349</v>
      </c>
      <c r="BK1852" s="14">
        <f t="shared" si="2292"/>
        <v>0.33171419566383625</v>
      </c>
      <c r="BL1852" s="14">
        <f t="shared" si="2293"/>
        <v>0.29476365680436906</v>
      </c>
      <c r="BM1852" s="14">
        <f t="shared" si="2294"/>
        <v>0.26188730139873784</v>
      </c>
      <c r="BN1852" s="14">
        <f t="shared" si="2295"/>
        <v>0.73803126241865313</v>
      </c>
    </row>
    <row r="1853" spans="1:66" x14ac:dyDescent="0.25">
      <c r="A1853" t="s">
        <v>91</v>
      </c>
      <c r="B1853" t="s">
        <v>105</v>
      </c>
      <c r="C1853" t="s">
        <v>108</v>
      </c>
      <c r="D1853" s="7" t="s">
        <v>532</v>
      </c>
      <c r="E1853" s="10">
        <f>VLOOKUP(A1853,home!$A$2:$E$405,3,FALSE)</f>
        <v>1.53296703296703</v>
      </c>
      <c r="F1853" s="10">
        <f>VLOOKUP(B1853,home!$B$2:$E$405,3,FALSE)</f>
        <v>1.3</v>
      </c>
      <c r="G1853" s="10">
        <f>VLOOKUP(C1853,away!$B$2:$E$405,4,FALSE)</f>
        <v>0.75</v>
      </c>
      <c r="H1853" s="10">
        <f>VLOOKUP(A1853,away!$A$2:$E$405,3,FALSE)</f>
        <v>1.2527472527472501</v>
      </c>
      <c r="I1853" s="10">
        <f>VLOOKUP(C1853,away!$B$2:$E$405,3,FALSE)</f>
        <v>1.1200000000000001</v>
      </c>
      <c r="J1853" s="10">
        <f>VLOOKUP(B1853,home!$B$2:$E$405,4,FALSE)</f>
        <v>0.71</v>
      </c>
      <c r="K1853" s="12">
        <f t="shared" si="2240"/>
        <v>1.4946428571428543</v>
      </c>
      <c r="L1853" s="12">
        <f t="shared" si="2241"/>
        <v>0.99618461538461334</v>
      </c>
      <c r="M1853" s="13">
        <f t="shared" si="2242"/>
        <v>8.2841389232424997E-2</v>
      </c>
      <c r="N1853" s="13">
        <f t="shared" si="2243"/>
        <v>0.12381829069203498</v>
      </c>
      <c r="O1853" s="13">
        <f t="shared" si="2244"/>
        <v>8.2525317470430348E-2</v>
      </c>
      <c r="P1853" s="13">
        <f t="shared" si="2245"/>
        <v>0.12334587629062513</v>
      </c>
      <c r="Q1853" s="13">
        <f t="shared" si="2246"/>
        <v>9.2532061883243852E-2</v>
      </c>
      <c r="R1853" s="13">
        <f t="shared" si="2247"/>
        <v>4.110522582188688E-2</v>
      </c>
      <c r="S1853" s="13">
        <f t="shared" si="2248"/>
        <v>4.5913659038286612E-2</v>
      </c>
      <c r="T1853" s="13">
        <f t="shared" si="2249"/>
        <v>9.217901647790451E-2</v>
      </c>
      <c r="U1853" s="13">
        <f t="shared" si="2250"/>
        <v>6.1437632165927236E-2</v>
      </c>
      <c r="V1853" s="13">
        <f t="shared" si="2251"/>
        <v>7.5958548421533652E-3</v>
      </c>
      <c r="W1853" s="13">
        <f t="shared" si="2252"/>
        <v>4.6100795116830323E-2</v>
      </c>
      <c r="X1853" s="13">
        <f t="shared" si="2253"/>
        <v>4.5924902852384479E-2</v>
      </c>
      <c r="Y1853" s="13">
        <f t="shared" si="2254"/>
        <v>2.287484084228918E-2</v>
      </c>
      <c r="Z1853" s="13">
        <f t="shared" si="2255"/>
        <v>1.364946452522469E-2</v>
      </c>
      <c r="AA1853" s="13">
        <f t="shared" si="2256"/>
        <v>2.0401074656451863E-2</v>
      </c>
      <c r="AB1853" s="13">
        <f t="shared" si="2257"/>
        <v>1.5246160256651946E-2</v>
      </c>
      <c r="AC1853" s="13">
        <f t="shared" si="2258"/>
        <v>7.0686086113090196E-4</v>
      </c>
      <c r="AD1853" s="13">
        <f t="shared" si="2259"/>
        <v>1.7226056032494157E-2</v>
      </c>
      <c r="AE1853" s="13">
        <f t="shared" si="2260"/>
        <v>1.7160332003323991E-2</v>
      </c>
      <c r="AF1853" s="13">
        <f t="shared" si="2261"/>
        <v>8.5474293683017889E-3</v>
      </c>
      <c r="AG1853" s="13">
        <f t="shared" si="2262"/>
        <v>2.8382725459296224E-3</v>
      </c>
      <c r="AH1853" s="13">
        <f t="shared" si="2263"/>
        <v>3.3993466420667194E-3</v>
      </c>
      <c r="AI1853" s="13">
        <f t="shared" si="2264"/>
        <v>5.0808091775175687E-3</v>
      </c>
      <c r="AJ1853" s="13">
        <f t="shared" si="2265"/>
        <v>3.7969975728412483E-3</v>
      </c>
      <c r="AK1853" s="13">
        <f t="shared" si="2266"/>
        <v>1.8917184336119752E-3</v>
      </c>
      <c r="AL1853" s="13">
        <f t="shared" si="2267"/>
        <v>4.2098942637051053E-5</v>
      </c>
      <c r="AM1853" s="13">
        <f t="shared" si="2268"/>
        <v>5.149360321141991E-3</v>
      </c>
      <c r="AN1853" s="13">
        <f t="shared" si="2269"/>
        <v>5.1297135309936234E-3</v>
      </c>
      <c r="AO1853" s="13">
        <f t="shared" si="2270"/>
        <v>2.5550708504530643E-3</v>
      </c>
      <c r="AP1853" s="13">
        <f t="shared" si="2271"/>
        <v>8.4844075747967447E-4</v>
      </c>
      <c r="AQ1853" s="13">
        <f t="shared" si="2272"/>
        <v>2.1130090741662983E-4</v>
      </c>
      <c r="AR1853" s="13">
        <f t="shared" si="2273"/>
        <v>6.7727536543724261E-4</v>
      </c>
      <c r="AS1853" s="13">
        <f t="shared" si="2274"/>
        <v>1.0122847872695909E-3</v>
      </c>
      <c r="AT1853" s="13">
        <f t="shared" si="2275"/>
        <v>7.5650211334343407E-4</v>
      </c>
      <c r="AU1853" s="13">
        <f t="shared" si="2276"/>
        <v>3.769001600407459E-4</v>
      </c>
      <c r="AV1853" s="13">
        <f t="shared" si="2277"/>
        <v>1.4083278301522487E-4</v>
      </c>
      <c r="AW1853" s="13">
        <f t="shared" si="2278"/>
        <v>1.741189136181262E-6</v>
      </c>
      <c r="AX1853" s="13">
        <f t="shared" si="2279"/>
        <v>1.2827424371416197E-3</v>
      </c>
      <c r="AY1853" s="13">
        <f t="shared" si="2280"/>
        <v>1.277848281381446E-3</v>
      </c>
      <c r="AZ1853" s="13">
        <f t="shared" si="2281"/>
        <v>6.3648639935393232E-4</v>
      </c>
      <c r="BA1853" s="13">
        <f t="shared" si="2282"/>
        <v>2.1135265297931156E-4</v>
      </c>
      <c r="BB1853" s="13">
        <f t="shared" si="2283"/>
        <v>5.2636565329678268E-5</v>
      </c>
      <c r="BC1853" s="13">
        <f t="shared" si="2284"/>
        <v>1.0487147317622527E-5</v>
      </c>
      <c r="BD1853" s="13">
        <f t="shared" si="2285"/>
        <v>1.1244854990459544E-4</v>
      </c>
      <c r="BE1853" s="13">
        <f t="shared" si="2286"/>
        <v>1.6807042191097535E-4</v>
      </c>
      <c r="BF1853" s="13">
        <f t="shared" si="2287"/>
        <v>1.2560262780311263E-4</v>
      </c>
      <c r="BG1853" s="13">
        <f t="shared" si="2288"/>
        <v>6.2577023494764911E-5</v>
      </c>
      <c r="BH1853" s="13">
        <f t="shared" si="2289"/>
        <v>2.3382575296927739E-5</v>
      </c>
      <c r="BI1853" s="13">
        <f t="shared" si="2290"/>
        <v>6.9897198298315975E-6</v>
      </c>
      <c r="BJ1853" s="14">
        <f t="shared" si="2291"/>
        <v>0.48656743766572552</v>
      </c>
      <c r="BK1853" s="14">
        <f t="shared" si="2292"/>
        <v>0.2617235874886395</v>
      </c>
      <c r="BL1853" s="14">
        <f t="shared" si="2293"/>
        <v>0.23834714832473225</v>
      </c>
      <c r="BM1853" s="14">
        <f t="shared" si="2294"/>
        <v>0.45284336952143056</v>
      </c>
      <c r="BN1853" s="14">
        <f t="shared" si="2295"/>
        <v>0.54616816139064617</v>
      </c>
    </row>
    <row r="1854" spans="1:66" x14ac:dyDescent="0.25">
      <c r="A1854" t="s">
        <v>91</v>
      </c>
      <c r="B1854" t="s">
        <v>84</v>
      </c>
      <c r="C1854" t="s">
        <v>101</v>
      </c>
      <c r="D1854" s="7" t="s">
        <v>532</v>
      </c>
      <c r="E1854" s="10">
        <f>VLOOKUP(A1854,home!$A$2:$E$405,3,FALSE)</f>
        <v>1.53296703296703</v>
      </c>
      <c r="F1854" s="10">
        <f>VLOOKUP(B1854,home!$B$2:$E$405,3,FALSE)</f>
        <v>1.38</v>
      </c>
      <c r="G1854" s="10">
        <f>VLOOKUP(C1854,away!$B$2:$E$405,4,FALSE)</f>
        <v>0.98</v>
      </c>
      <c r="H1854" s="10">
        <f>VLOOKUP(A1854,away!$A$2:$E$405,3,FALSE)</f>
        <v>1.2527472527472501</v>
      </c>
      <c r="I1854" s="10">
        <f>VLOOKUP(C1854,away!$B$2:$E$405,3,FALSE)</f>
        <v>0.56999999999999995</v>
      </c>
      <c r="J1854" s="10">
        <f>VLOOKUP(B1854,home!$B$2:$E$405,4,FALSE)</f>
        <v>0.8</v>
      </c>
      <c r="K1854" s="12">
        <f t="shared" si="2240"/>
        <v>2.0731846153846112</v>
      </c>
      <c r="L1854" s="12">
        <f t="shared" si="2241"/>
        <v>0.571252747252746</v>
      </c>
      <c r="M1854" s="13">
        <f t="shared" si="2242"/>
        <v>7.1045315245462509E-2</v>
      </c>
      <c r="N1854" s="13">
        <f t="shared" si="2243"/>
        <v>0.14729005456204261</v>
      </c>
      <c r="O1854" s="13">
        <f t="shared" si="2244"/>
        <v>4.0584831513407853E-2</v>
      </c>
      <c r="P1854" s="13">
        <f t="shared" si="2245"/>
        <v>8.4139848311573687E-2</v>
      </c>
      <c r="Q1854" s="13">
        <f t="shared" si="2246"/>
        <v>0.1526797375585934</v>
      </c>
      <c r="R1854" s="13">
        <f t="shared" si="2247"/>
        <v>1.1592098249412028E-2</v>
      </c>
      <c r="S1854" s="13">
        <f t="shared" si="2248"/>
        <v>2.4911966571739524E-2</v>
      </c>
      <c r="T1854" s="13">
        <f t="shared" si="2249"/>
        <v>8.7218719530174738E-2</v>
      </c>
      <c r="U1854" s="13">
        <f t="shared" si="2250"/>
        <v>2.4032559750707894E-2</v>
      </c>
      <c r="V1854" s="13">
        <f t="shared" si="2251"/>
        <v>3.2781723440206871E-3</v>
      </c>
      <c r="W1854" s="13">
        <f t="shared" si="2252"/>
        <v>0.10551109432914527</v>
      </c>
      <c r="X1854" s="13">
        <f t="shared" si="2253"/>
        <v>6.0273502501167857E-2</v>
      </c>
      <c r="Y1854" s="13">
        <f t="shared" si="2254"/>
        <v>1.7215701945168697E-2</v>
      </c>
      <c r="Z1854" s="13">
        <f t="shared" si="2255"/>
        <v>2.2073393238001226E-3</v>
      </c>
      <c r="AA1854" s="13">
        <f t="shared" si="2256"/>
        <v>4.5762219270358848E-3</v>
      </c>
      <c r="AB1854" s="13">
        <f t="shared" si="2257"/>
        <v>4.7436764478582588E-3</v>
      </c>
      <c r="AC1854" s="13">
        <f t="shared" si="2258"/>
        <v>2.4264876122735704E-4</v>
      </c>
      <c r="AD1854" s="13">
        <f t="shared" si="2259"/>
        <v>5.4685994378894619E-2</v>
      </c>
      <c r="AE1854" s="13">
        <f t="shared" si="2260"/>
        <v>3.123952452519177E-2</v>
      </c>
      <c r="AF1854" s="13">
        <f t="shared" si="2261"/>
        <v>8.9228321039426673E-3</v>
      </c>
      <c r="AG1854" s="13">
        <f t="shared" si="2262"/>
        <v>1.6990641175507494E-3</v>
      </c>
      <c r="AH1854" s="13">
        <f t="shared" si="2263"/>
        <v>3.1523716320995966E-4</v>
      </c>
      <c r="AI1854" s="13">
        <f t="shared" si="2264"/>
        <v>6.535448369643761E-4</v>
      </c>
      <c r="AJ1854" s="13">
        <f t="shared" si="2265"/>
        <v>6.7745955072929436E-4</v>
      </c>
      <c r="AK1854" s="13">
        <f t="shared" si="2266"/>
        <v>4.6816623937244786E-4</v>
      </c>
      <c r="AL1854" s="13">
        <f t="shared" si="2267"/>
        <v>1.1494877539565867E-5</v>
      </c>
      <c r="AM1854" s="13">
        <f t="shared" si="2268"/>
        <v>2.2674832444666726E-2</v>
      </c>
      <c r="AN1854" s="13">
        <f t="shared" si="2269"/>
        <v>1.2953060327511565E-2</v>
      </c>
      <c r="AO1854" s="13">
        <f t="shared" si="2270"/>
        <v>3.6997356487107674E-3</v>
      </c>
      <c r="AP1854" s="13">
        <f t="shared" si="2271"/>
        <v>7.0449471781164883E-4</v>
      </c>
      <c r="AQ1854" s="13">
        <f t="shared" si="2272"/>
        <v>1.006111357437381E-4</v>
      </c>
      <c r="AR1854" s="13">
        <f t="shared" si="2273"/>
        <v>3.6016019103970347E-5</v>
      </c>
      <c r="AS1854" s="13">
        <f t="shared" si="2274"/>
        <v>7.4667856713749552E-5</v>
      </c>
      <c r="AT1854" s="13">
        <f t="shared" si="2275"/>
        <v>7.7400125901344089E-5</v>
      </c>
      <c r="AU1854" s="13">
        <f t="shared" si="2276"/>
        <v>5.3488250082499502E-5</v>
      </c>
      <c r="AV1854" s="13">
        <f t="shared" si="2277"/>
        <v>2.7722754293720657E-5</v>
      </c>
      <c r="AW1854" s="13">
        <f t="shared" si="2278"/>
        <v>3.7815350245027004E-7</v>
      </c>
      <c r="AX1854" s="13">
        <f t="shared" si="2279"/>
        <v>7.8348522967844822E-3</v>
      </c>
      <c r="AY1854" s="13">
        <f t="shared" si="2280"/>
        <v>4.4756808988576221E-3</v>
      </c>
      <c r="AZ1854" s="13">
        <f t="shared" si="2281"/>
        <v>1.2783725046495282E-3</v>
      </c>
      <c r="BA1854" s="13">
        <f t="shared" si="2282"/>
        <v>2.4342460176447224E-4</v>
      </c>
      <c r="BB1854" s="13">
        <f t="shared" si="2283"/>
        <v>3.4764243126715098E-5</v>
      </c>
      <c r="BC1854" s="13">
        <f t="shared" si="2284"/>
        <v>3.9718338784596781E-6</v>
      </c>
      <c r="BD1854" s="13">
        <f t="shared" si="2285"/>
        <v>3.4290416430417402E-6</v>
      </c>
      <c r="BE1854" s="13">
        <f t="shared" si="2286"/>
        <v>7.1090363798673041E-6</v>
      </c>
      <c r="BF1854" s="13">
        <f t="shared" si="2287"/>
        <v>7.3691724264752044E-6</v>
      </c>
      <c r="BG1854" s="13">
        <f t="shared" si="2288"/>
        <v>5.092551634228293E-6</v>
      </c>
      <c r="BH1854" s="13">
        <f t="shared" si="2289"/>
        <v>2.6394499252834641E-6</v>
      </c>
      <c r="BI1854" s="13">
        <f t="shared" si="2290"/>
        <v>1.0944133956351477E-6</v>
      </c>
      <c r="BJ1854" s="14">
        <f t="shared" si="2291"/>
        <v>0.72074002620537814</v>
      </c>
      <c r="BK1854" s="14">
        <f t="shared" si="2292"/>
        <v>0.18810512701042098</v>
      </c>
      <c r="BL1854" s="14">
        <f t="shared" si="2293"/>
        <v>8.7939824350197787E-2</v>
      </c>
      <c r="BM1854" s="14">
        <f t="shared" si="2294"/>
        <v>0.48718512870394975</v>
      </c>
      <c r="BN1854" s="14">
        <f t="shared" si="2295"/>
        <v>0.50733188544049201</v>
      </c>
    </row>
    <row r="1855" spans="1:66" x14ac:dyDescent="0.25">
      <c r="A1855" t="s">
        <v>91</v>
      </c>
      <c r="B1855" t="s">
        <v>371</v>
      </c>
      <c r="C1855" t="s">
        <v>107</v>
      </c>
      <c r="D1855" s="7" t="s">
        <v>532</v>
      </c>
      <c r="E1855" s="10">
        <f>VLOOKUP(A1855,home!$A$2:$E$405,3,FALSE)</f>
        <v>1.53296703296703</v>
      </c>
      <c r="F1855" s="10">
        <f>VLOOKUP(B1855,home!$B$2:$E$405,3,FALSE)</f>
        <v>0.9</v>
      </c>
      <c r="G1855" s="10">
        <f>VLOOKUP(C1855,away!$B$2:$E$405,4,FALSE)</f>
        <v>0.98</v>
      </c>
      <c r="H1855" s="10">
        <f>VLOOKUP(A1855,away!$A$2:$E$405,3,FALSE)</f>
        <v>1.2527472527472501</v>
      </c>
      <c r="I1855" s="10">
        <f>VLOOKUP(C1855,away!$B$2:$E$405,3,FALSE)</f>
        <v>1.39</v>
      </c>
      <c r="J1855" s="10">
        <f>VLOOKUP(B1855,home!$B$2:$E$405,4,FALSE)</f>
        <v>1</v>
      </c>
      <c r="K1855" s="12">
        <f t="shared" si="2240"/>
        <v>1.3520769230769205</v>
      </c>
      <c r="L1855" s="12">
        <f t="shared" si="2241"/>
        <v>1.7413186813186774</v>
      </c>
      <c r="M1855" s="13">
        <f t="shared" si="2242"/>
        <v>4.5347709793282058E-2</v>
      </c>
      <c r="N1855" s="13">
        <f t="shared" si="2243"/>
        <v>6.1313591925885945E-2</v>
      </c>
      <c r="O1855" s="13">
        <f t="shared" si="2244"/>
        <v>7.8964814218059995E-2</v>
      </c>
      <c r="P1855" s="13">
        <f t="shared" si="2245"/>
        <v>0.10676650303929522</v>
      </c>
      <c r="Q1855" s="13">
        <f t="shared" si="2246"/>
        <v>4.1450346356972902E-2</v>
      </c>
      <c r="R1855" s="13">
        <f t="shared" si="2247"/>
        <v>6.8751453082383313E-2</v>
      </c>
      <c r="S1855" s="13">
        <f t="shared" si="2248"/>
        <v>6.2842678402077398E-2</v>
      </c>
      <c r="T1855" s="13">
        <f t="shared" si="2249"/>
        <v>7.2178262458526501E-2</v>
      </c>
      <c r="U1855" s="13">
        <f t="shared" si="2250"/>
        <v>9.2957253140696083E-2</v>
      </c>
      <c r="V1855" s="13">
        <f t="shared" si="2251"/>
        <v>1.64396223589733E-2</v>
      </c>
      <c r="W1855" s="13">
        <f t="shared" si="2252"/>
        <v>1.868135225426952E-2</v>
      </c>
      <c r="X1855" s="13">
        <f t="shared" si="2253"/>
        <v>3.2530187672654302E-2</v>
      </c>
      <c r="Y1855" s="13">
        <f t="shared" si="2254"/>
        <v>2.8322711750597751E-2</v>
      </c>
      <c r="Z1855" s="13">
        <f t="shared" si="2255"/>
        <v>3.9906063206719557E-2</v>
      </c>
      <c r="AA1855" s="13">
        <f t="shared" si="2256"/>
        <v>5.3956067152654483E-2</v>
      </c>
      <c r="AB1855" s="13">
        <f t="shared" si="2257"/>
        <v>3.6476376628546393E-2</v>
      </c>
      <c r="AC1855" s="13">
        <f t="shared" si="2258"/>
        <v>2.4190871470622308E-3</v>
      </c>
      <c r="AD1855" s="13">
        <f t="shared" si="2259"/>
        <v>6.3146563187172072E-3</v>
      </c>
      <c r="AE1855" s="13">
        <f t="shared" si="2260"/>
        <v>1.0995829013889302E-2</v>
      </c>
      <c r="AF1855" s="13">
        <f t="shared" si="2261"/>
        <v>9.5736212392356895E-3</v>
      </c>
      <c r="AG1855" s="13">
        <f t="shared" si="2262"/>
        <v>5.5569085039167921E-3</v>
      </c>
      <c r="AH1855" s="13">
        <f t="shared" si="2263"/>
        <v>1.7372293339936153E-2</v>
      </c>
      <c r="AI1855" s="13">
        <f t="shared" si="2264"/>
        <v>2.3488676925850549E-2</v>
      </c>
      <c r="AJ1855" s="13">
        <f t="shared" si="2265"/>
        <v>1.587924901252594E-2</v>
      </c>
      <c r="AK1855" s="13">
        <f t="shared" si="2266"/>
        <v>7.1566553818760998E-3</v>
      </c>
      <c r="AL1855" s="13">
        <f t="shared" si="2267"/>
        <v>2.2781964197662915E-4</v>
      </c>
      <c r="AM1855" s="13">
        <f t="shared" si="2268"/>
        <v>1.7075802171398794E-3</v>
      </c>
      <c r="AN1855" s="13">
        <f t="shared" si="2269"/>
        <v>2.9734413319558758E-3</v>
      </c>
      <c r="AO1855" s="13">
        <f t="shared" si="2270"/>
        <v>2.5888544695699296E-3</v>
      </c>
      <c r="AP1855" s="13">
        <f t="shared" si="2271"/>
        <v>1.5026735503591584E-3</v>
      </c>
      <c r="AQ1855" s="13">
        <f t="shared" si="2272"/>
        <v>6.5415838129096544E-4</v>
      </c>
      <c r="AR1855" s="13">
        <f t="shared" si="2273"/>
        <v>6.0501397860357785E-3</v>
      </c>
      <c r="AS1855" s="13">
        <f t="shared" si="2274"/>
        <v>8.1802543860885132E-3</v>
      </c>
      <c r="AT1855" s="13">
        <f t="shared" si="2275"/>
        <v>5.530166590164521E-3</v>
      </c>
      <c r="AU1855" s="13">
        <f t="shared" si="2276"/>
        <v>2.4924035424441437E-3</v>
      </c>
      <c r="AV1855" s="13">
        <f t="shared" si="2277"/>
        <v>8.4248032818347383E-4</v>
      </c>
      <c r="AW1855" s="13">
        <f t="shared" si="2278"/>
        <v>1.4899384364593204E-5</v>
      </c>
      <c r="AX1855" s="13">
        <f t="shared" si="2279"/>
        <v>3.8479663431625124E-4</v>
      </c>
      <c r="AY1855" s="13">
        <f t="shared" si="2280"/>
        <v>6.7005356784344001E-4</v>
      </c>
      <c r="AZ1855" s="13">
        <f t="shared" si="2281"/>
        <v>5.8338839758500713E-4</v>
      </c>
      <c r="BA1855" s="13">
        <f t="shared" si="2282"/>
        <v>3.3862170505978041E-4</v>
      </c>
      <c r="BB1855" s="13">
        <f t="shared" si="2283"/>
        <v>1.4741207523014457E-4</v>
      </c>
      <c r="BC1855" s="13">
        <f t="shared" si="2284"/>
        <v>5.1338280090041047E-5</v>
      </c>
      <c r="BD1855" s="13">
        <f t="shared" si="2285"/>
        <v>1.7558702390022484E-3</v>
      </c>
      <c r="BE1855" s="13">
        <f t="shared" si="2286"/>
        <v>2.3740716300724969E-3</v>
      </c>
      <c r="BF1855" s="13">
        <f t="shared" si="2287"/>
        <v>1.6049637323763157E-3</v>
      </c>
      <c r="BG1855" s="13">
        <f t="shared" si="2288"/>
        <v>7.2334480830713965E-4</v>
      </c>
      <c r="BH1855" s="13">
        <f t="shared" si="2289"/>
        <v>2.4450445568489562E-4</v>
      </c>
      <c r="BI1855" s="13">
        <f t="shared" si="2290"/>
        <v>6.6117766424206195E-5</v>
      </c>
      <c r="BJ1855" s="14">
        <f t="shared" si="2291"/>
        <v>0.29851978610510627</v>
      </c>
      <c r="BK1855" s="14">
        <f t="shared" si="2292"/>
        <v>0.23471347395051029</v>
      </c>
      <c r="BL1855" s="14">
        <f t="shared" si="2293"/>
        <v>0.4248671561473128</v>
      </c>
      <c r="BM1855" s="14">
        <f t="shared" si="2294"/>
        <v>0.5947569068102907</v>
      </c>
      <c r="BN1855" s="14">
        <f t="shared" si="2295"/>
        <v>0.40259441841587951</v>
      </c>
    </row>
    <row r="1856" spans="1:66" x14ac:dyDescent="0.25">
      <c r="A1856" t="s">
        <v>114</v>
      </c>
      <c r="B1856" t="s">
        <v>119</v>
      </c>
      <c r="C1856" t="s">
        <v>96</v>
      </c>
      <c r="D1856" s="7" t="s">
        <v>532</v>
      </c>
      <c r="E1856" s="10">
        <f>VLOOKUP(A1856,home!$A$2:$E$405,3,FALSE)</f>
        <v>1.3611111111111101</v>
      </c>
      <c r="F1856" s="10">
        <f>VLOOKUP(B1856,home!$B$2:$E$405,3,FALSE)</f>
        <v>1.29</v>
      </c>
      <c r="G1856" s="10">
        <f>VLOOKUP(C1856,away!$B$2:$E$405,4,FALSE)</f>
        <v>1.1000000000000001</v>
      </c>
      <c r="H1856" s="10">
        <f>VLOOKUP(A1856,away!$A$2:$E$405,3,FALSE)</f>
        <v>1.12777777777778</v>
      </c>
      <c r="I1856" s="10">
        <f>VLOOKUP(C1856,away!$B$2:$E$405,3,FALSE)</f>
        <v>0.83</v>
      </c>
      <c r="J1856" s="10">
        <f>VLOOKUP(B1856,home!$B$2:$E$405,4,FALSE)</f>
        <v>1.1100000000000001</v>
      </c>
      <c r="K1856" s="12">
        <f t="shared" si="2240"/>
        <v>1.9314166666666654</v>
      </c>
      <c r="L1856" s="12">
        <f t="shared" si="2241"/>
        <v>1.0390216666666687</v>
      </c>
      <c r="M1856" s="13">
        <f t="shared" si="2242"/>
        <v>5.1280827308779475E-2</v>
      </c>
      <c r="N1856" s="13">
        <f t="shared" si="2243"/>
        <v>9.9044644544631757E-2</v>
      </c>
      <c r="O1856" s="13">
        <f t="shared" si="2244"/>
        <v>5.3281890658413662E-2</v>
      </c>
      <c r="P1856" s="13">
        <f t="shared" si="2245"/>
        <v>0.10290953164917105</v>
      </c>
      <c r="Q1856" s="13">
        <f t="shared" si="2246"/>
        <v>9.5648238608788724E-2</v>
      </c>
      <c r="R1856" s="13">
        <f t="shared" si="2247"/>
        <v>2.7680519417528082E-2</v>
      </c>
      <c r="S1856" s="13">
        <f t="shared" si="2248"/>
        <v>5.1629294319314872E-2</v>
      </c>
      <c r="T1856" s="13">
        <f t="shared" si="2249"/>
        <v>9.938059229303485E-2</v>
      </c>
      <c r="U1856" s="13">
        <f t="shared" si="2250"/>
        <v>5.3462616545003991E-2</v>
      </c>
      <c r="V1856" s="13">
        <f t="shared" si="2251"/>
        <v>1.1512092176468097E-2</v>
      </c>
      <c r="W1856" s="13">
        <f t="shared" si="2252"/>
        <v>6.1578867395441543E-2</v>
      </c>
      <c r="X1856" s="13">
        <f t="shared" si="2253"/>
        <v>6.3981777432657455E-2</v>
      </c>
      <c r="Y1856" s="13">
        <f t="shared" si="2254"/>
        <v>3.3239226512187789E-2</v>
      </c>
      <c r="Z1856" s="13">
        <f t="shared" si="2255"/>
        <v>9.5868864731330408E-3</v>
      </c>
      <c r="AA1856" s="13">
        <f t="shared" si="2256"/>
        <v>1.851627231565036E-2</v>
      </c>
      <c r="AB1856" s="13">
        <f t="shared" si="2257"/>
        <v>1.7881318477492844E-2</v>
      </c>
      <c r="AC1856" s="13">
        <f t="shared" si="2258"/>
        <v>1.4438924793579628E-3</v>
      </c>
      <c r="AD1856" s="13">
        <f t="shared" si="2259"/>
        <v>2.9733612700503072E-2</v>
      </c>
      <c r="AE1856" s="13">
        <f t="shared" si="2260"/>
        <v>3.0893867824097927E-2</v>
      </c>
      <c r="AF1856" s="13">
        <f t="shared" si="2261"/>
        <v>1.6049699018186998E-2</v>
      </c>
      <c r="AG1856" s="13">
        <f t="shared" si="2262"/>
        <v>5.5586616744583515E-3</v>
      </c>
      <c r="AH1856" s="13">
        <f t="shared" si="2263"/>
        <v>2.490245690364708E-3</v>
      </c>
      <c r="AI1856" s="13">
        <f t="shared" si="2264"/>
        <v>4.8097020304652327E-3</v>
      </c>
      <c r="AJ1856" s="13">
        <f t="shared" si="2265"/>
        <v>4.6447693316705278E-3</v>
      </c>
      <c r="AK1856" s="13">
        <f t="shared" si="2266"/>
        <v>2.9903283000035498E-3</v>
      </c>
      <c r="AL1856" s="13">
        <f t="shared" si="2267"/>
        <v>1.1590319938309511E-4</v>
      </c>
      <c r="AM1856" s="13">
        <f t="shared" si="2268"/>
        <v>1.1485599025992653E-2</v>
      </c>
      <c r="AN1856" s="13">
        <f t="shared" si="2269"/>
        <v>1.1933786242651952E-2</v>
      </c>
      <c r="AO1856" s="13">
        <f t="shared" si="2270"/>
        <v>6.1997312357419962E-3</v>
      </c>
      <c r="AP1856" s="13">
        <f t="shared" si="2271"/>
        <v>2.1472183604820186E-3</v>
      </c>
      <c r="AQ1856" s="13">
        <f t="shared" si="2272"/>
        <v>5.5775159990132468E-4</v>
      </c>
      <c r="AR1856" s="13">
        <f t="shared" si="2273"/>
        <v>5.1748384552244579E-4</v>
      </c>
      <c r="AS1856" s="13">
        <f t="shared" si="2274"/>
        <v>9.9947692397280973E-4</v>
      </c>
      <c r="AT1856" s="13">
        <f t="shared" si="2275"/>
        <v>9.6520319445490843E-4</v>
      </c>
      <c r="AU1856" s="13">
        <f t="shared" si="2276"/>
        <v>6.2140317883003907E-4</v>
      </c>
      <c r="AV1856" s="13">
        <f t="shared" si="2277"/>
        <v>3.0004711407799592E-4</v>
      </c>
      <c r="AW1856" s="13">
        <f t="shared" si="2278"/>
        <v>6.4609071866908365E-6</v>
      </c>
      <c r="AX1856" s="13">
        <f t="shared" si="2279"/>
        <v>3.697246230908776E-3</v>
      </c>
      <c r="AY1856" s="13">
        <f t="shared" si="2280"/>
        <v>3.841518940915895E-3</v>
      </c>
      <c r="AZ1856" s="13">
        <f t="shared" si="2281"/>
        <v>1.9957107062610045E-3</v>
      </c>
      <c r="BA1856" s="13">
        <f t="shared" si="2282"/>
        <v>6.9119555473460799E-4</v>
      </c>
      <c r="BB1856" s="13">
        <f t="shared" si="2283"/>
        <v>1.7954178931823623E-4</v>
      </c>
      <c r="BC1856" s="13">
        <f t="shared" si="2284"/>
        <v>3.7309561834749952E-5</v>
      </c>
      <c r="BD1856" s="13">
        <f t="shared" si="2285"/>
        <v>8.961282127463472E-5</v>
      </c>
      <c r="BE1856" s="13">
        <f t="shared" si="2286"/>
        <v>1.7307969655685064E-4</v>
      </c>
      <c r="BF1856" s="13">
        <f t="shared" si="2287"/>
        <v>1.6714450529575523E-4</v>
      </c>
      <c r="BG1856" s="13">
        <f t="shared" si="2288"/>
        <v>1.0760856108999217E-4</v>
      </c>
      <c r="BH1856" s="13">
        <f t="shared" si="2289"/>
        <v>5.1959242091307215E-5</v>
      </c>
      <c r="BI1856" s="13">
        <f t="shared" si="2290"/>
        <v>2.0070989232503776E-5</v>
      </c>
      <c r="BJ1856" s="14">
        <f t="shared" si="2291"/>
        <v>0.57787579725273186</v>
      </c>
      <c r="BK1856" s="14">
        <f t="shared" si="2292"/>
        <v>0.22273306007339044</v>
      </c>
      <c r="BL1856" s="14">
        <f t="shared" si="2293"/>
        <v>0.18977075283899222</v>
      </c>
      <c r="BM1856" s="14">
        <f t="shared" si="2294"/>
        <v>0.56628578641720584</v>
      </c>
      <c r="BN1856" s="14">
        <f t="shared" si="2295"/>
        <v>0.42984565218731274</v>
      </c>
    </row>
    <row r="1857" spans="1:66" x14ac:dyDescent="0.25">
      <c r="A1857" t="s">
        <v>114</v>
      </c>
      <c r="B1857" t="s">
        <v>320</v>
      </c>
      <c r="C1857" t="s">
        <v>133</v>
      </c>
      <c r="D1857" s="7" t="s">
        <v>532</v>
      </c>
      <c r="E1857" s="10">
        <f>VLOOKUP(A1857,home!$A$2:$E$405,3,FALSE)</f>
        <v>1.3611111111111101</v>
      </c>
      <c r="F1857" s="10">
        <f>VLOOKUP(B1857,home!$B$2:$E$405,3,FALSE)</f>
        <v>0.52</v>
      </c>
      <c r="G1857" s="10">
        <f>VLOOKUP(C1857,away!$B$2:$E$405,4,FALSE)</f>
        <v>0.55000000000000004</v>
      </c>
      <c r="H1857" s="10">
        <f>VLOOKUP(A1857,away!$A$2:$E$405,3,FALSE)</f>
        <v>1.12777777777778</v>
      </c>
      <c r="I1857" s="10">
        <f>VLOOKUP(C1857,away!$B$2:$E$405,3,FALSE)</f>
        <v>0.28000000000000003</v>
      </c>
      <c r="J1857" s="10">
        <f>VLOOKUP(B1857,home!$B$2:$E$405,4,FALSE)</f>
        <v>0.89</v>
      </c>
      <c r="K1857" s="12">
        <f t="shared" si="2240"/>
        <v>0.38927777777777756</v>
      </c>
      <c r="L1857" s="12">
        <f t="shared" si="2241"/>
        <v>0.2810422222222228</v>
      </c>
      <c r="M1857" s="13">
        <f t="shared" si="2242"/>
        <v>0.51154485723833543</v>
      </c>
      <c r="N1857" s="13">
        <f t="shared" si="2243"/>
        <v>0.19913304525938968</v>
      </c>
      <c r="O1857" s="13">
        <f t="shared" si="2244"/>
        <v>0.14376570344461151</v>
      </c>
      <c r="P1857" s="13">
        <f t="shared" si="2245"/>
        <v>5.5964793557577351E-2</v>
      </c>
      <c r="Q1857" s="13">
        <f t="shared" si="2246"/>
        <v>3.87590346703484E-2</v>
      </c>
      <c r="R1857" s="13">
        <f t="shared" si="2247"/>
        <v>2.0202116387707345E-2</v>
      </c>
      <c r="S1857" s="13">
        <f t="shared" si="2248"/>
        <v>1.5306859572644393E-3</v>
      </c>
      <c r="T1857" s="13">
        <f t="shared" si="2249"/>
        <v>1.0892925234942893E-2</v>
      </c>
      <c r="U1857" s="13">
        <f t="shared" si="2250"/>
        <v>7.8642349738147384E-3</v>
      </c>
      <c r="V1857" s="13">
        <f t="shared" si="2251"/>
        <v>1.8606932051594546E-5</v>
      </c>
      <c r="W1857" s="13">
        <f t="shared" si="2252"/>
        <v>5.029343628428354E-3</v>
      </c>
      <c r="X1857" s="13">
        <f t="shared" si="2253"/>
        <v>1.4134579096526816E-3</v>
      </c>
      <c r="Y1857" s="13">
        <f t="shared" si="2254"/>
        <v>1.9862067597318372E-4</v>
      </c>
      <c r="Z1857" s="13">
        <f t="shared" si="2255"/>
        <v>1.8925492277310863E-3</v>
      </c>
      <c r="AA1857" s="13">
        <f t="shared" si="2256"/>
        <v>7.367273577062063E-4</v>
      </c>
      <c r="AB1857" s="13">
        <f t="shared" si="2257"/>
        <v>1.4339579431798285E-4</v>
      </c>
      <c r="AC1857" s="13">
        <f t="shared" si="2258"/>
        <v>1.2722895854983967E-7</v>
      </c>
      <c r="AD1857" s="13">
        <f t="shared" si="2259"/>
        <v>4.8945292783885341E-4</v>
      </c>
      <c r="AE1857" s="13">
        <f t="shared" si="2260"/>
        <v>1.3755693851300461E-4</v>
      </c>
      <c r="AF1857" s="13">
        <f t="shared" si="2261"/>
        <v>1.9329653840890238E-5</v>
      </c>
      <c r="AG1857" s="13">
        <f t="shared" si="2262"/>
        <v>1.8108162900767064E-6</v>
      </c>
      <c r="AH1857" s="13">
        <f t="shared" si="2263"/>
        <v>1.3297156015662398E-4</v>
      </c>
      <c r="AI1857" s="13">
        <f t="shared" si="2264"/>
        <v>5.1762873445414652E-5</v>
      </c>
      <c r="AJ1857" s="13">
        <f t="shared" si="2265"/>
        <v>1.0075068173111671E-5</v>
      </c>
      <c r="AK1857" s="13">
        <f t="shared" si="2266"/>
        <v>1.3073333831295082E-6</v>
      </c>
      <c r="AL1857" s="13">
        <f t="shared" si="2267"/>
        <v>5.5677169257278897E-10</v>
      </c>
      <c r="AM1857" s="13">
        <f t="shared" si="2268"/>
        <v>3.8106629615187159E-5</v>
      </c>
      <c r="AN1857" s="13">
        <f t="shared" si="2269"/>
        <v>1.0709571868451367E-5</v>
      </c>
      <c r="AO1857" s="13">
        <f t="shared" si="2270"/>
        <v>1.5049209384790873E-6</v>
      </c>
      <c r="AP1857" s="13">
        <f t="shared" si="2271"/>
        <v>1.4098210827297196E-7</v>
      </c>
      <c r="AQ1857" s="13">
        <f t="shared" si="2272"/>
        <v>9.9054812506525136E-9</v>
      </c>
      <c r="AR1857" s="13">
        <f t="shared" si="2273"/>
        <v>7.4741245517547156E-6</v>
      </c>
      <c r="AS1857" s="13">
        <f t="shared" si="2274"/>
        <v>2.9095105963414036E-6</v>
      </c>
      <c r="AT1857" s="13">
        <f t="shared" si="2275"/>
        <v>5.663039096823388E-7</v>
      </c>
      <c r="AU1857" s="13">
        <f t="shared" si="2276"/>
        <v>7.3483175836002709E-8</v>
      </c>
      <c r="AV1857" s="13">
        <f t="shared" si="2277"/>
        <v>7.1513418483732017E-9</v>
      </c>
      <c r="AW1857" s="13">
        <f t="shared" si="2278"/>
        <v>1.6920213128608808E-12</v>
      </c>
      <c r="AX1857" s="13">
        <f t="shared" si="2279"/>
        <v>2.4723440158668164E-6</v>
      </c>
      <c r="AY1857" s="13">
        <f t="shared" si="2280"/>
        <v>6.9483305631702448E-7</v>
      </c>
      <c r="AZ1857" s="13">
        <f t="shared" si="2281"/>
        <v>9.7638713110397718E-8</v>
      </c>
      <c r="BA1857" s="13">
        <f t="shared" si="2282"/>
        <v>9.1468669691547556E-9</v>
      </c>
      <c r="BB1857" s="13">
        <f t="shared" si="2283"/>
        <v>6.4266395484557497E-10</v>
      </c>
      <c r="BC1857" s="13">
        <f t="shared" si="2284"/>
        <v>3.612314120238452E-11</v>
      </c>
      <c r="BD1857" s="13">
        <f t="shared" si="2285"/>
        <v>3.5009076219847013E-7</v>
      </c>
      <c r="BE1857" s="13">
        <f t="shared" si="2286"/>
        <v>1.3628255392914882E-7</v>
      </c>
      <c r="BF1857" s="13">
        <f t="shared" si="2287"/>
        <v>2.6525884871709583E-8</v>
      </c>
      <c r="BG1857" s="13">
        <f t="shared" si="2288"/>
        <v>3.4419791721494251E-9</v>
      </c>
      <c r="BH1857" s="13">
        <f t="shared" si="2289"/>
        <v>3.3497150082293055E-10</v>
      </c>
      <c r="BI1857" s="13">
        <f t="shared" si="2290"/>
        <v>2.6079392291847486E-11</v>
      </c>
      <c r="BJ1857" s="14">
        <f t="shared" si="2291"/>
        <v>0.2561283243666691</v>
      </c>
      <c r="BK1857" s="14">
        <f t="shared" si="2292"/>
        <v>0.56905976630401545</v>
      </c>
      <c r="BL1857" s="14">
        <f t="shared" si="2293"/>
        <v>0.17291984206912261</v>
      </c>
      <c r="BM1857" s="14">
        <f t="shared" si="2294"/>
        <v>3.0630236578204052E-2</v>
      </c>
      <c r="BN1857" s="14">
        <f t="shared" si="2295"/>
        <v>0.96936955055796958</v>
      </c>
    </row>
    <row r="1858" spans="1:66" x14ac:dyDescent="0.25">
      <c r="A1858" t="s">
        <v>114</v>
      </c>
      <c r="B1858" t="s">
        <v>121</v>
      </c>
      <c r="C1858" t="s">
        <v>126</v>
      </c>
      <c r="D1858" s="7" t="s">
        <v>532</v>
      </c>
      <c r="E1858" s="10">
        <f>VLOOKUP(A1858,home!$A$2:$E$405,3,FALSE)</f>
        <v>1.3611111111111101</v>
      </c>
      <c r="F1858" s="10">
        <f>VLOOKUP(B1858,home!$B$2:$E$405,3,FALSE)</f>
        <v>0.55000000000000004</v>
      </c>
      <c r="G1858" s="10">
        <f>VLOOKUP(C1858,away!$B$2:$E$405,4,FALSE)</f>
        <v>1.05</v>
      </c>
      <c r="H1858" s="10">
        <f>VLOOKUP(A1858,away!$A$2:$E$405,3,FALSE)</f>
        <v>1.12777777777778</v>
      </c>
      <c r="I1858" s="10">
        <f>VLOOKUP(C1858,away!$B$2:$E$405,3,FALSE)</f>
        <v>1.1499999999999999</v>
      </c>
      <c r="J1858" s="10">
        <f>VLOOKUP(B1858,home!$B$2:$E$405,4,FALSE)</f>
        <v>1.1100000000000001</v>
      </c>
      <c r="K1858" s="12">
        <f t="shared" si="2240"/>
        <v>0.78604166666666608</v>
      </c>
      <c r="L1858" s="12">
        <f t="shared" si="2241"/>
        <v>1.4396083333333363</v>
      </c>
      <c r="M1858" s="13">
        <f t="shared" si="2242"/>
        <v>0.10799719763701303</v>
      </c>
      <c r="N1858" s="13">
        <f t="shared" si="2243"/>
        <v>8.4890297225927044E-2</v>
      </c>
      <c r="O1858" s="13">
        <f t="shared" si="2244"/>
        <v>0.15547366569489124</v>
      </c>
      <c r="P1858" s="13">
        <f t="shared" si="2245"/>
        <v>0.12220877930558838</v>
      </c>
      <c r="Q1858" s="13">
        <f t="shared" si="2246"/>
        <v>3.3363655357648174E-2</v>
      </c>
      <c r="R1858" s="13">
        <f t="shared" si="2247"/>
        <v>0.11191059237412337</v>
      </c>
      <c r="S1858" s="13">
        <f t="shared" si="2248"/>
        <v>3.4572623332226764E-2</v>
      </c>
      <c r="T1858" s="13">
        <f t="shared" si="2249"/>
        <v>4.8030596283331721E-2</v>
      </c>
      <c r="U1858" s="13">
        <f t="shared" si="2250"/>
        <v>8.7966388547409818E-2</v>
      </c>
      <c r="V1858" s="13">
        <f t="shared" si="2251"/>
        <v>4.3469009559387447E-3</v>
      </c>
      <c r="W1858" s="13">
        <f t="shared" si="2252"/>
        <v>8.741741087806008E-3</v>
      </c>
      <c r="X1858" s="13">
        <f t="shared" si="2253"/>
        <v>1.2584683317847952E-2</v>
      </c>
      <c r="Y1858" s="13">
        <f t="shared" si="2254"/>
        <v>9.0585074883674666E-3</v>
      </c>
      <c r="Z1858" s="13">
        <f t="shared" si="2255"/>
        <v>5.370247379001937E-2</v>
      </c>
      <c r="AA1858" s="13">
        <f t="shared" si="2256"/>
        <v>4.2212382002029772E-2</v>
      </c>
      <c r="AB1858" s="13">
        <f t="shared" si="2257"/>
        <v>1.659034555142273E-2</v>
      </c>
      <c r="AC1858" s="13">
        <f t="shared" si="2258"/>
        <v>3.0743243297679841E-4</v>
      </c>
      <c r="AD1858" s="13">
        <f t="shared" si="2259"/>
        <v>1.7178431835568767E-3</v>
      </c>
      <c r="AE1858" s="13">
        <f t="shared" si="2260"/>
        <v>2.4730213624083478E-3</v>
      </c>
      <c r="AF1858" s="13">
        <f t="shared" si="2261"/>
        <v>1.7800910809172093E-3</v>
      </c>
      <c r="AG1858" s="13">
        <f t="shared" si="2262"/>
        <v>8.542113180602536E-4</v>
      </c>
      <c r="AH1858" s="13">
        <f t="shared" si="2263"/>
        <v>1.9327632197181734E-2</v>
      </c>
      <c r="AI1858" s="13">
        <f t="shared" si="2264"/>
        <v>1.5192324224993047E-2</v>
      </c>
      <c r="AJ1858" s="13">
        <f t="shared" si="2265"/>
        <v>5.9708999271769498E-3</v>
      </c>
      <c r="AK1858" s="13">
        <f t="shared" si="2266"/>
        <v>1.5644587100860153E-3</v>
      </c>
      <c r="AL1858" s="13">
        <f t="shared" si="2267"/>
        <v>1.391552491179281E-5</v>
      </c>
      <c r="AM1858" s="13">
        <f t="shared" si="2268"/>
        <v>2.7005926381500387E-4</v>
      </c>
      <c r="AN1858" s="13">
        <f t="shared" si="2269"/>
        <v>3.8877956668194547E-4</v>
      </c>
      <c r="AO1858" s="13">
        <f t="shared" si="2270"/>
        <v>2.7984515201252613E-4</v>
      </c>
      <c r="AP1858" s="13">
        <f t="shared" si="2271"/>
        <v>1.342891376267223E-4</v>
      </c>
      <c r="AQ1858" s="13">
        <f t="shared" si="2272"/>
        <v>4.8330940400894159E-5</v>
      </c>
      <c r="AR1858" s="13">
        <f t="shared" si="2273"/>
        <v>5.5648440749329047E-3</v>
      </c>
      <c r="AS1858" s="13">
        <f t="shared" si="2274"/>
        <v>4.3741993114003817E-3</v>
      </c>
      <c r="AT1858" s="13">
        <f t="shared" si="2275"/>
        <v>1.7191514585326694E-3</v>
      </c>
      <c r="AU1858" s="13">
        <f t="shared" si="2276"/>
        <v>4.5044155923914988E-4</v>
      </c>
      <c r="AV1858" s="13">
        <f t="shared" si="2277"/>
        <v>8.8516458490068276E-5</v>
      </c>
      <c r="AW1858" s="13">
        <f t="shared" si="2278"/>
        <v>4.374082923950163E-7</v>
      </c>
      <c r="AX1858" s="13">
        <f t="shared" si="2279"/>
        <v>3.5379638971319738E-5</v>
      </c>
      <c r="AY1858" s="13">
        <f t="shared" si="2280"/>
        <v>5.0932823093436758E-5</v>
      </c>
      <c r="AZ1858" s="13">
        <f t="shared" si="2281"/>
        <v>3.666165828275208E-5</v>
      </c>
      <c r="BA1858" s="13">
        <f t="shared" si="2282"/>
        <v>1.7592809592556342E-5</v>
      </c>
      <c r="BB1858" s="13">
        <f t="shared" si="2283"/>
        <v>6.3316888240476896E-6</v>
      </c>
      <c r="BC1858" s="13">
        <f t="shared" si="2284"/>
        <v>1.8230303990345213E-6</v>
      </c>
      <c r="BD1858" s="13">
        <f t="shared" si="2285"/>
        <v>1.3351993173290103E-3</v>
      </c>
      <c r="BE1858" s="13">
        <f t="shared" si="2286"/>
        <v>1.0495222967254899E-3</v>
      </c>
      <c r="BF1858" s="13">
        <f t="shared" si="2287"/>
        <v>4.1248412766096564E-4</v>
      </c>
      <c r="BG1858" s="13">
        <f t="shared" si="2288"/>
        <v>1.0807657039339047E-4</v>
      </c>
      <c r="BH1858" s="13">
        <f t="shared" si="2289"/>
        <v>2.1238171879909471E-5</v>
      </c>
      <c r="BI1858" s="13">
        <f t="shared" si="2290"/>
        <v>3.3388176042874326E-6</v>
      </c>
      <c r="BJ1858" s="14">
        <f t="shared" si="2291"/>
        <v>0.20476467341557131</v>
      </c>
      <c r="BK1858" s="14">
        <f t="shared" si="2292"/>
        <v>0.26949778201174901</v>
      </c>
      <c r="BL1858" s="14">
        <f t="shared" si="2293"/>
        <v>0.47133570139350306</v>
      </c>
      <c r="BM1858" s="14">
        <f t="shared" si="2294"/>
        <v>0.38340594760085034</v>
      </c>
      <c r="BN1858" s="14">
        <f t="shared" si="2295"/>
        <v>0.61584418759519122</v>
      </c>
    </row>
    <row r="1859" spans="1:66" x14ac:dyDescent="0.25">
      <c r="A1859" t="s">
        <v>114</v>
      </c>
      <c r="B1859" t="s">
        <v>120</v>
      </c>
      <c r="C1859" t="s">
        <v>379</v>
      </c>
      <c r="D1859" s="7" t="s">
        <v>532</v>
      </c>
      <c r="E1859" s="10">
        <f>VLOOKUP(A1859,home!$A$2:$E$405,3,FALSE)</f>
        <v>1.3611111111111101</v>
      </c>
      <c r="F1859" s="10">
        <f>VLOOKUP(B1859,home!$B$2:$E$405,3,FALSE)</f>
        <v>0.92</v>
      </c>
      <c r="G1859" s="10">
        <f>VLOOKUP(C1859,away!$B$2:$E$405,4,FALSE)</f>
        <v>0.83</v>
      </c>
      <c r="H1859" s="10">
        <f>VLOOKUP(A1859,away!$A$2:$E$405,3,FALSE)</f>
        <v>1.12777777777778</v>
      </c>
      <c r="I1859" s="10">
        <f>VLOOKUP(C1859,away!$B$2:$E$405,3,FALSE)</f>
        <v>0.92</v>
      </c>
      <c r="J1859" s="10">
        <f>VLOOKUP(B1859,home!$B$2:$E$405,4,FALSE)</f>
        <v>1.44</v>
      </c>
      <c r="K1859" s="12">
        <f t="shared" si="2240"/>
        <v>1.0393444444444435</v>
      </c>
      <c r="L1859" s="12">
        <f t="shared" si="2241"/>
        <v>1.4940800000000027</v>
      </c>
      <c r="M1859" s="13">
        <f t="shared" si="2242"/>
        <v>7.9386698937216643E-2</v>
      </c>
      <c r="N1859" s="13">
        <f t="shared" si="2243"/>
        <v>8.2510124503179724E-2</v>
      </c>
      <c r="O1859" s="13">
        <f t="shared" si="2244"/>
        <v>0.11861007914811686</v>
      </c>
      <c r="P1859" s="13">
        <f t="shared" si="2245"/>
        <v>0.123276726817711</v>
      </c>
      <c r="Q1859" s="13">
        <f t="shared" si="2246"/>
        <v>4.2878219756399598E-2</v>
      </c>
      <c r="R1859" s="13">
        <f t="shared" si="2247"/>
        <v>8.8606473526809407E-2</v>
      </c>
      <c r="S1859" s="13">
        <f t="shared" si="2248"/>
        <v>4.7857989998133343E-2</v>
      </c>
      <c r="T1859" s="13">
        <f t="shared" si="2249"/>
        <v>6.4063490573641635E-2</v>
      </c>
      <c r="U1859" s="13">
        <f t="shared" si="2250"/>
        <v>9.209264600190302E-2</v>
      </c>
      <c r="V1859" s="13">
        <f t="shared" si="2251"/>
        <v>8.2574375221086335E-3</v>
      </c>
      <c r="W1859" s="13">
        <f t="shared" si="2252"/>
        <v>1.4855079830493969E-2</v>
      </c>
      <c r="X1859" s="13">
        <f t="shared" si="2253"/>
        <v>2.219467767314447E-2</v>
      </c>
      <c r="Y1859" s="13">
        <f t="shared" si="2254"/>
        <v>1.6580312008945879E-2</v>
      </c>
      <c r="Z1859" s="13">
        <f t="shared" si="2255"/>
        <v>4.4128386655645203E-2</v>
      </c>
      <c r="AA1859" s="13">
        <f t="shared" si="2256"/>
        <v>4.5864593512841161E-2</v>
      </c>
      <c r="AB1859" s="13">
        <f t="shared" si="2257"/>
        <v>2.3834555232137063E-2</v>
      </c>
      <c r="AC1859" s="13">
        <f t="shared" si="2258"/>
        <v>8.014172109867178E-4</v>
      </c>
      <c r="AD1859" s="13">
        <f t="shared" si="2259"/>
        <v>3.8598861734006522E-3</v>
      </c>
      <c r="AE1859" s="13">
        <f t="shared" si="2260"/>
        <v>5.766978733954457E-3</v>
      </c>
      <c r="AF1859" s="13">
        <f t="shared" si="2261"/>
        <v>4.3081637934133466E-3</v>
      </c>
      <c r="AG1859" s="13">
        <f t="shared" si="2262"/>
        <v>2.1455804534876747E-3</v>
      </c>
      <c r="AH1859" s="13">
        <f t="shared" si="2263"/>
        <v>1.6482834983616631E-2</v>
      </c>
      <c r="AI1859" s="13">
        <f t="shared" si="2264"/>
        <v>1.7131342968916465E-2</v>
      </c>
      <c r="AJ1859" s="13">
        <f t="shared" si="2265"/>
        <v>8.9026830703078531E-3</v>
      </c>
      <c r="AK1859" s="13">
        <f t="shared" si="2266"/>
        <v>3.0843180632580229E-3</v>
      </c>
      <c r="AL1859" s="13">
        <f t="shared" si="2267"/>
        <v>4.9779669344334278E-5</v>
      </c>
      <c r="AM1859" s="13">
        <f t="shared" si="2268"/>
        <v>8.0235025010237811E-4</v>
      </c>
      <c r="AN1859" s="13">
        <f t="shared" si="2269"/>
        <v>1.1987754616729633E-3</v>
      </c>
      <c r="AO1859" s="13">
        <f t="shared" si="2270"/>
        <v>8.9553322088817234E-4</v>
      </c>
      <c r="AP1859" s="13">
        <f t="shared" si="2271"/>
        <v>4.4599942488820094E-4</v>
      </c>
      <c r="AQ1859" s="13">
        <f t="shared" si="2272"/>
        <v>1.6658970518424113E-4</v>
      </c>
      <c r="AR1859" s="13">
        <f t="shared" si="2273"/>
        <v>4.9253348184643943E-3</v>
      </c>
      <c r="AS1859" s="13">
        <f t="shared" si="2274"/>
        <v>5.1191193805997506E-3</v>
      </c>
      <c r="AT1859" s="13">
        <f t="shared" si="2275"/>
        <v>2.6602641443371155E-3</v>
      </c>
      <c r="AU1859" s="13">
        <f t="shared" si="2276"/>
        <v>9.2164358639051079E-4</v>
      </c>
      <c r="AV1859" s="13">
        <f t="shared" si="2277"/>
        <v>2.3947628531820742E-4</v>
      </c>
      <c r="AW1859" s="13">
        <f t="shared" si="2278"/>
        <v>2.1472512191699812E-6</v>
      </c>
      <c r="AX1859" s="13">
        <f t="shared" si="2279"/>
        <v>1.3898637915708603E-4</v>
      </c>
      <c r="AY1859" s="13">
        <f t="shared" si="2280"/>
        <v>2.0765676937101947E-4</v>
      </c>
      <c r="AZ1859" s="13">
        <f t="shared" si="2281"/>
        <v>1.5512791299092672E-4</v>
      </c>
      <c r="BA1859" s="13">
        <f t="shared" si="2282"/>
        <v>7.7257837413828055E-5</v>
      </c>
      <c r="BB1859" s="13">
        <f t="shared" si="2283"/>
        <v>2.8857347430813111E-5</v>
      </c>
      <c r="BC1859" s="13">
        <f t="shared" si="2284"/>
        <v>8.6230371298858649E-6</v>
      </c>
      <c r="BD1859" s="13">
        <f t="shared" si="2285"/>
        <v>1.2264740409285485E-3</v>
      </c>
      <c r="BE1859" s="13">
        <f t="shared" si="2286"/>
        <v>1.2747289806944141E-3</v>
      </c>
      <c r="BF1859" s="13">
        <f t="shared" si="2287"/>
        <v>6.6244124212853374E-4</v>
      </c>
      <c r="BG1859" s="13">
        <f t="shared" si="2288"/>
        <v>2.2950154159238933E-4</v>
      </c>
      <c r="BH1859" s="13">
        <f t="shared" si="2289"/>
        <v>5.9632788061371301E-5</v>
      </c>
      <c r="BI1859" s="13">
        <f t="shared" si="2290"/>
        <v>1.2395801395663842E-5</v>
      </c>
      <c r="BJ1859" s="14">
        <f t="shared" si="2291"/>
        <v>0.26328827084629092</v>
      </c>
      <c r="BK1859" s="14">
        <f t="shared" si="2292"/>
        <v>0.25983770692487163</v>
      </c>
      <c r="BL1859" s="14">
        <f t="shared" si="2293"/>
        <v>0.43194053911781749</v>
      </c>
      <c r="BM1859" s="14">
        <f t="shared" si="2294"/>
        <v>0.46372107133704021</v>
      </c>
      <c r="BN1859" s="14">
        <f t="shared" si="2295"/>
        <v>0.53526832268943325</v>
      </c>
    </row>
    <row r="1860" spans="1:66" x14ac:dyDescent="0.25">
      <c r="A1860" t="s">
        <v>114</v>
      </c>
      <c r="B1860" t="s">
        <v>127</v>
      </c>
      <c r="C1860" t="s">
        <v>130</v>
      </c>
      <c r="D1860" s="7" t="s">
        <v>532</v>
      </c>
      <c r="E1860" s="10">
        <f>VLOOKUP(A1860,home!$A$2:$E$405,3,FALSE)</f>
        <v>1.3611111111111101</v>
      </c>
      <c r="F1860" s="10">
        <f>VLOOKUP(B1860,home!$B$2:$E$405,3,FALSE)</f>
        <v>1.26</v>
      </c>
      <c r="G1860" s="10">
        <f>VLOOKUP(C1860,away!$B$2:$E$405,4,FALSE)</f>
        <v>1.1000000000000001</v>
      </c>
      <c r="H1860" s="10">
        <f>VLOOKUP(A1860,away!$A$2:$E$405,3,FALSE)</f>
        <v>1.12777777777778</v>
      </c>
      <c r="I1860" s="10">
        <f>VLOOKUP(C1860,away!$B$2:$E$405,3,FALSE)</f>
        <v>1.01</v>
      </c>
      <c r="J1860" s="10">
        <f>VLOOKUP(B1860,home!$B$2:$E$405,4,FALSE)</f>
        <v>0.76</v>
      </c>
      <c r="K1860" s="12">
        <f t="shared" si="2240"/>
        <v>1.8864999999999987</v>
      </c>
      <c r="L1860" s="12">
        <f t="shared" si="2241"/>
        <v>0.86568222222222391</v>
      </c>
      <c r="M1860" s="13">
        <f t="shared" si="2242"/>
        <v>6.3788508511937639E-2</v>
      </c>
      <c r="N1860" s="13">
        <f t="shared" si="2243"/>
        <v>0.12033702130777026</v>
      </c>
      <c r="O1860" s="13">
        <f t="shared" si="2244"/>
        <v>5.5220577800855417E-2</v>
      </c>
      <c r="P1860" s="13">
        <f t="shared" si="2245"/>
        <v>0.10417362002131367</v>
      </c>
      <c r="Q1860" s="13">
        <f t="shared" si="2246"/>
        <v>0.11350789534855425</v>
      </c>
      <c r="R1860" s="13">
        <f t="shared" si="2247"/>
        <v>2.390173625151986E-2</v>
      </c>
      <c r="S1860" s="13">
        <f t="shared" si="2248"/>
        <v>4.2531732444857737E-2</v>
      </c>
      <c r="T1860" s="13">
        <f t="shared" si="2249"/>
        <v>9.8261767085104076E-2</v>
      </c>
      <c r="U1860" s="13">
        <f t="shared" si="2250"/>
        <v>4.5090625438492182E-2</v>
      </c>
      <c r="V1860" s="13">
        <f t="shared" si="2251"/>
        <v>7.7176640918875288E-3</v>
      </c>
      <c r="W1860" s="13">
        <f t="shared" si="2252"/>
        <v>7.1377548191682461E-2</v>
      </c>
      <c r="X1860" s="13">
        <f t="shared" si="2253"/>
        <v>6.1790274535349556E-2</v>
      </c>
      <c r="Y1860" s="13">
        <f t="shared" si="2254"/>
        <v>2.6745371085741345E-2</v>
      </c>
      <c r="Z1860" s="13">
        <f t="shared" si="2255"/>
        <v>6.8971027177284015E-3</v>
      </c>
      <c r="AA1860" s="13">
        <f t="shared" si="2256"/>
        <v>1.3011384276994619E-2</v>
      </c>
      <c r="AB1860" s="13">
        <f t="shared" si="2257"/>
        <v>1.227298821927517E-2</v>
      </c>
      <c r="AC1860" s="13">
        <f t="shared" si="2258"/>
        <v>7.8773691503733814E-4</v>
      </c>
      <c r="AD1860" s="13">
        <f t="shared" si="2259"/>
        <v>3.3663436165902207E-2</v>
      </c>
      <c r="AE1860" s="13">
        <f t="shared" si="2260"/>
        <v>2.9141838227734203E-2</v>
      </c>
      <c r="AF1860" s="13">
        <f t="shared" si="2261"/>
        <v>1.2613785638312749E-2</v>
      </c>
      <c r="AG1860" s="13">
        <f t="shared" si="2262"/>
        <v>3.6398433273364516E-3</v>
      </c>
      <c r="AH1860" s="13">
        <f t="shared" si="2263"/>
        <v>1.4926748018945155E-3</v>
      </c>
      <c r="AI1860" s="13">
        <f t="shared" si="2264"/>
        <v>2.8159310137740009E-3</v>
      </c>
      <c r="AJ1860" s="13">
        <f t="shared" si="2265"/>
        <v>2.6561269287423256E-3</v>
      </c>
      <c r="AK1860" s="13">
        <f t="shared" si="2266"/>
        <v>1.670261150357464E-3</v>
      </c>
      <c r="AL1860" s="13">
        <f t="shared" si="2267"/>
        <v>5.1458425963042726E-5</v>
      </c>
      <c r="AM1860" s="13">
        <f t="shared" si="2268"/>
        <v>1.2701214465394899E-2</v>
      </c>
      <c r="AN1860" s="13">
        <f t="shared" si="2269"/>
        <v>1.099521556332411E-2</v>
      </c>
      <c r="AO1860" s="13">
        <f t="shared" si="2270"/>
        <v>4.7591813213353987E-3</v>
      </c>
      <c r="AP1860" s="13">
        <f t="shared" si="2271"/>
        <v>1.3733128874040428E-3</v>
      </c>
      <c r="AQ1860" s="13">
        <f t="shared" si="2272"/>
        <v>2.9721313804358758E-4</v>
      </c>
      <c r="AR1860" s="13">
        <f t="shared" si="2273"/>
        <v>2.5843640791183248E-4</v>
      </c>
      <c r="AS1860" s="13">
        <f t="shared" si="2274"/>
        <v>4.8754028352567159E-4</v>
      </c>
      <c r="AT1860" s="13">
        <f t="shared" si="2275"/>
        <v>4.5987237243558959E-4</v>
      </c>
      <c r="AU1860" s="13">
        <f t="shared" si="2276"/>
        <v>2.8918307686657966E-4</v>
      </c>
      <c r="AV1860" s="13">
        <f t="shared" si="2277"/>
        <v>1.3638596862720046E-4</v>
      </c>
      <c r="AW1860" s="13">
        <f t="shared" si="2278"/>
        <v>2.3343679145618885E-6</v>
      </c>
      <c r="AX1860" s="13">
        <f t="shared" si="2279"/>
        <v>3.9934735148279051E-3</v>
      </c>
      <c r="AY1860" s="13">
        <f t="shared" si="2280"/>
        <v>3.4570790267018157E-3</v>
      </c>
      <c r="AZ1860" s="13">
        <f t="shared" si="2281"/>
        <v>1.4963659271165352E-3</v>
      </c>
      <c r="BA1860" s="13">
        <f t="shared" si="2282"/>
        <v>4.3179246034795362E-4</v>
      </c>
      <c r="BB1860" s="13">
        <f t="shared" si="2283"/>
        <v>9.3448764153204476E-5</v>
      </c>
      <c r="BC1860" s="13">
        <f t="shared" si="2284"/>
        <v>1.6179386763213316E-5</v>
      </c>
      <c r="BD1860" s="13">
        <f t="shared" si="2285"/>
        <v>3.7287300650707357E-5</v>
      </c>
      <c r="BE1860" s="13">
        <f t="shared" si="2286"/>
        <v>7.0342492677559379E-5</v>
      </c>
      <c r="BF1860" s="13">
        <f t="shared" si="2287"/>
        <v>6.6350556218107854E-5</v>
      </c>
      <c r="BG1860" s="13">
        <f t="shared" si="2288"/>
        <v>4.1723441435153453E-5</v>
      </c>
      <c r="BH1860" s="13">
        <f t="shared" si="2289"/>
        <v>1.9677818066854226E-5</v>
      </c>
      <c r="BI1860" s="13">
        <f t="shared" si="2290"/>
        <v>7.4244407566240969E-6</v>
      </c>
      <c r="BJ1860" s="14">
        <f t="shared" si="2291"/>
        <v>0.61069325736890001</v>
      </c>
      <c r="BK1860" s="14">
        <f t="shared" si="2292"/>
        <v>0.2225077994376988</v>
      </c>
      <c r="BL1860" s="14">
        <f t="shared" si="2293"/>
        <v>0.16000653004107743</v>
      </c>
      <c r="BM1860" s="14">
        <f t="shared" si="2294"/>
        <v>0.51572058566466639</v>
      </c>
      <c r="BN1860" s="14">
        <f t="shared" si="2295"/>
        <v>0.48092935924195113</v>
      </c>
    </row>
    <row r="1861" spans="1:66" x14ac:dyDescent="0.25">
      <c r="A1861" t="s">
        <v>114</v>
      </c>
      <c r="B1861" t="s">
        <v>128</v>
      </c>
      <c r="C1861" t="s">
        <v>134</v>
      </c>
      <c r="D1861" s="7" t="s">
        <v>532</v>
      </c>
      <c r="E1861" s="10">
        <f>VLOOKUP(A1861,home!$A$2:$E$405,3,FALSE)</f>
        <v>1.3611111111111101</v>
      </c>
      <c r="F1861" s="10">
        <f>VLOOKUP(B1861,home!$B$2:$E$405,3,FALSE)</f>
        <v>1.38</v>
      </c>
      <c r="G1861" s="10">
        <f>VLOOKUP(C1861,away!$B$2:$E$405,4,FALSE)</f>
        <v>0.83</v>
      </c>
      <c r="H1861" s="10">
        <f>VLOOKUP(A1861,away!$A$2:$E$405,3,FALSE)</f>
        <v>1.12777777777778</v>
      </c>
      <c r="I1861" s="10">
        <f>VLOOKUP(C1861,away!$B$2:$E$405,3,FALSE)</f>
        <v>0.73</v>
      </c>
      <c r="J1861" s="10">
        <f>VLOOKUP(B1861,home!$B$2:$E$405,4,FALSE)</f>
        <v>0.33</v>
      </c>
      <c r="K1861" s="12">
        <f t="shared" si="2240"/>
        <v>1.5590166666666652</v>
      </c>
      <c r="L1861" s="12">
        <f t="shared" si="2241"/>
        <v>0.27168166666666721</v>
      </c>
      <c r="M1861" s="13">
        <f t="shared" si="2242"/>
        <v>0.16030158473897096</v>
      </c>
      <c r="N1861" s="13">
        <f t="shared" si="2243"/>
        <v>0.24991284230113445</v>
      </c>
      <c r="O1861" s="13">
        <f t="shared" si="2244"/>
        <v>4.3551001711191611E-2</v>
      </c>
      <c r="P1861" s="13">
        <f t="shared" si="2245"/>
        <v>6.7896737517776168E-2</v>
      </c>
      <c r="Q1861" s="13">
        <f t="shared" si="2246"/>
        <v>0.19480914318075332</v>
      </c>
      <c r="R1861" s="13">
        <f t="shared" si="2247"/>
        <v>5.9160043649497066E-3</v>
      </c>
      <c r="S1861" s="13">
        <f t="shared" si="2248"/>
        <v>7.1895218207987336E-3</v>
      </c>
      <c r="T1861" s="13">
        <f t="shared" si="2249"/>
        <v>5.2926072701252463E-2</v>
      </c>
      <c r="U1861" s="13">
        <f t="shared" si="2250"/>
        <v>9.2231494050293312E-3</v>
      </c>
      <c r="V1861" s="13">
        <f t="shared" si="2251"/>
        <v>3.3835187506097965E-4</v>
      </c>
      <c r="W1861" s="13">
        <f t="shared" si="2252"/>
        <v>0.10123690034594905</v>
      </c>
      <c r="X1861" s="13">
        <f t="shared" si="2253"/>
        <v>2.7504209814154735E-2</v>
      </c>
      <c r="Y1861" s="13">
        <f t="shared" si="2254"/>
        <v>3.736194781329632E-3</v>
      </c>
      <c r="Z1861" s="13">
        <f t="shared" si="2255"/>
        <v>5.3575664195893834E-4</v>
      </c>
      <c r="AA1861" s="13">
        <f t="shared" si="2256"/>
        <v>8.3525353409134992E-4</v>
      </c>
      <c r="AB1861" s="13">
        <f t="shared" si="2257"/>
        <v>6.5108709027032426E-4</v>
      </c>
      <c r="AC1861" s="13">
        <f t="shared" si="2258"/>
        <v>8.9569406343795203E-6</v>
      </c>
      <c r="AD1861" s="13">
        <f t="shared" si="2259"/>
        <v>3.9457503730251725E-2</v>
      </c>
      <c r="AE1861" s="13">
        <f t="shared" si="2260"/>
        <v>1.0719880375941026E-2</v>
      </c>
      <c r="AF1861" s="13">
        <f t="shared" si="2261"/>
        <v>1.4561974835014787E-3</v>
      </c>
      <c r="AG1861" s="13">
        <f t="shared" si="2262"/>
        <v>1.3187405310449615E-4</v>
      </c>
      <c r="AH1861" s="13">
        <f t="shared" si="2263"/>
        <v>3.6388814353785304E-5</v>
      </c>
      <c r="AI1861" s="13">
        <f t="shared" si="2264"/>
        <v>5.6730768057790457E-5</v>
      </c>
      <c r="AJ1861" s="13">
        <f t="shared" si="2265"/>
        <v>4.4222106457448106E-5</v>
      </c>
      <c r="AK1861" s="13">
        <f t="shared" si="2266"/>
        <v>2.2981000334089719E-5</v>
      </c>
      <c r="AL1861" s="13">
        <f t="shared" si="2267"/>
        <v>1.517507261590841E-7</v>
      </c>
      <c r="AM1861" s="13">
        <f t="shared" si="2268"/>
        <v>1.2302981188104904E-2</v>
      </c>
      <c r="AN1861" s="13">
        <f t="shared" si="2269"/>
        <v>3.3424944341529936E-3</v>
      </c>
      <c r="AO1861" s="13">
        <f t="shared" si="2270"/>
        <v>4.5404722934737205E-4</v>
      </c>
      <c r="AP1861" s="13">
        <f t="shared" si="2271"/>
        <v>4.1118769338158855E-5</v>
      </c>
      <c r="AQ1861" s="13">
        <f t="shared" si="2272"/>
        <v>2.792803946268312E-6</v>
      </c>
      <c r="AR1861" s="13">
        <f t="shared" si="2273"/>
        <v>1.9772347463320669E-6</v>
      </c>
      <c r="AS1861" s="13">
        <f t="shared" si="2274"/>
        <v>3.082541923444128E-6</v>
      </c>
      <c r="AT1861" s="13">
        <f t="shared" si="2275"/>
        <v>2.402867117174058E-6</v>
      </c>
      <c r="AU1861" s="13">
        <f t="shared" si="2276"/>
        <v>1.2487032944865464E-6</v>
      </c>
      <c r="AV1861" s="13">
        <f t="shared" si="2277"/>
        <v>4.8668731195652483E-7</v>
      </c>
      <c r="AW1861" s="13">
        <f t="shared" si="2278"/>
        <v>1.7854157765142982E-9</v>
      </c>
      <c r="AX1861" s="13">
        <f t="shared" si="2279"/>
        <v>3.1967587869903388E-3</v>
      </c>
      <c r="AY1861" s="13">
        <f t="shared" si="2280"/>
        <v>8.6850075518084854E-4</v>
      </c>
      <c r="AZ1861" s="13">
        <f t="shared" si="2281"/>
        <v>1.1797786633439603E-4</v>
      </c>
      <c r="BA1861" s="13">
        <f t="shared" si="2282"/>
        <v>1.0684141118502004E-5</v>
      </c>
      <c r="BB1861" s="13">
        <f t="shared" si="2283"/>
        <v>7.2567131649412336E-7</v>
      </c>
      <c r="BC1861" s="13">
        <f t="shared" si="2284"/>
        <v>3.9430318543463603E-8</v>
      </c>
      <c r="BD1861" s="13">
        <f t="shared" si="2285"/>
        <v>8.952973854579019E-8</v>
      </c>
      <c r="BE1861" s="13">
        <f t="shared" si="2286"/>
        <v>1.3957835455519584E-7</v>
      </c>
      <c r="BF1861" s="13">
        <f t="shared" si="2287"/>
        <v>1.0880249052872971E-7</v>
      </c>
      <c r="BG1861" s="13">
        <f t="shared" si="2288"/>
        <v>5.6541632036377199E-8</v>
      </c>
      <c r="BH1861" s="13">
        <f t="shared" si="2289"/>
        <v>2.2037336676311483E-8</v>
      </c>
      <c r="BI1861" s="13">
        <f t="shared" si="2290"/>
        <v>6.8713150334628318E-9</v>
      </c>
      <c r="BJ1861" s="14">
        <f t="shared" si="2291"/>
        <v>0.70222893984352108</v>
      </c>
      <c r="BK1861" s="14">
        <f t="shared" si="2292"/>
        <v>0.23660380539914824</v>
      </c>
      <c r="BL1861" s="14">
        <f t="shared" si="2293"/>
        <v>6.0346440189996214E-2</v>
      </c>
      <c r="BM1861" s="14">
        <f t="shared" si="2294"/>
        <v>0.27645912929008326</v>
      </c>
      <c r="BN1861" s="14">
        <f t="shared" si="2295"/>
        <v>0.72238731381477617</v>
      </c>
    </row>
    <row r="1862" spans="1:66" x14ac:dyDescent="0.25">
      <c r="A1862" t="s">
        <v>114</v>
      </c>
      <c r="B1862" t="s">
        <v>104</v>
      </c>
      <c r="C1862" t="s">
        <v>356</v>
      </c>
      <c r="D1862" s="7" t="s">
        <v>532</v>
      </c>
      <c r="E1862" s="10">
        <f>VLOOKUP(A1862,home!$A$2:$E$405,3,FALSE)</f>
        <v>1.3611111111111101</v>
      </c>
      <c r="F1862" s="10">
        <f>VLOOKUP(B1862,home!$B$2:$E$405,3,FALSE)</f>
        <v>1.19</v>
      </c>
      <c r="G1862" s="10">
        <f>VLOOKUP(C1862,away!$B$2:$E$405,4,FALSE)</f>
        <v>1.1000000000000001</v>
      </c>
      <c r="H1862" s="10">
        <f>VLOOKUP(A1862,away!$A$2:$E$405,3,FALSE)</f>
        <v>1.12777777777778</v>
      </c>
      <c r="I1862" s="10">
        <f>VLOOKUP(C1862,away!$B$2:$E$405,3,FALSE)</f>
        <v>0.37</v>
      </c>
      <c r="J1862" s="10">
        <f>VLOOKUP(B1862,home!$B$2:$E$405,4,FALSE)</f>
        <v>0.67</v>
      </c>
      <c r="K1862" s="12">
        <f t="shared" si="2240"/>
        <v>1.7816944444444431</v>
      </c>
      <c r="L1862" s="12">
        <f t="shared" si="2241"/>
        <v>0.27957611111111169</v>
      </c>
      <c r="M1862" s="13">
        <f t="shared" si="2242"/>
        <v>0.1272921353769372</v>
      </c>
      <c r="N1862" s="13">
        <f t="shared" si="2243"/>
        <v>0.22679569042255895</v>
      </c>
      <c r="O1862" s="13">
        <f t="shared" si="2244"/>
        <v>3.5587840183713269E-2</v>
      </c>
      <c r="P1862" s="13">
        <f t="shared" si="2245"/>
        <v>6.3406657145098633E-2</v>
      </c>
      <c r="Q1862" s="13">
        <f t="shared" si="2246"/>
        <v>0.20204031082490759</v>
      </c>
      <c r="R1862" s="13">
        <f t="shared" si="2247"/>
        <v>4.974754980703152E-3</v>
      </c>
      <c r="S1862" s="13">
        <f t="shared" si="2248"/>
        <v>7.896018395816197E-3</v>
      </c>
      <c r="T1862" s="13">
        <f t="shared" si="2249"/>
        <v>5.6485644388107902E-2</v>
      </c>
      <c r="U1862" s="13">
        <f t="shared" si="2250"/>
        <v>8.863493311591128E-3</v>
      </c>
      <c r="V1862" s="13">
        <f t="shared" si="2251"/>
        <v>4.3701759975836135E-4</v>
      </c>
      <c r="W1862" s="13">
        <f t="shared" si="2252"/>
        <v>0.11999136645018876</v>
      </c>
      <c r="X1862" s="13">
        <f t="shared" si="2253"/>
        <v>3.3546719599052095E-2</v>
      </c>
      <c r="Y1862" s="13">
        <f t="shared" si="2254"/>
        <v>4.6894307030189474E-3</v>
      </c>
      <c r="Z1862" s="13">
        <f t="shared" si="2255"/>
        <v>4.6360755041187368E-4</v>
      </c>
      <c r="AA1862" s="13">
        <f t="shared" si="2256"/>
        <v>8.2600699697133232E-4</v>
      </c>
      <c r="AB1862" s="13">
        <f t="shared" si="2257"/>
        <v>7.3584603878803047E-4</v>
      </c>
      <c r="AC1862" s="13">
        <f t="shared" si="2258"/>
        <v>1.3605428681924298E-5</v>
      </c>
      <c r="AD1862" s="13">
        <f t="shared" si="2259"/>
        <v>5.3446987746399666E-2</v>
      </c>
      <c r="AE1862" s="13">
        <f t="shared" si="2260"/>
        <v>1.4942500984741657E-2</v>
      </c>
      <c r="AF1862" s="13">
        <f t="shared" si="2261"/>
        <v>2.0887831577940143E-3</v>
      </c>
      <c r="AG1862" s="13">
        <f t="shared" si="2262"/>
        <v>1.946579574034794E-4</v>
      </c>
      <c r="AH1862" s="13">
        <f t="shared" si="2263"/>
        <v>3.2403399006475072E-5</v>
      </c>
      <c r="AI1862" s="13">
        <f t="shared" si="2264"/>
        <v>5.7732955990953218E-5</v>
      </c>
      <c r="AJ1862" s="13">
        <f t="shared" si="2265"/>
        <v>5.1431243475218444E-5</v>
      </c>
      <c r="AK1862" s="13">
        <f t="shared" si="2266"/>
        <v>3.0544920256888736E-5</v>
      </c>
      <c r="AL1862" s="13">
        <f t="shared" si="2267"/>
        <v>2.7108501218627984E-7</v>
      </c>
      <c r="AM1862" s="13">
        <f t="shared" si="2268"/>
        <v>1.9045240228010105E-2</v>
      </c>
      <c r="AN1862" s="13">
        <f t="shared" si="2269"/>
        <v>5.3245941981239671E-3</v>
      </c>
      <c r="AO1862" s="13">
        <f t="shared" si="2270"/>
        <v>7.443146695781433E-4</v>
      </c>
      <c r="AP1862" s="13">
        <f t="shared" si="2271"/>
        <v>6.9364200254536473E-5</v>
      </c>
      <c r="AQ1862" s="13">
        <f t="shared" si="2272"/>
        <v>4.8481433393739218E-6</v>
      </c>
      <c r="AR1862" s="13">
        <f t="shared" si="2273"/>
        <v>1.8118432562023915E-6</v>
      </c>
      <c r="AS1862" s="13">
        <f t="shared" si="2274"/>
        <v>3.2281510637799305E-6</v>
      </c>
      <c r="AT1862" s="13">
        <f t="shared" si="2275"/>
        <v>2.8757894080820612E-6</v>
      </c>
      <c r="AU1862" s="13">
        <f t="shared" si="2276"/>
        <v>1.7079260039239937E-6</v>
      </c>
      <c r="AV1862" s="13">
        <f t="shared" si="2277"/>
        <v>7.6075056817839438E-7</v>
      </c>
      <c r="AW1862" s="13">
        <f t="shared" si="2278"/>
        <v>3.7509069577043529E-9</v>
      </c>
      <c r="AX1862" s="13">
        <f t="shared" si="2279"/>
        <v>5.6554664512259043E-3</v>
      </c>
      <c r="AY1862" s="13">
        <f t="shared" si="2280"/>
        <v>1.5811333169530979E-3</v>
      </c>
      <c r="AZ1862" s="13">
        <f t="shared" si="2281"/>
        <v>2.2102355195097992E-4</v>
      </c>
      <c r="BA1862" s="13">
        <f t="shared" si="2282"/>
        <v>2.0597635039473246E-5</v>
      </c>
      <c r="BB1862" s="13">
        <f t="shared" si="2283"/>
        <v>1.4396516756054747E-6</v>
      </c>
      <c r="BC1862" s="13">
        <f t="shared" si="2284"/>
        <v>8.0498443364074828E-8</v>
      </c>
      <c r="BD1862" s="13">
        <f t="shared" si="2285"/>
        <v>8.4424681918659692E-8</v>
      </c>
      <c r="BE1862" s="13">
        <f t="shared" si="2286"/>
        <v>1.504189867484652E-7</v>
      </c>
      <c r="BF1862" s="13">
        <f t="shared" si="2287"/>
        <v>1.340003365143514E-7</v>
      </c>
      <c r="BG1862" s="13">
        <f t="shared" si="2288"/>
        <v>7.9582551707101904E-8</v>
      </c>
      <c r="BH1862" s="13">
        <f t="shared" si="2289"/>
        <v>3.5447947562814027E-8</v>
      </c>
      <c r="BI1862" s="13">
        <f t="shared" si="2290"/>
        <v>1.2631482247924739E-8</v>
      </c>
      <c r="BJ1862" s="14">
        <f t="shared" si="2291"/>
        <v>0.74689019477876772</v>
      </c>
      <c r="BK1862" s="14">
        <f t="shared" si="2292"/>
        <v>0.20062683834825759</v>
      </c>
      <c r="BL1862" s="14">
        <f t="shared" si="2293"/>
        <v>5.117093499678331E-2</v>
      </c>
      <c r="BM1862" s="14">
        <f t="shared" si="2294"/>
        <v>0.33747305717425546</v>
      </c>
      <c r="BN1862" s="14">
        <f t="shared" si="2295"/>
        <v>0.66009738893391878</v>
      </c>
    </row>
    <row r="1863" spans="1:66" x14ac:dyDescent="0.25">
      <c r="A1863" t="s">
        <v>114</v>
      </c>
      <c r="B1863" t="s">
        <v>135</v>
      </c>
      <c r="C1863" t="s">
        <v>132</v>
      </c>
      <c r="D1863" s="7" t="s">
        <v>532</v>
      </c>
      <c r="E1863" s="10">
        <f>VLOOKUP(A1863,home!$A$2:$E$405,3,FALSE)</f>
        <v>1.3611111111111101</v>
      </c>
      <c r="F1863" s="10">
        <f>VLOOKUP(B1863,home!$B$2:$E$405,3,FALSE)</f>
        <v>0.64</v>
      </c>
      <c r="G1863" s="10">
        <f>VLOOKUP(C1863,away!$B$2:$E$405,4,FALSE)</f>
        <v>1.65</v>
      </c>
      <c r="H1863" s="10">
        <f>VLOOKUP(A1863,away!$A$2:$E$405,3,FALSE)</f>
        <v>1.12777777777778</v>
      </c>
      <c r="I1863" s="10">
        <f>VLOOKUP(C1863,away!$B$2:$E$405,3,FALSE)</f>
        <v>0.37</v>
      </c>
      <c r="J1863" s="10">
        <f>VLOOKUP(B1863,home!$B$2:$E$405,4,FALSE)</f>
        <v>1.55</v>
      </c>
      <c r="K1863" s="12">
        <f t="shared" si="2240"/>
        <v>1.4373333333333322</v>
      </c>
      <c r="L1863" s="12">
        <f t="shared" si="2241"/>
        <v>0.6467805555555568</v>
      </c>
      <c r="M1863" s="13">
        <f t="shared" si="2242"/>
        <v>0.12441731890310066</v>
      </c>
      <c r="N1863" s="13">
        <f t="shared" si="2243"/>
        <v>0.17882915970338989</v>
      </c>
      <c r="O1863" s="13">
        <f t="shared" si="2244"/>
        <v>8.0470702640880312E-2</v>
      </c>
      <c r="P1863" s="13">
        <f t="shared" si="2245"/>
        <v>0.11566322326249188</v>
      </c>
      <c r="Q1863" s="13">
        <f t="shared" si="2246"/>
        <v>0.12851855610683613</v>
      </c>
      <c r="R1863" s="13">
        <f t="shared" si="2247"/>
        <v>2.6023442880007287E-2</v>
      </c>
      <c r="S1863" s="13">
        <f t="shared" si="2248"/>
        <v>2.6881268085129202E-2</v>
      </c>
      <c r="T1863" s="13">
        <f t="shared" si="2249"/>
        <v>8.3123303117977457E-2</v>
      </c>
      <c r="U1863" s="13">
        <f t="shared" si="2250"/>
        <v>3.7404361899530447E-2</v>
      </c>
      <c r="V1863" s="13">
        <f t="shared" si="2251"/>
        <v>2.7766535501654011E-3</v>
      </c>
      <c r="W1863" s="13">
        <f t="shared" si="2252"/>
        <v>6.1574668214741883E-2</v>
      </c>
      <c r="X1863" s="13">
        <f t="shared" si="2253"/>
        <v>3.9825298116079835E-2</v>
      </c>
      <c r="Y1863" s="13">
        <f t="shared" si="2254"/>
        <v>1.2879114220341891E-2</v>
      </c>
      <c r="Z1863" s="13">
        <f t="shared" si="2255"/>
        <v>5.6104856144664726E-3</v>
      </c>
      <c r="AA1863" s="13">
        <f t="shared" si="2256"/>
        <v>8.0641379898598042E-3</v>
      </c>
      <c r="AB1863" s="13">
        <f t="shared" si="2257"/>
        <v>5.7954271687125766E-3</v>
      </c>
      <c r="AC1863" s="13">
        <f t="shared" si="2258"/>
        <v>1.6133038306422205E-4</v>
      </c>
      <c r="AD1863" s="13">
        <f t="shared" si="2259"/>
        <v>2.2125830778497221E-2</v>
      </c>
      <c r="AE1863" s="13">
        <f t="shared" si="2260"/>
        <v>1.4310557123044668E-2</v>
      </c>
      <c r="AF1863" s="13">
        <f t="shared" si="2261"/>
        <v>4.6278950431761804E-3</v>
      </c>
      <c r="AG1863" s="13">
        <f t="shared" si="2262"/>
        <v>9.9774417569276617E-4</v>
      </c>
      <c r="AH1863" s="13">
        <f t="shared" si="2263"/>
        <v>9.0718825066527094E-4</v>
      </c>
      <c r="AI1863" s="13">
        <f t="shared" si="2264"/>
        <v>1.3039319122895485E-3</v>
      </c>
      <c r="AJ1863" s="13">
        <f t="shared" si="2265"/>
        <v>9.3709240096542172E-4</v>
      </c>
      <c r="AK1863" s="13">
        <f t="shared" si="2266"/>
        <v>4.4897138144032171E-4</v>
      </c>
      <c r="AL1863" s="13">
        <f t="shared" si="2267"/>
        <v>5.9991622645118463E-6</v>
      </c>
      <c r="AM1863" s="13">
        <f t="shared" si="2268"/>
        <v>6.3604388211253261E-3</v>
      </c>
      <c r="AN1863" s="13">
        <f t="shared" si="2269"/>
        <v>4.1138081543045683E-3</v>
      </c>
      <c r="AO1863" s="13">
        <f t="shared" si="2270"/>
        <v>1.3303655617450442E-3</v>
      </c>
      <c r="AP1863" s="13">
        <f t="shared" si="2271"/>
        <v>2.8681819237248013E-4</v>
      </c>
      <c r="AQ1863" s="13">
        <f t="shared" si="2272"/>
        <v>4.6377107451528307E-5</v>
      </c>
      <c r="AR1863" s="13">
        <f t="shared" si="2273"/>
        <v>1.1735034415175155E-4</v>
      </c>
      <c r="AS1863" s="13">
        <f t="shared" si="2274"/>
        <v>1.6867156132745076E-4</v>
      </c>
      <c r="AT1863" s="13">
        <f t="shared" si="2275"/>
        <v>1.2121862874066122E-4</v>
      </c>
      <c r="AU1863" s="13">
        <f t="shared" si="2276"/>
        <v>5.8077191903303422E-5</v>
      </c>
      <c r="AV1863" s="13">
        <f t="shared" si="2277"/>
        <v>2.086907095725367E-5</v>
      </c>
      <c r="AW1863" s="13">
        <f t="shared" si="2278"/>
        <v>1.5491824220329626E-7</v>
      </c>
      <c r="AX1863" s="13">
        <f t="shared" si="2279"/>
        <v>1.5236784553718007E-3</v>
      </c>
      <c r="AY1863" s="13">
        <f t="shared" si="2280"/>
        <v>9.8548559785340581E-4</v>
      </c>
      <c r="AZ1863" s="13">
        <f t="shared" si="2281"/>
        <v>3.1869646123581288E-4</v>
      </c>
      <c r="BA1863" s="13">
        <f t="shared" si="2282"/>
        <v>6.8708891417229698E-5</v>
      </c>
      <c r="BB1863" s="13">
        <f t="shared" si="2283"/>
        <v>1.1109893740610562E-5</v>
      </c>
      <c r="BC1863" s="13">
        <f t="shared" si="2284"/>
        <v>1.4371326491430604E-6</v>
      </c>
      <c r="BD1863" s="13">
        <f t="shared" si="2285"/>
        <v>1.2649986797517608E-5</v>
      </c>
      <c r="BE1863" s="13">
        <f t="shared" si="2286"/>
        <v>1.8182247690298627E-5</v>
      </c>
      <c r="BF1863" s="13">
        <f t="shared" si="2287"/>
        <v>1.3066975340094606E-5</v>
      </c>
      <c r="BG1863" s="13">
        <f t="shared" si="2288"/>
        <v>6.2605330740542109E-6</v>
      </c>
      <c r="BH1863" s="13">
        <f t="shared" si="2289"/>
        <v>2.2496182179434769E-6</v>
      </c>
      <c r="BI1863" s="13">
        <f t="shared" si="2290"/>
        <v>6.4669025038481732E-7</v>
      </c>
      <c r="BJ1863" s="14">
        <f t="shared" si="2291"/>
        <v>0.56185905086904486</v>
      </c>
      <c r="BK1863" s="14">
        <f t="shared" si="2292"/>
        <v>0.27089127894406922</v>
      </c>
      <c r="BL1863" s="14">
        <f t="shared" si="2293"/>
        <v>0.16189449937280165</v>
      </c>
      <c r="BM1863" s="14">
        <f t="shared" si="2294"/>
        <v>0.34534758062406495</v>
      </c>
      <c r="BN1863" s="14">
        <f t="shared" si="2295"/>
        <v>0.65392240349670616</v>
      </c>
    </row>
    <row r="1864" spans="1:66" x14ac:dyDescent="0.25">
      <c r="A1864" t="s">
        <v>114</v>
      </c>
      <c r="B1864" t="s">
        <v>124</v>
      </c>
      <c r="C1864" t="s">
        <v>115</v>
      </c>
      <c r="D1864" s="7" t="s">
        <v>532</v>
      </c>
      <c r="E1864" s="10">
        <f>VLOOKUP(A1864,home!$A$2:$E$405,3,FALSE)</f>
        <v>1.3611111111111101</v>
      </c>
      <c r="F1864" s="10">
        <f>VLOOKUP(B1864,home!$B$2:$E$405,3,FALSE)</f>
        <v>1.36</v>
      </c>
      <c r="G1864" s="10">
        <f>VLOOKUP(C1864,away!$B$2:$E$405,4,FALSE)</f>
        <v>0.94</v>
      </c>
      <c r="H1864" s="10">
        <f>VLOOKUP(A1864,away!$A$2:$E$405,3,FALSE)</f>
        <v>1.12777777777778</v>
      </c>
      <c r="I1864" s="10">
        <f>VLOOKUP(C1864,away!$B$2:$E$405,3,FALSE)</f>
        <v>0.94</v>
      </c>
      <c r="J1864" s="10">
        <f>VLOOKUP(B1864,home!$B$2:$E$405,4,FALSE)</f>
        <v>0.76</v>
      </c>
      <c r="K1864" s="12">
        <f t="shared" si="2240"/>
        <v>1.7400444444444432</v>
      </c>
      <c r="L1864" s="12">
        <f t="shared" si="2241"/>
        <v>0.80568444444444609</v>
      </c>
      <c r="M1864" s="13">
        <f t="shared" si="2242"/>
        <v>7.8415874685533751E-2</v>
      </c>
      <c r="N1864" s="13">
        <f t="shared" si="2243"/>
        <v>0.13644710710281463</v>
      </c>
      <c r="O1864" s="13">
        <f t="shared" si="2244"/>
        <v>6.3178450431639555E-2</v>
      </c>
      <c r="P1864" s="13">
        <f t="shared" si="2245"/>
        <v>0.10993331168218304</v>
      </c>
      <c r="Q1864" s="13">
        <f t="shared" si="2246"/>
        <v>0.11871201533738428</v>
      </c>
      <c r="R1864" s="13">
        <f t="shared" si="2247"/>
        <v>2.5450947368438243E-2</v>
      </c>
      <c r="S1864" s="13">
        <f t="shared" si="2248"/>
        <v>3.8529612358074984E-2</v>
      </c>
      <c r="T1864" s="13">
        <f t="shared" si="2249"/>
        <v>9.5644424125981009E-2</v>
      </c>
      <c r="U1864" s="13">
        <f t="shared" si="2250"/>
        <v>4.4285779574298884E-2</v>
      </c>
      <c r="V1864" s="13">
        <f t="shared" si="2251"/>
        <v>6.0017437672892741E-3</v>
      </c>
      <c r="W1864" s="13">
        <f t="shared" si="2252"/>
        <v>6.8854727592206358E-2</v>
      </c>
      <c r="X1864" s="13">
        <f t="shared" si="2253"/>
        <v>5.5475182947500444E-2</v>
      </c>
      <c r="Y1864" s="13">
        <f t="shared" si="2254"/>
        <v>2.234774597675545E-2</v>
      </c>
      <c r="Z1864" s="13">
        <f t="shared" si="2255"/>
        <v>6.8351441303750021E-3</v>
      </c>
      <c r="AA1864" s="13">
        <f t="shared" si="2256"/>
        <v>1.1893454571036067E-2</v>
      </c>
      <c r="AB1864" s="13">
        <f t="shared" si="2257"/>
        <v>1.0347569775791838E-2</v>
      </c>
      <c r="AC1864" s="13">
        <f t="shared" si="2258"/>
        <v>5.258753176986896E-4</v>
      </c>
      <c r="AD1864" s="13">
        <f t="shared" si="2259"/>
        <v>2.995257155513854E-2</v>
      </c>
      <c r="AE1864" s="13">
        <f t="shared" si="2260"/>
        <v>2.413232097308431E-2</v>
      </c>
      <c r="AF1864" s="13">
        <f t="shared" si="2261"/>
        <v>9.7215178081772428E-3</v>
      </c>
      <c r="AG1864" s="13">
        <f t="shared" si="2262"/>
        <v>2.6108252248126908E-3</v>
      </c>
      <c r="AH1864" s="13">
        <f t="shared" si="2263"/>
        <v>1.3767423253447245E-3</v>
      </c>
      <c r="AI1864" s="13">
        <f t="shared" si="2264"/>
        <v>2.3955928346476121E-3</v>
      </c>
      <c r="AJ1864" s="13">
        <f t="shared" si="2265"/>
        <v>2.0842190015397466E-3</v>
      </c>
      <c r="AK1864" s="13">
        <f t="shared" si="2266"/>
        <v>1.2088778982115936E-3</v>
      </c>
      <c r="AL1864" s="13">
        <f t="shared" si="2267"/>
        <v>2.9489546823713326E-5</v>
      </c>
      <c r="AM1864" s="13">
        <f t="shared" si="2268"/>
        <v>1.0423761146268697E-2</v>
      </c>
      <c r="AN1864" s="13">
        <f t="shared" si="2269"/>
        <v>8.3982622081530955E-3</v>
      </c>
      <c r="AO1864" s="13">
        <f t="shared" si="2270"/>
        <v>3.3831746107373067E-3</v>
      </c>
      <c r="AP1864" s="13">
        <f t="shared" si="2271"/>
        <v>9.0859038557014756E-4</v>
      </c>
      <c r="AQ1864" s="13">
        <f t="shared" si="2272"/>
        <v>1.8300928500641231E-4</v>
      </c>
      <c r="AR1864" s="13">
        <f t="shared" si="2273"/>
        <v>2.2184397510770392E-4</v>
      </c>
      <c r="AS1864" s="13">
        <f t="shared" si="2274"/>
        <v>3.8601837641963154E-4</v>
      </c>
      <c r="AT1864" s="13">
        <f t="shared" si="2275"/>
        <v>3.3584456567122191E-4</v>
      </c>
      <c r="AU1864" s="13">
        <f t="shared" si="2276"/>
        <v>1.9479482356435555E-4</v>
      </c>
      <c r="AV1864" s="13">
        <f t="shared" si="2277"/>
        <v>8.4737912637423084E-5</v>
      </c>
      <c r="AW1864" s="13">
        <f t="shared" si="2278"/>
        <v>1.1483940079941741E-6</v>
      </c>
      <c r="AX1864" s="13">
        <f t="shared" si="2279"/>
        <v>3.0229679454634442E-3</v>
      </c>
      <c r="AY1864" s="13">
        <f t="shared" si="2280"/>
        <v>2.4355582497140832E-3</v>
      </c>
      <c r="AZ1864" s="13">
        <f t="shared" si="2281"/>
        <v>9.8114569766648936E-4</v>
      </c>
      <c r="BA1864" s="13">
        <f t="shared" si="2282"/>
        <v>2.6349794211449467E-4</v>
      </c>
      <c r="BB1864" s="13">
        <f t="shared" si="2283"/>
        <v>5.3074048276192845E-5</v>
      </c>
      <c r="BC1864" s="13">
        <f t="shared" si="2284"/>
        <v>8.5521870199644314E-6</v>
      </c>
      <c r="BD1864" s="13">
        <f t="shared" si="2285"/>
        <v>2.9789373306332985E-5</v>
      </c>
      <c r="BE1864" s="13">
        <f t="shared" si="2286"/>
        <v>5.18348335251663E-5</v>
      </c>
      <c r="BF1864" s="13">
        <f t="shared" si="2287"/>
        <v>4.5097457052084099E-5</v>
      </c>
      <c r="BG1864" s="13">
        <f t="shared" si="2288"/>
        <v>2.6157193200683608E-5</v>
      </c>
      <c r="BH1864" s="13">
        <f t="shared" si="2289"/>
        <v>1.1378669677777367E-5</v>
      </c>
      <c r="BI1864" s="13">
        <f t="shared" si="2290"/>
        <v>3.9598781915969907E-6</v>
      </c>
      <c r="BJ1864" s="14">
        <f t="shared" si="2291"/>
        <v>0.59396003234984507</v>
      </c>
      <c r="BK1864" s="14">
        <f t="shared" si="2292"/>
        <v>0.23587146560731753</v>
      </c>
      <c r="BL1864" s="14">
        <f t="shared" si="2293"/>
        <v>0.16361309083930226</v>
      </c>
      <c r="BM1864" s="14">
        <f t="shared" si="2294"/>
        <v>0.46570761646314046</v>
      </c>
      <c r="BN1864" s="14">
        <f t="shared" si="2295"/>
        <v>0.53213770660799353</v>
      </c>
    </row>
    <row r="1865" spans="1:66" x14ac:dyDescent="0.25">
      <c r="A1865" t="s">
        <v>114</v>
      </c>
      <c r="B1865" t="s">
        <v>131</v>
      </c>
      <c r="C1865" t="s">
        <v>345</v>
      </c>
      <c r="D1865" s="7" t="s">
        <v>532</v>
      </c>
      <c r="E1865" s="10">
        <f>VLOOKUP(A1865,home!$A$2:$E$405,3,FALSE)</f>
        <v>1.3611111111111101</v>
      </c>
      <c r="F1865" s="10">
        <f>VLOOKUP(B1865,home!$B$2:$E$405,3,FALSE)</f>
        <v>0.82</v>
      </c>
      <c r="G1865" s="10">
        <f>VLOOKUP(C1865,away!$B$2:$E$405,4,FALSE)</f>
        <v>1.38</v>
      </c>
      <c r="H1865" s="10">
        <f>VLOOKUP(A1865,away!$A$2:$E$405,3,FALSE)</f>
        <v>1.12777777777778</v>
      </c>
      <c r="I1865" s="10">
        <f>VLOOKUP(C1865,away!$B$2:$E$405,3,FALSE)</f>
        <v>0.46</v>
      </c>
      <c r="J1865" s="10">
        <f>VLOOKUP(B1865,home!$B$2:$E$405,4,FALSE)</f>
        <v>0.59</v>
      </c>
      <c r="K1865" s="12">
        <f t="shared" si="2240"/>
        <v>1.540233333333332</v>
      </c>
      <c r="L1865" s="12">
        <f t="shared" si="2241"/>
        <v>0.30607888888888946</v>
      </c>
      <c r="M1865" s="13">
        <f t="shared" si="2242"/>
        <v>0.15781809254645723</v>
      </c>
      <c r="N1865" s="13">
        <f t="shared" si="2243"/>
        <v>0.24307668674313807</v>
      </c>
      <c r="O1865" s="13">
        <f t="shared" si="2244"/>
        <v>4.8304786413183559E-2</v>
      </c>
      <c r="P1865" s="13">
        <f t="shared" si="2245"/>
        <v>7.440064219313236E-2</v>
      </c>
      <c r="Q1865" s="13">
        <f t="shared" si="2246"/>
        <v>0.18719740773900287</v>
      </c>
      <c r="R1865" s="13">
        <f t="shared" si="2247"/>
        <v>7.3925376766811731E-3</v>
      </c>
      <c r="S1865" s="13">
        <f t="shared" si="2248"/>
        <v>8.7687277634549785E-3</v>
      </c>
      <c r="T1865" s="13">
        <f t="shared" si="2249"/>
        <v>5.7297174563634402E-2</v>
      </c>
      <c r="U1865" s="13">
        <f t="shared" si="2250"/>
        <v>1.1386232947546888E-2</v>
      </c>
      <c r="V1865" s="13">
        <f t="shared" si="2251"/>
        <v>4.5931853586837063E-4</v>
      </c>
      <c r="W1865" s="13">
        <f t="shared" si="2252"/>
        <v>9.6109229104401103E-2</v>
      </c>
      <c r="X1865" s="13">
        <f t="shared" si="2253"/>
        <v>2.9417006056242808E-2</v>
      </c>
      <c r="Y1865" s="13">
        <f t="shared" si="2254"/>
        <v>4.5019622640662645E-3</v>
      </c>
      <c r="Z1865" s="13">
        <f t="shared" si="2255"/>
        <v>7.5423323938260888E-4</v>
      </c>
      <c r="AA1865" s="13">
        <f t="shared" si="2256"/>
        <v>1.1616951764050725E-3</v>
      </c>
      <c r="AB1865" s="13">
        <f t="shared" si="2257"/>
        <v>8.9464081693581905E-4</v>
      </c>
      <c r="AC1865" s="13">
        <f t="shared" si="2258"/>
        <v>1.353361704621902E-5</v>
      </c>
      <c r="AD1865" s="13">
        <f t="shared" si="2259"/>
        <v>3.700765957689215E-2</v>
      </c>
      <c r="AE1865" s="13">
        <f t="shared" si="2260"/>
        <v>1.1327263323673419E-2</v>
      </c>
      <c r="AF1865" s="13">
        <f t="shared" si="2261"/>
        <v>1.7335180861309143E-3</v>
      </c>
      <c r="AG1865" s="13">
        <f t="shared" si="2262"/>
        <v>1.7686442989058151E-4</v>
      </c>
      <c r="AH1865" s="13">
        <f t="shared" si="2263"/>
        <v>5.7713717968324172E-5</v>
      </c>
      <c r="AI1865" s="13">
        <f t="shared" si="2264"/>
        <v>8.8892592205411746E-5</v>
      </c>
      <c r="AJ1865" s="13">
        <f t="shared" si="2265"/>
        <v>6.8457666800590965E-5</v>
      </c>
      <c r="AK1865" s="13">
        <f t="shared" si="2266"/>
        <v>3.5146926776165595E-5</v>
      </c>
      <c r="AL1865" s="13">
        <f t="shared" si="2267"/>
        <v>2.5520769721335E-7</v>
      </c>
      <c r="AM1865" s="13">
        <f t="shared" si="2268"/>
        <v>1.1400086173796354E-2</v>
      </c>
      <c r="AN1865" s="13">
        <f t="shared" si="2269"/>
        <v>3.4893257093131795E-3</v>
      </c>
      <c r="AO1865" s="13">
        <f t="shared" si="2270"/>
        <v>5.34004468039007E-4</v>
      </c>
      <c r="AP1865" s="13">
        <f t="shared" si="2271"/>
        <v>5.4482498079693928E-5</v>
      </c>
      <c r="AQ1865" s="13">
        <f t="shared" si="2272"/>
        <v>4.1689856190309428E-6</v>
      </c>
      <c r="AR1865" s="13">
        <f t="shared" si="2273"/>
        <v>3.53299013387828E-6</v>
      </c>
      <c r="AS1865" s="13">
        <f t="shared" si="2274"/>
        <v>5.4416291705371174E-6</v>
      </c>
      <c r="AT1865" s="13">
        <f t="shared" si="2275"/>
        <v>4.1906893180501401E-6</v>
      </c>
      <c r="AU1865" s="13">
        <f t="shared" si="2276"/>
        <v>2.1515464591015852E-6</v>
      </c>
      <c r="AV1865" s="13">
        <f t="shared" si="2277"/>
        <v>8.2847089363089054E-7</v>
      </c>
      <c r="AW1865" s="13">
        <f t="shared" si="2278"/>
        <v>3.3420362961578497E-9</v>
      </c>
      <c r="AX1865" s="13">
        <f t="shared" si="2279"/>
        <v>2.9264654546255985E-3</v>
      </c>
      <c r="AY1865" s="13">
        <f t="shared" si="2280"/>
        <v>8.9572929472352212E-4</v>
      </c>
      <c r="AZ1865" s="13">
        <f t="shared" si="2281"/>
        <v>1.3708191363710211E-4</v>
      </c>
      <c r="BA1865" s="13">
        <f t="shared" si="2282"/>
        <v>1.3985959937602308E-5</v>
      </c>
      <c r="BB1865" s="13">
        <f t="shared" si="2283"/>
        <v>1.070201769436459E-6</v>
      </c>
      <c r="BC1865" s="13">
        <f t="shared" si="2284"/>
        <v>6.5513233695206987E-8</v>
      </c>
      <c r="BD1865" s="13">
        <f t="shared" si="2285"/>
        <v>1.8022894910547873E-7</v>
      </c>
      <c r="BE1865" s="13">
        <f t="shared" si="2286"/>
        <v>2.7759463504389491E-7</v>
      </c>
      <c r="BF1865" s="13">
        <f t="shared" si="2287"/>
        <v>2.1378025502455405E-7</v>
      </c>
      <c r="BG1865" s="13">
        <f t="shared" si="2288"/>
        <v>1.0975715826577289E-7</v>
      </c>
      <c r="BH1865" s="13">
        <f t="shared" si="2289"/>
        <v>4.2262908433221363E-8</v>
      </c>
      <c r="BI1865" s="13">
        <f t="shared" si="2290"/>
        <v>1.301894806649238E-8</v>
      </c>
      <c r="BJ1865" s="14">
        <f t="shared" si="2291"/>
        <v>0.68730123805984678</v>
      </c>
      <c r="BK1865" s="14">
        <f t="shared" si="2292"/>
        <v>0.24235629915837992</v>
      </c>
      <c r="BL1865" s="14">
        <f t="shared" si="2293"/>
        <v>6.9407085903332166E-2</v>
      </c>
      <c r="BM1865" s="14">
        <f t="shared" si="2294"/>
        <v>0.28073297709665901</v>
      </c>
      <c r="BN1865" s="14">
        <f t="shared" si="2295"/>
        <v>0.71819015331159519</v>
      </c>
    </row>
    <row r="1866" spans="1:66" x14ac:dyDescent="0.25">
      <c r="A1866" t="s">
        <v>114</v>
      </c>
      <c r="B1866" t="s">
        <v>116</v>
      </c>
      <c r="C1866" t="s">
        <v>123</v>
      </c>
      <c r="D1866" s="7" t="s">
        <v>532</v>
      </c>
      <c r="E1866" s="10">
        <f>VLOOKUP(A1866,home!$A$2:$E$405,3,FALSE)</f>
        <v>1.3611111111111101</v>
      </c>
      <c r="F1866" s="10">
        <f>VLOOKUP(B1866,home!$B$2:$E$405,3,FALSE)</f>
        <v>0.52</v>
      </c>
      <c r="G1866" s="10">
        <f>VLOOKUP(C1866,away!$B$2:$E$405,4,FALSE)</f>
        <v>0.37</v>
      </c>
      <c r="H1866" s="10">
        <f>VLOOKUP(A1866,away!$A$2:$E$405,3,FALSE)</f>
        <v>1.12777777777778</v>
      </c>
      <c r="I1866" s="10">
        <f>VLOOKUP(C1866,away!$B$2:$E$405,3,FALSE)</f>
        <v>1.38</v>
      </c>
      <c r="J1866" s="10">
        <f>VLOOKUP(B1866,home!$B$2:$E$405,4,FALSE)</f>
        <v>1.52</v>
      </c>
      <c r="K1866" s="12">
        <f t="shared" si="2240"/>
        <v>0.2618777777777776</v>
      </c>
      <c r="L1866" s="12">
        <f t="shared" si="2241"/>
        <v>2.365626666666671</v>
      </c>
      <c r="M1866" s="13">
        <f t="shared" si="2242"/>
        <v>7.2258562677497792E-2</v>
      </c>
      <c r="N1866" s="13">
        <f t="shared" si="2243"/>
        <v>1.8922911819399379E-2</v>
      </c>
      <c r="O1866" s="13">
        <f t="shared" si="2244"/>
        <v>0.1709367827648938</v>
      </c>
      <c r="P1866" s="13">
        <f t="shared" si="2245"/>
        <v>4.47645448109531E-2</v>
      </c>
      <c r="Q1866" s="13">
        <f t="shared" si="2246"/>
        <v>2.4777450481745763E-3</v>
      </c>
      <c r="R1866" s="13">
        <f t="shared" si="2247"/>
        <v>0.20218630581142036</v>
      </c>
      <c r="S1866" s="13">
        <f t="shared" si="2248"/>
        <v>6.9329654434015517E-3</v>
      </c>
      <c r="T1866" s="13">
        <f t="shared" si="2249"/>
        <v>5.8614197591630723E-3</v>
      </c>
      <c r="U1866" s="13">
        <f t="shared" si="2250"/>
        <v>5.294810046299292E-2</v>
      </c>
      <c r="V1866" s="13">
        <f t="shared" si="2251"/>
        <v>4.7722301499883202E-4</v>
      </c>
      <c r="W1866" s="13">
        <f t="shared" si="2252"/>
        <v>2.1628878903861686E-4</v>
      </c>
      <c r="X1866" s="13">
        <f t="shared" si="2253"/>
        <v>5.1165852705079397E-4</v>
      </c>
      <c r="Y1866" s="13">
        <f t="shared" si="2254"/>
        <v>6.0519652790937443E-4</v>
      </c>
      <c r="Z1866" s="13">
        <f t="shared" si="2255"/>
        <v>0.15943243888743949</v>
      </c>
      <c r="AA1866" s="13">
        <f t="shared" si="2256"/>
        <v>4.1751812801533984E-2</v>
      </c>
      <c r="AB1866" s="13">
        <f t="shared" si="2257"/>
        <v>5.4669359773297432E-3</v>
      </c>
      <c r="AC1866" s="13">
        <f t="shared" si="2258"/>
        <v>1.8477629370271478E-5</v>
      </c>
      <c r="AD1866" s="13">
        <f t="shared" si="2259"/>
        <v>1.4160306857919882E-5</v>
      </c>
      <c r="AE1866" s="13">
        <f t="shared" si="2260"/>
        <v>3.3497999511278209E-5</v>
      </c>
      <c r="AF1866" s="13">
        <f t="shared" si="2261"/>
        <v>3.9621880461933436E-5</v>
      </c>
      <c r="AG1866" s="13">
        <f t="shared" si="2262"/>
        <v>3.1243525668076293E-5</v>
      </c>
      <c r="AH1866" s="13">
        <f t="shared" si="2263"/>
        <v>9.4289407240957815E-2</v>
      </c>
      <c r="AI1866" s="13">
        <f t="shared" si="2264"/>
        <v>2.4692300436245925E-2</v>
      </c>
      <c r="AJ1866" s="13">
        <f t="shared" si="2265"/>
        <v>3.2331823832326655E-3</v>
      </c>
      <c r="AK1866" s="13">
        <f t="shared" si="2266"/>
        <v>2.822328725570765E-4</v>
      </c>
      <c r="AL1866" s="13">
        <f t="shared" si="2267"/>
        <v>4.5787939161612105E-7</v>
      </c>
      <c r="AM1866" s="13">
        <f t="shared" si="2268"/>
        <v>7.4165393852069701E-7</v>
      </c>
      <c r="AN1866" s="13">
        <f t="shared" si="2269"/>
        <v>1.7544763344029245E-6</v>
      </c>
      <c r="AO1866" s="13">
        <f t="shared" si="2270"/>
        <v>2.0752180013495756E-6</v>
      </c>
      <c r="AP1866" s="13">
        <f t="shared" si="2271"/>
        <v>1.6363970143797557E-6</v>
      </c>
      <c r="AQ1866" s="13">
        <f t="shared" si="2272"/>
        <v>9.6777610361761863E-7</v>
      </c>
      <c r="AR1866" s="13">
        <f t="shared" si="2273"/>
        <v>4.4610707230680648E-2</v>
      </c>
      <c r="AS1866" s="13">
        <f t="shared" si="2274"/>
        <v>1.1682552874665682E-2</v>
      </c>
      <c r="AT1866" s="13">
        <f t="shared" si="2275"/>
        <v>1.5297004927944183E-3</v>
      </c>
      <c r="AU1866" s="13">
        <f t="shared" si="2276"/>
        <v>1.3353152190619119E-4</v>
      </c>
      <c r="AV1866" s="13">
        <f t="shared" si="2277"/>
        <v>8.7422345550194962E-6</v>
      </c>
      <c r="AW1866" s="13">
        <f t="shared" si="2278"/>
        <v>7.8794054851680933E-9</v>
      </c>
      <c r="AX1866" s="13">
        <f t="shared" si="2279"/>
        <v>3.2370447549989403E-8</v>
      </c>
      <c r="AY1866" s="13">
        <f t="shared" si="2280"/>
        <v>7.6576393936189723E-8</v>
      </c>
      <c r="AZ1866" s="13">
        <f t="shared" si="2281"/>
        <v>9.0575579766311222E-8</v>
      </c>
      <c r="BA1866" s="13">
        <f t="shared" si="2282"/>
        <v>7.1422668947993323E-8</v>
      </c>
      <c r="BB1866" s="13">
        <f t="shared" si="2283"/>
        <v>4.2239842566969652E-8</v>
      </c>
      <c r="BC1866" s="13">
        <f t="shared" si="2284"/>
        <v>1.9984739594445068E-8</v>
      </c>
      <c r="BD1866" s="13">
        <f t="shared" si="2285"/>
        <v>1.7588713107292979E-2</v>
      </c>
      <c r="BE1866" s="13">
        <f t="shared" si="2286"/>
        <v>4.6060931025087553E-3</v>
      </c>
      <c r="BF1866" s="13">
        <f t="shared" si="2287"/>
        <v>6.0311671296127097E-4</v>
      </c>
      <c r="BG1866" s="13">
        <f t="shared" si="2288"/>
        <v>5.2647621510311802E-5</v>
      </c>
      <c r="BH1866" s="13">
        <f t="shared" si="2289"/>
        <v>3.446810531601495E-6</v>
      </c>
      <c r="BI1866" s="13">
        <f t="shared" si="2290"/>
        <v>1.8052861648736807E-7</v>
      </c>
      <c r="BJ1866" s="14">
        <f t="shared" si="2291"/>
        <v>2.8721252874299656E-2</v>
      </c>
      <c r="BK1866" s="14">
        <f t="shared" si="2292"/>
        <v>0.12445230803200709</v>
      </c>
      <c r="BL1866" s="14">
        <f t="shared" si="2293"/>
        <v>0.67660649298918774</v>
      </c>
      <c r="BM1866" s="14">
        <f t="shared" si="2294"/>
        <v>0.47766557115360647</v>
      </c>
      <c r="BN1866" s="14">
        <f t="shared" si="2295"/>
        <v>0.51154685293233892</v>
      </c>
    </row>
    <row r="1867" spans="1:66" x14ac:dyDescent="0.25">
      <c r="A1867" t="s">
        <v>114</v>
      </c>
      <c r="B1867" t="s">
        <v>112</v>
      </c>
      <c r="C1867" t="s">
        <v>110</v>
      </c>
      <c r="D1867" s="7" t="s">
        <v>532</v>
      </c>
      <c r="E1867" s="10">
        <f>VLOOKUP(A1867,home!$A$2:$E$405,3,FALSE)</f>
        <v>1.3611111111111101</v>
      </c>
      <c r="F1867" s="10">
        <f>VLOOKUP(B1867,home!$B$2:$E$405,3,FALSE)</f>
        <v>0.63</v>
      </c>
      <c r="G1867" s="10">
        <f>VLOOKUP(C1867,away!$B$2:$E$405,4,FALSE)</f>
        <v>1.1000000000000001</v>
      </c>
      <c r="H1867" s="10">
        <f>VLOOKUP(A1867,away!$A$2:$E$405,3,FALSE)</f>
        <v>1.12777777777778</v>
      </c>
      <c r="I1867" s="10">
        <f>VLOOKUP(C1867,away!$B$2:$E$405,3,FALSE)</f>
        <v>1.19</v>
      </c>
      <c r="J1867" s="10">
        <f>VLOOKUP(B1867,home!$B$2:$E$405,4,FALSE)</f>
        <v>1.1399999999999999</v>
      </c>
      <c r="K1867" s="12">
        <f t="shared" ref="K1867:K1930" si="2296">E1867*F1867*G1867</f>
        <v>0.94324999999999937</v>
      </c>
      <c r="L1867" s="12">
        <f t="shared" ref="L1867:L1930" si="2297">H1867*I1867*J1867</f>
        <v>1.5299433333333363</v>
      </c>
      <c r="M1867" s="13">
        <f t="shared" ref="M1867:M1930" si="2298">_xlfn.POISSON.DIST(0,K1867,FALSE) * _xlfn.POISSON.DIST(0,L1867,FALSE)</f>
        <v>8.431518216500157E-2</v>
      </c>
      <c r="N1867" s="13">
        <f t="shared" ref="N1867:N1930" si="2299">_xlfn.POISSON.DIST(1,K1867,FALSE) * _xlfn.POISSON.DIST(0,L1867,FALSE)</f>
        <v>7.9530295577137672E-2</v>
      </c>
      <c r="O1867" s="13">
        <f t="shared" ref="O1867:O1930" si="2300">_xlfn.POISSON.DIST(0,K1867,FALSE) * _xlfn.POISSON.DIST(1,L1867,FALSE)</f>
        <v>0.12899745085212996</v>
      </c>
      <c r="P1867" s="13">
        <f t="shared" ref="P1867:P1930" si="2301">_xlfn.POISSON.DIST(1,K1867,FALSE) * _xlfn.POISSON.DIST(1,L1867,FALSE)</f>
        <v>0.1216768455162715</v>
      </c>
      <c r="Q1867" s="13">
        <f t="shared" ref="Q1867:Q1930" si="2302">_xlfn.POISSON.DIST(2,K1867,FALSE) * _xlfn.POISSON.DIST(0,L1867,FALSE)</f>
        <v>3.7508475651567529E-2</v>
      </c>
      <c r="R1867" s="13">
        <f t="shared" ref="R1867:R1930" si="2303">_xlfn.POISSON.DIST(0,K1867,FALSE) * _xlfn.POISSON.DIST(2,L1867,FALSE)</f>
        <v>9.8679394974105494E-2</v>
      </c>
      <c r="S1867" s="13">
        <f t="shared" ref="S1867:S1930" si="2304">_xlfn.POISSON.DIST(2,K1867,FALSE) * _xlfn.POISSON.DIST(2,L1867,FALSE)</f>
        <v>4.3898543401760338E-2</v>
      </c>
      <c r="T1867" s="13">
        <f t="shared" ref="T1867:T1930" si="2305">_xlfn.POISSON.DIST(2,K1867,FALSE) * _xlfn.POISSON.DIST(1,L1867,FALSE)</f>
        <v>5.738584226661151E-2</v>
      </c>
      <c r="U1867" s="13">
        <f t="shared" ref="U1867:U1930" si="2306">_xlfn.POISSON.DIST(1,K1867,FALSE) * _xlfn.POISSON.DIST(2,L1867,FALSE)</f>
        <v>9.3079339309324924E-2</v>
      </c>
      <c r="V1867" s="13">
        <f t="shared" ref="V1867:V1930" si="2307">_xlfn.POISSON.DIST(3,K1867,FALSE) * _xlfn.POISSON.DIST(3,L1867,FALSE)</f>
        <v>7.03898046819446E-3</v>
      </c>
      <c r="W1867" s="13">
        <f t="shared" ref="W1867:W1930" si="2308">_xlfn.POISSON.DIST(3,K1867,FALSE) * _xlfn.POISSON.DIST(0,L1867,FALSE)</f>
        <v>1.1793289886113684E-2</v>
      </c>
      <c r="X1867" s="13">
        <f t="shared" ref="X1867:X1930" si="2309">_xlfn.POISSON.DIST(3,K1867,FALSE) * _xlfn.POISSON.DIST(1,L1867,FALSE)</f>
        <v>1.8043065239327093E-2</v>
      </c>
      <c r="Y1867" s="13">
        <f t="shared" ref="Y1867:Y1930" si="2310">_xlfn.POISSON.DIST(3,K1867,FALSE) * _xlfn.POISSON.DIST(2,L1867,FALSE)</f>
        <v>1.3802433687903473E-2</v>
      </c>
      <c r="Z1867" s="13">
        <f t="shared" ref="Z1867:Z1930" si="2311">_xlfn.POISSON.DIST(0,K1867,FALSE) * _xlfn.POISSON.DIST(3,L1867,FALSE)</f>
        <v>5.032462749266662E-2</v>
      </c>
      <c r="AA1867" s="13">
        <f t="shared" ref="AA1867:AA1930" si="2312">_xlfn.POISSON.DIST(1,K1867,FALSE) * _xlfn.POISSON.DIST(3,L1867,FALSE)</f>
        <v>4.7468704882457753E-2</v>
      </c>
      <c r="AB1867" s="13">
        <f t="shared" ref="AB1867:AB1930" si="2313">_xlfn.POISSON.DIST(2,K1867,FALSE) * _xlfn.POISSON.DIST(3,L1867,FALSE)</f>
        <v>2.2387427940189122E-2</v>
      </c>
      <c r="AC1867" s="13">
        <f t="shared" ref="AC1867:AC1930" si="2314">_xlfn.POISSON.DIST(4,K1867,FALSE) * _xlfn.POISSON.DIST(4,L1867,FALSE)</f>
        <v>6.34880425022721E-4</v>
      </c>
      <c r="AD1867" s="13">
        <f t="shared" ref="AD1867:AD1930" si="2315">_xlfn.POISSON.DIST(4,K1867,FALSE) * _xlfn.POISSON.DIST(0,L1867,FALSE)</f>
        <v>2.7810051712691807E-3</v>
      </c>
      <c r="AE1867" s="13">
        <f t="shared" ref="AE1867:AE1930" si="2316">_xlfn.POISSON.DIST(4,K1867,FALSE) * _xlfn.POISSON.DIST(1,L1867,FALSE)</f>
        <v>4.2547803217488165E-3</v>
      </c>
      <c r="AF1867" s="13">
        <f t="shared" ref="AF1867:AF1930" si="2317">_xlfn.POISSON.DIST(4,K1867,FALSE) * _xlfn.POISSON.DIST(2,L1867,FALSE)</f>
        <v>3.254786394028735E-3</v>
      </c>
      <c r="AG1867" s="13">
        <f t="shared" ref="AG1867:AG1930" si="2318">_xlfn.POISSON.DIST(4,K1867,FALSE) * _xlfn.POISSON.DIST(3,L1867,FALSE)</f>
        <v>1.6598795816561045E-3</v>
      </c>
      <c r="AH1867" s="13">
        <f t="shared" ref="AH1867:AH1930" si="2319">_xlfn.POISSON.DIST(0,K1867,FALSE) * _xlfn.POISSON.DIST(4,L1867,FALSE)</f>
        <v>1.9248457083722203E-2</v>
      </c>
      <c r="AI1867" s="13">
        <f t="shared" ref="AI1867:AI1930" si="2320">_xlfn.POISSON.DIST(1,K1867,FALSE) * _xlfn.POISSON.DIST(4,L1867,FALSE)</f>
        <v>1.8156107144220956E-2</v>
      </c>
      <c r="AJ1867" s="13">
        <f t="shared" ref="AJ1867:AJ1930" si="2321">_xlfn.POISSON.DIST(2,K1867,FALSE) * _xlfn.POISSON.DIST(4,L1867,FALSE)</f>
        <v>8.5628740318932015E-3</v>
      </c>
      <c r="AK1867" s="13">
        <f t="shared" ref="AK1867:AK1930" si="2322">_xlfn.POISSON.DIST(3,K1867,FALSE) * _xlfn.POISSON.DIST(4,L1867,FALSE)</f>
        <v>2.6923103101944195E-3</v>
      </c>
      <c r="AL1867" s="13">
        <f t="shared" ref="AL1867:AL1930" si="2323">_xlfn.POISSON.DIST(5,K1867,FALSE) * _xlfn.POISSON.DIST(5,L1867,FALSE)</f>
        <v>3.6648321411732772E-5</v>
      </c>
      <c r="AM1867" s="13">
        <f t="shared" ref="AM1867:AM1930" si="2324">_xlfn.POISSON.DIST(5,K1867,FALSE) * _xlfn.POISSON.DIST(0,L1867,FALSE)</f>
        <v>5.2463662555993077E-4</v>
      </c>
      <c r="AN1867" s="13">
        <f t="shared" ref="AN1867:AN1930" si="2325">_xlfn.POISSON.DIST(5,K1867,FALSE) * _xlfn.POISSON.DIST(1,L1867,FALSE)</f>
        <v>8.0266430769791383E-4</v>
      </c>
      <c r="AO1867" s="13">
        <f t="shared" ref="AO1867:AO1930" si="2326">_xlfn.POISSON.DIST(5,K1867,FALSE) * _xlfn.POISSON.DIST(2,L1867,FALSE)</f>
        <v>6.1401545323352057E-4</v>
      </c>
      <c r="AP1867" s="13">
        <f t="shared" ref="AP1867:AP1930" si="2327">_xlfn.POISSON.DIST(5,K1867,FALSE) * _xlfn.POISSON.DIST(3,L1867,FALSE)</f>
        <v>3.1313628307942399E-4</v>
      </c>
      <c r="AQ1867" s="13">
        <f t="shared" ref="AQ1867:AQ1930" si="2328">_xlfn.POISSON.DIST(5,K1867,FALSE) * _xlfn.POISSON.DIST(4,L1867,FALSE)</f>
        <v>1.1977019218053627E-4</v>
      </c>
      <c r="AR1867" s="13">
        <f t="shared" ref="AR1867:AR1930" si="2329">_xlfn.POISSON.DIST(0,K1867,FALSE) * _xlfn.POISSON.DIST(5,L1867,FALSE)</f>
        <v>5.8898097184387202E-3</v>
      </c>
      <c r="AS1867" s="13">
        <f t="shared" ref="AS1867:AS1930" si="2330">_xlfn.POISSON.DIST(1,K1867,FALSE) * _xlfn.POISSON.DIST(5,L1867,FALSE)</f>
        <v>5.5555630169173186E-3</v>
      </c>
      <c r="AT1867" s="13">
        <f t="shared" ref="AT1867:AT1930" si="2331">_xlfn.POISSON.DIST(2,K1867,FALSE) * _xlfn.POISSON.DIST(5,L1867,FALSE)</f>
        <v>2.6201424078536287E-3</v>
      </c>
      <c r="AU1867" s="13">
        <f t="shared" ref="AU1867:AU1930" si="2332">_xlfn.POISSON.DIST(3,K1867,FALSE) * _xlfn.POISSON.DIST(5,L1867,FALSE)</f>
        <v>8.2381644206931128E-4</v>
      </c>
      <c r="AV1867" s="13">
        <f t="shared" ref="AV1867:AV1930" si="2333">_xlfn.POISSON.DIST(4,K1867,FALSE) * _xlfn.POISSON.DIST(5,L1867,FALSE)</f>
        <v>1.942662147454693E-4</v>
      </c>
      <c r="AW1867" s="13">
        <f t="shared" ref="AW1867:AW1930" si="2334">_xlfn.POISSON.DIST(6,K1867,FALSE) * _xlfn.POISSON.DIST(6,L1867,FALSE)</f>
        <v>1.4691080763681734E-6</v>
      </c>
      <c r="AX1867" s="13">
        <f t="shared" ref="AX1867:AX1930" si="2335">_xlfn.POISSON.DIST(6,K1867,FALSE) * _xlfn.POISSON.DIST(0,L1867,FALSE)</f>
        <v>8.2477249509900686E-5</v>
      </c>
      <c r="AY1867" s="13">
        <f t="shared" ref="AY1867:AY1930" si="2336">_xlfn.POISSON.DIST(6,K1867,FALSE) * _xlfn.POISSON.DIST(1,L1867,FALSE)</f>
        <v>1.2618551803934274E-4</v>
      </c>
      <c r="AZ1867" s="13">
        <f t="shared" ref="AZ1867:AZ1930" si="2337">_xlfn.POISSON.DIST(6,K1867,FALSE) * _xlfn.POISSON.DIST(2,L1867,FALSE)</f>
        <v>9.6528346043752946E-5</v>
      </c>
      <c r="BA1867" s="13">
        <f t="shared" ref="BA1867:BA1930" si="2338">_xlfn.POISSON.DIST(6,K1867,FALSE) * _xlfn.POISSON.DIST(3,L1867,FALSE)</f>
        <v>4.9227633169111063E-5</v>
      </c>
      <c r="BB1867" s="13">
        <f t="shared" ref="BB1867:BB1930" si="2339">_xlfn.POISSON.DIST(6,K1867,FALSE) * _xlfn.POISSON.DIST(4,L1867,FALSE)</f>
        <v>1.8828872295715118E-5</v>
      </c>
      <c r="BC1867" s="13">
        <f t="shared" ref="BC1867:BC1930" si="2340">_xlfn.POISSON.DIST(6,K1867,FALSE) * _xlfn.POISSON.DIST(5,L1867,FALSE)</f>
        <v>5.7614215286028162E-6</v>
      </c>
      <c r="BD1867" s="13">
        <f t="shared" ref="BD1867:BD1930" si="2341">_xlfn.POISSON.DIST(0,K1867,FALSE) * _xlfn.POISSON.DIST(6,L1867,FALSE)</f>
        <v>1.5018458522212028E-3</v>
      </c>
      <c r="BE1867" s="13">
        <f t="shared" ref="BE1867:BE1930" si="2342">_xlfn.POISSON.DIST(1,K1867,FALSE) * _xlfn.POISSON.DIST(6,L1867,FALSE)</f>
        <v>1.4166161001076484E-3</v>
      </c>
      <c r="BF1867" s="13">
        <f t="shared" ref="BF1867:BF1930" si="2343">_xlfn.POISSON.DIST(2,K1867,FALSE) * _xlfn.POISSON.DIST(6,L1867,FALSE)</f>
        <v>6.6811156821326918E-4</v>
      </c>
      <c r="BG1867" s="13">
        <f t="shared" ref="BG1867:BG1930" si="2344">_xlfn.POISSON.DIST(3,K1867,FALSE) * _xlfn.POISSON.DIST(6,L1867,FALSE)</f>
        <v>2.1006541223905529E-4</v>
      </c>
      <c r="BH1867" s="13">
        <f t="shared" ref="BH1867:BH1930" si="2345">_xlfn.POISSON.DIST(4,K1867,FALSE) * _xlfn.POISSON.DIST(6,L1867,FALSE)</f>
        <v>4.9536050023622182E-5</v>
      </c>
      <c r="BI1867" s="13">
        <f t="shared" ref="BI1867:BI1930" si="2346">_xlfn.POISSON.DIST(5,K1867,FALSE) * _xlfn.POISSON.DIST(6,L1867,FALSE)</f>
        <v>9.3449758369563209E-6</v>
      </c>
      <c r="BJ1867" s="14">
        <f t="shared" ref="BJ1867:BJ1930" si="2347">SUM(N1867,Q1867,T1867,W1867,X1867,Y1867,AD1867,AE1867,AF1867,AG1867,AM1867,AN1867,AO1867,AP1867,AQ1867,AX1867,AY1867,AZ1867,BA1867,BB1867,BC1867)</f>
        <v>0.23276708567970153</v>
      </c>
      <c r="BK1867" s="14">
        <f t="shared" ref="BK1867:BK1930" si="2348">SUM(M1867,P1867,S1867,V1867,AC1867,AL1867,AY1867)</f>
        <v>0.25772726581570171</v>
      </c>
      <c r="BL1867" s="14">
        <f t="shared" ref="BL1867:BL1930" si="2349">SUM(O1867,R1867,U1867,AA1867,AB1867,AH1867,AI1867,AJ1867,AK1867,AR1867,AS1867,AT1867,AU1867,AV1867,BD1867,BE1867,BF1867,BG1867,BH1867,BI1867)</f>
        <v>0.45821118428690411</v>
      </c>
      <c r="BM1867" s="14">
        <f t="shared" ref="BM1867:BM1930" si="2350">SUM(S1867:BI1867)</f>
        <v>0.44819780212879717</v>
      </c>
      <c r="BN1867" s="14">
        <f t="shared" ref="BN1867:BN1930" si="2351">SUM(M1867:R1867)</f>
        <v>0.5507076447362137</v>
      </c>
    </row>
    <row r="1868" spans="1:66" x14ac:dyDescent="0.25">
      <c r="A1868" t="s">
        <v>19</v>
      </c>
      <c r="B1868" t="s">
        <v>154</v>
      </c>
      <c r="C1868" t="s">
        <v>251</v>
      </c>
      <c r="D1868" s="7" t="s">
        <v>532</v>
      </c>
      <c r="E1868" s="10">
        <f>VLOOKUP(A1868,home!$A$2:$E$405,3,FALSE)</f>
        <v>1.6666666666666701</v>
      </c>
      <c r="F1868" s="10">
        <f>VLOOKUP(B1868,home!$B$2:$E$405,3,FALSE)</f>
        <v>0.7</v>
      </c>
      <c r="G1868" s="10">
        <f>VLOOKUP(C1868,away!$B$2:$E$405,4,FALSE)</f>
        <v>0.94</v>
      </c>
      <c r="H1868" s="10">
        <f>VLOOKUP(A1868,away!$A$2:$E$405,3,FALSE)</f>
        <v>1.2</v>
      </c>
      <c r="I1868" s="10">
        <f>VLOOKUP(C1868,away!$B$2:$E$405,3,FALSE)</f>
        <v>0.69</v>
      </c>
      <c r="J1868" s="10">
        <f>VLOOKUP(B1868,home!$B$2:$E$405,4,FALSE)</f>
        <v>0.97</v>
      </c>
      <c r="K1868" s="12">
        <f t="shared" si="2296"/>
        <v>1.0966666666666687</v>
      </c>
      <c r="L1868" s="12">
        <f t="shared" si="2297"/>
        <v>0.80315999999999999</v>
      </c>
      <c r="M1868" s="13">
        <f t="shared" si="2298"/>
        <v>0.14959454669694955</v>
      </c>
      <c r="N1868" s="13">
        <f t="shared" si="2299"/>
        <v>0.16405535287765494</v>
      </c>
      <c r="O1868" s="13">
        <f t="shared" si="2300"/>
        <v>0.12014835612512199</v>
      </c>
      <c r="P1868" s="13">
        <f t="shared" si="2301"/>
        <v>0.13176269721721734</v>
      </c>
      <c r="Q1868" s="13">
        <f t="shared" si="2302"/>
        <v>8.9957018494580959E-2</v>
      </c>
      <c r="R1868" s="13">
        <f t="shared" si="2303"/>
        <v>4.8249176852726477E-2</v>
      </c>
      <c r="S1868" s="13">
        <f t="shared" si="2304"/>
        <v>2.901410639842214E-2</v>
      </c>
      <c r="T1868" s="13">
        <f t="shared" si="2305"/>
        <v>7.2249878974107631E-2</v>
      </c>
      <c r="U1868" s="13">
        <f t="shared" si="2306"/>
        <v>5.2913263948490129E-2</v>
      </c>
      <c r="V1868" s="13">
        <f t="shared" si="2307"/>
        <v>2.8395100109780665E-3</v>
      </c>
      <c r="W1868" s="13">
        <f t="shared" si="2308"/>
        <v>3.2884287871907995E-2</v>
      </c>
      <c r="X1868" s="13">
        <f t="shared" si="2309"/>
        <v>2.6411344647201625E-2</v>
      </c>
      <c r="Y1868" s="13">
        <f t="shared" si="2310"/>
        <v>1.0606267783423226E-2</v>
      </c>
      <c r="Z1868" s="13">
        <f t="shared" si="2311"/>
        <v>1.2917269627011936E-2</v>
      </c>
      <c r="AA1868" s="13">
        <f t="shared" si="2312"/>
        <v>1.4165939024289779E-2</v>
      </c>
      <c r="AB1868" s="13">
        <f t="shared" si="2313"/>
        <v>7.7676565649855761E-3</v>
      </c>
      <c r="AC1868" s="13">
        <f t="shared" si="2314"/>
        <v>1.5631481314109196E-4</v>
      </c>
      <c r="AD1868" s="13">
        <f t="shared" si="2315"/>
        <v>9.0157755915481214E-3</v>
      </c>
      <c r="AE1868" s="13">
        <f t="shared" si="2316"/>
        <v>7.2411103241077895E-3</v>
      </c>
      <c r="AF1868" s="13">
        <f t="shared" si="2317"/>
        <v>2.9078850839552054E-3</v>
      </c>
      <c r="AG1868" s="13">
        <f t="shared" si="2318"/>
        <v>7.7849899467648774E-4</v>
      </c>
      <c r="AH1868" s="13">
        <f t="shared" si="2319"/>
        <v>2.5936585684077263E-3</v>
      </c>
      <c r="AI1868" s="13">
        <f t="shared" si="2320"/>
        <v>2.8443788966871445E-3</v>
      </c>
      <c r="AJ1868" s="13">
        <f t="shared" si="2321"/>
        <v>1.5596677616834535E-3</v>
      </c>
      <c r="AK1868" s="13">
        <f t="shared" si="2322"/>
        <v>5.7014521510428593E-4</v>
      </c>
      <c r="AL1868" s="13">
        <f t="shared" si="2323"/>
        <v>5.5072759934759328E-6</v>
      </c>
      <c r="AM1868" s="13">
        <f t="shared" si="2324"/>
        <v>1.9774601130795591E-3</v>
      </c>
      <c r="AN1868" s="13">
        <f t="shared" si="2325"/>
        <v>1.5882168644209785E-3</v>
      </c>
      <c r="AO1868" s="13">
        <f t="shared" si="2326"/>
        <v>6.3779612841417647E-4</v>
      </c>
      <c r="AP1868" s="13">
        <f t="shared" si="2327"/>
        <v>1.7075077949904333E-4</v>
      </c>
      <c r="AQ1868" s="13">
        <f t="shared" si="2328"/>
        <v>3.4285049015612906E-5</v>
      </c>
      <c r="AR1868" s="13">
        <f t="shared" si="2329"/>
        <v>4.1662456316046985E-4</v>
      </c>
      <c r="AS1868" s="13">
        <f t="shared" si="2330"/>
        <v>4.5689827093264938E-4</v>
      </c>
      <c r="AT1868" s="13">
        <f t="shared" si="2331"/>
        <v>2.5053255189473654E-4</v>
      </c>
      <c r="AU1868" s="13">
        <f t="shared" si="2332"/>
        <v>9.1583566192631645E-5</v>
      </c>
      <c r="AV1868" s="13">
        <f t="shared" si="2333"/>
        <v>2.5109161064479882E-5</v>
      </c>
      <c r="AW1868" s="13">
        <f t="shared" si="2334"/>
        <v>1.3474450239784489E-7</v>
      </c>
      <c r="AX1868" s="13">
        <f t="shared" si="2335"/>
        <v>3.6143576511287552E-4</v>
      </c>
      <c r="AY1868" s="13">
        <f t="shared" si="2336"/>
        <v>2.9029074910805712E-4</v>
      </c>
      <c r="AZ1868" s="13">
        <f t="shared" si="2337"/>
        <v>1.1657495902681356E-4</v>
      </c>
      <c r="BA1868" s="13">
        <f t="shared" si="2338"/>
        <v>3.1209448030658525E-5</v>
      </c>
      <c r="BB1868" s="13">
        <f t="shared" si="2339"/>
        <v>6.2665450700759249E-6</v>
      </c>
      <c r="BC1868" s="13">
        <f t="shared" si="2340"/>
        <v>1.006607667696436E-6</v>
      </c>
      <c r="BD1868" s="13">
        <f t="shared" si="2341"/>
        <v>5.576936402466048E-5</v>
      </c>
      <c r="BE1868" s="13">
        <f t="shared" si="2342"/>
        <v>6.1160402547044435E-5</v>
      </c>
      <c r="BF1868" s="13">
        <f t="shared" si="2343"/>
        <v>3.3536287396629422E-5</v>
      </c>
      <c r="BG1868" s="13">
        <f t="shared" si="2344"/>
        <v>1.225937617054567E-5</v>
      </c>
      <c r="BH1868" s="13">
        <f t="shared" si="2345"/>
        <v>3.3611123000912763E-6</v>
      </c>
      <c r="BI1868" s="13">
        <f t="shared" si="2346"/>
        <v>7.3720396448668818E-7</v>
      </c>
      <c r="BJ1868" s="14">
        <f t="shared" si="2347"/>
        <v>0.4213227136516095</v>
      </c>
      <c r="BK1868" s="14">
        <f t="shared" si="2348"/>
        <v>0.31366297316180969</v>
      </c>
      <c r="BL1868" s="14">
        <f t="shared" si="2349"/>
        <v>0.25221981481714506</v>
      </c>
      <c r="BM1868" s="14">
        <f t="shared" si="2350"/>
        <v>0.29606546698871927</v>
      </c>
      <c r="BN1868" s="14">
        <f t="shared" si="2351"/>
        <v>0.70376714826425124</v>
      </c>
    </row>
    <row r="1869" spans="1:66" x14ac:dyDescent="0.25">
      <c r="A1869" t="s">
        <v>19</v>
      </c>
      <c r="B1869" t="s">
        <v>253</v>
      </c>
      <c r="C1869" t="s">
        <v>21</v>
      </c>
      <c r="D1869" s="7" t="s">
        <v>532</v>
      </c>
      <c r="E1869" s="10">
        <f>VLOOKUP(A1869,home!$A$2:$E$405,3,FALSE)</f>
        <v>1.6666666666666701</v>
      </c>
      <c r="F1869" s="10">
        <f>VLOOKUP(B1869,home!$B$2:$E$405,3,FALSE)</f>
        <v>1.29</v>
      </c>
      <c r="G1869" s="10">
        <f>VLOOKUP(C1869,away!$B$2:$E$405,4,FALSE)</f>
        <v>0.9</v>
      </c>
      <c r="H1869" s="10">
        <f>VLOOKUP(A1869,away!$A$2:$E$405,3,FALSE)</f>
        <v>1.2</v>
      </c>
      <c r="I1869" s="10">
        <f>VLOOKUP(C1869,away!$B$2:$E$405,3,FALSE)</f>
        <v>0.7</v>
      </c>
      <c r="J1869" s="10">
        <f>VLOOKUP(B1869,home!$B$2:$E$405,4,FALSE)</f>
        <v>0.95</v>
      </c>
      <c r="K1869" s="12">
        <f t="shared" si="2296"/>
        <v>1.9350000000000041</v>
      </c>
      <c r="L1869" s="12">
        <f t="shared" si="2297"/>
        <v>0.79799999999999993</v>
      </c>
      <c r="M1869" s="13">
        <f t="shared" si="2298"/>
        <v>6.5023924992659562E-2</v>
      </c>
      <c r="N1869" s="13">
        <f t="shared" si="2299"/>
        <v>0.12582129486079652</v>
      </c>
      <c r="O1869" s="13">
        <f t="shared" si="2300"/>
        <v>5.1889092144142328E-2</v>
      </c>
      <c r="P1869" s="13">
        <f t="shared" si="2301"/>
        <v>0.1004053932989156</v>
      </c>
      <c r="Q1869" s="13">
        <f t="shared" si="2302"/>
        <v>0.1217321027778209</v>
      </c>
      <c r="R1869" s="13">
        <f t="shared" si="2303"/>
        <v>2.0703747765512787E-2</v>
      </c>
      <c r="S1869" s="13">
        <f t="shared" si="2304"/>
        <v>3.8759744988663719E-2</v>
      </c>
      <c r="T1869" s="13">
        <f t="shared" si="2305"/>
        <v>9.714221801670106E-2</v>
      </c>
      <c r="U1869" s="13">
        <f t="shared" si="2306"/>
        <v>4.0061751926267319E-2</v>
      </c>
      <c r="V1869" s="13">
        <f t="shared" si="2307"/>
        <v>6.6500094477050494E-3</v>
      </c>
      <c r="W1869" s="13">
        <f t="shared" si="2308"/>
        <v>7.8517206291694647E-2</v>
      </c>
      <c r="X1869" s="13">
        <f t="shared" si="2309"/>
        <v>6.265673062077233E-2</v>
      </c>
      <c r="Y1869" s="13">
        <f t="shared" si="2310"/>
        <v>2.5000035517688157E-2</v>
      </c>
      <c r="Z1869" s="13">
        <f t="shared" si="2311"/>
        <v>5.5071969056264009E-3</v>
      </c>
      <c r="AA1869" s="13">
        <f t="shared" si="2312"/>
        <v>1.0656426012387107E-2</v>
      </c>
      <c r="AB1869" s="13">
        <f t="shared" si="2313"/>
        <v>1.0310092166984549E-2</v>
      </c>
      <c r="AC1869" s="13">
        <f t="shared" si="2314"/>
        <v>6.4177994303030086E-4</v>
      </c>
      <c r="AD1869" s="13">
        <f t="shared" si="2315"/>
        <v>3.7982698543607356E-2</v>
      </c>
      <c r="AE1869" s="13">
        <f t="shared" si="2316"/>
        <v>3.0310193437798668E-2</v>
      </c>
      <c r="AF1869" s="13">
        <f t="shared" si="2317"/>
        <v>1.2093767181681668E-2</v>
      </c>
      <c r="AG1869" s="13">
        <f t="shared" si="2318"/>
        <v>3.2169420703273234E-3</v>
      </c>
      <c r="AH1869" s="13">
        <f t="shared" si="2319"/>
        <v>1.0986857826724668E-3</v>
      </c>
      <c r="AI1869" s="13">
        <f t="shared" si="2320"/>
        <v>2.1259569894712276E-3</v>
      </c>
      <c r="AJ1869" s="13">
        <f t="shared" si="2321"/>
        <v>2.0568633873134174E-3</v>
      </c>
      <c r="AK1869" s="13">
        <f t="shared" si="2322"/>
        <v>1.326676884817157E-3</v>
      </c>
      <c r="AL1869" s="13">
        <f t="shared" si="2323"/>
        <v>3.9639666537255217E-5</v>
      </c>
      <c r="AM1869" s="13">
        <f t="shared" si="2324"/>
        <v>1.4699304336376073E-2</v>
      </c>
      <c r="AN1869" s="13">
        <f t="shared" si="2325"/>
        <v>1.1730044860428104E-2</v>
      </c>
      <c r="AO1869" s="13">
        <f t="shared" si="2326"/>
        <v>4.6802878993108133E-3</v>
      </c>
      <c r="AP1869" s="13">
        <f t="shared" si="2327"/>
        <v>1.2449565812166763E-3</v>
      </c>
      <c r="AQ1869" s="13">
        <f t="shared" si="2328"/>
        <v>2.4836883795272685E-4</v>
      </c>
      <c r="AR1869" s="13">
        <f t="shared" si="2329"/>
        <v>1.7535025091452574E-4</v>
      </c>
      <c r="AS1869" s="13">
        <f t="shared" si="2330"/>
        <v>3.3930273551960793E-4</v>
      </c>
      <c r="AT1869" s="13">
        <f t="shared" si="2331"/>
        <v>3.2827539661522146E-4</v>
      </c>
      <c r="AU1869" s="13">
        <f t="shared" si="2332"/>
        <v>2.1173763081681831E-4</v>
      </c>
      <c r="AV1869" s="13">
        <f t="shared" si="2333"/>
        <v>1.0242807890763604E-4</v>
      </c>
      <c r="AW1869" s="13">
        <f t="shared" si="2334"/>
        <v>1.7002443969492236E-6</v>
      </c>
      <c r="AX1869" s="13">
        <f t="shared" si="2335"/>
        <v>4.7405256484812979E-3</v>
      </c>
      <c r="AY1869" s="13">
        <f t="shared" si="2336"/>
        <v>3.7829394674880755E-3</v>
      </c>
      <c r="AZ1869" s="13">
        <f t="shared" si="2337"/>
        <v>1.509392847527742E-3</v>
      </c>
      <c r="BA1869" s="13">
        <f t="shared" si="2338"/>
        <v>4.0149849744237936E-4</v>
      </c>
      <c r="BB1869" s="13">
        <f t="shared" si="2339"/>
        <v>8.0098950239754658E-5</v>
      </c>
      <c r="BC1869" s="13">
        <f t="shared" si="2340"/>
        <v>1.2783792458264846E-5</v>
      </c>
      <c r="BD1869" s="13">
        <f t="shared" si="2341"/>
        <v>2.3321583371631908E-5</v>
      </c>
      <c r="BE1869" s="13">
        <f t="shared" si="2342"/>
        <v>4.5127263824107834E-5</v>
      </c>
      <c r="BF1869" s="13">
        <f t="shared" si="2343"/>
        <v>4.3660627749824425E-5</v>
      </c>
      <c r="BG1869" s="13">
        <f t="shared" si="2344"/>
        <v>2.8161104898636818E-5</v>
      </c>
      <c r="BH1869" s="13">
        <f t="shared" si="2345"/>
        <v>1.3622934494715586E-5</v>
      </c>
      <c r="BI1869" s="13">
        <f t="shared" si="2346"/>
        <v>5.2720756494549405E-6</v>
      </c>
      <c r="BJ1869" s="14">
        <f t="shared" si="2347"/>
        <v>0.63760339103781061</v>
      </c>
      <c r="BK1869" s="14">
        <f t="shared" si="2348"/>
        <v>0.21530343180499956</v>
      </c>
      <c r="BL1869" s="14">
        <f t="shared" si="2349"/>
        <v>0.14154555274233058</v>
      </c>
      <c r="BM1869" s="14">
        <f t="shared" si="2350"/>
        <v>0.51060277742782811</v>
      </c>
      <c r="BN1869" s="14">
        <f t="shared" si="2351"/>
        <v>0.48557555583984768</v>
      </c>
    </row>
    <row r="1870" spans="1:66" x14ac:dyDescent="0.25">
      <c r="A1870" t="s">
        <v>143</v>
      </c>
      <c r="B1870" t="s">
        <v>144</v>
      </c>
      <c r="C1870" t="s">
        <v>152</v>
      </c>
      <c r="D1870" s="7" t="s">
        <v>532</v>
      </c>
      <c r="E1870" s="10">
        <f>VLOOKUP(A1870,home!$A$2:$E$405,3,FALSE)</f>
        <v>1.1642857142857099</v>
      </c>
      <c r="F1870" s="10">
        <f>VLOOKUP(B1870,home!$B$2:$E$405,3,FALSE)</f>
        <v>2.21</v>
      </c>
      <c r="G1870" s="10">
        <f>VLOOKUP(C1870,away!$B$2:$E$405,4,FALSE)</f>
        <v>1.23</v>
      </c>
      <c r="H1870" s="10">
        <f>VLOOKUP(A1870,away!$A$2:$E$405,3,FALSE)</f>
        <v>1.02142857142857</v>
      </c>
      <c r="I1870" s="10">
        <f>VLOOKUP(C1870,away!$B$2:$E$405,3,FALSE)</f>
        <v>1.1000000000000001</v>
      </c>
      <c r="J1870" s="10">
        <f>VLOOKUP(B1870,home!$B$2:$E$405,4,FALSE)</f>
        <v>1.1200000000000001</v>
      </c>
      <c r="K1870" s="12">
        <f t="shared" si="2296"/>
        <v>3.1648778571428453</v>
      </c>
      <c r="L1870" s="12">
        <f t="shared" si="2297"/>
        <v>1.2583999999999984</v>
      </c>
      <c r="M1870" s="13">
        <f t="shared" si="2298"/>
        <v>1.1994850369877165E-2</v>
      </c>
      <c r="N1870" s="13">
        <f t="shared" si="2299"/>
        <v>3.7962236335365905E-2</v>
      </c>
      <c r="O1870" s="13">
        <f t="shared" si="2300"/>
        <v>1.5094319705453406E-2</v>
      </c>
      <c r="P1870" s="13">
        <f t="shared" si="2301"/>
        <v>4.7771678204424399E-2</v>
      </c>
      <c r="Q1870" s="13">
        <f t="shared" si="2302"/>
        <v>6.0072920592711562E-2</v>
      </c>
      <c r="R1870" s="13">
        <f t="shared" si="2303"/>
        <v>9.4973459586712716E-3</v>
      </c>
      <c r="S1870" s="13">
        <f t="shared" si="2304"/>
        <v>4.7564854251917775E-2</v>
      </c>
      <c r="T1870" s="13">
        <f t="shared" si="2305"/>
        <v>7.5595763273868133E-2</v>
      </c>
      <c r="U1870" s="13">
        <f t="shared" si="2306"/>
        <v>3.0057939926223798E-2</v>
      </c>
      <c r="V1870" s="13">
        <f t="shared" si="2307"/>
        <v>2.1048411434861379E-2</v>
      </c>
      <c r="W1870" s="13">
        <f t="shared" si="2308"/>
        <v>6.337448539925776E-2</v>
      </c>
      <c r="X1870" s="13">
        <f t="shared" si="2309"/>
        <v>7.975045242642588E-2</v>
      </c>
      <c r="Y1870" s="13">
        <f t="shared" si="2310"/>
        <v>5.0178984666707102E-2</v>
      </c>
      <c r="Z1870" s="13">
        <f t="shared" si="2311"/>
        <v>3.983820051463971E-3</v>
      </c>
      <c r="AA1870" s="13">
        <f t="shared" si="2312"/>
        <v>1.2608303867719993E-2</v>
      </c>
      <c r="AB1870" s="13">
        <f t="shared" si="2313"/>
        <v>1.9951870863537752E-2</v>
      </c>
      <c r="AC1870" s="13">
        <f t="shared" si="2314"/>
        <v>5.2393209730323964E-3</v>
      </c>
      <c r="AD1870" s="13">
        <f t="shared" si="2315"/>
        <v>5.0143126386983365E-2</v>
      </c>
      <c r="AE1870" s="13">
        <f t="shared" si="2316"/>
        <v>6.3100110245379787E-2</v>
      </c>
      <c r="AF1870" s="13">
        <f t="shared" si="2317"/>
        <v>3.9702589366392919E-2</v>
      </c>
      <c r="AG1870" s="13">
        <f t="shared" si="2318"/>
        <v>1.6653912819556263E-2</v>
      </c>
      <c r="AH1870" s="13">
        <f t="shared" si="2319"/>
        <v>1.2533097881905647E-3</v>
      </c>
      <c r="AI1870" s="13">
        <f t="shared" si="2320"/>
        <v>3.9665723967847073E-3</v>
      </c>
      <c r="AJ1870" s="13">
        <f t="shared" si="2321"/>
        <v>6.2768585736689732E-3</v>
      </c>
      <c r="AK1870" s="13">
        <f t="shared" si="2322"/>
        <v>6.6218302374073858E-3</v>
      </c>
      <c r="AL1870" s="13">
        <f t="shared" si="2323"/>
        <v>8.3466203517454363E-4</v>
      </c>
      <c r="AM1870" s="13">
        <f t="shared" si="2324"/>
        <v>3.1739374078015761E-2</v>
      </c>
      <c r="AN1870" s="13">
        <f t="shared" si="2325"/>
        <v>3.9940828339774991E-2</v>
      </c>
      <c r="AO1870" s="13">
        <f t="shared" si="2326"/>
        <v>2.5130769191386394E-2</v>
      </c>
      <c r="AP1870" s="13">
        <f t="shared" si="2327"/>
        <v>1.0541519983480199E-2</v>
      </c>
      <c r="AQ1870" s="13">
        <f t="shared" si="2328"/>
        <v>3.316362186802869E-3</v>
      </c>
      <c r="AR1870" s="13">
        <f t="shared" si="2329"/>
        <v>3.1543300749180042E-4</v>
      </c>
      <c r="AS1870" s="13">
        <f t="shared" si="2330"/>
        <v>9.9830694082277236E-4</v>
      </c>
      <c r="AT1870" s="13">
        <f t="shared" si="2331"/>
        <v>1.5797597658210028E-3</v>
      </c>
      <c r="AU1870" s="13">
        <f t="shared" si="2332"/>
        <v>1.6665822341506863E-3</v>
      </c>
      <c r="AV1870" s="13">
        <f t="shared" si="2333"/>
        <v>1.3186323024927899E-3</v>
      </c>
      <c r="AW1870" s="13">
        <f t="shared" si="2334"/>
        <v>9.2338714171000572E-5</v>
      </c>
      <c r="AX1870" s="13">
        <f t="shared" si="2335"/>
        <v>1.6741873703180948E-2</v>
      </c>
      <c r="AY1870" s="13">
        <f t="shared" si="2336"/>
        <v>2.1067973868082877E-2</v>
      </c>
      <c r="AZ1870" s="13">
        <f t="shared" si="2337"/>
        <v>1.3255969157797731E-2</v>
      </c>
      <c r="BA1870" s="13">
        <f t="shared" si="2338"/>
        <v>5.5604371960575483E-3</v>
      </c>
      <c r="BB1870" s="13">
        <f t="shared" si="2339"/>
        <v>1.7493135418797036E-3</v>
      </c>
      <c r="BC1870" s="13">
        <f t="shared" si="2340"/>
        <v>4.402672322202826E-4</v>
      </c>
      <c r="BD1870" s="13">
        <f t="shared" si="2341"/>
        <v>6.6156816104613584E-5</v>
      </c>
      <c r="BE1870" s="13">
        <f t="shared" si="2342"/>
        <v>2.0937824238856273E-4</v>
      </c>
      <c r="BF1870" s="13">
        <f t="shared" si="2343"/>
        <v>3.3132828155152486E-4</v>
      </c>
      <c r="BG1870" s="13">
        <f t="shared" si="2344"/>
        <v>3.4953784724253717E-4</v>
      </c>
      <c r="BH1870" s="13">
        <f t="shared" si="2345"/>
        <v>2.7656114824282105E-4</v>
      </c>
      <c r="BI1870" s="13">
        <f t="shared" si="2346"/>
        <v>1.7505645084394089E-4</v>
      </c>
      <c r="BJ1870" s="14">
        <f t="shared" si="2347"/>
        <v>0.70601926999132791</v>
      </c>
      <c r="BK1870" s="14">
        <f t="shared" si="2348"/>
        <v>0.15552175113737055</v>
      </c>
      <c r="BL1870" s="14">
        <f t="shared" si="2349"/>
        <v>0.11261508435481088</v>
      </c>
      <c r="BM1870" s="14">
        <f t="shared" si="2350"/>
        <v>0.77477093921455786</v>
      </c>
      <c r="BN1870" s="14">
        <f t="shared" si="2351"/>
        <v>0.18239335116650371</v>
      </c>
    </row>
    <row r="1871" spans="1:66" x14ac:dyDescent="0.25">
      <c r="A1871" t="s">
        <v>143</v>
      </c>
      <c r="B1871" t="s">
        <v>451</v>
      </c>
      <c r="C1871" t="s">
        <v>145</v>
      </c>
      <c r="D1871" s="7" t="s">
        <v>532</v>
      </c>
      <c r="E1871" s="10">
        <f>VLOOKUP(A1871,home!$A$2:$E$405,3,FALSE)</f>
        <v>1.1642857142857099</v>
      </c>
      <c r="F1871" s="10">
        <f>VLOOKUP(B1871,home!$B$2:$E$405,3,FALSE)</f>
        <v>0.61</v>
      </c>
      <c r="G1871" s="10">
        <f>VLOOKUP(C1871,away!$B$2:$E$405,4,FALSE)</f>
        <v>1.23</v>
      </c>
      <c r="H1871" s="10">
        <f>VLOOKUP(A1871,away!$A$2:$E$405,3,FALSE)</f>
        <v>1.02142857142857</v>
      </c>
      <c r="I1871" s="10">
        <f>VLOOKUP(C1871,away!$B$2:$E$405,3,FALSE)</f>
        <v>0.37</v>
      </c>
      <c r="J1871" s="10">
        <f>VLOOKUP(B1871,home!$B$2:$E$405,4,FALSE)</f>
        <v>0.42</v>
      </c>
      <c r="K1871" s="12">
        <f t="shared" si="2296"/>
        <v>0.87356357142856811</v>
      </c>
      <c r="L1871" s="12">
        <f t="shared" si="2297"/>
        <v>0.15872999999999976</v>
      </c>
      <c r="M1871" s="13">
        <f t="shared" si="2298"/>
        <v>0.35618907789928511</v>
      </c>
      <c r="N1871" s="13">
        <f t="shared" si="2299"/>
        <v>0.31115380299354795</v>
      </c>
      <c r="O1871" s="13">
        <f t="shared" si="2300"/>
        <v>5.6537892334953446E-2</v>
      </c>
      <c r="P1871" s="13">
        <f t="shared" si="2301"/>
        <v>4.9389443149165796E-2</v>
      </c>
      <c r="Q1871" s="13">
        <f t="shared" si="2302"/>
        <v>0.13590631370331241</v>
      </c>
      <c r="R1871" s="13">
        <f t="shared" si="2303"/>
        <v>4.4871298251635732E-3</v>
      </c>
      <c r="S1871" s="13">
        <f t="shared" si="2304"/>
        <v>1.7120942541045668E-3</v>
      </c>
      <c r="T1871" s="13">
        <f t="shared" si="2305"/>
        <v>2.1572409174126748E-2</v>
      </c>
      <c r="U1871" s="13">
        <f t="shared" si="2306"/>
        <v>3.919793155533537E-3</v>
      </c>
      <c r="V1871" s="13">
        <f t="shared" si="2307"/>
        <v>2.6377807330066018E-5</v>
      </c>
      <c r="W1871" s="13">
        <f t="shared" si="2308"/>
        <v>3.9574268259452317E-2</v>
      </c>
      <c r="X1871" s="13">
        <f t="shared" si="2309"/>
        <v>6.2816236008228568E-3</v>
      </c>
      <c r="Y1871" s="13">
        <f t="shared" si="2310"/>
        <v>4.9854105707930528E-4</v>
      </c>
      <c r="Z1871" s="13">
        <f t="shared" si="2311"/>
        <v>2.3741403904940444E-4</v>
      </c>
      <c r="AA1871" s="13">
        <f t="shared" si="2312"/>
        <v>2.0739625585927926E-4</v>
      </c>
      <c r="AB1871" s="13">
        <f t="shared" si="2313"/>
        <v>9.0586906984672536E-5</v>
      </c>
      <c r="AC1871" s="13">
        <f t="shared" si="2314"/>
        <v>2.2859790213309035E-7</v>
      </c>
      <c r="AD1871" s="13">
        <f t="shared" si="2315"/>
        <v>8.6426597793498455E-3</v>
      </c>
      <c r="AE1871" s="13">
        <f t="shared" si="2316"/>
        <v>1.371849386776199E-3</v>
      </c>
      <c r="AF1871" s="13">
        <f t="shared" si="2317"/>
        <v>1.0887682658149286E-4</v>
      </c>
      <c r="AG1871" s="13">
        <f t="shared" si="2318"/>
        <v>5.7606728944267825E-6</v>
      </c>
      <c r="AH1871" s="13">
        <f t="shared" si="2319"/>
        <v>9.4211826045779735E-6</v>
      </c>
      <c r="AI1871" s="13">
        <f t="shared" si="2320"/>
        <v>8.2300019231358339E-6</v>
      </c>
      <c r="AJ1871" s="13">
        <f t="shared" si="2321"/>
        <v>3.5947149364192614E-6</v>
      </c>
      <c r="AK1871" s="13">
        <f t="shared" si="2322"/>
        <v>1.0467373393753428E-6</v>
      </c>
      <c r="AL1871" s="13">
        <f t="shared" si="2323"/>
        <v>1.2679022229438786E-9</v>
      </c>
      <c r="AM1871" s="13">
        <f t="shared" si="2324"/>
        <v>1.5099825486981791E-3</v>
      </c>
      <c r="AN1871" s="13">
        <f t="shared" si="2325"/>
        <v>2.3967952995486159E-4</v>
      </c>
      <c r="AO1871" s="13">
        <f t="shared" si="2326"/>
        <v>1.9022165894867561E-5</v>
      </c>
      <c r="AP1871" s="13">
        <f t="shared" si="2327"/>
        <v>1.0064627974974418E-6</v>
      </c>
      <c r="AQ1871" s="13">
        <f t="shared" si="2328"/>
        <v>3.9938959961692159E-8</v>
      </c>
      <c r="AR1871" s="13">
        <f t="shared" si="2329"/>
        <v>2.9908486296493221E-7</v>
      </c>
      <c r="AS1871" s="13">
        <f t="shared" si="2330"/>
        <v>2.6126964105187005E-7</v>
      </c>
      <c r="AT1871" s="13">
        <f t="shared" si="2331"/>
        <v>1.1411782037156581E-7</v>
      </c>
      <c r="AU1871" s="13">
        <f t="shared" si="2332"/>
        <v>3.3229723575809617E-8</v>
      </c>
      <c r="AV1871" s="13">
        <f t="shared" si="2333"/>
        <v>7.2570690011170823E-9</v>
      </c>
      <c r="AW1871" s="13">
        <f t="shared" si="2334"/>
        <v>4.8835629916396754E-12</v>
      </c>
      <c r="AX1871" s="13">
        <f t="shared" si="2335"/>
        <v>2.1984429133926539E-4</v>
      </c>
      <c r="AY1871" s="13">
        <f t="shared" si="2336"/>
        <v>3.4895884364281544E-5</v>
      </c>
      <c r="AZ1871" s="13">
        <f t="shared" si="2337"/>
        <v>2.7695118625712004E-6</v>
      </c>
      <c r="BA1871" s="13">
        <f t="shared" si="2338"/>
        <v>1.4653487264864208E-7</v>
      </c>
      <c r="BB1871" s="13">
        <f t="shared" si="2339"/>
        <v>5.8148700838797283E-9</v>
      </c>
      <c r="BC1871" s="13">
        <f t="shared" si="2340"/>
        <v>1.8459886568284576E-10</v>
      </c>
      <c r="BD1871" s="13">
        <f t="shared" si="2341"/>
        <v>7.9122900497372682E-9</v>
      </c>
      <c r="BE1871" s="13">
        <f t="shared" si="2342"/>
        <v>6.91188835402721E-9</v>
      </c>
      <c r="BF1871" s="13">
        <f t="shared" si="2343"/>
        <v>3.0189869379297681E-9</v>
      </c>
      <c r="BG1871" s="13">
        <f t="shared" si="2344"/>
        <v>8.7909233719804178E-10</v>
      </c>
      <c r="BH1871" s="13">
        <f t="shared" si="2345"/>
        <v>1.9198576042455209E-10</v>
      </c>
      <c r="BI1871" s="13">
        <f t="shared" si="2346"/>
        <v>3.354235330798025E-11</v>
      </c>
      <c r="BJ1871" s="14">
        <f t="shared" si="2347"/>
        <v>0.52714349832215646</v>
      </c>
      <c r="BK1871" s="14">
        <f t="shared" si="2348"/>
        <v>0.40735211886005418</v>
      </c>
      <c r="BL1871" s="14">
        <f t="shared" si="2349"/>
        <v>6.5265825022200769E-2</v>
      </c>
      <c r="BM1871" s="14">
        <f t="shared" si="2350"/>
        <v>8.6300300458551971E-2</v>
      </c>
      <c r="BN1871" s="14">
        <f t="shared" si="2351"/>
        <v>0.91366365990542819</v>
      </c>
    </row>
    <row r="1872" spans="1:66" x14ac:dyDescent="0.25">
      <c r="A1872" t="s">
        <v>143</v>
      </c>
      <c r="B1872" t="s">
        <v>149</v>
      </c>
      <c r="C1872" t="s">
        <v>151</v>
      </c>
      <c r="D1872" s="7" t="s">
        <v>532</v>
      </c>
      <c r="E1872" s="10">
        <f>VLOOKUP(A1872,home!$A$2:$E$405,3,FALSE)</f>
        <v>1.1642857142857099</v>
      </c>
      <c r="F1872" s="10">
        <f>VLOOKUP(B1872,home!$B$2:$E$405,3,FALSE)</f>
        <v>1.07</v>
      </c>
      <c r="G1872" s="10">
        <f>VLOOKUP(C1872,away!$B$2:$E$405,4,FALSE)</f>
        <v>0.49</v>
      </c>
      <c r="H1872" s="10">
        <f>VLOOKUP(A1872,away!$A$2:$E$405,3,FALSE)</f>
        <v>1.02142857142857</v>
      </c>
      <c r="I1872" s="10">
        <f>VLOOKUP(C1872,away!$B$2:$E$405,3,FALSE)</f>
        <v>0.74</v>
      </c>
      <c r="J1872" s="10">
        <f>VLOOKUP(B1872,home!$B$2:$E$405,4,FALSE)</f>
        <v>1.22</v>
      </c>
      <c r="K1872" s="12">
        <f t="shared" si="2296"/>
        <v>0.61043499999999773</v>
      </c>
      <c r="L1872" s="12">
        <f t="shared" si="2297"/>
        <v>0.9221457142857129</v>
      </c>
      <c r="M1872" s="13">
        <f t="shared" si="2298"/>
        <v>0.2159775710792117</v>
      </c>
      <c r="N1872" s="13">
        <f t="shared" si="2299"/>
        <v>0.13184026860173809</v>
      </c>
      <c r="O1872" s="13">
        <f t="shared" si="2300"/>
        <v>0.199162791552533</v>
      </c>
      <c r="P1872" s="13">
        <f t="shared" si="2301"/>
        <v>0.12157593866137001</v>
      </c>
      <c r="Q1872" s="13">
        <f t="shared" si="2302"/>
        <v>4.023995718195085E-2</v>
      </c>
      <c r="R1872" s="13">
        <f t="shared" si="2303"/>
        <v>9.1828557337673533E-2</v>
      </c>
      <c r="S1872" s="13">
        <f t="shared" si="2304"/>
        <v>1.7109078488492965E-2</v>
      </c>
      <c r="T1872" s="13">
        <f t="shared" si="2305"/>
        <v>3.7107104058376569E-2</v>
      </c>
      <c r="U1872" s="13">
        <f t="shared" si="2306"/>
        <v>5.6055365398422527E-2</v>
      </c>
      <c r="V1872" s="13">
        <f t="shared" si="2307"/>
        <v>1.0700968554156584E-3</v>
      </c>
      <c r="W1872" s="13">
        <f t="shared" si="2308"/>
        <v>8.1879594207880241E-3</v>
      </c>
      <c r="X1872" s="13">
        <f t="shared" si="2309"/>
        <v>7.5504916886250054E-3</v>
      </c>
      <c r="Y1872" s="13">
        <f t="shared" si="2310"/>
        <v>3.4813267757077214E-3</v>
      </c>
      <c r="Z1872" s="13">
        <f t="shared" si="2311"/>
        <v>2.8226436865991838E-2</v>
      </c>
      <c r="AA1872" s="13">
        <f t="shared" si="2312"/>
        <v>1.7230404988291662E-2</v>
      </c>
      <c r="AB1872" s="13">
        <f t="shared" si="2313"/>
        <v>5.2590211345138914E-3</v>
      </c>
      <c r="AC1872" s="13">
        <f t="shared" si="2314"/>
        <v>3.7648015082554688E-5</v>
      </c>
      <c r="AD1872" s="13">
        <f t="shared" si="2315"/>
        <v>1.2495542522571795E-3</v>
      </c>
      <c r="AE1872" s="13">
        <f t="shared" si="2316"/>
        <v>1.1522710984864467E-3</v>
      </c>
      <c r="AF1872" s="13">
        <f t="shared" si="2317"/>
        <v>5.3128092758228363E-4</v>
      </c>
      <c r="AG1872" s="13">
        <f t="shared" si="2318"/>
        <v>1.6330614348391374E-4</v>
      </c>
      <c r="AH1872" s="13">
        <f t="shared" si="2319"/>
        <v>6.5072219463826559E-3</v>
      </c>
      <c r="AI1872" s="13">
        <f t="shared" si="2320"/>
        <v>3.972236028840081E-3</v>
      </c>
      <c r="AJ1872" s="13">
        <f t="shared" si="2321"/>
        <v>1.2123959501324931E-3</v>
      </c>
      <c r="AK1872" s="13">
        <f t="shared" si="2322"/>
        <v>2.4669630727304189E-4</v>
      </c>
      <c r="AL1872" s="13">
        <f t="shared" si="2323"/>
        <v>8.4769779556791367E-7</v>
      </c>
      <c r="AM1872" s="13">
        <f t="shared" si="2324"/>
        <v>1.5255432999532176E-4</v>
      </c>
      <c r="AN1872" s="13">
        <f t="shared" si="2325"/>
        <v>1.4067732160091432E-4</v>
      </c>
      <c r="AO1872" s="13">
        <f t="shared" si="2326"/>
        <v>6.4862494605738043E-5</v>
      </c>
      <c r="AP1872" s="13">
        <f t="shared" si="2327"/>
        <v>1.9937557139520505E-5</v>
      </c>
      <c r="AQ1872" s="13">
        <f t="shared" si="2328"/>
        <v>4.5963332173838381E-6</v>
      </c>
      <c r="AR1872" s="13">
        <f t="shared" si="2329"/>
        <v>1.2001213659525404E-3</v>
      </c>
      <c r="AS1872" s="13">
        <f t="shared" si="2330"/>
        <v>7.3259608602523616E-4</v>
      </c>
      <c r="AT1872" s="13">
        <f t="shared" si="2331"/>
        <v>2.2360114588640672E-4</v>
      </c>
      <c r="AU1872" s="13">
        <f t="shared" si="2332"/>
        <v>4.5497988496389385E-5</v>
      </c>
      <c r="AV1872" s="13">
        <f t="shared" si="2333"/>
        <v>6.9433911519483365E-6</v>
      </c>
      <c r="AW1872" s="13">
        <f t="shared" si="2334"/>
        <v>1.3254932841504428E-8</v>
      </c>
      <c r="AX1872" s="13">
        <f t="shared" si="2335"/>
        <v>1.5520750405115644E-5</v>
      </c>
      <c r="AY1872" s="13">
        <f t="shared" si="2336"/>
        <v>1.4312393468575634E-5</v>
      </c>
      <c r="AZ1872" s="13">
        <f t="shared" si="2337"/>
        <v>6.5990561491089243E-6</v>
      </c>
      <c r="BA1872" s="13">
        <f t="shared" si="2338"/>
        <v>2.0284304487438587E-6</v>
      </c>
      <c r="BB1872" s="13">
        <f t="shared" si="2339"/>
        <v>4.6762711125894863E-7</v>
      </c>
      <c r="BC1872" s="13">
        <f t="shared" si="2340"/>
        <v>8.6244067306249559E-8</v>
      </c>
      <c r="BD1872" s="13">
        <f t="shared" si="2341"/>
        <v>1.8444779570597506E-4</v>
      </c>
      <c r="BE1872" s="13">
        <f t="shared" si="2342"/>
        <v>1.1259339017177645E-4</v>
      </c>
      <c r="BF1872" s="13">
        <f t="shared" si="2343"/>
        <v>3.4365473064754057E-5</v>
      </c>
      <c r="BG1872" s="13">
        <f t="shared" si="2344"/>
        <v>6.9926291834276875E-6</v>
      </c>
      <c r="BH1872" s="13">
        <f t="shared" si="2345"/>
        <v>1.067136398896416E-6</v>
      </c>
      <c r="BI1872" s="13">
        <f t="shared" si="2346"/>
        <v>1.3028348153206629E-7</v>
      </c>
      <c r="BJ1872" s="14">
        <f t="shared" si="2347"/>
        <v>0.23192516268720512</v>
      </c>
      <c r="BK1872" s="14">
        <f t="shared" si="2348"/>
        <v>0.35578549319083702</v>
      </c>
      <c r="BL1872" s="14">
        <f t="shared" si="2349"/>
        <v>0.3840230473295817</v>
      </c>
      <c r="BM1872" s="14">
        <f t="shared" si="2350"/>
        <v>0.19932075652060288</v>
      </c>
      <c r="BN1872" s="14">
        <f t="shared" si="2351"/>
        <v>0.80062508441447711</v>
      </c>
    </row>
    <row r="1873" spans="1:66" x14ac:dyDescent="0.25">
      <c r="A1873" t="s">
        <v>143</v>
      </c>
      <c r="B1873" t="s">
        <v>329</v>
      </c>
      <c r="C1873" t="s">
        <v>150</v>
      </c>
      <c r="D1873" s="7" t="s">
        <v>532</v>
      </c>
      <c r="E1873" s="10">
        <f>VLOOKUP(A1873,home!$A$2:$E$405,3,FALSE)</f>
        <v>1.1642857142857099</v>
      </c>
      <c r="F1873" s="10">
        <f>VLOOKUP(B1873,home!$B$2:$E$405,3,FALSE)</f>
        <v>0.97</v>
      </c>
      <c r="G1873" s="10">
        <f>VLOOKUP(C1873,away!$B$2:$E$405,4,FALSE)</f>
        <v>0.98</v>
      </c>
      <c r="H1873" s="10">
        <f>VLOOKUP(A1873,away!$A$2:$E$405,3,FALSE)</f>
        <v>1.02142857142857</v>
      </c>
      <c r="I1873" s="10">
        <f>VLOOKUP(C1873,away!$B$2:$E$405,3,FALSE)</f>
        <v>0.86</v>
      </c>
      <c r="J1873" s="10">
        <f>VLOOKUP(B1873,home!$B$2:$E$405,4,FALSE)</f>
        <v>1.35</v>
      </c>
      <c r="K1873" s="12">
        <f t="shared" si="2296"/>
        <v>1.1067699999999958</v>
      </c>
      <c r="L1873" s="12">
        <f t="shared" si="2297"/>
        <v>1.1858785714285698</v>
      </c>
      <c r="M1873" s="13">
        <f t="shared" si="2298"/>
        <v>0.10099860527157363</v>
      </c>
      <c r="N1873" s="13">
        <f t="shared" si="2299"/>
        <v>0.11178222635641913</v>
      </c>
      <c r="O1873" s="13">
        <f t="shared" si="2300"/>
        <v>0.11977208173573176</v>
      </c>
      <c r="P1873" s="13">
        <f t="shared" si="2301"/>
        <v>0.13256014690265533</v>
      </c>
      <c r="Q1873" s="13">
        <f t="shared" si="2302"/>
        <v>6.1858607332246782E-2</v>
      </c>
      <c r="R1873" s="13">
        <f t="shared" si="2303"/>
        <v>7.101757259289776E-2</v>
      </c>
      <c r="S1873" s="13">
        <f t="shared" si="2304"/>
        <v>4.3496126752453575E-2</v>
      </c>
      <c r="T1873" s="13">
        <f t="shared" si="2305"/>
        <v>7.3356796893725665E-2</v>
      </c>
      <c r="U1873" s="13">
        <f t="shared" si="2306"/>
        <v>7.8600118818641151E-2</v>
      </c>
      <c r="V1873" s="13">
        <f t="shared" si="2307"/>
        <v>6.3431601483759205E-3</v>
      </c>
      <c r="W1873" s="13">
        <f t="shared" si="2308"/>
        <v>2.2821083612370167E-2</v>
      </c>
      <c r="X1873" s="13">
        <f t="shared" si="2309"/>
        <v>2.7063034032689476E-2</v>
      </c>
      <c r="Y1873" s="13">
        <f t="shared" si="2310"/>
        <v>1.6046736068604284E-2</v>
      </c>
      <c r="Z1873" s="13">
        <f t="shared" si="2311"/>
        <v>2.8072739177596791E-2</v>
      </c>
      <c r="AA1873" s="13">
        <f t="shared" si="2312"/>
        <v>3.107006553958868E-2</v>
      </c>
      <c r="AB1873" s="13">
        <f t="shared" si="2313"/>
        <v>1.7193708218625221E-2</v>
      </c>
      <c r="AC1873" s="13">
        <f t="shared" si="2314"/>
        <v>5.2033530490027031E-4</v>
      </c>
      <c r="AD1873" s="13">
        <f t="shared" si="2315"/>
        <v>6.3144226774157113E-3</v>
      </c>
      <c r="AE1873" s="13">
        <f t="shared" si="2316"/>
        <v>7.4881385440899086E-3</v>
      </c>
      <c r="AF1873" s="13">
        <f t="shared" si="2317"/>
        <v>4.4400115196622765E-3</v>
      </c>
      <c r="AG1873" s="13">
        <f t="shared" si="2318"/>
        <v>1.7551048393544984E-3</v>
      </c>
      <c r="AH1873" s="13">
        <f t="shared" si="2319"/>
        <v>8.3227149580038275E-3</v>
      </c>
      <c r="AI1873" s="13">
        <f t="shared" si="2320"/>
        <v>9.2113312340698604E-3</v>
      </c>
      <c r="AJ1873" s="13">
        <f t="shared" si="2321"/>
        <v>5.0974125349657314E-3</v>
      </c>
      <c r="AK1873" s="13">
        <f t="shared" si="2322"/>
        <v>1.8805544237746668E-3</v>
      </c>
      <c r="AL1873" s="13">
        <f t="shared" si="2323"/>
        <v>2.7317495829076025E-5</v>
      </c>
      <c r="AM1873" s="13">
        <f t="shared" si="2324"/>
        <v>1.3977227173366717E-3</v>
      </c>
      <c r="AN1873" s="13">
        <f t="shared" si="2325"/>
        <v>1.6575294192884709E-3</v>
      </c>
      <c r="AO1873" s="13">
        <f t="shared" si="2326"/>
        <v>9.8281430992331969E-4</v>
      </c>
      <c r="AP1873" s="13">
        <f t="shared" si="2327"/>
        <v>3.8849947661047412E-4</v>
      </c>
      <c r="AQ1873" s="13">
        <f t="shared" si="2328"/>
        <v>1.1517830108089397E-4</v>
      </c>
      <c r="AR1873" s="13">
        <f t="shared" si="2329"/>
        <v>1.9739458649609518E-3</v>
      </c>
      <c r="AS1873" s="13">
        <f t="shared" si="2330"/>
        <v>2.1847040649628246E-3</v>
      </c>
      <c r="AT1873" s="13">
        <f t="shared" si="2331"/>
        <v>1.2089824589894484E-3</v>
      </c>
      <c r="AU1873" s="13">
        <f t="shared" si="2332"/>
        <v>4.4602183871191552E-4</v>
      </c>
      <c r="AV1873" s="13">
        <f t="shared" si="2333"/>
        <v>1.2341089760779626E-4</v>
      </c>
      <c r="AW1873" s="13">
        <f t="shared" si="2334"/>
        <v>9.9594644301659537E-7</v>
      </c>
      <c r="AX1873" s="13">
        <f t="shared" si="2335"/>
        <v>2.5782626197778371E-4</v>
      </c>
      <c r="AY1873" s="13">
        <f t="shared" si="2336"/>
        <v>3.0575063923098236E-4</v>
      </c>
      <c r="AZ1873" s="13">
        <f t="shared" si="2337"/>
        <v>1.8129156563230473E-4</v>
      </c>
      <c r="BA1873" s="13">
        <f t="shared" si="2338"/>
        <v>7.1663260954695469E-5</v>
      </c>
      <c r="BB1873" s="13">
        <f t="shared" si="2339"/>
        <v>2.1245981381216754E-5</v>
      </c>
      <c r="BC1873" s="13">
        <f t="shared" si="2340"/>
        <v>5.03903080979106E-6</v>
      </c>
      <c r="BD1873" s="13">
        <f t="shared" si="2341"/>
        <v>3.9014335040287113E-4</v>
      </c>
      <c r="BE1873" s="13">
        <f t="shared" si="2342"/>
        <v>4.3179895592538404E-4</v>
      </c>
      <c r="BF1873" s="13">
        <f t="shared" si="2343"/>
        <v>2.389510652247678E-4</v>
      </c>
      <c r="BG1873" s="13">
        <f t="shared" si="2344"/>
        <v>8.8154623486271736E-5</v>
      </c>
      <c r="BH1873" s="13">
        <f t="shared" si="2345"/>
        <v>2.439172315897516E-5</v>
      </c>
      <c r="BI1873" s="13">
        <f t="shared" si="2346"/>
        <v>5.3992054881317665E-6</v>
      </c>
      <c r="BJ1873" s="14">
        <f t="shared" si="2347"/>
        <v>0.33831072284080443</v>
      </c>
      <c r="BK1873" s="14">
        <f t="shared" si="2348"/>
        <v>0.28425144251501877</v>
      </c>
      <c r="BL1873" s="14">
        <f t="shared" si="2349"/>
        <v>0.34928146410521799</v>
      </c>
      <c r="BM1873" s="14">
        <f t="shared" si="2350"/>
        <v>0.40162237375432569</v>
      </c>
      <c r="BN1873" s="14">
        <f t="shared" si="2351"/>
        <v>0.59798924019152433</v>
      </c>
    </row>
    <row r="1874" spans="1:66" x14ac:dyDescent="0.25">
      <c r="A1874" t="s">
        <v>143</v>
      </c>
      <c r="B1874" t="s">
        <v>157</v>
      </c>
      <c r="C1874" t="s">
        <v>156</v>
      </c>
      <c r="D1874" s="7" t="s">
        <v>532</v>
      </c>
      <c r="E1874" s="10">
        <f>VLOOKUP(A1874,home!$A$2:$E$405,3,FALSE)</f>
        <v>1.1642857142857099</v>
      </c>
      <c r="F1874" s="10">
        <f>VLOOKUP(B1874,home!$B$2:$E$405,3,FALSE)</f>
        <v>0.61</v>
      </c>
      <c r="G1874" s="10">
        <f>VLOOKUP(C1874,away!$B$2:$E$405,4,FALSE)</f>
        <v>0.97</v>
      </c>
      <c r="H1874" s="10">
        <f>VLOOKUP(A1874,away!$A$2:$E$405,3,FALSE)</f>
        <v>1.02142857142857</v>
      </c>
      <c r="I1874" s="10">
        <f>VLOOKUP(C1874,away!$B$2:$E$405,3,FALSE)</f>
        <v>0.86</v>
      </c>
      <c r="J1874" s="10">
        <f>VLOOKUP(B1874,home!$B$2:$E$405,4,FALSE)</f>
        <v>1.68</v>
      </c>
      <c r="K1874" s="12">
        <f t="shared" si="2296"/>
        <v>0.68890785714285452</v>
      </c>
      <c r="L1874" s="12">
        <f t="shared" si="2297"/>
        <v>1.475759999999998</v>
      </c>
      <c r="M1874" s="13">
        <f t="shared" si="2298"/>
        <v>0.11478805429865623</v>
      </c>
      <c r="N1874" s="13">
        <f t="shared" si="2299"/>
        <v>7.9078392512484885E-2</v>
      </c>
      <c r="O1874" s="13">
        <f t="shared" si="2300"/>
        <v>0.16939961901178469</v>
      </c>
      <c r="P1874" s="13">
        <f t="shared" si="2301"/>
        <v>0.11670072853422453</v>
      </c>
      <c r="Q1874" s="13">
        <f t="shared" si="2302"/>
        <v>2.7238862966038752E-2</v>
      </c>
      <c r="R1874" s="13">
        <f t="shared" si="2303"/>
        <v>0.12499659087641551</v>
      </c>
      <c r="S1874" s="13">
        <f t="shared" si="2304"/>
        <v>2.9661318252212507E-2</v>
      </c>
      <c r="T1874" s="13">
        <f t="shared" si="2305"/>
        <v>4.0198024410761292E-2</v>
      </c>
      <c r="U1874" s="13">
        <f t="shared" si="2306"/>
        <v>8.6111133570833484E-2</v>
      </c>
      <c r="V1874" s="13">
        <f t="shared" si="2307"/>
        <v>3.3506171879296273E-3</v>
      </c>
      <c r="W1874" s="13">
        <f t="shared" si="2308"/>
        <v>6.2550222389805383E-3</v>
      </c>
      <c r="X1874" s="13">
        <f t="shared" si="2309"/>
        <v>9.2309116193979059E-3</v>
      </c>
      <c r="Y1874" s="13">
        <f t="shared" si="2310"/>
        <v>6.8113050657213183E-3</v>
      </c>
      <c r="Z1874" s="13">
        <f t="shared" si="2311"/>
        <v>6.1488322983926251E-2</v>
      </c>
      <c r="AA1874" s="13">
        <f t="shared" si="2312"/>
        <v>4.2359788826164362E-2</v>
      </c>
      <c r="AB1874" s="13">
        <f t="shared" si="2313"/>
        <v>1.4590995674628359E-2</v>
      </c>
      <c r="AC1874" s="13">
        <f t="shared" si="2314"/>
        <v>2.1290296127707538E-4</v>
      </c>
      <c r="AD1874" s="13">
        <f t="shared" si="2315"/>
        <v>1.0772834917592456E-3</v>
      </c>
      <c r="AE1874" s="13">
        <f t="shared" si="2316"/>
        <v>1.589811885798622E-3</v>
      </c>
      <c r="AF1874" s="13">
        <f t="shared" si="2317"/>
        <v>1.1730903942930857E-3</v>
      </c>
      <c r="AG1874" s="13">
        <f t="shared" si="2318"/>
        <v>5.77066626760654E-4</v>
      </c>
      <c r="AH1874" s="13">
        <f t="shared" si="2319"/>
        <v>2.2685501881689718E-2</v>
      </c>
      <c r="AI1874" s="13">
        <f t="shared" si="2320"/>
        <v>1.5628220489525058E-2</v>
      </c>
      <c r="AJ1874" s="13">
        <f t="shared" si="2321"/>
        <v>5.3832019441973789E-3</v>
      </c>
      <c r="AK1874" s="13">
        <f t="shared" si="2322"/>
        <v>1.2361767053147548E-3</v>
      </c>
      <c r="AL1874" s="13">
        <f t="shared" si="2323"/>
        <v>8.6580196310268312E-6</v>
      </c>
      <c r="AM1874" s="13">
        <f t="shared" si="2324"/>
        <v>1.484298123686468E-4</v>
      </c>
      <c r="AN1874" s="13">
        <f t="shared" si="2325"/>
        <v>2.1904677990115389E-4</v>
      </c>
      <c r="AO1874" s="13">
        <f t="shared" si="2326"/>
        <v>1.6163023795346323E-4</v>
      </c>
      <c r="AP1874" s="13">
        <f t="shared" si="2327"/>
        <v>7.9509146654067539E-5</v>
      </c>
      <c r="AQ1874" s="13">
        <f t="shared" si="2328"/>
        <v>2.9334104566551636E-5</v>
      </c>
      <c r="AR1874" s="13">
        <f t="shared" si="2329"/>
        <v>6.6956712513844699E-3</v>
      </c>
      <c r="AS1874" s="13">
        <f t="shared" si="2330"/>
        <v>4.6127005339242902E-3</v>
      </c>
      <c r="AT1874" s="13">
        <f t="shared" si="2331"/>
        <v>1.5888628202337415E-3</v>
      </c>
      <c r="AU1874" s="13">
        <f t="shared" si="2332"/>
        <v>3.6486002692705981E-4</v>
      </c>
      <c r="AV1874" s="13">
        <f t="shared" si="2333"/>
        <v>6.2838734826851234E-5</v>
      </c>
      <c r="AW1874" s="13">
        <f t="shared" si="2334"/>
        <v>2.4450792394389561E-7</v>
      </c>
      <c r="AX1874" s="13">
        <f t="shared" si="2335"/>
        <v>1.7042410662500066E-5</v>
      </c>
      <c r="AY1874" s="13">
        <f t="shared" si="2336"/>
        <v>2.5150507959291062E-5</v>
      </c>
      <c r="AZ1874" s="13">
        <f t="shared" si="2337"/>
        <v>1.8558056813001668E-5</v>
      </c>
      <c r="BA1874" s="13">
        <f t="shared" si="2338"/>
        <v>9.1290793074517701E-6</v>
      </c>
      <c r="BB1874" s="13">
        <f t="shared" si="2339"/>
        <v>3.3680825196912507E-6</v>
      </c>
      <c r="BC1874" s="13">
        <f t="shared" si="2340"/>
        <v>9.9409629185191009E-7</v>
      </c>
      <c r="BD1874" s="13">
        <f t="shared" si="2341"/>
        <v>1.6468673009905231E-3</v>
      </c>
      <c r="BE1874" s="13">
        <f t="shared" si="2342"/>
        <v>1.1345398233240176E-3</v>
      </c>
      <c r="BF1874" s="13">
        <f t="shared" si="2343"/>
        <v>3.9079669926469081E-4</v>
      </c>
      <c r="BG1874" s="13">
        <f t="shared" si="2344"/>
        <v>8.9740972222979564E-5</v>
      </c>
      <c r="BH1874" s="13">
        <f t="shared" si="2345"/>
        <v>1.5455815218012318E-5</v>
      </c>
      <c r="BI1874" s="13">
        <f t="shared" si="2346"/>
        <v>2.1295265084473576E-6</v>
      </c>
      <c r="BJ1874" s="14">
        <f t="shared" si="2347"/>
        <v>0.1739419635269939</v>
      </c>
      <c r="BK1874" s="14">
        <f t="shared" si="2348"/>
        <v>0.26474742976189031</v>
      </c>
      <c r="BL1874" s="14">
        <f t="shared" si="2349"/>
        <v>0.49899569248537834</v>
      </c>
      <c r="BM1874" s="14">
        <f t="shared" si="2350"/>
        <v>0.36694625455854885</v>
      </c>
      <c r="BN1874" s="14">
        <f t="shared" si="2351"/>
        <v>0.63220224819960458</v>
      </c>
    </row>
    <row r="1875" spans="1:66" x14ac:dyDescent="0.25">
      <c r="A1875" t="s">
        <v>143</v>
      </c>
      <c r="B1875" t="s">
        <v>159</v>
      </c>
      <c r="C1875" t="s">
        <v>161</v>
      </c>
      <c r="D1875" s="7" t="s">
        <v>532</v>
      </c>
      <c r="E1875" s="10">
        <f>VLOOKUP(A1875,home!$A$2:$E$405,3,FALSE)</f>
        <v>1.1642857142857099</v>
      </c>
      <c r="F1875" s="10">
        <f>VLOOKUP(B1875,home!$B$2:$E$405,3,FALSE)</f>
        <v>1.07</v>
      </c>
      <c r="G1875" s="10">
        <f>VLOOKUP(C1875,away!$B$2:$E$405,4,FALSE)</f>
        <v>0.97</v>
      </c>
      <c r="H1875" s="10">
        <f>VLOOKUP(A1875,away!$A$2:$E$405,3,FALSE)</f>
        <v>1.02142857142857</v>
      </c>
      <c r="I1875" s="10">
        <f>VLOOKUP(C1875,away!$B$2:$E$405,3,FALSE)</f>
        <v>0.97</v>
      </c>
      <c r="J1875" s="10">
        <f>VLOOKUP(B1875,home!$B$2:$E$405,4,FALSE)</f>
        <v>0.61</v>
      </c>
      <c r="K1875" s="12">
        <f t="shared" si="2296"/>
        <v>1.2084121428571384</v>
      </c>
      <c r="L1875" s="12">
        <f t="shared" si="2297"/>
        <v>0.6043792857142849</v>
      </c>
      <c r="M1875" s="13">
        <f t="shared" si="2298"/>
        <v>0.16319794497906998</v>
      </c>
      <c r="N1875" s="13">
        <f t="shared" si="2299"/>
        <v>0.19721037840203934</v>
      </c>
      <c r="O1875" s="13">
        <f t="shared" si="2300"/>
        <v>9.8633457416489476E-2</v>
      </c>
      <c r="P1875" s="13">
        <f t="shared" si="2301"/>
        <v>0.11918986763406836</v>
      </c>
      <c r="Q1875" s="13">
        <f t="shared" si="2302"/>
        <v>0.11915570797923777</v>
      </c>
      <c r="R1875" s="13">
        <f t="shared" si="2303"/>
        <v>2.9806009270454122E-2</v>
      </c>
      <c r="S1875" s="13">
        <f t="shared" si="2304"/>
        <v>2.1762260162725516E-2</v>
      </c>
      <c r="T1875" s="13">
        <f t="shared" si="2305"/>
        <v>7.2015241677271635E-2</v>
      </c>
      <c r="U1875" s="13">
        <f t="shared" si="2306"/>
        <v>3.6017943532529198E-2</v>
      </c>
      <c r="V1875" s="13">
        <f t="shared" si="2307"/>
        <v>1.7659814613107283E-3</v>
      </c>
      <c r="W1875" s="13">
        <f t="shared" si="2308"/>
        <v>4.7996401470950016E-2</v>
      </c>
      <c r="X1875" s="13">
        <f t="shared" si="2309"/>
        <v>2.9008030837868824E-2</v>
      </c>
      <c r="Y1875" s="13">
        <f t="shared" si="2310"/>
        <v>8.7659264788845538E-3</v>
      </c>
      <c r="Z1875" s="13">
        <f t="shared" si="2311"/>
        <v>6.0047115309568074E-3</v>
      </c>
      <c r="AA1875" s="13">
        <f t="shared" si="2312"/>
        <v>7.2561663283624836E-3</v>
      </c>
      <c r="AB1875" s="13">
        <f t="shared" si="2313"/>
        <v>4.3842197508921626E-3</v>
      </c>
      <c r="AC1875" s="13">
        <f t="shared" si="2314"/>
        <v>8.0610350456940177E-5</v>
      </c>
      <c r="AD1875" s="13">
        <f t="shared" si="2315"/>
        <v>1.4499858587735561E-2</v>
      </c>
      <c r="AE1875" s="13">
        <f t="shared" si="2316"/>
        <v>8.7634141762137577E-3</v>
      </c>
      <c r="AF1875" s="13">
        <f t="shared" si="2317"/>
        <v>2.6482130001192548E-3</v>
      </c>
      <c r="AG1875" s="13">
        <f t="shared" si="2318"/>
        <v>5.3350836047711965E-4</v>
      </c>
      <c r="AH1875" s="13">
        <f t="shared" si="2319"/>
        <v>9.0728081650000107E-4</v>
      </c>
      <c r="AI1875" s="13">
        <f t="shared" si="2320"/>
        <v>1.0963691556399404E-3</v>
      </c>
      <c r="AJ1875" s="13">
        <f t="shared" si="2321"/>
        <v>6.6243290036466619E-4</v>
      </c>
      <c r="AK1875" s="13">
        <f t="shared" si="2322"/>
        <v>2.6683065354291165E-4</v>
      </c>
      <c r="AL1875" s="13">
        <f t="shared" si="2323"/>
        <v>2.3549161730267533E-6</v>
      </c>
      <c r="AM1875" s="13">
        <f t="shared" si="2324"/>
        <v>3.5043610374261981E-3</v>
      </c>
      <c r="AN1875" s="13">
        <f t="shared" si="2325"/>
        <v>2.117963220684616E-3</v>
      </c>
      <c r="AO1875" s="13">
        <f t="shared" si="2326"/>
        <v>6.4002654924324727E-4</v>
      </c>
      <c r="AP1875" s="13">
        <f t="shared" si="2327"/>
        <v>1.2893959622327082E-4</v>
      </c>
      <c r="AQ1875" s="13">
        <f t="shared" si="2328"/>
        <v>1.9482105266427178E-5</v>
      </c>
      <c r="AR1875" s="13">
        <f t="shared" si="2329"/>
        <v>1.0966834636370879E-4</v>
      </c>
      <c r="AS1875" s="13">
        <f t="shared" si="2330"/>
        <v>1.325245614329682E-4</v>
      </c>
      <c r="AT1875" s="13">
        <f t="shared" si="2331"/>
        <v>8.0072144631207809E-5</v>
      </c>
      <c r="AU1875" s="13">
        <f t="shared" si="2332"/>
        <v>3.2253383958988164E-5</v>
      </c>
      <c r="AV1875" s="13">
        <f t="shared" si="2333"/>
        <v>9.7438452060687398E-6</v>
      </c>
      <c r="AW1875" s="13">
        <f t="shared" si="2334"/>
        <v>4.7774659817149436E-8</v>
      </c>
      <c r="AX1875" s="13">
        <f t="shared" si="2335"/>
        <v>7.0578540509687684E-4</v>
      </c>
      <c r="AY1875" s="13">
        <f t="shared" si="2336"/>
        <v>4.2656207900001759E-4</v>
      </c>
      <c r="AZ1875" s="13">
        <f t="shared" si="2337"/>
        <v>1.289026423094155E-4</v>
      </c>
      <c r="BA1875" s="13">
        <f t="shared" si="2338"/>
        <v>2.5968695628549507E-5</v>
      </c>
      <c r="BB1875" s="13">
        <f t="shared" si="2339"/>
        <v>3.9237354287286046E-6</v>
      </c>
      <c r="BC1875" s="13">
        <f t="shared" si="2340"/>
        <v>4.7428488314936559E-7</v>
      </c>
      <c r="BD1875" s="13">
        <f t="shared" si="2341"/>
        <v>1.104687947346085E-5</v>
      </c>
      <c r="BE1875" s="13">
        <f t="shared" si="2342"/>
        <v>1.3349183296409362E-5</v>
      </c>
      <c r="BF1875" s="13">
        <f t="shared" si="2343"/>
        <v>8.0656575963033806E-6</v>
      </c>
      <c r="BG1875" s="13">
        <f t="shared" si="2344"/>
        <v>3.2488795265003059E-6</v>
      </c>
      <c r="BH1875" s="13">
        <f t="shared" si="2345"/>
        <v>9.8149636762573045E-7</v>
      </c>
      <c r="BI1875" s="13">
        <f t="shared" si="2346"/>
        <v>2.3721042576182106E-7</v>
      </c>
      <c r="BJ1875" s="14">
        <f t="shared" si="2347"/>
        <v>0.50829907032198851</v>
      </c>
      <c r="BK1875" s="14">
        <f t="shared" si="2348"/>
        <v>0.30642558158280453</v>
      </c>
      <c r="BL1875" s="14">
        <f t="shared" si="2349"/>
        <v>0.17943190141305396</v>
      </c>
      <c r="BM1875" s="14">
        <f t="shared" si="2350"/>
        <v>0.27254138486310442</v>
      </c>
      <c r="BN1875" s="14">
        <f t="shared" si="2351"/>
        <v>0.72719336568135906</v>
      </c>
    </row>
    <row r="1876" spans="1:66" x14ac:dyDescent="0.25">
      <c r="A1876" t="s">
        <v>143</v>
      </c>
      <c r="B1876" t="s">
        <v>452</v>
      </c>
      <c r="C1876" t="s">
        <v>153</v>
      </c>
      <c r="D1876" s="7" t="s">
        <v>532</v>
      </c>
      <c r="E1876" s="10">
        <f>VLOOKUP(A1876,home!$A$2:$E$405,3,FALSE)</f>
        <v>1.1642857142857099</v>
      </c>
      <c r="F1876" s="10">
        <f>VLOOKUP(B1876,home!$B$2:$E$405,3,FALSE)</f>
        <v>0.72</v>
      </c>
      <c r="G1876" s="10">
        <f>VLOOKUP(C1876,away!$B$2:$E$405,4,FALSE)</f>
        <v>0.97</v>
      </c>
      <c r="H1876" s="10">
        <f>VLOOKUP(A1876,away!$A$2:$E$405,3,FALSE)</f>
        <v>1.02142857142857</v>
      </c>
      <c r="I1876" s="10">
        <f>VLOOKUP(C1876,away!$B$2:$E$405,3,FALSE)</f>
        <v>0.86</v>
      </c>
      <c r="J1876" s="10">
        <f>VLOOKUP(B1876,home!$B$2:$E$405,4,FALSE)</f>
        <v>1.47</v>
      </c>
      <c r="K1876" s="12">
        <f t="shared" si="2296"/>
        <v>0.81313714285713967</v>
      </c>
      <c r="L1876" s="12">
        <f t="shared" si="2297"/>
        <v>1.2912899999999983</v>
      </c>
      <c r="M1876" s="13">
        <f t="shared" si="2298"/>
        <v>0.12191549443049196</v>
      </c>
      <c r="N1876" s="13">
        <f t="shared" si="2299"/>
        <v>9.9134016811225745E-2</v>
      </c>
      <c r="O1876" s="13">
        <f t="shared" si="2300"/>
        <v>0.15742825880314973</v>
      </c>
      <c r="P1876" s="13">
        <f t="shared" si="2301"/>
        <v>0.12801076456816751</v>
      </c>
      <c r="Q1876" s="13">
        <f t="shared" si="2302"/>
        <v>4.0304775594915881E-2</v>
      </c>
      <c r="R1876" s="13">
        <f t="shared" si="2303"/>
        <v>0.10164276815495948</v>
      </c>
      <c r="S1876" s="13">
        <f t="shared" si="2304"/>
        <v>3.3602693246405704E-2</v>
      </c>
      <c r="T1876" s="13">
        <f t="shared" si="2305"/>
        <v>5.2045153677958846E-2</v>
      </c>
      <c r="U1876" s="13">
        <f t="shared" si="2306"/>
        <v>8.2649510089614409E-2</v>
      </c>
      <c r="V1876" s="13">
        <f t="shared" si="2307"/>
        <v>3.9202987593221104E-3</v>
      </c>
      <c r="W1876" s="13">
        <f t="shared" si="2308"/>
        <v>1.0924436690249359E-2</v>
      </c>
      <c r="X1876" s="13">
        <f t="shared" si="2309"/>
        <v>1.4106615853752074E-2</v>
      </c>
      <c r="Y1876" s="13">
        <f t="shared" si="2310"/>
        <v>9.1078659928957462E-3</v>
      </c>
      <c r="Z1876" s="13">
        <f t="shared" si="2311"/>
        <v>4.3750096696939141E-2</v>
      </c>
      <c r="AA1876" s="13">
        <f t="shared" si="2312"/>
        <v>3.5574828627872673E-2</v>
      </c>
      <c r="AB1876" s="13">
        <f t="shared" si="2313"/>
        <v>1.4463607254050383E-2</v>
      </c>
      <c r="AC1876" s="13">
        <f t="shared" si="2314"/>
        <v>2.5726859199723059E-4</v>
      </c>
      <c r="AD1876" s="13">
        <f t="shared" si="2315"/>
        <v>2.2207663094082671E-3</v>
      </c>
      <c r="AE1876" s="13">
        <f t="shared" si="2316"/>
        <v>2.8676533276757966E-3</v>
      </c>
      <c r="AF1876" s="13">
        <f t="shared" si="2317"/>
        <v>1.8514860327472375E-3</v>
      </c>
      <c r="AG1876" s="13">
        <f t="shared" si="2318"/>
        <v>7.969351330753922E-4</v>
      </c>
      <c r="AH1876" s="13">
        <f t="shared" si="2319"/>
        <v>1.4123515590947624E-2</v>
      </c>
      <c r="AI1876" s="13">
        <f t="shared" si="2320"/>
        <v>1.1484355114721416E-2</v>
      </c>
      <c r="AJ1876" s="13">
        <f t="shared" si="2321"/>
        <v>4.6691778527706762E-3</v>
      </c>
      <c r="AK1876" s="13">
        <f t="shared" si="2322"/>
        <v>1.2655606462312608E-3</v>
      </c>
      <c r="AL1876" s="13">
        <f t="shared" si="2323"/>
        <v>1.0805238272553686E-5</v>
      </c>
      <c r="AM1876" s="13">
        <f t="shared" si="2324"/>
        <v>3.6115751435712679E-4</v>
      </c>
      <c r="AN1876" s="13">
        <f t="shared" si="2325"/>
        <v>4.6635908671421351E-4</v>
      </c>
      <c r="AO1876" s="13">
        <f t="shared" si="2326"/>
        <v>3.0110241254159803E-4</v>
      </c>
      <c r="AP1876" s="13">
        <f t="shared" si="2327"/>
        <v>1.2960351143027985E-4</v>
      </c>
      <c r="AQ1876" s="13">
        <f t="shared" si="2328"/>
        <v>4.1838929568701474E-5</v>
      </c>
      <c r="AR1876" s="13">
        <f t="shared" si="2329"/>
        <v>3.6475108894869442E-3</v>
      </c>
      <c r="AS1876" s="13">
        <f t="shared" si="2330"/>
        <v>2.9659265832177178E-3</v>
      </c>
      <c r="AT1876" s="13">
        <f t="shared" si="2331"/>
        <v>1.2058525339008468E-3</v>
      </c>
      <c r="AU1876" s="13">
        <f t="shared" si="2332"/>
        <v>3.2684116137439233E-4</v>
      </c>
      <c r="AV1876" s="13">
        <f t="shared" si="2333"/>
        <v>6.6441672032020645E-5</v>
      </c>
      <c r="AW1876" s="13">
        <f t="shared" si="2334"/>
        <v>3.1515154070725355E-7</v>
      </c>
      <c r="AX1876" s="13">
        <f t="shared" si="2335"/>
        <v>4.894509822429005E-5</v>
      </c>
      <c r="AY1876" s="13">
        <f t="shared" si="2336"/>
        <v>6.3202315886043406E-5</v>
      </c>
      <c r="AZ1876" s="13">
        <f t="shared" si="2337"/>
        <v>4.0806259240244447E-5</v>
      </c>
      <c r="BA1876" s="13">
        <f t="shared" si="2338"/>
        <v>1.7564238164778389E-5</v>
      </c>
      <c r="BB1876" s="13">
        <f t="shared" si="2339"/>
        <v>5.6701312749491664E-6</v>
      </c>
      <c r="BC1876" s="13">
        <f t="shared" si="2340"/>
        <v>1.464356762805819E-6</v>
      </c>
      <c r="BD1876" s="13">
        <f t="shared" si="2341"/>
        <v>7.8499905608093068E-4</v>
      </c>
      <c r="BE1876" s="13">
        <f t="shared" si="2342"/>
        <v>6.3831188960719956E-4</v>
      </c>
      <c r="BF1876" s="13">
        <f t="shared" si="2343"/>
        <v>2.595175530834701E-4</v>
      </c>
      <c r="BG1876" s="13">
        <f t="shared" si="2344"/>
        <v>7.0341120545189658E-5</v>
      </c>
      <c r="BH1876" s="13">
        <f t="shared" si="2345"/>
        <v>1.4299244446371287E-5</v>
      </c>
      <c r="BI1876" s="13">
        <f t="shared" si="2346"/>
        <v>2.3254493548276354E-6</v>
      </c>
      <c r="BJ1876" s="14">
        <f t="shared" si="2347"/>
        <v>0.23483741927806939</v>
      </c>
      <c r="BK1876" s="14">
        <f t="shared" si="2348"/>
        <v>0.28778052715054309</v>
      </c>
      <c r="BL1876" s="14">
        <f t="shared" si="2349"/>
        <v>0.4332839492874474</v>
      </c>
      <c r="BM1876" s="14">
        <f t="shared" si="2350"/>
        <v>0.3511530268857434</v>
      </c>
      <c r="BN1876" s="14">
        <f t="shared" si="2351"/>
        <v>0.6484360783629104</v>
      </c>
    </row>
    <row r="1877" spans="1:66" x14ac:dyDescent="0.25">
      <c r="A1877" t="s">
        <v>143</v>
      </c>
      <c r="B1877" t="s">
        <v>158</v>
      </c>
      <c r="C1877" t="s">
        <v>147</v>
      </c>
      <c r="D1877" s="7" t="s">
        <v>532</v>
      </c>
      <c r="E1877" s="10">
        <f>VLOOKUP(A1877,home!$A$2:$E$405,3,FALSE)</f>
        <v>1.1642857142857099</v>
      </c>
      <c r="F1877" s="10">
        <f>VLOOKUP(B1877,home!$B$2:$E$405,3,FALSE)</f>
        <v>0.86</v>
      </c>
      <c r="G1877" s="10">
        <f>VLOOKUP(C1877,away!$B$2:$E$405,4,FALSE)</f>
        <v>0.49</v>
      </c>
      <c r="H1877" s="10">
        <f>VLOOKUP(A1877,away!$A$2:$E$405,3,FALSE)</f>
        <v>1.02142857142857</v>
      </c>
      <c r="I1877" s="10">
        <f>VLOOKUP(C1877,away!$B$2:$E$405,3,FALSE)</f>
        <v>0.98</v>
      </c>
      <c r="J1877" s="10">
        <f>VLOOKUP(B1877,home!$B$2:$E$405,4,FALSE)</f>
        <v>0.84</v>
      </c>
      <c r="K1877" s="12">
        <f t="shared" si="2296"/>
        <v>0.49062999999999818</v>
      </c>
      <c r="L1877" s="12">
        <f t="shared" si="2297"/>
        <v>0.84083999999999881</v>
      </c>
      <c r="M1877" s="13">
        <f t="shared" si="2298"/>
        <v>0.2640887653402027</v>
      </c>
      <c r="N1877" s="13">
        <f t="shared" si="2299"/>
        <v>0.12956987093886316</v>
      </c>
      <c r="O1877" s="13">
        <f t="shared" si="2300"/>
        <v>0.22205639744865574</v>
      </c>
      <c r="P1877" s="13">
        <f t="shared" si="2301"/>
        <v>0.10894753028023355</v>
      </c>
      <c r="Q1877" s="13">
        <f t="shared" si="2302"/>
        <v>3.1785432889367096E-2</v>
      </c>
      <c r="R1877" s="13">
        <f t="shared" si="2303"/>
        <v>9.3356950615363699E-2</v>
      </c>
      <c r="S1877" s="13">
        <f t="shared" si="2304"/>
        <v>1.123633973871614E-2</v>
      </c>
      <c r="T1877" s="13">
        <f t="shared" si="2305"/>
        <v>2.6726463390695395E-2</v>
      </c>
      <c r="U1877" s="13">
        <f t="shared" si="2306"/>
        <v>4.5803720680415716E-2</v>
      </c>
      <c r="V1877" s="13">
        <f t="shared" si="2307"/>
        <v>5.1505050346141261E-4</v>
      </c>
      <c r="W1877" s="13">
        <f t="shared" si="2308"/>
        <v>5.1982956461700406E-3</v>
      </c>
      <c r="X1877" s="13">
        <f t="shared" si="2309"/>
        <v>4.3709349111256107E-3</v>
      </c>
      <c r="Y1877" s="13">
        <f t="shared" si="2310"/>
        <v>1.8376284553354263E-3</v>
      </c>
      <c r="Z1877" s="13">
        <f t="shared" si="2311"/>
        <v>2.6166086118474104E-2</v>
      </c>
      <c r="AA1877" s="13">
        <f t="shared" si="2312"/>
        <v>1.28378668323069E-2</v>
      </c>
      <c r="AB1877" s="13">
        <f t="shared" si="2313"/>
        <v>3.1493213019673557E-3</v>
      </c>
      <c r="AC1877" s="13">
        <f t="shared" si="2314"/>
        <v>1.3279976206443704E-5</v>
      </c>
      <c r="AD1877" s="13">
        <f t="shared" si="2315"/>
        <v>6.3760994822009936E-4</v>
      </c>
      <c r="AE1877" s="13">
        <f t="shared" si="2316"/>
        <v>5.3612794886138753E-4</v>
      </c>
      <c r="AF1877" s="13">
        <f t="shared" si="2317"/>
        <v>2.2539891226030419E-4</v>
      </c>
      <c r="AG1877" s="13">
        <f t="shared" si="2318"/>
        <v>6.3174807128317973E-5</v>
      </c>
      <c r="AH1877" s="13">
        <f t="shared" si="2319"/>
        <v>5.5003729629644338E-3</v>
      </c>
      <c r="AI1877" s="13">
        <f t="shared" si="2320"/>
        <v>2.6986479868192298E-3</v>
      </c>
      <c r="AJ1877" s="13">
        <f t="shared" si="2321"/>
        <v>6.6201883088655683E-4</v>
      </c>
      <c r="AK1877" s="13">
        <f t="shared" si="2322"/>
        <v>1.0826876633262339E-4</v>
      </c>
      <c r="AL1877" s="13">
        <f t="shared" si="2323"/>
        <v>2.1914156143802539E-7</v>
      </c>
      <c r="AM1877" s="13">
        <f t="shared" si="2324"/>
        <v>6.2566113779045264E-5</v>
      </c>
      <c r="AN1877" s="13">
        <f t="shared" si="2325"/>
        <v>5.2608091109972345E-5</v>
      </c>
      <c r="AO1877" s="13">
        <f t="shared" si="2326"/>
        <v>2.2117493664454539E-5</v>
      </c>
      <c r="AP1877" s="13">
        <f t="shared" si="2327"/>
        <v>6.1990911242733096E-6</v>
      </c>
      <c r="AQ1877" s="13">
        <f t="shared" si="2328"/>
        <v>1.3031109452334906E-6</v>
      </c>
      <c r="AR1877" s="13">
        <f t="shared" si="2329"/>
        <v>9.2498672043580187E-4</v>
      </c>
      <c r="AS1877" s="13">
        <f t="shared" si="2330"/>
        <v>4.538262346474157E-4</v>
      </c>
      <c r="AT1877" s="13">
        <f t="shared" si="2331"/>
        <v>1.1133038275253037E-4</v>
      </c>
      <c r="AU1877" s="13">
        <f t="shared" si="2332"/>
        <v>1.8207341896624592E-5</v>
      </c>
      <c r="AV1877" s="13">
        <f t="shared" si="2333"/>
        <v>2.2332670386852221E-6</v>
      </c>
      <c r="AW1877" s="13">
        <f t="shared" si="2334"/>
        <v>2.5112486399612748E-9</v>
      </c>
      <c r="AX1877" s="13">
        <f t="shared" si="2335"/>
        <v>5.1161354005688069E-6</v>
      </c>
      <c r="AY1877" s="13">
        <f t="shared" si="2336"/>
        <v>4.3018512902142692E-6</v>
      </c>
      <c r="AZ1877" s="13">
        <f t="shared" si="2337"/>
        <v>1.8085843194318802E-6</v>
      </c>
      <c r="BA1877" s="13">
        <f t="shared" si="2338"/>
        <v>5.0691001305036677E-7</v>
      </c>
      <c r="BB1877" s="13">
        <f t="shared" si="2339"/>
        <v>1.0655755384331744E-7</v>
      </c>
      <c r="BC1877" s="13">
        <f t="shared" si="2340"/>
        <v>1.7919570714722986E-8</v>
      </c>
      <c r="BD1877" s="13">
        <f t="shared" si="2341"/>
        <v>1.2962763900187303E-4</v>
      </c>
      <c r="BE1877" s="13">
        <f t="shared" si="2342"/>
        <v>6.3599208523488717E-5</v>
      </c>
      <c r="BF1877" s="13">
        <f t="shared" si="2343"/>
        <v>1.5601839838939578E-5</v>
      </c>
      <c r="BG1877" s="13">
        <f t="shared" si="2344"/>
        <v>2.5515768933929655E-6</v>
      </c>
      <c r="BH1877" s="13">
        <f t="shared" si="2345"/>
        <v>3.1297004280134645E-7</v>
      </c>
      <c r="BI1877" s="13">
        <f t="shared" si="2346"/>
        <v>3.0710498419924824E-8</v>
      </c>
      <c r="BJ1877" s="14">
        <f t="shared" si="2347"/>
        <v>0.20110758970679765</v>
      </c>
      <c r="BK1877" s="14">
        <f t="shared" si="2348"/>
        <v>0.38480548683167187</v>
      </c>
      <c r="BL1877" s="14">
        <f t="shared" si="2349"/>
        <v>0.38789587331728226</v>
      </c>
      <c r="BM1877" s="14">
        <f t="shared" si="2350"/>
        <v>0.15016578912149836</v>
      </c>
      <c r="BN1877" s="14">
        <f t="shared" si="2351"/>
        <v>0.84980494751268587</v>
      </c>
    </row>
    <row r="1878" spans="1:66" x14ac:dyDescent="0.25">
      <c r="A1878" t="s">
        <v>143</v>
      </c>
      <c r="B1878" t="s">
        <v>160</v>
      </c>
      <c r="C1878" t="s">
        <v>155</v>
      </c>
      <c r="D1878" s="7" t="s">
        <v>532</v>
      </c>
      <c r="E1878" s="10">
        <f>VLOOKUP(A1878,home!$A$2:$E$405,3,FALSE)</f>
        <v>1.1642857142857099</v>
      </c>
      <c r="F1878" s="10">
        <f>VLOOKUP(B1878,home!$B$2:$E$405,3,FALSE)</f>
        <v>0.74</v>
      </c>
      <c r="G1878" s="10">
        <f>VLOOKUP(C1878,away!$B$2:$E$405,4,FALSE)</f>
        <v>1.29</v>
      </c>
      <c r="H1878" s="10">
        <f>VLOOKUP(A1878,away!$A$2:$E$405,3,FALSE)</f>
        <v>1.02142857142857</v>
      </c>
      <c r="I1878" s="10">
        <f>VLOOKUP(C1878,away!$B$2:$E$405,3,FALSE)</f>
        <v>1.1499999999999999</v>
      </c>
      <c r="J1878" s="10">
        <f>VLOOKUP(B1878,home!$B$2:$E$405,4,FALSE)</f>
        <v>2.1</v>
      </c>
      <c r="K1878" s="12">
        <f t="shared" si="2296"/>
        <v>1.1114271428571387</v>
      </c>
      <c r="L1878" s="12">
        <f t="shared" si="2297"/>
        <v>2.4667499999999962</v>
      </c>
      <c r="M1878" s="13">
        <f t="shared" si="2298"/>
        <v>2.7926558011876171E-2</v>
      </c>
      <c r="N1878" s="13">
        <f t="shared" si="2299"/>
        <v>3.1038334580973673E-2</v>
      </c>
      <c r="O1878" s="13">
        <f t="shared" si="2300"/>
        <v>6.8887836975795438E-2</v>
      </c>
      <c r="P1878" s="13">
        <f t="shared" si="2301"/>
        <v>7.6563811827616693E-2</v>
      </c>
      <c r="Q1878" s="13">
        <f t="shared" si="2302"/>
        <v>1.7248423761187751E-2</v>
      </c>
      <c r="R1878" s="13">
        <f t="shared" si="2303"/>
        <v>8.4964535930021581E-2</v>
      </c>
      <c r="S1878" s="13">
        <f t="shared" si="2304"/>
        <v>5.2477083633810068E-2</v>
      </c>
      <c r="T1878" s="13">
        <f t="shared" si="2305"/>
        <v>4.254754931290982E-2</v>
      </c>
      <c r="U1878" s="13">
        <f t="shared" si="2306"/>
        <v>9.4431891412886604E-2</v>
      </c>
      <c r="V1878" s="13">
        <f t="shared" si="2307"/>
        <v>1.5985761076497268E-2</v>
      </c>
      <c r="W1878" s="13">
        <f t="shared" si="2308"/>
        <v>6.3901221132286927E-3</v>
      </c>
      <c r="X1878" s="13">
        <f t="shared" si="2309"/>
        <v>1.5762833722806856E-2</v>
      </c>
      <c r="Y1878" s="13">
        <f t="shared" si="2310"/>
        <v>1.9441485042866875E-2</v>
      </c>
      <c r="Z1878" s="13">
        <f t="shared" si="2311"/>
        <v>6.9862089668460151E-2</v>
      </c>
      <c r="AA1878" s="13">
        <f t="shared" si="2312"/>
        <v>7.7646622714245897E-2</v>
      </c>
      <c r="AB1878" s="13">
        <f t="shared" si="2313"/>
        <v>4.3149282017900269E-2</v>
      </c>
      <c r="AC1878" s="13">
        <f t="shared" si="2314"/>
        <v>2.7391730536163884E-3</v>
      </c>
      <c r="AD1878" s="13">
        <f t="shared" si="2315"/>
        <v>1.7755387907034982E-3</v>
      </c>
      <c r="AE1878" s="13">
        <f t="shared" si="2316"/>
        <v>4.3798103119678479E-3</v>
      </c>
      <c r="AF1878" s="13">
        <f t="shared" si="2317"/>
        <v>5.4019485435233367E-3</v>
      </c>
      <c r="AG1878" s="13">
        <f t="shared" si="2318"/>
        <v>4.4417521899120568E-3</v>
      </c>
      <c r="AH1878" s="13">
        <f t="shared" si="2319"/>
        <v>4.3083077422418466E-2</v>
      </c>
      <c r="AI1878" s="13">
        <f t="shared" si="2320"/>
        <v>4.788370164509146E-2</v>
      </c>
      <c r="AJ1878" s="13">
        <f t="shared" si="2321"/>
        <v>2.6609622854413841E-2</v>
      </c>
      <c r="AK1878" s="13">
        <f t="shared" si="2322"/>
        <v>9.8582190338623969E-3</v>
      </c>
      <c r="AL1878" s="13">
        <f t="shared" si="2323"/>
        <v>3.0039008767378451E-4</v>
      </c>
      <c r="AM1878" s="13">
        <f t="shared" si="2324"/>
        <v>3.9467640103672114E-4</v>
      </c>
      <c r="AN1878" s="13">
        <f t="shared" si="2325"/>
        <v>9.7356801225733042E-4</v>
      </c>
      <c r="AO1878" s="13">
        <f t="shared" si="2326"/>
        <v>1.2007744471178832E-3</v>
      </c>
      <c r="AP1878" s="13">
        <f t="shared" si="2327"/>
        <v>9.8733678914267819E-4</v>
      </c>
      <c r="AQ1878" s="13">
        <f t="shared" si="2328"/>
        <v>6.0887825615442458E-4</v>
      </c>
      <c r="AR1878" s="13">
        <f t="shared" si="2329"/>
        <v>2.1255036246350091E-2</v>
      </c>
      <c r="AS1878" s="13">
        <f t="shared" si="2330"/>
        <v>2.3623424206605806E-2</v>
      </c>
      <c r="AT1878" s="13">
        <f t="shared" si="2331"/>
        <v>1.3127857435225031E-2</v>
      </c>
      <c r="AU1878" s="13">
        <f t="shared" si="2332"/>
        <v>4.8635523603559995E-3</v>
      </c>
      <c r="AV1878" s="13">
        <f t="shared" si="2333"/>
        <v>1.3513710260016415E-3</v>
      </c>
      <c r="AW1878" s="13">
        <f t="shared" si="2334"/>
        <v>2.2876481688701234E-5</v>
      </c>
      <c r="AX1878" s="13">
        <f t="shared" si="2335"/>
        <v>7.3109010792896979E-5</v>
      </c>
      <c r="AY1878" s="13">
        <f t="shared" si="2336"/>
        <v>1.8034165237337837E-4</v>
      </c>
      <c r="AZ1878" s="13">
        <f t="shared" si="2337"/>
        <v>2.2242888549601521E-4</v>
      </c>
      <c r="BA1878" s="13">
        <f t="shared" si="2338"/>
        <v>1.8289215109909825E-4</v>
      </c>
      <c r="BB1878" s="13">
        <f t="shared" si="2339"/>
        <v>1.1278730343092502E-4</v>
      </c>
      <c r="BC1878" s="13">
        <f t="shared" si="2340"/>
        <v>5.56436161476467E-5</v>
      </c>
      <c r="BD1878" s="13">
        <f t="shared" si="2341"/>
        <v>8.7384767767806747E-3</v>
      </c>
      <c r="BE1878" s="13">
        <f t="shared" si="2342"/>
        <v>9.7121802769408044E-3</v>
      </c>
      <c r="BF1878" s="13">
        <f t="shared" si="2343"/>
        <v>5.3971903880568875E-3</v>
      </c>
      <c r="BG1878" s="13">
        <f t="shared" si="2344"/>
        <v>1.9995279641513587E-3</v>
      </c>
      <c r="BH1878" s="13">
        <f t="shared" si="2345"/>
        <v>5.5558241306492438E-4</v>
      </c>
      <c r="BI1878" s="13">
        <f t="shared" si="2346"/>
        <v>1.2349787479488456E-4</v>
      </c>
      <c r="BJ1878" s="14">
        <f t="shared" si="2347"/>
        <v>0.15342023489512943</v>
      </c>
      <c r="BK1878" s="14">
        <f t="shared" si="2348"/>
        <v>0.17617311934346377</v>
      </c>
      <c r="BL1878" s="14">
        <f t="shared" si="2349"/>
        <v>0.58726248697496408</v>
      </c>
      <c r="BM1878" s="14">
        <f t="shared" si="2350"/>
        <v>0.67993096462386138</v>
      </c>
      <c r="BN1878" s="14">
        <f t="shared" si="2351"/>
        <v>0.30662950108747128</v>
      </c>
    </row>
    <row r="1879" spans="1:66" x14ac:dyDescent="0.25">
      <c r="A1879" t="s">
        <v>485</v>
      </c>
      <c r="B1879" t="s">
        <v>489</v>
      </c>
      <c r="C1879" t="s">
        <v>487</v>
      </c>
      <c r="D1879" s="7" t="s">
        <v>532</v>
      </c>
      <c r="E1879" s="10">
        <f>VLOOKUP(A1879,home!$A$2:$E$405,3,FALSE)</f>
        <v>1.41071428571429</v>
      </c>
      <c r="F1879" s="10">
        <f>VLOOKUP(B1879,home!$B$2:$E$405,3,FALSE)</f>
        <v>0</v>
      </c>
      <c r="G1879" s="10">
        <f>VLOOKUP(C1879,away!$B$2:$E$405,4,FALSE)</f>
        <v>0</v>
      </c>
      <c r="H1879" s="10">
        <f>VLOOKUP(A1879,away!$A$2:$E$405,3,FALSE)</f>
        <v>1.1071428571428601</v>
      </c>
      <c r="I1879" s="10">
        <f>VLOOKUP(C1879,away!$B$2:$E$405,3,FALSE)</f>
        <v>0</v>
      </c>
      <c r="J1879" s="10">
        <f>VLOOKUP(B1879,home!$B$2:$E$405,4,FALSE)</f>
        <v>0</v>
      </c>
      <c r="K1879" s="12">
        <f t="shared" si="2296"/>
        <v>0</v>
      </c>
      <c r="L1879" s="12">
        <f t="shared" si="2297"/>
        <v>0</v>
      </c>
      <c r="M1879" s="13">
        <f t="shared" si="2298"/>
        <v>1</v>
      </c>
      <c r="N1879" s="13">
        <f t="shared" si="2299"/>
        <v>0</v>
      </c>
      <c r="O1879" s="13">
        <f t="shared" si="2300"/>
        <v>0</v>
      </c>
      <c r="P1879" s="13">
        <f t="shared" si="2301"/>
        <v>0</v>
      </c>
      <c r="Q1879" s="13">
        <f t="shared" si="2302"/>
        <v>0</v>
      </c>
      <c r="R1879" s="13">
        <f t="shared" si="2303"/>
        <v>0</v>
      </c>
      <c r="S1879" s="13">
        <f t="shared" si="2304"/>
        <v>0</v>
      </c>
      <c r="T1879" s="13">
        <f t="shared" si="2305"/>
        <v>0</v>
      </c>
      <c r="U1879" s="13">
        <f t="shared" si="2306"/>
        <v>0</v>
      </c>
      <c r="V1879" s="13">
        <f t="shared" si="2307"/>
        <v>0</v>
      </c>
      <c r="W1879" s="13">
        <f t="shared" si="2308"/>
        <v>0</v>
      </c>
      <c r="X1879" s="13">
        <f t="shared" si="2309"/>
        <v>0</v>
      </c>
      <c r="Y1879" s="13">
        <f t="shared" si="2310"/>
        <v>0</v>
      </c>
      <c r="Z1879" s="13">
        <f t="shared" si="2311"/>
        <v>0</v>
      </c>
      <c r="AA1879" s="13">
        <f t="shared" si="2312"/>
        <v>0</v>
      </c>
      <c r="AB1879" s="13">
        <f t="shared" si="2313"/>
        <v>0</v>
      </c>
      <c r="AC1879" s="13">
        <f t="shared" si="2314"/>
        <v>0</v>
      </c>
      <c r="AD1879" s="13">
        <f t="shared" si="2315"/>
        <v>0</v>
      </c>
      <c r="AE1879" s="13">
        <f t="shared" si="2316"/>
        <v>0</v>
      </c>
      <c r="AF1879" s="13">
        <f t="shared" si="2317"/>
        <v>0</v>
      </c>
      <c r="AG1879" s="13">
        <f t="shared" si="2318"/>
        <v>0</v>
      </c>
      <c r="AH1879" s="13">
        <f t="shared" si="2319"/>
        <v>0</v>
      </c>
      <c r="AI1879" s="13">
        <f t="shared" si="2320"/>
        <v>0</v>
      </c>
      <c r="AJ1879" s="13">
        <f t="shared" si="2321"/>
        <v>0</v>
      </c>
      <c r="AK1879" s="13">
        <f t="shared" si="2322"/>
        <v>0</v>
      </c>
      <c r="AL1879" s="13">
        <f t="shared" si="2323"/>
        <v>0</v>
      </c>
      <c r="AM1879" s="13">
        <f t="shared" si="2324"/>
        <v>0</v>
      </c>
      <c r="AN1879" s="13">
        <f t="shared" si="2325"/>
        <v>0</v>
      </c>
      <c r="AO1879" s="13">
        <f t="shared" si="2326"/>
        <v>0</v>
      </c>
      <c r="AP1879" s="13">
        <f t="shared" si="2327"/>
        <v>0</v>
      </c>
      <c r="AQ1879" s="13">
        <f t="shared" si="2328"/>
        <v>0</v>
      </c>
      <c r="AR1879" s="13">
        <f t="shared" si="2329"/>
        <v>0</v>
      </c>
      <c r="AS1879" s="13">
        <f t="shared" si="2330"/>
        <v>0</v>
      </c>
      <c r="AT1879" s="13">
        <f t="shared" si="2331"/>
        <v>0</v>
      </c>
      <c r="AU1879" s="13">
        <f t="shared" si="2332"/>
        <v>0</v>
      </c>
      <c r="AV1879" s="13">
        <f t="shared" si="2333"/>
        <v>0</v>
      </c>
      <c r="AW1879" s="13">
        <f t="shared" si="2334"/>
        <v>0</v>
      </c>
      <c r="AX1879" s="13">
        <f t="shared" si="2335"/>
        <v>0</v>
      </c>
      <c r="AY1879" s="13">
        <f t="shared" si="2336"/>
        <v>0</v>
      </c>
      <c r="AZ1879" s="13">
        <f t="shared" si="2337"/>
        <v>0</v>
      </c>
      <c r="BA1879" s="13">
        <f t="shared" si="2338"/>
        <v>0</v>
      </c>
      <c r="BB1879" s="13">
        <f t="shared" si="2339"/>
        <v>0</v>
      </c>
      <c r="BC1879" s="13">
        <f t="shared" si="2340"/>
        <v>0</v>
      </c>
      <c r="BD1879" s="13">
        <f t="shared" si="2341"/>
        <v>0</v>
      </c>
      <c r="BE1879" s="13">
        <f t="shared" si="2342"/>
        <v>0</v>
      </c>
      <c r="BF1879" s="13">
        <f t="shared" si="2343"/>
        <v>0</v>
      </c>
      <c r="BG1879" s="13">
        <f t="shared" si="2344"/>
        <v>0</v>
      </c>
      <c r="BH1879" s="13">
        <f t="shared" si="2345"/>
        <v>0</v>
      </c>
      <c r="BI1879" s="13">
        <f t="shared" si="2346"/>
        <v>0</v>
      </c>
      <c r="BJ1879" s="14">
        <f t="shared" si="2347"/>
        <v>0</v>
      </c>
      <c r="BK1879" s="14">
        <f t="shared" si="2348"/>
        <v>1</v>
      </c>
      <c r="BL1879" s="14">
        <f t="shared" si="2349"/>
        <v>0</v>
      </c>
      <c r="BM1879" s="14">
        <f t="shared" si="2350"/>
        <v>0</v>
      </c>
      <c r="BN1879" s="14">
        <f t="shared" si="2351"/>
        <v>1</v>
      </c>
    </row>
    <row r="1880" spans="1:66" x14ac:dyDescent="0.25">
      <c r="A1880" t="s">
        <v>485</v>
      </c>
      <c r="B1880" t="s">
        <v>488</v>
      </c>
      <c r="C1880" t="s">
        <v>495</v>
      </c>
      <c r="D1880" s="7" t="s">
        <v>532</v>
      </c>
      <c r="E1880" s="10">
        <f>VLOOKUP(A1880,home!$A$2:$E$405,3,FALSE)</f>
        <v>1.41071428571429</v>
      </c>
      <c r="F1880" s="10">
        <f>VLOOKUP(B1880,home!$B$2:$E$405,3,FALSE)</f>
        <v>2.2999999999999998</v>
      </c>
      <c r="G1880" s="10">
        <f>VLOOKUP(C1880,away!$B$2:$E$405,4,FALSE)</f>
        <v>0</v>
      </c>
      <c r="H1880" s="10">
        <f>VLOOKUP(A1880,away!$A$2:$E$405,3,FALSE)</f>
        <v>1.1071428571428601</v>
      </c>
      <c r="I1880" s="10">
        <f>VLOOKUP(C1880,away!$B$2:$E$405,3,FALSE)</f>
        <v>0</v>
      </c>
      <c r="J1880" s="10">
        <f>VLOOKUP(B1880,home!$B$2:$E$405,4,FALSE)</f>
        <v>0.45</v>
      </c>
      <c r="K1880" s="12">
        <f t="shared" si="2296"/>
        <v>0</v>
      </c>
      <c r="L1880" s="12">
        <f t="shared" si="2297"/>
        <v>0</v>
      </c>
      <c r="M1880" s="13">
        <f t="shared" si="2298"/>
        <v>1</v>
      </c>
      <c r="N1880" s="13">
        <f t="shared" si="2299"/>
        <v>0</v>
      </c>
      <c r="O1880" s="13">
        <f t="shared" si="2300"/>
        <v>0</v>
      </c>
      <c r="P1880" s="13">
        <f t="shared" si="2301"/>
        <v>0</v>
      </c>
      <c r="Q1880" s="13">
        <f t="shared" si="2302"/>
        <v>0</v>
      </c>
      <c r="R1880" s="13">
        <f t="shared" si="2303"/>
        <v>0</v>
      </c>
      <c r="S1880" s="13">
        <f t="shared" si="2304"/>
        <v>0</v>
      </c>
      <c r="T1880" s="13">
        <f t="shared" si="2305"/>
        <v>0</v>
      </c>
      <c r="U1880" s="13">
        <f t="shared" si="2306"/>
        <v>0</v>
      </c>
      <c r="V1880" s="13">
        <f t="shared" si="2307"/>
        <v>0</v>
      </c>
      <c r="W1880" s="13">
        <f t="shared" si="2308"/>
        <v>0</v>
      </c>
      <c r="X1880" s="13">
        <f t="shared" si="2309"/>
        <v>0</v>
      </c>
      <c r="Y1880" s="13">
        <f t="shared" si="2310"/>
        <v>0</v>
      </c>
      <c r="Z1880" s="13">
        <f t="shared" si="2311"/>
        <v>0</v>
      </c>
      <c r="AA1880" s="13">
        <f t="shared" si="2312"/>
        <v>0</v>
      </c>
      <c r="AB1880" s="13">
        <f t="shared" si="2313"/>
        <v>0</v>
      </c>
      <c r="AC1880" s="13">
        <f t="shared" si="2314"/>
        <v>0</v>
      </c>
      <c r="AD1880" s="13">
        <f t="shared" si="2315"/>
        <v>0</v>
      </c>
      <c r="AE1880" s="13">
        <f t="shared" si="2316"/>
        <v>0</v>
      </c>
      <c r="AF1880" s="13">
        <f t="shared" si="2317"/>
        <v>0</v>
      </c>
      <c r="AG1880" s="13">
        <f t="shared" si="2318"/>
        <v>0</v>
      </c>
      <c r="AH1880" s="13">
        <f t="shared" si="2319"/>
        <v>0</v>
      </c>
      <c r="AI1880" s="13">
        <f t="shared" si="2320"/>
        <v>0</v>
      </c>
      <c r="AJ1880" s="13">
        <f t="shared" si="2321"/>
        <v>0</v>
      </c>
      <c r="AK1880" s="13">
        <f t="shared" si="2322"/>
        <v>0</v>
      </c>
      <c r="AL1880" s="13">
        <f t="shared" si="2323"/>
        <v>0</v>
      </c>
      <c r="AM1880" s="13">
        <f t="shared" si="2324"/>
        <v>0</v>
      </c>
      <c r="AN1880" s="13">
        <f t="shared" si="2325"/>
        <v>0</v>
      </c>
      <c r="AO1880" s="13">
        <f t="shared" si="2326"/>
        <v>0</v>
      </c>
      <c r="AP1880" s="13">
        <f t="shared" si="2327"/>
        <v>0</v>
      </c>
      <c r="AQ1880" s="13">
        <f t="shared" si="2328"/>
        <v>0</v>
      </c>
      <c r="AR1880" s="13">
        <f t="shared" si="2329"/>
        <v>0</v>
      </c>
      <c r="AS1880" s="13">
        <f t="shared" si="2330"/>
        <v>0</v>
      </c>
      <c r="AT1880" s="13">
        <f t="shared" si="2331"/>
        <v>0</v>
      </c>
      <c r="AU1880" s="13">
        <f t="shared" si="2332"/>
        <v>0</v>
      </c>
      <c r="AV1880" s="13">
        <f t="shared" si="2333"/>
        <v>0</v>
      </c>
      <c r="AW1880" s="13">
        <f t="shared" si="2334"/>
        <v>0</v>
      </c>
      <c r="AX1880" s="13">
        <f t="shared" si="2335"/>
        <v>0</v>
      </c>
      <c r="AY1880" s="13">
        <f t="shared" si="2336"/>
        <v>0</v>
      </c>
      <c r="AZ1880" s="13">
        <f t="shared" si="2337"/>
        <v>0</v>
      </c>
      <c r="BA1880" s="13">
        <f t="shared" si="2338"/>
        <v>0</v>
      </c>
      <c r="BB1880" s="13">
        <f t="shared" si="2339"/>
        <v>0</v>
      </c>
      <c r="BC1880" s="13">
        <f t="shared" si="2340"/>
        <v>0</v>
      </c>
      <c r="BD1880" s="13">
        <f t="shared" si="2341"/>
        <v>0</v>
      </c>
      <c r="BE1880" s="13">
        <f t="shared" si="2342"/>
        <v>0</v>
      </c>
      <c r="BF1880" s="13">
        <f t="shared" si="2343"/>
        <v>0</v>
      </c>
      <c r="BG1880" s="13">
        <f t="shared" si="2344"/>
        <v>0</v>
      </c>
      <c r="BH1880" s="13">
        <f t="shared" si="2345"/>
        <v>0</v>
      </c>
      <c r="BI1880" s="13">
        <f t="shared" si="2346"/>
        <v>0</v>
      </c>
      <c r="BJ1880" s="14">
        <f t="shared" si="2347"/>
        <v>0</v>
      </c>
      <c r="BK1880" s="14">
        <f t="shared" si="2348"/>
        <v>1</v>
      </c>
      <c r="BL1880" s="14">
        <f t="shared" si="2349"/>
        <v>0</v>
      </c>
      <c r="BM1880" s="14">
        <f t="shared" si="2350"/>
        <v>0</v>
      </c>
      <c r="BN1880" s="14">
        <f t="shared" si="2351"/>
        <v>1</v>
      </c>
    </row>
    <row r="1881" spans="1:66" x14ac:dyDescent="0.25">
      <c r="A1881" t="s">
        <v>22</v>
      </c>
      <c r="B1881" t="s">
        <v>165</v>
      </c>
      <c r="C1881" t="s">
        <v>267</v>
      </c>
      <c r="D1881" s="7" t="s">
        <v>532</v>
      </c>
      <c r="E1881" s="10">
        <f>VLOOKUP(A1881,home!$A$2:$E$405,3,FALSE)</f>
        <v>1.6818181818181801</v>
      </c>
      <c r="F1881" s="10">
        <f>VLOOKUP(B1881,home!$B$2:$E$405,3,FALSE)</f>
        <v>0.71</v>
      </c>
      <c r="G1881" s="10">
        <f>VLOOKUP(C1881,away!$B$2:$E$405,4,FALSE)</f>
        <v>1.31</v>
      </c>
      <c r="H1881" s="10">
        <f>VLOOKUP(A1881,away!$A$2:$E$405,3,FALSE)</f>
        <v>1.39090909090909</v>
      </c>
      <c r="I1881" s="10">
        <f>VLOOKUP(C1881,away!$B$2:$E$405,3,FALSE)</f>
        <v>0.59</v>
      </c>
      <c r="J1881" s="10">
        <f>VLOOKUP(B1881,home!$B$2:$E$405,4,FALSE)</f>
        <v>1.1499999999999999</v>
      </c>
      <c r="K1881" s="12">
        <f t="shared" si="2296"/>
        <v>1.5642590909090892</v>
      </c>
      <c r="L1881" s="12">
        <f t="shared" si="2297"/>
        <v>0.94373181818181739</v>
      </c>
      <c r="M1881" s="13">
        <f t="shared" si="2298"/>
        <v>8.1431678648886785E-2</v>
      </c>
      <c r="N1881" s="13">
        <f t="shared" si="2299"/>
        <v>0.12738024361450875</v>
      </c>
      <c r="O1881" s="13">
        <f t="shared" si="2300"/>
        <v>7.6849666148911408E-2</v>
      </c>
      <c r="P1881" s="13">
        <f t="shared" si="2301"/>
        <v>0.12021278890676317</v>
      </c>
      <c r="Q1881" s="13">
        <f t="shared" si="2302"/>
        <v>9.9627852038104911E-2</v>
      </c>
      <c r="R1881" s="13">
        <f t="shared" si="2303"/>
        <v>3.626273758068891E-2</v>
      </c>
      <c r="S1881" s="13">
        <f t="shared" si="2304"/>
        <v>4.4365764210300848E-2</v>
      </c>
      <c r="T1881" s="13">
        <f t="shared" si="2305"/>
        <v>9.4021973945469822E-2</v>
      </c>
      <c r="U1881" s="13">
        <f t="shared" si="2306"/>
        <v>5.6724316921843307E-2</v>
      </c>
      <c r="V1881" s="13">
        <f t="shared" si="2307"/>
        <v>7.2771737215659316E-3</v>
      </c>
      <c r="W1881" s="13">
        <f t="shared" si="2308"/>
        <v>5.1947924419450411E-2</v>
      </c>
      <c r="X1881" s="13">
        <f t="shared" si="2309"/>
        <v>4.9024909163139563E-2</v>
      </c>
      <c r="Y1881" s="13">
        <f t="shared" si="2310"/>
        <v>2.3133183330364068E-2</v>
      </c>
      <c r="Z1881" s="13">
        <f t="shared" si="2311"/>
        <v>1.140743308975789E-2</v>
      </c>
      <c r="AA1881" s="13">
        <f t="shared" si="2312"/>
        <v>1.7844180914590939E-2</v>
      </c>
      <c r="AB1881" s="13">
        <f t="shared" si="2313"/>
        <v>1.3956461107737675E-2</v>
      </c>
      <c r="AC1881" s="13">
        <f t="shared" si="2314"/>
        <v>6.7142892279705617E-4</v>
      </c>
      <c r="AD1881" s="13">
        <f t="shared" si="2315"/>
        <v>2.0315003256745897E-2</v>
      </c>
      <c r="AE1881" s="13">
        <f t="shared" si="2316"/>
        <v>1.9171914959858344E-2</v>
      </c>
      <c r="AF1881" s="13">
        <f t="shared" si="2317"/>
        <v>9.0465730815471497E-3</v>
      </c>
      <c r="AG1881" s="13">
        <f t="shared" si="2318"/>
        <v>2.8458462875210599E-3</v>
      </c>
      <c r="AH1881" s="13">
        <f t="shared" si="2319"/>
        <v>2.6913893926461597E-3</v>
      </c>
      <c r="AI1881" s="13">
        <f t="shared" si="2320"/>
        <v>4.2100303246230481E-3</v>
      </c>
      <c r="AJ1881" s="13">
        <f t="shared" si="2321"/>
        <v>3.2927891041472741E-3</v>
      </c>
      <c r="AK1881" s="13">
        <f t="shared" si="2322"/>
        <v>1.7169250968695896E-3</v>
      </c>
      <c r="AL1881" s="13">
        <f t="shared" si="2323"/>
        <v>3.9647638217120925E-5</v>
      </c>
      <c r="AM1881" s="13">
        <f t="shared" si="2324"/>
        <v>6.3555857052424985E-3</v>
      </c>
      <c r="AN1881" s="13">
        <f t="shared" si="2325"/>
        <v>5.9979684532188706E-3</v>
      </c>
      <c r="AO1881" s="13">
        <f t="shared" si="2326"/>
        <v>2.8302368368767141E-3</v>
      </c>
      <c r="AP1881" s="13">
        <f t="shared" si="2327"/>
        <v>8.9032818531693911E-4</v>
      </c>
      <c r="AQ1881" s="13">
        <f t="shared" si="2328"/>
        <v>2.1005775927691823E-4</v>
      </c>
      <c r="AR1881" s="13">
        <f t="shared" si="2329"/>
        <v>5.0798996099144368E-4</v>
      </c>
      <c r="AS1881" s="13">
        <f t="shared" si="2330"/>
        <v>7.9462791457141936E-4</v>
      </c>
      <c r="AT1881" s="13">
        <f t="shared" si="2331"/>
        <v>6.2150196962923703E-4</v>
      </c>
      <c r="AU1881" s="13">
        <f t="shared" si="2332"/>
        <v>3.2406336867014625E-4</v>
      </c>
      <c r="AV1881" s="13">
        <f t="shared" si="2333"/>
        <v>1.2672976761822502E-4</v>
      </c>
      <c r="AW1881" s="13">
        <f t="shared" si="2334"/>
        <v>1.6258186694820655E-6</v>
      </c>
      <c r="AX1881" s="13">
        <f t="shared" si="2335"/>
        <v>1.6569637862462396E-3</v>
      </c>
      <c r="AY1881" s="13">
        <f t="shared" si="2336"/>
        <v>1.5637294466555917E-3</v>
      </c>
      <c r="AZ1881" s="13">
        <f t="shared" si="2337"/>
        <v>7.3787061691836433E-4</v>
      </c>
      <c r="BA1881" s="13">
        <f t="shared" si="2338"/>
        <v>2.3211732629576913E-4</v>
      </c>
      <c r="BB1881" s="13">
        <f t="shared" si="2339"/>
        <v>5.4764126594152085E-5</v>
      </c>
      <c r="BC1881" s="13">
        <f t="shared" si="2340"/>
        <v>1.0336529752367677E-5</v>
      </c>
      <c r="BD1881" s="13">
        <f t="shared" si="2341"/>
        <v>7.9901048250760896E-5</v>
      </c>
      <c r="BE1881" s="13">
        <f t="shared" si="2342"/>
        <v>1.2498594109941851E-4</v>
      </c>
      <c r="BF1881" s="13">
        <f t="shared" si="2343"/>
        <v>9.7755197300296708E-5</v>
      </c>
      <c r="BG1881" s="13">
        <f t="shared" si="2344"/>
        <v>5.0971485353533592E-5</v>
      </c>
      <c r="BH1881" s="13">
        <f t="shared" si="2345"/>
        <v>1.9933152335351104E-5</v>
      </c>
      <c r="BI1881" s="13">
        <f t="shared" si="2346"/>
        <v>6.2361229502097363E-6</v>
      </c>
      <c r="BJ1881" s="14">
        <f t="shared" si="2347"/>
        <v>0.51705538286910435</v>
      </c>
      <c r="BK1881" s="14">
        <f t="shared" si="2348"/>
        <v>0.25556221149518654</v>
      </c>
      <c r="BL1881" s="14">
        <f t="shared" si="2349"/>
        <v>0.2163031925208283</v>
      </c>
      <c r="BM1881" s="14">
        <f t="shared" si="2350"/>
        <v>0.45700114940902714</v>
      </c>
      <c r="BN1881" s="14">
        <f t="shared" si="2351"/>
        <v>0.54176496693786391</v>
      </c>
    </row>
    <row r="1882" spans="1:66" x14ac:dyDescent="0.25">
      <c r="A1882" t="s">
        <v>22</v>
      </c>
      <c r="B1882" t="s">
        <v>23</v>
      </c>
      <c r="C1882" t="s">
        <v>263</v>
      </c>
      <c r="D1882" s="7" t="s">
        <v>532</v>
      </c>
      <c r="E1882" s="10">
        <f>VLOOKUP(A1882,home!$A$2:$E$405,3,FALSE)</f>
        <v>1.6818181818181801</v>
      </c>
      <c r="F1882" s="10">
        <f>VLOOKUP(B1882,home!$B$2:$E$405,3,FALSE)</f>
        <v>1.78</v>
      </c>
      <c r="G1882" s="10">
        <f>VLOOKUP(C1882,away!$B$2:$E$405,4,FALSE)</f>
        <v>0.79</v>
      </c>
      <c r="H1882" s="10">
        <f>VLOOKUP(A1882,away!$A$2:$E$405,3,FALSE)</f>
        <v>1.39090909090909</v>
      </c>
      <c r="I1882" s="10">
        <f>VLOOKUP(C1882,away!$B$2:$E$405,3,FALSE)</f>
        <v>1.29</v>
      </c>
      <c r="J1882" s="10">
        <f>VLOOKUP(B1882,home!$B$2:$E$405,4,FALSE)</f>
        <v>0.86</v>
      </c>
      <c r="K1882" s="12">
        <f t="shared" si="2296"/>
        <v>2.364972727272725</v>
      </c>
      <c r="L1882" s="12">
        <f t="shared" si="2297"/>
        <v>1.5430745454545445</v>
      </c>
      <c r="M1882" s="13">
        <f t="shared" si="2298"/>
        <v>2.0079672928205061E-2</v>
      </c>
      <c r="N1882" s="13">
        <f t="shared" si="2299"/>
        <v>4.7487878847761435E-2</v>
      </c>
      <c r="O1882" s="13">
        <f t="shared" si="2300"/>
        <v>3.0984432176565952E-2</v>
      </c>
      <c r="P1882" s="13">
        <f t="shared" si="2301"/>
        <v>7.3277337067609957E-2</v>
      </c>
      <c r="Q1882" s="13">
        <f t="shared" si="2302"/>
        <v>5.6153769175493556E-2</v>
      </c>
      <c r="R1882" s="13">
        <f t="shared" si="2303"/>
        <v>2.3905644298510838E-2</v>
      </c>
      <c r="S1882" s="13">
        <f t="shared" si="2304"/>
        <v>6.6853281760602304E-2</v>
      </c>
      <c r="T1882" s="13">
        <f t="shared" si="2305"/>
        <v>8.6649451846034134E-2</v>
      </c>
      <c r="U1882" s="13">
        <f t="shared" si="2306"/>
        <v>5.6536196793860849E-2</v>
      </c>
      <c r="V1882" s="13">
        <f t="shared" si="2307"/>
        <v>2.7107737147154507E-2</v>
      </c>
      <c r="W1882" s="13">
        <f t="shared" si="2308"/>
        <v>4.426737754453669E-2</v>
      </c>
      <c r="X1882" s="13">
        <f t="shared" si="2309"/>
        <v>6.8307863483000678E-2</v>
      </c>
      <c r="Y1882" s="13">
        <f t="shared" si="2310"/>
        <v>5.2702062697501183E-2</v>
      </c>
      <c r="Z1882" s="13">
        <f t="shared" si="2311"/>
        <v>1.2296063736574209E-2</v>
      </c>
      <c r="AA1882" s="13">
        <f t="shared" si="2312"/>
        <v>2.9079855389805162E-2</v>
      </c>
      <c r="AB1882" s="13">
        <f t="shared" si="2313"/>
        <v>3.4386532454961982E-2</v>
      </c>
      <c r="AC1882" s="13">
        <f t="shared" si="2314"/>
        <v>6.1828160721744902E-3</v>
      </c>
      <c r="AD1882" s="13">
        <f t="shared" si="2315"/>
        <v>2.6172785150178575E-2</v>
      </c>
      <c r="AE1882" s="13">
        <f t="shared" si="2316"/>
        <v>4.0386558548891255E-2</v>
      </c>
      <c r="AF1882" s="13">
        <f t="shared" si="2317"/>
        <v>3.1159735237651871E-2</v>
      </c>
      <c r="AG1882" s="13">
        <f t="shared" si="2318"/>
        <v>1.6027264762774534E-2</v>
      </c>
      <c r="AH1882" s="13">
        <f t="shared" si="2319"/>
        <v>4.7434357402985905E-3</v>
      </c>
      <c r="AI1882" s="13">
        <f t="shared" si="2320"/>
        <v>1.1218096159376877E-2</v>
      </c>
      <c r="AJ1882" s="13">
        <f t="shared" si="2321"/>
        <v>1.3265245734424608E-2</v>
      </c>
      <c r="AK1882" s="13">
        <f t="shared" si="2322"/>
        <v>1.0457314794161681E-2</v>
      </c>
      <c r="AL1882" s="13">
        <f t="shared" si="2323"/>
        <v>9.025252532104185E-4</v>
      </c>
      <c r="AM1882" s="13">
        <f t="shared" si="2324"/>
        <v>1.2379584615388182E-2</v>
      </c>
      <c r="AN1882" s="13">
        <f t="shared" si="2325"/>
        <v>1.9102621903306194E-2</v>
      </c>
      <c r="AO1882" s="13">
        <f t="shared" si="2326"/>
        <v>1.4738384805217119E-2</v>
      </c>
      <c r="AP1882" s="13">
        <f t="shared" si="2327"/>
        <v>7.5808088113481879E-3</v>
      </c>
      <c r="AQ1882" s="13">
        <f t="shared" si="2328"/>
        <v>2.9244382776872288E-3</v>
      </c>
      <c r="AR1882" s="13">
        <f t="shared" si="2329"/>
        <v>1.4638949897708179E-3</v>
      </c>
      <c r="AS1882" s="13">
        <f t="shared" si="2330"/>
        <v>3.4620717263991697E-3</v>
      </c>
      <c r="AT1882" s="13">
        <f t="shared" si="2331"/>
        <v>4.093852606398018E-3</v>
      </c>
      <c r="AU1882" s="13">
        <f t="shared" si="2332"/>
        <v>3.227283254535225E-3</v>
      </c>
      <c r="AV1882" s="13">
        <f t="shared" si="2333"/>
        <v>1.908109220039941E-3</v>
      </c>
      <c r="AW1882" s="13">
        <f t="shared" si="2334"/>
        <v>9.1489215968134223E-5</v>
      </c>
      <c r="AX1882" s="13">
        <f t="shared" si="2335"/>
        <v>4.8795633317263434E-3</v>
      </c>
      <c r="AY1882" s="13">
        <f t="shared" si="2336"/>
        <v>7.5295299701202897E-3</v>
      </c>
      <c r="AZ1882" s="13">
        <f t="shared" si="2337"/>
        <v>5.8093130180648699E-3</v>
      </c>
      <c r="BA1882" s="13">
        <f t="shared" si="2338"/>
        <v>2.988067681584538E-3</v>
      </c>
      <c r="BB1882" s="13">
        <f t="shared" si="2339"/>
        <v>1.1527027948871195E-3</v>
      </c>
      <c r="BC1882" s="13">
        <f t="shared" si="2340"/>
        <v>3.5574126825292505E-4</v>
      </c>
      <c r="BD1882" s="13">
        <f t="shared" si="2341"/>
        <v>3.7648318265563161E-4</v>
      </c>
      <c r="BE1882" s="13">
        <f t="shared" si="2342"/>
        <v>8.9037245925740452E-4</v>
      </c>
      <c r="BF1882" s="13">
        <f t="shared" si="2343"/>
        <v>1.0528532916292538E-3</v>
      </c>
      <c r="BG1882" s="13">
        <f t="shared" si="2344"/>
        <v>8.2998977350750062E-4</v>
      </c>
      <c r="BH1882" s="13">
        <f t="shared" si="2345"/>
        <v>4.9072579456512617E-4</v>
      </c>
      <c r="BI1882" s="13">
        <f t="shared" si="2346"/>
        <v>2.3211062414315233E-4</v>
      </c>
      <c r="BJ1882" s="14">
        <f t="shared" si="2347"/>
        <v>0.54875550377140669</v>
      </c>
      <c r="BK1882" s="14">
        <f t="shared" si="2348"/>
        <v>0.20193290019907703</v>
      </c>
      <c r="BL1882" s="14">
        <f t="shared" si="2349"/>
        <v>0.2326045004648678</v>
      </c>
      <c r="BM1882" s="14">
        <f t="shared" si="2350"/>
        <v>0.73626219292362671</v>
      </c>
      <c r="BN1882" s="14">
        <f t="shared" si="2351"/>
        <v>0.25188873449414678</v>
      </c>
    </row>
    <row r="1883" spans="1:66" x14ac:dyDescent="0.25">
      <c r="A1883" t="s">
        <v>22</v>
      </c>
      <c r="B1883" t="s">
        <v>291</v>
      </c>
      <c r="C1883" t="s">
        <v>163</v>
      </c>
      <c r="D1883" s="7" t="s">
        <v>532</v>
      </c>
      <c r="E1883" s="10">
        <f>VLOOKUP(A1883,home!$A$2:$E$405,3,FALSE)</f>
        <v>1.6818181818181801</v>
      </c>
      <c r="F1883" s="10">
        <f>VLOOKUP(B1883,home!$B$2:$E$405,3,FALSE)</f>
        <v>1.43</v>
      </c>
      <c r="G1883" s="10">
        <f>VLOOKUP(C1883,away!$B$2:$E$405,4,FALSE)</f>
        <v>1.19</v>
      </c>
      <c r="H1883" s="10">
        <f>VLOOKUP(A1883,away!$A$2:$E$405,3,FALSE)</f>
        <v>1.39090909090909</v>
      </c>
      <c r="I1883" s="10">
        <f>VLOOKUP(C1883,away!$B$2:$E$405,3,FALSE)</f>
        <v>0.95</v>
      </c>
      <c r="J1883" s="10">
        <f>VLOOKUP(B1883,home!$B$2:$E$405,4,FALSE)</f>
        <v>0.43</v>
      </c>
      <c r="K1883" s="12">
        <f t="shared" si="2296"/>
        <v>2.8619499999999971</v>
      </c>
      <c r="L1883" s="12">
        <f t="shared" si="2297"/>
        <v>0.56818636363636321</v>
      </c>
      <c r="M1883" s="13">
        <f t="shared" si="2298"/>
        <v>3.238252467299723E-2</v>
      </c>
      <c r="N1883" s="13">
        <f t="shared" si="2299"/>
        <v>9.2677166487884322E-2</v>
      </c>
      <c r="O1883" s="13">
        <f t="shared" si="2300"/>
        <v>1.8399308939315108E-2</v>
      </c>
      <c r="P1883" s="13">
        <f t="shared" si="2301"/>
        <v>5.2657902218872815E-2</v>
      </c>
      <c r="Q1883" s="13">
        <f t="shared" si="2302"/>
        <v>0.13261870831500014</v>
      </c>
      <c r="R1883" s="13">
        <f t="shared" si="2303"/>
        <v>5.2271182198257403E-3</v>
      </c>
      <c r="S1883" s="13">
        <f t="shared" si="2304"/>
        <v>2.1407029671813755E-2</v>
      </c>
      <c r="T1883" s="13">
        <f t="shared" si="2305"/>
        <v>7.535214162765147E-2</v>
      </c>
      <c r="U1883" s="13">
        <f t="shared" si="2306"/>
        <v>1.4959750989230261E-2</v>
      </c>
      <c r="V1883" s="13">
        <f t="shared" si="2307"/>
        <v>3.867824412628524E-3</v>
      </c>
      <c r="W1883" s="13">
        <f t="shared" si="2308"/>
        <v>0.12651603742070477</v>
      </c>
      <c r="X1883" s="13">
        <f t="shared" si="2309"/>
        <v>7.1884687243752299E-2</v>
      </c>
      <c r="Y1883" s="13">
        <f t="shared" si="2310"/>
        <v>2.042194952308244E-2</v>
      </c>
      <c r="Z1883" s="13">
        <f t="shared" si="2311"/>
        <v>9.8999243120672254E-4</v>
      </c>
      <c r="AA1883" s="13">
        <f t="shared" si="2312"/>
        <v>2.8333088384920766E-3</v>
      </c>
      <c r="AB1883" s="13">
        <f t="shared" si="2313"/>
        <v>4.0543941151611959E-3</v>
      </c>
      <c r="AC1883" s="13">
        <f t="shared" si="2314"/>
        <v>3.930968975100428E-4</v>
      </c>
      <c r="AD1883" s="13">
        <f t="shared" si="2315"/>
        <v>9.0520643324046399E-2</v>
      </c>
      <c r="AE1883" s="13">
        <f t="shared" si="2316"/>
        <v>5.1432595164314164E-2</v>
      </c>
      <c r="AF1883" s="13">
        <f t="shared" si="2317"/>
        <v>1.461164960939643E-2</v>
      </c>
      <c r="AG1883" s="13">
        <f t="shared" si="2318"/>
        <v>2.7673800194305477E-3</v>
      </c>
      <c r="AH1883" s="13">
        <f t="shared" si="2319"/>
        <v>1.4062504987871755E-4</v>
      </c>
      <c r="AI1883" s="13">
        <f t="shared" si="2320"/>
        <v>4.0246186150039523E-4</v>
      </c>
      <c r="AJ1883" s="13">
        <f t="shared" si="2321"/>
        <v>5.7591286226052756E-4</v>
      </c>
      <c r="AK1883" s="13">
        <f t="shared" si="2322"/>
        <v>5.494112720488384E-4</v>
      </c>
      <c r="AL1883" s="13">
        <f t="shared" si="2323"/>
        <v>2.5568924227686184E-5</v>
      </c>
      <c r="AM1883" s="13">
        <f t="shared" si="2324"/>
        <v>5.1813111032250864E-2</v>
      </c>
      <c r="AN1883" s="13">
        <f t="shared" si="2325"/>
        <v>2.9439503146101751E-2</v>
      </c>
      <c r="AO1883" s="13">
        <f t="shared" si="2326"/>
        <v>8.3635621199224137E-3</v>
      </c>
      <c r="AP1883" s="13">
        <f t="shared" si="2327"/>
        <v>1.5840206493218495E-3</v>
      </c>
      <c r="AQ1883" s="13">
        <f t="shared" si="2328"/>
        <v>2.2500473316577316E-4</v>
      </c>
      <c r="AR1883" s="13">
        <f t="shared" si="2329"/>
        <v>1.5980247145354152E-5</v>
      </c>
      <c r="AS1883" s="13">
        <f t="shared" si="2330"/>
        <v>4.5734668317646266E-5</v>
      </c>
      <c r="AT1883" s="13">
        <f t="shared" si="2331"/>
        <v>6.544516699584381E-5</v>
      </c>
      <c r="AU1883" s="13">
        <f t="shared" si="2332"/>
        <v>6.243359856125166E-5</v>
      </c>
      <c r="AV1883" s="13">
        <f t="shared" si="2333"/>
        <v>4.4670459350593496E-5</v>
      </c>
      <c r="AW1883" s="13">
        <f t="shared" si="2334"/>
        <v>1.1549489916238621E-6</v>
      </c>
      <c r="AX1883" s="13">
        <f t="shared" si="2335"/>
        <v>2.4714422186458383E-2</v>
      </c>
      <c r="AY1883" s="13">
        <f t="shared" si="2336"/>
        <v>1.4042397671497647E-2</v>
      </c>
      <c r="AZ1883" s="13">
        <f t="shared" si="2337"/>
        <v>3.98934943485199E-3</v>
      </c>
      <c r="BA1883" s="13">
        <f t="shared" si="2338"/>
        <v>7.5556464955444432E-4</v>
      </c>
      <c r="BB1883" s="13">
        <f t="shared" si="2339"/>
        <v>1.0732538268063072E-4</v>
      </c>
      <c r="BC1883" s="13">
        <f t="shared" si="2340"/>
        <v>1.2196163782237743E-5</v>
      </c>
      <c r="BD1883" s="13">
        <f t="shared" si="2341"/>
        <v>1.5132930859215238E-6</v>
      </c>
      <c r="BE1883" s="13">
        <f t="shared" si="2342"/>
        <v>4.3309691472531008E-6</v>
      </c>
      <c r="BF1883" s="13">
        <f t="shared" si="2343"/>
        <v>6.1975085754904997E-6</v>
      </c>
      <c r="BG1883" s="13">
        <f t="shared" si="2344"/>
        <v>5.9123198892083402E-6</v>
      </c>
      <c r="BH1883" s="13">
        <f t="shared" si="2345"/>
        <v>4.2301909767299468E-6</v>
      </c>
      <c r="BI1883" s="13">
        <f t="shared" si="2346"/>
        <v>2.4213190131704517E-6</v>
      </c>
      <c r="BJ1883" s="14">
        <f t="shared" si="2347"/>
        <v>0.81384941590485094</v>
      </c>
      <c r="BK1883" s="14">
        <f t="shared" si="2348"/>
        <v>0.1247763444695477</v>
      </c>
      <c r="BL1883" s="14">
        <f t="shared" si="2349"/>
        <v>4.7401161888771318E-2</v>
      </c>
      <c r="BM1883" s="14">
        <f t="shared" si="2350"/>
        <v>0.6390129431179753</v>
      </c>
      <c r="BN1883" s="14">
        <f t="shared" si="2351"/>
        <v>0.33396272885389539</v>
      </c>
    </row>
    <row r="1884" spans="1:66" x14ac:dyDescent="0.25">
      <c r="A1884" t="s">
        <v>25</v>
      </c>
      <c r="B1884" t="s">
        <v>169</v>
      </c>
      <c r="C1884" t="s">
        <v>177</v>
      </c>
      <c r="D1884" s="7" t="s">
        <v>532</v>
      </c>
      <c r="E1884" s="10">
        <f>VLOOKUP(A1884,home!$A$2:$E$405,3,FALSE)</f>
        <v>1.36363636363636</v>
      </c>
      <c r="F1884" s="10">
        <f>VLOOKUP(B1884,home!$B$2:$E$405,3,FALSE)</f>
        <v>0.59</v>
      </c>
      <c r="G1884" s="10">
        <f>VLOOKUP(C1884,away!$B$2:$E$405,4,FALSE)</f>
        <v>0.73</v>
      </c>
      <c r="H1884" s="10">
        <f>VLOOKUP(A1884,away!$A$2:$E$405,3,FALSE)</f>
        <v>1.1545454545454501</v>
      </c>
      <c r="I1884" s="10">
        <f>VLOOKUP(C1884,away!$B$2:$E$405,3,FALSE)</f>
        <v>0.86</v>
      </c>
      <c r="J1884" s="10">
        <f>VLOOKUP(B1884,home!$B$2:$E$405,4,FALSE)</f>
        <v>1.21</v>
      </c>
      <c r="K1884" s="12">
        <f t="shared" si="2296"/>
        <v>0.58731818181818018</v>
      </c>
      <c r="L1884" s="12">
        <f t="shared" si="2297"/>
        <v>1.2014199999999953</v>
      </c>
      <c r="M1884" s="13">
        <f t="shared" si="2298"/>
        <v>0.1671709760164391</v>
      </c>
      <c r="N1884" s="13">
        <f t="shared" si="2299"/>
        <v>9.8182553686745611E-2</v>
      </c>
      <c r="O1884" s="13">
        <f t="shared" si="2300"/>
        <v>0.20084255400566947</v>
      </c>
      <c r="P1884" s="13">
        <f t="shared" si="2301"/>
        <v>0.11795848365032946</v>
      </c>
      <c r="Q1884" s="13">
        <f t="shared" si="2302"/>
        <v>2.8832199458782647E-2</v>
      </c>
      <c r="R1884" s="13">
        <f t="shared" si="2303"/>
        <v>0.12064813061674526</v>
      </c>
      <c r="S1884" s="13">
        <f t="shared" si="2304"/>
        <v>2.0808342746824606E-2</v>
      </c>
      <c r="T1884" s="13">
        <f t="shared" si="2305"/>
        <v>3.4639581073770513E-2</v>
      </c>
      <c r="U1884" s="13">
        <f t="shared" si="2306"/>
        <v>7.0858840713589138E-2</v>
      </c>
      <c r="V1884" s="13">
        <f t="shared" si="2307"/>
        <v>1.6314106246731301E-3</v>
      </c>
      <c r="W1884" s="13">
        <f t="shared" si="2308"/>
        <v>5.6445583213171144E-3</v>
      </c>
      <c r="X1884" s="13">
        <f t="shared" si="2309"/>
        <v>6.7814852583967808E-3</v>
      </c>
      <c r="Y1884" s="13">
        <f t="shared" si="2310"/>
        <v>4.0737060095715144E-3</v>
      </c>
      <c r="Z1884" s="13">
        <f t="shared" si="2311"/>
        <v>4.8316359028523173E-2</v>
      </c>
      <c r="AA1884" s="13">
        <f t="shared" si="2312"/>
        <v>2.8377076136706644E-2</v>
      </c>
      <c r="AB1884" s="13">
        <f t="shared" si="2313"/>
        <v>8.3331863809633054E-3</v>
      </c>
      <c r="AC1884" s="13">
        <f t="shared" si="2314"/>
        <v>7.1946820585708018E-5</v>
      </c>
      <c r="AD1884" s="13">
        <f t="shared" si="2315"/>
        <v>8.2878793261066154E-4</v>
      </c>
      <c r="AE1884" s="13">
        <f t="shared" si="2316"/>
        <v>9.9572239799709718E-4</v>
      </c>
      <c r="AF1884" s="13">
        <f t="shared" si="2317"/>
        <v>5.9814040170083399E-4</v>
      </c>
      <c r="AG1884" s="13">
        <f t="shared" si="2318"/>
        <v>2.3953928047047105E-4</v>
      </c>
      <c r="AH1884" s="13">
        <f t="shared" si="2319"/>
        <v>1.4512060016012015E-2</v>
      </c>
      <c r="AI1884" s="13">
        <f t="shared" si="2320"/>
        <v>8.5231967030404872E-3</v>
      </c>
      <c r="AJ1884" s="13">
        <f t="shared" si="2321"/>
        <v>2.5029141954542229E-3</v>
      </c>
      <c r="AK1884" s="13">
        <f t="shared" si="2322"/>
        <v>4.9000233817369588E-4</v>
      </c>
      <c r="AL1884" s="13">
        <f t="shared" si="2323"/>
        <v>2.0306725633803479E-6</v>
      </c>
      <c r="AM1884" s="13">
        <f t="shared" si="2324"/>
        <v>9.7352444338748493E-5</v>
      </c>
      <c r="AN1884" s="13">
        <f t="shared" si="2325"/>
        <v>1.1696117367745875E-4</v>
      </c>
      <c r="AO1884" s="13">
        <f t="shared" si="2326"/>
        <v>7.0259746639785974E-5</v>
      </c>
      <c r="AP1884" s="13">
        <f t="shared" si="2327"/>
        <v>2.8137154935990448E-5</v>
      </c>
      <c r="AQ1884" s="13">
        <f t="shared" si="2328"/>
        <v>8.4511351707993744E-6</v>
      </c>
      <c r="AR1884" s="13">
        <f t="shared" si="2329"/>
        <v>3.4870158288874157E-3</v>
      </c>
      <c r="AS1884" s="13">
        <f t="shared" si="2330"/>
        <v>2.0479877965933714E-3</v>
      </c>
      <c r="AT1884" s="13">
        <f t="shared" si="2331"/>
        <v>6.0141023454051996E-4</v>
      </c>
      <c r="AU1884" s="13">
        <f t="shared" si="2332"/>
        <v>1.1773972182572783E-4</v>
      </c>
      <c r="AV1884" s="13">
        <f t="shared" si="2333"/>
        <v>1.728766983761619E-5</v>
      </c>
      <c r="AW1884" s="13">
        <f t="shared" si="2334"/>
        <v>3.9802074045955215E-8</v>
      </c>
      <c r="AX1884" s="13">
        <f t="shared" si="2335"/>
        <v>9.529476767431549E-6</v>
      </c>
      <c r="AY1884" s="13">
        <f t="shared" si="2336"/>
        <v>1.1448903977927567E-5</v>
      </c>
      <c r="AZ1884" s="13">
        <f t="shared" si="2337"/>
        <v>6.8774711085808431E-6</v>
      </c>
      <c r="BA1884" s="13">
        <f t="shared" si="2338"/>
        <v>2.7542437797570547E-6</v>
      </c>
      <c r="BB1884" s="13">
        <f t="shared" si="2339"/>
        <v>8.2725089046892649E-7</v>
      </c>
      <c r="BC1884" s="13">
        <f t="shared" si="2340"/>
        <v>1.9877515296543468E-7</v>
      </c>
      <c r="BD1884" s="13">
        <f t="shared" si="2341"/>
        <v>6.9822842619031628E-4</v>
      </c>
      <c r="BE1884" s="13">
        <f t="shared" si="2342"/>
        <v>4.1008224976386593E-4</v>
      </c>
      <c r="BF1884" s="13">
        <f t="shared" si="2343"/>
        <v>1.2042438066361128E-4</v>
      </c>
      <c r="BG1884" s="13">
        <f t="shared" si="2344"/>
        <v>2.3575809432644199E-5</v>
      </c>
      <c r="BH1884" s="13">
        <f t="shared" si="2345"/>
        <v>3.4616253827181226E-6</v>
      </c>
      <c r="BI1884" s="13">
        <f t="shared" si="2346"/>
        <v>4.0661510518273418E-7</v>
      </c>
      <c r="BJ1884" s="14">
        <f t="shared" si="2347"/>
        <v>0.18116907159780318</v>
      </c>
      <c r="BK1884" s="14">
        <f t="shared" si="2348"/>
        <v>0.30765463943539328</v>
      </c>
      <c r="BL1884" s="14">
        <f t="shared" si="2349"/>
        <v>0.46261558146457726</v>
      </c>
      <c r="BM1884" s="14">
        <f t="shared" si="2350"/>
        <v>0.26610934498968131</v>
      </c>
      <c r="BN1884" s="14">
        <f t="shared" si="2351"/>
        <v>0.73363489743471166</v>
      </c>
    </row>
    <row r="1885" spans="1:66" x14ac:dyDescent="0.25">
      <c r="A1885" t="s">
        <v>25</v>
      </c>
      <c r="B1885" t="s">
        <v>257</v>
      </c>
      <c r="C1885" t="s">
        <v>172</v>
      </c>
      <c r="D1885" s="7" t="s">
        <v>532</v>
      </c>
      <c r="E1885" s="10">
        <f>VLOOKUP(A1885,home!$A$2:$E$405,3,FALSE)</f>
        <v>1.36363636363636</v>
      </c>
      <c r="F1885" s="10">
        <f>VLOOKUP(B1885,home!$B$2:$E$405,3,FALSE)</f>
        <v>0.86</v>
      </c>
      <c r="G1885" s="10">
        <f>VLOOKUP(C1885,away!$B$2:$E$405,4,FALSE)</f>
        <v>0.88</v>
      </c>
      <c r="H1885" s="10">
        <f>VLOOKUP(A1885,away!$A$2:$E$405,3,FALSE)</f>
        <v>1.1545454545454501</v>
      </c>
      <c r="I1885" s="10">
        <f>VLOOKUP(C1885,away!$B$2:$E$405,3,FALSE)</f>
        <v>1.47</v>
      </c>
      <c r="J1885" s="10">
        <f>VLOOKUP(B1885,home!$B$2:$E$405,4,FALSE)</f>
        <v>1.59</v>
      </c>
      <c r="K1885" s="12">
        <f t="shared" si="2296"/>
        <v>1.0319999999999971</v>
      </c>
      <c r="L1885" s="12">
        <f t="shared" si="2297"/>
        <v>2.6985190909090808</v>
      </c>
      <c r="M1885" s="13">
        <f t="shared" si="2298"/>
        <v>2.3980384605683348E-2</v>
      </c>
      <c r="N1885" s="13">
        <f t="shared" si="2299"/>
        <v>2.4747756913065144E-2</v>
      </c>
      <c r="O1885" s="13">
        <f t="shared" si="2300"/>
        <v>6.471152566577873E-2</v>
      </c>
      <c r="P1885" s="13">
        <f t="shared" si="2301"/>
        <v>6.6782294487083463E-2</v>
      </c>
      <c r="Q1885" s="13">
        <f t="shared" si="2302"/>
        <v>1.2769842567141578E-2</v>
      </c>
      <c r="R1885" s="13">
        <f t="shared" si="2303"/>
        <v>8.7312643705478463E-2</v>
      </c>
      <c r="S1885" s="13">
        <f t="shared" si="2304"/>
        <v>4.6495030524891484E-2</v>
      </c>
      <c r="T1885" s="13">
        <f t="shared" si="2305"/>
        <v>3.4459663955334972E-2</v>
      </c>
      <c r="U1885" s="13">
        <f t="shared" si="2306"/>
        <v>9.0106648304053516E-2</v>
      </c>
      <c r="V1885" s="13">
        <f t="shared" si="2307"/>
        <v>1.4386966087104667E-2</v>
      </c>
      <c r="W1885" s="13">
        <f t="shared" si="2308"/>
        <v>4.3928258430966909E-3</v>
      </c>
      <c r="X1885" s="13">
        <f t="shared" si="2309"/>
        <v>1.1854124400635197E-2</v>
      </c>
      <c r="Y1885" s="13">
        <f t="shared" si="2310"/>
        <v>1.5994290500562627E-2</v>
      </c>
      <c r="Z1885" s="13">
        <f t="shared" si="2311"/>
        <v>7.8538278638992057E-2</v>
      </c>
      <c r="AA1885" s="13">
        <f t="shared" si="2312"/>
        <v>8.1051503555439566E-2</v>
      </c>
      <c r="AB1885" s="13">
        <f t="shared" si="2313"/>
        <v>4.1822575834606704E-2</v>
      </c>
      <c r="AC1885" s="13">
        <f t="shared" si="2314"/>
        <v>2.5041159206872113E-3</v>
      </c>
      <c r="AD1885" s="13">
        <f t="shared" si="2315"/>
        <v>1.133349067518943E-3</v>
      </c>
      <c r="AE1885" s="13">
        <f t="shared" si="2316"/>
        <v>3.0583640953638727E-3</v>
      </c>
      <c r="AF1885" s="13">
        <f t="shared" si="2317"/>
        <v>4.1265269491451463E-3</v>
      </c>
      <c r="AG1885" s="13">
        <f t="shared" si="2318"/>
        <v>3.7118372504729934E-3</v>
      </c>
      <c r="AH1885" s="13">
        <f t="shared" si="2319"/>
        <v>5.2984261068614237E-2</v>
      </c>
      <c r="AI1885" s="13">
        <f t="shared" si="2320"/>
        <v>5.4679757422809734E-2</v>
      </c>
      <c r="AJ1885" s="13">
        <f t="shared" si="2321"/>
        <v>2.8214754830169744E-2</v>
      </c>
      <c r="AK1885" s="13">
        <f t="shared" si="2322"/>
        <v>9.705875661578366E-3</v>
      </c>
      <c r="AL1885" s="13">
        <f t="shared" si="2323"/>
        <v>2.7894566262376619E-4</v>
      </c>
      <c r="AM1885" s="13">
        <f t="shared" si="2324"/>
        <v>2.3392324753590923E-4</v>
      </c>
      <c r="AN1885" s="13">
        <f t="shared" si="2325"/>
        <v>6.3124634928310159E-4</v>
      </c>
      <c r="AO1885" s="13">
        <f t="shared" si="2326"/>
        <v>8.5171516230355597E-4</v>
      </c>
      <c r="AP1885" s="13">
        <f t="shared" si="2327"/>
        <v>7.6612320849762385E-4</v>
      </c>
      <c r="AQ1885" s="13">
        <f t="shared" si="2328"/>
        <v>5.1684952602983904E-4</v>
      </c>
      <c r="AR1885" s="13">
        <f t="shared" si="2329"/>
        <v>2.8595808002273269E-2</v>
      </c>
      <c r="AS1885" s="13">
        <f t="shared" si="2330"/>
        <v>2.9510873858345926E-2</v>
      </c>
      <c r="AT1885" s="13">
        <f t="shared" si="2331"/>
        <v>1.5227610910906457E-2</v>
      </c>
      <c r="AU1885" s="13">
        <f t="shared" si="2332"/>
        <v>5.2382981533518067E-3</v>
      </c>
      <c r="AV1885" s="13">
        <f t="shared" si="2333"/>
        <v>1.3514809235647624E-3</v>
      </c>
      <c r="AW1885" s="13">
        <f t="shared" si="2334"/>
        <v>2.1578552282940073E-5</v>
      </c>
      <c r="AX1885" s="13">
        <f t="shared" si="2335"/>
        <v>4.0234798576176264E-5</v>
      </c>
      <c r="AY1885" s="13">
        <f t="shared" si="2336"/>
        <v>1.0857437207669314E-4</v>
      </c>
      <c r="AZ1885" s="13">
        <f t="shared" si="2337"/>
        <v>1.4649500791621116E-4</v>
      </c>
      <c r="BA1885" s="13">
        <f t="shared" si="2338"/>
        <v>1.3177319186159089E-4</v>
      </c>
      <c r="BB1885" s="13">
        <f t="shared" si="2339"/>
        <v>8.8898118477132037E-5</v>
      </c>
      <c r="BC1885" s="13">
        <f t="shared" si="2340"/>
        <v>4.7978653971287639E-5</v>
      </c>
      <c r="BD1885" s="13">
        <f t="shared" si="2341"/>
        <v>1.2861055635684175E-2</v>
      </c>
      <c r="BE1885" s="13">
        <f t="shared" si="2342"/>
        <v>1.3272609416026031E-2</v>
      </c>
      <c r="BF1885" s="13">
        <f t="shared" si="2343"/>
        <v>6.848666458669413E-3</v>
      </c>
      <c r="BG1885" s="13">
        <f t="shared" si="2344"/>
        <v>2.3559412617822719E-3</v>
      </c>
      <c r="BH1885" s="13">
        <f t="shared" si="2345"/>
        <v>6.0783284553982435E-4</v>
      </c>
      <c r="BI1885" s="13">
        <f t="shared" si="2346"/>
        <v>1.2545669931941943E-4</v>
      </c>
      <c r="BJ1885" s="14">
        <f t="shared" si="2347"/>
        <v>0.11981239317886631</v>
      </c>
      <c r="BK1885" s="14">
        <f t="shared" si="2348"/>
        <v>0.15453631166015064</v>
      </c>
      <c r="BL1885" s="14">
        <f t="shared" si="2349"/>
        <v>0.62658518021399234</v>
      </c>
      <c r="BM1885" s="14">
        <f t="shared" si="2350"/>
        <v>0.69908071992797693</v>
      </c>
      <c r="BN1885" s="14">
        <f t="shared" si="2351"/>
        <v>0.28030444794423076</v>
      </c>
    </row>
    <row r="1886" spans="1:66" x14ac:dyDescent="0.25">
      <c r="A1886" t="s">
        <v>25</v>
      </c>
      <c r="B1886" t="s">
        <v>174</v>
      </c>
      <c r="C1886" t="s">
        <v>477</v>
      </c>
      <c r="D1886" s="7" t="s">
        <v>532</v>
      </c>
      <c r="E1886" s="10">
        <f>VLOOKUP(A1886,home!$A$2:$E$405,3,FALSE)</f>
        <v>1.36363636363636</v>
      </c>
      <c r="F1886" s="10">
        <f>VLOOKUP(B1886,home!$B$2:$E$405,3,FALSE)</f>
        <v>0.73</v>
      </c>
      <c r="G1886" s="10">
        <f>VLOOKUP(C1886,away!$B$2:$E$405,4,FALSE)</f>
        <v>1.47</v>
      </c>
      <c r="H1886" s="10">
        <f>VLOOKUP(A1886,away!$A$2:$E$405,3,FALSE)</f>
        <v>1.1545454545454501</v>
      </c>
      <c r="I1886" s="10">
        <f>VLOOKUP(C1886,away!$B$2:$E$405,3,FALSE)</f>
        <v>1.03</v>
      </c>
      <c r="J1886" s="10">
        <f>VLOOKUP(B1886,home!$B$2:$E$405,4,FALSE)</f>
        <v>2.17</v>
      </c>
      <c r="K1886" s="12">
        <f t="shared" si="2296"/>
        <v>1.463318181818178</v>
      </c>
      <c r="L1886" s="12">
        <f t="shared" si="2297"/>
        <v>2.5805245454545358</v>
      </c>
      <c r="M1886" s="13">
        <f t="shared" si="2298"/>
        <v>1.7529979889179727E-2</v>
      </c>
      <c r="N1886" s="13">
        <f t="shared" si="2299"/>
        <v>2.5651938298743706E-2</v>
      </c>
      <c r="O1886" s="13">
        <f t="shared" si="2300"/>
        <v>4.523654338535267E-2</v>
      </c>
      <c r="P1886" s="13">
        <f t="shared" si="2301"/>
        <v>6.6195456418393403E-2</v>
      </c>
      <c r="Q1886" s="13">
        <f t="shared" si="2302"/>
        <v>1.8768473855714864E-2</v>
      </c>
      <c r="R1886" s="13">
        <f t="shared" si="2303"/>
        <v>5.8367005278710804E-2</v>
      </c>
      <c r="S1886" s="13">
        <f t="shared" si="2304"/>
        <v>6.2490637156179564E-2</v>
      </c>
      <c r="T1886" s="13">
        <f t="shared" si="2305"/>
        <v>4.8432507465393938E-2</v>
      </c>
      <c r="U1886" s="13">
        <f t="shared" si="2306"/>
        <v>8.5409500042615091E-2</v>
      </c>
      <c r="V1886" s="13">
        <f t="shared" si="2307"/>
        <v>2.6219186119246857E-2</v>
      </c>
      <c r="W1886" s="13">
        <f t="shared" si="2308"/>
        <v>9.1547496793488933E-3</v>
      </c>
      <c r="X1886" s="13">
        <f t="shared" si="2309"/>
        <v>2.3624056255051862E-2</v>
      </c>
      <c r="Y1886" s="13">
        <f t="shared" si="2310"/>
        <v>3.0481228514680051E-2</v>
      </c>
      <c r="Z1886" s="13">
        <f t="shared" si="2311"/>
        <v>5.0205829922129228E-2</v>
      </c>
      <c r="AA1886" s="13">
        <f t="shared" si="2312"/>
        <v>7.3467103758322827E-2</v>
      </c>
      <c r="AB1886" s="13">
        <f t="shared" si="2313"/>
        <v>5.3752874347538199E-2</v>
      </c>
      <c r="AC1886" s="13">
        <f t="shared" si="2314"/>
        <v>6.1879384740254079E-3</v>
      </c>
      <c r="AD1886" s="13">
        <f t="shared" si="2315"/>
        <v>3.349077913946342E-3</v>
      </c>
      <c r="AE1886" s="13">
        <f t="shared" si="2316"/>
        <v>8.6423777615782099E-3</v>
      </c>
      <c r="AF1886" s="13">
        <f t="shared" si="2317"/>
        <v>1.1150933972421501E-2</v>
      </c>
      <c r="AG1886" s="13">
        <f t="shared" si="2318"/>
        <v>9.5917529401921778E-3</v>
      </c>
      <c r="AH1886" s="13">
        <f t="shared" si="2319"/>
        <v>3.238934410974257E-2</v>
      </c>
      <c r="AI1886" s="13">
        <f t="shared" si="2320"/>
        <v>4.7395916132951819E-2</v>
      </c>
      <c r="AJ1886" s="13">
        <f t="shared" si="2321"/>
        <v>3.4677652910638956E-2</v>
      </c>
      <c r="AK1886" s="13">
        <f t="shared" si="2322"/>
        <v>1.6914813335639347E-2</v>
      </c>
      <c r="AL1886" s="13">
        <f t="shared" si="2323"/>
        <v>9.3465802965325565E-4</v>
      </c>
      <c r="AM1886" s="13">
        <f t="shared" si="2324"/>
        <v>9.8015332076067485E-4</v>
      </c>
      <c r="AN1886" s="13">
        <f t="shared" si="2325"/>
        <v>2.5293097025316947E-3</v>
      </c>
      <c r="AO1886" s="13">
        <f t="shared" si="2326"/>
        <v>3.2634728852196748E-3</v>
      </c>
      <c r="AP1886" s="13">
        <f t="shared" si="2327"/>
        <v>2.8071572945782344E-3</v>
      </c>
      <c r="AQ1886" s="13">
        <f t="shared" si="2328"/>
        <v>1.810984575402721E-3</v>
      </c>
      <c r="AR1886" s="13">
        <f t="shared" si="2329"/>
        <v>1.6716299497272786E-2</v>
      </c>
      <c r="AS1886" s="13">
        <f t="shared" si="2330"/>
        <v>2.4461264987077336E-2</v>
      </c>
      <c r="AT1886" s="13">
        <f t="shared" si="2331"/>
        <v>1.7897306902931336E-2</v>
      </c>
      <c r="AU1886" s="13">
        <f t="shared" si="2332"/>
        <v>8.7298181988798018E-3</v>
      </c>
      <c r="AV1886" s="13">
        <f t="shared" si="2333"/>
        <v>3.1936254235970076E-3</v>
      </c>
      <c r="AW1886" s="13">
        <f t="shared" si="2334"/>
        <v>9.8038578067626494E-5</v>
      </c>
      <c r="AX1886" s="13">
        <f t="shared" si="2335"/>
        <v>2.3904602920642705E-4</v>
      </c>
      <c r="AY1886" s="13">
        <f t="shared" si="2336"/>
        <v>6.1686414586062692E-4</v>
      </c>
      <c r="AZ1886" s="13">
        <f t="shared" si="2337"/>
        <v>7.9591653480209749E-4</v>
      </c>
      <c r="BA1886" s="13">
        <f t="shared" si="2338"/>
        <v>6.846273847299772E-4</v>
      </c>
      <c r="BB1886" s="13">
        <f t="shared" si="2339"/>
        <v>4.416744426965131E-4</v>
      </c>
      <c r="BC1886" s="13">
        <f t="shared" si="2340"/>
        <v>2.2795034809566079E-4</v>
      </c>
      <c r="BD1886" s="13">
        <f t="shared" si="2341"/>
        <v>7.1894701936469655E-3</v>
      </c>
      <c r="BE1886" s="13">
        <f t="shared" si="2342"/>
        <v>1.0520482452003462E-2</v>
      </c>
      <c r="BF1886" s="13">
        <f t="shared" si="2343"/>
        <v>7.6974066267578769E-3</v>
      </c>
      <c r="BG1886" s="13">
        <f t="shared" si="2344"/>
        <v>3.7545850232608433E-3</v>
      </c>
      <c r="BH1886" s="13">
        <f t="shared" si="2345"/>
        <v>1.3735381324299545E-3</v>
      </c>
      <c r="BI1886" s="13">
        <f t="shared" si="2346"/>
        <v>4.0198466452106711E-4</v>
      </c>
      <c r="BJ1886" s="14">
        <f t="shared" si="2347"/>
        <v>0.20324425332095591</v>
      </c>
      <c r="BK1886" s="14">
        <f t="shared" si="2348"/>
        <v>0.18017472023253886</v>
      </c>
      <c r="BL1886" s="14">
        <f t="shared" si="2349"/>
        <v>0.54954653540389076</v>
      </c>
      <c r="BM1886" s="14">
        <f t="shared" si="2350"/>
        <v>0.75090311618562655</v>
      </c>
      <c r="BN1886" s="14">
        <f t="shared" si="2351"/>
        <v>0.23174939712609519</v>
      </c>
    </row>
    <row r="1887" spans="1:66" x14ac:dyDescent="0.25">
      <c r="A1887" t="s">
        <v>25</v>
      </c>
      <c r="B1887" t="s">
        <v>26</v>
      </c>
      <c r="C1887" t="s">
        <v>176</v>
      </c>
      <c r="D1887" s="7" t="s">
        <v>532</v>
      </c>
      <c r="E1887" s="10">
        <f>VLOOKUP(A1887,home!$A$2:$E$405,3,FALSE)</f>
        <v>1.36363636363636</v>
      </c>
      <c r="F1887" s="10">
        <f>VLOOKUP(B1887,home!$B$2:$E$405,3,FALSE)</f>
        <v>0.28999999999999998</v>
      </c>
      <c r="G1887" s="10">
        <f>VLOOKUP(C1887,away!$B$2:$E$405,4,FALSE)</f>
        <v>0.59</v>
      </c>
      <c r="H1887" s="10">
        <f>VLOOKUP(A1887,away!$A$2:$E$405,3,FALSE)</f>
        <v>1.1545454545454501</v>
      </c>
      <c r="I1887" s="10">
        <f>VLOOKUP(C1887,away!$B$2:$E$405,3,FALSE)</f>
        <v>0.73</v>
      </c>
      <c r="J1887" s="10">
        <f>VLOOKUP(B1887,home!$B$2:$E$405,4,FALSE)</f>
        <v>1.39</v>
      </c>
      <c r="K1887" s="12">
        <f t="shared" si="2296"/>
        <v>0.23331818181818118</v>
      </c>
      <c r="L1887" s="12">
        <f t="shared" si="2297"/>
        <v>1.1715172727272682</v>
      </c>
      <c r="M1887" s="13">
        <f t="shared" si="2298"/>
        <v>0.2454074338086262</v>
      </c>
      <c r="N1887" s="13">
        <f t="shared" si="2299"/>
        <v>5.7258016260894301E-2</v>
      </c>
      <c r="O1887" s="13">
        <f t="shared" si="2300"/>
        <v>0.28749904756247935</v>
      </c>
      <c r="P1887" s="13">
        <f t="shared" si="2301"/>
        <v>6.7078755051736466E-2</v>
      </c>
      <c r="Q1887" s="13">
        <f t="shared" si="2302"/>
        <v>6.6796681242538535E-3</v>
      </c>
      <c r="R1887" s="13">
        <f t="shared" si="2303"/>
        <v>0.16840505005604156</v>
      </c>
      <c r="S1887" s="13">
        <f t="shared" si="2304"/>
        <v>4.5837643439111458E-3</v>
      </c>
      <c r="T1887" s="13">
        <f t="shared" si="2305"/>
        <v>7.8253465836491416E-3</v>
      </c>
      <c r="U1887" s="13">
        <f t="shared" si="2306"/>
        <v>3.9291960088075402E-2</v>
      </c>
      <c r="V1887" s="13">
        <f t="shared" si="2307"/>
        <v>1.39212121594524E-4</v>
      </c>
      <c r="W1887" s="13">
        <f t="shared" si="2308"/>
        <v>5.1949600729992308E-4</v>
      </c>
      <c r="X1887" s="13">
        <f t="shared" si="2309"/>
        <v>6.0859854566471092E-4</v>
      </c>
      <c r="Y1887" s="13">
        <f t="shared" si="2310"/>
        <v>3.564918542014521E-4</v>
      </c>
      <c r="Z1887" s="13">
        <f t="shared" si="2311"/>
        <v>6.5763141651717621E-2</v>
      </c>
      <c r="AA1887" s="13">
        <f t="shared" si="2312"/>
        <v>1.5343736640830252E-2</v>
      </c>
      <c r="AB1887" s="13">
        <f t="shared" si="2313"/>
        <v>1.7899863676677601E-3</v>
      </c>
      <c r="AC1887" s="13">
        <f t="shared" si="2314"/>
        <v>2.3782327158316993E-6</v>
      </c>
      <c r="AD1887" s="13">
        <f t="shared" si="2315"/>
        <v>3.0301965971255665E-5</v>
      </c>
      <c r="AE1887" s="13">
        <f t="shared" si="2316"/>
        <v>3.5499276532919922E-5</v>
      </c>
      <c r="AF1887" s="13">
        <f t="shared" si="2317"/>
        <v>2.0794007813818739E-5</v>
      </c>
      <c r="AG1887" s="13">
        <f t="shared" si="2318"/>
        <v>8.1201797743714759E-6</v>
      </c>
      <c r="AH1887" s="13">
        <f t="shared" si="2319"/>
        <v>1.9260664088449314E-2</v>
      </c>
      <c r="AI1887" s="13">
        <f t="shared" si="2320"/>
        <v>4.4938631257277293E-3</v>
      </c>
      <c r="AJ1887" s="13">
        <f t="shared" si="2321"/>
        <v>5.2424998691728104E-4</v>
      </c>
      <c r="AK1887" s="13">
        <f t="shared" si="2322"/>
        <v>4.0772351255248407E-5</v>
      </c>
      <c r="AL1887" s="13">
        <f t="shared" si="2323"/>
        <v>2.6002291344720185E-8</v>
      </c>
      <c r="AM1887" s="13">
        <f t="shared" si="2324"/>
        <v>1.4139999211859546E-6</v>
      </c>
      <c r="AN1887" s="13">
        <f t="shared" si="2325"/>
        <v>1.6565253313043417E-6</v>
      </c>
      <c r="AO1887" s="13">
        <f t="shared" si="2326"/>
        <v>9.7032401916664869E-7</v>
      </c>
      <c r="AP1887" s="13">
        <f t="shared" si="2327"/>
        <v>3.7891711619862454E-7</v>
      </c>
      <c r="AQ1887" s="13">
        <f t="shared" si="2328"/>
        <v>1.1097698663967353E-7</v>
      </c>
      <c r="AR1887" s="13">
        <f t="shared" si="2329"/>
        <v>4.5128401327632394E-3</v>
      </c>
      <c r="AS1887" s="13">
        <f t="shared" si="2330"/>
        <v>1.052927654612438E-3</v>
      </c>
      <c r="AT1887" s="13">
        <f t="shared" si="2331"/>
        <v>1.2283358298012791E-4</v>
      </c>
      <c r="AU1887" s="13">
        <f t="shared" si="2332"/>
        <v>9.5531027490453745E-6</v>
      </c>
      <c r="AV1887" s="13">
        <f t="shared" si="2333"/>
        <v>5.5722814103238382E-7</v>
      </c>
      <c r="AW1887" s="13">
        <f t="shared" si="2334"/>
        <v>1.9742693301990046E-10</v>
      </c>
      <c r="AX1887" s="13">
        <f t="shared" si="2335"/>
        <v>5.4985315117026294E-8</v>
      </c>
      <c r="AY1887" s="13">
        <f t="shared" si="2336"/>
        <v>6.4416246405948075E-8</v>
      </c>
      <c r="AZ1887" s="13">
        <f t="shared" si="2337"/>
        <v>3.7732372654412007E-8</v>
      </c>
      <c r="BA1887" s="13">
        <f t="shared" si="2338"/>
        <v>1.47347087685419E-8</v>
      </c>
      <c r="BB1887" s="13">
        <f t="shared" si="2339"/>
        <v>4.315491457738194E-9</v>
      </c>
      <c r="BC1887" s="13">
        <f t="shared" si="2340"/>
        <v>1.0111345566094552E-9</v>
      </c>
      <c r="BD1887" s="13">
        <f t="shared" si="2341"/>
        <v>8.8114502743149073E-4</v>
      </c>
      <c r="BE1887" s="13">
        <f t="shared" si="2342"/>
        <v>2.0558715571844676E-4</v>
      </c>
      <c r="BF1887" s="13">
        <f t="shared" si="2343"/>
        <v>2.3983610688699636E-5</v>
      </c>
      <c r="BG1887" s="13">
        <f t="shared" si="2344"/>
        <v>1.8652708131074979E-6</v>
      </c>
      <c r="BH1887" s="13">
        <f t="shared" si="2345"/>
        <v>1.0880039867819048E-7</v>
      </c>
      <c r="BI1887" s="13">
        <f t="shared" si="2346"/>
        <v>5.0770222401377317E-9</v>
      </c>
      <c r="BJ1887" s="14">
        <f t="shared" si="2347"/>
        <v>7.3347040744699207E-2</v>
      </c>
      <c r="BK1887" s="14">
        <f t="shared" si="2348"/>
        <v>0.31721163397712188</v>
      </c>
      <c r="BL1887" s="14">
        <f t="shared" si="2349"/>
        <v>0.54346073691076258</v>
      </c>
      <c r="BM1887" s="14">
        <f t="shared" si="2350"/>
        <v>0.16745451820144996</v>
      </c>
      <c r="BN1887" s="14">
        <f t="shared" si="2351"/>
        <v>0.83232797086403165</v>
      </c>
    </row>
    <row r="1888" spans="1:66" x14ac:dyDescent="0.25">
      <c r="A1888" t="s">
        <v>25</v>
      </c>
      <c r="B1888" t="s">
        <v>171</v>
      </c>
      <c r="C1888" t="s">
        <v>27</v>
      </c>
      <c r="D1888" s="7" t="s">
        <v>532</v>
      </c>
      <c r="E1888" s="10">
        <f>VLOOKUP(A1888,home!$A$2:$E$405,3,FALSE)</f>
        <v>1.36363636363636</v>
      </c>
      <c r="F1888" s="10">
        <f>VLOOKUP(B1888,home!$B$2:$E$405,3,FALSE)</f>
        <v>1.32</v>
      </c>
      <c r="G1888" s="10">
        <f>VLOOKUP(C1888,away!$B$2:$E$405,4,FALSE)</f>
        <v>0.28999999999999998</v>
      </c>
      <c r="H1888" s="10">
        <f>VLOOKUP(A1888,away!$A$2:$E$405,3,FALSE)</f>
        <v>1.1545454545454501</v>
      </c>
      <c r="I1888" s="10">
        <f>VLOOKUP(C1888,away!$B$2:$E$405,3,FALSE)</f>
        <v>0.88</v>
      </c>
      <c r="J1888" s="10">
        <f>VLOOKUP(B1888,home!$B$2:$E$405,4,FALSE)</f>
        <v>0.52</v>
      </c>
      <c r="K1888" s="12">
        <f t="shared" si="2296"/>
        <v>0.52199999999999858</v>
      </c>
      <c r="L1888" s="12">
        <f t="shared" si="2297"/>
        <v>0.5283199999999979</v>
      </c>
      <c r="M1888" s="13">
        <f t="shared" si="2298"/>
        <v>0.34982578694634275</v>
      </c>
      <c r="N1888" s="13">
        <f t="shared" si="2299"/>
        <v>0.18260906078599043</v>
      </c>
      <c r="O1888" s="13">
        <f t="shared" si="2300"/>
        <v>0.18481995975949109</v>
      </c>
      <c r="P1888" s="13">
        <f t="shared" si="2301"/>
        <v>9.6476018994454085E-2</v>
      </c>
      <c r="Q1888" s="13">
        <f t="shared" si="2302"/>
        <v>4.7660964865143367E-2</v>
      </c>
      <c r="R1888" s="13">
        <f t="shared" si="2303"/>
        <v>4.882204057006697E-2</v>
      </c>
      <c r="S1888" s="13">
        <f t="shared" si="2304"/>
        <v>6.6516124513470269E-3</v>
      </c>
      <c r="T1888" s="13">
        <f t="shared" si="2305"/>
        <v>2.5180240957552443E-2</v>
      </c>
      <c r="U1888" s="13">
        <f t="shared" si="2306"/>
        <v>2.548510517757489E-2</v>
      </c>
      <c r="V1888" s="13">
        <f t="shared" si="2307"/>
        <v>2.0382243363714707E-4</v>
      </c>
      <c r="W1888" s="13">
        <f t="shared" si="2308"/>
        <v>8.2930078865349251E-3</v>
      </c>
      <c r="X1888" s="13">
        <f t="shared" si="2309"/>
        <v>4.3813619266141138E-3</v>
      </c>
      <c r="Y1888" s="13">
        <f t="shared" si="2310"/>
        <v>1.1573805665343797E-3</v>
      </c>
      <c r="Z1888" s="13">
        <f t="shared" si="2311"/>
        <v>8.5978868246592271E-3</v>
      </c>
      <c r="AA1888" s="13">
        <f t="shared" si="2312"/>
        <v>4.4880969224721044E-3</v>
      </c>
      <c r="AB1888" s="13">
        <f t="shared" si="2313"/>
        <v>1.1713932967652161E-3</v>
      </c>
      <c r="AC1888" s="13">
        <f t="shared" si="2314"/>
        <v>3.5131731480406429E-6</v>
      </c>
      <c r="AD1888" s="13">
        <f t="shared" si="2315"/>
        <v>1.0822375291928046E-3</v>
      </c>
      <c r="AE1888" s="13">
        <f t="shared" si="2316"/>
        <v>5.7176773142314031E-4</v>
      </c>
      <c r="AF1888" s="13">
        <f t="shared" si="2317"/>
        <v>1.5103816393273613E-4</v>
      </c>
      <c r="AG1888" s="13">
        <f t="shared" si="2318"/>
        <v>2.6598827589647618E-5</v>
      </c>
      <c r="AH1888" s="13">
        <f t="shared" si="2319"/>
        <v>1.1356088918009861E-3</v>
      </c>
      <c r="AI1888" s="13">
        <f t="shared" si="2320"/>
        <v>5.9278784152011314E-4</v>
      </c>
      <c r="AJ1888" s="13">
        <f t="shared" si="2321"/>
        <v>1.547176266367491E-4</v>
      </c>
      <c r="AK1888" s="13">
        <f t="shared" si="2322"/>
        <v>2.6920867034794272E-5</v>
      </c>
      <c r="AL1888" s="13">
        <f t="shared" si="2323"/>
        <v>3.87549428325205E-8</v>
      </c>
      <c r="AM1888" s="13">
        <f t="shared" si="2324"/>
        <v>1.1298559804772849E-4</v>
      </c>
      <c r="AN1888" s="13">
        <f t="shared" si="2325"/>
        <v>5.9692551160575686E-5</v>
      </c>
      <c r="AO1888" s="13">
        <f t="shared" si="2326"/>
        <v>1.5768384314577611E-5</v>
      </c>
      <c r="AP1888" s="13">
        <f t="shared" si="2327"/>
        <v>2.7769176003592037E-6</v>
      </c>
      <c r="AQ1888" s="13">
        <f t="shared" si="2328"/>
        <v>3.6677527665544211E-7</v>
      </c>
      <c r="AR1888" s="13">
        <f t="shared" si="2329"/>
        <v>1.1999297794325898E-4</v>
      </c>
      <c r="AS1888" s="13">
        <f t="shared" si="2330"/>
        <v>6.2636334486381018E-5</v>
      </c>
      <c r="AT1888" s="13">
        <f t="shared" si="2331"/>
        <v>1.6348083300945399E-5</v>
      </c>
      <c r="AU1888" s="13">
        <f t="shared" si="2332"/>
        <v>2.8445664943644923E-6</v>
      </c>
      <c r="AV1888" s="13">
        <f t="shared" si="2333"/>
        <v>3.7121592751456516E-7</v>
      </c>
      <c r="AW1888" s="13">
        <f t="shared" si="2334"/>
        <v>2.9688766526051757E-10</v>
      </c>
      <c r="AX1888" s="13">
        <f t="shared" si="2335"/>
        <v>9.8297470301523505E-6</v>
      </c>
      <c r="AY1888" s="13">
        <f t="shared" si="2336"/>
        <v>5.1932519509700699E-6</v>
      </c>
      <c r="AZ1888" s="13">
        <f t="shared" si="2337"/>
        <v>1.3718494353682482E-6</v>
      </c>
      <c r="BA1888" s="13">
        <f t="shared" si="2338"/>
        <v>2.4159183123125006E-7</v>
      </c>
      <c r="BB1888" s="13">
        <f t="shared" si="2339"/>
        <v>3.1909449069023377E-8</v>
      </c>
      <c r="BC1888" s="13">
        <f t="shared" si="2340"/>
        <v>3.3716800264292739E-9</v>
      </c>
      <c r="BD1888" s="13">
        <f t="shared" si="2341"/>
        <v>1.0565781684497046E-5</v>
      </c>
      <c r="BE1888" s="13">
        <f t="shared" si="2342"/>
        <v>5.5153380393074433E-6</v>
      </c>
      <c r="BF1888" s="13">
        <f t="shared" si="2343"/>
        <v>1.4395032282592387E-6</v>
      </c>
      <c r="BG1888" s="13">
        <f t="shared" si="2344"/>
        <v>2.5047356171710687E-7</v>
      </c>
      <c r="BH1888" s="13">
        <f t="shared" si="2345"/>
        <v>3.2686799804082354E-8</v>
      </c>
      <c r="BI1888" s="13">
        <f t="shared" si="2346"/>
        <v>3.412501899546189E-9</v>
      </c>
      <c r="BJ1888" s="14">
        <f t="shared" si="2347"/>
        <v>0.27132192118828469</v>
      </c>
      <c r="BK1888" s="14">
        <f t="shared" si="2348"/>
        <v>0.45316598600582286</v>
      </c>
      <c r="BL1888" s="14">
        <f t="shared" si="2349"/>
        <v>0.2669166313273309</v>
      </c>
      <c r="BM1888" s="14">
        <f t="shared" si="2350"/>
        <v>8.9783400469545666E-2</v>
      </c>
      <c r="BN1888" s="14">
        <f t="shared" si="2351"/>
        <v>0.91021383192148875</v>
      </c>
    </row>
    <row r="1889" spans="1:66" x14ac:dyDescent="0.25">
      <c r="A1889" t="s">
        <v>25</v>
      </c>
      <c r="B1889" t="s">
        <v>476</v>
      </c>
      <c r="C1889" t="s">
        <v>173</v>
      </c>
      <c r="D1889" s="7" t="s">
        <v>532</v>
      </c>
      <c r="E1889" s="10">
        <f>VLOOKUP(A1889,home!$A$2:$E$405,3,FALSE)</f>
        <v>1.36363636363636</v>
      </c>
      <c r="F1889" s="10">
        <f>VLOOKUP(B1889,home!$B$2:$E$405,3,FALSE)</f>
        <v>0.73</v>
      </c>
      <c r="G1889" s="10">
        <f>VLOOKUP(C1889,away!$B$2:$E$405,4,FALSE)</f>
        <v>0.73</v>
      </c>
      <c r="H1889" s="10">
        <f>VLOOKUP(A1889,away!$A$2:$E$405,3,FALSE)</f>
        <v>1.1545454545454501</v>
      </c>
      <c r="I1889" s="10">
        <f>VLOOKUP(C1889,away!$B$2:$E$405,3,FALSE)</f>
        <v>1.34</v>
      </c>
      <c r="J1889" s="10">
        <f>VLOOKUP(B1889,home!$B$2:$E$405,4,FALSE)</f>
        <v>1.21</v>
      </c>
      <c r="K1889" s="12">
        <f t="shared" si="2296"/>
        <v>0.72668181818181621</v>
      </c>
      <c r="L1889" s="12">
        <f t="shared" si="2297"/>
        <v>1.8719799999999929</v>
      </c>
      <c r="M1889" s="13">
        <f t="shared" si="2298"/>
        <v>7.4373036297929976E-2</v>
      </c>
      <c r="N1889" s="13">
        <f t="shared" si="2299"/>
        <v>5.4045533240681967E-2</v>
      </c>
      <c r="O1889" s="13">
        <f t="shared" si="2300"/>
        <v>0.13922483648899842</v>
      </c>
      <c r="P1889" s="13">
        <f t="shared" si="2301"/>
        <v>0.10117215731589144</v>
      </c>
      <c r="Q1889" s="13">
        <f t="shared" si="2302"/>
        <v>1.9636953179972272E-2</v>
      </c>
      <c r="R1889" s="13">
        <f t="shared" si="2303"/>
        <v>0.13031305470533716</v>
      </c>
      <c r="S1889" s="13">
        <f t="shared" si="2304"/>
        <v>3.4406977062722048E-2</v>
      </c>
      <c r="T1889" s="13">
        <f t="shared" si="2305"/>
        <v>3.6759983613844346E-2</v>
      </c>
      <c r="U1889" s="13">
        <f t="shared" si="2306"/>
        <v>9.469612752610089E-2</v>
      </c>
      <c r="V1889" s="13">
        <f t="shared" si="2307"/>
        <v>5.2005527651616161E-3</v>
      </c>
      <c r="W1889" s="13">
        <f t="shared" si="2308"/>
        <v>4.7566056134578172E-3</v>
      </c>
      <c r="X1889" s="13">
        <f t="shared" si="2309"/>
        <v>8.9042705762807303E-3</v>
      </c>
      <c r="Y1889" s="13">
        <f t="shared" si="2310"/>
        <v>8.3343082166929712E-3</v>
      </c>
      <c r="Z1889" s="13">
        <f t="shared" si="2311"/>
        <v>8.131447738243204E-2</v>
      </c>
      <c r="AA1889" s="13">
        <f t="shared" si="2312"/>
        <v>5.9089752268769884E-2</v>
      </c>
      <c r="AB1889" s="13">
        <f t="shared" si="2313"/>
        <v>2.1469724307291393E-2</v>
      </c>
      <c r="AC1889" s="13">
        <f t="shared" si="2314"/>
        <v>4.4215549132183414E-4</v>
      </c>
      <c r="AD1889" s="13">
        <f t="shared" si="2315"/>
        <v>8.641347038903398E-4</v>
      </c>
      <c r="AE1889" s="13">
        <f t="shared" si="2316"/>
        <v>1.6176428829886319E-3</v>
      </c>
      <c r="AF1889" s="13">
        <f t="shared" si="2317"/>
        <v>1.5140975620485243E-3</v>
      </c>
      <c r="AG1889" s="13">
        <f t="shared" si="2318"/>
        <v>9.4478678473452853E-4</v>
      </c>
      <c r="AH1889" s="13">
        <f t="shared" si="2319"/>
        <v>3.8054768842591152E-2</v>
      </c>
      <c r="AI1889" s="13">
        <f t="shared" si="2320"/>
        <v>2.7653708613022868E-2</v>
      </c>
      <c r="AJ1889" s="13">
        <f t="shared" si="2321"/>
        <v>1.0047723627190801E-2</v>
      </c>
      <c r="AK1889" s="13">
        <f t="shared" si="2322"/>
        <v>2.4338326913318021E-3</v>
      </c>
      <c r="AL1889" s="13">
        <f t="shared" si="2323"/>
        <v>2.4059162918614354E-5</v>
      </c>
      <c r="AM1889" s="13">
        <f t="shared" si="2324"/>
        <v>1.2559019555540756E-4</v>
      </c>
      <c r="AN1889" s="13">
        <f t="shared" si="2325"/>
        <v>2.3510233427581092E-4</v>
      </c>
      <c r="AO1889" s="13">
        <f t="shared" si="2326"/>
        <v>2.2005343385881547E-4</v>
      </c>
      <c r="AP1889" s="13">
        <f t="shared" si="2327"/>
        <v>1.3731187570500795E-4</v>
      </c>
      <c r="AQ1889" s="13">
        <f t="shared" si="2328"/>
        <v>6.4261271270564971E-5</v>
      </c>
      <c r="AR1889" s="13">
        <f t="shared" si="2329"/>
        <v>1.4247553235590705E-2</v>
      </c>
      <c r="AS1889" s="13">
        <f t="shared" si="2330"/>
        <v>1.0353437889881271E-2</v>
      </c>
      <c r="AT1889" s="13">
        <f t="shared" si="2331"/>
        <v>3.761827535125713E-3</v>
      </c>
      <c r="AU1889" s="13">
        <f t="shared" si="2332"/>
        <v>9.1121722430385801E-4</v>
      </c>
      <c r="AV1889" s="13">
        <f t="shared" si="2333"/>
        <v>1.655412473289288E-4</v>
      </c>
      <c r="AW1889" s="13">
        <f t="shared" si="2334"/>
        <v>9.0912481221312145E-7</v>
      </c>
      <c r="AX1889" s="13">
        <f t="shared" si="2335"/>
        <v>1.5210685275335558E-5</v>
      </c>
      <c r="AY1889" s="13">
        <f t="shared" si="2336"/>
        <v>2.8474098621722546E-5</v>
      </c>
      <c r="AZ1889" s="13">
        <f t="shared" si="2337"/>
        <v>2.6651471568945991E-5</v>
      </c>
      <c r="BA1889" s="13">
        <f t="shared" si="2338"/>
        <v>1.6630340582545109E-5</v>
      </c>
      <c r="BB1889" s="13">
        <f t="shared" si="2339"/>
        <v>7.7829162409281712E-6</v>
      </c>
      <c r="BC1889" s="13">
        <f t="shared" si="2340"/>
        <v>2.9138927089385328E-6</v>
      </c>
      <c r="BD1889" s="13">
        <f t="shared" si="2341"/>
        <v>4.4451891176601598E-3</v>
      </c>
      <c r="BE1889" s="13">
        <f t="shared" si="2342"/>
        <v>3.2302381101833085E-3</v>
      </c>
      <c r="BF1889" s="13">
        <f t="shared" si="2343"/>
        <v>1.1736776515340998E-3</v>
      </c>
      <c r="BG1889" s="13">
        <f t="shared" si="2344"/>
        <v>2.8429673659205467E-4</v>
      </c>
      <c r="BH1889" s="13">
        <f t="shared" si="2345"/>
        <v>5.1648317362467778E-5</v>
      </c>
      <c r="BI1889" s="13">
        <f t="shared" si="2346"/>
        <v>7.5063786333979138E-6</v>
      </c>
      <c r="BJ1889" s="14">
        <f t="shared" si="2347"/>
        <v>0.13825829889025615</v>
      </c>
      <c r="BK1889" s="14">
        <f t="shared" si="2348"/>
        <v>0.21564741219456729</v>
      </c>
      <c r="BL1889" s="14">
        <f t="shared" si="2349"/>
        <v>0.56161566251483019</v>
      </c>
      <c r="BM1889" s="14">
        <f t="shared" si="2350"/>
        <v>0.47804271477946503</v>
      </c>
      <c r="BN1889" s="14">
        <f t="shared" si="2351"/>
        <v>0.51876557122881128</v>
      </c>
    </row>
    <row r="1890" spans="1:66" x14ac:dyDescent="0.25">
      <c r="A1890" t="s">
        <v>25</v>
      </c>
      <c r="B1890" t="s">
        <v>479</v>
      </c>
      <c r="C1890" t="s">
        <v>478</v>
      </c>
      <c r="D1890" s="7" t="s">
        <v>532</v>
      </c>
      <c r="E1890" s="10">
        <f>VLOOKUP(A1890,home!$A$2:$E$405,3,FALSE)</f>
        <v>1.36363636363636</v>
      </c>
      <c r="F1890" s="10">
        <f>VLOOKUP(B1890,home!$B$2:$E$405,3,FALSE)</f>
        <v>0.59</v>
      </c>
      <c r="G1890" s="10">
        <f>VLOOKUP(C1890,away!$B$2:$E$405,4,FALSE)</f>
        <v>1.59</v>
      </c>
      <c r="H1890" s="10">
        <f>VLOOKUP(A1890,away!$A$2:$E$405,3,FALSE)</f>
        <v>1.1545454545454501</v>
      </c>
      <c r="I1890" s="10">
        <f>VLOOKUP(C1890,away!$B$2:$E$405,3,FALSE)</f>
        <v>0.73</v>
      </c>
      <c r="J1890" s="10">
        <f>VLOOKUP(B1890,home!$B$2:$E$405,4,FALSE)</f>
        <v>0.69</v>
      </c>
      <c r="K1890" s="12">
        <f t="shared" si="2296"/>
        <v>1.2792272727272693</v>
      </c>
      <c r="L1890" s="12">
        <f t="shared" si="2297"/>
        <v>0.58154454545454315</v>
      </c>
      <c r="M1890" s="13">
        <f t="shared" si="2298"/>
        <v>0.15555252575689224</v>
      </c>
      <c r="N1890" s="13">
        <f t="shared" si="2299"/>
        <v>0.19898703328982753</v>
      </c>
      <c r="O1890" s="13">
        <f t="shared" si="2300"/>
        <v>9.0460722885598005E-2</v>
      </c>
      <c r="P1890" s="13">
        <f t="shared" si="2301"/>
        <v>0.11571982382588078</v>
      </c>
      <c r="Q1890" s="13">
        <f t="shared" si="2302"/>
        <v>0.12727481995171827</v>
      </c>
      <c r="R1890" s="13">
        <f t="shared" si="2303"/>
        <v>2.6303469985997242E-2</v>
      </c>
      <c r="S1890" s="13">
        <f t="shared" si="2304"/>
        <v>2.1521793942486923E-2</v>
      </c>
      <c r="T1890" s="13">
        <f t="shared" si="2305"/>
        <v>7.4015977316630815E-2</v>
      </c>
      <c r="U1890" s="13">
        <f t="shared" si="2306"/>
        <v>3.3648116173450829E-2</v>
      </c>
      <c r="V1890" s="13">
        <f t="shared" si="2307"/>
        <v>1.7789619375071417E-3</v>
      </c>
      <c r="W1890" s="13">
        <f t="shared" si="2308"/>
        <v>5.4271140271230256E-2</v>
      </c>
      <c r="X1890" s="13">
        <f t="shared" si="2309"/>
        <v>3.1561085600332349E-2</v>
      </c>
      <c r="Y1890" s="13">
        <f t="shared" si="2310"/>
        <v>9.1770885897486023E-3</v>
      </c>
      <c r="Z1890" s="13">
        <f t="shared" si="2311"/>
        <v>5.0988798322946617E-3</v>
      </c>
      <c r="AA1890" s="13">
        <f t="shared" si="2312"/>
        <v>6.5226261418303748E-3</v>
      </c>
      <c r="AB1890" s="13">
        <f t="shared" si="2313"/>
        <v>4.1719606252166325E-3</v>
      </c>
      <c r="AC1890" s="13">
        <f t="shared" si="2314"/>
        <v>8.2713685055734598E-5</v>
      </c>
      <c r="AD1890" s="13">
        <f t="shared" si="2315"/>
        <v>1.7356280689241239E-2</v>
      </c>
      <c r="AE1890" s="13">
        <f t="shared" si="2316"/>
        <v>1.0093450364206261E-2</v>
      </c>
      <c r="AF1890" s="13">
        <f t="shared" si="2317"/>
        <v>2.9348955020601615E-3</v>
      </c>
      <c r="AG1890" s="13">
        <f t="shared" si="2318"/>
        <v>5.6892415690072001E-4</v>
      </c>
      <c r="AH1890" s="13">
        <f t="shared" si="2319"/>
        <v>7.4130643859978405E-4</v>
      </c>
      <c r="AI1890" s="13">
        <f t="shared" si="2320"/>
        <v>9.4829941370516647E-4</v>
      </c>
      <c r="AJ1890" s="13">
        <f t="shared" si="2321"/>
        <v>6.0654523636146458E-4</v>
      </c>
      <c r="AK1890" s="13">
        <f t="shared" si="2322"/>
        <v>2.5863640283213101E-4</v>
      </c>
      <c r="AL1890" s="13">
        <f t="shared" si="2323"/>
        <v>2.4613198702020829E-6</v>
      </c>
      <c r="AM1890" s="13">
        <f t="shared" si="2324"/>
        <v>4.4405255221574092E-3</v>
      </c>
      <c r="AN1890" s="13">
        <f t="shared" si="2325"/>
        <v>2.5823633963623282E-3</v>
      </c>
      <c r="AO1890" s="13">
        <f t="shared" si="2326"/>
        <v>7.5087967376799027E-4</v>
      </c>
      <c r="AP1890" s="13">
        <f t="shared" si="2327"/>
        <v>1.4555665952415385E-4</v>
      </c>
      <c r="AQ1890" s="13">
        <f t="shared" si="2328"/>
        <v>2.1161920350213934E-5</v>
      </c>
      <c r="AR1890" s="13">
        <f t="shared" si="2329"/>
        <v>8.6220543175607545E-5</v>
      </c>
      <c r="AS1890" s="13">
        <f t="shared" si="2330"/>
        <v>1.102956702995962E-4</v>
      </c>
      <c r="AT1890" s="13">
        <f t="shared" si="2331"/>
        <v>7.0546614755489297E-5</v>
      </c>
      <c r="AU1890" s="13">
        <f t="shared" si="2332"/>
        <v>3.0081717864601959E-5</v>
      </c>
      <c r="AV1890" s="13">
        <f t="shared" si="2333"/>
        <v>9.6203384757214865E-6</v>
      </c>
      <c r="AW1890" s="13">
        <f t="shared" si="2334"/>
        <v>5.0862330259509436E-8</v>
      </c>
      <c r="AX1890" s="13">
        <f t="shared" si="2335"/>
        <v>9.4674022553087518E-4</v>
      </c>
      <c r="AY1890" s="13">
        <f t="shared" si="2336"/>
        <v>5.5057161411988442E-4</v>
      </c>
      <c r="AZ1890" s="13">
        <f t="shared" si="2337"/>
        <v>1.6009095953676116E-4</v>
      </c>
      <c r="BA1890" s="13">
        <f t="shared" si="2338"/>
        <v>3.1033341431729141E-5</v>
      </c>
      <c r="BB1890" s="13">
        <f t="shared" si="2339"/>
        <v>4.5118176092126412E-6</v>
      </c>
      <c r="BC1890" s="13">
        <f t="shared" si="2340"/>
        <v>5.2476458414467397E-7</v>
      </c>
      <c r="BD1890" s="13">
        <f t="shared" si="2341"/>
        <v>8.3568477649837451E-6</v>
      </c>
      <c r="BE1890" s="13">
        <f t="shared" si="2342"/>
        <v>1.0690307574997131E-5</v>
      </c>
      <c r="BF1890" s="13">
        <f t="shared" si="2343"/>
        <v>6.837666501889627E-6</v>
      </c>
      <c r="BG1890" s="13">
        <f t="shared" si="2344"/>
        <v>2.9156431570102909E-6</v>
      </c>
      <c r="BH1890" s="13">
        <f t="shared" si="2345"/>
        <v>9.3244256099705008E-7</v>
      </c>
      <c r="BI1890" s="13">
        <f t="shared" si="2346"/>
        <v>2.3856119085581744E-7</v>
      </c>
      <c r="BJ1890" s="14">
        <f t="shared" si="2347"/>
        <v>0.53587465562687076</v>
      </c>
      <c r="BK1890" s="14">
        <f t="shared" si="2348"/>
        <v>0.29520885208181291</v>
      </c>
      <c r="BL1890" s="14">
        <f t="shared" si="2349"/>
        <v>0.16399841965691342</v>
      </c>
      <c r="BM1890" s="14">
        <f t="shared" si="2350"/>
        <v>0.28533189075018806</v>
      </c>
      <c r="BN1890" s="14">
        <f t="shared" si="2351"/>
        <v>0.71429839569591402</v>
      </c>
    </row>
    <row r="1891" spans="1:66" x14ac:dyDescent="0.25">
      <c r="A1891" t="s">
        <v>178</v>
      </c>
      <c r="B1891" t="s">
        <v>274</v>
      </c>
      <c r="C1891" t="s">
        <v>268</v>
      </c>
      <c r="D1891" s="7" t="s">
        <v>532</v>
      </c>
      <c r="E1891" s="10">
        <f>VLOOKUP(A1891,home!$A$2:$E$405,3,FALSE)</f>
        <v>1.8350515463917501</v>
      </c>
      <c r="F1891" s="10">
        <f>VLOOKUP(B1891,home!$B$2:$E$405,3,FALSE)</f>
        <v>1.63</v>
      </c>
      <c r="G1891" s="10">
        <f>VLOOKUP(C1891,away!$B$2:$E$405,4,FALSE)</f>
        <v>1.0900000000000001</v>
      </c>
      <c r="H1891" s="10">
        <f>VLOOKUP(A1891,away!$A$2:$E$405,3,FALSE)</f>
        <v>1.3298969072164899</v>
      </c>
      <c r="I1891" s="10">
        <f>VLOOKUP(C1891,away!$B$2:$E$405,3,FALSE)</f>
        <v>0.87</v>
      </c>
      <c r="J1891" s="10">
        <f>VLOOKUP(B1891,home!$B$2:$E$405,4,FALSE)</f>
        <v>1.1299999999999999</v>
      </c>
      <c r="K1891" s="12">
        <f t="shared" si="2296"/>
        <v>3.2603360824742222</v>
      </c>
      <c r="L1891" s="12">
        <f t="shared" si="2297"/>
        <v>1.307421649484531</v>
      </c>
      <c r="M1891" s="13">
        <f t="shared" si="2298"/>
        <v>1.0381211097832542E-2</v>
      </c>
      <c r="N1891" s="13">
        <f t="shared" si="2299"/>
        <v>3.3846237122045264E-2</v>
      </c>
      <c r="O1891" s="13">
        <f t="shared" si="2300"/>
        <v>1.3572620137175339E-2</v>
      </c>
      <c r="P1891" s="13">
        <f t="shared" si="2301"/>
        <v>4.4251303166948981E-2</v>
      </c>
      <c r="Q1891" s="13">
        <f t="shared" si="2302"/>
        <v>5.5175054072491334E-2</v>
      </c>
      <c r="R1891" s="13">
        <f t="shared" si="2303"/>
        <v>8.8725687037863737E-3</v>
      </c>
      <c r="S1891" s="13">
        <f t="shared" si="2304"/>
        <v>4.7156777121651811E-2</v>
      </c>
      <c r="T1891" s="13">
        <f t="shared" si="2305"/>
        <v>7.2137060205854808E-2</v>
      </c>
      <c r="U1891" s="13">
        <f t="shared" si="2306"/>
        <v>2.892755588918625E-2</v>
      </c>
      <c r="V1891" s="13">
        <f t="shared" si="2307"/>
        <v>2.2334675610056313E-2</v>
      </c>
      <c r="W1891" s="13">
        <f t="shared" si="2308"/>
        <v>5.9963073215003264E-2</v>
      </c>
      <c r="X1891" s="13">
        <f t="shared" si="2309"/>
        <v>7.8397020090921254E-2</v>
      </c>
      <c r="Y1891" s="13">
        <f t="shared" si="2310"/>
        <v>5.1248980660972096E-2</v>
      </c>
      <c r="Z1891" s="13">
        <f t="shared" si="2311"/>
        <v>3.8667294699564008E-3</v>
      </c>
      <c r="AA1891" s="13">
        <f t="shared" si="2312"/>
        <v>1.2606837612065276E-2</v>
      </c>
      <c r="AB1891" s="13">
        <f t="shared" si="2313"/>
        <v>2.055126377625479E-2</v>
      </c>
      <c r="AC1891" s="13">
        <f t="shared" si="2314"/>
        <v>5.9502841975876035E-3</v>
      </c>
      <c r="AD1891" s="13">
        <f t="shared" si="2315"/>
        <v>4.8874942804729683E-2</v>
      </c>
      <c r="AE1891" s="13">
        <f t="shared" si="2316"/>
        <v>6.390015834022178E-2</v>
      </c>
      <c r="AF1891" s="13">
        <f t="shared" si="2317"/>
        <v>4.1772225209747743E-2</v>
      </c>
      <c r="AG1891" s="13">
        <f t="shared" si="2318"/>
        <v>1.820463719545589E-2</v>
      </c>
      <c r="AH1891" s="13">
        <f t="shared" si="2319"/>
        <v>1.2638614554302122E-3</v>
      </c>
      <c r="AI1891" s="13">
        <f t="shared" si="2320"/>
        <v>4.120613106387506E-3</v>
      </c>
      <c r="AJ1891" s="13">
        <f t="shared" si="2321"/>
        <v>6.7172917963356895E-3</v>
      </c>
      <c r="AK1891" s="13">
        <f t="shared" si="2322"/>
        <v>7.3002096067004453E-3</v>
      </c>
      <c r="AL1891" s="13">
        <f t="shared" si="2323"/>
        <v>1.0145553441714716E-3</v>
      </c>
      <c r="AM1891" s="13">
        <f t="shared" si="2324"/>
        <v>3.1869747911024815E-2</v>
      </c>
      <c r="AN1891" s="13">
        <f t="shared" si="2325"/>
        <v>4.1667198382488245E-2</v>
      </c>
      <c r="AO1891" s="13">
        <f t="shared" si="2326"/>
        <v>2.7238298619315982E-2</v>
      </c>
      <c r="AP1891" s="13">
        <f t="shared" si="2327"/>
        <v>1.1870647103339436E-2</v>
      </c>
      <c r="AQ1891" s="13">
        <f t="shared" si="2328"/>
        <v>3.8799852540742081E-3</v>
      </c>
      <c r="AR1891" s="13">
        <f t="shared" si="2329"/>
        <v>3.3047996575569764E-4</v>
      </c>
      <c r="AS1891" s="13">
        <f t="shared" si="2330"/>
        <v>1.0774757568881462E-3</v>
      </c>
      <c r="AT1891" s="13">
        <f t="shared" si="2331"/>
        <v>1.7564665440868233E-3</v>
      </c>
      <c r="AU1891" s="13">
        <f t="shared" si="2332"/>
        <v>1.9088904171150232E-3</v>
      </c>
      <c r="AV1891" s="13">
        <f t="shared" si="2333"/>
        <v>1.5559060761023448E-3</v>
      </c>
      <c r="AW1891" s="13">
        <f t="shared" si="2334"/>
        <v>1.2012994676280963E-4</v>
      </c>
      <c r="AX1891" s="13">
        <f t="shared" si="2335"/>
        <v>1.7317681508945273E-2</v>
      </c>
      <c r="AY1891" s="13">
        <f t="shared" si="2336"/>
        <v>2.2641511723672989E-2</v>
      </c>
      <c r="AZ1891" s="13">
        <f t="shared" si="2337"/>
        <v>1.4801001302293944E-2</v>
      </c>
      <c r="BA1891" s="13">
        <f t="shared" si="2338"/>
        <v>6.4503831788892772E-3</v>
      </c>
      <c r="BB1891" s="13">
        <f t="shared" si="2339"/>
        <v>2.1083426538876749E-3</v>
      </c>
      <c r="BC1891" s="13">
        <f t="shared" si="2340"/>
        <v>5.5129856604488358E-4</v>
      </c>
      <c r="BD1891" s="13">
        <f t="shared" si="2341"/>
        <v>7.2012776991650871E-5</v>
      </c>
      <c r="BE1891" s="13">
        <f t="shared" si="2342"/>
        <v>2.3478585522504876E-4</v>
      </c>
      <c r="BF1891" s="13">
        <f t="shared" si="2343"/>
        <v>3.8274039772239772E-4</v>
      </c>
      <c r="BG1891" s="13">
        <f t="shared" si="2344"/>
        <v>4.1595410963828934E-4</v>
      </c>
      <c r="BH1891" s="13">
        <f t="shared" si="2345"/>
        <v>3.3903754807678837E-4</v>
      </c>
      <c r="BI1891" s="13">
        <f t="shared" si="2346"/>
        <v>2.2107527026166843E-4</v>
      </c>
      <c r="BJ1891" s="14">
        <f t="shared" si="2347"/>
        <v>0.70391548512141977</v>
      </c>
      <c r="BK1891" s="14">
        <f t="shared" si="2348"/>
        <v>0.15373031826192171</v>
      </c>
      <c r="BL1891" s="14">
        <f t="shared" si="2349"/>
        <v>0.11222764680118577</v>
      </c>
      <c r="BM1891" s="14">
        <f t="shared" si="2350"/>
        <v>0.78511980357729372</v>
      </c>
      <c r="BN1891" s="14">
        <f t="shared" si="2351"/>
        <v>0.16609899430027986</v>
      </c>
    </row>
    <row r="1892" spans="1:66" x14ac:dyDescent="0.25">
      <c r="A1892" t="s">
        <v>178</v>
      </c>
      <c r="B1892" t="s">
        <v>465</v>
      </c>
      <c r="C1892" t="s">
        <v>183</v>
      </c>
      <c r="D1892" s="7" t="s">
        <v>532</v>
      </c>
      <c r="E1892" s="10">
        <f>VLOOKUP(A1892,home!$A$2:$E$405,3,FALSE)</f>
        <v>1.8350515463917501</v>
      </c>
      <c r="F1892" s="10">
        <f>VLOOKUP(B1892,home!$B$2:$E$405,3,FALSE)</f>
        <v>1.0900000000000001</v>
      </c>
      <c r="G1892" s="10">
        <f>VLOOKUP(C1892,away!$B$2:$E$405,4,FALSE)</f>
        <v>1.0900000000000001</v>
      </c>
      <c r="H1892" s="10">
        <f>VLOOKUP(A1892,away!$A$2:$E$405,3,FALSE)</f>
        <v>1.3298969072164899</v>
      </c>
      <c r="I1892" s="10">
        <f>VLOOKUP(C1892,away!$B$2:$E$405,3,FALSE)</f>
        <v>0.54</v>
      </c>
      <c r="J1892" s="10">
        <f>VLOOKUP(B1892,home!$B$2:$E$405,4,FALSE)</f>
        <v>1</v>
      </c>
      <c r="K1892" s="12">
        <f t="shared" si="2296"/>
        <v>2.180224742268039</v>
      </c>
      <c r="L1892" s="12">
        <f t="shared" si="2297"/>
        <v>0.71814432989690458</v>
      </c>
      <c r="M1892" s="13">
        <f t="shared" si="2298"/>
        <v>5.5113032176206916E-2</v>
      </c>
      <c r="N1892" s="13">
        <f t="shared" si="2299"/>
        <v>0.12015879637198086</v>
      </c>
      <c r="O1892" s="13">
        <f t="shared" si="2300"/>
        <v>3.9579111560768654E-2</v>
      </c>
      <c r="P1892" s="13">
        <f t="shared" si="2301"/>
        <v>8.6291358301774798E-2</v>
      </c>
      <c r="Q1892" s="13">
        <f t="shared" si="2302"/>
        <v>0.1309865904256699</v>
      </c>
      <c r="R1892" s="13">
        <f t="shared" si="2303"/>
        <v>1.4211757274861517E-2</v>
      </c>
      <c r="S1892" s="13">
        <f t="shared" si="2304"/>
        <v>3.3776940877424222E-2</v>
      </c>
      <c r="T1892" s="13">
        <f t="shared" si="2305"/>
        <v>9.4067277206722991E-2</v>
      </c>
      <c r="U1892" s="13">
        <f t="shared" si="2306"/>
        <v>3.0984824841760877E-2</v>
      </c>
      <c r="V1892" s="13">
        <f t="shared" si="2307"/>
        <v>5.8761219997496492E-3</v>
      </c>
      <c r="W1892" s="13">
        <f t="shared" si="2308"/>
        <v>9.5193401783791778E-2</v>
      </c>
      <c r="X1892" s="13">
        <f t="shared" si="2309"/>
        <v>6.8362601734627937E-2</v>
      </c>
      <c r="Y1892" s="13">
        <f t="shared" si="2310"/>
        <v>2.4547107406361676E-2</v>
      </c>
      <c r="Z1892" s="13">
        <f t="shared" si="2311"/>
        <v>3.4020309682709607E-3</v>
      </c>
      <c r="AA1892" s="13">
        <f t="shared" si="2312"/>
        <v>7.4171920909864427E-3</v>
      </c>
      <c r="AB1892" s="13">
        <f t="shared" si="2313"/>
        <v>8.0855728574617276E-3</v>
      </c>
      <c r="AC1892" s="13">
        <f t="shared" si="2314"/>
        <v>5.7502115298720894E-4</v>
      </c>
      <c r="AD1892" s="13">
        <f t="shared" si="2315"/>
        <v>5.1885752467421317E-2</v>
      </c>
      <c r="AE1892" s="13">
        <f t="shared" si="2316"/>
        <v>3.7261458936912947E-2</v>
      </c>
      <c r="AF1892" s="13">
        <f t="shared" si="2317"/>
        <v>1.3379552729615185E-2</v>
      </c>
      <c r="AG1892" s="13">
        <f t="shared" si="2318"/>
        <v>3.2028166431099328E-3</v>
      </c>
      <c r="AH1892" s="13">
        <f t="shared" si="2319"/>
        <v>6.1078731249936656E-4</v>
      </c>
      <c r="AI1892" s="13">
        <f t="shared" si="2320"/>
        <v>1.3316536109745198E-3</v>
      </c>
      <c r="AJ1892" s="13">
        <f t="shared" si="2321"/>
        <v>1.451652075388613E-3</v>
      </c>
      <c r="AK1892" s="13">
        <f t="shared" si="2322"/>
        <v>1.0549759239756676E-3</v>
      </c>
      <c r="AL1892" s="13">
        <f t="shared" si="2323"/>
        <v>3.6012793623748628E-5</v>
      </c>
      <c r="AM1892" s="13">
        <f t="shared" si="2324"/>
        <v>2.2624520260133382E-2</v>
      </c>
      <c r="AN1892" s="13">
        <f t="shared" si="2325"/>
        <v>1.6247670941452429E-2</v>
      </c>
      <c r="AO1892" s="13">
        <f t="shared" si="2326"/>
        <v>5.8340863803173814E-3</v>
      </c>
      <c r="AP1892" s="13">
        <f t="shared" si="2327"/>
        <v>1.3965720180512278E-3</v>
      </c>
      <c r="AQ1892" s="13">
        <f t="shared" si="2328"/>
        <v>2.5073506901404164E-4</v>
      </c>
      <c r="AR1892" s="13">
        <f t="shared" si="2329"/>
        <v>8.7726689048877817E-5</v>
      </c>
      <c r="AS1892" s="13">
        <f t="shared" si="2330"/>
        <v>1.9126389802161803E-4</v>
      </c>
      <c r="AT1892" s="13">
        <f t="shared" si="2331"/>
        <v>2.0849914138468134E-4</v>
      </c>
      <c r="AU1892" s="13">
        <f t="shared" si="2332"/>
        <v>1.5152499559617478E-4</v>
      </c>
      <c r="AV1892" s="13">
        <f t="shared" si="2333"/>
        <v>8.2589636117708968E-5</v>
      </c>
      <c r="AW1892" s="13">
        <f t="shared" si="2334"/>
        <v>1.5662724582793142E-6</v>
      </c>
      <c r="AX1892" s="13">
        <f t="shared" si="2335"/>
        <v>8.2210898088478923E-3</v>
      </c>
      <c r="AY1892" s="13">
        <f t="shared" si="2336"/>
        <v>5.9039290317973404E-3</v>
      </c>
      <c r="AZ1892" s="13">
        <f t="shared" si="2337"/>
        <v>2.1199365791494907E-3</v>
      </c>
      <c r="BA1892" s="13">
        <f t="shared" si="2338"/>
        <v>5.0747347801908236E-4</v>
      </c>
      <c r="BB1892" s="13">
        <f t="shared" si="2339"/>
        <v>9.1109800203116359E-5</v>
      </c>
      <c r="BC1892" s="13">
        <f t="shared" si="2340"/>
        <v>1.3085997282781578E-5</v>
      </c>
      <c r="BD1892" s="13">
        <f t="shared" si="2341"/>
        <v>1.0500070720180074E-5</v>
      </c>
      <c r="BE1892" s="13">
        <f t="shared" si="2342"/>
        <v>2.2892513979700784E-5</v>
      </c>
      <c r="BF1892" s="13">
        <f t="shared" si="2343"/>
        <v>2.4955412695630312E-5</v>
      </c>
      <c r="BG1892" s="13">
        <f t="shared" si="2344"/>
        <v>1.8136136070841051E-5</v>
      </c>
      <c r="BH1892" s="13">
        <f t="shared" si="2345"/>
        <v>9.8852131476968762E-6</v>
      </c>
      <c r="BI1892" s="13">
        <f t="shared" si="2346"/>
        <v>4.3103972574404105E-6</v>
      </c>
      <c r="BJ1892" s="14">
        <f t="shared" si="2347"/>
        <v>0.70225556507048248</v>
      </c>
      <c r="BK1892" s="14">
        <f t="shared" si="2348"/>
        <v>0.18757241633356389</v>
      </c>
      <c r="BL1892" s="14">
        <f t="shared" si="2349"/>
        <v>0.10553981165271793</v>
      </c>
      <c r="BM1892" s="14">
        <f t="shared" si="2350"/>
        <v>0.5465268151544338</v>
      </c>
      <c r="BN1892" s="14">
        <f t="shared" si="2351"/>
        <v>0.44634064611126267</v>
      </c>
    </row>
    <row r="1893" spans="1:66" x14ac:dyDescent="0.25">
      <c r="A1893" t="s">
        <v>178</v>
      </c>
      <c r="B1893" t="s">
        <v>272</v>
      </c>
      <c r="C1893" t="s">
        <v>273</v>
      </c>
      <c r="D1893" s="7" t="s">
        <v>532</v>
      </c>
      <c r="E1893" s="10">
        <f>VLOOKUP(A1893,home!$A$2:$E$405,3,FALSE)</f>
        <v>1.8350515463917501</v>
      </c>
      <c r="F1893" s="10">
        <f>VLOOKUP(B1893,home!$B$2:$E$405,3,FALSE)</f>
        <v>0.73</v>
      </c>
      <c r="G1893" s="10">
        <f>VLOOKUP(C1893,away!$B$2:$E$405,4,FALSE)</f>
        <v>0.11</v>
      </c>
      <c r="H1893" s="10">
        <f>VLOOKUP(A1893,away!$A$2:$E$405,3,FALSE)</f>
        <v>1.3298969072164899</v>
      </c>
      <c r="I1893" s="10">
        <f>VLOOKUP(C1893,away!$B$2:$E$405,3,FALSE)</f>
        <v>1.0900000000000001</v>
      </c>
      <c r="J1893" s="10">
        <f>VLOOKUP(B1893,home!$B$2:$E$405,4,FALSE)</f>
        <v>1.5</v>
      </c>
      <c r="K1893" s="12">
        <f t="shared" si="2296"/>
        <v>0.14735463917525754</v>
      </c>
      <c r="L1893" s="12">
        <f t="shared" si="2297"/>
        <v>2.1743814432989614</v>
      </c>
      <c r="M1893" s="13">
        <f t="shared" si="2298"/>
        <v>9.8103122566475798E-2</v>
      </c>
      <c r="N1893" s="13">
        <f t="shared" si="2299"/>
        <v>1.4455950227749106E-2</v>
      </c>
      <c r="O1893" s="13">
        <f t="shared" si="2300"/>
        <v>0.21331360923822856</v>
      </c>
      <c r="P1893" s="13">
        <f t="shared" si="2301"/>
        <v>3.1432749920471056E-2</v>
      </c>
      <c r="Q1893" s="13">
        <f t="shared" si="2302"/>
        <v>1.0650756648727256E-3</v>
      </c>
      <c r="R1893" s="13">
        <f t="shared" si="2303"/>
        <v>0.23191257676536511</v>
      </c>
      <c r="S1893" s="13">
        <f t="shared" si="2304"/>
        <v>2.5178040762499198E-3</v>
      </c>
      <c r="T1893" s="13">
        <f t="shared" si="2305"/>
        <v>2.3158807614085584E-3</v>
      </c>
      <c r="U1893" s="13">
        <f t="shared" si="2306"/>
        <v>3.417339406946459E-2</v>
      </c>
      <c r="V1893" s="13">
        <f t="shared" si="2307"/>
        <v>8.9635277889321883E-5</v>
      </c>
      <c r="W1893" s="13">
        <f t="shared" si="2308"/>
        <v>5.2314613430556013E-5</v>
      </c>
      <c r="X1893" s="13">
        <f t="shared" si="2309"/>
        <v>1.1375192465675962E-4</v>
      </c>
      <c r="Y1893" s="13">
        <f t="shared" si="2310"/>
        <v>1.2367003705659988E-4</v>
      </c>
      <c r="Z1893" s="13">
        <f t="shared" si="2311"/>
        <v>0.16808880112875191</v>
      </c>
      <c r="AA1893" s="13">
        <f t="shared" si="2312"/>
        <v>2.4768664639728856E-2</v>
      </c>
      <c r="AB1893" s="13">
        <f t="shared" si="2313"/>
        <v>1.8248888204201029E-3</v>
      </c>
      <c r="AC1893" s="13">
        <f t="shared" si="2314"/>
        <v>1.7949755320210536E-6</v>
      </c>
      <c r="AD1893" s="13">
        <f t="shared" si="2315"/>
        <v>1.9272002464131659E-6</v>
      </c>
      <c r="AE1893" s="13">
        <f t="shared" si="2316"/>
        <v>4.1904684533219739E-6</v>
      </c>
      <c r="AF1893" s="13">
        <f t="shared" si="2317"/>
        <v>4.5558384218165008E-6</v>
      </c>
      <c r="AG1893" s="13">
        <f t="shared" si="2318"/>
        <v>3.3020435076887414E-6</v>
      </c>
      <c r="AH1893" s="13">
        <f t="shared" si="2319"/>
        <v>9.1372292500181945E-2</v>
      </c>
      <c r="AI1893" s="13">
        <f t="shared" si="2320"/>
        <v>1.3464131191980401E-2</v>
      </c>
      <c r="AJ1893" s="13">
        <f t="shared" si="2321"/>
        <v>9.9200109680130108E-4</v>
      </c>
      <c r="AK1893" s="13">
        <f t="shared" si="2322"/>
        <v>4.8725321226871815E-5</v>
      </c>
      <c r="AL1893" s="13">
        <f t="shared" si="2323"/>
        <v>2.3004779271179966E-8</v>
      </c>
      <c r="AM1893" s="13">
        <f t="shared" si="2324"/>
        <v>5.6796379385735885E-8</v>
      </c>
      <c r="AN1893" s="13">
        <f t="shared" si="2325"/>
        <v>1.2349699338291179E-7</v>
      </c>
      <c r="AO1893" s="13">
        <f t="shared" si="2326"/>
        <v>1.3426478535750903E-7</v>
      </c>
      <c r="AP1893" s="13">
        <f t="shared" si="2327"/>
        <v>9.7314285923295236E-8</v>
      </c>
      <c r="AQ1893" s="13">
        <f t="shared" si="2328"/>
        <v>5.2899594369875644E-8</v>
      </c>
      <c r="AR1893" s="13">
        <f t="shared" si="2329"/>
        <v>3.9735643448816103E-2</v>
      </c>
      <c r="AS1893" s="13">
        <f t="shared" si="2330"/>
        <v>5.8552314027969822E-3</v>
      </c>
      <c r="AT1893" s="13">
        <f t="shared" si="2331"/>
        <v>4.3139775532339316E-4</v>
      </c>
      <c r="AU1893" s="13">
        <f t="shared" si="2332"/>
        <v>2.1189486858898215E-5</v>
      </c>
      <c r="AV1893" s="13">
        <f t="shared" si="2333"/>
        <v>7.8059229760045191E-7</v>
      </c>
      <c r="AW1893" s="13">
        <f t="shared" si="2334"/>
        <v>2.0474585395718928E-10</v>
      </c>
      <c r="AX1893" s="13">
        <f t="shared" si="2335"/>
        <v>1.3948683318076909E-9</v>
      </c>
      <c r="AY1893" s="13">
        <f t="shared" si="2336"/>
        <v>3.0329758165280215E-9</v>
      </c>
      <c r="AZ1893" s="13">
        <f t="shared" si="2337"/>
        <v>3.2974231667165233E-9</v>
      </c>
      <c r="BA1893" s="13">
        <f t="shared" si="2338"/>
        <v>2.3899519148041683E-9</v>
      </c>
      <c r="BB1893" s="13">
        <f t="shared" si="2339"/>
        <v>1.2991667734817515E-9</v>
      </c>
      <c r="BC1893" s="13">
        <f t="shared" si="2340"/>
        <v>5.6497682480186116E-10</v>
      </c>
      <c r="BD1893" s="13">
        <f t="shared" si="2341"/>
        <v>1.4400074292108283E-2</v>
      </c>
      <c r="BE1893" s="13">
        <f t="shared" si="2342"/>
        <v>2.1219177514105181E-3</v>
      </c>
      <c r="BF1893" s="13">
        <f t="shared" si="2343"/>
        <v>1.5633721230933533E-4</v>
      </c>
      <c r="BG1893" s="13">
        <f t="shared" si="2344"/>
        <v>7.6790045031692478E-6</v>
      </c>
      <c r="BH1893" s="13">
        <f t="shared" si="2345"/>
        <v>2.828842344474206E-7</v>
      </c>
      <c r="BI1893" s="13">
        <f t="shared" si="2346"/>
        <v>8.3368608590737213E-9</v>
      </c>
      <c r="BJ1893" s="14">
        <f t="shared" si="2347"/>
        <v>1.8141095531204795E-2</v>
      </c>
      <c r="BK1893" s="14">
        <f t="shared" si="2348"/>
        <v>0.13214513285437321</v>
      </c>
      <c r="BL1893" s="14">
        <f t="shared" si="2349"/>
        <v>0.67460082581091751</v>
      </c>
      <c r="BM1893" s="14">
        <f t="shared" si="2350"/>
        <v>0.40269276811385479</v>
      </c>
      <c r="BN1893" s="14">
        <f t="shared" si="2351"/>
        <v>0.59028308438316235</v>
      </c>
    </row>
    <row r="1894" spans="1:66" x14ac:dyDescent="0.25">
      <c r="A1894" t="s">
        <v>178</v>
      </c>
      <c r="B1894" t="s">
        <v>185</v>
      </c>
      <c r="C1894" t="s">
        <v>472</v>
      </c>
      <c r="D1894" s="7" t="s">
        <v>532</v>
      </c>
      <c r="E1894" s="10">
        <f>VLOOKUP(A1894,home!$A$2:$E$405,3,FALSE)</f>
        <v>1.8350515463917501</v>
      </c>
      <c r="F1894" s="10">
        <f>VLOOKUP(B1894,home!$B$2:$E$405,3,FALSE)</f>
        <v>0.65</v>
      </c>
      <c r="G1894" s="10">
        <f>VLOOKUP(C1894,away!$B$2:$E$405,4,FALSE)</f>
        <v>1.53</v>
      </c>
      <c r="H1894" s="10">
        <f>VLOOKUP(A1894,away!$A$2:$E$405,3,FALSE)</f>
        <v>1.3298969072164899</v>
      </c>
      <c r="I1894" s="10">
        <f>VLOOKUP(C1894,away!$B$2:$E$405,3,FALSE)</f>
        <v>0.65</v>
      </c>
      <c r="J1894" s="10">
        <f>VLOOKUP(B1894,home!$B$2:$E$405,4,FALSE)</f>
        <v>1.65</v>
      </c>
      <c r="K1894" s="12">
        <f t="shared" si="2296"/>
        <v>1.8249587628865955</v>
      </c>
      <c r="L1894" s="12">
        <f t="shared" si="2297"/>
        <v>1.4263144329896853</v>
      </c>
      <c r="M1894" s="13">
        <f t="shared" si="2298"/>
        <v>3.8724872083904495E-2</v>
      </c>
      <c r="N1894" s="13">
        <f t="shared" si="2299"/>
        <v>7.0671294651183991E-2</v>
      </c>
      <c r="O1894" s="13">
        <f t="shared" si="2300"/>
        <v>5.5233843968952326E-2</v>
      </c>
      <c r="P1894" s="13">
        <f t="shared" si="2301"/>
        <v>0.10079948755905047</v>
      </c>
      <c r="Q1894" s="13">
        <f t="shared" si="2302"/>
        <v>6.4486099229109431E-2</v>
      </c>
      <c r="R1894" s="13">
        <f t="shared" si="2303"/>
        <v>3.9390414421208497E-2</v>
      </c>
      <c r="S1894" s="13">
        <f t="shared" si="2304"/>
        <v>6.5594385116060056E-2</v>
      </c>
      <c r="T1894" s="13">
        <f t="shared" si="2305"/>
        <v>9.1977454057683802E-2</v>
      </c>
      <c r="U1894" s="13">
        <f t="shared" si="2306"/>
        <v>7.1885881971718968E-2</v>
      </c>
      <c r="V1894" s="13">
        <f t="shared" si="2307"/>
        <v>1.8971098907768342E-2</v>
      </c>
      <c r="W1894" s="13">
        <f t="shared" si="2308"/>
        <v>3.922815729084593E-2</v>
      </c>
      <c r="X1894" s="13">
        <f t="shared" si="2309"/>
        <v>5.5951686923523106E-2</v>
      </c>
      <c r="Y1894" s="13">
        <f t="shared" si="2310"/>
        <v>3.9902349304570629E-2</v>
      </c>
      <c r="Z1894" s="13">
        <f t="shared" si="2311"/>
        <v>1.8727705536804907E-2</v>
      </c>
      <c r="AA1894" s="13">
        <f t="shared" si="2312"/>
        <v>3.4177290328151928E-2</v>
      </c>
      <c r="AB1894" s="13">
        <f t="shared" si="2313"/>
        <v>3.1186072738040086E-2</v>
      </c>
      <c r="AC1894" s="13">
        <f t="shared" si="2314"/>
        <v>3.0863191816873749E-3</v>
      </c>
      <c r="AD1894" s="13">
        <f t="shared" si="2315"/>
        <v>1.7897442349955741E-2</v>
      </c>
      <c r="AE1894" s="13">
        <f t="shared" si="2316"/>
        <v>2.5527380337342705E-2</v>
      </c>
      <c r="AF1894" s="13">
        <f t="shared" si="2317"/>
        <v>1.8205035505784502E-2</v>
      </c>
      <c r="AG1894" s="13">
        <f t="shared" si="2318"/>
        <v>8.6553682983300378E-3</v>
      </c>
      <c r="AH1894" s="13">
        <f t="shared" si="2319"/>
        <v>6.6778991759814188E-3</v>
      </c>
      <c r="AI1894" s="13">
        <f t="shared" si="2320"/>
        <v>1.2186890618880463E-2</v>
      </c>
      <c r="AJ1894" s="13">
        <f t="shared" si="2321"/>
        <v>1.1120286413633178E-2</v>
      </c>
      <c r="AK1894" s="13">
        <f t="shared" si="2322"/>
        <v>6.7646880454562078E-3</v>
      </c>
      <c r="AL1894" s="13">
        <f t="shared" si="2323"/>
        <v>3.213432352041883E-4</v>
      </c>
      <c r="AM1894" s="13">
        <f t="shared" si="2324"/>
        <v>6.532418849961882E-3</v>
      </c>
      <c r="AN1894" s="13">
        <f t="shared" si="2325"/>
        <v>9.3172832880345138E-3</v>
      </c>
      <c r="AO1894" s="13">
        <f t="shared" si="2326"/>
        <v>6.6446878149886103E-3</v>
      </c>
      <c r="AP1894" s="13">
        <f t="shared" si="2327"/>
        <v>3.1591380444096501E-3</v>
      </c>
      <c r="AQ1894" s="13">
        <f t="shared" si="2328"/>
        <v>1.126481047137073E-3</v>
      </c>
      <c r="AR1894" s="13">
        <f t="shared" si="2329"/>
        <v>1.904956795350445E-3</v>
      </c>
      <c r="AS1894" s="13">
        <f t="shared" si="2330"/>
        <v>3.4764675965951613E-3</v>
      </c>
      <c r="AT1894" s="13">
        <f t="shared" si="2331"/>
        <v>3.1722050021488219E-3</v>
      </c>
      <c r="AU1894" s="13">
        <f t="shared" si="2332"/>
        <v>1.929714438781395E-3</v>
      </c>
      <c r="AV1894" s="13">
        <f t="shared" si="2333"/>
        <v>8.8041231873072368E-4</v>
      </c>
      <c r="AW1894" s="13">
        <f t="shared" si="2334"/>
        <v>2.3234588934763565E-5</v>
      </c>
      <c r="AX1894" s="13">
        <f t="shared" si="2335"/>
        <v>1.9868991705139184E-3</v>
      </c>
      <c r="AY1894" s="13">
        <f t="shared" si="2336"/>
        <v>2.8339429637992356E-3</v>
      </c>
      <c r="AZ1894" s="13">
        <f t="shared" si="2337"/>
        <v>2.0210468757682078E-3</v>
      </c>
      <c r="BA1894" s="13">
        <f t="shared" si="2338"/>
        <v>9.608827762189688E-4</v>
      </c>
      <c r="BB1894" s="13">
        <f t="shared" si="2339"/>
        <v>3.4263024303307816E-4</v>
      </c>
      <c r="BC1894" s="13">
        <f t="shared" si="2340"/>
        <v>9.7739692163368607E-5</v>
      </c>
      <c r="BD1894" s="13">
        <f t="shared" si="2341"/>
        <v>4.528445619050193E-4</v>
      </c>
      <c r="BE1894" s="13">
        <f t="shared" si="2342"/>
        <v>8.2642265147410627E-4</v>
      </c>
      <c r="BF1894" s="13">
        <f t="shared" si="2343"/>
        <v>7.5409362982782288E-4</v>
      </c>
      <c r="BG1894" s="13">
        <f t="shared" si="2344"/>
        <v>4.587299259304153E-4</v>
      </c>
      <c r="BH1894" s="13">
        <f t="shared" si="2345"/>
        <v>2.0929079953125755E-4</v>
      </c>
      <c r="BI1894" s="13">
        <f t="shared" si="2346"/>
        <v>7.6389415719222098E-5</v>
      </c>
      <c r="BJ1894" s="14">
        <f t="shared" si="2347"/>
        <v>0.46752541871435838</v>
      </c>
      <c r="BK1894" s="14">
        <f t="shared" si="2348"/>
        <v>0.23033144904747416</v>
      </c>
      <c r="BL1894" s="14">
        <f t="shared" si="2349"/>
        <v>0.28276479481801742</v>
      </c>
      <c r="BM1894" s="14">
        <f t="shared" si="2350"/>
        <v>0.62723264782838106</v>
      </c>
      <c r="BN1894" s="14">
        <f t="shared" si="2351"/>
        <v>0.36930601191340917</v>
      </c>
    </row>
    <row r="1895" spans="1:66" x14ac:dyDescent="0.25">
      <c r="A1895" t="s">
        <v>178</v>
      </c>
      <c r="B1895" t="s">
        <v>181</v>
      </c>
      <c r="C1895" t="s">
        <v>184</v>
      </c>
      <c r="D1895" s="7" t="s">
        <v>532</v>
      </c>
      <c r="E1895" s="10">
        <f>VLOOKUP(A1895,home!$A$2:$E$405,3,FALSE)</f>
        <v>1.8350515463917501</v>
      </c>
      <c r="F1895" s="10">
        <f>VLOOKUP(B1895,home!$B$2:$E$405,3,FALSE)</f>
        <v>1.73</v>
      </c>
      <c r="G1895" s="10">
        <f>VLOOKUP(C1895,away!$B$2:$E$405,4,FALSE)</f>
        <v>1.36</v>
      </c>
      <c r="H1895" s="10">
        <f>VLOOKUP(A1895,away!$A$2:$E$405,3,FALSE)</f>
        <v>1.3298969072164899</v>
      </c>
      <c r="I1895" s="10">
        <f>VLOOKUP(C1895,away!$B$2:$E$405,3,FALSE)</f>
        <v>0.36</v>
      </c>
      <c r="J1895" s="10">
        <f>VLOOKUP(B1895,home!$B$2:$E$405,4,FALSE)</f>
        <v>1.38</v>
      </c>
      <c r="K1895" s="12">
        <f t="shared" si="2296"/>
        <v>4.31750927835051</v>
      </c>
      <c r="L1895" s="12">
        <f t="shared" si="2297"/>
        <v>0.66069278350515215</v>
      </c>
      <c r="M1895" s="13">
        <f t="shared" si="2298"/>
        <v>6.8864328139205573E-3</v>
      </c>
      <c r="N1895" s="13">
        <f t="shared" si="2299"/>
        <v>2.9732237568839415E-2</v>
      </c>
      <c r="O1895" s="13">
        <f t="shared" si="2300"/>
        <v>4.5498164642503898E-3</v>
      </c>
      <c r="P1895" s="13">
        <f t="shared" si="2301"/>
        <v>1.9643874799192971E-2</v>
      </c>
      <c r="Q1895" s="13">
        <f t="shared" si="2302"/>
        <v>6.4184605784792903E-2</v>
      </c>
      <c r="R1895" s="13">
        <f t="shared" si="2303"/>
        <v>1.5030154521015798E-3</v>
      </c>
      <c r="S1895" s="13">
        <f t="shared" si="2304"/>
        <v>1.4008770126469875E-2</v>
      </c>
      <c r="T1895" s="13">
        <f t="shared" si="2305"/>
        <v>4.2406305854135712E-2</v>
      </c>
      <c r="U1895" s="13">
        <f t="shared" si="2306"/>
        <v>6.4892831599527578E-3</v>
      </c>
      <c r="V1895" s="13">
        <f t="shared" si="2307"/>
        <v>4.4400753689804884E-3</v>
      </c>
      <c r="W1895" s="13">
        <f t="shared" si="2308"/>
        <v>9.2372543667704379E-2</v>
      </c>
      <c r="X1895" s="13">
        <f t="shared" si="2309"/>
        <v>6.1029872995266819E-2</v>
      </c>
      <c r="Y1895" s="13">
        <f t="shared" si="2310"/>
        <v>2.0160998333104373E-2</v>
      </c>
      <c r="Z1895" s="13">
        <f t="shared" si="2311"/>
        <v>3.3101048756674925E-4</v>
      </c>
      <c r="AA1895" s="13">
        <f t="shared" si="2312"/>
        <v>1.429140851300766E-3</v>
      </c>
      <c r="AB1895" s="13">
        <f t="shared" si="2313"/>
        <v>3.0851644427804022E-3</v>
      </c>
      <c r="AC1895" s="13">
        <f t="shared" si="2314"/>
        <v>7.9159529145955362E-4</v>
      </c>
      <c r="AD1895" s="13">
        <f t="shared" si="2315"/>
        <v>9.9704828587537833E-2</v>
      </c>
      <c r="AE1895" s="13">
        <f t="shared" si="2316"/>
        <v>6.5874260728404438E-2</v>
      </c>
      <c r="AF1895" s="13">
        <f t="shared" si="2317"/>
        <v>2.176132434099683E-2</v>
      </c>
      <c r="AG1895" s="13">
        <f t="shared" si="2318"/>
        <v>4.7925166505372067E-3</v>
      </c>
      <c r="AH1895" s="13">
        <f t="shared" si="2319"/>
        <v>5.4674060099968261E-5</v>
      </c>
      <c r="AI1895" s="13">
        <f t="shared" si="2320"/>
        <v>2.3605576176670637E-4</v>
      </c>
      <c r="AJ1895" s="13">
        <f t="shared" si="2321"/>
        <v>5.0958647081792623E-4</v>
      </c>
      <c r="AK1895" s="13">
        <f t="shared" si="2322"/>
        <v>7.3338143862609591E-4</v>
      </c>
      <c r="AL1895" s="13">
        <f t="shared" si="2323"/>
        <v>9.0322518013266037E-5</v>
      </c>
      <c r="AM1895" s="13">
        <f t="shared" si="2324"/>
        <v>8.6095304504608339E-2</v>
      </c>
      <c r="AN1895" s="13">
        <f t="shared" si="2325"/>
        <v>5.6882546379873347E-2</v>
      </c>
      <c r="AO1895" s="13">
        <f t="shared" si="2326"/>
        <v>1.8790943950289716E-2</v>
      </c>
      <c r="AP1895" s="13">
        <f t="shared" si="2327"/>
        <v>4.1383470210687385E-3</v>
      </c>
      <c r="AQ1895" s="13">
        <f t="shared" si="2328"/>
        <v>6.8354400311503971E-4</v>
      </c>
      <c r="AR1895" s="13">
        <f t="shared" si="2329"/>
        <v>7.2245513905952053E-6</v>
      </c>
      <c r="AS1895" s="13">
        <f t="shared" si="2330"/>
        <v>3.119206766081488E-5</v>
      </c>
      <c r="AT1895" s="13">
        <f t="shared" si="2331"/>
        <v>6.7336020768252563E-5</v>
      </c>
      <c r="AU1895" s="13">
        <f t="shared" si="2332"/>
        <v>9.6907964811377681E-5</v>
      </c>
      <c r="AV1895" s="13">
        <f t="shared" si="2333"/>
        <v>1.0460025930479699E-4</v>
      </c>
      <c r="AW1895" s="13">
        <f t="shared" si="2334"/>
        <v>7.1569235535035893E-6</v>
      </c>
      <c r="AX1895" s="13">
        <f t="shared" si="2335"/>
        <v>6.1952879336843167E-2</v>
      </c>
      <c r="AY1895" s="13">
        <f t="shared" si="2336"/>
        <v>4.093182029521774E-2</v>
      </c>
      <c r="AZ1895" s="13">
        <f t="shared" si="2337"/>
        <v>1.3521679142390042E-2</v>
      </c>
      <c r="BA1895" s="13">
        <f t="shared" si="2338"/>
        <v>2.9778919434164126E-3</v>
      </c>
      <c r="BB1895" s="13">
        <f t="shared" si="2339"/>
        <v>4.9186792926833903E-4</v>
      </c>
      <c r="BC1895" s="13">
        <f t="shared" si="2340"/>
        <v>6.4994718261042868E-5</v>
      </c>
      <c r="BD1895" s="13">
        <f t="shared" si="2341"/>
        <v>7.9553482797139355E-7</v>
      </c>
      <c r="BE1895" s="13">
        <f t="shared" si="2342"/>
        <v>3.4347290010174688E-6</v>
      </c>
      <c r="BF1895" s="13">
        <f t="shared" si="2343"/>
        <v>7.4147371652562499E-6</v>
      </c>
      <c r="BG1895" s="13">
        <f t="shared" si="2344"/>
        <v>1.0671065502508072E-5</v>
      </c>
      <c r="BH1895" s="13">
        <f t="shared" si="2345"/>
        <v>1.1518106079241163E-5</v>
      </c>
      <c r="BI1895" s="13">
        <f t="shared" si="2346"/>
        <v>9.9459059732298258E-6</v>
      </c>
      <c r="BJ1895" s="14">
        <f t="shared" si="2347"/>
        <v>0.78855131373567167</v>
      </c>
      <c r="BK1895" s="14">
        <f t="shared" si="2348"/>
        <v>8.6792891213254453E-2</v>
      </c>
      <c r="BL1895" s="14">
        <f t="shared" si="2349"/>
        <v>1.8941159044181654E-2</v>
      </c>
      <c r="BM1895" s="14">
        <f t="shared" si="2350"/>
        <v>0.72719172822591249</v>
      </c>
      <c r="BN1895" s="14">
        <f t="shared" si="2351"/>
        <v>0.1264999828830978</v>
      </c>
    </row>
    <row r="1896" spans="1:66" x14ac:dyDescent="0.25">
      <c r="A1896" t="s">
        <v>192</v>
      </c>
      <c r="B1896" t="s">
        <v>197</v>
      </c>
      <c r="C1896" t="s">
        <v>196</v>
      </c>
      <c r="D1896" s="7" t="s">
        <v>532</v>
      </c>
      <c r="E1896" s="10">
        <f>VLOOKUP(A1896,home!$A$2:$E$405,3,FALSE)</f>
        <v>1.36619718309859</v>
      </c>
      <c r="F1896" s="10">
        <f>VLOOKUP(B1896,home!$B$2:$E$405,3,FALSE)</f>
        <v>1.1000000000000001</v>
      </c>
      <c r="G1896" s="10">
        <f>VLOOKUP(C1896,away!$B$2:$E$405,4,FALSE)</f>
        <v>0.49</v>
      </c>
      <c r="H1896" s="10">
        <f>VLOOKUP(A1896,away!$A$2:$E$405,3,FALSE)</f>
        <v>1.1971830985915499</v>
      </c>
      <c r="I1896" s="10">
        <f>VLOOKUP(C1896,away!$B$2:$E$405,3,FALSE)</f>
        <v>0.73</v>
      </c>
      <c r="J1896" s="10">
        <f>VLOOKUP(B1896,home!$B$2:$E$405,4,FALSE)</f>
        <v>1.1100000000000001</v>
      </c>
      <c r="K1896" s="12">
        <f t="shared" si="2296"/>
        <v>0.73638028169014003</v>
      </c>
      <c r="L1896" s="12">
        <f t="shared" si="2297"/>
        <v>0.97007746478873291</v>
      </c>
      <c r="M1896" s="13">
        <f t="shared" si="2298"/>
        <v>0.18150760116106474</v>
      </c>
      <c r="N1896" s="13">
        <f t="shared" si="2299"/>
        <v>0.13365861847188643</v>
      </c>
      <c r="O1896" s="13">
        <f t="shared" si="2300"/>
        <v>0.17607643357421013</v>
      </c>
      <c r="P1896" s="13">
        <f t="shared" si="2301"/>
        <v>0.12965921375437209</v>
      </c>
      <c r="Q1896" s="13">
        <f t="shared" si="2302"/>
        <v>4.9211785560321339E-2</v>
      </c>
      <c r="R1896" s="13">
        <f t="shared" si="2303"/>
        <v>8.5403890145355738E-2</v>
      </c>
      <c r="S1896" s="13">
        <f t="shared" si="2304"/>
        <v>2.3155382479662503E-2</v>
      </c>
      <c r="T1896" s="13">
        <f t="shared" si="2305"/>
        <v>4.7739244174083297E-2</v>
      </c>
      <c r="U1896" s="13">
        <f t="shared" si="2306"/>
        <v>6.2889740682670836E-2</v>
      </c>
      <c r="V1896" s="13">
        <f t="shared" si="2307"/>
        <v>1.8378836584312522E-3</v>
      </c>
      <c r="W1896" s="13">
        <f t="shared" si="2308"/>
        <v>1.2079529504461398E-2</v>
      </c>
      <c r="X1896" s="13">
        <f t="shared" si="2309"/>
        <v>1.1718079357528614E-2</v>
      </c>
      <c r="Y1896" s="13">
        <f t="shared" si="2310"/>
        <v>5.683722357672269E-3</v>
      </c>
      <c r="Z1896" s="13">
        <f t="shared" si="2311"/>
        <v>2.7616129745100724E-2</v>
      </c>
      <c r="AA1896" s="13">
        <f t="shared" si="2312"/>
        <v>2.0335973400888725E-2</v>
      </c>
      <c r="AB1896" s="13">
        <f t="shared" si="2313"/>
        <v>7.4875049106948172E-3</v>
      </c>
      <c r="AC1896" s="13">
        <f t="shared" si="2314"/>
        <v>8.2055292932589643E-5</v>
      </c>
      <c r="AD1896" s="13">
        <f t="shared" si="2315"/>
        <v>2.2237818347949105E-3</v>
      </c>
      <c r="AE1896" s="13">
        <f t="shared" si="2316"/>
        <v>2.1572406445410836E-3</v>
      </c>
      <c r="AF1896" s="13">
        <f t="shared" si="2317"/>
        <v>1.0463452676978131E-3</v>
      </c>
      <c r="AG1896" s="13">
        <f t="shared" si="2318"/>
        <v>3.3834532152732759E-4</v>
      </c>
      <c r="AH1896" s="13">
        <f t="shared" si="2319"/>
        <v>6.6974462826010044E-3</v>
      </c>
      <c r="AI1896" s="13">
        <f t="shared" si="2320"/>
        <v>4.931867380186309E-3</v>
      </c>
      <c r="AJ1896" s="13">
        <f t="shared" si="2321"/>
        <v>1.8158649453400035E-3</v>
      </c>
      <c r="AK1896" s="13">
        <f t="shared" si="2322"/>
        <v>4.4572237998690751E-4</v>
      </c>
      <c r="AL1896" s="13">
        <f t="shared" si="2323"/>
        <v>2.344634538271115E-6</v>
      </c>
      <c r="AM1896" s="13">
        <f t="shared" si="2324"/>
        <v>3.275098187847386E-4</v>
      </c>
      <c r="AN1896" s="13">
        <f t="shared" si="2325"/>
        <v>3.1770989470011657E-4</v>
      </c>
      <c r="AO1896" s="13">
        <f t="shared" si="2326"/>
        <v>1.5410160459449214E-4</v>
      </c>
      <c r="AP1896" s="13">
        <f t="shared" si="2327"/>
        <v>4.9830164634966917E-5</v>
      </c>
      <c r="AQ1896" s="13">
        <f t="shared" si="2328"/>
        <v>1.2084779944773467E-5</v>
      </c>
      <c r="AR1896" s="13">
        <f t="shared" si="2329"/>
        <v>1.2994083420768618E-3</v>
      </c>
      <c r="AS1896" s="13">
        <f t="shared" si="2330"/>
        <v>9.5685868096907734E-4</v>
      </c>
      <c r="AT1896" s="13">
        <f t="shared" si="2331"/>
        <v>3.5230593251483246E-4</v>
      </c>
      <c r="AU1896" s="13">
        <f t="shared" si="2332"/>
        <v>8.6477047275459947E-5</v>
      </c>
      <c r="AV1896" s="13">
        <f t="shared" si="2333"/>
        <v>1.5919998108108687E-5</v>
      </c>
      <c r="AW1896" s="13">
        <f t="shared" si="2334"/>
        <v>4.6524447465581096E-8</v>
      </c>
      <c r="AX1896" s="13">
        <f t="shared" si="2335"/>
        <v>4.0195295435498735E-5</v>
      </c>
      <c r="AY1896" s="13">
        <f t="shared" si="2336"/>
        <v>3.8992550292502743E-5</v>
      </c>
      <c r="AZ1896" s="13">
        <f t="shared" si="2337"/>
        <v>1.8912897166699108E-5</v>
      </c>
      <c r="BA1896" s="13">
        <f t="shared" si="2338"/>
        <v>6.1156584450938289E-6</v>
      </c>
      <c r="BB1896" s="13">
        <f t="shared" si="2339"/>
        <v>1.483165609982606E-6</v>
      </c>
      <c r="BC1896" s="13">
        <f t="shared" si="2340"/>
        <v>2.8775710695875237E-7</v>
      </c>
      <c r="BD1896" s="13">
        <f t="shared" si="2341"/>
        <v>2.1008779170120868E-4</v>
      </c>
      <c r="BE1896" s="13">
        <f t="shared" si="2342"/>
        <v>1.5470450723259553E-4</v>
      </c>
      <c r="BF1896" s="13">
        <f t="shared" si="2343"/>
        <v>5.6960674307336493E-5</v>
      </c>
      <c r="BG1896" s="13">
        <f t="shared" si="2344"/>
        <v>1.3981572463898924E-5</v>
      </c>
      <c r="BH1896" s="13">
        <f t="shared" si="2345"/>
        <v>2.5739385673592486E-6</v>
      </c>
      <c r="BI1896" s="13">
        <f t="shared" si="2346"/>
        <v>3.7907952145702387E-7</v>
      </c>
      <c r="BJ1896" s="14">
        <f t="shared" si="2347"/>
        <v>0.26682391608123041</v>
      </c>
      <c r="BK1896" s="14">
        <f t="shared" si="2348"/>
        <v>0.33628347353129395</v>
      </c>
      <c r="BL1896" s="14">
        <f t="shared" si="2349"/>
        <v>0.36923410126667267</v>
      </c>
      <c r="BM1896" s="14">
        <f t="shared" si="2350"/>
        <v>0.24440113193124213</v>
      </c>
      <c r="BN1896" s="14">
        <f t="shared" si="2351"/>
        <v>0.7555175426672105</v>
      </c>
    </row>
    <row r="1897" spans="1:66" x14ac:dyDescent="0.25">
      <c r="A1897" t="s">
        <v>192</v>
      </c>
      <c r="B1897" t="s">
        <v>280</v>
      </c>
      <c r="C1897" t="s">
        <v>193</v>
      </c>
      <c r="D1897" s="7" t="s">
        <v>532</v>
      </c>
      <c r="E1897" s="10">
        <f>VLOOKUP(A1897,home!$A$2:$E$405,3,FALSE)</f>
        <v>1.36619718309859</v>
      </c>
      <c r="F1897" s="10">
        <f>VLOOKUP(B1897,home!$B$2:$E$405,3,FALSE)</f>
        <v>1.05</v>
      </c>
      <c r="G1897" s="10">
        <f>VLOOKUP(C1897,away!$B$2:$E$405,4,FALSE)</f>
        <v>0.73</v>
      </c>
      <c r="H1897" s="10">
        <f>VLOOKUP(A1897,away!$A$2:$E$405,3,FALSE)</f>
        <v>1.1971830985915499</v>
      </c>
      <c r="I1897" s="10">
        <f>VLOOKUP(C1897,away!$B$2:$E$405,3,FALSE)</f>
        <v>0.98</v>
      </c>
      <c r="J1897" s="10">
        <f>VLOOKUP(B1897,home!$B$2:$E$405,4,FALSE)</f>
        <v>1.67</v>
      </c>
      <c r="K1897" s="12">
        <f t="shared" si="2296"/>
        <v>1.0471901408450692</v>
      </c>
      <c r="L1897" s="12">
        <f t="shared" si="2297"/>
        <v>1.9593098591549305</v>
      </c>
      <c r="M1897" s="13">
        <f t="shared" si="2298"/>
        <v>4.9464501900194732E-2</v>
      </c>
      <c r="N1897" s="13">
        <f t="shared" si="2299"/>
        <v>5.1798738711696116E-2</v>
      </c>
      <c r="O1897" s="13">
        <f t="shared" si="2300"/>
        <v>9.6916286251239339E-2</v>
      </c>
      <c r="P1897" s="13">
        <f t="shared" si="2301"/>
        <v>0.10148977944961637</v>
      </c>
      <c r="Q1897" s="13">
        <f t="shared" si="2302"/>
        <v>2.7121564243548994E-2</v>
      </c>
      <c r="R1897" s="13">
        <f t="shared" si="2303"/>
        <v>9.4944517582367341E-2</v>
      </c>
      <c r="S1897" s="13">
        <f t="shared" si="2304"/>
        <v>5.2058420367370677E-2</v>
      </c>
      <c r="T1897" s="13">
        <f t="shared" si="2305"/>
        <v>5.3139548218089382E-2</v>
      </c>
      <c r="U1897" s="13">
        <f t="shared" si="2306"/>
        <v>9.9424962739546416E-2</v>
      </c>
      <c r="V1897" s="13">
        <f t="shared" si="2307"/>
        <v>1.1867989273152017E-2</v>
      </c>
      <c r="W1897" s="13">
        <f t="shared" si="2308"/>
        <v>9.4671448933802225E-3</v>
      </c>
      <c r="X1897" s="13">
        <f t="shared" si="2309"/>
        <v>1.8549070327648125E-2</v>
      </c>
      <c r="Y1897" s="13">
        <f t="shared" si="2310"/>
        <v>1.8171688185559576E-2</v>
      </c>
      <c r="Z1897" s="13">
        <f t="shared" si="2311"/>
        <v>6.2008576457280341E-2</v>
      </c>
      <c r="AA1897" s="13">
        <f t="shared" si="2312"/>
        <v>6.4934769913901638E-2</v>
      </c>
      <c r="AB1897" s="13">
        <f t="shared" si="2313"/>
        <v>3.3999525425940411E-2</v>
      </c>
      <c r="AC1897" s="13">
        <f t="shared" si="2314"/>
        <v>1.5218989977308726E-3</v>
      </c>
      <c r="AD1897" s="13">
        <f t="shared" si="2315"/>
        <v>2.4784751985748778E-3</v>
      </c>
      <c r="AE1897" s="13">
        <f t="shared" si="2316"/>
        <v>4.8561008922387329E-3</v>
      </c>
      <c r="AF1897" s="13">
        <f t="shared" si="2317"/>
        <v>4.7573031776072024E-3</v>
      </c>
      <c r="AG1897" s="13">
        <f t="shared" si="2318"/>
        <v>3.1070103396249574E-3</v>
      </c>
      <c r="AH1897" s="13">
        <f t="shared" si="2319"/>
        <v>3.0373503801227931E-2</v>
      </c>
      <c r="AI1897" s="13">
        <f t="shared" si="2320"/>
        <v>3.1806833723566123E-2</v>
      </c>
      <c r="AJ1897" s="13">
        <f t="shared" si="2321"/>
        <v>1.665390134340845E-2</v>
      </c>
      <c r="AK1897" s="13">
        <f t="shared" si="2322"/>
        <v>5.813267097807928E-3</v>
      </c>
      <c r="AL1897" s="13">
        <f t="shared" si="2323"/>
        <v>1.2490346627644125E-4</v>
      </c>
      <c r="AM1897" s="13">
        <f t="shared" si="2324"/>
        <v>5.1908695845532767E-4</v>
      </c>
      <c r="AN1897" s="13">
        <f t="shared" si="2325"/>
        <v>1.0170521954602693E-3</v>
      </c>
      <c r="AO1897" s="13">
        <f t="shared" si="2326"/>
        <v>9.963601969202368E-4</v>
      </c>
      <c r="AP1897" s="13">
        <f t="shared" si="2327"/>
        <v>6.5072611903178933E-4</v>
      </c>
      <c r="AQ1897" s="13">
        <f t="shared" si="2328"/>
        <v>3.1874352515715254E-4</v>
      </c>
      <c r="AR1897" s="13">
        <f t="shared" si="2329"/>
        <v>1.1902221090965122E-2</v>
      </c>
      <c r="AS1897" s="13">
        <f t="shared" si="2330"/>
        <v>1.246388858061692E-2</v>
      </c>
      <c r="AT1897" s="13">
        <f t="shared" si="2331"/>
        <v>6.5260306191067402E-3</v>
      </c>
      <c r="AU1897" s="13">
        <f t="shared" si="2332"/>
        <v>2.2779983077272073E-3</v>
      </c>
      <c r="AV1897" s="13">
        <f t="shared" si="2333"/>
        <v>5.9637434217842079E-4</v>
      </c>
      <c r="AW1897" s="13">
        <f t="shared" si="2334"/>
        <v>7.1186994701697786E-6</v>
      </c>
      <c r="AX1897" s="13">
        <f t="shared" si="2335"/>
        <v>9.0597124189278829E-5</v>
      </c>
      <c r="AY1897" s="13">
        <f t="shared" si="2336"/>
        <v>1.7750783863513766E-4</v>
      </c>
      <c r="AZ1897" s="13">
        <f t="shared" si="2337"/>
        <v>1.7389642915755386E-4</v>
      </c>
      <c r="BA1897" s="13">
        <f t="shared" si="2338"/>
        <v>1.1357232937341075E-4</v>
      </c>
      <c r="BB1897" s="13">
        <f t="shared" si="2339"/>
        <v>5.5630846167128716E-5</v>
      </c>
      <c r="BC1897" s="13">
        <f t="shared" si="2340"/>
        <v>2.1799613073677304E-5</v>
      </c>
      <c r="BD1897" s="13">
        <f t="shared" si="2341"/>
        <v>3.8866898548949543E-3</v>
      </c>
      <c r="BE1897" s="13">
        <f t="shared" si="2342"/>
        <v>4.0701032965685486E-3</v>
      </c>
      <c r="BF1897" s="13">
        <f t="shared" si="2343"/>
        <v>2.1310860221937992E-3</v>
      </c>
      <c r="BG1897" s="13">
        <f t="shared" si="2344"/>
        <v>7.4388409057802771E-4</v>
      </c>
      <c r="BH1897" s="13">
        <f t="shared" si="2345"/>
        <v>1.9474702139620276E-4</v>
      </c>
      <c r="BI1897" s="13">
        <f t="shared" si="2346"/>
        <v>4.0787432153009471E-5</v>
      </c>
      <c r="BJ1897" s="14">
        <f t="shared" si="2347"/>
        <v>0.19758161736358915</v>
      </c>
      <c r="BK1897" s="14">
        <f t="shared" si="2348"/>
        <v>0.21670500129297623</v>
      </c>
      <c r="BL1897" s="14">
        <f t="shared" si="2349"/>
        <v>0.51970137853738452</v>
      </c>
      <c r="BM1897" s="14">
        <f t="shared" si="2350"/>
        <v>0.57409079637340232</v>
      </c>
      <c r="BN1897" s="14">
        <f t="shared" si="2351"/>
        <v>0.4217353881386629</v>
      </c>
    </row>
    <row r="1898" spans="1:66" x14ac:dyDescent="0.25">
      <c r="A1898" t="s">
        <v>192</v>
      </c>
      <c r="B1898" t="s">
        <v>281</v>
      </c>
      <c r="C1898" t="s">
        <v>204</v>
      </c>
      <c r="D1898" s="7" t="s">
        <v>532</v>
      </c>
      <c r="E1898" s="10">
        <f>VLOOKUP(A1898,home!$A$2:$E$405,3,FALSE)</f>
        <v>1.36619718309859</v>
      </c>
      <c r="F1898" s="10">
        <f>VLOOKUP(B1898,home!$B$2:$E$405,3,FALSE)</f>
        <v>1.22</v>
      </c>
      <c r="G1898" s="10">
        <f>VLOOKUP(C1898,away!$B$2:$E$405,4,FALSE)</f>
        <v>0.85</v>
      </c>
      <c r="H1898" s="10">
        <f>VLOOKUP(A1898,away!$A$2:$E$405,3,FALSE)</f>
        <v>1.1971830985915499</v>
      </c>
      <c r="I1898" s="10">
        <f>VLOOKUP(C1898,away!$B$2:$E$405,3,FALSE)</f>
        <v>1.1000000000000001</v>
      </c>
      <c r="J1898" s="10">
        <f>VLOOKUP(B1898,home!$B$2:$E$405,4,FALSE)</f>
        <v>0.7</v>
      </c>
      <c r="K1898" s="12">
        <f t="shared" si="2296"/>
        <v>1.4167464788732378</v>
      </c>
      <c r="L1898" s="12">
        <f t="shared" si="2297"/>
        <v>0.92183098591549339</v>
      </c>
      <c r="M1898" s="13">
        <f t="shared" si="2298"/>
        <v>9.6464765198540234E-2</v>
      </c>
      <c r="N1898" s="13">
        <f t="shared" si="2299"/>
        <v>0.13666611643036553</v>
      </c>
      <c r="O1898" s="13">
        <f t="shared" si="2300"/>
        <v>8.8924209609076918E-2</v>
      </c>
      <c r="P1898" s="13">
        <f t="shared" si="2301"/>
        <v>0.12598306085024547</v>
      </c>
      <c r="Q1898" s="13">
        <f t="shared" si="2302"/>
        <v>9.6810619617000188E-2</v>
      </c>
      <c r="R1898" s="13">
        <f t="shared" si="2303"/>
        <v>4.098654590784568E-2</v>
      </c>
      <c r="S1898" s="13">
        <f t="shared" si="2304"/>
        <v>4.1133494671681523E-2</v>
      </c>
      <c r="T1898" s="13">
        <f t="shared" si="2305"/>
        <v>8.9243028928629092E-2</v>
      </c>
      <c r="U1898" s="13">
        <f t="shared" si="2306"/>
        <v>5.8067544596116683E-2</v>
      </c>
      <c r="V1898" s="13">
        <f t="shared" si="2307"/>
        <v>5.9689307875955685E-3</v>
      </c>
      <c r="W1898" s="13">
        <f t="shared" si="2308"/>
        <v>4.5718701486640451E-2</v>
      </c>
      <c r="X1898" s="13">
        <f t="shared" si="2309"/>
        <v>4.2144915666205901E-2</v>
      </c>
      <c r="Y1898" s="13">
        <f t="shared" si="2310"/>
        <v>1.9425244579951952E-2</v>
      </c>
      <c r="Z1898" s="13">
        <f t="shared" si="2311"/>
        <v>1.2594222674500007E-2</v>
      </c>
      <c r="AA1898" s="13">
        <f t="shared" si="2312"/>
        <v>1.7842820628243376E-2</v>
      </c>
      <c r="AB1898" s="13">
        <f t="shared" si="2313"/>
        <v>1.2639376649115292E-2</v>
      </c>
      <c r="AC1898" s="13">
        <f t="shared" si="2314"/>
        <v>4.8721427525691001E-4</v>
      </c>
      <c r="AD1898" s="13">
        <f t="shared" si="2315"/>
        <v>1.619295233746364E-2</v>
      </c>
      <c r="AE1898" s="13">
        <f t="shared" si="2316"/>
        <v>1.4927165218126702E-2</v>
      </c>
      <c r="AF1898" s="13">
        <f t="shared" si="2317"/>
        <v>6.8801617149745978E-3</v>
      </c>
      <c r="AG1898" s="13">
        <f t="shared" si="2318"/>
        <v>2.1141154189910222E-3</v>
      </c>
      <c r="AH1898" s="13">
        <f t="shared" si="2319"/>
        <v>2.9024361762184001E-3</v>
      </c>
      <c r="AI1898" s="13">
        <f t="shared" si="2320"/>
        <v>4.1120162328117235E-3</v>
      </c>
      <c r="AJ1898" s="13">
        <f t="shared" si="2321"/>
        <v>2.9128422594528031E-3</v>
      </c>
      <c r="AK1898" s="13">
        <f t="shared" si="2322"/>
        <v>1.3755863381976412E-3</v>
      </c>
      <c r="AL1898" s="13">
        <f t="shared" si="2323"/>
        <v>2.5452089396773183E-5</v>
      </c>
      <c r="AM1898" s="13">
        <f t="shared" si="2324"/>
        <v>4.5882616413327531E-3</v>
      </c>
      <c r="AN1898" s="13">
        <f t="shared" si="2325"/>
        <v>4.2296017524680119E-3</v>
      </c>
      <c r="AO1898" s="13">
        <f t="shared" si="2326"/>
        <v>1.9494889767537429E-3</v>
      </c>
      <c r="AP1898" s="13">
        <f t="shared" si="2327"/>
        <v>5.9903311515742972E-4</v>
      </c>
      <c r="AQ1898" s="13">
        <f t="shared" si="2328"/>
        <v>1.3805182178540067E-4</v>
      </c>
      <c r="AR1898" s="13">
        <f t="shared" si="2329"/>
        <v>5.3511112037604063E-4</v>
      </c>
      <c r="AS1898" s="13">
        <f t="shared" si="2330"/>
        <v>7.5811679559866895E-4</v>
      </c>
      <c r="AT1898" s="13">
        <f t="shared" si="2331"/>
        <v>5.3702965036953835E-4</v>
      </c>
      <c r="AU1898" s="13">
        <f t="shared" si="2332"/>
        <v>2.5361162207052302E-4</v>
      </c>
      <c r="AV1898" s="13">
        <f t="shared" si="2333"/>
        <v>8.9825843142436011E-5</v>
      </c>
      <c r="AW1898" s="13">
        <f t="shared" si="2334"/>
        <v>9.2334581113056448E-7</v>
      </c>
      <c r="AX1898" s="13">
        <f t="shared" si="2335"/>
        <v>1.0834005874178862E-3</v>
      </c>
      <c r="AY1898" s="13">
        <f t="shared" si="2336"/>
        <v>9.9871223164085484E-4</v>
      </c>
      <c r="AZ1898" s="13">
        <f t="shared" si="2337"/>
        <v>4.6032194056967583E-4</v>
      </c>
      <c r="BA1898" s="13">
        <f t="shared" si="2338"/>
        <v>1.4144634277129248E-4</v>
      </c>
      <c r="BB1898" s="13">
        <f t="shared" si="2339"/>
        <v>3.2597405402750344E-5</v>
      </c>
      <c r="BC1898" s="13">
        <f t="shared" si="2340"/>
        <v>6.0098596721408769E-6</v>
      </c>
      <c r="BD1898" s="13">
        <f t="shared" si="2341"/>
        <v>8.2213668611764946E-5</v>
      </c>
      <c r="BE1898" s="13">
        <f t="shared" si="2342"/>
        <v>1.1647592552096923E-4</v>
      </c>
      <c r="BF1898" s="13">
        <f t="shared" si="2343"/>
        <v>8.2508428677667342E-5</v>
      </c>
      <c r="BG1898" s="13">
        <f t="shared" si="2344"/>
        <v>3.8964508602149615E-5</v>
      </c>
      <c r="BH1898" s="13">
        <f t="shared" si="2345"/>
        <v>1.380070759078037E-5</v>
      </c>
      <c r="BI1898" s="13">
        <f t="shared" si="2346"/>
        <v>3.910420777039449E-6</v>
      </c>
      <c r="BJ1898" s="14">
        <f t="shared" si="2347"/>
        <v>0.48434994707332091</v>
      </c>
      <c r="BK1898" s="14">
        <f t="shared" si="2348"/>
        <v>0.2710616301043573</v>
      </c>
      <c r="BL1898" s="14">
        <f t="shared" si="2349"/>
        <v>0.23227494708841612</v>
      </c>
      <c r="BM1898" s="14">
        <f t="shared" si="2350"/>
        <v>0.41344764044169047</v>
      </c>
      <c r="BN1898" s="14">
        <f t="shared" si="2351"/>
        <v>0.58583531761307406</v>
      </c>
    </row>
    <row r="1899" spans="1:66" x14ac:dyDescent="0.25">
      <c r="A1899" t="s">
        <v>192</v>
      </c>
      <c r="B1899" t="s">
        <v>199</v>
      </c>
      <c r="C1899" t="s">
        <v>202</v>
      </c>
      <c r="D1899" s="7" t="s">
        <v>532</v>
      </c>
      <c r="E1899" s="10">
        <f>VLOOKUP(A1899,home!$A$2:$E$405,3,FALSE)</f>
        <v>1.36619718309859</v>
      </c>
      <c r="F1899" s="10">
        <f>VLOOKUP(B1899,home!$B$2:$E$405,3,FALSE)</f>
        <v>1.17</v>
      </c>
      <c r="G1899" s="10">
        <f>VLOOKUP(C1899,away!$B$2:$E$405,4,FALSE)</f>
        <v>1.71</v>
      </c>
      <c r="H1899" s="10">
        <f>VLOOKUP(A1899,away!$A$2:$E$405,3,FALSE)</f>
        <v>1.1971830985915499</v>
      </c>
      <c r="I1899" s="10">
        <f>VLOOKUP(C1899,away!$B$2:$E$405,3,FALSE)</f>
        <v>1.22</v>
      </c>
      <c r="J1899" s="10">
        <f>VLOOKUP(B1899,home!$B$2:$E$405,4,FALSE)</f>
        <v>2</v>
      </c>
      <c r="K1899" s="12">
        <f t="shared" si="2296"/>
        <v>2.7333507042253489</v>
      </c>
      <c r="L1899" s="12">
        <f t="shared" si="2297"/>
        <v>2.9211267605633817</v>
      </c>
      <c r="M1899" s="13">
        <f t="shared" si="2298"/>
        <v>3.501802423888414E-3</v>
      </c>
      <c r="N1899" s="13">
        <f t="shared" si="2299"/>
        <v>9.5716541213934289E-3</v>
      </c>
      <c r="O1899" s="13">
        <f t="shared" si="2300"/>
        <v>1.022920877062616E-2</v>
      </c>
      <c r="P1899" s="13">
        <f t="shared" si="2301"/>
        <v>2.7960014996859128E-2</v>
      </c>
      <c r="Q1899" s="13">
        <f t="shared" si="2302"/>
        <v>1.3081343766656097E-2</v>
      </c>
      <c r="R1899" s="13">
        <f t="shared" si="2303"/>
        <v>1.4940407739632866E-2</v>
      </c>
      <c r="S1899" s="13">
        <f t="shared" si="2304"/>
        <v>5.5811432513410898E-2</v>
      </c>
      <c r="T1899" s="13">
        <f t="shared" si="2305"/>
        <v>3.8212263340908111E-2</v>
      </c>
      <c r="U1899" s="13">
        <f t="shared" si="2306"/>
        <v>4.0837374016539349E-2</v>
      </c>
      <c r="V1899" s="13">
        <f t="shared" si="2307"/>
        <v>4.9513818605270273E-2</v>
      </c>
      <c r="W1899" s="13">
        <f t="shared" si="2308"/>
        <v>1.1918633398934441E-2</v>
      </c>
      <c r="X1899" s="13">
        <f t="shared" si="2309"/>
        <v>3.4815838970971888E-2</v>
      </c>
      <c r="Y1899" s="13">
        <f t="shared" si="2310"/>
        <v>5.0850739454785736E-2</v>
      </c>
      <c r="Z1899" s="13">
        <f t="shared" si="2311"/>
        <v>1.4547608287323278E-2</v>
      </c>
      <c r="AA1899" s="13">
        <f t="shared" si="2312"/>
        <v>3.9763715356949607E-2</v>
      </c>
      <c r="AB1899" s="13">
        <f t="shared" si="2313"/>
        <v>5.4344089686767259E-2</v>
      </c>
      <c r="AC1899" s="13">
        <f t="shared" si="2314"/>
        <v>2.4708831038536095E-2</v>
      </c>
      <c r="AD1899" s="13">
        <f t="shared" si="2315"/>
        <v>8.1444512485953045E-3</v>
      </c>
      <c r="AE1899" s="13">
        <f t="shared" si="2316"/>
        <v>2.3790974492375588E-2</v>
      </c>
      <c r="AF1899" s="13">
        <f t="shared" si="2317"/>
        <v>3.4748226124779583E-2</v>
      </c>
      <c r="AG1899" s="13">
        <f t="shared" si="2318"/>
        <v>3.3834657738400421E-2</v>
      </c>
      <c r="AH1899" s="13">
        <f t="shared" si="2319"/>
        <v>1.0623851967573416E-2</v>
      </c>
      <c r="AI1899" s="13">
        <f t="shared" si="2320"/>
        <v>2.9038713257152651E-2</v>
      </c>
      <c r="AJ1899" s="13">
        <f t="shared" si="2321"/>
        <v>3.9686493665618092E-2</v>
      </c>
      <c r="AK1899" s="13">
        <f t="shared" si="2322"/>
        <v>3.6159035136384014E-2</v>
      </c>
      <c r="AL1899" s="13">
        <f t="shared" si="2323"/>
        <v>7.8914707657914626E-3</v>
      </c>
      <c r="AM1899" s="13">
        <f t="shared" si="2324"/>
        <v>4.4523283111753981E-3</v>
      </c>
      <c r="AN1899" s="13">
        <f t="shared" si="2325"/>
        <v>1.3005815376588421E-2</v>
      </c>
      <c r="AO1899" s="13">
        <f t="shared" si="2326"/>
        <v>1.899581766974958E-2</v>
      </c>
      <c r="AP1899" s="13">
        <f t="shared" si="2327"/>
        <v>1.8496397111296081E-2</v>
      </c>
      <c r="AQ1899" s="13">
        <f t="shared" si="2328"/>
        <v>1.3507580143953556E-2</v>
      </c>
      <c r="AR1899" s="13">
        <f t="shared" si="2329"/>
        <v>6.206723656548529E-3</v>
      </c>
      <c r="AS1899" s="13">
        <f t="shared" si="2330"/>
        <v>1.6965152477559052E-2</v>
      </c>
      <c r="AT1899" s="13">
        <f t="shared" si="2331"/>
        <v>2.3185855735913231E-2</v>
      </c>
      <c r="AU1899" s="13">
        <f t="shared" si="2332"/>
        <v>2.1125025034608592E-2</v>
      </c>
      <c r="AV1899" s="13">
        <f t="shared" si="2333"/>
        <v>1.443552551378138E-2</v>
      </c>
      <c r="AW1899" s="13">
        <f t="shared" si="2334"/>
        <v>1.7502545375998975E-3</v>
      </c>
      <c r="AX1899" s="13">
        <f t="shared" si="2335"/>
        <v>2.0282957874656234E-3</v>
      </c>
      <c r="AY1899" s="13">
        <f t="shared" si="2336"/>
        <v>5.9249091031038092E-3</v>
      </c>
      <c r="AZ1899" s="13">
        <f t="shared" si="2337"/>
        <v>8.6537052674910634E-3</v>
      </c>
      <c r="BA1899" s="13">
        <f t="shared" si="2338"/>
        <v>8.4261900116321484E-3</v>
      </c>
      <c r="BB1899" s="13">
        <f t="shared" si="2339"/>
        <v>6.1534922831426361E-3</v>
      </c>
      <c r="BC1899" s="13">
        <f t="shared" si="2340"/>
        <v>3.5950261958416435E-3</v>
      </c>
      <c r="BD1899" s="13">
        <f t="shared" si="2341"/>
        <v>3.0217710947609481E-3</v>
      </c>
      <c r="BE1899" s="13">
        <f t="shared" si="2342"/>
        <v>8.2595601498726412E-3</v>
      </c>
      <c r="BF1899" s="13">
        <f t="shared" si="2343"/>
        <v>1.1288137276123007E-2</v>
      </c>
      <c r="BG1899" s="13">
        <f t="shared" si="2344"/>
        <v>1.028481265769441E-2</v>
      </c>
      <c r="BH1899" s="13">
        <f t="shared" si="2345"/>
        <v>7.0279999801836999E-3</v>
      </c>
      <c r="BI1899" s="13">
        <f t="shared" si="2346"/>
        <v>3.8419977390261695E-3</v>
      </c>
      <c r="BJ1899" s="14">
        <f t="shared" si="2347"/>
        <v>0.36220833991924045</v>
      </c>
      <c r="BK1899" s="14">
        <f t="shared" si="2348"/>
        <v>0.17531227944686009</v>
      </c>
      <c r="BL1899" s="14">
        <f t="shared" si="2349"/>
        <v>0.40126545091331506</v>
      </c>
      <c r="BM1899" s="14">
        <f t="shared" si="2350"/>
        <v>0.86987459218217889</v>
      </c>
      <c r="BN1899" s="14">
        <f t="shared" si="2351"/>
        <v>7.9284431819056103E-2</v>
      </c>
    </row>
    <row r="1900" spans="1:66" x14ac:dyDescent="0.25">
      <c r="A1900" t="s">
        <v>192</v>
      </c>
      <c r="B1900" t="s">
        <v>201</v>
      </c>
      <c r="C1900" t="s">
        <v>194</v>
      </c>
      <c r="D1900" s="7" t="s">
        <v>532</v>
      </c>
      <c r="E1900" s="10">
        <f>VLOOKUP(A1900,home!$A$2:$E$405,3,FALSE)</f>
        <v>1.36619718309859</v>
      </c>
      <c r="F1900" s="10">
        <f>VLOOKUP(B1900,home!$B$2:$E$405,3,FALSE)</f>
        <v>0.73</v>
      </c>
      <c r="G1900" s="10">
        <f>VLOOKUP(C1900,away!$B$2:$E$405,4,FALSE)</f>
        <v>1.05</v>
      </c>
      <c r="H1900" s="10">
        <f>VLOOKUP(A1900,away!$A$2:$E$405,3,FALSE)</f>
        <v>1.1971830985915499</v>
      </c>
      <c r="I1900" s="10">
        <f>VLOOKUP(C1900,away!$B$2:$E$405,3,FALSE)</f>
        <v>0.63</v>
      </c>
      <c r="J1900" s="10">
        <f>VLOOKUP(B1900,home!$B$2:$E$405,4,FALSE)</f>
        <v>1.25</v>
      </c>
      <c r="K1900" s="12">
        <f t="shared" si="2296"/>
        <v>1.0471901408450692</v>
      </c>
      <c r="L1900" s="12">
        <f t="shared" si="2297"/>
        <v>0.94278169014084567</v>
      </c>
      <c r="M1900" s="13">
        <f t="shared" si="2298"/>
        <v>0.13669927607512256</v>
      </c>
      <c r="N1900" s="13">
        <f t="shared" si="2299"/>
        <v>0.14315013416652661</v>
      </c>
      <c r="O1900" s="13">
        <f t="shared" si="2300"/>
        <v>0.12887757453913412</v>
      </c>
      <c r="P1900" s="13">
        <f t="shared" si="2301"/>
        <v>0.13495932543340677</v>
      </c>
      <c r="Q1900" s="13">
        <f t="shared" si="2302"/>
        <v>7.4952704579917762E-2</v>
      </c>
      <c r="R1900" s="13">
        <f t="shared" si="2303"/>
        <v>6.075170877262883E-2</v>
      </c>
      <c r="S1900" s="13">
        <f t="shared" si="2304"/>
        <v>3.3310380355325991E-2</v>
      </c>
      <c r="T1900" s="13">
        <f t="shared" si="2305"/>
        <v>7.0664037504482385E-2</v>
      </c>
      <c r="U1900" s="13">
        <f t="shared" si="2306"/>
        <v>6.3618590466187813E-2</v>
      </c>
      <c r="V1900" s="13">
        <f t="shared" si="2307"/>
        <v>3.6540439486018538E-3</v>
      </c>
      <c r="W1900" s="13">
        <f t="shared" si="2308"/>
        <v>2.6163244421920983E-2</v>
      </c>
      <c r="X1900" s="13">
        <f t="shared" si="2309"/>
        <v>2.4666227795666722E-2</v>
      </c>
      <c r="Y1900" s="13">
        <f t="shared" si="2310"/>
        <v>1.1627433965298885E-2</v>
      </c>
      <c r="Z1900" s="13">
        <f t="shared" si="2311"/>
        <v>1.9091866225201155E-2</v>
      </c>
      <c r="AA1900" s="13">
        <f t="shared" si="2312"/>
        <v>1.9992814081363618E-2</v>
      </c>
      <c r="AB1900" s="13">
        <f t="shared" si="2313"/>
        <v>1.0468138896876224E-2</v>
      </c>
      <c r="AC1900" s="13">
        <f t="shared" si="2314"/>
        <v>2.2547088423145747E-4</v>
      </c>
      <c r="AD1900" s="13">
        <f t="shared" si="2315"/>
        <v>6.8494729027888512E-3</v>
      </c>
      <c r="AE1900" s="13">
        <f t="shared" si="2316"/>
        <v>6.4575576398651982E-3</v>
      </c>
      <c r="AF1900" s="13">
        <f t="shared" si="2317"/>
        <v>3.04403355294702E-3</v>
      </c>
      <c r="AG1900" s="13">
        <f t="shared" si="2318"/>
        <v>9.5661969929761192E-4</v>
      </c>
      <c r="AH1900" s="13">
        <f t="shared" si="2319"/>
        <v>4.4998654769345166E-3</v>
      </c>
      <c r="AI1900" s="13">
        <f t="shared" si="2320"/>
        <v>4.7122147625749218E-3</v>
      </c>
      <c r="AJ1900" s="13">
        <f t="shared" si="2321"/>
        <v>2.4672924204565232E-3</v>
      </c>
      <c r="AK1900" s="13">
        <f t="shared" si="2322"/>
        <v>8.612414324279461E-4</v>
      </c>
      <c r="AL1900" s="13">
        <f t="shared" si="2323"/>
        <v>8.9040408448187871E-6</v>
      </c>
      <c r="AM1900" s="13">
        <f t="shared" si="2324"/>
        <v>1.434540098757189E-3</v>
      </c>
      <c r="AN1900" s="13">
        <f t="shared" si="2325"/>
        <v>1.3524581388811184E-3</v>
      </c>
      <c r="AO1900" s="13">
        <f t="shared" si="2326"/>
        <v>6.3753638500954157E-4</v>
      </c>
      <c r="AP1900" s="13">
        <f t="shared" si="2327"/>
        <v>2.0035254352852687E-4</v>
      </c>
      <c r="AQ1900" s="13">
        <f t="shared" si="2328"/>
        <v>4.7222177402960468E-5</v>
      </c>
      <c r="AR1900" s="13">
        <f t="shared" si="2329"/>
        <v>8.4847815595015367E-4</v>
      </c>
      <c r="AS1900" s="13">
        <f t="shared" si="2330"/>
        <v>8.8851795963340607E-4</v>
      </c>
      <c r="AT1900" s="13">
        <f t="shared" si="2331"/>
        <v>4.6522362364593992E-4</v>
      </c>
      <c r="AU1900" s="13">
        <f t="shared" si="2332"/>
        <v>1.6239253065674844E-4</v>
      </c>
      <c r="AV1900" s="13">
        <f t="shared" si="2333"/>
        <v>4.2513964262656902E-5</v>
      </c>
      <c r="AW1900" s="13">
        <f t="shared" si="2334"/>
        <v>2.4418631834919627E-7</v>
      </c>
      <c r="AX1900" s="13">
        <f t="shared" si="2335"/>
        <v>2.5037270801090658E-4</v>
      </c>
      <c r="AY1900" s="13">
        <f t="shared" si="2336"/>
        <v>2.3604680482366299E-4</v>
      </c>
      <c r="AZ1900" s="13">
        <f t="shared" si="2337"/>
        <v>1.1127030280199963E-4</v>
      </c>
      <c r="BA1900" s="13">
        <f t="shared" si="2338"/>
        <v>3.4967868046050972E-5</v>
      </c>
      <c r="BB1900" s="13">
        <f t="shared" si="2339"/>
        <v>8.2417664342694992E-6</v>
      </c>
      <c r="BC1900" s="13">
        <f t="shared" si="2340"/>
        <v>1.5540372977293385E-6</v>
      </c>
      <c r="BD1900" s="13">
        <f t="shared" si="2341"/>
        <v>1.3332161165237891E-4</v>
      </c>
      <c r="BE1900" s="13">
        <f t="shared" si="2342"/>
        <v>1.396130772839463E-4</v>
      </c>
      <c r="BF1900" s="13">
        <f t="shared" si="2343"/>
        <v>7.3100719032394621E-5</v>
      </c>
      <c r="BG1900" s="13">
        <f t="shared" si="2344"/>
        <v>2.551678408646972E-5</v>
      </c>
      <c r="BH1900" s="13">
        <f t="shared" si="2345"/>
        <v>6.6802311803558614E-6</v>
      </c>
      <c r="BI1900" s="13">
        <f t="shared" si="2346"/>
        <v>1.399094446126896E-6</v>
      </c>
      <c r="BJ1900" s="14">
        <f t="shared" si="2347"/>
        <v>0.37284602905970604</v>
      </c>
      <c r="BK1900" s="14">
        <f t="shared" si="2348"/>
        <v>0.30909344754235712</v>
      </c>
      <c r="BL1900" s="14">
        <f t="shared" si="2349"/>
        <v>0.29903619860041497</v>
      </c>
      <c r="BM1900" s="14">
        <f t="shared" si="2350"/>
        <v>0.32044101524243729</v>
      </c>
      <c r="BN1900" s="14">
        <f t="shared" si="2351"/>
        <v>0.67939072356673658</v>
      </c>
    </row>
    <row r="1901" spans="1:66" x14ac:dyDescent="0.25">
      <c r="A1901" t="s">
        <v>192</v>
      </c>
      <c r="B1901" t="s">
        <v>205</v>
      </c>
      <c r="C1901" t="s">
        <v>200</v>
      </c>
      <c r="D1901" s="7" t="s">
        <v>532</v>
      </c>
      <c r="E1901" s="10">
        <f>VLOOKUP(A1901,home!$A$2:$E$405,3,FALSE)</f>
        <v>1.36619718309859</v>
      </c>
      <c r="F1901" s="10">
        <f>VLOOKUP(B1901,home!$B$2:$E$405,3,FALSE)</f>
        <v>0.73</v>
      </c>
      <c r="G1901" s="10">
        <f>VLOOKUP(C1901,away!$B$2:$E$405,4,FALSE)</f>
        <v>1.34</v>
      </c>
      <c r="H1901" s="10">
        <f>VLOOKUP(A1901,away!$A$2:$E$405,3,FALSE)</f>
        <v>1.1971830985915499</v>
      </c>
      <c r="I1901" s="10">
        <f>VLOOKUP(C1901,away!$B$2:$E$405,3,FALSE)</f>
        <v>0.98</v>
      </c>
      <c r="J1901" s="10">
        <f>VLOOKUP(B1901,home!$B$2:$E$405,4,FALSE)</f>
        <v>1.53</v>
      </c>
      <c r="K1901" s="12">
        <f t="shared" si="2296"/>
        <v>1.3364140845070407</v>
      </c>
      <c r="L1901" s="12">
        <f t="shared" si="2297"/>
        <v>1.7950563380281701</v>
      </c>
      <c r="M1901" s="13">
        <f t="shared" si="2298"/>
        <v>4.3653560857376407E-2</v>
      </c>
      <c r="N1901" s="13">
        <f t="shared" si="2299"/>
        <v>5.833923356868307E-2</v>
      </c>
      <c r="O1901" s="13">
        <f t="shared" si="2300"/>
        <v>7.8360601094531968E-2</v>
      </c>
      <c r="P1901" s="13">
        <f t="shared" si="2301"/>
        <v>0.10472221097317035</v>
      </c>
      <c r="Q1901" s="13">
        <f t="shared" si="2302"/>
        <v>3.8982686710267007E-2</v>
      </c>
      <c r="R1901" s="13">
        <f t="shared" si="2303"/>
        <v>7.0330846823218385E-2</v>
      </c>
      <c r="S1901" s="13">
        <f t="shared" si="2304"/>
        <v>6.2805537828514182E-2</v>
      </c>
      <c r="T1901" s="13">
        <f t="shared" si="2305"/>
        <v>6.9976118852631317E-2</v>
      </c>
      <c r="U1901" s="13">
        <f t="shared" si="2306"/>
        <v>9.3991134269856308E-2</v>
      </c>
      <c r="V1901" s="13">
        <f t="shared" si="2307"/>
        <v>1.6740736363472057E-2</v>
      </c>
      <c r="W1901" s="13">
        <f t="shared" si="2308"/>
        <v>1.7365670523842094E-2</v>
      </c>
      <c r="X1901" s="13">
        <f t="shared" si="2309"/>
        <v>3.1172356937931731E-2</v>
      </c>
      <c r="Y1901" s="13">
        <f t="shared" si="2310"/>
        <v>2.7978068446355382E-2</v>
      </c>
      <c r="Z1901" s="13">
        <f t="shared" si="2311"/>
        <v>4.2082610782968849E-2</v>
      </c>
      <c r="AA1901" s="13">
        <f t="shared" si="2312"/>
        <v>5.6239793763187433E-2</v>
      </c>
      <c r="AB1901" s="13">
        <f t="shared" si="2313"/>
        <v>3.7579826247447455E-2</v>
      </c>
      <c r="AC1901" s="13">
        <f t="shared" si="2314"/>
        <v>2.5099998872793981E-3</v>
      </c>
      <c r="AD1901" s="13">
        <f t="shared" si="2315"/>
        <v>5.8019316687428334E-3</v>
      </c>
      <c r="AE1901" s="13">
        <f t="shared" si="2316"/>
        <v>1.0414794214783181E-2</v>
      </c>
      <c r="AF1901" s="13">
        <f t="shared" si="2317"/>
        <v>9.3475711822528351E-3</v>
      </c>
      <c r="AG1901" s="13">
        <f t="shared" si="2318"/>
        <v>5.5931389652908083E-3</v>
      </c>
      <c r="AH1901" s="13">
        <f t="shared" si="2319"/>
        <v>1.8885164301685221E-2</v>
      </c>
      <c r="AI1901" s="13">
        <f t="shared" si="2320"/>
        <v>2.5238399561001702E-2</v>
      </c>
      <c r="AJ1901" s="13">
        <f t="shared" si="2321"/>
        <v>1.6864476321869496E-2</v>
      </c>
      <c r="AK1901" s="13">
        <f t="shared" si="2322"/>
        <v>7.5126412281272988E-3</v>
      </c>
      <c r="AL1901" s="13">
        <f t="shared" si="2323"/>
        <v>2.4085342187510581E-4</v>
      </c>
      <c r="AM1901" s="13">
        <f t="shared" si="2324"/>
        <v>1.5507566398910726E-3</v>
      </c>
      <c r="AN1901" s="13">
        <f t="shared" si="2325"/>
        <v>2.7836955351757389E-3</v>
      </c>
      <c r="AO1901" s="13">
        <f t="shared" si="2326"/>
        <v>2.4984451567789646E-3</v>
      </c>
      <c r="AP1901" s="13">
        <f t="shared" si="2327"/>
        <v>1.494949937963955E-3</v>
      </c>
      <c r="AQ1901" s="13">
        <f t="shared" si="2328"/>
        <v>6.7087984029425463E-4</v>
      </c>
      <c r="AR1901" s="13">
        <f t="shared" si="2329"/>
        <v>6.7799867748886836E-3</v>
      </c>
      <c r="AS1901" s="13">
        <f t="shared" si="2330"/>
        <v>9.0608698187327023E-3</v>
      </c>
      <c r="AT1901" s="13">
        <f t="shared" si="2331"/>
        <v>6.0545370218195709E-3</v>
      </c>
      <c r="AU1901" s="13">
        <f t="shared" si="2332"/>
        <v>2.6971228503763303E-3</v>
      </c>
      <c r="AV1901" s="13">
        <f t="shared" si="2333"/>
        <v>9.0111824122217571E-4</v>
      </c>
      <c r="AW1901" s="13">
        <f t="shared" si="2334"/>
        <v>1.6049793446799625E-5</v>
      </c>
      <c r="AX1901" s="13">
        <f t="shared" si="2335"/>
        <v>3.4540883586553999E-4</v>
      </c>
      <c r="AY1901" s="13">
        <f t="shared" si="2336"/>
        <v>6.2002832003136958E-4</v>
      </c>
      <c r="AZ1901" s="13">
        <f t="shared" si="2337"/>
        <v>5.5649288281463434E-4</v>
      </c>
      <c r="BA1901" s="13">
        <f t="shared" si="2338"/>
        <v>3.3297869212132569E-4</v>
      </c>
      <c r="BB1901" s="13">
        <f t="shared" si="2339"/>
        <v>1.4942887793017916E-4</v>
      </c>
      <c r="BC1901" s="13">
        <f t="shared" si="2340"/>
        <v>5.3646650882601201E-5</v>
      </c>
      <c r="BD1901" s="13">
        <f t="shared" si="2341"/>
        <v>2.0284097053351827E-3</v>
      </c>
      <c r="BE1901" s="13">
        <f t="shared" si="2342"/>
        <v>2.7107952993607144E-3</v>
      </c>
      <c r="BF1901" s="13">
        <f t="shared" si="2343"/>
        <v>1.8113725091405692E-3</v>
      </c>
      <c r="BG1901" s="13">
        <f t="shared" si="2344"/>
        <v>8.0691457783477205E-4</v>
      </c>
      <c r="BH1901" s="13">
        <f t="shared" si="2345"/>
        <v>2.6959300170311052E-4</v>
      </c>
      <c r="BI1901" s="13">
        <f t="shared" si="2346"/>
        <v>7.2057576912113518E-5</v>
      </c>
      <c r="BJ1901" s="14">
        <f t="shared" si="2347"/>
        <v>0.2860282824405298</v>
      </c>
      <c r="BK1901" s="14">
        <f t="shared" si="2348"/>
        <v>0.23129292765171888</v>
      </c>
      <c r="BL1901" s="14">
        <f t="shared" si="2349"/>
        <v>0.43819566098825113</v>
      </c>
      <c r="BM1901" s="14">
        <f t="shared" si="2350"/>
        <v>0.60260636330963702</v>
      </c>
      <c r="BN1901" s="14">
        <f t="shared" si="2351"/>
        <v>0.39438914002724718</v>
      </c>
    </row>
    <row r="1902" spans="1:66" x14ac:dyDescent="0.25">
      <c r="A1902" t="s">
        <v>32</v>
      </c>
      <c r="B1902" t="s">
        <v>206</v>
      </c>
      <c r="C1902" t="s">
        <v>207</v>
      </c>
      <c r="D1902" s="7" t="s">
        <v>532</v>
      </c>
      <c r="E1902" s="10">
        <f>VLOOKUP(A1902,home!$A$2:$E$405,3,FALSE)</f>
        <v>1.2833333333333301</v>
      </c>
      <c r="F1902" s="10">
        <f>VLOOKUP(B1902,home!$B$2:$E$405,3,FALSE)</f>
        <v>0.91</v>
      </c>
      <c r="G1902" s="10">
        <f>VLOOKUP(C1902,away!$B$2:$E$405,4,FALSE)</f>
        <v>1.56</v>
      </c>
      <c r="H1902" s="10">
        <f>VLOOKUP(A1902,away!$A$2:$E$405,3,FALSE)</f>
        <v>1.1666666666666701</v>
      </c>
      <c r="I1902" s="10">
        <f>VLOOKUP(C1902,away!$B$2:$E$405,3,FALSE)</f>
        <v>0.89</v>
      </c>
      <c r="J1902" s="10">
        <f>VLOOKUP(B1902,home!$B$2:$E$405,4,FALSE)</f>
        <v>1</v>
      </c>
      <c r="K1902" s="12">
        <f t="shared" si="2296"/>
        <v>1.8218199999999956</v>
      </c>
      <c r="L1902" s="12">
        <f t="shared" si="2297"/>
        <v>1.0383333333333364</v>
      </c>
      <c r="M1902" s="13">
        <f t="shared" si="2298"/>
        <v>5.7259979728751742E-2</v>
      </c>
      <c r="N1902" s="13">
        <f t="shared" si="2299"/>
        <v>0.10431737626943423</v>
      </c>
      <c r="O1902" s="13">
        <f t="shared" si="2300"/>
        <v>5.9454945618354064E-2</v>
      </c>
      <c r="P1902" s="13">
        <f t="shared" si="2301"/>
        <v>0.10831620902642952</v>
      </c>
      <c r="Q1902" s="13">
        <f t="shared" si="2302"/>
        <v>9.5023741217590135E-2</v>
      </c>
      <c r="R1902" s="13">
        <f t="shared" si="2303"/>
        <v>3.086702593352891E-2</v>
      </c>
      <c r="S1902" s="13">
        <f t="shared" si="2304"/>
        <v>5.1224263409780917E-2</v>
      </c>
      <c r="T1902" s="13">
        <f t="shared" si="2305"/>
        <v>9.8666317964264713E-2</v>
      </c>
      <c r="U1902" s="13">
        <f t="shared" si="2306"/>
        <v>5.6234165186221492E-2</v>
      </c>
      <c r="V1902" s="13">
        <f t="shared" si="2307"/>
        <v>1.0766523046874822E-2</v>
      </c>
      <c r="W1902" s="13">
        <f t="shared" si="2308"/>
        <v>5.7705384075009879E-2</v>
      </c>
      <c r="X1902" s="13">
        <f t="shared" si="2309"/>
        <v>5.9917423797885429E-2</v>
      </c>
      <c r="Y1902" s="13">
        <f t="shared" si="2310"/>
        <v>3.1107129188402277E-2</v>
      </c>
      <c r="Z1902" s="13">
        <f t="shared" si="2311"/>
        <v>1.0683420642549206E-2</v>
      </c>
      <c r="AA1902" s="13">
        <f t="shared" si="2312"/>
        <v>1.9463269395008944E-2</v>
      </c>
      <c r="AB1902" s="13">
        <f t="shared" si="2313"/>
        <v>1.7729286724607558E-2</v>
      </c>
      <c r="AC1902" s="13">
        <f t="shared" si="2314"/>
        <v>1.2729101616407732E-3</v>
      </c>
      <c r="AD1902" s="13">
        <f t="shared" si="2315"/>
        <v>2.6282205703883559E-2</v>
      </c>
      <c r="AE1902" s="13">
        <f t="shared" si="2316"/>
        <v>2.7289690255865844E-2</v>
      </c>
      <c r="AF1902" s="13">
        <f t="shared" si="2317"/>
        <v>1.4167897524503726E-2</v>
      </c>
      <c r="AG1902" s="13">
        <f t="shared" si="2318"/>
        <v>4.9036667543143602E-3</v>
      </c>
      <c r="AH1902" s="13">
        <f t="shared" si="2319"/>
        <v>2.7732379417950729E-3</v>
      </c>
      <c r="AI1902" s="13">
        <f t="shared" si="2320"/>
        <v>5.052340347121086E-3</v>
      </c>
      <c r="AJ1902" s="13">
        <f t="shared" si="2321"/>
        <v>4.6022273455960591E-3</v>
      </c>
      <c r="AK1902" s="13">
        <f t="shared" si="2322"/>
        <v>2.7948099409179309E-3</v>
      </c>
      <c r="AL1902" s="13">
        <f t="shared" si="2323"/>
        <v>9.6316347852925735E-5</v>
      </c>
      <c r="AM1902" s="13">
        <f t="shared" si="2324"/>
        <v>9.5762895990898055E-3</v>
      </c>
      <c r="AN1902" s="13">
        <f t="shared" si="2325"/>
        <v>9.9433807003882768E-3</v>
      </c>
      <c r="AO1902" s="13">
        <f t="shared" si="2326"/>
        <v>5.1622718136182626E-3</v>
      </c>
      <c r="AP1902" s="13">
        <f t="shared" si="2327"/>
        <v>1.786719633268993E-3</v>
      </c>
      <c r="AQ1902" s="13">
        <f t="shared" si="2328"/>
        <v>4.6380263813607748E-4</v>
      </c>
      <c r="AR1902" s="13">
        <f t="shared" si="2329"/>
        <v>5.7590907924611194E-4</v>
      </c>
      <c r="AS1902" s="13">
        <f t="shared" si="2330"/>
        <v>1.0492026787521491E-3</v>
      </c>
      <c r="AT1902" s="13">
        <f t="shared" si="2331"/>
        <v>9.5572921210211798E-4</v>
      </c>
      <c r="AU1902" s="13">
        <f t="shared" si="2332"/>
        <v>5.8038886439729217E-4</v>
      </c>
      <c r="AV1902" s="13">
        <f t="shared" si="2333"/>
        <v>2.6434101023406806E-4</v>
      </c>
      <c r="AW1902" s="13">
        <f t="shared" si="2334"/>
        <v>5.0610399736432838E-6</v>
      </c>
      <c r="AX1902" s="13">
        <f t="shared" si="2335"/>
        <v>2.9077126529022915E-3</v>
      </c>
      <c r="AY1902" s="13">
        <f t="shared" si="2336"/>
        <v>3.0191749712635547E-3</v>
      </c>
      <c r="AZ1902" s="13">
        <f t="shared" si="2337"/>
        <v>1.5674550059143334E-3</v>
      </c>
      <c r="BA1902" s="13">
        <f t="shared" si="2338"/>
        <v>5.4251359371368488E-4</v>
      </c>
      <c r="BB1902" s="13">
        <f t="shared" si="2339"/>
        <v>1.4082748703484445E-4</v>
      </c>
      <c r="BC1902" s="13">
        <f t="shared" si="2340"/>
        <v>2.9245174807569457E-5</v>
      </c>
      <c r="BD1902" s="13">
        <f t="shared" si="2341"/>
        <v>9.9664265658424648E-5</v>
      </c>
      <c r="BE1902" s="13">
        <f t="shared" si="2342"/>
        <v>1.8157035246183073E-4</v>
      </c>
      <c r="BF1902" s="13">
        <f t="shared" si="2343"/>
        <v>1.653942497610059E-4</v>
      </c>
      <c r="BG1902" s="13">
        <f t="shared" si="2344"/>
        <v>1.0043951736653167E-4</v>
      </c>
      <c r="BH1902" s="13">
        <f t="shared" si="2345"/>
        <v>4.5745680382173571E-5</v>
      </c>
      <c r="BI1902" s="13">
        <f t="shared" si="2346"/>
        <v>1.6668079086770248E-5</v>
      </c>
      <c r="BJ1902" s="14">
        <f t="shared" si="2347"/>
        <v>0.55452022602129203</v>
      </c>
      <c r="BK1902" s="14">
        <f t="shared" si="2348"/>
        <v>0.23195537669259425</v>
      </c>
      <c r="BL1902" s="14">
        <f t="shared" si="2349"/>
        <v>0.20300636142259959</v>
      </c>
      <c r="BM1902" s="14">
        <f t="shared" si="2350"/>
        <v>0.54191199305365645</v>
      </c>
      <c r="BN1902" s="14">
        <f t="shared" si="2351"/>
        <v>0.45523927779408863</v>
      </c>
    </row>
    <row r="1903" spans="1:66" x14ac:dyDescent="0.25">
      <c r="A1903" t="s">
        <v>32</v>
      </c>
      <c r="B1903" t="s">
        <v>34</v>
      </c>
      <c r="C1903" t="s">
        <v>198</v>
      </c>
      <c r="D1903" s="7" t="s">
        <v>532</v>
      </c>
      <c r="E1903" s="10">
        <f>VLOOKUP(A1903,home!$A$2:$E$405,3,FALSE)</f>
        <v>1.2833333333333301</v>
      </c>
      <c r="F1903" s="10">
        <f>VLOOKUP(B1903,home!$B$2:$E$405,3,FALSE)</f>
        <v>0.39</v>
      </c>
      <c r="G1903" s="10">
        <f>VLOOKUP(C1903,away!$B$2:$E$405,4,FALSE)</f>
        <v>0.26</v>
      </c>
      <c r="H1903" s="10">
        <f>VLOOKUP(A1903,away!$A$2:$E$405,3,FALSE)</f>
        <v>1.1666666666666701</v>
      </c>
      <c r="I1903" s="10">
        <f>VLOOKUP(C1903,away!$B$2:$E$405,3,FALSE)</f>
        <v>1.04</v>
      </c>
      <c r="J1903" s="10">
        <f>VLOOKUP(B1903,home!$B$2:$E$405,4,FALSE)</f>
        <v>1.29</v>
      </c>
      <c r="K1903" s="12">
        <f t="shared" si="2296"/>
        <v>0.13012999999999966</v>
      </c>
      <c r="L1903" s="12">
        <f t="shared" si="2297"/>
        <v>1.5652000000000046</v>
      </c>
      <c r="M1903" s="13">
        <f t="shared" si="2298"/>
        <v>0.18353865127801641</v>
      </c>
      <c r="N1903" s="13">
        <f t="shared" si="2299"/>
        <v>2.3883884690808214E-2</v>
      </c>
      <c r="O1903" s="13">
        <f t="shared" si="2300"/>
        <v>0.28727469698035213</v>
      </c>
      <c r="P1903" s="13">
        <f t="shared" si="2301"/>
        <v>3.7383056318053123E-2</v>
      </c>
      <c r="Q1903" s="13">
        <f t="shared" si="2302"/>
        <v>1.5540049574074323E-3</v>
      </c>
      <c r="R1903" s="13">
        <f t="shared" si="2303"/>
        <v>0.22482117785682426</v>
      </c>
      <c r="S1903" s="13">
        <f t="shared" si="2304"/>
        <v>1.9035403305348883E-3</v>
      </c>
      <c r="T1903" s="13">
        <f t="shared" si="2305"/>
        <v>2.4323285593341203E-3</v>
      </c>
      <c r="U1903" s="13">
        <f t="shared" si="2306"/>
        <v>2.9255979874508467E-2</v>
      </c>
      <c r="V1903" s="13">
        <f t="shared" si="2307"/>
        <v>4.3079121896468117E-5</v>
      </c>
      <c r="W1903" s="13">
        <f t="shared" si="2308"/>
        <v>6.740755503580955E-5</v>
      </c>
      <c r="X1903" s="13">
        <f t="shared" si="2309"/>
        <v>1.0550630514204942E-4</v>
      </c>
      <c r="Y1903" s="13">
        <f t="shared" si="2310"/>
        <v>8.2569234404168142E-5</v>
      </c>
      <c r="Z1903" s="13">
        <f t="shared" si="2311"/>
        <v>0.11729670252716747</v>
      </c>
      <c r="AA1903" s="13">
        <f t="shared" si="2312"/>
        <v>1.5263819899860262E-2</v>
      </c>
      <c r="AB1903" s="13">
        <f t="shared" si="2313"/>
        <v>9.9314044178440528E-4</v>
      </c>
      <c r="AC1903" s="13">
        <f t="shared" si="2314"/>
        <v>5.4839581090079737E-7</v>
      </c>
      <c r="AD1903" s="13">
        <f t="shared" si="2315"/>
        <v>2.1929362842024681E-6</v>
      </c>
      <c r="AE1903" s="13">
        <f t="shared" si="2316"/>
        <v>3.4323838720337131E-6</v>
      </c>
      <c r="AF1903" s="13">
        <f t="shared" si="2317"/>
        <v>2.6861836182535922E-6</v>
      </c>
      <c r="AG1903" s="13">
        <f t="shared" si="2318"/>
        <v>1.4014715330968451E-6</v>
      </c>
      <c r="AH1903" s="13">
        <f t="shared" si="2319"/>
        <v>4.5898199698880787E-2</v>
      </c>
      <c r="AI1903" s="13">
        <f t="shared" si="2320"/>
        <v>5.972732726815342E-3</v>
      </c>
      <c r="AJ1903" s="13">
        <f t="shared" si="2321"/>
        <v>3.8861585487023919E-4</v>
      </c>
      <c r="AK1903" s="13">
        <f t="shared" si="2322"/>
        <v>1.6856860398088035E-5</v>
      </c>
      <c r="AL1903" s="13">
        <f t="shared" si="2323"/>
        <v>4.4678788561947789E-9</v>
      </c>
      <c r="AM1903" s="13">
        <f t="shared" si="2324"/>
        <v>5.7073359732653313E-8</v>
      </c>
      <c r="AN1903" s="13">
        <f t="shared" si="2325"/>
        <v>8.9331222653549227E-8</v>
      </c>
      <c r="AO1903" s="13">
        <f t="shared" si="2326"/>
        <v>6.9910614848667839E-8</v>
      </c>
      <c r="AP1903" s="13">
        <f t="shared" si="2327"/>
        <v>3.6474698120378414E-8</v>
      </c>
      <c r="AQ1903" s="13">
        <f t="shared" si="2328"/>
        <v>1.4272549374504123E-8</v>
      </c>
      <c r="AR1903" s="13">
        <f t="shared" si="2329"/>
        <v>1.4367972433737669E-2</v>
      </c>
      <c r="AS1903" s="13">
        <f t="shared" si="2330"/>
        <v>1.8697042528022781E-3</v>
      </c>
      <c r="AT1903" s="13">
        <f t="shared" si="2331"/>
        <v>1.2165230720857991E-4</v>
      </c>
      <c r="AU1903" s="13">
        <f t="shared" si="2332"/>
        <v>5.2768715790174876E-6</v>
      </c>
      <c r="AV1903" s="13">
        <f t="shared" si="2333"/>
        <v>1.7166982464438595E-7</v>
      </c>
      <c r="AW1903" s="13">
        <f t="shared" si="2334"/>
        <v>2.5278200673923154E-11</v>
      </c>
      <c r="AX1903" s="13">
        <f t="shared" si="2335"/>
        <v>1.2378260503350256E-9</v>
      </c>
      <c r="AY1903" s="13">
        <f t="shared" si="2336"/>
        <v>1.9374453339843878E-9</v>
      </c>
      <c r="AZ1903" s="13">
        <f t="shared" si="2337"/>
        <v>1.5162447183761864E-9</v>
      </c>
      <c r="BA1903" s="13">
        <f t="shared" si="2338"/>
        <v>7.9107541106747136E-10</v>
      </c>
      <c r="BB1903" s="13">
        <f t="shared" si="2339"/>
        <v>3.0954780835070262E-10</v>
      </c>
      <c r="BC1903" s="13">
        <f t="shared" si="2340"/>
        <v>9.6900845926104137E-11</v>
      </c>
      <c r="BD1903" s="13">
        <f t="shared" si="2341"/>
        <v>3.748125075547718E-3</v>
      </c>
      <c r="BE1903" s="13">
        <f t="shared" si="2342"/>
        <v>4.8774351608102325E-4</v>
      </c>
      <c r="BF1903" s="13">
        <f t="shared" si="2343"/>
        <v>3.1735031873811696E-5</v>
      </c>
      <c r="BG1903" s="13">
        <f t="shared" si="2344"/>
        <v>1.3765598992463686E-6</v>
      </c>
      <c r="BH1903" s="13">
        <f t="shared" si="2345"/>
        <v>4.4782934922232357E-8</v>
      </c>
      <c r="BI1903" s="13">
        <f t="shared" si="2346"/>
        <v>1.1655206642860169E-9</v>
      </c>
      <c r="BJ1903" s="14">
        <f t="shared" si="2347"/>
        <v>2.8135687228924275E-2</v>
      </c>
      <c r="BK1903" s="14">
        <f t="shared" si="2348"/>
        <v>0.22286888184963599</v>
      </c>
      <c r="BL1903" s="14">
        <f t="shared" si="2349"/>
        <v>0.63051902386130376</v>
      </c>
      <c r="BM1903" s="14">
        <f t="shared" si="2350"/>
        <v>0.24036482147340257</v>
      </c>
      <c r="BN1903" s="14">
        <f t="shared" si="2351"/>
        <v>0.75845547208146158</v>
      </c>
    </row>
    <row r="1904" spans="1:66" x14ac:dyDescent="0.25">
      <c r="A1904" t="s">
        <v>32</v>
      </c>
      <c r="B1904" t="s">
        <v>210</v>
      </c>
      <c r="C1904" t="s">
        <v>33</v>
      </c>
      <c r="D1904" s="7" t="s">
        <v>532</v>
      </c>
      <c r="E1904" s="10">
        <f>VLOOKUP(A1904,home!$A$2:$E$405,3,FALSE)</f>
        <v>1.2833333333333301</v>
      </c>
      <c r="F1904" s="10">
        <f>VLOOKUP(B1904,home!$B$2:$E$405,3,FALSE)</f>
        <v>1.17</v>
      </c>
      <c r="G1904" s="10">
        <f>VLOOKUP(C1904,away!$B$2:$E$405,4,FALSE)</f>
        <v>0.78</v>
      </c>
      <c r="H1904" s="10">
        <f>VLOOKUP(A1904,away!$A$2:$E$405,3,FALSE)</f>
        <v>1.1666666666666701</v>
      </c>
      <c r="I1904" s="10">
        <f>VLOOKUP(C1904,away!$B$2:$E$405,3,FALSE)</f>
        <v>0.13</v>
      </c>
      <c r="J1904" s="10">
        <f>VLOOKUP(B1904,home!$B$2:$E$405,4,FALSE)</f>
        <v>0.43</v>
      </c>
      <c r="K1904" s="12">
        <f t="shared" si="2296"/>
        <v>1.1711699999999969</v>
      </c>
      <c r="L1904" s="12">
        <f t="shared" si="2297"/>
        <v>6.5216666666666853E-2</v>
      </c>
      <c r="M1904" s="13">
        <f t="shared" si="2298"/>
        <v>0.29043175098317309</v>
      </c>
      <c r="N1904" s="13">
        <f t="shared" si="2299"/>
        <v>0.34014495379896192</v>
      </c>
      <c r="O1904" s="13">
        <f t="shared" si="2300"/>
        <v>1.8940990693285989E-2</v>
      </c>
      <c r="P1904" s="13">
        <f t="shared" si="2301"/>
        <v>2.2183120070255694E-2</v>
      </c>
      <c r="Q1904" s="13">
        <f t="shared" si="2302"/>
        <v>0.19918378277036464</v>
      </c>
      <c r="R1904" s="13">
        <f t="shared" si="2303"/>
        <v>6.1763413819023556E-4</v>
      </c>
      <c r="S1904" s="13">
        <f t="shared" si="2304"/>
        <v>4.235855879957591E-4</v>
      </c>
      <c r="T1904" s="13">
        <f t="shared" si="2305"/>
        <v>1.299010236634065E-2</v>
      </c>
      <c r="U1904" s="13">
        <f t="shared" si="2306"/>
        <v>7.2335457362425633E-4</v>
      </c>
      <c r="V1904" s="13">
        <f t="shared" si="2307"/>
        <v>3.5948204418386746E-6</v>
      </c>
      <c r="W1904" s="13">
        <f t="shared" si="2308"/>
        <v>7.7759356955722447E-2</v>
      </c>
      <c r="X1904" s="13">
        <f t="shared" si="2309"/>
        <v>5.0712060627957131E-3</v>
      </c>
      <c r="Y1904" s="13">
        <f t="shared" si="2310"/>
        <v>1.6536357769766398E-4</v>
      </c>
      <c r="Z1904" s="13">
        <f t="shared" si="2311"/>
        <v>1.3426679904102225E-5</v>
      </c>
      <c r="AA1904" s="13">
        <f t="shared" si="2312"/>
        <v>1.5724924703287361E-5</v>
      </c>
      <c r="AB1904" s="13">
        <f t="shared" si="2313"/>
        <v>9.2082800323745071E-6</v>
      </c>
      <c r="AC1904" s="13">
        <f t="shared" si="2314"/>
        <v>1.7160729935338819E-8</v>
      </c>
      <c r="AD1904" s="13">
        <f t="shared" si="2315"/>
        <v>2.276735652145831E-2</v>
      </c>
      <c r="AE1904" s="13">
        <f t="shared" si="2316"/>
        <v>1.4848111011411104E-3</v>
      </c>
      <c r="AF1904" s="13">
        <f t="shared" si="2317"/>
        <v>4.8417215323043162E-5</v>
      </c>
      <c r="AG1904" s="13">
        <f t="shared" si="2318"/>
        <v>1.0525364642170475E-6</v>
      </c>
      <c r="AH1904" s="13">
        <f t="shared" si="2319"/>
        <v>2.1891082693646718E-7</v>
      </c>
      <c r="AI1904" s="13">
        <f t="shared" si="2320"/>
        <v>2.5638179318318158E-7</v>
      </c>
      <c r="AJ1904" s="13">
        <f t="shared" si="2321"/>
        <v>1.5013333236117305E-7</v>
      </c>
      <c r="AK1904" s="13">
        <f t="shared" si="2322"/>
        <v>5.861055162047819E-8</v>
      </c>
      <c r="AL1904" s="13">
        <f t="shared" si="2323"/>
        <v>5.2429327215109798E-11</v>
      </c>
      <c r="AM1904" s="13">
        <f t="shared" si="2324"/>
        <v>5.3328889874472438E-3</v>
      </c>
      <c r="AN1904" s="13">
        <f t="shared" si="2325"/>
        <v>3.4779324346468537E-4</v>
      </c>
      <c r="AO1904" s="13">
        <f t="shared" si="2326"/>
        <v>1.1340958013977645E-5</v>
      </c>
      <c r="AP1904" s="13">
        <f t="shared" si="2327"/>
        <v>2.4653982615941492E-7</v>
      </c>
      <c r="AQ1904" s="13">
        <f t="shared" si="2328"/>
        <v>4.019626415674136E-9</v>
      </c>
      <c r="AR1904" s="13">
        <f t="shared" si="2329"/>
        <v>2.8553268860079948E-9</v>
      </c>
      <c r="AS1904" s="13">
        <f t="shared" si="2330"/>
        <v>3.3440731890859749E-9</v>
      </c>
      <c r="AT1904" s="13">
        <f t="shared" si="2331"/>
        <v>1.958239098430906E-9</v>
      </c>
      <c r="AU1904" s="13">
        <f t="shared" si="2332"/>
        <v>7.6447696163643936E-10</v>
      </c>
      <c r="AV1904" s="13">
        <f t="shared" si="2333"/>
        <v>2.2383312078993663E-10</v>
      </c>
      <c r="AW1904" s="13">
        <f t="shared" si="2334"/>
        <v>1.1123726973131381E-13</v>
      </c>
      <c r="AX1904" s="13">
        <f t="shared" si="2335"/>
        <v>1.0409532659047631E-3</v>
      </c>
      <c r="AY1904" s="13">
        <f t="shared" si="2336"/>
        <v>6.7887502158089154E-5</v>
      </c>
      <c r="AZ1904" s="13">
        <f t="shared" si="2337"/>
        <v>2.2136982995383631E-6</v>
      </c>
      <c r="BA1904" s="13">
        <f t="shared" si="2338"/>
        <v>4.8123341367186916E-8</v>
      </c>
      <c r="BB1904" s="13">
        <f t="shared" si="2339"/>
        <v>7.8461097820751178E-10</v>
      </c>
      <c r="BC1904" s="13">
        <f t="shared" si="2340"/>
        <v>1.023394252575334E-11</v>
      </c>
      <c r="BD1904" s="13">
        <f t="shared" si="2341"/>
        <v>3.1035816958192572E-11</v>
      </c>
      <c r="BE1904" s="13">
        <f t="shared" si="2342"/>
        <v>3.6348217746926297E-11</v>
      </c>
      <c r="BF1904" s="13">
        <f t="shared" si="2343"/>
        <v>2.1284971089333784E-11</v>
      </c>
      <c r="BG1904" s="13">
        <f t="shared" si="2344"/>
        <v>8.3094398635649943E-12</v>
      </c>
      <c r="BH1904" s="13">
        <f t="shared" si="2345"/>
        <v>2.4329416712528481E-12</v>
      </c>
      <c r="BI1904" s="13">
        <f t="shared" si="2346"/>
        <v>5.6987765942423719E-13</v>
      </c>
      <c r="BJ1904" s="14">
        <f t="shared" si="2347"/>
        <v>0.66641978003919689</v>
      </c>
      <c r="BK1904" s="14">
        <f t="shared" si="2348"/>
        <v>0.31310995617718373</v>
      </c>
      <c r="BL1904" s="14">
        <f t="shared" si="2349"/>
        <v>2.0307605892270764E-2</v>
      </c>
      <c r="BM1904" s="14">
        <f t="shared" si="2350"/>
        <v>0.12828064883227705</v>
      </c>
      <c r="BN1904" s="14">
        <f t="shared" si="2351"/>
        <v>0.87150223245423164</v>
      </c>
    </row>
    <row r="1905" spans="1:66" x14ac:dyDescent="0.25">
      <c r="A1905" t="s">
        <v>32</v>
      </c>
      <c r="B1905" t="s">
        <v>209</v>
      </c>
      <c r="C1905" t="s">
        <v>208</v>
      </c>
      <c r="D1905" s="7" t="s">
        <v>532</v>
      </c>
      <c r="E1905" s="10">
        <f>VLOOKUP(A1905,home!$A$2:$E$405,3,FALSE)</f>
        <v>1.2833333333333301</v>
      </c>
      <c r="F1905" s="10">
        <f>VLOOKUP(B1905,home!$B$2:$E$405,3,FALSE)</f>
        <v>1.45</v>
      </c>
      <c r="G1905" s="10">
        <f>VLOOKUP(C1905,away!$B$2:$E$405,4,FALSE)</f>
        <v>0.78</v>
      </c>
      <c r="H1905" s="10">
        <f>VLOOKUP(A1905,away!$A$2:$E$405,3,FALSE)</f>
        <v>1.1666666666666701</v>
      </c>
      <c r="I1905" s="10">
        <f>VLOOKUP(C1905,away!$B$2:$E$405,3,FALSE)</f>
        <v>1.43</v>
      </c>
      <c r="J1905" s="10">
        <f>VLOOKUP(B1905,home!$B$2:$E$405,4,FALSE)</f>
        <v>1.35</v>
      </c>
      <c r="K1905" s="12">
        <f t="shared" si="2296"/>
        <v>1.4514499999999964</v>
      </c>
      <c r="L1905" s="12">
        <f t="shared" si="2297"/>
        <v>2.2522500000000067</v>
      </c>
      <c r="M1905" s="13">
        <f t="shared" si="2298"/>
        <v>2.4632218446410541E-2</v>
      </c>
      <c r="N1905" s="13">
        <f t="shared" si="2299"/>
        <v>3.5752433464042492E-2</v>
      </c>
      <c r="O1905" s="13">
        <f t="shared" si="2300"/>
        <v>5.5477913995928302E-2</v>
      </c>
      <c r="P1905" s="13">
        <f t="shared" si="2301"/>
        <v>8.0523418269389926E-2</v>
      </c>
      <c r="Q1905" s="13">
        <f t="shared" si="2302"/>
        <v>2.5946434775692181E-2</v>
      </c>
      <c r="R1905" s="13">
        <f t="shared" si="2303"/>
        <v>6.2475065898664965E-2</v>
      </c>
      <c r="S1905" s="13">
        <f t="shared" si="2304"/>
        <v>6.5808332528936198E-2</v>
      </c>
      <c r="T1905" s="13">
        <f t="shared" si="2305"/>
        <v>5.843785772355288E-2</v>
      </c>
      <c r="U1905" s="13">
        <f t="shared" si="2306"/>
        <v>9.0679434398617031E-2</v>
      </c>
      <c r="V1905" s="13">
        <f t="shared" si="2307"/>
        <v>2.3903255438343412E-2</v>
      </c>
      <c r="W1905" s="13">
        <f t="shared" si="2308"/>
        <v>1.2553317585059445E-2</v>
      </c>
      <c r="X1905" s="13">
        <f t="shared" si="2309"/>
        <v>2.8273209530950215E-2</v>
      </c>
      <c r="Y1905" s="13">
        <f t="shared" si="2310"/>
        <v>3.1839168083041415E-2</v>
      </c>
      <c r="Z1905" s="13">
        <f t="shared" si="2311"/>
        <v>4.6903155723422858E-2</v>
      </c>
      <c r="AA1905" s="13">
        <f t="shared" si="2312"/>
        <v>6.807758537476194E-2</v>
      </c>
      <c r="AB1905" s="13">
        <f t="shared" si="2313"/>
        <v>4.9405605646098999E-2</v>
      </c>
      <c r="AC1905" s="13">
        <f t="shared" si="2314"/>
        <v>4.8837760996063391E-3</v>
      </c>
      <c r="AD1905" s="13">
        <f t="shared" si="2315"/>
        <v>4.5551282022086191E-3</v>
      </c>
      <c r="AE1905" s="13">
        <f t="shared" si="2316"/>
        <v>1.0259287493424392E-2</v>
      </c>
      <c r="AF1905" s="13">
        <f t="shared" si="2317"/>
        <v>1.1553240128532581E-2</v>
      </c>
      <c r="AG1905" s="13">
        <f t="shared" si="2318"/>
        <v>8.673595026495862E-3</v>
      </c>
      <c r="AH1905" s="13">
        <f t="shared" si="2319"/>
        <v>2.6409408119519858E-2</v>
      </c>
      <c r="AI1905" s="13">
        <f t="shared" si="2320"/>
        <v>3.8331935415076998E-2</v>
      </c>
      <c r="AJ1905" s="13">
        <f t="shared" si="2321"/>
        <v>2.7818443829106695E-2</v>
      </c>
      <c r="AK1905" s="13">
        <f t="shared" si="2322"/>
        <v>1.3459026765252275E-2</v>
      </c>
      <c r="AL1905" s="13">
        <f t="shared" si="2323"/>
        <v>6.3860808389340571E-4</v>
      </c>
      <c r="AM1905" s="13">
        <f t="shared" si="2324"/>
        <v>1.3223081658191365E-3</v>
      </c>
      <c r="AN1905" s="13">
        <f t="shared" si="2325"/>
        <v>2.9781685664661589E-3</v>
      </c>
      <c r="AO1905" s="13">
        <f t="shared" si="2326"/>
        <v>3.3537900769117141E-3</v>
      </c>
      <c r="AP1905" s="13">
        <f t="shared" si="2327"/>
        <v>2.5178579002414769E-3</v>
      </c>
      <c r="AQ1905" s="13">
        <f t="shared" si="2328"/>
        <v>1.4177113639547204E-3</v>
      </c>
      <c r="AR1905" s="13">
        <f t="shared" si="2329"/>
        <v>1.1896117887437756E-2</v>
      </c>
      <c r="AS1905" s="13">
        <f t="shared" si="2330"/>
        <v>1.7266620307721487E-2</v>
      </c>
      <c r="AT1905" s="13">
        <f t="shared" si="2331"/>
        <v>1.2530818022821149E-2</v>
      </c>
      <c r="AU1905" s="13">
        <f t="shared" si="2332"/>
        <v>6.0626186064079062E-3</v>
      </c>
      <c r="AV1905" s="13">
        <f t="shared" si="2333"/>
        <v>2.1998969440676823E-3</v>
      </c>
      <c r="AW1905" s="13">
        <f t="shared" si="2334"/>
        <v>5.7989663191903293E-5</v>
      </c>
      <c r="AX1905" s="13">
        <f t="shared" si="2335"/>
        <v>3.1987736454636379E-4</v>
      </c>
      <c r="AY1905" s="13">
        <f t="shared" si="2336"/>
        <v>7.2044379429954983E-4</v>
      </c>
      <c r="AZ1905" s="13">
        <f t="shared" si="2337"/>
        <v>8.1130976785558323E-4</v>
      </c>
      <c r="BA1905" s="13">
        <f t="shared" si="2338"/>
        <v>6.0909080821758093E-4</v>
      </c>
      <c r="BB1905" s="13">
        <f t="shared" si="2339"/>
        <v>3.429561932020126E-4</v>
      </c>
      <c r="BC1905" s="13">
        <f t="shared" si="2340"/>
        <v>1.5448461722784705E-4</v>
      </c>
      <c r="BD1905" s="13">
        <f t="shared" si="2341"/>
        <v>4.4655052519969639E-3</v>
      </c>
      <c r="BE1905" s="13">
        <f t="shared" si="2342"/>
        <v>6.4814575980109762E-3</v>
      </c>
      <c r="BF1905" s="13">
        <f t="shared" si="2343"/>
        <v>4.7037558153165057E-3</v>
      </c>
      <c r="BG1905" s="13">
        <f t="shared" si="2344"/>
        <v>2.2757554593803757E-3</v>
      </c>
      <c r="BH1905" s="13">
        <f t="shared" si="2345"/>
        <v>8.2578631537940923E-4</v>
      </c>
      <c r="BI1905" s="13">
        <f t="shared" si="2346"/>
        <v>2.3971750949148806E-4</v>
      </c>
      <c r="BJ1905" s="14">
        <f t="shared" si="2347"/>
        <v>0.24239167063174227</v>
      </c>
      <c r="BK1905" s="14">
        <f t="shared" si="2348"/>
        <v>0.20111005266087936</v>
      </c>
      <c r="BL1905" s="14">
        <f t="shared" si="2349"/>
        <v>0.50108246916105881</v>
      </c>
      <c r="BM1905" s="14">
        <f t="shared" si="2350"/>
        <v>0.7060174091958672</v>
      </c>
      <c r="BN1905" s="14">
        <f t="shared" si="2351"/>
        <v>0.28480748485012841</v>
      </c>
    </row>
    <row r="1906" spans="1:66" x14ac:dyDescent="0.25">
      <c r="A1906" t="s">
        <v>298</v>
      </c>
      <c r="B1906" t="s">
        <v>203</v>
      </c>
      <c r="C1906" t="s">
        <v>363</v>
      </c>
      <c r="D1906" s="7" t="s">
        <v>532</v>
      </c>
      <c r="E1906" s="10">
        <f>VLOOKUP(A1906,home!$A$2:$E$405,3,FALSE)</f>
        <v>1.7333333333333301</v>
      </c>
      <c r="F1906" s="10">
        <f>VLOOKUP(B1906,home!$B$2:$E$405,3,FALSE)</f>
        <v>1.06</v>
      </c>
      <c r="G1906" s="10">
        <f>VLOOKUP(C1906,away!$B$2:$E$405,4,FALSE)</f>
        <v>1.27</v>
      </c>
      <c r="H1906" s="10">
        <f>VLOOKUP(A1906,away!$A$2:$E$405,3,FALSE)</f>
        <v>1.4666666666666699</v>
      </c>
      <c r="I1906" s="10">
        <f>VLOOKUP(C1906,away!$B$2:$E$405,3,FALSE)</f>
        <v>0.81</v>
      </c>
      <c r="J1906" s="10">
        <f>VLOOKUP(B1906,home!$B$2:$E$405,4,FALSE)</f>
        <v>1.1399999999999999</v>
      </c>
      <c r="K1906" s="12">
        <f t="shared" si="2296"/>
        <v>2.3334133333333291</v>
      </c>
      <c r="L1906" s="12">
        <f t="shared" si="2297"/>
        <v>1.3543200000000029</v>
      </c>
      <c r="M1906" s="13">
        <f t="shared" si="2298"/>
        <v>2.5028669445700522E-2</v>
      </c>
      <c r="N1906" s="13">
        <f t="shared" si="2299"/>
        <v>5.840223100019009E-2</v>
      </c>
      <c r="O1906" s="13">
        <f t="shared" si="2300"/>
        <v>3.3896827603701205E-2</v>
      </c>
      <c r="P1906" s="13">
        <f t="shared" si="2301"/>
        <v>7.9095309488177612E-2</v>
      </c>
      <c r="Q1906" s="13">
        <f t="shared" si="2302"/>
        <v>6.813827225612834E-2</v>
      </c>
      <c r="R1906" s="13">
        <f t="shared" si="2303"/>
        <v>2.2953575780122359E-2</v>
      </c>
      <c r="S1906" s="13">
        <f t="shared" si="2304"/>
        <v>6.2489018809041043E-2</v>
      </c>
      <c r="T1906" s="13">
        <f t="shared" si="2305"/>
        <v>9.2281024881919929E-2</v>
      </c>
      <c r="U1906" s="13">
        <f t="shared" si="2306"/>
        <v>5.3560179773014471E-2</v>
      </c>
      <c r="V1906" s="13">
        <f t="shared" si="2307"/>
        <v>2.1941896552034525E-2</v>
      </c>
      <c r="W1906" s="13">
        <f t="shared" si="2308"/>
        <v>5.2998250997582097E-2</v>
      </c>
      <c r="X1906" s="13">
        <f t="shared" si="2309"/>
        <v>7.1776591291045549E-2</v>
      </c>
      <c r="Y1906" s="13">
        <f t="shared" si="2310"/>
        <v>4.8604236558644508E-2</v>
      </c>
      <c r="Z1906" s="13">
        <f t="shared" si="2311"/>
        <v>1.0362162250178459E-2</v>
      </c>
      <c r="AA1906" s="13">
        <f t="shared" si="2312"/>
        <v>2.4179207556729705E-2</v>
      </c>
      <c r="AB1906" s="13">
        <f t="shared" si="2313"/>
        <v>2.8210042651153549E-2</v>
      </c>
      <c r="AC1906" s="13">
        <f t="shared" si="2314"/>
        <v>4.3337828602562694E-3</v>
      </c>
      <c r="AD1906" s="13">
        <f t="shared" si="2315"/>
        <v>3.0916706380276129E-2</v>
      </c>
      <c r="AE1906" s="13">
        <f t="shared" si="2316"/>
        <v>4.187111378493566E-2</v>
      </c>
      <c r="AF1906" s="13">
        <f t="shared" si="2317"/>
        <v>2.8353443410607092E-2</v>
      </c>
      <c r="AG1906" s="13">
        <f t="shared" si="2318"/>
        <v>1.2799878493284494E-2</v>
      </c>
      <c r="AH1906" s="13">
        <f t="shared" si="2319"/>
        <v>3.5084208946654276E-3</v>
      </c>
      <c r="AI1906" s="13">
        <f t="shared" si="2320"/>
        <v>8.1865960945575553E-3</v>
      </c>
      <c r="AJ1906" s="13">
        <f t="shared" si="2321"/>
        <v>9.5513562408275805E-3</v>
      </c>
      <c r="AK1906" s="13">
        <f t="shared" si="2322"/>
        <v>7.4290873345878592E-3</v>
      </c>
      <c r="AL1906" s="13">
        <f t="shared" si="2323"/>
        <v>5.4782280349371601E-4</v>
      </c>
      <c r="AM1906" s="13">
        <f t="shared" si="2324"/>
        <v>1.4428290978097587E-2</v>
      </c>
      <c r="AN1906" s="13">
        <f t="shared" si="2325"/>
        <v>1.9540523037457166E-2</v>
      </c>
      <c r="AO1906" s="13">
        <f t="shared" si="2326"/>
        <v>1.3232060580044525E-2</v>
      </c>
      <c r="AP1906" s="13">
        <f t="shared" si="2327"/>
        <v>5.9734814282553133E-3</v>
      </c>
      <c r="AQ1906" s="13">
        <f t="shared" si="2328"/>
        <v>2.0225013419786866E-3</v>
      </c>
      <c r="AR1906" s="13">
        <f t="shared" si="2329"/>
        <v>9.5030491721265816E-4</v>
      </c>
      <c r="AS1906" s="13">
        <f t="shared" si="2330"/>
        <v>2.2174541645562417E-3</v>
      </c>
      <c r="AT1906" s="13">
        <f t="shared" si="2331"/>
        <v>2.5871185568155266E-3</v>
      </c>
      <c r="AU1906" s="13">
        <f t="shared" si="2332"/>
        <v>2.0122723117958095E-3</v>
      </c>
      <c r="AV1906" s="13">
        <f t="shared" si="2333"/>
        <v>1.1738657606604563E-3</v>
      </c>
      <c r="AW1906" s="13">
        <f t="shared" si="2334"/>
        <v>4.808953441818779E-5</v>
      </c>
      <c r="AX1906" s="13">
        <f t="shared" si="2335"/>
        <v>5.6111944242509815E-3</v>
      </c>
      <c r="AY1906" s="13">
        <f t="shared" si="2336"/>
        <v>7.5993528326516067E-3</v>
      </c>
      <c r="AZ1906" s="13">
        <f t="shared" si="2337"/>
        <v>5.1459777641583732E-3</v>
      </c>
      <c r="BA1906" s="13">
        <f t="shared" si="2338"/>
        <v>2.3231002018516611E-3</v>
      </c>
      <c r="BB1906" s="13">
        <f t="shared" si="2339"/>
        <v>7.865552663429364E-4</v>
      </c>
      <c r="BC1906" s="13">
        <f t="shared" si="2340"/>
        <v>2.1304950566271354E-4</v>
      </c>
      <c r="BD1906" s="13">
        <f t="shared" si="2341"/>
        <v>2.1450282591324159E-4</v>
      </c>
      <c r="BE1906" s="13">
        <f t="shared" si="2342"/>
        <v>5.0052375402363585E-4</v>
      </c>
      <c r="BF1906" s="13">
        <f t="shared" si="2343"/>
        <v>5.8396440064440174E-4</v>
      </c>
      <c r="BG1906" s="13">
        <f t="shared" si="2344"/>
        <v>4.5421010621855102E-4</v>
      </c>
      <c r="BH1906" s="13">
        <f t="shared" si="2345"/>
        <v>2.649649794962787E-4</v>
      </c>
      <c r="BI1906" s="13">
        <f t="shared" si="2346"/>
        <v>1.236545632046018E-4</v>
      </c>
      <c r="BJ1906" s="14">
        <f t="shared" si="2347"/>
        <v>0.5830178364153652</v>
      </c>
      <c r="BK1906" s="14">
        <f t="shared" si="2348"/>
        <v>0.2010358527913553</v>
      </c>
      <c r="BL1906" s="14">
        <f t="shared" si="2349"/>
        <v>0.20255813026990108</v>
      </c>
      <c r="BM1906" s="14">
        <f t="shared" si="2350"/>
        <v>0.70190783285454672</v>
      </c>
      <c r="BN1906" s="14">
        <f t="shared" si="2351"/>
        <v>0.28751488557402011</v>
      </c>
    </row>
    <row r="1907" spans="1:66" x14ac:dyDescent="0.25">
      <c r="A1907" t="s">
        <v>298</v>
      </c>
      <c r="B1907" t="s">
        <v>324</v>
      </c>
      <c r="C1907" t="s">
        <v>358</v>
      </c>
      <c r="D1907" s="7" t="s">
        <v>532</v>
      </c>
      <c r="E1907" s="10">
        <f>VLOOKUP(A1907,home!$A$2:$E$405,3,FALSE)</f>
        <v>1.7333333333333301</v>
      </c>
      <c r="F1907" s="10">
        <f>VLOOKUP(B1907,home!$B$2:$E$405,3,FALSE)</f>
        <v>0.67</v>
      </c>
      <c r="G1907" s="10">
        <f>VLOOKUP(C1907,away!$B$2:$E$405,4,FALSE)</f>
        <v>0.19</v>
      </c>
      <c r="H1907" s="10">
        <f>VLOOKUP(A1907,away!$A$2:$E$405,3,FALSE)</f>
        <v>1.4666666666666699</v>
      </c>
      <c r="I1907" s="10">
        <f>VLOOKUP(C1907,away!$B$2:$E$405,3,FALSE)</f>
        <v>1.1499999999999999</v>
      </c>
      <c r="J1907" s="10">
        <f>VLOOKUP(B1907,home!$B$2:$E$405,4,FALSE)</f>
        <v>1.7</v>
      </c>
      <c r="K1907" s="12">
        <f t="shared" si="2296"/>
        <v>0.22065333333333292</v>
      </c>
      <c r="L1907" s="12">
        <f t="shared" si="2297"/>
        <v>2.8673333333333395</v>
      </c>
      <c r="M1907" s="13">
        <f t="shared" si="2298"/>
        <v>4.559365728941675E-2</v>
      </c>
      <c r="N1907" s="13">
        <f t="shared" si="2299"/>
        <v>1.006039245976742E-2</v>
      </c>
      <c r="O1907" s="13">
        <f t="shared" si="2300"/>
        <v>0.13073221333452126</v>
      </c>
      <c r="P1907" s="13">
        <f t="shared" si="2301"/>
        <v>2.8846498646306513E-2</v>
      </c>
      <c r="Q1907" s="13">
        <f t="shared" si="2302"/>
        <v>1.1099295654446047E-3</v>
      </c>
      <c r="R1907" s="13">
        <f t="shared" si="2303"/>
        <v>0.18742641651725905</v>
      </c>
      <c r="S1907" s="13">
        <f t="shared" si="2304"/>
        <v>4.5626987042807158E-3</v>
      </c>
      <c r="T1907" s="13">
        <f t="shared" si="2305"/>
        <v>3.1825380406515034E-3</v>
      </c>
      <c r="U1907" s="13">
        <f t="shared" si="2306"/>
        <v>4.1356263559254862E-2</v>
      </c>
      <c r="V1907" s="13">
        <f t="shared" si="2307"/>
        <v>3.207509548509293E-4</v>
      </c>
      <c r="W1907" s="13">
        <f t="shared" si="2308"/>
        <v>8.1636552793523239E-5</v>
      </c>
      <c r="X1907" s="13">
        <f t="shared" si="2309"/>
        <v>2.3407920904329612E-4</v>
      </c>
      <c r="Y1907" s="13">
        <f t="shared" si="2310"/>
        <v>3.3559155936507297E-4</v>
      </c>
      <c r="Z1907" s="13">
        <f t="shared" si="2311"/>
        <v>0.1791380038757184</v>
      </c>
      <c r="AA1907" s="13">
        <f t="shared" si="2312"/>
        <v>3.9527397681856785E-2</v>
      </c>
      <c r="AB1907" s="13">
        <f t="shared" si="2313"/>
        <v>4.3609260282469779E-3</v>
      </c>
      <c r="AC1907" s="13">
        <f t="shared" si="2314"/>
        <v>1.2683428100229093E-5</v>
      </c>
      <c r="AD1907" s="13">
        <f t="shared" si="2315"/>
        <v>4.50334437393338E-6</v>
      </c>
      <c r="AE1907" s="13">
        <f t="shared" si="2316"/>
        <v>1.2912589434858339E-5</v>
      </c>
      <c r="AF1907" s="13">
        <f t="shared" si="2317"/>
        <v>1.8512349053108613E-5</v>
      </c>
      <c r="AG1907" s="13">
        <f t="shared" si="2318"/>
        <v>1.7693691839426735E-5</v>
      </c>
      <c r="AH1907" s="13">
        <f t="shared" si="2319"/>
        <v>0.12841209244491109</v>
      </c>
      <c r="AI1907" s="13">
        <f t="shared" si="2320"/>
        <v>2.8334556238277735E-2</v>
      </c>
      <c r="AJ1907" s="13">
        <f t="shared" si="2321"/>
        <v>3.1260571412483821E-3</v>
      </c>
      <c r="AK1907" s="13">
        <f t="shared" si="2322"/>
        <v>2.2992497613564167E-4</v>
      </c>
      <c r="AL1907" s="13">
        <f t="shared" si="2323"/>
        <v>3.2098542935594824E-7</v>
      </c>
      <c r="AM1907" s="13">
        <f t="shared" si="2324"/>
        <v>1.9873558945126247E-7</v>
      </c>
      <c r="AN1907" s="13">
        <f t="shared" si="2325"/>
        <v>5.6984118015325454E-7</v>
      </c>
      <c r="AO1907" s="13">
        <f t="shared" si="2326"/>
        <v>8.1696230527971773E-7</v>
      </c>
      <c r="AP1907" s="13">
        <f t="shared" si="2327"/>
        <v>7.8083441666846074E-7</v>
      </c>
      <c r="AQ1907" s="13">
        <f t="shared" si="2328"/>
        <v>5.597281376818428E-7</v>
      </c>
      <c r="AR1907" s="13">
        <f t="shared" si="2329"/>
        <v>7.364005461407519E-2</v>
      </c>
      <c r="AS1907" s="13">
        <f t="shared" si="2330"/>
        <v>1.6248923517444377E-2</v>
      </c>
      <c r="AT1907" s="13">
        <f t="shared" si="2331"/>
        <v>1.792689568601243E-3</v>
      </c>
      <c r="AU1907" s="13">
        <f t="shared" si="2332"/>
        <v>1.3185430964791963E-4</v>
      </c>
      <c r="AV1907" s="13">
        <f t="shared" si="2333"/>
        <v>7.2735232345447279E-6</v>
      </c>
      <c r="AW1907" s="13">
        <f t="shared" si="2334"/>
        <v>5.6411999581827609E-9</v>
      </c>
      <c r="AX1907" s="13">
        <f t="shared" si="2335"/>
        <v>7.3086117107309576E-9</v>
      </c>
      <c r="AY1907" s="13">
        <f t="shared" si="2336"/>
        <v>2.0956225978569277E-8</v>
      </c>
      <c r="AZ1907" s="13">
        <f t="shared" si="2337"/>
        <v>3.0044242644608893E-8</v>
      </c>
      <c r="BA1907" s="13">
        <f t="shared" si="2338"/>
        <v>2.8715619469880693E-8</v>
      </c>
      <c r="BB1907" s="13">
        <f t="shared" si="2339"/>
        <v>2.0584313223326187E-8</v>
      </c>
      <c r="BC1907" s="13">
        <f t="shared" si="2340"/>
        <v>1.1804417489803485E-8</v>
      </c>
      <c r="BD1907" s="13">
        <f t="shared" si="2341"/>
        <v>3.5191763877237534E-2</v>
      </c>
      <c r="BE1907" s="13">
        <f t="shared" si="2342"/>
        <v>7.7651800053920392E-3</v>
      </c>
      <c r="BF1907" s="13">
        <f t="shared" si="2343"/>
        <v>8.5670642606155067E-4</v>
      </c>
      <c r="BG1907" s="13">
        <f t="shared" si="2344"/>
        <v>6.3011709532855887E-5</v>
      </c>
      <c r="BH1907" s="13">
        <f t="shared" si="2345"/>
        <v>3.4759359368641015E-6</v>
      </c>
      <c r="BI1907" s="13">
        <f t="shared" si="2346"/>
        <v>1.5339537018443721E-7</v>
      </c>
      <c r="BJ1907" s="14">
        <f t="shared" si="2347"/>
        <v>1.5060834876826501E-2</v>
      </c>
      <c r="BK1907" s="14">
        <f t="shared" si="2348"/>
        <v>7.933663096461048E-2</v>
      </c>
      <c r="BL1907" s="14">
        <f t="shared" si="2349"/>
        <v>0.69920693480424601</v>
      </c>
      <c r="BM1907" s="14">
        <f t="shared" si="2350"/>
        <v>0.56897328139365966</v>
      </c>
      <c r="BN1907" s="14">
        <f t="shared" si="2351"/>
        <v>0.40376910781271558</v>
      </c>
    </row>
    <row r="1908" spans="1:66" x14ac:dyDescent="0.25">
      <c r="A1908" t="s">
        <v>298</v>
      </c>
      <c r="B1908" t="s">
        <v>330</v>
      </c>
      <c r="C1908" t="s">
        <v>366</v>
      </c>
      <c r="D1908" s="7" t="s">
        <v>532</v>
      </c>
      <c r="E1908" s="10">
        <f>VLOOKUP(A1908,home!$A$2:$E$405,3,FALSE)</f>
        <v>1.7333333333333301</v>
      </c>
      <c r="F1908" s="10">
        <f>VLOOKUP(B1908,home!$B$2:$E$405,3,FALSE)</f>
        <v>1.04</v>
      </c>
      <c r="G1908" s="10">
        <f>VLOOKUP(C1908,away!$B$2:$E$405,4,FALSE)</f>
        <v>0.67</v>
      </c>
      <c r="H1908" s="10">
        <f>VLOOKUP(A1908,away!$A$2:$E$405,3,FALSE)</f>
        <v>1.4666666666666699</v>
      </c>
      <c r="I1908" s="10">
        <f>VLOOKUP(C1908,away!$B$2:$E$405,3,FALSE)</f>
        <v>1.06</v>
      </c>
      <c r="J1908" s="10">
        <f>VLOOKUP(B1908,home!$B$2:$E$405,4,FALSE)</f>
        <v>1.23</v>
      </c>
      <c r="K1908" s="12">
        <f t="shared" si="2296"/>
        <v>1.2077866666666646</v>
      </c>
      <c r="L1908" s="12">
        <f t="shared" si="2297"/>
        <v>1.9122400000000044</v>
      </c>
      <c r="M1908" s="13">
        <f t="shared" si="2298"/>
        <v>4.4155990910901763E-2</v>
      </c>
      <c r="N1908" s="13">
        <f t="shared" si="2299"/>
        <v>5.3331017075641585E-2</v>
      </c>
      <c r="O1908" s="13">
        <f t="shared" si="2300"/>
        <v>8.4436852059462969E-2</v>
      </c>
      <c r="P1908" s="13">
        <f t="shared" si="2301"/>
        <v>0.10198170409272508</v>
      </c>
      <c r="Q1908" s="13">
        <f t="shared" si="2302"/>
        <v>3.2206245671866057E-2</v>
      </c>
      <c r="R1908" s="13">
        <f t="shared" si="2303"/>
        <v>8.0731762991093928E-2</v>
      </c>
      <c r="S1908" s="13">
        <f t="shared" si="2304"/>
        <v>5.8883674418279214E-2</v>
      </c>
      <c r="T1908" s="13">
        <f t="shared" si="2305"/>
        <v>6.1586071223569294E-2</v>
      </c>
      <c r="U1908" s="13">
        <f t="shared" si="2306"/>
        <v>9.7506746917136553E-2</v>
      </c>
      <c r="V1908" s="13">
        <f t="shared" si="2307"/>
        <v>1.5110715283445307E-2</v>
      </c>
      <c r="W1908" s="13">
        <f t="shared" si="2308"/>
        <v>1.2966091368623599E-2</v>
      </c>
      <c r="X1908" s="13">
        <f t="shared" si="2309"/>
        <v>2.4794278558736848E-2</v>
      </c>
      <c r="Y1908" s="13">
        <f t="shared" si="2310"/>
        <v>2.3706305615579529E-2</v>
      </c>
      <c r="Z1908" s="13">
        <f t="shared" si="2311"/>
        <v>5.145950215402996E-2</v>
      </c>
      <c r="AA1908" s="13">
        <f t="shared" si="2312"/>
        <v>6.2152100574941894E-2</v>
      </c>
      <c r="AB1908" s="13">
        <f t="shared" si="2313"/>
        <v>3.7533239189870178E-2</v>
      </c>
      <c r="AC1908" s="13">
        <f t="shared" si="2314"/>
        <v>2.1812109507620514E-3</v>
      </c>
      <c r="AD1908" s="13">
        <f t="shared" si="2315"/>
        <v>3.9150680684513252E-3</v>
      </c>
      <c r="AE1908" s="13">
        <f t="shared" si="2316"/>
        <v>7.4865497632153784E-3</v>
      </c>
      <c r="AF1908" s="13">
        <f t="shared" si="2317"/>
        <v>7.1580399596055042E-3</v>
      </c>
      <c r="AG1908" s="13">
        <f t="shared" si="2318"/>
        <v>4.5626301107853555E-3</v>
      </c>
      <c r="AH1908" s="13">
        <f t="shared" si="2319"/>
        <v>2.4600729599755608E-2</v>
      </c>
      <c r="AI1908" s="13">
        <f t="shared" si="2320"/>
        <v>2.9712433200856779E-2</v>
      </c>
      <c r="AJ1908" s="13">
        <f t="shared" si="2321"/>
        <v>1.7943140327109374E-2</v>
      </c>
      <c r="AK1908" s="13">
        <f t="shared" si="2322"/>
        <v>7.2238285484038777E-3</v>
      </c>
      <c r="AL1908" s="13">
        <f t="shared" si="2323"/>
        <v>2.015070708690701E-4</v>
      </c>
      <c r="AM1908" s="13">
        <f t="shared" si="2324"/>
        <v>9.4571340243358541E-4</v>
      </c>
      <c r="AN1908" s="13">
        <f t="shared" si="2325"/>
        <v>1.8084309966696034E-3</v>
      </c>
      <c r="AO1908" s="13">
        <f t="shared" si="2326"/>
        <v>1.7290770445357454E-3</v>
      </c>
      <c r="AP1908" s="13">
        <f t="shared" si="2327"/>
        <v>1.1021367625476809E-3</v>
      </c>
      <c r="AQ1908" s="13">
        <f t="shared" si="2328"/>
        <v>5.2688750070354533E-4</v>
      </c>
      <c r="AR1908" s="13">
        <f t="shared" si="2329"/>
        <v>9.4084998339673612E-3</v>
      </c>
      <c r="AS1908" s="13">
        <f t="shared" si="2330"/>
        <v>1.1363460652801307E-2</v>
      </c>
      <c r="AT1908" s="13">
        <f t="shared" si="2331"/>
        <v>6.8623181318223456E-3</v>
      </c>
      <c r="AU1908" s="13">
        <f t="shared" si="2332"/>
        <v>2.7627387806799741E-3</v>
      </c>
      <c r="AV1908" s="13">
        <f t="shared" si="2333"/>
        <v>8.3419976569704742E-4</v>
      </c>
      <c r="AW1908" s="13">
        <f t="shared" si="2334"/>
        <v>1.2927674799444578E-5</v>
      </c>
      <c r="AX1908" s="13">
        <f t="shared" si="2335"/>
        <v>1.9037000632454157E-4</v>
      </c>
      <c r="AY1908" s="13">
        <f t="shared" si="2336"/>
        <v>3.6403314089404219E-4</v>
      </c>
      <c r="AZ1908" s="13">
        <f t="shared" si="2337"/>
        <v>3.4805936667161246E-4</v>
      </c>
      <c r="BA1908" s="13">
        <f t="shared" si="2338"/>
        <v>2.2185768110804198E-4</v>
      </c>
      <c r="BB1908" s="13">
        <f t="shared" si="2339"/>
        <v>1.0606128303051076E-4</v>
      </c>
      <c r="BC1908" s="13">
        <f t="shared" si="2340"/>
        <v>4.0562925572452898E-5</v>
      </c>
      <c r="BD1908" s="13">
        <f t="shared" si="2341"/>
        <v>2.9985516204176299E-3</v>
      </c>
      <c r="BE1908" s="13">
        <f t="shared" si="2342"/>
        <v>3.6216106664521356E-3</v>
      </c>
      <c r="BF1908" s="13">
        <f t="shared" si="2343"/>
        <v>2.1870665373993313E-3</v>
      </c>
      <c r="BG1908" s="13">
        <f t="shared" si="2344"/>
        <v>8.8050326766124737E-4</v>
      </c>
      <c r="BH1908" s="13">
        <f t="shared" si="2345"/>
        <v>2.6586502665942082E-4</v>
      </c>
      <c r="BI1908" s="13">
        <f t="shared" si="2346"/>
        <v>6.4221646866445222E-5</v>
      </c>
      <c r="BJ1908" s="14">
        <f t="shared" si="2347"/>
        <v>0.23909548752656581</v>
      </c>
      <c r="BK1908" s="14">
        <f t="shared" si="2348"/>
        <v>0.22287883586787652</v>
      </c>
      <c r="BL1908" s="14">
        <f t="shared" si="2349"/>
        <v>0.48308986933905534</v>
      </c>
      <c r="BM1908" s="14">
        <f t="shared" si="2350"/>
        <v>0.59932901661974169</v>
      </c>
      <c r="BN1908" s="14">
        <f t="shared" si="2351"/>
        <v>0.3968435728016913</v>
      </c>
    </row>
    <row r="1909" spans="1:66" x14ac:dyDescent="0.25">
      <c r="A1909" t="s">
        <v>298</v>
      </c>
      <c r="B1909" t="s">
        <v>331</v>
      </c>
      <c r="C1909" t="s">
        <v>325</v>
      </c>
      <c r="D1909" s="7" t="s">
        <v>532</v>
      </c>
      <c r="E1909" s="10">
        <f>VLOOKUP(A1909,home!$A$2:$E$405,3,FALSE)</f>
        <v>1.7333333333333301</v>
      </c>
      <c r="F1909" s="10">
        <f>VLOOKUP(B1909,home!$B$2:$E$405,3,FALSE)</f>
        <v>0.96</v>
      </c>
      <c r="G1909" s="10">
        <f>VLOOKUP(C1909,away!$B$2:$E$405,4,FALSE)</f>
        <v>0.96</v>
      </c>
      <c r="H1909" s="10">
        <f>VLOOKUP(A1909,away!$A$2:$E$405,3,FALSE)</f>
        <v>1.4666666666666699</v>
      </c>
      <c r="I1909" s="10">
        <f>VLOOKUP(C1909,away!$B$2:$E$405,3,FALSE)</f>
        <v>0.96</v>
      </c>
      <c r="J1909" s="10">
        <f>VLOOKUP(B1909,home!$B$2:$E$405,4,FALSE)</f>
        <v>0.91</v>
      </c>
      <c r="K1909" s="12">
        <f t="shared" si="2296"/>
        <v>1.5974399999999969</v>
      </c>
      <c r="L1909" s="12">
        <f t="shared" si="2297"/>
        <v>1.2812800000000029</v>
      </c>
      <c r="M1909" s="13">
        <f t="shared" si="2298"/>
        <v>5.6206661335785939E-2</v>
      </c>
      <c r="N1909" s="13">
        <f t="shared" si="2299"/>
        <v>8.978676908423773E-2</v>
      </c>
      <c r="O1909" s="13">
        <f t="shared" si="2300"/>
        <v>7.2016471036315977E-2</v>
      </c>
      <c r="P1909" s="13">
        <f t="shared" si="2301"/>
        <v>0.11504199149225237</v>
      </c>
      <c r="Q1909" s="13">
        <f t="shared" si="2302"/>
        <v>7.1714488202962223E-2</v>
      </c>
      <c r="R1909" s="13">
        <f t="shared" si="2303"/>
        <v>4.6136632004705573E-2</v>
      </c>
      <c r="S1909" s="13">
        <f t="shared" si="2304"/>
        <v>5.88660645018474E-2</v>
      </c>
      <c r="T1909" s="13">
        <f t="shared" si="2305"/>
        <v>9.1886339444691656E-2</v>
      </c>
      <c r="U1909" s="13">
        <f t="shared" si="2306"/>
        <v>7.3700501429596735E-2</v>
      </c>
      <c r="V1909" s="13">
        <f t="shared" si="2307"/>
        <v>1.3387241398600388E-2</v>
      </c>
      <c r="W1909" s="13">
        <f t="shared" si="2308"/>
        <v>3.8186530678313242E-2</v>
      </c>
      <c r="X1909" s="13">
        <f t="shared" si="2309"/>
        <v>4.892763802750931E-2</v>
      </c>
      <c r="Y1909" s="13">
        <f t="shared" si="2310"/>
        <v>3.1345002025943633E-2</v>
      </c>
      <c r="Z1909" s="13">
        <f t="shared" si="2311"/>
        <v>1.9704647951663101E-2</v>
      </c>
      <c r="AA1909" s="13">
        <f t="shared" si="2312"/>
        <v>3.1476992823904648E-2</v>
      </c>
      <c r="AB1909" s="13">
        <f t="shared" si="2313"/>
        <v>2.5141303708309075E-2</v>
      </c>
      <c r="AC1909" s="13">
        <f t="shared" si="2314"/>
        <v>1.7125360171744001E-3</v>
      </c>
      <c r="AD1909" s="13">
        <f t="shared" si="2315"/>
        <v>1.5250172891691153E-2</v>
      </c>
      <c r="AE1909" s="13">
        <f t="shared" si="2316"/>
        <v>1.9539741522666087E-2</v>
      </c>
      <c r="AF1909" s="13">
        <f t="shared" si="2317"/>
        <v>1.251794000908083E-2</v>
      </c>
      <c r="AG1909" s="13">
        <f t="shared" si="2318"/>
        <v>5.3463287249450424E-3</v>
      </c>
      <c r="AH1909" s="13">
        <f t="shared" si="2319"/>
        <v>6.3117928318767403E-3</v>
      </c>
      <c r="AI1909" s="13">
        <f t="shared" si="2320"/>
        <v>1.0082710341353161E-2</v>
      </c>
      <c r="AJ1909" s="13">
        <f t="shared" si="2321"/>
        <v>8.0532624038455822E-3</v>
      </c>
      <c r="AK1909" s="13">
        <f t="shared" si="2322"/>
        <v>4.2882011647996862E-3</v>
      </c>
      <c r="AL1909" s="13">
        <f t="shared" si="2323"/>
        <v>1.4020655149108951E-4</v>
      </c>
      <c r="AM1909" s="13">
        <f t="shared" si="2324"/>
        <v>4.8722472368206071E-3</v>
      </c>
      <c r="AN1909" s="13">
        <f t="shared" si="2325"/>
        <v>6.242712939593522E-3</v>
      </c>
      <c r="AO1909" s="13">
        <f t="shared" si="2326"/>
        <v>3.9993316176212034E-3</v>
      </c>
      <c r="AP1909" s="13">
        <f t="shared" si="2327"/>
        <v>1.7080878716752362E-3</v>
      </c>
      <c r="AQ1909" s="13">
        <f t="shared" si="2328"/>
        <v>5.4713470705501296E-4</v>
      </c>
      <c r="AR1909" s="13">
        <f t="shared" si="2329"/>
        <v>1.6174347839254073E-3</v>
      </c>
      <c r="AS1909" s="13">
        <f t="shared" si="2330"/>
        <v>2.5837550212337978E-3</v>
      </c>
      <c r="AT1909" s="13">
        <f t="shared" si="2331"/>
        <v>2.0636968105598552E-3</v>
      </c>
      <c r="AU1909" s="13">
        <f t="shared" si="2332"/>
        <v>1.0988772776869093E-3</v>
      </c>
      <c r="AV1909" s="13">
        <f t="shared" si="2333"/>
        <v>4.3884762961704342E-4</v>
      </c>
      <c r="AW1909" s="13">
        <f t="shared" si="2334"/>
        <v>7.9713964504014319E-6</v>
      </c>
      <c r="AX1909" s="13">
        <f t="shared" si="2335"/>
        <v>1.2971871043311162E-3</v>
      </c>
      <c r="AY1909" s="13">
        <f t="shared" si="2336"/>
        <v>1.6620598930373765E-3</v>
      </c>
      <c r="AZ1909" s="13">
        <f t="shared" si="2337"/>
        <v>1.0647820498754673E-3</v>
      </c>
      <c r="BA1909" s="13">
        <f t="shared" si="2338"/>
        <v>4.5476131495481405E-4</v>
      </c>
      <c r="BB1909" s="13">
        <f t="shared" si="2339"/>
        <v>1.4566914440632638E-4</v>
      </c>
      <c r="BC1909" s="13">
        <f t="shared" si="2340"/>
        <v>3.7328592268987603E-5</v>
      </c>
      <c r="BD1909" s="13">
        <f t="shared" si="2341"/>
        <v>3.4539780665799203E-4</v>
      </c>
      <c r="BE1909" s="13">
        <f t="shared" si="2342"/>
        <v>5.5175227226774174E-4</v>
      </c>
      <c r="BF1909" s="13">
        <f t="shared" si="2343"/>
        <v>4.406955749056899E-4</v>
      </c>
      <c r="BG1909" s="13">
        <f t="shared" si="2344"/>
        <v>2.3466157972578126E-4</v>
      </c>
      <c r="BH1909" s="13">
        <f t="shared" si="2345"/>
        <v>9.371444847928785E-5</v>
      </c>
      <c r="BI1909" s="13">
        <f t="shared" si="2346"/>
        <v>2.9940641715750621E-5</v>
      </c>
      <c r="BJ1909" s="14">
        <f t="shared" si="2347"/>
        <v>0.44653225308368072</v>
      </c>
      <c r="BK1909" s="14">
        <f t="shared" si="2348"/>
        <v>0.24701676119018895</v>
      </c>
      <c r="BL1909" s="14">
        <f t="shared" si="2349"/>
        <v>0.28670664159148235</v>
      </c>
      <c r="BM1909" s="14">
        <f t="shared" si="2350"/>
        <v>0.54740320216416816</v>
      </c>
      <c r="BN1909" s="14">
        <f t="shared" si="2351"/>
        <v>0.4509030131562598</v>
      </c>
    </row>
    <row r="1910" spans="1:66" x14ac:dyDescent="0.25">
      <c r="A1910" t="s">
        <v>298</v>
      </c>
      <c r="B1910" t="s">
        <v>338</v>
      </c>
      <c r="C1910" t="s">
        <v>299</v>
      </c>
      <c r="D1910" s="7" t="s">
        <v>532</v>
      </c>
      <c r="E1910" s="10">
        <f>VLOOKUP(A1910,home!$A$2:$E$405,3,FALSE)</f>
        <v>1.7333333333333301</v>
      </c>
      <c r="F1910" s="10">
        <f>VLOOKUP(B1910,home!$B$2:$E$405,3,FALSE)</f>
        <v>0.77</v>
      </c>
      <c r="G1910" s="10">
        <f>VLOOKUP(C1910,away!$B$2:$E$405,4,FALSE)</f>
        <v>0.67</v>
      </c>
      <c r="H1910" s="10">
        <f>VLOOKUP(A1910,away!$A$2:$E$405,3,FALSE)</f>
        <v>1.4666666666666699</v>
      </c>
      <c r="I1910" s="10">
        <f>VLOOKUP(C1910,away!$B$2:$E$405,3,FALSE)</f>
        <v>0.87</v>
      </c>
      <c r="J1910" s="10">
        <f>VLOOKUP(B1910,home!$B$2:$E$405,4,FALSE)</f>
        <v>0.91</v>
      </c>
      <c r="K1910" s="12">
        <f t="shared" si="2296"/>
        <v>0.89422666666666506</v>
      </c>
      <c r="L1910" s="12">
        <f t="shared" si="2297"/>
        <v>1.1611600000000026</v>
      </c>
      <c r="M1910" s="13">
        <f t="shared" si="2298"/>
        <v>0.12804331592219223</v>
      </c>
      <c r="N1910" s="13">
        <f t="shared" si="2299"/>
        <v>0.11449974758604868</v>
      </c>
      <c r="O1910" s="13">
        <f t="shared" si="2300"/>
        <v>0.14867877671621307</v>
      </c>
      <c r="P1910" s="13">
        <f t="shared" si="2301"/>
        <v>0.13295252690701659</v>
      </c>
      <c r="Q1910" s="13">
        <f t="shared" si="2302"/>
        <v>5.1194363809023417E-2</v>
      </c>
      <c r="R1910" s="13">
        <f t="shared" si="2303"/>
        <v>8.6319924185899177E-2</v>
      </c>
      <c r="S1910" s="13">
        <f t="shared" si="2304"/>
        <v>3.4512489550220501E-2</v>
      </c>
      <c r="T1910" s="13">
        <f t="shared" si="2305"/>
        <v>5.9444847480485771E-2</v>
      </c>
      <c r="U1910" s="13">
        <f t="shared" si="2306"/>
        <v>7.7189578071675854E-2</v>
      </c>
      <c r="V1910" s="13">
        <f t="shared" si="2307"/>
        <v>3.9817451726363176E-3</v>
      </c>
      <c r="W1910" s="13">
        <f t="shared" si="2308"/>
        <v>1.5259788433687856E-2</v>
      </c>
      <c r="X1910" s="13">
        <f t="shared" si="2309"/>
        <v>1.7719055937661033E-2</v>
      </c>
      <c r="Y1910" s="13">
        <f t="shared" si="2310"/>
        <v>1.0287329496287264E-2</v>
      </c>
      <c r="Z1910" s="13">
        <f t="shared" si="2311"/>
        <v>3.3410414389232992E-2</v>
      </c>
      <c r="AA1910" s="13">
        <f t="shared" si="2312"/>
        <v>2.9876483491235797E-2</v>
      </c>
      <c r="AB1910" s="13">
        <f t="shared" si="2313"/>
        <v>1.3358174122044717E-2</v>
      </c>
      <c r="AC1910" s="13">
        <f t="shared" si="2314"/>
        <v>2.5840038895680339E-4</v>
      </c>
      <c r="AD1910" s="13">
        <f t="shared" si="2315"/>
        <v>3.4114274362738051E-3</v>
      </c>
      <c r="AE1910" s="13">
        <f t="shared" si="2316"/>
        <v>3.9612130819037007E-3</v>
      </c>
      <c r="AF1910" s="13">
        <f t="shared" si="2317"/>
        <v>2.2998010910916557E-3</v>
      </c>
      <c r="AG1910" s="13">
        <f t="shared" si="2318"/>
        <v>8.9014567831066475E-4</v>
      </c>
      <c r="AH1910" s="13">
        <f t="shared" si="2319"/>
        <v>9.6987091930504643E-3</v>
      </c>
      <c r="AI1910" s="13">
        <f t="shared" si="2320"/>
        <v>8.6728443926708566E-3</v>
      </c>
      <c r="AJ1910" s="13">
        <f t="shared" si="2321"/>
        <v>3.8777443658883685E-3</v>
      </c>
      <c r="AK1910" s="13">
        <f t="shared" si="2322"/>
        <v>1.1558608061645989E-3</v>
      </c>
      <c r="AL1910" s="13">
        <f t="shared" si="2323"/>
        <v>1.0732300836832235E-5</v>
      </c>
      <c r="AM1910" s="13">
        <f t="shared" si="2324"/>
        <v>6.1011787698286651E-4</v>
      </c>
      <c r="AN1910" s="13">
        <f t="shared" si="2325"/>
        <v>7.0844447403742685E-4</v>
      </c>
      <c r="AO1910" s="13">
        <f t="shared" si="2326"/>
        <v>4.113086927366502E-4</v>
      </c>
      <c r="AP1910" s="13">
        <f t="shared" si="2327"/>
        <v>1.5919840055269669E-4</v>
      </c>
      <c r="AQ1910" s="13">
        <f t="shared" si="2328"/>
        <v>4.6213703696442418E-5</v>
      </c>
      <c r="AR1910" s="13">
        <f t="shared" si="2329"/>
        <v>2.2523506333204995E-3</v>
      </c>
      <c r="AS1910" s="13">
        <f t="shared" si="2330"/>
        <v>2.0141119989987421E-3</v>
      </c>
      <c r="AT1910" s="13">
        <f t="shared" si="2331"/>
        <v>9.0053632957898927E-4</v>
      </c>
      <c r="AU1910" s="13">
        <f t="shared" si="2332"/>
        <v>2.6842786673721765E-4</v>
      </c>
      <c r="AV1910" s="13">
        <f t="shared" si="2333"/>
        <v>6.0008839128216475E-5</v>
      </c>
      <c r="AW1910" s="13">
        <f t="shared" si="2334"/>
        <v>3.0954943851670364E-7</v>
      </c>
      <c r="AX1910" s="13">
        <f t="shared" si="2335"/>
        <v>9.0930612568021805E-5</v>
      </c>
      <c r="AY1910" s="13">
        <f t="shared" si="2336"/>
        <v>1.0558499008948445E-4</v>
      </c>
      <c r="AZ1910" s="13">
        <f t="shared" si="2337"/>
        <v>6.1300533546153018E-5</v>
      </c>
      <c r="BA1910" s="13">
        <f t="shared" si="2338"/>
        <v>2.3726575844150409E-5</v>
      </c>
      <c r="BB1910" s="13">
        <f t="shared" si="2339"/>
        <v>6.8875877017984362E-6</v>
      </c>
      <c r="BC1910" s="13">
        <f t="shared" si="2340"/>
        <v>1.5995182671640573E-6</v>
      </c>
      <c r="BD1910" s="13">
        <f t="shared" si="2341"/>
        <v>4.3588991023107304E-4</v>
      </c>
      <c r="BE1910" s="13">
        <f t="shared" si="2342"/>
        <v>3.8978438145956425E-4</v>
      </c>
      <c r="BF1910" s="13">
        <f t="shared" si="2343"/>
        <v>1.7427779407565701E-4</v>
      </c>
      <c r="BG1910" s="13">
        <f t="shared" si="2344"/>
        <v>5.1947950290098079E-5</v>
      </c>
      <c r="BH1910" s="13">
        <f t="shared" si="2345"/>
        <v>1.1613310607020006E-5</v>
      </c>
      <c r="BI1910" s="13">
        <f t="shared" si="2346"/>
        <v>2.0769864066160253E-6</v>
      </c>
      <c r="BJ1910" s="14">
        <f t="shared" si="2347"/>
        <v>0.28119303299679671</v>
      </c>
      <c r="BK1910" s="14">
        <f t="shared" si="2348"/>
        <v>0.29986479523194881</v>
      </c>
      <c r="BL1910" s="14">
        <f t="shared" si="2349"/>
        <v>0.38538912134567666</v>
      </c>
      <c r="BM1910" s="14">
        <f t="shared" si="2350"/>
        <v>0.33806343339661105</v>
      </c>
      <c r="BN1910" s="14">
        <f t="shared" si="2351"/>
        <v>0.66168865512639308</v>
      </c>
    </row>
    <row r="1911" spans="1:66" x14ac:dyDescent="0.25">
      <c r="A1911" t="s">
        <v>304</v>
      </c>
      <c r="B1911" t="s">
        <v>305</v>
      </c>
      <c r="C1911" t="s">
        <v>335</v>
      </c>
      <c r="D1911" s="7" t="s">
        <v>532</v>
      </c>
      <c r="E1911" s="10">
        <f>VLOOKUP(A1911,home!$A$2:$E$405,3,FALSE)</f>
        <v>1.3018867924528299</v>
      </c>
      <c r="F1911" s="10">
        <f>VLOOKUP(B1911,home!$B$2:$E$405,3,FALSE)</f>
        <v>1.02</v>
      </c>
      <c r="G1911" s="10">
        <f>VLOOKUP(C1911,away!$B$2:$E$405,4,FALSE)</f>
        <v>1.38</v>
      </c>
      <c r="H1911" s="10">
        <f>VLOOKUP(A1911,away!$A$2:$E$405,3,FALSE)</f>
        <v>1.2641509433962299</v>
      </c>
      <c r="I1911" s="10">
        <f>VLOOKUP(C1911,away!$B$2:$E$405,3,FALSE)</f>
        <v>0.61</v>
      </c>
      <c r="J1911" s="10">
        <f>VLOOKUP(B1911,home!$B$2:$E$405,4,FALSE)</f>
        <v>0.92</v>
      </c>
      <c r="K1911" s="12">
        <f t="shared" si="2296"/>
        <v>1.8325358490566033</v>
      </c>
      <c r="L1911" s="12">
        <f t="shared" si="2297"/>
        <v>0.70944150943396422</v>
      </c>
      <c r="M1911" s="13">
        <f t="shared" si="2298"/>
        <v>7.8710606725560281E-2</v>
      </c>
      <c r="N1911" s="13">
        <f t="shared" si="2299"/>
        <v>0.14424000852558502</v>
      </c>
      <c r="O1911" s="13">
        <f t="shared" si="2300"/>
        <v>5.5840571643844629E-2</v>
      </c>
      <c r="P1911" s="13">
        <f t="shared" si="2301"/>
        <v>0.1023298493691589</v>
      </c>
      <c r="Q1911" s="13">
        <f t="shared" si="2302"/>
        <v>0.13216249324568233</v>
      </c>
      <c r="R1911" s="13">
        <f t="shared" si="2303"/>
        <v>1.9807809717332273E-2</v>
      </c>
      <c r="S1911" s="13">
        <f t="shared" si="2304"/>
        <v>3.3259170865069361E-2</v>
      </c>
      <c r="T1911" s="13">
        <f t="shared" si="2305"/>
        <v>9.3761558698772965E-2</v>
      </c>
      <c r="U1911" s="13">
        <f t="shared" si="2306"/>
        <v>3.6298521398303134E-2</v>
      </c>
      <c r="V1911" s="13">
        <f t="shared" si="2307"/>
        <v>4.8043870047093989E-3</v>
      </c>
      <c r="W1911" s="13">
        <f t="shared" si="2308"/>
        <v>8.0730835591138014E-2</v>
      </c>
      <c r="X1911" s="13">
        <f t="shared" si="2309"/>
        <v>5.727380585964216E-2</v>
      </c>
      <c r="Y1911" s="13">
        <f t="shared" si="2310"/>
        <v>2.0316207640046175E-2</v>
      </c>
      <c r="Z1911" s="13">
        <f t="shared" si="2311"/>
        <v>4.6841608081483179E-3</v>
      </c>
      <c r="AA1911" s="13">
        <f t="shared" si="2312"/>
        <v>8.5838926036777424E-3</v>
      </c>
      <c r="AB1911" s="13">
        <f t="shared" si="2313"/>
        <v>7.8651454603456458E-3</v>
      </c>
      <c r="AC1911" s="13">
        <f t="shared" si="2314"/>
        <v>3.9037956489875294E-4</v>
      </c>
      <c r="AD1911" s="13">
        <f t="shared" si="2315"/>
        <v>3.69855375862638E-2</v>
      </c>
      <c r="AE1911" s="13">
        <f t="shared" si="2316"/>
        <v>2.6239075612425607E-2</v>
      </c>
      <c r="AF1911" s="13">
        <f t="shared" si="2317"/>
        <v>9.3075447043155686E-3</v>
      </c>
      <c r="AG1911" s="13">
        <f t="shared" si="2318"/>
        <v>2.201052854717913E-3</v>
      </c>
      <c r="AH1911" s="13">
        <f t="shared" si="2319"/>
        <v>8.3078452854103992E-4</v>
      </c>
      <c r="AI1911" s="13">
        <f t="shared" si="2320"/>
        <v>1.5224424313930445E-3</v>
      </c>
      <c r="AJ1911" s="13">
        <f t="shared" si="2321"/>
        <v>1.3949651668263262E-3</v>
      </c>
      <c r="AK1911" s="13">
        <f t="shared" si="2322"/>
        <v>8.5210789213148929E-4</v>
      </c>
      <c r="AL1911" s="13">
        <f t="shared" si="2323"/>
        <v>2.030093972578399E-5</v>
      </c>
      <c r="AM1911" s="13">
        <f t="shared" si="2324"/>
        <v>1.3555464704691768E-2</v>
      </c>
      <c r="AN1911" s="13">
        <f t="shared" si="2325"/>
        <v>9.6168093411753558E-3</v>
      </c>
      <c r="AO1911" s="13">
        <f t="shared" si="2326"/>
        <v>3.4112818674710446E-3</v>
      </c>
      <c r="AP1911" s="13">
        <f t="shared" si="2327"/>
        <v>8.0670165238779022E-4</v>
      </c>
      <c r="AQ1911" s="13">
        <f t="shared" si="2328"/>
        <v>1.4307690948321672E-4</v>
      </c>
      <c r="AR1911" s="13">
        <f t="shared" si="2329"/>
        <v>1.1787860598850795E-4</v>
      </c>
      <c r="AS1911" s="13">
        <f t="shared" si="2330"/>
        <v>2.1601677131075924E-4</v>
      </c>
      <c r="AT1911" s="13">
        <f t="shared" si="2331"/>
        <v>1.9792923871221415E-4</v>
      </c>
      <c r="AU1911" s="13">
        <f t="shared" si="2332"/>
        <v>1.2090414183887149E-4</v>
      </c>
      <c r="AV1911" s="13">
        <f t="shared" si="2333"/>
        <v>5.5390293554789103E-5</v>
      </c>
      <c r="AW1911" s="13">
        <f t="shared" si="2334"/>
        <v>7.3313291090173113E-7</v>
      </c>
      <c r="AX1911" s="13">
        <f t="shared" si="2335"/>
        <v>4.1401458369948593E-3</v>
      </c>
      <c r="AY1911" s="13">
        <f t="shared" si="2336"/>
        <v>2.9371913118743762E-3</v>
      </c>
      <c r="AZ1911" s="13">
        <f t="shared" si="2337"/>
        <v>1.0418827188962414E-3</v>
      </c>
      <c r="BA1911" s="13">
        <f t="shared" si="2338"/>
        <v>2.4638494958230406E-4</v>
      </c>
      <c r="BB1911" s="13">
        <f t="shared" si="2339"/>
        <v>4.3698927633370231E-5</v>
      </c>
      <c r="BC1911" s="13">
        <f t="shared" si="2340"/>
        <v>6.2003666361727503E-6</v>
      </c>
      <c r="BD1911" s="13">
        <f t="shared" si="2341"/>
        <v>1.3937996027076435E-5</v>
      </c>
      <c r="BE1911" s="13">
        <f t="shared" si="2342"/>
        <v>2.5541877383626078E-5</v>
      </c>
      <c r="BF1911" s="13">
        <f t="shared" si="2343"/>
        <v>2.3403202978851435E-5</v>
      </c>
      <c r="BG1911" s="13">
        <f t="shared" si="2344"/>
        <v>1.4295736147164513E-5</v>
      </c>
      <c r="BH1911" s="13">
        <f t="shared" si="2345"/>
        <v>6.5493622445833264E-6</v>
      </c>
      <c r="BI1911" s="13">
        <f t="shared" si="2346"/>
        <v>2.4003882203313533E-6</v>
      </c>
      <c r="BJ1911" s="14">
        <f t="shared" si="2347"/>
        <v>0.63916695890541619</v>
      </c>
      <c r="BK1911" s="14">
        <f t="shared" si="2348"/>
        <v>0.22245188578099684</v>
      </c>
      <c r="BL1911" s="14">
        <f t="shared" si="2349"/>
        <v>0.13379048845680214</v>
      </c>
      <c r="BM1911" s="14">
        <f t="shared" si="2350"/>
        <v>0.46406569654523616</v>
      </c>
      <c r="BN1911" s="14">
        <f t="shared" si="2351"/>
        <v>0.53309133922716345</v>
      </c>
    </row>
    <row r="1912" spans="1:66" x14ac:dyDescent="0.25">
      <c r="A1912" t="s">
        <v>304</v>
      </c>
      <c r="B1912" t="s">
        <v>327</v>
      </c>
      <c r="C1912" t="s">
        <v>375</v>
      </c>
      <c r="D1912" s="7" t="s">
        <v>532</v>
      </c>
      <c r="E1912" s="10">
        <f>VLOOKUP(A1912,home!$A$2:$E$405,3,FALSE)</f>
        <v>1.3018867924528299</v>
      </c>
      <c r="F1912" s="10">
        <f>VLOOKUP(B1912,home!$B$2:$E$405,3,FALSE)</f>
        <v>0.92</v>
      </c>
      <c r="G1912" s="10">
        <f>VLOOKUP(C1912,away!$B$2:$E$405,4,FALSE)</f>
        <v>0.92</v>
      </c>
      <c r="H1912" s="10">
        <f>VLOOKUP(A1912,away!$A$2:$E$405,3,FALSE)</f>
        <v>1.2641509433962299</v>
      </c>
      <c r="I1912" s="10">
        <f>VLOOKUP(C1912,away!$B$2:$E$405,3,FALSE)</f>
        <v>0.92</v>
      </c>
      <c r="J1912" s="10">
        <f>VLOOKUP(B1912,home!$B$2:$E$405,4,FALSE)</f>
        <v>1.42</v>
      </c>
      <c r="K1912" s="12">
        <f t="shared" si="2296"/>
        <v>1.1019169811320753</v>
      </c>
      <c r="L1912" s="12">
        <f t="shared" si="2297"/>
        <v>1.6514867924528347</v>
      </c>
      <c r="M1912" s="13">
        <f t="shared" si="2298"/>
        <v>6.3710635145283148E-2</v>
      </c>
      <c r="N1912" s="13">
        <f t="shared" si="2299"/>
        <v>7.0203830745297499E-2</v>
      </c>
      <c r="O1912" s="13">
        <f t="shared" si="2300"/>
        <v>0.1052172724812165</v>
      </c>
      <c r="P1912" s="13">
        <f t="shared" si="2301"/>
        <v>0.11594069925545307</v>
      </c>
      <c r="Q1912" s="13">
        <f t="shared" si="2302"/>
        <v>3.8679396619382696E-2</v>
      </c>
      <c r="R1912" s="13">
        <f t="shared" si="2303"/>
        <v>8.6882467920320089E-2</v>
      </c>
      <c r="S1912" s="13">
        <f t="shared" si="2304"/>
        <v>5.2747259987246504E-2</v>
      </c>
      <c r="T1912" s="13">
        <f t="shared" si="2305"/>
        <v>6.387851265695535E-2</v>
      </c>
      <c r="U1912" s="13">
        <f t="shared" si="2306"/>
        <v>9.5737266764063494E-2</v>
      </c>
      <c r="V1912" s="13">
        <f t="shared" si="2307"/>
        <v>1.0665503827116802E-2</v>
      </c>
      <c r="W1912" s="13">
        <f t="shared" si="2308"/>
        <v>1.4207161318280122E-2</v>
      </c>
      <c r="X1912" s="13">
        <f t="shared" si="2309"/>
        <v>2.3462939275386428E-2</v>
      </c>
      <c r="Y1912" s="13">
        <f t="shared" si="2310"/>
        <v>1.9374367162711785E-2</v>
      </c>
      <c r="Z1912" s="13">
        <f t="shared" si="2311"/>
        <v>4.7828416088705229E-2</v>
      </c>
      <c r="AA1912" s="13">
        <f t="shared" si="2312"/>
        <v>5.2702943868794851E-2</v>
      </c>
      <c r="AB1912" s="13">
        <f t="shared" si="2313"/>
        <v>2.9037134402337818E-2</v>
      </c>
      <c r="AC1912" s="13">
        <f t="shared" si="2314"/>
        <v>1.2130686352520056E-3</v>
      </c>
      <c r="AD1912" s="13">
        <f t="shared" si="2315"/>
        <v>3.9137780775739062E-3</v>
      </c>
      <c r="AE1912" s="13">
        <f t="shared" si="2316"/>
        <v>6.4635528037047521E-3</v>
      </c>
      <c r="AF1912" s="13">
        <f t="shared" si="2317"/>
        <v>5.3372360438199446E-3</v>
      </c>
      <c r="AG1912" s="13">
        <f t="shared" si="2318"/>
        <v>2.9381249448572852E-3</v>
      </c>
      <c r="AH1912" s="13">
        <f t="shared" si="2319"/>
        <v>1.9746999368608849E-2</v>
      </c>
      <c r="AI1912" s="13">
        <f t="shared" si="2320"/>
        <v>2.1759553930674459E-2</v>
      </c>
      <c r="AJ1912" s="13">
        <f t="shared" si="2321"/>
        <v>1.1988610989034691E-2</v>
      </c>
      <c r="AK1912" s="13">
        <f t="shared" si="2322"/>
        <v>4.4034846763346428E-3</v>
      </c>
      <c r="AL1912" s="13">
        <f t="shared" si="2323"/>
        <v>8.8301757152636575E-5</v>
      </c>
      <c r="AM1912" s="13">
        <f t="shared" si="2324"/>
        <v>8.6253170481222707E-4</v>
      </c>
      <c r="AN1912" s="13">
        <f t="shared" si="2325"/>
        <v>1.4244597185692201E-3</v>
      </c>
      <c r="AO1912" s="13">
        <f t="shared" si="2326"/>
        <v>1.1762382057990746E-3</v>
      </c>
      <c r="AP1912" s="13">
        <f t="shared" si="2327"/>
        <v>6.4751395388519691E-4</v>
      </c>
      <c r="AQ1912" s="13">
        <f t="shared" si="2328"/>
        <v>2.6734018569257929E-4</v>
      </c>
      <c r="AR1912" s="13">
        <f t="shared" si="2329"/>
        <v>6.522381729566395E-3</v>
      </c>
      <c r="AS1912" s="13">
        <f t="shared" si="2330"/>
        <v>7.1871231852348068E-3</v>
      </c>
      <c r="AT1912" s="13">
        <f t="shared" si="2331"/>
        <v>3.9598065416491411E-3</v>
      </c>
      <c r="AU1912" s="13">
        <f t="shared" si="2332"/>
        <v>1.4544593567470214E-3</v>
      </c>
      <c r="AV1912" s="13">
        <f t="shared" si="2333"/>
        <v>4.0067336589149439E-4</v>
      </c>
      <c r="AW1912" s="13">
        <f t="shared" si="2334"/>
        <v>4.463657112617296E-6</v>
      </c>
      <c r="AX1912" s="13">
        <f t="shared" si="2335"/>
        <v>1.5840638871623207E-4</v>
      </c>
      <c r="AY1912" s="13">
        <f t="shared" si="2336"/>
        <v>2.6160605880500698E-4</v>
      </c>
      <c r="AZ1912" s="13">
        <f t="shared" si="2337"/>
        <v>2.1601947547105437E-4</v>
      </c>
      <c r="BA1912" s="13">
        <f t="shared" si="2338"/>
        <v>1.1891777021767843E-4</v>
      </c>
      <c r="BB1912" s="13">
        <f t="shared" si="2339"/>
        <v>4.9097781725609274E-5</v>
      </c>
      <c r="BC1912" s="13">
        <f t="shared" si="2340"/>
        <v>1.621686761171517E-5</v>
      </c>
      <c r="BD1912" s="13">
        <f t="shared" si="2341"/>
        <v>1.7952712136190981E-3</v>
      </c>
      <c r="BE1912" s="13">
        <f t="shared" si="2342"/>
        <v>1.9782398360244737E-3</v>
      </c>
      <c r="BF1912" s="13">
        <f t="shared" si="2343"/>
        <v>1.0899280340336498E-3</v>
      </c>
      <c r="BG1912" s="13">
        <f t="shared" si="2344"/>
        <v>4.0033673630452565E-4</v>
      </c>
      <c r="BH1912" s="13">
        <f t="shared" si="2345"/>
        <v>1.1028446197623762E-4</v>
      </c>
      <c r="BI1912" s="13">
        <f t="shared" si="2346"/>
        <v>2.4304864281326181E-5</v>
      </c>
      <c r="BJ1912" s="14">
        <f t="shared" si="2347"/>
        <v>0.25365724775927534</v>
      </c>
      <c r="BK1912" s="14">
        <f t="shared" si="2348"/>
        <v>0.24462707466630917</v>
      </c>
      <c r="BL1912" s="14">
        <f t="shared" si="2349"/>
        <v>0.45239854372671362</v>
      </c>
      <c r="BM1912" s="14">
        <f t="shared" si="2350"/>
        <v>0.51761983767235786</v>
      </c>
      <c r="BN1912" s="14">
        <f t="shared" si="2351"/>
        <v>0.48063430216695302</v>
      </c>
    </row>
    <row r="1913" spans="1:66" x14ac:dyDescent="0.25">
      <c r="A1913" t="s">
        <v>304</v>
      </c>
      <c r="B1913" t="s">
        <v>339</v>
      </c>
      <c r="C1913" t="s">
        <v>310</v>
      </c>
      <c r="D1913" s="7" t="s">
        <v>532</v>
      </c>
      <c r="E1913" s="10">
        <f>VLOOKUP(A1913,home!$A$2:$E$405,3,FALSE)</f>
        <v>1.3018867924528299</v>
      </c>
      <c r="F1913" s="10">
        <f>VLOOKUP(B1913,home!$B$2:$E$405,3,FALSE)</f>
        <v>1.54</v>
      </c>
      <c r="G1913" s="10">
        <f>VLOOKUP(C1913,away!$B$2:$E$405,4,FALSE)</f>
        <v>0.64</v>
      </c>
      <c r="H1913" s="10">
        <f>VLOOKUP(A1913,away!$A$2:$E$405,3,FALSE)</f>
        <v>1.2641509433962299</v>
      </c>
      <c r="I1913" s="10">
        <f>VLOOKUP(C1913,away!$B$2:$E$405,3,FALSE)</f>
        <v>1.28</v>
      </c>
      <c r="J1913" s="10">
        <f>VLOOKUP(B1913,home!$B$2:$E$405,4,FALSE)</f>
        <v>0.63</v>
      </c>
      <c r="K1913" s="12">
        <f t="shared" si="2296"/>
        <v>1.2831396226415093</v>
      </c>
      <c r="L1913" s="12">
        <f t="shared" si="2297"/>
        <v>1.0194113207547197</v>
      </c>
      <c r="M1913" s="13">
        <f t="shared" si="2298"/>
        <v>0.10000341501809208</v>
      </c>
      <c r="N1913" s="13">
        <f t="shared" si="2299"/>
        <v>0.12831834420917693</v>
      </c>
      <c r="O1913" s="13">
        <f t="shared" si="2300"/>
        <v>0.10194461338357562</v>
      </c>
      <c r="P1913" s="13">
        <f t="shared" si="2301"/>
        <v>0.13080917274733578</v>
      </c>
      <c r="Q1913" s="13">
        <f t="shared" si="2302"/>
        <v>8.2325175883273302E-2</v>
      </c>
      <c r="R1913" s="13">
        <f t="shared" si="2303"/>
        <v>5.1961746486590049E-2</v>
      </c>
      <c r="S1913" s="13">
        <f t="shared" si="2304"/>
        <v>4.2776138374241268E-2</v>
      </c>
      <c r="T1913" s="13">
        <f t="shared" si="2305"/>
        <v>8.3923216278532234E-2</v>
      </c>
      <c r="U1913" s="13">
        <f t="shared" si="2306"/>
        <v>6.6674175778596925E-2</v>
      </c>
      <c r="V1913" s="13">
        <f t="shared" si="2307"/>
        <v>6.2170224365146326E-3</v>
      </c>
      <c r="W1913" s="13">
        <f t="shared" si="2308"/>
        <v>3.5211565038919729E-2</v>
      </c>
      <c r="X1913" s="13">
        <f t="shared" si="2309"/>
        <v>3.5895068022165875E-2</v>
      </c>
      <c r="Y1913" s="13">
        <f t="shared" si="2310"/>
        <v>1.8295919350528309E-2</v>
      </c>
      <c r="Z1913" s="13">
        <f t="shared" si="2311"/>
        <v>1.7656797538205562E-2</v>
      </c>
      <c r="AA1913" s="13">
        <f t="shared" si="2312"/>
        <v>2.2656136530230613E-2</v>
      </c>
      <c r="AB1913" s="13">
        <f t="shared" si="2313"/>
        <v>1.4535493238957316E-2</v>
      </c>
      <c r="AC1913" s="13">
        <f t="shared" si="2314"/>
        <v>5.082598690035841E-4</v>
      </c>
      <c r="AD1913" s="13">
        <f t="shared" si="2315"/>
        <v>1.1295338569164102E-2</v>
      </c>
      <c r="AE1913" s="13">
        <f t="shared" si="2316"/>
        <v>1.1514596009163302E-2</v>
      </c>
      <c r="AF1913" s="13">
        <f t="shared" si="2317"/>
        <v>5.8690547628290936E-3</v>
      </c>
      <c r="AG1913" s="13">
        <f t="shared" si="2318"/>
        <v>1.994326955785795E-3</v>
      </c>
      <c r="AH1913" s="13">
        <f t="shared" si="2319"/>
        <v>4.4998848246802035E-3</v>
      </c>
      <c r="AI1913" s="13">
        <f t="shared" si="2320"/>
        <v>5.7739805158704095E-3</v>
      </c>
      <c r="AJ1913" s="13">
        <f t="shared" si="2321"/>
        <v>3.7044115901366933E-3</v>
      </c>
      <c r="AK1913" s="13">
        <f t="shared" si="2322"/>
        <v>1.5844257632922766E-3</v>
      </c>
      <c r="AL1913" s="13">
        <f t="shared" si="2323"/>
        <v>2.6593113042389588E-5</v>
      </c>
      <c r="AM1913" s="13">
        <f t="shared" si="2324"/>
        <v>2.8986992938490603E-3</v>
      </c>
      <c r="AN1913" s="13">
        <f t="shared" si="2325"/>
        <v>2.954966875613444E-3</v>
      </c>
      <c r="AO1913" s="13">
        <f t="shared" si="2326"/>
        <v>1.5061633427277744E-3</v>
      </c>
      <c r="AP1913" s="13">
        <f t="shared" si="2327"/>
        <v>5.1179998749415476E-4</v>
      </c>
      <c r="AQ1913" s="13">
        <f t="shared" si="2328"/>
        <v>1.304336753034163E-4</v>
      </c>
      <c r="AR1913" s="13">
        <f t="shared" si="2329"/>
        <v>9.1744670647427365E-4</v>
      </c>
      <c r="AS1913" s="13">
        <f t="shared" si="2330"/>
        <v>1.1772122207390949E-3</v>
      </c>
      <c r="AT1913" s="13">
        <f t="shared" si="2331"/>
        <v>7.55263822344068E-4</v>
      </c>
      <c r="AU1913" s="13">
        <f t="shared" si="2332"/>
        <v>3.230363119991171E-4</v>
      </c>
      <c r="AV1913" s="13">
        <f t="shared" si="2333"/>
        <v>1.0362517286951296E-4</v>
      </c>
      <c r="AW1913" s="13">
        <f t="shared" si="2334"/>
        <v>9.6625120174980318E-7</v>
      </c>
      <c r="AX1913" s="13">
        <f t="shared" si="2335"/>
        <v>6.1990598634344932E-4</v>
      </c>
      <c r="AY1913" s="13">
        <f t="shared" si="2336"/>
        <v>6.3193918028213285E-4</v>
      </c>
      <c r="AZ1913" s="13">
        <f t="shared" si="2337"/>
        <v>3.2210297720403199E-4</v>
      </c>
      <c r="BA1913" s="13">
        <f t="shared" si="2338"/>
        <v>1.0945180713686322E-4</v>
      </c>
      <c r="BB1913" s="13">
        <f t="shared" si="2339"/>
        <v>2.7894102818095144E-5</v>
      </c>
      <c r="BC1913" s="13">
        <f t="shared" si="2340"/>
        <v>5.6871128390124664E-6</v>
      </c>
      <c r="BD1913" s="13">
        <f t="shared" si="2341"/>
        <v>1.5587592646150111E-4</v>
      </c>
      <c r="BE1913" s="13">
        <f t="shared" si="2342"/>
        <v>2.0001057745870616E-4</v>
      </c>
      <c r="BF1913" s="13">
        <f t="shared" si="2343"/>
        <v>1.2832074844233734E-4</v>
      </c>
      <c r="BG1913" s="13">
        <f t="shared" si="2344"/>
        <v>5.4884478911125585E-5</v>
      </c>
      <c r="BH1913" s="13">
        <f t="shared" si="2345"/>
        <v>1.7606112389724382E-5</v>
      </c>
      <c r="BI1913" s="13">
        <f t="shared" si="2346"/>
        <v>4.5182200815869867E-6</v>
      </c>
      <c r="BJ1913" s="14">
        <f t="shared" si="2347"/>
        <v>0.42436164942115007</v>
      </c>
      <c r="BK1913" s="14">
        <f t="shared" si="2348"/>
        <v>0.28097254073851186</v>
      </c>
      <c r="BL1913" s="14">
        <f t="shared" si="2349"/>
        <v>0.27717266841010102</v>
      </c>
      <c r="BM1913" s="14">
        <f t="shared" si="2350"/>
        <v>0.40417021545084442</v>
      </c>
      <c r="BN1913" s="14">
        <f t="shared" si="2351"/>
        <v>0.59536246772804369</v>
      </c>
    </row>
    <row r="1914" spans="1:66" x14ac:dyDescent="0.25">
      <c r="A1914" t="s">
        <v>304</v>
      </c>
      <c r="B1914" t="s">
        <v>376</v>
      </c>
      <c r="C1914" t="s">
        <v>378</v>
      </c>
      <c r="D1914" s="7" t="s">
        <v>532</v>
      </c>
      <c r="E1914" s="10">
        <f>VLOOKUP(A1914,home!$A$2:$E$405,3,FALSE)</f>
        <v>1.3018867924528299</v>
      </c>
      <c r="F1914" s="10">
        <f>VLOOKUP(B1914,home!$B$2:$E$405,3,FALSE)</f>
        <v>1.38</v>
      </c>
      <c r="G1914" s="10">
        <f>VLOOKUP(C1914,away!$B$2:$E$405,4,FALSE)</f>
        <v>0.77</v>
      </c>
      <c r="H1914" s="10">
        <f>VLOOKUP(A1914,away!$A$2:$E$405,3,FALSE)</f>
        <v>1.2641509433962299</v>
      </c>
      <c r="I1914" s="10">
        <f>VLOOKUP(C1914,away!$B$2:$E$405,3,FALSE)</f>
        <v>0.77</v>
      </c>
      <c r="J1914" s="10">
        <f>VLOOKUP(B1914,home!$B$2:$E$405,4,FALSE)</f>
        <v>0.79</v>
      </c>
      <c r="K1914" s="12">
        <f t="shared" si="2296"/>
        <v>1.3833849056603771</v>
      </c>
      <c r="L1914" s="12">
        <f t="shared" si="2297"/>
        <v>0.76898301886792675</v>
      </c>
      <c r="M1914" s="13">
        <f t="shared" si="2298"/>
        <v>0.11620865838875022</v>
      </c>
      <c r="N1914" s="13">
        <f t="shared" si="2299"/>
        <v>0.16076130392204019</v>
      </c>
      <c r="O1914" s="13">
        <f t="shared" si="2300"/>
        <v>8.9362484946372778E-2</v>
      </c>
      <c r="P1914" s="13">
        <f t="shared" si="2301"/>
        <v>0.12362271280711475</v>
      </c>
      <c r="Q1914" s="13">
        <f t="shared" si="2302"/>
        <v>0.11119738063001543</v>
      </c>
      <c r="R1914" s="13">
        <f t="shared" si="2303"/>
        <v>3.4359116723800688E-2</v>
      </c>
      <c r="S1914" s="13">
        <f t="shared" si="2304"/>
        <v>3.2877445049459907E-2</v>
      </c>
      <c r="T1914" s="13">
        <f t="shared" si="2305"/>
        <v>8.5508897447075183E-2</v>
      </c>
      <c r="U1914" s="13">
        <f t="shared" si="2306"/>
        <v>4.7531883447528893E-2</v>
      </c>
      <c r="V1914" s="13">
        <f t="shared" si="2307"/>
        <v>3.8861121820148114E-3</v>
      </c>
      <c r="W1914" s="13">
        <f t="shared" si="2308"/>
        <v>5.1276259304178305E-2</v>
      </c>
      <c r="X1914" s="13">
        <f t="shared" si="2309"/>
        <v>3.9430572675981657E-2</v>
      </c>
      <c r="Y1914" s="13">
        <f t="shared" si="2310"/>
        <v>1.5160720406033775E-2</v>
      </c>
      <c r="Z1914" s="13">
        <f t="shared" si="2311"/>
        <v>8.807192434634575E-3</v>
      </c>
      <c r="AA1914" s="13">
        <f t="shared" si="2312"/>
        <v>1.2183737075319737E-2</v>
      </c>
      <c r="AB1914" s="13">
        <f t="shared" si="2313"/>
        <v>8.4273989822660194E-3</v>
      </c>
      <c r="AC1914" s="13">
        <f t="shared" si="2314"/>
        <v>2.5837776250626712E-4</v>
      </c>
      <c r="AD1914" s="13">
        <f t="shared" si="2315"/>
        <v>1.773370078503193E-2</v>
      </c>
      <c r="AE1914" s="13">
        <f t="shared" si="2316"/>
        <v>1.3636914765374377E-2</v>
      </c>
      <c r="AF1914" s="13">
        <f t="shared" si="2317"/>
        <v>5.2432779421610958E-3</v>
      </c>
      <c r="AG1914" s="13">
        <f t="shared" si="2318"/>
        <v>1.3439972335755502E-3</v>
      </c>
      <c r="AH1914" s="13">
        <f t="shared" si="2319"/>
        <v>1.6931453565340151E-3</v>
      </c>
      <c r="AI1914" s="13">
        <f t="shared" si="2320"/>
        <v>2.3422717293181137E-3</v>
      </c>
      <c r="AJ1914" s="13">
        <f t="shared" si="2321"/>
        <v>1.6201316776468539E-3</v>
      </c>
      <c r="AK1914" s="13">
        <f t="shared" si="2322"/>
        <v>7.4708856934629377E-4</v>
      </c>
      <c r="AL1914" s="13">
        <f t="shared" si="2323"/>
        <v>1.0994485393060633E-5</v>
      </c>
      <c r="AM1914" s="13">
        <f t="shared" si="2324"/>
        <v>4.9065067975021517E-3</v>
      </c>
      <c r="AN1914" s="13">
        <f t="shared" si="2325"/>
        <v>3.7730204092392083E-3</v>
      </c>
      <c r="AO1914" s="13">
        <f t="shared" si="2326"/>
        <v>1.4506943122735332E-3</v>
      </c>
      <c r="AP1914" s="13">
        <f t="shared" si="2327"/>
        <v>3.7185309723554417E-4</v>
      </c>
      <c r="AQ1914" s="13">
        <f t="shared" si="2328"/>
        <v>7.1487179321894344E-5</v>
      </c>
      <c r="AR1914" s="13">
        <f t="shared" si="2329"/>
        <v>2.6040000552994791E-4</v>
      </c>
      <c r="AS1914" s="13">
        <f t="shared" si="2330"/>
        <v>3.6023343708400859E-4</v>
      </c>
      <c r="AT1914" s="13">
        <f t="shared" si="2331"/>
        <v>2.4917074968808738E-4</v>
      </c>
      <c r="AU1914" s="13">
        <f t="shared" si="2332"/>
        <v>1.1489968468352674E-4</v>
      </c>
      <c r="AV1914" s="13">
        <f t="shared" si="2333"/>
        <v>3.9737622364081917E-5</v>
      </c>
      <c r="AW1914" s="13">
        <f t="shared" si="2334"/>
        <v>3.248868909725287E-7</v>
      </c>
      <c r="AX1914" s="13">
        <f t="shared" si="2335"/>
        <v>1.131264573864084E-3</v>
      </c>
      <c r="AY1914" s="13">
        <f t="shared" si="2336"/>
        <v>8.6992324714834203E-4</v>
      </c>
      <c r="AZ1914" s="13">
        <f t="shared" si="2337"/>
        <v>3.3447810238776074E-4</v>
      </c>
      <c r="BA1914" s="13">
        <f t="shared" si="2338"/>
        <v>8.5735993639785271E-5</v>
      </c>
      <c r="BB1914" s="13">
        <f t="shared" si="2339"/>
        <v>1.6482380803690856E-5</v>
      </c>
      <c r="BC1914" s="13">
        <f t="shared" si="2340"/>
        <v>2.5349341897105928E-6</v>
      </c>
      <c r="BD1914" s="13">
        <f t="shared" si="2341"/>
        <v>3.3373863727607341E-5</v>
      </c>
      <c r="BE1914" s="13">
        <f t="shared" si="2342"/>
        <v>4.616889932433835E-5</v>
      </c>
      <c r="BF1914" s="13">
        <f t="shared" si="2343"/>
        <v>3.1934679218121643E-5</v>
      </c>
      <c r="BG1914" s="13">
        <f t="shared" si="2344"/>
        <v>1.472598439915187E-5</v>
      </c>
      <c r="BH1914" s="13">
        <f t="shared" si="2345"/>
        <v>5.0929261346942215E-6</v>
      </c>
      <c r="BI1914" s="13">
        <f t="shared" si="2346"/>
        <v>1.4090954280758475E-6</v>
      </c>
      <c r="BJ1914" s="14">
        <f t="shared" si="2347"/>
        <v>0.5143070061390731</v>
      </c>
      <c r="BK1914" s="14">
        <f t="shared" si="2348"/>
        <v>0.27773422392238728</v>
      </c>
      <c r="BL1914" s="14">
        <f t="shared" si="2349"/>
        <v>0.19942440545571502</v>
      </c>
      <c r="BM1914" s="14">
        <f t="shared" si="2350"/>
        <v>0.36389157217345885</v>
      </c>
      <c r="BN1914" s="14">
        <f t="shared" si="2351"/>
        <v>0.63551165741809401</v>
      </c>
    </row>
    <row r="1915" spans="1:66" x14ac:dyDescent="0.25">
      <c r="A1915" t="s">
        <v>301</v>
      </c>
      <c r="B1915" t="s">
        <v>350</v>
      </c>
      <c r="C1915" t="s">
        <v>341</v>
      </c>
      <c r="D1915" s="7" t="s">
        <v>532</v>
      </c>
      <c r="E1915" s="10">
        <f>VLOOKUP(A1915,home!$A$2:$E$405,3,FALSE)</f>
        <v>1.3534482758620701</v>
      </c>
      <c r="F1915" s="10">
        <f>VLOOKUP(B1915,home!$B$2:$E$405,3,FALSE)</f>
        <v>0.74</v>
      </c>
      <c r="G1915" s="10">
        <f>VLOOKUP(C1915,away!$B$2:$E$405,4,FALSE)</f>
        <v>1.1100000000000001</v>
      </c>
      <c r="H1915" s="10">
        <f>VLOOKUP(A1915,away!$A$2:$E$405,3,FALSE)</f>
        <v>1.02586206896552</v>
      </c>
      <c r="I1915" s="10">
        <f>VLOOKUP(C1915,away!$B$2:$E$405,3,FALSE)</f>
        <v>0.25</v>
      </c>
      <c r="J1915" s="10">
        <f>VLOOKUP(B1915,home!$B$2:$E$405,4,FALSE)</f>
        <v>1.79</v>
      </c>
      <c r="K1915" s="12">
        <f t="shared" si="2296"/>
        <v>1.1117224137931045</v>
      </c>
      <c r="L1915" s="12">
        <f t="shared" si="2297"/>
        <v>0.4590732758620702</v>
      </c>
      <c r="M1915" s="13">
        <f t="shared" si="2298"/>
        <v>0.20787970879913958</v>
      </c>
      <c r="N1915" s="13">
        <f t="shared" si="2299"/>
        <v>0.23110453164478709</v>
      </c>
      <c r="O1915" s="13">
        <f t="shared" si="2300"/>
        <v>9.5432018903674226E-2</v>
      </c>
      <c r="P1915" s="13">
        <f t="shared" si="2301"/>
        <v>0.10609391440874187</v>
      </c>
      <c r="Q1915" s="13">
        <f t="shared" si="2302"/>
        <v>0.12846204387933383</v>
      </c>
      <c r="R1915" s="13">
        <f t="shared" si="2303"/>
        <v>2.1905144770120368E-2</v>
      </c>
      <c r="S1915" s="13">
        <f t="shared" si="2304"/>
        <v>1.3536576921806858E-2</v>
      </c>
      <c r="T1915" s="13">
        <f t="shared" si="2305"/>
        <v>5.8973491307622791E-2</v>
      </c>
      <c r="U1915" s="13">
        <f t="shared" si="2306"/>
        <v>2.4352440418325613E-2</v>
      </c>
      <c r="V1915" s="13">
        <f t="shared" si="2307"/>
        <v>7.6761723916935658E-4</v>
      </c>
      <c r="W1915" s="13">
        <f t="shared" si="2308"/>
        <v>4.7604711167442915E-2</v>
      </c>
      <c r="X1915" s="13">
        <f t="shared" si="2309"/>
        <v>2.1854050702105693E-2</v>
      </c>
      <c r="Y1915" s="13">
        <f t="shared" si="2310"/>
        <v>5.016305323335718E-3</v>
      </c>
      <c r="Z1915" s="13">
        <f t="shared" si="2311"/>
        <v>3.3520221892840178E-3</v>
      </c>
      <c r="AA1915" s="13">
        <f t="shared" si="2312"/>
        <v>3.7265181993588743E-3</v>
      </c>
      <c r="AB1915" s="13">
        <f t="shared" si="2313"/>
        <v>2.071426903817591E-3</v>
      </c>
      <c r="AC1915" s="13">
        <f t="shared" si="2314"/>
        <v>2.44851692541208E-5</v>
      </c>
      <c r="AD1915" s="13">
        <f t="shared" si="2315"/>
        <v>1.3230806101748295E-2</v>
      </c>
      <c r="AE1915" s="13">
        <f t="shared" si="2316"/>
        <v>6.0739094994254573E-3</v>
      </c>
      <c r="AF1915" s="13">
        <f t="shared" si="2317"/>
        <v>1.3941847655954958E-3</v>
      </c>
      <c r="AG1915" s="13">
        <f t="shared" si="2318"/>
        <v>2.1334432249963894E-4</v>
      </c>
      <c r="AH1915" s="13">
        <f t="shared" si="2319"/>
        <v>3.8470595179924055E-4</v>
      </c>
      <c r="AI1915" s="13">
        <f t="shared" si="2320"/>
        <v>4.2768622933482537E-4</v>
      </c>
      <c r="AJ1915" s="13">
        <f t="shared" si="2321"/>
        <v>2.3773418361109171E-4</v>
      </c>
      <c r="AK1915" s="13">
        <f t="shared" si="2322"/>
        <v>8.8098140148418664E-5</v>
      </c>
      <c r="AL1915" s="13">
        <f t="shared" si="2323"/>
        <v>4.998520473472981E-7</v>
      </c>
      <c r="AM1915" s="13">
        <f t="shared" si="2324"/>
        <v>2.9417967391728297E-3</v>
      </c>
      <c r="AN1915" s="13">
        <f t="shared" si="2325"/>
        <v>1.3505002659724269E-3</v>
      </c>
      <c r="AO1915" s="13">
        <f t="shared" si="2326"/>
        <v>3.0998929057627955E-4</v>
      </c>
      <c r="AP1915" s="13">
        <f t="shared" si="2327"/>
        <v>4.7435933035670619E-5</v>
      </c>
      <c r="AQ1915" s="13">
        <f t="shared" si="2328"/>
        <v>5.4441422930647753E-6</v>
      </c>
      <c r="AR1915" s="13">
        <f t="shared" si="2329"/>
        <v>3.5321644307222622E-5</v>
      </c>
      <c r="AS1915" s="13">
        <f t="shared" si="2330"/>
        <v>3.9267863668366996E-5</v>
      </c>
      <c r="AT1915" s="13">
        <f t="shared" si="2331"/>
        <v>2.1827482090947762E-5</v>
      </c>
      <c r="AU1915" s="13">
        <f t="shared" si="2332"/>
        <v>8.0887003590580686E-6</v>
      </c>
      <c r="AV1915" s="13">
        <f t="shared" si="2333"/>
        <v>2.2480973719052965E-6</v>
      </c>
      <c r="AW1915" s="13">
        <f t="shared" si="2334"/>
        <v>7.0862643265404577E-9</v>
      </c>
      <c r="AX1915" s="13">
        <f t="shared" si="2335"/>
        <v>5.4507689529365044E-4</v>
      </c>
      <c r="AY1915" s="13">
        <f t="shared" si="2336"/>
        <v>2.5023023591918273E-4</v>
      </c>
      <c r="AZ1915" s="13">
        <f t="shared" si="2337"/>
        <v>5.7437007061578941E-5</v>
      </c>
      <c r="BA1915" s="13">
        <f t="shared" si="2338"/>
        <v>8.7892649958239683E-6</v>
      </c>
      <c r="BB1915" s="13">
        <f t="shared" si="2339"/>
        <v>1.0087291685131833E-6</v>
      </c>
      <c r="BC1915" s="13">
        <f t="shared" si="2340"/>
        <v>9.2616120769393906E-8</v>
      </c>
      <c r="BD1915" s="13">
        <f t="shared" si="2341"/>
        <v>2.7025371601585867E-6</v>
      </c>
      <c r="BE1915" s="13">
        <f t="shared" si="2342"/>
        <v>3.0044711350570657E-6</v>
      </c>
      <c r="BF1915" s="13">
        <f t="shared" si="2343"/>
        <v>1.6700689512186751E-6</v>
      </c>
      <c r="BG1915" s="13">
        <f t="shared" si="2344"/>
        <v>6.1888436188324809E-7</v>
      </c>
      <c r="BH1915" s="13">
        <f t="shared" si="2345"/>
        <v>1.720069041629124E-7</v>
      </c>
      <c r="BI1915" s="13">
        <f t="shared" si="2346"/>
        <v>3.8244786137014429E-8</v>
      </c>
      <c r="BJ1915" s="14">
        <f t="shared" si="2347"/>
        <v>0.5194451798335068</v>
      </c>
      <c r="BK1915" s="14">
        <f t="shared" si="2348"/>
        <v>0.32855303262607838</v>
      </c>
      <c r="BL1915" s="14">
        <f t="shared" si="2349"/>
        <v>0.1487407337012864</v>
      </c>
      <c r="BM1915" s="14">
        <f t="shared" si="2350"/>
        <v>0.20896338279470356</v>
      </c>
      <c r="BN1915" s="14">
        <f t="shared" si="2351"/>
        <v>0.79087736240579698</v>
      </c>
    </row>
    <row r="1916" spans="1:66" x14ac:dyDescent="0.25">
      <c r="A1916" t="s">
        <v>301</v>
      </c>
      <c r="B1916" t="s">
        <v>372</v>
      </c>
      <c r="C1916" t="s">
        <v>355</v>
      </c>
      <c r="D1916" s="7" t="s">
        <v>532</v>
      </c>
      <c r="E1916" s="10">
        <f>VLOOKUP(A1916,home!$A$2:$E$405,3,FALSE)</f>
        <v>1.3534482758620701</v>
      </c>
      <c r="F1916" s="10">
        <f>VLOOKUP(B1916,home!$B$2:$E$405,3,FALSE)</f>
        <v>0.62</v>
      </c>
      <c r="G1916" s="10">
        <f>VLOOKUP(C1916,away!$B$2:$E$405,4,FALSE)</f>
        <v>1.48</v>
      </c>
      <c r="H1916" s="10">
        <f>VLOOKUP(A1916,away!$A$2:$E$405,3,FALSE)</f>
        <v>1.02586206896552</v>
      </c>
      <c r="I1916" s="10">
        <f>VLOOKUP(C1916,away!$B$2:$E$405,3,FALSE)</f>
        <v>0.62</v>
      </c>
      <c r="J1916" s="10">
        <f>VLOOKUP(B1916,home!$B$2:$E$405,4,FALSE)</f>
        <v>0.16</v>
      </c>
      <c r="K1916" s="12">
        <f t="shared" si="2296"/>
        <v>1.2419241379310355</v>
      </c>
      <c r="L1916" s="12">
        <f t="shared" si="2297"/>
        <v>0.10176551724137958</v>
      </c>
      <c r="M1916" s="13">
        <f t="shared" si="2298"/>
        <v>0.26088132849008289</v>
      </c>
      <c r="N1916" s="13">
        <f t="shared" si="2299"/>
        <v>0.3239948189873495</v>
      </c>
      <c r="O1916" s="13">
        <f t="shared" si="2300"/>
        <v>2.6548723332411543E-2</v>
      </c>
      <c r="P1916" s="13">
        <f t="shared" si="2301"/>
        <v>3.2971500337774774E-2</v>
      </c>
      <c r="Q1916" s="13">
        <f t="shared" si="2302"/>
        <v>0.20118849313249301</v>
      </c>
      <c r="R1916" s="13">
        <f t="shared" si="2303"/>
        <v>1.3508722810105713E-3</v>
      </c>
      <c r="S1916" s="13">
        <f t="shared" si="2304"/>
        <v>1.0417761984116158E-3</v>
      </c>
      <c r="T1916" s="13">
        <f t="shared" si="2305"/>
        <v>2.0474051066641897E-2</v>
      </c>
      <c r="U1916" s="13">
        <f t="shared" si="2306"/>
        <v>1.6776808930489856E-3</v>
      </c>
      <c r="V1916" s="13">
        <f t="shared" si="2307"/>
        <v>1.4629437699005156E-5</v>
      </c>
      <c r="W1916" s="13">
        <f t="shared" si="2308"/>
        <v>8.3286948631738453E-2</v>
      </c>
      <c r="X1916" s="13">
        <f t="shared" si="2309"/>
        <v>8.4757394069650757E-3</v>
      </c>
      <c r="Y1916" s="13">
        <f t="shared" si="2310"/>
        <v>4.312690023764723E-4</v>
      </c>
      <c r="Z1916" s="13">
        <f t="shared" si="2311"/>
        <v>4.5824072134694363E-5</v>
      </c>
      <c r="AA1916" s="13">
        <f t="shared" si="2312"/>
        <v>5.6910021282369885E-5</v>
      </c>
      <c r="AB1916" s="13">
        <f t="shared" si="2313"/>
        <v>3.5338964560372058E-5</v>
      </c>
      <c r="AC1916" s="13">
        <f t="shared" si="2314"/>
        <v>1.1555889051785377E-7</v>
      </c>
      <c r="AD1916" s="13">
        <f t="shared" si="2315"/>
        <v>2.5859017970094576E-2</v>
      </c>
      <c r="AE1916" s="13">
        <f t="shared" si="2316"/>
        <v>2.631556339080804E-3</v>
      </c>
      <c r="AF1916" s="13">
        <f t="shared" si="2317"/>
        <v>1.3390084599819462E-4</v>
      </c>
      <c r="AG1916" s="13">
        <f t="shared" si="2318"/>
        <v>4.5421629506881964E-6</v>
      </c>
      <c r="AH1916" s="13">
        <f t="shared" si="2319"/>
        <v>1.165827600723365E-6</v>
      </c>
      <c r="AI1916" s="13">
        <f t="shared" si="2320"/>
        <v>1.4478694380045725E-6</v>
      </c>
      <c r="AJ1916" s="13">
        <f t="shared" si="2321"/>
        <v>8.9907200181526103E-7</v>
      </c>
      <c r="AK1916" s="13">
        <f t="shared" si="2322"/>
        <v>3.7219307359744932E-7</v>
      </c>
      <c r="AL1916" s="13">
        <f t="shared" si="2323"/>
        <v>5.841966567395997E-10</v>
      </c>
      <c r="AM1916" s="13">
        <f t="shared" si="2324"/>
        <v>6.4229877200505676E-3</v>
      </c>
      <c r="AN1916" s="13">
        <f t="shared" si="2325"/>
        <v>6.5363866756597538E-4</v>
      </c>
      <c r="AO1916" s="13">
        <f t="shared" si="2326"/>
        <v>3.3258938546908823E-5</v>
      </c>
      <c r="AP1916" s="13">
        <f t="shared" si="2327"/>
        <v>1.1282043613751446E-6</v>
      </c>
      <c r="AQ1916" s="13">
        <f t="shared" si="2328"/>
        <v>2.8703075097330475E-8</v>
      </c>
      <c r="AR1916" s="13">
        <f t="shared" si="2329"/>
        <v>2.3728209760377966E-8</v>
      </c>
      <c r="AS1916" s="13">
        <f t="shared" si="2330"/>
        <v>2.9468636451304194E-8</v>
      </c>
      <c r="AT1916" s="13">
        <f t="shared" si="2331"/>
        <v>1.8298905460394528E-8</v>
      </c>
      <c r="AU1916" s="13">
        <f t="shared" si="2332"/>
        <v>7.5752841296606615E-9</v>
      </c>
      <c r="AV1916" s="13">
        <f t="shared" si="2333"/>
        <v>2.3519820530778698E-9</v>
      </c>
      <c r="AW1916" s="13">
        <f t="shared" si="2334"/>
        <v>2.0509368055177728E-12</v>
      </c>
      <c r="AX1916" s="13">
        <f t="shared" si="2335"/>
        <v>1.3294772478609051E-3</v>
      </c>
      <c r="AY1916" s="13">
        <f t="shared" si="2336"/>
        <v>1.3529493978921083E-4</v>
      </c>
      <c r="AZ1916" s="13">
        <f t="shared" si="2337"/>
        <v>6.884179763895172E-6</v>
      </c>
      <c r="BA1916" s="13">
        <f t="shared" si="2338"/>
        <v>2.3352403815181022E-7</v>
      </c>
      <c r="BB1916" s="13">
        <f t="shared" si="2339"/>
        <v>5.941173632703655E-9</v>
      </c>
      <c r="BC1916" s="13">
        <f t="shared" si="2340"/>
        <v>1.2092132155058676E-10</v>
      </c>
      <c r="BD1916" s="13">
        <f t="shared" si="2341"/>
        <v>4.0245225657946902E-10</v>
      </c>
      <c r="BE1916" s="13">
        <f t="shared" si="2342"/>
        <v>4.99815171810857E-10</v>
      </c>
      <c r="BF1916" s="13">
        <f t="shared" si="2343"/>
        <v>3.103662631880256E-10</v>
      </c>
      <c r="BG1916" s="13">
        <f t="shared" si="2344"/>
        <v>1.2848378461755512E-10</v>
      </c>
      <c r="BH1916" s="13">
        <f t="shared" si="2345"/>
        <v>3.9891778362318533E-11</v>
      </c>
      <c r="BI1916" s="13">
        <f t="shared" si="2346"/>
        <v>9.9085124906316694E-12</v>
      </c>
      <c r="BJ1916" s="14">
        <f t="shared" si="2347"/>
        <v>0.67506327573283575</v>
      </c>
      <c r="BK1916" s="14">
        <f t="shared" si="2348"/>
        <v>0.29504464554684467</v>
      </c>
      <c r="BL1916" s="14">
        <f t="shared" si="2349"/>
        <v>2.9673493268363608E-2</v>
      </c>
      <c r="BM1916" s="14">
        <f t="shared" si="2350"/>
        <v>0.15275620712131818</v>
      </c>
      <c r="BN1916" s="14">
        <f t="shared" si="2351"/>
        <v>0.84693573656112231</v>
      </c>
    </row>
    <row r="1917" spans="1:66" x14ac:dyDescent="0.25">
      <c r="A1917" t="s">
        <v>303</v>
      </c>
      <c r="B1917" t="s">
        <v>470</v>
      </c>
      <c r="C1917" t="s">
        <v>321</v>
      </c>
      <c r="D1917" s="7" t="s">
        <v>532</v>
      </c>
      <c r="E1917" s="10">
        <f>VLOOKUP(A1917,home!$A$2:$E$405,3,FALSE)</f>
        <v>1.29370629370629</v>
      </c>
      <c r="F1917" s="10">
        <f>VLOOKUP(B1917,home!$B$2:$E$405,3,FALSE)</f>
        <v>1.1599999999999999</v>
      </c>
      <c r="G1917" s="10">
        <f>VLOOKUP(C1917,away!$B$2:$E$405,4,FALSE)</f>
        <v>1.55</v>
      </c>
      <c r="H1917" s="10">
        <f>VLOOKUP(A1917,away!$A$2:$E$405,3,FALSE)</f>
        <v>1.0279720279720299</v>
      </c>
      <c r="I1917" s="10">
        <f>VLOOKUP(C1917,away!$B$2:$E$405,3,FALSE)</f>
        <v>0.77</v>
      </c>
      <c r="J1917" s="10">
        <f>VLOOKUP(B1917,home!$B$2:$E$405,4,FALSE)</f>
        <v>1.62</v>
      </c>
      <c r="K1917" s="12">
        <f t="shared" si="2296"/>
        <v>2.3260839160839093</v>
      </c>
      <c r="L1917" s="12">
        <f t="shared" si="2297"/>
        <v>1.2822923076923103</v>
      </c>
      <c r="M1917" s="13">
        <f t="shared" si="2298"/>
        <v>2.7095808694527688E-2</v>
      </c>
      <c r="N1917" s="13">
        <f t="shared" si="2299"/>
        <v>6.3027124797627412E-2</v>
      </c>
      <c r="O1917" s="13">
        <f t="shared" si="2300"/>
        <v>3.4744747059695269E-2</v>
      </c>
      <c r="P1917" s="13">
        <f t="shared" si="2301"/>
        <v>8.081919730396088E-2</v>
      </c>
      <c r="Q1917" s="13">
        <f t="shared" si="2302"/>
        <v>7.3303190634387227E-2</v>
      </c>
      <c r="R1917" s="13">
        <f t="shared" si="2303"/>
        <v>2.2276460943681131E-2</v>
      </c>
      <c r="S1917" s="13">
        <f t="shared" si="2304"/>
        <v>6.0265249198630848E-2</v>
      </c>
      <c r="T1917" s="13">
        <f t="shared" si="2305"/>
        <v>9.3996117479777722E-2</v>
      </c>
      <c r="U1917" s="13">
        <f t="shared" si="2306"/>
        <v>5.1816917508368067E-2</v>
      </c>
      <c r="V1917" s="13">
        <f t="shared" si="2307"/>
        <v>1.9972703857660087E-2</v>
      </c>
      <c r="W1917" s="13">
        <f t="shared" si="2308"/>
        <v>5.6836457577426919E-2</v>
      </c>
      <c r="X1917" s="13">
        <f t="shared" si="2309"/>
        <v>7.2880952348014852E-2</v>
      </c>
      <c r="Y1917" s="13">
        <f t="shared" si="2310"/>
        <v>4.672734228657463E-2</v>
      </c>
      <c r="Z1917" s="13">
        <f t="shared" si="2311"/>
        <v>9.5216448368968323E-3</v>
      </c>
      <c r="AA1917" s="13">
        <f t="shared" si="2312"/>
        <v>2.2148144909769123E-2</v>
      </c>
      <c r="AB1917" s="13">
        <f t="shared" si="2313"/>
        <v>2.5759221822854832E-2</v>
      </c>
      <c r="AC1917" s="13">
        <f t="shared" si="2314"/>
        <v>3.7233108447779339E-3</v>
      </c>
      <c r="AD1917" s="13">
        <f t="shared" si="2315"/>
        <v>3.3051592454509546E-2</v>
      </c>
      <c r="AE1917" s="13">
        <f t="shared" si="2316"/>
        <v>4.2381802761398787E-2</v>
      </c>
      <c r="AF1917" s="13">
        <f t="shared" si="2317"/>
        <v>2.7172929833537189E-2</v>
      </c>
      <c r="AG1917" s="13">
        <f t="shared" si="2318"/>
        <v>1.1614546301002542E-2</v>
      </c>
      <c r="AH1917" s="13">
        <f t="shared" si="2319"/>
        <v>3.0523829827327526E-3</v>
      </c>
      <c r="AI1917" s="13">
        <f t="shared" si="2320"/>
        <v>7.1000989618628845E-3</v>
      </c>
      <c r="AJ1917" s="13">
        <f t="shared" si="2321"/>
        <v>8.2577129988966602E-3</v>
      </c>
      <c r="AK1917" s="13">
        <f t="shared" si="2322"/>
        <v>6.4027111301235146E-3</v>
      </c>
      <c r="AL1917" s="13">
        <f t="shared" si="2323"/>
        <v>4.4422367633390966E-4</v>
      </c>
      <c r="AM1917" s="13">
        <f t="shared" si="2324"/>
        <v>1.5376155521878996E-2</v>
      </c>
      <c r="AN1917" s="13">
        <f t="shared" si="2325"/>
        <v>1.9716725947586073E-2</v>
      </c>
      <c r="AO1917" s="13">
        <f t="shared" si="2326"/>
        <v>1.2641303007733501E-2</v>
      </c>
      <c r="AP1917" s="13">
        <f t="shared" si="2327"/>
        <v>5.4032818686747782E-3</v>
      </c>
      <c r="AQ1917" s="13">
        <f t="shared" si="2328"/>
        <v>1.7321466941237497E-3</v>
      </c>
      <c r="AR1917" s="13">
        <f t="shared" si="2329"/>
        <v>7.8280944377782328E-4</v>
      </c>
      <c r="AS1917" s="13">
        <f t="shared" si="2330"/>
        <v>1.820880456530186E-3</v>
      </c>
      <c r="AT1917" s="13">
        <f t="shared" si="2331"/>
        <v>2.1177603715231961E-3</v>
      </c>
      <c r="AU1917" s="13">
        <f t="shared" si="2332"/>
        <v>1.6420294461066635E-3</v>
      </c>
      <c r="AV1917" s="13">
        <f t="shared" si="2333"/>
        <v>9.5487457108121994E-4</v>
      </c>
      <c r="AW1917" s="13">
        <f t="shared" si="2334"/>
        <v>3.6805406316065643E-5</v>
      </c>
      <c r="AX1917" s="13">
        <f t="shared" si="2335"/>
        <v>5.9610380084412547E-3</v>
      </c>
      <c r="AY1917" s="13">
        <f t="shared" si="2336"/>
        <v>7.6437931840857088E-3</v>
      </c>
      <c r="AZ1917" s="13">
        <f t="shared" si="2337"/>
        <v>4.9007886007720082E-3</v>
      </c>
      <c r="BA1917" s="13">
        <f t="shared" si="2338"/>
        <v>2.0947478414653688E-3</v>
      </c>
      <c r="BB1917" s="13">
        <f t="shared" si="2339"/>
        <v>6.7151976091652833E-4</v>
      </c>
      <c r="BC1917" s="13">
        <f t="shared" si="2340"/>
        <v>1.7221692477732863E-4</v>
      </c>
      <c r="BD1917" s="13">
        <f t="shared" si="2341"/>
        <v>1.6729842135753325E-4</v>
      </c>
      <c r="BE1917" s="13">
        <f t="shared" si="2342"/>
        <v>3.8915016710598687E-4</v>
      </c>
      <c r="BF1917" s="13">
        <f t="shared" si="2343"/>
        <v>4.5259797232330087E-4</v>
      </c>
      <c r="BG1917" s="13">
        <f t="shared" si="2344"/>
        <v>3.5092695462447343E-4</v>
      </c>
      <c r="BH1917" s="13">
        <f t="shared" si="2345"/>
        <v>2.0407138621807386E-4</v>
      </c>
      <c r="BI1917" s="13">
        <f t="shared" si="2346"/>
        <v>9.493743384296187E-5</v>
      </c>
      <c r="BJ1917" s="14">
        <f t="shared" si="2347"/>
        <v>0.59730577383471217</v>
      </c>
      <c r="BK1917" s="14">
        <f t="shared" si="2348"/>
        <v>0.19996428675997702</v>
      </c>
      <c r="BL1917" s="14">
        <f t="shared" si="2349"/>
        <v>0.19053573494247572</v>
      </c>
      <c r="BM1917" s="14">
        <f t="shared" si="2350"/>
        <v>0.6884539231624125</v>
      </c>
      <c r="BN1917" s="14">
        <f t="shared" si="2351"/>
        <v>0.3012665294338796</v>
      </c>
    </row>
    <row r="1918" spans="1:66" x14ac:dyDescent="0.25">
      <c r="A1918" t="s">
        <v>303</v>
      </c>
      <c r="B1918" t="s">
        <v>342</v>
      </c>
      <c r="C1918" t="s">
        <v>346</v>
      </c>
      <c r="D1918" s="7" t="s">
        <v>532</v>
      </c>
      <c r="E1918" s="10">
        <f>VLOOKUP(A1918,home!$A$2:$E$405,3,FALSE)</f>
        <v>1.29370629370629</v>
      </c>
      <c r="F1918" s="10">
        <f>VLOOKUP(B1918,home!$B$2:$E$405,3,FALSE)</f>
        <v>0.77</v>
      </c>
      <c r="G1918" s="10">
        <f>VLOOKUP(C1918,away!$B$2:$E$405,4,FALSE)</f>
        <v>1.1599999999999999</v>
      </c>
      <c r="H1918" s="10">
        <f>VLOOKUP(A1918,away!$A$2:$E$405,3,FALSE)</f>
        <v>1.0279720279720299</v>
      </c>
      <c r="I1918" s="10">
        <f>VLOOKUP(C1918,away!$B$2:$E$405,3,FALSE)</f>
        <v>1.1599999999999999</v>
      </c>
      <c r="J1918" s="10">
        <f>VLOOKUP(B1918,home!$B$2:$E$405,4,FALSE)</f>
        <v>1.1100000000000001</v>
      </c>
      <c r="K1918" s="12">
        <f t="shared" si="2296"/>
        <v>1.1555384615384581</v>
      </c>
      <c r="L1918" s="12">
        <f t="shared" si="2297"/>
        <v>1.3236167832167858</v>
      </c>
      <c r="M1918" s="13">
        <f t="shared" si="2298"/>
        <v>8.3813998009704516E-2</v>
      </c>
      <c r="N1918" s="13">
        <f t="shared" si="2299"/>
        <v>9.6850298315521346E-2</v>
      </c>
      <c r="O1918" s="13">
        <f t="shared" si="2300"/>
        <v>0.11093761443414318</v>
      </c>
      <c r="P1918" s="13">
        <f t="shared" si="2301"/>
        <v>0.12819268030997646</v>
      </c>
      <c r="Q1918" s="13">
        <f t="shared" si="2302"/>
        <v>5.5957122357529157E-2</v>
      </c>
      <c r="R1918" s="13">
        <f t="shared" si="2303"/>
        <v>7.341944417753235E-2</v>
      </c>
      <c r="S1918" s="13">
        <f t="shared" si="2304"/>
        <v>4.9017358899742132E-2</v>
      </c>
      <c r="T1918" s="13">
        <f t="shared" si="2305"/>
        <v>7.4065786292940819E-2</v>
      </c>
      <c r="U1918" s="13">
        <f t="shared" si="2306"/>
        <v>8.4838991571914435E-2</v>
      </c>
      <c r="V1918" s="13">
        <f t="shared" si="2307"/>
        <v>8.3301739145801509E-3</v>
      </c>
      <c r="W1918" s="13">
        <f t="shared" si="2308"/>
        <v>2.1553535693712829E-2</v>
      </c>
      <c r="X1918" s="13">
        <f t="shared" si="2309"/>
        <v>2.8528621581860349E-2</v>
      </c>
      <c r="Y1918" s="13">
        <f t="shared" si="2310"/>
        <v>1.8880481163895489E-2</v>
      </c>
      <c r="Z1918" s="13">
        <f t="shared" si="2311"/>
        <v>3.2393069509276576E-2</v>
      </c>
      <c r="AA1918" s="13">
        <f t="shared" si="2312"/>
        <v>3.7431437705257781E-2</v>
      </c>
      <c r="AB1918" s="13">
        <f t="shared" si="2313"/>
        <v>2.1626732969553118E-2</v>
      </c>
      <c r="AC1918" s="13">
        <f t="shared" si="2314"/>
        <v>7.9630740905194174E-4</v>
      </c>
      <c r="AD1918" s="13">
        <f t="shared" si="2315"/>
        <v>6.226484869056791E-3</v>
      </c>
      <c r="AE1918" s="13">
        <f t="shared" si="2316"/>
        <v>8.2414798731289384E-3</v>
      </c>
      <c r="AF1918" s="13">
        <f t="shared" si="2317"/>
        <v>5.4542805393084067E-3</v>
      </c>
      <c r="AG1918" s="13">
        <f t="shared" si="2318"/>
        <v>2.4064590874004355E-3</v>
      </c>
      <c r="AH1918" s="13">
        <f t="shared" si="2319"/>
        <v>1.0719002615596603E-2</v>
      </c>
      <c r="AI1918" s="13">
        <f t="shared" si="2320"/>
        <v>1.2386219791653205E-2</v>
      </c>
      <c r="AJ1918" s="13">
        <f t="shared" si="2321"/>
        <v>7.1563766811620763E-3</v>
      </c>
      <c r="AK1918" s="13">
        <f t="shared" si="2322"/>
        <v>2.7564895001132407E-3</v>
      </c>
      <c r="AL1918" s="13">
        <f t="shared" si="2323"/>
        <v>4.8717771990898942E-5</v>
      </c>
      <c r="AM1918" s="13">
        <f t="shared" si="2324"/>
        <v>1.4389885492764746E-3</v>
      </c>
      <c r="AN1918" s="13">
        <f t="shared" si="2325"/>
        <v>1.9046693946791165E-3</v>
      </c>
      <c r="AO1918" s="13">
        <f t="shared" si="2326"/>
        <v>1.2605261886383177E-3</v>
      </c>
      <c r="AP1918" s="13">
        <f t="shared" si="2327"/>
        <v>5.5615120632198831E-4</v>
      </c>
      <c r="AQ1918" s="13">
        <f t="shared" si="2328"/>
        <v>1.8403276767351131E-4</v>
      </c>
      <c r="AR1918" s="13">
        <f t="shared" si="2329"/>
        <v>2.8375703522696529E-3</v>
      </c>
      <c r="AS1918" s="13">
        <f t="shared" si="2330"/>
        <v>3.2789216793688149E-3</v>
      </c>
      <c r="AT1918" s="13">
        <f t="shared" si="2331"/>
        <v>1.8944600564414699E-3</v>
      </c>
      <c r="AU1918" s="13">
        <f t="shared" si="2332"/>
        <v>7.2970715302214542E-4</v>
      </c>
      <c r="AV1918" s="13">
        <f t="shared" si="2333"/>
        <v>2.1080117024420449E-4</v>
      </c>
      <c r="AW1918" s="13">
        <f t="shared" si="2334"/>
        <v>2.0698152783237019E-6</v>
      </c>
      <c r="AX1918" s="13">
        <f t="shared" si="2335"/>
        <v>2.7713443573373231E-4</v>
      </c>
      <c r="AY1918" s="13">
        <f t="shared" si="2336"/>
        <v>3.6681979034448181E-4</v>
      </c>
      <c r="AZ1918" s="13">
        <f t="shared" si="2337"/>
        <v>2.4276441545800946E-4</v>
      </c>
      <c r="BA1918" s="13">
        <f t="shared" si="2338"/>
        <v>1.071090182226779E-4</v>
      </c>
      <c r="BB1918" s="13">
        <f t="shared" si="2339"/>
        <v>3.5442823538352263E-5</v>
      </c>
      <c r="BC1918" s="13">
        <f t="shared" si="2340"/>
        <v>9.3825432159907839E-6</v>
      </c>
      <c r="BD1918" s="13">
        <f t="shared" si="2341"/>
        <v>6.2597595697041391E-4</v>
      </c>
      <c r="BE1918" s="13">
        <f t="shared" si="2342"/>
        <v>7.233392942776561E-4</v>
      </c>
      <c r="BF1918" s="13">
        <f t="shared" si="2343"/>
        <v>4.1792318763995853E-4</v>
      </c>
      <c r="BG1918" s="13">
        <f t="shared" si="2344"/>
        <v>1.6097543909557533E-4</v>
      </c>
      <c r="BH1918" s="13">
        <f t="shared" si="2345"/>
        <v>4.650332780949471E-5</v>
      </c>
      <c r="BI1918" s="13">
        <f t="shared" si="2346"/>
        <v>1.0747276774680425E-5</v>
      </c>
      <c r="BJ1918" s="14">
        <f t="shared" si="2347"/>
        <v>0.32454757090745728</v>
      </c>
      <c r="BK1918" s="14">
        <f t="shared" si="2348"/>
        <v>0.27056605610539058</v>
      </c>
      <c r="BL1918" s="14">
        <f t="shared" si="2349"/>
        <v>0.37220923434084008</v>
      </c>
      <c r="BM1918" s="14">
        <f t="shared" si="2350"/>
        <v>0.45018002328349133</v>
      </c>
      <c r="BN1918" s="14">
        <f t="shared" si="2351"/>
        <v>0.54917115760440693</v>
      </c>
    </row>
    <row r="1919" spans="1:66" x14ac:dyDescent="0.25">
      <c r="A1919" t="s">
        <v>303</v>
      </c>
      <c r="B1919" t="s">
        <v>348</v>
      </c>
      <c r="C1919" t="s">
        <v>380</v>
      </c>
      <c r="D1919" s="7" t="s">
        <v>532</v>
      </c>
      <c r="E1919" s="10">
        <f>VLOOKUP(A1919,home!$A$2:$E$405,3,FALSE)</f>
        <v>1.29370629370629</v>
      </c>
      <c r="F1919" s="10">
        <f>VLOOKUP(B1919,home!$B$2:$E$405,3,FALSE)</f>
        <v>1.66</v>
      </c>
      <c r="G1919" s="10">
        <f>VLOOKUP(C1919,away!$B$2:$E$405,4,FALSE)</f>
        <v>0.88</v>
      </c>
      <c r="H1919" s="10">
        <f>VLOOKUP(A1919,away!$A$2:$E$405,3,FALSE)</f>
        <v>1.0279720279720299</v>
      </c>
      <c r="I1919" s="10">
        <f>VLOOKUP(C1919,away!$B$2:$E$405,3,FALSE)</f>
        <v>1.1000000000000001</v>
      </c>
      <c r="J1919" s="10">
        <f>VLOOKUP(B1919,home!$B$2:$E$405,4,FALSE)</f>
        <v>0.83</v>
      </c>
      <c r="K1919" s="12">
        <f t="shared" si="2296"/>
        <v>1.8898461538461484</v>
      </c>
      <c r="L1919" s="12">
        <f t="shared" si="2297"/>
        <v>0.93853846153846332</v>
      </c>
      <c r="M1919" s="13">
        <f t="shared" si="2298"/>
        <v>5.9108259162912354E-2</v>
      </c>
      <c r="N1919" s="13">
        <f t="shared" si="2299"/>
        <v>0.11170551623957124</v>
      </c>
      <c r="O1919" s="13">
        <f t="shared" si="2300"/>
        <v>5.5475374618976531E-2</v>
      </c>
      <c r="P1919" s="13">
        <f t="shared" si="2301"/>
        <v>0.10483992335684703</v>
      </c>
      <c r="Q1919" s="13">
        <f t="shared" si="2302"/>
        <v>0.10555312011437612</v>
      </c>
      <c r="R1919" s="13">
        <f t="shared" si="2303"/>
        <v>2.6032886374082072E-2</v>
      </c>
      <c r="S1919" s="13">
        <f t="shared" si="2304"/>
        <v>4.6488467454164822E-2</v>
      </c>
      <c r="T1919" s="13">
        <f t="shared" si="2305"/>
        <v>9.9065662962731185E-2</v>
      </c>
      <c r="U1919" s="13">
        <f t="shared" si="2306"/>
        <v>4.9198150187572794E-2</v>
      </c>
      <c r="V1919" s="13">
        <f t="shared" si="2307"/>
        <v>9.1618092592493389E-3</v>
      </c>
      <c r="W1919" s="13">
        <f t="shared" si="2308"/>
        <v>6.6493052691538088E-2</v>
      </c>
      <c r="X1919" s="13">
        <f t="shared" si="2309"/>
        <v>6.2406287376112125E-2</v>
      </c>
      <c r="Y1919" s="13">
        <f t="shared" si="2310"/>
        <v>2.9285350472151746E-2</v>
      </c>
      <c r="Z1919" s="13">
        <f t="shared" si="2311"/>
        <v>8.1442883756455385E-3</v>
      </c>
      <c r="AA1919" s="13">
        <f t="shared" si="2312"/>
        <v>1.5391452062527615E-2</v>
      </c>
      <c r="AB1919" s="13">
        <f t="shared" si="2313"/>
        <v>1.4543738241237595E-2</v>
      </c>
      <c r="AC1919" s="13">
        <f t="shared" si="2314"/>
        <v>1.0156399822045033E-3</v>
      </c>
      <c r="AD1919" s="13">
        <f t="shared" si="2315"/>
        <v>3.1415409971648114E-2</v>
      </c>
      <c r="AE1919" s="13">
        <f t="shared" si="2316"/>
        <v>2.9484570543390719E-2</v>
      </c>
      <c r="AF1919" s="13">
        <f t="shared" si="2317"/>
        <v>1.3836201738458107E-2</v>
      </c>
      <c r="AG1919" s="13">
        <f t="shared" si="2318"/>
        <v>4.3286024977160957E-3</v>
      </c>
      <c r="AH1919" s="13">
        <f t="shared" si="2319"/>
        <v>1.9109319706009885E-3</v>
      </c>
      <c r="AI1919" s="13">
        <f t="shared" si="2320"/>
        <v>3.6113674349019186E-3</v>
      </c>
      <c r="AJ1919" s="13">
        <f t="shared" si="2321"/>
        <v>3.4124644284873116E-3</v>
      </c>
      <c r="AK1919" s="13">
        <f t="shared" si="2322"/>
        <v>2.1496775917711802E-3</v>
      </c>
      <c r="AL1919" s="13">
        <f t="shared" si="2323"/>
        <v>7.2057353338046286E-5</v>
      </c>
      <c r="AM1919" s="13">
        <f t="shared" si="2324"/>
        <v>1.1874058341283826E-2</v>
      </c>
      <c r="AN1919" s="13">
        <f t="shared" si="2325"/>
        <v>1.114426044784648E-2</v>
      </c>
      <c r="AO1919" s="13">
        <f t="shared" si="2326"/>
        <v>5.2296585278528897E-3</v>
      </c>
      <c r="AP1919" s="13">
        <f t="shared" si="2327"/>
        <v>1.6360785563675191E-3</v>
      </c>
      <c r="AQ1919" s="13">
        <f t="shared" si="2328"/>
        <v>3.8388066281231032E-4</v>
      </c>
      <c r="AR1919" s="13">
        <f t="shared" si="2329"/>
        <v>3.5869663035850328E-4</v>
      </c>
      <c r="AS1919" s="13">
        <f t="shared" si="2330"/>
        <v>6.778814472805909E-4</v>
      </c>
      <c r="AT1919" s="13">
        <f t="shared" si="2331"/>
        <v>6.4054582295344276E-4</v>
      </c>
      <c r="AU1919" s="13">
        <f t="shared" si="2332"/>
        <v>4.0351101995692663E-4</v>
      </c>
      <c r="AV1919" s="13">
        <f t="shared" si="2333"/>
        <v>1.9064343727503343E-4</v>
      </c>
      <c r="AW1919" s="13">
        <f t="shared" si="2334"/>
        <v>3.5502123599816006E-6</v>
      </c>
      <c r="AX1919" s="13">
        <f t="shared" si="2335"/>
        <v>3.7400239144700026E-3</v>
      </c>
      <c r="AY1919" s="13">
        <f t="shared" si="2336"/>
        <v>3.5101562908037374E-3</v>
      </c>
      <c r="AZ1919" s="13">
        <f t="shared" si="2337"/>
        <v>1.6472083424652491E-3</v>
      </c>
      <c r="BA1919" s="13">
        <f t="shared" si="2338"/>
        <v>5.1532279452355244E-4</v>
      </c>
      <c r="BB1919" s="13">
        <f t="shared" si="2339"/>
        <v>1.2091256569195913E-4</v>
      </c>
      <c r="BC1919" s="13">
        <f t="shared" si="2340"/>
        <v>2.2696218677039947E-5</v>
      </c>
      <c r="BD1919" s="13">
        <f t="shared" si="2341"/>
        <v>5.6108430602616727E-5</v>
      </c>
      <c r="BE1919" s="13">
        <f t="shared" si="2342"/>
        <v>1.0603630177269873E-4</v>
      </c>
      <c r="BF1919" s="13">
        <f t="shared" si="2343"/>
        <v>1.0019614853660214E-4</v>
      </c>
      <c r="BG1919" s="13">
        <f t="shared" si="2344"/>
        <v>6.3118435314031649E-5</v>
      </c>
      <c r="BH1919" s="13">
        <f t="shared" si="2345"/>
        <v>2.9821033053752391E-5</v>
      </c>
      <c r="BI1919" s="13">
        <f t="shared" si="2346"/>
        <v>1.1271432924070564E-5</v>
      </c>
      <c r="BJ1919" s="14">
        <f t="shared" si="2347"/>
        <v>0.59339803127048807</v>
      </c>
      <c r="BK1919" s="14">
        <f t="shared" si="2348"/>
        <v>0.2241963128595198</v>
      </c>
      <c r="BL1919" s="14">
        <f t="shared" si="2349"/>
        <v>0.17436387305018625</v>
      </c>
      <c r="BM1919" s="14">
        <f t="shared" si="2350"/>
        <v>0.53388081961063072</v>
      </c>
      <c r="BN1919" s="14">
        <f t="shared" si="2351"/>
        <v>0.46271507986676536</v>
      </c>
    </row>
    <row r="1920" spans="1:66" x14ac:dyDescent="0.25">
      <c r="A1920" t="s">
        <v>303</v>
      </c>
      <c r="B1920" t="s">
        <v>354</v>
      </c>
      <c r="C1920" t="s">
        <v>390</v>
      </c>
      <c r="D1920" s="7" t="s">
        <v>532</v>
      </c>
      <c r="E1920" s="10">
        <f>VLOOKUP(A1920,home!$A$2:$E$405,3,FALSE)</f>
        <v>1.29370629370629</v>
      </c>
      <c r="F1920" s="10">
        <f>VLOOKUP(B1920,home!$B$2:$E$405,3,FALSE)</f>
        <v>0.77</v>
      </c>
      <c r="G1920" s="10">
        <f>VLOOKUP(C1920,away!$B$2:$E$405,4,FALSE)</f>
        <v>0.9</v>
      </c>
      <c r="H1920" s="10">
        <f>VLOOKUP(A1920,away!$A$2:$E$405,3,FALSE)</f>
        <v>1.0279720279720299</v>
      </c>
      <c r="I1920" s="10">
        <f>VLOOKUP(C1920,away!$B$2:$E$405,3,FALSE)</f>
        <v>0.77</v>
      </c>
      <c r="J1920" s="10">
        <f>VLOOKUP(B1920,home!$B$2:$E$405,4,FALSE)</f>
        <v>0.16</v>
      </c>
      <c r="K1920" s="12">
        <f t="shared" si="2296"/>
        <v>0.89653846153845895</v>
      </c>
      <c r="L1920" s="12">
        <f t="shared" si="2297"/>
        <v>0.1266461538461541</v>
      </c>
      <c r="M1920" s="13">
        <f t="shared" si="2298"/>
        <v>0.35944841057587351</v>
      </c>
      <c r="N1920" s="13">
        <f t="shared" si="2299"/>
        <v>0.32225932502013799</v>
      </c>
      <c r="O1920" s="13">
        <f t="shared" si="2300"/>
        <v>4.5522758705547645E-2</v>
      </c>
      <c r="P1920" s="13">
        <f t="shared" si="2301"/>
        <v>4.0812904054858178E-2</v>
      </c>
      <c r="Q1920" s="13">
        <f t="shared" si="2302"/>
        <v>0.14445893973498833</v>
      </c>
      <c r="R1920" s="13">
        <f t="shared" si="2303"/>
        <v>2.8826411512620689E-3</v>
      </c>
      <c r="S1920" s="13">
        <f t="shared" si="2304"/>
        <v>1.1585064006281499E-3</v>
      </c>
      <c r="T1920" s="13">
        <f t="shared" si="2305"/>
        <v>1.8295169106129636E-2</v>
      </c>
      <c r="U1920" s="13">
        <f t="shared" si="2306"/>
        <v>2.5843986629199476E-3</v>
      </c>
      <c r="V1920" s="13">
        <f t="shared" si="2307"/>
        <v>1.4615607069245386E-5</v>
      </c>
      <c r="W1920" s="13">
        <f t="shared" si="2308"/>
        <v>4.3170998528494473E-2</v>
      </c>
      <c r="X1920" s="13">
        <f t="shared" si="2309"/>
        <v>5.4674409213318039E-3</v>
      </c>
      <c r="Y1920" s="13">
        <f t="shared" si="2310"/>
        <v>3.4621518203387303E-4</v>
      </c>
      <c r="Z1920" s="13">
        <f t="shared" si="2311"/>
        <v>1.2169180490866364E-4</v>
      </c>
      <c r="AA1920" s="13">
        <f t="shared" si="2312"/>
        <v>1.0910138355465161E-4</v>
      </c>
      <c r="AB1920" s="13">
        <f t="shared" si="2313"/>
        <v>4.8906793281902328E-5</v>
      </c>
      <c r="AC1920" s="13">
        <f t="shared" si="2314"/>
        <v>1.0371887722096111E-7</v>
      </c>
      <c r="AD1920" s="13">
        <f t="shared" si="2315"/>
        <v>9.6761151509538752E-3</v>
      </c>
      <c r="AE1920" s="13">
        <f t="shared" si="2316"/>
        <v>1.2254427680408071E-3</v>
      </c>
      <c r="AF1920" s="13">
        <f t="shared" si="2317"/>
        <v>7.7598806665476507E-5</v>
      </c>
      <c r="AG1920" s="13">
        <f t="shared" si="2318"/>
        <v>3.2758634690779704E-6</v>
      </c>
      <c r="AH1920" s="13">
        <f t="shared" si="2319"/>
        <v>3.8529497615696944E-6</v>
      </c>
      <c r="AI1920" s="13">
        <f t="shared" si="2320"/>
        <v>3.4543176516226665E-6</v>
      </c>
      <c r="AJ1920" s="13">
        <f t="shared" si="2321"/>
        <v>1.5484643165254635E-6</v>
      </c>
      <c r="AK1920" s="13">
        <f t="shared" si="2322"/>
        <v>4.6275260536164687E-7</v>
      </c>
      <c r="AL1920" s="13">
        <f t="shared" si="2323"/>
        <v>4.710627127731502E-10</v>
      </c>
      <c r="AM1920" s="13">
        <f t="shared" si="2324"/>
        <v>1.7350018782210327E-3</v>
      </c>
      <c r="AN1920" s="13">
        <f t="shared" si="2325"/>
        <v>2.1973131479254725E-4</v>
      </c>
      <c r="AO1920" s="13">
        <f t="shared" si="2326"/>
        <v>1.3914062949017327E-5</v>
      </c>
      <c r="AP1920" s="13">
        <f t="shared" si="2327"/>
        <v>5.8738751895544069E-7</v>
      </c>
      <c r="AQ1920" s="13">
        <f t="shared" si="2328"/>
        <v>1.8597592523235361E-8</v>
      </c>
      <c r="AR1920" s="13">
        <f t="shared" si="2329"/>
        <v>9.7592253653051652E-8</v>
      </c>
      <c r="AS1920" s="13">
        <f t="shared" si="2330"/>
        <v>8.7495208948177989E-8</v>
      </c>
      <c r="AT1920" s="13">
        <f t="shared" si="2331"/>
        <v>3.9221410011192742E-8</v>
      </c>
      <c r="AU1920" s="13">
        <f t="shared" si="2332"/>
        <v>1.1721167530267951E-8</v>
      </c>
      <c r="AV1920" s="13">
        <f t="shared" si="2333"/>
        <v>2.6271193762552418E-9</v>
      </c>
      <c r="AW1920" s="13">
        <f t="shared" si="2334"/>
        <v>1.4857206466731951E-12</v>
      </c>
      <c r="AX1920" s="13">
        <f t="shared" si="2335"/>
        <v>2.5924931911110345E-4</v>
      </c>
      <c r="AY1920" s="13">
        <f t="shared" si="2336"/>
        <v>3.2832929152655511E-5</v>
      </c>
      <c r="AZ1920" s="13">
        <f t="shared" si="2337"/>
        <v>2.0790820983435436E-6</v>
      </c>
      <c r="BA1920" s="13">
        <f t="shared" si="2338"/>
        <v>8.7769250428533824E-8</v>
      </c>
      <c r="BB1920" s="13">
        <f t="shared" si="2339"/>
        <v>2.7789094981834288E-9</v>
      </c>
      <c r="BC1920" s="13">
        <f t="shared" si="2340"/>
        <v>7.0387639966295476E-11</v>
      </c>
      <c r="BD1920" s="13">
        <f t="shared" si="2341"/>
        <v>2.059947261722881E-9</v>
      </c>
      <c r="BE1920" s="13">
        <f t="shared" si="2342"/>
        <v>1.8468219488753932E-9</v>
      </c>
      <c r="BF1920" s="13">
        <f t="shared" si="2343"/>
        <v>8.2787345439010158E-10</v>
      </c>
      <c r="BG1920" s="13">
        <f t="shared" si="2344"/>
        <v>2.4740679771581042E-10</v>
      </c>
      <c r="BH1920" s="13">
        <f t="shared" si="2345"/>
        <v>5.5452427449572345E-11</v>
      </c>
      <c r="BI1920" s="13">
        <f t="shared" si="2346"/>
        <v>9.9430467988425218E-12</v>
      </c>
      <c r="BJ1920" s="14">
        <f t="shared" si="2347"/>
        <v>0.54724402627222934</v>
      </c>
      <c r="BK1920" s="14">
        <f t="shared" si="2348"/>
        <v>0.40146737375752162</v>
      </c>
      <c r="BL1920" s="14">
        <f t="shared" si="2349"/>
        <v>5.1157368885505747E-2</v>
      </c>
      <c r="BM1920" s="14">
        <f t="shared" si="2350"/>
        <v>8.4572648549830515E-2</v>
      </c>
      <c r="BN1920" s="14">
        <f t="shared" si="2351"/>
        <v>0.91538497924266771</v>
      </c>
    </row>
    <row r="1921" spans="1:66" x14ac:dyDescent="0.25">
      <c r="A1921" t="s">
        <v>303</v>
      </c>
      <c r="B1921" t="s">
        <v>374</v>
      </c>
      <c r="C1921" t="s">
        <v>306</v>
      </c>
      <c r="D1921" s="7" t="s">
        <v>532</v>
      </c>
      <c r="E1921" s="10">
        <f>VLOOKUP(A1921,home!$A$2:$E$405,3,FALSE)</f>
        <v>1.29370629370629</v>
      </c>
      <c r="F1921" s="10">
        <f>VLOOKUP(B1921,home!$B$2:$E$405,3,FALSE)</f>
        <v>1.1599999999999999</v>
      </c>
      <c r="G1921" s="10">
        <f>VLOOKUP(C1921,away!$B$2:$E$405,4,FALSE)</f>
        <v>1.1599999999999999</v>
      </c>
      <c r="H1921" s="10">
        <f>VLOOKUP(A1921,away!$A$2:$E$405,3,FALSE)</f>
        <v>1.0279720279720299</v>
      </c>
      <c r="I1921" s="10">
        <f>VLOOKUP(C1921,away!$B$2:$E$405,3,FALSE)</f>
        <v>0.39</v>
      </c>
      <c r="J1921" s="10">
        <f>VLOOKUP(B1921,home!$B$2:$E$405,4,FALSE)</f>
        <v>0.81</v>
      </c>
      <c r="K1921" s="12">
        <f t="shared" si="2296"/>
        <v>1.7408111888111837</v>
      </c>
      <c r="L1921" s="12">
        <f t="shared" si="2297"/>
        <v>0.32473636363636427</v>
      </c>
      <c r="M1921" s="13">
        <f t="shared" si="2298"/>
        <v>0.12674886991006076</v>
      </c>
      <c r="N1921" s="13">
        <f t="shared" si="2299"/>
        <v>0.22064585090860689</v>
      </c>
      <c r="O1921" s="13">
        <f t="shared" si="2300"/>
        <v>4.1159967109611721E-2</v>
      </c>
      <c r="P1921" s="13">
        <f t="shared" si="2301"/>
        <v>7.1651731275512387E-2</v>
      </c>
      <c r="Q1921" s="13">
        <f t="shared" si="2302"/>
        <v>0.19205138301323366</v>
      </c>
      <c r="R1921" s="13">
        <f t="shared" si="2303"/>
        <v>6.6830690232838304E-3</v>
      </c>
      <c r="S1921" s="13">
        <f t="shared" si="2304"/>
        <v>1.0126265027887894E-2</v>
      </c>
      <c r="T1921" s="13">
        <f t="shared" si="2305"/>
        <v>6.2366067751052114E-2</v>
      </c>
      <c r="U1921" s="13">
        <f t="shared" si="2306"/>
        <v>1.163396133132992E-2</v>
      </c>
      <c r="V1921" s="13">
        <f t="shared" si="2307"/>
        <v>6.3604724060322554E-4</v>
      </c>
      <c r="W1921" s="13">
        <f t="shared" si="2308"/>
        <v>0.11144173212536641</v>
      </c>
      <c r="X1921" s="13">
        <f t="shared" si="2309"/>
        <v>3.6189182847729283E-2</v>
      </c>
      <c r="Y1921" s="13">
        <f t="shared" si="2310"/>
        <v>5.8759718204715455E-3</v>
      </c>
      <c r="Z1921" s="13">
        <f t="shared" si="2311"/>
        <v>7.2341184418400642E-4</v>
      </c>
      <c r="AA1921" s="13">
        <f t="shared" si="2312"/>
        <v>1.2593234324740508E-3</v>
      </c>
      <c r="AB1921" s="13">
        <f t="shared" si="2313"/>
        <v>1.0961221607914667E-3</v>
      </c>
      <c r="AC1921" s="13">
        <f t="shared" si="2314"/>
        <v>2.2472530718899157E-5</v>
      </c>
      <c r="AD1921" s="13">
        <f t="shared" si="2315"/>
        <v>4.8499753546084143E-2</v>
      </c>
      <c r="AE1921" s="13">
        <f t="shared" si="2316"/>
        <v>1.5749633603815229E-2</v>
      </c>
      <c r="AF1921" s="13">
        <f t="shared" si="2317"/>
        <v>2.5572393725540217E-3</v>
      </c>
      <c r="AG1921" s="13">
        <f t="shared" si="2318"/>
        <v>2.7680953826364349E-4</v>
      </c>
      <c r="AH1921" s="13">
        <f t="shared" si="2319"/>
        <v>5.8729532922947599E-5</v>
      </c>
      <c r="AI1921" s="13">
        <f t="shared" si="2320"/>
        <v>1.0223702802592195E-4</v>
      </c>
      <c r="AJ1921" s="13">
        <f t="shared" si="2321"/>
        <v>8.8987681149163772E-5</v>
      </c>
      <c r="AK1921" s="13">
        <f t="shared" si="2322"/>
        <v>5.1636917003608781E-5</v>
      </c>
      <c r="AL1921" s="13">
        <f t="shared" si="2323"/>
        <v>5.0815308516559783E-7</v>
      </c>
      <c r="AM1921" s="13">
        <f t="shared" si="2324"/>
        <v>1.6885782725521624E-2</v>
      </c>
      <c r="AN1921" s="13">
        <f t="shared" si="2325"/>
        <v>5.4834276794396277E-3</v>
      </c>
      <c r="AO1921" s="13">
        <f t="shared" si="2326"/>
        <v>8.9033418244210591E-4</v>
      </c>
      <c r="AP1921" s="13">
        <f t="shared" si="2327"/>
        <v>9.6374628275801565E-5</v>
      </c>
      <c r="AQ1921" s="13">
        <f t="shared" si="2328"/>
        <v>7.8240865832725323E-6</v>
      </c>
      <c r="AR1921" s="13">
        <f t="shared" si="2329"/>
        <v>3.8143229918920296E-6</v>
      </c>
      <c r="AS1921" s="13">
        <f t="shared" si="2330"/>
        <v>6.6400161420253943E-6</v>
      </c>
      <c r="AT1921" s="13">
        <f t="shared" si="2331"/>
        <v>5.7795071969623401E-6</v>
      </c>
      <c r="AU1921" s="13">
        <f t="shared" si="2332"/>
        <v>3.3536769314289341E-6</v>
      </c>
      <c r="AV1921" s="13">
        <f t="shared" si="2333"/>
        <v>1.4595295814723613E-6</v>
      </c>
      <c r="AW1921" s="13">
        <f t="shared" si="2334"/>
        <v>7.979481248354417E-9</v>
      </c>
      <c r="AX1921" s="13">
        <f t="shared" si="2335"/>
        <v>4.8991599167371091E-3</v>
      </c>
      <c r="AY1921" s="13">
        <f t="shared" si="2336"/>
        <v>1.590935376234242E-3</v>
      </c>
      <c r="AZ1921" s="13">
        <f t="shared" si="2337"/>
        <v>2.5831728442937934E-4</v>
      </c>
      <c r="BA1921" s="13">
        <f t="shared" si="2338"/>
        <v>2.7961671870005681E-5</v>
      </c>
      <c r="BB1921" s="13">
        <f t="shared" si="2339"/>
        <v>2.2700429110647156E-6</v>
      </c>
      <c r="BC1921" s="13">
        <f t="shared" si="2340"/>
        <v>1.4743309604753258E-7</v>
      </c>
      <c r="BD1921" s="13">
        <f t="shared" si="2341"/>
        <v>2.064415630202656E-7</v>
      </c>
      <c r="BE1921" s="13">
        <f t="shared" si="2342"/>
        <v>3.5937578274134741E-7</v>
      </c>
      <c r="BF1921" s="13">
        <f t="shared" si="2343"/>
        <v>3.1280269179195745E-7</v>
      </c>
      <c r="BG1921" s="13">
        <f t="shared" si="2344"/>
        <v>1.8151014192056522E-7</v>
      </c>
      <c r="BH1921" s="13">
        <f t="shared" si="2345"/>
        <v>7.8993721484506452E-8</v>
      </c>
      <c r="BI1921" s="13">
        <f t="shared" si="2346"/>
        <v>2.7502630841212629E-8</v>
      </c>
      <c r="BJ1921" s="14">
        <f t="shared" si="2347"/>
        <v>0.72579615955471732</v>
      </c>
      <c r="BK1921" s="14">
        <f t="shared" si="2348"/>
        <v>0.21077682951410259</v>
      </c>
      <c r="BL1921" s="14">
        <f t="shared" si="2349"/>
        <v>6.2156247895968221E-2</v>
      </c>
      <c r="BM1921" s="14">
        <f t="shared" si="2350"/>
        <v>0.33892085017190982</v>
      </c>
      <c r="BN1921" s="14">
        <f t="shared" si="2351"/>
        <v>0.6589408712403092</v>
      </c>
    </row>
    <row r="1922" spans="1:66" x14ac:dyDescent="0.25">
      <c r="A1922" t="s">
        <v>35</v>
      </c>
      <c r="B1922" t="s">
        <v>475</v>
      </c>
      <c r="C1922" t="s">
        <v>284</v>
      </c>
      <c r="D1922" s="7" t="s">
        <v>532</v>
      </c>
      <c r="E1922" s="10">
        <f>VLOOKUP(A1922,home!$A$2:$E$405,3,FALSE)</f>
        <v>1.6</v>
      </c>
      <c r="F1922" s="10">
        <f>VLOOKUP(B1922,home!$B$2:$E$405,3,FALSE)</f>
        <v>0.42</v>
      </c>
      <c r="G1922" s="10">
        <f>VLOOKUP(C1922,away!$B$2:$E$405,4,FALSE)</f>
        <v>1.67</v>
      </c>
      <c r="H1922" s="10">
        <f>VLOOKUP(A1922,away!$A$2:$E$405,3,FALSE)</f>
        <v>1.10909090909091</v>
      </c>
      <c r="I1922" s="10">
        <f>VLOOKUP(C1922,away!$B$2:$E$405,3,FALSE)</f>
        <v>0.42</v>
      </c>
      <c r="J1922" s="10">
        <f>VLOOKUP(B1922,home!$B$2:$E$405,4,FALSE)</f>
        <v>0.9</v>
      </c>
      <c r="K1922" s="12">
        <f t="shared" si="2296"/>
        <v>1.1222400000000001</v>
      </c>
      <c r="L1922" s="12">
        <f t="shared" si="2297"/>
        <v>0.41923636363636396</v>
      </c>
      <c r="M1922" s="13">
        <f t="shared" si="2298"/>
        <v>0.21406483048741132</v>
      </c>
      <c r="N1922" s="13">
        <f t="shared" si="2299"/>
        <v>0.24023211536619254</v>
      </c>
      <c r="O1922" s="13">
        <f t="shared" si="2300"/>
        <v>8.9743761115976983E-2</v>
      </c>
      <c r="P1922" s="13">
        <f t="shared" si="2301"/>
        <v>0.10071403847479403</v>
      </c>
      <c r="Q1922" s="13">
        <f t="shared" si="2302"/>
        <v>0.13479904457427802</v>
      </c>
      <c r="R1922" s="13">
        <f t="shared" si="2303"/>
        <v>1.8811924034656355E-2</v>
      </c>
      <c r="S1922" s="13">
        <f t="shared" si="2304"/>
        <v>1.1846081304909637E-2</v>
      </c>
      <c r="T1922" s="13">
        <f t="shared" si="2305"/>
        <v>5.6512661268976451E-2</v>
      </c>
      <c r="U1922" s="13">
        <f t="shared" si="2306"/>
        <v>2.111149362865275E-2</v>
      </c>
      <c r="V1922" s="13">
        <f t="shared" si="2307"/>
        <v>6.1926550506616459E-4</v>
      </c>
      <c r="W1922" s="13">
        <f t="shared" si="2308"/>
        <v>5.0425626594345914E-2</v>
      </c>
      <c r="X1922" s="13">
        <f t="shared" si="2309"/>
        <v>2.1140256327498708E-2</v>
      </c>
      <c r="Y1922" s="13">
        <f t="shared" si="2310"/>
        <v>4.431382094540596E-3</v>
      </c>
      <c r="Z1922" s="13">
        <f t="shared" si="2311"/>
        <v>2.6288808750976156E-3</v>
      </c>
      <c r="AA1922" s="13">
        <f t="shared" si="2312"/>
        <v>2.9502352732695488E-3</v>
      </c>
      <c r="AB1922" s="13">
        <f t="shared" si="2313"/>
        <v>1.6554360165370098E-3</v>
      </c>
      <c r="AC1922" s="13">
        <f t="shared" si="2314"/>
        <v>1.8209649899441983E-5</v>
      </c>
      <c r="AD1922" s="13">
        <f t="shared" si="2315"/>
        <v>1.4147413797309697E-2</v>
      </c>
      <c r="AE1922" s="13">
        <f t="shared" si="2316"/>
        <v>5.9311103152430416E-3</v>
      </c>
      <c r="AF1922" s="13">
        <f t="shared" si="2317"/>
        <v>1.2432685604443104E-3</v>
      </c>
      <c r="AG1922" s="13">
        <f t="shared" si="2318"/>
        <v>1.7374113010136324E-4</v>
      </c>
      <c r="AH1922" s="13">
        <f t="shared" si="2319"/>
        <v>2.7553061462727666E-4</v>
      </c>
      <c r="AI1922" s="13">
        <f t="shared" si="2320"/>
        <v>3.0921147695931502E-4</v>
      </c>
      <c r="AJ1922" s="13">
        <f t="shared" si="2321"/>
        <v>1.7350474395141092E-4</v>
      </c>
      <c r="AK1922" s="13">
        <f t="shared" si="2322"/>
        <v>6.4904654617343785E-5</v>
      </c>
      <c r="AL1922" s="13">
        <f t="shared" si="2323"/>
        <v>3.426938234382747E-7</v>
      </c>
      <c r="AM1922" s="13">
        <f t="shared" si="2324"/>
        <v>3.1753587319785664E-3</v>
      </c>
      <c r="AN1922" s="13">
        <f t="shared" si="2325"/>
        <v>1.3312258480356698E-3</v>
      </c>
      <c r="AO1922" s="13">
        <f t="shared" si="2326"/>
        <v>2.7904914185460452E-4</v>
      </c>
      <c r="AP1922" s="13">
        <f t="shared" si="2327"/>
        <v>3.8995849168990768E-5</v>
      </c>
      <c r="AQ1922" s="13">
        <f t="shared" si="2328"/>
        <v>4.087119500629953E-6</v>
      </c>
      <c r="AR1922" s="13">
        <f t="shared" si="2329"/>
        <v>2.3102490589366362E-5</v>
      </c>
      <c r="AS1922" s="13">
        <f t="shared" si="2330"/>
        <v>2.5926539039010512E-5</v>
      </c>
      <c r="AT1922" s="13">
        <f t="shared" si="2331"/>
        <v>1.4547899585569585E-5</v>
      </c>
      <c r="AU1922" s="13">
        <f t="shared" si="2332"/>
        <v>5.44207827696987E-6</v>
      </c>
      <c r="AV1922" s="13">
        <f t="shared" si="2333"/>
        <v>1.5268294813866674E-6</v>
      </c>
      <c r="AW1922" s="13">
        <f t="shared" si="2334"/>
        <v>4.4786638338917216E-9</v>
      </c>
      <c r="AX1922" s="13">
        <f t="shared" si="2335"/>
        <v>5.9391909722927188E-4</v>
      </c>
      <c r="AY1922" s="13">
        <f t="shared" si="2336"/>
        <v>2.4899248261659205E-4</v>
      </c>
      <c r="AZ1922" s="13">
        <f t="shared" si="2337"/>
        <v>5.2193351492485305E-5</v>
      </c>
      <c r="BA1922" s="13">
        <f t="shared" si="2338"/>
        <v>7.293783628568043E-6</v>
      </c>
      <c r="BB1922" s="13">
        <f t="shared" si="2339"/>
        <v>7.6445483139782755E-7</v>
      </c>
      <c r="BC1922" s="13">
        <f t="shared" si="2340"/>
        <v>6.4097452735894992E-8</v>
      </c>
      <c r="BD1922" s="13">
        <f t="shared" si="2341"/>
        <v>1.614234024271546E-6</v>
      </c>
      <c r="BE1922" s="13">
        <f t="shared" si="2342"/>
        <v>1.8115579913985001E-6</v>
      </c>
      <c r="BF1922" s="13">
        <f t="shared" si="2343"/>
        <v>1.0165014201335267E-6</v>
      </c>
      <c r="BG1922" s="13">
        <f t="shared" si="2344"/>
        <v>3.8025285124354966E-7</v>
      </c>
      <c r="BH1922" s="13">
        <f t="shared" si="2345"/>
        <v>1.0668373994489036E-7</v>
      </c>
      <c r="BI1922" s="13">
        <f t="shared" si="2346"/>
        <v>2.3944952063150745E-8</v>
      </c>
      <c r="BJ1922" s="14">
        <f t="shared" si="2347"/>
        <v>0.53476856398672035</v>
      </c>
      <c r="BK1922" s="14">
        <f t="shared" si="2348"/>
        <v>0.32751176059852072</v>
      </c>
      <c r="BL1922" s="14">
        <f t="shared" si="2349"/>
        <v>0.13517150057119934</v>
      </c>
      <c r="BM1922" s="14">
        <f t="shared" si="2350"/>
        <v>0.20146600397427575</v>
      </c>
      <c r="BN1922" s="14">
        <f t="shared" si="2351"/>
        <v>0.79836571405330925</v>
      </c>
    </row>
    <row r="1923" spans="1:66" x14ac:dyDescent="0.25">
      <c r="A1923" t="s">
        <v>35</v>
      </c>
      <c r="B1923" t="s">
        <v>214</v>
      </c>
      <c r="C1923" t="s">
        <v>217</v>
      </c>
      <c r="D1923" s="7" t="s">
        <v>532</v>
      </c>
      <c r="E1923" s="10">
        <f>VLOOKUP(A1923,home!$A$2:$E$405,3,FALSE)</f>
        <v>1.6</v>
      </c>
      <c r="F1923" s="10">
        <f>VLOOKUP(B1923,home!$B$2:$E$405,3,FALSE)</f>
        <v>1.04</v>
      </c>
      <c r="G1923" s="10">
        <f>VLOOKUP(C1923,away!$B$2:$E$405,4,FALSE)</f>
        <v>0.87</v>
      </c>
      <c r="H1923" s="10">
        <f>VLOOKUP(A1923,away!$A$2:$E$405,3,FALSE)</f>
        <v>1.10909090909091</v>
      </c>
      <c r="I1923" s="10">
        <f>VLOOKUP(C1923,away!$B$2:$E$405,3,FALSE)</f>
        <v>0.5</v>
      </c>
      <c r="J1923" s="10">
        <f>VLOOKUP(B1923,home!$B$2:$E$405,4,FALSE)</f>
        <v>1.05</v>
      </c>
      <c r="K1923" s="12">
        <f t="shared" si="2296"/>
        <v>1.4476800000000001</v>
      </c>
      <c r="L1923" s="12">
        <f t="shared" si="2297"/>
        <v>0.58227272727272783</v>
      </c>
      <c r="M1923" s="13">
        <f t="shared" si="2298"/>
        <v>0.13134172988351622</v>
      </c>
      <c r="N1923" s="13">
        <f t="shared" si="2299"/>
        <v>0.19014079551776877</v>
      </c>
      <c r="O1923" s="13">
        <f t="shared" si="2300"/>
        <v>7.647670726399293E-2</v>
      </c>
      <c r="P1923" s="13">
        <f t="shared" si="2301"/>
        <v>0.11071379957193728</v>
      </c>
      <c r="Q1923" s="13">
        <f t="shared" si="2302"/>
        <v>0.13763151342758181</v>
      </c>
      <c r="R1923" s="13">
        <f t="shared" si="2303"/>
        <v>2.2265150455721593E-2</v>
      </c>
      <c r="S1923" s="13">
        <f t="shared" si="2304"/>
        <v>2.3331399370417193E-2</v>
      </c>
      <c r="T1923" s="13">
        <f t="shared" si="2305"/>
        <v>8.0139076682151117E-2</v>
      </c>
      <c r="U1923" s="13">
        <f t="shared" si="2306"/>
        <v>3.2232813011739032E-2</v>
      </c>
      <c r="V1923" s="13">
        <f t="shared" si="2307"/>
        <v>2.185230742836592E-3</v>
      </c>
      <c r="W1923" s="13">
        <f t="shared" si="2308"/>
        <v>6.6415463119613855E-2</v>
      </c>
      <c r="X1923" s="13">
        <f t="shared" si="2309"/>
        <v>3.8671912843738832E-2</v>
      </c>
      <c r="Y1923" s="13">
        <f t="shared" si="2310"/>
        <v>1.1258800080188517E-2</v>
      </c>
      <c r="Z1923" s="13">
        <f t="shared" si="2311"/>
        <v>4.3214632929968778E-3</v>
      </c>
      <c r="AA1923" s="13">
        <f t="shared" si="2312"/>
        <v>6.2560959800057195E-3</v>
      </c>
      <c r="AB1923" s="13">
        <f t="shared" si="2313"/>
        <v>4.5284125141673423E-3</v>
      </c>
      <c r="AC1923" s="13">
        <f t="shared" si="2314"/>
        <v>1.1512677591853923E-4</v>
      </c>
      <c r="AD1923" s="13">
        <f t="shared" si="2315"/>
        <v>2.4037084412250654E-2</v>
      </c>
      <c r="AE1923" s="13">
        <f t="shared" si="2316"/>
        <v>1.3996138696405962E-2</v>
      </c>
      <c r="AF1923" s="13">
        <f t="shared" si="2317"/>
        <v>4.0747849250218297E-3</v>
      </c>
      <c r="AG1923" s="13">
        <f t="shared" si="2318"/>
        <v>7.908787104474196E-4</v>
      </c>
      <c r="AH1923" s="13">
        <f t="shared" si="2319"/>
        <v>6.2906755435556858E-4</v>
      </c>
      <c r="AI1923" s="13">
        <f t="shared" si="2320"/>
        <v>9.1068851708946954E-4</v>
      </c>
      <c r="AJ1923" s="13">
        <f t="shared" si="2321"/>
        <v>6.5919277621004195E-4</v>
      </c>
      <c r="AK1923" s="13">
        <f t="shared" si="2322"/>
        <v>3.1810006608791772E-4</v>
      </c>
      <c r="AL1923" s="13">
        <f t="shared" si="2323"/>
        <v>3.8818196793091448E-6</v>
      </c>
      <c r="AM1923" s="13">
        <f t="shared" si="2324"/>
        <v>6.9596012723854017E-3</v>
      </c>
      <c r="AN1923" s="13">
        <f t="shared" si="2325"/>
        <v>4.0523860136025946E-3</v>
      </c>
      <c r="AO1923" s="13">
        <f t="shared" si="2326"/>
        <v>1.1797969280511198E-3</v>
      </c>
      <c r="AP1923" s="13">
        <f t="shared" si="2327"/>
        <v>2.2898785830810395E-4</v>
      </c>
      <c r="AQ1923" s="13">
        <f t="shared" si="2328"/>
        <v>3.3333346192350151E-5</v>
      </c>
      <c r="AR1923" s="13">
        <f t="shared" si="2329"/>
        <v>7.3257776102680393E-5</v>
      </c>
      <c r="AS1923" s="13">
        <f t="shared" si="2330"/>
        <v>1.0605381730832834E-4</v>
      </c>
      <c r="AT1923" s="13">
        <f t="shared" si="2331"/>
        <v>7.6765995120460414E-5</v>
      </c>
      <c r="AU1923" s="13">
        <f t="shared" si="2332"/>
        <v>3.7044198605329366E-5</v>
      </c>
      <c r="AV1923" s="13">
        <f t="shared" si="2333"/>
        <v>1.3407036359240809E-5</v>
      </c>
      <c r="AW1923" s="13">
        <f t="shared" si="2334"/>
        <v>9.089330184080102E-8</v>
      </c>
      <c r="AX1923" s="13">
        <f t="shared" si="2335"/>
        <v>1.6792125950011486E-3</v>
      </c>
      <c r="AY1923" s="13">
        <f t="shared" si="2336"/>
        <v>9.7775969736203349E-4</v>
      </c>
      <c r="AZ1923" s="13">
        <f t="shared" si="2337"/>
        <v>2.8466140280017398E-4</v>
      </c>
      <c r="BA1923" s="13">
        <f t="shared" si="2338"/>
        <v>5.5250190452579286E-5</v>
      </c>
      <c r="BB1923" s="13">
        <f t="shared" si="2339"/>
        <v>8.0426697692902409E-6</v>
      </c>
      <c r="BC1923" s="13">
        <f t="shared" si="2340"/>
        <v>9.3660545222370991E-7</v>
      </c>
      <c r="BD1923" s="13">
        <f t="shared" si="2341"/>
        <v>7.1093341808737625E-6</v>
      </c>
      <c r="BE1923" s="13">
        <f t="shared" si="2342"/>
        <v>1.0292040906967328E-5</v>
      </c>
      <c r="BF1923" s="13">
        <f t="shared" si="2343"/>
        <v>7.4497908900992333E-6</v>
      </c>
      <c r="BG1923" s="13">
        <f t="shared" si="2344"/>
        <v>3.5949710919262853E-6</v>
      </c>
      <c r="BH1923" s="13">
        <f t="shared" si="2345"/>
        <v>1.3010919375899616E-6</v>
      </c>
      <c r="BI1923" s="13">
        <f t="shared" si="2346"/>
        <v>3.7671295524204688E-7</v>
      </c>
      <c r="BJ1923" s="14">
        <f t="shared" si="2347"/>
        <v>0.58261641699454569</v>
      </c>
      <c r="BK1923" s="14">
        <f t="shared" si="2348"/>
        <v>0.26866892786166713</v>
      </c>
      <c r="BL1923" s="14">
        <f t="shared" si="2349"/>
        <v>0.14461288090482838</v>
      </c>
      <c r="BM1923" s="14">
        <f t="shared" si="2350"/>
        <v>0.33067232412945935</v>
      </c>
      <c r="BN1923" s="14">
        <f t="shared" si="2351"/>
        <v>0.66856969612051864</v>
      </c>
    </row>
    <row r="1924" spans="1:66" x14ac:dyDescent="0.25">
      <c r="A1924" t="s">
        <v>35</v>
      </c>
      <c r="B1924" t="s">
        <v>474</v>
      </c>
      <c r="C1924" t="s">
        <v>283</v>
      </c>
      <c r="D1924" s="7" t="s">
        <v>532</v>
      </c>
      <c r="E1924" s="10">
        <f>VLOOKUP(A1924,home!$A$2:$E$405,3,FALSE)</f>
        <v>1.6</v>
      </c>
      <c r="F1924" s="10">
        <f>VLOOKUP(B1924,home!$B$2:$E$405,3,FALSE)</f>
        <v>1</v>
      </c>
      <c r="G1924" s="10">
        <f>VLOOKUP(C1924,away!$B$2:$E$405,4,FALSE)</f>
        <v>0.75</v>
      </c>
      <c r="H1924" s="10">
        <f>VLOOKUP(A1924,away!$A$2:$E$405,3,FALSE)</f>
        <v>1.10909090909091</v>
      </c>
      <c r="I1924" s="10">
        <f>VLOOKUP(C1924,away!$B$2:$E$405,3,FALSE)</f>
        <v>0.37</v>
      </c>
      <c r="J1924" s="10">
        <f>VLOOKUP(B1924,home!$B$2:$E$405,4,FALSE)</f>
        <v>0.9</v>
      </c>
      <c r="K1924" s="12">
        <f t="shared" si="2296"/>
        <v>1.2000000000000002</v>
      </c>
      <c r="L1924" s="12">
        <f t="shared" si="2297"/>
        <v>0.36932727272727306</v>
      </c>
      <c r="M1924" s="13">
        <f t="shared" si="2298"/>
        <v>0.20818518711237999</v>
      </c>
      <c r="N1924" s="13">
        <f t="shared" si="2299"/>
        <v>0.24982222453485606</v>
      </c>
      <c r="O1924" s="13">
        <f t="shared" si="2300"/>
        <v>7.6888467378432343E-2</v>
      </c>
      <c r="P1924" s="13">
        <f t="shared" si="2301"/>
        <v>9.2266160854118831E-2</v>
      </c>
      <c r="Q1924" s="13">
        <f t="shared" si="2302"/>
        <v>0.14989333472091365</v>
      </c>
      <c r="R1924" s="13">
        <f t="shared" si="2303"/>
        <v>1.4198503980528158E-2</v>
      </c>
      <c r="S1924" s="13">
        <f t="shared" si="2304"/>
        <v>1.0222922865980278E-2</v>
      </c>
      <c r="T1924" s="13">
        <f t="shared" si="2305"/>
        <v>5.5359696512471308E-2</v>
      </c>
      <c r="U1924" s="13">
        <f t="shared" si="2306"/>
        <v>1.7038204776633793E-2</v>
      </c>
      <c r="V1924" s="13">
        <f t="shared" si="2307"/>
        <v>5.0341389618583688E-4</v>
      </c>
      <c r="W1924" s="13">
        <f t="shared" si="2308"/>
        <v>5.9957333888365501E-2</v>
      </c>
      <c r="X1924" s="13">
        <f t="shared" si="2309"/>
        <v>2.2143878604988537E-2</v>
      </c>
      <c r="Y1924" s="13">
        <f t="shared" si="2310"/>
        <v>4.0891691463921138E-3</v>
      </c>
      <c r="Z1924" s="13">
        <f t="shared" si="2311"/>
        <v>1.747964917311932E-3</v>
      </c>
      <c r="AA1924" s="13">
        <f t="shared" si="2312"/>
        <v>2.0975579007743187E-3</v>
      </c>
      <c r="AB1924" s="13">
        <f t="shared" si="2313"/>
        <v>1.2585347404645915E-3</v>
      </c>
      <c r="AC1924" s="13">
        <f t="shared" si="2314"/>
        <v>1.3944336099849426E-5</v>
      </c>
      <c r="AD1924" s="13">
        <f t="shared" si="2315"/>
        <v>1.7987200166509645E-2</v>
      </c>
      <c r="AE1924" s="13">
        <f t="shared" si="2316"/>
        <v>6.6431635814965589E-3</v>
      </c>
      <c r="AF1924" s="13">
        <f t="shared" si="2317"/>
        <v>1.2267507439176336E-3</v>
      </c>
      <c r="AG1924" s="13">
        <f t="shared" si="2318"/>
        <v>1.5102416885575103E-4</v>
      </c>
      <c r="AH1924" s="13">
        <f t="shared" si="2319"/>
        <v>1.613927789334423E-4</v>
      </c>
      <c r="AI1924" s="13">
        <f t="shared" si="2320"/>
        <v>1.9367133472013081E-4</v>
      </c>
      <c r="AJ1924" s="13">
        <f t="shared" si="2321"/>
        <v>1.162028008320785E-4</v>
      </c>
      <c r="AK1924" s="13">
        <f t="shared" si="2322"/>
        <v>4.6481120332831431E-5</v>
      </c>
      <c r="AL1924" s="13">
        <f t="shared" si="2323"/>
        <v>2.4720113384399265E-7</v>
      </c>
      <c r="AM1924" s="13">
        <f t="shared" si="2324"/>
        <v>4.3169280399623141E-3</v>
      </c>
      <c r="AN1924" s="13">
        <f t="shared" si="2325"/>
        <v>1.5943592595591739E-3</v>
      </c>
      <c r="AO1924" s="13">
        <f t="shared" si="2326"/>
        <v>2.9442017854023207E-4</v>
      </c>
      <c r="AP1924" s="13">
        <f t="shared" si="2327"/>
        <v>3.624580052538024E-5</v>
      </c>
      <c r="AQ1924" s="13">
        <f t="shared" si="2328"/>
        <v>3.3466406639638617E-6</v>
      </c>
      <c r="AR1924" s="13">
        <f t="shared" si="2329"/>
        <v>1.1921350976272786E-5</v>
      </c>
      <c r="AS1924" s="13">
        <f t="shared" si="2330"/>
        <v>1.4305621171527346E-5</v>
      </c>
      <c r="AT1924" s="13">
        <f t="shared" si="2331"/>
        <v>8.5833727029164102E-6</v>
      </c>
      <c r="AU1924" s="13">
        <f t="shared" si="2332"/>
        <v>3.4333490811665659E-6</v>
      </c>
      <c r="AV1924" s="13">
        <f t="shared" si="2333"/>
        <v>1.0300047243499695E-6</v>
      </c>
      <c r="AW1924" s="13">
        <f t="shared" si="2334"/>
        <v>3.0432706859230463E-9</v>
      </c>
      <c r="AX1924" s="13">
        <f t="shared" si="2335"/>
        <v>8.6338560799246284E-4</v>
      </c>
      <c r="AY1924" s="13">
        <f t="shared" si="2336"/>
        <v>3.1887185191183478E-4</v>
      </c>
      <c r="AZ1924" s="13">
        <f t="shared" si="2337"/>
        <v>5.8884035708046418E-5</v>
      </c>
      <c r="BA1924" s="13">
        <f t="shared" si="2338"/>
        <v>7.2491601050760487E-6</v>
      </c>
      <c r="BB1924" s="13">
        <f t="shared" si="2339"/>
        <v>6.6932813279277231E-7</v>
      </c>
      <c r="BC1924" s="13">
        <f t="shared" si="2340"/>
        <v>4.9440226768798533E-8</v>
      </c>
      <c r="BD1924" s="13">
        <f t="shared" si="2341"/>
        <v>7.3381334054857355E-7</v>
      </c>
      <c r="BE1924" s="13">
        <f t="shared" si="2342"/>
        <v>8.8057600865828848E-7</v>
      </c>
      <c r="BF1924" s="13">
        <f t="shared" si="2343"/>
        <v>5.2834560519497315E-7</v>
      </c>
      <c r="BG1924" s="13">
        <f t="shared" si="2344"/>
        <v>2.1133824207798941E-7</v>
      </c>
      <c r="BH1924" s="13">
        <f t="shared" si="2345"/>
        <v>6.3401472623396799E-8</v>
      </c>
      <c r="BI1924" s="13">
        <f t="shared" si="2346"/>
        <v>1.5216353429615232E-8</v>
      </c>
      <c r="BJ1924" s="14">
        <f t="shared" si="2347"/>
        <v>0.57476818541209496</v>
      </c>
      <c r="BK1924" s="14">
        <f t="shared" si="2348"/>
        <v>0.31151074811781043</v>
      </c>
      <c r="BL1924" s="14">
        <f t="shared" si="2349"/>
        <v>0.11204072320133045</v>
      </c>
      <c r="BM1924" s="14">
        <f t="shared" si="2350"/>
        <v>0.20849487425867747</v>
      </c>
      <c r="BN1924" s="14">
        <f t="shared" si="2351"/>
        <v>0.79125387858122909</v>
      </c>
    </row>
    <row r="1925" spans="1:66" x14ac:dyDescent="0.25">
      <c r="A1925" t="s">
        <v>10</v>
      </c>
      <c r="B1925" t="s">
        <v>225</v>
      </c>
      <c r="C1925" t="s">
        <v>12</v>
      </c>
      <c r="D1925" s="7" t="s">
        <v>533</v>
      </c>
      <c r="E1925" s="10">
        <f>VLOOKUP(A1925,home!$A$2:$E$405,3,FALSE)</f>
        <v>1.6153846153846201</v>
      </c>
      <c r="F1925" s="10">
        <f>VLOOKUP(B1925,home!$B$2:$E$405,3,FALSE)</f>
        <v>0.71</v>
      </c>
      <c r="G1925" s="10">
        <f>VLOOKUP(C1925,away!$B$2:$E$405,4,FALSE)</f>
        <v>0.72</v>
      </c>
      <c r="H1925" s="10">
        <f>VLOOKUP(A1925,away!$A$2:$E$405,3,FALSE)</f>
        <v>1.4957264957265</v>
      </c>
      <c r="I1925" s="10">
        <f>VLOOKUP(C1925,away!$B$2:$E$405,3,FALSE)</f>
        <v>0.83</v>
      </c>
      <c r="J1925" s="10">
        <f>VLOOKUP(B1925,home!$B$2:$E$405,4,FALSE)</f>
        <v>1.24</v>
      </c>
      <c r="K1925" s="12">
        <f t="shared" si="2296"/>
        <v>0.82578461538461778</v>
      </c>
      <c r="L1925" s="12">
        <f t="shared" si="2297"/>
        <v>1.5394017094017136</v>
      </c>
      <c r="M1925" s="13">
        <f t="shared" si="2298"/>
        <v>9.3931796915876234E-2</v>
      </c>
      <c r="N1925" s="13">
        <f t="shared" si="2299"/>
        <v>7.7567432788562887E-2</v>
      </c>
      <c r="O1925" s="13">
        <f t="shared" si="2300"/>
        <v>0.1445987687394745</v>
      </c>
      <c r="P1925" s="13">
        <f t="shared" si="2301"/>
        <v>0.11940743862861623</v>
      </c>
      <c r="Q1925" s="13">
        <f t="shared" si="2302"/>
        <v>3.2026996325837789E-2</v>
      </c>
      <c r="R1925" s="13">
        <f t="shared" si="2303"/>
        <v>0.11129779588746506</v>
      </c>
      <c r="S1925" s="13">
        <f t="shared" si="2304"/>
        <v>3.7948109341015009E-2</v>
      </c>
      <c r="T1925" s="13">
        <f t="shared" si="2305"/>
        <v>4.9302412890997092E-2</v>
      </c>
      <c r="U1925" s="13">
        <f t="shared" si="2306"/>
        <v>9.1908007570086034E-2</v>
      </c>
      <c r="V1925" s="13">
        <f t="shared" si="2307"/>
        <v>5.3600196998578225E-3</v>
      </c>
      <c r="W1925" s="13">
        <f t="shared" si="2308"/>
        <v>8.8158002809521768E-3</v>
      </c>
      <c r="X1925" s="13">
        <f t="shared" si="2309"/>
        <v>1.3571058022241888E-2</v>
      </c>
      <c r="Y1925" s="13">
        <f t="shared" si="2310"/>
        <v>1.0445654958914502E-2</v>
      </c>
      <c r="Z1925" s="13">
        <f t="shared" si="2311"/>
        <v>5.7110672413935561E-2</v>
      </c>
      <c r="AA1925" s="13">
        <f t="shared" si="2312"/>
        <v>4.7161114653698682E-2</v>
      </c>
      <c r="AB1925" s="13">
        <f t="shared" si="2313"/>
        <v>1.9472461462707206E-2</v>
      </c>
      <c r="AC1925" s="13">
        <f t="shared" si="2314"/>
        <v>4.258583384256878E-4</v>
      </c>
      <c r="AD1925" s="13">
        <f t="shared" si="2315"/>
        <v>1.8199880610784243E-3</v>
      </c>
      <c r="AE1925" s="13">
        <f t="shared" si="2316"/>
        <v>2.801692732314837E-3</v>
      </c>
      <c r="AF1925" s="13">
        <f t="shared" si="2317"/>
        <v>2.1564652906719091E-3</v>
      </c>
      <c r="AG1925" s="13">
        <f t="shared" si="2318"/>
        <v>1.1065554515752663E-3</v>
      </c>
      <c r="AH1925" s="13">
        <f t="shared" si="2319"/>
        <v>2.1979066684773438E-2</v>
      </c>
      <c r="AI1925" s="13">
        <f t="shared" si="2320"/>
        <v>1.8149975128798502E-2</v>
      </c>
      <c r="AJ1925" s="13">
        <f t="shared" si="2321"/>
        <v>7.493985115487622E-3</v>
      </c>
      <c r="AK1925" s="13">
        <f t="shared" si="2322"/>
        <v>2.0628058720969992E-3</v>
      </c>
      <c r="AL1925" s="13">
        <f t="shared" si="2323"/>
        <v>2.1654287506323666E-5</v>
      </c>
      <c r="AM1925" s="13">
        <f t="shared" si="2324"/>
        <v>3.0058362820444874E-4</v>
      </c>
      <c r="AN1925" s="13">
        <f t="shared" si="2325"/>
        <v>4.6271895107609753E-4</v>
      </c>
      <c r="AO1925" s="13">
        <f t="shared" si="2326"/>
        <v>3.5615517212955625E-4</v>
      </c>
      <c r="AP1925" s="13">
        <f t="shared" si="2327"/>
        <v>1.8275529359616677E-4</v>
      </c>
      <c r="AQ1925" s="13">
        <f t="shared" si="2328"/>
        <v>7.033345284103784E-5</v>
      </c>
      <c r="AR1925" s="13">
        <f t="shared" si="2329"/>
        <v>6.7669225651188882E-3</v>
      </c>
      <c r="AS1925" s="13">
        <f t="shared" si="2330"/>
        <v>5.5880205477741923E-3</v>
      </c>
      <c r="AT1925" s="13">
        <f t="shared" si="2331"/>
        <v>2.3072506994025258E-3</v>
      </c>
      <c r="AU1925" s="13">
        <f t="shared" si="2332"/>
        <v>6.3509737713400181E-4</v>
      </c>
      <c r="AV1925" s="13">
        <f t="shared" si="2333"/>
        <v>1.311134108270953E-4</v>
      </c>
      <c r="AW1925" s="13">
        <f t="shared" si="2334"/>
        <v>7.6464552276674398E-7</v>
      </c>
      <c r="AX1925" s="13">
        <f t="shared" si="2335"/>
        <v>4.1369555967953909E-5</v>
      </c>
      <c r="AY1925" s="13">
        <f t="shared" si="2336"/>
        <v>6.368436517425811E-5</v>
      </c>
      <c r="AZ1925" s="13">
        <f t="shared" si="2337"/>
        <v>4.9017910305707958E-5</v>
      </c>
      <c r="BA1925" s="13">
        <f t="shared" si="2338"/>
        <v>2.5152751638635561E-5</v>
      </c>
      <c r="BB1925" s="13">
        <f t="shared" si="2339"/>
        <v>9.6800472171680913E-6</v>
      </c>
      <c r="BC1925" s="13">
        <f t="shared" si="2340"/>
        <v>2.9802962466395681E-6</v>
      </c>
      <c r="BD1925" s="13">
        <f t="shared" si="2341"/>
        <v>1.736168694022175E-3</v>
      </c>
      <c r="BE1925" s="13">
        <f t="shared" si="2342"/>
        <v>1.4337013972359159E-3</v>
      </c>
      <c r="BF1925" s="13">
        <f t="shared" si="2343"/>
        <v>5.9196427844642483E-4</v>
      </c>
      <c r="BG1925" s="13">
        <f t="shared" si="2344"/>
        <v>1.6294499799943794E-4</v>
      </c>
      <c r="BH1925" s="13">
        <f t="shared" si="2345"/>
        <v>3.3639368125453285E-5</v>
      </c>
      <c r="BI1925" s="13">
        <f t="shared" si="2346"/>
        <v>5.5557745338518052E-6</v>
      </c>
      <c r="BJ1925" s="14">
        <f t="shared" si="2347"/>
        <v>0.20117848822754447</v>
      </c>
      <c r="BK1925" s="14">
        <f t="shared" si="2348"/>
        <v>0.25715856157647154</v>
      </c>
      <c r="BL1925" s="14">
        <f t="shared" si="2349"/>
        <v>0.48351636022520811</v>
      </c>
      <c r="BM1925" s="14">
        <f t="shared" si="2350"/>
        <v>0.42007093343767543</v>
      </c>
      <c r="BN1925" s="14">
        <f t="shared" si="2351"/>
        <v>0.57883022928583272</v>
      </c>
    </row>
    <row r="1926" spans="1:66" x14ac:dyDescent="0.25">
      <c r="A1926" t="s">
        <v>10</v>
      </c>
      <c r="B1926" t="s">
        <v>223</v>
      </c>
      <c r="C1926" t="s">
        <v>42</v>
      </c>
      <c r="D1926" s="7" t="s">
        <v>533</v>
      </c>
      <c r="E1926" s="10">
        <f>VLOOKUP(A1926,home!$A$2:$E$405,3,FALSE)</f>
        <v>1.6153846153846201</v>
      </c>
      <c r="F1926" s="10">
        <f>VLOOKUP(B1926,home!$B$2:$E$405,3,FALSE)</f>
        <v>0.27</v>
      </c>
      <c r="G1926" s="10">
        <f>VLOOKUP(C1926,away!$B$2:$E$405,4,FALSE)</f>
        <v>1.24</v>
      </c>
      <c r="H1926" s="10">
        <f>VLOOKUP(A1926,away!$A$2:$E$405,3,FALSE)</f>
        <v>1.4957264957265</v>
      </c>
      <c r="I1926" s="10">
        <f>VLOOKUP(C1926,away!$B$2:$E$405,3,FALSE)</f>
        <v>0.97</v>
      </c>
      <c r="J1926" s="10">
        <f>VLOOKUP(B1926,home!$B$2:$E$405,4,FALSE)</f>
        <v>0.96</v>
      </c>
      <c r="K1926" s="12">
        <f t="shared" si="2296"/>
        <v>0.54083076923077078</v>
      </c>
      <c r="L1926" s="12">
        <f t="shared" si="2297"/>
        <v>1.3928205128205167</v>
      </c>
      <c r="M1926" s="13">
        <f t="shared" si="2298"/>
        <v>0.14461918784297687</v>
      </c>
      <c r="N1926" s="13">
        <f t="shared" si="2299"/>
        <v>7.8214506606646514E-2</v>
      </c>
      <c r="O1926" s="13">
        <f t="shared" si="2300"/>
        <v>0.20142857137514167</v>
      </c>
      <c r="P1926" s="13">
        <f t="shared" si="2301"/>
        <v>0.10893876920187308</v>
      </c>
      <c r="Q1926" s="13">
        <f t="shared" si="2302"/>
        <v>2.1150405886538916E-2</v>
      </c>
      <c r="R1926" s="13">
        <f t="shared" si="2303"/>
        <v>0.14027692303971445</v>
      </c>
      <c r="S1926" s="13">
        <f t="shared" si="2304"/>
        <v>2.0515354172961669E-2</v>
      </c>
      <c r="T1926" s="13">
        <f t="shared" si="2305"/>
        <v>2.9458719173251206E-2</v>
      </c>
      <c r="U1926" s="13">
        <f t="shared" si="2306"/>
        <v>7.5866076192894399E-2</v>
      </c>
      <c r="V1926" s="13">
        <f t="shared" si="2307"/>
        <v>1.7170899862191955E-3</v>
      </c>
      <c r="W1926" s="13">
        <f t="shared" si="2308"/>
        <v>3.8129300950532881E-3</v>
      </c>
      <c r="X1926" s="13">
        <f t="shared" si="2309"/>
        <v>5.310727250340902E-3</v>
      </c>
      <c r="Y1926" s="13">
        <f t="shared" si="2310"/>
        <v>3.6984449261348545E-3</v>
      </c>
      <c r="Z1926" s="13">
        <f t="shared" si="2311"/>
        <v>6.5126858628353088E-2</v>
      </c>
      <c r="AA1926" s="13">
        <f t="shared" si="2312"/>
        <v>3.5222609049555861E-2</v>
      </c>
      <c r="AB1926" s="13">
        <f t="shared" si="2313"/>
        <v>9.5247353732930001E-3</v>
      </c>
      <c r="AC1926" s="13">
        <f t="shared" si="2314"/>
        <v>8.0840616871791744E-5</v>
      </c>
      <c r="AD1926" s="13">
        <f t="shared" si="2315"/>
        <v>5.1553747908270639E-4</v>
      </c>
      <c r="AE1926" s="13">
        <f t="shared" si="2316"/>
        <v>7.1805117599417143E-4</v>
      </c>
      <c r="AF1926" s="13">
        <f t="shared" si="2317"/>
        <v>5.0005820358978853E-4</v>
      </c>
      <c r="AG1926" s="13">
        <f t="shared" si="2318"/>
        <v>2.3216377452134525E-4</v>
      </c>
      <c r="AH1926" s="13">
        <f t="shared" si="2319"/>
        <v>2.2677506158283015E-2</v>
      </c>
      <c r="AI1926" s="13">
        <f t="shared" si="2320"/>
        <v>1.2264693099819745E-2</v>
      </c>
      <c r="AJ1926" s="13">
        <f t="shared" si="2321"/>
        <v>3.3165617017774192E-3</v>
      </c>
      <c r="AK1926" s="13">
        <f t="shared" si="2322"/>
        <v>5.9789953879119866E-4</v>
      </c>
      <c r="AL1926" s="13">
        <f t="shared" si="2323"/>
        <v>2.4358254073713075E-6</v>
      </c>
      <c r="AM1926" s="13">
        <f t="shared" si="2324"/>
        <v>5.5763706275918529E-5</v>
      </c>
      <c r="AN1926" s="13">
        <f t="shared" si="2325"/>
        <v>7.7668833971997501E-5</v>
      </c>
      <c r="AO1926" s="13">
        <f t="shared" si="2326"/>
        <v>5.4089372581524576E-5</v>
      </c>
      <c r="AP1926" s="13">
        <f t="shared" si="2327"/>
        <v>2.5112262552379685E-5</v>
      </c>
      <c r="AQ1926" s="13">
        <f t="shared" si="2328"/>
        <v>8.7442186015722361E-6</v>
      </c>
      <c r="AR1926" s="13">
        <f t="shared" si="2329"/>
        <v>6.3171391513740325E-3</v>
      </c>
      <c r="AS1926" s="13">
        <f t="shared" si="2330"/>
        <v>3.4165032265754368E-3</v>
      </c>
      <c r="AT1926" s="13">
        <f t="shared" si="2331"/>
        <v>9.2387503405410177E-4</v>
      </c>
      <c r="AU1926" s="13">
        <f t="shared" si="2332"/>
        <v>1.6655334844686148E-4</v>
      </c>
      <c r="AV1926" s="13">
        <f t="shared" si="2333"/>
        <v>2.2519293889619169E-5</v>
      </c>
      <c r="AW1926" s="13">
        <f t="shared" si="2334"/>
        <v>5.0968306224612314E-8</v>
      </c>
      <c r="AX1926" s="13">
        <f t="shared" si="2335"/>
        <v>5.0264546933939592E-6</v>
      </c>
      <c r="AY1926" s="13">
        <f t="shared" si="2336"/>
        <v>7.0009492037220668E-6</v>
      </c>
      <c r="AZ1926" s="13">
        <f t="shared" si="2337"/>
        <v>4.8755328300792789E-6</v>
      </c>
      <c r="BA1926" s="13">
        <f t="shared" si="2338"/>
        <v>2.263580712221429E-6</v>
      </c>
      <c r="BB1926" s="13">
        <f t="shared" si="2339"/>
        <v>7.8819041210172059E-7</v>
      </c>
      <c r="BC1926" s="13">
        <f t="shared" si="2340"/>
        <v>2.1956155479674649E-7</v>
      </c>
      <c r="BD1926" s="13">
        <f t="shared" si="2341"/>
        <v>1.4664401653958882E-3</v>
      </c>
      <c r="BE1926" s="13">
        <f t="shared" si="2342"/>
        <v>7.93095962681957E-4</v>
      </c>
      <c r="BF1926" s="13">
        <f t="shared" si="2343"/>
        <v>2.144653497855507E-4</v>
      </c>
      <c r="BG1926" s="13">
        <f t="shared" si="2344"/>
        <v>3.8663153365955236E-5</v>
      </c>
      <c r="BH1926" s="13">
        <f t="shared" si="2345"/>
        <v>5.2275557439492078E-6</v>
      </c>
      <c r="BI1926" s="13">
        <f t="shared" si="2346"/>
        <v>5.6544459883935715E-7</v>
      </c>
      <c r="BJ1926" s="14">
        <f t="shared" si="2347"/>
        <v>0.1438530972345434</v>
      </c>
      <c r="BK1926" s="14">
        <f t="shared" si="2348"/>
        <v>0.27588067859551374</v>
      </c>
      <c r="BL1926" s="14">
        <f t="shared" si="2349"/>
        <v>0.5145406232151829</v>
      </c>
      <c r="BM1926" s="14">
        <f t="shared" si="2350"/>
        <v>0.30476594373980415</v>
      </c>
      <c r="BN1926" s="14">
        <f t="shared" si="2351"/>
        <v>0.6946283639528914</v>
      </c>
    </row>
    <row r="1927" spans="1:66" x14ac:dyDescent="0.25">
      <c r="A1927" t="s">
        <v>10</v>
      </c>
      <c r="B1927" t="s">
        <v>41</v>
      </c>
      <c r="C1927" t="s">
        <v>39</v>
      </c>
      <c r="D1927" s="7" t="s">
        <v>533</v>
      </c>
      <c r="E1927" s="10">
        <f>VLOOKUP(A1927,home!$A$2:$E$405,3,FALSE)</f>
        <v>1.6153846153846201</v>
      </c>
      <c r="F1927" s="10">
        <f>VLOOKUP(B1927,home!$B$2:$E$405,3,FALSE)</f>
        <v>0.97</v>
      </c>
      <c r="G1927" s="10">
        <f>VLOOKUP(C1927,away!$B$2:$E$405,4,FALSE)</f>
        <v>1.24</v>
      </c>
      <c r="H1927" s="10">
        <f>VLOOKUP(A1927,away!$A$2:$E$405,3,FALSE)</f>
        <v>1.4957264957265</v>
      </c>
      <c r="I1927" s="10">
        <f>VLOOKUP(C1927,away!$B$2:$E$405,3,FALSE)</f>
        <v>1.33</v>
      </c>
      <c r="J1927" s="10">
        <f>VLOOKUP(B1927,home!$B$2:$E$405,4,FALSE)</f>
        <v>0.56999999999999995</v>
      </c>
      <c r="K1927" s="12">
        <f t="shared" si="2296"/>
        <v>1.9429846153846211</v>
      </c>
      <c r="L1927" s="12">
        <f t="shared" si="2297"/>
        <v>1.1339102564102597</v>
      </c>
      <c r="M1927" s="13">
        <f t="shared" si="2298"/>
        <v>4.6102187828126195E-2</v>
      </c>
      <c r="N1927" s="13">
        <f t="shared" si="2299"/>
        <v>8.9575841685621341E-2</v>
      </c>
      <c r="O1927" s="13">
        <f t="shared" si="2300"/>
        <v>5.2275743621264525E-2</v>
      </c>
      <c r="P1927" s="13">
        <f t="shared" si="2301"/>
        <v>0.10157096561390772</v>
      </c>
      <c r="Q1927" s="13">
        <f t="shared" si="2302"/>
        <v>8.7022241152645355E-2</v>
      </c>
      <c r="R1927" s="13">
        <f t="shared" si="2303"/>
        <v>2.9638000926812538E-2</v>
      </c>
      <c r="S1927" s="13">
        <f t="shared" si="2304"/>
        <v>5.5944530735738754E-2</v>
      </c>
      <c r="T1927" s="13">
        <f t="shared" si="2305"/>
        <v>9.8675411778791536E-2</v>
      </c>
      <c r="U1927" s="13">
        <f t="shared" si="2306"/>
        <v>5.7586179831551898E-2</v>
      </c>
      <c r="V1927" s="13">
        <f t="shared" si="2307"/>
        <v>1.3695035782563642E-2</v>
      </c>
      <c r="W1927" s="13">
        <f t="shared" si="2308"/>
        <v>5.6360958585293455E-2</v>
      </c>
      <c r="X1927" s="13">
        <f t="shared" si="2309"/>
        <v>6.3908269000978124E-2</v>
      </c>
      <c r="Y1927" s="13">
        <f t="shared" si="2310"/>
        <v>3.6233120844817487E-2</v>
      </c>
      <c r="Z1927" s="13">
        <f t="shared" si="2311"/>
        <v>1.120227774346984E-2</v>
      </c>
      <c r="AA1927" s="13">
        <f t="shared" si="2312"/>
        <v>2.1765853312827446E-2</v>
      </c>
      <c r="AB1927" s="13">
        <f t="shared" si="2313"/>
        <v>2.114535906377106E-2</v>
      </c>
      <c r="AC1927" s="13">
        <f t="shared" si="2314"/>
        <v>1.8857809060736294E-3</v>
      </c>
      <c r="AD1927" s="13">
        <f t="shared" si="2315"/>
        <v>2.7377118859888742E-2</v>
      </c>
      <c r="AE1927" s="13">
        <f t="shared" si="2316"/>
        <v>3.1043195866190601E-2</v>
      </c>
      <c r="AF1927" s="13">
        <f t="shared" si="2317"/>
        <v>1.7600099092213054E-2</v>
      </c>
      <c r="AG1927" s="13">
        <f t="shared" si="2318"/>
        <v>6.652310958165761E-3</v>
      </c>
      <c r="AH1927" s="13">
        <f t="shared" si="2319"/>
        <v>3.1755944071192076E-3</v>
      </c>
      <c r="AI1927" s="13">
        <f t="shared" si="2320"/>
        <v>6.1701310777340672E-3</v>
      </c>
      <c r="AJ1927" s="13">
        <f t="shared" si="2321"/>
        <v>5.9942348794719122E-3</v>
      </c>
      <c r="AK1927" s="13">
        <f t="shared" si="2322"/>
        <v>3.8822353839386048E-3</v>
      </c>
      <c r="AL1927" s="13">
        <f t="shared" si="2323"/>
        <v>1.6618785058986941E-4</v>
      </c>
      <c r="AM1927" s="13">
        <f t="shared" si="2324"/>
        <v>1.0638664151663998E-2</v>
      </c>
      <c r="AN1927" s="13">
        <f t="shared" si="2325"/>
        <v>1.2063290396075961E-2</v>
      </c>
      <c r="AO1927" s="13">
        <f t="shared" si="2326"/>
        <v>6.8393443530829602E-3</v>
      </c>
      <c r="AP1927" s="13">
        <f t="shared" si="2327"/>
        <v>2.5850675696941204E-3</v>
      </c>
      <c r="AQ1927" s="13">
        <f t="shared" si="2328"/>
        <v>7.3280865769742673E-4</v>
      </c>
      <c r="AR1927" s="13">
        <f t="shared" si="2329"/>
        <v>7.2016781368630515E-4</v>
      </c>
      <c r="AS1927" s="13">
        <f t="shared" si="2330"/>
        <v>1.3992749824876692E-3</v>
      </c>
      <c r="AT1927" s="13">
        <f t="shared" si="2331"/>
        <v>1.3593848818330631E-3</v>
      </c>
      <c r="AU1927" s="13">
        <f t="shared" si="2332"/>
        <v>8.8042130392936089E-4</v>
      </c>
      <c r="AV1927" s="13">
        <f t="shared" si="2333"/>
        <v>4.2766126214790405E-4</v>
      </c>
      <c r="AW1927" s="13">
        <f t="shared" si="2334"/>
        <v>1.0170558813006872E-5</v>
      </c>
      <c r="AX1927" s="13">
        <f t="shared" si="2335"/>
        <v>3.4451267958211726E-3</v>
      </c>
      <c r="AY1927" s="13">
        <f t="shared" si="2336"/>
        <v>3.9064646084154423E-3</v>
      </c>
      <c r="AZ1927" s="13">
        <f t="shared" si="2337"/>
        <v>2.2147901428929799E-3</v>
      </c>
      <c r="BA1927" s="13">
        <f t="shared" si="2338"/>
        <v>8.371244196075648E-4</v>
      </c>
      <c r="BB1927" s="13">
        <f t="shared" si="2339"/>
        <v>2.373059913211259E-4</v>
      </c>
      <c r="BC1927" s="13">
        <f t="shared" si="2340"/>
        <v>5.3816739493325727E-5</v>
      </c>
      <c r="BD1927" s="13">
        <f t="shared" si="2341"/>
        <v>1.3610094504590931E-4</v>
      </c>
      <c r="BE1927" s="13">
        <f t="shared" si="2342"/>
        <v>2.6444204236350955E-4</v>
      </c>
      <c r="BF1927" s="13">
        <f t="shared" si="2343"/>
        <v>2.5690340998659367E-4</v>
      </c>
      <c r="BG1927" s="13">
        <f t="shared" si="2344"/>
        <v>1.6638645774793309E-4</v>
      </c>
      <c r="BH1927" s="13">
        <f t="shared" si="2345"/>
        <v>8.082158190314434E-5</v>
      </c>
      <c r="BI1927" s="13">
        <f t="shared" si="2346"/>
        <v>3.1407018045771514E-5</v>
      </c>
      <c r="BJ1927" s="14">
        <f t="shared" si="2347"/>
        <v>0.5580023716503717</v>
      </c>
      <c r="BK1927" s="14">
        <f t="shared" si="2348"/>
        <v>0.22327115332541525</v>
      </c>
      <c r="BL1927" s="14">
        <f t="shared" si="2349"/>
        <v>0.20735630420366849</v>
      </c>
      <c r="BM1927" s="14">
        <f t="shared" si="2350"/>
        <v>0.58975083204494538</v>
      </c>
      <c r="BN1927" s="14">
        <f t="shared" si="2351"/>
        <v>0.40618498082837762</v>
      </c>
    </row>
    <row r="1928" spans="1:66" x14ac:dyDescent="0.25">
      <c r="A1928" t="s">
        <v>10</v>
      </c>
      <c r="B1928" t="s">
        <v>219</v>
      </c>
      <c r="C1928" t="s">
        <v>11</v>
      </c>
      <c r="D1928" s="7" t="s">
        <v>533</v>
      </c>
      <c r="E1928" s="10">
        <f>VLOOKUP(A1928,home!$A$2:$E$405,3,FALSE)</f>
        <v>1.6153846153846201</v>
      </c>
      <c r="F1928" s="10">
        <f>VLOOKUP(B1928,home!$B$2:$E$405,3,FALSE)</f>
        <v>1.41</v>
      </c>
      <c r="G1928" s="10">
        <f>VLOOKUP(C1928,away!$B$2:$E$405,4,FALSE)</f>
        <v>0.88</v>
      </c>
      <c r="H1928" s="10">
        <f>VLOOKUP(A1928,away!$A$2:$E$405,3,FALSE)</f>
        <v>1.4957264957265</v>
      </c>
      <c r="I1928" s="10">
        <f>VLOOKUP(C1928,away!$B$2:$E$405,3,FALSE)</f>
        <v>1.24</v>
      </c>
      <c r="J1928" s="10">
        <f>VLOOKUP(B1928,home!$B$2:$E$405,4,FALSE)</f>
        <v>0.86</v>
      </c>
      <c r="K1928" s="12">
        <f t="shared" si="2296"/>
        <v>2.0043692307692367</v>
      </c>
      <c r="L1928" s="12">
        <f t="shared" si="2297"/>
        <v>1.5950427350427394</v>
      </c>
      <c r="M1928" s="13">
        <f t="shared" si="2298"/>
        <v>2.733979445521759E-2</v>
      </c>
      <c r="N1928" s="13">
        <f t="shared" si="2299"/>
        <v>5.4799042781593518E-2</v>
      </c>
      <c r="O1928" s="13">
        <f t="shared" si="2300"/>
        <v>4.3608140523356577E-2</v>
      </c>
      <c r="P1928" s="13">
        <f t="shared" si="2301"/>
        <v>8.7406815076077005E-2</v>
      </c>
      <c r="Q1928" s="13">
        <f t="shared" si="2302"/>
        <v>5.4918757613516563E-2</v>
      </c>
      <c r="R1928" s="13">
        <f t="shared" si="2303"/>
        <v>3.4778423865251408E-2</v>
      </c>
      <c r="S1928" s="13">
        <f t="shared" si="2304"/>
        <v>6.9861089612960697E-2</v>
      </c>
      <c r="T1928" s="13">
        <f t="shared" si="2305"/>
        <v>8.7597765349012716E-2</v>
      </c>
      <c r="U1928" s="13">
        <f t="shared" si="2306"/>
        <v>6.9708802690160429E-2</v>
      </c>
      <c r="V1928" s="13">
        <f t="shared" si="2307"/>
        <v>2.4816635166960005E-2</v>
      </c>
      <c r="W1928" s="13">
        <f t="shared" si="2308"/>
        <v>3.6692489317535444E-2</v>
      </c>
      <c r="X1928" s="13">
        <f t="shared" si="2309"/>
        <v>5.852608851656823E-2</v>
      </c>
      <c r="Y1928" s="13">
        <f t="shared" si="2310"/>
        <v>4.6675806149410241E-2</v>
      </c>
      <c r="Z1928" s="13">
        <f t="shared" si="2311"/>
        <v>1.8491024107502096E-2</v>
      </c>
      <c r="AA1928" s="13">
        <f t="shared" si="2312"/>
        <v>3.7062839766489386E-2</v>
      </c>
      <c r="AB1928" s="13">
        <f t="shared" si="2313"/>
        <v>3.7143807816440916E-2</v>
      </c>
      <c r="AC1928" s="13">
        <f t="shared" si="2314"/>
        <v>4.9587585698613827E-3</v>
      </c>
      <c r="AD1928" s="13">
        <f t="shared" si="2315"/>
        <v>1.8386324147099242E-2</v>
      </c>
      <c r="AE1928" s="13">
        <f t="shared" si="2316"/>
        <v>2.9326972754971536E-2</v>
      </c>
      <c r="AF1928" s="13">
        <f t="shared" si="2317"/>
        <v>2.3388887416806857E-2</v>
      </c>
      <c r="AG1928" s="13">
        <f t="shared" si="2318"/>
        <v>1.2435424984970106E-2</v>
      </c>
      <c r="AH1928" s="13">
        <f t="shared" si="2319"/>
        <v>7.3734934165428402E-3</v>
      </c>
      <c r="AI1928" s="13">
        <f t="shared" si="2320"/>
        <v>1.4779203327398002E-2</v>
      </c>
      <c r="AJ1928" s="13">
        <f t="shared" si="2321"/>
        <v>1.4811490202359444E-2</v>
      </c>
      <c r="AK1928" s="13">
        <f t="shared" si="2322"/>
        <v>9.8958984078164267E-3</v>
      </c>
      <c r="AL1928" s="13">
        <f t="shared" si="2323"/>
        <v>6.341368718521135E-4</v>
      </c>
      <c r="AM1928" s="13">
        <f t="shared" si="2324"/>
        <v>7.3705964774790286E-3</v>
      </c>
      <c r="AN1928" s="13">
        <f t="shared" si="2325"/>
        <v>1.1756416364334528E-2</v>
      </c>
      <c r="AO1928" s="13">
        <f t="shared" si="2326"/>
        <v>9.3759932560346856E-3</v>
      </c>
      <c r="AP1928" s="13">
        <f t="shared" si="2327"/>
        <v>4.9850366422826142E-3</v>
      </c>
      <c r="AQ1928" s="13">
        <f t="shared" si="2328"/>
        <v>1.9878366200486832E-3</v>
      </c>
      <c r="AR1928" s="13">
        <f t="shared" si="2329"/>
        <v>2.3522074211884255E-3</v>
      </c>
      <c r="AS1928" s="13">
        <f t="shared" si="2330"/>
        <v>4.7146921794171343E-3</v>
      </c>
      <c r="AT1928" s="13">
        <f t="shared" si="2331"/>
        <v>4.7249919684860297E-3</v>
      </c>
      <c r="AU1928" s="13">
        <f t="shared" si="2332"/>
        <v>3.1568761724217213E-3</v>
      </c>
      <c r="AV1928" s="13">
        <f t="shared" si="2333"/>
        <v>1.5818863663376646E-3</v>
      </c>
      <c r="AW1928" s="13">
        <f t="shared" si="2334"/>
        <v>5.6315838622962278E-5</v>
      </c>
      <c r="AX1928" s="13">
        <f t="shared" si="2335"/>
        <v>2.4622327986458508E-3</v>
      </c>
      <c r="AY1928" s="13">
        <f t="shared" si="2336"/>
        <v>3.9273665374640158E-3</v>
      </c>
      <c r="AZ1928" s="13">
        <f t="shared" si="2337"/>
        <v>3.1321587317159698E-3</v>
      </c>
      <c r="BA1928" s="13">
        <f t="shared" si="2338"/>
        <v>1.6653090100080792E-3</v>
      </c>
      <c r="BB1928" s="13">
        <f t="shared" si="2339"/>
        <v>6.6405975950365066E-4</v>
      </c>
      <c r="BC1928" s="13">
        <f t="shared" si="2340"/>
        <v>2.1184073900610539E-4</v>
      </c>
      <c r="BD1928" s="13">
        <f t="shared" si="2341"/>
        <v>6.2531189308003628E-4</v>
      </c>
      <c r="BE1928" s="13">
        <f t="shared" si="2342"/>
        <v>1.2533559181236874E-3</v>
      </c>
      <c r="BF1928" s="13">
        <f t="shared" si="2343"/>
        <v>1.2560940187448233E-3</v>
      </c>
      <c r="BG1928" s="13">
        <f t="shared" si="2344"/>
        <v>8.3922540070846671E-4</v>
      </c>
      <c r="BH1928" s="13">
        <f t="shared" si="2345"/>
        <v>4.2052939271500851E-4</v>
      </c>
      <c r="BI1928" s="13">
        <f t="shared" si="2346"/>
        <v>1.6857923507840715E-4</v>
      </c>
      <c r="BJ1928" s="14">
        <f t="shared" si="2347"/>
        <v>0.47028640596800758</v>
      </c>
      <c r="BK1928" s="14">
        <f t="shared" si="2348"/>
        <v>0.21894459629039281</v>
      </c>
      <c r="BL1928" s="14">
        <f t="shared" si="2349"/>
        <v>0.29025584998211679</v>
      </c>
      <c r="BM1928" s="14">
        <f t="shared" si="2350"/>
        <v>0.69125585133416589</v>
      </c>
      <c r="BN1928" s="14">
        <f t="shared" si="2351"/>
        <v>0.30285097431501268</v>
      </c>
    </row>
    <row r="1929" spans="1:66" x14ac:dyDescent="0.25">
      <c r="A1929" t="s">
        <v>13</v>
      </c>
      <c r="B1929" t="s">
        <v>15</v>
      </c>
      <c r="C1929" t="s">
        <v>227</v>
      </c>
      <c r="D1929" s="7" t="s">
        <v>533</v>
      </c>
      <c r="E1929" s="10">
        <f>VLOOKUP(A1929,home!$A$2:$E$405,3,FALSE)</f>
        <v>1.8444444444444399</v>
      </c>
      <c r="F1929" s="10">
        <f>VLOOKUP(B1929,home!$B$2:$E$405,3,FALSE)</f>
        <v>0.98</v>
      </c>
      <c r="G1929" s="10">
        <f>VLOOKUP(C1929,away!$B$2:$E$405,4,FALSE)</f>
        <v>0.65</v>
      </c>
      <c r="H1929" s="10">
        <f>VLOOKUP(A1929,away!$A$2:$E$405,3,FALSE)</f>
        <v>1.24444444444444</v>
      </c>
      <c r="I1929" s="10">
        <f>VLOOKUP(C1929,away!$B$2:$E$405,3,FALSE)</f>
        <v>1.95</v>
      </c>
      <c r="J1929" s="10">
        <f>VLOOKUP(B1929,home!$B$2:$E$405,4,FALSE)</f>
        <v>1.77</v>
      </c>
      <c r="K1929" s="12">
        <f t="shared" si="2296"/>
        <v>1.1749111111111084</v>
      </c>
      <c r="L1929" s="12">
        <f t="shared" si="2297"/>
        <v>4.2951999999999844</v>
      </c>
      <c r="M1929" s="13">
        <f t="shared" si="2298"/>
        <v>4.2107642693071864E-3</v>
      </c>
      <c r="N1929" s="13">
        <f t="shared" si="2299"/>
        <v>4.9472737262786616E-3</v>
      </c>
      <c r="O1929" s="13">
        <f t="shared" si="2300"/>
        <v>1.8086074689528164E-2</v>
      </c>
      <c r="P1929" s="13">
        <f t="shared" si="2301"/>
        <v>2.1249530109112031E-2</v>
      </c>
      <c r="Q1929" s="13">
        <f t="shared" si="2302"/>
        <v>2.9063034353564283E-3</v>
      </c>
      <c r="R1929" s="13">
        <f t="shared" si="2303"/>
        <v>3.8841654003230544E-2</v>
      </c>
      <c r="S1929" s="13">
        <f t="shared" si="2304"/>
        <v>2.6808822637579808E-2</v>
      </c>
      <c r="T1929" s="13">
        <f t="shared" si="2305"/>
        <v>1.2483154515542888E-2</v>
      </c>
      <c r="U1929" s="13">
        <f t="shared" si="2306"/>
        <v>4.5635490862328834E-2</v>
      </c>
      <c r="V1929" s="13">
        <f t="shared" si="2307"/>
        <v>1.5032237680818059E-2</v>
      </c>
      <c r="W1929" s="13">
        <f t="shared" si="2308"/>
        <v>1.1382160661535508E-3</v>
      </c>
      <c r="X1929" s="13">
        <f t="shared" si="2309"/>
        <v>4.8888656473427142E-3</v>
      </c>
      <c r="Y1929" s="13">
        <f t="shared" si="2310"/>
        <v>1.0499327864233176E-2</v>
      </c>
      <c r="Z1929" s="13">
        <f t="shared" si="2311"/>
        <v>5.5610890758225083E-2</v>
      </c>
      <c r="AA1929" s="13">
        <f t="shared" si="2312"/>
        <v>6.5337853450624706E-2</v>
      </c>
      <c r="AB1929" s="13">
        <f t="shared" si="2313"/>
        <v>3.8383084997644132E-2</v>
      </c>
      <c r="AC1929" s="13">
        <f t="shared" si="2314"/>
        <v>4.7412412387672735E-3</v>
      </c>
      <c r="AD1929" s="13">
        <f t="shared" si="2315"/>
        <v>3.343256757422458E-4</v>
      </c>
      <c r="AE1929" s="13">
        <f t="shared" si="2316"/>
        <v>1.4359956424480891E-3</v>
      </c>
      <c r="AF1929" s="13">
        <f t="shared" si="2317"/>
        <v>3.0839442417215051E-3</v>
      </c>
      <c r="AG1929" s="13">
        <f t="shared" si="2318"/>
        <v>4.4153857690140538E-3</v>
      </c>
      <c r="AH1929" s="13">
        <f t="shared" si="2319"/>
        <v>5.9714974496181877E-2</v>
      </c>
      <c r="AI1929" s="13">
        <f t="shared" si="2320"/>
        <v>7.0159787035280557E-2</v>
      </c>
      <c r="AJ1929" s="13">
        <f t="shared" si="2321"/>
        <v>4.1215756670470116E-2</v>
      </c>
      <c r="AK1929" s="13">
        <f t="shared" si="2322"/>
        <v>1.6141616821662371E-2</v>
      </c>
      <c r="AL1929" s="13">
        <f t="shared" si="2323"/>
        <v>9.5706282293808308E-4</v>
      </c>
      <c r="AM1929" s="13">
        <f t="shared" si="2324"/>
        <v>7.8560590231858837E-5</v>
      </c>
      <c r="AN1929" s="13">
        <f t="shared" si="2325"/>
        <v>3.3743344716387889E-4</v>
      </c>
      <c r="AO1929" s="13">
        <f t="shared" si="2326"/>
        <v>7.2467207112914369E-4</v>
      </c>
      <c r="AP1929" s="13">
        <f t="shared" si="2327"/>
        <v>1.0375371599712956E-3</v>
      </c>
      <c r="AQ1929" s="13">
        <f t="shared" si="2328"/>
        <v>1.1141074023771733E-3</v>
      </c>
      <c r="AR1929" s="13">
        <f t="shared" si="2329"/>
        <v>5.1297551691199879E-2</v>
      </c>
      <c r="AS1929" s="13">
        <f t="shared" si="2330"/>
        <v>6.0270063454787172E-2</v>
      </c>
      <c r="AT1929" s="13">
        <f t="shared" si="2331"/>
        <v>3.540598361020051E-2</v>
      </c>
      <c r="AU1929" s="13">
        <f t="shared" si="2332"/>
        <v>1.3866294514480789E-2</v>
      </c>
      <c r="AV1929" s="13">
        <f t="shared" si="2333"/>
        <v>4.0729158737506229E-3</v>
      </c>
      <c r="AW1929" s="13">
        <f t="shared" si="2334"/>
        <v>1.3416101878447446E-4</v>
      </c>
      <c r="AX1929" s="13">
        <f t="shared" si="2335"/>
        <v>1.5383618393142959E-5</v>
      </c>
      <c r="AY1929" s="13">
        <f t="shared" si="2336"/>
        <v>6.6075717722227401E-5</v>
      </c>
      <c r="AZ1929" s="13">
        <f t="shared" si="2337"/>
        <v>1.4190421138025506E-4</v>
      </c>
      <c r="BA1929" s="13">
        <f t="shared" si="2338"/>
        <v>2.0316898957348979E-4</v>
      </c>
      <c r="BB1929" s="13">
        <f t="shared" si="2339"/>
        <v>2.1816286100401254E-4</v>
      </c>
      <c r="BC1929" s="13">
        <f t="shared" si="2340"/>
        <v>1.8741062411688621E-4</v>
      </c>
      <c r="BD1929" s="13">
        <f t="shared" si="2341"/>
        <v>3.6722207337340156E-2</v>
      </c>
      <c r="BE1929" s="13">
        <f t="shared" si="2342"/>
        <v>4.3145329425166822E-2</v>
      </c>
      <c r="BF1929" s="13">
        <f t="shared" si="2343"/>
        <v>2.5345963467088783E-2</v>
      </c>
      <c r="BG1929" s="13">
        <f t="shared" si="2344"/>
        <v>9.9264180330996127E-3</v>
      </c>
      <c r="BH1929" s="13">
        <f t="shared" si="2345"/>
        <v>2.9156647101556024E-3</v>
      </c>
      <c r="BI1929" s="13">
        <f t="shared" si="2346"/>
        <v>6.8512937284727338E-4</v>
      </c>
      <c r="BJ1929" s="14">
        <f t="shared" si="2347"/>
        <v>5.0257209276896683E-2</v>
      </c>
      <c r="BK1929" s="14">
        <f t="shared" si="2348"/>
        <v>7.3065734476244676E-2</v>
      </c>
      <c r="BL1929" s="14">
        <f t="shared" si="2349"/>
        <v>0.67716981451706826</v>
      </c>
      <c r="BM1929" s="14">
        <f t="shared" si="2350"/>
        <v>0.76593013409668409</v>
      </c>
      <c r="BN1929" s="14">
        <f t="shared" si="2351"/>
        <v>9.0241600232813024E-2</v>
      </c>
    </row>
    <row r="1930" spans="1:66" x14ac:dyDescent="0.25">
      <c r="A1930" t="s">
        <v>13</v>
      </c>
      <c r="B1930" t="s">
        <v>50</v>
      </c>
      <c r="C1930" t="s">
        <v>48</v>
      </c>
      <c r="D1930" s="7" t="s">
        <v>533</v>
      </c>
      <c r="E1930" s="10">
        <f>VLOOKUP(A1930,home!$A$2:$E$405,3,FALSE)</f>
        <v>1.8444444444444399</v>
      </c>
      <c r="F1930" s="10">
        <f>VLOOKUP(B1930,home!$B$2:$E$405,3,FALSE)</f>
        <v>0.76</v>
      </c>
      <c r="G1930" s="10">
        <f>VLOOKUP(C1930,away!$B$2:$E$405,4,FALSE)</f>
        <v>0.81</v>
      </c>
      <c r="H1930" s="10">
        <f>VLOOKUP(A1930,away!$A$2:$E$405,3,FALSE)</f>
        <v>1.24444444444444</v>
      </c>
      <c r="I1930" s="10">
        <f>VLOOKUP(C1930,away!$B$2:$E$405,3,FALSE)</f>
        <v>0.41</v>
      </c>
      <c r="J1930" s="10">
        <f>VLOOKUP(B1930,home!$B$2:$E$405,4,FALSE)</f>
        <v>1.61</v>
      </c>
      <c r="K1930" s="12">
        <f t="shared" si="2296"/>
        <v>1.1354399999999971</v>
      </c>
      <c r="L1930" s="12">
        <f t="shared" si="2297"/>
        <v>0.82145777777777484</v>
      </c>
      <c r="M1930" s="13">
        <f t="shared" si="2298"/>
        <v>0.14129607354146714</v>
      </c>
      <c r="N1930" s="13">
        <f t="shared" si="2299"/>
        <v>0.16043321374192304</v>
      </c>
      <c r="O1930" s="13">
        <f t="shared" si="2300"/>
        <v>0.11606875858009863</v>
      </c>
      <c r="P1930" s="13">
        <f t="shared" si="2301"/>
        <v>0.13178911124218687</v>
      </c>
      <c r="Q1930" s="13">
        <f t="shared" si="2302"/>
        <v>9.108114410556431E-2</v>
      </c>
      <c r="R1930" s="13">
        <f t="shared" si="2303"/>
        <v>4.7672792246316438E-2</v>
      </c>
      <c r="S1930" s="13">
        <f t="shared" si="2304"/>
        <v>3.073045380292944E-2</v>
      </c>
      <c r="T1930" s="13">
        <f t="shared" si="2305"/>
        <v>7.4819314234414125E-2</v>
      </c>
      <c r="U1930" s="13">
        <f t="shared" si="2306"/>
        <v>5.4129595228157405E-2</v>
      </c>
      <c r="V1930" s="13">
        <f t="shared" si="2307"/>
        <v>3.1847540599197416E-3</v>
      </c>
      <c r="W1930" s="13">
        <f t="shared" si="2308"/>
        <v>3.4472391421073896E-2</v>
      </c>
      <c r="X1930" s="13">
        <f t="shared" si="2309"/>
        <v>2.8317614051440988E-2</v>
      </c>
      <c r="Y1930" s="13">
        <f t="shared" si="2310"/>
        <v>1.1630862155332704E-2</v>
      </c>
      <c r="Z1930" s="13">
        <f t="shared" si="2311"/>
        <v>1.305372865970688E-2</v>
      </c>
      <c r="AA1930" s="13">
        <f t="shared" si="2312"/>
        <v>1.4821725669377544E-2</v>
      </c>
      <c r="AB1930" s="13">
        <f t="shared" si="2313"/>
        <v>8.4145900970189966E-3</v>
      </c>
      <c r="AC1930" s="13">
        <f t="shared" si="2314"/>
        <v>1.8565444555621014E-4</v>
      </c>
      <c r="AD1930" s="13">
        <f t="shared" si="2315"/>
        <v>9.7853330287860155E-3</v>
      </c>
      <c r="AE1930" s="13">
        <f t="shared" si="2316"/>
        <v>8.0382379246420228E-3</v>
      </c>
      <c r="AF1930" s="13">
        <f t="shared" si="2317"/>
        <v>3.3015365314127349E-3</v>
      </c>
      <c r="AG1930" s="13">
        <f t="shared" si="2318"/>
        <v>9.0402428744881607E-4</v>
      </c>
      <c r="AH1930" s="13">
        <f t="shared" si="2319"/>
        <v>2.6807717341292155E-3</v>
      </c>
      <c r="AI1930" s="13">
        <f t="shared" si="2320"/>
        <v>3.0438554577996691E-3</v>
      </c>
      <c r="AJ1930" s="13">
        <f t="shared" si="2321"/>
        <v>1.7280576205020235E-3</v>
      </c>
      <c r="AK1930" s="13">
        <f t="shared" si="2322"/>
        <v>6.5403524820760418E-4</v>
      </c>
      <c r="AL1930" s="13">
        <f t="shared" si="2323"/>
        <v>6.9265150162388082E-6</v>
      </c>
      <c r="AM1930" s="13">
        <f t="shared" si="2324"/>
        <v>2.2221317068409499E-3</v>
      </c>
      <c r="AN1930" s="13">
        <f t="shared" si="2325"/>
        <v>1.8253873738311003E-3</v>
      </c>
      <c r="AO1930" s="13">
        <f t="shared" si="2326"/>
        <v>7.4973932784545209E-4</v>
      </c>
      <c r="AP1930" s="13">
        <f t="shared" si="2327"/>
        <v>2.0529306738817593E-4</v>
      </c>
      <c r="AQ1930" s="13">
        <f t="shared" si="2328"/>
        <v>4.2159896732468487E-5</v>
      </c>
      <c r="AR1930" s="13">
        <f t="shared" si="2329"/>
        <v>4.4042815828945157E-4</v>
      </c>
      <c r="AS1930" s="13">
        <f t="shared" si="2330"/>
        <v>5.000797480481736E-4</v>
      </c>
      <c r="AT1930" s="13">
        <f t="shared" si="2331"/>
        <v>2.8390527456190841E-4</v>
      </c>
      <c r="AU1930" s="13">
        <f t="shared" si="2332"/>
        <v>1.0745246831619081E-4</v>
      </c>
      <c r="AV1930" s="13">
        <f t="shared" si="2333"/>
        <v>3.0501457656233861E-5</v>
      </c>
      <c r="AW1930" s="13">
        <f t="shared" si="2334"/>
        <v>1.7945754202431236E-7</v>
      </c>
      <c r="AX1930" s="13">
        <f t="shared" si="2335"/>
        <v>4.2051620420258042E-4</v>
      </c>
      <c r="AY1930" s="13">
        <f t="shared" si="2336"/>
        <v>3.4543630662379668E-4</v>
      </c>
      <c r="AZ1930" s="13">
        <f t="shared" si="2337"/>
        <v>1.4188067040147304E-4</v>
      </c>
      <c r="BA1930" s="13">
        <f t="shared" si="2338"/>
        <v>3.8849660072538328E-5</v>
      </c>
      <c r="BB1930" s="13">
        <f t="shared" si="2339"/>
        <v>7.978338857652318E-6</v>
      </c>
      <c r="BC1930" s="13">
        <f t="shared" si="2340"/>
        <v>1.3107737016730291E-6</v>
      </c>
      <c r="BD1930" s="13">
        <f t="shared" si="2341"/>
        <v>6.0298856029868468E-5</v>
      </c>
      <c r="BE1930" s="13">
        <f t="shared" si="2342"/>
        <v>6.8465733090553678E-5</v>
      </c>
      <c r="BF1930" s="13">
        <f t="shared" si="2343"/>
        <v>3.8869365990169035E-5</v>
      </c>
      <c r="BG1930" s="13">
        <f t="shared" si="2344"/>
        <v>1.4711277639959138E-5</v>
      </c>
      <c r="BH1930" s="13">
        <f t="shared" si="2345"/>
        <v>4.1759432708787922E-6</v>
      </c>
      <c r="BI1930" s="13">
        <f t="shared" si="2346"/>
        <v>9.4830660549731953E-7</v>
      </c>
      <c r="BJ1930" s="14">
        <f t="shared" si="2347"/>
        <v>0.42878435480853655</v>
      </c>
      <c r="BK1930" s="14">
        <f t="shared" si="2348"/>
        <v>0.30753840991369941</v>
      </c>
      <c r="BL1930" s="14">
        <f t="shared" si="2349"/>
        <v>0.25076401847110641</v>
      </c>
      <c r="BM1930" s="14">
        <f t="shared" si="2350"/>
        <v>0.31145416154641109</v>
      </c>
      <c r="BN1930" s="14">
        <f t="shared" si="2351"/>
        <v>0.68834109345755656</v>
      </c>
    </row>
    <row r="1931" spans="1:66" x14ac:dyDescent="0.25">
      <c r="A1931" t="s">
        <v>16</v>
      </c>
      <c r="B1931" t="s">
        <v>232</v>
      </c>
      <c r="C1931" t="s">
        <v>49</v>
      </c>
      <c r="D1931" s="7" t="s">
        <v>533</v>
      </c>
      <c r="E1931" s="10">
        <f>VLOOKUP(A1931,home!$A$2:$E$405,3,FALSE)</f>
        <v>1.49074074074074</v>
      </c>
      <c r="F1931" s="10">
        <f>VLOOKUP(B1931,home!$B$2:$E$405,3,FALSE)</f>
        <v>1.79</v>
      </c>
      <c r="G1931" s="10">
        <f>VLOOKUP(C1931,away!$B$2:$E$405,4,FALSE)</f>
        <v>1.1200000000000001</v>
      </c>
      <c r="H1931" s="10">
        <f>VLOOKUP(A1931,away!$A$2:$E$405,3,FALSE)</f>
        <v>1.3333333333333299</v>
      </c>
      <c r="I1931" s="10">
        <f>VLOOKUP(C1931,away!$B$2:$E$405,3,FALSE)</f>
        <v>0.89</v>
      </c>
      <c r="J1931" s="10">
        <f>VLOOKUP(B1931,home!$B$2:$E$405,4,FALSE)</f>
        <v>0.38</v>
      </c>
      <c r="K1931" s="12">
        <f t="shared" ref="K1931:K1981" si="2352">E1931*F1931*G1931</f>
        <v>2.9886370370370363</v>
      </c>
      <c r="L1931" s="12">
        <f t="shared" ref="L1931:L1981" si="2353">H1931*I1931*J1931</f>
        <v>0.45093333333333219</v>
      </c>
      <c r="M1931" s="13">
        <f t="shared" ref="M1931:M1981" si="2354">_xlfn.POISSON.DIST(0,K1931,FALSE) * _xlfn.POISSON.DIST(0,L1931,FALSE)</f>
        <v>3.2078464226442033E-2</v>
      </c>
      <c r="N1931" s="13">
        <f t="shared" ref="N1931:N1981" si="2355">_xlfn.POISSON.DIST(1,K1931,FALSE) * _xlfn.POISSON.DIST(0,L1931,FALSE)</f>
        <v>9.5870886278412268E-2</v>
      </c>
      <c r="O1931" s="13">
        <f t="shared" ref="O1931:O1981" si="2356">_xlfn.POISSON.DIST(0,K1931,FALSE) * _xlfn.POISSON.DIST(1,L1931,FALSE)</f>
        <v>1.4465248801843559E-2</v>
      </c>
      <c r="P1931" s="13">
        <f t="shared" ref="P1931:P1981" si="2357">_xlfn.POISSON.DIST(1,K1931,FALSE) * _xlfn.POISSON.DIST(1,L1931,FALSE)</f>
        <v>4.323137831914526E-2</v>
      </c>
      <c r="Q1931" s="13">
        <f t="shared" ref="Q1931:Q1981" si="2358">_xlfn.POISSON.DIST(2,K1931,FALSE) * _xlfn.POISSON.DIST(0,L1931,FALSE)</f>
        <v>0.14326164075261441</v>
      </c>
      <c r="R1931" s="13">
        <f t="shared" ref="R1931:R1981" si="2359">_xlfn.POISSON.DIST(0,K1931,FALSE) * _xlfn.POISSON.DIST(2,L1931,FALSE)</f>
        <v>3.2614314298556523E-3</v>
      </c>
      <c r="S1931" s="13">
        <f t="shared" ref="S1931:S1981" si="2360">_xlfn.POISSON.DIST(2,K1931,FALSE) * _xlfn.POISSON.DIST(2,L1931,FALSE)</f>
        <v>1.4565473413721759E-2</v>
      </c>
      <c r="T1931" s="13">
        <f t="shared" ref="T1931:T1981" si="2361">_xlfn.POISSON.DIST(2,K1931,FALSE) * _xlfn.POISSON.DIST(1,L1931,FALSE)</f>
        <v>6.4601449203378764E-2</v>
      </c>
      <c r="U1931" s="13">
        <f t="shared" ref="U1931:U1981" si="2362">_xlfn.POISSON.DIST(1,K1931,FALSE) * _xlfn.POISSON.DIST(2,L1931,FALSE)</f>
        <v>9.7472347650232587E-3</v>
      </c>
      <c r="V1931" s="13">
        <f t="shared" ref="V1931:V1981" si="2363">_xlfn.POISSON.DIST(3,K1931,FALSE) * _xlfn.POISSON.DIST(3,L1931,FALSE)</f>
        <v>2.1810599822468112E-3</v>
      </c>
      <c r="W1931" s="13">
        <f t="shared" ref="W1931:W1981" si="2364">_xlfn.POISSON.DIST(3,K1931,FALSE) * _xlfn.POISSON.DIST(0,L1931,FALSE)</f>
        <v>0.14271901517998595</v>
      </c>
      <c r="X1931" s="13">
        <f t="shared" ref="X1931:X1981" si="2365">_xlfn.POISSON.DIST(3,K1931,FALSE) * _xlfn.POISSON.DIST(1,L1931,FALSE)</f>
        <v>6.4356761245161487E-2</v>
      </c>
      <c r="Y1931" s="13">
        <f t="shared" ref="Y1931:Y1981" si="2366">_xlfn.POISSON.DIST(3,K1931,FALSE) * _xlfn.POISSON.DIST(2,L1931,FALSE)</f>
        <v>1.4510304435409039E-2</v>
      </c>
      <c r="Z1931" s="13">
        <f t="shared" ref="Z1931:Z1981" si="2367">_xlfn.POISSON.DIST(0,K1931,FALSE) * _xlfn.POISSON.DIST(3,L1931,FALSE)</f>
        <v>4.9022938203430177E-4</v>
      </c>
      <c r="AA1931" s="13">
        <f t="shared" ref="AA1931:AA1981" si="2368">_xlfn.POISSON.DIST(1,K1931,FALSE) * _xlfn.POISSON.DIST(3,L1931,FALSE)</f>
        <v>1.4651176877914928E-3</v>
      </c>
      <c r="AB1931" s="13">
        <f t="shared" ref="AB1931:AB1981" si="2369">_xlfn.POISSON.DIST(2,K1931,FALSE) * _xlfn.POISSON.DIST(3,L1931,FALSE)</f>
        <v>2.1893524926758609E-3</v>
      </c>
      <c r="AC1931" s="13">
        <f t="shared" ref="AC1931:AC1981" si="2370">_xlfn.POISSON.DIST(4,K1931,FALSE) * _xlfn.POISSON.DIST(4,L1931,FALSE)</f>
        <v>1.837101453869194E-4</v>
      </c>
      <c r="AD1931" s="13">
        <f t="shared" ref="AD1931:AD1981" si="2371">_xlfn.POISSON.DIST(4,K1931,FALSE) * _xlfn.POISSON.DIST(0,L1931,FALSE)</f>
        <v>0.10663383366408924</v>
      </c>
      <c r="AE1931" s="13">
        <f t="shared" ref="AE1931:AE1981" si="2372">_xlfn.POISSON.DIST(4,K1931,FALSE) * _xlfn.POISSON.DIST(1,L1931,FALSE)</f>
        <v>4.8084750060259848E-2</v>
      </c>
      <c r="AF1931" s="13">
        <f t="shared" ref="AF1931:AF1981" si="2373">_xlfn.POISSON.DIST(4,K1931,FALSE) * _xlfn.POISSON.DIST(2,L1931,FALSE)</f>
        <v>1.0841508313586559E-2</v>
      </c>
      <c r="AG1931" s="13">
        <f t="shared" ref="AG1931:AG1981" si="2374">_xlfn.POISSON.DIST(4,K1931,FALSE) * _xlfn.POISSON.DIST(3,L1931,FALSE)</f>
        <v>1.6295991607355404E-3</v>
      </c>
      <c r="AH1931" s="13">
        <f t="shared" ref="AH1931:AH1981" si="2375">_xlfn.POISSON.DIST(0,K1931,FALSE) * _xlfn.POISSON.DIST(4,L1931,FALSE)</f>
        <v>5.5265192334666796E-5</v>
      </c>
      <c r="AI1931" s="13">
        <f t="shared" ref="AI1931:AI1981" si="2376">_xlfn.POISSON.DIST(1,K1931,FALSE) * _xlfn.POISSON.DIST(4,L1931,FALSE)</f>
        <v>1.6516760067036048E-4</v>
      </c>
      <c r="AJ1931" s="13">
        <f t="shared" ref="AJ1931:AJ1981" si="2377">_xlfn.POISSON.DIST(2,K1931,FALSE) * _xlfn.POISSON.DIST(4,L1931,FALSE)</f>
        <v>2.4681300434099135E-4</v>
      </c>
      <c r="AK1931" s="13">
        <f t="shared" ref="AK1931:AK1981" si="2378">_xlfn.POISSON.DIST(3,K1931,FALSE) * _xlfn.POISSON.DIST(4,L1931,FALSE)</f>
        <v>2.4587816199862317E-4</v>
      </c>
      <c r="AL1931" s="13">
        <f t="shared" ref="AL1931:AL1981" si="2379">_xlfn.POISSON.DIST(5,K1931,FALSE) * _xlfn.POISSON.DIST(5,L1931,FALSE)</f>
        <v>9.9032706057549093E-6</v>
      </c>
      <c r="AM1931" s="13">
        <f t="shared" ref="AM1931:AM1981" si="2380">_xlfn.POISSON.DIST(5,K1931,FALSE) * _xlfn.POISSON.DIST(0,L1931,FALSE)</f>
        <v>6.3737964937948768E-2</v>
      </c>
      <c r="AN1931" s="13">
        <f t="shared" ref="AN1931:AN1981" si="2381">_xlfn.POISSON.DIST(5,K1931,FALSE) * _xlfn.POISSON.DIST(1,L1931,FALSE)</f>
        <v>2.8741572989352291E-2</v>
      </c>
      <c r="AO1931" s="13">
        <f t="shared" ref="AO1931:AO1981" si="2382">_xlfn.POISSON.DIST(5,K1931,FALSE) * _xlfn.POISSON.DIST(2,L1931,FALSE)</f>
        <v>6.4802666566659457E-3</v>
      </c>
      <c r="AP1931" s="13">
        <f t="shared" ref="AP1931:AP1981" si="2383">_xlfn.POISSON.DIST(5,K1931,FALSE) * _xlfn.POISSON.DIST(3,L1931,FALSE)</f>
        <v>9.7405608145974124E-4</v>
      </c>
      <c r="AQ1931" s="13">
        <f t="shared" ref="AQ1931:AQ1981" si="2384">_xlfn.POISSON.DIST(5,K1931,FALSE) * _xlfn.POISSON.DIST(4,L1931,FALSE)</f>
        <v>1.0980858891656118E-4</v>
      </c>
      <c r="AR1931" s="13">
        <f t="shared" ref="AR1931:AR1981" si="2385">_xlfn.POISSON.DIST(0,K1931,FALSE) * _xlfn.POISSON.DIST(5,L1931,FALSE)</f>
        <v>4.984183479355805E-6</v>
      </c>
      <c r="AS1931" s="13">
        <f t="shared" ref="AS1931:AS1981" si="2386">_xlfn.POISSON.DIST(1,K1931,FALSE) * _xlfn.POISSON.DIST(5,L1931,FALSE)</f>
        <v>1.4895915345790877E-5</v>
      </c>
      <c r="AT1931" s="13">
        <f t="shared" ref="AT1931:AT1981" si="2387">_xlfn.POISSON.DIST(2,K1931,FALSE) * _xlfn.POISSON.DIST(5,L1931,FALSE)</f>
        <v>2.2259242151499493E-5</v>
      </c>
      <c r="AU1931" s="13">
        <f t="shared" ref="AU1931:AU1981" si="2388">_xlfn.POISSON.DIST(3,K1931,FALSE) * _xlfn.POISSON.DIST(5,L1931,FALSE)</f>
        <v>2.2174931836782447E-5</v>
      </c>
      <c r="AV1931" s="13">
        <f t="shared" ref="AV1931:AV1981" si="2389">_xlfn.POISSON.DIST(4,K1931,FALSE) * _xlfn.POISSON.DIST(5,L1931,FALSE)</f>
        <v>1.6568205645294933E-5</v>
      </c>
      <c r="AW1931" s="13">
        <f t="shared" ref="AW1931:AW1981" si="2390">_xlfn.POISSON.DIST(6,K1931,FALSE) * _xlfn.POISSON.DIST(6,L1931,FALSE)</f>
        <v>3.7073335342510569E-7</v>
      </c>
      <c r="AX1931" s="13">
        <f t="shared" ref="AX1931:AX1981" si="2391">_xlfn.POISSON.DIST(6,K1931,FALSE) * _xlfn.POISSON.DIST(0,L1931,FALSE)</f>
        <v>3.1748273779820271E-2</v>
      </c>
      <c r="AY1931" s="13">
        <f t="shared" ref="AY1931:AY1981" si="2392">_xlfn.POISSON.DIST(6,K1931,FALSE) * _xlfn.POISSON.DIST(1,L1931,FALSE)</f>
        <v>1.4316354923113582E-2</v>
      </c>
      <c r="AZ1931" s="13">
        <f t="shared" ref="AZ1931:AZ1981" si="2393">_xlfn.POISSON.DIST(6,K1931,FALSE) * _xlfn.POISSON.DIST(2,L1931,FALSE)</f>
        <v>3.227860823331334E-3</v>
      </c>
      <c r="BA1931" s="13">
        <f t="shared" ref="BA1931:BA1981" si="2394">_xlfn.POISSON.DIST(6,K1931,FALSE) * _xlfn.POISSON.DIST(3,L1931,FALSE)</f>
        <v>4.8518334686695755E-4</v>
      </c>
      <c r="BB1931" s="13">
        <f t="shared" ref="BB1931:BB1981" si="2395">_xlfn.POISSON.DIST(6,K1931,FALSE) * _xlfn.POISSON.DIST(4,L1931,FALSE)</f>
        <v>5.4696335970134864E-5</v>
      </c>
      <c r="BC1931" s="13">
        <f t="shared" ref="BC1931:BC1981" si="2396">_xlfn.POISSON.DIST(6,K1931,FALSE) * _xlfn.POISSON.DIST(5,L1931,FALSE)</f>
        <v>4.9328802200265524E-6</v>
      </c>
      <c r="BD1931" s="13">
        <f t="shared" ref="BD1931:BD1981" si="2397">_xlfn.POISSON.DIST(0,K1931,FALSE) * _xlfn.POISSON.DIST(6,L1931,FALSE)</f>
        <v>3.7458907838180647E-7</v>
      </c>
      <c r="BE1931" s="13">
        <f t="shared" ref="BE1931:BE1981" si="2398">_xlfn.POISSON.DIST(1,K1931,FALSE) * _xlfn.POISSON.DIST(6,L1931,FALSE)</f>
        <v>1.119510793321436E-6</v>
      </c>
      <c r="BF1931" s="13">
        <f t="shared" ref="BF1931:BF1981" si="2399">_xlfn.POISSON.DIST(2,K1931,FALSE) * _xlfn.POISSON.DIST(6,L1931,FALSE)</f>
        <v>1.6729057101415797E-6</v>
      </c>
      <c r="BG1931" s="13">
        <f t="shared" ref="BG1931:BG1981" si="2400">_xlfn.POISSON.DIST(3,K1931,FALSE) * _xlfn.POISSON.DIST(6,L1931,FALSE)</f>
        <v>1.6665693215999565E-6</v>
      </c>
      <c r="BH1931" s="13">
        <f t="shared" ref="BH1931:BH1981" si="2401">_xlfn.POISSON.DIST(4,K1931,FALSE) * _xlfn.POISSON.DIST(6,L1931,FALSE)</f>
        <v>1.2451926998308295E-6</v>
      </c>
      <c r="BI1931" s="13">
        <f t="shared" ref="BI1931:BI1981" si="2402">_xlfn.POISSON.DIST(5,K1931,FALSE) * _xlfn.POISSON.DIST(6,L1931,FALSE)</f>
        <v>7.4428580419251151E-7</v>
      </c>
      <c r="BJ1931" s="14">
        <f t="shared" ref="BJ1931:BJ1981" si="2403">SUM(N1931,Q1931,T1931,W1931,X1931,Y1931,AD1931,AE1931,AF1931,AG1931,AM1931,AN1931,AO1931,AP1931,AQ1931,AX1931,AY1931,AZ1931,BA1931,BB1931,BC1931)</f>
        <v>0.84239071963729872</v>
      </c>
      <c r="BK1931" s="14">
        <f t="shared" ref="BK1931:BK1981" si="2404">SUM(M1931,P1931,S1931,V1931,AC1931,AL1931,AY1931)</f>
        <v>0.10656634428066211</v>
      </c>
      <c r="BL1931" s="14">
        <f t="shared" ref="BL1931:BL1981" si="2405">SUM(O1931,R1931,U1931,AA1931,AB1931,AH1931,AI1931,AJ1931,AK1931,AR1931,AS1931,AT1931,AU1931,AV1931,BD1931,BE1931,BF1931,BG1931,BH1931,BI1931)</f>
        <v>3.1929214668400645E-2</v>
      </c>
      <c r="BM1931" s="14">
        <f t="shared" ref="BM1931:BM1981" si="2406">SUM(S1931:BI1931)</f>
        <v>0.63489147397032253</v>
      </c>
      <c r="BN1931" s="14">
        <f t="shared" ref="BN1931:BN1981" si="2407">SUM(M1931:R1931)</f>
        <v>0.33216904980831313</v>
      </c>
    </row>
    <row r="1932" spans="1:66" x14ac:dyDescent="0.25">
      <c r="A1932" t="s">
        <v>16</v>
      </c>
      <c r="B1932" t="s">
        <v>448</v>
      </c>
      <c r="C1932" t="s">
        <v>56</v>
      </c>
      <c r="D1932" s="7" t="s">
        <v>533</v>
      </c>
      <c r="E1932" s="10">
        <f>VLOOKUP(A1932,home!$A$2:$E$405,3,FALSE)</f>
        <v>1.49074074074074</v>
      </c>
      <c r="F1932" s="10">
        <f>VLOOKUP(B1932,home!$B$2:$E$405,3,FALSE)</f>
        <v>0.89</v>
      </c>
      <c r="G1932" s="10">
        <f>VLOOKUP(C1932,away!$B$2:$E$405,4,FALSE)</f>
        <v>0.89</v>
      </c>
      <c r="H1932" s="10">
        <f>VLOOKUP(A1932,away!$A$2:$E$405,3,FALSE)</f>
        <v>1.3333333333333299</v>
      </c>
      <c r="I1932" s="10">
        <f>VLOOKUP(C1932,away!$B$2:$E$405,3,FALSE)</f>
        <v>0.78</v>
      </c>
      <c r="J1932" s="10">
        <f>VLOOKUP(B1932,home!$B$2:$E$405,4,FALSE)</f>
        <v>0.63</v>
      </c>
      <c r="K1932" s="12">
        <f t="shared" si="2352"/>
        <v>1.1808157407407402</v>
      </c>
      <c r="L1932" s="12">
        <f t="shared" si="2353"/>
        <v>0.65519999999999834</v>
      </c>
      <c r="M1932" s="13">
        <f t="shared" si="2354"/>
        <v>0.15945145814268835</v>
      </c>
      <c r="N1932" s="13">
        <f t="shared" si="2355"/>
        <v>0.18828279165894968</v>
      </c>
      <c r="O1932" s="13">
        <f t="shared" si="2356"/>
        <v>0.10447259537508914</v>
      </c>
      <c r="P1932" s="13">
        <f t="shared" si="2357"/>
        <v>0.12336288509494352</v>
      </c>
      <c r="Q1932" s="13">
        <f t="shared" si="2358"/>
        <v>0.11116364205074861</v>
      </c>
      <c r="R1932" s="13">
        <f t="shared" si="2359"/>
        <v>3.422522224487911E-2</v>
      </c>
      <c r="S1932" s="13">
        <f t="shared" si="2360"/>
        <v>2.3860555425792577E-2</v>
      </c>
      <c r="T1932" s="13">
        <f t="shared" si="2361"/>
        <v>7.2834418271650297E-2</v>
      </c>
      <c r="U1932" s="13">
        <f t="shared" si="2362"/>
        <v>4.0413681157103393E-2</v>
      </c>
      <c r="V1932" s="13">
        <f t="shared" si="2363"/>
        <v>2.0511341344743458E-3</v>
      </c>
      <c r="W1932" s="13">
        <f t="shared" si="2364"/>
        <v>4.3754592777197718E-2</v>
      </c>
      <c r="X1932" s="13">
        <f t="shared" si="2365"/>
        <v>2.8668009187619872E-2</v>
      </c>
      <c r="Y1932" s="13">
        <f t="shared" si="2366"/>
        <v>9.3916398098642453E-3</v>
      </c>
      <c r="Z1932" s="13">
        <f t="shared" si="2367"/>
        <v>7.4747885382815786E-3</v>
      </c>
      <c r="AA1932" s="13">
        <f t="shared" si="2368"/>
        <v>8.8263479647113577E-3</v>
      </c>
      <c r="AB1932" s="13">
        <f t="shared" si="2369"/>
        <v>5.211145304993085E-3</v>
      </c>
      <c r="AC1932" s="13">
        <f t="shared" si="2370"/>
        <v>9.9181369793057501E-5</v>
      </c>
      <c r="AD1932" s="13">
        <f t="shared" si="2371"/>
        <v>1.2916527970254048E-2</v>
      </c>
      <c r="AE1932" s="13">
        <f t="shared" si="2372"/>
        <v>8.4629091261104305E-3</v>
      </c>
      <c r="AF1932" s="13">
        <f t="shared" si="2373"/>
        <v>2.7724490297137698E-3</v>
      </c>
      <c r="AG1932" s="13">
        <f t="shared" si="2374"/>
        <v>6.0550286808948577E-4</v>
      </c>
      <c r="AH1932" s="13">
        <f t="shared" si="2375"/>
        <v>1.2243703625705194E-3</v>
      </c>
      <c r="AI1932" s="13">
        <f t="shared" si="2376"/>
        <v>1.4457557966197165E-3</v>
      </c>
      <c r="AJ1932" s="13">
        <f t="shared" si="2377"/>
        <v>8.5358560095786509E-4</v>
      </c>
      <c r="AK1932" s="13">
        <f t="shared" si="2378"/>
        <v>3.3597577122689693E-4</v>
      </c>
      <c r="AL1932" s="13">
        <f t="shared" si="2379"/>
        <v>3.0693478925457171E-6</v>
      </c>
      <c r="AM1932" s="13">
        <f t="shared" si="2380"/>
        <v>3.050407908598804E-3</v>
      </c>
      <c r="AN1932" s="13">
        <f t="shared" si="2381"/>
        <v>1.9986272617139311E-3</v>
      </c>
      <c r="AO1932" s="13">
        <f t="shared" si="2382"/>
        <v>6.5475029093748217E-4</v>
      </c>
      <c r="AP1932" s="13">
        <f t="shared" si="2383"/>
        <v>1.4299746354074573E-4</v>
      </c>
      <c r="AQ1932" s="13">
        <f t="shared" si="2384"/>
        <v>2.3422984527974087E-5</v>
      </c>
      <c r="AR1932" s="13">
        <f t="shared" si="2385"/>
        <v>1.6044149231124048E-4</v>
      </c>
      <c r="AS1932" s="13">
        <f t="shared" si="2386"/>
        <v>1.894518395890472E-4</v>
      </c>
      <c r="AT1932" s="13">
        <f t="shared" si="2387"/>
        <v>1.1185385714951838E-4</v>
      </c>
      <c r="AU1932" s="13">
        <f t="shared" si="2388"/>
        <v>4.4026265061572471E-5</v>
      </c>
      <c r="AV1932" s="13">
        <f t="shared" si="2389"/>
        <v>1.2996726697682224E-5</v>
      </c>
      <c r="AW1932" s="13">
        <f t="shared" si="2390"/>
        <v>6.59628843569585E-8</v>
      </c>
      <c r="AX1932" s="13">
        <f t="shared" si="2391"/>
        <v>6.0032827902558488E-4</v>
      </c>
      <c r="AY1932" s="13">
        <f t="shared" si="2392"/>
        <v>3.9333508841756215E-4</v>
      </c>
      <c r="AZ1932" s="13">
        <f t="shared" si="2393"/>
        <v>1.2885657496559304E-4</v>
      </c>
      <c r="BA1932" s="13">
        <f t="shared" si="2394"/>
        <v>2.8142275972485447E-5</v>
      </c>
      <c r="BB1932" s="13">
        <f t="shared" si="2395"/>
        <v>4.6097048042931032E-6</v>
      </c>
      <c r="BC1932" s="13">
        <f t="shared" si="2396"/>
        <v>6.0405571755456682E-7</v>
      </c>
      <c r="BD1932" s="13">
        <f t="shared" si="2397"/>
        <v>1.7520210960387405E-5</v>
      </c>
      <c r="BE1932" s="13">
        <f t="shared" si="2398"/>
        <v>2.0688140883123892E-5</v>
      </c>
      <c r="BF1932" s="13">
        <f t="shared" si="2399"/>
        <v>1.2214441200727369E-5</v>
      </c>
      <c r="BG1932" s="13">
        <f t="shared" si="2400"/>
        <v>4.8076681447236992E-6</v>
      </c>
      <c r="BH1932" s="13">
        <f t="shared" si="2401"/>
        <v>1.4192425553868946E-6</v>
      </c>
      <c r="BI1932" s="13">
        <f t="shared" si="2402"/>
        <v>3.351727898659913E-7</v>
      </c>
      <c r="BJ1932" s="14">
        <f t="shared" si="2403"/>
        <v>0.48587856463842005</v>
      </c>
      <c r="BK1932" s="14">
        <f t="shared" si="2404"/>
        <v>0.30922161860400194</v>
      </c>
      <c r="BL1932" s="14">
        <f t="shared" si="2405"/>
        <v>0.19758443463549435</v>
      </c>
      <c r="BM1932" s="14">
        <f t="shared" si="2406"/>
        <v>0.27880754272336639</v>
      </c>
      <c r="BN1932" s="14">
        <f t="shared" si="2407"/>
        <v>0.72095859456729838</v>
      </c>
    </row>
    <row r="1933" spans="1:66" x14ac:dyDescent="0.25">
      <c r="A1933" t="s">
        <v>16</v>
      </c>
      <c r="B1933" t="s">
        <v>450</v>
      </c>
      <c r="C1933" t="s">
        <v>236</v>
      </c>
      <c r="D1933" s="7" t="s">
        <v>533</v>
      </c>
      <c r="E1933" s="10">
        <f>VLOOKUP(A1933,home!$A$2:$E$405,3,FALSE)</f>
        <v>1.49074074074074</v>
      </c>
      <c r="F1933" s="10">
        <f>VLOOKUP(B1933,home!$B$2:$E$405,3,FALSE)</f>
        <v>0.78</v>
      </c>
      <c r="G1933" s="10">
        <f>VLOOKUP(C1933,away!$B$2:$E$405,4,FALSE)</f>
        <v>0.89</v>
      </c>
      <c r="H1933" s="10">
        <f>VLOOKUP(A1933,away!$A$2:$E$405,3,FALSE)</f>
        <v>1.3333333333333299</v>
      </c>
      <c r="I1933" s="10">
        <f>VLOOKUP(C1933,away!$B$2:$E$405,3,FALSE)</f>
        <v>0.89</v>
      </c>
      <c r="J1933" s="10">
        <f>VLOOKUP(B1933,home!$B$2:$E$405,4,FALSE)</f>
        <v>1.38</v>
      </c>
      <c r="K1933" s="12">
        <f t="shared" si="2352"/>
        <v>1.0348722222222217</v>
      </c>
      <c r="L1933" s="12">
        <f t="shared" si="2353"/>
        <v>1.6375999999999957</v>
      </c>
      <c r="M1933" s="13">
        <f t="shared" si="2354"/>
        <v>6.9081229875445987E-2</v>
      </c>
      <c r="N1933" s="13">
        <f t="shared" si="2355"/>
        <v>7.1490245875046932E-2</v>
      </c>
      <c r="O1933" s="13">
        <f t="shared" si="2356"/>
        <v>0.11312742204403006</v>
      </c>
      <c r="P1933" s="13">
        <f t="shared" si="2357"/>
        <v>0.11707242664497655</v>
      </c>
      <c r="Q1933" s="13">
        <f t="shared" si="2358"/>
        <v>3.6991634807961415E-2</v>
      </c>
      <c r="R1933" s="13">
        <f t="shared" si="2359"/>
        <v>9.2628733169651575E-2</v>
      </c>
      <c r="S1933" s="13">
        <f t="shared" si="2360"/>
        <v>4.9600857951050362E-2</v>
      </c>
      <c r="T1933" s="13">
        <f t="shared" si="2361"/>
        <v>6.0577501161517451E-2</v>
      </c>
      <c r="U1933" s="13">
        <f t="shared" si="2362"/>
        <v>9.5858902936906562E-2</v>
      </c>
      <c r="V1933" s="13">
        <f t="shared" si="2363"/>
        <v>9.3398787589497826E-3</v>
      </c>
      <c r="W1933" s="13">
        <f t="shared" si="2364"/>
        <v>1.2760538439115975E-2</v>
      </c>
      <c r="X1933" s="13">
        <f t="shared" si="2365"/>
        <v>2.0896657747896265E-2</v>
      </c>
      <c r="Y1933" s="13">
        <f t="shared" si="2366"/>
        <v>1.7110183363977422E-2</v>
      </c>
      <c r="Z1933" s="13">
        <f t="shared" si="2367"/>
        <v>5.0562937812873666E-2</v>
      </c>
      <c r="AA1933" s="13">
        <f t="shared" si="2368"/>
        <v>5.2326179816492582E-2</v>
      </c>
      <c r="AB1933" s="13">
        <f t="shared" si="2369"/>
        <v>2.7075454993546615E-2</v>
      </c>
      <c r="AC1933" s="13">
        <f t="shared" si="2370"/>
        <v>9.892722242094633E-4</v>
      </c>
      <c r="AD1933" s="13">
        <f t="shared" si="2371"/>
        <v>3.3013816928100063E-3</v>
      </c>
      <c r="AE1933" s="13">
        <f t="shared" si="2372"/>
        <v>5.4063426601456523E-3</v>
      </c>
      <c r="AF1933" s="13">
        <f t="shared" si="2373"/>
        <v>4.4267133701272488E-3</v>
      </c>
      <c r="AG1933" s="13">
        <f t="shared" si="2374"/>
        <v>2.416395271640121E-3</v>
      </c>
      <c r="AH1933" s="13">
        <f t="shared" si="2375"/>
        <v>2.0700466740590433E-2</v>
      </c>
      <c r="AI1933" s="13">
        <f t="shared" si="2376"/>
        <v>2.1422338016872013E-2</v>
      </c>
      <c r="AJ1933" s="13">
        <f t="shared" si="2377"/>
        <v>1.1084691274357959E-2</v>
      </c>
      <c r="AK1933" s="13">
        <f t="shared" si="2378"/>
        <v>3.823746363914032E-3</v>
      </c>
      <c r="AL1933" s="13">
        <f t="shared" si="2379"/>
        <v>6.7061052682179068E-5</v>
      </c>
      <c r="AM1933" s="13">
        <f t="shared" si="2380"/>
        <v>6.8330164176841064E-4</v>
      </c>
      <c r="AN1933" s="13">
        <f t="shared" si="2381"/>
        <v>1.1189747685599464E-3</v>
      </c>
      <c r="AO1933" s="13">
        <f t="shared" si="2382"/>
        <v>9.1621654049688181E-4</v>
      </c>
      <c r="AP1933" s="13">
        <f t="shared" si="2383"/>
        <v>5.0013206890589643E-4</v>
      </c>
      <c r="AQ1933" s="13">
        <f t="shared" si="2384"/>
        <v>2.0475406901007353E-4</v>
      </c>
      <c r="AR1933" s="13">
        <f t="shared" si="2385"/>
        <v>6.7798168668781562E-3</v>
      </c>
      <c r="AS1933" s="13">
        <f t="shared" si="2386"/>
        <v>7.0162441472858984E-3</v>
      </c>
      <c r="AT1933" s="13">
        <f t="shared" si="2387"/>
        <v>3.6304580861777069E-3</v>
      </c>
      <c r="AU1933" s="13">
        <f t="shared" si="2388"/>
        <v>1.2523534091091195E-3</v>
      </c>
      <c r="AV1933" s="13">
        <f t="shared" si="2389"/>
        <v>3.2400643887308235E-4</v>
      </c>
      <c r="AW1933" s="13">
        <f t="shared" si="2390"/>
        <v>3.1569116310307326E-6</v>
      </c>
      <c r="AX1933" s="13">
        <f t="shared" si="2391"/>
        <v>1.1785498141082789E-4</v>
      </c>
      <c r="AY1933" s="13">
        <f t="shared" si="2392"/>
        <v>1.9299931755837124E-4</v>
      </c>
      <c r="AZ1933" s="13">
        <f t="shared" si="2393"/>
        <v>1.5802784121679399E-4</v>
      </c>
      <c r="BA1933" s="13">
        <f t="shared" si="2394"/>
        <v>8.626213092554037E-5</v>
      </c>
      <c r="BB1933" s="13">
        <f t="shared" si="2395"/>
        <v>3.5315716400916146E-5</v>
      </c>
      <c r="BC1933" s="13">
        <f t="shared" si="2396"/>
        <v>1.1566603435628018E-5</v>
      </c>
      <c r="BD1933" s="13">
        <f t="shared" si="2397"/>
        <v>1.8504380168666069E-3</v>
      </c>
      <c r="BE1933" s="13">
        <f t="shared" si="2398"/>
        <v>1.9149669025992266E-3</v>
      </c>
      <c r="BF1933" s="13">
        <f t="shared" si="2399"/>
        <v>9.9087302698743309E-4</v>
      </c>
      <c r="BG1933" s="13">
        <f t="shared" si="2400"/>
        <v>3.4180899045951489E-4</v>
      </c>
      <c r="BH1933" s="13">
        <f t="shared" si="2401"/>
        <v>8.8432157383093059E-5</v>
      </c>
      <c r="BI1933" s="13">
        <f t="shared" si="2402"/>
        <v>1.8303196645389362E-5</v>
      </c>
      <c r="BJ1933" s="14">
        <f t="shared" si="2403"/>
        <v>0.23940300006992776</v>
      </c>
      <c r="BK1933" s="14">
        <f t="shared" si="2404"/>
        <v>0.24634372582487268</v>
      </c>
      <c r="BL1933" s="14">
        <f t="shared" si="2405"/>
        <v>0.46225563659562707</v>
      </c>
      <c r="BM1933" s="14">
        <f t="shared" si="2406"/>
        <v>0.49798376548026141</v>
      </c>
      <c r="BN1933" s="14">
        <f t="shared" si="2407"/>
        <v>0.50039169241711257</v>
      </c>
    </row>
    <row r="1934" spans="1:66" x14ac:dyDescent="0.25">
      <c r="A1934" t="s">
        <v>61</v>
      </c>
      <c r="B1934" t="s">
        <v>337</v>
      </c>
      <c r="C1934" t="s">
        <v>66</v>
      </c>
      <c r="D1934" s="7" t="s">
        <v>533</v>
      </c>
      <c r="E1934" s="10">
        <f>VLOOKUP(A1934,home!$A$2:$E$405,3,FALSE)</f>
        <v>1.46</v>
      </c>
      <c r="F1934" s="10">
        <f>VLOOKUP(B1934,home!$B$2:$E$405,3,FALSE)</f>
        <v>1.37</v>
      </c>
      <c r="G1934" s="10">
        <f>VLOOKUP(C1934,away!$B$2:$E$405,4,FALSE)</f>
        <v>0.55000000000000004</v>
      </c>
      <c r="H1934" s="10">
        <f>VLOOKUP(A1934,away!$A$2:$E$405,3,FALSE)</f>
        <v>1.36</v>
      </c>
      <c r="I1934" s="10">
        <f>VLOOKUP(C1934,away!$B$2:$E$405,3,FALSE)</f>
        <v>1.51</v>
      </c>
      <c r="J1934" s="10">
        <f>VLOOKUP(B1934,home!$B$2:$E$405,4,FALSE)</f>
        <v>1.18</v>
      </c>
      <c r="K1934" s="12">
        <f t="shared" si="2352"/>
        <v>1.1001100000000001</v>
      </c>
      <c r="L1934" s="12">
        <f t="shared" si="2353"/>
        <v>2.4232480000000001</v>
      </c>
      <c r="M1934" s="13">
        <f t="shared" si="2354"/>
        <v>2.9500206961998687E-2</v>
      </c>
      <c r="N1934" s="13">
        <f t="shared" si="2355"/>
        <v>3.2453472680964379E-2</v>
      </c>
      <c r="O1934" s="13">
        <f t="shared" si="2356"/>
        <v>7.1486317520249393E-2</v>
      </c>
      <c r="P1934" s="13">
        <f t="shared" si="2357"/>
        <v>7.8642812767201573E-2</v>
      </c>
      <c r="Q1934" s="13">
        <f t="shared" si="2358"/>
        <v>1.7851194915527863E-2</v>
      </c>
      <c r="R1934" s="13">
        <f t="shared" si="2359"/>
        <v>8.6614537979154665E-2</v>
      </c>
      <c r="S1934" s="13">
        <f t="shared" si="2360"/>
        <v>5.2412276360502018E-2</v>
      </c>
      <c r="T1934" s="13">
        <f t="shared" si="2361"/>
        <v>4.3257872376663065E-2</v>
      </c>
      <c r="U1934" s="13">
        <f t="shared" si="2362"/>
        <v>9.5285519376247851E-2</v>
      </c>
      <c r="V1934" s="13">
        <f t="shared" si="2363"/>
        <v>1.5524745458495824E-2</v>
      </c>
      <c r="W1934" s="13">
        <f t="shared" si="2364"/>
        <v>6.546092679507118E-3</v>
      </c>
      <c r="X1934" s="13">
        <f t="shared" si="2365"/>
        <v>1.5862805993430266E-2</v>
      </c>
      <c r="Y1934" s="13">
        <f t="shared" si="2366"/>
        <v>1.9219756448983955E-2</v>
      </c>
      <c r="Z1934" s="13">
        <f t="shared" si="2367"/>
        <v>6.9962835309636873E-2</v>
      </c>
      <c r="AA1934" s="13">
        <f t="shared" si="2368"/>
        <v>7.6966814752484625E-2</v>
      </c>
      <c r="AB1934" s="13">
        <f t="shared" si="2369"/>
        <v>4.2335981288677937E-2</v>
      </c>
      <c r="AC1934" s="13">
        <f t="shared" si="2370"/>
        <v>2.5866548409382599E-3</v>
      </c>
      <c r="AD1934" s="13">
        <f t="shared" si="2371"/>
        <v>1.8003555044131458E-3</v>
      </c>
      <c r="AE1934" s="13">
        <f t="shared" si="2372"/>
        <v>4.3627078753581466E-3</v>
      </c>
      <c r="AF1934" s="13">
        <f t="shared" si="2373"/>
        <v>5.2859615667729407E-3</v>
      </c>
      <c r="AG1934" s="13">
        <f t="shared" si="2374"/>
        <v>4.2697319315864648E-3</v>
      </c>
      <c r="AH1934" s="13">
        <f t="shared" si="2375"/>
        <v>4.2384325184601737E-2</v>
      </c>
      <c r="AI1934" s="13">
        <f t="shared" si="2376"/>
        <v>4.662741997883222E-2</v>
      </c>
      <c r="AJ1934" s="13">
        <f t="shared" si="2377"/>
        <v>2.5647645496456564E-2</v>
      </c>
      <c r="AK1934" s="13">
        <f t="shared" si="2378"/>
        <v>9.4050770957022738E-3</v>
      </c>
      <c r="AL1934" s="13">
        <f t="shared" si="2379"/>
        <v>2.7582425114688175E-4</v>
      </c>
      <c r="AM1934" s="13">
        <f t="shared" si="2380"/>
        <v>3.9611781879198867E-4</v>
      </c>
      <c r="AN1934" s="13">
        <f t="shared" si="2381"/>
        <v>9.5989171215204896E-4</v>
      </c>
      <c r="AO1934" s="13">
        <f t="shared" si="2382"/>
        <v>1.1630278358445143E-3</v>
      </c>
      <c r="AP1934" s="13">
        <f t="shared" si="2383"/>
        <v>9.39434959051516E-4</v>
      </c>
      <c r="AQ1934" s="13">
        <f t="shared" si="2384"/>
        <v>5.6912097141291712E-4</v>
      </c>
      <c r="AR1934" s="13">
        <f t="shared" si="2385"/>
        <v>2.0541546246987161E-2</v>
      </c>
      <c r="AS1934" s="13">
        <f t="shared" si="2386"/>
        <v>2.2597960441773049E-2</v>
      </c>
      <c r="AT1934" s="13">
        <f t="shared" si="2387"/>
        <v>1.2430121130799476E-2</v>
      </c>
      <c r="AU1934" s="13">
        <f t="shared" si="2388"/>
        <v>4.55816685240127E-3</v>
      </c>
      <c r="AV1934" s="13">
        <f t="shared" si="2389"/>
        <v>1.2536212339987916E-3</v>
      </c>
      <c r="AW1934" s="13">
        <f t="shared" si="2390"/>
        <v>2.0425087344434479E-5</v>
      </c>
      <c r="AX1934" s="13">
        <f t="shared" si="2391"/>
        <v>7.2628862271875832E-5</v>
      </c>
      <c r="AY1934" s="13">
        <f t="shared" si="2392"/>
        <v>1.7599774524259856E-4</v>
      </c>
      <c r="AZ1934" s="13">
        <f t="shared" si="2393"/>
        <v>2.1324309208181828E-4</v>
      </c>
      <c r="BA1934" s="13">
        <f t="shared" si="2394"/>
        <v>1.7224696546702732E-4</v>
      </c>
      <c r="BB1934" s="13">
        <f t="shared" si="2395"/>
        <v>1.0434927864351077E-4</v>
      </c>
      <c r="BC1934" s="13">
        <f t="shared" si="2396"/>
        <v>5.0572836154866052E-5</v>
      </c>
      <c r="BD1934" s="13">
        <f t="shared" si="2397"/>
        <v>8.2962101433198595E-3</v>
      </c>
      <c r="BE1934" s="13">
        <f t="shared" si="2398"/>
        <v>9.1267437407676118E-3</v>
      </c>
      <c r="BF1934" s="13">
        <f t="shared" si="2399"/>
        <v>5.0202110283279295E-3</v>
      </c>
      <c r="BG1934" s="13">
        <f t="shared" si="2400"/>
        <v>1.8409281181246124E-3</v>
      </c>
      <c r="BH1934" s="13">
        <f t="shared" si="2401"/>
        <v>5.0630585800751733E-4</v>
      </c>
      <c r="BI1934" s="13">
        <f t="shared" si="2402"/>
        <v>1.1139842749052984E-4</v>
      </c>
      <c r="BJ1934" s="14">
        <f t="shared" si="2403"/>
        <v>0.15572658405032205</v>
      </c>
      <c r="BK1934" s="14">
        <f t="shared" si="2404"/>
        <v>0.17911851838552587</v>
      </c>
      <c r="BL1934" s="14">
        <f t="shared" si="2405"/>
        <v>0.58303685189440502</v>
      </c>
      <c r="BM1934" s="14">
        <f t="shared" si="2406"/>
        <v>0.67114067415689516</v>
      </c>
      <c r="BN1934" s="14">
        <f t="shared" si="2407"/>
        <v>0.31654854282509659</v>
      </c>
    </row>
    <row r="1935" spans="1:66" x14ac:dyDescent="0.25">
      <c r="A1935" t="s">
        <v>61</v>
      </c>
      <c r="B1935" t="s">
        <v>289</v>
      </c>
      <c r="C1935" t="s">
        <v>238</v>
      </c>
      <c r="D1935" s="7" t="s">
        <v>533</v>
      </c>
      <c r="E1935" s="10">
        <f>VLOOKUP(A1935,home!$A$2:$E$405,3,FALSE)</f>
        <v>1.46</v>
      </c>
      <c r="F1935" s="10">
        <f>VLOOKUP(B1935,home!$B$2:$E$405,3,FALSE)</f>
        <v>0.96</v>
      </c>
      <c r="G1935" s="10">
        <f>VLOOKUP(C1935,away!$B$2:$E$405,4,FALSE)</f>
        <v>1.23</v>
      </c>
      <c r="H1935" s="10">
        <f>VLOOKUP(A1935,away!$A$2:$E$405,3,FALSE)</f>
        <v>1.36</v>
      </c>
      <c r="I1935" s="10">
        <f>VLOOKUP(C1935,away!$B$2:$E$405,3,FALSE)</f>
        <v>0.68</v>
      </c>
      <c r="J1935" s="10">
        <f>VLOOKUP(B1935,home!$B$2:$E$405,4,FALSE)</f>
        <v>1.91</v>
      </c>
      <c r="K1935" s="12">
        <f t="shared" si="2352"/>
        <v>1.7239679999999999</v>
      </c>
      <c r="L1935" s="12">
        <f t="shared" si="2353"/>
        <v>1.7663680000000002</v>
      </c>
      <c r="M1935" s="13">
        <f t="shared" si="2354"/>
        <v>3.0490625599688372E-2</v>
      </c>
      <c r="N1935" s="13">
        <f t="shared" si="2355"/>
        <v>5.2564862833843561E-2</v>
      </c>
      <c r="O1935" s="13">
        <f t="shared" si="2356"/>
        <v>5.3857665359270356E-2</v>
      </c>
      <c r="P1935" s="13">
        <f t="shared" si="2357"/>
        <v>9.2848891634090588E-2</v>
      </c>
      <c r="Q1935" s="13">
        <f t="shared" si="2358"/>
        <v>4.5310070724967816E-2</v>
      </c>
      <c r="R1935" s="13">
        <f t="shared" si="2359"/>
        <v>4.7566228322661844E-2</v>
      </c>
      <c r="S1935" s="13">
        <f t="shared" si="2360"/>
        <v>7.0684977006237701E-2</v>
      </c>
      <c r="T1935" s="13">
        <f t="shared" si="2361"/>
        <v>8.0034259006319955E-2</v>
      </c>
      <c r="U1935" s="13">
        <f t="shared" si="2362"/>
        <v>8.2002655508962685E-2</v>
      </c>
      <c r="V1935" s="13">
        <f t="shared" si="2363"/>
        <v>2.3916355495898264E-2</v>
      </c>
      <c r="W1935" s="13">
        <f t="shared" si="2364"/>
        <v>2.6037704002527105E-2</v>
      </c>
      <c r="X1935" s="13">
        <f t="shared" si="2365"/>
        <v>4.5992167143535802E-2</v>
      </c>
      <c r="Y1935" s="13">
        <f t="shared" si="2366"/>
        <v>4.0619546146496537E-2</v>
      </c>
      <c r="Z1935" s="13">
        <f t="shared" si="2367"/>
        <v>2.8006487863281186E-2</v>
      </c>
      <c r="AA1935" s="13">
        <f t="shared" si="2368"/>
        <v>4.8282288868685137E-2</v>
      </c>
      <c r="AB1935" s="13">
        <f t="shared" si="2369"/>
        <v>4.16185604881847E-2</v>
      </c>
      <c r="AC1935" s="13">
        <f t="shared" si="2370"/>
        <v>4.5518234212283222E-3</v>
      </c>
      <c r="AD1935" s="13">
        <f t="shared" si="2371"/>
        <v>1.1222042123457161E-2</v>
      </c>
      <c r="AE1935" s="13">
        <f t="shared" si="2372"/>
        <v>1.982225610152678E-2</v>
      </c>
      <c r="AF1935" s="13">
        <f t="shared" si="2373"/>
        <v>1.7506699432770834E-2</v>
      </c>
      <c r="AG1935" s="13">
        <f t="shared" si="2374"/>
        <v>1.0307757887888184E-2</v>
      </c>
      <c r="AH1935" s="13">
        <f t="shared" si="2375"/>
        <v>1.2367440988522074E-2</v>
      </c>
      <c r="AI1935" s="13">
        <f t="shared" si="2376"/>
        <v>2.1321072506100422E-2</v>
      </c>
      <c r="AJ1935" s="13">
        <f t="shared" si="2377"/>
        <v>1.8378423363098469E-2</v>
      </c>
      <c r="AK1935" s="13">
        <f t="shared" si="2378"/>
        <v>1.0561271256144714E-2</v>
      </c>
      <c r="AL1935" s="13">
        <f t="shared" si="2379"/>
        <v>5.5444157181145303E-4</v>
      </c>
      <c r="AM1935" s="13">
        <f t="shared" si="2380"/>
        <v>3.8692883030984385E-3</v>
      </c>
      <c r="AN1935" s="13">
        <f t="shared" si="2381"/>
        <v>6.8345870413673831E-3</v>
      </c>
      <c r="AO1935" s="13">
        <f t="shared" si="2382"/>
        <v>6.0361979215430121E-3</v>
      </c>
      <c r="AP1935" s="13">
        <f t="shared" si="2383"/>
        <v>3.5540489500933631E-3</v>
      </c>
      <c r="AQ1935" s="13">
        <f t="shared" si="2384"/>
        <v>1.5694395839696293E-3</v>
      </c>
      <c r="AR1935" s="13">
        <f t="shared" si="2385"/>
        <v>4.3690904008027503E-3</v>
      </c>
      <c r="AS1935" s="13">
        <f t="shared" si="2386"/>
        <v>7.5321720400911146E-3</v>
      </c>
      <c r="AT1935" s="13">
        <f t="shared" si="2387"/>
        <v>6.492611783805901E-3</v>
      </c>
      <c r="AU1935" s="13">
        <f t="shared" si="2388"/>
        <v>3.7310183172347636E-3</v>
      </c>
      <c r="AV1935" s="13">
        <f t="shared" si="2389"/>
        <v>1.6080390465816451E-3</v>
      </c>
      <c r="AW1935" s="13">
        <f t="shared" si="2390"/>
        <v>4.6899009856002149E-5</v>
      </c>
      <c r="AX1935" s="13">
        <f t="shared" si="2391"/>
        <v>1.1117548695526672E-3</v>
      </c>
      <c r="AY1935" s="13">
        <f t="shared" si="2392"/>
        <v>1.963768225422006E-3</v>
      </c>
      <c r="AZ1935" s="13">
        <f t="shared" si="2393"/>
        <v>1.7343686764011094E-3</v>
      </c>
      <c r="BA1935" s="13">
        <f t="shared" si="2394"/>
        <v>1.021177776732425E-3</v>
      </c>
      <c r="BB1935" s="13">
        <f t="shared" si="2395"/>
        <v>4.5094393678282534E-4</v>
      </c>
      <c r="BC1935" s="13">
        <f t="shared" si="2396"/>
        <v>1.5930658794544104E-4</v>
      </c>
      <c r="BD1935" s="13">
        <f t="shared" si="2397"/>
        <v>1.2862369121808589E-3</v>
      </c>
      <c r="BE1935" s="13">
        <f t="shared" si="2398"/>
        <v>2.2174312770186109E-3</v>
      </c>
      <c r="BF1935" s="13">
        <f t="shared" si="2399"/>
        <v>1.9113902818896106E-3</v>
      </c>
      <c r="BG1935" s="13">
        <f t="shared" si="2400"/>
        <v>1.0983918938295562E-3</v>
      </c>
      <c r="BH1935" s="13">
        <f t="shared" si="2401"/>
        <v>4.7339811910538797E-4</v>
      </c>
      <c r="BI1935" s="13">
        <f t="shared" si="2402"/>
        <v>1.6322464171957549E-4</v>
      </c>
      <c r="BJ1935" s="14">
        <f t="shared" si="2403"/>
        <v>0.37772224727624204</v>
      </c>
      <c r="BK1935" s="14">
        <f t="shared" si="2404"/>
        <v>0.22501088295437671</v>
      </c>
      <c r="BL1935" s="14">
        <f t="shared" si="2405"/>
        <v>0.36683861137589019</v>
      </c>
      <c r="BM1935" s="14">
        <f t="shared" si="2406"/>
        <v>0.67302301577970147</v>
      </c>
      <c r="BN1935" s="14">
        <f t="shared" si="2407"/>
        <v>0.3226383444745225</v>
      </c>
    </row>
    <row r="1936" spans="1:66" x14ac:dyDescent="0.25">
      <c r="A1936" t="s">
        <v>72</v>
      </c>
      <c r="B1936" t="s">
        <v>90</v>
      </c>
      <c r="C1936" t="s">
        <v>81</v>
      </c>
      <c r="D1936" s="7" t="s">
        <v>533</v>
      </c>
      <c r="E1936" s="10">
        <f>VLOOKUP(A1936,home!$A$2:$E$405,3,FALSE)</f>
        <v>1.4166666666666701</v>
      </c>
      <c r="F1936" s="10">
        <f>VLOOKUP(B1936,home!$B$2:$E$405,3,FALSE)</f>
        <v>0.88</v>
      </c>
      <c r="G1936" s="10">
        <f>VLOOKUP(C1936,away!$B$2:$E$405,4,FALSE)</f>
        <v>1.5</v>
      </c>
      <c r="H1936" s="10">
        <f>VLOOKUP(A1936,away!$A$2:$E$405,3,FALSE)</f>
        <v>1.11666666666667</v>
      </c>
      <c r="I1936" s="10">
        <f>VLOOKUP(C1936,away!$B$2:$E$405,3,FALSE)</f>
        <v>0.88</v>
      </c>
      <c r="J1936" s="10">
        <f>VLOOKUP(B1936,home!$B$2:$E$405,4,FALSE)</f>
        <v>0.45</v>
      </c>
      <c r="K1936" s="12">
        <f t="shared" si="2352"/>
        <v>1.8700000000000045</v>
      </c>
      <c r="L1936" s="12">
        <f t="shared" si="2353"/>
        <v>0.44220000000000131</v>
      </c>
      <c r="M1936" s="13">
        <f t="shared" si="2354"/>
        <v>9.9043116842383844E-2</v>
      </c>
      <c r="N1936" s="13">
        <f t="shared" si="2355"/>
        <v>0.18521062849525824</v>
      </c>
      <c r="O1936" s="13">
        <f t="shared" si="2356"/>
        <v>4.3796866267702267E-2</v>
      </c>
      <c r="P1936" s="13">
        <f t="shared" si="2357"/>
        <v>8.1900139920603438E-2</v>
      </c>
      <c r="Q1936" s="13">
        <f t="shared" si="2358"/>
        <v>0.17317193764306688</v>
      </c>
      <c r="R1936" s="13">
        <f t="shared" si="2359"/>
        <v>9.6834871317890009E-3</v>
      </c>
      <c r="S1936" s="13">
        <f t="shared" si="2360"/>
        <v>1.693109307557656E-2</v>
      </c>
      <c r="T1936" s="13">
        <f t="shared" si="2361"/>
        <v>7.6576630825764408E-2</v>
      </c>
      <c r="U1936" s="13">
        <f t="shared" si="2362"/>
        <v>1.8108120936445475E-2</v>
      </c>
      <c r="V1936" s="13">
        <f t="shared" si="2363"/>
        <v>1.5556175443885989E-3</v>
      </c>
      <c r="W1936" s="13">
        <f t="shared" si="2364"/>
        <v>0.10794384113084526</v>
      </c>
      <c r="X1936" s="13">
        <f t="shared" si="2365"/>
        <v>4.773276654805992E-2</v>
      </c>
      <c r="Y1936" s="13">
        <f t="shared" si="2366"/>
        <v>1.055371468377608E-2</v>
      </c>
      <c r="Z1936" s="13">
        <f t="shared" si="2367"/>
        <v>1.427346003225703E-3</v>
      </c>
      <c r="AA1936" s="13">
        <f t="shared" si="2368"/>
        <v>2.6691370260320713E-3</v>
      </c>
      <c r="AB1936" s="13">
        <f t="shared" si="2369"/>
        <v>2.4956431193399928E-3</v>
      </c>
      <c r="AC1936" s="13">
        <f t="shared" si="2370"/>
        <v>8.039762038128509E-5</v>
      </c>
      <c r="AD1936" s="13">
        <f t="shared" si="2371"/>
        <v>5.0463745728670316E-2</v>
      </c>
      <c r="AE1936" s="13">
        <f t="shared" si="2372"/>
        <v>2.231506836121808E-2</v>
      </c>
      <c r="AF1936" s="13">
        <f t="shared" si="2373"/>
        <v>4.933861614665332E-3</v>
      </c>
      <c r="AG1936" s="13">
        <f t="shared" si="2374"/>
        <v>7.2725120200167227E-4</v>
      </c>
      <c r="AH1936" s="13">
        <f t="shared" si="2375"/>
        <v>1.5779310065660191E-4</v>
      </c>
      <c r="AI1936" s="13">
        <f t="shared" si="2376"/>
        <v>2.9507309822784629E-4</v>
      </c>
      <c r="AJ1936" s="13">
        <f t="shared" si="2377"/>
        <v>2.7589334684303697E-4</v>
      </c>
      <c r="AK1936" s="13">
        <f t="shared" si="2378"/>
        <v>1.7197351953216009E-4</v>
      </c>
      <c r="AL1936" s="13">
        <f t="shared" si="2379"/>
        <v>2.659276714398815E-6</v>
      </c>
      <c r="AM1936" s="13">
        <f t="shared" si="2380"/>
        <v>1.8873440902522742E-2</v>
      </c>
      <c r="AN1936" s="13">
        <f t="shared" si="2381"/>
        <v>8.3458355670955817E-3</v>
      </c>
      <c r="AO1936" s="13">
        <f t="shared" si="2382"/>
        <v>1.8452642438848386E-3</v>
      </c>
      <c r="AP1936" s="13">
        <f t="shared" si="2383"/>
        <v>2.7199194954862605E-4</v>
      </c>
      <c r="AQ1936" s="13">
        <f t="shared" si="2384"/>
        <v>3.0068710022600695E-5</v>
      </c>
      <c r="AR1936" s="13">
        <f t="shared" si="2385"/>
        <v>1.3955221822069923E-5</v>
      </c>
      <c r="AS1936" s="13">
        <f t="shared" si="2386"/>
        <v>2.609626480727082E-5</v>
      </c>
      <c r="AT1936" s="13">
        <f t="shared" si="2387"/>
        <v>2.4400007594798278E-5</v>
      </c>
      <c r="AU1936" s="13">
        <f t="shared" si="2388"/>
        <v>1.5209338067424293E-5</v>
      </c>
      <c r="AV1936" s="13">
        <f t="shared" si="2389"/>
        <v>7.1103655465208786E-6</v>
      </c>
      <c r="AW1936" s="13">
        <f t="shared" si="2390"/>
        <v>6.1083142916955296E-8</v>
      </c>
      <c r="AX1936" s="13">
        <f t="shared" si="2391"/>
        <v>5.8822224146195959E-3</v>
      </c>
      <c r="AY1936" s="13">
        <f t="shared" si="2392"/>
        <v>2.6011187517447935E-3</v>
      </c>
      <c r="AZ1936" s="13">
        <f t="shared" si="2393"/>
        <v>5.7510735601077549E-4</v>
      </c>
      <c r="BA1936" s="13">
        <f t="shared" si="2394"/>
        <v>8.4770824275988573E-5</v>
      </c>
      <c r="BB1936" s="13">
        <f t="shared" si="2395"/>
        <v>9.3714146237105624E-6</v>
      </c>
      <c r="BC1936" s="13">
        <f t="shared" si="2396"/>
        <v>8.2880790932096514E-7</v>
      </c>
      <c r="BD1936" s="13">
        <f t="shared" si="2397"/>
        <v>1.028499848286556E-6</v>
      </c>
      <c r="BE1936" s="13">
        <f t="shared" si="2398"/>
        <v>1.9232947162958646E-6</v>
      </c>
      <c r="BF1936" s="13">
        <f t="shared" si="2399"/>
        <v>1.7982805597366378E-6</v>
      </c>
      <c r="BG1936" s="13">
        <f t="shared" si="2400"/>
        <v>1.1209282155691734E-6</v>
      </c>
      <c r="BH1936" s="13">
        <f t="shared" si="2401"/>
        <v>5.240339407785901E-7</v>
      </c>
      <c r="BI1936" s="13">
        <f t="shared" si="2402"/>
        <v>1.959886938511932E-7</v>
      </c>
      <c r="BJ1936" s="14">
        <f t="shared" si="2403"/>
        <v>0.7181494671755847</v>
      </c>
      <c r="BK1936" s="14">
        <f t="shared" si="2404"/>
        <v>0.2021141430317929</v>
      </c>
      <c r="BL1936" s="14">
        <f t="shared" si="2405"/>
        <v>7.7747349770381044E-2</v>
      </c>
      <c r="BM1936" s="14">
        <f t="shared" si="2406"/>
        <v>0.40403107201157895</v>
      </c>
      <c r="BN1936" s="14">
        <f t="shared" si="2407"/>
        <v>0.59280617630080368</v>
      </c>
    </row>
    <row r="1937" spans="1:66" x14ac:dyDescent="0.25">
      <c r="A1937" t="s">
        <v>19</v>
      </c>
      <c r="B1937" t="s">
        <v>146</v>
      </c>
      <c r="C1937" t="s">
        <v>247</v>
      </c>
      <c r="D1937" s="7" t="s">
        <v>533</v>
      </c>
      <c r="E1937" s="10">
        <f>VLOOKUP(A1937,home!$A$2:$E$405,3,FALSE)</f>
        <v>1.6666666666666701</v>
      </c>
      <c r="F1937" s="10">
        <f>VLOOKUP(B1937,home!$B$2:$E$405,3,FALSE)</f>
        <v>0.7</v>
      </c>
      <c r="G1937" s="10">
        <f>VLOOKUP(C1937,away!$B$2:$E$405,4,FALSE)</f>
        <v>0.3</v>
      </c>
      <c r="H1937" s="10">
        <f>VLOOKUP(A1937,away!$A$2:$E$405,3,FALSE)</f>
        <v>1.2</v>
      </c>
      <c r="I1937" s="10">
        <f>VLOOKUP(C1937,away!$B$2:$E$405,3,FALSE)</f>
        <v>1.1000000000000001</v>
      </c>
      <c r="J1937" s="10">
        <f>VLOOKUP(B1937,home!$B$2:$E$405,4,FALSE)</f>
        <v>1.1100000000000001</v>
      </c>
      <c r="K1937" s="12">
        <f t="shared" si="2352"/>
        <v>0.3500000000000007</v>
      </c>
      <c r="L1937" s="12">
        <f t="shared" si="2353"/>
        <v>1.4652000000000003</v>
      </c>
      <c r="M1937" s="13">
        <f t="shared" si="2354"/>
        <v>0.16280534406505984</v>
      </c>
      <c r="N1937" s="13">
        <f t="shared" si="2355"/>
        <v>5.6981870422771051E-2</v>
      </c>
      <c r="O1937" s="13">
        <f t="shared" si="2356"/>
        <v>0.23854239012412573</v>
      </c>
      <c r="P1937" s="13">
        <f t="shared" si="2357"/>
        <v>8.3489836543444162E-2</v>
      </c>
      <c r="Q1937" s="13">
        <f t="shared" si="2358"/>
        <v>9.971827323984956E-3</v>
      </c>
      <c r="R1937" s="13">
        <f t="shared" si="2359"/>
        <v>0.17475615500493455</v>
      </c>
      <c r="S1937" s="13">
        <f t="shared" si="2360"/>
        <v>1.0703814494052284E-2</v>
      </c>
      <c r="T1937" s="13">
        <f t="shared" si="2361"/>
        <v>1.461072139510276E-2</v>
      </c>
      <c r="U1937" s="13">
        <f t="shared" si="2362"/>
        <v>6.1164654251727214E-2</v>
      </c>
      <c r="V1937" s="13">
        <f t="shared" si="2363"/>
        <v>6.0990334987110102E-4</v>
      </c>
      <c r="W1937" s="13">
        <f t="shared" si="2364"/>
        <v>1.1633798544649139E-3</v>
      </c>
      <c r="X1937" s="13">
        <f t="shared" si="2365"/>
        <v>1.7045841627619923E-3</v>
      </c>
      <c r="Y1937" s="13">
        <f t="shared" si="2366"/>
        <v>1.2487783576394359E-3</v>
      </c>
      <c r="Z1937" s="13">
        <f t="shared" si="2367"/>
        <v>8.535090610441011E-2</v>
      </c>
      <c r="AA1937" s="13">
        <f t="shared" si="2368"/>
        <v>2.9872817136543595E-2</v>
      </c>
      <c r="AB1937" s="13">
        <f t="shared" si="2369"/>
        <v>5.2277429988951398E-3</v>
      </c>
      <c r="AC1937" s="13">
        <f t="shared" si="2370"/>
        <v>1.9548164742556162E-5</v>
      </c>
      <c r="AD1937" s="13">
        <f t="shared" si="2371"/>
        <v>1.0179573726568016E-4</v>
      </c>
      <c r="AE1937" s="13">
        <f t="shared" si="2372"/>
        <v>1.4915111424167461E-4</v>
      </c>
      <c r="AF1937" s="13">
        <f t="shared" si="2373"/>
        <v>1.0926810629345085E-4</v>
      </c>
      <c r="AG1937" s="13">
        <f t="shared" si="2374"/>
        <v>5.336654311372144E-5</v>
      </c>
      <c r="AH1937" s="13">
        <f t="shared" si="2375"/>
        <v>3.1264036906045421E-2</v>
      </c>
      <c r="AI1937" s="13">
        <f t="shared" si="2376"/>
        <v>1.0942412917115918E-2</v>
      </c>
      <c r="AJ1937" s="13">
        <f t="shared" si="2377"/>
        <v>1.9149222604952895E-3</v>
      </c>
      <c r="AK1937" s="13">
        <f t="shared" si="2378"/>
        <v>2.2340759705778427E-4</v>
      </c>
      <c r="AL1937" s="13">
        <f t="shared" si="2379"/>
        <v>4.0098759373110717E-7</v>
      </c>
      <c r="AM1937" s="13">
        <f t="shared" si="2380"/>
        <v>7.1257016085976319E-6</v>
      </c>
      <c r="AN1937" s="13">
        <f t="shared" si="2381"/>
        <v>1.0440577996917252E-5</v>
      </c>
      <c r="AO1937" s="13">
        <f t="shared" si="2382"/>
        <v>7.6487674405415801E-6</v>
      </c>
      <c r="AP1937" s="13">
        <f t="shared" si="2383"/>
        <v>3.7356580179605109E-6</v>
      </c>
      <c r="AQ1937" s="13">
        <f t="shared" si="2384"/>
        <v>1.3683715319789351E-6</v>
      </c>
      <c r="AR1937" s="13">
        <f t="shared" si="2385"/>
        <v>9.1616133749475512E-3</v>
      </c>
      <c r="AS1937" s="13">
        <f t="shared" si="2386"/>
        <v>3.2065646812316486E-3</v>
      </c>
      <c r="AT1937" s="13">
        <f t="shared" si="2387"/>
        <v>5.6114881921553973E-4</v>
      </c>
      <c r="AU1937" s="13">
        <f t="shared" si="2388"/>
        <v>6.5467362241813113E-5</v>
      </c>
      <c r="AV1937" s="13">
        <f t="shared" si="2389"/>
        <v>5.7283941961586575E-6</v>
      </c>
      <c r="AW1937" s="13">
        <f t="shared" si="2390"/>
        <v>5.7120682726996314E-9</v>
      </c>
      <c r="AX1937" s="13">
        <f t="shared" si="2391"/>
        <v>4.1566592716819566E-7</v>
      </c>
      <c r="AY1937" s="13">
        <f t="shared" si="2392"/>
        <v>6.0903371648684037E-7</v>
      </c>
      <c r="AZ1937" s="13">
        <f t="shared" si="2393"/>
        <v>4.4617810069825942E-7</v>
      </c>
      <c r="BA1937" s="13">
        <f t="shared" si="2394"/>
        <v>2.1791338438103006E-7</v>
      </c>
      <c r="BB1937" s="13">
        <f t="shared" si="2395"/>
        <v>7.9821672698771304E-8</v>
      </c>
      <c r="BC1937" s="13">
        <f t="shared" si="2396"/>
        <v>2.3390942967647946E-8</v>
      </c>
      <c r="BD1937" s="13">
        <f t="shared" si="2397"/>
        <v>2.2372659861621931E-3</v>
      </c>
      <c r="BE1937" s="13">
        <f t="shared" si="2398"/>
        <v>7.8304309515676905E-4</v>
      </c>
      <c r="BF1937" s="13">
        <f t="shared" si="2399"/>
        <v>1.3703254165243486E-4</v>
      </c>
      <c r="BG1937" s="13">
        <f t="shared" si="2400"/>
        <v>1.598712985945077E-5</v>
      </c>
      <c r="BH1937" s="13">
        <f t="shared" si="2401"/>
        <v>1.398873862701945E-6</v>
      </c>
      <c r="BI1937" s="13">
        <f t="shared" si="2402"/>
        <v>9.7921170389136414E-8</v>
      </c>
      <c r="BJ1937" s="14">
        <f t="shared" si="2403"/>
        <v>8.6126854097980043E-2</v>
      </c>
      <c r="BK1937" s="14">
        <f t="shared" si="2404"/>
        <v>0.25762945663848019</v>
      </c>
      <c r="BL1937" s="14">
        <f t="shared" si="2405"/>
        <v>0.57008388737663718</v>
      </c>
      <c r="BM1937" s="14">
        <f t="shared" si="2406"/>
        <v>0.27264307741153915</v>
      </c>
      <c r="BN1937" s="14">
        <f t="shared" si="2407"/>
        <v>0.72654742348432022</v>
      </c>
    </row>
    <row r="1938" spans="1:66" x14ac:dyDescent="0.25">
      <c r="A1938" t="s">
        <v>19</v>
      </c>
      <c r="B1938" t="s">
        <v>248</v>
      </c>
      <c r="C1938" t="s">
        <v>245</v>
      </c>
      <c r="D1938" s="7" t="s">
        <v>533</v>
      </c>
      <c r="E1938" s="10">
        <f>VLOOKUP(A1938,home!$A$2:$E$405,3,FALSE)</f>
        <v>1.6666666666666701</v>
      </c>
      <c r="F1938" s="10">
        <f>VLOOKUP(B1938,home!$B$2:$E$405,3,FALSE)</f>
        <v>0.8</v>
      </c>
      <c r="G1938" s="10">
        <f>VLOOKUP(C1938,away!$B$2:$E$405,4,FALSE)</f>
        <v>0.9</v>
      </c>
      <c r="H1938" s="10">
        <f>VLOOKUP(A1938,away!$A$2:$E$405,3,FALSE)</f>
        <v>1.2</v>
      </c>
      <c r="I1938" s="10">
        <f>VLOOKUP(C1938,away!$B$2:$E$405,3,FALSE)</f>
        <v>0.7</v>
      </c>
      <c r="J1938" s="10">
        <f>VLOOKUP(B1938,home!$B$2:$E$405,4,FALSE)</f>
        <v>1.39</v>
      </c>
      <c r="K1938" s="12">
        <f t="shared" si="2352"/>
        <v>1.2000000000000026</v>
      </c>
      <c r="L1938" s="12">
        <f t="shared" si="2353"/>
        <v>1.1676</v>
      </c>
      <c r="M1938" s="13">
        <f t="shared" si="2354"/>
        <v>9.3705349461126131E-2</v>
      </c>
      <c r="N1938" s="13">
        <f t="shared" si="2355"/>
        <v>0.1124464193533516</v>
      </c>
      <c r="O1938" s="13">
        <f t="shared" si="2356"/>
        <v>0.10941036603081086</v>
      </c>
      <c r="P1938" s="13">
        <f t="shared" si="2357"/>
        <v>0.13129243923697331</v>
      </c>
      <c r="Q1938" s="13">
        <f t="shared" si="2358"/>
        <v>6.7467851612011118E-2</v>
      </c>
      <c r="R1938" s="13">
        <f t="shared" si="2359"/>
        <v>6.3873771688787384E-2</v>
      </c>
      <c r="S1938" s="13">
        <f t="shared" si="2360"/>
        <v>4.5989115615927133E-2</v>
      </c>
      <c r="T1938" s="13">
        <f t="shared" si="2361"/>
        <v>7.8775463542184176E-2</v>
      </c>
      <c r="U1938" s="13">
        <f t="shared" si="2362"/>
        <v>7.6648526026545039E-2</v>
      </c>
      <c r="V1938" s="13">
        <f t="shared" si="2363"/>
        <v>7.1595855190875511E-3</v>
      </c>
      <c r="W1938" s="13">
        <f t="shared" si="2364"/>
        <v>2.6987140644804508E-2</v>
      </c>
      <c r="X1938" s="13">
        <f t="shared" si="2365"/>
        <v>3.151018541687374E-2</v>
      </c>
      <c r="Y1938" s="13">
        <f t="shared" si="2366"/>
        <v>1.8395646246370894E-2</v>
      </c>
      <c r="Z1938" s="13">
        <f t="shared" si="2367"/>
        <v>2.485967194127605E-2</v>
      </c>
      <c r="AA1938" s="13">
        <f t="shared" si="2368"/>
        <v>2.9831606329531322E-2</v>
      </c>
      <c r="AB1938" s="13">
        <f t="shared" si="2369"/>
        <v>1.7898963797718836E-2</v>
      </c>
      <c r="AC1938" s="13">
        <f t="shared" si="2370"/>
        <v>6.2696490390649841E-4</v>
      </c>
      <c r="AD1938" s="13">
        <f t="shared" si="2371"/>
        <v>8.0961421934413729E-3</v>
      </c>
      <c r="AE1938" s="13">
        <f t="shared" si="2372"/>
        <v>9.4530556250621463E-3</v>
      </c>
      <c r="AF1938" s="13">
        <f t="shared" si="2373"/>
        <v>5.5186938739112817E-3</v>
      </c>
      <c r="AG1938" s="13">
        <f t="shared" si="2374"/>
        <v>2.1478756557262706E-3</v>
      </c>
      <c r="AH1938" s="13">
        <f t="shared" si="2375"/>
        <v>7.2565382396584796E-3</v>
      </c>
      <c r="AI1938" s="13">
        <f t="shared" si="2376"/>
        <v>8.7078458875901946E-3</v>
      </c>
      <c r="AJ1938" s="13">
        <f t="shared" si="2377"/>
        <v>5.2247075325541296E-3</v>
      </c>
      <c r="AK1938" s="13">
        <f t="shared" si="2378"/>
        <v>2.0898830130216565E-3</v>
      </c>
      <c r="AL1938" s="13">
        <f t="shared" si="2379"/>
        <v>3.5138122646459023E-5</v>
      </c>
      <c r="AM1938" s="13">
        <f t="shared" si="2380"/>
        <v>1.9430741264259345E-3</v>
      </c>
      <c r="AN1938" s="13">
        <f t="shared" si="2381"/>
        <v>2.2687333500149209E-3</v>
      </c>
      <c r="AO1938" s="13">
        <f t="shared" si="2382"/>
        <v>1.3244865297387109E-3</v>
      </c>
      <c r="AP1938" s="13">
        <f t="shared" si="2383"/>
        <v>5.1549015737430625E-4</v>
      </c>
      <c r="AQ1938" s="13">
        <f t="shared" si="2384"/>
        <v>1.5047157693756001E-4</v>
      </c>
      <c r="AR1938" s="13">
        <f t="shared" si="2385"/>
        <v>1.6945468097250484E-3</v>
      </c>
      <c r="AS1938" s="13">
        <f t="shared" si="2386"/>
        <v>2.0334561716700626E-3</v>
      </c>
      <c r="AT1938" s="13">
        <f t="shared" si="2387"/>
        <v>1.2200737030020404E-3</v>
      </c>
      <c r="AU1938" s="13">
        <f t="shared" si="2388"/>
        <v>4.8802948120081727E-4</v>
      </c>
      <c r="AV1938" s="13">
        <f t="shared" si="2389"/>
        <v>1.4640884436024554E-4</v>
      </c>
      <c r="AW1938" s="13">
        <f t="shared" si="2390"/>
        <v>1.3675757334001828E-6</v>
      </c>
      <c r="AX1938" s="13">
        <f t="shared" si="2391"/>
        <v>3.8861482528518656E-4</v>
      </c>
      <c r="AY1938" s="13">
        <f t="shared" si="2392"/>
        <v>4.537466700029838E-4</v>
      </c>
      <c r="AZ1938" s="13">
        <f t="shared" si="2393"/>
        <v>2.6489730594774196E-4</v>
      </c>
      <c r="BA1938" s="13">
        <f t="shared" si="2394"/>
        <v>1.0309803147486116E-4</v>
      </c>
      <c r="BB1938" s="13">
        <f t="shared" si="2395"/>
        <v>3.0094315387511978E-5</v>
      </c>
      <c r="BC1938" s="13">
        <f t="shared" si="2396"/>
        <v>7.0276245292917984E-6</v>
      </c>
      <c r="BD1938" s="13">
        <f t="shared" si="2397"/>
        <v>3.2975880917249413E-4</v>
      </c>
      <c r="BE1938" s="13">
        <f t="shared" si="2398"/>
        <v>3.9571057100699382E-4</v>
      </c>
      <c r="BF1938" s="13">
        <f t="shared" si="2399"/>
        <v>2.3742634260419686E-4</v>
      </c>
      <c r="BG1938" s="13">
        <f t="shared" si="2400"/>
        <v>9.4970537041678957E-5</v>
      </c>
      <c r="BH1938" s="13">
        <f t="shared" si="2401"/>
        <v>2.8491161112503759E-5</v>
      </c>
      <c r="BI1938" s="13">
        <f t="shared" si="2402"/>
        <v>6.8378786670009199E-6</v>
      </c>
      <c r="BJ1938" s="14">
        <f t="shared" si="2403"/>
        <v>0.36824820867685609</v>
      </c>
      <c r="BK1938" s="14">
        <f t="shared" si="2404"/>
        <v>0.27926233952967006</v>
      </c>
      <c r="BL1938" s="14">
        <f t="shared" si="2405"/>
        <v>0.32761791885578095</v>
      </c>
      <c r="BM1938" s="14">
        <f t="shared" si="2406"/>
        <v>0.4213395625262531</v>
      </c>
      <c r="BN1938" s="14">
        <f t="shared" si="2407"/>
        <v>0.57819619738306038</v>
      </c>
    </row>
    <row r="1939" spans="1:66" x14ac:dyDescent="0.25">
      <c r="A1939" t="s">
        <v>19</v>
      </c>
      <c r="B1939" t="s">
        <v>243</v>
      </c>
      <c r="C1939" t="s">
        <v>252</v>
      </c>
      <c r="D1939" s="7" t="s">
        <v>533</v>
      </c>
      <c r="E1939" s="10">
        <f>VLOOKUP(A1939,home!$A$2:$E$405,3,FALSE)</f>
        <v>1.6666666666666701</v>
      </c>
      <c r="F1939" s="10">
        <f>VLOOKUP(B1939,home!$B$2:$E$405,3,FALSE)</f>
        <v>0.8</v>
      </c>
      <c r="G1939" s="10">
        <f>VLOOKUP(C1939,away!$B$2:$E$405,4,FALSE)</f>
        <v>0.77</v>
      </c>
      <c r="H1939" s="10">
        <f>VLOOKUP(A1939,away!$A$2:$E$405,3,FALSE)</f>
        <v>1.2</v>
      </c>
      <c r="I1939" s="10">
        <f>VLOOKUP(C1939,away!$B$2:$E$405,3,FALSE)</f>
        <v>0.6</v>
      </c>
      <c r="J1939" s="10">
        <f>VLOOKUP(B1939,home!$B$2:$E$405,4,FALSE)</f>
        <v>1.25</v>
      </c>
      <c r="K1939" s="12">
        <f t="shared" si="2352"/>
        <v>1.0266666666666688</v>
      </c>
      <c r="L1939" s="12">
        <f t="shared" si="2353"/>
        <v>0.89999999999999991</v>
      </c>
      <c r="M1939" s="13">
        <f t="shared" si="2354"/>
        <v>0.14563283308750632</v>
      </c>
      <c r="N1939" s="13">
        <f t="shared" si="2355"/>
        <v>0.14951637530317349</v>
      </c>
      <c r="O1939" s="13">
        <f t="shared" si="2356"/>
        <v>0.13106954977875568</v>
      </c>
      <c r="P1939" s="13">
        <f t="shared" si="2357"/>
        <v>0.1345647377728561</v>
      </c>
      <c r="Q1939" s="13">
        <f t="shared" si="2358"/>
        <v>7.6751739322295856E-2</v>
      </c>
      <c r="R1939" s="13">
        <f t="shared" si="2359"/>
        <v>5.8981297400440044E-2</v>
      </c>
      <c r="S1939" s="13">
        <f t="shared" si="2360"/>
        <v>3.108445442552981E-2</v>
      </c>
      <c r="T1939" s="13">
        <f t="shared" si="2361"/>
        <v>6.907656539006625E-2</v>
      </c>
      <c r="U1939" s="13">
        <f t="shared" si="2362"/>
        <v>6.055413199778524E-2</v>
      </c>
      <c r="V1939" s="13">
        <f t="shared" si="2363"/>
        <v>3.1913373210210685E-3</v>
      </c>
      <c r="W1939" s="13">
        <f t="shared" si="2364"/>
        <v>2.6266150790296865E-2</v>
      </c>
      <c r="X1939" s="13">
        <f t="shared" si="2365"/>
        <v>2.3639535711267173E-2</v>
      </c>
      <c r="Y1939" s="13">
        <f t="shared" si="2366"/>
        <v>1.0637791070070226E-2</v>
      </c>
      <c r="Z1939" s="13">
        <f t="shared" si="2367"/>
        <v>1.7694389220132015E-2</v>
      </c>
      <c r="AA1939" s="13">
        <f t="shared" si="2368"/>
        <v>1.8166239599335575E-2</v>
      </c>
      <c r="AB1939" s="13">
        <f t="shared" si="2369"/>
        <v>9.3253363276589434E-3</v>
      </c>
      <c r="AC1939" s="13">
        <f t="shared" si="2370"/>
        <v>1.8429973028896704E-4</v>
      </c>
      <c r="AD1939" s="13">
        <f t="shared" si="2371"/>
        <v>6.741645369509542E-3</v>
      </c>
      <c r="AE1939" s="13">
        <f t="shared" si="2372"/>
        <v>6.0674808325585864E-3</v>
      </c>
      <c r="AF1939" s="13">
        <f t="shared" si="2373"/>
        <v>2.7303663746513634E-3</v>
      </c>
      <c r="AG1939" s="13">
        <f t="shared" si="2374"/>
        <v>8.1910991239540916E-4</v>
      </c>
      <c r="AH1939" s="13">
        <f t="shared" si="2375"/>
        <v>3.9812375745297028E-3</v>
      </c>
      <c r="AI1939" s="13">
        <f t="shared" si="2376"/>
        <v>4.087403909850503E-3</v>
      </c>
      <c r="AJ1939" s="13">
        <f t="shared" si="2377"/>
        <v>2.0982006737232622E-3</v>
      </c>
      <c r="AK1939" s="13">
        <f t="shared" si="2378"/>
        <v>7.1805089722974029E-4</v>
      </c>
      <c r="AL1939" s="13">
        <f t="shared" si="2379"/>
        <v>6.8117180314802366E-6</v>
      </c>
      <c r="AM1939" s="13">
        <f t="shared" si="2380"/>
        <v>1.3842845158726293E-3</v>
      </c>
      <c r="AN1939" s="13">
        <f t="shared" si="2381"/>
        <v>1.2458560642853661E-3</v>
      </c>
      <c r="AO1939" s="13">
        <f t="shared" si="2382"/>
        <v>5.6063522892841461E-4</v>
      </c>
      <c r="AP1939" s="13">
        <f t="shared" si="2383"/>
        <v>1.6819056867852441E-4</v>
      </c>
      <c r="AQ1939" s="13">
        <f t="shared" si="2384"/>
        <v>3.7842877952667985E-5</v>
      </c>
      <c r="AR1939" s="13">
        <f t="shared" si="2385"/>
        <v>7.1662276341534633E-4</v>
      </c>
      <c r="AS1939" s="13">
        <f t="shared" si="2386"/>
        <v>7.3573270377309049E-4</v>
      </c>
      <c r="AT1939" s="13">
        <f t="shared" si="2387"/>
        <v>3.7767612127018711E-4</v>
      </c>
      <c r="AU1939" s="13">
        <f t="shared" si="2388"/>
        <v>1.2924916150135323E-4</v>
      </c>
      <c r="AV1939" s="13">
        <f t="shared" si="2389"/>
        <v>3.3173951452014061E-5</v>
      </c>
      <c r="AW1939" s="13">
        <f t="shared" si="2390"/>
        <v>1.7483409614132633E-7</v>
      </c>
      <c r="AX1939" s="13">
        <f t="shared" si="2391"/>
        <v>2.3686646160487254E-4</v>
      </c>
      <c r="AY1939" s="13">
        <f t="shared" si="2392"/>
        <v>2.1317981544438522E-4</v>
      </c>
      <c r="AZ1939" s="13">
        <f t="shared" si="2393"/>
        <v>9.5930916949973346E-5</v>
      </c>
      <c r="BA1939" s="13">
        <f t="shared" si="2394"/>
        <v>2.8779275084992003E-5</v>
      </c>
      <c r="BB1939" s="13">
        <f t="shared" si="2395"/>
        <v>6.4753368941232E-6</v>
      </c>
      <c r="BC1939" s="13">
        <f t="shared" si="2396"/>
        <v>1.1655606409421758E-6</v>
      </c>
      <c r="BD1939" s="13">
        <f t="shared" si="2397"/>
        <v>1.0749341451230192E-4</v>
      </c>
      <c r="BE1939" s="13">
        <f t="shared" si="2398"/>
        <v>1.1035990556596354E-4</v>
      </c>
      <c r="BF1939" s="13">
        <f t="shared" si="2399"/>
        <v>5.6651418190528047E-5</v>
      </c>
      <c r="BG1939" s="13">
        <f t="shared" si="2400"/>
        <v>1.938737422520298E-5</v>
      </c>
      <c r="BH1939" s="13">
        <f t="shared" si="2401"/>
        <v>4.9760927178021074E-6</v>
      </c>
      <c r="BI1939" s="13">
        <f t="shared" si="2402"/>
        <v>1.0217577047220352E-6</v>
      </c>
      <c r="BJ1939" s="14">
        <f t="shared" si="2403"/>
        <v>0.37622596669862163</v>
      </c>
      <c r="BK1939" s="14">
        <f t="shared" si="2404"/>
        <v>0.31487765387067812</v>
      </c>
      <c r="BL1939" s="14">
        <f t="shared" si="2405"/>
        <v>0.29127379282363725</v>
      </c>
      <c r="BM1939" s="14">
        <f t="shared" si="2406"/>
        <v>0.30334226496669325</v>
      </c>
      <c r="BN1939" s="14">
        <f t="shared" si="2407"/>
        <v>0.69651653266502744</v>
      </c>
    </row>
    <row r="1940" spans="1:66" x14ac:dyDescent="0.25">
      <c r="A1940" t="s">
        <v>19</v>
      </c>
      <c r="B1940" t="s">
        <v>254</v>
      </c>
      <c r="C1940" t="s">
        <v>244</v>
      </c>
      <c r="D1940" s="7" t="s">
        <v>533</v>
      </c>
      <c r="E1940" s="10">
        <f>VLOOKUP(A1940,home!$A$2:$E$405,3,FALSE)</f>
        <v>1.6666666666666701</v>
      </c>
      <c r="F1940" s="10">
        <f>VLOOKUP(B1940,home!$B$2:$E$405,3,FALSE)</f>
        <v>0.6</v>
      </c>
      <c r="G1940" s="10">
        <f>VLOOKUP(C1940,away!$B$2:$E$405,4,FALSE)</f>
        <v>0.8</v>
      </c>
      <c r="H1940" s="10">
        <f>VLOOKUP(A1940,away!$A$2:$E$405,3,FALSE)</f>
        <v>1.2</v>
      </c>
      <c r="I1940" s="10">
        <f>VLOOKUP(C1940,away!$B$2:$E$405,3,FALSE)</f>
        <v>0.7</v>
      </c>
      <c r="J1940" s="10">
        <f>VLOOKUP(B1940,home!$B$2:$E$405,4,FALSE)</f>
        <v>1.67</v>
      </c>
      <c r="K1940" s="12">
        <f t="shared" si="2352"/>
        <v>0.8000000000000016</v>
      </c>
      <c r="L1940" s="12">
        <f t="shared" si="2353"/>
        <v>1.4027999999999998</v>
      </c>
      <c r="M1940" s="13">
        <f t="shared" si="2354"/>
        <v>0.11049334346219178</v>
      </c>
      <c r="N1940" s="13">
        <f t="shared" si="2355"/>
        <v>8.8394674769753587E-2</v>
      </c>
      <c r="O1940" s="13">
        <f t="shared" si="2356"/>
        <v>0.15500006220876261</v>
      </c>
      <c r="P1940" s="13">
        <f t="shared" si="2357"/>
        <v>0.12400004976701033</v>
      </c>
      <c r="Q1940" s="13">
        <f t="shared" si="2358"/>
        <v>3.5357869907901497E-2</v>
      </c>
      <c r="R1940" s="13">
        <f t="shared" si="2359"/>
        <v>0.1087170436332261</v>
      </c>
      <c r="S1940" s="13">
        <f t="shared" si="2360"/>
        <v>3.4789453962632479E-2</v>
      </c>
      <c r="T1940" s="13">
        <f t="shared" si="2361"/>
        <v>4.9600019906804217E-2</v>
      </c>
      <c r="U1940" s="13">
        <f t="shared" si="2362"/>
        <v>8.697363490658104E-2</v>
      </c>
      <c r="V1940" s="13">
        <f t="shared" si="2363"/>
        <v>4.3380129794471957E-3</v>
      </c>
      <c r="W1940" s="13">
        <f t="shared" si="2364"/>
        <v>9.4287653087737552E-3</v>
      </c>
      <c r="X1940" s="13">
        <f t="shared" si="2365"/>
        <v>1.3226671975147822E-2</v>
      </c>
      <c r="Y1940" s="13">
        <f t="shared" si="2366"/>
        <v>9.2771877233686819E-3</v>
      </c>
      <c r="Z1940" s="13">
        <f t="shared" si="2367"/>
        <v>5.0836089602896518E-2</v>
      </c>
      <c r="AA1940" s="13">
        <f t="shared" si="2368"/>
        <v>4.0668871682317295E-2</v>
      </c>
      <c r="AB1940" s="13">
        <f t="shared" si="2369"/>
        <v>1.6267548672926947E-2</v>
      </c>
      <c r="AC1940" s="13">
        <f t="shared" si="2370"/>
        <v>3.0426823037842674E-4</v>
      </c>
      <c r="AD1940" s="13">
        <f t="shared" si="2371"/>
        <v>1.8857530617547543E-3</v>
      </c>
      <c r="AE1940" s="13">
        <f t="shared" si="2372"/>
        <v>2.645334395029569E-3</v>
      </c>
      <c r="AF1940" s="13">
        <f t="shared" si="2373"/>
        <v>1.8554375446737396E-3</v>
      </c>
      <c r="AG1940" s="13">
        <f t="shared" si="2374"/>
        <v>8.6760259588944063E-4</v>
      </c>
      <c r="AH1940" s="13">
        <f t="shared" si="2375"/>
        <v>1.7828216623735803E-2</v>
      </c>
      <c r="AI1940" s="13">
        <f t="shared" si="2376"/>
        <v>1.4262573298988671E-2</v>
      </c>
      <c r="AJ1940" s="13">
        <f t="shared" si="2377"/>
        <v>5.7050293195954789E-3</v>
      </c>
      <c r="AK1940" s="13">
        <f t="shared" si="2378"/>
        <v>1.5213411518921311E-3</v>
      </c>
      <c r="AL1940" s="13">
        <f t="shared" si="2379"/>
        <v>1.3658479154395457E-5</v>
      </c>
      <c r="AM1940" s="13">
        <f t="shared" si="2380"/>
        <v>3.0172048988076139E-4</v>
      </c>
      <c r="AN1940" s="13">
        <f t="shared" si="2381"/>
        <v>4.2325350320473207E-4</v>
      </c>
      <c r="AO1940" s="13">
        <f t="shared" si="2382"/>
        <v>2.9687000714779909E-4</v>
      </c>
      <c r="AP1940" s="13">
        <f t="shared" si="2383"/>
        <v>1.3881641534231083E-4</v>
      </c>
      <c r="AQ1940" s="13">
        <f t="shared" si="2384"/>
        <v>4.86829168605484E-5</v>
      </c>
      <c r="AR1940" s="13">
        <f t="shared" si="2385"/>
        <v>5.0018844559553167E-3</v>
      </c>
      <c r="AS1940" s="13">
        <f t="shared" si="2386"/>
        <v>4.001507564764261E-3</v>
      </c>
      <c r="AT1940" s="13">
        <f t="shared" si="2387"/>
        <v>1.6006030259057072E-3</v>
      </c>
      <c r="AU1940" s="13">
        <f t="shared" si="2388"/>
        <v>4.2682747357485621E-4</v>
      </c>
      <c r="AV1940" s="13">
        <f t="shared" si="2389"/>
        <v>8.5365494714971402E-5</v>
      </c>
      <c r="AW1940" s="13">
        <f t="shared" si="2390"/>
        <v>4.2578032350635497E-7</v>
      </c>
      <c r="AX1940" s="13">
        <f t="shared" si="2391"/>
        <v>4.0229398650768243E-5</v>
      </c>
      <c r="AY1940" s="13">
        <f t="shared" si="2392"/>
        <v>5.6433800427297685E-5</v>
      </c>
      <c r="AZ1940" s="13">
        <f t="shared" si="2393"/>
        <v>3.9582667619706597E-5</v>
      </c>
      <c r="BA1940" s="13">
        <f t="shared" si="2394"/>
        <v>1.8508855378974804E-5</v>
      </c>
      <c r="BB1940" s="13">
        <f t="shared" si="2395"/>
        <v>6.4910555814064624E-6</v>
      </c>
      <c r="BC1940" s="13">
        <f t="shared" si="2396"/>
        <v>1.8211305539193967E-6</v>
      </c>
      <c r="BD1940" s="13">
        <f t="shared" si="2397"/>
        <v>1.1694405858023531E-3</v>
      </c>
      <c r="BE1940" s="13">
        <f t="shared" si="2398"/>
        <v>9.3555246864188428E-4</v>
      </c>
      <c r="BF1940" s="13">
        <f t="shared" si="2399"/>
        <v>3.7422098745675436E-4</v>
      </c>
      <c r="BG1940" s="13">
        <f t="shared" si="2400"/>
        <v>9.9792263321801385E-5</v>
      </c>
      <c r="BH1940" s="13">
        <f t="shared" si="2401"/>
        <v>1.9958452664360315E-5</v>
      </c>
      <c r="BI1940" s="13">
        <f t="shared" si="2402"/>
        <v>3.1933524262976578E-6</v>
      </c>
      <c r="BJ1940" s="14">
        <f t="shared" si="2403"/>
        <v>0.21391172742974529</v>
      </c>
      <c r="BK1940" s="14">
        <f t="shared" si="2404"/>
        <v>0.27399522068124194</v>
      </c>
      <c r="BL1940" s="14">
        <f t="shared" si="2405"/>
        <v>0.46066266762325475</v>
      </c>
      <c r="BM1940" s="14">
        <f t="shared" si="2406"/>
        <v>0.37738665356818879</v>
      </c>
      <c r="BN1940" s="14">
        <f t="shared" si="2407"/>
        <v>0.62196304374884592</v>
      </c>
    </row>
    <row r="1941" spans="1:66" x14ac:dyDescent="0.25">
      <c r="A1941" t="s">
        <v>19</v>
      </c>
      <c r="B1941" t="s">
        <v>249</v>
      </c>
      <c r="C1941" t="s">
        <v>250</v>
      </c>
      <c r="D1941" s="7" t="s">
        <v>533</v>
      </c>
      <c r="E1941" s="10">
        <f>VLOOKUP(A1941,home!$A$2:$E$405,3,FALSE)</f>
        <v>1.6666666666666701</v>
      </c>
      <c r="F1941" s="10">
        <f>VLOOKUP(B1941,home!$B$2:$E$405,3,FALSE)</f>
        <v>1.46</v>
      </c>
      <c r="G1941" s="10">
        <f>VLOOKUP(C1941,away!$B$2:$E$405,4,FALSE)</f>
        <v>1.6</v>
      </c>
      <c r="H1941" s="10">
        <f>VLOOKUP(A1941,away!$A$2:$E$405,3,FALSE)</f>
        <v>1.2</v>
      </c>
      <c r="I1941" s="10">
        <f>VLOOKUP(C1941,away!$B$2:$E$405,3,FALSE)</f>
        <v>0.6</v>
      </c>
      <c r="J1941" s="10">
        <f>VLOOKUP(B1941,home!$B$2:$E$405,4,FALSE)</f>
        <v>0.83</v>
      </c>
      <c r="K1941" s="12">
        <f t="shared" si="2352"/>
        <v>3.8933333333333415</v>
      </c>
      <c r="L1941" s="12">
        <f t="shared" si="2353"/>
        <v>0.59759999999999991</v>
      </c>
      <c r="M1941" s="13">
        <f t="shared" si="2354"/>
        <v>1.1210176094393683E-2</v>
      </c>
      <c r="N1941" s="13">
        <f t="shared" si="2355"/>
        <v>4.3644952260839497E-2</v>
      </c>
      <c r="O1941" s="13">
        <f t="shared" si="2356"/>
        <v>6.6992012340096633E-3</v>
      </c>
      <c r="P1941" s="13">
        <f t="shared" si="2357"/>
        <v>2.6082223471077678E-2</v>
      </c>
      <c r="Q1941" s="13">
        <f t="shared" si="2358"/>
        <v>8.496217373443439E-2</v>
      </c>
      <c r="R1941" s="13">
        <f t="shared" si="2359"/>
        <v>2.001721328722087E-3</v>
      </c>
      <c r="S1941" s="13">
        <f t="shared" si="2360"/>
        <v>1.5171090433080951E-2</v>
      </c>
      <c r="T1941" s="13">
        <f t="shared" si="2361"/>
        <v>5.077339502369798E-2</v>
      </c>
      <c r="U1941" s="13">
        <f t="shared" si="2362"/>
        <v>7.7933683731580073E-3</v>
      </c>
      <c r="V1941" s="13">
        <f t="shared" si="2363"/>
        <v>3.9219898425189416E-3</v>
      </c>
      <c r="W1941" s="13">
        <f t="shared" si="2364"/>
        <v>0.110262021024244</v>
      </c>
      <c r="X1941" s="13">
        <f t="shared" si="2365"/>
        <v>6.58925837640882E-2</v>
      </c>
      <c r="Y1941" s="13">
        <f t="shared" si="2366"/>
        <v>1.9688704028709546E-2</v>
      </c>
      <c r="Z1941" s="13">
        <f t="shared" si="2367"/>
        <v>3.9874288868143963E-4</v>
      </c>
      <c r="AA1941" s="13">
        <f t="shared" si="2368"/>
        <v>1.552438979933075E-3</v>
      </c>
      <c r="AB1941" s="13">
        <f t="shared" si="2369"/>
        <v>3.022081214269725E-3</v>
      </c>
      <c r="AC1941" s="13">
        <f t="shared" si="2370"/>
        <v>5.7032007493973544E-4</v>
      </c>
      <c r="AD1941" s="13">
        <f t="shared" si="2371"/>
        <v>0.10732170046359772</v>
      </c>
      <c r="AE1941" s="13">
        <f t="shared" si="2372"/>
        <v>6.4135448197045988E-2</v>
      </c>
      <c r="AF1941" s="13">
        <f t="shared" si="2373"/>
        <v>1.9163671921277336E-2</v>
      </c>
      <c r="AG1941" s="13">
        <f t="shared" si="2374"/>
        <v>3.8174034467184444E-3</v>
      </c>
      <c r="AH1941" s="13">
        <f t="shared" si="2375"/>
        <v>5.9572187569007064E-5</v>
      </c>
      <c r="AI1941" s="13">
        <f t="shared" si="2376"/>
        <v>2.3193438360200131E-4</v>
      </c>
      <c r="AJ1941" s="13">
        <f t="shared" si="2377"/>
        <v>4.5149893341189681E-4</v>
      </c>
      <c r="AK1941" s="13">
        <f t="shared" si="2378"/>
        <v>5.8594528247232964E-4</v>
      </c>
      <c r="AL1941" s="13">
        <f t="shared" si="2379"/>
        <v>5.3077544971159529E-5</v>
      </c>
      <c r="AM1941" s="13">
        <f t="shared" si="2380"/>
        <v>8.3567830760988268E-2</v>
      </c>
      <c r="AN1941" s="13">
        <f t="shared" si="2381"/>
        <v>4.9940135662766581E-2</v>
      </c>
      <c r="AO1941" s="13">
        <f t="shared" si="2382"/>
        <v>1.4922112536034648E-2</v>
      </c>
      <c r="AP1941" s="13">
        <f t="shared" si="2383"/>
        <v>2.9724848171781017E-3</v>
      </c>
      <c r="AQ1941" s="13">
        <f t="shared" si="2384"/>
        <v>4.4408923168640823E-4</v>
      </c>
      <c r="AR1941" s="13">
        <f t="shared" si="2385"/>
        <v>7.1200678582477265E-6</v>
      </c>
      <c r="AS1941" s="13">
        <f t="shared" si="2386"/>
        <v>2.7720797528111205E-5</v>
      </c>
      <c r="AT1941" s="13">
        <f t="shared" si="2387"/>
        <v>5.3963152521389925E-5</v>
      </c>
      <c r="AU1941" s="13">
        <f t="shared" si="2388"/>
        <v>7.0032180161092855E-5</v>
      </c>
      <c r="AV1941" s="13">
        <f t="shared" si="2389"/>
        <v>6.8164655356797198E-5</v>
      </c>
      <c r="AW1941" s="13">
        <f t="shared" si="2390"/>
        <v>3.4303663464560628E-6</v>
      </c>
      <c r="AX1941" s="13">
        <f t="shared" si="2391"/>
        <v>5.4226236849352488E-2</v>
      </c>
      <c r="AY1941" s="13">
        <f t="shared" si="2392"/>
        <v>3.2405599141173039E-2</v>
      </c>
      <c r="AZ1941" s="13">
        <f t="shared" si="2393"/>
        <v>9.6827930233825011E-3</v>
      </c>
      <c r="BA1941" s="13">
        <f t="shared" si="2394"/>
        <v>1.9288123702577938E-3</v>
      </c>
      <c r="BB1941" s="13">
        <f t="shared" si="2395"/>
        <v>2.8816456811651432E-4</v>
      </c>
      <c r="BC1941" s="13">
        <f t="shared" si="2396"/>
        <v>3.4441429181285804E-5</v>
      </c>
      <c r="BD1941" s="13">
        <f t="shared" si="2397"/>
        <v>7.0915875868147297E-7</v>
      </c>
      <c r="BE1941" s="13">
        <f t="shared" si="2398"/>
        <v>2.7609914337998736E-6</v>
      </c>
      <c r="BF1941" s="13">
        <f t="shared" si="2399"/>
        <v>5.3747299911304317E-6</v>
      </c>
      <c r="BG1941" s="13">
        <f t="shared" si="2400"/>
        <v>6.9752051440448425E-6</v>
      </c>
      <c r="BH1941" s="13">
        <f t="shared" si="2401"/>
        <v>6.7891996735369945E-6</v>
      </c>
      <c r="BI1941" s="13">
        <f t="shared" si="2402"/>
        <v>5.2865234791274847E-6</v>
      </c>
      <c r="BJ1941" s="14">
        <f t="shared" si="2403"/>
        <v>0.82007475425477061</v>
      </c>
      <c r="BK1941" s="14">
        <f t="shared" si="2404"/>
        <v>8.941447660215518E-2</v>
      </c>
      <c r="BL1941" s="14">
        <f t="shared" si="2405"/>
        <v>2.2652658579053749E-2</v>
      </c>
      <c r="BM1941" s="14">
        <f t="shared" si="2406"/>
        <v>0.72553801542635743</v>
      </c>
      <c r="BN1941" s="14">
        <f t="shared" si="2407"/>
        <v>0.174600448123477</v>
      </c>
    </row>
    <row r="1942" spans="1:66" x14ac:dyDescent="0.25">
      <c r="A1942" t="s">
        <v>19</v>
      </c>
      <c r="B1942" t="s">
        <v>20</v>
      </c>
      <c r="C1942" t="s">
        <v>246</v>
      </c>
      <c r="D1942" s="7" t="s">
        <v>533</v>
      </c>
      <c r="E1942" s="10">
        <f>VLOOKUP(A1942,home!$A$2:$E$405,3,FALSE)</f>
        <v>1.6666666666666701</v>
      </c>
      <c r="F1942" s="10">
        <f>VLOOKUP(B1942,home!$B$2:$E$405,3,FALSE)</f>
        <v>1.2</v>
      </c>
      <c r="G1942" s="10">
        <f>VLOOKUP(C1942,away!$B$2:$E$405,4,FALSE)</f>
        <v>0.8</v>
      </c>
      <c r="H1942" s="10">
        <f>VLOOKUP(A1942,away!$A$2:$E$405,3,FALSE)</f>
        <v>1.2</v>
      </c>
      <c r="I1942" s="10">
        <f>VLOOKUP(C1942,away!$B$2:$E$405,3,FALSE)</f>
        <v>1</v>
      </c>
      <c r="J1942" s="10">
        <f>VLOOKUP(B1942,home!$B$2:$E$405,4,FALSE)</f>
        <v>0.95</v>
      </c>
      <c r="K1942" s="12">
        <f t="shared" si="2352"/>
        <v>1.6000000000000032</v>
      </c>
      <c r="L1942" s="12">
        <f t="shared" si="2353"/>
        <v>1.1399999999999999</v>
      </c>
      <c r="M1942" s="13">
        <f t="shared" si="2354"/>
        <v>6.4570346893168304E-2</v>
      </c>
      <c r="N1942" s="13">
        <f t="shared" si="2355"/>
        <v>0.10331255502906947</v>
      </c>
      <c r="O1942" s="13">
        <f t="shared" si="2356"/>
        <v>7.3610195458211847E-2</v>
      </c>
      <c r="P1942" s="13">
        <f t="shared" si="2357"/>
        <v>0.11777631273313915</v>
      </c>
      <c r="Q1942" s="13">
        <f t="shared" si="2358"/>
        <v>8.2650044023255764E-2</v>
      </c>
      <c r="R1942" s="13">
        <f t="shared" si="2359"/>
        <v>4.1957811411180754E-2</v>
      </c>
      <c r="S1942" s="13">
        <f t="shared" si="2360"/>
        <v>5.3705998606311589E-2</v>
      </c>
      <c r="T1942" s="13">
        <f t="shared" si="2361"/>
        <v>9.4221050186511543E-2</v>
      </c>
      <c r="U1942" s="13">
        <f t="shared" si="2362"/>
        <v>6.7132498257889334E-2</v>
      </c>
      <c r="V1942" s="13">
        <f t="shared" si="2363"/>
        <v>1.0884415717545837E-2</v>
      </c>
      <c r="W1942" s="13">
        <f t="shared" si="2364"/>
        <v>4.4080023479069835E-2</v>
      </c>
      <c r="X1942" s="13">
        <f t="shared" si="2365"/>
        <v>5.0251226766139606E-2</v>
      </c>
      <c r="Y1942" s="13">
        <f t="shared" si="2366"/>
        <v>2.8643199256699576E-2</v>
      </c>
      <c r="Z1942" s="13">
        <f t="shared" si="2367"/>
        <v>1.5943968336248681E-2</v>
      </c>
      <c r="AA1942" s="13">
        <f t="shared" si="2368"/>
        <v>2.5510349337997937E-2</v>
      </c>
      <c r="AB1942" s="13">
        <f t="shared" si="2369"/>
        <v>2.0408279470398399E-2</v>
      </c>
      <c r="AC1942" s="13">
        <f t="shared" si="2370"/>
        <v>1.2408233918002284E-3</v>
      </c>
      <c r="AD1942" s="13">
        <f t="shared" si="2371"/>
        <v>1.7632009391627963E-2</v>
      </c>
      <c r="AE1942" s="13">
        <f t="shared" si="2372"/>
        <v>2.0100490706455872E-2</v>
      </c>
      <c r="AF1942" s="13">
        <f t="shared" si="2373"/>
        <v>1.1457279702679849E-2</v>
      </c>
      <c r="AG1942" s="13">
        <f t="shared" si="2374"/>
        <v>4.3537662870183416E-3</v>
      </c>
      <c r="AH1942" s="13">
        <f t="shared" si="2375"/>
        <v>4.5440309758308789E-3</v>
      </c>
      <c r="AI1942" s="13">
        <f t="shared" si="2376"/>
        <v>7.2704495613294187E-3</v>
      </c>
      <c r="AJ1942" s="13">
        <f t="shared" si="2377"/>
        <v>5.8163596490635487E-3</v>
      </c>
      <c r="AK1942" s="13">
        <f t="shared" si="2378"/>
        <v>3.102058479500566E-3</v>
      </c>
      <c r="AL1942" s="13">
        <f t="shared" si="2379"/>
        <v>9.0530474665744687E-5</v>
      </c>
      <c r="AM1942" s="13">
        <f t="shared" si="2380"/>
        <v>5.642243005320958E-3</v>
      </c>
      <c r="AN1942" s="13">
        <f t="shared" si="2381"/>
        <v>6.4321570260658899E-3</v>
      </c>
      <c r="AO1942" s="13">
        <f t="shared" si="2382"/>
        <v>3.666329504857558E-3</v>
      </c>
      <c r="AP1942" s="13">
        <f t="shared" si="2383"/>
        <v>1.3932052118458716E-3</v>
      </c>
      <c r="AQ1942" s="13">
        <f t="shared" si="2384"/>
        <v>3.9706348537607377E-4</v>
      </c>
      <c r="AR1942" s="13">
        <f t="shared" si="2385"/>
        <v>1.0360390624894389E-3</v>
      </c>
      <c r="AS1942" s="13">
        <f t="shared" si="2386"/>
        <v>1.6576624999831051E-3</v>
      </c>
      <c r="AT1942" s="13">
        <f t="shared" si="2387"/>
        <v>1.3261299999864872E-3</v>
      </c>
      <c r="AU1942" s="13">
        <f t="shared" si="2388"/>
        <v>7.0726933332612805E-4</v>
      </c>
      <c r="AV1942" s="13">
        <f t="shared" si="2389"/>
        <v>2.829077333304517E-4</v>
      </c>
      <c r="AW1942" s="13">
        <f t="shared" si="2390"/>
        <v>4.58687738306441E-6</v>
      </c>
      <c r="AX1942" s="13">
        <f t="shared" si="2391"/>
        <v>1.5045981347522588E-3</v>
      </c>
      <c r="AY1942" s="13">
        <f t="shared" si="2392"/>
        <v>1.7152418736175745E-3</v>
      </c>
      <c r="AZ1942" s="13">
        <f t="shared" si="2393"/>
        <v>9.7768786796201767E-4</v>
      </c>
      <c r="BA1942" s="13">
        <f t="shared" si="2394"/>
        <v>3.7152138982556656E-4</v>
      </c>
      <c r="BB1942" s="13">
        <f t="shared" si="2395"/>
        <v>1.0588359610028658E-4</v>
      </c>
      <c r="BC1942" s="13">
        <f t="shared" si="2396"/>
        <v>2.4141459910865303E-5</v>
      </c>
      <c r="BD1942" s="13">
        <f t="shared" si="2397"/>
        <v>1.9684742187299346E-4</v>
      </c>
      <c r="BE1942" s="13">
        <f t="shared" si="2398"/>
        <v>3.1495587499679009E-4</v>
      </c>
      <c r="BF1942" s="13">
        <f t="shared" si="2399"/>
        <v>2.5196469999743266E-4</v>
      </c>
      <c r="BG1942" s="13">
        <f t="shared" si="2400"/>
        <v>1.3438117333196438E-4</v>
      </c>
      <c r="BH1942" s="13">
        <f t="shared" si="2401"/>
        <v>5.3752469332785841E-5</v>
      </c>
      <c r="BI1942" s="13">
        <f t="shared" si="2402"/>
        <v>1.7200790186491497E-5</v>
      </c>
      <c r="BJ1942" s="14">
        <f t="shared" si="2403"/>
        <v>0.47893171738416263</v>
      </c>
      <c r="BK1942" s="14">
        <f t="shared" si="2404"/>
        <v>0.24998366969024846</v>
      </c>
      <c r="BL1942" s="14">
        <f t="shared" si="2405"/>
        <v>0.25533114366023679</v>
      </c>
      <c r="BM1942" s="14">
        <f t="shared" si="2406"/>
        <v>0.51460257852663671</v>
      </c>
      <c r="BN1942" s="14">
        <f t="shared" si="2407"/>
        <v>0.48387726554802529</v>
      </c>
    </row>
    <row r="1943" spans="1:66" x14ac:dyDescent="0.25">
      <c r="A1943" t="s">
        <v>19</v>
      </c>
      <c r="B1943" t="s">
        <v>139</v>
      </c>
      <c r="C1943" t="s">
        <v>352</v>
      </c>
      <c r="D1943" s="7" t="s">
        <v>533</v>
      </c>
      <c r="E1943" s="10">
        <f>VLOOKUP(A1943,home!$A$2:$E$405,3,FALSE)</f>
        <v>1.6666666666666701</v>
      </c>
      <c r="F1943" s="10">
        <f>VLOOKUP(B1943,home!$B$2:$E$405,3,FALSE)</f>
        <v>1.3</v>
      </c>
      <c r="G1943" s="10">
        <f>VLOOKUP(C1943,away!$B$2:$E$405,4,FALSE)</f>
        <v>1.29</v>
      </c>
      <c r="H1943" s="10">
        <f>VLOOKUP(A1943,away!$A$2:$E$405,3,FALSE)</f>
        <v>1.2</v>
      </c>
      <c r="I1943" s="10">
        <f>VLOOKUP(C1943,away!$B$2:$E$405,3,FALSE)</f>
        <v>0.51</v>
      </c>
      <c r="J1943" s="10">
        <f>VLOOKUP(B1943,home!$B$2:$E$405,4,FALSE)</f>
        <v>0.97</v>
      </c>
      <c r="K1943" s="12">
        <f t="shared" si="2352"/>
        <v>2.7950000000000057</v>
      </c>
      <c r="L1943" s="12">
        <f t="shared" si="2353"/>
        <v>0.59363999999999995</v>
      </c>
      <c r="M1943" s="13">
        <f t="shared" si="2354"/>
        <v>3.3754551888076946E-2</v>
      </c>
      <c r="N1943" s="13">
        <f t="shared" si="2355"/>
        <v>9.434397252717526E-2</v>
      </c>
      <c r="O1943" s="13">
        <f t="shared" si="2356"/>
        <v>2.0038052182837995E-2</v>
      </c>
      <c r="P1943" s="13">
        <f t="shared" si="2357"/>
        <v>5.6006355851032315E-2</v>
      </c>
      <c r="Q1943" s="13">
        <f t="shared" si="2358"/>
        <v>0.13184570160672771</v>
      </c>
      <c r="R1943" s="13">
        <f t="shared" si="2359"/>
        <v>5.9476946489099734E-3</v>
      </c>
      <c r="S1943" s="13">
        <f t="shared" si="2360"/>
        <v>2.3231769644825564E-2</v>
      </c>
      <c r="T1943" s="13">
        <f t="shared" si="2361"/>
        <v>7.8268882301817819E-2</v>
      </c>
      <c r="U1943" s="13">
        <f t="shared" si="2362"/>
        <v>1.662380654370341E-2</v>
      </c>
      <c r="V1943" s="13">
        <f t="shared" si="2363"/>
        <v>4.2829672345346907E-3</v>
      </c>
      <c r="W1943" s="13">
        <f t="shared" si="2364"/>
        <v>0.12283624533026824</v>
      </c>
      <c r="X1943" s="13">
        <f t="shared" si="2365"/>
        <v>7.2920508677860429E-2</v>
      </c>
      <c r="Y1943" s="13">
        <f t="shared" si="2366"/>
        <v>2.1644265385762529E-2</v>
      </c>
      <c r="Z1943" s="13">
        <f t="shared" si="2367"/>
        <v>1.1769298171263058E-3</v>
      </c>
      <c r="AA1943" s="13">
        <f t="shared" si="2368"/>
        <v>3.2895188388680314E-3</v>
      </c>
      <c r="AB1943" s="13">
        <f t="shared" si="2369"/>
        <v>4.5971025773180836E-3</v>
      </c>
      <c r="AC1943" s="13">
        <f t="shared" si="2370"/>
        <v>4.4415007313500937E-4</v>
      </c>
      <c r="AD1943" s="13">
        <f t="shared" si="2371"/>
        <v>8.5831826424525096E-2</v>
      </c>
      <c r="AE1943" s="13">
        <f t="shared" si="2372"/>
        <v>5.0953205438655065E-2</v>
      </c>
      <c r="AF1943" s="13">
        <f t="shared" si="2373"/>
        <v>1.5123930438301595E-2</v>
      </c>
      <c r="AG1943" s="13">
        <f t="shared" si="2374"/>
        <v>2.9927233551311203E-3</v>
      </c>
      <c r="AH1943" s="13">
        <f t="shared" si="2375"/>
        <v>1.7466815415971494E-4</v>
      </c>
      <c r="AI1943" s="13">
        <f t="shared" si="2376"/>
        <v>4.881974908764043E-4</v>
      </c>
      <c r="AJ1943" s="13">
        <f t="shared" si="2377"/>
        <v>6.8225599349977647E-4</v>
      </c>
      <c r="AK1943" s="13">
        <f t="shared" si="2378"/>
        <v>6.356351672772931E-4</v>
      </c>
      <c r="AL1943" s="13">
        <f t="shared" si="2379"/>
        <v>2.947777488469398E-5</v>
      </c>
      <c r="AM1943" s="13">
        <f t="shared" si="2380"/>
        <v>4.7979990971309609E-2</v>
      </c>
      <c r="AN1943" s="13">
        <f t="shared" si="2381"/>
        <v>2.8482841840208235E-2</v>
      </c>
      <c r="AO1943" s="13">
        <f t="shared" si="2382"/>
        <v>8.4542771150106066E-3</v>
      </c>
      <c r="AP1943" s="13">
        <f t="shared" si="2383"/>
        <v>1.6729323555182993E-3</v>
      </c>
      <c r="AQ1943" s="13">
        <f t="shared" si="2384"/>
        <v>2.4827989088247067E-4</v>
      </c>
      <c r="AR1943" s="13">
        <f t="shared" si="2385"/>
        <v>2.0738000607074639E-5</v>
      </c>
      <c r="AS1943" s="13">
        <f t="shared" si="2386"/>
        <v>5.7962711696773737E-5</v>
      </c>
      <c r="AT1943" s="13">
        <f t="shared" si="2387"/>
        <v>8.100288959624146E-5</v>
      </c>
      <c r="AU1943" s="13">
        <f t="shared" si="2388"/>
        <v>7.5467692140498467E-5</v>
      </c>
      <c r="AV1943" s="13">
        <f t="shared" si="2389"/>
        <v>5.2733049883173396E-5</v>
      </c>
      <c r="AW1943" s="13">
        <f t="shared" si="2390"/>
        <v>1.3586173794368516E-6</v>
      </c>
      <c r="AX1943" s="13">
        <f t="shared" si="2391"/>
        <v>2.2350679127468465E-2</v>
      </c>
      <c r="AY1943" s="13">
        <f t="shared" si="2392"/>
        <v>1.3268257157230377E-2</v>
      </c>
      <c r="AZ1943" s="13">
        <f t="shared" si="2393"/>
        <v>3.9382840894091201E-3</v>
      </c>
      <c r="BA1943" s="13">
        <f t="shared" si="2394"/>
        <v>7.7930765561227684E-4</v>
      </c>
      <c r="BB1943" s="13">
        <f t="shared" si="2395"/>
        <v>1.1565704916941795E-4</v>
      </c>
      <c r="BC1943" s="13">
        <f t="shared" si="2396"/>
        <v>1.3731730133786655E-5</v>
      </c>
      <c r="BD1943" s="13">
        <f t="shared" si="2397"/>
        <v>2.0518177800639647E-6</v>
      </c>
      <c r="BE1943" s="13">
        <f t="shared" si="2398"/>
        <v>5.734830695278793E-6</v>
      </c>
      <c r="BF1943" s="13">
        <f t="shared" si="2399"/>
        <v>8.0144258966521296E-6</v>
      </c>
      <c r="BG1943" s="13">
        <f t="shared" si="2400"/>
        <v>7.4667734603809167E-6</v>
      </c>
      <c r="BH1943" s="13">
        <f t="shared" si="2401"/>
        <v>5.217407955441175E-6</v>
      </c>
      <c r="BI1943" s="13">
        <f t="shared" si="2402"/>
        <v>2.9165310470916223E-6</v>
      </c>
      <c r="BJ1943" s="14">
        <f t="shared" si="2403"/>
        <v>0.80406550046817737</v>
      </c>
      <c r="BK1943" s="14">
        <f t="shared" si="2404"/>
        <v>0.13101752962371963</v>
      </c>
      <c r="BL1943" s="14">
        <f t="shared" si="2405"/>
        <v>5.279623772820935E-2</v>
      </c>
      <c r="BM1943" s="14">
        <f t="shared" si="2406"/>
        <v>0.63385297039262167</v>
      </c>
      <c r="BN1943" s="14">
        <f t="shared" si="2407"/>
        <v>0.34193632870476021</v>
      </c>
    </row>
    <row r="1944" spans="1:66" x14ac:dyDescent="0.25">
      <c r="A1944" t="s">
        <v>485</v>
      </c>
      <c r="B1944" t="s">
        <v>486</v>
      </c>
      <c r="C1944" t="s">
        <v>499</v>
      </c>
      <c r="D1944" s="7" t="s">
        <v>533</v>
      </c>
      <c r="E1944" s="10">
        <f>VLOOKUP(A1944,home!$A$2:$E$405,3,FALSE)</f>
        <v>1.41071428571429</v>
      </c>
      <c r="F1944" s="10">
        <f>VLOOKUP(B1944,home!$B$2:$E$405,3,FALSE)</f>
        <v>0.56999999999999995</v>
      </c>
      <c r="G1944" s="10">
        <f>VLOOKUP(C1944,away!$B$2:$E$405,4,FALSE)</f>
        <v>0</v>
      </c>
      <c r="H1944" s="10">
        <f>VLOOKUP(A1944,away!$A$2:$E$405,3,FALSE)</f>
        <v>1.1071428571428601</v>
      </c>
      <c r="I1944" s="10">
        <f>VLOOKUP(C1944,away!$B$2:$E$405,3,FALSE)</f>
        <v>0</v>
      </c>
      <c r="J1944" s="10">
        <f>VLOOKUP(B1944,home!$B$2:$E$405,4,FALSE)</f>
        <v>1.63</v>
      </c>
      <c r="K1944" s="12">
        <f t="shared" si="2352"/>
        <v>0</v>
      </c>
      <c r="L1944" s="12">
        <f t="shared" si="2353"/>
        <v>0</v>
      </c>
      <c r="M1944" s="13">
        <f t="shared" si="2354"/>
        <v>1</v>
      </c>
      <c r="N1944" s="13">
        <f t="shared" si="2355"/>
        <v>0</v>
      </c>
      <c r="O1944" s="13">
        <f t="shared" si="2356"/>
        <v>0</v>
      </c>
      <c r="P1944" s="13">
        <f t="shared" si="2357"/>
        <v>0</v>
      </c>
      <c r="Q1944" s="13">
        <f t="shared" si="2358"/>
        <v>0</v>
      </c>
      <c r="R1944" s="13">
        <f t="shared" si="2359"/>
        <v>0</v>
      </c>
      <c r="S1944" s="13">
        <f t="shared" si="2360"/>
        <v>0</v>
      </c>
      <c r="T1944" s="13">
        <f t="shared" si="2361"/>
        <v>0</v>
      </c>
      <c r="U1944" s="13">
        <f t="shared" si="2362"/>
        <v>0</v>
      </c>
      <c r="V1944" s="13">
        <f t="shared" si="2363"/>
        <v>0</v>
      </c>
      <c r="W1944" s="13">
        <f t="shared" si="2364"/>
        <v>0</v>
      </c>
      <c r="X1944" s="13">
        <f t="shared" si="2365"/>
        <v>0</v>
      </c>
      <c r="Y1944" s="13">
        <f t="shared" si="2366"/>
        <v>0</v>
      </c>
      <c r="Z1944" s="13">
        <f t="shared" si="2367"/>
        <v>0</v>
      </c>
      <c r="AA1944" s="13">
        <f t="shared" si="2368"/>
        <v>0</v>
      </c>
      <c r="AB1944" s="13">
        <f t="shared" si="2369"/>
        <v>0</v>
      </c>
      <c r="AC1944" s="13">
        <f t="shared" si="2370"/>
        <v>0</v>
      </c>
      <c r="AD1944" s="13">
        <f t="shared" si="2371"/>
        <v>0</v>
      </c>
      <c r="AE1944" s="13">
        <f t="shared" si="2372"/>
        <v>0</v>
      </c>
      <c r="AF1944" s="13">
        <f t="shared" si="2373"/>
        <v>0</v>
      </c>
      <c r="AG1944" s="13">
        <f t="shared" si="2374"/>
        <v>0</v>
      </c>
      <c r="AH1944" s="13">
        <f t="shared" si="2375"/>
        <v>0</v>
      </c>
      <c r="AI1944" s="13">
        <f t="shared" si="2376"/>
        <v>0</v>
      </c>
      <c r="AJ1944" s="13">
        <f t="shared" si="2377"/>
        <v>0</v>
      </c>
      <c r="AK1944" s="13">
        <f t="shared" si="2378"/>
        <v>0</v>
      </c>
      <c r="AL1944" s="13">
        <f t="shared" si="2379"/>
        <v>0</v>
      </c>
      <c r="AM1944" s="13">
        <f t="shared" si="2380"/>
        <v>0</v>
      </c>
      <c r="AN1944" s="13">
        <f t="shared" si="2381"/>
        <v>0</v>
      </c>
      <c r="AO1944" s="13">
        <f t="shared" si="2382"/>
        <v>0</v>
      </c>
      <c r="AP1944" s="13">
        <f t="shared" si="2383"/>
        <v>0</v>
      </c>
      <c r="AQ1944" s="13">
        <f t="shared" si="2384"/>
        <v>0</v>
      </c>
      <c r="AR1944" s="13">
        <f t="shared" si="2385"/>
        <v>0</v>
      </c>
      <c r="AS1944" s="13">
        <f t="shared" si="2386"/>
        <v>0</v>
      </c>
      <c r="AT1944" s="13">
        <f t="shared" si="2387"/>
        <v>0</v>
      </c>
      <c r="AU1944" s="13">
        <f t="shared" si="2388"/>
        <v>0</v>
      </c>
      <c r="AV1944" s="13">
        <f t="shared" si="2389"/>
        <v>0</v>
      </c>
      <c r="AW1944" s="13">
        <f t="shared" si="2390"/>
        <v>0</v>
      </c>
      <c r="AX1944" s="13">
        <f t="shared" si="2391"/>
        <v>0</v>
      </c>
      <c r="AY1944" s="13">
        <f t="shared" si="2392"/>
        <v>0</v>
      </c>
      <c r="AZ1944" s="13">
        <f t="shared" si="2393"/>
        <v>0</v>
      </c>
      <c r="BA1944" s="13">
        <f t="shared" si="2394"/>
        <v>0</v>
      </c>
      <c r="BB1944" s="13">
        <f t="shared" si="2395"/>
        <v>0</v>
      </c>
      <c r="BC1944" s="13">
        <f t="shared" si="2396"/>
        <v>0</v>
      </c>
      <c r="BD1944" s="13">
        <f t="shared" si="2397"/>
        <v>0</v>
      </c>
      <c r="BE1944" s="13">
        <f t="shared" si="2398"/>
        <v>0</v>
      </c>
      <c r="BF1944" s="13">
        <f t="shared" si="2399"/>
        <v>0</v>
      </c>
      <c r="BG1944" s="13">
        <f t="shared" si="2400"/>
        <v>0</v>
      </c>
      <c r="BH1944" s="13">
        <f t="shared" si="2401"/>
        <v>0</v>
      </c>
      <c r="BI1944" s="13">
        <f t="shared" si="2402"/>
        <v>0</v>
      </c>
      <c r="BJ1944" s="14">
        <f t="shared" si="2403"/>
        <v>0</v>
      </c>
      <c r="BK1944" s="14">
        <f t="shared" si="2404"/>
        <v>1</v>
      </c>
      <c r="BL1944" s="14">
        <f t="shared" si="2405"/>
        <v>0</v>
      </c>
      <c r="BM1944" s="14">
        <f t="shared" si="2406"/>
        <v>0</v>
      </c>
      <c r="BN1944" s="14">
        <f t="shared" si="2407"/>
        <v>1</v>
      </c>
    </row>
    <row r="1945" spans="1:66" x14ac:dyDescent="0.25">
      <c r="A1945" t="s">
        <v>485</v>
      </c>
      <c r="B1945" t="s">
        <v>492</v>
      </c>
      <c r="C1945" t="s">
        <v>490</v>
      </c>
      <c r="D1945" s="7" t="s">
        <v>533</v>
      </c>
      <c r="E1945" s="10">
        <f>VLOOKUP(A1945,home!$A$2:$E$405,3,FALSE)</f>
        <v>1.41071428571429</v>
      </c>
      <c r="F1945" s="10">
        <f>VLOOKUP(B1945,home!$B$2:$E$405,3,FALSE)</f>
        <v>1.77</v>
      </c>
      <c r="G1945" s="10">
        <f>VLOOKUP(C1945,away!$B$2:$E$405,4,FALSE)</f>
        <v>1.95</v>
      </c>
      <c r="H1945" s="10">
        <f>VLOOKUP(A1945,away!$A$2:$E$405,3,FALSE)</f>
        <v>1.1071428571428601</v>
      </c>
      <c r="I1945" s="10">
        <f>VLOOKUP(C1945,away!$B$2:$E$405,3,FALSE)</f>
        <v>1.59</v>
      </c>
      <c r="J1945" s="10">
        <f>VLOOKUP(B1945,home!$B$2:$E$405,4,FALSE)</f>
        <v>1.35</v>
      </c>
      <c r="K1945" s="12">
        <f t="shared" si="2352"/>
        <v>4.869080357142872</v>
      </c>
      <c r="L1945" s="12">
        <f t="shared" si="2353"/>
        <v>2.3764821428571494</v>
      </c>
      <c r="M1945" s="13">
        <f t="shared" si="2354"/>
        <v>7.1333279021328533E-4</v>
      </c>
      <c r="N1945" s="13">
        <f t="shared" si="2355"/>
        <v>3.4732746769334248E-3</v>
      </c>
      <c r="O1945" s="13">
        <f t="shared" si="2356"/>
        <v>1.6952226378563375E-3</v>
      </c>
      <c r="P1945" s="13">
        <f t="shared" si="2357"/>
        <v>8.2541752469702176E-3</v>
      </c>
      <c r="Q1945" s="13">
        <f t="shared" si="2358"/>
        <v>8.4558267522091488E-3</v>
      </c>
      <c r="R1945" s="13">
        <f t="shared" si="2359"/>
        <v>2.0143331635163893E-3</v>
      </c>
      <c r="S1945" s="13">
        <f t="shared" si="2360"/>
        <v>2.3877848439900227E-2</v>
      </c>
      <c r="T1945" s="13">
        <f t="shared" si="2361"/>
        <v>2.0095121279718804E-2</v>
      </c>
      <c r="U1945" s="13">
        <f t="shared" si="2362"/>
        <v>9.8079500392191134E-3</v>
      </c>
      <c r="V1945" s="13">
        <f t="shared" si="2363"/>
        <v>3.0699703365443951E-2</v>
      </c>
      <c r="W1945" s="13">
        <f t="shared" si="2364"/>
        <v>1.3724033314194922E-2</v>
      </c>
      <c r="X1945" s="13">
        <f t="shared" si="2365"/>
        <v>3.2614920099160852E-2</v>
      </c>
      <c r="Y1945" s="13">
        <f t="shared" si="2366"/>
        <v>3.8754387603184247E-2</v>
      </c>
      <c r="Z1945" s="13">
        <f t="shared" si="2367"/>
        <v>1.59567559762055E-3</v>
      </c>
      <c r="AA1945" s="13">
        <f t="shared" si="2368"/>
        <v>7.7694727087464334E-3</v>
      </c>
      <c r="AB1945" s="13">
        <f t="shared" si="2369"/>
        <v>1.8915093475757445E-2</v>
      </c>
      <c r="AC1945" s="13">
        <f t="shared" si="2370"/>
        <v>2.220218380931023E-2</v>
      </c>
      <c r="AD1945" s="13">
        <f t="shared" si="2371"/>
        <v>1.6705855257730221E-2</v>
      </c>
      <c r="AE1945" s="13">
        <f t="shared" si="2372"/>
        <v>3.9701166701152091E-2</v>
      </c>
      <c r="AF1945" s="13">
        <f t="shared" si="2373"/>
        <v>4.7174556857941419E-2</v>
      </c>
      <c r="AG1945" s="13">
        <f t="shared" si="2374"/>
        <v>3.7369830656699021E-2</v>
      </c>
      <c r="AH1945" s="13">
        <f t="shared" si="2375"/>
        <v>9.4802364088453716E-4</v>
      </c>
      <c r="AI1945" s="13">
        <f t="shared" si="2376"/>
        <v>4.6160032879379682E-3</v>
      </c>
      <c r="AJ1945" s="13">
        <f t="shared" si="2377"/>
        <v>1.1237845468902838E-2</v>
      </c>
      <c r="AK1945" s="13">
        <f t="shared" si="2378"/>
        <v>1.8239324209747276E-2</v>
      </c>
      <c r="AL1945" s="13">
        <f t="shared" si="2379"/>
        <v>1.0276309657527266E-2</v>
      </c>
      <c r="AM1945" s="13">
        <f t="shared" si="2380"/>
        <v>1.6268430336937235E-2</v>
      </c>
      <c r="AN1945" s="13">
        <f t="shared" si="2381"/>
        <v>3.8661634188046856E-2</v>
      </c>
      <c r="AO1945" s="13">
        <f t="shared" si="2382"/>
        <v>4.5939341630784419E-2</v>
      </c>
      <c r="AP1945" s="13">
        <f t="shared" si="2383"/>
        <v>3.639134168005774E-2</v>
      </c>
      <c r="AQ1945" s="13">
        <f t="shared" si="2384"/>
        <v>2.1620843414317584E-2</v>
      </c>
      <c r="AR1945" s="13">
        <f t="shared" si="2385"/>
        <v>4.5059225071370423E-4</v>
      </c>
      <c r="AS1945" s="13">
        <f t="shared" si="2386"/>
        <v>2.1939698770308937E-3</v>
      </c>
      <c r="AT1945" s="13">
        <f t="shared" si="2387"/>
        <v>5.3413078162071444E-3</v>
      </c>
      <c r="AU1945" s="13">
        <f t="shared" si="2388"/>
        <v>8.6690856564492977E-3</v>
      </c>
      <c r="AV1945" s="13">
        <f t="shared" si="2389"/>
        <v>1.0552618671051575E-2</v>
      </c>
      <c r="AW1945" s="13">
        <f t="shared" si="2390"/>
        <v>3.303057842204523E-3</v>
      </c>
      <c r="AX1945" s="13">
        <f t="shared" si="2391"/>
        <v>1.3202049099188049E-2</v>
      </c>
      <c r="AY1945" s="13">
        <f t="shared" si="2392"/>
        <v>3.1374433933343708E-2</v>
      </c>
      <c r="AZ1945" s="13">
        <f t="shared" si="2393"/>
        <v>3.7280390992421364E-2</v>
      </c>
      <c r="BA1945" s="13">
        <f t="shared" si="2394"/>
        <v>2.9532061157407301E-2</v>
      </c>
      <c r="BB1945" s="13">
        <f t="shared" si="2395"/>
        <v>1.754560399558593E-2</v>
      </c>
      <c r="BC1945" s="13">
        <f t="shared" si="2396"/>
        <v>8.3393629162306013E-3</v>
      </c>
      <c r="BD1945" s="13">
        <f t="shared" si="2397"/>
        <v>1.7847073958848823E-4</v>
      </c>
      <c r="BE1945" s="13">
        <f t="shared" si="2398"/>
        <v>8.6898837245506875E-4</v>
      </c>
      <c r="BF1945" s="13">
        <f t="shared" si="2399"/>
        <v>2.115587107453265E-3</v>
      </c>
      <c r="BG1945" s="13">
        <f t="shared" si="2400"/>
        <v>3.433654542908466E-3</v>
      </c>
      <c r="BH1945" s="13">
        <f t="shared" si="2401"/>
        <v>4.1796849720225002E-3</v>
      </c>
      <c r="BI1945" s="13">
        <f t="shared" si="2402"/>
        <v>4.070244399264001E-3</v>
      </c>
      <c r="BJ1945" s="14">
        <f t="shared" si="2403"/>
        <v>0.55422446654324498</v>
      </c>
      <c r="BK1945" s="14">
        <f t="shared" si="2404"/>
        <v>0.1273979872427089</v>
      </c>
      <c r="BL1945" s="14">
        <f t="shared" si="2405"/>
        <v>0.11729747303771272</v>
      </c>
      <c r="BM1945" s="14">
        <f t="shared" si="2406"/>
        <v>0.74783806106244921</v>
      </c>
      <c r="BN1945" s="14">
        <f t="shared" si="2407"/>
        <v>2.4606165267698803E-2</v>
      </c>
    </row>
    <row r="1946" spans="1:66" x14ac:dyDescent="0.25">
      <c r="A1946" t="s">
        <v>485</v>
      </c>
      <c r="B1946" t="s">
        <v>494</v>
      </c>
      <c r="C1946" t="s">
        <v>497</v>
      </c>
      <c r="D1946" s="7" t="s">
        <v>533</v>
      </c>
      <c r="E1946" s="10">
        <f>VLOOKUP(A1946,home!$A$2:$E$405,3,FALSE)</f>
        <v>1.41071428571429</v>
      </c>
      <c r="F1946" s="10">
        <f>VLOOKUP(B1946,home!$B$2:$E$405,3,FALSE)</f>
        <v>1.59</v>
      </c>
      <c r="G1946" s="10">
        <f>VLOOKUP(C1946,away!$B$2:$E$405,4,FALSE)</f>
        <v>0</v>
      </c>
      <c r="H1946" s="10">
        <f>VLOOKUP(A1946,away!$A$2:$E$405,3,FALSE)</f>
        <v>1.1071428571428601</v>
      </c>
      <c r="I1946" s="10">
        <f>VLOOKUP(C1946,away!$B$2:$E$405,3,FALSE)</f>
        <v>0</v>
      </c>
      <c r="J1946" s="10">
        <f>VLOOKUP(B1946,home!$B$2:$E$405,4,FALSE)</f>
        <v>0.23</v>
      </c>
      <c r="K1946" s="12">
        <f t="shared" si="2352"/>
        <v>0</v>
      </c>
      <c r="L1946" s="12">
        <f t="shared" si="2353"/>
        <v>0</v>
      </c>
      <c r="M1946" s="13">
        <f t="shared" si="2354"/>
        <v>1</v>
      </c>
      <c r="N1946" s="13">
        <f t="shared" si="2355"/>
        <v>0</v>
      </c>
      <c r="O1946" s="13">
        <f t="shared" si="2356"/>
        <v>0</v>
      </c>
      <c r="P1946" s="13">
        <f t="shared" si="2357"/>
        <v>0</v>
      </c>
      <c r="Q1946" s="13">
        <f t="shared" si="2358"/>
        <v>0</v>
      </c>
      <c r="R1946" s="13">
        <f t="shared" si="2359"/>
        <v>0</v>
      </c>
      <c r="S1946" s="13">
        <f t="shared" si="2360"/>
        <v>0</v>
      </c>
      <c r="T1946" s="13">
        <f t="shared" si="2361"/>
        <v>0</v>
      </c>
      <c r="U1946" s="13">
        <f t="shared" si="2362"/>
        <v>0</v>
      </c>
      <c r="V1946" s="13">
        <f t="shared" si="2363"/>
        <v>0</v>
      </c>
      <c r="W1946" s="13">
        <f t="shared" si="2364"/>
        <v>0</v>
      </c>
      <c r="X1946" s="13">
        <f t="shared" si="2365"/>
        <v>0</v>
      </c>
      <c r="Y1946" s="13">
        <f t="shared" si="2366"/>
        <v>0</v>
      </c>
      <c r="Z1946" s="13">
        <f t="shared" si="2367"/>
        <v>0</v>
      </c>
      <c r="AA1946" s="13">
        <f t="shared" si="2368"/>
        <v>0</v>
      </c>
      <c r="AB1946" s="13">
        <f t="shared" si="2369"/>
        <v>0</v>
      </c>
      <c r="AC1946" s="13">
        <f t="shared" si="2370"/>
        <v>0</v>
      </c>
      <c r="AD1946" s="13">
        <f t="shared" si="2371"/>
        <v>0</v>
      </c>
      <c r="AE1946" s="13">
        <f t="shared" si="2372"/>
        <v>0</v>
      </c>
      <c r="AF1946" s="13">
        <f t="shared" si="2373"/>
        <v>0</v>
      </c>
      <c r="AG1946" s="13">
        <f t="shared" si="2374"/>
        <v>0</v>
      </c>
      <c r="AH1946" s="13">
        <f t="shared" si="2375"/>
        <v>0</v>
      </c>
      <c r="AI1946" s="13">
        <f t="shared" si="2376"/>
        <v>0</v>
      </c>
      <c r="AJ1946" s="13">
        <f t="shared" si="2377"/>
        <v>0</v>
      </c>
      <c r="AK1946" s="13">
        <f t="shared" si="2378"/>
        <v>0</v>
      </c>
      <c r="AL1946" s="13">
        <f t="shared" si="2379"/>
        <v>0</v>
      </c>
      <c r="AM1946" s="13">
        <f t="shared" si="2380"/>
        <v>0</v>
      </c>
      <c r="AN1946" s="13">
        <f t="shared" si="2381"/>
        <v>0</v>
      </c>
      <c r="AO1946" s="13">
        <f t="shared" si="2382"/>
        <v>0</v>
      </c>
      <c r="AP1946" s="13">
        <f t="shared" si="2383"/>
        <v>0</v>
      </c>
      <c r="AQ1946" s="13">
        <f t="shared" si="2384"/>
        <v>0</v>
      </c>
      <c r="AR1946" s="13">
        <f t="shared" si="2385"/>
        <v>0</v>
      </c>
      <c r="AS1946" s="13">
        <f t="shared" si="2386"/>
        <v>0</v>
      </c>
      <c r="AT1946" s="13">
        <f t="shared" si="2387"/>
        <v>0</v>
      </c>
      <c r="AU1946" s="13">
        <f t="shared" si="2388"/>
        <v>0</v>
      </c>
      <c r="AV1946" s="13">
        <f t="shared" si="2389"/>
        <v>0</v>
      </c>
      <c r="AW1946" s="13">
        <f t="shared" si="2390"/>
        <v>0</v>
      </c>
      <c r="AX1946" s="13">
        <f t="shared" si="2391"/>
        <v>0</v>
      </c>
      <c r="AY1946" s="13">
        <f t="shared" si="2392"/>
        <v>0</v>
      </c>
      <c r="AZ1946" s="13">
        <f t="shared" si="2393"/>
        <v>0</v>
      </c>
      <c r="BA1946" s="13">
        <f t="shared" si="2394"/>
        <v>0</v>
      </c>
      <c r="BB1946" s="13">
        <f t="shared" si="2395"/>
        <v>0</v>
      </c>
      <c r="BC1946" s="13">
        <f t="shared" si="2396"/>
        <v>0</v>
      </c>
      <c r="BD1946" s="13">
        <f t="shared" si="2397"/>
        <v>0</v>
      </c>
      <c r="BE1946" s="13">
        <f t="shared" si="2398"/>
        <v>0</v>
      </c>
      <c r="BF1946" s="13">
        <f t="shared" si="2399"/>
        <v>0</v>
      </c>
      <c r="BG1946" s="13">
        <f t="shared" si="2400"/>
        <v>0</v>
      </c>
      <c r="BH1946" s="13">
        <f t="shared" si="2401"/>
        <v>0</v>
      </c>
      <c r="BI1946" s="13">
        <f t="shared" si="2402"/>
        <v>0</v>
      </c>
      <c r="BJ1946" s="14">
        <f t="shared" si="2403"/>
        <v>0</v>
      </c>
      <c r="BK1946" s="14">
        <f t="shared" si="2404"/>
        <v>1</v>
      </c>
      <c r="BL1946" s="14">
        <f t="shared" si="2405"/>
        <v>0</v>
      </c>
      <c r="BM1946" s="14">
        <f t="shared" si="2406"/>
        <v>0</v>
      </c>
      <c r="BN1946" s="14">
        <f t="shared" si="2407"/>
        <v>1</v>
      </c>
    </row>
    <row r="1947" spans="1:66" x14ac:dyDescent="0.25">
      <c r="A1947" t="s">
        <v>485</v>
      </c>
      <c r="B1947" t="s">
        <v>493</v>
      </c>
      <c r="C1947" t="s">
        <v>496</v>
      </c>
      <c r="D1947" s="7" t="s">
        <v>533</v>
      </c>
      <c r="E1947" s="10">
        <f>VLOOKUP(A1947,home!$A$2:$E$405,3,FALSE)</f>
        <v>1.41071428571429</v>
      </c>
      <c r="F1947" s="10">
        <f>VLOOKUP(B1947,home!$B$2:$E$405,3,FALSE)</f>
        <v>0</v>
      </c>
      <c r="G1947" s="10">
        <f>VLOOKUP(C1947,away!$B$2:$E$405,4,FALSE)</f>
        <v>0.53</v>
      </c>
      <c r="H1947" s="10">
        <f>VLOOKUP(A1947,away!$A$2:$E$405,3,FALSE)</f>
        <v>1.1071428571428601</v>
      </c>
      <c r="I1947" s="10">
        <f>VLOOKUP(C1947,away!$B$2:$E$405,3,FALSE)</f>
        <v>1.42</v>
      </c>
      <c r="J1947" s="10">
        <f>VLOOKUP(B1947,home!$B$2:$E$405,4,FALSE)</f>
        <v>0</v>
      </c>
      <c r="K1947" s="12">
        <f t="shared" si="2352"/>
        <v>0</v>
      </c>
      <c r="L1947" s="12">
        <f t="shared" si="2353"/>
        <v>0</v>
      </c>
      <c r="M1947" s="13">
        <f t="shared" si="2354"/>
        <v>1</v>
      </c>
      <c r="N1947" s="13">
        <f t="shared" si="2355"/>
        <v>0</v>
      </c>
      <c r="O1947" s="13">
        <f t="shared" si="2356"/>
        <v>0</v>
      </c>
      <c r="P1947" s="13">
        <f t="shared" si="2357"/>
        <v>0</v>
      </c>
      <c r="Q1947" s="13">
        <f t="shared" si="2358"/>
        <v>0</v>
      </c>
      <c r="R1947" s="13">
        <f t="shared" si="2359"/>
        <v>0</v>
      </c>
      <c r="S1947" s="13">
        <f t="shared" si="2360"/>
        <v>0</v>
      </c>
      <c r="T1947" s="13">
        <f t="shared" si="2361"/>
        <v>0</v>
      </c>
      <c r="U1947" s="13">
        <f t="shared" si="2362"/>
        <v>0</v>
      </c>
      <c r="V1947" s="13">
        <f t="shared" si="2363"/>
        <v>0</v>
      </c>
      <c r="W1947" s="13">
        <f t="shared" si="2364"/>
        <v>0</v>
      </c>
      <c r="X1947" s="13">
        <f t="shared" si="2365"/>
        <v>0</v>
      </c>
      <c r="Y1947" s="13">
        <f t="shared" si="2366"/>
        <v>0</v>
      </c>
      <c r="Z1947" s="13">
        <f t="shared" si="2367"/>
        <v>0</v>
      </c>
      <c r="AA1947" s="13">
        <f t="shared" si="2368"/>
        <v>0</v>
      </c>
      <c r="AB1947" s="13">
        <f t="shared" si="2369"/>
        <v>0</v>
      </c>
      <c r="AC1947" s="13">
        <f t="shared" si="2370"/>
        <v>0</v>
      </c>
      <c r="AD1947" s="13">
        <f t="shared" si="2371"/>
        <v>0</v>
      </c>
      <c r="AE1947" s="13">
        <f t="shared" si="2372"/>
        <v>0</v>
      </c>
      <c r="AF1947" s="13">
        <f t="shared" si="2373"/>
        <v>0</v>
      </c>
      <c r="AG1947" s="13">
        <f t="shared" si="2374"/>
        <v>0</v>
      </c>
      <c r="AH1947" s="13">
        <f t="shared" si="2375"/>
        <v>0</v>
      </c>
      <c r="AI1947" s="13">
        <f t="shared" si="2376"/>
        <v>0</v>
      </c>
      <c r="AJ1947" s="13">
        <f t="shared" si="2377"/>
        <v>0</v>
      </c>
      <c r="AK1947" s="13">
        <f t="shared" si="2378"/>
        <v>0</v>
      </c>
      <c r="AL1947" s="13">
        <f t="shared" si="2379"/>
        <v>0</v>
      </c>
      <c r="AM1947" s="13">
        <f t="shared" si="2380"/>
        <v>0</v>
      </c>
      <c r="AN1947" s="13">
        <f t="shared" si="2381"/>
        <v>0</v>
      </c>
      <c r="AO1947" s="13">
        <f t="shared" si="2382"/>
        <v>0</v>
      </c>
      <c r="AP1947" s="13">
        <f t="shared" si="2383"/>
        <v>0</v>
      </c>
      <c r="AQ1947" s="13">
        <f t="shared" si="2384"/>
        <v>0</v>
      </c>
      <c r="AR1947" s="13">
        <f t="shared" si="2385"/>
        <v>0</v>
      </c>
      <c r="AS1947" s="13">
        <f t="shared" si="2386"/>
        <v>0</v>
      </c>
      <c r="AT1947" s="13">
        <f t="shared" si="2387"/>
        <v>0</v>
      </c>
      <c r="AU1947" s="13">
        <f t="shared" si="2388"/>
        <v>0</v>
      </c>
      <c r="AV1947" s="13">
        <f t="shared" si="2389"/>
        <v>0</v>
      </c>
      <c r="AW1947" s="13">
        <f t="shared" si="2390"/>
        <v>0</v>
      </c>
      <c r="AX1947" s="13">
        <f t="shared" si="2391"/>
        <v>0</v>
      </c>
      <c r="AY1947" s="13">
        <f t="shared" si="2392"/>
        <v>0</v>
      </c>
      <c r="AZ1947" s="13">
        <f t="shared" si="2393"/>
        <v>0</v>
      </c>
      <c r="BA1947" s="13">
        <f t="shared" si="2394"/>
        <v>0</v>
      </c>
      <c r="BB1947" s="13">
        <f t="shared" si="2395"/>
        <v>0</v>
      </c>
      <c r="BC1947" s="13">
        <f t="shared" si="2396"/>
        <v>0</v>
      </c>
      <c r="BD1947" s="13">
        <f t="shared" si="2397"/>
        <v>0</v>
      </c>
      <c r="BE1947" s="13">
        <f t="shared" si="2398"/>
        <v>0</v>
      </c>
      <c r="BF1947" s="13">
        <f t="shared" si="2399"/>
        <v>0</v>
      </c>
      <c r="BG1947" s="13">
        <f t="shared" si="2400"/>
        <v>0</v>
      </c>
      <c r="BH1947" s="13">
        <f t="shared" si="2401"/>
        <v>0</v>
      </c>
      <c r="BI1947" s="13">
        <f t="shared" si="2402"/>
        <v>0</v>
      </c>
      <c r="BJ1947" s="14">
        <f t="shared" si="2403"/>
        <v>0</v>
      </c>
      <c r="BK1947" s="14">
        <f t="shared" si="2404"/>
        <v>1</v>
      </c>
      <c r="BL1947" s="14">
        <f t="shared" si="2405"/>
        <v>0</v>
      </c>
      <c r="BM1947" s="14">
        <f t="shared" si="2406"/>
        <v>0</v>
      </c>
      <c r="BN1947" s="14">
        <f t="shared" si="2407"/>
        <v>1</v>
      </c>
    </row>
    <row r="1948" spans="1:66" x14ac:dyDescent="0.25">
      <c r="A1948" t="s">
        <v>22</v>
      </c>
      <c r="B1948" t="s">
        <v>290</v>
      </c>
      <c r="C1948" t="s">
        <v>166</v>
      </c>
      <c r="D1948" s="7" t="s">
        <v>533</v>
      </c>
      <c r="E1948" s="10">
        <f>VLOOKUP(A1948,home!$A$2:$E$405,3,FALSE)</f>
        <v>1.6818181818181801</v>
      </c>
      <c r="F1948" s="10">
        <f>VLOOKUP(B1948,home!$B$2:$E$405,3,FALSE)</f>
        <v>0.89</v>
      </c>
      <c r="G1948" s="10">
        <f>VLOOKUP(C1948,away!$B$2:$E$405,4,FALSE)</f>
        <v>1.07</v>
      </c>
      <c r="H1948" s="10">
        <f>VLOOKUP(A1948,away!$A$2:$E$405,3,FALSE)</f>
        <v>1.39090909090909</v>
      </c>
      <c r="I1948" s="10">
        <f>VLOOKUP(C1948,away!$B$2:$E$405,3,FALSE)</f>
        <v>0.71</v>
      </c>
      <c r="J1948" s="10">
        <f>VLOOKUP(B1948,home!$B$2:$E$405,4,FALSE)</f>
        <v>1.32</v>
      </c>
      <c r="K1948" s="12">
        <f t="shared" si="2352"/>
        <v>1.6015954545454529</v>
      </c>
      <c r="L1948" s="12">
        <f t="shared" si="2353"/>
        <v>1.3035599999999992</v>
      </c>
      <c r="M1948" s="13">
        <f t="shared" si="2354"/>
        <v>5.4740280314631795E-2</v>
      </c>
      <c r="N1948" s="13">
        <f t="shared" si="2355"/>
        <v>8.7671784132458214E-2</v>
      </c>
      <c r="O1948" s="13">
        <f t="shared" si="2356"/>
        <v>7.1357239806941378E-2</v>
      </c>
      <c r="P1948" s="13">
        <f t="shared" si="2357"/>
        <v>0.11428543092370715</v>
      </c>
      <c r="Q1948" s="13">
        <f t="shared" si="2358"/>
        <v>7.0207365479217632E-2</v>
      </c>
      <c r="R1948" s="13">
        <f t="shared" si="2359"/>
        <v>4.6509221761368236E-2</v>
      </c>
      <c r="S1948" s="13">
        <f t="shared" si="2360"/>
        <v>5.9650588407410235E-2</v>
      </c>
      <c r="T1948" s="13">
        <f t="shared" si="2361"/>
        <v>9.1519513344088893E-2</v>
      </c>
      <c r="U1948" s="13">
        <f t="shared" si="2362"/>
        <v>7.4488958167453823E-2</v>
      </c>
      <c r="V1948" s="13">
        <f t="shared" si="2363"/>
        <v>1.3837450354068448E-2</v>
      </c>
      <c r="W1948" s="13">
        <f t="shared" si="2364"/>
        <v>3.7481265809042111E-2</v>
      </c>
      <c r="X1948" s="13">
        <f t="shared" si="2365"/>
        <v>4.8859078858034907E-2</v>
      </c>
      <c r="Y1948" s="13">
        <f t="shared" si="2366"/>
        <v>3.1845370418089984E-2</v>
      </c>
      <c r="Z1948" s="13">
        <f t="shared" si="2367"/>
        <v>2.020918703974971E-2</v>
      </c>
      <c r="AA1948" s="13">
        <f t="shared" si="2368"/>
        <v>3.2366942102922014E-2</v>
      </c>
      <c r="AB1948" s="13">
        <f t="shared" si="2369"/>
        <v>2.5919373674787877E-2</v>
      </c>
      <c r="AC1948" s="13">
        <f t="shared" si="2370"/>
        <v>1.8055933486165977E-3</v>
      </c>
      <c r="AD1948" s="13">
        <f t="shared" si="2371"/>
        <v>1.500745623759293E-2</v>
      </c>
      <c r="AE1948" s="13">
        <f t="shared" si="2372"/>
        <v>1.9563119653076628E-2</v>
      </c>
      <c r="AF1948" s="13">
        <f t="shared" si="2373"/>
        <v>1.2750850127482281E-2</v>
      </c>
      <c r="AG1948" s="13">
        <f t="shared" si="2374"/>
        <v>5.5404993973935971E-3</v>
      </c>
      <c r="AH1948" s="13">
        <f t="shared" si="2375"/>
        <v>6.5859719643840279E-3</v>
      </c>
      <c r="AI1948" s="13">
        <f t="shared" si="2376"/>
        <v>1.0548062761921245E-2</v>
      </c>
      <c r="AJ1948" s="13">
        <f t="shared" si="2377"/>
        <v>8.4468646868766147E-3</v>
      </c>
      <c r="AK1948" s="13">
        <f t="shared" si="2378"/>
        <v>4.5094866958873625E-3</v>
      </c>
      <c r="AL1948" s="13">
        <f t="shared" si="2379"/>
        <v>1.507869618011219E-4</v>
      </c>
      <c r="AM1948" s="13">
        <f t="shared" si="2380"/>
        <v>4.8071747388837302E-3</v>
      </c>
      <c r="AN1948" s="13">
        <f t="shared" si="2381"/>
        <v>6.2664407026192716E-3</v>
      </c>
      <c r="AO1948" s="13">
        <f t="shared" si="2382"/>
        <v>4.0843407211531872E-3</v>
      </c>
      <c r="AP1948" s="13">
        <f t="shared" si="2383"/>
        <v>1.7747277301554817E-3</v>
      </c>
      <c r="AQ1948" s="13">
        <f t="shared" si="2384"/>
        <v>5.7836601998036944E-4</v>
      </c>
      <c r="AR1948" s="13">
        <f t="shared" si="2385"/>
        <v>1.7170419227784867E-3</v>
      </c>
      <c r="AS1948" s="13">
        <f t="shared" si="2386"/>
        <v>2.7500065387860086E-3</v>
      </c>
      <c r="AT1948" s="13">
        <f t="shared" si="2387"/>
        <v>2.2021989862449735E-3</v>
      </c>
      <c r="AU1948" s="13">
        <f t="shared" si="2388"/>
        <v>1.1756772954581848E-3</v>
      </c>
      <c r="AV1948" s="13">
        <f t="shared" si="2389"/>
        <v>4.7073985310452991E-4</v>
      </c>
      <c r="AW1948" s="13">
        <f t="shared" si="2390"/>
        <v>8.744704594165566E-6</v>
      </c>
      <c r="AX1948" s="13">
        <f t="shared" si="2391"/>
        <v>1.2831915351669825E-3</v>
      </c>
      <c r="AY1948" s="13">
        <f t="shared" si="2392"/>
        <v>1.6727171575822706E-3</v>
      </c>
      <c r="AZ1948" s="13">
        <f t="shared" si="2393"/>
        <v>1.090243588968972E-3</v>
      </c>
      <c r="BA1948" s="13">
        <f t="shared" si="2394"/>
        <v>4.7373264427879734E-4</v>
      </c>
      <c r="BB1948" s="13">
        <f t="shared" si="2395"/>
        <v>1.5438473144401715E-4</v>
      </c>
      <c r="BC1948" s="13">
        <f t="shared" si="2396"/>
        <v>4.0249952104232552E-5</v>
      </c>
      <c r="BD1948" s="13">
        <f t="shared" si="2397"/>
        <v>3.730445281428541E-4</v>
      </c>
      <c r="BE1948" s="13">
        <f t="shared" si="2398"/>
        <v>5.9746642061664834E-4</v>
      </c>
      <c r="BF1948" s="13">
        <f t="shared" si="2399"/>
        <v>4.7844975175158301E-4</v>
      </c>
      <c r="BG1948" s="13">
        <f t="shared" si="2400"/>
        <v>2.5542764921124527E-4</v>
      </c>
      <c r="BH1948" s="13">
        <f t="shared" si="2401"/>
        <v>1.0227294048549019E-4</v>
      </c>
      <c r="BI1948" s="13">
        <f t="shared" si="2402"/>
        <v>3.2759975320911751E-5</v>
      </c>
      <c r="BJ1948" s="14">
        <f t="shared" si="2403"/>
        <v>0.4426718729788145</v>
      </c>
      <c r="BK1948" s="14">
        <f t="shared" si="2404"/>
        <v>0.24614284746781759</v>
      </c>
      <c r="BL1948" s="14">
        <f t="shared" si="2405"/>
        <v>0.29088720748444352</v>
      </c>
      <c r="BM1948" s="14">
        <f t="shared" si="2406"/>
        <v>0.55347582009951268</v>
      </c>
      <c r="BN1948" s="14">
        <f t="shared" si="2407"/>
        <v>0.4447713224183244</v>
      </c>
    </row>
    <row r="1949" spans="1:66" x14ac:dyDescent="0.25">
      <c r="A1949" t="s">
        <v>22</v>
      </c>
      <c r="B1949" t="s">
        <v>266</v>
      </c>
      <c r="C1949" t="s">
        <v>261</v>
      </c>
      <c r="D1949" s="7" t="s">
        <v>533</v>
      </c>
      <c r="E1949" s="10">
        <f>VLOOKUP(A1949,home!$A$2:$E$405,3,FALSE)</f>
        <v>1.6818181818181801</v>
      </c>
      <c r="F1949" s="10">
        <f>VLOOKUP(B1949,home!$B$2:$E$405,3,FALSE)</f>
        <v>0.69</v>
      </c>
      <c r="G1949" s="10">
        <f>VLOOKUP(C1949,away!$B$2:$E$405,4,FALSE)</f>
        <v>0.59</v>
      </c>
      <c r="H1949" s="10">
        <f>VLOOKUP(A1949,away!$A$2:$E$405,3,FALSE)</f>
        <v>1.39090909090909</v>
      </c>
      <c r="I1949" s="10">
        <f>VLOOKUP(C1949,away!$B$2:$E$405,3,FALSE)</f>
        <v>1.43</v>
      </c>
      <c r="J1949" s="10">
        <f>VLOOKUP(B1949,home!$B$2:$E$405,4,FALSE)</f>
        <v>1.92</v>
      </c>
      <c r="K1949" s="12">
        <f t="shared" si="2352"/>
        <v>0.68466818181818101</v>
      </c>
      <c r="L1949" s="12">
        <f t="shared" si="2353"/>
        <v>3.8188799999999969</v>
      </c>
      <c r="M1949" s="13">
        <f t="shared" si="2354"/>
        <v>1.1069649644952908E-2</v>
      </c>
      <c r="N1949" s="13">
        <f t="shared" si="2355"/>
        <v>7.5790368957741805E-3</v>
      </c>
      <c r="O1949" s="13">
        <f t="shared" si="2356"/>
        <v>4.2273663636117724E-2</v>
      </c>
      <c r="P1949" s="13">
        <f t="shared" si="2357"/>
        <v>2.8943432420534078E-2</v>
      </c>
      <c r="Q1949" s="13">
        <f t="shared" si="2358"/>
        <v>2.5945627056813093E-3</v>
      </c>
      <c r="R1949" s="13">
        <f t="shared" si="2359"/>
        <v>8.0719024293348582E-2</v>
      </c>
      <c r="S1949" s="13">
        <f t="shared" si="2360"/>
        <v>1.8919349463421685E-2</v>
      </c>
      <c r="T1949" s="13">
        <f t="shared" si="2361"/>
        <v>9.9083236254722297E-3</v>
      </c>
      <c r="U1949" s="13">
        <f t="shared" si="2362"/>
        <v>5.5265747601064556E-2</v>
      </c>
      <c r="V1949" s="13">
        <f t="shared" si="2363"/>
        <v>5.496419190192222E-3</v>
      </c>
      <c r="W1949" s="13">
        <f t="shared" si="2364"/>
        <v>5.9213817677069409E-4</v>
      </c>
      <c r="X1949" s="13">
        <f t="shared" si="2365"/>
        <v>2.2613046405060662E-3</v>
      </c>
      <c r="Y1949" s="13">
        <f t="shared" si="2366"/>
        <v>4.3178255327679009E-3</v>
      </c>
      <c r="Z1949" s="13">
        <f t="shared" si="2367"/>
        <v>0.10275208916446091</v>
      </c>
      <c r="AA1949" s="13">
        <f t="shared" si="2368"/>
        <v>7.0351086066251067E-2</v>
      </c>
      <c r="AB1949" s="13">
        <f t="shared" si="2369"/>
        <v>2.4083575092957242E-2</v>
      </c>
      <c r="AC1949" s="13">
        <f t="shared" si="2370"/>
        <v>8.9820614523010499E-4</v>
      </c>
      <c r="AD1949" s="13">
        <f t="shared" si="2371"/>
        <v>1.0135454221868093E-4</v>
      </c>
      <c r="AE1949" s="13">
        <f t="shared" si="2372"/>
        <v>3.8706083418807587E-4</v>
      </c>
      <c r="AF1949" s="13">
        <f t="shared" si="2373"/>
        <v>7.3906943923207917E-4</v>
      </c>
      <c r="AG1949" s="13">
        <f t="shared" si="2374"/>
        <v>9.4080583336486666E-4</v>
      </c>
      <c r="AH1949" s="13">
        <f t="shared" si="2375"/>
        <v>9.8099474567094072E-2</v>
      </c>
      <c r="AI1949" s="13">
        <f t="shared" si="2376"/>
        <v>6.7165588889171179E-2</v>
      </c>
      <c r="AJ1949" s="13">
        <f t="shared" si="2377"/>
        <v>2.2993070812748127E-2</v>
      </c>
      <c r="AK1949" s="13">
        <f t="shared" si="2378"/>
        <v>5.2475413292603149E-3</v>
      </c>
      <c r="AL1949" s="13">
        <f t="shared" si="2379"/>
        <v>9.3940349326337034E-5</v>
      </c>
      <c r="AM1949" s="13">
        <f t="shared" si="2380"/>
        <v>1.3878846027975676E-5</v>
      </c>
      <c r="AN1949" s="13">
        <f t="shared" si="2381"/>
        <v>5.3001647519315703E-5</v>
      </c>
      <c r="AO1949" s="13">
        <f t="shared" si="2382"/>
        <v>1.0120346583928212E-4</v>
      </c>
      <c r="AP1949" s="13">
        <f t="shared" si="2383"/>
        <v>1.2882796387477246E-4</v>
      </c>
      <c r="AQ1949" s="13">
        <f t="shared" si="2384"/>
        <v>1.2299463367052268E-4</v>
      </c>
      <c r="AR1949" s="13">
        <f t="shared" si="2385"/>
        <v>7.4926024286956758E-2</v>
      </c>
      <c r="AS1949" s="13">
        <f t="shared" si="2386"/>
        <v>5.1299464819415552E-2</v>
      </c>
      <c r="AT1949" s="13">
        <f t="shared" si="2387"/>
        <v>1.7561555653077494E-2</v>
      </c>
      <c r="AU1949" s="13">
        <f t="shared" si="2388"/>
        <v>4.0079461262971221E-3</v>
      </c>
      <c r="AV1949" s="13">
        <f t="shared" si="2389"/>
        <v>6.8602829677926792E-4</v>
      </c>
      <c r="AW1949" s="13">
        <f t="shared" si="2390"/>
        <v>6.8228500637523636E-6</v>
      </c>
      <c r="AX1949" s="13">
        <f t="shared" si="2391"/>
        <v>1.5837340459514303E-6</v>
      </c>
      <c r="AY1949" s="13">
        <f t="shared" si="2392"/>
        <v>6.0480902734029932E-6</v>
      </c>
      <c r="AZ1949" s="13">
        <f t="shared" si="2393"/>
        <v>1.1548465491646604E-5</v>
      </c>
      <c r="BA1949" s="13">
        <f t="shared" si="2394"/>
        <v>1.4700734632246448E-5</v>
      </c>
      <c r="BB1949" s="13">
        <f t="shared" si="2395"/>
        <v>1.4035085368098321E-5</v>
      </c>
      <c r="BC1949" s="13">
        <f t="shared" si="2396"/>
        <v>1.071966136210465E-5</v>
      </c>
      <c r="BD1949" s="13">
        <f t="shared" si="2397"/>
        <v>4.7688915938162206E-2</v>
      </c>
      <c r="BE1949" s="13">
        <f t="shared" si="2398"/>
        <v>3.2651083368261592E-2</v>
      </c>
      <c r="BF1949" s="13">
        <f t="shared" si="2399"/>
        <v>1.1177578942070755E-2</v>
      </c>
      <c r="BG1949" s="13">
        <f t="shared" si="2400"/>
        <v>2.5509775504655905E-3</v>
      </c>
      <c r="BH1949" s="13">
        <f t="shared" si="2401"/>
        <v>4.3664329033406816E-4</v>
      </c>
      <c r="BI1949" s="13">
        <f t="shared" si="2402"/>
        <v>5.979115353922695E-5</v>
      </c>
      <c r="BJ1949" s="14">
        <f t="shared" si="2403"/>
        <v>2.99000245540814E-2</v>
      </c>
      <c r="BK1949" s="14">
        <f t="shared" si="2404"/>
        <v>6.5427045303930731E-2</v>
      </c>
      <c r="BL1949" s="14">
        <f t="shared" si="2405"/>
        <v>0.70924478171337235</v>
      </c>
      <c r="BM1949" s="14">
        <f t="shared" si="2406"/>
        <v>0.73414534589922698</v>
      </c>
      <c r="BN1949" s="14">
        <f t="shared" si="2407"/>
        <v>0.17317936959640878</v>
      </c>
    </row>
    <row r="1950" spans="1:66" x14ac:dyDescent="0.25">
      <c r="A1950" t="s">
        <v>22</v>
      </c>
      <c r="B1950" t="s">
        <v>262</v>
      </c>
      <c r="C1950" t="s">
        <v>259</v>
      </c>
      <c r="D1950" s="7" t="s">
        <v>533</v>
      </c>
      <c r="E1950" s="10">
        <f>VLOOKUP(A1950,home!$A$2:$E$405,3,FALSE)</f>
        <v>1.6818181818181801</v>
      </c>
      <c r="F1950" s="10">
        <f>VLOOKUP(B1950,home!$B$2:$E$405,3,FALSE)</f>
        <v>0.83</v>
      </c>
      <c r="G1950" s="10">
        <f>VLOOKUP(C1950,away!$B$2:$E$405,4,FALSE)</f>
        <v>1.07</v>
      </c>
      <c r="H1950" s="10">
        <f>VLOOKUP(A1950,away!$A$2:$E$405,3,FALSE)</f>
        <v>1.39090909090909</v>
      </c>
      <c r="I1950" s="10">
        <f>VLOOKUP(C1950,away!$B$2:$E$405,3,FALSE)</f>
        <v>1.07</v>
      </c>
      <c r="J1950" s="10">
        <f>VLOOKUP(B1950,home!$B$2:$E$405,4,FALSE)</f>
        <v>1.29</v>
      </c>
      <c r="K1950" s="12">
        <f t="shared" si="2352"/>
        <v>1.4936227272727258</v>
      </c>
      <c r="L1950" s="12">
        <f t="shared" si="2353"/>
        <v>1.9198718181818171</v>
      </c>
      <c r="M1950" s="13">
        <f t="shared" si="2354"/>
        <v>3.2925937911558428E-2</v>
      </c>
      <c r="N1950" s="13">
        <f t="shared" si="2355"/>
        <v>4.9178929181474332E-2</v>
      </c>
      <c r="O1950" s="13">
        <f t="shared" si="2356"/>
        <v>6.3213580283605283E-2</v>
      </c>
      <c r="P1950" s="13">
        <f t="shared" si="2357"/>
        <v>9.4417240183871931E-2</v>
      </c>
      <c r="Q1950" s="13">
        <f t="shared" si="2358"/>
        <v>3.6727383164192974E-2</v>
      </c>
      <c r="R1950" s="13">
        <f t="shared" si="2359"/>
        <v>6.0680985656433796E-2</v>
      </c>
      <c r="S1950" s="13">
        <f t="shared" si="2360"/>
        <v>6.7686874007084494E-2</v>
      </c>
      <c r="T1950" s="13">
        <f t="shared" si="2361"/>
        <v>7.0511867892499414E-2</v>
      </c>
      <c r="U1950" s="13">
        <f t="shared" si="2362"/>
        <v>9.0634499289759793E-2</v>
      </c>
      <c r="V1950" s="13">
        <f t="shared" si="2363"/>
        <v>2.156627282582764E-2</v>
      </c>
      <c r="W1950" s="13">
        <f t="shared" si="2364"/>
        <v>1.8285618069097436E-2</v>
      </c>
      <c r="X1950" s="13">
        <f t="shared" si="2365"/>
        <v>3.5106042808896377E-2</v>
      </c>
      <c r="Y1950" s="13">
        <f t="shared" si="2366"/>
        <v>3.3699551118342309E-2</v>
      </c>
      <c r="Z1950" s="13">
        <f t="shared" si="2367"/>
        <v>3.8833238087094095E-2</v>
      </c>
      <c r="AA1950" s="13">
        <f t="shared" si="2368"/>
        <v>5.8002206980476569E-2</v>
      </c>
      <c r="AB1950" s="13">
        <f t="shared" si="2369"/>
        <v>4.3316707289008285E-2</v>
      </c>
      <c r="AC1950" s="13">
        <f t="shared" si="2370"/>
        <v>3.8651669671805229E-3</v>
      </c>
      <c r="AD1950" s="13">
        <f t="shared" si="2371"/>
        <v>6.8279536825581874E-3</v>
      </c>
      <c r="AE1950" s="13">
        <f t="shared" si="2372"/>
        <v>1.3108795850994219E-2</v>
      </c>
      <c r="AF1950" s="13">
        <f t="shared" si="2373"/>
        <v>1.258360386231127E-2</v>
      </c>
      <c r="AG1950" s="13">
        <f t="shared" si="2374"/>
        <v>8.0529688088050895E-3</v>
      </c>
      <c r="AH1950" s="13">
        <f t="shared" si="2375"/>
        <v>1.8638709853039184E-2</v>
      </c>
      <c r="AI1950" s="13">
        <f t="shared" si="2376"/>
        <v>2.7839200643541413E-2</v>
      </c>
      <c r="AJ1950" s="13">
        <f t="shared" si="2377"/>
        <v>2.0790631395149479E-2</v>
      </c>
      <c r="AK1950" s="13">
        <f t="shared" si="2378"/>
        <v>1.0351119855381707E-2</v>
      </c>
      <c r="AL1950" s="13">
        <f t="shared" si="2379"/>
        <v>4.4334457396026606E-4</v>
      </c>
      <c r="AM1950" s="13">
        <f t="shared" si="2380"/>
        <v>2.0396773602068801E-3</v>
      </c>
      <c r="AN1950" s="13">
        <f t="shared" si="2381"/>
        <v>3.9159190820446709E-3</v>
      </c>
      <c r="AO1950" s="13">
        <f t="shared" si="2382"/>
        <v>3.759031343948989E-3</v>
      </c>
      <c r="AP1950" s="13">
        <f t="shared" si="2383"/>
        <v>2.4056194469699275E-3</v>
      </c>
      <c r="AQ1950" s="13">
        <f t="shared" si="2384"/>
        <v>1.1546202453769233E-3</v>
      </c>
      <c r="AR1950" s="13">
        <f t="shared" si="2385"/>
        <v>7.1567867548235405E-3</v>
      </c>
      <c r="AS1950" s="13">
        <f t="shared" si="2386"/>
        <v>1.0689539351248858E-2</v>
      </c>
      <c r="AT1950" s="13">
        <f t="shared" si="2387"/>
        <v>7.9830694595507228E-3</v>
      </c>
      <c r="AU1950" s="13">
        <f t="shared" si="2388"/>
        <v>3.9745646593939187E-3</v>
      </c>
      <c r="AV1950" s="13">
        <f t="shared" si="2389"/>
        <v>1.4841250265714345E-3</v>
      </c>
      <c r="AW1950" s="13">
        <f t="shared" si="2390"/>
        <v>3.5314417226878759E-5</v>
      </c>
      <c r="AX1950" s="13">
        <f t="shared" si="2391"/>
        <v>5.0775141025143967E-4</v>
      </c>
      <c r="AY1950" s="13">
        <f t="shared" si="2392"/>
        <v>9.7481762318381315E-4</v>
      </c>
      <c r="AZ1950" s="13">
        <f t="shared" si="2393"/>
        <v>9.3576244130879271E-4</v>
      </c>
      <c r="BA1950" s="13">
        <f t="shared" si="2394"/>
        <v>5.9884797986058916E-4</v>
      </c>
      <c r="BB1950" s="13">
        <f t="shared" si="2395"/>
        <v>2.874278399773644E-4</v>
      </c>
      <c r="BC1950" s="13">
        <f t="shared" si="2396"/>
        <v>1.1036492194668303E-4</v>
      </c>
      <c r="BD1950" s="13">
        <f t="shared" si="2397"/>
        <v>2.2900188665537684E-3</v>
      </c>
      <c r="BE1950" s="13">
        <f t="shared" si="2398"/>
        <v>3.4204242249680356E-3</v>
      </c>
      <c r="BF1950" s="13">
        <f t="shared" si="2399"/>
        <v>2.5544116796632288E-3</v>
      </c>
      <c r="BG1950" s="13">
        <f t="shared" si="2400"/>
        <v>1.2717757798519655E-3</v>
      </c>
      <c r="BH1950" s="13">
        <f t="shared" si="2401"/>
        <v>4.7488830219547266E-4</v>
      </c>
      <c r="BI1950" s="13">
        <f t="shared" si="2402"/>
        <v>1.418607922150231E-4</v>
      </c>
      <c r="BJ1950" s="14">
        <f t="shared" si="2403"/>
        <v>0.30077255413424769</v>
      </c>
      <c r="BK1950" s="14">
        <f t="shared" si="2404"/>
        <v>0.22187965409266708</v>
      </c>
      <c r="BL1950" s="14">
        <f t="shared" si="2405"/>
        <v>0.43490910614343153</v>
      </c>
      <c r="BM1950" s="14">
        <f t="shared" si="2406"/>
        <v>0.65831099287034667</v>
      </c>
      <c r="BN1950" s="14">
        <f t="shared" si="2407"/>
        <v>0.33714405638113676</v>
      </c>
    </row>
    <row r="1951" spans="1:66" x14ac:dyDescent="0.25">
      <c r="A1951" t="s">
        <v>22</v>
      </c>
      <c r="B1951" t="s">
        <v>167</v>
      </c>
      <c r="C1951" t="s">
        <v>162</v>
      </c>
      <c r="D1951" s="7" t="s">
        <v>533</v>
      </c>
      <c r="E1951" s="10">
        <f>VLOOKUP(A1951,home!$A$2:$E$405,3,FALSE)</f>
        <v>1.6818181818181801</v>
      </c>
      <c r="F1951" s="10">
        <f>VLOOKUP(B1951,home!$B$2:$E$405,3,FALSE)</f>
        <v>0.69</v>
      </c>
      <c r="G1951" s="10">
        <f>VLOOKUP(C1951,away!$B$2:$E$405,4,FALSE)</f>
        <v>1.66</v>
      </c>
      <c r="H1951" s="10">
        <f>VLOOKUP(A1951,away!$A$2:$E$405,3,FALSE)</f>
        <v>1.39090909090909</v>
      </c>
      <c r="I1951" s="10">
        <f>VLOOKUP(C1951,away!$B$2:$E$405,3,FALSE)</f>
        <v>0.48</v>
      </c>
      <c r="J1951" s="10">
        <f>VLOOKUP(B1951,home!$B$2:$E$405,4,FALSE)</f>
        <v>1.08</v>
      </c>
      <c r="K1951" s="12">
        <f t="shared" si="2352"/>
        <v>1.926354545454543</v>
      </c>
      <c r="L1951" s="12">
        <f t="shared" si="2353"/>
        <v>0.7210472727272722</v>
      </c>
      <c r="M1951" s="13">
        <f t="shared" si="2354"/>
        <v>7.0835016431526565E-2</v>
      </c>
      <c r="N1951" s="13">
        <f t="shared" si="2355"/>
        <v>0.13645335588021842</v>
      </c>
      <c r="O1951" s="13">
        <f t="shared" si="2356"/>
        <v>5.1075395411543732E-2</v>
      </c>
      <c r="P1951" s="13">
        <f t="shared" si="2357"/>
        <v>9.8389320111915382E-2</v>
      </c>
      <c r="Q1951" s="13">
        <f t="shared" si="2358"/>
        <v>0.13142877117119262</v>
      </c>
      <c r="R1951" s="13">
        <f t="shared" si="2359"/>
        <v>1.8413887282480317E-2</v>
      </c>
      <c r="S1951" s="13">
        <f t="shared" si="2360"/>
        <v>3.4165511634498873E-2</v>
      </c>
      <c r="T1951" s="13">
        <f t="shared" si="2361"/>
        <v>9.4766357010885163E-2</v>
      </c>
      <c r="U1951" s="13">
        <f t="shared" si="2362"/>
        <v>3.5471675466093561E-2</v>
      </c>
      <c r="V1951" s="13">
        <f t="shared" si="2363"/>
        <v>5.2728495505601812E-3</v>
      </c>
      <c r="W1951" s="13">
        <f t="shared" si="2364"/>
        <v>8.4392803583043977E-2</v>
      </c>
      <c r="X1951" s="13">
        <f t="shared" si="2365"/>
        <v>6.0851200861362219E-2</v>
      </c>
      <c r="Y1951" s="13">
        <f t="shared" si="2366"/>
        <v>2.1938296211632329E-2</v>
      </c>
      <c r="Z1951" s="13">
        <f t="shared" si="2367"/>
        <v>4.4257610684466132E-3</v>
      </c>
      <c r="AA1951" s="13">
        <f t="shared" si="2368"/>
        <v>8.5255849512978887E-3</v>
      </c>
      <c r="AB1951" s="13">
        <f t="shared" si="2369"/>
        <v>8.2116496617957689E-3</v>
      </c>
      <c r="AC1951" s="13">
        <f t="shared" si="2370"/>
        <v>4.5774684300519205E-4</v>
      </c>
      <c r="AD1951" s="13">
        <f t="shared" si="2371"/>
        <v>4.0642615196462326E-2</v>
      </c>
      <c r="AE1951" s="13">
        <f t="shared" si="2372"/>
        <v>2.9305246843913141E-2</v>
      </c>
      <c r="AF1951" s="13">
        <f t="shared" si="2373"/>
        <v>1.0565234156701535E-2</v>
      </c>
      <c r="AG1951" s="13">
        <f t="shared" si="2374"/>
        <v>2.5393444248048886E-3</v>
      </c>
      <c r="AH1951" s="13">
        <f t="shared" si="2375"/>
        <v>7.9779573703649197E-4</v>
      </c>
      <c r="AI1951" s="13">
        <f t="shared" si="2376"/>
        <v>1.5368374443845037E-3</v>
      </c>
      <c r="AJ1951" s="13">
        <f t="shared" si="2377"/>
        <v>1.4802468983074162E-3</v>
      </c>
      <c r="AK1951" s="13">
        <f t="shared" si="2378"/>
        <v>9.5049344698316018E-4</v>
      </c>
      <c r="AL1951" s="13">
        <f t="shared" si="2379"/>
        <v>2.5432280776100266E-5</v>
      </c>
      <c r="AM1951" s="13">
        <f t="shared" si="2380"/>
        <v>1.5658417304573E-2</v>
      </c>
      <c r="AN1951" s="13">
        <f t="shared" si="2381"/>
        <v>1.1290459092687884E-2</v>
      </c>
      <c r="AO1951" s="13">
        <f t="shared" si="2382"/>
        <v>4.0704773683107156E-3</v>
      </c>
      <c r="AP1951" s="13">
        <f t="shared" si="2383"/>
        <v>9.7833553503950889E-4</v>
      </c>
      <c r="AQ1951" s="13">
        <f t="shared" si="2384"/>
        <v>1.7635654233810359E-4</v>
      </c>
      <c r="AR1951" s="13">
        <f t="shared" si="2385"/>
        <v>1.1504968807672135E-4</v>
      </c>
      <c r="AS1951" s="13">
        <f t="shared" si="2386"/>
        <v>2.2162648957971951E-4</v>
      </c>
      <c r="AT1951" s="13">
        <f t="shared" si="2387"/>
        <v>2.1346559779751334E-4</v>
      </c>
      <c r="AU1951" s="13">
        <f t="shared" si="2388"/>
        <v>1.3707014153847038E-4</v>
      </c>
      <c r="AV1951" s="13">
        <f t="shared" si="2389"/>
        <v>6.6011422549682529E-5</v>
      </c>
      <c r="AW1951" s="13">
        <f t="shared" si="2390"/>
        <v>9.8125700336777262E-7</v>
      </c>
      <c r="AX1951" s="13">
        <f t="shared" si="2391"/>
        <v>5.0272772248813793E-3</v>
      </c>
      <c r="AY1951" s="13">
        <f t="shared" si="2392"/>
        <v>3.6249045322446476E-3</v>
      </c>
      <c r="AZ1951" s="13">
        <f t="shared" si="2393"/>
        <v>1.3068637634358654E-3</v>
      </c>
      <c r="BA1951" s="13">
        <f t="shared" si="2394"/>
        <v>3.1410351748384341E-4</v>
      </c>
      <c r="BB1951" s="13">
        <f t="shared" si="2395"/>
        <v>5.6620871158942073E-5</v>
      </c>
      <c r="BC1951" s="13">
        <f t="shared" si="2396"/>
        <v>8.1652649457194916E-6</v>
      </c>
      <c r="BD1951" s="13">
        <f t="shared" si="2397"/>
        <v>1.382604396930721E-5</v>
      </c>
      <c r="BE1951" s="13">
        <f t="shared" si="2398"/>
        <v>2.6633862645929316E-5</v>
      </c>
      <c r="BF1951" s="13">
        <f t="shared" si="2399"/>
        <v>2.5653131185498957E-5</v>
      </c>
      <c r="BG1951" s="13">
        <f t="shared" si="2400"/>
        <v>1.647234195477587E-5</v>
      </c>
      <c r="BH1951" s="13">
        <f t="shared" si="2401"/>
        <v>7.9328926997160213E-6</v>
      </c>
      <c r="BI1951" s="13">
        <f t="shared" si="2402"/>
        <v>3.0563127821402206E-6</v>
      </c>
      <c r="BJ1951" s="14">
        <f t="shared" si="2403"/>
        <v>0.65539520635731596</v>
      </c>
      <c r="BK1951" s="14">
        <f t="shared" si="2404"/>
        <v>0.21277078138452693</v>
      </c>
      <c r="BL1951" s="14">
        <f t="shared" si="2405"/>
        <v>0.12731036422470227</v>
      </c>
      <c r="BM1951" s="14">
        <f t="shared" si="2406"/>
        <v>0.48968244347087392</v>
      </c>
      <c r="BN1951" s="14">
        <f t="shared" si="2407"/>
        <v>0.50659574628887705</v>
      </c>
    </row>
    <row r="1952" spans="1:66" x14ac:dyDescent="0.25">
      <c r="A1952" t="s">
        <v>22</v>
      </c>
      <c r="B1952" t="s">
        <v>255</v>
      </c>
      <c r="C1952" t="s">
        <v>164</v>
      </c>
      <c r="D1952" s="7" t="s">
        <v>533</v>
      </c>
      <c r="E1952" s="10">
        <f>VLOOKUP(A1952,home!$A$2:$E$405,3,FALSE)</f>
        <v>1.6818181818181801</v>
      </c>
      <c r="F1952" s="10">
        <f>VLOOKUP(B1952,home!$B$2:$E$405,3,FALSE)</f>
        <v>1.19</v>
      </c>
      <c r="G1952" s="10">
        <f>VLOOKUP(C1952,away!$B$2:$E$405,4,FALSE)</f>
        <v>0.59</v>
      </c>
      <c r="H1952" s="10">
        <f>VLOOKUP(A1952,away!$A$2:$E$405,3,FALSE)</f>
        <v>1.39090909090909</v>
      </c>
      <c r="I1952" s="10">
        <f>VLOOKUP(C1952,away!$B$2:$E$405,3,FALSE)</f>
        <v>0.36</v>
      </c>
      <c r="J1952" s="10">
        <f>VLOOKUP(B1952,home!$B$2:$E$405,4,FALSE)</f>
        <v>0.14000000000000001</v>
      </c>
      <c r="K1952" s="12">
        <f t="shared" si="2352"/>
        <v>1.1808045454545442</v>
      </c>
      <c r="L1952" s="12">
        <f t="shared" si="2353"/>
        <v>7.010181818181814E-2</v>
      </c>
      <c r="M1952" s="13">
        <f t="shared" si="2354"/>
        <v>0.2862452369762617</v>
      </c>
      <c r="N1952" s="13">
        <f t="shared" si="2355"/>
        <v>0.33799967693628297</v>
      </c>
      <c r="O1952" s="13">
        <f t="shared" si="2356"/>
        <v>2.0066311557921337E-2</v>
      </c>
      <c r="P1952" s="13">
        <f t="shared" si="2357"/>
        <v>2.3694391898100572E-2</v>
      </c>
      <c r="Q1952" s="13">
        <f t="shared" si="2358"/>
        <v>0.19955577744426528</v>
      </c>
      <c r="R1952" s="13">
        <f t="shared" si="2359"/>
        <v>7.0334246220655865E-4</v>
      </c>
      <c r="S1952" s="13">
        <f t="shared" si="2360"/>
        <v>4.903349775801975E-4</v>
      </c>
      <c r="T1952" s="13">
        <f t="shared" si="2361"/>
        <v>1.3989222827529246E-2</v>
      </c>
      <c r="U1952" s="13">
        <f t="shared" si="2362"/>
        <v>8.3050997638469543E-4</v>
      </c>
      <c r="V1952" s="13">
        <f t="shared" si="2363"/>
        <v>4.5098039564721039E-6</v>
      </c>
      <c r="W1952" s="13">
        <f t="shared" si="2364"/>
        <v>7.8545456359301241E-2</v>
      </c>
      <c r="X1952" s="13">
        <f t="shared" si="2365"/>
        <v>5.5061793007076653E-3</v>
      </c>
      <c r="Y1952" s="13">
        <f t="shared" si="2366"/>
        <v>1.9299659010734964E-4</v>
      </c>
      <c r="Z1952" s="13">
        <f t="shared" si="2367"/>
        <v>1.6435195135052164E-5</v>
      </c>
      <c r="AA1952" s="13">
        <f t="shared" si="2368"/>
        <v>1.9406753120902007E-5</v>
      </c>
      <c r="AB1952" s="13">
        <f t="shared" si="2369"/>
        <v>1.145779114883763E-5</v>
      </c>
      <c r="AC1952" s="13">
        <f t="shared" si="2370"/>
        <v>2.3331624540078414E-8</v>
      </c>
      <c r="AD1952" s="13">
        <f t="shared" si="2371"/>
        <v>2.3186707973466125E-2</v>
      </c>
      <c r="AE1952" s="13">
        <f t="shared" si="2372"/>
        <v>1.6254303865908346E-3</v>
      </c>
      <c r="AF1952" s="13">
        <f t="shared" si="2373"/>
        <v>5.697281271399652E-5</v>
      </c>
      <c r="AG1952" s="13">
        <f t="shared" si="2374"/>
        <v>1.3312992527277875E-6</v>
      </c>
      <c r="AH1952" s="13">
        <f t="shared" si="2375"/>
        <v>2.8803426528503202E-7</v>
      </c>
      <c r="AI1952" s="13">
        <f t="shared" si="2376"/>
        <v>3.4011216969522582E-7</v>
      </c>
      <c r="AJ1952" s="13">
        <f t="shared" si="2377"/>
        <v>2.0080299797026503E-7</v>
      </c>
      <c r="AK1952" s="13">
        <f t="shared" si="2378"/>
        <v>7.9036364248062827E-8</v>
      </c>
      <c r="AL1952" s="13">
        <f t="shared" si="2379"/>
        <v>7.7252451263362524E-11</v>
      </c>
      <c r="AM1952" s="13">
        <f t="shared" si="2380"/>
        <v>5.475794033839178E-3</v>
      </c>
      <c r="AN1952" s="13">
        <f t="shared" si="2381"/>
        <v>3.8386311776127845E-4</v>
      </c>
      <c r="AO1952" s="13">
        <f t="shared" si="2382"/>
        <v>1.3454751244003492E-5</v>
      </c>
      <c r="AP1952" s="13">
        <f t="shared" si="2383"/>
        <v>3.1440084179624156E-7</v>
      </c>
      <c r="AQ1952" s="13">
        <f t="shared" si="2384"/>
        <v>5.5100176619526697E-9</v>
      </c>
      <c r="AR1952" s="13">
        <f t="shared" si="2385"/>
        <v>4.0383451390289765E-9</v>
      </c>
      <c r="AS1952" s="13">
        <f t="shared" si="2386"/>
        <v>4.7684962962796786E-9</v>
      </c>
      <c r="AT1952" s="13">
        <f t="shared" si="2387"/>
        <v>2.8153310508151025E-9</v>
      </c>
      <c r="AU1952" s="13">
        <f t="shared" si="2388"/>
        <v>1.1081185672539301E-9</v>
      </c>
      <c r="AV1952" s="13">
        <f t="shared" si="2389"/>
        <v>3.2711786027900454E-10</v>
      </c>
      <c r="AW1952" s="13">
        <f t="shared" si="2390"/>
        <v>1.7763030697606045E-13</v>
      </c>
      <c r="AX1952" s="13">
        <f t="shared" si="2391"/>
        <v>1.0776404141883621E-3</v>
      </c>
      <c r="AY1952" s="13">
        <f t="shared" si="2392"/>
        <v>7.5544552380811726E-5</v>
      </c>
      <c r="AZ1952" s="13">
        <f t="shared" si="2393"/>
        <v>2.6479052378132498E-6</v>
      </c>
      <c r="BA1952" s="13">
        <f t="shared" si="2394"/>
        <v>6.1874323847956156E-8</v>
      </c>
      <c r="BB1952" s="13">
        <f t="shared" si="2395"/>
        <v>1.0843756501280883E-9</v>
      </c>
      <c r="BC1952" s="13">
        <f t="shared" si="2396"/>
        <v>1.5203340933214012E-11</v>
      </c>
      <c r="BD1952" s="13">
        <f t="shared" si="2397"/>
        <v>4.7182556115273093E-11</v>
      </c>
      <c r="BE1952" s="13">
        <f t="shared" si="2398"/>
        <v>5.5713376727078573E-11</v>
      </c>
      <c r="BF1952" s="13">
        <f t="shared" si="2399"/>
        <v>3.289330424097791E-11</v>
      </c>
      <c r="BG1952" s="13">
        <f t="shared" si="2400"/>
        <v>1.2946854387588644E-11</v>
      </c>
      <c r="BH1952" s="13">
        <f t="shared" si="2401"/>
        <v>3.8219261275506969E-12</v>
      </c>
      <c r="BI1952" s="13">
        <f t="shared" si="2402"/>
        <v>9.025895487606684E-13</v>
      </c>
      <c r="BJ1952" s="14">
        <f t="shared" si="2403"/>
        <v>0.6676890795896312</v>
      </c>
      <c r="BK1952" s="14">
        <f t="shared" si="2404"/>
        <v>0.31051004161715673</v>
      </c>
      <c r="BL1952" s="14">
        <f t="shared" si="2405"/>
        <v>2.1631949737449051E-2</v>
      </c>
      <c r="BM1952" s="14">
        <f t="shared" si="2406"/>
        <v>0.13150722431213047</v>
      </c>
      <c r="BN1952" s="14">
        <f t="shared" si="2407"/>
        <v>0.86826473727503839</v>
      </c>
    </row>
    <row r="1953" spans="1:66" x14ac:dyDescent="0.25">
      <c r="A1953" t="s">
        <v>22</v>
      </c>
      <c r="B1953" t="s">
        <v>264</v>
      </c>
      <c r="C1953" t="s">
        <v>24</v>
      </c>
      <c r="D1953" s="7" t="s">
        <v>533</v>
      </c>
      <c r="E1953" s="10">
        <f>VLOOKUP(A1953,home!$A$2:$E$405,3,FALSE)</f>
        <v>1.6818181818181801</v>
      </c>
      <c r="F1953" s="10">
        <f>VLOOKUP(B1953,home!$B$2:$E$405,3,FALSE)</f>
        <v>0.71</v>
      </c>
      <c r="G1953" s="10">
        <f>VLOOKUP(C1953,away!$B$2:$E$405,4,FALSE)</f>
        <v>0.95</v>
      </c>
      <c r="H1953" s="10">
        <f>VLOOKUP(A1953,away!$A$2:$E$405,3,FALSE)</f>
        <v>1.39090909090909</v>
      </c>
      <c r="I1953" s="10">
        <f>VLOOKUP(C1953,away!$B$2:$E$405,3,FALSE)</f>
        <v>1.19</v>
      </c>
      <c r="J1953" s="10">
        <f>VLOOKUP(B1953,home!$B$2:$E$405,4,FALSE)</f>
        <v>0.86</v>
      </c>
      <c r="K1953" s="12">
        <f t="shared" si="2352"/>
        <v>1.1343863636363622</v>
      </c>
      <c r="L1953" s="12">
        <f t="shared" si="2353"/>
        <v>1.4234563636363626</v>
      </c>
      <c r="M1953" s="13">
        <f t="shared" si="2354"/>
        <v>7.7471687862358821E-2</v>
      </c>
      <c r="N1953" s="13">
        <f t="shared" si="2355"/>
        <v>8.7882826278952525E-2</v>
      </c>
      <c r="O1953" s="13">
        <f t="shared" si="2356"/>
        <v>0.11027756708932464</v>
      </c>
      <c r="P1953" s="13">
        <f t="shared" si="2357"/>
        <v>0.12509736832112395</v>
      </c>
      <c r="Q1953" s="13">
        <f t="shared" si="2358"/>
        <v>4.9846539864333565E-2</v>
      </c>
      <c r="R1953" s="13">
        <f t="shared" si="2359"/>
        <v>7.8487652319817552E-2</v>
      </c>
      <c r="S1953" s="13">
        <f t="shared" si="2360"/>
        <v>5.0500227866064423E-2</v>
      </c>
      <c r="T1953" s="13">
        <f t="shared" si="2361"/>
        <v>7.0954374375139254E-2</v>
      </c>
      <c r="U1953" s="13">
        <f t="shared" si="2362"/>
        <v>8.9035322505432918E-2</v>
      </c>
      <c r="V1953" s="13">
        <f t="shared" si="2363"/>
        <v>9.0605796775228634E-3</v>
      </c>
      <c r="W1953" s="13">
        <f t="shared" si="2364"/>
        <v>1.8848411698852104E-2</v>
      </c>
      <c r="X1953" s="13">
        <f t="shared" si="2365"/>
        <v>2.6829891577169095E-2</v>
      </c>
      <c r="Y1953" s="13">
        <f t="shared" si="2366"/>
        <v>1.90955899505975E-2</v>
      </c>
      <c r="Z1953" s="13">
        <f t="shared" si="2367"/>
        <v>3.7241249387174206E-2</v>
      </c>
      <c r="AA1953" s="13">
        <f t="shared" si="2368"/>
        <v>4.2245965469591452E-2</v>
      </c>
      <c r="AB1953" s="13">
        <f t="shared" si="2369"/>
        <v>2.3961623573678592E-2</v>
      </c>
      <c r="AC1953" s="13">
        <f t="shared" si="2370"/>
        <v>9.1441039978351201E-4</v>
      </c>
      <c r="AD1953" s="13">
        <f t="shared" si="2371"/>
        <v>5.3453453018454796E-3</v>
      </c>
      <c r="AE1953" s="13">
        <f t="shared" si="2372"/>
        <v>7.6088657857456823E-3</v>
      </c>
      <c r="AF1953" s="13">
        <f t="shared" si="2373"/>
        <v>5.4154442113873427E-3</v>
      </c>
      <c r="AG1953" s="13">
        <f t="shared" si="2374"/>
        <v>2.5695495082056724E-3</v>
      </c>
      <c r="AH1953" s="13">
        <f t="shared" si="2375"/>
        <v>1.3252823357485469E-2</v>
      </c>
      <c r="AI1953" s="13">
        <f t="shared" si="2376"/>
        <v>1.5033822096412986E-2</v>
      </c>
      <c r="AJ1953" s="13">
        <f t="shared" si="2377"/>
        <v>8.5270813897529631E-3</v>
      </c>
      <c r="AK1953" s="13">
        <f t="shared" si="2378"/>
        <v>3.2243349500510532E-3</v>
      </c>
      <c r="AL1953" s="13">
        <f t="shared" si="2379"/>
        <v>5.9061749000030735E-5</v>
      </c>
      <c r="AM1953" s="13">
        <f t="shared" si="2380"/>
        <v>1.2127373638682406E-3</v>
      </c>
      <c r="AN1953" s="13">
        <f t="shared" si="2381"/>
        <v>1.7262787180178344E-3</v>
      </c>
      <c r="AO1953" s="13">
        <f t="shared" si="2382"/>
        <v>1.2286412132862545E-3</v>
      </c>
      <c r="AP1953" s="13">
        <f t="shared" si="2383"/>
        <v>5.8297238455940685E-4</v>
      </c>
      <c r="AQ1953" s="13">
        <f t="shared" si="2384"/>
        <v>2.0745893765633795E-4</v>
      </c>
      <c r="AR1953" s="13">
        <f t="shared" si="2385"/>
        <v>3.7729631488722629E-3</v>
      </c>
      <c r="AS1953" s="13">
        <f t="shared" si="2386"/>
        <v>4.2799979465832048E-3</v>
      </c>
      <c r="AT1953" s="13">
        <f t="shared" si="2387"/>
        <v>2.4275856534978105E-3</v>
      </c>
      <c r="AU1953" s="13">
        <f t="shared" si="2388"/>
        <v>9.1794002062906097E-4</v>
      </c>
      <c r="AV1953" s="13">
        <f t="shared" si="2389"/>
        <v>2.603246605094221E-4</v>
      </c>
      <c r="AW1953" s="13">
        <f t="shared" si="2390"/>
        <v>2.6491646935133847E-6</v>
      </c>
      <c r="AX1953" s="13">
        <f t="shared" si="2391"/>
        <v>2.292854547074069E-4</v>
      </c>
      <c r="AY1953" s="13">
        <f t="shared" si="2392"/>
        <v>3.2637783959251539E-4</v>
      </c>
      <c r="AZ1953" s="13">
        <f t="shared" si="2393"/>
        <v>2.3229230635892704E-4</v>
      </c>
      <c r="BA1953" s="13">
        <f t="shared" si="2394"/>
        <v>1.1021932057012741E-4</v>
      </c>
      <c r="BB1953" s="13">
        <f t="shared" si="2395"/>
        <v>3.9223098315305997E-5</v>
      </c>
      <c r="BC1953" s="13">
        <f t="shared" si="2396"/>
        <v>1.1166473779691404E-5</v>
      </c>
      <c r="BD1953" s="13">
        <f t="shared" si="2397"/>
        <v>8.9510806733795155E-4</v>
      </c>
      <c r="BE1953" s="13">
        <f t="shared" si="2398"/>
        <v>1.0153983855690709E-3</v>
      </c>
      <c r="BF1953" s="13">
        <f t="shared" si="2399"/>
        <v>5.7592704112396584E-4</v>
      </c>
      <c r="BG1953" s="13">
        <f t="shared" si="2400"/>
        <v>2.177745939668217E-4</v>
      </c>
      <c r="BH1953" s="13">
        <f t="shared" si="2401"/>
        <v>6.1760132435602068E-5</v>
      </c>
      <c r="BI1953" s="13">
        <f t="shared" si="2402"/>
        <v>1.4011970410264549E-5</v>
      </c>
      <c r="BJ1953" s="14">
        <f t="shared" si="2403"/>
        <v>0.30030349166294024</v>
      </c>
      <c r="BK1953" s="14">
        <f t="shared" si="2404"/>
        <v>0.26342971371544616</v>
      </c>
      <c r="BL1953" s="14">
        <f t="shared" si="2405"/>
        <v>0.39848498437248303</v>
      </c>
      <c r="BM1953" s="14">
        <f t="shared" si="2406"/>
        <v>0.47007206872723351</v>
      </c>
      <c r="BN1953" s="14">
        <f t="shared" si="2407"/>
        <v>0.52906364173591103</v>
      </c>
    </row>
    <row r="1954" spans="1:66" x14ac:dyDescent="0.25">
      <c r="A1954" t="s">
        <v>25</v>
      </c>
      <c r="B1954" t="s">
        <v>265</v>
      </c>
      <c r="C1954" t="s">
        <v>258</v>
      </c>
      <c r="D1954" s="7" t="s">
        <v>533</v>
      </c>
      <c r="E1954" s="10">
        <f>VLOOKUP(A1954,home!$A$2:$E$405,3,FALSE)</f>
        <v>1.36363636363636</v>
      </c>
      <c r="F1954" s="10">
        <f>VLOOKUP(B1954,home!$B$2:$E$405,3,FALSE)</f>
        <v>1.1000000000000001</v>
      </c>
      <c r="G1954" s="10">
        <f>VLOOKUP(C1954,away!$B$2:$E$405,4,FALSE)</f>
        <v>0.44</v>
      </c>
      <c r="H1954" s="10">
        <f>VLOOKUP(A1954,away!$A$2:$E$405,3,FALSE)</f>
        <v>1.1545454545454501</v>
      </c>
      <c r="I1954" s="10">
        <f>VLOOKUP(C1954,away!$B$2:$E$405,3,FALSE)</f>
        <v>0.88</v>
      </c>
      <c r="J1954" s="10">
        <f>VLOOKUP(B1954,home!$B$2:$E$405,4,FALSE)</f>
        <v>0.72</v>
      </c>
      <c r="K1954" s="12">
        <f t="shared" si="2352"/>
        <v>0.65999999999999825</v>
      </c>
      <c r="L1954" s="12">
        <f t="shared" si="2353"/>
        <v>0.73151999999999706</v>
      </c>
      <c r="M1954" s="13">
        <f t="shared" si="2354"/>
        <v>0.24869699775469239</v>
      </c>
      <c r="N1954" s="13">
        <f t="shared" si="2355"/>
        <v>0.16414001851809654</v>
      </c>
      <c r="O1954" s="13">
        <f t="shared" si="2356"/>
        <v>0.18192682779751188</v>
      </c>
      <c r="P1954" s="13">
        <f t="shared" si="2357"/>
        <v>0.1200717063463575</v>
      </c>
      <c r="Q1954" s="13">
        <f t="shared" si="2358"/>
        <v>5.4166206110971712E-2</v>
      </c>
      <c r="R1954" s="13">
        <f t="shared" si="2359"/>
        <v>6.6541556535217664E-2</v>
      </c>
      <c r="S1954" s="13">
        <f t="shared" si="2360"/>
        <v>1.4492751013370331E-2</v>
      </c>
      <c r="T1954" s="13">
        <f t="shared" si="2361"/>
        <v>3.9623663094297872E-2</v>
      </c>
      <c r="U1954" s="13">
        <f t="shared" si="2362"/>
        <v>4.3917427313243537E-2</v>
      </c>
      <c r="V1954" s="13">
        <f t="shared" si="2363"/>
        <v>7.7746072956204359E-4</v>
      </c>
      <c r="W1954" s="13">
        <f t="shared" si="2364"/>
        <v>1.1916565344413746E-2</v>
      </c>
      <c r="X1954" s="13">
        <f t="shared" si="2365"/>
        <v>8.7172058807455099E-3</v>
      </c>
      <c r="Y1954" s="13">
        <f t="shared" si="2366"/>
        <v>3.1884052229414644E-3</v>
      </c>
      <c r="Z1954" s="13">
        <f t="shared" si="2367"/>
        <v>1.6225493145547411E-2</v>
      </c>
      <c r="AA1954" s="13">
        <f t="shared" si="2368"/>
        <v>1.0708825476061262E-2</v>
      </c>
      <c r="AB1954" s="13">
        <f t="shared" si="2369"/>
        <v>3.5339124071002074E-3</v>
      </c>
      <c r="AC1954" s="13">
        <f t="shared" si="2370"/>
        <v>2.3460033006680416E-5</v>
      </c>
      <c r="AD1954" s="13">
        <f t="shared" si="2371"/>
        <v>1.9662332818282625E-3</v>
      </c>
      <c r="AE1954" s="13">
        <f t="shared" si="2372"/>
        <v>1.4383389703230048E-3</v>
      </c>
      <c r="AF1954" s="13">
        <f t="shared" si="2373"/>
        <v>5.2608686178534007E-4</v>
      </c>
      <c r="AG1954" s="13">
        <f t="shared" si="2374"/>
        <v>1.2828102037773682E-4</v>
      </c>
      <c r="AH1954" s="13">
        <f t="shared" si="2375"/>
        <v>2.9673181864576987E-3</v>
      </c>
      <c r="AI1954" s="13">
        <f t="shared" si="2376"/>
        <v>1.9584300030620755E-3</v>
      </c>
      <c r="AJ1954" s="13">
        <f t="shared" si="2377"/>
        <v>6.4628190101048331E-4</v>
      </c>
      <c r="AK1954" s="13">
        <f t="shared" si="2378"/>
        <v>1.4218201822230596E-4</v>
      </c>
      <c r="AL1954" s="13">
        <f t="shared" si="2379"/>
        <v>4.5306316030923414E-7</v>
      </c>
      <c r="AM1954" s="13">
        <f t="shared" si="2380"/>
        <v>2.5954279320133001E-4</v>
      </c>
      <c r="AN1954" s="13">
        <f t="shared" si="2381"/>
        <v>1.8986074408263617E-4</v>
      </c>
      <c r="AO1954" s="13">
        <f t="shared" si="2382"/>
        <v>6.9443465755664714E-5</v>
      </c>
      <c r="AP1954" s="13">
        <f t="shared" si="2383"/>
        <v>1.6933094689861216E-5</v>
      </c>
      <c r="AQ1954" s="13">
        <f t="shared" si="2384"/>
        <v>3.0967243568818068E-6</v>
      </c>
      <c r="AR1954" s="13">
        <f t="shared" si="2385"/>
        <v>4.3413051995150548E-4</v>
      </c>
      <c r="AS1954" s="13">
        <f t="shared" si="2386"/>
        <v>2.8652614316799282E-4</v>
      </c>
      <c r="AT1954" s="13">
        <f t="shared" si="2387"/>
        <v>9.4553627245437381E-5</v>
      </c>
      <c r="AU1954" s="13">
        <f t="shared" si="2388"/>
        <v>2.0801797993996172E-5</v>
      </c>
      <c r="AV1954" s="13">
        <f t="shared" si="2389"/>
        <v>3.4322966690093583E-6</v>
      </c>
      <c r="AW1954" s="13">
        <f t="shared" si="2390"/>
        <v>6.0761206555391576E-9</v>
      </c>
      <c r="AX1954" s="13">
        <f t="shared" si="2391"/>
        <v>2.8549707252146216E-5</v>
      </c>
      <c r="AY1954" s="13">
        <f t="shared" si="2392"/>
        <v>2.0884681849089917E-5</v>
      </c>
      <c r="AZ1954" s="13">
        <f t="shared" si="2393"/>
        <v>7.6387812331230964E-6</v>
      </c>
      <c r="BA1954" s="13">
        <f t="shared" si="2394"/>
        <v>1.8626404158847286E-6</v>
      </c>
      <c r="BB1954" s="13">
        <f t="shared" si="2395"/>
        <v>3.406396792569978E-7</v>
      </c>
      <c r="BC1954" s="13">
        <f t="shared" si="2396"/>
        <v>4.9836947634015614E-8</v>
      </c>
      <c r="BD1954" s="13">
        <f t="shared" si="2397"/>
        <v>5.2929192992487321E-5</v>
      </c>
      <c r="BE1954" s="13">
        <f t="shared" si="2398"/>
        <v>3.4933267375041533E-5</v>
      </c>
      <c r="BF1954" s="13">
        <f t="shared" si="2399"/>
        <v>1.1527978233763677E-5</v>
      </c>
      <c r="BG1954" s="13">
        <f t="shared" si="2400"/>
        <v>2.5361552114280026E-6</v>
      </c>
      <c r="BH1954" s="13">
        <f t="shared" si="2401"/>
        <v>4.1846560988561918E-7</v>
      </c>
      <c r="BI1954" s="13">
        <f t="shared" si="2402"/>
        <v>5.5237460504901591E-8</v>
      </c>
      <c r="BJ1954" s="14">
        <f t="shared" si="2403"/>
        <v>0.28640920741524473</v>
      </c>
      <c r="BK1954" s="14">
        <f t="shared" si="2404"/>
        <v>0.38408371362199833</v>
      </c>
      <c r="BL1954" s="14">
        <f t="shared" si="2405"/>
        <v>0.31328460631979815</v>
      </c>
      <c r="BM1954" s="14">
        <f t="shared" si="2406"/>
        <v>0.16443882883401253</v>
      </c>
      <c r="BN1954" s="14">
        <f t="shared" si="2407"/>
        <v>0.83554331306284768</v>
      </c>
    </row>
    <row r="1955" spans="1:66" x14ac:dyDescent="0.25">
      <c r="A1955" t="s">
        <v>25</v>
      </c>
      <c r="B1955" t="s">
        <v>260</v>
      </c>
      <c r="C1955" t="s">
        <v>170</v>
      </c>
      <c r="D1955" s="7" t="s">
        <v>533</v>
      </c>
      <c r="E1955" s="10">
        <f>VLOOKUP(A1955,home!$A$2:$E$405,3,FALSE)</f>
        <v>1.36363636363636</v>
      </c>
      <c r="F1955" s="10">
        <f>VLOOKUP(B1955,home!$B$2:$E$405,3,FALSE)</f>
        <v>0.59</v>
      </c>
      <c r="G1955" s="10">
        <f>VLOOKUP(C1955,away!$B$2:$E$405,4,FALSE)</f>
        <v>0.86</v>
      </c>
      <c r="H1955" s="10">
        <f>VLOOKUP(A1955,away!$A$2:$E$405,3,FALSE)</f>
        <v>1.1545454545454501</v>
      </c>
      <c r="I1955" s="10">
        <f>VLOOKUP(C1955,away!$B$2:$E$405,3,FALSE)</f>
        <v>0.37</v>
      </c>
      <c r="J1955" s="10">
        <f>VLOOKUP(B1955,home!$B$2:$E$405,4,FALSE)</f>
        <v>0.52</v>
      </c>
      <c r="K1955" s="12">
        <f t="shared" si="2352"/>
        <v>0.69190909090908903</v>
      </c>
      <c r="L1955" s="12">
        <f t="shared" si="2353"/>
        <v>0.22213454545454461</v>
      </c>
      <c r="M1955" s="13">
        <f t="shared" si="2354"/>
        <v>0.40089984884871843</v>
      </c>
      <c r="N1955" s="13">
        <f t="shared" si="2355"/>
        <v>0.27738624996250794</v>
      </c>
      <c r="O1955" s="13">
        <f t="shared" si="2356"/>
        <v>8.9053705696805693E-2</v>
      </c>
      <c r="P1955" s="13">
        <f t="shared" si="2357"/>
        <v>6.1617068550762384E-2</v>
      </c>
      <c r="Q1955" s="13">
        <f t="shared" si="2358"/>
        <v>9.5963034021120094E-2</v>
      </c>
      <c r="R1955" s="13">
        <f t="shared" si="2359"/>
        <v>9.8909522180013597E-3</v>
      </c>
      <c r="S1955" s="13">
        <f t="shared" si="2360"/>
        <v>2.3675882815199318E-3</v>
      </c>
      <c r="T1955" s="13">
        <f t="shared" si="2361"/>
        <v>2.1316704942720508E-2</v>
      </c>
      <c r="U1955" s="13">
        <f t="shared" si="2362"/>
        <v>6.8436397573825572E-3</v>
      </c>
      <c r="V1955" s="13">
        <f t="shared" si="2363"/>
        <v>4.0432334038687229E-5</v>
      </c>
      <c r="W1955" s="13">
        <f t="shared" si="2364"/>
        <v>2.2132565210143732E-2</v>
      </c>
      <c r="X1955" s="13">
        <f t="shared" si="2365"/>
        <v>4.9164073126983449E-3</v>
      </c>
      <c r="Y1955" s="13">
        <f t="shared" si="2366"/>
        <v>5.4605195183782284E-4</v>
      </c>
      <c r="Z1955" s="13">
        <f t="shared" si="2367"/>
        <v>7.3237405835278413E-4</v>
      </c>
      <c r="AA1955" s="13">
        <f t="shared" si="2368"/>
        <v>5.0673626892027486E-4</v>
      </c>
      <c r="AB1955" s="13">
        <f t="shared" si="2369"/>
        <v>1.7530771557964551E-4</v>
      </c>
      <c r="AC1955" s="13">
        <f t="shared" si="2370"/>
        <v>3.8839530391498523E-7</v>
      </c>
      <c r="AD1955" s="13">
        <f t="shared" si="2371"/>
        <v>3.8284307685091698E-3</v>
      </c>
      <c r="AE1955" s="13">
        <f t="shared" si="2372"/>
        <v>8.5042672856697719E-4</v>
      </c>
      <c r="AF1955" s="13">
        <f t="shared" si="2373"/>
        <v>9.4454577396310411E-5</v>
      </c>
      <c r="AG1955" s="13">
        <f t="shared" si="2374"/>
        <v>6.9938748720101741E-6</v>
      </c>
      <c r="AH1955" s="13">
        <f t="shared" si="2375"/>
        <v>4.0671394638723946E-5</v>
      </c>
      <c r="AI1955" s="13">
        <f t="shared" si="2376"/>
        <v>2.814090769048428E-5</v>
      </c>
      <c r="AJ1955" s="13">
        <f t="shared" si="2377"/>
        <v>9.7354749287397841E-6</v>
      </c>
      <c r="AK1955" s="13">
        <f t="shared" si="2378"/>
        <v>2.2453545358375246E-6</v>
      </c>
      <c r="AL1955" s="13">
        <f t="shared" si="2379"/>
        <v>2.3878063446369256E-9</v>
      </c>
      <c r="AM1955" s="13">
        <f t="shared" si="2380"/>
        <v>5.2978521052951316E-4</v>
      </c>
      <c r="AN1955" s="13">
        <f t="shared" si="2381"/>
        <v>1.1768359692951361E-4</v>
      </c>
      <c r="AO1955" s="13">
        <f t="shared" si="2382"/>
        <v>1.3070796155696671E-5</v>
      </c>
      <c r="AP1955" s="13">
        <f t="shared" si="2383"/>
        <v>9.6782512092489659E-7</v>
      </c>
      <c r="AQ1955" s="13">
        <f t="shared" si="2384"/>
        <v>5.3746848329035384E-8</v>
      </c>
      <c r="AR1955" s="13">
        <f t="shared" si="2385"/>
        <v>1.8069043522150696E-6</v>
      </c>
      <c r="AS1955" s="13">
        <f t="shared" si="2386"/>
        <v>1.2502135477008052E-6</v>
      </c>
      <c r="AT1955" s="13">
        <f t="shared" si="2387"/>
        <v>4.3251705961594551E-7</v>
      </c>
      <c r="AU1955" s="13">
        <f t="shared" si="2388"/>
        <v>9.9754161840513728E-8</v>
      </c>
      <c r="AV1955" s="13">
        <f t="shared" si="2389"/>
        <v>1.7255202858366995E-8</v>
      </c>
      <c r="AW1955" s="13">
        <f t="shared" si="2390"/>
        <v>1.0194401672329361E-11</v>
      </c>
      <c r="AX1955" s="13">
        <f t="shared" si="2391"/>
        <v>6.1093867232425947E-5</v>
      </c>
      <c r="AY1955" s="13">
        <f t="shared" si="2392"/>
        <v>1.3571058427735233E-5</v>
      </c>
      <c r="AZ1955" s="13">
        <f t="shared" si="2393"/>
        <v>1.507300447591016E-6</v>
      </c>
      <c r="BA1955" s="13">
        <f t="shared" si="2394"/>
        <v>1.1160783326302069E-7</v>
      </c>
      <c r="BB1955" s="13">
        <f t="shared" si="2395"/>
        <v>6.1979888277619251E-9</v>
      </c>
      <c r="BC1955" s="13">
        <f t="shared" si="2396"/>
        <v>2.7535748619744825E-10</v>
      </c>
      <c r="BD1955" s="13">
        <f t="shared" si="2397"/>
        <v>6.6895979493188767E-8</v>
      </c>
      <c r="BE1955" s="13">
        <f t="shared" si="2398"/>
        <v>4.6285936356605299E-8</v>
      </c>
      <c r="BF1955" s="13">
        <f t="shared" si="2399"/>
        <v>1.601283007318736E-8</v>
      </c>
      <c r="BG1955" s="13">
        <f t="shared" si="2400"/>
        <v>3.6931408996069302E-9</v>
      </c>
      <c r="BH1955" s="13">
        <f t="shared" si="2401"/>
        <v>6.3882944061155152E-10</v>
      </c>
      <c r="BI1955" s="13">
        <f t="shared" si="2402"/>
        <v>8.8402379499900137E-11</v>
      </c>
      <c r="BJ1955" s="14">
        <f t="shared" si="2403"/>
        <v>0.42777917083324424</v>
      </c>
      <c r="BK1955" s="14">
        <f t="shared" si="2404"/>
        <v>0.46493889985657744</v>
      </c>
      <c r="BL1955" s="14">
        <f t="shared" si="2405"/>
        <v>0.10655487504792621</v>
      </c>
      <c r="BM1955" s="14">
        <f t="shared" si="2406"/>
        <v>6.5180889449951401E-2</v>
      </c>
      <c r="BN1955" s="14">
        <f t="shared" si="2407"/>
        <v>0.93481085929791596</v>
      </c>
    </row>
    <row r="1956" spans="1:66" x14ac:dyDescent="0.25">
      <c r="A1956" t="s">
        <v>25</v>
      </c>
      <c r="B1956" t="s">
        <v>168</v>
      </c>
      <c r="C1956" t="s">
        <v>292</v>
      </c>
      <c r="D1956" s="7" t="s">
        <v>533</v>
      </c>
      <c r="E1956" s="10">
        <f>VLOOKUP(A1956,home!$A$2:$E$405,3,FALSE)</f>
        <v>1.36363636363636</v>
      </c>
      <c r="F1956" s="10">
        <f>VLOOKUP(B1956,home!$B$2:$E$405,3,FALSE)</f>
        <v>0.98</v>
      </c>
      <c r="G1956" s="10">
        <f>VLOOKUP(C1956,away!$B$2:$E$405,4,FALSE)</f>
        <v>0.59</v>
      </c>
      <c r="H1956" s="10">
        <f>VLOOKUP(A1956,away!$A$2:$E$405,3,FALSE)</f>
        <v>1.1545454545454501</v>
      </c>
      <c r="I1956" s="10">
        <f>VLOOKUP(C1956,away!$B$2:$E$405,3,FALSE)</f>
        <v>0.28999999999999998</v>
      </c>
      <c r="J1956" s="10">
        <f>VLOOKUP(B1956,home!$B$2:$E$405,4,FALSE)</f>
        <v>0.87</v>
      </c>
      <c r="K1956" s="12">
        <f t="shared" si="2352"/>
        <v>0.7884545454545433</v>
      </c>
      <c r="L1956" s="12">
        <f t="shared" si="2353"/>
        <v>0.29129181818181704</v>
      </c>
      <c r="M1956" s="13">
        <f t="shared" si="2354"/>
        <v>0.33968167034342422</v>
      </c>
      <c r="N1956" s="13">
        <f t="shared" si="2355"/>
        <v>0.2678235569898646</v>
      </c>
      <c r="O1956" s="13">
        <f t="shared" si="2356"/>
        <v>9.8946491357372643E-2</v>
      </c>
      <c r="P1956" s="13">
        <f t="shared" si="2357"/>
        <v>7.8014810867499132E-2</v>
      </c>
      <c r="Q1956" s="13">
        <f t="shared" si="2358"/>
        <v>0.10558335044423131</v>
      </c>
      <c r="R1956" s="13">
        <f t="shared" si="2359"/>
        <v>1.4411151685100262E-2</v>
      </c>
      <c r="S1956" s="13">
        <f t="shared" si="2360"/>
        <v>4.479422387244426E-3</v>
      </c>
      <c r="T1956" s="13">
        <f t="shared" si="2361"/>
        <v>3.0755566120628096E-2</v>
      </c>
      <c r="U1956" s="13">
        <f t="shared" si="2362"/>
        <v>1.1362538051352202E-2</v>
      </c>
      <c r="V1956" s="13">
        <f t="shared" si="2363"/>
        <v>1.1431006041731951E-4</v>
      </c>
      <c r="W1956" s="13">
        <f t="shared" si="2364"/>
        <v>2.7749224194024723E-2</v>
      </c>
      <c r="X1956" s="13">
        <f t="shared" si="2365"/>
        <v>8.0831219686123262E-3</v>
      </c>
      <c r="Y1956" s="13">
        <f t="shared" si="2366"/>
        <v>1.1772736474112365E-3</v>
      </c>
      <c r="Z1956" s="13">
        <f t="shared" si="2367"/>
        <v>1.3992835254822706E-3</v>
      </c>
      <c r="AA1956" s="13">
        <f t="shared" si="2368"/>
        <v>1.1032714560461547E-3</v>
      </c>
      <c r="AB1956" s="13">
        <f t="shared" si="2369"/>
        <v>4.3493969719492144E-4</v>
      </c>
      <c r="AC1956" s="13">
        <f t="shared" si="2370"/>
        <v>1.6408520318989849E-6</v>
      </c>
      <c r="AD1956" s="13">
        <f t="shared" si="2371"/>
        <v>5.469750487153994E-3</v>
      </c>
      <c r="AE1956" s="13">
        <f t="shared" si="2372"/>
        <v>1.593293564403966E-3</v>
      </c>
      <c r="AF1956" s="13">
        <f t="shared" si="2373"/>
        <v>2.3205668963630966E-4</v>
      </c>
      <c r="AG1956" s="13">
        <f t="shared" si="2374"/>
        <v>2.2532071681804756E-5</v>
      </c>
      <c r="AH1956" s="13">
        <f t="shared" si="2375"/>
        <v>1.0189996057239838E-4</v>
      </c>
      <c r="AI1956" s="13">
        <f t="shared" si="2376"/>
        <v>8.0343487094946246E-5</v>
      </c>
      <c r="AJ1956" s="13">
        <f t="shared" si="2377"/>
        <v>3.1673593798839404E-5</v>
      </c>
      <c r="AK1956" s="13">
        <f t="shared" si="2378"/>
        <v>8.3243963338585886E-6</v>
      </c>
      <c r="AL1956" s="13">
        <f t="shared" si="2379"/>
        <v>1.5074202950159772E-8</v>
      </c>
      <c r="AM1956" s="13">
        <f t="shared" si="2380"/>
        <v>8.6252992681975398E-4</v>
      </c>
      <c r="AN1956" s="13">
        <f t="shared" si="2381"/>
        <v>2.5124791061955569E-4</v>
      </c>
      <c r="AO1956" s="13">
        <f t="shared" si="2382"/>
        <v>3.6593230349376523E-5</v>
      </c>
      <c r="AP1956" s="13">
        <f t="shared" si="2383"/>
        <v>3.5531028672053121E-6</v>
      </c>
      <c r="AQ1956" s="13">
        <f t="shared" si="2384"/>
        <v>2.5874744859381564E-7</v>
      </c>
      <c r="AR1956" s="13">
        <f t="shared" si="2385"/>
        <v>5.9365249575578843E-6</v>
      </c>
      <c r="AS1956" s="13">
        <f t="shared" si="2386"/>
        <v>4.6806800869908531E-6</v>
      </c>
      <c r="AT1956" s="13">
        <f t="shared" si="2387"/>
        <v>1.8452517452032525E-6</v>
      </c>
      <c r="AU1956" s="13">
        <f t="shared" si="2388"/>
        <v>4.8496570867114447E-7</v>
      </c>
      <c r="AV1956" s="13">
        <f t="shared" si="2389"/>
        <v>9.5593354347836913E-8</v>
      </c>
      <c r="AW1956" s="13">
        <f t="shared" si="2390"/>
        <v>9.616937748952184E-11</v>
      </c>
      <c r="AX1956" s="13">
        <f t="shared" si="2391"/>
        <v>1.1334427356526823E-4</v>
      </c>
      <c r="AY1956" s="13">
        <f t="shared" si="2392"/>
        <v>3.3016259527324243E-5</v>
      </c>
      <c r="AZ1956" s="13">
        <f t="shared" si="2393"/>
        <v>4.8086831336385094E-6</v>
      </c>
      <c r="BA1956" s="13">
        <f t="shared" si="2394"/>
        <v>4.66910017685933E-7</v>
      </c>
      <c r="BB1956" s="13">
        <f t="shared" si="2395"/>
        <v>3.4001766994759941E-8</v>
      </c>
      <c r="BC1956" s="13">
        <f t="shared" si="2396"/>
        <v>1.980887305859626E-9</v>
      </c>
      <c r="BD1956" s="13">
        <f t="shared" si="2397"/>
        <v>2.8821019142812811E-7</v>
      </c>
      <c r="BE1956" s="13">
        <f t="shared" si="2398"/>
        <v>2.2724063547783168E-7</v>
      </c>
      <c r="BF1956" s="13">
        <f t="shared" si="2399"/>
        <v>8.958445597723766E-8</v>
      </c>
      <c r="BG1956" s="13">
        <f t="shared" si="2400"/>
        <v>2.3544423839108492E-8</v>
      </c>
      <c r="BH1956" s="13">
        <f t="shared" si="2401"/>
        <v>4.6409269990133488E-9</v>
      </c>
      <c r="BI1956" s="13">
        <f t="shared" si="2402"/>
        <v>7.3183199749895775E-10</v>
      </c>
      <c r="BJ1956" s="14">
        <f t="shared" si="2403"/>
        <v>0.44979558120465091</v>
      </c>
      <c r="BK1956" s="14">
        <f t="shared" si="2404"/>
        <v>0.4223248858443473</v>
      </c>
      <c r="BL1956" s="14">
        <f t="shared" si="2405"/>
        <v>0.1264943106531847</v>
      </c>
      <c r="BM1956" s="14">
        <f t="shared" si="2406"/>
        <v>9.5520013376815274E-2</v>
      </c>
      <c r="BN1956" s="14">
        <f t="shared" si="2407"/>
        <v>0.90446103168749215</v>
      </c>
    </row>
    <row r="1957" spans="1:66" x14ac:dyDescent="0.25">
      <c r="A1957" t="s">
        <v>178</v>
      </c>
      <c r="B1957" t="s">
        <v>186</v>
      </c>
      <c r="C1957" t="s">
        <v>182</v>
      </c>
      <c r="D1957" s="7" t="s">
        <v>533</v>
      </c>
      <c r="E1957" s="10">
        <f>VLOOKUP(A1957,home!$A$2:$E$405,3,FALSE)</f>
        <v>1.8350515463917501</v>
      </c>
      <c r="F1957" s="10">
        <f>VLOOKUP(B1957,home!$B$2:$E$405,3,FALSE)</f>
        <v>1.77</v>
      </c>
      <c r="G1957" s="10">
        <f>VLOOKUP(C1957,away!$B$2:$E$405,4,FALSE)</f>
        <v>0.65</v>
      </c>
      <c r="H1957" s="10">
        <f>VLOOKUP(A1957,away!$A$2:$E$405,3,FALSE)</f>
        <v>1.3298969072164899</v>
      </c>
      <c r="I1957" s="10">
        <f>VLOOKUP(C1957,away!$B$2:$E$405,3,FALSE)</f>
        <v>0.54</v>
      </c>
      <c r="J1957" s="10">
        <f>VLOOKUP(B1957,home!$B$2:$E$405,4,FALSE)</f>
        <v>1.1299999999999999</v>
      </c>
      <c r="K1957" s="12">
        <f t="shared" si="2352"/>
        <v>2.1112268041237083</v>
      </c>
      <c r="L1957" s="12">
        <f t="shared" si="2353"/>
        <v>0.81150309278350208</v>
      </c>
      <c r="M1957" s="13">
        <f t="shared" si="2354"/>
        <v>5.3786654677462943E-2</v>
      </c>
      <c r="N1957" s="13">
        <f t="shared" si="2355"/>
        <v>0.11355582705920561</v>
      </c>
      <c r="O1957" s="13">
        <f t="shared" si="2356"/>
        <v>4.3648036621239401E-2</v>
      </c>
      <c r="P1957" s="13">
        <f t="shared" si="2357"/>
        <v>9.2150904862133856E-2</v>
      </c>
      <c r="Q1957" s="13">
        <f t="shared" si="2358"/>
        <v>0.11987105292591561</v>
      </c>
      <c r="R1957" s="13">
        <f t="shared" si="2359"/>
        <v>1.7710258356031666E-2</v>
      </c>
      <c r="S1957" s="13">
        <f t="shared" si="2360"/>
        <v>3.9469777948786304E-2</v>
      </c>
      <c r="T1957" s="13">
        <f t="shared" si="2361"/>
        <v>9.7275730184595385E-2</v>
      </c>
      <c r="U1957" s="13">
        <f t="shared" si="2362"/>
        <v>3.7390372149209934E-2</v>
      </c>
      <c r="V1957" s="13">
        <f t="shared" si="2363"/>
        <v>7.5135856953919607E-3</v>
      </c>
      <c r="W1957" s="13">
        <f t="shared" si="2364"/>
        <v>8.4358326658574886E-2</v>
      </c>
      <c r="X1957" s="13">
        <f t="shared" si="2365"/>
        <v>6.8457042985474476E-2</v>
      </c>
      <c r="Y1957" s="13">
        <f t="shared" si="2366"/>
        <v>2.7776551052762836E-2</v>
      </c>
      <c r="Z1957" s="13">
        <f t="shared" si="2367"/>
        <v>4.7906431433048522E-3</v>
      </c>
      <c r="AA1957" s="13">
        <f t="shared" si="2368"/>
        <v>1.0114134213136661E-2</v>
      </c>
      <c r="AB1957" s="13">
        <f t="shared" si="2369"/>
        <v>1.0676615625639386E-2</v>
      </c>
      <c r="AC1957" s="13">
        <f t="shared" si="2370"/>
        <v>8.0454868956517025E-4</v>
      </c>
      <c r="AD1957" s="13">
        <f t="shared" si="2371"/>
        <v>4.4524890098151727E-2</v>
      </c>
      <c r="AE1957" s="13">
        <f t="shared" si="2372"/>
        <v>3.6132086020495655E-2</v>
      </c>
      <c r="AF1957" s="13">
        <f t="shared" si="2373"/>
        <v>1.466064977717588E-2</v>
      </c>
      <c r="AG1957" s="13">
        <f t="shared" si="2374"/>
        <v>3.9657208787979951E-3</v>
      </c>
      <c r="AH1957" s="13">
        <f t="shared" si="2375"/>
        <v>9.719054318034913E-4</v>
      </c>
      <c r="AI1957" s="13">
        <f t="shared" si="2376"/>
        <v>2.0519127986969579E-3</v>
      </c>
      <c r="AJ1957" s="13">
        <f t="shared" si="2377"/>
        <v>2.1660266501667565E-3</v>
      </c>
      <c r="AK1957" s="13">
        <f t="shared" si="2378"/>
        <v>1.5243245074261138E-3</v>
      </c>
      <c r="AL1957" s="13">
        <f t="shared" si="2379"/>
        <v>5.5136271399410638E-5</v>
      </c>
      <c r="AM1957" s="13">
        <f t="shared" si="2380"/>
        <v>1.880042828517603E-2</v>
      </c>
      <c r="AN1957" s="13">
        <f t="shared" si="2381"/>
        <v>1.525660569907478E-2</v>
      </c>
      <c r="AO1957" s="13">
        <f t="shared" si="2382"/>
        <v>6.1903913550887934E-3</v>
      </c>
      <c r="AP1957" s="13">
        <f t="shared" si="2383"/>
        <v>1.6745072433982701E-3</v>
      </c>
      <c r="AQ1957" s="13">
        <f t="shared" si="2384"/>
        <v>3.3971695172651812E-4</v>
      </c>
      <c r="AR1957" s="13">
        <f t="shared" si="2385"/>
        <v>1.5774085276032369E-4</v>
      </c>
      <c r="AS1957" s="13">
        <f t="shared" si="2386"/>
        <v>3.3302671645292665E-4</v>
      </c>
      <c r="AT1957" s="13">
        <f t="shared" si="2387"/>
        <v>3.5154746513236244E-4</v>
      </c>
      <c r="AU1957" s="13">
        <f t="shared" si="2388"/>
        <v>2.4739881043639602E-4</v>
      </c>
      <c r="AV1957" s="13">
        <f t="shared" si="2389"/>
        <v>1.3057874997540991E-4</v>
      </c>
      <c r="AW1957" s="13">
        <f t="shared" si="2390"/>
        <v>2.6239766323324339E-6</v>
      </c>
      <c r="AX1957" s="13">
        <f t="shared" si="2391"/>
        <v>6.6153280207781979E-3</v>
      </c>
      <c r="AY1957" s="13">
        <f t="shared" si="2392"/>
        <v>5.3683591486388717E-3</v>
      </c>
      <c r="AZ1957" s="13">
        <f t="shared" si="2393"/>
        <v>2.1782200261465262E-3</v>
      </c>
      <c r="BA1957" s="13">
        <f t="shared" si="2394"/>
        <v>5.8921076266028882E-4</v>
      </c>
      <c r="BB1957" s="13">
        <f t="shared" si="2395"/>
        <v>1.1953658905003759E-4</v>
      </c>
      <c r="BC1957" s="13">
        <f t="shared" si="2396"/>
        <v>1.9400862342979207E-5</v>
      </c>
      <c r="BD1957" s="13">
        <f t="shared" si="2397"/>
        <v>2.1334531645551611E-5</v>
      </c>
      <c r="BE1957" s="13">
        <f t="shared" si="2398"/>
        <v>4.504203506351405E-5</v>
      </c>
      <c r="BF1957" s="13">
        <f t="shared" si="2399"/>
        <v>4.7546975869185395E-5</v>
      </c>
      <c r="BG1957" s="13">
        <f t="shared" si="2400"/>
        <v>3.3460816636682446E-5</v>
      </c>
      <c r="BH1957" s="13">
        <f t="shared" si="2401"/>
        <v>1.7660843242808127E-5</v>
      </c>
      <c r="BI1957" s="13">
        <f t="shared" si="2402"/>
        <v>7.4572091275287122E-6</v>
      </c>
      <c r="BJ1957" s="14">
        <f t="shared" si="2403"/>
        <v>0.66772958258523152</v>
      </c>
      <c r="BK1957" s="14">
        <f t="shared" si="2404"/>
        <v>0.19914896729337853</v>
      </c>
      <c r="BL1957" s="14">
        <f t="shared" si="2405"/>
        <v>0.12764638135969306</v>
      </c>
      <c r="BM1957" s="14">
        <f t="shared" si="2406"/>
        <v>0.55322710470761227</v>
      </c>
      <c r="BN1957" s="14">
        <f t="shared" si="2407"/>
        <v>0.44072273450198907</v>
      </c>
    </row>
    <row r="1958" spans="1:66" x14ac:dyDescent="0.25">
      <c r="A1958" t="s">
        <v>178</v>
      </c>
      <c r="B1958" t="s">
        <v>468</v>
      </c>
      <c r="C1958" t="s">
        <v>179</v>
      </c>
      <c r="D1958" s="7" t="s">
        <v>533</v>
      </c>
      <c r="E1958" s="10">
        <f>VLOOKUP(A1958,home!$A$2:$E$405,3,FALSE)</f>
        <v>1.8350515463917501</v>
      </c>
      <c r="F1958" s="10">
        <f>VLOOKUP(B1958,home!$B$2:$E$405,3,FALSE)</f>
        <v>0.54</v>
      </c>
      <c r="G1958" s="10">
        <f>VLOOKUP(C1958,away!$B$2:$E$405,4,FALSE)</f>
        <v>0.64</v>
      </c>
      <c r="H1958" s="10">
        <f>VLOOKUP(A1958,away!$A$2:$E$405,3,FALSE)</f>
        <v>1.3298969072164899</v>
      </c>
      <c r="I1958" s="10">
        <f>VLOOKUP(C1958,away!$B$2:$E$405,3,FALSE)</f>
        <v>0.64</v>
      </c>
      <c r="J1958" s="10">
        <f>VLOOKUP(B1958,home!$B$2:$E$405,4,FALSE)</f>
        <v>0.6</v>
      </c>
      <c r="K1958" s="12">
        <f t="shared" si="2352"/>
        <v>0.63419381443298894</v>
      </c>
      <c r="L1958" s="12">
        <f t="shared" si="2353"/>
        <v>0.51068041237113215</v>
      </c>
      <c r="M1958" s="13">
        <f t="shared" si="2354"/>
        <v>0.3182639443466459</v>
      </c>
      <c r="N1958" s="13">
        <f t="shared" si="2355"/>
        <v>0.20184102486168787</v>
      </c>
      <c r="O1958" s="13">
        <f t="shared" si="2356"/>
        <v>0.16253116234180817</v>
      </c>
      <c r="P1958" s="13">
        <f t="shared" si="2357"/>
        <v>0.10307625780977869</v>
      </c>
      <c r="Q1958" s="13">
        <f t="shared" si="2358"/>
        <v>6.4003164733048776E-2</v>
      </c>
      <c r="R1958" s="13">
        <f t="shared" si="2359"/>
        <v>4.1500740503937004E-2</v>
      </c>
      <c r="S1958" s="13">
        <f t="shared" si="2360"/>
        <v>8.3458361470061474E-3</v>
      </c>
      <c r="T1958" s="13">
        <f t="shared" si="2361"/>
        <v>3.268516255893085E-2</v>
      </c>
      <c r="U1958" s="13">
        <f t="shared" si="2362"/>
        <v>2.6319512921985453E-2</v>
      </c>
      <c r="V1958" s="13">
        <f t="shared" si="2363"/>
        <v>3.0032988293305897E-4</v>
      </c>
      <c r="W1958" s="13">
        <f t="shared" si="2364"/>
        <v>1.3530137059278387E-2</v>
      </c>
      <c r="X1958" s="13">
        <f t="shared" si="2365"/>
        <v>6.9095759728702239E-3</v>
      </c>
      <c r="Y1958" s="13">
        <f t="shared" si="2366"/>
        <v>1.7642925535675162E-3</v>
      </c>
      <c r="Z1958" s="13">
        <f t="shared" si="2367"/>
        <v>7.0645384247526319E-3</v>
      </c>
      <c r="AA1958" s="13">
        <f t="shared" si="2368"/>
        <v>4.4802865708022908E-3</v>
      </c>
      <c r="AB1958" s="13">
        <f t="shared" si="2369"/>
        <v>1.4206850150450001E-3</v>
      </c>
      <c r="AC1958" s="13">
        <f t="shared" si="2370"/>
        <v>6.0792466817005949E-6</v>
      </c>
      <c r="AD1958" s="13">
        <f t="shared" si="2371"/>
        <v>2.145182307856226E-3</v>
      </c>
      <c r="AE1958" s="13">
        <f t="shared" si="2372"/>
        <v>1.0955025855872744E-3</v>
      </c>
      <c r="AF1958" s="13">
        <f t="shared" si="2373"/>
        <v>2.7972585608067535E-4</v>
      </c>
      <c r="AG1958" s="13">
        <f t="shared" si="2374"/>
        <v>4.7616838511382418E-5</v>
      </c>
      <c r="AH1958" s="13">
        <f t="shared" si="2375"/>
        <v>9.0193034899109558E-4</v>
      </c>
      <c r="AI1958" s="13">
        <f t="shared" si="2376"/>
        <v>5.7199864837953983E-4</v>
      </c>
      <c r="AJ1958" s="13">
        <f t="shared" si="2377"/>
        <v>1.8137900233316715E-4</v>
      </c>
      <c r="AK1958" s="13">
        <f t="shared" si="2378"/>
        <v>3.8343147115907098E-5</v>
      </c>
      <c r="AL1958" s="13">
        <f t="shared" si="2379"/>
        <v>7.8755512131742552E-8</v>
      </c>
      <c r="AM1958" s="13">
        <f t="shared" si="2380"/>
        <v>2.7209227009470055E-4</v>
      </c>
      <c r="AN1958" s="13">
        <f t="shared" si="2381"/>
        <v>1.3895219269495913E-4</v>
      </c>
      <c r="AO1958" s="13">
        <f t="shared" si="2382"/>
        <v>3.5480081532667369E-5</v>
      </c>
      <c r="AP1958" s="13">
        <f t="shared" si="2383"/>
        <v>6.0396608893546534E-6</v>
      </c>
      <c r="AQ1958" s="13">
        <f t="shared" si="2384"/>
        <v>7.7108412838935832E-7</v>
      </c>
      <c r="AR1958" s="13">
        <f t="shared" si="2385"/>
        <v>9.2119632510562416E-5</v>
      </c>
      <c r="AS1958" s="13">
        <f t="shared" si="2386"/>
        <v>5.8421701126038759E-5</v>
      </c>
      <c r="AT1958" s="13">
        <f t="shared" si="2387"/>
        <v>1.8525340741393281E-5</v>
      </c>
      <c r="AU1958" s="13">
        <f t="shared" si="2388"/>
        <v>3.9162188361516867E-6</v>
      </c>
      <c r="AV1958" s="13">
        <f t="shared" si="2389"/>
        <v>6.2091044046333965E-7</v>
      </c>
      <c r="AW1958" s="13">
        <f t="shared" si="2390"/>
        <v>7.085159989434994E-10</v>
      </c>
      <c r="AX1958" s="13">
        <f t="shared" si="2391"/>
        <v>2.8759872441514855E-5</v>
      </c>
      <c r="AY1958" s="13">
        <f t="shared" si="2392"/>
        <v>1.4687103518173966E-5</v>
      </c>
      <c r="AZ1958" s="13">
        <f t="shared" si="2393"/>
        <v>3.7502080405992932E-6</v>
      </c>
      <c r="BA1958" s="13">
        <f t="shared" si="2394"/>
        <v>6.3838592955026076E-7</v>
      </c>
      <c r="BB1958" s="13">
        <f t="shared" si="2395"/>
        <v>8.1502797438663914E-8</v>
      </c>
      <c r="BC1958" s="13">
        <f t="shared" si="2396"/>
        <v>8.324376441075554E-9</v>
      </c>
      <c r="BD1958" s="13">
        <f t="shared" si="2397"/>
        <v>7.8406153196618522E-6</v>
      </c>
      <c r="BE1958" s="13">
        <f t="shared" si="2398"/>
        <v>4.9724697370780787E-6</v>
      </c>
      <c r="BF1958" s="13">
        <f t="shared" si="2399"/>
        <v>1.5767547748550742E-6</v>
      </c>
      <c r="BG1958" s="13">
        <f t="shared" si="2400"/>
        <v>3.3332270836358937E-7</v>
      </c>
      <c r="BH1958" s="13">
        <f t="shared" si="2401"/>
        <v>5.2847799963559869E-8</v>
      </c>
      <c r="BI1958" s="13">
        <f t="shared" si="2402"/>
        <v>6.7031495686563228E-9</v>
      </c>
      <c r="BJ1958" s="14">
        <f t="shared" si="2403"/>
        <v>0.32480264601386299</v>
      </c>
      <c r="BK1958" s="14">
        <f t="shared" si="2404"/>
        <v>0.43000721329207575</v>
      </c>
      <c r="BL1958" s="14">
        <f t="shared" si="2405"/>
        <v>0.23813442501754176</v>
      </c>
      <c r="BM1958" s="14">
        <f t="shared" si="2406"/>
        <v>0.10877784175632454</v>
      </c>
      <c r="BN1958" s="14">
        <f t="shared" si="2407"/>
        <v>0.89121629459690643</v>
      </c>
    </row>
    <row r="1959" spans="1:66" x14ac:dyDescent="0.25">
      <c r="A1959" t="s">
        <v>178</v>
      </c>
      <c r="B1959" t="s">
        <v>180</v>
      </c>
      <c r="C1959" t="s">
        <v>270</v>
      </c>
      <c r="D1959" s="7" t="s">
        <v>533</v>
      </c>
      <c r="E1959" s="10">
        <f>VLOOKUP(A1959,home!$A$2:$E$405,3,FALSE)</f>
        <v>1.8350515463917501</v>
      </c>
      <c r="F1959" s="10">
        <f>VLOOKUP(B1959,home!$B$2:$E$405,3,FALSE)</f>
        <v>0.54</v>
      </c>
      <c r="G1959" s="10">
        <f>VLOOKUP(C1959,away!$B$2:$E$405,4,FALSE)</f>
        <v>1.36</v>
      </c>
      <c r="H1959" s="10">
        <f>VLOOKUP(A1959,away!$A$2:$E$405,3,FALSE)</f>
        <v>1.3298969072164899</v>
      </c>
      <c r="I1959" s="10">
        <f>VLOOKUP(C1959,away!$B$2:$E$405,3,FALSE)</f>
        <v>0.54</v>
      </c>
      <c r="J1959" s="10">
        <f>VLOOKUP(B1959,home!$B$2:$E$405,4,FALSE)</f>
        <v>1.1299999999999999</v>
      </c>
      <c r="K1959" s="12">
        <f t="shared" si="2352"/>
        <v>1.3476618556701014</v>
      </c>
      <c r="L1959" s="12">
        <f t="shared" si="2353"/>
        <v>0.81150309278350208</v>
      </c>
      <c r="M1959" s="13">
        <f t="shared" si="2354"/>
        <v>0.11542146367866084</v>
      </c>
      <c r="N1959" s="13">
        <f t="shared" si="2355"/>
        <v>0.15554910392534327</v>
      </c>
      <c r="O1959" s="13">
        <f t="shared" si="2356"/>
        <v>9.3664874748831922E-2</v>
      </c>
      <c r="P1959" s="13">
        <f t="shared" si="2357"/>
        <v>0.12622857891511846</v>
      </c>
      <c r="Q1959" s="13">
        <f t="shared" si="2358"/>
        <v>0.1048137970219248</v>
      </c>
      <c r="R1959" s="13">
        <f t="shared" si="2359"/>
        <v>3.8004667771928222E-2</v>
      </c>
      <c r="S1959" s="13">
        <f t="shared" si="2360"/>
        <v>3.4511895853466174E-2</v>
      </c>
      <c r="T1959" s="13">
        <f t="shared" si="2361"/>
        <v>8.5056720449674203E-2</v>
      </c>
      <c r="U1959" s="13">
        <f t="shared" si="2362"/>
        <v>5.1217441093642492E-2</v>
      </c>
      <c r="V1959" s="13">
        <f t="shared" si="2363"/>
        <v>4.1937006153167167E-3</v>
      </c>
      <c r="W1959" s="13">
        <f t="shared" si="2364"/>
        <v>4.7084518731465505E-2</v>
      </c>
      <c r="X1959" s="13">
        <f t="shared" si="2365"/>
        <v>3.8209232572806999E-2</v>
      </c>
      <c r="Y1959" s="13">
        <f t="shared" si="2366"/>
        <v>1.55034552028585E-2</v>
      </c>
      <c r="Z1959" s="13">
        <f t="shared" si="2367"/>
        <v>1.0280301812376413E-2</v>
      </c>
      <c r="AA1959" s="13">
        <f t="shared" si="2368"/>
        <v>1.3854370617315905E-2</v>
      </c>
      <c r="AB1959" s="13">
        <f t="shared" si="2369"/>
        <v>9.3355034076366399E-3</v>
      </c>
      <c r="AC1959" s="13">
        <f t="shared" si="2370"/>
        <v>2.8664776257552558E-4</v>
      </c>
      <c r="AD1959" s="13">
        <f t="shared" si="2371"/>
        <v>1.586350247174511E-2</v>
      </c>
      <c r="AE1959" s="13">
        <f t="shared" si="2372"/>
        <v>1.2873281318199887E-2</v>
      </c>
      <c r="AF1959" s="13">
        <f t="shared" si="2373"/>
        <v>5.2233538019956427E-3</v>
      </c>
      <c r="AG1959" s="13">
        <f t="shared" si="2374"/>
        <v>1.4129225883406427E-3</v>
      </c>
      <c r="AH1959" s="13">
        <f t="shared" si="2375"/>
        <v>2.0856241788728249E-3</v>
      </c>
      <c r="AI1959" s="13">
        <f t="shared" si="2376"/>
        <v>2.810716151130183E-3</v>
      </c>
      <c r="AJ1959" s="13">
        <f t="shared" si="2377"/>
        <v>1.8939474719970139E-3</v>
      </c>
      <c r="AK1959" s="13">
        <f t="shared" si="2378"/>
        <v>8.5080025488439774E-4</v>
      </c>
      <c r="AL1959" s="13">
        <f t="shared" si="2379"/>
        <v>1.2539483928168698E-5</v>
      </c>
      <c r="AM1959" s="13">
        <f t="shared" si="2380"/>
        <v>4.2757274356998486E-3</v>
      </c>
      <c r="AN1959" s="13">
        <f t="shared" si="2381"/>
        <v>3.4697660379697003E-3</v>
      </c>
      <c r="AO1959" s="13">
        <f t="shared" si="2382"/>
        <v>1.4078629355237847E-3</v>
      </c>
      <c r="AP1959" s="13">
        <f t="shared" si="2383"/>
        <v>3.8082837546427051E-4</v>
      </c>
      <c r="AQ1959" s="13">
        <f t="shared" si="2384"/>
        <v>7.7260851127243055E-5</v>
      </c>
      <c r="AR1959" s="13">
        <f t="shared" si="2385"/>
        <v>3.3849809430786996E-4</v>
      </c>
      <c r="AS1959" s="13">
        <f t="shared" si="2386"/>
        <v>4.5618096991573707E-4</v>
      </c>
      <c r="AT1959" s="13">
        <f t="shared" si="2387"/>
        <v>3.0738884621901448E-4</v>
      </c>
      <c r="AU1959" s="13">
        <f t="shared" si="2388"/>
        <v>1.3808540763593616E-4</v>
      </c>
      <c r="AV1959" s="13">
        <f t="shared" si="2389"/>
        <v>4.6523109173902017E-5</v>
      </c>
      <c r="AW1959" s="13">
        <f t="shared" si="2390"/>
        <v>3.8093272018866534E-7</v>
      </c>
      <c r="AX1959" s="13">
        <f t="shared" si="2391"/>
        <v>9.6037246172247105E-4</v>
      </c>
      <c r="AY1959" s="13">
        <f t="shared" si="2392"/>
        <v>7.7934522291189074E-4</v>
      </c>
      <c r="AZ1959" s="13">
        <f t="shared" si="2393"/>
        <v>3.1622052936952356E-4</v>
      </c>
      <c r="BA1959" s="13">
        <f t="shared" si="2394"/>
        <v>8.5537979195001536E-5</v>
      </c>
      <c r="BB1959" s="13">
        <f t="shared" si="2395"/>
        <v>1.735358366679865E-5</v>
      </c>
      <c r="BC1959" s="13">
        <f t="shared" si="2396"/>
        <v>2.8164973632968748E-6</v>
      </c>
      <c r="BD1959" s="13">
        <f t="shared" si="2397"/>
        <v>4.5782041738692997E-5</v>
      </c>
      <c r="BE1959" s="13">
        <f t="shared" si="2398"/>
        <v>6.1698711325933043E-5</v>
      </c>
      <c r="BF1959" s="13">
        <f t="shared" si="2399"/>
        <v>4.1574499898980418E-5</v>
      </c>
      <c r="BG1959" s="13">
        <f t="shared" si="2400"/>
        <v>1.8676122560805463E-5</v>
      </c>
      <c r="BH1959" s="13">
        <f t="shared" si="2401"/>
        <v>6.2922744967543325E-6</v>
      </c>
      <c r="BI1959" s="13">
        <f t="shared" si="2402"/>
        <v>1.6959716649363188E-6</v>
      </c>
      <c r="BJ1959" s="14">
        <f t="shared" si="2403"/>
        <v>0.49336297999436846</v>
      </c>
      <c r="BK1959" s="14">
        <f t="shared" si="2404"/>
        <v>0.28143417153197775</v>
      </c>
      <c r="BL1959" s="14">
        <f t="shared" si="2405"/>
        <v>0.21518034174517811</v>
      </c>
      <c r="BM1959" s="14">
        <f t="shared" si="2406"/>
        <v>0.36579634473190165</v>
      </c>
      <c r="BN1959" s="14">
        <f t="shared" si="2407"/>
        <v>0.63368248606180755</v>
      </c>
    </row>
    <row r="1960" spans="1:66" x14ac:dyDescent="0.25">
      <c r="A1960" t="s">
        <v>178</v>
      </c>
      <c r="B1960" t="s">
        <v>271</v>
      </c>
      <c r="C1960" t="s">
        <v>269</v>
      </c>
      <c r="D1960" s="7" t="s">
        <v>533</v>
      </c>
      <c r="E1960" s="10">
        <f>VLOOKUP(A1960,home!$A$2:$E$405,3,FALSE)</f>
        <v>1.8350515463917501</v>
      </c>
      <c r="F1960" s="10">
        <f>VLOOKUP(B1960,home!$B$2:$E$405,3,FALSE)</f>
        <v>0.76</v>
      </c>
      <c r="G1960" s="10">
        <f>VLOOKUP(C1960,away!$B$2:$E$405,4,FALSE)</f>
        <v>0.91</v>
      </c>
      <c r="H1960" s="10">
        <f>VLOOKUP(A1960,away!$A$2:$E$405,3,FALSE)</f>
        <v>1.3298969072164899</v>
      </c>
      <c r="I1960" s="10">
        <f>VLOOKUP(C1960,away!$B$2:$E$405,3,FALSE)</f>
        <v>0.82</v>
      </c>
      <c r="J1960" s="10">
        <f>VLOOKUP(B1960,home!$B$2:$E$405,4,FALSE)</f>
        <v>0.75</v>
      </c>
      <c r="K1960" s="12">
        <f t="shared" si="2352"/>
        <v>1.2691216494845343</v>
      </c>
      <c r="L1960" s="12">
        <f t="shared" si="2353"/>
        <v>0.81788659793814122</v>
      </c>
      <c r="M1960" s="13">
        <f t="shared" si="2354"/>
        <v>0.12405773121326347</v>
      </c>
      <c r="N1960" s="13">
        <f t="shared" si="2355"/>
        <v>0.15744435246868593</v>
      </c>
      <c r="O1960" s="13">
        <f t="shared" si="2356"/>
        <v>0.1014651557299404</v>
      </c>
      <c r="P1960" s="13">
        <f t="shared" si="2357"/>
        <v>0.12877162580518711</v>
      </c>
      <c r="Q1960" s="13">
        <f t="shared" si="2358"/>
        <v>9.990801815354157E-2</v>
      </c>
      <c r="R1960" s="13">
        <f t="shared" si="2359"/>
        <v>4.1493495514612323E-2</v>
      </c>
      <c r="S1960" s="13">
        <f t="shared" si="2360"/>
        <v>3.3416159255736648E-2</v>
      </c>
      <c r="T1960" s="13">
        <f t="shared" si="2361"/>
        <v>8.1713429074342162E-2</v>
      </c>
      <c r="U1960" s="13">
        <f t="shared" si="2362"/>
        <v>5.2660293470383916E-2</v>
      </c>
      <c r="V1960" s="13">
        <f t="shared" si="2363"/>
        <v>3.8539880796206153E-3</v>
      </c>
      <c r="W1960" s="13">
        <f t="shared" si="2364"/>
        <v>4.2265142931917833E-2</v>
      </c>
      <c r="X1960" s="13">
        <f t="shared" si="2365"/>
        <v>3.4568093963955548E-2</v>
      </c>
      <c r="Y1960" s="13">
        <f t="shared" si="2366"/>
        <v>1.4136390384692799E-2</v>
      </c>
      <c r="Z1960" s="13">
        <f t="shared" si="2367"/>
        <v>1.1312324627669266E-2</v>
      </c>
      <c r="AA1960" s="13">
        <f t="shared" si="2368"/>
        <v>1.4356716090972138E-2</v>
      </c>
      <c r="AB1960" s="13">
        <f t="shared" si="2369"/>
        <v>9.1102096032778593E-3</v>
      </c>
      <c r="AC1960" s="13">
        <f t="shared" si="2370"/>
        <v>2.5002689574088878E-4</v>
      </c>
      <c r="AD1960" s="13">
        <f t="shared" si="2371"/>
        <v>1.3409901978363784E-2</v>
      </c>
      <c r="AE1960" s="13">
        <f t="shared" si="2372"/>
        <v>1.0967779107767904E-2</v>
      </c>
      <c r="AF1960" s="13">
        <f t="shared" si="2373"/>
        <v>4.4851997706946561E-3</v>
      </c>
      <c r="AG1960" s="13">
        <f t="shared" si="2374"/>
        <v>1.2227949271754613E-3</v>
      </c>
      <c r="AH1960" s="13">
        <f t="shared" si="2375"/>
        <v>2.3130496761240662E-3</v>
      </c>
      <c r="AI1960" s="13">
        <f t="shared" si="2376"/>
        <v>2.9355414203022429E-3</v>
      </c>
      <c r="AJ1960" s="13">
        <f t="shared" si="2377"/>
        <v>1.862779584732078E-3</v>
      </c>
      <c r="AK1960" s="13">
        <f t="shared" si="2378"/>
        <v>7.8803129973376376E-4</v>
      </c>
      <c r="AL1960" s="13">
        <f t="shared" si="2379"/>
        <v>1.0381092591232568E-5</v>
      </c>
      <c r="AM1960" s="13">
        <f t="shared" si="2380"/>
        <v>3.4037593836413931E-3</v>
      </c>
      <c r="AN1960" s="13">
        <f t="shared" si="2381"/>
        <v>2.7838891824864833E-3</v>
      </c>
      <c r="AO1960" s="13">
        <f t="shared" si="2382"/>
        <v>1.1384528262503313E-3</v>
      </c>
      <c r="AP1960" s="13">
        <f t="shared" si="2383"/>
        <v>3.1037510299164846E-4</v>
      </c>
      <c r="AQ1960" s="13">
        <f t="shared" si="2384"/>
        <v>6.3462909267634883E-5</v>
      </c>
      <c r="AR1960" s="13">
        <f t="shared" si="2385"/>
        <v>3.7836246609340647E-4</v>
      </c>
      <c r="AS1960" s="13">
        <f t="shared" si="2386"/>
        <v>4.8018799707150015E-4</v>
      </c>
      <c r="AT1960" s="13">
        <f t="shared" si="2387"/>
        <v>3.0470849145302861E-4</v>
      </c>
      <c r="AU1960" s="13">
        <f t="shared" si="2388"/>
        <v>1.2890404776160397E-4</v>
      </c>
      <c r="AV1960" s="13">
        <f t="shared" si="2389"/>
        <v>4.0898729430109976E-5</v>
      </c>
      <c r="AW1960" s="13">
        <f t="shared" si="2390"/>
        <v>2.993208075908648E-7</v>
      </c>
      <c r="AX1960" s="13">
        <f t="shared" si="2391"/>
        <v>7.1996412056923799E-4</v>
      </c>
      <c r="AY1960" s="13">
        <f t="shared" si="2392"/>
        <v>5.8884900520989969E-4</v>
      </c>
      <c r="AZ1960" s="13">
        <f t="shared" si="2393"/>
        <v>2.4080585478519182E-4</v>
      </c>
      <c r="BA1960" s="13">
        <f t="shared" si="2394"/>
        <v>6.5650627111282211E-5</v>
      </c>
      <c r="BB1960" s="13">
        <f t="shared" si="2395"/>
        <v>1.3423692015138025E-5</v>
      </c>
      <c r="BC1960" s="13">
        <f t="shared" si="2396"/>
        <v>2.1958115588061263E-6</v>
      </c>
      <c r="BD1960" s="13">
        <f t="shared" si="2397"/>
        <v>5.1576265030103565E-5</v>
      </c>
      <c r="BE1960" s="13">
        <f t="shared" si="2398"/>
        <v>6.545655454925655E-5</v>
      </c>
      <c r="BF1960" s="13">
        <f t="shared" si="2399"/>
        <v>4.1536165239563443E-5</v>
      </c>
      <c r="BG1960" s="13">
        <f t="shared" si="2400"/>
        <v>1.7571482180698982E-5</v>
      </c>
      <c r="BH1960" s="13">
        <f t="shared" si="2401"/>
        <v>5.5750871122641955E-6</v>
      </c>
      <c r="BI1960" s="13">
        <f t="shared" si="2402"/>
        <v>1.4150927503873407E-6</v>
      </c>
      <c r="BJ1960" s="14">
        <f t="shared" si="2403"/>
        <v>0.46945193127702473</v>
      </c>
      <c r="BK1960" s="14">
        <f t="shared" si="2404"/>
        <v>0.29094876134734982</v>
      </c>
      <c r="BL1960" s="14">
        <f t="shared" si="2405"/>
        <v>0.22850146476875074</v>
      </c>
      <c r="BM1960" s="14">
        <f t="shared" si="2406"/>
        <v>0.34648555345116133</v>
      </c>
      <c r="BN1960" s="14">
        <f t="shared" si="2407"/>
        <v>0.6531403788852308</v>
      </c>
    </row>
    <row r="1961" spans="1:66" x14ac:dyDescent="0.25">
      <c r="A1961" t="s">
        <v>301</v>
      </c>
      <c r="B1961" t="s">
        <v>384</v>
      </c>
      <c r="C1961" t="s">
        <v>334</v>
      </c>
      <c r="D1961" s="7" t="s">
        <v>533</v>
      </c>
      <c r="E1961" s="10">
        <f>VLOOKUP(A1961,home!$A$2:$E$405,3,FALSE)</f>
        <v>1.3534482758620701</v>
      </c>
      <c r="F1961" s="10">
        <f>VLOOKUP(B1961,home!$B$2:$E$405,3,FALSE)</f>
        <v>1.6</v>
      </c>
      <c r="G1961" s="10">
        <f>VLOOKUP(C1961,away!$B$2:$E$405,4,FALSE)</f>
        <v>1.1100000000000001</v>
      </c>
      <c r="H1961" s="10">
        <f>VLOOKUP(A1961,away!$A$2:$E$405,3,FALSE)</f>
        <v>1.02586206896552</v>
      </c>
      <c r="I1961" s="10">
        <f>VLOOKUP(C1961,away!$B$2:$E$405,3,FALSE)</f>
        <v>0.37</v>
      </c>
      <c r="J1961" s="10">
        <f>VLOOKUP(B1961,home!$B$2:$E$405,4,FALSE)</f>
        <v>0.32</v>
      </c>
      <c r="K1961" s="12">
        <f t="shared" si="2352"/>
        <v>2.4037241379310363</v>
      </c>
      <c r="L1961" s="12">
        <f t="shared" si="2353"/>
        <v>0.12146206896551758</v>
      </c>
      <c r="M1961" s="13">
        <f t="shared" si="2354"/>
        <v>8.0043406764598313E-2</v>
      </c>
      <c r="N1961" s="13">
        <f t="shared" si="2355"/>
        <v>0.19240226892229736</v>
      </c>
      <c r="O1961" s="13">
        <f t="shared" si="2356"/>
        <v>9.7222377926766135E-3</v>
      </c>
      <c r="P1961" s="13">
        <f t="shared" si="2357"/>
        <v>2.3369577656962136E-2</v>
      </c>
      <c r="Q1961" s="13">
        <f t="shared" si="2358"/>
        <v>0.23124098900061235</v>
      </c>
      <c r="R1961" s="13">
        <f t="shared" si="2359"/>
        <v>5.9044155863662397E-4</v>
      </c>
      <c r="S1961" s="13">
        <f t="shared" si="2360"/>
        <v>1.7057531092814823E-3</v>
      </c>
      <c r="T1961" s="13">
        <f t="shared" si="2361"/>
        <v>2.8087008953646866E-2</v>
      </c>
      <c r="U1961" s="13">
        <f t="shared" si="2362"/>
        <v>1.4192586265324766E-3</v>
      </c>
      <c r="V1961" s="13">
        <f t="shared" si="2363"/>
        <v>5.5334878581278214E-5</v>
      </c>
      <c r="W1961" s="13">
        <f t="shared" si="2364"/>
        <v>0.18527984897993907</v>
      </c>
      <c r="X1961" s="13">
        <f t="shared" si="2365"/>
        <v>2.2504473794722035E-2</v>
      </c>
      <c r="Y1961" s="13">
        <f t="shared" si="2366"/>
        <v>1.3667199740436051E-3</v>
      </c>
      <c r="Z1961" s="13">
        <f t="shared" si="2367"/>
        <v>2.3905417771743089E-5</v>
      </c>
      <c r="AA1961" s="13">
        <f t="shared" si="2368"/>
        <v>5.7462029725264438E-5</v>
      </c>
      <c r="AB1961" s="13">
        <f t="shared" si="2369"/>
        <v>6.9061433932564436E-5</v>
      </c>
      <c r="AC1961" s="13">
        <f t="shared" si="2370"/>
        <v>1.0097277171332316E-6</v>
      </c>
      <c r="AD1961" s="13">
        <f t="shared" si="2371"/>
        <v>0.11134041131632416</v>
      </c>
      <c r="AE1961" s="13">
        <f t="shared" si="2372"/>
        <v>1.3523636717952457E-2</v>
      </c>
      <c r="AF1961" s="13">
        <f t="shared" si="2373"/>
        <v>8.2130444785027338E-4</v>
      </c>
      <c r="AG1961" s="13">
        <f t="shared" si="2374"/>
        <v>3.3252445828825388E-5</v>
      </c>
      <c r="AH1961" s="13">
        <f t="shared" si="2375"/>
        <v>7.2590037551024216E-7</v>
      </c>
      <c r="AI1961" s="13">
        <f t="shared" si="2376"/>
        <v>1.7448642543471725E-6</v>
      </c>
      <c r="AJ1961" s="13">
        <f t="shared" si="2377"/>
        <v>2.0970861627936692E-6</v>
      </c>
      <c r="AK1961" s="13">
        <f t="shared" si="2378"/>
        <v>1.6802722096094391E-6</v>
      </c>
      <c r="AL1961" s="13">
        <f t="shared" si="2379"/>
        <v>1.1792056960958156E-8</v>
      </c>
      <c r="AM1961" s="13">
        <f t="shared" si="2380"/>
        <v>5.3526326841643643E-2</v>
      </c>
      <c r="AN1961" s="13">
        <f t="shared" si="2381"/>
        <v>6.5014184023105531E-3</v>
      </c>
      <c r="AO1961" s="13">
        <f t="shared" si="2382"/>
        <v>3.9483786517756467E-4</v>
      </c>
      <c r="AP1961" s="13">
        <f t="shared" si="2383"/>
        <v>1.5985941336798353E-5</v>
      </c>
      <c r="AQ1961" s="13">
        <f t="shared" si="2384"/>
        <v>4.8542137728222998E-7</v>
      </c>
      <c r="AR1961" s="13">
        <f t="shared" si="2385"/>
        <v>1.7633872294464039E-8</v>
      </c>
      <c r="AS1961" s="13">
        <f t="shared" si="2386"/>
        <v>4.2386964479396563E-8</v>
      </c>
      <c r="AT1961" s="13">
        <f t="shared" si="2387"/>
        <v>5.0943284826375481E-8</v>
      </c>
      <c r="AU1961" s="13">
        <f t="shared" si="2388"/>
        <v>4.0817867800884881E-8</v>
      </c>
      <c r="AV1961" s="13">
        <f t="shared" si="2389"/>
        <v>2.4528723522966256E-8</v>
      </c>
      <c r="AW1961" s="13">
        <f t="shared" si="2390"/>
        <v>9.5634010075613237E-11</v>
      </c>
      <c r="AX1961" s="13">
        <f t="shared" si="2391"/>
        <v>2.1443753974007468E-2</v>
      </c>
      <c r="AY1961" s="13">
        <f t="shared" si="2392"/>
        <v>2.604602724070486E-3</v>
      </c>
      <c r="AZ1961" s="13">
        <f t="shared" si="2393"/>
        <v>1.5818021784941213E-4</v>
      </c>
      <c r="BA1961" s="13">
        <f t="shared" si="2394"/>
        <v>6.4042988431352923E-6</v>
      </c>
      <c r="BB1961" s="13">
        <f t="shared" si="2395"/>
        <v>1.9446984694017083E-7</v>
      </c>
      <c r="BC1961" s="13">
        <f t="shared" si="2396"/>
        <v>4.7241419921521384E-9</v>
      </c>
      <c r="BD1961" s="13">
        <f t="shared" si="2397"/>
        <v>3.5697443545988607E-10</v>
      </c>
      <c r="BE1961" s="13">
        <f t="shared" si="2398"/>
        <v>8.5806806713923307E-10</v>
      </c>
      <c r="BF1961" s="13">
        <f t="shared" si="2399"/>
        <v>1.031279462485202E-9</v>
      </c>
      <c r="BG1961" s="13">
        <f t="shared" si="2400"/>
        <v>8.2630377897607481E-10</v>
      </c>
      <c r="BH1961" s="13">
        <f t="shared" si="2401"/>
        <v>4.9655158469710583E-10</v>
      </c>
      <c r="BI1961" s="13">
        <f t="shared" si="2402"/>
        <v>2.3871460597286804E-10</v>
      </c>
      <c r="BJ1961" s="14">
        <f t="shared" si="2403"/>
        <v>0.87125210943382203</v>
      </c>
      <c r="BK1961" s="14">
        <f t="shared" si="2404"/>
        <v>0.10777969665326778</v>
      </c>
      <c r="BL1961" s="14">
        <f t="shared" si="2405"/>
        <v>1.1864889683110664E-2</v>
      </c>
      <c r="BM1961" s="14">
        <f t="shared" si="2406"/>
        <v>0.45094707686375257</v>
      </c>
      <c r="BN1961" s="14">
        <f t="shared" si="2407"/>
        <v>0.53736892169578343</v>
      </c>
    </row>
    <row r="1962" spans="1:66" x14ac:dyDescent="0.25">
      <c r="A1962" t="s">
        <v>301</v>
      </c>
      <c r="B1962" t="s">
        <v>322</v>
      </c>
      <c r="C1962" t="s">
        <v>369</v>
      </c>
      <c r="D1962" s="7" t="s">
        <v>533</v>
      </c>
      <c r="E1962" s="10">
        <f>VLOOKUP(A1962,home!$A$2:$E$405,3,FALSE)</f>
        <v>1.3534482758620701</v>
      </c>
      <c r="F1962" s="10">
        <f>VLOOKUP(B1962,home!$B$2:$E$405,3,FALSE)</f>
        <v>0.37</v>
      </c>
      <c r="G1962" s="10">
        <f>VLOOKUP(C1962,away!$B$2:$E$405,4,FALSE)</f>
        <v>0.37</v>
      </c>
      <c r="H1962" s="10">
        <f>VLOOKUP(A1962,away!$A$2:$E$405,3,FALSE)</f>
        <v>1.02586206896552</v>
      </c>
      <c r="I1962" s="10">
        <f>VLOOKUP(C1962,away!$B$2:$E$405,3,FALSE)</f>
        <v>0.49</v>
      </c>
      <c r="J1962" s="10">
        <f>VLOOKUP(B1962,home!$B$2:$E$405,4,FALSE)</f>
        <v>1.3</v>
      </c>
      <c r="K1962" s="12">
        <f t="shared" si="2352"/>
        <v>0.18528706896551742</v>
      </c>
      <c r="L1962" s="12">
        <f t="shared" si="2353"/>
        <v>0.65347413793103626</v>
      </c>
      <c r="M1962" s="13">
        <f t="shared" si="2354"/>
        <v>0.43224565483830368</v>
      </c>
      <c r="N1962" s="13">
        <f t="shared" si="2355"/>
        <v>8.0089530458070005E-2</v>
      </c>
      <c r="O1962" s="13">
        <f t="shared" si="2356"/>
        <v>0.28246135666989675</v>
      </c>
      <c r="P1962" s="13">
        <f t="shared" si="2357"/>
        <v>5.2336436873388764E-2</v>
      </c>
      <c r="Q1962" s="13">
        <f t="shared" si="2358"/>
        <v>7.4197771767001612E-3</v>
      </c>
      <c r="R1962" s="13">
        <f t="shared" si="2359"/>
        <v>9.2290595774345854E-2</v>
      </c>
      <c r="S1962" s="13">
        <f t="shared" si="2360"/>
        <v>1.5842279696408183E-3</v>
      </c>
      <c r="T1962" s="13">
        <f t="shared" si="2361"/>
        <v>4.8486324941845156E-3</v>
      </c>
      <c r="U1962" s="13">
        <f t="shared" si="2362"/>
        <v>1.7100253984109911E-2</v>
      </c>
      <c r="V1962" s="13">
        <f t="shared" si="2363"/>
        <v>2.1313201107874644E-5</v>
      </c>
      <c r="W1962" s="13">
        <f t="shared" si="2364"/>
        <v>4.5826292181600528E-4</v>
      </c>
      <c r="X1962" s="13">
        <f t="shared" si="2365"/>
        <v>2.9946296777947192E-4</v>
      </c>
      <c r="Y1962" s="13">
        <f t="shared" si="2366"/>
        <v>9.7845652355980049E-5</v>
      </c>
      <c r="Z1962" s="13">
        <f t="shared" si="2367"/>
        <v>2.0103172504260802E-2</v>
      </c>
      <c r="AA1962" s="13">
        <f t="shared" si="2368"/>
        <v>3.724857910222664E-3</v>
      </c>
      <c r="AB1962" s="13">
        <f t="shared" si="2369"/>
        <v>3.4508400224908992E-4</v>
      </c>
      <c r="AC1962" s="13">
        <f t="shared" si="2370"/>
        <v>1.6128805921273445E-7</v>
      </c>
      <c r="AD1962" s="13">
        <f t="shared" si="2371"/>
        <v>2.1227548399715411E-5</v>
      </c>
      <c r="AE1962" s="13">
        <f t="shared" si="2372"/>
        <v>1.3871653890893375E-5</v>
      </c>
      <c r="AF1962" s="13">
        <f t="shared" si="2373"/>
        <v>4.5323835340146263E-6</v>
      </c>
      <c r="AG1962" s="13">
        <f t="shared" si="2374"/>
        <v>9.8726514088767721E-7</v>
      </c>
      <c r="AH1962" s="13">
        <f t="shared" si="2375"/>
        <v>3.2842258304751838E-3</v>
      </c>
      <c r="AI1962" s="13">
        <f t="shared" si="2376"/>
        <v>6.0852457794958906E-4</v>
      </c>
      <c r="AJ1962" s="13">
        <f t="shared" si="2377"/>
        <v>5.6375867720878936E-5</v>
      </c>
      <c r="AK1962" s="13">
        <f t="shared" si="2378"/>
        <v>3.4819064301297967E-6</v>
      </c>
      <c r="AL1962" s="13">
        <f t="shared" si="2379"/>
        <v>7.8115231326745481E-10</v>
      </c>
      <c r="AM1962" s="13">
        <f t="shared" si="2380"/>
        <v>7.8663804486138545E-7</v>
      </c>
      <c r="AN1962" s="13">
        <f t="shared" si="2381"/>
        <v>5.1404761822954965E-7</v>
      </c>
      <c r="AO1962" s="13">
        <f t="shared" si="2382"/>
        <v>1.6795841208902868E-7</v>
      </c>
      <c r="AP1962" s="13">
        <f t="shared" si="2383"/>
        <v>3.6585492849381258E-8</v>
      </c>
      <c r="AQ1962" s="13">
        <f t="shared" si="2384"/>
        <v>5.9769183501328758E-9</v>
      </c>
      <c r="AR1962" s="13">
        <f t="shared" si="2385"/>
        <v>4.2923132866812264E-4</v>
      </c>
      <c r="AS1962" s="13">
        <f t="shared" si="2386"/>
        <v>7.9531014797091092E-5</v>
      </c>
      <c r="AT1962" s="13">
        <f t="shared" si="2387"/>
        <v>7.3680343118031017E-6</v>
      </c>
      <c r="AU1962" s="13">
        <f t="shared" si="2388"/>
        <v>4.5506716055712028E-7</v>
      </c>
      <c r="AV1962" s="13">
        <f t="shared" si="2389"/>
        <v>2.107951509052232E-8</v>
      </c>
      <c r="AW1962" s="13">
        <f t="shared" si="2390"/>
        <v>2.627282289480952E-12</v>
      </c>
      <c r="AX1962" s="13">
        <f t="shared" si="2391"/>
        <v>2.4292309611521911E-8</v>
      </c>
      <c r="AY1962" s="13">
        <f t="shared" si="2392"/>
        <v>1.5874396081743107E-8</v>
      </c>
      <c r="AZ1962" s="13">
        <f t="shared" si="2393"/>
        <v>5.1867536473464481E-9</v>
      </c>
      <c r="BA1962" s="13">
        <f t="shared" si="2394"/>
        <v>1.1298031227867928E-9</v>
      </c>
      <c r="BB1962" s="13">
        <f t="shared" si="2395"/>
        <v>1.8457428042372299E-10</v>
      </c>
      <c r="BC1962" s="13">
        <f t="shared" si="2396"/>
        <v>2.4122903756826751E-11</v>
      </c>
      <c r="BD1962" s="13">
        <f t="shared" si="2397"/>
        <v>4.6748595412399107E-5</v>
      </c>
      <c r="BE1962" s="13">
        <f t="shared" si="2398"/>
        <v>8.6619102222182635E-6</v>
      </c>
      <c r="BF1962" s="13">
        <f t="shared" si="2399"/>
        <v>8.0246997835863776E-7</v>
      </c>
      <c r="BG1962" s="13">
        <f t="shared" si="2400"/>
        <v>4.9562436740964759E-8</v>
      </c>
      <c r="BH1962" s="13">
        <f t="shared" si="2401"/>
        <v>2.2958196586305568E-9</v>
      </c>
      <c r="BI1962" s="13">
        <f t="shared" si="2402"/>
        <v>8.5077139084214109E-11</v>
      </c>
      <c r="BJ1962" s="14">
        <f t="shared" si="2403"/>
        <v>9.3255688420317659E-2</v>
      </c>
      <c r="BK1962" s="14">
        <f t="shared" si="2404"/>
        <v>0.48618781082604867</v>
      </c>
      <c r="BL1962" s="14">
        <f t="shared" si="2405"/>
        <v>0.40044762796679906</v>
      </c>
      <c r="BM1962" s="14">
        <f t="shared" si="2406"/>
        <v>5.3150932054952443E-2</v>
      </c>
      <c r="BN1962" s="14">
        <f t="shared" si="2407"/>
        <v>0.94684335179070511</v>
      </c>
    </row>
    <row r="1963" spans="1:66" x14ac:dyDescent="0.25">
      <c r="A1963" t="s">
        <v>301</v>
      </c>
      <c r="B1963" t="s">
        <v>385</v>
      </c>
      <c r="C1963" t="s">
        <v>360</v>
      </c>
      <c r="D1963" s="7" t="s">
        <v>533</v>
      </c>
      <c r="E1963" s="10">
        <f>VLOOKUP(A1963,home!$A$2:$E$405,3,FALSE)</f>
        <v>1.3534482758620701</v>
      </c>
      <c r="F1963" s="10">
        <f>VLOOKUP(B1963,home!$B$2:$E$405,3,FALSE)</f>
        <v>1.48</v>
      </c>
      <c r="G1963" s="10">
        <f>VLOOKUP(C1963,away!$B$2:$E$405,4,FALSE)</f>
        <v>0.86</v>
      </c>
      <c r="H1963" s="10">
        <f>VLOOKUP(A1963,away!$A$2:$E$405,3,FALSE)</f>
        <v>1.02586206896552</v>
      </c>
      <c r="I1963" s="10">
        <f>VLOOKUP(C1963,away!$B$2:$E$405,3,FALSE)</f>
        <v>1.23</v>
      </c>
      <c r="J1963" s="10">
        <f>VLOOKUP(B1963,home!$B$2:$E$405,4,FALSE)</f>
        <v>1.17</v>
      </c>
      <c r="K1963" s="12">
        <f t="shared" si="2352"/>
        <v>1.7226689655172429</v>
      </c>
      <c r="L1963" s="12">
        <f t="shared" si="2353"/>
        <v>1.4763181034482797</v>
      </c>
      <c r="M1963" s="13">
        <f t="shared" si="2354"/>
        <v>4.0803514198479468E-2</v>
      </c>
      <c r="N1963" s="13">
        <f t="shared" si="2355"/>
        <v>7.0290947593762754E-2</v>
      </c>
      <c r="O1963" s="13">
        <f t="shared" si="2356"/>
        <v>6.0238966695524164E-2</v>
      </c>
      <c r="P1963" s="13">
        <f t="shared" si="2357"/>
        <v>0.10377179844120625</v>
      </c>
      <c r="Q1963" s="13">
        <f t="shared" si="2358"/>
        <v>6.0544016988287028E-2</v>
      </c>
      <c r="R1963" s="13">
        <f t="shared" si="2359"/>
        <v>4.4465938532810174E-2</v>
      </c>
      <c r="S1963" s="13">
        <f t="shared" si="2360"/>
        <v>6.5978300908967003E-2</v>
      </c>
      <c r="T1963" s="13">
        <f t="shared" si="2361"/>
        <v>8.9382228335288333E-2</v>
      </c>
      <c r="U1963" s="13">
        <f t="shared" si="2362"/>
        <v>7.66000923330694E-2</v>
      </c>
      <c r="V1963" s="13">
        <f t="shared" si="2363"/>
        <v>1.8644055754921344E-2</v>
      </c>
      <c r="W1963" s="13">
        <f t="shared" si="2364"/>
        <v>3.4765766371156942E-2</v>
      </c>
      <c r="X1963" s="13">
        <f t="shared" si="2365"/>
        <v>5.1325330273992394E-2</v>
      </c>
      <c r="Y1963" s="13">
        <f t="shared" si="2366"/>
        <v>3.7886257124478524E-2</v>
      </c>
      <c r="Z1963" s="13">
        <f t="shared" si="2367"/>
        <v>2.1881956680935375E-2</v>
      </c>
      <c r="AA1963" s="13">
        <f t="shared" si="2368"/>
        <v>3.7695367679040061E-2</v>
      </c>
      <c r="AB1963" s="13">
        <f t="shared" si="2369"/>
        <v>3.2468320022222039E-2</v>
      </c>
      <c r="AC1963" s="13">
        <f t="shared" si="2370"/>
        <v>2.9634812618639685E-3</v>
      </c>
      <c r="AD1963" s="13">
        <f t="shared" si="2371"/>
        <v>1.4972476697503768E-2</v>
      </c>
      <c r="AE1963" s="13">
        <f t="shared" si="2372"/>
        <v>2.2104138401982325E-2</v>
      </c>
      <c r="AF1963" s="13">
        <f t="shared" si="2373"/>
        <v>1.6316369841986422E-2</v>
      </c>
      <c r="AG1963" s="13">
        <f t="shared" si="2374"/>
        <v>8.0293840600940379E-3</v>
      </c>
      <c r="AH1963" s="13">
        <f t="shared" si="2375"/>
        <v>8.0761821967339793E-3</v>
      </c>
      <c r="AI1963" s="13">
        <f t="shared" si="2376"/>
        <v>1.3912588430176497E-2</v>
      </c>
      <c r="AJ1963" s="13">
        <f t="shared" si="2377"/>
        <v>1.1983392159339658E-2</v>
      </c>
      <c r="AK1963" s="13">
        <f t="shared" si="2378"/>
        <v>6.8811392581723642E-3</v>
      </c>
      <c r="AL1963" s="13">
        <f t="shared" si="2379"/>
        <v>3.0146989663150056E-4</v>
      </c>
      <c r="AM1963" s="13">
        <f t="shared" si="2380"/>
        <v>5.1585241887439669E-3</v>
      </c>
      <c r="AN1963" s="13">
        <f t="shared" si="2381"/>
        <v>7.6156226469185698E-3</v>
      </c>
      <c r="AO1963" s="13">
        <f t="shared" si="2382"/>
        <v>5.6215407913382965E-3</v>
      </c>
      <c r="AP1963" s="13">
        <f t="shared" si="2383"/>
        <v>2.7663941465085663E-3</v>
      </c>
      <c r="AQ1963" s="13">
        <f t="shared" si="2384"/>
        <v>1.021019439940987E-3</v>
      </c>
      <c r="AR1963" s="13">
        <f t="shared" si="2385"/>
        <v>2.3846027967570141E-3</v>
      </c>
      <c r="AS1963" s="13">
        <f t="shared" si="2386"/>
        <v>4.1078812330589288E-3</v>
      </c>
      <c r="AT1963" s="13">
        <f t="shared" si="2387"/>
        <v>3.5382597571106617E-3</v>
      </c>
      <c r="AU1963" s="13">
        <f t="shared" si="2388"/>
        <v>2.0317500918377055E-3</v>
      </c>
      <c r="AV1963" s="13">
        <f t="shared" si="2389"/>
        <v>8.7500820722390582E-4</v>
      </c>
      <c r="AW1963" s="13">
        <f t="shared" si="2390"/>
        <v>2.1297235165933842E-5</v>
      </c>
      <c r="AX1963" s="13">
        <f t="shared" si="2391"/>
        <v>1.481071587969874E-3</v>
      </c>
      <c r="AY1963" s="13">
        <f t="shared" si="2392"/>
        <v>2.1865327978228162E-3</v>
      </c>
      <c r="AZ1963" s="13">
        <f t="shared" si="2393"/>
        <v>1.6140089766046211E-3</v>
      </c>
      <c r="BA1963" s="13">
        <f t="shared" si="2394"/>
        <v>7.9426355709647802E-4</v>
      </c>
      <c r="BB1963" s="13">
        <f t="shared" si="2395"/>
        <v>2.9314641706268911E-4</v>
      </c>
      <c r="BC1963" s="13">
        <f t="shared" si="2396"/>
        <v>8.6555472494129529E-5</v>
      </c>
      <c r="BD1963" s="13">
        <f t="shared" si="2397"/>
        <v>5.8673871306429636E-4</v>
      </c>
      <c r="BE1963" s="13">
        <f t="shared" si="2398"/>
        <v>1.0107565718633898E-3</v>
      </c>
      <c r="BF1963" s="13">
        <f t="shared" si="2399"/>
        <v>8.7059948902083045E-4</v>
      </c>
      <c r="BG1963" s="13">
        <f t="shared" si="2400"/>
        <v>4.9991824037711819E-4</v>
      </c>
      <c r="BH1963" s="13">
        <f t="shared" si="2401"/>
        <v>2.1529840949841266E-4</v>
      </c>
      <c r="BI1963" s="13">
        <f t="shared" si="2402"/>
        <v>7.4177577673627634E-5</v>
      </c>
      <c r="BJ1963" s="14">
        <f t="shared" si="2403"/>
        <v>0.43425559571103362</v>
      </c>
      <c r="BK1963" s="14">
        <f t="shared" si="2404"/>
        <v>0.23464915325989233</v>
      </c>
      <c r="BL1963" s="14">
        <f t="shared" si="2405"/>
        <v>0.3085169783945742</v>
      </c>
      <c r="BM1963" s="14">
        <f t="shared" si="2406"/>
        <v>0.6170232660337085</v>
      </c>
      <c r="BN1963" s="14">
        <f t="shared" si="2407"/>
        <v>0.38011518245006987</v>
      </c>
    </row>
    <row r="1964" spans="1:66" x14ac:dyDescent="0.25">
      <c r="A1964" t="s">
        <v>301</v>
      </c>
      <c r="B1964" t="s">
        <v>314</v>
      </c>
      <c r="C1964" t="s">
        <v>382</v>
      </c>
      <c r="D1964" s="7" t="s">
        <v>533</v>
      </c>
      <c r="E1964" s="10">
        <f>VLOOKUP(A1964,home!$A$2:$E$405,3,FALSE)</f>
        <v>1.3534482758620701</v>
      </c>
      <c r="F1964" s="10">
        <f>VLOOKUP(B1964,home!$B$2:$E$405,3,FALSE)</f>
        <v>1.58</v>
      </c>
      <c r="G1964" s="10">
        <f>VLOOKUP(C1964,away!$B$2:$E$405,4,FALSE)</f>
        <v>1.48</v>
      </c>
      <c r="H1964" s="10">
        <f>VLOOKUP(A1964,away!$A$2:$E$405,3,FALSE)</f>
        <v>1.02586206896552</v>
      </c>
      <c r="I1964" s="10">
        <f>VLOOKUP(C1964,away!$B$2:$E$405,3,FALSE)</f>
        <v>0.99</v>
      </c>
      <c r="J1964" s="10">
        <f>VLOOKUP(B1964,home!$B$2:$E$405,4,FALSE)</f>
        <v>1.1100000000000001</v>
      </c>
      <c r="K1964" s="12">
        <f t="shared" si="2352"/>
        <v>3.1649034482758647</v>
      </c>
      <c r="L1964" s="12">
        <f t="shared" si="2353"/>
        <v>1.1273198275862102</v>
      </c>
      <c r="M1964" s="13">
        <f t="shared" si="2354"/>
        <v>1.3674489314090228E-2</v>
      </c>
      <c r="N1964" s="13">
        <f t="shared" si="2355"/>
        <v>4.3278438383575625E-2</v>
      </c>
      <c r="O1964" s="13">
        <f t="shared" si="2356"/>
        <v>1.5415522935889669E-2</v>
      </c>
      <c r="P1964" s="13">
        <f t="shared" si="2357"/>
        <v>4.8788641696772897E-2</v>
      </c>
      <c r="Q1964" s="13">
        <f t="shared" si="2358"/>
        <v>6.848603943808651E-2</v>
      </c>
      <c r="R1964" s="13">
        <f t="shared" si="2359"/>
        <v>8.6891123291192064E-3</v>
      </c>
      <c r="S1964" s="13">
        <f t="shared" si="2360"/>
        <v>4.3517741393153661E-2</v>
      </c>
      <c r="T1964" s="13">
        <f t="shared" si="2361"/>
        <v>7.7205670171406074E-2</v>
      </c>
      <c r="U1964" s="13">
        <f t="shared" si="2362"/>
        <v>2.7500201572885706E-2</v>
      </c>
      <c r="V1964" s="13">
        <f t="shared" si="2363"/>
        <v>1.7251682177554073E-2</v>
      </c>
      <c r="W1964" s="13">
        <f t="shared" si="2364"/>
        <v>7.2250567458785636E-2</v>
      </c>
      <c r="X1964" s="13">
        <f t="shared" si="2365"/>
        <v>8.1449497250644071E-2</v>
      </c>
      <c r="Y1964" s="13">
        <f t="shared" si="2366"/>
        <v>4.5909816598789788E-2</v>
      </c>
      <c r="Z1964" s="13">
        <f t="shared" si="2367"/>
        <v>3.265136204246624E-3</v>
      </c>
      <c r="AA1964" s="13">
        <f t="shared" si="2368"/>
        <v>1.033384083191051E-2</v>
      </c>
      <c r="AB1964" s="13">
        <f t="shared" si="2369"/>
        <v>1.6352804241423748E-2</v>
      </c>
      <c r="AC1964" s="13">
        <f t="shared" si="2370"/>
        <v>3.8469724585985716E-3</v>
      </c>
      <c r="AD1964" s="13">
        <f t="shared" si="2371"/>
        <v>5.7166517522549663E-2</v>
      </c>
      <c r="AE1964" s="13">
        <f t="shared" si="2372"/>
        <v>6.444494867722475E-2</v>
      </c>
      <c r="AF1964" s="13">
        <f t="shared" si="2373"/>
        <v>3.6325034215805588E-2</v>
      </c>
      <c r="AG1964" s="13">
        <f t="shared" si="2374"/>
        <v>1.364997710307504E-2</v>
      </c>
      <c r="AH1964" s="13">
        <f t="shared" si="2375"/>
        <v>9.2021319570420004E-4</v>
      </c>
      <c r="AI1964" s="13">
        <f t="shared" si="2376"/>
        <v>2.9123859162331761E-3</v>
      </c>
      <c r="AJ1964" s="13">
        <f t="shared" si="2377"/>
        <v>4.608710114498221E-3</v>
      </c>
      <c r="AK1964" s="13">
        <f t="shared" si="2378"/>
        <v>4.8620408444930924E-3</v>
      </c>
      <c r="AL1964" s="13">
        <f t="shared" si="2379"/>
        <v>5.4901812152216654E-4</v>
      </c>
      <c r="AM1964" s="13">
        <f t="shared" si="2380"/>
        <v>3.618530168660801E-2</v>
      </c>
      <c r="AN1964" s="13">
        <f t="shared" si="2381"/>
        <v>4.0792408058501942E-2</v>
      </c>
      <c r="AO1964" s="13">
        <f t="shared" si="2382"/>
        <v>2.2993045209668373E-2</v>
      </c>
      <c r="AP1964" s="13">
        <f t="shared" si="2383"/>
        <v>8.6401719204817571E-3</v>
      </c>
      <c r="AQ1964" s="13">
        <f t="shared" si="2384"/>
        <v>2.4350592799281794E-3</v>
      </c>
      <c r="AR1964" s="13">
        <f t="shared" si="2385"/>
        <v>2.0747491622476256E-4</v>
      </c>
      <c r="AS1964" s="13">
        <f t="shared" si="2386"/>
        <v>6.5663807779049732E-4</v>
      </c>
      <c r="AT1964" s="13">
        <f t="shared" si="2387"/>
        <v>1.0390980583341899E-3</v>
      </c>
      <c r="AU1964" s="13">
        <f t="shared" si="2388"/>
        <v>1.0962150093062114E-3</v>
      </c>
      <c r="AV1964" s="13">
        <f t="shared" si="2389"/>
        <v>8.6735366575124695E-4</v>
      </c>
      <c r="AW1964" s="13">
        <f t="shared" si="2390"/>
        <v>5.4411636719893408E-5</v>
      </c>
      <c r="AX1964" s="13">
        <f t="shared" si="2391"/>
        <v>1.9087164347474685E-2</v>
      </c>
      <c r="AY1964" s="13">
        <f t="shared" si="2392"/>
        <v>2.151733882130482E-2</v>
      </c>
      <c r="AZ1964" s="13">
        <f t="shared" si="2393"/>
        <v>1.2128461345073709E-2</v>
      </c>
      <c r="BA1964" s="13">
        <f t="shared" si="2394"/>
        <v>4.5575516508048345E-3</v>
      </c>
      <c r="BB1964" s="13">
        <f t="shared" si="2395"/>
        <v>1.2844545853001395E-3</v>
      </c>
      <c r="BC1964" s="13">
        <f t="shared" si="2396"/>
        <v>2.8959822432857369E-4</v>
      </c>
      <c r="BD1964" s="13">
        <f t="shared" si="2397"/>
        <v>3.8981764464493808E-5</v>
      </c>
      <c r="BE1964" s="13">
        <f t="shared" si="2398"/>
        <v>1.2337352077355403E-4</v>
      </c>
      <c r="BF1964" s="13">
        <f t="shared" si="2399"/>
        <v>1.9523264066107756E-4</v>
      </c>
      <c r="BG1964" s="13">
        <f t="shared" si="2400"/>
        <v>2.0596415254808242E-4</v>
      </c>
      <c r="BH1964" s="13">
        <f t="shared" si="2401"/>
        <v>1.6296416415516058E-4</v>
      </c>
      <c r="BI1964" s="13">
        <f t="shared" si="2402"/>
        <v>1.0315316901601235E-4</v>
      </c>
      <c r="BJ1964" s="14">
        <f t="shared" si="2403"/>
        <v>0.73007706194941779</v>
      </c>
      <c r="BK1964" s="14">
        <f t="shared" si="2404"/>
        <v>0.14914588398299641</v>
      </c>
      <c r="BL1964" s="14">
        <f t="shared" si="2405"/>
        <v>9.6291281121182848E-2</v>
      </c>
      <c r="BM1964" s="14">
        <f t="shared" si="2406"/>
        <v>0.75898419197572464</v>
      </c>
      <c r="BN1964" s="14">
        <f t="shared" si="2407"/>
        <v>0.19833224409753414</v>
      </c>
    </row>
    <row r="1965" spans="1:66" x14ac:dyDescent="0.25">
      <c r="A1965" t="s">
        <v>303</v>
      </c>
      <c r="B1965" t="s">
        <v>466</v>
      </c>
      <c r="C1965" t="s">
        <v>357</v>
      </c>
      <c r="D1965" s="7" t="s">
        <v>533</v>
      </c>
      <c r="E1965" s="10">
        <f>VLOOKUP(A1965,home!$A$2:$E$405,3,FALSE)</f>
        <v>1.29370629370629</v>
      </c>
      <c r="F1965" s="10">
        <f>VLOOKUP(B1965,home!$B$2:$E$405,3,FALSE)</f>
        <v>1.1599999999999999</v>
      </c>
      <c r="G1965" s="10">
        <f>VLOOKUP(C1965,away!$B$2:$E$405,4,FALSE)</f>
        <v>0.64</v>
      </c>
      <c r="H1965" s="10">
        <f>VLOOKUP(A1965,away!$A$2:$E$405,3,FALSE)</f>
        <v>1.0279720279720299</v>
      </c>
      <c r="I1965" s="10">
        <f>VLOOKUP(C1965,away!$B$2:$E$405,3,FALSE)</f>
        <v>0.77</v>
      </c>
      <c r="J1965" s="10">
        <f>VLOOKUP(B1965,home!$B$2:$E$405,4,FALSE)</f>
        <v>1.1299999999999999</v>
      </c>
      <c r="K1965" s="12">
        <f t="shared" si="2352"/>
        <v>0.96044755244754965</v>
      </c>
      <c r="L1965" s="12">
        <f t="shared" si="2353"/>
        <v>0.89443846153846318</v>
      </c>
      <c r="M1965" s="13">
        <f t="shared" si="2354"/>
        <v>0.15647077713868723</v>
      </c>
      <c r="N1965" s="13">
        <f t="shared" si="2355"/>
        <v>0.15028197493241816</v>
      </c>
      <c r="O1965" s="13">
        <f t="shared" si="2356"/>
        <v>0.13995348117965511</v>
      </c>
      <c r="P1965" s="13">
        <f t="shared" si="2357"/>
        <v>0.13441797845551398</v>
      </c>
      <c r="Q1965" s="13">
        <f t="shared" si="2358"/>
        <v>7.2168977500412498E-2</v>
      </c>
      <c r="R1965" s="13">
        <f t="shared" si="2359"/>
        <v>6.2589888196641491E-2</v>
      </c>
      <c r="S1965" s="13">
        <f t="shared" si="2360"/>
        <v>2.8868318516837729E-2</v>
      </c>
      <c r="T1965" s="13">
        <f t="shared" si="2361"/>
        <v>6.4550709206272913E-2</v>
      </c>
      <c r="U1965" s="13">
        <f t="shared" si="2362"/>
        <v>6.0114304926430107E-2</v>
      </c>
      <c r="V1965" s="13">
        <f t="shared" si="2363"/>
        <v>2.7555170275262147E-3</v>
      </c>
      <c r="W1965" s="13">
        <f t="shared" si="2364"/>
        <v>2.3104839267637827E-2</v>
      </c>
      <c r="X1965" s="13">
        <f t="shared" si="2365"/>
        <v>2.0665856888639447E-2</v>
      </c>
      <c r="Y1965" s="13">
        <f t="shared" si="2366"/>
        <v>9.2421686209243591E-3</v>
      </c>
      <c r="Z1965" s="13">
        <f t="shared" si="2367"/>
        <v>1.8660934435489478E-2</v>
      </c>
      <c r="AA1965" s="13">
        <f t="shared" si="2368"/>
        <v>1.7922848804950067E-2</v>
      </c>
      <c r="AB1965" s="13">
        <f t="shared" si="2369"/>
        <v>8.6069781338008883E-3</v>
      </c>
      <c r="AC1965" s="13">
        <f t="shared" si="2370"/>
        <v>1.4794736564112781E-4</v>
      </c>
      <c r="AD1965" s="13">
        <f t="shared" si="2371"/>
        <v>5.5477465810741949E-3</v>
      </c>
      <c r="AE1965" s="13">
        <f t="shared" si="2372"/>
        <v>4.9621179169812716E-3</v>
      </c>
      <c r="AF1965" s="13">
        <f t="shared" si="2373"/>
        <v>2.2191545578185861E-3</v>
      </c>
      <c r="AG1965" s="13">
        <f t="shared" si="2374"/>
        <v>6.6163239620377486E-4</v>
      </c>
      <c r="AH1965" s="13">
        <f t="shared" si="2375"/>
        <v>4.1727643718373342E-3</v>
      </c>
      <c r="AI1965" s="13">
        <f t="shared" si="2376"/>
        <v>4.0077213278715048E-3</v>
      </c>
      <c r="AJ1965" s="13">
        <f t="shared" si="2377"/>
        <v>1.9246030701230148E-3</v>
      </c>
      <c r="AK1965" s="13">
        <f t="shared" si="2378"/>
        <v>6.1616010271089657E-4</v>
      </c>
      <c r="AL1965" s="13">
        <f t="shared" si="2379"/>
        <v>5.083833843216004E-6</v>
      </c>
      <c r="AM1965" s="13">
        <f t="shared" si="2380"/>
        <v>1.0656639250783946E-3</v>
      </c>
      <c r="AN1965" s="13">
        <f t="shared" si="2381"/>
        <v>9.5317080166415935E-4</v>
      </c>
      <c r="AO1965" s="13">
        <f t="shared" si="2382"/>
        <v>4.2627631271193719E-4</v>
      </c>
      <c r="AP1965" s="13">
        <f t="shared" si="2383"/>
        <v>1.2709264311078463E-4</v>
      </c>
      <c r="AQ1965" s="13">
        <f t="shared" si="2384"/>
        <v>2.8419137044216788E-5</v>
      </c>
      <c r="AR1965" s="13">
        <f t="shared" si="2385"/>
        <v>7.4645618902173961E-4</v>
      </c>
      <c r="AS1965" s="13">
        <f t="shared" si="2386"/>
        <v>7.1693201975525525E-4</v>
      </c>
      <c r="AT1965" s="13">
        <f t="shared" si="2387"/>
        <v>3.4428780182260661E-4</v>
      </c>
      <c r="AU1965" s="13">
        <f t="shared" si="2388"/>
        <v>1.1022345886602319E-4</v>
      </c>
      <c r="AV1965" s="13">
        <f t="shared" si="2389"/>
        <v>2.6465962822543778E-5</v>
      </c>
      <c r="AW1965" s="13">
        <f t="shared" si="2390"/>
        <v>1.2131457112686592E-7</v>
      </c>
      <c r="AX1965" s="13">
        <f t="shared" si="2391"/>
        <v>1.7058571809553216E-4</v>
      </c>
      <c r="AY1965" s="13">
        <f t="shared" si="2392"/>
        <v>1.5257842725380176E-4</v>
      </c>
      <c r="AZ1965" s="13">
        <f t="shared" si="2393"/>
        <v>6.8236006868424383E-5</v>
      </c>
      <c r="BA1965" s="13">
        <f t="shared" si="2394"/>
        <v>2.0344303001640502E-5</v>
      </c>
      <c r="BB1965" s="13">
        <f t="shared" si="2395"/>
        <v>4.5491817694649167E-6</v>
      </c>
      <c r="BC1965" s="13">
        <f t="shared" si="2396"/>
        <v>8.1379262862780503E-7</v>
      </c>
      <c r="BD1965" s="13">
        <f t="shared" si="2397"/>
        <v>1.112765208857448E-4</v>
      </c>
      <c r="BE1965" s="13">
        <f t="shared" si="2398"/>
        <v>1.0687526212959224E-4</v>
      </c>
      <c r="BF1965" s="13">
        <f t="shared" si="2399"/>
        <v>5.1324041964778568E-5</v>
      </c>
      <c r="BG1965" s="13">
        <f t="shared" si="2400"/>
        <v>1.6431350162262303E-5</v>
      </c>
      <c r="BH1965" s="13">
        <f t="shared" si="2401"/>
        <v>3.945362511688368E-6</v>
      </c>
      <c r="BI1965" s="13">
        <f t="shared" si="2402"/>
        <v>7.5786275357388226E-7</v>
      </c>
      <c r="BJ1965" s="14">
        <f t="shared" si="2403"/>
        <v>0.35642290811760996</v>
      </c>
      <c r="BK1965" s="14">
        <f t="shared" si="2404"/>
        <v>0.32281820076530332</v>
      </c>
      <c r="BL1965" s="14">
        <f t="shared" si="2405"/>
        <v>0.30214372594671618</v>
      </c>
      <c r="BM1965" s="14">
        <f t="shared" si="2406"/>
        <v>0.2840102347491078</v>
      </c>
      <c r="BN1965" s="14">
        <f t="shared" si="2407"/>
        <v>0.71588307740332846</v>
      </c>
    </row>
    <row r="1966" spans="1:66" x14ac:dyDescent="0.25">
      <c r="A1966" t="s">
        <v>303</v>
      </c>
      <c r="B1966" t="s">
        <v>349</v>
      </c>
      <c r="C1966" t="s">
        <v>383</v>
      </c>
      <c r="D1966" s="7" t="s">
        <v>533</v>
      </c>
      <c r="E1966" s="10">
        <f>VLOOKUP(A1966,home!$A$2:$E$405,3,FALSE)</f>
        <v>1.29370629370629</v>
      </c>
      <c r="F1966" s="10">
        <f>VLOOKUP(B1966,home!$B$2:$E$405,3,FALSE)</f>
        <v>0.52</v>
      </c>
      <c r="G1966" s="10">
        <f>VLOOKUP(C1966,away!$B$2:$E$405,4,FALSE)</f>
        <v>0.88</v>
      </c>
      <c r="H1966" s="10">
        <f>VLOOKUP(A1966,away!$A$2:$E$405,3,FALSE)</f>
        <v>1.0279720279720299</v>
      </c>
      <c r="I1966" s="10">
        <f>VLOOKUP(C1966,away!$B$2:$E$405,3,FALSE)</f>
        <v>0.99</v>
      </c>
      <c r="J1966" s="10">
        <f>VLOOKUP(B1966,home!$B$2:$E$405,4,FALSE)</f>
        <v>1.1299999999999999</v>
      </c>
      <c r="K1966" s="12">
        <f t="shared" si="2352"/>
        <v>0.59199999999999831</v>
      </c>
      <c r="L1966" s="12">
        <f t="shared" si="2353"/>
        <v>1.1499923076923098</v>
      </c>
      <c r="M1966" s="13">
        <f t="shared" si="2354"/>
        <v>0.17517105808714883</v>
      </c>
      <c r="N1966" s="13">
        <f t="shared" si="2355"/>
        <v>0.10370126638759182</v>
      </c>
      <c r="O1966" s="13">
        <f t="shared" si="2356"/>
        <v>0.20144536933054391</v>
      </c>
      <c r="P1966" s="13">
        <f t="shared" si="2357"/>
        <v>0.11925565864368166</v>
      </c>
      <c r="Q1966" s="13">
        <f t="shared" si="2358"/>
        <v>3.0695574850727089E-2</v>
      </c>
      <c r="R1966" s="13">
        <f t="shared" si="2359"/>
        <v>0.11583031257518094</v>
      </c>
      <c r="S1966" s="13">
        <f t="shared" si="2360"/>
        <v>2.0297177333173991E-2</v>
      </c>
      <c r="T1966" s="13">
        <f t="shared" si="2361"/>
        <v>3.5299674958529668E-2</v>
      </c>
      <c r="U1966" s="13">
        <f t="shared" si="2362"/>
        <v>6.8571545044506924E-2</v>
      </c>
      <c r="V1966" s="13">
        <f t="shared" si="2363"/>
        <v>1.5353584331335459E-3</v>
      </c>
      <c r="W1966" s="13">
        <f t="shared" si="2364"/>
        <v>6.0572601038767953E-3</v>
      </c>
      <c r="X1966" s="13">
        <f t="shared" si="2365"/>
        <v>6.965802525149836E-3</v>
      </c>
      <c r="Y1966" s="13">
        <f t="shared" si="2366"/>
        <v>4.0053096604129902E-3</v>
      </c>
      <c r="Z1966" s="13">
        <f t="shared" si="2367"/>
        <v>4.4401322819684647E-2</v>
      </c>
      <c r="AA1966" s="13">
        <f t="shared" si="2368"/>
        <v>2.628558310925324E-2</v>
      </c>
      <c r="AB1966" s="13">
        <f t="shared" si="2369"/>
        <v>7.7805326003389363E-3</v>
      </c>
      <c r="AC1966" s="13">
        <f t="shared" si="2370"/>
        <v>6.5329064343201297E-5</v>
      </c>
      <c r="AD1966" s="13">
        <f t="shared" si="2371"/>
        <v>8.9647449537376303E-4</v>
      </c>
      <c r="AE1966" s="13">
        <f t="shared" si="2372"/>
        <v>1.0309387737221726E-3</v>
      </c>
      <c r="AF1966" s="13">
        <f t="shared" si="2373"/>
        <v>5.9278582974112072E-4</v>
      </c>
      <c r="AG1966" s="13">
        <f t="shared" si="2374"/>
        <v>2.2723304810376411E-4</v>
      </c>
      <c r="AH1966" s="13">
        <f t="shared" si="2375"/>
        <v>1.2765294923500084E-2</v>
      </c>
      <c r="AI1966" s="13">
        <f t="shared" si="2376"/>
        <v>7.5570545947120284E-3</v>
      </c>
      <c r="AJ1966" s="13">
        <f t="shared" si="2377"/>
        <v>2.2368881600347539E-3</v>
      </c>
      <c r="AK1966" s="13">
        <f t="shared" si="2378"/>
        <v>4.4141259691352357E-4</v>
      </c>
      <c r="AL1966" s="13">
        <f t="shared" si="2379"/>
        <v>1.7790291802537205E-6</v>
      </c>
      <c r="AM1966" s="13">
        <f t="shared" si="2380"/>
        <v>1.0614258025225328E-4</v>
      </c>
      <c r="AN1966" s="13">
        <f t="shared" si="2381"/>
        <v>1.2206315080870495E-4</v>
      </c>
      <c r="AO1966" s="13">
        <f t="shared" si="2382"/>
        <v>7.018584224134853E-5</v>
      </c>
      <c r="AP1966" s="13">
        <f t="shared" si="2383"/>
        <v>2.6904392895485604E-5</v>
      </c>
      <c r="AQ1966" s="13">
        <f t="shared" si="2384"/>
        <v>7.7349612182350146E-6</v>
      </c>
      <c r="AR1966" s="13">
        <f t="shared" si="2385"/>
        <v>2.9359981934897572E-3</v>
      </c>
      <c r="AS1966" s="13">
        <f t="shared" si="2386"/>
        <v>1.7381109305459315E-3</v>
      </c>
      <c r="AT1966" s="13">
        <f t="shared" si="2387"/>
        <v>5.1448083544159426E-4</v>
      </c>
      <c r="AU1966" s="13">
        <f t="shared" si="2388"/>
        <v>1.0152421819380765E-4</v>
      </c>
      <c r="AV1966" s="13">
        <f t="shared" si="2389"/>
        <v>1.5025584292683487E-5</v>
      </c>
      <c r="AW1966" s="13">
        <f t="shared" si="2390"/>
        <v>3.3643193458098352E-8</v>
      </c>
      <c r="AX1966" s="13">
        <f t="shared" si="2391"/>
        <v>1.0472734584888956E-5</v>
      </c>
      <c r="AY1966" s="13">
        <f t="shared" si="2392"/>
        <v>1.2043564213125513E-5</v>
      </c>
      <c r="AZ1966" s="13">
        <f t="shared" si="2393"/>
        <v>6.9250031011463638E-6</v>
      </c>
      <c r="BA1966" s="13">
        <f t="shared" si="2394"/>
        <v>2.6545667656879043E-6</v>
      </c>
      <c r="BB1966" s="13">
        <f t="shared" si="2395"/>
        <v>7.6318284019918548E-7</v>
      </c>
      <c r="BC1966" s="13">
        <f t="shared" si="2396"/>
        <v>1.755308791183665E-7</v>
      </c>
      <c r="BD1966" s="13">
        <f t="shared" si="2397"/>
        <v>5.6272922298528972E-4</v>
      </c>
      <c r="BE1966" s="13">
        <f t="shared" si="2398"/>
        <v>3.3313570000729055E-4</v>
      </c>
      <c r="BF1966" s="13">
        <f t="shared" si="2399"/>
        <v>9.860816720215772E-5</v>
      </c>
      <c r="BG1966" s="13">
        <f t="shared" si="2400"/>
        <v>1.9458678327892404E-5</v>
      </c>
      <c r="BH1966" s="13">
        <f t="shared" si="2401"/>
        <v>2.8798843925280669E-6</v>
      </c>
      <c r="BI1966" s="13">
        <f t="shared" si="2402"/>
        <v>3.4097831207532229E-7</v>
      </c>
      <c r="BJ1966" s="14">
        <f t="shared" si="2403"/>
        <v>0.18983838614302923</v>
      </c>
      <c r="BK1966" s="14">
        <f t="shared" si="2404"/>
        <v>0.31633840415487463</v>
      </c>
      <c r="BL1966" s="14">
        <f t="shared" si="2405"/>
        <v>0.44923628532817533</v>
      </c>
      <c r="BM1966" s="14">
        <f t="shared" si="2406"/>
        <v>0.25370314864986987</v>
      </c>
      <c r="BN1966" s="14">
        <f t="shared" si="2407"/>
        <v>0.74609923987487425</v>
      </c>
    </row>
    <row r="1967" spans="1:66" x14ac:dyDescent="0.25">
      <c r="A1967" t="s">
        <v>303</v>
      </c>
      <c r="B1967" t="s">
        <v>473</v>
      </c>
      <c r="C1967" t="s">
        <v>353</v>
      </c>
      <c r="D1967" s="7" t="s">
        <v>533</v>
      </c>
      <c r="E1967" s="10">
        <f>VLOOKUP(A1967,home!$A$2:$E$405,3,FALSE)</f>
        <v>1.29370629370629</v>
      </c>
      <c r="F1967" s="10">
        <f>VLOOKUP(B1967,home!$B$2:$E$405,3,FALSE)</f>
        <v>1.03</v>
      </c>
      <c r="G1967" s="10">
        <f>VLOOKUP(C1967,away!$B$2:$E$405,4,FALSE)</f>
        <v>1.03</v>
      </c>
      <c r="H1967" s="10">
        <f>VLOOKUP(A1967,away!$A$2:$E$405,3,FALSE)</f>
        <v>1.0279720279720299</v>
      </c>
      <c r="I1967" s="10">
        <f>VLOOKUP(C1967,away!$B$2:$E$405,3,FALSE)</f>
        <v>0.77</v>
      </c>
      <c r="J1967" s="10">
        <f>VLOOKUP(B1967,home!$B$2:$E$405,4,FALSE)</f>
        <v>0.49</v>
      </c>
      <c r="K1967" s="12">
        <f t="shared" si="2352"/>
        <v>1.3724930069930033</v>
      </c>
      <c r="L1967" s="12">
        <f t="shared" si="2353"/>
        <v>0.38785384615384688</v>
      </c>
      <c r="M1967" s="13">
        <f t="shared" si="2354"/>
        <v>0.17198519986854746</v>
      </c>
      <c r="N1967" s="13">
        <f t="shared" si="2355"/>
        <v>0.23604848412587534</v>
      </c>
      <c r="O1967" s="13">
        <f t="shared" si="2356"/>
        <v>6.6705121250554208E-2</v>
      </c>
      <c r="P1967" s="13">
        <f t="shared" si="2357"/>
        <v>9.1552312447006012E-2</v>
      </c>
      <c r="Q1967" s="13">
        <f t="shared" si="2358"/>
        <v>0.16198744688703146</v>
      </c>
      <c r="R1967" s="13">
        <f t="shared" si="2359"/>
        <v>1.2935918917593076E-2</v>
      </c>
      <c r="S1967" s="13">
        <f t="shared" si="2360"/>
        <v>1.218393489788751E-2</v>
      </c>
      <c r="T1967" s="13">
        <f t="shared" si="2361"/>
        <v>6.2827454303777133E-2</v>
      </c>
      <c r="U1967" s="13">
        <f t="shared" si="2362"/>
        <v>1.7754458253424994E-2</v>
      </c>
      <c r="V1967" s="13">
        <f t="shared" si="2363"/>
        <v>7.2064819495964202E-4</v>
      </c>
      <c r="W1967" s="13">
        <f t="shared" si="2364"/>
        <v>7.41088793577004E-2</v>
      </c>
      <c r="X1967" s="13">
        <f t="shared" si="2365"/>
        <v>2.874341389303553E-2</v>
      </c>
      <c r="Y1967" s="13">
        <f t="shared" si="2366"/>
        <v>5.5741218150028721E-3</v>
      </c>
      <c r="Z1967" s="13">
        <f t="shared" si="2367"/>
        <v>1.6724153019075942E-3</v>
      </c>
      <c r="AA1967" s="13">
        <f t="shared" si="2368"/>
        <v>2.2953783066562649E-3</v>
      </c>
      <c r="AB1967" s="13">
        <f t="shared" si="2369"/>
        <v>1.5751953371445828E-3</v>
      </c>
      <c r="AC1967" s="13">
        <f t="shared" si="2370"/>
        <v>2.3976266838565155E-5</v>
      </c>
      <c r="AD1967" s="13">
        <f t="shared" si="2371"/>
        <v>2.542847966863299E-2</v>
      </c>
      <c r="AE1967" s="13">
        <f t="shared" si="2372"/>
        <v>9.8625336413242018E-3</v>
      </c>
      <c r="AF1967" s="13">
        <f t="shared" si="2373"/>
        <v>1.9126108028046478E-3</v>
      </c>
      <c r="AG1967" s="13">
        <f t="shared" si="2374"/>
        <v>2.4727115202105983E-4</v>
      </c>
      <c r="AH1967" s="13">
        <f t="shared" si="2375"/>
        <v>1.6216317680285184E-4</v>
      </c>
      <c r="AI1967" s="13">
        <f t="shared" si="2376"/>
        <v>2.225678261536841E-4</v>
      </c>
      <c r="AJ1967" s="13">
        <f t="shared" si="2377"/>
        <v>1.5273639248878298E-4</v>
      </c>
      <c r="AK1967" s="13">
        <f t="shared" si="2378"/>
        <v>6.9876543534731105E-5</v>
      </c>
      <c r="AL1967" s="13">
        <f t="shared" si="2379"/>
        <v>5.105282721059402E-7</v>
      </c>
      <c r="AM1967" s="13">
        <f t="shared" si="2380"/>
        <v>6.9800821047325077E-3</v>
      </c>
      <c r="AN1967" s="13">
        <f t="shared" si="2381"/>
        <v>2.7072516907901416E-3</v>
      </c>
      <c r="AO1967" s="13">
        <f t="shared" si="2382"/>
        <v>5.2500899038973061E-4</v>
      </c>
      <c r="AP1967" s="13">
        <f t="shared" si="2383"/>
        <v>6.7875585396001689E-5</v>
      </c>
      <c r="AQ1967" s="13">
        <f t="shared" si="2384"/>
        <v>6.5814517139457827E-6</v>
      </c>
      <c r="AR1967" s="13">
        <f t="shared" si="2385"/>
        <v>1.257912236550248E-5</v>
      </c>
      <c r="AS1967" s="13">
        <f t="shared" si="2386"/>
        <v>1.7264757480761437E-5</v>
      </c>
      <c r="AT1967" s="13">
        <f t="shared" si="2387"/>
        <v>1.1847879454887609E-5</v>
      </c>
      <c r="AU1967" s="13">
        <f t="shared" si="2388"/>
        <v>5.4203772331764392E-6</v>
      </c>
      <c r="AV1967" s="13">
        <f t="shared" si="2389"/>
        <v>1.8598574619496871E-6</v>
      </c>
      <c r="AW1967" s="13">
        <f t="shared" si="2390"/>
        <v>7.5491062791381156E-9</v>
      </c>
      <c r="AX1967" s="13">
        <f t="shared" si="2391"/>
        <v>1.5966856461637282E-3</v>
      </c>
      <c r="AY1967" s="13">
        <f t="shared" si="2392"/>
        <v>6.1928066896324216E-4</v>
      </c>
      <c r="AZ1967" s="13">
        <f t="shared" si="2393"/>
        <v>1.2009519465306033E-4</v>
      </c>
      <c r="BA1967" s="13">
        <f t="shared" si="2394"/>
        <v>1.5526461050261452E-5</v>
      </c>
      <c r="BB1967" s="13">
        <f t="shared" si="2395"/>
        <v>1.5054994088754503E-6</v>
      </c>
      <c r="BC1967" s="13">
        <f t="shared" si="2396"/>
        <v>1.1678274722293733E-7</v>
      </c>
      <c r="BD1967" s="13">
        <f t="shared" si="2397"/>
        <v>8.1314349845000163E-7</v>
      </c>
      <c r="BE1967" s="13">
        <f t="shared" si="2398"/>
        <v>1.116033765304453E-6</v>
      </c>
      <c r="BF1967" s="13">
        <f t="shared" si="2399"/>
        <v>7.6587426922421639E-7</v>
      </c>
      <c r="BG1967" s="13">
        <f t="shared" si="2400"/>
        <v>3.5038569291537124E-7</v>
      </c>
      <c r="BH1967" s="13">
        <f t="shared" si="2401"/>
        <v>1.2022547831918625E-7</v>
      </c>
      <c r="BI1967" s="13">
        <f t="shared" si="2402"/>
        <v>3.3001725651094409E-8</v>
      </c>
      <c r="BJ1967" s="14">
        <f t="shared" si="2403"/>
        <v>0.61938070572321446</v>
      </c>
      <c r="BK1967" s="14">
        <f t="shared" si="2404"/>
        <v>0.2770858628724745</v>
      </c>
      <c r="BL1967" s="14">
        <f t="shared" si="2405"/>
        <v>0.10192558666277934</v>
      </c>
      <c r="BM1967" s="14">
        <f t="shared" si="2406"/>
        <v>0.25823081394391117</v>
      </c>
      <c r="BN1967" s="14">
        <f t="shared" si="2407"/>
        <v>0.74121448349660757</v>
      </c>
    </row>
    <row r="1968" spans="1:66" x14ac:dyDescent="0.25">
      <c r="A1968" t="s">
        <v>303</v>
      </c>
      <c r="B1968" t="s">
        <v>469</v>
      </c>
      <c r="C1968" t="s">
        <v>361</v>
      </c>
      <c r="D1968" s="7" t="s">
        <v>533</v>
      </c>
      <c r="E1968" s="10">
        <f>VLOOKUP(A1968,home!$A$2:$E$405,3,FALSE)</f>
        <v>1.29370629370629</v>
      </c>
      <c r="F1968" s="10">
        <f>VLOOKUP(B1968,home!$B$2:$E$405,3,FALSE)</f>
        <v>0.55000000000000004</v>
      </c>
      <c r="G1968" s="10">
        <f>VLOOKUP(C1968,away!$B$2:$E$405,4,FALSE)</f>
        <v>0.77</v>
      </c>
      <c r="H1968" s="10">
        <f>VLOOKUP(A1968,away!$A$2:$E$405,3,FALSE)</f>
        <v>1.0279720279720299</v>
      </c>
      <c r="I1968" s="10">
        <f>VLOOKUP(C1968,away!$B$2:$E$405,3,FALSE)</f>
        <v>0.9</v>
      </c>
      <c r="J1968" s="10">
        <f>VLOOKUP(B1968,home!$B$2:$E$405,4,FALSE)</f>
        <v>1.1100000000000001</v>
      </c>
      <c r="K1968" s="12">
        <f t="shared" si="2352"/>
        <v>0.54788461538461386</v>
      </c>
      <c r="L1968" s="12">
        <f t="shared" si="2353"/>
        <v>1.0269440559440581</v>
      </c>
      <c r="M1968" s="13">
        <f t="shared" si="2354"/>
        <v>0.20704302204848135</v>
      </c>
      <c r="N1968" s="13">
        <f t="shared" si="2355"/>
        <v>0.11343568650310035</v>
      </c>
      <c r="O1968" s="13">
        <f t="shared" si="2356"/>
        <v>0.21262160081738252</v>
      </c>
      <c r="P1968" s="13">
        <f t="shared" si="2357"/>
        <v>0.11649210398629252</v>
      </c>
      <c r="Q1968" s="13">
        <f t="shared" si="2358"/>
        <v>3.1074833735320377E-2</v>
      </c>
      <c r="R1968" s="13">
        <f t="shared" si="2359"/>
        <v>0.10917524456236062</v>
      </c>
      <c r="S1968" s="13">
        <f t="shared" si="2360"/>
        <v>1.6385978813591127E-2</v>
      </c>
      <c r="T1968" s="13">
        <f t="shared" si="2361"/>
        <v>3.1912115793937157E-2</v>
      </c>
      <c r="U1968" s="13">
        <f t="shared" si="2362"/>
        <v>5.9815436876570108E-2</v>
      </c>
      <c r="V1968" s="13">
        <f t="shared" si="2363"/>
        <v>1.0243910387877789E-3</v>
      </c>
      <c r="W1968" s="13">
        <f t="shared" si="2364"/>
        <v>5.6751411097389426E-3</v>
      </c>
      <c r="X1968" s="13">
        <f t="shared" si="2365"/>
        <v>5.8280524292901731E-3</v>
      </c>
      <c r="Y1968" s="13">
        <f t="shared" si="2366"/>
        <v>2.9925418999949354E-3</v>
      </c>
      <c r="Z1968" s="13">
        <f t="shared" si="2367"/>
        <v>3.7372289486518363E-2</v>
      </c>
      <c r="AA1968" s="13">
        <f t="shared" si="2368"/>
        <v>2.0475702451363563E-2</v>
      </c>
      <c r="AB1968" s="13">
        <f t="shared" si="2369"/>
        <v>5.6091611811475593E-3</v>
      </c>
      <c r="AC1968" s="13">
        <f t="shared" si="2370"/>
        <v>3.602314938955928E-5</v>
      </c>
      <c r="AD1968" s="13">
        <f t="shared" si="2371"/>
        <v>7.7733062604068285E-4</v>
      </c>
      <c r="AE1968" s="13">
        <f t="shared" si="2372"/>
        <v>7.9827506591575277E-4</v>
      </c>
      <c r="AF1968" s="13">
        <f t="shared" si="2373"/>
        <v>4.0989191697526672E-4</v>
      </c>
      <c r="AG1968" s="13">
        <f t="shared" si="2374"/>
        <v>1.4031202257242184E-4</v>
      </c>
      <c r="AH1968" s="13">
        <f t="shared" si="2375"/>
        <v>9.594812636300163E-3</v>
      </c>
      <c r="AI1968" s="13">
        <f t="shared" si="2376"/>
        <v>5.2568502309267478E-3</v>
      </c>
      <c r="AJ1968" s="13">
        <f t="shared" si="2377"/>
        <v>1.4400736834529095E-3</v>
      </c>
      <c r="AK1968" s="13">
        <f t="shared" si="2378"/>
        <v>2.629980720613672E-4</v>
      </c>
      <c r="AL1968" s="13">
        <f t="shared" si="2379"/>
        <v>8.1073245996566979E-7</v>
      </c>
      <c r="AM1968" s="13">
        <f t="shared" si="2380"/>
        <v>8.5177498214996169E-5</v>
      </c>
      <c r="AN1968" s="13">
        <f t="shared" si="2381"/>
        <v>8.7472525492075939E-5</v>
      </c>
      <c r="AO1968" s="13">
        <f t="shared" si="2382"/>
        <v>4.491469505625124E-5</v>
      </c>
      <c r="AP1968" s="13">
        <f t="shared" si="2383"/>
        <v>1.5374959704185729E-5</v>
      </c>
      <c r="AQ1968" s="13">
        <f t="shared" si="2384"/>
        <v>3.9473058696482372E-6</v>
      </c>
      <c r="AR1968" s="13">
        <f t="shared" si="2385"/>
        <v>1.9706671609490784E-3</v>
      </c>
      <c r="AS1968" s="13">
        <f t="shared" si="2386"/>
        <v>1.0796982195276749E-3</v>
      </c>
      <c r="AT1968" s="13">
        <f t="shared" si="2387"/>
        <v>2.9577502186868624E-4</v>
      </c>
      <c r="AU1968" s="13">
        <f t="shared" si="2388"/>
        <v>5.4016861365633631E-5</v>
      </c>
      <c r="AV1968" s="13">
        <f t="shared" si="2389"/>
        <v>7.398751828398548E-6</v>
      </c>
      <c r="AW1968" s="13">
        <f t="shared" si="2390"/>
        <v>1.2671001779801375E-8</v>
      </c>
      <c r="AX1968" s="13">
        <f t="shared" si="2391"/>
        <v>7.7779068081577978E-6</v>
      </c>
      <c r="AY1968" s="13">
        <f t="shared" si="2392"/>
        <v>7.9874751643244724E-6</v>
      </c>
      <c r="AZ1968" s="13">
        <f t="shared" si="2393"/>
        <v>4.1013450710019022E-6</v>
      </c>
      <c r="BA1968" s="13">
        <f t="shared" si="2394"/>
        <v>1.4039506473469547E-6</v>
      </c>
      <c r="BB1968" s="13">
        <f t="shared" si="2395"/>
        <v>3.6044469303294195E-7</v>
      </c>
      <c r="BC1968" s="13">
        <f t="shared" si="2396"/>
        <v>7.4031307001352101E-8</v>
      </c>
      <c r="BD1968" s="13">
        <f t="shared" si="2397"/>
        <v>3.372941545301347E-4</v>
      </c>
      <c r="BE1968" s="13">
        <f t="shared" si="2398"/>
        <v>1.8479827812622137E-4</v>
      </c>
      <c r="BF1968" s="13">
        <f t="shared" si="2399"/>
        <v>5.0624066767461841E-5</v>
      </c>
      <c r="BG1968" s="13">
        <f t="shared" si="2400"/>
        <v>9.245382450031946E-6</v>
      </c>
      <c r="BH1968" s="13">
        <f t="shared" si="2401"/>
        <v>1.2663507019298531E-6</v>
      </c>
      <c r="BI1968" s="13">
        <f t="shared" si="2402"/>
        <v>1.3876281345377473E-7</v>
      </c>
      <c r="BJ1968" s="14">
        <f t="shared" si="2403"/>
        <v>0.19330277324091405</v>
      </c>
      <c r="BK1968" s="14">
        <f t="shared" si="2404"/>
        <v>0.34099031724416656</v>
      </c>
      <c r="BL1968" s="14">
        <f t="shared" si="2405"/>
        <v>0.42824280352249428</v>
      </c>
      <c r="BM1968" s="14">
        <f t="shared" si="2406"/>
        <v>0.21005771703699308</v>
      </c>
      <c r="BN1968" s="14">
        <f t="shared" si="2407"/>
        <v>0.78984249165293763</v>
      </c>
    </row>
    <row r="1969" spans="1:66" x14ac:dyDescent="0.25">
      <c r="A1969" t="s">
        <v>303</v>
      </c>
      <c r="B1969" t="s">
        <v>364</v>
      </c>
      <c r="C1969" t="s">
        <v>340</v>
      </c>
      <c r="D1969" s="7" t="s">
        <v>533</v>
      </c>
      <c r="E1969" s="10">
        <f>VLOOKUP(A1969,home!$A$2:$E$405,3,FALSE)</f>
        <v>1.29370629370629</v>
      </c>
      <c r="F1969" s="10">
        <f>VLOOKUP(B1969,home!$B$2:$E$405,3,FALSE)</f>
        <v>1.21</v>
      </c>
      <c r="G1969" s="10">
        <f>VLOOKUP(C1969,away!$B$2:$E$405,4,FALSE)</f>
        <v>0.52</v>
      </c>
      <c r="H1969" s="10">
        <f>VLOOKUP(A1969,away!$A$2:$E$405,3,FALSE)</f>
        <v>1.0279720279720299</v>
      </c>
      <c r="I1969" s="10">
        <f>VLOOKUP(C1969,away!$B$2:$E$405,3,FALSE)</f>
        <v>0.39</v>
      </c>
      <c r="J1969" s="10">
        <f>VLOOKUP(B1969,home!$B$2:$E$405,4,FALSE)</f>
        <v>0.69</v>
      </c>
      <c r="K1969" s="12">
        <f t="shared" si="2352"/>
        <v>0.81399999999999773</v>
      </c>
      <c r="L1969" s="12">
        <f t="shared" si="2353"/>
        <v>0.27662727272727322</v>
      </c>
      <c r="M1969" s="13">
        <f t="shared" si="2354"/>
        <v>0.33600566040167662</v>
      </c>
      <c r="N1969" s="13">
        <f t="shared" si="2355"/>
        <v>0.27350860756696399</v>
      </c>
      <c r="O1969" s="13">
        <f t="shared" si="2356"/>
        <v>9.2948329457842163E-2</v>
      </c>
      <c r="P1969" s="13">
        <f t="shared" si="2357"/>
        <v>7.5659940178683299E-2</v>
      </c>
      <c r="Q1969" s="13">
        <f t="shared" si="2358"/>
        <v>0.11131800327975404</v>
      </c>
      <c r="R1969" s="13">
        <f t="shared" si="2359"/>
        <v>1.2856021441239473E-2</v>
      </c>
      <c r="S1969" s="13">
        <f t="shared" si="2360"/>
        <v>4.2591741914397305E-3</v>
      </c>
      <c r="T1969" s="13">
        <f t="shared" si="2361"/>
        <v>3.0793595652724017E-2</v>
      </c>
      <c r="U1969" s="13">
        <f t="shared" si="2362"/>
        <v>1.0464801453168901E-2</v>
      </c>
      <c r="V1969" s="13">
        <f t="shared" si="2363"/>
        <v>1.0656198276530708E-4</v>
      </c>
      <c r="W1969" s="13">
        <f t="shared" si="2364"/>
        <v>3.0204284889906514E-2</v>
      </c>
      <c r="X1969" s="13">
        <f t="shared" si="2365"/>
        <v>8.3553289537724278E-3</v>
      </c>
      <c r="Y1969" s="13">
        <f t="shared" si="2366"/>
        <v>1.1556559306106439E-3</v>
      </c>
      <c r="Z1969" s="13">
        <f t="shared" si="2367"/>
        <v>1.1854420498044744E-3</v>
      </c>
      <c r="AA1969" s="13">
        <f t="shared" si="2368"/>
        <v>9.6494982854083945E-4</v>
      </c>
      <c r="AB1969" s="13">
        <f t="shared" si="2369"/>
        <v>3.9273458021612054E-4</v>
      </c>
      <c r="AC1969" s="13">
        <f t="shared" si="2370"/>
        <v>1.4996907402740555E-6</v>
      </c>
      <c r="AD1969" s="13">
        <f t="shared" si="2371"/>
        <v>6.1465719750959571E-3</v>
      </c>
      <c r="AE1969" s="13">
        <f t="shared" si="2372"/>
        <v>1.700309442092684E-3</v>
      </c>
      <c r="AF1969" s="13">
        <f t="shared" si="2373"/>
        <v>2.351759818792653E-4</v>
      </c>
      <c r="AG1969" s="13">
        <f t="shared" si="2374"/>
        <v>2.1685363492739926E-5</v>
      </c>
      <c r="AH1969" s="13">
        <f t="shared" si="2375"/>
        <v>8.1981400303410035E-5</v>
      </c>
      <c r="AI1969" s="13">
        <f t="shared" si="2376"/>
        <v>6.6732859846975573E-5</v>
      </c>
      <c r="AJ1969" s="13">
        <f t="shared" si="2377"/>
        <v>2.7160273957718985E-5</v>
      </c>
      <c r="AK1969" s="13">
        <f t="shared" si="2378"/>
        <v>7.3694876671943972E-6</v>
      </c>
      <c r="AL1969" s="13">
        <f t="shared" si="2379"/>
        <v>1.3507690502596571E-8</v>
      </c>
      <c r="AM1969" s="13">
        <f t="shared" si="2380"/>
        <v>1.0006619175456193E-3</v>
      </c>
      <c r="AN1969" s="13">
        <f t="shared" si="2381"/>
        <v>2.7681037717268826E-4</v>
      </c>
      <c r="AO1969" s="13">
        <f t="shared" si="2382"/>
        <v>3.8286649849944295E-5</v>
      </c>
      <c r="AP1969" s="13">
        <f t="shared" si="2383"/>
        <v>3.530377176618051E-6</v>
      </c>
      <c r="AQ1969" s="13">
        <f t="shared" si="2384"/>
        <v>2.4414965251661559E-7</v>
      </c>
      <c r="AR1969" s="13">
        <f t="shared" si="2385"/>
        <v>4.5356582360590358E-6</v>
      </c>
      <c r="AS1969" s="13">
        <f t="shared" si="2386"/>
        <v>3.6920258041520449E-6</v>
      </c>
      <c r="AT1969" s="13">
        <f t="shared" si="2387"/>
        <v>1.5026545022898781E-6</v>
      </c>
      <c r="AU1969" s="13">
        <f t="shared" si="2388"/>
        <v>4.0772025495465248E-7</v>
      </c>
      <c r="AV1969" s="13">
        <f t="shared" si="2389"/>
        <v>8.2971071883271533E-8</v>
      </c>
      <c r="AW1969" s="13">
        <f t="shared" si="2390"/>
        <v>8.4488577940165946E-11</v>
      </c>
      <c r="AX1969" s="13">
        <f t="shared" si="2391"/>
        <v>1.3575646681368859E-4</v>
      </c>
      <c r="AY1969" s="13">
        <f t="shared" si="2392"/>
        <v>3.7553941169761251E-5</v>
      </c>
      <c r="AZ1969" s="13">
        <f t="shared" si="2393"/>
        <v>5.1942221629757598E-6</v>
      </c>
      <c r="BA1969" s="13">
        <f t="shared" si="2394"/>
        <v>4.7895450362784741E-7</v>
      </c>
      <c r="BB1969" s="13">
        <f t="shared" si="2395"/>
        <v>3.3122969524754081E-8</v>
      </c>
      <c r="BC1969" s="13">
        <f t="shared" si="2396"/>
        <v>1.8325433448522623E-9</v>
      </c>
      <c r="BD1969" s="13">
        <f t="shared" si="2397"/>
        <v>2.0911446131066742E-7</v>
      </c>
      <c r="BE1969" s="13">
        <f t="shared" si="2398"/>
        <v>1.7021917150688279E-7</v>
      </c>
      <c r="BF1969" s="13">
        <f t="shared" si="2399"/>
        <v>6.9279202803301099E-8</v>
      </c>
      <c r="BG1969" s="13">
        <f t="shared" si="2400"/>
        <v>1.8797757027295649E-8</v>
      </c>
      <c r="BH1969" s="13">
        <f t="shared" si="2401"/>
        <v>3.8253435550546532E-9</v>
      </c>
      <c r="BI1969" s="13">
        <f t="shared" si="2402"/>
        <v>6.2276593076289594E-10</v>
      </c>
      <c r="BJ1969" s="14">
        <f t="shared" si="2403"/>
        <v>0.46493777104785255</v>
      </c>
      <c r="BK1969" s="14">
        <f t="shared" si="2404"/>
        <v>0.41607040389416555</v>
      </c>
      <c r="BL1969" s="14">
        <f t="shared" si="2405"/>
        <v>0.11782077367135428</v>
      </c>
      <c r="BM1969" s="14">
        <f t="shared" si="2406"/>
        <v>9.7680274480336088E-2</v>
      </c>
      <c r="BN1969" s="14">
        <f t="shared" si="2407"/>
        <v>0.90229656232615951</v>
      </c>
    </row>
    <row r="1970" spans="1:66" x14ac:dyDescent="0.25">
      <c r="A1970" t="s">
        <v>35</v>
      </c>
      <c r="B1970" t="s">
        <v>296</v>
      </c>
      <c r="C1970" t="s">
        <v>212</v>
      </c>
      <c r="D1970" s="7" t="s">
        <v>533</v>
      </c>
      <c r="E1970" s="10">
        <f>VLOOKUP(A1970,home!$A$2:$E$405,3,FALSE)</f>
        <v>1.6</v>
      </c>
      <c r="F1970" s="10">
        <f>VLOOKUP(B1970,home!$B$2:$E$405,3,FALSE)</f>
        <v>0.94</v>
      </c>
      <c r="G1970" s="10">
        <f>VLOOKUP(C1970,away!$B$2:$E$405,4,FALSE)</f>
        <v>1.04</v>
      </c>
      <c r="H1970" s="10">
        <f>VLOOKUP(A1970,away!$A$2:$E$405,3,FALSE)</f>
        <v>1.10909090909091</v>
      </c>
      <c r="I1970" s="10">
        <f>VLOOKUP(C1970,away!$B$2:$E$405,3,FALSE)</f>
        <v>0.94</v>
      </c>
      <c r="J1970" s="10">
        <f>VLOOKUP(B1970,home!$B$2:$E$405,4,FALSE)</f>
        <v>1.05</v>
      </c>
      <c r="K1970" s="12">
        <f t="shared" si="2352"/>
        <v>1.56416</v>
      </c>
      <c r="L1970" s="12">
        <f t="shared" si="2353"/>
        <v>1.0946727272727281</v>
      </c>
      <c r="M1970" s="13">
        <f t="shared" si="2354"/>
        <v>7.002991806788797E-2</v>
      </c>
      <c r="N1970" s="13">
        <f t="shared" si="2355"/>
        <v>0.10953799664506764</v>
      </c>
      <c r="O1970" s="13">
        <f t="shared" si="2356"/>
        <v>7.6659841402060613E-2</v>
      </c>
      <c r="P1970" s="13">
        <f t="shared" si="2357"/>
        <v>0.11990825752744713</v>
      </c>
      <c r="Q1970" s="13">
        <f t="shared" si="2358"/>
        <v>8.5667476416174532E-2</v>
      </c>
      <c r="R1970" s="13">
        <f t="shared" si="2359"/>
        <v>4.1958718829944237E-2</v>
      </c>
      <c r="S1970" s="13">
        <f t="shared" si="2360"/>
        <v>5.1328027434397266E-2</v>
      </c>
      <c r="T1970" s="13">
        <f t="shared" si="2361"/>
        <v>9.3777850047065889E-2</v>
      </c>
      <c r="U1970" s="13">
        <f t="shared" si="2362"/>
        <v>6.5630149645045585E-2</v>
      </c>
      <c r="V1970" s="13">
        <f t="shared" si="2363"/>
        <v>9.7651189691258852E-3</v>
      </c>
      <c r="W1970" s="13">
        <f t="shared" si="2364"/>
        <v>4.4665879970374509E-2</v>
      </c>
      <c r="X1970" s="13">
        <f t="shared" si="2365"/>
        <v>4.8894520643206187E-2</v>
      </c>
      <c r="Y1970" s="13">
        <f t="shared" si="2366"/>
        <v>2.6761749130595605E-2</v>
      </c>
      <c r="Z1970" s="13">
        <f t="shared" si="2367"/>
        <v>1.5310355058148213E-2</v>
      </c>
      <c r="AA1970" s="13">
        <f t="shared" si="2368"/>
        <v>2.394784496775311E-2</v>
      </c>
      <c r="AB1970" s="13">
        <f t="shared" si="2369"/>
        <v>1.872913059238036E-2</v>
      </c>
      <c r="AC1970" s="13">
        <f t="shared" si="2370"/>
        <v>1.0450162163200384E-3</v>
      </c>
      <c r="AD1970" s="13">
        <f t="shared" si="2371"/>
        <v>1.7466145703615245E-2</v>
      </c>
      <c r="AE1970" s="13">
        <f t="shared" si="2372"/>
        <v>1.9119713352319344E-2</v>
      </c>
      <c r="AF1970" s="13">
        <f t="shared" si="2373"/>
        <v>1.0464914380028103E-2</v>
      </c>
      <c r="AG1970" s="13">
        <f t="shared" si="2374"/>
        <v>3.8185521216869858E-3</v>
      </c>
      <c r="AH1970" s="13">
        <f t="shared" si="2375"/>
        <v>4.1899570317542271E-3</v>
      </c>
      <c r="AI1970" s="13">
        <f t="shared" si="2376"/>
        <v>6.5537631907886919E-3</v>
      </c>
      <c r="AJ1970" s="13">
        <f t="shared" si="2377"/>
        <v>5.125567116252022E-3</v>
      </c>
      <c r="AK1970" s="13">
        <f t="shared" si="2378"/>
        <v>2.6724023535189207E-3</v>
      </c>
      <c r="AL1970" s="13">
        <f t="shared" si="2379"/>
        <v>7.1572880302609045E-5</v>
      </c>
      <c r="AM1970" s="13">
        <f t="shared" si="2380"/>
        <v>5.4639692927533623E-3</v>
      </c>
      <c r="AN1970" s="13">
        <f t="shared" si="2381"/>
        <v>5.9812581674327618E-3</v>
      </c>
      <c r="AO1970" s="13">
        <f t="shared" si="2382"/>
        <v>3.2737600953329504E-3</v>
      </c>
      <c r="AP1970" s="13">
        <f t="shared" si="2383"/>
        <v>1.1945652973315826E-3</v>
      </c>
      <c r="AQ1970" s="13">
        <f t="shared" si="2384"/>
        <v>3.2691451298383015E-4</v>
      </c>
      <c r="AR1970" s="13">
        <f t="shared" si="2385"/>
        <v>9.1732633822118955E-4</v>
      </c>
      <c r="AS1970" s="13">
        <f t="shared" si="2386"/>
        <v>1.4348451651920557E-3</v>
      </c>
      <c r="AT1970" s="13">
        <f t="shared" si="2387"/>
        <v>1.1221637067934033E-3</v>
      </c>
      <c r="AU1970" s="13">
        <f t="shared" si="2388"/>
        <v>5.8508119453932323E-4</v>
      </c>
      <c r="AV1970" s="13">
        <f t="shared" si="2389"/>
        <v>2.2879015031265689E-4</v>
      </c>
      <c r="AW1970" s="13">
        <f t="shared" si="2390"/>
        <v>3.4041717851483587E-6</v>
      </c>
      <c r="AX1970" s="13">
        <f t="shared" si="2391"/>
        <v>1.4244203681588511E-3</v>
      </c>
      <c r="AY1970" s="13">
        <f t="shared" si="2392"/>
        <v>1.559274129195273E-3</v>
      </c>
      <c r="AZ1970" s="13">
        <f t="shared" si="2393"/>
        <v>8.5344743178599879E-4</v>
      </c>
      <c r="BA1970" s="13">
        <f t="shared" si="2394"/>
        <v>3.1141520924569499E-4</v>
      </c>
      <c r="BB1970" s="13">
        <f t="shared" si="2395"/>
        <v>8.5224434104798043E-5</v>
      </c>
      <c r="BC1970" s="13">
        <f t="shared" si="2396"/>
        <v>1.8658572742354848E-5</v>
      </c>
      <c r="BD1970" s="13">
        <f t="shared" si="2397"/>
        <v>1.6736202074328231E-4</v>
      </c>
      <c r="BE1970" s="13">
        <f t="shared" si="2398"/>
        <v>2.6178097836581244E-4</v>
      </c>
      <c r="BF1970" s="13">
        <f t="shared" si="2399"/>
        <v>2.0473366756033469E-4</v>
      </c>
      <c r="BG1970" s="13">
        <f t="shared" si="2400"/>
        <v>1.0674540448372436E-4</v>
      </c>
      <c r="BH1970" s="13">
        <f t="shared" si="2401"/>
        <v>4.1741722969315564E-5</v>
      </c>
      <c r="BI1970" s="13">
        <f t="shared" si="2402"/>
        <v>1.305814667993692E-5</v>
      </c>
      <c r="BJ1970" s="14">
        <f t="shared" si="2403"/>
        <v>0.48066770592120156</v>
      </c>
      <c r="BK1970" s="14">
        <f t="shared" si="2404"/>
        <v>0.25370718522467617</v>
      </c>
      <c r="BL1970" s="14">
        <f t="shared" si="2405"/>
        <v>0.25055100362535887</v>
      </c>
      <c r="BM1970" s="14">
        <f t="shared" si="2406"/>
        <v>0.49491817098339252</v>
      </c>
      <c r="BN1970" s="14">
        <f t="shared" si="2407"/>
        <v>0.50376220888858225</v>
      </c>
    </row>
    <row r="1971" spans="1:66" x14ac:dyDescent="0.25">
      <c r="A1971" t="s">
        <v>35</v>
      </c>
      <c r="B1971" t="s">
        <v>471</v>
      </c>
      <c r="C1971" t="s">
        <v>36</v>
      </c>
      <c r="D1971" s="7" t="s">
        <v>533</v>
      </c>
      <c r="E1971" s="10">
        <f>VLOOKUP(A1971,home!$A$2:$E$405,3,FALSE)</f>
        <v>1.6</v>
      </c>
      <c r="F1971" s="10">
        <f>VLOOKUP(B1971,home!$B$2:$E$405,3,FALSE)</f>
        <v>0.83</v>
      </c>
      <c r="G1971" s="10">
        <f>VLOOKUP(C1971,away!$B$2:$E$405,4,FALSE)</f>
        <v>1.04</v>
      </c>
      <c r="H1971" s="10">
        <f>VLOOKUP(A1971,away!$A$2:$E$405,3,FALSE)</f>
        <v>1.10909090909091</v>
      </c>
      <c r="I1971" s="10">
        <f>VLOOKUP(C1971,away!$B$2:$E$405,3,FALSE)</f>
        <v>0.63</v>
      </c>
      <c r="J1971" s="10">
        <f>VLOOKUP(B1971,home!$B$2:$E$405,4,FALSE)</f>
        <v>0.9</v>
      </c>
      <c r="K1971" s="12">
        <f t="shared" si="2352"/>
        <v>1.3811200000000001</v>
      </c>
      <c r="L1971" s="12">
        <f t="shared" si="2353"/>
        <v>0.628854545454546</v>
      </c>
      <c r="M1971" s="13">
        <f t="shared" si="2354"/>
        <v>0.1339920853330229</v>
      </c>
      <c r="N1971" s="13">
        <f t="shared" si="2355"/>
        <v>0.18505914889514463</v>
      </c>
      <c r="O1971" s="13">
        <f t="shared" si="2356"/>
        <v>8.4261531916604848E-2</v>
      </c>
      <c r="P1971" s="13">
        <f t="shared" si="2357"/>
        <v>0.11637528696066131</v>
      </c>
      <c r="Q1971" s="13">
        <f t="shared" si="2358"/>
        <v>0.12779444586103109</v>
      </c>
      <c r="R1971" s="13">
        <f t="shared" si="2359"/>
        <v>2.6494123676360126E-2</v>
      </c>
      <c r="S1971" s="13">
        <f t="shared" si="2360"/>
        <v>2.5268670499298672E-2</v>
      </c>
      <c r="T1971" s="13">
        <f t="shared" si="2361"/>
        <v>8.036411816355428E-2</v>
      </c>
      <c r="U1971" s="13">
        <f t="shared" si="2362"/>
        <v>3.6591564091894506E-2</v>
      </c>
      <c r="V1971" s="13">
        <f t="shared" si="2363"/>
        <v>2.4384929346648551E-3</v>
      </c>
      <c r="W1971" s="13">
        <f t="shared" si="2364"/>
        <v>5.8833155022529088E-2</v>
      </c>
      <c r="X1971" s="13">
        <f t="shared" si="2365"/>
        <v>3.6997496959349362E-2</v>
      </c>
      <c r="Y1971" s="13">
        <f t="shared" si="2366"/>
        <v>1.1633022066663794E-2</v>
      </c>
      <c r="Z1971" s="13">
        <f t="shared" si="2367"/>
        <v>5.5536500339046588E-3</v>
      </c>
      <c r="AA1971" s="13">
        <f t="shared" si="2368"/>
        <v>7.6702571348264042E-3</v>
      </c>
      <c r="AB1971" s="13">
        <f t="shared" si="2369"/>
        <v>5.2967727670257224E-3</v>
      </c>
      <c r="AC1971" s="13">
        <f t="shared" si="2370"/>
        <v>1.3236803983508722E-4</v>
      </c>
      <c r="AD1971" s="13">
        <f t="shared" si="2371"/>
        <v>2.031391176617885E-2</v>
      </c>
      <c r="AE1971" s="13">
        <f t="shared" si="2372"/>
        <v>1.2774495750124152E-2</v>
      </c>
      <c r="AF1971" s="13">
        <f t="shared" si="2373"/>
        <v>4.0166498591776767E-3</v>
      </c>
      <c r="AG1971" s="13">
        <f t="shared" si="2374"/>
        <v>8.4196284048108157E-4</v>
      </c>
      <c r="AH1971" s="13">
        <f t="shared" si="2375"/>
        <v>8.7310951692118452E-4</v>
      </c>
      <c r="AI1971" s="13">
        <f t="shared" si="2376"/>
        <v>1.2058690160101865E-3</v>
      </c>
      <c r="AJ1971" s="13">
        <f t="shared" si="2377"/>
        <v>8.327249076959945E-4</v>
      </c>
      <c r="AK1971" s="13">
        <f t="shared" si="2378"/>
        <v>3.8336434150569728E-4</v>
      </c>
      <c r="AL1971" s="13">
        <f t="shared" si="2379"/>
        <v>4.5985906053906474E-6</v>
      </c>
      <c r="AM1971" s="13">
        <f t="shared" si="2380"/>
        <v>5.6111899637009887E-3</v>
      </c>
      <c r="AN1971" s="13">
        <f t="shared" si="2381"/>
        <v>3.5286223140822948E-3</v>
      </c>
      <c r="AO1971" s="13">
        <f t="shared" si="2382"/>
        <v>1.1094950907014948E-3</v>
      </c>
      <c r="AP1971" s="13">
        <f t="shared" si="2383"/>
        <v>2.3257034364904632E-4</v>
      </c>
      <c r="AQ1971" s="13">
        <f t="shared" si="2384"/>
        <v>3.6563229435407144E-5</v>
      </c>
      <c r="AR1971" s="13">
        <f t="shared" si="2385"/>
        <v>1.0981177767910195E-4</v>
      </c>
      <c r="AS1971" s="13">
        <f t="shared" si="2386"/>
        <v>1.5166324238816131E-4</v>
      </c>
      <c r="AT1971" s="13">
        <f t="shared" si="2387"/>
        <v>1.0473256866356869E-4</v>
      </c>
      <c r="AU1971" s="13">
        <f t="shared" si="2388"/>
        <v>4.821608174420933E-5</v>
      </c>
      <c r="AV1971" s="13">
        <f t="shared" si="2389"/>
        <v>1.6648048704640605E-5</v>
      </c>
      <c r="AW1971" s="13">
        <f t="shared" si="2390"/>
        <v>1.1094401168605705E-7</v>
      </c>
      <c r="AX1971" s="13">
        <f t="shared" si="2391"/>
        <v>1.2916211137777849E-3</v>
      </c>
      <c r="AY1971" s="13">
        <f t="shared" si="2392"/>
        <v>8.1224180840422312E-4</v>
      </c>
      <c r="AZ1971" s="13">
        <f t="shared" si="2393"/>
        <v>2.5539097661160808E-4</v>
      </c>
      <c r="BA1971" s="13">
        <f t="shared" si="2394"/>
        <v>5.3534592170095145E-5</v>
      </c>
      <c r="BB1971" s="13">
        <f t="shared" si="2395"/>
        <v>8.416367906304919E-6</v>
      </c>
      <c r="BC1971" s="13">
        <f t="shared" si="2396"/>
        <v>1.0585342428195218E-6</v>
      </c>
      <c r="BD1971" s="13">
        <f t="shared" si="2397"/>
        <v>1.1509272589657885E-5</v>
      </c>
      <c r="BE1971" s="13">
        <f t="shared" si="2398"/>
        <v>1.58956865590283E-5</v>
      </c>
      <c r="BF1971" s="13">
        <f t="shared" si="2399"/>
        <v>1.0976925310202584E-5</v>
      </c>
      <c r="BG1971" s="13">
        <f t="shared" si="2400"/>
        <v>5.0534836948089981E-6</v>
      </c>
      <c r="BH1971" s="13">
        <f t="shared" si="2401"/>
        <v>1.7448668501436515E-6</v>
      </c>
      <c r="BI1971" s="13">
        <f t="shared" si="2402"/>
        <v>4.8197410081408015E-7</v>
      </c>
      <c r="BJ1971" s="14">
        <f t="shared" si="2403"/>
        <v>0.55156911151891597</v>
      </c>
      <c r="BK1971" s="14">
        <f t="shared" si="2404"/>
        <v>0.27902374416649239</v>
      </c>
      <c r="BL1971" s="14">
        <f t="shared" si="2405"/>
        <v>0.16408605129712903</v>
      </c>
      <c r="BM1971" s="14">
        <f t="shared" si="2406"/>
        <v>0.32544380350922464</v>
      </c>
      <c r="BN1971" s="14">
        <f t="shared" si="2407"/>
        <v>0.67397662264282487</v>
      </c>
    </row>
    <row r="1972" spans="1:66" x14ac:dyDescent="0.25">
      <c r="A1972" t="s">
        <v>35</v>
      </c>
      <c r="B1972" t="s">
        <v>286</v>
      </c>
      <c r="C1972" t="s">
        <v>211</v>
      </c>
      <c r="D1972" s="7" t="s">
        <v>533</v>
      </c>
      <c r="E1972" s="10">
        <f>VLOOKUP(A1972,home!$A$2:$E$405,3,FALSE)</f>
        <v>1.6</v>
      </c>
      <c r="F1972" s="10">
        <f>VLOOKUP(B1972,home!$B$2:$E$405,3,FALSE)</f>
        <v>0.87</v>
      </c>
      <c r="G1972" s="10">
        <f>VLOOKUP(C1972,away!$B$2:$E$405,4,FALSE)</f>
        <v>0.5</v>
      </c>
      <c r="H1972" s="10">
        <f>VLOOKUP(A1972,away!$A$2:$E$405,3,FALSE)</f>
        <v>1.10909090909091</v>
      </c>
      <c r="I1972" s="10">
        <f>VLOOKUP(C1972,away!$B$2:$E$405,3,FALSE)</f>
        <v>0.5</v>
      </c>
      <c r="J1972" s="10">
        <f>VLOOKUP(B1972,home!$B$2:$E$405,4,FALSE)</f>
        <v>0.54</v>
      </c>
      <c r="K1972" s="12">
        <f t="shared" si="2352"/>
        <v>0.69600000000000006</v>
      </c>
      <c r="L1972" s="12">
        <f t="shared" si="2353"/>
        <v>0.29945454545454575</v>
      </c>
      <c r="M1972" s="13">
        <f t="shared" si="2354"/>
        <v>0.36955542662168672</v>
      </c>
      <c r="N1972" s="13">
        <f t="shared" si="2355"/>
        <v>0.25721057692869398</v>
      </c>
      <c r="O1972" s="13">
        <f t="shared" si="2356"/>
        <v>0.11066505229925795</v>
      </c>
      <c r="P1972" s="13">
        <f t="shared" si="2357"/>
        <v>7.7022876400283546E-2</v>
      </c>
      <c r="Q1972" s="13">
        <f t="shared" si="2358"/>
        <v>8.9509280771185515E-2</v>
      </c>
      <c r="R1972" s="13">
        <f t="shared" si="2359"/>
        <v>1.6569576466988908E-2</v>
      </c>
      <c r="S1972" s="13">
        <f t="shared" si="2360"/>
        <v>4.0132839769164508E-3</v>
      </c>
      <c r="T1972" s="13">
        <f t="shared" si="2361"/>
        <v>2.6803960987298675E-2</v>
      </c>
      <c r="U1972" s="13">
        <f t="shared" si="2362"/>
        <v>1.1532425221024283E-2</v>
      </c>
      <c r="V1972" s="13">
        <f t="shared" si="2363"/>
        <v>9.2938900649435467E-5</v>
      </c>
      <c r="W1972" s="13">
        <f t="shared" si="2364"/>
        <v>2.0766153138915045E-2</v>
      </c>
      <c r="X1972" s="13">
        <f t="shared" si="2365"/>
        <v>6.2185189490532944E-3</v>
      </c>
      <c r="Y1972" s="13">
        <f t="shared" si="2366"/>
        <v>9.3108188264461674E-4</v>
      </c>
      <c r="Z1972" s="13">
        <f t="shared" si="2367"/>
        <v>1.6539449964321671E-3</v>
      </c>
      <c r="AA1972" s="13">
        <f t="shared" si="2368"/>
        <v>1.1511457175167885E-3</v>
      </c>
      <c r="AB1972" s="13">
        <f t="shared" si="2369"/>
        <v>4.0059870969584241E-4</v>
      </c>
      <c r="AC1972" s="13">
        <f t="shared" si="2370"/>
        <v>1.2106474668324518E-6</v>
      </c>
      <c r="AD1972" s="13">
        <f t="shared" si="2371"/>
        <v>3.6133106461712174E-3</v>
      </c>
      <c r="AE1972" s="13">
        <f t="shared" si="2372"/>
        <v>1.082022297135273E-3</v>
      </c>
      <c r="AF1972" s="13">
        <f t="shared" si="2373"/>
        <v>1.6200824758016329E-4</v>
      </c>
      <c r="AG1972" s="13">
        <f t="shared" si="2374"/>
        <v>1.6171368713001769E-5</v>
      </c>
      <c r="AH1972" s="13">
        <f t="shared" si="2375"/>
        <v>1.2382033677835373E-4</v>
      </c>
      <c r="AI1972" s="13">
        <f t="shared" si="2376"/>
        <v>8.6178954397734211E-5</v>
      </c>
      <c r="AJ1972" s="13">
        <f t="shared" si="2377"/>
        <v>2.9990276130411508E-5</v>
      </c>
      <c r="AK1972" s="13">
        <f t="shared" si="2378"/>
        <v>6.9577440622554713E-6</v>
      </c>
      <c r="AL1972" s="13">
        <f t="shared" si="2379"/>
        <v>1.0092943410906505E-8</v>
      </c>
      <c r="AM1972" s="13">
        <f t="shared" si="2380"/>
        <v>5.0297284194703365E-4</v>
      </c>
      <c r="AN1972" s="13">
        <f t="shared" si="2381"/>
        <v>1.5061750376123005E-4</v>
      </c>
      <c r="AO1972" s="13">
        <f t="shared" si="2382"/>
        <v>2.2551548063158738E-5</v>
      </c>
      <c r="AP1972" s="13">
        <f t="shared" si="2383"/>
        <v>2.2510545248498469E-6</v>
      </c>
      <c r="AQ1972" s="13">
        <f t="shared" si="2384"/>
        <v>1.6852212738307736E-7</v>
      </c>
      <c r="AR1972" s="13">
        <f t="shared" si="2385"/>
        <v>7.4157125335981438E-6</v>
      </c>
      <c r="AS1972" s="13">
        <f t="shared" si="2386"/>
        <v>5.1613359233843082E-6</v>
      </c>
      <c r="AT1972" s="13">
        <f t="shared" si="2387"/>
        <v>1.7961449013377393E-6</v>
      </c>
      <c r="AU1972" s="13">
        <f t="shared" si="2388"/>
        <v>4.1670561711035565E-7</v>
      </c>
      <c r="AV1972" s="13">
        <f t="shared" si="2389"/>
        <v>7.2506777377201877E-8</v>
      </c>
      <c r="AW1972" s="13">
        <f t="shared" si="2390"/>
        <v>5.8432637107288158E-11</v>
      </c>
      <c r="AX1972" s="13">
        <f t="shared" si="2391"/>
        <v>5.8344849665855891E-5</v>
      </c>
      <c r="AY1972" s="13">
        <f t="shared" si="2392"/>
        <v>1.7471630436302683E-5</v>
      </c>
      <c r="AZ1972" s="13">
        <f t="shared" si="2393"/>
        <v>2.6159795753264132E-6</v>
      </c>
      <c r="BA1972" s="13">
        <f t="shared" si="2394"/>
        <v>2.6112232488258219E-7</v>
      </c>
      <c r="BB1972" s="13">
        <f t="shared" si="2395"/>
        <v>1.9548566776436969E-8</v>
      </c>
      <c r="BC1972" s="13">
        <f t="shared" si="2396"/>
        <v>1.1707814356651542E-9</v>
      </c>
      <c r="BD1972" s="13">
        <f t="shared" si="2397"/>
        <v>3.7011147099503465E-7</v>
      </c>
      <c r="BE1972" s="13">
        <f t="shared" si="2398"/>
        <v>2.5759758381254415E-7</v>
      </c>
      <c r="BF1972" s="13">
        <f t="shared" si="2399"/>
        <v>8.9643959166765357E-8</v>
      </c>
      <c r="BG1972" s="13">
        <f t="shared" si="2400"/>
        <v>2.0797398526689569E-8</v>
      </c>
      <c r="BH1972" s="13">
        <f t="shared" si="2401"/>
        <v>3.6187473436439844E-9</v>
      </c>
      <c r="BI1972" s="13">
        <f t="shared" si="2402"/>
        <v>5.0372963023524281E-10</v>
      </c>
      <c r="BJ1972" s="14">
        <f t="shared" si="2403"/>
        <v>0.40707036098916505</v>
      </c>
      <c r="BK1972" s="14">
        <f t="shared" si="2404"/>
        <v>0.45070321827038273</v>
      </c>
      <c r="BL1972" s="14">
        <f t="shared" si="2405"/>
        <v>0.14058135040449488</v>
      </c>
      <c r="BM1972" s="14">
        <f t="shared" si="2406"/>
        <v>7.9458613600374428E-2</v>
      </c>
      <c r="BN1972" s="14">
        <f t="shared" si="2407"/>
        <v>0.92053278948809658</v>
      </c>
    </row>
    <row r="1973" spans="1:66" x14ac:dyDescent="0.25">
      <c r="A1973" t="s">
        <v>35</v>
      </c>
      <c r="B1973" t="s">
        <v>218</v>
      </c>
      <c r="C1973" t="s">
        <v>295</v>
      </c>
      <c r="D1973" s="7" t="s">
        <v>533</v>
      </c>
      <c r="E1973" s="10">
        <f>VLOOKUP(A1973,home!$A$2:$E$405,3,FALSE)</f>
        <v>1.6</v>
      </c>
      <c r="F1973" s="10">
        <f>VLOOKUP(B1973,home!$B$2:$E$405,3,FALSE)</f>
        <v>1.25</v>
      </c>
      <c r="G1973" s="10">
        <f>VLOOKUP(C1973,away!$B$2:$E$405,4,FALSE)</f>
        <v>0.83</v>
      </c>
      <c r="H1973" s="10">
        <f>VLOOKUP(A1973,away!$A$2:$E$405,3,FALSE)</f>
        <v>1.10909090909091</v>
      </c>
      <c r="I1973" s="10">
        <f>VLOOKUP(C1973,away!$B$2:$E$405,3,FALSE)</f>
        <v>0.73</v>
      </c>
      <c r="J1973" s="10">
        <f>VLOOKUP(B1973,home!$B$2:$E$405,4,FALSE)</f>
        <v>1.08</v>
      </c>
      <c r="K1973" s="12">
        <f t="shared" si="2352"/>
        <v>1.66</v>
      </c>
      <c r="L1973" s="12">
        <f t="shared" si="2353"/>
        <v>0.87440727272727348</v>
      </c>
      <c r="M1973" s="13">
        <f t="shared" si="2354"/>
        <v>7.930871377351062E-2</v>
      </c>
      <c r="N1973" s="13">
        <f t="shared" si="2355"/>
        <v>0.13165246486402762</v>
      </c>
      <c r="O1973" s="13">
        <f t="shared" si="2356"/>
        <v>6.9348116114203384E-2</v>
      </c>
      <c r="P1973" s="13">
        <f t="shared" si="2357"/>
        <v>0.11511787274957759</v>
      </c>
      <c r="Q1973" s="13">
        <f t="shared" si="2358"/>
        <v>0.10927154583714295</v>
      </c>
      <c r="R1973" s="13">
        <f t="shared" si="2359"/>
        <v>3.0319248540097425E-2</v>
      </c>
      <c r="S1973" s="13">
        <f t="shared" si="2360"/>
        <v>4.177386063854624E-2</v>
      </c>
      <c r="T1973" s="13">
        <f t="shared" si="2361"/>
        <v>9.5547834382149421E-2</v>
      </c>
      <c r="U1973" s="13">
        <f t="shared" si="2362"/>
        <v>5.0329952576561719E-2</v>
      </c>
      <c r="V1973" s="13">
        <f t="shared" si="2363"/>
        <v>6.7372700151910108E-3</v>
      </c>
      <c r="W1973" s="13">
        <f t="shared" si="2364"/>
        <v>6.0463588696552426E-2</v>
      </c>
      <c r="X1973" s="13">
        <f t="shared" si="2365"/>
        <v>5.2869801691456011E-2</v>
      </c>
      <c r="Y1973" s="13">
        <f t="shared" si="2366"/>
        <v>2.3114869553328917E-2</v>
      </c>
      <c r="Z1973" s="13">
        <f t="shared" si="2367"/>
        <v>8.8371238090289867E-3</v>
      </c>
      <c r="AA1973" s="13">
        <f t="shared" si="2368"/>
        <v>1.4669625522988117E-2</v>
      </c>
      <c r="AB1973" s="13">
        <f t="shared" si="2369"/>
        <v>1.2175789184080141E-2</v>
      </c>
      <c r="AC1973" s="13">
        <f t="shared" si="2370"/>
        <v>6.1120348208457934E-4</v>
      </c>
      <c r="AD1973" s="13">
        <f t="shared" si="2371"/>
        <v>2.5092389309069246E-2</v>
      </c>
      <c r="AE1973" s="13">
        <f t="shared" si="2372"/>
        <v>2.1940967701954237E-2</v>
      </c>
      <c r="AF1973" s="13">
        <f t="shared" si="2373"/>
        <v>9.5926708646314959E-3</v>
      </c>
      <c r="AG1973" s="13">
        <f t="shared" si="2374"/>
        <v>2.795967056304268E-3</v>
      </c>
      <c r="AH1973" s="13">
        <f t="shared" si="2375"/>
        <v>1.9318113321515724E-3</v>
      </c>
      <c r="AI1973" s="13">
        <f t="shared" si="2376"/>
        <v>3.2068068113716096E-3</v>
      </c>
      <c r="AJ1973" s="13">
        <f t="shared" si="2377"/>
        <v>2.6616496534384369E-3</v>
      </c>
      <c r="AK1973" s="13">
        <f t="shared" si="2378"/>
        <v>1.4727794749026016E-3</v>
      </c>
      <c r="AL1973" s="13">
        <f t="shared" si="2379"/>
        <v>3.5486867118105724E-5</v>
      </c>
      <c r="AM1973" s="13">
        <f t="shared" si="2380"/>
        <v>8.3306732506109836E-3</v>
      </c>
      <c r="AN1973" s="13">
        <f t="shared" si="2381"/>
        <v>7.2844012770488008E-3</v>
      </c>
      <c r="AO1973" s="13">
        <f t="shared" si="2382"/>
        <v>3.1847667270576544E-3</v>
      </c>
      <c r="AP1973" s="13">
        <f t="shared" si="2383"/>
        <v>9.2826106269301635E-4</v>
      </c>
      <c r="AQ1973" s="13">
        <f t="shared" si="2384"/>
        <v>2.0291955605208019E-4</v>
      </c>
      <c r="AR1973" s="13">
        <f t="shared" si="2385"/>
        <v>3.3783797567405962E-4</v>
      </c>
      <c r="AS1973" s="13">
        <f t="shared" si="2386"/>
        <v>5.6081103961893881E-4</v>
      </c>
      <c r="AT1973" s="13">
        <f t="shared" si="2387"/>
        <v>4.6547316288371936E-4</v>
      </c>
      <c r="AU1973" s="13">
        <f t="shared" si="2388"/>
        <v>2.5756181679565803E-4</v>
      </c>
      <c r="AV1973" s="13">
        <f t="shared" si="2389"/>
        <v>1.0688815397019804E-4</v>
      </c>
      <c r="AW1973" s="13">
        <f t="shared" si="2390"/>
        <v>1.4308266109074305E-6</v>
      </c>
      <c r="AX1973" s="13">
        <f t="shared" si="2391"/>
        <v>2.3048195993357079E-3</v>
      </c>
      <c r="AY1973" s="13">
        <f t="shared" si="2392"/>
        <v>2.0153510199835039E-3</v>
      </c>
      <c r="AZ1973" s="13">
        <f t="shared" si="2393"/>
        <v>8.8111879448595203E-4</v>
      </c>
      <c r="BA1973" s="13">
        <f t="shared" si="2394"/>
        <v>2.5681889401173478E-4</v>
      </c>
      <c r="BB1973" s="13">
        <f t="shared" si="2395"/>
        <v>5.6141077174408923E-5</v>
      </c>
      <c r="BC1973" s="13">
        <f t="shared" si="2396"/>
        <v>9.8180332360092612E-6</v>
      </c>
      <c r="BD1973" s="13">
        <f t="shared" si="2397"/>
        <v>4.9234663822142888E-5</v>
      </c>
      <c r="BE1973" s="13">
        <f t="shared" si="2398"/>
        <v>8.1729541944757181E-5</v>
      </c>
      <c r="BF1973" s="13">
        <f t="shared" si="2399"/>
        <v>6.7835519814148489E-5</v>
      </c>
      <c r="BG1973" s="13">
        <f t="shared" si="2400"/>
        <v>3.7535654297162158E-5</v>
      </c>
      <c r="BH1973" s="13">
        <f t="shared" si="2401"/>
        <v>1.5577296533322288E-5</v>
      </c>
      <c r="BI1973" s="13">
        <f t="shared" si="2402"/>
        <v>5.171662449062996E-6</v>
      </c>
      <c r="BJ1973" s="14">
        <f t="shared" si="2403"/>
        <v>0.55779718924830646</v>
      </c>
      <c r="BK1973" s="14">
        <f t="shared" si="2404"/>
        <v>0.24559975854601163</v>
      </c>
      <c r="BL1973" s="14">
        <f t="shared" si="2405"/>
        <v>0.18810143569759816</v>
      </c>
      <c r="BM1973" s="14">
        <f t="shared" si="2406"/>
        <v>0.46330362522901303</v>
      </c>
      <c r="BN1973" s="14">
        <f t="shared" si="2407"/>
        <v>0.53501796187855954</v>
      </c>
    </row>
    <row r="1974" spans="1:66" x14ac:dyDescent="0.25">
      <c r="A1974" t="s">
        <v>61</v>
      </c>
      <c r="B1974" t="s">
        <v>288</v>
      </c>
      <c r="C1974" t="s">
        <v>242</v>
      </c>
      <c r="D1974" s="7" t="s">
        <v>534</v>
      </c>
      <c r="E1974" s="10">
        <f>VLOOKUP(A1974,home!$A$2:$E$405,3,FALSE)</f>
        <v>1.46</v>
      </c>
      <c r="F1974" s="10">
        <f>VLOOKUP(B1974,home!$B$2:$E$405,3,FALSE)</f>
        <v>1.23</v>
      </c>
      <c r="G1974" s="10">
        <f>VLOOKUP(C1974,away!$B$2:$E$405,4,FALSE)</f>
        <v>1.37</v>
      </c>
      <c r="H1974" s="10">
        <f>VLOOKUP(A1974,away!$A$2:$E$405,3,FALSE)</f>
        <v>1.36</v>
      </c>
      <c r="I1974" s="10">
        <f>VLOOKUP(C1974,away!$B$2:$E$405,3,FALSE)</f>
        <v>0.82</v>
      </c>
      <c r="J1974" s="10">
        <f>VLOOKUP(B1974,home!$B$2:$E$405,4,FALSE)</f>
        <v>0.88</v>
      </c>
      <c r="K1974" s="12">
        <f t="shared" si="2352"/>
        <v>2.4602460000000002</v>
      </c>
      <c r="L1974" s="12">
        <f t="shared" si="2353"/>
        <v>0.98137600000000003</v>
      </c>
      <c r="M1974" s="13">
        <f t="shared" si="2354"/>
        <v>3.2012718564697111E-2</v>
      </c>
      <c r="N1974" s="13">
        <f t="shared" si="2355"/>
        <v>7.875916279792182E-2</v>
      </c>
      <c r="O1974" s="13">
        <f t="shared" si="2356"/>
        <v>3.141651369414819E-2</v>
      </c>
      <c r="P1974" s="13">
        <f t="shared" si="2357"/>
        <v>7.729235214997332E-2</v>
      </c>
      <c r="Q1974" s="13">
        <f t="shared" si="2358"/>
        <v>9.6883457618468005E-2</v>
      </c>
      <c r="R1974" s="13">
        <f t="shared" si="2359"/>
        <v>1.5415706271554185E-2</v>
      </c>
      <c r="S1974" s="13">
        <f t="shared" si="2360"/>
        <v>4.665417347172441E-2</v>
      </c>
      <c r="T1974" s="13">
        <f t="shared" si="2361"/>
        <v>9.507910010378165E-2</v>
      </c>
      <c r="U1974" s="13">
        <f t="shared" si="2362"/>
        <v>3.79264296917661E-2</v>
      </c>
      <c r="V1974" s="13">
        <f t="shared" si="2363"/>
        <v>1.2515896344117748E-2</v>
      </c>
      <c r="W1974" s="13">
        <f t="shared" si="2364"/>
        <v>7.945237969066847E-2</v>
      </c>
      <c r="X1974" s="13">
        <f t="shared" si="2365"/>
        <v>7.7972658571309458E-2</v>
      </c>
      <c r="Y1974" s="13">
        <f t="shared" si="2366"/>
        <v>3.8260247889038687E-2</v>
      </c>
      <c r="Z1974" s="13">
        <f t="shared" si="2367"/>
        <v>5.0428680526509216E-3</v>
      </c>
      <c r="AA1974" s="13">
        <f t="shared" si="2368"/>
        <v>1.2406695955062221E-2</v>
      </c>
      <c r="AB1974" s="13">
        <f t="shared" si="2369"/>
        <v>1.5261762048329009E-2</v>
      </c>
      <c r="AC1974" s="13">
        <f t="shared" si="2370"/>
        <v>1.8886693927349714E-3</v>
      </c>
      <c r="AD1974" s="13">
        <f t="shared" si="2371"/>
        <v>4.8868099831112094E-2</v>
      </c>
      <c r="AE1974" s="13">
        <f t="shared" si="2372"/>
        <v>4.7957980339857466E-2</v>
      </c>
      <c r="AF1974" s="13">
        <f t="shared" si="2373"/>
        <v>2.3532405457003976E-2</v>
      </c>
      <c r="AG1974" s="13">
        <f t="shared" si="2374"/>
        <v>7.6980459792575801E-3</v>
      </c>
      <c r="AH1974" s="13">
        <f t="shared" si="2375"/>
        <v>1.2372374195095874E-3</v>
      </c>
      <c r="AI1974" s="13">
        <f t="shared" si="2376"/>
        <v>3.0439084123987849E-3</v>
      </c>
      <c r="AJ1974" s="13">
        <f t="shared" si="2377"/>
        <v>3.7443817479852312E-3</v>
      </c>
      <c r="AK1974" s="13">
        <f t="shared" si="2378"/>
        <v>3.070700072651224E-3</v>
      </c>
      <c r="AL1974" s="13">
        <f t="shared" si="2379"/>
        <v>1.8240212808309358E-4</v>
      </c>
      <c r="AM1974" s="13">
        <f t="shared" si="2380"/>
        <v>2.404550942741885E-2</v>
      </c>
      <c r="AN1974" s="13">
        <f t="shared" si="2381"/>
        <v>2.35976858598426E-2</v>
      </c>
      <c r="AO1974" s="13">
        <f t="shared" si="2382"/>
        <v>1.1579101279194445E-2</v>
      </c>
      <c r="AP1974" s="13">
        <f t="shared" si="2383"/>
        <v>3.7878173656569103E-3</v>
      </c>
      <c r="AQ1974" s="13">
        <f t="shared" si="2384"/>
        <v>9.2931826375972873E-4</v>
      </c>
      <c r="AR1974" s="13">
        <f t="shared" si="2385"/>
        <v>2.4283902196172824E-4</v>
      </c>
      <c r="AS1974" s="13">
        <f t="shared" si="2386"/>
        <v>5.9744373242525415E-4</v>
      </c>
      <c r="AT1974" s="13">
        <f t="shared" si="2387"/>
        <v>7.3492927646215107E-4</v>
      </c>
      <c r="AU1974" s="13">
        <f t="shared" si="2388"/>
        <v>6.0270227089963377E-4</v>
      </c>
      <c r="AV1974" s="13">
        <f t="shared" si="2389"/>
        <v>3.7069896279293515E-4</v>
      </c>
      <c r="AW1974" s="13">
        <f t="shared" si="2390"/>
        <v>1.2233236376045197E-5</v>
      </c>
      <c r="AX1974" s="13">
        <f t="shared" si="2391"/>
        <v>9.8596447311282542E-3</v>
      </c>
      <c r="AY1974" s="13">
        <f t="shared" si="2392"/>
        <v>9.676018707655722E-3</v>
      </c>
      <c r="AZ1974" s="13">
        <f t="shared" si="2393"/>
        <v>4.7479062676221697E-3</v>
      </c>
      <c r="BA1974" s="13">
        <f t="shared" si="2394"/>
        <v>1.5531604204313254E-3</v>
      </c>
      <c r="BB1974" s="13">
        <f t="shared" si="2395"/>
        <v>3.8105859019030297E-4</v>
      </c>
      <c r="BC1974" s="13">
        <f t="shared" si="2396"/>
        <v>7.4792351001319777E-5</v>
      </c>
      <c r="BD1974" s="13">
        <f t="shared" si="2397"/>
        <v>3.9719398002785491E-5</v>
      </c>
      <c r="BE1974" s="13">
        <f t="shared" si="2398"/>
        <v>9.7719490058761004E-5</v>
      </c>
      <c r="BF1974" s="13">
        <f t="shared" si="2399"/>
        <v>1.202069922695533E-4</v>
      </c>
      <c r="BG1974" s="13">
        <f t="shared" si="2400"/>
        <v>9.8579590634399793E-5</v>
      </c>
      <c r="BH1974" s="13">
        <f t="shared" si="2401"/>
        <v>6.0632510884979901E-5</v>
      </c>
      <c r="BI1974" s="13">
        <f t="shared" si="2402"/>
        <v>2.9834178474945664E-5</v>
      </c>
      <c r="BJ1974" s="14">
        <f t="shared" si="2403"/>
        <v>0.68469555154232087</v>
      </c>
      <c r="BK1974" s="14">
        <f t="shared" si="2404"/>
        <v>0.18022223075898638</v>
      </c>
      <c r="BL1974" s="14">
        <f t="shared" si="2405"/>
        <v>0.12651864073827165</v>
      </c>
      <c r="BM1974" s="14">
        <f t="shared" si="2406"/>
        <v>0.65503559452418725</v>
      </c>
      <c r="BN1974" s="14">
        <f t="shared" si="2407"/>
        <v>0.33177991109676264</v>
      </c>
    </row>
    <row r="1975" spans="1:66" x14ac:dyDescent="0.25">
      <c r="A1975" t="s">
        <v>143</v>
      </c>
      <c r="B1975" t="s">
        <v>140</v>
      </c>
      <c r="C1975" t="s">
        <v>148</v>
      </c>
      <c r="D1975" s="7" t="s">
        <v>534</v>
      </c>
      <c r="E1975" s="10">
        <f>VLOOKUP(A1975,home!$A$2:$E$405,3,FALSE)</f>
        <v>1.1642857142857099</v>
      </c>
      <c r="F1975" s="10">
        <f>VLOOKUP(B1975,home!$B$2:$E$405,3,FALSE)</f>
        <v>0.74</v>
      </c>
      <c r="G1975" s="10">
        <f>VLOOKUP(C1975,away!$B$2:$E$405,4,FALSE)</f>
        <v>0.74</v>
      </c>
      <c r="H1975" s="10">
        <f>VLOOKUP(A1975,away!$A$2:$E$405,3,FALSE)</f>
        <v>1.02142857142857</v>
      </c>
      <c r="I1975" s="10">
        <f>VLOOKUP(C1975,away!$B$2:$E$405,3,FALSE)</f>
        <v>0.86</v>
      </c>
      <c r="J1975" s="10">
        <f>VLOOKUP(B1975,home!$B$2:$E$405,4,FALSE)</f>
        <v>1.26</v>
      </c>
      <c r="K1975" s="12">
        <f t="shared" si="2352"/>
        <v>0.63756285714285477</v>
      </c>
      <c r="L1975" s="12">
        <f t="shared" si="2353"/>
        <v>1.1068199999999986</v>
      </c>
      <c r="M1975" s="13">
        <f t="shared" si="2354"/>
        <v>0.17475280313923949</v>
      </c>
      <c r="N1975" s="13">
        <f t="shared" si="2355"/>
        <v>0.11141589646317639</v>
      </c>
      <c r="O1975" s="13">
        <f t="shared" si="2356"/>
        <v>0.19341989757057282</v>
      </c>
      <c r="P1975" s="13">
        <f t="shared" si="2357"/>
        <v>0.12331734252337274</v>
      </c>
      <c r="Q1975" s="13">
        <f t="shared" si="2358"/>
        <v>3.5517318640097606E-2</v>
      </c>
      <c r="R1975" s="13">
        <f t="shared" si="2359"/>
        <v>0.10704050551453059</v>
      </c>
      <c r="S1975" s="13">
        <f t="shared" si="2360"/>
        <v>2.1755254699562774E-2</v>
      </c>
      <c r="T1975" s="13">
        <f t="shared" si="2361"/>
        <v>3.9311278617232784E-2</v>
      </c>
      <c r="U1975" s="13">
        <f t="shared" si="2362"/>
        <v>6.8245050525859635E-2</v>
      </c>
      <c r="V1975" s="13">
        <f t="shared" si="2363"/>
        <v>1.7057747014803382E-3</v>
      </c>
      <c r="W1975" s="13">
        <f t="shared" si="2364"/>
        <v>7.5481743834112675E-3</v>
      </c>
      <c r="X1975" s="13">
        <f t="shared" si="2365"/>
        <v>8.3544703710472495E-3</v>
      </c>
      <c r="Y1975" s="13">
        <f t="shared" si="2366"/>
        <v>4.6234474480412536E-3</v>
      </c>
      <c r="Z1975" s="13">
        <f t="shared" si="2367"/>
        <v>3.949152410453087E-2</v>
      </c>
      <c r="AA1975" s="13">
        <f t="shared" si="2368"/>
        <v>2.5178328941010627E-2</v>
      </c>
      <c r="AB1975" s="13">
        <f t="shared" si="2369"/>
        <v>8.0263836688566799E-3</v>
      </c>
      <c r="AC1975" s="13">
        <f t="shared" si="2370"/>
        <v>7.5231841546824399E-5</v>
      </c>
      <c r="AD1975" s="13">
        <f t="shared" si="2371"/>
        <v>1.2031089065250484E-3</v>
      </c>
      <c r="AE1975" s="13">
        <f t="shared" si="2372"/>
        <v>1.3316249999200524E-3</v>
      </c>
      <c r="AF1975" s="13">
        <f t="shared" si="2373"/>
        <v>7.3693459120575543E-4</v>
      </c>
      <c r="AG1975" s="13">
        <f t="shared" si="2374"/>
        <v>2.7188464807945112E-4</v>
      </c>
      <c r="AH1975" s="13">
        <f t="shared" si="2375"/>
        <v>1.0927502177344197E-2</v>
      </c>
      <c r="AI1975" s="13">
        <f t="shared" si="2376"/>
        <v>6.9669695096223339E-3</v>
      </c>
      <c r="AJ1975" s="13">
        <f t="shared" si="2377"/>
        <v>2.2209404930909841E-3</v>
      </c>
      <c r="AK1975" s="13">
        <f t="shared" si="2378"/>
        <v>4.7199638877311616E-4</v>
      </c>
      <c r="AL1975" s="13">
        <f t="shared" si="2379"/>
        <v>2.1235460847633575E-6</v>
      </c>
      <c r="AM1975" s="13">
        <f t="shared" si="2380"/>
        <v>1.5341151037962514E-4</v>
      </c>
      <c r="AN1975" s="13">
        <f t="shared" si="2381"/>
        <v>1.697989279183765E-4</v>
      </c>
      <c r="AO1975" s="13">
        <f t="shared" si="2382"/>
        <v>9.3968424699308631E-5</v>
      </c>
      <c r="AP1975" s="13">
        <f t="shared" si="2383"/>
        <v>3.4668710608562893E-5</v>
      </c>
      <c r="AQ1975" s="13">
        <f t="shared" si="2384"/>
        <v>9.5930055689423777E-6</v>
      </c>
      <c r="AR1975" s="13">
        <f t="shared" si="2385"/>
        <v>2.4189555919856172E-3</v>
      </c>
      <c r="AS1975" s="13">
        <f t="shared" si="2386"/>
        <v>1.5422362385280361E-3</v>
      </c>
      <c r="AT1975" s="13">
        <f t="shared" si="2387"/>
        <v>4.9163627131259191E-4</v>
      </c>
      <c r="AU1975" s="13">
        <f t="shared" si="2388"/>
        <v>1.0448300860437193E-4</v>
      </c>
      <c r="AV1975" s="13">
        <f t="shared" si="2389"/>
        <v>1.665362137217121E-5</v>
      </c>
      <c r="AW1975" s="13">
        <f t="shared" si="2390"/>
        <v>4.162547438354926E-8</v>
      </c>
      <c r="AX1975" s="13">
        <f t="shared" si="2391"/>
        <v>1.6301580146039083E-5</v>
      </c>
      <c r="AY1975" s="13">
        <f t="shared" si="2392"/>
        <v>1.8042914937238956E-5</v>
      </c>
      <c r="AZ1975" s="13">
        <f t="shared" si="2393"/>
        <v>9.9851295554173993E-6</v>
      </c>
      <c r="BA1975" s="13">
        <f t="shared" si="2394"/>
        <v>3.6839136981756915E-6</v>
      </c>
      <c r="BB1975" s="13">
        <f t="shared" si="2395"/>
        <v>1.019357339853703E-6</v>
      </c>
      <c r="BC1975" s="13">
        <f t="shared" si="2396"/>
        <v>2.2564901817937479E-7</v>
      </c>
      <c r="BD1975" s="13">
        <f t="shared" si="2397"/>
        <v>4.4622473805358673E-4</v>
      </c>
      <c r="BE1975" s="13">
        <f t="shared" si="2398"/>
        <v>2.8449631892126675E-4</v>
      </c>
      <c r="BF1975" s="13">
        <f t="shared" si="2399"/>
        <v>9.0692142969033807E-5</v>
      </c>
      <c r="BG1975" s="13">
        <f t="shared" si="2400"/>
        <v>1.9273980597248488E-5</v>
      </c>
      <c r="BH1975" s="13">
        <f t="shared" si="2401"/>
        <v>3.0720935345244229E-6</v>
      </c>
      <c r="BI1975" s="13">
        <f t="shared" si="2402"/>
        <v>3.917305462562965E-7</v>
      </c>
      <c r="BJ1975" s="14">
        <f t="shared" si="2403"/>
        <v>0.21082483819260653</v>
      </c>
      <c r="BK1975" s="14">
        <f t="shared" si="2404"/>
        <v>0.32162657336622419</v>
      </c>
      <c r="BL1975" s="14">
        <f t="shared" si="2405"/>
        <v>0.42791569052608569</v>
      </c>
      <c r="BM1975" s="14">
        <f t="shared" si="2406"/>
        <v>0.25437686104899482</v>
      </c>
      <c r="BN1975" s="14">
        <f t="shared" si="2407"/>
        <v>0.74546376385098967</v>
      </c>
    </row>
    <row r="1976" spans="1:66" x14ac:dyDescent="0.25">
      <c r="A1976" t="s">
        <v>485</v>
      </c>
      <c r="B1976" t="s">
        <v>491</v>
      </c>
      <c r="C1976" t="s">
        <v>498</v>
      </c>
      <c r="D1976" s="7" t="s">
        <v>534</v>
      </c>
      <c r="E1976" s="10">
        <f>VLOOKUP(A1976,home!$A$2:$E$405,3,FALSE)</f>
        <v>1.41071428571429</v>
      </c>
      <c r="F1976" s="10">
        <f>VLOOKUP(B1976,home!$B$2:$E$405,3,FALSE)</f>
        <v>0</v>
      </c>
      <c r="G1976" s="10">
        <f>VLOOKUP(C1976,away!$B$2:$E$405,4,FALSE)</f>
        <v>0.71</v>
      </c>
      <c r="H1976" s="10">
        <f>VLOOKUP(A1976,away!$A$2:$E$405,3,FALSE)</f>
        <v>1.1071428571428601</v>
      </c>
      <c r="I1976" s="10">
        <f>VLOOKUP(C1976,away!$B$2:$E$405,3,FALSE)</f>
        <v>0.89</v>
      </c>
      <c r="J1976" s="10">
        <f>VLOOKUP(B1976,home!$B$2:$E$405,4,FALSE)</f>
        <v>0</v>
      </c>
      <c r="K1976" s="12">
        <f t="shared" si="2352"/>
        <v>0</v>
      </c>
      <c r="L1976" s="12">
        <f t="shared" si="2353"/>
        <v>0</v>
      </c>
      <c r="M1976" s="13">
        <f t="shared" si="2354"/>
        <v>1</v>
      </c>
      <c r="N1976" s="13">
        <f t="shared" si="2355"/>
        <v>0</v>
      </c>
      <c r="O1976" s="13">
        <f t="shared" si="2356"/>
        <v>0</v>
      </c>
      <c r="P1976" s="13">
        <f t="shared" si="2357"/>
        <v>0</v>
      </c>
      <c r="Q1976" s="13">
        <f t="shared" si="2358"/>
        <v>0</v>
      </c>
      <c r="R1976" s="13">
        <f t="shared" si="2359"/>
        <v>0</v>
      </c>
      <c r="S1976" s="13">
        <f t="shared" si="2360"/>
        <v>0</v>
      </c>
      <c r="T1976" s="13">
        <f t="shared" si="2361"/>
        <v>0</v>
      </c>
      <c r="U1976" s="13">
        <f t="shared" si="2362"/>
        <v>0</v>
      </c>
      <c r="V1976" s="13">
        <f t="shared" si="2363"/>
        <v>0</v>
      </c>
      <c r="W1976" s="13">
        <f t="shared" si="2364"/>
        <v>0</v>
      </c>
      <c r="X1976" s="13">
        <f t="shared" si="2365"/>
        <v>0</v>
      </c>
      <c r="Y1976" s="13">
        <f t="shared" si="2366"/>
        <v>0</v>
      </c>
      <c r="Z1976" s="13">
        <f t="shared" si="2367"/>
        <v>0</v>
      </c>
      <c r="AA1976" s="13">
        <f t="shared" si="2368"/>
        <v>0</v>
      </c>
      <c r="AB1976" s="13">
        <f t="shared" si="2369"/>
        <v>0</v>
      </c>
      <c r="AC1976" s="13">
        <f t="shared" si="2370"/>
        <v>0</v>
      </c>
      <c r="AD1976" s="13">
        <f t="shared" si="2371"/>
        <v>0</v>
      </c>
      <c r="AE1976" s="13">
        <f t="shared" si="2372"/>
        <v>0</v>
      </c>
      <c r="AF1976" s="13">
        <f t="shared" si="2373"/>
        <v>0</v>
      </c>
      <c r="AG1976" s="13">
        <f t="shared" si="2374"/>
        <v>0</v>
      </c>
      <c r="AH1976" s="13">
        <f t="shared" si="2375"/>
        <v>0</v>
      </c>
      <c r="AI1976" s="13">
        <f t="shared" si="2376"/>
        <v>0</v>
      </c>
      <c r="AJ1976" s="13">
        <f t="shared" si="2377"/>
        <v>0</v>
      </c>
      <c r="AK1976" s="13">
        <f t="shared" si="2378"/>
        <v>0</v>
      </c>
      <c r="AL1976" s="13">
        <f t="shared" si="2379"/>
        <v>0</v>
      </c>
      <c r="AM1976" s="13">
        <f t="shared" si="2380"/>
        <v>0</v>
      </c>
      <c r="AN1976" s="13">
        <f t="shared" si="2381"/>
        <v>0</v>
      </c>
      <c r="AO1976" s="13">
        <f t="shared" si="2382"/>
        <v>0</v>
      </c>
      <c r="AP1976" s="13">
        <f t="shared" si="2383"/>
        <v>0</v>
      </c>
      <c r="AQ1976" s="13">
        <f t="shared" si="2384"/>
        <v>0</v>
      </c>
      <c r="AR1976" s="13">
        <f t="shared" si="2385"/>
        <v>0</v>
      </c>
      <c r="AS1976" s="13">
        <f t="shared" si="2386"/>
        <v>0</v>
      </c>
      <c r="AT1976" s="13">
        <f t="shared" si="2387"/>
        <v>0</v>
      </c>
      <c r="AU1976" s="13">
        <f t="shared" si="2388"/>
        <v>0</v>
      </c>
      <c r="AV1976" s="13">
        <f t="shared" si="2389"/>
        <v>0</v>
      </c>
      <c r="AW1976" s="13">
        <f t="shared" si="2390"/>
        <v>0</v>
      </c>
      <c r="AX1976" s="13">
        <f t="shared" si="2391"/>
        <v>0</v>
      </c>
      <c r="AY1976" s="13">
        <f t="shared" si="2392"/>
        <v>0</v>
      </c>
      <c r="AZ1976" s="13">
        <f t="shared" si="2393"/>
        <v>0</v>
      </c>
      <c r="BA1976" s="13">
        <f t="shared" si="2394"/>
        <v>0</v>
      </c>
      <c r="BB1976" s="13">
        <f t="shared" si="2395"/>
        <v>0</v>
      </c>
      <c r="BC1976" s="13">
        <f t="shared" si="2396"/>
        <v>0</v>
      </c>
      <c r="BD1976" s="13">
        <f t="shared" si="2397"/>
        <v>0</v>
      </c>
      <c r="BE1976" s="13">
        <f t="shared" si="2398"/>
        <v>0</v>
      </c>
      <c r="BF1976" s="13">
        <f t="shared" si="2399"/>
        <v>0</v>
      </c>
      <c r="BG1976" s="13">
        <f t="shared" si="2400"/>
        <v>0</v>
      </c>
      <c r="BH1976" s="13">
        <f t="shared" si="2401"/>
        <v>0</v>
      </c>
      <c r="BI1976" s="13">
        <f t="shared" si="2402"/>
        <v>0</v>
      </c>
      <c r="BJ1976" s="14">
        <f t="shared" si="2403"/>
        <v>0</v>
      </c>
      <c r="BK1976" s="14">
        <f t="shared" si="2404"/>
        <v>1</v>
      </c>
      <c r="BL1976" s="14">
        <f t="shared" si="2405"/>
        <v>0</v>
      </c>
      <c r="BM1976" s="14">
        <f t="shared" si="2406"/>
        <v>0</v>
      </c>
      <c r="BN1976" s="14">
        <f t="shared" si="2407"/>
        <v>1</v>
      </c>
    </row>
    <row r="1977" spans="1:66" x14ac:dyDescent="0.25">
      <c r="A1977" t="s">
        <v>22</v>
      </c>
      <c r="B1977" t="s">
        <v>175</v>
      </c>
      <c r="C1977" t="s">
        <v>256</v>
      </c>
      <c r="D1977" s="7" t="s">
        <v>534</v>
      </c>
      <c r="E1977" s="10">
        <f>VLOOKUP(A1977,home!$A$2:$E$405,3,FALSE)</f>
        <v>1.6818181818181801</v>
      </c>
      <c r="F1977" s="10">
        <f>VLOOKUP(B1977,home!$B$2:$E$405,3,FALSE)</f>
        <v>0</v>
      </c>
      <c r="G1977" s="10">
        <f>VLOOKUP(C1977,away!$B$2:$E$405,4,FALSE)</f>
        <v>0.69</v>
      </c>
      <c r="H1977" s="10">
        <f>VLOOKUP(A1977,away!$A$2:$E$405,3,FALSE)</f>
        <v>1.39090909090909</v>
      </c>
      <c r="I1977" s="10">
        <f>VLOOKUP(C1977,away!$B$2:$E$405,3,FALSE)</f>
        <v>0.59</v>
      </c>
      <c r="J1977" s="10">
        <f>VLOOKUP(B1977,home!$B$2:$E$405,4,FALSE)</f>
        <v>0</v>
      </c>
      <c r="K1977" s="12">
        <f t="shared" si="2352"/>
        <v>0</v>
      </c>
      <c r="L1977" s="12">
        <f t="shared" si="2353"/>
        <v>0</v>
      </c>
      <c r="M1977" s="13">
        <f t="shared" si="2354"/>
        <v>1</v>
      </c>
      <c r="N1977" s="13">
        <f t="shared" si="2355"/>
        <v>0</v>
      </c>
      <c r="O1977" s="13">
        <f t="shared" si="2356"/>
        <v>0</v>
      </c>
      <c r="P1977" s="13">
        <f t="shared" si="2357"/>
        <v>0</v>
      </c>
      <c r="Q1977" s="13">
        <f t="shared" si="2358"/>
        <v>0</v>
      </c>
      <c r="R1977" s="13">
        <f t="shared" si="2359"/>
        <v>0</v>
      </c>
      <c r="S1977" s="13">
        <f t="shared" si="2360"/>
        <v>0</v>
      </c>
      <c r="T1977" s="13">
        <f t="shared" si="2361"/>
        <v>0</v>
      </c>
      <c r="U1977" s="13">
        <f t="shared" si="2362"/>
        <v>0</v>
      </c>
      <c r="V1977" s="13">
        <f t="shared" si="2363"/>
        <v>0</v>
      </c>
      <c r="W1977" s="13">
        <f t="shared" si="2364"/>
        <v>0</v>
      </c>
      <c r="X1977" s="13">
        <f t="shared" si="2365"/>
        <v>0</v>
      </c>
      <c r="Y1977" s="13">
        <f t="shared" si="2366"/>
        <v>0</v>
      </c>
      <c r="Z1977" s="13">
        <f t="shared" si="2367"/>
        <v>0</v>
      </c>
      <c r="AA1977" s="13">
        <f t="shared" si="2368"/>
        <v>0</v>
      </c>
      <c r="AB1977" s="13">
        <f t="shared" si="2369"/>
        <v>0</v>
      </c>
      <c r="AC1977" s="13">
        <f t="shared" si="2370"/>
        <v>0</v>
      </c>
      <c r="AD1977" s="13">
        <f t="shared" si="2371"/>
        <v>0</v>
      </c>
      <c r="AE1977" s="13">
        <f t="shared" si="2372"/>
        <v>0</v>
      </c>
      <c r="AF1977" s="13">
        <f t="shared" si="2373"/>
        <v>0</v>
      </c>
      <c r="AG1977" s="13">
        <f t="shared" si="2374"/>
        <v>0</v>
      </c>
      <c r="AH1977" s="13">
        <f t="shared" si="2375"/>
        <v>0</v>
      </c>
      <c r="AI1977" s="13">
        <f t="shared" si="2376"/>
        <v>0</v>
      </c>
      <c r="AJ1977" s="13">
        <f t="shared" si="2377"/>
        <v>0</v>
      </c>
      <c r="AK1977" s="13">
        <f t="shared" si="2378"/>
        <v>0</v>
      </c>
      <c r="AL1977" s="13">
        <f t="shared" si="2379"/>
        <v>0</v>
      </c>
      <c r="AM1977" s="13">
        <f t="shared" si="2380"/>
        <v>0</v>
      </c>
      <c r="AN1977" s="13">
        <f t="shared" si="2381"/>
        <v>0</v>
      </c>
      <c r="AO1977" s="13">
        <f t="shared" si="2382"/>
        <v>0</v>
      </c>
      <c r="AP1977" s="13">
        <f t="shared" si="2383"/>
        <v>0</v>
      </c>
      <c r="AQ1977" s="13">
        <f t="shared" si="2384"/>
        <v>0</v>
      </c>
      <c r="AR1977" s="13">
        <f t="shared" si="2385"/>
        <v>0</v>
      </c>
      <c r="AS1977" s="13">
        <f t="shared" si="2386"/>
        <v>0</v>
      </c>
      <c r="AT1977" s="13">
        <f t="shared" si="2387"/>
        <v>0</v>
      </c>
      <c r="AU1977" s="13">
        <f t="shared" si="2388"/>
        <v>0</v>
      </c>
      <c r="AV1977" s="13">
        <f t="shared" si="2389"/>
        <v>0</v>
      </c>
      <c r="AW1977" s="13">
        <f t="shared" si="2390"/>
        <v>0</v>
      </c>
      <c r="AX1977" s="13">
        <f t="shared" si="2391"/>
        <v>0</v>
      </c>
      <c r="AY1977" s="13">
        <f t="shared" si="2392"/>
        <v>0</v>
      </c>
      <c r="AZ1977" s="13">
        <f t="shared" si="2393"/>
        <v>0</v>
      </c>
      <c r="BA1977" s="13">
        <f t="shared" si="2394"/>
        <v>0</v>
      </c>
      <c r="BB1977" s="13">
        <f t="shared" si="2395"/>
        <v>0</v>
      </c>
      <c r="BC1977" s="13">
        <f t="shared" si="2396"/>
        <v>0</v>
      </c>
      <c r="BD1977" s="13">
        <f t="shared" si="2397"/>
        <v>0</v>
      </c>
      <c r="BE1977" s="13">
        <f t="shared" si="2398"/>
        <v>0</v>
      </c>
      <c r="BF1977" s="13">
        <f t="shared" si="2399"/>
        <v>0</v>
      </c>
      <c r="BG1977" s="13">
        <f t="shared" si="2400"/>
        <v>0</v>
      </c>
      <c r="BH1977" s="13">
        <f t="shared" si="2401"/>
        <v>0</v>
      </c>
      <c r="BI1977" s="13">
        <f t="shared" si="2402"/>
        <v>0</v>
      </c>
      <c r="BJ1977" s="14">
        <f t="shared" si="2403"/>
        <v>0</v>
      </c>
      <c r="BK1977" s="14">
        <f t="shared" si="2404"/>
        <v>1</v>
      </c>
      <c r="BL1977" s="14">
        <f t="shared" si="2405"/>
        <v>0</v>
      </c>
      <c r="BM1977" s="14">
        <f t="shared" si="2406"/>
        <v>0</v>
      </c>
      <c r="BN1977" s="14">
        <f t="shared" si="2407"/>
        <v>1</v>
      </c>
    </row>
    <row r="1978" spans="1:66" x14ac:dyDescent="0.25">
      <c r="A1978" t="s">
        <v>301</v>
      </c>
      <c r="B1978" t="s">
        <v>302</v>
      </c>
      <c r="C1978" t="s">
        <v>316</v>
      </c>
      <c r="D1978" s="7" t="s">
        <v>534</v>
      </c>
      <c r="E1978" s="10">
        <f>VLOOKUP(A1978,home!$A$2:$E$405,3,FALSE)</f>
        <v>1.3534482758620701</v>
      </c>
      <c r="F1978" s="10">
        <f>VLOOKUP(B1978,home!$B$2:$E$405,3,FALSE)</f>
        <v>0.37</v>
      </c>
      <c r="G1978" s="10">
        <f>VLOOKUP(C1978,away!$B$2:$E$405,4,FALSE)</f>
        <v>0.99</v>
      </c>
      <c r="H1978" s="10">
        <f>VLOOKUP(A1978,away!$A$2:$E$405,3,FALSE)</f>
        <v>1.02586206896552</v>
      </c>
      <c r="I1978" s="10">
        <f>VLOOKUP(C1978,away!$B$2:$E$405,3,FALSE)</f>
        <v>0.86</v>
      </c>
      <c r="J1978" s="10">
        <f>VLOOKUP(B1978,home!$B$2:$E$405,4,FALSE)</f>
        <v>1.3</v>
      </c>
      <c r="K1978" s="12">
        <f t="shared" si="2352"/>
        <v>0.49576810344827632</v>
      </c>
      <c r="L1978" s="12">
        <f t="shared" si="2353"/>
        <v>1.1469137931034514</v>
      </c>
      <c r="M1978" s="13">
        <f t="shared" si="2354"/>
        <v>0.19346050486857932</v>
      </c>
      <c r="N1978" s="13">
        <f t="shared" si="2355"/>
        <v>9.5911547590841612E-2</v>
      </c>
      <c r="O1978" s="13">
        <f t="shared" si="2356"/>
        <v>0.22188252145453105</v>
      </c>
      <c r="P1978" s="13">
        <f t="shared" si="2357"/>
        <v>0.11000227684983435</v>
      </c>
      <c r="Q1978" s="13">
        <f t="shared" si="2358"/>
        <v>2.3774943023950314E-2</v>
      </c>
      <c r="R1978" s="13">
        <f t="shared" si="2359"/>
        <v>0.12724006215238712</v>
      </c>
      <c r="S1978" s="13">
        <f t="shared" si="2360"/>
        <v>1.5636913746771796E-2</v>
      </c>
      <c r="T1978" s="13">
        <f t="shared" si="2361"/>
        <v>2.7267810084417296E-2</v>
      </c>
      <c r="U1978" s="13">
        <f t="shared" si="2362"/>
        <v>6.308156429592976E-2</v>
      </c>
      <c r="V1978" s="13">
        <f t="shared" si="2363"/>
        <v>9.8791115370485175E-4</v>
      </c>
      <c r="W1978" s="13">
        <f t="shared" si="2364"/>
        <v>3.9289528041915591E-3</v>
      </c>
      <c r="X1978" s="13">
        <f t="shared" si="2365"/>
        <v>4.5061701635797828E-3</v>
      </c>
      <c r="Y1978" s="13">
        <f t="shared" si="2366"/>
        <v>2.5840943573404453E-3</v>
      </c>
      <c r="Z1978" s="13">
        <f t="shared" si="2367"/>
        <v>4.8644460772637732E-2</v>
      </c>
      <c r="AA1978" s="13">
        <f t="shared" si="2368"/>
        <v>2.4116372060514681E-2</v>
      </c>
      <c r="AB1978" s="13">
        <f t="shared" si="2369"/>
        <v>5.9780640192471802E-3</v>
      </c>
      <c r="AC1978" s="13">
        <f t="shared" si="2370"/>
        <v>3.5108094901173498E-5</v>
      </c>
      <c r="AD1978" s="13">
        <f t="shared" si="2371"/>
        <v>4.8696237006795888E-4</v>
      </c>
      <c r="AE1978" s="13">
        <f t="shared" si="2372"/>
        <v>5.5850385895328937E-4</v>
      </c>
      <c r="AF1978" s="13">
        <f t="shared" si="2373"/>
        <v>3.2027788966751614E-4</v>
      </c>
      <c r="AG1978" s="13">
        <f t="shared" si="2374"/>
        <v>1.2244370976191319E-4</v>
      </c>
      <c r="AH1978" s="13">
        <f t="shared" si="2375"/>
        <v>1.3947750754554499E-2</v>
      </c>
      <c r="AI1978" s="13">
        <f t="shared" si="2376"/>
        <v>6.9148499389547488E-3</v>
      </c>
      <c r="AJ1978" s="13">
        <f t="shared" si="2377"/>
        <v>1.7140810199325121E-3</v>
      </c>
      <c r="AK1978" s="13">
        <f t="shared" si="2378"/>
        <v>2.8326223213620961E-4</v>
      </c>
      <c r="AL1978" s="13">
        <f t="shared" si="2379"/>
        <v>7.9850311103294981E-7</v>
      </c>
      <c r="AM1978" s="13">
        <f t="shared" si="2380"/>
        <v>4.8284082131853951E-5</v>
      </c>
      <c r="AN1978" s="13">
        <f t="shared" si="2381"/>
        <v>5.5377679784363195E-5</v>
      </c>
      <c r="AO1978" s="13">
        <f t="shared" si="2382"/>
        <v>3.1756712387376166E-5</v>
      </c>
      <c r="AP1978" s="13">
        <f t="shared" si="2383"/>
        <v>1.2140737153566985E-5</v>
      </c>
      <c r="AQ1978" s="13">
        <f t="shared" si="2384"/>
        <v>3.481094724967378E-6</v>
      </c>
      <c r="AR1978" s="13">
        <f t="shared" si="2385"/>
        <v>3.1993735446335233E-3</v>
      </c>
      <c r="AS1978" s="13">
        <f t="shared" si="2386"/>
        <v>1.586147354445551E-3</v>
      </c>
      <c r="AT1978" s="13">
        <f t="shared" si="2387"/>
        <v>3.9318063285148576E-4</v>
      </c>
      <c r="AU1978" s="13">
        <f t="shared" si="2388"/>
        <v>6.497547222045807E-5</v>
      </c>
      <c r="AV1978" s="13">
        <f t="shared" si="2389"/>
        <v>8.0531916583481621E-6</v>
      </c>
      <c r="AW1978" s="13">
        <f t="shared" si="2390"/>
        <v>1.2611985690276169E-8</v>
      </c>
      <c r="AX1978" s="13">
        <f t="shared" si="2391"/>
        <v>3.989617970875005E-6</v>
      </c>
      <c r="AY1978" s="13">
        <f t="shared" si="2392"/>
        <v>4.5757478800099477E-6</v>
      </c>
      <c r="AZ1978" s="13">
        <f t="shared" si="2393"/>
        <v>2.6239941786736437E-6</v>
      </c>
      <c r="BA1978" s="13">
        <f t="shared" si="2394"/>
        <v>1.003165038847988E-6</v>
      </c>
      <c r="BB1978" s="13">
        <f t="shared" si="2395"/>
        <v>2.876359549534793E-7</v>
      </c>
      <c r="BC1978" s="13">
        <f t="shared" si="2396"/>
        <v>6.5978728825725639E-8</v>
      </c>
      <c r="BD1978" s="13">
        <f t="shared" si="2397"/>
        <v>6.1156760793841145E-4</v>
      </c>
      <c r="BE1978" s="13">
        <f t="shared" si="2398"/>
        <v>3.0319571311802527E-4</v>
      </c>
      <c r="BF1978" s="13">
        <f t="shared" si="2399"/>
        <v>7.5157381833085507E-5</v>
      </c>
      <c r="BG1978" s="13">
        <f t="shared" si="2400"/>
        <v>1.2420210883842249E-5</v>
      </c>
      <c r="BH1978" s="13">
        <f t="shared" si="2401"/>
        <v>1.5393860985775274E-6</v>
      </c>
      <c r="BI1978" s="13">
        <f t="shared" si="2402"/>
        <v>1.5263570531328449E-7</v>
      </c>
      <c r="BJ1978" s="14">
        <f t="shared" si="2403"/>
        <v>0.15962529229870598</v>
      </c>
      <c r="BK1978" s="14">
        <f t="shared" si="2404"/>
        <v>0.32012808896478245</v>
      </c>
      <c r="BL1978" s="14">
        <f t="shared" si="2405"/>
        <v>0.47141429105957444</v>
      </c>
      <c r="BM1978" s="14">
        <f t="shared" si="2406"/>
        <v>0.22753571401968245</v>
      </c>
      <c r="BN1978" s="14">
        <f t="shared" si="2407"/>
        <v>0.77227185594012382</v>
      </c>
    </row>
    <row r="1979" spans="1:66" x14ac:dyDescent="0.25">
      <c r="A1979" t="s">
        <v>301</v>
      </c>
      <c r="B1979" t="s">
        <v>336</v>
      </c>
      <c r="C1979" t="s">
        <v>319</v>
      </c>
      <c r="D1979" s="7" t="s">
        <v>534</v>
      </c>
      <c r="E1979" s="10">
        <f>VLOOKUP(A1979,home!$A$2:$E$405,3,FALSE)</f>
        <v>1.3534482758620701</v>
      </c>
      <c r="F1979" s="10">
        <f>VLOOKUP(B1979,home!$B$2:$E$405,3,FALSE)</f>
        <v>0.86</v>
      </c>
      <c r="G1979" s="10">
        <f>VLOOKUP(C1979,away!$B$2:$E$405,4,FALSE)</f>
        <v>1.48</v>
      </c>
      <c r="H1979" s="10">
        <f>VLOOKUP(A1979,away!$A$2:$E$405,3,FALSE)</f>
        <v>1.02586206896552</v>
      </c>
      <c r="I1979" s="10">
        <f>VLOOKUP(C1979,away!$B$2:$E$405,3,FALSE)</f>
        <v>1.03</v>
      </c>
      <c r="J1979" s="10">
        <f>VLOOKUP(B1979,home!$B$2:$E$405,4,FALSE)</f>
        <v>0.65</v>
      </c>
      <c r="K1979" s="12">
        <f t="shared" si="2352"/>
        <v>1.7226689655172429</v>
      </c>
      <c r="L1979" s="12">
        <f t="shared" si="2353"/>
        <v>0.68681465517241569</v>
      </c>
      <c r="M1979" s="13">
        <f t="shared" si="2354"/>
        <v>8.98616853086944E-2</v>
      </c>
      <c r="N1979" s="13">
        <f t="shared" si="2355"/>
        <v>0.15480193647036458</v>
      </c>
      <c r="O1979" s="13">
        <f t="shared" si="2356"/>
        <v>6.1718322408503057E-2</v>
      </c>
      <c r="P1979" s="13">
        <f t="shared" si="2357"/>
        <v>0.10632023861691561</v>
      </c>
      <c r="Q1979" s="13">
        <f t="shared" si="2358"/>
        <v>0.1333362458797345</v>
      </c>
      <c r="R1979" s="13">
        <f t="shared" si="2359"/>
        <v>2.1194524161408001E-2</v>
      </c>
      <c r="S1979" s="13">
        <f t="shared" si="2360"/>
        <v>3.1448311648969787E-2</v>
      </c>
      <c r="T1979" s="13">
        <f t="shared" si="2361"/>
        <v>9.1577287735874258E-2</v>
      </c>
      <c r="U1979" s="13">
        <f t="shared" si="2362"/>
        <v>3.6511149011762931E-2</v>
      </c>
      <c r="V1979" s="13">
        <f t="shared" si="2363"/>
        <v>4.1342449876429939E-3</v>
      </c>
      <c r="W1979" s="13">
        <f t="shared" si="2364"/>
        <v>7.6564737585198342E-2</v>
      </c>
      <c r="X1979" s="13">
        <f t="shared" si="2365"/>
        <v>5.2585783842944475E-2</v>
      </c>
      <c r="Y1979" s="13">
        <f t="shared" si="2366"/>
        <v>1.805834349853155E-2</v>
      </c>
      <c r="Z1979" s="13">
        <f t="shared" si="2367"/>
        <v>4.8522366011536228E-3</v>
      </c>
      <c r="AA1979" s="13">
        <f t="shared" si="2368"/>
        <v>8.3587974061542138E-3</v>
      </c>
      <c r="AB1979" s="13">
        <f t="shared" si="2369"/>
        <v>7.1997204403139491E-3</v>
      </c>
      <c r="AC1979" s="13">
        <f t="shared" si="2370"/>
        <v>3.0571560620985708E-4</v>
      </c>
      <c r="AD1979" s="13">
        <f t="shared" si="2371"/>
        <v>3.2973924322748198E-2</v>
      </c>
      <c r="AE1979" s="13">
        <f t="shared" si="2372"/>
        <v>2.2646974463409627E-2</v>
      </c>
      <c r="AF1979" s="13">
        <f t="shared" si="2373"/>
        <v>7.777136978392594E-3</v>
      </c>
      <c r="AG1979" s="13">
        <f t="shared" si="2374"/>
        <v>1.7804838840144506E-3</v>
      </c>
      <c r="AH1979" s="13">
        <f t="shared" si="2375"/>
        <v>8.3314680200907503E-4</v>
      </c>
      <c r="AI1979" s="13">
        <f t="shared" si="2376"/>
        <v>1.4352361395409722E-3</v>
      </c>
      <c r="AJ1979" s="13">
        <f t="shared" si="2377"/>
        <v>1.2362183778880044E-3</v>
      </c>
      <c r="AK1979" s="13">
        <f t="shared" si="2378"/>
        <v>7.0986501139657765E-4</v>
      </c>
      <c r="AL1979" s="13">
        <f t="shared" si="2379"/>
        <v>1.4468349258970416E-5</v>
      </c>
      <c r="AM1979" s="13">
        <f t="shared" si="2380"/>
        <v>1.1360631220422496E-2</v>
      </c>
      <c r="AN1979" s="13">
        <f t="shared" si="2381"/>
        <v>7.8026480141954535E-3</v>
      </c>
      <c r="AO1979" s="13">
        <f t="shared" si="2382"/>
        <v>2.6794865026506924E-3</v>
      </c>
      <c r="AP1979" s="13">
        <f t="shared" si="2383"/>
        <v>6.1343686611905915E-4</v>
      </c>
      <c r="AQ1979" s="13">
        <f t="shared" si="2384"/>
        <v>1.0532935741840223E-4</v>
      </c>
      <c r="AR1979" s="13">
        <f t="shared" si="2385"/>
        <v>1.1444348670597279E-4</v>
      </c>
      <c r="AS1979" s="13">
        <f t="shared" si="2386"/>
        <v>1.9714824285396447E-4</v>
      </c>
      <c r="AT1979" s="13">
        <f t="shared" si="2387"/>
        <v>1.6981057978539063E-4</v>
      </c>
      <c r="AU1979" s="13">
        <f t="shared" si="2388"/>
        <v>9.7509138604260723E-5</v>
      </c>
      <c r="AV1979" s="13">
        <f t="shared" si="2389"/>
        <v>4.1993991731969817E-5</v>
      </c>
      <c r="AW1979" s="13">
        <f t="shared" si="2390"/>
        <v>4.7550804214100075E-7</v>
      </c>
      <c r="AX1979" s="13">
        <f t="shared" si="2391"/>
        <v>3.2617678053513521E-3</v>
      </c>
      <c r="AY1979" s="13">
        <f t="shared" si="2392"/>
        <v>2.2402299304848752E-3</v>
      </c>
      <c r="AZ1979" s="13">
        <f t="shared" si="2393"/>
        <v>7.6931137360644716E-4</v>
      </c>
      <c r="BA1979" s="13">
        <f t="shared" si="2394"/>
        <v>1.7612477526124317E-4</v>
      </c>
      <c r="BB1979" s="13">
        <f t="shared" si="2395"/>
        <v>3.0241269197092481E-5</v>
      </c>
      <c r="BC1979" s="13">
        <f t="shared" si="2396"/>
        <v>4.1540293751154556E-6</v>
      </c>
      <c r="BD1979" s="13">
        <f t="shared" si="2397"/>
        <v>1.3100243976448597E-5</v>
      </c>
      <c r="BE1979" s="13">
        <f t="shared" si="2398"/>
        <v>2.2567383738932194E-5</v>
      </c>
      <c r="BF1979" s="13">
        <f t="shared" si="2399"/>
        <v>1.943806579998849E-5</v>
      </c>
      <c r="BG1979" s="13">
        <f t="shared" si="2400"/>
        <v>1.1161784234440761E-5</v>
      </c>
      <c r="BH1979" s="13">
        <f t="shared" si="2401"/>
        <v>4.807014825117684E-6</v>
      </c>
      <c r="BI1979" s="13">
        <f t="shared" si="2402"/>
        <v>1.6561790512023058E-6</v>
      </c>
      <c r="BJ1979" s="14">
        <f t="shared" si="2403"/>
        <v>0.62114621580529461</v>
      </c>
      <c r="BK1979" s="14">
        <f t="shared" si="2404"/>
        <v>0.23432489444817647</v>
      </c>
      <c r="BL1979" s="14">
        <f t="shared" si="2405"/>
        <v>0.13989061587028445</v>
      </c>
      <c r="BM1979" s="14">
        <f t="shared" si="2406"/>
        <v>0.43074125545684666</v>
      </c>
      <c r="BN1979" s="14">
        <f t="shared" si="2407"/>
        <v>0.56723295284562014</v>
      </c>
    </row>
    <row r="1980" spans="1:66" x14ac:dyDescent="0.25">
      <c r="A1980" t="s">
        <v>35</v>
      </c>
      <c r="B1980" t="s">
        <v>300</v>
      </c>
      <c r="C1980" t="s">
        <v>216</v>
      </c>
      <c r="D1980" s="7" t="s">
        <v>534</v>
      </c>
      <c r="E1980" s="10">
        <f>VLOOKUP(A1980,home!$A$2:$E$405,3,FALSE)</f>
        <v>1.6</v>
      </c>
      <c r="F1980" s="10">
        <f>VLOOKUP(B1980,home!$B$2:$E$405,3,FALSE)</f>
        <v>1.5</v>
      </c>
      <c r="G1980" s="10">
        <f>VLOOKUP(C1980,away!$B$2:$E$405,4,FALSE)</f>
        <v>1.46</v>
      </c>
      <c r="H1980" s="10">
        <f>VLOOKUP(A1980,away!$A$2:$E$405,3,FALSE)</f>
        <v>1.10909090909091</v>
      </c>
      <c r="I1980" s="10">
        <f>VLOOKUP(C1980,away!$B$2:$E$405,3,FALSE)</f>
        <v>0.63</v>
      </c>
      <c r="J1980" s="10">
        <f>VLOOKUP(B1980,home!$B$2:$E$405,4,FALSE)</f>
        <v>1.62</v>
      </c>
      <c r="K1980" s="12">
        <f t="shared" si="2352"/>
        <v>3.5040000000000004</v>
      </c>
      <c r="L1980" s="12">
        <f t="shared" si="2353"/>
        <v>1.1319381818181828</v>
      </c>
      <c r="M1980" s="13">
        <f t="shared" si="2354"/>
        <v>9.6970052154508601E-3</v>
      </c>
      <c r="N1980" s="13">
        <f t="shared" si="2355"/>
        <v>3.3978306274939814E-2</v>
      </c>
      <c r="O1980" s="13">
        <f t="shared" si="2356"/>
        <v>1.0976410452658883E-2</v>
      </c>
      <c r="P1980" s="13">
        <f t="shared" si="2357"/>
        <v>3.8461342226116725E-2</v>
      </c>
      <c r="Q1980" s="13">
        <f t="shared" si="2358"/>
        <v>5.9529992593694576E-2</v>
      </c>
      <c r="R1980" s="13">
        <f t="shared" si="2359"/>
        <v>6.2123090453363996E-3</v>
      </c>
      <c r="S1980" s="13">
        <f t="shared" si="2360"/>
        <v>3.8137414927792539E-2</v>
      </c>
      <c r="T1980" s="13">
        <f t="shared" si="2361"/>
        <v>6.738427158015653E-2</v>
      </c>
      <c r="U1980" s="13">
        <f t="shared" si="2362"/>
        <v>2.1767930894858744E-2</v>
      </c>
      <c r="V1980" s="13">
        <f t="shared" si="2363"/>
        <v>1.6807207019843253E-2</v>
      </c>
      <c r="W1980" s="13">
        <f t="shared" si="2364"/>
        <v>6.9531031349435279E-2</v>
      </c>
      <c r="X1980" s="13">
        <f t="shared" si="2365"/>
        <v>7.8704829205622842E-2</v>
      </c>
      <c r="Y1980" s="13">
        <f t="shared" si="2366"/>
        <v>4.4544500635661684E-2</v>
      </c>
      <c r="Z1980" s="13">
        <f t="shared" si="2367"/>
        <v>2.3439832685569111E-3</v>
      </c>
      <c r="AA1980" s="13">
        <f t="shared" si="2368"/>
        <v>8.2133173730234155E-3</v>
      </c>
      <c r="AB1980" s="13">
        <f t="shared" si="2369"/>
        <v>1.4389732037537031E-2</v>
      </c>
      <c r="AC1980" s="13">
        <f t="shared" si="2370"/>
        <v>4.1664135388508172E-3</v>
      </c>
      <c r="AD1980" s="13">
        <f t="shared" si="2371"/>
        <v>6.0909183462105311E-2</v>
      </c>
      <c r="AE1980" s="13">
        <f t="shared" si="2372"/>
        <v>6.8945430384125622E-2</v>
      </c>
      <c r="AF1980" s="13">
        <f t="shared" si="2373"/>
        <v>3.9020982556839647E-2</v>
      </c>
      <c r="AG1980" s="13">
        <f t="shared" si="2374"/>
        <v>1.4723113349382694E-2</v>
      </c>
      <c r="AH1980" s="13">
        <f t="shared" si="2375"/>
        <v>6.6331103980563815E-4</v>
      </c>
      <c r="AI1980" s="13">
        <f t="shared" si="2376"/>
        <v>2.3242418834789561E-3</v>
      </c>
      <c r="AJ1980" s="13">
        <f t="shared" si="2377"/>
        <v>4.0720717798551328E-3</v>
      </c>
      <c r="AK1980" s="13">
        <f t="shared" si="2378"/>
        <v>4.756179838870795E-3</v>
      </c>
      <c r="AL1980" s="13">
        <f t="shared" si="2379"/>
        <v>6.6101173883226271E-4</v>
      </c>
      <c r="AM1980" s="13">
        <f t="shared" si="2380"/>
        <v>4.2685155770243399E-2</v>
      </c>
      <c r="AN1980" s="13">
        <f t="shared" si="2381"/>
        <v>4.8316957613195224E-2</v>
      </c>
      <c r="AO1980" s="13">
        <f t="shared" si="2382"/>
        <v>2.7345904575833219E-2</v>
      </c>
      <c r="AP1980" s="13">
        <f t="shared" si="2383"/>
        <v>1.0317957835247391E-2</v>
      </c>
      <c r="AQ1980" s="13">
        <f t="shared" si="2384"/>
        <v>2.9198226080266523E-3</v>
      </c>
      <c r="AR1980" s="13">
        <f t="shared" si="2385"/>
        <v>1.5016541847550445E-4</v>
      </c>
      <c r="AS1980" s="13">
        <f t="shared" si="2386"/>
        <v>5.2617962633816752E-4</v>
      </c>
      <c r="AT1980" s="13">
        <f t="shared" si="2387"/>
        <v>9.2186670534446992E-4</v>
      </c>
      <c r="AU1980" s="13">
        <f t="shared" si="2388"/>
        <v>1.0767403118423411E-3</v>
      </c>
      <c r="AV1980" s="13">
        <f t="shared" si="2389"/>
        <v>9.4322451317389096E-4</v>
      </c>
      <c r="AW1980" s="13">
        <f t="shared" si="2390"/>
        <v>7.2827177445921969E-5</v>
      </c>
      <c r="AX1980" s="13">
        <f t="shared" si="2391"/>
        <v>2.4928130969822142E-2</v>
      </c>
      <c r="AY1980" s="13">
        <f t="shared" si="2392"/>
        <v>2.8217103246106011E-2</v>
      </c>
      <c r="AZ1980" s="13">
        <f t="shared" si="2393"/>
        <v>1.59700082722866E-2</v>
      </c>
      <c r="BA1980" s="13">
        <f t="shared" si="2394"/>
        <v>6.0256873757844756E-3</v>
      </c>
      <c r="BB1980" s="13">
        <f t="shared" si="2395"/>
        <v>1.7051764030875649E-3</v>
      </c>
      <c r="BC1980" s="13">
        <f t="shared" si="2396"/>
        <v>3.8603085547804137E-4</v>
      </c>
      <c r="BD1980" s="13">
        <f t="shared" si="2397"/>
        <v>2.8329661793521506E-5</v>
      </c>
      <c r="BE1980" s="13">
        <f t="shared" si="2398"/>
        <v>9.9267134924499359E-5</v>
      </c>
      <c r="BF1980" s="13">
        <f t="shared" si="2399"/>
        <v>1.7391602038772296E-4</v>
      </c>
      <c r="BG1980" s="13">
        <f t="shared" si="2400"/>
        <v>2.0313391181286044E-4</v>
      </c>
      <c r="BH1980" s="13">
        <f t="shared" si="2401"/>
        <v>1.7794530674806577E-4</v>
      </c>
      <c r="BI1980" s="13">
        <f t="shared" si="2402"/>
        <v>1.2470407096904447E-4</v>
      </c>
      <c r="BJ1980" s="14">
        <f t="shared" si="2403"/>
        <v>0.74608957691707456</v>
      </c>
      <c r="BK1980" s="14">
        <f t="shared" si="2404"/>
        <v>0.13614749791299247</v>
      </c>
      <c r="BL1980" s="14">
        <f t="shared" si="2405"/>
        <v>7.7800977027235055E-2</v>
      </c>
      <c r="BM1980" s="14">
        <f t="shared" si="2406"/>
        <v>0.77538239324900182</v>
      </c>
      <c r="BN1980" s="14">
        <f t="shared" si="2407"/>
        <v>0.15885536580819726</v>
      </c>
    </row>
    <row r="1981" spans="1:66" s="15" customFormat="1" x14ac:dyDescent="0.25">
      <c r="A1981" s="15" t="s">
        <v>35</v>
      </c>
      <c r="B1981" s="15" t="s">
        <v>282</v>
      </c>
      <c r="C1981" s="15" t="s">
        <v>215</v>
      </c>
      <c r="D1981" s="30" t="s">
        <v>534</v>
      </c>
      <c r="E1981" s="15">
        <f>VLOOKUP(A1981,home!$A$2:$E$405,3,FALSE)</f>
        <v>1.6</v>
      </c>
      <c r="F1981" s="15">
        <f>VLOOKUP(B1981,home!$B$2:$E$405,3,FALSE)</f>
        <v>1.25</v>
      </c>
      <c r="G1981" s="15">
        <f>VLOOKUP(C1981,away!$B$2:$E$405,4,FALSE)</f>
        <v>1.46</v>
      </c>
      <c r="H1981" s="15">
        <f>VLOOKUP(A1981,away!$A$2:$E$405,3,FALSE)</f>
        <v>1.10909090909091</v>
      </c>
      <c r="I1981" s="15">
        <f>VLOOKUP(C1981,away!$B$2:$E$405,3,FALSE)</f>
        <v>0.42</v>
      </c>
      <c r="J1981" s="15">
        <f>VLOOKUP(B1981,home!$B$2:$E$405,4,FALSE)</f>
        <v>0.75</v>
      </c>
      <c r="K1981" s="20">
        <f t="shared" si="2352"/>
        <v>2.92</v>
      </c>
      <c r="L1981" s="20">
        <f t="shared" si="2353"/>
        <v>0.34936363636363665</v>
      </c>
      <c r="M1981" s="21">
        <f t="shared" si="2354"/>
        <v>3.8030620680461924E-2</v>
      </c>
      <c r="N1981" s="21">
        <f t="shared" si="2355"/>
        <v>0.11104941238694882</v>
      </c>
      <c r="O1981" s="21">
        <f t="shared" si="2356"/>
        <v>1.3286515934092297E-2</v>
      </c>
      <c r="P1981" s="21">
        <f t="shared" si="2357"/>
        <v>3.8796626527549505E-2</v>
      </c>
      <c r="Q1981" s="21">
        <f t="shared" si="2358"/>
        <v>0.16213214208494531</v>
      </c>
      <c r="R1981" s="21">
        <f t="shared" si="2359"/>
        <v>2.320912760668942E-3</v>
      </c>
      <c r="S1981" s="21">
        <f t="shared" si="2360"/>
        <v>9.8945152812838361E-3</v>
      </c>
      <c r="T1981" s="21">
        <f t="shared" si="2361"/>
        <v>5.6643074730222294E-2</v>
      </c>
      <c r="U1981" s="21">
        <f t="shared" si="2362"/>
        <v>6.7770652611533113E-3</v>
      </c>
      <c r="V1981" s="21">
        <f t="shared" si="2363"/>
        <v>1.1215343121196313E-3</v>
      </c>
      <c r="W1981" s="21">
        <f t="shared" si="2364"/>
        <v>0.15780861829601339</v>
      </c>
      <c r="X1981" s="21">
        <f t="shared" si="2365"/>
        <v>5.5132592737416358E-2</v>
      </c>
      <c r="Y1981" s="21">
        <f t="shared" si="2366"/>
        <v>9.6306615404495987E-3</v>
      </c>
      <c r="Z1981" s="21">
        <f t="shared" si="2367"/>
        <v>2.7028084058335609E-4</v>
      </c>
      <c r="AA1981" s="21">
        <f t="shared" si="2368"/>
        <v>7.8922005450339982E-4</v>
      </c>
      <c r="AB1981" s="21">
        <f t="shared" si="2369"/>
        <v>1.152261279574964E-3</v>
      </c>
      <c r="AC1981" s="21">
        <f t="shared" si="2370"/>
        <v>7.1507753269938522E-5</v>
      </c>
      <c r="AD1981" s="21">
        <f t="shared" si="2371"/>
        <v>0.11520029135608979</v>
      </c>
      <c r="AE1981" s="21">
        <f t="shared" si="2372"/>
        <v>4.0246792698313945E-2</v>
      </c>
      <c r="AF1981" s="21">
        <f t="shared" si="2373"/>
        <v>7.0303829245282074E-3</v>
      </c>
      <c r="AG1981" s="21">
        <f t="shared" si="2374"/>
        <v>8.1872004784733102E-4</v>
      </c>
      <c r="AH1981" s="21">
        <f t="shared" si="2375"/>
        <v>2.3606574326405414E-5</v>
      </c>
      <c r="AI1981" s="21">
        <f t="shared" si="2376"/>
        <v>6.8931197033103816E-5</v>
      </c>
      <c r="AJ1981" s="21">
        <f t="shared" si="2377"/>
        <v>1.0063954766833158E-4</v>
      </c>
      <c r="AK1981" s="21">
        <f t="shared" si="2378"/>
        <v>9.7955826397176052E-5</v>
      </c>
      <c r="AL1981" s="21">
        <f t="shared" si="2379"/>
        <v>2.9179219773956809E-6</v>
      </c>
      <c r="AM1981" s="21">
        <f t="shared" si="2380"/>
        <v>6.7276970151956425E-2</v>
      </c>
      <c r="AN1981" s="21">
        <f t="shared" si="2381"/>
        <v>2.3504126935815335E-2</v>
      </c>
      <c r="AO1981" s="21">
        <f t="shared" si="2382"/>
        <v>4.1057436279244722E-3</v>
      </c>
      <c r="AP1981" s="21">
        <f t="shared" si="2383"/>
        <v>4.781325079428412E-4</v>
      </c>
      <c r="AQ1981" s="21">
        <f t="shared" si="2384"/>
        <v>4.1760527909644093E-5</v>
      </c>
      <c r="AR1981" s="21">
        <f t="shared" si="2385"/>
        <v>1.6494557297522932E-6</v>
      </c>
      <c r="AS1981" s="21">
        <f t="shared" si="2386"/>
        <v>4.816410730876696E-6</v>
      </c>
      <c r="AT1981" s="21">
        <f t="shared" si="2387"/>
        <v>7.0319596670799778E-6</v>
      </c>
      <c r="AU1981" s="21">
        <f t="shared" si="2388"/>
        <v>6.8444407426245105E-6</v>
      </c>
      <c r="AV1981" s="21">
        <f t="shared" si="2389"/>
        <v>4.9964417421158929E-6</v>
      </c>
      <c r="AW1981" s="21">
        <f t="shared" si="2390"/>
        <v>8.2685950870364292E-8</v>
      </c>
      <c r="AX1981" s="21">
        <f t="shared" si="2391"/>
        <v>3.2741458807285448E-2</v>
      </c>
      <c r="AY1981" s="21">
        <f t="shared" si="2392"/>
        <v>1.1438675108763459E-2</v>
      </c>
      <c r="AZ1981" s="21">
        <f t="shared" si="2393"/>
        <v>1.9981285655899092E-3</v>
      </c>
      <c r="BA1981" s="21">
        <f t="shared" si="2394"/>
        <v>2.3269115386551596E-4</v>
      </c>
      <c r="BB1981" s="21">
        <f t="shared" si="2395"/>
        <v>2.0323456916026782E-5</v>
      </c>
      <c r="BC1981" s="21">
        <f t="shared" si="2396"/>
        <v>1.4200553623325642E-6</v>
      </c>
      <c r="BD1981" s="21">
        <f t="shared" si="2397"/>
        <v>9.6043308627849422E-8</v>
      </c>
      <c r="BE1981" s="21">
        <f t="shared" si="2398"/>
        <v>2.8044646119332031E-7</v>
      </c>
      <c r="BF1981" s="21">
        <f t="shared" si="2399"/>
        <v>4.0945183334224772E-7</v>
      </c>
      <c r="BG1981" s="21">
        <f t="shared" si="2400"/>
        <v>3.9853311778645441E-7</v>
      </c>
      <c r="BH1981" s="21">
        <f t="shared" si="2401"/>
        <v>2.9092917598411173E-7</v>
      </c>
      <c r="BI1981" s="21">
        <f t="shared" si="2402"/>
        <v>1.6990263877472121E-7</v>
      </c>
      <c r="BJ1981" s="22">
        <f t="shared" si="2403"/>
        <v>0.85753211970210641</v>
      </c>
      <c r="BK1981" s="22">
        <f t="shared" si="2404"/>
        <v>9.9356397585425693E-2</v>
      </c>
      <c r="BL1981" s="22">
        <f t="shared" si="2405"/>
        <v>2.4644092450566087E-2</v>
      </c>
      <c r="BM1981" s="22">
        <f t="shared" si="2406"/>
        <v>0.60474806778120216</v>
      </c>
      <c r="BN1981" s="22">
        <f t="shared" si="2407"/>
        <v>0.36561623037466678</v>
      </c>
    </row>
    <row r="1982" spans="1:66" x14ac:dyDescent="0.25">
      <c r="A1982" t="s">
        <v>72</v>
      </c>
      <c r="B1982" t="s">
        <v>79</v>
      </c>
      <c r="C1982" t="s">
        <v>85</v>
      </c>
      <c r="D1982" t="s">
        <v>535</v>
      </c>
      <c r="E1982" s="10">
        <f>VLOOKUP(A1982,home!$A$2:$E$405,3,FALSE)</f>
        <v>1.4166666666666701</v>
      </c>
      <c r="F1982" s="10">
        <f>VLOOKUP(B1982,home!$B$2:$E$405,3,FALSE)</f>
        <v>0.53</v>
      </c>
      <c r="G1982" s="10">
        <f>VLOOKUP(C1982,away!$B$2:$E$405,4,FALSE)</f>
        <v>0.62</v>
      </c>
      <c r="H1982" s="10">
        <f>VLOOKUP(A1982,away!$A$2:$E$405,3,FALSE)</f>
        <v>1.11666666666667</v>
      </c>
      <c r="I1982" s="10">
        <f>VLOOKUP(C1982,away!$B$2:$E$405,3,FALSE)</f>
        <v>1.1499999999999999</v>
      </c>
      <c r="J1982" s="10">
        <f>VLOOKUP(B1982,home!$B$2:$E$405,4,FALSE)</f>
        <v>1.01</v>
      </c>
      <c r="K1982" s="12">
        <f t="shared" ref="K1982:K2028" si="2408">E1982*F1982*G1982</f>
        <v>0.4655166666666678</v>
      </c>
      <c r="L1982" s="12">
        <f t="shared" ref="L1982:L2028" si="2409">H1982*I1982*J1982</f>
        <v>1.2970083333333371</v>
      </c>
      <c r="M1982" s="13">
        <f t="shared" ref="M1982:M2028" si="2410">_xlfn.POISSON.DIST(0,K1982,FALSE) * _xlfn.POISSON.DIST(0,L1982,FALSE)</f>
        <v>0.17161099852734582</v>
      </c>
      <c r="N1982" s="13">
        <f t="shared" ref="N1982:N2028" si="2411">_xlfn.POISSON.DIST(1,K1982,FALSE) * _xlfn.POISSON.DIST(0,L1982,FALSE)</f>
        <v>7.9887779997788455E-2</v>
      </c>
      <c r="O1982" s="13">
        <f t="shared" ref="O1982:O2028" si="2412">_xlfn.POISSON.DIST(0,K1982,FALSE) * _xlfn.POISSON.DIST(1,L1982,FALSE)</f>
        <v>0.22258089518162261</v>
      </c>
      <c r="P1982" s="13">
        <f t="shared" ref="P1982:P2028" si="2413">_xlfn.POISSON.DIST(1,K1982,FALSE) * _xlfn.POISSON.DIST(1,L1982,FALSE)</f>
        <v>0.10361511638863193</v>
      </c>
      <c r="Q1982" s="13">
        <f t="shared" ref="Q1982:Q2028" si="2414">_xlfn.POISSON.DIST(2,K1982,FALSE) * _xlfn.POISSON.DIST(0,L1982,FALSE)</f>
        <v>1.8594546525985287E-2</v>
      </c>
      <c r="R1982" s="13">
        <f t="shared" ref="R1982:R2028" si="2415">_xlfn.POISSON.DIST(0,K1982,FALSE) * _xlfn.POISSON.DIST(2,L1982,FALSE)</f>
        <v>0.14434463794567925</v>
      </c>
      <c r="S1982" s="13">
        <f t="shared" ref="S1982:S2028" si="2416">_xlfn.POISSON.DIST(2,K1982,FALSE) * _xlfn.POISSON.DIST(2,L1982,FALSE)</f>
        <v>1.5640157735168365E-2</v>
      </c>
      <c r="T1982" s="13">
        <f t="shared" ref="T1982:T2028" si="2417">_xlfn.POISSON.DIST(2,K1982,FALSE) * _xlfn.POISSON.DIST(1,L1982,FALSE)</f>
        <v>2.4117281798757374E-2</v>
      </c>
      <c r="U1982" s="13">
        <f t="shared" ref="U1982:U2028" si="2418">_xlfn.POISSON.DIST(1,K1982,FALSE) * _xlfn.POISSON.DIST(2,L1982,FALSE)</f>
        <v>6.7194834707679618E-2</v>
      </c>
      <c r="V1982" s="13">
        <f t="shared" ref="V1982:V2028" si="2419">_xlfn.POISSON.DIST(3,K1982,FALSE) * _xlfn.POISSON.DIST(3,L1982,FALSE)</f>
        <v>1.049244303798577E-3</v>
      </c>
      <c r="W1982" s="13">
        <f t="shared" ref="W1982:W2028" si="2420">_xlfn.POISSON.DIST(3,K1982,FALSE) * _xlfn.POISSON.DIST(0,L1982,FALSE)</f>
        <v>2.8853571056516461E-3</v>
      </c>
      <c r="X1982" s="13">
        <f t="shared" ref="X1982:X2028" si="2421">_xlfn.POISSON.DIST(3,K1982,FALSE) * _xlfn.POISSON.DIST(1,L1982,FALSE)</f>
        <v>3.7423322106727437E-3</v>
      </c>
      <c r="Y1982" s="13">
        <f t="shared" ref="Y1982:Y2028" si="2422">_xlfn.POISSON.DIST(3,K1982,FALSE) * _xlfn.POISSON.DIST(2,L1982,FALSE)</f>
        <v>2.4269180316721594E-3</v>
      </c>
      <c r="Z1982" s="13">
        <f t="shared" ref="Z1982:Z2028" si="2423">_xlfn.POISSON.DIST(0,K1982,FALSE) * _xlfn.POISSON.DIST(3,L1982,FALSE)</f>
        <v>6.2405399429176479E-2</v>
      </c>
      <c r="AA1982" s="13">
        <f t="shared" ref="AA1982:AA2028" si="2424">_xlfn.POISSON.DIST(1,K1982,FALSE) * _xlfn.POISSON.DIST(3,L1982,FALSE)</f>
        <v>2.9050753524272208E-2</v>
      </c>
      <c r="AB1982" s="13">
        <f t="shared" ref="AB1982:AB2028" si="2425">_xlfn.POISSON.DIST(2,K1982,FALSE) * _xlfn.POISSON.DIST(3,L1982,FALSE)</f>
        <v>6.7618049723870734E-3</v>
      </c>
      <c r="AC1982" s="13">
        <f t="shared" ref="AC1982:AC2028" si="2426">_xlfn.POISSON.DIST(4,K1982,FALSE) * _xlfn.POISSON.DIST(4,L1982,FALSE)</f>
        <v>3.9594479517317577E-5</v>
      </c>
      <c r="AD1982" s="13">
        <f t="shared" ref="AD1982:AD2028" si="2427">_xlfn.POISSON.DIST(4,K1982,FALSE) * _xlfn.POISSON.DIST(0,L1982,FALSE)</f>
        <v>3.3579545549148465E-4</v>
      </c>
      <c r="AE1982" s="13">
        <f t="shared" ref="AE1982:AE2028" si="2428">_xlfn.POISSON.DIST(4,K1982,FALSE) * _xlfn.POISSON.DIST(1,L1982,FALSE)</f>
        <v>4.3552950406791933E-4</v>
      </c>
      <c r="AF1982" s="13">
        <f t="shared" ref="AF1982:AF2028" si="2429">_xlfn.POISSON.DIST(4,K1982,FALSE) * _xlfn.POISSON.DIST(2,L1982,FALSE)</f>
        <v>2.8244269809431347E-4</v>
      </c>
      <c r="AG1982" s="13">
        <f t="shared" ref="AG1982:AG2028" si="2430">_xlfn.POISSON.DIST(4,K1982,FALSE) * _xlfn.POISSON.DIST(3,L1982,FALSE)</f>
        <v>1.2211017770582549E-4</v>
      </c>
      <c r="AH1982" s="13">
        <f t="shared" ref="AH1982:AH2028" si="2431">_xlfn.POISSON.DIST(0,K1982,FALSE) * _xlfn.POISSON.DIST(4,L1982,FALSE)</f>
        <v>2.0235080776159341E-2</v>
      </c>
      <c r="AI1982" s="13">
        <f t="shared" ref="AI1982:AI2028" si="2432">_xlfn.POISSON.DIST(1,K1982,FALSE) * _xlfn.POISSON.DIST(4,L1982,FALSE)</f>
        <v>9.419767352648465E-3</v>
      </c>
      <c r="AJ1982" s="13">
        <f t="shared" ref="AJ1982:AJ2028" si="2433">_xlfn.POISSON.DIST(2,K1982,FALSE) * _xlfn.POISSON.DIST(4,L1982,FALSE)</f>
        <v>2.1925293493902072E-3</v>
      </c>
      <c r="AK1982" s="13">
        <f t="shared" ref="AK1982:AK2028" si="2434">_xlfn.POISSON.DIST(3,K1982,FALSE) * _xlfn.POISSON.DIST(4,L1982,FALSE)</f>
        <v>3.4021965143232242E-4</v>
      </c>
      <c r="AL1982" s="13">
        <f t="shared" ref="AL1982:AL2028" si="2435">_xlfn.POISSON.DIST(5,K1982,FALSE) * _xlfn.POISSON.DIST(5,L1982,FALSE)</f>
        <v>9.5625260356035504E-7</v>
      </c>
      <c r="AM1982" s="13">
        <f t="shared" ref="AM1982:AM2028" si="2436">_xlfn.POISSON.DIST(5,K1982,FALSE) * _xlfn.POISSON.DIST(0,L1982,FALSE)</f>
        <v>3.1263676224442282E-5</v>
      </c>
      <c r="AN1982" s="13">
        <f t="shared" ref="AN1982:AN2028" si="2437">_xlfn.POISSON.DIST(5,K1982,FALSE) * _xlfn.POISSON.DIST(1,L1982,FALSE)</f>
        <v>4.0549248593736966E-5</v>
      </c>
      <c r="AO1982" s="13">
        <f t="shared" ref="AO1982:AO2028" si="2438">_xlfn.POISSON.DIST(5,K1982,FALSE) * _xlfn.POISSON.DIST(2,L1982,FALSE)</f>
        <v>2.6296356668240973E-5</v>
      </c>
      <c r="AP1982" s="13">
        <f t="shared" ref="AP1982:AP2028" si="2439">_xlfn.POISSON.DIST(5,K1982,FALSE) * _xlfn.POISSON.DIST(3,L1982,FALSE)</f>
        <v>1.1368864578338071E-5</v>
      </c>
      <c r="AQ1982" s="13">
        <f t="shared" ref="AQ1982:AQ2028" si="2440">_xlfn.POISSON.DIST(5,K1982,FALSE) * _xlfn.POISSON.DIST(4,L1982,FALSE)</f>
        <v>3.6863780246606682E-6</v>
      </c>
      <c r="AR1982" s="13">
        <f t="shared" ref="AR1982:AR2028" si="2441">_xlfn.POISSON.DIST(0,K1982,FALSE) * _xlfn.POISSON.DIST(5,L1982,FALSE)</f>
        <v>5.2490136784703783E-3</v>
      </c>
      <c r="AS1982" s="13">
        <f t="shared" ref="AS1982:AS2028" si="2442">_xlfn.POISSON.DIST(1,K1982,FALSE) * _xlfn.POISSON.DIST(5,L1982,FALSE)</f>
        <v>2.4435033508892747E-3</v>
      </c>
      <c r="AT1982" s="13">
        <f t="shared" ref="AT1982:AT2028" si="2443">_xlfn.POISSON.DIST(2,K1982,FALSE) * _xlfn.POISSON.DIST(5,L1982,FALSE)</f>
        <v>5.6874576744740408E-4</v>
      </c>
      <c r="AU1982" s="13">
        <f t="shared" ref="AU1982:AU2028" si="2444">_xlfn.POISSON.DIST(3,K1982,FALSE) * _xlfn.POISSON.DIST(5,L1982,FALSE)</f>
        <v>8.8253544614297125E-5</v>
      </c>
      <c r="AV1982" s="13">
        <f t="shared" ref="AV1982:AV2028" si="2445">_xlfn.POISSON.DIST(4,K1982,FALSE) * _xlfn.POISSON.DIST(5,L1982,FALSE)</f>
        <v>1.027087397759141E-5</v>
      </c>
      <c r="AW1982" s="13">
        <f t="shared" ref="AW1982:AW2028" si="2446">_xlfn.POISSON.DIST(6,K1982,FALSE) * _xlfn.POISSON.DIST(6,L1982,FALSE)</f>
        <v>1.6037923246486018E-8</v>
      </c>
      <c r="AX1982" s="13">
        <f t="shared" ref="AX1982:AX2028" si="2447">_xlfn.POISSON.DIST(6,K1982,FALSE) * _xlfn.POISSON.DIST(0,L1982,FALSE)</f>
        <v>2.4256270572913856E-6</v>
      </c>
      <c r="AY1982" s="13">
        <f t="shared" ref="AY1982:AY2028" si="2448">_xlfn.POISSON.DIST(6,K1982,FALSE) * _xlfn.POISSON.DIST(1,L1982,FALSE)</f>
        <v>3.146058506865748E-6</v>
      </c>
      <c r="AZ1982" s="13">
        <f t="shared" ref="AZ1982:AZ2028" si="2449">_xlfn.POISSON.DIST(6,K1982,FALSE) * _xlfn.POISSON.DIST(2,L1982,FALSE)</f>
        <v>2.0402320502795556E-6</v>
      </c>
      <c r="BA1982" s="13">
        <f t="shared" ref="BA1982:BA2028" si="2450">_xlfn.POISSON.DIST(6,K1982,FALSE) * _xlfn.POISSON.DIST(3,L1982,FALSE)</f>
        <v>8.8206599038211453E-7</v>
      </c>
      <c r="BB1982" s="13">
        <f t="shared" ref="BB1982:BB2028" si="2451">_xlfn.POISSON.DIST(6,K1982,FALSE) * _xlfn.POISSON.DIST(4,L1982,FALSE)</f>
        <v>2.8601173501888137E-7</v>
      </c>
      <c r="BC1982" s="13">
        <f t="shared" ref="BC1982:BC2028" si="2452">_xlfn.POISSON.DIST(6,K1982,FALSE) * _xlfn.POISSON.DIST(5,L1982,FALSE)</f>
        <v>7.4191920750123121E-8</v>
      </c>
      <c r="BD1982" s="13">
        <f t="shared" ref="BD1982:BD2028" si="2453">_xlfn.POISSON.DIST(0,K1982,FALSE) * _xlfn.POISSON.DIST(6,L1982,FALSE)</f>
        <v>1.1346690804594577E-3</v>
      </c>
      <c r="BE1982" s="13">
        <f t="shared" ref="BE1982:BE2028" si="2454">_xlfn.POISSON.DIST(1,K1982,FALSE) * _xlfn.POISSON.DIST(6,L1982,FALSE)</f>
        <v>5.2820736810521986E-4</v>
      </c>
      <c r="BF1982" s="13">
        <f t="shared" ref="BF1982:BF2028" si="2455">_xlfn.POISSON.DIST(2,K1982,FALSE) * _xlfn.POISSON.DIST(6,L1982,FALSE)</f>
        <v>1.2294466665455775E-4</v>
      </c>
      <c r="BG1982" s="13">
        <f t="shared" ref="BG1982:BG2028" si="2456">_xlfn.POISSON.DIST(3,K1982,FALSE) * _xlfn.POISSON.DIST(6,L1982,FALSE)</f>
        <v>1.9077597135158117E-5</v>
      </c>
      <c r="BH1982" s="13">
        <f t="shared" ref="BH1982:BH2028" si="2457">_xlfn.POISSON.DIST(4,K1982,FALSE) * _xlfn.POISSON.DIST(6,L1982,FALSE)</f>
        <v>2.220234856592094E-6</v>
      </c>
      <c r="BI1982" s="13">
        <f t="shared" ref="BI1982:BI2028" si="2458">_xlfn.POISSON.DIST(5,K1982,FALSE) * _xlfn.POISSON.DIST(6,L1982,FALSE)</f>
        <v>2.0671126593157984E-7</v>
      </c>
      <c r="BJ1982" s="14">
        <f t="shared" ref="BJ1982:BJ2028" si="2459">SUM(N1982,Q1982,T1982,W1982,X1982,Y1982,AD1982,AE1982,AF1982,AG1982,AM1982,AN1982,AO1982,AP1982,AQ1982,AX1982,AY1982,AZ1982,BA1982,BB1982,BC1982)</f>
        <v>0.13295211221723724</v>
      </c>
      <c r="BK1982" s="14">
        <f t="shared" ref="BK1982:BK2028" si="2460">SUM(M1982,P1982,S1982,V1982,AC1982,AL1982,AY1982)</f>
        <v>0.29195921374557243</v>
      </c>
      <c r="BL1982" s="14">
        <f t="shared" ref="BL1982:BL2028" si="2461">SUM(O1982,R1982,U1982,AA1982,AB1982,AH1982,AI1982,AJ1982,AK1982,AR1982,AS1982,AT1982,AU1982,AV1982,BD1982,BE1982,BF1982,BG1982,BH1982,BI1982)</f>
        <v>0.51228763633514685</v>
      </c>
      <c r="BM1982" s="14">
        <f t="shared" ref="BM1982:BM2028" si="2462">SUM(S1982:BI1982)</f>
        <v>0.2589672571394962</v>
      </c>
      <c r="BN1982" s="14">
        <f t="shared" ref="BN1982:BN2028" si="2463">SUM(M1982:R1982)</f>
        <v>0.74063397456705338</v>
      </c>
    </row>
    <row r="1983" spans="1:66" x14ac:dyDescent="0.25">
      <c r="A1983" t="s">
        <v>72</v>
      </c>
      <c r="B1983" t="s">
        <v>83</v>
      </c>
      <c r="C1983" t="s">
        <v>78</v>
      </c>
      <c r="D1983" t="s">
        <v>535</v>
      </c>
      <c r="E1983" s="10">
        <f>VLOOKUP(A1983,home!$A$2:$E$405,3,FALSE)</f>
        <v>1.4166666666666701</v>
      </c>
      <c r="F1983" s="10">
        <f>VLOOKUP(B1983,home!$B$2:$E$405,3,FALSE)</f>
        <v>0.71</v>
      </c>
      <c r="G1983" s="10">
        <f>VLOOKUP(C1983,away!$B$2:$E$405,4,FALSE)</f>
        <v>1.06</v>
      </c>
      <c r="H1983" s="10">
        <f>VLOOKUP(A1983,away!$A$2:$E$405,3,FALSE)</f>
        <v>1.11666666666667</v>
      </c>
      <c r="I1983" s="10">
        <f>VLOOKUP(C1983,away!$B$2:$E$405,3,FALSE)</f>
        <v>0.97</v>
      </c>
      <c r="J1983" s="10">
        <f>VLOOKUP(B1983,home!$B$2:$E$405,4,FALSE)</f>
        <v>0.78</v>
      </c>
      <c r="K1983" s="12">
        <f t="shared" si="2408"/>
        <v>1.0661833333333359</v>
      </c>
      <c r="L1983" s="12">
        <f t="shared" si="2409"/>
        <v>0.84487000000000256</v>
      </c>
      <c r="M1983" s="13">
        <f t="shared" si="2410"/>
        <v>0.14792449070782931</v>
      </c>
      <c r="N1983" s="13">
        <f t="shared" si="2411"/>
        <v>0.15771462658450952</v>
      </c>
      <c r="O1983" s="13">
        <f t="shared" si="2412"/>
        <v>0.12497696446432412</v>
      </c>
      <c r="P1983" s="13">
        <f t="shared" si="2413"/>
        <v>0.13324835656245493</v>
      </c>
      <c r="Q1983" s="13">
        <f t="shared" si="2414"/>
        <v>8.4076353143647364E-2</v>
      </c>
      <c r="R1983" s="13">
        <f t="shared" si="2415"/>
        <v>5.2794643983486926E-2</v>
      </c>
      <c r="S1983" s="13">
        <f t="shared" si="2416"/>
        <v>3.0007073949748941E-2</v>
      </c>
      <c r="T1983" s="13">
        <f t="shared" si="2417"/>
        <v>7.1033588480473558E-2</v>
      </c>
      <c r="U1983" s="13">
        <f t="shared" si="2418"/>
        <v>5.628876950446083E-2</v>
      </c>
      <c r="V1983" s="13">
        <f t="shared" si="2419"/>
        <v>3.0033290557901849E-3</v>
      </c>
      <c r="W1983" s="13">
        <f t="shared" si="2420"/>
        <v>2.9880268816401549E-2</v>
      </c>
      <c r="X1983" s="13">
        <f t="shared" si="2421"/>
        <v>2.524494271491325E-2</v>
      </c>
      <c r="Y1983" s="13">
        <f t="shared" si="2422"/>
        <v>1.0664347375774411E-2</v>
      </c>
      <c r="Z1983" s="13">
        <f t="shared" si="2423"/>
        <v>1.4868203620776245E-2</v>
      </c>
      <c r="AA1983" s="13">
        <f t="shared" si="2424"/>
        <v>1.585223089707799E-2</v>
      </c>
      <c r="AB1983" s="13">
        <f t="shared" si="2425"/>
        <v>8.4506921893081552E-3</v>
      </c>
      <c r="AC1983" s="13">
        <f t="shared" si="2426"/>
        <v>1.6908485664940447E-4</v>
      </c>
      <c r="AD1983" s="13">
        <f t="shared" si="2427"/>
        <v>7.9644611518917829E-3</v>
      </c>
      <c r="AE1983" s="13">
        <f t="shared" si="2428"/>
        <v>6.7289342933988302E-3</v>
      </c>
      <c r="AF1983" s="13">
        <f t="shared" si="2429"/>
        <v>2.8425373582319441E-3</v>
      </c>
      <c r="AG1983" s="13">
        <f t="shared" si="2430"/>
        <v>8.0052484594980993E-4</v>
      </c>
      <c r="AH1983" s="13">
        <f t="shared" si="2431"/>
        <v>3.1404247982713155E-3</v>
      </c>
      <c r="AI1983" s="13">
        <f t="shared" si="2432"/>
        <v>3.3482685795035798E-3</v>
      </c>
      <c r="AJ1983" s="13">
        <f t="shared" si="2433"/>
        <v>1.7849340774952005E-3</v>
      </c>
      <c r="AK1983" s="13">
        <f t="shared" si="2434"/>
        <v>6.3435565484136524E-4</v>
      </c>
      <c r="AL1983" s="13">
        <f t="shared" si="2435"/>
        <v>6.0923729830868271E-6</v>
      </c>
      <c r="AM1983" s="13">
        <f t="shared" si="2436"/>
        <v>1.6983151478255688E-3</v>
      </c>
      <c r="AN1983" s="13">
        <f t="shared" si="2437"/>
        <v>1.4348555189433922E-3</v>
      </c>
      <c r="AO1983" s="13">
        <f t="shared" si="2438"/>
        <v>6.0613319114485387E-4</v>
      </c>
      <c r="AP1983" s="13">
        <f t="shared" si="2439"/>
        <v>1.7070124973418477E-4</v>
      </c>
      <c r="AQ1983" s="13">
        <f t="shared" si="2440"/>
        <v>3.6055091215730274E-5</v>
      </c>
      <c r="AR1983" s="13">
        <f t="shared" si="2441"/>
        <v>5.3065013986309899E-4</v>
      </c>
      <c r="AS1983" s="13">
        <f t="shared" si="2442"/>
        <v>5.6577033495303975E-4</v>
      </c>
      <c r="AT1983" s="13">
        <f t="shared" si="2443"/>
        <v>3.0160745081067499E-4</v>
      </c>
      <c r="AU1983" s="13">
        <f t="shared" si="2444"/>
        <v>1.0718961242116521E-4</v>
      </c>
      <c r="AV1983" s="13">
        <f t="shared" si="2445"/>
        <v>2.8570944567476565E-5</v>
      </c>
      <c r="AW1983" s="13">
        <f t="shared" si="2446"/>
        <v>1.5244239432889515E-7</v>
      </c>
      <c r="AX1983" s="13">
        <f t="shared" si="2447"/>
        <v>3.0178588422652685E-4</v>
      </c>
      <c r="AY1983" s="13">
        <f t="shared" si="2448"/>
        <v>2.5496984000646648E-4</v>
      </c>
      <c r="AZ1983" s="13">
        <f t="shared" si="2449"/>
        <v>1.0770818436313201E-4</v>
      </c>
      <c r="BA1983" s="13">
        <f t="shared" si="2450"/>
        <v>3.0333137907626541E-5</v>
      </c>
      <c r="BB1983" s="13">
        <f t="shared" si="2451"/>
        <v>6.4068895560041278E-6</v>
      </c>
      <c r="BC1983" s="13">
        <f t="shared" si="2452"/>
        <v>1.082597755836245E-6</v>
      </c>
      <c r="BD1983" s="13">
        <f t="shared" si="2453"/>
        <v>7.4721730611022953E-5</v>
      </c>
      <c r="BE1983" s="13">
        <f t="shared" si="2454"/>
        <v>7.9667063815295992E-5</v>
      </c>
      <c r="BF1983" s="13">
        <f t="shared" si="2455"/>
        <v>4.2469847827735944E-5</v>
      </c>
      <c r="BG1983" s="13">
        <f t="shared" si="2456"/>
        <v>1.5093547974378349E-5</v>
      </c>
      <c r="BH1983" s="13">
        <f t="shared" si="2457"/>
        <v>4.0231223227873323E-6</v>
      </c>
      <c r="BI1983" s="13">
        <f t="shared" si="2458"/>
        <v>8.578771937034303E-7</v>
      </c>
      <c r="BJ1983" s="14">
        <f t="shared" si="2459"/>
        <v>0.40159893149787135</v>
      </c>
      <c r="BK1983" s="14">
        <f t="shared" si="2460"/>
        <v>0.31461339734546234</v>
      </c>
      <c r="BL1983" s="14">
        <f t="shared" si="2461"/>
        <v>0.26902190582112984</v>
      </c>
      <c r="BM1983" s="14">
        <f t="shared" si="2462"/>
        <v>0.29911218544137541</v>
      </c>
      <c r="BN1983" s="14">
        <f t="shared" si="2463"/>
        <v>0.70073543544625205</v>
      </c>
    </row>
    <row r="1984" spans="1:66" x14ac:dyDescent="0.25">
      <c r="A1984" t="s">
        <v>72</v>
      </c>
      <c r="B1984" t="s">
        <v>365</v>
      </c>
      <c r="C1984" t="s">
        <v>75</v>
      </c>
      <c r="D1984" t="s">
        <v>535</v>
      </c>
      <c r="E1984" s="10">
        <f>VLOOKUP(A1984,home!$A$2:$E$405,3,FALSE)</f>
        <v>1.4166666666666701</v>
      </c>
      <c r="F1984" s="10">
        <f>VLOOKUP(B1984,home!$B$2:$E$405,3,FALSE)</f>
        <v>1.1499999999999999</v>
      </c>
      <c r="G1984" s="10">
        <f>VLOOKUP(C1984,away!$B$2:$E$405,4,FALSE)</f>
        <v>0.88</v>
      </c>
      <c r="H1984" s="10">
        <f>VLOOKUP(A1984,away!$A$2:$E$405,3,FALSE)</f>
        <v>1.11666666666667</v>
      </c>
      <c r="I1984" s="10">
        <f>VLOOKUP(C1984,away!$B$2:$E$405,3,FALSE)</f>
        <v>0.79</v>
      </c>
      <c r="J1984" s="10">
        <f>VLOOKUP(B1984,home!$B$2:$E$405,4,FALSE)</f>
        <v>0.9</v>
      </c>
      <c r="K1984" s="12">
        <f t="shared" si="2408"/>
        <v>1.43366666666667</v>
      </c>
      <c r="L1984" s="12">
        <f t="shared" si="2409"/>
        <v>0.79395000000000238</v>
      </c>
      <c r="M1984" s="13">
        <f t="shared" si="2410"/>
        <v>0.10778501186605861</v>
      </c>
      <c r="N1984" s="13">
        <f t="shared" si="2411"/>
        <v>0.15452777867863973</v>
      </c>
      <c r="O1984" s="13">
        <f t="shared" si="2412"/>
        <v>8.5575910171057493E-2</v>
      </c>
      <c r="P1984" s="13">
        <f t="shared" si="2413"/>
        <v>0.12268732988190638</v>
      </c>
      <c r="Q1984" s="13">
        <f t="shared" si="2414"/>
        <v>0.11077066268280517</v>
      </c>
      <c r="R1984" s="13">
        <f t="shared" si="2415"/>
        <v>3.3971496940155645E-2</v>
      </c>
      <c r="S1984" s="13">
        <f t="shared" si="2416"/>
        <v>3.4912509292703509E-2</v>
      </c>
      <c r="T1984" s="13">
        <f t="shared" si="2417"/>
        <v>8.7946367637013426E-2</v>
      </c>
      <c r="U1984" s="13">
        <f t="shared" si="2418"/>
        <v>4.870380277986993E-2</v>
      </c>
      <c r="V1984" s="13">
        <f t="shared" si="2419"/>
        <v>4.4155000675705153E-3</v>
      </c>
      <c r="W1984" s="13">
        <f t="shared" si="2420"/>
        <v>5.2936068910971773E-2</v>
      </c>
      <c r="X1984" s="13">
        <f t="shared" si="2421"/>
        <v>4.202859191186617E-2</v>
      </c>
      <c r="Y1984" s="13">
        <f t="shared" si="2422"/>
        <v>1.668430027421312E-2</v>
      </c>
      <c r="Z1984" s="13">
        <f t="shared" si="2423"/>
        <v>8.9905566652122189E-3</v>
      </c>
      <c r="AA1984" s="13">
        <f t="shared" si="2424"/>
        <v>1.2889461405692615E-2</v>
      </c>
      <c r="AB1984" s="13">
        <f t="shared" si="2425"/>
        <v>9.2395955843140101E-3</v>
      </c>
      <c r="AC1984" s="13">
        <f t="shared" si="2426"/>
        <v>3.1412409759298886E-4</v>
      </c>
      <c r="AD1984" s="13">
        <f t="shared" si="2427"/>
        <v>1.8973169365507525E-2</v>
      </c>
      <c r="AE1984" s="13">
        <f t="shared" si="2428"/>
        <v>1.5063747817744746E-2</v>
      </c>
      <c r="AF1984" s="13">
        <f t="shared" si="2429"/>
        <v>5.9799312899492382E-3</v>
      </c>
      <c r="AG1984" s="13">
        <f t="shared" si="2430"/>
        <v>1.5825888158850704E-3</v>
      </c>
      <c r="AH1984" s="13">
        <f t="shared" si="2431"/>
        <v>1.7845131160863154E-3</v>
      </c>
      <c r="AI1984" s="13">
        <f t="shared" si="2432"/>
        <v>2.5583969707624202E-3</v>
      </c>
      <c r="AJ1984" s="13">
        <f t="shared" si="2433"/>
        <v>1.8339442285415324E-3</v>
      </c>
      <c r="AK1984" s="13">
        <f t="shared" si="2434"/>
        <v>8.7642156966190527E-4</v>
      </c>
      <c r="AL1984" s="13">
        <f t="shared" si="2435"/>
        <v>1.4302191415310521E-5</v>
      </c>
      <c r="AM1984" s="13">
        <f t="shared" si="2436"/>
        <v>5.4402400960698663E-3</v>
      </c>
      <c r="AN1984" s="13">
        <f t="shared" si="2437"/>
        <v>4.3192786242746833E-3</v>
      </c>
      <c r="AO1984" s="13">
        <f t="shared" si="2438"/>
        <v>1.7146456318714474E-3</v>
      </c>
      <c r="AP1984" s="13">
        <f t="shared" si="2439"/>
        <v>4.5378096647477991E-4</v>
      </c>
      <c r="AQ1984" s="13">
        <f t="shared" si="2440"/>
        <v>9.0069849583163146E-5</v>
      </c>
      <c r="AR1984" s="13">
        <f t="shared" si="2441"/>
        <v>2.833628377033469E-4</v>
      </c>
      <c r="AS1984" s="13">
        <f t="shared" si="2442"/>
        <v>4.06247854987366E-4</v>
      </c>
      <c r="AT1984" s="13">
        <f t="shared" si="2443"/>
        <v>2.9121200405011084E-4</v>
      </c>
      <c r="AU1984" s="13">
        <f t="shared" si="2444"/>
        <v>1.3916698104661436E-4</v>
      </c>
      <c r="AV1984" s="13">
        <f t="shared" si="2445"/>
        <v>4.9879765456790856E-5</v>
      </c>
      <c r="AW1984" s="13">
        <f t="shared" si="2446"/>
        <v>4.5221131651734566E-7</v>
      </c>
      <c r="AX1984" s="13">
        <f t="shared" si="2447"/>
        <v>1.2999151473998085E-3</v>
      </c>
      <c r="AY1984" s="13">
        <f t="shared" si="2448"/>
        <v>1.032067631278081E-3</v>
      </c>
      <c r="AZ1984" s="13">
        <f t="shared" si="2449"/>
        <v>4.0970504792661744E-4</v>
      </c>
      <c r="BA1984" s="13">
        <f t="shared" si="2450"/>
        <v>1.0842844093377963E-4</v>
      </c>
      <c r="BB1984" s="13">
        <f t="shared" si="2451"/>
        <v>2.1521690169843649E-5</v>
      </c>
      <c r="BC1984" s="13">
        <f t="shared" si="2452"/>
        <v>3.4174291820694832E-6</v>
      </c>
      <c r="BD1984" s="13">
        <f t="shared" si="2453"/>
        <v>3.7495987499095488E-5</v>
      </c>
      <c r="BE1984" s="13">
        <f t="shared" si="2454"/>
        <v>5.3756747411203354E-5</v>
      </c>
      <c r="BF1984" s="13">
        <f t="shared" si="2455"/>
        <v>3.8534628435931028E-5</v>
      </c>
      <c r="BG1984" s="13">
        <f t="shared" si="2456"/>
        <v>1.8415270766993298E-5</v>
      </c>
      <c r="BH1984" s="13">
        <f t="shared" si="2457"/>
        <v>6.6003399640698682E-6</v>
      </c>
      <c r="BI1984" s="13">
        <f t="shared" si="2458"/>
        <v>1.8925374790309698E-6</v>
      </c>
      <c r="BJ1984" s="14">
        <f t="shared" si="2459"/>
        <v>0.52138627793975989</v>
      </c>
      <c r="BK1984" s="14">
        <f t="shared" si="2460"/>
        <v>0.27116084502852539</v>
      </c>
      <c r="BL1984" s="14">
        <f t="shared" si="2461"/>
        <v>0.19876010772094244</v>
      </c>
      <c r="BM1984" s="14">
        <f t="shared" si="2462"/>
        <v>0.38394798171385558</v>
      </c>
      <c r="BN1984" s="14">
        <f t="shared" si="2463"/>
        <v>0.61531819022062306</v>
      </c>
    </row>
    <row r="1985" spans="1:66" x14ac:dyDescent="0.25">
      <c r="A1985" t="s">
        <v>72</v>
      </c>
      <c r="B1985" t="s">
        <v>237</v>
      </c>
      <c r="C1985" t="s">
        <v>86</v>
      </c>
      <c r="D1985" t="s">
        <v>535</v>
      </c>
      <c r="E1985" s="10">
        <f>VLOOKUP(A1985,home!$A$2:$E$405,3,FALSE)</f>
        <v>1.4166666666666701</v>
      </c>
      <c r="F1985" s="10">
        <f>VLOOKUP(B1985,home!$B$2:$E$405,3,FALSE)</f>
        <v>1.1499999999999999</v>
      </c>
      <c r="G1985" s="10">
        <f>VLOOKUP(C1985,away!$B$2:$E$405,4,FALSE)</f>
        <v>0.71</v>
      </c>
      <c r="H1985" s="10">
        <f>VLOOKUP(A1985,away!$A$2:$E$405,3,FALSE)</f>
        <v>1.11666666666667</v>
      </c>
      <c r="I1985" s="10">
        <f>VLOOKUP(C1985,away!$B$2:$E$405,3,FALSE)</f>
        <v>0.62</v>
      </c>
      <c r="J1985" s="10">
        <f>VLOOKUP(B1985,home!$B$2:$E$405,4,FALSE)</f>
        <v>1.23</v>
      </c>
      <c r="K1985" s="12">
        <f t="shared" si="2408"/>
        <v>1.1567083333333359</v>
      </c>
      <c r="L1985" s="12">
        <f t="shared" si="2409"/>
        <v>0.8515700000000026</v>
      </c>
      <c r="M1985" s="13">
        <f t="shared" si="2410"/>
        <v>0.13421955719803905</v>
      </c>
      <c r="N1985" s="13">
        <f t="shared" si="2411"/>
        <v>0.1552528803072821</v>
      </c>
      <c r="O1985" s="13">
        <f t="shared" si="2412"/>
        <v>0.11429734832313446</v>
      </c>
      <c r="P1985" s="13">
        <f t="shared" si="2413"/>
        <v>0.13220869528327261</v>
      </c>
      <c r="Q1985" s="13">
        <f t="shared" si="2414"/>
        <v>8.9791150212718093E-2</v>
      </c>
      <c r="R1985" s="13">
        <f t="shared" si="2415"/>
        <v>4.8666096455765952E-2</v>
      </c>
      <c r="S1985" s="13">
        <f t="shared" si="2416"/>
        <v>3.2556989967406559E-2</v>
      </c>
      <c r="T1985" s="13">
        <f t="shared" si="2417"/>
        <v>7.6463449786644572E-2</v>
      </c>
      <c r="U1985" s="13">
        <f t="shared" si="2418"/>
        <v>5.6292479321188402E-2</v>
      </c>
      <c r="V1985" s="13">
        <f t="shared" si="2419"/>
        <v>3.5632472112593662E-3</v>
      </c>
      <c r="W1985" s="13">
        <f t="shared" si="2420"/>
        <v>3.4620723903545439E-2</v>
      </c>
      <c r="X1985" s="13">
        <f t="shared" si="2421"/>
        <v>2.9481969854542274E-2</v>
      </c>
      <c r="Y1985" s="13">
        <f t="shared" si="2422"/>
        <v>1.2552980534516322E-2</v>
      </c>
      <c r="Z1985" s="13">
        <f t="shared" si="2423"/>
        <v>1.3814195919612249E-2</v>
      </c>
      <c r="AA1985" s="13">
        <f t="shared" si="2424"/>
        <v>1.5978995538514854E-2</v>
      </c>
      <c r="AB1985" s="13">
        <f t="shared" si="2425"/>
        <v>9.2415186488481651E-3</v>
      </c>
      <c r="AC1985" s="13">
        <f t="shared" si="2426"/>
        <v>2.1936644079990079E-4</v>
      </c>
      <c r="AD1985" s="13">
        <f t="shared" si="2427"/>
        <v>1.0011519961315911E-2</v>
      </c>
      <c r="AE1985" s="13">
        <f t="shared" si="2428"/>
        <v>8.5255100534578146E-3</v>
      </c>
      <c r="AF1985" s="13">
        <f t="shared" si="2429"/>
        <v>3.630034298111547E-3</v>
      </c>
      <c r="AG1985" s="13">
        <f t="shared" si="2430"/>
        <v>1.03040943574762E-3</v>
      </c>
      <c r="AH1985" s="13">
        <f t="shared" si="2431"/>
        <v>2.9409387048160585E-3</v>
      </c>
      <c r="AI1985" s="13">
        <f t="shared" si="2432"/>
        <v>3.4018083076832826E-3</v>
      </c>
      <c r="AJ1985" s="13">
        <f t="shared" si="2433"/>
        <v>1.9674500089499132E-3</v>
      </c>
      <c r="AK1985" s="13">
        <f t="shared" si="2434"/>
        <v>7.585886069230366E-4</v>
      </c>
      <c r="AL1985" s="13">
        <f t="shared" si="2435"/>
        <v>8.6431967240952422E-6</v>
      </c>
      <c r="AM1985" s="13">
        <f t="shared" si="2436"/>
        <v>2.3160817137174278E-3</v>
      </c>
      <c r="AN1985" s="13">
        <f t="shared" si="2437"/>
        <v>1.9723057049503556E-3</v>
      </c>
      <c r="AO1985" s="13">
        <f t="shared" si="2438"/>
        <v>8.3977818458228978E-4</v>
      </c>
      <c r="AP1985" s="13">
        <f t="shared" si="2439"/>
        <v>2.383766362149143E-4</v>
      </c>
      <c r="AQ1985" s="13">
        <f t="shared" si="2440"/>
        <v>5.0748598025383773E-5</v>
      </c>
      <c r="AR1985" s="13">
        <f t="shared" si="2441"/>
        <v>5.0088303457204394E-4</v>
      </c>
      <c r="AS1985" s="13">
        <f t="shared" si="2442"/>
        <v>5.7937558011477265E-4</v>
      </c>
      <c r="AT1985" s="13">
        <f t="shared" si="2443"/>
        <v>3.3508428082429668E-4</v>
      </c>
      <c r="AU1985" s="13">
        <f t="shared" si="2444"/>
        <v>1.2919825999949052E-4</v>
      </c>
      <c r="AV1985" s="13">
        <f t="shared" si="2445"/>
        <v>3.736117599839443E-5</v>
      </c>
      <c r="AW1985" s="13">
        <f t="shared" si="2446"/>
        <v>2.3649181523177367E-7</v>
      </c>
      <c r="AX1985" s="13">
        <f t="shared" si="2447"/>
        <v>4.4650516982298411E-4</v>
      </c>
      <c r="AY1985" s="13">
        <f t="shared" si="2448"/>
        <v>3.8023040746615973E-4</v>
      </c>
      <c r="AZ1985" s="13">
        <f t="shared" si="2449"/>
        <v>1.6189640404297933E-4</v>
      </c>
      <c r="BA1985" s="13">
        <f t="shared" si="2450"/>
        <v>4.5955373596960114E-5</v>
      </c>
      <c r="BB1985" s="13">
        <f t="shared" si="2451"/>
        <v>9.7835543734908566E-6</v>
      </c>
      <c r="BC1985" s="13">
        <f t="shared" si="2452"/>
        <v>1.6662762795667276E-6</v>
      </c>
      <c r="BD1985" s="13">
        <f t="shared" si="2453"/>
        <v>7.1089494291752761E-5</v>
      </c>
      <c r="BE1985" s="13">
        <f t="shared" si="2454"/>
        <v>8.222981045972303E-5</v>
      </c>
      <c r="BF1985" s="13">
        <f t="shared" si="2455"/>
        <v>4.755795350359118E-5</v>
      </c>
      <c r="BG1985" s="13">
        <f t="shared" si="2456"/>
        <v>1.8336893711294404E-5</v>
      </c>
      <c r="BH1985" s="13">
        <f t="shared" si="2457"/>
        <v>5.3026094408254719E-6</v>
      </c>
      <c r="BI1985" s="13">
        <f t="shared" si="2458"/>
        <v>1.2267145057229674E-6</v>
      </c>
      <c r="BJ1985" s="14">
        <f t="shared" si="2459"/>
        <v>0.42782395637095416</v>
      </c>
      <c r="BK1985" s="14">
        <f t="shared" si="2460"/>
        <v>0.30315672970496776</v>
      </c>
      <c r="BL1985" s="14">
        <f t="shared" si="2461"/>
        <v>0.25535286972324595</v>
      </c>
      <c r="BM1985" s="14">
        <f t="shared" si="2462"/>
        <v>0.32533203002291683</v>
      </c>
      <c r="BN1985" s="14">
        <f t="shared" si="2463"/>
        <v>0.67443572778021221</v>
      </c>
    </row>
    <row r="1986" spans="1:66" x14ac:dyDescent="0.25">
      <c r="A1986" t="s">
        <v>72</v>
      </c>
      <c r="B1986" t="s">
        <v>76</v>
      </c>
      <c r="C1986" t="s">
        <v>77</v>
      </c>
      <c r="D1986" t="s">
        <v>535</v>
      </c>
      <c r="E1986" s="10">
        <f>VLOOKUP(A1986,home!$A$2:$E$405,3,FALSE)</f>
        <v>1.4166666666666701</v>
      </c>
      <c r="F1986" s="10">
        <f>VLOOKUP(B1986,home!$B$2:$E$405,3,FALSE)</f>
        <v>1.1499999999999999</v>
      </c>
      <c r="G1986" s="10">
        <f>VLOOKUP(C1986,away!$B$2:$E$405,4,FALSE)</f>
        <v>0.09</v>
      </c>
      <c r="H1986" s="10">
        <f>VLOOKUP(A1986,away!$A$2:$E$405,3,FALSE)</f>
        <v>1.11666666666667</v>
      </c>
      <c r="I1986" s="10">
        <f>VLOOKUP(C1986,away!$B$2:$E$405,3,FALSE)</f>
        <v>0.88</v>
      </c>
      <c r="J1986" s="10">
        <f>VLOOKUP(B1986,home!$B$2:$E$405,4,FALSE)</f>
        <v>0.9</v>
      </c>
      <c r="K1986" s="12">
        <f t="shared" si="2408"/>
        <v>0.14662500000000034</v>
      </c>
      <c r="L1986" s="12">
        <f t="shared" si="2409"/>
        <v>0.88440000000000263</v>
      </c>
      <c r="M1986" s="13">
        <f t="shared" si="2410"/>
        <v>0.35664121591072206</v>
      </c>
      <c r="N1986" s="13">
        <f t="shared" si="2411"/>
        <v>5.229251828290974E-2</v>
      </c>
      <c r="O1986" s="13">
        <f t="shared" si="2412"/>
        <v>0.31541349135144353</v>
      </c>
      <c r="P1986" s="13">
        <f t="shared" si="2413"/>
        <v>4.6247503169405513E-2</v>
      </c>
      <c r="Q1986" s="13">
        <f t="shared" si="2414"/>
        <v>3.8336952466158291E-3</v>
      </c>
      <c r="R1986" s="13">
        <f t="shared" si="2415"/>
        <v>0.13947584587560871</v>
      </c>
      <c r="S1986" s="13">
        <f t="shared" si="2416"/>
        <v>1.4992879776545413E-3</v>
      </c>
      <c r="T1986" s="13">
        <f t="shared" si="2417"/>
        <v>3.3905200761070492E-3</v>
      </c>
      <c r="U1986" s="13">
        <f t="shared" si="2418"/>
        <v>2.0450645901511171E-2</v>
      </c>
      <c r="V1986" s="13">
        <f t="shared" si="2419"/>
        <v>2.1602265932838946E-5</v>
      </c>
      <c r="W1986" s="13">
        <f t="shared" si="2420"/>
        <v>1.873718551783492E-4</v>
      </c>
      <c r="X1986" s="13">
        <f t="shared" si="2421"/>
        <v>1.6571166871973253E-4</v>
      </c>
      <c r="Y1986" s="13">
        <f t="shared" si="2422"/>
        <v>7.3277699907865927E-5</v>
      </c>
      <c r="Z1986" s="13">
        <f t="shared" si="2423"/>
        <v>4.1117479364129586E-2</v>
      </c>
      <c r="AA1986" s="13">
        <f t="shared" si="2424"/>
        <v>6.0288504117655137E-3</v>
      </c>
      <c r="AB1986" s="13">
        <f t="shared" si="2425"/>
        <v>4.4199009581256027E-4</v>
      </c>
      <c r="AC1986" s="13">
        <f t="shared" si="2426"/>
        <v>1.7507981719879953E-7</v>
      </c>
      <c r="AD1986" s="13">
        <f t="shared" si="2427"/>
        <v>6.8683495663813744E-6</v>
      </c>
      <c r="AE1986" s="13">
        <f t="shared" si="2428"/>
        <v>6.0743683565077054E-6</v>
      </c>
      <c r="AF1986" s="13">
        <f t="shared" si="2429"/>
        <v>2.6860856872477146E-6</v>
      </c>
      <c r="AG1986" s="13">
        <f t="shared" si="2430"/>
        <v>7.9185806060062895E-7</v>
      </c>
      <c r="AH1986" s="13">
        <f t="shared" si="2431"/>
        <v>9.0910746874090769E-3</v>
      </c>
      <c r="AI1986" s="13">
        <f t="shared" si="2432"/>
        <v>1.3329788260413586E-3</v>
      </c>
      <c r="AJ1986" s="13">
        <f t="shared" si="2433"/>
        <v>9.7724010184157338E-5</v>
      </c>
      <c r="AK1986" s="13">
        <f t="shared" si="2434"/>
        <v>4.7762609977507043E-6</v>
      </c>
      <c r="AL1986" s="13">
        <f t="shared" si="2435"/>
        <v>9.0814006228908244E-10</v>
      </c>
      <c r="AM1986" s="13">
        <f t="shared" si="2436"/>
        <v>2.0141435103413448E-7</v>
      </c>
      <c r="AN1986" s="13">
        <f t="shared" si="2437"/>
        <v>1.7813085205458906E-7</v>
      </c>
      <c r="AO1986" s="13">
        <f t="shared" si="2438"/>
        <v>7.8769462778539498E-8</v>
      </c>
      <c r="AP1986" s="13">
        <f t="shared" si="2439"/>
        <v>2.3221237627113521E-8</v>
      </c>
      <c r="AQ1986" s="13">
        <f t="shared" si="2440"/>
        <v>5.1342156393548141E-9</v>
      </c>
      <c r="AR1986" s="13">
        <f t="shared" si="2441"/>
        <v>1.6080292907089226E-3</v>
      </c>
      <c r="AS1986" s="13">
        <f t="shared" si="2442"/>
        <v>2.3577729475019631E-4</v>
      </c>
      <c r="AT1986" s="13">
        <f t="shared" si="2443"/>
        <v>1.7285422921373806E-5</v>
      </c>
      <c r="AU1986" s="13">
        <f t="shared" si="2444"/>
        <v>8.4482504528214726E-7</v>
      </c>
      <c r="AV1986" s="13">
        <f t="shared" si="2445"/>
        <v>3.096811806612376E-8</v>
      </c>
      <c r="AW1986" s="13">
        <f t="shared" si="2446"/>
        <v>3.2711999666207396E-12</v>
      </c>
      <c r="AX1986" s="13">
        <f t="shared" si="2447"/>
        <v>4.9220632033966704E-9</v>
      </c>
      <c r="AY1986" s="13">
        <f t="shared" si="2448"/>
        <v>4.353072697084028E-9</v>
      </c>
      <c r="AZ1986" s="13">
        <f t="shared" si="2449"/>
        <v>1.9249287466505624E-9</v>
      </c>
      <c r="BA1986" s="13">
        <f t="shared" si="2450"/>
        <v>5.6746899451258773E-10</v>
      </c>
      <c r="BB1986" s="13">
        <f t="shared" si="2451"/>
        <v>1.254673946867335E-10</v>
      </c>
      <c r="BC1986" s="13">
        <f t="shared" si="2452"/>
        <v>2.2192672772189491E-11</v>
      </c>
      <c r="BD1986" s="13">
        <f t="shared" si="2453"/>
        <v>2.3702351745049581E-4</v>
      </c>
      <c r="BE1986" s="13">
        <f t="shared" si="2454"/>
        <v>3.4753573246179025E-5</v>
      </c>
      <c r="BF1986" s="13">
        <f t="shared" si="2455"/>
        <v>2.5478713386105056E-6</v>
      </c>
      <c r="BG1986" s="13">
        <f t="shared" si="2456"/>
        <v>1.2452721167458883E-7</v>
      </c>
      <c r="BH1986" s="13">
        <f t="shared" si="2457"/>
        <v>4.5647006029466543E-9</v>
      </c>
      <c r="BI1986" s="13">
        <f t="shared" si="2458"/>
        <v>1.338598451814111E-10</v>
      </c>
      <c r="BJ1986" s="14">
        <f t="shared" si="2459"/>
        <v>5.9960014076422138E-2</v>
      </c>
      <c r="BK1986" s="14">
        <f t="shared" si="2460"/>
        <v>0.40440978966474489</v>
      </c>
      <c r="BL1986" s="14">
        <f t="shared" si="2461"/>
        <v>0.4944737994101252</v>
      </c>
      <c r="BM1986" s="14">
        <f t="shared" si="2462"/>
        <v>8.6056808328914838E-2</v>
      </c>
      <c r="BN1986" s="14">
        <f t="shared" si="2463"/>
        <v>0.91390426983670536</v>
      </c>
    </row>
    <row r="1987" spans="1:66" x14ac:dyDescent="0.25">
      <c r="A1987" t="s">
        <v>91</v>
      </c>
      <c r="B1987" t="s">
        <v>122</v>
      </c>
      <c r="C1987" t="s">
        <v>370</v>
      </c>
      <c r="D1987" t="s">
        <v>535</v>
      </c>
      <c r="E1987" s="10">
        <f>VLOOKUP(A1987,home!$A$2:$E$405,3,FALSE)</f>
        <v>1.53296703296703</v>
      </c>
      <c r="F1987" s="10">
        <f>VLOOKUP(B1987,home!$B$2:$E$405,3,FALSE)</f>
        <v>0.87</v>
      </c>
      <c r="G1987" s="10">
        <f>VLOOKUP(C1987,away!$B$2:$E$405,4,FALSE)</f>
        <v>0.8</v>
      </c>
      <c r="H1987" s="10">
        <f>VLOOKUP(A1987,away!$A$2:$E$405,3,FALSE)</f>
        <v>1.2527472527472501</v>
      </c>
      <c r="I1987" s="10">
        <f>VLOOKUP(C1987,away!$B$2:$E$405,3,FALSE)</f>
        <v>0.72</v>
      </c>
      <c r="J1987" s="10">
        <f>VLOOKUP(B1987,home!$B$2:$E$405,4,FALSE)</f>
        <v>1.1499999999999999</v>
      </c>
      <c r="K1987" s="12">
        <f t="shared" si="2408"/>
        <v>1.066945054945053</v>
      </c>
      <c r="L1987" s="12">
        <f t="shared" si="2409"/>
        <v>1.037274725274723</v>
      </c>
      <c r="M1987" s="13">
        <f t="shared" si="2410"/>
        <v>0.12194077777027176</v>
      </c>
      <c r="N1987" s="13">
        <f t="shared" si="2411"/>
        <v>0.1301041098381451</v>
      </c>
      <c r="O1987" s="13">
        <f t="shared" si="2412"/>
        <v>0.12648608676144468</v>
      </c>
      <c r="P1987" s="13">
        <f t="shared" si="2413"/>
        <v>0.13495370478947433</v>
      </c>
      <c r="Q1987" s="13">
        <f t="shared" si="2414"/>
        <v>6.9406968309918465E-2</v>
      </c>
      <c r="R1987" s="13">
        <f t="shared" si="2415"/>
        <v>6.560041044827615E-2</v>
      </c>
      <c r="S1987" s="13">
        <f t="shared" si="2416"/>
        <v>3.7338827030273081E-2</v>
      </c>
      <c r="T1987" s="13">
        <f t="shared" si="2417"/>
        <v>7.1994093985822072E-2</v>
      </c>
      <c r="U1987" s="13">
        <f t="shared" si="2418"/>
        <v>6.9992033530154013E-2</v>
      </c>
      <c r="V1987" s="13">
        <f t="shared" si="2419"/>
        <v>4.5914939041801659E-3</v>
      </c>
      <c r="W1987" s="13">
        <f t="shared" si="2420"/>
        <v>2.4684473872331841E-2</v>
      </c>
      <c r="X1987" s="13">
        <f t="shared" si="2421"/>
        <v>2.5604580854474084E-2</v>
      </c>
      <c r="Y1987" s="13">
        <f t="shared" si="2422"/>
        <v>1.3279492285799516E-2</v>
      </c>
      <c r="Z1987" s="13">
        <f t="shared" si="2423"/>
        <v>2.2681882575214904E-2</v>
      </c>
      <c r="AA1987" s="13">
        <f t="shared" si="2424"/>
        <v>2.4200322450469908E-2</v>
      </c>
      <c r="AB1987" s="13">
        <f t="shared" si="2425"/>
        <v>1.2910207183302306E-2</v>
      </c>
      <c r="AC1987" s="13">
        <f t="shared" si="2426"/>
        <v>3.1759223832754683E-4</v>
      </c>
      <c r="AD1987" s="13">
        <f t="shared" si="2427"/>
        <v>6.5842443330012042E-3</v>
      </c>
      <c r="AE1987" s="13">
        <f t="shared" si="2428"/>
        <v>6.8296702316554747E-3</v>
      </c>
      <c r="AF1987" s="13">
        <f t="shared" si="2429"/>
        <v>3.5421221566286931E-3</v>
      </c>
      <c r="AG1987" s="13">
        <f t="shared" si="2430"/>
        <v>1.2247179289688458E-3</v>
      </c>
      <c r="AH1987" s="13">
        <f t="shared" si="2431"/>
        <v>5.8818358792298922E-3</v>
      </c>
      <c r="AI1987" s="13">
        <f t="shared" si="2432"/>
        <v>6.275595705342721E-3</v>
      </c>
      <c r="AJ1987" s="13">
        <f t="shared" si="2433"/>
        <v>3.3478579023249137E-3</v>
      </c>
      <c r="AK1987" s="13">
        <f t="shared" si="2434"/>
        <v>1.1906601445147618E-3</v>
      </c>
      <c r="AL1987" s="13">
        <f t="shared" si="2435"/>
        <v>1.4059365524280967E-5</v>
      </c>
      <c r="AM1987" s="13">
        <f t="shared" si="2436"/>
        <v>1.4050053863291249E-3</v>
      </c>
      <c r="AN1987" s="13">
        <f t="shared" si="2437"/>
        <v>1.4573765761140489E-3</v>
      </c>
      <c r="AO1987" s="13">
        <f t="shared" si="2438"/>
        <v>7.5584994380525818E-4</v>
      </c>
      <c r="AP1987" s="13">
        <f t="shared" si="2439"/>
        <v>2.6134134760317135E-4</v>
      </c>
      <c r="AQ1987" s="13">
        <f t="shared" si="2440"/>
        <v>6.7770693634501368E-5</v>
      </c>
      <c r="AR1987" s="13">
        <f t="shared" si="2441"/>
        <v>1.2202159391478393E-3</v>
      </c>
      <c r="AS1987" s="13">
        <f t="shared" si="2442"/>
        <v>1.3019033622389208E-3</v>
      </c>
      <c r="AT1987" s="13">
        <f t="shared" si="2443"/>
        <v>6.9452967717857726E-4</v>
      </c>
      <c r="AU1987" s="13">
        <f t="shared" si="2444"/>
        <v>2.4700833485942237E-4</v>
      </c>
      <c r="AV1987" s="13">
        <f t="shared" si="2445"/>
        <v>6.5886080352118106E-5</v>
      </c>
      <c r="AW1987" s="13">
        <f t="shared" si="2446"/>
        <v>4.3221424074890567E-7</v>
      </c>
      <c r="AX1987" s="13">
        <f t="shared" si="2447"/>
        <v>2.4984392485250385E-4</v>
      </c>
      <c r="AY1987" s="13">
        <f t="shared" si="2448"/>
        <v>2.5915678851293943E-4</v>
      </c>
      <c r="AZ1987" s="13">
        <f t="shared" si="2449"/>
        <v>1.3440839330391936E-4</v>
      </c>
      <c r="BA1987" s="13">
        <f t="shared" si="2450"/>
        <v>4.6472809746313294E-5</v>
      </c>
      <c r="BB1987" s="13">
        <f t="shared" si="2451"/>
        <v>1.2051267740587898E-5</v>
      </c>
      <c r="BC1987" s="13">
        <f t="shared" si="2452"/>
        <v>2.5000950869660891E-6</v>
      </c>
      <c r="BD1987" s="13">
        <f t="shared" si="2453"/>
        <v>2.1094985884256875E-4</v>
      </c>
      <c r="BE1987" s="13">
        <f t="shared" si="2454"/>
        <v>2.250719087334357E-4</v>
      </c>
      <c r="BF1987" s="13">
        <f t="shared" si="2455"/>
        <v>1.2006968001509174E-4</v>
      </c>
      <c r="BG1987" s="13">
        <f t="shared" si="2456"/>
        <v>4.2702583780312338E-5</v>
      </c>
      <c r="BH1987" s="13">
        <f t="shared" si="2457"/>
        <v>1.1390327649445267E-5</v>
      </c>
      <c r="BI1987" s="13">
        <f t="shared" si="2458"/>
        <v>2.4305707519559076E-6</v>
      </c>
      <c r="BJ1987" s="14">
        <f t="shared" si="2459"/>
        <v>0.35790625102347462</v>
      </c>
      <c r="BK1987" s="14">
        <f t="shared" si="2460"/>
        <v>0.29941561188656418</v>
      </c>
      <c r="BL1987" s="14">
        <f t="shared" si="2461"/>
        <v>0.320027168328609</v>
      </c>
      <c r="BM1987" s="14">
        <f t="shared" si="2462"/>
        <v>0.35128013132205993</v>
      </c>
      <c r="BN1987" s="14">
        <f t="shared" si="2463"/>
        <v>0.64849205791753051</v>
      </c>
    </row>
    <row r="1988" spans="1:66" x14ac:dyDescent="0.25">
      <c r="A1988" t="s">
        <v>91</v>
      </c>
      <c r="B1988" t="s">
        <v>97</v>
      </c>
      <c r="C1988" t="s">
        <v>94</v>
      </c>
      <c r="D1988" t="s">
        <v>535</v>
      </c>
      <c r="E1988" s="10">
        <f>VLOOKUP(A1988,home!$A$2:$E$405,3,FALSE)</f>
        <v>1.53296703296703</v>
      </c>
      <c r="F1988" s="10">
        <f>VLOOKUP(B1988,home!$B$2:$E$405,3,FALSE)</f>
        <v>0.98</v>
      </c>
      <c r="G1988" s="10">
        <f>VLOOKUP(C1988,away!$B$2:$E$405,4,FALSE)</f>
        <v>1.23</v>
      </c>
      <c r="H1988" s="10">
        <f>VLOOKUP(A1988,away!$A$2:$E$405,3,FALSE)</f>
        <v>1.2527472527472501</v>
      </c>
      <c r="I1988" s="10">
        <f>VLOOKUP(C1988,away!$B$2:$E$405,3,FALSE)</f>
        <v>0.72</v>
      </c>
      <c r="J1988" s="10">
        <f>VLOOKUP(B1988,home!$B$2:$E$405,4,FALSE)</f>
        <v>1.3</v>
      </c>
      <c r="K1988" s="12">
        <f t="shared" si="2408"/>
        <v>1.8478384615384578</v>
      </c>
      <c r="L1988" s="12">
        <f t="shared" si="2409"/>
        <v>1.1725714285714262</v>
      </c>
      <c r="M1988" s="13">
        <f t="shared" si="2410"/>
        <v>4.878121932423999E-2</v>
      </c>
      <c r="N1988" s="13">
        <f t="shared" si="2411"/>
        <v>9.0139813268073701E-2</v>
      </c>
      <c r="O1988" s="13">
        <f t="shared" si="2412"/>
        <v>5.7199464030480131E-2</v>
      </c>
      <c r="P1988" s="13">
        <f t="shared" si="2413"/>
        <v>0.10569536961490675</v>
      </c>
      <c r="Q1988" s="13">
        <f t="shared" si="2414"/>
        <v>8.3281906936320593E-2</v>
      </c>
      <c r="R1988" s="13">
        <f t="shared" si="2415"/>
        <v>3.3535228625870002E-2</v>
      </c>
      <c r="S1988" s="13">
        <f t="shared" si="2416"/>
        <v>5.7253136108472068E-2</v>
      </c>
      <c r="T1988" s="13">
        <f t="shared" si="2417"/>
        <v>9.7653984590473988E-2</v>
      </c>
      <c r="U1988" s="13">
        <f t="shared" si="2418"/>
        <v>6.1967685271368068E-2</v>
      </c>
      <c r="V1988" s="13">
        <f t="shared" si="2419"/>
        <v>1.3783518116253829E-2</v>
      </c>
      <c r="W1988" s="13">
        <f t="shared" si="2420"/>
        <v>5.129717026239989E-2</v>
      </c>
      <c r="X1988" s="13">
        <f t="shared" si="2421"/>
        <v>6.0149596216253903E-2</v>
      </c>
      <c r="Y1988" s="13">
        <f t="shared" si="2422"/>
        <v>3.526484898164365E-2</v>
      </c>
      <c r="Z1988" s="13">
        <f t="shared" si="2423"/>
        <v>1.3107483645768589E-2</v>
      </c>
      <c r="AA1988" s="13">
        <f t="shared" si="2424"/>
        <v>2.4220512414637525E-2</v>
      </c>
      <c r="AB1988" s="13">
        <f t="shared" si="2425"/>
        <v>2.2377797198968465E-2</v>
      </c>
      <c r="AC1988" s="13">
        <f t="shared" si="2426"/>
        <v>1.8665662498713988E-3</v>
      </c>
      <c r="AD1988" s="13">
        <f t="shared" si="2427"/>
        <v>2.3697221044737347E-2</v>
      </c>
      <c r="AE1988" s="13">
        <f t="shared" si="2428"/>
        <v>2.7786684333600528E-2</v>
      </c>
      <c r="AF1988" s="13">
        <f t="shared" si="2429"/>
        <v>1.629093607215662E-2</v>
      </c>
      <c r="AG1988" s="13">
        <f t="shared" si="2430"/>
        <v>6.3674287276314885E-3</v>
      </c>
      <c r="AH1988" s="13">
        <f t="shared" si="2431"/>
        <v>3.8423652058738713E-3</v>
      </c>
      <c r="AI1988" s="13">
        <f t="shared" si="2432"/>
        <v>7.1000702106908736E-3</v>
      </c>
      <c r="AJ1988" s="13">
        <f t="shared" si="2433"/>
        <v>6.5598914074690299E-3</v>
      </c>
      <c r="AK1988" s="13">
        <f t="shared" si="2434"/>
        <v>4.0405398820789733E-3</v>
      </c>
      <c r="AL1988" s="13">
        <f t="shared" si="2435"/>
        <v>1.6177324997108727E-4</v>
      </c>
      <c r="AM1988" s="13">
        <f t="shared" si="2436"/>
        <v>8.7577272956088376E-3</v>
      </c>
      <c r="AN1988" s="13">
        <f t="shared" si="2437"/>
        <v>1.0269060806051025E-2</v>
      </c>
      <c r="AO1988" s="13">
        <f t="shared" si="2438"/>
        <v>6.020603649719047E-3</v>
      </c>
      <c r="AP1988" s="13">
        <f t="shared" si="2439"/>
        <v>2.353195940804468E-3</v>
      </c>
      <c r="AQ1988" s="13">
        <f t="shared" si="2440"/>
        <v>6.8982258150439432E-4</v>
      </c>
      <c r="AR1988" s="13">
        <f t="shared" si="2441"/>
        <v>9.0108953170893295E-4</v>
      </c>
      <c r="AS1988" s="13">
        <f t="shared" si="2442"/>
        <v>1.6650678939814441E-3</v>
      </c>
      <c r="AT1988" s="13">
        <f t="shared" si="2443"/>
        <v>1.5383882477858759E-3</v>
      </c>
      <c r="AU1988" s="13">
        <f t="shared" si="2444"/>
        <v>9.4756432434583223E-4</v>
      </c>
      <c r="AV1988" s="13">
        <f t="shared" si="2445"/>
        <v>4.3773645082698293E-4</v>
      </c>
      <c r="AW1988" s="13">
        <f t="shared" si="2446"/>
        <v>9.7366042860828794E-6</v>
      </c>
      <c r="AX1988" s="13">
        <f t="shared" si="2447"/>
        <v>2.6971442220818688E-3</v>
      </c>
      <c r="AY1988" s="13">
        <f t="shared" si="2448"/>
        <v>3.1625942535497037E-3</v>
      </c>
      <c r="AZ1988" s="13">
        <f t="shared" si="2449"/>
        <v>1.8541838309382799E-3</v>
      </c>
      <c r="BA1988" s="13">
        <f t="shared" si="2450"/>
        <v>7.2472099449244617E-4</v>
      </c>
      <c r="BB1988" s="13">
        <f t="shared" si="2451"/>
        <v>2.1244678295692814E-4</v>
      </c>
      <c r="BC1988" s="13">
        <f t="shared" si="2452"/>
        <v>4.9821805557441766E-5</v>
      </c>
      <c r="BD1988" s="13">
        <f t="shared" si="2453"/>
        <v>1.7609863991111671E-4</v>
      </c>
      <c r="BE1988" s="13">
        <f t="shared" si="2454"/>
        <v>3.2540183985237277E-4</v>
      </c>
      <c r="BF1988" s="13">
        <f t="shared" si="2455"/>
        <v>3.0064501756729608E-4</v>
      </c>
      <c r="BG1988" s="13">
        <f t="shared" si="2456"/>
        <v>1.8518114224358499E-4</v>
      </c>
      <c r="BH1988" s="13">
        <f t="shared" si="2457"/>
        <v>8.5546209247330153E-5</v>
      </c>
      <c r="BI1988" s="13">
        <f t="shared" si="2458"/>
        <v>3.1615115137206682E-5</v>
      </c>
      <c r="BJ1988" s="14">
        <f t="shared" si="2459"/>
        <v>0.52872091259655629</v>
      </c>
      <c r="BK1988" s="14">
        <f t="shared" si="2460"/>
        <v>0.2307041769172648</v>
      </c>
      <c r="BL1988" s="14">
        <f t="shared" si="2461"/>
        <v>0.22743788866004491</v>
      </c>
      <c r="BM1988" s="14">
        <f t="shared" si="2462"/>
        <v>0.57818460237048019</v>
      </c>
      <c r="BN1988" s="14">
        <f t="shared" si="2463"/>
        <v>0.41863300179989116</v>
      </c>
    </row>
    <row r="1989" spans="1:66" x14ac:dyDescent="0.25">
      <c r="A1989" t="s">
        <v>91</v>
      </c>
      <c r="B1989" t="s">
        <v>118</v>
      </c>
      <c r="C1989" t="s">
        <v>129</v>
      </c>
      <c r="D1989" t="s">
        <v>535</v>
      </c>
      <c r="E1989" s="10">
        <f>VLOOKUP(A1989,home!$A$2:$E$405,3,FALSE)</f>
        <v>1.53296703296703</v>
      </c>
      <c r="F1989" s="10">
        <f>VLOOKUP(B1989,home!$B$2:$E$405,3,FALSE)</f>
        <v>0.9</v>
      </c>
      <c r="G1989" s="10">
        <f>VLOOKUP(C1989,away!$B$2:$E$405,4,FALSE)</f>
        <v>1.55</v>
      </c>
      <c r="H1989" s="10">
        <f>VLOOKUP(A1989,away!$A$2:$E$405,3,FALSE)</f>
        <v>1.2527472527472501</v>
      </c>
      <c r="I1989" s="10">
        <f>VLOOKUP(C1989,away!$B$2:$E$405,3,FALSE)</f>
        <v>1.06</v>
      </c>
      <c r="J1989" s="10">
        <f>VLOOKUP(B1989,home!$B$2:$E$405,4,FALSE)</f>
        <v>1</v>
      </c>
      <c r="K1989" s="12">
        <f t="shared" si="2408"/>
        <v>2.1384890109890069</v>
      </c>
      <c r="L1989" s="12">
        <f t="shared" si="2409"/>
        <v>1.3279120879120851</v>
      </c>
      <c r="M1989" s="13">
        <f t="shared" si="2410"/>
        <v>3.1229219534141022E-2</v>
      </c>
      <c r="N1989" s="13">
        <f t="shared" si="2411"/>
        <v>6.6783342795523809E-2</v>
      </c>
      <c r="O1989" s="13">
        <f t="shared" si="2412"/>
        <v>4.1469658115446076E-2</v>
      </c>
      <c r="P1989" s="13">
        <f t="shared" si="2413"/>
        <v>8.8682408169352508E-2</v>
      </c>
      <c r="Q1989" s="13">
        <f t="shared" si="2414"/>
        <v>7.1407722342669774E-2</v>
      </c>
      <c r="R1989" s="13">
        <f t="shared" si="2415"/>
        <v>2.753403014654118E-2</v>
      </c>
      <c r="S1989" s="13">
        <f t="shared" si="2416"/>
        <v>6.295842192051733E-2</v>
      </c>
      <c r="T1989" s="13">
        <f t="shared" si="2417"/>
        <v>9.4823177669101061E-2</v>
      </c>
      <c r="U1989" s="13">
        <f t="shared" si="2418"/>
        <v>5.888122089661834E-2</v>
      </c>
      <c r="V1989" s="13">
        <f t="shared" si="2419"/>
        <v>1.9864958927504624E-2</v>
      </c>
      <c r="W1989" s="13">
        <f t="shared" si="2420"/>
        <v>5.0901543176517836E-2</v>
      </c>
      <c r="X1989" s="13">
        <f t="shared" si="2421"/>
        <v>6.7592774477476941E-2</v>
      </c>
      <c r="Y1989" s="13">
        <f t="shared" si="2422"/>
        <v>4.4878631142078566E-2</v>
      </c>
      <c r="Z1989" s="13">
        <f t="shared" si="2423"/>
        <v>1.2187590486842597E-2</v>
      </c>
      <c r="AA1989" s="13">
        <f t="shared" si="2424"/>
        <v>2.6063028326547052E-2</v>
      </c>
      <c r="AB1989" s="13">
        <f t="shared" si="2425"/>
        <v>2.7867749834708046E-2</v>
      </c>
      <c r="AC1989" s="13">
        <f t="shared" si="2426"/>
        <v>3.5256892866600024E-3</v>
      </c>
      <c r="AD1989" s="13">
        <f t="shared" si="2427"/>
        <v>2.7213097681341461E-2</v>
      </c>
      <c r="AE1989" s="13">
        <f t="shared" si="2428"/>
        <v>3.6136601360585656E-2</v>
      </c>
      <c r="AF1989" s="13">
        <f t="shared" si="2429"/>
        <v>2.3993114881391008E-2</v>
      </c>
      <c r="AG1989" s="13">
        <f t="shared" si="2430"/>
        <v>1.062024909255415E-2</v>
      </c>
      <c r="AH1989" s="13">
        <f t="shared" si="2431"/>
        <v>4.0460121825001546E-3</v>
      </c>
      <c r="AI1989" s="13">
        <f t="shared" si="2432"/>
        <v>8.652352590604229E-3</v>
      </c>
      <c r="AJ1989" s="13">
        <f t="shared" si="2433"/>
        <v>9.2514804671047068E-3</v>
      </c>
      <c r="AK1989" s="13">
        <f t="shared" si="2434"/>
        <v>6.5947297714276203E-3</v>
      </c>
      <c r="AL1989" s="13">
        <f t="shared" si="2435"/>
        <v>4.0047957785954399E-4</v>
      </c>
      <c r="AM1989" s="13">
        <f t="shared" si="2436"/>
        <v>1.1638982069303824E-2</v>
      </c>
      <c r="AN1989" s="13">
        <f t="shared" si="2437"/>
        <v>1.545554498082056E-2</v>
      </c>
      <c r="AO1989" s="13">
        <f t="shared" si="2438"/>
        <v>1.0261802502650292E-2</v>
      </c>
      <c r="AP1989" s="13">
        <f t="shared" si="2439"/>
        <v>4.5422571956786027E-3</v>
      </c>
      <c r="AQ1989" s="13">
        <f t="shared" si="2440"/>
        <v>1.5079295591368166E-3</v>
      </c>
      <c r="AR1989" s="13">
        <f t="shared" si="2441"/>
        <v>1.0745496969963024E-3</v>
      </c>
      <c r="AS1989" s="13">
        <f t="shared" si="2442"/>
        <v>2.2979127187881597E-3</v>
      </c>
      <c r="AT1989" s="13">
        <f t="shared" si="2443"/>
        <v>2.4570305486701764E-3</v>
      </c>
      <c r="AU1989" s="13">
        <f t="shared" si="2444"/>
        <v>1.7514442759984875E-3</v>
      </c>
      <c r="AV1989" s="13">
        <f t="shared" si="2445"/>
        <v>9.3636108439559059E-4</v>
      </c>
      <c r="AW1989" s="13">
        <f t="shared" si="2446"/>
        <v>3.159033423490094E-5</v>
      </c>
      <c r="AX1989" s="13">
        <f t="shared" si="2447"/>
        <v>4.1483058757173837E-3</v>
      </c>
      <c r="AY1989" s="13">
        <f t="shared" si="2448"/>
        <v>5.5085855167218414E-3</v>
      </c>
      <c r="AZ1989" s="13">
        <f t="shared" si="2449"/>
        <v>3.6574586474761874E-3</v>
      </c>
      <c r="BA1989" s="13">
        <f t="shared" si="2450"/>
        <v>1.6189278496740716E-3</v>
      </c>
      <c r="BB1989" s="13">
        <f t="shared" si="2451"/>
        <v>5.3744846525992959E-4</v>
      </c>
      <c r="BC1989" s="13">
        <f t="shared" si="2452"/>
        <v>1.4273686272969177E-4</v>
      </c>
      <c r="BD1989" s="13">
        <f t="shared" si="2453"/>
        <v>2.3781792195060969E-4</v>
      </c>
      <c r="BE1989" s="13">
        <f t="shared" si="2454"/>
        <v>5.0857101270762009E-4</v>
      </c>
      <c r="BF1989" s="13">
        <f t="shared" si="2455"/>
        <v>5.4378676099139825E-4</v>
      </c>
      <c r="BG1989" s="13">
        <f t="shared" si="2456"/>
        <v>3.8762733756713693E-4</v>
      </c>
      <c r="BH1989" s="13">
        <f t="shared" si="2457"/>
        <v>2.0723420043656211E-4</v>
      </c>
      <c r="BI1989" s="13">
        <f t="shared" si="2458"/>
        <v>8.8633612066936241E-5</v>
      </c>
      <c r="BJ1989" s="14">
        <f t="shared" si="2459"/>
        <v>0.55337023414440956</v>
      </c>
      <c r="BK1989" s="14">
        <f t="shared" si="2460"/>
        <v>0.21216976293275688</v>
      </c>
      <c r="BL1989" s="14">
        <f t="shared" si="2461"/>
        <v>0.22085123150206634</v>
      </c>
      <c r="BM1989" s="14">
        <f t="shared" si="2462"/>
        <v>0.66599544277991396</v>
      </c>
      <c r="BN1989" s="14">
        <f t="shared" si="2463"/>
        <v>0.32710638110367435</v>
      </c>
    </row>
    <row r="1990" spans="1:66" x14ac:dyDescent="0.25">
      <c r="A1990" t="s">
        <v>91</v>
      </c>
      <c r="B1990" t="s">
        <v>109</v>
      </c>
      <c r="C1990" t="s">
        <v>93</v>
      </c>
      <c r="D1990" t="s">
        <v>535</v>
      </c>
      <c r="E1990" s="10">
        <f>VLOOKUP(A1990,home!$A$2:$E$405,3,FALSE)</f>
        <v>1.53296703296703</v>
      </c>
      <c r="F1990" s="10">
        <f>VLOOKUP(B1990,home!$B$2:$E$405,3,FALSE)</f>
        <v>0.65</v>
      </c>
      <c r="G1990" s="10">
        <f>VLOOKUP(C1990,away!$B$2:$E$405,4,FALSE)</f>
        <v>1.3</v>
      </c>
      <c r="H1990" s="10">
        <f>VLOOKUP(A1990,away!$A$2:$E$405,3,FALSE)</f>
        <v>1.2527472527472501</v>
      </c>
      <c r="I1990" s="10">
        <f>VLOOKUP(C1990,away!$B$2:$E$405,3,FALSE)</f>
        <v>1.03</v>
      </c>
      <c r="J1990" s="10">
        <f>VLOOKUP(B1990,home!$B$2:$E$405,4,FALSE)</f>
        <v>1.71</v>
      </c>
      <c r="K1990" s="12">
        <f t="shared" si="2408"/>
        <v>1.2953571428571404</v>
      </c>
      <c r="L1990" s="12">
        <f t="shared" si="2409"/>
        <v>2.2064637362637316</v>
      </c>
      <c r="M1990" s="13">
        <f t="shared" si="2410"/>
        <v>3.0142447668202416E-2</v>
      </c>
      <c r="N1990" s="13">
        <f t="shared" si="2411"/>
        <v>3.9045234890203555E-2</v>
      </c>
      <c r="O1990" s="13">
        <f t="shared" si="2412"/>
        <v>6.6508217702115915E-2</v>
      </c>
      <c r="P1990" s="13">
        <f t="shared" si="2413"/>
        <v>8.6151894859133549E-2</v>
      </c>
      <c r="Q1990" s="13">
        <f t="shared" si="2414"/>
        <v>2.5288761954780015E-2</v>
      </c>
      <c r="R1990" s="13">
        <f t="shared" si="2415"/>
        <v>7.3373985261626182E-2</v>
      </c>
      <c r="S1990" s="13">
        <f t="shared" si="2416"/>
        <v>6.1558943964335956E-2</v>
      </c>
      <c r="T1990" s="13">
        <f t="shared" si="2417"/>
        <v>5.5798736188228025E-2</v>
      </c>
      <c r="U1990" s="13">
        <f t="shared" si="2418"/>
        <v>9.5045515908542003E-2</v>
      </c>
      <c r="V1990" s="13">
        <f t="shared" si="2419"/>
        <v>1.954946919017829E-2</v>
      </c>
      <c r="W1990" s="13">
        <f t="shared" si="2420"/>
        <v>1.0919326144046056E-2</v>
      </c>
      <c r="X1990" s="13">
        <f t="shared" si="2421"/>
        <v>2.4093097161274106E-2</v>
      </c>
      <c r="Y1990" s="13">
        <f t="shared" si="2422"/>
        <v>2.658027259031499E-2</v>
      </c>
      <c r="Z1990" s="13">
        <f t="shared" si="2423"/>
        <v>5.3965679221642554E-2</v>
      </c>
      <c r="AA1990" s="13">
        <f t="shared" si="2424"/>
        <v>6.9904828048891837E-2</v>
      </c>
      <c r="AB1990" s="13">
        <f t="shared" si="2425"/>
        <v>4.5275859166666134E-2</v>
      </c>
      <c r="AC1990" s="13">
        <f t="shared" si="2426"/>
        <v>3.4922176708313932E-3</v>
      </c>
      <c r="AD1990" s="13">
        <f t="shared" si="2427"/>
        <v>3.5361067789691967E-3</v>
      </c>
      <c r="AE1990" s="13">
        <f t="shared" si="2428"/>
        <v>7.8022913753518835E-3</v>
      </c>
      <c r="AF1990" s="13">
        <f t="shared" si="2429"/>
        <v>8.6077364897386033E-3</v>
      </c>
      <c r="AG1990" s="13">
        <f t="shared" si="2430"/>
        <v>6.3308861386407655E-3</v>
      </c>
      <c r="AH1990" s="13">
        <f t="shared" si="2431"/>
        <v>2.9768328551348866E-2</v>
      </c>
      <c r="AI1990" s="13">
        <f t="shared" si="2432"/>
        <v>3.85606170199079E-2</v>
      </c>
      <c r="AJ1990" s="13">
        <f t="shared" si="2433"/>
        <v>2.4974885344858169E-2</v>
      </c>
      <c r="AK1990" s="13">
        <f t="shared" si="2434"/>
        <v>1.0783798707833374E-2</v>
      </c>
      <c r="AL1990" s="13">
        <f t="shared" si="2435"/>
        <v>3.9925247334184619E-4</v>
      </c>
      <c r="AM1990" s="13">
        <f t="shared" si="2436"/>
        <v>9.1610423480866117E-4</v>
      </c>
      <c r="AN1990" s="13">
        <f t="shared" si="2437"/>
        <v>2.0213507727429455E-3</v>
      </c>
      <c r="AO1990" s="13">
        <f t="shared" si="2438"/>
        <v>2.2300185891629908E-3</v>
      </c>
      <c r="AP1990" s="13">
        <f t="shared" si="2439"/>
        <v>1.6401517160607158E-3</v>
      </c>
      <c r="AQ1990" s="13">
        <f t="shared" si="2440"/>
        <v>9.0473382086467453E-4</v>
      </c>
      <c r="AR1990" s="13">
        <f t="shared" si="2441"/>
        <v>1.3136547487547104E-2</v>
      </c>
      <c r="AS1990" s="13">
        <f t="shared" si="2442"/>
        <v>1.701652062047616E-2</v>
      </c>
      <c r="AT1990" s="13">
        <f t="shared" si="2443"/>
        <v>1.1021235766154812E-2</v>
      </c>
      <c r="AU1990" s="13">
        <f t="shared" si="2444"/>
        <v>4.7588121576004044E-3</v>
      </c>
      <c r="AV1990" s="13">
        <f t="shared" si="2445"/>
        <v>1.5410903299657721E-3</v>
      </c>
      <c r="AW1990" s="13">
        <f t="shared" si="2446"/>
        <v>3.1697968743667876E-5</v>
      </c>
      <c r="AX1990" s="13">
        <f t="shared" si="2447"/>
        <v>1.9778036069351186E-4</v>
      </c>
      <c r="AY1990" s="13">
        <f t="shared" si="2448"/>
        <v>4.3639519361539473E-4</v>
      </c>
      <c r="AZ1990" s="13">
        <f t="shared" si="2449"/>
        <v>4.8144508469607925E-4</v>
      </c>
      <c r="BA1990" s="13">
        <f t="shared" si="2450"/>
        <v>3.5409704012810656E-4</v>
      </c>
      <c r="BB1990" s="13">
        <f t="shared" si="2451"/>
        <v>1.9532556954024764E-4</v>
      </c>
      <c r="BC1990" s="13">
        <f t="shared" si="2452"/>
        <v>8.6195757191123208E-5</v>
      </c>
      <c r="BD1990" s="13">
        <f t="shared" si="2453"/>
        <v>4.8308859418298563E-3</v>
      </c>
      <c r="BE1990" s="13">
        <f t="shared" si="2454"/>
        <v>6.2577226110774476E-3</v>
      </c>
      <c r="BF1990" s="13">
        <f t="shared" si="2455"/>
        <v>4.0529928411389051E-3</v>
      </c>
      <c r="BG1990" s="13">
        <f t="shared" si="2456"/>
        <v>1.7500244089060442E-3</v>
      </c>
      <c r="BH1990" s="13">
        <f t="shared" si="2457"/>
        <v>5.6672665456269781E-4</v>
      </c>
      <c r="BI1990" s="13">
        <f t="shared" si="2458"/>
        <v>1.4682268400706441E-4</v>
      </c>
      <c r="BJ1990" s="14">
        <f t="shared" si="2459"/>
        <v>0.2174660478510517</v>
      </c>
      <c r="BK1990" s="14">
        <f t="shared" si="2460"/>
        <v>0.20173062101963887</v>
      </c>
      <c r="BL1990" s="14">
        <f t="shared" si="2461"/>
        <v>0.51927541721505666</v>
      </c>
      <c r="BM1990" s="14">
        <f t="shared" si="2462"/>
        <v>0.67152252574645643</v>
      </c>
      <c r="BN1990" s="14">
        <f t="shared" si="2463"/>
        <v>0.32051054233606163</v>
      </c>
    </row>
    <row r="1991" spans="1:66" x14ac:dyDescent="0.25">
      <c r="A1991" t="s">
        <v>91</v>
      </c>
      <c r="B1991" t="s">
        <v>100</v>
      </c>
      <c r="C1991" t="s">
        <v>98</v>
      </c>
      <c r="D1991" t="s">
        <v>535</v>
      </c>
      <c r="E1991" s="10">
        <f>VLOOKUP(A1991,home!$A$2:$E$405,3,FALSE)</f>
        <v>1.53296703296703</v>
      </c>
      <c r="F1991" s="10">
        <f>VLOOKUP(B1991,home!$B$2:$E$405,3,FALSE)</f>
        <v>1.1200000000000001</v>
      </c>
      <c r="G1991" s="10">
        <f>VLOOKUP(C1991,away!$B$2:$E$405,4,FALSE)</f>
        <v>0.82</v>
      </c>
      <c r="H1991" s="10">
        <f>VLOOKUP(A1991,away!$A$2:$E$405,3,FALSE)</f>
        <v>1.2527472527472501</v>
      </c>
      <c r="I1991" s="10">
        <f>VLOOKUP(C1991,away!$B$2:$E$405,3,FALSE)</f>
        <v>0.33</v>
      </c>
      <c r="J1991" s="10">
        <f>VLOOKUP(B1991,home!$B$2:$E$405,4,FALSE)</f>
        <v>1.25</v>
      </c>
      <c r="K1991" s="12">
        <f t="shared" si="2408"/>
        <v>1.4078769230769204</v>
      </c>
      <c r="L1991" s="12">
        <f t="shared" si="2409"/>
        <v>0.5167582417582407</v>
      </c>
      <c r="M1991" s="13">
        <f t="shared" si="2410"/>
        <v>0.14592898717158104</v>
      </c>
      <c r="N1991" s="13">
        <f t="shared" si="2411"/>
        <v>0.20545005344685688</v>
      </c>
      <c r="O1991" s="13">
        <f t="shared" si="2412"/>
        <v>7.5410006832347068E-2</v>
      </c>
      <c r="P1991" s="13">
        <f t="shared" si="2413"/>
        <v>0.10616800838833433</v>
      </c>
      <c r="Q1991" s="13">
        <f t="shared" si="2414"/>
        <v>0.14462419454637487</v>
      </c>
      <c r="R1991" s="13">
        <f t="shared" si="2415"/>
        <v>1.9484371270830293E-2</v>
      </c>
      <c r="S1991" s="13">
        <f t="shared" si="2416"/>
        <v>1.9310155959440065E-2</v>
      </c>
      <c r="T1991" s="13">
        <f t="shared" si="2417"/>
        <v>7.4735744489486416E-2</v>
      </c>
      <c r="U1991" s="13">
        <f t="shared" si="2418"/>
        <v>2.7431596672864898E-2</v>
      </c>
      <c r="V1991" s="13">
        <f t="shared" si="2419"/>
        <v>1.5609729389750502E-3</v>
      </c>
      <c r="W1991" s="13">
        <f t="shared" si="2420"/>
        <v>6.7871022006809389E-2</v>
      </c>
      <c r="X1991" s="13">
        <f t="shared" si="2421"/>
        <v>3.5072909998573681E-2</v>
      </c>
      <c r="Y1991" s="13">
        <f t="shared" si="2422"/>
        <v>9.0621076521039765E-3</v>
      </c>
      <c r="Z1991" s="13">
        <f t="shared" si="2423"/>
        <v>3.3562364798930136E-3</v>
      </c>
      <c r="AA1991" s="13">
        <f t="shared" si="2424"/>
        <v>4.72516788843029E-3</v>
      </c>
      <c r="AB1991" s="13">
        <f t="shared" si="2425"/>
        <v>3.3262274138925541E-3</v>
      </c>
      <c r="AC1991" s="13">
        <f t="shared" si="2426"/>
        <v>7.0978610594775394E-5</v>
      </c>
      <c r="AD1991" s="13">
        <f t="shared" si="2427"/>
        <v>2.388851140725819E-2</v>
      </c>
      <c r="AE1991" s="13">
        <f t="shared" si="2428"/>
        <v>1.2344585153036419E-2</v>
      </c>
      <c r="AF1991" s="13">
        <f t="shared" si="2429"/>
        <v>3.1895830594589909E-3</v>
      </c>
      <c r="AG1991" s="13">
        <f t="shared" si="2430"/>
        <v>5.4941444458263277E-4</v>
      </c>
      <c r="AH1991" s="13">
        <f t="shared" si="2431"/>
        <v>4.3359071556859507E-4</v>
      </c>
      <c r="AI1991" s="13">
        <f t="shared" si="2432"/>
        <v>6.1044236250943371E-4</v>
      </c>
      <c r="AJ1991" s="13">
        <f t="shared" si="2433"/>
        <v>4.297138575227939E-4</v>
      </c>
      <c r="AK1991" s="13">
        <f t="shared" si="2434"/>
        <v>2.0166140784423503E-4</v>
      </c>
      <c r="AL1991" s="13">
        <f t="shared" si="2435"/>
        <v>2.0655684305293289E-6</v>
      </c>
      <c r="AM1991" s="13">
        <f t="shared" si="2436"/>
        <v>6.7264167873877121E-3</v>
      </c>
      <c r="AN1991" s="13">
        <f t="shared" si="2437"/>
        <v>3.475931312383588E-3</v>
      </c>
      <c r="AO1991" s="13">
        <f t="shared" si="2438"/>
        <v>8.9810807672987842E-4</v>
      </c>
      <c r="AP1991" s="13">
        <f t="shared" si="2439"/>
        <v>1.5470158354660238E-4</v>
      </c>
      <c r="AQ1991" s="13">
        <f t="shared" si="2440"/>
        <v>1.998582957768945E-5</v>
      </c>
      <c r="AR1991" s="13">
        <f t="shared" si="2441"/>
        <v>4.4812315163984934E-5</v>
      </c>
      <c r="AS1991" s="13">
        <f t="shared" si="2442"/>
        <v>6.3090224389024323E-5</v>
      </c>
      <c r="AT1991" s="13">
        <f t="shared" si="2443"/>
        <v>4.4411635494526033E-5</v>
      </c>
      <c r="AU1991" s="13">
        <f t="shared" si="2444"/>
        <v>2.084203890961568E-5</v>
      </c>
      <c r="AV1991" s="13">
        <f t="shared" si="2445"/>
        <v>7.3357564026797949E-6</v>
      </c>
      <c r="AW1991" s="13">
        <f t="shared" si="2446"/>
        <v>4.1743531621778583E-8</v>
      </c>
      <c r="AX1991" s="13">
        <f t="shared" si="2447"/>
        <v>1.5783278283267269E-3</v>
      </c>
      <c r="AY1991" s="13">
        <f t="shared" si="2448"/>
        <v>8.1561391348422172E-4</v>
      </c>
      <c r="AZ1991" s="13">
        <f t="shared" si="2449"/>
        <v>2.1073760594283214E-4</v>
      </c>
      <c r="BA1991" s="13">
        <f t="shared" si="2450"/>
        <v>3.6300131573119636E-5</v>
      </c>
      <c r="BB1991" s="13">
        <f t="shared" si="2451"/>
        <v>4.6895980418295247E-6</v>
      </c>
      <c r="BC1991" s="13">
        <f t="shared" si="2452"/>
        <v>4.8467768772974286E-7</v>
      </c>
      <c r="BD1991" s="13">
        <f t="shared" si="2453"/>
        <v>3.8595221988761661E-6</v>
      </c>
      <c r="BE1991" s="13">
        <f t="shared" si="2454"/>
        <v>5.4337322379008468E-6</v>
      </c>
      <c r="BF1991" s="13">
        <f t="shared" si="2455"/>
        <v>3.8250131119598573E-6</v>
      </c>
      <c r="BG1991" s="13">
        <f t="shared" si="2456"/>
        <v>1.7950492302649729E-6</v>
      </c>
      <c r="BH1991" s="13">
        <f t="shared" si="2457"/>
        <v>6.3180209676926115E-7</v>
      </c>
      <c r="BI1991" s="13">
        <f t="shared" si="2458"/>
        <v>1.7789991839861076E-7</v>
      </c>
      <c r="BJ1991" s="14">
        <f t="shared" si="2459"/>
        <v>0.59070942354922329</v>
      </c>
      <c r="BK1991" s="14">
        <f t="shared" si="2460"/>
        <v>0.27385678255084006</v>
      </c>
      <c r="BL1991" s="14">
        <f t="shared" si="2461"/>
        <v>0.13224899341096413</v>
      </c>
      <c r="BM1991" s="14">
        <f t="shared" si="2462"/>
        <v>0.3022902421646434</v>
      </c>
      <c r="BN1991" s="14">
        <f t="shared" si="2463"/>
        <v>0.69706562165632446</v>
      </c>
    </row>
    <row r="1992" spans="1:66" x14ac:dyDescent="0.25">
      <c r="A1992" t="s">
        <v>91</v>
      </c>
      <c r="B1992" t="s">
        <v>95</v>
      </c>
      <c r="C1992" t="s">
        <v>113</v>
      </c>
      <c r="D1992" t="s">
        <v>535</v>
      </c>
      <c r="E1992" s="10">
        <f>VLOOKUP(A1992,home!$A$2:$E$405,3,FALSE)</f>
        <v>1.53296703296703</v>
      </c>
      <c r="F1992" s="10">
        <f>VLOOKUP(B1992,home!$B$2:$E$405,3,FALSE)</f>
        <v>0.56999999999999995</v>
      </c>
      <c r="G1992" s="10">
        <f>VLOOKUP(C1992,away!$B$2:$E$405,4,FALSE)</f>
        <v>1.63</v>
      </c>
      <c r="H1992" s="10">
        <f>VLOOKUP(A1992,away!$A$2:$E$405,3,FALSE)</f>
        <v>1.2527472527472501</v>
      </c>
      <c r="I1992" s="10">
        <f>VLOOKUP(C1992,away!$B$2:$E$405,3,FALSE)</f>
        <v>0.16</v>
      </c>
      <c r="J1992" s="10">
        <f>VLOOKUP(B1992,home!$B$2:$E$405,4,FALSE)</f>
        <v>1.1000000000000001</v>
      </c>
      <c r="K1992" s="12">
        <f t="shared" si="2408"/>
        <v>1.4242796703296672</v>
      </c>
      <c r="L1992" s="12">
        <f t="shared" si="2409"/>
        <v>0.22048351648351602</v>
      </c>
      <c r="M1992" s="13">
        <f t="shared" si="2410"/>
        <v>0.19305827612639895</v>
      </c>
      <c r="N1992" s="13">
        <f t="shared" si="2411"/>
        <v>0.27496897787572133</v>
      </c>
      <c r="O1992" s="13">
        <f t="shared" si="2412"/>
        <v>4.2566167606594069E-2</v>
      </c>
      <c r="P1992" s="13">
        <f t="shared" si="2413"/>
        <v>6.062612716591715E-2</v>
      </c>
      <c r="Q1992" s="13">
        <f t="shared" si="2414"/>
        <v>0.19581636257985902</v>
      </c>
      <c r="R1992" s="13">
        <f t="shared" si="2415"/>
        <v>4.6925691585642942E-3</v>
      </c>
      <c r="S1992" s="13">
        <f t="shared" si="2416"/>
        <v>4.7596085607999536E-3</v>
      </c>
      <c r="T1992" s="13">
        <f t="shared" si="2417"/>
        <v>4.3174280206618489E-2</v>
      </c>
      <c r="U1992" s="13">
        <f t="shared" si="2418"/>
        <v>6.6835308541591159E-3</v>
      </c>
      <c r="V1992" s="13">
        <f t="shared" si="2419"/>
        <v>1.6607342016489385E-4</v>
      </c>
      <c r="W1992" s="13">
        <f t="shared" si="2420"/>
        <v>9.2965754780132012E-2</v>
      </c>
      <c r="X1992" s="13">
        <f t="shared" si="2421"/>
        <v>2.0497416526467745E-2</v>
      </c>
      <c r="Y1992" s="13">
        <f t="shared" si="2422"/>
        <v>2.2596712372914725E-3</v>
      </c>
      <c r="Z1992" s="13">
        <f t="shared" si="2423"/>
        <v>3.4487804980744995E-4</v>
      </c>
      <c r="AA1992" s="13">
        <f t="shared" si="2424"/>
        <v>4.9120279508369326E-4</v>
      </c>
      <c r="AB1992" s="13">
        <f t="shared" si="2425"/>
        <v>3.4980507752340698E-4</v>
      </c>
      <c r="AC1992" s="13">
        <f t="shared" si="2426"/>
        <v>3.2595042322880251E-6</v>
      </c>
      <c r="AD1992" s="13">
        <f t="shared" si="2427"/>
        <v>3.3102308642548782E-2</v>
      </c>
      <c r="AE1992" s="13">
        <f t="shared" si="2428"/>
        <v>7.298513413231838E-3</v>
      </c>
      <c r="AF1992" s="13">
        <f t="shared" si="2429"/>
        <v>8.0460095122573234E-4</v>
      </c>
      <c r="AG1992" s="13">
        <f t="shared" si="2430"/>
        <v>5.9133749030743833E-5</v>
      </c>
      <c r="AH1992" s="13">
        <f t="shared" si="2431"/>
        <v>1.9009981294880928E-5</v>
      </c>
      <c r="AI1992" s="13">
        <f t="shared" si="2432"/>
        <v>2.7075529891646143E-5</v>
      </c>
      <c r="AJ1992" s="13">
        <f t="shared" si="2433"/>
        <v>1.9281563394037417E-5</v>
      </c>
      <c r="AK1992" s="13">
        <f t="shared" si="2434"/>
        <v>9.154112918100059E-6</v>
      </c>
      <c r="AL1992" s="13">
        <f t="shared" si="2435"/>
        <v>4.0943309357048085E-8</v>
      </c>
      <c r="AM1992" s="13">
        <f t="shared" si="2436"/>
        <v>9.4293890481120558E-3</v>
      </c>
      <c r="AN1992" s="13">
        <f t="shared" si="2437"/>
        <v>2.0790248556189E-3</v>
      </c>
      <c r="AO1992" s="13">
        <f t="shared" si="2438"/>
        <v>2.291953555117446E-4</v>
      </c>
      <c r="AP1992" s="13">
        <f t="shared" si="2439"/>
        <v>1.6844599314973022E-5</v>
      </c>
      <c r="AQ1992" s="13">
        <f t="shared" si="2440"/>
        <v>9.284891226802689E-7</v>
      </c>
      <c r="AR1992" s="13">
        <f t="shared" si="2441"/>
        <v>8.3827750483624218E-7</v>
      </c>
      <c r="AS1992" s="13">
        <f t="shared" si="2442"/>
        <v>1.193941608232939E-6</v>
      </c>
      <c r="AT1992" s="13">
        <f t="shared" si="2443"/>
        <v>8.5025338008344165E-7</v>
      </c>
      <c r="AU1992" s="13">
        <f t="shared" si="2444"/>
        <v>4.0366620129397633E-7</v>
      </c>
      <c r="AV1992" s="13">
        <f t="shared" si="2445"/>
        <v>1.4373339102555345E-7</v>
      </c>
      <c r="AW1992" s="13">
        <f t="shared" si="2446"/>
        <v>3.5715097843316381E-10</v>
      </c>
      <c r="AX1992" s="13">
        <f t="shared" si="2447"/>
        <v>2.2383478541425313E-3</v>
      </c>
      <c r="AY1992" s="13">
        <f t="shared" si="2448"/>
        <v>4.9351880599467744E-4</v>
      </c>
      <c r="AZ1992" s="13">
        <f t="shared" si="2449"/>
        <v>5.4406380898226304E-5</v>
      </c>
      <c r="BA1992" s="13">
        <f t="shared" si="2450"/>
        <v>3.9985700598608447E-6</v>
      </c>
      <c r="BB1992" s="13">
        <f t="shared" si="2451"/>
        <v>2.2040469692595546E-7</v>
      </c>
      <c r="BC1992" s="13">
        <f t="shared" si="2452"/>
        <v>9.7191205255436529E-9</v>
      </c>
      <c r="BD1992" s="13">
        <f t="shared" si="2453"/>
        <v>3.0804395342553715E-8</v>
      </c>
      <c r="BE1992" s="13">
        <f t="shared" si="2454"/>
        <v>4.3874074043197142E-8</v>
      </c>
      <c r="BF1992" s="13">
        <f t="shared" si="2455"/>
        <v>3.1244475857132122E-8</v>
      </c>
      <c r="BG1992" s="13">
        <f t="shared" si="2456"/>
        <v>1.4833623924473123E-8</v>
      </c>
      <c r="BH1992" s="13">
        <f t="shared" si="2457"/>
        <v>5.281807248235711E-9</v>
      </c>
      <c r="BI1992" s="13">
        <f t="shared" si="2458"/>
        <v>1.5045541372524015E-9</v>
      </c>
      <c r="BJ1992" s="14">
        <f t="shared" si="2459"/>
        <v>0.6854929040447203</v>
      </c>
      <c r="BK1992" s="14">
        <f t="shared" si="2460"/>
        <v>0.25910690452681728</v>
      </c>
      <c r="BL1992" s="14">
        <f t="shared" si="2461"/>
        <v>5.4861354094439256E-2</v>
      </c>
      <c r="BM1992" s="14">
        <f t="shared" si="2462"/>
        <v>0.22758404175388583</v>
      </c>
      <c r="BN1992" s="14">
        <f t="shared" si="2463"/>
        <v>0.77172848051305487</v>
      </c>
    </row>
    <row r="1993" spans="1:66" x14ac:dyDescent="0.25">
      <c r="A1993" t="s">
        <v>91</v>
      </c>
      <c r="B1993" t="s">
        <v>351</v>
      </c>
      <c r="C1993" t="s">
        <v>92</v>
      </c>
      <c r="D1993" t="s">
        <v>535</v>
      </c>
      <c r="E1993" s="10">
        <f>VLOOKUP(A1993,home!$A$2:$E$405,3,FALSE)</f>
        <v>1.53296703296703</v>
      </c>
      <c r="F1993" s="10">
        <f>VLOOKUP(B1993,home!$B$2:$E$405,3,FALSE)</f>
        <v>0.65</v>
      </c>
      <c r="G1993" s="10">
        <f>VLOOKUP(C1993,away!$B$2:$E$405,4,FALSE)</f>
        <v>1.06</v>
      </c>
      <c r="H1993" s="10">
        <f>VLOOKUP(A1993,away!$A$2:$E$405,3,FALSE)</f>
        <v>1.2527472527472501</v>
      </c>
      <c r="I1993" s="10">
        <f>VLOOKUP(C1993,away!$B$2:$E$405,3,FALSE)</f>
        <v>0.82</v>
      </c>
      <c r="J1993" s="10">
        <f>VLOOKUP(B1993,home!$B$2:$E$405,4,FALSE)</f>
        <v>0.9</v>
      </c>
      <c r="K1993" s="12">
        <f t="shared" si="2408"/>
        <v>1.0562142857142838</v>
      </c>
      <c r="L1993" s="12">
        <f t="shared" si="2409"/>
        <v>0.92452747252747058</v>
      </c>
      <c r="M1993" s="13">
        <f t="shared" si="2410"/>
        <v>0.13796686129000732</v>
      </c>
      <c r="N1993" s="13">
        <f t="shared" si="2411"/>
        <v>0.14572256984966675</v>
      </c>
      <c r="O1993" s="13">
        <f t="shared" si="2412"/>
        <v>0.12755415356099858</v>
      </c>
      <c r="P1993" s="13">
        <f t="shared" si="2413"/>
        <v>0.13472451919332018</v>
      </c>
      <c r="Q1993" s="13">
        <f t="shared" si="2414"/>
        <v>7.6957130013107791E-2</v>
      </c>
      <c r="R1993" s="13">
        <f t="shared" si="2415"/>
        <v>5.8963659601065449E-2</v>
      </c>
      <c r="S1993" s="13">
        <f t="shared" si="2416"/>
        <v>3.2889593744033954E-2</v>
      </c>
      <c r="T1993" s="13">
        <f t="shared" si="2417"/>
        <v>7.1148980903986497E-2</v>
      </c>
      <c r="U1993" s="13">
        <f t="shared" si="2418"/>
        <v>6.2278259608639509E-2</v>
      </c>
      <c r="V1993" s="13">
        <f t="shared" si="2419"/>
        <v>3.5685177200427218E-3</v>
      </c>
      <c r="W1993" s="13">
        <f t="shared" si="2420"/>
        <v>2.7094406702471974E-2</v>
      </c>
      <c r="X1993" s="13">
        <f t="shared" si="2421"/>
        <v>2.5049523348267773E-2</v>
      </c>
      <c r="Y1993" s="13">
        <f t="shared" si="2422"/>
        <v>1.1579486254595935E-2</v>
      </c>
      <c r="Z1993" s="13">
        <f t="shared" si="2423"/>
        <v>1.8171174393981054E-2</v>
      </c>
      <c r="AA1993" s="13">
        <f t="shared" si="2424"/>
        <v>1.9192653983128381E-2</v>
      </c>
      <c r="AB1993" s="13">
        <f t="shared" si="2425"/>
        <v>1.0135777658875673E-2</v>
      </c>
      <c r="AC1993" s="13">
        <f t="shared" si="2426"/>
        <v>2.1779090172921282E-4</v>
      </c>
      <c r="AD1993" s="13">
        <f t="shared" si="2427"/>
        <v>7.1543748555259346E-3</v>
      </c>
      <c r="AE1993" s="13">
        <f t="shared" si="2428"/>
        <v>6.6144161026934793E-3</v>
      </c>
      <c r="AF1993" s="13">
        <f t="shared" si="2429"/>
        <v>3.0576047008341023E-3</v>
      </c>
      <c r="AG1993" s="13">
        <f t="shared" si="2430"/>
        <v>9.422798486834219E-4</v>
      </c>
      <c r="AH1993" s="13">
        <f t="shared" si="2431"/>
        <v>4.1999374838307983E-3</v>
      </c>
      <c r="AI1993" s="13">
        <f t="shared" si="2432"/>
        <v>4.4360339695289925E-3</v>
      </c>
      <c r="AJ1993" s="13">
        <f t="shared" si="2433"/>
        <v>2.3427012252651815E-3</v>
      </c>
      <c r="AK1993" s="13">
        <f t="shared" si="2434"/>
        <v>8.2479816709514714E-4</v>
      </c>
      <c r="AL1993" s="13">
        <f t="shared" si="2435"/>
        <v>8.5069049903139396E-6</v>
      </c>
      <c r="AM1993" s="13">
        <f t="shared" si="2436"/>
        <v>1.5113105855523118E-3</v>
      </c>
      <c r="AN1993" s="13">
        <f t="shared" si="2437"/>
        <v>1.3972481558646903E-3</v>
      </c>
      <c r="AO1993" s="13">
        <f t="shared" si="2438"/>
        <v>6.4589715301762568E-4</v>
      </c>
      <c r="AP1993" s="13">
        <f t="shared" si="2439"/>
        <v>1.9904988746402482E-4</v>
      </c>
      <c r="AQ1993" s="13">
        <f t="shared" si="2440"/>
        <v>4.6006772340998068E-5</v>
      </c>
      <c r="AR1993" s="13">
        <f t="shared" si="2441"/>
        <v>7.7659151733989464E-4</v>
      </c>
      <c r="AS1993" s="13">
        <f t="shared" si="2442"/>
        <v>8.2024705477892865E-4</v>
      </c>
      <c r="AT1993" s="13">
        <f t="shared" si="2443"/>
        <v>4.3317832853628552E-4</v>
      </c>
      <c r="AU1993" s="13">
        <f t="shared" si="2444"/>
        <v>1.5250971295395339E-4</v>
      </c>
      <c r="AV1993" s="13">
        <f t="shared" si="2445"/>
        <v>4.0270734383037582E-5</v>
      </c>
      <c r="AW1993" s="13">
        <f t="shared" si="2446"/>
        <v>2.307495908653613E-7</v>
      </c>
      <c r="AX1993" s="13">
        <f t="shared" si="2447"/>
        <v>2.6604463843526169E-4</v>
      </c>
      <c r="AY1993" s="13">
        <f t="shared" si="2448"/>
        <v>2.4596557715203727E-4</v>
      </c>
      <c r="AZ1993" s="13">
        <f t="shared" si="2449"/>
        <v>1.137009666865668E-4</v>
      </c>
      <c r="BA1993" s="13">
        <f t="shared" si="2450"/>
        <v>3.5039889118220578E-5</v>
      </c>
      <c r="BB1993" s="13">
        <f t="shared" si="2451"/>
        <v>8.0988350310278199E-6</v>
      </c>
      <c r="BC1993" s="13">
        <f t="shared" si="2452"/>
        <v>1.4975190963306184E-6</v>
      </c>
      <c r="BD1993" s="13">
        <f t="shared" si="2453"/>
        <v>1.1966336545208764E-4</v>
      </c>
      <c r="BE1993" s="13">
        <f t="shared" si="2454"/>
        <v>1.2639015606714403E-4</v>
      </c>
      <c r="BF1993" s="13">
        <f t="shared" si="2455"/>
        <v>6.6747544205887686E-5</v>
      </c>
      <c r="BG1993" s="13">
        <f t="shared" si="2456"/>
        <v>2.3499903242201421E-5</v>
      </c>
      <c r="BH1993" s="13">
        <f t="shared" si="2457"/>
        <v>6.2052333793291379E-6</v>
      </c>
      <c r="BI1993" s="13">
        <f t="shared" si="2458"/>
        <v>1.3108112282877116E-6</v>
      </c>
      <c r="BJ1993" s="14">
        <f t="shared" si="2459"/>
        <v>0.37979063255959278</v>
      </c>
      <c r="BK1993" s="14">
        <f t="shared" si="2460"/>
        <v>0.30962175533127578</v>
      </c>
      <c r="BL1993" s="14">
        <f t="shared" si="2461"/>
        <v>0.2924945896199948</v>
      </c>
      <c r="BM1993" s="14">
        <f t="shared" si="2462"/>
        <v>0.31794352356911715</v>
      </c>
      <c r="BN1993" s="14">
        <f t="shared" si="2463"/>
        <v>0.68188889350816595</v>
      </c>
    </row>
    <row r="1994" spans="1:66" x14ac:dyDescent="0.25">
      <c r="A1994" t="s">
        <v>91</v>
      </c>
      <c r="B1994" t="s">
        <v>105</v>
      </c>
      <c r="C1994" t="s">
        <v>371</v>
      </c>
      <c r="D1994" t="s">
        <v>535</v>
      </c>
      <c r="E1994" s="10">
        <f>VLOOKUP(A1994,home!$A$2:$E$405,3,FALSE)</f>
        <v>1.53296703296703</v>
      </c>
      <c r="F1994" s="10">
        <f>VLOOKUP(B1994,home!$B$2:$E$405,3,FALSE)</f>
        <v>1.3</v>
      </c>
      <c r="G1994" s="10">
        <f>VLOOKUP(C1994,away!$B$2:$E$405,4,FALSE)</f>
        <v>0.98</v>
      </c>
      <c r="H1994" s="10">
        <f>VLOOKUP(A1994,away!$A$2:$E$405,3,FALSE)</f>
        <v>1.2527472527472501</v>
      </c>
      <c r="I1994" s="10">
        <f>VLOOKUP(C1994,away!$B$2:$E$405,3,FALSE)</f>
        <v>0.33</v>
      </c>
      <c r="J1994" s="10">
        <f>VLOOKUP(B1994,home!$B$2:$E$405,4,FALSE)</f>
        <v>0.71</v>
      </c>
      <c r="K1994" s="12">
        <f t="shared" si="2408"/>
        <v>1.9529999999999963</v>
      </c>
      <c r="L1994" s="12">
        <f t="shared" si="2409"/>
        <v>0.2935186813186807</v>
      </c>
      <c r="M1994" s="13">
        <f t="shared" si="2410"/>
        <v>0.1057667922902979</v>
      </c>
      <c r="N1994" s="13">
        <f t="shared" si="2411"/>
        <v>0.20656254534295138</v>
      </c>
      <c r="O1994" s="13">
        <f t="shared" si="2412"/>
        <v>3.1044529400355035E-2</v>
      </c>
      <c r="P1994" s="13">
        <f t="shared" si="2413"/>
        <v>6.0629965918893268E-2</v>
      </c>
      <c r="Q1994" s="13">
        <f t="shared" si="2414"/>
        <v>0.20170832552739165</v>
      </c>
      <c r="R1994" s="13">
        <f t="shared" si="2415"/>
        <v>4.5560746658756118E-3</v>
      </c>
      <c r="S1994" s="13">
        <f t="shared" si="2416"/>
        <v>8.6889104976273432E-3</v>
      </c>
      <c r="T1994" s="13">
        <f t="shared" si="2417"/>
        <v>5.9205161719799171E-2</v>
      </c>
      <c r="U1994" s="13">
        <f t="shared" si="2418"/>
        <v>8.8980138224550517E-3</v>
      </c>
      <c r="V1994" s="13">
        <f t="shared" si="2419"/>
        <v>5.5342758864503668E-4</v>
      </c>
      <c r="W1994" s="13">
        <f t="shared" si="2420"/>
        <v>0.13131211991833178</v>
      </c>
      <c r="X1994" s="13">
        <f t="shared" si="2421"/>
        <v>3.8542560279589202E-2</v>
      </c>
      <c r="Y1994" s="13">
        <f t="shared" si="2422"/>
        <v>5.6564807339553914E-3</v>
      </c>
      <c r="Z1994" s="13">
        <f t="shared" si="2423"/>
        <v>4.4576434263908613E-4</v>
      </c>
      <c r="AA1994" s="13">
        <f t="shared" si="2424"/>
        <v>8.7057776117413347E-4</v>
      </c>
      <c r="AB1994" s="13">
        <f t="shared" si="2425"/>
        <v>8.501191837865399E-4</v>
      </c>
      <c r="AC1994" s="13">
        <f t="shared" si="2426"/>
        <v>1.982799557848663E-5</v>
      </c>
      <c r="AD1994" s="13">
        <f t="shared" si="2427"/>
        <v>6.4113142550125346E-2</v>
      </c>
      <c r="AE1994" s="13">
        <f t="shared" si="2428"/>
        <v>1.8818405056509387E-2</v>
      </c>
      <c r="AF1994" s="13">
        <f t="shared" si="2429"/>
        <v>2.7617767183537138E-3</v>
      </c>
      <c r="AG1994" s="13">
        <f t="shared" si="2430"/>
        <v>2.7021102015593857E-4</v>
      </c>
      <c r="AH1994" s="13">
        <f t="shared" si="2431"/>
        <v>3.2710040507578273E-5</v>
      </c>
      <c r="AI1994" s="13">
        <f t="shared" si="2432"/>
        <v>6.3882709111300233E-5</v>
      </c>
      <c r="AJ1994" s="13">
        <f t="shared" si="2433"/>
        <v>6.2381465447184576E-5</v>
      </c>
      <c r="AK1994" s="13">
        <f t="shared" si="2434"/>
        <v>4.0610334006117095E-5</v>
      </c>
      <c r="AL1994" s="13">
        <f t="shared" si="2435"/>
        <v>4.5464958145426787E-7</v>
      </c>
      <c r="AM1994" s="13">
        <f t="shared" si="2436"/>
        <v>2.5042593480078906E-2</v>
      </c>
      <c r="AN1994" s="13">
        <f t="shared" si="2437"/>
        <v>7.3504690150725501E-3</v>
      </c>
      <c r="AO1994" s="13">
        <f t="shared" si="2438"/>
        <v>1.0787499861889583E-3</v>
      </c>
      <c r="AP1994" s="13">
        <f t="shared" si="2439"/>
        <v>1.0554442447290937E-4</v>
      </c>
      <c r="AQ1994" s="13">
        <f t="shared" si="2440"/>
        <v>7.7448150729568605E-6</v>
      </c>
      <c r="AR1994" s="13">
        <f t="shared" si="2441"/>
        <v>1.9202015911330005E-6</v>
      </c>
      <c r="AS1994" s="13">
        <f t="shared" si="2442"/>
        <v>3.7501537074827423E-6</v>
      </c>
      <c r="AT1994" s="13">
        <f t="shared" si="2443"/>
        <v>3.6620250953568917E-6</v>
      </c>
      <c r="AU1994" s="13">
        <f t="shared" si="2444"/>
        <v>2.3839783370773329E-6</v>
      </c>
      <c r="AV1994" s="13">
        <f t="shared" si="2445"/>
        <v>1.1639774230780053E-6</v>
      </c>
      <c r="AW1994" s="13">
        <f t="shared" si="2446"/>
        <v>7.2395618993721616E-9</v>
      </c>
      <c r="AX1994" s="13">
        <f t="shared" si="2447"/>
        <v>8.1513641777656801E-3</v>
      </c>
      <c r="AY1994" s="13">
        <f t="shared" si="2448"/>
        <v>2.3925776644061142E-3</v>
      </c>
      <c r="AZ1994" s="13">
        <f t="shared" si="2449"/>
        <v>3.5113312050450573E-4</v>
      </c>
      <c r="BA1994" s="13">
        <f t="shared" si="2450"/>
        <v>3.4354710165931985E-5</v>
      </c>
      <c r="BB1994" s="13">
        <f t="shared" si="2451"/>
        <v>2.5209373062474567E-6</v>
      </c>
      <c r="BC1994" s="13">
        <f t="shared" si="2452"/>
        <v>1.4798843876336411E-7</v>
      </c>
      <c r="BD1994" s="13">
        <f t="shared" si="2453"/>
        <v>9.3935839815898464E-8</v>
      </c>
      <c r="BE1994" s="13">
        <f t="shared" si="2454"/>
        <v>1.8345669516044935E-7</v>
      </c>
      <c r="BF1994" s="13">
        <f t="shared" si="2455"/>
        <v>1.7914546282417848E-7</v>
      </c>
      <c r="BG1994" s="13">
        <f t="shared" si="2456"/>
        <v>1.1662369629854001E-7</v>
      </c>
      <c r="BH1994" s="13">
        <f t="shared" si="2457"/>
        <v>5.6941519717762038E-8</v>
      </c>
      <c r="BI1994" s="13">
        <f t="shared" si="2458"/>
        <v>2.2241357601757804E-8</v>
      </c>
      <c r="BJ1994" s="14">
        <f t="shared" si="2459"/>
        <v>0.7734679291866362</v>
      </c>
      <c r="BK1994" s="14">
        <f t="shared" si="2460"/>
        <v>0.17805195660502962</v>
      </c>
      <c r="BL1994" s="14">
        <f t="shared" si="2461"/>
        <v>4.6432432063444107E-2</v>
      </c>
      <c r="BM1994" s="14">
        <f t="shared" si="2462"/>
        <v>0.38573727862714002</v>
      </c>
      <c r="BN1994" s="14">
        <f t="shared" si="2463"/>
        <v>0.61026823314576484</v>
      </c>
    </row>
    <row r="1995" spans="1:66" x14ac:dyDescent="0.25">
      <c r="A1995" t="s">
        <v>91</v>
      </c>
      <c r="B1995" t="s">
        <v>108</v>
      </c>
      <c r="C1995" t="s">
        <v>117</v>
      </c>
      <c r="D1995" t="s">
        <v>535</v>
      </c>
      <c r="E1995" s="10">
        <f>VLOOKUP(A1995,home!$A$2:$E$405,3,FALSE)</f>
        <v>1.53296703296703</v>
      </c>
      <c r="F1995" s="10">
        <f>VLOOKUP(B1995,home!$B$2:$E$405,3,FALSE)</f>
        <v>1.1599999999999999</v>
      </c>
      <c r="G1995" s="10">
        <f>VLOOKUP(C1995,away!$B$2:$E$405,4,FALSE)</f>
        <v>0.94</v>
      </c>
      <c r="H1995" s="10">
        <f>VLOOKUP(A1995,away!$A$2:$E$405,3,FALSE)</f>
        <v>1.2527472527472501</v>
      </c>
      <c r="I1995" s="10">
        <f>VLOOKUP(C1995,away!$B$2:$E$405,3,FALSE)</f>
        <v>0.94</v>
      </c>
      <c r="J1995" s="10">
        <f>VLOOKUP(B1995,home!$B$2:$E$405,4,FALSE)</f>
        <v>0.53</v>
      </c>
      <c r="K1995" s="12">
        <f t="shared" si="2408"/>
        <v>1.6715472527472492</v>
      </c>
      <c r="L1995" s="12">
        <f t="shared" si="2409"/>
        <v>0.62411868131867998</v>
      </c>
      <c r="M1995" s="13">
        <f t="shared" si="2410"/>
        <v>0.10069431516127306</v>
      </c>
      <c r="N1995" s="13">
        <f t="shared" si="2411"/>
        <v>0.16831530587509164</v>
      </c>
      <c r="O1995" s="13">
        <f t="shared" si="2412"/>
        <v>6.2845203194741309E-2</v>
      </c>
      <c r="P1995" s="13">
        <f t="shared" si="2413"/>
        <v>0.10504872674851247</v>
      </c>
      <c r="Q1995" s="13">
        <f t="shared" si="2414"/>
        <v>0.14067349356541123</v>
      </c>
      <c r="R1995" s="13">
        <f t="shared" si="2415"/>
        <v>1.9611432672553216E-2</v>
      </c>
      <c r="S1995" s="13">
        <f t="shared" si="2416"/>
        <v>2.7397859982982893E-2</v>
      </c>
      <c r="T1995" s="13">
        <f t="shared" si="2417"/>
        <v>8.7796955300536272E-2</v>
      </c>
      <c r="U1995" s="13">
        <f t="shared" si="2418"/>
        <v>3.2781436406243973E-2</v>
      </c>
      <c r="V1995" s="13">
        <f t="shared" si="2419"/>
        <v>3.17584993335386E-3</v>
      </c>
      <c r="W1995" s="13">
        <f t="shared" si="2420"/>
        <v>7.838079723454032E-2</v>
      </c>
      <c r="X1995" s="13">
        <f t="shared" si="2421"/>
        <v>4.8918919810728149E-2</v>
      </c>
      <c r="Y1995" s="13">
        <f t="shared" si="2422"/>
        <v>1.526560586190295E-2</v>
      </c>
      <c r="Z1995" s="13">
        <f t="shared" si="2423"/>
        <v>4.0799538327879973E-3</v>
      </c>
      <c r="AA1995" s="13">
        <f t="shared" si="2424"/>
        <v>6.8198356205323848E-3</v>
      </c>
      <c r="AB1995" s="13">
        <f t="shared" si="2425"/>
        <v>5.699838747844372E-3</v>
      </c>
      <c r="AC1995" s="13">
        <f t="shared" si="2426"/>
        <v>2.070741228718098E-4</v>
      </c>
      <c r="AD1995" s="13">
        <f t="shared" si="2427"/>
        <v>3.2754301571383766E-2</v>
      </c>
      <c r="AE1995" s="13">
        <f t="shared" si="2428"/>
        <v>2.0442571504246408E-2</v>
      </c>
      <c r="AF1995" s="13">
        <f t="shared" si="2429"/>
        <v>6.3792953849965452E-3</v>
      </c>
      <c r="AG1995" s="13">
        <f t="shared" si="2430"/>
        <v>1.327145807808795E-3</v>
      </c>
      <c r="AH1995" s="13">
        <f t="shared" si="2431"/>
        <v>6.3659385149018454E-4</v>
      </c>
      <c r="AI1995" s="13">
        <f t="shared" si="2432"/>
        <v>1.0640967035742083E-3</v>
      </c>
      <c r="AJ1995" s="13">
        <f t="shared" si="2433"/>
        <v>8.8934396075843615E-4</v>
      </c>
      <c r="AK1995" s="13">
        <f t="shared" si="2434"/>
        <v>4.9552681811770708E-4</v>
      </c>
      <c r="AL1995" s="13">
        <f t="shared" si="2435"/>
        <v>8.6411523492300493E-6</v>
      </c>
      <c r="AM1995" s="13">
        <f t="shared" si="2436"/>
        <v>1.0950072561460283E-2</v>
      </c>
      <c r="AN1995" s="13">
        <f t="shared" si="2437"/>
        <v>6.8341448474024532E-3</v>
      </c>
      <c r="AO1995" s="13">
        <f t="shared" si="2438"/>
        <v>2.1326587350508348E-3</v>
      </c>
      <c r="AP1995" s="13">
        <f t="shared" si="2439"/>
        <v>4.4367738580756375E-4</v>
      </c>
      <c r="AQ1995" s="13">
        <f t="shared" si="2440"/>
        <v>6.922683624028396E-5</v>
      </c>
      <c r="AR1995" s="13">
        <f t="shared" si="2441"/>
        <v>7.9462023025526736E-5</v>
      </c>
      <c r="AS1995" s="13">
        <f t="shared" si="2442"/>
        <v>1.3282452628605787E-4</v>
      </c>
      <c r="AT1995" s="13">
        <f t="shared" si="2443"/>
        <v>1.1101123600545744E-4</v>
      </c>
      <c r="AU1995" s="13">
        <f t="shared" si="2444"/>
        <v>6.1853508856332958E-5</v>
      </c>
      <c r="AV1995" s="13">
        <f t="shared" si="2445"/>
        <v>2.5847765700395258E-5</v>
      </c>
      <c r="AW1995" s="13">
        <f t="shared" si="2446"/>
        <v>2.5041192203923908E-7</v>
      </c>
      <c r="AX1995" s="13">
        <f t="shared" si="2447"/>
        <v>3.0505939512486626E-3</v>
      </c>
      <c r="AY1995" s="13">
        <f t="shared" si="2448"/>
        <v>1.903932674092057E-3</v>
      </c>
      <c r="AZ1995" s="13">
        <f t="shared" si="2449"/>
        <v>5.9413997493694133E-4</v>
      </c>
      <c r="BA1995" s="13">
        <f t="shared" si="2450"/>
        <v>1.2360461922545247E-4</v>
      </c>
      <c r="BB1995" s="13">
        <f t="shared" si="2451"/>
        <v>1.9285987988971735E-5</v>
      </c>
      <c r="BC1995" s="13">
        <f t="shared" si="2452"/>
        <v>2.4073490783209888E-6</v>
      </c>
      <c r="BD1995" s="13">
        <f t="shared" si="2453"/>
        <v>8.2656221709343856E-6</v>
      </c>
      <c r="BE1995" s="13">
        <f t="shared" si="2454"/>
        <v>1.3816378032072123E-5</v>
      </c>
      <c r="BF1995" s="13">
        <f t="shared" si="2455"/>
        <v>1.1547364371213806E-5</v>
      </c>
      <c r="BG1995" s="13">
        <f t="shared" si="2456"/>
        <v>6.4339883970579674E-6</v>
      </c>
      <c r="BH1995" s="13">
        <f t="shared" si="2457"/>
        <v>2.6886789073274812E-6</v>
      </c>
      <c r="BI1995" s="13">
        <f t="shared" si="2458"/>
        <v>8.9885076821254493E-7</v>
      </c>
      <c r="BJ1995" s="14">
        <f t="shared" si="2459"/>
        <v>0.62637813683917798</v>
      </c>
      <c r="BK1995" s="14">
        <f t="shared" si="2460"/>
        <v>0.23843639977543535</v>
      </c>
      <c r="BL1995" s="14">
        <f t="shared" si="2461"/>
        <v>0.13129795791837634</v>
      </c>
      <c r="BM1995" s="14">
        <f t="shared" si="2462"/>
        <v>0.40110028888602461</v>
      </c>
      <c r="BN1995" s="14">
        <f t="shared" si="2463"/>
        <v>0.59718847721758284</v>
      </c>
    </row>
    <row r="1996" spans="1:66" x14ac:dyDescent="0.25">
      <c r="A1996" t="s">
        <v>91</v>
      </c>
      <c r="B1996" t="s">
        <v>101</v>
      </c>
      <c r="C1996" t="s">
        <v>99</v>
      </c>
      <c r="D1996" t="s">
        <v>535</v>
      </c>
      <c r="E1996" s="10">
        <f>VLOOKUP(A1996,home!$A$2:$E$405,3,FALSE)</f>
        <v>1.53296703296703</v>
      </c>
      <c r="F1996" s="10">
        <f>VLOOKUP(B1996,home!$B$2:$E$405,3,FALSE)</f>
        <v>1.03</v>
      </c>
      <c r="G1996" s="10">
        <f>VLOOKUP(C1996,away!$B$2:$E$405,4,FALSE)</f>
        <v>0.93</v>
      </c>
      <c r="H1996" s="10">
        <f>VLOOKUP(A1996,away!$A$2:$E$405,3,FALSE)</f>
        <v>1.2527472527472501</v>
      </c>
      <c r="I1996" s="10">
        <f>VLOOKUP(C1996,away!$B$2:$E$405,3,FALSE)</f>
        <v>1.03</v>
      </c>
      <c r="J1996" s="10">
        <f>VLOOKUP(B1996,home!$B$2:$E$405,4,FALSE)</f>
        <v>0.91</v>
      </c>
      <c r="K1996" s="12">
        <f t="shared" si="2408"/>
        <v>1.468429120879118</v>
      </c>
      <c r="L1996" s="12">
        <f t="shared" si="2409"/>
        <v>1.1741999999999975</v>
      </c>
      <c r="M1996" s="13">
        <f t="shared" si="2410"/>
        <v>7.1173898571050012E-2</v>
      </c>
      <c r="N1996" s="13">
        <f t="shared" si="2411"/>
        <v>0.10451382530822648</v>
      </c>
      <c r="O1996" s="13">
        <f t="shared" si="2412"/>
        <v>8.3572391702126742E-2</v>
      </c>
      <c r="P1996" s="13">
        <f t="shared" si="2413"/>
        <v>0.12272013367691927</v>
      </c>
      <c r="Q1996" s="13">
        <f t="shared" si="2414"/>
        <v>7.6735572308536379E-2</v>
      </c>
      <c r="R1996" s="13">
        <f t="shared" si="2415"/>
        <v>4.9065351168318526E-2</v>
      </c>
      <c r="S1996" s="13">
        <f t="shared" si="2416"/>
        <v>5.2899417876649424E-2</v>
      </c>
      <c r="T1996" s="13">
        <f t="shared" si="2417"/>
        <v>9.0102909004683221E-2</v>
      </c>
      <c r="U1996" s="13">
        <f t="shared" si="2418"/>
        <v>7.2048990481719172E-2</v>
      </c>
      <c r="V1996" s="13">
        <f t="shared" si="2419"/>
        <v>1.0134526160712169E-2</v>
      </c>
      <c r="W1996" s="13">
        <f t="shared" si="2420"/>
        <v>3.7560249661726684E-2</v>
      </c>
      <c r="X1996" s="13">
        <f t="shared" si="2421"/>
        <v>4.4103245152799384E-2</v>
      </c>
      <c r="Y1996" s="13">
        <f t="shared" si="2422"/>
        <v>2.589301522920847E-2</v>
      </c>
      <c r="Z1996" s="13">
        <f t="shared" si="2423"/>
        <v>1.920417844727982E-2</v>
      </c>
      <c r="AA1996" s="13">
        <f t="shared" si="2424"/>
        <v>2.8199974874544811E-2</v>
      </c>
      <c r="AB1996" s="13">
        <f t="shared" si="2425"/>
        <v>2.0704832156920532E-2</v>
      </c>
      <c r="AC1996" s="13">
        <f t="shared" si="2426"/>
        <v>1.092140544290694E-3</v>
      </c>
      <c r="AD1996" s="13">
        <f t="shared" si="2427"/>
        <v>1.3788641097692393E-2</v>
      </c>
      <c r="AE1996" s="13">
        <f t="shared" si="2428"/>
        <v>1.6190622376910373E-2</v>
      </c>
      <c r="AF1996" s="13">
        <f t="shared" si="2429"/>
        <v>9.5055143974840627E-3</v>
      </c>
      <c r="AG1996" s="13">
        <f t="shared" si="2430"/>
        <v>3.7204583351752524E-3</v>
      </c>
      <c r="AH1996" s="13">
        <f t="shared" si="2431"/>
        <v>5.6373865831989842E-3</v>
      </c>
      <c r="AI1996" s="13">
        <f t="shared" si="2432"/>
        <v>8.2781026244226185E-3</v>
      </c>
      <c r="AJ1996" s="13">
        <f t="shared" si="2433"/>
        <v>6.0779034796640142E-3</v>
      </c>
      <c r="AK1996" s="13">
        <f t="shared" si="2434"/>
        <v>2.9749901544770534E-3</v>
      </c>
      <c r="AL1996" s="13">
        <f t="shared" si="2435"/>
        <v>7.5324036637134731E-5</v>
      </c>
      <c r="AM1996" s="13">
        <f t="shared" si="2436"/>
        <v>4.0495284250404205E-3</v>
      </c>
      <c r="AN1996" s="13">
        <f t="shared" si="2437"/>
        <v>4.7549562766824515E-3</v>
      </c>
      <c r="AO1996" s="13">
        <f t="shared" si="2438"/>
        <v>2.7916348300402625E-3</v>
      </c>
      <c r="AP1996" s="13">
        <f t="shared" si="2439"/>
        <v>1.0926458724777558E-3</v>
      </c>
      <c r="AQ1996" s="13">
        <f t="shared" si="2440"/>
        <v>3.2074619586584482E-4</v>
      </c>
      <c r="AR1996" s="13">
        <f t="shared" si="2441"/>
        <v>1.3238838651984447E-3</v>
      </c>
      <c r="AS1996" s="13">
        <f t="shared" si="2442"/>
        <v>1.9440296203194008E-3</v>
      </c>
      <c r="AT1996" s="13">
        <f t="shared" si="2443"/>
        <v>1.427334853164292E-3</v>
      </c>
      <c r="AU1996" s="13">
        <f t="shared" si="2444"/>
        <v>6.9864668787738876E-4</v>
      </c>
      <c r="AV1996" s="13">
        <f t="shared" si="2445"/>
        <v>2.564782854212257E-4</v>
      </c>
      <c r="AW1996" s="13">
        <f t="shared" si="2446"/>
        <v>3.607664556959369E-6</v>
      </c>
      <c r="AX1996" s="13">
        <f t="shared" si="2447"/>
        <v>9.9107424419284974E-4</v>
      </c>
      <c r="AY1996" s="13">
        <f t="shared" si="2448"/>
        <v>1.1637193775312419E-3</v>
      </c>
      <c r="AZ1996" s="13">
        <f t="shared" si="2449"/>
        <v>6.8321964654859081E-4</v>
      </c>
      <c r="BA1996" s="13">
        <f t="shared" si="2450"/>
        <v>2.6741216965911772E-4</v>
      </c>
      <c r="BB1996" s="13">
        <f t="shared" si="2451"/>
        <v>7.8498842403433908E-5</v>
      </c>
      <c r="BC1996" s="13">
        <f t="shared" si="2452"/>
        <v>1.8434668150022356E-5</v>
      </c>
      <c r="BD1996" s="13">
        <f t="shared" si="2453"/>
        <v>2.5908407241933521E-4</v>
      </c>
      <c r="BE1996" s="13">
        <f t="shared" si="2454"/>
        <v>3.8044659669650611E-4</v>
      </c>
      <c r="BF1996" s="13">
        <f t="shared" si="2455"/>
        <v>2.7932943076425151E-4</v>
      </c>
      <c r="BG1996" s="13">
        <f t="shared" si="2456"/>
        <v>1.3672515681760475E-4</v>
      </c>
      <c r="BH1996" s="13">
        <f t="shared" si="2457"/>
        <v>5.0192800456933778E-5</v>
      </c>
      <c r="BI1996" s="13">
        <f t="shared" si="2458"/>
        <v>1.4740913969887242E-5</v>
      </c>
      <c r="BJ1996" s="14">
        <f t="shared" si="2459"/>
        <v>0.43832592342103466</v>
      </c>
      <c r="BK1996" s="14">
        <f t="shared" si="2460"/>
        <v>0.25925916024378992</v>
      </c>
      <c r="BL1996" s="14">
        <f t="shared" si="2461"/>
        <v>0.28333081550849787</v>
      </c>
      <c r="BM1996" s="14">
        <f t="shared" si="2462"/>
        <v>0.49117879317245061</v>
      </c>
      <c r="BN1996" s="14">
        <f t="shared" si="2463"/>
        <v>0.50778117273517742</v>
      </c>
    </row>
    <row r="1997" spans="1:66" x14ac:dyDescent="0.25">
      <c r="A1997" t="s">
        <v>91</v>
      </c>
      <c r="B1997" t="s">
        <v>84</v>
      </c>
      <c r="C1997" t="s">
        <v>389</v>
      </c>
      <c r="D1997" t="s">
        <v>535</v>
      </c>
      <c r="E1997" s="10">
        <f>VLOOKUP(A1997,home!$A$2:$E$405,3,FALSE)</f>
        <v>1.53296703296703</v>
      </c>
      <c r="F1997" s="10">
        <f>VLOOKUP(B1997,home!$B$2:$E$405,3,FALSE)</f>
        <v>1.38</v>
      </c>
      <c r="G1997" s="10">
        <f>VLOOKUP(C1997,away!$B$2:$E$405,4,FALSE)</f>
        <v>0.72</v>
      </c>
      <c r="H1997" s="10">
        <f>VLOOKUP(A1997,away!$A$2:$E$405,3,FALSE)</f>
        <v>1.2527472527472501</v>
      </c>
      <c r="I1997" s="10">
        <f>VLOOKUP(C1997,away!$B$2:$E$405,3,FALSE)</f>
        <v>0.87</v>
      </c>
      <c r="J1997" s="10">
        <f>VLOOKUP(B1997,home!$B$2:$E$405,4,FALSE)</f>
        <v>0.8</v>
      </c>
      <c r="K1997" s="12">
        <f t="shared" si="2408"/>
        <v>1.523156043956041</v>
      </c>
      <c r="L1997" s="12">
        <f t="shared" si="2409"/>
        <v>0.87191208791208608</v>
      </c>
      <c r="M1997" s="13">
        <f t="shared" si="2410"/>
        <v>9.116646736926548E-2</v>
      </c>
      <c r="N1997" s="13">
        <f t="shared" si="2411"/>
        <v>0.1388607557796179</v>
      </c>
      <c r="O1997" s="13">
        <f t="shared" si="2412"/>
        <v>7.9489144911505341E-2</v>
      </c>
      <c r="P1997" s="13">
        <f t="shared" si="2413"/>
        <v>0.12107437150085693</v>
      </c>
      <c r="Q1997" s="13">
        <f t="shared" si="2414"/>
        <v>0.1057532997170144</v>
      </c>
      <c r="R1997" s="13">
        <f t="shared" si="2415"/>
        <v>3.4653773153068494E-2</v>
      </c>
      <c r="S1997" s="13">
        <f t="shared" si="2416"/>
        <v>4.0198451956441159E-2</v>
      </c>
      <c r="T1997" s="13">
        <f t="shared" si="2417"/>
        <v>9.2207580359854657E-2</v>
      </c>
      <c r="U1997" s="13">
        <f t="shared" si="2418"/>
        <v>5.2783104023977859E-2</v>
      </c>
      <c r="V1997" s="13">
        <f t="shared" si="2419"/>
        <v>5.9317647112749877E-3</v>
      </c>
      <c r="W1997" s="13">
        <f t="shared" si="2420"/>
        <v>5.3692925877421714E-2</v>
      </c>
      <c r="X1997" s="13">
        <f t="shared" si="2421"/>
        <v>4.6815511107891644E-2</v>
      </c>
      <c r="Y1997" s="13">
        <f t="shared" si="2422"/>
        <v>2.0409505018376628E-2</v>
      </c>
      <c r="Z1997" s="13">
        <f t="shared" si="2423"/>
        <v>1.0071681234641246E-2</v>
      </c>
      <c r="AA1997" s="13">
        <f t="shared" si="2424"/>
        <v>1.5340742145342454E-2</v>
      </c>
      <c r="AB1997" s="13">
        <f t="shared" si="2425"/>
        <v>1.1683172058724763E-2</v>
      </c>
      <c r="AC1997" s="13">
        <f t="shared" si="2426"/>
        <v>4.9235803541093127E-4</v>
      </c>
      <c r="AD1997" s="13">
        <f t="shared" si="2427"/>
        <v>2.0445676141969654E-2</v>
      </c>
      <c r="AE1997" s="13">
        <f t="shared" si="2428"/>
        <v>1.7826832173719085E-2</v>
      </c>
      <c r="AF1997" s="13">
        <f t="shared" si="2429"/>
        <v>7.7717152307228794E-3</v>
      </c>
      <c r="AG1997" s="13">
        <f t="shared" si="2430"/>
        <v>2.258750817825915E-3</v>
      </c>
      <c r="AH1997" s="13">
        <f t="shared" si="2431"/>
        <v>2.1954051535202565E-3</v>
      </c>
      <c r="AI1997" s="13">
        <f t="shared" si="2432"/>
        <v>3.3439446285166183E-3</v>
      </c>
      <c r="AJ1997" s="13">
        <f t="shared" si="2433"/>
        <v>2.5466747357897131E-3</v>
      </c>
      <c r="AK1997" s="13">
        <f t="shared" si="2434"/>
        <v>1.2929943386027515E-3</v>
      </c>
      <c r="AL1997" s="13">
        <f t="shared" si="2435"/>
        <v>2.6155204390807355E-5</v>
      </c>
      <c r="AM1997" s="13">
        <f t="shared" si="2436"/>
        <v>6.2283910376817828E-3</v>
      </c>
      <c r="AN1997" s="13">
        <f t="shared" si="2437"/>
        <v>5.4306094339980479E-3</v>
      </c>
      <c r="AO1997" s="13">
        <f t="shared" si="2438"/>
        <v>2.3675070051161549E-3</v>
      </c>
      <c r="AP1997" s="13">
        <f t="shared" si="2439"/>
        <v>6.8808599199243878E-4</v>
      </c>
      <c r="AQ1997" s="13">
        <f t="shared" si="2440"/>
        <v>1.4998762348529651E-4</v>
      </c>
      <c r="AR1997" s="13">
        <f t="shared" si="2441"/>
        <v>3.8284005824376025E-4</v>
      </c>
      <c r="AS1997" s="13">
        <f t="shared" si="2442"/>
        <v>5.8312514858246609E-4</v>
      </c>
      <c r="AT1997" s="13">
        <f t="shared" si="2443"/>
        <v>4.4409529722307393E-4</v>
      </c>
      <c r="AU1997" s="13">
        <f t="shared" si="2444"/>
        <v>2.2547547868592645E-4</v>
      </c>
      <c r="AV1997" s="13">
        <f t="shared" si="2445"/>
        <v>8.5858584531087613E-5</v>
      </c>
      <c r="AW1997" s="13">
        <f t="shared" si="2446"/>
        <v>9.6487868854807844E-7</v>
      </c>
      <c r="AX1997" s="13">
        <f t="shared" si="2447"/>
        <v>1.5811352421944394E-3</v>
      </c>
      <c r="AY1997" s="13">
        <f t="shared" si="2448"/>
        <v>1.3786109302931357E-3</v>
      </c>
      <c r="AZ1997" s="13">
        <f t="shared" si="2449"/>
        <v>6.0101376732515552E-4</v>
      </c>
      <c r="BA1997" s="13">
        <f t="shared" si="2450"/>
        <v>1.7467705624412834E-4</v>
      </c>
      <c r="BB1997" s="13">
        <f t="shared" si="2451"/>
        <v>3.8075759205038704E-5</v>
      </c>
      <c r="BC1997" s="13">
        <f t="shared" si="2452"/>
        <v>6.6397429414606275E-6</v>
      </c>
      <c r="BD1997" s="13">
        <f t="shared" si="2453"/>
        <v>5.5633812419950257E-5</v>
      </c>
      <c r="BE1997" s="13">
        <f t="shared" si="2454"/>
        <v>8.4738977635763889E-5</v>
      </c>
      <c r="BF1997" s="13">
        <f t="shared" si="2455"/>
        <v>6.4535342972284787E-5</v>
      </c>
      <c r="BG1997" s="13">
        <f t="shared" si="2456"/>
        <v>3.2765799232337195E-5</v>
      </c>
      <c r="BH1997" s="13">
        <f t="shared" si="2457"/>
        <v>1.2476856283946154E-5</v>
      </c>
      <c r="BI1997" s="13">
        <f t="shared" si="2458"/>
        <v>3.8008398116926995E-6</v>
      </c>
      <c r="BJ1997" s="14">
        <f t="shared" si="2459"/>
        <v>0.52468728581489132</v>
      </c>
      <c r="BK1997" s="14">
        <f t="shared" si="2460"/>
        <v>0.26026817970793342</v>
      </c>
      <c r="BL1997" s="14">
        <f t="shared" si="2461"/>
        <v>0.20530430134467054</v>
      </c>
      <c r="BM1997" s="14">
        <f t="shared" si="2462"/>
        <v>0.42795598961920367</v>
      </c>
      <c r="BN1997" s="14">
        <f t="shared" si="2463"/>
        <v>0.57099781243132852</v>
      </c>
    </row>
    <row r="1998" spans="1:66" x14ac:dyDescent="0.25">
      <c r="A1998" t="s">
        <v>91</v>
      </c>
      <c r="B1998" t="s">
        <v>111</v>
      </c>
      <c r="C1998" t="s">
        <v>107</v>
      </c>
      <c r="D1998" t="s">
        <v>535</v>
      </c>
      <c r="E1998" s="10">
        <f>VLOOKUP(A1998,home!$A$2:$E$405,3,FALSE)</f>
        <v>1.53296703296703</v>
      </c>
      <c r="F1998" s="10">
        <f>VLOOKUP(B1998,home!$B$2:$E$405,3,FALSE)</f>
        <v>0.87</v>
      </c>
      <c r="G1998" s="10">
        <f>VLOOKUP(C1998,away!$B$2:$E$405,4,FALSE)</f>
        <v>0.98</v>
      </c>
      <c r="H1998" s="10">
        <f>VLOOKUP(A1998,away!$A$2:$E$405,3,FALSE)</f>
        <v>1.2527472527472501</v>
      </c>
      <c r="I1998" s="10">
        <f>VLOOKUP(C1998,away!$B$2:$E$405,3,FALSE)</f>
        <v>1.39</v>
      </c>
      <c r="J1998" s="10">
        <f>VLOOKUP(B1998,home!$B$2:$E$405,4,FALSE)</f>
        <v>0.71</v>
      </c>
      <c r="K1998" s="12">
        <f t="shared" si="2408"/>
        <v>1.3070076923076899</v>
      </c>
      <c r="L1998" s="12">
        <f t="shared" si="2409"/>
        <v>1.2363362637362609</v>
      </c>
      <c r="M1998" s="13">
        <f t="shared" si="2410"/>
        <v>7.8603114469040475E-2</v>
      </c>
      <c r="N1998" s="13">
        <f t="shared" si="2411"/>
        <v>0.10273487525037778</v>
      </c>
      <c r="O1998" s="13">
        <f t="shared" si="2412"/>
        <v>9.7179880860687129E-2</v>
      </c>
      <c r="P1998" s="13">
        <f t="shared" si="2413"/>
        <v>0.12701485182246292</v>
      </c>
      <c r="Q1998" s="13">
        <f t="shared" si="2414"/>
        <v>6.7137636110257345E-2</v>
      </c>
      <c r="R1998" s="13">
        <f t="shared" si="2415"/>
        <v>6.0073505406818453E-2</v>
      </c>
      <c r="S1998" s="13">
        <f t="shared" si="2416"/>
        <v>5.1310856740404531E-2</v>
      </c>
      <c r="T1998" s="13">
        <f t="shared" si="2417"/>
        <v>8.3004694184640238E-2</v>
      </c>
      <c r="U1998" s="13">
        <f t="shared" si="2418"/>
        <v>7.8516533670599312E-2</v>
      </c>
      <c r="V1998" s="13">
        <f t="shared" si="2419"/>
        <v>9.2125850084379176E-3</v>
      </c>
      <c r="W1998" s="13">
        <f t="shared" si="2420"/>
        <v>2.9249802279820294E-2</v>
      </c>
      <c r="X1998" s="13">
        <f t="shared" si="2421"/>
        <v>3.6162591265657386E-2</v>
      </c>
      <c r="Y1998" s="13">
        <f t="shared" si="2422"/>
        <v>2.2354561486202202E-2</v>
      </c>
      <c r="Z1998" s="13">
        <f t="shared" si="2423"/>
        <v>2.4757017741402005E-2</v>
      </c>
      <c r="AA1998" s="13">
        <f t="shared" si="2424"/>
        <v>3.2357612626610369E-2</v>
      </c>
      <c r="AB1998" s="13">
        <f t="shared" si="2425"/>
        <v>2.1145824303846098E-2</v>
      </c>
      <c r="AC1998" s="13">
        <f t="shared" si="2426"/>
        <v>9.3041408700277105E-4</v>
      </c>
      <c r="AD1998" s="13">
        <f t="shared" si="2427"/>
        <v>9.5574291445510353E-3</v>
      </c>
      <c r="AE1998" s="13">
        <f t="shared" si="2428"/>
        <v>1.1816196239498275E-2</v>
      </c>
      <c r="AF1998" s="13">
        <f t="shared" si="2429"/>
        <v>7.3043959551578773E-3</v>
      </c>
      <c r="AG1998" s="13">
        <f t="shared" si="2430"/>
        <v>3.0102298680167163E-3</v>
      </c>
      <c r="AH1998" s="13">
        <f t="shared" si="2431"/>
        <v>7.6519997039143188E-3</v>
      </c>
      <c r="AI1998" s="13">
        <f t="shared" si="2432"/>
        <v>1.0001222474552179E-2</v>
      </c>
      <c r="AJ1998" s="13">
        <f t="shared" si="2433"/>
        <v>6.5358373533601251E-3</v>
      </c>
      <c r="AK1998" s="13">
        <f t="shared" si="2434"/>
        <v>2.8474632321712056E-3</v>
      </c>
      <c r="AL1998" s="13">
        <f t="shared" si="2435"/>
        <v>6.01382824039296E-5</v>
      </c>
      <c r="AM1998" s="13">
        <f t="shared" si="2436"/>
        <v>2.4983266821227814E-3</v>
      </c>
      <c r="AN1998" s="13">
        <f t="shared" si="2437"/>
        <v>3.0887718757682883E-3</v>
      </c>
      <c r="AO1998" s="13">
        <f t="shared" si="2438"/>
        <v>1.9093803402105043E-3</v>
      </c>
      <c r="AP1998" s="13">
        <f t="shared" si="2439"/>
        <v>7.8687871862244201E-4</v>
      </c>
      <c r="AQ1998" s="13">
        <f t="shared" si="2440"/>
        <v>2.4321167374881158E-4</v>
      </c>
      <c r="AR1998" s="13">
        <f t="shared" si="2441"/>
        <v>1.8920889448096796E-3</v>
      </c>
      <c r="AS1998" s="13">
        <f t="shared" si="2442"/>
        <v>2.4729748053965912E-3</v>
      </c>
      <c r="AT1998" s="13">
        <f t="shared" si="2443"/>
        <v>1.6160985467682288E-3</v>
      </c>
      <c r="AU1998" s="13">
        <f t="shared" si="2444"/>
        <v>7.0408441071778476E-4</v>
      </c>
      <c r="AV1998" s="13">
        <f t="shared" si="2445"/>
        <v>2.3006093521051794E-4</v>
      </c>
      <c r="AW1998" s="13">
        <f t="shared" si="2446"/>
        <v>2.6993753081858968E-6</v>
      </c>
      <c r="AX1998" s="13">
        <f t="shared" si="2447"/>
        <v>5.4422203190533701E-4</v>
      </c>
      <c r="AY1998" s="13">
        <f t="shared" si="2448"/>
        <v>6.7284143356880052E-4</v>
      </c>
      <c r="AZ1998" s="13">
        <f t="shared" si="2449"/>
        <v>4.1592913203270031E-4</v>
      </c>
      <c r="BA1998" s="13">
        <f t="shared" si="2450"/>
        <v>1.7140942302545825E-4</v>
      </c>
      <c r="BB1998" s="13">
        <f t="shared" si="2451"/>
        <v>5.2979921408120811E-5</v>
      </c>
      <c r="BC1998" s="13">
        <f t="shared" si="2452"/>
        <v>1.3100199617351357E-5</v>
      </c>
      <c r="BD1998" s="13">
        <f t="shared" si="2453"/>
        <v>3.8987636278044749E-4</v>
      </c>
      <c r="BE1998" s="13">
        <f t="shared" si="2454"/>
        <v>5.0957140520298835E-4</v>
      </c>
      <c r="BF1998" s="13">
        <f t="shared" si="2455"/>
        <v>3.3300687319017235E-4</v>
      </c>
      <c r="BG1998" s="13">
        <f t="shared" si="2456"/>
        <v>1.450808482836289E-4</v>
      </c>
      <c r="BH1998" s="13">
        <f t="shared" si="2457"/>
        <v>4.7405446178306986E-5</v>
      </c>
      <c r="BI1998" s="13">
        <f t="shared" si="2458"/>
        <v>1.2391856562465082E-5</v>
      </c>
      <c r="BJ1998" s="14">
        <f t="shared" si="2459"/>
        <v>0.38272946321620971</v>
      </c>
      <c r="BK1998" s="14">
        <f t="shared" si="2460"/>
        <v>0.26780480184332134</v>
      </c>
      <c r="BL1998" s="14">
        <f t="shared" si="2461"/>
        <v>0.32466252006765994</v>
      </c>
      <c r="BM1998" s="14">
        <f t="shared" si="2462"/>
        <v>0.46653979689068825</v>
      </c>
      <c r="BN1998" s="14">
        <f t="shared" si="2463"/>
        <v>0.53274386391964412</v>
      </c>
    </row>
    <row r="1999" spans="1:66" x14ac:dyDescent="0.25">
      <c r="A1999" t="s">
        <v>114</v>
      </c>
      <c r="B1999" t="s">
        <v>115</v>
      </c>
      <c r="C1999" t="s">
        <v>116</v>
      </c>
      <c r="D1999" t="s">
        <v>535</v>
      </c>
      <c r="E1999" s="10">
        <f>VLOOKUP(A1999,home!$A$2:$E$405,3,FALSE)</f>
        <v>1.3611111111111101</v>
      </c>
      <c r="F1999" s="10">
        <f>VLOOKUP(B1999,home!$B$2:$E$405,3,FALSE)</f>
        <v>1.01</v>
      </c>
      <c r="G1999" s="10">
        <f>VLOOKUP(C1999,away!$B$2:$E$405,4,FALSE)</f>
        <v>1.56</v>
      </c>
      <c r="H1999" s="10">
        <f>VLOOKUP(A1999,away!$A$2:$E$405,3,FALSE)</f>
        <v>1.12777777777778</v>
      </c>
      <c r="I1999" s="10">
        <f>VLOOKUP(C1999,away!$B$2:$E$405,3,FALSE)</f>
        <v>0.55000000000000004</v>
      </c>
      <c r="J1999" s="10">
        <f>VLOOKUP(B1999,home!$B$2:$E$405,4,FALSE)</f>
        <v>1.22</v>
      </c>
      <c r="K1999" s="12">
        <f t="shared" si="2408"/>
        <v>2.1445666666666647</v>
      </c>
      <c r="L1999" s="12">
        <f t="shared" si="2409"/>
        <v>0.7567388888888904</v>
      </c>
      <c r="M1999" s="13">
        <f t="shared" si="2410"/>
        <v>5.4951431058237625E-2</v>
      </c>
      <c r="N1999" s="13">
        <f t="shared" si="2411"/>
        <v>0.11784700733312771</v>
      </c>
      <c r="O1999" s="13">
        <f t="shared" si="2412"/>
        <v>4.1583884881865207E-2</v>
      </c>
      <c r="P1999" s="13">
        <f t="shared" si="2413"/>
        <v>8.9179413388151996E-2</v>
      </c>
      <c r="Q1999" s="13">
        <f t="shared" si="2414"/>
        <v>0.12636538184652388</v>
      </c>
      <c r="R1999" s="13">
        <f t="shared" si="2415"/>
        <v>1.5734071420593101E-2</v>
      </c>
      <c r="S1999" s="13">
        <f t="shared" si="2416"/>
        <v>3.6181804636836172E-2</v>
      </c>
      <c r="T1999" s="13">
        <f t="shared" si="2417"/>
        <v>9.5625598652558833E-2</v>
      </c>
      <c r="U1999" s="13">
        <f t="shared" si="2418"/>
        <v>3.3742765099556579E-2</v>
      </c>
      <c r="V1999" s="13">
        <f t="shared" si="2419"/>
        <v>6.5242909373676092E-3</v>
      </c>
      <c r="W1999" s="13">
        <f t="shared" si="2420"/>
        <v>9.0332995242886641E-2</v>
      </c>
      <c r="X1999" s="13">
        <f t="shared" si="2421"/>
        <v>6.8358490450107459E-2</v>
      </c>
      <c r="Y1999" s="13">
        <f t="shared" si="2422"/>
        <v>2.5864764054668067E-2</v>
      </c>
      <c r="Z1999" s="13">
        <f t="shared" si="2423"/>
        <v>3.9688612415060233E-3</v>
      </c>
      <c r="AA1999" s="13">
        <f t="shared" si="2424"/>
        <v>8.511487523159094E-3</v>
      </c>
      <c r="AB1999" s="13">
        <f t="shared" si="2425"/>
        <v>9.1267262129581042E-3</v>
      </c>
      <c r="AC1999" s="13">
        <f t="shared" si="2426"/>
        <v>6.6175760503790694E-4</v>
      </c>
      <c r="AD1999" s="13">
        <f t="shared" si="2427"/>
        <v>4.8431282624513287E-2</v>
      </c>
      <c r="AE1999" s="13">
        <f t="shared" si="2428"/>
        <v>3.6649835000738012E-2</v>
      </c>
      <c r="AF1999" s="13">
        <f t="shared" si="2429"/>
        <v>1.3867177708209822E-2</v>
      </c>
      <c r="AG1999" s="13">
        <f t="shared" si="2430"/>
        <v>3.4979442169784975E-3</v>
      </c>
      <c r="AH1999" s="13">
        <f t="shared" si="2431"/>
        <v>7.5084791151286238E-4</v>
      </c>
      <c r="AI1999" s="13">
        <f t="shared" si="2432"/>
        <v>1.6102434027667665E-3</v>
      </c>
      <c r="AJ1999" s="13">
        <f t="shared" si="2433"/>
        <v>1.7266371633967562E-3</v>
      </c>
      <c r="AK1999" s="13">
        <f t="shared" si="2434"/>
        <v>1.2342961686828554E-3</v>
      </c>
      <c r="AL1999" s="13">
        <f t="shared" si="2435"/>
        <v>4.2958047778507927E-5</v>
      </c>
      <c r="AM1999" s="13">
        <f t="shared" si="2436"/>
        <v>2.0772822868088719E-2</v>
      </c>
      <c r="AN1999" s="13">
        <f t="shared" si="2437"/>
        <v>1.5719602896283193E-2</v>
      </c>
      <c r="AO1999" s="13">
        <f t="shared" si="2438"/>
        <v>5.9478174147539623E-3</v>
      </c>
      <c r="AP1999" s="13">
        <f t="shared" si="2439"/>
        <v>1.5003149139183024E-3</v>
      </c>
      <c r="AQ1999" s="13">
        <f t="shared" si="2440"/>
        <v>2.8383666023549181E-4</v>
      </c>
      <c r="AR1999" s="13">
        <f t="shared" si="2441"/>
        <v>1.1363916285655752E-4</v>
      </c>
      <c r="AS1999" s="13">
        <f t="shared" si="2442"/>
        <v>2.4370676069007785E-4</v>
      </c>
      <c r="AT1999" s="13">
        <f t="shared" si="2443"/>
        <v>2.6132269770862544E-4</v>
      </c>
      <c r="AU1999" s="13">
        <f t="shared" si="2444"/>
        <v>1.8680798224977573E-4</v>
      </c>
      <c r="AV1999" s="13">
        <f t="shared" si="2445"/>
        <v>1.001555429500318E-4</v>
      </c>
      <c r="AW1999" s="13">
        <f t="shared" si="2446"/>
        <v>1.9365452098192486E-6</v>
      </c>
      <c r="AX1999" s="13">
        <f t="shared" si="2447"/>
        <v>7.4247839159123476E-3</v>
      </c>
      <c r="AY1999" s="13">
        <f t="shared" si="2448"/>
        <v>5.618622730767615E-3</v>
      </c>
      <c r="AZ1999" s="13">
        <f t="shared" si="2449"/>
        <v>2.125915161183474E-3</v>
      </c>
      <c r="BA1999" s="13">
        <f t="shared" si="2450"/>
        <v>5.3625422564867618E-4</v>
      </c>
      <c r="BB1999" s="13">
        <f t="shared" si="2451"/>
        <v>1.0145110671983787E-4</v>
      </c>
      <c r="BC1999" s="13">
        <f t="shared" si="2452"/>
        <v>1.5354399555143676E-5</v>
      </c>
      <c r="BD1999" s="13">
        <f t="shared" si="2453"/>
        <v>1.433252897238916E-5</v>
      </c>
      <c r="BE1999" s="13">
        <f t="shared" si="2454"/>
        <v>3.0737063883220024E-5</v>
      </c>
      <c r="BF1999" s="13">
        <f t="shared" si="2455"/>
        <v>3.2958841317578753E-5</v>
      </c>
      <c r="BG1999" s="13">
        <f t="shared" si="2456"/>
        <v>2.356081082054513E-5</v>
      </c>
      <c r="BH1999" s="13">
        <f t="shared" si="2457"/>
        <v>1.2631932381345095E-5</v>
      </c>
      <c r="BI1999" s="13">
        <f t="shared" si="2458"/>
        <v>5.4180042241239901E-6</v>
      </c>
      <c r="BJ1999" s="14">
        <f t="shared" si="2459"/>
        <v>0.68688725342337875</v>
      </c>
      <c r="BK1999" s="14">
        <f t="shared" si="2460"/>
        <v>0.19316027840417743</v>
      </c>
      <c r="BL1999" s="14">
        <f t="shared" si="2461"/>
        <v>0.11504623111254561</v>
      </c>
      <c r="BM1999" s="14">
        <f t="shared" si="2462"/>
        <v>0.54778474806755084</v>
      </c>
      <c r="BN1999" s="14">
        <f t="shared" si="2463"/>
        <v>0.44566118992849951</v>
      </c>
    </row>
    <row r="2000" spans="1:66" x14ac:dyDescent="0.25">
      <c r="A2000" t="s">
        <v>114</v>
      </c>
      <c r="B2000" t="s">
        <v>119</v>
      </c>
      <c r="C2000" t="s">
        <v>345</v>
      </c>
      <c r="D2000" t="s">
        <v>535</v>
      </c>
      <c r="E2000" s="10">
        <f>VLOOKUP(A2000,home!$A$2:$E$405,3,FALSE)</f>
        <v>1.3611111111111101</v>
      </c>
      <c r="F2000" s="10">
        <f>VLOOKUP(B2000,home!$B$2:$E$405,3,FALSE)</f>
        <v>1.29</v>
      </c>
      <c r="G2000" s="10">
        <f>VLOOKUP(C2000,away!$B$2:$E$405,4,FALSE)</f>
        <v>1.38</v>
      </c>
      <c r="H2000" s="10">
        <f>VLOOKUP(A2000,away!$A$2:$E$405,3,FALSE)</f>
        <v>1.12777777777778</v>
      </c>
      <c r="I2000" s="10">
        <f>VLOOKUP(C2000,away!$B$2:$E$405,3,FALSE)</f>
        <v>0.46</v>
      </c>
      <c r="J2000" s="10">
        <f>VLOOKUP(B2000,home!$B$2:$E$405,4,FALSE)</f>
        <v>1.1100000000000001</v>
      </c>
      <c r="K2000" s="12">
        <f t="shared" si="2408"/>
        <v>2.4230499999999981</v>
      </c>
      <c r="L2000" s="12">
        <f t="shared" si="2409"/>
        <v>0.57584333333333448</v>
      </c>
      <c r="M2000" s="13">
        <f t="shared" si="2410"/>
        <v>4.9842196555495231E-2</v>
      </c>
      <c r="N2000" s="13">
        <f t="shared" si="2411"/>
        <v>0.12077013436379264</v>
      </c>
      <c r="O2000" s="13">
        <f t="shared" si="2412"/>
        <v>2.8701296605171612E-2</v>
      </c>
      <c r="P2000" s="13">
        <f t="shared" si="2413"/>
        <v>6.9544676739161038E-2</v>
      </c>
      <c r="Q2000" s="13">
        <f t="shared" si="2414"/>
        <v>0.14631603703509377</v>
      </c>
      <c r="R2000" s="13">
        <f t="shared" si="2415"/>
        <v>8.263725154055367E-3</v>
      </c>
      <c r="S2000" s="13">
        <f t="shared" si="2416"/>
        <v>2.4258872988118598E-2</v>
      </c>
      <c r="T2000" s="13">
        <f t="shared" si="2417"/>
        <v>8.4255114486412014E-2</v>
      </c>
      <c r="U2000" s="13">
        <f t="shared" si="2418"/>
        <v>2.0023419234533844E-2</v>
      </c>
      <c r="V2000" s="13">
        <f t="shared" si="2419"/>
        <v>3.7609263649540912E-3</v>
      </c>
      <c r="W2000" s="13">
        <f t="shared" si="2420"/>
        <v>0.11817702451262792</v>
      </c>
      <c r="X2000" s="13">
        <f t="shared" si="2421"/>
        <v>6.8051451718766837E-2</v>
      </c>
      <c r="Y2000" s="13">
        <f t="shared" si="2422"/>
        <v>1.959348739795358E-2</v>
      </c>
      <c r="Z2000" s="13">
        <f t="shared" si="2423"/>
        <v>1.5862036794872555E-3</v>
      </c>
      <c r="AA2000" s="13">
        <f t="shared" si="2424"/>
        <v>3.8434508255815922E-3</v>
      </c>
      <c r="AB2000" s="13">
        <f t="shared" si="2425"/>
        <v>4.6564367614627348E-3</v>
      </c>
      <c r="AC2000" s="13">
        <f t="shared" si="2426"/>
        <v>3.2797562402685107E-4</v>
      </c>
      <c r="AD2000" s="13">
        <f t="shared" si="2427"/>
        <v>7.1587209811330738E-2</v>
      </c>
      <c r="AE2000" s="13">
        <f t="shared" si="2428"/>
        <v>4.1223017521789473E-2</v>
      </c>
      <c r="AF2000" s="13">
        <f t="shared" si="2429"/>
        <v>1.1868999909902849E-2</v>
      </c>
      <c r="AG2000" s="13">
        <f t="shared" si="2430"/>
        <v>2.2782281571505016E-3</v>
      </c>
      <c r="AH2000" s="13">
        <f t="shared" si="2431"/>
        <v>2.2835120353538528E-4</v>
      </c>
      <c r="AI2000" s="13">
        <f t="shared" si="2432"/>
        <v>5.5330638372641495E-4</v>
      </c>
      <c r="AJ2000" s="13">
        <f t="shared" si="2433"/>
        <v>6.7034451654414439E-4</v>
      </c>
      <c r="AK2000" s="13">
        <f t="shared" si="2434"/>
        <v>5.4142609360409606E-4</v>
      </c>
      <c r="AL2000" s="13">
        <f t="shared" si="2435"/>
        <v>1.8304938648420962E-5</v>
      </c>
      <c r="AM2000" s="13">
        <f t="shared" si="2436"/>
        <v>3.4691877746668952E-2</v>
      </c>
      <c r="AN2000" s="13">
        <f t="shared" si="2437"/>
        <v>1.9977086521234377E-2</v>
      </c>
      <c r="AO2000" s="13">
        <f t="shared" si="2438"/>
        <v>5.7518360463380139E-3</v>
      </c>
      <c r="AP2000" s="13">
        <f t="shared" si="2439"/>
        <v>1.1040521472367032E-3</v>
      </c>
      <c r="AQ2000" s="13">
        <f t="shared" si="2440"/>
        <v>1.5894026715965211E-4</v>
      </c>
      <c r="AR2000" s="13">
        <f t="shared" si="2441"/>
        <v>2.6298903642899001E-5</v>
      </c>
      <c r="AS2000" s="13">
        <f t="shared" si="2442"/>
        <v>6.3723558471926378E-5</v>
      </c>
      <c r="AT2000" s="13">
        <f t="shared" si="2443"/>
        <v>7.7202684177700548E-5</v>
      </c>
      <c r="AU2000" s="13">
        <f t="shared" si="2444"/>
        <v>6.2355321298925733E-5</v>
      </c>
      <c r="AV2000" s="13">
        <f t="shared" si="2445"/>
        <v>3.7772515318340486E-5</v>
      </c>
      <c r="AW2000" s="13">
        <f t="shared" si="2446"/>
        <v>7.0946748438634501E-7</v>
      </c>
      <c r="AX2000" s="13">
        <f t="shared" si="2447"/>
        <v>1.4010025729011015E-2</v>
      </c>
      <c r="AY2000" s="13">
        <f t="shared" si="2448"/>
        <v>8.0675799158794817E-3</v>
      </c>
      <c r="AZ2000" s="13">
        <f t="shared" si="2449"/>
        <v>2.3228310553465512E-3</v>
      </c>
      <c r="BA2000" s="13">
        <f t="shared" si="2450"/>
        <v>4.4586225922698178E-4</v>
      </c>
      <c r="BB2000" s="13">
        <f t="shared" si="2451"/>
        <v>6.4186702390199102E-5</v>
      </c>
      <c r="BC2000" s="13">
        <f t="shared" si="2452"/>
        <v>7.3922969320093934E-6</v>
      </c>
      <c r="BD2000" s="13">
        <f t="shared" si="2453"/>
        <v>2.5240080561231886E-6</v>
      </c>
      <c r="BE2000" s="13">
        <f t="shared" si="2454"/>
        <v>6.115797720389288E-6</v>
      </c>
      <c r="BF2000" s="13">
        <f t="shared" si="2455"/>
        <v>7.4094418331946272E-6</v>
      </c>
      <c r="BG2000" s="13">
        <f t="shared" si="2456"/>
        <v>5.9844826779740767E-6</v>
      </c>
      <c r="BH2000" s="13">
        <f t="shared" si="2457"/>
        <v>3.6251751882162698E-6</v>
      </c>
      <c r="BI2000" s="13">
        <f t="shared" si="2458"/>
        <v>1.7567961479614846E-6</v>
      </c>
      <c r="BJ2000" s="14">
        <f t="shared" si="2459"/>
        <v>0.77072237560224433</v>
      </c>
      <c r="BK2000" s="14">
        <f t="shared" si="2460"/>
        <v>0.15582053312628372</v>
      </c>
      <c r="BL2000" s="14">
        <f t="shared" si="2461"/>
        <v>6.7776525462748843E-2</v>
      </c>
      <c r="BM2000" s="14">
        <f t="shared" si="2462"/>
        <v>0.56440070096959938</v>
      </c>
      <c r="BN2000" s="14">
        <f t="shared" si="2463"/>
        <v>0.42343806645276971</v>
      </c>
    </row>
    <row r="2001" spans="1:66" x14ac:dyDescent="0.25">
      <c r="A2001" t="s">
        <v>114</v>
      </c>
      <c r="B2001" t="s">
        <v>121</v>
      </c>
      <c r="C2001" t="s">
        <v>96</v>
      </c>
      <c r="D2001" t="s">
        <v>535</v>
      </c>
      <c r="E2001" s="10">
        <f>VLOOKUP(A2001,home!$A$2:$E$405,3,FALSE)</f>
        <v>1.3611111111111101</v>
      </c>
      <c r="F2001" s="10">
        <f>VLOOKUP(B2001,home!$B$2:$E$405,3,FALSE)</f>
        <v>0.55000000000000004</v>
      </c>
      <c r="G2001" s="10">
        <f>VLOOKUP(C2001,away!$B$2:$E$405,4,FALSE)</f>
        <v>1.1000000000000001</v>
      </c>
      <c r="H2001" s="10">
        <f>VLOOKUP(A2001,away!$A$2:$E$405,3,FALSE)</f>
        <v>1.12777777777778</v>
      </c>
      <c r="I2001" s="10">
        <f>VLOOKUP(C2001,away!$B$2:$E$405,3,FALSE)</f>
        <v>0.83</v>
      </c>
      <c r="J2001" s="10">
        <f>VLOOKUP(B2001,home!$B$2:$E$405,4,FALSE)</f>
        <v>1.1100000000000001</v>
      </c>
      <c r="K2001" s="12">
        <f t="shared" si="2408"/>
        <v>0.82347222222222172</v>
      </c>
      <c r="L2001" s="12">
        <f t="shared" si="2409"/>
        <v>1.0390216666666687</v>
      </c>
      <c r="M2001" s="13">
        <f t="shared" si="2410"/>
        <v>0.15528488382418207</v>
      </c>
      <c r="N2001" s="13">
        <f t="shared" si="2411"/>
        <v>0.12787278836021876</v>
      </c>
      <c r="O2001" s="13">
        <f t="shared" si="2412"/>
        <v>0.16134435879914166</v>
      </c>
      <c r="P2001" s="13">
        <f t="shared" si="2413"/>
        <v>0.13286259768334868</v>
      </c>
      <c r="Q2001" s="13">
        <f t="shared" si="2414"/>
        <v>5.2649844596370586E-2</v>
      </c>
      <c r="R2001" s="13">
        <f t="shared" si="2415"/>
        <v>8.3820142293374575E-2</v>
      </c>
      <c r="S2001" s="13">
        <f t="shared" si="2416"/>
        <v>2.8419491692369084E-2</v>
      </c>
      <c r="T2001" s="13">
        <f t="shared" si="2417"/>
        <v>5.4704329282262064E-2</v>
      </c>
      <c r="U2001" s="13">
        <f t="shared" si="2418"/>
        <v>6.9023558841307994E-2</v>
      </c>
      <c r="V2001" s="13">
        <f t="shared" si="2419"/>
        <v>2.7017636503525221E-3</v>
      </c>
      <c r="W2001" s="13">
        <f t="shared" si="2420"/>
        <v>1.4451894843142641E-2</v>
      </c>
      <c r="X2001" s="13">
        <f t="shared" si="2421"/>
        <v>1.50158318664135E-2</v>
      </c>
      <c r="Y2001" s="13">
        <f t="shared" si="2422"/>
        <v>7.8008873261137136E-3</v>
      </c>
      <c r="Z2001" s="13">
        <f t="shared" si="2423"/>
        <v>2.9030314648633135E-2</v>
      </c>
      <c r="AA2001" s="13">
        <f t="shared" si="2424"/>
        <v>2.3905657715520244E-2</v>
      </c>
      <c r="AB2001" s="13">
        <f t="shared" si="2425"/>
        <v>9.8428225413416271E-3</v>
      </c>
      <c r="AC2001" s="13">
        <f t="shared" si="2426"/>
        <v>1.4447773668955076E-4</v>
      </c>
      <c r="AD2001" s="13">
        <f t="shared" si="2427"/>
        <v>2.9751834904511334E-3</v>
      </c>
      <c r="AE2001" s="13">
        <f t="shared" si="2428"/>
        <v>3.0912801088876932E-3</v>
      </c>
      <c r="AF2001" s="13">
        <f t="shared" si="2429"/>
        <v>1.6059535054350057E-3</v>
      </c>
      <c r="AG2001" s="13">
        <f t="shared" si="2430"/>
        <v>5.5620682926875312E-4</v>
      </c>
      <c r="AH2001" s="13">
        <f t="shared" si="2431"/>
        <v>7.54078147752015E-3</v>
      </c>
      <c r="AI2001" s="13">
        <f t="shared" si="2432"/>
        <v>6.2096240805856878E-3</v>
      </c>
      <c r="AJ2001" s="13">
        <f t="shared" si="2433"/>
        <v>2.5567264704022576E-3</v>
      </c>
      <c r="AK2001" s="13">
        <f t="shared" si="2434"/>
        <v>7.0179774273217491E-4</v>
      </c>
      <c r="AL2001" s="13">
        <f t="shared" si="2435"/>
        <v>4.9446377345314513E-6</v>
      </c>
      <c r="AM2001" s="13">
        <f t="shared" si="2436"/>
        <v>4.8999619208013243E-4</v>
      </c>
      <c r="AN2001" s="13">
        <f t="shared" si="2437"/>
        <v>5.0911666015542034E-4</v>
      </c>
      <c r="AO2001" s="13">
        <f t="shared" si="2438"/>
        <v>2.6449162038122637E-4</v>
      </c>
      <c r="AP2001" s="13">
        <f t="shared" si="2439"/>
        <v>9.1604174742623243E-5</v>
      </c>
      <c r="AQ2001" s="13">
        <f t="shared" si="2440"/>
        <v>2.3794680578676287E-5</v>
      </c>
      <c r="AR2001" s="13">
        <f t="shared" si="2441"/>
        <v>1.5670070677484267E-3</v>
      </c>
      <c r="AS2001" s="13">
        <f t="shared" si="2442"/>
        <v>1.2903867923167247E-3</v>
      </c>
      <c r="AT2001" s="13">
        <f t="shared" si="2443"/>
        <v>5.3129883969762874E-4</v>
      </c>
      <c r="AU2001" s="13">
        <f t="shared" si="2444"/>
        <v>1.4583661206329812E-4</v>
      </c>
      <c r="AV2001" s="13">
        <f t="shared" si="2445"/>
        <v>3.0023099754281035E-5</v>
      </c>
      <c r="AW2001" s="13">
        <f t="shared" si="2446"/>
        <v>1.1751830961587528E-7</v>
      </c>
      <c r="AX2001" s="13">
        <f t="shared" si="2447"/>
        <v>6.7249708862108842E-5</v>
      </c>
      <c r="AY2001" s="13">
        <f t="shared" si="2448"/>
        <v>6.987390458475656E-5</v>
      </c>
      <c r="AZ2001" s="13">
        <f t="shared" si="2449"/>
        <v>3.6300250399080771E-5</v>
      </c>
      <c r="BA2001" s="13">
        <f t="shared" si="2450"/>
        <v>1.257224889002344E-5</v>
      </c>
      <c r="BB2001" s="13">
        <f t="shared" si="2451"/>
        <v>3.2657097488650821E-6</v>
      </c>
      <c r="BC2001" s="13">
        <f t="shared" si="2452"/>
        <v>6.7862863722307731E-7</v>
      </c>
      <c r="BD2001" s="13">
        <f t="shared" si="2453"/>
        <v>2.7135904920173653E-4</v>
      </c>
      <c r="BE2001" s="13">
        <f t="shared" si="2454"/>
        <v>2.2345663926626324E-4</v>
      </c>
      <c r="BF2001" s="13">
        <f t="shared" si="2455"/>
        <v>9.2005167653449552E-5</v>
      </c>
      <c r="BG2001" s="13">
        <f t="shared" si="2456"/>
        <v>2.5254566621171396E-5</v>
      </c>
      <c r="BH2001" s="13">
        <f t="shared" si="2457"/>
        <v>5.1991085241987875E-6</v>
      </c>
      <c r="BI2001" s="13">
        <f t="shared" si="2458"/>
        <v>8.5626428999929465E-7</v>
      </c>
      <c r="BJ2001" s="14">
        <f t="shared" si="2459"/>
        <v>0.28229314398762395</v>
      </c>
      <c r="BK2001" s="14">
        <f t="shared" si="2460"/>
        <v>0.31948803312926122</v>
      </c>
      <c r="BL2001" s="14">
        <f t="shared" si="2461"/>
        <v>0.3691281531690635</v>
      </c>
      <c r="BM2001" s="14">
        <f t="shared" si="2462"/>
        <v>0.28603527299167036</v>
      </c>
      <c r="BN2001" s="14">
        <f t="shared" si="2463"/>
        <v>0.7138346155566363</v>
      </c>
    </row>
    <row r="2002" spans="1:66" x14ac:dyDescent="0.25">
      <c r="A2002" t="s">
        <v>114</v>
      </c>
      <c r="B2002" t="s">
        <v>120</v>
      </c>
      <c r="C2002" t="s">
        <v>127</v>
      </c>
      <c r="D2002" t="s">
        <v>535</v>
      </c>
      <c r="E2002" s="10">
        <f>VLOOKUP(A2002,home!$A$2:$E$405,3,FALSE)</f>
        <v>1.3611111111111101</v>
      </c>
      <c r="F2002" s="10">
        <f>VLOOKUP(B2002,home!$B$2:$E$405,3,FALSE)</f>
        <v>0.92</v>
      </c>
      <c r="G2002" s="10">
        <f>VLOOKUP(C2002,away!$B$2:$E$405,4,FALSE)</f>
        <v>0.83</v>
      </c>
      <c r="H2002" s="10">
        <f>VLOOKUP(A2002,away!$A$2:$E$405,3,FALSE)</f>
        <v>1.12777777777778</v>
      </c>
      <c r="I2002" s="10">
        <f>VLOOKUP(C2002,away!$B$2:$E$405,3,FALSE)</f>
        <v>1.19</v>
      </c>
      <c r="J2002" s="10">
        <f>VLOOKUP(B2002,home!$B$2:$E$405,4,FALSE)</f>
        <v>1.44</v>
      </c>
      <c r="K2002" s="12">
        <f t="shared" si="2408"/>
        <v>1.0393444444444435</v>
      </c>
      <c r="L2002" s="12">
        <f t="shared" si="2409"/>
        <v>1.9325600000000038</v>
      </c>
      <c r="M2002" s="13">
        <f t="shared" si="2410"/>
        <v>5.1205699004752886E-2</v>
      </c>
      <c r="N2002" s="13">
        <f t="shared" si="2411"/>
        <v>5.3220358784484285E-2</v>
      </c>
      <c r="O2002" s="13">
        <f t="shared" si="2412"/>
        <v>9.8958085668625434E-2</v>
      </c>
      <c r="P2002" s="13">
        <f t="shared" si="2413"/>
        <v>0.10285153657254315</v>
      </c>
      <c r="Q2002" s="13">
        <f t="shared" si="2414"/>
        <v>2.7657142116996887E-2</v>
      </c>
      <c r="R2002" s="13">
        <f t="shared" si="2415"/>
        <v>9.5621219019879605E-2</v>
      </c>
      <c r="S2002" s="13">
        <f t="shared" si="2416"/>
        <v>5.1646783370496017E-2</v>
      </c>
      <c r="T2002" s="13">
        <f t="shared" si="2417"/>
        <v>5.3449086569623612E-2</v>
      </c>
      <c r="U2002" s="13">
        <f t="shared" si="2418"/>
        <v>9.9383382759317226E-2</v>
      </c>
      <c r="V2002" s="13">
        <f t="shared" si="2419"/>
        <v>1.1526388516055459E-2</v>
      </c>
      <c r="W2002" s="13">
        <f t="shared" si="2420"/>
        <v>9.5817656695037171E-3</v>
      </c>
      <c r="X2002" s="13">
        <f t="shared" si="2421"/>
        <v>1.851733706225614E-2</v>
      </c>
      <c r="Y2002" s="13">
        <f t="shared" si="2422"/>
        <v>1.7892932456516904E-2</v>
      </c>
      <c r="Z2002" s="13">
        <f t="shared" si="2423"/>
        <v>6.159791434301963E-2</v>
      </c>
      <c r="AA2002" s="13">
        <f t="shared" si="2424"/>
        <v>6.4021450061782156E-2</v>
      </c>
      <c r="AB2002" s="13">
        <f t="shared" si="2425"/>
        <v>3.3270169223495329E-2</v>
      </c>
      <c r="AC2002" s="13">
        <f t="shared" si="2426"/>
        <v>1.4469907562173652E-3</v>
      </c>
      <c r="AD2002" s="13">
        <f t="shared" si="2427"/>
        <v>2.489688729141795E-3</v>
      </c>
      <c r="AE2002" s="13">
        <f t="shared" si="2428"/>
        <v>4.8114728503902771E-3</v>
      </c>
      <c r="AF2002" s="13">
        <f t="shared" si="2429"/>
        <v>4.6492299858751276E-3</v>
      </c>
      <c r="AG2002" s="13">
        <f t="shared" si="2430"/>
        <v>2.9949719671676185E-3</v>
      </c>
      <c r="AH2002" s="13">
        <f t="shared" si="2431"/>
        <v>2.9760416335686546E-2</v>
      </c>
      <c r="AI2002" s="13">
        <f t="shared" si="2432"/>
        <v>3.0931323382849478E-2</v>
      </c>
      <c r="AJ2002" s="13">
        <f t="shared" si="2433"/>
        <v>1.6074149558639558E-2</v>
      </c>
      <c r="AK2002" s="13">
        <f t="shared" si="2434"/>
        <v>5.5688593476470429E-3</v>
      </c>
      <c r="AL2002" s="13">
        <f t="shared" si="2435"/>
        <v>1.1625676483346772E-4</v>
      </c>
      <c r="AM2002" s="13">
        <f t="shared" si="2436"/>
        <v>5.1752882980589442E-4</v>
      </c>
      <c r="AN2002" s="13">
        <f t="shared" si="2437"/>
        <v>1.0001555153296812E-3</v>
      </c>
      <c r="AO2002" s="13">
        <f t="shared" si="2438"/>
        <v>9.6643027135276665E-4</v>
      </c>
      <c r="AP2002" s="13">
        <f t="shared" si="2439"/>
        <v>6.2256149506850224E-4</v>
      </c>
      <c r="AQ2002" s="13">
        <f t="shared" si="2440"/>
        <v>3.0078436072739659E-4</v>
      </c>
      <c r="AR2002" s="13">
        <f t="shared" si="2441"/>
        <v>1.1502758038738901E-2</v>
      </c>
      <c r="AS2002" s="13">
        <f t="shared" si="2442"/>
        <v>1.1955327663351939E-2</v>
      </c>
      <c r="AT2002" s="13">
        <f t="shared" si="2443"/>
        <v>6.212851694208904E-3</v>
      </c>
      <c r="AU2002" s="13">
        <f t="shared" si="2444"/>
        <v>2.1524309641777579E-3</v>
      </c>
      <c r="AV2002" s="13">
        <f t="shared" si="2445"/>
        <v>5.5927929116708728E-4</v>
      </c>
      <c r="AW2002" s="13">
        <f t="shared" si="2446"/>
        <v>6.4864670732608878E-6</v>
      </c>
      <c r="AX2002" s="13">
        <f t="shared" si="2447"/>
        <v>8.9648452349765006E-5</v>
      </c>
      <c r="AY2002" s="13">
        <f t="shared" si="2448"/>
        <v>1.7325101307306222E-4</v>
      </c>
      <c r="AZ2002" s="13">
        <f t="shared" si="2449"/>
        <v>1.6740898891223893E-4</v>
      </c>
      <c r="BA2002" s="13">
        <f t="shared" si="2450"/>
        <v>1.0784263853741239E-4</v>
      </c>
      <c r="BB2002" s="13">
        <f t="shared" si="2451"/>
        <v>5.2103092382965494E-5</v>
      </c>
      <c r="BC2002" s="13">
        <f t="shared" si="2452"/>
        <v>2.0138470443124797E-5</v>
      </c>
      <c r="BD2002" s="13">
        <f t="shared" si="2453"/>
        <v>3.7049616792242147E-3</v>
      </c>
      <c r="BE2002" s="13">
        <f t="shared" si="2454"/>
        <v>3.8507313381812443E-3</v>
      </c>
      <c r="BF2002" s="13">
        <f t="shared" si="2455"/>
        <v>2.0011181116933968E-3</v>
      </c>
      <c r="BG2002" s="13">
        <f t="shared" si="2456"/>
        <v>6.932836640218959E-4</v>
      </c>
      <c r="BH2002" s="13">
        <f t="shared" si="2457"/>
        <v>1.8014013115631136E-4</v>
      </c>
      <c r="BI2002" s="13">
        <f t="shared" si="2458"/>
        <v>3.7445528907761133E-5</v>
      </c>
      <c r="BJ2002" s="14">
        <f t="shared" si="2459"/>
        <v>0.19928183931993917</v>
      </c>
      <c r="BK2002" s="14">
        <f t="shared" si="2460"/>
        <v>0.21896690599797139</v>
      </c>
      <c r="BL2002" s="14">
        <f t="shared" si="2461"/>
        <v>0.51643938346275164</v>
      </c>
      <c r="BM2002" s="14">
        <f t="shared" si="2462"/>
        <v>0.56660523741039992</v>
      </c>
      <c r="BN2002" s="14">
        <f t="shared" si="2463"/>
        <v>0.4295140411672822</v>
      </c>
    </row>
    <row r="2003" spans="1:66" x14ac:dyDescent="0.25">
      <c r="A2003" t="s">
        <v>114</v>
      </c>
      <c r="B2003" t="s">
        <v>126</v>
      </c>
      <c r="C2003" t="s">
        <v>133</v>
      </c>
      <c r="D2003" t="s">
        <v>535</v>
      </c>
      <c r="E2003" s="10">
        <f>VLOOKUP(A2003,home!$A$2:$E$405,3,FALSE)</f>
        <v>1.3611111111111101</v>
      </c>
      <c r="F2003" s="10">
        <f>VLOOKUP(B2003,home!$B$2:$E$405,3,FALSE)</f>
        <v>1.47</v>
      </c>
      <c r="G2003" s="10">
        <f>VLOOKUP(C2003,away!$B$2:$E$405,4,FALSE)</f>
        <v>0.55000000000000004</v>
      </c>
      <c r="H2003" s="10">
        <f>VLOOKUP(A2003,away!$A$2:$E$405,3,FALSE)</f>
        <v>1.12777777777778</v>
      </c>
      <c r="I2003" s="10">
        <f>VLOOKUP(C2003,away!$B$2:$E$405,3,FALSE)</f>
        <v>0.28000000000000003</v>
      </c>
      <c r="J2003" s="10">
        <f>VLOOKUP(B2003,home!$B$2:$E$405,4,FALSE)</f>
        <v>1.1100000000000001</v>
      </c>
      <c r="K2003" s="12">
        <f t="shared" si="2408"/>
        <v>1.1004583333333324</v>
      </c>
      <c r="L2003" s="12">
        <f t="shared" si="2409"/>
        <v>0.35051333333333412</v>
      </c>
      <c r="M2003" s="13">
        <f t="shared" si="2410"/>
        <v>0.23434247466114982</v>
      </c>
      <c r="N2003" s="13">
        <f t="shared" si="2411"/>
        <v>0.25788412909481762</v>
      </c>
      <c r="O2003" s="13">
        <f t="shared" si="2412"/>
        <v>8.2140161935062017E-2</v>
      </c>
      <c r="P2003" s="13">
        <f t="shared" si="2413"/>
        <v>9.0391825702788378E-2</v>
      </c>
      <c r="Q2003" s="13">
        <f t="shared" si="2414"/>
        <v>0.14189536944840048</v>
      </c>
      <c r="R2003" s="13">
        <f t="shared" si="2415"/>
        <v>1.4395610980199217E-2</v>
      </c>
      <c r="S2003" s="13">
        <f t="shared" si="2416"/>
        <v>8.7166039422620304E-3</v>
      </c>
      <c r="T2003" s="13">
        <f t="shared" si="2417"/>
        <v>4.9736218929923789E-2</v>
      </c>
      <c r="U2003" s="13">
        <f t="shared" si="2418"/>
        <v>1.5841770066585048E-2</v>
      </c>
      <c r="V2003" s="13">
        <f t="shared" si="2419"/>
        <v>3.7357942587065484E-4</v>
      </c>
      <c r="W2003" s="13">
        <f t="shared" si="2420"/>
        <v>5.2049980590301415E-2</v>
      </c>
      <c r="X2003" s="13">
        <f t="shared" si="2421"/>
        <v>1.8244212196641893E-2</v>
      </c>
      <c r="Y2003" s="13">
        <f t="shared" si="2422"/>
        <v>3.1974198155428099E-3</v>
      </c>
      <c r="Z2003" s="13">
        <f t="shared" si="2423"/>
        <v>1.6819511966798576E-3</v>
      </c>
      <c r="AA2003" s="13">
        <f t="shared" si="2424"/>
        <v>1.8509172106463201E-3</v>
      </c>
      <c r="AB2003" s="13">
        <f t="shared" si="2425"/>
        <v>1.0184286343829149E-3</v>
      </c>
      <c r="AC2003" s="13">
        <f t="shared" si="2426"/>
        <v>9.0061901919071604E-6</v>
      </c>
      <c r="AD2003" s="13">
        <f t="shared" si="2427"/>
        <v>1.4319708722608852E-2</v>
      </c>
      <c r="AE2003" s="13">
        <f t="shared" si="2428"/>
        <v>5.019248836724049E-3</v>
      </c>
      <c r="AF2003" s="13">
        <f t="shared" si="2429"/>
        <v>8.7965682029480293E-4</v>
      </c>
      <c r="AG2003" s="13">
        <f t="shared" si="2430"/>
        <v>1.0277714809031103E-4</v>
      </c>
      <c r="AH2003" s="13">
        <f t="shared" si="2431"/>
        <v>1.4738658011306181E-4</v>
      </c>
      <c r="AI2003" s="13">
        <f t="shared" si="2432"/>
        <v>1.6219279030691967E-4</v>
      </c>
      <c r="AJ2003" s="13">
        <f t="shared" si="2433"/>
        <v>8.9243203849917753E-5</v>
      </c>
      <c r="AK2003" s="13">
        <f t="shared" si="2434"/>
        <v>3.2736142456669114E-5</v>
      </c>
      <c r="AL2003" s="13">
        <f t="shared" si="2435"/>
        <v>1.3895662324982639E-7</v>
      </c>
      <c r="AM2003" s="13">
        <f t="shared" si="2436"/>
        <v>3.1516485589401831E-3</v>
      </c>
      <c r="AN2003" s="13">
        <f t="shared" si="2437"/>
        <v>1.1046948418893226E-3</v>
      </c>
      <c r="AO2003" s="13">
        <f t="shared" si="2438"/>
        <v>1.9360513567338348E-4</v>
      </c>
      <c r="AP2003" s="13">
        <f t="shared" si="2439"/>
        <v>2.2620393818443348E-5</v>
      </c>
      <c r="AQ2003" s="13">
        <f t="shared" si="2440"/>
        <v>1.9821874096538313E-6</v>
      </c>
      <c r="AR2003" s="13">
        <f t="shared" si="2441"/>
        <v>1.0332192296805965E-5</v>
      </c>
      <c r="AS2003" s="13">
        <f t="shared" si="2442"/>
        <v>1.1370147114622587E-5</v>
      </c>
      <c r="AT2003" s="13">
        <f t="shared" si="2443"/>
        <v>6.2561865717561853E-6</v>
      </c>
      <c r="AU2003" s="13">
        <f t="shared" si="2444"/>
        <v>2.2948908825923958E-6</v>
      </c>
      <c r="AV2003" s="13">
        <f t="shared" si="2445"/>
        <v>6.3135794895987206E-7</v>
      </c>
      <c r="AW2003" s="13">
        <f t="shared" si="2446"/>
        <v>1.4888635493378722E-9</v>
      </c>
      <c r="AX2003" s="13">
        <f t="shared" si="2447"/>
        <v>5.7804298673728505E-4</v>
      </c>
      <c r="AY2003" s="13">
        <f t="shared" si="2448"/>
        <v>2.0261177409124204E-4</v>
      </c>
      <c r="AZ2003" s="13">
        <f t="shared" si="2449"/>
        <v>3.5509064154650859E-5</v>
      </c>
      <c r="BA2003" s="13">
        <f t="shared" si="2450"/>
        <v>4.1488001467979604E-6</v>
      </c>
      <c r="BB2003" s="13">
        <f t="shared" si="2451"/>
        <v>3.6355244219699484E-7</v>
      </c>
      <c r="BC2003" s="13">
        <f t="shared" si="2452"/>
        <v>2.5485995671188602E-8</v>
      </c>
      <c r="BD2003" s="13">
        <f t="shared" si="2453"/>
        <v>6.0359519376574209E-7</v>
      </c>
      <c r="BE2003" s="13">
        <f t="shared" si="2454"/>
        <v>6.642313609394584E-7</v>
      </c>
      <c r="BF2003" s="13">
        <f t="shared" si="2455"/>
        <v>3.6547946820358378E-7</v>
      </c>
      <c r="BG2003" s="13">
        <f t="shared" si="2456"/>
        <v>1.3406497548228951E-7</v>
      </c>
      <c r="BH2003" s="13">
        <f t="shared" si="2457"/>
        <v>3.6883229869403601E-8</v>
      </c>
      <c r="BI2003" s="13">
        <f t="shared" si="2458"/>
        <v>8.1176915340068123E-9</v>
      </c>
      <c r="BJ2003" s="14">
        <f t="shared" si="2459"/>
        <v>0.5486239743846445</v>
      </c>
      <c r="BK2003" s="14">
        <f t="shared" si="2460"/>
        <v>0.33403624065297727</v>
      </c>
      <c r="BL2003" s="14">
        <f t="shared" si="2461"/>
        <v>0.11571114469033661</v>
      </c>
      <c r="BM2003" s="14">
        <f t="shared" si="2462"/>
        <v>0.17880112881699345</v>
      </c>
      <c r="BN2003" s="14">
        <f t="shared" si="2463"/>
        <v>0.82104957182241756</v>
      </c>
    </row>
    <row r="2004" spans="1:66" x14ac:dyDescent="0.25">
      <c r="A2004" t="s">
        <v>114</v>
      </c>
      <c r="B2004" t="s">
        <v>128</v>
      </c>
      <c r="C2004" t="s">
        <v>123</v>
      </c>
      <c r="D2004" t="s">
        <v>535</v>
      </c>
      <c r="E2004" s="10">
        <f>VLOOKUP(A2004,home!$A$2:$E$405,3,FALSE)</f>
        <v>1.3611111111111101</v>
      </c>
      <c r="F2004" s="10">
        <f>VLOOKUP(B2004,home!$B$2:$E$405,3,FALSE)</f>
        <v>1.38</v>
      </c>
      <c r="G2004" s="10">
        <f>VLOOKUP(C2004,away!$B$2:$E$405,4,FALSE)</f>
        <v>0.37</v>
      </c>
      <c r="H2004" s="10">
        <f>VLOOKUP(A2004,away!$A$2:$E$405,3,FALSE)</f>
        <v>1.12777777777778</v>
      </c>
      <c r="I2004" s="10">
        <f>VLOOKUP(C2004,away!$B$2:$E$405,3,FALSE)</f>
        <v>1.38</v>
      </c>
      <c r="J2004" s="10">
        <f>VLOOKUP(B2004,home!$B$2:$E$405,4,FALSE)</f>
        <v>0.33</v>
      </c>
      <c r="K2004" s="12">
        <f t="shared" si="2408"/>
        <v>0.69498333333333273</v>
      </c>
      <c r="L2004" s="12">
        <f t="shared" si="2409"/>
        <v>0.51359000000000099</v>
      </c>
      <c r="M2004" s="13">
        <f t="shared" si="2410"/>
        <v>0.29862301116496787</v>
      </c>
      <c r="N2004" s="13">
        <f t="shared" si="2411"/>
        <v>0.20753801570946634</v>
      </c>
      <c r="O2004" s="13">
        <f t="shared" si="2412"/>
        <v>0.15336979230421613</v>
      </c>
      <c r="P2004" s="13">
        <f t="shared" si="2413"/>
        <v>0.10658944948822502</v>
      </c>
      <c r="Q2004" s="13">
        <f t="shared" si="2414"/>
        <v>7.211773097557525E-2</v>
      </c>
      <c r="R2004" s="13">
        <f t="shared" si="2415"/>
        <v>3.9384595814761253E-2</v>
      </c>
      <c r="S2004" s="13">
        <f t="shared" si="2416"/>
        <v>9.5114159972810725E-3</v>
      </c>
      <c r="T2004" s="13">
        <f t="shared" si="2417"/>
        <v>3.7038945451745763E-2</v>
      </c>
      <c r="U2004" s="13">
        <f t="shared" si="2418"/>
        <v>2.73716376813288E-2</v>
      </c>
      <c r="V2004" s="13">
        <f t="shared" si="2419"/>
        <v>3.7721904917606619E-4</v>
      </c>
      <c r="W2004" s="13">
        <f t="shared" si="2420"/>
        <v>1.6706873688613944E-2</v>
      </c>
      <c r="X2004" s="13">
        <f t="shared" si="2421"/>
        <v>8.5804832577352514E-3</v>
      </c>
      <c r="Y2004" s="13">
        <f t="shared" si="2422"/>
        <v>2.2034251981701285E-3</v>
      </c>
      <c r="Z2004" s="13">
        <f t="shared" si="2423"/>
        <v>6.742511521501092E-3</v>
      </c>
      <c r="AA2004" s="13">
        <f t="shared" si="2424"/>
        <v>4.6859331322512288E-3</v>
      </c>
      <c r="AB2004" s="13">
        <f t="shared" si="2425"/>
        <v>1.6283227140145322E-3</v>
      </c>
      <c r="AC2004" s="13">
        <f t="shared" si="2426"/>
        <v>8.4152027148070257E-6</v>
      </c>
      <c r="AD2004" s="13">
        <f t="shared" si="2427"/>
        <v>2.9027496914229675E-3</v>
      </c>
      <c r="AE2004" s="13">
        <f t="shared" si="2428"/>
        <v>1.4908232140179248E-3</v>
      </c>
      <c r="AF2004" s="13">
        <f t="shared" si="2429"/>
        <v>3.8283594724373374E-4</v>
      </c>
      <c r="AG2004" s="13">
        <f t="shared" si="2430"/>
        <v>6.554023804830321E-5</v>
      </c>
      <c r="AH2004" s="13">
        <f t="shared" si="2431"/>
        <v>8.65721623081938E-4</v>
      </c>
      <c r="AI2004" s="13">
        <f t="shared" si="2432"/>
        <v>6.016620993482282E-4</v>
      </c>
      <c r="AJ2004" s="13">
        <f t="shared" si="2433"/>
        <v>2.0907256567268126E-4</v>
      </c>
      <c r="AK2004" s="13">
        <f t="shared" si="2434"/>
        <v>4.8433982866584048E-5</v>
      </c>
      <c r="AL2004" s="13">
        <f t="shared" si="2435"/>
        <v>1.2014771684256916E-7</v>
      </c>
      <c r="AM2004" s="13">
        <f t="shared" si="2436"/>
        <v>4.0347253127548746E-4</v>
      </c>
      <c r="AN2004" s="13">
        <f t="shared" si="2437"/>
        <v>2.07219457337778E-4</v>
      </c>
      <c r="AO2004" s="13">
        <f t="shared" si="2438"/>
        <v>5.3212920547054807E-5</v>
      </c>
      <c r="AP2004" s="13">
        <f t="shared" si="2439"/>
        <v>9.1098746212539786E-6</v>
      </c>
      <c r="AQ2004" s="13">
        <f t="shared" si="2440"/>
        <v>1.1696851266824598E-6</v>
      </c>
      <c r="AR2004" s="13">
        <f t="shared" si="2441"/>
        <v>8.8925193679730694E-5</v>
      </c>
      <c r="AS2004" s="13">
        <f t="shared" si="2442"/>
        <v>6.1801527520851437E-5</v>
      </c>
      <c r="AT2004" s="13">
        <f t="shared" si="2443"/>
        <v>2.1475515800766519E-5</v>
      </c>
      <c r="AU2004" s="13">
        <f t="shared" si="2444"/>
        <v>4.975041852089791E-6</v>
      </c>
      <c r="AV2004" s="13">
        <f t="shared" si="2445"/>
        <v>8.6439279245954993E-7</v>
      </c>
      <c r="AW2004" s="13">
        <f t="shared" si="2446"/>
        <v>1.1912528986479211E-9</v>
      </c>
      <c r="AX2004" s="13">
        <f t="shared" si="2447"/>
        <v>4.6734447449045917E-5</v>
      </c>
      <c r="AY2004" s="13">
        <f t="shared" si="2448"/>
        <v>2.400234486535554E-5</v>
      </c>
      <c r="AZ2004" s="13">
        <f t="shared" si="2449"/>
        <v>6.1636821496989872E-6</v>
      </c>
      <c r="BA2004" s="13">
        <f t="shared" si="2450"/>
        <v>1.0552018384213034E-6</v>
      </c>
      <c r="BB2004" s="13">
        <f t="shared" si="2451"/>
        <v>1.3548527804869953E-7</v>
      </c>
      <c r="BC2004" s="13">
        <f t="shared" si="2452"/>
        <v>1.3916776790606347E-8</v>
      </c>
      <c r="BD2004" s="13">
        <f t="shared" si="2453"/>
        <v>7.611848370328828E-6</v>
      </c>
      <c r="BE2004" s="13">
        <f t="shared" si="2454"/>
        <v>5.2901077532390243E-6</v>
      </c>
      <c r="BF2004" s="13">
        <f t="shared" si="2455"/>
        <v>1.8382683600192825E-6</v>
      </c>
      <c r="BG2004" s="13">
        <f t="shared" si="2456"/>
        <v>4.2585529080246667E-7</v>
      </c>
      <c r="BH2004" s="13">
        <f t="shared" si="2457"/>
        <v>7.39905823798835E-8</v>
      </c>
      <c r="BI2004" s="13">
        <f t="shared" si="2458"/>
        <v>1.02844443155292E-8</v>
      </c>
      <c r="BJ2004" s="14">
        <f t="shared" si="2459"/>
        <v>0.34977971291930521</v>
      </c>
      <c r="BK2004" s="14">
        <f t="shared" si="2460"/>
        <v>0.41513363339494708</v>
      </c>
      <c r="BL2004" s="14">
        <f t="shared" si="2461"/>
        <v>0.2283584639439884</v>
      </c>
      <c r="BM2004" s="14">
        <f t="shared" si="2462"/>
        <v>0.12236772516891736</v>
      </c>
      <c r="BN2004" s="14">
        <f t="shared" si="2463"/>
        <v>0.87762259545721188</v>
      </c>
    </row>
    <row r="2005" spans="1:66" x14ac:dyDescent="0.25">
      <c r="A2005" t="s">
        <v>114</v>
      </c>
      <c r="B2005" t="s">
        <v>356</v>
      </c>
      <c r="C2005" t="s">
        <v>124</v>
      </c>
      <c r="D2005" t="s">
        <v>535</v>
      </c>
      <c r="E2005" s="10">
        <f>VLOOKUP(A2005,home!$A$2:$E$405,3,FALSE)</f>
        <v>1.3611111111111101</v>
      </c>
      <c r="F2005" s="10">
        <f>VLOOKUP(B2005,home!$B$2:$E$405,3,FALSE)</f>
        <v>0.9</v>
      </c>
      <c r="G2005" s="10">
        <f>VLOOKUP(C2005,away!$B$2:$E$405,4,FALSE)</f>
        <v>0.83</v>
      </c>
      <c r="H2005" s="10">
        <f>VLOOKUP(A2005,away!$A$2:$E$405,3,FALSE)</f>
        <v>1.12777777777778</v>
      </c>
      <c r="I2005" s="10">
        <f>VLOOKUP(C2005,away!$B$2:$E$405,3,FALSE)</f>
        <v>1.29</v>
      </c>
      <c r="J2005" s="10">
        <f>VLOOKUP(B2005,home!$B$2:$E$405,4,FALSE)</f>
        <v>1.08</v>
      </c>
      <c r="K2005" s="12">
        <f t="shared" si="2408"/>
        <v>1.0167499999999992</v>
      </c>
      <c r="L2005" s="12">
        <f t="shared" si="2409"/>
        <v>1.5712200000000034</v>
      </c>
      <c r="M2005" s="13">
        <f t="shared" si="2410"/>
        <v>7.5172485446390463E-2</v>
      </c>
      <c r="N2005" s="13">
        <f t="shared" si="2411"/>
        <v>7.643162457761743E-2</v>
      </c>
      <c r="O2005" s="13">
        <f t="shared" si="2412"/>
        <v>0.11811251258307787</v>
      </c>
      <c r="P2005" s="13">
        <f t="shared" si="2413"/>
        <v>0.12009089716884432</v>
      </c>
      <c r="Q2005" s="13">
        <f t="shared" si="2414"/>
        <v>3.8855927144646231E-2</v>
      </c>
      <c r="R2005" s="13">
        <f t="shared" si="2415"/>
        <v>9.2790371010392017E-2</v>
      </c>
      <c r="S2005" s="13">
        <f t="shared" si="2416"/>
        <v>4.7962440968853298E-2</v>
      </c>
      <c r="T2005" s="13">
        <f t="shared" si="2417"/>
        <v>6.1051209848211177E-2</v>
      </c>
      <c r="U2005" s="13">
        <f t="shared" si="2418"/>
        <v>9.4344609724816009E-2</v>
      </c>
      <c r="V2005" s="13">
        <f t="shared" si="2419"/>
        <v>8.5135354336601573E-3</v>
      </c>
      <c r="W2005" s="13">
        <f t="shared" si="2420"/>
        <v>1.3168921308106341E-2</v>
      </c>
      <c r="X2005" s="13">
        <f t="shared" si="2421"/>
        <v>2.0691272537722891E-2</v>
      </c>
      <c r="Y2005" s="13">
        <f t="shared" si="2422"/>
        <v>1.6255270618360518E-2</v>
      </c>
      <c r="Z2005" s="13">
        <f t="shared" si="2423"/>
        <v>4.859802891298283E-2</v>
      </c>
      <c r="AA2005" s="13">
        <f t="shared" si="2424"/>
        <v>4.9412045897275249E-2</v>
      </c>
      <c r="AB2005" s="13">
        <f t="shared" si="2425"/>
        <v>2.5119848833027283E-2</v>
      </c>
      <c r="AC2005" s="13">
        <f t="shared" si="2426"/>
        <v>8.5004348851492435E-4</v>
      </c>
      <c r="AD2005" s="13">
        <f t="shared" si="2427"/>
        <v>3.3473751850042767E-3</v>
      </c>
      <c r="AE2005" s="13">
        <f t="shared" si="2428"/>
        <v>5.2594628381824309E-3</v>
      </c>
      <c r="AF2005" s="13">
        <f t="shared" si="2429"/>
        <v>4.1318866003045096E-3</v>
      </c>
      <c r="AG2005" s="13">
        <f t="shared" si="2430"/>
        <v>2.1640342880434888E-3</v>
      </c>
      <c r="AH2005" s="13">
        <f t="shared" si="2431"/>
        <v>1.9089548747164259E-2</v>
      </c>
      <c r="AI2005" s="13">
        <f t="shared" si="2432"/>
        <v>1.9409298688679244E-2</v>
      </c>
      <c r="AJ2005" s="13">
        <f t="shared" si="2433"/>
        <v>9.8672022208573015E-3</v>
      </c>
      <c r="AK2005" s="13">
        <f t="shared" si="2434"/>
        <v>3.3441592860188846E-3</v>
      </c>
      <c r="AL2005" s="13">
        <f t="shared" si="2435"/>
        <v>5.4319068772093238E-5</v>
      </c>
      <c r="AM2005" s="13">
        <f t="shared" si="2436"/>
        <v>6.8068874387061944E-4</v>
      </c>
      <c r="AN2005" s="13">
        <f t="shared" si="2437"/>
        <v>1.069511768144397E-3</v>
      </c>
      <c r="AO2005" s="13">
        <f t="shared" si="2438"/>
        <v>8.4021914017192172E-4</v>
      </c>
      <c r="AP2005" s="13">
        <f t="shared" si="2439"/>
        <v>4.4005637247364332E-4</v>
      </c>
      <c r="AQ2005" s="13">
        <f t="shared" si="2440"/>
        <v>1.7285634338950979E-4</v>
      </c>
      <c r="AR2005" s="13">
        <f t="shared" si="2441"/>
        <v>5.9987761565038992E-3</v>
      </c>
      <c r="AS2005" s="13">
        <f t="shared" si="2442"/>
        <v>6.0992556571253338E-3</v>
      </c>
      <c r="AT2005" s="13">
        <f t="shared" si="2443"/>
        <v>3.1007090946910888E-3</v>
      </c>
      <c r="AU2005" s="13">
        <f t="shared" si="2444"/>
        <v>1.0508819906757207E-3</v>
      </c>
      <c r="AV2005" s="13">
        <f t="shared" si="2445"/>
        <v>2.6712106600488449E-4</v>
      </c>
      <c r="AW2005" s="13">
        <f t="shared" si="2446"/>
        <v>2.4104659154803559E-6</v>
      </c>
      <c r="AX2005" s="13">
        <f t="shared" si="2447"/>
        <v>1.1534838005507523E-4</v>
      </c>
      <c r="AY2005" s="13">
        <f t="shared" si="2448"/>
        <v>1.8123768171013569E-4</v>
      </c>
      <c r="AZ2005" s="13">
        <f t="shared" si="2449"/>
        <v>1.4238213512830005E-4</v>
      </c>
      <c r="BA2005" s="13">
        <f t="shared" si="2450"/>
        <v>7.4571219452096037E-5</v>
      </c>
      <c r="BB2005" s="13">
        <f t="shared" si="2451"/>
        <v>2.9291947856880642E-5</v>
      </c>
      <c r="BC2005" s="13">
        <f t="shared" si="2452"/>
        <v>9.2048188623376209E-6</v>
      </c>
      <c r="BD2005" s="13">
        <f t="shared" si="2453"/>
        <v>1.570899512103678E-3</v>
      </c>
      <c r="BE2005" s="13">
        <f t="shared" si="2454"/>
        <v>1.5972120789314133E-3</v>
      </c>
      <c r="BF2005" s="13">
        <f t="shared" si="2455"/>
        <v>8.1198269062675646E-4</v>
      </c>
      <c r="BG2005" s="13">
        <f t="shared" si="2456"/>
        <v>2.7519446689825138E-4</v>
      </c>
      <c r="BH2005" s="13">
        <f t="shared" si="2457"/>
        <v>6.9950993554699186E-5</v>
      </c>
      <c r="BI2005" s="13">
        <f t="shared" si="2458"/>
        <v>1.4224534539348075E-5</v>
      </c>
      <c r="BJ2005" s="14">
        <f t="shared" si="2459"/>
        <v>0.24511235349731419</v>
      </c>
      <c r="BK2005" s="14">
        <f t="shared" si="2460"/>
        <v>0.25282495925674536</v>
      </c>
      <c r="BL2005" s="14">
        <f t="shared" si="2461"/>
        <v>0.45234580523296319</v>
      </c>
      <c r="BM2005" s="14">
        <f t="shared" si="2462"/>
        <v>0.47724850175324263</v>
      </c>
      <c r="BN2005" s="14">
        <f t="shared" si="2463"/>
        <v>0.52145381793096834</v>
      </c>
    </row>
    <row r="2006" spans="1:66" x14ac:dyDescent="0.25">
      <c r="A2006" t="s">
        <v>114</v>
      </c>
      <c r="B2006" t="s">
        <v>130</v>
      </c>
      <c r="C2006" t="s">
        <v>320</v>
      </c>
      <c r="D2006" t="s">
        <v>535</v>
      </c>
      <c r="E2006" s="10">
        <f>VLOOKUP(A2006,home!$A$2:$E$405,3,FALSE)</f>
        <v>1.3611111111111101</v>
      </c>
      <c r="F2006" s="10">
        <f>VLOOKUP(B2006,home!$B$2:$E$405,3,FALSE)</f>
        <v>1.47</v>
      </c>
      <c r="G2006" s="10">
        <f>VLOOKUP(C2006,away!$B$2:$E$405,4,FALSE)</f>
        <v>1.56</v>
      </c>
      <c r="H2006" s="10">
        <f>VLOOKUP(A2006,away!$A$2:$E$405,3,FALSE)</f>
        <v>1.12777777777778</v>
      </c>
      <c r="I2006" s="10">
        <f>VLOOKUP(C2006,away!$B$2:$E$405,3,FALSE)</f>
        <v>0.55000000000000004</v>
      </c>
      <c r="J2006" s="10">
        <f>VLOOKUP(B2006,home!$B$2:$E$405,4,FALSE)</f>
        <v>0.76</v>
      </c>
      <c r="K2006" s="12">
        <f t="shared" si="2408"/>
        <v>3.1212999999999975</v>
      </c>
      <c r="L2006" s="12">
        <f t="shared" si="2409"/>
        <v>0.47141111111111206</v>
      </c>
      <c r="M2006" s="13">
        <f t="shared" si="2410"/>
        <v>2.7523609616962073E-2</v>
      </c>
      <c r="N2006" s="13">
        <f t="shared" si="2411"/>
        <v>8.5909442697423663E-2</v>
      </c>
      <c r="O2006" s="13">
        <f t="shared" si="2412"/>
        <v>1.297493539132058E-2</v>
      </c>
      <c r="P2006" s="13">
        <f t="shared" si="2413"/>
        <v>4.0498665836928897E-2</v>
      </c>
      <c r="Q2006" s="13">
        <f t="shared" si="2414"/>
        <v>0.13407457174573414</v>
      </c>
      <c r="R2006" s="13">
        <f t="shared" si="2415"/>
        <v>3.0582643547086628E-3</v>
      </c>
      <c r="S2006" s="13">
        <f t="shared" si="2416"/>
        <v>1.4897591171694062E-2</v>
      </c>
      <c r="T2006" s="13">
        <f t="shared" si="2417"/>
        <v>6.3204242838403035E-2</v>
      </c>
      <c r="U2006" s="13">
        <f t="shared" si="2418"/>
        <v>9.5457605303521428E-3</v>
      </c>
      <c r="V2006" s="13">
        <f t="shared" si="2419"/>
        <v>2.435616286582969E-3</v>
      </c>
      <c r="W2006" s="13">
        <f t="shared" si="2420"/>
        <v>0.13949565359665322</v>
      </c>
      <c r="X2006" s="13">
        <f t="shared" si="2421"/>
        <v>6.5759801057169096E-2</v>
      </c>
      <c r="Y2006" s="13">
        <f t="shared" si="2422"/>
        <v>1.549995044140288E-2</v>
      </c>
      <c r="Z2006" s="13">
        <f t="shared" si="2423"/>
        <v>4.805665991749065E-4</v>
      </c>
      <c r="AA2006" s="13">
        <f t="shared" si="2424"/>
        <v>1.4999925260046345E-3</v>
      </c>
      <c r="AB2006" s="13">
        <f t="shared" si="2425"/>
        <v>2.3409633357091312E-3</v>
      </c>
      <c r="AC2006" s="13">
        <f t="shared" si="2426"/>
        <v>2.239877224273041E-4</v>
      </c>
      <c r="AD2006" s="13">
        <f t="shared" si="2427"/>
        <v>0.10885194589280835</v>
      </c>
      <c r="AE2006" s="13">
        <f t="shared" si="2428"/>
        <v>5.1314016759935431E-2</v>
      </c>
      <c r="AF2006" s="13">
        <f t="shared" si="2429"/>
        <v>1.2094998828187693E-2</v>
      </c>
      <c r="AG2006" s="13">
        <f t="shared" si="2430"/>
        <v>1.9005722788278537E-3</v>
      </c>
      <c r="AH2006" s="13">
        <f t="shared" si="2431"/>
        <v>5.663610861998275E-5</v>
      </c>
      <c r="AI2006" s="13">
        <f t="shared" si="2432"/>
        <v>1.7677828583555203E-4</v>
      </c>
      <c r="AJ2006" s="13">
        <f t="shared" si="2433"/>
        <v>2.7588903178925409E-4</v>
      </c>
      <c r="AK2006" s="13">
        <f t="shared" si="2434"/>
        <v>2.8704414497459941E-4</v>
      </c>
      <c r="AL2006" s="13">
        <f t="shared" si="2435"/>
        <v>1.3183160273524335E-5</v>
      </c>
      <c r="AM2006" s="13">
        <f t="shared" si="2436"/>
        <v>6.7951915743044447E-2</v>
      </c>
      <c r="AN2006" s="13">
        <f t="shared" si="2437"/>
        <v>3.2033288102557254E-2</v>
      </c>
      <c r="AO2006" s="13">
        <f t="shared" si="2438"/>
        <v>7.5504239684844399E-3</v>
      </c>
      <c r="AP2006" s="13">
        <f t="shared" si="2439"/>
        <v>1.1864512507810743E-3</v>
      </c>
      <c r="AQ2006" s="13">
        <f t="shared" si="2440"/>
        <v>1.3982657560246867E-4</v>
      </c>
      <c r="AR2006" s="13">
        <f t="shared" si="2441"/>
        <v>5.3397781787111404E-6</v>
      </c>
      <c r="AS2006" s="13">
        <f t="shared" si="2442"/>
        <v>1.6667049629211071E-5</v>
      </c>
      <c r="AT2006" s="13">
        <f t="shared" si="2443"/>
        <v>2.6011431003828241E-5</v>
      </c>
      <c r="AU2006" s="13">
        <f t="shared" si="2444"/>
        <v>2.7063159864083009E-5</v>
      </c>
      <c r="AV2006" s="13">
        <f t="shared" si="2445"/>
        <v>2.1118060220940559E-5</v>
      </c>
      <c r="AW2006" s="13">
        <f t="shared" si="2446"/>
        <v>5.3883073278044252E-7</v>
      </c>
      <c r="AX2006" s="13">
        <f t="shared" si="2447"/>
        <v>3.5349719101460737E-2</v>
      </c>
      <c r="AY2006" s="13">
        <f t="shared" si="2448"/>
        <v>1.6664250359085309E-2</v>
      </c>
      <c r="AZ2006" s="13">
        <f t="shared" si="2449"/>
        <v>3.9278563888050762E-3</v>
      </c>
      <c r="BA2006" s="13">
        <f t="shared" si="2450"/>
        <v>6.1721171484382725E-4</v>
      </c>
      <c r="BB2006" s="13">
        <f t="shared" si="2451"/>
        <v>7.2740115071330839E-5</v>
      </c>
      <c r="BC2006" s="13">
        <f t="shared" si="2452"/>
        <v>6.8580996936252442E-6</v>
      </c>
      <c r="BD2006" s="13">
        <f t="shared" si="2453"/>
        <v>4.1953846071884831E-7</v>
      </c>
      <c r="BE2006" s="13">
        <f t="shared" si="2454"/>
        <v>1.3095053974417405E-6</v>
      </c>
      <c r="BF2006" s="13">
        <f t="shared" si="2455"/>
        <v>2.0436795985174506E-6</v>
      </c>
      <c r="BG2006" s="13">
        <f t="shared" si="2456"/>
        <v>2.126312376950838E-6</v>
      </c>
      <c r="BH2006" s="13">
        <f t="shared" si="2457"/>
        <v>1.6592147055441615E-6</v>
      </c>
      <c r="BI2006" s="13">
        <f t="shared" si="2458"/>
        <v>1.035781372082997E-6</v>
      </c>
      <c r="BJ2006" s="14">
        <f t="shared" si="2459"/>
        <v>0.84360573755597501</v>
      </c>
      <c r="BK2006" s="14">
        <f t="shared" si="2460"/>
        <v>0.10225690415395415</v>
      </c>
      <c r="BL2006" s="14">
        <f t="shared" si="2461"/>
        <v>3.0321057220122571E-2</v>
      </c>
      <c r="BM2006" s="14">
        <f t="shared" si="2462"/>
        <v>0.65596106435779644</v>
      </c>
      <c r="BN2006" s="14">
        <f t="shared" si="2463"/>
        <v>0.30403948964307803</v>
      </c>
    </row>
    <row r="2007" spans="1:66" x14ac:dyDescent="0.25">
      <c r="A2007" t="s">
        <v>114</v>
      </c>
      <c r="B2007" t="s">
        <v>104</v>
      </c>
      <c r="C2007" t="s">
        <v>132</v>
      </c>
      <c r="D2007" t="s">
        <v>535</v>
      </c>
      <c r="E2007" s="10">
        <f>VLOOKUP(A2007,home!$A$2:$E$405,3,FALSE)</f>
        <v>1.3611111111111101</v>
      </c>
      <c r="F2007" s="10">
        <f>VLOOKUP(B2007,home!$B$2:$E$405,3,FALSE)</f>
        <v>1.19</v>
      </c>
      <c r="G2007" s="10">
        <f>VLOOKUP(C2007,away!$B$2:$E$405,4,FALSE)</f>
        <v>1.65</v>
      </c>
      <c r="H2007" s="10">
        <f>VLOOKUP(A2007,away!$A$2:$E$405,3,FALSE)</f>
        <v>1.12777777777778</v>
      </c>
      <c r="I2007" s="10">
        <f>VLOOKUP(C2007,away!$B$2:$E$405,3,FALSE)</f>
        <v>0.37</v>
      </c>
      <c r="J2007" s="10">
        <f>VLOOKUP(B2007,home!$B$2:$E$405,4,FALSE)</f>
        <v>0.67</v>
      </c>
      <c r="K2007" s="12">
        <f t="shared" si="2408"/>
        <v>2.6725416666666644</v>
      </c>
      <c r="L2007" s="12">
        <f t="shared" si="2409"/>
        <v>0.27957611111111169</v>
      </c>
      <c r="M2007" s="13">
        <f t="shared" si="2410"/>
        <v>5.2228979370806117E-2</v>
      </c>
      <c r="N2007" s="13">
        <f t="shared" si="2411"/>
        <v>0.13958412357595301</v>
      </c>
      <c r="O2007" s="13">
        <f t="shared" si="2412"/>
        <v>1.4601974939792451E-2</v>
      </c>
      <c r="P2007" s="13">
        <f t="shared" si="2413"/>
        <v>3.9024386442217777E-2</v>
      </c>
      <c r="Q2007" s="13">
        <f t="shared" si="2414"/>
        <v>0.18652219313094159</v>
      </c>
      <c r="R2007" s="13">
        <f t="shared" si="2415"/>
        <v>2.0411816841045408E-3</v>
      </c>
      <c r="S2007" s="13">
        <f t="shared" si="2416"/>
        <v>7.2895486161978886E-3</v>
      </c>
      <c r="T2007" s="13">
        <f t="shared" si="2417"/>
        <v>5.2147149391464358E-2</v>
      </c>
      <c r="U2007" s="13">
        <f t="shared" si="2418"/>
        <v>5.4551431000062186E-3</v>
      </c>
      <c r="V2007" s="13">
        <f t="shared" si="2419"/>
        <v>6.0517735899538565E-4</v>
      </c>
      <c r="W2007" s="13">
        <f t="shared" si="2420"/>
        <v>0.16616277763349602</v>
      </c>
      <c r="X2007" s="13">
        <f t="shared" si="2421"/>
        <v>4.645514318219323E-2</v>
      </c>
      <c r="Y2007" s="13">
        <f t="shared" si="2422"/>
        <v>6.4938741359937269E-3</v>
      </c>
      <c r="Z2007" s="13">
        <f t="shared" si="2423"/>
        <v>1.9022187910439244E-4</v>
      </c>
      <c r="AA2007" s="13">
        <f t="shared" si="2424"/>
        <v>5.0837589781811763E-4</v>
      </c>
      <c r="AB2007" s="13">
        <f t="shared" si="2425"/>
        <v>6.7932788462399729E-4</v>
      </c>
      <c r="AC2007" s="13">
        <f t="shared" si="2426"/>
        <v>2.8260981030099181E-5</v>
      </c>
      <c r="AD2007" s="13">
        <f t="shared" si="2427"/>
        <v>0.11101923666864646</v>
      </c>
      <c r="AE2007" s="13">
        <f t="shared" si="2428"/>
        <v>3.1038326446344307E-2</v>
      </c>
      <c r="AF2007" s="13">
        <f t="shared" si="2429"/>
        <v>4.3387873016330555E-3</v>
      </c>
      <c r="AG2007" s="13">
        <f t="shared" si="2430"/>
        <v>4.0434042690961459E-4</v>
      </c>
      <c r="AH2007" s="13">
        <f t="shared" si="2431"/>
        <v>1.3295373302063517E-5</v>
      </c>
      <c r="AI2007" s="13">
        <f t="shared" si="2432"/>
        <v>3.5532439123652301E-5</v>
      </c>
      <c r="AJ2007" s="13">
        <f t="shared" si="2433"/>
        <v>4.7480962038128772E-5</v>
      </c>
      <c r="AK2007" s="13">
        <f t="shared" si="2434"/>
        <v>4.2298283140105763E-5</v>
      </c>
      <c r="AL2007" s="13">
        <f t="shared" si="2435"/>
        <v>8.4464024244075804E-7</v>
      </c>
      <c r="AM2007" s="13">
        <f t="shared" si="2436"/>
        <v>5.9340707159697033E-2</v>
      </c>
      <c r="AN2007" s="13">
        <f t="shared" si="2437"/>
        <v>1.65902441382914E-2</v>
      </c>
      <c r="AO2007" s="13">
        <f t="shared" si="2438"/>
        <v>2.3191179692837122E-3</v>
      </c>
      <c r="AP2007" s="13">
        <f t="shared" si="2439"/>
        <v>2.1612332768674634E-4</v>
      </c>
      <c r="AQ2007" s="13">
        <f t="shared" si="2440"/>
        <v>1.5105729868763245E-5</v>
      </c>
      <c r="AR2007" s="13">
        <f t="shared" si="2441"/>
        <v>7.4341375271228331E-7</v>
      </c>
      <c r="AS2007" s="13">
        <f t="shared" si="2442"/>
        <v>1.9868042296966047E-6</v>
      </c>
      <c r="AT2007" s="13">
        <f t="shared" si="2443"/>
        <v>2.6549085436868721E-6</v>
      </c>
      <c r="AU2007" s="13">
        <f t="shared" si="2444"/>
        <v>2.3651179013974931E-6</v>
      </c>
      <c r="AV2007" s="13">
        <f t="shared" si="2445"/>
        <v>1.5802190345160052E-6</v>
      </c>
      <c r="AW2007" s="13">
        <f t="shared" si="2446"/>
        <v>1.7530480216761753E-8</v>
      </c>
      <c r="AX2007" s="13">
        <f t="shared" si="2447"/>
        <v>2.6431752068959209E-2</v>
      </c>
      <c r="AY2007" s="13">
        <f t="shared" si="2448"/>
        <v>7.3896864532926963E-3</v>
      </c>
      <c r="AZ2007" s="13">
        <f t="shared" si="2449"/>
        <v>1.0329899004710176E-3</v>
      </c>
      <c r="BA2007" s="13">
        <f t="shared" si="2450"/>
        <v>9.6266433063580496E-5</v>
      </c>
      <c r="BB2007" s="13">
        <f t="shared" si="2451"/>
        <v>6.7284487466134935E-6</v>
      </c>
      <c r="BC2007" s="13">
        <f t="shared" si="2452"/>
        <v>3.7622270687772671E-7</v>
      </c>
      <c r="BD2007" s="13">
        <f t="shared" si="2453"/>
        <v>3.4640120988302971E-8</v>
      </c>
      <c r="BE2007" s="13">
        <f t="shared" si="2454"/>
        <v>9.2577166679614108E-8</v>
      </c>
      <c r="BF2007" s="13">
        <f t="shared" si="2455"/>
        <v>1.2370816766660679E-7</v>
      </c>
      <c r="BG2007" s="13">
        <f t="shared" si="2456"/>
        <v>1.1020507753199748E-7</v>
      </c>
      <c r="BH2007" s="13">
        <f t="shared" si="2457"/>
        <v>7.3631915395623377E-8</v>
      </c>
      <c r="BI2007" s="13">
        <f t="shared" si="2458"/>
        <v>3.9356872378255611E-8</v>
      </c>
      <c r="BJ2007" s="14">
        <f t="shared" si="2459"/>
        <v>0.85760504974564311</v>
      </c>
      <c r="BK2007" s="14">
        <f t="shared" si="2460"/>
        <v>0.10656688386278242</v>
      </c>
      <c r="BL2007" s="14">
        <f t="shared" si="2461"/>
        <v>2.3434415146731922E-2</v>
      </c>
      <c r="BM2007" s="14">
        <f t="shared" si="2462"/>
        <v>0.54640406256763374</v>
      </c>
      <c r="BN2007" s="14">
        <f t="shared" si="2463"/>
        <v>0.43400283914381549</v>
      </c>
    </row>
    <row r="2008" spans="1:66" x14ac:dyDescent="0.25">
      <c r="A2008" t="s">
        <v>114</v>
      </c>
      <c r="B2008" t="s">
        <v>135</v>
      </c>
      <c r="C2008" t="s">
        <v>134</v>
      </c>
      <c r="D2008" t="s">
        <v>535</v>
      </c>
      <c r="E2008" s="10">
        <f>VLOOKUP(A2008,home!$A$2:$E$405,3,FALSE)</f>
        <v>1.3611111111111101</v>
      </c>
      <c r="F2008" s="10">
        <f>VLOOKUP(B2008,home!$B$2:$E$405,3,FALSE)</f>
        <v>0.64</v>
      </c>
      <c r="G2008" s="10">
        <f>VLOOKUP(C2008,away!$B$2:$E$405,4,FALSE)</f>
        <v>0.83</v>
      </c>
      <c r="H2008" s="10">
        <f>VLOOKUP(A2008,away!$A$2:$E$405,3,FALSE)</f>
        <v>1.12777777777778</v>
      </c>
      <c r="I2008" s="10">
        <f>VLOOKUP(C2008,away!$B$2:$E$405,3,FALSE)</f>
        <v>0.73</v>
      </c>
      <c r="J2008" s="10">
        <f>VLOOKUP(B2008,home!$B$2:$E$405,4,FALSE)</f>
        <v>1.55</v>
      </c>
      <c r="K2008" s="12">
        <f t="shared" si="2408"/>
        <v>0.72302222222222168</v>
      </c>
      <c r="L2008" s="12">
        <f t="shared" si="2409"/>
        <v>1.2760805555555581</v>
      </c>
      <c r="M2008" s="13">
        <f t="shared" si="2410"/>
        <v>0.1354567635494518</v>
      </c>
      <c r="N2008" s="13">
        <f t="shared" si="2411"/>
        <v>9.7938250196554666E-2</v>
      </c>
      <c r="O2008" s="13">
        <f t="shared" si="2412"/>
        <v>0.1728537420839423</v>
      </c>
      <c r="P2008" s="13">
        <f t="shared" si="2413"/>
        <v>0.12497709672095872</v>
      </c>
      <c r="Q2008" s="13">
        <f t="shared" si="2414"/>
        <v>3.5405765648834443E-2</v>
      </c>
      <c r="R2008" s="13">
        <f t="shared" si="2415"/>
        <v>0.11028764961416715</v>
      </c>
      <c r="S2008" s="13">
        <f t="shared" si="2416"/>
        <v>2.8827048379717262E-2</v>
      </c>
      <c r="T2008" s="13">
        <f t="shared" si="2417"/>
        <v>4.5180609099034555E-2</v>
      </c>
      <c r="U2008" s="13">
        <f t="shared" si="2418"/>
        <v>7.9740421507700873E-2</v>
      </c>
      <c r="V2008" s="13">
        <f t="shared" si="2419"/>
        <v>2.955203580281107E-3</v>
      </c>
      <c r="W2008" s="13">
        <f t="shared" si="2420"/>
        <v>8.5330517862998289E-3</v>
      </c>
      <c r="X2008" s="13">
        <f t="shared" si="2421"/>
        <v>1.0888861464045833E-2</v>
      </c>
      <c r="Y2008" s="13">
        <f t="shared" si="2422"/>
        <v>6.9475321932035584E-3</v>
      </c>
      <c r="Z2008" s="13">
        <f t="shared" si="2423"/>
        <v>4.6911975063521044E-2</v>
      </c>
      <c r="AA2008" s="13">
        <f t="shared" si="2424"/>
        <v>3.3918400459260437E-2</v>
      </c>
      <c r="AB2008" s="13">
        <f t="shared" si="2425"/>
        <v>1.2261878637138852E-2</v>
      </c>
      <c r="AC2008" s="13">
        <f t="shared" si="2426"/>
        <v>1.704108168932819E-4</v>
      </c>
      <c r="AD2008" s="13">
        <f t="shared" si="2427"/>
        <v>1.5423965162169495E-3</v>
      </c>
      <c r="AE2008" s="13">
        <f t="shared" si="2428"/>
        <v>1.9682222033010825E-3</v>
      </c>
      <c r="AF2008" s="13">
        <f t="shared" si="2429"/>
        <v>1.2558050413226151E-3</v>
      </c>
      <c r="AG2008" s="13">
        <f t="shared" si="2430"/>
        <v>5.341694649334777E-4</v>
      </c>
      <c r="AH2008" s="13">
        <f t="shared" si="2431"/>
        <v>1.4965864800316609E-2</v>
      </c>
      <c r="AI2008" s="13">
        <f t="shared" si="2432"/>
        <v>1.082065282540224E-2</v>
      </c>
      <c r="AJ2008" s="13">
        <f t="shared" si="2433"/>
        <v>3.9117862258587445E-3</v>
      </c>
      <c r="AK2008" s="13">
        <f t="shared" si="2434"/>
        <v>9.427694566262225E-4</v>
      </c>
      <c r="AL2008" s="13">
        <f t="shared" si="2435"/>
        <v>6.2890766284679831E-6</v>
      </c>
      <c r="AM2008" s="13">
        <f t="shared" si="2436"/>
        <v>2.230373913405985E-4</v>
      </c>
      <c r="AN2008" s="13">
        <f t="shared" si="2437"/>
        <v>2.8461367825157336E-4</v>
      </c>
      <c r="AO2008" s="13">
        <f t="shared" si="2438"/>
        <v>1.8159499033098932E-4</v>
      </c>
      <c r="AP2008" s="13">
        <f t="shared" si="2439"/>
        <v>7.724327871589168E-5</v>
      </c>
      <c r="AQ2008" s="13">
        <f t="shared" si="2440"/>
        <v>2.4642161504176974E-5</v>
      </c>
      <c r="AR2008" s="13">
        <f t="shared" si="2441"/>
        <v>3.819529813751475E-3</v>
      </c>
      <c r="AS2008" s="13">
        <f t="shared" si="2442"/>
        <v>2.7616049337826198E-3</v>
      </c>
      <c r="AT2008" s="13">
        <f t="shared" si="2443"/>
        <v>9.9835086806168054E-4</v>
      </c>
      <c r="AU2008" s="13">
        <f t="shared" si="2444"/>
        <v>2.4060995439448014E-4</v>
      </c>
      <c r="AV2008" s="13">
        <f t="shared" si="2445"/>
        <v>4.3491585978771095E-5</v>
      </c>
      <c r="AW2008" s="13">
        <f t="shared" si="2446"/>
        <v>1.6118110259067993E-7</v>
      </c>
      <c r="AX2008" s="13">
        <f t="shared" si="2447"/>
        <v>2.6876831720954459E-5</v>
      </c>
      <c r="AY2008" s="13">
        <f t="shared" si="2448"/>
        <v>3.4297002354048814E-5</v>
      </c>
      <c r="AZ2008" s="13">
        <f t="shared" si="2449"/>
        <v>2.1882868908922449E-5</v>
      </c>
      <c r="BA2008" s="13">
        <f t="shared" si="2450"/>
        <v>9.3081011714824022E-6</v>
      </c>
      <c r="BB2008" s="13">
        <f t="shared" si="2451"/>
        <v>2.9694717285181517E-6</v>
      </c>
      <c r="BC2008" s="13">
        <f t="shared" si="2452"/>
        <v>7.5785702660679264E-7</v>
      </c>
      <c r="BD2008" s="13">
        <f t="shared" si="2453"/>
        <v>8.1233795444883344E-4</v>
      </c>
      <c r="BE2008" s="13">
        <f t="shared" si="2454"/>
        <v>5.8733839302104937E-4</v>
      </c>
      <c r="BF2008" s="13">
        <f t="shared" si="2455"/>
        <v>2.1232935505925387E-4</v>
      </c>
      <c r="BG2008" s="13">
        <f t="shared" si="2456"/>
        <v>5.1172947379317632E-5</v>
      </c>
      <c r="BH2008" s="13">
        <f t="shared" si="2457"/>
        <v>9.2497945329637583E-6</v>
      </c>
      <c r="BI2008" s="13">
        <f t="shared" si="2458"/>
        <v>1.3375613996644835E-6</v>
      </c>
      <c r="BJ2008" s="14">
        <f t="shared" si="2459"/>
        <v>0.2110818872468008</v>
      </c>
      <c r="BK2008" s="14">
        <f t="shared" si="2460"/>
        <v>0.29242710912628467</v>
      </c>
      <c r="BL2008" s="14">
        <f t="shared" si="2461"/>
        <v>0.4492405187722236</v>
      </c>
      <c r="BM2008" s="14">
        <f t="shared" si="2462"/>
        <v>0.32270808657366951</v>
      </c>
      <c r="BN2008" s="14">
        <f t="shared" si="2463"/>
        <v>0.6769192678139091</v>
      </c>
    </row>
    <row r="2009" spans="1:66" x14ac:dyDescent="0.25">
      <c r="A2009" t="s">
        <v>114</v>
      </c>
      <c r="B2009" t="s">
        <v>131</v>
      </c>
      <c r="C2009" t="s">
        <v>110</v>
      </c>
      <c r="D2009" t="s">
        <v>535</v>
      </c>
      <c r="E2009" s="10">
        <f>VLOOKUP(A2009,home!$A$2:$E$405,3,FALSE)</f>
        <v>1.3611111111111101</v>
      </c>
      <c r="F2009" s="10">
        <f>VLOOKUP(B2009,home!$B$2:$E$405,3,FALSE)</f>
        <v>0.82</v>
      </c>
      <c r="G2009" s="10">
        <f>VLOOKUP(C2009,away!$B$2:$E$405,4,FALSE)</f>
        <v>1.1000000000000001</v>
      </c>
      <c r="H2009" s="10">
        <f>VLOOKUP(A2009,away!$A$2:$E$405,3,FALSE)</f>
        <v>1.12777777777778</v>
      </c>
      <c r="I2009" s="10">
        <f>VLOOKUP(C2009,away!$B$2:$E$405,3,FALSE)</f>
        <v>1.19</v>
      </c>
      <c r="J2009" s="10">
        <f>VLOOKUP(B2009,home!$B$2:$E$405,4,FALSE)</f>
        <v>0.59</v>
      </c>
      <c r="K2009" s="12">
        <f t="shared" si="2408"/>
        <v>1.2277222222222213</v>
      </c>
      <c r="L2009" s="12">
        <f t="shared" si="2409"/>
        <v>0.79181277777777936</v>
      </c>
      <c r="M2009" s="13">
        <f t="shared" si="2410"/>
        <v>0.13271716421532109</v>
      </c>
      <c r="N2009" s="13">
        <f t="shared" si="2411"/>
        <v>0.16293981177746547</v>
      </c>
      <c r="O2009" s="13">
        <f t="shared" si="2412"/>
        <v>0.10508714645612309</v>
      </c>
      <c r="P2009" s="13">
        <f t="shared" si="2413"/>
        <v>0.12901782497410347</v>
      </c>
      <c r="Q2009" s="13">
        <f t="shared" si="2414"/>
        <v>0.1000224139019502</v>
      </c>
      <c r="R2009" s="13">
        <f t="shared" si="2415"/>
        <v>4.1604672672081566E-2</v>
      </c>
      <c r="S2009" s="13">
        <f t="shared" si="2416"/>
        <v>3.1355400146364037E-2</v>
      </c>
      <c r="T2009" s="13">
        <f t="shared" si="2417"/>
        <v>7.9199025391741965E-2</v>
      </c>
      <c r="U2009" s="13">
        <f t="shared" si="2418"/>
        <v>5.1078981187796101E-2</v>
      </c>
      <c r="V2009" s="13">
        <f t="shared" si="2419"/>
        <v>3.3868226900204473E-3</v>
      </c>
      <c r="W2009" s="13">
        <f t="shared" si="2420"/>
        <v>4.0933246755911021E-2</v>
      </c>
      <c r="X2009" s="13">
        <f t="shared" si="2421"/>
        <v>3.2411467817261182E-2</v>
      </c>
      <c r="Y2009" s="13">
        <f t="shared" si="2422"/>
        <v>1.2831907182120336E-2</v>
      </c>
      <c r="Z2009" s="13">
        <f t="shared" si="2423"/>
        <v>1.0981037145672059E-2</v>
      </c>
      <c r="AA2009" s="13">
        <f t="shared" si="2424"/>
        <v>1.3481663326789257E-2</v>
      </c>
      <c r="AB2009" s="13">
        <f t="shared" si="2425"/>
        <v>8.2758688294087678E-3</v>
      </c>
      <c r="AC2009" s="13">
        <f t="shared" si="2426"/>
        <v>2.0577617994198044E-4</v>
      </c>
      <c r="AD2009" s="13">
        <f t="shared" si="2427"/>
        <v>1.2563664167484409E-2</v>
      </c>
      <c r="AE2009" s="13">
        <f t="shared" si="2428"/>
        <v>9.9480698235229811E-3</v>
      </c>
      <c r="AF2009" s="13">
        <f t="shared" si="2429"/>
        <v>3.9385044002455171E-3</v>
      </c>
      <c r="AG2009" s="13">
        <f t="shared" si="2430"/>
        <v>1.0395193698161367E-3</v>
      </c>
      <c r="AH2009" s="13">
        <f t="shared" si="2431"/>
        <v>2.1737313812988921E-3</v>
      </c>
      <c r="AI2009" s="13">
        <f t="shared" si="2432"/>
        <v>2.6687383219624545E-3</v>
      </c>
      <c r="AJ2009" s="13">
        <f t="shared" si="2433"/>
        <v>1.6382346715846736E-3</v>
      </c>
      <c r="AK2009" s="13">
        <f t="shared" si="2434"/>
        <v>6.7043237050647521E-4</v>
      </c>
      <c r="AL2009" s="13">
        <f t="shared" si="2435"/>
        <v>8.0016161660962324E-6</v>
      </c>
      <c r="AM2009" s="13">
        <f t="shared" si="2436"/>
        <v>3.0849379381915273E-3</v>
      </c>
      <c r="AN2009" s="13">
        <f t="shared" si="2437"/>
        <v>2.4426932781114888E-3</v>
      </c>
      <c r="AO2009" s="13">
        <f t="shared" si="2438"/>
        <v>9.6707787490028373E-4</v>
      </c>
      <c r="AP2009" s="13">
        <f t="shared" si="2439"/>
        <v>2.5524820615074184E-4</v>
      </c>
      <c r="AQ2009" s="13">
        <f t="shared" si="2440"/>
        <v>5.0527197783753533E-5</v>
      </c>
      <c r="AR2009" s="13">
        <f t="shared" si="2441"/>
        <v>3.4423765663380116E-4</v>
      </c>
      <c r="AS2009" s="13">
        <f t="shared" si="2442"/>
        <v>4.2262822077502032E-4</v>
      </c>
      <c r="AT2009" s="13">
        <f t="shared" si="2443"/>
        <v>2.594350291918658E-4</v>
      </c>
      <c r="AU2009" s="13">
        <f t="shared" si="2444"/>
        <v>1.0617138352057475E-4</v>
      </c>
      <c r="AV2009" s="13">
        <f t="shared" si="2445"/>
        <v>3.2587241728071951E-5</v>
      </c>
      <c r="AW2009" s="13">
        <f t="shared" si="2446"/>
        <v>2.160716739514456E-7</v>
      </c>
      <c r="AX2009" s="13">
        <f t="shared" si="2447"/>
        <v>6.3124114348235625E-4</v>
      </c>
      <c r="AY2009" s="13">
        <f t="shared" si="2448"/>
        <v>4.9982480326838633E-4</v>
      </c>
      <c r="AZ2009" s="13">
        <f t="shared" si="2449"/>
        <v>1.9788383293908651E-4</v>
      </c>
      <c r="BA2009" s="13">
        <f t="shared" si="2450"/>
        <v>5.2228982478937373E-5</v>
      </c>
      <c r="BB2009" s="13">
        <f t="shared" si="2451"/>
        <v>1.0338893924288592E-5</v>
      </c>
      <c r="BC2009" s="13">
        <f t="shared" si="2452"/>
        <v>1.6372936634681519E-6</v>
      </c>
      <c r="BD2009" s="13">
        <f t="shared" si="2453"/>
        <v>4.542862918582057E-5</v>
      </c>
      <c r="BE2009" s="13">
        <f t="shared" si="2454"/>
        <v>5.5773737576524884E-5</v>
      </c>
      <c r="BF2009" s="13">
        <f t="shared" si="2455"/>
        <v>3.4237328519545075E-5</v>
      </c>
      <c r="BG2009" s="13">
        <f t="shared" si="2456"/>
        <v>1.4011309684322701E-5</v>
      </c>
      <c r="BH2009" s="13">
        <f t="shared" si="2457"/>
        <v>4.3004990654701008E-6</v>
      </c>
      <c r="BI2009" s="13">
        <f t="shared" si="2458"/>
        <v>1.0559636538647066E-6</v>
      </c>
      <c r="BJ2009" s="14">
        <f t="shared" si="2459"/>
        <v>0.46402127003241345</v>
      </c>
      <c r="BK2009" s="14">
        <f t="shared" si="2460"/>
        <v>0.29719081462518548</v>
      </c>
      <c r="BL2009" s="14">
        <f t="shared" si="2461"/>
        <v>0.22799933621708618</v>
      </c>
      <c r="BM2009" s="14">
        <f t="shared" si="2462"/>
        <v>0.32830381529171787</v>
      </c>
      <c r="BN2009" s="14">
        <f t="shared" si="2463"/>
        <v>0.67138903399704486</v>
      </c>
    </row>
    <row r="2010" spans="1:66" x14ac:dyDescent="0.25">
      <c r="A2010" t="s">
        <v>114</v>
      </c>
      <c r="B2010" t="s">
        <v>379</v>
      </c>
      <c r="C2010" t="s">
        <v>112</v>
      </c>
      <c r="D2010" t="s">
        <v>535</v>
      </c>
      <c r="E2010" s="10">
        <f>VLOOKUP(A2010,home!$A$2:$E$405,3,FALSE)</f>
        <v>1.3611111111111101</v>
      </c>
      <c r="F2010" s="10">
        <f>VLOOKUP(B2010,home!$B$2:$E$405,3,FALSE)</f>
        <v>1.36</v>
      </c>
      <c r="G2010" s="10">
        <f>VLOOKUP(C2010,away!$B$2:$E$405,4,FALSE)</f>
        <v>0.55000000000000004</v>
      </c>
      <c r="H2010" s="10">
        <f>VLOOKUP(A2010,away!$A$2:$E$405,3,FALSE)</f>
        <v>1.12777777777778</v>
      </c>
      <c r="I2010" s="10">
        <f>VLOOKUP(C2010,away!$B$2:$E$405,3,FALSE)</f>
        <v>1.47</v>
      </c>
      <c r="J2010" s="10">
        <f>VLOOKUP(B2010,home!$B$2:$E$405,4,FALSE)</f>
        <v>1.1399999999999999</v>
      </c>
      <c r="K2010" s="12">
        <f t="shared" si="2408"/>
        <v>1.0181111111111105</v>
      </c>
      <c r="L2010" s="12">
        <f t="shared" si="2409"/>
        <v>1.8899300000000037</v>
      </c>
      <c r="M2010" s="13">
        <f t="shared" si="2410"/>
        <v>5.4582546357804157E-2</v>
      </c>
      <c r="N2010" s="13">
        <f t="shared" si="2411"/>
        <v>5.5571096919617688E-2</v>
      </c>
      <c r="O2010" s="13">
        <f t="shared" si="2412"/>
        <v>0.10315719183800502</v>
      </c>
      <c r="P2010" s="13">
        <f t="shared" si="2413"/>
        <v>0.10502548320129326</v>
      </c>
      <c r="Q2010" s="13">
        <f t="shared" si="2414"/>
        <v>2.8288775615247581E-2</v>
      </c>
      <c r="R2010" s="13">
        <f t="shared" si="2415"/>
        <v>9.7479935785200617E-2</v>
      </c>
      <c r="S2010" s="13">
        <f t="shared" si="2416"/>
        <v>5.0521425151906753E-2</v>
      </c>
      <c r="T2010" s="13">
        <f t="shared" si="2417"/>
        <v>5.346380569852497E-2</v>
      </c>
      <c r="U2010" s="13">
        <f t="shared" si="2418"/>
        <v>9.9245405733310296E-2</v>
      </c>
      <c r="V2010" s="13">
        <f t="shared" si="2419"/>
        <v>1.0801249041150325E-2</v>
      </c>
      <c r="W2010" s="13">
        <f t="shared" si="2420"/>
        <v>9.6003722578708699E-3</v>
      </c>
      <c r="X2010" s="13">
        <f t="shared" si="2421"/>
        <v>1.8144031541317929E-2</v>
      </c>
      <c r="Y2010" s="13">
        <f t="shared" si="2422"/>
        <v>1.7145474765441534E-2</v>
      </c>
      <c r="Z2010" s="13">
        <f t="shared" si="2423"/>
        <v>6.1410085012841516E-2</v>
      </c>
      <c r="AA2010" s="13">
        <f t="shared" si="2424"/>
        <v>6.2522289885851831E-2</v>
      </c>
      <c r="AB2010" s="13">
        <f t="shared" si="2425"/>
        <v>3.1827319012447772E-2</v>
      </c>
      <c r="AC2010" s="13">
        <f t="shared" si="2426"/>
        <v>1.2989573538397712E-3</v>
      </c>
      <c r="AD2010" s="13">
        <f t="shared" si="2427"/>
        <v>2.4435614166352978E-3</v>
      </c>
      <c r="AE2010" s="13">
        <f t="shared" si="2428"/>
        <v>4.6181600281415582E-3</v>
      </c>
      <c r="AF2010" s="13">
        <f t="shared" si="2429"/>
        <v>4.3639995909927959E-3</v>
      </c>
      <c r="AG2010" s="13">
        <f t="shared" si="2430"/>
        <v>2.7492179156683436E-3</v>
      </c>
      <c r="AH2010" s="13">
        <f t="shared" si="2431"/>
        <v>2.9015190492079956E-2</v>
      </c>
      <c r="AI2010" s="13">
        <f t="shared" si="2432"/>
        <v>2.9540687830992056E-2</v>
      </c>
      <c r="AJ2010" s="13">
        <f t="shared" si="2433"/>
        <v>1.5037851255298888E-2</v>
      </c>
      <c r="AK2010" s="13">
        <f t="shared" si="2434"/>
        <v>5.1034011500853205E-3</v>
      </c>
      <c r="AL2010" s="13">
        <f t="shared" si="2435"/>
        <v>9.9976005407002692E-5</v>
      </c>
      <c r="AM2010" s="13">
        <f t="shared" si="2436"/>
        <v>4.9756340579176067E-4</v>
      </c>
      <c r="AN2010" s="13">
        <f t="shared" si="2437"/>
        <v>9.4036000750802415E-4</v>
      </c>
      <c r="AO2010" s="13">
        <f t="shared" si="2438"/>
        <v>8.8860729449482189E-4</v>
      </c>
      <c r="AP2010" s="13">
        <f t="shared" si="2439"/>
        <v>5.5980186136153404E-4</v>
      </c>
      <c r="AQ2010" s="13">
        <f t="shared" si="2440"/>
        <v>2.6449658296075158E-4</v>
      </c>
      <c r="AR2010" s="13">
        <f t="shared" si="2441"/>
        <v>1.0967335793339339E-2</v>
      </c>
      <c r="AS2010" s="13">
        <f t="shared" si="2442"/>
        <v>1.1165966430485367E-2</v>
      </c>
      <c r="AT2010" s="13">
        <f t="shared" si="2443"/>
        <v>5.6840972445854074E-3</v>
      </c>
      <c r="AU2010" s="13">
        <f t="shared" si="2444"/>
        <v>1.9290141871161506E-3</v>
      </c>
      <c r="AV2010" s="13">
        <f t="shared" si="2445"/>
        <v>4.9098769434847988E-4</v>
      </c>
      <c r="AW2010" s="13">
        <f t="shared" si="2446"/>
        <v>5.3436028837939125E-6</v>
      </c>
      <c r="AX2010" s="13">
        <f t="shared" si="2447"/>
        <v>8.4429138653146271E-5</v>
      </c>
      <c r="AY2010" s="13">
        <f t="shared" si="2448"/>
        <v>1.5956516201474105E-4</v>
      </c>
      <c r="AZ2010" s="13">
        <f t="shared" si="2449"/>
        <v>1.5078349332326007E-4</v>
      </c>
      <c r="BA2010" s="13">
        <f t="shared" si="2450"/>
        <v>9.4990082512143152E-5</v>
      </c>
      <c r="BB2010" s="13">
        <f t="shared" si="2451"/>
        <v>4.4881151660543783E-5</v>
      </c>
      <c r="BC2010" s="13">
        <f t="shared" si="2452"/>
        <v>1.6964446991562307E-5</v>
      </c>
      <c r="BD2010" s="13">
        <f t="shared" si="2453"/>
        <v>3.4545828226509824E-3</v>
      </c>
      <c r="BE2010" s="13">
        <f t="shared" si="2454"/>
        <v>3.5171491559945482E-3</v>
      </c>
      <c r="BF2010" s="13">
        <f t="shared" si="2455"/>
        <v>1.7904243175765567E-3</v>
      </c>
      <c r="BG2010" s="13">
        <f t="shared" si="2456"/>
        <v>6.0761696377607344E-4</v>
      </c>
      <c r="BH2010" s="13">
        <f t="shared" si="2457"/>
        <v>1.5465539553000435E-4</v>
      </c>
      <c r="BI2010" s="13">
        <f t="shared" si="2458"/>
        <v>3.1491275316476215E-5</v>
      </c>
      <c r="BJ2010" s="14">
        <f t="shared" si="2459"/>
        <v>0.20009093837673084</v>
      </c>
      <c r="BK2010" s="14">
        <f t="shared" si="2460"/>
        <v>0.22248920227341601</v>
      </c>
      <c r="BL2010" s="14">
        <f t="shared" si="2461"/>
        <v>0.51272259426399125</v>
      </c>
      <c r="BM2010" s="14">
        <f t="shared" si="2462"/>
        <v>0.55245356865068063</v>
      </c>
      <c r="BN2010" s="14">
        <f t="shared" si="2463"/>
        <v>0.44410502971716836</v>
      </c>
    </row>
    <row r="2011" spans="1:66" x14ac:dyDescent="0.25">
      <c r="A2011" t="s">
        <v>303</v>
      </c>
      <c r="B2011" t="s">
        <v>321</v>
      </c>
      <c r="C2011" t="s">
        <v>374</v>
      </c>
      <c r="D2011" t="s">
        <v>535</v>
      </c>
      <c r="E2011" s="10">
        <f>VLOOKUP(A2011,home!$A$2:$E$405,3,FALSE)</f>
        <v>1.29370629370629</v>
      </c>
      <c r="F2011" s="10">
        <f>VLOOKUP(B2011,home!$B$2:$E$405,3,FALSE)</f>
        <v>1.29</v>
      </c>
      <c r="G2011" s="10">
        <f>VLOOKUP(C2011,away!$B$2:$E$405,4,FALSE)</f>
        <v>0.88</v>
      </c>
      <c r="H2011" s="10">
        <f>VLOOKUP(A2011,away!$A$2:$E$405,3,FALSE)</f>
        <v>1.0279720279720299</v>
      </c>
      <c r="I2011" s="10">
        <f>VLOOKUP(C2011,away!$B$2:$E$405,3,FALSE)</f>
        <v>0.77</v>
      </c>
      <c r="J2011" s="10">
        <f>VLOOKUP(B2011,home!$B$2:$E$405,4,FALSE)</f>
        <v>0.97</v>
      </c>
      <c r="K2011" s="12">
        <f t="shared" si="2408"/>
        <v>1.4686153846153804</v>
      </c>
      <c r="L2011" s="12">
        <f t="shared" si="2409"/>
        <v>0.76779230769230922</v>
      </c>
      <c r="M2011" s="13">
        <f t="shared" si="2410"/>
        <v>0.10684162381288798</v>
      </c>
      <c r="N2011" s="13">
        <f t="shared" si="2411"/>
        <v>0.15690925244889625</v>
      </c>
      <c r="O2011" s="13">
        <f t="shared" si="2412"/>
        <v>8.2032176904890827E-2</v>
      </c>
      <c r="P2011" s="13">
        <f t="shared" si="2413"/>
        <v>0.12047371703601317</v>
      </c>
      <c r="Q2011" s="13">
        <f t="shared" si="2414"/>
        <v>0.11521967106747383</v>
      </c>
      <c r="R2011" s="13">
        <f t="shared" si="2415"/>
        <v>3.1491837205414944E-2</v>
      </c>
      <c r="S2011" s="13">
        <f t="shared" si="2416"/>
        <v>3.3961287695073866E-2</v>
      </c>
      <c r="T2011" s="13">
        <f t="shared" si="2417"/>
        <v>8.8464777140444512E-2</v>
      </c>
      <c r="U2011" s="13">
        <f t="shared" si="2418"/>
        <v>4.6249396609675406E-2</v>
      </c>
      <c r="V2011" s="13">
        <f t="shared" si="2419"/>
        <v>4.2549402854872376E-3</v>
      </c>
      <c r="W2011" s="13">
        <f t="shared" si="2420"/>
        <v>5.640446051333857E-2</v>
      </c>
      <c r="X2011" s="13">
        <f t="shared" si="2421"/>
        <v>4.3306910901675946E-2</v>
      </c>
      <c r="Y2011" s="13">
        <f t="shared" si="2422"/>
        <v>1.6625356530111497E-2</v>
      </c>
      <c r="Z2011" s="13">
        <f t="shared" si="2423"/>
        <v>8.0597301204720206E-3</v>
      </c>
      <c r="AA2011" s="13">
        <f t="shared" si="2424"/>
        <v>1.1836643650773183E-2</v>
      </c>
      <c r="AB2011" s="13">
        <f t="shared" si="2425"/>
        <v>8.6917384838677315E-3</v>
      </c>
      <c r="AC2011" s="13">
        <f t="shared" si="2426"/>
        <v>2.9986468151720481E-4</v>
      </c>
      <c r="AD2011" s="13">
        <f t="shared" si="2427"/>
        <v>2.070911461770494E-2</v>
      </c>
      <c r="AE2011" s="13">
        <f t="shared" si="2428"/>
        <v>1.590029890259221E-2</v>
      </c>
      <c r="AF2011" s="13">
        <f t="shared" si="2429"/>
        <v>6.1040635937093819E-3</v>
      </c>
      <c r="AG2011" s="13">
        <f t="shared" si="2430"/>
        <v>1.5622176909715791E-3</v>
      </c>
      <c r="AH2011" s="13">
        <f t="shared" si="2431"/>
        <v>1.5470496971436065E-3</v>
      </c>
      <c r="AI2011" s="13">
        <f t="shared" si="2432"/>
        <v>2.2720209859896654E-3</v>
      </c>
      <c r="AJ2011" s="13">
        <f t="shared" si="2433"/>
        <v>1.6683624870967144E-3</v>
      </c>
      <c r="AK2011" s="13">
        <f t="shared" si="2434"/>
        <v>8.167276052218047E-4</v>
      </c>
      <c r="AL2011" s="13">
        <f t="shared" si="2435"/>
        <v>1.35249957838399E-5</v>
      </c>
      <c r="AM2011" s="13">
        <f t="shared" si="2436"/>
        <v>6.0827448658649476E-3</v>
      </c>
      <c r="AN2011" s="13">
        <f t="shared" si="2437"/>
        <v>4.6702847176659937E-3</v>
      </c>
      <c r="AO2011" s="13">
        <f t="shared" si="2438"/>
        <v>1.7929043404784489E-3</v>
      </c>
      <c r="AP2011" s="13">
        <f t="shared" si="2439"/>
        <v>4.5885938701583539E-4</v>
      </c>
      <c r="AQ2011" s="13">
        <f t="shared" si="2440"/>
        <v>8.8077176915791659E-5</v>
      </c>
      <c r="AR2011" s="13">
        <f t="shared" si="2441"/>
        <v>2.3756257141691563E-4</v>
      </c>
      <c r="AS2011" s="13">
        <f t="shared" si="2442"/>
        <v>3.4888804719167233E-4</v>
      </c>
      <c r="AT2011" s="13">
        <f t="shared" si="2443"/>
        <v>2.561911768070535E-4</v>
      </c>
      <c r="AU2011" s="13">
        <f t="shared" si="2444"/>
        <v>1.254154345538526E-4</v>
      </c>
      <c r="AV2011" s="13">
        <f t="shared" si="2445"/>
        <v>4.6046759163502826E-5</v>
      </c>
      <c r="AW2011" s="13">
        <f t="shared" si="2446"/>
        <v>4.2362976588526773E-7</v>
      </c>
      <c r="AX2011" s="13">
        <f t="shared" si="2447"/>
        <v>1.488868781783249E-3</v>
      </c>
      <c r="AY2011" s="13">
        <f t="shared" si="2448"/>
        <v>1.1431419978163977E-3</v>
      </c>
      <c r="AZ2011" s="13">
        <f t="shared" si="2449"/>
        <v>4.3884781626172436E-4</v>
      </c>
      <c r="BA2011" s="13">
        <f t="shared" si="2450"/>
        <v>1.1231465919110663E-4</v>
      </c>
      <c r="BB2011" s="13">
        <f t="shared" si="2451"/>
        <v>2.1558582842003745E-5</v>
      </c>
      <c r="BC2011" s="13">
        <f t="shared" si="2452"/>
        <v>3.3105028141675767E-6</v>
      </c>
      <c r="BD2011" s="13">
        <f t="shared" si="2453"/>
        <v>3.0399785821585427E-5</v>
      </c>
      <c r="BE2011" s="13">
        <f t="shared" si="2454"/>
        <v>4.4645593146592867E-5</v>
      </c>
      <c r="BF2011" s="13">
        <f t="shared" si="2455"/>
        <v>3.2783602475182645E-5</v>
      </c>
      <c r="BG2011" s="13">
        <f t="shared" si="2456"/>
        <v>1.6048834319389369E-5</v>
      </c>
      <c r="BH2011" s="13">
        <f t="shared" si="2457"/>
        <v>5.8923912466496339E-6</v>
      </c>
      <c r="BI2011" s="13">
        <f t="shared" si="2458"/>
        <v>1.7307312874005304E-6</v>
      </c>
      <c r="BJ2011" s="14">
        <f t="shared" si="2459"/>
        <v>0.53750703623556839</v>
      </c>
      <c r="BK2011" s="14">
        <f t="shared" si="2460"/>
        <v>0.26698810050457972</v>
      </c>
      <c r="BL2011" s="14">
        <f t="shared" si="2461"/>
        <v>0.18775155855750369</v>
      </c>
      <c r="BM2011" s="14">
        <f t="shared" si="2462"/>
        <v>0.38619542857449624</v>
      </c>
      <c r="BN2011" s="14">
        <f t="shared" si="2463"/>
        <v>0.612968278475577</v>
      </c>
    </row>
    <row r="2012" spans="1:66" x14ac:dyDescent="0.25">
      <c r="A2012" t="s">
        <v>303</v>
      </c>
      <c r="B2012" t="s">
        <v>346</v>
      </c>
      <c r="C2012" t="s">
        <v>354</v>
      </c>
      <c r="D2012" t="s">
        <v>535</v>
      </c>
      <c r="E2012" s="10">
        <f>VLOOKUP(A2012,home!$A$2:$E$405,3,FALSE)</f>
        <v>1.29370629370629</v>
      </c>
      <c r="F2012" s="10">
        <f>VLOOKUP(B2012,home!$B$2:$E$405,3,FALSE)</f>
        <v>0.77</v>
      </c>
      <c r="G2012" s="10">
        <f>VLOOKUP(C2012,away!$B$2:$E$405,4,FALSE)</f>
        <v>1.44</v>
      </c>
      <c r="H2012" s="10">
        <f>VLOOKUP(A2012,away!$A$2:$E$405,3,FALSE)</f>
        <v>1.0279720279720299</v>
      </c>
      <c r="I2012" s="10">
        <f>VLOOKUP(C2012,away!$B$2:$E$405,3,FALSE)</f>
        <v>0.55000000000000004</v>
      </c>
      <c r="J2012" s="10">
        <f>VLOOKUP(B2012,home!$B$2:$E$405,4,FALSE)</f>
        <v>0.69</v>
      </c>
      <c r="K2012" s="12">
        <f t="shared" si="2408"/>
        <v>1.4344615384615342</v>
      </c>
      <c r="L2012" s="12">
        <f t="shared" si="2409"/>
        <v>0.39011538461538536</v>
      </c>
      <c r="M2012" s="13">
        <f t="shared" si="2410"/>
        <v>0.16128586602513861</v>
      </c>
      <c r="N2012" s="13">
        <f t="shared" si="2411"/>
        <v>0.23135837151052122</v>
      </c>
      <c r="O2012" s="13">
        <f t="shared" si="2412"/>
        <v>6.2920097657422486E-2</v>
      </c>
      <c r="P2012" s="13">
        <f t="shared" si="2413"/>
        <v>9.0256460085816226E-2</v>
      </c>
      <c r="Q2012" s="13">
        <f t="shared" si="2414"/>
        <v>0.16593734276646879</v>
      </c>
      <c r="R2012" s="13">
        <f t="shared" si="2415"/>
        <v>1.2273049048831489E-2</v>
      </c>
      <c r="S2012" s="13">
        <f t="shared" si="2416"/>
        <v>1.2627003202426981E-2</v>
      </c>
      <c r="T2012" s="13">
        <f t="shared" si="2417"/>
        <v>6.4734710295396014E-2</v>
      </c>
      <c r="U2012" s="13">
        <f t="shared" si="2418"/>
        <v>1.7605216820200685E-2</v>
      </c>
      <c r="V2012" s="13">
        <f t="shared" si="2419"/>
        <v>7.8512673637619258E-4</v>
      </c>
      <c r="W2012" s="13">
        <f t="shared" si="2420"/>
        <v>7.9343578664335904E-2</v>
      </c>
      <c r="X2012" s="13">
        <f t="shared" si="2421"/>
        <v>3.0953150707398493E-2</v>
      </c>
      <c r="Y2012" s="13">
        <f t="shared" si="2422"/>
        <v>6.0376501466373744E-3</v>
      </c>
      <c r="Z2012" s="13">
        <f t="shared" si="2423"/>
        <v>1.5959684166961287E-3</v>
      </c>
      <c r="AA2012" s="13">
        <f t="shared" si="2424"/>
        <v>2.2893553103499479E-3</v>
      </c>
      <c r="AB2012" s="13">
        <f t="shared" si="2425"/>
        <v>1.641996070284835E-3</v>
      </c>
      <c r="AC2012" s="13">
        <f t="shared" si="2426"/>
        <v>2.7460078217966732E-5</v>
      </c>
      <c r="AD2012" s="13">
        <f t="shared" si="2427"/>
        <v>2.8453827979471765E-2</v>
      </c>
      <c r="AE2012" s="13">
        <f t="shared" si="2428"/>
        <v>1.1100276045991642E-2</v>
      </c>
      <c r="AF2012" s="13">
        <f t="shared" si="2429"/>
        <v>2.1651942295094892E-3</v>
      </c>
      <c r="AG2012" s="13">
        <f t="shared" si="2430"/>
        <v>2.8155852653736916E-4</v>
      </c>
      <c r="AH2012" s="13">
        <f t="shared" si="2431"/>
        <v>1.5565295817835444E-4</v>
      </c>
      <c r="AI2012" s="13">
        <f t="shared" si="2432"/>
        <v>2.2327818185461114E-4</v>
      </c>
      <c r="AJ2012" s="13">
        <f t="shared" si="2433"/>
        <v>1.601419821240299E-4</v>
      </c>
      <c r="AK2012" s="13">
        <f t="shared" si="2434"/>
        <v>7.6572504683305141E-5</v>
      </c>
      <c r="AL2012" s="13">
        <f t="shared" si="2435"/>
        <v>6.1467244829674118E-7</v>
      </c>
      <c r="AM2012" s="13">
        <f t="shared" si="2436"/>
        <v>8.1631843717105777E-3</v>
      </c>
      <c r="AN2012" s="13">
        <f t="shared" si="2437"/>
        <v>3.1845838108561751E-3</v>
      </c>
      <c r="AO2012" s="13">
        <f t="shared" si="2438"/>
        <v>6.2117756910604321E-4</v>
      </c>
      <c r="AP2012" s="13">
        <f t="shared" si="2439"/>
        <v>8.0776975428751402E-5</v>
      </c>
      <c r="AQ2012" s="13">
        <f t="shared" si="2440"/>
        <v>7.8780852093637194E-6</v>
      </c>
      <c r="AR2012" s="13">
        <f t="shared" si="2441"/>
        <v>1.2144522729254246E-5</v>
      </c>
      <c r="AS2012" s="13">
        <f t="shared" si="2442"/>
        <v>1.7420850758087116E-5</v>
      </c>
      <c r="AT2012" s="13">
        <f t="shared" si="2443"/>
        <v>1.2494770189877218E-5</v>
      </c>
      <c r="AU2012" s="13">
        <f t="shared" si="2444"/>
        <v>5.9744224230981962E-6</v>
      </c>
      <c r="AV2012" s="13">
        <f t="shared" si="2445"/>
        <v>2.1425197951141315E-6</v>
      </c>
      <c r="AW2012" s="13">
        <f t="shared" si="2446"/>
        <v>9.5548358849474809E-9</v>
      </c>
      <c r="AX2012" s="13">
        <f t="shared" si="2447"/>
        <v>1.9516290020981841E-3</v>
      </c>
      <c r="AY2012" s="13">
        <f t="shared" si="2448"/>
        <v>7.6136049878007398E-4</v>
      </c>
      <c r="AZ2012" s="13">
        <f t="shared" si="2449"/>
        <v>1.485092219062751E-4</v>
      </c>
      <c r="BA2012" s="13">
        <f t="shared" si="2450"/>
        <v>1.9311910740966043E-5</v>
      </c>
      <c r="BB2012" s="13">
        <f t="shared" si="2451"/>
        <v>1.8834683715924896E-6</v>
      </c>
      <c r="BC2012" s="13">
        <f t="shared" si="2452"/>
        <v>1.4695399763894352E-7</v>
      </c>
      <c r="BD2012" s="13">
        <f t="shared" si="2453"/>
        <v>7.896275259155517E-7</v>
      </c>
      <c r="BE2012" s="13">
        <f t="shared" si="2454"/>
        <v>1.1326903156363971E-6</v>
      </c>
      <c r="BF2012" s="13">
        <f t="shared" si="2455"/>
        <v>8.1240034638413382E-7</v>
      </c>
      <c r="BG2012" s="13">
        <f t="shared" si="2456"/>
        <v>3.8845235024028923E-7</v>
      </c>
      <c r="BH2012" s="13">
        <f t="shared" si="2457"/>
        <v>1.3930498898617102E-7</v>
      </c>
      <c r="BI2012" s="13">
        <f t="shared" si="2458"/>
        <v>3.9965529763293961E-8</v>
      </c>
      <c r="BJ2012" s="14">
        <f t="shared" si="2459"/>
        <v>0.63530610274047361</v>
      </c>
      <c r="BK2012" s="14">
        <f t="shared" si="2460"/>
        <v>0.26574389129920434</v>
      </c>
      <c r="BL2012" s="14">
        <f t="shared" si="2461"/>
        <v>9.7398840060882105E-2</v>
      </c>
      <c r="BM2012" s="14">
        <f t="shared" si="2462"/>
        <v>0.27525226447911333</v>
      </c>
      <c r="BN2012" s="14">
        <f t="shared" si="2463"/>
        <v>0.72403118709419878</v>
      </c>
    </row>
    <row r="2013" spans="1:66" x14ac:dyDescent="0.25">
      <c r="A2013" t="s">
        <v>303</v>
      </c>
      <c r="B2013" t="s">
        <v>380</v>
      </c>
      <c r="C2013" t="s">
        <v>333</v>
      </c>
      <c r="D2013" t="s">
        <v>535</v>
      </c>
      <c r="E2013" s="10">
        <f>VLOOKUP(A2013,home!$A$2:$E$405,3,FALSE)</f>
        <v>1.29370629370629</v>
      </c>
      <c r="F2013" s="10">
        <f>VLOOKUP(B2013,home!$B$2:$E$405,3,FALSE)</f>
        <v>1.1599999999999999</v>
      </c>
      <c r="G2013" s="10">
        <f>VLOOKUP(C2013,away!$B$2:$E$405,4,FALSE)</f>
        <v>1.1000000000000001</v>
      </c>
      <c r="H2013" s="10">
        <f>VLOOKUP(A2013,away!$A$2:$E$405,3,FALSE)</f>
        <v>1.0279720279720299</v>
      </c>
      <c r="I2013" s="10">
        <f>VLOOKUP(C2013,away!$B$2:$E$405,3,FALSE)</f>
        <v>0.99</v>
      </c>
      <c r="J2013" s="10">
        <f>VLOOKUP(B2013,home!$B$2:$E$405,4,FALSE)</f>
        <v>0.65</v>
      </c>
      <c r="K2013" s="12">
        <f t="shared" si="2408"/>
        <v>1.6507692307692261</v>
      </c>
      <c r="L2013" s="12">
        <f t="shared" si="2409"/>
        <v>0.66150000000000131</v>
      </c>
      <c r="M2013" s="13">
        <f t="shared" si="2410"/>
        <v>9.90362602485651E-2</v>
      </c>
      <c r="N2013" s="13">
        <f t="shared" si="2411"/>
        <v>0.16348601114878469</v>
      </c>
      <c r="O2013" s="13">
        <f t="shared" si="2412"/>
        <v>6.5512486154425953E-2</v>
      </c>
      <c r="P2013" s="13">
        <f t="shared" si="2413"/>
        <v>0.10814599637492131</v>
      </c>
      <c r="Q2013" s="13">
        <f t="shared" si="2414"/>
        <v>0.13493883843280427</v>
      </c>
      <c r="R2013" s="13">
        <f t="shared" si="2415"/>
        <v>2.1668254795576422E-2</v>
      </c>
      <c r="S2013" s="13">
        <f t="shared" si="2416"/>
        <v>2.9523420266906596E-2</v>
      </c>
      <c r="T2013" s="13">
        <f t="shared" si="2417"/>
        <v>8.9262041623300203E-2</v>
      </c>
      <c r="U2013" s="13">
        <f t="shared" si="2418"/>
        <v>3.5769288301005286E-2</v>
      </c>
      <c r="V2013" s="13">
        <f t="shared" si="2419"/>
        <v>3.5821220016303387E-3</v>
      </c>
      <c r="W2013" s="13">
        <f t="shared" si="2420"/>
        <v>7.4250960840204369E-2</v>
      </c>
      <c r="X2013" s="13">
        <f t="shared" si="2421"/>
        <v>4.9117010595795298E-2</v>
      </c>
      <c r="Y2013" s="13">
        <f t="shared" si="2422"/>
        <v>1.6245451254559323E-2</v>
      </c>
      <c r="Z2013" s="13">
        <f t="shared" si="2423"/>
        <v>4.777850182424612E-3</v>
      </c>
      <c r="AA2013" s="13">
        <f t="shared" si="2424"/>
        <v>7.8871280703716826E-3</v>
      </c>
      <c r="AB2013" s="13">
        <f t="shared" si="2425"/>
        <v>6.509914168852919E-3</v>
      </c>
      <c r="AC2013" s="13">
        <f t="shared" si="2426"/>
        <v>2.4447621004578809E-4</v>
      </c>
      <c r="AD2013" s="13">
        <f t="shared" si="2427"/>
        <v>3.0642800377515041E-2</v>
      </c>
      <c r="AE2013" s="13">
        <f t="shared" si="2428"/>
        <v>2.0270212449726242E-2</v>
      </c>
      <c r="AF2013" s="13">
        <f t="shared" si="2429"/>
        <v>6.7043727677469659E-3</v>
      </c>
      <c r="AG2013" s="13">
        <f t="shared" si="2430"/>
        <v>1.4783141952882093E-3</v>
      </c>
      <c r="AH2013" s="13">
        <f t="shared" si="2431"/>
        <v>7.9013697391847168E-4</v>
      </c>
      <c r="AI2013" s="13">
        <f t="shared" si="2432"/>
        <v>1.3043338046377195E-3</v>
      </c>
      <c r="AJ2013" s="13">
        <f t="shared" si="2433"/>
        <v>1.0765770556740535E-3</v>
      </c>
      <c r="AK2013" s="13">
        <f t="shared" si="2434"/>
        <v>5.9239342601961832E-4</v>
      </c>
      <c r="AL2013" s="13">
        <f t="shared" si="2435"/>
        <v>1.0678562885556594E-5</v>
      </c>
      <c r="AM2013" s="13">
        <f t="shared" si="2436"/>
        <v>1.0116838401561083E-2</v>
      </c>
      <c r="AN2013" s="13">
        <f t="shared" si="2437"/>
        <v>6.6922886026326697E-3</v>
      </c>
      <c r="AO2013" s="13">
        <f t="shared" si="2438"/>
        <v>2.2134744553207594E-3</v>
      </c>
      <c r="AP2013" s="13">
        <f t="shared" si="2439"/>
        <v>4.8807111739822853E-4</v>
      </c>
      <c r="AQ2013" s="13">
        <f t="shared" si="2440"/>
        <v>8.0714761039732196E-5</v>
      </c>
      <c r="AR2013" s="13">
        <f t="shared" si="2441"/>
        <v>1.0453512164941404E-4</v>
      </c>
      <c r="AS2013" s="13">
        <f t="shared" si="2442"/>
        <v>1.7256336235357071E-4</v>
      </c>
      <c r="AT2013" s="13">
        <f t="shared" si="2443"/>
        <v>1.4243114446567761E-4</v>
      </c>
      <c r="AU2013" s="13">
        <f t="shared" si="2444"/>
        <v>7.8373650262395691E-5</v>
      </c>
      <c r="AV2013" s="13">
        <f t="shared" si="2445"/>
        <v>3.2344202589057842E-5</v>
      </c>
      <c r="AW2013" s="13">
        <f t="shared" si="2446"/>
        <v>3.2391161586571614E-7</v>
      </c>
      <c r="AX2013" s="13">
        <f t="shared" si="2447"/>
        <v>2.7834275909935911E-3</v>
      </c>
      <c r="AY2013" s="13">
        <f t="shared" si="2448"/>
        <v>1.8412373514422645E-3</v>
      </c>
      <c r="AZ2013" s="13">
        <f t="shared" si="2449"/>
        <v>6.0898925398953003E-4</v>
      </c>
      <c r="BA2013" s="13">
        <f t="shared" si="2450"/>
        <v>1.3428213050469166E-4</v>
      </c>
      <c r="BB2013" s="13">
        <f t="shared" si="2451"/>
        <v>2.2206907332213425E-5</v>
      </c>
      <c r="BC2013" s="13">
        <f t="shared" si="2452"/>
        <v>2.9379738400518431E-6</v>
      </c>
      <c r="BD2013" s="13">
        <f t="shared" si="2453"/>
        <v>1.1524997161847914E-5</v>
      </c>
      <c r="BE2013" s="13">
        <f t="shared" si="2454"/>
        <v>1.9025110699481196E-5</v>
      </c>
      <c r="BF2013" s="13">
        <f t="shared" si="2455"/>
        <v>1.5703033677340978E-5</v>
      </c>
      <c r="BG2013" s="13">
        <f t="shared" si="2456"/>
        <v>8.6406949414291368E-6</v>
      </c>
      <c r="BH2013" s="13">
        <f t="shared" si="2457"/>
        <v>3.5659483354436315E-6</v>
      </c>
      <c r="BI2013" s="13">
        <f t="shared" si="2458"/>
        <v>1.1773115581326161E-6</v>
      </c>
      <c r="BJ2013" s="14">
        <f t="shared" si="2459"/>
        <v>0.61138048223177954</v>
      </c>
      <c r="BK2013" s="14">
        <f t="shared" si="2460"/>
        <v>0.24238419101639694</v>
      </c>
      <c r="BL2013" s="14">
        <f t="shared" si="2461"/>
        <v>0.14170039732817588</v>
      </c>
      <c r="BM2013" s="14">
        <f t="shared" si="2462"/>
        <v>0.40561416016387292</v>
      </c>
      <c r="BN2013" s="14">
        <f t="shared" si="2463"/>
        <v>0.59278784715507782</v>
      </c>
    </row>
    <row r="2014" spans="1:66" x14ac:dyDescent="0.25">
      <c r="A2014" t="s">
        <v>72</v>
      </c>
      <c r="B2014" t="s">
        <v>68</v>
      </c>
      <c r="C2014" t="s">
        <v>81</v>
      </c>
      <c r="D2014" t="s">
        <v>536</v>
      </c>
      <c r="E2014" s="10">
        <f>VLOOKUP(A2014,home!$A$2:$E$405,3,FALSE)</f>
        <v>1.4166666666666701</v>
      </c>
      <c r="F2014" s="10">
        <f>VLOOKUP(B2014,home!$B$2:$E$405,3,FALSE)</f>
        <v>1.68</v>
      </c>
      <c r="G2014" s="10">
        <f>VLOOKUP(C2014,away!$B$2:$E$405,4,FALSE)</f>
        <v>1.5</v>
      </c>
      <c r="H2014" s="10">
        <f>VLOOKUP(A2014,away!$A$2:$E$405,3,FALSE)</f>
        <v>1.11666666666667</v>
      </c>
      <c r="I2014" s="10">
        <f>VLOOKUP(C2014,away!$B$2:$E$405,3,FALSE)</f>
        <v>0.88</v>
      </c>
      <c r="J2014" s="10">
        <f>VLOOKUP(B2014,home!$B$2:$E$405,4,FALSE)</f>
        <v>0.56000000000000005</v>
      </c>
      <c r="K2014" s="12">
        <f t="shared" si="2408"/>
        <v>3.5700000000000083</v>
      </c>
      <c r="L2014" s="12">
        <f t="shared" si="2409"/>
        <v>0.55029333333333497</v>
      </c>
      <c r="M2014" s="13">
        <f t="shared" si="2410"/>
        <v>1.6239750083186854E-2</v>
      </c>
      <c r="N2014" s="13">
        <f t="shared" si="2411"/>
        <v>5.7975907796977207E-2</v>
      </c>
      <c r="O2014" s="13">
        <f t="shared" si="2412"/>
        <v>8.936626205777197E-3</v>
      </c>
      <c r="P2014" s="13">
        <f t="shared" si="2413"/>
        <v>3.1903755554624665E-2</v>
      </c>
      <c r="Q2014" s="13">
        <f t="shared" si="2414"/>
        <v>0.10348699541760457</v>
      </c>
      <c r="R2014" s="13">
        <f t="shared" si="2415"/>
        <v>2.4588829117655835E-3</v>
      </c>
      <c r="S2014" s="13">
        <f t="shared" si="2416"/>
        <v>1.5669108411080667E-2</v>
      </c>
      <c r="T2014" s="13">
        <f t="shared" si="2417"/>
        <v>5.6948203665005179E-2</v>
      </c>
      <c r="U2014" s="13">
        <f t="shared" si="2418"/>
        <v>8.7782119950031521E-3</v>
      </c>
      <c r="V2014" s="13">
        <f t="shared" si="2419"/>
        <v>3.420300339498349E-3</v>
      </c>
      <c r="W2014" s="13">
        <f t="shared" si="2420"/>
        <v>0.12314952454694973</v>
      </c>
      <c r="X2014" s="13">
        <f t="shared" si="2421"/>
        <v>6.7768362361356319E-2</v>
      </c>
      <c r="Y2014" s="13">
        <f t="shared" si="2422"/>
        <v>1.8646239009186039E-2</v>
      </c>
      <c r="Z2014" s="13">
        <f t="shared" si="2423"/>
        <v>4.5103562459728656E-4</v>
      </c>
      <c r="AA2014" s="13">
        <f t="shared" si="2424"/>
        <v>1.6101971798123166E-3</v>
      </c>
      <c r="AB2014" s="13">
        <f t="shared" si="2425"/>
        <v>2.8742019659649927E-3</v>
      </c>
      <c r="AC2014" s="13">
        <f t="shared" si="2426"/>
        <v>4.1995884094503535E-4</v>
      </c>
      <c r="AD2014" s="13">
        <f t="shared" si="2427"/>
        <v>0.10991095065815289</v>
      </c>
      <c r="AE2014" s="13">
        <f t="shared" si="2428"/>
        <v>6.0483263407510653E-2</v>
      </c>
      <c r="AF2014" s="13">
        <f t="shared" si="2429"/>
        <v>1.6641768315698576E-2</v>
      </c>
      <c r="AG2014" s="13">
        <f t="shared" si="2430"/>
        <v>3.0526180530022835E-3</v>
      </c>
      <c r="AH2014" s="13">
        <f t="shared" si="2431"/>
        <v>6.2050474327930873E-5</v>
      </c>
      <c r="AI2014" s="13">
        <f t="shared" si="2432"/>
        <v>2.2152019335071373E-4</v>
      </c>
      <c r="AJ2014" s="13">
        <f t="shared" si="2433"/>
        <v>3.9541354513102501E-4</v>
      </c>
      <c r="AK2014" s="13">
        <f t="shared" si="2434"/>
        <v>4.7054211870592092E-4</v>
      </c>
      <c r="AL2014" s="13">
        <f t="shared" si="2435"/>
        <v>3.3001158603752762E-5</v>
      </c>
      <c r="AM2014" s="13">
        <f t="shared" si="2436"/>
        <v>7.8476418769921327E-2</v>
      </c>
      <c r="AN2014" s="13">
        <f t="shared" si="2437"/>
        <v>4.3185050072962701E-2</v>
      </c>
      <c r="AO2014" s="13">
        <f t="shared" si="2438"/>
        <v>1.188222257740881E-2</v>
      </c>
      <c r="AP2014" s="13">
        <f t="shared" si="2439"/>
        <v>2.1795692898436349E-3</v>
      </c>
      <c r="AQ2014" s="13">
        <f t="shared" si="2440"/>
        <v>2.998506124347559E-4</v>
      </c>
      <c r="AR2014" s="13">
        <f t="shared" si="2441"/>
        <v>6.8291924705663243E-6</v>
      </c>
      <c r="AS2014" s="13">
        <f t="shared" si="2442"/>
        <v>2.4380217119921834E-5</v>
      </c>
      <c r="AT2014" s="13">
        <f t="shared" si="2443"/>
        <v>4.3518687559060588E-5</v>
      </c>
      <c r="AU2014" s="13">
        <f t="shared" si="2444"/>
        <v>5.1787238195282214E-5</v>
      </c>
      <c r="AV2014" s="13">
        <f t="shared" si="2445"/>
        <v>4.6220110089289486E-5</v>
      </c>
      <c r="AW2014" s="13">
        <f t="shared" si="2446"/>
        <v>1.8008981592155209E-6</v>
      </c>
      <c r="AX2014" s="13">
        <f t="shared" si="2447"/>
        <v>4.6693469168103324E-2</v>
      </c>
      <c r="AY2014" s="13">
        <f t="shared" si="2448"/>
        <v>2.5695104793412877E-2</v>
      </c>
      <c r="AZ2014" s="13">
        <f t="shared" si="2449"/>
        <v>7.0699224335582615E-3</v>
      </c>
      <c r="BA2014" s="13">
        <f t="shared" si="2450"/>
        <v>1.2968437274569666E-3</v>
      </c>
      <c r="BB2014" s="13">
        <f t="shared" si="2451"/>
        <v>1.7841111439868026E-4</v>
      </c>
      <c r="BC2014" s="13">
        <f t="shared" si="2452"/>
        <v>1.963568936923295E-5</v>
      </c>
      <c r="BD2014" s="13">
        <f t="shared" si="2453"/>
        <v>6.2634318143380907E-7</v>
      </c>
      <c r="BE2014" s="13">
        <f t="shared" si="2454"/>
        <v>2.2360451577187033E-6</v>
      </c>
      <c r="BF2014" s="13">
        <f t="shared" si="2455"/>
        <v>3.9913406065278958E-6</v>
      </c>
      <c r="BG2014" s="13">
        <f t="shared" si="2456"/>
        <v>4.7496953217682071E-6</v>
      </c>
      <c r="BH2014" s="13">
        <f t="shared" si="2457"/>
        <v>4.2391030746781343E-6</v>
      </c>
      <c r="BI2014" s="13">
        <f t="shared" si="2458"/>
        <v>3.0267195953201948E-6</v>
      </c>
      <c r="BJ2014" s="14">
        <f t="shared" si="2459"/>
        <v>0.83504033148031398</v>
      </c>
      <c r="BK2014" s="14">
        <f t="shared" si="2460"/>
        <v>9.3380979181352186E-2</v>
      </c>
      <c r="BL2014" s="14">
        <f t="shared" si="2461"/>
        <v>2.5999251282210391E-2</v>
      </c>
      <c r="BM2014" s="14">
        <f t="shared" si="2462"/>
        <v>0.70817637570328407</v>
      </c>
      <c r="BN2014" s="14">
        <f t="shared" si="2463"/>
        <v>0.22100191796993604</v>
      </c>
    </row>
    <row r="2015" spans="1:66" x14ac:dyDescent="0.25">
      <c r="A2015" t="s">
        <v>72</v>
      </c>
      <c r="B2015" t="s">
        <v>88</v>
      </c>
      <c r="C2015" t="s">
        <v>74</v>
      </c>
      <c r="D2015" t="s">
        <v>536</v>
      </c>
      <c r="E2015" s="10">
        <f>VLOOKUP(A2015,home!$A$2:$E$405,3,FALSE)</f>
        <v>1.4166666666666701</v>
      </c>
      <c r="F2015" s="10">
        <f>VLOOKUP(B2015,home!$B$2:$E$405,3,FALSE)</f>
        <v>1.06</v>
      </c>
      <c r="G2015" s="10">
        <f>VLOOKUP(C2015,away!$B$2:$E$405,4,FALSE)</f>
        <v>0.62</v>
      </c>
      <c r="H2015" s="10">
        <f>VLOOKUP(A2015,away!$A$2:$E$405,3,FALSE)</f>
        <v>1.11666666666667</v>
      </c>
      <c r="I2015" s="10">
        <f>VLOOKUP(C2015,away!$B$2:$E$405,3,FALSE)</f>
        <v>0.79</v>
      </c>
      <c r="J2015" s="10">
        <f>VLOOKUP(B2015,home!$B$2:$E$405,4,FALSE)</f>
        <v>1.01</v>
      </c>
      <c r="K2015" s="12">
        <f t="shared" si="2408"/>
        <v>0.9310333333333356</v>
      </c>
      <c r="L2015" s="12">
        <f t="shared" si="2409"/>
        <v>0.89098833333333605</v>
      </c>
      <c r="M2015" s="13">
        <f t="shared" si="2410"/>
        <v>0.16169851976170502</v>
      </c>
      <c r="N2015" s="13">
        <f t="shared" si="2411"/>
        <v>0.15054671184880647</v>
      </c>
      <c r="O2015" s="13">
        <f t="shared" si="2412"/>
        <v>0.14407149462494906</v>
      </c>
      <c r="P2015" s="13">
        <f t="shared" si="2413"/>
        <v>0.13413536387898206</v>
      </c>
      <c r="Q2015" s="13">
        <f t="shared" si="2414"/>
        <v>7.0082003477483709E-2</v>
      </c>
      <c r="R2015" s="13">
        <f t="shared" si="2415"/>
        <v>6.4183010438363011E-2</v>
      </c>
      <c r="S2015" s="13">
        <f t="shared" si="2416"/>
        <v>2.7817657003697611E-2</v>
      </c>
      <c r="T2015" s="13">
        <f t="shared" si="2417"/>
        <v>6.2442247475064272E-2</v>
      </c>
      <c r="U2015" s="13">
        <f t="shared" si="2418"/>
        <v>5.9756522151797394E-2</v>
      </c>
      <c r="V2015" s="13">
        <f t="shared" si="2419"/>
        <v>2.5639838536490656E-3</v>
      </c>
      <c r="W2015" s="13">
        <f t="shared" si="2420"/>
        <v>2.1749560434773364E-2</v>
      </c>
      <c r="X2015" s="13">
        <f t="shared" si="2421"/>
        <v>1.9378604602511385E-2</v>
      </c>
      <c r="Y2015" s="13">
        <f t="shared" si="2422"/>
        <v>8.6330553085586671E-3</v>
      </c>
      <c r="Z2015" s="13">
        <f t="shared" si="2423"/>
        <v>1.9062104499597731E-2</v>
      </c>
      <c r="AA2015" s="13">
        <f t="shared" si="2424"/>
        <v>1.7747454692608848E-2</v>
      </c>
      <c r="AB2015" s="13">
        <f t="shared" si="2425"/>
        <v>8.2617359503209808E-3</v>
      </c>
      <c r="AC2015" s="13">
        <f t="shared" si="2426"/>
        <v>1.3293292190301432E-4</v>
      </c>
      <c r="AD2015" s="13">
        <f t="shared" si="2427"/>
        <v>5.0623914375304687E-3</v>
      </c>
      <c r="AE2015" s="13">
        <f t="shared" si="2428"/>
        <v>4.5105317096062235E-3</v>
      </c>
      <c r="AF2015" s="13">
        <f t="shared" si="2429"/>
        <v>2.0094155651946056E-3</v>
      </c>
      <c r="AG2015" s="13">
        <f t="shared" si="2430"/>
        <v>5.9678860846893518E-4</v>
      </c>
      <c r="AH2015" s="13">
        <f t="shared" si="2431"/>
        <v>4.2460281794806159E-3</v>
      </c>
      <c r="AI2015" s="13">
        <f t="shared" si="2432"/>
        <v>3.9531937693691125E-3</v>
      </c>
      <c r="AJ2015" s="13">
        <f t="shared" si="2433"/>
        <v>1.8402775862041486E-3</v>
      </c>
      <c r="AK2015" s="13">
        <f t="shared" si="2434"/>
        <v>5.7111992511409116E-4</v>
      </c>
      <c r="AL2015" s="13">
        <f t="shared" si="2435"/>
        <v>4.4109261797163465E-6</v>
      </c>
      <c r="AM2015" s="13">
        <f t="shared" si="2436"/>
        <v>9.4265103494442601E-4</v>
      </c>
      <c r="AN2015" s="13">
        <f t="shared" si="2437"/>
        <v>8.3989107454007837E-4</v>
      </c>
      <c r="AO2015" s="13">
        <f t="shared" si="2438"/>
        <v>3.7416657434300457E-4</v>
      </c>
      <c r="AP2015" s="13">
        <f t="shared" si="2439"/>
        <v>1.1112601748763916E-4</v>
      </c>
      <c r="AQ2015" s="13">
        <f t="shared" si="2440"/>
        <v>2.4752996277820688E-5</v>
      </c>
      <c r="AR2015" s="13">
        <f t="shared" si="2441"/>
        <v>7.566323141843628E-4</v>
      </c>
      <c r="AS2015" s="13">
        <f t="shared" si="2442"/>
        <v>7.0444990558278292E-4</v>
      </c>
      <c r="AT2015" s="13">
        <f t="shared" si="2443"/>
        <v>3.2793317188054591E-4</v>
      </c>
      <c r="AU2015" s="13">
        <f t="shared" si="2444"/>
        <v>1.0177223804217279E-4</v>
      </c>
      <c r="AV2015" s="13">
        <f t="shared" si="2445"/>
        <v>2.368833650629946E-5</v>
      </c>
      <c r="AW2015" s="13">
        <f t="shared" si="2446"/>
        <v>1.0163997189741173E-7</v>
      </c>
      <c r="AX2015" s="13">
        <f t="shared" si="2447"/>
        <v>1.4627325587240455E-4</v>
      </c>
      <c r="AY2015" s="13">
        <f t="shared" si="2448"/>
        <v>1.3032776446099433E-4</v>
      </c>
      <c r="AZ2015" s="13">
        <f t="shared" si="2449"/>
        <v>5.8060258822080457E-5</v>
      </c>
      <c r="BA2015" s="13">
        <f t="shared" si="2450"/>
        <v>1.7243671080262531E-5</v>
      </c>
      <c r="BB2015" s="13">
        <f t="shared" si="2451"/>
        <v>3.8409774390878392E-6</v>
      </c>
      <c r="BC2015" s="13">
        <f t="shared" si="2452"/>
        <v>6.8445321736476403E-7</v>
      </c>
      <c r="BD2015" s="13">
        <f t="shared" si="2453"/>
        <v>1.1235842742687835E-4</v>
      </c>
      <c r="BE2015" s="13">
        <f t="shared" si="2454"/>
        <v>1.0460944121533823E-4</v>
      </c>
      <c r="BF2015" s="13">
        <f t="shared" si="2455"/>
        <v>4.8697438376426981E-5</v>
      </c>
      <c r="BG2015" s="13">
        <f t="shared" si="2456"/>
        <v>1.5112979458799838E-5</v>
      </c>
      <c r="BH2015" s="13">
        <f t="shared" si="2457"/>
        <v>3.5176719105311606E-6</v>
      </c>
      <c r="BI2015" s="13">
        <f t="shared" si="2458"/>
        <v>6.5501396088697405E-7</v>
      </c>
      <c r="BJ2015" s="14">
        <f t="shared" si="2459"/>
        <v>0.34766032854648343</v>
      </c>
      <c r="BK2015" s="14">
        <f t="shared" si="2460"/>
        <v>0.32648319611057747</v>
      </c>
      <c r="BL2015" s="14">
        <f t="shared" si="2461"/>
        <v>0.30683026425675225</v>
      </c>
      <c r="BM2015" s="14">
        <f t="shared" si="2462"/>
        <v>0.27518856325863239</v>
      </c>
      <c r="BN2015" s="14">
        <f t="shared" si="2463"/>
        <v>0.72471710403028933</v>
      </c>
    </row>
    <row r="2016" spans="1:66" x14ac:dyDescent="0.25">
      <c r="A2016" t="s">
        <v>72</v>
      </c>
      <c r="B2016" t="s">
        <v>102</v>
      </c>
      <c r="C2016" t="s">
        <v>106</v>
      </c>
      <c r="D2016" t="s">
        <v>536</v>
      </c>
      <c r="E2016" s="10">
        <f>VLOOKUP(A2016,home!$A$2:$E$405,3,FALSE)</f>
        <v>1.4166666666666701</v>
      </c>
      <c r="F2016" s="10">
        <f>VLOOKUP(B2016,home!$B$2:$E$405,3,FALSE)</f>
        <v>0.44</v>
      </c>
      <c r="G2016" s="10">
        <f>VLOOKUP(C2016,away!$B$2:$E$405,4,FALSE)</f>
        <v>1.94</v>
      </c>
      <c r="H2016" s="10">
        <f>VLOOKUP(A2016,away!$A$2:$E$405,3,FALSE)</f>
        <v>1.11666666666667</v>
      </c>
      <c r="I2016" s="10">
        <f>VLOOKUP(C2016,away!$B$2:$E$405,3,FALSE)</f>
        <v>0.44</v>
      </c>
      <c r="J2016" s="10">
        <f>VLOOKUP(B2016,home!$B$2:$E$405,4,FALSE)</f>
        <v>1.23</v>
      </c>
      <c r="K2016" s="12">
        <f t="shared" si="2408"/>
        <v>1.2092666666666696</v>
      </c>
      <c r="L2016" s="12">
        <f t="shared" si="2409"/>
        <v>0.60434000000000176</v>
      </c>
      <c r="M2016" s="13">
        <f t="shared" si="2410"/>
        <v>0.16306495401427287</v>
      </c>
      <c r="N2016" s="13">
        <f t="shared" si="2411"/>
        <v>0.19718901339099354</v>
      </c>
      <c r="O2016" s="13">
        <f t="shared" si="2412"/>
        <v>9.8546674308985949E-2</v>
      </c>
      <c r="P2016" s="13">
        <f t="shared" si="2413"/>
        <v>0.11916920835271336</v>
      </c>
      <c r="Q2016" s="13">
        <f t="shared" si="2414"/>
        <v>0.119227050463308</v>
      </c>
      <c r="R2016" s="13">
        <f t="shared" si="2415"/>
        <v>2.977784857594637E-2</v>
      </c>
      <c r="S2016" s="13">
        <f t="shared" si="2416"/>
        <v>2.1772459179317874E-2</v>
      </c>
      <c r="T2016" s="13">
        <f t="shared" si="2417"/>
        <v>7.2053675676995763E-2</v>
      </c>
      <c r="U2016" s="13">
        <f t="shared" si="2418"/>
        <v>3.6009359687939502E-2</v>
      </c>
      <c r="V2016" s="13">
        <f t="shared" si="2419"/>
        <v>1.7679435644222387E-3</v>
      </c>
      <c r="W2016" s="13">
        <f t="shared" si="2420"/>
        <v>4.8059099296754421E-2</v>
      </c>
      <c r="X2016" s="13">
        <f t="shared" si="2421"/>
        <v>2.9044036069000648E-2</v>
      </c>
      <c r="Y2016" s="13">
        <f t="shared" si="2422"/>
        <v>8.7762363789699507E-3</v>
      </c>
      <c r="Z2016" s="13">
        <f t="shared" si="2423"/>
        <v>5.9986483361291615E-3</v>
      </c>
      <c r="AA2016" s="13">
        <f t="shared" si="2424"/>
        <v>7.2539654779364745E-3</v>
      </c>
      <c r="AB2016" s="13">
        <f t="shared" si="2425"/>
        <v>4.3859893268096677E-3</v>
      </c>
      <c r="AC2016" s="13">
        <f t="shared" si="2426"/>
        <v>8.0751730291335176E-5</v>
      </c>
      <c r="AD2016" s="13">
        <f t="shared" si="2427"/>
        <v>1.4529066702397182E-2</v>
      </c>
      <c r="AE2016" s="13">
        <f t="shared" si="2428"/>
        <v>8.7804961709267368E-3</v>
      </c>
      <c r="AF2016" s="13">
        <f t="shared" si="2429"/>
        <v>2.6532025279689397E-3</v>
      </c>
      <c r="AG2016" s="13">
        <f t="shared" si="2430"/>
        <v>5.3447880525091804E-4</v>
      </c>
      <c r="AH2016" s="13">
        <f t="shared" si="2431"/>
        <v>9.0630578386407677E-4</v>
      </c>
      <c r="AI2016" s="13">
        <f t="shared" si="2432"/>
        <v>1.0959653742340352E-3</v>
      </c>
      <c r="AJ2016" s="13">
        <f t="shared" si="2433"/>
        <v>6.6265719744104049E-4</v>
      </c>
      <c r="AK2016" s="13">
        <f t="shared" si="2434"/>
        <v>2.6710975343073465E-4</v>
      </c>
      <c r="AL2016" s="13">
        <f t="shared" si="2435"/>
        <v>2.3605611224317226E-6</v>
      </c>
      <c r="AM2016" s="13">
        <f t="shared" si="2436"/>
        <v>3.513903212197105E-3</v>
      </c>
      <c r="AN2016" s="13">
        <f t="shared" si="2437"/>
        <v>2.1235922672592045E-3</v>
      </c>
      <c r="AO2016" s="13">
        <f t="shared" si="2438"/>
        <v>6.4168587539771571E-4</v>
      </c>
      <c r="AP2016" s="13">
        <f t="shared" si="2439"/>
        <v>1.2926548064595223E-4</v>
      </c>
      <c r="AQ2016" s="13">
        <f t="shared" si="2440"/>
        <v>1.9530075143393746E-5</v>
      </c>
      <c r="AR2016" s="13">
        <f t="shared" si="2441"/>
        <v>1.0954336748408357E-4</v>
      </c>
      <c r="AS2016" s="13">
        <f t="shared" si="2442"/>
        <v>1.3246714285291981E-4</v>
      </c>
      <c r="AT2016" s="13">
        <f t="shared" si="2443"/>
        <v>8.0094050140303933E-5</v>
      </c>
      <c r="AU2016" s="13">
        <f t="shared" si="2444"/>
        <v>3.2285021677666139E-5</v>
      </c>
      <c r="AV2016" s="13">
        <f t="shared" si="2445"/>
        <v>9.7603001368531299E-6</v>
      </c>
      <c r="AW2016" s="13">
        <f t="shared" si="2446"/>
        <v>4.7919929605297509E-8</v>
      </c>
      <c r="AX2016" s="13">
        <f t="shared" si="2447"/>
        <v>7.0820767073381677E-4</v>
      </c>
      <c r="AY2016" s="13">
        <f t="shared" si="2448"/>
        <v>4.2799822373127598E-4</v>
      </c>
      <c r="AZ2016" s="13">
        <f t="shared" si="2449"/>
        <v>1.2932822326488003E-4</v>
      </c>
      <c r="BA2016" s="13">
        <f t="shared" si="2450"/>
        <v>2.6052739482632613E-5</v>
      </c>
      <c r="BB2016" s="13">
        <f t="shared" si="2451"/>
        <v>3.9361781447335594E-6</v>
      </c>
      <c r="BC2016" s="13">
        <f t="shared" si="2452"/>
        <v>4.7575797999765737E-7</v>
      </c>
      <c r="BD2016" s="13">
        <f t="shared" si="2453"/>
        <v>1.1033573117555208E-5</v>
      </c>
      <c r="BE2016" s="13">
        <f t="shared" si="2454"/>
        <v>1.3342532185288961E-5</v>
      </c>
      <c r="BF2016" s="13">
        <f t="shared" si="2455"/>
        <v>8.0673397102985682E-6</v>
      </c>
      <c r="BG2016" s="13">
        <f t="shared" si="2456"/>
        <v>3.2518550001134681E-6</v>
      </c>
      <c r="BH2016" s="13">
        <f t="shared" si="2457"/>
        <v>9.8308996411763951E-7</v>
      </c>
      <c r="BI2016" s="13">
        <f t="shared" si="2458"/>
        <v>2.3776358478839853E-7</v>
      </c>
      <c r="BJ2016" s="14">
        <f t="shared" si="2459"/>
        <v>0.50857033118654682</v>
      </c>
      <c r="BK2016" s="14">
        <f t="shared" si="2460"/>
        <v>0.30628567562587133</v>
      </c>
      <c r="BL2016" s="14">
        <f t="shared" si="2461"/>
        <v>0.17930694152244184</v>
      </c>
      <c r="BM2016" s="14">
        <f t="shared" si="2462"/>
        <v>0.27275889726096741</v>
      </c>
      <c r="BN2016" s="14">
        <f t="shared" si="2463"/>
        <v>0.72697474910621995</v>
      </c>
    </row>
    <row r="2017" spans="1:66" x14ac:dyDescent="0.25">
      <c r="A2017" t="s">
        <v>72</v>
      </c>
      <c r="B2017" t="s">
        <v>73</v>
      </c>
      <c r="C2017" t="s">
        <v>89</v>
      </c>
      <c r="D2017" t="s">
        <v>536</v>
      </c>
      <c r="E2017" s="10">
        <f>VLOOKUP(A2017,home!$A$2:$E$405,3,FALSE)</f>
        <v>1.4166666666666701</v>
      </c>
      <c r="F2017" s="10">
        <f>VLOOKUP(B2017,home!$B$2:$E$405,3,FALSE)</f>
        <v>1.06</v>
      </c>
      <c r="G2017" s="10">
        <f>VLOOKUP(C2017,away!$B$2:$E$405,4,FALSE)</f>
        <v>1.1499999999999999</v>
      </c>
      <c r="H2017" s="10">
        <f>VLOOKUP(A2017,away!$A$2:$E$405,3,FALSE)</f>
        <v>1.11666666666667</v>
      </c>
      <c r="I2017" s="10">
        <f>VLOOKUP(C2017,away!$B$2:$E$405,3,FALSE)</f>
        <v>0.44</v>
      </c>
      <c r="J2017" s="10">
        <f>VLOOKUP(B2017,home!$B$2:$E$405,4,FALSE)</f>
        <v>1.01</v>
      </c>
      <c r="K2017" s="12">
        <f t="shared" si="2408"/>
        <v>1.7269166666666707</v>
      </c>
      <c r="L2017" s="12">
        <f t="shared" si="2409"/>
        <v>0.49624666666666811</v>
      </c>
      <c r="M2017" s="13">
        <f t="shared" si="2410"/>
        <v>0.10826608484634478</v>
      </c>
      <c r="N2017" s="13">
        <f t="shared" si="2411"/>
        <v>0.18696650635590062</v>
      </c>
      <c r="O2017" s="13">
        <f t="shared" si="2412"/>
        <v>5.372668371804927E-2</v>
      </c>
      <c r="P2017" s="13">
        <f t="shared" si="2413"/>
        <v>9.2781505557428118E-2</v>
      </c>
      <c r="Q2017" s="13">
        <f t="shared" si="2414"/>
        <v>0.16143778796722247</v>
      </c>
      <c r="R2017" s="13">
        <f t="shared" si="2415"/>
        <v>1.3330843853068149E-2</v>
      </c>
      <c r="S2017" s="13">
        <f t="shared" si="2416"/>
        <v>1.9877895708800306E-2</v>
      </c>
      <c r="T2017" s="13">
        <f t="shared" si="2417"/>
        <v>8.0112964152774496E-2</v>
      </c>
      <c r="U2017" s="13">
        <f t="shared" si="2418"/>
        <v>2.3021256430594318E-2</v>
      </c>
      <c r="V2017" s="13">
        <f t="shared" si="2419"/>
        <v>1.8927658070838798E-3</v>
      </c>
      <c r="W2017" s="13">
        <f t="shared" si="2420"/>
        <v>9.2929868890132189E-2</v>
      </c>
      <c r="X2017" s="13">
        <f t="shared" si="2421"/>
        <v>4.611613767049861E-2</v>
      </c>
      <c r="Y2017" s="13">
        <f t="shared" si="2422"/>
        <v>1.1442489799263048E-2</v>
      </c>
      <c r="Z2017" s="13">
        <f t="shared" si="2423"/>
        <v>2.2051289419796369E-3</v>
      </c>
      <c r="AA2017" s="13">
        <f t="shared" si="2424"/>
        <v>3.808073922053676E-3</v>
      </c>
      <c r="AB2017" s="13">
        <f t="shared" si="2425"/>
        <v>3.2881131619466059E-3</v>
      </c>
      <c r="AC2017" s="13">
        <f t="shared" si="2426"/>
        <v>1.0137850503813148E-4</v>
      </c>
      <c r="AD2017" s="13">
        <f t="shared" si="2427"/>
        <v>4.0120534854379455E-2</v>
      </c>
      <c r="AE2017" s="13">
        <f t="shared" si="2428"/>
        <v>1.9909681686369685E-2</v>
      </c>
      <c r="AF2017" s="13">
        <f t="shared" si="2429"/>
        <v>4.9400565856276809E-3</v>
      </c>
      <c r="AG2017" s="13">
        <f t="shared" si="2430"/>
        <v>8.1716220458748613E-4</v>
      </c>
      <c r="AH2017" s="13">
        <f t="shared" si="2431"/>
        <v>2.7357197175689789E-4</v>
      </c>
      <c r="AI2017" s="13">
        <f t="shared" si="2432"/>
        <v>4.7243599755985053E-4</v>
      </c>
      <c r="AJ2017" s="13">
        <f t="shared" si="2433"/>
        <v>4.0792879905970035E-4</v>
      </c>
      <c r="AK2017" s="13">
        <f t="shared" si="2434"/>
        <v>2.3481968063650532E-4</v>
      </c>
      <c r="AL2017" s="13">
        <f t="shared" si="2435"/>
        <v>3.4751604223792073E-6</v>
      </c>
      <c r="AM2017" s="13">
        <f t="shared" si="2436"/>
        <v>1.3856964063121804E-2</v>
      </c>
      <c r="AN2017" s="13">
        <f t="shared" si="2437"/>
        <v>6.8764722264440057E-3</v>
      </c>
      <c r="AO2017" s="13">
        <f t="shared" si="2438"/>
        <v>1.7062132103993796E-3</v>
      </c>
      <c r="AP2017" s="13">
        <f t="shared" si="2439"/>
        <v>2.8223420609444221E-4</v>
      </c>
      <c r="AQ2017" s="13">
        <f t="shared" si="2440"/>
        <v>3.5014445998420094E-5</v>
      </c>
      <c r="AR2017" s="13">
        <f t="shared" si="2441"/>
        <v>2.7151835815557703E-5</v>
      </c>
      <c r="AS2017" s="13">
        <f t="shared" si="2442"/>
        <v>4.6888957800483622E-5</v>
      </c>
      <c r="AT2017" s="13">
        <f t="shared" si="2443"/>
        <v>4.0486661354142693E-5</v>
      </c>
      <c r="AU2017" s="13">
        <f t="shared" si="2444"/>
        <v>2.3305696756719474E-5</v>
      </c>
      <c r="AV2017" s="13">
        <f t="shared" si="2445"/>
        <v>1.0061749039364558E-5</v>
      </c>
      <c r="AW2017" s="13">
        <f t="shared" si="2446"/>
        <v>8.2725869452802211E-8</v>
      </c>
      <c r="AX2017" s="13">
        <f t="shared" si="2447"/>
        <v>3.988303698334356E-3</v>
      </c>
      <c r="AY2017" s="13">
        <f t="shared" si="2448"/>
        <v>1.9791824159527691E-3</v>
      </c>
      <c r="AZ2017" s="13">
        <f t="shared" si="2449"/>
        <v>4.9108133832092226E-4</v>
      </c>
      <c r="BA2017" s="13">
        <f t="shared" si="2450"/>
        <v>8.123249240132132E-5</v>
      </c>
      <c r="BB2017" s="13">
        <f t="shared" si="2451"/>
        <v>1.007783839479529E-5</v>
      </c>
      <c r="BC2017" s="13">
        <f t="shared" si="2452"/>
        <v>1.000218742124506E-6</v>
      </c>
      <c r="BD2017" s="13">
        <f t="shared" si="2453"/>
        <v>2.2456680028918581E-6</v>
      </c>
      <c r="BE2017" s="13">
        <f t="shared" si="2454"/>
        <v>3.8780815019940066E-6</v>
      </c>
      <c r="BF2017" s="13">
        <f t="shared" si="2455"/>
        <v>3.3485617902425836E-6</v>
      </c>
      <c r="BG2017" s="13">
        <f t="shared" si="2456"/>
        <v>1.9275623883110338E-6</v>
      </c>
      <c r="BH2017" s="13">
        <f t="shared" si="2457"/>
        <v>8.321849036035344E-7</v>
      </c>
      <c r="BI2017" s="13">
        <f t="shared" si="2458"/>
        <v>2.8742279595626837E-7</v>
      </c>
      <c r="BJ2017" s="14">
        <f t="shared" si="2459"/>
        <v>0.67410096632096017</v>
      </c>
      <c r="BK2017" s="14">
        <f t="shared" si="2460"/>
        <v>0.22490228800107037</v>
      </c>
      <c r="BL2017" s="14">
        <f t="shared" si="2461"/>
        <v>9.8724141916874231E-2</v>
      </c>
      <c r="BM2017" s="14">
        <f t="shared" si="2462"/>
        <v>0.38144401319278765</v>
      </c>
      <c r="BN2017" s="14">
        <f t="shared" si="2463"/>
        <v>0.61650941229801348</v>
      </c>
    </row>
    <row r="2018" spans="1:66" x14ac:dyDescent="0.25">
      <c r="A2018" t="s">
        <v>72</v>
      </c>
      <c r="B2018" t="s">
        <v>80</v>
      </c>
      <c r="C2018" t="s">
        <v>326</v>
      </c>
      <c r="D2018" t="s">
        <v>536</v>
      </c>
      <c r="E2018" s="10">
        <f>VLOOKUP(A2018,home!$A$2:$E$405,3,FALSE)</f>
        <v>1.4166666666666701</v>
      </c>
      <c r="F2018" s="10">
        <f>VLOOKUP(B2018,home!$B$2:$E$405,3,FALSE)</f>
        <v>0.97</v>
      </c>
      <c r="G2018" s="10">
        <f>VLOOKUP(C2018,away!$B$2:$E$405,4,FALSE)</f>
        <v>1.1499999999999999</v>
      </c>
      <c r="H2018" s="10">
        <f>VLOOKUP(A2018,away!$A$2:$E$405,3,FALSE)</f>
        <v>1.11666666666667</v>
      </c>
      <c r="I2018" s="10">
        <f>VLOOKUP(C2018,away!$B$2:$E$405,3,FALSE)</f>
        <v>0.53</v>
      </c>
      <c r="J2018" s="10">
        <f>VLOOKUP(B2018,home!$B$2:$E$405,4,FALSE)</f>
        <v>0.9</v>
      </c>
      <c r="K2018" s="12">
        <f t="shared" si="2408"/>
        <v>1.5802916666666702</v>
      </c>
      <c r="L2018" s="12">
        <f t="shared" si="2409"/>
        <v>0.53265000000000162</v>
      </c>
      <c r="M2018" s="13">
        <f t="shared" si="2410"/>
        <v>0.12088184879528462</v>
      </c>
      <c r="N2018" s="13">
        <f t="shared" si="2411"/>
        <v>0.19102857830244874</v>
      </c>
      <c r="O2018" s="13">
        <f t="shared" si="2412"/>
        <v>6.4387716760808539E-2</v>
      </c>
      <c r="P2018" s="13">
        <f t="shared" si="2413"/>
        <v>0.10175137223279962</v>
      </c>
      <c r="Q2018" s="13">
        <f t="shared" si="2414"/>
        <v>0.15094043519327063</v>
      </c>
      <c r="R2018" s="13">
        <f t="shared" si="2415"/>
        <v>1.7148058666322387E-2</v>
      </c>
      <c r="S2018" s="13">
        <f t="shared" si="2416"/>
        <v>2.1412109953727009E-2</v>
      </c>
      <c r="T2018" s="13">
        <f t="shared" si="2417"/>
        <v>8.0398422805695841E-2</v>
      </c>
      <c r="U2018" s="13">
        <f t="shared" si="2418"/>
        <v>2.7098934209900439E-2</v>
      </c>
      <c r="V2018" s="13">
        <f t="shared" si="2419"/>
        <v>2.0026088760815943E-3</v>
      </c>
      <c r="W2018" s="13">
        <f t="shared" si="2420"/>
        <v>7.950997063298873E-2</v>
      </c>
      <c r="X2018" s="13">
        <f t="shared" si="2421"/>
        <v>4.2350985857661574E-2</v>
      </c>
      <c r="Y2018" s="13">
        <f t="shared" si="2422"/>
        <v>1.1279126308541752E-2</v>
      </c>
      <c r="Z2018" s="13">
        <f t="shared" si="2423"/>
        <v>3.0446378162055491E-3</v>
      </c>
      <c r="AA2018" s="13">
        <f t="shared" si="2424"/>
        <v>4.8114157689678376E-3</v>
      </c>
      <c r="AB2018" s="13">
        <f t="shared" si="2425"/>
        <v>3.8017201222842419E-3</v>
      </c>
      <c r="AC2018" s="13">
        <f t="shared" si="2426"/>
        <v>1.0535504462500588E-4</v>
      </c>
      <c r="AD2018" s="13">
        <f t="shared" si="2427"/>
        <v>3.1412236002055942E-2</v>
      </c>
      <c r="AE2018" s="13">
        <f t="shared" si="2428"/>
        <v>1.6731727506495146E-2</v>
      </c>
      <c r="AF2018" s="13">
        <f t="shared" si="2429"/>
        <v>4.4560773281673328E-3</v>
      </c>
      <c r="AG2018" s="13">
        <f t="shared" si="2430"/>
        <v>7.9117652961611246E-4</v>
      </c>
      <c r="AH2018" s="13">
        <f t="shared" si="2431"/>
        <v>4.054315832004726E-4</v>
      </c>
      <c r="AI2018" s="13">
        <f t="shared" si="2432"/>
        <v>6.4070015233518159E-4</v>
      </c>
      <c r="AJ2018" s="13">
        <f t="shared" si="2433"/>
        <v>5.0624655578367691E-4</v>
      </c>
      <c r="AK2018" s="13">
        <f t="shared" si="2434"/>
        <v>2.6667240446121606E-4</v>
      </c>
      <c r="AL2018" s="13">
        <f t="shared" si="2435"/>
        <v>3.5472721402190741E-6</v>
      </c>
      <c r="AM2018" s="13">
        <f t="shared" si="2436"/>
        <v>9.9280989570831521E-3</v>
      </c>
      <c r="AN2018" s="13">
        <f t="shared" si="2437"/>
        <v>5.2882019094903565E-3</v>
      </c>
      <c r="AO2018" s="13">
        <f t="shared" si="2438"/>
        <v>1.4083803735450233E-3</v>
      </c>
      <c r="AP2018" s="13">
        <f t="shared" si="2439"/>
        <v>2.5005793532291968E-4</v>
      </c>
      <c r="AQ2018" s="13">
        <f t="shared" si="2440"/>
        <v>3.3298339812438386E-5</v>
      </c>
      <c r="AR2018" s="13">
        <f t="shared" si="2441"/>
        <v>4.3190626558346505E-5</v>
      </c>
      <c r="AS2018" s="13">
        <f t="shared" si="2442"/>
        <v>6.8253787228267137E-5</v>
      </c>
      <c r="AT2018" s="13">
        <f t="shared" si="2443"/>
        <v>5.3930445587635291E-5</v>
      </c>
      <c r="AU2018" s="13">
        <f t="shared" si="2444"/>
        <v>2.8408611247253452E-5</v>
      </c>
      <c r="AV2018" s="13">
        <f t="shared" si="2445"/>
        <v>1.1223472903901916E-5</v>
      </c>
      <c r="AW2018" s="13">
        <f t="shared" si="2446"/>
        <v>8.2941366932444407E-8</v>
      </c>
      <c r="AX2018" s="13">
        <f t="shared" si="2447"/>
        <v>2.6148820079534285E-3</v>
      </c>
      <c r="AY2018" s="13">
        <f t="shared" si="2448"/>
        <v>1.3928169015363979E-3</v>
      </c>
      <c r="AZ2018" s="13">
        <f t="shared" si="2449"/>
        <v>3.7094196130168226E-4</v>
      </c>
      <c r="BA2018" s="13">
        <f t="shared" si="2450"/>
        <v>6.5860745229113889E-5</v>
      </c>
      <c r="BB2018" s="13">
        <f t="shared" si="2451"/>
        <v>8.7701814865719042E-6</v>
      </c>
      <c r="BC2018" s="13">
        <f t="shared" si="2452"/>
        <v>9.3428743376450826E-7</v>
      </c>
      <c r="BD2018" s="13">
        <f t="shared" si="2453"/>
        <v>3.8342478727172197E-6</v>
      </c>
      <c r="BE2018" s="13">
        <f t="shared" si="2454"/>
        <v>6.0592299611894289E-6</v>
      </c>
      <c r="BF2018" s="13">
        <f t="shared" si="2455"/>
        <v>4.7876753070423341E-6</v>
      </c>
      <c r="BG2018" s="13">
        <f t="shared" si="2456"/>
        <v>2.5219744634749309E-6</v>
      </c>
      <c r="BH2018" s="13">
        <f t="shared" si="2457"/>
        <v>9.9636380704389494E-7</v>
      </c>
      <c r="BI2018" s="13">
        <f t="shared" si="2458"/>
        <v>3.1490908424794901E-7</v>
      </c>
      <c r="BJ2018" s="14">
        <f t="shared" si="2459"/>
        <v>0.63026098006713671</v>
      </c>
      <c r="BK2018" s="14">
        <f t="shared" si="2460"/>
        <v>0.24754965907619444</v>
      </c>
      <c r="BL2018" s="14">
        <f t="shared" si="2461"/>
        <v>0.11929041756808509</v>
      </c>
      <c r="BM2018" s="14">
        <f t="shared" si="2462"/>
        <v>0.35261495061651776</v>
      </c>
      <c r="BN2018" s="14">
        <f t="shared" si="2463"/>
        <v>0.64613800995093451</v>
      </c>
    </row>
    <row r="2019" spans="1:66" x14ac:dyDescent="0.25">
      <c r="A2019" t="s">
        <v>72</v>
      </c>
      <c r="B2019" t="s">
        <v>90</v>
      </c>
      <c r="C2019" t="s">
        <v>63</v>
      </c>
      <c r="D2019" t="s">
        <v>536</v>
      </c>
      <c r="E2019" s="10">
        <f>VLOOKUP(A2019,home!$A$2:$E$405,3,FALSE)</f>
        <v>1.4166666666666701</v>
      </c>
      <c r="F2019" s="10">
        <f>VLOOKUP(B2019,home!$B$2:$E$405,3,FALSE)</f>
        <v>0.88</v>
      </c>
      <c r="G2019" s="10">
        <f>VLOOKUP(C2019,away!$B$2:$E$405,4,FALSE)</f>
        <v>0.88</v>
      </c>
      <c r="H2019" s="10">
        <f>VLOOKUP(A2019,away!$A$2:$E$405,3,FALSE)</f>
        <v>1.11666666666667</v>
      </c>
      <c r="I2019" s="10">
        <f>VLOOKUP(C2019,away!$B$2:$E$405,3,FALSE)</f>
        <v>0.97</v>
      </c>
      <c r="J2019" s="10">
        <f>VLOOKUP(B2019,home!$B$2:$E$405,4,FALSE)</f>
        <v>0.45</v>
      </c>
      <c r="K2019" s="12">
        <f t="shared" si="2408"/>
        <v>1.0970666666666693</v>
      </c>
      <c r="L2019" s="12">
        <f t="shared" si="2409"/>
        <v>0.4874250000000015</v>
      </c>
      <c r="M2019" s="13">
        <f t="shared" si="2410"/>
        <v>0.20505200139565774</v>
      </c>
      <c r="N2019" s="13">
        <f t="shared" si="2411"/>
        <v>0.22495571566446346</v>
      </c>
      <c r="O2019" s="13">
        <f t="shared" si="2412"/>
        <v>9.9947471780278796E-2</v>
      </c>
      <c r="P2019" s="13">
        <f t="shared" si="2413"/>
        <v>0.10964903970775144</v>
      </c>
      <c r="Q2019" s="13">
        <f t="shared" si="2414"/>
        <v>0.12339570856581396</v>
      </c>
      <c r="R2019" s="13">
        <f t="shared" si="2415"/>
        <v>2.4358448216251265E-2</v>
      </c>
      <c r="S2019" s="13">
        <f t="shared" si="2416"/>
        <v>1.4658369373378192E-2</v>
      </c>
      <c r="T2019" s="13">
        <f t="shared" si="2417"/>
        <v>6.0146153247692055E-2</v>
      </c>
      <c r="U2019" s="13">
        <f t="shared" si="2418"/>
        <v>2.6722841589775451E-2</v>
      </c>
      <c r="V2019" s="13">
        <f t="shared" si="2419"/>
        <v>8.7093144640423652E-4</v>
      </c>
      <c r="W2019" s="13">
        <f t="shared" si="2420"/>
        <v>4.512443955908977E-2</v>
      </c>
      <c r="X2019" s="13">
        <f t="shared" si="2421"/>
        <v>2.1994779952089399E-2</v>
      </c>
      <c r="Y2019" s="13">
        <f t="shared" si="2422"/>
        <v>5.3604028090736035E-3</v>
      </c>
      <c r="Z2019" s="13">
        <f t="shared" si="2423"/>
        <v>3.9576388739354365E-3</v>
      </c>
      <c r="AA2019" s="13">
        <f t="shared" si="2424"/>
        <v>4.3417936872987804E-3</v>
      </c>
      <c r="AB2019" s="13">
        <f t="shared" si="2425"/>
        <v>2.3816185639396296E-3</v>
      </c>
      <c r="AC2019" s="13">
        <f t="shared" si="2426"/>
        <v>2.9107493495406626E-5</v>
      </c>
      <c r="AD2019" s="13">
        <f t="shared" si="2427"/>
        <v>1.2376129623073049E-2</v>
      </c>
      <c r="AE2019" s="13">
        <f t="shared" si="2428"/>
        <v>6.0324349815263998E-3</v>
      </c>
      <c r="AF2019" s="13">
        <f t="shared" si="2429"/>
        <v>1.4701798104352569E-3</v>
      </c>
      <c r="AG2019" s="13">
        <f t="shared" si="2430"/>
        <v>2.3886746470046913E-4</v>
      </c>
      <c r="AH2019" s="13">
        <f t="shared" si="2431"/>
        <v>4.8226303203199644E-4</v>
      </c>
      <c r="AI2019" s="13">
        <f t="shared" si="2432"/>
        <v>5.2907469700790347E-4</v>
      </c>
      <c r="AJ2019" s="13">
        <f t="shared" si="2433"/>
        <v>2.902151071320693E-4</v>
      </c>
      <c r="AK2019" s="13">
        <f t="shared" si="2434"/>
        <v>1.0612844006589655E-4</v>
      </c>
      <c r="AL2019" s="13">
        <f t="shared" si="2435"/>
        <v>6.2259498826594633E-7</v>
      </c>
      <c r="AM2019" s="13">
        <f t="shared" si="2436"/>
        <v>2.7154878543638752E-3</v>
      </c>
      <c r="AN2019" s="13">
        <f t="shared" si="2437"/>
        <v>1.3235966674133158E-3</v>
      </c>
      <c r="AO2019" s="13">
        <f t="shared" si="2438"/>
        <v>3.225770528069687E-4</v>
      </c>
      <c r="AP2019" s="13">
        <f t="shared" si="2439"/>
        <v>5.2410706654812406E-5</v>
      </c>
      <c r="AQ2019" s="13">
        <f t="shared" si="2440"/>
        <v>6.3865721728055023E-6</v>
      </c>
      <c r="AR2019" s="13">
        <f t="shared" si="2441"/>
        <v>4.7013411677639317E-5</v>
      </c>
      <c r="AS2019" s="13">
        <f t="shared" si="2442"/>
        <v>5.1576846837815626E-5</v>
      </c>
      <c r="AT2019" s="13">
        <f t="shared" si="2443"/>
        <v>2.8291619718769862E-5</v>
      </c>
      <c r="AU2019" s="13">
        <f t="shared" si="2444"/>
        <v>1.0345930979823957E-5</v>
      </c>
      <c r="AV2019" s="13">
        <f t="shared" si="2445"/>
        <v>2.8375440033997237E-6</v>
      </c>
      <c r="AW2019" s="13">
        <f t="shared" si="2446"/>
        <v>9.2479173474655703E-9</v>
      </c>
      <c r="AX2019" s="13">
        <f t="shared" si="2447"/>
        <v>4.965118681268002E-4</v>
      </c>
      <c r="AY2019" s="13">
        <f t="shared" si="2448"/>
        <v>2.4201229732170634E-4</v>
      </c>
      <c r="AZ2019" s="13">
        <f t="shared" si="2449"/>
        <v>5.8981422011016528E-5</v>
      </c>
      <c r="BA2019" s="13">
        <f t="shared" si="2450"/>
        <v>9.583006541239941E-6</v>
      </c>
      <c r="BB2019" s="13">
        <f t="shared" si="2451"/>
        <v>1.1677492408409728E-6</v>
      </c>
      <c r="BC2019" s="13">
        <f t="shared" si="2452"/>
        <v>1.1383803474338259E-7</v>
      </c>
      <c r="BD2019" s="13">
        <f t="shared" si="2453"/>
        <v>3.8192520311622358E-6</v>
      </c>
      <c r="BE2019" s="13">
        <f t="shared" si="2454"/>
        <v>4.1899740949870602E-6</v>
      </c>
      <c r="BF2019" s="13">
        <f t="shared" si="2455"/>
        <v>2.2983404569035735E-6</v>
      </c>
      <c r="BG2019" s="13">
        <f t="shared" si="2456"/>
        <v>8.4047756797345122E-7</v>
      </c>
      <c r="BH2019" s="13">
        <f t="shared" si="2457"/>
        <v>2.3051498097618576E-7</v>
      </c>
      <c r="BI2019" s="13">
        <f t="shared" si="2458"/>
        <v>5.0578060359254966E-8</v>
      </c>
      <c r="BJ2019" s="14">
        <f t="shared" si="2459"/>
        <v>0.50632364071264568</v>
      </c>
      <c r="BK2019" s="14">
        <f t="shared" si="2460"/>
        <v>0.33050208430899691</v>
      </c>
      <c r="BL2019" s="14">
        <f t="shared" si="2461"/>
        <v>0.15931134960419158</v>
      </c>
      <c r="BM2019" s="14">
        <f t="shared" si="2462"/>
        <v>0.21249432512014857</v>
      </c>
      <c r="BN2019" s="14">
        <f t="shared" si="2463"/>
        <v>0.78735838533021651</v>
      </c>
    </row>
    <row r="2020" spans="1:66" x14ac:dyDescent="0.25">
      <c r="A2020" t="s">
        <v>72</v>
      </c>
      <c r="B2020" t="s">
        <v>367</v>
      </c>
      <c r="C2020" t="s">
        <v>103</v>
      </c>
      <c r="D2020" t="s">
        <v>536</v>
      </c>
      <c r="E2020" s="10">
        <f>VLOOKUP(A2020,home!$A$2:$E$405,3,FALSE)</f>
        <v>1.4166666666666701</v>
      </c>
      <c r="F2020" s="10">
        <f>VLOOKUP(B2020,home!$B$2:$E$405,3,FALSE)</f>
        <v>1.24</v>
      </c>
      <c r="G2020" s="10">
        <f>VLOOKUP(C2020,away!$B$2:$E$405,4,FALSE)</f>
        <v>0.97</v>
      </c>
      <c r="H2020" s="10">
        <f>VLOOKUP(A2020,away!$A$2:$E$405,3,FALSE)</f>
        <v>1.11666666666667</v>
      </c>
      <c r="I2020" s="10">
        <f>VLOOKUP(C2020,away!$B$2:$E$405,3,FALSE)</f>
        <v>1.06</v>
      </c>
      <c r="J2020" s="10">
        <f>VLOOKUP(B2020,home!$B$2:$E$405,4,FALSE)</f>
        <v>1.46</v>
      </c>
      <c r="K2020" s="12">
        <f t="shared" si="2408"/>
        <v>1.7039666666666706</v>
      </c>
      <c r="L2020" s="12">
        <f t="shared" si="2409"/>
        <v>1.7281533333333385</v>
      </c>
      <c r="M2020" s="13">
        <f t="shared" si="2410"/>
        <v>3.2318353186997585E-2</v>
      </c>
      <c r="N2020" s="13">
        <f t="shared" si="2411"/>
        <v>5.5069396552204442E-2</v>
      </c>
      <c r="O2020" s="13">
        <f t="shared" si="2412"/>
        <v>5.585106978795399E-2</v>
      </c>
      <c r="P2020" s="13">
        <f t="shared" si="2413"/>
        <v>9.5168361216347558E-2</v>
      </c>
      <c r="Q2020" s="13">
        <f t="shared" si="2414"/>
        <v>4.6918208039202436E-2</v>
      </c>
      <c r="R2020" s="13">
        <f t="shared" si="2415"/>
        <v>4.8259606212142821E-2</v>
      </c>
      <c r="S2020" s="13">
        <f t="shared" si="2416"/>
        <v>7.0060941256817028E-2</v>
      </c>
      <c r="T2020" s="13">
        <f t="shared" si="2417"/>
        <v>8.1081857616974715E-2</v>
      </c>
      <c r="U2020" s="13">
        <f t="shared" si="2418"/>
        <v>8.2232760331951149E-2</v>
      </c>
      <c r="V2020" s="13">
        <f t="shared" si="2419"/>
        <v>2.2923283546268873E-2</v>
      </c>
      <c r="W2020" s="13">
        <f t="shared" si="2420"/>
        <v>2.6649020852844388E-2</v>
      </c>
      <c r="X2020" s="13">
        <f t="shared" si="2421"/>
        <v>4.6053594216912672E-2</v>
      </c>
      <c r="Y2020" s="13">
        <f t="shared" si="2422"/>
        <v>3.9793836178969311E-2</v>
      </c>
      <c r="Z2020" s="13">
        <f t="shared" si="2423"/>
        <v>2.7799999780289634E-2</v>
      </c>
      <c r="AA2020" s="13">
        <f t="shared" si="2424"/>
        <v>4.7370272958954303E-2</v>
      </c>
      <c r="AB2020" s="13">
        <f t="shared" si="2425"/>
        <v>4.0358683056479848E-2</v>
      </c>
      <c r="AC2020" s="13">
        <f t="shared" si="2426"/>
        <v>4.2189095236638014E-3</v>
      </c>
      <c r="AD2020" s="13">
        <f t="shared" si="2427"/>
        <v>1.1352260808137955E-2</v>
      </c>
      <c r="AE2020" s="13">
        <f t="shared" si="2428"/>
        <v>1.9618447356453024E-2</v>
      </c>
      <c r="AF2020" s="13">
        <f t="shared" si="2429"/>
        <v>1.6951842596939465E-2</v>
      </c>
      <c r="AG2020" s="13">
        <f t="shared" si="2430"/>
        <v>9.76512776334767E-3</v>
      </c>
      <c r="AH2020" s="13">
        <f t="shared" si="2431"/>
        <v>1.2010665571743403E-2</v>
      </c>
      <c r="AI2020" s="13">
        <f t="shared" si="2432"/>
        <v>2.0465773778731749E-2</v>
      </c>
      <c r="AJ2020" s="13">
        <f t="shared" si="2433"/>
        <v>1.7436498163249849E-2</v>
      </c>
      <c r="AK2020" s="13">
        <f t="shared" si="2434"/>
        <v>9.903737217857457E-3</v>
      </c>
      <c r="AL2020" s="13">
        <f t="shared" si="2435"/>
        <v>4.9693956021083525E-4</v>
      </c>
      <c r="AM2020" s="13">
        <f t="shared" si="2436"/>
        <v>3.8687748016747047E-3</v>
      </c>
      <c r="AN2020" s="13">
        <f t="shared" si="2437"/>
        <v>6.6858360694301662E-3</v>
      </c>
      <c r="AO2020" s="13">
        <f t="shared" si="2438"/>
        <v>5.777074944753006E-3</v>
      </c>
      <c r="AP2020" s="13">
        <f t="shared" si="2439"/>
        <v>3.3278904408971396E-3</v>
      </c>
      <c r="AQ2020" s="13">
        <f t="shared" si="2440"/>
        <v>1.4377762396011364E-3</v>
      </c>
      <c r="AR2020" s="13">
        <f t="shared" si="2441"/>
        <v>4.1512543486720652E-3</v>
      </c>
      <c r="AS2020" s="13">
        <f t="shared" si="2442"/>
        <v>7.0735990349922598E-3</v>
      </c>
      <c r="AT2020" s="13">
        <f t="shared" si="2443"/>
        <v>6.0265884844961709E-3</v>
      </c>
      <c r="AU2020" s="13">
        <f t="shared" si="2444"/>
        <v>3.4230352970995616E-3</v>
      </c>
      <c r="AV2020" s="13">
        <f t="shared" si="2445"/>
        <v>1.458184511270273E-3</v>
      </c>
      <c r="AW2020" s="13">
        <f t="shared" si="2446"/>
        <v>4.0648492011812397E-5</v>
      </c>
      <c r="AX2020" s="13">
        <f t="shared" si="2447"/>
        <v>1.0987105504822764E-3</v>
      </c>
      <c r="AY2020" s="13">
        <f t="shared" si="2448"/>
        <v>1.8987403001844529E-3</v>
      </c>
      <c r="AZ2020" s="13">
        <f t="shared" si="2449"/>
        <v>1.6406571894490537E-3</v>
      </c>
      <c r="BA2020" s="13">
        <f t="shared" si="2450"/>
        <v>9.4510239693456287E-4</v>
      </c>
      <c r="BB2020" s="13">
        <f t="shared" si="2451"/>
        <v>4.0832046440094825E-4</v>
      </c>
      <c r="BC2020" s="13">
        <f t="shared" si="2452"/>
        <v>1.4112807432454307E-4</v>
      </c>
      <c r="BD2020" s="13">
        <f t="shared" si="2453"/>
        <v>1.1956673400286917E-3</v>
      </c>
      <c r="BE2020" s="13">
        <f t="shared" si="2454"/>
        <v>2.0373772918308945E-3</v>
      </c>
      <c r="BF2020" s="13">
        <f t="shared" si="2455"/>
        <v>1.7358114963517291E-3</v>
      </c>
      <c r="BG2020" s="13">
        <f t="shared" si="2456"/>
        <v>9.859216431333806E-4</v>
      </c>
      <c r="BH2020" s="13">
        <f t="shared" si="2457"/>
        <v>4.1999440396112809E-4</v>
      </c>
      <c r="BI2020" s="13">
        <f t="shared" si="2458"/>
        <v>1.4313129290725976E-4</v>
      </c>
      <c r="BJ2020" s="14">
        <f t="shared" si="2459"/>
        <v>0.38048360345411802</v>
      </c>
      <c r="BK2020" s="14">
        <f t="shared" si="2460"/>
        <v>0.22708552859049011</v>
      </c>
      <c r="BL2020" s="14">
        <f t="shared" si="2461"/>
        <v>0.36253963222380803</v>
      </c>
      <c r="BM2020" s="14">
        <f t="shared" si="2462"/>
        <v>0.66246567724568417</v>
      </c>
      <c r="BN2020" s="14">
        <f t="shared" si="2463"/>
        <v>0.33358499499484878</v>
      </c>
    </row>
    <row r="2021" spans="1:66" x14ac:dyDescent="0.25">
      <c r="A2021" t="s">
        <v>303</v>
      </c>
      <c r="B2021" t="s">
        <v>340</v>
      </c>
      <c r="C2021" t="s">
        <v>470</v>
      </c>
      <c r="D2021" t="s">
        <v>536</v>
      </c>
      <c r="E2021" s="10">
        <f>VLOOKUP(A2021,home!$A$2:$E$405,3,FALSE)</f>
        <v>1.29370629370629</v>
      </c>
      <c r="F2021" s="10">
        <f>VLOOKUP(B2021,home!$B$2:$E$405,3,FALSE)</f>
        <v>0.88</v>
      </c>
      <c r="G2021" s="10">
        <f>VLOOKUP(C2021,away!$B$2:$E$405,4,FALSE)</f>
        <v>0.99</v>
      </c>
      <c r="H2021" s="10">
        <f>VLOOKUP(A2021,away!$A$2:$E$405,3,FALSE)</f>
        <v>1.0279720279720299</v>
      </c>
      <c r="I2021" s="10">
        <f>VLOOKUP(C2021,away!$B$2:$E$405,3,FALSE)</f>
        <v>0.33</v>
      </c>
      <c r="J2021" s="10">
        <f>VLOOKUP(B2021,home!$B$2:$E$405,4,FALSE)</f>
        <v>1.1100000000000001</v>
      </c>
      <c r="K2021" s="12">
        <f t="shared" si="2408"/>
        <v>1.1270769230769198</v>
      </c>
      <c r="L2021" s="12">
        <f t="shared" si="2409"/>
        <v>0.37654615384615459</v>
      </c>
      <c r="M2021" s="13">
        <f t="shared" si="2410"/>
        <v>0.22232320512713222</v>
      </c>
      <c r="N2021" s="13">
        <f t="shared" si="2411"/>
        <v>0.25057535396328706</v>
      </c>
      <c r="O2021" s="13">
        <f t="shared" si="2412"/>
        <v>8.3714947801371314E-2</v>
      </c>
      <c r="P2021" s="13">
        <f t="shared" si="2413"/>
        <v>9.4353185783514523E-2</v>
      </c>
      <c r="Q2021" s="13">
        <f t="shared" si="2414"/>
        <v>0.14120884947192586</v>
      </c>
      <c r="R2021" s="13">
        <f t="shared" si="2415"/>
        <v>1.576127080701898E-2</v>
      </c>
      <c r="S2021" s="13">
        <f t="shared" si="2416"/>
        <v>1.0010789991993452E-2</v>
      </c>
      <c r="T2021" s="13">
        <f t="shared" si="2417"/>
        <v>5.3171649157694276E-2</v>
      </c>
      <c r="U2021" s="13">
        <f t="shared" si="2418"/>
        <v>1.7764164604957035E-2</v>
      </c>
      <c r="V2021" s="13">
        <f t="shared" si="2419"/>
        <v>4.720604488177867E-4</v>
      </c>
      <c r="W2021" s="13">
        <f t="shared" si="2420"/>
        <v>5.3051078524683368E-2</v>
      </c>
      <c r="X2021" s="13">
        <f t="shared" si="2421"/>
        <v>1.997617957585985E-2</v>
      </c>
      <c r="Y2021" s="13">
        <f t="shared" si="2422"/>
        <v>3.760976793915067E-3</v>
      </c>
      <c r="Z2021" s="13">
        <f t="shared" si="2423"/>
        <v>1.9782819673702249E-3</v>
      </c>
      <c r="AA2021" s="13">
        <f t="shared" si="2424"/>
        <v>2.2296759527621886E-3</v>
      </c>
      <c r="AB2021" s="13">
        <f t="shared" si="2425"/>
        <v>1.2565081561489036E-3</v>
      </c>
      <c r="AC2021" s="13">
        <f t="shared" si="2426"/>
        <v>1.2521299565559334E-5</v>
      </c>
      <c r="AD2021" s="13">
        <f t="shared" si="2427"/>
        <v>1.4948161587378056E-2</v>
      </c>
      <c r="AE2021" s="13">
        <f t="shared" si="2428"/>
        <v>5.6286727527980352E-3</v>
      </c>
      <c r="AF2021" s="13">
        <f t="shared" si="2429"/>
        <v>1.0597275381623737E-3</v>
      </c>
      <c r="AG2021" s="13">
        <f t="shared" si="2430"/>
        <v>1.3301210953996527E-4</v>
      </c>
      <c r="AH2021" s="13">
        <f t="shared" si="2431"/>
        <v>1.8622861650911552E-4</v>
      </c>
      <c r="AI2021" s="13">
        <f t="shared" si="2432"/>
        <v>2.0989397608396558E-4</v>
      </c>
      <c r="AJ2021" s="13">
        <f t="shared" si="2433"/>
        <v>1.1828332836854829E-4</v>
      </c>
      <c r="AK2021" s="13">
        <f t="shared" si="2434"/>
        <v>4.4438136596306772E-5</v>
      </c>
      <c r="AL2021" s="13">
        <f t="shared" si="2435"/>
        <v>2.1255981866304547E-7</v>
      </c>
      <c r="AM2021" s="13">
        <f t="shared" si="2436"/>
        <v>3.3695455935117266E-3</v>
      </c>
      <c r="AN2021" s="13">
        <f t="shared" si="2437"/>
        <v>1.2687894334460989E-3</v>
      </c>
      <c r="AO2021" s="13">
        <f t="shared" si="2438"/>
        <v>2.3887889060238504E-4</v>
      </c>
      <c r="AP2021" s="13">
        <f t="shared" si="2439"/>
        <v>2.9982975830454804E-5</v>
      </c>
      <c r="AQ2021" s="13">
        <f t="shared" si="2440"/>
        <v>2.8224935574549921E-6</v>
      </c>
      <c r="AR2021" s="13">
        <f t="shared" si="2441"/>
        <v>1.4024733856519584E-5</v>
      </c>
      <c r="AS2021" s="13">
        <f t="shared" si="2442"/>
        <v>1.5806953881978797E-5</v>
      </c>
      <c r="AT2021" s="13">
        <f t="shared" si="2443"/>
        <v>8.9078264722597189E-6</v>
      </c>
      <c r="AU2021" s="13">
        <f t="shared" si="2444"/>
        <v>3.346601883885872E-6</v>
      </c>
      <c r="AV2021" s="13">
        <f t="shared" si="2445"/>
        <v>9.4296943851337842E-7</v>
      </c>
      <c r="AW2021" s="13">
        <f t="shared" si="2446"/>
        <v>2.505823303629301E-9</v>
      </c>
      <c r="AX2021" s="13">
        <f t="shared" si="2447"/>
        <v>6.3295617995043254E-4</v>
      </c>
      <c r="AY2021" s="13">
        <f t="shared" si="2448"/>
        <v>2.3833721511348988E-4</v>
      </c>
      <c r="AZ2021" s="13">
        <f t="shared" si="2449"/>
        <v>4.4872480834694103E-5</v>
      </c>
      <c r="BA2021" s="13">
        <f t="shared" si="2450"/>
        <v>5.6321866906131162E-6</v>
      </c>
      <c r="BB2021" s="13">
        <f t="shared" si="2451"/>
        <v>5.3019455902346766E-7</v>
      </c>
      <c r="BC2021" s="13">
        <f t="shared" si="2452"/>
        <v>3.9928544398088942E-8</v>
      </c>
      <c r="BD2021" s="13">
        <f t="shared" si="2453"/>
        <v>8.8015993206473236E-7</v>
      </c>
      <c r="BE2021" s="13">
        <f t="shared" si="2454"/>
        <v>9.9200794804710924E-7</v>
      </c>
      <c r="BF2021" s="13">
        <f t="shared" si="2455"/>
        <v>5.590346328763925E-7</v>
      </c>
      <c r="BG2021" s="13">
        <f t="shared" si="2456"/>
        <v>2.100250113052533E-7</v>
      </c>
      <c r="BH2021" s="13">
        <f t="shared" si="2457"/>
        <v>5.9178585877780078E-8</v>
      </c>
      <c r="BI2021" s="13">
        <f t="shared" si="2458"/>
        <v>1.3339763696634303E-8</v>
      </c>
      <c r="BJ2021" s="14">
        <f t="shared" si="2459"/>
        <v>0.54934604904788475</v>
      </c>
      <c r="BK2021" s="14">
        <f t="shared" si="2460"/>
        <v>0.32741031242595575</v>
      </c>
      <c r="BL2021" s="14">
        <f t="shared" si="2461"/>
        <v>0.12133115421122338</v>
      </c>
      <c r="BM2021" s="14">
        <f t="shared" si="2462"/>
        <v>0.19189064998889388</v>
      </c>
      <c r="BN2021" s="14">
        <f t="shared" si="2463"/>
        <v>0.80793681295424991</v>
      </c>
    </row>
    <row r="2022" spans="1:66" x14ac:dyDescent="0.25">
      <c r="A2022" t="s">
        <v>303</v>
      </c>
      <c r="B2022" t="s">
        <v>383</v>
      </c>
      <c r="C2022" t="s">
        <v>466</v>
      </c>
      <c r="D2022" t="s">
        <v>536</v>
      </c>
      <c r="E2022" s="10">
        <f>VLOOKUP(A2022,home!$A$2:$E$405,3,FALSE)</f>
        <v>1.29370629370629</v>
      </c>
      <c r="F2022" s="10">
        <f>VLOOKUP(B2022,home!$B$2:$E$405,3,FALSE)</f>
        <v>1.03</v>
      </c>
      <c r="G2022" s="10">
        <f>VLOOKUP(C2022,away!$B$2:$E$405,4,FALSE)</f>
        <v>1.21</v>
      </c>
      <c r="H2022" s="10">
        <f>VLOOKUP(A2022,away!$A$2:$E$405,3,FALSE)</f>
        <v>1.0279720279720299</v>
      </c>
      <c r="I2022" s="10">
        <f>VLOOKUP(C2022,away!$B$2:$E$405,3,FALSE)</f>
        <v>0.88</v>
      </c>
      <c r="J2022" s="10">
        <f>VLOOKUP(B2022,home!$B$2:$E$405,4,FALSE)</f>
        <v>0.65</v>
      </c>
      <c r="K2022" s="12">
        <f t="shared" si="2408"/>
        <v>1.6123461538461492</v>
      </c>
      <c r="L2022" s="12">
        <f t="shared" si="2409"/>
        <v>0.58800000000000119</v>
      </c>
      <c r="M2022" s="13">
        <f t="shared" si="2410"/>
        <v>0.11076481006049015</v>
      </c>
      <c r="N2022" s="13">
        <f t="shared" si="2411"/>
        <v>0.17859121548253054</v>
      </c>
      <c r="O2022" s="13">
        <f t="shared" si="2412"/>
        <v>6.512970831556833E-2</v>
      </c>
      <c r="P2022" s="13">
        <f t="shared" si="2413"/>
        <v>0.10501163470372817</v>
      </c>
      <c r="Q2022" s="13">
        <f t="shared" si="2414"/>
        <v>0.14397542969698351</v>
      </c>
      <c r="R2022" s="13">
        <f t="shared" si="2415"/>
        <v>1.914813424477713E-2</v>
      </c>
      <c r="S2022" s="13">
        <f t="shared" si="2416"/>
        <v>2.4889320482577033E-2</v>
      </c>
      <c r="T2022" s="13">
        <f t="shared" si="2417"/>
        <v>8.465755266182648E-2</v>
      </c>
      <c r="U2022" s="13">
        <f t="shared" si="2418"/>
        <v>3.0873420602896141E-2</v>
      </c>
      <c r="V2022" s="13">
        <f t="shared" si="2419"/>
        <v>2.621839743259254E-3</v>
      </c>
      <c r="W2022" s="13">
        <f t="shared" si="2420"/>
        <v>7.7379410106759333E-2</v>
      </c>
      <c r="X2022" s="13">
        <f t="shared" si="2421"/>
        <v>4.5499093142774581E-2</v>
      </c>
      <c r="Y2022" s="13">
        <f t="shared" si="2422"/>
        <v>1.3376733383975754E-2</v>
      </c>
      <c r="Z2022" s="13">
        <f t="shared" si="2423"/>
        <v>3.753034311976326E-3</v>
      </c>
      <c r="AA2022" s="13">
        <f t="shared" si="2424"/>
        <v>6.0511904381676581E-3</v>
      </c>
      <c r="AB2022" s="13">
        <f t="shared" si="2425"/>
        <v>4.8783068145851101E-3</v>
      </c>
      <c r="AC2022" s="13">
        <f t="shared" si="2426"/>
        <v>1.553537610571552E-4</v>
      </c>
      <c r="AD2022" s="13">
        <f t="shared" si="2427"/>
        <v>3.1190598568129314E-2</v>
      </c>
      <c r="AE2022" s="13">
        <f t="shared" si="2428"/>
        <v>1.8340071958060072E-2</v>
      </c>
      <c r="AF2022" s="13">
        <f t="shared" si="2429"/>
        <v>5.3919811556696721E-3</v>
      </c>
      <c r="AG2022" s="13">
        <f t="shared" si="2430"/>
        <v>1.0568283065112583E-3</v>
      </c>
      <c r="AH2022" s="13">
        <f t="shared" si="2431"/>
        <v>5.5169604386052086E-4</v>
      </c>
      <c r="AI2022" s="13">
        <f t="shared" si="2432"/>
        <v>8.8952499441064719E-4</v>
      </c>
      <c r="AJ2022" s="13">
        <f t="shared" si="2433"/>
        <v>7.1711110174401229E-4</v>
      </c>
      <c r="AK2022" s="13">
        <f t="shared" si="2434"/>
        <v>3.8541044225911094E-4</v>
      </c>
      <c r="AL2022" s="13">
        <f t="shared" si="2435"/>
        <v>5.8913846002444275E-6</v>
      </c>
      <c r="AM2022" s="13">
        <f t="shared" si="2436"/>
        <v>1.0058008327496508E-2</v>
      </c>
      <c r="AN2022" s="13">
        <f t="shared" si="2437"/>
        <v>5.9141088965679583E-3</v>
      </c>
      <c r="AO2022" s="13">
        <f t="shared" si="2438"/>
        <v>1.7387480155909832E-3</v>
      </c>
      <c r="AP2022" s="13">
        <f t="shared" si="2439"/>
        <v>3.4079461105583349E-4</v>
      </c>
      <c r="AQ2022" s="13">
        <f t="shared" si="2440"/>
        <v>5.0096807825207602E-5</v>
      </c>
      <c r="AR2022" s="13">
        <f t="shared" si="2441"/>
        <v>6.4879454757997399E-5</v>
      </c>
      <c r="AS2022" s="13">
        <f t="shared" si="2442"/>
        <v>1.0460813934269234E-4</v>
      </c>
      <c r="AT2022" s="13">
        <f t="shared" si="2443"/>
        <v>8.4332265565096042E-5</v>
      </c>
      <c r="AU2022" s="13">
        <f t="shared" si="2444"/>
        <v>4.5324268009671552E-5</v>
      </c>
      <c r="AV2022" s="13">
        <f t="shared" si="2445"/>
        <v>1.8269602300321495E-5</v>
      </c>
      <c r="AW2022" s="13">
        <f t="shared" si="2446"/>
        <v>1.5514953791686512E-7</v>
      </c>
      <c r="AX2022" s="13">
        <f t="shared" si="2447"/>
        <v>2.7028318403652567E-3</v>
      </c>
      <c r="AY2022" s="13">
        <f t="shared" si="2448"/>
        <v>1.5892651221347742E-3</v>
      </c>
      <c r="AZ2022" s="13">
        <f t="shared" si="2449"/>
        <v>4.6724394590762452E-4</v>
      </c>
      <c r="BA2022" s="13">
        <f t="shared" si="2450"/>
        <v>9.1579813397894624E-5</v>
      </c>
      <c r="BB2022" s="13">
        <f t="shared" si="2451"/>
        <v>1.3462232569490531E-5</v>
      </c>
      <c r="BC2022" s="13">
        <f t="shared" si="2452"/>
        <v>1.5831585501720901E-6</v>
      </c>
      <c r="BD2022" s="13">
        <f t="shared" si="2453"/>
        <v>6.358186566283757E-6</v>
      </c>
      <c r="BE2022" s="13">
        <f t="shared" si="2454"/>
        <v>1.0251597655583869E-5</v>
      </c>
      <c r="BF2022" s="13">
        <f t="shared" si="2455"/>
        <v>8.2645620253794278E-6</v>
      </c>
      <c r="BG2022" s="13">
        <f t="shared" si="2456"/>
        <v>4.44177826494782E-6</v>
      </c>
      <c r="BH2022" s="13">
        <f t="shared" si="2457"/>
        <v>1.7904210254315099E-6</v>
      </c>
      <c r="BI2022" s="13">
        <f t="shared" si="2458"/>
        <v>5.7735569082395507E-7</v>
      </c>
      <c r="BJ2022" s="14">
        <f t="shared" si="2459"/>
        <v>0.62242663723468195</v>
      </c>
      <c r="BK2022" s="14">
        <f t="shared" si="2460"/>
        <v>0.24503811525784677</v>
      </c>
      <c r="BL2022" s="14">
        <f t="shared" si="2461"/>
        <v>0.12897360062947286</v>
      </c>
      <c r="BM2022" s="14">
        <f t="shared" si="2462"/>
        <v>0.37598134495730356</v>
      </c>
      <c r="BN2022" s="14">
        <f t="shared" si="2463"/>
        <v>0.6226209325040778</v>
      </c>
    </row>
    <row r="2023" spans="1:66" x14ac:dyDescent="0.25">
      <c r="A2023" t="s">
        <v>303</v>
      </c>
      <c r="B2023" t="s">
        <v>306</v>
      </c>
      <c r="C2023" t="s">
        <v>349</v>
      </c>
      <c r="D2023" t="s">
        <v>536</v>
      </c>
      <c r="E2023" s="10">
        <f>VLOOKUP(A2023,home!$A$2:$E$405,3,FALSE)</f>
        <v>1.29370629370629</v>
      </c>
      <c r="F2023" s="10">
        <f>VLOOKUP(B2023,home!$B$2:$E$405,3,FALSE)</f>
        <v>0.66</v>
      </c>
      <c r="G2023" s="10">
        <f>VLOOKUP(C2023,away!$B$2:$E$405,4,FALSE)</f>
        <v>1.21</v>
      </c>
      <c r="H2023" s="10">
        <f>VLOOKUP(A2023,away!$A$2:$E$405,3,FALSE)</f>
        <v>1.0279720279720299</v>
      </c>
      <c r="I2023" s="10">
        <f>VLOOKUP(C2023,away!$B$2:$E$405,3,FALSE)</f>
        <v>0.88</v>
      </c>
      <c r="J2023" s="10">
        <f>VLOOKUP(B2023,home!$B$2:$E$405,4,FALSE)</f>
        <v>2.36</v>
      </c>
      <c r="K2023" s="12">
        <f t="shared" si="2408"/>
        <v>1.0331538461538432</v>
      </c>
      <c r="L2023" s="12">
        <f t="shared" si="2409"/>
        <v>2.1348923076923119</v>
      </c>
      <c r="M2023" s="13">
        <f t="shared" si="2410"/>
        <v>4.2085746698576863E-2</v>
      </c>
      <c r="N2023" s="13">
        <f t="shared" si="2411"/>
        <v>4.34810510698911E-2</v>
      </c>
      <c r="O2023" s="13">
        <f t="shared" si="2412"/>
        <v>8.9848536890278857E-2</v>
      </c>
      <c r="P2023" s="13">
        <f t="shared" si="2413"/>
        <v>9.2827361459487071E-2</v>
      </c>
      <c r="Q2023" s="13">
        <f t="shared" si="2414"/>
        <v>2.2461307573834834E-2</v>
      </c>
      <c r="R2023" s="13">
        <f t="shared" si="2415"/>
        <v>9.5908475132232648E-2</v>
      </c>
      <c r="S2023" s="13">
        <f t="shared" si="2416"/>
        <v>5.1186682615171765E-2</v>
      </c>
      <c r="T2023" s="13">
        <f t="shared" si="2417"/>
        <v>4.7952472760091049E-2</v>
      </c>
      <c r="U2023" s="13">
        <f t="shared" si="2418"/>
        <v>9.908820996161638E-2</v>
      </c>
      <c r="V2023" s="13">
        <f t="shared" si="2419"/>
        <v>1.2544560310436844E-2</v>
      </c>
      <c r="W2023" s="13">
        <f t="shared" si="2420"/>
        <v>7.7353287698506369E-3</v>
      </c>
      <c r="X2023" s="13">
        <f t="shared" si="2421"/>
        <v>1.6514093888225161E-2</v>
      </c>
      <c r="Y2023" s="13">
        <f t="shared" si="2422"/>
        <v>1.7627906005240258E-2</v>
      </c>
      <c r="Z2023" s="13">
        <f t="shared" si="2423"/>
        <v>6.8251421934100942E-2</v>
      </c>
      <c r="AA2023" s="13">
        <f t="shared" si="2424"/>
        <v>7.0514219076685161E-2</v>
      </c>
      <c r="AB2023" s="13">
        <f t="shared" si="2425"/>
        <v>3.6426018323805986E-2</v>
      </c>
      <c r="AC2023" s="13">
        <f t="shared" si="2426"/>
        <v>1.7293242451942661E-3</v>
      </c>
      <c r="AD2023" s="13">
        <f t="shared" si="2427"/>
        <v>1.9979461674589152E-3</v>
      </c>
      <c r="AE2023" s="13">
        <f t="shared" si="2428"/>
        <v>4.2653999040913734E-3</v>
      </c>
      <c r="AF2023" s="13">
        <f t="shared" si="2429"/>
        <v>4.5530847222380998E-3</v>
      </c>
      <c r="AG2023" s="13">
        <f t="shared" si="2430"/>
        <v>3.2401151832591683E-3</v>
      </c>
      <c r="AH2023" s="13">
        <f t="shared" si="2431"/>
        <v>3.6427358919043612E-2</v>
      </c>
      <c r="AI2023" s="13">
        <f t="shared" si="2432"/>
        <v>3.7635065972436411E-2</v>
      </c>
      <c r="AJ2023" s="13">
        <f t="shared" si="2433"/>
        <v>1.9441406579838155E-2</v>
      </c>
      <c r="AK2023" s="13">
        <f t="shared" si="2434"/>
        <v>6.6953213275334758E-3</v>
      </c>
      <c r="AL2023" s="13">
        <f t="shared" si="2435"/>
        <v>1.5257289641457748E-4</v>
      </c>
      <c r="AM2023" s="13">
        <f t="shared" si="2436"/>
        <v>4.1283715346370181E-4</v>
      </c>
      <c r="AN2023" s="13">
        <f t="shared" si="2437"/>
        <v>8.8136286325924751E-4</v>
      </c>
      <c r="AO2023" s="13">
        <f t="shared" si="2438"/>
        <v>9.4080739852891939E-4</v>
      </c>
      <c r="AP2023" s="13">
        <f t="shared" si="2439"/>
        <v>6.6950749271313501E-4</v>
      </c>
      <c r="AQ2023" s="13">
        <f t="shared" si="2440"/>
        <v>3.5733159903390967E-4</v>
      </c>
      <c r="AR2023" s="13">
        <f t="shared" si="2441"/>
        <v>1.555369766916263E-2</v>
      </c>
      <c r="AS2023" s="13">
        <f t="shared" si="2442"/>
        <v>1.6069362568809437E-2</v>
      </c>
      <c r="AT2023" s="13">
        <f t="shared" si="2443"/>
        <v>8.3010618716030365E-3</v>
      </c>
      <c r="AU2023" s="13">
        <f t="shared" si="2444"/>
        <v>2.8587579999358997E-3</v>
      </c>
      <c r="AV2023" s="13">
        <f t="shared" si="2445"/>
        <v>7.3838420571421056E-4</v>
      </c>
      <c r="AW2023" s="13">
        <f t="shared" si="2446"/>
        <v>9.3479387754042512E-6</v>
      </c>
      <c r="AX2023" s="13">
        <f t="shared" si="2447"/>
        <v>7.1087382156037967E-5</v>
      </c>
      <c r="AY2023" s="13">
        <f t="shared" si="2448"/>
        <v>1.5176390533890916E-4</v>
      </c>
      <c r="AZ2023" s="13">
        <f t="shared" si="2449"/>
        <v>1.6199979704669071E-4</v>
      </c>
      <c r="BA2023" s="13">
        <f t="shared" si="2450"/>
        <v>1.1528404018756522E-4</v>
      </c>
      <c r="BB2023" s="13">
        <f t="shared" si="2451"/>
        <v>6.1529752649031085E-5</v>
      </c>
      <c r="BC2023" s="13">
        <f t="shared" si="2452"/>
        <v>2.6271879124925431E-5</v>
      </c>
      <c r="BD2023" s="13">
        <f t="shared" si="2453"/>
        <v>5.5342449183445209E-3</v>
      </c>
      <c r="BE2023" s="13">
        <f t="shared" si="2454"/>
        <v>5.7177264229450039E-3</v>
      </c>
      <c r="BF2023" s="13">
        <f t="shared" si="2455"/>
        <v>2.9536455225605434E-3</v>
      </c>
      <c r="BG2023" s="13">
        <f t="shared" si="2456"/>
        <v>1.0171900772695014E-3</v>
      </c>
      <c r="BH2023" s="13">
        <f t="shared" si="2457"/>
        <v>2.6272846015012752E-4</v>
      </c>
      <c r="BI2023" s="13">
        <f t="shared" si="2458"/>
        <v>5.4287783819636208E-5</v>
      </c>
      <c r="BJ2023" s="14">
        <f t="shared" si="2459"/>
        <v>0.17367848930768268</v>
      </c>
      <c r="BK2023" s="14">
        <f t="shared" si="2460"/>
        <v>0.20067801213062028</v>
      </c>
      <c r="BL2023" s="14">
        <f t="shared" si="2461"/>
        <v>0.55104569968378525</v>
      </c>
      <c r="BM2023" s="14">
        <f t="shared" si="2462"/>
        <v>0.60689872826532409</v>
      </c>
      <c r="BN2023" s="14">
        <f t="shared" si="2463"/>
        <v>0.38661247882430139</v>
      </c>
    </row>
    <row r="2024" spans="1:66" x14ac:dyDescent="0.25">
      <c r="A2024" t="s">
        <v>303</v>
      </c>
      <c r="B2024" t="s">
        <v>353</v>
      </c>
      <c r="C2024" t="s">
        <v>348</v>
      </c>
      <c r="D2024" t="s">
        <v>536</v>
      </c>
      <c r="E2024" s="10">
        <f>VLOOKUP(A2024,home!$A$2:$E$405,3,FALSE)</f>
        <v>1.29370629370629</v>
      </c>
      <c r="F2024" s="10">
        <f>VLOOKUP(B2024,home!$B$2:$E$405,3,FALSE)</f>
        <v>0.88</v>
      </c>
      <c r="G2024" s="10">
        <f>VLOOKUP(C2024,away!$B$2:$E$405,4,FALSE)</f>
        <v>0.9</v>
      </c>
      <c r="H2024" s="10">
        <f>VLOOKUP(A2024,away!$A$2:$E$405,3,FALSE)</f>
        <v>1.0279720279720299</v>
      </c>
      <c r="I2024" s="10">
        <f>VLOOKUP(C2024,away!$B$2:$E$405,3,FALSE)</f>
        <v>0.52</v>
      </c>
      <c r="J2024" s="10">
        <f>VLOOKUP(B2024,home!$B$2:$E$405,4,FALSE)</f>
        <v>0.83</v>
      </c>
      <c r="K2024" s="12">
        <f t="shared" si="2408"/>
        <v>1.0246153846153816</v>
      </c>
      <c r="L2024" s="12">
        <f t="shared" si="2409"/>
        <v>0.44367272727272811</v>
      </c>
      <c r="M2024" s="13">
        <f t="shared" si="2410"/>
        <v>0.23031942898908525</v>
      </c>
      <c r="N2024" s="13">
        <f t="shared" si="2411"/>
        <v>0.23598883031804666</v>
      </c>
      <c r="O2024" s="13">
        <f t="shared" si="2412"/>
        <v>0.10218644920348489</v>
      </c>
      <c r="P2024" s="13">
        <f t="shared" si="2413"/>
        <v>0.10470180795310884</v>
      </c>
      <c r="Q2024" s="13">
        <f t="shared" si="2414"/>
        <v>0.12089889307062969</v>
      </c>
      <c r="R2024" s="13">
        <f t="shared" si="2415"/>
        <v>2.2668670304213115E-2</v>
      </c>
      <c r="S2024" s="13">
        <f t="shared" si="2416"/>
        <v>1.189920085852721E-2</v>
      </c>
      <c r="T2024" s="13">
        <f t="shared" si="2417"/>
        <v>5.3639541612900209E-2</v>
      </c>
      <c r="U2024" s="13">
        <f t="shared" si="2418"/>
        <v>2.3226668342470603E-2</v>
      </c>
      <c r="V2024" s="13">
        <f t="shared" si="2419"/>
        <v>6.0103379445828741E-4</v>
      </c>
      <c r="W2024" s="13">
        <f t="shared" si="2420"/>
        <v>4.1291621941045714E-2</v>
      </c>
      <c r="X2024" s="13">
        <f t="shared" si="2421"/>
        <v>1.8319966520098173E-2</v>
      </c>
      <c r="Y2024" s="13">
        <f t="shared" si="2422"/>
        <v>4.064034754758512E-3</v>
      </c>
      <c r="Z2024" s="13">
        <f t="shared" si="2423"/>
        <v>3.3524902591721794E-3</v>
      </c>
      <c r="AA2024" s="13">
        <f t="shared" si="2424"/>
        <v>3.435013096321023E-3</v>
      </c>
      <c r="AB2024" s="13">
        <f t="shared" si="2425"/>
        <v>1.7597836324229187E-3</v>
      </c>
      <c r="AC2024" s="13">
        <f t="shared" si="2426"/>
        <v>1.7076643619718814E-5</v>
      </c>
      <c r="AD2024" s="13">
        <f t="shared" si="2427"/>
        <v>1.0577007774129371E-2</v>
      </c>
      <c r="AE2024" s="13">
        <f t="shared" si="2428"/>
        <v>4.6927298855328255E-3</v>
      </c>
      <c r="AF2024" s="13">
        <f t="shared" si="2429"/>
        <v>1.0410181333342929E-3</v>
      </c>
      <c r="AG2024" s="13">
        <f t="shared" si="2430"/>
        <v>1.5395711811893009E-4</v>
      </c>
      <c r="AH2024" s="13">
        <f t="shared" si="2431"/>
        <v>3.7185212411054393E-4</v>
      </c>
      <c r="AI2024" s="13">
        <f t="shared" si="2432"/>
        <v>3.8100540716557162E-4</v>
      </c>
      <c r="AJ2024" s="13">
        <f t="shared" si="2433"/>
        <v>1.9519200090174608E-4</v>
      </c>
      <c r="AK2024" s="13">
        <f t="shared" si="2434"/>
        <v>6.666557569259616E-5</v>
      </c>
      <c r="AL2024" s="13">
        <f t="shared" si="2435"/>
        <v>3.1051752231292861E-7</v>
      </c>
      <c r="AM2024" s="13">
        <f t="shared" si="2436"/>
        <v>2.16747297771389E-3</v>
      </c>
      <c r="AN2024" s="13">
        <f t="shared" si="2437"/>
        <v>9.6164864731226266E-4</v>
      </c>
      <c r="AO2024" s="13">
        <f t="shared" si="2438"/>
        <v>2.1332863901558067E-4</v>
      </c>
      <c r="AP2024" s="13">
        <f t="shared" si="2439"/>
        <v>3.1549366359140669E-5</v>
      </c>
      <c r="AQ2024" s="13">
        <f t="shared" si="2440"/>
        <v>3.4993983540715998E-6</v>
      </c>
      <c r="AR2024" s="13">
        <f t="shared" si="2441"/>
        <v>3.2996129209256413E-5</v>
      </c>
      <c r="AS2024" s="13">
        <f t="shared" si="2442"/>
        <v>3.3808341620561082E-5</v>
      </c>
      <c r="AT2024" s="13">
        <f t="shared" si="2443"/>
        <v>1.7320273476379702E-5</v>
      </c>
      <c r="AU2024" s="13">
        <f t="shared" si="2444"/>
        <v>5.9155395565481272E-6</v>
      </c>
      <c r="AV2024" s="13">
        <f t="shared" si="2445"/>
        <v>1.515288209485016E-6</v>
      </c>
      <c r="AW2024" s="13">
        <f t="shared" si="2446"/>
        <v>3.9210936705001752E-9</v>
      </c>
      <c r="AX2024" s="13">
        <f t="shared" si="2447"/>
        <v>3.7013769311729379E-4</v>
      </c>
      <c r="AY2024" s="13">
        <f t="shared" si="2448"/>
        <v>1.6421999977178582E-4</v>
      </c>
      <c r="AZ2024" s="13">
        <f t="shared" si="2449"/>
        <v>3.6429967585737498E-5</v>
      </c>
      <c r="BA2024" s="13">
        <f t="shared" si="2450"/>
        <v>5.38766102440708E-6</v>
      </c>
      <c r="BB2024" s="13">
        <f t="shared" si="2451"/>
        <v>5.975895650799173E-7</v>
      </c>
      <c r="BC2024" s="13">
        <f t="shared" si="2452"/>
        <v>5.302683842574608E-8</v>
      </c>
      <c r="BD2024" s="13">
        <f t="shared" si="2453"/>
        <v>2.4399137726190186E-6</v>
      </c>
      <c r="BE2024" s="13">
        <f t="shared" si="2454"/>
        <v>2.4999731885604024E-6</v>
      </c>
      <c r="BF2024" s="13">
        <f t="shared" si="2455"/>
        <v>1.2807554950624792E-6</v>
      </c>
      <c r="BG2024" s="13">
        <f t="shared" si="2456"/>
        <v>4.3742726139056857E-7</v>
      </c>
      <c r="BH2024" s="13">
        <f t="shared" si="2457"/>
        <v>1.1204867541773762E-7</v>
      </c>
      <c r="BI2024" s="13">
        <f t="shared" si="2458"/>
        <v>2.2961359331757866E-8</v>
      </c>
      <c r="BJ2024" s="14">
        <f t="shared" si="2459"/>
        <v>0.49462192609525202</v>
      </c>
      <c r="BK2024" s="14">
        <f t="shared" si="2460"/>
        <v>0.34770307875609341</v>
      </c>
      <c r="BL2024" s="14">
        <f t="shared" si="2461"/>
        <v>0.1543896483386076</v>
      </c>
      <c r="BM2024" s="14">
        <f t="shared" si="2462"/>
        <v>0.18313884753187865</v>
      </c>
      <c r="BN2024" s="14">
        <f t="shared" si="2463"/>
        <v>0.81676407983856847</v>
      </c>
    </row>
    <row r="2025" spans="1:66" x14ac:dyDescent="0.25">
      <c r="A2025" t="s">
        <v>303</v>
      </c>
      <c r="B2025" t="s">
        <v>308</v>
      </c>
      <c r="C2025" t="s">
        <v>469</v>
      </c>
      <c r="D2025" t="s">
        <v>537</v>
      </c>
      <c r="E2025" s="10">
        <f>VLOOKUP(A2025,home!$A$2:$E$405,3,FALSE)</f>
        <v>1.29370629370629</v>
      </c>
      <c r="F2025" s="10">
        <f>VLOOKUP(B2025,home!$B$2:$E$405,3,FALSE)</f>
        <v>1.55</v>
      </c>
      <c r="G2025" s="10">
        <f>VLOOKUP(C2025,away!$B$2:$E$405,4,FALSE)</f>
        <v>0.9</v>
      </c>
      <c r="H2025" s="10">
        <f>VLOOKUP(A2025,away!$A$2:$E$405,3,FALSE)</f>
        <v>1.0279720279720299</v>
      </c>
      <c r="I2025" s="10">
        <f>VLOOKUP(C2025,away!$B$2:$E$405,3,FALSE)</f>
        <v>1.03</v>
      </c>
      <c r="J2025" s="10">
        <f>VLOOKUP(B2025,home!$B$2:$E$405,4,FALSE)</f>
        <v>0.65</v>
      </c>
      <c r="K2025" s="12">
        <f t="shared" si="2408"/>
        <v>1.8047202797202748</v>
      </c>
      <c r="L2025" s="12">
        <f t="shared" si="2409"/>
        <v>0.68822727272727413</v>
      </c>
      <c r="M2025" s="13">
        <f t="shared" si="2410"/>
        <v>8.2665944910268643E-2</v>
      </c>
      <c r="N2025" s="13">
        <f t="shared" si="2411"/>
        <v>0.14918890722180084</v>
      </c>
      <c r="O2025" s="13">
        <f t="shared" si="2412"/>
        <v>5.6892957813017273E-2</v>
      </c>
      <c r="P2025" s="13">
        <f t="shared" si="2413"/>
        <v>0.10267587473842232</v>
      </c>
      <c r="Q2025" s="13">
        <f t="shared" si="2414"/>
        <v>0.13462212318624531</v>
      </c>
      <c r="R2025" s="13">
        <f t="shared" si="2415"/>
        <v>1.9577642596520367E-2</v>
      </c>
      <c r="S2025" s="13">
        <f t="shared" si="2416"/>
        <v>3.1882340620262607E-2</v>
      </c>
      <c r="T2025" s="13">
        <f t="shared" si="2417"/>
        <v>9.2650616689224738E-2</v>
      </c>
      <c r="U2025" s="13">
        <f t="shared" si="2418"/>
        <v>3.5332168623055805E-2</v>
      </c>
      <c r="V2025" s="13">
        <f t="shared" si="2419"/>
        <v>4.399967464026629E-3</v>
      </c>
      <c r="W2025" s="13">
        <f t="shared" si="2420"/>
        <v>8.0985091937739312E-2</v>
      </c>
      <c r="X2025" s="13">
        <f t="shared" si="2421"/>
        <v>5.5736148955877876E-2</v>
      </c>
      <c r="Y2025" s="13">
        <f t="shared" si="2422"/>
        <v>1.9179568894112469E-2</v>
      </c>
      <c r="Z2025" s="13">
        <f t="shared" si="2423"/>
        <v>4.4912891902108417E-3</v>
      </c>
      <c r="AA2025" s="13">
        <f t="shared" si="2424"/>
        <v>8.1055206836619566E-3</v>
      </c>
      <c r="AB2025" s="13">
        <f t="shared" si="2425"/>
        <v>7.314098777748441E-3</v>
      </c>
      <c r="AC2025" s="13">
        <f t="shared" si="2426"/>
        <v>3.4156334621826041E-4</v>
      </c>
      <c r="AD2025" s="13">
        <f t="shared" si="2427"/>
        <v>3.6538859443762249E-2</v>
      </c>
      <c r="AE2025" s="13">
        <f t="shared" si="2428"/>
        <v>2.5147039583545697E-2</v>
      </c>
      <c r="AF2025" s="13">
        <f t="shared" si="2429"/>
        <v>8.6534392348742301E-3</v>
      </c>
      <c r="AG2025" s="13">
        <f t="shared" si="2430"/>
        <v>1.9851776281095608E-3</v>
      </c>
      <c r="AH2025" s="13">
        <f t="shared" si="2431"/>
        <v>7.7275692760207359E-4</v>
      </c>
      <c r="AI2025" s="13">
        <f t="shared" si="2432"/>
        <v>1.3946100985377944E-3</v>
      </c>
      <c r="AJ2025" s="13">
        <f t="shared" si="2433"/>
        <v>1.2584405635669245E-3</v>
      </c>
      <c r="AK2025" s="13">
        <f t="shared" si="2434"/>
        <v>7.5704440196394673E-4</v>
      </c>
      <c r="AL2025" s="13">
        <f t="shared" si="2435"/>
        <v>1.6969655588941857E-5</v>
      </c>
      <c r="AM2025" s="13">
        <f t="shared" si="2436"/>
        <v>1.3188484127201283E-2</v>
      </c>
      <c r="AN2025" s="13">
        <f t="shared" si="2437"/>
        <v>9.0766744622706817E-3</v>
      </c>
      <c r="AO2025" s="13">
        <f t="shared" si="2438"/>
        <v>3.1234074553009245E-3</v>
      </c>
      <c r="AP2025" s="13">
        <f t="shared" si="2439"/>
        <v>7.1653806485926354E-4</v>
      </c>
      <c r="AQ2025" s="13">
        <f t="shared" si="2440"/>
        <v>1.2328525954584239E-4</v>
      </c>
      <c r="AR2025" s="13">
        <f t="shared" si="2441"/>
        <v>1.0636647855293658E-4</v>
      </c>
      <c r="AS2025" s="13">
        <f t="shared" si="2442"/>
        <v>1.9196174092691632E-4</v>
      </c>
      <c r="AT2025" s="13">
        <f t="shared" si="2443"/>
        <v>1.7321862339060774E-4</v>
      </c>
      <c r="AU2025" s="13">
        <f t="shared" si="2444"/>
        <v>1.042037208194195E-4</v>
      </c>
      <c r="AV2025" s="13">
        <f t="shared" si="2445"/>
        <v>4.7014642046279031E-5</v>
      </c>
      <c r="AW2025" s="13">
        <f t="shared" si="2446"/>
        <v>5.8548032401696018E-7</v>
      </c>
      <c r="AX2025" s="13">
        <f t="shared" si="2447"/>
        <v>3.9669207938548504E-3</v>
      </c>
      <c r="AY2025" s="13">
        <f t="shared" si="2448"/>
        <v>2.7301430790798368E-3</v>
      </c>
      <c r="AZ2025" s="13">
        <f t="shared" si="2449"/>
        <v>9.3947946273517928E-4</v>
      </c>
      <c r="BA2025" s="13">
        <f t="shared" si="2450"/>
        <v>2.1552512947383909E-4</v>
      </c>
      <c r="BB2025" s="13">
        <f t="shared" si="2451"/>
        <v>3.7082568015493224E-5</v>
      </c>
      <c r="BC2025" s="13">
        <f t="shared" si="2452"/>
        <v>5.1042469302053114E-6</v>
      </c>
      <c r="BD2025" s="13">
        <f t="shared" si="2453"/>
        <v>1.2200718574015268E-5</v>
      </c>
      <c r="BE2025" s="13">
        <f t="shared" si="2454"/>
        <v>2.2018884237685187E-5</v>
      </c>
      <c r="BF2025" s="13">
        <f t="shared" si="2455"/>
        <v>1.9868963460281784E-5</v>
      </c>
      <c r="BG2025" s="13">
        <f t="shared" si="2456"/>
        <v>1.1952640431263887E-5</v>
      </c>
      <c r="BH2025" s="13">
        <f t="shared" si="2457"/>
        <v>5.3927931456266048E-6</v>
      </c>
      <c r="BI2025" s="13">
        <f t="shared" si="2458"/>
        <v>1.9464966308497652E-6</v>
      </c>
      <c r="BJ2025" s="14">
        <f t="shared" si="2459"/>
        <v>0.63880961742455977</v>
      </c>
      <c r="BK2025" s="14">
        <f t="shared" si="2460"/>
        <v>0.22471280381386724</v>
      </c>
      <c r="BL2025" s="14">
        <f t="shared" si="2461"/>
        <v>0.13210138618789055</v>
      </c>
      <c r="BM2025" s="14">
        <f t="shared" si="2462"/>
        <v>0.45176208855149769</v>
      </c>
      <c r="BN2025" s="14">
        <f t="shared" si="2463"/>
        <v>0.54562345046627481</v>
      </c>
    </row>
    <row r="2026" spans="1:66" x14ac:dyDescent="0.25">
      <c r="A2026" t="s">
        <v>303</v>
      </c>
      <c r="B2026" t="s">
        <v>390</v>
      </c>
      <c r="C2026" t="s">
        <v>364</v>
      </c>
      <c r="D2026" t="s">
        <v>537</v>
      </c>
      <c r="E2026" s="10">
        <f>VLOOKUP(A2026,home!$A$2:$E$405,3,FALSE)</f>
        <v>1.29370629370629</v>
      </c>
      <c r="F2026" s="10">
        <f>VLOOKUP(B2026,home!$B$2:$E$405,3,FALSE)</f>
        <v>0.33</v>
      </c>
      <c r="G2026" s="10">
        <f>VLOOKUP(C2026,away!$B$2:$E$405,4,FALSE)</f>
        <v>0.77</v>
      </c>
      <c r="H2026" s="10">
        <f>VLOOKUP(A2026,away!$A$2:$E$405,3,FALSE)</f>
        <v>1.0279720279720299</v>
      </c>
      <c r="I2026" s="10">
        <f>VLOOKUP(C2026,away!$B$2:$E$405,3,FALSE)</f>
        <v>0.64</v>
      </c>
      <c r="J2026" s="10">
        <f>VLOOKUP(B2026,home!$B$2:$E$405,4,FALSE)</f>
        <v>0.56000000000000005</v>
      </c>
      <c r="K2026" s="12">
        <f t="shared" si="2408"/>
        <v>0.32873076923076833</v>
      </c>
      <c r="L2026" s="12">
        <f t="shared" si="2409"/>
        <v>0.36842517482517556</v>
      </c>
      <c r="M2026" s="13">
        <f t="shared" si="2410"/>
        <v>0.49799963043510415</v>
      </c>
      <c r="N2026" s="13">
        <f t="shared" si="2411"/>
        <v>0.16370780158957013</v>
      </c>
      <c r="O2026" s="13">
        <f t="shared" si="2412"/>
        <v>0.1834756009059261</v>
      </c>
      <c r="P2026" s="13">
        <f t="shared" si="2413"/>
        <v>6.0314075420882539E-2</v>
      </c>
      <c r="Q2026" s="13">
        <f t="shared" si="2414"/>
        <v>2.6907895772808693E-2</v>
      </c>
      <c r="R2026" s="13">
        <f t="shared" si="2415"/>
        <v>3.3798515169959971E-2</v>
      </c>
      <c r="S2026" s="13">
        <f t="shared" si="2416"/>
        <v>1.8261999967236705E-3</v>
      </c>
      <c r="T2026" s="13">
        <f t="shared" si="2417"/>
        <v>9.9135462042746463E-3</v>
      </c>
      <c r="U2026" s="13">
        <f t="shared" si="2418"/>
        <v>1.1110611890678733E-2</v>
      </c>
      <c r="V2026" s="13">
        <f t="shared" si="2419"/>
        <v>2.4575110681591019E-5</v>
      </c>
      <c r="W2026" s="13">
        <f t="shared" si="2420"/>
        <v>2.9484844252589148E-3</v>
      </c>
      <c r="X2026" s="13">
        <f t="shared" si="2421"/>
        <v>1.086295889845323E-3</v>
      </c>
      <c r="Y2026" s="13">
        <f t="shared" si="2422"/>
        <v>2.0010937656406635E-4</v>
      </c>
      <c r="Z2026" s="13">
        <f t="shared" si="2423"/>
        <v>4.1507412867746183E-3</v>
      </c>
      <c r="AA2026" s="13">
        <f t="shared" si="2424"/>
        <v>1.3644763760793292E-3</v>
      </c>
      <c r="AB2026" s="13">
        <f t="shared" si="2425"/>
        <v>2.2427268435288453E-4</v>
      </c>
      <c r="AC2026" s="13">
        <f t="shared" si="2426"/>
        <v>1.8602236183275251E-7</v>
      </c>
      <c r="AD2026" s="13">
        <f t="shared" si="2427"/>
        <v>2.4231438829507566E-4</v>
      </c>
      <c r="AE2026" s="13">
        <f t="shared" si="2428"/>
        <v>8.9274720870268737E-5</v>
      </c>
      <c r="AF2026" s="13">
        <f t="shared" si="2429"/>
        <v>1.6445527322048751E-5</v>
      </c>
      <c r="AG2026" s="13">
        <f t="shared" si="2430"/>
        <v>2.0196487595726714E-6</v>
      </c>
      <c r="AH2026" s="13">
        <f t="shared" si="2431"/>
        <v>3.8230939605850311E-4</v>
      </c>
      <c r="AI2026" s="13">
        <f t="shared" si="2432"/>
        <v>1.2567686185046217E-4</v>
      </c>
      <c r="AJ2026" s="13">
        <f t="shared" si="2433"/>
        <v>2.0656925735305717E-5</v>
      </c>
      <c r="AK2026" s="13">
        <f t="shared" si="2434"/>
        <v>2.2635223623033018E-6</v>
      </c>
      <c r="AL2026" s="13">
        <f t="shared" si="2435"/>
        <v>9.0118675403422237E-10</v>
      </c>
      <c r="AM2026" s="13">
        <f t="shared" si="2436"/>
        <v>1.5931239051984659E-5</v>
      </c>
      <c r="AN2026" s="13">
        <f t="shared" si="2437"/>
        <v>5.8694695329091132E-6</v>
      </c>
      <c r="AO2026" s="13">
        <f t="shared" si="2438"/>
        <v>1.0812301693965406E-6</v>
      </c>
      <c r="AP2026" s="13">
        <f t="shared" si="2439"/>
        <v>1.3278413806205824E-7</v>
      </c>
      <c r="AQ2026" s="13">
        <f t="shared" si="2440"/>
        <v>1.2230254819881011E-8</v>
      </c>
      <c r="AR2026" s="13">
        <f t="shared" si="2441"/>
        <v>2.8170481216032282E-5</v>
      </c>
      <c r="AS2026" s="13">
        <f t="shared" si="2442"/>
        <v>9.2605039597472018E-6</v>
      </c>
      <c r="AT2026" s="13">
        <f t="shared" si="2443"/>
        <v>1.5221062950761369E-6</v>
      </c>
      <c r="AU2026" s="13">
        <f t="shared" si="2444"/>
        <v>1.6678772441045782E-7</v>
      </c>
      <c r="AV2026" s="13">
        <f t="shared" si="2445"/>
        <v>1.3707064235924795E-8</v>
      </c>
      <c r="AW2026" s="13">
        <f t="shared" si="2446"/>
        <v>3.0318098051839301E-12</v>
      </c>
      <c r="AX2026" s="13">
        <f t="shared" si="2447"/>
        <v>8.7284807805969608E-7</v>
      </c>
      <c r="AY2026" s="13">
        <f t="shared" si="2448"/>
        <v>3.2157920575496208E-7</v>
      </c>
      <c r="AZ2026" s="13">
        <f t="shared" si="2449"/>
        <v>5.9238937550206485E-8</v>
      </c>
      <c r="BA2026" s="13">
        <f t="shared" si="2450"/>
        <v>7.2750386411308294E-9</v>
      </c>
      <c r="BB2026" s="13">
        <f t="shared" si="2451"/>
        <v>6.7007684580463315E-10</v>
      </c>
      <c r="BC2026" s="13">
        <f t="shared" si="2452"/>
        <v>4.9374635812374881E-11</v>
      </c>
      <c r="BD2026" s="13">
        <f t="shared" si="2453"/>
        <v>1.7297857444876689E-6</v>
      </c>
      <c r="BE2026" s="13">
        <f t="shared" si="2454"/>
        <v>5.6863379838984865E-7</v>
      </c>
      <c r="BF2026" s="13">
        <f t="shared" si="2455"/>
        <v>9.3463712977654278E-8</v>
      </c>
      <c r="BG2026" s="13">
        <f t="shared" si="2456"/>
        <v>1.0241466087436017E-8</v>
      </c>
      <c r="BH2026" s="13">
        <f t="shared" si="2457"/>
        <v>8.4167125624341703E-10</v>
      </c>
      <c r="BI2026" s="13">
        <f t="shared" si="2458"/>
        <v>5.5336647900865115E-11</v>
      </c>
      <c r="BJ2026" s="14">
        <f t="shared" si="2459"/>
        <v>0.20513847615742747</v>
      </c>
      <c r="BK2026" s="14">
        <f t="shared" si="2460"/>
        <v>0.56016498946614623</v>
      </c>
      <c r="BL2026" s="14">
        <f t="shared" si="2461"/>
        <v>0.23054592034099297</v>
      </c>
      <c r="BM2026" s="14">
        <f t="shared" si="2462"/>
        <v>3.3796286380915724E-2</v>
      </c>
      <c r="BN2026" s="14">
        <f t="shared" si="2463"/>
        <v>0.96620351929425163</v>
      </c>
    </row>
    <row r="2027" spans="1:66" x14ac:dyDescent="0.25">
      <c r="A2027" t="s">
        <v>303</v>
      </c>
      <c r="B2027" t="s">
        <v>357</v>
      </c>
      <c r="C2027" t="s">
        <v>342</v>
      </c>
      <c r="D2027" t="s">
        <v>537</v>
      </c>
      <c r="E2027" s="10">
        <f>VLOOKUP(A2027,home!$A$2:$E$405,3,FALSE)</f>
        <v>1.29370629370629</v>
      </c>
      <c r="F2027" s="10">
        <f>VLOOKUP(B2027,home!$B$2:$E$405,3,FALSE)</f>
        <v>1.44</v>
      </c>
      <c r="G2027" s="10">
        <f>VLOOKUP(C2027,away!$B$2:$E$405,4,FALSE)</f>
        <v>0.9</v>
      </c>
      <c r="H2027" s="10">
        <f>VLOOKUP(A2027,away!$A$2:$E$405,3,FALSE)</f>
        <v>1.0279720279720299</v>
      </c>
      <c r="I2027" s="10">
        <f>VLOOKUP(C2027,away!$B$2:$E$405,3,FALSE)</f>
        <v>0.64</v>
      </c>
      <c r="J2027" s="10">
        <f>VLOOKUP(B2027,home!$B$2:$E$405,4,FALSE)</f>
        <v>2.2200000000000002</v>
      </c>
      <c r="K2027" s="12">
        <f t="shared" si="2408"/>
        <v>1.6766433566433516</v>
      </c>
      <c r="L2027" s="12">
        <f t="shared" si="2409"/>
        <v>1.4605426573426603</v>
      </c>
      <c r="M2027" s="13">
        <f t="shared" si="2410"/>
        <v>4.340476661855535E-2</v>
      </c>
      <c r="N2027" s="13">
        <f t="shared" si="2411"/>
        <v>7.2774313597655918E-2</v>
      </c>
      <c r="O2027" s="13">
        <f t="shared" si="2412"/>
        <v>6.339451317840282E-2</v>
      </c>
      <c r="P2027" s="13">
        <f t="shared" si="2413"/>
        <v>0.10628998936820848</v>
      </c>
      <c r="Q2027" s="13">
        <f t="shared" si="2414"/>
        <v>6.1008284713894884E-2</v>
      </c>
      <c r="R2027" s="13">
        <f t="shared" si="2415"/>
        <v>4.6295195369264394E-2</v>
      </c>
      <c r="S2027" s="13">
        <f t="shared" si="2416"/>
        <v>6.507097445758539E-2</v>
      </c>
      <c r="T2027" s="13">
        <f t="shared" si="2417"/>
        <v>8.9105202275949646E-2</v>
      </c>
      <c r="U2027" s="13">
        <f t="shared" si="2418"/>
        <v>7.762053176038318E-2</v>
      </c>
      <c r="V2027" s="13">
        <f t="shared" si="2419"/>
        <v>1.7705155247777656E-2</v>
      </c>
      <c r="W2027" s="13">
        <f t="shared" si="2420"/>
        <v>3.4096378421919329E-2</v>
      </c>
      <c r="X2027" s="13">
        <f t="shared" si="2421"/>
        <v>4.9799215146111006E-2</v>
      </c>
      <c r="Y2027" s="13">
        <f t="shared" si="2422"/>
        <v>3.6366939011539923E-2</v>
      </c>
      <c r="Z2027" s="13">
        <f t="shared" si="2423"/>
        <v>2.2538702555607675E-2</v>
      </c>
      <c r="AA2027" s="13">
        <f t="shared" si="2424"/>
        <v>3.7789365907220131E-2</v>
      </c>
      <c r="AB2027" s="13">
        <f t="shared" si="2425"/>
        <v>3.1679644650052713E-2</v>
      </c>
      <c r="AC2027" s="13">
        <f t="shared" si="2426"/>
        <v>2.709784128646068E-3</v>
      </c>
      <c r="AD2027" s="13">
        <f t="shared" si="2427"/>
        <v>1.4291866591677187E-2</v>
      </c>
      <c r="AE2027" s="13">
        <f t="shared" si="2428"/>
        <v>2.0873880810194988E-2</v>
      </c>
      <c r="AF2027" s="13">
        <f t="shared" si="2429"/>
        <v>1.5243596673788081E-2</v>
      </c>
      <c r="AG2027" s="13">
        <f t="shared" si="2430"/>
        <v>7.4213077311313927E-3</v>
      </c>
      <c r="AH2027" s="13">
        <f t="shared" si="2431"/>
        <v>8.2296841309057612E-3</v>
      </c>
      <c r="AI2027" s="13">
        <f t="shared" si="2432"/>
        <v>1.3798245225356356E-2</v>
      </c>
      <c r="AJ2027" s="13">
        <f t="shared" si="2433"/>
        <v>1.1567368095214794E-2</v>
      </c>
      <c r="AK2027" s="13">
        <f t="shared" si="2434"/>
        <v>6.4647836235633815E-3</v>
      </c>
      <c r="AL2027" s="13">
        <f t="shared" si="2435"/>
        <v>2.6542976604860001E-4</v>
      </c>
      <c r="AM2027" s="13">
        <f t="shared" si="2436"/>
        <v>4.7924726349937241E-3</v>
      </c>
      <c r="AN2027" s="13">
        <f t="shared" si="2437"/>
        <v>6.9996107175557152E-3</v>
      </c>
      <c r="AO2027" s="13">
        <f t="shared" si="2438"/>
        <v>5.1116150188914959E-3</v>
      </c>
      <c r="AP2027" s="13">
        <f t="shared" si="2439"/>
        <v>2.4885772610014792E-3</v>
      </c>
      <c r="AQ2027" s="13">
        <f t="shared" si="2440"/>
        <v>9.0866831144640486E-4</v>
      </c>
      <c r="AR2027" s="13">
        <f t="shared" si="2441"/>
        <v>2.4039609459287643E-3</v>
      </c>
      <c r="AS2027" s="13">
        <f t="shared" si="2442"/>
        <v>4.0305851496215293E-3</v>
      </c>
      <c r="AT2027" s="13">
        <f t="shared" si="2443"/>
        <v>3.3789269072491443E-3</v>
      </c>
      <c r="AU2027" s="13">
        <f t="shared" si="2444"/>
        <v>1.8884184505409145E-3</v>
      </c>
      <c r="AV2027" s="13">
        <f t="shared" si="2445"/>
        <v>7.915510624155387E-4</v>
      </c>
      <c r="AW2027" s="13">
        <f t="shared" si="2446"/>
        <v>1.8055189946229341E-5</v>
      </c>
      <c r="AX2027" s="13">
        <f t="shared" si="2447"/>
        <v>1.3392112342262138E-3</v>
      </c>
      <c r="AY2027" s="13">
        <f t="shared" si="2448"/>
        <v>1.9559751347798982E-3</v>
      </c>
      <c r="AZ2027" s="13">
        <f t="shared" si="2449"/>
        <v>1.4283925605238009E-3</v>
      </c>
      <c r="BA2027" s="13">
        <f t="shared" si="2450"/>
        <v>6.9540942202530611E-4</v>
      </c>
      <c r="BB2027" s="13">
        <f t="shared" si="2451"/>
        <v>2.5391878129649105E-4</v>
      </c>
      <c r="BC2027" s="13">
        <f t="shared" si="2452"/>
        <v>7.4171842316797358E-5</v>
      </c>
      <c r="BD2027" s="13">
        <f t="shared" si="2453"/>
        <v>5.8518125135246233E-4</v>
      </c>
      <c r="BE2027" s="13">
        <f t="shared" si="2454"/>
        <v>9.8114025751234904E-4</v>
      </c>
      <c r="BF2027" s="13">
        <f t="shared" si="2455"/>
        <v>8.2251114734671399E-4</v>
      </c>
      <c r="BG2027" s="13">
        <f t="shared" si="2456"/>
        <v>4.5968595032132292E-4</v>
      </c>
      <c r="BH2027" s="13">
        <f t="shared" si="2457"/>
        <v>1.9268234868713289E-4</v>
      </c>
      <c r="BI2027" s="13">
        <f t="shared" si="2458"/>
        <v>6.4611915973743843E-5</v>
      </c>
      <c r="BJ2027" s="14">
        <f t="shared" si="2459"/>
        <v>0.4270290078929197</v>
      </c>
      <c r="BK2027" s="14">
        <f t="shared" si="2460"/>
        <v>0.23740207472160144</v>
      </c>
      <c r="BL2027" s="14">
        <f t="shared" si="2461"/>
        <v>0.31243858732731311</v>
      </c>
      <c r="BM2027" s="14">
        <f t="shared" si="2462"/>
        <v>0.60430338970662623</v>
      </c>
      <c r="BN2027" s="14">
        <f t="shared" si="2463"/>
        <v>0.39316706284598191</v>
      </c>
    </row>
    <row r="2028" spans="1:66" s="15" customFormat="1" x14ac:dyDescent="0.25">
      <c r="A2028" s="15" t="s">
        <v>303</v>
      </c>
      <c r="B2028" s="15" t="s">
        <v>361</v>
      </c>
      <c r="C2028" s="15" t="s">
        <v>473</v>
      </c>
      <c r="D2028" s="15" t="s">
        <v>537</v>
      </c>
      <c r="E2028" s="15">
        <f>VLOOKUP(A2028,home!$A$2:$E$405,3,FALSE)</f>
        <v>1.29370629370629</v>
      </c>
      <c r="F2028" s="15">
        <f>VLOOKUP(B2028,home!$B$2:$E$405,3,FALSE)</f>
        <v>0.88</v>
      </c>
      <c r="G2028" s="15">
        <f>VLOOKUP(C2028,away!$B$2:$E$405,4,FALSE)</f>
        <v>1.21</v>
      </c>
      <c r="H2028" s="15">
        <f>VLOOKUP(A2028,away!$A$2:$E$405,3,FALSE)</f>
        <v>1.0279720279720299</v>
      </c>
      <c r="I2028" s="15">
        <f>VLOOKUP(C2028,away!$B$2:$E$405,3,FALSE)</f>
        <v>0.55000000000000004</v>
      </c>
      <c r="J2028" s="15">
        <f>VLOOKUP(B2028,home!$B$2:$E$405,4,FALSE)</f>
        <v>0.97</v>
      </c>
      <c r="K2028" s="20">
        <f t="shared" si="2408"/>
        <v>1.3775384615384574</v>
      </c>
      <c r="L2028" s="20">
        <f t="shared" si="2409"/>
        <v>0.54842307692307801</v>
      </c>
      <c r="M2028" s="21">
        <f t="shared" si="2410"/>
        <v>0.14573555911896455</v>
      </c>
      <c r="N2028" s="21">
        <f t="shared" si="2411"/>
        <v>0.20075633790018532</v>
      </c>
      <c r="O2028" s="21">
        <f t="shared" si="2412"/>
        <v>7.9924743749127669E-2</v>
      </c>
      <c r="P2028" s="21">
        <f t="shared" si="2413"/>
        <v>0.11009940854302878</v>
      </c>
      <c r="Q2028" s="21">
        <f t="shared" si="2414"/>
        <v>0.13827478842755803</v>
      </c>
      <c r="R2028" s="21">
        <f t="shared" si="2415"/>
        <v>2.1916286944592571E-2</v>
      </c>
      <c r="S2028" s="21">
        <f t="shared" si="2416"/>
        <v>2.0794306885030062E-2</v>
      </c>
      <c r="T2028" s="21">
        <f t="shared" si="2417"/>
        <v>7.5833084930328989E-2</v>
      </c>
      <c r="U2028" s="21">
        <f t="shared" si="2418"/>
        <v>3.0190528200289432E-2</v>
      </c>
      <c r="V2028" s="21">
        <f t="shared" si="2419"/>
        <v>1.7455061931996073E-3</v>
      </c>
      <c r="W2028" s="21">
        <f t="shared" si="2420"/>
        <v>6.3492946440017989E-2</v>
      </c>
      <c r="X2028" s="21">
        <f t="shared" si="2421"/>
        <v>3.4820997049546859E-2</v>
      </c>
      <c r="Y2028" s="21">
        <f t="shared" si="2422"/>
        <v>9.5483191717209547E-3</v>
      </c>
      <c r="Z2028" s="21">
        <f t="shared" si="2423"/>
        <v>4.0064658402941813E-3</v>
      </c>
      <c r="AA2028" s="21">
        <f t="shared" si="2424"/>
        <v>5.5190607898452293E-3</v>
      </c>
      <c r="AB2028" s="21">
        <f t="shared" si="2425"/>
        <v>3.8013592547903111E-3</v>
      </c>
      <c r="AC2028" s="21">
        <f t="shared" si="2426"/>
        <v>8.2417771202031144E-5</v>
      </c>
      <c r="AD2028" s="21">
        <f t="shared" si="2427"/>
        <v>2.1865993939381517E-2</v>
      </c>
      <c r="AE2028" s="21">
        <f t="shared" si="2428"/>
        <v>1.1991815676216988E-2</v>
      </c>
      <c r="AF2028" s="21">
        <f t="shared" si="2429"/>
        <v>3.2882942255226606E-3</v>
      </c>
      <c r="AG2028" s="21">
        <f t="shared" si="2430"/>
        <v>6.0112547899650922E-4</v>
      </c>
      <c r="AH2028" s="21">
        <f t="shared" si="2431"/>
        <v>5.4930958093033487E-4</v>
      </c>
      <c r="AI2028" s="21">
        <f t="shared" si="2432"/>
        <v>7.5669507502310832E-4</v>
      </c>
      <c r="AJ2028" s="21">
        <f t="shared" si="2433"/>
        <v>5.2118828475053024E-4</v>
      </c>
      <c r="AK2028" s="21">
        <f t="shared" si="2434"/>
        <v>2.3931896931570428E-4</v>
      </c>
      <c r="AL2028" s="21">
        <f t="shared" si="2435"/>
        <v>2.490578941100033E-6</v>
      </c>
      <c r="AM2028" s="21">
        <f t="shared" si="2436"/>
        <v>6.024249530252968E-3</v>
      </c>
      <c r="AN2028" s="21">
        <f t="shared" si="2437"/>
        <v>3.3038374635337396E-3</v>
      </c>
      <c r="AO2028" s="21">
        <f t="shared" si="2438"/>
        <v>9.0595035370245555E-4</v>
      </c>
      <c r="AP2028" s="21">
        <f t="shared" si="2439"/>
        <v>1.6561469350568383E-4</v>
      </c>
      <c r="AQ2028" s="21">
        <f t="shared" si="2440"/>
        <v>2.2706729949014904E-5</v>
      </c>
      <c r="AR2028" s="21">
        <f t="shared" si="2441"/>
        <v>6.0250810111428184E-5</v>
      </c>
      <c r="AS2028" s="21">
        <f t="shared" si="2442"/>
        <v>8.2997808267342519E-5</v>
      </c>
      <c r="AT2028" s="21">
        <f t="shared" si="2443"/>
        <v>5.7166336555829444E-5</v>
      </c>
      <c r="AU2028" s="21">
        <f t="shared" si="2444"/>
        <v>2.6249609103635658E-5</v>
      </c>
      <c r="AV2028" s="21">
        <f t="shared" si="2445"/>
        <v>9.0399615351520379E-6</v>
      </c>
      <c r="AW2028" s="21">
        <f t="shared" si="2446"/>
        <v>5.226575945015364E-8</v>
      </c>
      <c r="AX2028" s="21">
        <f t="shared" si="2447"/>
        <v>1.3831059049714065E-3</v>
      </c>
      <c r="AY2028" s="21">
        <f t="shared" si="2448"/>
        <v>7.5852719611489716E-4</v>
      </c>
      <c r="AZ2028" s="21">
        <f t="shared" si="2449"/>
        <v>2.0799690941158345E-4</v>
      </c>
      <c r="BA2028" s="21">
        <f t="shared" si="2450"/>
        <v>3.8023435016663776E-5</v>
      </c>
      <c r="BB2028" s="21">
        <f t="shared" si="2451"/>
        <v>5.213232306755863E-6</v>
      </c>
      <c r="BC2028" s="21">
        <f t="shared" si="2452"/>
        <v>5.7181138047716941E-7</v>
      </c>
      <c r="BD2028" s="21">
        <f t="shared" si="2453"/>
        <v>5.5071557780695862E-6</v>
      </c>
      <c r="BE2028" s="21">
        <f t="shared" si="2454"/>
        <v>7.5863188979746045E-6</v>
      </c>
      <c r="BF2028" s="21">
        <f t="shared" si="2455"/>
        <v>5.2252230317280322E-6</v>
      </c>
      <c r="BG2028" s="21">
        <f t="shared" si="2456"/>
        <v>2.3993152321073159E-6</v>
      </c>
      <c r="BH2028" s="21">
        <f t="shared" si="2457"/>
        <v>8.2628725339572475E-7</v>
      </c>
      <c r="BI2028" s="21">
        <f t="shared" si="2458"/>
        <v>2.2764849436631676E-7</v>
      </c>
      <c r="BJ2028" s="22">
        <f t="shared" si="2459"/>
        <v>0.57328950049962124</v>
      </c>
      <c r="BK2028" s="22">
        <f t="shared" si="2460"/>
        <v>0.27921821628648102</v>
      </c>
      <c r="BL2028" s="22">
        <f t="shared" si="2461"/>
        <v>0.14367596732292592</v>
      </c>
      <c r="BM2028" s="22">
        <f t="shared" si="2462"/>
        <v>0.30272455033551021</v>
      </c>
      <c r="BN2028" s="22">
        <f t="shared" si="2463"/>
        <v>0.69670712468345686</v>
      </c>
    </row>
    <row r="2029" spans="1:66" x14ac:dyDescent="0.25">
      <c r="A2029" t="s">
        <v>10</v>
      </c>
      <c r="B2029" t="s">
        <v>447</v>
      </c>
      <c r="C2029" t="s">
        <v>41</v>
      </c>
      <c r="D2029" s="7" t="s">
        <v>538</v>
      </c>
      <c r="E2029" s="10">
        <f>VLOOKUP(A2029,home!$A$2:$E$405,3,FALSE)</f>
        <v>1.6153846153846201</v>
      </c>
      <c r="F2029" s="10">
        <f>VLOOKUP(B2029,home!$B$2:$E$405,3,FALSE)</f>
        <v>1.1299999999999999</v>
      </c>
      <c r="G2029" s="10">
        <f>VLOOKUP(C2029,away!$B$2:$E$405,4,FALSE)</f>
        <v>0.83</v>
      </c>
      <c r="H2029" s="10">
        <f>VLOOKUP(A2029,away!$A$2:$E$405,3,FALSE)</f>
        <v>1.4957264957265</v>
      </c>
      <c r="I2029" s="10">
        <f>VLOOKUP(C2029,away!$B$2:$E$405,3,FALSE)</f>
        <v>1.44</v>
      </c>
      <c r="J2029" s="10">
        <f>VLOOKUP(B2029,home!$B$2:$E$405,4,FALSE)</f>
        <v>1</v>
      </c>
      <c r="K2029" s="12">
        <f t="shared" ref="K2029:K2092" si="2464">E2029*F2029*G2029</f>
        <v>1.5150692307692348</v>
      </c>
      <c r="L2029" s="12">
        <f t="shared" ref="L2029:L2092" si="2465">H2029*I2029*J2029</f>
        <v>2.15384615384616</v>
      </c>
      <c r="M2029" s="13">
        <f t="shared" ref="M2029:M2092" si="2466">_xlfn.POISSON.DIST(0,K2029,FALSE) * _xlfn.POISSON.DIST(0,L2029,FALSE)</f>
        <v>2.5504117108488815E-2</v>
      </c>
      <c r="N2029" s="13">
        <f t="shared" ref="N2029:N2092" si="2467">_xlfn.POISSON.DIST(1,K2029,FALSE) * _xlfn.POISSON.DIST(0,L2029,FALSE)</f>
        <v>3.8640503089006628E-2</v>
      </c>
      <c r="O2029" s="13">
        <f t="shared" ref="O2029:O2092" si="2468">_xlfn.POISSON.DIST(0,K2029,FALSE) * _xlfn.POISSON.DIST(1,L2029,FALSE)</f>
        <v>5.4931944541360682E-2</v>
      </c>
      <c r="P2029" s="13">
        <f t="shared" ref="P2029:P2092" si="2469">_xlfn.POISSON.DIST(1,K2029,FALSE) * _xlfn.POISSON.DIST(1,L2029,FALSE)</f>
        <v>8.3225698960937594E-2</v>
      </c>
      <c r="Q2029" s="13">
        <f t="shared" ref="Q2029:Q2092" si="2470">_xlfn.POISSON.DIST(2,K2029,FALSE) * _xlfn.POISSON.DIST(0,L2029,FALSE)</f>
        <v>2.9271518645798765E-2</v>
      </c>
      <c r="R2029" s="13">
        <f t="shared" ref="R2029:R2092" si="2471">_xlfn.POISSON.DIST(0,K2029,FALSE) * _xlfn.POISSON.DIST(2,L2029,FALSE)</f>
        <v>5.9157478736850143E-2</v>
      </c>
      <c r="S2029" s="13">
        <f t="shared" ref="S2029:S2092" si="2472">_xlfn.POISSON.DIST(2,K2029,FALSE) * _xlfn.POISSON.DIST(2,L2029,FALSE)</f>
        <v>6.789606691806617E-2</v>
      </c>
      <c r="T2029" s="13">
        <f t="shared" ref="T2029:T2092" si="2473">_xlfn.POISSON.DIST(2,K2029,FALSE) * _xlfn.POISSON.DIST(1,L2029,FALSE)</f>
        <v>6.3046347852489831E-2</v>
      </c>
      <c r="U2029" s="13">
        <f t="shared" ref="U2029:U2092" si="2474">_xlfn.POISSON.DIST(1,K2029,FALSE) * _xlfn.POISSON.DIST(2,L2029,FALSE)</f>
        <v>8.9627675804086912E-2</v>
      </c>
      <c r="V2029" s="13">
        <f t="shared" ref="V2029:V2092" si="2475">_xlfn.POISSON.DIST(3,K2029,FALSE) * _xlfn.POISSON.DIST(3,L2029,FALSE)</f>
        <v>2.4617801475031762E-2</v>
      </c>
      <c r="W2029" s="13">
        <f t="shared" ref="W2029:W2092" si="2476">_xlfn.POISSON.DIST(3,K2029,FALSE) * _xlfn.POISSON.DIST(0,L2029,FALSE)</f>
        <v>1.4782792412712551E-2</v>
      </c>
      <c r="X2029" s="13">
        <f t="shared" ref="X2029:X2092" si="2477">_xlfn.POISSON.DIST(3,K2029,FALSE) * _xlfn.POISSON.DIST(1,L2029,FALSE)</f>
        <v>3.1839860581227127E-2</v>
      </c>
      <c r="Y2029" s="13">
        <f t="shared" ref="Y2029:Y2092" si="2478">_xlfn.POISSON.DIST(3,K2029,FALSE) * _xlfn.POISSON.DIST(2,L2029,FALSE)</f>
        <v>3.4289080625937003E-2</v>
      </c>
      <c r="Z2029" s="13">
        <f t="shared" ref="Z2029:Z2092" si="2479">_xlfn.POISSON.DIST(0,K2029,FALSE) * _xlfn.POISSON.DIST(3,L2029,FALSE)</f>
        <v>4.2472036016200213E-2</v>
      </c>
      <c r="AA2029" s="13">
        <f t="shared" ref="AA2029:AA2092" si="2480">_xlfn.POISSON.DIST(1,K2029,FALSE) * _xlfn.POISSON.DIST(3,L2029,FALSE)</f>
        <v>6.4348074936267693E-2</v>
      </c>
      <c r="AB2029" s="13">
        <f t="shared" ref="AB2029:AB2092" si="2481">_xlfn.POISSON.DIST(2,K2029,FALSE) * _xlfn.POISSON.DIST(3,L2029,FALSE)</f>
        <v>4.8745894197586098E-2</v>
      </c>
      <c r="AC2029" s="13">
        <f t="shared" ref="AC2029:AC2092" si="2482">_xlfn.POISSON.DIST(4,K2029,FALSE) * _xlfn.POISSON.DIST(4,L2029,FALSE)</f>
        <v>5.020840669385452E-3</v>
      </c>
      <c r="AD2029" s="13">
        <f t="shared" ref="AD2029:AD2092" si="2483">_xlfn.POISSON.DIST(4,K2029,FALSE) * _xlfn.POISSON.DIST(0,L2029,FALSE)</f>
        <v>5.5992384823374212E-3</v>
      </c>
      <c r="AE2029" s="13">
        <f t="shared" ref="AE2029:AE2092" si="2484">_xlfn.POISSON.DIST(4,K2029,FALSE) * _xlfn.POISSON.DIST(1,L2029,FALSE)</f>
        <v>1.2059898269649864E-2</v>
      </c>
      <c r="AF2029" s="13">
        <f t="shared" ref="AF2029:AF2092" si="2485">_xlfn.POISSON.DIST(4,K2029,FALSE) * _xlfn.POISSON.DIST(2,L2029,FALSE)</f>
        <v>1.2987582751930661E-2</v>
      </c>
      <c r="AG2029" s="13">
        <f t="shared" ref="AG2029:AG2092" si="2486">_xlfn.POISSON.DIST(4,K2029,FALSE) * _xlfn.POISSON.DIST(3,L2029,FALSE)</f>
        <v>9.3244183860015251E-3</v>
      </c>
      <c r="AH2029" s="13">
        <f t="shared" ref="AH2029:AH2092" si="2487">_xlfn.POISSON.DIST(0,K2029,FALSE) * _xlfn.POISSON.DIST(4,L2029,FALSE)</f>
        <v>2.2869557854877109E-2</v>
      </c>
      <c r="AI2029" s="13">
        <f t="shared" ref="AI2029:AI2092" si="2488">_xlfn.POISSON.DIST(1,K2029,FALSE) * _xlfn.POISSON.DIST(4,L2029,FALSE)</f>
        <v>3.4648963427221173E-2</v>
      </c>
      <c r="AJ2029" s="13">
        <f t="shared" ref="AJ2029:AJ2092" si="2489">_xlfn.POISSON.DIST(2,K2029,FALSE) * _xlfn.POISSON.DIST(4,L2029,FALSE)</f>
        <v>2.6247789183315672E-2</v>
      </c>
      <c r="AK2029" s="13">
        <f t="shared" ref="AK2029:AK2092" si="2490">_xlfn.POISSON.DIST(3,K2029,FALSE) * _xlfn.POISSON.DIST(4,L2029,FALSE)</f>
        <v>1.3255739255786374E-2</v>
      </c>
      <c r="AL2029" s="13">
        <f t="shared" ref="AL2029:AL2092" si="2491">_xlfn.POISSON.DIST(5,K2029,FALSE) * _xlfn.POISSON.DIST(5,L2029,FALSE)</f>
        <v>6.5536551969803123E-4</v>
      </c>
      <c r="AM2029" s="13">
        <f t="shared" ref="AM2029:AM2092" si="2492">_xlfn.POISSON.DIST(5,K2029,FALSE) * _xlfn.POISSON.DIST(0,L2029,FALSE)</f>
        <v>1.69664678806569E-3</v>
      </c>
      <c r="AN2029" s="13">
        <f t="shared" ref="AN2029:AN2092" si="2493">_xlfn.POISSON.DIST(5,K2029,FALSE) * _xlfn.POISSON.DIST(1,L2029,FALSE)</f>
        <v>3.6543161589107274E-3</v>
      </c>
      <c r="AO2029" s="13">
        <f t="shared" ref="AO2029:AO2092" si="2494">_xlfn.POISSON.DIST(5,K2029,FALSE) * _xlfn.POISSON.DIST(2,L2029,FALSE)</f>
        <v>3.9354174019038714E-3</v>
      </c>
      <c r="AP2029" s="13">
        <f t="shared" ref="AP2029:AP2092" si="2495">_xlfn.POISSON.DIST(5,K2029,FALSE) * _xlfn.POISSON.DIST(3,L2029,FALSE)</f>
        <v>2.8254278782899665E-3</v>
      </c>
      <c r="AQ2029" s="13">
        <f t="shared" ref="AQ2029:AQ2092" si="2496">_xlfn.POISSON.DIST(5,K2029,FALSE) * _xlfn.POISSON.DIST(4,L2029,FALSE)</f>
        <v>1.5213842421561406E-3</v>
      </c>
      <c r="AR2029" s="13">
        <f t="shared" ref="AR2029:AR2092" si="2497">_xlfn.POISSON.DIST(0,K2029,FALSE) * _xlfn.POISSON.DIST(5,L2029,FALSE)</f>
        <v>9.8515018451778534E-3</v>
      </c>
      <c r="AS2029" s="13">
        <f t="shared" ref="AS2029:AS2092" si="2498">_xlfn.POISSON.DIST(1,K2029,FALSE) * _xlfn.POISSON.DIST(5,L2029,FALSE)</f>
        <v>1.4925707322495306E-2</v>
      </c>
      <c r="AT2029" s="13">
        <f t="shared" ref="AT2029:AT2092" si="2499">_xlfn.POISSON.DIST(2,K2029,FALSE) * _xlfn.POISSON.DIST(5,L2029,FALSE)</f>
        <v>1.1306739955889853E-2</v>
      </c>
      <c r="AU2029" s="13">
        <f t="shared" ref="AU2029:AU2092" si="2500">_xlfn.POISSON.DIST(3,K2029,FALSE) * _xlfn.POISSON.DIST(5,L2029,FALSE)</f>
        <v>5.7101646024926038E-3</v>
      </c>
      <c r="AV2029" s="13">
        <f t="shared" ref="AV2029:AV2092" si="2501">_xlfn.POISSON.DIST(4,K2029,FALSE) * _xlfn.POISSON.DIST(5,L2029,FALSE)</f>
        <v>2.1628236729660457E-3</v>
      </c>
      <c r="AW2029" s="13">
        <f t="shared" ref="AW2029:AW2092" si="2502">_xlfn.POISSON.DIST(6,K2029,FALSE) * _xlfn.POISSON.DIST(6,L2029,FALSE)</f>
        <v>5.9405717406932022E-5</v>
      </c>
      <c r="AX2029" s="13">
        <f t="shared" ref="AX2029:AX2092" si="2503">_xlfn.POISSON.DIST(6,K2029,FALSE) * _xlfn.POISSON.DIST(0,L2029,FALSE)</f>
        <v>4.2842289068029604E-4</v>
      </c>
      <c r="AY2029" s="13">
        <f t="shared" ref="AY2029:AY2092" si="2504">_xlfn.POISSON.DIST(6,K2029,FALSE) * _xlfn.POISSON.DIST(1,L2029,FALSE)</f>
        <v>9.2275699531140962E-4</v>
      </c>
      <c r="AZ2029" s="13">
        <f t="shared" ref="AZ2029:AZ2092" si="2505">_xlfn.POISSON.DIST(6,K2029,FALSE) * _xlfn.POISSON.DIST(2,L2029,FALSE)</f>
        <v>9.9373830264305935E-4</v>
      </c>
      <c r="BA2029" s="13">
        <f t="shared" ref="BA2029:BA2092" si="2506">_xlfn.POISSON.DIST(6,K2029,FALSE) * _xlfn.POISSON.DIST(3,L2029,FALSE)</f>
        <v>7.1345314035912142E-4</v>
      </c>
      <c r="BB2029" s="13">
        <f t="shared" ref="BB2029:BB2092" si="2507">_xlfn.POISSON.DIST(6,K2029,FALSE) * _xlfn.POISSON.DIST(4,L2029,FALSE)</f>
        <v>3.8416707557798965E-4</v>
      </c>
      <c r="BC2029" s="13">
        <f t="shared" ref="BC2029:BC2092" si="2508">_xlfn.POISSON.DIST(6,K2029,FALSE) * _xlfn.POISSON.DIST(5,L2029,FALSE)</f>
        <v>1.6548735563359592E-4</v>
      </c>
      <c r="BD2029" s="13">
        <f t="shared" ref="BD2029:BD2092" si="2509">_xlfn.POISSON.DIST(0,K2029,FALSE) * _xlfn.POISSON.DIST(6,L2029,FALSE)</f>
        <v>3.5364365598074439E-3</v>
      </c>
      <c r="BE2029" s="13">
        <f t="shared" ref="BE2029:BE2092" si="2510">_xlfn.POISSON.DIST(1,K2029,FALSE) * _xlfn.POISSON.DIST(6,L2029,FALSE)</f>
        <v>5.3579462183316624E-3</v>
      </c>
      <c r="BF2029" s="13">
        <f t="shared" ref="BF2029:BF2092" si="2511">_xlfn.POISSON.DIST(2,K2029,FALSE) * _xlfn.POISSON.DIST(6,L2029,FALSE)</f>
        <v>4.058829727755342E-3</v>
      </c>
      <c r="BG2029" s="13">
        <f t="shared" ref="BG2029:BG2092" si="2512">_xlfn.POISSON.DIST(3,K2029,FALSE) * _xlfn.POISSON.DIST(6,L2029,FALSE)</f>
        <v>2.0498026778178633E-3</v>
      </c>
      <c r="BH2029" s="13">
        <f t="shared" ref="BH2029:BH2092" si="2513">_xlfn.POISSON.DIST(4,K2029,FALSE) * _xlfn.POISSON.DIST(6,L2029,FALSE)</f>
        <v>7.7639824157755687E-4</v>
      </c>
      <c r="BI2029" s="13">
        <f t="shared" ref="BI2029:BI2092" si="2514">_xlfn.POISSON.DIST(5,K2029,FALSE) * _xlfn.POISSON.DIST(6,L2029,FALSE)</f>
        <v>2.3525941732749901E-4</v>
      </c>
      <c r="BJ2029" s="14">
        <f t="shared" ref="BJ2029:BJ2092" si="2515">SUM(N2029,Q2029,T2029,W2029,X2029,Y2029,AD2029,AE2029,AF2029,AG2029,AM2029,AN2029,AO2029,AP2029,AQ2029,AX2029,AY2029,AZ2029,BA2029,BB2029,BC2029)</f>
        <v>0.26908245932662328</v>
      </c>
      <c r="BK2029" s="14">
        <f t="shared" ref="BK2029:BK2092" si="2516">SUM(M2029,P2029,S2029,V2029,AC2029,AL2029,AY2029)</f>
        <v>0.20784264764691926</v>
      </c>
      <c r="BL2029" s="14">
        <f t="shared" ref="BL2029:BL2092" si="2517">SUM(O2029,R2029,U2029,AA2029,AB2029,AH2029,AI2029,AJ2029,AK2029,AR2029,AS2029,AT2029,AU2029,AV2029,BD2029,BE2029,BF2029,BG2029,BH2029,BI2029)</f>
        <v>0.473804728178991</v>
      </c>
      <c r="BM2029" s="14">
        <f t="shared" ref="BM2029:BM2092" si="2518">SUM(S2029:BI2029)</f>
        <v>0.70160725880838637</v>
      </c>
      <c r="BN2029" s="14">
        <f t="shared" ref="BN2029:BN2092" si="2519">SUM(M2029:R2029)</f>
        <v>0.29073126108244263</v>
      </c>
    </row>
    <row r="2030" spans="1:66" x14ac:dyDescent="0.25">
      <c r="A2030" t="s">
        <v>13</v>
      </c>
      <c r="B2030" t="s">
        <v>44</v>
      </c>
      <c r="C2030" t="s">
        <v>50</v>
      </c>
      <c r="D2030" s="7" t="s">
        <v>538</v>
      </c>
      <c r="E2030" s="10">
        <f>VLOOKUP(A2030,home!$A$2:$E$405,3,FALSE)</f>
        <v>1.8444444444444399</v>
      </c>
      <c r="F2030" s="10">
        <f>VLOOKUP(B2030,home!$B$2:$E$405,3,FALSE)</f>
        <v>0.98</v>
      </c>
      <c r="G2030" s="10">
        <f>VLOOKUP(C2030,away!$B$2:$E$405,4,FALSE)</f>
        <v>0.98</v>
      </c>
      <c r="H2030" s="10">
        <f>VLOOKUP(A2030,away!$A$2:$E$405,3,FALSE)</f>
        <v>1.24444444444444</v>
      </c>
      <c r="I2030" s="10">
        <f>VLOOKUP(C2030,away!$B$2:$E$405,3,FALSE)</f>
        <v>0.22</v>
      </c>
      <c r="J2030" s="10">
        <f>VLOOKUP(B2030,home!$B$2:$E$405,4,FALSE)</f>
        <v>0.48</v>
      </c>
      <c r="K2030" s="12">
        <f t="shared" si="2464"/>
        <v>1.7714044444444401</v>
      </c>
      <c r="L2030" s="12">
        <f t="shared" si="2465"/>
        <v>0.13141333333333285</v>
      </c>
      <c r="M2030" s="13">
        <f t="shared" si="2466"/>
        <v>0.14914776131163504</v>
      </c>
      <c r="N2030" s="13">
        <f t="shared" si="2467"/>
        <v>0.26420100726636886</v>
      </c>
      <c r="O2030" s="13">
        <f t="shared" si="2468"/>
        <v>1.9600004473166264E-2</v>
      </c>
      <c r="P2030" s="13">
        <f t="shared" si="2469"/>
        <v>3.4719535034897629E-2</v>
      </c>
      <c r="Q2030" s="13">
        <f t="shared" si="2470"/>
        <v>0.23400341924917184</v>
      </c>
      <c r="R2030" s="13">
        <f t="shared" si="2471"/>
        <v>1.2878509605835069E-3</v>
      </c>
      <c r="S2030" s="13">
        <f t="shared" si="2472"/>
        <v>2.0205568331005297E-3</v>
      </c>
      <c r="T2030" s="13">
        <f t="shared" si="2473"/>
        <v>3.075116933493106E-2</v>
      </c>
      <c r="U2030" s="13">
        <f t="shared" si="2474"/>
        <v>2.2813049153596657E-3</v>
      </c>
      <c r="V2030" s="13">
        <f t="shared" si="2475"/>
        <v>5.2261963527457663E-5</v>
      </c>
      <c r="W2030" s="13">
        <f t="shared" si="2476"/>
        <v>0.13817156562439289</v>
      </c>
      <c r="X2030" s="13">
        <f t="shared" si="2477"/>
        <v>1.8157586010586819E-2</v>
      </c>
      <c r="Y2030" s="13">
        <f t="shared" si="2478"/>
        <v>1.1930744514689537E-3</v>
      </c>
      <c r="Z2030" s="13">
        <f t="shared" si="2479"/>
        <v>5.6413595855604471E-5</v>
      </c>
      <c r="AA2030" s="13">
        <f t="shared" si="2480"/>
        <v>9.9931294425710215E-5</v>
      </c>
      <c r="AB2030" s="13">
        <f t="shared" si="2481"/>
        <v>8.8509369542394504E-5</v>
      </c>
      <c r="AC2030" s="13">
        <f t="shared" si="2482"/>
        <v>7.6036637162994342E-7</v>
      </c>
      <c r="AD2030" s="13">
        <f t="shared" si="2483"/>
        <v>6.1189431360724085E-2</v>
      </c>
      <c r="AE2030" s="13">
        <f t="shared" si="2484"/>
        <v>8.0411071398839261E-3</v>
      </c>
      <c r="AF2030" s="13">
        <f t="shared" si="2485"/>
        <v>5.2835434647130464E-4</v>
      </c>
      <c r="AG2030" s="13">
        <f t="shared" si="2486"/>
        <v>2.314426861698295E-5</v>
      </c>
      <c r="AH2030" s="13">
        <f t="shared" si="2487"/>
        <v>1.8533746691761181E-6</v>
      </c>
      <c r="AI2030" s="13">
        <f t="shared" si="2488"/>
        <v>3.2830761261993195E-6</v>
      </c>
      <c r="AJ2030" s="13">
        <f t="shared" si="2489"/>
        <v>2.9078278206994557E-6</v>
      </c>
      <c r="AK2030" s="13">
        <f t="shared" si="2490"/>
        <v>1.7169797084220688E-6</v>
      </c>
      <c r="AL2030" s="13">
        <f t="shared" si="2491"/>
        <v>7.0801107967027498E-9</v>
      </c>
      <c r="AM2030" s="13">
        <f t="shared" si="2492"/>
        <v>2.1678246133082921E-2</v>
      </c>
      <c r="AN2030" s="13">
        <f t="shared" si="2493"/>
        <v>2.8488105851688606E-3</v>
      </c>
      <c r="AO2030" s="13">
        <f t="shared" si="2494"/>
        <v>1.8718584751616126E-4</v>
      </c>
      <c r="AP2030" s="13">
        <f t="shared" si="2495"/>
        <v>8.1995720583079103E-6</v>
      </c>
      <c r="AQ2030" s="13">
        <f t="shared" si="2496"/>
        <v>2.6938327402227481E-7</v>
      </c>
      <c r="AR2030" s="13">
        <f t="shared" si="2497"/>
        <v>4.8711628638399342E-8</v>
      </c>
      <c r="AS2030" s="13">
        <f t="shared" si="2498"/>
        <v>8.6287995466187671E-8</v>
      </c>
      <c r="AT2030" s="13">
        <f t="shared" si="2499"/>
        <v>7.6425469335503284E-8</v>
      </c>
      <c r="AU2030" s="13">
        <f t="shared" si="2500"/>
        <v>4.5126805349887597E-8</v>
      </c>
      <c r="AV2030" s="13">
        <f t="shared" si="2501"/>
        <v>1.9984455890092521E-8</v>
      </c>
      <c r="AW2030" s="13">
        <f t="shared" si="2502"/>
        <v>4.5781995112189541E-11</v>
      </c>
      <c r="AX2030" s="13">
        <f t="shared" si="2503"/>
        <v>6.400156924650598E-3</v>
      </c>
      <c r="AY2030" s="13">
        <f t="shared" si="2504"/>
        <v>8.4106595532474769E-4</v>
      </c>
      <c r="AZ2030" s="13">
        <f t="shared" si="2505"/>
        <v>5.5263640371204559E-5</v>
      </c>
      <c r="BA2030" s="13">
        <f t="shared" si="2506"/>
        <v>2.4207930644381799E-6</v>
      </c>
      <c r="BB2030" s="13">
        <f t="shared" si="2507"/>
        <v>7.9531121477008684E-8</v>
      </c>
      <c r="BC2030" s="13">
        <f t="shared" si="2508"/>
        <v>2.0902899554063861E-9</v>
      </c>
      <c r="BD2030" s="13">
        <f t="shared" si="2509"/>
        <v>1.066892915244584E-9</v>
      </c>
      <c r="BE2030" s="13">
        <f t="shared" si="2510"/>
        <v>1.8898988518105415E-9</v>
      </c>
      <c r="BF2030" s="13">
        <f t="shared" si="2511"/>
        <v>1.673887612823819E-9</v>
      </c>
      <c r="BG2030" s="13">
        <f t="shared" si="2512"/>
        <v>9.8837731895220236E-10</v>
      </c>
      <c r="BH2030" s="13">
        <f t="shared" si="2513"/>
        <v>4.3770399389500314E-10</v>
      </c>
      <c r="BI2030" s="13">
        <f t="shared" si="2514"/>
        <v>1.5507016002733806E-10</v>
      </c>
      <c r="BJ2030" s="14">
        <f t="shared" si="2515"/>
        <v>0.7882815595085394</v>
      </c>
      <c r="BK2030" s="14">
        <f t="shared" si="2516"/>
        <v>0.18678194854496785</v>
      </c>
      <c r="BL2030" s="14">
        <f t="shared" si="2517"/>
        <v>2.3367645019587567E-2</v>
      </c>
      <c r="BM2030" s="14">
        <f t="shared" si="2518"/>
        <v>0.29468692246358452</v>
      </c>
      <c r="BN2030" s="14">
        <f t="shared" si="2519"/>
        <v>0.70295957829582312</v>
      </c>
    </row>
    <row r="2031" spans="1:66" x14ac:dyDescent="0.25">
      <c r="A2031" t="s">
        <v>16</v>
      </c>
      <c r="B2031" t="s">
        <v>57</v>
      </c>
      <c r="C2031" t="s">
        <v>449</v>
      </c>
      <c r="D2031" s="7" t="s">
        <v>538</v>
      </c>
      <c r="E2031" s="10">
        <f>VLOOKUP(A2031,home!$A$2:$E$405,3,FALSE)</f>
        <v>1.49074074074074</v>
      </c>
      <c r="F2031" s="10">
        <f>VLOOKUP(B2031,home!$B$2:$E$405,3,FALSE)</f>
        <v>0.45</v>
      </c>
      <c r="G2031" s="10">
        <f>VLOOKUP(C2031,away!$B$2:$E$405,4,FALSE)</f>
        <v>1.9</v>
      </c>
      <c r="H2031" s="10">
        <f>VLOOKUP(A2031,away!$A$2:$E$405,3,FALSE)</f>
        <v>1.3333333333333299</v>
      </c>
      <c r="I2031" s="10">
        <f>VLOOKUP(C2031,away!$B$2:$E$405,3,FALSE)</f>
        <v>0.45</v>
      </c>
      <c r="J2031" s="10">
        <f>VLOOKUP(B2031,home!$B$2:$E$405,4,FALSE)</f>
        <v>1.1299999999999999</v>
      </c>
      <c r="K2031" s="12">
        <f t="shared" si="2464"/>
        <v>1.2745833333333327</v>
      </c>
      <c r="L2031" s="12">
        <f t="shared" si="2465"/>
        <v>0.67799999999999827</v>
      </c>
      <c r="M2031" s="13">
        <f t="shared" si="2466"/>
        <v>0.14190700456728711</v>
      </c>
      <c r="N2031" s="13">
        <f t="shared" si="2467"/>
        <v>0.18087230290472128</v>
      </c>
      <c r="O2031" s="13">
        <f t="shared" si="2468"/>
        <v>9.6212949096620398E-2</v>
      </c>
      <c r="P2031" s="13">
        <f t="shared" si="2469"/>
        <v>0.12263142136940071</v>
      </c>
      <c r="Q2031" s="13">
        <f t="shared" si="2470"/>
        <v>0.11526841137198796</v>
      </c>
      <c r="R2031" s="13">
        <f t="shared" si="2471"/>
        <v>3.2616189743754229E-2</v>
      </c>
      <c r="S2031" s="13">
        <f t="shared" si="2472"/>
        <v>2.6493522206560313E-2</v>
      </c>
      <c r="T2031" s="13">
        <f t="shared" si="2473"/>
        <v>7.8151982910207626E-2</v>
      </c>
      <c r="U2031" s="13">
        <f t="shared" si="2474"/>
        <v>4.1572051844226722E-2</v>
      </c>
      <c r="V2031" s="13">
        <f t="shared" si="2475"/>
        <v>2.5438712057152943E-3</v>
      </c>
      <c r="W2031" s="13">
        <f t="shared" si="2476"/>
        <v>4.8973065331515415E-2</v>
      </c>
      <c r="X2031" s="13">
        <f t="shared" si="2477"/>
        <v>3.3203738294767367E-2</v>
      </c>
      <c r="Y2031" s="13">
        <f t="shared" si="2478"/>
        <v>1.1256067281926106E-2</v>
      </c>
      <c r="Z2031" s="13">
        <f t="shared" si="2479"/>
        <v>7.3712588820884391E-3</v>
      </c>
      <c r="AA2031" s="13">
        <f t="shared" si="2480"/>
        <v>9.3952837167952195E-3</v>
      </c>
      <c r="AB2031" s="13">
        <f t="shared" si="2481"/>
        <v>5.9875360186826179E-3</v>
      </c>
      <c r="AC2031" s="13">
        <f t="shared" si="2482"/>
        <v>1.3739567626031021E-4</v>
      </c>
      <c r="AD2031" s="13">
        <f t="shared" si="2483"/>
        <v>1.5605063213448492E-2</v>
      </c>
      <c r="AE2031" s="13">
        <f t="shared" si="2484"/>
        <v>1.058023285871805E-2</v>
      </c>
      <c r="AF2031" s="13">
        <f t="shared" si="2485"/>
        <v>3.586698939105409E-3</v>
      </c>
      <c r="AG2031" s="13">
        <f t="shared" si="2486"/>
        <v>8.1059396023782076E-4</v>
      </c>
      <c r="AH2031" s="13">
        <f t="shared" si="2487"/>
        <v>1.2494283805139868E-3</v>
      </c>
      <c r="AI2031" s="13">
        <f t="shared" si="2488"/>
        <v>1.5925005899967851E-3</v>
      </c>
      <c r="AJ2031" s="13">
        <f t="shared" si="2489"/>
        <v>1.0148873551667009E-3</v>
      </c>
      <c r="AK2031" s="13">
        <f t="shared" si="2490"/>
        <v>4.3118616936874111E-4</v>
      </c>
      <c r="AL2031" s="13">
        <f t="shared" si="2491"/>
        <v>4.7493151225872522E-6</v>
      </c>
      <c r="AM2031" s="13">
        <f t="shared" si="2492"/>
        <v>3.9779906974949097E-3</v>
      </c>
      <c r="AN2031" s="13">
        <f t="shared" si="2493"/>
        <v>2.6970776929015417E-3</v>
      </c>
      <c r="AO2031" s="13">
        <f t="shared" si="2494"/>
        <v>9.1430933789362018E-4</v>
      </c>
      <c r="AP2031" s="13">
        <f t="shared" si="2495"/>
        <v>2.0663391036395771E-4</v>
      </c>
      <c r="AQ2031" s="13">
        <f t="shared" si="2496"/>
        <v>3.5024447806690724E-5</v>
      </c>
      <c r="AR2031" s="13">
        <f t="shared" si="2497"/>
        <v>1.6942248839769622E-4</v>
      </c>
      <c r="AS2031" s="13">
        <f t="shared" si="2498"/>
        <v>2.1594308000356355E-4</v>
      </c>
      <c r="AT2031" s="13">
        <f t="shared" si="2499"/>
        <v>1.3761872536060431E-4</v>
      </c>
      <c r="AU2031" s="13">
        <f t="shared" si="2500"/>
        <v>5.8468844566401159E-5</v>
      </c>
      <c r="AV2031" s="13">
        <f t="shared" si="2501"/>
        <v>1.8630853700898022E-5</v>
      </c>
      <c r="AW2031" s="13">
        <f t="shared" si="2502"/>
        <v>1.1400566044995567E-7</v>
      </c>
      <c r="AX2031" s="13">
        <f t="shared" si="2503"/>
        <v>8.4504677386367487E-4</v>
      </c>
      <c r="AY2031" s="13">
        <f t="shared" si="2504"/>
        <v>5.7294171267957008E-4</v>
      </c>
      <c r="AZ2031" s="13">
        <f t="shared" si="2505"/>
        <v>1.9422724059837371E-4</v>
      </c>
      <c r="BA2031" s="13">
        <f t="shared" si="2506"/>
        <v>4.3895356375232363E-5</v>
      </c>
      <c r="BB2031" s="13">
        <f t="shared" si="2507"/>
        <v>7.4402629056018637E-6</v>
      </c>
      <c r="BC2031" s="13">
        <f t="shared" si="2508"/>
        <v>1.0088996499996104E-6</v>
      </c>
      <c r="BD2031" s="13">
        <f t="shared" si="2509"/>
        <v>1.9144741188939622E-5</v>
      </c>
      <c r="BE2031" s="13">
        <f t="shared" si="2510"/>
        <v>2.4401568040402617E-5</v>
      </c>
      <c r="BF2031" s="13">
        <f t="shared" si="2511"/>
        <v>1.5550915965748245E-5</v>
      </c>
      <c r="BG2031" s="13">
        <f t="shared" si="2512"/>
        <v>6.6069794360033136E-6</v>
      </c>
      <c r="BH2031" s="13">
        <f t="shared" si="2513"/>
        <v>2.1052864682014706E-6</v>
      </c>
      <c r="BI2031" s="13">
        <f t="shared" si="2514"/>
        <v>5.3667260885235807E-7</v>
      </c>
      <c r="BJ2031" s="14">
        <f t="shared" si="2515"/>
        <v>0.50780375339916861</v>
      </c>
      <c r="BK2031" s="14">
        <f t="shared" si="2516"/>
        <v>0.29429090605302588</v>
      </c>
      <c r="BL2031" s="14">
        <f t="shared" si="2517"/>
        <v>0.19074044307086269</v>
      </c>
      <c r="BM2031" s="14">
        <f t="shared" si="2518"/>
        <v>0.31012525464435481</v>
      </c>
      <c r="BN2031" s="14">
        <f t="shared" si="2519"/>
        <v>0.68950827905377177</v>
      </c>
    </row>
    <row r="2032" spans="1:66" x14ac:dyDescent="0.25">
      <c r="A2032" t="s">
        <v>16</v>
      </c>
      <c r="B2032" t="s">
        <v>18</v>
      </c>
      <c r="C2032" t="s">
        <v>287</v>
      </c>
      <c r="D2032" s="7" t="s">
        <v>538</v>
      </c>
      <c r="E2032" s="10">
        <f>VLOOKUP(A2032,home!$A$2:$E$405,3,FALSE)</f>
        <v>1.49074074074074</v>
      </c>
      <c r="F2032" s="10">
        <f>VLOOKUP(B2032,home!$B$2:$E$405,3,FALSE)</f>
        <v>0.89</v>
      </c>
      <c r="G2032" s="10">
        <f>VLOOKUP(C2032,away!$B$2:$E$405,4,FALSE)</f>
        <v>0.67</v>
      </c>
      <c r="H2032" s="10">
        <f>VLOOKUP(A2032,away!$A$2:$E$405,3,FALSE)</f>
        <v>1.3333333333333299</v>
      </c>
      <c r="I2032" s="10">
        <f>VLOOKUP(C2032,away!$B$2:$E$405,3,FALSE)</f>
        <v>1.1200000000000001</v>
      </c>
      <c r="J2032" s="10">
        <f>VLOOKUP(B2032,home!$B$2:$E$405,4,FALSE)</f>
        <v>1.1299999999999999</v>
      </c>
      <c r="K2032" s="12">
        <f t="shared" si="2464"/>
        <v>0.88892870370370336</v>
      </c>
      <c r="L2032" s="12">
        <f t="shared" si="2465"/>
        <v>1.6874666666666622</v>
      </c>
      <c r="M2032" s="13">
        <f t="shared" si="2466"/>
        <v>7.6047634114188675E-2</v>
      </c>
      <c r="N2032" s="13">
        <f t="shared" si="2467"/>
        <v>6.7600924812859259E-2</v>
      </c>
      <c r="O2032" s="13">
        <f t="shared" si="2468"/>
        <v>0.12832784764655589</v>
      </c>
      <c r="P2032" s="13">
        <f t="shared" si="2469"/>
        <v>0.11407430725753927</v>
      </c>
      <c r="Q2032" s="13">
        <f t="shared" si="2470"/>
        <v>3.0046201231533246E-2</v>
      </c>
      <c r="R2032" s="13">
        <f t="shared" si="2471"/>
        <v>0.10827448265432049</v>
      </c>
      <c r="S2032" s="13">
        <f t="shared" si="2472"/>
        <v>4.2778936280739512E-2</v>
      </c>
      <c r="T2032" s="13">
        <f t="shared" si="2473"/>
        <v>5.0701963038171163E-2</v>
      </c>
      <c r="U2032" s="13">
        <f t="shared" si="2474"/>
        <v>9.6248295510094228E-2</v>
      </c>
      <c r="V2032" s="13">
        <f t="shared" si="2475"/>
        <v>7.1300012277864446E-3</v>
      </c>
      <c r="W2032" s="13">
        <f t="shared" si="2476"/>
        <v>8.902976903989156E-3</v>
      </c>
      <c r="X2032" s="13">
        <f t="shared" si="2477"/>
        <v>1.5023476759584861E-2</v>
      </c>
      <c r="Y2032" s="13">
        <f t="shared" si="2478"/>
        <v>1.2675808124620368E-2</v>
      </c>
      <c r="Z2032" s="13">
        <f t="shared" si="2479"/>
        <v>6.090319344324787E-2</v>
      </c>
      <c r="AA2032" s="13">
        <f t="shared" si="2480"/>
        <v>5.413859679892221E-2</v>
      </c>
      <c r="AB2032" s="13">
        <f t="shared" si="2481"/>
        <v>2.4062676336401689E-2</v>
      </c>
      <c r="AC2032" s="13">
        <f t="shared" si="2482"/>
        <v>6.6845435124242693E-4</v>
      </c>
      <c r="AD2032" s="13">
        <f t="shared" si="2483"/>
        <v>1.9785279295917724E-3</v>
      </c>
      <c r="AE2032" s="13">
        <f t="shared" si="2484"/>
        <v>3.3386999302551204E-3</v>
      </c>
      <c r="AF2032" s="13">
        <f t="shared" si="2485"/>
        <v>2.8169724211539134E-3</v>
      </c>
      <c r="AG2032" s="13">
        <f t="shared" si="2486"/>
        <v>1.5845156872055042E-3</v>
      </c>
      <c r="AH2032" s="13">
        <f t="shared" si="2487"/>
        <v>2.5693027207258096E-2</v>
      </c>
      <c r="AI2032" s="13">
        <f t="shared" si="2488"/>
        <v>2.2839269369571921E-2</v>
      </c>
      <c r="AJ2032" s="13">
        <f t="shared" si="2489"/>
        <v>1.0151241057116631E-2</v>
      </c>
      <c r="AK2032" s="13">
        <f t="shared" si="2490"/>
        <v>3.0079098512954998E-3</v>
      </c>
      <c r="AL2032" s="13">
        <f t="shared" si="2491"/>
        <v>4.0108265267934568E-5</v>
      </c>
      <c r="AM2032" s="13">
        <f t="shared" si="2492"/>
        <v>3.5175405353871732E-4</v>
      </c>
      <c r="AN2032" s="13">
        <f t="shared" si="2493"/>
        <v>5.9357324021146597E-4</v>
      </c>
      <c r="AO2032" s="13">
        <f t="shared" si="2494"/>
        <v>5.008175285410863E-4</v>
      </c>
      <c r="AP2032" s="13">
        <f t="shared" si="2495"/>
        <v>2.8170429516515439E-4</v>
      </c>
      <c r="AQ2032" s="13">
        <f t="shared" si="2496"/>
        <v>1.1884165198700614E-4</v>
      </c>
      <c r="AR2032" s="13">
        <f t="shared" si="2497"/>
        <v>8.6712253956015388E-3</v>
      </c>
      <c r="AS2032" s="13">
        <f t="shared" si="2498"/>
        <v>7.7081011504347083E-3</v>
      </c>
      <c r="AT2032" s="13">
        <f t="shared" si="2499"/>
        <v>3.4259761818364745E-3</v>
      </c>
      <c r="AU2032" s="13">
        <f t="shared" si="2500"/>
        <v>1.015149522079887E-3</v>
      </c>
      <c r="AV2032" s="13">
        <f t="shared" si="2501"/>
        <v>2.2559888718197695E-4</v>
      </c>
      <c r="AW2032" s="13">
        <f t="shared" si="2502"/>
        <v>1.671219561936089E-6</v>
      </c>
      <c r="AX2032" s="13">
        <f t="shared" si="2503"/>
        <v>5.2114045805782496E-5</v>
      </c>
      <c r="AY2032" s="13">
        <f t="shared" si="2504"/>
        <v>8.7940715162397538E-5</v>
      </c>
      <c r="AZ2032" s="13">
        <f t="shared" si="2505"/>
        <v>7.4198512739686697E-5</v>
      </c>
      <c r="BA2032" s="13">
        <f t="shared" si="2506"/>
        <v>4.1735838988154347E-5</v>
      </c>
      <c r="BB2032" s="13">
        <f t="shared" si="2507"/>
        <v>1.7606959274469331E-5</v>
      </c>
      <c r="BC2032" s="13">
        <f t="shared" si="2508"/>
        <v>5.942231375404889E-6</v>
      </c>
      <c r="BD2032" s="13">
        <f t="shared" si="2509"/>
        <v>2.4387339690385042E-3</v>
      </c>
      <c r="BE2032" s="13">
        <f t="shared" si="2510"/>
        <v>2.1678606257755847E-3</v>
      </c>
      <c r="BF2032" s="13">
        <f t="shared" si="2511"/>
        <v>9.6353676794049469E-4</v>
      </c>
      <c r="BG2032" s="13">
        <f t="shared" si="2512"/>
        <v>2.8550516336540006E-4</v>
      </c>
      <c r="BH2032" s="13">
        <f t="shared" si="2513"/>
        <v>6.3448433692779775E-5</v>
      </c>
      <c r="BI2032" s="13">
        <f t="shared" si="2514"/>
        <v>1.1280226782910622E-5</v>
      </c>
      <c r="BJ2032" s="14">
        <f t="shared" si="2515"/>
        <v>0.19679629591175374</v>
      </c>
      <c r="BK2032" s="14">
        <f t="shared" si="2516"/>
        <v>0.24082738221192668</v>
      </c>
      <c r="BL2032" s="14">
        <f t="shared" si="2517"/>
        <v>0.49971976275526681</v>
      </c>
      <c r="BM2032" s="14">
        <f t="shared" si="2518"/>
        <v>0.47378896710959784</v>
      </c>
      <c r="BN2032" s="14">
        <f t="shared" si="2519"/>
        <v>0.52437139771699681</v>
      </c>
    </row>
    <row r="2033" spans="1:66" x14ac:dyDescent="0.25">
      <c r="A2033" t="s">
        <v>61</v>
      </c>
      <c r="B2033" t="s">
        <v>288</v>
      </c>
      <c r="C2033" t="s">
        <v>311</v>
      </c>
      <c r="D2033" s="7" t="s">
        <v>538</v>
      </c>
      <c r="E2033" s="10">
        <f>VLOOKUP(A2033,home!$A$2:$E$405,3,FALSE)</f>
        <v>1.46</v>
      </c>
      <c r="F2033" s="10">
        <f>VLOOKUP(B2033,home!$B$2:$E$405,3,FALSE)</f>
        <v>1.23</v>
      </c>
      <c r="G2033" s="10">
        <f>VLOOKUP(C2033,away!$B$2:$E$405,4,FALSE)</f>
        <v>1.51</v>
      </c>
      <c r="H2033" s="10">
        <f>VLOOKUP(A2033,away!$A$2:$E$405,3,FALSE)</f>
        <v>1.36</v>
      </c>
      <c r="I2033" s="10">
        <f>VLOOKUP(C2033,away!$B$2:$E$405,3,FALSE)</f>
        <v>0.68</v>
      </c>
      <c r="J2033" s="10">
        <f>VLOOKUP(B2033,home!$B$2:$E$405,4,FALSE)</f>
        <v>0.88</v>
      </c>
      <c r="K2033" s="12">
        <f t="shared" si="2464"/>
        <v>2.7116579999999999</v>
      </c>
      <c r="L2033" s="12">
        <f t="shared" si="2465"/>
        <v>0.81382400000000021</v>
      </c>
      <c r="M2033" s="13">
        <f t="shared" si="2466"/>
        <v>2.9437615018586619E-2</v>
      </c>
      <c r="N2033" s="13">
        <f t="shared" si="2467"/>
        <v>7.9824744266070544E-2</v>
      </c>
      <c r="O2033" s="13">
        <f t="shared" si="2468"/>
        <v>2.3957037604886246E-2</v>
      </c>
      <c r="P2033" s="13">
        <f t="shared" si="2469"/>
        <v>6.4963292677590614E-2</v>
      </c>
      <c r="Q2033" s="13">
        <f t="shared" si="2470"/>
        <v>0.10822870319352218</v>
      </c>
      <c r="R2033" s="13">
        <f t="shared" si="2471"/>
        <v>9.7484060858794713E-3</v>
      </c>
      <c r="S2033" s="13">
        <f t="shared" si="2472"/>
        <v>3.5840449309919357E-2</v>
      </c>
      <c r="T2033" s="13">
        <f t="shared" si="2473"/>
        <v>8.8079116147765021E-2</v>
      </c>
      <c r="U2033" s="13">
        <f t="shared" si="2474"/>
        <v>2.6434343350023752E-2</v>
      </c>
      <c r="V2033" s="13">
        <f t="shared" si="2475"/>
        <v>8.7881273924405468E-3</v>
      </c>
      <c r="W2033" s="13">
        <f t="shared" si="2476"/>
        <v>9.782640961477998E-2</v>
      </c>
      <c r="X2033" s="13">
        <f t="shared" si="2477"/>
        <v>7.961347997833873E-2</v>
      </c>
      <c r="Y2033" s="13">
        <f t="shared" si="2478"/>
        <v>3.2395680364945771E-2</v>
      </c>
      <c r="Z2033" s="13">
        <f t="shared" si="2479"/>
        <v>2.6444956114782597E-3</v>
      </c>
      <c r="AA2033" s="13">
        <f t="shared" si="2480"/>
        <v>7.1709676808299136E-3</v>
      </c>
      <c r="AB2033" s="13">
        <f t="shared" si="2481"/>
        <v>9.7226059397319438E-3</v>
      </c>
      <c r="AC2033" s="13">
        <f t="shared" si="2482"/>
        <v>1.2121092595362305E-3</v>
      </c>
      <c r="AD2033" s="13">
        <f t="shared" si="2483"/>
        <v>6.631794156079876E-2</v>
      </c>
      <c r="AE2033" s="13">
        <f t="shared" si="2484"/>
        <v>5.3971132472775511E-2</v>
      </c>
      <c r="AF2033" s="13">
        <f t="shared" si="2485"/>
        <v>2.1961501456762029E-2</v>
      </c>
      <c r="AG2033" s="13">
        <f t="shared" si="2486"/>
        <v>5.9575989871826374E-3</v>
      </c>
      <c r="AH2033" s="13">
        <f t="shared" si="2487"/>
        <v>5.3803849912892072E-4</v>
      </c>
      <c r="AI2033" s="13">
        <f t="shared" si="2488"/>
        <v>1.4589764004709308E-3</v>
      </c>
      <c r="AJ2033" s="13">
        <f t="shared" si="2489"/>
        <v>1.978122514074102E-3</v>
      </c>
      <c r="AK2033" s="13">
        <f t="shared" si="2490"/>
        <v>1.7879972467563837E-3</v>
      </c>
      <c r="AL2033" s="13">
        <f t="shared" si="2491"/>
        <v>1.0699590783390908E-4</v>
      </c>
      <c r="AM2033" s="13">
        <f t="shared" si="2492"/>
        <v>3.5966315355374485E-2</v>
      </c>
      <c r="AN2033" s="13">
        <f t="shared" si="2493"/>
        <v>2.9270250627772294E-2</v>
      </c>
      <c r="AO2033" s="13">
        <f t="shared" si="2494"/>
        <v>1.191041622344808E-2</v>
      </c>
      <c r="AP2033" s="13">
        <f t="shared" si="2495"/>
        <v>3.2309941908771384E-3</v>
      </c>
      <c r="AQ2033" s="13">
        <f t="shared" si="2496"/>
        <v>6.5736515409909897E-4</v>
      </c>
      <c r="AR2033" s="13">
        <f t="shared" si="2497"/>
        <v>8.7573728703018997E-5</v>
      </c>
      <c r="AS2033" s="13">
        <f t="shared" si="2498"/>
        <v>2.3747000202737107E-4</v>
      </c>
      <c r="AT2033" s="13">
        <f t="shared" si="2499"/>
        <v>3.2196871537876854E-4</v>
      </c>
      <c r="AU2033" s="13">
        <f t="shared" si="2500"/>
        <v>2.9102301426885358E-4</v>
      </c>
      <c r="AV2033" s="13">
        <f t="shared" si="2501"/>
        <v>1.9728872120656273E-4</v>
      </c>
      <c r="AW2033" s="13">
        <f t="shared" si="2502"/>
        <v>6.5588858860509667E-6</v>
      </c>
      <c r="AX2033" s="13">
        <f t="shared" si="2503"/>
        <v>1.6254724460654024E-2</v>
      </c>
      <c r="AY2033" s="13">
        <f t="shared" si="2504"/>
        <v>1.3228484879467305E-2</v>
      </c>
      <c r="AZ2033" s="13">
        <f t="shared" si="2505"/>
        <v>5.3828292392738E-3</v>
      </c>
      <c r="BA2033" s="13">
        <f t="shared" si="2506"/>
        <v>1.4602252076075877E-3</v>
      </c>
      <c r="BB2033" s="13">
        <f t="shared" si="2507"/>
        <v>2.9709157983900936E-4</v>
      </c>
      <c r="BC2033" s="13">
        <f t="shared" si="2508"/>
        <v>4.8356051574180415E-5</v>
      </c>
      <c r="BD2033" s="13">
        <f t="shared" si="2509"/>
        <v>1.1878267031334289E-5</v>
      </c>
      <c r="BE2033" s="13">
        <f t="shared" si="2510"/>
        <v>3.2209797821653871E-5</v>
      </c>
      <c r="BF2033" s="13">
        <f t="shared" si="2511"/>
        <v>4.3670977970735156E-5</v>
      </c>
      <c r="BG2033" s="13">
        <f t="shared" si="2512"/>
        <v>3.9473585594055919E-5</v>
      </c>
      <c r="BH2033" s="13">
        <f t="shared" si="2513"/>
        <v>2.6759716041201618E-5</v>
      </c>
      <c r="BI2033" s="13">
        <f t="shared" si="2514"/>
        <v>1.4512639616170537E-5</v>
      </c>
      <c r="BJ2033" s="14">
        <f t="shared" si="2515"/>
        <v>0.7518833610129283</v>
      </c>
      <c r="BK2033" s="14">
        <f t="shared" si="2516"/>
        <v>0.15357707444537463</v>
      </c>
      <c r="BL2033" s="14">
        <f t="shared" si="2517"/>
        <v>8.4100324487441369E-2</v>
      </c>
      <c r="BM2033" s="14">
        <f t="shared" si="2518"/>
        <v>0.66282353071710576</v>
      </c>
      <c r="BN2033" s="14">
        <f t="shared" si="2519"/>
        <v>0.31615979884653567</v>
      </c>
    </row>
    <row r="2034" spans="1:66" x14ac:dyDescent="0.25">
      <c r="A2034" t="s">
        <v>19</v>
      </c>
      <c r="B2034" t="s">
        <v>250</v>
      </c>
      <c r="C2034" t="s">
        <v>141</v>
      </c>
      <c r="D2034" s="7" t="s">
        <v>538</v>
      </c>
      <c r="E2034" s="10">
        <f>VLOOKUP(A2034,home!$A$2:$E$405,3,FALSE)</f>
        <v>1.6666666666666701</v>
      </c>
      <c r="F2034" s="10">
        <f>VLOOKUP(B2034,home!$B$2:$E$405,3,FALSE)</f>
        <v>0.6</v>
      </c>
      <c r="G2034" s="10">
        <f>VLOOKUP(C2034,away!$B$2:$E$405,4,FALSE)</f>
        <v>0.7</v>
      </c>
      <c r="H2034" s="10">
        <f>VLOOKUP(A2034,away!$A$2:$E$405,3,FALSE)</f>
        <v>1.2</v>
      </c>
      <c r="I2034" s="10">
        <f>VLOOKUP(C2034,away!$B$2:$E$405,3,FALSE)</f>
        <v>0.8</v>
      </c>
      <c r="J2034" s="10">
        <f>VLOOKUP(B2034,home!$B$2:$E$405,4,FALSE)</f>
        <v>1.39</v>
      </c>
      <c r="K2034" s="12">
        <f t="shared" si="2464"/>
        <v>0.7000000000000014</v>
      </c>
      <c r="L2034" s="12">
        <f t="shared" si="2465"/>
        <v>1.3343999999999998</v>
      </c>
      <c r="M2034" s="13">
        <f t="shared" si="2466"/>
        <v>0.13075891432071937</v>
      </c>
      <c r="N2034" s="13">
        <f t="shared" si="2467"/>
        <v>9.1531240024503746E-2</v>
      </c>
      <c r="O2034" s="13">
        <f t="shared" si="2468"/>
        <v>0.17448469526956789</v>
      </c>
      <c r="P2034" s="13">
        <f t="shared" si="2469"/>
        <v>0.12213928668869777</v>
      </c>
      <c r="Q2034" s="13">
        <f t="shared" si="2470"/>
        <v>3.2035934008576371E-2</v>
      </c>
      <c r="R2034" s="13">
        <f t="shared" si="2471"/>
        <v>0.11641618868385571</v>
      </c>
      <c r="S2034" s="13">
        <f t="shared" si="2472"/>
        <v>2.852196622754476E-2</v>
      </c>
      <c r="T2034" s="13">
        <f t="shared" si="2473"/>
        <v>4.2748750341044299E-2</v>
      </c>
      <c r="U2034" s="13">
        <f t="shared" si="2474"/>
        <v>8.1491332078699158E-2</v>
      </c>
      <c r="V2034" s="13">
        <f t="shared" si="2475"/>
        <v>2.960199801536118E-3</v>
      </c>
      <c r="W2034" s="13">
        <f t="shared" si="2476"/>
        <v>7.4750512686678353E-3</v>
      </c>
      <c r="X2034" s="13">
        <f t="shared" si="2477"/>
        <v>9.9747084129103557E-3</v>
      </c>
      <c r="Y2034" s="13">
        <f t="shared" si="2478"/>
        <v>6.6551254530937904E-3</v>
      </c>
      <c r="Z2034" s="13">
        <f t="shared" si="2479"/>
        <v>5.1781920726579014E-2</v>
      </c>
      <c r="AA2034" s="13">
        <f t="shared" si="2480"/>
        <v>3.6247344508605388E-2</v>
      </c>
      <c r="AB2034" s="13">
        <f t="shared" si="2481"/>
        <v>1.2686570578011909E-2</v>
      </c>
      <c r="AC2034" s="13">
        <f t="shared" si="2482"/>
        <v>1.7281646441367893E-4</v>
      </c>
      <c r="AD2034" s="13">
        <f t="shared" si="2483"/>
        <v>1.3081339720168736E-3</v>
      </c>
      <c r="AE2034" s="13">
        <f t="shared" si="2484"/>
        <v>1.7455739722593156E-3</v>
      </c>
      <c r="AF2034" s="13">
        <f t="shared" si="2485"/>
        <v>1.1646469542914155E-3</v>
      </c>
      <c r="AG2034" s="13">
        <f t="shared" si="2486"/>
        <v>5.1803496526882159E-4</v>
      </c>
      <c r="AH2034" s="13">
        <f t="shared" si="2487"/>
        <v>1.7274448754386763E-2</v>
      </c>
      <c r="AI2034" s="13">
        <f t="shared" si="2488"/>
        <v>1.209211412807076E-2</v>
      </c>
      <c r="AJ2034" s="13">
        <f t="shared" si="2489"/>
        <v>4.2322399448247736E-3</v>
      </c>
      <c r="AK2034" s="13">
        <f t="shared" si="2490"/>
        <v>9.8752265379244922E-4</v>
      </c>
      <c r="AL2034" s="13">
        <f t="shared" si="2491"/>
        <v>6.4569761231811719E-6</v>
      </c>
      <c r="AM2034" s="13">
        <f t="shared" si="2492"/>
        <v>1.8313875608236271E-4</v>
      </c>
      <c r="AN2034" s="13">
        <f t="shared" si="2493"/>
        <v>2.4438035611630473E-4</v>
      </c>
      <c r="AO2034" s="13">
        <f t="shared" si="2494"/>
        <v>1.6305057360079854E-4</v>
      </c>
      <c r="AP2034" s="13">
        <f t="shared" si="2495"/>
        <v>7.2524895137635184E-5</v>
      </c>
      <c r="AQ2034" s="13">
        <f t="shared" si="2496"/>
        <v>2.4194305017915103E-5</v>
      </c>
      <c r="AR2034" s="13">
        <f t="shared" si="2497"/>
        <v>4.6102048835707319E-3</v>
      </c>
      <c r="AS2034" s="13">
        <f t="shared" si="2498"/>
        <v>3.2271434184995189E-3</v>
      </c>
      <c r="AT2034" s="13">
        <f t="shared" si="2499"/>
        <v>1.1295001964748337E-3</v>
      </c>
      <c r="AU2034" s="13">
        <f t="shared" si="2500"/>
        <v>2.6355004584412839E-4</v>
      </c>
      <c r="AV2034" s="13">
        <f t="shared" si="2501"/>
        <v>4.6121258022722553E-5</v>
      </c>
      <c r="AW2034" s="13">
        <f t="shared" si="2502"/>
        <v>1.6753700714280782E-7</v>
      </c>
      <c r="AX2034" s="13">
        <f t="shared" si="2503"/>
        <v>2.1366188209609019E-5</v>
      </c>
      <c r="AY2034" s="13">
        <f t="shared" si="2504"/>
        <v>2.8511041546902266E-5</v>
      </c>
      <c r="AZ2034" s="13">
        <f t="shared" si="2505"/>
        <v>1.9022566920093195E-5</v>
      </c>
      <c r="BA2034" s="13">
        <f t="shared" si="2506"/>
        <v>8.4612377660574521E-6</v>
      </c>
      <c r="BB2034" s="13">
        <f t="shared" si="2507"/>
        <v>2.8226689187567666E-6</v>
      </c>
      <c r="BC2034" s="13">
        <f t="shared" si="2508"/>
        <v>7.5331388103780457E-7</v>
      </c>
      <c r="BD2034" s="13">
        <f t="shared" si="2509"/>
        <v>1.0253095661061312E-3</v>
      </c>
      <c r="BE2034" s="13">
        <f t="shared" si="2510"/>
        <v>7.1771669627429329E-4</v>
      </c>
      <c r="BF2034" s="13">
        <f t="shared" si="2511"/>
        <v>2.5120084369600312E-4</v>
      </c>
      <c r="BG2034" s="13">
        <f t="shared" si="2512"/>
        <v>5.8613530195734182E-5</v>
      </c>
      <c r="BH2034" s="13">
        <f t="shared" si="2513"/>
        <v>1.02573677842535E-5</v>
      </c>
      <c r="BI2034" s="13">
        <f t="shared" si="2514"/>
        <v>1.4360314897954932E-6</v>
      </c>
      <c r="BJ2034" s="14">
        <f t="shared" si="2515"/>
        <v>0.19592542527583032</v>
      </c>
      <c r="BK2034" s="14">
        <f t="shared" si="2516"/>
        <v>0.28458815152058176</v>
      </c>
      <c r="BL2034" s="14">
        <f t="shared" si="2517"/>
        <v>0.46725351043777302</v>
      </c>
      <c r="BM2034" s="14">
        <f t="shared" si="2518"/>
        <v>0.33215440546030345</v>
      </c>
      <c r="BN2034" s="14">
        <f t="shared" si="2519"/>
        <v>0.66736625899592095</v>
      </c>
    </row>
    <row r="2035" spans="1:66" x14ac:dyDescent="0.25">
      <c r="A2035" t="s">
        <v>22</v>
      </c>
      <c r="B2035" t="s">
        <v>164</v>
      </c>
      <c r="C2035" t="s">
        <v>262</v>
      </c>
      <c r="D2035" s="7" t="s">
        <v>538</v>
      </c>
      <c r="E2035" s="10">
        <f>VLOOKUP(A2035,home!$A$2:$E$405,3,FALSE)</f>
        <v>1.6818181818181801</v>
      </c>
      <c r="F2035" s="10">
        <f>VLOOKUP(B2035,home!$B$2:$E$405,3,FALSE)</f>
        <v>1.19</v>
      </c>
      <c r="G2035" s="10">
        <f>VLOOKUP(C2035,away!$B$2:$E$405,4,FALSE)</f>
        <v>1.29</v>
      </c>
      <c r="H2035" s="10">
        <f>VLOOKUP(A2035,away!$A$2:$E$405,3,FALSE)</f>
        <v>1.39090909090909</v>
      </c>
      <c r="I2035" s="10">
        <f>VLOOKUP(C2035,away!$B$2:$E$405,3,FALSE)</f>
        <v>0.79</v>
      </c>
      <c r="J2035" s="10">
        <f>VLOOKUP(B2035,home!$B$2:$E$405,4,FALSE)</f>
        <v>0.72</v>
      </c>
      <c r="K2035" s="12">
        <f t="shared" si="2464"/>
        <v>2.5817590909090882</v>
      </c>
      <c r="L2035" s="12">
        <f t="shared" si="2465"/>
        <v>0.79114909090909036</v>
      </c>
      <c r="M2035" s="13">
        <f t="shared" si="2466"/>
        <v>3.4289771310092851E-2</v>
      </c>
      <c r="N2035" s="13">
        <f t="shared" si="2467"/>
        <v>8.8527928805025857E-2</v>
      </c>
      <c r="O2035" s="13">
        <f t="shared" si="2468"/>
        <v>2.7128321399460569E-2</v>
      </c>
      <c r="P2035" s="13">
        <f t="shared" si="2469"/>
        <v>7.0038790394160874E-2</v>
      </c>
      <c r="Q2035" s="13">
        <f t="shared" si="2470"/>
        <v>0.11427889249586404</v>
      </c>
      <c r="R2035" s="13">
        <f t="shared" si="2471"/>
        <v>1.0731273406536426E-2</v>
      </c>
      <c r="S2035" s="13">
        <f t="shared" si="2472"/>
        <v>3.5764544151635519E-2</v>
      </c>
      <c r="T2035" s="13">
        <f t="shared" si="2473"/>
        <v>9.0411641908200502E-2</v>
      </c>
      <c r="U2035" s="13">
        <f t="shared" si="2474"/>
        <v>2.7705562674356352E-2</v>
      </c>
      <c r="V2035" s="13">
        <f t="shared" si="2475"/>
        <v>8.1167885597605762E-3</v>
      </c>
      <c r="W2035" s="13">
        <f t="shared" si="2476"/>
        <v>9.8346856533406454E-2</v>
      </c>
      <c r="X2035" s="13">
        <f t="shared" si="2477"/>
        <v>7.7807026140171251E-2</v>
      </c>
      <c r="Y2035" s="13">
        <f t="shared" si="2478"/>
        <v>3.0778478998568157E-2</v>
      </c>
      <c r="Z2035" s="13">
        <f t="shared" si="2479"/>
        <v>2.8300123999593966E-3</v>
      </c>
      <c r="AA2035" s="13">
        <f t="shared" si="2480"/>
        <v>7.3064102409806184E-3</v>
      </c>
      <c r="AB2035" s="13">
        <f t="shared" si="2481"/>
        <v>9.4316955307814868E-3</v>
      </c>
      <c r="AC2035" s="13">
        <f t="shared" si="2482"/>
        <v>1.0361873798124905E-3</v>
      </c>
      <c r="AD2035" s="13">
        <f t="shared" si="2483"/>
        <v>6.3476972729363507E-2</v>
      </c>
      <c r="AE2035" s="13">
        <f t="shared" si="2484"/>
        <v>5.0219749268497059E-2</v>
      </c>
      <c r="AF2035" s="13">
        <f t="shared" si="2485"/>
        <v>1.986565448972695E-2</v>
      </c>
      <c r="AG2035" s="13">
        <f t="shared" si="2486"/>
        <v>5.238898163287189E-3</v>
      </c>
      <c r="AH2035" s="13">
        <f t="shared" si="2487"/>
        <v>5.5974043437233235E-4</v>
      </c>
      <c r="AI2035" s="13">
        <f t="shared" si="2488"/>
        <v>1.4451149549901709E-3</v>
      </c>
      <c r="AJ2035" s="13">
        <f t="shared" si="2489"/>
        <v>1.8654693362272759E-3</v>
      </c>
      <c r="AK2035" s="13">
        <f t="shared" si="2490"/>
        <v>1.6053974725389708E-3</v>
      </c>
      <c r="AL2035" s="13">
        <f t="shared" si="2491"/>
        <v>8.4658844816968025E-5</v>
      </c>
      <c r="AM2035" s="13">
        <f t="shared" si="2492"/>
        <v>3.2776450281484501E-2</v>
      </c>
      <c r="AN2035" s="13">
        <f t="shared" si="2493"/>
        <v>2.5931058843423463E-2</v>
      </c>
      <c r="AO2035" s="13">
        <f t="shared" si="2494"/>
        <v>1.0257666815142299E-2</v>
      </c>
      <c r="AP2035" s="13">
        <f t="shared" si="2495"/>
        <v>2.7051145918827249E-3</v>
      </c>
      <c r="AQ2035" s="13">
        <f t="shared" si="2496"/>
        <v>5.3503723754323316E-4</v>
      </c>
      <c r="AR2035" s="13">
        <f t="shared" si="2497"/>
        <v>8.8567627159746059E-5</v>
      </c>
      <c r="AS2035" s="13">
        <f t="shared" si="2498"/>
        <v>2.2866027657992104E-4</v>
      </c>
      <c r="AT2035" s="13">
        <f t="shared" si="2499"/>
        <v>2.9517287389499886E-4</v>
      </c>
      <c r="AU2035" s="13">
        <f t="shared" si="2500"/>
        <v>2.5402175018939173E-4</v>
      </c>
      <c r="AV2035" s="13">
        <f t="shared" si="2501"/>
        <v>1.6395574071002492E-4</v>
      </c>
      <c r="AW2035" s="13">
        <f t="shared" si="2502"/>
        <v>4.8033461588345699E-6</v>
      </c>
      <c r="AX2035" s="13">
        <f t="shared" si="2503"/>
        <v>1.4103483080325389E-2</v>
      </c>
      <c r="AY2035" s="13">
        <f t="shared" si="2504"/>
        <v>1.1157957817651169E-2</v>
      </c>
      <c r="AZ2035" s="13">
        <f t="shared" si="2505"/>
        <v>4.4138040919183491E-3</v>
      </c>
      <c r="BA2035" s="13">
        <f t="shared" si="2506"/>
        <v>1.1639923649240083E-3</v>
      </c>
      <c r="BB2035" s="13">
        <f t="shared" si="2507"/>
        <v>2.3022287533368784E-4</v>
      </c>
      <c r="BC2035" s="13">
        <f t="shared" si="2508"/>
        <v>3.6428123705344814E-5</v>
      </c>
      <c r="BD2035" s="13">
        <f t="shared" si="2509"/>
        <v>1.1678366285234722E-5</v>
      </c>
      <c r="BE2035" s="13">
        <f t="shared" si="2510"/>
        <v>3.0150728323870937E-5</v>
      </c>
      <c r="BF2035" s="13">
        <f t="shared" si="2511"/>
        <v>3.8920958473841968E-5</v>
      </c>
      <c r="BG2035" s="13">
        <f t="shared" si="2512"/>
        <v>3.3494846122245539E-5</v>
      </c>
      <c r="BH2035" s="13">
        <f t="shared" si="2513"/>
        <v>2.1618905868677117E-5</v>
      </c>
      <c r="BI2035" s="13">
        <f t="shared" si="2514"/>
        <v>1.1162961352392997E-5</v>
      </c>
      <c r="BJ2035" s="14">
        <f t="shared" si="2515"/>
        <v>0.74226331565544512</v>
      </c>
      <c r="BK2035" s="14">
        <f t="shared" si="2516"/>
        <v>0.16048869845793046</v>
      </c>
      <c r="BL2035" s="14">
        <f t="shared" si="2517"/>
        <v>8.8956390485204567E-2</v>
      </c>
      <c r="BM2035" s="14">
        <f t="shared" si="2518"/>
        <v>0.63839028471590664</v>
      </c>
      <c r="BN2035" s="14">
        <f t="shared" si="2519"/>
        <v>0.34499497781114058</v>
      </c>
    </row>
    <row r="2036" spans="1:66" x14ac:dyDescent="0.25">
      <c r="A2036" t="s">
        <v>22</v>
      </c>
      <c r="B2036" t="s">
        <v>166</v>
      </c>
      <c r="C2036" t="s">
        <v>165</v>
      </c>
      <c r="D2036" s="7" t="s">
        <v>538</v>
      </c>
      <c r="E2036" s="10">
        <f>VLOOKUP(A2036,home!$A$2:$E$405,3,FALSE)</f>
        <v>1.6818181818181801</v>
      </c>
      <c r="F2036" s="10">
        <f>VLOOKUP(B2036,home!$B$2:$E$405,3,FALSE)</f>
        <v>0.79</v>
      </c>
      <c r="G2036" s="10">
        <f>VLOOKUP(C2036,away!$B$2:$E$405,4,FALSE)</f>
        <v>1.78</v>
      </c>
      <c r="H2036" s="10">
        <f>VLOOKUP(A2036,away!$A$2:$E$405,3,FALSE)</f>
        <v>1.39090909090909</v>
      </c>
      <c r="I2036" s="10">
        <f>VLOOKUP(C2036,away!$B$2:$E$405,3,FALSE)</f>
        <v>0.59</v>
      </c>
      <c r="J2036" s="10">
        <f>VLOOKUP(B2036,home!$B$2:$E$405,4,FALSE)</f>
        <v>1.68</v>
      </c>
      <c r="K2036" s="12">
        <f t="shared" si="2464"/>
        <v>2.364972727272725</v>
      </c>
      <c r="L2036" s="12">
        <f t="shared" si="2465"/>
        <v>1.37866909090909</v>
      </c>
      <c r="M2036" s="13">
        <f t="shared" si="2466"/>
        <v>2.3667752339009442E-2</v>
      </c>
      <c r="N2036" s="13">
        <f t="shared" si="2467"/>
        <v>5.5973588797602579E-2</v>
      </c>
      <c r="O2036" s="13">
        <f t="shared" si="2468"/>
        <v>3.2629998601083642E-2</v>
      </c>
      <c r="P2036" s="13">
        <f t="shared" si="2469"/>
        <v>7.7169056782509973E-2</v>
      </c>
      <c r="Q2036" s="13">
        <f t="shared" si="2470"/>
        <v>6.6188005476954109E-2</v>
      </c>
      <c r="R2036" s="13">
        <f t="shared" si="2471"/>
        <v>2.2492985253860433E-2</v>
      </c>
      <c r="S2036" s="13">
        <f t="shared" si="2472"/>
        <v>6.2902712934077926E-2</v>
      </c>
      <c r="T2036" s="13">
        <f t="shared" si="2473"/>
        <v>9.1251357339998215E-2</v>
      </c>
      <c r="U2036" s="13">
        <f t="shared" si="2474"/>
        <v>5.3195296680327492E-2</v>
      </c>
      <c r="V2036" s="13">
        <f t="shared" si="2475"/>
        <v>2.278835849750592E-2</v>
      </c>
      <c r="W2036" s="13">
        <f t="shared" si="2476"/>
        <v>5.2177609275191411E-2</v>
      </c>
      <c r="X2036" s="13">
        <f t="shared" si="2477"/>
        <v>7.193565714523785E-2</v>
      </c>
      <c r="Y2036" s="13">
        <f t="shared" si="2478"/>
        <v>4.9587733520186535E-2</v>
      </c>
      <c r="Z2036" s="13">
        <f t="shared" si="2479"/>
        <v>1.0336794510590441E-2</v>
      </c>
      <c r="AA2036" s="13">
        <f t="shared" si="2480"/>
        <v>2.4446237104968807E-2</v>
      </c>
      <c r="AB2036" s="13">
        <f t="shared" si="2481"/>
        <v>2.8907342018846885E-2</v>
      </c>
      <c r="AC2036" s="13">
        <f t="shared" si="2482"/>
        <v>4.6438612592073119E-3</v>
      </c>
      <c r="AD2036" s="13">
        <f t="shared" si="2483"/>
        <v>3.0849655727530005E-2</v>
      </c>
      <c r="AE2036" s="13">
        <f t="shared" si="2484"/>
        <v>4.25314668167322E-2</v>
      </c>
      <c r="AF2036" s="13">
        <f t="shared" si="2485"/>
        <v>2.9318409345627159E-2</v>
      </c>
      <c r="AG2036" s="13">
        <f t="shared" si="2486"/>
        <v>1.3473461586478785E-2</v>
      </c>
      <c r="AH2036" s="13">
        <f t="shared" si="2487"/>
        <v>3.5627547727074479E-3</v>
      </c>
      <c r="AI2036" s="13">
        <f t="shared" si="2488"/>
        <v>8.4258178714138512E-3</v>
      </c>
      <c r="AJ2036" s="13">
        <f t="shared" si="2489"/>
        <v>9.9634147354304425E-3</v>
      </c>
      <c r="AK2036" s="13">
        <f t="shared" si="2490"/>
        <v>7.8544013732667305E-3</v>
      </c>
      <c r="AL2036" s="13">
        <f t="shared" si="2491"/>
        <v>6.0565513457940142E-4</v>
      </c>
      <c r="AM2036" s="13">
        <f t="shared" si="2492"/>
        <v>1.459171888827226E-2</v>
      </c>
      <c r="AN2036" s="13">
        <f t="shared" si="2493"/>
        <v>2.0117151814495315E-2</v>
      </c>
      <c r="AO2036" s="13">
        <f t="shared" si="2494"/>
        <v>1.3867447701885206E-2</v>
      </c>
      <c r="AP2036" s="13">
        <f t="shared" si="2495"/>
        <v>6.3728738387958074E-3</v>
      </c>
      <c r="AQ2036" s="13">
        <f t="shared" si="2496"/>
        <v>2.1965210454527339E-3</v>
      </c>
      <c r="AR2036" s="13">
        <f t="shared" si="2497"/>
        <v>9.8237197672412053E-4</v>
      </c>
      <c r="AS2036" s="13">
        <f t="shared" si="2498"/>
        <v>2.3232829329895414E-3</v>
      </c>
      <c r="AT2036" s="13">
        <f t="shared" si="2499"/>
        <v>2.7472503871292259E-3</v>
      </c>
      <c r="AU2036" s="13">
        <f t="shared" si="2500"/>
        <v>2.1657240801833517E-3</v>
      </c>
      <c r="AV2036" s="13">
        <f t="shared" si="2501"/>
        <v>1.2804695961078584E-3</v>
      </c>
      <c r="AW2036" s="13">
        <f t="shared" si="2502"/>
        <v>5.4854098054224517E-5</v>
      </c>
      <c r="AX2036" s="13">
        <f t="shared" si="2503"/>
        <v>5.7515028691323637E-3</v>
      </c>
      <c r="AY2036" s="13">
        <f t="shared" si="2504"/>
        <v>7.9294192319477388E-3</v>
      </c>
      <c r="AZ2036" s="13">
        <f t="shared" si="2505"/>
        <v>5.4660226019732231E-3</v>
      </c>
      <c r="BA2036" s="13">
        <f t="shared" si="2506"/>
        <v>2.5119454705169867E-3</v>
      </c>
      <c r="BB2036" s="13">
        <f t="shared" si="2507"/>
        <v>8.6578539456271496E-4</v>
      </c>
      <c r="BC2036" s="13">
        <f t="shared" si="2508"/>
        <v>2.3872631256882938E-4</v>
      </c>
      <c r="BD2036" s="13">
        <f t="shared" si="2509"/>
        <v>2.2572764668080139E-4</v>
      </c>
      <c r="BE2036" s="13">
        <f t="shared" si="2510"/>
        <v>5.3383972819154898E-4</v>
      </c>
      <c r="BF2036" s="13">
        <f t="shared" si="2511"/>
        <v>6.3125819895384894E-4</v>
      </c>
      <c r="BG2036" s="13">
        <f t="shared" si="2512"/>
        <v>4.9763614146438424E-4</v>
      </c>
      <c r="BH2036" s="13">
        <f t="shared" si="2513"/>
        <v>2.9422397566712498E-4</v>
      </c>
      <c r="BI2036" s="13">
        <f t="shared" si="2514"/>
        <v>1.3916633563250093E-4</v>
      </c>
      <c r="BJ2036" s="14">
        <f t="shared" si="2515"/>
        <v>0.58319606020114234</v>
      </c>
      <c r="BK2036" s="14">
        <f t="shared" si="2516"/>
        <v>0.19970681617883773</v>
      </c>
      <c r="BL2036" s="14">
        <f t="shared" si="2517"/>
        <v>0.20329919941163002</v>
      </c>
      <c r="BM2036" s="14">
        <f t="shared" si="2518"/>
        <v>0.71054291791728652</v>
      </c>
      <c r="BN2036" s="14">
        <f t="shared" si="2519"/>
        <v>0.2781213872510202</v>
      </c>
    </row>
    <row r="2037" spans="1:66" x14ac:dyDescent="0.25">
      <c r="A2037" t="s">
        <v>25</v>
      </c>
      <c r="B2037" t="s">
        <v>478</v>
      </c>
      <c r="C2037" t="s">
        <v>257</v>
      </c>
      <c r="D2037" s="7" t="s">
        <v>538</v>
      </c>
      <c r="E2037" s="10">
        <f>VLOOKUP(A2037,home!$A$2:$E$405,3,FALSE)</f>
        <v>1.36363636363636</v>
      </c>
      <c r="F2037" s="10">
        <f>VLOOKUP(B2037,home!$B$2:$E$405,3,FALSE)</f>
        <v>0.73</v>
      </c>
      <c r="G2037" s="10">
        <f>VLOOKUP(C2037,away!$B$2:$E$405,4,FALSE)</f>
        <v>1.47</v>
      </c>
      <c r="H2037" s="10">
        <f>VLOOKUP(A2037,away!$A$2:$E$405,3,FALSE)</f>
        <v>1.1545454545454501</v>
      </c>
      <c r="I2037" s="10">
        <f>VLOOKUP(C2037,away!$B$2:$E$405,3,FALSE)</f>
        <v>0.73</v>
      </c>
      <c r="J2037" s="10">
        <f>VLOOKUP(B2037,home!$B$2:$E$405,4,FALSE)</f>
        <v>1.21</v>
      </c>
      <c r="K2037" s="12">
        <f t="shared" si="2464"/>
        <v>1.463318181818178</v>
      </c>
      <c r="L2037" s="12">
        <f t="shared" si="2465"/>
        <v>1.0198099999999961</v>
      </c>
      <c r="M2037" s="13">
        <f t="shared" si="2466"/>
        <v>8.3481670865161395E-2</v>
      </c>
      <c r="N2037" s="13">
        <f t="shared" si="2467"/>
        <v>0.12216024682555154</v>
      </c>
      <c r="O2037" s="13">
        <f t="shared" si="2468"/>
        <v>8.5135442764999916E-2</v>
      </c>
      <c r="P2037" s="13">
        <f t="shared" si="2469"/>
        <v>0.12458024131516524</v>
      </c>
      <c r="Q2037" s="13">
        <f t="shared" si="2470"/>
        <v>8.9379655137612979E-2</v>
      </c>
      <c r="R2037" s="13">
        <f t="shared" si="2471"/>
        <v>4.3410987943087113E-2</v>
      </c>
      <c r="S2037" s="13">
        <f t="shared" si="2472"/>
        <v>4.6477976438723013E-2</v>
      </c>
      <c r="T2037" s="13">
        <f t="shared" si="2473"/>
        <v>9.1150266105888736E-2</v>
      </c>
      <c r="U2037" s="13">
        <f t="shared" si="2474"/>
        <v>6.3524087947809088E-2</v>
      </c>
      <c r="V2037" s="13">
        <f t="shared" si="2475"/>
        <v>7.7065985603913803E-3</v>
      </c>
      <c r="W2037" s="13">
        <f t="shared" si="2476"/>
        <v>4.3596958149169196E-2</v>
      </c>
      <c r="X2037" s="13">
        <f t="shared" si="2477"/>
        <v>4.4460613890104063E-2</v>
      </c>
      <c r="Y2037" s="13">
        <f t="shared" si="2478"/>
        <v>2.2670689325633424E-2</v>
      </c>
      <c r="Z2037" s="13">
        <f t="shared" si="2479"/>
        <v>1.4756986538079837E-2</v>
      </c>
      <c r="AA2037" s="13">
        <f t="shared" si="2480"/>
        <v>2.159416671001832E-2</v>
      </c>
      <c r="AB2037" s="13">
        <f t="shared" si="2481"/>
        <v>1.5799568383991318E-2</v>
      </c>
      <c r="AC2037" s="13">
        <f t="shared" si="2482"/>
        <v>7.187879525100999E-4</v>
      </c>
      <c r="AD2037" s="13">
        <f t="shared" si="2483"/>
        <v>1.5949055382911363E-2</v>
      </c>
      <c r="AE2037" s="13">
        <f t="shared" si="2484"/>
        <v>1.6265006170046774E-2</v>
      </c>
      <c r="AF2037" s="13">
        <f t="shared" si="2485"/>
        <v>8.2936079711376683E-3</v>
      </c>
      <c r="AG2037" s="13">
        <f t="shared" si="2486"/>
        <v>2.8193014483486249E-3</v>
      </c>
      <c r="AH2037" s="13">
        <f t="shared" si="2487"/>
        <v>3.7623306103497845E-3</v>
      </c>
      <c r="AI2037" s="13">
        <f t="shared" si="2488"/>
        <v>5.5054867881359233E-3</v>
      </c>
      <c r="AJ2037" s="13">
        <f t="shared" si="2489"/>
        <v>4.0281394584195298E-3</v>
      </c>
      <c r="AK2037" s="13">
        <f t="shared" si="2490"/>
        <v>1.9648165694681756E-3</v>
      </c>
      <c r="AL2037" s="13">
        <f t="shared" si="2491"/>
        <v>4.2906077777373022E-5</v>
      </c>
      <c r="AM2037" s="13">
        <f t="shared" si="2492"/>
        <v>4.6677085449278533E-3</v>
      </c>
      <c r="AN2037" s="13">
        <f t="shared" si="2493"/>
        <v>4.7601758512028549E-3</v>
      </c>
      <c r="AO2037" s="13">
        <f t="shared" si="2494"/>
        <v>2.4272374674075823E-3</v>
      </c>
      <c r="AP2037" s="13">
        <f t="shared" si="2495"/>
        <v>8.2510701387897268E-4</v>
      </c>
      <c r="AQ2037" s="13">
        <f t="shared" si="2496"/>
        <v>2.1036309595597792E-4</v>
      </c>
      <c r="AR2037" s="13">
        <f t="shared" si="2497"/>
        <v>7.6737247594816011E-4</v>
      </c>
      <c r="AS2037" s="13">
        <f t="shared" si="2498"/>
        <v>1.1229100962817753E-3</v>
      </c>
      <c r="AT2037" s="13">
        <f t="shared" si="2499"/>
        <v>8.2158738021816135E-4</v>
      </c>
      <c r="AU2037" s="13">
        <f t="shared" si="2500"/>
        <v>4.0074791714186659E-4</v>
      </c>
      <c r="AV2037" s="13">
        <f t="shared" si="2501"/>
        <v>1.4660542836986449E-4</v>
      </c>
      <c r="AW2037" s="13">
        <f t="shared" si="2502"/>
        <v>1.7785838722297257E-6</v>
      </c>
      <c r="AX2037" s="13">
        <f t="shared" si="2503"/>
        <v>1.1383904635368348E-3</v>
      </c>
      <c r="AY2037" s="13">
        <f t="shared" si="2504"/>
        <v>1.1609419786194949E-3</v>
      </c>
      <c r="AZ2037" s="13">
        <f t="shared" si="2505"/>
        <v>5.9197011960797124E-4</v>
      </c>
      <c r="BA2037" s="13">
        <f t="shared" si="2506"/>
        <v>2.0123234922580103E-4</v>
      </c>
      <c r="BB2037" s="13">
        <f t="shared" si="2507"/>
        <v>5.1304690515990831E-5</v>
      </c>
      <c r="BC2037" s="13">
        <f t="shared" si="2508"/>
        <v>1.0464207287022484E-5</v>
      </c>
      <c r="BD2037" s="13">
        <f t="shared" si="2509"/>
        <v>1.3042902078278163E-4</v>
      </c>
      <c r="BE2037" s="13">
        <f t="shared" si="2510"/>
        <v>1.9085915754818536E-4</v>
      </c>
      <c r="BF2037" s="13">
        <f t="shared" si="2511"/>
        <v>1.3964383770337992E-4</v>
      </c>
      <c r="BG2037" s="13">
        <f t="shared" si="2512"/>
        <v>6.8114455563407533E-5</v>
      </c>
      <c r="BH2037" s="13">
        <f t="shared" si="2513"/>
        <v>2.4918280317645145E-5</v>
      </c>
      <c r="BI2037" s="13">
        <f t="shared" si="2514"/>
        <v>7.2926745296904317E-6</v>
      </c>
      <c r="BJ2037" s="14">
        <f t="shared" si="2515"/>
        <v>0.47279029618857071</v>
      </c>
      <c r="BK2037" s="14">
        <f t="shared" si="2516"/>
        <v>0.26416912318834795</v>
      </c>
      <c r="BL2037" s="14">
        <f t="shared" si="2517"/>
        <v>0.24854550790068408</v>
      </c>
      <c r="BM2037" s="14">
        <f t="shared" si="2518"/>
        <v>0.45095450556935729</v>
      </c>
      <c r="BN2037" s="14">
        <f t="shared" si="2519"/>
        <v>0.5481482448515782</v>
      </c>
    </row>
    <row r="2038" spans="1:66" x14ac:dyDescent="0.25">
      <c r="A2038" t="s">
        <v>178</v>
      </c>
      <c r="B2038" t="s">
        <v>269</v>
      </c>
      <c r="C2038" t="s">
        <v>185</v>
      </c>
      <c r="D2038" s="7" t="s">
        <v>538</v>
      </c>
      <c r="E2038" s="10">
        <f>VLOOKUP(A2038,home!$A$2:$E$405,3,FALSE)</f>
        <v>1.8350515463917501</v>
      </c>
      <c r="F2038" s="10">
        <f>VLOOKUP(B2038,home!$B$2:$E$405,3,FALSE)</f>
        <v>0.65</v>
      </c>
      <c r="G2038" s="10">
        <f>VLOOKUP(C2038,away!$B$2:$E$405,4,FALSE)</f>
        <v>1.0900000000000001</v>
      </c>
      <c r="H2038" s="10">
        <f>VLOOKUP(A2038,away!$A$2:$E$405,3,FALSE)</f>
        <v>1.3298969072164899</v>
      </c>
      <c r="I2038" s="10">
        <f>VLOOKUP(C2038,away!$B$2:$E$405,3,FALSE)</f>
        <v>0.65</v>
      </c>
      <c r="J2038" s="10">
        <f>VLOOKUP(B2038,home!$B$2:$E$405,4,FALSE)</f>
        <v>1.05</v>
      </c>
      <c r="K2038" s="12">
        <f t="shared" si="2464"/>
        <v>1.300134020618555</v>
      </c>
      <c r="L2038" s="12">
        <f t="shared" si="2465"/>
        <v>0.90765463917525446</v>
      </c>
      <c r="M2038" s="13">
        <f t="shared" si="2466"/>
        <v>0.10994350238752117</v>
      </c>
      <c r="N2038" s="13">
        <f t="shared" si="2467"/>
        <v>0.14294128779997359</v>
      </c>
      <c r="O2038" s="13">
        <f t="shared" si="2468"/>
        <v>9.9790729989209251E-2</v>
      </c>
      <c r="P2038" s="13">
        <f t="shared" si="2469"/>
        <v>0.12974132300133123</v>
      </c>
      <c r="Q2038" s="13">
        <f t="shared" si="2470"/>
        <v>9.2921415609886843E-2</v>
      </c>
      <c r="R2038" s="13">
        <f t="shared" si="2471"/>
        <v>4.5287759510695483E-2</v>
      </c>
      <c r="S2038" s="13">
        <f t="shared" si="2472"/>
        <v>3.827604753486169E-2</v>
      </c>
      <c r="T2038" s="13">
        <f t="shared" si="2473"/>
        <v>8.4340553957045691E-2</v>
      </c>
      <c r="U2038" s="13">
        <f t="shared" si="2474"/>
        <v>5.8880156857446721E-2</v>
      </c>
      <c r="V2038" s="13">
        <f t="shared" si="2475"/>
        <v>5.0187242018693533E-3</v>
      </c>
      <c r="W2038" s="13">
        <f t="shared" si="2476"/>
        <v>4.0270097892816659E-2</v>
      </c>
      <c r="X2038" s="13">
        <f t="shared" si="2477"/>
        <v>3.6551341172456682E-2</v>
      </c>
      <c r="Y2038" s="13">
        <f t="shared" si="2478"/>
        <v>1.6587997191628893E-2</v>
      </c>
      <c r="Z2038" s="13">
        <f t="shared" si="2479"/>
        <v>1.3701881672578671E-2</v>
      </c>
      <c r="AA2038" s="13">
        <f t="shared" si="2480"/>
        <v>1.7814282509009398E-2</v>
      </c>
      <c r="AB2038" s="13">
        <f t="shared" si="2481"/>
        <v>1.1580477371436594E-2</v>
      </c>
      <c r="AC2038" s="13">
        <f t="shared" si="2482"/>
        <v>3.7015370598837856E-4</v>
      </c>
      <c r="AD2038" s="13">
        <f t="shared" si="2483"/>
        <v>1.3089131071022624E-2</v>
      </c>
      <c r="AE2038" s="13">
        <f t="shared" si="2484"/>
        <v>1.1880410539386651E-2</v>
      </c>
      <c r="AF2038" s="13">
        <f t="shared" si="2485"/>
        <v>5.39165487069044E-3</v>
      </c>
      <c r="AG2038" s="13">
        <f t="shared" si="2486"/>
        <v>1.6312535187380116E-3</v>
      </c>
      <c r="AH2038" s="13">
        <f t="shared" si="2487"/>
        <v>3.109144116386606E-3</v>
      </c>
      <c r="AI2038" s="13">
        <f t="shared" si="2488"/>
        <v>4.0423040407202423E-3</v>
      </c>
      <c r="AJ2038" s="13">
        <f t="shared" si="2489"/>
        <v>2.62776850251212E-3</v>
      </c>
      <c r="AK2038" s="13">
        <f t="shared" si="2490"/>
        <v>1.1388170761419611E-3</v>
      </c>
      <c r="AL2038" s="13">
        <f t="shared" si="2491"/>
        <v>1.7472330964864332E-5</v>
      </c>
      <c r="AM2038" s="13">
        <f t="shared" si="2492"/>
        <v>3.40352492115438E-3</v>
      </c>
      <c r="AN2038" s="13">
        <f t="shared" si="2493"/>
        <v>3.0892251842343653E-3</v>
      </c>
      <c r="AO2038" s="13">
        <f t="shared" si="2494"/>
        <v>1.4019747849636757E-3</v>
      </c>
      <c r="AP2038" s="13">
        <f t="shared" si="2495"/>
        <v>4.2416963919300339E-4</v>
      </c>
      <c r="AQ2038" s="13">
        <f t="shared" si="2496"/>
        <v>9.6249885202705847E-5</v>
      </c>
      <c r="AR2038" s="13">
        <f t="shared" si="2497"/>
        <v>5.6440581622055016E-4</v>
      </c>
      <c r="AS2038" s="13">
        <f t="shared" si="2498"/>
        <v>7.3380320310332116E-4</v>
      </c>
      <c r="AT2038" s="13">
        <f t="shared" si="2499"/>
        <v>4.7702125439674754E-4</v>
      </c>
      <c r="AU2038" s="13">
        <f t="shared" si="2500"/>
        <v>2.0673052046645004E-4</v>
      </c>
      <c r="AV2038" s="13">
        <f t="shared" si="2501"/>
        <v>6.7194345689653004E-5</v>
      </c>
      <c r="AW2038" s="13">
        <f t="shared" si="2502"/>
        <v>5.727394540709117E-7</v>
      </c>
      <c r="AX2038" s="13">
        <f t="shared" si="2503"/>
        <v>7.3750642333598212E-4</v>
      </c>
      <c r="AY2038" s="13">
        <f t="shared" si="2504"/>
        <v>6.6940112656245325E-4</v>
      </c>
      <c r="AZ2038" s="13">
        <f t="shared" si="2505"/>
        <v>3.0379251899677616E-4</v>
      </c>
      <c r="BA2038" s="13">
        <f t="shared" si="2506"/>
        <v>9.191289640472017E-5</v>
      </c>
      <c r="BB2038" s="13">
        <f t="shared" si="2507"/>
        <v>2.085629170544471E-5</v>
      </c>
      <c r="BC2038" s="13">
        <f t="shared" si="2508"/>
        <v>3.7860619844878548E-6</v>
      </c>
      <c r="BD2038" s="13">
        <f t="shared" si="2509"/>
        <v>8.5380926245013034E-5</v>
      </c>
      <c r="BE2038" s="13">
        <f t="shared" si="2510"/>
        <v>1.110066469230651E-4</v>
      </c>
      <c r="BF2038" s="13">
        <f t="shared" si="2511"/>
        <v>7.2161759089734486E-5</v>
      </c>
      <c r="BG2038" s="13">
        <f t="shared" si="2512"/>
        <v>3.1273319326748031E-5</v>
      </c>
      <c r="BH2038" s="13">
        <f t="shared" si="2513"/>
        <v>1.0164876598593214E-5</v>
      </c>
      <c r="BI2038" s="13">
        <f t="shared" si="2514"/>
        <v>2.6431403762440921E-6</v>
      </c>
      <c r="BJ2038" s="14">
        <f t="shared" si="2515"/>
        <v>0.45584754335738398</v>
      </c>
      <c r="BK2038" s="14">
        <f t="shared" si="2516"/>
        <v>0.28403662428909909</v>
      </c>
      <c r="BL2038" s="14">
        <f t="shared" si="2517"/>
        <v>0.24663322578199451</v>
      </c>
      <c r="BM2038" s="14">
        <f t="shared" si="2518"/>
        <v>0.37892442841533031</v>
      </c>
      <c r="BN2038" s="14">
        <f t="shared" si="2519"/>
        <v>0.62062601829861763</v>
      </c>
    </row>
    <row r="2039" spans="1:66" x14ac:dyDescent="0.25">
      <c r="A2039" t="s">
        <v>28</v>
      </c>
      <c r="B2039" t="s">
        <v>189</v>
      </c>
      <c r="C2039" t="s">
        <v>279</v>
      </c>
      <c r="D2039" s="7" t="s">
        <v>538</v>
      </c>
      <c r="E2039" s="10">
        <f>VLOOKUP(A2039,home!$A$2:$E$405,3,FALSE)</f>
        <v>1.31111111111111</v>
      </c>
      <c r="F2039" s="10">
        <f>VLOOKUP(B2039,home!$B$2:$E$405,3,FALSE)</f>
        <v>1.07</v>
      </c>
      <c r="G2039" s="10">
        <f>VLOOKUP(C2039,away!$B$2:$E$405,4,FALSE)</f>
        <v>0.92</v>
      </c>
      <c r="H2039" s="10">
        <f>VLOOKUP(A2039,away!$A$2:$E$405,3,FALSE)</f>
        <v>1.12222222222222</v>
      </c>
      <c r="I2039" s="10">
        <f>VLOOKUP(C2039,away!$B$2:$E$405,3,FALSE)</f>
        <v>0.61</v>
      </c>
      <c r="J2039" s="10">
        <f>VLOOKUP(B2039,home!$B$2:$E$405,4,FALSE)</f>
        <v>0.89</v>
      </c>
      <c r="K2039" s="12">
        <f t="shared" si="2464"/>
        <v>1.2906577777777768</v>
      </c>
      <c r="L2039" s="12">
        <f t="shared" si="2465"/>
        <v>0.60925444444444321</v>
      </c>
      <c r="M2039" s="13">
        <f t="shared" si="2466"/>
        <v>0.14958174859988141</v>
      </c>
      <c r="N2039" s="13">
        <f t="shared" si="2467"/>
        <v>0.19305884724403699</v>
      </c>
      <c r="O2039" s="13">
        <f t="shared" si="2468"/>
        <v>9.1133345142249106E-2</v>
      </c>
      <c r="P2039" s="13">
        <f t="shared" si="2469"/>
        <v>0.11762196072275038</v>
      </c>
      <c r="Q2039" s="13">
        <f t="shared" si="2470"/>
        <v>0.12458645138216404</v>
      </c>
      <c r="R2039" s="13">
        <f t="shared" si="2471"/>
        <v>2.7761697782502336E-2</v>
      </c>
      <c r="S2039" s="13">
        <f t="shared" si="2472"/>
        <v>2.3122683371738579E-2</v>
      </c>
      <c r="T2039" s="13">
        <f t="shared" si="2473"/>
        <v>7.5904849222144979E-2</v>
      </c>
      <c r="U2039" s="13">
        <f t="shared" si="2474"/>
        <v>3.5830851167302696E-2</v>
      </c>
      <c r="V2039" s="13">
        <f t="shared" si="2475"/>
        <v>2.0202519364179417E-3</v>
      </c>
      <c r="W2039" s="13">
        <f t="shared" si="2476"/>
        <v>5.3599490827374294E-2</v>
      </c>
      <c r="X2039" s="13">
        <f t="shared" si="2477"/>
        <v>3.2655728006536953E-2</v>
      </c>
      <c r="Y2039" s="13">
        <f t="shared" si="2478"/>
        <v>9.9478237122757555E-3</v>
      </c>
      <c r="Z2039" s="13">
        <f t="shared" si="2479"/>
        <v>5.6379792531043313E-3</v>
      </c>
      <c r="AA2039" s="13">
        <f t="shared" si="2480"/>
        <v>7.2767017739688456E-3</v>
      </c>
      <c r="AB2039" s="13">
        <f t="shared" si="2481"/>
        <v>4.6958658705711183E-3</v>
      </c>
      <c r="AC2039" s="13">
        <f t="shared" si="2482"/>
        <v>9.9287678869432538E-5</v>
      </c>
      <c r="AD2039" s="13">
        <f t="shared" si="2483"/>
        <v>1.7294649930319803E-2</v>
      </c>
      <c r="AE2039" s="13">
        <f t="shared" si="2484"/>
        <v>1.0536842335158119E-2</v>
      </c>
      <c r="AF2039" s="13">
        <f t="shared" si="2485"/>
        <v>3.2098090115527242E-3</v>
      </c>
      <c r="AG2039" s="13">
        <f t="shared" si="2486"/>
        <v>6.5186346870210754E-4</v>
      </c>
      <c r="AH2039" s="13">
        <f t="shared" si="2487"/>
        <v>8.587409794098439E-4</v>
      </c>
      <c r="AI2039" s="13">
        <f t="shared" si="2488"/>
        <v>1.1083407241718206E-3</v>
      </c>
      <c r="AJ2039" s="13">
        <f t="shared" si="2489"/>
        <v>7.1524428804010693E-4</v>
      </c>
      <c r="AK2039" s="13">
        <f t="shared" si="2490"/>
        <v>3.0771186779003087E-4</v>
      </c>
      <c r="AL2039" s="13">
        <f t="shared" si="2491"/>
        <v>3.1229509144119498E-6</v>
      </c>
      <c r="AM2039" s="13">
        <f t="shared" si="2492"/>
        <v>4.4642948893022262E-3</v>
      </c>
      <c r="AN2039" s="13">
        <f t="shared" si="2493"/>
        <v>2.7198915026179953E-3</v>
      </c>
      <c r="AO2039" s="13">
        <f t="shared" si="2494"/>
        <v>8.2855299318834404E-4</v>
      </c>
      <c r="AP2039" s="13">
        <f t="shared" si="2495"/>
        <v>1.6826653118591506E-4</v>
      </c>
      <c r="AQ2039" s="13">
        <f t="shared" si="2496"/>
        <v>2.5629282994067058E-5</v>
      </c>
      <c r="AR2039" s="13">
        <f t="shared" si="2497"/>
        <v>1.0463835166640434E-4</v>
      </c>
      <c r="AS2039" s="13">
        <f t="shared" si="2498"/>
        <v>1.3505230243209096E-4</v>
      </c>
      <c r="AT2039" s="13">
        <f t="shared" si="2499"/>
        <v>8.7153152270387377E-5</v>
      </c>
      <c r="AU2039" s="13">
        <f t="shared" si="2500"/>
        <v>3.749496461187546E-5</v>
      </c>
      <c r="AV2039" s="13">
        <f t="shared" si="2501"/>
        <v>1.2098291925954887E-5</v>
      </c>
      <c r="AW2039" s="13">
        <f t="shared" si="2502"/>
        <v>6.8213834989954045E-8</v>
      </c>
      <c r="AX2039" s="13">
        <f t="shared" si="2503"/>
        <v>9.6031282019524934E-4</v>
      </c>
      <c r="AY2039" s="13">
        <f t="shared" si="2504"/>
        <v>5.8507485376093314E-4</v>
      </c>
      <c r="AZ2039" s="13">
        <f t="shared" si="2505"/>
        <v>1.7822972749326554E-4</v>
      </c>
      <c r="BA2039" s="13">
        <f t="shared" si="2506"/>
        <v>3.6195751202464675E-5</v>
      </c>
      <c r="BB2039" s="13">
        <f t="shared" si="2507"/>
        <v>5.513105572526725E-6</v>
      </c>
      <c r="BC2039" s="13">
        <f t="shared" si="2508"/>
        <v>6.7177681455066706E-7</v>
      </c>
      <c r="BD2039" s="13">
        <f t="shared" si="2509"/>
        <v>1.0625230135349573E-5</v>
      </c>
      <c r="BE2039" s="13">
        <f t="shared" si="2510"/>
        <v>1.3713535914867746E-5</v>
      </c>
      <c r="BF2039" s="13">
        <f t="shared" si="2511"/>
        <v>8.8497408946794691E-6</v>
      </c>
      <c r="BG2039" s="13">
        <f t="shared" si="2512"/>
        <v>3.8073289723453726E-6</v>
      </c>
      <c r="BH2039" s="13">
        <f t="shared" si="2513"/>
        <v>1.2284896876790559E-6</v>
      </c>
      <c r="BI2039" s="13">
        <f t="shared" si="2514"/>
        <v>3.1711195406455297E-7</v>
      </c>
      <c r="BJ2039" s="14">
        <f t="shared" si="2515"/>
        <v>0.53141898837459345</v>
      </c>
      <c r="BK2039" s="14">
        <f t="shared" si="2516"/>
        <v>0.29303413011433305</v>
      </c>
      <c r="BL2039" s="14">
        <f t="shared" si="2517"/>
        <v>0.17010347809647158</v>
      </c>
      <c r="BM2039" s="14">
        <f t="shared" si="2518"/>
        <v>0.29586551832499208</v>
      </c>
      <c r="BN2039" s="14">
        <f t="shared" si="2519"/>
        <v>0.70374405087358427</v>
      </c>
    </row>
    <row r="2040" spans="1:66" x14ac:dyDescent="0.25">
      <c r="A2040" t="s">
        <v>301</v>
      </c>
      <c r="B2040" t="s">
        <v>360</v>
      </c>
      <c r="C2040" t="s">
        <v>343</v>
      </c>
      <c r="D2040" s="7" t="s">
        <v>538</v>
      </c>
      <c r="E2040" s="10">
        <f>VLOOKUP(A2040,home!$A$2:$E$405,3,FALSE)</f>
        <v>1.3534482758620701</v>
      </c>
      <c r="F2040" s="10">
        <f>VLOOKUP(B2040,home!$B$2:$E$405,3,FALSE)</f>
        <v>0.49</v>
      </c>
      <c r="G2040" s="10">
        <f>VLOOKUP(C2040,away!$B$2:$E$405,4,FALSE)</f>
        <v>0.86</v>
      </c>
      <c r="H2040" s="10">
        <f>VLOOKUP(A2040,away!$A$2:$E$405,3,FALSE)</f>
        <v>1.02586206896552</v>
      </c>
      <c r="I2040" s="10">
        <f>VLOOKUP(C2040,away!$B$2:$E$405,3,FALSE)</f>
        <v>0.62</v>
      </c>
      <c r="J2040" s="10">
        <f>VLOOKUP(B2040,home!$B$2:$E$405,4,FALSE)</f>
        <v>1.3</v>
      </c>
      <c r="K2040" s="12">
        <f t="shared" si="2464"/>
        <v>0.57034310344827632</v>
      </c>
      <c r="L2040" s="12">
        <f t="shared" si="2465"/>
        <v>0.82684482758620914</v>
      </c>
      <c r="M2040" s="13">
        <f t="shared" si="2466"/>
        <v>0.24729138753680771</v>
      </c>
      <c r="N2040" s="13">
        <f t="shared" si="2467"/>
        <v>0.1410409374237733</v>
      </c>
      <c r="O2040" s="13">
        <f t="shared" si="2468"/>
        <v>0.20447160469142617</v>
      </c>
      <c r="P2040" s="13">
        <f t="shared" si="2469"/>
        <v>0.11661896958675713</v>
      </c>
      <c r="Q2040" s="13">
        <f t="shared" si="2470"/>
        <v>4.0220862981764492E-2</v>
      </c>
      <c r="R2040" s="13">
        <f t="shared" si="2471"/>
        <v>8.4533144363678883E-2</v>
      </c>
      <c r="S2040" s="13">
        <f t="shared" si="2472"/>
        <v>1.3748946337094651E-2</v>
      </c>
      <c r="T2040" s="13">
        <f t="shared" si="2473"/>
        <v>3.3256412517525605E-2</v>
      </c>
      <c r="U2040" s="13">
        <f t="shared" si="2474"/>
        <v>4.8212895900621784E-2</v>
      </c>
      <c r="V2040" s="13">
        <f t="shared" si="2475"/>
        <v>7.2042224748456753E-4</v>
      </c>
      <c r="W2040" s="13">
        <f t="shared" si="2476"/>
        <v>7.64656393879582E-3</v>
      </c>
      <c r="X2040" s="13">
        <f t="shared" si="2477"/>
        <v>6.3225218416005534E-3</v>
      </c>
      <c r="Y2040" s="13">
        <f t="shared" si="2478"/>
        <v>2.613872241014125E-3</v>
      </c>
      <c r="Z2040" s="13">
        <f t="shared" si="2479"/>
        <v>2.3298597725568734E-2</v>
      </c>
      <c r="AA2040" s="13">
        <f t="shared" si="2480"/>
        <v>1.3288194532793823E-2</v>
      </c>
      <c r="AB2040" s="13">
        <f t="shared" si="2481"/>
        <v>3.7894150545290232E-3</v>
      </c>
      <c r="AC2040" s="13">
        <f t="shared" si="2482"/>
        <v>2.1233781381822518E-5</v>
      </c>
      <c r="AD2040" s="13">
        <f t="shared" si="2483"/>
        <v>1.0902912518921206E-3</v>
      </c>
      <c r="AE2040" s="13">
        <f t="shared" si="2484"/>
        <v>9.0150168218949259E-4</v>
      </c>
      <c r="AF2040" s="13">
        <f t="shared" si="2485"/>
        <v>3.727010014893242E-4</v>
      </c>
      <c r="AG2040" s="13">
        <f t="shared" si="2486"/>
        <v>1.0272196510588259E-4</v>
      </c>
      <c r="AH2040" s="13">
        <f t="shared" si="2487"/>
        <v>4.8160812548495805E-3</v>
      </c>
      <c r="AI2040" s="13">
        <f t="shared" si="2488"/>
        <v>2.7468187293499787E-3</v>
      </c>
      <c r="AJ2040" s="13">
        <f t="shared" si="2489"/>
        <v>7.8331455935365878E-4</v>
      </c>
      <c r="AK2040" s="13">
        <f t="shared" si="2490"/>
        <v>1.4891935225266163E-4</v>
      </c>
      <c r="AL2040" s="13">
        <f t="shared" si="2491"/>
        <v>4.0054151983922793E-7</v>
      </c>
      <c r="AM2040" s="13">
        <f t="shared" si="2492"/>
        <v>1.243680192533317E-4</v>
      </c>
      <c r="AN2040" s="13">
        <f t="shared" si="2493"/>
        <v>1.0283305343675938E-4</v>
      </c>
      <c r="AO2040" s="13">
        <f t="shared" si="2494"/>
        <v>4.2513489169540369E-5</v>
      </c>
      <c r="AP2040" s="13">
        <f t="shared" si="2495"/>
        <v>1.1717352874158926E-5</v>
      </c>
      <c r="AQ2040" s="13">
        <f t="shared" si="2496"/>
        <v>2.4221081542501773E-6</v>
      </c>
      <c r="AR2040" s="13">
        <f t="shared" si="2497"/>
        <v>7.9643037496145521E-4</v>
      </c>
      <c r="AS2040" s="13">
        <f t="shared" si="2498"/>
        <v>4.5423857173599078E-4</v>
      </c>
      <c r="AT2040" s="13">
        <f t="shared" si="2499"/>
        <v>1.2953591835490871E-4</v>
      </c>
      <c r="AU2040" s="13">
        <f t="shared" si="2500"/>
        <v>2.4626639227520394E-5</v>
      </c>
      <c r="AV2040" s="13">
        <f t="shared" si="2501"/>
        <v>3.5114084611312605E-6</v>
      </c>
      <c r="AW2040" s="13">
        <f t="shared" si="2502"/>
        <v>5.2469297438984243E-9</v>
      </c>
      <c r="AX2040" s="13">
        <f t="shared" si="2503"/>
        <v>1.1822073678443363E-5</v>
      </c>
      <c r="AY2040" s="13">
        <f t="shared" si="2504"/>
        <v>9.7750204723639626E-6</v>
      </c>
      <c r="AZ2040" s="13">
        <f t="shared" si="2505"/>
        <v>4.041212558561723E-6</v>
      </c>
      <c r="BA2040" s="13">
        <f t="shared" si="2506"/>
        <v>1.113818567074397E-6</v>
      </c>
      <c r="BB2040" s="13">
        <f t="shared" si="2507"/>
        <v>2.3023878026373705E-7</v>
      </c>
      <c r="BC2040" s="13">
        <f t="shared" si="2508"/>
        <v>3.807434891416576E-8</v>
      </c>
      <c r="BD2040" s="13">
        <f t="shared" si="2509"/>
        <v>1.0975405601157069E-4</v>
      </c>
      <c r="BE2040" s="13">
        <f t="shared" si="2510"/>
        <v>6.2597468921675168E-5</v>
      </c>
      <c r="BF2040" s="13">
        <f t="shared" si="2511"/>
        <v>1.7851017346397619E-5</v>
      </c>
      <c r="BG2040" s="13">
        <f t="shared" si="2512"/>
        <v>3.393734877684478E-6</v>
      </c>
      <c r="BH2040" s="13">
        <f t="shared" si="2513"/>
        <v>4.8389832060480533E-7</v>
      </c>
      <c r="BI2040" s="13">
        <f t="shared" si="2514"/>
        <v>5.5197613985430741E-8</v>
      </c>
      <c r="BJ2040" s="14">
        <f t="shared" si="2515"/>
        <v>0.23387926130644435</v>
      </c>
      <c r="BK2040" s="14">
        <f t="shared" si="2516"/>
        <v>0.37841113505151813</v>
      </c>
      <c r="BL2040" s="14">
        <f t="shared" si="2517"/>
        <v>0.36439286672468835</v>
      </c>
      <c r="BM2040" s="14">
        <f t="shared" si="2518"/>
        <v>0.16579518445046937</v>
      </c>
      <c r="BN2040" s="14">
        <f t="shared" si="2519"/>
        <v>0.83417690658420762</v>
      </c>
    </row>
    <row r="2041" spans="1:66" x14ac:dyDescent="0.25">
      <c r="A2041" t="s">
        <v>303</v>
      </c>
      <c r="B2041" t="s">
        <v>333</v>
      </c>
      <c r="C2041" t="s">
        <v>321</v>
      </c>
      <c r="D2041" s="7" t="s">
        <v>538</v>
      </c>
      <c r="E2041" s="10">
        <f>VLOOKUP(A2041,home!$A$2:$E$405,3,FALSE)</f>
        <v>1.29370629370629</v>
      </c>
      <c r="F2041" s="10">
        <f>VLOOKUP(B2041,home!$B$2:$E$405,3,FALSE)</f>
        <v>1.29</v>
      </c>
      <c r="G2041" s="10">
        <f>VLOOKUP(C2041,away!$B$2:$E$405,4,FALSE)</f>
        <v>1.55</v>
      </c>
      <c r="H2041" s="10">
        <f>VLOOKUP(A2041,away!$A$2:$E$405,3,FALSE)</f>
        <v>1.0279720279720299</v>
      </c>
      <c r="I2041" s="10">
        <f>VLOOKUP(C2041,away!$B$2:$E$405,3,FALSE)</f>
        <v>0.77</v>
      </c>
      <c r="J2041" s="10">
        <f>VLOOKUP(B2041,home!$B$2:$E$405,4,FALSE)</f>
        <v>0.97</v>
      </c>
      <c r="K2041" s="12">
        <f t="shared" si="2464"/>
        <v>2.5867657342657271</v>
      </c>
      <c r="L2041" s="12">
        <f t="shared" si="2465"/>
        <v>0.76779230769230922</v>
      </c>
      <c r="M2041" s="13">
        <f t="shared" si="2466"/>
        <v>3.492480204150758E-2</v>
      </c>
      <c r="N2041" s="13">
        <f t="shared" si="2467"/>
        <v>9.0342281196985508E-2</v>
      </c>
      <c r="O2041" s="13">
        <f t="shared" si="2468"/>
        <v>2.6814994355146171E-2</v>
      </c>
      <c r="P2041" s="13">
        <f t="shared" si="2469"/>
        <v>6.936410856242102E-2</v>
      </c>
      <c r="Q2041" s="13">
        <f t="shared" si="2470"/>
        <v>0.11684715867788052</v>
      </c>
      <c r="R2041" s="13">
        <f t="shared" si="2471"/>
        <v>1.0294173198346962E-2</v>
      </c>
      <c r="S2041" s="13">
        <f t="shared" si="2472"/>
        <v>3.4440993759542862E-2</v>
      </c>
      <c r="T2041" s="13">
        <f t="shared" si="2473"/>
        <v>8.9714349608579311E-2</v>
      </c>
      <c r="U2041" s="13">
        <f t="shared" si="2474"/>
        <v>2.6628614492080548E-2</v>
      </c>
      <c r="V2041" s="13">
        <f t="shared" si="2475"/>
        <v>7.6003574998247331E-3</v>
      </c>
      <c r="W2041" s="13">
        <f t="shared" si="2476"/>
        <v>0.10075207540475051</v>
      </c>
      <c r="X2041" s="13">
        <f t="shared" si="2477"/>
        <v>7.7356668479802937E-2</v>
      </c>
      <c r="Y2041" s="13">
        <f t="shared" si="2478"/>
        <v>2.9696927503748406E-2</v>
      </c>
      <c r="Z2041" s="13">
        <f t="shared" si="2479"/>
        <v>2.6345956652477115E-3</v>
      </c>
      <c r="AA2041" s="13">
        <f t="shared" si="2480"/>
        <v>6.8150817905077987E-3</v>
      </c>
      <c r="AB2041" s="13">
        <f t="shared" si="2481"/>
        <v>8.8145100259519465E-3</v>
      </c>
      <c r="AC2041" s="13">
        <f t="shared" si="2482"/>
        <v>9.4344132234538925E-4</v>
      </c>
      <c r="AD2041" s="13">
        <f t="shared" si="2483"/>
        <v>6.5155504078291362E-2</v>
      </c>
      <c r="AE2041" s="13">
        <f t="shared" si="2484"/>
        <v>5.0025894835126983E-2</v>
      </c>
      <c r="AF2041" s="13">
        <f t="shared" si="2485"/>
        <v>1.9204748619917458E-2</v>
      </c>
      <c r="AG2041" s="13">
        <f t="shared" si="2486"/>
        <v>4.91508608717904E-3</v>
      </c>
      <c r="AH2041" s="13">
        <f t="shared" si="2487"/>
        <v>5.0570557141417375E-4</v>
      </c>
      <c r="AI2041" s="13">
        <f t="shared" si="2488"/>
        <v>1.3081418437614542E-3</v>
      </c>
      <c r="AJ2041" s="13">
        <f t="shared" si="2489"/>
        <v>1.6919282485006602E-3</v>
      </c>
      <c r="AK2041" s="13">
        <f t="shared" si="2490"/>
        <v>1.4588740060192452E-3</v>
      </c>
      <c r="AL2041" s="13">
        <f t="shared" si="2491"/>
        <v>7.4950708356387021E-5</v>
      </c>
      <c r="AM2041" s="13">
        <f t="shared" si="2492"/>
        <v>3.3708405069706966E-2</v>
      </c>
      <c r="AN2041" s="13">
        <f t="shared" si="2493"/>
        <v>2.5881054117097443E-2</v>
      </c>
      <c r="AO2041" s="13">
        <f t="shared" si="2494"/>
        <v>9.9356371330378938E-3</v>
      </c>
      <c r="AP2041" s="13">
        <f t="shared" si="2495"/>
        <v>2.542835254256188E-3</v>
      </c>
      <c r="AQ2041" s="13">
        <f t="shared" si="2496"/>
        <v>4.8809233698667958E-4</v>
      </c>
      <c r="AR2041" s="13">
        <f t="shared" si="2497"/>
        <v>7.7655369537789299E-5</v>
      </c>
      <c r="AS2041" s="13">
        <f t="shared" si="2498"/>
        <v>2.0087624900209591E-4</v>
      </c>
      <c r="AT2041" s="13">
        <f t="shared" si="2499"/>
        <v>2.5980989887322586E-4</v>
      </c>
      <c r="AU2041" s="13">
        <f t="shared" si="2500"/>
        <v>2.2402244794276813E-4</v>
      </c>
      <c r="AV2041" s="13">
        <f t="shared" si="2501"/>
        <v>1.4487339801117009E-4</v>
      </c>
      <c r="AW2041" s="13">
        <f t="shared" si="2502"/>
        <v>4.1349865101947301E-6</v>
      </c>
      <c r="AX2041" s="13">
        <f t="shared" si="2503"/>
        <v>1.4532624531844528E-2</v>
      </c>
      <c r="AY2041" s="13">
        <f t="shared" si="2504"/>
        <v>1.1158037326130773E-2</v>
      </c>
      <c r="AZ2041" s="13">
        <f t="shared" si="2505"/>
        <v>4.2835276139734351E-3</v>
      </c>
      <c r="BA2041" s="13">
        <f t="shared" si="2506"/>
        <v>1.096286517265465E-3</v>
      </c>
      <c r="BB2041" s="13">
        <f t="shared" si="2507"/>
        <v>2.1043008874580398E-4</v>
      </c>
      <c r="BC2041" s="13">
        <f t="shared" si="2508"/>
        <v>3.2313320689207666E-5</v>
      </c>
      <c r="BD2041" s="13">
        <f t="shared" si="2509"/>
        <v>9.9371992303530436E-6</v>
      </c>
      <c r="BE2041" s="13">
        <f t="shared" si="2510"/>
        <v>2.5705206463649009E-5</v>
      </c>
      <c r="BF2041" s="13">
        <f t="shared" si="2511"/>
        <v>3.3246673636196575E-5</v>
      </c>
      <c r="BG2041" s="13">
        <f t="shared" si="2512"/>
        <v>2.8667118713476341E-5</v>
      </c>
      <c r="BH2041" s="13">
        <f t="shared" si="2513"/>
        <v>1.8538780097037106E-5</v>
      </c>
      <c r="BI2041" s="13">
        <f t="shared" si="2514"/>
        <v>9.5910962220206011E-6</v>
      </c>
      <c r="BJ2041" s="14">
        <f t="shared" si="2515"/>
        <v>0.74787993780199635</v>
      </c>
      <c r="BK2041" s="14">
        <f t="shared" si="2516"/>
        <v>0.15850669122012875</v>
      </c>
      <c r="BL2041" s="14">
        <f t="shared" si="2517"/>
        <v>8.5364946969458746E-2</v>
      </c>
      <c r="BM2041" s="14">
        <f t="shared" si="2518"/>
        <v>0.63464475128492315</v>
      </c>
      <c r="BN2041" s="14">
        <f t="shared" si="2519"/>
        <v>0.34858751803228777</v>
      </c>
    </row>
    <row r="2042" spans="1:66" x14ac:dyDescent="0.25">
      <c r="A2042" t="s">
        <v>35</v>
      </c>
      <c r="B2042" t="s">
        <v>283</v>
      </c>
      <c r="C2042" t="s">
        <v>471</v>
      </c>
      <c r="D2042" s="7" t="s">
        <v>538</v>
      </c>
      <c r="E2042" s="10">
        <f>VLOOKUP(A2042,home!$A$2:$E$405,3,FALSE)</f>
        <v>1.6</v>
      </c>
      <c r="F2042" s="10">
        <f>VLOOKUP(B2042,home!$B$2:$E$405,3,FALSE)</f>
        <v>0.83</v>
      </c>
      <c r="G2042" s="10">
        <f>VLOOKUP(C2042,away!$B$2:$E$405,4,FALSE)</f>
        <v>1.38</v>
      </c>
      <c r="H2042" s="10">
        <f>VLOOKUP(A2042,away!$A$2:$E$405,3,FALSE)</f>
        <v>1.10909090909091</v>
      </c>
      <c r="I2042" s="10">
        <f>VLOOKUP(C2042,away!$B$2:$E$405,3,FALSE)</f>
        <v>1.1299999999999999</v>
      </c>
      <c r="J2042" s="10">
        <f>VLOOKUP(B2042,home!$B$2:$E$405,4,FALSE)</f>
        <v>1.95</v>
      </c>
      <c r="K2042" s="12">
        <f t="shared" si="2464"/>
        <v>1.83264</v>
      </c>
      <c r="L2042" s="12">
        <f t="shared" si="2465"/>
        <v>2.4438818181818198</v>
      </c>
      <c r="M2042" s="13">
        <f t="shared" si="2466"/>
        <v>1.3890893211751411E-2</v>
      </c>
      <c r="N2042" s="13">
        <f t="shared" si="2467"/>
        <v>2.5457006535584109E-2</v>
      </c>
      <c r="O2042" s="13">
        <f t="shared" si="2468"/>
        <v>3.3947701358504535E-2</v>
      </c>
      <c r="P2042" s="13">
        <f t="shared" si="2469"/>
        <v>6.221391541764975E-2</v>
      </c>
      <c r="Q2042" s="13">
        <f t="shared" si="2470"/>
        <v>2.3326764228686434E-2</v>
      </c>
      <c r="R2042" s="13">
        <f t="shared" si="2471"/>
        <v>4.1482085059557756E-2</v>
      </c>
      <c r="S2042" s="13">
        <f t="shared" si="2472"/>
        <v>6.966023013408626E-2</v>
      </c>
      <c r="T2042" s="13">
        <f t="shared" si="2473"/>
        <v>5.700785497550083E-2</v>
      </c>
      <c r="U2042" s="13">
        <f t="shared" si="2474"/>
        <v>7.6021728363547939E-2</v>
      </c>
      <c r="V2042" s="13">
        <f t="shared" si="2475"/>
        <v>3.4665682676424475E-2</v>
      </c>
      <c r="W2042" s="13">
        <f t="shared" si="2476"/>
        <v>1.4249853732019969E-2</v>
      </c>
      <c r="X2042" s="13">
        <f t="shared" si="2477"/>
        <v>3.4824958447433947E-2</v>
      </c>
      <c r="Y2042" s="13">
        <f t="shared" si="2478"/>
        <v>4.2554041384310605E-2</v>
      </c>
      <c r="Z2042" s="13">
        <f t="shared" si="2479"/>
        <v>3.3792437819108304E-2</v>
      </c>
      <c r="AA2042" s="13">
        <f t="shared" si="2480"/>
        <v>6.1929373244810654E-2</v>
      </c>
      <c r="AB2042" s="13">
        <f t="shared" si="2481"/>
        <v>5.6747123291684902E-2</v>
      </c>
      <c r="AC2042" s="13">
        <f t="shared" si="2482"/>
        <v>9.7036949723544666E-3</v>
      </c>
      <c r="AD2042" s="13">
        <f t="shared" si="2483"/>
        <v>6.528712985862271E-3</v>
      </c>
      <c r="AE2042" s="13">
        <f t="shared" si="2484"/>
        <v>1.5955402962276339E-2</v>
      </c>
      <c r="AF2042" s="13">
        <f t="shared" si="2485"/>
        <v>1.9496559600635753E-2</v>
      </c>
      <c r="AG2042" s="13">
        <f t="shared" si="2486"/>
        <v>1.5882429175030639E-2</v>
      </c>
      <c r="AH2042" s="13">
        <f t="shared" si="2487"/>
        <v>2.0646181094539626E-2</v>
      </c>
      <c r="AI2042" s="13">
        <f t="shared" si="2488"/>
        <v>3.7837017321097101E-2</v>
      </c>
      <c r="AJ2042" s="13">
        <f t="shared" si="2489"/>
        <v>3.4670815711667705E-2</v>
      </c>
      <c r="AK2042" s="13">
        <f t="shared" si="2490"/>
        <v>2.1179707901943564E-2</v>
      </c>
      <c r="AL2042" s="13">
        <f t="shared" si="2491"/>
        <v>1.7384191183271416E-3</v>
      </c>
      <c r="AM2042" s="13">
        <f t="shared" si="2492"/>
        <v>2.3929561132821262E-3</v>
      </c>
      <c r="AN2042" s="13">
        <f t="shared" si="2493"/>
        <v>5.8481019369572215E-3</v>
      </c>
      <c r="AO2042" s="13">
        <f t="shared" si="2494"/>
        <v>7.1460349973018209E-3</v>
      </c>
      <c r="AP2042" s="13">
        <f t="shared" si="2495"/>
        <v>5.8213550006656302E-3</v>
      </c>
      <c r="AQ2042" s="13">
        <f t="shared" si="2496"/>
        <v>3.5566759108271373E-3</v>
      </c>
      <c r="AR2042" s="13">
        <f t="shared" si="2497"/>
        <v>1.0091365318366928E-2</v>
      </c>
      <c r="AS2042" s="13">
        <f t="shared" si="2498"/>
        <v>1.849383973705197E-2</v>
      </c>
      <c r="AT2042" s="13">
        <f t="shared" si="2499"/>
        <v>1.6946275227855464E-2</v>
      </c>
      <c r="AU2042" s="13">
        <f t="shared" si="2500"/>
        <v>1.0352140611192344E-2</v>
      </c>
      <c r="AV2042" s="13">
        <f t="shared" si="2501"/>
        <v>4.7429367424238859E-3</v>
      </c>
      <c r="AW2042" s="13">
        <f t="shared" si="2502"/>
        <v>2.1627650884356646E-4</v>
      </c>
      <c r="AX2042" s="13">
        <f t="shared" si="2503"/>
        <v>7.3090451524089291E-4</v>
      </c>
      <c r="AY2042" s="13">
        <f t="shared" si="2504"/>
        <v>1.7862442556242145E-3</v>
      </c>
      <c r="AZ2042" s="13">
        <f t="shared" si="2505"/>
        <v>2.1826849295758688E-3</v>
      </c>
      <c r="BA2042" s="13">
        <f t="shared" si="2506"/>
        <v>1.7780746714033107E-3</v>
      </c>
      <c r="BB2042" s="13">
        <f t="shared" si="2507"/>
        <v>1.0863510902030414E-3</v>
      </c>
      <c r="BC2042" s="13">
        <f t="shared" si="2508"/>
        <v>5.3098273550184242E-4</v>
      </c>
      <c r="BD2042" s="13">
        <f t="shared" si="2509"/>
        <v>4.1103507036979207E-3</v>
      </c>
      <c r="BE2042" s="13">
        <f t="shared" si="2510"/>
        <v>7.5327931136249578E-3</v>
      </c>
      <c r="BF2042" s="13">
        <f t="shared" si="2511"/>
        <v>6.9024489858768223E-3</v>
      </c>
      <c r="BG2042" s="13">
        <f t="shared" si="2512"/>
        <v>4.2165680364924327E-3</v>
      </c>
      <c r="BH2042" s="13">
        <f t="shared" si="2513"/>
        <v>1.9318628115993735E-3</v>
      </c>
      <c r="BI2042" s="13">
        <f t="shared" si="2514"/>
        <v>7.0808181260989512E-4</v>
      </c>
      <c r="BJ2042" s="14">
        <f t="shared" si="2515"/>
        <v>0.28814395018392397</v>
      </c>
      <c r="BK2042" s="14">
        <f t="shared" si="2516"/>
        <v>0.19365907978621771</v>
      </c>
      <c r="BL2042" s="14">
        <f t="shared" si="2517"/>
        <v>0.47049039644814578</v>
      </c>
      <c r="BM2042" s="14">
        <f t="shared" si="2518"/>
        <v>0.78419753067888143</v>
      </c>
      <c r="BN2042" s="14">
        <f t="shared" si="2519"/>
        <v>0.20031836581173398</v>
      </c>
    </row>
    <row r="2043" spans="1:66" x14ac:dyDescent="0.25">
      <c r="A2043" t="s">
        <v>10</v>
      </c>
      <c r="B2043" t="s">
        <v>221</v>
      </c>
      <c r="C2043" t="s">
        <v>222</v>
      </c>
      <c r="D2043" s="7" t="s">
        <v>539</v>
      </c>
      <c r="E2043" s="10">
        <f>VLOOKUP(A2043,home!$A$2:$E$405,3,FALSE)</f>
        <v>1.6153846153846201</v>
      </c>
      <c r="F2043" s="10">
        <f>VLOOKUP(B2043,home!$B$2:$E$405,3,FALSE)</f>
        <v>0.35</v>
      </c>
      <c r="G2043" s="10">
        <f>VLOOKUP(C2043,away!$B$2:$E$405,4,FALSE)</f>
        <v>0.93</v>
      </c>
      <c r="H2043" s="10">
        <f>VLOOKUP(A2043,away!$A$2:$E$405,3,FALSE)</f>
        <v>1.4957264957265</v>
      </c>
      <c r="I2043" s="10">
        <f>VLOOKUP(C2043,away!$B$2:$E$405,3,FALSE)</f>
        <v>0.62</v>
      </c>
      <c r="J2043" s="10">
        <f>VLOOKUP(B2043,home!$B$2:$E$405,4,FALSE)</f>
        <v>1.05</v>
      </c>
      <c r="K2043" s="12">
        <f t="shared" si="2464"/>
        <v>0.52580769230769386</v>
      </c>
      <c r="L2043" s="12">
        <f t="shared" si="2465"/>
        <v>0.97371794871795148</v>
      </c>
      <c r="M2043" s="13">
        <f t="shared" si="2466"/>
        <v>0.22323602905029208</v>
      </c>
      <c r="N2043" s="13">
        <f t="shared" si="2467"/>
        <v>0.1173792212748674</v>
      </c>
      <c r="O2043" s="13">
        <f t="shared" si="2468"/>
        <v>0.21736892828679139</v>
      </c>
      <c r="P2043" s="13">
        <f t="shared" si="2469"/>
        <v>0.11429425456187439</v>
      </c>
      <c r="Q2043" s="13">
        <f t="shared" si="2470"/>
        <v>3.0859448731706093E-2</v>
      </c>
      <c r="R2043" s="13">
        <f t="shared" si="2471"/>
        <v>0.10582801348321701</v>
      </c>
      <c r="S2043" s="13">
        <f t="shared" si="2472"/>
        <v>1.4629332775525659E-2</v>
      </c>
      <c r="T2043" s="13">
        <f t="shared" si="2473"/>
        <v>3.0048399117603639E-2</v>
      </c>
      <c r="U2043" s="13">
        <f t="shared" si="2474"/>
        <v>5.5645183551117854E-2</v>
      </c>
      <c r="V2043" s="13">
        <f t="shared" si="2475"/>
        <v>8.3222761100270888E-4</v>
      </c>
      <c r="W2043" s="13">
        <f t="shared" si="2476"/>
        <v>5.4087118411686582E-3</v>
      </c>
      <c r="X2043" s="13">
        <f t="shared" si="2477"/>
        <v>5.2665597991892396E-3</v>
      </c>
      <c r="Y2043" s="13">
        <f t="shared" si="2478"/>
        <v>2.5640719022334865E-3</v>
      </c>
      <c r="Z2043" s="13">
        <f t="shared" si="2479"/>
        <v>3.434887873525793E-2</v>
      </c>
      <c r="AA2043" s="13">
        <f t="shared" si="2480"/>
        <v>1.8060904661142792E-2</v>
      </c>
      <c r="AB2043" s="13">
        <f t="shared" si="2481"/>
        <v>4.7482813004323804E-3</v>
      </c>
      <c r="AC2043" s="13">
        <f t="shared" si="2482"/>
        <v>2.6630679540738239E-5</v>
      </c>
      <c r="AD2043" s="13">
        <f t="shared" si="2483"/>
        <v>7.1098557289054742E-4</v>
      </c>
      <c r="AE2043" s="13">
        <f t="shared" si="2484"/>
        <v>6.9229941360304131E-4</v>
      </c>
      <c r="AF2043" s="13">
        <f t="shared" si="2485"/>
        <v>3.3705218245609701E-4</v>
      </c>
      <c r="AG2043" s="13">
        <f t="shared" si="2486"/>
        <v>1.0939791990401984E-4</v>
      </c>
      <c r="AH2043" s="13">
        <f t="shared" si="2487"/>
        <v>8.3615299357142521E-3</v>
      </c>
      <c r="AI2043" s="13">
        <f t="shared" si="2488"/>
        <v>4.3965567596596115E-3</v>
      </c>
      <c r="AJ2043" s="13">
        <f t="shared" si="2489"/>
        <v>1.1558716819482062E-3</v>
      </c>
      <c r="AK2043" s="13">
        <f t="shared" si="2490"/>
        <v>2.0258874056299972E-4</v>
      </c>
      <c r="AL2043" s="13">
        <f t="shared" si="2491"/>
        <v>5.4538394712246487E-7</v>
      </c>
      <c r="AM2043" s="13">
        <f t="shared" si="2492"/>
        <v>7.4768336669128488E-5</v>
      </c>
      <c r="AN2043" s="13">
        <f t="shared" si="2493"/>
        <v>7.2803271410516973E-5</v>
      </c>
      <c r="AO2043" s="13">
        <f t="shared" si="2494"/>
        <v>3.5444926048902439E-5</v>
      </c>
      <c r="AP2043" s="13">
        <f t="shared" si="2495"/>
        <v>1.1504453561598922E-5</v>
      </c>
      <c r="AQ2043" s="13">
        <f t="shared" si="2496"/>
        <v>2.8005232307802583E-6</v>
      </c>
      <c r="AR2043" s="13">
        <f t="shared" si="2497"/>
        <v>1.6283543554294858E-3</v>
      </c>
      <c r="AS2043" s="13">
        <f t="shared" si="2498"/>
        <v>8.5620124588756032E-4</v>
      </c>
      <c r="AT2043" s="13">
        <f t="shared" si="2499"/>
        <v>2.250986006255552E-4</v>
      </c>
      <c r="AU2043" s="13">
        <f t="shared" si="2500"/>
        <v>3.9452858578871479E-5</v>
      </c>
      <c r="AV2043" s="13">
        <f t="shared" si="2501"/>
        <v>5.1861541310745526E-6</v>
      </c>
      <c r="AW2043" s="13">
        <f t="shared" si="2502"/>
        <v>7.7563957693321288E-9</v>
      </c>
      <c r="AX2043" s="13">
        <f t="shared" si="2503"/>
        <v>6.5522944269465303E-6</v>
      </c>
      <c r="AY2043" s="13">
        <f t="shared" si="2504"/>
        <v>6.3800866888024402E-6</v>
      </c>
      <c r="AZ2043" s="13">
        <f t="shared" si="2505"/>
        <v>3.1062024616317095E-6</v>
      </c>
      <c r="BA2043" s="13">
        <f t="shared" si="2506"/>
        <v>1.0081883630808933E-6</v>
      </c>
      <c r="BB2043" s="13">
        <f t="shared" si="2507"/>
        <v>2.4542277620510913E-7</v>
      </c>
      <c r="BC2043" s="13">
        <f t="shared" si="2508"/>
        <v>4.7794512443020766E-8</v>
      </c>
      <c r="BD2043" s="13">
        <f t="shared" si="2509"/>
        <v>2.6425964379245671E-4</v>
      </c>
      <c r="BE2043" s="13">
        <f t="shared" si="2510"/>
        <v>1.3894975347256489E-4</v>
      </c>
      <c r="BF2043" s="13">
        <f t="shared" si="2511"/>
        <v>3.6530424610066153E-5</v>
      </c>
      <c r="BG2043" s="13">
        <f t="shared" si="2512"/>
        <v>6.4026594210796929E-6</v>
      </c>
      <c r="BH2043" s="13">
        <f t="shared" si="2513"/>
        <v>8.4164189370750687E-7</v>
      </c>
      <c r="BI2043" s="13">
        <f t="shared" si="2514"/>
        <v>8.850835637596433E-8</v>
      </c>
      <c r="BJ2043" s="14">
        <f t="shared" si="2515"/>
        <v>0.19359080925577227</v>
      </c>
      <c r="BK2043" s="14">
        <f t="shared" si="2516"/>
        <v>0.35302540014887146</v>
      </c>
      <c r="BL2043" s="14">
        <f t="shared" si="2517"/>
        <v>0.41896922424678523</v>
      </c>
      <c r="BM2043" s="14">
        <f t="shared" si="2518"/>
        <v>0.1909620446676456</v>
      </c>
      <c r="BN2043" s="14">
        <f t="shared" si="2519"/>
        <v>0.8089658953887483</v>
      </c>
    </row>
    <row r="2044" spans="1:66" x14ac:dyDescent="0.25">
      <c r="A2044" t="s">
        <v>10</v>
      </c>
      <c r="B2044" t="s">
        <v>38</v>
      </c>
      <c r="C2044" t="s">
        <v>37</v>
      </c>
      <c r="D2044" s="7" t="s">
        <v>539</v>
      </c>
      <c r="E2044" s="10">
        <f>VLOOKUP(A2044,home!$A$2:$E$405,3,FALSE)</f>
        <v>1.6153846153846201</v>
      </c>
      <c r="F2044" s="10">
        <f>VLOOKUP(B2044,home!$B$2:$E$405,3,FALSE)</f>
        <v>0.93</v>
      </c>
      <c r="G2044" s="10">
        <f>VLOOKUP(C2044,away!$B$2:$E$405,4,FALSE)</f>
        <v>1.1299999999999999</v>
      </c>
      <c r="H2044" s="10">
        <f>VLOOKUP(A2044,away!$A$2:$E$405,3,FALSE)</f>
        <v>1.4957264957265</v>
      </c>
      <c r="I2044" s="10">
        <f>VLOOKUP(C2044,away!$B$2:$E$405,3,FALSE)</f>
        <v>0.83</v>
      </c>
      <c r="J2044" s="10">
        <f>VLOOKUP(B2044,home!$B$2:$E$405,4,FALSE)</f>
        <v>0.67</v>
      </c>
      <c r="K2044" s="12">
        <f t="shared" si="2464"/>
        <v>1.6976076923076973</v>
      </c>
      <c r="L2044" s="12">
        <f t="shared" si="2465"/>
        <v>0.8317735042735066</v>
      </c>
      <c r="M2044" s="13">
        <f t="shared" si="2466"/>
        <v>7.9708328814558527E-2</v>
      </c>
      <c r="N2044" s="13">
        <f t="shared" si="2467"/>
        <v>0.13531347213658582</v>
      </c>
      <c r="O2044" s="13">
        <f t="shared" si="2468"/>
        <v>6.6299275977870262E-2</v>
      </c>
      <c r="P2044" s="13">
        <f t="shared" si="2469"/>
        <v>0.11255016089446347</v>
      </c>
      <c r="Q2044" s="13">
        <f t="shared" si="2470"/>
        <v>0.11485459558596568</v>
      </c>
      <c r="R2044" s="13">
        <f t="shared" si="2471"/>
        <v>2.7572990555454733E-2</v>
      </c>
      <c r="S2044" s="13">
        <f t="shared" si="2472"/>
        <v>3.9730913023031306E-2</v>
      </c>
      <c r="T2044" s="13">
        <f t="shared" si="2473"/>
        <v>9.5533009452455089E-2</v>
      </c>
      <c r="U2044" s="13">
        <f t="shared" si="2474"/>
        <v>4.6808120866867441E-2</v>
      </c>
      <c r="V2044" s="13">
        <f t="shared" si="2475"/>
        <v>6.2334495999081408E-3</v>
      </c>
      <c r="W2044" s="13">
        <f t="shared" si="2476"/>
        <v>6.4992681654541681E-2</v>
      </c>
      <c r="X2044" s="13">
        <f t="shared" si="2477"/>
        <v>5.4059190571930572E-2</v>
      </c>
      <c r="Y2044" s="13">
        <f t="shared" si="2478"/>
        <v>2.2482501190102002E-2</v>
      </c>
      <c r="Z2044" s="13">
        <f t="shared" si="2479"/>
        <v>7.6448276592036273E-3</v>
      </c>
      <c r="AA2044" s="13">
        <f t="shared" si="2480"/>
        <v>1.2977918240630725E-2</v>
      </c>
      <c r="AB2044" s="13">
        <f t="shared" si="2481"/>
        <v>1.101570691771755E-2</v>
      </c>
      <c r="AC2044" s="13">
        <f t="shared" si="2482"/>
        <v>5.5011170557016636E-4</v>
      </c>
      <c r="AD2044" s="13">
        <f t="shared" si="2483"/>
        <v>2.7583019080113846E-2</v>
      </c>
      <c r="AE2044" s="13">
        <f t="shared" si="2484"/>
        <v>2.2942824438709288E-2</v>
      </c>
      <c r="AF2044" s="13">
        <f t="shared" si="2485"/>
        <v>9.5416167406585355E-3</v>
      </c>
      <c r="AG2044" s="13">
        <f t="shared" si="2486"/>
        <v>2.6454879976041015E-3</v>
      </c>
      <c r="AH2044" s="13">
        <f t="shared" si="2487"/>
        <v>1.5896912729157075E-3</v>
      </c>
      <c r="AI2044" s="13">
        <f t="shared" si="2488"/>
        <v>2.6986721332961199E-3</v>
      </c>
      <c r="AJ2044" s="13">
        <f t="shared" si="2489"/>
        <v>2.2906432862499584E-3</v>
      </c>
      <c r="AK2044" s="13">
        <f t="shared" si="2490"/>
        <v>1.2962045543569705E-3</v>
      </c>
      <c r="AL2044" s="13">
        <f t="shared" si="2491"/>
        <v>3.1070861423224966E-5</v>
      </c>
      <c r="AM2044" s="13">
        <f t="shared" si="2492"/>
        <v>9.3650290734942458E-3</v>
      </c>
      <c r="AN2044" s="13">
        <f t="shared" si="2493"/>
        <v>7.7895830500835797E-3</v>
      </c>
      <c r="AO2044" s="13">
        <f t="shared" si="2494"/>
        <v>3.2395843951987646E-3</v>
      </c>
      <c r="AP2044" s="13">
        <f t="shared" si="2495"/>
        <v>8.9820015492808158E-4</v>
      </c>
      <c r="AQ2044" s="13">
        <f t="shared" si="2496"/>
        <v>1.8677477260088424E-4</v>
      </c>
      <c r="AR2044" s="13">
        <f t="shared" si="2497"/>
        <v>2.6445261615722191E-4</v>
      </c>
      <c r="AS2044" s="13">
        <f t="shared" si="2498"/>
        <v>4.4893679543939473E-4</v>
      </c>
      <c r="AT2044" s="13">
        <f t="shared" si="2499"/>
        <v>3.8105927864894186E-4</v>
      </c>
      <c r="AU2044" s="13">
        <f t="shared" si="2500"/>
        <v>2.1562972088655532E-4</v>
      </c>
      <c r="AV2044" s="13">
        <f t="shared" si="2501"/>
        <v>9.1513668216794576E-5</v>
      </c>
      <c r="AW2044" s="13">
        <f t="shared" si="2502"/>
        <v>1.218689893906609E-6</v>
      </c>
      <c r="AX2044" s="13">
        <f t="shared" si="2503"/>
        <v>2.649690898974843E-3</v>
      </c>
      <c r="AY2044" s="13">
        <f t="shared" si="2504"/>
        <v>2.2039426842819228E-3</v>
      </c>
      <c r="AZ2044" s="13">
        <f t="shared" si="2505"/>
        <v>9.1659056486156681E-4</v>
      </c>
      <c r="BA2044" s="13">
        <f t="shared" si="2506"/>
        <v>2.541319153729794E-4</v>
      </c>
      <c r="BB2044" s="13">
        <f t="shared" si="2507"/>
        <v>5.2845048449380324E-5</v>
      </c>
      <c r="BC2044" s="13">
        <f t="shared" si="2508"/>
        <v>8.7910222264488641E-6</v>
      </c>
      <c r="BD2044" s="13">
        <f t="shared" si="2509"/>
        <v>3.6660779875898159E-5</v>
      </c>
      <c r="BE2044" s="13">
        <f t="shared" si="2510"/>
        <v>6.2235621923323933E-5</v>
      </c>
      <c r="BF2044" s="13">
        <f t="shared" si="2511"/>
        <v>5.2825835256294146E-5</v>
      </c>
      <c r="BG2044" s="13">
        <f t="shared" si="2512"/>
        <v>2.9892514761221365E-5</v>
      </c>
      <c r="BH2044" s="13">
        <f t="shared" si="2513"/>
        <v>1.2686440750267704E-5</v>
      </c>
      <c r="BI2044" s="13">
        <f t="shared" si="2514"/>
        <v>4.3073198811320557E-6</v>
      </c>
      <c r="BJ2044" s="14">
        <f t="shared" si="2515"/>
        <v>0.5775135624291392</v>
      </c>
      <c r="BK2044" s="14">
        <f t="shared" si="2516"/>
        <v>0.24100797758323678</v>
      </c>
      <c r="BL2044" s="14">
        <f t="shared" si="2517"/>
        <v>0.1741494243971565</v>
      </c>
      <c r="BM2044" s="14">
        <f t="shared" si="2518"/>
        <v>0.4618142441094496</v>
      </c>
      <c r="BN2044" s="14">
        <f t="shared" si="2519"/>
        <v>0.53629882396489847</v>
      </c>
    </row>
    <row r="2045" spans="1:66" x14ac:dyDescent="0.25">
      <c r="A2045" t="s">
        <v>10</v>
      </c>
      <c r="B2045" t="s">
        <v>42</v>
      </c>
      <c r="C2045" t="s">
        <v>40</v>
      </c>
      <c r="D2045" s="7" t="s">
        <v>539</v>
      </c>
      <c r="E2045" s="10">
        <f>VLOOKUP(A2045,home!$A$2:$E$405,3,FALSE)</f>
        <v>1.6153846153846201</v>
      </c>
      <c r="F2045" s="10">
        <f>VLOOKUP(B2045,home!$B$2:$E$405,3,FALSE)</f>
        <v>1.44</v>
      </c>
      <c r="G2045" s="10">
        <f>VLOOKUP(C2045,away!$B$2:$E$405,4,FALSE)</f>
        <v>1.1299999999999999</v>
      </c>
      <c r="H2045" s="10">
        <f>VLOOKUP(A2045,away!$A$2:$E$405,3,FALSE)</f>
        <v>1.4957264957265</v>
      </c>
      <c r="I2045" s="10">
        <f>VLOOKUP(C2045,away!$B$2:$E$405,3,FALSE)</f>
        <v>1.03</v>
      </c>
      <c r="J2045" s="10">
        <f>VLOOKUP(B2045,home!$B$2:$E$405,4,FALSE)</f>
        <v>1</v>
      </c>
      <c r="K2045" s="12">
        <f t="shared" si="2464"/>
        <v>2.6285538461538533</v>
      </c>
      <c r="L2045" s="12">
        <f t="shared" si="2465"/>
        <v>1.5405982905982949</v>
      </c>
      <c r="M2045" s="13">
        <f t="shared" si="2466"/>
        <v>1.5465367083034103E-2</v>
      </c>
      <c r="N2045" s="13">
        <f t="shared" si="2467"/>
        <v>4.0651550128290484E-2</v>
      </c>
      <c r="O2045" s="13">
        <f t="shared" si="2468"/>
        <v>2.3825918091597478E-2</v>
      </c>
      <c r="P2045" s="13">
        <f t="shared" si="2469"/>
        <v>6.2627708637815221E-2</v>
      </c>
      <c r="Q2045" s="13">
        <f t="shared" si="2470"/>
        <v>5.3427394220917086E-2</v>
      </c>
      <c r="R2045" s="13">
        <f t="shared" si="2471"/>
        <v>1.8353084341925036E-2</v>
      </c>
      <c r="S2045" s="13">
        <f t="shared" si="2472"/>
        <v>6.3403439895161992E-2</v>
      </c>
      <c r="T2045" s="13">
        <f t="shared" si="2473"/>
        <v>8.2310152207866083E-2</v>
      </c>
      <c r="U2045" s="13">
        <f t="shared" si="2474"/>
        <v>4.8242070435753105E-2</v>
      </c>
      <c r="V2045" s="13">
        <f t="shared" si="2475"/>
        <v>2.8528346516804678E-2</v>
      </c>
      <c r="W2045" s="13">
        <f t="shared" si="2476"/>
        <v>4.6812260856456581E-2</v>
      </c>
      <c r="X2045" s="13">
        <f t="shared" si="2477"/>
        <v>7.2118889054498481E-2</v>
      </c>
      <c r="Y2045" s="13">
        <f t="shared" si="2478"/>
        <v>5.5553118598604227E-2</v>
      </c>
      <c r="Z2045" s="13">
        <f t="shared" si="2479"/>
        <v>9.4249101214586815E-3</v>
      </c>
      <c r="AA2045" s="13">
        <f t="shared" si="2480"/>
        <v>2.4773883749414596E-2</v>
      </c>
      <c r="AB2045" s="13">
        <f t="shared" si="2481"/>
        <v>3.2559743706846105E-2</v>
      </c>
      <c r="AC2045" s="13">
        <f t="shared" si="2482"/>
        <v>7.2204274395024351E-3</v>
      </c>
      <c r="AD2045" s="13">
        <f t="shared" si="2483"/>
        <v>3.0762137080349118E-2</v>
      </c>
      <c r="AE2045" s="13">
        <f t="shared" si="2484"/>
        <v>4.7392095801136271E-2</v>
      </c>
      <c r="AF2045" s="13">
        <f t="shared" si="2485"/>
        <v>3.6506090889550591E-2</v>
      </c>
      <c r="AG2045" s="13">
        <f t="shared" si="2486"/>
        <v>1.8747073740289211E-2</v>
      </c>
      <c r="AH2045" s="13">
        <f t="shared" si="2487"/>
        <v>3.6300001055404531E-3</v>
      </c>
      <c r="AI2045" s="13">
        <f t="shared" si="2488"/>
        <v>9.54165073895725E-3</v>
      </c>
      <c r="AJ2045" s="13">
        <f t="shared" si="2489"/>
        <v>1.2540371374271423E-2</v>
      </c>
      <c r="AK2045" s="13">
        <f t="shared" si="2490"/>
        <v>1.0987680469346277E-2</v>
      </c>
      <c r="AL2045" s="13">
        <f t="shared" si="2491"/>
        <v>1.1695779957728071E-3</v>
      </c>
      <c r="AM2045" s="13">
        <f t="shared" si="2492"/>
        <v>1.617198674769274E-2</v>
      </c>
      <c r="AN2045" s="13">
        <f t="shared" si="2493"/>
        <v>2.4914535139073712E-2</v>
      </c>
      <c r="AO2045" s="13">
        <f t="shared" si="2494"/>
        <v>1.919164512315406E-2</v>
      </c>
      <c r="AP2045" s="13">
        <f t="shared" si="2495"/>
        <v>9.8555385568334167E-3</v>
      </c>
      <c r="AQ2045" s="13">
        <f t="shared" si="2496"/>
        <v>3.7958564633957868E-3</v>
      </c>
      <c r="AR2045" s="13">
        <f t="shared" si="2497"/>
        <v>1.1184743914934498E-3</v>
      </c>
      <c r="AS2045" s="13">
        <f t="shared" si="2498"/>
        <v>2.939970163584698E-3</v>
      </c>
      <c r="AT2045" s="13">
        <f t="shared" si="2499"/>
        <v>3.8639349405340667E-3</v>
      </c>
      <c r="AU2045" s="13">
        <f t="shared" si="2500"/>
        <v>3.385520349743027E-3</v>
      </c>
      <c r="AV2045" s="13">
        <f t="shared" si="2501"/>
        <v>2.224755634137294E-3</v>
      </c>
      <c r="AW2045" s="13">
        <f t="shared" si="2502"/>
        <v>1.3156276062074746E-4</v>
      </c>
      <c r="AX2045" s="13">
        <f t="shared" si="2503"/>
        <v>7.0848229942661531E-3</v>
      </c>
      <c r="AY2045" s="13">
        <f t="shared" si="2504"/>
        <v>1.091486619415793E-2</v>
      </c>
      <c r="AZ2045" s="13">
        <f t="shared" si="2505"/>
        <v>8.4077121004144124E-3</v>
      </c>
      <c r="BA2045" s="13">
        <f t="shared" si="2506"/>
        <v>4.3176356299136822E-3</v>
      </c>
      <c r="BB2045" s="13">
        <f t="shared" si="2507"/>
        <v>1.6629355177178275E-3</v>
      </c>
      <c r="BC2045" s="13">
        <f t="shared" si="2508"/>
        <v>5.1238312319425486E-4</v>
      </c>
      <c r="BD2045" s="13">
        <f t="shared" si="2509"/>
        <v>2.871866226021295E-4</v>
      </c>
      <c r="BE2045" s="13">
        <f t="shared" si="2510"/>
        <v>7.5488550140476261E-4</v>
      </c>
      <c r="BF2045" s="13">
        <f t="shared" si="2511"/>
        <v>9.9212859406163484E-4</v>
      </c>
      <c r="BG2045" s="13">
        <f t="shared" si="2512"/>
        <v>8.6928781059997489E-4</v>
      </c>
      <c r="BH2045" s="13">
        <f t="shared" si="2513"/>
        <v>5.7124245449180684E-4</v>
      </c>
      <c r="BI2045" s="13">
        <f t="shared" si="2514"/>
        <v>3.0030831016816112E-4</v>
      </c>
      <c r="BJ2045" s="14">
        <f t="shared" si="2515"/>
        <v>0.59111068016777224</v>
      </c>
      <c r="BK2045" s="14">
        <f t="shared" si="2516"/>
        <v>0.18932973376224915</v>
      </c>
      <c r="BL2045" s="14">
        <f t="shared" si="2517"/>
        <v>0.20176209778647272</v>
      </c>
      <c r="BM2045" s="14">
        <f t="shared" si="2518"/>
        <v>0.76649309590083603</v>
      </c>
      <c r="BN2045" s="14">
        <f t="shared" si="2519"/>
        <v>0.2143510225035794</v>
      </c>
    </row>
    <row r="2046" spans="1:66" x14ac:dyDescent="0.25">
      <c r="A2046" t="s">
        <v>10</v>
      </c>
      <c r="B2046" t="s">
        <v>11</v>
      </c>
      <c r="C2046" t="s">
        <v>453</v>
      </c>
      <c r="D2046" s="7" t="s">
        <v>539</v>
      </c>
      <c r="E2046" s="10">
        <f>VLOOKUP(A2046,home!$A$2:$E$405,3,FALSE)</f>
        <v>1.6153846153846201</v>
      </c>
      <c r="F2046" s="10">
        <f>VLOOKUP(B2046,home!$B$2:$E$405,3,FALSE)</f>
        <v>0.93</v>
      </c>
      <c r="G2046" s="10">
        <f>VLOOKUP(C2046,away!$B$2:$E$405,4,FALSE)</f>
        <v>0.62</v>
      </c>
      <c r="H2046" s="10">
        <f>VLOOKUP(A2046,away!$A$2:$E$405,3,FALSE)</f>
        <v>1.4957264957265</v>
      </c>
      <c r="I2046" s="10">
        <f>VLOOKUP(C2046,away!$B$2:$E$405,3,FALSE)</f>
        <v>1.41</v>
      </c>
      <c r="J2046" s="10">
        <f>VLOOKUP(B2046,home!$B$2:$E$405,4,FALSE)</f>
        <v>1.1100000000000001</v>
      </c>
      <c r="K2046" s="12">
        <f t="shared" si="2464"/>
        <v>0.93143076923077195</v>
      </c>
      <c r="L2046" s="12">
        <f t="shared" si="2465"/>
        <v>2.3409615384615452</v>
      </c>
      <c r="M2046" s="13">
        <f t="shared" si="2466"/>
        <v>3.7915612678626531E-2</v>
      </c>
      <c r="N2046" s="13">
        <f t="shared" si="2467"/>
        <v>3.5315768283109117E-2</v>
      </c>
      <c r="O2046" s="13">
        <f t="shared" si="2468"/>
        <v>8.8758990987869629E-2</v>
      </c>
      <c r="P2046" s="13">
        <f t="shared" si="2469"/>
        <v>8.2672855251978553E-2</v>
      </c>
      <c r="Q2046" s="13">
        <f t="shared" si="2470"/>
        <v>1.6447096608956012E-2</v>
      </c>
      <c r="R2046" s="13">
        <f t="shared" si="2471"/>
        <v>0.10389069204762885</v>
      </c>
      <c r="S2046" s="13">
        <f t="shared" si="2472"/>
        <v>4.5065874666502852E-2</v>
      </c>
      <c r="T2046" s="13">
        <f t="shared" si="2473"/>
        <v>3.8502020580927318E-2</v>
      </c>
      <c r="U2046" s="13">
        <f t="shared" si="2474"/>
        <v>9.6766987209840186E-2</v>
      </c>
      <c r="V2046" s="13">
        <f t="shared" si="2475"/>
        <v>1.0918177587589672E-2</v>
      </c>
      <c r="W2046" s="13">
        <f t="shared" si="2476"/>
        <v>5.1064439486975732E-3</v>
      </c>
      <c r="X2046" s="13">
        <f t="shared" si="2477"/>
        <v>1.1953988882210718E-2</v>
      </c>
      <c r="Y2046" s="13">
        <f t="shared" si="2478"/>
        <v>1.3991914102226105E-2</v>
      </c>
      <c r="Z2046" s="13">
        <f t="shared" si="2479"/>
        <v>8.1068038095883962E-2</v>
      </c>
      <c r="AA2046" s="13">
        <f t="shared" si="2480"/>
        <v>7.5509265083678723E-2</v>
      </c>
      <c r="AB2046" s="13">
        <f t="shared" si="2481"/>
        <v>3.5165826430470566E-2</v>
      </c>
      <c r="AC2046" s="13">
        <f t="shared" si="2482"/>
        <v>1.4879044072242836E-3</v>
      </c>
      <c r="AD2046" s="13">
        <f t="shared" si="2483"/>
        <v>1.1890747537923001E-3</v>
      </c>
      <c r="AE2046" s="13">
        <f t="shared" si="2484"/>
        <v>2.7835782649834055E-3</v>
      </c>
      <c r="AF2046" s="13">
        <f t="shared" si="2485"/>
        <v>3.2581248288118363E-3</v>
      </c>
      <c r="AG2046" s="13">
        <f t="shared" si="2486"/>
        <v>2.5423816372517052E-3</v>
      </c>
      <c r="AH2046" s="13">
        <f t="shared" si="2487"/>
        <v>4.7444289795249929E-2</v>
      </c>
      <c r="AI2046" s="13">
        <f t="shared" si="2488"/>
        <v>4.4191071339597307E-2</v>
      </c>
      <c r="AJ2046" s="13">
        <f t="shared" si="2489"/>
        <v>2.0580461785486514E-2</v>
      </c>
      <c r="AK2046" s="13">
        <f t="shared" si="2490"/>
        <v>6.3897584506600715E-3</v>
      </c>
      <c r="AL2046" s="13">
        <f t="shared" si="2491"/>
        <v>1.2977166607314349E-4</v>
      </c>
      <c r="AM2046" s="13">
        <f t="shared" si="2492"/>
        <v>2.2150816251953064E-4</v>
      </c>
      <c r="AN2046" s="13">
        <f t="shared" si="2493"/>
        <v>5.1854208891351033E-4</v>
      </c>
      <c r="AO2046" s="13">
        <f t="shared" si="2494"/>
        <v>6.0694354311001733E-4</v>
      </c>
      <c r="AP2046" s="13">
        <f t="shared" si="2495"/>
        <v>4.736104968127092E-4</v>
      </c>
      <c r="AQ2046" s="13">
        <f t="shared" si="2496"/>
        <v>2.7717598931255413E-4</v>
      </c>
      <c r="AR2046" s="13">
        <f t="shared" si="2497"/>
        <v>2.2213051526060727E-2</v>
      </c>
      <c r="AS2046" s="13">
        <f t="shared" si="2498"/>
        <v>2.0689919669881516E-2</v>
      </c>
      <c r="AT2046" s="13">
        <f t="shared" si="2499"/>
        <v>9.6356138967203086E-3</v>
      </c>
      <c r="AU2046" s="13">
        <f t="shared" si="2500"/>
        <v>2.9916357546109717E-3</v>
      </c>
      <c r="AV2046" s="13">
        <f t="shared" si="2501"/>
        <v>6.9662539804389437E-4</v>
      </c>
      <c r="AW2046" s="13">
        <f t="shared" si="2502"/>
        <v>7.8599944331997708E-6</v>
      </c>
      <c r="AX2046" s="13">
        <f t="shared" si="2503"/>
        <v>3.4386586367743524E-5</v>
      </c>
      <c r="AY2046" s="13">
        <f t="shared" si="2504"/>
        <v>8.0497676125873671E-5</v>
      </c>
      <c r="AZ2046" s="13">
        <f t="shared" si="2505"/>
        <v>9.4220981873102222E-5</v>
      </c>
      <c r="BA2046" s="13">
        <f t="shared" si="2506"/>
        <v>7.3522564893671586E-5</v>
      </c>
      <c r="BB2046" s="13">
        <f t="shared" si="2507"/>
        <v>4.3028374156282063E-5</v>
      </c>
      <c r="BC2046" s="13">
        <f t="shared" si="2508"/>
        <v>2.0145553792477809E-5</v>
      </c>
      <c r="BD2046" s="13">
        <f t="shared" si="2509"/>
        <v>8.6666498790621081E-3</v>
      </c>
      <c r="BE2046" s="13">
        <f t="shared" si="2510"/>
        <v>8.0723843635085966E-3</v>
      </c>
      <c r="BF2046" s="13">
        <f t="shared" si="2511"/>
        <v>3.7594335886146331E-3</v>
      </c>
      <c r="BG2046" s="13">
        <f t="shared" si="2512"/>
        <v>1.1672173731051099E-3</v>
      </c>
      <c r="BH2046" s="13">
        <f t="shared" si="2513"/>
        <v>2.7179554392270329E-4</v>
      </c>
      <c r="BI2046" s="13">
        <f t="shared" si="2514"/>
        <v>5.0631746509883942E-5</v>
      </c>
      <c r="BJ2046" s="14">
        <f t="shared" si="2515"/>
        <v>0.13353397390884358</v>
      </c>
      <c r="BK2046" s="14">
        <f t="shared" si="2516"/>
        <v>0.1782706939341209</v>
      </c>
      <c r="BL2046" s="14">
        <f t="shared" si="2517"/>
        <v>0.59691230187052202</v>
      </c>
      <c r="BM2046" s="14">
        <f t="shared" si="2518"/>
        <v>0.62471135426950919</v>
      </c>
      <c r="BN2046" s="14">
        <f t="shared" si="2519"/>
        <v>0.36500101585816869</v>
      </c>
    </row>
    <row r="2047" spans="1:66" x14ac:dyDescent="0.25">
      <c r="A2047" t="s">
        <v>13</v>
      </c>
      <c r="B2047" t="s">
        <v>227</v>
      </c>
      <c r="C2047" t="s">
        <v>47</v>
      </c>
      <c r="D2047" s="7" t="s">
        <v>539</v>
      </c>
      <c r="E2047" s="10">
        <f>VLOOKUP(A2047,home!$A$2:$E$405,3,FALSE)</f>
        <v>1.8444444444444399</v>
      </c>
      <c r="F2047" s="10">
        <f>VLOOKUP(B2047,home!$B$2:$E$405,3,FALSE)</f>
        <v>2.17</v>
      </c>
      <c r="G2047" s="10">
        <f>VLOOKUP(C2047,away!$B$2:$E$405,4,FALSE)</f>
        <v>1.08</v>
      </c>
      <c r="H2047" s="10">
        <f>VLOOKUP(A2047,away!$A$2:$E$405,3,FALSE)</f>
        <v>1.24444444444444</v>
      </c>
      <c r="I2047" s="10">
        <f>VLOOKUP(C2047,away!$B$2:$E$405,3,FALSE)</f>
        <v>0.76</v>
      </c>
      <c r="J2047" s="10">
        <f>VLOOKUP(B2047,home!$B$2:$E$405,4,FALSE)</f>
        <v>0.64</v>
      </c>
      <c r="K2047" s="12">
        <f t="shared" si="2464"/>
        <v>4.32263999999999</v>
      </c>
      <c r="L2047" s="12">
        <f t="shared" si="2465"/>
        <v>0.6052977777777756</v>
      </c>
      <c r="M2047" s="13">
        <f t="shared" si="2466"/>
        <v>7.2414213138945471E-3</v>
      </c>
      <c r="N2047" s="13">
        <f t="shared" si="2467"/>
        <v>3.1302057428293055E-2</v>
      </c>
      <c r="O2047" s="13">
        <f t="shared" si="2468"/>
        <v>4.3832162292529895E-3</v>
      </c>
      <c r="P2047" s="13">
        <f t="shared" si="2469"/>
        <v>1.8947065801218101E-2</v>
      </c>
      <c r="Q2047" s="13">
        <f t="shared" si="2470"/>
        <v>6.765376276091821E-2</v>
      </c>
      <c r="R2047" s="13">
        <f t="shared" si="2471"/>
        <v>1.3265755215431576E-3</v>
      </c>
      <c r="S2047" s="13">
        <f t="shared" si="2472"/>
        <v>1.239367545798193E-2</v>
      </c>
      <c r="T2047" s="13">
        <f t="shared" si="2473"/>
        <v>4.0950672257488621E-2</v>
      </c>
      <c r="U2047" s="13">
        <f t="shared" si="2474"/>
        <v>5.7343084124433022E-3</v>
      </c>
      <c r="V2047" s="13">
        <f t="shared" si="2475"/>
        <v>3.6030953691792689E-3</v>
      </c>
      <c r="W2047" s="13">
        <f t="shared" si="2476"/>
        <v>9.7480953686951574E-2</v>
      </c>
      <c r="X2047" s="13">
        <f t="shared" si="2477"/>
        <v>5.9005004642370053E-2</v>
      </c>
      <c r="Y2047" s="13">
        <f t="shared" si="2478"/>
        <v>1.785779909389696E-2</v>
      </c>
      <c r="Z2047" s="13">
        <f t="shared" si="2479"/>
        <v>2.6765773841482237E-4</v>
      </c>
      <c r="AA2047" s="13">
        <f t="shared" si="2480"/>
        <v>1.1569880463814452E-3</v>
      </c>
      <c r="AB2047" s="13">
        <f t="shared" si="2481"/>
        <v>2.5006214044051398E-3</v>
      </c>
      <c r="AC2047" s="13">
        <f t="shared" si="2482"/>
        <v>5.8921517345042625E-4</v>
      </c>
      <c r="AD2047" s="13">
        <f t="shared" si="2483"/>
        <v>0.10534376741134087</v>
      </c>
      <c r="AE2047" s="13">
        <f t="shared" si="2484"/>
        <v>6.3764348316823496E-2</v>
      </c>
      <c r="AF2047" s="13">
        <f t="shared" si="2485"/>
        <v>1.929820916881065E-2</v>
      </c>
      <c r="AG2047" s="13">
        <f t="shared" si="2486"/>
        <v>3.8937210416572607E-3</v>
      </c>
      <c r="AH2047" s="13">
        <f t="shared" si="2487"/>
        <v>4.0503158566879281E-5</v>
      </c>
      <c r="AI2047" s="13">
        <f t="shared" si="2488"/>
        <v>1.7508057334753466E-4</v>
      </c>
      <c r="AJ2047" s="13">
        <f t="shared" si="2489"/>
        <v>3.7840514478749282E-4</v>
      </c>
      <c r="AK2047" s="13">
        <f t="shared" si="2490"/>
        <v>5.4523640502140123E-4</v>
      </c>
      <c r="AL2047" s="13">
        <f t="shared" si="2491"/>
        <v>6.1666892056235021E-5</v>
      </c>
      <c r="AM2047" s="13">
        <f t="shared" si="2492"/>
        <v>9.1072636552591485E-2</v>
      </c>
      <c r="AN2047" s="13">
        <f t="shared" si="2493"/>
        <v>5.5126064521646645E-2</v>
      </c>
      <c r="AO2047" s="13">
        <f t="shared" si="2494"/>
        <v>1.6683842176293491E-2</v>
      </c>
      <c r="AP2047" s="13">
        <f t="shared" si="2495"/>
        <v>3.36623086470186E-3</v>
      </c>
      <c r="AQ2047" s="13">
        <f t="shared" si="2496"/>
        <v>5.0939301547274886E-4</v>
      </c>
      <c r="AR2047" s="13">
        <f t="shared" si="2497"/>
        <v>4.9032943747025828E-6</v>
      </c>
      <c r="AS2047" s="13">
        <f t="shared" si="2498"/>
        <v>2.1195176395864325E-5</v>
      </c>
      <c r="AT2047" s="13">
        <f t="shared" si="2499"/>
        <v>4.5809558647909387E-5</v>
      </c>
      <c r="AU2047" s="13">
        <f t="shared" si="2500"/>
        <v>6.6006076864599515E-5</v>
      </c>
      <c r="AV2047" s="13">
        <f t="shared" si="2501"/>
        <v>7.1330127024497959E-5</v>
      </c>
      <c r="AW2047" s="13">
        <f t="shared" si="2502"/>
        <v>4.4819572279585452E-6</v>
      </c>
      <c r="AX2047" s="13">
        <f t="shared" si="2503"/>
        <v>6.5612370277948875E-2</v>
      </c>
      <c r="AY2047" s="13">
        <f t="shared" si="2504"/>
        <v>3.9715021923975032E-2</v>
      </c>
      <c r="AZ2047" s="13">
        <f t="shared" si="2505"/>
        <v>1.2019707257488859E-2</v>
      </c>
      <c r="BA2047" s="13">
        <f t="shared" si="2506"/>
        <v>2.4251673641658032E-3</v>
      </c>
      <c r="BB2047" s="13">
        <f t="shared" si="2507"/>
        <v>3.669871040671865E-4</v>
      </c>
      <c r="BC2047" s="13">
        <f t="shared" si="2508"/>
        <v>4.4427295712993873E-5</v>
      </c>
      <c r="BD2047" s="13">
        <f t="shared" si="2509"/>
        <v>4.9465886479962331E-7</v>
      </c>
      <c r="BE2047" s="13">
        <f t="shared" si="2510"/>
        <v>2.138232195337439E-6</v>
      </c>
      <c r="BF2047" s="13">
        <f t="shared" si="2511"/>
        <v>4.6214040084267035E-6</v>
      </c>
      <c r="BG2047" s="13">
        <f t="shared" si="2512"/>
        <v>6.6588886076618518E-6</v>
      </c>
      <c r="BH2047" s="13">
        <f t="shared" si="2513"/>
        <v>7.195994562755842E-6</v>
      </c>
      <c r="BI2047" s="13">
        <f t="shared" si="2514"/>
        <v>6.2211387873501675E-6</v>
      </c>
      <c r="BJ2047" s="14">
        <f t="shared" si="2515"/>
        <v>0.79349214416261571</v>
      </c>
      <c r="BK2047" s="14">
        <f t="shared" si="2516"/>
        <v>8.2551161931755546E-2</v>
      </c>
      <c r="BL2047" s="14">
        <f t="shared" si="2517"/>
        <v>1.6477509446083248E-2</v>
      </c>
      <c r="BM2047" s="14">
        <f t="shared" si="2518"/>
        <v>0.7222238342570021</v>
      </c>
      <c r="BN2047" s="14">
        <f t="shared" si="2519"/>
        <v>0.13085409905512005</v>
      </c>
    </row>
    <row r="2048" spans="1:66" x14ac:dyDescent="0.25">
      <c r="A2048" t="s">
        <v>13</v>
      </c>
      <c r="B2048" t="s">
        <v>48</v>
      </c>
      <c r="C2048" t="s">
        <v>43</v>
      </c>
      <c r="D2048" s="7" t="s">
        <v>539</v>
      </c>
      <c r="E2048" s="10">
        <f>VLOOKUP(A2048,home!$A$2:$E$405,3,FALSE)</f>
        <v>1.8444444444444399</v>
      </c>
      <c r="F2048" s="10">
        <f>VLOOKUP(B2048,home!$B$2:$E$405,3,FALSE)</f>
        <v>0.27</v>
      </c>
      <c r="G2048" s="10">
        <f>VLOOKUP(C2048,away!$B$2:$E$405,4,FALSE)</f>
        <v>0.95</v>
      </c>
      <c r="H2048" s="10">
        <f>VLOOKUP(A2048,away!$A$2:$E$405,3,FALSE)</f>
        <v>1.24444444444444</v>
      </c>
      <c r="I2048" s="10">
        <f>VLOOKUP(C2048,away!$B$2:$E$405,3,FALSE)</f>
        <v>1.08</v>
      </c>
      <c r="J2048" s="10">
        <f>VLOOKUP(B2048,home!$B$2:$E$405,4,FALSE)</f>
        <v>1.34</v>
      </c>
      <c r="K2048" s="12">
        <f t="shared" si="2464"/>
        <v>0.4730999999999988</v>
      </c>
      <c r="L2048" s="12">
        <f t="shared" si="2465"/>
        <v>1.8009599999999939</v>
      </c>
      <c r="M2048" s="13">
        <f t="shared" si="2466"/>
        <v>0.10289358295912404</v>
      </c>
      <c r="N2048" s="13">
        <f t="shared" si="2467"/>
        <v>4.8678954097961462E-2</v>
      </c>
      <c r="O2048" s="13">
        <f t="shared" si="2468"/>
        <v>0.1853072271660634</v>
      </c>
      <c r="P2048" s="13">
        <f t="shared" si="2469"/>
        <v>8.766884917226439E-2</v>
      </c>
      <c r="Q2048" s="13">
        <f t="shared" si="2470"/>
        <v>1.1515006591872755E-2</v>
      </c>
      <c r="R2048" s="13">
        <f t="shared" si="2471"/>
        <v>0.16686545191849625</v>
      </c>
      <c r="S2048" s="13">
        <f t="shared" si="2472"/>
        <v>1.8674213916339534E-2</v>
      </c>
      <c r="T2048" s="13">
        <f t="shared" si="2473"/>
        <v>2.0738066271699086E-2</v>
      </c>
      <c r="U2048" s="13">
        <f t="shared" si="2474"/>
        <v>7.8944045302640375E-2</v>
      </c>
      <c r="V2048" s="13">
        <f t="shared" si="2475"/>
        <v>1.76789649629511E-3</v>
      </c>
      <c r="W2048" s="13">
        <f t="shared" si="2476"/>
        <v>1.815916539538329E-3</v>
      </c>
      <c r="X2048" s="13">
        <f t="shared" si="2477"/>
        <v>3.2703930510469383E-3</v>
      </c>
      <c r="Y2048" s="13">
        <f t="shared" si="2478"/>
        <v>2.9449235346067377E-3</v>
      </c>
      <c r="Z2048" s="13">
        <f t="shared" si="2479"/>
        <v>0.10017266809571129</v>
      </c>
      <c r="AA2048" s="13">
        <f t="shared" si="2480"/>
        <v>4.7391689276080895E-2</v>
      </c>
      <c r="AB2048" s="13">
        <f t="shared" si="2481"/>
        <v>1.1210504098256907E-2</v>
      </c>
      <c r="AC2048" s="13">
        <f t="shared" si="2482"/>
        <v>9.4144264654630173E-5</v>
      </c>
      <c r="AD2048" s="13">
        <f t="shared" si="2483"/>
        <v>2.1477752871389529E-4</v>
      </c>
      <c r="AE2048" s="13">
        <f t="shared" si="2484"/>
        <v>3.8680573811257561E-4</v>
      </c>
      <c r="AF2048" s="13">
        <f t="shared" si="2485"/>
        <v>3.4831083105561094E-4</v>
      </c>
      <c r="AG2048" s="13">
        <f t="shared" si="2486"/>
        <v>2.0909795809930358E-4</v>
      </c>
      <c r="AH2048" s="13">
        <f t="shared" si="2487"/>
        <v>4.5101742083412923E-2</v>
      </c>
      <c r="AI2048" s="13">
        <f t="shared" si="2488"/>
        <v>2.1337634179662602E-2</v>
      </c>
      <c r="AJ2048" s="13">
        <f t="shared" si="2489"/>
        <v>5.0474173651991758E-3</v>
      </c>
      <c r="AK2048" s="13">
        <f t="shared" si="2490"/>
        <v>7.9597771849190813E-4</v>
      </c>
      <c r="AL2048" s="13">
        <f t="shared" si="2491"/>
        <v>3.2085652384053319E-6</v>
      </c>
      <c r="AM2048" s="13">
        <f t="shared" si="2492"/>
        <v>2.0322249766908724E-5</v>
      </c>
      <c r="AN2048" s="13">
        <f t="shared" si="2493"/>
        <v>3.6599558940211816E-5</v>
      </c>
      <c r="AO2048" s="13">
        <f t="shared" si="2494"/>
        <v>3.2957170834481831E-5</v>
      </c>
      <c r="AP2048" s="13">
        <f t="shared" si="2495"/>
        <v>1.9784848795356059E-5</v>
      </c>
      <c r="AQ2048" s="13">
        <f t="shared" si="2496"/>
        <v>8.907930321621087E-6</v>
      </c>
      <c r="AR2048" s="13">
        <f t="shared" si="2497"/>
        <v>1.6245286684508614E-2</v>
      </c>
      <c r="AS2048" s="13">
        <f t="shared" si="2498"/>
        <v>7.6856451304410066E-3</v>
      </c>
      <c r="AT2048" s="13">
        <f t="shared" si="2499"/>
        <v>1.8180393556058157E-3</v>
      </c>
      <c r="AU2048" s="13">
        <f t="shared" si="2500"/>
        <v>2.8670480637903645E-4</v>
      </c>
      <c r="AV2048" s="13">
        <f t="shared" si="2501"/>
        <v>3.3910010974480445E-5</v>
      </c>
      <c r="AW2048" s="13">
        <f t="shared" si="2502"/>
        <v>7.5939089973525348E-8</v>
      </c>
      <c r="AX2048" s="13">
        <f t="shared" si="2503"/>
        <v>1.6024093941207489E-6</v>
      </c>
      <c r="AY2048" s="13">
        <f t="shared" si="2504"/>
        <v>2.8858752224356941E-6</v>
      </c>
      <c r="AZ2048" s="13">
        <f t="shared" si="2505"/>
        <v>2.5986729202988855E-6</v>
      </c>
      <c r="BA2048" s="13">
        <f t="shared" si="2506"/>
        <v>1.560035327513821E-6</v>
      </c>
      <c r="BB2048" s="13">
        <f t="shared" si="2507"/>
        <v>7.0239030585982084E-7</v>
      </c>
      <c r="BC2048" s="13">
        <f t="shared" si="2508"/>
        <v>2.5299536904825974E-7</v>
      </c>
      <c r="BD2048" s="13">
        <f t="shared" si="2509"/>
        <v>4.8761852512220864E-3</v>
      </c>
      <c r="BE2048" s="13">
        <f t="shared" si="2510"/>
        <v>2.3069232423531638E-3</v>
      </c>
      <c r="BF2048" s="13">
        <f t="shared" si="2511"/>
        <v>5.4570269297863944E-4</v>
      </c>
      <c r="BG2048" s="13">
        <f t="shared" si="2512"/>
        <v>8.6057314682731241E-5</v>
      </c>
      <c r="BH2048" s="13">
        <f t="shared" si="2513"/>
        <v>1.0178428894100011E-5</v>
      </c>
      <c r="BI2048" s="13">
        <f t="shared" si="2514"/>
        <v>9.6308294195974063E-7</v>
      </c>
      <c r="BJ2048" s="14">
        <f t="shared" si="2515"/>
        <v>9.0250426279904553E-2</v>
      </c>
      <c r="BK2048" s="14">
        <f t="shared" si="2516"/>
        <v>0.21110478124913853</v>
      </c>
      <c r="BL2048" s="14">
        <f t="shared" si="2517"/>
        <v>0.59589728510928608</v>
      </c>
      <c r="BM2048" s="14">
        <f t="shared" si="2518"/>
        <v>0.39449327889212576</v>
      </c>
      <c r="BN2048" s="14">
        <f t="shared" si="2519"/>
        <v>0.60292907190578227</v>
      </c>
    </row>
    <row r="2049" spans="1:66" x14ac:dyDescent="0.25">
      <c r="A2049" t="s">
        <v>13</v>
      </c>
      <c r="B2049" t="s">
        <v>52</v>
      </c>
      <c r="C2049" t="s">
        <v>17</v>
      </c>
      <c r="D2049" s="7" t="s">
        <v>539</v>
      </c>
      <c r="E2049" s="10">
        <f>VLOOKUP(A2049,home!$A$2:$E$405,3,FALSE)</f>
        <v>1.8444444444444399</v>
      </c>
      <c r="F2049" s="10">
        <f>VLOOKUP(B2049,home!$B$2:$E$405,3,FALSE)</f>
        <v>1.95</v>
      </c>
      <c r="G2049" s="10">
        <f>VLOOKUP(C2049,away!$B$2:$E$405,4,FALSE)</f>
        <v>1.81</v>
      </c>
      <c r="H2049" s="10">
        <f>VLOOKUP(A2049,away!$A$2:$E$405,3,FALSE)</f>
        <v>1.24444444444444</v>
      </c>
      <c r="I2049" s="10">
        <f>VLOOKUP(C2049,away!$B$2:$E$405,3,FALSE)</f>
        <v>0.45</v>
      </c>
      <c r="J2049" s="10">
        <f>VLOOKUP(B2049,home!$B$2:$E$405,4,FALSE)</f>
        <v>0.8</v>
      </c>
      <c r="K2049" s="12">
        <f t="shared" si="2464"/>
        <v>6.5099666666666511</v>
      </c>
      <c r="L2049" s="12">
        <f t="shared" si="2465"/>
        <v>0.44799999999999846</v>
      </c>
      <c r="M2049" s="13">
        <f t="shared" si="2466"/>
        <v>9.5102836756645723E-4</v>
      </c>
      <c r="N2049" s="13">
        <f t="shared" si="2467"/>
        <v>6.191162971912037E-3</v>
      </c>
      <c r="O2049" s="13">
        <f t="shared" si="2468"/>
        <v>4.2606070866977133E-4</v>
      </c>
      <c r="P2049" s="13">
        <f t="shared" si="2469"/>
        <v>2.7736410114165824E-3</v>
      </c>
      <c r="Q2049" s="13">
        <f t="shared" si="2470"/>
        <v>2.0152132287524105E-2</v>
      </c>
      <c r="R2049" s="13">
        <f t="shared" si="2471"/>
        <v>9.5437598742028452E-5</v>
      </c>
      <c r="S2049" s="13">
        <f t="shared" si="2472"/>
        <v>2.022306779317605E-3</v>
      </c>
      <c r="T2049" s="13">
        <f t="shared" si="2473"/>
        <v>9.0281552648107666E-3</v>
      </c>
      <c r="U2049" s="13">
        <f t="shared" si="2474"/>
        <v>6.2129558655731238E-4</v>
      </c>
      <c r="V2049" s="13">
        <f t="shared" si="2475"/>
        <v>6.5533189732921505E-4</v>
      </c>
      <c r="W2049" s="13">
        <f t="shared" si="2476"/>
        <v>4.3729903151346214E-2</v>
      </c>
      <c r="X2049" s="13">
        <f t="shared" si="2477"/>
        <v>1.9590996611803035E-2</v>
      </c>
      <c r="Y2049" s="13">
        <f t="shared" si="2478"/>
        <v>4.3883832410438646E-3</v>
      </c>
      <c r="Z2049" s="13">
        <f t="shared" si="2479"/>
        <v>1.4252014745476202E-5</v>
      </c>
      <c r="AA2049" s="13">
        <f t="shared" si="2480"/>
        <v>9.2780140925891687E-5</v>
      </c>
      <c r="AB2049" s="13">
        <f t="shared" si="2481"/>
        <v>3.0199781237809467E-4</v>
      </c>
      <c r="AC2049" s="13">
        <f t="shared" si="2482"/>
        <v>1.1945328660206451E-4</v>
      </c>
      <c r="AD2049" s="13">
        <f t="shared" si="2483"/>
        <v>7.1170052962956254E-2</v>
      </c>
      <c r="AE2049" s="13">
        <f t="shared" si="2484"/>
        <v>3.1884183727404286E-2</v>
      </c>
      <c r="AF2049" s="13">
        <f t="shared" si="2485"/>
        <v>7.1420571549385362E-3</v>
      </c>
      <c r="AG2049" s="13">
        <f t="shared" si="2486"/>
        <v>1.0665472018041512E-3</v>
      </c>
      <c r="AH2049" s="13">
        <f t="shared" si="2487"/>
        <v>1.596225651493329E-6</v>
      </c>
      <c r="AI2049" s="13">
        <f t="shared" si="2488"/>
        <v>1.0391375783699831E-5</v>
      </c>
      <c r="AJ2049" s="13">
        <f t="shared" si="2489"/>
        <v>3.3823754986346483E-5</v>
      </c>
      <c r="AK2049" s="13">
        <f t="shared" si="2490"/>
        <v>7.3397172500871825E-5</v>
      </c>
      <c r="AL2049" s="13">
        <f t="shared" si="2491"/>
        <v>1.3935253498937622E-5</v>
      </c>
      <c r="AM2049" s="13">
        <f t="shared" si="2492"/>
        <v>9.2662934490749013E-2</v>
      </c>
      <c r="AN2049" s="13">
        <f t="shared" si="2493"/>
        <v>4.1512994651855407E-2</v>
      </c>
      <c r="AO2049" s="13">
        <f t="shared" si="2494"/>
        <v>9.2989108020155812E-3</v>
      </c>
      <c r="AP2049" s="13">
        <f t="shared" si="2495"/>
        <v>1.3886373464343223E-3</v>
      </c>
      <c r="AQ2049" s="13">
        <f t="shared" si="2496"/>
        <v>1.5552738280064354E-4</v>
      </c>
      <c r="AR2049" s="13">
        <f t="shared" si="2497"/>
        <v>1.4302181837380188E-7</v>
      </c>
      <c r="AS2049" s="13">
        <f t="shared" si="2498"/>
        <v>9.3106727021950238E-7</v>
      </c>
      <c r="AT2049" s="13">
        <f t="shared" si="2499"/>
        <v>3.0306084467766367E-6</v>
      </c>
      <c r="AU2049" s="13">
        <f t="shared" si="2500"/>
        <v>6.5763866560780966E-6</v>
      </c>
      <c r="AV2049" s="13">
        <f t="shared" si="2501"/>
        <v>1.0703014479544951E-5</v>
      </c>
      <c r="AW2049" s="13">
        <f t="shared" si="2502"/>
        <v>1.1289355562443264E-6</v>
      </c>
      <c r="AX2049" s="13">
        <f t="shared" si="2503"/>
        <v>0.10053876912838193</v>
      </c>
      <c r="AY2049" s="13">
        <f t="shared" si="2504"/>
        <v>4.504136856951494E-2</v>
      </c>
      <c r="AZ2049" s="13">
        <f t="shared" si="2505"/>
        <v>1.0089266559571314E-2</v>
      </c>
      <c r="BA2049" s="13">
        <f t="shared" si="2506"/>
        <v>1.5066638062293113E-3</v>
      </c>
      <c r="BB2049" s="13">
        <f t="shared" si="2507"/>
        <v>1.6874634629768226E-4</v>
      </c>
      <c r="BC2049" s="13">
        <f t="shared" si="2508"/>
        <v>1.5119672628272288E-5</v>
      </c>
      <c r="BD2049" s="13">
        <f t="shared" si="2509"/>
        <v>1.0678962438577163E-8</v>
      </c>
      <c r="BE2049" s="13">
        <f t="shared" si="2510"/>
        <v>6.9519689509722564E-8</v>
      </c>
      <c r="BF2049" s="13">
        <f t="shared" si="2511"/>
        <v>2.2628543069265462E-7</v>
      </c>
      <c r="BG2049" s="13">
        <f t="shared" si="2512"/>
        <v>4.9103687032049594E-7</v>
      </c>
      <c r="BH2049" s="13">
        <f t="shared" si="2513"/>
        <v>7.9915841447268645E-7</v>
      </c>
      <c r="BI2049" s="13">
        <f t="shared" si="2514"/>
        <v>1.0404989279206715E-6</v>
      </c>
      <c r="BJ2049" s="14">
        <f t="shared" si="2515"/>
        <v>0.51672251333202168</v>
      </c>
      <c r="BK2049" s="14">
        <f t="shared" si="2516"/>
        <v>5.1577065165245801E-2</v>
      </c>
      <c r="BL2049" s="14">
        <f t="shared" si="2517"/>
        <v>1.6808016531618577E-3</v>
      </c>
      <c r="BM2049" s="14">
        <f t="shared" si="2518"/>
        <v>0.49436492958538519</v>
      </c>
      <c r="BN2049" s="14">
        <f t="shared" si="2519"/>
        <v>3.0589462945830981E-2</v>
      </c>
    </row>
    <row r="2050" spans="1:66" x14ac:dyDescent="0.25">
      <c r="A2050" t="s">
        <v>13</v>
      </c>
      <c r="B2050" t="s">
        <v>51</v>
      </c>
      <c r="C2050" t="s">
        <v>228</v>
      </c>
      <c r="D2050" s="7" t="s">
        <v>539</v>
      </c>
      <c r="E2050" s="10">
        <f>VLOOKUP(A2050,home!$A$2:$E$405,3,FALSE)</f>
        <v>1.8444444444444399</v>
      </c>
      <c r="F2050" s="10">
        <f>VLOOKUP(B2050,home!$B$2:$E$405,3,FALSE)</f>
        <v>0.43</v>
      </c>
      <c r="G2050" s="10">
        <f>VLOOKUP(C2050,away!$B$2:$E$405,4,FALSE)</f>
        <v>0.33</v>
      </c>
      <c r="H2050" s="10">
        <f>VLOOKUP(A2050,away!$A$2:$E$405,3,FALSE)</f>
        <v>1.24444444444444</v>
      </c>
      <c r="I2050" s="10">
        <f>VLOOKUP(C2050,away!$B$2:$E$405,3,FALSE)</f>
        <v>0.76</v>
      </c>
      <c r="J2050" s="10">
        <f>VLOOKUP(B2050,home!$B$2:$E$405,4,FALSE)</f>
        <v>0.96</v>
      </c>
      <c r="K2050" s="12">
        <f t="shared" si="2464"/>
        <v>0.261726666666666</v>
      </c>
      <c r="L2050" s="12">
        <f t="shared" si="2465"/>
        <v>0.90794666666666335</v>
      </c>
      <c r="M2050" s="13">
        <f t="shared" si="2466"/>
        <v>0.31046834436123688</v>
      </c>
      <c r="N2050" s="13">
        <f t="shared" si="2467"/>
        <v>8.1257844875185101E-2</v>
      </c>
      <c r="O2050" s="13">
        <f t="shared" si="2468"/>
        <v>0.28188869836830271</v>
      </c>
      <c r="P2050" s="13">
        <f t="shared" si="2469"/>
        <v>7.3777789394941118E-2</v>
      </c>
      <c r="Q2050" s="13">
        <f t="shared" si="2470"/>
        <v>1.0633672439849612E-2</v>
      </c>
      <c r="R2050" s="13">
        <f t="shared" si="2471"/>
        <v>0.12796995202725248</v>
      </c>
      <c r="S2050" s="13">
        <f t="shared" si="2472"/>
        <v>4.3830251190368104E-3</v>
      </c>
      <c r="T2050" s="13">
        <f t="shared" si="2473"/>
        <v>9.6548074461866185E-3</v>
      </c>
      <c r="U2050" s="13">
        <f t="shared" si="2474"/>
        <v>3.3493148977585943E-2</v>
      </c>
      <c r="V2050" s="13">
        <f t="shared" si="2475"/>
        <v>1.1572835041643719E-4</v>
      </c>
      <c r="W2050" s="13">
        <f t="shared" si="2476"/>
        <v>9.2770521403567788E-4</v>
      </c>
      <c r="X2050" s="13">
        <f t="shared" si="2477"/>
        <v>8.4230685673297701E-4</v>
      </c>
      <c r="Y2050" s="13">
        <f t="shared" si="2478"/>
        <v>3.823848514405906E-4</v>
      </c>
      <c r="Z2050" s="13">
        <f t="shared" si="2479"/>
        <v>3.8729963792212239E-2</v>
      </c>
      <c r="AA2050" s="13">
        <f t="shared" si="2480"/>
        <v>1.0136664323456375E-2</v>
      </c>
      <c r="AB2050" s="13">
        <f t="shared" si="2481"/>
        <v>1.3265176822485759E-3</v>
      </c>
      <c r="AC2050" s="13">
        <f t="shared" si="2482"/>
        <v>1.718810874586597E-6</v>
      </c>
      <c r="AD2050" s="13">
        <f t="shared" si="2483"/>
        <v>6.0701298329710931E-5</v>
      </c>
      <c r="AE2050" s="13">
        <f t="shared" si="2484"/>
        <v>5.5113541480799732E-5</v>
      </c>
      <c r="AF2050" s="13">
        <f t="shared" si="2485"/>
        <v>2.5020078137843497E-5</v>
      </c>
      <c r="AG2050" s="13">
        <f t="shared" si="2486"/>
        <v>7.5722988483314876E-6</v>
      </c>
      <c r="AH2050" s="13">
        <f t="shared" si="2487"/>
        <v>8.7911853813149171E-3</v>
      </c>
      <c r="AI2050" s="13">
        <f t="shared" si="2488"/>
        <v>2.3008876459002761E-3</v>
      </c>
      <c r="AJ2050" s="13">
        <f t="shared" si="2489"/>
        <v>3.0110182696799567E-4</v>
      </c>
      <c r="AK2050" s="13">
        <f t="shared" si="2490"/>
        <v>2.6268792499858926E-5</v>
      </c>
      <c r="AL2050" s="13">
        <f t="shared" si="2491"/>
        <v>1.6337906136728472E-8</v>
      </c>
      <c r="AM2050" s="13">
        <f t="shared" si="2492"/>
        <v>3.1774296948348189E-6</v>
      </c>
      <c r="AN2050" s="13">
        <f t="shared" si="2493"/>
        <v>2.884936699992947E-6</v>
      </c>
      <c r="AO2050" s="13">
        <f t="shared" si="2494"/>
        <v>1.3096843301514599E-6</v>
      </c>
      <c r="AP2050" s="13">
        <f t="shared" si="2495"/>
        <v>3.9637450731552669E-7</v>
      </c>
      <c r="AQ2050" s="13">
        <f t="shared" si="2496"/>
        <v>8.9971728167193358E-8</v>
      </c>
      <c r="AR2050" s="13">
        <f t="shared" si="2497"/>
        <v>1.5963854926027159E-3</v>
      </c>
      <c r="AS2050" s="13">
        <f t="shared" si="2498"/>
        <v>4.1781665369393237E-4</v>
      </c>
      <c r="AT2050" s="13">
        <f t="shared" si="2499"/>
        <v>5.4676880024566825E-5</v>
      </c>
      <c r="AU2050" s="13">
        <f t="shared" si="2500"/>
        <v>4.7701325175210324E-6</v>
      </c>
      <c r="AV2050" s="13">
        <f t="shared" si="2501"/>
        <v>3.1211772084226268E-7</v>
      </c>
      <c r="AW2050" s="13">
        <f t="shared" si="2502"/>
        <v>1.0784554475001931E-10</v>
      </c>
      <c r="AX2050" s="13">
        <f t="shared" si="2503"/>
        <v>1.3860301376613329E-7</v>
      </c>
      <c r="AY2050" s="13">
        <f t="shared" si="2504"/>
        <v>1.2584414433891436E-7</v>
      </c>
      <c r="AZ2050" s="13">
        <f t="shared" si="2505"/>
        <v>5.7129885686017869E-8</v>
      </c>
      <c r="BA2050" s="13">
        <f t="shared" si="2506"/>
        <v>1.7290296425222484E-8</v>
      </c>
      <c r="BB2050" s="13">
        <f t="shared" si="2507"/>
        <v>3.9246667512398197E-9</v>
      </c>
      <c r="BC2050" s="13">
        <f t="shared" si="2508"/>
        <v>7.1267761891313556E-10</v>
      </c>
      <c r="BD2050" s="13">
        <f t="shared" si="2509"/>
        <v>2.4157214778727581E-4</v>
      </c>
      <c r="BE2050" s="13">
        <f t="shared" si="2510"/>
        <v>6.3225872999870899E-5</v>
      </c>
      <c r="BF2050" s="13">
        <f t="shared" si="2511"/>
        <v>8.2739484936730839E-6</v>
      </c>
      <c r="BG2050" s="13">
        <f t="shared" si="2512"/>
        <v>7.2183765314024655E-7</v>
      </c>
      <c r="BH2050" s="13">
        <f t="shared" si="2513"/>
        <v>4.7231040707721413E-8</v>
      </c>
      <c r="BI2050" s="13">
        <f t="shared" si="2514"/>
        <v>2.4723245695259059E-9</v>
      </c>
      <c r="BJ2050" s="14">
        <f t="shared" si="2515"/>
        <v>0.10385533080187229</v>
      </c>
      <c r="BK2050" s="14">
        <f t="shared" si="2516"/>
        <v>0.38874674821855632</v>
      </c>
      <c r="BL2050" s="14">
        <f t="shared" si="2517"/>
        <v>0.46862222981238794</v>
      </c>
      <c r="BM2050" s="14">
        <f t="shared" si="2518"/>
        <v>0.11395784542196208</v>
      </c>
      <c r="BN2050" s="14">
        <f t="shared" si="2519"/>
        <v>0.885996301466768</v>
      </c>
    </row>
    <row r="2051" spans="1:66" x14ac:dyDescent="0.25">
      <c r="A2051" t="s">
        <v>13</v>
      </c>
      <c r="B2051" t="s">
        <v>46</v>
      </c>
      <c r="C2051" t="s">
        <v>54</v>
      </c>
      <c r="D2051" s="7" t="s">
        <v>539</v>
      </c>
      <c r="E2051" s="10">
        <f>VLOOKUP(A2051,home!$A$2:$E$405,3,FALSE)</f>
        <v>1.8444444444444399</v>
      </c>
      <c r="F2051" s="10">
        <f>VLOOKUP(B2051,home!$B$2:$E$405,3,FALSE)</f>
        <v>0.68</v>
      </c>
      <c r="G2051" s="10">
        <f>VLOOKUP(C2051,away!$B$2:$E$405,4,FALSE)</f>
        <v>0.98</v>
      </c>
      <c r="H2051" s="10">
        <f>VLOOKUP(A2051,away!$A$2:$E$405,3,FALSE)</f>
        <v>1.24444444444444</v>
      </c>
      <c r="I2051" s="10">
        <f>VLOOKUP(C2051,away!$B$2:$E$405,3,FALSE)</f>
        <v>0.43</v>
      </c>
      <c r="J2051" s="10">
        <f>VLOOKUP(B2051,home!$B$2:$E$405,4,FALSE)</f>
        <v>1</v>
      </c>
      <c r="K2051" s="12">
        <f t="shared" si="2464"/>
        <v>1.2291377777777748</v>
      </c>
      <c r="L2051" s="12">
        <f t="shared" si="2465"/>
        <v>0.53511111111110921</v>
      </c>
      <c r="M2051" s="13">
        <f t="shared" si="2466"/>
        <v>0.17131541508348347</v>
      </c>
      <c r="N2051" s="13">
        <f t="shared" si="2467"/>
        <v>0.21057024859478995</v>
      </c>
      <c r="O2051" s="13">
        <f t="shared" si="2468"/>
        <v>9.167278211578371E-2</v>
      </c>
      <c r="P2051" s="13">
        <f t="shared" si="2469"/>
        <v>0.11267847969250053</v>
      </c>
      <c r="Q2051" s="13">
        <f t="shared" si="2470"/>
        <v>0.12940992371195689</v>
      </c>
      <c r="R2051" s="13">
        <f t="shared" si="2471"/>
        <v>2.4527562148311817E-2</v>
      </c>
      <c r="S2051" s="13">
        <f t="shared" si="2472"/>
        <v>1.8527871207074637E-2</v>
      </c>
      <c r="T2051" s="13">
        <f t="shared" si="2473"/>
        <v>6.9248688066309128E-2</v>
      </c>
      <c r="U2051" s="13">
        <f t="shared" si="2474"/>
        <v>3.0147753233282247E-2</v>
      </c>
      <c r="V2051" s="13">
        <f t="shared" si="2475"/>
        <v>1.3540277015639216E-3</v>
      </c>
      <c r="W2051" s="13">
        <f t="shared" si="2476"/>
        <v>5.3020875351235348E-2</v>
      </c>
      <c r="X2051" s="13">
        <f t="shared" si="2477"/>
        <v>2.8372059521283167E-2</v>
      </c>
      <c r="Y2051" s="13">
        <f t="shared" si="2478"/>
        <v>7.5911021474721792E-3</v>
      </c>
      <c r="Z2051" s="13">
        <f t="shared" si="2479"/>
        <v>4.3749903446766401E-3</v>
      </c>
      <c r="AA2051" s="13">
        <f t="shared" si="2480"/>
        <v>5.3774659100550657E-3</v>
      </c>
      <c r="AB2051" s="13">
        <f t="shared" si="2481"/>
        <v>3.3048232493804123E-3</v>
      </c>
      <c r="AC2051" s="13">
        <f t="shared" si="2482"/>
        <v>5.5661140738344015E-5</v>
      </c>
      <c r="AD2051" s="13">
        <f t="shared" si="2483"/>
        <v>1.629249022626246E-2</v>
      </c>
      <c r="AE2051" s="13">
        <f t="shared" si="2484"/>
        <v>8.7182925477421909E-3</v>
      </c>
      <c r="AF2051" s="13">
        <f t="shared" si="2485"/>
        <v>2.332627606107013E-3</v>
      </c>
      <c r="AG2051" s="13">
        <f t="shared" si="2486"/>
        <v>4.1607165003745681E-4</v>
      </c>
      <c r="AH2051" s="13">
        <f t="shared" si="2487"/>
        <v>5.8527648611007279E-4</v>
      </c>
      <c r="AI2051" s="13">
        <f t="shared" si="2488"/>
        <v>7.1938543952291948E-4</v>
      </c>
      <c r="AJ2051" s="13">
        <f t="shared" si="2489"/>
        <v>4.4211191025044465E-4</v>
      </c>
      <c r="AK2051" s="13">
        <f t="shared" si="2490"/>
        <v>1.8113881696477284E-4</v>
      </c>
      <c r="AL2051" s="13">
        <f t="shared" si="2491"/>
        <v>1.4643895794877776E-6</v>
      </c>
      <c r="AM2051" s="13">
        <f t="shared" si="2492"/>
        <v>4.0051430462348693E-3</v>
      </c>
      <c r="AN2051" s="13">
        <f t="shared" si="2493"/>
        <v>2.1431965456296734E-3</v>
      </c>
      <c r="AO2051" s="13">
        <f t="shared" si="2494"/>
        <v>5.7342414243069268E-4</v>
      </c>
      <c r="AP2051" s="13">
        <f t="shared" si="2495"/>
        <v>1.0228187666467429E-4</v>
      </c>
      <c r="AQ2051" s="13">
        <f t="shared" si="2496"/>
        <v>1.3683042167140821E-5</v>
      </c>
      <c r="AR2051" s="13">
        <f t="shared" si="2497"/>
        <v>6.2637590157913373E-5</v>
      </c>
      <c r="AS2051" s="13">
        <f t="shared" si="2498"/>
        <v>7.6990228372052653E-5</v>
      </c>
      <c r="AT2051" s="13">
        <f t="shared" si="2499"/>
        <v>4.7315799105914107E-5</v>
      </c>
      <c r="AU2051" s="13">
        <f t="shared" si="2500"/>
        <v>1.9385878722274295E-5</v>
      </c>
      <c r="AV2051" s="13">
        <f t="shared" si="2501"/>
        <v>5.9569789732414211E-6</v>
      </c>
      <c r="AW2051" s="13">
        <f t="shared" si="2502"/>
        <v>2.6754612474730421E-8</v>
      </c>
      <c r="AX2051" s="13">
        <f t="shared" si="2503"/>
        <v>8.2047877058853864E-4</v>
      </c>
      <c r="AY2051" s="13">
        <f t="shared" si="2504"/>
        <v>4.3904730657270979E-4</v>
      </c>
      <c r="AZ2051" s="13">
        <f t="shared" si="2505"/>
        <v>1.1746954602523124E-4</v>
      </c>
      <c r="BA2051" s="13">
        <f t="shared" si="2506"/>
        <v>2.0953086431759689E-5</v>
      </c>
      <c r="BB2051" s="13">
        <f t="shared" si="2507"/>
        <v>2.8030573404265079E-6</v>
      </c>
      <c r="BC2051" s="13">
        <f t="shared" si="2508"/>
        <v>2.9998942558875604E-7</v>
      </c>
      <c r="BD2051" s="13">
        <f t="shared" si="2509"/>
        <v>5.5863450777872131E-6</v>
      </c>
      <c r="BE2051" s="13">
        <f t="shared" si="2510"/>
        <v>6.8663877748111847E-6</v>
      </c>
      <c r="BF2051" s="13">
        <f t="shared" si="2511"/>
        <v>4.2198683054459507E-6</v>
      </c>
      <c r="BG2051" s="13">
        <f t="shared" si="2512"/>
        <v>1.7289331838235666E-6</v>
      </c>
      <c r="BH2051" s="13">
        <f t="shared" si="2513"/>
        <v>5.3127427287278821E-7</v>
      </c>
      <c r="BI2051" s="13">
        <f t="shared" si="2514"/>
        <v>1.3060185582987235E-7</v>
      </c>
      <c r="BJ2051" s="14">
        <f t="shared" si="2515"/>
        <v>0.53421115983270706</v>
      </c>
      <c r="BK2051" s="14">
        <f t="shared" si="2516"/>
        <v>0.30437196652151316</v>
      </c>
      <c r="BL2051" s="14">
        <f t="shared" si="2517"/>
        <v>0.15718964919546341</v>
      </c>
      <c r="BM2051" s="14">
        <f t="shared" si="2518"/>
        <v>0.25953433399557374</v>
      </c>
      <c r="BN2051" s="14">
        <f t="shared" si="2519"/>
        <v>0.74017441134682649</v>
      </c>
    </row>
    <row r="2052" spans="1:66" x14ac:dyDescent="0.25">
      <c r="A2052" t="s">
        <v>16</v>
      </c>
      <c r="B2052" t="s">
        <v>58</v>
      </c>
      <c r="C2052" t="s">
        <v>234</v>
      </c>
      <c r="D2052" s="7" t="s">
        <v>539</v>
      </c>
      <c r="E2052" s="10">
        <f>VLOOKUP(A2052,home!$A$2:$E$405,3,FALSE)</f>
        <v>1.49074074074074</v>
      </c>
      <c r="F2052" s="10">
        <f>VLOOKUP(B2052,home!$B$2:$E$405,3,FALSE)</f>
        <v>1.34</v>
      </c>
      <c r="G2052" s="10">
        <f>VLOOKUP(C2052,away!$B$2:$E$405,4,FALSE)</f>
        <v>1.01</v>
      </c>
      <c r="H2052" s="10">
        <f>VLOOKUP(A2052,away!$A$2:$E$405,3,FALSE)</f>
        <v>1.3333333333333299</v>
      </c>
      <c r="I2052" s="10">
        <f>VLOOKUP(C2052,away!$B$2:$E$405,3,FALSE)</f>
        <v>1.01</v>
      </c>
      <c r="J2052" s="10">
        <f>VLOOKUP(B2052,home!$B$2:$E$405,4,FALSE)</f>
        <v>1.5</v>
      </c>
      <c r="K2052" s="12">
        <f t="shared" si="2464"/>
        <v>2.0175685185185177</v>
      </c>
      <c r="L2052" s="12">
        <f t="shared" si="2465"/>
        <v>2.0199999999999951</v>
      </c>
      <c r="M2052" s="13">
        <f t="shared" si="2466"/>
        <v>1.7640312405137346E-2</v>
      </c>
      <c r="N2052" s="13">
        <f t="shared" si="2467"/>
        <v>3.5590538965436784E-2</v>
      </c>
      <c r="O2052" s="13">
        <f t="shared" si="2468"/>
        <v>3.5633431058377352E-2</v>
      </c>
      <c r="P2052" s="13">
        <f t="shared" si="2469"/>
        <v>7.1892888710182137E-2</v>
      </c>
      <c r="Q2052" s="13">
        <f t="shared" si="2470"/>
        <v>3.5903175486885944E-2</v>
      </c>
      <c r="R2052" s="13">
        <f t="shared" si="2471"/>
        <v>3.5989765368961049E-2</v>
      </c>
      <c r="S2052" s="13">
        <f t="shared" si="2472"/>
        <v>7.3249658628344372E-2</v>
      </c>
      <c r="T2052" s="13">
        <f t="shared" si="2473"/>
        <v>7.2524414483509436E-2</v>
      </c>
      <c r="U2052" s="13">
        <f t="shared" si="2474"/>
        <v>7.2611817597283801E-2</v>
      </c>
      <c r="V2052" s="13">
        <f t="shared" si="2475"/>
        <v>3.3169792731818512E-2</v>
      </c>
      <c r="W2052" s="13">
        <f t="shared" si="2476"/>
        <v>2.4145705525728946E-2</v>
      </c>
      <c r="X2052" s="13">
        <f t="shared" si="2477"/>
        <v>4.8774325161972353E-2</v>
      </c>
      <c r="Y2052" s="13">
        <f t="shared" si="2478"/>
        <v>4.9262068413591972E-2</v>
      </c>
      <c r="Z2052" s="13">
        <f t="shared" si="2479"/>
        <v>2.4233108681767045E-2</v>
      </c>
      <c r="AA2052" s="13">
        <f t="shared" si="2480"/>
        <v>4.8891957182170966E-2</v>
      </c>
      <c r="AB2052" s="13">
        <f t="shared" si="2481"/>
        <v>4.9321436809751755E-2</v>
      </c>
      <c r="AC2052" s="13">
        <f t="shared" si="2482"/>
        <v>8.4489441096645274E-3</v>
      </c>
      <c r="AD2052" s="13">
        <f t="shared" si="2483"/>
        <v>1.2178903831532332E-2</v>
      </c>
      <c r="AE2052" s="13">
        <f t="shared" si="2484"/>
        <v>2.4601385739695249E-2</v>
      </c>
      <c r="AF2052" s="13">
        <f t="shared" si="2485"/>
        <v>2.4847399597092146E-2</v>
      </c>
      <c r="AG2052" s="13">
        <f t="shared" si="2486"/>
        <v>1.6730582395375337E-2</v>
      </c>
      <c r="AH2052" s="13">
        <f t="shared" si="2487"/>
        <v>1.2237719884292333E-2</v>
      </c>
      <c r="AI2052" s="13">
        <f t="shared" si="2488"/>
        <v>2.4690438376996287E-2</v>
      </c>
      <c r="AJ2052" s="13">
        <f t="shared" si="2489"/>
        <v>2.4907325588924584E-2</v>
      </c>
      <c r="AK2052" s="13">
        <f t="shared" si="2490"/>
        <v>1.6750745329568315E-2</v>
      </c>
      <c r="AL2052" s="13">
        <f t="shared" si="2491"/>
        <v>1.3773429509508317E-3</v>
      </c>
      <c r="AM2052" s="13">
        <f t="shared" si="2492"/>
        <v>4.914354592112838E-3</v>
      </c>
      <c r="AN2052" s="13">
        <f t="shared" si="2493"/>
        <v>9.9269962760679085E-3</v>
      </c>
      <c r="AO2052" s="13">
        <f t="shared" si="2494"/>
        <v>1.0026266238828567E-2</v>
      </c>
      <c r="AP2052" s="13">
        <f t="shared" si="2495"/>
        <v>6.7510192674778849E-3</v>
      </c>
      <c r="AQ2052" s="13">
        <f t="shared" si="2496"/>
        <v>3.4092647300763244E-3</v>
      </c>
      <c r="AR2052" s="13">
        <f t="shared" si="2497"/>
        <v>4.9440388332540903E-3</v>
      </c>
      <c r="AS2052" s="13">
        <f t="shared" si="2498"/>
        <v>9.9749371043064763E-3</v>
      </c>
      <c r="AT2052" s="13">
        <f t="shared" si="2499"/>
        <v>1.0062559537925507E-2</v>
      </c>
      <c r="AU2052" s="13">
        <f t="shared" si="2500"/>
        <v>6.7673011131455822E-3</v>
      </c>
      <c r="AV2052" s="13">
        <f t="shared" si="2501"/>
        <v>3.4133734203044609E-3</v>
      </c>
      <c r="AW2052" s="13">
        <f t="shared" si="2502"/>
        <v>1.5592625637845606E-4</v>
      </c>
      <c r="AX2052" s="13">
        <f t="shared" si="2503"/>
        <v>1.6525078523139643E-3</v>
      </c>
      <c r="AY2052" s="13">
        <f t="shared" si="2504"/>
        <v>3.3380658616741997E-3</v>
      </c>
      <c r="AZ2052" s="13">
        <f t="shared" si="2505"/>
        <v>3.3714465202909342E-3</v>
      </c>
      <c r="BA2052" s="13">
        <f t="shared" si="2506"/>
        <v>2.2701073236625568E-3</v>
      </c>
      <c r="BB2052" s="13">
        <f t="shared" si="2507"/>
        <v>1.1464041984495887E-3</v>
      </c>
      <c r="BC2052" s="13">
        <f t="shared" si="2508"/>
        <v>4.6314729617363273E-4</v>
      </c>
      <c r="BD2052" s="13">
        <f t="shared" si="2509"/>
        <v>1.6644930738622073E-3</v>
      </c>
      <c r="BE2052" s="13">
        <f t="shared" si="2510"/>
        <v>3.3582288251165072E-3</v>
      </c>
      <c r="BF2052" s="13">
        <f t="shared" si="2511"/>
        <v>3.3877283777682477E-3</v>
      </c>
      <c r="BG2052" s="13">
        <f t="shared" si="2512"/>
        <v>2.2783247080923417E-3</v>
      </c>
      <c r="BH2052" s="13">
        <f t="shared" si="2513"/>
        <v>1.1491690515024998E-3</v>
      </c>
      <c r="BI2052" s="13">
        <f t="shared" si="2514"/>
        <v>4.6370546015344586E-4</v>
      </c>
      <c r="BJ2052" s="14">
        <f t="shared" si="2515"/>
        <v>0.39182807975794881</v>
      </c>
      <c r="BK2052" s="14">
        <f t="shared" si="2516"/>
        <v>0.20911700539777192</v>
      </c>
      <c r="BL2052" s="14">
        <f t="shared" si="2517"/>
        <v>0.36849849670175777</v>
      </c>
      <c r="BM2052" s="14">
        <f t="shared" si="2518"/>
        <v>0.75784443893896913</v>
      </c>
      <c r="BN2052" s="14">
        <f t="shared" si="2519"/>
        <v>0.23265011199498059</v>
      </c>
    </row>
    <row r="2053" spans="1:66" x14ac:dyDescent="0.25">
      <c r="A2053" t="s">
        <v>16</v>
      </c>
      <c r="B2053" t="s">
        <v>233</v>
      </c>
      <c r="C2053" t="s">
        <v>232</v>
      </c>
      <c r="D2053" s="7" t="s">
        <v>539</v>
      </c>
      <c r="E2053" s="10">
        <f>VLOOKUP(A2053,home!$A$2:$E$405,3,FALSE)</f>
        <v>1.49074074074074</v>
      </c>
      <c r="F2053" s="10">
        <f>VLOOKUP(B2053,home!$B$2:$E$405,3,FALSE)</f>
        <v>0.45</v>
      </c>
      <c r="G2053" s="10">
        <f>VLOOKUP(C2053,away!$B$2:$E$405,4,FALSE)</f>
        <v>1.23</v>
      </c>
      <c r="H2053" s="10">
        <f>VLOOKUP(A2053,away!$A$2:$E$405,3,FALSE)</f>
        <v>1.3333333333333299</v>
      </c>
      <c r="I2053" s="10">
        <f>VLOOKUP(C2053,away!$B$2:$E$405,3,FALSE)</f>
        <v>1.23</v>
      </c>
      <c r="J2053" s="10">
        <f>VLOOKUP(B2053,home!$B$2:$E$405,4,FALSE)</f>
        <v>1.5</v>
      </c>
      <c r="K2053" s="12">
        <f t="shared" si="2464"/>
        <v>0.82512499999999966</v>
      </c>
      <c r="L2053" s="12">
        <f t="shared" si="2465"/>
        <v>2.4599999999999937</v>
      </c>
      <c r="M2053" s="13">
        <f t="shared" si="2466"/>
        <v>3.7435905312763279E-2</v>
      </c>
      <c r="N2053" s="13">
        <f t="shared" si="2467"/>
        <v>3.0889301371193788E-2</v>
      </c>
      <c r="O2053" s="13">
        <f t="shared" si="2468"/>
        <v>9.2092327069397434E-2</v>
      </c>
      <c r="P2053" s="13">
        <f t="shared" si="2469"/>
        <v>7.5987681373136523E-2</v>
      </c>
      <c r="Q2053" s="13">
        <f t="shared" si="2470"/>
        <v>1.274376739695313E-2</v>
      </c>
      <c r="R2053" s="13">
        <f t="shared" si="2471"/>
        <v>0.11327356229535857</v>
      </c>
      <c r="S2053" s="13">
        <f t="shared" si="2472"/>
        <v>3.8560091389700589E-2</v>
      </c>
      <c r="T2053" s="13">
        <f t="shared" si="2473"/>
        <v>3.1349667796504617E-2</v>
      </c>
      <c r="U2053" s="13">
        <f t="shared" si="2474"/>
        <v>9.3464848088957705E-2</v>
      </c>
      <c r="V2053" s="13">
        <f t="shared" si="2475"/>
        <v>8.6966180781666083E-3</v>
      </c>
      <c r="W2053" s="13">
        <f t="shared" si="2476"/>
        <v>3.5050670244703166E-3</v>
      </c>
      <c r="X2053" s="13">
        <f t="shared" si="2477"/>
        <v>8.6224648801969568E-3</v>
      </c>
      <c r="Y2053" s="13">
        <f t="shared" si="2478"/>
        <v>1.0605631802642231E-2</v>
      </c>
      <c r="Z2053" s="13">
        <f t="shared" si="2479"/>
        <v>9.2884321082193785E-2</v>
      </c>
      <c r="AA2053" s="13">
        <f t="shared" si="2480"/>
        <v>7.6641175432945116E-2</v>
      </c>
      <c r="AB2053" s="13">
        <f t="shared" si="2481"/>
        <v>3.1619274939554402E-2</v>
      </c>
      <c r="AC2053" s="13">
        <f t="shared" si="2482"/>
        <v>1.1032787874811318E-3</v>
      </c>
      <c r="AD2053" s="13">
        <f t="shared" si="2483"/>
        <v>7.2302960714151711E-4</v>
      </c>
      <c r="AE2053" s="13">
        <f t="shared" si="2484"/>
        <v>1.7786528335681274E-3</v>
      </c>
      <c r="AF2053" s="13">
        <f t="shared" si="2485"/>
        <v>2.1877429852887914E-3</v>
      </c>
      <c r="AG2053" s="13">
        <f t="shared" si="2486"/>
        <v>1.7939492479368045E-3</v>
      </c>
      <c r="AH2053" s="13">
        <f t="shared" si="2487"/>
        <v>5.712385746554903E-2</v>
      </c>
      <c r="AI2053" s="13">
        <f t="shared" si="2488"/>
        <v>4.7134322891261127E-2</v>
      </c>
      <c r="AJ2053" s="13">
        <f t="shared" si="2489"/>
        <v>1.9445854087825908E-2</v>
      </c>
      <c r="AK2053" s="13">
        <f t="shared" si="2490"/>
        <v>5.3484201180724498E-3</v>
      </c>
      <c r="AL2053" s="13">
        <f t="shared" si="2491"/>
        <v>8.9577742296804088E-5</v>
      </c>
      <c r="AM2053" s="13">
        <f t="shared" si="2492"/>
        <v>1.1931796091852884E-4</v>
      </c>
      <c r="AN2053" s="13">
        <f t="shared" si="2493"/>
        <v>2.9352218385958018E-4</v>
      </c>
      <c r="AO2053" s="13">
        <f t="shared" si="2494"/>
        <v>3.610322861472828E-4</v>
      </c>
      <c r="AP2053" s="13">
        <f t="shared" si="2495"/>
        <v>2.9604647464077114E-4</v>
      </c>
      <c r="AQ2053" s="13">
        <f t="shared" si="2496"/>
        <v>1.8206858190407375E-4</v>
      </c>
      <c r="AR2053" s="13">
        <f t="shared" si="2497"/>
        <v>2.8104937873050059E-2</v>
      </c>
      <c r="AS2053" s="13">
        <f t="shared" si="2498"/>
        <v>2.319008686250042E-2</v>
      </c>
      <c r="AT2053" s="13">
        <f t="shared" si="2499"/>
        <v>9.5673602112103257E-3</v>
      </c>
      <c r="AU2053" s="13">
        <f t="shared" si="2500"/>
        <v>2.6314226980916392E-3</v>
      </c>
      <c r="AV2053" s="13">
        <f t="shared" si="2501"/>
        <v>5.4281316344071567E-4</v>
      </c>
      <c r="AW2053" s="13">
        <f t="shared" si="2502"/>
        <v>5.0507103651977644E-6</v>
      </c>
      <c r="AX2053" s="13">
        <f t="shared" si="2503"/>
        <v>1.6408705417150169E-5</v>
      </c>
      <c r="AY2053" s="13">
        <f t="shared" si="2504"/>
        <v>4.0365415326189311E-5</v>
      </c>
      <c r="AZ2053" s="13">
        <f t="shared" si="2505"/>
        <v>4.964946085121274E-5</v>
      </c>
      <c r="BA2053" s="13">
        <f t="shared" si="2506"/>
        <v>4.0712557897994342E-5</v>
      </c>
      <c r="BB2053" s="13">
        <f t="shared" si="2507"/>
        <v>2.5038223107266453E-5</v>
      </c>
      <c r="BC2053" s="13">
        <f t="shared" si="2508"/>
        <v>1.2318805768775068E-5</v>
      </c>
      <c r="BD2053" s="13">
        <f t="shared" si="2509"/>
        <v>1.1523024527950494E-2</v>
      </c>
      <c r="BE2053" s="13">
        <f t="shared" si="2510"/>
        <v>9.5079356136251476E-3</v>
      </c>
      <c r="BF2053" s="13">
        <f t="shared" si="2511"/>
        <v>3.9226176865962224E-3</v>
      </c>
      <c r="BG2053" s="13">
        <f t="shared" si="2512"/>
        <v>1.0788833062175692E-3</v>
      </c>
      <c r="BH2053" s="13">
        <f t="shared" si="2513"/>
        <v>2.2255339701069283E-4</v>
      </c>
      <c r="BI2053" s="13">
        <f t="shared" si="2514"/>
        <v>3.6726874341689579E-5</v>
      </c>
      <c r="BJ2053" s="14">
        <f t="shared" si="2515"/>
        <v>0.10563575560173509</v>
      </c>
      <c r="BK2053" s="14">
        <f t="shared" si="2516"/>
        <v>0.16191351809887111</v>
      </c>
      <c r="BL2053" s="14">
        <f t="shared" si="2517"/>
        <v>0.62647200460295682</v>
      </c>
      <c r="BM2053" s="14">
        <f t="shared" si="2518"/>
        <v>0.62444773986199298</v>
      </c>
      <c r="BN2053" s="14">
        <f t="shared" si="2519"/>
        <v>0.36242254481880271</v>
      </c>
    </row>
    <row r="2054" spans="1:66" x14ac:dyDescent="0.25">
      <c r="A2054" t="s">
        <v>16</v>
      </c>
      <c r="B2054" t="s">
        <v>56</v>
      </c>
      <c r="C2054" t="s">
        <v>231</v>
      </c>
      <c r="D2054" s="7" t="s">
        <v>539</v>
      </c>
      <c r="E2054" s="10">
        <f>VLOOKUP(A2054,home!$A$2:$E$405,3,FALSE)</f>
        <v>1.49074074074074</v>
      </c>
      <c r="F2054" s="10">
        <f>VLOOKUP(B2054,home!$B$2:$E$405,3,FALSE)</f>
        <v>1.01</v>
      </c>
      <c r="G2054" s="10">
        <f>VLOOKUP(C2054,away!$B$2:$E$405,4,FALSE)</f>
        <v>1.34</v>
      </c>
      <c r="H2054" s="10">
        <f>VLOOKUP(A2054,away!$A$2:$E$405,3,FALSE)</f>
        <v>1.3333333333333299</v>
      </c>
      <c r="I2054" s="10">
        <f>VLOOKUP(C2054,away!$B$2:$E$405,3,FALSE)</f>
        <v>0.67</v>
      </c>
      <c r="J2054" s="10">
        <f>VLOOKUP(B2054,home!$B$2:$E$405,4,FALSE)</f>
        <v>0.13</v>
      </c>
      <c r="K2054" s="12">
        <f t="shared" si="2464"/>
        <v>2.0175685185185177</v>
      </c>
      <c r="L2054" s="12">
        <f t="shared" si="2465"/>
        <v>0.11613333333333305</v>
      </c>
      <c r="M2054" s="13">
        <f t="shared" si="2466"/>
        <v>0.11839818904800668</v>
      </c>
      <c r="N2054" s="13">
        <f t="shared" si="2467"/>
        <v>0.23887645887286221</v>
      </c>
      <c r="O2054" s="13">
        <f t="shared" si="2468"/>
        <v>1.3749976354775139E-2</v>
      </c>
      <c r="P2054" s="13">
        <f t="shared" si="2469"/>
        <v>2.7741519423768325E-2</v>
      </c>
      <c r="Q2054" s="13">
        <f t="shared" si="2470"/>
        <v>0.24097481161853518</v>
      </c>
      <c r="R2054" s="13">
        <f t="shared" si="2471"/>
        <v>7.9841529366727411E-4</v>
      </c>
      <c r="S2054" s="13">
        <f t="shared" si="2472"/>
        <v>1.6250077516541878E-3</v>
      </c>
      <c r="T2054" s="13">
        <f t="shared" si="2473"/>
        <v>2.7985208122632478E-2</v>
      </c>
      <c r="U2054" s="13">
        <f t="shared" si="2474"/>
        <v>1.6108575612068094E-3</v>
      </c>
      <c r="V2054" s="13">
        <f t="shared" si="2475"/>
        <v>4.2305624650325038E-5</v>
      </c>
      <c r="W2054" s="13">
        <f t="shared" si="2476"/>
        <v>0.1620610645591623</v>
      </c>
      <c r="X2054" s="13">
        <f t="shared" si="2477"/>
        <v>1.8820691630804E-2</v>
      </c>
      <c r="Y2054" s="13">
        <f t="shared" si="2478"/>
        <v>1.0928548273620158E-3</v>
      </c>
      <c r="Z2054" s="13">
        <f t="shared" si="2479"/>
        <v>3.090754314596418E-5</v>
      </c>
      <c r="AA2054" s="13">
        <f t="shared" si="2480"/>
        <v>6.2358086036050112E-5</v>
      </c>
      <c r="AB2054" s="13">
        <f t="shared" si="2481"/>
        <v>6.290585563070196E-5</v>
      </c>
      <c r="AC2054" s="13">
        <f t="shared" si="2482"/>
        <v>6.1953138673840774E-7</v>
      </c>
      <c r="AD2054" s="13">
        <f t="shared" si="2483"/>
        <v>8.1742325483040723E-2</v>
      </c>
      <c r="AE2054" s="13">
        <f t="shared" si="2484"/>
        <v>9.4930087327637705E-3</v>
      </c>
      <c r="AF2054" s="13">
        <f t="shared" si="2485"/>
        <v>5.51227373749148E-4</v>
      </c>
      <c r="AG2054" s="13">
        <f t="shared" si="2486"/>
        <v>2.1338624112689187E-5</v>
      </c>
      <c r="AH2054" s="13">
        <f t="shared" si="2487"/>
        <v>8.9734900267115752E-7</v>
      </c>
      <c r="AI2054" s="13">
        <f t="shared" si="2488"/>
        <v>1.8104630979133166E-6</v>
      </c>
      <c r="AJ2054" s="13">
        <f t="shared" si="2489"/>
        <v>1.8263666751447085E-6</v>
      </c>
      <c r="AK2054" s="13">
        <f t="shared" si="2490"/>
        <v>1.2282733023477668E-6</v>
      </c>
      <c r="AL2054" s="13">
        <f t="shared" si="2491"/>
        <v>5.8064205667432921E-9</v>
      </c>
      <c r="AM2054" s="13">
        <f t="shared" si="2492"/>
        <v>3.2984148505015395E-2</v>
      </c>
      <c r="AN2054" s="13">
        <f t="shared" si="2493"/>
        <v>3.8305591130491112E-3</v>
      </c>
      <c r="AO2054" s="13">
        <f t="shared" si="2494"/>
        <v>2.2242779916438441E-4</v>
      </c>
      <c r="AP2054" s="13">
        <f t="shared" si="2495"/>
        <v>8.6104272476523712E-6</v>
      </c>
      <c r="AQ2054" s="13">
        <f t="shared" si="2496"/>
        <v>2.4998940442350645E-7</v>
      </c>
      <c r="AR2054" s="13">
        <f t="shared" si="2497"/>
        <v>2.0842426168708686E-8</v>
      </c>
      <c r="AS2054" s="13">
        <f t="shared" si="2498"/>
        <v>4.2051022887533163E-8</v>
      </c>
      <c r="AT2054" s="13">
        <f t="shared" si="2499"/>
        <v>4.2420409974694299E-8</v>
      </c>
      <c r="AU2054" s="13">
        <f t="shared" si="2500"/>
        <v>2.8528694569197374E-8</v>
      </c>
      <c r="AV2054" s="13">
        <f t="shared" si="2501"/>
        <v>1.4389649009310703E-8</v>
      </c>
      <c r="AW2054" s="13">
        <f t="shared" si="2502"/>
        <v>3.7791242658460304E-11</v>
      </c>
      <c r="AX2054" s="13">
        <f t="shared" si="2503"/>
        <v>1.109129660564313E-2</v>
      </c>
      <c r="AY2054" s="13">
        <f t="shared" si="2504"/>
        <v>1.2880692458020187E-3</v>
      </c>
      <c r="AZ2054" s="13">
        <f t="shared" si="2505"/>
        <v>7.4793887539570335E-5</v>
      </c>
      <c r="BA2054" s="13">
        <f t="shared" si="2506"/>
        <v>2.8953544909762488E-6</v>
      </c>
      <c r="BB2054" s="13">
        <f t="shared" si="2507"/>
        <v>8.4061792054676852E-8</v>
      </c>
      <c r="BC2054" s="13">
        <f t="shared" si="2508"/>
        <v>1.9524752234566216E-9</v>
      </c>
      <c r="BD2054" s="13">
        <f t="shared" si="2509"/>
        <v>4.0341673762100503E-10</v>
      </c>
      <c r="BE2054" s="13">
        <f t="shared" si="2510"/>
        <v>8.1392090966758469E-10</v>
      </c>
      <c r="BF2054" s="13">
        <f t="shared" si="2511"/>
        <v>8.210706019546367E-10</v>
      </c>
      <c r="BG2054" s="13">
        <f t="shared" si="2512"/>
        <v>5.5218873266157466E-10</v>
      </c>
      <c r="BH2054" s="13">
        <f t="shared" si="2513"/>
        <v>2.7851965082465769E-10</v>
      </c>
      <c r="BI2054" s="13">
        <f t="shared" si="2514"/>
        <v>1.1238649585851993E-10</v>
      </c>
      <c r="BJ2054" s="14">
        <f t="shared" si="2515"/>
        <v>0.83112212678664843</v>
      </c>
      <c r="BK2054" s="14">
        <f t="shared" si="2516"/>
        <v>0.14909571643168887</v>
      </c>
      <c r="BL2054" s="14">
        <f t="shared" si="2517"/>
        <v>1.6290426817099791E-2</v>
      </c>
      <c r="BM2054" s="14">
        <f t="shared" si="2518"/>
        <v>0.35471173775895748</v>
      </c>
      <c r="BN2054" s="14">
        <f t="shared" si="2519"/>
        <v>0.64053937061161492</v>
      </c>
    </row>
    <row r="2055" spans="1:66" x14ac:dyDescent="0.25">
      <c r="A2055" t="s">
        <v>16</v>
      </c>
      <c r="B2055" t="s">
        <v>230</v>
      </c>
      <c r="C2055" t="s">
        <v>448</v>
      </c>
      <c r="D2055" s="7" t="s">
        <v>539</v>
      </c>
      <c r="E2055" s="10">
        <f>VLOOKUP(A2055,home!$A$2:$E$405,3,FALSE)</f>
        <v>1.49074074074074</v>
      </c>
      <c r="F2055" s="10">
        <f>VLOOKUP(B2055,home!$B$2:$E$405,3,FALSE)</f>
        <v>1.34</v>
      </c>
      <c r="G2055" s="10">
        <f>VLOOKUP(C2055,away!$B$2:$E$405,4,FALSE)</f>
        <v>1.23</v>
      </c>
      <c r="H2055" s="10">
        <f>VLOOKUP(A2055,away!$A$2:$E$405,3,FALSE)</f>
        <v>1.3333333333333299</v>
      </c>
      <c r="I2055" s="10">
        <f>VLOOKUP(C2055,away!$B$2:$E$405,3,FALSE)</f>
        <v>0.56000000000000005</v>
      </c>
      <c r="J2055" s="10">
        <f>VLOOKUP(B2055,home!$B$2:$E$405,4,FALSE)</f>
        <v>0.88</v>
      </c>
      <c r="K2055" s="12">
        <f t="shared" si="2464"/>
        <v>2.4570388888888877</v>
      </c>
      <c r="L2055" s="12">
        <f t="shared" si="2465"/>
        <v>0.65706666666666502</v>
      </c>
      <c r="M2055" s="13">
        <f t="shared" si="2466"/>
        <v>4.4418219014041256E-2</v>
      </c>
      <c r="N2055" s="13">
        <f t="shared" si="2467"/>
        <v>0.10913729149268317</v>
      </c>
      <c r="O2055" s="13">
        <f t="shared" si="2468"/>
        <v>2.9185731106825961E-2</v>
      </c>
      <c r="P2055" s="13">
        <f t="shared" si="2469"/>
        <v>7.1710476330125492E-2</v>
      </c>
      <c r="Q2055" s="13">
        <f t="shared" si="2470"/>
        <v>0.13407728471276248</v>
      </c>
      <c r="R2055" s="13">
        <f t="shared" si="2471"/>
        <v>9.5884855262958653E-3</v>
      </c>
      <c r="S2055" s="13">
        <f t="shared" si="2472"/>
        <v>2.8943035817509399E-2</v>
      </c>
      <c r="T2055" s="13">
        <f t="shared" si="2473"/>
        <v>8.8097714541932243E-2</v>
      </c>
      <c r="U2055" s="13">
        <f t="shared" si="2474"/>
        <v>2.3559281823657172E-2</v>
      </c>
      <c r="V2055" s="13">
        <f t="shared" si="2475"/>
        <v>5.1918607849164595E-3</v>
      </c>
      <c r="W2055" s="13">
        <f t="shared" si="2476"/>
        <v>0.10981103421862833</v>
      </c>
      <c r="X2055" s="13">
        <f t="shared" si="2477"/>
        <v>7.215317021725319E-2</v>
      </c>
      <c r="Y2055" s="13">
        <f t="shared" si="2478"/>
        <v>2.3704721522041523E-2</v>
      </c>
      <c r="Z2055" s="13">
        <f t="shared" si="2479"/>
        <v>2.1000914077149292E-3</v>
      </c>
      <c r="AA2055" s="13">
        <f t="shared" si="2480"/>
        <v>5.1600062589769891E-3</v>
      </c>
      <c r="AB2055" s="13">
        <f t="shared" si="2481"/>
        <v>6.3391680226082651E-3</v>
      </c>
      <c r="AC2055" s="13">
        <f t="shared" si="2482"/>
        <v>5.2387119828066172E-4</v>
      </c>
      <c r="AD2055" s="13">
        <f t="shared" si="2483"/>
        <v>6.7452495376069552E-2</v>
      </c>
      <c r="AE2055" s="13">
        <f t="shared" si="2484"/>
        <v>4.4320786295102645E-2</v>
      </c>
      <c r="AF2055" s="13">
        <f t="shared" si="2485"/>
        <v>1.4560855657484354E-2</v>
      </c>
      <c r="AG2055" s="13">
        <f t="shared" si="2486"/>
        <v>3.1891509635592319E-3</v>
      </c>
      <c r="AH2055" s="13">
        <f t="shared" si="2487"/>
        <v>3.4497501524063809E-4</v>
      </c>
      <c r="AI2055" s="13">
        <f t="shared" si="2488"/>
        <v>8.476170281412845E-4</v>
      </c>
      <c r="AJ2055" s="13">
        <f t="shared" si="2489"/>
        <v>1.0413140005137815E-3</v>
      </c>
      <c r="AK2055" s="13">
        <f t="shared" si="2490"/>
        <v>8.5284966493560813E-4</v>
      </c>
      <c r="AL2055" s="13">
        <f t="shared" si="2491"/>
        <v>3.3830310172917454E-5</v>
      </c>
      <c r="AM2055" s="13">
        <f t="shared" si="2492"/>
        <v>3.3146680858320135E-2</v>
      </c>
      <c r="AN2055" s="13">
        <f t="shared" si="2493"/>
        <v>2.1779579102640161E-2</v>
      </c>
      <c r="AO2055" s="13">
        <f t="shared" si="2494"/>
        <v>7.1553177211873629E-3</v>
      </c>
      <c r="AP2055" s="13">
        <f t="shared" si="2495"/>
        <v>1.5671735880004995E-3</v>
      </c>
      <c r="AQ2055" s="13">
        <f t="shared" si="2496"/>
        <v>2.5743438138888132E-4</v>
      </c>
      <c r="AR2055" s="13">
        <f t="shared" si="2497"/>
        <v>4.5334316669489625E-5</v>
      </c>
      <c r="AS2055" s="13">
        <f t="shared" si="2498"/>
        <v>1.1138817905813975E-4</v>
      </c>
      <c r="AT2055" s="13">
        <f t="shared" si="2499"/>
        <v>1.368425438541841E-4</v>
      </c>
      <c r="AU2055" s="13">
        <f t="shared" si="2500"/>
        <v>1.1207581730140447E-4</v>
      </c>
      <c r="AV2055" s="13">
        <f t="shared" si="2501"/>
        <v>6.8843660403389206E-5</v>
      </c>
      <c r="AW2055" s="13">
        <f t="shared" si="2502"/>
        <v>1.5171375062016971E-6</v>
      </c>
      <c r="AX2055" s="13">
        <f t="shared" si="2503"/>
        <v>1.3573780651080244E-2</v>
      </c>
      <c r="AY2055" s="13">
        <f t="shared" si="2504"/>
        <v>8.9188788064697676E-3</v>
      </c>
      <c r="AZ2055" s="13">
        <f t="shared" si="2505"/>
        <v>2.9301489838855273E-3</v>
      </c>
      <c r="BA2055" s="13">
        <f t="shared" si="2506"/>
        <v>6.4176774189279298E-4</v>
      </c>
      <c r="BB2055" s="13">
        <f t="shared" si="2507"/>
        <v>1.0542104773492252E-4</v>
      </c>
      <c r="BC2055" s="13">
        <f t="shared" si="2508"/>
        <v>1.3853731286338587E-5</v>
      </c>
      <c r="BD2055" s="13">
        <f t="shared" si="2509"/>
        <v>4.9646113899387611E-6</v>
      </c>
      <c r="BE2055" s="13">
        <f t="shared" si="2510"/>
        <v>1.2198243253300248E-5</v>
      </c>
      <c r="BF2055" s="13">
        <f t="shared" si="2511"/>
        <v>1.4985779024742611E-5</v>
      </c>
      <c r="BG2055" s="13">
        <f t="shared" si="2512"/>
        <v>1.227354728136266E-5</v>
      </c>
      <c r="BH2055" s="13">
        <f t="shared" si="2513"/>
        <v>7.5391457437311351E-6</v>
      </c>
      <c r="BI2055" s="13">
        <f t="shared" si="2514"/>
        <v>3.7047948562697055E-6</v>
      </c>
      <c r="BJ2055" s="14">
        <f t="shared" si="2515"/>
        <v>0.75659454161140349</v>
      </c>
      <c r="BK2055" s="14">
        <f t="shared" si="2516"/>
        <v>0.15974017226151596</v>
      </c>
      <c r="BL2055" s="14">
        <f t="shared" si="2517"/>
        <v>7.7449579086031534E-2</v>
      </c>
      <c r="BM2055" s="14">
        <f t="shared" si="2518"/>
        <v>0.58884953451496802</v>
      </c>
      <c r="BN2055" s="14">
        <f t="shared" si="2519"/>
        <v>0.39811748818273424</v>
      </c>
    </row>
    <row r="2056" spans="1:66" x14ac:dyDescent="0.25">
      <c r="A2056" t="s">
        <v>61</v>
      </c>
      <c r="B2056" t="s">
        <v>69</v>
      </c>
      <c r="C2056" t="s">
        <v>82</v>
      </c>
      <c r="D2056" s="7" t="s">
        <v>539</v>
      </c>
      <c r="E2056" s="10">
        <f>VLOOKUP(A2056,home!$A$2:$E$405,3,FALSE)</f>
        <v>1.46</v>
      </c>
      <c r="F2056" s="10">
        <f>VLOOKUP(B2056,home!$B$2:$E$405,3,FALSE)</f>
        <v>2.19</v>
      </c>
      <c r="G2056" s="10">
        <f>VLOOKUP(C2056,away!$B$2:$E$405,4,FALSE)</f>
        <v>2.0499999999999998</v>
      </c>
      <c r="H2056" s="10">
        <f>VLOOKUP(A2056,away!$A$2:$E$405,3,FALSE)</f>
        <v>1.36</v>
      </c>
      <c r="I2056" s="10">
        <f>VLOOKUP(C2056,away!$B$2:$E$405,3,FALSE)</f>
        <v>0</v>
      </c>
      <c r="J2056" s="10">
        <f>VLOOKUP(B2056,home!$B$2:$E$405,4,FALSE)</f>
        <v>0.28999999999999998</v>
      </c>
      <c r="K2056" s="12">
        <f t="shared" si="2464"/>
        <v>6.5546699999999998</v>
      </c>
      <c r="L2056" s="12">
        <f t="shared" si="2465"/>
        <v>0</v>
      </c>
      <c r="M2056" s="13">
        <f t="shared" si="2466"/>
        <v>1.4234525288404965E-3</v>
      </c>
      <c r="N2056" s="13">
        <f t="shared" si="2467"/>
        <v>9.3302615872149375E-3</v>
      </c>
      <c r="O2056" s="13">
        <f t="shared" si="2468"/>
        <v>0</v>
      </c>
      <c r="P2056" s="13">
        <f t="shared" si="2469"/>
        <v>0</v>
      </c>
      <c r="Q2056" s="13">
        <f t="shared" si="2470"/>
        <v>3.0578392858935075E-2</v>
      </c>
      <c r="R2056" s="13">
        <f t="shared" si="2471"/>
        <v>0</v>
      </c>
      <c r="S2056" s="13">
        <f t="shared" si="2472"/>
        <v>0</v>
      </c>
      <c r="T2056" s="13">
        <f t="shared" si="2473"/>
        <v>0</v>
      </c>
      <c r="U2056" s="13">
        <f t="shared" si="2474"/>
        <v>0</v>
      </c>
      <c r="V2056" s="13">
        <f t="shared" si="2475"/>
        <v>0</v>
      </c>
      <c r="W2056" s="13">
        <f t="shared" si="2476"/>
        <v>6.6810424773558641E-2</v>
      </c>
      <c r="X2056" s="13">
        <f t="shared" si="2477"/>
        <v>0</v>
      </c>
      <c r="Y2056" s="13">
        <f t="shared" si="2478"/>
        <v>0</v>
      </c>
      <c r="Z2056" s="13">
        <f t="shared" si="2479"/>
        <v>0</v>
      </c>
      <c r="AA2056" s="13">
        <f t="shared" si="2480"/>
        <v>0</v>
      </c>
      <c r="AB2056" s="13">
        <f t="shared" si="2481"/>
        <v>0</v>
      </c>
      <c r="AC2056" s="13">
        <f t="shared" si="2482"/>
        <v>0</v>
      </c>
      <c r="AD2056" s="13">
        <f t="shared" si="2483"/>
        <v>0.10948007173762545</v>
      </c>
      <c r="AE2056" s="13">
        <f t="shared" si="2484"/>
        <v>0</v>
      </c>
      <c r="AF2056" s="13">
        <f t="shared" si="2485"/>
        <v>0</v>
      </c>
      <c r="AG2056" s="13">
        <f t="shared" si="2486"/>
        <v>0</v>
      </c>
      <c r="AH2056" s="13">
        <f t="shared" si="2487"/>
        <v>0</v>
      </c>
      <c r="AI2056" s="13">
        <f t="shared" si="2488"/>
        <v>0</v>
      </c>
      <c r="AJ2056" s="13">
        <f t="shared" si="2489"/>
        <v>0</v>
      </c>
      <c r="AK2056" s="13">
        <f t="shared" si="2490"/>
        <v>0</v>
      </c>
      <c r="AL2056" s="13">
        <f t="shared" si="2491"/>
        <v>0</v>
      </c>
      <c r="AM2056" s="13">
        <f t="shared" si="2492"/>
        <v>0.14352114836329222</v>
      </c>
      <c r="AN2056" s="13">
        <f t="shared" si="2493"/>
        <v>0</v>
      </c>
      <c r="AO2056" s="13">
        <f t="shared" si="2494"/>
        <v>0</v>
      </c>
      <c r="AP2056" s="13">
        <f t="shared" si="2495"/>
        <v>0</v>
      </c>
      <c r="AQ2056" s="13">
        <f t="shared" si="2496"/>
        <v>0</v>
      </c>
      <c r="AR2056" s="13">
        <f t="shared" si="2497"/>
        <v>0</v>
      </c>
      <c r="AS2056" s="13">
        <f t="shared" si="2498"/>
        <v>0</v>
      </c>
      <c r="AT2056" s="13">
        <f t="shared" si="2499"/>
        <v>0</v>
      </c>
      <c r="AU2056" s="13">
        <f t="shared" si="2500"/>
        <v>0</v>
      </c>
      <c r="AV2056" s="13">
        <f t="shared" si="2501"/>
        <v>0</v>
      </c>
      <c r="AW2056" s="13">
        <f t="shared" si="2502"/>
        <v>0</v>
      </c>
      <c r="AX2056" s="13">
        <f t="shared" si="2503"/>
        <v>0.15678896092373676</v>
      </c>
      <c r="AY2056" s="13">
        <f t="shared" si="2504"/>
        <v>0</v>
      </c>
      <c r="AZ2056" s="13">
        <f t="shared" si="2505"/>
        <v>0</v>
      </c>
      <c r="BA2056" s="13">
        <f t="shared" si="2506"/>
        <v>0</v>
      </c>
      <c r="BB2056" s="13">
        <f t="shared" si="2507"/>
        <v>0</v>
      </c>
      <c r="BC2056" s="13">
        <f t="shared" si="2508"/>
        <v>0</v>
      </c>
      <c r="BD2056" s="13">
        <f t="shared" si="2509"/>
        <v>0</v>
      </c>
      <c r="BE2056" s="13">
        <f t="shared" si="2510"/>
        <v>0</v>
      </c>
      <c r="BF2056" s="13">
        <f t="shared" si="2511"/>
        <v>0</v>
      </c>
      <c r="BG2056" s="13">
        <f t="shared" si="2512"/>
        <v>0</v>
      </c>
      <c r="BH2056" s="13">
        <f t="shared" si="2513"/>
        <v>0</v>
      </c>
      <c r="BI2056" s="13">
        <f t="shared" si="2514"/>
        <v>0</v>
      </c>
      <c r="BJ2056" s="14">
        <f t="shared" si="2515"/>
        <v>0.51650926024436306</v>
      </c>
      <c r="BK2056" s="14">
        <f t="shared" si="2516"/>
        <v>1.4234525288404965E-3</v>
      </c>
      <c r="BL2056" s="14">
        <f t="shared" si="2517"/>
        <v>0</v>
      </c>
      <c r="BM2056" s="14">
        <f t="shared" si="2518"/>
        <v>0.47660060579821306</v>
      </c>
      <c r="BN2056" s="14">
        <f t="shared" si="2519"/>
        <v>4.1332106974990512E-2</v>
      </c>
    </row>
    <row r="2057" spans="1:66" x14ac:dyDescent="0.25">
      <c r="A2057" t="s">
        <v>61</v>
      </c>
      <c r="B2057" t="s">
        <v>242</v>
      </c>
      <c r="C2057" t="s">
        <v>289</v>
      </c>
      <c r="D2057" s="7" t="s">
        <v>539</v>
      </c>
      <c r="E2057" s="10">
        <f>VLOOKUP(A2057,home!$A$2:$E$405,3,FALSE)</f>
        <v>1.46</v>
      </c>
      <c r="F2057" s="10">
        <f>VLOOKUP(B2057,home!$B$2:$E$405,3,FALSE)</f>
        <v>0.96</v>
      </c>
      <c r="G2057" s="10">
        <f>VLOOKUP(C2057,away!$B$2:$E$405,4,FALSE)</f>
        <v>1.37</v>
      </c>
      <c r="H2057" s="10">
        <f>VLOOKUP(A2057,away!$A$2:$E$405,3,FALSE)</f>
        <v>1.36</v>
      </c>
      <c r="I2057" s="10">
        <f>VLOOKUP(C2057,away!$B$2:$E$405,3,FALSE)</f>
        <v>0.55000000000000004</v>
      </c>
      <c r="J2057" s="10">
        <f>VLOOKUP(B2057,home!$B$2:$E$405,4,FALSE)</f>
        <v>0.59</v>
      </c>
      <c r="K2057" s="12">
        <f t="shared" si="2464"/>
        <v>1.9201920000000001</v>
      </c>
      <c r="L2057" s="12">
        <f t="shared" si="2465"/>
        <v>0.44132000000000005</v>
      </c>
      <c r="M2057" s="13">
        <f t="shared" si="2466"/>
        <v>9.4277567693567169E-2</v>
      </c>
      <c r="N2057" s="13">
        <f t="shared" si="2467"/>
        <v>0.18103103126464615</v>
      </c>
      <c r="O2057" s="13">
        <f t="shared" si="2468"/>
        <v>4.1606576174525067E-2</v>
      </c>
      <c r="P2057" s="13">
        <f t="shared" si="2469"/>
        <v>7.9892614717713639E-2</v>
      </c>
      <c r="Q2057" s="13">
        <f t="shared" si="2470"/>
        <v>0.17380716899306173</v>
      </c>
      <c r="R2057" s="13">
        <f t="shared" si="2471"/>
        <v>9.1809070986707004E-3</v>
      </c>
      <c r="S2057" s="13">
        <f t="shared" si="2472"/>
        <v>1.6925632583085173E-2</v>
      </c>
      <c r="T2057" s="13">
        <f t="shared" si="2473"/>
        <v>7.6704579820018021E-2</v>
      </c>
      <c r="U2057" s="13">
        <f t="shared" si="2474"/>
        <v>1.762910436361069E-2</v>
      </c>
      <c r="V2057" s="13">
        <f t="shared" si="2475"/>
        <v>1.5936783218313195E-3</v>
      </c>
      <c r="W2057" s="13">
        <f t="shared" si="2476"/>
        <v>0.11124771181437508</v>
      </c>
      <c r="X2057" s="13">
        <f t="shared" si="2477"/>
        <v>4.9095840177920021E-2</v>
      </c>
      <c r="Y2057" s="13">
        <f t="shared" si="2478"/>
        <v>1.083348809365983E-2</v>
      </c>
      <c r="Z2057" s="13">
        <f t="shared" si="2479"/>
        <v>1.3505726402617852E-3</v>
      </c>
      <c r="AA2057" s="13">
        <f t="shared" si="2480"/>
        <v>2.5933587792495577E-3</v>
      </c>
      <c r="AB2057" s="13">
        <f t="shared" si="2481"/>
        <v>2.489873390522384E-3</v>
      </c>
      <c r="AC2057" s="13">
        <f t="shared" si="2482"/>
        <v>8.4407093904275638E-5</v>
      </c>
      <c r="AD2057" s="13">
        <f t="shared" si="2483"/>
        <v>5.3404241561067149E-2</v>
      </c>
      <c r="AE2057" s="13">
        <f t="shared" si="2484"/>
        <v>2.3568359885730156E-2</v>
      </c>
      <c r="AF2057" s="13">
        <f t="shared" si="2485"/>
        <v>5.2005942923852161E-3</v>
      </c>
      <c r="AG2057" s="13">
        <f t="shared" si="2486"/>
        <v>7.6504209103848151E-4</v>
      </c>
      <c r="AH2057" s="13">
        <f t="shared" si="2487"/>
        <v>1.4900867940008272E-4</v>
      </c>
      <c r="AI2057" s="13">
        <f t="shared" si="2488"/>
        <v>2.861252741146036E-4</v>
      </c>
      <c r="AJ2057" s="13">
        <f t="shared" si="2489"/>
        <v>2.7470773117633455E-4</v>
      </c>
      <c r="AK2057" s="13">
        <f t="shared" si="2490"/>
        <v>1.7583052924764942E-4</v>
      </c>
      <c r="AL2057" s="13">
        <f t="shared" si="2491"/>
        <v>2.8611274549019997E-6</v>
      </c>
      <c r="AM2057" s="13">
        <f t="shared" si="2492"/>
        <v>2.050927948232573E-2</v>
      </c>
      <c r="AN2057" s="13">
        <f t="shared" si="2493"/>
        <v>9.0511552211399934E-3</v>
      </c>
      <c r="AO2057" s="13">
        <f t="shared" si="2494"/>
        <v>1.9972279110967504E-3</v>
      </c>
      <c r="AP2057" s="13">
        <f t="shared" si="2495"/>
        <v>2.9380554057507278E-4</v>
      </c>
      <c r="AQ2057" s="13">
        <f t="shared" si="2496"/>
        <v>3.2415565291647768E-5</v>
      </c>
      <c r="AR2057" s="13">
        <f t="shared" si="2497"/>
        <v>1.3152102078568904E-5</v>
      </c>
      <c r="AS2057" s="13">
        <f t="shared" si="2498"/>
        <v>2.5254561194451382E-5</v>
      </c>
      <c r="AT2057" s="13">
        <f t="shared" si="2499"/>
        <v>2.4246803184547999E-5</v>
      </c>
      <c r="AU2057" s="13">
        <f t="shared" si="2500"/>
        <v>1.5519505833514532E-5</v>
      </c>
      <c r="AV2057" s="13">
        <f t="shared" si="2501"/>
        <v>7.4501077363669865E-6</v>
      </c>
      <c r="AW2057" s="13">
        <f t="shared" si="2502"/>
        <v>6.7349281902623432E-8</v>
      </c>
      <c r="AX2057" s="13">
        <f t="shared" si="2503"/>
        <v>6.5636257312876641E-3</v>
      </c>
      <c r="AY2057" s="13">
        <f t="shared" si="2504"/>
        <v>2.8966593077318723E-3</v>
      </c>
      <c r="AZ2057" s="13">
        <f t="shared" si="2505"/>
        <v>6.391768428441149E-4</v>
      </c>
      <c r="BA2057" s="13">
        <f t="shared" si="2506"/>
        <v>9.4027174761321624E-5</v>
      </c>
      <c r="BB2057" s="13">
        <f t="shared" si="2507"/>
        <v>1.0374018191416612E-5</v>
      </c>
      <c r="BC2057" s="13">
        <f t="shared" si="2508"/>
        <v>9.1565234164719606E-7</v>
      </c>
      <c r="BD2057" s="13">
        <f t="shared" si="2509"/>
        <v>9.6738094821900478E-7</v>
      </c>
      <c r="BE2057" s="13">
        <f t="shared" si="2510"/>
        <v>1.8575571577225474E-6</v>
      </c>
      <c r="BF2057" s="13">
        <f t="shared" si="2511"/>
        <v>1.7834331969007872E-6</v>
      </c>
      <c r="BG2057" s="13">
        <f t="shared" si="2512"/>
        <v>1.1415113857411057E-6</v>
      </c>
      <c r="BH2057" s="13">
        <f t="shared" si="2513"/>
        <v>5.4798025770224648E-7</v>
      </c>
      <c r="BI2057" s="13">
        <f t="shared" si="2514"/>
        <v>2.1044546139955842E-7</v>
      </c>
      <c r="BJ2057" s="14">
        <f t="shared" si="2515"/>
        <v>0.72774672044148891</v>
      </c>
      <c r="BK2057" s="14">
        <f t="shared" si="2516"/>
        <v>0.19567342084528833</v>
      </c>
      <c r="BL2057" s="14">
        <f t="shared" si="2517"/>
        <v>7.4477623408952212E-2</v>
      </c>
      <c r="BM2057" s="14">
        <f t="shared" si="2518"/>
        <v>0.41655587943535688</v>
      </c>
      <c r="BN2057" s="14">
        <f t="shared" si="2519"/>
        <v>0.57979586594218446</v>
      </c>
    </row>
    <row r="2058" spans="1:66" x14ac:dyDescent="0.25">
      <c r="A2058" t="s">
        <v>61</v>
      </c>
      <c r="B2058" t="s">
        <v>337</v>
      </c>
      <c r="C2058" t="s">
        <v>87</v>
      </c>
      <c r="D2058" s="7" t="s">
        <v>539</v>
      </c>
      <c r="E2058" s="10">
        <f>VLOOKUP(A2058,home!$A$2:$E$405,3,FALSE)</f>
        <v>1.46</v>
      </c>
      <c r="F2058" s="10">
        <f>VLOOKUP(B2058,home!$B$2:$E$405,3,FALSE)</f>
        <v>1.37</v>
      </c>
      <c r="G2058" s="10">
        <f>VLOOKUP(C2058,away!$B$2:$E$405,4,FALSE)</f>
        <v>0.96</v>
      </c>
      <c r="H2058" s="10">
        <f>VLOOKUP(A2058,away!$A$2:$E$405,3,FALSE)</f>
        <v>1.36</v>
      </c>
      <c r="I2058" s="10">
        <f>VLOOKUP(C2058,away!$B$2:$E$405,3,FALSE)</f>
        <v>1.1000000000000001</v>
      </c>
      <c r="J2058" s="10">
        <f>VLOOKUP(B2058,home!$B$2:$E$405,4,FALSE)</f>
        <v>1.18</v>
      </c>
      <c r="K2058" s="12">
        <f t="shared" si="2464"/>
        <v>1.9201919999999999</v>
      </c>
      <c r="L2058" s="12">
        <f t="shared" si="2465"/>
        <v>1.7652800000000002</v>
      </c>
      <c r="M2058" s="13">
        <f t="shared" si="2466"/>
        <v>2.5085331652129311E-2</v>
      </c>
      <c r="N2058" s="13">
        <f t="shared" si="2467"/>
        <v>4.8168653155765483E-2</v>
      </c>
      <c r="O2058" s="13">
        <f t="shared" si="2468"/>
        <v>4.4282634258870822E-2</v>
      </c>
      <c r="P2058" s="13">
        <f t="shared" si="2469"/>
        <v>8.5031160042809681E-2</v>
      </c>
      <c r="Q2058" s="13">
        <f t="shared" si="2470"/>
        <v>4.6246531220237821E-2</v>
      </c>
      <c r="R2058" s="13">
        <f t="shared" si="2471"/>
        <v>3.9085624302249759E-2</v>
      </c>
      <c r="S2058" s="13">
        <f t="shared" si="2472"/>
        <v>7.2057031958875764E-2</v>
      </c>
      <c r="T2058" s="13">
        <f t="shared" si="2473"/>
        <v>8.1638076632461407E-2</v>
      </c>
      <c r="U2058" s="13">
        <f t="shared" si="2474"/>
        <v>7.5051903100185571E-2</v>
      </c>
      <c r="V2058" s="13">
        <f t="shared" si="2475"/>
        <v>2.7138892258155065E-2</v>
      </c>
      <c r="W2058" s="13">
        <f t="shared" si="2476"/>
        <v>2.9600739758950303E-2</v>
      </c>
      <c r="X2058" s="13">
        <f t="shared" si="2477"/>
        <v>5.2253593881679786E-2</v>
      </c>
      <c r="Y2058" s="13">
        <f t="shared" si="2478"/>
        <v>4.612111210372586E-2</v>
      </c>
      <c r="Z2058" s="13">
        <f t="shared" si="2479"/>
        <v>2.2999023622758484E-2</v>
      </c>
      <c r="AA2058" s="13">
        <f t="shared" si="2480"/>
        <v>4.4162541168231866E-2</v>
      </c>
      <c r="AB2058" s="13">
        <f t="shared" si="2481"/>
        <v>4.2400279125454743E-2</v>
      </c>
      <c r="AC2058" s="13">
        <f t="shared" si="2482"/>
        <v>5.7495041399818186E-3</v>
      </c>
      <c r="AD2058" s="13">
        <f t="shared" si="2483"/>
        <v>1.4209775919804567E-2</v>
      </c>
      <c r="AE2058" s="13">
        <f t="shared" si="2484"/>
        <v>2.50842332357126E-2</v>
      </c>
      <c r="AF2058" s="13">
        <f t="shared" si="2485"/>
        <v>2.2140347623169378E-2</v>
      </c>
      <c r="AG2058" s="13">
        <f t="shared" si="2486"/>
        <v>1.3027970950742814E-2</v>
      </c>
      <c r="AH2058" s="13">
        <f t="shared" si="2487"/>
        <v>1.0149929105195774E-2</v>
      </c>
      <c r="AI2058" s="13">
        <f t="shared" si="2488"/>
        <v>1.9489812668364085E-2</v>
      </c>
      <c r="AJ2058" s="13">
        <f t="shared" si="2489"/>
        <v>1.8712091183645686E-2</v>
      </c>
      <c r="AK2058" s="13">
        <f t="shared" si="2490"/>
        <v>1.1976935931368993E-2</v>
      </c>
      <c r="AL2058" s="13">
        <f t="shared" si="2491"/>
        <v>7.7955837056209465E-4</v>
      </c>
      <c r="AM2058" s="13">
        <f t="shared" si="2492"/>
        <v>5.4570996086002735E-3</v>
      </c>
      <c r="AN2058" s="13">
        <f t="shared" si="2493"/>
        <v>9.6333087970698894E-3</v>
      </c>
      <c r="AO2058" s="13">
        <f t="shared" si="2494"/>
        <v>8.5027436766457708E-3</v>
      </c>
      <c r="AP2058" s="13">
        <f t="shared" si="2495"/>
        <v>5.003241119169749E-3</v>
      </c>
      <c r="AQ2058" s="13">
        <f t="shared" si="2496"/>
        <v>2.2080303707119934E-3</v>
      </c>
      <c r="AR2058" s="13">
        <f t="shared" si="2497"/>
        <v>3.5834933701640041E-3</v>
      </c>
      <c r="AS2058" s="13">
        <f t="shared" si="2498"/>
        <v>6.8809953014419591E-3</v>
      </c>
      <c r="AT2058" s="13">
        <f t="shared" si="2499"/>
        <v>6.6064160649332198E-3</v>
      </c>
      <c r="AU2058" s="13">
        <f t="shared" si="2500"/>
        <v>4.2285290921854173E-3</v>
      </c>
      <c r="AV2058" s="13">
        <f t="shared" si="2501"/>
        <v>2.0298969336454238E-3</v>
      </c>
      <c r="AW2058" s="13">
        <f t="shared" si="2502"/>
        <v>7.3401408760847474E-5</v>
      </c>
      <c r="AX2058" s="13">
        <f t="shared" si="2503"/>
        <v>1.7464465019395635E-3</v>
      </c>
      <c r="AY2058" s="13">
        <f t="shared" si="2504"/>
        <v>3.0829670809438721E-3</v>
      </c>
      <c r="AZ2058" s="13">
        <f t="shared" si="2505"/>
        <v>2.7211500643243005E-3</v>
      </c>
      <c r="BA2058" s="13">
        <f t="shared" si="2506"/>
        <v>1.6011972618501338E-3</v>
      </c>
      <c r="BB2058" s="13">
        <f t="shared" si="2507"/>
        <v>7.06640375599701E-4</v>
      </c>
      <c r="BC2058" s="13">
        <f t="shared" si="2508"/>
        <v>2.4948362444772839E-4</v>
      </c>
      <c r="BD2058" s="13">
        <f t="shared" si="2509"/>
        <v>1.0543115294138496E-3</v>
      </c>
      <c r="BE2058" s="13">
        <f t="shared" si="2510"/>
        <v>2.0244805642882385E-3</v>
      </c>
      <c r="BF2058" s="13">
        <f t="shared" si="2511"/>
        <v>1.9436956918508807E-3</v>
      </c>
      <c r="BG2058" s="13">
        <f t="shared" si="2512"/>
        <v>1.2440896393088423E-3</v>
      </c>
      <c r="BH2058" s="13">
        <f t="shared" si="2513"/>
        <v>5.9722274317093073E-4</v>
      </c>
      <c r="BI2058" s="13">
        <f t="shared" si="2514"/>
        <v>2.2935646673097516E-4</v>
      </c>
      <c r="BJ2058" s="14">
        <f t="shared" si="2515"/>
        <v>0.41940334296355297</v>
      </c>
      <c r="BK2058" s="14">
        <f t="shared" si="2516"/>
        <v>0.2189244455034576</v>
      </c>
      <c r="BL2058" s="14">
        <f t="shared" si="2517"/>
        <v>0.33573423824070109</v>
      </c>
      <c r="BM2058" s="14">
        <f t="shared" si="2518"/>
        <v>0.70615155002622454</v>
      </c>
      <c r="BN2058" s="14">
        <f t="shared" si="2519"/>
        <v>0.28789993463206287</v>
      </c>
    </row>
    <row r="2059" spans="1:66" x14ac:dyDescent="0.25">
      <c r="A2059" t="s">
        <v>61</v>
      </c>
      <c r="B2059" t="s">
        <v>64</v>
      </c>
      <c r="C2059" t="s">
        <v>62</v>
      </c>
      <c r="D2059" s="7" t="s">
        <v>539</v>
      </c>
      <c r="E2059" s="10">
        <f>VLOOKUP(A2059,home!$A$2:$E$405,3,FALSE)</f>
        <v>1.46</v>
      </c>
      <c r="F2059" s="10">
        <f>VLOOKUP(B2059,home!$B$2:$E$405,3,FALSE)</f>
        <v>0.68</v>
      </c>
      <c r="G2059" s="10">
        <f>VLOOKUP(C2059,away!$B$2:$E$405,4,FALSE)</f>
        <v>0.55000000000000004</v>
      </c>
      <c r="H2059" s="10">
        <f>VLOOKUP(A2059,away!$A$2:$E$405,3,FALSE)</f>
        <v>1.36</v>
      </c>
      <c r="I2059" s="10">
        <f>VLOOKUP(C2059,away!$B$2:$E$405,3,FALSE)</f>
        <v>0.96</v>
      </c>
      <c r="J2059" s="10">
        <f>VLOOKUP(B2059,home!$B$2:$E$405,4,FALSE)</f>
        <v>1.18</v>
      </c>
      <c r="K2059" s="12">
        <f t="shared" si="2464"/>
        <v>0.54604000000000008</v>
      </c>
      <c r="L2059" s="12">
        <f t="shared" si="2465"/>
        <v>1.540608</v>
      </c>
      <c r="M2059" s="13">
        <f t="shared" si="2466"/>
        <v>0.12410243074215764</v>
      </c>
      <c r="N2059" s="13">
        <f t="shared" si="2467"/>
        <v>6.7764891282447753E-2</v>
      </c>
      <c r="O2059" s="13">
        <f t="shared" si="2468"/>
        <v>0.19119319762081399</v>
      </c>
      <c r="P2059" s="13">
        <f t="shared" si="2469"/>
        <v>0.10439913362886927</v>
      </c>
      <c r="Q2059" s="13">
        <f t="shared" si="2470"/>
        <v>1.8501170617933889E-2</v>
      </c>
      <c r="R2059" s="13">
        <f t="shared" si="2471"/>
        <v>0.14727688490010352</v>
      </c>
      <c r="S2059" s="13">
        <f t="shared" si="2472"/>
        <v>2.1956014554427358E-2</v>
      </c>
      <c r="T2059" s="13">
        <f t="shared" si="2473"/>
        <v>2.8503051463353891E-2</v>
      </c>
      <c r="U2059" s="13">
        <f t="shared" si="2474"/>
        <v>8.0419070230852513E-2</v>
      </c>
      <c r="V2059" s="13">
        <f t="shared" si="2475"/>
        <v>2.0522374440723489E-3</v>
      </c>
      <c r="W2059" s="13">
        <f t="shared" si="2476"/>
        <v>3.3674597347388749E-3</v>
      </c>
      <c r="X2059" s="13">
        <f t="shared" si="2477"/>
        <v>5.1879354070165883E-3</v>
      </c>
      <c r="Y2059" s="13">
        <f t="shared" si="2478"/>
        <v>3.9962873957665058E-3</v>
      </c>
      <c r="Z2059" s="13">
        <f t="shared" si="2479"/>
        <v>7.5631982364059561E-2</v>
      </c>
      <c r="AA2059" s="13">
        <f t="shared" si="2480"/>
        <v>4.1298087650071084E-2</v>
      </c>
      <c r="AB2059" s="13">
        <f t="shared" si="2481"/>
        <v>1.1275203890222409E-2</v>
      </c>
      <c r="AC2059" s="13">
        <f t="shared" si="2482"/>
        <v>1.0790069233566232E-4</v>
      </c>
      <c r="AD2059" s="13">
        <f t="shared" si="2483"/>
        <v>4.5969192838920376E-4</v>
      </c>
      <c r="AE2059" s="13">
        <f t="shared" si="2484"/>
        <v>7.0820506241183433E-4</v>
      </c>
      <c r="AF2059" s="13">
        <f t="shared" si="2485"/>
        <v>5.4553319239608567E-4</v>
      </c>
      <c r="AG2059" s="13">
        <f t="shared" si="2486"/>
        <v>2.801509334903163E-4</v>
      </c>
      <c r="AH2059" s="13">
        <f t="shared" si="2487"/>
        <v>2.9129809271482274E-2</v>
      </c>
      <c r="AI2059" s="13">
        <f t="shared" si="2488"/>
        <v>1.5906041054600178E-2</v>
      </c>
      <c r="AJ2059" s="13">
        <f t="shared" si="2489"/>
        <v>4.3426673287269421E-3</v>
      </c>
      <c r="AK2059" s="13">
        <f t="shared" si="2490"/>
        <v>7.9042335605935339E-4</v>
      </c>
      <c r="AL2059" s="13">
        <f t="shared" si="2491"/>
        <v>3.6307874810937732E-6</v>
      </c>
      <c r="AM2059" s="13">
        <f t="shared" si="2492"/>
        <v>5.0202036115528175E-5</v>
      </c>
      <c r="AN2059" s="13">
        <f t="shared" si="2493"/>
        <v>7.7341658455871632E-5</v>
      </c>
      <c r="AO2059" s="13">
        <f t="shared" si="2494"/>
        <v>5.957658887519174E-5</v>
      </c>
      <c r="AP2059" s="13">
        <f t="shared" si="2495"/>
        <v>3.0594723144610469E-5</v>
      </c>
      <c r="AQ2059" s="13">
        <f t="shared" si="2496"/>
        <v>1.1783618808593013E-5</v>
      </c>
      <c r="AR2059" s="13">
        <f t="shared" si="2497"/>
        <v>8.9755234404239517E-3</v>
      </c>
      <c r="AS2059" s="13">
        <f t="shared" si="2498"/>
        <v>4.9009948194090949E-3</v>
      </c>
      <c r="AT2059" s="13">
        <f t="shared" si="2499"/>
        <v>1.3380696055950712E-3</v>
      </c>
      <c r="AU2059" s="13">
        <f t="shared" si="2500"/>
        <v>2.4354650914637765E-4</v>
      </c>
      <c r="AV2059" s="13">
        <f t="shared" si="2501"/>
        <v>3.3246533963572007E-5</v>
      </c>
      <c r="AW2059" s="13">
        <f t="shared" si="2502"/>
        <v>8.4842788768638883E-8</v>
      </c>
      <c r="AX2059" s="13">
        <f t="shared" si="2503"/>
        <v>4.5687199667538354E-6</v>
      </c>
      <c r="AY2059" s="13">
        <f t="shared" si="2504"/>
        <v>7.0386065305406912E-6</v>
      </c>
      <c r="AZ2059" s="13">
        <f t="shared" si="2505"/>
        <v>5.4218667649016173E-6</v>
      </c>
      <c r="BA2059" s="13">
        <f t="shared" si="2506"/>
        <v>2.7843237709805171E-6</v>
      </c>
      <c r="BB2059" s="13">
        <f t="shared" si="2507"/>
        <v>1.0723878690406883E-6</v>
      </c>
      <c r="BC2059" s="13">
        <f t="shared" si="2508"/>
        <v>3.3042586602940736E-7</v>
      </c>
      <c r="BD2059" s="13">
        <f t="shared" si="2509"/>
        <v>2.3046272027507776E-3</v>
      </c>
      <c r="BE2059" s="13">
        <f t="shared" si="2510"/>
        <v>1.2584186377900346E-3</v>
      </c>
      <c r="BF2059" s="13">
        <f t="shared" si="2511"/>
        <v>3.4357345648943529E-4</v>
      </c>
      <c r="BG2059" s="13">
        <f t="shared" si="2512"/>
        <v>6.2534950060497106E-5</v>
      </c>
      <c r="BH2059" s="13">
        <f t="shared" si="2513"/>
        <v>8.5366460327584585E-6</v>
      </c>
      <c r="BI2059" s="13">
        <f t="shared" si="2514"/>
        <v>9.3227003994548603E-7</v>
      </c>
      <c r="BJ2059" s="14">
        <f t="shared" si="2515"/>
        <v>0.12956509197411306</v>
      </c>
      <c r="BK2059" s="14">
        <f t="shared" si="2516"/>
        <v>0.25262838645587399</v>
      </c>
      <c r="BL2059" s="14">
        <f t="shared" si="2517"/>
        <v>0.54110138937463359</v>
      </c>
      <c r="BM2059" s="14">
        <f t="shared" si="2518"/>
        <v>0.34568218761261238</v>
      </c>
      <c r="BN2059" s="14">
        <f t="shared" si="2519"/>
        <v>0.65323770879232601</v>
      </c>
    </row>
    <row r="2060" spans="1:66" x14ac:dyDescent="0.25">
      <c r="A2060" t="s">
        <v>61</v>
      </c>
      <c r="B2060" t="s">
        <v>71</v>
      </c>
      <c r="C2060" t="s">
        <v>67</v>
      </c>
      <c r="D2060" s="7" t="s">
        <v>539</v>
      </c>
      <c r="E2060" s="10">
        <f>VLOOKUP(A2060,home!$A$2:$E$405,3,FALSE)</f>
        <v>1.46</v>
      </c>
      <c r="F2060" s="10">
        <f>VLOOKUP(B2060,home!$B$2:$E$405,3,FALSE)</f>
        <v>0.55000000000000004</v>
      </c>
      <c r="G2060" s="10">
        <f>VLOOKUP(C2060,away!$B$2:$E$405,4,FALSE)</f>
        <v>1.51</v>
      </c>
      <c r="H2060" s="10">
        <f>VLOOKUP(A2060,away!$A$2:$E$405,3,FALSE)</f>
        <v>1.36</v>
      </c>
      <c r="I2060" s="10">
        <f>VLOOKUP(C2060,away!$B$2:$E$405,3,FALSE)</f>
        <v>0.68</v>
      </c>
      <c r="J2060" s="10">
        <f>VLOOKUP(B2060,home!$B$2:$E$405,4,FALSE)</f>
        <v>0.59</v>
      </c>
      <c r="K2060" s="12">
        <f t="shared" si="2464"/>
        <v>1.2125300000000001</v>
      </c>
      <c r="L2060" s="12">
        <f t="shared" si="2465"/>
        <v>0.54563200000000012</v>
      </c>
      <c r="M2060" s="13">
        <f t="shared" si="2466"/>
        <v>0.17236137306564742</v>
      </c>
      <c r="N2060" s="13">
        <f t="shared" si="2467"/>
        <v>0.20899333568328948</v>
      </c>
      <c r="O2060" s="13">
        <f t="shared" si="2468"/>
        <v>9.4045880708555366E-2</v>
      </c>
      <c r="P2060" s="13">
        <f t="shared" si="2469"/>
        <v>0.11403345173554465</v>
      </c>
      <c r="Q2060" s="13">
        <f t="shared" si="2470"/>
        <v>0.12670534465802952</v>
      </c>
      <c r="R2060" s="13">
        <f t="shared" si="2471"/>
        <v>2.5657220991385243E-2</v>
      </c>
      <c r="S2060" s="13">
        <f t="shared" si="2472"/>
        <v>1.8860995192017425E-2</v>
      </c>
      <c r="T2060" s="13">
        <f t="shared" si="2473"/>
        <v>6.9134490616449995E-2</v>
      </c>
      <c r="U2060" s="13">
        <f t="shared" si="2474"/>
        <v>3.1110150168684354E-2</v>
      </c>
      <c r="V2060" s="13">
        <f t="shared" si="2475"/>
        <v>1.3864825889796132E-3</v>
      </c>
      <c r="W2060" s="13">
        <f t="shared" si="2476"/>
        <v>5.1211343852733508E-2</v>
      </c>
      <c r="X2060" s="13">
        <f t="shared" si="2477"/>
        <v>2.7942547969054699E-2</v>
      </c>
      <c r="Y2060" s="13">
        <f t="shared" si="2478"/>
        <v>7.623174166725628E-3</v>
      </c>
      <c r="Z2060" s="13">
        <f t="shared" si="2479"/>
        <v>4.666466934657173E-3</v>
      </c>
      <c r="AA2060" s="13">
        <f t="shared" si="2480"/>
        <v>5.6582311522798629E-3</v>
      </c>
      <c r="AB2060" s="13">
        <f t="shared" si="2481"/>
        <v>3.4303875095369517E-3</v>
      </c>
      <c r="AC2060" s="13">
        <f t="shared" si="2482"/>
        <v>5.7330636419754124E-5</v>
      </c>
      <c r="AD2060" s="13">
        <f t="shared" si="2483"/>
        <v>1.5523822690438751E-2</v>
      </c>
      <c r="AE2060" s="13">
        <f t="shared" si="2484"/>
        <v>8.4702944222294803E-3</v>
      </c>
      <c r="AF2060" s="13">
        <f t="shared" si="2485"/>
        <v>2.3108318430949582E-3</v>
      </c>
      <c r="AG2060" s="13">
        <f t="shared" si="2486"/>
        <v>4.2028793340386286E-4</v>
      </c>
      <c r="AH2060" s="13">
        <f t="shared" si="2487"/>
        <v>6.3654342162271563E-4</v>
      </c>
      <c r="AI2060" s="13">
        <f t="shared" si="2488"/>
        <v>7.7182799502019145E-4</v>
      </c>
      <c r="AJ2060" s="13">
        <f t="shared" si="2489"/>
        <v>4.679322994009165E-4</v>
      </c>
      <c r="AK2060" s="13">
        <f t="shared" si="2490"/>
        <v>1.8912731699753107E-4</v>
      </c>
      <c r="AL2060" s="13">
        <f t="shared" si="2491"/>
        <v>1.5171868835484615E-6</v>
      </c>
      <c r="AM2060" s="13">
        <f t="shared" si="2492"/>
        <v>3.7646201453675346E-3</v>
      </c>
      <c r="AN2060" s="13">
        <f t="shared" si="2493"/>
        <v>2.0540972191571793E-3</v>
      </c>
      <c r="AO2060" s="13">
        <f t="shared" si="2494"/>
        <v>5.603905869415852E-4</v>
      </c>
      <c r="AP2060" s="13">
        <f t="shared" si="2495"/>
        <v>1.0192234557803704E-4</v>
      </c>
      <c r="AQ2060" s="13">
        <f t="shared" si="2496"/>
        <v>1.3903023315608876E-5</v>
      </c>
      <c r="AR2060" s="13">
        <f t="shared" si="2497"/>
        <v>6.9463692045369167E-5</v>
      </c>
      <c r="AS2060" s="13">
        <f t="shared" si="2498"/>
        <v>8.4226810515771486E-5</v>
      </c>
      <c r="AT2060" s="13">
        <f t="shared" si="2499"/>
        <v>5.1063767277344208E-5</v>
      </c>
      <c r="AU2060" s="13">
        <f t="shared" si="2500"/>
        <v>2.0638783245599388E-5</v>
      </c>
      <c r="AV2060" s="13">
        <f t="shared" si="2501"/>
        <v>6.256285962196661E-6</v>
      </c>
      <c r="AW2060" s="13">
        <f t="shared" si="2502"/>
        <v>2.788231979347609E-8</v>
      </c>
      <c r="AX2060" s="13">
        <f t="shared" si="2503"/>
        <v>7.607858108104157E-4</v>
      </c>
      <c r="AY2060" s="13">
        <f t="shared" si="2504"/>
        <v>4.1510908352410889E-4</v>
      </c>
      <c r="AZ2060" s="13">
        <f t="shared" si="2505"/>
        <v>1.132483997307133E-4</v>
      </c>
      <c r="BA2060" s="13">
        <f t="shared" si="2506"/>
        <v>2.0597316947289529E-5</v>
      </c>
      <c r="BB2060" s="13">
        <f t="shared" si="2507"/>
        <v>2.8096388101458698E-6</v>
      </c>
      <c r="BC2060" s="13">
        <f t="shared" si="2508"/>
        <v>3.0660576865150245E-7</v>
      </c>
      <c r="BD2060" s="13">
        <f t="shared" si="2509"/>
        <v>6.3169355363498091E-6</v>
      </c>
      <c r="BE2060" s="13">
        <f t="shared" si="2510"/>
        <v>7.659473845890235E-6</v>
      </c>
      <c r="BF2060" s="13">
        <f t="shared" si="2511"/>
        <v>4.6436709111786445E-6</v>
      </c>
      <c r="BG2060" s="13">
        <f t="shared" si="2512"/>
        <v>1.8768634299771471E-6</v>
      </c>
      <c r="BH2060" s="13">
        <f t="shared" si="2513"/>
        <v>5.6893830368754797E-7</v>
      </c>
      <c r="BI2060" s="13">
        <f t="shared" si="2514"/>
        <v>1.3797095227405232E-7</v>
      </c>
      <c r="BJ2060" s="14">
        <f t="shared" si="2515"/>
        <v>0.52614326401140121</v>
      </c>
      <c r="BK2060" s="14">
        <f t="shared" si="2516"/>
        <v>0.30711625948901655</v>
      </c>
      <c r="BL2060" s="14">
        <f t="shared" si="2517"/>
        <v>0.16222015475550877</v>
      </c>
      <c r="BM2060" s="14">
        <f t="shared" si="2518"/>
        <v>0.25793445714692764</v>
      </c>
      <c r="BN2060" s="14">
        <f t="shared" si="2519"/>
        <v>0.74179660684245163</v>
      </c>
    </row>
    <row r="2061" spans="1:66" x14ac:dyDescent="0.25">
      <c r="A2061" t="s">
        <v>61</v>
      </c>
      <c r="B2061" t="s">
        <v>65</v>
      </c>
      <c r="C2061" t="s">
        <v>241</v>
      </c>
      <c r="D2061" s="7" t="s">
        <v>539</v>
      </c>
      <c r="E2061" s="10">
        <f>VLOOKUP(A2061,home!$A$2:$E$405,3,FALSE)</f>
        <v>1.46</v>
      </c>
      <c r="F2061" s="10">
        <f>VLOOKUP(B2061,home!$B$2:$E$405,3,FALSE)</f>
        <v>0.68</v>
      </c>
      <c r="G2061" s="10">
        <f>VLOOKUP(C2061,away!$B$2:$E$405,4,FALSE)</f>
        <v>0.55000000000000004</v>
      </c>
      <c r="H2061" s="10">
        <f>VLOOKUP(A2061,away!$A$2:$E$405,3,FALSE)</f>
        <v>1.36</v>
      </c>
      <c r="I2061" s="10">
        <f>VLOOKUP(C2061,away!$B$2:$E$405,3,FALSE)</f>
        <v>1.1000000000000001</v>
      </c>
      <c r="J2061" s="10">
        <f>VLOOKUP(B2061,home!$B$2:$E$405,4,FALSE)</f>
        <v>1.03</v>
      </c>
      <c r="K2061" s="12">
        <f t="shared" si="2464"/>
        <v>0.54604000000000008</v>
      </c>
      <c r="L2061" s="12">
        <f t="shared" si="2465"/>
        <v>1.5408800000000002</v>
      </c>
      <c r="M2061" s="13">
        <f t="shared" si="2466"/>
        <v>0.12406867947137666</v>
      </c>
      <c r="N2061" s="13">
        <f t="shared" si="2467"/>
        <v>6.7746461738550506E-2</v>
      </c>
      <c r="O2061" s="13">
        <f t="shared" si="2468"/>
        <v>0.19117494682385491</v>
      </c>
      <c r="P2061" s="13">
        <f t="shared" si="2469"/>
        <v>0.10438916796369772</v>
      </c>
      <c r="Q2061" s="13">
        <f t="shared" si="2470"/>
        <v>1.8496138983859062E-2</v>
      </c>
      <c r="R2061" s="13">
        <f t="shared" si="2471"/>
        <v>0.14728882603097079</v>
      </c>
      <c r="S2061" s="13">
        <f t="shared" si="2472"/>
        <v>2.1957794736316025E-2</v>
      </c>
      <c r="T2061" s="13">
        <f t="shared" si="2473"/>
        <v>2.8500330637448758E-2</v>
      </c>
      <c r="U2061" s="13">
        <f t="shared" si="2474"/>
        <v>8.0425590565951291E-2</v>
      </c>
      <c r="V2061" s="13">
        <f t="shared" si="2475"/>
        <v>2.0527661978187789E-3</v>
      </c>
      <c r="W2061" s="13">
        <f t="shared" si="2476"/>
        <v>3.3665439102488022E-3</v>
      </c>
      <c r="X2061" s="13">
        <f t="shared" si="2477"/>
        <v>5.1874401804241754E-3</v>
      </c>
      <c r="Y2061" s="13">
        <f t="shared" si="2478"/>
        <v>3.9966114126060021E-3</v>
      </c>
      <c r="Z2061" s="13">
        <f t="shared" si="2479"/>
        <v>7.5651468751534098E-2</v>
      </c>
      <c r="AA2061" s="13">
        <f t="shared" si="2480"/>
        <v>4.1308727997087673E-2</v>
      </c>
      <c r="AB2061" s="13">
        <f t="shared" si="2481"/>
        <v>1.1278108917764878E-2</v>
      </c>
      <c r="AC2061" s="13">
        <f t="shared" si="2482"/>
        <v>1.0794754784573907E-4</v>
      </c>
      <c r="AD2061" s="13">
        <f t="shared" si="2483"/>
        <v>4.5956690918806393E-4</v>
      </c>
      <c r="AE2061" s="13">
        <f t="shared" si="2484"/>
        <v>7.0813745902970407E-4</v>
      </c>
      <c r="AF2061" s="13">
        <f t="shared" si="2485"/>
        <v>5.4557742393484534E-4</v>
      </c>
      <c r="AG2061" s="13">
        <f t="shared" si="2486"/>
        <v>2.8022311366424145E-4</v>
      </c>
      <c r="AH2061" s="13">
        <f t="shared" si="2487"/>
        <v>2.9142458792465957E-2</v>
      </c>
      <c r="AI2061" s="13">
        <f t="shared" si="2488"/>
        <v>1.5912948199038112E-2</v>
      </c>
      <c r="AJ2061" s="13">
        <f t="shared" si="2489"/>
        <v>4.3445531173013857E-3</v>
      </c>
      <c r="AK2061" s="13">
        <f t="shared" si="2490"/>
        <v>7.9076659472374978E-4</v>
      </c>
      <c r="AL2061" s="13">
        <f t="shared" si="2491"/>
        <v>3.6330054454840492E-6</v>
      </c>
      <c r="AM2061" s="13">
        <f t="shared" si="2492"/>
        <v>5.0188383018610095E-5</v>
      </c>
      <c r="AN2061" s="13">
        <f t="shared" si="2493"/>
        <v>7.7334275625715938E-5</v>
      </c>
      <c r="AO2061" s="13">
        <f t="shared" si="2494"/>
        <v>5.9581419313076602E-5</v>
      </c>
      <c r="AP2061" s="13">
        <f t="shared" si="2495"/>
        <v>3.0602605797044489E-5</v>
      </c>
      <c r="AQ2061" s="13">
        <f t="shared" si="2496"/>
        <v>1.1788735805137476E-5</v>
      </c>
      <c r="AR2061" s="13">
        <f t="shared" si="2497"/>
        <v>8.9810063808269947E-3</v>
      </c>
      <c r="AS2061" s="13">
        <f t="shared" si="2498"/>
        <v>4.9039887241867719E-3</v>
      </c>
      <c r="AT2061" s="13">
        <f t="shared" si="2499"/>
        <v>1.3388870014774729E-3</v>
      </c>
      <c r="AU2061" s="13">
        <f t="shared" si="2500"/>
        <v>2.436952860955865E-4</v>
      </c>
      <c r="AV2061" s="13">
        <f t="shared" si="2501"/>
        <v>3.3266843504908509E-5</v>
      </c>
      <c r="AW2061" s="13">
        <f t="shared" si="2502"/>
        <v>8.4909605729291391E-8</v>
      </c>
      <c r="AX2061" s="13">
        <f t="shared" si="2503"/>
        <v>4.567477443913644E-6</v>
      </c>
      <c r="AY2061" s="13">
        <f t="shared" si="2504"/>
        <v>7.0379346437776563E-6</v>
      </c>
      <c r="AZ2061" s="13">
        <f t="shared" si="2505"/>
        <v>5.4223063669520593E-6</v>
      </c>
      <c r="BA2061" s="13">
        <f t="shared" si="2506"/>
        <v>2.7850411449030292E-6</v>
      </c>
      <c r="BB2061" s="13">
        <f t="shared" si="2507"/>
        <v>1.0728535498395448E-6</v>
      </c>
      <c r="BC2061" s="13">
        <f t="shared" si="2508"/>
        <v>3.3062771557535175E-7</v>
      </c>
      <c r="BD2061" s="13">
        <f t="shared" si="2509"/>
        <v>2.3064421853481181E-3</v>
      </c>
      <c r="BE2061" s="13">
        <f t="shared" si="2510"/>
        <v>1.2594096908874863E-3</v>
      </c>
      <c r="BF2061" s="13">
        <f t="shared" si="2511"/>
        <v>3.4384403380610158E-4</v>
      </c>
      <c r="BG2061" s="13">
        <f t="shared" si="2512"/>
        <v>6.2584198739827922E-5</v>
      </c>
      <c r="BH2061" s="13">
        <f t="shared" si="2513"/>
        <v>8.543368969973909E-6</v>
      </c>
      <c r="BI2061" s="13">
        <f t="shared" si="2514"/>
        <v>9.330042384729108E-7</v>
      </c>
      <c r="BJ2061" s="14">
        <f t="shared" si="2515"/>
        <v>0.12953774342937871</v>
      </c>
      <c r="BK2061" s="14">
        <f t="shared" si="2516"/>
        <v>0.25258702685714424</v>
      </c>
      <c r="BL2061" s="14">
        <f t="shared" si="2517"/>
        <v>0.54114952775724023</v>
      </c>
      <c r="BM2061" s="14">
        <f t="shared" si="2518"/>
        <v>0.34575459275795006</v>
      </c>
      <c r="BN2061" s="14">
        <f t="shared" si="2519"/>
        <v>0.65316422101230975</v>
      </c>
    </row>
    <row r="2062" spans="1:66" x14ac:dyDescent="0.25">
      <c r="A2062" t="s">
        <v>72</v>
      </c>
      <c r="B2062" t="s">
        <v>81</v>
      </c>
      <c r="C2062" t="s">
        <v>73</v>
      </c>
      <c r="D2062" s="7" t="s">
        <v>539</v>
      </c>
      <c r="E2062" s="10">
        <f>VLOOKUP(A2062,home!$A$2:$E$405,3,FALSE)</f>
        <v>1.4166666666666701</v>
      </c>
      <c r="F2062" s="10">
        <f>VLOOKUP(B2062,home!$B$2:$E$405,3,FALSE)</f>
        <v>0.5</v>
      </c>
      <c r="G2062" s="10">
        <f>VLOOKUP(C2062,away!$B$2:$E$405,4,FALSE)</f>
        <v>0.61</v>
      </c>
      <c r="H2062" s="10">
        <f>VLOOKUP(A2062,away!$A$2:$E$405,3,FALSE)</f>
        <v>1.11666666666667</v>
      </c>
      <c r="I2062" s="10">
        <f>VLOOKUP(C2062,away!$B$2:$E$405,3,FALSE)</f>
        <v>0.5</v>
      </c>
      <c r="J2062" s="10">
        <f>VLOOKUP(B2062,home!$B$2:$E$405,4,FALSE)</f>
        <v>1.54</v>
      </c>
      <c r="K2062" s="12">
        <f t="shared" si="2464"/>
        <v>0.43208333333333437</v>
      </c>
      <c r="L2062" s="12">
        <f t="shared" si="2465"/>
        <v>0.85983333333333589</v>
      </c>
      <c r="M2062" s="13">
        <f t="shared" si="2466"/>
        <v>0.27474368605152005</v>
      </c>
      <c r="N2062" s="13">
        <f t="shared" si="2467"/>
        <v>0.11871216768142792</v>
      </c>
      <c r="O2062" s="13">
        <f t="shared" si="2468"/>
        <v>0.23623377938996604</v>
      </c>
      <c r="P2062" s="13">
        <f t="shared" si="2469"/>
        <v>0.10207267884474808</v>
      </c>
      <c r="Q2062" s="13">
        <f t="shared" si="2470"/>
        <v>2.5646774559508548E-2</v>
      </c>
      <c r="R2062" s="13">
        <f t="shared" si="2471"/>
        <v>0.1015608389894032</v>
      </c>
      <c r="S2062" s="13">
        <f t="shared" si="2472"/>
        <v>9.4805015506246558E-3</v>
      </c>
      <c r="T2062" s="13">
        <f t="shared" si="2473"/>
        <v>2.2051951658750828E-2</v>
      </c>
      <c r="U2062" s="13">
        <f t="shared" si="2474"/>
        <v>4.3882745846671407E-2</v>
      </c>
      <c r="V2062" s="13">
        <f t="shared" si="2475"/>
        <v>3.9135473824969738E-4</v>
      </c>
      <c r="W2062" s="13">
        <f t="shared" si="2476"/>
        <v>3.6938479469736719E-3</v>
      </c>
      <c r="X2062" s="13">
        <f t="shared" si="2477"/>
        <v>3.1760935930728713E-3</v>
      </c>
      <c r="Y2062" s="13">
        <f t="shared" si="2478"/>
        <v>1.3654555705552493E-3</v>
      </c>
      <c r="Z2062" s="13">
        <f t="shared" si="2479"/>
        <v>2.9108464908129596E-2</v>
      </c>
      <c r="AA2062" s="13">
        <f t="shared" si="2480"/>
        <v>1.2577282545721028E-2</v>
      </c>
      <c r="AB2062" s="13">
        <f t="shared" si="2481"/>
        <v>2.7172170833151526E-3</v>
      </c>
      <c r="AC2062" s="13">
        <f t="shared" si="2482"/>
        <v>9.0872485292166492E-6</v>
      </c>
      <c r="AD2062" s="13">
        <f t="shared" si="2483"/>
        <v>3.9901253343871938E-4</v>
      </c>
      <c r="AE2062" s="13">
        <f t="shared" si="2484"/>
        <v>3.4308427666839318E-4</v>
      </c>
      <c r="AF2062" s="13">
        <f t="shared" si="2485"/>
        <v>1.4749764861102048E-4</v>
      </c>
      <c r="AG2062" s="13">
        <f t="shared" si="2486"/>
        <v>4.2274464954680946E-5</v>
      </c>
      <c r="AH2062" s="13">
        <f t="shared" si="2487"/>
        <v>6.2571071025433736E-3</v>
      </c>
      <c r="AI2062" s="13">
        <f t="shared" si="2488"/>
        <v>2.7035916938906229E-3</v>
      </c>
      <c r="AJ2062" s="13">
        <f t="shared" si="2489"/>
        <v>5.8408845553428789E-4</v>
      </c>
      <c r="AK2062" s="13">
        <f t="shared" si="2490"/>
        <v>8.4124962276258089E-5</v>
      </c>
      <c r="AL2062" s="13">
        <f t="shared" si="2491"/>
        <v>1.3504365673119849E-7</v>
      </c>
      <c r="AM2062" s="13">
        <f t="shared" si="2492"/>
        <v>3.4481333097996096E-5</v>
      </c>
      <c r="AN2062" s="13">
        <f t="shared" si="2493"/>
        <v>2.9648199575427061E-5</v>
      </c>
      <c r="AO2062" s="13">
        <f t="shared" si="2494"/>
        <v>1.2746255134135723E-5</v>
      </c>
      <c r="AP2062" s="13">
        <f t="shared" si="2495"/>
        <v>3.6532183465003554E-6</v>
      </c>
      <c r="AQ2062" s="13">
        <f t="shared" si="2496"/>
        <v>7.8528972706647422E-7</v>
      </c>
      <c r="AR2062" s="13">
        <f t="shared" si="2497"/>
        <v>1.0760138514007125E-3</v>
      </c>
      <c r="AS2062" s="13">
        <f t="shared" si="2498"/>
        <v>4.6492765162605906E-4</v>
      </c>
      <c r="AT2062" s="13">
        <f t="shared" si="2499"/>
        <v>1.0044374473671339E-4</v>
      </c>
      <c r="AU2062" s="13">
        <f t="shared" si="2500"/>
        <v>1.4466689346107234E-5</v>
      </c>
      <c r="AV2062" s="13">
        <f t="shared" si="2501"/>
        <v>1.5627038387409618E-6</v>
      </c>
      <c r="AW2062" s="13">
        <f t="shared" si="2502"/>
        <v>1.3936492349615696E-9</v>
      </c>
      <c r="AX2062" s="13">
        <f t="shared" si="2503"/>
        <v>2.4831348904598632E-6</v>
      </c>
      <c r="AY2062" s="13">
        <f t="shared" si="2504"/>
        <v>2.1350821499804119E-6</v>
      </c>
      <c r="AZ2062" s="13">
        <f t="shared" si="2505"/>
        <v>9.1790740097908156E-7</v>
      </c>
      <c r="BA2062" s="13">
        <f t="shared" si="2506"/>
        <v>2.6308246009172755E-7</v>
      </c>
      <c r="BB2062" s="13">
        <f t="shared" si="2507"/>
        <v>5.6551767150551084E-8</v>
      </c>
      <c r="BC2062" s="13">
        <f t="shared" si="2508"/>
        <v>9.7250188909898016E-9</v>
      </c>
      <c r="BD2062" s="13">
        <f t="shared" si="2509"/>
        <v>1.5419876276045249E-4</v>
      </c>
      <c r="BE2062" s="13">
        <f t="shared" si="2510"/>
        <v>6.6626715409412343E-5</v>
      </c>
      <c r="BF2062" s="13">
        <f t="shared" si="2511"/>
        <v>1.4394146641575157E-5</v>
      </c>
      <c r="BG2062" s="13">
        <f t="shared" si="2512"/>
        <v>2.0731569537935389E-6</v>
      </c>
      <c r="BH2062" s="13">
        <f t="shared" si="2513"/>
        <v>2.2394414177957338E-7</v>
      </c>
      <c r="BI2062" s="13">
        <f t="shared" si="2514"/>
        <v>1.9352506252118185E-8</v>
      </c>
      <c r="BJ2062" s="14">
        <f t="shared" si="2515"/>
        <v>0.17566533971353063</v>
      </c>
      <c r="BK2062" s="14">
        <f t="shared" si="2516"/>
        <v>0.3866995785594784</v>
      </c>
      <c r="BL2062" s="14">
        <f t="shared" si="2517"/>
        <v>0.40849572678868296</v>
      </c>
      <c r="BM2062" s="14">
        <f t="shared" si="2518"/>
        <v>0.14099705076474706</v>
      </c>
      <c r="BN2062" s="14">
        <f t="shared" si="2519"/>
        <v>0.85896992551657392</v>
      </c>
    </row>
    <row r="2063" spans="1:66" x14ac:dyDescent="0.25">
      <c r="A2063" t="s">
        <v>72</v>
      </c>
      <c r="B2063" t="s">
        <v>74</v>
      </c>
      <c r="C2063" t="s">
        <v>90</v>
      </c>
      <c r="D2063" s="7" t="s">
        <v>539</v>
      </c>
      <c r="E2063" s="10">
        <f>VLOOKUP(A2063,home!$A$2:$E$405,3,FALSE)</f>
        <v>1.4166666666666701</v>
      </c>
      <c r="F2063" s="10">
        <f>VLOOKUP(B2063,home!$B$2:$E$405,3,FALSE)</f>
        <v>0.5</v>
      </c>
      <c r="G2063" s="10">
        <f>VLOOKUP(C2063,away!$B$2:$E$405,4,FALSE)</f>
        <v>1.31</v>
      </c>
      <c r="H2063" s="10">
        <f>VLOOKUP(A2063,away!$A$2:$E$405,3,FALSE)</f>
        <v>1.11666666666667</v>
      </c>
      <c r="I2063" s="10">
        <f>VLOOKUP(C2063,away!$B$2:$E$405,3,FALSE)</f>
        <v>0.81</v>
      </c>
      <c r="J2063" s="10">
        <f>VLOOKUP(B2063,home!$B$2:$E$405,4,FALSE)</f>
        <v>1.28</v>
      </c>
      <c r="K2063" s="12">
        <f t="shared" si="2464"/>
        <v>0.92791666666666894</v>
      </c>
      <c r="L2063" s="12">
        <f t="shared" si="2465"/>
        <v>1.1577600000000035</v>
      </c>
      <c r="M2063" s="13">
        <f t="shared" si="2466"/>
        <v>0.12422303413344918</v>
      </c>
      <c r="N2063" s="13">
        <f t="shared" si="2467"/>
        <v>0.11526862375633</v>
      </c>
      <c r="O2063" s="13">
        <f t="shared" si="2468"/>
        <v>0.14382045999834256</v>
      </c>
      <c r="P2063" s="13">
        <f t="shared" si="2469"/>
        <v>0.13345340184012902</v>
      </c>
      <c r="Q2063" s="13">
        <f t="shared" si="2470"/>
        <v>5.3479838563614074E-2</v>
      </c>
      <c r="R2063" s="13">
        <f t="shared" si="2471"/>
        <v>8.3254787883840803E-2</v>
      </c>
      <c r="S2063" s="13">
        <f t="shared" si="2472"/>
        <v>3.5842407543295061E-2</v>
      </c>
      <c r="T2063" s="13">
        <f t="shared" si="2473"/>
        <v>6.1916817895410016E-2</v>
      </c>
      <c r="U2063" s="13">
        <f t="shared" si="2474"/>
        <v>7.7253505257214139E-2</v>
      </c>
      <c r="V2063" s="13">
        <f t="shared" si="2475"/>
        <v>4.2784078297020333E-3</v>
      </c>
      <c r="W2063" s="13">
        <f t="shared" si="2476"/>
        <v>1.6541611177940115E-2</v>
      </c>
      <c r="X2063" s="13">
        <f t="shared" si="2477"/>
        <v>1.9151215757372005E-2</v>
      </c>
      <c r="Y2063" s="13">
        <f t="shared" si="2478"/>
        <v>1.1086255777627542E-2</v>
      </c>
      <c r="Z2063" s="13">
        <f t="shared" si="2479"/>
        <v>3.2129687740131932E-2</v>
      </c>
      <c r="AA2063" s="13">
        <f t="shared" si="2480"/>
        <v>2.9813672748864165E-2</v>
      </c>
      <c r="AB2063" s="13">
        <f t="shared" si="2481"/>
        <v>1.383230191910847E-2</v>
      </c>
      <c r="AC2063" s="13">
        <f t="shared" si="2482"/>
        <v>2.8726962923790645E-4</v>
      </c>
      <c r="AD2063" s="13">
        <f t="shared" si="2483"/>
        <v>3.8373091763825749E-3</v>
      </c>
      <c r="AE2063" s="13">
        <f t="shared" si="2484"/>
        <v>4.4426830720487032E-3</v>
      </c>
      <c r="AF2063" s="13">
        <f t="shared" si="2485"/>
        <v>2.5717803767475616E-3</v>
      </c>
      <c r="AG2063" s="13">
        <f t="shared" si="2486"/>
        <v>9.9250148299442182E-4</v>
      </c>
      <c r="AH2063" s="13">
        <f t="shared" si="2487"/>
        <v>9.2996168195038191E-3</v>
      </c>
      <c r="AI2063" s="13">
        <f t="shared" si="2488"/>
        <v>8.6292694404312732E-3</v>
      </c>
      <c r="AJ2063" s="13">
        <f t="shared" si="2489"/>
        <v>4.0036214674667699E-3</v>
      </c>
      <c r="AK2063" s="13">
        <f t="shared" si="2490"/>
        <v>1.2383423622289607E-3</v>
      </c>
      <c r="AL2063" s="13">
        <f t="shared" si="2491"/>
        <v>1.2344605663380183E-5</v>
      </c>
      <c r="AM2063" s="13">
        <f t="shared" si="2492"/>
        <v>7.1214062798366821E-4</v>
      </c>
      <c r="AN2063" s="13">
        <f t="shared" si="2493"/>
        <v>8.2448793345437418E-4</v>
      </c>
      <c r="AO2063" s="13">
        <f t="shared" si="2494"/>
        <v>4.7727957491806964E-4</v>
      </c>
      <c r="AP2063" s="13">
        <f t="shared" si="2495"/>
        <v>1.8419173355238198E-4</v>
      </c>
      <c r="AQ2063" s="13">
        <f t="shared" si="2496"/>
        <v>5.3312455359401621E-5</v>
      </c>
      <c r="AR2063" s="13">
        <f t="shared" si="2497"/>
        <v>2.1533448737897517E-3</v>
      </c>
      <c r="AS2063" s="13">
        <f t="shared" si="2498"/>
        <v>1.9981245974707456E-3</v>
      </c>
      <c r="AT2063" s="13">
        <f t="shared" si="2499"/>
        <v>9.2704655803486685E-4</v>
      </c>
      <c r="AU2063" s="13">
        <f t="shared" si="2500"/>
        <v>2.8674065065884078E-4</v>
      </c>
      <c r="AV2063" s="13">
        <f t="shared" si="2501"/>
        <v>6.6517857189295809E-5</v>
      </c>
      <c r="AW2063" s="13">
        <f t="shared" si="2502"/>
        <v>3.6838525328546071E-7</v>
      </c>
      <c r="AX2063" s="13">
        <f t="shared" si="2503"/>
        <v>1.1013452628608558E-4</v>
      </c>
      <c r="AY2063" s="13">
        <f t="shared" si="2504"/>
        <v>1.2750934915297882E-4</v>
      </c>
      <c r="AZ2063" s="13">
        <f t="shared" si="2505"/>
        <v>7.381261203767662E-5</v>
      </c>
      <c r="BA2063" s="13">
        <f t="shared" si="2506"/>
        <v>2.8485763237580243E-5</v>
      </c>
      <c r="BB2063" s="13">
        <f t="shared" si="2507"/>
        <v>8.2449193114852532E-6</v>
      </c>
      <c r="BC2063" s="13">
        <f t="shared" si="2508"/>
        <v>1.9091275564130366E-6</v>
      </c>
      <c r="BD2063" s="13">
        <f t="shared" si="2509"/>
        <v>4.1550942684647185E-4</v>
      </c>
      <c r="BE2063" s="13">
        <f t="shared" si="2510"/>
        <v>3.8555812232795629E-4</v>
      </c>
      <c r="BF2063" s="13">
        <f t="shared" si="2511"/>
        <v>1.7888290383840849E-4</v>
      </c>
      <c r="BG2063" s="13">
        <f t="shared" si="2512"/>
        <v>5.5329475951130096E-5</v>
      </c>
      <c r="BH2063" s="13">
        <f t="shared" si="2513"/>
        <v>1.2835285723246563E-5</v>
      </c>
      <c r="BI2063" s="13">
        <f t="shared" si="2514"/>
        <v>2.3820151088058481E-6</v>
      </c>
      <c r="BJ2063" s="14">
        <f t="shared" si="2515"/>
        <v>0.29189014565931715</v>
      </c>
      <c r="BK2063" s="14">
        <f t="shared" si="2516"/>
        <v>0.29822437493062953</v>
      </c>
      <c r="BL2063" s="14">
        <f t="shared" si="2517"/>
        <v>0.37762784966394047</v>
      </c>
      <c r="BM2063" s="14">
        <f t="shared" si="2518"/>
        <v>0.3462447708544138</v>
      </c>
      <c r="BN2063" s="14">
        <f t="shared" si="2519"/>
        <v>0.65350014617570551</v>
      </c>
    </row>
    <row r="2064" spans="1:66" x14ac:dyDescent="0.25">
      <c r="A2064" t="s">
        <v>72</v>
      </c>
      <c r="B2064" t="s">
        <v>75</v>
      </c>
      <c r="C2064" t="s">
        <v>367</v>
      </c>
      <c r="D2064" s="7" t="s">
        <v>539</v>
      </c>
      <c r="E2064" s="10">
        <f>VLOOKUP(A2064,home!$A$2:$E$405,3,FALSE)</f>
        <v>1.4166666666666701</v>
      </c>
      <c r="F2064" s="10">
        <f>VLOOKUP(B2064,home!$B$2:$E$405,3,FALSE)</f>
        <v>1.61</v>
      </c>
      <c r="G2064" s="10">
        <f>VLOOKUP(C2064,away!$B$2:$E$405,4,FALSE)</f>
        <v>1.31</v>
      </c>
      <c r="H2064" s="10">
        <f>VLOOKUP(A2064,away!$A$2:$E$405,3,FALSE)</f>
        <v>1.11666666666667</v>
      </c>
      <c r="I2064" s="10">
        <f>VLOOKUP(C2064,away!$B$2:$E$405,3,FALSE)</f>
        <v>0.61</v>
      </c>
      <c r="J2064" s="10">
        <f>VLOOKUP(B2064,home!$B$2:$E$405,4,FALSE)</f>
        <v>1.02</v>
      </c>
      <c r="K2064" s="12">
        <f t="shared" si="2464"/>
        <v>2.9878916666666742</v>
      </c>
      <c r="L2064" s="12">
        <f t="shared" si="2465"/>
        <v>0.69479000000000213</v>
      </c>
      <c r="M2064" s="13">
        <f t="shared" si="2466"/>
        <v>2.5155425836806512E-2</v>
      </c>
      <c r="N2064" s="13">
        <f t="shared" si="2467"/>
        <v>7.5161687229245724E-2</v>
      </c>
      <c r="O2064" s="13">
        <f t="shared" si="2468"/>
        <v>1.7477738317154851E-2</v>
      </c>
      <c r="P2064" s="13">
        <f t="shared" si="2469"/>
        <v>5.2221588670007799E-2</v>
      </c>
      <c r="Q2064" s="13">
        <f t="shared" si="2470"/>
        <v>0.11228748946243516</v>
      </c>
      <c r="R2064" s="13">
        <f t="shared" si="2471"/>
        <v>6.0716789026880264E-3</v>
      </c>
      <c r="S2064" s="13">
        <f t="shared" si="2472"/>
        <v>2.7102446415648636E-2</v>
      </c>
      <c r="T2064" s="13">
        <f t="shared" si="2473"/>
        <v>7.8016224803605566E-2</v>
      </c>
      <c r="U2064" s="13">
        <f t="shared" si="2474"/>
        <v>1.8141518796017411E-2</v>
      </c>
      <c r="V2064" s="13">
        <f t="shared" si="2475"/>
        <v>6.251502239851511E-3</v>
      </c>
      <c r="W2064" s="13">
        <f t="shared" si="2476"/>
        <v>0.11183428467857734</v>
      </c>
      <c r="X2064" s="13">
        <f t="shared" si="2477"/>
        <v>7.7701342651828986E-2</v>
      </c>
      <c r="Y2064" s="13">
        <f t="shared" si="2478"/>
        <v>2.6993057930532208E-2</v>
      </c>
      <c r="Z2064" s="13">
        <f t="shared" si="2479"/>
        <v>1.4061805949328759E-3</v>
      </c>
      <c r="AA2064" s="13">
        <f t="shared" si="2480"/>
        <v>4.2015152814283262E-3</v>
      </c>
      <c r="AB2064" s="13">
        <f t="shared" si="2481"/>
        <v>6.2768362483761912E-3</v>
      </c>
      <c r="AC2064" s="13">
        <f t="shared" si="2482"/>
        <v>8.1111571281146963E-4</v>
      </c>
      <c r="AD2064" s="13">
        <f t="shared" si="2483"/>
        <v>8.3537181809687444E-2</v>
      </c>
      <c r="AE2064" s="13">
        <f t="shared" si="2484"/>
        <v>5.8040798549552915E-2</v>
      </c>
      <c r="AF2064" s="13">
        <f t="shared" si="2485"/>
        <v>2.0163083212121992E-2</v>
      </c>
      <c r="AG2064" s="13">
        <f t="shared" si="2486"/>
        <v>4.6697028616500946E-3</v>
      </c>
      <c r="AH2064" s="13">
        <f t="shared" si="2487"/>
        <v>2.442500538883539E-4</v>
      </c>
      <c r="AI2064" s="13">
        <f t="shared" si="2488"/>
        <v>7.2979270059589873E-4</v>
      </c>
      <c r="AJ2064" s="13">
        <f t="shared" si="2489"/>
        <v>1.0902707642523265E-3</v>
      </c>
      <c r="AK2064" s="13">
        <f t="shared" si="2490"/>
        <v>1.085870310306611E-3</v>
      </c>
      <c r="AL2064" s="13">
        <f t="shared" si="2491"/>
        <v>6.7353661819144291E-5</v>
      </c>
      <c r="AM2064" s="13">
        <f t="shared" si="2492"/>
        <v>4.992000987719681E-2</v>
      </c>
      <c r="AN2064" s="13">
        <f t="shared" si="2493"/>
        <v>3.4683923662577679E-2</v>
      </c>
      <c r="AO2064" s="13">
        <f t="shared" si="2494"/>
        <v>1.2049021660761208E-2</v>
      </c>
      <c r="AP2064" s="13">
        <f t="shared" si="2495"/>
        <v>2.7905132532267687E-3</v>
      </c>
      <c r="AQ2064" s="13">
        <f t="shared" si="2496"/>
        <v>4.8470517580235807E-4</v>
      </c>
      <c r="AR2064" s="13">
        <f t="shared" si="2497"/>
        <v>3.3940498988217991E-5</v>
      </c>
      <c r="AS2064" s="13">
        <f t="shared" si="2498"/>
        <v>1.0141053408940522E-4</v>
      </c>
      <c r="AT2064" s="13">
        <f t="shared" si="2499"/>
        <v>1.515018448589753E-4</v>
      </c>
      <c r="AU2064" s="13">
        <f t="shared" si="2500"/>
        <v>1.5089036657958655E-4</v>
      </c>
      <c r="AV2064" s="13">
        <f t="shared" si="2501"/>
        <v>1.1271101722085658E-4</v>
      </c>
      <c r="AW2064" s="13">
        <f t="shared" si="2502"/>
        <v>3.8839811844574435E-6</v>
      </c>
      <c r="AX2064" s="13">
        <f t="shared" si="2503"/>
        <v>2.4859263585332397E-2</v>
      </c>
      <c r="AY2064" s="13">
        <f t="shared" si="2504"/>
        <v>1.7271967746453148E-2</v>
      </c>
      <c r="AZ2064" s="13">
        <f t="shared" si="2505"/>
        <v>6.0001952352791094E-3</v>
      </c>
      <c r="BA2064" s="13">
        <f t="shared" si="2506"/>
        <v>1.3896252158398618E-3</v>
      </c>
      <c r="BB2064" s="13">
        <f t="shared" si="2507"/>
        <v>2.4137442592834507E-4</v>
      </c>
      <c r="BC2064" s="13">
        <f t="shared" si="2508"/>
        <v>3.354090747815109E-5</v>
      </c>
      <c r="BD2064" s="13">
        <f t="shared" si="2509"/>
        <v>3.9302532153373407E-6</v>
      </c>
      <c r="BE2064" s="13">
        <f t="shared" si="2510"/>
        <v>1.1743170829996342E-5</v>
      </c>
      <c r="BF2064" s="13">
        <f t="shared" si="2511"/>
        <v>1.7543661131594625E-5</v>
      </c>
      <c r="BG2064" s="13">
        <f t="shared" si="2512"/>
        <v>1.7472852965971872E-5</v>
      </c>
      <c r="BH2064" s="13">
        <f t="shared" si="2513"/>
        <v>1.305174794247986E-5</v>
      </c>
      <c r="BI2064" s="13">
        <f t="shared" si="2514"/>
        <v>7.7994417825538998E-6</v>
      </c>
      <c r="BJ2064" s="14">
        <f t="shared" si="2515"/>
        <v>0.79812899393511316</v>
      </c>
      <c r="BK2064" s="14">
        <f t="shared" si="2516"/>
        <v>0.1288814002833982</v>
      </c>
      <c r="BL2064" s="14">
        <f t="shared" si="2517"/>
        <v>5.5941466764312962E-2</v>
      </c>
      <c r="BM2064" s="14">
        <f t="shared" si="2518"/>
        <v>0.67871434939415043</v>
      </c>
      <c r="BN2064" s="14">
        <f t="shared" si="2519"/>
        <v>0.28837560841833804</v>
      </c>
    </row>
    <row r="2065" spans="1:66" x14ac:dyDescent="0.25">
      <c r="A2065" t="s">
        <v>72</v>
      </c>
      <c r="B2065" t="s">
        <v>103</v>
      </c>
      <c r="C2065" t="s">
        <v>80</v>
      </c>
      <c r="D2065" s="7" t="s">
        <v>539</v>
      </c>
      <c r="E2065" s="10">
        <f>VLOOKUP(A2065,home!$A$2:$E$405,3,FALSE)</f>
        <v>1.4166666666666701</v>
      </c>
      <c r="F2065" s="10">
        <f>VLOOKUP(B2065,home!$B$2:$E$405,3,FALSE)</f>
        <v>0.61</v>
      </c>
      <c r="G2065" s="10">
        <f>VLOOKUP(C2065,away!$B$2:$E$405,4,FALSE)</f>
        <v>1.01</v>
      </c>
      <c r="H2065" s="10">
        <f>VLOOKUP(A2065,away!$A$2:$E$405,3,FALSE)</f>
        <v>1.11666666666667</v>
      </c>
      <c r="I2065" s="10">
        <f>VLOOKUP(C2065,away!$B$2:$E$405,3,FALSE)</f>
        <v>0.5</v>
      </c>
      <c r="J2065" s="10">
        <f>VLOOKUP(B2065,home!$B$2:$E$405,4,FALSE)</f>
        <v>0.9</v>
      </c>
      <c r="K2065" s="12">
        <f t="shared" si="2464"/>
        <v>0.87280833333333541</v>
      </c>
      <c r="L2065" s="12">
        <f t="shared" si="2465"/>
        <v>0.5025000000000015</v>
      </c>
      <c r="M2065" s="13">
        <f t="shared" si="2466"/>
        <v>0.2527616489467972</v>
      </c>
      <c r="N2065" s="13">
        <f t="shared" si="2467"/>
        <v>0.22061247354783969</v>
      </c>
      <c r="O2065" s="13">
        <f t="shared" si="2468"/>
        <v>0.12701272859576598</v>
      </c>
      <c r="P2065" s="13">
        <f t="shared" si="2469"/>
        <v>0.11085776795778977</v>
      </c>
      <c r="Q2065" s="13">
        <f t="shared" si="2470"/>
        <v>9.6276202674917252E-2</v>
      </c>
      <c r="R2065" s="13">
        <f t="shared" si="2471"/>
        <v>3.19119480596863E-2</v>
      </c>
      <c r="S2065" s="13">
        <f t="shared" si="2472"/>
        <v>1.2155171450841737E-2</v>
      </c>
      <c r="T2065" s="13">
        <f t="shared" si="2473"/>
        <v>4.8378791844146063E-2</v>
      </c>
      <c r="U2065" s="13">
        <f t="shared" si="2474"/>
        <v>2.7853014199394767E-2</v>
      </c>
      <c r="V2065" s="13">
        <f t="shared" si="2475"/>
        <v>5.9234336722595012E-4</v>
      </c>
      <c r="W2065" s="13">
        <f t="shared" si="2476"/>
        <v>2.8010223998785645E-2</v>
      </c>
      <c r="X2065" s="13">
        <f t="shared" si="2477"/>
        <v>1.4075137559389829E-2</v>
      </c>
      <c r="Y2065" s="13">
        <f t="shared" si="2478"/>
        <v>3.5363783117967054E-3</v>
      </c>
      <c r="Z2065" s="13">
        <f t="shared" si="2479"/>
        <v>5.3452512999974727E-3</v>
      </c>
      <c r="AA2065" s="13">
        <f t="shared" si="2480"/>
        <v>4.6653798783986384E-3</v>
      </c>
      <c r="AB2065" s="13">
        <f t="shared" si="2481"/>
        <v>2.0359912180159976E-3</v>
      </c>
      <c r="AC2065" s="13">
        <f t="shared" si="2482"/>
        <v>1.6237101195158949E-5</v>
      </c>
      <c r="AD2065" s="13">
        <f t="shared" si="2483"/>
        <v>6.1118892311683723E-3</v>
      </c>
      <c r="AE2065" s="13">
        <f t="shared" si="2484"/>
        <v>3.0712243386621161E-3</v>
      </c>
      <c r="AF2065" s="13">
        <f t="shared" si="2485"/>
        <v>7.7164511508885907E-4</v>
      </c>
      <c r="AG2065" s="13">
        <f t="shared" si="2486"/>
        <v>1.2925055677738431E-4</v>
      </c>
      <c r="AH2065" s="13">
        <f t="shared" si="2487"/>
        <v>6.7149719456218435E-4</v>
      </c>
      <c r="AI2065" s="13">
        <f t="shared" si="2488"/>
        <v>5.8608834722383065E-4</v>
      </c>
      <c r="AJ2065" s="13">
        <f t="shared" si="2489"/>
        <v>2.5577139676326039E-4</v>
      </c>
      <c r="AK2065" s="13">
        <f t="shared" si="2490"/>
        <v>7.4413135507760185E-5</v>
      </c>
      <c r="AL2065" s="13">
        <f t="shared" si="2491"/>
        <v>2.8485473236945992E-7</v>
      </c>
      <c r="AM2065" s="13">
        <f t="shared" si="2492"/>
        <v>1.0669015706748059E-3</v>
      </c>
      <c r="AN2065" s="13">
        <f t="shared" si="2493"/>
        <v>5.3611803926409158E-4</v>
      </c>
      <c r="AO2065" s="13">
        <f t="shared" si="2494"/>
        <v>1.3469965736510341E-4</v>
      </c>
      <c r="AP2065" s="13">
        <f t="shared" si="2495"/>
        <v>2.2562192608654895E-5</v>
      </c>
      <c r="AQ2065" s="13">
        <f t="shared" si="2496"/>
        <v>2.8343754464622792E-6</v>
      </c>
      <c r="AR2065" s="13">
        <f t="shared" si="2497"/>
        <v>6.7485468053499735E-5</v>
      </c>
      <c r="AS2065" s="13">
        <f t="shared" si="2498"/>
        <v>5.8901878895995157E-5</v>
      </c>
      <c r="AT2065" s="13">
        <f t="shared" si="2499"/>
        <v>2.5705025374707749E-5</v>
      </c>
      <c r="AU2065" s="13">
        <f t="shared" si="2500"/>
        <v>7.4785201185299216E-6</v>
      </c>
      <c r="AV2065" s="13">
        <f t="shared" si="2501"/>
        <v>1.6318286701134793E-6</v>
      </c>
      <c r="AW2065" s="13">
        <f t="shared" si="2502"/>
        <v>3.4703708628126358E-9</v>
      </c>
      <c r="AX2065" s="13">
        <f t="shared" si="2503"/>
        <v>1.5520009695523242E-4</v>
      </c>
      <c r="AY2065" s="13">
        <f t="shared" si="2504"/>
        <v>7.7988048720004525E-5</v>
      </c>
      <c r="AZ2065" s="13">
        <f t="shared" si="2505"/>
        <v>1.9594497240901197E-5</v>
      </c>
      <c r="BA2065" s="13">
        <f t="shared" si="2506"/>
        <v>3.2820782878509615E-6</v>
      </c>
      <c r="BB2065" s="13">
        <f t="shared" si="2507"/>
        <v>4.1231108491127815E-7</v>
      </c>
      <c r="BC2065" s="13">
        <f t="shared" si="2508"/>
        <v>4.143726403358358E-8</v>
      </c>
      <c r="BD2065" s="13">
        <f t="shared" si="2509"/>
        <v>5.6519079494806209E-6</v>
      </c>
      <c r="BE2065" s="13">
        <f t="shared" si="2510"/>
        <v>4.9330323575396095E-6</v>
      </c>
      <c r="BF2065" s="13">
        <f t="shared" si="2511"/>
        <v>2.1527958751317805E-6</v>
      </c>
      <c r="BG2065" s="13">
        <f t="shared" si="2512"/>
        <v>6.2632605992688287E-7</v>
      </c>
      <c r="BH2065" s="13">
        <f t="shared" si="2513"/>
        <v>1.3666565112200432E-7</v>
      </c>
      <c r="BI2065" s="13">
        <f t="shared" si="2514"/>
        <v>2.3856583835942344E-8</v>
      </c>
      <c r="BJ2065" s="14">
        <f t="shared" si="2515"/>
        <v>0.42299285148348403</v>
      </c>
      <c r="BK2065" s="14">
        <f t="shared" si="2516"/>
        <v>0.37646144172730217</v>
      </c>
      <c r="BL2065" s="14">
        <f t="shared" si="2517"/>
        <v>0.19524155933090862</v>
      </c>
      <c r="BM2065" s="14">
        <f t="shared" si="2518"/>
        <v>0.16053034948054687</v>
      </c>
      <c r="BN2065" s="14">
        <f t="shared" si="2519"/>
        <v>0.83943276978279624</v>
      </c>
    </row>
    <row r="2066" spans="1:66" x14ac:dyDescent="0.25">
      <c r="A2066" t="s">
        <v>72</v>
      </c>
      <c r="B2066" t="s">
        <v>77</v>
      </c>
      <c r="C2066" t="s">
        <v>88</v>
      </c>
      <c r="D2066" s="7" t="s">
        <v>539</v>
      </c>
      <c r="E2066" s="10">
        <f>VLOOKUP(A2066,home!$A$2:$E$405,3,FALSE)</f>
        <v>1.4166666666666701</v>
      </c>
      <c r="F2066" s="10">
        <f>VLOOKUP(B2066,home!$B$2:$E$405,3,FALSE)</f>
        <v>1.61</v>
      </c>
      <c r="G2066" s="10">
        <f>VLOOKUP(C2066,away!$B$2:$E$405,4,FALSE)</f>
        <v>0.81</v>
      </c>
      <c r="H2066" s="10">
        <f>VLOOKUP(A2066,away!$A$2:$E$405,3,FALSE)</f>
        <v>1.11666666666667</v>
      </c>
      <c r="I2066" s="10">
        <f>VLOOKUP(C2066,away!$B$2:$E$405,3,FALSE)</f>
        <v>0.71</v>
      </c>
      <c r="J2066" s="10">
        <f>VLOOKUP(B2066,home!$B$2:$E$405,4,FALSE)</f>
        <v>0.9</v>
      </c>
      <c r="K2066" s="12">
        <f t="shared" si="2464"/>
        <v>1.8474750000000046</v>
      </c>
      <c r="L2066" s="12">
        <f t="shared" si="2465"/>
        <v>0.71355000000000213</v>
      </c>
      <c r="M2066" s="13">
        <f t="shared" si="2466"/>
        <v>7.7225543679620076E-2</v>
      </c>
      <c r="N2066" s="13">
        <f t="shared" si="2467"/>
        <v>0.14267226130950644</v>
      </c>
      <c r="O2066" s="13">
        <f t="shared" si="2468"/>
        <v>5.5104286692593069E-2</v>
      </c>
      <c r="P2066" s="13">
        <f t="shared" si="2469"/>
        <v>0.10180379205739863</v>
      </c>
      <c r="Q2066" s="13">
        <f t="shared" si="2470"/>
        <v>0.13179171798139055</v>
      </c>
      <c r="R2066" s="13">
        <f t="shared" si="2471"/>
        <v>1.9659831884749946E-2</v>
      </c>
      <c r="S2066" s="13">
        <f t="shared" si="2472"/>
        <v>3.355111399494471E-2</v>
      </c>
      <c r="T2066" s="13">
        <f t="shared" si="2473"/>
        <v>9.4039980365621514E-2</v>
      </c>
      <c r="U2066" s="13">
        <f t="shared" si="2474"/>
        <v>3.6321047911278499E-2</v>
      </c>
      <c r="V2066" s="13">
        <f t="shared" si="2475"/>
        <v>4.9143650744566036E-3</v>
      </c>
      <c r="W2066" s="13">
        <f t="shared" si="2476"/>
        <v>8.1160634725890066E-2</v>
      </c>
      <c r="X2066" s="13">
        <f t="shared" si="2477"/>
        <v>5.7912170908659029E-2</v>
      </c>
      <c r="Y2066" s="13">
        <f t="shared" si="2478"/>
        <v>2.0661614775936882E-2</v>
      </c>
      <c r="Z2066" s="13">
        <f t="shared" si="2479"/>
        <v>4.6760910137877898E-3</v>
      </c>
      <c r="AA2066" s="13">
        <f t="shared" si="2480"/>
        <v>8.6389612456976191E-3</v>
      </c>
      <c r="AB2066" s="13">
        <f t="shared" si="2481"/>
        <v>7.9801324636976246E-3</v>
      </c>
      <c r="AC2066" s="13">
        <f t="shared" si="2482"/>
        <v>4.0490245867488194E-4</v>
      </c>
      <c r="AD2066" s="13">
        <f t="shared" si="2483"/>
        <v>3.7485560910053541E-2</v>
      </c>
      <c r="AE2066" s="13">
        <f t="shared" si="2484"/>
        <v>2.6747821987368785E-2</v>
      </c>
      <c r="AF2066" s="13">
        <f t="shared" si="2485"/>
        <v>9.5429541895435243E-3</v>
      </c>
      <c r="AG2066" s="13">
        <f t="shared" si="2486"/>
        <v>2.2697916539829344E-3</v>
      </c>
      <c r="AH2066" s="13">
        <f t="shared" si="2487"/>
        <v>8.341561857220718E-4</v>
      </c>
      <c r="AI2066" s="13">
        <f t="shared" si="2488"/>
        <v>1.5410826992168884E-3</v>
      </c>
      <c r="AJ2066" s="13">
        <f t="shared" si="2489"/>
        <v>1.4235558798678643E-3</v>
      </c>
      <c r="AK2066" s="13">
        <f t="shared" si="2490"/>
        <v>8.7666129971962991E-4</v>
      </c>
      <c r="AL2066" s="13">
        <f t="shared" si="2491"/>
        <v>2.1350762321584161E-5</v>
      </c>
      <c r="AM2066" s="13">
        <f t="shared" si="2492"/>
        <v>1.3850727328460256E-2</v>
      </c>
      <c r="AN2066" s="13">
        <f t="shared" si="2493"/>
        <v>9.8831864852228449E-3</v>
      </c>
      <c r="AO2066" s="13">
        <f t="shared" si="2494"/>
        <v>3.5260738582653904E-3</v>
      </c>
      <c r="AP2066" s="13">
        <f t="shared" si="2495"/>
        <v>8.3867666718842582E-4</v>
      </c>
      <c r="AQ2066" s="13">
        <f t="shared" si="2496"/>
        <v>1.4960943396807576E-4</v>
      </c>
      <c r="AR2066" s="13">
        <f t="shared" si="2497"/>
        <v>1.1904242926439727E-4</v>
      </c>
      <c r="AS2066" s="13">
        <f t="shared" si="2498"/>
        <v>2.1992791200524286E-4</v>
      </c>
      <c r="AT2066" s="13">
        <f t="shared" si="2499"/>
        <v>2.0315565961594357E-4</v>
      </c>
      <c r="AU2066" s="13">
        <f t="shared" si="2500"/>
        <v>1.2510833408298878E-4</v>
      </c>
      <c r="AV2066" s="13">
        <f t="shared" si="2501"/>
        <v>5.778362987749259E-5</v>
      </c>
      <c r="AW2066" s="13">
        <f t="shared" si="2502"/>
        <v>7.8183276330278317E-7</v>
      </c>
      <c r="AX2066" s="13">
        <f t="shared" si="2503"/>
        <v>4.2648120785245347E-3</v>
      </c>
      <c r="AY2066" s="13">
        <f t="shared" si="2504"/>
        <v>3.0431566586311908E-3</v>
      </c>
      <c r="AZ2066" s="13">
        <f t="shared" si="2505"/>
        <v>1.0857222168831461E-3</v>
      </c>
      <c r="BA2066" s="13">
        <f t="shared" si="2506"/>
        <v>2.5823902928565713E-4</v>
      </c>
      <c r="BB2066" s="13">
        <f t="shared" si="2507"/>
        <v>4.6066614836695292E-5</v>
      </c>
      <c r="BC2066" s="13">
        <f t="shared" si="2508"/>
        <v>6.5741666033448074E-6</v>
      </c>
      <c r="BD2066" s="13">
        <f t="shared" si="2509"/>
        <v>1.415712090026848E-5</v>
      </c>
      <c r="BE2066" s="13">
        <f t="shared" si="2510"/>
        <v>2.6154926935223572E-5</v>
      </c>
      <c r="BF2066" s="13">
        <f t="shared" si="2511"/>
        <v>2.4160286819826149E-5</v>
      </c>
      <c r="BG2066" s="13">
        <f t="shared" si="2512"/>
        <v>1.4878508630819478E-5</v>
      </c>
      <c r="BH2066" s="13">
        <f t="shared" si="2513"/>
        <v>6.8719181831808235E-6</v>
      </c>
      <c r="BI2066" s="13">
        <f t="shared" si="2514"/>
        <v>2.5391394090944023E-6</v>
      </c>
      <c r="BJ2066" s="14">
        <f t="shared" si="2515"/>
        <v>0.64123735334582288</v>
      </c>
      <c r="BK2066" s="14">
        <f t="shared" si="2516"/>
        <v>0.22096422468604768</v>
      </c>
      <c r="BL2066" s="14">
        <f t="shared" si="2517"/>
        <v>0.1331934961282677</v>
      </c>
      <c r="BM2066" s="14">
        <f t="shared" si="2518"/>
        <v>0.46877135674279941</v>
      </c>
      <c r="BN2066" s="14">
        <f t="shared" si="2519"/>
        <v>0.52825743360525879</v>
      </c>
    </row>
    <row r="2067" spans="1:66" x14ac:dyDescent="0.25">
      <c r="A2067" t="s">
        <v>72</v>
      </c>
      <c r="B2067" t="s">
        <v>326</v>
      </c>
      <c r="C2067" t="s">
        <v>83</v>
      </c>
      <c r="D2067" s="7" t="s">
        <v>539</v>
      </c>
      <c r="E2067" s="10">
        <f>VLOOKUP(A2067,home!$A$2:$E$405,3,FALSE)</f>
        <v>1.4166666666666701</v>
      </c>
      <c r="F2067" s="10">
        <f>VLOOKUP(B2067,home!$B$2:$E$405,3,FALSE)</f>
        <v>1.51</v>
      </c>
      <c r="G2067" s="10">
        <f>VLOOKUP(C2067,away!$B$2:$E$405,4,FALSE)</f>
        <v>0.61</v>
      </c>
      <c r="H2067" s="10">
        <f>VLOOKUP(A2067,away!$A$2:$E$405,3,FALSE)</f>
        <v>1.11666666666667</v>
      </c>
      <c r="I2067" s="10">
        <f>VLOOKUP(C2067,away!$B$2:$E$405,3,FALSE)</f>
        <v>0.3</v>
      </c>
      <c r="J2067" s="10">
        <f>VLOOKUP(B2067,home!$B$2:$E$405,4,FALSE)</f>
        <v>0.51</v>
      </c>
      <c r="K2067" s="12">
        <f t="shared" si="2464"/>
        <v>1.3048916666666699</v>
      </c>
      <c r="L2067" s="12">
        <f t="shared" si="2465"/>
        <v>0.17085000000000053</v>
      </c>
      <c r="M2067" s="13">
        <f t="shared" si="2466"/>
        <v>0.22860911239587048</v>
      </c>
      <c r="N2067" s="13">
        <f t="shared" si="2467"/>
        <v>0.29831012568943549</v>
      </c>
      <c r="O2067" s="13">
        <f t="shared" si="2468"/>
        <v>3.9057866852834591E-2</v>
      </c>
      <c r="P2067" s="13">
        <f t="shared" si="2469"/>
        <v>5.0966284974040203E-2</v>
      </c>
      <c r="Q2067" s="13">
        <f t="shared" si="2470"/>
        <v>0.19463119854721567</v>
      </c>
      <c r="R2067" s="13">
        <f t="shared" si="2471"/>
        <v>3.3365182759034048E-3</v>
      </c>
      <c r="S2067" s="13">
        <f t="shared" si="2472"/>
        <v>2.8406153377178315E-3</v>
      </c>
      <c r="T2067" s="13">
        <f t="shared" si="2473"/>
        <v>3.3252740271791897E-2</v>
      </c>
      <c r="U2067" s="13">
        <f t="shared" si="2474"/>
        <v>4.353794893907398E-3</v>
      </c>
      <c r="V2067" s="13">
        <f t="shared" si="2475"/>
        <v>7.0365432110770608E-5</v>
      </c>
      <c r="W2067" s="13">
        <f t="shared" si="2476"/>
        <v>8.4657543019202558E-2</v>
      </c>
      <c r="X2067" s="13">
        <f t="shared" si="2477"/>
        <v>1.44637412248308E-2</v>
      </c>
      <c r="Y2067" s="13">
        <f t="shared" si="2478"/>
        <v>1.235565094131175E-3</v>
      </c>
      <c r="Z2067" s="13">
        <f t="shared" si="2479"/>
        <v>1.9001471581269944E-4</v>
      </c>
      <c r="AA2067" s="13">
        <f t="shared" si="2480"/>
        <v>2.4794861920802698E-4</v>
      </c>
      <c r="AB2067" s="13">
        <f t="shared" si="2481"/>
        <v>1.6177304348303096E-4</v>
      </c>
      <c r="AC2067" s="13">
        <f t="shared" si="2482"/>
        <v>9.8045759957199034E-7</v>
      </c>
      <c r="AD2067" s="13">
        <f t="shared" si="2483"/>
        <v>2.7617230601558136E-2</v>
      </c>
      <c r="AE2067" s="13">
        <f t="shared" si="2484"/>
        <v>4.7184038482762222E-3</v>
      </c>
      <c r="AF2067" s="13">
        <f t="shared" si="2485"/>
        <v>4.0306964873899751E-4</v>
      </c>
      <c r="AG2067" s="13">
        <f t="shared" si="2486"/>
        <v>2.2954816495685971E-5</v>
      </c>
      <c r="AH2067" s="13">
        <f t="shared" si="2487"/>
        <v>8.1160035491499536E-6</v>
      </c>
      <c r="AI2067" s="13">
        <f t="shared" si="2488"/>
        <v>1.0590505397922889E-5</v>
      </c>
      <c r="AJ2067" s="13">
        <f t="shared" si="2489"/>
        <v>6.9097311197689831E-6</v>
      </c>
      <c r="AK2067" s="13">
        <f t="shared" si="2490"/>
        <v>3.0054835190312999E-6</v>
      </c>
      <c r="AL2067" s="13">
        <f t="shared" si="2491"/>
        <v>8.7433577605110634E-9</v>
      </c>
      <c r="AM2067" s="13">
        <f t="shared" si="2492"/>
        <v>7.2074988136769883E-3</v>
      </c>
      <c r="AN2067" s="13">
        <f t="shared" si="2493"/>
        <v>1.2314011723167173E-3</v>
      </c>
      <c r="AO2067" s="13">
        <f t="shared" si="2494"/>
        <v>1.0519244514515589E-4</v>
      </c>
      <c r="AP2067" s="13">
        <f t="shared" si="2495"/>
        <v>5.9907097510166446E-6</v>
      </c>
      <c r="AQ2067" s="13">
        <f t="shared" si="2496"/>
        <v>2.5587819024029931E-7</v>
      </c>
      <c r="AR2067" s="13">
        <f t="shared" si="2497"/>
        <v>2.7732384127445499E-7</v>
      </c>
      <c r="AS2067" s="13">
        <f t="shared" si="2498"/>
        <v>3.6187756944702659E-7</v>
      </c>
      <c r="AT2067" s="13">
        <f t="shared" si="2499"/>
        <v>2.3610551236250709E-7</v>
      </c>
      <c r="AU2067" s="13">
        <f t="shared" si="2500"/>
        <v>1.0269737184529994E-7</v>
      </c>
      <c r="AV2067" s="13">
        <f t="shared" si="2501"/>
        <v>3.3502236177375046E-8</v>
      </c>
      <c r="AW2067" s="13">
        <f t="shared" si="2502"/>
        <v>5.4145851670618921E-11</v>
      </c>
      <c r="AX2067" s="13">
        <f t="shared" si="2503"/>
        <v>1.5675008565794999E-3</v>
      </c>
      <c r="AY2067" s="13">
        <f t="shared" si="2504"/>
        <v>2.6780752134660836E-4</v>
      </c>
      <c r="AZ2067" s="13">
        <f t="shared" si="2505"/>
        <v>2.2877457511034091E-5</v>
      </c>
      <c r="BA2067" s="13">
        <f t="shared" si="2506"/>
        <v>1.3028712052533951E-6</v>
      </c>
      <c r="BB2067" s="13">
        <f t="shared" si="2507"/>
        <v>5.5648886354385834E-8</v>
      </c>
      <c r="BC2067" s="13">
        <f t="shared" si="2508"/>
        <v>1.9015224467293715E-9</v>
      </c>
      <c r="BD2067" s="13">
        <f t="shared" si="2509"/>
        <v>7.8967963802901165E-9</v>
      </c>
      <c r="BE2067" s="13">
        <f t="shared" si="2510"/>
        <v>1.0304463790004094E-8</v>
      </c>
      <c r="BF2067" s="13">
        <f t="shared" si="2511"/>
        <v>6.7231044645223983E-9</v>
      </c>
      <c r="BG2067" s="13">
        <f t="shared" si="2512"/>
        <v>2.9243076632949194E-9</v>
      </c>
      <c r="BH2067" s="13">
        <f t="shared" si="2513"/>
        <v>9.539761751507556E-10</v>
      </c>
      <c r="BI2067" s="13">
        <f t="shared" si="2514"/>
        <v>2.4896711223055282E-10</v>
      </c>
      <c r="BJ2067" s="14">
        <f t="shared" si="2515"/>
        <v>0.66972245803780828</v>
      </c>
      <c r="BK2067" s="14">
        <f t="shared" si="2516"/>
        <v>0.28275517486204316</v>
      </c>
      <c r="BL2067" s="14">
        <f t="shared" si="2517"/>
        <v>4.7187563967069024E-2</v>
      </c>
      <c r="BM2067" s="14">
        <f t="shared" si="2518"/>
        <v>0.18467629738023231</v>
      </c>
      <c r="BN2067" s="14">
        <f t="shared" si="2519"/>
        <v>0.81491110673529987</v>
      </c>
    </row>
    <row r="2068" spans="1:66" x14ac:dyDescent="0.25">
      <c r="A2068" t="s">
        <v>72</v>
      </c>
      <c r="B2068" t="s">
        <v>78</v>
      </c>
      <c r="C2068" t="s">
        <v>102</v>
      </c>
      <c r="D2068" s="7" t="s">
        <v>539</v>
      </c>
      <c r="E2068" s="10">
        <f>VLOOKUP(A2068,home!$A$2:$E$405,3,FALSE)</f>
        <v>1.4166666666666701</v>
      </c>
      <c r="F2068" s="10">
        <f>VLOOKUP(B2068,home!$B$2:$E$405,3,FALSE)</f>
        <v>1.21</v>
      </c>
      <c r="G2068" s="10">
        <f>VLOOKUP(C2068,away!$B$2:$E$405,4,FALSE)</f>
        <v>1.01</v>
      </c>
      <c r="H2068" s="10">
        <f>VLOOKUP(A2068,away!$A$2:$E$405,3,FALSE)</f>
        <v>1.11666666666667</v>
      </c>
      <c r="I2068" s="10">
        <f>VLOOKUP(C2068,away!$B$2:$E$405,3,FALSE)</f>
        <v>0.4</v>
      </c>
      <c r="J2068" s="10">
        <f>VLOOKUP(B2068,home!$B$2:$E$405,4,FALSE)</f>
        <v>1.02</v>
      </c>
      <c r="K2068" s="12">
        <f t="shared" si="2464"/>
        <v>1.7313083333333377</v>
      </c>
      <c r="L2068" s="12">
        <f t="shared" si="2465"/>
        <v>0.45560000000000139</v>
      </c>
      <c r="M2068" s="13">
        <f t="shared" si="2466"/>
        <v>0.11226329332279288</v>
      </c>
      <c r="N2068" s="13">
        <f t="shared" si="2467"/>
        <v>0.19436237525719616</v>
      </c>
      <c r="O2068" s="13">
        <f t="shared" si="2468"/>
        <v>5.1147156437864598E-2</v>
      </c>
      <c r="P2068" s="13">
        <f t="shared" si="2469"/>
        <v>8.855149816717886E-2</v>
      </c>
      <c r="Q2068" s="13">
        <f t="shared" si="2470"/>
        <v>0.16825059998462255</v>
      </c>
      <c r="R2068" s="13">
        <f t="shared" si="2471"/>
        <v>1.1651322236545591E-2</v>
      </c>
      <c r="S2068" s="13">
        <f t="shared" si="2472"/>
        <v>1.7462002929812148E-2</v>
      </c>
      <c r="T2068" s="13">
        <f t="shared" si="2473"/>
        <v>7.6654973352994274E-2</v>
      </c>
      <c r="U2068" s="13">
        <f t="shared" si="2474"/>
        <v>2.0172031282483401E-2</v>
      </c>
      <c r="V2068" s="13">
        <f t="shared" si="2475"/>
        <v>1.5304166508602875E-3</v>
      </c>
      <c r="W2068" s="13">
        <f t="shared" si="2476"/>
        <v>9.7097888613903685E-2</v>
      </c>
      <c r="X2068" s="13">
        <f t="shared" si="2477"/>
        <v>4.4237798052494663E-2</v>
      </c>
      <c r="Y2068" s="13">
        <f t="shared" si="2478"/>
        <v>1.0077370396358313E-2</v>
      </c>
      <c r="Z2068" s="13">
        <f t="shared" si="2479"/>
        <v>1.7694474703233961E-3</v>
      </c>
      <c r="AA2068" s="13">
        <f t="shared" si="2480"/>
        <v>3.0634591507664893E-3</v>
      </c>
      <c r="AB2068" s="13">
        <f t="shared" si="2481"/>
        <v>2.6518961782741467E-3</v>
      </c>
      <c r="AC2068" s="13">
        <f t="shared" si="2482"/>
        <v>7.5448017804008132E-5</v>
      </c>
      <c r="AD2068" s="13">
        <f t="shared" si="2483"/>
        <v>4.2026595926580895E-2</v>
      </c>
      <c r="AE2068" s="13">
        <f t="shared" si="2484"/>
        <v>1.9147317104150317E-2</v>
      </c>
      <c r="AF2068" s="13">
        <f t="shared" si="2485"/>
        <v>4.3617588363254554E-3</v>
      </c>
      <c r="AG2068" s="13">
        <f t="shared" si="2486"/>
        <v>6.6240577527662786E-4</v>
      </c>
      <c r="AH2068" s="13">
        <f t="shared" si="2487"/>
        <v>2.0154006686983535E-4</v>
      </c>
      <c r="AI2068" s="13">
        <f t="shared" si="2488"/>
        <v>3.4892799727230409E-4</v>
      </c>
      <c r="AJ2068" s="13">
        <f t="shared" si="2489"/>
        <v>3.0205097470542612E-4</v>
      </c>
      <c r="AK2068" s="13">
        <f t="shared" si="2490"/>
        <v>1.7431445653298721E-4</v>
      </c>
      <c r="AL2068" s="13">
        <f t="shared" si="2491"/>
        <v>2.3804878023946063E-6</v>
      </c>
      <c r="AM2068" s="13">
        <f t="shared" si="2492"/>
        <v>1.4552199149864489E-2</v>
      </c>
      <c r="AN2068" s="13">
        <f t="shared" si="2493"/>
        <v>6.6299819326782819E-3</v>
      </c>
      <c r="AO2068" s="13">
        <f t="shared" si="2494"/>
        <v>1.5103098842641171E-3</v>
      </c>
      <c r="AP2068" s="13">
        <f t="shared" si="2495"/>
        <v>2.2936572775691133E-4</v>
      </c>
      <c r="AQ2068" s="13">
        <f t="shared" si="2496"/>
        <v>2.6124756391512273E-5</v>
      </c>
      <c r="AR2068" s="13">
        <f t="shared" si="2497"/>
        <v>1.836433089317946E-5</v>
      </c>
      <c r="AS2068" s="13">
        <f t="shared" si="2498"/>
        <v>3.1794319111452453E-5</v>
      </c>
      <c r="AT2068" s="13">
        <f t="shared" si="2499"/>
        <v>2.7522884815158521E-5</v>
      </c>
      <c r="AU2068" s="13">
        <f t="shared" si="2500"/>
        <v>1.588353327928585E-5</v>
      </c>
      <c r="AV2068" s="13">
        <f t="shared" si="2501"/>
        <v>6.874823382301244E-6</v>
      </c>
      <c r="AW2068" s="13">
        <f t="shared" si="2502"/>
        <v>5.2158079811891712E-8</v>
      </c>
      <c r="AX2068" s="13">
        <f t="shared" si="2503"/>
        <v>4.1990572760811163E-3</v>
      </c>
      <c r="AY2068" s="13">
        <f t="shared" si="2504"/>
        <v>1.9130904949825626E-3</v>
      </c>
      <c r="AZ2068" s="13">
        <f t="shared" si="2505"/>
        <v>4.3580201475702909E-4</v>
      </c>
      <c r="BA2068" s="13">
        <f t="shared" si="2506"/>
        <v>6.6183799307767692E-5</v>
      </c>
      <c r="BB2068" s="13">
        <f t="shared" si="2507"/>
        <v>7.5383347411547614E-6</v>
      </c>
      <c r="BC2068" s="13">
        <f t="shared" si="2508"/>
        <v>6.868930616140241E-7</v>
      </c>
      <c r="BD2068" s="13">
        <f t="shared" si="2509"/>
        <v>1.3944648591554308E-6</v>
      </c>
      <c r="BE2068" s="13">
        <f t="shared" si="2510"/>
        <v>2.4142486311962965E-6</v>
      </c>
      <c r="BF2068" s="13">
        <f t="shared" si="2511"/>
        <v>2.0899043869643764E-6</v>
      </c>
      <c r="BG2068" s="13">
        <f t="shared" si="2512"/>
        <v>1.2060896270071089E-6</v>
      </c>
      <c r="BH2068" s="13">
        <f t="shared" si="2513"/>
        <v>5.220282554960759E-7</v>
      </c>
      <c r="BI2068" s="13">
        <f t="shared" si="2514"/>
        <v>1.8075837379516426E-7</v>
      </c>
      <c r="BJ2068" s="14">
        <f t="shared" si="2515"/>
        <v>0.68644942356378968</v>
      </c>
      <c r="BK2068" s="14">
        <f t="shared" si="2516"/>
        <v>0.22179813007123314</v>
      </c>
      <c r="BL2068" s="14">
        <f t="shared" si="2517"/>
        <v>8.9820946166929747E-2</v>
      </c>
      <c r="BM2068" s="14">
        <f t="shared" si="2518"/>
        <v>0.37169866352917225</v>
      </c>
      <c r="BN2068" s="14">
        <f t="shared" si="2519"/>
        <v>0.62622624540620064</v>
      </c>
    </row>
    <row r="2069" spans="1:66" x14ac:dyDescent="0.25">
      <c r="A2069" t="s">
        <v>72</v>
      </c>
      <c r="B2069" t="s">
        <v>86</v>
      </c>
      <c r="C2069" t="s">
        <v>76</v>
      </c>
      <c r="D2069" s="7" t="s">
        <v>539</v>
      </c>
      <c r="E2069" s="10">
        <f>VLOOKUP(A2069,home!$A$2:$E$405,3,FALSE)</f>
        <v>1.4166666666666701</v>
      </c>
      <c r="F2069" s="10">
        <f>VLOOKUP(B2069,home!$B$2:$E$405,3,FALSE)</f>
        <v>0.81</v>
      </c>
      <c r="G2069" s="10">
        <f>VLOOKUP(C2069,away!$B$2:$E$405,4,FALSE)</f>
        <v>1.1100000000000001</v>
      </c>
      <c r="H2069" s="10">
        <f>VLOOKUP(A2069,away!$A$2:$E$405,3,FALSE)</f>
        <v>1.11666666666667</v>
      </c>
      <c r="I2069" s="10">
        <f>VLOOKUP(C2069,away!$B$2:$E$405,3,FALSE)</f>
        <v>0.71</v>
      </c>
      <c r="J2069" s="10">
        <f>VLOOKUP(B2069,home!$B$2:$E$405,4,FALSE)</f>
        <v>1.02</v>
      </c>
      <c r="K2069" s="12">
        <f t="shared" si="2464"/>
        <v>1.2737250000000033</v>
      </c>
      <c r="L2069" s="12">
        <f t="shared" si="2465"/>
        <v>0.80869000000000246</v>
      </c>
      <c r="M2069" s="13">
        <f t="shared" si="2466"/>
        <v>0.12462886975358252</v>
      </c>
      <c r="N2069" s="13">
        <f t="shared" si="2467"/>
        <v>0.1587429071268823</v>
      </c>
      <c r="O2069" s="13">
        <f t="shared" si="2468"/>
        <v>0.10078612068102495</v>
      </c>
      <c r="P2069" s="13">
        <f t="shared" si="2469"/>
        <v>0.12837380156443884</v>
      </c>
      <c r="Q2069" s="13">
        <f t="shared" si="2470"/>
        <v>0.10109740469009439</v>
      </c>
      <c r="R2069" s="13">
        <f t="shared" si="2471"/>
        <v>4.0752363966769158E-2</v>
      </c>
      <c r="S2069" s="13">
        <f t="shared" si="2472"/>
        <v>3.30578158990971E-2</v>
      </c>
      <c r="T2069" s="13">
        <f t="shared" si="2473"/>
        <v>8.1756460198832676E-2</v>
      </c>
      <c r="U2069" s="13">
        <f t="shared" si="2474"/>
        <v>5.1907304793573181E-2</v>
      </c>
      <c r="V2069" s="13">
        <f t="shared" si="2475"/>
        <v>3.7834621453593843E-3</v>
      </c>
      <c r="W2069" s="13">
        <f t="shared" si="2476"/>
        <v>4.292343059629692E-2</v>
      </c>
      <c r="X2069" s="13">
        <f t="shared" si="2477"/>
        <v>3.4711749088919462E-2</v>
      </c>
      <c r="Y2069" s="13">
        <f t="shared" si="2478"/>
        <v>1.4035522185359183E-2</v>
      </c>
      <c r="Z2069" s="13">
        <f t="shared" si="2479"/>
        <v>1.0985343072095552E-2</v>
      </c>
      <c r="AA2069" s="13">
        <f t="shared" si="2480"/>
        <v>1.3992306104504942E-2</v>
      </c>
      <c r="AB2069" s="13">
        <f t="shared" si="2481"/>
        <v>8.9111750464803061E-3</v>
      </c>
      <c r="AC2069" s="13">
        <f t="shared" si="2482"/>
        <v>2.4357188448554187E-4</v>
      </c>
      <c r="AD2069" s="13">
        <f t="shared" si="2483"/>
        <v>1.3668161659067118E-2</v>
      </c>
      <c r="AE2069" s="13">
        <f t="shared" si="2484"/>
        <v>1.105330565207102E-2</v>
      </c>
      <c r="AF2069" s="13">
        <f t="shared" si="2485"/>
        <v>4.4693488738866702E-3</v>
      </c>
      <c r="AG2069" s="13">
        <f t="shared" si="2486"/>
        <v>1.2047725802744743E-3</v>
      </c>
      <c r="AH2069" s="13">
        <f t="shared" si="2487"/>
        <v>2.2209342722432444E-3</v>
      </c>
      <c r="AI2069" s="13">
        <f t="shared" si="2488"/>
        <v>2.8288595059130337E-3</v>
      </c>
      <c r="AJ2069" s="13">
        <f t="shared" si="2489"/>
        <v>1.8015945370845449E-3</v>
      </c>
      <c r="AK2069" s="13">
        <f t="shared" si="2490"/>
        <v>7.6491200058267234E-4</v>
      </c>
      <c r="AL2069" s="13">
        <f t="shared" si="2491"/>
        <v>1.0035635828984805E-5</v>
      </c>
      <c r="AM2069" s="13">
        <f t="shared" si="2492"/>
        <v>3.4818958418390568E-3</v>
      </c>
      <c r="AN2069" s="13">
        <f t="shared" si="2493"/>
        <v>2.8157743483368356E-3</v>
      </c>
      <c r="AO2069" s="13">
        <f t="shared" si="2494"/>
        <v>1.1385442788782612E-3</v>
      </c>
      <c r="AP2069" s="13">
        <f t="shared" si="2495"/>
        <v>3.0690979096202132E-4</v>
      </c>
      <c r="AQ2069" s="13">
        <f t="shared" si="2496"/>
        <v>6.2048719713269436E-5</v>
      </c>
      <c r="AR2069" s="13">
        <f t="shared" si="2497"/>
        <v>3.5920946732407899E-4</v>
      </c>
      <c r="AS2069" s="13">
        <f t="shared" si="2498"/>
        <v>4.5753407876736378E-4</v>
      </c>
      <c r="AT2069" s="13">
        <f t="shared" si="2499"/>
        <v>2.9138629723898107E-4</v>
      </c>
      <c r="AU2069" s="13">
        <f t="shared" si="2500"/>
        <v>1.2371533715024066E-4</v>
      </c>
      <c r="AV2069" s="13">
        <f t="shared" si="2501"/>
        <v>3.9394829452922697E-5</v>
      </c>
      <c r="AW2069" s="13">
        <f t="shared" si="2502"/>
        <v>2.8714425946553043E-7</v>
      </c>
      <c r="AX2069" s="13">
        <f t="shared" si="2503"/>
        <v>7.391629635244098E-4</v>
      </c>
      <c r="AY2069" s="13">
        <f t="shared" si="2504"/>
        <v>5.9775369697255673E-4</v>
      </c>
      <c r="AZ2069" s="13">
        <f t="shared" si="2505"/>
        <v>2.4169871860236919E-4</v>
      </c>
      <c r="BA2069" s="13">
        <f t="shared" si="2506"/>
        <v>6.5153112248850193E-5</v>
      </c>
      <c r="BB2069" s="13">
        <f t="shared" si="2507"/>
        <v>1.3172167586130703E-5</v>
      </c>
      <c r="BC2069" s="13">
        <f t="shared" si="2508"/>
        <v>2.1304400410456147E-6</v>
      </c>
      <c r="BD2069" s="13">
        <f t="shared" si="2509"/>
        <v>4.8414850688385038E-5</v>
      </c>
      <c r="BE2069" s="13">
        <f t="shared" si="2510"/>
        <v>6.1667205693063403E-5</v>
      </c>
      <c r="BF2069" s="13">
        <f t="shared" si="2511"/>
        <v>3.9273530785698707E-5</v>
      </c>
      <c r="BG2069" s="13">
        <f t="shared" si="2512"/>
        <v>1.6674559333338065E-5</v>
      </c>
      <c r="BH2069" s="13">
        <f t="shared" si="2513"/>
        <v>5.3097007717140239E-6</v>
      </c>
      <c r="BI2069" s="13">
        <f t="shared" si="2514"/>
        <v>1.3526197230902906E-6</v>
      </c>
      <c r="BJ2069" s="14">
        <f t="shared" si="2515"/>
        <v>0.47312730673038911</v>
      </c>
      <c r="BK2069" s="14">
        <f t="shared" si="2516"/>
        <v>0.29069531057976494</v>
      </c>
      <c r="BL2069" s="14">
        <f t="shared" si="2517"/>
        <v>0.22540950338510493</v>
      </c>
      <c r="BM2069" s="14">
        <f t="shared" si="2518"/>
        <v>0.34523852943184924</v>
      </c>
      <c r="BN2069" s="14">
        <f t="shared" si="2519"/>
        <v>0.65438146778279216</v>
      </c>
    </row>
    <row r="2070" spans="1:66" x14ac:dyDescent="0.25">
      <c r="A2070" t="s">
        <v>72</v>
      </c>
      <c r="B2070" t="s">
        <v>106</v>
      </c>
      <c r="C2070" t="s">
        <v>365</v>
      </c>
      <c r="D2070" s="7" t="s">
        <v>539</v>
      </c>
      <c r="E2070" s="10">
        <f>VLOOKUP(A2070,home!$A$2:$E$405,3,FALSE)</f>
        <v>1.4166666666666701</v>
      </c>
      <c r="F2070" s="10">
        <f>VLOOKUP(B2070,home!$B$2:$E$405,3,FALSE)</f>
        <v>1.1100000000000001</v>
      </c>
      <c r="G2070" s="10">
        <f>VLOOKUP(C2070,away!$B$2:$E$405,4,FALSE)</f>
        <v>1.51</v>
      </c>
      <c r="H2070" s="10">
        <f>VLOOKUP(A2070,away!$A$2:$E$405,3,FALSE)</f>
        <v>1.11666666666667</v>
      </c>
      <c r="I2070" s="10">
        <f>VLOOKUP(C2070,away!$B$2:$E$405,3,FALSE)</f>
        <v>1.31</v>
      </c>
      <c r="J2070" s="10">
        <f>VLOOKUP(B2070,home!$B$2:$E$405,4,FALSE)</f>
        <v>1.02</v>
      </c>
      <c r="K2070" s="12">
        <f t="shared" si="2464"/>
        <v>2.3744750000000061</v>
      </c>
      <c r="L2070" s="12">
        <f t="shared" si="2465"/>
        <v>1.4920900000000046</v>
      </c>
      <c r="M2070" s="13">
        <f t="shared" si="2466"/>
        <v>2.093014112150764E-2</v>
      </c>
      <c r="N2070" s="13">
        <f t="shared" si="2467"/>
        <v>4.9698096839491973E-2</v>
      </c>
      <c r="O2070" s="13">
        <f t="shared" si="2468"/>
        <v>3.122965426599043E-2</v>
      </c>
      <c r="P2070" s="13">
        <f t="shared" si="2469"/>
        <v>7.4154033313237805E-2</v>
      </c>
      <c r="Q2070" s="13">
        <f t="shared" si="2470"/>
        <v>5.9003444246476522E-2</v>
      </c>
      <c r="R2070" s="13">
        <f t="shared" si="2471"/>
        <v>2.3298727416870904E-2</v>
      </c>
      <c r="S2070" s="13">
        <f t="shared" si="2472"/>
        <v>6.5680644778002034E-2</v>
      </c>
      <c r="T2070" s="13">
        <f t="shared" si="2473"/>
        <v>8.8038449125725421E-2</v>
      </c>
      <c r="U2070" s="13">
        <f t="shared" si="2474"/>
        <v>5.532224578317467E-2</v>
      </c>
      <c r="V2070" s="13">
        <f t="shared" si="2475"/>
        <v>2.5855772584023079E-2</v>
      </c>
      <c r="W2070" s="13">
        <f t="shared" si="2476"/>
        <v>4.6700734425717559E-2</v>
      </c>
      <c r="X2070" s="13">
        <f t="shared" si="2477"/>
        <v>6.9681698829269126E-2</v>
      </c>
      <c r="Y2070" s="13">
        <f t="shared" si="2478"/>
        <v>5.1985683003082248E-2</v>
      </c>
      <c r="Z2070" s="13">
        <f t="shared" si="2479"/>
        <v>1.1587932730479672E-2</v>
      </c>
      <c r="AA2070" s="13">
        <f t="shared" si="2480"/>
        <v>2.7515256570205784E-2</v>
      </c>
      <c r="AB2070" s="13">
        <f t="shared" si="2481"/>
        <v>3.2667144422269784E-2</v>
      </c>
      <c r="AC2070" s="13">
        <f t="shared" si="2482"/>
        <v>5.7253251734078669E-3</v>
      </c>
      <c r="AD2070" s="13">
        <f t="shared" si="2483"/>
        <v>2.7722431593876509E-2</v>
      </c>
      <c r="AE2070" s="13">
        <f t="shared" si="2484"/>
        <v>4.1364362956907326E-2</v>
      </c>
      <c r="AF2070" s="13">
        <f t="shared" si="2485"/>
        <v>3.0859676162186024E-2</v>
      </c>
      <c r="AG2070" s="13">
        <f t="shared" si="2486"/>
        <v>1.5348471401612095E-2</v>
      </c>
      <c r="AH2070" s="13">
        <f t="shared" si="2487"/>
        <v>4.3225596369553679E-3</v>
      </c>
      <c r="AI2070" s="13">
        <f t="shared" si="2488"/>
        <v>1.0263809793959621E-2</v>
      </c>
      <c r="AJ2070" s="13">
        <f t="shared" si="2489"/>
        <v>1.2185579880256172E-2</v>
      </c>
      <c r="AK2070" s="13">
        <f t="shared" si="2490"/>
        <v>9.6447849287237802E-3</v>
      </c>
      <c r="AL2070" s="13">
        <f t="shared" si="2491"/>
        <v>8.1137714489987059E-4</v>
      </c>
      <c r="AM2070" s="13">
        <f t="shared" si="2492"/>
        <v>1.316524415177402E-2</v>
      </c>
      <c r="AN2070" s="13">
        <f t="shared" si="2493"/>
        <v>1.9643729146420558E-2</v>
      </c>
      <c r="AO2070" s="13">
        <f t="shared" si="2494"/>
        <v>1.4655105911041371E-2</v>
      </c>
      <c r="AP2070" s="13">
        <f t="shared" si="2495"/>
        <v>7.2889123262685962E-3</v>
      </c>
      <c r="AQ2070" s="13">
        <f t="shared" si="2496"/>
        <v>2.7189282982255365E-3</v>
      </c>
      <c r="AR2070" s="13">
        <f t="shared" si="2497"/>
        <v>1.2899296017409507E-3</v>
      </c>
      <c r="AS2070" s="13">
        <f t="shared" si="2498"/>
        <v>3.0629055910938513E-3</v>
      </c>
      <c r="AT2070" s="13">
        <f t="shared" si="2499"/>
        <v>3.6363963767062973E-3</v>
      </c>
      <c r="AU2070" s="13">
        <f t="shared" si="2500"/>
        <v>2.878177428859902E-3</v>
      </c>
      <c r="AV2070" s="13">
        <f t="shared" si="2501"/>
        <v>1.708540087598034E-3</v>
      </c>
      <c r="AW2070" s="13">
        <f t="shared" si="2502"/>
        <v>7.985146541006268E-5</v>
      </c>
      <c r="AX2070" s="13">
        <f t="shared" si="2503"/>
        <v>5.2100905178806148E-3</v>
      </c>
      <c r="AY2070" s="13">
        <f t="shared" si="2504"/>
        <v>7.7739239608245105E-3</v>
      </c>
      <c r="AZ2070" s="13">
        <f t="shared" si="2505"/>
        <v>5.7996971013533401E-3</v>
      </c>
      <c r="BA2070" s="13">
        <f t="shared" si="2506"/>
        <v>2.8845566826527775E-3</v>
      </c>
      <c r="BB2070" s="13">
        <f t="shared" si="2507"/>
        <v>1.0760045451548492E-3</v>
      </c>
      <c r="BC2070" s="13">
        <f t="shared" si="2508"/>
        <v>3.210991243560208E-4</v>
      </c>
      <c r="BD2070" s="13">
        <f t="shared" si="2509"/>
        <v>3.2078184324360988E-4</v>
      </c>
      <c r="BE2070" s="13">
        <f t="shared" si="2510"/>
        <v>7.6168846723587244E-4</v>
      </c>
      <c r="BF2070" s="13">
        <f t="shared" si="2511"/>
        <v>9.0430511161995178E-4</v>
      </c>
      <c r="BG2070" s="13">
        <f t="shared" si="2512"/>
        <v>7.157499599712633E-4</v>
      </c>
      <c r="BH2070" s="13">
        <f t="shared" si="2513"/>
        <v>4.2488259655069265E-4</v>
      </c>
      <c r="BI2070" s="13">
        <f t="shared" si="2514"/>
        <v>2.0177462068894173E-4</v>
      </c>
      <c r="BJ2070" s="14">
        <f t="shared" si="2515"/>
        <v>0.56094034035029705</v>
      </c>
      <c r="BK2070" s="14">
        <f t="shared" si="2516"/>
        <v>0.20093121807590283</v>
      </c>
      <c r="BL2070" s="14">
        <f t="shared" si="2517"/>
        <v>0.22235489438371586</v>
      </c>
      <c r="BM2070" s="14">
        <f t="shared" si="2518"/>
        <v>0.72980621584140548</v>
      </c>
      <c r="BN2070" s="14">
        <f t="shared" si="2519"/>
        <v>0.25831409720357529</v>
      </c>
    </row>
    <row r="2071" spans="1:66" x14ac:dyDescent="0.25">
      <c r="A2071" t="s">
        <v>72</v>
      </c>
      <c r="B2071" t="s">
        <v>63</v>
      </c>
      <c r="C2071" t="s">
        <v>79</v>
      </c>
      <c r="D2071" s="7" t="s">
        <v>539</v>
      </c>
      <c r="E2071" s="10">
        <f>VLOOKUP(A2071,home!$A$2:$E$405,3,FALSE)</f>
        <v>1.4166666666666701</v>
      </c>
      <c r="F2071" s="10">
        <f>VLOOKUP(B2071,home!$B$2:$E$405,3,FALSE)</f>
        <v>1.41</v>
      </c>
      <c r="G2071" s="10">
        <f>VLOOKUP(C2071,away!$B$2:$E$405,4,FALSE)</f>
        <v>1.21</v>
      </c>
      <c r="H2071" s="10">
        <f>VLOOKUP(A2071,away!$A$2:$E$405,3,FALSE)</f>
        <v>1.11666666666667</v>
      </c>
      <c r="I2071" s="10">
        <f>VLOOKUP(C2071,away!$B$2:$E$405,3,FALSE)</f>
        <v>1.1100000000000001</v>
      </c>
      <c r="J2071" s="10">
        <f>VLOOKUP(B2071,home!$B$2:$E$405,4,FALSE)</f>
        <v>0.51</v>
      </c>
      <c r="K2071" s="12">
        <f t="shared" si="2464"/>
        <v>2.4169750000000056</v>
      </c>
      <c r="L2071" s="12">
        <f t="shared" si="2465"/>
        <v>0.63214500000000196</v>
      </c>
      <c r="M2071" s="13">
        <f t="shared" si="2466"/>
        <v>4.7400618587360437E-2</v>
      </c>
      <c r="N2071" s="13">
        <f t="shared" si="2467"/>
        <v>0.11456611011018575</v>
      </c>
      <c r="O2071" s="13">
        <f t="shared" si="2468"/>
        <v>2.9964064036907052E-2</v>
      </c>
      <c r="P2071" s="13">
        <f t="shared" si="2469"/>
        <v>7.2422393675603589E-2</v>
      </c>
      <c r="Q2071" s="13">
        <f t="shared" si="2470"/>
        <v>0.13845171199178347</v>
      </c>
      <c r="R2071" s="13">
        <f t="shared" si="2471"/>
        <v>9.4708166303053322E-3</v>
      </c>
      <c r="S2071" s="13">
        <f t="shared" si="2472"/>
        <v>2.7663157475663773E-2</v>
      </c>
      <c r="T2071" s="13">
        <f t="shared" si="2473"/>
        <v>8.7521557477046222E-2</v>
      </c>
      <c r="U2071" s="13">
        <f t="shared" si="2474"/>
        <v>2.2890727025032281E-2</v>
      </c>
      <c r="V2071" s="13">
        <f t="shared" si="2475"/>
        <v>4.6962164459248027E-3</v>
      </c>
      <c r="W2071" s="13">
        <f t="shared" si="2476"/>
        <v>0.11154477553044718</v>
      </c>
      <c r="X2071" s="13">
        <f t="shared" si="2477"/>
        <v>7.051247212769475E-2</v>
      </c>
      <c r="Y2071" s="13">
        <f t="shared" si="2478"/>
        <v>2.2287053346580866E-2</v>
      </c>
      <c r="Z2071" s="13">
        <f t="shared" si="2479"/>
        <v>1.9956431262547944E-3</v>
      </c>
      <c r="AA2071" s="13">
        <f t="shared" si="2480"/>
        <v>4.823419545079693E-3</v>
      </c>
      <c r="AB2071" s="13">
        <f t="shared" si="2481"/>
        <v>5.8290422274845108E-3</v>
      </c>
      <c r="AC2071" s="13">
        <f t="shared" si="2482"/>
        <v>4.4845305605793035E-4</v>
      </c>
      <c r="AD2071" s="13">
        <f t="shared" si="2483"/>
        <v>6.7400233459425807E-2</v>
      </c>
      <c r="AE2071" s="13">
        <f t="shared" si="2484"/>
        <v>4.2606720580208861E-2</v>
      </c>
      <c r="AF2071" s="13">
        <f t="shared" si="2485"/>
        <v>1.3466812690588104E-2</v>
      </c>
      <c r="AG2071" s="13">
        <f t="shared" si="2486"/>
        <v>2.8376594360972817E-3</v>
      </c>
      <c r="AH2071" s="13">
        <f t="shared" si="2487"/>
        <v>3.1538395601158519E-4</v>
      </c>
      <c r="AI2071" s="13">
        <f t="shared" si="2488"/>
        <v>7.6227513708110285E-4</v>
      </c>
      <c r="AJ2071" s="13">
        <f t="shared" si="2489"/>
        <v>9.2119997472330179E-4</v>
      </c>
      <c r="AK2071" s="13">
        <f t="shared" si="2490"/>
        <v>7.4217243630228568E-4</v>
      </c>
      <c r="AL2071" s="13">
        <f t="shared" si="2491"/>
        <v>2.7407274199172896E-5</v>
      </c>
      <c r="AM2071" s="13">
        <f t="shared" si="2492"/>
        <v>3.2580935853119219E-2</v>
      </c>
      <c r="AN2071" s="13">
        <f t="shared" si="2493"/>
        <v>2.0595875694870112E-2</v>
      </c>
      <c r="AO2071" s="13">
        <f t="shared" si="2494"/>
        <v>6.509789920566853E-3</v>
      </c>
      <c r="AP2071" s="13">
        <f t="shared" si="2495"/>
        <v>1.3717103831122489E-3</v>
      </c>
      <c r="AQ2071" s="13">
        <f t="shared" si="2496"/>
        <v>2.1677996503312378E-4</v>
      </c>
      <c r="AR2071" s="13">
        <f t="shared" si="2497"/>
        <v>3.9873678174588836E-5</v>
      </c>
      <c r="AS2071" s="13">
        <f t="shared" si="2498"/>
        <v>9.637368330602707E-5</v>
      </c>
      <c r="AT2071" s="13">
        <f t="shared" si="2499"/>
        <v>1.164663916042927E-4</v>
      </c>
      <c r="AU2071" s="13">
        <f t="shared" si="2500"/>
        <v>9.3832118949261985E-5</v>
      </c>
      <c r="AV2071" s="13">
        <f t="shared" si="2501"/>
        <v>5.6697471424348265E-5</v>
      </c>
      <c r="AW2071" s="13">
        <f t="shared" si="2502"/>
        <v>1.163194150426946E-6</v>
      </c>
      <c r="AX2071" s="13">
        <f t="shared" si="2503"/>
        <v>1.3124551238932162E-2</v>
      </c>
      <c r="AY2071" s="13">
        <f t="shared" si="2504"/>
        <v>8.2966194429347963E-3</v>
      </c>
      <c r="AZ2071" s="13">
        <f t="shared" si="2505"/>
        <v>2.6223332488770163E-3</v>
      </c>
      <c r="BA2071" s="13">
        <f t="shared" si="2506"/>
        <v>5.5256495053712228E-4</v>
      </c>
      <c r="BB2071" s="13">
        <f t="shared" si="2507"/>
        <v>8.7325292664322554E-5</v>
      </c>
      <c r="BC2071" s="13">
        <f t="shared" si="2508"/>
        <v>1.1040449426257673E-5</v>
      </c>
      <c r="BD2071" s="13">
        <f t="shared" si="2509"/>
        <v>4.2009910482792556E-6</v>
      </c>
      <c r="BE2071" s="13">
        <f t="shared" si="2510"/>
        <v>1.0153690338914777E-5</v>
      </c>
      <c r="BF2071" s="13">
        <f t="shared" si="2511"/>
        <v>1.2270607853449305E-5</v>
      </c>
      <c r="BG2071" s="13">
        <f t="shared" si="2512"/>
        <v>9.8859174721968982E-6</v>
      </c>
      <c r="BH2071" s="13">
        <f t="shared" si="2513"/>
        <v>5.9735038455907893E-6</v>
      </c>
      <c r="BI2071" s="13">
        <f t="shared" si="2514"/>
        <v>2.887561891439367E-6</v>
      </c>
      <c r="BJ2071" s="14">
        <f t="shared" si="2515"/>
        <v>0.75716463319013161</v>
      </c>
      <c r="BK2071" s="14">
        <f t="shared" si="2516"/>
        <v>0.1609548659577445</v>
      </c>
      <c r="BL2071" s="14">
        <f t="shared" si="2517"/>
        <v>7.6167716584835551E-2</v>
      </c>
      <c r="BM2071" s="14">
        <f t="shared" si="2518"/>
        <v>0.57571168757803659</v>
      </c>
      <c r="BN2071" s="14">
        <f t="shared" si="2519"/>
        <v>0.41227571503214566</v>
      </c>
    </row>
    <row r="2072" spans="1:66" x14ac:dyDescent="0.25">
      <c r="A2072" t="s">
        <v>91</v>
      </c>
      <c r="B2072" t="s">
        <v>94</v>
      </c>
      <c r="C2072" t="s">
        <v>101</v>
      </c>
      <c r="D2072" s="7" t="s">
        <v>539</v>
      </c>
      <c r="E2072" s="10">
        <f>VLOOKUP(A2072,home!$A$2:$E$405,3,FALSE)</f>
        <v>1.53296703296703</v>
      </c>
      <c r="F2072" s="10">
        <f>VLOOKUP(B2072,home!$B$2:$E$405,3,FALSE)</f>
        <v>0.98</v>
      </c>
      <c r="G2072" s="10">
        <f>VLOOKUP(C2072,away!$B$2:$E$405,4,FALSE)</f>
        <v>0.98</v>
      </c>
      <c r="H2072" s="10">
        <f>VLOOKUP(A2072,away!$A$2:$E$405,3,FALSE)</f>
        <v>1.2527472527472501</v>
      </c>
      <c r="I2072" s="10">
        <f>VLOOKUP(C2072,away!$B$2:$E$405,3,FALSE)</f>
        <v>0.56999999999999995</v>
      </c>
      <c r="J2072" s="10">
        <f>VLOOKUP(B2072,home!$B$2:$E$405,4,FALSE)</f>
        <v>1.06</v>
      </c>
      <c r="K2072" s="12">
        <f t="shared" si="2464"/>
        <v>1.4722615384615354</v>
      </c>
      <c r="L2072" s="12">
        <f t="shared" si="2465"/>
        <v>0.75690989010988841</v>
      </c>
      <c r="M2072" s="13">
        <f t="shared" si="2466"/>
        <v>0.10761756204174114</v>
      </c>
      <c r="N2072" s="13">
        <f t="shared" si="2467"/>
        <v>0.15844119745705354</v>
      </c>
      <c r="O2072" s="13">
        <f t="shared" si="2468"/>
        <v>8.1456797058908376E-2</v>
      </c>
      <c r="P2072" s="13">
        <f t="shared" si="2469"/>
        <v>0.11992570935609752</v>
      </c>
      <c r="Q2072" s="13">
        <f t="shared" si="2470"/>
        <v>0.11663344056190481</v>
      </c>
      <c r="R2072" s="13">
        <f t="shared" si="2471"/>
        <v>3.0827727655280902E-2</v>
      </c>
      <c r="S2072" s="13">
        <f t="shared" si="2472"/>
        <v>3.3410382775129276E-2</v>
      </c>
      <c r="T2072" s="13">
        <f t="shared" si="2473"/>
        <v>8.8281004678849556E-2</v>
      </c>
      <c r="U2072" s="13">
        <f t="shared" si="2474"/>
        <v>4.5386477745037082E-2</v>
      </c>
      <c r="V2072" s="13">
        <f t="shared" si="2475"/>
        <v>4.1368339455930018E-3</v>
      </c>
      <c r="W2072" s="13">
        <f t="shared" si="2476"/>
        <v>5.7238309545910672E-2</v>
      </c>
      <c r="X2072" s="13">
        <f t="shared" si="2477"/>
        <v>4.3324242588471021E-2</v>
      </c>
      <c r="Y2072" s="13">
        <f t="shared" si="2478"/>
        <v>1.6396273848366869E-2</v>
      </c>
      <c r="Z2072" s="13">
        <f t="shared" si="2479"/>
        <v>7.7779373172987467E-3</v>
      </c>
      <c r="AA2072" s="13">
        <f t="shared" si="2480"/>
        <v>1.1451157960823639E-2</v>
      </c>
      <c r="AB2072" s="13">
        <f t="shared" si="2481"/>
        <v>8.4295497182841368E-3</v>
      </c>
      <c r="AC2072" s="13">
        <f t="shared" si="2482"/>
        <v>2.8812255174787339E-4</v>
      </c>
      <c r="AD2072" s="13">
        <f t="shared" si="2483"/>
        <v>2.1067440417750008E-2</v>
      </c>
      <c r="AE2072" s="13">
        <f t="shared" si="2484"/>
        <v>1.5946154011495781E-2</v>
      </c>
      <c r="AF2072" s="13">
        <f t="shared" si="2485"/>
        <v>6.0349008402583119E-3</v>
      </c>
      <c r="AG2072" s="13">
        <f t="shared" si="2486"/>
        <v>1.5226253772746643E-3</v>
      </c>
      <c r="AH2072" s="13">
        <f t="shared" si="2487"/>
        <v>1.4717994200295487E-3</v>
      </c>
      <c r="AI2072" s="13">
        <f t="shared" si="2488"/>
        <v>2.1668736784394987E-3</v>
      </c>
      <c r="AJ2072" s="13">
        <f t="shared" si="2489"/>
        <v>1.5951023877355717E-3</v>
      </c>
      <c r="AK2072" s="13">
        <f t="shared" si="2490"/>
        <v>7.828026317904138E-4</v>
      </c>
      <c r="AL2072" s="13">
        <f t="shared" si="2491"/>
        <v>1.284299727453428E-5</v>
      </c>
      <c r="AM2072" s="13">
        <f t="shared" si="2492"/>
        <v>6.2033564481766704E-3</v>
      </c>
      <c r="AN2072" s="13">
        <f t="shared" si="2493"/>
        <v>4.695381847501871E-3</v>
      </c>
      <c r="AO2072" s="13">
        <f t="shared" si="2494"/>
        <v>1.7769904791083025E-3</v>
      </c>
      <c r="AP2072" s="13">
        <f t="shared" si="2495"/>
        <v>4.4834055608939446E-4</v>
      </c>
      <c r="AQ2072" s="13">
        <f t="shared" si="2496"/>
        <v>8.4838350260357464E-5</v>
      </c>
      <c r="AR2072" s="13">
        <f t="shared" si="2497"/>
        <v>2.2280390745567269E-4</v>
      </c>
      <c r="AS2072" s="13">
        <f t="shared" si="2498"/>
        <v>3.2802562356593019E-4</v>
      </c>
      <c r="AT2072" s="13">
        <f t="shared" si="2499"/>
        <v>2.4146975460299051E-4</v>
      </c>
      <c r="AU2072" s="13">
        <f t="shared" si="2500"/>
        <v>1.1850221080124274E-4</v>
      </c>
      <c r="AV2072" s="13">
        <f t="shared" si="2501"/>
        <v>4.3616561796332704E-5</v>
      </c>
      <c r="AW2072" s="13">
        <f t="shared" si="2502"/>
        <v>3.9755117029070188E-7</v>
      </c>
      <c r="AX2072" s="13">
        <f t="shared" si="2503"/>
        <v>1.5221605180029793E-3</v>
      </c>
      <c r="AY2072" s="13">
        <f t="shared" si="2504"/>
        <v>1.1521383504112458E-3</v>
      </c>
      <c r="AZ2072" s="13">
        <f t="shared" si="2505"/>
        <v>4.3603245610058193E-4</v>
      </c>
      <c r="BA2072" s="13">
        <f t="shared" si="2506"/>
        <v>1.1001242614381209E-4</v>
      </c>
      <c r="BB2072" s="13">
        <f t="shared" si="2507"/>
        <v>2.0817373345808757E-5</v>
      </c>
      <c r="BC2072" s="13">
        <f t="shared" si="2508"/>
        <v>3.151375154310526E-6</v>
      </c>
      <c r="BD2072" s="13">
        <f t="shared" si="2509"/>
        <v>2.8107080184721141E-5</v>
      </c>
      <c r="BE2072" s="13">
        <f t="shared" si="2510"/>
        <v>4.1380973114419286E-5</v>
      </c>
      <c r="BF2072" s="13">
        <f t="shared" si="2511"/>
        <v>3.046180757023519E-5</v>
      </c>
      <c r="BG2072" s="13">
        <f t="shared" si="2512"/>
        <v>1.4949249225891235E-5</v>
      </c>
      <c r="BH2072" s="13">
        <f t="shared" si="2513"/>
        <v>5.5023011660388873E-6</v>
      </c>
      <c r="BI2072" s="13">
        <f t="shared" si="2514"/>
        <v>1.620165275958222E-6</v>
      </c>
      <c r="BJ2072" s="14">
        <f t="shared" si="2515"/>
        <v>0.5413388095076308</v>
      </c>
      <c r="BK2072" s="14">
        <f t="shared" si="2516"/>
        <v>0.26654359201799455</v>
      </c>
      <c r="BL2072" s="14">
        <f t="shared" si="2517"/>
        <v>0.18464472789108857</v>
      </c>
      <c r="BM2072" s="14">
        <f t="shared" si="2518"/>
        <v>0.38425089180378524</v>
      </c>
      <c r="BN2072" s="14">
        <f t="shared" si="2519"/>
        <v>0.61490243413098622</v>
      </c>
    </row>
    <row r="2073" spans="1:66" x14ac:dyDescent="0.25">
      <c r="A2073" t="s">
        <v>91</v>
      </c>
      <c r="B2073" t="s">
        <v>92</v>
      </c>
      <c r="C2073" t="s">
        <v>111</v>
      </c>
      <c r="D2073" s="7" t="s">
        <v>539</v>
      </c>
      <c r="E2073" s="10">
        <f>VLOOKUP(A2073,home!$A$2:$E$405,3,FALSE)</f>
        <v>1.53296703296703</v>
      </c>
      <c r="F2073" s="10">
        <f>VLOOKUP(B2073,home!$B$2:$E$405,3,FALSE)</f>
        <v>0.93</v>
      </c>
      <c r="G2073" s="10">
        <f>VLOOKUP(C2073,away!$B$2:$E$405,4,FALSE)</f>
        <v>0.33</v>
      </c>
      <c r="H2073" s="10">
        <f>VLOOKUP(A2073,away!$A$2:$E$405,3,FALSE)</f>
        <v>1.2527472527472501</v>
      </c>
      <c r="I2073" s="10">
        <f>VLOOKUP(C2073,away!$B$2:$E$405,3,FALSE)</f>
        <v>1.63</v>
      </c>
      <c r="J2073" s="10">
        <f>VLOOKUP(B2073,home!$B$2:$E$405,4,FALSE)</f>
        <v>1.25</v>
      </c>
      <c r="K2073" s="12">
        <f t="shared" si="2464"/>
        <v>0.47046758241758152</v>
      </c>
      <c r="L2073" s="12">
        <f t="shared" si="2465"/>
        <v>2.552472527472522</v>
      </c>
      <c r="M2073" s="13">
        <f t="shared" si="2466"/>
        <v>4.865794813556782E-2</v>
      </c>
      <c r="N2073" s="13">
        <f t="shared" si="2467"/>
        <v>2.2891987224740663E-2</v>
      </c>
      <c r="O2073" s="13">
        <f t="shared" si="2468"/>
        <v>0.12419807585921967</v>
      </c>
      <c r="P2073" s="13">
        <f t="shared" si="2469"/>
        <v>5.8431168490402481E-2</v>
      </c>
      <c r="Q2073" s="13">
        <f t="shared" si="2470"/>
        <v>5.3849689431789494E-3</v>
      </c>
      <c r="R2073" s="13">
        <f t="shared" si="2471"/>
        <v>0.15850608829780327</v>
      </c>
      <c r="S2073" s="13">
        <f t="shared" si="2472"/>
        <v>1.7541848670033122E-2</v>
      </c>
      <c r="T2073" s="13">
        <f t="shared" si="2473"/>
        <v>1.3744985288757007E-2</v>
      </c>
      <c r="U2073" s="13">
        <f t="shared" si="2474"/>
        <v>7.4571976159935216E-2</v>
      </c>
      <c r="V2073" s="13">
        <f t="shared" si="2475"/>
        <v>2.3405807605187158E-3</v>
      </c>
      <c r="W2073" s="13">
        <f t="shared" si="2476"/>
        <v>8.4448444003038664E-4</v>
      </c>
      <c r="X2073" s="13">
        <f t="shared" si="2477"/>
        <v>2.1555233330555782E-3</v>
      </c>
      <c r="Y2073" s="13">
        <f t="shared" si="2478"/>
        <v>2.7509570449751838E-3</v>
      </c>
      <c r="Z2073" s="13">
        <f t="shared" si="2479"/>
        <v>0.13486081193909219</v>
      </c>
      <c r="AA2073" s="13">
        <f t="shared" si="2480"/>
        <v>6.3447640155856827E-2</v>
      </c>
      <c r="AB2073" s="13">
        <f t="shared" si="2481"/>
        <v>1.492502893711331E-2</v>
      </c>
      <c r="AC2073" s="13">
        <f t="shared" si="2482"/>
        <v>1.7566871655045834E-4</v>
      </c>
      <c r="AD2073" s="13">
        <f t="shared" si="2483"/>
        <v>9.9325638222590257E-5</v>
      </c>
      <c r="AE2073" s="13">
        <f t="shared" si="2484"/>
        <v>2.5352596283683624E-4</v>
      </c>
      <c r="AF2073" s="13">
        <f t="shared" si="2485"/>
        <v>3.2355902757102214E-4</v>
      </c>
      <c r="AG2073" s="13">
        <f t="shared" si="2486"/>
        <v>2.7529184296358608E-4</v>
      </c>
      <c r="AH2073" s="13">
        <f t="shared" si="2487"/>
        <v>8.6057129376792815E-2</v>
      </c>
      <c r="AI2073" s="13">
        <f t="shared" si="2488"/>
        <v>4.0487089607696751E-2</v>
      </c>
      <c r="AJ2073" s="13">
        <f t="shared" si="2489"/>
        <v>9.5239315834285375E-3</v>
      </c>
      <c r="AK2073" s="13">
        <f t="shared" si="2490"/>
        <v>1.4935670223886915E-3</v>
      </c>
      <c r="AL2073" s="13">
        <f t="shared" si="2491"/>
        <v>8.4381103343315534E-6</v>
      </c>
      <c r="AM2073" s="13">
        <f t="shared" si="2492"/>
        <v>9.3458985773330754E-6</v>
      </c>
      <c r="AN2073" s="13">
        <f t="shared" si="2493"/>
        <v>2.3855149363187201E-5</v>
      </c>
      <c r="AO2073" s="13">
        <f t="shared" si="2494"/>
        <v>3.0444806694144486E-5</v>
      </c>
      <c r="AP2073" s="13">
        <f t="shared" si="2495"/>
        <v>2.5903177563671776E-5</v>
      </c>
      <c r="AQ2073" s="13">
        <f t="shared" si="2496"/>
        <v>1.6529287276378711E-5</v>
      </c>
      <c r="AR2073" s="13">
        <f t="shared" si="2497"/>
        <v>4.3931691705482431E-2</v>
      </c>
      <c r="AS2073" s="13">
        <f t="shared" si="2498"/>
        <v>2.0668436788192843E-2</v>
      </c>
      <c r="AT2073" s="13">
        <f t="shared" si="2499"/>
        <v>4.8619147440458442E-3</v>
      </c>
      <c r="AU2073" s="13">
        <f t="shared" si="2500"/>
        <v>7.6245775851721445E-4</v>
      </c>
      <c r="AV2073" s="13">
        <f t="shared" si="2501"/>
        <v>8.9677914586280491E-5</v>
      </c>
      <c r="AW2073" s="13">
        <f t="shared" si="2502"/>
        <v>2.8147088535499937E-7</v>
      </c>
      <c r="AX2073" s="13">
        <f t="shared" si="2503"/>
        <v>7.3282371819963419E-7</v>
      </c>
      <c r="AY2073" s="13">
        <f t="shared" si="2504"/>
        <v>1.8705124081848311E-6</v>
      </c>
      <c r="AZ2073" s="13">
        <f t="shared" si="2505"/>
        <v>2.3872157670941256E-6</v>
      </c>
      <c r="BA2073" s="13">
        <f t="shared" si="2506"/>
        <v>2.0311008875523322E-6</v>
      </c>
      <c r="BB2073" s="13">
        <f t="shared" si="2507"/>
        <v>1.2960823040005965E-6</v>
      </c>
      <c r="BC2073" s="13">
        <f t="shared" si="2508"/>
        <v>6.6164289486096251E-7</v>
      </c>
      <c r="BD2073" s="13">
        <f t="shared" si="2509"/>
        <v>1.868907269393939E-2</v>
      </c>
      <c r="BE2073" s="13">
        <f t="shared" si="2510"/>
        <v>8.7926028479441021E-3</v>
      </c>
      <c r="BF2073" s="13">
        <f t="shared" si="2511"/>
        <v>2.0683173025151016E-3</v>
      </c>
      <c r="BG2073" s="13">
        <f t="shared" si="2512"/>
        <v>3.2435874699557788E-4</v>
      </c>
      <c r="BH2073" s="13">
        <f t="shared" si="2513"/>
        <v>3.815006888375137E-5</v>
      </c>
      <c r="BI2073" s="13">
        <f t="shared" si="2514"/>
        <v>3.589674135360543E-6</v>
      </c>
      <c r="BJ2073" s="14">
        <f t="shared" si="2515"/>
        <v>4.8839666443786407E-2</v>
      </c>
      <c r="BK2073" s="14">
        <f t="shared" si="2516"/>
        <v>0.1271575233958151</v>
      </c>
      <c r="BL2073" s="14">
        <f t="shared" si="2517"/>
        <v>0.67344079724547301</v>
      </c>
      <c r="BM2073" s="14">
        <f t="shared" si="2518"/>
        <v>0.56622697303173097</v>
      </c>
      <c r="BN2073" s="14">
        <f t="shared" si="2519"/>
        <v>0.41807023695091289</v>
      </c>
    </row>
    <row r="2074" spans="1:66" x14ac:dyDescent="0.25">
      <c r="A2074" t="s">
        <v>91</v>
      </c>
      <c r="B2074" t="s">
        <v>117</v>
      </c>
      <c r="C2074" t="s">
        <v>95</v>
      </c>
      <c r="D2074" s="7" t="s">
        <v>539</v>
      </c>
      <c r="E2074" s="10">
        <f>VLOOKUP(A2074,home!$A$2:$E$405,3,FALSE)</f>
        <v>1.53296703296703</v>
      </c>
      <c r="F2074" s="10">
        <f>VLOOKUP(B2074,home!$B$2:$E$405,3,FALSE)</f>
        <v>0.84</v>
      </c>
      <c r="G2074" s="10">
        <f>VLOOKUP(C2074,away!$B$2:$E$405,4,FALSE)</f>
        <v>0.82</v>
      </c>
      <c r="H2074" s="10">
        <f>VLOOKUP(A2074,away!$A$2:$E$405,3,FALSE)</f>
        <v>1.2527472527472501</v>
      </c>
      <c r="I2074" s="10">
        <f>VLOOKUP(C2074,away!$B$2:$E$405,3,FALSE)</f>
        <v>0.65</v>
      </c>
      <c r="J2074" s="10">
        <f>VLOOKUP(B2074,home!$B$2:$E$405,4,FALSE)</f>
        <v>1.48</v>
      </c>
      <c r="K2074" s="12">
        <f t="shared" si="2464"/>
        <v>1.05590769230769</v>
      </c>
      <c r="L2074" s="12">
        <f t="shared" si="2465"/>
        <v>1.2051428571428546</v>
      </c>
      <c r="M2074" s="13">
        <f t="shared" si="2466"/>
        <v>0.10424091697360505</v>
      </c>
      <c r="N2074" s="13">
        <f t="shared" si="2467"/>
        <v>0.1100687860856368</v>
      </c>
      <c r="O2074" s="13">
        <f t="shared" si="2468"/>
        <v>0.12562519651276147</v>
      </c>
      <c r="P2074" s="13">
        <f t="shared" si="2469"/>
        <v>0.13264861134549003</v>
      </c>
      <c r="Q2074" s="13">
        <f t="shared" si="2470"/>
        <v>5.8111238955396764E-2</v>
      </c>
      <c r="R2074" s="13">
        <f t="shared" si="2471"/>
        <v>7.5698154127261011E-2</v>
      </c>
      <c r="S2074" s="13">
        <f t="shared" si="2472"/>
        <v>4.2199489899782561E-2</v>
      </c>
      <c r="T2074" s="13">
        <f t="shared" si="2473"/>
        <v>7.0032344546818004E-2</v>
      </c>
      <c r="U2074" s="13">
        <f t="shared" si="2474"/>
        <v>7.9930263236468013E-2</v>
      </c>
      <c r="V2074" s="13">
        <f t="shared" si="2475"/>
        <v>5.9666309515502133E-3</v>
      </c>
      <c r="W2074" s="13">
        <f t="shared" si="2476"/>
        <v>2.0453368074177917E-2</v>
      </c>
      <c r="X2074" s="13">
        <f t="shared" si="2477"/>
        <v>2.4649230439109219E-2</v>
      </c>
      <c r="Y2074" s="13">
        <f t="shared" si="2478"/>
        <v>1.4852921998880362E-2</v>
      </c>
      <c r="Z2074" s="13">
        <f t="shared" si="2479"/>
        <v>3.0409029915122506E-2</v>
      </c>
      <c r="AA2074" s="13">
        <f t="shared" si="2480"/>
        <v>3.2109128602992511E-2</v>
      </c>
      <c r="AB2074" s="13">
        <f t="shared" si="2481"/>
        <v>1.6952137942598332E-2</v>
      </c>
      <c r="AC2074" s="13">
        <f t="shared" si="2482"/>
        <v>4.7454093190594409E-4</v>
      </c>
      <c r="AD2074" s="13">
        <f t="shared" si="2483"/>
        <v>5.3992171707812455E-3</v>
      </c>
      <c r="AE2074" s="13">
        <f t="shared" si="2484"/>
        <v>6.5068280075300695E-3</v>
      </c>
      <c r="AF2074" s="13">
        <f t="shared" si="2485"/>
        <v>3.9208286479659703E-3</v>
      </c>
      <c r="AG2074" s="13">
        <f t="shared" si="2486"/>
        <v>1.5750528797257551E-3</v>
      </c>
      <c r="AH2074" s="13">
        <f t="shared" si="2487"/>
        <v>9.1618062987133125E-3</v>
      </c>
      <c r="AI2074" s="13">
        <f t="shared" si="2488"/>
        <v>9.6740217462444322E-3</v>
      </c>
      <c r="AJ2074" s="13">
        <f t="shared" si="2489"/>
        <v>5.1074369887056832E-3</v>
      </c>
      <c r="AK2074" s="13">
        <f t="shared" si="2490"/>
        <v>1.7976606681170521E-3</v>
      </c>
      <c r="AL2074" s="13">
        <f t="shared" si="2491"/>
        <v>2.4154505724410374E-5</v>
      </c>
      <c r="AM2074" s="13">
        <f t="shared" si="2492"/>
        <v>1.1402149886135364E-3</v>
      </c>
      <c r="AN2074" s="13">
        <f t="shared" si="2493"/>
        <v>1.3741219491348244E-3</v>
      </c>
      <c r="AO2074" s="13">
        <f t="shared" si="2494"/>
        <v>8.2800662592152582E-4</v>
      </c>
      <c r="AP2074" s="13">
        <f t="shared" si="2495"/>
        <v>3.3262209029876085E-4</v>
      </c>
      <c r="AQ2074" s="13">
        <f t="shared" si="2496"/>
        <v>1.0021428406286926E-4</v>
      </c>
      <c r="AR2074" s="13">
        <f t="shared" si="2497"/>
        <v>2.2082570838841526E-3</v>
      </c>
      <c r="AS2074" s="13">
        <f t="shared" si="2498"/>
        <v>2.3317156414662242E-3</v>
      </c>
      <c r="AT2074" s="13">
        <f t="shared" si="2499"/>
        <v>1.2310382410491729E-3</v>
      </c>
      <c r="AU2074" s="13">
        <f t="shared" si="2500"/>
        <v>4.3328758274958337E-4</v>
      </c>
      <c r="AV2074" s="13">
        <f t="shared" si="2501"/>
        <v>1.1437792290167245E-4</v>
      </c>
      <c r="AW2074" s="13">
        <f t="shared" si="2502"/>
        <v>8.5380784114292246E-7</v>
      </c>
      <c r="AX2074" s="13">
        <f t="shared" si="2503"/>
        <v>2.0066029622692626E-4</v>
      </c>
      <c r="AY2074" s="13">
        <f t="shared" si="2504"/>
        <v>2.4182432271004946E-4</v>
      </c>
      <c r="AZ2074" s="13">
        <f t="shared" si="2505"/>
        <v>1.4571642759871243E-4</v>
      </c>
      <c r="BA2074" s="13">
        <f t="shared" si="2506"/>
        <v>5.853637062965408E-5</v>
      </c>
      <c r="BB2074" s="13">
        <f t="shared" si="2507"/>
        <v>1.7636172236848588E-5</v>
      </c>
      <c r="BC2074" s="13">
        <f t="shared" si="2508"/>
        <v>4.2508213997158388E-6</v>
      </c>
      <c r="BD2074" s="13">
        <f t="shared" si="2509"/>
        <v>4.4354420856301601E-4</v>
      </c>
      <c r="BE2074" s="13">
        <f t="shared" si="2510"/>
        <v>4.6834174170021491E-4</v>
      </c>
      <c r="BF2074" s="13">
        <f t="shared" si="2511"/>
        <v>2.4726282384501905E-4</v>
      </c>
      <c r="BG2074" s="13">
        <f t="shared" si="2512"/>
        <v>8.7028905906559004E-5</v>
      </c>
      <c r="BH2074" s="13">
        <f t="shared" si="2513"/>
        <v>2.2973622799964448E-5</v>
      </c>
      <c r="BI2074" s="13">
        <f t="shared" si="2514"/>
        <v>4.8516050069315592E-6</v>
      </c>
      <c r="BJ2074" s="14">
        <f t="shared" si="2515"/>
        <v>0.32001362115485549</v>
      </c>
      <c r="BK2074" s="14">
        <f t="shared" si="2516"/>
        <v>0.28579616893076826</v>
      </c>
      <c r="BL2074" s="14">
        <f t="shared" si="2517"/>
        <v>0.36364848550373441</v>
      </c>
      <c r="BM2074" s="14">
        <f t="shared" si="2518"/>
        <v>0.39323343098946062</v>
      </c>
      <c r="BN2074" s="14">
        <f t="shared" si="2519"/>
        <v>0.606392904000151</v>
      </c>
    </row>
    <row r="2075" spans="1:66" x14ac:dyDescent="0.25">
      <c r="A2075" t="s">
        <v>91</v>
      </c>
      <c r="B2075" t="s">
        <v>98</v>
      </c>
      <c r="C2075" t="s">
        <v>105</v>
      </c>
      <c r="D2075" s="7" t="s">
        <v>539</v>
      </c>
      <c r="E2075" s="10">
        <f>VLOOKUP(A2075,home!$A$2:$E$405,3,FALSE)</f>
        <v>1.53296703296703</v>
      </c>
      <c r="F2075" s="10">
        <f>VLOOKUP(B2075,home!$B$2:$E$405,3,FALSE)</f>
        <v>0.98</v>
      </c>
      <c r="G2075" s="10">
        <f>VLOOKUP(C2075,away!$B$2:$E$405,4,FALSE)</f>
        <v>0.98</v>
      </c>
      <c r="H2075" s="10">
        <f>VLOOKUP(A2075,away!$A$2:$E$405,3,FALSE)</f>
        <v>1.2527472527472501</v>
      </c>
      <c r="I2075" s="10">
        <f>VLOOKUP(C2075,away!$B$2:$E$405,3,FALSE)</f>
        <v>0.87</v>
      </c>
      <c r="J2075" s="10">
        <f>VLOOKUP(B2075,home!$B$2:$E$405,4,FALSE)</f>
        <v>1.1000000000000001</v>
      </c>
      <c r="K2075" s="12">
        <f t="shared" si="2464"/>
        <v>1.4722615384615354</v>
      </c>
      <c r="L2075" s="12">
        <f t="shared" si="2465"/>
        <v>1.1988791208791183</v>
      </c>
      <c r="M2075" s="13">
        <f t="shared" si="2466"/>
        <v>6.9173277146725359E-2</v>
      </c>
      <c r="N2075" s="13">
        <f t="shared" si="2467"/>
        <v>0.10184115543246404</v>
      </c>
      <c r="O2075" s="13">
        <f t="shared" si="2468"/>
        <v>8.2930397693993699E-2</v>
      </c>
      <c r="P2075" s="13">
        <f t="shared" si="2469"/>
        <v>0.12209523489418614</v>
      </c>
      <c r="Q2075" s="13">
        <f t="shared" si="2470"/>
        <v>7.496840808784995E-2</v>
      </c>
      <c r="R2075" s="13">
        <f t="shared" si="2471"/>
        <v>4.9711761140765434E-2</v>
      </c>
      <c r="S2075" s="13">
        <f t="shared" si="2472"/>
        <v>5.3876464289259858E-2</v>
      </c>
      <c r="T2075" s="13">
        <f t="shared" si="2473"/>
        <v>8.9878059182068537E-2</v>
      </c>
      <c r="U2075" s="13">
        <f t="shared" si="2474"/>
        <v>7.3188713936735678E-2</v>
      </c>
      <c r="V2075" s="13">
        <f t="shared" si="2475"/>
        <v>1.0566154114868678E-2</v>
      </c>
      <c r="W2075" s="13">
        <f t="shared" si="2476"/>
        <v>3.6791034609143396E-2</v>
      </c>
      <c r="X2075" s="13">
        <f t="shared" si="2477"/>
        <v>4.4108003228443049E-2</v>
      </c>
      <c r="Y2075" s="13">
        <f t="shared" si="2478"/>
        <v>2.6440082067124563E-2</v>
      </c>
      <c r="Z2075" s="13">
        <f t="shared" si="2479"/>
        <v>1.9866130831264522E-2</v>
      </c>
      <c r="AA2075" s="13">
        <f t="shared" si="2480"/>
        <v>2.9248140340915649E-2</v>
      </c>
      <c r="AB2075" s="13">
        <f t="shared" si="2481"/>
        <v>2.153045604772769E-2</v>
      </c>
      <c r="AC2075" s="13">
        <f t="shared" si="2482"/>
        <v>1.1656208887633772E-3</v>
      </c>
      <c r="AD2075" s="13">
        <f t="shared" si="2483"/>
        <v>1.3541506303812264E-2</v>
      </c>
      <c r="AE2075" s="13">
        <f t="shared" si="2484"/>
        <v>1.6234629172893485E-2</v>
      </c>
      <c r="AF2075" s="13">
        <f t="shared" si="2485"/>
        <v>9.7316789752985178E-3</v>
      </c>
      <c r="AG2075" s="13">
        <f t="shared" si="2486"/>
        <v>3.8890355781945611E-3</v>
      </c>
      <c r="AH2075" s="13">
        <f t="shared" si="2487"/>
        <v>5.9542723665639893E-3</v>
      </c>
      <c r="AI2075" s="13">
        <f t="shared" si="2488"/>
        <v>8.7662461948165068E-3</v>
      </c>
      <c r="AJ2075" s="13">
        <f t="shared" si="2489"/>
        <v>6.4531035546565663E-3</v>
      </c>
      <c r="AK2075" s="13">
        <f t="shared" si="2490"/>
        <v>3.1668853890767599E-3</v>
      </c>
      <c r="AL2075" s="13">
        <f t="shared" si="2491"/>
        <v>8.2295800969072206E-5</v>
      </c>
      <c r="AM2075" s="13">
        <f t="shared" si="2492"/>
        <v>3.9873277807874431E-3</v>
      </c>
      <c r="AN2075" s="13">
        <f t="shared" si="2493"/>
        <v>4.7803240244873356E-3</v>
      </c>
      <c r="AO2075" s="13">
        <f t="shared" si="2494"/>
        <v>2.8655153319973536E-3</v>
      </c>
      <c r="AP2075" s="13">
        <f t="shared" si="2495"/>
        <v>1.145135500696874E-3</v>
      </c>
      <c r="AQ2075" s="13">
        <f t="shared" si="2496"/>
        <v>3.432197605907343E-4</v>
      </c>
      <c r="AR2075" s="13">
        <f t="shared" si="2497"/>
        <v>1.4276905640602127E-3</v>
      </c>
      <c r="AS2075" s="13">
        <f t="shared" si="2498"/>
        <v>2.1019339062903061E-3</v>
      </c>
      <c r="AT2075" s="13">
        <f t="shared" si="2499"/>
        <v>1.5472982233097157E-3</v>
      </c>
      <c r="AU2075" s="13">
        <f t="shared" si="2500"/>
        <v>7.593425542362542E-4</v>
      </c>
      <c r="AV2075" s="13">
        <f t="shared" si="2501"/>
        <v>2.7948770927979487E-4</v>
      </c>
      <c r="AW2075" s="13">
        <f t="shared" si="2502"/>
        <v>4.0349256744893714E-6</v>
      </c>
      <c r="AX2075" s="13">
        <f t="shared" si="2503"/>
        <v>9.783982221487574E-4</v>
      </c>
      <c r="AY2075" s="13">
        <f t="shared" si="2504"/>
        <v>1.1729812004393945E-3</v>
      </c>
      <c r="AZ2075" s="13">
        <f t="shared" si="2505"/>
        <v>7.0313133519525725E-4</v>
      </c>
      <c r="BA2075" s="13">
        <f t="shared" si="2506"/>
        <v>2.809898256671502E-4</v>
      </c>
      <c r="BB2075" s="13">
        <f t="shared" si="2507"/>
        <v>8.4218208792952436E-5</v>
      </c>
      <c r="BC2075" s="13">
        <f t="shared" si="2508"/>
        <v>2.0193490423941771E-5</v>
      </c>
      <c r="BD2075" s="13">
        <f t="shared" si="2509"/>
        <v>2.85271401387987E-4</v>
      </c>
      <c r="BE2075" s="13">
        <f t="shared" si="2510"/>
        <v>4.199941122865559E-4</v>
      </c>
      <c r="BF2075" s="13">
        <f t="shared" si="2511"/>
        <v>3.091705889498959E-4</v>
      </c>
      <c r="BG2075" s="13">
        <f t="shared" si="2512"/>
        <v>1.5172665564481091E-4</v>
      </c>
      <c r="BH2075" s="13">
        <f t="shared" si="2513"/>
        <v>5.5845329866313231E-5</v>
      </c>
      <c r="BI2075" s="13">
        <f t="shared" si="2514"/>
        <v>1.6443786252974045E-5</v>
      </c>
      <c r="BJ2075" s="14">
        <f t="shared" si="2515"/>
        <v>0.43378502731851964</v>
      </c>
      <c r="BK2075" s="14">
        <f t="shared" si="2516"/>
        <v>0.25813202833521187</v>
      </c>
      <c r="BL2075" s="14">
        <f t="shared" si="2517"/>
        <v>0.28830418149681691</v>
      </c>
      <c r="BM2075" s="14">
        <f t="shared" si="2518"/>
        <v>0.49819818731106341</v>
      </c>
      <c r="BN2075" s="14">
        <f t="shared" si="2519"/>
        <v>0.50072023439598456</v>
      </c>
    </row>
    <row r="2076" spans="1:66" x14ac:dyDescent="0.25">
      <c r="A2076" t="s">
        <v>91</v>
      </c>
      <c r="B2076" t="s">
        <v>113</v>
      </c>
      <c r="C2076" t="s">
        <v>118</v>
      </c>
      <c r="D2076" s="7" t="s">
        <v>539</v>
      </c>
      <c r="E2076" s="10">
        <f>VLOOKUP(A2076,home!$A$2:$E$405,3,FALSE)</f>
        <v>1.53296703296703</v>
      </c>
      <c r="F2076" s="10">
        <f>VLOOKUP(B2076,home!$B$2:$E$405,3,FALSE)</f>
        <v>0.75</v>
      </c>
      <c r="G2076" s="10">
        <f>VLOOKUP(C2076,away!$B$2:$E$405,4,FALSE)</f>
        <v>1.49</v>
      </c>
      <c r="H2076" s="10">
        <f>VLOOKUP(A2076,away!$A$2:$E$405,3,FALSE)</f>
        <v>1.2527472527472501</v>
      </c>
      <c r="I2076" s="10">
        <f>VLOOKUP(C2076,away!$B$2:$E$405,3,FALSE)</f>
        <v>0.75</v>
      </c>
      <c r="J2076" s="10">
        <f>VLOOKUP(B2076,home!$B$2:$E$405,4,FALSE)</f>
        <v>0.91</v>
      </c>
      <c r="K2076" s="12">
        <f t="shared" si="2464"/>
        <v>1.7130906593406559</v>
      </c>
      <c r="L2076" s="12">
        <f t="shared" si="2465"/>
        <v>0.85499999999999821</v>
      </c>
      <c r="M2076" s="13">
        <f t="shared" si="2466"/>
        <v>7.6681817449800543E-2</v>
      </c>
      <c r="N2076" s="13">
        <f t="shared" si="2467"/>
        <v>0.13136290521451863</v>
      </c>
      <c r="O2076" s="13">
        <f t="shared" si="2468"/>
        <v>6.5562953919579336E-2</v>
      </c>
      <c r="P2076" s="13">
        <f t="shared" si="2469"/>
        <v>0.1123152839584132</v>
      </c>
      <c r="Q2076" s="13">
        <f t="shared" si="2470"/>
        <v>0.11251828295342192</v>
      </c>
      <c r="R2076" s="13">
        <f t="shared" si="2471"/>
        <v>2.8028162800620104E-2</v>
      </c>
      <c r="S2076" s="13">
        <f t="shared" si="2472"/>
        <v>4.1126838898012455E-2</v>
      </c>
      <c r="T2076" s="13">
        <f t="shared" si="2473"/>
        <v>9.6203131925175545E-2</v>
      </c>
      <c r="U2076" s="13">
        <f t="shared" si="2474"/>
        <v>4.8014783892221531E-2</v>
      </c>
      <c r="V2076" s="13">
        <f t="shared" si="2475"/>
        <v>6.6931303386173297E-3</v>
      </c>
      <c r="W2076" s="13">
        <f t="shared" si="2476"/>
        <v>6.4251339844185351E-2</v>
      </c>
      <c r="X2076" s="13">
        <f t="shared" si="2477"/>
        <v>5.4934895566778358E-2</v>
      </c>
      <c r="Y2076" s="13">
        <f t="shared" si="2478"/>
        <v>2.3484667854797695E-2</v>
      </c>
      <c r="Z2076" s="13">
        <f t="shared" si="2479"/>
        <v>7.9880263981767143E-3</v>
      </c>
      <c r="AA2076" s="13">
        <f t="shared" si="2480"/>
        <v>1.368421340928311E-2</v>
      </c>
      <c r="AB2076" s="13">
        <f t="shared" si="2481"/>
        <v>1.1721149085933526E-2</v>
      </c>
      <c r="AC2076" s="13">
        <f t="shared" si="2482"/>
        <v>6.1271111877711385E-4</v>
      </c>
      <c r="AD2076" s="13">
        <f t="shared" si="2483"/>
        <v>2.7517092534298997E-2</v>
      </c>
      <c r="AE2076" s="13">
        <f t="shared" si="2484"/>
        <v>2.3527114116825596E-2</v>
      </c>
      <c r="AF2076" s="13">
        <f t="shared" si="2485"/>
        <v>1.005784128494292E-2</v>
      </c>
      <c r="AG2076" s="13">
        <f t="shared" si="2486"/>
        <v>2.8664847662087261E-3</v>
      </c>
      <c r="AH2076" s="13">
        <f t="shared" si="2487"/>
        <v>1.7074406426102688E-3</v>
      </c>
      <c r="AI2076" s="13">
        <f t="shared" si="2488"/>
        <v>2.9250006162342581E-3</v>
      </c>
      <c r="AJ2076" s="13">
        <f t="shared" si="2489"/>
        <v>2.5053956171182858E-3</v>
      </c>
      <c r="AK2076" s="13">
        <f t="shared" si="2490"/>
        <v>1.4306566098794512E-3</v>
      </c>
      <c r="AL2076" s="13">
        <f t="shared" si="2491"/>
        <v>3.5897335550232245E-5</v>
      </c>
      <c r="AM2076" s="13">
        <f t="shared" si="2492"/>
        <v>9.4278548385440218E-3</v>
      </c>
      <c r="AN2076" s="13">
        <f t="shared" si="2493"/>
        <v>8.0608158869551229E-3</v>
      </c>
      <c r="AO2076" s="13">
        <f t="shared" si="2494"/>
        <v>3.4459987916733072E-3</v>
      </c>
      <c r="AP2076" s="13">
        <f t="shared" si="2495"/>
        <v>9.8210965562689056E-4</v>
      </c>
      <c r="AQ2076" s="13">
        <f t="shared" si="2496"/>
        <v>2.0992593889024742E-4</v>
      </c>
      <c r="AR2076" s="13">
        <f t="shared" si="2497"/>
        <v>2.9197234988635545E-4</v>
      </c>
      <c r="AS2076" s="13">
        <f t="shared" si="2498"/>
        <v>5.0017510537605733E-4</v>
      </c>
      <c r="AT2076" s="13">
        <f t="shared" si="2499"/>
        <v>4.2842265052722613E-4</v>
      </c>
      <c r="AU2076" s="13">
        <f t="shared" si="2500"/>
        <v>2.4464228028938572E-4</v>
      </c>
      <c r="AV2076" s="13">
        <f t="shared" si="2501"/>
        <v>1.0477360131088629E-4</v>
      </c>
      <c r="AW2076" s="13">
        <f t="shared" si="2502"/>
        <v>1.4605155178750993E-6</v>
      </c>
      <c r="AX2076" s="13">
        <f t="shared" si="2503"/>
        <v>2.6917950102548958E-3</v>
      </c>
      <c r="AY2076" s="13">
        <f t="shared" si="2504"/>
        <v>2.3014847337679309E-3</v>
      </c>
      <c r="AZ2076" s="13">
        <f t="shared" si="2505"/>
        <v>9.8388472368578835E-4</v>
      </c>
      <c r="BA2076" s="13">
        <f t="shared" si="2506"/>
        <v>2.8040714625044913E-4</v>
      </c>
      <c r="BB2076" s="13">
        <f t="shared" si="2507"/>
        <v>5.9937027511033367E-5</v>
      </c>
      <c r="BC2076" s="13">
        <f t="shared" si="2508"/>
        <v>1.0249231704386688E-5</v>
      </c>
      <c r="BD2076" s="13">
        <f t="shared" si="2509"/>
        <v>4.1606059858805549E-5</v>
      </c>
      <c r="BE2076" s="13">
        <f t="shared" si="2510"/>
        <v>7.1274952516087986E-5</v>
      </c>
      <c r="BF2076" s="13">
        <f t="shared" si="2511"/>
        <v>6.1050227700129564E-5</v>
      </c>
      <c r="BG2076" s="13">
        <f t="shared" si="2512"/>
        <v>3.4861524941237374E-5</v>
      </c>
      <c r="BH2076" s="13">
        <f t="shared" si="2513"/>
        <v>1.4930238186801258E-5</v>
      </c>
      <c r="BI2076" s="13">
        <f t="shared" si="2514"/>
        <v>5.1153703159080813E-6</v>
      </c>
      <c r="BJ2076" s="14">
        <f t="shared" si="2515"/>
        <v>0.57517821904601774</v>
      </c>
      <c r="BK2076" s="14">
        <f t="shared" si="2516"/>
        <v>0.23976716383293878</v>
      </c>
      <c r="BL2076" s="14">
        <f t="shared" si="2517"/>
        <v>0.17737858095438877</v>
      </c>
      <c r="BM2076" s="14">
        <f t="shared" si="2518"/>
        <v>0.47154255971691811</v>
      </c>
      <c r="BN2076" s="14">
        <f t="shared" si="2519"/>
        <v>0.52646940629635375</v>
      </c>
    </row>
    <row r="2077" spans="1:66" x14ac:dyDescent="0.25">
      <c r="A2077" t="s">
        <v>91</v>
      </c>
      <c r="B2077" t="s">
        <v>99</v>
      </c>
      <c r="C2077" t="s">
        <v>100</v>
      </c>
      <c r="D2077" s="7" t="s">
        <v>539</v>
      </c>
      <c r="E2077" s="10">
        <f>VLOOKUP(A2077,home!$A$2:$E$405,3,FALSE)</f>
        <v>1.53296703296703</v>
      </c>
      <c r="F2077" s="10">
        <f>VLOOKUP(B2077,home!$B$2:$E$405,3,FALSE)</f>
        <v>1.55</v>
      </c>
      <c r="G2077" s="10">
        <f>VLOOKUP(C2077,away!$B$2:$E$405,4,FALSE)</f>
        <v>1.21</v>
      </c>
      <c r="H2077" s="10">
        <f>VLOOKUP(A2077,away!$A$2:$E$405,3,FALSE)</f>
        <v>1.2527472527472501</v>
      </c>
      <c r="I2077" s="10">
        <f>VLOOKUP(C2077,away!$B$2:$E$405,3,FALSE)</f>
        <v>1.1200000000000001</v>
      </c>
      <c r="J2077" s="10">
        <f>VLOOKUP(B2077,home!$B$2:$E$405,4,FALSE)</f>
        <v>1.4</v>
      </c>
      <c r="K2077" s="12">
        <f t="shared" si="2464"/>
        <v>2.875079670329665</v>
      </c>
      <c r="L2077" s="12">
        <f t="shared" si="2465"/>
        <v>1.9643076923076881</v>
      </c>
      <c r="M2077" s="13">
        <f t="shared" si="2466"/>
        <v>7.9118996924926882E-3</v>
      </c>
      <c r="N2077" s="13">
        <f t="shared" si="2467"/>
        <v>2.2747341959573255E-2</v>
      </c>
      <c r="O2077" s="13">
        <f t="shared" si="2468"/>
        <v>1.5541405426730217E-2</v>
      </c>
      <c r="P2077" s="13">
        <f t="shared" si="2469"/>
        <v>4.4682778790743179E-2</v>
      </c>
      <c r="Q2077" s="13">
        <f t="shared" si="2470"/>
        <v>3.2700210211003014E-2</v>
      </c>
      <c r="R2077" s="13">
        <f t="shared" si="2471"/>
        <v>1.526405111449931E-2</v>
      </c>
      <c r="S2077" s="13">
        <f t="shared" si="2472"/>
        <v>6.3086957559539816E-2</v>
      </c>
      <c r="T2077" s="13">
        <f t="shared" si="2473"/>
        <v>6.4233274457551628E-2</v>
      </c>
      <c r="U2077" s="13">
        <f t="shared" si="2474"/>
        <v>4.3885363046169835E-2</v>
      </c>
      <c r="V2077" s="13">
        <f t="shared" si="2475"/>
        <v>3.9587354052819573E-2</v>
      </c>
      <c r="W2077" s="13">
        <f t="shared" si="2476"/>
        <v>3.13385698643871E-2</v>
      </c>
      <c r="X2077" s="13">
        <f t="shared" si="2477"/>
        <v>6.1558593850537482E-2</v>
      </c>
      <c r="Y2077" s="13">
        <f t="shared" si="2478"/>
        <v>6.046000971412778E-2</v>
      </c>
      <c r="Z2077" s="13">
        <f t="shared" si="2479"/>
        <v>9.9944310066629113E-3</v>
      </c>
      <c r="AA2077" s="13">
        <f t="shared" si="2480"/>
        <v>2.8734785403768986E-2</v>
      </c>
      <c r="AB2077" s="13">
        <f t="shared" si="2481"/>
        <v>4.1307398672830904E-2</v>
      </c>
      <c r="AC2077" s="13">
        <f t="shared" si="2482"/>
        <v>1.3973200596591439E-2</v>
      </c>
      <c r="AD2077" s="13">
        <f t="shared" si="2483"/>
        <v>2.2525221278576313E-2</v>
      </c>
      <c r="AE2077" s="13">
        <f t="shared" si="2484"/>
        <v>4.4246465428440261E-2</v>
      </c>
      <c r="AF2077" s="13">
        <f t="shared" si="2485"/>
        <v>4.3456836199255708E-2</v>
      </c>
      <c r="AG2077" s="13">
        <f t="shared" si="2486"/>
        <v>2.845419920985106E-2</v>
      </c>
      <c r="AH2077" s="13">
        <f t="shared" si="2487"/>
        <v>4.9080344266566045E-3</v>
      </c>
      <c r="AI2077" s="13">
        <f t="shared" si="2488"/>
        <v>1.4110990001358518E-2</v>
      </c>
      <c r="AJ2077" s="13">
        <f t="shared" si="2489"/>
        <v>2.0285110240565524E-2</v>
      </c>
      <c r="AK2077" s="13">
        <f t="shared" si="2490"/>
        <v>1.9440436021015348E-2</v>
      </c>
      <c r="AL2077" s="13">
        <f t="shared" si="2491"/>
        <v>3.1565689936570327E-3</v>
      </c>
      <c r="AM2077" s="13">
        <f t="shared" si="2492"/>
        <v>1.2952361153542384E-2</v>
      </c>
      <c r="AN2077" s="13">
        <f t="shared" si="2493"/>
        <v>2.5442422647450585E-2</v>
      </c>
      <c r="AO2077" s="13">
        <f t="shared" si="2494"/>
        <v>2.4988373258665268E-2</v>
      </c>
      <c r="AP2077" s="13">
        <f t="shared" si="2495"/>
        <v>1.6361617936750637E-2</v>
      </c>
      <c r="AQ2077" s="13">
        <f t="shared" si="2496"/>
        <v>8.0348129929396755E-3</v>
      </c>
      <c r="AR2077" s="13">
        <f t="shared" si="2497"/>
        <v>1.9281779556785043E-3</v>
      </c>
      <c r="AS2077" s="13">
        <f t="shared" si="2498"/>
        <v>5.5436652411490822E-3</v>
      </c>
      <c r="AT2077" s="13">
        <f t="shared" si="2499"/>
        <v>7.9692396169704638E-3</v>
      </c>
      <c r="AU2077" s="13">
        <f t="shared" si="2500"/>
        <v>7.6373996035791819E-3</v>
      </c>
      <c r="AV2077" s="13">
        <f t="shared" si="2501"/>
        <v>5.4895330836085875E-3</v>
      </c>
      <c r="AW2077" s="13">
        <f t="shared" si="2502"/>
        <v>4.951903657190919E-4</v>
      </c>
      <c r="AX2077" s="13">
        <f t="shared" si="2503"/>
        <v>6.206511705886231E-3</v>
      </c>
      <c r="AY2077" s="13">
        <f t="shared" si="2504"/>
        <v>1.2191498686270034E-2</v>
      </c>
      <c r="AZ2077" s="13">
        <f t="shared" si="2505"/>
        <v>1.1973927325099654E-2</v>
      </c>
      <c r="BA2077" s="13">
        <f t="shared" si="2506"/>
        <v>7.840159183942156E-3</v>
      </c>
      <c r="BB2077" s="13">
        <f t="shared" si="2507"/>
        <v>3.8501212484835842E-3</v>
      </c>
      <c r="BC2077" s="13">
        <f t="shared" si="2508"/>
        <v>1.5125645569427169E-3</v>
      </c>
      <c r="BD2077" s="13">
        <f t="shared" si="2509"/>
        <v>6.312557984129003E-4</v>
      </c>
      <c r="BE2077" s="13">
        <f t="shared" si="2510"/>
        <v>1.8149107127946509E-3</v>
      </c>
      <c r="BF2077" s="13">
        <f t="shared" si="2511"/>
        <v>2.6090064469097111E-3</v>
      </c>
      <c r="BG2077" s="13">
        <f t="shared" si="2512"/>
        <v>2.5003671317563813E-3</v>
      </c>
      <c r="BH2077" s="13">
        <f t="shared" si="2513"/>
        <v>1.7971886772183167E-3</v>
      </c>
      <c r="BI2077" s="13">
        <f t="shared" si="2514"/>
        <v>1.0334121259234087E-3</v>
      </c>
      <c r="BJ2077" s="14">
        <f t="shared" si="2515"/>
        <v>0.54307509286927647</v>
      </c>
      <c r="BK2077" s="14">
        <f t="shared" si="2516"/>
        <v>0.18459025837211376</v>
      </c>
      <c r="BL2077" s="14">
        <f t="shared" si="2517"/>
        <v>0.24243173074759644</v>
      </c>
      <c r="BM2077" s="14">
        <f t="shared" si="2518"/>
        <v>0.82954751748005706</v>
      </c>
      <c r="BN2077" s="14">
        <f t="shared" si="2519"/>
        <v>0.13884768719504167</v>
      </c>
    </row>
    <row r="2078" spans="1:66" x14ac:dyDescent="0.25">
      <c r="A2078" t="s">
        <v>91</v>
      </c>
      <c r="B2078" t="s">
        <v>107</v>
      </c>
      <c r="C2078" t="s">
        <v>84</v>
      </c>
      <c r="D2078" s="7" t="s">
        <v>539</v>
      </c>
      <c r="E2078" s="10">
        <f>VLOOKUP(A2078,home!$A$2:$E$405,3,FALSE)</f>
        <v>1.53296703296703</v>
      </c>
      <c r="F2078" s="10">
        <f>VLOOKUP(B2078,home!$B$2:$E$405,3,FALSE)</f>
        <v>0.93</v>
      </c>
      <c r="G2078" s="10">
        <f>VLOOKUP(C2078,away!$B$2:$E$405,4,FALSE)</f>
        <v>0.22</v>
      </c>
      <c r="H2078" s="10">
        <f>VLOOKUP(A2078,away!$A$2:$E$405,3,FALSE)</f>
        <v>1.2527472527472501</v>
      </c>
      <c r="I2078" s="10">
        <f>VLOOKUP(C2078,away!$B$2:$E$405,3,FALSE)</f>
        <v>0.98</v>
      </c>
      <c r="J2078" s="10">
        <f>VLOOKUP(B2078,home!$B$2:$E$405,4,FALSE)</f>
        <v>1.03</v>
      </c>
      <c r="K2078" s="12">
        <f t="shared" si="2464"/>
        <v>0.31364505494505435</v>
      </c>
      <c r="L2078" s="12">
        <f t="shared" si="2465"/>
        <v>1.2645230769230742</v>
      </c>
      <c r="M2078" s="13">
        <f t="shared" si="2466"/>
        <v>0.20635276323389753</v>
      </c>
      <c r="N2078" s="13">
        <f t="shared" si="2467"/>
        <v>6.4721523762559574E-2</v>
      </c>
      <c r="O2078" s="13">
        <f t="shared" si="2468"/>
        <v>0.26093783109610674</v>
      </c>
      <c r="P2078" s="13">
        <f t="shared" si="2469"/>
        <v>8.1841860371381692E-2</v>
      </c>
      <c r="Q2078" s="13">
        <f t="shared" si="2470"/>
        <v>1.0149792938317817E-2</v>
      </c>
      <c r="R2078" s="13">
        <f t="shared" si="2471"/>
        <v>0.16498095453164116</v>
      </c>
      <c r="S2078" s="13">
        <f t="shared" si="2472"/>
        <v>8.1148539085184913E-3</v>
      </c>
      <c r="T2078" s="13">
        <f t="shared" si="2473"/>
        <v>1.2834647396493737E-2</v>
      </c>
      <c r="U2078" s="13">
        <f t="shared" si="2474"/>
        <v>5.1745460548964103E-2</v>
      </c>
      <c r="V2078" s="13">
        <f t="shared" si="2475"/>
        <v>3.5760485001348335E-4</v>
      </c>
      <c r="W2078" s="13">
        <f t="shared" si="2476"/>
        <v>1.0611441212732059E-3</v>
      </c>
      <c r="X2078" s="13">
        <f t="shared" si="2477"/>
        <v>1.3418412292912261E-3</v>
      </c>
      <c r="Y2078" s="13">
        <f t="shared" si="2478"/>
        <v>8.4839460000279087E-4</v>
      </c>
      <c r="Z2078" s="13">
        <f t="shared" si="2479"/>
        <v>6.9540741419352237E-2</v>
      </c>
      <c r="AA2078" s="13">
        <f t="shared" si="2480"/>
        <v>2.1811109663392548E-2</v>
      </c>
      <c r="AB2078" s="13">
        <f t="shared" si="2481"/>
        <v>3.4204733443936801E-3</v>
      </c>
      <c r="AC2078" s="13">
        <f t="shared" si="2482"/>
        <v>8.8643852353453363E-6</v>
      </c>
      <c r="AD2078" s="13">
        <f t="shared" si="2483"/>
        <v>8.3205651555338979E-5</v>
      </c>
      <c r="AE2078" s="13">
        <f t="shared" si="2484"/>
        <v>1.0521546652214642E-4</v>
      </c>
      <c r="AF2078" s="13">
        <f t="shared" si="2485"/>
        <v>6.6523692733240657E-5</v>
      </c>
      <c r="AG2078" s="13">
        <f t="shared" si="2486"/>
        <v>2.8040248207774212E-5</v>
      </c>
      <c r="AH2078" s="13">
        <f t="shared" si="2487"/>
        <v>2.1983968077777777E-2</v>
      </c>
      <c r="AI2078" s="13">
        <f t="shared" si="2488"/>
        <v>6.895162875664931E-3</v>
      </c>
      <c r="AJ2078" s="13">
        <f t="shared" si="2489"/>
        <v>1.0813168694965129E-3</v>
      </c>
      <c r="AK2078" s="13">
        <f t="shared" si="2490"/>
        <v>1.1304989631541603E-4</v>
      </c>
      <c r="AL2078" s="13">
        <f t="shared" si="2491"/>
        <v>1.4062865305795851E-7</v>
      </c>
      <c r="AM2078" s="13">
        <f t="shared" si="2492"/>
        <v>5.2194082307626693E-6</v>
      </c>
      <c r="AN2078" s="13">
        <f t="shared" si="2493"/>
        <v>6.6000621556816292E-6</v>
      </c>
      <c r="AO2078" s="13">
        <f t="shared" si="2494"/>
        <v>4.172965452493036E-6</v>
      </c>
      <c r="AP2078" s="13">
        <f t="shared" si="2495"/>
        <v>1.7589370379600612E-6</v>
      </c>
      <c r="AQ2078" s="13">
        <f t="shared" si="2496"/>
        <v>5.5605411883880335E-7</v>
      </c>
      <c r="AR2078" s="13">
        <f t="shared" si="2497"/>
        <v>5.5598469913380405E-3</v>
      </c>
      <c r="AS2078" s="13">
        <f t="shared" si="2498"/>
        <v>1.7438185150843147E-3</v>
      </c>
      <c r="AT2078" s="13">
        <f t="shared" si="2499"/>
        <v>2.7347002698891143E-4</v>
      </c>
      <c r="AU2078" s="13">
        <f t="shared" si="2500"/>
        <v>2.8590840546920883E-5</v>
      </c>
      <c r="AV2078" s="13">
        <f t="shared" si="2501"/>
        <v>2.2418439385660711E-6</v>
      </c>
      <c r="AW2078" s="13">
        <f t="shared" si="2502"/>
        <v>1.5493035657610081E-9</v>
      </c>
      <c r="AX2078" s="13">
        <f t="shared" si="2503"/>
        <v>2.7284026355303776E-7</v>
      </c>
      <c r="AY2078" s="13">
        <f t="shared" si="2504"/>
        <v>3.450128095765898E-7</v>
      </c>
      <c r="AZ2078" s="13">
        <f t="shared" si="2505"/>
        <v>2.1813832977183203E-7</v>
      </c>
      <c r="BA2078" s="13">
        <f t="shared" si="2506"/>
        <v>9.1946983985979108E-8</v>
      </c>
      <c r="BB2078" s="13">
        <f t="shared" si="2507"/>
        <v>2.9067270775936716E-8</v>
      </c>
      <c r="BC2078" s="13">
        <f t="shared" si="2508"/>
        <v>7.3512469358687311E-9</v>
      </c>
      <c r="BD2078" s="13">
        <f t="shared" si="2509"/>
        <v>1.1717591374513791E-3</v>
      </c>
      <c r="BE2078" s="13">
        <f t="shared" si="2510"/>
        <v>3.6751645904830726E-4</v>
      </c>
      <c r="BF2078" s="13">
        <f t="shared" si="2511"/>
        <v>5.7634859995709063E-5</v>
      </c>
      <c r="BG2078" s="13">
        <f t="shared" si="2512"/>
        <v>6.0256296100348969E-6</v>
      </c>
      <c r="BH2078" s="13">
        <f t="shared" si="2513"/>
        <v>4.7247723252948519E-7</v>
      </c>
      <c r="BI2078" s="13">
        <f t="shared" si="2514"/>
        <v>2.9638029511399526E-8</v>
      </c>
      <c r="BJ2078" s="14">
        <f t="shared" si="2515"/>
        <v>9.1259600890857162E-2</v>
      </c>
      <c r="BK2078" s="14">
        <f t="shared" si="2516"/>
        <v>0.29667643239050923</v>
      </c>
      <c r="BL2078" s="14">
        <f t="shared" si="2517"/>
        <v>0.54218073332301731</v>
      </c>
      <c r="BM2078" s="14">
        <f t="shared" si="2518"/>
        <v>0.2106724386263252</v>
      </c>
      <c r="BN2078" s="14">
        <f t="shared" si="2519"/>
        <v>0.78898472593390467</v>
      </c>
    </row>
    <row r="2079" spans="1:66" x14ac:dyDescent="0.25">
      <c r="A2079" t="s">
        <v>91</v>
      </c>
      <c r="B2079" t="s">
        <v>129</v>
      </c>
      <c r="C2079" t="s">
        <v>108</v>
      </c>
      <c r="D2079" s="7" t="s">
        <v>539</v>
      </c>
      <c r="E2079" s="10">
        <f>VLOOKUP(A2079,home!$A$2:$E$405,3,FALSE)</f>
        <v>1.53296703296703</v>
      </c>
      <c r="F2079" s="10">
        <f>VLOOKUP(B2079,home!$B$2:$E$405,3,FALSE)</f>
        <v>1.1200000000000001</v>
      </c>
      <c r="G2079" s="10">
        <f>VLOOKUP(C2079,away!$B$2:$E$405,4,FALSE)</f>
        <v>0.75</v>
      </c>
      <c r="H2079" s="10">
        <f>VLOOKUP(A2079,away!$A$2:$E$405,3,FALSE)</f>
        <v>1.2527472527472501</v>
      </c>
      <c r="I2079" s="10">
        <f>VLOOKUP(C2079,away!$B$2:$E$405,3,FALSE)</f>
        <v>1.1200000000000001</v>
      </c>
      <c r="J2079" s="10">
        <f>VLOOKUP(B2079,home!$B$2:$E$405,4,FALSE)</f>
        <v>1.03</v>
      </c>
      <c r="K2079" s="12">
        <f t="shared" si="2464"/>
        <v>1.2876923076923052</v>
      </c>
      <c r="L2079" s="12">
        <f t="shared" si="2465"/>
        <v>1.4451692307692279</v>
      </c>
      <c r="M2079" s="13">
        <f t="shared" si="2466"/>
        <v>6.5032928928686493E-2</v>
      </c>
      <c r="N2079" s="13">
        <f t="shared" si="2467"/>
        <v>8.3742402328169999E-2</v>
      </c>
      <c r="O2079" s="13">
        <f t="shared" si="2468"/>
        <v>9.3983587874539726E-2</v>
      </c>
      <c r="P2079" s="13">
        <f t="shared" si="2469"/>
        <v>0.12102194315536863</v>
      </c>
      <c r="Q2079" s="13">
        <f t="shared" si="2470"/>
        <v>5.3917223652829353E-2</v>
      </c>
      <c r="R2079" s="13">
        <f t="shared" si="2471"/>
        <v>6.7911094696790367E-2</v>
      </c>
      <c r="S2079" s="13">
        <f t="shared" si="2472"/>
        <v>5.6303441065840898E-2</v>
      </c>
      <c r="T2079" s="13">
        <f t="shared" si="2473"/>
        <v>7.7919512631571819E-2</v>
      </c>
      <c r="U2079" s="13">
        <f t="shared" si="2474"/>
        <v>8.7448594248020664E-2</v>
      </c>
      <c r="V2079" s="13">
        <f t="shared" si="2475"/>
        <v>1.1641883164884143E-2</v>
      </c>
      <c r="W2079" s="13">
        <f t="shared" si="2476"/>
        <v>2.3142931383291321E-2</v>
      </c>
      <c r="X2079" s="13">
        <f t="shared" si="2477"/>
        <v>3.3445452344936143E-2</v>
      </c>
      <c r="Y2079" s="13">
        <f t="shared" si="2478"/>
        <v>2.4167169319030121E-2</v>
      </c>
      <c r="Z2079" s="13">
        <f t="shared" si="2479"/>
        <v>3.2714341494552227E-2</v>
      </c>
      <c r="AA2079" s="13">
        <f t="shared" si="2480"/>
        <v>4.21260058937541E-2</v>
      </c>
      <c r="AB2079" s="13">
        <f t="shared" si="2481"/>
        <v>2.7122666871593936E-2</v>
      </c>
      <c r="AC2079" s="13">
        <f t="shared" si="2482"/>
        <v>1.3540480048067681E-3</v>
      </c>
      <c r="AD2079" s="13">
        <f t="shared" si="2483"/>
        <v>7.4502436799287683E-3</v>
      </c>
      <c r="AE2079" s="13">
        <f t="shared" si="2484"/>
        <v>1.076686292796596E-2</v>
      </c>
      <c r="AF2079" s="13">
        <f t="shared" si="2485"/>
        <v>7.779969507703142E-3</v>
      </c>
      <c r="AG2079" s="13">
        <f t="shared" si="2486"/>
        <v>3.7477908496184645E-3</v>
      </c>
      <c r="AH2079" s="13">
        <f t="shared" si="2487"/>
        <v>1.1819439933200979E-2</v>
      </c>
      <c r="AI2079" s="13">
        <f t="shared" si="2488"/>
        <v>1.5219801883214156E-2</v>
      </c>
      <c r="AJ2079" s="13">
        <f t="shared" si="2489"/>
        <v>9.799210904807865E-3</v>
      </c>
      <c r="AK2079" s="13">
        <f t="shared" si="2490"/>
        <v>4.2061228345252142E-3</v>
      </c>
      <c r="AL2079" s="13">
        <f t="shared" si="2491"/>
        <v>1.0079172097388403E-4</v>
      </c>
      <c r="AM2079" s="13">
        <f t="shared" si="2492"/>
        <v>1.9187242954154975E-3</v>
      </c>
      <c r="AN2079" s="13">
        <f t="shared" si="2493"/>
        <v>2.7728813140638431E-3</v>
      </c>
      <c r="AO2079" s="13">
        <f t="shared" si="2494"/>
        <v>2.0036413778300051E-3</v>
      </c>
      <c r="AP2079" s="13">
        <f t="shared" si="2495"/>
        <v>9.6520028957866111E-4</v>
      </c>
      <c r="AQ2079" s="13">
        <f t="shared" si="2496"/>
        <v>3.4871944000715771E-4</v>
      </c>
      <c r="AR2079" s="13">
        <f t="shared" si="2497"/>
        <v>3.4162181832774314E-3</v>
      </c>
      <c r="AS2079" s="13">
        <f t="shared" si="2498"/>
        <v>4.3990378760049307E-3</v>
      </c>
      <c r="AT2079" s="13">
        <f t="shared" si="2499"/>
        <v>2.8323036170893232E-3</v>
      </c>
      <c r="AU2079" s="13">
        <f t="shared" si="2500"/>
        <v>1.2157118602583378E-3</v>
      </c>
      <c r="AV2079" s="13">
        <f t="shared" si="2501"/>
        <v>3.9136570270624109E-4</v>
      </c>
      <c r="AW2079" s="13">
        <f t="shared" si="2502"/>
        <v>5.2101852806535584E-6</v>
      </c>
      <c r="AX2079" s="13">
        <f t="shared" si="2503"/>
        <v>4.1178775263147873E-4</v>
      </c>
      <c r="AY2079" s="13">
        <f t="shared" si="2504"/>
        <v>5.9510298971062316E-4</v>
      </c>
      <c r="AZ2079" s="13">
        <f t="shared" si="2505"/>
        <v>4.300122649342846E-4</v>
      </c>
      <c r="BA2079" s="13">
        <f t="shared" si="2506"/>
        <v>2.0714683137880441E-4</v>
      </c>
      <c r="BB2079" s="13">
        <f t="shared" si="2507"/>
        <v>7.4840556739997496E-5</v>
      </c>
      <c r="BC2079" s="13">
        <f t="shared" si="2508"/>
        <v>2.1631453962856594E-5</v>
      </c>
      <c r="BD2079" s="13">
        <f t="shared" si="2509"/>
        <v>8.2283556734448048E-4</v>
      </c>
      <c r="BE2079" s="13">
        <f t="shared" si="2510"/>
        <v>1.0595590305651212E-3</v>
      </c>
      <c r="BF2079" s="13">
        <f t="shared" si="2511"/>
        <v>6.8219300660231146E-4</v>
      </c>
      <c r="BG2079" s="13">
        <f t="shared" si="2512"/>
        <v>2.928182289877608E-4</v>
      </c>
      <c r="BH2079" s="13">
        <f t="shared" si="2513"/>
        <v>9.4264945254905888E-5</v>
      </c>
      <c r="BI2079" s="13">
        <f t="shared" si="2514"/>
        <v>2.4276848977955715E-5</v>
      </c>
      <c r="BJ2079" s="14">
        <f t="shared" si="2515"/>
        <v>0.33582924719129814</v>
      </c>
      <c r="BK2079" s="14">
        <f t="shared" si="2516"/>
        <v>0.25605013903027141</v>
      </c>
      <c r="BL2079" s="14">
        <f t="shared" si="2517"/>
        <v>0.37486711000751566</v>
      </c>
      <c r="BM2079" s="14">
        <f t="shared" si="2518"/>
        <v>0.51326176428282322</v>
      </c>
      <c r="BN2079" s="14">
        <f t="shared" si="2519"/>
        <v>0.48560918063638459</v>
      </c>
    </row>
    <row r="2080" spans="1:66" x14ac:dyDescent="0.25">
      <c r="A2080" t="s">
        <v>91</v>
      </c>
      <c r="B2080" t="s">
        <v>370</v>
      </c>
      <c r="C2080" t="s">
        <v>351</v>
      </c>
      <c r="D2080" s="7" t="s">
        <v>539</v>
      </c>
      <c r="E2080" s="10">
        <f>VLOOKUP(A2080,home!$A$2:$E$405,3,FALSE)</f>
        <v>1.53296703296703</v>
      </c>
      <c r="F2080" s="10">
        <f>VLOOKUP(B2080,home!$B$2:$E$405,3,FALSE)</f>
        <v>0.76</v>
      </c>
      <c r="G2080" s="10">
        <f>VLOOKUP(C2080,away!$B$2:$E$405,4,FALSE)</f>
        <v>0.9</v>
      </c>
      <c r="H2080" s="10">
        <f>VLOOKUP(A2080,away!$A$2:$E$405,3,FALSE)</f>
        <v>1.2527472527472501</v>
      </c>
      <c r="I2080" s="10">
        <f>VLOOKUP(C2080,away!$B$2:$E$405,3,FALSE)</f>
        <v>0.98</v>
      </c>
      <c r="J2080" s="10">
        <f>VLOOKUP(B2080,home!$B$2:$E$405,4,FALSE)</f>
        <v>0.53</v>
      </c>
      <c r="K2080" s="12">
        <f t="shared" si="2464"/>
        <v>1.0485494505494486</v>
      </c>
      <c r="L2080" s="12">
        <f t="shared" si="2465"/>
        <v>0.65067692307692171</v>
      </c>
      <c r="M2080" s="13">
        <f t="shared" si="2466"/>
        <v>0.18282490752691019</v>
      </c>
      <c r="N2080" s="13">
        <f t="shared" si="2467"/>
        <v>0.19170095633409542</v>
      </c>
      <c r="O2080" s="13">
        <f t="shared" si="2468"/>
        <v>0.11895994829143267</v>
      </c>
      <c r="P2080" s="13">
        <f t="shared" si="2469"/>
        <v>0.12473538841837252</v>
      </c>
      <c r="Q2080" s="13">
        <f t="shared" si="2470"/>
        <v>0.1005039662169598</v>
      </c>
      <c r="R2080" s="13">
        <f t="shared" si="2471"/>
        <v>3.8702246561829558E-2</v>
      </c>
      <c r="S2080" s="13">
        <f t="shared" si="2472"/>
        <v>2.1275707635175653E-2</v>
      </c>
      <c r="T2080" s="13">
        <f t="shared" si="2473"/>
        <v>6.539561149507829E-2</v>
      </c>
      <c r="U2080" s="13">
        <f t="shared" si="2474"/>
        <v>4.0581219367435667E-2</v>
      </c>
      <c r="V2080" s="13">
        <f t="shared" si="2475"/>
        <v>1.6128568595117278E-3</v>
      </c>
      <c r="W2080" s="13">
        <f t="shared" si="2476"/>
        <v>3.5127792851611182E-2</v>
      </c>
      <c r="X2080" s="13">
        <f t="shared" si="2477"/>
        <v>2.2856844167169849E-2</v>
      </c>
      <c r="Y2080" s="13">
        <f t="shared" si="2478"/>
        <v>7.4362105169713802E-3</v>
      </c>
      <c r="Z2080" s="13">
        <f t="shared" si="2479"/>
        <v>8.394219569671877E-3</v>
      </c>
      <c r="AA2080" s="13">
        <f t="shared" si="2480"/>
        <v>8.8017543175708743E-3</v>
      </c>
      <c r="AB2080" s="13">
        <f t="shared" si="2481"/>
        <v>4.6145373267800893E-3</v>
      </c>
      <c r="AC2080" s="13">
        <f t="shared" si="2482"/>
        <v>6.8774931147175575E-5</v>
      </c>
      <c r="AD2080" s="13">
        <f t="shared" si="2483"/>
        <v>9.2083069733929369E-3</v>
      </c>
      <c r="AE2080" s="13">
        <f t="shared" si="2484"/>
        <v>5.9916328481950777E-3</v>
      </c>
      <c r="AF2080" s="13">
        <f t="shared" si="2485"/>
        <v>1.9493086129350929E-3</v>
      </c>
      <c r="AG2080" s="13">
        <f t="shared" si="2486"/>
        <v>4.2279004346398283E-4</v>
      </c>
      <c r="AH2080" s="13">
        <f t="shared" si="2487"/>
        <v>1.3654812403065444E-3</v>
      </c>
      <c r="AI2080" s="13">
        <f t="shared" si="2488"/>
        <v>1.4317746042590066E-3</v>
      </c>
      <c r="AJ2080" s="13">
        <f t="shared" si="2489"/>
        <v>7.5064323730321782E-4</v>
      </c>
      <c r="AK2080" s="13">
        <f t="shared" si="2490"/>
        <v>2.6236218467764945E-4</v>
      </c>
      <c r="AL2080" s="13">
        <f t="shared" si="2491"/>
        <v>1.8769144458781309E-6</v>
      </c>
      <c r="AM2080" s="13">
        <f t="shared" si="2492"/>
        <v>1.9310730434883648E-3</v>
      </c>
      <c r="AN2080" s="13">
        <f t="shared" si="2493"/>
        <v>1.2565046661737957E-3</v>
      </c>
      <c r="AO2080" s="13">
        <f t="shared" si="2494"/>
        <v>4.0878929500888001E-4</v>
      </c>
      <c r="AP2080" s="13">
        <f t="shared" si="2495"/>
        <v>8.8663253554387367E-5</v>
      </c>
      <c r="AQ2080" s="13">
        <f t="shared" si="2496"/>
        <v>1.4422783253189426E-5</v>
      </c>
      <c r="AR2080" s="13">
        <f t="shared" si="2497"/>
        <v>1.7769742639238428E-4</v>
      </c>
      <c r="AS2080" s="13">
        <f t="shared" si="2498"/>
        <v>1.8632453880778561E-4</v>
      </c>
      <c r="AT2080" s="13">
        <f t="shared" si="2499"/>
        <v>9.76852463953915E-5</v>
      </c>
      <c r="AU2080" s="13">
        <f t="shared" si="2500"/>
        <v>3.4142603811558424E-5</v>
      </c>
      <c r="AV2080" s="13">
        <f t="shared" si="2501"/>
        <v>8.9500521167342721E-6</v>
      </c>
      <c r="AW2080" s="13">
        <f t="shared" si="2502"/>
        <v>3.5571018255419364E-8</v>
      </c>
      <c r="AX2080" s="13">
        <f t="shared" si="2503"/>
        <v>3.3747092978676248E-4</v>
      </c>
      <c r="AY2080" s="13">
        <f t="shared" si="2504"/>
        <v>2.1958454622155848E-4</v>
      </c>
      <c r="AZ2080" s="13">
        <f t="shared" si="2505"/>
        <v>7.143929844534288E-5</v>
      </c>
      <c r="BA2080" s="13">
        <f t="shared" si="2506"/>
        <v>1.5494634299729875E-5</v>
      </c>
      <c r="BB2080" s="13">
        <f t="shared" si="2507"/>
        <v>2.5205002425875919E-6</v>
      </c>
      <c r="BC2080" s="13">
        <f t="shared" si="2508"/>
        <v>3.2800626849230592E-7</v>
      </c>
      <c r="BD2080" s="13">
        <f t="shared" si="2509"/>
        <v>1.9270602440614058E-5</v>
      </c>
      <c r="BE2080" s="13">
        <f t="shared" si="2510"/>
        <v>2.0206179600862732E-5</v>
      </c>
      <c r="BF2080" s="13">
        <f t="shared" si="2511"/>
        <v>1.0593589259094048E-5</v>
      </c>
      <c r="BG2080" s="13">
        <f t="shared" si="2512"/>
        <v>3.7026340656565345E-6</v>
      </c>
      <c r="BH2080" s="13">
        <f t="shared" si="2513"/>
        <v>9.7059872878245739E-7</v>
      </c>
      <c r="BI2080" s="13">
        <f t="shared" si="2514"/>
        <v>2.0354415275376788E-7</v>
      </c>
      <c r="BJ2080" s="14">
        <f t="shared" si="2515"/>
        <v>0.444939711016616</v>
      </c>
      <c r="BK2080" s="14">
        <f t="shared" si="2516"/>
        <v>0.33073909683178471</v>
      </c>
      <c r="BL2080" s="14">
        <f t="shared" si="2517"/>
        <v>0.21602971414736691</v>
      </c>
      <c r="BM2080" s="14">
        <f t="shared" si="2518"/>
        <v>0.24245577924063613</v>
      </c>
      <c r="BN2080" s="14">
        <f t="shared" si="2519"/>
        <v>0.75742741334960006</v>
      </c>
    </row>
    <row r="2081" spans="1:66" x14ac:dyDescent="0.25">
      <c r="A2081" t="s">
        <v>91</v>
      </c>
      <c r="B2081" t="s">
        <v>371</v>
      </c>
      <c r="C2081" t="s">
        <v>122</v>
      </c>
      <c r="D2081" s="7" t="s">
        <v>539</v>
      </c>
      <c r="E2081" s="10">
        <f>VLOOKUP(A2081,home!$A$2:$E$405,3,FALSE)</f>
        <v>1.53296703296703</v>
      </c>
      <c r="F2081" s="10">
        <f>VLOOKUP(B2081,home!$B$2:$E$405,3,FALSE)</f>
        <v>0.9</v>
      </c>
      <c r="G2081" s="10">
        <f>VLOOKUP(C2081,away!$B$2:$E$405,4,FALSE)</f>
        <v>1.2</v>
      </c>
      <c r="H2081" s="10">
        <f>VLOOKUP(A2081,away!$A$2:$E$405,3,FALSE)</f>
        <v>1.2527472527472501</v>
      </c>
      <c r="I2081" s="10">
        <f>VLOOKUP(C2081,away!$B$2:$E$405,3,FALSE)</f>
        <v>0.87</v>
      </c>
      <c r="J2081" s="10">
        <f>VLOOKUP(B2081,home!$B$2:$E$405,4,FALSE)</f>
        <v>1</v>
      </c>
      <c r="K2081" s="12">
        <f t="shared" si="2464"/>
        <v>1.6556043956043924</v>
      </c>
      <c r="L2081" s="12">
        <f t="shared" si="2465"/>
        <v>1.0898901098901075</v>
      </c>
      <c r="M2081" s="13">
        <f t="shared" si="2466"/>
        <v>6.4216537660880146E-2</v>
      </c>
      <c r="N2081" s="13">
        <f t="shared" si="2467"/>
        <v>0.10631718202184819</v>
      </c>
      <c r="O2081" s="13">
        <f t="shared" si="2468"/>
        <v>6.9988969287978903E-2</v>
      </c>
      <c r="P2081" s="13">
        <f t="shared" si="2469"/>
        <v>0.11587404519699869</v>
      </c>
      <c r="Q2081" s="13">
        <f t="shared" si="2470"/>
        <v>8.8009596941822102E-2</v>
      </c>
      <c r="R2081" s="13">
        <f t="shared" si="2471"/>
        <v>3.8140142714185338E-2</v>
      </c>
      <c r="S2081" s="13">
        <f t="shared" si="2472"/>
        <v>5.2271559785819467E-2</v>
      </c>
      <c r="T2081" s="13">
        <f t="shared" si="2473"/>
        <v>9.5920789282306559E-2</v>
      </c>
      <c r="U2081" s="13">
        <f t="shared" si="2474"/>
        <v>6.3144987926584087E-2</v>
      </c>
      <c r="V2081" s="13">
        <f t="shared" si="2475"/>
        <v>1.0480022924114653E-2</v>
      </c>
      <c r="W2081" s="13">
        <f t="shared" si="2476"/>
        <v>4.8569691850750524E-2</v>
      </c>
      <c r="X2081" s="13">
        <f t="shared" si="2477"/>
        <v>5.2935626788543154E-2</v>
      </c>
      <c r="Y2081" s="13">
        <f t="shared" si="2478"/>
        <v>2.8847008048833504E-2</v>
      </c>
      <c r="Z2081" s="13">
        <f t="shared" si="2479"/>
        <v>1.3856188111329279E-2</v>
      </c>
      <c r="AA2081" s="13">
        <f t="shared" si="2480"/>
        <v>2.2940365943438078E-2</v>
      </c>
      <c r="AB2081" s="13">
        <f t="shared" si="2481"/>
        <v>1.8990085346364698E-2</v>
      </c>
      <c r="AC2081" s="13">
        <f t="shared" si="2482"/>
        <v>1.1819021764176885E-3</v>
      </c>
      <c r="AD2081" s="13">
        <f t="shared" si="2483"/>
        <v>2.0103048830313348E-2</v>
      </c>
      <c r="AE2081" s="13">
        <f t="shared" si="2484"/>
        <v>2.1910114098796417E-2</v>
      </c>
      <c r="AF2081" s="13">
        <f t="shared" si="2485"/>
        <v>1.1939808331421007E-2</v>
      </c>
      <c r="AG2081" s="13">
        <f t="shared" si="2486"/>
        <v>4.3376930047997536E-3</v>
      </c>
      <c r="AH2081" s="13">
        <f t="shared" si="2487"/>
        <v>3.775430595828667E-3</v>
      </c>
      <c r="AI2081" s="13">
        <f t="shared" si="2488"/>
        <v>6.2506194897532508E-3</v>
      </c>
      <c r="AJ2081" s="13">
        <f t="shared" si="2489"/>
        <v>5.1742765512429855E-3</v>
      </c>
      <c r="AK2081" s="13">
        <f t="shared" si="2490"/>
        <v>2.8555183341035413E-3</v>
      </c>
      <c r="AL2081" s="13">
        <f t="shared" si="2491"/>
        <v>8.5306241162910591E-5</v>
      </c>
      <c r="AM2081" s="13">
        <f t="shared" si="2492"/>
        <v>6.6565392017033011E-3</v>
      </c>
      <c r="AN2081" s="13">
        <f t="shared" si="2493"/>
        <v>7.25489624203222E-3</v>
      </c>
      <c r="AO2081" s="13">
        <f t="shared" si="2494"/>
        <v>3.9535198312349116E-3</v>
      </c>
      <c r="AP2081" s="13">
        <f t="shared" si="2495"/>
        <v>1.436300721105779E-3</v>
      </c>
      <c r="AQ2081" s="13">
        <f t="shared" si="2496"/>
        <v>3.9135248769030451E-4</v>
      </c>
      <c r="AR2081" s="13">
        <f t="shared" si="2497"/>
        <v>8.2296089339403613E-4</v>
      </c>
      <c r="AS2081" s="13">
        <f t="shared" si="2498"/>
        <v>1.3624976725136839E-3</v>
      </c>
      <c r="AT2081" s="13">
        <f t="shared" si="2499"/>
        <v>1.1278785678072048E-3</v>
      </c>
      <c r="AU2081" s="13">
        <f t="shared" si="2500"/>
        <v>6.2244023818986522E-4</v>
      </c>
      <c r="AV2081" s="13">
        <f t="shared" si="2501"/>
        <v>2.5762869858704643E-4</v>
      </c>
      <c r="AW2081" s="13">
        <f t="shared" si="2502"/>
        <v>4.2758020165293053E-6</v>
      </c>
      <c r="AX2081" s="13">
        <f t="shared" si="2503"/>
        <v>1.8367659269754903E-3</v>
      </c>
      <c r="AY2081" s="13">
        <f t="shared" si="2504"/>
        <v>2.0018730179937223E-3</v>
      </c>
      <c r="AZ2081" s="13">
        <f t="shared" si="2505"/>
        <v>1.0909108017836094E-3</v>
      </c>
      <c r="BA2081" s="13">
        <f t="shared" si="2506"/>
        <v>3.9632429787874775E-4</v>
      </c>
      <c r="BB2081" s="13">
        <f t="shared" si="2507"/>
        <v>1.0798748314179702E-4</v>
      </c>
      <c r="BC2081" s="13">
        <f t="shared" si="2508"/>
        <v>2.353889797363386E-5</v>
      </c>
      <c r="BD2081" s="13">
        <f t="shared" si="2509"/>
        <v>1.4948948975608114E-4</v>
      </c>
      <c r="BE2081" s="13">
        <f t="shared" si="2510"/>
        <v>2.4749545633682572E-4</v>
      </c>
      <c r="BF2081" s="13">
        <f t="shared" si="2511"/>
        <v>2.048772827016819E-4</v>
      </c>
      <c r="BG2081" s="13">
        <f t="shared" si="2512"/>
        <v>1.1306524326679611E-4</v>
      </c>
      <c r="BH2081" s="13">
        <f t="shared" si="2513"/>
        <v>4.6797828435646891E-5</v>
      </c>
      <c r="BI2081" s="13">
        <f t="shared" si="2514"/>
        <v>1.5495738092559436E-5</v>
      </c>
      <c r="BJ2081" s="14">
        <f t="shared" si="2515"/>
        <v>0.50404056810894804</v>
      </c>
      <c r="BK2081" s="14">
        <f t="shared" si="2516"/>
        <v>0.24611124700338727</v>
      </c>
      <c r="BL2081" s="14">
        <f t="shared" si="2517"/>
        <v>0.23623102329856094</v>
      </c>
      <c r="BM2081" s="14">
        <f t="shared" si="2518"/>
        <v>0.51569495548253508</v>
      </c>
      <c r="BN2081" s="14">
        <f t="shared" si="2519"/>
        <v>0.48254647382371341</v>
      </c>
    </row>
    <row r="2082" spans="1:66" x14ac:dyDescent="0.25">
      <c r="A2082" t="s">
        <v>91</v>
      </c>
      <c r="B2082" t="s">
        <v>93</v>
      </c>
      <c r="C2082" t="s">
        <v>97</v>
      </c>
      <c r="D2082" s="7" t="s">
        <v>539</v>
      </c>
      <c r="E2082" s="10">
        <f>VLOOKUP(A2082,home!$A$2:$E$405,3,FALSE)</f>
        <v>1.53296703296703</v>
      </c>
      <c r="F2082" s="10">
        <f>VLOOKUP(B2082,home!$B$2:$E$405,3,FALSE)</f>
        <v>1.3</v>
      </c>
      <c r="G2082" s="10">
        <f>VLOOKUP(C2082,away!$B$2:$E$405,4,FALSE)</f>
        <v>0.93</v>
      </c>
      <c r="H2082" s="10">
        <f>VLOOKUP(A2082,away!$A$2:$E$405,3,FALSE)</f>
        <v>1.2527472527472501</v>
      </c>
      <c r="I2082" s="10">
        <f>VLOOKUP(C2082,away!$B$2:$E$405,3,FALSE)</f>
        <v>0.75</v>
      </c>
      <c r="J2082" s="10">
        <f>VLOOKUP(B2082,home!$B$2:$E$405,4,FALSE)</f>
        <v>0.46</v>
      </c>
      <c r="K2082" s="12">
        <f t="shared" si="2464"/>
        <v>1.8533571428571394</v>
      </c>
      <c r="L2082" s="12">
        <f t="shared" si="2465"/>
        <v>0.4321978021978013</v>
      </c>
      <c r="M2082" s="13">
        <f t="shared" si="2466"/>
        <v>0.10171759876227246</v>
      </c>
      <c r="N2082" s="13">
        <f t="shared" si="2467"/>
        <v>0.1885190382203342</v>
      </c>
      <c r="O2082" s="13">
        <f t="shared" si="2468"/>
        <v>4.3962122629891943E-2</v>
      </c>
      <c r="P2082" s="13">
        <f t="shared" si="2469"/>
        <v>8.1477513991271733E-2</v>
      </c>
      <c r="Q2082" s="13">
        <f t="shared" si="2470"/>
        <v>0.17469655302510725</v>
      </c>
      <c r="R2082" s="13">
        <f t="shared" si="2471"/>
        <v>9.5001663902947626E-3</v>
      </c>
      <c r="S2082" s="13">
        <f t="shared" si="2472"/>
        <v>1.6316216089885139E-2</v>
      </c>
      <c r="T2082" s="13">
        <f t="shared" si="2473"/>
        <v>7.5503466268982994E-2</v>
      </c>
      <c r="U2082" s="13">
        <f t="shared" si="2474"/>
        <v>1.7607201237784125E-2</v>
      </c>
      <c r="V2082" s="13">
        <f t="shared" si="2475"/>
        <v>1.4521738409137867E-3</v>
      </c>
      <c r="W2082" s="13">
        <f t="shared" si="2476"/>
        <v>0.10792503479386785</v>
      </c>
      <c r="X2082" s="13">
        <f t="shared" si="2477"/>
        <v>4.6644962840030918E-2</v>
      </c>
      <c r="Y2082" s="13">
        <f t="shared" si="2478"/>
        <v>1.0079925211529738E-2</v>
      </c>
      <c r="Z2082" s="13">
        <f t="shared" si="2479"/>
        <v>1.3686503447996052E-3</v>
      </c>
      <c r="AA2082" s="13">
        <f t="shared" si="2480"/>
        <v>2.5365978926082354E-3</v>
      </c>
      <c r="AB2082" s="13">
        <f t="shared" si="2481"/>
        <v>2.3506109114109202E-3</v>
      </c>
      <c r="AC2082" s="13">
        <f t="shared" si="2482"/>
        <v>7.2700985301803721E-5</v>
      </c>
      <c r="AD2082" s="13">
        <f t="shared" si="2483"/>
        <v>5.0005908532080041E-2</v>
      </c>
      <c r="AE2082" s="13">
        <f t="shared" si="2484"/>
        <v>2.1612443764469271E-2</v>
      </c>
      <c r="AF2082" s="13">
        <f t="shared" si="2485"/>
        <v>4.6704253475635974E-3</v>
      </c>
      <c r="AG2082" s="13">
        <f t="shared" si="2486"/>
        <v>6.7284919018196305E-4</v>
      </c>
      <c r="AH2082" s="13">
        <f t="shared" si="2487"/>
        <v>1.4788191774991308E-4</v>
      </c>
      <c r="AI2082" s="13">
        <f t="shared" si="2488"/>
        <v>2.740780085612134E-4</v>
      </c>
      <c r="AJ2082" s="13">
        <f t="shared" si="2489"/>
        <v>2.5398221743349258E-4</v>
      </c>
      <c r="AK2082" s="13">
        <f t="shared" si="2490"/>
        <v>1.5690658561301953E-4</v>
      </c>
      <c r="AL2082" s="13">
        <f t="shared" si="2491"/>
        <v>2.3293886679141732E-6</v>
      </c>
      <c r="AM2082" s="13">
        <f t="shared" si="2492"/>
        <v>1.8535761552598257E-2</v>
      </c>
      <c r="AN2082" s="13">
        <f t="shared" si="2493"/>
        <v>8.011115405095472E-3</v>
      </c>
      <c r="AO2082" s="13">
        <f t="shared" si="2494"/>
        <v>1.7311932356176057E-3</v>
      </c>
      <c r="AP2082" s="13">
        <f t="shared" si="2495"/>
        <v>2.4940597053787653E-4</v>
      </c>
      <c r="AQ2082" s="13">
        <f t="shared" si="2496"/>
        <v>2.6948178080369956E-5</v>
      </c>
      <c r="AR2082" s="13">
        <f t="shared" si="2497"/>
        <v>1.2782847967261699E-5</v>
      </c>
      <c r="AS2082" s="13">
        <f t="shared" si="2498"/>
        <v>2.3691182586181337E-5</v>
      </c>
      <c r="AT2082" s="13">
        <f t="shared" si="2499"/>
        <v>2.1954111234415932E-5</v>
      </c>
      <c r="AU2082" s="13">
        <f t="shared" si="2500"/>
        <v>1.3562936290461647E-5</v>
      </c>
      <c r="AV2082" s="13">
        <f t="shared" si="2501"/>
        <v>6.2842412130108482E-6</v>
      </c>
      <c r="AW2082" s="13">
        <f t="shared" si="2502"/>
        <v>5.1829990333404978E-8</v>
      </c>
      <c r="AX2082" s="13">
        <f t="shared" si="2503"/>
        <v>5.725564345300793E-3</v>
      </c>
      <c r="AY2082" s="13">
        <f t="shared" si="2504"/>
        <v>2.4745763263810958E-3</v>
      </c>
      <c r="AZ2082" s="13">
        <f t="shared" si="2505"/>
        <v>5.3475322481630935E-4</v>
      </c>
      <c r="BA2082" s="13">
        <f t="shared" si="2506"/>
        <v>7.7039722827931874E-5</v>
      </c>
      <c r="BB2082" s="13">
        <f t="shared" si="2507"/>
        <v>8.3240997220399843E-6</v>
      </c>
      <c r="BC2082" s="13">
        <f t="shared" si="2508"/>
        <v>7.1953152102820244E-7</v>
      </c>
      <c r="BD2082" s="13">
        <f t="shared" si="2509"/>
        <v>9.2078646621318884E-7</v>
      </c>
      <c r="BE2082" s="13">
        <f t="shared" si="2510"/>
        <v>1.7065461742023978E-6</v>
      </c>
      <c r="BF2082" s="13">
        <f t="shared" si="2511"/>
        <v>1.5814197707867692E-6</v>
      </c>
      <c r="BG2082" s="13">
        <f t="shared" si="2512"/>
        <v>9.7697854268105304E-7</v>
      </c>
      <c r="BH2082" s="13">
        <f t="shared" si="2513"/>
        <v>4.5267254012402187E-7</v>
      </c>
      <c r="BI2082" s="13">
        <f t="shared" si="2514"/>
        <v>1.6779277712282813E-7</v>
      </c>
      <c r="BJ2082" s="14">
        <f t="shared" si="2515"/>
        <v>0.71770600878664681</v>
      </c>
      <c r="BK2082" s="14">
        <f t="shared" si="2516"/>
        <v>0.20351310938469394</v>
      </c>
      <c r="BL2082" s="14">
        <f t="shared" si="2517"/>
        <v>7.6873629306910066E-2</v>
      </c>
      <c r="BM2082" s="14">
        <f t="shared" si="2518"/>
        <v>0.39711388030748695</v>
      </c>
      <c r="BN2082" s="14">
        <f t="shared" si="2519"/>
        <v>0.5998729930191723</v>
      </c>
    </row>
    <row r="2083" spans="1:66" x14ac:dyDescent="0.25">
      <c r="A2083" t="s">
        <v>91</v>
      </c>
      <c r="B2083" t="s">
        <v>389</v>
      </c>
      <c r="C2083" t="s">
        <v>109</v>
      </c>
      <c r="D2083" s="7" t="s">
        <v>539</v>
      </c>
      <c r="E2083" s="10">
        <f>VLOOKUP(A2083,home!$A$2:$E$405,3,FALSE)</f>
        <v>1.53296703296703</v>
      </c>
      <c r="F2083" s="10">
        <f>VLOOKUP(B2083,home!$B$2:$E$405,3,FALSE)</f>
        <v>1.41</v>
      </c>
      <c r="G2083" s="10">
        <f>VLOOKUP(C2083,away!$B$2:$E$405,4,FALSE)</f>
        <v>1.06</v>
      </c>
      <c r="H2083" s="10">
        <f>VLOOKUP(A2083,away!$A$2:$E$405,3,FALSE)</f>
        <v>1.2527472527472501</v>
      </c>
      <c r="I2083" s="10">
        <f>VLOOKUP(C2083,away!$B$2:$E$405,3,FALSE)</f>
        <v>0.33</v>
      </c>
      <c r="J2083" s="10">
        <f>VLOOKUP(B2083,home!$B$2:$E$405,4,FALSE)</f>
        <v>0.8</v>
      </c>
      <c r="K2083" s="12">
        <f t="shared" si="2464"/>
        <v>2.291172527472523</v>
      </c>
      <c r="L2083" s="12">
        <f t="shared" si="2465"/>
        <v>0.33072527472527402</v>
      </c>
      <c r="M2083" s="13">
        <f t="shared" si="2466"/>
        <v>7.2664828416789062E-2</v>
      </c>
      <c r="N2083" s="13">
        <f t="shared" si="2467"/>
        <v>0.16648765858205181</v>
      </c>
      <c r="O2083" s="13">
        <f t="shared" si="2468"/>
        <v>2.4032095341007462E-2</v>
      </c>
      <c r="P2083" s="13">
        <f t="shared" si="2469"/>
        <v>5.5061676622916708E-2</v>
      </c>
      <c r="Q2083" s="13">
        <f t="shared" si="2470"/>
        <v>0.19072597475321107</v>
      </c>
      <c r="R2083" s="13">
        <f t="shared" si="2471"/>
        <v>3.9740106669393345E-3</v>
      </c>
      <c r="S2083" s="13">
        <f t="shared" si="2472"/>
        <v>1.0430727969028563E-2</v>
      </c>
      <c r="T2083" s="13">
        <f t="shared" si="2473"/>
        <v>6.3077900397501413E-2</v>
      </c>
      <c r="U2083" s="13">
        <f t="shared" si="2474"/>
        <v>9.1051440639741636E-3</v>
      </c>
      <c r="V2083" s="13">
        <f t="shared" si="2475"/>
        <v>8.782077976462573E-4</v>
      </c>
      <c r="W2083" s="13">
        <f t="shared" si="2476"/>
        <v>0.14566203787665841</v>
      </c>
      <c r="X2083" s="13">
        <f t="shared" si="2477"/>
        <v>4.817411749380112E-2</v>
      </c>
      <c r="Y2083" s="13">
        <f t="shared" si="2478"/>
        <v>7.9661991213925021E-3</v>
      </c>
      <c r="Z2083" s="13">
        <f t="shared" si="2479"/>
        <v>4.3810192319489367E-4</v>
      </c>
      <c r="AA2083" s="13">
        <f t="shared" si="2480"/>
        <v>1.0037670906570177E-3</v>
      </c>
      <c r="AB2083" s="13">
        <f t="shared" si="2481"/>
        <v>1.1499017910471903E-3</v>
      </c>
      <c r="AC2083" s="13">
        <f t="shared" si="2482"/>
        <v>4.1591299063872186E-5</v>
      </c>
      <c r="AD2083" s="13">
        <f t="shared" si="2483"/>
        <v>8.3434214869665485E-2</v>
      </c>
      <c r="AE2083" s="13">
        <f t="shared" si="2484"/>
        <v>2.759380363425766E-2</v>
      </c>
      <c r="AF2083" s="13">
        <f t="shared" si="2485"/>
        <v>4.5629841438275644E-3</v>
      </c>
      <c r="AG2083" s="13">
        <f t="shared" si="2486"/>
        <v>5.0303139484481356E-4</v>
      </c>
      <c r="AH2083" s="13">
        <f t="shared" si="2487"/>
        <v>3.6222844726575526E-5</v>
      </c>
      <c r="AI2083" s="13">
        <f t="shared" si="2488"/>
        <v>8.2992786704432807E-5</v>
      </c>
      <c r="AJ2083" s="13">
        <f t="shared" si="2489"/>
        <v>9.5075396437791659E-5</v>
      </c>
      <c r="AK2083" s="13">
        <f t="shared" si="2490"/>
        <v>7.261137878560908E-5</v>
      </c>
      <c r="AL2083" s="13">
        <f t="shared" si="2491"/>
        <v>1.2606300513070928E-6</v>
      </c>
      <c r="AM2083" s="13">
        <f t="shared" si="2492"/>
        <v>3.8232436192123367E-2</v>
      </c>
      <c r="AN2083" s="13">
        <f t="shared" si="2493"/>
        <v>1.2644432963056512E-2</v>
      </c>
      <c r="AO2083" s="13">
        <f t="shared" si="2494"/>
        <v>2.0909167827260875E-3</v>
      </c>
      <c r="AP2083" s="13">
        <f t="shared" si="2495"/>
        <v>2.305063424649238E-4</v>
      </c>
      <c r="AQ2083" s="13">
        <f t="shared" si="2496"/>
        <v>1.9058568359407504E-5</v>
      </c>
      <c r="AR2083" s="13">
        <f t="shared" si="2497"/>
        <v>2.3959620547055274E-6</v>
      </c>
      <c r="AS2083" s="13">
        <f t="shared" si="2498"/>
        <v>5.4895624366079228E-6</v>
      </c>
      <c r="AT2083" s="13">
        <f t="shared" si="2499"/>
        <v>6.2887673213005986E-6</v>
      </c>
      <c r="AU2083" s="13">
        <f t="shared" si="2500"/>
        <v>4.8028836394103001E-6</v>
      </c>
      <c r="AV2083" s="13">
        <f t="shared" si="2501"/>
        <v>2.7510587618160328E-6</v>
      </c>
      <c r="AW2083" s="13">
        <f t="shared" si="2502"/>
        <v>2.6534464907251266E-8</v>
      </c>
      <c r="AX2083" s="13">
        <f t="shared" si="2503"/>
        <v>1.4599517910289884E-2</v>
      </c>
      <c r="AY2083" s="13">
        <f t="shared" si="2504"/>
        <v>4.8284295717371814E-3</v>
      </c>
      <c r="AZ2083" s="13">
        <f t="shared" si="2505"/>
        <v>7.984418483022081E-4</v>
      </c>
      <c r="BA2083" s="13">
        <f t="shared" si="2506"/>
        <v>8.8021633210634456E-5</v>
      </c>
      <c r="BB2083" s="13">
        <f t="shared" si="2507"/>
        <v>7.2777447063385955E-6</v>
      </c>
      <c r="BC2083" s="13">
        <f t="shared" si="2508"/>
        <v>4.8138682347684822E-7</v>
      </c>
      <c r="BD2083" s="13">
        <f t="shared" si="2509"/>
        <v>1.3206753479563622E-7</v>
      </c>
      <c r="BE2083" s="13">
        <f t="shared" si="2510"/>
        <v>3.0258950749478325E-7</v>
      </c>
      <c r="BF2083" s="13">
        <f t="shared" si="2511"/>
        <v>3.466423833367443E-7</v>
      </c>
      <c r="BG2083" s="13">
        <f t="shared" si="2512"/>
        <v>2.6473916851958253E-7</v>
      </c>
      <c r="BH2083" s="13">
        <f t="shared" si="2513"/>
        <v>1.5164077746449658E-7</v>
      </c>
      <c r="BI2083" s="13">
        <f t="shared" si="2514"/>
        <v>6.9487036674245747E-8</v>
      </c>
      <c r="BJ2083" s="14">
        <f t="shared" si="2515"/>
        <v>0.81172744321101209</v>
      </c>
      <c r="BK2083" s="14">
        <f t="shared" si="2516"/>
        <v>0.14390672230723295</v>
      </c>
      <c r="BL2083" s="14">
        <f t="shared" si="2517"/>
        <v>3.9574816760901708E-2</v>
      </c>
      <c r="BM2083" s="14">
        <f t="shared" si="2518"/>
        <v>0.47787243678215369</v>
      </c>
      <c r="BN2083" s="14">
        <f t="shared" si="2519"/>
        <v>0.51294624438291547</v>
      </c>
    </row>
    <row r="2084" spans="1:66" x14ac:dyDescent="0.25">
      <c r="A2084" t="s">
        <v>114</v>
      </c>
      <c r="B2084" t="s">
        <v>96</v>
      </c>
      <c r="C2084" t="s">
        <v>130</v>
      </c>
      <c r="D2084" s="7" t="s">
        <v>539</v>
      </c>
      <c r="E2084" s="10">
        <f>VLOOKUP(A2084,home!$A$2:$E$405,3,FALSE)</f>
        <v>1.3611111111111101</v>
      </c>
      <c r="F2084" s="10">
        <f>VLOOKUP(B2084,home!$B$2:$E$405,3,FALSE)</f>
        <v>0.84</v>
      </c>
      <c r="G2084" s="10">
        <f>VLOOKUP(C2084,away!$B$2:$E$405,4,FALSE)</f>
        <v>1.1000000000000001</v>
      </c>
      <c r="H2084" s="10">
        <f>VLOOKUP(A2084,away!$A$2:$E$405,3,FALSE)</f>
        <v>1.12777777777778</v>
      </c>
      <c r="I2084" s="10">
        <f>VLOOKUP(C2084,away!$B$2:$E$405,3,FALSE)</f>
        <v>1.01</v>
      </c>
      <c r="J2084" s="10">
        <f>VLOOKUP(B2084,home!$B$2:$E$405,4,FALSE)</f>
        <v>1.39</v>
      </c>
      <c r="K2084" s="12">
        <f t="shared" si="2464"/>
        <v>1.2576666666666658</v>
      </c>
      <c r="L2084" s="12">
        <f t="shared" si="2465"/>
        <v>1.5832872222222252</v>
      </c>
      <c r="M2084" s="13">
        <f t="shared" si="2466"/>
        <v>5.8369960943335443E-2</v>
      </c>
      <c r="N2084" s="13">
        <f t="shared" si="2467"/>
        <v>7.340995421306816E-2</v>
      </c>
      <c r="O2084" s="13">
        <f t="shared" si="2468"/>
        <v>9.2416413323193336E-2</v>
      </c>
      <c r="P2084" s="13">
        <f t="shared" si="2469"/>
        <v>0.11622904248946941</v>
      </c>
      <c r="Q2084" s="13">
        <f t="shared" si="2470"/>
        <v>4.6162626207651006E-2</v>
      </c>
      <c r="R2084" s="13">
        <f t="shared" si="2471"/>
        <v>7.3160863169109941E-2</v>
      </c>
      <c r="S2084" s="13">
        <f t="shared" si="2472"/>
        <v>5.786019940604973E-2</v>
      </c>
      <c r="T2084" s="13">
        <f t="shared" si="2473"/>
        <v>7.3088696218794644E-2</v>
      </c>
      <c r="U2084" s="13">
        <f t="shared" si="2474"/>
        <v>9.2011978912350537E-2</v>
      </c>
      <c r="V2084" s="13">
        <f t="shared" si="2475"/>
        <v>1.2801553452284736E-2</v>
      </c>
      <c r="W2084" s="13">
        <f t="shared" si="2476"/>
        <v>1.9352398742385243E-2</v>
      </c>
      <c r="X2084" s="13">
        <f t="shared" si="2477"/>
        <v>3.0640405648168015E-2</v>
      </c>
      <c r="Y2084" s="13">
        <f t="shared" si="2478"/>
        <v>2.4256281373225066E-2</v>
      </c>
      <c r="Z2084" s="13">
        <f t="shared" si="2479"/>
        <v>3.8611553274133452E-2</v>
      </c>
      <c r="AA2084" s="13">
        <f t="shared" si="2480"/>
        <v>4.8560463501101804E-2</v>
      </c>
      <c r="AB2084" s="13">
        <f t="shared" si="2481"/>
        <v>3.0536438131609504E-2</v>
      </c>
      <c r="AC2084" s="13">
        <f t="shared" si="2482"/>
        <v>1.5931913822732984E-3</v>
      </c>
      <c r="AD2084" s="13">
        <f t="shared" si="2483"/>
        <v>6.0847167045849524E-3</v>
      </c>
      <c r="AE2084" s="13">
        <f t="shared" si="2484"/>
        <v>9.6338542092114787E-3</v>
      </c>
      <c r="AF2084" s="13">
        <f t="shared" si="2485"/>
        <v>7.6265791350981701E-3</v>
      </c>
      <c r="AG2084" s="13">
        <f t="shared" si="2486"/>
        <v>4.02502176462252E-3</v>
      </c>
      <c r="AH2084" s="13">
        <f t="shared" si="2487"/>
        <v>1.5283294732272065E-2</v>
      </c>
      <c r="AI2084" s="13">
        <f t="shared" si="2488"/>
        <v>1.922129034162082E-2</v>
      </c>
      <c r="AJ2084" s="13">
        <f t="shared" si="2489"/>
        <v>1.2086988076489219E-2</v>
      </c>
      <c r="AK2084" s="13">
        <f t="shared" si="2490"/>
        <v>5.067134001399313E-3</v>
      </c>
      <c r="AL2084" s="13">
        <f t="shared" si="2491"/>
        <v>1.2689753830321342E-4</v>
      </c>
      <c r="AM2084" s="13">
        <f t="shared" si="2492"/>
        <v>1.5305090750932673E-3</v>
      </c>
      <c r="AN2084" s="13">
        <f t="shared" si="2493"/>
        <v>2.4232354620903262E-3</v>
      </c>
      <c r="AO2084" s="13">
        <f t="shared" si="2494"/>
        <v>1.9183388717816919E-3</v>
      </c>
      <c r="AP2084" s="13">
        <f t="shared" si="2495"/>
        <v>1.0124271411947174E-3</v>
      </c>
      <c r="AQ2084" s="13">
        <f t="shared" si="2496"/>
        <v>4.007407390211434E-4</v>
      </c>
      <c r="AR2084" s="13">
        <f t="shared" si="2497"/>
        <v>4.8395690526125161E-3</v>
      </c>
      <c r="AS2084" s="13">
        <f t="shared" si="2498"/>
        <v>6.0865646785023368E-3</v>
      </c>
      <c r="AT2084" s="13">
        <f t="shared" si="2499"/>
        <v>3.8274347553315506E-3</v>
      </c>
      <c r="AU2084" s="13">
        <f t="shared" si="2500"/>
        <v>1.6045457035406595E-3</v>
      </c>
      <c r="AV2084" s="13">
        <f t="shared" si="2501"/>
        <v>5.0449591162157498E-4</v>
      </c>
      <c r="AW2084" s="13">
        <f t="shared" si="2502"/>
        <v>7.0190114976603644E-6</v>
      </c>
      <c r="AX2084" s="13">
        <f t="shared" si="2503"/>
        <v>3.2081170779593899E-4</v>
      </c>
      <c r="AY2084" s="13">
        <f t="shared" si="2504"/>
        <v>5.0793707769260037E-4</v>
      </c>
      <c r="AZ2084" s="13">
        <f t="shared" si="2505"/>
        <v>4.0210514240179602E-4</v>
      </c>
      <c r="BA2084" s="13">
        <f t="shared" si="2506"/>
        <v>2.122159779848706E-4</v>
      </c>
      <c r="BB2084" s="13">
        <f t="shared" si="2507"/>
        <v>8.3999711573709725E-5</v>
      </c>
      <c r="BC2084" s="13">
        <f t="shared" si="2508"/>
        <v>2.6599134001001366E-5</v>
      </c>
      <c r="BD2084" s="13">
        <f t="shared" si="2509"/>
        <v>1.2770713070105856E-3</v>
      </c>
      <c r="BE2084" s="13">
        <f t="shared" si="2510"/>
        <v>1.6061300137836455E-3</v>
      </c>
      <c r="BF2084" s="13">
        <f t="shared" si="2511"/>
        <v>1.009988090334282E-3</v>
      </c>
      <c r="BG2084" s="13">
        <f t="shared" si="2512"/>
        <v>4.2340945164791609E-4</v>
      </c>
      <c r="BH2084" s="13">
        <f t="shared" si="2513"/>
        <v>1.3312698842229877E-4</v>
      </c>
      <c r="BI2084" s="13">
        <f t="shared" si="2514"/>
        <v>3.3485875154488864E-5</v>
      </c>
      <c r="BJ2084" s="14">
        <f t="shared" si="2515"/>
        <v>0.30311945425744025</v>
      </c>
      <c r="BK2084" s="14">
        <f t="shared" si="2516"/>
        <v>0.2474887822894084</v>
      </c>
      <c r="BL2084" s="14">
        <f t="shared" si="2517"/>
        <v>0.4096906860171084</v>
      </c>
      <c r="BM2084" s="14">
        <f t="shared" si="2518"/>
        <v>0.53866069742606837</v>
      </c>
      <c r="BN2084" s="14">
        <f t="shared" si="2519"/>
        <v>0.45974886034582729</v>
      </c>
    </row>
    <row r="2085" spans="1:66" x14ac:dyDescent="0.25">
      <c r="A2085" t="s">
        <v>114</v>
      </c>
      <c r="B2085" t="s">
        <v>320</v>
      </c>
      <c r="C2085" t="s">
        <v>135</v>
      </c>
      <c r="D2085" s="7" t="s">
        <v>539</v>
      </c>
      <c r="E2085" s="10">
        <f>VLOOKUP(A2085,home!$A$2:$E$405,3,FALSE)</f>
        <v>1.3611111111111101</v>
      </c>
      <c r="F2085" s="10">
        <f>VLOOKUP(B2085,home!$B$2:$E$405,3,FALSE)</f>
        <v>0.52</v>
      </c>
      <c r="G2085" s="10">
        <f>VLOOKUP(C2085,away!$B$2:$E$405,4,FALSE)</f>
        <v>0.84</v>
      </c>
      <c r="H2085" s="10">
        <f>VLOOKUP(A2085,away!$A$2:$E$405,3,FALSE)</f>
        <v>1.12777777777778</v>
      </c>
      <c r="I2085" s="10">
        <f>VLOOKUP(C2085,away!$B$2:$E$405,3,FALSE)</f>
        <v>0.42</v>
      </c>
      <c r="J2085" s="10">
        <f>VLOOKUP(B2085,home!$B$2:$E$405,4,FALSE)</f>
        <v>0.89</v>
      </c>
      <c r="K2085" s="12">
        <f t="shared" si="2464"/>
        <v>0.59453333333333291</v>
      </c>
      <c r="L2085" s="12">
        <f t="shared" si="2465"/>
        <v>0.42156333333333412</v>
      </c>
      <c r="M2085" s="13">
        <f t="shared" si="2466"/>
        <v>0.36200521301480593</v>
      </c>
      <c r="N2085" s="13">
        <f t="shared" si="2467"/>
        <v>0.21522416597773578</v>
      </c>
      <c r="O2085" s="13">
        <f t="shared" si="2468"/>
        <v>0.15260812428256526</v>
      </c>
      <c r="P2085" s="13">
        <f t="shared" si="2469"/>
        <v>9.0730616823461063E-2</v>
      </c>
      <c r="Q2085" s="13">
        <f t="shared" si="2470"/>
        <v>6.3978970406314881E-2</v>
      </c>
      <c r="R2085" s="13">
        <f t="shared" si="2471"/>
        <v>3.2166994783152963E-2</v>
      </c>
      <c r="S2085" s="13">
        <f t="shared" si="2472"/>
        <v>5.6850319644630555E-3</v>
      </c>
      <c r="T2085" s="13">
        <f t="shared" si="2473"/>
        <v>2.697118802772084E-2</v>
      </c>
      <c r="U2085" s="13">
        <f t="shared" si="2474"/>
        <v>1.9124350631743864E-2</v>
      </c>
      <c r="V2085" s="13">
        <f t="shared" si="2475"/>
        <v>1.5831768845449363E-4</v>
      </c>
      <c r="W2085" s="13">
        <f t="shared" si="2476"/>
        <v>1.2679210179633684E-2</v>
      </c>
      <c r="X2085" s="13">
        <f t="shared" si="2477"/>
        <v>5.3450901073603179E-3</v>
      </c>
      <c r="Y2085" s="13">
        <f t="shared" si="2478"/>
        <v>1.1266470013129221E-3</v>
      </c>
      <c r="Z2085" s="13">
        <f t="shared" si="2479"/>
        <v>4.5201418480339791E-3</v>
      </c>
      <c r="AA2085" s="13">
        <f t="shared" si="2480"/>
        <v>2.6873750000511332E-3</v>
      </c>
      <c r="AB2085" s="13">
        <f t="shared" si="2481"/>
        <v>7.98867008348533E-4</v>
      </c>
      <c r="AC2085" s="13">
        <f t="shared" si="2482"/>
        <v>2.479981815716499E-6</v>
      </c>
      <c r="AD2085" s="13">
        <f t="shared" si="2483"/>
        <v>1.8845532730328847E-3</v>
      </c>
      <c r="AE2085" s="13">
        <f t="shared" si="2484"/>
        <v>7.9445855962398783E-4</v>
      </c>
      <c r="AF2085" s="13">
        <f t="shared" si="2485"/>
        <v>1.6745729929514382E-4</v>
      </c>
      <c r="AG2085" s="13">
        <f t="shared" si="2486"/>
        <v>2.3531285760619546E-5</v>
      </c>
      <c r="AH2085" s="13">
        <f t="shared" si="2487"/>
        <v>4.7638151614917527E-4</v>
      </c>
      <c r="AI2085" s="13">
        <f t="shared" si="2488"/>
        <v>2.8322469073455614E-4</v>
      </c>
      <c r="AJ2085" s="13">
        <f t="shared" si="2489"/>
        <v>8.4193259732359005E-5</v>
      </c>
      <c r="AK2085" s="13">
        <f t="shared" si="2490"/>
        <v>1.6685233117626159E-5</v>
      </c>
      <c r="AL2085" s="13">
        <f t="shared" si="2491"/>
        <v>2.486265631116447E-8</v>
      </c>
      <c r="AM2085" s="13">
        <f t="shared" si="2492"/>
        <v>2.2408594785209687E-4</v>
      </c>
      <c r="AN2085" s="13">
        <f t="shared" si="2493"/>
        <v>9.4466419129689641E-5</v>
      </c>
      <c r="AO2085" s="13">
        <f t="shared" si="2494"/>
        <v>1.9911789268187902E-5</v>
      </c>
      <c r="AP2085" s="13">
        <f t="shared" si="2495"/>
        <v>2.7980267521760679E-6</v>
      </c>
      <c r="AQ2085" s="13">
        <f t="shared" si="2496"/>
        <v>2.9488637110079648E-7</v>
      </c>
      <c r="AR2085" s="13">
        <f t="shared" si="2497"/>
        <v>4.0164995977246786E-5</v>
      </c>
      <c r="AS2085" s="13">
        <f t="shared" si="2498"/>
        <v>2.3879428941672437E-5</v>
      </c>
      <c r="AT2085" s="13">
        <f t="shared" si="2499"/>
        <v>7.0985582433944882E-6</v>
      </c>
      <c r="AU2085" s="13">
        <f t="shared" si="2500"/>
        <v>1.4067764981020447E-6</v>
      </c>
      <c r="AV2085" s="13">
        <f t="shared" si="2501"/>
        <v>2.0909388016790037E-7</v>
      </c>
      <c r="AW2085" s="13">
        <f t="shared" si="2502"/>
        <v>1.7309481725991713E-10</v>
      </c>
      <c r="AX2085" s="13">
        <f t="shared" si="2503"/>
        <v>2.2204427588277746E-5</v>
      </c>
      <c r="AY2085" s="13">
        <f t="shared" si="2504"/>
        <v>9.3605725088730119E-6</v>
      </c>
      <c r="AZ2085" s="13">
        <f t="shared" si="2505"/>
        <v>1.9730370743744381E-6</v>
      </c>
      <c r="BA2085" s="13">
        <f t="shared" si="2506"/>
        <v>2.7725336195451268E-7</v>
      </c>
      <c r="BB2085" s="13">
        <f t="shared" si="2507"/>
        <v>2.9219962860854435E-8</v>
      </c>
      <c r="BC2085" s="13">
        <f t="shared" si="2508"/>
        <v>2.4636129886996049E-9</v>
      </c>
      <c r="BD2085" s="13">
        <f t="shared" si="2509"/>
        <v>2.8220149312480175E-6</v>
      </c>
      <c r="BE2085" s="13">
        <f t="shared" si="2510"/>
        <v>1.6777819437913201E-6</v>
      </c>
      <c r="BF2085" s="13">
        <f t="shared" si="2511"/>
        <v>4.9874864582436608E-7</v>
      </c>
      <c r="BG2085" s="13">
        <f t="shared" si="2512"/>
        <v>9.8840898299148762E-8</v>
      </c>
      <c r="BH2085" s="13">
        <f t="shared" si="2513"/>
        <v>1.4691052183863462E-8</v>
      </c>
      <c r="BI2085" s="13">
        <f t="shared" si="2514"/>
        <v>1.746864045009258E-9</v>
      </c>
      <c r="BJ2085" s="14">
        <f t="shared" si="2515"/>
        <v>0.32857067616127367</v>
      </c>
      <c r="BK2085" s="14">
        <f t="shared" si="2516"/>
        <v>0.45859104490816549</v>
      </c>
      <c r="BL2085" s="14">
        <f t="shared" si="2517"/>
        <v>0.20832406908347142</v>
      </c>
      <c r="BM2085" s="14">
        <f t="shared" si="2518"/>
        <v>8.3282486313494566E-2</v>
      </c>
      <c r="BN2085" s="14">
        <f t="shared" si="2519"/>
        <v>0.91671408528803588</v>
      </c>
    </row>
    <row r="2086" spans="1:66" x14ac:dyDescent="0.25">
      <c r="A2086" t="s">
        <v>114</v>
      </c>
      <c r="B2086" t="s">
        <v>127</v>
      </c>
      <c r="C2086" t="s">
        <v>356</v>
      </c>
      <c r="D2086" s="7" t="s">
        <v>539</v>
      </c>
      <c r="E2086" s="10">
        <f>VLOOKUP(A2086,home!$A$2:$E$405,3,FALSE)</f>
        <v>1.3611111111111101</v>
      </c>
      <c r="F2086" s="10">
        <f>VLOOKUP(B2086,home!$B$2:$E$405,3,FALSE)</f>
        <v>1.26</v>
      </c>
      <c r="G2086" s="10">
        <f>VLOOKUP(C2086,away!$B$2:$E$405,4,FALSE)</f>
        <v>1.1000000000000001</v>
      </c>
      <c r="H2086" s="10">
        <f>VLOOKUP(A2086,away!$A$2:$E$405,3,FALSE)</f>
        <v>1.12777777777778</v>
      </c>
      <c r="I2086" s="10">
        <f>VLOOKUP(C2086,away!$B$2:$E$405,3,FALSE)</f>
        <v>0.37</v>
      </c>
      <c r="J2086" s="10">
        <f>VLOOKUP(B2086,home!$B$2:$E$405,4,FALSE)</f>
        <v>0.76</v>
      </c>
      <c r="K2086" s="12">
        <f t="shared" si="2464"/>
        <v>1.8864999999999987</v>
      </c>
      <c r="L2086" s="12">
        <f t="shared" si="2465"/>
        <v>0.31713111111111175</v>
      </c>
      <c r="M2086" s="13">
        <f t="shared" si="2466"/>
        <v>0.1104015493675666</v>
      </c>
      <c r="N2086" s="13">
        <f t="shared" si="2467"/>
        <v>0.20827252288191422</v>
      </c>
      <c r="O2086" s="13">
        <f t="shared" si="2468"/>
        <v>3.501176601932466E-2</v>
      </c>
      <c r="P2086" s="13">
        <f t="shared" si="2469"/>
        <v>6.6049696595455912E-2</v>
      </c>
      <c r="Q2086" s="13">
        <f t="shared" si="2470"/>
        <v>0.19645305720836553</v>
      </c>
      <c r="R2086" s="13">
        <f t="shared" si="2471"/>
        <v>5.5516601298353481E-3</v>
      </c>
      <c r="S2086" s="13">
        <f t="shared" si="2472"/>
        <v>9.8788523470518461E-3</v>
      </c>
      <c r="T2086" s="13">
        <f t="shared" si="2473"/>
        <v>6.2301376313663767E-2</v>
      </c>
      <c r="U2086" s="13">
        <f t="shared" si="2474"/>
        <v>1.0473206834934376E-2</v>
      </c>
      <c r="V2086" s="13">
        <f t="shared" si="2475"/>
        <v>6.5668885181401667E-4</v>
      </c>
      <c r="W2086" s="13">
        <f t="shared" si="2476"/>
        <v>0.1235362308078604</v>
      </c>
      <c r="X2086" s="13">
        <f t="shared" si="2477"/>
        <v>3.9177182138575531E-2</v>
      </c>
      <c r="Y2086" s="13">
        <f t="shared" si="2478"/>
        <v>6.2121516509044301E-3</v>
      </c>
      <c r="Z2086" s="13">
        <f t="shared" si="2479"/>
        <v>5.8686804849531458E-4</v>
      </c>
      <c r="AA2086" s="13">
        <f t="shared" si="2480"/>
        <v>1.10712657348641E-3</v>
      </c>
      <c r="AB2086" s="13">
        <f t="shared" si="2481"/>
        <v>1.0442971404410557E-3</v>
      </c>
      <c r="AC2086" s="13">
        <f t="shared" si="2482"/>
        <v>2.4554738853531649E-5</v>
      </c>
      <c r="AD2086" s="13">
        <f t="shared" si="2483"/>
        <v>5.8262774854757102E-2</v>
      </c>
      <c r="AE2086" s="13">
        <f t="shared" si="2484"/>
        <v>1.8476938526105664E-2</v>
      </c>
      <c r="AF2086" s="13">
        <f t="shared" si="2485"/>
        <v>2.9298060223577988E-3</v>
      </c>
      <c r="AG2086" s="13">
        <f t="shared" si="2486"/>
        <v>3.0971087973678525E-4</v>
      </c>
      <c r="AH2086" s="13">
        <f t="shared" si="2487"/>
        <v>4.6528529073732219E-5</v>
      </c>
      <c r="AI2086" s="13">
        <f t="shared" si="2488"/>
        <v>8.7776070097595759E-5</v>
      </c>
      <c r="AJ2086" s="13">
        <f t="shared" si="2489"/>
        <v>8.2794778119557171E-5</v>
      </c>
      <c r="AK2086" s="13">
        <f t="shared" si="2490"/>
        <v>5.2064116307514816E-5</v>
      </c>
      <c r="AL2086" s="13">
        <f t="shared" si="2491"/>
        <v>5.8761242411798106E-7</v>
      </c>
      <c r="AM2086" s="13">
        <f t="shared" si="2492"/>
        <v>2.1982544952699846E-2</v>
      </c>
      <c r="AN2086" s="13">
        <f t="shared" si="2493"/>
        <v>6.9713489058996648E-3</v>
      </c>
      <c r="AO2086" s="13">
        <f t="shared" si="2494"/>
        <v>1.1054158122355971E-3</v>
      </c>
      <c r="AP2086" s="13">
        <f t="shared" si="2495"/>
        <v>1.1685391492468904E-4</v>
      </c>
      <c r="AQ2086" s="13">
        <f t="shared" si="2496"/>
        <v>9.2645029694374883E-6</v>
      </c>
      <c r="AR2086" s="13">
        <f t="shared" si="2497"/>
        <v>2.9511288247036738E-6</v>
      </c>
      <c r="AS2086" s="13">
        <f t="shared" si="2498"/>
        <v>5.567304527803476E-6</v>
      </c>
      <c r="AT2086" s="13">
        <f t="shared" si="2499"/>
        <v>5.251359995850627E-6</v>
      </c>
      <c r="AU2086" s="13">
        <f t="shared" si="2500"/>
        <v>3.3022302107240658E-6</v>
      </c>
      <c r="AV2086" s="13">
        <f t="shared" si="2501"/>
        <v>1.5574143231327359E-6</v>
      </c>
      <c r="AW2086" s="13">
        <f t="shared" si="2502"/>
        <v>9.7652671218647568E-9</v>
      </c>
      <c r="AX2086" s="13">
        <f t="shared" si="2503"/>
        <v>6.9116785088780301E-3</v>
      </c>
      <c r="AY2086" s="13">
        <f t="shared" si="2504"/>
        <v>2.1919082851632821E-3</v>
      </c>
      <c r="AZ2086" s="13">
        <f t="shared" si="2505"/>
        <v>3.4756115496374163E-4</v>
      </c>
      <c r="BA2086" s="13">
        <f t="shared" si="2506"/>
        <v>3.6740818417570907E-5</v>
      </c>
      <c r="BB2086" s="13">
        <f t="shared" si="2507"/>
        <v>2.9129141419739643E-6</v>
      </c>
      <c r="BC2086" s="13">
        <f t="shared" si="2508"/>
        <v>1.8475513968309485E-7</v>
      </c>
      <c r="BD2086" s="13">
        <f t="shared" si="2509"/>
        <v>1.5598246053505094E-7</v>
      </c>
      <c r="BE2086" s="13">
        <f t="shared" si="2510"/>
        <v>2.9426091179937338E-7</v>
      </c>
      <c r="BF2086" s="13">
        <f t="shared" si="2511"/>
        <v>2.7756160505475883E-7</v>
      </c>
      <c r="BG2086" s="13">
        <f t="shared" si="2512"/>
        <v>1.74539989311934E-7</v>
      </c>
      <c r="BH2086" s="13">
        <f t="shared" si="2513"/>
        <v>8.2317422459240794E-8</v>
      </c>
      <c r="BI2086" s="13">
        <f t="shared" si="2514"/>
        <v>3.1058363493871539E-8</v>
      </c>
      <c r="BJ2086" s="14">
        <f t="shared" si="2515"/>
        <v>0.75560816580967449</v>
      </c>
      <c r="BK2086" s="14">
        <f t="shared" si="2516"/>
        <v>0.18920383779832933</v>
      </c>
      <c r="BL2086" s="14">
        <f t="shared" si="2517"/>
        <v>5.3476865350255122E-2</v>
      </c>
      <c r="BM2086" s="14">
        <f t="shared" si="2518"/>
        <v>0.37494358628439606</v>
      </c>
      <c r="BN2086" s="14">
        <f t="shared" si="2519"/>
        <v>0.62174025220246221</v>
      </c>
    </row>
    <row r="2087" spans="1:66" x14ac:dyDescent="0.25">
      <c r="A2087" t="s">
        <v>114</v>
      </c>
      <c r="B2087" t="s">
        <v>123</v>
      </c>
      <c r="C2087" t="s">
        <v>131</v>
      </c>
      <c r="D2087" s="7" t="s">
        <v>539</v>
      </c>
      <c r="E2087" s="10">
        <f>VLOOKUP(A2087,home!$A$2:$E$405,3,FALSE)</f>
        <v>1.3611111111111101</v>
      </c>
      <c r="F2087" s="10">
        <f>VLOOKUP(B2087,home!$B$2:$E$405,3,FALSE)</f>
        <v>1.26</v>
      </c>
      <c r="G2087" s="10">
        <f>VLOOKUP(C2087,away!$B$2:$E$405,4,FALSE)</f>
        <v>1.35</v>
      </c>
      <c r="H2087" s="10">
        <f>VLOOKUP(A2087,away!$A$2:$E$405,3,FALSE)</f>
        <v>1.12777777777778</v>
      </c>
      <c r="I2087" s="10">
        <f>VLOOKUP(C2087,away!$B$2:$E$405,3,FALSE)</f>
        <v>0.73</v>
      </c>
      <c r="J2087" s="10">
        <f>VLOOKUP(B2087,home!$B$2:$E$405,4,FALSE)</f>
        <v>1.1399999999999999</v>
      </c>
      <c r="K2087" s="12">
        <f t="shared" si="2464"/>
        <v>2.3152499999999985</v>
      </c>
      <c r="L2087" s="12">
        <f t="shared" si="2465"/>
        <v>0.93853666666666835</v>
      </c>
      <c r="M2087" s="13">
        <f t="shared" si="2466"/>
        <v>3.8627660469514935E-2</v>
      </c>
      <c r="N2087" s="13">
        <f t="shared" si="2467"/>
        <v>8.9432690902044393E-2</v>
      </c>
      <c r="O2087" s="13">
        <f t="shared" si="2468"/>
        <v>3.6253475698190381E-2</v>
      </c>
      <c r="P2087" s="13">
        <f t="shared" si="2469"/>
        <v>8.3935859610235225E-2</v>
      </c>
      <c r="Q2087" s="13">
        <f t="shared" si="2470"/>
        <v>0.1035295188054791</v>
      </c>
      <c r="R2087" s="13">
        <f t="shared" si="2471"/>
        <v>1.7012608118430333E-2</v>
      </c>
      <c r="S2087" s="13">
        <f t="shared" si="2472"/>
        <v>4.5597043950339901E-2</v>
      </c>
      <c r="T2087" s="13">
        <f t="shared" si="2473"/>
        <v>9.7166249481298511E-2</v>
      </c>
      <c r="U2087" s="13">
        <f t="shared" si="2474"/>
        <v>3.9388440946195806E-2</v>
      </c>
      <c r="V2087" s="13">
        <f t="shared" si="2475"/>
        <v>1.1008884517634179E-2</v>
      </c>
      <c r="W2087" s="13">
        <f t="shared" si="2476"/>
        <v>7.9898906138128445E-2</v>
      </c>
      <c r="X2087" s="13">
        <f t="shared" si="2477"/>
        <v>7.4988053037192068E-2</v>
      </c>
      <c r="Y2087" s="13">
        <f t="shared" si="2478"/>
        <v>3.5189518668674792E-2</v>
      </c>
      <c r="Z2087" s="13">
        <f t="shared" si="2479"/>
        <v>5.3223188382593026E-3</v>
      </c>
      <c r="AA2087" s="13">
        <f t="shared" si="2480"/>
        <v>1.2322498690279841E-2</v>
      </c>
      <c r="AB2087" s="13">
        <f t="shared" si="2481"/>
        <v>1.4264832546335196E-2</v>
      </c>
      <c r="AC2087" s="13">
        <f t="shared" si="2482"/>
        <v>1.4951076736621958E-3</v>
      </c>
      <c r="AD2087" s="13">
        <f t="shared" si="2483"/>
        <v>4.6246485609075426E-2</v>
      </c>
      <c r="AE2087" s="13">
        <f t="shared" si="2484"/>
        <v>4.3404022448589694E-2</v>
      </c>
      <c r="AF2087" s="13">
        <f t="shared" si="2485"/>
        <v>2.0368133274412309E-2</v>
      </c>
      <c r="AG2087" s="13">
        <f t="shared" si="2486"/>
        <v>6.3720799698631274E-3</v>
      </c>
      <c r="AH2087" s="13">
        <f t="shared" si="2487"/>
        <v>1.2487978453492748E-3</v>
      </c>
      <c r="AI2087" s="13">
        <f t="shared" si="2488"/>
        <v>2.8912792114449064E-3</v>
      </c>
      <c r="AJ2087" s="13">
        <f t="shared" si="2489"/>
        <v>3.3470170971489086E-3</v>
      </c>
      <c r="AK2087" s="13">
        <f t="shared" si="2490"/>
        <v>2.5830604447246684E-3</v>
      </c>
      <c r="AL2087" s="13">
        <f t="shared" si="2491"/>
        <v>1.2995159041302549E-4</v>
      </c>
      <c r="AM2087" s="13">
        <f t="shared" si="2492"/>
        <v>2.1414435161282372E-2</v>
      </c>
      <c r="AN2087" s="13">
        <f t="shared" si="2493"/>
        <v>2.0098232594819455E-2</v>
      </c>
      <c r="AO2087" s="13">
        <f t="shared" si="2494"/>
        <v>9.4314641127166178E-3</v>
      </c>
      <c r="AP2087" s="13">
        <f t="shared" si="2495"/>
        <v>2.9505916300451205E-3</v>
      </c>
      <c r="AQ2087" s="13">
        <f t="shared" si="2496"/>
        <v>6.9230960828927963E-4</v>
      </c>
      <c r="AR2087" s="13">
        <f t="shared" si="2497"/>
        <v>2.3440851342292526E-4</v>
      </c>
      <c r="AS2087" s="13">
        <f t="shared" si="2498"/>
        <v>5.4271431070242735E-4</v>
      </c>
      <c r="AT2087" s="13">
        <f t="shared" si="2499"/>
        <v>6.2825965392689727E-4</v>
      </c>
      <c r="AU2087" s="13">
        <f t="shared" si="2500"/>
        <v>4.8485938791808256E-4</v>
      </c>
      <c r="AV2087" s="13">
        <f t="shared" si="2501"/>
        <v>2.8064267446933493E-4</v>
      </c>
      <c r="AW2087" s="13">
        <f t="shared" si="2502"/>
        <v>7.8438311335379281E-6</v>
      </c>
      <c r="AX2087" s="13">
        <f t="shared" si="2503"/>
        <v>8.2632951678598236E-3</v>
      </c>
      <c r="AY2087" s="13">
        <f t="shared" si="2504"/>
        <v>7.7554055025259461E-3</v>
      </c>
      <c r="AZ2087" s="13">
        <f t="shared" si="2505"/>
        <v>3.63936621449452E-3</v>
      </c>
      <c r="BA2087" s="13">
        <f t="shared" si="2506"/>
        <v>1.1385595452436594E-3</v>
      </c>
      <c r="BB2087" s="13">
        <f t="shared" si="2507"/>
        <v>2.6714497009862537E-4</v>
      </c>
      <c r="BC2087" s="13">
        <f t="shared" si="2508"/>
        <v>5.0145069950626151E-5</v>
      </c>
      <c r="BD2087" s="13">
        <f t="shared" si="2509"/>
        <v>3.666683080437353E-5</v>
      </c>
      <c r="BE2087" s="13">
        <f t="shared" si="2510"/>
        <v>8.4892880019825755E-5</v>
      </c>
      <c r="BF2087" s="13">
        <f t="shared" si="2511"/>
        <v>9.8274120232950767E-5</v>
      </c>
      <c r="BG2087" s="13">
        <f t="shared" si="2512"/>
        <v>7.5843052289779696E-5</v>
      </c>
      <c r="BH2087" s="13">
        <f t="shared" si="2513"/>
        <v>4.3898906703478072E-5</v>
      </c>
      <c r="BI2087" s="13">
        <f t="shared" si="2514"/>
        <v>2.0327388749045515E-5</v>
      </c>
      <c r="BJ2087" s="14">
        <f t="shared" si="2515"/>
        <v>0.67229660791208401</v>
      </c>
      <c r="BK2087" s="14">
        <f t="shared" si="2516"/>
        <v>0.18854991331432541</v>
      </c>
      <c r="BL2087" s="14">
        <f t="shared" si="2517"/>
        <v>0.13184279831733847</v>
      </c>
      <c r="BM2087" s="14">
        <f t="shared" si="2518"/>
        <v>0.62147226310672044</v>
      </c>
      <c r="BN2087" s="14">
        <f t="shared" si="2519"/>
        <v>0.36879181360389435</v>
      </c>
    </row>
    <row r="2088" spans="1:66" x14ac:dyDescent="0.25">
      <c r="A2088" t="s">
        <v>114</v>
      </c>
      <c r="B2088" t="s">
        <v>345</v>
      </c>
      <c r="C2088" t="s">
        <v>126</v>
      </c>
      <c r="D2088" s="7" t="s">
        <v>539</v>
      </c>
      <c r="E2088" s="10">
        <f>VLOOKUP(A2088,home!$A$2:$E$405,3,FALSE)</f>
        <v>1.3611111111111101</v>
      </c>
      <c r="F2088" s="10">
        <f>VLOOKUP(B2088,home!$B$2:$E$405,3,FALSE)</f>
        <v>1.26</v>
      </c>
      <c r="G2088" s="10">
        <f>VLOOKUP(C2088,away!$B$2:$E$405,4,FALSE)</f>
        <v>1.05</v>
      </c>
      <c r="H2088" s="10">
        <f>VLOOKUP(A2088,away!$A$2:$E$405,3,FALSE)</f>
        <v>1.12777777777778</v>
      </c>
      <c r="I2088" s="10">
        <f>VLOOKUP(C2088,away!$B$2:$E$405,3,FALSE)</f>
        <v>1.1499999999999999</v>
      </c>
      <c r="J2088" s="10">
        <f>VLOOKUP(B2088,home!$B$2:$E$405,4,FALSE)</f>
        <v>0.63</v>
      </c>
      <c r="K2088" s="12">
        <f t="shared" si="2464"/>
        <v>1.8007499999999987</v>
      </c>
      <c r="L2088" s="12">
        <f t="shared" si="2465"/>
        <v>0.81707500000000155</v>
      </c>
      <c r="M2088" s="13">
        <f t="shared" si="2466"/>
        <v>7.2961381380520732E-2</v>
      </c>
      <c r="N2088" s="13">
        <f t="shared" si="2467"/>
        <v>0.13138520752097263</v>
      </c>
      <c r="O2088" s="13">
        <f t="shared" si="2468"/>
        <v>5.961492069148909E-2</v>
      </c>
      <c r="P2088" s="13">
        <f t="shared" si="2469"/>
        <v>0.1073515684351989</v>
      </c>
      <c r="Q2088" s="13">
        <f t="shared" si="2470"/>
        <v>0.11829595622169567</v>
      </c>
      <c r="R2088" s="13">
        <f t="shared" si="2471"/>
        <v>2.4354930661999268E-2</v>
      </c>
      <c r="S2088" s="13">
        <f t="shared" si="2472"/>
        <v>3.9487873678656714E-2</v>
      </c>
      <c r="T2088" s="13">
        <f t="shared" si="2473"/>
        <v>9.6656668429842163E-2</v>
      </c>
      <c r="U2088" s="13">
        <f t="shared" si="2474"/>
        <v>4.385714138959515E-2</v>
      </c>
      <c r="V2088" s="13">
        <f t="shared" si="2475"/>
        <v>6.4555995900631956E-3</v>
      </c>
      <c r="W2088" s="13">
        <f t="shared" si="2476"/>
        <v>7.1007147722072783E-2</v>
      </c>
      <c r="X2088" s="13">
        <f t="shared" si="2477"/>
        <v>5.8018165225012727E-2</v>
      </c>
      <c r="Y2088" s="13">
        <f t="shared" si="2478"/>
        <v>2.3702596175613679E-2</v>
      </c>
      <c r="Z2088" s="13">
        <f t="shared" si="2479"/>
        <v>6.6332683235510309E-3</v>
      </c>
      <c r="AA2088" s="13">
        <f t="shared" si="2480"/>
        <v>1.194485793363451E-2</v>
      </c>
      <c r="AB2088" s="13">
        <f t="shared" si="2481"/>
        <v>1.0754851461996168E-2</v>
      </c>
      <c r="AC2088" s="13">
        <f t="shared" si="2482"/>
        <v>5.9365201842924312E-4</v>
      </c>
      <c r="AD2088" s="13">
        <f t="shared" si="2483"/>
        <v>3.1966530315130609E-2</v>
      </c>
      <c r="AE2088" s="13">
        <f t="shared" si="2484"/>
        <v>2.6119052757235386E-2</v>
      </c>
      <c r="AF2088" s="13">
        <f t="shared" si="2485"/>
        <v>1.0670612515809072E-2</v>
      </c>
      <c r="AG2088" s="13">
        <f t="shared" si="2486"/>
        <v>2.9062302404515715E-3</v>
      </c>
      <c r="AH2088" s="13">
        <f t="shared" si="2487"/>
        <v>1.3549694288663673E-3</v>
      </c>
      <c r="AI2088" s="13">
        <f t="shared" si="2488"/>
        <v>2.4399611990311089E-3</v>
      </c>
      <c r="AJ2088" s="13">
        <f t="shared" si="2489"/>
        <v>2.1968800645776336E-3</v>
      </c>
      <c r="AK2088" s="13">
        <f t="shared" si="2490"/>
        <v>1.3186772587627238E-3</v>
      </c>
      <c r="AL2088" s="13">
        <f t="shared" si="2491"/>
        <v>3.49387437996701E-5</v>
      </c>
      <c r="AM2088" s="13">
        <f t="shared" si="2492"/>
        <v>1.1512745892994275E-2</v>
      </c>
      <c r="AN2088" s="13">
        <f t="shared" si="2493"/>
        <v>9.4067768505183141E-3</v>
      </c>
      <c r="AO2088" s="13">
        <f t="shared" si="2494"/>
        <v>3.8430210975686331E-3</v>
      </c>
      <c r="AP2088" s="13">
        <f t="shared" si="2495"/>
        <v>1.0466788210986326E-3</v>
      </c>
      <c r="AQ2088" s="13">
        <f t="shared" si="2496"/>
        <v>2.1380377443729168E-4</v>
      </c>
      <c r="AR2088" s="13">
        <f t="shared" si="2497"/>
        <v>2.2142232921819788E-4</v>
      </c>
      <c r="AS2088" s="13">
        <f t="shared" si="2498"/>
        <v>3.9872625933966955E-4</v>
      </c>
      <c r="AT2088" s="13">
        <f t="shared" si="2499"/>
        <v>3.590031557529548E-4</v>
      </c>
      <c r="AU2088" s="13">
        <f t="shared" si="2500"/>
        <v>2.1549164424071099E-4</v>
      </c>
      <c r="AV2088" s="13">
        <f t="shared" si="2501"/>
        <v>9.7011644591614971E-5</v>
      </c>
      <c r="AW2088" s="13">
        <f t="shared" si="2502"/>
        <v>1.4279734456326504E-6</v>
      </c>
      <c r="AX2088" s="13">
        <f t="shared" si="2503"/>
        <v>3.455262861134904E-3</v>
      </c>
      <c r="AY2088" s="13">
        <f t="shared" si="2504"/>
        <v>2.8232089022618067E-3</v>
      </c>
      <c r="AZ2088" s="13">
        <f t="shared" si="2505"/>
        <v>1.1533867069077851E-3</v>
      </c>
      <c r="BA2088" s="13">
        <f t="shared" si="2506"/>
        <v>3.1413448118222681E-4</v>
      </c>
      <c r="BB2088" s="13">
        <f t="shared" si="2507"/>
        <v>6.4167857802992115E-5</v>
      </c>
      <c r="BC2088" s="13">
        <f t="shared" si="2508"/>
        <v>1.0485990482875979E-5</v>
      </c>
      <c r="BD2088" s="13">
        <f t="shared" si="2509"/>
        <v>3.0153108274326548E-5</v>
      </c>
      <c r="BE2088" s="13">
        <f t="shared" si="2510"/>
        <v>5.4298209724993497E-5</v>
      </c>
      <c r="BF2088" s="13">
        <f t="shared" si="2511"/>
        <v>4.8888750581140992E-5</v>
      </c>
      <c r="BG2088" s="13">
        <f t="shared" si="2512"/>
        <v>2.9345472536329863E-5</v>
      </c>
      <c r="BH2088" s="13">
        <f t="shared" si="2513"/>
        <v>1.3210964917448986E-5</v>
      </c>
      <c r="BI2088" s="13">
        <f t="shared" si="2514"/>
        <v>4.7579290150192477E-6</v>
      </c>
      <c r="BJ2088" s="14">
        <f t="shared" si="2515"/>
        <v>0.60457184036022593</v>
      </c>
      <c r="BK2088" s="14">
        <f t="shared" si="2516"/>
        <v>0.22970822274893027</v>
      </c>
      <c r="BL2088" s="14">
        <f t="shared" si="2517"/>
        <v>0.15930949955814447</v>
      </c>
      <c r="BM2088" s="14">
        <f t="shared" si="2518"/>
        <v>0.48343708515015932</v>
      </c>
      <c r="BN2088" s="14">
        <f t="shared" si="2519"/>
        <v>0.51396396491187624</v>
      </c>
    </row>
    <row r="2089" spans="1:66" x14ac:dyDescent="0.25">
      <c r="A2089" t="s">
        <v>114</v>
      </c>
      <c r="B2089" t="s">
        <v>124</v>
      </c>
      <c r="C2089" t="s">
        <v>121</v>
      </c>
      <c r="D2089" s="7" t="s">
        <v>539</v>
      </c>
      <c r="E2089" s="10">
        <f>VLOOKUP(A2089,home!$A$2:$E$405,3,FALSE)</f>
        <v>1.3611111111111101</v>
      </c>
      <c r="F2089" s="10">
        <f>VLOOKUP(B2089,home!$B$2:$E$405,3,FALSE)</f>
        <v>1.36</v>
      </c>
      <c r="G2089" s="10">
        <f>VLOOKUP(C2089,away!$B$2:$E$405,4,FALSE)</f>
        <v>0.94</v>
      </c>
      <c r="H2089" s="10">
        <f>VLOOKUP(A2089,away!$A$2:$E$405,3,FALSE)</f>
        <v>1.12777777777778</v>
      </c>
      <c r="I2089" s="10">
        <f>VLOOKUP(C2089,away!$B$2:$E$405,3,FALSE)</f>
        <v>0.63</v>
      </c>
      <c r="J2089" s="10">
        <f>VLOOKUP(B2089,home!$B$2:$E$405,4,FALSE)</f>
        <v>0.76</v>
      </c>
      <c r="K2089" s="12">
        <f t="shared" si="2464"/>
        <v>1.7400444444444432</v>
      </c>
      <c r="L2089" s="12">
        <f t="shared" si="2465"/>
        <v>0.53998000000000101</v>
      </c>
      <c r="M2089" s="13">
        <f t="shared" si="2466"/>
        <v>0.10228170646548763</v>
      </c>
      <c r="N2089" s="13">
        <f t="shared" si="2467"/>
        <v>0.17797471510356905</v>
      </c>
      <c r="O2089" s="13">
        <f t="shared" si="2468"/>
        <v>5.5230075857234114E-2</v>
      </c>
      <c r="P2089" s="13">
        <f t="shared" si="2469"/>
        <v>9.6102786661625389E-2</v>
      </c>
      <c r="Q2089" s="13">
        <f t="shared" si="2470"/>
        <v>0.15484195713377394</v>
      </c>
      <c r="R2089" s="13">
        <f t="shared" si="2471"/>
        <v>1.4911568180694666E-2</v>
      </c>
      <c r="S2089" s="13">
        <f t="shared" si="2472"/>
        <v>2.2574285087935669E-2</v>
      </c>
      <c r="T2089" s="13">
        <f t="shared" si="2473"/>
        <v>8.3611560013095401E-2</v>
      </c>
      <c r="U2089" s="13">
        <f t="shared" si="2474"/>
        <v>2.5946791370772285E-2</v>
      </c>
      <c r="V2089" s="13">
        <f t="shared" si="2475"/>
        <v>2.3567282718088222E-3</v>
      </c>
      <c r="W2089" s="13">
        <f t="shared" si="2476"/>
        <v>8.9810629092509323E-2</v>
      </c>
      <c r="X2089" s="13">
        <f t="shared" si="2477"/>
        <v>4.8495943497373274E-2</v>
      </c>
      <c r="Y2089" s="13">
        <f t="shared" si="2478"/>
        <v>1.3093419784855833E-2</v>
      </c>
      <c r="Z2089" s="13">
        <f t="shared" si="2479"/>
        <v>2.6839828620705071E-3</v>
      </c>
      <c r="AA2089" s="13">
        <f t="shared" si="2480"/>
        <v>4.6702494681298817E-3</v>
      </c>
      <c r="AB2089" s="13">
        <f t="shared" si="2481"/>
        <v>4.0632208205945092E-3</v>
      </c>
      <c r="AC2089" s="13">
        <f t="shared" si="2482"/>
        <v>1.3839727683946038E-4</v>
      </c>
      <c r="AD2089" s="13">
        <f t="shared" si="2483"/>
        <v>3.9068621551120328E-2</v>
      </c>
      <c r="AE2089" s="13">
        <f t="shared" si="2484"/>
        <v>2.1096274265173992E-2</v>
      </c>
      <c r="AF2089" s="13">
        <f t="shared" si="2485"/>
        <v>5.6957830888543365E-3</v>
      </c>
      <c r="AG2089" s="13">
        <f t="shared" si="2486"/>
        <v>1.0252029841065235E-3</v>
      </c>
      <c r="AH2089" s="13">
        <f t="shared" si="2487"/>
        <v>3.6232426646520875E-4</v>
      </c>
      <c r="AI2089" s="13">
        <f t="shared" si="2488"/>
        <v>6.3046032695019457E-4</v>
      </c>
      <c r="AJ2089" s="13">
        <f t="shared" si="2489"/>
        <v>5.4851449467615665E-4</v>
      </c>
      <c r="AK2089" s="13">
        <f t="shared" si="2490"/>
        <v>3.1814653305283251E-4</v>
      </c>
      <c r="AL2089" s="13">
        <f t="shared" si="2491"/>
        <v>5.2014634601899015E-6</v>
      </c>
      <c r="AM2089" s="13">
        <f t="shared" si="2492"/>
        <v>1.3596227576425876E-2</v>
      </c>
      <c r="AN2089" s="13">
        <f t="shared" si="2493"/>
        <v>7.3416909667184584E-3</v>
      </c>
      <c r="AO2089" s="13">
        <f t="shared" si="2494"/>
        <v>1.9821831441043198E-3</v>
      </c>
      <c r="AP2089" s="13">
        <f t="shared" si="2495"/>
        <v>3.567797513844843E-4</v>
      </c>
      <c r="AQ2089" s="13">
        <f t="shared" si="2496"/>
        <v>4.8163482538148544E-5</v>
      </c>
      <c r="AR2089" s="13">
        <f t="shared" si="2497"/>
        <v>3.9129571481176771E-5</v>
      </c>
      <c r="AS2089" s="13">
        <f t="shared" si="2498"/>
        <v>6.8087193469313365E-5</v>
      </c>
      <c r="AT2089" s="13">
        <f t="shared" si="2499"/>
        <v>5.9237371367046349E-5</v>
      </c>
      <c r="AU2089" s="13">
        <f t="shared" si="2500"/>
        <v>3.4358552983573779E-5</v>
      </c>
      <c r="AV2089" s="13">
        <f t="shared" si="2501"/>
        <v>1.4946352309554398E-5</v>
      </c>
      <c r="AW2089" s="13">
        <f t="shared" si="2502"/>
        <v>1.3575663574348713E-7</v>
      </c>
      <c r="AX2089" s="13">
        <f t="shared" si="2503"/>
        <v>3.9430067099603594E-3</v>
      </c>
      <c r="AY2089" s="13">
        <f t="shared" si="2504"/>
        <v>2.1291447632443986E-3</v>
      </c>
      <c r="AZ2089" s="13">
        <f t="shared" si="2505"/>
        <v>5.7484779462835625E-4</v>
      </c>
      <c r="BA2089" s="13">
        <f t="shared" si="2506"/>
        <v>1.0346877071447346E-4</v>
      </c>
      <c r="BB2089" s="13">
        <f t="shared" si="2507"/>
        <v>1.3967766702600369E-5</v>
      </c>
      <c r="BC2089" s="13">
        <f t="shared" si="2508"/>
        <v>1.508462932814033E-6</v>
      </c>
      <c r="BD2089" s="13">
        <f t="shared" si="2509"/>
        <v>3.5215310014009775E-6</v>
      </c>
      <c r="BE2089" s="13">
        <f t="shared" si="2510"/>
        <v>6.1276204549266467E-6</v>
      </c>
      <c r="BF2089" s="13">
        <f t="shared" si="2511"/>
        <v>5.3311659651296223E-6</v>
      </c>
      <c r="BG2089" s="13">
        <f t="shared" si="2512"/>
        <v>3.0921552400116993E-6</v>
      </c>
      <c r="BH2089" s="13">
        <f t="shared" si="2513"/>
        <v>1.3451218866855326E-6</v>
      </c>
      <c r="BI2089" s="13">
        <f t="shared" si="2514"/>
        <v>4.6811437320555786E-7</v>
      </c>
      <c r="BJ2089" s="14">
        <f t="shared" si="2515"/>
        <v>0.66480509570378632</v>
      </c>
      <c r="BK2089" s="14">
        <f t="shared" si="2516"/>
        <v>0.22558824999040158</v>
      </c>
      <c r="BL2089" s="14">
        <f t="shared" si="2517"/>
        <v>0.10691699606910189</v>
      </c>
      <c r="BM2089" s="14">
        <f t="shared" si="2518"/>
        <v>0.39652250621636664</v>
      </c>
      <c r="BN2089" s="14">
        <f t="shared" si="2519"/>
        <v>0.60134280940238471</v>
      </c>
    </row>
    <row r="2090" spans="1:66" x14ac:dyDescent="0.25">
      <c r="A2090" t="s">
        <v>114</v>
      </c>
      <c r="B2090" t="s">
        <v>110</v>
      </c>
      <c r="C2090" t="s">
        <v>379</v>
      </c>
      <c r="D2090" s="7" t="s">
        <v>539</v>
      </c>
      <c r="E2090" s="10">
        <f>VLOOKUP(A2090,home!$A$2:$E$405,3,FALSE)</f>
        <v>1.3611111111111101</v>
      </c>
      <c r="F2090" s="10">
        <f>VLOOKUP(B2090,home!$B$2:$E$405,3,FALSE)</f>
        <v>0.63</v>
      </c>
      <c r="G2090" s="10">
        <f>VLOOKUP(C2090,away!$B$2:$E$405,4,FALSE)</f>
        <v>0.83</v>
      </c>
      <c r="H2090" s="10">
        <f>VLOOKUP(A2090,away!$A$2:$E$405,3,FALSE)</f>
        <v>1.12777777777778</v>
      </c>
      <c r="I2090" s="10">
        <f>VLOOKUP(C2090,away!$B$2:$E$405,3,FALSE)</f>
        <v>0.92</v>
      </c>
      <c r="J2090" s="10">
        <f>VLOOKUP(B2090,home!$B$2:$E$405,4,FALSE)</f>
        <v>0.89</v>
      </c>
      <c r="K2090" s="12">
        <f t="shared" si="2464"/>
        <v>0.7117249999999995</v>
      </c>
      <c r="L2090" s="12">
        <f t="shared" si="2465"/>
        <v>0.92342444444444627</v>
      </c>
      <c r="M2090" s="13">
        <f t="shared" si="2466"/>
        <v>0.19492323892725008</v>
      </c>
      <c r="N2090" s="13">
        <f t="shared" si="2467"/>
        <v>0.13873174222549697</v>
      </c>
      <c r="O2090" s="13">
        <f t="shared" si="2468"/>
        <v>0.17999688361570795</v>
      </c>
      <c r="P2090" s="13">
        <f t="shared" si="2469"/>
        <v>0.12810828199138966</v>
      </c>
      <c r="Q2090" s="13">
        <f t="shared" si="2470"/>
        <v>4.9369424617720876E-2</v>
      </c>
      <c r="R2090" s="13">
        <f t="shared" si="2471"/>
        <v>8.3106761127283379E-2</v>
      </c>
      <c r="S2090" s="13">
        <f t="shared" si="2472"/>
        <v>2.1048967795100425E-2</v>
      </c>
      <c r="T2090" s="13">
        <f t="shared" si="2473"/>
        <v>4.5588933500160869E-2</v>
      </c>
      <c r="U2090" s="13">
        <f t="shared" si="2474"/>
        <v>5.9149159563315727E-2</v>
      </c>
      <c r="V2090" s="13">
        <f t="shared" si="2475"/>
        <v>1.5370991489109663E-3</v>
      </c>
      <c r="W2090" s="13">
        <f t="shared" si="2476"/>
        <v>1.1712484578682457E-2</v>
      </c>
      <c r="X2090" s="13">
        <f t="shared" si="2477"/>
        <v>1.0815594565133991E-2</v>
      </c>
      <c r="Y2090" s="13">
        <f t="shared" si="2478"/>
        <v>4.9936922013226141E-3</v>
      </c>
      <c r="Z2090" s="13">
        <f t="shared" si="2479"/>
        <v>2.5580938241179654E-2</v>
      </c>
      <c r="AA2090" s="13">
        <f t="shared" si="2480"/>
        <v>1.8206593269703576E-2</v>
      </c>
      <c r="AB2090" s="13">
        <f t="shared" si="2481"/>
        <v>6.4790437974398844E-3</v>
      </c>
      <c r="AC2090" s="13">
        <f t="shared" si="2482"/>
        <v>6.3138678429622869E-5</v>
      </c>
      <c r="AD2090" s="13">
        <f t="shared" si="2483"/>
        <v>2.084017021690691E-3</v>
      </c>
      <c r="AE2090" s="13">
        <f t="shared" si="2484"/>
        <v>1.9244322604674957E-3</v>
      </c>
      <c r="AF2090" s="13">
        <f t="shared" si="2485"/>
        <v>8.8853389549658351E-4</v>
      </c>
      <c r="AG2090" s="13">
        <f t="shared" si="2486"/>
        <v>2.734979729396641E-4</v>
      </c>
      <c r="AH2090" s="13">
        <f t="shared" si="2487"/>
        <v>5.9055159209322524E-3</v>
      </c>
      <c r="AI2090" s="13">
        <f t="shared" si="2488"/>
        <v>4.2031033188255048E-3</v>
      </c>
      <c r="AJ2090" s="13">
        <f t="shared" si="2489"/>
        <v>1.4957268547955399E-3</v>
      </c>
      <c r="AK2090" s="13">
        <f t="shared" si="2490"/>
        <v>3.54848731909785E-4</v>
      </c>
      <c r="AL2090" s="13">
        <f t="shared" si="2491"/>
        <v>1.6598508552065781E-6</v>
      </c>
      <c r="AM2090" s="13">
        <f t="shared" si="2492"/>
        <v>2.966494029525613E-4</v>
      </c>
      <c r="AN2090" s="13">
        <f t="shared" si="2493"/>
        <v>2.7393331011624558E-4</v>
      </c>
      <c r="AO2090" s="13">
        <f t="shared" si="2494"/>
        <v>1.2647835735446114E-4</v>
      </c>
      <c r="AP2090" s="13">
        <f t="shared" si="2495"/>
        <v>3.8931068958096473E-5</v>
      </c>
      <c r="AQ2090" s="13">
        <f t="shared" si="2496"/>
        <v>8.9874751810646646E-6</v>
      </c>
      <c r="AR2090" s="13">
        <f t="shared" si="2497"/>
        <v>1.0906595516889399E-3</v>
      </c>
      <c r="AS2090" s="13">
        <f t="shared" si="2498"/>
        <v>7.7624966942581026E-4</v>
      </c>
      <c r="AT2090" s="13">
        <f t="shared" si="2499"/>
        <v>2.762381479860422E-4</v>
      </c>
      <c r="AU2090" s="13">
        <f t="shared" si="2500"/>
        <v>6.5535198625121913E-5</v>
      </c>
      <c r="AV2090" s="13">
        <f t="shared" si="2501"/>
        <v>1.1660759810366212E-5</v>
      </c>
      <c r="AW2090" s="13">
        <f t="shared" si="2502"/>
        <v>3.0302618181722052E-8</v>
      </c>
      <c r="AX2090" s="13">
        <f t="shared" si="2503"/>
        <v>3.5188799386068579E-5</v>
      </c>
      <c r="AY2090" s="13">
        <f t="shared" si="2504"/>
        <v>3.2494197523747444E-5</v>
      </c>
      <c r="AZ2090" s="13">
        <f t="shared" si="2505"/>
        <v>1.5002968148017292E-5</v>
      </c>
      <c r="BA2090" s="13">
        <f t="shared" si="2506"/>
        <v>4.6180358423668642E-6</v>
      </c>
      <c r="BB2090" s="13">
        <f t="shared" si="2507"/>
        <v>1.0661017955405403E-6</v>
      </c>
      <c r="BC2090" s="13">
        <f t="shared" si="2508"/>
        <v>1.9689289165365007E-7</v>
      </c>
      <c r="BD2090" s="13">
        <f t="shared" si="2509"/>
        <v>1.6785694843273128E-4</v>
      </c>
      <c r="BE2090" s="13">
        <f t="shared" si="2510"/>
        <v>1.1946798662328559E-4</v>
      </c>
      <c r="BF2090" s="13">
        <f t="shared" si="2511"/>
        <v>4.2514176389728941E-5</v>
      </c>
      <c r="BG2090" s="13">
        <f t="shared" si="2512"/>
        <v>1.0086134063659936E-5</v>
      </c>
      <c r="BH2090" s="13">
        <f t="shared" si="2513"/>
        <v>1.7946384416145903E-6</v>
      </c>
      <c r="BI2090" s="13">
        <f t="shared" si="2514"/>
        <v>2.5545780897162877E-7</v>
      </c>
      <c r="BJ2090" s="14">
        <f t="shared" si="2515"/>
        <v>0.26721589944926211</v>
      </c>
      <c r="BK2090" s="14">
        <f t="shared" si="2516"/>
        <v>0.34571488058945971</v>
      </c>
      <c r="BL2090" s="14">
        <f t="shared" si="2517"/>
        <v>0.3614599548692099</v>
      </c>
      <c r="BM2090" s="14">
        <f t="shared" si="2518"/>
        <v>0.22570287674935685</v>
      </c>
      <c r="BN2090" s="14">
        <f t="shared" si="2519"/>
        <v>0.77423633250484891</v>
      </c>
    </row>
    <row r="2091" spans="1:66" x14ac:dyDescent="0.25">
      <c r="A2091" t="s">
        <v>114</v>
      </c>
      <c r="B2091" t="s">
        <v>116</v>
      </c>
      <c r="C2091" t="s">
        <v>120</v>
      </c>
      <c r="D2091" s="7" t="s">
        <v>539</v>
      </c>
      <c r="E2091" s="10">
        <f>VLOOKUP(A2091,home!$A$2:$E$405,3,FALSE)</f>
        <v>1.3611111111111101</v>
      </c>
      <c r="F2091" s="10">
        <f>VLOOKUP(B2091,home!$B$2:$E$405,3,FALSE)</f>
        <v>0.52</v>
      </c>
      <c r="G2091" s="10">
        <f>VLOOKUP(C2091,away!$B$2:$E$405,4,FALSE)</f>
        <v>1.26</v>
      </c>
      <c r="H2091" s="10">
        <f>VLOOKUP(A2091,away!$A$2:$E$405,3,FALSE)</f>
        <v>1.12777777777778</v>
      </c>
      <c r="I2091" s="10">
        <f>VLOOKUP(C2091,away!$B$2:$E$405,3,FALSE)</f>
        <v>0.73</v>
      </c>
      <c r="J2091" s="10">
        <f>VLOOKUP(B2091,home!$B$2:$E$405,4,FALSE)</f>
        <v>1.52</v>
      </c>
      <c r="K2091" s="12">
        <f t="shared" si="2464"/>
        <v>0.89179999999999937</v>
      </c>
      <c r="L2091" s="12">
        <f t="shared" si="2465"/>
        <v>1.2513822222222246</v>
      </c>
      <c r="M2091" s="13">
        <f t="shared" si="2466"/>
        <v>0.11728103425249826</v>
      </c>
      <c r="N2091" s="13">
        <f t="shared" si="2467"/>
        <v>0.10459122634637788</v>
      </c>
      <c r="O2091" s="13">
        <f t="shared" si="2468"/>
        <v>0.14676340126741211</v>
      </c>
      <c r="P2091" s="13">
        <f t="shared" si="2469"/>
        <v>0.13088360125027804</v>
      </c>
      <c r="Q2091" s="13">
        <f t="shared" si="2470"/>
        <v>4.6637227827849861E-2</v>
      </c>
      <c r="R2091" s="13">
        <f t="shared" si="2471"/>
        <v>9.1828555609453147E-2</v>
      </c>
      <c r="S2091" s="13">
        <f t="shared" si="2472"/>
        <v>3.6515957557470294E-2</v>
      </c>
      <c r="T2091" s="13">
        <f t="shared" si="2473"/>
        <v>5.8360997797498933E-2</v>
      </c>
      <c r="U2091" s="13">
        <f t="shared" si="2474"/>
        <v>8.1892705892510256E-2</v>
      </c>
      <c r="V2091" s="13">
        <f t="shared" si="2475"/>
        <v>4.5279084064904374E-3</v>
      </c>
      <c r="W2091" s="13">
        <f t="shared" si="2476"/>
        <v>1.3863693258958826E-2</v>
      </c>
      <c r="X2091" s="13">
        <f t="shared" si="2477"/>
        <v>1.734877927860317E-2</v>
      </c>
      <c r="Y2091" s="13">
        <f t="shared" si="2478"/>
        <v>1.0854976983250664E-2</v>
      </c>
      <c r="Z2091" s="13">
        <f t="shared" si="2479"/>
        <v>3.8304207327338191E-2</v>
      </c>
      <c r="AA2091" s="13">
        <f t="shared" si="2480"/>
        <v>3.4159692094520175E-2</v>
      </c>
      <c r="AB2091" s="13">
        <f t="shared" si="2481"/>
        <v>1.5231806704946536E-2</v>
      </c>
      <c r="AC2091" s="13">
        <f t="shared" si="2482"/>
        <v>3.1581670586705097E-4</v>
      </c>
      <c r="AD2091" s="13">
        <f t="shared" si="2483"/>
        <v>3.0909104120848681E-3</v>
      </c>
      <c r="AE2091" s="13">
        <f t="shared" si="2484"/>
        <v>3.8679103401645736E-3</v>
      </c>
      <c r="AF2091" s="13">
        <f t="shared" si="2485"/>
        <v>2.4201171184157332E-3</v>
      </c>
      <c r="AG2091" s="13">
        <f t="shared" si="2486"/>
        <v>1.0094971792270421E-3</v>
      </c>
      <c r="AH2091" s="13">
        <f t="shared" si="2487"/>
        <v>1.1983301021436327E-2</v>
      </c>
      <c r="AI2091" s="13">
        <f t="shared" si="2488"/>
        <v>1.0686707850916908E-2</v>
      </c>
      <c r="AJ2091" s="13">
        <f t="shared" si="2489"/>
        <v>4.7652030307238462E-3</v>
      </c>
      <c r="AK2091" s="13">
        <f t="shared" si="2490"/>
        <v>1.4165360209331744E-3</v>
      </c>
      <c r="AL2091" s="13">
        <f t="shared" si="2491"/>
        <v>1.4097838772426737E-5</v>
      </c>
      <c r="AM2091" s="13">
        <f t="shared" si="2492"/>
        <v>5.5129478109945673E-4</v>
      </c>
      <c r="AN2091" s="13">
        <f t="shared" si="2493"/>
        <v>6.8988048827175303E-4</v>
      </c>
      <c r="AO2091" s="13">
        <f t="shared" si="2494"/>
        <v>4.3165208924063E-4</v>
      </c>
      <c r="AP2091" s="13">
        <f t="shared" si="2495"/>
        <v>1.8005391688693514E-4</v>
      </c>
      <c r="AQ2091" s="13">
        <f t="shared" si="2496"/>
        <v>5.6329067658447179E-5</v>
      </c>
      <c r="AR2091" s="13">
        <f t="shared" si="2497"/>
        <v>2.9991379723525694E-3</v>
      </c>
      <c r="AS2091" s="13">
        <f t="shared" si="2498"/>
        <v>2.6746312437440196E-3</v>
      </c>
      <c r="AT2091" s="13">
        <f t="shared" si="2499"/>
        <v>1.1926180715854573E-3</v>
      </c>
      <c r="AU2091" s="13">
        <f t="shared" si="2500"/>
        <v>3.5452559874663675E-4</v>
      </c>
      <c r="AV2091" s="13">
        <f t="shared" si="2501"/>
        <v>7.9041482240562591E-5</v>
      </c>
      <c r="AW2091" s="13">
        <f t="shared" si="2502"/>
        <v>4.3702621374883643E-7</v>
      </c>
      <c r="AX2091" s="13">
        <f t="shared" si="2503"/>
        <v>8.1940780964082484E-5</v>
      </c>
      <c r="AY2091" s="13">
        <f t="shared" si="2504"/>
        <v>1.025392365734581E-4</v>
      </c>
      <c r="AZ2091" s="13">
        <f t="shared" si="2505"/>
        <v>6.415788886413223E-5</v>
      </c>
      <c r="BA2091" s="13">
        <f t="shared" si="2506"/>
        <v>2.6762013846628094E-5</v>
      </c>
      <c r="BB2091" s="13">
        <f t="shared" si="2507"/>
        <v>8.3723770896338567E-6</v>
      </c>
      <c r="BC2091" s="13">
        <f t="shared" si="2508"/>
        <v>2.0954087695416914E-6</v>
      </c>
      <c r="BD2091" s="13">
        <f t="shared" si="2509"/>
        <v>6.2551132343226896E-4</v>
      </c>
      <c r="BE2091" s="13">
        <f t="shared" si="2510"/>
        <v>5.5783099823689705E-4</v>
      </c>
      <c r="BF2091" s="13">
        <f t="shared" si="2511"/>
        <v>2.4873684211383222E-4</v>
      </c>
      <c r="BG2091" s="13">
        <f t="shared" si="2512"/>
        <v>7.3941171932371812E-5</v>
      </c>
      <c r="BH2091" s="13">
        <f t="shared" si="2513"/>
        <v>1.6485184282322284E-5</v>
      </c>
      <c r="BI2091" s="13">
        <f t="shared" si="2514"/>
        <v>2.940297468595001E-6</v>
      </c>
      <c r="BJ2091" s="14">
        <f t="shared" si="2515"/>
        <v>0.26424041459169623</v>
      </c>
      <c r="BK2091" s="14">
        <f t="shared" si="2516"/>
        <v>0.28964095524794992</v>
      </c>
      <c r="BL2091" s="14">
        <f t="shared" si="2517"/>
        <v>0.40755330967898812</v>
      </c>
      <c r="BM2091" s="14">
        <f t="shared" si="2518"/>
        <v>0.3616517380817435</v>
      </c>
      <c r="BN2091" s="14">
        <f t="shared" si="2519"/>
        <v>0.63798504655386934</v>
      </c>
    </row>
    <row r="2092" spans="1:66" x14ac:dyDescent="0.25">
      <c r="A2092" t="s">
        <v>114</v>
      </c>
      <c r="B2092" t="s">
        <v>132</v>
      </c>
      <c r="C2092" t="s">
        <v>128</v>
      </c>
      <c r="D2092" s="7" t="s">
        <v>539</v>
      </c>
      <c r="E2092" s="10">
        <f>VLOOKUP(A2092,home!$A$2:$E$405,3,FALSE)</f>
        <v>1.3611111111111101</v>
      </c>
      <c r="F2092" s="10">
        <f>VLOOKUP(B2092,home!$B$2:$E$405,3,FALSE)</f>
        <v>0.73</v>
      </c>
      <c r="G2092" s="10">
        <f>VLOOKUP(C2092,away!$B$2:$E$405,4,FALSE)</f>
        <v>0.94</v>
      </c>
      <c r="H2092" s="10">
        <f>VLOOKUP(A2092,away!$A$2:$E$405,3,FALSE)</f>
        <v>1.12777777777778</v>
      </c>
      <c r="I2092" s="10">
        <f>VLOOKUP(C2092,away!$B$2:$E$405,3,FALSE)</f>
        <v>1.05</v>
      </c>
      <c r="J2092" s="10">
        <f>VLOOKUP(B2092,home!$B$2:$E$405,4,FALSE)</f>
        <v>1.01</v>
      </c>
      <c r="K2092" s="12">
        <f t="shared" si="2464"/>
        <v>0.93399444444444368</v>
      </c>
      <c r="L2092" s="12">
        <f t="shared" si="2465"/>
        <v>1.1960083333333358</v>
      </c>
      <c r="M2092" s="13">
        <f t="shared" si="2466"/>
        <v>0.11883696374927388</v>
      </c>
      <c r="N2092" s="13">
        <f t="shared" si="2467"/>
        <v>0.11099306393646755</v>
      </c>
      <c r="O2092" s="13">
        <f t="shared" si="2468"/>
        <v>0.14212999895216311</v>
      </c>
      <c r="P2092" s="13">
        <f t="shared" si="2469"/>
        <v>0.13274862941021492</v>
      </c>
      <c r="Q2092" s="13">
        <f t="shared" si="2470"/>
        <v>5.183345254426381E-2</v>
      </c>
      <c r="R2092" s="13">
        <f t="shared" si="2471"/>
        <v>8.499433158172269E-2</v>
      </c>
      <c r="S2092" s="13">
        <f t="shared" si="2472"/>
        <v>3.7072216535821455E-2</v>
      </c>
      <c r="T2092" s="13">
        <f t="shared" si="2473"/>
        <v>6.1993241188377506E-2</v>
      </c>
      <c r="U2092" s="13">
        <f t="shared" si="2474"/>
        <v>7.9384233506597915E-2</v>
      </c>
      <c r="V2092" s="13">
        <f t="shared" si="2475"/>
        <v>4.6013423013100112E-3</v>
      </c>
      <c r="W2092" s="13">
        <f t="shared" si="2476"/>
        <v>1.6137385570905705E-2</v>
      </c>
      <c r="X2092" s="13">
        <f t="shared" si="2477"/>
        <v>1.9300447621016355E-2</v>
      </c>
      <c r="Y2092" s="13">
        <f t="shared" si="2478"/>
        <v>1.154174809589956E-2</v>
      </c>
      <c r="Z2092" s="13">
        <f t="shared" si="2479"/>
        <v>3.3884642952612357E-2</v>
      </c>
      <c r="AA2092" s="13">
        <f t="shared" si="2480"/>
        <v>3.1648068269723509E-2</v>
      </c>
      <c r="AB2092" s="13">
        <f t="shared" si="2481"/>
        <v>1.4779559970660116E-2</v>
      </c>
      <c r="AC2092" s="13">
        <f t="shared" si="2482"/>
        <v>3.2124994229219811E-4</v>
      </c>
      <c r="AD2092" s="13">
        <f t="shared" si="2483"/>
        <v>3.7680571177709631E-3</v>
      </c>
      <c r="AE2092" s="13">
        <f t="shared" si="2484"/>
        <v>4.5066277133300626E-3</v>
      </c>
      <c r="AF2092" s="13">
        <f t="shared" si="2485"/>
        <v>2.6949821501868559E-3</v>
      </c>
      <c r="AG2092" s="13">
        <f t="shared" si="2486"/>
        <v>1.0744070366026904E-3</v>
      </c>
      <c r="AH2092" s="13">
        <f t="shared" si="2487"/>
        <v>1.013157883583727E-2</v>
      </c>
      <c r="AI2092" s="13">
        <f t="shared" si="2488"/>
        <v>9.4628383461229145E-3</v>
      </c>
      <c r="AJ2092" s="13">
        <f t="shared" si="2489"/>
        <v>4.4191192219773245E-3</v>
      </c>
      <c r="AK2092" s="13">
        <f t="shared" si="2490"/>
        <v>1.3758109342214913E-3</v>
      </c>
      <c r="AL2092" s="13">
        <f t="shared" si="2491"/>
        <v>1.4354284455592377E-5</v>
      </c>
      <c r="AM2092" s="13">
        <f t="shared" si="2492"/>
        <v>7.0386888286948473E-4</v>
      </c>
      <c r="AN2092" s="13">
        <f t="shared" si="2493"/>
        <v>8.418330494859293E-4</v>
      </c>
      <c r="AO2092" s="13">
        <f t="shared" si="2494"/>
        <v>5.0341967123029309E-4</v>
      </c>
      <c r="AP2092" s="13">
        <f t="shared" si="2495"/>
        <v>2.0069804065178624E-4</v>
      </c>
      <c r="AQ2092" s="13">
        <f t="shared" si="2496"/>
        <v>6.0009132275802258E-5</v>
      </c>
      <c r="AR2092" s="13">
        <f t="shared" si="2497"/>
        <v>2.4234905434970043E-3</v>
      </c>
      <c r="AS2092" s="13">
        <f t="shared" si="2498"/>
        <v>2.2635267037898472E-3</v>
      </c>
      <c r="AT2092" s="13">
        <f t="shared" si="2499"/>
        <v>1.0570606830956806E-3</v>
      </c>
      <c r="AU2092" s="13">
        <f t="shared" si="2500"/>
        <v>3.290962684840048E-4</v>
      </c>
      <c r="AV2092" s="13">
        <f t="shared" si="2501"/>
        <v>7.6843521612864375E-5</v>
      </c>
      <c r="AW2092" s="13">
        <f t="shared" si="2502"/>
        <v>4.4540752106589924E-7</v>
      </c>
      <c r="AX2092" s="13">
        <f t="shared" si="2503"/>
        <v>1.095682710362359E-4</v>
      </c>
      <c r="AY2092" s="13">
        <f t="shared" si="2504"/>
        <v>1.3104456522826369E-4</v>
      </c>
      <c r="AZ2092" s="13">
        <f t="shared" si="2505"/>
        <v>7.8365196025523653E-5</v>
      </c>
      <c r="BA2092" s="13">
        <f t="shared" si="2506"/>
        <v>3.1241809163275563E-5</v>
      </c>
      <c r="BB2092" s="13">
        <f t="shared" si="2507"/>
        <v>9.3413660269218415E-6</v>
      </c>
      <c r="BC2092" s="13">
        <f t="shared" si="2508"/>
        <v>2.2344703225830853E-6</v>
      </c>
      <c r="BD2092" s="13">
        <f t="shared" si="2509"/>
        <v>4.8308581429615846E-4</v>
      </c>
      <c r="BE2092" s="13">
        <f t="shared" si="2510"/>
        <v>4.5119946674253216E-4</v>
      </c>
      <c r="BF2092" s="13">
        <f t="shared" si="2511"/>
        <v>2.1070889763691027E-4</v>
      </c>
      <c r="BG2092" s="13">
        <f t="shared" si="2512"/>
        <v>6.5600313262629062E-5</v>
      </c>
      <c r="BH2092" s="13">
        <f t="shared" si="2513"/>
        <v>1.5317582035277673E-5</v>
      </c>
      <c r="BI2092" s="13">
        <f t="shared" si="2514"/>
        <v>2.8613073046542731E-6</v>
      </c>
      <c r="BJ2092" s="14">
        <f t="shared" si="2515"/>
        <v>0.2865150374291372</v>
      </c>
      <c r="BK2092" s="14">
        <f t="shared" si="2516"/>
        <v>0.29372580078859634</v>
      </c>
      <c r="BL2092" s="14">
        <f t="shared" si="2517"/>
        <v>0.38570433072078386</v>
      </c>
      <c r="BM2092" s="14">
        <f t="shared" si="2518"/>
        <v>0.35816277255931667</v>
      </c>
      <c r="BN2092" s="14">
        <f t="shared" si="2519"/>
        <v>0.64153644017410594</v>
      </c>
    </row>
    <row r="2093" spans="1:66" x14ac:dyDescent="0.25">
      <c r="A2093" t="s">
        <v>114</v>
      </c>
      <c r="B2093" t="s">
        <v>112</v>
      </c>
      <c r="C2093" t="s">
        <v>119</v>
      </c>
      <c r="D2093" s="7" t="s">
        <v>539</v>
      </c>
      <c r="E2093" s="10">
        <f>VLOOKUP(A2093,home!$A$2:$E$405,3,FALSE)</f>
        <v>1.3611111111111101</v>
      </c>
      <c r="F2093" s="10">
        <f>VLOOKUP(B2093,home!$B$2:$E$405,3,FALSE)</f>
        <v>0.63</v>
      </c>
      <c r="G2093" s="10">
        <f>VLOOKUP(C2093,away!$B$2:$E$405,4,FALSE)</f>
        <v>0.84</v>
      </c>
      <c r="H2093" s="10">
        <f>VLOOKUP(A2093,away!$A$2:$E$405,3,FALSE)</f>
        <v>1.12777777777778</v>
      </c>
      <c r="I2093" s="10">
        <f>VLOOKUP(C2093,away!$B$2:$E$405,3,FALSE)</f>
        <v>0.73</v>
      </c>
      <c r="J2093" s="10">
        <f>VLOOKUP(B2093,home!$B$2:$E$405,4,FALSE)</f>
        <v>1.1399999999999999</v>
      </c>
      <c r="K2093" s="12">
        <f t="shared" ref="K2093:K2156" si="2520">E2093*F2093*G2093</f>
        <v>0.7202999999999995</v>
      </c>
      <c r="L2093" s="12">
        <f t="shared" ref="L2093:L2156" si="2521">H2093*I2093*J2093</f>
        <v>0.93853666666666835</v>
      </c>
      <c r="M2093" s="13">
        <f t="shared" ref="M2093:M2156" si="2522">_xlfn.POISSON.DIST(0,K2093,FALSE) * _xlfn.POISSON.DIST(0,L2093,FALSE)</f>
        <v>0.19036030382671129</v>
      </c>
      <c r="N2093" s="13">
        <f t="shared" ref="N2093:N2156" si="2523">_xlfn.POISSON.DIST(1,K2093,FALSE) * _xlfn.POISSON.DIST(0,L2093,FALSE)</f>
        <v>0.13711652684638007</v>
      </c>
      <c r="O2093" s="13">
        <f t="shared" ref="O2093:O2156" si="2524">_xlfn.POISSON.DIST(0,K2093,FALSE) * _xlfn.POISSON.DIST(1,L2093,FALSE)</f>
        <v>0.17866012501917583</v>
      </c>
      <c r="P2093" s="13">
        <f t="shared" ref="P2093:P2156" si="2525">_xlfn.POISSON.DIST(1,K2093,FALSE) * _xlfn.POISSON.DIST(1,L2093,FALSE)</f>
        <v>0.12868888805131229</v>
      </c>
      <c r="Q2093" s="13">
        <f t="shared" ref="Q2093:Q2156" si="2526">_xlfn.POISSON.DIST(2,K2093,FALSE) * _xlfn.POISSON.DIST(0,L2093,FALSE)</f>
        <v>4.9382517143723735E-2</v>
      </c>
      <c r="R2093" s="13">
        <f t="shared" ref="R2093:R2156" si="2527">_xlfn.POISSON.DIST(0,K2093,FALSE) * _xlfn.POISSON.DIST(2,L2093,FALSE)</f>
        <v>8.3839539100873772E-2</v>
      </c>
      <c r="S2093" s="13">
        <f t="shared" ref="S2093:S2156" si="2528">_xlfn.POISSON.DIST(2,K2093,FALSE) * _xlfn.POISSON.DIST(2,L2093,FALSE)</f>
        <v>2.1749321648171494E-2</v>
      </c>
      <c r="T2093" s="13">
        <f t="shared" ref="T2093:T2156" si="2529">_xlfn.POISSON.DIST(2,K2093,FALSE) * _xlfn.POISSON.DIST(1,L2093,FALSE)</f>
        <v>4.6347303031680075E-2</v>
      </c>
      <c r="U2093" s="13">
        <f t="shared" ref="U2093:U2156" si="2530">_xlfn.POISSON.DIST(1,K2093,FALSE) * _xlfn.POISSON.DIST(2,L2093,FALSE)</f>
        <v>6.0389620014359338E-2</v>
      </c>
      <c r="V2093" s="13">
        <f t="shared" ref="V2093:V2156" si="2531">_xlfn.POISSON.DIST(3,K2093,FALSE) * _xlfn.POISSON.DIST(3,L2093,FALSE)</f>
        <v>1.6336832852162839E-3</v>
      </c>
      <c r="W2093" s="13">
        <f t="shared" ref="W2093:W2156" si="2532">_xlfn.POISSON.DIST(3,K2093,FALSE) * _xlfn.POISSON.DIST(0,L2093,FALSE)</f>
        <v>1.1856742366208062E-2</v>
      </c>
      <c r="X2093" s="13">
        <f t="shared" ref="X2093:X2156" si="2533">_xlfn.POISSON.DIST(3,K2093,FALSE) * _xlfn.POISSON.DIST(1,L2093,FALSE)</f>
        <v>1.112798745790638E-2</v>
      </c>
      <c r="Y2093" s="13">
        <f t="shared" ref="Y2093:Y2156" si="2534">_xlfn.POISSON.DIST(3,K2093,FALSE) * _xlfn.POISSON.DIST(2,L2093,FALSE)</f>
        <v>5.2220121277259729E-3</v>
      </c>
      <c r="Z2093" s="13">
        <f t="shared" ref="Z2093:Z2156" si="2535">_xlfn.POISSON.DIST(0,K2093,FALSE) * _xlfn.POISSON.DIST(3,L2093,FALSE)</f>
        <v>2.6228827187534626E-2</v>
      </c>
      <c r="AA2093" s="13">
        <f t="shared" ref="AA2093:AA2156" si="2536">_xlfn.POISSON.DIST(1,K2093,FALSE) * _xlfn.POISSON.DIST(3,L2093,FALSE)</f>
        <v>1.8892624223181179E-2</v>
      </c>
      <c r="AB2093" s="13">
        <f t="shared" ref="AB2093:AB2156" si="2537">_xlfn.POISSON.DIST(2,K2093,FALSE) * _xlfn.POISSON.DIST(3,L2093,FALSE)</f>
        <v>6.8041786139786953E-3</v>
      </c>
      <c r="AC2093" s="13">
        <f t="shared" ref="AC2093:AC2156" si="2538">_xlfn.POISSON.DIST(4,K2093,FALSE) * _xlfn.POISSON.DIST(4,L2093,FALSE)</f>
        <v>6.9025973764034166E-5</v>
      </c>
      <c r="AD2093" s="13">
        <f t="shared" ref="AD2093:AD2156" si="2539">_xlfn.POISSON.DIST(4,K2093,FALSE) * _xlfn.POISSON.DIST(0,L2093,FALSE)</f>
        <v>2.135102881594915E-3</v>
      </c>
      <c r="AE2093" s="13">
        <f t="shared" ref="AE2093:AE2156" si="2540">_xlfn.POISSON.DIST(4,K2093,FALSE) * _xlfn.POISSON.DIST(1,L2093,FALSE)</f>
        <v>2.0038723414824897E-3</v>
      </c>
      <c r="AF2093" s="13">
        <f t="shared" ref="AF2093:AF2156" si="2541">_xlfn.POISSON.DIST(4,K2093,FALSE) * _xlfn.POISSON.DIST(2,L2093,FALSE)</f>
        <v>9.4035383390025386E-4</v>
      </c>
      <c r="AG2093" s="13">
        <f t="shared" ref="AG2093:AG2156" si="2542">_xlfn.POISSON.DIST(4,K2093,FALSE) * _xlfn.POISSON.DIST(3,L2093,FALSE)</f>
        <v>2.9418551758532207E-4</v>
      </c>
      <c r="AH2093" s="13">
        <f t="shared" ref="AH2093:AH2156" si="2543">_xlfn.POISSON.DIST(0,K2093,FALSE) * _xlfn.POISSON.DIST(4,L2093,FALSE)</f>
        <v>6.154179009791207E-3</v>
      </c>
      <c r="AI2093" s="13">
        <f t="shared" ref="AI2093:AI2156" si="2544">_xlfn.POISSON.DIST(1,K2093,FALSE) * _xlfn.POISSON.DIST(4,L2093,FALSE)</f>
        <v>4.4328551407526035E-3</v>
      </c>
      <c r="AJ2093" s="13">
        <f t="shared" ref="AJ2093:AJ2156" si="2545">_xlfn.POISSON.DIST(2,K2093,FALSE) * _xlfn.POISSON.DIST(4,L2093,FALSE)</f>
        <v>1.5964927789420488E-3</v>
      </c>
      <c r="AK2093" s="13">
        <f t="shared" ref="AK2093:AK2156" si="2546">_xlfn.POISSON.DIST(3,K2093,FALSE) * _xlfn.POISSON.DIST(4,L2093,FALSE)</f>
        <v>3.8331791622398572E-4</v>
      </c>
      <c r="AL2093" s="13">
        <f t="shared" ref="AL2093:AL2156" si="2547">_xlfn.POISSON.DIST(5,K2093,FALSE) * _xlfn.POISSON.DIST(5,L2093,FALSE)</f>
        <v>1.8665395319895839E-6</v>
      </c>
      <c r="AM2093" s="13">
        <f t="shared" ref="AM2093:AM2156" si="2548">_xlfn.POISSON.DIST(5,K2093,FALSE) * _xlfn.POISSON.DIST(0,L2093,FALSE)</f>
        <v>3.0758292112256335E-4</v>
      </c>
      <c r="AN2093" s="13">
        <f t="shared" ref="AN2093:AN2156" si="2549">_xlfn.POISSON.DIST(5,K2093,FALSE) * _xlfn.POISSON.DIST(1,L2093,FALSE)</f>
        <v>2.8867784951396741E-4</v>
      </c>
      <c r="AO2093" s="13">
        <f t="shared" ref="AO2093:AO2156" si="2550">_xlfn.POISSON.DIST(5,K2093,FALSE) * _xlfn.POISSON.DIST(2,L2093,FALSE)</f>
        <v>1.3546737331167054E-4</v>
      </c>
      <c r="AP2093" s="13">
        <f t="shared" ref="AP2093:AP2156" si="2551">_xlfn.POISSON.DIST(5,K2093,FALSE) * _xlfn.POISSON.DIST(3,L2093,FALSE)</f>
        <v>4.2380365663341489E-5</v>
      </c>
      <c r="AQ2093" s="13">
        <f t="shared" ref="AQ2093:AQ2156" si="2552">_xlfn.POISSON.DIST(5,K2093,FALSE) * _xlfn.POISSON.DIST(4,L2093,FALSE)</f>
        <v>9.9438817804467584E-6</v>
      </c>
      <c r="AR2093" s="13">
        <f t="shared" ref="AR2093:AR2156" si="2553">_xlfn.POISSON.DIST(0,K2093,FALSE) * _xlfn.POISSON.DIST(5,L2093,FALSE)</f>
        <v>1.1551845307838837E-3</v>
      </c>
      <c r="AS2093" s="13">
        <f t="shared" ref="AS2093:AS2156" si="2554">_xlfn.POISSON.DIST(1,K2093,FALSE) * _xlfn.POISSON.DIST(5,L2093,FALSE)</f>
        <v>8.3207941752363101E-4</v>
      </c>
      <c r="AT2093" s="13">
        <f t="shared" ref="AT2093:AT2156" si="2555">_xlfn.POISSON.DIST(2,K2093,FALSE) * _xlfn.POISSON.DIST(5,L2093,FALSE)</f>
        <v>2.9967340222113544E-4</v>
      </c>
      <c r="AU2093" s="13">
        <f t="shared" ref="AU2093:AU2156" si="2556">_xlfn.POISSON.DIST(3,K2093,FALSE) * _xlfn.POISSON.DIST(5,L2093,FALSE)</f>
        <v>7.1951583873294578E-5</v>
      </c>
      <c r="AV2093" s="13">
        <f t="shared" ref="AV2093:AV2156" si="2557">_xlfn.POISSON.DIST(4,K2093,FALSE) * _xlfn.POISSON.DIST(5,L2093,FALSE)</f>
        <v>1.2956681465983509E-5</v>
      </c>
      <c r="AW2093" s="13">
        <f t="shared" ref="AW2093:AW2156" si="2558">_xlfn.POISSON.DIST(6,K2093,FALSE) * _xlfn.POISSON.DIST(6,L2093,FALSE)</f>
        <v>3.505091427602258E-8</v>
      </c>
      <c r="AX2093" s="13">
        <f t="shared" ref="AX2093:AX2156" si="2559">_xlfn.POISSON.DIST(6,K2093,FALSE) * _xlfn.POISSON.DIST(0,L2093,FALSE)</f>
        <v>3.692532968076369E-5</v>
      </c>
      <c r="AY2093" s="13">
        <f t="shared" ref="AY2093:AY2156" si="2560">_xlfn.POISSON.DIST(6,K2093,FALSE) * _xlfn.POISSON.DIST(1,L2093,FALSE)</f>
        <v>3.4655775834151744E-5</v>
      </c>
      <c r="AZ2093" s="13">
        <f t="shared" ref="AZ2093:AZ2156" si="2561">_xlfn.POISSON.DIST(6,K2093,FALSE) * _xlfn.POISSON.DIST(2,L2093,FALSE)</f>
        <v>1.6262858166066025E-5</v>
      </c>
      <c r="BA2093" s="13">
        <f t="shared" ref="BA2093:BA2156" si="2562">_xlfn.POISSON.DIST(6,K2093,FALSE) * _xlfn.POISSON.DIST(3,L2093,FALSE)</f>
        <v>5.0877628978841391E-6</v>
      </c>
      <c r="BB2093" s="13">
        <f t="shared" ref="BB2093:BB2156" si="2563">_xlfn.POISSON.DIST(6,K2093,FALSE) * _xlfn.POISSON.DIST(4,L2093,FALSE)</f>
        <v>1.193763007742632E-6</v>
      </c>
      <c r="BC2093" s="13">
        <f t="shared" ref="BC2093:BC2156" si="2564">_xlfn.POISSON.DIST(6,K2093,FALSE) * _xlfn.POISSON.DIST(5,L2093,FALSE)</f>
        <v>2.2407807081534928E-7</v>
      </c>
      <c r="BD2093" s="13">
        <f t="shared" ref="BD2093:BD2156" si="2565">_xlfn.POISSON.DIST(0,K2093,FALSE) * _xlfn.POISSON.DIST(6,L2093,FALSE)</f>
        <v>1.806971731511342E-4</v>
      </c>
      <c r="BE2093" s="13">
        <f t="shared" ref="BE2093:BE2156" si="2566">_xlfn.POISSON.DIST(1,K2093,FALSE) * _xlfn.POISSON.DIST(6,L2093,FALSE)</f>
        <v>1.3015617382076188E-4</v>
      </c>
      <c r="BF2093" s="13">
        <f t="shared" ref="BF2093:BF2156" si="2567">_xlfn.POISSON.DIST(2,K2093,FALSE) * _xlfn.POISSON.DIST(6,L2093,FALSE)</f>
        <v>4.6875746001547348E-5</v>
      </c>
      <c r="BG2093" s="13">
        <f t="shared" ref="BG2093:BG2156" si="2568">_xlfn.POISSON.DIST(3,K2093,FALSE) * _xlfn.POISSON.DIST(6,L2093,FALSE)</f>
        <v>1.1254866614971512E-5</v>
      </c>
      <c r="BH2093" s="13">
        <f t="shared" ref="BH2093:BH2156" si="2569">_xlfn.POISSON.DIST(4,K2093,FALSE) * _xlfn.POISSON.DIST(6,L2093,FALSE)</f>
        <v>2.0267201056909934E-6</v>
      </c>
      <c r="BI2093" s="13">
        <f t="shared" ref="BI2093:BI2156" si="2570">_xlfn.POISSON.DIST(5,K2093,FALSE) * _xlfn.POISSON.DIST(6,L2093,FALSE)</f>
        <v>2.9196929842584442E-7</v>
      </c>
      <c r="BJ2093" s="14">
        <f t="shared" ref="BJ2093:BJ2156" si="2571">SUM(N2093,Q2093,T2093,W2093,X2093,Y2093,AD2093,AE2093,AF2093,AG2093,AM2093,AN2093,AO2093,AP2093,AQ2093,AX2093,AY2093,AZ2093,BA2093,BB2093,BC2093)</f>
        <v>0.26730500550723663</v>
      </c>
      <c r="BK2093" s="14">
        <f t="shared" ref="BK2093:BK2156" si="2572">SUM(M2093,P2093,S2093,V2093,AC2093,AL2093,AY2093)</f>
        <v>0.34253774510054158</v>
      </c>
      <c r="BL2093" s="14">
        <f t="shared" ref="BL2093:BL2156" si="2573">SUM(O2093,R2093,U2093,AA2093,AB2093,AH2093,AI2093,AJ2093,AK2093,AR2093,AS2093,AT2093,AU2093,AV2093,BD2093,BE2093,BF2093,BG2093,BH2093,BI2093)</f>
        <v>0.36389608008213903</v>
      </c>
      <c r="BM2093" s="14">
        <f t="shared" ref="BM2093:BM2156" si="2574">SUM(S2093:BI2093)</f>
        <v>0.23188513716435513</v>
      </c>
      <c r="BN2093" s="14">
        <f t="shared" ref="BN2093:BN2156" si="2575">SUM(M2093:R2093)</f>
        <v>0.76804789998817702</v>
      </c>
    </row>
    <row r="2094" spans="1:66" x14ac:dyDescent="0.25">
      <c r="A2094" t="s">
        <v>114</v>
      </c>
      <c r="B2094" t="s">
        <v>133</v>
      </c>
      <c r="C2094" t="s">
        <v>104</v>
      </c>
      <c r="D2094" s="7" t="s">
        <v>539</v>
      </c>
      <c r="E2094" s="10">
        <f>VLOOKUP(A2094,home!$A$2:$E$405,3,FALSE)</f>
        <v>1.3611111111111101</v>
      </c>
      <c r="F2094" s="10">
        <f>VLOOKUP(B2094,home!$B$2:$E$405,3,FALSE)</f>
        <v>0.84</v>
      </c>
      <c r="G2094" s="10">
        <f>VLOOKUP(C2094,away!$B$2:$E$405,4,FALSE)</f>
        <v>0.52</v>
      </c>
      <c r="H2094" s="10">
        <f>VLOOKUP(A2094,away!$A$2:$E$405,3,FALSE)</f>
        <v>1.12777777777778</v>
      </c>
      <c r="I2094" s="10">
        <f>VLOOKUP(C2094,away!$B$2:$E$405,3,FALSE)</f>
        <v>0.73</v>
      </c>
      <c r="J2094" s="10">
        <f>VLOOKUP(B2094,home!$B$2:$E$405,4,FALSE)</f>
        <v>0.51</v>
      </c>
      <c r="K2094" s="12">
        <f t="shared" si="2520"/>
        <v>0.59453333333333291</v>
      </c>
      <c r="L2094" s="12">
        <f t="shared" si="2521"/>
        <v>0.41987166666666748</v>
      </c>
      <c r="M2094" s="13">
        <f t="shared" si="2522"/>
        <v>0.36261812344072558</v>
      </c>
      <c r="N2094" s="13">
        <f t="shared" si="2523"/>
        <v>0.21558856165629256</v>
      </c>
      <c r="O2094" s="13">
        <f t="shared" si="2524"/>
        <v>0.15225307585259681</v>
      </c>
      <c r="P2094" s="13">
        <f t="shared" si="2525"/>
        <v>9.0519528696897167E-2</v>
      </c>
      <c r="Q2094" s="13">
        <f t="shared" si="2526"/>
        <v>6.4087293095027184E-2</v>
      </c>
      <c r="R2094" s="13">
        <f t="shared" si="2527"/>
        <v>3.1963376356678175E-2</v>
      </c>
      <c r="S2094" s="13">
        <f t="shared" si="2528"/>
        <v>5.6490454736246535E-3</v>
      </c>
      <c r="T2094" s="13">
        <f t="shared" si="2529"/>
        <v>2.6908438563964278E-2</v>
      </c>
      <c r="U2094" s="13">
        <f t="shared" si="2530"/>
        <v>1.9003292689923717E-2</v>
      </c>
      <c r="V2094" s="13">
        <f t="shared" si="2531"/>
        <v>1.5668424861819326E-4</v>
      </c>
      <c r="W2094" s="13">
        <f t="shared" si="2532"/>
        <v>1.2700677329365603E-2</v>
      </c>
      <c r="X2094" s="13">
        <f t="shared" si="2533"/>
        <v>5.3326545580762953E-3</v>
      </c>
      <c r="Y2094" s="13">
        <f t="shared" si="2534"/>
        <v>1.1195152785285474E-3</v>
      </c>
      <c r="Z2094" s="13">
        <f t="shared" si="2535"/>
        <v>4.4735053677241411E-3</v>
      </c>
      <c r="AA2094" s="13">
        <f t="shared" si="2536"/>
        <v>2.6596480579575907E-3</v>
      </c>
      <c r="AB2094" s="13">
        <f t="shared" si="2537"/>
        <v>7.9062471269552594E-4</v>
      </c>
      <c r="AC2094" s="13">
        <f t="shared" si="2538"/>
        <v>2.4445455532824271E-6</v>
      </c>
      <c r="AD2094" s="13">
        <f t="shared" si="2539"/>
        <v>1.8877440070547056E-3</v>
      </c>
      <c r="AE2094" s="13">
        <f t="shared" si="2540"/>
        <v>7.926102224820726E-4</v>
      </c>
      <c r="AF2094" s="13">
        <f t="shared" si="2541"/>
        <v>1.6639728756529293E-4</v>
      </c>
      <c r="AG2094" s="13">
        <f t="shared" si="2542"/>
        <v>2.3288502152950767E-5</v>
      </c>
      <c r="AH2094" s="13">
        <f t="shared" si="2543"/>
        <v>4.6957453864715439E-4</v>
      </c>
      <c r="AI2094" s="13">
        <f t="shared" si="2544"/>
        <v>2.7917771571035462E-4</v>
      </c>
      <c r="AJ2094" s="13">
        <f t="shared" si="2545"/>
        <v>8.2990228956831362E-5</v>
      </c>
      <c r="AK2094" s="13">
        <f t="shared" si="2546"/>
        <v>1.6446819151933816E-5</v>
      </c>
      <c r="AL2094" s="13">
        <f t="shared" si="2547"/>
        <v>2.4409051512549907E-8</v>
      </c>
      <c r="AM2094" s="13">
        <f t="shared" si="2548"/>
        <v>2.2446534739885152E-4</v>
      </c>
      <c r="AN2094" s="13">
        <f t="shared" si="2549"/>
        <v>9.4246639521268304E-5</v>
      </c>
      <c r="AO2094" s="13">
        <f t="shared" si="2550"/>
        <v>1.9785746806763763E-5</v>
      </c>
      <c r="AP2094" s="13">
        <f t="shared" si="2551"/>
        <v>2.7691581626668658E-6</v>
      </c>
      <c r="AQ2094" s="13">
        <f t="shared" si="2552"/>
        <v>2.9067276325563577E-7</v>
      </c>
      <c r="AR2094" s="13">
        <f t="shared" si="2553"/>
        <v>3.9432208833202465E-5</v>
      </c>
      <c r="AS2094" s="13">
        <f t="shared" si="2554"/>
        <v>2.3443762558299955E-5</v>
      </c>
      <c r="AT2094" s="13">
        <f t="shared" si="2555"/>
        <v>6.9690491498306284E-6</v>
      </c>
      <c r="AU2094" s="13">
        <f t="shared" si="2556"/>
        <v>1.3811106737375447E-6</v>
      </c>
      <c r="AV2094" s="13">
        <f t="shared" si="2557"/>
        <v>2.0527908313985684E-7</v>
      </c>
      <c r="AW2094" s="13">
        <f t="shared" si="2558"/>
        <v>1.6925487295080529E-10</v>
      </c>
      <c r="AX2094" s="13">
        <f t="shared" si="2559"/>
        <v>2.224202186781061E-5</v>
      </c>
      <c r="AY2094" s="13">
        <f t="shared" si="2560"/>
        <v>9.3387947916741075E-6</v>
      </c>
      <c r="AZ2094" s="13">
        <f t="shared" si="2561"/>
        <v>1.9605476669190998E-6</v>
      </c>
      <c r="BA2094" s="13">
        <f t="shared" si="2562"/>
        <v>2.7439280549625635E-7</v>
      </c>
      <c r="BB2094" s="13">
        <f t="shared" si="2563"/>
        <v>2.8802441141263957E-8</v>
      </c>
      <c r="BC2094" s="13">
        <f t="shared" si="2564"/>
        <v>2.4186657932102197E-9</v>
      </c>
      <c r="BD2094" s="13">
        <f t="shared" si="2565"/>
        <v>2.7594112071907996E-6</v>
      </c>
      <c r="BE2094" s="13">
        <f t="shared" si="2566"/>
        <v>1.6405619430485021E-6</v>
      </c>
      <c r="BF2094" s="13">
        <f t="shared" si="2567"/>
        <v>4.8768438027021769E-7</v>
      </c>
      <c r="BG2094" s="13">
        <f t="shared" si="2568"/>
        <v>9.6648206738884428E-8</v>
      </c>
      <c r="BH2094" s="13">
        <f t="shared" si="2569"/>
        <v>1.4365145128289507E-8</v>
      </c>
      <c r="BI2094" s="13">
        <f t="shared" si="2570"/>
        <v>1.7081115233878108E-9</v>
      </c>
      <c r="BJ2094" s="14">
        <f t="shared" si="2571"/>
        <v>0.32898258504340105</v>
      </c>
      <c r="BK2094" s="14">
        <f t="shared" si="2572"/>
        <v>0.45895518960926202</v>
      </c>
      <c r="BL2094" s="14">
        <f t="shared" si="2573"/>
        <v>0.20759463876161022</v>
      </c>
      <c r="BM2094" s="14">
        <f t="shared" si="2574"/>
        <v>8.2966621058243289E-2</v>
      </c>
      <c r="BN2094" s="14">
        <f t="shared" si="2575"/>
        <v>0.91702995909821738</v>
      </c>
    </row>
    <row r="2095" spans="1:66" x14ac:dyDescent="0.25">
      <c r="A2095" t="s">
        <v>114</v>
      </c>
      <c r="B2095" t="s">
        <v>134</v>
      </c>
      <c r="C2095" t="s">
        <v>115</v>
      </c>
      <c r="D2095" s="7" t="s">
        <v>539</v>
      </c>
      <c r="E2095" s="10">
        <f>VLOOKUP(A2095,home!$A$2:$E$405,3,FALSE)</f>
        <v>1.3611111111111101</v>
      </c>
      <c r="F2095" s="10">
        <f>VLOOKUP(B2095,home!$B$2:$E$405,3,FALSE)</f>
        <v>1.1499999999999999</v>
      </c>
      <c r="G2095" s="10">
        <f>VLOOKUP(C2095,away!$B$2:$E$405,4,FALSE)</f>
        <v>0.94</v>
      </c>
      <c r="H2095" s="10">
        <f>VLOOKUP(A2095,away!$A$2:$E$405,3,FALSE)</f>
        <v>1.12777777777778</v>
      </c>
      <c r="I2095" s="10">
        <f>VLOOKUP(C2095,away!$B$2:$E$405,3,FALSE)</f>
        <v>0.94</v>
      </c>
      <c r="J2095" s="10">
        <f>VLOOKUP(B2095,home!$B$2:$E$405,4,FALSE)</f>
        <v>1.27</v>
      </c>
      <c r="K2095" s="12">
        <f t="shared" si="2520"/>
        <v>1.4713611111111098</v>
      </c>
      <c r="L2095" s="12">
        <f t="shared" si="2521"/>
        <v>1.3463411111111139</v>
      </c>
      <c r="M2095" s="13">
        <f t="shared" si="2522"/>
        <v>5.9743061393322576E-2</v>
      </c>
      <c r="N2095" s="13">
        <f t="shared" si="2523"/>
        <v>8.7903617192858344E-2</v>
      </c>
      <c r="O2095" s="13">
        <f t="shared" si="2524"/>
        <v>8.0434539657465415E-2</v>
      </c>
      <c r="P2095" s="13">
        <f t="shared" si="2525"/>
        <v>0.11834825364211893</v>
      </c>
      <c r="Q2095" s="13">
        <f t="shared" si="2526"/>
        <v>6.4668981931784872E-2</v>
      </c>
      <c r="R2095" s="13">
        <f t="shared" si="2527"/>
        <v>5.4146163747071478E-2</v>
      </c>
      <c r="S2095" s="13">
        <f t="shared" si="2528"/>
        <v>5.861061022604707E-2</v>
      </c>
      <c r="T2095" s="13">
        <f t="shared" si="2529"/>
        <v>8.7066508988463798E-2</v>
      </c>
      <c r="U2095" s="13">
        <f t="shared" si="2530"/>
        <v>7.9668559653295182E-2</v>
      </c>
      <c r="V2095" s="13">
        <f t="shared" si="2531"/>
        <v>1.2900546669502478E-2</v>
      </c>
      <c r="W2095" s="13">
        <f t="shared" si="2532"/>
        <v>3.1717141703191759E-2</v>
      </c>
      <c r="X2095" s="13">
        <f t="shared" si="2533"/>
        <v>4.2702091801943835E-2</v>
      </c>
      <c r="Y2095" s="13">
        <f t="shared" si="2534"/>
        <v>2.8745790861698931E-2</v>
      </c>
      <c r="Z2095" s="13">
        <f t="shared" si="2535"/>
        <v>2.4299735420545504E-2</v>
      </c>
      <c r="AA2095" s="13">
        <f t="shared" si="2536"/>
        <v>3.5753685708079824E-2</v>
      </c>
      <c r="AB2095" s="13">
        <f t="shared" si="2537"/>
        <v>2.630329136487887E-2</v>
      </c>
      <c r="AC2095" s="13">
        <f t="shared" si="2538"/>
        <v>1.5972118076950834E-3</v>
      </c>
      <c r="AD2095" s="13">
        <f t="shared" si="2539"/>
        <v>1.1666842214419191E-2</v>
      </c>
      <c r="AE2095" s="13">
        <f t="shared" si="2540"/>
        <v>1.5707549310119182E-2</v>
      </c>
      <c r="AF2095" s="13">
        <f t="shared" si="2541"/>
        <v>1.0573859695509237E-2</v>
      </c>
      <c r="AG2095" s="13">
        <f t="shared" si="2542"/>
        <v>4.7453406703949763E-3</v>
      </c>
      <c r="AH2095" s="13">
        <f t="shared" si="2543"/>
        <v>8.1789331964508358E-3</v>
      </c>
      <c r="AI2095" s="13">
        <f t="shared" si="2544"/>
        <v>1.2034164235633442E-2</v>
      </c>
      <c r="AJ2095" s="13">
        <f t="shared" si="2545"/>
        <v>8.8533006305176014E-3</v>
      </c>
      <c r="AK2095" s="13">
        <f t="shared" si="2546"/>
        <v>4.3421340842396891E-3</v>
      </c>
      <c r="AL2095" s="13">
        <f t="shared" si="2547"/>
        <v>1.2656012178071085E-4</v>
      </c>
      <c r="AM2095" s="13">
        <f t="shared" si="2548"/>
        <v>3.4332275847531626E-3</v>
      </c>
      <c r="AN2095" s="13">
        <f t="shared" si="2549"/>
        <v>4.6222954411538992E-3</v>
      </c>
      <c r="AO2095" s="13">
        <f t="shared" si="2550"/>
        <v>3.1115931900634886E-3</v>
      </c>
      <c r="AP2095" s="13">
        <f t="shared" si="2551"/>
        <v>1.3964219442786174E-3</v>
      </c>
      <c r="AQ2095" s="13">
        <f t="shared" si="2552"/>
        <v>4.7001506801000415E-4</v>
      </c>
      <c r="AR2095" s="13">
        <f t="shared" si="2553"/>
        <v>2.2023268014826364E-3</v>
      </c>
      <c r="AS2095" s="13">
        <f t="shared" si="2554"/>
        <v>3.2404180096592683E-3</v>
      </c>
      <c r="AT2095" s="13">
        <f t="shared" si="2555"/>
        <v>2.3839125215783562E-3</v>
      </c>
      <c r="AU2095" s="13">
        <f t="shared" si="2556"/>
        <v>1.1691987255137393E-3</v>
      </c>
      <c r="AV2095" s="13">
        <f t="shared" si="2557"/>
        <v>4.3007838397039744E-4</v>
      </c>
      <c r="AW2095" s="13">
        <f t="shared" si="2558"/>
        <v>6.9641603765643624E-6</v>
      </c>
      <c r="AX2095" s="13">
        <f t="shared" si="2559"/>
        <v>8.4191959229995474E-4</v>
      </c>
      <c r="AY2095" s="13">
        <f t="shared" si="2560"/>
        <v>1.1335109593633372E-3</v>
      </c>
      <c r="AZ2095" s="13">
        <f t="shared" si="2561"/>
        <v>7.6304620224293006E-4</v>
      </c>
      <c r="BA2095" s="13">
        <f t="shared" si="2562"/>
        <v>3.4244015725228732E-4</v>
      </c>
      <c r="BB2095" s="13">
        <f t="shared" si="2563"/>
        <v>1.1526031545102734E-4</v>
      </c>
      <c r="BC2095" s="13">
        <f t="shared" si="2564"/>
        <v>3.10359402342707E-5</v>
      </c>
      <c r="BD2095" s="13">
        <f t="shared" si="2565"/>
        <v>4.9418051882298684E-4</v>
      </c>
      <c r="BE2095" s="13">
        <f t="shared" si="2566"/>
        <v>7.2711799726485457E-4</v>
      </c>
      <c r="BF2095" s="13">
        <f t="shared" si="2567"/>
        <v>5.3492657218225071E-4</v>
      </c>
      <c r="BG2095" s="13">
        <f t="shared" si="2568"/>
        <v>2.6235671853631123E-4</v>
      </c>
      <c r="BH2095" s="13">
        <f t="shared" si="2569"/>
        <v>9.6505368223262955E-5</v>
      </c>
      <c r="BI2095" s="13">
        <f t="shared" si="2570"/>
        <v>2.8398849163433378E-5</v>
      </c>
      <c r="BJ2095" s="14">
        <f t="shared" si="2571"/>
        <v>0.40175849076548714</v>
      </c>
      <c r="BK2095" s="14">
        <f t="shared" si="2572"/>
        <v>0.25245975481983013</v>
      </c>
      <c r="BL2095" s="14">
        <f t="shared" si="2573"/>
        <v>0.32128419274402981</v>
      </c>
      <c r="BM2095" s="14">
        <f t="shared" si="2574"/>
        <v>0.53343100938628407</v>
      </c>
      <c r="BN2095" s="14">
        <f t="shared" si="2575"/>
        <v>0.4652446175646216</v>
      </c>
    </row>
    <row r="2096" spans="1:66" x14ac:dyDescent="0.25">
      <c r="A2096" t="s">
        <v>136</v>
      </c>
      <c r="B2096" t="s">
        <v>307</v>
      </c>
      <c r="C2096" t="s">
        <v>480</v>
      </c>
      <c r="D2096" s="7" t="s">
        <v>539</v>
      </c>
      <c r="E2096" s="10">
        <f>VLOOKUP(A2096,home!$A$2:$E$405,3,FALSE)</f>
        <v>1.51655629139073</v>
      </c>
      <c r="F2096" s="10">
        <f>VLOOKUP(B2096,home!$B$2:$E$405,3,FALSE)</f>
        <v>0.44</v>
      </c>
      <c r="G2096" s="10">
        <f>VLOOKUP(C2096,away!$B$2:$E$405,4,FALSE)</f>
        <v>1.19</v>
      </c>
      <c r="H2096" s="10">
        <f>VLOOKUP(A2096,away!$A$2:$E$405,3,FALSE)</f>
        <v>1.2781456953642401</v>
      </c>
      <c r="I2096" s="10">
        <f>VLOOKUP(C2096,away!$B$2:$E$405,3,FALSE)</f>
        <v>1.19</v>
      </c>
      <c r="J2096" s="10">
        <f>VLOOKUP(B2096,home!$B$2:$E$405,4,FALSE)</f>
        <v>1.56</v>
      </c>
      <c r="K2096" s="12">
        <f t="shared" si="2520"/>
        <v>0.79406887417218619</v>
      </c>
      <c r="L2096" s="12">
        <f t="shared" si="2521"/>
        <v>2.3727496688741754</v>
      </c>
      <c r="M2096" s="13">
        <f t="shared" si="2522"/>
        <v>4.2137443340927283E-2</v>
      </c>
      <c r="N2096" s="13">
        <f t="shared" si="2523"/>
        <v>3.3460032194224415E-2</v>
      </c>
      <c r="O2096" s="13">
        <f t="shared" si="2524"/>
        <v>9.9981604734389523E-2</v>
      </c>
      <c r="P2096" s="13">
        <f t="shared" si="2525"/>
        <v>7.939228030936521E-2</v>
      </c>
      <c r="Q2096" s="13">
        <f t="shared" si="2526"/>
        <v>1.328478504711644E-2</v>
      </c>
      <c r="R2096" s="13">
        <f t="shared" si="2527"/>
        <v>0.11861565976351575</v>
      </c>
      <c r="S2096" s="13">
        <f t="shared" si="2528"/>
        <v>3.7396277947638959E-2</v>
      </c>
      <c r="T2096" s="13">
        <f t="shared" si="2529"/>
        <v>3.1521469321610124E-2</v>
      </c>
      <c r="U2096" s="13">
        <f t="shared" si="2530"/>
        <v>9.418900340760604E-2</v>
      </c>
      <c r="V2096" s="13">
        <f t="shared" si="2531"/>
        <v>7.8288138000747794E-3</v>
      </c>
      <c r="W2096" s="13">
        <f t="shared" si="2532"/>
        <v>3.5163447686610825E-3</v>
      </c>
      <c r="X2096" s="13">
        <f t="shared" si="2533"/>
        <v>8.3434058854880214E-3</v>
      </c>
      <c r="Y2096" s="13">
        <f t="shared" si="2534"/>
        <v>9.8984067760372763E-3</v>
      </c>
      <c r="Z2096" s="13">
        <f t="shared" si="2535"/>
        <v>9.381508914239127E-2</v>
      </c>
      <c r="AA2096" s="13">
        <f t="shared" si="2536"/>
        <v>7.449564221566192E-2</v>
      </c>
      <c r="AB2096" s="13">
        <f t="shared" si="2537"/>
        <v>2.9577335372462318E-2</v>
      </c>
      <c r="AC2096" s="13">
        <f t="shared" si="2538"/>
        <v>9.2190479895238849E-4</v>
      </c>
      <c r="AD2096" s="13">
        <f t="shared" si="2539"/>
        <v>6.9805498291299051E-4</v>
      </c>
      <c r="AE2096" s="13">
        <f t="shared" si="2540"/>
        <v>1.656309729562766E-3</v>
      </c>
      <c r="AF2096" s="13">
        <f t="shared" si="2541"/>
        <v>1.9650041811865642E-3</v>
      </c>
      <c r="AG2096" s="13">
        <f t="shared" si="2542"/>
        <v>1.5541543400822634E-3</v>
      </c>
      <c r="AH2096" s="13">
        <f t="shared" si="2543"/>
        <v>5.5649930424502538E-2</v>
      </c>
      <c r="AI2096" s="13">
        <f t="shared" si="2544"/>
        <v>4.4189877599945228E-2</v>
      </c>
      <c r="AJ2096" s="13">
        <f t="shared" si="2545"/>
        <v>1.7544903177797604E-2</v>
      </c>
      <c r="AK2096" s="13">
        <f t="shared" si="2546"/>
        <v>4.6439538379512528E-3</v>
      </c>
      <c r="AL2096" s="13">
        <f t="shared" si="2547"/>
        <v>6.9479416323189156E-5</v>
      </c>
      <c r="AM2096" s="13">
        <f t="shared" si="2548"/>
        <v>1.1086074687840066E-4</v>
      </c>
      <c r="AN2096" s="13">
        <f t="shared" si="2549"/>
        <v>2.6304480044686887E-4</v>
      </c>
      <c r="AO2096" s="13">
        <f t="shared" si="2550"/>
        <v>3.1206973157969092E-4</v>
      </c>
      <c r="AP2096" s="13">
        <f t="shared" si="2551"/>
        <v>2.4682111742378807E-4</v>
      </c>
      <c r="AQ2096" s="13">
        <f t="shared" si="2552"/>
        <v>1.4641118115961183E-4</v>
      </c>
      <c r="AR2096" s="13">
        <f t="shared" si="2553"/>
        <v>2.6408670797521856E-2</v>
      </c>
      <c r="AS2096" s="13">
        <f t="shared" si="2554"/>
        <v>2.0970303488572071E-2</v>
      </c>
      <c r="AT2096" s="13">
        <f t="shared" si="2555"/>
        <v>8.3259326411097446E-3</v>
      </c>
      <c r="AU2096" s="13">
        <f t="shared" si="2556"/>
        <v>2.2037879862531582E-3</v>
      </c>
      <c r="AV2096" s="13">
        <f t="shared" si="2557"/>
        <v>4.374898612895585E-4</v>
      </c>
      <c r="AW2096" s="13">
        <f t="shared" si="2558"/>
        <v>3.636333902626171E-6</v>
      </c>
      <c r="AX2096" s="13">
        <f t="shared" si="2559"/>
        <v>1.4671844743936547E-5</v>
      </c>
      <c r="AY2096" s="13">
        <f t="shared" si="2560"/>
        <v>3.4812614757948748E-5</v>
      </c>
      <c r="AZ2096" s="13">
        <f t="shared" si="2561"/>
        <v>4.1300810069783572E-5</v>
      </c>
      <c r="BA2096" s="13">
        <f t="shared" si="2562"/>
        <v>3.2665494472438052E-5</v>
      </c>
      <c r="BB2096" s="13">
        <f t="shared" si="2563"/>
        <v>1.9376760298272154E-5</v>
      </c>
      <c r="BC2096" s="13">
        <f t="shared" si="2564"/>
        <v>9.1952403163159033E-6</v>
      </c>
      <c r="BD2096" s="13">
        <f t="shared" si="2565"/>
        <v>1.0443527481704516E-2</v>
      </c>
      <c r="BE2096" s="13">
        <f t="shared" si="2566"/>
        <v>8.2928801097833914E-3</v>
      </c>
      <c r="BF2096" s="13">
        <f t="shared" si="2567"/>
        <v>3.2925589862103062E-3</v>
      </c>
      <c r="BG2096" s="13">
        <f t="shared" si="2568"/>
        <v>8.715062024418444E-4</v>
      </c>
      <c r="BH2096" s="13">
        <f t="shared" si="2569"/>
        <v>1.7300898725176815E-4</v>
      </c>
      <c r="BI2096" s="13">
        <f t="shared" si="2570"/>
        <v>2.7476210345736342E-5</v>
      </c>
      <c r="BJ2096" s="14">
        <f t="shared" si="2571"/>
        <v>0.10712919756902899</v>
      </c>
      <c r="BK2096" s="14">
        <f t="shared" si="2572"/>
        <v>0.16778101222803976</v>
      </c>
      <c r="BL2096" s="14">
        <f t="shared" si="2573"/>
        <v>0.620335053286316</v>
      </c>
      <c r="BM2096" s="14">
        <f t="shared" si="2574"/>
        <v>0.60215737055538221</v>
      </c>
      <c r="BN2096" s="14">
        <f t="shared" si="2575"/>
        <v>0.38687180538953864</v>
      </c>
    </row>
    <row r="2097" spans="1:66" x14ac:dyDescent="0.25">
      <c r="A2097" t="s">
        <v>136</v>
      </c>
      <c r="B2097" t="s">
        <v>315</v>
      </c>
      <c r="C2097" t="s">
        <v>138</v>
      </c>
      <c r="D2097" s="7" t="s">
        <v>539</v>
      </c>
      <c r="E2097" s="10">
        <f>VLOOKUP(A2097,home!$A$2:$E$405,3,FALSE)</f>
        <v>1.51655629139073</v>
      </c>
      <c r="F2097" s="10">
        <f>VLOOKUP(B2097,home!$B$2:$E$405,3,FALSE)</f>
        <v>0.56999999999999995</v>
      </c>
      <c r="G2097" s="10">
        <f>VLOOKUP(C2097,away!$B$2:$E$405,4,FALSE)</f>
        <v>1.1299999999999999</v>
      </c>
      <c r="H2097" s="10">
        <f>VLOOKUP(A2097,away!$A$2:$E$405,3,FALSE)</f>
        <v>1.2781456953642401</v>
      </c>
      <c r="I2097" s="10">
        <f>VLOOKUP(C2097,away!$B$2:$E$405,3,FALSE)</f>
        <v>1.22</v>
      </c>
      <c r="J2097" s="10">
        <f>VLOOKUP(B2097,home!$B$2:$E$405,4,FALSE)</f>
        <v>1.45</v>
      </c>
      <c r="K2097" s="12">
        <f t="shared" si="2520"/>
        <v>0.97681390728476902</v>
      </c>
      <c r="L2097" s="12">
        <f t="shared" si="2521"/>
        <v>2.2610397350993408</v>
      </c>
      <c r="M2097" s="13">
        <f t="shared" si="2522"/>
        <v>3.9248045099192073E-2</v>
      </c>
      <c r="N2097" s="13">
        <f t="shared" si="2523"/>
        <v>3.8338036286630642E-2</v>
      </c>
      <c r="O2097" s="13">
        <f t="shared" si="2524"/>
        <v>8.8741389494244233E-2</v>
      </c>
      <c r="P2097" s="13">
        <f t="shared" si="2525"/>
        <v>8.6683823409752253E-2</v>
      </c>
      <c r="Q2097" s="13">
        <f t="shared" si="2526"/>
        <v>1.8724563511384466E-2</v>
      </c>
      <c r="R2097" s="13">
        <f t="shared" si="2527"/>
        <v>0.10032390389720672</v>
      </c>
      <c r="S2097" s="13">
        <f t="shared" si="2528"/>
        <v>4.7862799420599636E-2</v>
      </c>
      <c r="T2097" s="13">
        <f t="shared" si="2529"/>
        <v>4.2336982121631513E-2</v>
      </c>
      <c r="U2097" s="13">
        <f t="shared" si="2530"/>
        <v>9.7997784559892165E-2</v>
      </c>
      <c r="V2097" s="13">
        <f t="shared" si="2531"/>
        <v>1.17456110584928E-2</v>
      </c>
      <c r="W2097" s="13">
        <f t="shared" si="2532"/>
        <v>6.0968046819190923E-3</v>
      </c>
      <c r="X2097" s="13">
        <f t="shared" si="2533"/>
        <v>1.3785117642958764E-2</v>
      </c>
      <c r="Y2097" s="13">
        <f t="shared" si="2534"/>
        <v>1.5584349371874371E-2</v>
      </c>
      <c r="Z2097" s="13">
        <f t="shared" si="2535"/>
        <v>7.5612111030623985E-2</v>
      </c>
      <c r="AA2097" s="13">
        <f t="shared" si="2536"/>
        <v>7.3858961613873605E-2</v>
      </c>
      <c r="AB2097" s="13">
        <f t="shared" si="2537"/>
        <v>3.6073230441021821E-2</v>
      </c>
      <c r="AC2097" s="13">
        <f t="shared" si="2538"/>
        <v>1.6213458406986083E-3</v>
      </c>
      <c r="AD2097" s="13">
        <f t="shared" si="2539"/>
        <v>1.4888609008243652E-3</v>
      </c>
      <c r="AE2097" s="13">
        <f t="shared" si="2540"/>
        <v>3.3663736567996886E-3</v>
      </c>
      <c r="AF2097" s="13">
        <f t="shared" si="2541"/>
        <v>3.8057523006078849E-3</v>
      </c>
      <c r="AG2097" s="13">
        <f t="shared" si="2542"/>
        <v>2.8683190578733856E-3</v>
      </c>
      <c r="AH2097" s="13">
        <f t="shared" si="2543"/>
        <v>4.2740496873746023E-2</v>
      </c>
      <c r="AI2097" s="13">
        <f t="shared" si="2544"/>
        <v>4.1749511750536303E-2</v>
      </c>
      <c r="AJ2097" s="13">
        <f t="shared" si="2545"/>
        <v>2.0390751850136373E-2</v>
      </c>
      <c r="AK2097" s="13">
        <f t="shared" si="2546"/>
        <v>6.6393233290686152E-3</v>
      </c>
      <c r="AL2097" s="13">
        <f t="shared" si="2547"/>
        <v>1.4323715353063287E-4</v>
      </c>
      <c r="AM2097" s="13">
        <f t="shared" si="2548"/>
        <v>2.9086800678755392E-4</v>
      </c>
      <c r="AN2097" s="13">
        <f t="shared" si="2549"/>
        <v>6.5766412101580423E-4</v>
      </c>
      <c r="AO2097" s="13">
        <f t="shared" si="2550"/>
        <v>7.4350235498295758E-4</v>
      </c>
      <c r="AP2097" s="13">
        <f t="shared" si="2551"/>
        <v>5.6036278925213404E-4</v>
      </c>
      <c r="AQ2097" s="13">
        <f t="shared" si="2552"/>
        <v>3.1675063314254336E-4</v>
      </c>
      <c r="AR2097" s="13">
        <f t="shared" si="2553"/>
        <v>1.9327592345885772E-2</v>
      </c>
      <c r="AS2097" s="13">
        <f t="shared" si="2554"/>
        <v>1.8879460997791874E-2</v>
      </c>
      <c r="AT2097" s="13">
        <f t="shared" si="2555"/>
        <v>9.220860032341743E-3</v>
      </c>
      <c r="AU2097" s="13">
        <f t="shared" si="2556"/>
        <v>3.0023547722392335E-3</v>
      </c>
      <c r="AV2097" s="13">
        <f t="shared" si="2557"/>
        <v>7.3318547403151946E-4</v>
      </c>
      <c r="AW2097" s="13">
        <f t="shared" si="2558"/>
        <v>8.7876592826930517E-6</v>
      </c>
      <c r="AX2097" s="13">
        <f t="shared" si="2559"/>
        <v>4.735398570238053E-5</v>
      </c>
      <c r="AY2097" s="13">
        <f t="shared" si="2560"/>
        <v>1.0706924328840844E-4</v>
      </c>
      <c r="AZ2097" s="13">
        <f t="shared" si="2561"/>
        <v>1.2104390674105499E-4</v>
      </c>
      <c r="BA2097" s="13">
        <f t="shared" si="2562"/>
        <v>9.1228360944394735E-5</v>
      </c>
      <c r="BB2097" s="13">
        <f t="shared" si="2563"/>
        <v>5.1567737265815357E-5</v>
      </c>
      <c r="BC2097" s="13">
        <f t="shared" si="2564"/>
        <v>2.3319340601434299E-5</v>
      </c>
      <c r="BD2097" s="13">
        <f t="shared" si="2565"/>
        <v>7.2834090463082682E-3</v>
      </c>
      <c r="BE2097" s="13">
        <f t="shared" si="2566"/>
        <v>7.1145352488776129E-3</v>
      </c>
      <c r="BF2097" s="13">
        <f t="shared" si="2567"/>
        <v>3.4747884874856789E-3</v>
      </c>
      <c r="BG2097" s="13">
        <f t="shared" si="2568"/>
        <v>1.1314072398163396E-3</v>
      </c>
      <c r="BH2097" s="13">
        <f t="shared" si="2569"/>
        <v>2.7629358166381856E-4</v>
      </c>
      <c r="BI2097" s="13">
        <f t="shared" si="2570"/>
        <v>5.3977482612547624E-5</v>
      </c>
      <c r="BJ2097" s="14">
        <f t="shared" si="2571"/>
        <v>0.14940589001222865</v>
      </c>
      <c r="BK2097" s="14">
        <f t="shared" si="2572"/>
        <v>0.18741193122555441</v>
      </c>
      <c r="BL2097" s="14">
        <f t="shared" si="2573"/>
        <v>0.57901321851878051</v>
      </c>
      <c r="BM2097" s="14">
        <f t="shared" si="2574"/>
        <v>0.61928510750477117</v>
      </c>
      <c r="BN2097" s="14">
        <f t="shared" si="2575"/>
        <v>0.37205976169841037</v>
      </c>
    </row>
    <row r="2098" spans="1:66" x14ac:dyDescent="0.25">
      <c r="A2098" t="s">
        <v>136</v>
      </c>
      <c r="B2098" t="s">
        <v>323</v>
      </c>
      <c r="C2098" t="s">
        <v>317</v>
      </c>
      <c r="D2098" s="7" t="s">
        <v>539</v>
      </c>
      <c r="E2098" s="10">
        <f>VLOOKUP(A2098,home!$A$2:$E$405,3,FALSE)</f>
        <v>1.51655629139073</v>
      </c>
      <c r="F2098" s="10">
        <f>VLOOKUP(B2098,home!$B$2:$E$405,3,FALSE)</f>
        <v>1.43</v>
      </c>
      <c r="G2098" s="10">
        <f>VLOOKUP(C2098,away!$B$2:$E$405,4,FALSE)</f>
        <v>0.75</v>
      </c>
      <c r="H2098" s="10">
        <f>VLOOKUP(A2098,away!$A$2:$E$405,3,FALSE)</f>
        <v>1.2781456953642401</v>
      </c>
      <c r="I2098" s="10">
        <f>VLOOKUP(C2098,away!$B$2:$E$405,3,FALSE)</f>
        <v>0.94</v>
      </c>
      <c r="J2098" s="10">
        <f>VLOOKUP(B2098,home!$B$2:$E$405,4,FALSE)</f>
        <v>0.91</v>
      </c>
      <c r="K2098" s="12">
        <f t="shared" si="2520"/>
        <v>1.6265066225165579</v>
      </c>
      <c r="L2098" s="12">
        <f t="shared" si="2521"/>
        <v>1.093325827814571</v>
      </c>
      <c r="M2098" s="13">
        <f t="shared" si="2522"/>
        <v>6.5885792644393135E-2</v>
      </c>
      <c r="N2098" s="13">
        <f t="shared" si="2523"/>
        <v>0.10716367806585815</v>
      </c>
      <c r="O2098" s="13">
        <f t="shared" si="2524"/>
        <v>7.2034638784150284E-2</v>
      </c>
      <c r="P2098" s="13">
        <f t="shared" si="2525"/>
        <v>0.11716481703300852</v>
      </c>
      <c r="Q2098" s="13">
        <f t="shared" si="2526"/>
        <v>8.7151216033675358E-2</v>
      </c>
      <c r="R2098" s="13">
        <f t="shared" si="2527"/>
        <v>3.9378665540002356E-2</v>
      </c>
      <c r="S2098" s="13">
        <f t="shared" si="2528"/>
        <v>5.2088598313109101E-2</v>
      </c>
      <c r="T2098" s="13">
        <f t="shared" si="2529"/>
        <v>9.5284675415064607E-2</v>
      </c>
      <c r="U2098" s="13">
        <f t="shared" si="2530"/>
        <v>6.4049660286678384E-2</v>
      </c>
      <c r="V2098" s="13">
        <f t="shared" si="2531"/>
        <v>1.0292138100581445E-2</v>
      </c>
      <c r="W2098" s="13">
        <f t="shared" si="2532"/>
        <v>4.7250676679714727E-2</v>
      </c>
      <c r="X2098" s="13">
        <f t="shared" si="2533"/>
        <v>5.1660385195647744E-2</v>
      </c>
      <c r="Y2098" s="13">
        <f t="shared" si="2534"/>
        <v>2.8240816704625585E-2</v>
      </c>
      <c r="Z2098" s="13">
        <f t="shared" si="2535"/>
        <v>1.4351237366585399E-2</v>
      </c>
      <c r="AA2098" s="13">
        <f t="shared" si="2536"/>
        <v>2.3342382618058235E-2</v>
      </c>
      <c r="AB2098" s="13">
        <f t="shared" si="2537"/>
        <v>1.8983269956793562E-2</v>
      </c>
      <c r="AC2098" s="13">
        <f t="shared" si="2538"/>
        <v>1.1439079172402022E-3</v>
      </c>
      <c r="AD2098" s="13">
        <f t="shared" si="2539"/>
        <v>1.9213384634486175E-2</v>
      </c>
      <c r="AE2098" s="13">
        <f t="shared" si="2540"/>
        <v>2.1006489660619354E-2</v>
      </c>
      <c r="AF2098" s="13">
        <f t="shared" si="2541"/>
        <v>1.148346884883744E-2</v>
      </c>
      <c r="AG2098" s="13">
        <f t="shared" si="2542"/>
        <v>4.1850576951126782E-3</v>
      </c>
      <c r="AH2098" s="13">
        <f t="shared" si="2543"/>
        <v>3.9226446184963465E-3</v>
      </c>
      <c r="AI2098" s="13">
        <f t="shared" si="2544"/>
        <v>6.3802074497632429E-3</v>
      </c>
      <c r="AJ2098" s="13">
        <f t="shared" si="2545"/>
        <v>5.188724835034699E-3</v>
      </c>
      <c r="AK2098" s="13">
        <f t="shared" si="2546"/>
        <v>2.8131651022000235E-3</v>
      </c>
      <c r="AL2098" s="13">
        <f t="shared" si="2547"/>
        <v>8.1368535732392826E-5</v>
      </c>
      <c r="AM2098" s="13">
        <f t="shared" si="2548"/>
        <v>6.2501394697899266E-3</v>
      </c>
      <c r="AN2098" s="13">
        <f t="shared" si="2549"/>
        <v>6.8334389097645942E-3</v>
      </c>
      <c r="AO2098" s="13">
        <f t="shared" si="2550"/>
        <v>3.7355876264193368E-3</v>
      </c>
      <c r="AP2098" s="13">
        <f t="shared" si="2551"/>
        <v>1.36140481134293E-3</v>
      </c>
      <c r="AQ2098" s="13">
        <f t="shared" si="2552"/>
        <v>3.721147605880622E-4</v>
      </c>
      <c r="AR2098" s="13">
        <f t="shared" si="2553"/>
        <v>8.5774573494797827E-4</v>
      </c>
      <c r="AS2098" s="13">
        <f t="shared" si="2554"/>
        <v>1.3951291183282185E-3</v>
      </c>
      <c r="AT2098" s="13">
        <f t="shared" si="2555"/>
        <v>1.1345933751132674E-3</v>
      </c>
      <c r="AU2098" s="13">
        <f t="shared" si="2556"/>
        <v>6.1514121282838083E-4</v>
      </c>
      <c r="AV2098" s="13">
        <f t="shared" si="2557"/>
        <v>2.5013281411205725E-4</v>
      </c>
      <c r="AW2098" s="13">
        <f t="shared" si="2558"/>
        <v>4.0193834827626803E-6</v>
      </c>
      <c r="AX2098" s="13">
        <f t="shared" si="2559"/>
        <v>1.6943155398775746E-3</v>
      </c>
      <c r="AY2098" s="13">
        <f t="shared" si="2560"/>
        <v>1.8524389402157406E-3</v>
      </c>
      <c r="AZ2098" s="13">
        <f t="shared" si="2561"/>
        <v>1.0126596688936605E-3</v>
      </c>
      <c r="BA2098" s="13">
        <f t="shared" si="2562"/>
        <v>3.6905565692919694E-4</v>
      </c>
      <c r="BB2098" s="13">
        <f t="shared" si="2563"/>
        <v>1.0087452040544114E-4</v>
      </c>
      <c r="BC2098" s="13">
        <f t="shared" si="2564"/>
        <v>2.205774370553536E-5</v>
      </c>
      <c r="BD2098" s="13">
        <f t="shared" si="2565"/>
        <v>1.5629926095273592E-4</v>
      </c>
      <c r="BE2098" s="13">
        <f t="shared" si="2566"/>
        <v>2.5422178303406858E-4</v>
      </c>
      <c r="BF2098" s="13">
        <f t="shared" si="2567"/>
        <v>2.0674670684644011E-4</v>
      </c>
      <c r="BG2098" s="13">
        <f t="shared" si="2568"/>
        <v>1.120916292897414E-4</v>
      </c>
      <c r="BH2098" s="13">
        <f t="shared" si="2569"/>
        <v>4.5579444342108848E-5</v>
      </c>
      <c r="BI2098" s="13">
        <f t="shared" si="2570"/>
        <v>1.4827053614612975E-5</v>
      </c>
      <c r="BJ2098" s="14">
        <f t="shared" si="2571"/>
        <v>0.49624393658157379</v>
      </c>
      <c r="BK2098" s="14">
        <f t="shared" si="2572"/>
        <v>0.24850906148428056</v>
      </c>
      <c r="BL2098" s="14">
        <f t="shared" si="2573"/>
        <v>0.24113586732458678</v>
      </c>
      <c r="BM2098" s="14">
        <f t="shared" si="2574"/>
        <v>0.5096128750992055</v>
      </c>
      <c r="BN2098" s="14">
        <f t="shared" si="2575"/>
        <v>0.48877880810108781</v>
      </c>
    </row>
    <row r="2099" spans="1:66" x14ac:dyDescent="0.25">
      <c r="A2099" t="s">
        <v>136</v>
      </c>
      <c r="B2099" t="s">
        <v>328</v>
      </c>
      <c r="C2099" t="s">
        <v>125</v>
      </c>
      <c r="D2099" s="7" t="s">
        <v>539</v>
      </c>
      <c r="E2099" s="10">
        <f>VLOOKUP(A2099,home!$A$2:$E$405,3,FALSE)</f>
        <v>1.51655629139073</v>
      </c>
      <c r="F2099" s="10">
        <f>VLOOKUP(B2099,home!$B$2:$E$405,3,FALSE)</f>
        <v>2.0699999999999998</v>
      </c>
      <c r="G2099" s="10">
        <f>VLOOKUP(C2099,away!$B$2:$E$405,4,FALSE)</f>
        <v>0.94</v>
      </c>
      <c r="H2099" s="10">
        <f>VLOOKUP(A2099,away!$A$2:$E$405,3,FALSE)</f>
        <v>1.2781456953642401</v>
      </c>
      <c r="I2099" s="10">
        <f>VLOOKUP(C2099,away!$B$2:$E$405,3,FALSE)</f>
        <v>0.19</v>
      </c>
      <c r="J2099" s="10">
        <f>VLOOKUP(B2099,home!$B$2:$E$405,4,FALSE)</f>
        <v>1.34</v>
      </c>
      <c r="K2099" s="12">
        <f t="shared" si="2520"/>
        <v>2.9509152317880822</v>
      </c>
      <c r="L2099" s="12">
        <f t="shared" si="2521"/>
        <v>0.32541589403973553</v>
      </c>
      <c r="M2099" s="13">
        <f t="shared" si="2522"/>
        <v>3.7766563706884831E-2</v>
      </c>
      <c r="N2099" s="13">
        <f t="shared" si="2523"/>
        <v>0.11144592809494142</v>
      </c>
      <c r="O2099" s="13">
        <f t="shared" si="2524"/>
        <v>1.2289840093484555E-2</v>
      </c>
      <c r="P2099" s="13">
        <f t="shared" si="2525"/>
        <v>3.6266276328103433E-2</v>
      </c>
      <c r="Q2099" s="13">
        <f t="shared" si="2526"/>
        <v>0.16443374336806105</v>
      </c>
      <c r="R2099" s="13">
        <f t="shared" si="2527"/>
        <v>1.9996546508133312E-3</v>
      </c>
      <c r="S2099" s="13">
        <f t="shared" si="2528"/>
        <v>8.7063970719858472E-3</v>
      </c>
      <c r="T2099" s="13">
        <f t="shared" si="2529"/>
        <v>5.3509353608418013E-2</v>
      </c>
      <c r="U2099" s="13">
        <f t="shared" si="2530"/>
        <v>5.9008113674009375E-3</v>
      </c>
      <c r="V2099" s="13">
        <f t="shared" si="2531"/>
        <v>9.2894811071927823E-4</v>
      </c>
      <c r="W2099" s="13">
        <f t="shared" si="2532"/>
        <v>0.16174334597491463</v>
      </c>
      <c r="X2099" s="13">
        <f t="shared" si="2533"/>
        <v>5.2633855535405095E-2</v>
      </c>
      <c r="Y2099" s="13">
        <f t="shared" si="2534"/>
        <v>8.5639465779060644E-3</v>
      </c>
      <c r="Z2099" s="13">
        <f t="shared" si="2535"/>
        <v>2.1690646865504506E-4</v>
      </c>
      <c r="AA2099" s="13">
        <f t="shared" si="2536"/>
        <v>6.400726022275366E-4</v>
      </c>
      <c r="AB2099" s="13">
        <f t="shared" si="2537"/>
        <v>9.4439999568173634E-4</v>
      </c>
      <c r="AC2099" s="13">
        <f t="shared" si="2538"/>
        <v>5.5752836588614157E-5</v>
      </c>
      <c r="AD2099" s="13">
        <f t="shared" si="2539"/>
        <v>0.11932272581943629</v>
      </c>
      <c r="AE2099" s="13">
        <f t="shared" si="2540"/>
        <v>3.8829511501790093E-2</v>
      </c>
      <c r="AF2099" s="13">
        <f t="shared" si="2541"/>
        <v>6.3178701002406072E-3</v>
      </c>
      <c r="AG2099" s="13">
        <f t="shared" si="2542"/>
        <v>6.8531178236556998E-4</v>
      </c>
      <c r="AH2099" s="13">
        <f t="shared" si="2543"/>
        <v>1.7646203105095839E-5</v>
      </c>
      <c r="AI2099" s="13">
        <f t="shared" si="2544"/>
        <v>5.2072449526053458E-5</v>
      </c>
      <c r="AJ2099" s="13">
        <f t="shared" si="2545"/>
        <v>7.6830692231473648E-5</v>
      </c>
      <c r="AK2099" s="13">
        <f t="shared" si="2546"/>
        <v>7.5573619991559289E-5</v>
      </c>
      <c r="AL2099" s="13">
        <f t="shared" si="2547"/>
        <v>2.1415215781780818E-6</v>
      </c>
      <c r="AM2099" s="13">
        <f t="shared" si="2548"/>
        <v>7.0422249823809485E-2</v>
      </c>
      <c r="AN2099" s="13">
        <f t="shared" si="2549"/>
        <v>2.2916519386704571E-2</v>
      </c>
      <c r="AO2099" s="13">
        <f t="shared" si="2550"/>
        <v>3.7286998222516993E-3</v>
      </c>
      <c r="AP2099" s="13">
        <f t="shared" si="2551"/>
        <v>4.0445939542127973E-4</v>
      </c>
      <c r="AQ2099" s="13">
        <f t="shared" si="2552"/>
        <v>3.2904378940946664E-5</v>
      </c>
      <c r="AR2099" s="13">
        <f t="shared" si="2553"/>
        <v>1.1484709919703044E-6</v>
      </c>
      <c r="AS2099" s="13">
        <f t="shared" si="2554"/>
        <v>3.3890405434719391E-6</v>
      </c>
      <c r="AT2099" s="13">
        <f t="shared" si="2555"/>
        <v>5.0003856804393545E-6</v>
      </c>
      <c r="AU2099" s="13">
        <f t="shared" si="2556"/>
        <v>4.9185714230745016E-6</v>
      </c>
      <c r="AV2099" s="13">
        <f t="shared" si="2557"/>
        <v>3.6285718327470324E-6</v>
      </c>
      <c r="AW2099" s="13">
        <f t="shared" si="2558"/>
        <v>5.7123584177953803E-8</v>
      </c>
      <c r="AX2099" s="13">
        <f t="shared" si="2559"/>
        <v>3.4635014943644182E-2</v>
      </c>
      <c r="AY2099" s="13">
        <f t="shared" si="2560"/>
        <v>1.1270784352965571E-2</v>
      </c>
      <c r="AZ2099" s="13">
        <f t="shared" si="2561"/>
        <v>1.8338461833746764E-3</v>
      </c>
      <c r="BA2099" s="13">
        <f t="shared" si="2562"/>
        <v>1.9892089843140899E-4</v>
      </c>
      <c r="BB2099" s="13">
        <f t="shared" si="2563"/>
        <v>1.6183005501561094E-5</v>
      </c>
      <c r="BC2099" s="13">
        <f t="shared" si="2564"/>
        <v>1.053241440708093E-6</v>
      </c>
      <c r="BD2099" s="13">
        <f t="shared" si="2565"/>
        <v>6.2288452438453033E-8</v>
      </c>
      <c r="BE2099" s="13">
        <f t="shared" si="2566"/>
        <v>1.8380794306513853E-7</v>
      </c>
      <c r="BF2099" s="13">
        <f t="shared" si="2567"/>
        <v>2.7120082945727702E-7</v>
      </c>
      <c r="BG2099" s="13">
        <f t="shared" si="2568"/>
        <v>2.6676355283968029E-7</v>
      </c>
      <c r="BH2099" s="13">
        <f t="shared" si="2569"/>
        <v>1.9679915784012937E-7</v>
      </c>
      <c r="BI2099" s="13">
        <f t="shared" si="2570"/>
        <v>1.1614752649470087E-7</v>
      </c>
      <c r="BJ2099" s="14">
        <f t="shared" si="2571"/>
        <v>0.86294622779596508</v>
      </c>
      <c r="BK2099" s="14">
        <f t="shared" si="2572"/>
        <v>9.4996863928825753E-2</v>
      </c>
      <c r="BL2099" s="14">
        <f t="shared" si="2573"/>
        <v>2.2016083722396121E-2</v>
      </c>
      <c r="BM2099" s="14">
        <f t="shared" si="2574"/>
        <v>0.60470334844417173</v>
      </c>
      <c r="BN2099" s="14">
        <f t="shared" si="2575"/>
        <v>0.3642020062422886</v>
      </c>
    </row>
    <row r="2100" spans="1:66" x14ac:dyDescent="0.25">
      <c r="A2100" t="s">
        <v>136</v>
      </c>
      <c r="B2100" t="s">
        <v>481</v>
      </c>
      <c r="C2100" t="s">
        <v>309</v>
      </c>
      <c r="D2100" s="7" t="s">
        <v>539</v>
      </c>
      <c r="E2100" s="10">
        <f>VLOOKUP(A2100,home!$A$2:$E$405,3,FALSE)</f>
        <v>1.51655629139073</v>
      </c>
      <c r="F2100" s="10">
        <f>VLOOKUP(B2100,home!$B$2:$E$405,3,FALSE)</f>
        <v>1.32</v>
      </c>
      <c r="G2100" s="10">
        <f>VLOOKUP(C2100,away!$B$2:$E$405,4,FALSE)</f>
        <v>1.1299999999999999</v>
      </c>
      <c r="H2100" s="10">
        <f>VLOOKUP(A2100,away!$A$2:$E$405,3,FALSE)</f>
        <v>1.2781456953642401</v>
      </c>
      <c r="I2100" s="10">
        <f>VLOOKUP(C2100,away!$B$2:$E$405,3,FALSE)</f>
        <v>0.94</v>
      </c>
      <c r="J2100" s="10">
        <f>VLOOKUP(B2100,home!$B$2:$E$405,4,FALSE)</f>
        <v>1.1200000000000001</v>
      </c>
      <c r="K2100" s="12">
        <f t="shared" si="2520"/>
        <v>2.2620953642384127</v>
      </c>
      <c r="L2100" s="12">
        <f t="shared" si="2521"/>
        <v>1.3456317880794719</v>
      </c>
      <c r="M2100" s="13">
        <f t="shared" si="2522"/>
        <v>2.7113401519474431E-2</v>
      </c>
      <c r="N2100" s="13">
        <f t="shared" si="2523"/>
        <v>6.1333099885937839E-2</v>
      </c>
      <c r="O2100" s="13">
        <f t="shared" si="2524"/>
        <v>3.6484654967567046E-2</v>
      </c>
      <c r="P2100" s="13">
        <f t="shared" si="2525"/>
        <v>8.2531768867971381E-2</v>
      </c>
      <c r="Q2100" s="13">
        <f t="shared" si="2526"/>
        <v>6.937066046317579E-2</v>
      </c>
      <c r="R2100" s="13">
        <f t="shared" si="2527"/>
        <v>2.4547455750734925E-2</v>
      </c>
      <c r="S2100" s="13">
        <f t="shared" si="2528"/>
        <v>6.2805591430347141E-2</v>
      </c>
      <c r="T2100" s="13">
        <f t="shared" si="2529"/>
        <v>9.3347365879317148E-2</v>
      </c>
      <c r="U2100" s="13">
        <f t="shared" si="2530"/>
        <v>5.5528685857585032E-2</v>
      </c>
      <c r="V2100" s="13">
        <f t="shared" si="2531"/>
        <v>2.1241879845624576E-2</v>
      </c>
      <c r="W2100" s="13">
        <f t="shared" si="2532"/>
        <v>5.2307683149302286E-2</v>
      </c>
      <c r="X2100" s="13">
        <f t="shared" si="2533"/>
        <v>7.0386881206490087E-2</v>
      </c>
      <c r="Y2100" s="13">
        <f t="shared" si="2534"/>
        <v>4.7357412407613333E-2</v>
      </c>
      <c r="Z2100" s="13">
        <f t="shared" si="2535"/>
        <v>1.1010612258221057E-2</v>
      </c>
      <c r="AA2100" s="13">
        <f t="shared" si="2536"/>
        <v>2.490705494674849E-2</v>
      </c>
      <c r="AB2100" s="13">
        <f t="shared" si="2537"/>
        <v>2.8171066765935605E-2</v>
      </c>
      <c r="AC2100" s="13">
        <f t="shared" si="2538"/>
        <v>4.041197847495054E-3</v>
      </c>
      <c r="AD2100" s="13">
        <f t="shared" si="2539"/>
        <v>2.9581241891522111E-2</v>
      </c>
      <c r="AE2100" s="13">
        <f t="shared" si="2540"/>
        <v>3.9805459420100275E-2</v>
      </c>
      <c r="AF2100" s="13">
        <f t="shared" si="2541"/>
        <v>2.6781745767397207E-2</v>
      </c>
      <c r="AG2100" s="13">
        <f t="shared" si="2542"/>
        <v>1.2012789481624183E-2</v>
      </c>
      <c r="AH2100" s="13">
        <f t="shared" si="2543"/>
        <v>3.7040574652199365E-3</v>
      </c>
      <c r="AI2100" s="13">
        <f t="shared" si="2544"/>
        <v>8.3789312209467028E-3</v>
      </c>
      <c r="AJ2100" s="13">
        <f t="shared" si="2545"/>
        <v>9.4769707360880251E-3</v>
      </c>
      <c r="AK2100" s="13">
        <f t="shared" si="2546"/>
        <v>7.1459371897092715E-3</v>
      </c>
      <c r="AL2100" s="13">
        <f t="shared" si="2547"/>
        <v>4.9204775204563899E-4</v>
      </c>
      <c r="AM2100" s="13">
        <f t="shared" si="2548"/>
        <v>1.338311803024546E-2</v>
      </c>
      <c r="AN2100" s="13">
        <f t="shared" si="2549"/>
        <v>1.8008749045117817E-2</v>
      </c>
      <c r="AO2100" s="13">
        <f t="shared" si="2550"/>
        <v>1.2116572589328189E-2</v>
      </c>
      <c r="AP2100" s="13">
        <f t="shared" si="2551"/>
        <v>5.4348150795908053E-3</v>
      </c>
      <c r="AQ2100" s="13">
        <f t="shared" si="2552"/>
        <v>1.8283149833577626E-3</v>
      </c>
      <c r="AR2100" s="13">
        <f t="shared" si="2553"/>
        <v>9.9685949401460364E-4</v>
      </c>
      <c r="AS2100" s="13">
        <f t="shared" si="2554"/>
        <v>2.2549912402074841E-3</v>
      </c>
      <c r="AT2100" s="13">
        <f t="shared" si="2555"/>
        <v>2.5505026154357909E-3</v>
      </c>
      <c r="AU2100" s="13">
        <f t="shared" si="2556"/>
        <v>1.9231600476184161E-3</v>
      </c>
      <c r="AV2100" s="13">
        <f t="shared" si="2557"/>
        <v>1.0875928571015361E-3</v>
      </c>
      <c r="AW2100" s="13">
        <f t="shared" si="2558"/>
        <v>4.1604652504764098E-5</v>
      </c>
      <c r="AX2100" s="13">
        <f t="shared" si="2559"/>
        <v>5.0456482092122923E-3</v>
      </c>
      <c r="AY2100" s="13">
        <f t="shared" si="2560"/>
        <v>6.7895846217823214E-3</v>
      </c>
      <c r="AZ2100" s="13">
        <f t="shared" si="2561"/>
        <v>4.5681404474629166E-3</v>
      </c>
      <c r="BA2100" s="13">
        <f t="shared" si="2562"/>
        <v>2.0490116661725623E-3</v>
      </c>
      <c r="BB2100" s="13">
        <f t="shared" si="2563"/>
        <v>6.8930380803687043E-4</v>
      </c>
      <c r="BC2100" s="13">
        <f t="shared" si="2564"/>
        <v>1.8550982314772854E-4</v>
      </c>
      <c r="BD2100" s="13">
        <f t="shared" si="2565"/>
        <v>2.2356763723247814E-4</v>
      </c>
      <c r="BE2100" s="13">
        <f t="shared" si="2566"/>
        <v>5.0573131577732393E-4</v>
      </c>
      <c r="BF2100" s="13">
        <f t="shared" si="2567"/>
        <v>5.7200623248503883E-4</v>
      </c>
      <c r="BG2100" s="13">
        <f t="shared" si="2568"/>
        <v>4.3131088227329529E-4</v>
      </c>
      <c r="BH2100" s="13">
        <f t="shared" si="2569"/>
        <v>2.4391658683400031E-4</v>
      </c>
      <c r="BI2100" s="13">
        <f t="shared" si="2570"/>
        <v>1.1035251606760966E-4</v>
      </c>
      <c r="BJ2100" s="14">
        <f t="shared" si="2571"/>
        <v>0.57238310785593494</v>
      </c>
      <c r="BK2100" s="14">
        <f t="shared" si="2572"/>
        <v>0.20501547188474056</v>
      </c>
      <c r="BL2100" s="14">
        <f t="shared" si="2573"/>
        <v>0.20924480632558262</v>
      </c>
      <c r="BM2100" s="14">
        <f t="shared" si="2574"/>
        <v>0.6895249769003402</v>
      </c>
      <c r="BN2100" s="14">
        <f t="shared" si="2575"/>
        <v>0.30138104145486139</v>
      </c>
    </row>
    <row r="2101" spans="1:66" x14ac:dyDescent="0.25">
      <c r="A2101" t="s">
        <v>136</v>
      </c>
      <c r="B2101" t="s">
        <v>484</v>
      </c>
      <c r="C2101" t="s">
        <v>483</v>
      </c>
      <c r="D2101" s="7" t="s">
        <v>539</v>
      </c>
      <c r="E2101" s="10">
        <f>VLOOKUP(A2101,home!$A$2:$E$405,3,FALSE)</f>
        <v>1.51655629139073</v>
      </c>
      <c r="F2101" s="10">
        <f>VLOOKUP(B2101,home!$B$2:$E$405,3,FALSE)</f>
        <v>1.7</v>
      </c>
      <c r="G2101" s="10">
        <f>VLOOKUP(C2101,away!$B$2:$E$405,4,FALSE)</f>
        <v>0.66</v>
      </c>
      <c r="H2101" s="10">
        <f>VLOOKUP(A2101,away!$A$2:$E$405,3,FALSE)</f>
        <v>1.2781456953642401</v>
      </c>
      <c r="I2101" s="10">
        <f>VLOOKUP(C2101,away!$B$2:$E$405,3,FALSE)</f>
        <v>0.79</v>
      </c>
      <c r="J2101" s="10">
        <f>VLOOKUP(B2101,home!$B$2:$E$405,4,FALSE)</f>
        <v>0.56000000000000005</v>
      </c>
      <c r="K2101" s="12">
        <f t="shared" si="2520"/>
        <v>1.701576158940399</v>
      </c>
      <c r="L2101" s="12">
        <f t="shared" si="2521"/>
        <v>0.56545165562913979</v>
      </c>
      <c r="M2101" s="13">
        <f t="shared" si="2522"/>
        <v>0.10361969981598436</v>
      </c>
      <c r="N2101" s="13">
        <f t="shared" si="2523"/>
        <v>0.17631681080343983</v>
      </c>
      <c r="O2101" s="13">
        <f t="shared" si="2524"/>
        <v>5.8591930816742827E-2</v>
      </c>
      <c r="P2101" s="13">
        <f t="shared" si="2525"/>
        <v>9.9698632584054855E-2</v>
      </c>
      <c r="Q2101" s="13">
        <f t="shared" si="2526"/>
        <v>0.15000824084176914</v>
      </c>
      <c r="R2101" s="13">
        <f t="shared" si="2527"/>
        <v>1.6565452143417626E-2</v>
      </c>
      <c r="S2101" s="13">
        <f t="shared" si="2528"/>
        <v>2.3981485559170321E-2</v>
      </c>
      <c r="T2101" s="13">
        <f t="shared" si="2529"/>
        <v>8.4822408141993114E-2</v>
      </c>
      <c r="U2101" s="13">
        <f t="shared" si="2530"/>
        <v>2.8187378429307564E-2</v>
      </c>
      <c r="V2101" s="13">
        <f t="shared" si="2531"/>
        <v>2.5637781681255986E-3</v>
      </c>
      <c r="W2101" s="13">
        <f t="shared" si="2532"/>
        <v>8.5083482086981285E-2</v>
      </c>
      <c r="X2101" s="13">
        <f t="shared" si="2533"/>
        <v>4.8110595812775825E-2</v>
      </c>
      <c r="Y2101" s="13">
        <f t="shared" si="2534"/>
        <v>1.3602108027819228E-2</v>
      </c>
      <c r="Z2101" s="13">
        <f t="shared" si="2535"/>
        <v>3.1223207802469266E-3</v>
      </c>
      <c r="AA2101" s="13">
        <f t="shared" si="2536"/>
        <v>5.3128666002323546E-3</v>
      </c>
      <c r="AB2101" s="13">
        <f t="shared" si="2537"/>
        <v>4.5201235712930546E-3</v>
      </c>
      <c r="AC2101" s="13">
        <f t="shared" si="2538"/>
        <v>1.5417264891768773E-4</v>
      </c>
      <c r="AD2101" s="13">
        <f t="shared" si="2539"/>
        <v>3.6194006159709961E-2</v>
      </c>
      <c r="AE2101" s="13">
        <f t="shared" si="2540"/>
        <v>2.0465960706859281E-2</v>
      </c>
      <c r="AF2101" s="13">
        <f t="shared" si="2541"/>
        <v>5.7862556828672512E-3</v>
      </c>
      <c r="AG2101" s="13">
        <f t="shared" si="2542"/>
        <v>1.0906159519236019E-3</v>
      </c>
      <c r="AH2101" s="13">
        <f t="shared" si="2543"/>
        <v>4.4138036364897297E-4</v>
      </c>
      <c r="AI2101" s="13">
        <f t="shared" si="2544"/>
        <v>7.5104230380953596E-4</v>
      </c>
      <c r="AJ2101" s="13">
        <f t="shared" si="2545"/>
        <v>6.3897783925898934E-4</v>
      </c>
      <c r="AK2101" s="13">
        <f t="shared" si="2546"/>
        <v>3.6242315245811564E-4</v>
      </c>
      <c r="AL2101" s="13">
        <f t="shared" si="2547"/>
        <v>5.933544415300052E-6</v>
      </c>
      <c r="AM2101" s="13">
        <f t="shared" si="2548"/>
        <v>1.2317371595580889E-2</v>
      </c>
      <c r="AN2101" s="13">
        <f t="shared" si="2549"/>
        <v>6.9648781617205526E-3</v>
      </c>
      <c r="AO2101" s="13">
        <f t="shared" si="2550"/>
        <v>1.9691509439000634E-3</v>
      </c>
      <c r="AP2101" s="13">
        <f t="shared" si="2551"/>
        <v>3.7115322047065805E-4</v>
      </c>
      <c r="AQ2101" s="13">
        <f t="shared" si="2552"/>
        <v>5.2467300751805172E-5</v>
      </c>
      <c r="AR2101" s="13">
        <f t="shared" si="2553"/>
        <v>4.991585147750073E-5</v>
      </c>
      <c r="AS2101" s="13">
        <f t="shared" si="2554"/>
        <v>8.4935622827325141E-5</v>
      </c>
      <c r="AT2101" s="13">
        <f t="shared" si="2555"/>
        <v>7.2262215423865209E-5</v>
      </c>
      <c r="AU2101" s="13">
        <f t="shared" si="2556"/>
        <v>4.0986554319154743E-5</v>
      </c>
      <c r="AV2101" s="13">
        <f t="shared" si="2557"/>
        <v>1.7435435916647334E-5</v>
      </c>
      <c r="AW2101" s="13">
        <f t="shared" si="2558"/>
        <v>1.5858370819038761E-7</v>
      </c>
      <c r="AX2101" s="13">
        <f t="shared" si="2559"/>
        <v>3.4931576413083517E-3</v>
      </c>
      <c r="AY2101" s="13">
        <f t="shared" si="2560"/>
        <v>1.9752117716513883E-3</v>
      </c>
      <c r="AZ2101" s="13">
        <f t="shared" si="2561"/>
        <v>5.5844338324922212E-4</v>
      </c>
      <c r="BA2101" s="13">
        <f t="shared" si="2562"/>
        <v>1.0525757854447028E-4</v>
      </c>
      <c r="BB2101" s="13">
        <f t="shared" si="2563"/>
        <v>1.4879518013871233E-5</v>
      </c>
      <c r="BC2101" s="13">
        <f t="shared" si="2564"/>
        <v>1.6827296191814205E-6</v>
      </c>
      <c r="BD2101" s="13">
        <f t="shared" si="2565"/>
        <v>4.7041668100151698E-6</v>
      </c>
      <c r="BE2101" s="13">
        <f t="shared" si="2566"/>
        <v>8.0044980916005219E-6</v>
      </c>
      <c r="BF2101" s="13">
        <f t="shared" si="2567"/>
        <v>6.8101315584756875E-6</v>
      </c>
      <c r="BG2101" s="13">
        <f t="shared" si="2568"/>
        <v>3.8626524997166179E-6</v>
      </c>
      <c r="BH2101" s="13">
        <f t="shared" si="2569"/>
        <v>1.6431493509473332E-6</v>
      </c>
      <c r="BI2101" s="13">
        <f t="shared" si="2570"/>
        <v>5.5918875223007484E-7</v>
      </c>
      <c r="BJ2101" s="14">
        <f t="shared" si="2571"/>
        <v>0.64930413806094878</v>
      </c>
      <c r="BK2101" s="14">
        <f t="shared" si="2572"/>
        <v>0.23199891409231949</v>
      </c>
      <c r="BL2101" s="14">
        <f t="shared" si="2573"/>
        <v>0.11566269468719652</v>
      </c>
      <c r="BM2101" s="14">
        <f t="shared" si="2574"/>
        <v>0.3933122474273601</v>
      </c>
      <c r="BN2101" s="14">
        <f t="shared" si="2575"/>
        <v>0.60480076700540863</v>
      </c>
    </row>
    <row r="2102" spans="1:66" x14ac:dyDescent="0.25">
      <c r="A2102" t="s">
        <v>136</v>
      </c>
      <c r="B2102" t="s">
        <v>359</v>
      </c>
      <c r="C2102" t="s">
        <v>377</v>
      </c>
      <c r="D2102" s="7" t="s">
        <v>539</v>
      </c>
      <c r="E2102" s="10">
        <f>VLOOKUP(A2102,home!$A$2:$E$405,3,FALSE)</f>
        <v>1.51655629139073</v>
      </c>
      <c r="F2102" s="10">
        <f>VLOOKUP(B2102,home!$B$2:$E$405,3,FALSE)</f>
        <v>1.1299999999999999</v>
      </c>
      <c r="G2102" s="10">
        <f>VLOOKUP(C2102,away!$B$2:$E$405,4,FALSE)</f>
        <v>0.75</v>
      </c>
      <c r="H2102" s="10">
        <f>VLOOKUP(A2102,away!$A$2:$E$405,3,FALSE)</f>
        <v>1.2781456953642401</v>
      </c>
      <c r="I2102" s="10">
        <f>VLOOKUP(C2102,away!$B$2:$E$405,3,FALSE)</f>
        <v>1.04</v>
      </c>
      <c r="J2102" s="10">
        <f>VLOOKUP(B2102,home!$B$2:$E$405,4,FALSE)</f>
        <v>1.23</v>
      </c>
      <c r="K2102" s="12">
        <f t="shared" si="2520"/>
        <v>1.2852814569536437</v>
      </c>
      <c r="L2102" s="12">
        <f t="shared" si="2521"/>
        <v>1.635003973509936</v>
      </c>
      <c r="M2102" s="13">
        <f t="shared" si="2522"/>
        <v>5.3918295179781875E-2</v>
      </c>
      <c r="N2102" s="13">
        <f t="shared" si="2523"/>
        <v>6.9300184985126662E-2</v>
      </c>
      <c r="O2102" s="13">
        <f t="shared" si="2524"/>
        <v>8.8156626863824972E-2</v>
      </c>
      <c r="P2102" s="13">
        <f t="shared" si="2525"/>
        <v>0.11330607781565567</v>
      </c>
      <c r="Q2102" s="13">
        <f t="shared" si="2526"/>
        <v>4.453512136242032E-2</v>
      </c>
      <c r="R2102" s="13">
        <f t="shared" si="2527"/>
        <v>7.2068217606793328E-2</v>
      </c>
      <c r="S2102" s="13">
        <f t="shared" si="2528"/>
        <v>5.9526489233201349E-2</v>
      </c>
      <c r="T2102" s="13">
        <f t="shared" si="2529"/>
        <v>7.2815100388304438E-2</v>
      </c>
      <c r="U2102" s="13">
        <f t="shared" si="2530"/>
        <v>9.2627943725711551E-2</v>
      </c>
      <c r="V2102" s="13">
        <f t="shared" si="2531"/>
        <v>1.3899040305461251E-2</v>
      </c>
      <c r="W2102" s="13">
        <f t="shared" si="2532"/>
        <v>1.9080055223432986E-2</v>
      </c>
      <c r="X2102" s="13">
        <f t="shared" si="2533"/>
        <v>3.1195966105101936E-2</v>
      </c>
      <c r="Y2102" s="13">
        <f t="shared" si="2534"/>
        <v>2.5502764269661485E-2</v>
      </c>
      <c r="Z2102" s="13">
        <f t="shared" si="2535"/>
        <v>3.9277274050295283E-2</v>
      </c>
      <c r="AA2102" s="13">
        <f t="shared" si="2536"/>
        <v>5.0482352016531055E-2</v>
      </c>
      <c r="AB2102" s="13">
        <f t="shared" si="2537"/>
        <v>3.2442015475126887E-2</v>
      </c>
      <c r="AC2102" s="13">
        <f t="shared" si="2538"/>
        <v>1.8255002049425626E-3</v>
      </c>
      <c r="AD2102" s="13">
        <f t="shared" si="2539"/>
        <v>6.1308102940824793E-3</v>
      </c>
      <c r="AE2102" s="13">
        <f t="shared" si="2540"/>
        <v>1.0023899191660472E-2</v>
      </c>
      <c r="AF2102" s="13">
        <f t="shared" si="2541"/>
        <v>8.1945575042139552E-3</v>
      </c>
      <c r="AG2102" s="13">
        <f t="shared" si="2542"/>
        <v>4.4660446935151617E-3</v>
      </c>
      <c r="AH2102" s="13">
        <f t="shared" si="2543"/>
        <v>1.6054624785217866E-2</v>
      </c>
      <c r="AI2102" s="13">
        <f t="shared" si="2544"/>
        <v>2.0634711534788894E-2</v>
      </c>
      <c r="AJ2102" s="13">
        <f t="shared" si="2545"/>
        <v>1.3260706052625816E-2</v>
      </c>
      <c r="AK2102" s="13">
        <f t="shared" si="2546"/>
        <v>5.681246531850973E-3</v>
      </c>
      <c r="AL2102" s="13">
        <f t="shared" si="2547"/>
        <v>1.5344718714420903E-4</v>
      </c>
      <c r="AM2102" s="13">
        <f t="shared" si="2548"/>
        <v>1.5759633574169447E-3</v>
      </c>
      <c r="AN2102" s="13">
        <f t="shared" si="2549"/>
        <v>2.5767063514827637E-3</v>
      </c>
      <c r="AO2102" s="13">
        <f t="shared" si="2550"/>
        <v>2.1064625616213049E-3</v>
      </c>
      <c r="AP2102" s="13">
        <f t="shared" si="2551"/>
        <v>1.148024886100251E-3</v>
      </c>
      <c r="AQ2102" s="13">
        <f t="shared" si="2552"/>
        <v>4.6925631261555029E-4</v>
      </c>
      <c r="AR2102" s="13">
        <f t="shared" si="2553"/>
        <v>5.249875063408461E-3</v>
      </c>
      <c r="AS2102" s="13">
        <f t="shared" si="2554"/>
        <v>6.7475670703222275E-3</v>
      </c>
      <c r="AT2102" s="13">
        <f t="shared" si="2555"/>
        <v>4.3362614175180923E-3</v>
      </c>
      <c r="AU2102" s="13">
        <f t="shared" si="2556"/>
        <v>1.8577721308131762E-3</v>
      </c>
      <c r="AV2102" s="13">
        <f t="shared" si="2557"/>
        <v>5.9694001774485822E-4</v>
      </c>
      <c r="AW2102" s="13">
        <f t="shared" si="2558"/>
        <v>8.9572250369145205E-6</v>
      </c>
      <c r="AX2102" s="13">
        <f t="shared" si="2559"/>
        <v>3.3759274668773427E-4</v>
      </c>
      <c r="AY2102" s="13">
        <f t="shared" si="2560"/>
        <v>5.5196548226257869E-4</v>
      </c>
      <c r="AZ2102" s="13">
        <f t="shared" si="2561"/>
        <v>4.5123287836982233E-4</v>
      </c>
      <c r="BA2102" s="13">
        <f t="shared" si="2562"/>
        <v>2.459225163709951E-4</v>
      </c>
      <c r="BB2102" s="13">
        <f t="shared" si="2563"/>
        <v>1.0052107286053478E-4</v>
      </c>
      <c r="BC2102" s="13">
        <f t="shared" si="2564"/>
        <v>3.2870470709691218E-5</v>
      </c>
      <c r="BD2102" s="13">
        <f t="shared" si="2565"/>
        <v>1.4305944315172604E-3</v>
      </c>
      <c r="BE2102" s="13">
        <f t="shared" si="2566"/>
        <v>1.8387164952502737E-3</v>
      </c>
      <c r="BF2102" s="13">
        <f t="shared" si="2567"/>
        <v>1.1816341079699849E-3</v>
      </c>
      <c r="BG2102" s="13">
        <f t="shared" si="2568"/>
        <v>5.0624413595926076E-4</v>
      </c>
      <c r="BH2102" s="13">
        <f t="shared" si="2569"/>
        <v>1.6266655015998921E-4</v>
      </c>
      <c r="BI2102" s="13">
        <f t="shared" si="2570"/>
        <v>4.1814460117450769E-5</v>
      </c>
      <c r="BJ2102" s="14">
        <f t="shared" si="2571"/>
        <v>0.30084102265401808</v>
      </c>
      <c r="BK2102" s="14">
        <f t="shared" si="2572"/>
        <v>0.24318081540844949</v>
      </c>
      <c r="BL2102" s="14">
        <f t="shared" si="2573"/>
        <v>0.41535853047325239</v>
      </c>
      <c r="BM2102" s="14">
        <f t="shared" si="2574"/>
        <v>0.55683011051518638</v>
      </c>
      <c r="BN2102" s="14">
        <f t="shared" si="2575"/>
        <v>0.44128452381360284</v>
      </c>
    </row>
    <row r="2103" spans="1:66" x14ac:dyDescent="0.25">
      <c r="A2103" t="s">
        <v>136</v>
      </c>
      <c r="B2103" t="s">
        <v>373</v>
      </c>
      <c r="C2103" t="s">
        <v>344</v>
      </c>
      <c r="D2103" s="7" t="s">
        <v>539</v>
      </c>
      <c r="E2103" s="10">
        <f>VLOOKUP(A2103,home!$A$2:$E$405,3,FALSE)</f>
        <v>1.51655629139073</v>
      </c>
      <c r="F2103" s="10">
        <f>VLOOKUP(B2103,home!$B$2:$E$405,3,FALSE)</f>
        <v>1.1499999999999999</v>
      </c>
      <c r="G2103" s="10">
        <f>VLOOKUP(C2103,away!$B$2:$E$405,4,FALSE)</f>
        <v>0.56999999999999995</v>
      </c>
      <c r="H2103" s="10">
        <f>VLOOKUP(A2103,away!$A$2:$E$405,3,FALSE)</f>
        <v>1.2781456953642401</v>
      </c>
      <c r="I2103" s="10">
        <f>VLOOKUP(C2103,away!$B$2:$E$405,3,FALSE)</f>
        <v>0.56999999999999995</v>
      </c>
      <c r="J2103" s="10">
        <f>VLOOKUP(B2103,home!$B$2:$E$405,4,FALSE)</f>
        <v>0.88</v>
      </c>
      <c r="K2103" s="12">
        <f t="shared" si="2520"/>
        <v>0.99410264900662326</v>
      </c>
      <c r="L2103" s="12">
        <f t="shared" si="2521"/>
        <v>0.64111788079470278</v>
      </c>
      <c r="M2103" s="13">
        <f t="shared" si="2522"/>
        <v>0.19490938323172105</v>
      </c>
      <c r="N2103" s="13">
        <f t="shared" si="2523"/>
        <v>0.19375993418690104</v>
      </c>
      <c r="O2103" s="13">
        <f t="shared" si="2524"/>
        <v>0.12495989072452357</v>
      </c>
      <c r="P2103" s="13">
        <f t="shared" si="2525"/>
        <v>0.12422295838882706</v>
      </c>
      <c r="Q2103" s="13">
        <f t="shared" si="2526"/>
        <v>9.6308631923273644E-2</v>
      </c>
      <c r="R2103" s="13">
        <f t="shared" si="2527"/>
        <v>4.0057010162822093E-2</v>
      </c>
      <c r="S2103" s="13">
        <f t="shared" si="2528"/>
        <v>1.9792971399081472E-2</v>
      </c>
      <c r="T2103" s="13">
        <f t="shared" si="2529"/>
        <v>6.174518600088625E-2</v>
      </c>
      <c r="U2103" s="13">
        <f t="shared" si="2530"/>
        <v>3.9820779914146676E-2</v>
      </c>
      <c r="V2103" s="13">
        <f t="shared" si="2531"/>
        <v>1.4016436320485907E-3</v>
      </c>
      <c r="W2103" s="13">
        <f t="shared" si="2532"/>
        <v>3.191355537237673E-2</v>
      </c>
      <c r="X2103" s="13">
        <f t="shared" si="2533"/>
        <v>2.0460350988962567E-2</v>
      </c>
      <c r="Y2103" s="13">
        <f t="shared" si="2534"/>
        <v>6.5587484331797409E-3</v>
      </c>
      <c r="Z2103" s="13">
        <f t="shared" si="2535"/>
        <v>8.5604218221867895E-3</v>
      </c>
      <c r="AA2103" s="13">
        <f t="shared" si="2536"/>
        <v>8.5099380100499937E-3</v>
      </c>
      <c r="AB2103" s="13">
        <f t="shared" si="2537"/>
        <v>4.2298759593364247E-3</v>
      </c>
      <c r="AC2103" s="13">
        <f t="shared" si="2538"/>
        <v>5.5832457785310795E-5</v>
      </c>
      <c r="AD2103" s="13">
        <f t="shared" si="2539"/>
        <v>7.9313374837248121E-3</v>
      </c>
      <c r="AE2103" s="13">
        <f t="shared" si="2540"/>
        <v>5.0849222794332417E-3</v>
      </c>
      <c r="AF2103" s="13">
        <f t="shared" si="2541"/>
        <v>1.6300172978980048E-3</v>
      </c>
      <c r="AG2103" s="13">
        <f t="shared" si="2542"/>
        <v>3.4834441189569214E-4</v>
      </c>
      <c r="AH2103" s="13">
        <f t="shared" si="2543"/>
        <v>1.3720598743372807E-3</v>
      </c>
      <c r="AI2103" s="13">
        <f t="shared" si="2544"/>
        <v>1.3639683556743853E-3</v>
      </c>
      <c r="AJ2103" s="13">
        <f t="shared" si="2545"/>
        <v>6.7796227776855723E-4</v>
      </c>
      <c r="AK2103" s="13">
        <f t="shared" si="2546"/>
        <v>2.2465469875209565E-4</v>
      </c>
      <c r="AL2103" s="13">
        <f t="shared" si="2547"/>
        <v>1.4233636093271155E-6</v>
      </c>
      <c r="AM2103" s="13">
        <f t="shared" si="2548"/>
        <v>1.5769127205472729E-3</v>
      </c>
      <c r="AN2103" s="13">
        <f t="shared" si="2549"/>
        <v>1.0109869415954769E-3</v>
      </c>
      <c r="AO2103" s="13">
        <f t="shared" si="2550"/>
        <v>3.2408090275340504E-4</v>
      </c>
      <c r="AP2103" s="13">
        <f t="shared" si="2551"/>
        <v>6.9258020526432394E-5</v>
      </c>
      <c r="AQ2103" s="13">
        <f t="shared" si="2552"/>
        <v>1.1100638836985589E-5</v>
      </c>
      <c r="AR2103" s="13">
        <f t="shared" si="2553"/>
        <v>1.7593042379171277E-4</v>
      </c>
      <c r="AS2103" s="13">
        <f t="shared" si="2554"/>
        <v>1.7489290033219953E-4</v>
      </c>
      <c r="AT2103" s="13">
        <f t="shared" si="2555"/>
        <v>8.6930747756345446E-5</v>
      </c>
      <c r="AU2103" s="13">
        <f t="shared" si="2556"/>
        <v>2.8806028874903192E-5</v>
      </c>
      <c r="AV2103" s="13">
        <f t="shared" si="2557"/>
        <v>7.1590374029756349E-6</v>
      </c>
      <c r="AW2103" s="13">
        <f t="shared" si="2558"/>
        <v>2.5198951926889953E-8</v>
      </c>
      <c r="AX2103" s="13">
        <f t="shared" si="2559"/>
        <v>2.6126885212471404E-4</v>
      </c>
      <c r="AY2103" s="13">
        <f t="shared" si="2560"/>
        <v>1.6750413279186121E-4</v>
      </c>
      <c r="AZ2103" s="13">
        <f t="shared" si="2561"/>
        <v>5.3694947319936272E-5</v>
      </c>
      <c r="BA2103" s="13">
        <f t="shared" si="2562"/>
        <v>1.1474930278380247E-5</v>
      </c>
      <c r="BB2103" s="13">
        <f t="shared" si="2563"/>
        <v>1.8391957455855283E-6</v>
      </c>
      <c r="BC2103" s="13">
        <f t="shared" si="2564"/>
        <v>2.3582825575528553E-7</v>
      </c>
      <c r="BD2103" s="13">
        <f t="shared" si="2565"/>
        <v>1.8798690078109465E-5</v>
      </c>
      <c r="BE2103" s="13">
        <f t="shared" si="2566"/>
        <v>1.8687827604503143E-5</v>
      </c>
      <c r="BF2103" s="13">
        <f t="shared" si="2567"/>
        <v>9.2888094629078369E-6</v>
      </c>
      <c r="BG2103" s="13">
        <f t="shared" si="2568"/>
        <v>3.0780100310648235E-6</v>
      </c>
      <c r="BH2103" s="13">
        <f t="shared" si="2569"/>
        <v>7.6496448138762482E-7</v>
      </c>
      <c r="BI2103" s="13">
        <f t="shared" si="2570"/>
        <v>1.5209064346868317E-7</v>
      </c>
      <c r="BJ2103" s="14">
        <f t="shared" si="2571"/>
        <v>0.42922938548930756</v>
      </c>
      <c r="BK2103" s="14">
        <f t="shared" si="2572"/>
        <v>0.34055171660586464</v>
      </c>
      <c r="BL2103" s="14">
        <f t="shared" si="2573"/>
        <v>0.22174062950787068</v>
      </c>
      <c r="BM2103" s="14">
        <f t="shared" si="2574"/>
        <v>0.22569686587332136</v>
      </c>
      <c r="BN2103" s="14">
        <f t="shared" si="2575"/>
        <v>0.77421780861806844</v>
      </c>
    </row>
    <row r="2104" spans="1:66" x14ac:dyDescent="0.25">
      <c r="A2104" t="s">
        <v>136</v>
      </c>
      <c r="B2104" t="s">
        <v>381</v>
      </c>
      <c r="C2104" t="s">
        <v>347</v>
      </c>
      <c r="D2104" s="7" t="s">
        <v>539</v>
      </c>
      <c r="E2104" s="10">
        <f>VLOOKUP(A2104,home!$A$2:$E$405,3,FALSE)</f>
        <v>1.51655629139073</v>
      </c>
      <c r="F2104" s="10">
        <f>VLOOKUP(B2104,home!$B$2:$E$405,3,FALSE)</f>
        <v>1.1000000000000001</v>
      </c>
      <c r="G2104" s="10">
        <f>VLOOKUP(C2104,away!$B$2:$E$405,4,FALSE)</f>
        <v>1.43</v>
      </c>
      <c r="H2104" s="10">
        <f>VLOOKUP(A2104,away!$A$2:$E$405,3,FALSE)</f>
        <v>1.2781456953642401</v>
      </c>
      <c r="I2104" s="10">
        <f>VLOOKUP(C2104,away!$B$2:$E$405,3,FALSE)</f>
        <v>0.99</v>
      </c>
      <c r="J2104" s="10">
        <f>VLOOKUP(B2104,home!$B$2:$E$405,4,FALSE)</f>
        <v>1.3</v>
      </c>
      <c r="K2104" s="12">
        <f t="shared" si="2520"/>
        <v>2.3855430463576184</v>
      </c>
      <c r="L2104" s="12">
        <f t="shared" si="2521"/>
        <v>1.644973509933777</v>
      </c>
      <c r="M2104" s="13">
        <f t="shared" si="2522"/>
        <v>1.7765150882654086E-2</v>
      </c>
      <c r="N2104" s="13">
        <f t="shared" si="2523"/>
        <v>4.237953215560937E-2</v>
      </c>
      <c r="O2104" s="13">
        <f t="shared" si="2524"/>
        <v>2.9223202601942635E-2</v>
      </c>
      <c r="P2104" s="13">
        <f t="shared" si="2525"/>
        <v>6.9713207759364113E-2</v>
      </c>
      <c r="Q2104" s="13">
        <f t="shared" si="2526"/>
        <v>5.0549099120851509E-2</v>
      </c>
      <c r="R2104" s="13">
        <f t="shared" si="2527"/>
        <v>2.4035697077811734E-2</v>
      </c>
      <c r="S2104" s="13">
        <f t="shared" si="2528"/>
        <v>6.8391360256409475E-2</v>
      </c>
      <c r="T2104" s="13">
        <f t="shared" si="2529"/>
        <v>8.3151929004817521E-2</v>
      </c>
      <c r="U2104" s="13">
        <f t="shared" si="2530"/>
        <v>5.7338190028331917E-2</v>
      </c>
      <c r="V2104" s="13">
        <f t="shared" si="2531"/>
        <v>2.9819811820179662E-2</v>
      </c>
      <c r="W2104" s="13">
        <f t="shared" si="2532"/>
        <v>4.0195683969129779E-2</v>
      </c>
      <c r="X2104" s="13">
        <f t="shared" si="2533"/>
        <v>6.6120835342888276E-2</v>
      </c>
      <c r="Y2104" s="13">
        <f t="shared" si="2534"/>
        <v>5.438351129687214E-2</v>
      </c>
      <c r="Z2104" s="13">
        <f t="shared" si="2535"/>
        <v>1.3179361661931E-2</v>
      </c>
      <c r="AA2104" s="13">
        <f t="shared" si="2536"/>
        <v>3.1439934568051685E-2</v>
      </c>
      <c r="AB2104" s="13">
        <f t="shared" si="2537"/>
        <v>3.7500658643377108E-2</v>
      </c>
      <c r="AC2104" s="13">
        <f t="shared" si="2538"/>
        <v>7.3135979483683385E-3</v>
      </c>
      <c r="AD2104" s="13">
        <f t="shared" si="2539"/>
        <v>2.3972133596536493E-2</v>
      </c>
      <c r="AE2104" s="13">
        <f t="shared" si="2540"/>
        <v>3.9433524742896055E-2</v>
      </c>
      <c r="AF2104" s="13">
        <f t="shared" si="2541"/>
        <v>3.2433551802691085E-2</v>
      </c>
      <c r="AG2104" s="13">
        <f t="shared" si="2542"/>
        <v>1.7784111182830582E-2</v>
      </c>
      <c r="AH2104" s="13">
        <f t="shared" si="2543"/>
        <v>5.4199252029283225E-3</v>
      </c>
      <c r="AI2104" s="13">
        <f t="shared" si="2544"/>
        <v>1.2929464879624064E-2</v>
      </c>
      <c r="AJ2104" s="13">
        <f t="shared" si="2545"/>
        <v>1.5421897518356115E-2</v>
      </c>
      <c r="AK2104" s="13">
        <f t="shared" si="2546"/>
        <v>1.2263200128851416E-2</v>
      </c>
      <c r="AL2104" s="13">
        <f t="shared" si="2547"/>
        <v>1.1479877128223732E-3</v>
      </c>
      <c r="AM2104" s="13">
        <f t="shared" si="2548"/>
        <v>1.1437311321514692E-2</v>
      </c>
      <c r="AN2104" s="13">
        <f t="shared" si="2549"/>
        <v>1.881407414875735E-2</v>
      </c>
      <c r="AO2104" s="13">
        <f t="shared" si="2550"/>
        <v>1.5474326794317862E-2</v>
      </c>
      <c r="AP2104" s="13">
        <f t="shared" si="2551"/>
        <v>8.4849525535704486E-3</v>
      </c>
      <c r="AQ2104" s="13">
        <f t="shared" si="2552"/>
        <v>3.4893805459170857E-3</v>
      </c>
      <c r="AR2104" s="13">
        <f t="shared" si="2553"/>
        <v>1.7831266769279079E-3</v>
      </c>
      <c r="AS2104" s="13">
        <f t="shared" si="2554"/>
        <v>4.2537254449201388E-3</v>
      </c>
      <c r="AT2104" s="13">
        <f t="shared" si="2555"/>
        <v>5.0737225781218517E-3</v>
      </c>
      <c r="AU2104" s="13">
        <f t="shared" si="2556"/>
        <v>4.0345278717954115E-3</v>
      </c>
      <c r="AV2104" s="13">
        <f t="shared" si="2557"/>
        <v>2.4061349774743869E-3</v>
      </c>
      <c r="AW2104" s="13">
        <f t="shared" si="2558"/>
        <v>1.2513560718743508E-4</v>
      </c>
      <c r="AX2104" s="13">
        <f t="shared" si="2559"/>
        <v>4.5473664153444426E-3</v>
      </c>
      <c r="AY2104" s="13">
        <f t="shared" si="2560"/>
        <v>7.4802972932041262E-3</v>
      </c>
      <c r="AZ2104" s="13">
        <f t="shared" si="2561"/>
        <v>6.1524454468750624E-3</v>
      </c>
      <c r="BA2104" s="13">
        <f t="shared" si="2562"/>
        <v>3.373536593807386E-3</v>
      </c>
      <c r="BB2104" s="13">
        <f t="shared" si="2563"/>
        <v>1.3873445829013435E-3</v>
      </c>
      <c r="BC2104" s="13">
        <f t="shared" si="2564"/>
        <v>4.564290176045669E-4</v>
      </c>
      <c r="BD2104" s="13">
        <f t="shared" si="2565"/>
        <v>4.888660247337757E-4</v>
      </c>
      <c r="BE2104" s="13">
        <f t="shared" si="2566"/>
        <v>1.1662109459041504E-3</v>
      </c>
      <c r="BF2104" s="13">
        <f t="shared" si="2567"/>
        <v>1.3910232062938933E-3</v>
      </c>
      <c r="BG2104" s="13">
        <f t="shared" si="2568"/>
        <v>1.1061152456988254E-3</v>
      </c>
      <c r="BH2104" s="13">
        <f t="shared" si="2569"/>
        <v>6.5967138321174567E-4</v>
      </c>
      <c r="BI2104" s="13">
        <f t="shared" si="2570"/>
        <v>3.1473489622037824E-4</v>
      </c>
      <c r="BJ2104" s="14">
        <f t="shared" si="2571"/>
        <v>0.53150137692893717</v>
      </c>
      <c r="BK2104" s="14">
        <f t="shared" si="2572"/>
        <v>0.20163141367300216</v>
      </c>
      <c r="BL2104" s="14">
        <f t="shared" si="2573"/>
        <v>0.24825002990057751</v>
      </c>
      <c r="BM2104" s="14">
        <f t="shared" si="2574"/>
        <v>0.75354113088019758</v>
      </c>
      <c r="BN2104" s="14">
        <f t="shared" si="2575"/>
        <v>0.23366588959823345</v>
      </c>
    </row>
    <row r="2105" spans="1:66" x14ac:dyDescent="0.25">
      <c r="A2105" t="s">
        <v>136</v>
      </c>
      <c r="B2105" t="s">
        <v>387</v>
      </c>
      <c r="C2105" t="s">
        <v>386</v>
      </c>
      <c r="D2105" s="7" t="s">
        <v>539</v>
      </c>
      <c r="E2105" s="10">
        <f>VLOOKUP(A2105,home!$A$2:$E$405,3,FALSE)</f>
        <v>1.51655629139073</v>
      </c>
      <c r="F2105" s="10">
        <f>VLOOKUP(B2105,home!$B$2:$E$405,3,FALSE)</f>
        <v>0.75</v>
      </c>
      <c r="G2105" s="10">
        <f>VLOOKUP(C2105,away!$B$2:$E$405,4,FALSE)</f>
        <v>1.43</v>
      </c>
      <c r="H2105" s="10">
        <f>VLOOKUP(A2105,away!$A$2:$E$405,3,FALSE)</f>
        <v>1.2781456953642401</v>
      </c>
      <c r="I2105" s="10">
        <f>VLOOKUP(C2105,away!$B$2:$E$405,3,FALSE)</f>
        <v>0.66</v>
      </c>
      <c r="J2105" s="10">
        <f>VLOOKUP(B2105,home!$B$2:$E$405,4,FALSE)</f>
        <v>0.89</v>
      </c>
      <c r="K2105" s="12">
        <f t="shared" si="2520"/>
        <v>1.6265066225165579</v>
      </c>
      <c r="L2105" s="12">
        <f t="shared" si="2521"/>
        <v>0.75078278145695465</v>
      </c>
      <c r="M2105" s="13">
        <f t="shared" si="2522"/>
        <v>9.2801785045256185E-2</v>
      </c>
      <c r="N2105" s="13">
        <f t="shared" si="2523"/>
        <v>0.15094271795746725</v>
      </c>
      <c r="O2105" s="13">
        <f t="shared" si="2524"/>
        <v>6.9673982300447856E-2</v>
      </c>
      <c r="P2105" s="13">
        <f t="shared" si="2525"/>
        <v>0.11332519362877987</v>
      </c>
      <c r="Q2105" s="13">
        <f t="shared" si="2526"/>
        <v>0.12275466518923475</v>
      </c>
      <c r="R2105" s="13">
        <f t="shared" si="2527"/>
        <v>2.615501311335643E-2</v>
      </c>
      <c r="S2105" s="13">
        <f t="shared" si="2528"/>
        <v>3.4596854749985591E-2</v>
      </c>
      <c r="T2105" s="13">
        <f t="shared" si="2529"/>
        <v>9.2162088967590872E-2</v>
      </c>
      <c r="U2105" s="13">
        <f t="shared" si="2530"/>
        <v>4.2541302040881641E-2</v>
      </c>
      <c r="V2105" s="13">
        <f t="shared" si="2531"/>
        <v>4.6942287461591197E-3</v>
      </c>
      <c r="W2105" s="13">
        <f t="shared" si="2532"/>
        <v>6.6553758625031031E-2</v>
      </c>
      <c r="X2105" s="13">
        <f t="shared" si="2533"/>
        <v>4.9967416016915581E-2</v>
      </c>
      <c r="Y2105" s="13">
        <f t="shared" si="2534"/>
        <v>1.875733778969833E-2</v>
      </c>
      <c r="Z2105" s="13">
        <f t="shared" si="2535"/>
        <v>6.5455778314296217E-3</v>
      </c>
      <c r="AA2105" s="13">
        <f t="shared" si="2536"/>
        <v>1.0646425691017848E-2</v>
      </c>
      <c r="AB2105" s="13">
        <f t="shared" si="2537"/>
        <v>8.6582409462854781E-3</v>
      </c>
      <c r="AC2105" s="13">
        <f t="shared" si="2538"/>
        <v>3.5827326848888297E-4</v>
      </c>
      <c r="AD2105" s="13">
        <f t="shared" si="2539"/>
        <v>2.7062532289245367E-2</v>
      </c>
      <c r="AE2105" s="13">
        <f t="shared" si="2540"/>
        <v>2.0318083265388285E-2</v>
      </c>
      <c r="AF2105" s="13">
        <f t="shared" si="2541"/>
        <v>7.6272335339311083E-3</v>
      </c>
      <c r="AG2105" s="13">
        <f t="shared" si="2542"/>
        <v>1.9087985358088519E-3</v>
      </c>
      <c r="AH2105" s="13">
        <f t="shared" si="2543"/>
        <v>1.2285767826309281E-3</v>
      </c>
      <c r="AI2105" s="13">
        <f t="shared" si="2544"/>
        <v>1.9982882732192896E-3</v>
      </c>
      <c r="AJ2105" s="13">
        <f t="shared" si="2545"/>
        <v>1.6251145550441764E-3</v>
      </c>
      <c r="AK2105" s="13">
        <f t="shared" si="2546"/>
        <v>8.8108652870913398E-4</v>
      </c>
      <c r="AL2105" s="13">
        <f t="shared" si="2547"/>
        <v>1.7500261445927416E-5</v>
      </c>
      <c r="AM2105" s="13">
        <f t="shared" si="2548"/>
        <v>8.8034775981051527E-3</v>
      </c>
      <c r="AN2105" s="13">
        <f t="shared" si="2549"/>
        <v>6.6094993975993766E-3</v>
      </c>
      <c r="AO2105" s="13">
        <f t="shared" si="2550"/>
        <v>2.4811491708838628E-3</v>
      </c>
      <c r="AP2105" s="13">
        <f t="shared" si="2551"/>
        <v>6.2093469190860112E-4</v>
      </c>
      <c r="AQ2105" s="13">
        <f t="shared" si="2552"/>
        <v>1.1654676877356417E-4</v>
      </c>
      <c r="AR2105" s="13">
        <f t="shared" si="2553"/>
        <v>1.8447885881941697E-4</v>
      </c>
      <c r="AS2105" s="13">
        <f t="shared" si="2554"/>
        <v>3.0005608558407877E-4</v>
      </c>
      <c r="AT2105" s="13">
        <f t="shared" si="2555"/>
        <v>2.4402160516444967E-4</v>
      </c>
      <c r="AU2105" s="13">
        <f t="shared" si="2556"/>
        <v>1.3230091894569934E-4</v>
      </c>
      <c r="AV2105" s="13">
        <f t="shared" si="2557"/>
        <v>5.3797080207551592E-5</v>
      </c>
      <c r="AW2105" s="13">
        <f t="shared" si="2558"/>
        <v>5.9362499090185974E-7</v>
      </c>
      <c r="AX2105" s="13">
        <f t="shared" si="2559"/>
        <v>2.3864857690823662E-3</v>
      </c>
      <c r="AY2105" s="13">
        <f t="shared" si="2560"/>
        <v>1.7917324236190984E-3</v>
      </c>
      <c r="AZ2105" s="13">
        <f t="shared" si="2561"/>
        <v>6.7260092631567844E-4</v>
      </c>
      <c r="BA2105" s="13">
        <f t="shared" si="2562"/>
        <v>1.6832573142326978E-4</v>
      </c>
      <c r="BB2105" s="13">
        <f t="shared" si="2563"/>
        <v>3.1594015207184696E-5</v>
      </c>
      <c r="BC2105" s="13">
        <f t="shared" si="2564"/>
        <v>4.7440485229286914E-6</v>
      </c>
      <c r="BD2105" s="13">
        <f t="shared" si="2565"/>
        <v>2.3083925124074443E-5</v>
      </c>
      <c r="BE2105" s="13">
        <f t="shared" si="2566"/>
        <v>3.7546157087983432E-5</v>
      </c>
      <c r="BF2105" s="13">
        <f t="shared" si="2567"/>
        <v>3.0534536576826038E-5</v>
      </c>
      <c r="BG2105" s="13">
        <f t="shared" si="2568"/>
        <v>1.6554875319227203E-5</v>
      </c>
      <c r="BH2105" s="13">
        <f t="shared" si="2569"/>
        <v>6.731653585414742E-6</v>
      </c>
      <c r="BI2105" s="13">
        <f t="shared" si="2570"/>
        <v>2.1898158274328814E-6</v>
      </c>
      <c r="BJ2105" s="14">
        <f t="shared" si="2571"/>
        <v>0.58174172271175251</v>
      </c>
      <c r="BK2105" s="14">
        <f t="shared" si="2572"/>
        <v>0.2475855681237347</v>
      </c>
      <c r="BL2105" s="14">
        <f t="shared" si="2573"/>
        <v>0.16443932574383499</v>
      </c>
      <c r="BM2105" s="14">
        <f t="shared" si="2574"/>
        <v>0.42286769837758104</v>
      </c>
      <c r="BN2105" s="14">
        <f t="shared" si="2575"/>
        <v>0.57565335723454236</v>
      </c>
    </row>
    <row r="2106" spans="1:66" x14ac:dyDescent="0.25">
      <c r="A2106" t="s">
        <v>136</v>
      </c>
      <c r="B2106" t="s">
        <v>137</v>
      </c>
      <c r="C2106" t="s">
        <v>388</v>
      </c>
      <c r="D2106" s="7" t="s">
        <v>539</v>
      </c>
      <c r="E2106" s="10">
        <f>VLOOKUP(A2106,home!$A$2:$E$405,3,FALSE)</f>
        <v>1.51655629139073</v>
      </c>
      <c r="F2106" s="10">
        <f>VLOOKUP(B2106,home!$B$2:$E$405,3,FALSE)</f>
        <v>1.32</v>
      </c>
      <c r="G2106" s="10">
        <f>VLOOKUP(C2106,away!$B$2:$E$405,4,FALSE)</f>
        <v>1.04</v>
      </c>
      <c r="H2106" s="10">
        <f>VLOOKUP(A2106,away!$A$2:$E$405,3,FALSE)</f>
        <v>1.2781456953642401</v>
      </c>
      <c r="I2106" s="10">
        <f>VLOOKUP(C2106,away!$B$2:$E$405,3,FALSE)</f>
        <v>1.32</v>
      </c>
      <c r="J2106" s="10">
        <f>VLOOKUP(B2106,home!$B$2:$E$405,4,FALSE)</f>
        <v>1.56</v>
      </c>
      <c r="K2106" s="12">
        <f t="shared" si="2520"/>
        <v>2.0819284768211941</v>
      </c>
      <c r="L2106" s="12">
        <f t="shared" si="2521"/>
        <v>2.6319576158940432</v>
      </c>
      <c r="M2106" s="13">
        <f t="shared" si="2522"/>
        <v>8.9698520876793954E-3</v>
      </c>
      <c r="N2106" s="13">
        <f t="shared" si="2523"/>
        <v>1.8674590494213775E-2</v>
      </c>
      <c r="O2106" s="13">
        <f t="shared" si="2524"/>
        <v>2.3608270515610864E-2</v>
      </c>
      <c r="P2106" s="13">
        <f t="shared" si="2525"/>
        <v>4.9150730674948441E-2</v>
      </c>
      <c r="Q2106" s="13">
        <f t="shared" si="2526"/>
        <v>1.9439580871439016E-2</v>
      </c>
      <c r="R2106" s="13">
        <f t="shared" si="2527"/>
        <v>3.1067983690824415E-2</v>
      </c>
      <c r="S2106" s="13">
        <f t="shared" si="2528"/>
        <v>6.7330940975034309E-2</v>
      </c>
      <c r="T2106" s="13">
        <f t="shared" si="2529"/>
        <v>5.1164152924372069E-2</v>
      </c>
      <c r="U2106" s="13">
        <f t="shared" si="2530"/>
        <v>6.4681319963343781E-2</v>
      </c>
      <c r="V2106" s="13">
        <f t="shared" si="2531"/>
        <v>4.0993676665221995E-2</v>
      </c>
      <c r="W2106" s="13">
        <f t="shared" si="2532"/>
        <v>1.3490605664572483E-2</v>
      </c>
      <c r="X2106" s="13">
        <f t="shared" si="2533"/>
        <v>3.5506702321894859E-2</v>
      </c>
      <c r="Y2106" s="13">
        <f t="shared" si="2534"/>
        <v>4.6726067795696963E-2</v>
      </c>
      <c r="Z2106" s="13">
        <f t="shared" si="2535"/>
        <v>2.7256538761845743E-2</v>
      </c>
      <c r="AA2106" s="13">
        <f t="shared" si="2536"/>
        <v>5.6746164227867352E-2</v>
      </c>
      <c r="AB2106" s="13">
        <f t="shared" si="2537"/>
        <v>5.9070727628184605E-2</v>
      </c>
      <c r="AC2106" s="13">
        <f t="shared" si="2538"/>
        <v>1.4039174931851606E-2</v>
      </c>
      <c r="AD2106" s="13">
        <f t="shared" si="2539"/>
        <v>7.021619025659692E-3</v>
      </c>
      <c r="AE2106" s="13">
        <f t="shared" si="2540"/>
        <v>1.8480603670491532E-2</v>
      </c>
      <c r="AF2106" s="13">
        <f t="shared" si="2541"/>
        <v>2.432008278843481E-2</v>
      </c>
      <c r="AG2106" s="13">
        <f t="shared" si="2542"/>
        <v>2.1336475704731541E-2</v>
      </c>
      <c r="AH2106" s="13">
        <f t="shared" si="2543"/>
        <v>1.7934513694287779E-2</v>
      </c>
      <c r="AI2106" s="13">
        <f t="shared" si="2544"/>
        <v>3.7338374778077409E-2</v>
      </c>
      <c r="AJ2106" s="13">
        <f t="shared" si="2545"/>
        <v>3.8867912864350797E-2</v>
      </c>
      <c r="AK2106" s="13">
        <f t="shared" si="2546"/>
        <v>2.697340487563225E-2</v>
      </c>
      <c r="AL2106" s="13">
        <f t="shared" si="2547"/>
        <v>3.0771330417888564E-3</v>
      </c>
      <c r="AM2106" s="13">
        <f t="shared" si="2548"/>
        <v>2.9237017205820779E-3</v>
      </c>
      <c r="AN2106" s="13">
        <f t="shared" si="2549"/>
        <v>7.6950590100885166E-3</v>
      </c>
      <c r="AO2106" s="13">
        <f t="shared" si="2550"/>
        <v>1.0126534583178278E-2</v>
      </c>
      <c r="AP2106" s="13">
        <f t="shared" si="2551"/>
        <v>8.8842032729368244E-3</v>
      </c>
      <c r="AQ2106" s="13">
        <f t="shared" si="2552"/>
        <v>5.8457116163392175E-3</v>
      </c>
      <c r="AR2106" s="13">
        <f t="shared" si="2553"/>
        <v>9.4405759810073479E-3</v>
      </c>
      <c r="AS2106" s="13">
        <f t="shared" si="2554"/>
        <v>1.9654603972453381E-2</v>
      </c>
      <c r="AT2106" s="13">
        <f t="shared" si="2555"/>
        <v>2.0459739855446829E-2</v>
      </c>
      <c r="AU2106" s="13">
        <f t="shared" si="2556"/>
        <v>1.4198571677802765E-2</v>
      </c>
      <c r="AV2106" s="13">
        <f t="shared" si="2557"/>
        <v>7.3901026765511146E-3</v>
      </c>
      <c r="AW2106" s="13">
        <f t="shared" si="2558"/>
        <v>4.6836935272349825E-4</v>
      </c>
      <c r="AX2106" s="13">
        <f t="shared" si="2559"/>
        <v>1.0144896449684924E-3</v>
      </c>
      <c r="AY2106" s="13">
        <f t="shared" si="2560"/>
        <v>2.6700937473204669E-3</v>
      </c>
      <c r="AZ2106" s="13">
        <f t="shared" si="2561"/>
        <v>3.5137867867055857E-3</v>
      </c>
      <c r="BA2106" s="13">
        <f t="shared" si="2562"/>
        <v>3.0827126312992074E-3</v>
      </c>
      <c r="BB2106" s="13">
        <f t="shared" si="2563"/>
        <v>2.0283922468901793E-3</v>
      </c>
      <c r="BC2106" s="13">
        <f t="shared" si="2564"/>
        <v>1.0677284844446077E-3</v>
      </c>
      <c r="BD2106" s="13">
        <f t="shared" si="2565"/>
        <v>4.141199308606445E-3</v>
      </c>
      <c r="BE2106" s="13">
        <f t="shared" si="2566"/>
        <v>8.6216807687799994E-3</v>
      </c>
      <c r="BF2106" s="13">
        <f t="shared" si="2567"/>
        <v>8.9748613552923621E-3</v>
      </c>
      <c r="BG2106" s="13">
        <f t="shared" si="2568"/>
        <v>6.2283398103684081E-3</v>
      </c>
      <c r="BH2106" s="13">
        <f t="shared" si="2569"/>
        <v>3.2417395036312769E-3</v>
      </c>
      <c r="BI2106" s="13">
        <f t="shared" si="2570"/>
        <v>1.3498139574092307E-3</v>
      </c>
      <c r="BJ2106" s="14">
        <f t="shared" si="2571"/>
        <v>0.30501289500626022</v>
      </c>
      <c r="BK2106" s="14">
        <f t="shared" si="2572"/>
        <v>0.1862316021238451</v>
      </c>
      <c r="BL2106" s="14">
        <f t="shared" si="2573"/>
        <v>0.45998990110552845</v>
      </c>
      <c r="BM2106" s="14">
        <f t="shared" si="2574"/>
        <v>0.82537820426816633</v>
      </c>
      <c r="BN2106" s="14">
        <f t="shared" si="2575"/>
        <v>0.15091100833471591</v>
      </c>
    </row>
    <row r="2107" spans="1:66" x14ac:dyDescent="0.25">
      <c r="A2107" t="s">
        <v>19</v>
      </c>
      <c r="B2107" t="s">
        <v>245</v>
      </c>
      <c r="C2107" t="s">
        <v>154</v>
      </c>
      <c r="D2107" s="7" t="s">
        <v>539</v>
      </c>
      <c r="E2107" s="10">
        <f>VLOOKUP(A2107,home!$A$2:$E$405,3,FALSE)</f>
        <v>1.6666666666666701</v>
      </c>
      <c r="F2107" s="10">
        <f>VLOOKUP(B2107,home!$B$2:$E$405,3,FALSE)</f>
        <v>0.9</v>
      </c>
      <c r="G2107" s="10">
        <f>VLOOKUP(C2107,away!$B$2:$E$405,4,FALSE)</f>
        <v>1.6</v>
      </c>
      <c r="H2107" s="10">
        <f>VLOOKUP(A2107,away!$A$2:$E$405,3,FALSE)</f>
        <v>1.2</v>
      </c>
      <c r="I2107" s="10">
        <f>VLOOKUP(C2107,away!$B$2:$E$405,3,FALSE)</f>
        <v>0.7</v>
      </c>
      <c r="J2107" s="10">
        <f>VLOOKUP(B2107,home!$B$2:$E$405,4,FALSE)</f>
        <v>0.69</v>
      </c>
      <c r="K2107" s="12">
        <f t="shared" si="2520"/>
        <v>2.4000000000000052</v>
      </c>
      <c r="L2107" s="12">
        <f t="shared" si="2521"/>
        <v>0.57959999999999989</v>
      </c>
      <c r="M2107" s="13">
        <f t="shared" si="2522"/>
        <v>5.0813155062412754E-2</v>
      </c>
      <c r="N2107" s="13">
        <f t="shared" si="2523"/>
        <v>0.12195157214979088</v>
      </c>
      <c r="O2107" s="13">
        <f t="shared" si="2524"/>
        <v>2.9451304674174429E-2</v>
      </c>
      <c r="P2107" s="13">
        <f t="shared" si="2525"/>
        <v>7.068313121801878E-2</v>
      </c>
      <c r="Q2107" s="13">
        <f t="shared" si="2526"/>
        <v>0.14634188657974942</v>
      </c>
      <c r="R2107" s="13">
        <f t="shared" si="2527"/>
        <v>8.5349880945757451E-3</v>
      </c>
      <c r="S2107" s="13">
        <f t="shared" si="2528"/>
        <v>2.4580765712378261E-2</v>
      </c>
      <c r="T2107" s="13">
        <f t="shared" si="2529"/>
        <v>8.481975746162275E-2</v>
      </c>
      <c r="U2107" s="13">
        <f t="shared" si="2530"/>
        <v>2.0483971426981832E-2</v>
      </c>
      <c r="V2107" s="13">
        <f t="shared" si="2531"/>
        <v>3.7992031485051922E-3</v>
      </c>
      <c r="W2107" s="13">
        <f t="shared" si="2532"/>
        <v>0.11707350926379978</v>
      </c>
      <c r="X2107" s="13">
        <f t="shared" si="2533"/>
        <v>6.7855805969298341E-2</v>
      </c>
      <c r="Y2107" s="13">
        <f t="shared" si="2534"/>
        <v>1.9664612569902651E-2</v>
      </c>
      <c r="Z2107" s="13">
        <f t="shared" si="2535"/>
        <v>1.6489596998720342E-3</v>
      </c>
      <c r="AA2107" s="13">
        <f t="shared" si="2536"/>
        <v>3.9575032796928906E-3</v>
      </c>
      <c r="AB2107" s="13">
        <f t="shared" si="2537"/>
        <v>4.7490039356314802E-3</v>
      </c>
      <c r="AC2107" s="13">
        <f t="shared" si="2538"/>
        <v>3.3030272173104205E-4</v>
      </c>
      <c r="AD2107" s="13">
        <f t="shared" si="2539"/>
        <v>7.0244105558280034E-2</v>
      </c>
      <c r="AE2107" s="13">
        <f t="shared" si="2540"/>
        <v>4.0713483581579099E-2</v>
      </c>
      <c r="AF2107" s="13">
        <f t="shared" si="2541"/>
        <v>1.1798767541941617E-2</v>
      </c>
      <c r="AG2107" s="13">
        <f t="shared" si="2542"/>
        <v>2.2795218891031206E-3</v>
      </c>
      <c r="AH2107" s="13">
        <f t="shared" si="2543"/>
        <v>2.3893426051145765E-4</v>
      </c>
      <c r="AI2107" s="13">
        <f t="shared" si="2544"/>
        <v>5.7344222522749959E-4</v>
      </c>
      <c r="AJ2107" s="13">
        <f t="shared" si="2545"/>
        <v>6.8813067027300129E-4</v>
      </c>
      <c r="AK2107" s="13">
        <f t="shared" si="2546"/>
        <v>5.5050453621840209E-4</v>
      </c>
      <c r="AL2107" s="13">
        <f t="shared" si="2547"/>
        <v>1.8378571921469994E-5</v>
      </c>
      <c r="AM2107" s="13">
        <f t="shared" si="2548"/>
        <v>3.3717170667974486E-2</v>
      </c>
      <c r="AN2107" s="13">
        <f t="shared" si="2549"/>
        <v>1.9542472119158008E-2</v>
      </c>
      <c r="AO2107" s="13">
        <f t="shared" si="2550"/>
        <v>5.6634084201319873E-3</v>
      </c>
      <c r="AP2107" s="13">
        <f t="shared" si="2551"/>
        <v>1.0941705067695001E-3</v>
      </c>
      <c r="AQ2107" s="13">
        <f t="shared" si="2552"/>
        <v>1.5854530643090049E-4</v>
      </c>
      <c r="AR2107" s="13">
        <f t="shared" si="2553"/>
        <v>2.7697259478488181E-5</v>
      </c>
      <c r="AS2107" s="13">
        <f t="shared" si="2554"/>
        <v>6.6473422748371776E-5</v>
      </c>
      <c r="AT2107" s="13">
        <f t="shared" si="2555"/>
        <v>7.9768107298046342E-5</v>
      </c>
      <c r="AU2107" s="13">
        <f t="shared" si="2556"/>
        <v>6.3814485838437199E-5</v>
      </c>
      <c r="AV2107" s="13">
        <f t="shared" si="2557"/>
        <v>3.8288691503062409E-5</v>
      </c>
      <c r="AW2107" s="13">
        <f t="shared" si="2558"/>
        <v>7.1014801904560161E-7</v>
      </c>
      <c r="AX2107" s="13">
        <f t="shared" si="2559"/>
        <v>1.3486868267189821E-2</v>
      </c>
      <c r="AY2107" s="13">
        <f t="shared" si="2560"/>
        <v>7.8169888476632195E-3</v>
      </c>
      <c r="AZ2107" s="13">
        <f t="shared" si="2561"/>
        <v>2.2653633680527999E-3</v>
      </c>
      <c r="BA2107" s="13">
        <f t="shared" si="2562"/>
        <v>4.3766820270780096E-4</v>
      </c>
      <c r="BB2107" s="13">
        <f t="shared" si="2563"/>
        <v>6.3418122572360337E-5</v>
      </c>
      <c r="BC2107" s="13">
        <f t="shared" si="2564"/>
        <v>7.3514287685880126E-6</v>
      </c>
      <c r="BD2107" s="13">
        <f t="shared" si="2565"/>
        <v>2.6755552656219565E-6</v>
      </c>
      <c r="BE2107" s="13">
        <f t="shared" si="2566"/>
        <v>6.4213326374927093E-6</v>
      </c>
      <c r="BF2107" s="13">
        <f t="shared" si="2567"/>
        <v>7.7055991649912711E-6</v>
      </c>
      <c r="BG2107" s="13">
        <f t="shared" si="2568"/>
        <v>6.1644793319930298E-6</v>
      </c>
      <c r="BH2107" s="13">
        <f t="shared" si="2569"/>
        <v>3.6986875991958262E-6</v>
      </c>
      <c r="BI2107" s="13">
        <f t="shared" si="2570"/>
        <v>1.7753700476140003E-6</v>
      </c>
      <c r="BJ2107" s="14">
        <f t="shared" si="2571"/>
        <v>0.76699644782248755</v>
      </c>
      <c r="BK2107" s="14">
        <f t="shared" si="2572"/>
        <v>0.1580419252826307</v>
      </c>
      <c r="BL2107" s="14">
        <f t="shared" si="2573"/>
        <v>6.9532266094200032E-2</v>
      </c>
      <c r="BM2107" s="14">
        <f t="shared" si="2574"/>
        <v>0.56062728242082416</v>
      </c>
      <c r="BN2107" s="14">
        <f t="shared" si="2575"/>
        <v>0.42777603777872208</v>
      </c>
    </row>
    <row r="2108" spans="1:66" x14ac:dyDescent="0.25">
      <c r="A2108" t="s">
        <v>19</v>
      </c>
      <c r="B2108" t="s">
        <v>251</v>
      </c>
      <c r="C2108" t="s">
        <v>243</v>
      </c>
      <c r="D2108" s="7" t="s">
        <v>539</v>
      </c>
      <c r="E2108" s="10">
        <f>VLOOKUP(A2108,home!$A$2:$E$405,3,FALSE)</f>
        <v>1.6666666666666701</v>
      </c>
      <c r="F2108" s="10">
        <f>VLOOKUP(B2108,home!$B$2:$E$405,3,FALSE)</f>
        <v>0.84</v>
      </c>
      <c r="G2108" s="10">
        <f>VLOOKUP(C2108,away!$B$2:$E$405,4,FALSE)</f>
        <v>1.1000000000000001</v>
      </c>
      <c r="H2108" s="10">
        <f>VLOOKUP(A2108,away!$A$2:$E$405,3,FALSE)</f>
        <v>1.2</v>
      </c>
      <c r="I2108" s="10">
        <f>VLOOKUP(C2108,away!$B$2:$E$405,3,FALSE)</f>
        <v>0.6</v>
      </c>
      <c r="J2108" s="10">
        <f>VLOOKUP(B2108,home!$B$2:$E$405,4,FALSE)</f>
        <v>1.17</v>
      </c>
      <c r="K2108" s="12">
        <f t="shared" si="2520"/>
        <v>1.5400000000000031</v>
      </c>
      <c r="L2108" s="12">
        <f t="shared" si="2521"/>
        <v>0.84239999999999993</v>
      </c>
      <c r="M2108" s="13">
        <f t="shared" si="2522"/>
        <v>9.232872245687275E-2</v>
      </c>
      <c r="N2108" s="13">
        <f t="shared" si="2523"/>
        <v>0.14218623258358432</v>
      </c>
      <c r="O2108" s="13">
        <f t="shared" si="2524"/>
        <v>7.7777715797669594E-2</v>
      </c>
      <c r="P2108" s="13">
        <f t="shared" si="2525"/>
        <v>0.11977768232841141</v>
      </c>
      <c r="Q2108" s="13">
        <f t="shared" si="2526"/>
        <v>0.10948339908936019</v>
      </c>
      <c r="R2108" s="13">
        <f t="shared" si="2527"/>
        <v>3.2759973893978431E-2</v>
      </c>
      <c r="S2108" s="13">
        <f t="shared" si="2528"/>
        <v>3.8846777043479795E-2</v>
      </c>
      <c r="T2108" s="13">
        <f t="shared" si="2529"/>
        <v>9.2228815392877E-2</v>
      </c>
      <c r="U2108" s="13">
        <f t="shared" si="2530"/>
        <v>5.0450359796726886E-2</v>
      </c>
      <c r="V2108" s="13">
        <f t="shared" si="2531"/>
        <v>5.59952983015536E-3</v>
      </c>
      <c r="W2108" s="13">
        <f t="shared" si="2532"/>
        <v>5.6201478199204992E-2</v>
      </c>
      <c r="X2108" s="13">
        <f t="shared" si="2533"/>
        <v>4.7344125235010276E-2</v>
      </c>
      <c r="Y2108" s="13">
        <f t="shared" si="2534"/>
        <v>1.9941345548986328E-2</v>
      </c>
      <c r="Z2108" s="13">
        <f t="shared" si="2535"/>
        <v>9.1990006694291412E-3</v>
      </c>
      <c r="AA2108" s="13">
        <f t="shared" si="2536"/>
        <v>1.4166461030920906E-2</v>
      </c>
      <c r="AB2108" s="13">
        <f t="shared" si="2537"/>
        <v>1.0908174993809125E-2</v>
      </c>
      <c r="AC2108" s="13">
        <f t="shared" si="2538"/>
        <v>4.540154781588278E-4</v>
      </c>
      <c r="AD2108" s="13">
        <f t="shared" si="2539"/>
        <v>2.1637569106693975E-2</v>
      </c>
      <c r="AE2108" s="13">
        <f t="shared" si="2540"/>
        <v>1.8227488215478999E-2</v>
      </c>
      <c r="AF2108" s="13">
        <f t="shared" si="2541"/>
        <v>7.6774180363597547E-3</v>
      </c>
      <c r="AG2108" s="13">
        <f t="shared" si="2542"/>
        <v>2.1558189846098189E-3</v>
      </c>
      <c r="AH2108" s="13">
        <f t="shared" si="2543"/>
        <v>1.9373095409817771E-3</v>
      </c>
      <c r="AI2108" s="13">
        <f t="shared" si="2544"/>
        <v>2.9834566931119426E-3</v>
      </c>
      <c r="AJ2108" s="13">
        <f t="shared" si="2545"/>
        <v>2.2972616536962014E-3</v>
      </c>
      <c r="AK2108" s="13">
        <f t="shared" si="2546"/>
        <v>1.1792609822307188E-3</v>
      </c>
      <c r="AL2108" s="13">
        <f t="shared" si="2547"/>
        <v>2.3559698550141437E-5</v>
      </c>
      <c r="AM2108" s="13">
        <f t="shared" si="2548"/>
        <v>6.6643712848617571E-3</v>
      </c>
      <c r="AN2108" s="13">
        <f t="shared" si="2549"/>
        <v>5.6140663703675431E-3</v>
      </c>
      <c r="AO2108" s="13">
        <f t="shared" si="2550"/>
        <v>2.3646447551988093E-3</v>
      </c>
      <c r="AP2108" s="13">
        <f t="shared" si="2551"/>
        <v>6.6399224725982554E-4</v>
      </c>
      <c r="AQ2108" s="13">
        <f t="shared" si="2552"/>
        <v>1.3983676727291925E-4</v>
      </c>
      <c r="AR2108" s="13">
        <f t="shared" si="2553"/>
        <v>3.2639791146460987E-4</v>
      </c>
      <c r="AS2108" s="13">
        <f t="shared" si="2554"/>
        <v>5.0265278365550022E-4</v>
      </c>
      <c r="AT2108" s="13">
        <f t="shared" si="2555"/>
        <v>3.8704264341473608E-4</v>
      </c>
      <c r="AU2108" s="13">
        <f t="shared" si="2556"/>
        <v>1.9868189028623151E-4</v>
      </c>
      <c r="AV2108" s="13">
        <f t="shared" si="2557"/>
        <v>7.6492527760199324E-5</v>
      </c>
      <c r="AW2108" s="13">
        <f t="shared" si="2558"/>
        <v>8.4899729695289754E-7</v>
      </c>
      <c r="AX2108" s="13">
        <f t="shared" si="2559"/>
        <v>1.7105219631145204E-3</v>
      </c>
      <c r="AY2108" s="13">
        <f t="shared" si="2560"/>
        <v>1.4409437017276717E-3</v>
      </c>
      <c r="AZ2108" s="13">
        <f t="shared" si="2561"/>
        <v>6.0692548716769531E-4</v>
      </c>
      <c r="BA2108" s="13">
        <f t="shared" si="2562"/>
        <v>1.7042467679668881E-4</v>
      </c>
      <c r="BB2108" s="13">
        <f t="shared" si="2563"/>
        <v>3.5891436933382662E-5</v>
      </c>
      <c r="BC2108" s="13">
        <f t="shared" si="2564"/>
        <v>6.0469892945363118E-6</v>
      </c>
      <c r="BD2108" s="13">
        <f t="shared" si="2565"/>
        <v>4.5826266769631191E-5</v>
      </c>
      <c r="BE2108" s="13">
        <f t="shared" si="2566"/>
        <v>7.0572450825232182E-5</v>
      </c>
      <c r="BF2108" s="13">
        <f t="shared" si="2567"/>
        <v>5.4340787135428904E-5</v>
      </c>
      <c r="BG2108" s="13">
        <f t="shared" si="2568"/>
        <v>2.7894937396186885E-5</v>
      </c>
      <c r="BH2108" s="13">
        <f t="shared" si="2569"/>
        <v>1.0739550897531977E-5</v>
      </c>
      <c r="BI2108" s="13">
        <f t="shared" si="2570"/>
        <v>3.3077816764398552E-6</v>
      </c>
      <c r="BJ2108" s="14">
        <f t="shared" si="2571"/>
        <v>0.53650135607216087</v>
      </c>
      <c r="BK2108" s="14">
        <f t="shared" si="2572"/>
        <v>0.25847123053735593</v>
      </c>
      <c r="BL2108" s="14">
        <f t="shared" si="2573"/>
        <v>0.19616392391440735</v>
      </c>
      <c r="BM2108" s="14">
        <f t="shared" si="2574"/>
        <v>0.42458169033904591</v>
      </c>
      <c r="BN2108" s="14">
        <f t="shared" si="2575"/>
        <v>0.57431372614987664</v>
      </c>
    </row>
    <row r="2109" spans="1:66" x14ac:dyDescent="0.25">
      <c r="A2109" t="s">
        <v>143</v>
      </c>
      <c r="B2109" t="s">
        <v>161</v>
      </c>
      <c r="C2109" t="s">
        <v>144</v>
      </c>
      <c r="D2109" s="7" t="s">
        <v>539</v>
      </c>
      <c r="E2109" s="10">
        <f>VLOOKUP(A2109,home!$A$2:$E$405,3,FALSE)</f>
        <v>1.1642857142857099</v>
      </c>
      <c r="F2109" s="10">
        <f>VLOOKUP(B2109,home!$B$2:$E$405,3,FALSE)</f>
        <v>1.1499999999999999</v>
      </c>
      <c r="G2109" s="10">
        <f>VLOOKUP(C2109,away!$B$2:$E$405,4,FALSE)</f>
        <v>0.61</v>
      </c>
      <c r="H2109" s="10">
        <f>VLOOKUP(A2109,away!$A$2:$E$405,3,FALSE)</f>
        <v>1.02142857142857</v>
      </c>
      <c r="I2109" s="10">
        <f>VLOOKUP(C2109,away!$B$2:$E$405,3,FALSE)</f>
        <v>1.72</v>
      </c>
      <c r="J2109" s="10">
        <f>VLOOKUP(B2109,home!$B$2:$E$405,4,FALSE)</f>
        <v>0.98</v>
      </c>
      <c r="K2109" s="12">
        <f t="shared" si="2520"/>
        <v>0.81674642857142543</v>
      </c>
      <c r="L2109" s="12">
        <f t="shared" si="2521"/>
        <v>1.7217199999999977</v>
      </c>
      <c r="M2109" s="13">
        <f t="shared" si="2522"/>
        <v>7.8987439836124107E-2</v>
      </c>
      <c r="N2109" s="13">
        <f t="shared" si="2523"/>
        <v>6.4512709388154704E-2</v>
      </c>
      <c r="O2109" s="13">
        <f t="shared" si="2524"/>
        <v>0.13599425491465142</v>
      </c>
      <c r="P2109" s="13">
        <f t="shared" si="2525"/>
        <v>0.11107282200777356</v>
      </c>
      <c r="Q2109" s="13">
        <f t="shared" si="2526"/>
        <v>2.6345262495120807E-2</v>
      </c>
      <c r="R2109" s="13">
        <f t="shared" si="2527"/>
        <v>0.11707201428582667</v>
      </c>
      <c r="S2109" s="13">
        <f t="shared" si="2528"/>
        <v>3.9047891077260442E-2</v>
      </c>
      <c r="T2109" s="13">
        <f t="shared" si="2529"/>
        <v>4.5359165343099327E-2</v>
      </c>
      <c r="U2109" s="13">
        <f t="shared" si="2530"/>
        <v>9.5618149553611823E-2</v>
      </c>
      <c r="V2109" s="13">
        <f t="shared" si="2531"/>
        <v>6.1010536251808883E-3</v>
      </c>
      <c r="W2109" s="13">
        <f t="shared" si="2532"/>
        <v>7.1724663508888811E-3</v>
      </c>
      <c r="X2109" s="13">
        <f t="shared" si="2533"/>
        <v>1.2348978765652387E-2</v>
      </c>
      <c r="Y2109" s="13">
        <f t="shared" si="2534"/>
        <v>1.0630741860199501E-2</v>
      </c>
      <c r="Z2109" s="13">
        <f t="shared" si="2535"/>
        <v>6.7188409478731087E-2</v>
      </c>
      <c r="AA2109" s="13">
        <f t="shared" si="2536"/>
        <v>5.4875893483148128E-2</v>
      </c>
      <c r="AB2109" s="13">
        <f t="shared" si="2537"/>
        <v>2.240984500851359E-2</v>
      </c>
      <c r="AC2109" s="13">
        <f t="shared" si="2538"/>
        <v>5.3620965305967269E-4</v>
      </c>
      <c r="AD2109" s="13">
        <f t="shared" si="2539"/>
        <v>1.4645215690343041E-3</v>
      </c>
      <c r="AE2109" s="13">
        <f t="shared" si="2540"/>
        <v>2.5214960758377382E-3</v>
      </c>
      <c r="AF2109" s="13">
        <f t="shared" si="2541"/>
        <v>2.170655111845673E-3</v>
      </c>
      <c r="AG2109" s="13">
        <f t="shared" si="2542"/>
        <v>1.2457534397223092E-3</v>
      </c>
      <c r="AH2109" s="13">
        <f t="shared" si="2543"/>
        <v>2.8919907091930177E-2</v>
      </c>
      <c r="AI2109" s="13">
        <f t="shared" si="2544"/>
        <v>2.362023083195141E-2</v>
      </c>
      <c r="AJ2109" s="13">
        <f t="shared" si="2545"/>
        <v>9.6458695870144887E-3</v>
      </c>
      <c r="AK2109" s="13">
        <f t="shared" si="2546"/>
        <v>2.6260765118866053E-3</v>
      </c>
      <c r="AL2109" s="13">
        <f t="shared" si="2547"/>
        <v>3.016090632977253E-5</v>
      </c>
      <c r="AM2109" s="13">
        <f t="shared" si="2548"/>
        <v>2.3922855221491772E-4</v>
      </c>
      <c r="AN2109" s="13">
        <f t="shared" si="2549"/>
        <v>4.1188458291946753E-4</v>
      </c>
      <c r="AO2109" s="13">
        <f t="shared" si="2550"/>
        <v>3.5457496205205241E-4</v>
      </c>
      <c r="AP2109" s="13">
        <f t="shared" si="2551"/>
        <v>2.03492934554753E-4</v>
      </c>
      <c r="AQ2109" s="13">
        <f t="shared" si="2552"/>
        <v>8.7589463820402188E-5</v>
      </c>
      <c r="AR2109" s="13">
        <f t="shared" si="2553"/>
        <v>9.9583964876635914E-3</v>
      </c>
      <c r="AS2109" s="13">
        <f t="shared" si="2554"/>
        <v>8.1334847655974638E-3</v>
      </c>
      <c r="AT2109" s="13">
        <f t="shared" si="2555"/>
        <v>3.3214973170709126E-3</v>
      </c>
      <c r="AU2109" s="13">
        <f t="shared" si="2556"/>
        <v>9.0427369040907998E-4</v>
      </c>
      <c r="AV2109" s="13">
        <f t="shared" si="2557"/>
        <v>1.8464057677317967E-4</v>
      </c>
      <c r="AW2109" s="13">
        <f t="shared" si="2558"/>
        <v>1.1781257695704341E-6</v>
      </c>
      <c r="AX2109" s="13">
        <f t="shared" si="2559"/>
        <v>3.2564844272307795E-5</v>
      </c>
      <c r="AY2109" s="13">
        <f t="shared" si="2560"/>
        <v>5.6067543680517697E-5</v>
      </c>
      <c r="AZ2109" s="13">
        <f t="shared" si="2561"/>
        <v>4.8266305652810409E-5</v>
      </c>
      <c r="BA2109" s="13">
        <f t="shared" si="2562"/>
        <v>2.7700354589518879E-5</v>
      </c>
      <c r="BB2109" s="13">
        <f t="shared" si="2563"/>
        <v>1.1923063625966592E-5</v>
      </c>
      <c r="BC2109" s="13">
        <f t="shared" si="2564"/>
        <v>4.1056354212198345E-6</v>
      </c>
      <c r="BD2109" s="13">
        <f t="shared" si="2565"/>
        <v>2.8575950667900224E-3</v>
      </c>
      <c r="BE2109" s="13">
        <f t="shared" si="2566"/>
        <v>2.3339305651040748E-3</v>
      </c>
      <c r="BF2109" s="13">
        <f t="shared" si="2567"/>
        <v>9.5311472679122065E-4</v>
      </c>
      <c r="BG2109" s="13">
        <f t="shared" si="2568"/>
        <v>2.5948434970851988E-4</v>
      </c>
      <c r="BH2109" s="13">
        <f t="shared" si="2569"/>
        <v>5.2983228973653085E-5</v>
      </c>
      <c r="BI2109" s="13">
        <f t="shared" si="2570"/>
        <v>8.6547726076826484E-6</v>
      </c>
      <c r="BJ2109" s="14">
        <f t="shared" si="2571"/>
        <v>0.17524914864235955</v>
      </c>
      <c r="BK2109" s="14">
        <f t="shared" si="2572"/>
        <v>0.23583164464940898</v>
      </c>
      <c r="BL2109" s="14">
        <f t="shared" si="2573"/>
        <v>0.5197502968160238</v>
      </c>
      <c r="BM2109" s="14">
        <f t="shared" si="2574"/>
        <v>0.46398010724096117</v>
      </c>
      <c r="BN2109" s="14">
        <f t="shared" si="2575"/>
        <v>0.53398450292765132</v>
      </c>
    </row>
    <row r="2110" spans="1:66" x14ac:dyDescent="0.25">
      <c r="A2110" t="s">
        <v>143</v>
      </c>
      <c r="B2110" t="s">
        <v>148</v>
      </c>
      <c r="C2110" t="s">
        <v>157</v>
      </c>
      <c r="D2110" s="7" t="s">
        <v>539</v>
      </c>
      <c r="E2110" s="10">
        <f>VLOOKUP(A2110,home!$A$2:$E$405,3,FALSE)</f>
        <v>1.1642857142857099</v>
      </c>
      <c r="F2110" s="10">
        <f>VLOOKUP(B2110,home!$B$2:$E$405,3,FALSE)</f>
        <v>1.1000000000000001</v>
      </c>
      <c r="G2110" s="10">
        <f>VLOOKUP(C2110,away!$B$2:$E$405,4,FALSE)</f>
        <v>1.35</v>
      </c>
      <c r="H2110" s="10">
        <f>VLOOKUP(A2110,away!$A$2:$E$405,3,FALSE)</f>
        <v>1.02142857142857</v>
      </c>
      <c r="I2110" s="10">
        <f>VLOOKUP(C2110,away!$B$2:$E$405,3,FALSE)</f>
        <v>0.49</v>
      </c>
      <c r="J2110" s="10">
        <f>VLOOKUP(B2110,home!$B$2:$E$405,4,FALSE)</f>
        <v>0.28000000000000003</v>
      </c>
      <c r="K2110" s="12">
        <f t="shared" si="2520"/>
        <v>1.7289642857142795</v>
      </c>
      <c r="L2110" s="12">
        <f t="shared" si="2521"/>
        <v>0.14013999999999982</v>
      </c>
      <c r="M2110" s="13">
        <f t="shared" si="2522"/>
        <v>0.1542617744262722</v>
      </c>
      <c r="N2110" s="13">
        <f t="shared" si="2523"/>
        <v>0.266713098633937</v>
      </c>
      <c r="O2110" s="13">
        <f t="shared" si="2524"/>
        <v>2.1618245068097758E-2</v>
      </c>
      <c r="P2110" s="13">
        <f t="shared" si="2525"/>
        <v>3.737717364255988E-2</v>
      </c>
      <c r="Q2110" s="13">
        <f t="shared" si="2526"/>
        <v>0.23056871103513366</v>
      </c>
      <c r="R2110" s="13">
        <f t="shared" si="2527"/>
        <v>1.5147904319216081E-3</v>
      </c>
      <c r="S2110" s="13">
        <f t="shared" si="2528"/>
        <v>2.2640947744539609E-3</v>
      </c>
      <c r="T2110" s="13">
        <f t="shared" si="2529"/>
        <v>3.2311899164463587E-2</v>
      </c>
      <c r="U2110" s="13">
        <f t="shared" si="2530"/>
        <v>2.6190185571341677E-3</v>
      </c>
      <c r="V2110" s="13">
        <f t="shared" si="2531"/>
        <v>6.0953721787897887E-5</v>
      </c>
      <c r="W2110" s="13">
        <f t="shared" si="2532"/>
        <v>0.13288168892764063</v>
      </c>
      <c r="X2110" s="13">
        <f t="shared" si="2533"/>
        <v>1.8622039886319532E-2</v>
      </c>
      <c r="Y2110" s="13">
        <f t="shared" si="2534"/>
        <v>1.3048463348344079E-3</v>
      </c>
      <c r="Z2110" s="13">
        <f t="shared" si="2535"/>
        <v>7.0760910376497949E-5</v>
      </c>
      <c r="AA2110" s="13">
        <f t="shared" si="2536"/>
        <v>1.2234308686559392E-4</v>
      </c>
      <c r="AB2110" s="13">
        <f t="shared" si="2537"/>
        <v>1.0576341389732586E-4</v>
      </c>
      <c r="AC2110" s="13">
        <f t="shared" si="2538"/>
        <v>9.2305670503105781E-7</v>
      </c>
      <c r="AD2110" s="13">
        <f t="shared" si="2539"/>
        <v>5.7436923595321321E-2</v>
      </c>
      <c r="AE2110" s="13">
        <f t="shared" si="2540"/>
        <v>8.0492104726483191E-3</v>
      </c>
      <c r="AF2110" s="13">
        <f t="shared" si="2541"/>
        <v>5.6400817781846705E-4</v>
      </c>
      <c r="AG2110" s="13">
        <f t="shared" si="2542"/>
        <v>2.6346702013159953E-5</v>
      </c>
      <c r="AH2110" s="13">
        <f t="shared" si="2543"/>
        <v>2.4791084950406026E-6</v>
      </c>
      <c r="AI2110" s="13">
        <f t="shared" si="2544"/>
        <v>4.2862900483360775E-6</v>
      </c>
      <c r="AJ2110" s="13">
        <f t="shared" si="2545"/>
        <v>3.7054212058928073E-6</v>
      </c>
      <c r="AK2110" s="13">
        <f t="shared" si="2546"/>
        <v>2.135513642839E-6</v>
      </c>
      <c r="AL2110" s="13">
        <f t="shared" si="2547"/>
        <v>8.9461568490811238E-9</v>
      </c>
      <c r="AM2110" s="13">
        <f t="shared" si="2548"/>
        <v>1.9861277915522071E-2</v>
      </c>
      <c r="AN2110" s="13">
        <f t="shared" si="2549"/>
        <v>2.7833594870812594E-3</v>
      </c>
      <c r="AO2110" s="13">
        <f t="shared" si="2550"/>
        <v>1.9502999925978363E-4</v>
      </c>
      <c r="AP2110" s="13">
        <f t="shared" si="2551"/>
        <v>9.1105013654220122E-6</v>
      </c>
      <c r="AQ2110" s="13">
        <f t="shared" si="2552"/>
        <v>3.1918641533755984E-7</v>
      </c>
      <c r="AR2110" s="13">
        <f t="shared" si="2553"/>
        <v>6.9484452898997982E-8</v>
      </c>
      <c r="AS2110" s="13">
        <f t="shared" si="2554"/>
        <v>1.2013613747476353E-7</v>
      </c>
      <c r="AT2110" s="13">
        <f t="shared" si="2555"/>
        <v>1.0385554555876357E-7</v>
      </c>
      <c r="AU2110" s="13">
        <f t="shared" si="2556"/>
        <v>5.9854176381491468E-8</v>
      </c>
      <c r="AV2110" s="13">
        <f t="shared" si="2557"/>
        <v>2.5871433328610478E-8</v>
      </c>
      <c r="AW2110" s="13">
        <f t="shared" si="2558"/>
        <v>6.0211873836122868E-11</v>
      </c>
      <c r="AX2110" s="13">
        <f t="shared" si="2559"/>
        <v>5.7232400307639045E-3</v>
      </c>
      <c r="AY2110" s="13">
        <f t="shared" si="2560"/>
        <v>8.0205485791125253E-4</v>
      </c>
      <c r="AZ2110" s="13">
        <f t="shared" si="2561"/>
        <v>5.6199983893841395E-5</v>
      </c>
      <c r="BA2110" s="13">
        <f t="shared" si="2562"/>
        <v>2.6252885809609739E-6</v>
      </c>
      <c r="BB2110" s="13">
        <f t="shared" si="2563"/>
        <v>9.1976985433967605E-8</v>
      </c>
      <c r="BC2110" s="13">
        <f t="shared" si="2564"/>
        <v>2.5779309477432432E-9</v>
      </c>
      <c r="BD2110" s="13">
        <f t="shared" si="2565"/>
        <v>1.6229252048775925E-9</v>
      </c>
      <c r="BE2110" s="13">
        <f t="shared" si="2566"/>
        <v>2.8059797176188868E-9</v>
      </c>
      <c r="BF2110" s="13">
        <f t="shared" si="2567"/>
        <v>2.4257193591008483E-9</v>
      </c>
      <c r="BG2110" s="13">
        <f t="shared" si="2568"/>
        <v>1.3979940463503657E-9</v>
      </c>
      <c r="BH2110" s="13">
        <f t="shared" si="2569"/>
        <v>6.0427044444524402E-10</v>
      </c>
      <c r="BI2110" s="13">
        <f t="shared" si="2570"/>
        <v>2.0895240347170428E-10</v>
      </c>
      <c r="BJ2110" s="14">
        <f t="shared" si="2571"/>
        <v>0.77791208473584028</v>
      </c>
      <c r="BK2110" s="14">
        <f t="shared" si="2572"/>
        <v>0.19476698342584711</v>
      </c>
      <c r="BL2110" s="14">
        <f t="shared" si="2573"/>
        <v>2.599315515889538E-2</v>
      </c>
      <c r="BM2110" s="14">
        <f t="shared" si="2574"/>
        <v>0.28588713619533784</v>
      </c>
      <c r="BN2110" s="14">
        <f t="shared" si="2575"/>
        <v>0.71205379323792206</v>
      </c>
    </row>
    <row r="2111" spans="1:66" x14ac:dyDescent="0.25">
      <c r="A2111" t="s">
        <v>143</v>
      </c>
      <c r="B2111" t="s">
        <v>150</v>
      </c>
      <c r="C2111" t="s">
        <v>160</v>
      </c>
      <c r="D2111" s="7" t="s">
        <v>539</v>
      </c>
      <c r="E2111" s="10">
        <f>VLOOKUP(A2111,home!$A$2:$E$405,3,FALSE)</f>
        <v>1.1642857142857099</v>
      </c>
      <c r="F2111" s="10">
        <f>VLOOKUP(B2111,home!$B$2:$E$405,3,FALSE)</f>
        <v>0.86</v>
      </c>
      <c r="G2111" s="10">
        <f>VLOOKUP(C2111,away!$B$2:$E$405,4,FALSE)</f>
        <v>0.86</v>
      </c>
      <c r="H2111" s="10">
        <f>VLOOKUP(A2111,away!$A$2:$E$405,3,FALSE)</f>
        <v>1.02142857142857</v>
      </c>
      <c r="I2111" s="10">
        <f>VLOOKUP(C2111,away!$B$2:$E$405,3,FALSE)</f>
        <v>0.74</v>
      </c>
      <c r="J2111" s="10">
        <f>VLOOKUP(B2111,home!$B$2:$E$405,4,FALSE)</f>
        <v>1.1200000000000001</v>
      </c>
      <c r="K2111" s="12">
        <f t="shared" si="2520"/>
        <v>0.86110571428571103</v>
      </c>
      <c r="L2111" s="12">
        <f t="shared" si="2521"/>
        <v>0.84655999999999887</v>
      </c>
      <c r="M2111" s="13">
        <f t="shared" si="2522"/>
        <v>0.1812884781955551</v>
      </c>
      <c r="N2111" s="13">
        <f t="shared" si="2523"/>
        <v>0.15610854450835301</v>
      </c>
      <c r="O2111" s="13">
        <f t="shared" si="2524"/>
        <v>0.15347157410122894</v>
      </c>
      <c r="P2111" s="13">
        <f t="shared" si="2525"/>
        <v>0.13215524943899118</v>
      </c>
      <c r="Q2111" s="13">
        <f t="shared" si="2526"/>
        <v>6.7212979862484021E-2</v>
      </c>
      <c r="R2111" s="13">
        <f t="shared" si="2527"/>
        <v>6.4961447885568083E-2</v>
      </c>
      <c r="S2111" s="13">
        <f t="shared" si="2528"/>
        <v>2.4084555907963628E-2</v>
      </c>
      <c r="T2111" s="13">
        <f t="shared" si="2529"/>
        <v>5.6899820232384393E-2</v>
      </c>
      <c r="U2111" s="13">
        <f t="shared" si="2530"/>
        <v>5.5938673982536095E-2</v>
      </c>
      <c r="V2111" s="13">
        <f t="shared" si="2531"/>
        <v>1.9507892278925263E-3</v>
      </c>
      <c r="W2111" s="13">
        <f t="shared" si="2532"/>
        <v>1.9292493677918472E-2</v>
      </c>
      <c r="X2111" s="13">
        <f t="shared" si="2533"/>
        <v>1.6332253447978638E-2</v>
      </c>
      <c r="Y2111" s="13">
        <f t="shared" si="2534"/>
        <v>6.9131162394603877E-3</v>
      </c>
      <c r="Z2111" s="13">
        <f t="shared" si="2535"/>
        <v>1.8331254440668816E-2</v>
      </c>
      <c r="AA2111" s="13">
        <f t="shared" si="2536"/>
        <v>1.5785147948885234E-2</v>
      </c>
      <c r="AB2111" s="13">
        <f t="shared" si="2537"/>
        <v>6.7963405498152217E-3</v>
      </c>
      <c r="AC2111" s="13">
        <f t="shared" si="2538"/>
        <v>8.8880109612143394E-5</v>
      </c>
      <c r="AD2111" s="13">
        <f t="shared" si="2539"/>
        <v>4.1532191372191368E-3</v>
      </c>
      <c r="AE2111" s="13">
        <f t="shared" si="2540"/>
        <v>3.5159491928042279E-3</v>
      </c>
      <c r="AF2111" s="13">
        <f t="shared" si="2541"/>
        <v>1.4882309743301713E-3</v>
      </c>
      <c r="AG2111" s="13">
        <f t="shared" si="2542"/>
        <v>4.1995893787631611E-4</v>
      </c>
      <c r="AH2111" s="13">
        <f t="shared" si="2543"/>
        <v>3.8796266898231419E-3</v>
      </c>
      <c r="AI2111" s="13">
        <f t="shared" si="2544"/>
        <v>3.3407687119020651E-3</v>
      </c>
      <c r="AJ2111" s="13">
        <f t="shared" si="2545"/>
        <v>1.4383775139628911E-3</v>
      </c>
      <c r="AK2111" s="13">
        <f t="shared" si="2546"/>
        <v>4.1286503219117361E-4</v>
      </c>
      <c r="AL2111" s="13">
        <f t="shared" si="2547"/>
        <v>2.5916645498645235E-6</v>
      </c>
      <c r="AM2111" s="13">
        <f t="shared" si="2548"/>
        <v>7.1527214634803404E-4</v>
      </c>
      <c r="AN2111" s="13">
        <f t="shared" si="2549"/>
        <v>6.0552078821239088E-4</v>
      </c>
      <c r="AO2111" s="13">
        <f t="shared" si="2550"/>
        <v>2.5630483923454043E-4</v>
      </c>
      <c r="AP2111" s="13">
        <f t="shared" si="2551"/>
        <v>7.2325808234130769E-5</v>
      </c>
      <c r="AQ2111" s="13">
        <f t="shared" si="2552"/>
        <v>1.530703405467141E-5</v>
      </c>
      <c r="AR2111" s="13">
        <f t="shared" si="2553"/>
        <v>6.5686735410733525E-4</v>
      </c>
      <c r="AS2111" s="13">
        <f t="shared" si="2554"/>
        <v>5.6563223214956199E-4</v>
      </c>
      <c r="AT2111" s="13">
        <f t="shared" si="2555"/>
        <v>2.4353457364408482E-4</v>
      </c>
      <c r="AU2111" s="13">
        <f t="shared" si="2556"/>
        <v>6.9903004330351925E-5</v>
      </c>
      <c r="AV2111" s="13">
        <f t="shared" si="2557"/>
        <v>1.5048469118651208E-5</v>
      </c>
      <c r="AW2111" s="13">
        <f t="shared" si="2558"/>
        <v>5.2479598393953867E-8</v>
      </c>
      <c r="AX2111" s="13">
        <f t="shared" si="2559"/>
        <v>1.0265415541494954E-4</v>
      </c>
      <c r="AY2111" s="13">
        <f t="shared" si="2560"/>
        <v>8.6902901808079576E-5</v>
      </c>
      <c r="AZ2111" s="13">
        <f t="shared" si="2561"/>
        <v>3.6784260277323862E-5</v>
      </c>
      <c r="BA2111" s="13">
        <f t="shared" si="2562"/>
        <v>1.0380027793457084E-5</v>
      </c>
      <c r="BB2111" s="13">
        <f t="shared" si="2563"/>
        <v>2.1968290822072538E-6</v>
      </c>
      <c r="BC2111" s="13">
        <f t="shared" si="2564"/>
        <v>3.7194952556667422E-7</v>
      </c>
      <c r="BD2111" s="13">
        <f t="shared" si="2565"/>
        <v>9.2679604548850797E-5</v>
      </c>
      <c r="BE2111" s="13">
        <f t="shared" si="2566"/>
        <v>7.9806937074755399E-5</v>
      </c>
      <c r="BF2111" s="13">
        <f t="shared" si="2567"/>
        <v>3.436110477735602E-5</v>
      </c>
      <c r="BG2111" s="13">
        <f t="shared" si="2568"/>
        <v>9.8628478909837709E-6</v>
      </c>
      <c r="BH2111" s="13">
        <f t="shared" si="2569"/>
        <v>2.1232386695142242E-6</v>
      </c>
      <c r="BI2111" s="13">
        <f t="shared" si="2570"/>
        <v>3.6566659022221791E-7</v>
      </c>
      <c r="BJ2111" s="14">
        <f t="shared" si="2571"/>
        <v>0.33424058695079406</v>
      </c>
      <c r="BK2111" s="14">
        <f t="shared" si="2572"/>
        <v>0.33965744744637261</v>
      </c>
      <c r="BL2111" s="14">
        <f t="shared" si="2573"/>
        <v>0.30779500744881461</v>
      </c>
      <c r="BM2111" s="14">
        <f t="shared" si="2574"/>
        <v>0.24473917187225994</v>
      </c>
      <c r="BN2111" s="14">
        <f t="shared" si="2575"/>
        <v>0.75519827399218031</v>
      </c>
    </row>
    <row r="2112" spans="1:66" x14ac:dyDescent="0.25">
      <c r="A2112" t="s">
        <v>143</v>
      </c>
      <c r="B2112" t="s">
        <v>155</v>
      </c>
      <c r="C2112" t="s">
        <v>149</v>
      </c>
      <c r="D2112" s="7" t="s">
        <v>539</v>
      </c>
      <c r="E2112" s="10">
        <f>VLOOKUP(A2112,home!$A$2:$E$405,3,FALSE)</f>
        <v>1.1642857142857099</v>
      </c>
      <c r="F2112" s="10">
        <f>VLOOKUP(B2112,home!$B$2:$E$405,3,FALSE)</f>
        <v>0.64</v>
      </c>
      <c r="G2112" s="10">
        <f>VLOOKUP(C2112,away!$B$2:$E$405,4,FALSE)</f>
        <v>0.86</v>
      </c>
      <c r="H2112" s="10">
        <f>VLOOKUP(A2112,away!$A$2:$E$405,3,FALSE)</f>
        <v>1.02142857142857</v>
      </c>
      <c r="I2112" s="10">
        <f>VLOOKUP(C2112,away!$B$2:$E$405,3,FALSE)</f>
        <v>0.86</v>
      </c>
      <c r="J2112" s="10">
        <f>VLOOKUP(B2112,home!$B$2:$E$405,4,FALSE)</f>
        <v>0.98</v>
      </c>
      <c r="K2112" s="12">
        <f t="shared" si="2520"/>
        <v>0.6408228571428547</v>
      </c>
      <c r="L2112" s="12">
        <f t="shared" si="2521"/>
        <v>0.86085999999999885</v>
      </c>
      <c r="M2112" s="13">
        <f t="shared" si="2522"/>
        <v>0.22275497974069536</v>
      </c>
      <c r="N2112" s="13">
        <f t="shared" si="2523"/>
        <v>0.14274648256023109</v>
      </c>
      <c r="O2112" s="13">
        <f t="shared" si="2524"/>
        <v>0.19176085185957473</v>
      </c>
      <c r="P2112" s="13">
        <f t="shared" si="2525"/>
        <v>0.12288473697680036</v>
      </c>
      <c r="Q2112" s="13">
        <f t="shared" si="2526"/>
        <v>4.5737604400669984E-2</v>
      </c>
      <c r="R2112" s="13">
        <f t="shared" si="2527"/>
        <v>8.2539623465916645E-2</v>
      </c>
      <c r="S2112" s="13">
        <f t="shared" si="2528"/>
        <v>1.6947610553348556E-2</v>
      </c>
      <c r="T2112" s="13">
        <f t="shared" si="2529"/>
        <v>3.9373674124360707E-2</v>
      </c>
      <c r="U2112" s="13">
        <f t="shared" si="2530"/>
        <v>5.2893277336924109E-2</v>
      </c>
      <c r="V2112" s="13">
        <f t="shared" si="2531"/>
        <v>1.0388108782412959E-3</v>
      </c>
      <c r="W2112" s="13">
        <f t="shared" si="2532"/>
        <v>9.769900776968982E-3</v>
      </c>
      <c r="X2112" s="13">
        <f t="shared" si="2533"/>
        <v>8.4105167828615063E-3</v>
      </c>
      <c r="Y2112" s="13">
        <f t="shared" si="2534"/>
        <v>3.6201387388470735E-3</v>
      </c>
      <c r="Z2112" s="13">
        <f t="shared" si="2535"/>
        <v>2.3685020085622968E-2</v>
      </c>
      <c r="AA2112" s="13">
        <f t="shared" si="2536"/>
        <v>1.5177902242754809E-2</v>
      </c>
      <c r="AB2112" s="13">
        <f t="shared" si="2537"/>
        <v>4.86317334031854E-3</v>
      </c>
      <c r="AC2112" s="13">
        <f t="shared" si="2538"/>
        <v>3.5816820371962085E-5</v>
      </c>
      <c r="AD2112" s="13">
        <f t="shared" si="2539"/>
        <v>1.5651939324748646E-3</v>
      </c>
      <c r="AE2112" s="13">
        <f t="shared" si="2540"/>
        <v>1.34741284871031E-3</v>
      </c>
      <c r="AF2112" s="13">
        <f t="shared" si="2541"/>
        <v>5.7996691247037802E-4</v>
      </c>
      <c r="AG2112" s="13">
        <f t="shared" si="2542"/>
        <v>1.6642343875641631E-4</v>
      </c>
      <c r="AH2112" s="13">
        <f t="shared" si="2543"/>
        <v>5.0973715977273397E-3</v>
      </c>
      <c r="AI2112" s="13">
        <f t="shared" si="2544"/>
        <v>3.2665122311744716E-3</v>
      </c>
      <c r="AJ2112" s="13">
        <f t="shared" si="2545"/>
        <v>1.046627850436653E-3</v>
      </c>
      <c r="AK2112" s="13">
        <f t="shared" si="2546"/>
        <v>2.2356768316070014E-4</v>
      </c>
      <c r="AL2112" s="13">
        <f t="shared" si="2547"/>
        <v>7.903465154183997E-7</v>
      </c>
      <c r="AM2112" s="13">
        <f t="shared" si="2548"/>
        <v>2.0060240955824073E-4</v>
      </c>
      <c r="AN2112" s="13">
        <f t="shared" si="2549"/>
        <v>1.7269059029230684E-4</v>
      </c>
      <c r="AO2112" s="13">
        <f t="shared" si="2550"/>
        <v>7.4331210779517542E-5</v>
      </c>
      <c r="AP2112" s="13">
        <f t="shared" si="2551"/>
        <v>2.1329588703885132E-5</v>
      </c>
      <c r="AQ2112" s="13">
        <f t="shared" si="2552"/>
        <v>4.5904474329066313E-6</v>
      </c>
      <c r="AR2112" s="13">
        <f t="shared" si="2553"/>
        <v>8.7762466272391061E-4</v>
      </c>
      <c r="AS2112" s="13">
        <f t="shared" si="2554"/>
        <v>5.6240194386577051E-4</v>
      </c>
      <c r="AT2112" s="13">
        <f t="shared" si="2555"/>
        <v>1.8020001026537925E-4</v>
      </c>
      <c r="AU2112" s="13">
        <f t="shared" si="2556"/>
        <v>3.8492095145144025E-5</v>
      </c>
      <c r="AV2112" s="13">
        <f t="shared" si="2557"/>
        <v>6.1666535970814497E-6</v>
      </c>
      <c r="AW2112" s="13">
        <f t="shared" si="2558"/>
        <v>1.2111155068324885E-8</v>
      </c>
      <c r="AX2112" s="13">
        <f t="shared" si="2559"/>
        <v>2.1425101540475476E-5</v>
      </c>
      <c r="AY2112" s="13">
        <f t="shared" si="2560"/>
        <v>1.8444012912133692E-5</v>
      </c>
      <c r="AZ2112" s="13">
        <f t="shared" si="2561"/>
        <v>7.9388564777696954E-6</v>
      </c>
      <c r="BA2112" s="13">
        <f t="shared" si="2562"/>
        <v>2.2780813291509368E-6</v>
      </c>
      <c r="BB2112" s="13">
        <f t="shared" si="2563"/>
        <v>4.902772732532182E-7</v>
      </c>
      <c r="BC2112" s="13">
        <f t="shared" si="2564"/>
        <v>8.4412018690552995E-8</v>
      </c>
      <c r="BD2112" s="13">
        <f t="shared" si="2565"/>
        <v>1.2591866119208406E-4</v>
      </c>
      <c r="BE2112" s="13">
        <f t="shared" si="2566"/>
        <v>8.0691556232714392E-5</v>
      </c>
      <c r="BF2112" s="13">
        <f t="shared" si="2567"/>
        <v>2.585449680617568E-5</v>
      </c>
      <c r="BG2112" s="13">
        <f t="shared" si="2568"/>
        <v>5.5227175044414376E-6</v>
      </c>
      <c r="BH2112" s="13">
        <f t="shared" si="2569"/>
        <v>8.8477090259725446E-7</v>
      </c>
      <c r="BI2112" s="13">
        <f t="shared" si="2570"/>
        <v>1.1339628354384706E-7</v>
      </c>
      <c r="BJ2112" s="14">
        <f t="shared" si="2571"/>
        <v>0.25384151950466954</v>
      </c>
      <c r="BK2112" s="14">
        <f t="shared" si="2572"/>
        <v>0.36368118932888505</v>
      </c>
      <c r="BL2112" s="14">
        <f t="shared" si="2573"/>
        <v>0.35877277857250678</v>
      </c>
      <c r="BM2112" s="14">
        <f t="shared" si="2574"/>
        <v>0.19153779658603931</v>
      </c>
      <c r="BN2112" s="14">
        <f t="shared" si="2575"/>
        <v>0.80842427900388825</v>
      </c>
    </row>
    <row r="2113" spans="1:66" x14ac:dyDescent="0.25">
      <c r="A2113" t="s">
        <v>143</v>
      </c>
      <c r="B2113" t="s">
        <v>145</v>
      </c>
      <c r="C2113" t="s">
        <v>329</v>
      </c>
      <c r="D2113" s="7" t="s">
        <v>539</v>
      </c>
      <c r="E2113" s="10">
        <f>VLOOKUP(A2113,home!$A$2:$E$405,3,FALSE)</f>
        <v>1.1642857142857099</v>
      </c>
      <c r="F2113" s="10">
        <f>VLOOKUP(B2113,home!$B$2:$E$405,3,FALSE)</f>
        <v>1.35</v>
      </c>
      <c r="G2113" s="10">
        <f>VLOOKUP(C2113,away!$B$2:$E$405,4,FALSE)</f>
        <v>1.29</v>
      </c>
      <c r="H2113" s="10">
        <f>VLOOKUP(A2113,away!$A$2:$E$405,3,FALSE)</f>
        <v>1.02142857142857</v>
      </c>
      <c r="I2113" s="10">
        <f>VLOOKUP(C2113,away!$B$2:$E$405,3,FALSE)</f>
        <v>0.72</v>
      </c>
      <c r="J2113" s="10">
        <f>VLOOKUP(B2113,home!$B$2:$E$405,4,FALSE)</f>
        <v>1.1200000000000001</v>
      </c>
      <c r="K2113" s="12">
        <f t="shared" si="2520"/>
        <v>2.0276035714285641</v>
      </c>
      <c r="L2113" s="12">
        <f t="shared" si="2521"/>
        <v>0.82367999999999897</v>
      </c>
      <c r="M2113" s="13">
        <f t="shared" si="2522"/>
        <v>5.7770121187745403E-2</v>
      </c>
      <c r="N2113" s="13">
        <f t="shared" si="2523"/>
        <v>0.11713490404213353</v>
      </c>
      <c r="O2113" s="13">
        <f t="shared" si="2524"/>
        <v>4.7584093419922077E-2</v>
      </c>
      <c r="P2113" s="13">
        <f t="shared" si="2525"/>
        <v>9.6481677761424425E-2</v>
      </c>
      <c r="Q2113" s="13">
        <f t="shared" si="2526"/>
        <v>0.11875157488738608</v>
      </c>
      <c r="R2113" s="13">
        <f t="shared" si="2527"/>
        <v>1.9597033034060681E-2</v>
      </c>
      <c r="S2113" s="13">
        <f t="shared" si="2528"/>
        <v>4.0283428320183154E-2</v>
      </c>
      <c r="T2113" s="13">
        <f t="shared" si="2529"/>
        <v>9.7813297203242042E-2</v>
      </c>
      <c r="U2113" s="13">
        <f t="shared" si="2530"/>
        <v>3.9735014169264983E-2</v>
      </c>
      <c r="V2113" s="13">
        <f t="shared" si="2531"/>
        <v>7.4752458929847965E-3</v>
      </c>
      <c r="W2113" s="13">
        <f t="shared" si="2532"/>
        <v>8.0260372451476852E-2</v>
      </c>
      <c r="X2113" s="13">
        <f t="shared" si="2533"/>
        <v>6.6108863580832372E-2</v>
      </c>
      <c r="Y2113" s="13">
        <f t="shared" si="2534"/>
        <v>2.7226274377129971E-2</v>
      </c>
      <c r="Z2113" s="13">
        <f t="shared" si="2535"/>
        <v>5.3805613898316954E-3</v>
      </c>
      <c r="AA2113" s="13">
        <f t="shared" si="2536"/>
        <v>1.0909645490313383E-2</v>
      </c>
      <c r="AB2113" s="13">
        <f t="shared" si="2537"/>
        <v>1.1060218079589474E-2</v>
      </c>
      <c r="AC2113" s="13">
        <f t="shared" si="2538"/>
        <v>7.802738796956186E-4</v>
      </c>
      <c r="AD2113" s="13">
        <f t="shared" si="2539"/>
        <v>4.0684054456700314E-2</v>
      </c>
      <c r="AE2113" s="13">
        <f t="shared" si="2540"/>
        <v>3.3510641974894874E-2</v>
      </c>
      <c r="AF2113" s="13">
        <f t="shared" si="2541"/>
        <v>1.3801022790940688E-2</v>
      </c>
      <c r="AG2113" s="13">
        <f t="shared" si="2542"/>
        <v>3.7892088174806709E-3</v>
      </c>
      <c r="AH2113" s="13">
        <f t="shared" si="2543"/>
        <v>1.107965201394141E-3</v>
      </c>
      <c r="AI2113" s="13">
        <f t="shared" si="2544"/>
        <v>2.2465141993653283E-3</v>
      </c>
      <c r="AJ2113" s="13">
        <f t="shared" si="2545"/>
        <v>2.277520106949061E-3</v>
      </c>
      <c r="AK2113" s="13">
        <f t="shared" si="2546"/>
        <v>1.539302634283427E-3</v>
      </c>
      <c r="AL2113" s="13">
        <f t="shared" si="2547"/>
        <v>5.2125307324034805E-5</v>
      </c>
      <c r="AM2113" s="13">
        <f t="shared" si="2548"/>
        <v>1.6498226823319938E-2</v>
      </c>
      <c r="AN2113" s="13">
        <f t="shared" si="2549"/>
        <v>1.3589259469832148E-2</v>
      </c>
      <c r="AO2113" s="13">
        <f t="shared" si="2550"/>
        <v>5.5966006200556641E-3</v>
      </c>
      <c r="AP2113" s="13">
        <f t="shared" si="2551"/>
        <v>1.5366026662424817E-3</v>
      </c>
      <c r="AQ2113" s="13">
        <f t="shared" si="2552"/>
        <v>3.1641722103265132E-4</v>
      </c>
      <c r="AR2113" s="13">
        <f t="shared" si="2553"/>
        <v>1.8252175541686504E-4</v>
      </c>
      <c r="AS2113" s="13">
        <f t="shared" si="2554"/>
        <v>3.7008176314664638E-4</v>
      </c>
      <c r="AT2113" s="13">
        <f t="shared" si="2555"/>
        <v>3.7518955233836016E-4</v>
      </c>
      <c r="AU2113" s="13">
        <f t="shared" si="2556"/>
        <v>2.5357855876131442E-4</v>
      </c>
      <c r="AV2113" s="13">
        <f t="shared" si="2557"/>
        <v>1.2853919784553731E-4</v>
      </c>
      <c r="AW2113" s="13">
        <f t="shared" si="2558"/>
        <v>2.4181748286015147E-6</v>
      </c>
      <c r="AX2113" s="13">
        <f t="shared" si="2559"/>
        <v>5.5753106048670037E-3</v>
      </c>
      <c r="AY2113" s="13">
        <f t="shared" si="2560"/>
        <v>4.5922718390168475E-3</v>
      </c>
      <c r="AZ2113" s="13">
        <f t="shared" si="2561"/>
        <v>1.8912812341806962E-3</v>
      </c>
      <c r="BA2113" s="13">
        <f t="shared" si="2562"/>
        <v>5.192701756566514E-4</v>
      </c>
      <c r="BB2113" s="13">
        <f t="shared" si="2563"/>
        <v>1.0692811457121748E-4</v>
      </c>
      <c r="BC2113" s="13">
        <f t="shared" si="2564"/>
        <v>1.7614909882004069E-5</v>
      </c>
      <c r="BD2113" s="13">
        <f t="shared" si="2565"/>
        <v>2.5056586583627193E-5</v>
      </c>
      <c r="BE2113" s="13">
        <f t="shared" si="2566"/>
        <v>5.0804824444771536E-5</v>
      </c>
      <c r="BF2113" s="13">
        <f t="shared" si="2567"/>
        <v>5.1506021745010006E-5</v>
      </c>
      <c r="BG2113" s="13">
        <f t="shared" si="2568"/>
        <v>3.4811264546753186E-5</v>
      </c>
      <c r="BH2113" s="13">
        <f t="shared" si="2569"/>
        <v>1.7645861080235331E-5</v>
      </c>
      <c r="BI2113" s="13">
        <f t="shared" si="2570"/>
        <v>7.1557621894434862E-6</v>
      </c>
      <c r="BJ2113" s="14">
        <f t="shared" si="2571"/>
        <v>0.64931999826087472</v>
      </c>
      <c r="BK2113" s="14">
        <f t="shared" si="2572"/>
        <v>0.20743514418837425</v>
      </c>
      <c r="BL2113" s="14">
        <f t="shared" si="2573"/>
        <v>0.13755419748324113</v>
      </c>
      <c r="BM2113" s="14">
        <f t="shared" si="2574"/>
        <v>0.53778064332546138</v>
      </c>
      <c r="BN2113" s="14">
        <f t="shared" si="2575"/>
        <v>0.45731940433267221</v>
      </c>
    </row>
    <row r="2114" spans="1:66" x14ac:dyDescent="0.25">
      <c r="A2114" t="s">
        <v>143</v>
      </c>
      <c r="B2114" t="s">
        <v>156</v>
      </c>
      <c r="C2114" t="s">
        <v>140</v>
      </c>
      <c r="D2114" s="7" t="s">
        <v>539</v>
      </c>
      <c r="E2114" s="10">
        <f>VLOOKUP(A2114,home!$A$2:$E$405,3,FALSE)</f>
        <v>1.1642857142857099</v>
      </c>
      <c r="F2114" s="10">
        <f>VLOOKUP(B2114,home!$B$2:$E$405,3,FALSE)</f>
        <v>1.1499999999999999</v>
      </c>
      <c r="G2114" s="10">
        <f>VLOOKUP(C2114,away!$B$2:$E$405,4,FALSE)</f>
        <v>1.23</v>
      </c>
      <c r="H2114" s="10">
        <f>VLOOKUP(A2114,away!$A$2:$E$405,3,FALSE)</f>
        <v>1.02142857142857</v>
      </c>
      <c r="I2114" s="10">
        <f>VLOOKUP(C2114,away!$B$2:$E$405,3,FALSE)</f>
        <v>1.23</v>
      </c>
      <c r="J2114" s="10">
        <f>VLOOKUP(B2114,home!$B$2:$E$405,4,FALSE)</f>
        <v>1.31</v>
      </c>
      <c r="K2114" s="12">
        <f t="shared" si="2520"/>
        <v>1.6468821428571365</v>
      </c>
      <c r="L2114" s="12">
        <f t="shared" si="2521"/>
        <v>1.6458278571428551</v>
      </c>
      <c r="M2114" s="13">
        <f t="shared" si="2522"/>
        <v>3.715302813885954E-2</v>
      </c>
      <c r="N2114" s="13">
        <f t="shared" si="2523"/>
        <v>6.1186658594956478E-2</v>
      </c>
      <c r="O2114" s="13">
        <f t="shared" si="2524"/>
        <v>6.1147488688147379E-2</v>
      </c>
      <c r="P2114" s="13">
        <f t="shared" si="2525"/>
        <v>0.10070270720106866</v>
      </c>
      <c r="Q2114" s="13">
        <f t="shared" si="2526"/>
        <v>5.0383607710564993E-2</v>
      </c>
      <c r="R2114" s="13">
        <f t="shared" si="2527"/>
        <v>5.0319120138640303E-2</v>
      </c>
      <c r="S2114" s="13">
        <f t="shared" si="2528"/>
        <v>6.8238281949199606E-2</v>
      </c>
      <c r="T2114" s="13">
        <f t="shared" si="2529"/>
        <v>8.2922745113405402E-2</v>
      </c>
      <c r="U2114" s="13">
        <f t="shared" si="2530"/>
        <v>8.2869660400609627E-2</v>
      </c>
      <c r="V2114" s="13">
        <f t="shared" si="2531"/>
        <v>2.0550978453973669E-2</v>
      </c>
      <c r="W2114" s="13">
        <f t="shared" si="2532"/>
        <v>2.7658621277082872E-2</v>
      </c>
      <c r="X2114" s="13">
        <f t="shared" si="2533"/>
        <v>4.5521329387987072E-2</v>
      </c>
      <c r="Y2114" s="13">
        <f t="shared" si="2534"/>
        <v>3.7460136000462427E-2</v>
      </c>
      <c r="Z2114" s="13">
        <f t="shared" si="2535"/>
        <v>2.7605536557030751E-2</v>
      </c>
      <c r="AA2114" s="13">
        <f t="shared" si="2536"/>
        <v>4.546306519976382E-2</v>
      </c>
      <c r="AB2114" s="13">
        <f t="shared" si="2537"/>
        <v>3.7436155118520387E-2</v>
      </c>
      <c r="AC2114" s="13">
        <f t="shared" si="2538"/>
        <v>3.4814442954203412E-3</v>
      </c>
      <c r="AD2114" s="13">
        <f t="shared" si="2539"/>
        <v>1.1387622369319061E-2</v>
      </c>
      <c r="AE2114" s="13">
        <f t="shared" si="2540"/>
        <v>1.8742066122048429E-2</v>
      </c>
      <c r="AF2114" s="13">
        <f t="shared" si="2541"/>
        <v>1.5423107262040337E-2</v>
      </c>
      <c r="AG2114" s="13">
        <f t="shared" si="2542"/>
        <v>8.4612598585227516E-3</v>
      </c>
      <c r="AH2114" s="13">
        <f t="shared" si="2543"/>
        <v>1.1358490269234174E-2</v>
      </c>
      <c r="AI2114" s="13">
        <f t="shared" si="2544"/>
        <v>1.8706094794218309E-2</v>
      </c>
      <c r="AJ2114" s="13">
        <f t="shared" si="2545"/>
        <v>1.5403366739595489E-2</v>
      </c>
      <c r="AK2114" s="13">
        <f t="shared" si="2546"/>
        <v>8.455843207773121E-3</v>
      </c>
      <c r="AL2114" s="13">
        <f t="shared" si="2547"/>
        <v>3.7745603314831924E-4</v>
      </c>
      <c r="AM2114" s="13">
        <f t="shared" si="2548"/>
        <v>3.7508143859264075E-3</v>
      </c>
      <c r="AN2114" s="13">
        <f t="shared" si="2549"/>
        <v>6.1731948033298522E-3</v>
      </c>
      <c r="AO2114" s="13">
        <f t="shared" si="2550"/>
        <v>5.0800079874448907E-3</v>
      </c>
      <c r="AP2114" s="13">
        <f t="shared" si="2551"/>
        <v>2.7869395534150044E-3</v>
      </c>
      <c r="AQ2114" s="13">
        <f t="shared" si="2552"/>
        <v>1.1467056882959209E-3</v>
      </c>
      <c r="AR2114" s="13">
        <f t="shared" si="2553"/>
        <v>3.7388239400383259E-3</v>
      </c>
      <c r="AS2114" s="13">
        <f t="shared" si="2554"/>
        <v>6.1574023821358796E-3</v>
      </c>
      <c r="AT2114" s="13">
        <f t="shared" si="2555"/>
        <v>5.0702580147627884E-3</v>
      </c>
      <c r="AU2114" s="13">
        <f t="shared" si="2556"/>
        <v>2.783372461397037E-3</v>
      </c>
      <c r="AV2114" s="13">
        <f t="shared" si="2557"/>
        <v>1.1459716008987741E-3</v>
      </c>
      <c r="AW2114" s="13">
        <f t="shared" si="2558"/>
        <v>2.8419131398737045E-5</v>
      </c>
      <c r="AX2114" s="13">
        <f t="shared" si="2559"/>
        <v>1.0295248722256426E-3</v>
      </c>
      <c r="AY2114" s="13">
        <f t="shared" si="2560"/>
        <v>1.6944207143304007E-3</v>
      </c>
      <c r="AZ2114" s="13">
        <f t="shared" si="2561"/>
        <v>1.394362406682435E-3</v>
      </c>
      <c r="BA2114" s="13">
        <f t="shared" si="2562"/>
        <v>7.6496016395690206E-4</v>
      </c>
      <c r="BB2114" s="13">
        <f t="shared" si="2563"/>
        <v>3.1474818686120896E-4</v>
      </c>
      <c r="BC2114" s="13">
        <f t="shared" si="2564"/>
        <v>1.0360426678427637E-4</v>
      </c>
      <c r="BD2114" s="13">
        <f t="shared" si="2565"/>
        <v>1.0255767655779472E-3</v>
      </c>
      <c r="BE2114" s="13">
        <f t="shared" si="2566"/>
        <v>1.6890040613595008E-3</v>
      </c>
      <c r="BF2114" s="13">
        <f t="shared" si="2567"/>
        <v>1.390795313933071E-3</v>
      </c>
      <c r="BG2114" s="13">
        <f t="shared" si="2568"/>
        <v>7.6349198896191988E-4</v>
      </c>
      <c r="BH2114" s="13">
        <f t="shared" si="2569"/>
        <v>3.1434533070896607E-4</v>
      </c>
      <c r="BI2114" s="13">
        <f t="shared" si="2570"/>
        <v>1.0353794236702345E-4</v>
      </c>
      <c r="BJ2114" s="14">
        <f t="shared" si="2571"/>
        <v>0.38338643672564282</v>
      </c>
      <c r="BK2114" s="14">
        <f t="shared" si="2572"/>
        <v>0.2321983167860005</v>
      </c>
      <c r="BL2114" s="14">
        <f t="shared" si="2573"/>
        <v>0.35534186435864384</v>
      </c>
      <c r="BM2114" s="14">
        <f t="shared" si="2574"/>
        <v>0.63597354237214887</v>
      </c>
      <c r="BN2114" s="14">
        <f t="shared" si="2575"/>
        <v>0.36089261047223736</v>
      </c>
    </row>
    <row r="2115" spans="1:66" x14ac:dyDescent="0.25">
      <c r="A2115" t="s">
        <v>143</v>
      </c>
      <c r="B2115" t="s">
        <v>151</v>
      </c>
      <c r="C2115" t="s">
        <v>159</v>
      </c>
      <c r="D2115" s="7" t="s">
        <v>539</v>
      </c>
      <c r="E2115" s="10">
        <f>VLOOKUP(A2115,home!$A$2:$E$405,3,FALSE)</f>
        <v>1.1642857142857099</v>
      </c>
      <c r="F2115" s="10">
        <f>VLOOKUP(B2115,home!$B$2:$E$405,3,FALSE)</f>
        <v>0.98</v>
      </c>
      <c r="G2115" s="10">
        <f>VLOOKUP(C2115,away!$B$2:$E$405,4,FALSE)</f>
        <v>1</v>
      </c>
      <c r="H2115" s="10">
        <f>VLOOKUP(A2115,away!$A$2:$E$405,3,FALSE)</f>
        <v>1.02142857142857</v>
      </c>
      <c r="I2115" s="10">
        <f>VLOOKUP(C2115,away!$B$2:$E$405,3,FALSE)</f>
        <v>0.56999999999999995</v>
      </c>
      <c r="J2115" s="10">
        <f>VLOOKUP(B2115,home!$B$2:$E$405,4,FALSE)</f>
        <v>0.56000000000000005</v>
      </c>
      <c r="K2115" s="12">
        <f t="shared" si="2520"/>
        <v>1.1409999999999958</v>
      </c>
      <c r="L2115" s="12">
        <f t="shared" si="2521"/>
        <v>0.32603999999999955</v>
      </c>
      <c r="M2115" s="13">
        <f t="shared" si="2522"/>
        <v>0.23060707287500648</v>
      </c>
      <c r="N2115" s="13">
        <f t="shared" si="2523"/>
        <v>0.26312267015038143</v>
      </c>
      <c r="O2115" s="13">
        <f t="shared" si="2524"/>
        <v>7.5187130040167E-2</v>
      </c>
      <c r="P2115" s="13">
        <f t="shared" si="2525"/>
        <v>8.5788515375830238E-2</v>
      </c>
      <c r="Q2115" s="13">
        <f t="shared" si="2526"/>
        <v>0.15011148332079205</v>
      </c>
      <c r="R2115" s="13">
        <f t="shared" si="2527"/>
        <v>1.2257005939148007E-2</v>
      </c>
      <c r="S2115" s="13">
        <f t="shared" si="2528"/>
        <v>7.9785815745319153E-3</v>
      </c>
      <c r="T2115" s="13">
        <f t="shared" si="2529"/>
        <v>4.894234802191097E-2</v>
      </c>
      <c r="U2115" s="13">
        <f t="shared" si="2530"/>
        <v>1.3985243776567825E-2</v>
      </c>
      <c r="V2115" s="13">
        <f t="shared" si="2531"/>
        <v>3.297916907128204E-4</v>
      </c>
      <c r="W2115" s="13">
        <f t="shared" si="2532"/>
        <v>5.7092400823007684E-2</v>
      </c>
      <c r="X2115" s="13">
        <f t="shared" si="2533"/>
        <v>1.8614406364333397E-2</v>
      </c>
      <c r="Y2115" s="13">
        <f t="shared" si="2534"/>
        <v>3.0345205255136263E-3</v>
      </c>
      <c r="Z2115" s="13">
        <f t="shared" si="2535"/>
        <v>1.3320914054666033E-3</v>
      </c>
      <c r="AA2115" s="13">
        <f t="shared" si="2536"/>
        <v>1.519916293637389E-3</v>
      </c>
      <c r="AB2115" s="13">
        <f t="shared" si="2537"/>
        <v>8.6711224552012719E-4</v>
      </c>
      <c r="AC2115" s="13">
        <f t="shared" si="2538"/>
        <v>7.6678967325280407E-6</v>
      </c>
      <c r="AD2115" s="13">
        <f t="shared" si="2539"/>
        <v>1.6285607334762899E-2</v>
      </c>
      <c r="AE2115" s="13">
        <f t="shared" si="2540"/>
        <v>5.3097594154260883E-3</v>
      </c>
      <c r="AF2115" s="13">
        <f t="shared" si="2541"/>
        <v>8.6559697990275968E-4</v>
      </c>
      <c r="AG2115" s="13">
        <f t="shared" si="2542"/>
        <v>9.4073079775831779E-5</v>
      </c>
      <c r="AH2115" s="13">
        <f t="shared" si="2543"/>
        <v>1.0857877045958273E-4</v>
      </c>
      <c r="AI2115" s="13">
        <f t="shared" si="2544"/>
        <v>1.2388837709438345E-4</v>
      </c>
      <c r="AJ2115" s="13">
        <f t="shared" si="2545"/>
        <v>7.0678319132345499E-5</v>
      </c>
      <c r="AK2115" s="13">
        <f t="shared" si="2546"/>
        <v>2.6881320710001964E-5</v>
      </c>
      <c r="AL2115" s="13">
        <f t="shared" si="2547"/>
        <v>1.1410187355273531E-7</v>
      </c>
      <c r="AM2115" s="13">
        <f t="shared" si="2548"/>
        <v>3.7163755937928773E-3</v>
      </c>
      <c r="AN2115" s="13">
        <f t="shared" si="2549"/>
        <v>1.2116870986002279E-3</v>
      </c>
      <c r="AO2115" s="13">
        <f t="shared" si="2550"/>
        <v>1.9752923081380887E-4</v>
      </c>
      <c r="AP2115" s="13">
        <f t="shared" si="2551"/>
        <v>2.1467476804844718E-5</v>
      </c>
      <c r="AQ2115" s="13">
        <f t="shared" si="2552"/>
        <v>1.749814034362891E-6</v>
      </c>
      <c r="AR2115" s="13">
        <f t="shared" si="2553"/>
        <v>7.0802044641284649E-6</v>
      </c>
      <c r="AS2115" s="13">
        <f t="shared" si="2554"/>
        <v>8.07851329357055E-6</v>
      </c>
      <c r="AT2115" s="13">
        <f t="shared" si="2555"/>
        <v>4.6087918339819815E-6</v>
      </c>
      <c r="AU2115" s="13">
        <f t="shared" si="2556"/>
        <v>1.7528771608578065E-6</v>
      </c>
      <c r="AV2115" s="13">
        <f t="shared" si="2557"/>
        <v>5.0000821013468809E-7</v>
      </c>
      <c r="AW2115" s="13">
        <f t="shared" si="2558"/>
        <v>1.1790895863173718E-9</v>
      </c>
      <c r="AX2115" s="13">
        <f t="shared" si="2559"/>
        <v>7.0673075875294202E-4</v>
      </c>
      <c r="AY2115" s="13">
        <f t="shared" si="2560"/>
        <v>2.3042249658380886E-4</v>
      </c>
      <c r="AZ2115" s="13">
        <f t="shared" si="2561"/>
        <v>3.7563475393092465E-5</v>
      </c>
      <c r="BA2115" s="13">
        <f t="shared" si="2562"/>
        <v>4.0823985057212833E-6</v>
      </c>
      <c r="BB2115" s="13">
        <f t="shared" si="2563"/>
        <v>3.3275630220134143E-7</v>
      </c>
      <c r="BC2115" s="13">
        <f t="shared" si="2564"/>
        <v>2.1698372953945055E-8</v>
      </c>
      <c r="BD2115" s="13">
        <f t="shared" si="2565"/>
        <v>3.8473831058073992E-7</v>
      </c>
      <c r="BE2115" s="13">
        <f t="shared" si="2566"/>
        <v>4.3898641237262265E-7</v>
      </c>
      <c r="BF2115" s="13">
        <f t="shared" si="2567"/>
        <v>2.5044174825858031E-7</v>
      </c>
      <c r="BG2115" s="13">
        <f t="shared" si="2568"/>
        <v>9.5251344921012991E-8</v>
      </c>
      <c r="BH2115" s="13">
        <f t="shared" si="2569"/>
        <v>2.7170446138718888E-8</v>
      </c>
      <c r="BI2115" s="13">
        <f t="shared" si="2570"/>
        <v>6.2002958088556228E-9</v>
      </c>
      <c r="BJ2115" s="14">
        <f t="shared" si="2571"/>
        <v>0.56960082881376362</v>
      </c>
      <c r="BK2115" s="14">
        <f t="shared" si="2572"/>
        <v>0.32494216601127129</v>
      </c>
      <c r="BL2115" s="14">
        <f t="shared" si="2573"/>
        <v>0.10416965826595743</v>
      </c>
      <c r="BM2115" s="14">
        <f t="shared" si="2574"/>
        <v>0.18274044547763951</v>
      </c>
      <c r="BN2115" s="14">
        <f t="shared" si="2575"/>
        <v>0.81707387770132522</v>
      </c>
    </row>
    <row r="2116" spans="1:66" x14ac:dyDescent="0.25">
      <c r="A2116" t="s">
        <v>143</v>
      </c>
      <c r="B2116" t="s">
        <v>153</v>
      </c>
      <c r="C2116" t="s">
        <v>158</v>
      </c>
      <c r="D2116" s="7" t="s">
        <v>539</v>
      </c>
      <c r="E2116" s="10">
        <f>VLOOKUP(A2116,home!$A$2:$E$405,3,FALSE)</f>
        <v>1.1642857142857099</v>
      </c>
      <c r="F2116" s="10">
        <f>VLOOKUP(B2116,home!$B$2:$E$405,3,FALSE)</f>
        <v>1</v>
      </c>
      <c r="G2116" s="10">
        <f>VLOOKUP(C2116,away!$B$2:$E$405,4,FALSE)</f>
        <v>1.1000000000000001</v>
      </c>
      <c r="H2116" s="10">
        <f>VLOOKUP(A2116,away!$A$2:$E$405,3,FALSE)</f>
        <v>1.02142857142857</v>
      </c>
      <c r="I2116" s="10">
        <f>VLOOKUP(C2116,away!$B$2:$E$405,3,FALSE)</f>
        <v>1.1000000000000001</v>
      </c>
      <c r="J2116" s="10">
        <f>VLOOKUP(B2116,home!$B$2:$E$405,4,FALSE)</f>
        <v>0.65</v>
      </c>
      <c r="K2116" s="12">
        <f t="shared" si="2520"/>
        <v>1.280714285714281</v>
      </c>
      <c r="L2116" s="12">
        <f t="shared" si="2521"/>
        <v>0.73032142857142768</v>
      </c>
      <c r="M2116" s="13">
        <f t="shared" si="2522"/>
        <v>0.13384997252462225</v>
      </c>
      <c r="N2116" s="13">
        <f t="shared" si="2523"/>
        <v>0.17142357195474775</v>
      </c>
      <c r="O2116" s="13">
        <f t="shared" si="2524"/>
        <v>9.7753503148428469E-2</v>
      </c>
      <c r="P2116" s="13">
        <f t="shared" si="2525"/>
        <v>0.1251943079608083</v>
      </c>
      <c r="Q2116" s="13">
        <f t="shared" si="2526"/>
        <v>0.10977230875530773</v>
      </c>
      <c r="R2116" s="13">
        <f t="shared" si="2527"/>
        <v>3.569573903361091E-2</v>
      </c>
      <c r="S2116" s="13">
        <f t="shared" si="2528"/>
        <v>2.9274594626649029E-2</v>
      </c>
      <c r="T2116" s="13">
        <f t="shared" si="2529"/>
        <v>8.0169069347760177E-2</v>
      </c>
      <c r="U2116" s="13">
        <f t="shared" si="2530"/>
        <v>4.5716042919474377E-2</v>
      </c>
      <c r="V2116" s="13">
        <f t="shared" si="2531"/>
        <v>3.0423885505611527E-3</v>
      </c>
      <c r="W2116" s="13">
        <f t="shared" si="2532"/>
        <v>4.686232133292046E-2</v>
      </c>
      <c r="X2116" s="13">
        <f t="shared" si="2533"/>
        <v>3.4224557462031763E-2</v>
      </c>
      <c r="Y2116" s="13">
        <f t="shared" si="2534"/>
        <v>1.2497463848947973E-2</v>
      </c>
      <c r="Z2116" s="13">
        <f t="shared" si="2535"/>
        <v>8.6897877083131989E-3</v>
      </c>
      <c r="AA2116" s="13">
        <f t="shared" si="2536"/>
        <v>1.1129135257861078E-2</v>
      </c>
      <c r="AB2116" s="13">
        <f t="shared" si="2537"/>
        <v>7.1266212561945878E-3</v>
      </c>
      <c r="AC2116" s="13">
        <f t="shared" si="2538"/>
        <v>1.7785291712766512E-4</v>
      </c>
      <c r="AD2116" s="13">
        <f t="shared" si="2539"/>
        <v>1.5004311098201094E-2</v>
      </c>
      <c r="AE2116" s="13">
        <f t="shared" si="2540"/>
        <v>1.0957969915968349E-2</v>
      </c>
      <c r="AF2116" s="13">
        <f t="shared" si="2541"/>
        <v>4.0014201216363654E-3</v>
      </c>
      <c r="AG2116" s="13">
        <f t="shared" si="2542"/>
        <v>9.7410761984930891E-4</v>
      </c>
      <c r="AH2116" s="13">
        <f t="shared" si="2543"/>
        <v>1.5865845432794321E-3</v>
      </c>
      <c r="AI2116" s="13">
        <f t="shared" si="2544"/>
        <v>2.0319614900714367E-3</v>
      </c>
      <c r="AJ2116" s="13">
        <f t="shared" si="2545"/>
        <v>1.3011810541778835E-3</v>
      </c>
      <c r="AK2116" s="13">
        <f t="shared" si="2546"/>
        <v>5.5548038812879409E-4</v>
      </c>
      <c r="AL2116" s="13">
        <f t="shared" si="2547"/>
        <v>6.6540687184715201E-6</v>
      </c>
      <c r="AM2116" s="13">
        <f t="shared" si="2548"/>
        <v>3.8432471141534954E-3</v>
      </c>
      <c r="AN2116" s="13">
        <f t="shared" si="2549"/>
        <v>2.8068057227615974E-3</v>
      </c>
      <c r="AO2116" s="13">
        <f t="shared" si="2550"/>
        <v>1.0249351825848542E-3</v>
      </c>
      <c r="AP2116" s="13">
        <f t="shared" si="2551"/>
        <v>2.4951070891282925E-4</v>
      </c>
      <c r="AQ2116" s="13">
        <f t="shared" si="2552"/>
        <v>4.555575434427178E-5</v>
      </c>
      <c r="AR2116" s="13">
        <f t="shared" si="2553"/>
        <v>2.3174333803943625E-4</v>
      </c>
      <c r="AS2116" s="13">
        <f t="shared" si="2554"/>
        <v>2.9679700364621978E-4</v>
      </c>
      <c r="AT2116" s="13">
        <f t="shared" si="2555"/>
        <v>1.9005608126345367E-4</v>
      </c>
      <c r="AU2116" s="13">
        <f t="shared" si="2556"/>
        <v>8.113584612032642E-5</v>
      </c>
      <c r="AV2116" s="13">
        <f t="shared" si="2557"/>
        <v>2.5977959302454434E-5</v>
      </c>
      <c r="AW2116" s="13">
        <f t="shared" si="2558"/>
        <v>1.7288251760535268E-7</v>
      </c>
      <c r="AX2116" s="13">
        <f t="shared" si="2559"/>
        <v>8.2035024710442705E-4</v>
      </c>
      <c r="AY2116" s="13">
        <f t="shared" si="2560"/>
        <v>5.9911936439422883E-4</v>
      </c>
      <c r="AZ2116" s="13">
        <f t="shared" si="2561"/>
        <v>2.1877485504459944E-4</v>
      </c>
      <c r="BA2116" s="13">
        <f t="shared" si="2562"/>
        <v>5.3258654890559632E-5</v>
      </c>
      <c r="BB2116" s="13">
        <f t="shared" si="2563"/>
        <v>9.7239842308665411E-6</v>
      </c>
      <c r="BC2116" s="13">
        <f t="shared" si="2564"/>
        <v>1.420326810978498E-6</v>
      </c>
      <c r="BD2116" s="13">
        <f t="shared" si="2565"/>
        <v>2.8207854283145376E-5</v>
      </c>
      <c r="BE2116" s="13">
        <f t="shared" si="2566"/>
        <v>3.6126201949771053E-5</v>
      </c>
      <c r="BF2116" s="13">
        <f t="shared" si="2567"/>
        <v>2.3133671462835458E-5</v>
      </c>
      <c r="BG2116" s="13">
        <f t="shared" si="2568"/>
        <v>9.8758745078247142E-6</v>
      </c>
      <c r="BH2116" s="13">
        <f t="shared" si="2569"/>
        <v>3.1620433915231533E-6</v>
      </c>
      <c r="BI2116" s="13">
        <f t="shared" si="2570"/>
        <v>8.0993482871442771E-7</v>
      </c>
      <c r="BJ2116" s="14">
        <f t="shared" si="2571"/>
        <v>0.49555980337260375</v>
      </c>
      <c r="BK2116" s="14">
        <f t="shared" si="2572"/>
        <v>0.29214489001288113</v>
      </c>
      <c r="BL2116" s="14">
        <f t="shared" si="2573"/>
        <v>0.20382327490002264</v>
      </c>
      <c r="BM2116" s="14">
        <f t="shared" si="2574"/>
        <v>0.32592940613441868</v>
      </c>
      <c r="BN2116" s="14">
        <f t="shared" si="2575"/>
        <v>0.67368940337752536</v>
      </c>
    </row>
    <row r="2117" spans="1:66" x14ac:dyDescent="0.25">
      <c r="A2117" t="s">
        <v>143</v>
      </c>
      <c r="B2117" t="s">
        <v>147</v>
      </c>
      <c r="C2117" t="s">
        <v>452</v>
      </c>
      <c r="D2117" s="7" t="s">
        <v>539</v>
      </c>
      <c r="E2117" s="10">
        <f>VLOOKUP(A2117,home!$A$2:$E$405,3,FALSE)</f>
        <v>1.1642857142857099</v>
      </c>
      <c r="F2117" s="10">
        <f>VLOOKUP(B2117,home!$B$2:$E$405,3,FALSE)</f>
        <v>0.74</v>
      </c>
      <c r="G2117" s="10">
        <f>VLOOKUP(C2117,away!$B$2:$E$405,4,FALSE)</f>
        <v>1.07</v>
      </c>
      <c r="H2117" s="10">
        <f>VLOOKUP(A2117,away!$A$2:$E$405,3,FALSE)</f>
        <v>1.02142857142857</v>
      </c>
      <c r="I2117" s="10">
        <f>VLOOKUP(C2117,away!$B$2:$E$405,3,FALSE)</f>
        <v>0.86</v>
      </c>
      <c r="J2117" s="10">
        <f>VLOOKUP(B2117,home!$B$2:$E$405,4,FALSE)</f>
        <v>0.42</v>
      </c>
      <c r="K2117" s="12">
        <f t="shared" si="2520"/>
        <v>0.92188142857142519</v>
      </c>
      <c r="L2117" s="12">
        <f t="shared" si="2521"/>
        <v>0.36893999999999949</v>
      </c>
      <c r="M2117" s="13">
        <f t="shared" si="2522"/>
        <v>0.27504476064699901</v>
      </c>
      <c r="N2117" s="13">
        <f t="shared" si="2523"/>
        <v>0.25355865686634116</v>
      </c>
      <c r="O2117" s="13">
        <f t="shared" si="2524"/>
        <v>0.1014750139931037</v>
      </c>
      <c r="P2117" s="13">
        <f t="shared" si="2525"/>
        <v>9.3547930864267784E-2</v>
      </c>
      <c r="Q2117" s="13">
        <f t="shared" si="2526"/>
        <v>0.1168755084092972</v>
      </c>
      <c r="R2117" s="13">
        <f t="shared" si="2527"/>
        <v>1.8719095831307809E-2</v>
      </c>
      <c r="S2117" s="13">
        <f t="shared" si="2528"/>
        <v>7.9543556368788671E-3</v>
      </c>
      <c r="T2117" s="13">
        <f t="shared" si="2529"/>
        <v>4.3120050072526055E-2</v>
      </c>
      <c r="U2117" s="13">
        <f t="shared" si="2530"/>
        <v>1.7256786806531452E-2</v>
      </c>
      <c r="V2117" s="13">
        <f t="shared" si="2531"/>
        <v>3.0060299576861385E-4</v>
      </c>
      <c r="W2117" s="13">
        <f t="shared" si="2532"/>
        <v>3.5915120219124845E-2</v>
      </c>
      <c r="X2117" s="13">
        <f t="shared" si="2533"/>
        <v>1.3250524453643903E-2</v>
      </c>
      <c r="Y2117" s="13">
        <f t="shared" si="2534"/>
        <v>2.4443242459636868E-3</v>
      </c>
      <c r="Z2117" s="13">
        <f t="shared" si="2535"/>
        <v>2.3020744053342318E-3</v>
      </c>
      <c r="AA2117" s="13">
        <f t="shared" si="2536"/>
        <v>2.1222396414672354E-3</v>
      </c>
      <c r="AB2117" s="13">
        <f t="shared" si="2537"/>
        <v>9.7822665622336212E-4</v>
      </c>
      <c r="AC2117" s="13">
        <f t="shared" si="2538"/>
        <v>6.3900481597078024E-6</v>
      </c>
      <c r="AD2117" s="13">
        <f t="shared" si="2539"/>
        <v>8.2773705837303219E-3</v>
      </c>
      <c r="AE2117" s="13">
        <f t="shared" si="2540"/>
        <v>3.0538531031614612E-3</v>
      </c>
      <c r="AF2117" s="13">
        <f t="shared" si="2541"/>
        <v>5.6334428194019376E-4</v>
      </c>
      <c r="AG2117" s="13">
        <f t="shared" si="2542"/>
        <v>6.9280079793004954E-5</v>
      </c>
      <c r="AH2117" s="13">
        <f t="shared" si="2543"/>
        <v>2.1233183277600255E-4</v>
      </c>
      <c r="AI2117" s="13">
        <f t="shared" si="2544"/>
        <v>1.9574477333073016E-4</v>
      </c>
      <c r="AJ2117" s="13">
        <f t="shared" si="2545"/>
        <v>9.0226735636761657E-5</v>
      </c>
      <c r="AK2117" s="13">
        <f t="shared" si="2546"/>
        <v>2.7726117314718058E-5</v>
      </c>
      <c r="AL2117" s="13">
        <f t="shared" si="2547"/>
        <v>8.6935054797265025E-8</v>
      </c>
      <c r="AM2117" s="13">
        <f t="shared" si="2548"/>
        <v>1.5261508437088805E-3</v>
      </c>
      <c r="AN2117" s="13">
        <f t="shared" si="2549"/>
        <v>5.6305809227795369E-4</v>
      </c>
      <c r="AO2117" s="13">
        <f t="shared" si="2550"/>
        <v>1.0386732628251395E-4</v>
      </c>
      <c r="AP2117" s="13">
        <f t="shared" si="2551"/>
        <v>1.277360378622355E-5</v>
      </c>
      <c r="AQ2117" s="13">
        <f t="shared" si="2552"/>
        <v>1.1781733452223273E-6</v>
      </c>
      <c r="AR2117" s="13">
        <f t="shared" si="2553"/>
        <v>1.5667541276875664E-5</v>
      </c>
      <c r="AS2117" s="13">
        <f t="shared" si="2554"/>
        <v>1.4443615334527907E-5</v>
      </c>
      <c r="AT2117" s="13">
        <f t="shared" si="2555"/>
        <v>6.6576503691653642E-6</v>
      </c>
      <c r="AU2117" s="13">
        <f t="shared" si="2556"/>
        <v>2.0458547444184143E-6</v>
      </c>
      <c r="AV2117" s="13">
        <f t="shared" si="2557"/>
        <v>4.7150887360851896E-7</v>
      </c>
      <c r="AW2117" s="13">
        <f t="shared" si="2558"/>
        <v>8.2134050520088645E-10</v>
      </c>
      <c r="AX2117" s="13">
        <f t="shared" si="2559"/>
        <v>2.3448835333563796E-4</v>
      </c>
      <c r="AY2117" s="13">
        <f t="shared" si="2560"/>
        <v>8.6512133079650165E-5</v>
      </c>
      <c r="AZ2117" s="13">
        <f t="shared" si="2561"/>
        <v>1.5958893189203038E-5</v>
      </c>
      <c r="BA2117" s="13">
        <f t="shared" si="2562"/>
        <v>1.9626246844081875E-6</v>
      </c>
      <c r="BB2117" s="13">
        <f t="shared" si="2563"/>
        <v>1.8102268776638892E-7</v>
      </c>
      <c r="BC2117" s="13">
        <f t="shared" si="2564"/>
        <v>1.3357302084906294E-8</v>
      </c>
      <c r="BD2117" s="13">
        <f t="shared" si="2565"/>
        <v>9.6339711311508252E-7</v>
      </c>
      <c r="BE2117" s="13">
        <f t="shared" si="2566"/>
        <v>8.8813790692011917E-7</v>
      </c>
      <c r="BF2117" s="13">
        <f t="shared" si="2567"/>
        <v>4.0937892119997747E-7</v>
      </c>
      <c r="BG2117" s="13">
        <f t="shared" si="2568"/>
        <v>1.2579960823428805E-7</v>
      </c>
      <c r="BH2117" s="13">
        <f t="shared" si="2569"/>
        <v>2.8993080638187772E-8</v>
      </c>
      <c r="BI2117" s="13">
        <f t="shared" si="2570"/>
        <v>5.3456365194838153E-9</v>
      </c>
      <c r="BJ2117" s="14">
        <f t="shared" si="2571"/>
        <v>0.47967417673920143</v>
      </c>
      <c r="BK2117" s="14">
        <f t="shared" si="2572"/>
        <v>0.37694063926020843</v>
      </c>
      <c r="BL2117" s="14">
        <f t="shared" si="2573"/>
        <v>0.14111909961055699</v>
      </c>
      <c r="BM2117" s="14">
        <f t="shared" si="2574"/>
        <v>0.14072851209224524</v>
      </c>
      <c r="BN2117" s="14">
        <f t="shared" si="2575"/>
        <v>0.85922096661131664</v>
      </c>
    </row>
    <row r="2118" spans="1:66" x14ac:dyDescent="0.25">
      <c r="A2118" t="s">
        <v>485</v>
      </c>
      <c r="B2118" t="s">
        <v>497</v>
      </c>
      <c r="C2118" t="s">
        <v>495</v>
      </c>
      <c r="D2118" s="7" t="s">
        <v>539</v>
      </c>
      <c r="E2118" s="10">
        <f>VLOOKUP(A2118,home!$A$2:$E$405,3,FALSE)</f>
        <v>1.41071428571429</v>
      </c>
      <c r="F2118" s="10">
        <f>VLOOKUP(B2118,home!$B$2:$E$405,3,FALSE)</f>
        <v>0</v>
      </c>
      <c r="G2118" s="10">
        <f>VLOOKUP(C2118,away!$B$2:$E$405,4,FALSE)</f>
        <v>0</v>
      </c>
      <c r="H2118" s="10">
        <f>VLOOKUP(A2118,away!$A$2:$E$405,3,FALSE)</f>
        <v>1.1071428571428601</v>
      </c>
      <c r="I2118" s="10">
        <f>VLOOKUP(C2118,away!$B$2:$E$405,3,FALSE)</f>
        <v>0</v>
      </c>
      <c r="J2118" s="10">
        <f>VLOOKUP(B2118,home!$B$2:$E$405,4,FALSE)</f>
        <v>0</v>
      </c>
      <c r="K2118" s="12">
        <f t="shared" si="2520"/>
        <v>0</v>
      </c>
      <c r="L2118" s="12">
        <f t="shared" si="2521"/>
        <v>0</v>
      </c>
      <c r="M2118" s="13">
        <f t="shared" si="2522"/>
        <v>1</v>
      </c>
      <c r="N2118" s="13">
        <f t="shared" si="2523"/>
        <v>0</v>
      </c>
      <c r="O2118" s="13">
        <f t="shared" si="2524"/>
        <v>0</v>
      </c>
      <c r="P2118" s="13">
        <f t="shared" si="2525"/>
        <v>0</v>
      </c>
      <c r="Q2118" s="13">
        <f t="shared" si="2526"/>
        <v>0</v>
      </c>
      <c r="R2118" s="13">
        <f t="shared" si="2527"/>
        <v>0</v>
      </c>
      <c r="S2118" s="13">
        <f t="shared" si="2528"/>
        <v>0</v>
      </c>
      <c r="T2118" s="13">
        <f t="shared" si="2529"/>
        <v>0</v>
      </c>
      <c r="U2118" s="13">
        <f t="shared" si="2530"/>
        <v>0</v>
      </c>
      <c r="V2118" s="13">
        <f t="shared" si="2531"/>
        <v>0</v>
      </c>
      <c r="W2118" s="13">
        <f t="shared" si="2532"/>
        <v>0</v>
      </c>
      <c r="X2118" s="13">
        <f t="shared" si="2533"/>
        <v>0</v>
      </c>
      <c r="Y2118" s="13">
        <f t="shared" si="2534"/>
        <v>0</v>
      </c>
      <c r="Z2118" s="13">
        <f t="shared" si="2535"/>
        <v>0</v>
      </c>
      <c r="AA2118" s="13">
        <f t="shared" si="2536"/>
        <v>0</v>
      </c>
      <c r="AB2118" s="13">
        <f t="shared" si="2537"/>
        <v>0</v>
      </c>
      <c r="AC2118" s="13">
        <f t="shared" si="2538"/>
        <v>0</v>
      </c>
      <c r="AD2118" s="13">
        <f t="shared" si="2539"/>
        <v>0</v>
      </c>
      <c r="AE2118" s="13">
        <f t="shared" si="2540"/>
        <v>0</v>
      </c>
      <c r="AF2118" s="13">
        <f t="shared" si="2541"/>
        <v>0</v>
      </c>
      <c r="AG2118" s="13">
        <f t="shared" si="2542"/>
        <v>0</v>
      </c>
      <c r="AH2118" s="13">
        <f t="shared" si="2543"/>
        <v>0</v>
      </c>
      <c r="AI2118" s="13">
        <f t="shared" si="2544"/>
        <v>0</v>
      </c>
      <c r="AJ2118" s="13">
        <f t="shared" si="2545"/>
        <v>0</v>
      </c>
      <c r="AK2118" s="13">
        <f t="shared" si="2546"/>
        <v>0</v>
      </c>
      <c r="AL2118" s="13">
        <f t="shared" si="2547"/>
        <v>0</v>
      </c>
      <c r="AM2118" s="13">
        <f t="shared" si="2548"/>
        <v>0</v>
      </c>
      <c r="AN2118" s="13">
        <f t="shared" si="2549"/>
        <v>0</v>
      </c>
      <c r="AO2118" s="13">
        <f t="shared" si="2550"/>
        <v>0</v>
      </c>
      <c r="AP2118" s="13">
        <f t="shared" si="2551"/>
        <v>0</v>
      </c>
      <c r="AQ2118" s="13">
        <f t="shared" si="2552"/>
        <v>0</v>
      </c>
      <c r="AR2118" s="13">
        <f t="shared" si="2553"/>
        <v>0</v>
      </c>
      <c r="AS2118" s="13">
        <f t="shared" si="2554"/>
        <v>0</v>
      </c>
      <c r="AT2118" s="13">
        <f t="shared" si="2555"/>
        <v>0</v>
      </c>
      <c r="AU2118" s="13">
        <f t="shared" si="2556"/>
        <v>0</v>
      </c>
      <c r="AV2118" s="13">
        <f t="shared" si="2557"/>
        <v>0</v>
      </c>
      <c r="AW2118" s="13">
        <f t="shared" si="2558"/>
        <v>0</v>
      </c>
      <c r="AX2118" s="13">
        <f t="shared" si="2559"/>
        <v>0</v>
      </c>
      <c r="AY2118" s="13">
        <f t="shared" si="2560"/>
        <v>0</v>
      </c>
      <c r="AZ2118" s="13">
        <f t="shared" si="2561"/>
        <v>0</v>
      </c>
      <c r="BA2118" s="13">
        <f t="shared" si="2562"/>
        <v>0</v>
      </c>
      <c r="BB2118" s="13">
        <f t="shared" si="2563"/>
        <v>0</v>
      </c>
      <c r="BC2118" s="13">
        <f t="shared" si="2564"/>
        <v>0</v>
      </c>
      <c r="BD2118" s="13">
        <f t="shared" si="2565"/>
        <v>0</v>
      </c>
      <c r="BE2118" s="13">
        <f t="shared" si="2566"/>
        <v>0</v>
      </c>
      <c r="BF2118" s="13">
        <f t="shared" si="2567"/>
        <v>0</v>
      </c>
      <c r="BG2118" s="13">
        <f t="shared" si="2568"/>
        <v>0</v>
      </c>
      <c r="BH2118" s="13">
        <f t="shared" si="2569"/>
        <v>0</v>
      </c>
      <c r="BI2118" s="13">
        <f t="shared" si="2570"/>
        <v>0</v>
      </c>
      <c r="BJ2118" s="14">
        <f t="shared" si="2571"/>
        <v>0</v>
      </c>
      <c r="BK2118" s="14">
        <f t="shared" si="2572"/>
        <v>1</v>
      </c>
      <c r="BL2118" s="14">
        <f t="shared" si="2573"/>
        <v>0</v>
      </c>
      <c r="BM2118" s="14">
        <f t="shared" si="2574"/>
        <v>0</v>
      </c>
      <c r="BN2118" s="14">
        <f t="shared" si="2575"/>
        <v>1</v>
      </c>
    </row>
    <row r="2119" spans="1:66" x14ac:dyDescent="0.25">
      <c r="A2119" t="s">
        <v>485</v>
      </c>
      <c r="B2119" t="s">
        <v>489</v>
      </c>
      <c r="C2119" t="s">
        <v>493</v>
      </c>
      <c r="D2119" s="7" t="s">
        <v>539</v>
      </c>
      <c r="E2119" s="10">
        <f>VLOOKUP(A2119,home!$A$2:$E$405,3,FALSE)</f>
        <v>1.41071428571429</v>
      </c>
      <c r="F2119" s="10">
        <f>VLOOKUP(B2119,home!$B$2:$E$405,3,FALSE)</f>
        <v>0</v>
      </c>
      <c r="G2119" s="10">
        <f>VLOOKUP(C2119,away!$B$2:$E$405,4,FALSE)</f>
        <v>0</v>
      </c>
      <c r="H2119" s="10">
        <f>VLOOKUP(A2119,away!$A$2:$E$405,3,FALSE)</f>
        <v>1.1071428571428601</v>
      </c>
      <c r="I2119" s="10">
        <f>VLOOKUP(C2119,away!$B$2:$E$405,3,FALSE)</f>
        <v>0</v>
      </c>
      <c r="J2119" s="10">
        <f>VLOOKUP(B2119,home!$B$2:$E$405,4,FALSE)</f>
        <v>0</v>
      </c>
      <c r="K2119" s="12">
        <f t="shared" si="2520"/>
        <v>0</v>
      </c>
      <c r="L2119" s="12">
        <f t="shared" si="2521"/>
        <v>0</v>
      </c>
      <c r="M2119" s="13">
        <f t="shared" si="2522"/>
        <v>1</v>
      </c>
      <c r="N2119" s="13">
        <f t="shared" si="2523"/>
        <v>0</v>
      </c>
      <c r="O2119" s="13">
        <f t="shared" si="2524"/>
        <v>0</v>
      </c>
      <c r="P2119" s="13">
        <f t="shared" si="2525"/>
        <v>0</v>
      </c>
      <c r="Q2119" s="13">
        <f t="shared" si="2526"/>
        <v>0</v>
      </c>
      <c r="R2119" s="13">
        <f t="shared" si="2527"/>
        <v>0</v>
      </c>
      <c r="S2119" s="13">
        <f t="shared" si="2528"/>
        <v>0</v>
      </c>
      <c r="T2119" s="13">
        <f t="shared" si="2529"/>
        <v>0</v>
      </c>
      <c r="U2119" s="13">
        <f t="shared" si="2530"/>
        <v>0</v>
      </c>
      <c r="V2119" s="13">
        <f t="shared" si="2531"/>
        <v>0</v>
      </c>
      <c r="W2119" s="13">
        <f t="shared" si="2532"/>
        <v>0</v>
      </c>
      <c r="X2119" s="13">
        <f t="shared" si="2533"/>
        <v>0</v>
      </c>
      <c r="Y2119" s="13">
        <f t="shared" si="2534"/>
        <v>0</v>
      </c>
      <c r="Z2119" s="13">
        <f t="shared" si="2535"/>
        <v>0</v>
      </c>
      <c r="AA2119" s="13">
        <f t="shared" si="2536"/>
        <v>0</v>
      </c>
      <c r="AB2119" s="13">
        <f t="shared" si="2537"/>
        <v>0</v>
      </c>
      <c r="AC2119" s="13">
        <f t="shared" si="2538"/>
        <v>0</v>
      </c>
      <c r="AD2119" s="13">
        <f t="shared" si="2539"/>
        <v>0</v>
      </c>
      <c r="AE2119" s="13">
        <f t="shared" si="2540"/>
        <v>0</v>
      </c>
      <c r="AF2119" s="13">
        <f t="shared" si="2541"/>
        <v>0</v>
      </c>
      <c r="AG2119" s="13">
        <f t="shared" si="2542"/>
        <v>0</v>
      </c>
      <c r="AH2119" s="13">
        <f t="shared" si="2543"/>
        <v>0</v>
      </c>
      <c r="AI2119" s="13">
        <f t="shared" si="2544"/>
        <v>0</v>
      </c>
      <c r="AJ2119" s="13">
        <f t="shared" si="2545"/>
        <v>0</v>
      </c>
      <c r="AK2119" s="13">
        <f t="shared" si="2546"/>
        <v>0</v>
      </c>
      <c r="AL2119" s="13">
        <f t="shared" si="2547"/>
        <v>0</v>
      </c>
      <c r="AM2119" s="13">
        <f t="shared" si="2548"/>
        <v>0</v>
      </c>
      <c r="AN2119" s="13">
        <f t="shared" si="2549"/>
        <v>0</v>
      </c>
      <c r="AO2119" s="13">
        <f t="shared" si="2550"/>
        <v>0</v>
      </c>
      <c r="AP2119" s="13">
        <f t="shared" si="2551"/>
        <v>0</v>
      </c>
      <c r="AQ2119" s="13">
        <f t="shared" si="2552"/>
        <v>0</v>
      </c>
      <c r="AR2119" s="13">
        <f t="shared" si="2553"/>
        <v>0</v>
      </c>
      <c r="AS2119" s="13">
        <f t="shared" si="2554"/>
        <v>0</v>
      </c>
      <c r="AT2119" s="13">
        <f t="shared" si="2555"/>
        <v>0</v>
      </c>
      <c r="AU2119" s="13">
        <f t="shared" si="2556"/>
        <v>0</v>
      </c>
      <c r="AV2119" s="13">
        <f t="shared" si="2557"/>
        <v>0</v>
      </c>
      <c r="AW2119" s="13">
        <f t="shared" si="2558"/>
        <v>0</v>
      </c>
      <c r="AX2119" s="13">
        <f t="shared" si="2559"/>
        <v>0</v>
      </c>
      <c r="AY2119" s="13">
        <f t="shared" si="2560"/>
        <v>0</v>
      </c>
      <c r="AZ2119" s="13">
        <f t="shared" si="2561"/>
        <v>0</v>
      </c>
      <c r="BA2119" s="13">
        <f t="shared" si="2562"/>
        <v>0</v>
      </c>
      <c r="BB2119" s="13">
        <f t="shared" si="2563"/>
        <v>0</v>
      </c>
      <c r="BC2119" s="13">
        <f t="shared" si="2564"/>
        <v>0</v>
      </c>
      <c r="BD2119" s="13">
        <f t="shared" si="2565"/>
        <v>0</v>
      </c>
      <c r="BE2119" s="13">
        <f t="shared" si="2566"/>
        <v>0</v>
      </c>
      <c r="BF2119" s="13">
        <f t="shared" si="2567"/>
        <v>0</v>
      </c>
      <c r="BG2119" s="13">
        <f t="shared" si="2568"/>
        <v>0</v>
      </c>
      <c r="BH2119" s="13">
        <f t="shared" si="2569"/>
        <v>0</v>
      </c>
      <c r="BI2119" s="13">
        <f t="shared" si="2570"/>
        <v>0</v>
      </c>
      <c r="BJ2119" s="14">
        <f t="shared" si="2571"/>
        <v>0</v>
      </c>
      <c r="BK2119" s="14">
        <f t="shared" si="2572"/>
        <v>1</v>
      </c>
      <c r="BL2119" s="14">
        <f t="shared" si="2573"/>
        <v>0</v>
      </c>
      <c r="BM2119" s="14">
        <f t="shared" si="2574"/>
        <v>0</v>
      </c>
      <c r="BN2119" s="14">
        <f t="shared" si="2575"/>
        <v>1</v>
      </c>
    </row>
    <row r="2120" spans="1:66" x14ac:dyDescent="0.25">
      <c r="A2120" t="s">
        <v>485</v>
      </c>
      <c r="B2120" t="s">
        <v>487</v>
      </c>
      <c r="C2120" t="s">
        <v>488</v>
      </c>
      <c r="D2120" s="7" t="s">
        <v>539</v>
      </c>
      <c r="E2120" s="10">
        <f>VLOOKUP(A2120,home!$A$2:$E$405,3,FALSE)</f>
        <v>1.41071428571429</v>
      </c>
      <c r="F2120" s="10">
        <f>VLOOKUP(B2120,home!$B$2:$E$405,3,FALSE)</f>
        <v>0</v>
      </c>
      <c r="G2120" s="10">
        <f>VLOOKUP(C2120,away!$B$2:$E$405,4,FALSE)</f>
        <v>0.71</v>
      </c>
      <c r="H2120" s="10">
        <f>VLOOKUP(A2120,away!$A$2:$E$405,3,FALSE)</f>
        <v>1.1071428571428601</v>
      </c>
      <c r="I2120" s="10">
        <f>VLOOKUP(C2120,away!$B$2:$E$405,3,FALSE)</f>
        <v>0.18</v>
      </c>
      <c r="J2120" s="10">
        <f>VLOOKUP(B2120,home!$B$2:$E$405,4,FALSE)</f>
        <v>0</v>
      </c>
      <c r="K2120" s="12">
        <f t="shared" si="2520"/>
        <v>0</v>
      </c>
      <c r="L2120" s="12">
        <f t="shared" si="2521"/>
        <v>0</v>
      </c>
      <c r="M2120" s="13">
        <f t="shared" si="2522"/>
        <v>1</v>
      </c>
      <c r="N2120" s="13">
        <f t="shared" si="2523"/>
        <v>0</v>
      </c>
      <c r="O2120" s="13">
        <f t="shared" si="2524"/>
        <v>0</v>
      </c>
      <c r="P2120" s="13">
        <f t="shared" si="2525"/>
        <v>0</v>
      </c>
      <c r="Q2120" s="13">
        <f t="shared" si="2526"/>
        <v>0</v>
      </c>
      <c r="R2120" s="13">
        <f t="shared" si="2527"/>
        <v>0</v>
      </c>
      <c r="S2120" s="13">
        <f t="shared" si="2528"/>
        <v>0</v>
      </c>
      <c r="T2120" s="13">
        <f t="shared" si="2529"/>
        <v>0</v>
      </c>
      <c r="U2120" s="13">
        <f t="shared" si="2530"/>
        <v>0</v>
      </c>
      <c r="V2120" s="13">
        <f t="shared" si="2531"/>
        <v>0</v>
      </c>
      <c r="W2120" s="13">
        <f t="shared" si="2532"/>
        <v>0</v>
      </c>
      <c r="X2120" s="13">
        <f t="shared" si="2533"/>
        <v>0</v>
      </c>
      <c r="Y2120" s="13">
        <f t="shared" si="2534"/>
        <v>0</v>
      </c>
      <c r="Z2120" s="13">
        <f t="shared" si="2535"/>
        <v>0</v>
      </c>
      <c r="AA2120" s="13">
        <f t="shared" si="2536"/>
        <v>0</v>
      </c>
      <c r="AB2120" s="13">
        <f t="shared" si="2537"/>
        <v>0</v>
      </c>
      <c r="AC2120" s="13">
        <f t="shared" si="2538"/>
        <v>0</v>
      </c>
      <c r="AD2120" s="13">
        <f t="shared" si="2539"/>
        <v>0</v>
      </c>
      <c r="AE2120" s="13">
        <f t="shared" si="2540"/>
        <v>0</v>
      </c>
      <c r="AF2120" s="13">
        <f t="shared" si="2541"/>
        <v>0</v>
      </c>
      <c r="AG2120" s="13">
        <f t="shared" si="2542"/>
        <v>0</v>
      </c>
      <c r="AH2120" s="13">
        <f t="shared" si="2543"/>
        <v>0</v>
      </c>
      <c r="AI2120" s="13">
        <f t="shared" si="2544"/>
        <v>0</v>
      </c>
      <c r="AJ2120" s="13">
        <f t="shared" si="2545"/>
        <v>0</v>
      </c>
      <c r="AK2120" s="13">
        <f t="shared" si="2546"/>
        <v>0</v>
      </c>
      <c r="AL2120" s="13">
        <f t="shared" si="2547"/>
        <v>0</v>
      </c>
      <c r="AM2120" s="13">
        <f t="shared" si="2548"/>
        <v>0</v>
      </c>
      <c r="AN2120" s="13">
        <f t="shared" si="2549"/>
        <v>0</v>
      </c>
      <c r="AO2120" s="13">
        <f t="shared" si="2550"/>
        <v>0</v>
      </c>
      <c r="AP2120" s="13">
        <f t="shared" si="2551"/>
        <v>0</v>
      </c>
      <c r="AQ2120" s="13">
        <f t="shared" si="2552"/>
        <v>0</v>
      </c>
      <c r="AR2120" s="13">
        <f t="shared" si="2553"/>
        <v>0</v>
      </c>
      <c r="AS2120" s="13">
        <f t="shared" si="2554"/>
        <v>0</v>
      </c>
      <c r="AT2120" s="13">
        <f t="shared" si="2555"/>
        <v>0</v>
      </c>
      <c r="AU2120" s="13">
        <f t="shared" si="2556"/>
        <v>0</v>
      </c>
      <c r="AV2120" s="13">
        <f t="shared" si="2557"/>
        <v>0</v>
      </c>
      <c r="AW2120" s="13">
        <f t="shared" si="2558"/>
        <v>0</v>
      </c>
      <c r="AX2120" s="13">
        <f t="shared" si="2559"/>
        <v>0</v>
      </c>
      <c r="AY2120" s="13">
        <f t="shared" si="2560"/>
        <v>0</v>
      </c>
      <c r="AZ2120" s="13">
        <f t="shared" si="2561"/>
        <v>0</v>
      </c>
      <c r="BA2120" s="13">
        <f t="shared" si="2562"/>
        <v>0</v>
      </c>
      <c r="BB2120" s="13">
        <f t="shared" si="2563"/>
        <v>0</v>
      </c>
      <c r="BC2120" s="13">
        <f t="shared" si="2564"/>
        <v>0</v>
      </c>
      <c r="BD2120" s="13">
        <f t="shared" si="2565"/>
        <v>0</v>
      </c>
      <c r="BE2120" s="13">
        <f t="shared" si="2566"/>
        <v>0</v>
      </c>
      <c r="BF2120" s="13">
        <f t="shared" si="2567"/>
        <v>0</v>
      </c>
      <c r="BG2120" s="13">
        <f t="shared" si="2568"/>
        <v>0</v>
      </c>
      <c r="BH2120" s="13">
        <f t="shared" si="2569"/>
        <v>0</v>
      </c>
      <c r="BI2120" s="13">
        <f t="shared" si="2570"/>
        <v>0</v>
      </c>
      <c r="BJ2120" s="14">
        <f t="shared" si="2571"/>
        <v>0</v>
      </c>
      <c r="BK2120" s="14">
        <f t="shared" si="2572"/>
        <v>1</v>
      </c>
      <c r="BL2120" s="14">
        <f t="shared" si="2573"/>
        <v>0</v>
      </c>
      <c r="BM2120" s="14">
        <f t="shared" si="2574"/>
        <v>0</v>
      </c>
      <c r="BN2120" s="14">
        <f t="shared" si="2575"/>
        <v>1</v>
      </c>
    </row>
    <row r="2121" spans="1:66" x14ac:dyDescent="0.25">
      <c r="A2121" t="s">
        <v>22</v>
      </c>
      <c r="B2121" t="s">
        <v>267</v>
      </c>
      <c r="C2121" t="s">
        <v>266</v>
      </c>
      <c r="D2121" s="7" t="s">
        <v>539</v>
      </c>
      <c r="E2121" s="10">
        <f>VLOOKUP(A2121,home!$A$2:$E$405,3,FALSE)</f>
        <v>1.6818181818181801</v>
      </c>
      <c r="F2121" s="10">
        <f>VLOOKUP(B2121,home!$B$2:$E$405,3,FALSE)</f>
        <v>0.5</v>
      </c>
      <c r="G2121" s="10">
        <f>VLOOKUP(C2121,away!$B$2:$E$405,4,FALSE)</f>
        <v>0.59</v>
      </c>
      <c r="H2121" s="10">
        <f>VLOOKUP(A2121,away!$A$2:$E$405,3,FALSE)</f>
        <v>1.39090909090909</v>
      </c>
      <c r="I2121" s="10">
        <f>VLOOKUP(C2121,away!$B$2:$E$405,3,FALSE)</f>
        <v>1.07</v>
      </c>
      <c r="J2121" s="10">
        <f>VLOOKUP(B2121,home!$B$2:$E$405,4,FALSE)</f>
        <v>1.44</v>
      </c>
      <c r="K2121" s="12">
        <f t="shared" si="2520"/>
        <v>0.4961363636363631</v>
      </c>
      <c r="L2121" s="12">
        <f t="shared" si="2521"/>
        <v>2.1431127272727259</v>
      </c>
      <c r="M2121" s="13">
        <f t="shared" si="2522"/>
        <v>7.1414875506513653E-2</v>
      </c>
      <c r="N2121" s="13">
        <f t="shared" si="2523"/>
        <v>3.5431516643345262E-2</v>
      </c>
      <c r="O2121" s="13">
        <f t="shared" si="2524"/>
        <v>0.15305012861460668</v>
      </c>
      <c r="P2121" s="13">
        <f t="shared" si="2525"/>
        <v>7.5933734264928637E-2</v>
      </c>
      <c r="Q2121" s="13">
        <f t="shared" si="2526"/>
        <v>8.7894319127752949E-3</v>
      </c>
      <c r="R2121" s="13">
        <f t="shared" si="2527"/>
        <v>0.16400183927234563</v>
      </c>
      <c r="S2121" s="13">
        <f t="shared" si="2528"/>
        <v>2.0184632258061191E-2</v>
      </c>
      <c r="T2121" s="13">
        <f t="shared" si="2529"/>
        <v>1.8836743397765796E-2</v>
      </c>
      <c r="U2121" s="13">
        <f t="shared" si="2530"/>
        <v>8.1367276166256858E-2</v>
      </c>
      <c r="V2121" s="13">
        <f t="shared" si="2531"/>
        <v>2.3846486872163238E-3</v>
      </c>
      <c r="W2121" s="13">
        <f t="shared" si="2532"/>
        <v>1.4535855958779128E-3</v>
      </c>
      <c r="X2121" s="13">
        <f t="shared" si="2533"/>
        <v>3.1151977907062645E-3</v>
      </c>
      <c r="Y2121" s="13">
        <f t="shared" si="2534"/>
        <v>3.3381100166172371E-3</v>
      </c>
      <c r="Z2121" s="13">
        <f t="shared" si="2535"/>
        <v>0.11715814301356663</v>
      </c>
      <c r="AA2121" s="13">
        <f t="shared" si="2536"/>
        <v>5.8126415045139927E-2</v>
      </c>
      <c r="AB2121" s="13">
        <f t="shared" si="2537"/>
        <v>1.4419314095856851E-2</v>
      </c>
      <c r="AC2121" s="13">
        <f t="shared" si="2538"/>
        <v>1.5847125550350126E-4</v>
      </c>
      <c r="AD2121" s="13">
        <f t="shared" si="2539"/>
        <v>1.8029416794326593E-4</v>
      </c>
      <c r="AE2121" s="13">
        <f t="shared" si="2540"/>
        <v>3.8639072597225949E-4</v>
      </c>
      <c r="AF2121" s="13">
        <f t="shared" si="2541"/>
        <v>4.1403944126564891E-4</v>
      </c>
      <c r="AG2121" s="13">
        <f t="shared" si="2542"/>
        <v>2.9577773205643343E-4</v>
      </c>
      <c r="AH2121" s="13">
        <f t="shared" si="2543"/>
        <v>6.2770776849003243E-2</v>
      </c>
      <c r="AI2121" s="13">
        <f t="shared" si="2544"/>
        <v>3.1142864968494076E-2</v>
      </c>
      <c r="AJ2121" s="13">
        <f t="shared" si="2545"/>
        <v>7.725553889343463E-3</v>
      </c>
      <c r="AK2121" s="13">
        <f t="shared" si="2546"/>
        <v>1.277642737911876E-3</v>
      </c>
      <c r="AL2121" s="13">
        <f t="shared" si="2547"/>
        <v>6.739948291548821E-6</v>
      </c>
      <c r="AM2121" s="13">
        <f t="shared" si="2548"/>
        <v>1.7890098573643144E-5</v>
      </c>
      <c r="AN2121" s="13">
        <f t="shared" si="2549"/>
        <v>3.8340497945338265E-5</v>
      </c>
      <c r="AO2121" s="13">
        <f t="shared" si="2550"/>
        <v>4.108400455831413E-5</v>
      </c>
      <c r="AP2121" s="13">
        <f t="shared" si="2551"/>
        <v>2.9349217685417895E-5</v>
      </c>
      <c r="AQ2121" s="13">
        <f t="shared" si="2552"/>
        <v>1.5724670489279224E-5</v>
      </c>
      <c r="AR2121" s="13">
        <f t="shared" si="2553"/>
        <v>2.690497015317897E-2</v>
      </c>
      <c r="AS2121" s="13">
        <f t="shared" si="2554"/>
        <v>1.3348534055543097E-2</v>
      </c>
      <c r="AT2121" s="13">
        <f t="shared" si="2555"/>
        <v>3.3113465730966523E-3</v>
      </c>
      <c r="AU2121" s="13">
        <f t="shared" si="2556"/>
        <v>5.4762648250530183E-4</v>
      </c>
      <c r="AV2121" s="13">
        <f t="shared" si="2557"/>
        <v>6.7924352915288216E-5</v>
      </c>
      <c r="AW2121" s="13">
        <f t="shared" si="2558"/>
        <v>1.9906739741231751E-7</v>
      </c>
      <c r="AX2121" s="13">
        <f t="shared" si="2559"/>
        <v>1.4793214085705651E-6</v>
      </c>
      <c r="AY2121" s="13">
        <f t="shared" si="2560"/>
        <v>3.1703525384345941E-6</v>
      </c>
      <c r="AZ2121" s="13">
        <f t="shared" si="2561"/>
        <v>3.3972114375302872E-6</v>
      </c>
      <c r="BA2121" s="13">
        <f t="shared" si="2562"/>
        <v>2.4268690230025436E-6</v>
      </c>
      <c r="BB2121" s="13">
        <f t="shared" si="2563"/>
        <v>1.3002634726551699E-6</v>
      </c>
      <c r="BC2121" s="13">
        <f t="shared" si="2564"/>
        <v>5.5732223941102468E-7</v>
      </c>
      <c r="BD2121" s="13">
        <f t="shared" si="2565"/>
        <v>9.6100639936951195E-3</v>
      </c>
      <c r="BE2121" s="13">
        <f t="shared" si="2566"/>
        <v>4.7679022041446414E-3</v>
      </c>
      <c r="BF2121" s="13">
        <f t="shared" si="2567"/>
        <v>1.1827648308690613E-3</v>
      </c>
      <c r="BG2121" s="13">
        <f t="shared" si="2568"/>
        <v>1.9560421407478469E-4</v>
      </c>
      <c r="BH2121" s="13">
        <f t="shared" si="2569"/>
        <v>2.4261590870753096E-5</v>
      </c>
      <c r="BI2121" s="13">
        <f t="shared" si="2570"/>
        <v>2.4074114941297261E-6</v>
      </c>
      <c r="BJ2121" s="14">
        <f t="shared" si="2571"/>
        <v>7.2395807253697E-2</v>
      </c>
      <c r="BK2121" s="14">
        <f t="shared" si="2572"/>
        <v>0.17008627227305331</v>
      </c>
      <c r="BL2121" s="14">
        <f t="shared" si="2573"/>
        <v>0.63384521750134648</v>
      </c>
      <c r="BM2121" s="14">
        <f t="shared" si="2574"/>
        <v>0.48486094254200712</v>
      </c>
      <c r="BN2121" s="14">
        <f t="shared" si="2575"/>
        <v>0.50862152621451517</v>
      </c>
    </row>
    <row r="2122" spans="1:66" x14ac:dyDescent="0.25">
      <c r="A2122" t="s">
        <v>22</v>
      </c>
      <c r="B2122" t="s">
        <v>259</v>
      </c>
      <c r="C2122" t="s">
        <v>175</v>
      </c>
      <c r="D2122" s="7" t="s">
        <v>539</v>
      </c>
      <c r="E2122" s="10">
        <f>VLOOKUP(A2122,home!$A$2:$E$405,3,FALSE)</f>
        <v>1.6818181818181801</v>
      </c>
      <c r="F2122" s="10">
        <f>VLOOKUP(B2122,home!$B$2:$E$405,3,FALSE)</f>
        <v>0.59</v>
      </c>
      <c r="G2122" s="10">
        <f>VLOOKUP(C2122,away!$B$2:$E$405,4,FALSE)</f>
        <v>0</v>
      </c>
      <c r="H2122" s="10">
        <f>VLOOKUP(A2122,away!$A$2:$E$405,3,FALSE)</f>
        <v>1.39090909090909</v>
      </c>
      <c r="I2122" s="10">
        <f>VLOOKUP(C2122,away!$B$2:$E$405,3,FALSE)</f>
        <v>0</v>
      </c>
      <c r="J2122" s="10">
        <f>VLOOKUP(B2122,home!$B$2:$E$405,4,FALSE)</f>
        <v>0.72</v>
      </c>
      <c r="K2122" s="12">
        <f t="shared" si="2520"/>
        <v>0</v>
      </c>
      <c r="L2122" s="12">
        <f t="shared" si="2521"/>
        <v>0</v>
      </c>
      <c r="M2122" s="13">
        <f t="shared" si="2522"/>
        <v>1</v>
      </c>
      <c r="N2122" s="13">
        <f t="shared" si="2523"/>
        <v>0</v>
      </c>
      <c r="O2122" s="13">
        <f t="shared" si="2524"/>
        <v>0</v>
      </c>
      <c r="P2122" s="13">
        <f t="shared" si="2525"/>
        <v>0</v>
      </c>
      <c r="Q2122" s="13">
        <f t="shared" si="2526"/>
        <v>0</v>
      </c>
      <c r="R2122" s="13">
        <f t="shared" si="2527"/>
        <v>0</v>
      </c>
      <c r="S2122" s="13">
        <f t="shared" si="2528"/>
        <v>0</v>
      </c>
      <c r="T2122" s="13">
        <f t="shared" si="2529"/>
        <v>0</v>
      </c>
      <c r="U2122" s="13">
        <f t="shared" si="2530"/>
        <v>0</v>
      </c>
      <c r="V2122" s="13">
        <f t="shared" si="2531"/>
        <v>0</v>
      </c>
      <c r="W2122" s="13">
        <f t="shared" si="2532"/>
        <v>0</v>
      </c>
      <c r="X2122" s="13">
        <f t="shared" si="2533"/>
        <v>0</v>
      </c>
      <c r="Y2122" s="13">
        <f t="shared" si="2534"/>
        <v>0</v>
      </c>
      <c r="Z2122" s="13">
        <f t="shared" si="2535"/>
        <v>0</v>
      </c>
      <c r="AA2122" s="13">
        <f t="shared" si="2536"/>
        <v>0</v>
      </c>
      <c r="AB2122" s="13">
        <f t="shared" si="2537"/>
        <v>0</v>
      </c>
      <c r="AC2122" s="13">
        <f t="shared" si="2538"/>
        <v>0</v>
      </c>
      <c r="AD2122" s="13">
        <f t="shared" si="2539"/>
        <v>0</v>
      </c>
      <c r="AE2122" s="13">
        <f t="shared" si="2540"/>
        <v>0</v>
      </c>
      <c r="AF2122" s="13">
        <f t="shared" si="2541"/>
        <v>0</v>
      </c>
      <c r="AG2122" s="13">
        <f t="shared" si="2542"/>
        <v>0</v>
      </c>
      <c r="AH2122" s="13">
        <f t="shared" si="2543"/>
        <v>0</v>
      </c>
      <c r="AI2122" s="13">
        <f t="shared" si="2544"/>
        <v>0</v>
      </c>
      <c r="AJ2122" s="13">
        <f t="shared" si="2545"/>
        <v>0</v>
      </c>
      <c r="AK2122" s="13">
        <f t="shared" si="2546"/>
        <v>0</v>
      </c>
      <c r="AL2122" s="13">
        <f t="shared" si="2547"/>
        <v>0</v>
      </c>
      <c r="AM2122" s="13">
        <f t="shared" si="2548"/>
        <v>0</v>
      </c>
      <c r="AN2122" s="13">
        <f t="shared" si="2549"/>
        <v>0</v>
      </c>
      <c r="AO2122" s="13">
        <f t="shared" si="2550"/>
        <v>0</v>
      </c>
      <c r="AP2122" s="13">
        <f t="shared" si="2551"/>
        <v>0</v>
      </c>
      <c r="AQ2122" s="13">
        <f t="shared" si="2552"/>
        <v>0</v>
      </c>
      <c r="AR2122" s="13">
        <f t="shared" si="2553"/>
        <v>0</v>
      </c>
      <c r="AS2122" s="13">
        <f t="shared" si="2554"/>
        <v>0</v>
      </c>
      <c r="AT2122" s="13">
        <f t="shared" si="2555"/>
        <v>0</v>
      </c>
      <c r="AU2122" s="13">
        <f t="shared" si="2556"/>
        <v>0</v>
      </c>
      <c r="AV2122" s="13">
        <f t="shared" si="2557"/>
        <v>0</v>
      </c>
      <c r="AW2122" s="13">
        <f t="shared" si="2558"/>
        <v>0</v>
      </c>
      <c r="AX2122" s="13">
        <f t="shared" si="2559"/>
        <v>0</v>
      </c>
      <c r="AY2122" s="13">
        <f t="shared" si="2560"/>
        <v>0</v>
      </c>
      <c r="AZ2122" s="13">
        <f t="shared" si="2561"/>
        <v>0</v>
      </c>
      <c r="BA2122" s="13">
        <f t="shared" si="2562"/>
        <v>0</v>
      </c>
      <c r="BB2122" s="13">
        <f t="shared" si="2563"/>
        <v>0</v>
      </c>
      <c r="BC2122" s="13">
        <f t="shared" si="2564"/>
        <v>0</v>
      </c>
      <c r="BD2122" s="13">
        <f t="shared" si="2565"/>
        <v>0</v>
      </c>
      <c r="BE2122" s="13">
        <f t="shared" si="2566"/>
        <v>0</v>
      </c>
      <c r="BF2122" s="13">
        <f t="shared" si="2567"/>
        <v>0</v>
      </c>
      <c r="BG2122" s="13">
        <f t="shared" si="2568"/>
        <v>0</v>
      </c>
      <c r="BH2122" s="13">
        <f t="shared" si="2569"/>
        <v>0</v>
      </c>
      <c r="BI2122" s="13">
        <f t="shared" si="2570"/>
        <v>0</v>
      </c>
      <c r="BJ2122" s="14">
        <f t="shared" si="2571"/>
        <v>0</v>
      </c>
      <c r="BK2122" s="14">
        <f t="shared" si="2572"/>
        <v>1</v>
      </c>
      <c r="BL2122" s="14">
        <f t="shared" si="2573"/>
        <v>0</v>
      </c>
      <c r="BM2122" s="14">
        <f t="shared" si="2574"/>
        <v>0</v>
      </c>
      <c r="BN2122" s="14">
        <f t="shared" si="2575"/>
        <v>1</v>
      </c>
    </row>
    <row r="2123" spans="1:66" x14ac:dyDescent="0.25">
      <c r="A2123" t="s">
        <v>22</v>
      </c>
      <c r="B2123" t="s">
        <v>162</v>
      </c>
      <c r="C2123" t="s">
        <v>291</v>
      </c>
      <c r="D2123" s="7" t="s">
        <v>539</v>
      </c>
      <c r="E2123" s="10">
        <f>VLOOKUP(A2123,home!$A$2:$E$405,3,FALSE)</f>
        <v>1.6818181818181801</v>
      </c>
      <c r="F2123" s="10">
        <f>VLOOKUP(B2123,home!$B$2:$E$405,3,FALSE)</f>
        <v>1.29</v>
      </c>
      <c r="G2123" s="10">
        <f>VLOOKUP(C2123,away!$B$2:$E$405,4,FALSE)</f>
        <v>0.69</v>
      </c>
      <c r="H2123" s="10">
        <f>VLOOKUP(A2123,away!$A$2:$E$405,3,FALSE)</f>
        <v>1.39090909090909</v>
      </c>
      <c r="I2123" s="10">
        <f>VLOOKUP(C2123,away!$B$2:$E$405,3,FALSE)</f>
        <v>1.29</v>
      </c>
      <c r="J2123" s="10">
        <f>VLOOKUP(B2123,home!$B$2:$E$405,4,FALSE)</f>
        <v>0.96</v>
      </c>
      <c r="K2123" s="12">
        <f t="shared" si="2520"/>
        <v>1.4969863636363618</v>
      </c>
      <c r="L2123" s="12">
        <f t="shared" si="2521"/>
        <v>1.722501818181817</v>
      </c>
      <c r="M2123" s="13">
        <f t="shared" si="2522"/>
        <v>3.9975513220090977E-2</v>
      </c>
      <c r="N2123" s="13">
        <f t="shared" si="2523"/>
        <v>5.9842798169841296E-2</v>
      </c>
      <c r="O2123" s="13">
        <f t="shared" si="2524"/>
        <v>6.8857894204357964E-2</v>
      </c>
      <c r="P2123" s="13">
        <f t="shared" si="2525"/>
        <v>0.10307932865263914</v>
      </c>
      <c r="Q2123" s="13">
        <f t="shared" si="2526"/>
        <v>4.479192641104774E-2</v>
      </c>
      <c r="R2123" s="13">
        <f t="shared" si="2527"/>
        <v>5.9303923981588916E-2</v>
      </c>
      <c r="S2123" s="13">
        <f t="shared" si="2528"/>
        <v>6.6449103085802846E-2</v>
      </c>
      <c r="T2123" s="13">
        <f t="shared" si="2529"/>
        <v>7.7154174682895871E-2</v>
      </c>
      <c r="U2123" s="13">
        <f t="shared" si="2530"/>
        <v>8.8777165510566011E-2</v>
      </c>
      <c r="V2123" s="13">
        <f t="shared" si="2531"/>
        <v>1.903812382440636E-2</v>
      </c>
      <c r="W2123" s="13">
        <f t="shared" si="2532"/>
        <v>2.2350967679447286E-2</v>
      </c>
      <c r="X2123" s="13">
        <f t="shared" si="2533"/>
        <v>3.8499582465970975E-2</v>
      </c>
      <c r="Y2123" s="13">
        <f t="shared" si="2534"/>
        <v>3.3157800398437916E-2</v>
      </c>
      <c r="Z2123" s="13">
        <f t="shared" si="2535"/>
        <v>3.4050372294534385E-2</v>
      </c>
      <c r="AA2123" s="13">
        <f t="shared" si="2536"/>
        <v>5.0972943001659346E-2</v>
      </c>
      <c r="AB2123" s="13">
        <f t="shared" si="2537"/>
        <v>3.8152900293948792E-2</v>
      </c>
      <c r="AC2123" s="13">
        <f t="shared" si="2538"/>
        <v>3.0681860977949536E-3</v>
      </c>
      <c r="AD2123" s="13">
        <f t="shared" si="2539"/>
        <v>8.3647734575524151E-3</v>
      </c>
      <c r="AE2123" s="13">
        <f t="shared" si="2540"/>
        <v>1.4408337489313038E-2</v>
      </c>
      <c r="AF2123" s="13">
        <f t="shared" si="2541"/>
        <v>1.2409193761159476E-2</v>
      </c>
      <c r="AG2123" s="13">
        <f t="shared" si="2542"/>
        <v>7.124952938589218E-3</v>
      </c>
      <c r="AH2123" s="13">
        <f t="shared" si="2543"/>
        <v>1.4662957046775818E-2</v>
      </c>
      <c r="AI2123" s="13">
        <f t="shared" si="2544"/>
        <v>2.19502467496091E-2</v>
      </c>
      <c r="AJ2123" s="13">
        <f t="shared" si="2545"/>
        <v>1.6429610031309102E-2</v>
      </c>
      <c r="AK2123" s="13">
        <f t="shared" si="2546"/>
        <v>8.1983007255776348E-3</v>
      </c>
      <c r="AL2123" s="13">
        <f t="shared" si="2547"/>
        <v>3.1646029047913696E-4</v>
      </c>
      <c r="AM2123" s="13">
        <f t="shared" si="2548"/>
        <v>2.5043903601726699E-3</v>
      </c>
      <c r="AN2123" s="13">
        <f t="shared" si="2549"/>
        <v>4.3138169488344388E-3</v>
      </c>
      <c r="AO2123" s="13">
        <f t="shared" si="2550"/>
        <v>3.7152787688354309E-3</v>
      </c>
      <c r="AP2123" s="13">
        <f t="shared" si="2551"/>
        <v>2.1331914781237771E-3</v>
      </c>
      <c r="AQ2123" s="13">
        <f t="shared" si="2552"/>
        <v>9.1860654989954146E-4</v>
      </c>
      <c r="AR2123" s="13">
        <f t="shared" si="2553"/>
        <v>5.0513940345986424E-3</v>
      </c>
      <c r="AS2123" s="13">
        <f t="shared" si="2554"/>
        <v>7.561867987148232E-3</v>
      </c>
      <c r="AT2123" s="13">
        <f t="shared" si="2555"/>
        <v>5.6600066301896249E-3</v>
      </c>
      <c r="AU2123" s="13">
        <f t="shared" si="2556"/>
        <v>2.8243175811617544E-3</v>
      </c>
      <c r="AV2123" s="13">
        <f t="shared" si="2557"/>
        <v>1.0569912263943954E-3</v>
      </c>
      <c r="AW2123" s="13">
        <f t="shared" si="2558"/>
        <v>2.2667010974812749E-5</v>
      </c>
      <c r="AX2123" s="13">
        <f t="shared" si="2559"/>
        <v>6.2483970306680787E-4</v>
      </c>
      <c r="AY2123" s="13">
        <f t="shared" si="2560"/>
        <v>1.076287524604763E-3</v>
      </c>
      <c r="AZ2123" s="13">
        <f t="shared" si="2561"/>
        <v>9.2695360900905597E-4</v>
      </c>
      <c r="BA2123" s="13">
        <f t="shared" si="2562"/>
        <v>5.3222642562943199E-4</v>
      </c>
      <c r="BB2123" s="13">
        <f t="shared" si="2563"/>
        <v>2.2919024645777665E-4</v>
      </c>
      <c r="BC2123" s="13">
        <f t="shared" si="2564"/>
        <v>7.8956123246611736E-5</v>
      </c>
      <c r="BD2123" s="13">
        <f t="shared" si="2565"/>
        <v>1.4501725681581592E-3</v>
      </c>
      <c r="BE2123" s="13">
        <f t="shared" si="2566"/>
        <v>2.1708885594522867E-3</v>
      </c>
      <c r="BF2123" s="13">
        <f t="shared" si="2567"/>
        <v>1.6248952852371298E-3</v>
      </c>
      <c r="BG2123" s="13">
        <f t="shared" si="2568"/>
        <v>8.1081536144566647E-4</v>
      </c>
      <c r="BH2123" s="13">
        <f t="shared" si="2569"/>
        <v>3.034448848777628E-4</v>
      </c>
      <c r="BI2123" s="13">
        <f t="shared" si="2570"/>
        <v>9.0850570955443324E-5</v>
      </c>
      <c r="BJ2123" s="14">
        <f t="shared" si="2571"/>
        <v>0.33515824519213561</v>
      </c>
      <c r="BK2123" s="14">
        <f t="shared" si="2572"/>
        <v>0.23300300269581817</v>
      </c>
      <c r="BL2123" s="14">
        <f t="shared" si="2573"/>
        <v>0.39591158623501183</v>
      </c>
      <c r="BM2123" s="14">
        <f t="shared" si="2574"/>
        <v>0.62121820126430372</v>
      </c>
      <c r="BN2123" s="14">
        <f t="shared" si="2575"/>
        <v>0.37585138463956602</v>
      </c>
    </row>
    <row r="2124" spans="1:66" x14ac:dyDescent="0.25">
      <c r="A2124" t="s">
        <v>25</v>
      </c>
      <c r="B2124" t="s">
        <v>258</v>
      </c>
      <c r="C2124" t="s">
        <v>171</v>
      </c>
      <c r="D2124" s="7" t="s">
        <v>539</v>
      </c>
      <c r="E2124" s="10">
        <f>VLOOKUP(A2124,home!$A$2:$E$405,3,FALSE)</f>
        <v>1.36363636363636</v>
      </c>
      <c r="F2124" s="10">
        <f>VLOOKUP(B2124,home!$B$2:$E$405,3,FALSE)</f>
        <v>1.34</v>
      </c>
      <c r="G2124" s="10">
        <f>VLOOKUP(C2124,away!$B$2:$E$405,4,FALSE)</f>
        <v>1.71</v>
      </c>
      <c r="H2124" s="10">
        <f>VLOOKUP(A2124,away!$A$2:$E$405,3,FALSE)</f>
        <v>1.1545454545454501</v>
      </c>
      <c r="I2124" s="10">
        <f>VLOOKUP(C2124,away!$B$2:$E$405,3,FALSE)</f>
        <v>0.37</v>
      </c>
      <c r="J2124" s="10">
        <f>VLOOKUP(B2124,home!$B$2:$E$405,4,FALSE)</f>
        <v>0.72</v>
      </c>
      <c r="K2124" s="12">
        <f t="shared" si="2520"/>
        <v>3.1246363636363554</v>
      </c>
      <c r="L2124" s="12">
        <f t="shared" si="2521"/>
        <v>0.3075709090909079</v>
      </c>
      <c r="M2124" s="13">
        <f t="shared" si="2522"/>
        <v>3.2315532799247842E-2</v>
      </c>
      <c r="N2124" s="13">
        <f t="shared" si="2523"/>
        <v>0.10097428889481315</v>
      </c>
      <c r="O2124" s="13">
        <f t="shared" si="2524"/>
        <v>9.9393178008217124E-3</v>
      </c>
      <c r="P2124" s="13">
        <f t="shared" si="2525"/>
        <v>3.1056753830185649E-2</v>
      </c>
      <c r="Q2124" s="13">
        <f t="shared" si="2526"/>
        <v>0.15775396743652792</v>
      </c>
      <c r="R2124" s="13">
        <f t="shared" si="2527"/>
        <v>1.5285225058710885E-3</v>
      </c>
      <c r="S2124" s="13">
        <f t="shared" si="2528"/>
        <v>7.461751941864941E-3</v>
      </c>
      <c r="T2124" s="13">
        <f t="shared" si="2529"/>
        <v>4.8520531177150383E-2</v>
      </c>
      <c r="U2124" s="13">
        <f t="shared" si="2530"/>
        <v>4.7760770044813676E-3</v>
      </c>
      <c r="V2124" s="13">
        <f t="shared" si="2531"/>
        <v>7.9678846234383183E-4</v>
      </c>
      <c r="W2124" s="13">
        <f t="shared" si="2532"/>
        <v>0.16430792772002689</v>
      </c>
      <c r="X2124" s="13">
        <f t="shared" si="2533"/>
        <v>5.053633869969186E-2</v>
      </c>
      <c r="Y2124" s="13">
        <f t="shared" si="2534"/>
        <v>7.7717538179951275E-3</v>
      </c>
      <c r="Z2124" s="13">
        <f t="shared" si="2535"/>
        <v>1.567096855655611E-4</v>
      </c>
      <c r="AA2124" s="13">
        <f t="shared" si="2536"/>
        <v>4.8966078205217145E-4</v>
      </c>
      <c r="AB2124" s="13">
        <f t="shared" si="2537"/>
        <v>7.6500594272341563E-4</v>
      </c>
      <c r="AC2124" s="13">
        <f t="shared" si="2538"/>
        <v>4.7859459883175158E-5</v>
      </c>
      <c r="AD2124" s="13">
        <f t="shared" si="2539"/>
        <v>0.12835063144693248</v>
      </c>
      <c r="AE2124" s="13">
        <f t="shared" si="2540"/>
        <v>3.9476920396525096E-2</v>
      </c>
      <c r="AF2124" s="13">
        <f t="shared" si="2541"/>
        <v>6.0709761472343138E-3</v>
      </c>
      <c r="AG2124" s="13">
        <f t="shared" si="2542"/>
        <v>6.2241855089135837E-4</v>
      </c>
      <c r="AH2124" s="13">
        <f t="shared" si="2543"/>
        <v>1.2049835113187488E-5</v>
      </c>
      <c r="AI2124" s="13">
        <f t="shared" si="2544"/>
        <v>3.7651352970487822E-5</v>
      </c>
      <c r="AJ2124" s="13">
        <f t="shared" si="2545"/>
        <v>5.8823393315846989E-5</v>
      </c>
      <c r="AK2124" s="13">
        <f t="shared" si="2546"/>
        <v>6.126723792905975E-5</v>
      </c>
      <c r="AL2124" s="13">
        <f t="shared" si="2547"/>
        <v>1.8398080864345371E-6</v>
      </c>
      <c r="AM2124" s="13">
        <f t="shared" si="2548"/>
        <v>8.020981006295462E-2</v>
      </c>
      <c r="AN2124" s="13">
        <f t="shared" si="2549"/>
        <v>2.467020419907201E-2</v>
      </c>
      <c r="AO2124" s="13">
        <f t="shared" si="2550"/>
        <v>3.7939185664834555E-3</v>
      </c>
      <c r="AP2124" s="13">
        <f t="shared" si="2551"/>
        <v>3.8896632750339677E-4</v>
      </c>
      <c r="AQ2124" s="13">
        <f t="shared" si="2552"/>
        <v>2.990868173899289E-5</v>
      </c>
      <c r="AR2124" s="13">
        <f t="shared" si="2553"/>
        <v>7.4123574803172421E-7</v>
      </c>
      <c r="AS2124" s="13">
        <f t="shared" si="2554"/>
        <v>2.3160921723271204E-6</v>
      </c>
      <c r="AT2124" s="13">
        <f t="shared" si="2555"/>
        <v>3.6184729115934214E-6</v>
      </c>
      <c r="AU2124" s="13">
        <f t="shared" si="2556"/>
        <v>3.7688040134659743E-6</v>
      </c>
      <c r="AV2124" s="13">
        <f t="shared" si="2557"/>
        <v>2.9440355169736057E-6</v>
      </c>
      <c r="AW2124" s="13">
        <f t="shared" si="2558"/>
        <v>4.9115069343605578E-8</v>
      </c>
      <c r="AX2124" s="13">
        <f t="shared" si="2559"/>
        <v>4.1771081540512199E-2</v>
      </c>
      <c r="AY2124" s="13">
        <f t="shared" si="2560"/>
        <v>1.284756952312578E-2</v>
      </c>
      <c r="AZ2124" s="13">
        <f t="shared" si="2561"/>
        <v>1.9757693189182187E-3</v>
      </c>
      <c r="BA2124" s="13">
        <f t="shared" si="2562"/>
        <v>2.0256305519120017E-4</v>
      </c>
      <c r="BB2124" s="13">
        <f t="shared" si="2563"/>
        <v>1.5575625758347295E-5</v>
      </c>
      <c r="BC2124" s="13">
        <f t="shared" si="2564"/>
        <v>9.5812187483092844E-7</v>
      </c>
      <c r="BD2124" s="13">
        <f t="shared" si="2565"/>
        <v>3.7997092145466059E-8</v>
      </c>
      <c r="BE2124" s="13">
        <f t="shared" si="2566"/>
        <v>1.1872709583016459E-7</v>
      </c>
      <c r="BF2124" s="13">
        <f t="shared" si="2567"/>
        <v>1.8548950048993533E-7</v>
      </c>
      <c r="BG2124" s="13">
        <f t="shared" si="2568"/>
        <v>1.931957461011985E-7</v>
      </c>
      <c r="BH2124" s="13">
        <f t="shared" si="2569"/>
        <v>1.5091661339191537E-7</v>
      </c>
      <c r="BI2124" s="13">
        <f t="shared" si="2570"/>
        <v>9.4311907616245623E-8</v>
      </c>
      <c r="BJ2124" s="14">
        <f t="shared" si="2571"/>
        <v>0.87029207931092156</v>
      </c>
      <c r="BK2124" s="14">
        <f t="shared" si="2572"/>
        <v>8.4528095824737651E-2</v>
      </c>
      <c r="BL2124" s="14">
        <f t="shared" si="2573"/>
        <v>1.7682545133596305E-2</v>
      </c>
      <c r="BM2124" s="14">
        <f t="shared" si="2574"/>
        <v>0.62624352627929736</v>
      </c>
      <c r="BN2124" s="14">
        <f t="shared" si="2575"/>
        <v>0.33356838326746741</v>
      </c>
    </row>
    <row r="2125" spans="1:66" x14ac:dyDescent="0.25">
      <c r="A2125" t="s">
        <v>25</v>
      </c>
      <c r="B2125" t="s">
        <v>177</v>
      </c>
      <c r="C2125" t="s">
        <v>476</v>
      </c>
      <c r="D2125" s="7" t="s">
        <v>539</v>
      </c>
      <c r="E2125" s="10">
        <f>VLOOKUP(A2125,home!$A$2:$E$405,3,FALSE)</f>
        <v>1.36363636363636</v>
      </c>
      <c r="F2125" s="10">
        <f>VLOOKUP(B2125,home!$B$2:$E$405,3,FALSE)</f>
        <v>1.47</v>
      </c>
      <c r="G2125" s="10">
        <f>VLOOKUP(C2125,away!$B$2:$E$405,4,FALSE)</f>
        <v>0.12</v>
      </c>
      <c r="H2125" s="10">
        <f>VLOOKUP(A2125,away!$A$2:$E$405,3,FALSE)</f>
        <v>1.1545454545454501</v>
      </c>
      <c r="I2125" s="10">
        <f>VLOOKUP(C2125,away!$B$2:$E$405,3,FALSE)</f>
        <v>0.73</v>
      </c>
      <c r="J2125" s="10">
        <f>VLOOKUP(B2125,home!$B$2:$E$405,4,FALSE)</f>
        <v>0.69</v>
      </c>
      <c r="K2125" s="12">
        <f t="shared" si="2520"/>
        <v>0.24054545454545387</v>
      </c>
      <c r="L2125" s="12">
        <f t="shared" si="2521"/>
        <v>0.58154454545454315</v>
      </c>
      <c r="M2125" s="13">
        <f t="shared" si="2522"/>
        <v>0.43951211360304715</v>
      </c>
      <c r="N2125" s="13">
        <f t="shared" si="2523"/>
        <v>0.10572264114487813</v>
      </c>
      <c r="O2125" s="13">
        <f t="shared" si="2524"/>
        <v>0.25559587232704956</v>
      </c>
      <c r="P2125" s="13">
        <f t="shared" si="2525"/>
        <v>6.1482425288851922E-2</v>
      </c>
      <c r="Q2125" s="13">
        <f t="shared" si="2526"/>
        <v>1.2715550384970306E-2</v>
      </c>
      <c r="R2125" s="13">
        <f t="shared" si="2527"/>
        <v>7.4320192696245749E-2</v>
      </c>
      <c r="S2125" s="13">
        <f t="shared" si="2528"/>
        <v>2.1501617944103533E-3</v>
      </c>
      <c r="T2125" s="13">
        <f t="shared" si="2529"/>
        <v>7.3946589688318968E-3</v>
      </c>
      <c r="U2125" s="13">
        <f t="shared" si="2530"/>
        <v>1.7877384534024151E-2</v>
      </c>
      <c r="V2125" s="13">
        <f t="shared" si="2531"/>
        <v>3.3420179075902065E-5</v>
      </c>
      <c r="W2125" s="13">
        <f t="shared" si="2532"/>
        <v>1.0195559490494349E-3</v>
      </c>
      <c r="X2125" s="13">
        <f t="shared" si="2533"/>
        <v>5.9291720095542883E-4</v>
      </c>
      <c r="Y2125" s="13">
        <f t="shared" si="2534"/>
        <v>1.7240388206090246E-4</v>
      </c>
      <c r="Z2125" s="13">
        <f t="shared" si="2535"/>
        <v>1.4406834226544098E-2</v>
      </c>
      <c r="AA2125" s="13">
        <f t="shared" si="2536"/>
        <v>3.4654984875850518E-3</v>
      </c>
      <c r="AB2125" s="13">
        <f t="shared" si="2537"/>
        <v>4.168049544613646E-4</v>
      </c>
      <c r="AC2125" s="13">
        <f t="shared" si="2538"/>
        <v>2.9219241056999434E-7</v>
      </c>
      <c r="AD2125" s="13">
        <f t="shared" si="2539"/>
        <v>6.131238729965445E-5</v>
      </c>
      <c r="AE2125" s="13">
        <f t="shared" si="2540"/>
        <v>3.5655884402910447E-5</v>
      </c>
      <c r="AF2125" s="13">
        <f t="shared" si="2541"/>
        <v>1.0367742543935147E-5</v>
      </c>
      <c r="AG2125" s="13">
        <f t="shared" si="2542"/>
        <v>2.0097680417008315E-6</v>
      </c>
      <c r="AH2125" s="13">
        <f t="shared" si="2543"/>
        <v>2.0945539654286353E-3</v>
      </c>
      <c r="AI2125" s="13">
        <f t="shared" si="2544"/>
        <v>5.0383543568401393E-4</v>
      </c>
      <c r="AJ2125" s="13">
        <f t="shared" si="2545"/>
        <v>6.0597661946358955E-5</v>
      </c>
      <c r="AK2125" s="13">
        <f t="shared" si="2546"/>
        <v>4.8588307124262248E-6</v>
      </c>
      <c r="AL2125" s="13">
        <f t="shared" si="2547"/>
        <v>1.6349672736496503E-9</v>
      </c>
      <c r="AM2125" s="13">
        <f t="shared" si="2548"/>
        <v>2.9496832144524589E-6</v>
      </c>
      <c r="AN2125" s="13">
        <f t="shared" si="2549"/>
        <v>1.715372184183651E-6</v>
      </c>
      <c r="AO2125" s="13">
        <f t="shared" si="2550"/>
        <v>4.9878266856822413E-7</v>
      </c>
      <c r="AP2125" s="13">
        <f t="shared" si="2551"/>
        <v>9.6688113424370652E-8</v>
      </c>
      <c r="AQ2125" s="13">
        <f t="shared" si="2552"/>
        <v>1.4057111243058234E-8</v>
      </c>
      <c r="AR2125" s="13">
        <f t="shared" si="2553"/>
        <v>2.4361528675104143E-4</v>
      </c>
      <c r="AS2125" s="13">
        <f t="shared" si="2554"/>
        <v>5.8600549885750339E-5</v>
      </c>
      <c r="AT2125" s="13">
        <f t="shared" si="2555"/>
        <v>7.0480479544406801E-6</v>
      </c>
      <c r="AU2125" s="13">
        <f t="shared" si="2556"/>
        <v>5.6512529961969679E-7</v>
      </c>
      <c r="AV2125" s="13">
        <f t="shared" si="2557"/>
        <v>3.3984580518038933E-8</v>
      </c>
      <c r="AW2125" s="13">
        <f t="shared" si="2558"/>
        <v>6.3531148226446615E-12</v>
      </c>
      <c r="AX2125" s="13">
        <f t="shared" si="2559"/>
        <v>1.1825548159759373E-7</v>
      </c>
      <c r="AY2125" s="13">
        <f t="shared" si="2560"/>
        <v>6.8770830293180728E-8</v>
      </c>
      <c r="AZ2125" s="13">
        <f t="shared" si="2561"/>
        <v>1.9996650621689656E-8</v>
      </c>
      <c r="BA2125" s="13">
        <f t="shared" si="2562"/>
        <v>3.8763143654679403E-9</v>
      </c>
      <c r="BB2125" s="13">
        <f t="shared" si="2563"/>
        <v>5.635623689262422E-10</v>
      </c>
      <c r="BC2125" s="13">
        <f t="shared" si="2564"/>
        <v>6.5547324334499447E-11</v>
      </c>
      <c r="BD2125" s="13">
        <f t="shared" si="2565"/>
        <v>2.3612190199902079E-5</v>
      </c>
      <c r="BE2125" s="13">
        <f t="shared" si="2566"/>
        <v>5.679805024449156E-6</v>
      </c>
      <c r="BF2125" s="13">
        <f t="shared" si="2567"/>
        <v>6.8312564066783753E-7</v>
      </c>
      <c r="BG2125" s="13">
        <f t="shared" si="2568"/>
        <v>5.477425591536648E-8</v>
      </c>
      <c r="BH2125" s="13">
        <f t="shared" si="2569"/>
        <v>3.2939245716377101E-9</v>
      </c>
      <c r="BI2125" s="13">
        <f t="shared" si="2570"/>
        <v>1.5846771666460651E-10</v>
      </c>
      <c r="BJ2125" s="14">
        <f t="shared" si="2571"/>
        <v>0.1277325594247127</v>
      </c>
      <c r="BK2125" s="14">
        <f t="shared" si="2572"/>
        <v>0.5031784834635934</v>
      </c>
      <c r="BL2125" s="14">
        <f t="shared" si="2573"/>
        <v>0.35467949523512199</v>
      </c>
      <c r="BM2125" s="14">
        <f t="shared" si="2574"/>
        <v>5.0648508140452207E-2</v>
      </c>
      <c r="BN2125" s="14">
        <f t="shared" si="2575"/>
        <v>0.9493487954450428</v>
      </c>
    </row>
    <row r="2126" spans="1:66" x14ac:dyDescent="0.25">
      <c r="A2126" t="s">
        <v>25</v>
      </c>
      <c r="B2126" t="s">
        <v>170</v>
      </c>
      <c r="C2126" t="s">
        <v>168</v>
      </c>
      <c r="D2126" s="7" t="s">
        <v>539</v>
      </c>
      <c r="E2126" s="10">
        <f>VLOOKUP(A2126,home!$A$2:$E$405,3,FALSE)</f>
        <v>1.36363636363636</v>
      </c>
      <c r="F2126" s="10">
        <f>VLOOKUP(B2126,home!$B$2:$E$405,3,FALSE)</f>
        <v>1.03</v>
      </c>
      <c r="G2126" s="10">
        <f>VLOOKUP(C2126,away!$B$2:$E$405,4,FALSE)</f>
        <v>1.03</v>
      </c>
      <c r="H2126" s="10">
        <f>VLOOKUP(A2126,away!$A$2:$E$405,3,FALSE)</f>
        <v>1.1545454545454501</v>
      </c>
      <c r="I2126" s="10">
        <f>VLOOKUP(C2126,away!$B$2:$E$405,3,FALSE)</f>
        <v>0.44</v>
      </c>
      <c r="J2126" s="10">
        <f>VLOOKUP(B2126,home!$B$2:$E$405,4,FALSE)</f>
        <v>0.35</v>
      </c>
      <c r="K2126" s="12">
        <f t="shared" si="2520"/>
        <v>1.4466818181818144</v>
      </c>
      <c r="L2126" s="12">
        <f t="shared" si="2521"/>
        <v>0.17779999999999929</v>
      </c>
      <c r="M2126" s="13">
        <f t="shared" si="2522"/>
        <v>0.19701373769525332</v>
      </c>
      <c r="N2126" s="13">
        <f t="shared" si="2523"/>
        <v>0.28501619225576413</v>
      </c>
      <c r="O2126" s="13">
        <f t="shared" si="2524"/>
        <v>3.5029042562215902E-2</v>
      </c>
      <c r="P2126" s="13">
        <f t="shared" si="2525"/>
        <v>5.0675878983074657E-2</v>
      </c>
      <c r="Q2126" s="13">
        <f t="shared" si="2526"/>
        <v>0.20616387161191327</v>
      </c>
      <c r="R2126" s="13">
        <f t="shared" si="2527"/>
        <v>3.1140818837809806E-3</v>
      </c>
      <c r="S2126" s="13">
        <f t="shared" si="2528"/>
        <v>3.2587127435239512E-3</v>
      </c>
      <c r="T2126" s="13">
        <f t="shared" si="2529"/>
        <v>3.6655936372598029E-2</v>
      </c>
      <c r="U2126" s="13">
        <f t="shared" si="2530"/>
        <v>4.5050856415953184E-3</v>
      </c>
      <c r="V2126" s="13">
        <f t="shared" si="2531"/>
        <v>9.3134020084801057E-5</v>
      </c>
      <c r="W2126" s="13">
        <f t="shared" si="2532"/>
        <v>9.9417841542308275E-2</v>
      </c>
      <c r="X2126" s="13">
        <f t="shared" si="2533"/>
        <v>1.7676492226222341E-2</v>
      </c>
      <c r="Y2126" s="13">
        <f t="shared" si="2534"/>
        <v>1.5714401589111595E-3</v>
      </c>
      <c r="Z2126" s="13">
        <f t="shared" si="2535"/>
        <v>1.8456125297875212E-4</v>
      </c>
      <c r="AA2126" s="13">
        <f t="shared" si="2536"/>
        <v>2.670014090252149E-4</v>
      </c>
      <c r="AB2126" s="13">
        <f t="shared" si="2537"/>
        <v>1.9313304193285216E-4</v>
      </c>
      <c r="AC2126" s="13">
        <f t="shared" si="2538"/>
        <v>1.4972459491394428E-6</v>
      </c>
      <c r="AD2126" s="13">
        <f t="shared" si="2539"/>
        <v>3.5956495940534516E-2</v>
      </c>
      <c r="AE2126" s="13">
        <f t="shared" si="2540"/>
        <v>6.3930649782270119E-3</v>
      </c>
      <c r="AF2126" s="13">
        <f t="shared" si="2541"/>
        <v>5.683434765643789E-4</v>
      </c>
      <c r="AG2126" s="13">
        <f t="shared" si="2542"/>
        <v>3.3683823377715404E-5</v>
      </c>
      <c r="AH2126" s="13">
        <f t="shared" si="2543"/>
        <v>8.2037476949054938E-6</v>
      </c>
      <c r="AI2126" s="13">
        <f t="shared" si="2544"/>
        <v>1.1868212631170748E-5</v>
      </c>
      <c r="AJ2126" s="13">
        <f t="shared" si="2545"/>
        <v>8.5847637139152381E-6</v>
      </c>
      <c r="AK2126" s="13">
        <f t="shared" si="2546"/>
        <v>4.1398071927693875E-6</v>
      </c>
      <c r="AL2126" s="13">
        <f t="shared" si="2547"/>
        <v>1.540486575486503E-8</v>
      </c>
      <c r="AM2126" s="13">
        <f t="shared" si="2548"/>
        <v>1.0403521784539902E-2</v>
      </c>
      <c r="AN2126" s="13">
        <f t="shared" si="2549"/>
        <v>1.8497461732911872E-3</v>
      </c>
      <c r="AO2126" s="13">
        <f t="shared" si="2550"/>
        <v>1.6444243480558585E-4</v>
      </c>
      <c r="AP2126" s="13">
        <f t="shared" si="2551"/>
        <v>9.7459549694776859E-6</v>
      </c>
      <c r="AQ2126" s="13">
        <f t="shared" si="2552"/>
        <v>4.3320769839328117E-7</v>
      </c>
      <c r="AR2126" s="13">
        <f t="shared" si="2553"/>
        <v>2.9172526803083848E-7</v>
      </c>
      <c r="AS2126" s="13">
        <f t="shared" si="2554"/>
        <v>4.2203364116443048E-7</v>
      </c>
      <c r="AT2126" s="13">
        <f t="shared" si="2555"/>
        <v>3.0527419766682495E-7</v>
      </c>
      <c r="AU2126" s="13">
        <f t="shared" si="2556"/>
        <v>1.4721154377487897E-7</v>
      </c>
      <c r="AV2126" s="13">
        <f t="shared" si="2557"/>
        <v>5.3242065951398423E-8</v>
      </c>
      <c r="AW2126" s="13">
        <f t="shared" si="2558"/>
        <v>1.1006777748886266E-10</v>
      </c>
      <c r="AX2126" s="13">
        <f t="shared" si="2559"/>
        <v>2.5084309684587159E-3</v>
      </c>
      <c r="AY2126" s="13">
        <f t="shared" si="2560"/>
        <v>4.4599902619195787E-4</v>
      </c>
      <c r="AZ2126" s="13">
        <f t="shared" si="2561"/>
        <v>3.964931342846489E-5</v>
      </c>
      <c r="BA2126" s="13">
        <f t="shared" si="2562"/>
        <v>2.3498826425270108E-6</v>
      </c>
      <c r="BB2126" s="13">
        <f t="shared" si="2563"/>
        <v>1.0445228346032515E-7</v>
      </c>
      <c r="BC2126" s="13">
        <f t="shared" si="2564"/>
        <v>3.714323199849151E-9</v>
      </c>
      <c r="BD2126" s="13">
        <f t="shared" si="2565"/>
        <v>8.6447921093138061E-9</v>
      </c>
      <c r="BE2126" s="13">
        <f t="shared" si="2566"/>
        <v>1.2506263566505898E-8</v>
      </c>
      <c r="BF2126" s="13">
        <f t="shared" si="2567"/>
        <v>9.0462920575268705E-9</v>
      </c>
      <c r="BG2126" s="13">
        <f t="shared" si="2568"/>
        <v>4.3623687471955596E-9</v>
      </c>
      <c r="BH2126" s="13">
        <f t="shared" si="2569"/>
        <v>1.5777398876930993E-9</v>
      </c>
      <c r="BI2126" s="13">
        <f t="shared" si="2570"/>
        <v>4.5649752186916492E-10</v>
      </c>
      <c r="BJ2126" s="14">
        <f t="shared" si="2571"/>
        <v>0.70487778929905376</v>
      </c>
      <c r="BK2126" s="14">
        <f t="shared" si="2572"/>
        <v>0.25148897511894364</v>
      </c>
      <c r="BL2126" s="14">
        <f t="shared" si="2573"/>
        <v>4.3142397150453503E-2</v>
      </c>
      <c r="BM2126" s="14">
        <f t="shared" si="2574"/>
        <v>0.2222349189133031</v>
      </c>
      <c r="BN2126" s="14">
        <f t="shared" si="2575"/>
        <v>0.77701280499200231</v>
      </c>
    </row>
    <row r="2127" spans="1:66" x14ac:dyDescent="0.25">
      <c r="A2127" t="s">
        <v>25</v>
      </c>
      <c r="B2127" t="s">
        <v>477</v>
      </c>
      <c r="C2127" t="s">
        <v>26</v>
      </c>
      <c r="D2127" s="7" t="s">
        <v>539</v>
      </c>
      <c r="E2127" s="10">
        <f>VLOOKUP(A2127,home!$A$2:$E$405,3,FALSE)</f>
        <v>1.36363636363636</v>
      </c>
      <c r="F2127" s="10">
        <f>VLOOKUP(B2127,home!$B$2:$E$405,3,FALSE)</f>
        <v>1.34</v>
      </c>
      <c r="G2127" s="10">
        <f>VLOOKUP(C2127,away!$B$2:$E$405,4,FALSE)</f>
        <v>1.71</v>
      </c>
      <c r="H2127" s="10">
        <f>VLOOKUP(A2127,away!$A$2:$E$405,3,FALSE)</f>
        <v>1.1545454545454501</v>
      </c>
      <c r="I2127" s="10">
        <f>VLOOKUP(C2127,away!$B$2:$E$405,3,FALSE)</f>
        <v>0.86</v>
      </c>
      <c r="J2127" s="10">
        <f>VLOOKUP(B2127,home!$B$2:$E$405,4,FALSE)</f>
        <v>1.3</v>
      </c>
      <c r="K2127" s="12">
        <f t="shared" si="2520"/>
        <v>3.1246363636363554</v>
      </c>
      <c r="L2127" s="12">
        <f t="shared" si="2521"/>
        <v>1.2907818181818131</v>
      </c>
      <c r="M2127" s="13">
        <f t="shared" si="2522"/>
        <v>1.2089497459820292E-2</v>
      </c>
      <c r="N2127" s="13">
        <f t="shared" si="2523"/>
        <v>3.7775283381043828E-2</v>
      </c>
      <c r="O2127" s="13">
        <f t="shared" si="2524"/>
        <v>1.5604903512091248E-2</v>
      </c>
      <c r="P2127" s="13">
        <f t="shared" si="2525"/>
        <v>4.8759648964916982E-2</v>
      </c>
      <c r="Q2127" s="13">
        <f t="shared" si="2526"/>
        <v>5.9017012049538839E-2</v>
      </c>
      <c r="R2127" s="13">
        <f t="shared" si="2527"/>
        <v>1.0071262863944453E-2</v>
      </c>
      <c r="S2127" s="13">
        <f t="shared" si="2528"/>
        <v>4.9164644251831306E-2</v>
      </c>
      <c r="T2127" s="13">
        <f t="shared" si="2529"/>
        <v>7.617808611696171E-2</v>
      </c>
      <c r="U2127" s="13">
        <f t="shared" si="2530"/>
        <v>3.1469034172421265E-2</v>
      </c>
      <c r="V2127" s="13">
        <f t="shared" si="2531"/>
        <v>2.2032445960008161E-2</v>
      </c>
      <c r="W2127" s="13">
        <f t="shared" si="2532"/>
        <v>6.1468900641051337E-2</v>
      </c>
      <c r="X2127" s="13">
        <f t="shared" si="2533"/>
        <v>7.9342939331093459E-2</v>
      </c>
      <c r="Y2127" s="13">
        <f t="shared" si="2534"/>
        <v>5.1207211744839068E-2</v>
      </c>
      <c r="Z2127" s="13">
        <f t="shared" si="2535"/>
        <v>4.3332676636363993E-3</v>
      </c>
      <c r="AA2127" s="13">
        <f t="shared" si="2536"/>
        <v>1.3539885715167845E-2</v>
      </c>
      <c r="AB2127" s="13">
        <f t="shared" si="2537"/>
        <v>2.1153609632546949E-2</v>
      </c>
      <c r="AC2127" s="13">
        <f t="shared" si="2538"/>
        <v>5.5538615977367041E-3</v>
      </c>
      <c r="AD2127" s="13">
        <f t="shared" si="2539"/>
        <v>4.8016990543944767E-2</v>
      </c>
      <c r="AE2127" s="13">
        <f t="shared" si="2540"/>
        <v>6.1979458357931949E-2</v>
      </c>
      <c r="AF2127" s="13">
        <f t="shared" si="2541"/>
        <v>4.0000978974587702E-2</v>
      </c>
      <c r="AG2127" s="13">
        <f t="shared" si="2542"/>
        <v>1.7210845456623599E-2</v>
      </c>
      <c r="AH2127" s="13">
        <f t="shared" si="2543"/>
        <v>1.3983257783842628E-3</v>
      </c>
      <c r="AI2127" s="13">
        <f t="shared" si="2544"/>
        <v>4.3692595753495791E-3</v>
      </c>
      <c r="AJ2127" s="13">
        <f t="shared" si="2545"/>
        <v>6.8261736756518197E-3</v>
      </c>
      <c r="AK2127" s="13">
        <f t="shared" si="2546"/>
        <v>7.1097701638129724E-3</v>
      </c>
      <c r="AL2127" s="13">
        <f t="shared" si="2547"/>
        <v>8.9599867258469189E-4</v>
      </c>
      <c r="AM2127" s="13">
        <f t="shared" si="2548"/>
        <v>3.0007126945198567E-2</v>
      </c>
      <c r="AN2127" s="13">
        <f t="shared" si="2549"/>
        <v>3.8732653876735884E-2</v>
      </c>
      <c r="AO2127" s="13">
        <f t="shared" si="2550"/>
        <v>2.4997702697010005E-2</v>
      </c>
      <c r="AP2127" s="13">
        <f t="shared" si="2551"/>
        <v>1.0755526712538332E-2</v>
      </c>
      <c r="AQ2127" s="13">
        <f t="shared" si="2552"/>
        <v>3.470759581378323E-3</v>
      </c>
      <c r="AR2127" s="13">
        <f t="shared" si="2553"/>
        <v>3.6098669812666752E-4</v>
      </c>
      <c r="AS2127" s="13">
        <f t="shared" si="2554"/>
        <v>1.127952163755605E-3</v>
      </c>
      <c r="AT2127" s="13">
        <f t="shared" si="2555"/>
        <v>1.7622201736565367E-3</v>
      </c>
      <c r="AU2127" s="13">
        <f t="shared" si="2556"/>
        <v>1.8354324117802626E-3</v>
      </c>
      <c r="AV2127" s="13">
        <f t="shared" si="2557"/>
        <v>1.4337647142113462E-3</v>
      </c>
      <c r="AW2127" s="13">
        <f t="shared" si="2558"/>
        <v>1.0038231047113666E-4</v>
      </c>
      <c r="AX2127" s="13">
        <f t="shared" si="2559"/>
        <v>1.5626893336869951E-2</v>
      </c>
      <c r="AY2127" s="13">
        <f t="shared" si="2560"/>
        <v>2.0170909793898257E-2</v>
      </c>
      <c r="AZ2127" s="13">
        <f t="shared" si="2561"/>
        <v>1.3018121809074671E-2</v>
      </c>
      <c r="BA2127" s="13">
        <f t="shared" si="2562"/>
        <v>5.6011849793432406E-3</v>
      </c>
      <c r="BB2127" s="13">
        <f t="shared" si="2563"/>
        <v>1.807476932902333E-3</v>
      </c>
      <c r="BC2127" s="13">
        <f t="shared" si="2564"/>
        <v>4.6661167235467196E-4</v>
      </c>
      <c r="BD2127" s="13">
        <f t="shared" si="2565"/>
        <v>7.76591777578982E-5</v>
      </c>
      <c r="BE2127" s="13">
        <f t="shared" si="2566"/>
        <v>2.4265669079242836E-4</v>
      </c>
      <c r="BF2127" s="13">
        <f t="shared" si="2567"/>
        <v>3.7910695996484252E-4</v>
      </c>
      <c r="BG2127" s="13">
        <f t="shared" si="2568"/>
        <v>3.9485713093792633E-4</v>
      </c>
      <c r="BH2127" s="13">
        <f t="shared" si="2569"/>
        <v>3.0844623744244156E-4</v>
      </c>
      <c r="BI2127" s="13">
        <f t="shared" si="2570"/>
        <v>1.9275646594789329E-4</v>
      </c>
      <c r="BJ2127" s="14">
        <f t="shared" si="2571"/>
        <v>0.6968526749349202</v>
      </c>
      <c r="BK2127" s="14">
        <f t="shared" si="2572"/>
        <v>0.15866700670079642</v>
      </c>
      <c r="BL2127" s="14">
        <f t="shared" si="2573"/>
        <v>0.11965806391374426</v>
      </c>
      <c r="BM2127" s="14">
        <f t="shared" si="2574"/>
        <v>0.77612287749831443</v>
      </c>
      <c r="BN2127" s="14">
        <f t="shared" si="2575"/>
        <v>0.18331760823135562</v>
      </c>
    </row>
    <row r="2128" spans="1:66" x14ac:dyDescent="0.25">
      <c r="A2128" t="s">
        <v>25</v>
      </c>
      <c r="B2128" t="s">
        <v>27</v>
      </c>
      <c r="C2128" t="s">
        <v>169</v>
      </c>
      <c r="D2128" s="7" t="s">
        <v>539</v>
      </c>
      <c r="E2128" s="10">
        <f>VLOOKUP(A2128,home!$A$2:$E$405,3,FALSE)</f>
        <v>1.36363636363636</v>
      </c>
      <c r="F2128" s="10">
        <f>VLOOKUP(B2128,home!$B$2:$E$405,3,FALSE)</f>
        <v>0.98</v>
      </c>
      <c r="G2128" s="10">
        <f>VLOOKUP(C2128,away!$B$2:$E$405,4,FALSE)</f>
        <v>0.98</v>
      </c>
      <c r="H2128" s="10">
        <f>VLOOKUP(A2128,away!$A$2:$E$405,3,FALSE)</f>
        <v>1.1545454545454501</v>
      </c>
      <c r="I2128" s="10">
        <f>VLOOKUP(C2128,away!$B$2:$E$405,3,FALSE)</f>
        <v>1.34</v>
      </c>
      <c r="J2128" s="10">
        <f>VLOOKUP(B2128,home!$B$2:$E$405,4,FALSE)</f>
        <v>1.01</v>
      </c>
      <c r="K2128" s="12">
        <f t="shared" si="2520"/>
        <v>1.3096363636363602</v>
      </c>
      <c r="L2128" s="12">
        <f t="shared" si="2521"/>
        <v>1.5625618181818124</v>
      </c>
      <c r="M2128" s="13">
        <f t="shared" si="2522"/>
        <v>5.6574428914712233E-2</v>
      </c>
      <c r="N2128" s="13">
        <f t="shared" si="2523"/>
        <v>7.4091929358667485E-2</v>
      </c>
      <c r="O2128" s="13">
        <f t="shared" si="2524"/>
        <v>8.8401042507570443E-2</v>
      </c>
      <c r="P2128" s="13">
        <f t="shared" si="2525"/>
        <v>0.11577321985127786</v>
      </c>
      <c r="Q2128" s="13">
        <f t="shared" si="2526"/>
        <v>4.8516742470043686E-2</v>
      </c>
      <c r="R2128" s="13">
        <f t="shared" si="2527"/>
        <v>6.9066046854898491E-2</v>
      </c>
      <c r="S2128" s="13">
        <f t="shared" si="2528"/>
        <v>5.9229225516966501E-2</v>
      </c>
      <c r="T2128" s="13">
        <f t="shared" si="2529"/>
        <v>7.5810409326250217E-2</v>
      </c>
      <c r="U2128" s="13">
        <f t="shared" si="2530"/>
        <v>9.0451406453787742E-2</v>
      </c>
      <c r="V2128" s="13">
        <f t="shared" si="2531"/>
        <v>1.3467329241103809E-2</v>
      </c>
      <c r="W2128" s="13">
        <f t="shared" si="2532"/>
        <v>2.1179763394649918E-2</v>
      </c>
      <c r="X2128" s="13">
        <f t="shared" si="2533"/>
        <v>3.3094689598604767E-2</v>
      </c>
      <c r="Y2128" s="13">
        <f t="shared" si="2534"/>
        <v>2.5856249175679295E-2</v>
      </c>
      <c r="Z2128" s="13">
        <f t="shared" si="2535"/>
        <v>3.597332258274015E-2</v>
      </c>
      <c r="AA2128" s="13">
        <f t="shared" si="2536"/>
        <v>4.7111971375177565E-2</v>
      </c>
      <c r="AB2128" s="13">
        <f t="shared" si="2537"/>
        <v>3.0849775437763922E-2</v>
      </c>
      <c r="AC2128" s="13">
        <f t="shared" si="2538"/>
        <v>1.7224611221775797E-3</v>
      </c>
      <c r="AD2128" s="13">
        <f t="shared" si="2539"/>
        <v>6.9344470787119543E-3</v>
      </c>
      <c r="AE2128" s="13">
        <f t="shared" si="2540"/>
        <v>1.0835502235397709E-2</v>
      </c>
      <c r="AF2128" s="13">
        <f t="shared" si="2541"/>
        <v>8.4655710369280698E-3</v>
      </c>
      <c r="AG2128" s="13">
        <f t="shared" si="2542"/>
        <v>4.4093260238032058E-3</v>
      </c>
      <c r="AH2128" s="13">
        <f t="shared" si="2543"/>
        <v>1.4052635085231826E-2</v>
      </c>
      <c r="AI2128" s="13">
        <f t="shared" si="2544"/>
        <v>1.8403841912531742E-2</v>
      </c>
      <c r="AJ2128" s="13">
        <f t="shared" si="2545"/>
        <v>1.2051170299633256E-2</v>
      </c>
      <c r="AK2128" s="13">
        <f t="shared" si="2546"/>
        <v>5.2608836162580646E-3</v>
      </c>
      <c r="AL2128" s="13">
        <f t="shared" si="2547"/>
        <v>1.4099293550714782E-4</v>
      </c>
      <c r="AM2128" s="13">
        <f t="shared" si="2548"/>
        <v>1.8163208111986191E-3</v>
      </c>
      <c r="AN2128" s="13">
        <f t="shared" si="2549"/>
        <v>2.8381135491479781E-3</v>
      </c>
      <c r="AO2128" s="13">
        <f t="shared" si="2550"/>
        <v>2.2173639337815516E-3</v>
      </c>
      <c r="AP2128" s="13">
        <f t="shared" si="2551"/>
        <v>1.154922739980159E-3</v>
      </c>
      <c r="AQ2128" s="13">
        <f t="shared" si="2552"/>
        <v>4.5115954411072953E-4</v>
      </c>
      <c r="AR2128" s="13">
        <f t="shared" si="2553"/>
        <v>4.3916222058050739E-3</v>
      </c>
      <c r="AS2128" s="13">
        <f t="shared" si="2554"/>
        <v>5.7514281360752477E-3</v>
      </c>
      <c r="AT2128" s="13">
        <f t="shared" si="2555"/>
        <v>3.7661397149227186E-3</v>
      </c>
      <c r="AU2128" s="13">
        <f t="shared" si="2556"/>
        <v>1.6440911737326219E-3</v>
      </c>
      <c r="AV2128" s="13">
        <f t="shared" si="2557"/>
        <v>5.3829039656345674E-4</v>
      </c>
      <c r="AW2128" s="13">
        <f t="shared" si="2558"/>
        <v>8.0146172205162298E-6</v>
      </c>
      <c r="AX2128" s="13">
        <f t="shared" si="2559"/>
        <v>3.9645329706253425E-4</v>
      </c>
      <c r="AY2128" s="13">
        <f t="shared" si="2560"/>
        <v>6.1948278468220764E-4</v>
      </c>
      <c r="AZ2128" s="13">
        <f t="shared" si="2561"/>
        <v>4.8399007318268144E-4</v>
      </c>
      <c r="BA2128" s="13">
        <f t="shared" si="2562"/>
        <v>2.520881362447597E-4</v>
      </c>
      <c r="BB2128" s="13">
        <f t="shared" si="2563"/>
        <v>9.847582412816905E-5</v>
      </c>
      <c r="BC2128" s="13">
        <f t="shared" si="2564"/>
        <v>3.0774912559332842E-5</v>
      </c>
      <c r="BD2128" s="13">
        <f t="shared" si="2565"/>
        <v>1.1436968631117319E-3</v>
      </c>
      <c r="BE2128" s="13">
        <f t="shared" si="2566"/>
        <v>1.4978270009079605E-3</v>
      </c>
      <c r="BF2128" s="13">
        <f t="shared" si="2567"/>
        <v>9.8080435341272839E-4</v>
      </c>
      <c r="BG2128" s="13">
        <f t="shared" si="2568"/>
        <v>4.2816568228071889E-4</v>
      </c>
      <c r="BH2128" s="13">
        <f t="shared" si="2569"/>
        <v>1.4018533679400051E-4</v>
      </c>
      <c r="BI2128" s="13">
        <f t="shared" si="2570"/>
        <v>3.6718362942806617E-5</v>
      </c>
      <c r="BJ2128" s="14">
        <f t="shared" si="2571"/>
        <v>0.31955377530481499</v>
      </c>
      <c r="BK2128" s="14">
        <f t="shared" si="2572"/>
        <v>0.24752714036642734</v>
      </c>
      <c r="BL2128" s="14">
        <f t="shared" si="2573"/>
        <v>0.39596774276940211</v>
      </c>
      <c r="BM2128" s="14">
        <f t="shared" si="2574"/>
        <v>0.54598710289875285</v>
      </c>
      <c r="BN2128" s="14">
        <f t="shared" si="2575"/>
        <v>0.45242340995717018</v>
      </c>
    </row>
    <row r="2129" spans="1:66" x14ac:dyDescent="0.25">
      <c r="A2129" t="s">
        <v>25</v>
      </c>
      <c r="B2129" t="s">
        <v>173</v>
      </c>
      <c r="C2129" t="s">
        <v>265</v>
      </c>
      <c r="D2129" s="7" t="s">
        <v>539</v>
      </c>
      <c r="E2129" s="10">
        <f>VLOOKUP(A2129,home!$A$2:$E$405,3,FALSE)</f>
        <v>1.36363636363636</v>
      </c>
      <c r="F2129" s="10">
        <f>VLOOKUP(B2129,home!$B$2:$E$405,3,FALSE)</f>
        <v>1.61</v>
      </c>
      <c r="G2129" s="10">
        <f>VLOOKUP(C2129,away!$B$2:$E$405,4,FALSE)</f>
        <v>0.73</v>
      </c>
      <c r="H2129" s="10">
        <f>VLOOKUP(A2129,away!$A$2:$E$405,3,FALSE)</f>
        <v>1.1545454545454501</v>
      </c>
      <c r="I2129" s="10">
        <f>VLOOKUP(C2129,away!$B$2:$E$405,3,FALSE)</f>
        <v>0.73</v>
      </c>
      <c r="J2129" s="10">
        <f>VLOOKUP(B2129,home!$B$2:$E$405,4,FALSE)</f>
        <v>1.39</v>
      </c>
      <c r="K2129" s="12">
        <f t="shared" si="2520"/>
        <v>1.6026818181818139</v>
      </c>
      <c r="L2129" s="12">
        <f t="shared" si="2521"/>
        <v>1.1715172727272682</v>
      </c>
      <c r="M2129" s="13">
        <f t="shared" si="2522"/>
        <v>6.2399432954911252E-2</v>
      </c>
      <c r="N2129" s="13">
        <f t="shared" si="2523"/>
        <v>0.10000643666169134</v>
      </c>
      <c r="O2129" s="13">
        <f t="shared" si="2524"/>
        <v>7.310201351506565E-2</v>
      </c>
      <c r="P2129" s="13">
        <f t="shared" si="2525"/>
        <v>0.11715926793307693</v>
      </c>
      <c r="Q2129" s="13">
        <f t="shared" si="2526"/>
        <v>8.0139248869421975E-2</v>
      </c>
      <c r="R2129" s="13">
        <f t="shared" si="2527"/>
        <v>4.2820135752020823E-2</v>
      </c>
      <c r="S2129" s="13">
        <f t="shared" si="2528"/>
        <v>5.4993665056751809E-2</v>
      </c>
      <c r="T2129" s="13">
        <f t="shared" si="2529"/>
        <v>9.3884514273917044E-2</v>
      </c>
      <c r="U2129" s="13">
        <f t="shared" si="2530"/>
        <v>6.8627053021840814E-2</v>
      </c>
      <c r="V2129" s="13">
        <f t="shared" si="2531"/>
        <v>1.1472713833547329E-2</v>
      </c>
      <c r="W2129" s="13">
        <f t="shared" si="2532"/>
        <v>4.2812572361923359E-2</v>
      </c>
      <c r="X2129" s="13">
        <f t="shared" si="2533"/>
        <v>5.0155668011879276E-2</v>
      </c>
      <c r="Y2129" s="13">
        <f t="shared" si="2534"/>
        <v>2.9379115700545556E-2</v>
      </c>
      <c r="Z2129" s="13">
        <f t="shared" si="2535"/>
        <v>1.6721509551339605E-2</v>
      </c>
      <c r="AA2129" s="13">
        <f t="shared" si="2536"/>
        <v>2.679925933048552E-2</v>
      </c>
      <c r="AB2129" s="13">
        <f t="shared" si="2537"/>
        <v>2.1475342834854243E-2</v>
      </c>
      <c r="AC2129" s="13">
        <f t="shared" si="2538"/>
        <v>1.3463010502388483E-3</v>
      </c>
      <c r="AD2129" s="13">
        <f t="shared" si="2539"/>
        <v>1.7153732828511944E-2</v>
      </c>
      <c r="AE2129" s="13">
        <f t="shared" si="2540"/>
        <v>2.0095894300350522E-2</v>
      </c>
      <c r="AF2129" s="13">
        <f t="shared" si="2541"/>
        <v>1.1771343641881054E-2</v>
      </c>
      <c r="AG2129" s="13">
        <f t="shared" si="2542"/>
        <v>4.5967774665573186E-3</v>
      </c>
      <c r="AH2129" s="13">
        <f t="shared" si="2543"/>
        <v>4.8973843163670865E-3</v>
      </c>
      <c r="AI2129" s="13">
        <f t="shared" si="2544"/>
        <v>7.8489488004903005E-3</v>
      </c>
      <c r="AJ2129" s="13">
        <f t="shared" si="2545"/>
        <v>6.2896837671928829E-3</v>
      </c>
      <c r="AK2129" s="13">
        <f t="shared" si="2546"/>
        <v>3.360120605264443E-3</v>
      </c>
      <c r="AL2129" s="13">
        <f t="shared" si="2547"/>
        <v>1.0111094796485757E-4</v>
      </c>
      <c r="AM2129" s="13">
        <f t="shared" si="2548"/>
        <v>5.4983951436409191E-3</v>
      </c>
      <c r="AN2129" s="13">
        <f t="shared" si="2549"/>
        <v>6.4414648830550657E-3</v>
      </c>
      <c r="AO2129" s="13">
        <f t="shared" si="2550"/>
        <v>3.7731436860825723E-3</v>
      </c>
      <c r="AP2129" s="13">
        <f t="shared" si="2551"/>
        <v>1.4734343335758553E-3</v>
      </c>
      <c r="AQ2129" s="13">
        <f t="shared" si="2552"/>
        <v>4.3153844300337658E-4</v>
      </c>
      <c r="AR2129" s="13">
        <f t="shared" si="2553"/>
        <v>1.1474740635615342E-3</v>
      </c>
      <c r="AS2129" s="13">
        <f t="shared" si="2554"/>
        <v>1.8390358185052735E-3</v>
      </c>
      <c r="AT2129" s="13">
        <f t="shared" si="2555"/>
        <v>1.4736946346517565E-3</v>
      </c>
      <c r="AU2129" s="13">
        <f t="shared" si="2556"/>
        <v>7.8728786550282036E-4</v>
      </c>
      <c r="AV2129" s="13">
        <f t="shared" si="2557"/>
        <v>3.1544298692913475E-4</v>
      </c>
      <c r="AW2129" s="13">
        <f t="shared" si="2558"/>
        <v>5.273411811353183E-6</v>
      </c>
      <c r="AX2129" s="13">
        <f t="shared" si="2559"/>
        <v>1.4686963209820793E-3</v>
      </c>
      <c r="AY2129" s="13">
        <f t="shared" si="2560"/>
        <v>1.7206031084214981E-3</v>
      </c>
      <c r="AZ2129" s="13">
        <f t="shared" si="2561"/>
        <v>1.0078581305120072E-3</v>
      </c>
      <c r="BA2129" s="13">
        <f t="shared" si="2562"/>
        <v>3.935744027844765E-4</v>
      </c>
      <c r="BB2129" s="13">
        <f t="shared" si="2563"/>
        <v>1.1526980274133334E-4</v>
      </c>
      <c r="BC2129" s="13">
        <f t="shared" si="2564"/>
        <v>2.7008112987067428E-5</v>
      </c>
      <c r="BD2129" s="13">
        <f t="shared" si="2565"/>
        <v>2.2404761424481371E-4</v>
      </c>
      <c r="BE2129" s="13">
        <f t="shared" si="2566"/>
        <v>3.5907703775717566E-4</v>
      </c>
      <c r="BF2129" s="13">
        <f t="shared" si="2567"/>
        <v>2.8774311987000517E-4</v>
      </c>
      <c r="BG2129" s="13">
        <f t="shared" si="2568"/>
        <v>1.5372022217418916E-4</v>
      </c>
      <c r="BH2129" s="13">
        <f t="shared" si="2569"/>
        <v>6.1591151291360448E-5</v>
      </c>
      <c r="BI2129" s="13">
        <f t="shared" si="2570"/>
        <v>1.9742203667109746E-5</v>
      </c>
      <c r="BJ2129" s="14">
        <f t="shared" si="2571"/>
        <v>0.47234629048446564</v>
      </c>
      <c r="BK2129" s="14">
        <f t="shared" si="2572"/>
        <v>0.24919309488491254</v>
      </c>
      <c r="BL2129" s="14">
        <f t="shared" si="2573"/>
        <v>0.26188879866173687</v>
      </c>
      <c r="BM2129" s="14">
        <f t="shared" si="2574"/>
        <v>0.52280782819965643</v>
      </c>
      <c r="BN2129" s="14">
        <f t="shared" si="2575"/>
        <v>0.47562653568618796</v>
      </c>
    </row>
    <row r="2130" spans="1:66" x14ac:dyDescent="0.25">
      <c r="A2130" t="s">
        <v>178</v>
      </c>
      <c r="B2130" t="s">
        <v>182</v>
      </c>
      <c r="C2130" t="s">
        <v>272</v>
      </c>
      <c r="D2130" s="7" t="s">
        <v>539</v>
      </c>
      <c r="E2130" s="10">
        <f>VLOOKUP(A2130,home!$A$2:$E$405,3,FALSE)</f>
        <v>1.8350515463917501</v>
      </c>
      <c r="F2130" s="10">
        <f>VLOOKUP(B2130,home!$B$2:$E$405,3,FALSE)</f>
        <v>1.91</v>
      </c>
      <c r="G2130" s="10">
        <f>VLOOKUP(C2130,away!$B$2:$E$405,4,FALSE)</f>
        <v>0.65</v>
      </c>
      <c r="H2130" s="10">
        <f>VLOOKUP(A2130,away!$A$2:$E$405,3,FALSE)</f>
        <v>1.3298969072164899</v>
      </c>
      <c r="I2130" s="10">
        <f>VLOOKUP(C2130,away!$B$2:$E$405,3,FALSE)</f>
        <v>0.54</v>
      </c>
      <c r="J2130" s="10">
        <f>VLOOKUP(B2130,home!$B$2:$E$405,4,FALSE)</f>
        <v>0.75</v>
      </c>
      <c r="K2130" s="12">
        <f t="shared" si="2520"/>
        <v>2.2782164948453576</v>
      </c>
      <c r="L2130" s="12">
        <f t="shared" si="2521"/>
        <v>0.53860824742267843</v>
      </c>
      <c r="M2130" s="13">
        <f t="shared" si="2522"/>
        <v>5.9795507739040361E-2</v>
      </c>
      <c r="N2130" s="13">
        <f t="shared" si="2523"/>
        <v>0.136227112048735</v>
      </c>
      <c r="O2130" s="13">
        <f t="shared" si="2524"/>
        <v>3.2206353627073726E-2</v>
      </c>
      <c r="P2130" s="13">
        <f t="shared" si="2525"/>
        <v>7.3373046072021983E-2</v>
      </c>
      <c r="Q2130" s="13">
        <f t="shared" si="2526"/>
        <v>0.15517742685728741</v>
      </c>
      <c r="R2130" s="13">
        <f t="shared" si="2527"/>
        <v>8.6733038414766022E-3</v>
      </c>
      <c r="S2130" s="13">
        <f t="shared" si="2528"/>
        <v>2.2508396087972834E-2</v>
      </c>
      <c r="T2130" s="13">
        <f t="shared" si="2529"/>
        <v>8.3579841919164427E-2</v>
      </c>
      <c r="U2130" s="13">
        <f t="shared" si="2530"/>
        <v>1.9759663876457601E-2</v>
      </c>
      <c r="V2130" s="13">
        <f t="shared" si="2531"/>
        <v>3.0688102122573987E-3</v>
      </c>
      <c r="W2130" s="13">
        <f t="shared" si="2532"/>
        <v>0.11784259116464371</v>
      </c>
      <c r="X2130" s="13">
        <f t="shared" si="2533"/>
        <v>6.3470991498935952E-2</v>
      </c>
      <c r="Y2130" s="13">
        <f t="shared" si="2534"/>
        <v>1.7092999746710809E-2</v>
      </c>
      <c r="Z2130" s="13">
        <f t="shared" si="2535"/>
        <v>1.5571709938073657E-3</v>
      </c>
      <c r="AA2130" s="13">
        <f t="shared" si="2536"/>
        <v>3.5475726433866791E-3</v>
      </c>
      <c r="AB2130" s="13">
        <f t="shared" si="2537"/>
        <v>4.0410692564128402E-3</v>
      </c>
      <c r="AC2130" s="13">
        <f t="shared" si="2538"/>
        <v>2.3535207911534514E-4</v>
      </c>
      <c r="AD2130" s="13">
        <f t="shared" si="2539"/>
        <v>6.7117733746652308E-2</v>
      </c>
      <c r="AE2130" s="13">
        <f t="shared" si="2540"/>
        <v>3.6150164944266358E-2</v>
      </c>
      <c r="AF2130" s="13">
        <f t="shared" si="2541"/>
        <v>9.7353884923360254E-3</v>
      </c>
      <c r="AG2130" s="13">
        <f t="shared" si="2542"/>
        <v>1.747853511278673E-3</v>
      </c>
      <c r="AH2130" s="13">
        <f t="shared" si="2543"/>
        <v>2.096762849780039E-4</v>
      </c>
      <c r="AI2130" s="13">
        <f t="shared" si="2544"/>
        <v>4.7768797101478439E-4</v>
      </c>
      <c r="AJ2130" s="13">
        <f t="shared" si="2545"/>
        <v>5.4413830747754646E-4</v>
      </c>
      <c r="AK2130" s="13">
        <f t="shared" si="2546"/>
        <v>4.1322162252419373E-4</v>
      </c>
      <c r="AL2130" s="13">
        <f t="shared" si="2547"/>
        <v>1.1551703194453731E-5</v>
      </c>
      <c r="AM2130" s="13">
        <f t="shared" si="2548"/>
        <v>3.0581745623652432E-2</v>
      </c>
      <c r="AN2130" s="13">
        <f t="shared" si="2549"/>
        <v>1.6471580413481599E-2</v>
      </c>
      <c r="AO2130" s="13">
        <f t="shared" si="2550"/>
        <v>4.4358645293935206E-3</v>
      </c>
      <c r="AP2130" s="13">
        <f t="shared" si="2551"/>
        <v>7.963977399936896E-4</v>
      </c>
      <c r="AQ2130" s="13">
        <f t="shared" si="2552"/>
        <v>1.0723659774734575E-4</v>
      </c>
      <c r="AR2130" s="13">
        <f t="shared" si="2553"/>
        <v>2.2586675275620157E-5</v>
      </c>
      <c r="AS2130" s="13">
        <f t="shared" si="2554"/>
        <v>5.1457336176633655E-5</v>
      </c>
      <c r="AT2130" s="13">
        <f t="shared" si="2555"/>
        <v>5.861547602920477E-5</v>
      </c>
      <c r="AU2130" s="13">
        <f t="shared" si="2556"/>
        <v>4.4512914780982325E-5</v>
      </c>
      <c r="AV2130" s="13">
        <f t="shared" si="2557"/>
        <v>2.5352514171919926E-5</v>
      </c>
      <c r="AW2130" s="13">
        <f t="shared" si="2558"/>
        <v>3.9374179076944993E-7</v>
      </c>
      <c r="AX2130" s="13">
        <f t="shared" si="2559"/>
        <v>1.1611972886828302E-2</v>
      </c>
      <c r="AY2130" s="13">
        <f t="shared" si="2560"/>
        <v>6.2543043656942505E-3</v>
      </c>
      <c r="AZ2130" s="13">
        <f t="shared" si="2561"/>
        <v>1.6843099566272934E-3</v>
      </c>
      <c r="BA2130" s="13">
        <f t="shared" si="2562"/>
        <v>3.0239441128519806E-4</v>
      </c>
      <c r="BB2130" s="13">
        <f t="shared" si="2563"/>
        <v>4.0718030973183279E-5</v>
      </c>
      <c r="BC2130" s="13">
        <f t="shared" si="2564"/>
        <v>4.386213460193717E-6</v>
      </c>
      <c r="BD2130" s="13">
        <f t="shared" si="2565"/>
        <v>2.0275615975511518E-6</v>
      </c>
      <c r="BE2130" s="13">
        <f t="shared" si="2566"/>
        <v>4.6192242758560393E-6</v>
      </c>
      <c r="BF2130" s="13">
        <f t="shared" si="2567"/>
        <v>5.2617964693226653E-6</v>
      </c>
      <c r="BG2130" s="13">
        <f t="shared" si="2568"/>
        <v>3.9958371696433202E-6</v>
      </c>
      <c r="BH2130" s="13">
        <f t="shared" si="2569"/>
        <v>2.2758455376494009E-6</v>
      </c>
      <c r="BI2130" s="13">
        <f t="shared" si="2570"/>
        <v>1.0369737687186131E-6</v>
      </c>
      <c r="BJ2130" s="14">
        <f t="shared" si="2571"/>
        <v>0.76043301469914781</v>
      </c>
      <c r="BK2130" s="14">
        <f t="shared" si="2572"/>
        <v>0.16524696825929663</v>
      </c>
      <c r="BL2130" s="14">
        <f t="shared" si="2573"/>
        <v>7.0094429586055079E-2</v>
      </c>
      <c r="BM2130" s="14">
        <f t="shared" si="2574"/>
        <v>0.52562492272876826</v>
      </c>
      <c r="BN2130" s="14">
        <f t="shared" si="2575"/>
        <v>0.46545275018563503</v>
      </c>
    </row>
    <row r="2131" spans="1:66" x14ac:dyDescent="0.25">
      <c r="A2131" t="s">
        <v>178</v>
      </c>
      <c r="B2131" t="s">
        <v>184</v>
      </c>
      <c r="C2131" t="s">
        <v>183</v>
      </c>
      <c r="D2131" s="7" t="s">
        <v>539</v>
      </c>
      <c r="E2131" s="10">
        <f>VLOOKUP(A2131,home!$A$2:$E$405,3,FALSE)</f>
        <v>1.8350515463917501</v>
      </c>
      <c r="F2131" s="10">
        <f>VLOOKUP(B2131,home!$B$2:$E$405,3,FALSE)</f>
        <v>0.22</v>
      </c>
      <c r="G2131" s="10">
        <f>VLOOKUP(C2131,away!$B$2:$E$405,4,FALSE)</f>
        <v>1.0900000000000001</v>
      </c>
      <c r="H2131" s="10">
        <f>VLOOKUP(A2131,away!$A$2:$E$405,3,FALSE)</f>
        <v>1.3298969072164899</v>
      </c>
      <c r="I2131" s="10">
        <f>VLOOKUP(C2131,away!$B$2:$E$405,3,FALSE)</f>
        <v>0.54</v>
      </c>
      <c r="J2131" s="10">
        <f>VLOOKUP(B2131,home!$B$2:$E$405,4,FALSE)</f>
        <v>0.75</v>
      </c>
      <c r="K2131" s="12">
        <f t="shared" si="2520"/>
        <v>0.44004536082474166</v>
      </c>
      <c r="L2131" s="12">
        <f t="shared" si="2521"/>
        <v>0.53860824742267843</v>
      </c>
      <c r="M2131" s="13">
        <f t="shared" si="2522"/>
        <v>0.37581675494875777</v>
      </c>
      <c r="N2131" s="13">
        <f t="shared" si="2523"/>
        <v>0.16537641953540963</v>
      </c>
      <c r="O2131" s="13">
        <f t="shared" si="2524"/>
        <v>0.20241800373502861</v>
      </c>
      <c r="P2131" s="13">
        <f t="shared" si="2525"/>
        <v>8.9073103491004557E-2</v>
      </c>
      <c r="Q2131" s="13">
        <f t="shared" si="2526"/>
        <v>3.6386563103181592E-2</v>
      </c>
      <c r="R2131" s="13">
        <f t="shared" si="2527"/>
        <v>5.4512003119260466E-2</v>
      </c>
      <c r="S2131" s="13">
        <f t="shared" si="2528"/>
        <v>5.2778499501711989E-3</v>
      </c>
      <c r="T2131" s="13">
        <f t="shared" si="2529"/>
        <v>1.959810298273933E-2</v>
      </c>
      <c r="U2131" s="13">
        <f t="shared" si="2530"/>
        <v>2.3987754081894411E-2</v>
      </c>
      <c r="V2131" s="13">
        <f t="shared" si="2531"/>
        <v>1.3899045468040885E-4</v>
      </c>
      <c r="W2131" s="13">
        <f t="shared" si="2532"/>
        <v>5.3372460966372602E-3</v>
      </c>
      <c r="X2131" s="13">
        <f t="shared" si="2533"/>
        <v>2.8746847661733255E-3</v>
      </c>
      <c r="Y2131" s="13">
        <f t="shared" si="2534"/>
        <v>7.7416446190064353E-4</v>
      </c>
      <c r="Z2131" s="13">
        <f t="shared" si="2535"/>
        <v>9.7868714878548216E-3</v>
      </c>
      <c r="AA2131" s="13">
        <f t="shared" si="2536"/>
        <v>4.306667395218451E-3</v>
      </c>
      <c r="AB2131" s="13">
        <f t="shared" si="2537"/>
        <v>9.4756450394052681E-4</v>
      </c>
      <c r="AC2131" s="13">
        <f t="shared" si="2538"/>
        <v>2.0589008790497308E-6</v>
      </c>
      <c r="AD2131" s="13">
        <f t="shared" si="2539"/>
        <v>5.8715759610129662E-4</v>
      </c>
      <c r="AE2131" s="13">
        <f t="shared" si="2540"/>
        <v>3.1624792379703222E-4</v>
      </c>
      <c r="AF2131" s="13">
        <f t="shared" si="2541"/>
        <v>8.5166869993690144E-5</v>
      </c>
      <c r="AG2131" s="13">
        <f t="shared" si="2542"/>
        <v>1.5290526195258851E-5</v>
      </c>
      <c r="AH2131" s="13">
        <f t="shared" si="2543"/>
        <v>1.3178224249561165E-3</v>
      </c>
      <c r="AI2131" s="13">
        <f t="shared" si="2544"/>
        <v>5.7990164449275025E-4</v>
      </c>
      <c r="AJ2131" s="13">
        <f t="shared" si="2545"/>
        <v>1.2759151419683667E-4</v>
      </c>
      <c r="AK2131" s="13">
        <f t="shared" si="2546"/>
        <v>1.8715351300974052E-5</v>
      </c>
      <c r="AL2131" s="13">
        <f t="shared" si="2547"/>
        <v>1.951937359496625E-8</v>
      </c>
      <c r="AM2131" s="13">
        <f t="shared" si="2548"/>
        <v>5.1675195247476616E-5</v>
      </c>
      <c r="AN2131" s="13">
        <f t="shared" si="2549"/>
        <v>2.7832686347468101E-5</v>
      </c>
      <c r="AO2131" s="13">
        <f t="shared" si="2550"/>
        <v>7.4954572073374511E-6</v>
      </c>
      <c r="AP2131" s="13">
        <f t="shared" si="2551"/>
        <v>1.3457050233585696E-6</v>
      </c>
      <c r="AQ2131" s="13">
        <f t="shared" si="2552"/>
        <v>1.812019560447634E-7</v>
      </c>
      <c r="AR2131" s="13">
        <f t="shared" si="2553"/>
        <v>1.4195800534398364E-4</v>
      </c>
      <c r="AS2131" s="13">
        <f t="shared" si="2554"/>
        <v>6.2467961683553873E-5</v>
      </c>
      <c r="AT2131" s="13">
        <f t="shared" si="2555"/>
        <v>1.3744368369512803E-5</v>
      </c>
      <c r="AU2131" s="13">
        <f t="shared" si="2556"/>
        <v>2.0160485128234762E-6</v>
      </c>
      <c r="AV2131" s="13">
        <f t="shared" si="2557"/>
        <v>2.2178819881639757E-7</v>
      </c>
      <c r="AW2131" s="13">
        <f t="shared" si="2558"/>
        <v>1.285090821383204E-10</v>
      </c>
      <c r="AX2131" s="13">
        <f t="shared" si="2559"/>
        <v>3.7899049897274701E-6</v>
      </c>
      <c r="AY2131" s="13">
        <f t="shared" si="2560"/>
        <v>2.0412740844155767E-6</v>
      </c>
      <c r="AZ2131" s="13">
        <f t="shared" si="2561"/>
        <v>5.4972352855820309E-7</v>
      </c>
      <c r="BA2131" s="13">
        <f t="shared" si="2562"/>
        <v>9.8695208761248175E-8</v>
      </c>
      <c r="BB2131" s="13">
        <f t="shared" si="2563"/>
        <v>1.3289513354977812E-8</v>
      </c>
      <c r="BC2131" s="13">
        <f t="shared" si="2564"/>
        <v>1.431568299444976E-9</v>
      </c>
      <c r="BD2131" s="13">
        <f t="shared" si="2565"/>
        <v>1.2743292077657038E-5</v>
      </c>
      <c r="BE2131" s="13">
        <f t="shared" si="2566"/>
        <v>5.6076265604076627E-6</v>
      </c>
      <c r="BF2131" s="13">
        <f t="shared" si="2567"/>
        <v>1.2338050265724975E-6</v>
      </c>
      <c r="BG2131" s="13">
        <f t="shared" si="2568"/>
        <v>1.8097672603515825E-7</v>
      </c>
      <c r="BH2131" s="13">
        <f t="shared" si="2569"/>
        <v>1.9909492177255403E-8</v>
      </c>
      <c r="BI2131" s="13">
        <f t="shared" si="2570"/>
        <v>1.7522159337955458E-9</v>
      </c>
      <c r="BJ2131" s="14">
        <f t="shared" si="2571"/>
        <v>0.23144606842680385</v>
      </c>
      <c r="BK2131" s="14">
        <f t="shared" si="2572"/>
        <v>0.47031081853895107</v>
      </c>
      <c r="BL2131" s="14">
        <f t="shared" si="2573"/>
        <v>0.28845621930449666</v>
      </c>
      <c r="BM2131" s="14">
        <f t="shared" si="2574"/>
        <v>7.6415088679888318E-2</v>
      </c>
      <c r="BN2131" s="14">
        <f t="shared" si="2575"/>
        <v>0.92358284793264245</v>
      </c>
    </row>
    <row r="2132" spans="1:66" x14ac:dyDescent="0.25">
      <c r="A2132" t="s">
        <v>178</v>
      </c>
      <c r="B2132" t="s">
        <v>268</v>
      </c>
      <c r="C2132" t="s">
        <v>180</v>
      </c>
      <c r="D2132" s="7" t="s">
        <v>539</v>
      </c>
      <c r="E2132" s="10">
        <f>VLOOKUP(A2132,home!$A$2:$E$405,3,FALSE)</f>
        <v>1.8350515463917501</v>
      </c>
      <c r="F2132" s="10">
        <f>VLOOKUP(B2132,home!$B$2:$E$405,3,FALSE)</f>
        <v>0.45</v>
      </c>
      <c r="G2132" s="10">
        <f>VLOOKUP(C2132,away!$B$2:$E$405,4,FALSE)</f>
        <v>1.0900000000000001</v>
      </c>
      <c r="H2132" s="10">
        <f>VLOOKUP(A2132,away!$A$2:$E$405,3,FALSE)</f>
        <v>1.3298969072164899</v>
      </c>
      <c r="I2132" s="10">
        <f>VLOOKUP(C2132,away!$B$2:$E$405,3,FALSE)</f>
        <v>0.22</v>
      </c>
      <c r="J2132" s="10">
        <f>VLOOKUP(B2132,home!$B$2:$E$405,4,FALSE)</f>
        <v>0.75</v>
      </c>
      <c r="K2132" s="12">
        <f t="shared" si="2520"/>
        <v>0.90009278350515343</v>
      </c>
      <c r="L2132" s="12">
        <f t="shared" si="2521"/>
        <v>0.21943298969072084</v>
      </c>
      <c r="M2132" s="13">
        <f t="shared" si="2522"/>
        <v>0.32643456194179937</v>
      </c>
      <c r="N2132" s="13">
        <f t="shared" si="2523"/>
        <v>0.29382139349047964</v>
      </c>
      <c r="O2132" s="13">
        <f t="shared" si="2524"/>
        <v>7.1630511865269822E-2</v>
      </c>
      <c r="P2132" s="13">
        <f t="shared" si="2525"/>
        <v>6.4474106808709644E-2</v>
      </c>
      <c r="Q2132" s="13">
        <f t="shared" si="2526"/>
        <v>0.13223325796010438</v>
      </c>
      <c r="R2132" s="13">
        <f t="shared" si="2527"/>
        <v>7.8590486858364037E-3</v>
      </c>
      <c r="S2132" s="13">
        <f t="shared" si="2528"/>
        <v>3.1835710226679678E-3</v>
      </c>
      <c r="T2132" s="13">
        <f t="shared" si="2529"/>
        <v>2.9016339130730009E-2</v>
      </c>
      <c r="U2132" s="13">
        <f t="shared" si="2530"/>
        <v>7.0738730073370065E-3</v>
      </c>
      <c r="V2132" s="13">
        <f t="shared" si="2531"/>
        <v>6.9865252600578715E-5</v>
      </c>
      <c r="W2132" s="13">
        <f t="shared" si="2532"/>
        <v>3.9674067076421786E-2</v>
      </c>
      <c r="X2132" s="13">
        <f t="shared" si="2533"/>
        <v>8.7057991517694288E-3</v>
      </c>
      <c r="Y2132" s="13">
        <f t="shared" si="2534"/>
        <v>9.5516976775985338E-4</v>
      </c>
      <c r="Z2132" s="13">
        <f t="shared" si="2535"/>
        <v>5.7484484975267093E-4</v>
      </c>
      <c r="AA2132" s="13">
        <f t="shared" si="2536"/>
        <v>5.1741370089748327E-4</v>
      </c>
      <c r="AB2132" s="13">
        <f t="shared" si="2537"/>
        <v>2.3286016913225929E-4</v>
      </c>
      <c r="AC2132" s="13">
        <f t="shared" si="2538"/>
        <v>8.624430980117664E-7</v>
      </c>
      <c r="AD2132" s="13">
        <f t="shared" si="2539"/>
        <v>8.9275853669466589E-3</v>
      </c>
      <c r="AE2132" s="13">
        <f t="shared" si="2540"/>
        <v>1.9590067477882364E-3</v>
      </c>
      <c r="AF2132" s="13">
        <f t="shared" si="2541"/>
        <v>2.1493535374573426E-4</v>
      </c>
      <c r="AG2132" s="13">
        <f t="shared" si="2542"/>
        <v>1.5721302420886382E-5</v>
      </c>
      <c r="AH2132" s="13">
        <f t="shared" si="2543"/>
        <v>3.153498099738545E-5</v>
      </c>
      <c r="AI2132" s="13">
        <f t="shared" si="2544"/>
        <v>2.838440882371879E-5</v>
      </c>
      <c r="AJ2132" s="13">
        <f t="shared" si="2545"/>
        <v>1.2774300773144639E-5</v>
      </c>
      <c r="AK2132" s="13">
        <f t="shared" si="2546"/>
        <v>3.8326853134105985E-6</v>
      </c>
      <c r="AL2132" s="13">
        <f t="shared" si="2547"/>
        <v>6.813647193100718E-9</v>
      </c>
      <c r="AM2132" s="13">
        <f t="shared" si="2548"/>
        <v>1.6071310325829796E-3</v>
      </c>
      <c r="AN2132" s="13">
        <f t="shared" si="2549"/>
        <v>3.5265756730441848E-4</v>
      </c>
      <c r="AO2132" s="13">
        <f t="shared" si="2550"/>
        <v>3.8692352165332562E-5</v>
      </c>
      <c r="AP2132" s="13">
        <f t="shared" si="2551"/>
        <v>2.830126171268387E-6</v>
      </c>
      <c r="AQ2132" s="13">
        <f t="shared" si="2552"/>
        <v>1.5525576174084379E-7</v>
      </c>
      <c r="AR2132" s="13">
        <f t="shared" si="2553"/>
        <v>1.3839630320192719E-6</v>
      </c>
      <c r="AS2132" s="13">
        <f t="shared" si="2554"/>
        <v>1.2456951377584581E-6</v>
      </c>
      <c r="AT2132" s="13">
        <f t="shared" si="2555"/>
        <v>5.6062060197192304E-7</v>
      </c>
      <c r="AU2132" s="13">
        <f t="shared" si="2556"/>
        <v>1.6820351937308103E-7</v>
      </c>
      <c r="AV2132" s="13">
        <f t="shared" si="2557"/>
        <v>3.7849693486969859E-8</v>
      </c>
      <c r="AW2132" s="13">
        <f t="shared" si="2558"/>
        <v>3.7382327807961527E-11</v>
      </c>
      <c r="AX2132" s="13">
        <f t="shared" si="2559"/>
        <v>2.410945074291875E-4</v>
      </c>
      <c r="AY2132" s="13">
        <f t="shared" si="2560"/>
        <v>5.290408856319832E-5</v>
      </c>
      <c r="AZ2132" s="13">
        <f t="shared" si="2561"/>
        <v>5.8044511601426377E-6</v>
      </c>
      <c r="BA2132" s="13">
        <f t="shared" si="2562"/>
        <v>4.2456269052795738E-7</v>
      </c>
      <c r="BB2132" s="13">
        <f t="shared" si="2563"/>
        <v>2.3290765123421489E-8</v>
      </c>
      <c r="BC2132" s="13">
        <f t="shared" si="2564"/>
        <v>1.0221524446433498E-9</v>
      </c>
      <c r="BD2132" s="13">
        <f t="shared" si="2565"/>
        <v>5.0614524289570582E-8</v>
      </c>
      <c r="BE2132" s="13">
        <f t="shared" si="2566"/>
        <v>4.5557768053588786E-8</v>
      </c>
      <c r="BF2132" s="13">
        <f t="shared" si="2567"/>
        <v>2.0503109128818438E-8</v>
      </c>
      <c r="BG2132" s="13">
        <f t="shared" si="2568"/>
        <v>6.1515668554227053E-9</v>
      </c>
      <c r="BH2132" s="13">
        <f t="shared" si="2569"/>
        <v>1.3842452334538661E-9</v>
      </c>
      <c r="BI2132" s="13">
        <f t="shared" si="2570"/>
        <v>2.4918982904664634E-10</v>
      </c>
      <c r="BJ2132" s="14">
        <f t="shared" si="2571"/>
        <v>0.51782499360491308</v>
      </c>
      <c r="BK2132" s="14">
        <f t="shared" si="2572"/>
        <v>0.3942158783710859</v>
      </c>
      <c r="BL2132" s="14">
        <f t="shared" si="2573"/>
        <v>8.7393754596768666E-2</v>
      </c>
      <c r="BM2132" s="14">
        <f t="shared" si="2574"/>
        <v>0.10350368661914017</v>
      </c>
      <c r="BN2132" s="14">
        <f t="shared" si="2575"/>
        <v>0.89645288075219931</v>
      </c>
    </row>
    <row r="2133" spans="1:66" x14ac:dyDescent="0.25">
      <c r="A2133" t="s">
        <v>28</v>
      </c>
      <c r="B2133" t="s">
        <v>276</v>
      </c>
      <c r="C2133" t="s">
        <v>277</v>
      </c>
      <c r="D2133" s="7" t="s">
        <v>539</v>
      </c>
      <c r="E2133" s="10">
        <f>VLOOKUP(A2133,home!$A$2:$E$405,3,FALSE)</f>
        <v>1.31111111111111</v>
      </c>
      <c r="F2133" s="10">
        <f>VLOOKUP(B2133,home!$B$2:$E$405,3,FALSE)</f>
        <v>0.61</v>
      </c>
      <c r="G2133" s="10">
        <f>VLOOKUP(C2133,away!$B$2:$E$405,4,FALSE)</f>
        <v>1.37</v>
      </c>
      <c r="H2133" s="10">
        <f>VLOOKUP(A2133,away!$A$2:$E$405,3,FALSE)</f>
        <v>1.12222222222222</v>
      </c>
      <c r="I2133" s="10">
        <f>VLOOKUP(C2133,away!$B$2:$E$405,3,FALSE)</f>
        <v>1.07</v>
      </c>
      <c r="J2133" s="10">
        <f>VLOOKUP(B2133,home!$B$2:$E$405,4,FALSE)</f>
        <v>1.78</v>
      </c>
      <c r="K2133" s="12">
        <f t="shared" si="2520"/>
        <v>1.0956955555555545</v>
      </c>
      <c r="L2133" s="12">
        <f t="shared" si="2521"/>
        <v>2.1373844444444403</v>
      </c>
      <c r="M2133" s="13">
        <f t="shared" si="2522"/>
        <v>3.9435849128774583E-2</v>
      </c>
      <c r="N2133" s="13">
        <f t="shared" si="2523"/>
        <v>4.3209684619957694E-2</v>
      </c>
      <c r="O2133" s="13">
        <f t="shared" si="2524"/>
        <v>8.4289570481300619E-2</v>
      </c>
      <c r="P2133" s="13">
        <f t="shared" si="2525"/>
        <v>9.2355707756047734E-2</v>
      </c>
      <c r="Q2133" s="13">
        <f t="shared" si="2526"/>
        <v>2.3672329697522421E-2</v>
      </c>
      <c r="R2133" s="13">
        <f t="shared" si="2527"/>
        <v>9.0079608387817631E-2</v>
      </c>
      <c r="S2133" s="13">
        <f t="shared" si="2528"/>
        <v>5.4072480646149237E-2</v>
      </c>
      <c r="T2133" s="13">
        <f t="shared" si="2529"/>
        <v>5.059686925924458E-2</v>
      </c>
      <c r="U2133" s="13">
        <f t="shared" si="2530"/>
        <v>9.8699826556716622E-2</v>
      </c>
      <c r="V2133" s="13">
        <f t="shared" si="2531"/>
        <v>1.4070396269515879E-2</v>
      </c>
      <c r="W2133" s="13">
        <f t="shared" si="2532"/>
        <v>8.6458888130736926E-3</v>
      </c>
      <c r="X2133" s="13">
        <f t="shared" si="2533"/>
        <v>1.8479588257459916E-2</v>
      </c>
      <c r="Y2133" s="13">
        <f t="shared" si="2534"/>
        <v>1.9748992240616488E-2</v>
      </c>
      <c r="Z2133" s="13">
        <f t="shared" si="2535"/>
        <v>6.4178251243256115E-2</v>
      </c>
      <c r="AA2133" s="13">
        <f t="shared" si="2536"/>
        <v>7.0319824650563467E-2</v>
      </c>
      <c r="AB2133" s="13">
        <f t="shared" si="2537"/>
        <v>3.8524559668534152E-2</v>
      </c>
      <c r="AC2133" s="13">
        <f t="shared" si="2538"/>
        <v>2.0594862203230386E-3</v>
      </c>
      <c r="AD2133" s="13">
        <f t="shared" si="2539"/>
        <v>2.3683154865780836E-3</v>
      </c>
      <c r="AE2133" s="13">
        <f t="shared" si="2540"/>
        <v>5.0620006805488608E-3</v>
      </c>
      <c r="AF2133" s="13">
        <f t="shared" si="2541"/>
        <v>5.4097207561861543E-3</v>
      </c>
      <c r="AG2133" s="13">
        <f t="shared" si="2542"/>
        <v>3.8542176643535007E-3</v>
      </c>
      <c r="AH2133" s="13">
        <f t="shared" si="2543"/>
        <v>3.4293398969745668E-2</v>
      </c>
      <c r="AI2133" s="13">
        <f t="shared" si="2544"/>
        <v>3.7575124836043756E-2</v>
      </c>
      <c r="AJ2133" s="13">
        <f t="shared" si="2545"/>
        <v>2.058544864114914E-2</v>
      </c>
      <c r="AK2133" s="13">
        <f t="shared" si="2546"/>
        <v>7.51846152840808E-3</v>
      </c>
      <c r="AL2133" s="13">
        <f t="shared" si="2547"/>
        <v>1.9292629594018572E-4</v>
      </c>
      <c r="AM2133" s="13">
        <f t="shared" si="2548"/>
        <v>5.1899055055939949E-4</v>
      </c>
      <c r="AN2133" s="13">
        <f t="shared" si="2549"/>
        <v>1.1092823295793162E-3</v>
      </c>
      <c r="AO2133" s="13">
        <f t="shared" si="2550"/>
        <v>1.1854813978699611E-3</v>
      </c>
      <c r="AP2133" s="13">
        <f t="shared" si="2551"/>
        <v>8.4460983299516847E-4</v>
      </c>
      <c r="AQ2133" s="13">
        <f t="shared" si="2552"/>
        <v>4.5131397966717237E-4</v>
      </c>
      <c r="AR2133" s="13">
        <f t="shared" si="2553"/>
        <v>1.4659635501012276E-2</v>
      </c>
      <c r="AS2133" s="13">
        <f t="shared" si="2554"/>
        <v>1.6062497464523574E-2</v>
      </c>
      <c r="AT2133" s="13">
        <f t="shared" si="2555"/>
        <v>8.799803541500421E-3</v>
      </c>
      <c r="AU2133" s="13">
        <f t="shared" si="2556"/>
        <v>3.2139685433946802E-3</v>
      </c>
      <c r="AV2133" s="13">
        <f t="shared" si="2557"/>
        <v>8.803827621732275E-4</v>
      </c>
      <c r="AW2133" s="13">
        <f t="shared" si="2558"/>
        <v>1.2550512766615689E-5</v>
      </c>
      <c r="AX2133" s="13">
        <f t="shared" si="2559"/>
        <v>9.4775939937210665E-5</v>
      </c>
      <c r="AY2133" s="13">
        <f t="shared" si="2560"/>
        <v>2.0257261972939466E-4</v>
      </c>
      <c r="AZ2133" s="13">
        <f t="shared" si="2561"/>
        <v>2.1648778313998357E-4</v>
      </c>
      <c r="BA2133" s="13">
        <f t="shared" si="2562"/>
        <v>1.542392066985541E-4</v>
      </c>
      <c r="BB2133" s="13">
        <f t="shared" si="2563"/>
        <v>8.2417120280235066E-5</v>
      </c>
      <c r="BC2133" s="13">
        <f t="shared" si="2564"/>
        <v>3.523141416857616E-5</v>
      </c>
      <c r="BD2133" s="13">
        <f t="shared" si="2565"/>
        <v>5.2222128135148522E-3</v>
      </c>
      <c r="BE2133" s="13">
        <f t="shared" si="2566"/>
        <v>5.7219553699334917E-3</v>
      </c>
      <c r="BF2133" s="13">
        <f t="shared" si="2567"/>
        <v>3.1347605339616825E-3</v>
      </c>
      <c r="BG2133" s="13">
        <f t="shared" si="2568"/>
        <v>1.144914394930924E-3</v>
      </c>
      <c r="BH2133" s="13">
        <f t="shared" si="2569"/>
        <v>3.1361940350434762E-4</v>
      </c>
      <c r="BI2133" s="13">
        <f t="shared" si="2570"/>
        <v>6.8726277311139579E-5</v>
      </c>
      <c r="BJ2133" s="14">
        <f t="shared" si="2571"/>
        <v>0.18594300965016633</v>
      </c>
      <c r="BK2133" s="14">
        <f t="shared" si="2572"/>
        <v>0.20238941893648002</v>
      </c>
      <c r="BL2133" s="14">
        <f t="shared" si="2573"/>
        <v>0.54110830032603985</v>
      </c>
      <c r="BM2133" s="14">
        <f t="shared" si="2574"/>
        <v>0.62038620797755883</v>
      </c>
      <c r="BN2133" s="14">
        <f t="shared" si="2575"/>
        <v>0.37304275007142068</v>
      </c>
    </row>
    <row r="2134" spans="1:66" x14ac:dyDescent="0.25">
      <c r="A2134" t="s">
        <v>28</v>
      </c>
      <c r="B2134" t="s">
        <v>190</v>
      </c>
      <c r="C2134" t="s">
        <v>30</v>
      </c>
      <c r="D2134" s="7" t="s">
        <v>539</v>
      </c>
      <c r="E2134" s="10">
        <f>VLOOKUP(A2134,home!$A$2:$E$405,3,FALSE)</f>
        <v>1.31111111111111</v>
      </c>
      <c r="F2134" s="10">
        <f>VLOOKUP(B2134,home!$B$2:$E$405,3,FALSE)</f>
        <v>1.22</v>
      </c>
      <c r="G2134" s="10">
        <f>VLOOKUP(C2134,away!$B$2:$E$405,4,FALSE)</f>
        <v>0.76</v>
      </c>
      <c r="H2134" s="10">
        <f>VLOOKUP(A2134,away!$A$2:$E$405,3,FALSE)</f>
        <v>1.12222222222222</v>
      </c>
      <c r="I2134" s="10">
        <f>VLOOKUP(C2134,away!$B$2:$E$405,3,FALSE)</f>
        <v>1.37</v>
      </c>
      <c r="J2134" s="10">
        <f>VLOOKUP(B2134,home!$B$2:$E$405,4,FALSE)</f>
        <v>1.78</v>
      </c>
      <c r="K2134" s="12">
        <f t="shared" si="2520"/>
        <v>1.2156622222222211</v>
      </c>
      <c r="L2134" s="12">
        <f t="shared" si="2521"/>
        <v>2.7366511111111058</v>
      </c>
      <c r="M2134" s="13">
        <f t="shared" si="2522"/>
        <v>1.9210210713116547E-2</v>
      </c>
      <c r="N2134" s="13">
        <f t="shared" si="2523"/>
        <v>2.3353127444864379E-2</v>
      </c>
      <c r="O2134" s="13">
        <f t="shared" si="2524"/>
        <v>5.2571644492728865E-2</v>
      </c>
      <c r="P2134" s="13">
        <f t="shared" si="2525"/>
        <v>6.3909362169907363E-2</v>
      </c>
      <c r="Q2134" s="13">
        <f t="shared" si="2526"/>
        <v>1.4194757402731286E-2</v>
      </c>
      <c r="R2134" s="13">
        <f t="shared" si="2527"/>
        <v>7.1935124656982263E-2</v>
      </c>
      <c r="S2134" s="13">
        <f t="shared" si="2528"/>
        <v>5.3154109472828351E-2</v>
      </c>
      <c r="T2134" s="13">
        <f t="shared" si="2529"/>
        <v>3.8846098618137169E-2</v>
      </c>
      <c r="U2134" s="13">
        <f t="shared" si="2530"/>
        <v>8.7448813496339553E-2</v>
      </c>
      <c r="V2134" s="13">
        <f t="shared" si="2531"/>
        <v>1.9648377416740852E-2</v>
      </c>
      <c r="W2134" s="13">
        <f t="shared" si="2532"/>
        <v>5.7520101093698804E-3</v>
      </c>
      <c r="X2134" s="13">
        <f t="shared" si="2533"/>
        <v>1.5741244856929397E-2</v>
      </c>
      <c r="Y2134" s="13">
        <f t="shared" si="2534"/>
        <v>2.1539147613993909E-2</v>
      </c>
      <c r="Z2134" s="13">
        <f t="shared" si="2535"/>
        <v>6.5620446273482139E-2</v>
      </c>
      <c r="AA2134" s="13">
        <f t="shared" si="2536"/>
        <v>7.9772297540035161E-2</v>
      </c>
      <c r="AB2134" s="13">
        <f t="shared" si="2537"/>
        <v>4.848808424964568E-2</v>
      </c>
      <c r="AC2134" s="13">
        <f t="shared" si="2538"/>
        <v>4.0854421352082377E-3</v>
      </c>
      <c r="AD2134" s="13">
        <f t="shared" si="2539"/>
        <v>1.7481253479503178E-3</v>
      </c>
      <c r="AE2134" s="13">
        <f t="shared" si="2540"/>
        <v>4.7840091758297254E-3</v>
      </c>
      <c r="AF2134" s="13">
        <f t="shared" si="2541"/>
        <v>6.5460820133000728E-3</v>
      </c>
      <c r="AG2134" s="13">
        <f t="shared" si="2542"/>
        <v>5.9714475383740228E-3</v>
      </c>
      <c r="AH2134" s="13">
        <f t="shared" si="2543"/>
        <v>4.4895066801482884E-2</v>
      </c>
      <c r="AI2134" s="13">
        <f t="shared" si="2544"/>
        <v>5.4577236674705744E-2</v>
      </c>
      <c r="AJ2134" s="13">
        <f t="shared" si="2545"/>
        <v>3.3173742409360447E-2</v>
      </c>
      <c r="AK2134" s="13">
        <f t="shared" si="2546"/>
        <v>1.3442688472263554E-2</v>
      </c>
      <c r="AL2134" s="13">
        <f t="shared" si="2547"/>
        <v>5.4366504343431792E-4</v>
      </c>
      <c r="AM2134" s="13">
        <f t="shared" si="2548"/>
        <v>4.2502598904245508E-4</v>
      </c>
      <c r="AN2134" s="13">
        <f t="shared" si="2549"/>
        <v>1.1631478451641314E-3</v>
      </c>
      <c r="AO2134" s="13">
        <f t="shared" si="2550"/>
        <v>1.5915649214274547E-3</v>
      </c>
      <c r="AP2134" s="13">
        <f t="shared" si="2551"/>
        <v>1.4518526368766345E-3</v>
      </c>
      <c r="AQ2134" s="13">
        <f t="shared" si="2552"/>
        <v>9.9330353296950779E-4</v>
      </c>
      <c r="AR2134" s="13">
        <f t="shared" si="2553"/>
        <v>2.4572426889137085E-2</v>
      </c>
      <c r="AS2134" s="13">
        <f t="shared" si="2554"/>
        <v>2.9871771077441444E-2</v>
      </c>
      <c r="AT2134" s="13">
        <f t="shared" si="2555"/>
        <v>1.8156991804857973E-2</v>
      </c>
      <c r="AU2134" s="13">
        <f t="shared" si="2556"/>
        <v>7.3575896687880999E-3</v>
      </c>
      <c r="AV2134" s="13">
        <f t="shared" si="2557"/>
        <v>2.2360859517395497E-3</v>
      </c>
      <c r="AW2134" s="13">
        <f t="shared" si="2558"/>
        <v>5.0241345719218799E-5</v>
      </c>
      <c r="AX2134" s="13">
        <f t="shared" si="2559"/>
        <v>8.6114673056924683E-5</v>
      </c>
      <c r="AY2134" s="13">
        <f t="shared" si="2560"/>
        <v>2.3566581570420256E-4</v>
      </c>
      <c r="AZ2134" s="13">
        <f t="shared" si="2561"/>
        <v>3.2246755819890556E-4</v>
      </c>
      <c r="BA2134" s="13">
        <f t="shared" si="2562"/>
        <v>2.9416040048077334E-4</v>
      </c>
      <c r="BB2134" s="13">
        <f t="shared" si="2563"/>
        <v>2.0125359670514908E-4</v>
      </c>
      <c r="BC2134" s="13">
        <f t="shared" si="2564"/>
        <v>1.101521758076505E-4</v>
      </c>
      <c r="BD2134" s="13">
        <f t="shared" si="2565"/>
        <v>1.1207693224808909E-2</v>
      </c>
      <c r="BE2134" s="13">
        <f t="shared" si="2566"/>
        <v>1.362476925165613E-2</v>
      </c>
      <c r="BF2134" s="13">
        <f t="shared" si="2567"/>
        <v>8.2815586328666407E-3</v>
      </c>
      <c r="BG2134" s="13">
        <f t="shared" si="2568"/>
        <v>3.3558593236980932E-3</v>
      </c>
      <c r="BH2134" s="13">
        <f t="shared" si="2569"/>
        <v>1.0198978507279962E-3</v>
      </c>
      <c r="BI2134" s="13">
        <f t="shared" si="2570"/>
        <v>2.4797025753113246E-4</v>
      </c>
      <c r="BJ2134" s="14">
        <f t="shared" si="2571"/>
        <v>0.14535075926691393</v>
      </c>
      <c r="BK2134" s="14">
        <f t="shared" si="2572"/>
        <v>0.16078683276693984</v>
      </c>
      <c r="BL2134" s="14">
        <f t="shared" si="2573"/>
        <v>0.60623731272679704</v>
      </c>
      <c r="BM2134" s="14">
        <f t="shared" si="2574"/>
        <v>0.73263569968381748</v>
      </c>
      <c r="BN2134" s="14">
        <f t="shared" si="2575"/>
        <v>0.24517422688033072</v>
      </c>
    </row>
    <row r="2135" spans="1:66" x14ac:dyDescent="0.25">
      <c r="A2135" t="s">
        <v>28</v>
      </c>
      <c r="B2135" t="s">
        <v>29</v>
      </c>
      <c r="C2135" t="s">
        <v>275</v>
      </c>
      <c r="D2135" s="7" t="s">
        <v>539</v>
      </c>
      <c r="E2135" s="10">
        <f>VLOOKUP(A2135,home!$A$2:$E$405,3,FALSE)</f>
        <v>1.31111111111111</v>
      </c>
      <c r="F2135" s="10">
        <f>VLOOKUP(B2135,home!$B$2:$E$405,3,FALSE)</f>
        <v>1.1399999999999999</v>
      </c>
      <c r="G2135" s="10">
        <f>VLOOKUP(C2135,away!$B$2:$E$405,4,FALSE)</f>
        <v>1.37</v>
      </c>
      <c r="H2135" s="10">
        <f>VLOOKUP(A2135,away!$A$2:$E$405,3,FALSE)</f>
        <v>1.12222222222222</v>
      </c>
      <c r="I2135" s="10">
        <f>VLOOKUP(C2135,away!$B$2:$E$405,3,FALSE)</f>
        <v>0.46</v>
      </c>
      <c r="J2135" s="10">
        <f>VLOOKUP(B2135,home!$B$2:$E$405,4,FALSE)</f>
        <v>0.15</v>
      </c>
      <c r="K2135" s="12">
        <f t="shared" si="2520"/>
        <v>2.0476933333333314</v>
      </c>
      <c r="L2135" s="12">
        <f t="shared" si="2521"/>
        <v>7.7433333333333187E-2</v>
      </c>
      <c r="M2135" s="13">
        <f t="shared" si="2522"/>
        <v>0.11941784104881678</v>
      </c>
      <c r="N2135" s="13">
        <f t="shared" si="2523"/>
        <v>0.24453111699672156</v>
      </c>
      <c r="O2135" s="13">
        <f t="shared" si="2524"/>
        <v>9.246921491880028E-3</v>
      </c>
      <c r="P2135" s="13">
        <f t="shared" si="2525"/>
        <v>1.8934859492779434E-2</v>
      </c>
      <c r="Q2135" s="13">
        <f t="shared" si="2526"/>
        <v>0.25036236903336984</v>
      </c>
      <c r="R2135" s="13">
        <f t="shared" si="2527"/>
        <v>3.5800997709395436E-4</v>
      </c>
      <c r="S2135" s="13">
        <f t="shared" si="2528"/>
        <v>7.5057650695748357E-4</v>
      </c>
      <c r="T2135" s="13">
        <f t="shared" si="2529"/>
        <v>1.9386392775483902E-2</v>
      </c>
      <c r="U2135" s="13">
        <f t="shared" si="2530"/>
        <v>7.3309464336210903E-4</v>
      </c>
      <c r="V2135" s="13">
        <f t="shared" si="2531"/>
        <v>1.3223466790593983E-5</v>
      </c>
      <c r="W2135" s="13">
        <f t="shared" si="2532"/>
        <v>0.17088845132905689</v>
      </c>
      <c r="X2135" s="13">
        <f t="shared" si="2533"/>
        <v>1.3232462414579945E-2</v>
      </c>
      <c r="Y2135" s="13">
        <f t="shared" si="2534"/>
        <v>5.1231683648448592E-4</v>
      </c>
      <c r="Z2135" s="13">
        <f t="shared" si="2535"/>
        <v>9.240635297658384E-6</v>
      </c>
      <c r="AA2135" s="13">
        <f t="shared" si="2536"/>
        <v>1.8921987294779735E-5</v>
      </c>
      <c r="AB2135" s="13">
        <f t="shared" si="2537"/>
        <v>1.9373213618469236E-5</v>
      </c>
      <c r="AC2135" s="13">
        <f t="shared" si="2538"/>
        <v>1.3104432485143569E-7</v>
      </c>
      <c r="AD2135" s="13">
        <f t="shared" si="2539"/>
        <v>8.7481785632541831E-2</v>
      </c>
      <c r="AE2135" s="13">
        <f t="shared" si="2540"/>
        <v>6.7740062674798091E-3</v>
      </c>
      <c r="AF2135" s="13">
        <f t="shared" si="2541"/>
        <v>2.6226694265592612E-4</v>
      </c>
      <c r="AG2135" s="13">
        <f t="shared" si="2542"/>
        <v>6.7694011976635029E-6</v>
      </c>
      <c r="AH2135" s="13">
        <f t="shared" si="2543"/>
        <v>1.7888329830383651E-7</v>
      </c>
      <c r="AI2135" s="13">
        <f t="shared" si="2544"/>
        <v>3.6629813738144362E-7</v>
      </c>
      <c r="AJ2135" s="13">
        <f t="shared" si="2545"/>
        <v>3.7503312696419952E-7</v>
      </c>
      <c r="AK2135" s="13">
        <f t="shared" si="2546"/>
        <v>2.5598427795458135E-7</v>
      </c>
      <c r="AL2135" s="13">
        <f t="shared" si="2547"/>
        <v>8.3113406057098158E-10</v>
      </c>
      <c r="AM2135" s="13">
        <f t="shared" si="2548"/>
        <v>3.5827173845570298E-2</v>
      </c>
      <c r="AN2135" s="13">
        <f t="shared" si="2549"/>
        <v>2.7742174947753217E-3</v>
      </c>
      <c r="AO2135" s="13">
        <f t="shared" si="2550"/>
        <v>1.0740845400605099E-4</v>
      </c>
      <c r="AP2135" s="13">
        <f t="shared" si="2551"/>
        <v>2.7723315406228443E-6</v>
      </c>
      <c r="AQ2135" s="13">
        <f t="shared" si="2552"/>
        <v>5.3667718073890453E-8</v>
      </c>
      <c r="AR2135" s="13">
        <f t="shared" si="2553"/>
        <v>2.770306013065408E-9</v>
      </c>
      <c r="AS2135" s="13">
        <f t="shared" si="2554"/>
        <v>5.6727371542472766E-9</v>
      </c>
      <c r="AT2135" s="13">
        <f t="shared" si="2555"/>
        <v>5.8080130262522226E-9</v>
      </c>
      <c r="AU2135" s="13">
        <f t="shared" si="2556"/>
        <v>3.9643431845899405E-9</v>
      </c>
      <c r="AV2135" s="13">
        <f t="shared" si="2557"/>
        <v>2.0294397775325627E-9</v>
      </c>
      <c r="AW2135" s="13">
        <f t="shared" si="2558"/>
        <v>3.6606773415552907E-12</v>
      </c>
      <c r="AX2135" s="13">
        <f t="shared" si="2559"/>
        <v>1.2227177505958097E-2</v>
      </c>
      <c r="AY2135" s="13">
        <f t="shared" si="2560"/>
        <v>9.4679111154468679E-4</v>
      </c>
      <c r="AZ2135" s="13">
        <f t="shared" si="2561"/>
        <v>3.6656595868638383E-5</v>
      </c>
      <c r="BA2135" s="13">
        <f t="shared" si="2562"/>
        <v>9.4614746892052011E-7</v>
      </c>
      <c r="BB2135" s="13">
        <f t="shared" si="2563"/>
        <v>1.8315838085853031E-8</v>
      </c>
      <c r="BC2135" s="13">
        <f t="shared" si="2564"/>
        <v>2.8365127915624327E-10</v>
      </c>
      <c r="BD2135" s="13">
        <f t="shared" si="2565"/>
        <v>3.5752338157505191E-11</v>
      </c>
      <c r="BE2135" s="13">
        <f t="shared" si="2566"/>
        <v>7.3209824496202256E-11</v>
      </c>
      <c r="BF2135" s="13">
        <f t="shared" si="2567"/>
        <v>7.4955634777688308E-11</v>
      </c>
      <c r="BG2135" s="13">
        <f t="shared" si="2568"/>
        <v>5.1162051210013444E-11</v>
      </c>
      <c r="BH2135" s="13">
        <f t="shared" si="2569"/>
        <v>2.6191047795600762E-11</v>
      </c>
      <c r="BI2135" s="13">
        <f t="shared" si="2570"/>
        <v>1.0726246792813264E-11</v>
      </c>
      <c r="BJ2135" s="14">
        <f t="shared" si="2571"/>
        <v>0.84536115338351225</v>
      </c>
      <c r="BK2135" s="14">
        <f t="shared" si="2572"/>
        <v>0.14006342350234788</v>
      </c>
      <c r="BL2135" s="14">
        <f t="shared" si="2573"/>
        <v>1.0377518028926247E-2</v>
      </c>
      <c r="BM2135" s="14">
        <f t="shared" si="2574"/>
        <v>0.3520134264015381</v>
      </c>
      <c r="BN2135" s="14">
        <f t="shared" si="2575"/>
        <v>0.64285111804066164</v>
      </c>
    </row>
    <row r="2136" spans="1:66" x14ac:dyDescent="0.25">
      <c r="A2136" t="s">
        <v>192</v>
      </c>
      <c r="B2136" t="s">
        <v>200</v>
      </c>
      <c r="C2136" t="s">
        <v>197</v>
      </c>
      <c r="D2136" s="7" t="s">
        <v>539</v>
      </c>
      <c r="E2136" s="10">
        <f>VLOOKUP(A2136,home!$A$2:$E$405,3,FALSE)</f>
        <v>1.36619718309859</v>
      </c>
      <c r="F2136" s="10">
        <f>VLOOKUP(B2136,home!$B$2:$E$405,3,FALSE)</f>
        <v>0.85</v>
      </c>
      <c r="G2136" s="10">
        <f>VLOOKUP(C2136,away!$B$2:$E$405,4,FALSE)</f>
        <v>1.02</v>
      </c>
      <c r="H2136" s="10">
        <f>VLOOKUP(A2136,away!$A$2:$E$405,3,FALSE)</f>
        <v>1.1971830985915499</v>
      </c>
      <c r="I2136" s="10">
        <f>VLOOKUP(C2136,away!$B$2:$E$405,3,FALSE)</f>
        <v>0.88</v>
      </c>
      <c r="J2136" s="10">
        <f>VLOOKUP(B2136,home!$B$2:$E$405,4,FALSE)</f>
        <v>0.7</v>
      </c>
      <c r="K2136" s="12">
        <f t="shared" si="2520"/>
        <v>1.1844929577464773</v>
      </c>
      <c r="L2136" s="12">
        <f t="shared" si="2521"/>
        <v>0.73746478873239474</v>
      </c>
      <c r="M2136" s="13">
        <f t="shared" si="2522"/>
        <v>0.14632022363868111</v>
      </c>
      <c r="N2136" s="13">
        <f t="shared" si="2523"/>
        <v>0.17331527447590742</v>
      </c>
      <c r="O2136" s="13">
        <f t="shared" si="2524"/>
        <v>0.10790601281297672</v>
      </c>
      <c r="P2136" s="13">
        <f t="shared" si="2525"/>
        <v>0.12781391227547206</v>
      </c>
      <c r="Q2136" s="13">
        <f t="shared" si="2526"/>
        <v>0.10264536104330507</v>
      </c>
      <c r="R2136" s="13">
        <f t="shared" si="2527"/>
        <v>3.9788442471038472E-2</v>
      </c>
      <c r="S2136" s="13">
        <f t="shared" si="2528"/>
        <v>2.791206123957049E-2</v>
      </c>
      <c r="T2136" s="13">
        <f t="shared" si="2529"/>
        <v>7.569733949616135E-2</v>
      </c>
      <c r="U2136" s="13">
        <f t="shared" si="2530"/>
        <v>4.712912990664591E-2</v>
      </c>
      <c r="V2136" s="13">
        <f t="shared" si="2531"/>
        <v>2.709088370990155E-3</v>
      </c>
      <c r="W2136" s="13">
        <f t="shared" si="2532"/>
        <v>4.0527569100379822E-2</v>
      </c>
      <c r="X2136" s="13">
        <f t="shared" si="2533"/>
        <v>2.9887655184449136E-2</v>
      </c>
      <c r="Y2136" s="13">
        <f t="shared" si="2534"/>
        <v>1.102054665815322E-2</v>
      </c>
      <c r="Z2136" s="13">
        <f t="shared" si="2535"/>
        <v>9.7808584402984781E-3</v>
      </c>
      <c r="AA2136" s="13">
        <f t="shared" si="2536"/>
        <v>1.1585357943248741E-2</v>
      </c>
      <c r="AB2136" s="13">
        <f t="shared" si="2537"/>
        <v>6.861387448375173E-3</v>
      </c>
      <c r="AC2136" s="13">
        <f t="shared" si="2538"/>
        <v>1.479029926560594E-4</v>
      </c>
      <c r="AD2136" s="13">
        <f t="shared" si="2539"/>
        <v>1.2001155048495912E-2</v>
      </c>
      <c r="AE2136" s="13">
        <f t="shared" si="2540"/>
        <v>8.8504292723837492E-3</v>
      </c>
      <c r="AF2136" s="13">
        <f t="shared" si="2541"/>
        <v>3.2634399767747413E-3</v>
      </c>
      <c r="AG2136" s="13">
        <f t="shared" si="2542"/>
        <v>8.0222402433767872E-4</v>
      </c>
      <c r="AH2136" s="13">
        <f t="shared" si="2543"/>
        <v>1.8032596758240436E-3</v>
      </c>
      <c r="AI2136" s="13">
        <f t="shared" si="2544"/>
        <v>2.1359483870017752E-3</v>
      </c>
      <c r="AJ2136" s="13">
        <f t="shared" si="2545"/>
        <v>1.2650079112567752E-3</v>
      </c>
      <c r="AK2136" s="13">
        <f t="shared" si="2546"/>
        <v>4.9946432079241035E-4</v>
      </c>
      <c r="AL2136" s="13">
        <f t="shared" si="2547"/>
        <v>5.1678598237527283E-6</v>
      </c>
      <c r="AM2136" s="13">
        <f t="shared" si="2548"/>
        <v>2.8430567279533955E-3</v>
      </c>
      <c r="AN2136" s="13">
        <f t="shared" si="2549"/>
        <v>2.0966542292343644E-3</v>
      </c>
      <c r="AO2136" s="13">
        <f t="shared" si="2550"/>
        <v>7.7310433410360106E-4</v>
      </c>
      <c r="AP2136" s="13">
        <f t="shared" si="2551"/>
        <v>1.9004574147260365E-4</v>
      </c>
      <c r="AQ2136" s="13">
        <f t="shared" si="2552"/>
        <v>3.5038010646146236E-5</v>
      </c>
      <c r="AR2136" s="13">
        <f t="shared" si="2553"/>
        <v>2.6596810317224511E-4</v>
      </c>
      <c r="AS2136" s="13">
        <f t="shared" si="2554"/>
        <v>3.1503734519271285E-4</v>
      </c>
      <c r="AT2136" s="13">
        <f t="shared" si="2555"/>
        <v>1.8657975840395721E-4</v>
      </c>
      <c r="AU2136" s="13">
        <f t="shared" si="2556"/>
        <v>7.3667469962508821E-5</v>
      </c>
      <c r="AV2136" s="13">
        <f t="shared" si="2557"/>
        <v>2.1814649846397964E-5</v>
      </c>
      <c r="AW2136" s="13">
        <f t="shared" si="2558"/>
        <v>1.2539551299410936E-7</v>
      </c>
      <c r="AX2136" s="13">
        <f t="shared" si="2559"/>
        <v>5.6126344545575702E-4</v>
      </c>
      <c r="AY2136" s="13">
        <f t="shared" si="2560"/>
        <v>4.1391202822624583E-4</v>
      </c>
      <c r="AZ2136" s="13">
        <f t="shared" si="2561"/>
        <v>1.5262277322483268E-4</v>
      </c>
      <c r="BA2136" s="13">
        <f t="shared" si="2562"/>
        <v>3.7517973737334478E-5</v>
      </c>
      <c r="BB2136" s="13">
        <f t="shared" si="2563"/>
        <v>6.9170461439677243E-6</v>
      </c>
      <c r="BC2136" s="13">
        <f t="shared" si="2564"/>
        <v>1.0202155946426772E-6</v>
      </c>
      <c r="BD2136" s="13">
        <f t="shared" si="2565"/>
        <v>3.2690351835912578E-5</v>
      </c>
      <c r="BE2136" s="13">
        <f t="shared" si="2566"/>
        <v>3.8721491535893067E-5</v>
      </c>
      <c r="BF2136" s="13">
        <f t="shared" si="2567"/>
        <v>2.2932667018852586E-5</v>
      </c>
      <c r="BG2136" s="13">
        <f t="shared" si="2568"/>
        <v>9.0545275287252637E-6</v>
      </c>
      <c r="BH2136" s="13">
        <f t="shared" si="2569"/>
        <v>2.6812560233741729E-6</v>
      </c>
      <c r="BI2136" s="13">
        <f t="shared" si="2570"/>
        <v>6.3518577552040586E-7</v>
      </c>
      <c r="BJ2136" s="14">
        <f t="shared" si="2571"/>
        <v>0.46512214680614095</v>
      </c>
      <c r="BK2136" s="14">
        <f t="shared" si="2572"/>
        <v>0.30532226840541982</v>
      </c>
      <c r="BL2136" s="14">
        <f t="shared" si="2573"/>
        <v>0.21994379368345618</v>
      </c>
      <c r="BM2136" s="14">
        <f t="shared" si="2574"/>
        <v>0.30196605398522136</v>
      </c>
      <c r="BN2136" s="14">
        <f t="shared" si="2575"/>
        <v>0.69778922671738097</v>
      </c>
    </row>
    <row r="2137" spans="1:66" x14ac:dyDescent="0.25">
      <c r="A2137" t="s">
        <v>192</v>
      </c>
      <c r="B2137" t="s">
        <v>193</v>
      </c>
      <c r="C2137" t="s">
        <v>201</v>
      </c>
      <c r="D2137" s="7" t="s">
        <v>539</v>
      </c>
      <c r="E2137" s="10">
        <f>VLOOKUP(A2137,home!$A$2:$E$405,3,FALSE)</f>
        <v>1.36619718309859</v>
      </c>
      <c r="F2137" s="10">
        <f>VLOOKUP(B2137,home!$B$2:$E$405,3,FALSE)</f>
        <v>2.2000000000000002</v>
      </c>
      <c r="G2137" s="10">
        <f>VLOOKUP(C2137,away!$B$2:$E$405,4,FALSE)</f>
        <v>0.37</v>
      </c>
      <c r="H2137" s="10">
        <f>VLOOKUP(A2137,away!$A$2:$E$405,3,FALSE)</f>
        <v>1.1971830985915499</v>
      </c>
      <c r="I2137" s="10">
        <f>VLOOKUP(C2137,away!$B$2:$E$405,3,FALSE)</f>
        <v>0.24</v>
      </c>
      <c r="J2137" s="10">
        <f>VLOOKUP(B2137,home!$B$2:$E$405,4,FALSE)</f>
        <v>0.14000000000000001</v>
      </c>
      <c r="K2137" s="12">
        <f t="shared" si="2520"/>
        <v>1.1120845070422523</v>
      </c>
      <c r="L2137" s="12">
        <f t="shared" si="2521"/>
        <v>4.0225352112676076E-2</v>
      </c>
      <c r="M2137" s="13">
        <f t="shared" si="2522"/>
        <v>0.31590622708822957</v>
      </c>
      <c r="N2137" s="13">
        <f t="shared" si="2523"/>
        <v>0.35131442082299158</v>
      </c>
      <c r="O2137" s="13">
        <f t="shared" si="2524"/>
        <v>1.2707439219211046E-2</v>
      </c>
      <c r="P2137" s="13">
        <f t="shared" si="2525"/>
        <v>1.4131746279865699E-2</v>
      </c>
      <c r="Q2137" s="13">
        <f t="shared" si="2526"/>
        <v>0.19534566224888553</v>
      </c>
      <c r="R2137" s="13">
        <f t="shared" si="2527"/>
        <v>2.5558060852159692E-4</v>
      </c>
      <c r="S2137" s="13">
        <f t="shared" si="2528"/>
        <v>1.5804235228221854E-4</v>
      </c>
      <c r="T2137" s="13">
        <f t="shared" si="2529"/>
        <v>7.8578480476453154E-3</v>
      </c>
      <c r="U2137" s="13">
        <f t="shared" si="2530"/>
        <v>2.8422723503729894E-4</v>
      </c>
      <c r="V2137" s="13">
        <f t="shared" si="2531"/>
        <v>7.8554057164765181E-7</v>
      </c>
      <c r="W2137" s="13">
        <f t="shared" si="2532"/>
        <v>7.2413628168298064E-2</v>
      </c>
      <c r="X2137" s="13">
        <f t="shared" si="2533"/>
        <v>2.9128636908261887E-3</v>
      </c>
      <c r="Y2137" s="13">
        <f t="shared" si="2534"/>
        <v>5.8585483809856329E-5</v>
      </c>
      <c r="Z2137" s="13">
        <f t="shared" si="2535"/>
        <v>3.4269399903177536E-6</v>
      </c>
      <c r="AA2137" s="13">
        <f t="shared" si="2536"/>
        <v>3.8110468697958994E-6</v>
      </c>
      <c r="AB2137" s="13">
        <f t="shared" si="2537"/>
        <v>2.1191030897559463E-6</v>
      </c>
      <c r="AC2137" s="13">
        <f t="shared" si="2538"/>
        <v>2.1962727977432469E-9</v>
      </c>
      <c r="AD2137" s="13">
        <f t="shared" si="2539"/>
        <v>2.0132518496170676E-2</v>
      </c>
      <c r="AE2137" s="13">
        <f t="shared" si="2540"/>
        <v>8.0983764542342943E-4</v>
      </c>
      <c r="AF2137" s="13">
        <f t="shared" si="2541"/>
        <v>1.6288002220628982E-5</v>
      </c>
      <c r="AG2137" s="13">
        <f t="shared" si="2542"/>
        <v>2.1839687484561699E-7</v>
      </c>
      <c r="AH2137" s="13">
        <f t="shared" si="2543"/>
        <v>3.4462466944885586E-8</v>
      </c>
      <c r="AI2137" s="13">
        <f t="shared" si="2544"/>
        <v>3.8325175563862991E-8</v>
      </c>
      <c r="AJ2137" s="13">
        <f t="shared" si="2545"/>
        <v>2.1310416987123181E-8</v>
      </c>
      <c r="AK2137" s="13">
        <f t="shared" si="2546"/>
        <v>7.8996615233299071E-9</v>
      </c>
      <c r="AL2137" s="13">
        <f t="shared" si="2547"/>
        <v>3.9299218917150331E-12</v>
      </c>
      <c r="AM2137" s="13">
        <f t="shared" si="2548"/>
        <v>4.4778123814665973E-3</v>
      </c>
      <c r="AN2137" s="13">
        <f t="shared" si="2549"/>
        <v>1.8012157973899451E-4</v>
      </c>
      <c r="AO2137" s="13">
        <f t="shared" si="2550"/>
        <v>3.6227269840462574E-6</v>
      </c>
      <c r="AP2137" s="13">
        <f t="shared" si="2551"/>
        <v>4.8575156180451277E-8</v>
      </c>
      <c r="AQ2137" s="13">
        <f t="shared" si="2552"/>
        <v>4.8848819032172129E-10</v>
      </c>
      <c r="AR2137" s="13">
        <f t="shared" si="2553"/>
        <v>2.7725297350589656E-10</v>
      </c>
      <c r="AS2137" s="13">
        <f t="shared" si="2554"/>
        <v>3.0832873636730356E-10</v>
      </c>
      <c r="AT2137" s="13">
        <f t="shared" si="2555"/>
        <v>1.7144380539499671E-10</v>
      </c>
      <c r="AU2137" s="13">
        <f t="shared" si="2556"/>
        <v>6.3553333269380925E-11</v>
      </c>
      <c r="AV2137" s="13">
        <f t="shared" si="2557"/>
        <v>1.7669169324942863E-11</v>
      </c>
      <c r="AW2137" s="13">
        <f t="shared" si="2558"/>
        <v>4.8833636122989133E-15</v>
      </c>
      <c r="AX2137" s="13">
        <f t="shared" si="2559"/>
        <v>8.2995096247849565E-4</v>
      </c>
      <c r="AY2137" s="13">
        <f t="shared" si="2560"/>
        <v>3.3385069701951906E-5</v>
      </c>
      <c r="AZ2137" s="13">
        <f t="shared" si="2561"/>
        <v>6.7146309203362445E-7</v>
      </c>
      <c r="BA2137" s="13">
        <f t="shared" si="2562"/>
        <v>9.0032797692395927E-9</v>
      </c>
      <c r="BB2137" s="13">
        <f t="shared" si="2563"/>
        <v>9.0540024721648877E-11</v>
      </c>
      <c r="BC2137" s="13">
        <f t="shared" si="2564"/>
        <v>7.2840087494374456E-13</v>
      </c>
      <c r="BD2137" s="13">
        <f t="shared" si="2565"/>
        <v>1.858766413926858E-12</v>
      </c>
      <c r="BE2137" s="13">
        <f t="shared" si="2566"/>
        <v>2.0671053311385447E-12</v>
      </c>
      <c r="BF2137" s="13">
        <f t="shared" si="2567"/>
        <v>1.1493979065918105E-12</v>
      </c>
      <c r="BG2137" s="13">
        <f t="shared" si="2568"/>
        <v>4.2607586811585012E-13</v>
      </c>
      <c r="BH2137" s="13">
        <f t="shared" si="2569"/>
        <v>1.1845809293905371E-13</v>
      </c>
      <c r="BI2137" s="13">
        <f t="shared" si="2570"/>
        <v>2.6347081978258565E-14</v>
      </c>
      <c r="BJ2137" s="14">
        <f t="shared" si="2571"/>
        <v>0.65638749334480095</v>
      </c>
      <c r="BK2137" s="14">
        <f t="shared" si="2572"/>
        <v>0.33023018853085379</v>
      </c>
      <c r="BL2137" s="14">
        <f t="shared" si="2573"/>
        <v>1.3253280054344681E-2</v>
      </c>
      <c r="BM2137" s="14">
        <f t="shared" si="2574"/>
        <v>0.11017992753258754</v>
      </c>
      <c r="BN2137" s="14">
        <f t="shared" si="2575"/>
        <v>0.88966107626770496</v>
      </c>
    </row>
    <row r="2138" spans="1:66" x14ac:dyDescent="0.25">
      <c r="A2138" t="s">
        <v>192</v>
      </c>
      <c r="B2138" t="s">
        <v>196</v>
      </c>
      <c r="C2138" t="s">
        <v>280</v>
      </c>
      <c r="D2138" s="7" t="s">
        <v>539</v>
      </c>
      <c r="E2138" s="10">
        <f>VLOOKUP(A2138,home!$A$2:$E$405,3,FALSE)</f>
        <v>1.36619718309859</v>
      </c>
      <c r="F2138" s="10">
        <f>VLOOKUP(B2138,home!$B$2:$E$405,3,FALSE)</f>
        <v>0.61</v>
      </c>
      <c r="G2138" s="10">
        <f>VLOOKUP(C2138,away!$B$2:$E$405,4,FALSE)</f>
        <v>1.02</v>
      </c>
      <c r="H2138" s="10">
        <f>VLOOKUP(A2138,away!$A$2:$E$405,3,FALSE)</f>
        <v>1.1971830985915499</v>
      </c>
      <c r="I2138" s="10">
        <f>VLOOKUP(C2138,away!$B$2:$E$405,3,FALSE)</f>
        <v>0.73</v>
      </c>
      <c r="J2138" s="10">
        <f>VLOOKUP(B2138,home!$B$2:$E$405,4,FALSE)</f>
        <v>0.56000000000000005</v>
      </c>
      <c r="K2138" s="12">
        <f t="shared" si="2520"/>
        <v>0.85004788732394265</v>
      </c>
      <c r="L2138" s="12">
        <f t="shared" si="2521"/>
        <v>0.48940845070422562</v>
      </c>
      <c r="M2138" s="13">
        <f t="shared" si="2522"/>
        <v>0.26198806281648029</v>
      </c>
      <c r="N2138" s="13">
        <f t="shared" si="2523"/>
        <v>0.22270239930124144</v>
      </c>
      <c r="O2138" s="13">
        <f t="shared" si="2524"/>
        <v>0.12821917192601495</v>
      </c>
      <c r="P2138" s="13">
        <f t="shared" si="2525"/>
        <v>0.10899243621013438</v>
      </c>
      <c r="Q2138" s="13">
        <f t="shared" si="2526"/>
        <v>9.4653852013996689E-2</v>
      </c>
      <c r="R2138" s="13">
        <f t="shared" si="2527"/>
        <v>3.1375773141444865E-2</v>
      </c>
      <c r="S2138" s="13">
        <f t="shared" si="2528"/>
        <v>1.1335775209862871E-2</v>
      </c>
      <c r="T2138" s="13">
        <f t="shared" si="2529"/>
        <v>4.6324395067357159E-2</v>
      </c>
      <c r="U2138" s="13">
        <f t="shared" si="2530"/>
        <v>2.667090967204051E-2</v>
      </c>
      <c r="V2138" s="13">
        <f t="shared" si="2531"/>
        <v>5.2399069177729246E-4</v>
      </c>
      <c r="W2138" s="13">
        <f t="shared" si="2532"/>
        <v>2.6820102310523668E-2</v>
      </c>
      <c r="X2138" s="13">
        <f t="shared" si="2533"/>
        <v>1.3125984719522209E-2</v>
      </c>
      <c r="Y2138" s="13">
        <f t="shared" si="2534"/>
        <v>3.2119839227743524E-3</v>
      </c>
      <c r="Z2138" s="13">
        <f t="shared" si="2535"/>
        <v>5.1185228409339287E-3</v>
      </c>
      <c r="AA2138" s="13">
        <f t="shared" si="2536"/>
        <v>4.3509895271552313E-3</v>
      </c>
      <c r="AB2138" s="13">
        <f t="shared" si="2537"/>
        <v>1.8492747276634524E-3</v>
      </c>
      <c r="AC2138" s="13">
        <f t="shared" si="2538"/>
        <v>1.3624433264791137E-5</v>
      </c>
      <c r="AD2138" s="13">
        <f t="shared" si="2539"/>
        <v>5.6995928267181582E-3</v>
      </c>
      <c r="AE2138" s="13">
        <f t="shared" si="2540"/>
        <v>2.7894288949690516E-3</v>
      </c>
      <c r="AF2138" s="13">
        <f t="shared" si="2541"/>
        <v>6.8258503691820188E-4</v>
      </c>
      <c r="AG2138" s="13">
        <f t="shared" si="2542"/>
        <v>1.1135429513067464E-4</v>
      </c>
      <c r="AH2138" s="13">
        <f t="shared" si="2543"/>
        <v>6.262620833689162E-4</v>
      </c>
      <c r="AI2138" s="13">
        <f t="shared" si="2544"/>
        <v>5.3235276087883806E-4</v>
      </c>
      <c r="AJ2138" s="13">
        <f t="shared" si="2545"/>
        <v>2.2626266984806216E-4</v>
      </c>
      <c r="AK2138" s="13">
        <f t="shared" si="2546"/>
        <v>6.4111368161540001E-5</v>
      </c>
      <c r="AL2138" s="13">
        <f t="shared" si="2547"/>
        <v>2.2672180671867937E-7</v>
      </c>
      <c r="AM2138" s="13">
        <f t="shared" si="2548"/>
        <v>9.6898536819169405E-4</v>
      </c>
      <c r="AN2138" s="13">
        <f t="shared" si="2549"/>
        <v>4.7422962780176056E-4</v>
      </c>
      <c r="AO2138" s="13">
        <f t="shared" si="2550"/>
        <v>1.1604599371025062E-4</v>
      </c>
      <c r="AP2138" s="13">
        <f t="shared" si="2551"/>
        <v>1.893129666405536E-5</v>
      </c>
      <c r="AQ2138" s="13">
        <f t="shared" si="2552"/>
        <v>2.3162841425443513E-6</v>
      </c>
      <c r="AR2138" s="13">
        <f t="shared" si="2553"/>
        <v>6.1299591191276391E-5</v>
      </c>
      <c r="AS2138" s="13">
        <f t="shared" si="2554"/>
        <v>5.210758798596586E-5</v>
      </c>
      <c r="AT2138" s="13">
        <f t="shared" si="2555"/>
        <v>2.2146972540508366E-5</v>
      </c>
      <c r="AU2138" s="13">
        <f t="shared" si="2556"/>
        <v>6.2753290728935032E-6</v>
      </c>
      <c r="AV2138" s="13">
        <f t="shared" si="2557"/>
        <v>1.3335825551689093E-6</v>
      </c>
      <c r="AW2138" s="13">
        <f t="shared" si="2558"/>
        <v>2.6200262916327585E-9</v>
      </c>
      <c r="AX2138" s="13">
        <f t="shared" si="2559"/>
        <v>1.3728066084652701E-4</v>
      </c>
      <c r="AY2138" s="13">
        <f t="shared" si="2560"/>
        <v>6.718631553655102E-5</v>
      </c>
      <c r="AZ2138" s="13">
        <f t="shared" si="2561"/>
        <v>1.6440775297634342E-5</v>
      </c>
      <c r="BA2138" s="13">
        <f t="shared" si="2562"/>
        <v>2.6820847889305093E-6</v>
      </c>
      <c r="BB2138" s="13">
        <f t="shared" si="2563"/>
        <v>3.2815874030196256E-7</v>
      </c>
      <c r="BC2138" s="13">
        <f t="shared" si="2564"/>
        <v>3.2120732135246771E-8</v>
      </c>
      <c r="BD2138" s="13">
        <f t="shared" si="2565"/>
        <v>5.0000896589541616E-6</v>
      </c>
      <c r="BE2138" s="13">
        <f t="shared" si="2566"/>
        <v>4.2503156510242776E-6</v>
      </c>
      <c r="BF2138" s="13">
        <f t="shared" si="2567"/>
        <v>1.8064859198065376E-6</v>
      </c>
      <c r="BG2138" s="13">
        <f t="shared" si="2568"/>
        <v>5.1186651320399888E-7</v>
      </c>
      <c r="BH2138" s="13">
        <f t="shared" si="2569"/>
        <v>1.0877776203523306E-7</v>
      </c>
      <c r="BI2138" s="13">
        <f t="shared" si="2570"/>
        <v>1.8493261361175291E-8</v>
      </c>
      <c r="BJ2138" s="14">
        <f t="shared" si="2571"/>
        <v>0.41792613707560383</v>
      </c>
      <c r="BK2138" s="14">
        <f t="shared" si="2572"/>
        <v>0.38292130239886291</v>
      </c>
      <c r="BL2138" s="14">
        <f t="shared" si="2573"/>
        <v>0.19406996696868853</v>
      </c>
      <c r="BM2138" s="14">
        <f t="shared" si="2574"/>
        <v>0.15203705017926647</v>
      </c>
      <c r="BN2138" s="14">
        <f t="shared" si="2575"/>
        <v>0.84793169540931257</v>
      </c>
    </row>
    <row r="2139" spans="1:66" x14ac:dyDescent="0.25">
      <c r="A2139" t="s">
        <v>192</v>
      </c>
      <c r="B2139" t="s">
        <v>204</v>
      </c>
      <c r="C2139" t="s">
        <v>205</v>
      </c>
      <c r="D2139" s="7" t="s">
        <v>539</v>
      </c>
      <c r="E2139" s="10">
        <f>VLOOKUP(A2139,home!$A$2:$E$405,3,FALSE)</f>
        <v>1.36619718309859</v>
      </c>
      <c r="F2139" s="10">
        <f>VLOOKUP(B2139,home!$B$2:$E$405,3,FALSE)</f>
        <v>1.1000000000000001</v>
      </c>
      <c r="G2139" s="10">
        <f>VLOOKUP(C2139,away!$B$2:$E$405,4,FALSE)</f>
        <v>1.46</v>
      </c>
      <c r="H2139" s="10">
        <f>VLOOKUP(A2139,away!$A$2:$E$405,3,FALSE)</f>
        <v>1.1971830985915499</v>
      </c>
      <c r="I2139" s="10">
        <f>VLOOKUP(C2139,away!$B$2:$E$405,3,FALSE)</f>
        <v>0.37</v>
      </c>
      <c r="J2139" s="10">
        <f>VLOOKUP(B2139,home!$B$2:$E$405,4,FALSE)</f>
        <v>0.42</v>
      </c>
      <c r="K2139" s="12">
        <f t="shared" si="2520"/>
        <v>2.1941126760563359</v>
      </c>
      <c r="L2139" s="12">
        <f t="shared" si="2521"/>
        <v>0.18604225352112685</v>
      </c>
      <c r="M2139" s="13">
        <f t="shared" si="2522"/>
        <v>9.253623979917211E-2</v>
      </c>
      <c r="N2139" s="13">
        <f t="shared" si="2523"/>
        <v>0.20303493673795231</v>
      </c>
      <c r="O2139" s="13">
        <f t="shared" si="2524"/>
        <v>1.7215650584609367E-2</v>
      </c>
      <c r="P2139" s="13">
        <f t="shared" si="2525"/>
        <v>3.7773077174248076E-2</v>
      </c>
      <c r="Q2139" s="13">
        <f t="shared" si="2526"/>
        <v>0.22274076418951874</v>
      </c>
      <c r="R2139" s="13">
        <f t="shared" si="2527"/>
        <v>1.6014192152965154E-3</v>
      </c>
      <c r="S2139" s="13">
        <f t="shared" si="2528"/>
        <v>3.8547204919614272E-3</v>
      </c>
      <c r="T2139" s="13">
        <f t="shared" si="2529"/>
        <v>4.143919372083598E-2</v>
      </c>
      <c r="U2139" s="13">
        <f t="shared" si="2530"/>
        <v>3.5136941999622745E-3</v>
      </c>
      <c r="V2139" s="13">
        <f t="shared" si="2531"/>
        <v>1.7483199008063677E-4</v>
      </c>
      <c r="W2139" s="13">
        <f t="shared" si="2532"/>
        <v>0.16290611139423275</v>
      </c>
      <c r="X2139" s="13">
        <f t="shared" si="2533"/>
        <v>3.0307420076146781E-2</v>
      </c>
      <c r="Y2139" s="13">
        <f t="shared" si="2534"/>
        <v>2.8192303646888939E-3</v>
      </c>
      <c r="Z2139" s="13">
        <f t="shared" si="2535"/>
        <v>9.9310546548599479E-5</v>
      </c>
      <c r="AA2139" s="13">
        <f t="shared" si="2536"/>
        <v>2.1789852904836491E-4</v>
      </c>
      <c r="AB2139" s="13">
        <f t="shared" si="2537"/>
        <v>2.3904696233952364E-4</v>
      </c>
      <c r="AC2139" s="13">
        <f t="shared" si="2538"/>
        <v>4.4603756513228953E-6</v>
      </c>
      <c r="AD2139" s="13">
        <f t="shared" si="2539"/>
        <v>8.9358591004282881E-2</v>
      </c>
      <c r="AE2139" s="13">
        <f t="shared" si="2540"/>
        <v>1.6624473641909481E-2</v>
      </c>
      <c r="AF2139" s="13">
        <f t="shared" si="2541"/>
        <v>1.5464272699717071E-3</v>
      </c>
      <c r="AG2139" s="13">
        <f t="shared" si="2542"/>
        <v>9.5900271404020162E-5</v>
      </c>
      <c r="AH2139" s="13">
        <f t="shared" si="2543"/>
        <v>4.6189894695790512E-6</v>
      </c>
      <c r="AI2139" s="13">
        <f t="shared" si="2544"/>
        <v>1.0134583345774126E-5</v>
      </c>
      <c r="AJ2139" s="13">
        <f t="shared" si="2545"/>
        <v>1.1118208892756223E-5</v>
      </c>
      <c r="AK2139" s="13">
        <f t="shared" si="2546"/>
        <v>8.1315343555462365E-6</v>
      </c>
      <c r="AL2139" s="13">
        <f t="shared" si="2547"/>
        <v>7.2828597344870381E-8</v>
      </c>
      <c r="AM2139" s="13">
        <f t="shared" si="2548"/>
        <v>3.921256344740616E-2</v>
      </c>
      <c r="AN2139" s="13">
        <f t="shared" si="2549"/>
        <v>7.2951936700956076E-3</v>
      </c>
      <c r="AO2139" s="13">
        <f t="shared" si="2550"/>
        <v>6.786071351288234E-4</v>
      </c>
      <c r="AP2139" s="13">
        <f t="shared" si="2551"/>
        <v>4.2083200224960733E-5</v>
      </c>
      <c r="AQ2139" s="13">
        <f t="shared" si="2552"/>
        <v>1.9573133513081207E-6</v>
      </c>
      <c r="AR2139" s="13">
        <f t="shared" si="2553"/>
        <v>1.7186544198216824E-7</v>
      </c>
      <c r="AS2139" s="13">
        <f t="shared" si="2554"/>
        <v>3.7709214482910009E-7</v>
      </c>
      <c r="AT2139" s="13">
        <f t="shared" si="2555"/>
        <v>4.1369132750540014E-7</v>
      </c>
      <c r="AU2139" s="13">
        <f t="shared" si="2556"/>
        <v>3.0256179521805717E-7</v>
      </c>
      <c r="AV2139" s="13">
        <f t="shared" si="2557"/>
        <v>1.6596366754457511E-7</v>
      </c>
      <c r="AW2139" s="13">
        <f t="shared" si="2558"/>
        <v>8.2579065298883341E-10</v>
      </c>
      <c r="AX2139" s="13">
        <f t="shared" si="2559"/>
        <v>1.4339463753436189E-2</v>
      </c>
      <c r="AY2139" s="13">
        <f t="shared" si="2560"/>
        <v>2.6677461509737842E-3</v>
      </c>
      <c r="AZ2139" s="13">
        <f t="shared" si="2561"/>
        <v>2.4815675287473752E-4</v>
      </c>
      <c r="BA2139" s="13">
        <f t="shared" si="2562"/>
        <v>1.5389213843767189E-5</v>
      </c>
      <c r="BB2139" s="13">
        <f t="shared" si="2563"/>
        <v>7.1576100585324211E-7</v>
      </c>
      <c r="BC2139" s="13">
        <f t="shared" si="2564"/>
        <v>2.663235810229713E-8</v>
      </c>
      <c r="BD2139" s="13">
        <f t="shared" si="2565"/>
        <v>5.329039021461178E-9</v>
      </c>
      <c r="BE2139" s="13">
        <f t="shared" si="2566"/>
        <v>1.1692512068186821E-8</v>
      </c>
      <c r="BF2139" s="13">
        <f t="shared" si="2567"/>
        <v>1.2827344471875196E-8</v>
      </c>
      <c r="BG2139" s="13">
        <f t="shared" si="2568"/>
        <v>9.3815463686275112E-9</v>
      </c>
      <c r="BH2139" s="13">
        <f t="shared" si="2569"/>
        <v>5.1460424521039766E-9</v>
      </c>
      <c r="BI2139" s="13">
        <f t="shared" si="2570"/>
        <v>2.2581993951370736E-9</v>
      </c>
      <c r="BJ2139" s="14">
        <f t="shared" si="2571"/>
        <v>0.83537495170164267</v>
      </c>
      <c r="BK2139" s="14">
        <f t="shared" si="2572"/>
        <v>0.13701114881068471</v>
      </c>
      <c r="BL2139" s="14">
        <f t="shared" si="2573"/>
        <v>2.2823190616380565E-2</v>
      </c>
      <c r="BM2139" s="14">
        <f t="shared" si="2574"/>
        <v>0.41773876864927645</v>
      </c>
      <c r="BN2139" s="14">
        <f t="shared" si="2575"/>
        <v>0.57490208770079709</v>
      </c>
    </row>
    <row r="2140" spans="1:66" x14ac:dyDescent="0.25">
      <c r="A2140" t="s">
        <v>192</v>
      </c>
      <c r="B2140" t="s">
        <v>199</v>
      </c>
      <c r="C2140" t="s">
        <v>194</v>
      </c>
      <c r="D2140" s="7" t="s">
        <v>539</v>
      </c>
      <c r="E2140" s="10">
        <f>VLOOKUP(A2140,home!$A$2:$E$405,3,FALSE)</f>
        <v>1.36619718309859</v>
      </c>
      <c r="F2140" s="10">
        <f>VLOOKUP(B2140,home!$B$2:$E$405,3,FALSE)</f>
        <v>1.17</v>
      </c>
      <c r="G2140" s="10">
        <f>VLOOKUP(C2140,away!$B$2:$E$405,4,FALSE)</f>
        <v>1.05</v>
      </c>
      <c r="H2140" s="10">
        <f>VLOOKUP(A2140,away!$A$2:$E$405,3,FALSE)</f>
        <v>1.1971830985915499</v>
      </c>
      <c r="I2140" s="10">
        <f>VLOOKUP(C2140,away!$B$2:$E$405,3,FALSE)</f>
        <v>0.63</v>
      </c>
      <c r="J2140" s="10">
        <f>VLOOKUP(B2140,home!$B$2:$E$405,4,FALSE)</f>
        <v>2</v>
      </c>
      <c r="K2140" s="12">
        <f t="shared" si="2520"/>
        <v>1.6783732394366178</v>
      </c>
      <c r="L2140" s="12">
        <f t="shared" si="2521"/>
        <v>1.508450704225353</v>
      </c>
      <c r="M2140" s="13">
        <f t="shared" si="2522"/>
        <v>4.1302842997934568E-2</v>
      </c>
      <c r="N2140" s="13">
        <f t="shared" si="2523"/>
        <v>6.9321586400385451E-2</v>
      </c>
      <c r="O2140" s="13">
        <f t="shared" si="2524"/>
        <v>6.2303302606743591E-2</v>
      </c>
      <c r="P2140" s="13">
        <f t="shared" si="2525"/>
        <v>0.1045681958236801</v>
      </c>
      <c r="Q2140" s="13">
        <f t="shared" si="2526"/>
        <v>5.8173747764850181E-2</v>
      </c>
      <c r="R2140" s="13">
        <f t="shared" si="2527"/>
        <v>4.6990730346353829E-2</v>
      </c>
      <c r="S2140" s="13">
        <f t="shared" si="2528"/>
        <v>6.618495716121961E-2</v>
      </c>
      <c r="T2140" s="13">
        <f t="shared" si="2529"/>
        <v>8.7752230783316315E-2</v>
      </c>
      <c r="U2140" s="13">
        <f t="shared" si="2530"/>
        <v>7.8867984314902453E-2</v>
      </c>
      <c r="V2140" s="13">
        <f t="shared" si="2531"/>
        <v>1.8618146835725841E-2</v>
      </c>
      <c r="W2140" s="13">
        <f t="shared" si="2532"/>
        <v>3.2545753828753431E-2</v>
      </c>
      <c r="X2140" s="13">
        <f t="shared" si="2533"/>
        <v>4.9093665282528093E-2</v>
      </c>
      <c r="Y2140" s="13">
        <f t="shared" si="2534"/>
        <v>3.7027686984216643E-2</v>
      </c>
      <c r="Z2140" s="13">
        <f t="shared" si="2535"/>
        <v>2.3627733427673697E-2</v>
      </c>
      <c r="AA2140" s="13">
        <f t="shared" si="2536"/>
        <v>3.9656155493549561E-2</v>
      </c>
      <c r="AB2140" s="13">
        <f t="shared" si="2537"/>
        <v>3.3278915079655511E-2</v>
      </c>
      <c r="AC2140" s="13">
        <f t="shared" si="2538"/>
        <v>2.9460230260202162E-3</v>
      </c>
      <c r="AD2140" s="13">
        <f t="shared" si="2539"/>
        <v>1.3655980570867898E-2</v>
      </c>
      <c r="AE2140" s="13">
        <f t="shared" si="2540"/>
        <v>2.0599373509013419E-2</v>
      </c>
      <c r="AF2140" s="13">
        <f t="shared" si="2541"/>
        <v>1.5536569738136189E-2</v>
      </c>
      <c r="AG2140" s="13">
        <f t="shared" si="2542"/>
        <v>7.8120498542459471E-3</v>
      </c>
      <c r="AH2140" s="13">
        <f t="shared" si="2543"/>
        <v>8.9103177820558238E-3</v>
      </c>
      <c r="AI2140" s="13">
        <f t="shared" si="2544"/>
        <v>1.4954838920278733E-2</v>
      </c>
      <c r="AJ2140" s="13">
        <f t="shared" si="2545"/>
        <v>1.2549900721940517E-2</v>
      </c>
      <c r="AK2140" s="13">
        <f t="shared" si="2546"/>
        <v>7.0211391764304172E-3</v>
      </c>
      <c r="AL2140" s="13">
        <f t="shared" si="2547"/>
        <v>2.9834296171947077E-4</v>
      </c>
      <c r="AM2140" s="13">
        <f t="shared" si="2548"/>
        <v>4.5839664696822133E-3</v>
      </c>
      <c r="AN2140" s="13">
        <f t="shared" si="2549"/>
        <v>6.9146874493375404E-3</v>
      </c>
      <c r="AO2140" s="13">
        <f t="shared" si="2550"/>
        <v>5.2152325762257123E-3</v>
      </c>
      <c r="AP2140" s="13">
        <f t="shared" si="2551"/>
        <v>2.6223070841022256E-3</v>
      </c>
      <c r="AQ2140" s="13">
        <f t="shared" si="2552"/>
        <v>9.8890524192728332E-4</v>
      </c>
      <c r="AR2140" s="13">
        <f t="shared" si="2553"/>
        <v>2.688155026642759E-3</v>
      </c>
      <c r="AS2140" s="13">
        <f t="shared" si="2554"/>
        <v>4.5117274601742348E-3</v>
      </c>
      <c r="AT2140" s="13">
        <f t="shared" si="2555"/>
        <v>3.7861813163938885E-3</v>
      </c>
      <c r="AU2140" s="13">
        <f t="shared" si="2556"/>
        <v>2.1182084670301358E-3</v>
      </c>
      <c r="AV2140" s="13">
        <f t="shared" si="2557"/>
        <v>8.887861016528602E-4</v>
      </c>
      <c r="AW2140" s="13">
        <f t="shared" si="2558"/>
        <v>2.0981327581613566E-5</v>
      </c>
      <c r="AX2140" s="13">
        <f t="shared" si="2559"/>
        <v>1.2822677755315625E-3</v>
      </c>
      <c r="AY2140" s="13">
        <f t="shared" si="2560"/>
        <v>1.9342377290060622E-3</v>
      </c>
      <c r="AZ2140" s="13">
        <f t="shared" si="2561"/>
        <v>1.4588511322292214E-3</v>
      </c>
      <c r="BA2140" s="13">
        <f t="shared" si="2562"/>
        <v>7.3353500592370749E-4</v>
      </c>
      <c r="BB2140" s="13">
        <f t="shared" si="2563"/>
        <v>2.7662534906489121E-4</v>
      </c>
      <c r="BC2140" s="13">
        <f t="shared" si="2564"/>
        <v>8.3455140520703858E-5</v>
      </c>
      <c r="BD2140" s="13">
        <f t="shared" si="2565"/>
        <v>6.7582489050103131E-4</v>
      </c>
      <c r="BE2140" s="13">
        <f t="shared" si="2566"/>
        <v>1.1342864107621135E-3</v>
      </c>
      <c r="BF2140" s="13">
        <f t="shared" si="2567"/>
        <v>9.5187797883987152E-4</v>
      </c>
      <c r="BG2140" s="13">
        <f t="shared" si="2568"/>
        <v>5.3253550896461839E-4</v>
      </c>
      <c r="BH2140" s="13">
        <f t="shared" si="2569"/>
        <v>2.2344833682399362E-4</v>
      </c>
      <c r="BI2140" s="13">
        <f t="shared" si="2570"/>
        <v>7.5005941784402123E-5</v>
      </c>
      <c r="BJ2140" s="14">
        <f t="shared" si="2571"/>
        <v>0.4176127156698648</v>
      </c>
      <c r="BK2140" s="14">
        <f t="shared" si="2572"/>
        <v>0.23585274653530586</v>
      </c>
      <c r="BL2140" s="14">
        <f t="shared" si="2573"/>
        <v>0.3221193218814804</v>
      </c>
      <c r="BM2140" s="14">
        <f t="shared" si="2574"/>
        <v>0.61463885517295247</v>
      </c>
      <c r="BN2140" s="14">
        <f t="shared" si="2575"/>
        <v>0.38266040593994771</v>
      </c>
    </row>
    <row r="2141" spans="1:66" x14ac:dyDescent="0.25">
      <c r="A2141" t="s">
        <v>32</v>
      </c>
      <c r="B2141" t="s">
        <v>208</v>
      </c>
      <c r="C2141" t="s">
        <v>206</v>
      </c>
      <c r="D2141" s="7" t="s">
        <v>539</v>
      </c>
      <c r="E2141" s="10">
        <f>VLOOKUP(A2141,home!$A$2:$E$405,3,FALSE)</f>
        <v>1.2833333333333301</v>
      </c>
      <c r="F2141" s="10">
        <f>VLOOKUP(B2141,home!$B$2:$E$405,3,FALSE)</f>
        <v>1.56</v>
      </c>
      <c r="G2141" s="10">
        <f>VLOOKUP(C2141,away!$B$2:$E$405,4,FALSE)</f>
        <v>1.3</v>
      </c>
      <c r="H2141" s="10">
        <f>VLOOKUP(A2141,away!$A$2:$E$405,3,FALSE)</f>
        <v>1.1666666666666701</v>
      </c>
      <c r="I2141" s="10">
        <f>VLOOKUP(C2141,away!$B$2:$E$405,3,FALSE)</f>
        <v>0.52</v>
      </c>
      <c r="J2141" s="10">
        <f>VLOOKUP(B2141,home!$B$2:$E$405,4,FALSE)</f>
        <v>0.71</v>
      </c>
      <c r="K2141" s="12">
        <f t="shared" si="2520"/>
        <v>2.6025999999999936</v>
      </c>
      <c r="L2141" s="12">
        <f t="shared" si="2521"/>
        <v>0.43073333333333458</v>
      </c>
      <c r="M2141" s="13">
        <f t="shared" si="2522"/>
        <v>4.815485412119664E-2</v>
      </c>
      <c r="N2141" s="13">
        <f t="shared" si="2523"/>
        <v>0.12532782333582604</v>
      </c>
      <c r="O2141" s="13">
        <f t="shared" si="2524"/>
        <v>2.0741900831803491E-2</v>
      </c>
      <c r="P2141" s="13">
        <f t="shared" si="2525"/>
        <v>5.3982871104851629E-2</v>
      </c>
      <c r="Q2141" s="13">
        <f t="shared" si="2526"/>
        <v>0.16308909650691009</v>
      </c>
      <c r="R2141" s="13">
        <f t="shared" si="2527"/>
        <v>4.4671140424760915E-3</v>
      </c>
      <c r="S2141" s="13">
        <f t="shared" si="2528"/>
        <v>1.512905825334172E-2</v>
      </c>
      <c r="T2141" s="13">
        <f t="shared" si="2529"/>
        <v>7.024791016874328E-2</v>
      </c>
      <c r="U2141" s="13">
        <f t="shared" si="2530"/>
        <v>1.1626111006948246E-2</v>
      </c>
      <c r="V2141" s="13">
        <f t="shared" si="2531"/>
        <v>1.8844529257226728E-3</v>
      </c>
      <c r="W2141" s="13">
        <f t="shared" si="2532"/>
        <v>0.14148522752296103</v>
      </c>
      <c r="X2141" s="13">
        <f t="shared" si="2533"/>
        <v>6.0942403668390252E-2</v>
      </c>
      <c r="Y2141" s="13">
        <f t="shared" si="2534"/>
        <v>1.3124962336715685E-2</v>
      </c>
      <c r="Z2141" s="13">
        <f t="shared" si="2535"/>
        <v>6.4137830729862455E-4</v>
      </c>
      <c r="AA2141" s="13">
        <f t="shared" si="2536"/>
        <v>1.6692511825753961E-3</v>
      </c>
      <c r="AB2141" s="13">
        <f t="shared" si="2537"/>
        <v>2.1721965638853585E-3</v>
      </c>
      <c r="AC2141" s="13">
        <f t="shared" si="2538"/>
        <v>1.3203261287067896E-4</v>
      </c>
      <c r="AD2141" s="13">
        <f t="shared" si="2539"/>
        <v>9.2057363287814359E-2</v>
      </c>
      <c r="AE2141" s="13">
        <f t="shared" si="2540"/>
        <v>3.9652174946838016E-2</v>
      </c>
      <c r="AF2141" s="13">
        <f t="shared" si="2541"/>
        <v>8.5397567443840378E-3</v>
      </c>
      <c r="AG2141" s="13">
        <f t="shared" si="2542"/>
        <v>1.2261192961214539E-3</v>
      </c>
      <c r="AH2141" s="13">
        <f t="shared" si="2543"/>
        <v>6.906575405760709E-5</v>
      </c>
      <c r="AI2141" s="13">
        <f t="shared" si="2544"/>
        <v>1.7975053151032775E-4</v>
      </c>
      <c r="AJ2141" s="13">
        <f t="shared" si="2545"/>
        <v>2.3390936665438901E-4</v>
      </c>
      <c r="AK2141" s="13">
        <f t="shared" si="2546"/>
        <v>2.0292417255157041E-4</v>
      </c>
      <c r="AL2141" s="13">
        <f t="shared" si="2547"/>
        <v>5.9204827029865567E-6</v>
      </c>
      <c r="AM2141" s="13">
        <f t="shared" si="2548"/>
        <v>4.7917698738573003E-2</v>
      </c>
      <c r="AN2141" s="13">
        <f t="shared" si="2549"/>
        <v>2.0639750103328074E-2</v>
      </c>
      <c r="AO2141" s="13">
        <f t="shared" si="2550"/>
        <v>4.4451141805867686E-3</v>
      </c>
      <c r="AP2141" s="13">
        <f t="shared" si="2551"/>
        <v>6.3821961601713756E-4</v>
      </c>
      <c r="AQ2141" s="13">
        <f t="shared" si="2552"/>
        <v>6.8725615651445626E-5</v>
      </c>
      <c r="AR2141" s="13">
        <f t="shared" si="2553"/>
        <v>5.9497844928826797E-6</v>
      </c>
      <c r="AS2141" s="13">
        <f t="shared" si="2554"/>
        <v>1.5484909121176421E-5</v>
      </c>
      <c r="AT2141" s="13">
        <f t="shared" si="2555"/>
        <v>2.0150512239386838E-5</v>
      </c>
      <c r="AU2141" s="13">
        <f t="shared" si="2556"/>
        <v>1.7481241051409347E-5</v>
      </c>
      <c r="AV2141" s="13">
        <f t="shared" si="2557"/>
        <v>1.1374169490099462E-5</v>
      </c>
      <c r="AW2141" s="13">
        <f t="shared" si="2558"/>
        <v>1.8436162325023011E-7</v>
      </c>
      <c r="AX2141" s="13">
        <f t="shared" si="2559"/>
        <v>2.0785100456168295E-2</v>
      </c>
      <c r="AY2141" s="13">
        <f t="shared" si="2560"/>
        <v>8.9528356031535819E-3</v>
      </c>
      <c r="AZ2141" s="13">
        <f t="shared" si="2561"/>
        <v>1.9281423610658485E-3</v>
      </c>
      <c r="BA2141" s="13">
        <f t="shared" si="2562"/>
        <v>2.7683839544103295E-4</v>
      </c>
      <c r="BB2141" s="13">
        <f t="shared" si="2563"/>
        <v>2.9810881215741986E-5</v>
      </c>
      <c r="BC2141" s="13">
        <f t="shared" si="2564"/>
        <v>2.5681080471321283E-6</v>
      </c>
      <c r="BD2141" s="13">
        <f t="shared" si="2565"/>
        <v>4.2712841787238953E-7</v>
      </c>
      <c r="BE2141" s="13">
        <f t="shared" si="2566"/>
        <v>1.1116444203546782E-6</v>
      </c>
      <c r="BF2141" s="13">
        <f t="shared" si="2567"/>
        <v>1.4465828842075396E-6</v>
      </c>
      <c r="BG2141" s="13">
        <f t="shared" si="2568"/>
        <v>1.2549588714795109E-6</v>
      </c>
      <c r="BH2141" s="13">
        <f t="shared" si="2569"/>
        <v>8.1653898972814162E-7</v>
      </c>
      <c r="BI2141" s="13">
        <f t="shared" si="2570"/>
        <v>4.2502487493329121E-7</v>
      </c>
      <c r="BJ2141" s="14">
        <f t="shared" si="2571"/>
        <v>0.82137764187395235</v>
      </c>
      <c r="BK2141" s="14">
        <f t="shared" si="2572"/>
        <v>0.12824202510383992</v>
      </c>
      <c r="BL2141" s="14">
        <f t="shared" si="2573"/>
        <v>4.1438145947316006E-2</v>
      </c>
      <c r="BM2141" s="14">
        <f t="shared" si="2574"/>
        <v>0.56698288004781283</v>
      </c>
      <c r="BN2141" s="14">
        <f t="shared" si="2575"/>
        <v>0.41576365994306391</v>
      </c>
    </row>
    <row r="2142" spans="1:66" x14ac:dyDescent="0.25">
      <c r="A2142" t="s">
        <v>32</v>
      </c>
      <c r="B2142" t="s">
        <v>198</v>
      </c>
      <c r="C2142" t="s">
        <v>195</v>
      </c>
      <c r="D2142" s="7" t="s">
        <v>539</v>
      </c>
      <c r="E2142" s="10">
        <f>VLOOKUP(A2142,home!$A$2:$E$405,3,FALSE)</f>
        <v>1.2833333333333301</v>
      </c>
      <c r="F2142" s="10">
        <f>VLOOKUP(B2142,home!$B$2:$E$405,3,FALSE)</f>
        <v>1.3</v>
      </c>
      <c r="G2142" s="10">
        <f>VLOOKUP(C2142,away!$B$2:$E$405,4,FALSE)</f>
        <v>1.56</v>
      </c>
      <c r="H2142" s="10">
        <f>VLOOKUP(A2142,away!$A$2:$E$405,3,FALSE)</f>
        <v>1.1666666666666701</v>
      </c>
      <c r="I2142" s="10">
        <f>VLOOKUP(C2142,away!$B$2:$E$405,3,FALSE)</f>
        <v>1.04</v>
      </c>
      <c r="J2142" s="10">
        <f>VLOOKUP(B2142,home!$B$2:$E$405,4,FALSE)</f>
        <v>0.71</v>
      </c>
      <c r="K2142" s="12">
        <f t="shared" si="2520"/>
        <v>2.6025999999999936</v>
      </c>
      <c r="L2142" s="12">
        <f t="shared" si="2521"/>
        <v>0.86146666666666916</v>
      </c>
      <c r="M2142" s="13">
        <f t="shared" si="2522"/>
        <v>3.1302207190100018E-2</v>
      </c>
      <c r="N2142" s="13">
        <f t="shared" si="2523"/>
        <v>8.1467124432954105E-2</v>
      </c>
      <c r="O2142" s="13">
        <f t="shared" si="2524"/>
        <v>2.6965808087364904E-2</v>
      </c>
      <c r="P2142" s="13">
        <f t="shared" si="2525"/>
        <v>7.0181212128175713E-2</v>
      </c>
      <c r="Q2142" s="13">
        <f t="shared" si="2526"/>
        <v>0.10601316902460295</v>
      </c>
      <c r="R2142" s="13">
        <f t="shared" si="2527"/>
        <v>1.1615072403497679E-2</v>
      </c>
      <c r="S2142" s="13">
        <f t="shared" si="2528"/>
        <v>3.9337501872214332E-2</v>
      </c>
      <c r="T2142" s="13">
        <f t="shared" si="2529"/>
        <v>9.132681134239487E-2</v>
      </c>
      <c r="U2142" s="13">
        <f t="shared" si="2530"/>
        <v>3.0229387437342978E-2</v>
      </c>
      <c r="V2142" s="13">
        <f t="shared" si="2531"/>
        <v>9.7996410949560079E-3</v>
      </c>
      <c r="W2142" s="13">
        <f t="shared" si="2532"/>
        <v>9.1969957901143637E-2</v>
      </c>
      <c r="X2142" s="13">
        <f t="shared" si="2533"/>
        <v>7.9229053066572089E-2</v>
      </c>
      <c r="Y2142" s="13">
        <f t="shared" si="2534"/>
        <v>3.4126594124208251E-2</v>
      </c>
      <c r="Z2142" s="13">
        <f t="shared" si="2535"/>
        <v>3.3353325688443877E-3</v>
      </c>
      <c r="AA2142" s="13">
        <f t="shared" si="2536"/>
        <v>8.6805365436743807E-3</v>
      </c>
      <c r="AB2142" s="13">
        <f t="shared" si="2537"/>
        <v>1.1295982204283447E-2</v>
      </c>
      <c r="AC2142" s="13">
        <f t="shared" si="2538"/>
        <v>1.3732072595718811E-3</v>
      </c>
      <c r="AD2142" s="13">
        <f t="shared" si="2539"/>
        <v>5.9840253108378955E-2</v>
      </c>
      <c r="AE2142" s="13">
        <f t="shared" si="2540"/>
        <v>5.1550383377764998E-2</v>
      </c>
      <c r="AF2142" s="13">
        <f t="shared" si="2541"/>
        <v>2.2204468466916042E-2</v>
      </c>
      <c r="AG2142" s="13">
        <f t="shared" si="2542"/>
        <v>6.3761364784331101E-3</v>
      </c>
      <c r="AH2142" s="13">
        <f t="shared" si="2543"/>
        <v>7.1831945757678823E-4</v>
      </c>
      <c r="AI2142" s="13">
        <f t="shared" si="2544"/>
        <v>1.8694982202893441E-3</v>
      </c>
      <c r="AJ2142" s="13">
        <f t="shared" si="2545"/>
        <v>2.4327780340625185E-3</v>
      </c>
      <c r="AK2142" s="13">
        <f t="shared" si="2546"/>
        <v>2.1105160371503646E-3</v>
      </c>
      <c r="AL2142" s="13">
        <f t="shared" si="2547"/>
        <v>1.2315214629394594E-4</v>
      </c>
      <c r="AM2142" s="13">
        <f t="shared" si="2548"/>
        <v>3.1148048547973331E-2</v>
      </c>
      <c r="AN2142" s="13">
        <f t="shared" si="2549"/>
        <v>2.6833005555794168E-2</v>
      </c>
      <c r="AO2142" s="13">
        <f t="shared" si="2550"/>
        <v>1.1557869926399109E-2</v>
      </c>
      <c r="AP2142" s="13">
        <f t="shared" si="2551"/>
        <v>3.318906559753994E-3</v>
      </c>
      <c r="AQ2142" s="13">
        <f t="shared" si="2552"/>
        <v>7.1478184275235374E-4</v>
      </c>
      <c r="AR2142" s="13">
        <f t="shared" si="2553"/>
        <v>1.2376165374409717E-4</v>
      </c>
      <c r="AS2142" s="13">
        <f t="shared" si="2554"/>
        <v>3.2210208003438645E-4</v>
      </c>
      <c r="AT2142" s="13">
        <f t="shared" si="2555"/>
        <v>4.191514367487462E-4</v>
      </c>
      <c r="AU2142" s="13">
        <f t="shared" si="2556"/>
        <v>3.6362784309409464E-4</v>
      </c>
      <c r="AV2142" s="13">
        <f t="shared" si="2557"/>
        <v>2.3659445610917207E-4</v>
      </c>
      <c r="AW2142" s="13">
        <f t="shared" si="2558"/>
        <v>7.6698238088081971E-6</v>
      </c>
      <c r="AX2142" s="13">
        <f t="shared" si="2559"/>
        <v>1.3510985191825862E-2</v>
      </c>
      <c r="AY2142" s="13">
        <f t="shared" si="2560"/>
        <v>1.1639263376584951E-2</v>
      </c>
      <c r="AZ2142" s="13">
        <f t="shared" si="2561"/>
        <v>5.0134187117410398E-3</v>
      </c>
      <c r="BA2142" s="13">
        <f t="shared" si="2562"/>
        <v>1.4396310354026201E-3</v>
      </c>
      <c r="BB2142" s="13">
        <f t="shared" si="2563"/>
        <v>3.100485373245451E-4</v>
      </c>
      <c r="BC2142" s="13">
        <f t="shared" si="2564"/>
        <v>5.3419295990770466E-5</v>
      </c>
      <c r="BD2142" s="13">
        <f t="shared" si="2565"/>
        <v>1.7769423218680304E-5</v>
      </c>
      <c r="BE2142" s="13">
        <f t="shared" si="2566"/>
        <v>4.6246700868937245E-5</v>
      </c>
      <c r="BF2142" s="13">
        <f t="shared" si="2567"/>
        <v>6.0180831840747905E-5</v>
      </c>
      <c r="BG2142" s="13">
        <f t="shared" si="2568"/>
        <v>5.2208877649576697E-5</v>
      </c>
      <c r="BH2142" s="13">
        <f t="shared" si="2569"/>
        <v>3.3969706242696994E-5</v>
      </c>
      <c r="BI2142" s="13">
        <f t="shared" si="2570"/>
        <v>1.7681911493448592E-5</v>
      </c>
      <c r="BJ2142" s="14">
        <f t="shared" si="2571"/>
        <v>0.72964332990491154</v>
      </c>
      <c r="BK2142" s="14">
        <f t="shared" si="2572"/>
        <v>0.16375618506789683</v>
      </c>
      <c r="BL2142" s="14">
        <f t="shared" si="2573"/>
        <v>9.761119334628697E-2</v>
      </c>
      <c r="BM2142" s="14">
        <f t="shared" si="2574"/>
        <v>0.65516985406846828</v>
      </c>
      <c r="BN2142" s="14">
        <f t="shared" si="2575"/>
        <v>0.32754459326669538</v>
      </c>
    </row>
    <row r="2143" spans="1:66" x14ac:dyDescent="0.25">
      <c r="A2143" t="s">
        <v>32</v>
      </c>
      <c r="B2143" t="s">
        <v>362</v>
      </c>
      <c r="C2143" t="s">
        <v>34</v>
      </c>
      <c r="D2143" s="7" t="s">
        <v>539</v>
      </c>
      <c r="E2143" s="10">
        <f>VLOOKUP(A2143,home!$A$2:$E$405,3,FALSE)</f>
        <v>1.2833333333333301</v>
      </c>
      <c r="F2143" s="10">
        <f>VLOOKUP(B2143,home!$B$2:$E$405,3,FALSE)</f>
        <v>1.3</v>
      </c>
      <c r="G2143" s="10">
        <f>VLOOKUP(C2143,away!$B$2:$E$405,4,FALSE)</f>
        <v>1.43</v>
      </c>
      <c r="H2143" s="10">
        <f>VLOOKUP(A2143,away!$A$2:$E$405,3,FALSE)</f>
        <v>1.1666666666666701</v>
      </c>
      <c r="I2143" s="10">
        <f>VLOOKUP(C2143,away!$B$2:$E$405,3,FALSE)</f>
        <v>0.78</v>
      </c>
      <c r="J2143" s="10">
        <f>VLOOKUP(B2143,home!$B$2:$E$405,4,FALSE)</f>
        <v>0.56999999999999995</v>
      </c>
      <c r="K2143" s="12">
        <f t="shared" si="2520"/>
        <v>2.3857166666666605</v>
      </c>
      <c r="L2143" s="12">
        <f t="shared" si="2521"/>
        <v>0.51870000000000149</v>
      </c>
      <c r="M2143" s="13">
        <f t="shared" si="2522"/>
        <v>5.4780736712717971E-2</v>
      </c>
      <c r="N2143" s="13">
        <f t="shared" si="2523"/>
        <v>0.13069131658780947</v>
      </c>
      <c r="O2143" s="13">
        <f t="shared" si="2524"/>
        <v>2.8414768132886885E-2</v>
      </c>
      <c r="P2143" s="13">
        <f t="shared" si="2525"/>
        <v>6.778958591409695E-2</v>
      </c>
      <c r="Q2143" s="13">
        <f t="shared" si="2526"/>
        <v>0.15589622608607306</v>
      </c>
      <c r="R2143" s="13">
        <f t="shared" si="2527"/>
        <v>7.3693701152642349E-3</v>
      </c>
      <c r="S2143" s="13">
        <f t="shared" si="2528"/>
        <v>2.097191565031405E-2</v>
      </c>
      <c r="T2143" s="13">
        <f t="shared" si="2529"/>
        <v>8.0863372470846309E-2</v>
      </c>
      <c r="U2143" s="13">
        <f t="shared" si="2530"/>
        <v>1.7581229106821094E-2</v>
      </c>
      <c r="V2143" s="13">
        <f t="shared" si="2531"/>
        <v>2.8835713733455508E-3</v>
      </c>
      <c r="W2143" s="13">
        <f t="shared" si="2532"/>
        <v>0.12397474161465939</v>
      </c>
      <c r="X2143" s="13">
        <f t="shared" si="2533"/>
        <v>6.4305698475524004E-2</v>
      </c>
      <c r="Y2143" s="13">
        <f t="shared" si="2534"/>
        <v>1.6677682899627198E-2</v>
      </c>
      <c r="Z2143" s="13">
        <f t="shared" si="2535"/>
        <v>1.2741640929291901E-3</v>
      </c>
      <c r="AA2143" s="13">
        <f t="shared" si="2536"/>
        <v>3.039794512569376E-3</v>
      </c>
      <c r="AB2143" s="13">
        <f t="shared" si="2537"/>
        <v>3.62604421593931E-3</v>
      </c>
      <c r="AC2143" s="13">
        <f t="shared" si="2538"/>
        <v>2.2302103928653537E-4</v>
      </c>
      <c r="AD2143" s="13">
        <f t="shared" si="2539"/>
        <v>7.3942151828946451E-2</v>
      </c>
      <c r="AE2143" s="13">
        <f t="shared" si="2540"/>
        <v>3.8353794153674625E-2</v>
      </c>
      <c r="AF2143" s="13">
        <f t="shared" si="2541"/>
        <v>9.9470565137555426E-3</v>
      </c>
      <c r="AG2143" s="13">
        <f t="shared" si="2542"/>
        <v>1.7198460712283385E-3</v>
      </c>
      <c r="AH2143" s="13">
        <f t="shared" si="2543"/>
        <v>1.6522722875059317E-4</v>
      </c>
      <c r="AI2143" s="13">
        <f t="shared" si="2544"/>
        <v>3.9418535341743488E-4</v>
      </c>
      <c r="AJ2143" s="13">
        <f t="shared" si="2545"/>
        <v>4.702072837019313E-4</v>
      </c>
      <c r="AK2143" s="13">
        <f t="shared" si="2546"/>
        <v>3.7392711783858532E-4</v>
      </c>
      <c r="AL2143" s="13">
        <f t="shared" si="2547"/>
        <v>1.1039284836675705E-5</v>
      </c>
      <c r="AM2143" s="13">
        <f t="shared" si="2548"/>
        <v>3.5281004797502846E-2</v>
      </c>
      <c r="AN2143" s="13">
        <f t="shared" si="2549"/>
        <v>1.8300257188464775E-2</v>
      </c>
      <c r="AO2143" s="13">
        <f t="shared" si="2550"/>
        <v>4.7461717018283528E-3</v>
      </c>
      <c r="AP2143" s="13">
        <f t="shared" si="2551"/>
        <v>8.2061308724612459E-4</v>
      </c>
      <c r="AQ2143" s="13">
        <f t="shared" si="2552"/>
        <v>1.064130020886415E-4</v>
      </c>
      <c r="AR2143" s="13">
        <f t="shared" si="2553"/>
        <v>1.7140672710586592E-5</v>
      </c>
      <c r="AS2143" s="13">
        <f t="shared" si="2554"/>
        <v>4.0892788563524836E-5</v>
      </c>
      <c r="AT2143" s="13">
        <f t="shared" si="2555"/>
        <v>4.8779303611238515E-5</v>
      </c>
      <c r="AU2143" s="13">
        <f t="shared" si="2556"/>
        <v>3.879119920457497E-5</v>
      </c>
      <c r="AV2143" s="13">
        <f t="shared" si="2557"/>
        <v>2.3136202615585256E-5</v>
      </c>
      <c r="AW2143" s="13">
        <f t="shared" si="2558"/>
        <v>3.794665955654958E-7</v>
      </c>
      <c r="AX2143" s="13">
        <f t="shared" si="2559"/>
        <v>1.4028413527024821E-2</v>
      </c>
      <c r="AY2143" s="13">
        <f t="shared" si="2560"/>
        <v>7.2765380964677946E-3</v>
      </c>
      <c r="AZ2143" s="13">
        <f t="shared" si="2561"/>
        <v>1.8871701553189279E-3</v>
      </c>
      <c r="BA2143" s="13">
        <f t="shared" si="2562"/>
        <v>3.262917198546436E-4</v>
      </c>
      <c r="BB2143" s="13">
        <f t="shared" si="2563"/>
        <v>4.2311878772151024E-5</v>
      </c>
      <c r="BC2143" s="13">
        <f t="shared" si="2564"/>
        <v>4.3894343038229614E-6</v>
      </c>
      <c r="BD2143" s="13">
        <f t="shared" si="2565"/>
        <v>1.4818111558302139E-6</v>
      </c>
      <c r="BE2143" s="13">
        <f t="shared" si="2566"/>
        <v>3.5351815713167291E-6</v>
      </c>
      <c r="BF2143" s="13">
        <f t="shared" si="2567"/>
        <v>4.216970797191578E-6</v>
      </c>
      <c r="BG2143" s="13">
        <f t="shared" si="2568"/>
        <v>3.3534991712355131E-6</v>
      </c>
      <c r="BH2143" s="13">
        <f t="shared" si="2569"/>
        <v>2.0001247161173496E-6</v>
      </c>
      <c r="BI2143" s="13">
        <f t="shared" si="2570"/>
        <v>9.5434617413061662E-7</v>
      </c>
      <c r="BJ2143" s="14">
        <f t="shared" si="2571"/>
        <v>0.77919146129101724</v>
      </c>
      <c r="BK2143" s="14">
        <f t="shared" si="2572"/>
        <v>0.15393640807106554</v>
      </c>
      <c r="BL2143" s="14">
        <f t="shared" si="2573"/>
        <v>6.1619035167480768E-2</v>
      </c>
      <c r="BM2143" s="14">
        <f t="shared" si="2574"/>
        <v>0.54380290644377205</v>
      </c>
      <c r="BN2143" s="14">
        <f t="shared" si="2575"/>
        <v>0.44494200354884855</v>
      </c>
    </row>
    <row r="2144" spans="1:66" x14ac:dyDescent="0.25">
      <c r="A2144" t="s">
        <v>32</v>
      </c>
      <c r="B2144" t="s">
        <v>207</v>
      </c>
      <c r="C2144" t="s">
        <v>33</v>
      </c>
      <c r="D2144" s="7" t="s">
        <v>539</v>
      </c>
      <c r="E2144" s="10">
        <f>VLOOKUP(A2144,home!$A$2:$E$405,3,FALSE)</f>
        <v>1.2833333333333301</v>
      </c>
      <c r="F2144" s="10">
        <f>VLOOKUP(B2144,home!$B$2:$E$405,3,FALSE)</f>
        <v>0.31</v>
      </c>
      <c r="G2144" s="10">
        <f>VLOOKUP(C2144,away!$B$2:$E$405,4,FALSE)</f>
        <v>0.78</v>
      </c>
      <c r="H2144" s="10">
        <f>VLOOKUP(A2144,away!$A$2:$E$405,3,FALSE)</f>
        <v>1.1666666666666701</v>
      </c>
      <c r="I2144" s="10">
        <f>VLOOKUP(C2144,away!$B$2:$E$405,3,FALSE)</f>
        <v>0.13</v>
      </c>
      <c r="J2144" s="10">
        <f>VLOOKUP(B2144,home!$B$2:$E$405,4,FALSE)</f>
        <v>0.86</v>
      </c>
      <c r="K2144" s="12">
        <f t="shared" si="2520"/>
        <v>0.3103099999999992</v>
      </c>
      <c r="L2144" s="12">
        <f t="shared" si="2521"/>
        <v>0.13043333333333371</v>
      </c>
      <c r="M2144" s="13">
        <f t="shared" si="2522"/>
        <v>0.64355786522876424</v>
      </c>
      <c r="N2144" s="13">
        <f t="shared" si="2523"/>
        <v>0.19970244115913735</v>
      </c>
      <c r="O2144" s="13">
        <f t="shared" si="2524"/>
        <v>8.3941397554672087E-2</v>
      </c>
      <c r="P2144" s="13">
        <f t="shared" si="2525"/>
        <v>2.6047855075190231E-2</v>
      </c>
      <c r="Q2144" s="13">
        <f t="shared" si="2526"/>
        <v>3.098483225804587E-2</v>
      </c>
      <c r="R2144" s="13">
        <f t="shared" si="2527"/>
        <v>5.474378143857212E-3</v>
      </c>
      <c r="S2144" s="13">
        <f t="shared" si="2528"/>
        <v>2.6357022059583215E-4</v>
      </c>
      <c r="T2144" s="13">
        <f t="shared" si="2529"/>
        <v>4.0414549541911288E-3</v>
      </c>
      <c r="U2144" s="13">
        <f t="shared" si="2530"/>
        <v>1.6987542818203273E-3</v>
      </c>
      <c r="V2144" s="13">
        <f t="shared" si="2531"/>
        <v>1.1853270491631556E-6</v>
      </c>
      <c r="W2144" s="13">
        <f t="shared" si="2532"/>
        <v>3.2049677659980636E-3</v>
      </c>
      <c r="X2144" s="13">
        <f t="shared" si="2533"/>
        <v>4.1803462894501539E-4</v>
      </c>
      <c r="Y2144" s="13">
        <f t="shared" si="2534"/>
        <v>2.7262825051030822E-5</v>
      </c>
      <c r="Z2144" s="13">
        <f t="shared" si="2535"/>
        <v>2.3801379641014831E-4</v>
      </c>
      <c r="AA2144" s="13">
        <f t="shared" si="2536"/>
        <v>7.3858061164032941E-5</v>
      </c>
      <c r="AB2144" s="13">
        <f t="shared" si="2537"/>
        <v>1.1459447479905499E-5</v>
      </c>
      <c r="AC2144" s="13">
        <f t="shared" si="2538"/>
        <v>2.9984898077433928E-9</v>
      </c>
      <c r="AD2144" s="13">
        <f t="shared" si="2539"/>
        <v>2.4863338686671412E-4</v>
      </c>
      <c r="AE2144" s="13">
        <f t="shared" si="2540"/>
        <v>3.2430081426981849E-5</v>
      </c>
      <c r="AF2144" s="13">
        <f t="shared" si="2541"/>
        <v>2.1149818103963381E-6</v>
      </c>
      <c r="AG2144" s="13">
        <f t="shared" si="2542"/>
        <v>9.1954709156454458E-8</v>
      </c>
      <c r="AH2144" s="13">
        <f t="shared" si="2543"/>
        <v>7.7612332112742707E-6</v>
      </c>
      <c r="AI2144" s="13">
        <f t="shared" si="2544"/>
        <v>2.4083882777905132E-6</v>
      </c>
      <c r="AJ2144" s="13">
        <f t="shared" si="2545"/>
        <v>3.7367348324058602E-7</v>
      </c>
      <c r="AK2144" s="13">
        <f t="shared" si="2546"/>
        <v>3.8651539528128652E-8</v>
      </c>
      <c r="AL2144" s="13">
        <f t="shared" si="2547"/>
        <v>4.8545271327712721E-12</v>
      </c>
      <c r="AM2144" s="13">
        <f t="shared" si="2548"/>
        <v>1.5430685255721968E-5</v>
      </c>
      <c r="AN2144" s="13">
        <f t="shared" si="2549"/>
        <v>2.0126757135213417E-6</v>
      </c>
      <c r="AO2144" s="13">
        <f t="shared" si="2550"/>
        <v>1.3126000111681717E-7</v>
      </c>
      <c r="AP2144" s="13">
        <f t="shared" si="2551"/>
        <v>5.7068931596678605E-9</v>
      </c>
      <c r="AQ2144" s="13">
        <f t="shared" si="2552"/>
        <v>1.8609227444816993E-10</v>
      </c>
      <c r="AR2144" s="13">
        <f t="shared" si="2553"/>
        <v>2.0246470370477534E-7</v>
      </c>
      <c r="AS2144" s="13">
        <f t="shared" si="2554"/>
        <v>6.2826822206628685E-8</v>
      </c>
      <c r="AT2144" s="13">
        <f t="shared" si="2555"/>
        <v>9.7478955994694468E-9</v>
      </c>
      <c r="AU2144" s="13">
        <f t="shared" si="2556"/>
        <v>1.0082898278237855E-9</v>
      </c>
      <c r="AV2144" s="13">
        <f t="shared" si="2557"/>
        <v>7.8220604117999514E-11</v>
      </c>
      <c r="AW2144" s="13">
        <f t="shared" si="2558"/>
        <v>5.4579404952901955E-15</v>
      </c>
      <c r="AX2144" s="13">
        <f t="shared" si="2559"/>
        <v>7.9804932361717871E-7</v>
      </c>
      <c r="AY2144" s="13">
        <f t="shared" si="2560"/>
        <v>1.04092233443801E-7</v>
      </c>
      <c r="AZ2144" s="13">
        <f t="shared" si="2561"/>
        <v>6.7885484910932397E-9</v>
      </c>
      <c r="BA2144" s="13">
        <f t="shared" si="2562"/>
        <v>2.9515100272942157E-10</v>
      </c>
      <c r="BB2144" s="13">
        <f t="shared" si="2563"/>
        <v>9.6243822806685786E-12</v>
      </c>
      <c r="BC2144" s="13">
        <f t="shared" si="2564"/>
        <v>2.5106805242837493E-13</v>
      </c>
      <c r="BD2144" s="13">
        <f t="shared" si="2565"/>
        <v>4.4013576977599394E-9</v>
      </c>
      <c r="BE2144" s="13">
        <f t="shared" si="2566"/>
        <v>1.3657853071918836E-9</v>
      </c>
      <c r="BF2144" s="13">
        <f t="shared" si="2567"/>
        <v>2.1190841933735612E-10</v>
      </c>
      <c r="BG2144" s="13">
        <f t="shared" si="2568"/>
        <v>2.1919100534858271E-11</v>
      </c>
      <c r="BH2144" s="13">
        <f t="shared" si="2569"/>
        <v>1.7004290217429631E-12</v>
      </c>
      <c r="BI2144" s="13">
        <f t="shared" si="2570"/>
        <v>1.0553202594741147E-13</v>
      </c>
      <c r="BJ2144" s="14">
        <f t="shared" si="2571"/>
        <v>0.23868075374526956</v>
      </c>
      <c r="BK2144" s="14">
        <f t="shared" si="2572"/>
        <v>0.66987058294717727</v>
      </c>
      <c r="BL2144" s="14">
        <f t="shared" si="2573"/>
        <v>9.1210711564213828E-2</v>
      </c>
      <c r="BM2144" s="14">
        <f t="shared" si="2574"/>
        <v>1.0291188541175752E-2</v>
      </c>
      <c r="BN2144" s="14">
        <f t="shared" si="2575"/>
        <v>0.98970876941966701</v>
      </c>
    </row>
    <row r="2145" spans="1:66" x14ac:dyDescent="0.25">
      <c r="A2145" t="s">
        <v>32</v>
      </c>
      <c r="B2145" t="s">
        <v>209</v>
      </c>
      <c r="C2145" t="s">
        <v>210</v>
      </c>
      <c r="D2145" s="7" t="s">
        <v>539</v>
      </c>
      <c r="E2145" s="10">
        <f>VLOOKUP(A2145,home!$A$2:$E$405,3,FALSE)</f>
        <v>1.2833333333333301</v>
      </c>
      <c r="F2145" s="10">
        <f>VLOOKUP(B2145,home!$B$2:$E$405,3,FALSE)</f>
        <v>1.45</v>
      </c>
      <c r="G2145" s="10">
        <f>VLOOKUP(C2145,away!$B$2:$E$405,4,FALSE)</f>
        <v>0.39</v>
      </c>
      <c r="H2145" s="10">
        <f>VLOOKUP(A2145,away!$A$2:$E$405,3,FALSE)</f>
        <v>1.1666666666666701</v>
      </c>
      <c r="I2145" s="10">
        <f>VLOOKUP(C2145,away!$B$2:$E$405,3,FALSE)</f>
        <v>0.52</v>
      </c>
      <c r="J2145" s="10">
        <f>VLOOKUP(B2145,home!$B$2:$E$405,4,FALSE)</f>
        <v>1.35</v>
      </c>
      <c r="K2145" s="12">
        <f t="shared" si="2520"/>
        <v>0.72572499999999818</v>
      </c>
      <c r="L2145" s="12">
        <f t="shared" si="2521"/>
        <v>0.8190000000000025</v>
      </c>
      <c r="M2145" s="13">
        <f t="shared" si="2522"/>
        <v>0.21337054005409595</v>
      </c>
      <c r="N2145" s="13">
        <f t="shared" si="2523"/>
        <v>0.15484833518075836</v>
      </c>
      <c r="O2145" s="13">
        <f t="shared" si="2524"/>
        <v>0.1747504723043051</v>
      </c>
      <c r="P2145" s="13">
        <f t="shared" si="2525"/>
        <v>0.12682078651304149</v>
      </c>
      <c r="Q2145" s="13">
        <f t="shared" si="2526"/>
        <v>5.6188654024527794E-2</v>
      </c>
      <c r="R2145" s="13">
        <f t="shared" si="2527"/>
        <v>7.1560318408613155E-2</v>
      </c>
      <c r="S2145" s="13">
        <f t="shared" si="2528"/>
        <v>1.8844578881073257E-2</v>
      </c>
      <c r="T2145" s="13">
        <f t="shared" si="2529"/>
        <v>4.6018507646088405E-2</v>
      </c>
      <c r="U2145" s="13">
        <f t="shared" si="2530"/>
        <v>5.1933112077090643E-2</v>
      </c>
      <c r="V2145" s="13">
        <f t="shared" si="2531"/>
        <v>1.2445143627704879E-3</v>
      </c>
      <c r="W2145" s="13">
        <f t="shared" si="2532"/>
        <v>1.3592503647316777E-2</v>
      </c>
      <c r="X2145" s="13">
        <f t="shared" si="2533"/>
        <v>1.1132260487152474E-2</v>
      </c>
      <c r="Y2145" s="13">
        <f t="shared" si="2534"/>
        <v>4.5586606694889521E-3</v>
      </c>
      <c r="Z2145" s="13">
        <f t="shared" si="2535"/>
        <v>1.9535966925551453E-2</v>
      </c>
      <c r="AA2145" s="13">
        <f t="shared" si="2536"/>
        <v>1.4177739597045791E-2</v>
      </c>
      <c r="AB2145" s="13">
        <f t="shared" si="2537"/>
        <v>5.1445700345330156E-3</v>
      </c>
      <c r="AC2145" s="13">
        <f t="shared" si="2538"/>
        <v>4.6231279829362534E-5</v>
      </c>
      <c r="AD2145" s="13">
        <f t="shared" si="2539"/>
        <v>2.466104927362235E-3</v>
      </c>
      <c r="AE2145" s="13">
        <f t="shared" si="2540"/>
        <v>2.0197399355096767E-3</v>
      </c>
      <c r="AF2145" s="13">
        <f t="shared" si="2541"/>
        <v>8.27083503591215E-4</v>
      </c>
      <c r="AG2145" s="13">
        <f t="shared" si="2542"/>
        <v>2.2579379648040242E-4</v>
      </c>
      <c r="AH2145" s="13">
        <f t="shared" si="2543"/>
        <v>3.9999892280066715E-3</v>
      </c>
      <c r="AI2145" s="13">
        <f t="shared" si="2544"/>
        <v>2.9028921824951343E-3</v>
      </c>
      <c r="AJ2145" s="13">
        <f t="shared" si="2545"/>
        <v>1.0533507145706379E-3</v>
      </c>
      <c r="AK2145" s="13">
        <f t="shared" si="2546"/>
        <v>2.5481431577725815E-4</v>
      </c>
      <c r="AL2145" s="13">
        <f t="shared" si="2547"/>
        <v>1.0991371663544182E-6</v>
      </c>
      <c r="AM2145" s="13">
        <f t="shared" si="2548"/>
        <v>3.5794279968199091E-4</v>
      </c>
      <c r="AN2145" s="13">
        <f t="shared" si="2549"/>
        <v>2.9315515293955145E-4</v>
      </c>
      <c r="AO2145" s="13">
        <f t="shared" si="2550"/>
        <v>1.2004703512874667E-4</v>
      </c>
      <c r="AP2145" s="13">
        <f t="shared" si="2551"/>
        <v>3.2772840590147948E-5</v>
      </c>
      <c r="AQ2145" s="13">
        <f t="shared" si="2552"/>
        <v>6.7102391108328116E-6</v>
      </c>
      <c r="AR2145" s="13">
        <f t="shared" si="2553"/>
        <v>6.5519823554749499E-4</v>
      </c>
      <c r="AS2145" s="13">
        <f t="shared" si="2554"/>
        <v>4.7549373949270449E-4</v>
      </c>
      <c r="AT2145" s="13">
        <f t="shared" si="2555"/>
        <v>1.7253884704667105E-4</v>
      </c>
      <c r="AU2145" s="13">
        <f t="shared" si="2556"/>
        <v>4.1738584924315017E-5</v>
      </c>
      <c r="AV2145" s="13">
        <f t="shared" si="2557"/>
        <v>7.5726836360496072E-6</v>
      </c>
      <c r="AW2145" s="13">
        <f t="shared" si="2558"/>
        <v>1.8147022531195736E-8</v>
      </c>
      <c r="AX2145" s="13">
        <f t="shared" si="2559"/>
        <v>4.3294673049868675E-5</v>
      </c>
      <c r="AY2145" s="13">
        <f t="shared" si="2560"/>
        <v>3.5458337227842552E-5</v>
      </c>
      <c r="AZ2145" s="13">
        <f t="shared" si="2561"/>
        <v>1.4520189094801568E-5</v>
      </c>
      <c r="BA2145" s="13">
        <f t="shared" si="2562"/>
        <v>3.9640116228808411E-6</v>
      </c>
      <c r="BB2145" s="13">
        <f t="shared" si="2563"/>
        <v>8.1163137978485448E-7</v>
      </c>
      <c r="BC2145" s="13">
        <f t="shared" si="2564"/>
        <v>1.329452200087596E-7</v>
      </c>
      <c r="BD2145" s="13">
        <f t="shared" si="2565"/>
        <v>8.9434559152233302E-5</v>
      </c>
      <c r="BE2145" s="13">
        <f t="shared" si="2566"/>
        <v>6.4904895440754342E-5</v>
      </c>
      <c r="BF2145" s="13">
        <f t="shared" si="2567"/>
        <v>2.3551552621870663E-5</v>
      </c>
      <c r="BG2145" s="13">
        <f t="shared" si="2568"/>
        <v>5.6973168421690156E-6</v>
      </c>
      <c r="BH2145" s="13">
        <f t="shared" si="2569"/>
        <v>1.0336713163207742E-6</v>
      </c>
      <c r="BI2145" s="13">
        <f t="shared" si="2570"/>
        <v>1.5003222320737849E-7</v>
      </c>
      <c r="BJ2145" s="14">
        <f t="shared" si="2571"/>
        <v>0.29278645367332279</v>
      </c>
      <c r="BK2145" s="14">
        <f t="shared" si="2572"/>
        <v>0.36036320856520482</v>
      </c>
      <c r="BL2145" s="14">
        <f t="shared" si="2573"/>
        <v>0.32731457298068106</v>
      </c>
      <c r="BM2145" s="14">
        <f t="shared" si="2574"/>
        <v>0.20242565546921298</v>
      </c>
      <c r="BN2145" s="14">
        <f t="shared" si="2575"/>
        <v>0.79753910648534188</v>
      </c>
    </row>
    <row r="2146" spans="1:66" x14ac:dyDescent="0.25">
      <c r="A2146" t="s">
        <v>298</v>
      </c>
      <c r="B2146" t="s">
        <v>299</v>
      </c>
      <c r="C2146" t="s">
        <v>330</v>
      </c>
      <c r="D2146" s="7" t="s">
        <v>539</v>
      </c>
      <c r="E2146" s="10">
        <f>VLOOKUP(A2146,home!$A$2:$E$405,3,FALSE)</f>
        <v>1.7333333333333301</v>
      </c>
      <c r="F2146" s="10">
        <f>VLOOKUP(B2146,home!$B$2:$E$405,3,FALSE)</f>
        <v>1.06</v>
      </c>
      <c r="G2146" s="10">
        <f>VLOOKUP(C2146,away!$B$2:$E$405,4,FALSE)</f>
        <v>1.24</v>
      </c>
      <c r="H2146" s="10">
        <f>VLOOKUP(A2146,away!$A$2:$E$405,3,FALSE)</f>
        <v>1.4666666666666699</v>
      </c>
      <c r="I2146" s="10">
        <f>VLOOKUP(C2146,away!$B$2:$E$405,3,FALSE)</f>
        <v>0.82</v>
      </c>
      <c r="J2146" s="10">
        <f>VLOOKUP(B2146,home!$B$2:$E$405,4,FALSE)</f>
        <v>1.02</v>
      </c>
      <c r="K2146" s="12">
        <f t="shared" si="2520"/>
        <v>2.2782933333333291</v>
      </c>
      <c r="L2146" s="12">
        <f t="shared" si="2521"/>
        <v>1.2267200000000027</v>
      </c>
      <c r="M2146" s="13">
        <f t="shared" si="2522"/>
        <v>3.0046372723199408E-2</v>
      </c>
      <c r="N2146" s="13">
        <f t="shared" si="2523"/>
        <v>6.8454450666113581E-2</v>
      </c>
      <c r="O2146" s="13">
        <f t="shared" si="2524"/>
        <v>3.6858486347003255E-2</v>
      </c>
      <c r="P2146" s="13">
        <f t="shared" si="2525"/>
        <v>8.3974443721135036E-2</v>
      </c>
      <c r="Q2146" s="13">
        <f t="shared" si="2526"/>
        <v>7.797965929480094E-2</v>
      </c>
      <c r="R2146" s="13">
        <f t="shared" si="2527"/>
        <v>2.2607521185797973E-2</v>
      </c>
      <c r="S2146" s="13">
        <f t="shared" si="2528"/>
        <v>5.8673531604276775E-2</v>
      </c>
      <c r="T2146" s="13">
        <f t="shared" si="2529"/>
        <v>9.5659207650118414E-2</v>
      </c>
      <c r="U2146" s="13">
        <f t="shared" si="2530"/>
        <v>5.1506564800795518E-2</v>
      </c>
      <c r="V2146" s="13">
        <f t="shared" si="2531"/>
        <v>1.8220269873483057E-2</v>
      </c>
      <c r="W2146" s="13">
        <f t="shared" si="2532"/>
        <v>5.9220179302316447E-2</v>
      </c>
      <c r="X2146" s="13">
        <f t="shared" si="2533"/>
        <v>7.2646578353737778E-2</v>
      </c>
      <c r="Y2146" s="13">
        <f t="shared" si="2534"/>
        <v>4.4558505299048722E-2</v>
      </c>
      <c r="Z2146" s="13">
        <f t="shared" si="2535"/>
        <v>9.2443661296807179E-3</v>
      </c>
      <c r="AA2146" s="13">
        <f t="shared" si="2536"/>
        <v>2.1061377724144008E-2</v>
      </c>
      <c r="AB2146" s="13">
        <f t="shared" si="2537"/>
        <v>2.3991998229866193E-2</v>
      </c>
      <c r="AC2146" s="13">
        <f t="shared" si="2538"/>
        <v>3.1826575231935625E-3</v>
      </c>
      <c r="AD2146" s="13">
        <f t="shared" si="2539"/>
        <v>3.3730234925817996E-2</v>
      </c>
      <c r="AE2146" s="13">
        <f t="shared" si="2540"/>
        <v>4.1377553788199545E-2</v>
      </c>
      <c r="AF2146" s="13">
        <f t="shared" si="2541"/>
        <v>2.5379336391530137E-2</v>
      </c>
      <c r="AG2146" s="13">
        <f t="shared" si="2542"/>
        <v>1.0377779846072641E-2</v>
      </c>
      <c r="AH2146" s="13">
        <f t="shared" si="2543"/>
        <v>2.8350622046504873E-3</v>
      </c>
      <c r="AI2146" s="13">
        <f t="shared" si="2544"/>
        <v>6.4591033204404943E-3</v>
      </c>
      <c r="AJ2146" s="13">
        <f t="shared" si="2545"/>
        <v>7.3578660171353758E-3</v>
      </c>
      <c r="AK2146" s="13">
        <f t="shared" si="2546"/>
        <v>5.5877923647997931E-3</v>
      </c>
      <c r="AL2146" s="13">
        <f t="shared" si="2547"/>
        <v>3.5579921413769381E-4</v>
      </c>
      <c r="AM2146" s="13">
        <f t="shared" si="2548"/>
        <v>1.5369473872651626E-2</v>
      </c>
      <c r="AN2146" s="13">
        <f t="shared" si="2549"/>
        <v>1.8854040989059243E-2</v>
      </c>
      <c r="AO2146" s="13">
        <f t="shared" si="2550"/>
        <v>1.1564314581049406E-2</v>
      </c>
      <c r="AP2146" s="13">
        <f t="shared" si="2551"/>
        <v>4.7287253276216542E-3</v>
      </c>
      <c r="AQ2146" s="13">
        <f t="shared" si="2552"/>
        <v>1.4502054834750111E-3</v>
      </c>
      <c r="AR2146" s="13">
        <f t="shared" si="2553"/>
        <v>6.955655015377705E-4</v>
      </c>
      <c r="AS2146" s="13">
        <f t="shared" si="2554"/>
        <v>1.5847022450501558E-3</v>
      </c>
      <c r="AT2146" s="13">
        <f t="shared" si="2555"/>
        <v>1.805208280108065E-3</v>
      </c>
      <c r="AU2146" s="13">
        <f t="shared" si="2556"/>
        <v>1.3709313299494431E-3</v>
      </c>
      <c r="AV2146" s="13">
        <f t="shared" si="2557"/>
        <v>7.8084592737040297E-4</v>
      </c>
      <c r="AW2146" s="13">
        <f t="shared" si="2558"/>
        <v>2.7622155702527363E-5</v>
      </c>
      <c r="AX2146" s="13">
        <f t="shared" si="2559"/>
        <v>5.8360283101505008E-3</v>
      </c>
      <c r="AY2146" s="13">
        <f t="shared" si="2560"/>
        <v>7.1591726486278373E-3</v>
      </c>
      <c r="AZ2146" s="13">
        <f t="shared" si="2561"/>
        <v>4.3911501357623813E-3</v>
      </c>
      <c r="BA2146" s="13">
        <f t="shared" si="2562"/>
        <v>1.7955705648474804E-3</v>
      </c>
      <c r="BB2146" s="13">
        <f t="shared" si="2563"/>
        <v>5.5066558082742618E-4</v>
      </c>
      <c r="BC2146" s="13">
        <f t="shared" si="2564"/>
        <v>1.351024962625243E-4</v>
      </c>
      <c r="BD2146" s="13">
        <f t="shared" si="2565"/>
        <v>1.4221068534106925E-4</v>
      </c>
      <c r="BE2146" s="13">
        <f t="shared" si="2566"/>
        <v>3.2399765634132186E-4</v>
      </c>
      <c r="BF2146" s="13">
        <f t="shared" si="2567"/>
        <v>3.6908085022902833E-4</v>
      </c>
      <c r="BG2146" s="13">
        <f t="shared" si="2568"/>
        <v>2.8029148017926403E-4</v>
      </c>
      <c r="BH2146" s="13">
        <f t="shared" si="2569"/>
        <v>1.5964655267063712E-4</v>
      </c>
      <c r="BI2146" s="13">
        <f t="shared" si="2570"/>
        <v>7.2744335327832105E-5</v>
      </c>
      <c r="BJ2146" s="14">
        <f t="shared" si="2571"/>
        <v>0.60121793550809133</v>
      </c>
      <c r="BK2146" s="14">
        <f t="shared" si="2572"/>
        <v>0.20161224730805336</v>
      </c>
      <c r="BL2146" s="14">
        <f t="shared" si="2573"/>
        <v>0.18585099703873814</v>
      </c>
      <c r="BM2146" s="14">
        <f t="shared" si="2574"/>
        <v>0.67087306155358795</v>
      </c>
      <c r="BN2146" s="14">
        <f t="shared" si="2575"/>
        <v>0.31992093393805016</v>
      </c>
    </row>
    <row r="2147" spans="1:66" x14ac:dyDescent="0.25">
      <c r="A2147" t="s">
        <v>298</v>
      </c>
      <c r="B2147" t="s">
        <v>325</v>
      </c>
      <c r="C2147" t="s">
        <v>324</v>
      </c>
      <c r="D2147" s="7" t="s">
        <v>539</v>
      </c>
      <c r="E2147" s="10">
        <f>VLOOKUP(A2147,home!$A$2:$E$405,3,FALSE)</f>
        <v>1.7333333333333301</v>
      </c>
      <c r="F2147" s="10">
        <f>VLOOKUP(B2147,home!$B$2:$E$405,3,FALSE)</f>
        <v>1.35</v>
      </c>
      <c r="G2147" s="10">
        <f>VLOOKUP(C2147,away!$B$2:$E$405,4,FALSE)</f>
        <v>1.25</v>
      </c>
      <c r="H2147" s="10">
        <f>VLOOKUP(A2147,away!$A$2:$E$405,3,FALSE)</f>
        <v>1.4666666666666699</v>
      </c>
      <c r="I2147" s="10">
        <f>VLOOKUP(C2147,away!$B$2:$E$405,3,FALSE)</f>
        <v>0.67</v>
      </c>
      <c r="J2147" s="10">
        <f>VLOOKUP(B2147,home!$B$2:$E$405,4,FALSE)</f>
        <v>0.8</v>
      </c>
      <c r="K2147" s="12">
        <f t="shared" si="2520"/>
        <v>2.9249999999999949</v>
      </c>
      <c r="L2147" s="12">
        <f t="shared" si="2521"/>
        <v>0.78613333333333513</v>
      </c>
      <c r="M2147" s="13">
        <f t="shared" si="2522"/>
        <v>2.4449797792683945E-2</v>
      </c>
      <c r="N2147" s="13">
        <f t="shared" si="2523"/>
        <v>7.1515658543600411E-2</v>
      </c>
      <c r="O2147" s="13">
        <f t="shared" si="2524"/>
        <v>1.9220801038088649E-2</v>
      </c>
      <c r="P2147" s="13">
        <f t="shared" si="2525"/>
        <v>5.6220843036409195E-2</v>
      </c>
      <c r="Q2147" s="13">
        <f t="shared" si="2526"/>
        <v>0.10459165062001545</v>
      </c>
      <c r="R2147" s="13">
        <f t="shared" si="2527"/>
        <v>7.5550561947047281E-3</v>
      </c>
      <c r="S2147" s="13">
        <f t="shared" si="2528"/>
        <v>3.2319113827910216E-2</v>
      </c>
      <c r="T2147" s="13">
        <f t="shared" si="2529"/>
        <v>8.2222982940748326E-2</v>
      </c>
      <c r="U2147" s="13">
        <f t="shared" si="2530"/>
        <v>2.209853936951129E-2</v>
      </c>
      <c r="V2147" s="13">
        <f t="shared" si="2531"/>
        <v>8.2573181222722111E-3</v>
      </c>
      <c r="W2147" s="13">
        <f t="shared" si="2532"/>
        <v>0.10197685935451486</v>
      </c>
      <c r="X2147" s="13">
        <f t="shared" si="2533"/>
        <v>8.0167408367229465E-2</v>
      </c>
      <c r="Y2147" s="13">
        <f t="shared" si="2534"/>
        <v>3.1511135982212397E-2</v>
      </c>
      <c r="Z2147" s="13">
        <f t="shared" si="2535"/>
        <v>1.9797605032879635E-3</v>
      </c>
      <c r="AA2147" s="13">
        <f t="shared" si="2536"/>
        <v>5.7907994721172838E-3</v>
      </c>
      <c r="AB2147" s="13">
        <f t="shared" si="2537"/>
        <v>8.4690442279715152E-3</v>
      </c>
      <c r="AC2147" s="13">
        <f t="shared" si="2538"/>
        <v>1.1867004739423515E-3</v>
      </c>
      <c r="AD2147" s="13">
        <f t="shared" si="2539"/>
        <v>7.4570578402988877E-2</v>
      </c>
      <c r="AE2147" s="13">
        <f t="shared" si="2540"/>
        <v>5.8622417368536447E-2</v>
      </c>
      <c r="AF2147" s="13">
        <f t="shared" si="2541"/>
        <v>2.3042518186992777E-2</v>
      </c>
      <c r="AG2147" s="13">
        <f t="shared" si="2542"/>
        <v>6.0381638769115443E-3</v>
      </c>
      <c r="AH2147" s="13">
        <f t="shared" si="2543"/>
        <v>3.8908893091286199E-4</v>
      </c>
      <c r="AI2147" s="13">
        <f t="shared" si="2544"/>
        <v>1.1380851229201192E-3</v>
      </c>
      <c r="AJ2147" s="13">
        <f t="shared" si="2545"/>
        <v>1.6644494922706723E-3</v>
      </c>
      <c r="AK2147" s="13">
        <f t="shared" si="2546"/>
        <v>1.6228382549639021E-3</v>
      </c>
      <c r="AL2147" s="13">
        <f t="shared" si="2547"/>
        <v>1.0914986151208007E-4</v>
      </c>
      <c r="AM2147" s="13">
        <f t="shared" si="2548"/>
        <v>4.36237883657484E-2</v>
      </c>
      <c r="AN2147" s="13">
        <f t="shared" si="2549"/>
        <v>3.4294114160593747E-2</v>
      </c>
      <c r="AO2147" s="13">
        <f t="shared" si="2550"/>
        <v>1.3479873139390747E-2</v>
      </c>
      <c r="AP2147" s="13">
        <f t="shared" si="2551"/>
        <v>3.5323258679932461E-3</v>
      </c>
      <c r="AQ2147" s="13">
        <f t="shared" si="2552"/>
        <v>6.9421977725627414E-4</v>
      </c>
      <c r="AR2147" s="13">
        <f t="shared" si="2553"/>
        <v>6.1175155644326403E-5</v>
      </c>
      <c r="AS2147" s="13">
        <f t="shared" si="2554"/>
        <v>1.7893733025965439E-4</v>
      </c>
      <c r="AT2147" s="13">
        <f t="shared" si="2555"/>
        <v>2.6169584550474417E-4</v>
      </c>
      <c r="AU2147" s="13">
        <f t="shared" si="2556"/>
        <v>2.551534493671251E-4</v>
      </c>
      <c r="AV2147" s="13">
        <f t="shared" si="2557"/>
        <v>1.8658095984970991E-4</v>
      </c>
      <c r="AW2147" s="13">
        <f t="shared" si="2558"/>
        <v>6.9717654876482679E-6</v>
      </c>
      <c r="AX2147" s="13">
        <f t="shared" si="2559"/>
        <v>2.1266596828302325E-2</v>
      </c>
      <c r="AY2147" s="13">
        <f t="shared" si="2560"/>
        <v>1.6718380653289438E-2</v>
      </c>
      <c r="AZ2147" s="13">
        <f t="shared" si="2561"/>
        <v>6.5714381554529836E-3</v>
      </c>
      <c r="BA2147" s="13">
        <f t="shared" si="2562"/>
        <v>1.7220088606467059E-3</v>
      </c>
      <c r="BB2147" s="13">
        <f t="shared" si="2563"/>
        <v>3.3843214141243336E-4</v>
      </c>
      <c r="BC2147" s="13">
        <f t="shared" si="2564"/>
        <v>5.3210557487138979E-5</v>
      </c>
      <c r="BD2147" s="13">
        <f t="shared" si="2565"/>
        <v>8.0153048373099817E-6</v>
      </c>
      <c r="BE2147" s="13">
        <f t="shared" si="2566"/>
        <v>2.3444766649131654E-5</v>
      </c>
      <c r="BF2147" s="13">
        <f t="shared" si="2567"/>
        <v>3.4287971224354994E-5</v>
      </c>
      <c r="BG2147" s="13">
        <f t="shared" si="2568"/>
        <v>3.343077194374605E-5</v>
      </c>
      <c r="BH2147" s="13">
        <f t="shared" si="2569"/>
        <v>2.4446251983864262E-5</v>
      </c>
      <c r="BI2147" s="13">
        <f t="shared" si="2570"/>
        <v>1.4301057410560563E-5</v>
      </c>
      <c r="BJ2147" s="14">
        <f t="shared" si="2571"/>
        <v>0.7765537621513241</v>
      </c>
      <c r="BK2147" s="14">
        <f t="shared" si="2572"/>
        <v>0.13926130376801946</v>
      </c>
      <c r="BL2147" s="14">
        <f t="shared" si="2573"/>
        <v>6.9030170968135518E-2</v>
      </c>
      <c r="BM2147" s="14">
        <f t="shared" si="2574"/>
        <v>0.68655978127746264</v>
      </c>
      <c r="BN2147" s="14">
        <f t="shared" si="2575"/>
        <v>0.28355380722550233</v>
      </c>
    </row>
    <row r="2148" spans="1:66" x14ac:dyDescent="0.25">
      <c r="A2148" t="s">
        <v>298</v>
      </c>
      <c r="B2148" t="s">
        <v>358</v>
      </c>
      <c r="C2148" t="s">
        <v>331</v>
      </c>
      <c r="D2148" s="7" t="s">
        <v>539</v>
      </c>
      <c r="E2148" s="10">
        <f>VLOOKUP(A2148,home!$A$2:$E$405,3,FALSE)</f>
        <v>1.7333333333333301</v>
      </c>
      <c r="F2148" s="10">
        <f>VLOOKUP(B2148,home!$B$2:$E$405,3,FALSE)</f>
        <v>0.96</v>
      </c>
      <c r="G2148" s="10">
        <f>VLOOKUP(C2148,away!$B$2:$E$405,4,FALSE)</f>
        <v>2.12</v>
      </c>
      <c r="H2148" s="10">
        <f>VLOOKUP(A2148,away!$A$2:$E$405,3,FALSE)</f>
        <v>1.4666666666666699</v>
      </c>
      <c r="I2148" s="10">
        <f>VLOOKUP(C2148,away!$B$2:$E$405,3,FALSE)</f>
        <v>0.48</v>
      </c>
      <c r="J2148" s="10">
        <f>VLOOKUP(B2148,home!$B$2:$E$405,4,FALSE)</f>
        <v>1.02</v>
      </c>
      <c r="K2148" s="12">
        <f t="shared" si="2520"/>
        <v>3.5276799999999935</v>
      </c>
      <c r="L2148" s="12">
        <f t="shared" si="2521"/>
        <v>0.71808000000000161</v>
      </c>
      <c r="M2148" s="13">
        <f t="shared" si="2522"/>
        <v>1.4324842660526759E-2</v>
      </c>
      <c r="N2148" s="13">
        <f t="shared" si="2523"/>
        <v>5.0533460956686933E-2</v>
      </c>
      <c r="O2148" s="13">
        <f t="shared" si="2524"/>
        <v>1.0286383017671078E-2</v>
      </c>
      <c r="P2148" s="13">
        <f t="shared" si="2525"/>
        <v>3.6287067643777836E-2</v>
      </c>
      <c r="Q2148" s="13">
        <f t="shared" si="2526"/>
        <v>8.9132939773842554E-2</v>
      </c>
      <c r="R2148" s="13">
        <f t="shared" si="2527"/>
        <v>3.6932229586646311E-3</v>
      </c>
      <c r="S2148" s="13">
        <f t="shared" si="2528"/>
        <v>2.2980204903271319E-2</v>
      </c>
      <c r="T2148" s="13">
        <f t="shared" si="2529"/>
        <v>6.4004581392801005E-2</v>
      </c>
      <c r="U2148" s="13">
        <f t="shared" si="2530"/>
        <v>1.3028508766822018E-2</v>
      </c>
      <c r="V2148" s="13">
        <f t="shared" si="2531"/>
        <v>6.4680504860173647E-3</v>
      </c>
      <c r="W2148" s="13">
        <f t="shared" si="2532"/>
        <v>0.10481082966046275</v>
      </c>
      <c r="X2148" s="13">
        <f t="shared" si="2533"/>
        <v>7.5262560562585248E-2</v>
      </c>
      <c r="Y2148" s="13">
        <f t="shared" si="2534"/>
        <v>2.7022269744390662E-2</v>
      </c>
      <c r="Z2148" s="13">
        <f t="shared" si="2535"/>
        <v>8.840098473859682E-4</v>
      </c>
      <c r="AA2148" s="13">
        <f t="shared" si="2536"/>
        <v>3.1185038584265259E-3</v>
      </c>
      <c r="AB2148" s="13">
        <f t="shared" si="2537"/>
        <v>5.5005418456470362E-3</v>
      </c>
      <c r="AC2148" s="13">
        <f t="shared" si="2538"/>
        <v>1.0240364897524969E-3</v>
      </c>
      <c r="AD2148" s="13">
        <f t="shared" si="2539"/>
        <v>9.243476689415514E-2</v>
      </c>
      <c r="AE2148" s="13">
        <f t="shared" si="2540"/>
        <v>6.6375557411355077E-2</v>
      </c>
      <c r="AF2148" s="13">
        <f t="shared" si="2541"/>
        <v>2.3831480132972972E-2</v>
      </c>
      <c r="AG2148" s="13">
        <f t="shared" si="2542"/>
        <v>5.704303084628424E-3</v>
      </c>
      <c r="AH2148" s="13">
        <f t="shared" si="2543"/>
        <v>1.5869744780272935E-4</v>
      </c>
      <c r="AI2148" s="13">
        <f t="shared" si="2544"/>
        <v>5.5983381266473111E-4</v>
      </c>
      <c r="AJ2148" s="13">
        <f t="shared" si="2545"/>
        <v>9.8745727213055807E-4</v>
      </c>
      <c r="AK2148" s="13">
        <f t="shared" si="2546"/>
        <v>1.1611444232498397E-3</v>
      </c>
      <c r="AL2148" s="13">
        <f t="shared" si="2547"/>
        <v>1.0376178574230634E-4</v>
      </c>
      <c r="AM2148" s="13">
        <f t="shared" si="2548"/>
        <v>6.5216055695434511E-2</v>
      </c>
      <c r="AN2148" s="13">
        <f t="shared" si="2549"/>
        <v>4.6830345273777718E-2</v>
      </c>
      <c r="AO2148" s="13">
        <f t="shared" si="2550"/>
        <v>1.6813967167097186E-2</v>
      </c>
      <c r="AP2148" s="13">
        <f t="shared" si="2551"/>
        <v>4.024591181116392E-3</v>
      </c>
      <c r="AQ2148" s="13">
        <f t="shared" si="2552"/>
        <v>7.2249460883401615E-4</v>
      </c>
      <c r="AR2148" s="13">
        <f t="shared" si="2553"/>
        <v>2.2791492663636835E-5</v>
      </c>
      <c r="AS2148" s="13">
        <f t="shared" si="2554"/>
        <v>8.0401092839658234E-5</v>
      </c>
      <c r="AT2148" s="13">
        <f t="shared" si="2555"/>
        <v>1.4181466359430259E-4</v>
      </c>
      <c r="AU2148" s="13">
        <f t="shared" si="2556"/>
        <v>1.6675891748944941E-4</v>
      </c>
      <c r="AV2148" s="13">
        <f t="shared" si="2557"/>
        <v>1.4706802451229498E-4</v>
      </c>
      <c r="AW2148" s="13">
        <f t="shared" si="2558"/>
        <v>7.3012454798109205E-6</v>
      </c>
      <c r="AX2148" s="13">
        <f t="shared" si="2559"/>
        <v>3.8343562559278323E-2</v>
      </c>
      <c r="AY2148" s="13">
        <f t="shared" si="2560"/>
        <v>2.7533745402566642E-2</v>
      </c>
      <c r="AZ2148" s="13">
        <f t="shared" si="2561"/>
        <v>9.8857159493375459E-3</v>
      </c>
      <c r="BA2148" s="13">
        <f t="shared" si="2562"/>
        <v>2.3662449696334408E-3</v>
      </c>
      <c r="BB2148" s="13">
        <f t="shared" si="2563"/>
        <v>4.2478829694859619E-4</v>
      </c>
      <c r="BC2148" s="13">
        <f t="shared" si="2564"/>
        <v>6.1006396054569747E-5</v>
      </c>
      <c r="BD2148" s="13">
        <f t="shared" si="2565"/>
        <v>2.7276858419840612E-6</v>
      </c>
      <c r="BE2148" s="13">
        <f t="shared" si="2566"/>
        <v>9.6224027910503138E-6</v>
      </c>
      <c r="BF2148" s="13">
        <f t="shared" si="2567"/>
        <v>1.6972378938966163E-5</v>
      </c>
      <c r="BG2148" s="13">
        <f t="shared" si="2568"/>
        <v>1.9957707245137342E-5</v>
      </c>
      <c r="BH2148" s="13">
        <f t="shared" si="2569"/>
        <v>1.7601101173631494E-5</v>
      </c>
      <c r="BI2148" s="13">
        <f t="shared" si="2570"/>
        <v>1.2418210517639244E-5</v>
      </c>
      <c r="BJ2148" s="14">
        <f t="shared" si="2571"/>
        <v>0.81133526711395954</v>
      </c>
      <c r="BK2148" s="14">
        <f t="shared" si="2572"/>
        <v>0.10872170937165473</v>
      </c>
      <c r="BL2148" s="14">
        <f t="shared" si="2573"/>
        <v>3.9132427080686906E-2</v>
      </c>
      <c r="BM2148" s="14">
        <f t="shared" si="2574"/>
        <v>0.72828905224543061</v>
      </c>
      <c r="BN2148" s="14">
        <f t="shared" si="2575"/>
        <v>0.2042579170111698</v>
      </c>
    </row>
    <row r="2149" spans="1:66" x14ac:dyDescent="0.25">
      <c r="A2149" t="s">
        <v>298</v>
      </c>
      <c r="B2149" t="s">
        <v>363</v>
      </c>
      <c r="C2149" t="s">
        <v>338</v>
      </c>
      <c r="D2149" s="7" t="s">
        <v>539</v>
      </c>
      <c r="E2149" s="10">
        <f>VLOOKUP(A2149,home!$A$2:$E$405,3,FALSE)</f>
        <v>1.7333333333333301</v>
      </c>
      <c r="F2149" s="10">
        <f>VLOOKUP(B2149,home!$B$2:$E$405,3,FALSE)</f>
        <v>0.99</v>
      </c>
      <c r="G2149" s="10">
        <f>VLOOKUP(C2149,away!$B$2:$E$405,4,FALSE)</f>
        <v>0.67</v>
      </c>
      <c r="H2149" s="10">
        <f>VLOOKUP(A2149,away!$A$2:$E$405,3,FALSE)</f>
        <v>1.4666666666666699</v>
      </c>
      <c r="I2149" s="10">
        <f>VLOOKUP(C2149,away!$B$2:$E$405,3,FALSE)</f>
        <v>0.77</v>
      </c>
      <c r="J2149" s="10">
        <f>VLOOKUP(B2149,home!$B$2:$E$405,4,FALSE)</f>
        <v>0.57999999999999996</v>
      </c>
      <c r="K2149" s="12">
        <f t="shared" si="2520"/>
        <v>1.1497199999999979</v>
      </c>
      <c r="L2149" s="12">
        <f t="shared" si="2521"/>
        <v>0.65501333333333467</v>
      </c>
      <c r="M2149" s="13">
        <f t="shared" si="2522"/>
        <v>0.16451832228074281</v>
      </c>
      <c r="N2149" s="13">
        <f t="shared" si="2523"/>
        <v>0.18915000549261524</v>
      </c>
      <c r="O2149" s="13">
        <f t="shared" si="2524"/>
        <v>0.10776169467151717</v>
      </c>
      <c r="P2149" s="13">
        <f t="shared" si="2525"/>
        <v>0.12389577559773647</v>
      </c>
      <c r="Q2149" s="13">
        <f t="shared" si="2526"/>
        <v>0.10873477215748463</v>
      </c>
      <c r="R2149" s="13">
        <f t="shared" si="2527"/>
        <v>3.5292673416219757E-2</v>
      </c>
      <c r="S2149" s="13">
        <f t="shared" si="2528"/>
        <v>2.3325917439108002E-2</v>
      </c>
      <c r="T2149" s="13">
        <f t="shared" si="2529"/>
        <v>7.1222725560114664E-2</v>
      </c>
      <c r="U2149" s="13">
        <f t="shared" si="2530"/>
        <v>4.0576692480096092E-2</v>
      </c>
      <c r="V2149" s="13">
        <f t="shared" si="2531"/>
        <v>1.9518141016370834E-3</v>
      </c>
      <c r="W2149" s="13">
        <f t="shared" si="2532"/>
        <v>4.1671514081634331E-2</v>
      </c>
      <c r="X2149" s="13">
        <f t="shared" si="2533"/>
        <v>2.7295397343658295E-2</v>
      </c>
      <c r="Y2149" s="13">
        <f t="shared" si="2534"/>
        <v>8.9394245993637336E-3</v>
      </c>
      <c r="Z2149" s="13">
        <f t="shared" si="2535"/>
        <v>7.7057238855342903E-3</v>
      </c>
      <c r="AA2149" s="13">
        <f t="shared" si="2536"/>
        <v>8.8594248656764657E-3</v>
      </c>
      <c r="AB2149" s="13">
        <f t="shared" si="2537"/>
        <v>5.0929289782827656E-3</v>
      </c>
      <c r="AC2149" s="13">
        <f t="shared" si="2538"/>
        <v>9.1867245617584085E-5</v>
      </c>
      <c r="AD2149" s="13">
        <f t="shared" si="2539"/>
        <v>1.1977643292484135E-2</v>
      </c>
      <c r="AE2149" s="13">
        <f t="shared" si="2540"/>
        <v>7.8455160584876907E-3</v>
      </c>
      <c r="AF2149" s="13">
        <f t="shared" si="2541"/>
        <v>2.5694588125951142E-3</v>
      </c>
      <c r="AG2149" s="13">
        <f t="shared" si="2542"/>
        <v>5.6100992723354592E-4</v>
      </c>
      <c r="AH2149" s="13">
        <f t="shared" si="2543"/>
        <v>1.2618379720025273E-3</v>
      </c>
      <c r="AI2149" s="13">
        <f t="shared" si="2544"/>
        <v>1.4507603531707428E-3</v>
      </c>
      <c r="AJ2149" s="13">
        <f t="shared" si="2545"/>
        <v>8.3398409662373187E-4</v>
      </c>
      <c r="AK2149" s="13">
        <f t="shared" si="2546"/>
        <v>3.1961606519007838E-4</v>
      </c>
      <c r="AL2149" s="13">
        <f t="shared" si="2547"/>
        <v>2.7673425038690968E-6</v>
      </c>
      <c r="AM2149" s="13">
        <f t="shared" si="2548"/>
        <v>2.7541872092469678E-3</v>
      </c>
      <c r="AN2149" s="13">
        <f t="shared" si="2549"/>
        <v>1.8040293445528907E-3</v>
      </c>
      <c r="AO2149" s="13">
        <f t="shared" si="2550"/>
        <v>5.9083163720336992E-4</v>
      </c>
      <c r="AP2149" s="13">
        <f t="shared" si="2551"/>
        <v>1.2900086670779027E-4</v>
      </c>
      <c r="AQ2149" s="13">
        <f t="shared" si="2552"/>
        <v>2.112432192628972E-5</v>
      </c>
      <c r="AR2149" s="13">
        <f t="shared" si="2553"/>
        <v>1.6530413923359014E-4</v>
      </c>
      <c r="AS2149" s="13">
        <f t="shared" si="2554"/>
        <v>1.9005347495964288E-4</v>
      </c>
      <c r="AT2149" s="13">
        <f t="shared" si="2555"/>
        <v>1.0925414061530013E-4</v>
      </c>
      <c r="AU2149" s="13">
        <f t="shared" si="2556"/>
        <v>4.1870556849407545E-5</v>
      </c>
      <c r="AV2149" s="13">
        <f t="shared" si="2557"/>
        <v>1.2034854155225191E-5</v>
      </c>
      <c r="AW2149" s="13">
        <f t="shared" si="2558"/>
        <v>5.7889878685495339E-8</v>
      </c>
      <c r="AX2149" s="13">
        <f t="shared" si="2559"/>
        <v>5.2775735303590228E-4</v>
      </c>
      <c r="AY2149" s="13">
        <f t="shared" si="2560"/>
        <v>3.4568810300322382E-4</v>
      </c>
      <c r="AZ2149" s="13">
        <f t="shared" si="2561"/>
        <v>1.1321515832090939E-4</v>
      </c>
      <c r="BA2149" s="13">
        <f t="shared" si="2562"/>
        <v>2.4719146078546694E-5</v>
      </c>
      <c r="BB2149" s="13">
        <f t="shared" si="2563"/>
        <v>4.0478425675156232E-6</v>
      </c>
      <c r="BC2149" s="13">
        <f t="shared" si="2564"/>
        <v>5.3027817059139463E-7</v>
      </c>
      <c r="BD2149" s="13">
        <f t="shared" si="2565"/>
        <v>1.8046069208865255E-5</v>
      </c>
      <c r="BE2149" s="13">
        <f t="shared" si="2566"/>
        <v>2.074792669081652E-5</v>
      </c>
      <c r="BF2149" s="13">
        <f t="shared" si="2567"/>
        <v>1.1927153137482764E-5</v>
      </c>
      <c r="BG2149" s="13">
        <f t="shared" si="2568"/>
        <v>4.5709621684088864E-6</v>
      </c>
      <c r="BH2149" s="13">
        <f t="shared" si="2569"/>
        <v>1.3138316560657641E-6</v>
      </c>
      <c r="BI2149" s="13">
        <f t="shared" si="2570"/>
        <v>3.0210770632238554E-7</v>
      </c>
      <c r="BJ2149" s="14">
        <f t="shared" si="2571"/>
        <v>0.47628259858648542</v>
      </c>
      <c r="BK2149" s="14">
        <f t="shared" si="2572"/>
        <v>0.31413215211034906</v>
      </c>
      <c r="BL2149" s="14">
        <f t="shared" si="2573"/>
        <v>0.2020250381151604</v>
      </c>
      <c r="BM2149" s="14">
        <f t="shared" si="2574"/>
        <v>0.27044663886808856</v>
      </c>
      <c r="BN2149" s="14">
        <f t="shared" si="2575"/>
        <v>0.72935324361631604</v>
      </c>
    </row>
    <row r="2150" spans="1:66" x14ac:dyDescent="0.25">
      <c r="A2150" t="s">
        <v>301</v>
      </c>
      <c r="B2150" t="s">
        <v>382</v>
      </c>
      <c r="C2150" t="s">
        <v>355</v>
      </c>
      <c r="D2150" s="7" t="s">
        <v>539</v>
      </c>
      <c r="E2150" s="10">
        <f>VLOOKUP(A2150,home!$A$2:$E$405,3,FALSE)</f>
        <v>1.3534482758620701</v>
      </c>
      <c r="F2150" s="10">
        <f>VLOOKUP(B2150,home!$B$2:$E$405,3,FALSE)</f>
        <v>1.23</v>
      </c>
      <c r="G2150" s="10">
        <f>VLOOKUP(C2150,away!$B$2:$E$405,4,FALSE)</f>
        <v>1.48</v>
      </c>
      <c r="H2150" s="10">
        <f>VLOOKUP(A2150,away!$A$2:$E$405,3,FALSE)</f>
        <v>1.02586206896552</v>
      </c>
      <c r="I2150" s="10">
        <f>VLOOKUP(C2150,away!$B$2:$E$405,3,FALSE)</f>
        <v>0.62</v>
      </c>
      <c r="J2150" s="10">
        <f>VLOOKUP(B2150,home!$B$2:$E$405,4,FALSE)</f>
        <v>0.81</v>
      </c>
      <c r="K2150" s="12">
        <f t="shared" si="2520"/>
        <v>2.4638172413793122</v>
      </c>
      <c r="L2150" s="12">
        <f t="shared" si="2521"/>
        <v>0.51518793103448413</v>
      </c>
      <c r="M2150" s="13">
        <f t="shared" si="2522"/>
        <v>5.0843389119920458E-2</v>
      </c>
      <c r="N2150" s="13">
        <f t="shared" si="2523"/>
        <v>0.12526881872381737</v>
      </c>
      <c r="O2150" s="13">
        <f t="shared" si="2524"/>
        <v>2.6193900447473016E-2</v>
      </c>
      <c r="P2150" s="13">
        <f t="shared" si="2525"/>
        <v>6.4536983541457302E-2</v>
      </c>
      <c r="Q2150" s="13">
        <f t="shared" si="2526"/>
        <v>0.15431973768948043</v>
      </c>
      <c r="R2150" s="13">
        <f t="shared" si="2527"/>
        <v>6.7473906886284353E-3</v>
      </c>
      <c r="S2150" s="13">
        <f t="shared" si="2528"/>
        <v>2.0479664695475984E-2</v>
      </c>
      <c r="T2150" s="13">
        <f t="shared" si="2529"/>
        <v>7.9503666378027707E-2</v>
      </c>
      <c r="U2150" s="13">
        <f t="shared" si="2530"/>
        <v>1.6624337512964969E-2</v>
      </c>
      <c r="V2150" s="13">
        <f t="shared" si="2531"/>
        <v>2.8883811560352171E-3</v>
      </c>
      <c r="W2150" s="13">
        <f t="shared" si="2532"/>
        <v>0.12673854346815824</v>
      </c>
      <c r="X2150" s="13">
        <f t="shared" si="2533"/>
        <v>6.5294167991684471E-2</v>
      </c>
      <c r="Y2150" s="13">
        <f t="shared" si="2534"/>
        <v>1.6819383658126977E-2</v>
      </c>
      <c r="Z2150" s="13">
        <f t="shared" si="2535"/>
        <v>1.1587247495852757E-3</v>
      </c>
      <c r="AA2150" s="13">
        <f t="shared" si="2536"/>
        <v>2.8548860160411281E-3</v>
      </c>
      <c r="AB2150" s="13">
        <f t="shared" si="2537"/>
        <v>3.516958694247414E-3</v>
      </c>
      <c r="AC2150" s="13">
        <f t="shared" si="2538"/>
        <v>2.2914410599285975E-4</v>
      </c>
      <c r="AD2150" s="13">
        <f t="shared" si="2539"/>
        <v>7.806515213603743E-2</v>
      </c>
      <c r="AE2150" s="13">
        <f t="shared" si="2540"/>
        <v>4.0218224214857358E-2</v>
      </c>
      <c r="AF2150" s="13">
        <f t="shared" si="2541"/>
        <v>1.0359971861566675E-2</v>
      </c>
      <c r="AG2150" s="13">
        <f t="shared" si="2542"/>
        <v>1.7791108229786696E-3</v>
      </c>
      <c r="AH2150" s="13">
        <f t="shared" si="2543"/>
        <v>1.492402515943222E-4</v>
      </c>
      <c r="AI2150" s="13">
        <f t="shared" si="2544"/>
        <v>3.6770070498587745E-4</v>
      </c>
      <c r="AJ2150" s="13">
        <f t="shared" si="2545"/>
        <v>4.5297366830576643E-4</v>
      </c>
      <c r="AK2150" s="13">
        <f t="shared" si="2546"/>
        <v>3.7201477795419368E-4</v>
      </c>
      <c r="AL2150" s="13">
        <f t="shared" si="2547"/>
        <v>1.1634369504521557E-5</v>
      </c>
      <c r="AM2150" s="13">
        <f t="shared" si="2548"/>
        <v>3.8467653556733608E-2</v>
      </c>
      <c r="AN2150" s="13">
        <f t="shared" si="2549"/>
        <v>1.9818070847644899E-2</v>
      </c>
      <c r="AO2150" s="13">
        <f t="shared" si="2550"/>
        <v>5.1050154585464995E-3</v>
      </c>
      <c r="AP2150" s="13">
        <f t="shared" si="2551"/>
        <v>8.7668078399587659E-4</v>
      </c>
      <c r="AQ2150" s="13">
        <f t="shared" si="2552"/>
        <v>1.1291383982113127E-4</v>
      </c>
      <c r="AR2150" s="13">
        <f t="shared" si="2553"/>
        <v>1.537735528918895E-5</v>
      </c>
      <c r="AS2150" s="13">
        <f t="shared" si="2554"/>
        <v>3.7886993088319095E-5</v>
      </c>
      <c r="AT2150" s="13">
        <f t="shared" si="2555"/>
        <v>4.6673313397509718E-5</v>
      </c>
      <c r="AU2150" s="13">
        <f t="shared" si="2556"/>
        <v>3.8331504753694824E-5</v>
      </c>
      <c r="AV2150" s="13">
        <f t="shared" si="2557"/>
        <v>2.3610455575041598E-5</v>
      </c>
      <c r="AW2150" s="13">
        <f t="shared" si="2558"/>
        <v>4.1021782019988523E-7</v>
      </c>
      <c r="AX2150" s="13">
        <f t="shared" si="2559"/>
        <v>1.5796211344747742E-2</v>
      </c>
      <c r="AY2150" s="13">
        <f t="shared" si="2560"/>
        <v>8.1380174408840333E-3</v>
      </c>
      <c r="AZ2150" s="13">
        <f t="shared" si="2561"/>
        <v>2.0963041840457958E-3</v>
      </c>
      <c r="BA2150" s="13">
        <f t="shared" si="2562"/>
        <v>3.5999687179916206E-4</v>
      </c>
      <c r="BB2150" s="13">
        <f t="shared" si="2563"/>
        <v>4.6366510890274174E-5</v>
      </c>
      <c r="BC2150" s="13">
        <f t="shared" si="2564"/>
        <v>4.7774933629696476E-6</v>
      </c>
      <c r="BD2150" s="13">
        <f t="shared" si="2565"/>
        <v>1.3203713093699055E-6</v>
      </c>
      <c r="BE2150" s="13">
        <f t="shared" si="2566"/>
        <v>3.253153597048151E-6</v>
      </c>
      <c r="BF2150" s="13">
        <f t="shared" si="2567"/>
        <v>4.0075879606311809E-6</v>
      </c>
      <c r="BG2150" s="13">
        <f t="shared" si="2568"/>
        <v>3.2913214379157539E-6</v>
      </c>
      <c r="BH2150" s="13">
        <f t="shared" si="2569"/>
        <v>2.0273036264145463E-6</v>
      </c>
      <c r="BI2150" s="13">
        <f t="shared" si="2570"/>
        <v>9.9898112565419247E-7</v>
      </c>
      <c r="BJ2150" s="14">
        <f t="shared" si="2571"/>
        <v>0.78918878527720715</v>
      </c>
      <c r="BK2150" s="14">
        <f t="shared" si="2572"/>
        <v>0.14712721442927038</v>
      </c>
      <c r="BL2150" s="14">
        <f t="shared" si="2573"/>
        <v>5.7456181103355923E-2</v>
      </c>
      <c r="BM2150" s="14">
        <f t="shared" si="2574"/>
        <v>0.55888307812557791</v>
      </c>
      <c r="BN2150" s="14">
        <f t="shared" si="2575"/>
        <v>0.42791022021077701</v>
      </c>
    </row>
    <row r="2151" spans="1:66" x14ac:dyDescent="0.25">
      <c r="A2151" t="s">
        <v>301</v>
      </c>
      <c r="B2151" t="s">
        <v>319</v>
      </c>
      <c r="C2151" t="s">
        <v>302</v>
      </c>
      <c r="D2151" s="7" t="s">
        <v>539</v>
      </c>
      <c r="E2151" s="10">
        <f>VLOOKUP(A2151,home!$A$2:$E$405,3,FALSE)</f>
        <v>1.3534482758620701</v>
      </c>
      <c r="F2151" s="10">
        <f>VLOOKUP(B2151,home!$B$2:$E$405,3,FALSE)</f>
        <v>0.42</v>
      </c>
      <c r="G2151" s="10">
        <f>VLOOKUP(C2151,away!$B$2:$E$405,4,FALSE)</f>
        <v>0.89</v>
      </c>
      <c r="H2151" s="10">
        <f>VLOOKUP(A2151,away!$A$2:$E$405,3,FALSE)</f>
        <v>1.02586206896552</v>
      </c>
      <c r="I2151" s="10">
        <f>VLOOKUP(C2151,away!$B$2:$E$405,3,FALSE)</f>
        <v>0.44</v>
      </c>
      <c r="J2151" s="10">
        <f>VLOOKUP(B2151,home!$B$2:$E$405,4,FALSE)</f>
        <v>1.25</v>
      </c>
      <c r="K2151" s="12">
        <f t="shared" si="2520"/>
        <v>0.50591896551724169</v>
      </c>
      <c r="L2151" s="12">
        <f t="shared" si="2521"/>
        <v>0.56422413793103599</v>
      </c>
      <c r="M2151" s="13">
        <f t="shared" si="2522"/>
        <v>0.34295943522907446</v>
      </c>
      <c r="N2151" s="13">
        <f t="shared" si="2523"/>
        <v>0.17350968268547082</v>
      </c>
      <c r="O2151" s="13">
        <f t="shared" si="2524"/>
        <v>0.19350599168743954</v>
      </c>
      <c r="P2151" s="13">
        <f t="shared" si="2525"/>
        <v>9.7898351135897371E-2</v>
      </c>
      <c r="Q2151" s="13">
        <f t="shared" si="2526"/>
        <v>4.3890919585729118E-2</v>
      </c>
      <c r="R2151" s="13">
        <f t="shared" si="2527"/>
        <v>5.4590375672167887E-2</v>
      </c>
      <c r="S2151" s="13">
        <f t="shared" si="2528"/>
        <v>6.9863124983905985E-3</v>
      </c>
      <c r="T2151" s="13">
        <f t="shared" si="2529"/>
        <v>2.476431626625844E-2</v>
      </c>
      <c r="U2151" s="13">
        <f t="shared" si="2530"/>
        <v>2.7618306387260774E-2</v>
      </c>
      <c r="V2151" s="13">
        <f t="shared" si="2531"/>
        <v>2.2158385830859385E-4</v>
      </c>
      <c r="W2151" s="13">
        <f t="shared" si="2532"/>
        <v>7.4017495441375076E-3</v>
      </c>
      <c r="X2151" s="13">
        <f t="shared" si="2533"/>
        <v>4.1762457557224242E-3</v>
      </c>
      <c r="Y2151" s="13">
        <f t="shared" si="2534"/>
        <v>1.1781693306553162E-3</v>
      </c>
      <c r="Z2151" s="13">
        <f t="shared" si="2535"/>
        <v>1.0267069217653444E-2</v>
      </c>
      <c r="AA2151" s="13">
        <f t="shared" si="2536"/>
        <v>5.1943050374891461E-3</v>
      </c>
      <c r="AB2151" s="13">
        <f t="shared" si="2537"/>
        <v>1.3139487155737527E-3</v>
      </c>
      <c r="AC2151" s="13">
        <f t="shared" si="2538"/>
        <v>3.9532179571492806E-6</v>
      </c>
      <c r="AD2151" s="13">
        <f t="shared" si="2539"/>
        <v>9.3617136809694059E-4</v>
      </c>
      <c r="AE2151" s="13">
        <f t="shared" si="2540"/>
        <v>5.2821048312021493E-4</v>
      </c>
      <c r="AF2151" s="13">
        <f t="shared" si="2541"/>
        <v>1.4901455224231963E-4</v>
      </c>
      <c r="AG2151" s="13">
        <f t="shared" si="2542"/>
        <v>2.8025869092700709E-5</v>
      </c>
      <c r="AH2151" s="13">
        <f t="shared" si="2543"/>
        <v>1.4482320696021973E-3</v>
      </c>
      <c r="AI2151" s="13">
        <f t="shared" si="2544"/>
        <v>7.3268807048203763E-4</v>
      </c>
      <c r="AJ2151" s="13">
        <f t="shared" si="2545"/>
        <v>1.8534039533254815E-4</v>
      </c>
      <c r="AK2151" s="13">
        <f t="shared" si="2546"/>
        <v>3.1255740358399795E-5</v>
      </c>
      <c r="AL2151" s="13">
        <f t="shared" si="2547"/>
        <v>4.5138110217289765E-8</v>
      </c>
      <c r="AM2151" s="13">
        <f t="shared" si="2548"/>
        <v>9.4725370018893033E-5</v>
      </c>
      <c r="AN2151" s="13">
        <f t="shared" si="2549"/>
        <v>5.3446340239108327E-5</v>
      </c>
      <c r="AO2151" s="13">
        <f t="shared" si="2550"/>
        <v>1.5077857623489866E-5</v>
      </c>
      <c r="AP2151" s="13">
        <f t="shared" si="2551"/>
        <v>2.8357637398201565E-6</v>
      </c>
      <c r="AQ2151" s="13">
        <f t="shared" si="2552"/>
        <v>4.0000158786902957E-7</v>
      </c>
      <c r="AR2151" s="13">
        <f t="shared" si="2553"/>
        <v>1.6342549819907602E-4</v>
      </c>
      <c r="AS2151" s="13">
        <f t="shared" si="2554"/>
        <v>8.2680058988016391E-5</v>
      </c>
      <c r="AT2151" s="13">
        <f t="shared" si="2555"/>
        <v>2.0914704956060883E-5</v>
      </c>
      <c r="AU2151" s="13">
        <f t="shared" si="2556"/>
        <v>3.5270486318228838E-6</v>
      </c>
      <c r="AV2151" s="13">
        <f t="shared" si="2557"/>
        <v>4.4610019878520889E-7</v>
      </c>
      <c r="AW2151" s="13">
        <f t="shared" si="2558"/>
        <v>3.57909720650547E-10</v>
      </c>
      <c r="AX2151" s="13">
        <f t="shared" si="2559"/>
        <v>7.987226868032715E-6</v>
      </c>
      <c r="AY2151" s="13">
        <f t="shared" si="2560"/>
        <v>4.506586194075368E-6</v>
      </c>
      <c r="AZ2151" s="13">
        <f t="shared" si="2561"/>
        <v>1.2713623551820413E-6</v>
      </c>
      <c r="BA2151" s="13">
        <f t="shared" si="2562"/>
        <v>2.3911110961685299E-7</v>
      </c>
      <c r="BB2151" s="13">
        <f t="shared" si="2563"/>
        <v>3.3728064923325572E-8</v>
      </c>
      <c r="BC2151" s="13">
        <f t="shared" si="2564"/>
        <v>3.806037671089078E-9</v>
      </c>
      <c r="BD2151" s="13">
        <f t="shared" si="2565"/>
        <v>1.5368101806220618E-5</v>
      </c>
      <c r="BE2151" s="13">
        <f t="shared" si="2566"/>
        <v>7.7750141677667871E-6</v>
      </c>
      <c r="BF2151" s="13">
        <f t="shared" si="2567"/>
        <v>1.9667635623192354E-6</v>
      </c>
      <c r="BG2151" s="13">
        <f t="shared" si="2568"/>
        <v>3.3167432895518427E-7</v>
      </c>
      <c r="BH2151" s="13">
        <f t="shared" si="2569"/>
        <v>4.1950083348408029E-8</v>
      </c>
      <c r="BI2151" s="13">
        <f t="shared" si="2570"/>
        <v>4.2446685541977319E-9</v>
      </c>
      <c r="BJ2151" s="14">
        <f t="shared" si="2571"/>
        <v>0.25674303259436437</v>
      </c>
      <c r="BK2151" s="14">
        <f t="shared" si="2572"/>
        <v>0.44807418766393248</v>
      </c>
      <c r="BL2151" s="14">
        <f t="shared" si="2573"/>
        <v>0.2849169249352973</v>
      </c>
      <c r="BM2151" s="14">
        <f t="shared" si="2574"/>
        <v>9.3641952187184047E-2</v>
      </c>
      <c r="BN2151" s="14">
        <f t="shared" si="2575"/>
        <v>0.90635475599577919</v>
      </c>
    </row>
    <row r="2152" spans="1:66" x14ac:dyDescent="0.25">
      <c r="A2152" t="s">
        <v>301</v>
      </c>
      <c r="B2152" t="s">
        <v>334</v>
      </c>
      <c r="C2152" t="s">
        <v>336</v>
      </c>
      <c r="D2152" s="7" t="s">
        <v>539</v>
      </c>
      <c r="E2152" s="10">
        <f>VLOOKUP(A2152,home!$A$2:$E$405,3,FALSE)</f>
        <v>1.3534482758620701</v>
      </c>
      <c r="F2152" s="10">
        <f>VLOOKUP(B2152,home!$B$2:$E$405,3,FALSE)</f>
        <v>0.74</v>
      </c>
      <c r="G2152" s="10">
        <f>VLOOKUP(C2152,away!$B$2:$E$405,4,FALSE)</f>
        <v>1.1100000000000001</v>
      </c>
      <c r="H2152" s="10">
        <f>VLOOKUP(A2152,away!$A$2:$E$405,3,FALSE)</f>
        <v>1.02586206896552</v>
      </c>
      <c r="I2152" s="10">
        <f>VLOOKUP(C2152,away!$B$2:$E$405,3,FALSE)</f>
        <v>0.62</v>
      </c>
      <c r="J2152" s="10">
        <f>VLOOKUP(B2152,home!$B$2:$E$405,4,FALSE)</f>
        <v>0.97</v>
      </c>
      <c r="K2152" s="12">
        <f t="shared" si="2520"/>
        <v>1.1117224137931045</v>
      </c>
      <c r="L2152" s="12">
        <f t="shared" si="2521"/>
        <v>0.61695344827586374</v>
      </c>
      <c r="M2152" s="13">
        <f t="shared" si="2522"/>
        <v>0.17751931447035682</v>
      </c>
      <c r="N2152" s="13">
        <f t="shared" si="2523"/>
        <v>0.19735220077788224</v>
      </c>
      <c r="O2152" s="13">
        <f t="shared" si="2524"/>
        <v>0.10952115319805406</v>
      </c>
      <c r="P2152" s="13">
        <f t="shared" si="2525"/>
        <v>0.12175712079474503</v>
      </c>
      <c r="Q2152" s="13">
        <f t="shared" si="2526"/>
        <v>0.10970043250808434</v>
      </c>
      <c r="R2152" s="13">
        <f t="shared" si="2527"/>
        <v>3.3784726562344297E-2</v>
      </c>
      <c r="S2152" s="13">
        <f t="shared" si="2528"/>
        <v>2.0877723233183269E-2</v>
      </c>
      <c r="T2152" s="13">
        <f t="shared" si="2529"/>
        <v>6.7680060113216284E-2</v>
      </c>
      <c r="U2152" s="13">
        <f t="shared" si="2530"/>
        <v>3.7559237763229419E-2</v>
      </c>
      <c r="V2152" s="13">
        <f t="shared" si="2531"/>
        <v>1.5910703558628702E-3</v>
      </c>
      <c r="W2152" s="13">
        <f t="shared" si="2532"/>
        <v>4.0652143207345032E-2</v>
      </c>
      <c r="X2152" s="13">
        <f t="shared" si="2533"/>
        <v>2.5080479931575746E-2</v>
      </c>
      <c r="Y2152" s="13">
        <f t="shared" si="2534"/>
        <v>7.7367442890996282E-3</v>
      </c>
      <c r="Z2152" s="13">
        <f t="shared" si="2535"/>
        <v>6.9478678505651599E-3</v>
      </c>
      <c r="AA2152" s="13">
        <f t="shared" si="2536"/>
        <v>7.7241004175458072E-3</v>
      </c>
      <c r="AB2152" s="13">
        <f t="shared" si="2537"/>
        <v>4.293527780287177E-3</v>
      </c>
      <c r="AC2152" s="13">
        <f t="shared" si="2538"/>
        <v>6.820530560636636E-5</v>
      </c>
      <c r="AD2152" s="13">
        <f t="shared" si="2539"/>
        <v>1.1298474693083142E-2</v>
      </c>
      <c r="AE2152" s="13">
        <f t="shared" si="2540"/>
        <v>6.9706329221552246E-3</v>
      </c>
      <c r="AF2152" s="13">
        <f t="shared" si="2541"/>
        <v>2.1502780089944634E-3</v>
      </c>
      <c r="AG2152" s="13">
        <f t="shared" si="2542"/>
        <v>4.4220714413363088E-4</v>
      </c>
      <c r="AH2152" s="13">
        <f t="shared" si="2543"/>
        <v>1.0716277571427969E-3</v>
      </c>
      <c r="AI2152" s="13">
        <f t="shared" si="2544"/>
        <v>1.1913525968584809E-3</v>
      </c>
      <c r="AJ2152" s="13">
        <f t="shared" si="2545"/>
        <v>6.6222669232909707E-4</v>
      </c>
      <c r="AK2152" s="13">
        <f t="shared" si="2546"/>
        <v>2.4540408562477583E-4</v>
      </c>
      <c r="AL2152" s="13">
        <f t="shared" si="2547"/>
        <v>1.871228865058192E-6</v>
      </c>
      <c r="AM2152" s="13">
        <f t="shared" si="2548"/>
        <v>2.5121535115949388E-3</v>
      </c>
      <c r="AN2152" s="13">
        <f t="shared" si="2549"/>
        <v>1.5498817715768173E-3</v>
      </c>
      <c r="AO2152" s="13">
        <f t="shared" si="2550"/>
        <v>4.7810245169711108E-4</v>
      </c>
      <c r="AP2152" s="13">
        <f t="shared" si="2551"/>
        <v>9.8322318734559062E-5</v>
      </c>
      <c r="AQ2152" s="13">
        <f t="shared" si="2552"/>
        <v>1.516507339644119E-5</v>
      </c>
      <c r="AR2152" s="13">
        <f t="shared" si="2553"/>
        <v>1.3222888800747573E-4</v>
      </c>
      <c r="AS2152" s="13">
        <f t="shared" si="2554"/>
        <v>1.4700181854884899E-4</v>
      </c>
      <c r="AT2152" s="13">
        <f t="shared" si="2555"/>
        <v>8.1712608274551204E-5</v>
      </c>
      <c r="AU2152" s="13">
        <f t="shared" si="2556"/>
        <v>3.0280579369438159E-5</v>
      </c>
      <c r="AV2152" s="13">
        <f t="shared" si="2557"/>
        <v>8.4158996969113676E-6</v>
      </c>
      <c r="AW2152" s="13">
        <f t="shared" si="2558"/>
        <v>3.565111893399527E-8</v>
      </c>
      <c r="AX2152" s="13">
        <f t="shared" si="2559"/>
        <v>4.6546956095485823E-4</v>
      </c>
      <c r="AY2152" s="13">
        <f t="shared" si="2560"/>
        <v>2.8717305069855212E-4</v>
      </c>
      <c r="AZ2152" s="13">
        <f t="shared" si="2561"/>
        <v>8.8586201940185597E-5</v>
      </c>
      <c r="BA2152" s="13">
        <f t="shared" si="2562"/>
        <v>1.8217854252219833E-5</v>
      </c>
      <c r="BB2152" s="13">
        <f t="shared" si="2563"/>
        <v>2.8098920002735325E-6</v>
      </c>
      <c r="BC2152" s="13">
        <f t="shared" si="2564"/>
        <v>3.4671451177030417E-7</v>
      </c>
      <c r="BD2152" s="13">
        <f t="shared" si="2565"/>
        <v>1.3596511402982522E-5</v>
      </c>
      <c r="BE2152" s="13">
        <f t="shared" si="2566"/>
        <v>1.5115546476089198E-5</v>
      </c>
      <c r="BF2152" s="13">
        <f t="shared" si="2567"/>
        <v>8.4021459070998704E-6</v>
      </c>
      <c r="BG2152" s="13">
        <f t="shared" si="2568"/>
        <v>3.1136179762943081E-6</v>
      </c>
      <c r="BH2152" s="13">
        <f t="shared" si="2569"/>
        <v>8.6536972305887713E-7</v>
      </c>
      <c r="BI2152" s="13">
        <f t="shared" si="2570"/>
        <v>1.9241018346849701E-7</v>
      </c>
      <c r="BJ2152" s="14">
        <f t="shared" si="2571"/>
        <v>0.47457988199692741</v>
      </c>
      <c r="BK2152" s="14">
        <f t="shared" si="2572"/>
        <v>0.32210247843931794</v>
      </c>
      <c r="BL2152" s="14">
        <f t="shared" si="2573"/>
        <v>0.19649428224898219</v>
      </c>
      <c r="BM2152" s="14">
        <f t="shared" si="2574"/>
        <v>0.25020242482474625</v>
      </c>
      <c r="BN2152" s="14">
        <f t="shared" si="2575"/>
        <v>0.74963494831146682</v>
      </c>
    </row>
    <row r="2153" spans="1:66" x14ac:dyDescent="0.25">
      <c r="A2153" t="s">
        <v>301</v>
      </c>
      <c r="B2153" t="s">
        <v>312</v>
      </c>
      <c r="C2153" t="s">
        <v>385</v>
      </c>
      <c r="D2153" s="7" t="s">
        <v>539</v>
      </c>
      <c r="E2153" s="10">
        <f>VLOOKUP(A2153,home!$A$2:$E$405,3,FALSE)</f>
        <v>1.3534482758620701</v>
      </c>
      <c r="F2153" s="10">
        <f>VLOOKUP(B2153,home!$B$2:$E$405,3,FALSE)</f>
        <v>1.03</v>
      </c>
      <c r="G2153" s="10">
        <f>VLOOKUP(C2153,away!$B$2:$E$405,4,FALSE)</f>
        <v>0.74</v>
      </c>
      <c r="H2153" s="10">
        <f>VLOOKUP(A2153,away!$A$2:$E$405,3,FALSE)</f>
        <v>1.02586206896552</v>
      </c>
      <c r="I2153" s="10">
        <f>VLOOKUP(C2153,away!$B$2:$E$405,3,FALSE)</f>
        <v>0.37</v>
      </c>
      <c r="J2153" s="10">
        <f>VLOOKUP(B2153,home!$B$2:$E$405,4,FALSE)</f>
        <v>0.78</v>
      </c>
      <c r="K2153" s="12">
        <f t="shared" si="2520"/>
        <v>1.0315982758620699</v>
      </c>
      <c r="L2153" s="12">
        <f t="shared" si="2521"/>
        <v>0.2960637931034491</v>
      </c>
      <c r="M2153" s="13">
        <f t="shared" si="2522"/>
        <v>0.26509631426652824</v>
      </c>
      <c r="N2153" s="13">
        <f t="shared" si="2523"/>
        <v>0.27347290073473995</v>
      </c>
      <c r="O2153" s="13">
        <f t="shared" si="2524"/>
        <v>7.8485420339492337E-2</v>
      </c>
      <c r="P2153" s="13">
        <f t="shared" si="2525"/>
        <v>8.0965424302530106E-2</v>
      </c>
      <c r="Q2153" s="13">
        <f t="shared" si="2526"/>
        <v>0.14105708644647835</v>
      </c>
      <c r="R2153" s="13">
        <f t="shared" si="2527"/>
        <v>1.1618345624514345E-2</v>
      </c>
      <c r="S2153" s="13">
        <f t="shared" si="2528"/>
        <v>6.1820926769826055E-3</v>
      </c>
      <c r="T2153" s="13">
        <f t="shared" si="2529"/>
        <v>4.1761896057465497E-2</v>
      </c>
      <c r="U2153" s="13">
        <f t="shared" si="2530"/>
        <v>1.1985465314618622E-2</v>
      </c>
      <c r="V2153" s="13">
        <f t="shared" si="2531"/>
        <v>2.0979199287723431E-4</v>
      </c>
      <c r="W2153" s="13">
        <f t="shared" si="2532"/>
        <v>4.8504749058771342E-2</v>
      </c>
      <c r="X2153" s="13">
        <f t="shared" si="2533"/>
        <v>1.4360499989870793E-2</v>
      </c>
      <c r="Y2153" s="13">
        <f t="shared" si="2534"/>
        <v>2.1258120489315948E-3</v>
      </c>
      <c r="Z2153" s="13">
        <f t="shared" si="2535"/>
        <v>1.1465904917268596E-3</v>
      </c>
      <c r="AA2153" s="13">
        <f t="shared" si="2536"/>
        <v>1.1828207743852712E-3</v>
      </c>
      <c r="AB2153" s="13">
        <f t="shared" si="2537"/>
        <v>6.1009793575484198E-4</v>
      </c>
      <c r="AC2153" s="13">
        <f t="shared" si="2538"/>
        <v>4.0046524613081279E-6</v>
      </c>
      <c r="AD2153" s="13">
        <f t="shared" si="2539"/>
        <v>1.2509353875037717E-2</v>
      </c>
      <c r="AE2153" s="13">
        <f t="shared" si="2540"/>
        <v>3.703566757516995E-3</v>
      </c>
      <c r="AF2153" s="13">
        <f t="shared" si="2541"/>
        <v>5.4824601112116167E-4</v>
      </c>
      <c r="AG2153" s="13">
        <f t="shared" si="2542"/>
        <v>5.4105264535455632E-5</v>
      </c>
      <c r="AH2153" s="13">
        <f t="shared" si="2543"/>
        <v>8.4865982529250703E-5</v>
      </c>
      <c r="AI2153" s="13">
        <f t="shared" si="2544"/>
        <v>8.7547601256515557E-5</v>
      </c>
      <c r="AJ2153" s="13">
        <f t="shared" si="2545"/>
        <v>4.5156977256040711E-5</v>
      </c>
      <c r="AK2153" s="13">
        <f t="shared" si="2546"/>
        <v>1.5527953293491437E-5</v>
      </c>
      <c r="AL2153" s="13">
        <f t="shared" si="2547"/>
        <v>4.8923861746036127E-8</v>
      </c>
      <c r="AM2153" s="13">
        <f t="shared" si="2548"/>
        <v>2.5809255779274828E-3</v>
      </c>
      <c r="AN2153" s="13">
        <f t="shared" si="2549"/>
        <v>7.6411861631892194E-4</v>
      </c>
      <c r="AO2153" s="13">
        <f t="shared" si="2550"/>
        <v>1.1311392796416955E-4</v>
      </c>
      <c r="AP2153" s="13">
        <f t="shared" si="2551"/>
        <v>1.1162979521967447E-5</v>
      </c>
      <c r="AQ2153" s="13">
        <f t="shared" si="2552"/>
        <v>8.2623851490245206E-7</v>
      </c>
      <c r="AR2153" s="13">
        <f t="shared" si="2553"/>
        <v>5.0251489386122014E-6</v>
      </c>
      <c r="AS2153" s="13">
        <f t="shared" si="2554"/>
        <v>5.1839349810224567E-6</v>
      </c>
      <c r="AT2153" s="13">
        <f t="shared" si="2555"/>
        <v>2.6738691943019192E-6</v>
      </c>
      <c r="AU2153" s="13">
        <f t="shared" si="2556"/>
        <v>9.1945295024085387E-7</v>
      </c>
      <c r="AV2153" s="13">
        <f t="shared" si="2557"/>
        <v>2.3712651955118957E-7</v>
      </c>
      <c r="AW2153" s="13">
        <f t="shared" si="2558"/>
        <v>4.1506311014900703E-10</v>
      </c>
      <c r="AX2153" s="13">
        <f t="shared" si="2559"/>
        <v>4.437463960530511E-4</v>
      </c>
      <c r="AY2153" s="13">
        <f t="shared" si="2560"/>
        <v>1.3137724119145167E-4</v>
      </c>
      <c r="AZ2153" s="13">
        <f t="shared" si="2561"/>
        <v>1.9448022177303939E-5</v>
      </c>
      <c r="BA2153" s="13">
        <f t="shared" si="2562"/>
        <v>1.9192850713908682E-6</v>
      </c>
      <c r="BB2153" s="13">
        <f t="shared" si="2563"/>
        <v>1.4205770457070107E-7</v>
      </c>
      <c r="BC2153" s="13">
        <f t="shared" si="2564"/>
        <v>8.4116285709541866E-9</v>
      </c>
      <c r="BD2153" s="13">
        <f t="shared" si="2565"/>
        <v>2.4796077594588334E-7</v>
      </c>
      <c r="BE2153" s="13">
        <f t="shared" si="2566"/>
        <v>2.557959089471942E-7</v>
      </c>
      <c r="BF2153" s="13">
        <f t="shared" si="2567"/>
        <v>1.3193930932124829E-7</v>
      </c>
      <c r="BG2153" s="13">
        <f t="shared" si="2568"/>
        <v>4.5369454671410684E-8</v>
      </c>
      <c r="BH2153" s="13">
        <f t="shared" si="2569"/>
        <v>1.1700762803957398E-8</v>
      </c>
      <c r="BI2153" s="13">
        <f t="shared" si="2570"/>
        <v>2.4140973469666987E-9</v>
      </c>
      <c r="BJ2153" s="14">
        <f t="shared" si="2571"/>
        <v>0.54216500499854292</v>
      </c>
      <c r="BK2153" s="14">
        <f t="shared" si="2572"/>
        <v>0.3525890540564327</v>
      </c>
      <c r="BL2153" s="14">
        <f t="shared" si="2573"/>
        <v>0.10412998321599347</v>
      </c>
      <c r="BM2153" s="14">
        <f t="shared" si="2574"/>
        <v>0.14920376422228399</v>
      </c>
      <c r="BN2153" s="14">
        <f t="shared" si="2575"/>
        <v>0.85069549171428338</v>
      </c>
    </row>
    <row r="2154" spans="1:66" x14ac:dyDescent="0.25">
      <c r="A2154" t="s">
        <v>303</v>
      </c>
      <c r="B2154" t="s">
        <v>466</v>
      </c>
      <c r="C2154" t="s">
        <v>340</v>
      </c>
      <c r="D2154" s="7" t="s">
        <v>539</v>
      </c>
      <c r="E2154" s="10">
        <f>VLOOKUP(A2154,home!$A$2:$E$405,3,FALSE)</f>
        <v>1.29370629370629</v>
      </c>
      <c r="F2154" s="10">
        <f>VLOOKUP(B2154,home!$B$2:$E$405,3,FALSE)</f>
        <v>1.1599999999999999</v>
      </c>
      <c r="G2154" s="10">
        <f>VLOOKUP(C2154,away!$B$2:$E$405,4,FALSE)</f>
        <v>0.52</v>
      </c>
      <c r="H2154" s="10">
        <f>VLOOKUP(A2154,away!$A$2:$E$405,3,FALSE)</f>
        <v>1.0279720279720299</v>
      </c>
      <c r="I2154" s="10">
        <f>VLOOKUP(C2154,away!$B$2:$E$405,3,FALSE)</f>
        <v>0.39</v>
      </c>
      <c r="J2154" s="10">
        <f>VLOOKUP(B2154,home!$B$2:$E$405,4,FALSE)</f>
        <v>1.1299999999999999</v>
      </c>
      <c r="K2154" s="12">
        <f t="shared" si="2520"/>
        <v>0.78036363636363415</v>
      </c>
      <c r="L2154" s="12">
        <f t="shared" si="2521"/>
        <v>0.45302727272727356</v>
      </c>
      <c r="M2154" s="13">
        <f t="shared" si="2522"/>
        <v>0.29130311865289132</v>
      </c>
      <c r="N2154" s="13">
        <f t="shared" si="2523"/>
        <v>0.22732236095603742</v>
      </c>
      <c r="O2154" s="13">
        <f t="shared" si="2524"/>
        <v>0.13196825738026871</v>
      </c>
      <c r="P2154" s="13">
        <f t="shared" si="2525"/>
        <v>0.10298322921383848</v>
      </c>
      <c r="Q2154" s="13">
        <f t="shared" si="2526"/>
        <v>8.8697052111209984E-2</v>
      </c>
      <c r="R2154" s="13">
        <f t="shared" si="2527"/>
        <v>2.9892609863777019E-2</v>
      </c>
      <c r="S2154" s="13">
        <f t="shared" si="2528"/>
        <v>9.1018125280931794E-3</v>
      </c>
      <c r="T2154" s="13">
        <f t="shared" si="2529"/>
        <v>4.018218361689032E-2</v>
      </c>
      <c r="U2154" s="13">
        <f t="shared" si="2530"/>
        <v>2.3327105733696469E-2</v>
      </c>
      <c r="V2154" s="13">
        <f t="shared" si="2531"/>
        <v>3.5752527400806383E-4</v>
      </c>
      <c r="W2154" s="13">
        <f t="shared" si="2532"/>
        <v>2.3071984706746193E-2</v>
      </c>
      <c r="X2154" s="13">
        <f t="shared" si="2533"/>
        <v>1.0452238308102591E-2</v>
      </c>
      <c r="Y2154" s="13">
        <f t="shared" si="2534"/>
        <v>2.3675745073076251E-3</v>
      </c>
      <c r="Z2154" s="13">
        <f t="shared" si="2535"/>
        <v>4.5140558404290982E-3</v>
      </c>
      <c r="AA2154" s="13">
        <f t="shared" si="2536"/>
        <v>3.5226050303857515E-3</v>
      </c>
      <c r="AB2154" s="13">
        <f t="shared" si="2537"/>
        <v>1.3744564354923276E-3</v>
      </c>
      <c r="AC2154" s="13">
        <f t="shared" si="2538"/>
        <v>7.8996552227924911E-6</v>
      </c>
      <c r="AD2154" s="13">
        <f t="shared" si="2539"/>
        <v>4.5011344709706535E-3</v>
      </c>
      <c r="AE2154" s="13">
        <f t="shared" si="2540"/>
        <v>2.0391366735625542E-3</v>
      </c>
      <c r="AF2154" s="13">
        <f t="shared" si="2541"/>
        <v>4.6189226297110441E-4</v>
      </c>
      <c r="AG2154" s="13">
        <f t="shared" si="2542"/>
        <v>6.9749930729209346E-5</v>
      </c>
      <c r="AH2154" s="13">
        <f t="shared" si="2543"/>
        <v>5.1124760158205397E-4</v>
      </c>
      <c r="AI2154" s="13">
        <f t="shared" si="2544"/>
        <v>3.9895903745275802E-4</v>
      </c>
      <c r="AJ2154" s="13">
        <f t="shared" si="2545"/>
        <v>1.5566656261338478E-4</v>
      </c>
      <c r="AK2154" s="13">
        <f t="shared" si="2546"/>
        <v>4.0492174953736094E-5</v>
      </c>
      <c r="AL2154" s="13">
        <f t="shared" si="2547"/>
        <v>1.1170934362546503E-7</v>
      </c>
      <c r="AM2154" s="13">
        <f t="shared" si="2548"/>
        <v>7.0250433270567264E-4</v>
      </c>
      <c r="AN2154" s="13">
        <f t="shared" si="2549"/>
        <v>3.1825362192474408E-4</v>
      </c>
      <c r="AO2154" s="13">
        <f t="shared" si="2550"/>
        <v>7.2088785188071834E-5</v>
      </c>
      <c r="AP2154" s="13">
        <f t="shared" si="2551"/>
        <v>1.0886061915991482E-5</v>
      </c>
      <c r="AQ2154" s="13">
        <f t="shared" si="2552"/>
        <v>1.2329207351354652E-6</v>
      </c>
      <c r="AR2154" s="13">
        <f t="shared" si="2553"/>
        <v>4.6321821326615544E-5</v>
      </c>
      <c r="AS2154" s="13">
        <f t="shared" si="2554"/>
        <v>3.6147864933424245E-5</v>
      </c>
      <c r="AT2154" s="13">
        <f t="shared" si="2555"/>
        <v>1.4104239663114218E-5</v>
      </c>
      <c r="AU2154" s="13">
        <f t="shared" si="2556"/>
        <v>3.6688119172173366E-6</v>
      </c>
      <c r="AV2154" s="13">
        <f t="shared" si="2557"/>
        <v>7.1575185221348929E-7</v>
      </c>
      <c r="AW2154" s="13">
        <f t="shared" si="2558"/>
        <v>1.0970044033999257E-9</v>
      </c>
      <c r="AX2154" s="13">
        <f t="shared" si="2559"/>
        <v>9.1368139271901124E-5</v>
      </c>
      <c r="AY2154" s="13">
        <f t="shared" si="2560"/>
        <v>4.1392258948515062E-5</v>
      </c>
      <c r="AZ2154" s="13">
        <f t="shared" si="2561"/>
        <v>9.3759110917334323E-6</v>
      </c>
      <c r="BA2154" s="13">
        <f t="shared" si="2562"/>
        <v>1.4158478104071298E-6</v>
      </c>
      <c r="BB2154" s="13">
        <f t="shared" si="2563"/>
        <v>1.6035441803640602E-7</v>
      </c>
      <c r="BC2154" s="13">
        <f t="shared" si="2564"/>
        <v>1.4528984934560436E-8</v>
      </c>
      <c r="BD2154" s="13">
        <f t="shared" si="2565"/>
        <v>3.4975080638927805E-6</v>
      </c>
      <c r="BE2154" s="13">
        <f t="shared" si="2566"/>
        <v>2.7293281109505035E-6</v>
      </c>
      <c r="BF2154" s="13">
        <f t="shared" si="2567"/>
        <v>1.0649342047454116E-6</v>
      </c>
      <c r="BG2154" s="13">
        <f t="shared" si="2568"/>
        <v>2.7701197616771478E-7</v>
      </c>
      <c r="BH2154" s="13">
        <f t="shared" si="2569"/>
        <v>5.4042518259628563E-8</v>
      </c>
      <c r="BI2154" s="13">
        <f t="shared" si="2570"/>
        <v>8.4345632134663718E-9</v>
      </c>
      <c r="BJ2154" s="14">
        <f t="shared" si="2571"/>
        <v>0.40041400030752278</v>
      </c>
      <c r="BK2154" s="14">
        <f t="shared" si="2572"/>
        <v>0.40379508929234592</v>
      </c>
      <c r="BL2154" s="14">
        <f t="shared" si="2573"/>
        <v>0.19129998956935201</v>
      </c>
      <c r="BM2154" s="14">
        <f t="shared" si="2574"/>
        <v>0.12781511566968284</v>
      </c>
      <c r="BN2154" s="14">
        <f t="shared" si="2575"/>
        <v>0.87216662817802293</v>
      </c>
    </row>
    <row r="2155" spans="1:66" x14ac:dyDescent="0.25">
      <c r="A2155" t="s">
        <v>303</v>
      </c>
      <c r="B2155" t="s">
        <v>374</v>
      </c>
      <c r="C2155" t="s">
        <v>383</v>
      </c>
      <c r="D2155" s="7" t="s">
        <v>539</v>
      </c>
      <c r="E2155" s="10">
        <f>VLOOKUP(A2155,home!$A$2:$E$405,3,FALSE)</f>
        <v>1.29370629370629</v>
      </c>
      <c r="F2155" s="10">
        <f>VLOOKUP(B2155,home!$B$2:$E$405,3,FALSE)</f>
        <v>1.1599999999999999</v>
      </c>
      <c r="G2155" s="10">
        <f>VLOOKUP(C2155,away!$B$2:$E$405,4,FALSE)</f>
        <v>0.88</v>
      </c>
      <c r="H2155" s="10">
        <f>VLOOKUP(A2155,away!$A$2:$E$405,3,FALSE)</f>
        <v>1.0279720279720299</v>
      </c>
      <c r="I2155" s="10">
        <f>VLOOKUP(C2155,away!$B$2:$E$405,3,FALSE)</f>
        <v>0.99</v>
      </c>
      <c r="J2155" s="10">
        <f>VLOOKUP(B2155,home!$B$2:$E$405,4,FALSE)</f>
        <v>0.81</v>
      </c>
      <c r="K2155" s="12">
        <f t="shared" si="2520"/>
        <v>1.3206153846153807</v>
      </c>
      <c r="L2155" s="12">
        <f t="shared" si="2521"/>
        <v>0.82433076923077087</v>
      </c>
      <c r="M2155" s="13">
        <f t="shared" si="2522"/>
        <v>0.11707434087737684</v>
      </c>
      <c r="N2155" s="13">
        <f t="shared" si="2523"/>
        <v>0.15461017570636923</v>
      </c>
      <c r="O2155" s="13">
        <f t="shared" si="2524"/>
        <v>9.6507981472633522E-2</v>
      </c>
      <c r="P2155" s="13">
        <f t="shared" si="2525"/>
        <v>0.12744992507093597</v>
      </c>
      <c r="Q2155" s="13">
        <f t="shared" si="2526"/>
        <v>0.10209028832795919</v>
      </c>
      <c r="R2155" s="13">
        <f t="shared" si="2527"/>
        <v>3.9777249302122487E-2</v>
      </c>
      <c r="S2155" s="13">
        <f t="shared" si="2528"/>
        <v>3.4686258489382712E-2</v>
      </c>
      <c r="T2155" s="13">
        <f t="shared" si="2529"/>
        <v>8.4156165908377795E-2</v>
      </c>
      <c r="U2155" s="13">
        <f t="shared" si="2530"/>
        <v>5.2530447386064376E-2</v>
      </c>
      <c r="V2155" s="13">
        <f t="shared" si="2531"/>
        <v>4.1955877610498887E-3</v>
      </c>
      <c r="W2155" s="13">
        <f t="shared" si="2532"/>
        <v>4.4940668461907654E-2</v>
      </c>
      <c r="X2155" s="13">
        <f t="shared" si="2533"/>
        <v>3.7045975802949375E-2</v>
      </c>
      <c r="Y2155" s="13">
        <f t="shared" si="2534"/>
        <v>1.526906886527489E-2</v>
      </c>
      <c r="Z2155" s="13">
        <f t="shared" si="2535"/>
        <v>1.0929870171700927E-2</v>
      </c>
      <c r="AA2155" s="13">
        <f t="shared" si="2536"/>
        <v>1.4434154700596998E-2</v>
      </c>
      <c r="AB2155" s="13">
        <f t="shared" si="2537"/>
        <v>9.530983380763405E-3</v>
      </c>
      <c r="AC2155" s="13">
        <f t="shared" si="2538"/>
        <v>2.8546356836551379E-4</v>
      </c>
      <c r="AD2155" s="13">
        <f t="shared" si="2539"/>
        <v>1.4837334541423629E-2</v>
      </c>
      <c r="AE2155" s="13">
        <f t="shared" si="2540"/>
        <v>1.2230871395866027E-2</v>
      </c>
      <c r="AF2155" s="13">
        <f t="shared" si="2541"/>
        <v>5.0411418130584364E-3</v>
      </c>
      <c r="AG2155" s="13">
        <f t="shared" si="2542"/>
        <v>1.3851894361866215E-3</v>
      </c>
      <c r="AH2155" s="13">
        <f t="shared" si="2543"/>
        <v>2.2524570715576698E-3</v>
      </c>
      <c r="AI2155" s="13">
        <f t="shared" si="2544"/>
        <v>2.9746294618847664E-3</v>
      </c>
      <c r="AJ2155" s="13">
        <f t="shared" si="2545"/>
        <v>1.9641707154475969E-3</v>
      </c>
      <c r="AK2155" s="13">
        <f t="shared" si="2546"/>
        <v>8.6463802161036534E-4</v>
      </c>
      <c r="AL2155" s="13">
        <f t="shared" si="2547"/>
        <v>1.2430498476783547E-5</v>
      </c>
      <c r="AM2155" s="13">
        <f t="shared" si="2548"/>
        <v>3.9188824524178482E-3</v>
      </c>
      <c r="AN2155" s="13">
        <f t="shared" si="2549"/>
        <v>3.2304553865265748E-3</v>
      </c>
      <c r="AO2155" s="13">
        <f t="shared" si="2550"/>
        <v>1.331481886870569E-3</v>
      </c>
      <c r="AP2155" s="13">
        <f t="shared" si="2551"/>
        <v>3.6586049600695157E-4</v>
      </c>
      <c r="AQ2155" s="13">
        <f t="shared" si="2552"/>
        <v>7.5397516026140407E-5</v>
      </c>
      <c r="AR2155" s="13">
        <f t="shared" si="2553"/>
        <v>3.7135393409128489E-4</v>
      </c>
      <c r="AS2155" s="13">
        <f t="shared" si="2554"/>
        <v>4.9041571849839697E-4</v>
      </c>
      <c r="AT2155" s="13">
        <f t="shared" si="2555"/>
        <v>3.2382527135309442E-4</v>
      </c>
      <c r="AU2155" s="13">
        <f t="shared" si="2556"/>
        <v>1.4254954509204895E-4</v>
      </c>
      <c r="AV2155" s="13">
        <f t="shared" si="2557"/>
        <v>4.7063280579620972E-5</v>
      </c>
      <c r="AW2155" s="13">
        <f t="shared" si="2558"/>
        <v>3.7589271331257952E-7</v>
      </c>
      <c r="AX2155" s="13">
        <f t="shared" si="2559"/>
        <v>8.6255607619370987E-4</v>
      </c>
      <c r="AY2155" s="13">
        <f t="shared" si="2560"/>
        <v>7.1103151379343628E-4</v>
      </c>
      <c r="AZ2155" s="13">
        <f t="shared" si="2561"/>
        <v>2.9306257735633133E-4</v>
      </c>
      <c r="BA2155" s="13">
        <f t="shared" si="2562"/>
        <v>8.0526833274965651E-5</v>
      </c>
      <c r="BB2155" s="13">
        <f t="shared" si="2563"/>
        <v>1.6595186604317613E-5</v>
      </c>
      <c r="BC2155" s="13">
        <f t="shared" si="2564"/>
        <v>2.7359845878130659E-6</v>
      </c>
      <c r="BD2155" s="13">
        <f t="shared" si="2565"/>
        <v>5.1019745691056951E-5</v>
      </c>
      <c r="BE2155" s="13">
        <f t="shared" si="2566"/>
        <v>6.7377461078774094E-5</v>
      </c>
      <c r="BF2155" s="13">
        <f t="shared" si="2567"/>
        <v>4.4489855838476552E-5</v>
      </c>
      <c r="BG2155" s="13">
        <f t="shared" si="2568"/>
        <v>1.9584662693204183E-5</v>
      </c>
      <c r="BH2155" s="13">
        <f t="shared" si="2569"/>
        <v>6.4659517137870894E-6</v>
      </c>
      <c r="BI2155" s="13">
        <f t="shared" si="2570"/>
        <v>1.7078070618814835E-6</v>
      </c>
      <c r="BJ2155" s="14">
        <f t="shared" si="2571"/>
        <v>0.48249546616903149</v>
      </c>
      <c r="BK2155" s="14">
        <f t="shared" si="2572"/>
        <v>0.2844150377793811</v>
      </c>
      <c r="BL2155" s="14">
        <f t="shared" si="2573"/>
        <v>0.22240256474637279</v>
      </c>
      <c r="BM2155" s="14">
        <f t="shared" si="2574"/>
        <v>0.36202232248800892</v>
      </c>
      <c r="BN2155" s="14">
        <f t="shared" si="2575"/>
        <v>0.63750996075739719</v>
      </c>
    </row>
    <row r="2156" spans="1:66" x14ac:dyDescent="0.25">
      <c r="A2156" t="s">
        <v>303</v>
      </c>
      <c r="B2156" t="s">
        <v>354</v>
      </c>
      <c r="C2156" t="s">
        <v>353</v>
      </c>
      <c r="D2156" s="7" t="s">
        <v>539</v>
      </c>
      <c r="E2156" s="10">
        <f>VLOOKUP(A2156,home!$A$2:$E$405,3,FALSE)</f>
        <v>1.29370629370629</v>
      </c>
      <c r="F2156" s="10">
        <f>VLOOKUP(B2156,home!$B$2:$E$405,3,FALSE)</f>
        <v>0.77</v>
      </c>
      <c r="G2156" s="10">
        <f>VLOOKUP(C2156,away!$B$2:$E$405,4,FALSE)</f>
        <v>1.03</v>
      </c>
      <c r="H2156" s="10">
        <f>VLOOKUP(A2156,away!$A$2:$E$405,3,FALSE)</f>
        <v>1.0279720279720299</v>
      </c>
      <c r="I2156" s="10">
        <f>VLOOKUP(C2156,away!$B$2:$E$405,3,FALSE)</f>
        <v>0.77</v>
      </c>
      <c r="J2156" s="10">
        <f>VLOOKUP(B2156,home!$B$2:$E$405,4,FALSE)</f>
        <v>0.16</v>
      </c>
      <c r="K2156" s="12">
        <f t="shared" si="2520"/>
        <v>1.0260384615384586</v>
      </c>
      <c r="L2156" s="12">
        <f t="shared" si="2521"/>
        <v>0.1266461538461541</v>
      </c>
      <c r="M2156" s="13">
        <f t="shared" si="2522"/>
        <v>0.3157878614421491</v>
      </c>
      <c r="N2156" s="13">
        <f t="shared" si="2523"/>
        <v>0.32401049152662259</v>
      </c>
      <c r="O2156" s="13">
        <f t="shared" si="2524"/>
        <v>3.9993318082950417E-2</v>
      </c>
      <c r="P2156" s="13">
        <f t="shared" si="2525"/>
        <v>4.1034682557648652E-2</v>
      </c>
      <c r="Q2156" s="13">
        <f t="shared" si="2526"/>
        <v>0.16622361312414777</v>
      </c>
      <c r="R2156" s="13">
        <f t="shared" si="2527"/>
        <v>2.5324999573757574E-3</v>
      </c>
      <c r="S2156" s="13">
        <f t="shared" si="2528"/>
        <v>1.3330509007828562E-3</v>
      </c>
      <c r="T2156" s="13">
        <f t="shared" si="2529"/>
        <v>2.105158128058442E-2</v>
      </c>
      <c r="U2156" s="13">
        <f t="shared" si="2530"/>
        <v>2.5984423601120338E-3</v>
      </c>
      <c r="V2156" s="13">
        <f t="shared" si="2531"/>
        <v>1.9246859196691436E-5</v>
      </c>
      <c r="W2156" s="13">
        <f t="shared" si="2532"/>
        <v>5.6850606760421515E-2</v>
      </c>
      <c r="X2156" s="13">
        <f t="shared" si="2533"/>
        <v>7.1999106900275528E-3</v>
      </c>
      <c r="Y2156" s="13">
        <f t="shared" si="2534"/>
        <v>4.5592049846389945E-4</v>
      </c>
      <c r="Z2156" s="13">
        <f t="shared" si="2535"/>
        <v>1.0691045973906303E-4</v>
      </c>
      <c r="AA2156" s="13">
        <f t="shared" si="2536"/>
        <v>1.0969424363303753E-4</v>
      </c>
      <c r="AB2156" s="13">
        <f t="shared" si="2537"/>
        <v>5.6275256488433336E-5</v>
      </c>
      <c r="AC2156" s="13">
        <f t="shared" si="2538"/>
        <v>1.5631315627545873E-7</v>
      </c>
      <c r="AD2156" s="13">
        <f t="shared" si="2539"/>
        <v>1.4582727274497694E-2</v>
      </c>
      <c r="AE2156" s="13">
        <f t="shared" si="2540"/>
        <v>1.8468463219025427E-3</v>
      </c>
      <c r="AF2156" s="13">
        <f t="shared" si="2541"/>
        <v>1.1694799170693663E-4</v>
      </c>
      <c r="AG2156" s="13">
        <f t="shared" si="2542"/>
        <v>4.9370044499051528E-6</v>
      </c>
      <c r="AH2156" s="13">
        <f t="shared" si="2543"/>
        <v>3.3849496329691078E-6</v>
      </c>
      <c r="AI2156" s="13">
        <f t="shared" si="2544"/>
        <v>3.4730885137967929E-6</v>
      </c>
      <c r="AJ2156" s="13">
        <f t="shared" si="2545"/>
        <v>1.7817611977414763E-6</v>
      </c>
      <c r="AK2156" s="13">
        <f t="shared" si="2546"/>
        <v>6.09385172719862E-7</v>
      </c>
      <c r="AL2156" s="13">
        <f t="shared" si="2547"/>
        <v>8.1247717604530411E-10</v>
      </c>
      <c r="AM2156" s="13">
        <f t="shared" si="2548"/>
        <v>2.9924878115521079E-3</v>
      </c>
      <c r="AN2156" s="13">
        <f t="shared" si="2549"/>
        <v>3.7898707176456929E-4</v>
      </c>
      <c r="AO2156" s="13">
        <f t="shared" si="2550"/>
        <v>2.3998627498199543E-5</v>
      </c>
      <c r="AP2156" s="13">
        <f t="shared" si="2551"/>
        <v>1.0131112900778417E-6</v>
      </c>
      <c r="AQ2156" s="13">
        <f t="shared" si="2552"/>
        <v>3.2076662076618479E-8</v>
      </c>
      <c r="AR2156" s="13">
        <f t="shared" si="2553"/>
        <v>8.5738170395697693E-8</v>
      </c>
      <c r="AS2156" s="13">
        <f t="shared" si="2554"/>
        <v>8.7970660447923859E-8</v>
      </c>
      <c r="AT2156" s="13">
        <f t="shared" si="2555"/>
        <v>4.5130640553254955E-8</v>
      </c>
      <c r="AU2156" s="13">
        <f t="shared" si="2556"/>
        <v>1.5435257667168967E-8</v>
      </c>
      <c r="AV2156" s="13">
        <f t="shared" si="2557"/>
        <v>3.9592920075679347E-9</v>
      </c>
      <c r="AW2156" s="13">
        <f t="shared" si="2558"/>
        <v>2.9326775516760058E-12</v>
      </c>
      <c r="AX2156" s="13">
        <f t="shared" si="2559"/>
        <v>5.117345983895853E-4</v>
      </c>
      <c r="AY2156" s="13">
        <f t="shared" si="2560"/>
        <v>6.4809218676047304E-5</v>
      </c>
      <c r="AZ2156" s="13">
        <f t="shared" si="2561"/>
        <v>4.103919139547865E-6</v>
      </c>
      <c r="BA2156" s="13">
        <f t="shared" si="2562"/>
        <v>1.7324852490645187E-7</v>
      </c>
      <c r="BB2156" s="13">
        <f t="shared" si="2563"/>
        <v>5.4853148347304372E-9</v>
      </c>
      <c r="BC2156" s="13">
        <f t="shared" si="2564"/>
        <v>1.3893880529077246E-10</v>
      </c>
      <c r="BD2156" s="13">
        <f t="shared" si="2565"/>
        <v>1.809734919736886E-9</v>
      </c>
      <c r="BE2156" s="13">
        <f t="shared" si="2566"/>
        <v>1.8568576328392599E-9</v>
      </c>
      <c r="BF2156" s="13">
        <f t="shared" si="2567"/>
        <v>9.5260367444716907E-10</v>
      </c>
      <c r="BG2156" s="13">
        <f t="shared" si="2568"/>
        <v>3.2580266952855203E-10</v>
      </c>
      <c r="BH2156" s="13">
        <f t="shared" si="2569"/>
        <v>8.3571517452049583E-11</v>
      </c>
      <c r="BI2156" s="13">
        <f t="shared" si="2570"/>
        <v>1.7149518238987087E-11</v>
      </c>
      <c r="BJ2156" s="14">
        <f t="shared" si="2571"/>
        <v>0.59632092778057566</v>
      </c>
      <c r="BK2156" s="14">
        <f t="shared" si="2572"/>
        <v>0.35823980810408673</v>
      </c>
      <c r="BL2156" s="14">
        <f t="shared" si="2573"/>
        <v>4.529972236481792E-2</v>
      </c>
      <c r="BM2156" s="14">
        <f t="shared" si="2574"/>
        <v>0.1103200928025817</v>
      </c>
      <c r="BN2156" s="14">
        <f t="shared" si="2575"/>
        <v>0.88958246669089425</v>
      </c>
    </row>
    <row r="2157" spans="1:66" x14ac:dyDescent="0.25">
      <c r="A2157" t="s">
        <v>303</v>
      </c>
      <c r="B2157" t="s">
        <v>349</v>
      </c>
      <c r="C2157" t="s">
        <v>380</v>
      </c>
      <c r="D2157" s="7" t="s">
        <v>539</v>
      </c>
      <c r="E2157" s="10">
        <f>VLOOKUP(A2157,home!$A$2:$E$405,3,FALSE)</f>
        <v>1.29370629370629</v>
      </c>
      <c r="F2157" s="10">
        <f>VLOOKUP(B2157,home!$B$2:$E$405,3,FALSE)</f>
        <v>0.52</v>
      </c>
      <c r="G2157" s="10">
        <f>VLOOKUP(C2157,away!$B$2:$E$405,4,FALSE)</f>
        <v>0.88</v>
      </c>
      <c r="H2157" s="10">
        <f>VLOOKUP(A2157,away!$A$2:$E$405,3,FALSE)</f>
        <v>1.0279720279720299</v>
      </c>
      <c r="I2157" s="10">
        <f>VLOOKUP(C2157,away!$B$2:$E$405,3,FALSE)</f>
        <v>1.1000000000000001</v>
      </c>
      <c r="J2157" s="10">
        <f>VLOOKUP(B2157,home!$B$2:$E$405,4,FALSE)</f>
        <v>1.1299999999999999</v>
      </c>
      <c r="K2157" s="12">
        <f t="shared" ref="K2157:K2220" si="2576">E2157*F2157*G2157</f>
        <v>0.59199999999999831</v>
      </c>
      <c r="L2157" s="12">
        <f t="shared" ref="L2157:L2220" si="2577">H2157*I2157*J2157</f>
        <v>1.2777692307692332</v>
      </c>
      <c r="M2157" s="13">
        <f t="shared" ref="M2157:M2220" si="2578">_xlfn.POISSON.DIST(0,K2157,FALSE) * _xlfn.POISSON.DIST(0,L2157,FALSE)</f>
        <v>0.1541592329182119</v>
      </c>
      <c r="N2157" s="13">
        <f t="shared" ref="N2157:N2220" si="2579">_xlfn.POISSON.DIST(1,K2157,FALSE) * _xlfn.POISSON.DIST(0,L2157,FALSE)</f>
        <v>9.1262265887581198E-2</v>
      </c>
      <c r="O2157" s="13">
        <f t="shared" ref="O2157:O2220" si="2580">_xlfn.POISSON.DIST(0,K2157,FALSE) * _xlfn.POISSON.DIST(1,L2157,FALSE)</f>
        <v>0.19697992446187867</v>
      </c>
      <c r="P2157" s="13">
        <f t="shared" ref="P2157:P2220" si="2581">_xlfn.POISSON.DIST(1,K2157,FALSE) * _xlfn.POISSON.DIST(1,L2157,FALSE)</f>
        <v>0.11661211528143185</v>
      </c>
      <c r="Q2157" s="13">
        <f t="shared" ref="Q2157:Q2220" si="2582">_xlfn.POISSON.DIST(2,K2157,FALSE) * _xlfn.POISSON.DIST(0,L2157,FALSE)</f>
        <v>2.7013630702723956E-2</v>
      </c>
      <c r="R2157" s="13">
        <f t="shared" ref="R2157:R2220" si="2583">_xlfn.POISSON.DIST(0,K2157,FALSE) * _xlfn.POISSON.DIST(2,L2157,FALSE)</f>
        <v>0.12584744327831821</v>
      </c>
      <c r="S2157" s="13">
        <f t="shared" ref="S2157:S2220" si="2584">_xlfn.POISSON.DIST(2,K2157,FALSE) * _xlfn.POISSON.DIST(2,L2157,FALSE)</f>
        <v>2.205249918054613E-2</v>
      </c>
      <c r="T2157" s="13">
        <f t="shared" ref="T2157:T2220" si="2585">_xlfn.POISSON.DIST(2,K2157,FALSE) * _xlfn.POISSON.DIST(1,L2157,FALSE)</f>
        <v>3.4517186123303727E-2</v>
      </c>
      <c r="U2157" s="13">
        <f t="shared" ref="U2157:U2220" si="2586">_xlfn.POISSON.DIST(1,K2157,FALSE) * _xlfn.POISSON.DIST(2,L2157,FALSE)</f>
        <v>7.4501686420764171E-2</v>
      </c>
      <c r="V2157" s="13">
        <f t="shared" ref="V2157:V2220" si="2587">_xlfn.POISSON.DIST(3,K2157,FALSE) * _xlfn.POISSON.DIST(3,L2157,FALSE)</f>
        <v>1.853486545484841E-3</v>
      </c>
      <c r="W2157" s="13">
        <f t="shared" ref="W2157:W2220" si="2588">_xlfn.POISSON.DIST(3,K2157,FALSE) * _xlfn.POISSON.DIST(0,L2157,FALSE)</f>
        <v>5.3306897920041797E-3</v>
      </c>
      <c r="X2157" s="13">
        <f t="shared" ref="X2157:X2220" si="2589">_xlfn.POISSON.DIST(3,K2157,FALSE) * _xlfn.POISSON.DIST(1,L2157,FALSE)</f>
        <v>6.8113913949985833E-3</v>
      </c>
      <c r="Y2157" s="13">
        <f t="shared" ref="Y2157:Y2220" si="2590">_xlfn.POISSON.DIST(3,K2157,FALSE) * _xlfn.POISSON.DIST(2,L2157,FALSE)</f>
        <v>4.3516931716277582E-3</v>
      </c>
      <c r="Z2157" s="13">
        <f t="shared" ref="Z2157:Z2220" si="2591">_xlfn.POISSON.DIST(0,K2157,FALSE) * _xlfn.POISSON.DIST(3,L2157,FALSE)</f>
        <v>5.3601330264003773E-2</v>
      </c>
      <c r="AA2157" s="13">
        <f t="shared" ref="AA2157:AA2220" si="2592">_xlfn.POISSON.DIST(1,K2157,FALSE) * _xlfn.POISSON.DIST(3,L2157,FALSE)</f>
        <v>3.1731987516290146E-2</v>
      </c>
      <c r="AB2157" s="13">
        <f t="shared" ref="AB2157:AB2220" si="2593">_xlfn.POISSON.DIST(2,K2157,FALSE) * _xlfn.POISSON.DIST(3,L2157,FALSE)</f>
        <v>9.3926683048218551E-3</v>
      </c>
      <c r="AC2157" s="13">
        <f t="shared" ref="AC2157:AC2220" si="2594">_xlfn.POISSON.DIST(4,K2157,FALSE) * _xlfn.POISSON.DIST(4,L2157,FALSE)</f>
        <v>8.7628138866215424E-5</v>
      </c>
      <c r="AD2157" s="13">
        <f t="shared" ref="AD2157:AD2220" si="2595">_xlfn.POISSON.DIST(4,K2157,FALSE) * _xlfn.POISSON.DIST(0,L2157,FALSE)</f>
        <v>7.8894208921661613E-4</v>
      </c>
      <c r="AE2157" s="13">
        <f t="shared" ref="AE2157:AE2220" si="2596">_xlfn.POISSON.DIST(4,K2157,FALSE) * _xlfn.POISSON.DIST(1,L2157,FALSE)</f>
        <v>1.0080859264597873E-3</v>
      </c>
      <c r="AF2157" s="13">
        <f t="shared" ref="AF2157:AF2220" si="2597">_xlfn.POISSON.DIST(4,K2157,FALSE) * _xlfn.POISSON.DIST(2,L2157,FALSE)</f>
        <v>6.440505894009063E-4</v>
      </c>
      <c r="AG2157" s="13">
        <f t="shared" ref="AG2157:AG2220" si="2598">_xlfn.POISSON.DIST(4,K2157,FALSE) * _xlfn.POISSON.DIST(3,L2157,FALSE)</f>
        <v>2.7431600873175564E-4</v>
      </c>
      <c r="AH2157" s="13">
        <f t="shared" ref="AH2157:AH2220" si="2599">_xlfn.POISSON.DIST(0,K2157,FALSE) * _xlfn.POISSON.DIST(4,L2157,FALSE)</f>
        <v>1.7122532634910932E-2</v>
      </c>
      <c r="AI2157" s="13">
        <f t="shared" ref="AI2157:AI2220" si="2600">_xlfn.POISSON.DIST(1,K2157,FALSE) * _xlfn.POISSON.DIST(4,L2157,FALSE)</f>
        <v>1.0136539319867244E-2</v>
      </c>
      <c r="AJ2157" s="13">
        <f t="shared" ref="AJ2157:AJ2220" si="2601">_xlfn.POISSON.DIST(2,K2157,FALSE) * _xlfn.POISSON.DIST(4,L2157,FALSE)</f>
        <v>3.0004156386806953E-3</v>
      </c>
      <c r="AK2157" s="13">
        <f t="shared" ref="AK2157:AK2220" si="2602">_xlfn.POISSON.DIST(3,K2157,FALSE) * _xlfn.POISSON.DIST(4,L2157,FALSE)</f>
        <v>5.920820193663222E-4</v>
      </c>
      <c r="AL2157" s="13">
        <f t="shared" ref="AL2157:AL2220" si="2603">_xlfn.POISSON.DIST(5,K2157,FALSE) * _xlfn.POISSON.DIST(5,L2157,FALSE)</f>
        <v>2.6514150175580553E-6</v>
      </c>
      <c r="AM2157" s="13">
        <f t="shared" ref="AM2157:AM2220" si="2604">_xlfn.POISSON.DIST(5,K2157,FALSE) * _xlfn.POISSON.DIST(0,L2157,FALSE)</f>
        <v>9.3410743363247126E-5</v>
      </c>
      <c r="AN2157" s="13">
        <f t="shared" ref="AN2157:AN2220" si="2605">_xlfn.POISSON.DIST(5,K2157,FALSE) * _xlfn.POISSON.DIST(1,L2157,FALSE)</f>
        <v>1.1935737369283853E-4</v>
      </c>
      <c r="AO2157" s="13">
        <f t="shared" ref="AO2157:AO2220" si="2606">_xlfn.POISSON.DIST(5,K2157,FALSE) * _xlfn.POISSON.DIST(2,L2157,FALSE)</f>
        <v>7.6255589785067119E-5</v>
      </c>
      <c r="AP2157" s="13">
        <f t="shared" ref="AP2157:AP2220" si="2607">_xlfn.POISSON.DIST(5,K2157,FALSE) * _xlfn.POISSON.DIST(3,L2157,FALSE)</f>
        <v>3.2479015433839792E-5</v>
      </c>
      <c r="AQ2157" s="13">
        <f t="shared" ref="AQ2157:AQ2220" si="2608">_xlfn.POISSON.DIST(5,K2157,FALSE) * _xlfn.POISSON.DIST(4,L2157,FALSE)</f>
        <v>1.0375171641759882E-5</v>
      </c>
      <c r="AR2157" s="13">
        <f t="shared" ref="AR2157:AR2220" si="2609">_xlfn.POISSON.DIST(0,K2157,FALSE) * _xlfn.POISSON.DIST(5,L2157,FALSE)</f>
        <v>4.3757290707462431E-3</v>
      </c>
      <c r="AS2157" s="13">
        <f t="shared" ref="AS2157:AS2220" si="2610">_xlfn.POISSON.DIST(1,K2157,FALSE) * _xlfn.POISSON.DIST(5,L2157,FALSE)</f>
        <v>2.5904316098817686E-3</v>
      </c>
      <c r="AT2157" s="13">
        <f t="shared" ref="AT2157:AT2220" si="2611">_xlfn.POISSON.DIST(2,K2157,FALSE) * _xlfn.POISSON.DIST(5,L2157,FALSE)</f>
        <v>7.6676775652500129E-4</v>
      </c>
      <c r="AU2157" s="13">
        <f t="shared" ref="AU2157:AU2220" si="2612">_xlfn.POISSON.DIST(3,K2157,FALSE) * _xlfn.POISSON.DIST(5,L2157,FALSE)</f>
        <v>1.5130883728759983E-4</v>
      </c>
      <c r="AV2157" s="13">
        <f t="shared" ref="AV2157:AV2220" si="2613">_xlfn.POISSON.DIST(4,K2157,FALSE) * _xlfn.POISSON.DIST(5,L2157,FALSE)</f>
        <v>2.2393707918564708E-5</v>
      </c>
      <c r="AW2157" s="13">
        <f t="shared" ref="AW2157:AW2220" si="2614">_xlfn.POISSON.DIST(6,K2157,FALSE) * _xlfn.POISSON.DIST(6,L2157,FALSE)</f>
        <v>5.5712076228933339E-8</v>
      </c>
      <c r="AX2157" s="13">
        <f t="shared" ref="AX2157:AX2220" si="2615">_xlfn.POISSON.DIST(6,K2157,FALSE) * _xlfn.POISSON.DIST(0,L2157,FALSE)</f>
        <v>9.2165266785070197E-6</v>
      </c>
      <c r="AY2157" s="13">
        <f t="shared" ref="AY2157:AY2220" si="2616">_xlfn.POISSON.DIST(6,K2157,FALSE) * _xlfn.POISSON.DIST(1,L2157,FALSE)</f>
        <v>1.1776594204360028E-5</v>
      </c>
      <c r="AZ2157" s="13">
        <f t="shared" ref="AZ2157:AZ2220" si="2617">_xlfn.POISSON.DIST(6,K2157,FALSE) * _xlfn.POISSON.DIST(2,L2157,FALSE)</f>
        <v>7.5238848587932633E-6</v>
      </c>
      <c r="BA2157" s="13">
        <f t="shared" ref="BA2157:BA2220" si="2618">_xlfn.POISSON.DIST(6,K2157,FALSE) * _xlfn.POISSON.DIST(3,L2157,FALSE)</f>
        <v>3.2045961894721817E-6</v>
      </c>
      <c r="BB2157" s="13">
        <f t="shared" ref="BB2157:BB2220" si="2619">_xlfn.POISSON.DIST(6,K2157,FALSE) * _xlfn.POISSON.DIST(4,L2157,FALSE)</f>
        <v>1.0236836019869714E-6</v>
      </c>
      <c r="BC2157" s="13">
        <f t="shared" ref="BC2157:BC2220" si="2620">_xlfn.POISSON.DIST(6,K2157,FALSE) * _xlfn.POISSON.DIST(5,L2157,FALSE)</f>
        <v>2.616062817323939E-7</v>
      </c>
      <c r="BD2157" s="13">
        <f t="shared" ref="BD2157:BD2220" si="2621">_xlfn.POISSON.DIST(0,K2157,FALSE) * _xlfn.POISSON.DIST(6,L2157,FALSE)</f>
        <v>9.318619947969992E-4</v>
      </c>
      <c r="BE2157" s="13">
        <f t="shared" ref="BE2157:BE2220" si="2622">_xlfn.POISSON.DIST(1,K2157,FALSE) * _xlfn.POISSON.DIST(6,L2157,FALSE)</f>
        <v>5.5166230091982201E-4</v>
      </c>
      <c r="BF2157" s="13">
        <f t="shared" ref="BF2157:BF2220" si="2623">_xlfn.POISSON.DIST(2,K2157,FALSE) * _xlfn.POISSON.DIST(6,L2157,FALSE)</f>
        <v>1.6329204107226684E-4</v>
      </c>
      <c r="BG2157" s="13">
        <f t="shared" ref="BG2157:BG2220" si="2624">_xlfn.POISSON.DIST(3,K2157,FALSE) * _xlfn.POISSON.DIST(6,L2157,FALSE)</f>
        <v>3.2222962771593898E-5</v>
      </c>
      <c r="BH2157" s="13">
        <f t="shared" ref="BH2157:BH2220" si="2625">_xlfn.POISSON.DIST(4,K2157,FALSE) * _xlfn.POISSON.DIST(6,L2157,FALSE)</f>
        <v>4.768998490195883E-6</v>
      </c>
      <c r="BI2157" s="13">
        <f t="shared" ref="BI2157:BI2220" si="2626">_xlfn.POISSON.DIST(5,K2157,FALSE) * _xlfn.POISSON.DIST(6,L2157,FALSE)</f>
        <v>5.6464942123919118E-7</v>
      </c>
      <c r="BJ2157" s="14">
        <f t="shared" ref="BJ2157:BJ2220" si="2627">SUM(N2157,Q2157,T2157,W2157,X2157,Y2157,AD2157,AE2157,AF2157,AG2157,AM2157,AN2157,AO2157,AP2157,AQ2157,AX2157,AY2157,AZ2157,BA2157,BB2157,BC2157)</f>
        <v>0.17236713647178015</v>
      </c>
      <c r="BK2157" s="14">
        <f t="shared" ref="BK2157:BK2220" si="2628">SUM(M2157,P2157,S2157,V2157,AC2157,AL2157,AY2157)</f>
        <v>0.29477939007376286</v>
      </c>
      <c r="BL2157" s="14">
        <f t="shared" ref="BL2157:BL2220" si="2629">SUM(O2157,R2157,U2157,AA2157,AB2157,AH2157,AI2157,AJ2157,AK2157,AR2157,AS2157,AT2157,AU2157,AV2157,BD2157,BE2157,BF2157,BG2157,BH2157,BI2157)</f>
        <v>0.47889628352472952</v>
      </c>
      <c r="BM2157" s="14">
        <f t="shared" ref="BM2157:BM2220" si="2630">SUM(S2157:BI2157)</f>
        <v>0.28775780692200237</v>
      </c>
      <c r="BN2157" s="14">
        <f t="shared" ref="BN2157:BN2220" si="2631">SUM(M2157:R2157)</f>
        <v>0.71187461253014583</v>
      </c>
    </row>
    <row r="2158" spans="1:66" x14ac:dyDescent="0.25">
      <c r="A2158" t="s">
        <v>35</v>
      </c>
      <c r="B2158" t="s">
        <v>284</v>
      </c>
      <c r="C2158" t="s">
        <v>296</v>
      </c>
      <c r="D2158" s="7" t="s">
        <v>539</v>
      </c>
      <c r="E2158" s="10">
        <f>VLOOKUP(A2158,home!$A$2:$E$405,3,FALSE)</f>
        <v>1.6</v>
      </c>
      <c r="F2158" s="10">
        <f>VLOOKUP(B2158,home!$B$2:$E$405,3,FALSE)</f>
        <v>0.63</v>
      </c>
      <c r="G2158" s="10">
        <f>VLOOKUP(C2158,away!$B$2:$E$405,4,FALSE)</f>
        <v>1.1299999999999999</v>
      </c>
      <c r="H2158" s="10">
        <f>VLOOKUP(A2158,away!$A$2:$E$405,3,FALSE)</f>
        <v>1.10909090909091</v>
      </c>
      <c r="I2158" s="10">
        <f>VLOOKUP(C2158,away!$B$2:$E$405,3,FALSE)</f>
        <v>0.37</v>
      </c>
      <c r="J2158" s="10">
        <f>VLOOKUP(B2158,home!$B$2:$E$405,4,FALSE)</f>
        <v>1.44</v>
      </c>
      <c r="K2158" s="12">
        <f t="shared" si="2576"/>
        <v>1.1390399999999998</v>
      </c>
      <c r="L2158" s="12">
        <f t="shared" si="2577"/>
        <v>0.59092363636363687</v>
      </c>
      <c r="M2158" s="13">
        <f t="shared" si="2578"/>
        <v>0.1772908567929091</v>
      </c>
      <c r="N2158" s="13">
        <f t="shared" si="2579"/>
        <v>0.20194137752139515</v>
      </c>
      <c r="O2158" s="13">
        <f t="shared" si="2580"/>
        <v>0.10476535779009062</v>
      </c>
      <c r="P2158" s="13">
        <f t="shared" si="2581"/>
        <v>0.11933193313722482</v>
      </c>
      <c r="Q2158" s="13">
        <f t="shared" si="2582"/>
        <v>0.11500965332598495</v>
      </c>
      <c r="R2158" s="13">
        <f t="shared" si="2583"/>
        <v>3.0954163095128912E-2</v>
      </c>
      <c r="S2158" s="13">
        <f t="shared" si="2584"/>
        <v>2.0080153206801808E-2</v>
      </c>
      <c r="T2158" s="13">
        <f t="shared" si="2585"/>
        <v>6.7961922560312277E-2</v>
      </c>
      <c r="U2158" s="13">
        <f t="shared" si="2586"/>
        <v>3.5258029931875635E-2</v>
      </c>
      <c r="V2158" s="13">
        <f t="shared" si="2587"/>
        <v>1.5017403499194379E-3</v>
      </c>
      <c r="W2158" s="13">
        <f t="shared" si="2588"/>
        <v>4.366686517480993E-2</v>
      </c>
      <c r="X2158" s="13">
        <f t="shared" si="2589"/>
        <v>2.5803782757699342E-2</v>
      </c>
      <c r="Y2158" s="13">
        <f t="shared" si="2590"/>
        <v>7.6240325695585039E-3</v>
      </c>
      <c r="Z2158" s="13">
        <f t="shared" si="2591"/>
        <v>6.0971822055888893E-3</v>
      </c>
      <c r="AA2158" s="13">
        <f t="shared" si="2592"/>
        <v>6.944934419453967E-3</v>
      </c>
      <c r="AB2158" s="13">
        <f t="shared" si="2593"/>
        <v>3.9552790505674234E-3</v>
      </c>
      <c r="AC2158" s="13">
        <f t="shared" si="2594"/>
        <v>6.3174993294841278E-5</v>
      </c>
      <c r="AD2158" s="13">
        <f t="shared" si="2595"/>
        <v>1.2434576527178888E-2</v>
      </c>
      <c r="AE2158" s="13">
        <f t="shared" si="2596"/>
        <v>7.3478851780824726E-3</v>
      </c>
      <c r="AF2158" s="13">
        <f t="shared" si="2597"/>
        <v>2.1710195145074819E-3</v>
      </c>
      <c r="AG2158" s="13">
        <f t="shared" si="2598"/>
        <v>4.2763558204305963E-4</v>
      </c>
      <c r="AH2158" s="13">
        <f t="shared" si="2599"/>
        <v>9.0074227012456134E-4</v>
      </c>
      <c r="AI2158" s="13">
        <f t="shared" si="2600"/>
        <v>1.0259814753626802E-3</v>
      </c>
      <c r="AJ2158" s="13">
        <f t="shared" si="2601"/>
        <v>5.8431696984855355E-4</v>
      </c>
      <c r="AK2158" s="13">
        <f t="shared" si="2602"/>
        <v>2.2185346711209864E-4</v>
      </c>
      <c r="AL2158" s="13">
        <f t="shared" si="2603"/>
        <v>1.7008872791698638E-6</v>
      </c>
      <c r="AM2158" s="13">
        <f t="shared" si="2604"/>
        <v>2.8326960095035681E-3</v>
      </c>
      <c r="AN2158" s="13">
        <f t="shared" si="2605"/>
        <v>1.6739070266486118E-3</v>
      </c>
      <c r="AO2158" s="13">
        <f t="shared" si="2606"/>
        <v>4.9457561356092041E-4</v>
      </c>
      <c r="AP2158" s="13">
        <f t="shared" si="2607"/>
        <v>9.7418806674065322E-5</v>
      </c>
      <c r="AQ2158" s="13">
        <f t="shared" si="2608"/>
        <v>1.4391768872511201E-5</v>
      </c>
      <c r="AR2158" s="13">
        <f t="shared" si="2609"/>
        <v>1.0645397953768864E-4</v>
      </c>
      <c r="AS2158" s="13">
        <f t="shared" si="2610"/>
        <v>1.2125534085260884E-4</v>
      </c>
      <c r="AT2158" s="13">
        <f t="shared" si="2611"/>
        <v>6.9057341722377784E-5</v>
      </c>
      <c r="AU2158" s="13">
        <f t="shared" si="2612"/>
        <v>2.6219691505152375E-5</v>
      </c>
      <c r="AV2158" s="13">
        <f t="shared" si="2613"/>
        <v>7.4663193530071983E-6</v>
      </c>
      <c r="AW2158" s="13">
        <f t="shared" si="2614"/>
        <v>3.1801189855076013E-8</v>
      </c>
      <c r="AX2158" s="13">
        <f t="shared" si="2615"/>
        <v>5.3775901044415689E-4</v>
      </c>
      <c r="AY2158" s="13">
        <f t="shared" si="2616"/>
        <v>3.1777450993897218E-4</v>
      </c>
      <c r="AZ2158" s="13">
        <f t="shared" si="2617"/>
        <v>9.3890234478405046E-5</v>
      </c>
      <c r="BA2158" s="13">
        <f t="shared" si="2618"/>
        <v>1.8493986259004543E-5</v>
      </c>
      <c r="BB2158" s="13">
        <f t="shared" si="2619"/>
        <v>2.7321334027575239E-6</v>
      </c>
      <c r="BC2158" s="13">
        <f t="shared" si="2620"/>
        <v>3.2289644107760661E-7</v>
      </c>
      <c r="BD2158" s="13">
        <f t="shared" si="2621"/>
        <v>1.0484362115631859E-5</v>
      </c>
      <c r="BE2158" s="13">
        <f t="shared" si="2622"/>
        <v>1.194210782418931E-5</v>
      </c>
      <c r="BF2158" s="13">
        <f t="shared" si="2623"/>
        <v>6.8012692480322955E-6</v>
      </c>
      <c r="BG2158" s="13">
        <f t="shared" si="2624"/>
        <v>2.5823059080928997E-6</v>
      </c>
      <c r="BH2158" s="13">
        <f t="shared" si="2625"/>
        <v>7.3533743038853498E-7</v>
      </c>
      <c r="BI2158" s="13">
        <f t="shared" si="2626"/>
        <v>1.6751574934195135E-7</v>
      </c>
      <c r="BJ2158" s="14">
        <f t="shared" si="2627"/>
        <v>0.49047271270779624</v>
      </c>
      <c r="BK2158" s="14">
        <f t="shared" si="2628"/>
        <v>0.31858733387736815</v>
      </c>
      <c r="BL2158" s="14">
        <f t="shared" si="2629"/>
        <v>0.18497382404081097</v>
      </c>
      <c r="BM2158" s="14">
        <f t="shared" si="2630"/>
        <v>0.25051996846008145</v>
      </c>
      <c r="BN2158" s="14">
        <f t="shared" si="2631"/>
        <v>0.74929334166273343</v>
      </c>
    </row>
    <row r="2159" spans="1:66" x14ac:dyDescent="0.25">
      <c r="A2159" t="s">
        <v>35</v>
      </c>
      <c r="B2159" t="s">
        <v>215</v>
      </c>
      <c r="C2159" t="s">
        <v>475</v>
      </c>
      <c r="D2159" s="7" t="s">
        <v>539</v>
      </c>
      <c r="E2159" s="10">
        <f>VLOOKUP(A2159,home!$A$2:$E$405,3,FALSE)</f>
        <v>1.6</v>
      </c>
      <c r="F2159" s="10">
        <f>VLOOKUP(B2159,home!$B$2:$E$405,3,FALSE)</f>
        <v>1</v>
      </c>
      <c r="G2159" s="10">
        <f>VLOOKUP(C2159,away!$B$2:$E$405,4,FALSE)</f>
        <v>0.75</v>
      </c>
      <c r="H2159" s="10">
        <f>VLOOKUP(A2159,away!$A$2:$E$405,3,FALSE)</f>
        <v>1.10909090909091</v>
      </c>
      <c r="I2159" s="10">
        <f>VLOOKUP(C2159,away!$B$2:$E$405,3,FALSE)</f>
        <v>0.37</v>
      </c>
      <c r="J2159" s="10">
        <f>VLOOKUP(B2159,home!$B$2:$E$405,4,FALSE)</f>
        <v>0.36</v>
      </c>
      <c r="K2159" s="12">
        <f t="shared" si="2576"/>
        <v>1.2000000000000002</v>
      </c>
      <c r="L2159" s="12">
        <f t="shared" si="2577"/>
        <v>0.14773090909090922</v>
      </c>
      <c r="M2159" s="13">
        <f t="shared" si="2578"/>
        <v>0.25982916825436442</v>
      </c>
      <c r="N2159" s="13">
        <f t="shared" si="2579"/>
        <v>0.31179500190523735</v>
      </c>
      <c r="O2159" s="13">
        <f t="shared" si="2580"/>
        <v>3.8384799234552049E-2</v>
      </c>
      <c r="P2159" s="13">
        <f t="shared" si="2581"/>
        <v>4.6061759081462469E-2</v>
      </c>
      <c r="Q2159" s="13">
        <f t="shared" si="2582"/>
        <v>0.18707700114314244</v>
      </c>
      <c r="R2159" s="13">
        <f t="shared" si="2583"/>
        <v>2.8353106430962058E-3</v>
      </c>
      <c r="S2159" s="13">
        <f t="shared" si="2584"/>
        <v>2.0414236630292688E-3</v>
      </c>
      <c r="T2159" s="13">
        <f t="shared" si="2585"/>
        <v>2.7637055448877488E-2</v>
      </c>
      <c r="U2159" s="13">
        <f t="shared" si="2586"/>
        <v>3.4023727717154475E-3</v>
      </c>
      <c r="V2159" s="13">
        <f t="shared" si="2587"/>
        <v>4.0210849810534398E-5</v>
      </c>
      <c r="W2159" s="13">
        <f t="shared" si="2588"/>
        <v>7.4830800457257027E-2</v>
      </c>
      <c r="X2159" s="13">
        <f t="shared" si="2589"/>
        <v>1.1054822179551001E-2</v>
      </c>
      <c r="Y2159" s="13">
        <f t="shared" si="2590"/>
        <v>8.1656946521170809E-4</v>
      </c>
      <c r="Z2159" s="13">
        <f t="shared" si="2591"/>
        <v>1.3962100628657763E-4</v>
      </c>
      <c r="AA2159" s="13">
        <f t="shared" si="2592"/>
        <v>1.6754520754389319E-4</v>
      </c>
      <c r="AB2159" s="13">
        <f t="shared" si="2593"/>
        <v>1.0052712452633593E-4</v>
      </c>
      <c r="AC2159" s="13">
        <f t="shared" si="2594"/>
        <v>4.4552890483711942E-7</v>
      </c>
      <c r="AD2159" s="13">
        <f t="shared" si="2595"/>
        <v>2.2449240137177102E-2</v>
      </c>
      <c r="AE2159" s="13">
        <f t="shared" si="2596"/>
        <v>3.3164466538652994E-3</v>
      </c>
      <c r="AF2159" s="13">
        <f t="shared" si="2597"/>
        <v>2.4497083956351236E-4</v>
      </c>
      <c r="AG2159" s="13">
        <f t="shared" si="2598"/>
        <v>1.2063254943160315E-5</v>
      </c>
      <c r="AH2159" s="13">
        <f t="shared" si="2599"/>
        <v>5.1565845467259161E-6</v>
      </c>
      <c r="AI2159" s="13">
        <f t="shared" si="2600"/>
        <v>6.1879014560710998E-6</v>
      </c>
      <c r="AJ2159" s="13">
        <f t="shared" si="2601"/>
        <v>3.7127408736426608E-6</v>
      </c>
      <c r="AK2159" s="13">
        <f t="shared" si="2602"/>
        <v>1.4850963494570653E-6</v>
      </c>
      <c r="AL2159" s="13">
        <f t="shared" si="2603"/>
        <v>3.1592827266175102E-9</v>
      </c>
      <c r="AM2159" s="13">
        <f t="shared" si="2604"/>
        <v>5.3878176329225039E-3</v>
      </c>
      <c r="AN2159" s="13">
        <f t="shared" si="2605"/>
        <v>7.9594719692767173E-4</v>
      </c>
      <c r="AO2159" s="13">
        <f t="shared" si="2606"/>
        <v>5.8793001495242953E-5</v>
      </c>
      <c r="AP2159" s="13">
        <f t="shared" si="2607"/>
        <v>2.8951811863584753E-6</v>
      </c>
      <c r="AQ2159" s="13">
        <f t="shared" si="2608"/>
        <v>1.0692693716090865E-7</v>
      </c>
      <c r="AR2159" s="13">
        <f t="shared" si="2609"/>
        <v>1.5235738457839066E-7</v>
      </c>
      <c r="AS2159" s="13">
        <f t="shared" si="2610"/>
        <v>1.8282886149406881E-7</v>
      </c>
      <c r="AT2159" s="13">
        <f t="shared" si="2611"/>
        <v>1.0969731689644131E-7</v>
      </c>
      <c r="AU2159" s="13">
        <f t="shared" si="2612"/>
        <v>4.387892675857655E-8</v>
      </c>
      <c r="AV2159" s="13">
        <f t="shared" si="2613"/>
        <v>1.3163678027572962E-8</v>
      </c>
      <c r="AW2159" s="13">
        <f t="shared" si="2614"/>
        <v>1.5557456975947037E-11</v>
      </c>
      <c r="AX2159" s="13">
        <f t="shared" si="2615"/>
        <v>1.0775635265845007E-3</v>
      </c>
      <c r="AY2159" s="13">
        <f t="shared" si="2616"/>
        <v>1.5918943938553437E-4</v>
      </c>
      <c r="AZ2159" s="13">
        <f t="shared" si="2617"/>
        <v>1.1758600299048592E-5</v>
      </c>
      <c r="BA2159" s="13">
        <f t="shared" si="2618"/>
        <v>5.7903623727169507E-7</v>
      </c>
      <c r="BB2159" s="13">
        <f t="shared" si="2619"/>
        <v>2.138538743218173E-8</v>
      </c>
      <c r="BC2159" s="13">
        <f t="shared" si="2620"/>
        <v>6.3185654532350211E-10</v>
      </c>
      <c r="BD2159" s="13">
        <f t="shared" si="2621"/>
        <v>3.7513158217464862E-9</v>
      </c>
      <c r="BE2159" s="13">
        <f t="shared" si="2622"/>
        <v>4.5015789860957839E-9</v>
      </c>
      <c r="BF2159" s="13">
        <f t="shared" si="2623"/>
        <v>2.700947391657471E-9</v>
      </c>
      <c r="BG2159" s="13">
        <f t="shared" si="2624"/>
        <v>1.0803789566629891E-9</v>
      </c>
      <c r="BH2159" s="13">
        <f t="shared" si="2625"/>
        <v>3.2411368699889664E-10</v>
      </c>
      <c r="BI2159" s="13">
        <f t="shared" si="2626"/>
        <v>7.7787284879735177E-11</v>
      </c>
      <c r="BJ2159" s="14">
        <f t="shared" si="2627"/>
        <v>0.6467286440440454</v>
      </c>
      <c r="BK2159" s="14">
        <f t="shared" si="2628"/>
        <v>0.30813219997623981</v>
      </c>
      <c r="BL2159" s="14">
        <f t="shared" si="2629"/>
        <v>4.4907611666949711E-2</v>
      </c>
      <c r="BM2159" s="14">
        <f t="shared" si="2630"/>
        <v>0.15376584700783835</v>
      </c>
      <c r="BN2159" s="14">
        <f t="shared" si="2631"/>
        <v>0.84598304026185489</v>
      </c>
    </row>
    <row r="2160" spans="1:66" x14ac:dyDescent="0.25">
      <c r="A2160" t="s">
        <v>35</v>
      </c>
      <c r="B2160" t="s">
        <v>211</v>
      </c>
      <c r="C2160" t="s">
        <v>216</v>
      </c>
      <c r="D2160" s="7" t="s">
        <v>539</v>
      </c>
      <c r="E2160" s="10">
        <f>VLOOKUP(A2160,home!$A$2:$E$405,3,FALSE)</f>
        <v>1.6</v>
      </c>
      <c r="F2160" s="10">
        <f>VLOOKUP(B2160,home!$B$2:$E$405,3,FALSE)</f>
        <v>1.25</v>
      </c>
      <c r="G2160" s="10">
        <f>VLOOKUP(C2160,away!$B$2:$E$405,4,FALSE)</f>
        <v>1.46</v>
      </c>
      <c r="H2160" s="10">
        <f>VLOOKUP(A2160,away!$A$2:$E$405,3,FALSE)</f>
        <v>1.10909090909091</v>
      </c>
      <c r="I2160" s="10">
        <f>VLOOKUP(C2160,away!$B$2:$E$405,3,FALSE)</f>
        <v>0.63</v>
      </c>
      <c r="J2160" s="10">
        <f>VLOOKUP(B2160,home!$B$2:$E$405,4,FALSE)</f>
        <v>0.9</v>
      </c>
      <c r="K2160" s="12">
        <f t="shared" si="2576"/>
        <v>2.92</v>
      </c>
      <c r="L2160" s="12">
        <f t="shared" si="2577"/>
        <v>0.628854545454546</v>
      </c>
      <c r="M2160" s="13">
        <f t="shared" si="2578"/>
        <v>2.875756127480826E-2</v>
      </c>
      <c r="N2160" s="13">
        <f t="shared" si="2579"/>
        <v>8.3972078922440116E-2</v>
      </c>
      <c r="O2160" s="13">
        <f t="shared" si="2580"/>
        <v>1.8084323123850801E-2</v>
      </c>
      <c r="P2160" s="13">
        <f t="shared" si="2581"/>
        <v>5.2806223521644331E-2</v>
      </c>
      <c r="Q2160" s="13">
        <f t="shared" si="2582"/>
        <v>0.1225992352267626</v>
      </c>
      <c r="R2160" s="13">
        <f t="shared" si="2583"/>
        <v>5.686204398951164E-3</v>
      </c>
      <c r="S2160" s="13">
        <f t="shared" si="2584"/>
        <v>2.4241426593608607E-2</v>
      </c>
      <c r="T2160" s="13">
        <f t="shared" si="2585"/>
        <v>7.7097086341600743E-2</v>
      </c>
      <c r="U2160" s="13">
        <f t="shared" si="2586"/>
        <v>1.6603716844937399E-2</v>
      </c>
      <c r="V2160" s="13">
        <f t="shared" si="2587"/>
        <v>4.9459386001049982E-3</v>
      </c>
      <c r="W2160" s="13">
        <f t="shared" si="2588"/>
        <v>0.11932992228738225</v>
      </c>
      <c r="X2160" s="13">
        <f t="shared" si="2589"/>
        <v>7.5041164039158045E-2</v>
      </c>
      <c r="Y2160" s="13">
        <f t="shared" si="2590"/>
        <v>2.3594988551112375E-2</v>
      </c>
      <c r="Z2160" s="13">
        <f t="shared" si="2591"/>
        <v>1.1919318275546919E-3</v>
      </c>
      <c r="AA2160" s="13">
        <f t="shared" si="2592"/>
        <v>3.4804409364597002E-3</v>
      </c>
      <c r="AB2160" s="13">
        <f t="shared" si="2593"/>
        <v>5.0814437672311629E-3</v>
      </c>
      <c r="AC2160" s="13">
        <f t="shared" si="2594"/>
        <v>5.6762536456425974E-4</v>
      </c>
      <c r="AD2160" s="13">
        <f t="shared" si="2595"/>
        <v>8.7110843269789046E-2</v>
      </c>
      <c r="AE2160" s="13">
        <f t="shared" si="2596"/>
        <v>5.4780049748585379E-2</v>
      </c>
      <c r="AF2160" s="13">
        <f t="shared" si="2597"/>
        <v>1.7224341642312034E-2</v>
      </c>
      <c r="AG2160" s="13">
        <f t="shared" si="2598"/>
        <v>3.6105351780766487E-3</v>
      </c>
      <c r="AH2160" s="13">
        <f t="shared" si="2599"/>
        <v>1.8738793690742798E-4</v>
      </c>
      <c r="AI2160" s="13">
        <f t="shared" si="2600"/>
        <v>5.4717277576968966E-4</v>
      </c>
      <c r="AJ2160" s="13">
        <f t="shared" si="2601"/>
        <v>7.9887225262374718E-4</v>
      </c>
      <c r="AK2160" s="13">
        <f t="shared" si="2602"/>
        <v>7.7756899255378045E-4</v>
      </c>
      <c r="AL2160" s="13">
        <f t="shared" si="2603"/>
        <v>4.169220274459453E-5</v>
      </c>
      <c r="AM2160" s="13">
        <f t="shared" si="2604"/>
        <v>5.0872732469556793E-2</v>
      </c>
      <c r="AN2160" s="13">
        <f t="shared" si="2605"/>
        <v>3.1991549053173855E-2</v>
      </c>
      <c r="AO2160" s="13">
        <f t="shared" si="2606"/>
        <v>1.0059015519110226E-2</v>
      </c>
      <c r="AP2160" s="13">
        <f t="shared" si="2607"/>
        <v>2.1085525439967622E-3</v>
      </c>
      <c r="AQ2160" s="13">
        <f t="shared" si="2608"/>
        <v>3.314932129055276E-4</v>
      </c>
      <c r="AR2160" s="13">
        <f t="shared" si="2609"/>
        <v>2.3567951177517158E-5</v>
      </c>
      <c r="AS2160" s="13">
        <f t="shared" si="2610"/>
        <v>6.8818417438350099E-5</v>
      </c>
      <c r="AT2160" s="13">
        <f t="shared" si="2611"/>
        <v>1.0047488945999116E-4</v>
      </c>
      <c r="AU2160" s="13">
        <f t="shared" si="2612"/>
        <v>9.7795559074391377E-5</v>
      </c>
      <c r="AV2160" s="13">
        <f t="shared" si="2613"/>
        <v>7.1390758124305716E-5</v>
      </c>
      <c r="AW2160" s="13">
        <f t="shared" si="2614"/>
        <v>2.1265979755937833E-6</v>
      </c>
      <c r="AX2160" s="13">
        <f t="shared" si="2615"/>
        <v>2.4758063135184295E-2</v>
      </c>
      <c r="AY2160" s="13">
        <f t="shared" si="2616"/>
        <v>1.5569220539211269E-2</v>
      </c>
      <c r="AZ2160" s="13">
        <f t="shared" si="2617"/>
        <v>4.8953875526336413E-3</v>
      </c>
      <c r="BA2160" s="13">
        <f t="shared" si="2618"/>
        <v>1.0261622380784239E-3</v>
      </c>
      <c r="BB2160" s="13">
        <f t="shared" si="2619"/>
        <v>1.613266969473567E-4</v>
      </c>
      <c r="BC2160" s="13">
        <f t="shared" si="2620"/>
        <v>2.0290205335702662E-5</v>
      </c>
      <c r="BD2160" s="13">
        <f t="shared" si="2621"/>
        <v>2.4701355375054135E-6</v>
      </c>
      <c r="BE2160" s="13">
        <f t="shared" si="2622"/>
        <v>7.2127957695158075E-6</v>
      </c>
      <c r="BF2160" s="13">
        <f t="shared" si="2623"/>
        <v>1.053068182349308E-5</v>
      </c>
      <c r="BG2160" s="13">
        <f t="shared" si="2624"/>
        <v>1.0249863641533264E-5</v>
      </c>
      <c r="BH2160" s="13">
        <f t="shared" si="2625"/>
        <v>7.4824004583192835E-6</v>
      </c>
      <c r="BI2160" s="13">
        <f t="shared" si="2626"/>
        <v>4.3697218676584602E-6</v>
      </c>
      <c r="BJ2160" s="14">
        <f t="shared" si="2627"/>
        <v>0.80615403837335298</v>
      </c>
      <c r="BK2160" s="14">
        <f t="shared" si="2628"/>
        <v>0.12692968809668634</v>
      </c>
      <c r="BL2160" s="14">
        <f t="shared" si="2629"/>
        <v>5.1651494203657458E-2</v>
      </c>
      <c r="BM2160" s="14">
        <f t="shared" si="2630"/>
        <v>0.65845443209155863</v>
      </c>
      <c r="BN2160" s="14">
        <f t="shared" si="2631"/>
        <v>0.31190562646845726</v>
      </c>
    </row>
    <row r="2161" spans="1:66" x14ac:dyDescent="0.25">
      <c r="A2161" t="s">
        <v>35</v>
      </c>
      <c r="B2161" t="s">
        <v>212</v>
      </c>
      <c r="C2161" t="s">
        <v>218</v>
      </c>
      <c r="D2161" s="7" t="s">
        <v>539</v>
      </c>
      <c r="E2161" s="10">
        <f>VLOOKUP(A2161,home!$A$2:$E$405,3,FALSE)</f>
        <v>1.6</v>
      </c>
      <c r="F2161" s="10">
        <f>VLOOKUP(B2161,home!$B$2:$E$405,3,FALSE)</f>
        <v>0.25</v>
      </c>
      <c r="G2161" s="10">
        <f>VLOOKUP(C2161,away!$B$2:$E$405,4,FALSE)</f>
        <v>0.42</v>
      </c>
      <c r="H2161" s="10">
        <f>VLOOKUP(A2161,away!$A$2:$E$405,3,FALSE)</f>
        <v>1.10909090909091</v>
      </c>
      <c r="I2161" s="10">
        <f>VLOOKUP(C2161,away!$B$2:$E$405,3,FALSE)</f>
        <v>1.25</v>
      </c>
      <c r="J2161" s="10">
        <f>VLOOKUP(B2161,home!$B$2:$E$405,4,FALSE)</f>
        <v>1.08</v>
      </c>
      <c r="K2161" s="12">
        <f t="shared" si="2576"/>
        <v>0.16800000000000001</v>
      </c>
      <c r="L2161" s="12">
        <f t="shared" si="2577"/>
        <v>1.4972727272727286</v>
      </c>
      <c r="M2161" s="13">
        <f t="shared" si="2578"/>
        <v>0.18913906756518148</v>
      </c>
      <c r="N2161" s="13">
        <f t="shared" si="2579"/>
        <v>3.1775363350950492E-2</v>
      </c>
      <c r="O2161" s="13">
        <f t="shared" si="2580"/>
        <v>0.28319276752714018</v>
      </c>
      <c r="P2161" s="13">
        <f t="shared" si="2581"/>
        <v>4.7576384944559548E-2</v>
      </c>
      <c r="Q2161" s="13">
        <f t="shared" si="2582"/>
        <v>2.6691305214798415E-3</v>
      </c>
      <c r="R2161" s="13">
        <f t="shared" si="2583"/>
        <v>0.21200840368963655</v>
      </c>
      <c r="S2161" s="13">
        <f t="shared" si="2584"/>
        <v>2.9918625928681514E-3</v>
      </c>
      <c r="T2161" s="13">
        <f t="shared" si="2585"/>
        <v>3.9964163353430025E-3</v>
      </c>
      <c r="U2161" s="13">
        <f t="shared" si="2586"/>
        <v>3.5617411819858939E-2</v>
      </c>
      <c r="V2161" s="13">
        <f t="shared" si="2587"/>
        <v>8.3619839595580478E-5</v>
      </c>
      <c r="W2161" s="13">
        <f t="shared" si="2588"/>
        <v>1.4947130920287116E-4</v>
      </c>
      <c r="X2161" s="13">
        <f t="shared" si="2589"/>
        <v>2.2379931477920818E-4</v>
      </c>
      <c r="Y2161" s="13">
        <f t="shared" si="2590"/>
        <v>1.6754430520061651E-4</v>
      </c>
      <c r="Z2161" s="13">
        <f t="shared" si="2591"/>
        <v>0.10581146693237321</v>
      </c>
      <c r="AA2161" s="13">
        <f t="shared" si="2592"/>
        <v>1.7776326444638699E-2</v>
      </c>
      <c r="AB2161" s="13">
        <f t="shared" si="2593"/>
        <v>1.4932114213496511E-3</v>
      </c>
      <c r="AC2161" s="13">
        <f t="shared" si="2594"/>
        <v>1.3146179054965198E-6</v>
      </c>
      <c r="AD2161" s="13">
        <f t="shared" si="2595"/>
        <v>6.2777949865205878E-6</v>
      </c>
      <c r="AE2161" s="13">
        <f t="shared" si="2596"/>
        <v>9.3995712207267432E-6</v>
      </c>
      <c r="AF2161" s="13">
        <f t="shared" si="2597"/>
        <v>7.0368608184258927E-6</v>
      </c>
      <c r="AG2161" s="13">
        <f t="shared" si="2598"/>
        <v>3.5120332630143797E-6</v>
      </c>
      <c r="AH2161" s="13">
        <f t="shared" si="2599"/>
        <v>3.9607155917640635E-2</v>
      </c>
      <c r="AI2161" s="13">
        <f t="shared" si="2600"/>
        <v>6.654002194163627E-3</v>
      </c>
      <c r="AJ2161" s="13">
        <f t="shared" si="2601"/>
        <v>5.5893618430974477E-4</v>
      </c>
      <c r="AK2161" s="13">
        <f t="shared" si="2602"/>
        <v>3.1300426321345713E-5</v>
      </c>
      <c r="AL2161" s="13">
        <f t="shared" si="2603"/>
        <v>1.3227255126518741E-8</v>
      </c>
      <c r="AM2161" s="13">
        <f t="shared" si="2604"/>
        <v>2.109339115470918E-7</v>
      </c>
      <c r="AN2161" s="13">
        <f t="shared" si="2605"/>
        <v>3.1582559301641867E-7</v>
      </c>
      <c r="AO2161" s="13">
        <f t="shared" si="2606"/>
        <v>2.3643852349911007E-7</v>
      </c>
      <c r="AP2161" s="13">
        <f t="shared" si="2607"/>
        <v>1.1800431763728319E-7</v>
      </c>
      <c r="AQ2161" s="13">
        <f t="shared" si="2608"/>
        <v>4.4171161624683074E-8</v>
      </c>
      <c r="AR2161" s="13">
        <f t="shared" si="2609"/>
        <v>1.1860542872064396E-2</v>
      </c>
      <c r="AS2161" s="13">
        <f t="shared" si="2610"/>
        <v>1.9925712025068184E-3</v>
      </c>
      <c r="AT2161" s="13">
        <f t="shared" si="2611"/>
        <v>1.6737598101057279E-4</v>
      </c>
      <c r="AU2161" s="13">
        <f t="shared" si="2612"/>
        <v>9.3730549365920778E-6</v>
      </c>
      <c r="AV2161" s="13">
        <f t="shared" si="2613"/>
        <v>3.9366830733686723E-7</v>
      </c>
      <c r="AW2161" s="13">
        <f t="shared" si="2614"/>
        <v>9.2422439002202893E-11</v>
      </c>
      <c r="AX2161" s="13">
        <f t="shared" si="2615"/>
        <v>5.9061495233185686E-9</v>
      </c>
      <c r="AY2161" s="13">
        <f t="shared" si="2616"/>
        <v>8.8431166044597187E-9</v>
      </c>
      <c r="AZ2161" s="13">
        <f t="shared" si="2617"/>
        <v>6.6202786579750793E-9</v>
      </c>
      <c r="BA2161" s="13">
        <f t="shared" si="2618"/>
        <v>3.3041208938439282E-9</v>
      </c>
      <c r="BB2161" s="13">
        <f t="shared" si="2619"/>
        <v>1.2367925254911257E-9</v>
      </c>
      <c r="BC2161" s="13">
        <f t="shared" si="2620"/>
        <v>3.7036314354252467E-10</v>
      </c>
      <c r="BD2161" s="13">
        <f t="shared" si="2621"/>
        <v>2.9597445621651654E-3</v>
      </c>
      <c r="BE2161" s="13">
        <f t="shared" si="2622"/>
        <v>4.9723708644374776E-4</v>
      </c>
      <c r="BF2161" s="13">
        <f t="shared" si="2623"/>
        <v>4.1767915261274819E-5</v>
      </c>
      <c r="BG2161" s="13">
        <f t="shared" si="2624"/>
        <v>2.3390032546313903E-6</v>
      </c>
      <c r="BH2161" s="13">
        <f t="shared" si="2625"/>
        <v>9.8238136694518391E-8</v>
      </c>
      <c r="BI2161" s="13">
        <f t="shared" si="2626"/>
        <v>3.3008013929358185E-9</v>
      </c>
      <c r="BJ2161" s="14">
        <f t="shared" si="2627"/>
        <v>3.9008903051573375E-2</v>
      </c>
      <c r="BK2161" s="14">
        <f t="shared" si="2628"/>
        <v>0.23979227163048197</v>
      </c>
      <c r="BL2161" s="14">
        <f t="shared" si="2629"/>
        <v>0.61447096250994815</v>
      </c>
      <c r="BM2161" s="14">
        <f t="shared" si="2630"/>
        <v>0.23272247777473434</v>
      </c>
      <c r="BN2161" s="14">
        <f t="shared" si="2631"/>
        <v>0.76636111759894809</v>
      </c>
    </row>
    <row r="2162" spans="1:66" x14ac:dyDescent="0.25">
      <c r="A2162" t="s">
        <v>10</v>
      </c>
      <c r="B2162" t="s">
        <v>220</v>
      </c>
      <c r="C2162" t="s">
        <v>224</v>
      </c>
      <c r="D2162" s="7" t="s">
        <v>540</v>
      </c>
      <c r="E2162" s="10">
        <f>VLOOKUP(A2162,home!$A$2:$E$405,3,FALSE)</f>
        <v>1.6153846153846201</v>
      </c>
      <c r="F2162" s="10">
        <f>VLOOKUP(B2162,home!$B$2:$E$405,3,FALSE)</f>
        <v>1.03</v>
      </c>
      <c r="G2162" s="10">
        <f>VLOOKUP(C2162,away!$B$2:$E$405,4,FALSE)</f>
        <v>0.8</v>
      </c>
      <c r="H2162" s="10">
        <f>VLOOKUP(A2162,away!$A$2:$E$405,3,FALSE)</f>
        <v>1.4957264957265</v>
      </c>
      <c r="I2162" s="10">
        <f>VLOOKUP(C2162,away!$B$2:$E$405,3,FALSE)</f>
        <v>0.97</v>
      </c>
      <c r="J2162" s="10">
        <f>VLOOKUP(B2162,home!$B$2:$E$405,4,FALSE)</f>
        <v>0.78</v>
      </c>
      <c r="K2162" s="12">
        <f t="shared" si="2576"/>
        <v>1.331076923076927</v>
      </c>
      <c r="L2162" s="12">
        <f t="shared" si="2577"/>
        <v>1.1316666666666699</v>
      </c>
      <c r="M2162" s="13">
        <f t="shared" si="2578"/>
        <v>8.5200873764839008E-2</v>
      </c>
      <c r="N2162" s="13">
        <f t="shared" si="2579"/>
        <v>0.11340891689436759</v>
      </c>
      <c r="O2162" s="13">
        <f t="shared" si="2580"/>
        <v>9.6418988810543074E-2</v>
      </c>
      <c r="P2162" s="13">
        <f t="shared" si="2581"/>
        <v>0.12834109095212634</v>
      </c>
      <c r="Q2162" s="13">
        <f t="shared" si="2582"/>
        <v>7.5477996074620871E-2</v>
      </c>
      <c r="R2162" s="13">
        <f t="shared" si="2583"/>
        <v>5.4557077835299124E-2</v>
      </c>
      <c r="S2162" s="13">
        <f t="shared" si="2584"/>
        <v>4.8331181650332615E-2</v>
      </c>
      <c r="T2162" s="13">
        <f t="shared" si="2585"/>
        <v>8.5415932224446184E-2</v>
      </c>
      <c r="U2162" s="13">
        <f t="shared" si="2586"/>
        <v>7.2619667297078375E-2</v>
      </c>
      <c r="V2162" s="13">
        <f t="shared" si="2587"/>
        <v>8.0892187889078006E-3</v>
      </c>
      <c r="W2162" s="13">
        <f t="shared" si="2588"/>
        <v>3.3489006258339574E-2</v>
      </c>
      <c r="X2162" s="13">
        <f t="shared" si="2589"/>
        <v>3.789839208235439E-2</v>
      </c>
      <c r="Y2162" s="13">
        <f t="shared" si="2590"/>
        <v>2.1444173519932261E-2</v>
      </c>
      <c r="Z2162" s="13">
        <f t="shared" si="2591"/>
        <v>2.0580142138982335E-2</v>
      </c>
      <c r="AA2162" s="13">
        <f t="shared" si="2592"/>
        <v>2.7393752274842417E-2</v>
      </c>
      <c r="AB2162" s="13">
        <f t="shared" si="2593"/>
        <v>1.8231595744764406E-2</v>
      </c>
      <c r="AC2162" s="13">
        <f t="shared" si="2594"/>
        <v>7.6156728097671867E-4</v>
      </c>
      <c r="AD2162" s="13">
        <f t="shared" si="2595"/>
        <v>1.1144110851813644E-2</v>
      </c>
      <c r="AE2162" s="13">
        <f t="shared" si="2596"/>
        <v>1.2611418780635809E-2</v>
      </c>
      <c r="AF2162" s="13">
        <f t="shared" si="2597"/>
        <v>7.1359611267097839E-3</v>
      </c>
      <c r="AG2162" s="13">
        <f t="shared" si="2598"/>
        <v>2.6918431139088643E-3</v>
      </c>
      <c r="AH2162" s="13">
        <f t="shared" si="2599"/>
        <v>5.8224652134871054E-3</v>
      </c>
      <c r="AI2162" s="13">
        <f t="shared" si="2600"/>
        <v>7.7501490810908593E-3</v>
      </c>
      <c r="AJ2162" s="13">
        <f t="shared" si="2601"/>
        <v>5.1580222961229473E-3</v>
      </c>
      <c r="AK2162" s="13">
        <f t="shared" si="2602"/>
        <v>2.2885748156951731E-3</v>
      </c>
      <c r="AL2162" s="13">
        <f t="shared" si="2603"/>
        <v>4.588702972402259E-5</v>
      </c>
      <c r="AM2162" s="13">
        <f t="shared" si="2604"/>
        <v>2.9667337566120595E-3</v>
      </c>
      <c r="AN2162" s="13">
        <f t="shared" si="2605"/>
        <v>3.3573537012326566E-3</v>
      </c>
      <c r="AO2162" s="13">
        <f t="shared" si="2606"/>
        <v>1.899702635947484E-3</v>
      </c>
      <c r="AP2162" s="13">
        <f t="shared" si="2607"/>
        <v>7.1661004989352498E-4</v>
      </c>
      <c r="AQ2162" s="13">
        <f t="shared" si="2608"/>
        <v>2.0274092661571046E-4</v>
      </c>
      <c r="AR2162" s="13">
        <f t="shared" si="2609"/>
        <v>1.3178179599859182E-3</v>
      </c>
      <c r="AS2162" s="13">
        <f t="shared" si="2610"/>
        <v>1.754117075353569E-3</v>
      </c>
      <c r="AT2162" s="13">
        <f t="shared" si="2611"/>
        <v>1.1674323796891635E-3</v>
      </c>
      <c r="AU2162" s="13">
        <f t="shared" si="2612"/>
        <v>5.1798076661900886E-4</v>
      </c>
      <c r="AV2162" s="13">
        <f t="shared" si="2613"/>
        <v>1.7236806126106445E-4</v>
      </c>
      <c r="AW2162" s="13">
        <f t="shared" si="2614"/>
        <v>1.9200349046720472E-6</v>
      </c>
      <c r="AX2162" s="13">
        <f t="shared" si="2615"/>
        <v>6.581584733899396E-4</v>
      </c>
      <c r="AY2162" s="13">
        <f t="shared" si="2616"/>
        <v>7.4481600571961698E-4</v>
      </c>
      <c r="AZ2162" s="13">
        <f t="shared" si="2617"/>
        <v>4.2144172323635128E-4</v>
      </c>
      <c r="BA2162" s="13">
        <f t="shared" si="2618"/>
        <v>1.589771833763796E-4</v>
      </c>
      <c r="BB2162" s="13">
        <f t="shared" si="2619"/>
        <v>4.4977294796900873E-5</v>
      </c>
      <c r="BC2162" s="13">
        <f t="shared" si="2620"/>
        <v>1.0179861055698592E-5</v>
      </c>
      <c r="BD2162" s="13">
        <f t="shared" si="2621"/>
        <v>2.4855510967512279E-4</v>
      </c>
      <c r="BE2162" s="13">
        <f t="shared" si="2622"/>
        <v>3.3084597060141057E-4</v>
      </c>
      <c r="BF2162" s="13">
        <f t="shared" si="2623"/>
        <v>2.2019071828026252E-4</v>
      </c>
      <c r="BG2162" s="13">
        <f t="shared" si="2624"/>
        <v>9.7696927926196772E-5</v>
      </c>
      <c r="BH2162" s="13">
        <f t="shared" si="2625"/>
        <v>3.2510531554517564E-5</v>
      </c>
      <c r="BI2162" s="13">
        <f t="shared" si="2626"/>
        <v>8.6548036618365155E-6</v>
      </c>
      <c r="BJ2162" s="14">
        <f t="shared" si="2627"/>
        <v>0.41189944253900529</v>
      </c>
      <c r="BK2162" s="14">
        <f t="shared" si="2628"/>
        <v>0.27151463547262611</v>
      </c>
      <c r="BL2162" s="14">
        <f t="shared" si="2629"/>
        <v>0.29610846367353161</v>
      </c>
      <c r="BM2162" s="14">
        <f t="shared" si="2630"/>
        <v>0.44595484352153447</v>
      </c>
      <c r="BN2162" s="14">
        <f t="shared" si="2631"/>
        <v>0.55340494433179599</v>
      </c>
    </row>
    <row r="2163" spans="1:66" x14ac:dyDescent="0.25">
      <c r="A2163" t="s">
        <v>10</v>
      </c>
      <c r="B2163" t="s">
        <v>12</v>
      </c>
      <c r="C2163" t="s">
        <v>223</v>
      </c>
      <c r="D2163" s="7" t="s">
        <v>540</v>
      </c>
      <c r="E2163" s="10">
        <f>VLOOKUP(A2163,home!$A$2:$E$405,3,FALSE)</f>
        <v>1.6153846153846201</v>
      </c>
      <c r="F2163" s="10">
        <f>VLOOKUP(B2163,home!$B$2:$E$405,3,FALSE)</f>
        <v>1.68</v>
      </c>
      <c r="G2163" s="10">
        <f>VLOOKUP(C2163,away!$B$2:$E$405,4,FALSE)</f>
        <v>1.75</v>
      </c>
      <c r="H2163" s="10">
        <f>VLOOKUP(A2163,away!$A$2:$E$405,3,FALSE)</f>
        <v>1.4957264957265</v>
      </c>
      <c r="I2163" s="10">
        <f>VLOOKUP(C2163,away!$B$2:$E$405,3,FALSE)</f>
        <v>0.93</v>
      </c>
      <c r="J2163" s="10">
        <f>VLOOKUP(B2163,home!$B$2:$E$405,4,FALSE)</f>
        <v>1.05</v>
      </c>
      <c r="K2163" s="12">
        <f t="shared" si="2576"/>
        <v>4.7492307692307829</v>
      </c>
      <c r="L2163" s="12">
        <f t="shared" si="2577"/>
        <v>1.4605769230769272</v>
      </c>
      <c r="M2163" s="13">
        <f t="shared" si="2578"/>
        <v>2.009623893045479E-3</v>
      </c>
      <c r="N2163" s="13">
        <f t="shared" si="2579"/>
        <v>9.5441676274329416E-3</v>
      </c>
      <c r="O2163" s="13">
        <f t="shared" si="2580"/>
        <v>2.9352102822462413E-3</v>
      </c>
      <c r="P2163" s="13">
        <f t="shared" si="2581"/>
        <v>1.3939990986606421E-2</v>
      </c>
      <c r="Q2163" s="13">
        <f t="shared" si="2582"/>
        <v>2.2663727281450444E-2</v>
      </c>
      <c r="R2163" s="13">
        <f t="shared" si="2583"/>
        <v>2.1435502013134877E-3</v>
      </c>
      <c r="S2163" s="13">
        <f t="shared" si="2584"/>
        <v>2.4174094140095734E-2</v>
      </c>
      <c r="T2163" s="13">
        <f t="shared" si="2585"/>
        <v>3.3102117058195504E-2</v>
      </c>
      <c r="U2163" s="13">
        <f t="shared" si="2586"/>
        <v>1.0180214571468857E-2</v>
      </c>
      <c r="V2163" s="13">
        <f t="shared" si="2587"/>
        <v>1.8631825453535991E-2</v>
      </c>
      <c r="W2163" s="13">
        <f t="shared" si="2588"/>
        <v>3.5878423650173186E-2</v>
      </c>
      <c r="X2163" s="13">
        <f t="shared" si="2589"/>
        <v>5.2403197619820402E-2</v>
      </c>
      <c r="Y2163" s="13">
        <f t="shared" si="2590"/>
        <v>3.8269450569474728E-2</v>
      </c>
      <c r="Z2163" s="13">
        <f t="shared" si="2591"/>
        <v>1.043606652498461E-3</v>
      </c>
      <c r="AA2163" s="13">
        <f t="shared" si="2592"/>
        <v>4.9563288250196284E-3</v>
      </c>
      <c r="AB2163" s="13">
        <f t="shared" si="2593"/>
        <v>1.1769374679104336E-2</v>
      </c>
      <c r="AC2163" s="13">
        <f t="shared" si="2594"/>
        <v>8.0776146653961829E-3</v>
      </c>
      <c r="AD2163" s="13">
        <f t="shared" si="2595"/>
        <v>4.2598728387724986E-2</v>
      </c>
      <c r="AE2163" s="13">
        <f t="shared" si="2596"/>
        <v>6.2218719635533111E-2</v>
      </c>
      <c r="AF2163" s="13">
        <f t="shared" si="2597"/>
        <v>4.5437613041526485E-2</v>
      </c>
      <c r="AG2163" s="13">
        <f t="shared" si="2598"/>
        <v>2.2121709682717611E-2</v>
      </c>
      <c r="AH2163" s="13">
        <f t="shared" si="2599"/>
        <v>3.8106694835220319E-4</v>
      </c>
      <c r="AI2163" s="13">
        <f t="shared" si="2600"/>
        <v>1.8097748762511614E-3</v>
      </c>
      <c r="AJ2163" s="13">
        <f t="shared" si="2601"/>
        <v>4.2975192638364246E-3</v>
      </c>
      <c r="AK2163" s="13">
        <f t="shared" si="2602"/>
        <v>6.8033035730579883E-3</v>
      </c>
      <c r="AL2163" s="13">
        <f t="shared" si="2603"/>
        <v>2.2412527243246575E-3</v>
      </c>
      <c r="AM2163" s="13">
        <f t="shared" si="2604"/>
        <v>4.0462238317817659E-2</v>
      </c>
      <c r="AN2163" s="13">
        <f t="shared" si="2605"/>
        <v>5.9098211543043462E-2</v>
      </c>
      <c r="AO2163" s="13">
        <f t="shared" si="2606"/>
        <v>4.3158741987443891E-2</v>
      </c>
      <c r="AP2163" s="13">
        <f t="shared" si="2607"/>
        <v>2.1012220858630599E-2</v>
      </c>
      <c r="AQ2163" s="13">
        <f t="shared" si="2608"/>
        <v>7.6724912221778725E-3</v>
      </c>
      <c r="AR2163" s="13">
        <f t="shared" si="2609"/>
        <v>1.1131551818211506E-4</v>
      </c>
      <c r="AS2163" s="13">
        <f t="shared" si="2610"/>
        <v>5.2866308404336956E-4</v>
      </c>
      <c r="AT2163" s="13">
        <f t="shared" si="2611"/>
        <v>1.2553714926476051E-3</v>
      </c>
      <c r="AU2163" s="13">
        <f t="shared" si="2612"/>
        <v>1.9873496398990602E-3</v>
      </c>
      <c r="AV2163" s="13">
        <f t="shared" si="2613"/>
        <v>2.3595955147570837E-3</v>
      </c>
      <c r="AW2163" s="13">
        <f t="shared" si="2614"/>
        <v>4.318530956617853E-4</v>
      </c>
      <c r="AX2163" s="13">
        <f t="shared" si="2615"/>
        <v>3.2027417868488076E-2</v>
      </c>
      <c r="AY2163" s="13">
        <f t="shared" si="2616"/>
        <v>4.677850744445531E-2</v>
      </c>
      <c r="AZ2163" s="13">
        <f t="shared" si="2617"/>
        <v>3.4161804234676844E-2</v>
      </c>
      <c r="BA2163" s="13">
        <f t="shared" si="2618"/>
        <v>1.6631980971946889E-2</v>
      </c>
      <c r="BB2163" s="13">
        <f t="shared" si="2619"/>
        <v>6.073071898170042E-3</v>
      </c>
      <c r="BC2163" s="13">
        <f t="shared" si="2620"/>
        <v>1.7740377333308305E-3</v>
      </c>
      <c r="BD2163" s="13">
        <f t="shared" si="2621"/>
        <v>2.7097479506191231E-5</v>
      </c>
      <c r="BE2163" s="13">
        <f t="shared" si="2622"/>
        <v>1.2869218343940399E-4</v>
      </c>
      <c r="BF2163" s="13">
        <f t="shared" si="2623"/>
        <v>3.0559443867495483E-4</v>
      </c>
      <c r="BG2163" s="13">
        <f t="shared" si="2624"/>
        <v>4.8377950368696821E-4</v>
      </c>
      <c r="BH2163" s="13">
        <f t="shared" si="2625"/>
        <v>5.7439512610833678E-4</v>
      </c>
      <c r="BI2163" s="13">
        <f t="shared" si="2626"/>
        <v>5.4558700132198163E-4</v>
      </c>
      <c r="BJ2163" s="14">
        <f t="shared" si="2627"/>
        <v>0.67308857863423088</v>
      </c>
      <c r="BK2163" s="14">
        <f t="shared" si="2628"/>
        <v>0.11585290930745978</v>
      </c>
      <c r="BL2163" s="14">
        <f t="shared" si="2629"/>
        <v>5.3583784202917401E-2</v>
      </c>
      <c r="BM2163" s="14">
        <f t="shared" si="2630"/>
        <v>0.74398595417621805</v>
      </c>
      <c r="BN2163" s="14">
        <f t="shared" si="2631"/>
        <v>5.3236270272095015E-2</v>
      </c>
    </row>
    <row r="2164" spans="1:66" x14ac:dyDescent="0.25">
      <c r="A2164" t="s">
        <v>10</v>
      </c>
      <c r="B2164" t="s">
        <v>39</v>
      </c>
      <c r="C2164" t="s">
        <v>219</v>
      </c>
      <c r="D2164" s="7" t="s">
        <v>540</v>
      </c>
      <c r="E2164" s="10">
        <f>VLOOKUP(A2164,home!$A$2:$E$405,3,FALSE)</f>
        <v>1.6153846153846201</v>
      </c>
      <c r="F2164" s="10">
        <f>VLOOKUP(B2164,home!$B$2:$E$405,3,FALSE)</f>
        <v>1.24</v>
      </c>
      <c r="G2164" s="10">
        <f>VLOOKUP(C2164,away!$B$2:$E$405,4,FALSE)</f>
        <v>0.62</v>
      </c>
      <c r="H2164" s="10">
        <f>VLOOKUP(A2164,away!$A$2:$E$405,3,FALSE)</f>
        <v>1.4957264957265</v>
      </c>
      <c r="I2164" s="10">
        <f>VLOOKUP(C2164,away!$B$2:$E$405,3,FALSE)</f>
        <v>0.52</v>
      </c>
      <c r="J2164" s="10">
        <f>VLOOKUP(B2164,home!$B$2:$E$405,4,FALSE)</f>
        <v>0.89</v>
      </c>
      <c r="K2164" s="12">
        <f t="shared" si="2576"/>
        <v>1.2419076923076957</v>
      </c>
      <c r="L2164" s="12">
        <f t="shared" si="2577"/>
        <v>0.69222222222222418</v>
      </c>
      <c r="M2164" s="13">
        <f t="shared" si="2578"/>
        <v>0.14454998496533533</v>
      </c>
      <c r="N2164" s="13">
        <f t="shared" si="2579"/>
        <v>0.17951773825141171</v>
      </c>
      <c r="O2164" s="13">
        <f t="shared" si="2580"/>
        <v>0.10006071181489351</v>
      </c>
      <c r="P2164" s="13">
        <f t="shared" si="2581"/>
        <v>0.1242661677006998</v>
      </c>
      <c r="Q2164" s="13">
        <f t="shared" si="2582"/>
        <v>0.11147223002005384</v>
      </c>
      <c r="R2164" s="13">
        <f t="shared" si="2583"/>
        <v>3.4632124144821579E-2</v>
      </c>
      <c r="S2164" s="13">
        <f t="shared" si="2584"/>
        <v>2.6707163682378843E-2</v>
      </c>
      <c r="T2164" s="13">
        <f t="shared" si="2585"/>
        <v>7.7163554780548607E-2</v>
      </c>
      <c r="U2164" s="13">
        <f t="shared" si="2586"/>
        <v>4.3009901376408997E-2</v>
      </c>
      <c r="V2164" s="13">
        <f t="shared" si="2587"/>
        <v>2.5510567094454576E-3</v>
      </c>
      <c r="W2164" s="13">
        <f t="shared" si="2588"/>
        <v>4.6146073313532564E-2</v>
      </c>
      <c r="X2164" s="13">
        <f t="shared" si="2589"/>
        <v>3.1943337415923194E-2</v>
      </c>
      <c r="Y2164" s="13">
        <f t="shared" si="2590"/>
        <v>1.1055944005622336E-2</v>
      </c>
      <c r="Z2164" s="13">
        <f t="shared" si="2591"/>
        <v>7.9910419786014455E-3</v>
      </c>
      <c r="AA2164" s="13">
        <f t="shared" si="2592"/>
        <v>9.9241365027788464E-3</v>
      </c>
      <c r="AB2164" s="13">
        <f t="shared" si="2593"/>
        <v>6.1624307311563212E-3</v>
      </c>
      <c r="AC2164" s="13">
        <f t="shared" si="2594"/>
        <v>1.3706765558725538E-4</v>
      </c>
      <c r="AD2164" s="13">
        <f t="shared" si="2595"/>
        <v>1.4327290854467736E-2</v>
      </c>
      <c r="AE2164" s="13">
        <f t="shared" si="2596"/>
        <v>9.9176691137038055E-3</v>
      </c>
      <c r="AF2164" s="13">
        <f t="shared" si="2597"/>
        <v>3.4326154765763825E-3</v>
      </c>
      <c r="AG2164" s="13">
        <f t="shared" si="2598"/>
        <v>7.9204423774336763E-4</v>
      </c>
      <c r="AH2164" s="13">
        <f t="shared" si="2599"/>
        <v>1.3828942090746428E-3</v>
      </c>
      <c r="AI2164" s="13">
        <f t="shared" si="2600"/>
        <v>1.7174269558975659E-3</v>
      </c>
      <c r="AJ2164" s="13">
        <f t="shared" si="2601"/>
        <v>1.0664428737528883E-3</v>
      </c>
      <c r="AK2164" s="13">
        <f t="shared" si="2602"/>
        <v>4.4147453610681229E-4</v>
      </c>
      <c r="AL2164" s="13">
        <f t="shared" si="2603"/>
        <v>4.7133515177140495E-6</v>
      </c>
      <c r="AM2164" s="13">
        <f t="shared" si="2604"/>
        <v>3.5586345444186388E-3</v>
      </c>
      <c r="AN2164" s="13">
        <f t="shared" si="2605"/>
        <v>2.4633659124142426E-3</v>
      </c>
      <c r="AO2164" s="13">
        <f t="shared" si="2606"/>
        <v>8.5259831301893194E-4</v>
      </c>
      <c r="AP2164" s="13">
        <f t="shared" si="2607"/>
        <v>1.9672916630029488E-4</v>
      </c>
      <c r="AQ2164" s="13">
        <f t="shared" si="2608"/>
        <v>3.4045075168078898E-5</v>
      </c>
      <c r="AR2164" s="13">
        <f t="shared" si="2609"/>
        <v>1.9145402050077894E-4</v>
      </c>
      <c r="AS2164" s="13">
        <f t="shared" si="2610"/>
        <v>2.3776822078315266E-4</v>
      </c>
      <c r="AT2164" s="13">
        <f t="shared" si="2611"/>
        <v>1.4764309118845591E-4</v>
      </c>
      <c r="AU2164" s="13">
        <f t="shared" si="2612"/>
        <v>6.1119696887676657E-5</v>
      </c>
      <c r="AV2164" s="13">
        <f t="shared" si="2613"/>
        <v>1.8976255429080081E-5</v>
      </c>
      <c r="AW2164" s="13">
        <f t="shared" si="2614"/>
        <v>1.1255432396563978E-7</v>
      </c>
      <c r="AX2164" s="13">
        <f t="shared" si="2615"/>
        <v>7.3658260247090016E-4</v>
      </c>
      <c r="AY2164" s="13">
        <f t="shared" si="2616"/>
        <v>5.0987884593263564E-4</v>
      </c>
      <c r="AZ2164" s="13">
        <f t="shared" si="2617"/>
        <v>1.7647473389779606E-4</v>
      </c>
      <c r="BA2164" s="13">
        <f t="shared" si="2618"/>
        <v>4.0719910821602691E-5</v>
      </c>
      <c r="BB2164" s="13">
        <f t="shared" si="2619"/>
        <v>7.0468067894051511E-6</v>
      </c>
      <c r="BC2164" s="13">
        <f t="shared" si="2620"/>
        <v>9.7559125106653862E-7</v>
      </c>
      <c r="BD2164" s="13">
        <f t="shared" si="2621"/>
        <v>2.2088121254071395E-5</v>
      </c>
      <c r="BE2164" s="13">
        <f t="shared" si="2622"/>
        <v>2.7431407694056373E-5</v>
      </c>
      <c r="BF2164" s="13">
        <f t="shared" si="2623"/>
        <v>1.7033638113038559E-5</v>
      </c>
      <c r="BG2164" s="13">
        <f t="shared" si="2624"/>
        <v>7.0514020668560433E-6</v>
      </c>
      <c r="BH2164" s="13">
        <f t="shared" si="2625"/>
        <v>2.189297617095725E-6</v>
      </c>
      <c r="BI2164" s="13">
        <f t="shared" si="2626"/>
        <v>5.4378111028441828E-7</v>
      </c>
      <c r="BJ2164" s="14">
        <f t="shared" si="2627"/>
        <v>0.49434554897206706</v>
      </c>
      <c r="BK2164" s="14">
        <f t="shared" si="2628"/>
        <v>0.298726032910897</v>
      </c>
      <c r="BL2164" s="14">
        <f t="shared" si="2629"/>
        <v>0.1991308420775357</v>
      </c>
      <c r="BM2164" s="14">
        <f t="shared" si="2630"/>
        <v>0.30518474275027696</v>
      </c>
      <c r="BN2164" s="14">
        <f t="shared" si="2631"/>
        <v>0.69449895689721564</v>
      </c>
    </row>
    <row r="2165" spans="1:66" x14ac:dyDescent="0.25">
      <c r="A2165" t="s">
        <v>10</v>
      </c>
      <c r="B2165" t="s">
        <v>226</v>
      </c>
      <c r="C2165" t="s">
        <v>225</v>
      </c>
      <c r="D2165" s="7" t="s">
        <v>540</v>
      </c>
      <c r="E2165" s="10">
        <f>VLOOKUP(A2165,home!$A$2:$E$405,3,FALSE)</f>
        <v>1.6153846153846201</v>
      </c>
      <c r="F2165" s="10">
        <f>VLOOKUP(B2165,home!$B$2:$E$405,3,FALSE)</f>
        <v>0.93</v>
      </c>
      <c r="G2165" s="10">
        <f>VLOOKUP(C2165,away!$B$2:$E$405,4,FALSE)</f>
        <v>0.72</v>
      </c>
      <c r="H2165" s="10">
        <f>VLOOKUP(A2165,away!$A$2:$E$405,3,FALSE)</f>
        <v>1.4957264957265</v>
      </c>
      <c r="I2165" s="10">
        <f>VLOOKUP(C2165,away!$B$2:$E$405,3,FALSE)</f>
        <v>0.62</v>
      </c>
      <c r="J2165" s="10">
        <f>VLOOKUP(B2165,home!$B$2:$E$405,4,FALSE)</f>
        <v>0.89</v>
      </c>
      <c r="K2165" s="12">
        <f t="shared" si="2576"/>
        <v>1.0816615384615416</v>
      </c>
      <c r="L2165" s="12">
        <f t="shared" si="2577"/>
        <v>0.82534188034188261</v>
      </c>
      <c r="M2165" s="13">
        <f t="shared" si="2578"/>
        <v>0.14852478700593194</v>
      </c>
      <c r="N2165" s="13">
        <f t="shared" si="2579"/>
        <v>0.16065354961250911</v>
      </c>
      <c r="O2165" s="13">
        <f t="shared" si="2580"/>
        <v>0.12258372698485348</v>
      </c>
      <c r="P2165" s="13">
        <f t="shared" si="2581"/>
        <v>0.1325941027207862</v>
      </c>
      <c r="Q2165" s="13">
        <f t="shared" si="2582"/>
        <v>8.6886382816587088E-2</v>
      </c>
      <c r="R2165" s="13">
        <f t="shared" si="2583"/>
        <v>5.0586741864497471E-2</v>
      </c>
      <c r="S2165" s="13">
        <f t="shared" si="2584"/>
        <v>2.9593033645670574E-2</v>
      </c>
      <c r="T2165" s="13">
        <f t="shared" si="2585"/>
        <v>7.1710970569946617E-2</v>
      </c>
      <c r="U2165" s="13">
        <f t="shared" si="2586"/>
        <v>5.4717733030909203E-2</v>
      </c>
      <c r="V2165" s="13">
        <f t="shared" si="2587"/>
        <v>2.9354335185644521E-3</v>
      </c>
      <c r="W2165" s="13">
        <f t="shared" si="2588"/>
        <v>3.1327219502916018E-2</v>
      </c>
      <c r="X2165" s="13">
        <f t="shared" si="2589"/>
        <v>2.5855666250419598E-2</v>
      </c>
      <c r="Y2165" s="13">
        <f t="shared" si="2590"/>
        <v>1.0669882100306732E-2</v>
      </c>
      <c r="Z2165" s="13">
        <f t="shared" si="2591"/>
        <v>1.3917118883604595E-2</v>
      </c>
      <c r="AA2165" s="13">
        <f t="shared" si="2592"/>
        <v>1.5053612222591916E-2</v>
      </c>
      <c r="AB2165" s="13">
        <f t="shared" si="2593"/>
        <v>8.1414566780461176E-3</v>
      </c>
      <c r="AC2165" s="13">
        <f t="shared" si="2594"/>
        <v>1.6378628667677734E-4</v>
      </c>
      <c r="AD2165" s="13">
        <f t="shared" si="2595"/>
        <v>8.4713621108116373E-3</v>
      </c>
      <c r="AE2165" s="13">
        <f t="shared" si="2596"/>
        <v>6.9917699335942558E-3</v>
      </c>
      <c r="AF2165" s="13">
        <f t="shared" si="2597"/>
        <v>2.8853002719552612E-3</v>
      </c>
      <c r="AG2165" s="13">
        <f t="shared" si="2598"/>
        <v>7.9378638393550046E-4</v>
      </c>
      <c r="AH2165" s="13">
        <f t="shared" si="2599"/>
        <v>2.8715952670839338E-3</v>
      </c>
      <c r="AI2165" s="13">
        <f t="shared" si="2600"/>
        <v>3.106094154432889E-3</v>
      </c>
      <c r="AJ2165" s="13">
        <f t="shared" si="2601"/>
        <v>1.6798712908451397E-3</v>
      </c>
      <c r="AK2165" s="13">
        <f t="shared" si="2602"/>
        <v>6.0568405495764314E-4</v>
      </c>
      <c r="AL2165" s="13">
        <f t="shared" si="2603"/>
        <v>5.8487465042476442E-6</v>
      </c>
      <c r="AM2165" s="13">
        <f t="shared" si="2604"/>
        <v>1.8326293147290661E-3</v>
      </c>
      <c r="AN2165" s="13">
        <f t="shared" si="2605"/>
        <v>1.5125457245881429E-3</v>
      </c>
      <c r="AO2165" s="13">
        <f t="shared" si="2606"/>
        <v>6.2418366621732658E-4</v>
      </c>
      <c r="AP2165" s="13">
        <f t="shared" si="2607"/>
        <v>1.717216402514995E-4</v>
      </c>
      <c r="AQ2165" s="13">
        <f t="shared" si="2608"/>
        <v>3.5432265365141213E-5</v>
      </c>
      <c r="AR2165" s="13">
        <f t="shared" si="2609"/>
        <v>4.7400956746318105E-4</v>
      </c>
      <c r="AS2165" s="13">
        <f t="shared" si="2610"/>
        <v>5.1271791798771426E-4</v>
      </c>
      <c r="AT2165" s="13">
        <f t="shared" si="2611"/>
        <v>2.7729362598369469E-4</v>
      </c>
      <c r="AU2165" s="13">
        <f t="shared" si="2612"/>
        <v>9.9979283362367505E-5</v>
      </c>
      <c r="AV2165" s="13">
        <f t="shared" si="2613"/>
        <v>2.7035936364005214E-5</v>
      </c>
      <c r="AW2165" s="13">
        <f t="shared" si="2614"/>
        <v>1.4503925768241512E-7</v>
      </c>
      <c r="AX2165" s="13">
        <f t="shared" si="2615"/>
        <v>3.3038077399992683E-4</v>
      </c>
      <c r="AY2165" s="13">
        <f t="shared" si="2616"/>
        <v>2.7267708924190616E-4</v>
      </c>
      <c r="AZ2165" s="13">
        <f t="shared" si="2617"/>
        <v>1.1252591078053308E-4</v>
      </c>
      <c r="BA2165" s="13">
        <f t="shared" si="2618"/>
        <v>3.0957448930262704E-5</v>
      </c>
      <c r="BB2165" s="13">
        <f t="shared" si="2619"/>
        <v>6.3876197776727039E-6</v>
      </c>
      <c r="BC2165" s="13">
        <f t="shared" si="2620"/>
        <v>1.0543940236426778E-6</v>
      </c>
      <c r="BD2165" s="13">
        <f t="shared" si="2621"/>
        <v>6.5203324618350693E-5</v>
      </c>
      <c r="BE2165" s="13">
        <f t="shared" si="2622"/>
        <v>7.0527928419492514E-5</v>
      </c>
      <c r="BF2165" s="13">
        <f t="shared" si="2623"/>
        <v>3.8143673779366871E-5</v>
      </c>
      <c r="BG2165" s="13">
        <f t="shared" si="2624"/>
        <v>1.3752848287588378E-5</v>
      </c>
      <c r="BH2165" s="13">
        <f t="shared" si="2625"/>
        <v>3.7189817592452562E-6</v>
      </c>
      <c r="BI2165" s="13">
        <f t="shared" si="2626"/>
        <v>8.0453590624312694E-7</v>
      </c>
      <c r="BJ2165" s="14">
        <f t="shared" si="2627"/>
        <v>0.4111763854008868</v>
      </c>
      <c r="BK2165" s="14">
        <f t="shared" si="2628"/>
        <v>0.31408966901337609</v>
      </c>
      <c r="BL2165" s="14">
        <f t="shared" si="2629"/>
        <v>0.26092970317214909</v>
      </c>
      <c r="BM2165" s="14">
        <f t="shared" si="2630"/>
        <v>0.29801105341486706</v>
      </c>
      <c r="BN2165" s="14">
        <f t="shared" si="2631"/>
        <v>0.70182929100516545</v>
      </c>
    </row>
    <row r="2166" spans="1:66" x14ac:dyDescent="0.25">
      <c r="A2166" t="s">
        <v>13</v>
      </c>
      <c r="B2166" t="s">
        <v>45</v>
      </c>
      <c r="C2166" t="s">
        <v>15</v>
      </c>
      <c r="D2166" s="7" t="s">
        <v>540</v>
      </c>
      <c r="E2166" s="10">
        <f>VLOOKUP(A2166,home!$A$2:$E$405,3,FALSE)</f>
        <v>1.8444444444444399</v>
      </c>
      <c r="F2166" s="10">
        <f>VLOOKUP(B2166,home!$B$2:$E$405,3,FALSE)</f>
        <v>1.19</v>
      </c>
      <c r="G2166" s="10">
        <f>VLOOKUP(C2166,away!$B$2:$E$405,4,FALSE)</f>
        <v>0.54</v>
      </c>
      <c r="H2166" s="10">
        <f>VLOOKUP(A2166,away!$A$2:$E$405,3,FALSE)</f>
        <v>1.24444444444444</v>
      </c>
      <c r="I2166" s="10">
        <f>VLOOKUP(C2166,away!$B$2:$E$405,3,FALSE)</f>
        <v>1.52</v>
      </c>
      <c r="J2166" s="10">
        <f>VLOOKUP(B2166,home!$B$2:$E$405,4,FALSE)</f>
        <v>0.96</v>
      </c>
      <c r="K2166" s="12">
        <f t="shared" si="2576"/>
        <v>1.1852399999999972</v>
      </c>
      <c r="L2166" s="12">
        <f t="shared" si="2577"/>
        <v>1.8158933333333267</v>
      </c>
      <c r="M2166" s="13">
        <f t="shared" si="2578"/>
        <v>4.9730674986000069E-2</v>
      </c>
      <c r="N2166" s="13">
        <f t="shared" si="2579"/>
        <v>5.8942785220406579E-2</v>
      </c>
      <c r="O2166" s="13">
        <f t="shared" si="2580"/>
        <v>9.0305601169243951E-2</v>
      </c>
      <c r="P2166" s="13">
        <f t="shared" si="2581"/>
        <v>0.10703381072983445</v>
      </c>
      <c r="Q2166" s="13">
        <f t="shared" si="2582"/>
        <v>3.4930673377317277E-2</v>
      </c>
      <c r="R2166" s="13">
        <f t="shared" si="2583"/>
        <v>8.1992669562944209E-2</v>
      </c>
      <c r="S2166" s="13">
        <f t="shared" si="2584"/>
        <v>5.7591399285124988E-2</v>
      </c>
      <c r="T2166" s="13">
        <f t="shared" si="2585"/>
        <v>6.3430376914714356E-2</v>
      </c>
      <c r="U2166" s="13">
        <f t="shared" si="2586"/>
        <v>9.7180991672783754E-2</v>
      </c>
      <c r="V2166" s="13">
        <f t="shared" si="2587"/>
        <v>1.3772467468207972E-2</v>
      </c>
      <c r="W2166" s="13">
        <f t="shared" si="2588"/>
        <v>1.3800410437910473E-2</v>
      </c>
      <c r="X2166" s="13">
        <f t="shared" si="2589"/>
        <v>2.5060073311465283E-2</v>
      </c>
      <c r="Y2166" s="13">
        <f t="shared" si="2590"/>
        <v>2.2753210029567119E-2</v>
      </c>
      <c r="Z2166" s="13">
        <f t="shared" si="2591"/>
        <v>4.9629980680517577E-2</v>
      </c>
      <c r="AA2166" s="13">
        <f t="shared" si="2592"/>
        <v>5.8823438301776512E-2</v>
      </c>
      <c r="AB2166" s="13">
        <f t="shared" si="2593"/>
        <v>3.4859946006398725E-2</v>
      </c>
      <c r="AC2166" s="13">
        <f t="shared" si="2594"/>
        <v>1.8526287807901773E-3</v>
      </c>
      <c r="AD2166" s="13">
        <f t="shared" si="2595"/>
        <v>4.0891996168572423E-3</v>
      </c>
      <c r="AE2166" s="13">
        <f t="shared" si="2596"/>
        <v>7.4255503229202612E-3</v>
      </c>
      <c r="AF2166" s="13">
        <f t="shared" si="2597"/>
        <v>6.7420036638610181E-3</v>
      </c>
      <c r="AG2166" s="13">
        <f t="shared" si="2598"/>
        <v>4.0809198355046946E-3</v>
      </c>
      <c r="AH2166" s="13">
        <f t="shared" si="2599"/>
        <v>2.2530687762803411E-2</v>
      </c>
      <c r="AI2166" s="13">
        <f t="shared" si="2600"/>
        <v>2.6704272363985052E-2</v>
      </c>
      <c r="AJ2166" s="13">
        <f t="shared" si="2601"/>
        <v>1.5825485888344787E-2</v>
      </c>
      <c r="AK2166" s="13">
        <f t="shared" si="2602"/>
        <v>6.252332964767242E-3</v>
      </c>
      <c r="AL2166" s="13">
        <f t="shared" si="2603"/>
        <v>1.5949425044527367E-4</v>
      </c>
      <c r="AM2166" s="13">
        <f t="shared" si="2604"/>
        <v>9.6933659077677353E-4</v>
      </c>
      <c r="AN2166" s="13">
        <f t="shared" si="2605"/>
        <v>1.7602118529475982E-3</v>
      </c>
      <c r="AO2166" s="13">
        <f t="shared" si="2606"/>
        <v>1.5981784845109231E-3</v>
      </c>
      <c r="AP2166" s="13">
        <f t="shared" si="2607"/>
        <v>9.6737388516671477E-4</v>
      </c>
      <c r="AQ2166" s="13">
        <f t="shared" si="2608"/>
        <v>4.3916194722874898E-4</v>
      </c>
      <c r="AR2166" s="13">
        <f t="shared" si="2609"/>
        <v>8.1826651407779036E-3</v>
      </c>
      <c r="AS2166" s="13">
        <f t="shared" si="2610"/>
        <v>9.6984220314555794E-3</v>
      </c>
      <c r="AT2166" s="13">
        <f t="shared" si="2611"/>
        <v>5.7474788642811938E-3</v>
      </c>
      <c r="AU2166" s="13">
        <f t="shared" si="2612"/>
        <v>2.270713949700208E-3</v>
      </c>
      <c r="AV2166" s="13">
        <f t="shared" si="2613"/>
        <v>6.728352504356671E-4</v>
      </c>
      <c r="AW2166" s="13">
        <f t="shared" si="2614"/>
        <v>9.5354054723892622E-6</v>
      </c>
      <c r="AX2166" s="13">
        <f t="shared" si="2615"/>
        <v>1.9148275014204324E-4</v>
      </c>
      <c r="AY2166" s="13">
        <f t="shared" si="2616"/>
        <v>3.4771224943126744E-4</v>
      </c>
      <c r="AZ2166" s="13">
        <f t="shared" si="2617"/>
        <v>3.1570417783028672E-4</v>
      </c>
      <c r="BA2166" s="13">
        <f t="shared" si="2618"/>
        <v>1.9109503727583223E-4</v>
      </c>
      <c r="BB2166" s="13">
        <f t="shared" si="2619"/>
        <v>8.6752051055566796E-5</v>
      </c>
      <c r="BC2166" s="13">
        <f t="shared" si="2620"/>
        <v>3.1506494232959259E-5</v>
      </c>
      <c r="BD2166" s="13">
        <f t="shared" si="2621"/>
        <v>2.4764745130062648E-3</v>
      </c>
      <c r="BE2166" s="13">
        <f t="shared" si="2622"/>
        <v>2.9352166517955386E-3</v>
      </c>
      <c r="BF2166" s="13">
        <f t="shared" si="2623"/>
        <v>1.7394680921870684E-3</v>
      </c>
      <c r="BG2166" s="13">
        <f t="shared" si="2624"/>
        <v>6.872290538612652E-4</v>
      </c>
      <c r="BH2166" s="13">
        <f t="shared" si="2625"/>
        <v>2.0363284094963104E-4</v>
      </c>
      <c r="BI2166" s="13">
        <f t="shared" si="2626"/>
        <v>4.8270757681428026E-5</v>
      </c>
      <c r="BJ2166" s="14">
        <f t="shared" si="2627"/>
        <v>0.24815371825112298</v>
      </c>
      <c r="BK2166" s="14">
        <f t="shared" si="2628"/>
        <v>0.23048818774983423</v>
      </c>
      <c r="BL2166" s="14">
        <f t="shared" si="2629"/>
        <v>0.46913783283917937</v>
      </c>
      <c r="BM2166" s="14">
        <f t="shared" si="2630"/>
        <v>0.57413532763094899</v>
      </c>
      <c r="BN2166" s="14">
        <f t="shared" si="2631"/>
        <v>0.42293621504574647</v>
      </c>
    </row>
    <row r="2167" spans="1:66" x14ac:dyDescent="0.25">
      <c r="A2167" t="s">
        <v>13</v>
      </c>
      <c r="B2167" t="s">
        <v>53</v>
      </c>
      <c r="C2167" t="s">
        <v>14</v>
      </c>
      <c r="D2167" s="7" t="s">
        <v>540</v>
      </c>
      <c r="E2167" s="10">
        <f>VLOOKUP(A2167,home!$A$2:$E$405,3,FALSE)</f>
        <v>1.8444444444444399</v>
      </c>
      <c r="F2167" s="10">
        <f>VLOOKUP(B2167,home!$B$2:$E$405,3,FALSE)</f>
        <v>1.3</v>
      </c>
      <c r="G2167" s="10">
        <f>VLOOKUP(C2167,away!$B$2:$E$405,4,FALSE)</f>
        <v>1.08</v>
      </c>
      <c r="H2167" s="10">
        <f>VLOOKUP(A2167,away!$A$2:$E$405,3,FALSE)</f>
        <v>1.24444444444444</v>
      </c>
      <c r="I2167" s="10">
        <f>VLOOKUP(C2167,away!$B$2:$E$405,3,FALSE)</f>
        <v>0.95</v>
      </c>
      <c r="J2167" s="10">
        <f>VLOOKUP(B2167,home!$B$2:$E$405,4,FALSE)</f>
        <v>1.45</v>
      </c>
      <c r="K2167" s="12">
        <f t="shared" si="2576"/>
        <v>2.5895999999999941</v>
      </c>
      <c r="L2167" s="12">
        <f t="shared" si="2577"/>
        <v>1.7142222222222161</v>
      </c>
      <c r="M2167" s="13">
        <f t="shared" si="2578"/>
        <v>1.3516795952398707E-2</v>
      </c>
      <c r="N2167" s="13">
        <f t="shared" si="2579"/>
        <v>3.5003094798331615E-2</v>
      </c>
      <c r="O2167" s="13">
        <f t="shared" si="2580"/>
        <v>2.3170791994845164E-2</v>
      </c>
      <c r="P2167" s="13">
        <f t="shared" si="2581"/>
        <v>6.0003082949850906E-2</v>
      </c>
      <c r="Q2167" s="13">
        <f t="shared" si="2582"/>
        <v>4.5322007144879668E-2</v>
      </c>
      <c r="R2167" s="13">
        <f t="shared" si="2583"/>
        <v>1.9859943272026111E-2</v>
      </c>
      <c r="S2167" s="13">
        <f t="shared" si="2584"/>
        <v>6.659066941910452E-2</v>
      </c>
      <c r="T2167" s="13">
        <f t="shared" si="2585"/>
        <v>7.7691991803466781E-2</v>
      </c>
      <c r="U2167" s="13">
        <f t="shared" si="2586"/>
        <v>5.1429309097238703E-2</v>
      </c>
      <c r="V2167" s="13">
        <f t="shared" si="2587"/>
        <v>3.2845106808117801E-2</v>
      </c>
      <c r="W2167" s="13">
        <f t="shared" si="2588"/>
        <v>3.9121956567460044E-2</v>
      </c>
      <c r="X2167" s="13">
        <f t="shared" si="2589"/>
        <v>6.7063727324752367E-2</v>
      </c>
      <c r="Y2167" s="13">
        <f t="shared" si="2590"/>
        <v>5.7481065842570893E-2</v>
      </c>
      <c r="Z2167" s="13">
        <f t="shared" si="2591"/>
        <v>1.1348118696326584E-2</v>
      </c>
      <c r="AA2167" s="13">
        <f t="shared" si="2592"/>
        <v>2.9387088176007256E-2</v>
      </c>
      <c r="AB2167" s="13">
        <f t="shared" si="2593"/>
        <v>3.8050401770294111E-2</v>
      </c>
      <c r="AC2167" s="13">
        <f t="shared" si="2594"/>
        <v>9.1127719692442374E-3</v>
      </c>
      <c r="AD2167" s="13">
        <f t="shared" si="2595"/>
        <v>2.5327554681773588E-2</v>
      </c>
      <c r="AE2167" s="13">
        <f t="shared" si="2596"/>
        <v>4.3417057070044611E-2</v>
      </c>
      <c r="AF2167" s="13">
        <f t="shared" si="2597"/>
        <v>3.7213242026480332E-2</v>
      </c>
      <c r="AG2167" s="13">
        <f t="shared" si="2598"/>
        <v>2.1263922147575429E-2</v>
      </c>
      <c r="AH2167" s="13">
        <f t="shared" si="2599"/>
        <v>4.8632993124146087E-3</v>
      </c>
      <c r="AI2167" s="13">
        <f t="shared" si="2600"/>
        <v>1.2593999899428842E-2</v>
      </c>
      <c r="AJ2167" s="13">
        <f t="shared" si="2601"/>
        <v>1.6306711069780429E-2</v>
      </c>
      <c r="AK2167" s="13">
        <f t="shared" si="2602"/>
        <v>1.4075952995434434E-2</v>
      </c>
      <c r="AL2167" s="13">
        <f t="shared" si="2603"/>
        <v>1.6181184188893616E-3</v>
      </c>
      <c r="AM2167" s="13">
        <f t="shared" si="2604"/>
        <v>1.3117647120784143E-2</v>
      </c>
      <c r="AN2167" s="13">
        <f t="shared" si="2605"/>
        <v>2.2486562197717448E-2</v>
      </c>
      <c r="AO2167" s="13">
        <f t="shared" si="2606"/>
        <v>1.9273482310354646E-2</v>
      </c>
      <c r="AP2167" s="13">
        <f t="shared" si="2607"/>
        <v>1.1013010558672237E-2</v>
      </c>
      <c r="AQ2167" s="13">
        <f t="shared" si="2608"/>
        <v>4.7196868583109629E-3</v>
      </c>
      <c r="AR2167" s="13">
        <f t="shared" si="2609"/>
        <v>1.6673551509318288E-3</v>
      </c>
      <c r="AS2167" s="13">
        <f t="shared" si="2610"/>
        <v>4.3177828988530545E-3</v>
      </c>
      <c r="AT2167" s="13">
        <f t="shared" si="2611"/>
        <v>5.590665297434922E-3</v>
      </c>
      <c r="AU2167" s="13">
        <f t="shared" si="2612"/>
        <v>4.8258622847458139E-3</v>
      </c>
      <c r="AV2167" s="13">
        <f t="shared" si="2613"/>
        <v>3.1242632431444347E-3</v>
      </c>
      <c r="AW2167" s="13">
        <f t="shared" si="2614"/>
        <v>1.9952972676287608E-4</v>
      </c>
      <c r="AX2167" s="13">
        <f t="shared" si="2615"/>
        <v>5.6615764973304223E-3</v>
      </c>
      <c r="AY2167" s="13">
        <f t="shared" si="2616"/>
        <v>9.7052002445348253E-3</v>
      </c>
      <c r="AZ2167" s="13">
        <f t="shared" si="2617"/>
        <v>8.3184349651490436E-3</v>
      </c>
      <c r="BA2167" s="13">
        <f t="shared" si="2618"/>
        <v>4.7532153571229257E-3</v>
      </c>
      <c r="BB2167" s="13">
        <f t="shared" si="2619"/>
        <v>2.0370168480470063E-3</v>
      </c>
      <c r="BC2167" s="13">
        <f t="shared" si="2620"/>
        <v>6.983799095926467E-4</v>
      </c>
      <c r="BD2167" s="13">
        <f t="shared" si="2621"/>
        <v>4.7636954201066945E-4</v>
      </c>
      <c r="BE2167" s="13">
        <f t="shared" si="2622"/>
        <v>1.2336065659908268E-3</v>
      </c>
      <c r="BF2167" s="13">
        <f t="shared" si="2623"/>
        <v>1.5972737816449191E-3</v>
      </c>
      <c r="BG2167" s="13">
        <f t="shared" si="2624"/>
        <v>1.3787667283158911E-3</v>
      </c>
      <c r="BH2167" s="13">
        <f t="shared" si="2625"/>
        <v>8.9261357991170633E-4</v>
      </c>
      <c r="BI2167" s="13">
        <f t="shared" si="2626"/>
        <v>4.6230242530786975E-4</v>
      </c>
      <c r="BJ2167" s="14">
        <f t="shared" si="2627"/>
        <v>0.55068983227495172</v>
      </c>
      <c r="BK2167" s="14">
        <f t="shared" si="2628"/>
        <v>0.19339174576214038</v>
      </c>
      <c r="BL2167" s="14">
        <f t="shared" si="2629"/>
        <v>0.23530435908576164</v>
      </c>
      <c r="BM2167" s="14">
        <f t="shared" si="2630"/>
        <v>0.78435266918907609</v>
      </c>
      <c r="BN2167" s="14">
        <f t="shared" si="2631"/>
        <v>0.19687571611233218</v>
      </c>
    </row>
    <row r="2168" spans="1:66" x14ac:dyDescent="0.25">
      <c r="A2168" t="s">
        <v>13</v>
      </c>
      <c r="B2168" t="s">
        <v>55</v>
      </c>
      <c r="C2168" t="s">
        <v>229</v>
      </c>
      <c r="D2168" s="7" t="s">
        <v>540</v>
      </c>
      <c r="E2168" s="10">
        <f>VLOOKUP(A2168,home!$A$2:$E$405,3,FALSE)</f>
        <v>1.8444444444444399</v>
      </c>
      <c r="F2168" s="10">
        <f>VLOOKUP(B2168,home!$B$2:$E$405,3,FALSE)</f>
        <v>0.68</v>
      </c>
      <c r="G2168" s="10">
        <f>VLOOKUP(C2168,away!$B$2:$E$405,4,FALSE)</f>
        <v>1.08</v>
      </c>
      <c r="H2168" s="10">
        <f>VLOOKUP(A2168,away!$A$2:$E$405,3,FALSE)</f>
        <v>1.24444444444444</v>
      </c>
      <c r="I2168" s="10">
        <f>VLOOKUP(C2168,away!$B$2:$E$405,3,FALSE)</f>
        <v>0.65</v>
      </c>
      <c r="J2168" s="10">
        <f>VLOOKUP(B2168,home!$B$2:$E$405,4,FALSE)</f>
        <v>0.6</v>
      </c>
      <c r="K2168" s="12">
        <f t="shared" si="2576"/>
        <v>1.3545599999999969</v>
      </c>
      <c r="L2168" s="12">
        <f t="shared" si="2577"/>
        <v>0.48533333333333156</v>
      </c>
      <c r="M2168" s="13">
        <f t="shared" si="2578"/>
        <v>0.15883436753589972</v>
      </c>
      <c r="N2168" s="13">
        <f t="shared" si="2579"/>
        <v>0.21515068088942779</v>
      </c>
      <c r="O2168" s="13">
        <f t="shared" si="2580"/>
        <v>7.7087613044089703E-2</v>
      </c>
      <c r="P2168" s="13">
        <f t="shared" si="2581"/>
        <v>0.10441979712500189</v>
      </c>
      <c r="Q2168" s="13">
        <f t="shared" si="2582"/>
        <v>0.14571725315279135</v>
      </c>
      <c r="R2168" s="13">
        <f t="shared" si="2583"/>
        <v>1.8706594098699028E-2</v>
      </c>
      <c r="S2168" s="13">
        <f t="shared" si="2584"/>
        <v>1.7161736154428529E-2</v>
      </c>
      <c r="T2168" s="13">
        <f t="shared" si="2585"/>
        <v>7.0721440196821139E-2</v>
      </c>
      <c r="U2168" s="13">
        <f t="shared" si="2586"/>
        <v>2.5339204102333694E-2</v>
      </c>
      <c r="V2168" s="13">
        <f t="shared" si="2587"/>
        <v>1.253594501099955E-3</v>
      </c>
      <c r="W2168" s="13">
        <f t="shared" si="2588"/>
        <v>6.5794254143548198E-2</v>
      </c>
      <c r="X2168" s="13">
        <f t="shared" si="2589"/>
        <v>3.1932144677668604E-2</v>
      </c>
      <c r="Y2168" s="13">
        <f t="shared" si="2590"/>
        <v>7.7488671084475526E-3</v>
      </c>
      <c r="Z2168" s="13">
        <f t="shared" si="2591"/>
        <v>3.0263112230784098E-3</v>
      </c>
      <c r="AA2168" s="13">
        <f t="shared" si="2592"/>
        <v>4.0993201303330803E-3</v>
      </c>
      <c r="AB2168" s="13">
        <f t="shared" si="2593"/>
        <v>2.776387537871983E-3</v>
      </c>
      <c r="AC2168" s="13">
        <f t="shared" si="2594"/>
        <v>5.1508092011435013E-5</v>
      </c>
      <c r="AD2168" s="13">
        <f t="shared" si="2595"/>
        <v>2.2280566223171119E-2</v>
      </c>
      <c r="AE2168" s="13">
        <f t="shared" si="2596"/>
        <v>1.0813501473645674E-2</v>
      </c>
      <c r="AF2168" s="13">
        <f t="shared" si="2597"/>
        <v>2.6240763576046737E-3</v>
      </c>
      <c r="AG2168" s="13">
        <f t="shared" si="2598"/>
        <v>4.2451724185248787E-4</v>
      </c>
      <c r="AH2168" s="13">
        <f t="shared" si="2599"/>
        <v>3.6719242840017906E-4</v>
      </c>
      <c r="AI2168" s="13">
        <f t="shared" si="2600"/>
        <v>4.9738417581374531E-4</v>
      </c>
      <c r="AJ2168" s="13">
        <f t="shared" si="2601"/>
        <v>3.3686835459513276E-4</v>
      </c>
      <c r="AK2168" s="13">
        <f t="shared" si="2602"/>
        <v>1.52102799466794E-4</v>
      </c>
      <c r="AL2168" s="13">
        <f t="shared" si="2603"/>
        <v>1.3544838189793754E-6</v>
      </c>
      <c r="AM2168" s="13">
        <f t="shared" si="2604"/>
        <v>6.0360727566517221E-3</v>
      </c>
      <c r="AN2168" s="13">
        <f t="shared" si="2605"/>
        <v>2.9295073112282914E-3</v>
      </c>
      <c r="AO2168" s="13">
        <f t="shared" si="2606"/>
        <v>7.1089377419139598E-4</v>
      </c>
      <c r="AP2168" s="13">
        <f t="shared" si="2607"/>
        <v>1.1500681502474096E-4</v>
      </c>
      <c r="AQ2168" s="13">
        <f t="shared" si="2608"/>
        <v>1.3954160223001854E-5</v>
      </c>
      <c r="AR2168" s="13">
        <f t="shared" si="2609"/>
        <v>3.5642145050043925E-5</v>
      </c>
      <c r="AS2168" s="13">
        <f t="shared" si="2610"/>
        <v>4.8279423998987378E-5</v>
      </c>
      <c r="AT2168" s="13">
        <f t="shared" si="2611"/>
        <v>3.2698688286034108E-5</v>
      </c>
      <c r="AU2168" s="13">
        <f t="shared" si="2612"/>
        <v>1.4764111734910086E-5</v>
      </c>
      <c r="AV2168" s="13">
        <f t="shared" si="2613"/>
        <v>4.9997187979099413E-6</v>
      </c>
      <c r="AW2168" s="13">
        <f t="shared" si="2614"/>
        <v>2.4734873150687203E-8</v>
      </c>
      <c r="AX2168" s="13">
        <f t="shared" si="2615"/>
        <v>1.3627037855416877E-3</v>
      </c>
      <c r="AY2168" s="13">
        <f t="shared" si="2616"/>
        <v>6.6136557058289671E-4</v>
      </c>
      <c r="AZ2168" s="13">
        <f t="shared" si="2617"/>
        <v>1.6049137846144897E-4</v>
      </c>
      <c r="BA2168" s="13">
        <f t="shared" si="2618"/>
        <v>2.5963938559985429E-5</v>
      </c>
      <c r="BB2168" s="13">
        <f t="shared" si="2619"/>
        <v>3.1502912119448874E-6</v>
      </c>
      <c r="BC2168" s="13">
        <f t="shared" si="2620"/>
        <v>3.0578826697278266E-7</v>
      </c>
      <c r="BD2168" s="13">
        <f t="shared" si="2621"/>
        <v>2.883053510714652E-6</v>
      </c>
      <c r="BE2168" s="13">
        <f t="shared" si="2622"/>
        <v>3.9052689634736294E-6</v>
      </c>
      <c r="BF2168" s="13">
        <f t="shared" si="2623"/>
        <v>2.6449605635814139E-6</v>
      </c>
      <c r="BG2168" s="13">
        <f t="shared" si="2624"/>
        <v>1.1942525936682775E-6</v>
      </c>
      <c r="BH2168" s="13">
        <f t="shared" si="2625"/>
        <v>4.0442169831982464E-7</v>
      </c>
      <c r="BI2168" s="13">
        <f t="shared" si="2626"/>
        <v>1.0956269113522012E-7</v>
      </c>
      <c r="BJ2168" s="14">
        <f t="shared" si="2627"/>
        <v>0.58522671703492268</v>
      </c>
      <c r="BK2168" s="14">
        <f t="shared" si="2628"/>
        <v>0.28238372346284341</v>
      </c>
      <c r="BL2168" s="14">
        <f t="shared" si="2629"/>
        <v>0.12951019227949209</v>
      </c>
      <c r="BM2168" s="14">
        <f t="shared" si="2630"/>
        <v>0.27956929731871749</v>
      </c>
      <c r="BN2168" s="14">
        <f t="shared" si="2631"/>
        <v>0.7199163058459096</v>
      </c>
    </row>
    <row r="2169" spans="1:66" x14ac:dyDescent="0.25">
      <c r="A2169" t="s">
        <v>16</v>
      </c>
      <c r="B2169" t="s">
        <v>235</v>
      </c>
      <c r="C2169" t="s">
        <v>59</v>
      </c>
      <c r="D2169" s="7" t="s">
        <v>540</v>
      </c>
      <c r="E2169" s="10">
        <f>VLOOKUP(A2169,home!$A$2:$E$405,3,FALSE)</f>
        <v>1.49074074074074</v>
      </c>
      <c r="F2169" s="10">
        <f>VLOOKUP(B2169,home!$B$2:$E$405,3,FALSE)</f>
        <v>1.9</v>
      </c>
      <c r="G2169" s="10">
        <f>VLOOKUP(C2169,away!$B$2:$E$405,4,FALSE)</f>
        <v>1.1200000000000001</v>
      </c>
      <c r="H2169" s="10">
        <f>VLOOKUP(A2169,away!$A$2:$E$405,3,FALSE)</f>
        <v>1.3333333333333299</v>
      </c>
      <c r="I2169" s="10">
        <f>VLOOKUP(C2169,away!$B$2:$E$405,3,FALSE)</f>
        <v>0.56000000000000005</v>
      </c>
      <c r="J2169" s="10">
        <f>VLOOKUP(B2169,home!$B$2:$E$405,4,FALSE)</f>
        <v>1</v>
      </c>
      <c r="K2169" s="12">
        <f t="shared" si="2576"/>
        <v>3.1722962962962948</v>
      </c>
      <c r="L2169" s="12">
        <f t="shared" si="2577"/>
        <v>0.74666666666666481</v>
      </c>
      <c r="M2169" s="13">
        <f t="shared" si="2578"/>
        <v>1.9861681367175803E-2</v>
      </c>
      <c r="N2169" s="13">
        <f t="shared" si="2579"/>
        <v>6.3007138239308924E-2</v>
      </c>
      <c r="O2169" s="13">
        <f t="shared" si="2580"/>
        <v>1.4830055420824561E-2</v>
      </c>
      <c r="P2169" s="13">
        <f t="shared" si="2581"/>
        <v>4.7045329885350547E-2</v>
      </c>
      <c r="Q2169" s="13">
        <f t="shared" si="2582"/>
        <v>9.99386556383942E-2</v>
      </c>
      <c r="R2169" s="13">
        <f t="shared" si="2583"/>
        <v>5.5365540237744893E-3</v>
      </c>
      <c r="S2169" s="13">
        <f t="shared" si="2584"/>
        <v>2.7858455473955792E-2</v>
      </c>
      <c r="T2169" s="13">
        <f t="shared" si="2585"/>
        <v>7.4620862876667485E-2</v>
      </c>
      <c r="U2169" s="13">
        <f t="shared" si="2586"/>
        <v>1.7563589823864158E-2</v>
      </c>
      <c r="V2169" s="13">
        <f t="shared" si="2587"/>
        <v>7.3318746766690927E-3</v>
      </c>
      <c r="W2169" s="13">
        <f t="shared" si="2588"/>
        <v>0.10567834237950291</v>
      </c>
      <c r="X2169" s="13">
        <f t="shared" si="2589"/>
        <v>7.8906495643361968E-2</v>
      </c>
      <c r="Y2169" s="13">
        <f t="shared" si="2590"/>
        <v>2.9458425040188394E-2</v>
      </c>
      <c r="Z2169" s="13">
        <f t="shared" si="2591"/>
        <v>1.3779867792505359E-3</v>
      </c>
      <c r="AA2169" s="13">
        <f t="shared" si="2592"/>
        <v>4.3713823561617356E-3</v>
      </c>
      <c r="AB2169" s="13">
        <f t="shared" si="2593"/>
        <v>6.9336600290734237E-3</v>
      </c>
      <c r="AC2169" s="13">
        <f t="shared" si="2594"/>
        <v>1.0854143478129419E-3</v>
      </c>
      <c r="AD2169" s="13">
        <f t="shared" si="2595"/>
        <v>8.3810753532307214E-2</v>
      </c>
      <c r="AE2169" s="13">
        <f t="shared" si="2596"/>
        <v>6.257869597078923E-2</v>
      </c>
      <c r="AF2169" s="13">
        <f t="shared" si="2597"/>
        <v>2.3362713162427922E-2</v>
      </c>
      <c r="AG2169" s="13">
        <f t="shared" si="2598"/>
        <v>5.8147197204264896E-3</v>
      </c>
      <c r="AH2169" s="13">
        <f t="shared" si="2599"/>
        <v>2.5722419879343269E-4</v>
      </c>
      <c r="AI2169" s="13">
        <f t="shared" si="2600"/>
        <v>8.1599137315018844E-4</v>
      </c>
      <c r="AJ2169" s="13">
        <f t="shared" si="2601"/>
        <v>1.2942832054270359E-3</v>
      </c>
      <c r="AK2169" s="13">
        <f t="shared" si="2602"/>
        <v>1.3686166063115604E-3</v>
      </c>
      <c r="AL2169" s="13">
        <f t="shared" si="2603"/>
        <v>1.0283857667668021E-4</v>
      </c>
      <c r="AM2169" s="13">
        <f t="shared" si="2604"/>
        <v>5.3174508604067951E-2</v>
      </c>
      <c r="AN2169" s="13">
        <f t="shared" si="2605"/>
        <v>3.9703633091037305E-2</v>
      </c>
      <c r="AO2169" s="13">
        <f t="shared" si="2606"/>
        <v>1.4822689687320555E-2</v>
      </c>
      <c r="AP2169" s="13">
        <f t="shared" si="2607"/>
        <v>3.6892027666219954E-3</v>
      </c>
      <c r="AQ2169" s="13">
        <f t="shared" si="2608"/>
        <v>6.8865118310277077E-4</v>
      </c>
      <c r="AR2169" s="13">
        <f t="shared" si="2609"/>
        <v>3.8412147019819209E-5</v>
      </c>
      <c r="AS2169" s="13">
        <f t="shared" si="2610"/>
        <v>1.2185471172376123E-4</v>
      </c>
      <c r="AT2169" s="13">
        <f t="shared" si="2611"/>
        <v>1.9327962534377029E-4</v>
      </c>
      <c r="AU2169" s="13">
        <f t="shared" si="2612"/>
        <v>2.0438007987585928E-4</v>
      </c>
      <c r="AV2169" s="13">
        <f t="shared" si="2613"/>
        <v>1.6208854260673234E-4</v>
      </c>
      <c r="AW2169" s="13">
        <f t="shared" si="2614"/>
        <v>6.7663438558657789E-6</v>
      </c>
      <c r="AX2169" s="13">
        <f t="shared" si="2615"/>
        <v>2.8114216117010048E-2</v>
      </c>
      <c r="AY2169" s="13">
        <f t="shared" si="2616"/>
        <v>2.0991948034034116E-2</v>
      </c>
      <c r="AZ2169" s="13">
        <f t="shared" si="2617"/>
        <v>7.83699393270605E-3</v>
      </c>
      <c r="BA2169" s="13">
        <f t="shared" si="2618"/>
        <v>1.9505407121401675E-3</v>
      </c>
      <c r="BB2169" s="13">
        <f t="shared" si="2619"/>
        <v>3.6410093293283034E-4</v>
      </c>
      <c r="BC2169" s="13">
        <f t="shared" si="2620"/>
        <v>5.4372405984635884E-5</v>
      </c>
      <c r="BD2169" s="13">
        <f t="shared" si="2621"/>
        <v>4.7801782957997094E-6</v>
      </c>
      <c r="BE2169" s="13">
        <f t="shared" si="2622"/>
        <v>1.5164141903401352E-5</v>
      </c>
      <c r="BF2169" s="13">
        <f t="shared" si="2623"/>
        <v>2.4052575598335786E-5</v>
      </c>
      <c r="BG2169" s="13">
        <f t="shared" si="2624"/>
        <v>2.5433965495662412E-5</v>
      </c>
      <c r="BH2169" s="13">
        <f t="shared" si="2625"/>
        <v>2.0171018635504409E-5</v>
      </c>
      <c r="BI2169" s="13">
        <f t="shared" si="2626"/>
        <v>1.2797689541986833E-5</v>
      </c>
      <c r="BJ2169" s="14">
        <f t="shared" si="2627"/>
        <v>0.79856765967033316</v>
      </c>
      <c r="BK2169" s="14">
        <f t="shared" si="2628"/>
        <v>0.12427754236167499</v>
      </c>
      <c r="BL2169" s="14">
        <f t="shared" si="2629"/>
        <v>5.3793771713421215E-2</v>
      </c>
      <c r="BM2169" s="14">
        <f t="shared" si="2630"/>
        <v>0.7068123642596732</v>
      </c>
      <c r="BN2169" s="14">
        <f t="shared" si="2631"/>
        <v>0.25021941457482855</v>
      </c>
    </row>
    <row r="2170" spans="1:66" x14ac:dyDescent="0.25">
      <c r="A2170" t="s">
        <v>16</v>
      </c>
      <c r="B2170" t="s">
        <v>236</v>
      </c>
      <c r="C2170" t="s">
        <v>49</v>
      </c>
      <c r="D2170" s="7" t="s">
        <v>540</v>
      </c>
      <c r="E2170" s="10">
        <f>VLOOKUP(A2170,home!$A$2:$E$405,3,FALSE)</f>
        <v>1.49074074074074</v>
      </c>
      <c r="F2170" s="10">
        <f>VLOOKUP(B2170,home!$B$2:$E$405,3,FALSE)</f>
        <v>0.45</v>
      </c>
      <c r="G2170" s="10">
        <f>VLOOKUP(C2170,away!$B$2:$E$405,4,FALSE)</f>
        <v>1.1200000000000001</v>
      </c>
      <c r="H2170" s="10">
        <f>VLOOKUP(A2170,away!$A$2:$E$405,3,FALSE)</f>
        <v>1.3333333333333299</v>
      </c>
      <c r="I2170" s="10">
        <f>VLOOKUP(C2170,away!$B$2:$E$405,3,FALSE)</f>
        <v>0.89</v>
      </c>
      <c r="J2170" s="10">
        <f>VLOOKUP(B2170,home!$B$2:$E$405,4,FALSE)</f>
        <v>1.88</v>
      </c>
      <c r="K2170" s="12">
        <f t="shared" si="2576"/>
        <v>0.75133333333333308</v>
      </c>
      <c r="L2170" s="12">
        <f t="shared" si="2577"/>
        <v>2.2309333333333274</v>
      </c>
      <c r="M2170" s="13">
        <f t="shared" si="2578"/>
        <v>5.0677833824088345E-2</v>
      </c>
      <c r="N2170" s="13">
        <f t="shared" si="2579"/>
        <v>3.8075945813165028E-2</v>
      </c>
      <c r="O2170" s="13">
        <f t="shared" si="2580"/>
        <v>0.11305886873928586</v>
      </c>
      <c r="P2170" s="13">
        <f t="shared" si="2581"/>
        <v>8.4944896712783421E-2</v>
      </c>
      <c r="Q2170" s="13">
        <f t="shared" si="2582"/>
        <v>1.4303863643812325E-2</v>
      </c>
      <c r="R2170" s="13">
        <f t="shared" si="2583"/>
        <v>0.12611339944971509</v>
      </c>
      <c r="S2170" s="13">
        <f t="shared" si="2584"/>
        <v>3.5595619095481576E-2</v>
      </c>
      <c r="T2170" s="13">
        <f t="shared" si="2585"/>
        <v>3.1910966198435628E-2</v>
      </c>
      <c r="U2170" s="13">
        <f t="shared" si="2586"/>
        <v>9.4753200786552583E-2</v>
      </c>
      <c r="V2170" s="13">
        <f t="shared" si="2587"/>
        <v>6.6293857564563609E-3</v>
      </c>
      <c r="W2170" s="13">
        <f t="shared" si="2588"/>
        <v>3.582323183683663E-3</v>
      </c>
      <c r="X2170" s="13">
        <f t="shared" si="2589"/>
        <v>7.9919242012526526E-3</v>
      </c>
      <c r="Y2170" s="13">
        <f t="shared" si="2590"/>
        <v>8.9147250490239378E-3</v>
      </c>
      <c r="Z2170" s="13">
        <f t="shared" si="2591"/>
        <v>9.3783528870783436E-2</v>
      </c>
      <c r="AA2170" s="13">
        <f t="shared" si="2592"/>
        <v>7.0462691358248591E-2</v>
      </c>
      <c r="AB2170" s="13">
        <f t="shared" si="2593"/>
        <v>2.6470484386915381E-2</v>
      </c>
      <c r="AC2170" s="13">
        <f t="shared" si="2594"/>
        <v>6.9450049195338864E-4</v>
      </c>
      <c r="AD2170" s="13">
        <f t="shared" si="2595"/>
        <v>6.7287970466858101E-4</v>
      </c>
      <c r="AE2170" s="13">
        <f t="shared" si="2596"/>
        <v>1.5011497624686225E-3</v>
      </c>
      <c r="AF2170" s="13">
        <f t="shared" si="2597"/>
        <v>1.6744825217083288E-3</v>
      </c>
      <c r="AG2170" s="13">
        <f t="shared" si="2598"/>
        <v>1.2452196245877191E-3</v>
      </c>
      <c r="AH2170" s="13">
        <f t="shared" si="2599"/>
        <v>5.2306200168864801E-2</v>
      </c>
      <c r="AI2170" s="13">
        <f t="shared" si="2600"/>
        <v>3.9299391726873745E-2</v>
      </c>
      <c r="AJ2170" s="13">
        <f t="shared" si="2601"/>
        <v>1.4763471492062231E-2</v>
      </c>
      <c r="AK2170" s="13">
        <f t="shared" si="2602"/>
        <v>3.6974294159009173E-3</v>
      </c>
      <c r="AL2170" s="13">
        <f t="shared" si="2603"/>
        <v>4.6564162754657113E-5</v>
      </c>
      <c r="AM2170" s="13">
        <f t="shared" si="2604"/>
        <v>1.0111139028819877E-4</v>
      </c>
      <c r="AN2170" s="13">
        <f t="shared" si="2605"/>
        <v>2.2557277097361834E-4</v>
      </c>
      <c r="AO2170" s="13">
        <f t="shared" si="2606"/>
        <v>2.5161890692870483E-4</v>
      </c>
      <c r="AP2170" s="13">
        <f t="shared" si="2607"/>
        <v>1.8711500225471458E-4</v>
      </c>
      <c r="AQ2170" s="13">
        <f t="shared" si="2608"/>
        <v>1.0436027392419586E-4</v>
      </c>
      <c r="AR2170" s="13">
        <f t="shared" si="2609"/>
        <v>2.3338329099345176E-2</v>
      </c>
      <c r="AS2170" s="13">
        <f t="shared" si="2610"/>
        <v>1.7534864596641338E-2</v>
      </c>
      <c r="AT2170" s="13">
        <f t="shared" si="2611"/>
        <v>6.5872641334715938E-3</v>
      </c>
      <c r="AU2170" s="13">
        <f t="shared" si="2612"/>
        <v>1.6497437063161073E-3</v>
      </c>
      <c r="AV2170" s="13">
        <f t="shared" si="2613"/>
        <v>3.0987685950304203E-4</v>
      </c>
      <c r="AW2170" s="13">
        <f t="shared" si="2614"/>
        <v>2.1680462734684099E-6</v>
      </c>
      <c r="AX2170" s="13">
        <f t="shared" si="2615"/>
        <v>1.2661392983866661E-5</v>
      </c>
      <c r="AY2170" s="13">
        <f t="shared" si="2616"/>
        <v>2.824672365414086E-5</v>
      </c>
      <c r="AZ2170" s="13">
        <f t="shared" si="2617"/>
        <v>3.150827867873891E-5</v>
      </c>
      <c r="BA2170" s="13">
        <f t="shared" si="2618"/>
        <v>2.3430956393451469E-5</v>
      </c>
      <c r="BB2170" s="13">
        <f t="shared" si="2619"/>
        <v>1.306822541250763E-5</v>
      </c>
      <c r="BC2170" s="13">
        <f t="shared" si="2620"/>
        <v>5.8308679360553927E-6</v>
      </c>
      <c r="BD2170" s="13">
        <f t="shared" si="2621"/>
        <v>8.6777093886720429E-3</v>
      </c>
      <c r="BE2170" s="13">
        <f t="shared" si="2622"/>
        <v>6.5198523206889264E-3</v>
      </c>
      <c r="BF2170" s="13">
        <f t="shared" si="2623"/>
        <v>2.4492911884721391E-3</v>
      </c>
      <c r="BG2170" s="13">
        <f t="shared" si="2624"/>
        <v>6.1341137097957769E-4</v>
      </c>
      <c r="BH2170" s="13">
        <f t="shared" si="2625"/>
        <v>1.1521910251566396E-4</v>
      </c>
      <c r="BI2170" s="13">
        <f t="shared" si="2626"/>
        <v>1.731359047135377E-5</v>
      </c>
      <c r="BJ2170" s="14">
        <f t="shared" si="2627"/>
        <v>0.11085800449223469</v>
      </c>
      <c r="BK2170" s="14">
        <f t="shared" si="2628"/>
        <v>0.17861704676717188</v>
      </c>
      <c r="BL2170" s="14">
        <f t="shared" si="2629"/>
        <v>0.60873801288149609</v>
      </c>
      <c r="BM2170" s="14">
        <f t="shared" si="2630"/>
        <v>0.56479570615145525</v>
      </c>
      <c r="BN2170" s="14">
        <f t="shared" si="2631"/>
        <v>0.42717480818285003</v>
      </c>
    </row>
    <row r="2171" spans="1:66" x14ac:dyDescent="0.25">
      <c r="A2171" t="s">
        <v>16</v>
      </c>
      <c r="B2171" t="s">
        <v>60</v>
      </c>
      <c r="C2171" t="s">
        <v>450</v>
      </c>
      <c r="D2171" s="7" t="s">
        <v>540</v>
      </c>
      <c r="E2171" s="10">
        <f>VLOOKUP(A2171,home!$A$2:$E$405,3,FALSE)</f>
        <v>1.49074074074074</v>
      </c>
      <c r="F2171" s="10">
        <f>VLOOKUP(B2171,home!$B$2:$E$405,3,FALSE)</f>
        <v>2.12</v>
      </c>
      <c r="G2171" s="10">
        <f>VLOOKUP(C2171,away!$B$2:$E$405,4,FALSE)</f>
        <v>1.01</v>
      </c>
      <c r="H2171" s="10">
        <f>VLOOKUP(A2171,away!$A$2:$E$405,3,FALSE)</f>
        <v>1.3333333333333299</v>
      </c>
      <c r="I2171" s="10">
        <f>VLOOKUP(C2171,away!$B$2:$E$405,3,FALSE)</f>
        <v>0.67</v>
      </c>
      <c r="J2171" s="10">
        <f>VLOOKUP(B2171,home!$B$2:$E$405,4,FALSE)</f>
        <v>0.38</v>
      </c>
      <c r="K2171" s="12">
        <f t="shared" si="2576"/>
        <v>3.1919740740740727</v>
      </c>
      <c r="L2171" s="12">
        <f t="shared" si="2577"/>
        <v>0.33946666666666581</v>
      </c>
      <c r="M2171" s="13">
        <f t="shared" si="2578"/>
        <v>2.9262725480849322E-2</v>
      </c>
      <c r="N2171" s="13">
        <f t="shared" si="2579"/>
        <v>9.3405861071617788E-2</v>
      </c>
      <c r="O2171" s="13">
        <f t="shared" si="2580"/>
        <v>9.9337198765656227E-3</v>
      </c>
      <c r="P2171" s="13">
        <f t="shared" si="2581"/>
        <v>3.1708176305111767E-2</v>
      </c>
      <c r="Q2171" s="13">
        <f t="shared" si="2582"/>
        <v>0.14907454345358437</v>
      </c>
      <c r="R2171" s="13">
        <f t="shared" si="2583"/>
        <v>1.6860833870490674E-3</v>
      </c>
      <c r="S2171" s="13">
        <f t="shared" si="2584"/>
        <v>8.5894976294503943E-3</v>
      </c>
      <c r="T2171" s="13">
        <f t="shared" si="2585"/>
        <v>5.0605838351043299E-2</v>
      </c>
      <c r="U2171" s="13">
        <f t="shared" si="2586"/>
        <v>5.3819344581876229E-3</v>
      </c>
      <c r="V2171" s="13">
        <f t="shared" si="2587"/>
        <v>1.0341457367181027E-3</v>
      </c>
      <c r="W2171" s="13">
        <f t="shared" si="2588"/>
        <v>0.15861402593609</v>
      </c>
      <c r="X2171" s="13">
        <f t="shared" si="2589"/>
        <v>5.3844174671104542E-2</v>
      </c>
      <c r="Y2171" s="13">
        <f t="shared" si="2590"/>
        <v>9.1391512475087876E-3</v>
      </c>
      <c r="Z2171" s="13">
        <f t="shared" si="2591"/>
        <v>1.9078970237452952E-4</v>
      </c>
      <c r="AA2171" s="13">
        <f t="shared" si="2592"/>
        <v>6.089957835798067E-4</v>
      </c>
      <c r="AB2171" s="13">
        <f t="shared" si="2593"/>
        <v>9.7194937620358418E-4</v>
      </c>
      <c r="AC2171" s="13">
        <f t="shared" si="2594"/>
        <v>7.0035503371210548E-5</v>
      </c>
      <c r="AD2171" s="13">
        <f t="shared" si="2595"/>
        <v>0.12657296464312798</v>
      </c>
      <c r="AE2171" s="13">
        <f t="shared" si="2596"/>
        <v>4.296730239752039E-2</v>
      </c>
      <c r="AF2171" s="13">
        <f t="shared" si="2597"/>
        <v>7.2929834602724428E-3</v>
      </c>
      <c r="AG2171" s="13">
        <f t="shared" si="2598"/>
        <v>8.2524159510460394E-4</v>
      </c>
      <c r="AH2171" s="13">
        <f t="shared" si="2599"/>
        <v>1.61916860748517E-5</v>
      </c>
      <c r="AI2171" s="13">
        <f t="shared" si="2600"/>
        <v>5.1683442166472801E-5</v>
      </c>
      <c r="AJ2171" s="13">
        <f t="shared" si="2601"/>
        <v>8.2486103727143976E-5</v>
      </c>
      <c r="AK2171" s="13">
        <f t="shared" si="2602"/>
        <v>8.7764501522809429E-5</v>
      </c>
      <c r="AL2171" s="13">
        <f t="shared" si="2603"/>
        <v>3.0355314510466997E-6</v>
      </c>
      <c r="AM2171" s="13">
        <f t="shared" si="2604"/>
        <v>8.0803524323911718E-2</v>
      </c>
      <c r="AN2171" s="13">
        <f t="shared" si="2605"/>
        <v>2.7430103057157158E-2</v>
      </c>
      <c r="AO2171" s="13">
        <f t="shared" si="2606"/>
        <v>4.65580282556813E-3</v>
      </c>
      <c r="AP2171" s="13">
        <f t="shared" si="2607"/>
        <v>5.2682995528428563E-4</v>
      </c>
      <c r="AQ2171" s="13">
        <f t="shared" si="2608"/>
        <v>4.4710302205126264E-5</v>
      </c>
      <c r="AR2171" s="13">
        <f t="shared" si="2609"/>
        <v>1.0993075399085959E-6</v>
      </c>
      <c r="AS2171" s="13">
        <f t="shared" si="2610"/>
        <v>3.508961166822387E-6</v>
      </c>
      <c r="AT2171" s="13">
        <f t="shared" si="2611"/>
        <v>5.6002565357148839E-6</v>
      </c>
      <c r="AU2171" s="13">
        <f t="shared" si="2612"/>
        <v>5.9586245567219301E-6</v>
      </c>
      <c r="AV2171" s="13">
        <f t="shared" si="2613"/>
        <v>4.7549437755493789E-6</v>
      </c>
      <c r="AW2171" s="13">
        <f t="shared" si="2614"/>
        <v>9.1366865799301767E-8</v>
      </c>
      <c r="AX2171" s="13">
        <f t="shared" si="2615"/>
        <v>4.2987125789290009E-2</v>
      </c>
      <c r="AY2171" s="13">
        <f t="shared" si="2616"/>
        <v>1.4592696301270941E-2</v>
      </c>
      <c r="AZ2171" s="13">
        <f t="shared" si="2617"/>
        <v>2.4768669855357145E-3</v>
      </c>
      <c r="BA2171" s="13">
        <f t="shared" si="2618"/>
        <v>2.8027125978550719E-4</v>
      </c>
      <c r="BB2171" s="13">
        <f t="shared" si="2619"/>
        <v>2.378568758046332E-5</v>
      </c>
      <c r="BC2171" s="13">
        <f t="shared" si="2620"/>
        <v>1.6148896154629199E-6</v>
      </c>
      <c r="BD2171" s="13">
        <f t="shared" si="2621"/>
        <v>6.2196377702383888E-8</v>
      </c>
      <c r="BE2171" s="13">
        <f t="shared" si="2622"/>
        <v>1.985292251273281E-7</v>
      </c>
      <c r="BF2171" s="13">
        <f t="shared" si="2623"/>
        <v>3.1685006977622318E-7</v>
      </c>
      <c r="BG2171" s="13">
        <f t="shared" si="2624"/>
        <v>3.3712573603142174E-7</v>
      </c>
      <c r="BH2171" s="13">
        <f t="shared" si="2625"/>
        <v>2.6902415227885943E-7</v>
      </c>
      <c r="BI2171" s="13">
        <f t="shared" si="2626"/>
        <v>1.7174362387477488E-7</v>
      </c>
      <c r="BJ2171" s="14">
        <f t="shared" si="2627"/>
        <v>0.86616541820417858</v>
      </c>
      <c r="BK2171" s="14">
        <f t="shared" si="2628"/>
        <v>8.5260312488222786E-2</v>
      </c>
      <c r="BL2171" s="14">
        <f t="shared" si="2629"/>
        <v>1.8843086177836494E-2</v>
      </c>
      <c r="BM2171" s="14">
        <f t="shared" si="2630"/>
        <v>0.64079589206342946</v>
      </c>
      <c r="BN2171" s="14">
        <f t="shared" si="2631"/>
        <v>0.31507110957477796</v>
      </c>
    </row>
    <row r="2172" spans="1:66" x14ac:dyDescent="0.25">
      <c r="A2172" t="s">
        <v>61</v>
      </c>
      <c r="B2172" t="s">
        <v>318</v>
      </c>
      <c r="C2172" t="s">
        <v>70</v>
      </c>
      <c r="D2172" s="7" t="s">
        <v>540</v>
      </c>
      <c r="E2172" s="10">
        <f>VLOOKUP(A2172,home!$A$2:$E$405,3,FALSE)</f>
        <v>1.46</v>
      </c>
      <c r="F2172" s="10">
        <f>VLOOKUP(B2172,home!$B$2:$E$405,3,FALSE)</f>
        <v>0.82</v>
      </c>
      <c r="G2172" s="10">
        <f>VLOOKUP(C2172,away!$B$2:$E$405,4,FALSE)</f>
        <v>1.37</v>
      </c>
      <c r="H2172" s="10">
        <f>VLOOKUP(A2172,away!$A$2:$E$405,3,FALSE)</f>
        <v>1.36</v>
      </c>
      <c r="I2172" s="10">
        <f>VLOOKUP(C2172,away!$B$2:$E$405,3,FALSE)</f>
        <v>1.1000000000000001</v>
      </c>
      <c r="J2172" s="10">
        <f>VLOOKUP(B2172,home!$B$2:$E$405,4,FALSE)</f>
        <v>1.03</v>
      </c>
      <c r="K2172" s="12">
        <f t="shared" si="2576"/>
        <v>1.640164</v>
      </c>
      <c r="L2172" s="12">
        <f t="shared" si="2577"/>
        <v>1.5408800000000002</v>
      </c>
      <c r="M2172" s="13">
        <f t="shared" si="2578"/>
        <v>4.1542262352193347E-2</v>
      </c>
      <c r="N2172" s="13">
        <f t="shared" si="2579"/>
        <v>6.8136123188622832E-2</v>
      </c>
      <c r="O2172" s="13">
        <f t="shared" si="2580"/>
        <v>6.4011641213247691E-2</v>
      </c>
      <c r="P2172" s="13">
        <f t="shared" si="2581"/>
        <v>0.10498958949888516</v>
      </c>
      <c r="Q2172" s="13">
        <f t="shared" si="2582"/>
        <v>5.5877208176772213E-2</v>
      </c>
      <c r="R2172" s="13">
        <f t="shared" si="2583"/>
        <v>4.9317128856334561E-2</v>
      </c>
      <c r="S2172" s="13">
        <f t="shared" si="2584"/>
        <v>6.6334939884192673E-2</v>
      </c>
      <c r="T2172" s="13">
        <f t="shared" si="2585"/>
        <v>8.6100072535424774E-2</v>
      </c>
      <c r="U2172" s="13">
        <f t="shared" si="2586"/>
        <v>8.0888179333521104E-2</v>
      </c>
      <c r="V2172" s="13">
        <f t="shared" si="2587"/>
        <v>1.8627557986959278E-2</v>
      </c>
      <c r="W2172" s="13">
        <f t="shared" si="2588"/>
        <v>3.0549261757349122E-2</v>
      </c>
      <c r="X2172" s="13">
        <f t="shared" si="2589"/>
        <v>4.7072746456664122E-2</v>
      </c>
      <c r="Y2172" s="13">
        <f t="shared" si="2590"/>
        <v>3.6266726780072318E-2</v>
      </c>
      <c r="Z2172" s="13">
        <f t="shared" si="2591"/>
        <v>2.53305925040496E-2</v>
      </c>
      <c r="AA2172" s="13">
        <f t="shared" si="2592"/>
        <v>4.1546325923812001E-2</v>
      </c>
      <c r="AB2172" s="13">
        <f t="shared" si="2593"/>
        <v>3.4071394056251605E-2</v>
      </c>
      <c r="AC2172" s="13">
        <f t="shared" si="2594"/>
        <v>2.9423344379953427E-3</v>
      </c>
      <c r="AD2172" s="13">
        <f t="shared" si="2595"/>
        <v>1.2526449840245195E-2</v>
      </c>
      <c r="AE2172" s="13">
        <f t="shared" si="2596"/>
        <v>1.9301756029837022E-2</v>
      </c>
      <c r="AF2172" s="13">
        <f t="shared" si="2597"/>
        <v>1.4870844915627637E-2</v>
      </c>
      <c r="AG2172" s="13">
        <f t="shared" si="2598"/>
        <v>7.6380625045307706E-3</v>
      </c>
      <c r="AH2172" s="13">
        <f t="shared" si="2599"/>
        <v>9.7578508444099848E-3</v>
      </c>
      <c r="AI2172" s="13">
        <f t="shared" si="2600"/>
        <v>1.6004475672370854E-2</v>
      </c>
      <c r="AJ2172" s="13">
        <f t="shared" si="2601"/>
        <v>1.3124982418349239E-2</v>
      </c>
      <c r="AK2172" s="13">
        <f t="shared" si="2602"/>
        <v>7.1757078877364511E-3</v>
      </c>
      <c r="AL2172" s="13">
        <f t="shared" si="2603"/>
        <v>2.9744599097141286E-4</v>
      </c>
      <c r="AM2172" s="13">
        <f t="shared" si="2604"/>
        <v>4.1090864151551824E-3</v>
      </c>
      <c r="AN2172" s="13">
        <f t="shared" si="2605"/>
        <v>6.3316090753843188E-3</v>
      </c>
      <c r="AO2172" s="13">
        <f t="shared" si="2606"/>
        <v>4.8781248960390955E-3</v>
      </c>
      <c r="AP2172" s="13">
        <f t="shared" si="2607"/>
        <v>2.5055350299362403E-3</v>
      </c>
      <c r="AQ2172" s="13">
        <f t="shared" si="2608"/>
        <v>9.6518220423203827E-4</v>
      </c>
      <c r="AR2172" s="13">
        <f t="shared" si="2609"/>
        <v>3.0071354418268934E-3</v>
      </c>
      <c r="AS2172" s="13">
        <f t="shared" si="2610"/>
        <v>4.9321952948085642E-3</v>
      </c>
      <c r="AT2172" s="13">
        <f t="shared" si="2611"/>
        <v>4.0448045817571979E-3</v>
      </c>
      <c r="AU2172" s="13">
        <f t="shared" si="2612"/>
        <v>2.21138095401107E-3</v>
      </c>
      <c r="AV2172" s="13">
        <f t="shared" si="2613"/>
        <v>9.0675685776365339E-4</v>
      </c>
      <c r="AW2172" s="13">
        <f t="shared" si="2614"/>
        <v>2.0881500964957098E-5</v>
      </c>
      <c r="AX2172" s="13">
        <f t="shared" si="2615"/>
        <v>1.1232626018377637E-3</v>
      </c>
      <c r="AY2172" s="13">
        <f t="shared" si="2616"/>
        <v>1.7308128779197735E-3</v>
      </c>
      <c r="AZ2172" s="13">
        <f t="shared" si="2617"/>
        <v>1.3334874736645106E-3</v>
      </c>
      <c r="BA2172" s="13">
        <f t="shared" si="2618"/>
        <v>6.8491472614005706E-4</v>
      </c>
      <c r="BB2172" s="13">
        <f t="shared" si="2619"/>
        <v>2.6384285080367271E-4</v>
      </c>
      <c r="BC2172" s="13">
        <f t="shared" si="2620"/>
        <v>8.1310034389272699E-5</v>
      </c>
      <c r="BD2172" s="13">
        <f t="shared" si="2621"/>
        <v>7.7227247660037099E-4</v>
      </c>
      <c r="BE2172" s="13">
        <f t="shared" si="2622"/>
        <v>1.2666535143107708E-3</v>
      </c>
      <c r="BF2172" s="13">
        <f t="shared" si="2623"/>
        <v>1.0387597473230058E-3</v>
      </c>
      <c r="BG2172" s="13">
        <f t="shared" si="2624"/>
        <v>5.6791211406942985E-4</v>
      </c>
      <c r="BH2172" s="13">
        <f t="shared" si="2625"/>
        <v>2.3286725116514317E-4</v>
      </c>
      <c r="BI2172" s="13">
        <f t="shared" si="2626"/>
        <v>7.6388096428005149E-5</v>
      </c>
      <c r="BJ2172" s="14">
        <f t="shared" si="2627"/>
        <v>0.40234642037064794</v>
      </c>
      <c r="BK2172" s="14">
        <f t="shared" si="2628"/>
        <v>0.236464943029117</v>
      </c>
      <c r="BL2172" s="14">
        <f t="shared" si="2629"/>
        <v>0.33495481253609766</v>
      </c>
      <c r="BM2172" s="14">
        <f t="shared" si="2630"/>
        <v>0.61351288377690139</v>
      </c>
      <c r="BN2172" s="14">
        <f t="shared" si="2631"/>
        <v>0.38387395328605578</v>
      </c>
    </row>
    <row r="2173" spans="1:66" x14ac:dyDescent="0.25">
      <c r="A2173" t="s">
        <v>61</v>
      </c>
      <c r="B2173" t="s">
        <v>66</v>
      </c>
      <c r="C2173" t="s">
        <v>238</v>
      </c>
      <c r="D2173" s="7" t="s">
        <v>540</v>
      </c>
      <c r="E2173" s="10">
        <f>VLOOKUP(A2173,home!$A$2:$E$405,3,FALSE)</f>
        <v>1.46</v>
      </c>
      <c r="F2173" s="10">
        <f>VLOOKUP(B2173,home!$B$2:$E$405,3,FALSE)</f>
        <v>1.23</v>
      </c>
      <c r="G2173" s="10">
        <f>VLOOKUP(C2173,away!$B$2:$E$405,4,FALSE)</f>
        <v>1.23</v>
      </c>
      <c r="H2173" s="10">
        <f>VLOOKUP(A2173,away!$A$2:$E$405,3,FALSE)</f>
        <v>1.36</v>
      </c>
      <c r="I2173" s="10">
        <f>VLOOKUP(C2173,away!$B$2:$E$405,3,FALSE)</f>
        <v>0.68</v>
      </c>
      <c r="J2173" s="10">
        <f>VLOOKUP(B2173,home!$B$2:$E$405,4,FALSE)</f>
        <v>1.03</v>
      </c>
      <c r="K2173" s="12">
        <f t="shared" si="2576"/>
        <v>2.208834</v>
      </c>
      <c r="L2173" s="12">
        <f t="shared" si="2577"/>
        <v>0.95254400000000017</v>
      </c>
      <c r="M2173" s="13">
        <f t="shared" si="2578"/>
        <v>4.2367318671586968E-2</v>
      </c>
      <c r="N2173" s="13">
        <f t="shared" si="2579"/>
        <v>9.3582373970636124E-2</v>
      </c>
      <c r="O2173" s="13">
        <f t="shared" si="2580"/>
        <v>4.0356735196708148E-2</v>
      </c>
      <c r="P2173" s="13">
        <f t="shared" si="2581"/>
        <v>8.9141328831485636E-2</v>
      </c>
      <c r="Q2173" s="13">
        <f t="shared" si="2582"/>
        <v>0.10335396471352806</v>
      </c>
      <c r="R2173" s="13">
        <f t="shared" si="2583"/>
        <v>1.9220782985606581E-2</v>
      </c>
      <c r="S2173" s="13">
        <f t="shared" si="2584"/>
        <v>4.688859688902168E-2</v>
      </c>
      <c r="T2173" s="13">
        <f t="shared" si="2585"/>
        <v>9.8449198964082898E-2</v>
      </c>
      <c r="U2173" s="13">
        <f t="shared" si="2586"/>
        <v>4.2455518965229325E-2</v>
      </c>
      <c r="V2173" s="13">
        <f t="shared" si="2587"/>
        <v>1.0961572280985323E-2</v>
      </c>
      <c r="W2173" s="13">
        <f t="shared" si="2588"/>
        <v>7.6097250431347005E-2</v>
      </c>
      <c r="X2173" s="13">
        <f t="shared" si="2589"/>
        <v>7.2485979314877019E-2</v>
      </c>
      <c r="Y2173" s="13">
        <f t="shared" si="2590"/>
        <v>3.4523042340255099E-2</v>
      </c>
      <c r="Z2173" s="13">
        <f t="shared" si="2591"/>
        <v>6.1028805027472143E-3</v>
      </c>
      <c r="AA2173" s="13">
        <f t="shared" si="2592"/>
        <v>1.3480249952405141E-2</v>
      </c>
      <c r="AB2173" s="13">
        <f t="shared" si="2593"/>
        <v>1.4887817211685431E-2</v>
      </c>
      <c r="AC2173" s="13">
        <f t="shared" si="2594"/>
        <v>1.4414546840686494E-3</v>
      </c>
      <c r="AD2173" s="13">
        <f t="shared" si="2595"/>
        <v>4.2021548514818499E-2</v>
      </c>
      <c r="AE2173" s="13">
        <f t="shared" si="2596"/>
        <v>4.0027373908499281E-2</v>
      </c>
      <c r="AF2173" s="13">
        <f t="shared" si="2597"/>
        <v>1.9063917426148769E-2</v>
      </c>
      <c r="AG2173" s="13">
        <f t="shared" si="2598"/>
        <v>6.0530733869244863E-3</v>
      </c>
      <c r="AH2173" s="13">
        <f t="shared" si="2599"/>
        <v>1.4533155514022105E-3</v>
      </c>
      <c r="AI2173" s="13">
        <f t="shared" si="2600"/>
        <v>3.2101328026659503E-3</v>
      </c>
      <c r="AJ2173" s="13">
        <f t="shared" si="2601"/>
        <v>3.5453252395219216E-3</v>
      </c>
      <c r="AK2173" s="13">
        <f t="shared" si="2602"/>
        <v>2.6103449767047207E-3</v>
      </c>
      <c r="AL2173" s="13">
        <f t="shared" si="2603"/>
        <v>1.2131349352955007E-4</v>
      </c>
      <c r="AM2173" s="13">
        <f t="shared" si="2604"/>
        <v>1.8563725018436124E-2</v>
      </c>
      <c r="AN2173" s="13">
        <f t="shared" si="2605"/>
        <v>1.768276488396122E-2</v>
      </c>
      <c r="AO2173" s="13">
        <f t="shared" si="2606"/>
        <v>8.4218057968139786E-3</v>
      </c>
      <c r="AP2173" s="13">
        <f t="shared" si="2607"/>
        <v>2.6740468603067926E-3</v>
      </c>
      <c r="AQ2173" s="13">
        <f t="shared" si="2608"/>
        <v>6.3678682312601838E-4</v>
      </c>
      <c r="AR2173" s="13">
        <f t="shared" si="2609"/>
        <v>2.7686940171897358E-4</v>
      </c>
      <c r="AS2173" s="13">
        <f t="shared" si="2610"/>
        <v>6.1155854807652731E-4</v>
      </c>
      <c r="AT2173" s="13">
        <f t="shared" si="2611"/>
        <v>6.7541565699103412E-4</v>
      </c>
      <c r="AU2173" s="13">
        <f t="shared" si="2612"/>
        <v>4.9729368909804457E-4</v>
      </c>
      <c r="AV2173" s="13">
        <f t="shared" si="2613"/>
        <v>2.7460980211629768E-4</v>
      </c>
      <c r="AW2173" s="13">
        <f t="shared" si="2614"/>
        <v>7.090138734213001E-6</v>
      </c>
      <c r="AX2173" s="13">
        <f t="shared" si="2615"/>
        <v>6.834031164562054E-3</v>
      </c>
      <c r="AY2173" s="13">
        <f t="shared" si="2616"/>
        <v>6.5097153816165978E-3</v>
      </c>
      <c r="AZ2173" s="13">
        <f t="shared" si="2617"/>
        <v>3.1003951642333003E-3</v>
      </c>
      <c r="BA2173" s="13">
        <f t="shared" si="2618"/>
        <v>9.84420937106482E-4</v>
      </c>
      <c r="BB2173" s="13">
        <f t="shared" si="2619"/>
        <v>2.344260642787892E-4</v>
      </c>
      <c r="BC2173" s="13">
        <f t="shared" si="2620"/>
        <v>4.4660228194475017E-5</v>
      </c>
      <c r="BD2173" s="13">
        <f t="shared" si="2621"/>
        <v>4.3955047898499655E-5</v>
      </c>
      <c r="BE2173" s="13">
        <f t="shared" si="2622"/>
        <v>9.70894042698346E-5</v>
      </c>
      <c r="BF2173" s="13">
        <f t="shared" si="2623"/>
        <v>1.0722718859547793E-4</v>
      </c>
      <c r="BG2173" s="13">
        <f t="shared" si="2624"/>
        <v>7.8949019964701285E-5</v>
      </c>
      <c r="BH2173" s="13">
        <f t="shared" si="2625"/>
        <v>4.359631989117777E-5</v>
      </c>
      <c r="BI2173" s="13">
        <f t="shared" si="2626"/>
        <v>1.9259406730101953E-5</v>
      </c>
      <c r="BJ2173" s="14">
        <f t="shared" si="2627"/>
        <v>0.65134450129375332</v>
      </c>
      <c r="BK2173" s="14">
        <f t="shared" si="2628"/>
        <v>0.19743130023229444</v>
      </c>
      <c r="BL2173" s="14">
        <f t="shared" si="2629"/>
        <v>0.14394604636728012</v>
      </c>
      <c r="BM2173" s="14">
        <f t="shared" si="2630"/>
        <v>0.60429959878364092</v>
      </c>
      <c r="BN2173" s="14">
        <f t="shared" si="2631"/>
        <v>0.38802250436955155</v>
      </c>
    </row>
    <row r="2174" spans="1:66" x14ac:dyDescent="0.25">
      <c r="A2174" t="s">
        <v>61</v>
      </c>
      <c r="B2174" t="s">
        <v>240</v>
      </c>
      <c r="C2174" t="s">
        <v>239</v>
      </c>
      <c r="D2174" s="7" t="s">
        <v>540</v>
      </c>
      <c r="E2174" s="10">
        <f>VLOOKUP(A2174,home!$A$2:$E$405,3,FALSE)</f>
        <v>1.46</v>
      </c>
      <c r="F2174" s="10">
        <f>VLOOKUP(B2174,home!$B$2:$E$405,3,FALSE)</f>
        <v>1.37</v>
      </c>
      <c r="G2174" s="10">
        <f>VLOOKUP(C2174,away!$B$2:$E$405,4,FALSE)</f>
        <v>0.41</v>
      </c>
      <c r="H2174" s="10">
        <f>VLOOKUP(A2174,away!$A$2:$E$405,3,FALSE)</f>
        <v>1.36</v>
      </c>
      <c r="I2174" s="10">
        <f>VLOOKUP(C2174,away!$B$2:$E$405,3,FALSE)</f>
        <v>2.6</v>
      </c>
      <c r="J2174" s="10">
        <f>VLOOKUP(B2174,home!$B$2:$E$405,4,FALSE)</f>
        <v>1.32</v>
      </c>
      <c r="K2174" s="12">
        <f t="shared" si="2576"/>
        <v>0.82008199999999998</v>
      </c>
      <c r="L2174" s="12">
        <f t="shared" si="2577"/>
        <v>4.6675200000000006</v>
      </c>
      <c r="M2174" s="13">
        <f t="shared" si="2578"/>
        <v>4.1377546224636115E-3</v>
      </c>
      <c r="N2174" s="13">
        <f t="shared" si="2579"/>
        <v>3.3932980862992033E-3</v>
      </c>
      <c r="O2174" s="13">
        <f t="shared" si="2580"/>
        <v>1.9313052455441359E-2</v>
      </c>
      <c r="P2174" s="13">
        <f t="shared" si="2581"/>
        <v>1.5838286683763261E-2</v>
      </c>
      <c r="Q2174" s="13">
        <f t="shared" si="2582"/>
        <v>1.3913913406042111E-3</v>
      </c>
      <c r="R2174" s="13">
        <f t="shared" si="2583"/>
        <v>4.507202929841083E-2</v>
      </c>
      <c r="S2174" s="13">
        <f t="shared" si="2584"/>
        <v>1.5156247044907905E-2</v>
      </c>
      <c r="T2174" s="13">
        <f t="shared" si="2585"/>
        <v>6.4943469100969689E-3</v>
      </c>
      <c r="U2174" s="13">
        <f t="shared" si="2586"/>
        <v>3.6962759931099355E-2</v>
      </c>
      <c r="V2174" s="13">
        <f t="shared" si="2587"/>
        <v>6.4460346156498659E-3</v>
      </c>
      <c r="W2174" s="13">
        <f t="shared" si="2588"/>
        <v>3.8035166446179431E-4</v>
      </c>
      <c r="X2174" s="13">
        <f t="shared" si="2589"/>
        <v>1.7752990009087147E-3</v>
      </c>
      <c r="Y2174" s="13">
        <f t="shared" si="2590"/>
        <v>4.1431217963607218E-3</v>
      </c>
      <c r="Z2174" s="13">
        <f t="shared" si="2591"/>
        <v>7.0124866063639518E-2</v>
      </c>
      <c r="AA2174" s="13">
        <f t="shared" si="2592"/>
        <v>5.7508140411201621E-2</v>
      </c>
      <c r="AB2174" s="13">
        <f t="shared" si="2593"/>
        <v>2.3580695402349514E-2</v>
      </c>
      <c r="AC2174" s="13">
        <f t="shared" si="2594"/>
        <v>1.542112714675333E-3</v>
      </c>
      <c r="AD2174" s="13">
        <f t="shared" si="2595"/>
        <v>7.7979888423789282E-5</v>
      </c>
      <c r="AE2174" s="13">
        <f t="shared" si="2596"/>
        <v>3.6397268881580502E-4</v>
      </c>
      <c r="AF2174" s="13">
        <f t="shared" si="2597"/>
        <v>8.4942490225077322E-4</v>
      </c>
      <c r="AG2174" s="13">
        <f t="shared" si="2598"/>
        <v>1.3215692399178431E-3</v>
      </c>
      <c r="AH2174" s="13">
        <f t="shared" si="2599"/>
        <v>8.1827303712339691E-2</v>
      </c>
      <c r="AI2174" s="13">
        <f t="shared" si="2600"/>
        <v>6.7105098883022962E-2</v>
      </c>
      <c r="AJ2174" s="13">
        <f t="shared" si="2601"/>
        <v>2.7515841851093605E-2</v>
      </c>
      <c r="AK2174" s="13">
        <f t="shared" si="2602"/>
        <v>7.5217488723095171E-3</v>
      </c>
      <c r="AL2174" s="13">
        <f t="shared" si="2603"/>
        <v>2.3611282448800301E-4</v>
      </c>
      <c r="AM2174" s="13">
        <f t="shared" si="2604"/>
        <v>1.2789980571671596E-5</v>
      </c>
      <c r="AN2174" s="13">
        <f t="shared" si="2605"/>
        <v>5.9697490117888624E-5</v>
      </c>
      <c r="AO2174" s="13">
        <f t="shared" si="2606"/>
        <v>1.3931961453752376E-4</v>
      </c>
      <c r="AP2174" s="13">
        <f t="shared" si="2607"/>
        <v>2.1675902908206099E-4</v>
      </c>
      <c r="AQ2174" s="13">
        <f t="shared" si="2608"/>
        <v>2.5293177585527534E-4</v>
      </c>
      <c r="AR2174" s="13">
        <f t="shared" si="2609"/>
        <v>7.6386115324683951E-2</v>
      </c>
      <c r="AS2174" s="13">
        <f t="shared" si="2610"/>
        <v>6.2642878227697471E-2</v>
      </c>
      <c r="AT2174" s="13">
        <f t="shared" si="2611"/>
        <v>2.5686148431363288E-2</v>
      </c>
      <c r="AU2174" s="13">
        <f t="shared" si="2612"/>
        <v>7.021582659296424E-3</v>
      </c>
      <c r="AV2174" s="13">
        <f t="shared" si="2613"/>
        <v>1.4395683876002822E-3</v>
      </c>
      <c r="AW2174" s="13">
        <f t="shared" si="2614"/>
        <v>2.5105018335655135E-5</v>
      </c>
      <c r="AX2174" s="13">
        <f t="shared" si="2615"/>
        <v>1.7481388078629304E-6</v>
      </c>
      <c r="AY2174" s="13">
        <f t="shared" si="2616"/>
        <v>8.1594728484763867E-6</v>
      </c>
      <c r="AZ2174" s="13">
        <f t="shared" si="2617"/>
        <v>1.9042251354860254E-5</v>
      </c>
      <c r="BA2174" s="13">
        <f t="shared" si="2618"/>
        <v>2.9626696347945778E-5</v>
      </c>
      <c r="BB2174" s="13">
        <f t="shared" si="2619"/>
        <v>3.4570799434490973E-5</v>
      </c>
      <c r="BC2174" s="13">
        <f t="shared" si="2620"/>
        <v>3.2271979555295069E-5</v>
      </c>
      <c r="BD2174" s="13">
        <f t="shared" si="2621"/>
        <v>5.9422286833378135E-2</v>
      </c>
      <c r="BE2174" s="13">
        <f t="shared" si="2622"/>
        <v>4.8731147830890414E-2</v>
      </c>
      <c r="BF2174" s="13">
        <f t="shared" si="2623"/>
        <v>1.9981768587726129E-2</v>
      </c>
      <c r="BG2174" s="13">
        <f t="shared" si="2624"/>
        <v>5.4622295823198736E-3</v>
      </c>
      <c r="BH2174" s="13">
        <f t="shared" si="2625"/>
        <v>1.1198690400820114E-3</v>
      </c>
      <c r="BI2174" s="13">
        <f t="shared" si="2626"/>
        <v>1.8367688842570729E-4</v>
      </c>
      <c r="BJ2174" s="14">
        <f t="shared" si="2627"/>
        <v>2.0997672746653175E-2</v>
      </c>
      <c r="BK2174" s="14">
        <f t="shared" si="2628"/>
        <v>4.3364707978796456E-2</v>
      </c>
      <c r="BL2174" s="14">
        <f t="shared" si="2629"/>
        <v>0.67448394261073208</v>
      </c>
      <c r="BM2174" s="14">
        <f t="shared" si="2630"/>
        <v>0.71984232245832591</v>
      </c>
      <c r="BN2174" s="14">
        <f t="shared" si="2631"/>
        <v>8.9145812486982473E-2</v>
      </c>
    </row>
    <row r="2175" spans="1:66" x14ac:dyDescent="0.25">
      <c r="A2175" t="s">
        <v>72</v>
      </c>
      <c r="B2175" t="s">
        <v>89</v>
      </c>
      <c r="C2175" t="s">
        <v>237</v>
      </c>
      <c r="D2175" s="7" t="s">
        <v>540</v>
      </c>
      <c r="E2175" s="10">
        <f>VLOOKUP(A2175,home!$A$2:$E$405,3,FALSE)</f>
        <v>1.4166666666666701</v>
      </c>
      <c r="F2175" s="10">
        <f>VLOOKUP(B2175,home!$B$2:$E$405,3,FALSE)</f>
        <v>0.5</v>
      </c>
      <c r="G2175" s="10">
        <f>VLOOKUP(C2175,away!$B$2:$E$405,4,FALSE)</f>
        <v>1.1100000000000001</v>
      </c>
      <c r="H2175" s="10">
        <f>VLOOKUP(A2175,away!$A$2:$E$405,3,FALSE)</f>
        <v>1.11666666666667</v>
      </c>
      <c r="I2175" s="10">
        <f>VLOOKUP(C2175,away!$B$2:$E$405,3,FALSE)</f>
        <v>0.71</v>
      </c>
      <c r="J2175" s="10">
        <f>VLOOKUP(B2175,home!$B$2:$E$405,4,FALSE)</f>
        <v>1.1499999999999999</v>
      </c>
      <c r="K2175" s="12">
        <f t="shared" si="2576"/>
        <v>0.786250000000002</v>
      </c>
      <c r="L2175" s="12">
        <f t="shared" si="2577"/>
        <v>0.911758333333336</v>
      </c>
      <c r="M2175" s="13">
        <f t="shared" si="2578"/>
        <v>0.18304773130747051</v>
      </c>
      <c r="N2175" s="13">
        <f t="shared" si="2579"/>
        <v>0.14392127874049904</v>
      </c>
      <c r="O2175" s="13">
        <f t="shared" si="2580"/>
        <v>0.16689529441734763</v>
      </c>
      <c r="P2175" s="13">
        <f t="shared" si="2581"/>
        <v>0.1312214252356399</v>
      </c>
      <c r="Q2175" s="13">
        <f t="shared" si="2582"/>
        <v>5.6579052704858829E-2</v>
      </c>
      <c r="R2175" s="13">
        <f t="shared" si="2583"/>
        <v>7.6084087739568637E-2</v>
      </c>
      <c r="S2175" s="13">
        <f t="shared" si="2584"/>
        <v>2.3517175435445955E-2</v>
      </c>
      <c r="T2175" s="13">
        <f t="shared" si="2585"/>
        <v>5.1586422795761061E-2</v>
      </c>
      <c r="U2175" s="13">
        <f t="shared" si="2586"/>
        <v>5.9821113985235985E-2</v>
      </c>
      <c r="V2175" s="13">
        <f t="shared" si="2587"/>
        <v>1.8731952566041843E-3</v>
      </c>
      <c r="W2175" s="13">
        <f t="shared" si="2588"/>
        <v>1.4828426729731791E-2</v>
      </c>
      <c r="X2175" s="13">
        <f t="shared" si="2589"/>
        <v>1.3519941641055747E-2</v>
      </c>
      <c r="Y2175" s="13">
        <f t="shared" si="2590"/>
        <v>6.1634597287064776E-3</v>
      </c>
      <c r="Z2175" s="13">
        <f t="shared" si="2591"/>
        <v>2.3123433676872134E-2</v>
      </c>
      <c r="AA2175" s="13">
        <f t="shared" si="2592"/>
        <v>1.818079972844076E-2</v>
      </c>
      <c r="AB2175" s="13">
        <f t="shared" si="2593"/>
        <v>7.1473268932432917E-3</v>
      </c>
      <c r="AC2175" s="13">
        <f t="shared" si="2594"/>
        <v>8.392734150558737E-5</v>
      </c>
      <c r="AD2175" s="13">
        <f t="shared" si="2595"/>
        <v>2.9147126290629119E-3</v>
      </c>
      <c r="AE2175" s="13">
        <f t="shared" si="2596"/>
        <v>2.6575135288200266E-3</v>
      </c>
      <c r="AF2175" s="13">
        <f t="shared" si="2597"/>
        <v>1.2115050529238698E-3</v>
      </c>
      <c r="AG2175" s="13">
        <f t="shared" si="2598"/>
        <v>3.6819994262626084E-4</v>
      </c>
      <c r="AH2175" s="13">
        <f t="shared" si="2599"/>
        <v>5.2707458375422164E-3</v>
      </c>
      <c r="AI2175" s="13">
        <f t="shared" si="2600"/>
        <v>4.1441239147675781E-3</v>
      </c>
      <c r="AJ2175" s="13">
        <f t="shared" si="2601"/>
        <v>1.6291587139930081E-3</v>
      </c>
      <c r="AK2175" s="13">
        <f t="shared" si="2602"/>
        <v>4.2697534629233537E-4</v>
      </c>
      <c r="AL2175" s="13">
        <f t="shared" si="2603"/>
        <v>2.4065996972347057E-6</v>
      </c>
      <c r="AM2175" s="13">
        <f t="shared" si="2604"/>
        <v>4.5833856092014418E-4</v>
      </c>
      <c r="AN2175" s="13">
        <f t="shared" si="2605"/>
        <v>4.1789400240695032E-4</v>
      </c>
      <c r="AO2175" s="13">
        <f t="shared" si="2606"/>
        <v>1.9050916957227907E-4</v>
      </c>
      <c r="AP2175" s="13">
        <f t="shared" si="2607"/>
        <v>5.789944097797968E-5</v>
      </c>
      <c r="AQ2175" s="13">
        <f t="shared" si="2608"/>
        <v>1.3197574451753651E-5</v>
      </c>
      <c r="AR2175" s="13">
        <f t="shared" si="2609"/>
        <v>9.6112928805222239E-4</v>
      </c>
      <c r="AS2175" s="13">
        <f t="shared" si="2610"/>
        <v>7.5568790273106167E-4</v>
      </c>
      <c r="AT2175" s="13">
        <f t="shared" si="2611"/>
        <v>2.9707980676114932E-4</v>
      </c>
      <c r="AU2175" s="13">
        <f t="shared" si="2612"/>
        <v>7.785966602198477E-5</v>
      </c>
      <c r="AV2175" s="13">
        <f t="shared" si="2613"/>
        <v>1.5304290602446418E-5</v>
      </c>
      <c r="AW2175" s="13">
        <f t="shared" si="2614"/>
        <v>4.7922752774664026E-8</v>
      </c>
      <c r="AX2175" s="13">
        <f t="shared" si="2615"/>
        <v>6.0061448920577368E-5</v>
      </c>
      <c r="AY2175" s="13">
        <f t="shared" si="2616"/>
        <v>5.4761526565410916E-5</v>
      </c>
      <c r="AZ2175" s="13">
        <f t="shared" si="2617"/>
        <v>2.4964639096034127E-5</v>
      </c>
      <c r="BA2175" s="13">
        <f t="shared" si="2618"/>
        <v>7.5872392448227718E-6</v>
      </c>
      <c r="BB2175" s="13">
        <f t="shared" si="2619"/>
        <v>1.729432152115222E-6</v>
      </c>
      <c r="BC2175" s="13">
        <f t="shared" si="2620"/>
        <v>3.1536483532513196E-7</v>
      </c>
      <c r="BD2175" s="13">
        <f t="shared" si="2621"/>
        <v>1.4605293963205828E-4</v>
      </c>
      <c r="BE2175" s="13">
        <f t="shared" si="2622"/>
        <v>1.148341237857061E-4</v>
      </c>
      <c r="BF2175" s="13">
        <f t="shared" si="2623"/>
        <v>4.5144164913255822E-5</v>
      </c>
      <c r="BG2175" s="13">
        <f t="shared" si="2624"/>
        <v>1.183153322101583E-5</v>
      </c>
      <c r="BH2175" s="13">
        <f t="shared" si="2625"/>
        <v>2.3256357487559294E-6</v>
      </c>
      <c r="BI2175" s="13">
        <f t="shared" si="2626"/>
        <v>3.6570622149187088E-7</v>
      </c>
      <c r="BJ2175" s="14">
        <f t="shared" si="2627"/>
        <v>0.29503777189318936</v>
      </c>
      <c r="BK2175" s="14">
        <f t="shared" si="2628"/>
        <v>0.33980062270292877</v>
      </c>
      <c r="BL2175" s="14">
        <f t="shared" si="2629"/>
        <v>0.34202724163412251</v>
      </c>
      <c r="BM2175" s="14">
        <f t="shared" si="2630"/>
        <v>0.24218548615791563</v>
      </c>
      <c r="BN2175" s="14">
        <f t="shared" si="2631"/>
        <v>0.75774887014538461</v>
      </c>
    </row>
    <row r="2176" spans="1:66" x14ac:dyDescent="0.25">
      <c r="A2176" t="s">
        <v>72</v>
      </c>
      <c r="B2176" t="s">
        <v>85</v>
      </c>
      <c r="C2176" t="s">
        <v>68</v>
      </c>
      <c r="D2176" s="7" t="s">
        <v>540</v>
      </c>
      <c r="E2176" s="10">
        <f>VLOOKUP(A2176,home!$A$2:$E$405,3,FALSE)</f>
        <v>1.4166666666666701</v>
      </c>
      <c r="F2176" s="10">
        <f>VLOOKUP(B2176,home!$B$2:$E$405,3,FALSE)</f>
        <v>0.61</v>
      </c>
      <c r="G2176" s="10">
        <f>VLOOKUP(C2176,away!$B$2:$E$405,4,FALSE)</f>
        <v>0.91</v>
      </c>
      <c r="H2176" s="10">
        <f>VLOOKUP(A2176,away!$A$2:$E$405,3,FALSE)</f>
        <v>1.11666666666667</v>
      </c>
      <c r="I2176" s="10">
        <f>VLOOKUP(C2176,away!$B$2:$E$405,3,FALSE)</f>
        <v>1.71</v>
      </c>
      <c r="J2176" s="10">
        <f>VLOOKUP(B2176,home!$B$2:$E$405,4,FALSE)</f>
        <v>1.79</v>
      </c>
      <c r="K2176" s="12">
        <f t="shared" si="2576"/>
        <v>0.7863916666666686</v>
      </c>
      <c r="L2176" s="12">
        <f t="shared" si="2577"/>
        <v>3.4180050000000102</v>
      </c>
      <c r="M2176" s="13">
        <f t="shared" si="2578"/>
        <v>1.4929790992874857E-2</v>
      </c>
      <c r="N2176" s="13">
        <f t="shared" si="2579"/>
        <v>1.1740663221871875E-2</v>
      </c>
      <c r="O2176" s="13">
        <f t="shared" si="2580"/>
        <v>5.103010026260138E-2</v>
      </c>
      <c r="P2176" s="13">
        <f t="shared" si="2581"/>
        <v>4.01296455956743E-2</v>
      </c>
      <c r="Q2176" s="13">
        <f t="shared" si="2582"/>
        <v>4.6163798594099411E-3</v>
      </c>
      <c r="R2176" s="13">
        <f t="shared" si="2583"/>
        <v>8.7210568924036697E-2</v>
      </c>
      <c r="S2176" s="13">
        <f t="shared" si="2584"/>
        <v>2.6966024782312244E-2</v>
      </c>
      <c r="T2176" s="13">
        <f t="shared" si="2585"/>
        <v>1.5778809441362521E-2</v>
      </c>
      <c r="U2176" s="13">
        <f t="shared" si="2586"/>
        <v>6.8581664647121593E-2</v>
      </c>
      <c r="V2176" s="13">
        <f t="shared" si="2587"/>
        <v>8.0535250936630536E-3</v>
      </c>
      <c r="W2176" s="13">
        <f t="shared" si="2588"/>
        <v>1.2100942172026086E-3</v>
      </c>
      <c r="X2176" s="13">
        <f t="shared" si="2589"/>
        <v>4.1361080848696143E-3</v>
      </c>
      <c r="Y2176" s="13">
        <f t="shared" si="2590"/>
        <v>7.0686190573124074E-3</v>
      </c>
      <c r="Z2176" s="13">
        <f t="shared" si="2591"/>
        <v>9.9362053545067622E-2</v>
      </c>
      <c r="AA2176" s="13">
        <f t="shared" si="2592"/>
        <v>7.8137490890728495E-2</v>
      </c>
      <c r="AB2176" s="13">
        <f t="shared" si="2593"/>
        <v>3.0723335845355804E-2</v>
      </c>
      <c r="AC2176" s="13">
        <f t="shared" si="2594"/>
        <v>1.3529371742327381E-3</v>
      </c>
      <c r="AD2176" s="13">
        <f t="shared" si="2595"/>
        <v>2.3790200207241417E-4</v>
      </c>
      <c r="AE2176" s="13">
        <f t="shared" si="2596"/>
        <v>8.1315023259352442E-4</v>
      </c>
      <c r="AF2176" s="13">
        <f t="shared" si="2597"/>
        <v>1.3896757803779193E-3</v>
      </c>
      <c r="AG2176" s="13">
        <f t="shared" si="2598"/>
        <v>1.5833062552368811E-3</v>
      </c>
      <c r="AH2176" s="13">
        <f t="shared" si="2599"/>
        <v>8.4904998956827488E-2</v>
      </c>
      <c r="AI2176" s="13">
        <f t="shared" si="2600"/>
        <v>6.6768583637991319E-2</v>
      </c>
      <c r="AJ2176" s="13">
        <f t="shared" si="2601"/>
        <v>2.6253128884026422E-2</v>
      </c>
      <c r="AK2176" s="13">
        <f t="shared" si="2602"/>
        <v>6.8817472594414671E-3</v>
      </c>
      <c r="AL2176" s="13">
        <f t="shared" si="2603"/>
        <v>1.4546188715189318E-4</v>
      </c>
      <c r="AM2176" s="13">
        <f t="shared" si="2604"/>
        <v>3.7416830382612622E-5</v>
      </c>
      <c r="AN2176" s="13">
        <f t="shared" si="2605"/>
        <v>1.2789091333192224E-4</v>
      </c>
      <c r="AO2176" s="13">
        <f t="shared" si="2606"/>
        <v>2.1856589061153915E-4</v>
      </c>
      <c r="AP2176" s="13">
        <f t="shared" si="2607"/>
        <v>2.4901976897989865E-4</v>
      </c>
      <c r="AQ2176" s="13">
        <f t="shared" si="2608"/>
        <v>2.1278770386803529E-4</v>
      </c>
      <c r="AR2176" s="13">
        <f t="shared" si="2609"/>
        <v>5.8041142191886379E-2</v>
      </c>
      <c r="AS2176" s="13">
        <f t="shared" si="2610"/>
        <v>4.564307054351463E-2</v>
      </c>
      <c r="AT2176" s="13">
        <f t="shared" si="2611"/>
        <v>1.7946665158249393E-2</v>
      </c>
      <c r="AU2176" s="13">
        <f t="shared" si="2612"/>
        <v>4.7043693083014589E-3</v>
      </c>
      <c r="AV2176" s="13">
        <f t="shared" si="2613"/>
        <v>9.2486920524267652E-4</v>
      </c>
      <c r="AW2176" s="13">
        <f t="shared" si="2614"/>
        <v>1.0860712394636681E-5</v>
      </c>
      <c r="AX2176" s="13">
        <f t="shared" si="2615"/>
        <v>4.9040472676611283E-6</v>
      </c>
      <c r="AY2176" s="13">
        <f t="shared" si="2616"/>
        <v>1.6762058081102126E-5</v>
      </c>
      <c r="AZ2176" s="13">
        <f t="shared" si="2617"/>
        <v>2.8646399165748831E-5</v>
      </c>
      <c r="BA2176" s="13">
        <f t="shared" si="2618"/>
        <v>3.2637845193508537E-5</v>
      </c>
      <c r="BB2176" s="13">
        <f t="shared" si="2619"/>
        <v>2.7889079515159621E-5</v>
      </c>
      <c r="BC2176" s="13">
        <f t="shared" si="2620"/>
        <v>1.9065002645642685E-5</v>
      </c>
      <c r="BD2176" s="13">
        <f t="shared" si="2621"/>
        <v>3.3064152369596519E-2</v>
      </c>
      <c r="BE2176" s="13">
        <f t="shared" si="2622"/>
        <v>2.6001373888847684E-2</v>
      </c>
      <c r="BF2176" s="13">
        <f t="shared" si="2623"/>
        <v>1.0223631874037062E-2</v>
      </c>
      <c r="BG2176" s="13">
        <f t="shared" si="2624"/>
        <v>2.6799263029368284E-3</v>
      </c>
      <c r="BH2176" s="13">
        <f t="shared" si="2625"/>
        <v>5.2686792797758376E-4</v>
      </c>
      <c r="BI2176" s="13">
        <f t="shared" si="2626"/>
        <v>8.2864909599101319E-5</v>
      </c>
      <c r="BJ2176" s="14">
        <f t="shared" si="2627"/>
        <v>4.955029369135254E-2</v>
      </c>
      <c r="BK2176" s="14">
        <f t="shared" si="2628"/>
        <v>9.159414758399019E-2</v>
      </c>
      <c r="BL2176" s="14">
        <f t="shared" si="2629"/>
        <v>0.70033055298832003</v>
      </c>
      <c r="BM2176" s="14">
        <f t="shared" si="2630"/>
        <v>0.73117399760657464</v>
      </c>
      <c r="BN2176" s="14">
        <f t="shared" si="2631"/>
        <v>0.20965714885646905</v>
      </c>
    </row>
    <row r="2177" spans="1:66" x14ac:dyDescent="0.25">
      <c r="A2177" t="s">
        <v>19</v>
      </c>
      <c r="B2177" t="s">
        <v>247</v>
      </c>
      <c r="C2177" t="s">
        <v>253</v>
      </c>
      <c r="D2177" s="7" t="s">
        <v>540</v>
      </c>
      <c r="E2177" s="10">
        <f>VLOOKUP(A2177,home!$A$2:$E$405,3,FALSE)</f>
        <v>1.6666666666666701</v>
      </c>
      <c r="F2177" s="10">
        <f>VLOOKUP(B2177,home!$B$2:$E$405,3,FALSE)</f>
        <v>1.2</v>
      </c>
      <c r="G2177" s="10">
        <f>VLOOKUP(C2177,away!$B$2:$E$405,4,FALSE)</f>
        <v>1.08</v>
      </c>
      <c r="H2177" s="10">
        <f>VLOOKUP(A2177,away!$A$2:$E$405,3,FALSE)</f>
        <v>1.2</v>
      </c>
      <c r="I2177" s="10">
        <f>VLOOKUP(C2177,away!$B$2:$E$405,3,FALSE)</f>
        <v>0.6</v>
      </c>
      <c r="J2177" s="10">
        <f>VLOOKUP(B2177,home!$B$2:$E$405,4,FALSE)</f>
        <v>0.83</v>
      </c>
      <c r="K2177" s="12">
        <f t="shared" si="2576"/>
        <v>2.1600000000000046</v>
      </c>
      <c r="L2177" s="12">
        <f t="shared" si="2577"/>
        <v>0.59759999999999991</v>
      </c>
      <c r="M2177" s="13">
        <f t="shared" si="2578"/>
        <v>6.3443851029908224E-2</v>
      </c>
      <c r="N2177" s="13">
        <f t="shared" si="2579"/>
        <v>0.13703871822460204</v>
      </c>
      <c r="O2177" s="13">
        <f t="shared" si="2580"/>
        <v>3.7914045375473146E-2</v>
      </c>
      <c r="P2177" s="13">
        <f t="shared" si="2581"/>
        <v>8.1894338011022166E-2</v>
      </c>
      <c r="Q2177" s="13">
        <f t="shared" si="2582"/>
        <v>0.14800181568257056</v>
      </c>
      <c r="R2177" s="13">
        <f t="shared" si="2583"/>
        <v>1.1328716758191373E-2</v>
      </c>
      <c r="S2177" s="13">
        <f t="shared" si="2584"/>
        <v>2.642763045350895E-2</v>
      </c>
      <c r="T2177" s="13">
        <f t="shared" si="2585"/>
        <v>8.844588505190415E-2</v>
      </c>
      <c r="U2177" s="13">
        <f t="shared" si="2586"/>
        <v>2.4470028197693415E-2</v>
      </c>
      <c r="V2177" s="13">
        <f t="shared" si="2587"/>
        <v>3.7903564701640751E-3</v>
      </c>
      <c r="W2177" s="13">
        <f t="shared" si="2588"/>
        <v>0.10656130729145102</v>
      </c>
      <c r="X2177" s="13">
        <f t="shared" si="2589"/>
        <v>6.3681037237371119E-2</v>
      </c>
      <c r="Y2177" s="13">
        <f t="shared" si="2590"/>
        <v>1.9027893926526485E-2</v>
      </c>
      <c r="Z2177" s="13">
        <f t="shared" si="2591"/>
        <v>2.2566803782317212E-3</v>
      </c>
      <c r="AA2177" s="13">
        <f t="shared" si="2592"/>
        <v>4.8744296169805279E-3</v>
      </c>
      <c r="AB2177" s="13">
        <f t="shared" si="2593"/>
        <v>5.2643839863389819E-3</v>
      </c>
      <c r="AC2177" s="13">
        <f t="shared" si="2594"/>
        <v>3.0579079858695759E-4</v>
      </c>
      <c r="AD2177" s="13">
        <f t="shared" si="2595"/>
        <v>5.7543105937383689E-2</v>
      </c>
      <c r="AE2177" s="13">
        <f t="shared" si="2596"/>
        <v>3.4387760108180489E-2</v>
      </c>
      <c r="AF2177" s="13">
        <f t="shared" si="2597"/>
        <v>1.0275062720324326E-2</v>
      </c>
      <c r="AG2177" s="13">
        <f t="shared" si="2598"/>
        <v>2.0467924938886053E-3</v>
      </c>
      <c r="AH2177" s="13">
        <f t="shared" si="2599"/>
        <v>3.3714804850781902E-4</v>
      </c>
      <c r="AI2177" s="13">
        <f t="shared" si="2600"/>
        <v>7.282397847768906E-4</v>
      </c>
      <c r="AJ2177" s="13">
        <f t="shared" si="2601"/>
        <v>7.8649896755904369E-4</v>
      </c>
      <c r="AK2177" s="13">
        <f t="shared" si="2602"/>
        <v>5.6627925664251262E-4</v>
      </c>
      <c r="AL2177" s="13">
        <f t="shared" si="2603"/>
        <v>1.5788786218752915E-5</v>
      </c>
      <c r="AM2177" s="13">
        <f t="shared" si="2604"/>
        <v>2.4858621764949792E-2</v>
      </c>
      <c r="AN2177" s="13">
        <f t="shared" si="2605"/>
        <v>1.4855512366733992E-2</v>
      </c>
      <c r="AO2177" s="13">
        <f t="shared" si="2606"/>
        <v>4.4388270951801157E-3</v>
      </c>
      <c r="AP2177" s="13">
        <f t="shared" si="2607"/>
        <v>8.8421435735987891E-4</v>
      </c>
      <c r="AQ2177" s="13">
        <f t="shared" si="2608"/>
        <v>1.3210162498956585E-4</v>
      </c>
      <c r="AR2177" s="13">
        <f t="shared" si="2609"/>
        <v>4.0295934757654547E-5</v>
      </c>
      <c r="AS2177" s="13">
        <f t="shared" si="2610"/>
        <v>8.7039219076533991E-5</v>
      </c>
      <c r="AT2177" s="13">
        <f t="shared" si="2611"/>
        <v>9.4002356602656935E-5</v>
      </c>
      <c r="AU2177" s="13">
        <f t="shared" si="2612"/>
        <v>6.7681696753913128E-5</v>
      </c>
      <c r="AV2177" s="13">
        <f t="shared" si="2613"/>
        <v>3.6548116247113182E-5</v>
      </c>
      <c r="AW2177" s="13">
        <f t="shared" si="2614"/>
        <v>5.6612271865960552E-7</v>
      </c>
      <c r="AX2177" s="13">
        <f t="shared" si="2615"/>
        <v>8.9491038353819476E-3</v>
      </c>
      <c r="AY2177" s="13">
        <f t="shared" si="2616"/>
        <v>5.3479844520242506E-3</v>
      </c>
      <c r="AZ2177" s="13">
        <f t="shared" si="2617"/>
        <v>1.5979777542648457E-3</v>
      </c>
      <c r="BA2177" s="13">
        <f t="shared" si="2618"/>
        <v>3.1831716864955719E-4</v>
      </c>
      <c r="BB2177" s="13">
        <f t="shared" si="2619"/>
        <v>4.7556584996243833E-5</v>
      </c>
      <c r="BC2177" s="13">
        <f t="shared" si="2620"/>
        <v>5.6839630387510651E-6</v>
      </c>
      <c r="BD2177" s="13">
        <f t="shared" si="2621"/>
        <v>4.0134751018623888E-6</v>
      </c>
      <c r="BE2177" s="13">
        <f t="shared" si="2622"/>
        <v>8.6691062200227774E-6</v>
      </c>
      <c r="BF2177" s="13">
        <f t="shared" si="2623"/>
        <v>9.3626347176246228E-6</v>
      </c>
      <c r="BG2177" s="13">
        <f t="shared" si="2624"/>
        <v>6.7410969966897417E-6</v>
      </c>
      <c r="BH2177" s="13">
        <f t="shared" si="2625"/>
        <v>3.6401923782124693E-6</v>
      </c>
      <c r="BI2177" s="13">
        <f t="shared" si="2626"/>
        <v>1.5725631073877891E-6</v>
      </c>
      <c r="BJ2177" s="14">
        <f t="shared" si="2627"/>
        <v>0.7284452796417713</v>
      </c>
      <c r="BK2177" s="14">
        <f t="shared" si="2628"/>
        <v>0.18122574000143335</v>
      </c>
      <c r="BL2177" s="14">
        <f t="shared" si="2629"/>
        <v>8.6629336384123373E-2</v>
      </c>
      <c r="BM2177" s="14">
        <f t="shared" si="2630"/>
        <v>0.5135881329944868</v>
      </c>
      <c r="BN2177" s="14">
        <f t="shared" si="2631"/>
        <v>0.4796214850817675</v>
      </c>
    </row>
    <row r="2178" spans="1:66" x14ac:dyDescent="0.25">
      <c r="A2178" t="s">
        <v>19</v>
      </c>
      <c r="B2178" t="s">
        <v>246</v>
      </c>
      <c r="C2178" t="s">
        <v>254</v>
      </c>
      <c r="D2178" s="7" t="s">
        <v>540</v>
      </c>
      <c r="E2178" s="10">
        <f>VLOOKUP(A2178,home!$A$2:$E$405,3,FALSE)</f>
        <v>1.6666666666666701</v>
      </c>
      <c r="F2178" s="10">
        <f>VLOOKUP(B2178,home!$B$2:$E$405,3,FALSE)</f>
        <v>1.1000000000000001</v>
      </c>
      <c r="G2178" s="10">
        <f>VLOOKUP(C2178,away!$B$2:$E$405,4,FALSE)</f>
        <v>1.5</v>
      </c>
      <c r="H2178" s="10">
        <f>VLOOKUP(A2178,away!$A$2:$E$405,3,FALSE)</f>
        <v>1.2</v>
      </c>
      <c r="I2178" s="10">
        <f>VLOOKUP(C2178,away!$B$2:$E$405,3,FALSE)</f>
        <v>0.7</v>
      </c>
      <c r="J2178" s="10">
        <f>VLOOKUP(B2178,home!$B$2:$E$405,4,FALSE)</f>
        <v>0.83</v>
      </c>
      <c r="K2178" s="12">
        <f t="shared" si="2576"/>
        <v>2.7500000000000058</v>
      </c>
      <c r="L2178" s="12">
        <f t="shared" si="2577"/>
        <v>0.69719999999999993</v>
      </c>
      <c r="M2178" s="13">
        <f t="shared" si="2578"/>
        <v>3.1834648719049008E-2</v>
      </c>
      <c r="N2178" s="13">
        <f t="shared" si="2579"/>
        <v>8.7545283977384938E-2</v>
      </c>
      <c r="O2178" s="13">
        <f t="shared" si="2580"/>
        <v>2.2195117086920964E-2</v>
      </c>
      <c r="P2178" s="13">
        <f t="shared" si="2581"/>
        <v>6.1036571989032777E-2</v>
      </c>
      <c r="Q2178" s="13">
        <f t="shared" si="2582"/>
        <v>0.12037476546890456</v>
      </c>
      <c r="R2178" s="13">
        <f t="shared" si="2583"/>
        <v>7.737217816500646E-3</v>
      </c>
      <c r="S2178" s="13">
        <f t="shared" si="2584"/>
        <v>2.925635486864319E-2</v>
      </c>
      <c r="T2178" s="13">
        <f t="shared" si="2585"/>
        <v>8.3925286484920258E-2</v>
      </c>
      <c r="U2178" s="13">
        <f t="shared" si="2586"/>
        <v>2.1277348995376821E-2</v>
      </c>
      <c r="V2178" s="13">
        <f t="shared" si="2587"/>
        <v>6.2325787988499678E-3</v>
      </c>
      <c r="W2178" s="13">
        <f t="shared" si="2588"/>
        <v>0.11034353501316274</v>
      </c>
      <c r="X2178" s="13">
        <f t="shared" si="2589"/>
        <v>7.6931512611177061E-2</v>
      </c>
      <c r="Y2178" s="13">
        <f t="shared" si="2590"/>
        <v>2.6818325296256315E-2</v>
      </c>
      <c r="Z2178" s="13">
        <f t="shared" si="2591"/>
        <v>1.7981294205547504E-3</v>
      </c>
      <c r="AA2178" s="13">
        <f t="shared" si="2592"/>
        <v>4.9448559065255731E-3</v>
      </c>
      <c r="AB2178" s="13">
        <f t="shared" si="2593"/>
        <v>6.7991768714726784E-3</v>
      </c>
      <c r="AC2178" s="13">
        <f t="shared" si="2594"/>
        <v>7.4685770818969175E-4</v>
      </c>
      <c r="AD2178" s="13">
        <f t="shared" si="2595"/>
        <v>7.5861180321549565E-2</v>
      </c>
      <c r="AE2178" s="13">
        <f t="shared" si="2596"/>
        <v>5.2890414920184356E-2</v>
      </c>
      <c r="AF2178" s="13">
        <f t="shared" si="2597"/>
        <v>1.8437598641176261E-2</v>
      </c>
      <c r="AG2178" s="13">
        <f t="shared" si="2598"/>
        <v>4.2848979242093637E-3</v>
      </c>
      <c r="AH2178" s="13">
        <f t="shared" si="2599"/>
        <v>3.1341395800269287E-4</v>
      </c>
      <c r="AI2178" s="13">
        <f t="shared" si="2600"/>
        <v>8.6188838450740714E-4</v>
      </c>
      <c r="AJ2178" s="13">
        <f t="shared" si="2601"/>
        <v>1.1850965286976875E-3</v>
      </c>
      <c r="AK2178" s="13">
        <f t="shared" si="2602"/>
        <v>1.086338484639549E-3</v>
      </c>
      <c r="AL2178" s="13">
        <f t="shared" si="2603"/>
        <v>5.7278011356483953E-5</v>
      </c>
      <c r="AM2178" s="13">
        <f t="shared" si="2604"/>
        <v>4.1723649176852333E-2</v>
      </c>
      <c r="AN2178" s="13">
        <f t="shared" si="2605"/>
        <v>2.9089728206101444E-2</v>
      </c>
      <c r="AO2178" s="13">
        <f t="shared" si="2606"/>
        <v>1.014067925264696E-2</v>
      </c>
      <c r="AP2178" s="13">
        <f t="shared" si="2607"/>
        <v>2.3566938583151542E-3</v>
      </c>
      <c r="AQ2178" s="13">
        <f t="shared" si="2608"/>
        <v>4.1077173950433119E-4</v>
      </c>
      <c r="AR2178" s="13">
        <f t="shared" si="2609"/>
        <v>4.3702442303895504E-5</v>
      </c>
      <c r="AS2178" s="13">
        <f t="shared" si="2610"/>
        <v>1.2018171633571288E-4</v>
      </c>
      <c r="AT2178" s="13">
        <f t="shared" si="2611"/>
        <v>1.6524985996160558E-4</v>
      </c>
      <c r="AU2178" s="13">
        <f t="shared" si="2612"/>
        <v>1.5147903829813877E-4</v>
      </c>
      <c r="AV2178" s="13">
        <f t="shared" si="2613"/>
        <v>1.0414183882997064E-4</v>
      </c>
      <c r="AW2178" s="13">
        <f t="shared" si="2614"/>
        <v>3.0505314214940788E-6</v>
      </c>
      <c r="AX2178" s="13">
        <f t="shared" si="2615"/>
        <v>1.9123339206057358E-2</v>
      </c>
      <c r="AY2178" s="13">
        <f t="shared" si="2616"/>
        <v>1.3332792094463189E-2</v>
      </c>
      <c r="AZ2178" s="13">
        <f t="shared" si="2617"/>
        <v>4.6478113241298661E-3</v>
      </c>
      <c r="BA2178" s="13">
        <f t="shared" si="2618"/>
        <v>1.0801513517277809E-3</v>
      </c>
      <c r="BB2178" s="13">
        <f t="shared" si="2619"/>
        <v>1.8827038060615216E-4</v>
      </c>
      <c r="BC2178" s="13">
        <f t="shared" si="2620"/>
        <v>2.6252421871721864E-5</v>
      </c>
      <c r="BD2178" s="13">
        <f t="shared" si="2621"/>
        <v>5.0782237957126545E-6</v>
      </c>
      <c r="BE2178" s="13">
        <f t="shared" si="2622"/>
        <v>1.3965115438209829E-5</v>
      </c>
      <c r="BF2178" s="13">
        <f t="shared" si="2623"/>
        <v>1.9202033727538557E-5</v>
      </c>
      <c r="BG2178" s="13">
        <f t="shared" si="2624"/>
        <v>1.7601864250243714E-5</v>
      </c>
      <c r="BH2178" s="13">
        <f t="shared" si="2625"/>
        <v>1.2101281672042583E-5</v>
      </c>
      <c r="BI2178" s="13">
        <f t="shared" si="2626"/>
        <v>6.6557049196234317E-6</v>
      </c>
      <c r="BJ2178" s="14">
        <f t="shared" si="2627"/>
        <v>0.77953293967120152</v>
      </c>
      <c r="BK2178" s="14">
        <f t="shared" si="2628"/>
        <v>0.14249708218958435</v>
      </c>
      <c r="BL2178" s="14">
        <f t="shared" si="2629"/>
        <v>6.7059813152176698E-2</v>
      </c>
      <c r="BM2178" s="14">
        <f t="shared" si="2630"/>
        <v>0.64683461781268292</v>
      </c>
      <c r="BN2178" s="14">
        <f t="shared" si="2631"/>
        <v>0.33072360505779291</v>
      </c>
    </row>
    <row r="2179" spans="1:66" x14ac:dyDescent="0.25">
      <c r="A2179" t="s">
        <v>19</v>
      </c>
      <c r="B2179" t="s">
        <v>352</v>
      </c>
      <c r="C2179" t="s">
        <v>248</v>
      </c>
      <c r="D2179" s="7" t="s">
        <v>540</v>
      </c>
      <c r="E2179" s="10">
        <f>VLOOKUP(A2179,home!$A$2:$E$405,3,FALSE)</f>
        <v>1.6666666666666701</v>
      </c>
      <c r="F2179" s="10">
        <f>VLOOKUP(B2179,home!$B$2:$E$405,3,FALSE)</f>
        <v>0.72</v>
      </c>
      <c r="G2179" s="10">
        <f>VLOOKUP(C2179,away!$B$2:$E$405,4,FALSE)</f>
        <v>1.4</v>
      </c>
      <c r="H2179" s="10">
        <f>VLOOKUP(A2179,away!$A$2:$E$405,3,FALSE)</f>
        <v>1.2</v>
      </c>
      <c r="I2179" s="10">
        <f>VLOOKUP(C2179,away!$B$2:$E$405,3,FALSE)</f>
        <v>0.8</v>
      </c>
      <c r="J2179" s="10">
        <f>VLOOKUP(B2179,home!$B$2:$E$405,4,FALSE)</f>
        <v>0.5</v>
      </c>
      <c r="K2179" s="12">
        <f t="shared" si="2576"/>
        <v>1.6800000000000033</v>
      </c>
      <c r="L2179" s="12">
        <f t="shared" si="2577"/>
        <v>0.48</v>
      </c>
      <c r="M2179" s="13">
        <f t="shared" si="2578"/>
        <v>0.11532512103806215</v>
      </c>
      <c r="N2179" s="13">
        <f t="shared" si="2579"/>
        <v>0.19374620334394477</v>
      </c>
      <c r="O2179" s="13">
        <f t="shared" si="2580"/>
        <v>5.5356058098269829E-2</v>
      </c>
      <c r="P2179" s="13">
        <f t="shared" si="2581"/>
        <v>9.2998177605093491E-2</v>
      </c>
      <c r="Q2179" s="13">
        <f t="shared" si="2582"/>
        <v>0.16274681080891396</v>
      </c>
      <c r="R2179" s="13">
        <f t="shared" si="2583"/>
        <v>1.328545394358476E-2</v>
      </c>
      <c r="S2179" s="13">
        <f t="shared" si="2584"/>
        <v>1.8748432605186889E-2</v>
      </c>
      <c r="T2179" s="13">
        <f t="shared" si="2585"/>
        <v>7.8118469188278694E-2</v>
      </c>
      <c r="U2179" s="13">
        <f t="shared" si="2586"/>
        <v>2.2319562625222437E-2</v>
      </c>
      <c r="V2179" s="13">
        <f t="shared" si="2587"/>
        <v>1.6798595614247484E-3</v>
      </c>
      <c r="W2179" s="13">
        <f t="shared" si="2588"/>
        <v>9.1138214052992009E-2</v>
      </c>
      <c r="X2179" s="13">
        <f t="shared" si="2589"/>
        <v>4.3746342745436165E-2</v>
      </c>
      <c r="Y2179" s="13">
        <f t="shared" si="2590"/>
        <v>1.0499122258904679E-2</v>
      </c>
      <c r="Z2179" s="13">
        <f t="shared" si="2591"/>
        <v>2.1256726309735615E-3</v>
      </c>
      <c r="AA2179" s="13">
        <f t="shared" si="2592"/>
        <v>3.5711300200355896E-3</v>
      </c>
      <c r="AB2179" s="13">
        <f t="shared" si="2593"/>
        <v>2.9997492168299016E-3</v>
      </c>
      <c r="AC2179" s="13">
        <f t="shared" si="2594"/>
        <v>8.466492189580747E-5</v>
      </c>
      <c r="AD2179" s="13">
        <f t="shared" si="2595"/>
        <v>3.8278049902256708E-2</v>
      </c>
      <c r="AE2179" s="13">
        <f t="shared" si="2596"/>
        <v>1.837346395308322E-2</v>
      </c>
      <c r="AF2179" s="13">
        <f t="shared" si="2597"/>
        <v>4.4096313487399725E-3</v>
      </c>
      <c r="AG2179" s="13">
        <f t="shared" si="2598"/>
        <v>7.0554101579839554E-4</v>
      </c>
      <c r="AH2179" s="13">
        <f t="shared" si="2599"/>
        <v>2.5508071571682736E-4</v>
      </c>
      <c r="AI2179" s="13">
        <f t="shared" si="2600"/>
        <v>4.285356024042708E-4</v>
      </c>
      <c r="AJ2179" s="13">
        <f t="shared" si="2601"/>
        <v>3.5996990601958821E-4</v>
      </c>
      <c r="AK2179" s="13">
        <f t="shared" si="2602"/>
        <v>2.0158314737096984E-4</v>
      </c>
      <c r="AL2179" s="13">
        <f t="shared" si="2603"/>
        <v>2.7309517206711719E-6</v>
      </c>
      <c r="AM2179" s="13">
        <f t="shared" si="2604"/>
        <v>1.2861424767158276E-2</v>
      </c>
      <c r="AN2179" s="13">
        <f t="shared" si="2605"/>
        <v>6.1734838882359722E-3</v>
      </c>
      <c r="AO2179" s="13">
        <f t="shared" si="2606"/>
        <v>1.4816361331766335E-3</v>
      </c>
      <c r="AP2179" s="13">
        <f t="shared" si="2607"/>
        <v>2.3706178130826131E-4</v>
      </c>
      <c r="AQ2179" s="13">
        <f t="shared" si="2608"/>
        <v>2.844741375699136E-5</v>
      </c>
      <c r="AR2179" s="13">
        <f t="shared" si="2609"/>
        <v>2.448774870881544E-5</v>
      </c>
      <c r="AS2179" s="13">
        <f t="shared" si="2610"/>
        <v>4.1139417830810018E-5</v>
      </c>
      <c r="AT2179" s="13">
        <f t="shared" si="2611"/>
        <v>3.4557110977880485E-5</v>
      </c>
      <c r="AU2179" s="13">
        <f t="shared" si="2612"/>
        <v>1.9351982147613114E-5</v>
      </c>
      <c r="AV2179" s="13">
        <f t="shared" si="2613"/>
        <v>8.1278325019975215E-6</v>
      </c>
      <c r="AW2179" s="13">
        <f t="shared" si="2614"/>
        <v>6.1173318543034335E-8</v>
      </c>
      <c r="AX2179" s="13">
        <f t="shared" si="2615"/>
        <v>3.6011989348043259E-3</v>
      </c>
      <c r="AY2179" s="13">
        <f t="shared" si="2616"/>
        <v>1.7285754887060762E-3</v>
      </c>
      <c r="AZ2179" s="13">
        <f t="shared" si="2617"/>
        <v>4.1485811728945836E-4</v>
      </c>
      <c r="BA2179" s="13">
        <f t="shared" si="2618"/>
        <v>6.637729876631333E-5</v>
      </c>
      <c r="BB2179" s="13">
        <f t="shared" si="2619"/>
        <v>7.9652758519575999E-6</v>
      </c>
      <c r="BC2179" s="13">
        <f t="shared" si="2620"/>
        <v>7.6466648178792998E-7</v>
      </c>
      <c r="BD2179" s="13">
        <f t="shared" si="2621"/>
        <v>1.9590198967052332E-6</v>
      </c>
      <c r="BE2179" s="13">
        <f t="shared" si="2622"/>
        <v>3.2911534264647981E-6</v>
      </c>
      <c r="BF2179" s="13">
        <f t="shared" si="2623"/>
        <v>2.7645688782304363E-6</v>
      </c>
      <c r="BG2179" s="13">
        <f t="shared" si="2624"/>
        <v>1.5481585718090476E-6</v>
      </c>
      <c r="BH2179" s="13">
        <f t="shared" si="2625"/>
        <v>6.5022660015980099E-7</v>
      </c>
      <c r="BI2179" s="13">
        <f t="shared" si="2626"/>
        <v>2.1847613765369355E-7</v>
      </c>
      <c r="BJ2179" s="14">
        <f t="shared" si="2627"/>
        <v>0.6683636423838849</v>
      </c>
      <c r="BK2179" s="14">
        <f t="shared" si="2628"/>
        <v>0.23056756217208982</v>
      </c>
      <c r="BL2179" s="14">
        <f t="shared" si="2629"/>
        <v>9.8915218971132327E-2</v>
      </c>
      <c r="BM2179" s="14">
        <f t="shared" si="2630"/>
        <v>0.36478575700482369</v>
      </c>
      <c r="BN2179" s="14">
        <f t="shared" si="2631"/>
        <v>0.63345782483786883</v>
      </c>
    </row>
    <row r="2180" spans="1:66" x14ac:dyDescent="0.25">
      <c r="A2180" t="s">
        <v>19</v>
      </c>
      <c r="B2180" t="s">
        <v>252</v>
      </c>
      <c r="C2180" t="s">
        <v>146</v>
      </c>
      <c r="D2180" s="7" t="s">
        <v>540</v>
      </c>
      <c r="E2180" s="10">
        <f>VLOOKUP(A2180,home!$A$2:$E$405,3,FALSE)</f>
        <v>1.6666666666666701</v>
      </c>
      <c r="F2180" s="10">
        <f>VLOOKUP(B2180,home!$B$2:$E$405,3,FALSE)</f>
        <v>0.84</v>
      </c>
      <c r="G2180" s="10">
        <f>VLOOKUP(C2180,away!$B$2:$E$405,4,FALSE)</f>
        <v>0.9</v>
      </c>
      <c r="H2180" s="10">
        <f>VLOOKUP(A2180,away!$A$2:$E$405,3,FALSE)</f>
        <v>1.2</v>
      </c>
      <c r="I2180" s="10">
        <f>VLOOKUP(C2180,away!$B$2:$E$405,3,FALSE)</f>
        <v>0.6</v>
      </c>
      <c r="J2180" s="10">
        <f>VLOOKUP(B2180,home!$B$2:$E$405,4,FALSE)</f>
        <v>1.33</v>
      </c>
      <c r="K2180" s="12">
        <f t="shared" si="2576"/>
        <v>1.2600000000000025</v>
      </c>
      <c r="L2180" s="12">
        <f t="shared" si="2577"/>
        <v>0.95760000000000001</v>
      </c>
      <c r="M2180" s="13">
        <f t="shared" si="2578"/>
        <v>0.10887008373075663</v>
      </c>
      <c r="N2180" s="13">
        <f t="shared" si="2579"/>
        <v>0.13717630550075363</v>
      </c>
      <c r="O2180" s="13">
        <f t="shared" si="2580"/>
        <v>0.10425399218057255</v>
      </c>
      <c r="P2180" s="13">
        <f t="shared" si="2581"/>
        <v>0.13136003014752168</v>
      </c>
      <c r="Q2180" s="13">
        <f t="shared" si="2582"/>
        <v>8.642107246547498E-2</v>
      </c>
      <c r="R2180" s="13">
        <f t="shared" si="2583"/>
        <v>4.9916811456058134E-2</v>
      </c>
      <c r="S2180" s="13">
        <f t="shared" si="2584"/>
        <v>3.962396493381911E-2</v>
      </c>
      <c r="T2180" s="13">
        <f t="shared" si="2585"/>
        <v>8.2756818992938838E-2</v>
      </c>
      <c r="U2180" s="13">
        <f t="shared" si="2586"/>
        <v>6.2895182434633379E-2</v>
      </c>
      <c r="V2180" s="13">
        <f t="shared" si="2587"/>
        <v>5.3121472348875345E-3</v>
      </c>
      <c r="W2180" s="13">
        <f t="shared" si="2588"/>
        <v>3.6296850435499545E-2</v>
      </c>
      <c r="X2180" s="13">
        <f t="shared" si="2589"/>
        <v>3.4757863977034363E-2</v>
      </c>
      <c r="Y2180" s="13">
        <f t="shared" si="2590"/>
        <v>1.6642065272204052E-2</v>
      </c>
      <c r="Z2180" s="13">
        <f t="shared" si="2591"/>
        <v>1.5933446216773756E-2</v>
      </c>
      <c r="AA2180" s="13">
        <f t="shared" si="2592"/>
        <v>2.0076142233134975E-2</v>
      </c>
      <c r="AB2180" s="13">
        <f t="shared" si="2593"/>
        <v>1.2647969606875061E-2</v>
      </c>
      <c r="AC2180" s="13">
        <f t="shared" si="2594"/>
        <v>4.0059433513010487E-4</v>
      </c>
      <c r="AD2180" s="13">
        <f t="shared" si="2595"/>
        <v>1.1433507887182387E-2</v>
      </c>
      <c r="AE2180" s="13">
        <f t="shared" si="2596"/>
        <v>1.0948727152765854E-2</v>
      </c>
      <c r="AF2180" s="13">
        <f t="shared" si="2597"/>
        <v>5.2422505607442908E-3</v>
      </c>
      <c r="AG2180" s="13">
        <f t="shared" si="2598"/>
        <v>1.6733263789895777E-3</v>
      </c>
      <c r="AH2180" s="13">
        <f t="shared" si="2599"/>
        <v>3.8144670242956369E-3</v>
      </c>
      <c r="AI2180" s="13">
        <f t="shared" si="2600"/>
        <v>4.8062284506125126E-3</v>
      </c>
      <c r="AJ2180" s="13">
        <f t="shared" si="2601"/>
        <v>3.0279239238858893E-3</v>
      </c>
      <c r="AK2180" s="13">
        <f t="shared" si="2602"/>
        <v>1.2717280480320755E-3</v>
      </c>
      <c r="AL2180" s="13">
        <f t="shared" si="2603"/>
        <v>1.9333900420157698E-5</v>
      </c>
      <c r="AM2180" s="13">
        <f t="shared" si="2604"/>
        <v>2.8812439875699667E-3</v>
      </c>
      <c r="AN2180" s="13">
        <f t="shared" si="2605"/>
        <v>2.7590792424970001E-3</v>
      </c>
      <c r="AO2180" s="13">
        <f t="shared" si="2606"/>
        <v>1.3210471413075636E-3</v>
      </c>
      <c r="AP2180" s="13">
        <f t="shared" si="2607"/>
        <v>4.2167824750537436E-4</v>
      </c>
      <c r="AQ2180" s="13">
        <f t="shared" si="2608"/>
        <v>1.009497724527866E-4</v>
      </c>
      <c r="AR2180" s="13">
        <f t="shared" si="2609"/>
        <v>7.3054672449310071E-4</v>
      </c>
      <c r="AS2180" s="13">
        <f t="shared" si="2610"/>
        <v>9.2048887286130874E-4</v>
      </c>
      <c r="AT2180" s="13">
        <f t="shared" si="2611"/>
        <v>5.7990798990262575E-4</v>
      </c>
      <c r="AU2180" s="13">
        <f t="shared" si="2612"/>
        <v>2.4356135575910321E-4</v>
      </c>
      <c r="AV2180" s="13">
        <f t="shared" si="2613"/>
        <v>7.6721827064117712E-5</v>
      </c>
      <c r="AW2180" s="13">
        <f t="shared" si="2614"/>
        <v>6.4799500648200534E-7</v>
      </c>
      <c r="AX2180" s="13">
        <f t="shared" si="2615"/>
        <v>6.0506123738969313E-4</v>
      </c>
      <c r="AY2180" s="13">
        <f t="shared" si="2616"/>
        <v>5.7940664092437019E-4</v>
      </c>
      <c r="AZ2180" s="13">
        <f t="shared" si="2617"/>
        <v>2.774198996745884E-4</v>
      </c>
      <c r="BA2180" s="13">
        <f t="shared" si="2618"/>
        <v>8.855243197612863E-5</v>
      </c>
      <c r="BB2180" s="13">
        <f t="shared" si="2619"/>
        <v>2.119945221508519E-5</v>
      </c>
      <c r="BC2180" s="13">
        <f t="shared" si="2620"/>
        <v>4.0601190882331171E-6</v>
      </c>
      <c r="BD2180" s="13">
        <f t="shared" si="2621"/>
        <v>1.1659525722909882E-4</v>
      </c>
      <c r="BE2180" s="13">
        <f t="shared" si="2622"/>
        <v>1.4691002410866484E-4</v>
      </c>
      <c r="BF2180" s="13">
        <f t="shared" si="2623"/>
        <v>9.2553315188459038E-5</v>
      </c>
      <c r="BG2180" s="13">
        <f t="shared" si="2624"/>
        <v>3.8872392379152861E-5</v>
      </c>
      <c r="BH2180" s="13">
        <f t="shared" si="2625"/>
        <v>1.2244803599433182E-5</v>
      </c>
      <c r="BI2180" s="13">
        <f t="shared" si="2626"/>
        <v>3.0856905070571674E-6</v>
      </c>
      <c r="BJ2180" s="14">
        <f t="shared" si="2627"/>
        <v>0.43240848679618832</v>
      </c>
      <c r="BK2180" s="14">
        <f t="shared" si="2628"/>
        <v>0.28616556092345957</v>
      </c>
      <c r="BL2180" s="14">
        <f t="shared" si="2629"/>
        <v>0.2656719336111924</v>
      </c>
      <c r="BM2180" s="14">
        <f t="shared" si="2630"/>
        <v>0.38160237342055864</v>
      </c>
      <c r="BN2180" s="14">
        <f t="shared" si="2631"/>
        <v>0.61799829548113749</v>
      </c>
    </row>
    <row r="2181" spans="1:66" x14ac:dyDescent="0.25">
      <c r="A2181" t="s">
        <v>19</v>
      </c>
      <c r="B2181" t="s">
        <v>244</v>
      </c>
      <c r="C2181" t="s">
        <v>249</v>
      </c>
      <c r="D2181" s="7" t="s">
        <v>540</v>
      </c>
      <c r="E2181" s="10">
        <f>VLOOKUP(A2181,home!$A$2:$E$405,3,FALSE)</f>
        <v>1.6666666666666701</v>
      </c>
      <c r="F2181" s="10">
        <f>VLOOKUP(B2181,home!$B$2:$E$405,3,FALSE)</f>
        <v>1.1000000000000001</v>
      </c>
      <c r="G2181" s="10">
        <f>VLOOKUP(C2181,away!$B$2:$E$405,4,FALSE)</f>
        <v>1.08</v>
      </c>
      <c r="H2181" s="10">
        <f>VLOOKUP(A2181,away!$A$2:$E$405,3,FALSE)</f>
        <v>1.2</v>
      </c>
      <c r="I2181" s="10">
        <f>VLOOKUP(C2181,away!$B$2:$E$405,3,FALSE)</f>
        <v>0.6</v>
      </c>
      <c r="J2181" s="10">
        <f>VLOOKUP(B2181,home!$B$2:$E$405,4,FALSE)</f>
        <v>0.42</v>
      </c>
      <c r="K2181" s="12">
        <f t="shared" si="2576"/>
        <v>1.9800000000000044</v>
      </c>
      <c r="L2181" s="12">
        <f t="shared" si="2577"/>
        <v>0.3024</v>
      </c>
      <c r="M2181" s="13">
        <f t="shared" si="2578"/>
        <v>0.10203901896241359</v>
      </c>
      <c r="N2181" s="13">
        <f t="shared" si="2579"/>
        <v>0.20203725754557933</v>
      </c>
      <c r="O2181" s="13">
        <f t="shared" si="2580"/>
        <v>3.0856599334233865E-2</v>
      </c>
      <c r="P2181" s="13">
        <f t="shared" si="2581"/>
        <v>6.1096066681783176E-2</v>
      </c>
      <c r="Q2181" s="13">
        <f t="shared" si="2582"/>
        <v>0.20001688497012404</v>
      </c>
      <c r="R2181" s="13">
        <f t="shared" si="2583"/>
        <v>4.6655178193361598E-3</v>
      </c>
      <c r="S2181" s="13">
        <f t="shared" si="2584"/>
        <v>9.1453480294627822E-3</v>
      </c>
      <c r="T2181" s="13">
        <f t="shared" si="2585"/>
        <v>6.0485106014965498E-2</v>
      </c>
      <c r="U2181" s="13">
        <f t="shared" si="2586"/>
        <v>9.2377252822856137E-3</v>
      </c>
      <c r="V2181" s="13">
        <f t="shared" si="2587"/>
        <v>6.084217137041014E-4</v>
      </c>
      <c r="W2181" s="13">
        <f t="shared" si="2588"/>
        <v>0.13201114408028211</v>
      </c>
      <c r="X2181" s="13">
        <f t="shared" si="2589"/>
        <v>3.9920169969877309E-2</v>
      </c>
      <c r="Y2181" s="13">
        <f t="shared" si="2590"/>
        <v>6.0359296994454475E-3</v>
      </c>
      <c r="Z2181" s="13">
        <f t="shared" si="2591"/>
        <v>4.7028419618908506E-4</v>
      </c>
      <c r="AA2181" s="13">
        <f t="shared" si="2592"/>
        <v>9.3116270845439034E-4</v>
      </c>
      <c r="AB2181" s="13">
        <f t="shared" si="2593"/>
        <v>9.2185108136984869E-4</v>
      </c>
      <c r="AC2181" s="13">
        <f t="shared" si="2594"/>
        <v>2.2768357370234916E-5</v>
      </c>
      <c r="AD2181" s="13">
        <f t="shared" si="2595"/>
        <v>6.5345516319739783E-2</v>
      </c>
      <c r="AE2181" s="13">
        <f t="shared" si="2596"/>
        <v>1.976048413508931E-2</v>
      </c>
      <c r="AF2181" s="13">
        <f t="shared" si="2597"/>
        <v>2.987785201225503E-3</v>
      </c>
      <c r="AG2181" s="13">
        <f t="shared" si="2598"/>
        <v>3.0116874828353083E-4</v>
      </c>
      <c r="AH2181" s="13">
        <f t="shared" si="2599"/>
        <v>3.5553485231894809E-5</v>
      </c>
      <c r="AI2181" s="13">
        <f t="shared" si="2600"/>
        <v>7.0395900759151871E-5</v>
      </c>
      <c r="AJ2181" s="13">
        <f t="shared" si="2601"/>
        <v>6.9691941751560518E-5</v>
      </c>
      <c r="AK2181" s="13">
        <f t="shared" si="2602"/>
        <v>4.5996681556030036E-5</v>
      </c>
      <c r="AL2181" s="13">
        <f t="shared" si="2603"/>
        <v>5.453039804857172E-7</v>
      </c>
      <c r="AM2181" s="13">
        <f t="shared" si="2604"/>
        <v>2.5876824462617017E-2</v>
      </c>
      <c r="AN2181" s="13">
        <f t="shared" si="2605"/>
        <v>7.825151717495385E-3</v>
      </c>
      <c r="AO2181" s="13">
        <f t="shared" si="2606"/>
        <v>1.183162939685302E-3</v>
      </c>
      <c r="AP2181" s="13">
        <f t="shared" si="2607"/>
        <v>1.1926282432027848E-4</v>
      </c>
      <c r="AQ2181" s="13">
        <f t="shared" si="2608"/>
        <v>9.0162695186130479E-6</v>
      </c>
      <c r="AR2181" s="13">
        <f t="shared" si="2609"/>
        <v>2.150274786824998E-6</v>
      </c>
      <c r="AS2181" s="13">
        <f t="shared" si="2610"/>
        <v>4.2575440779135047E-6</v>
      </c>
      <c r="AT2181" s="13">
        <f t="shared" si="2611"/>
        <v>4.2149686371343809E-6</v>
      </c>
      <c r="AU2181" s="13">
        <f t="shared" si="2612"/>
        <v>2.7818793005086965E-6</v>
      </c>
      <c r="AV2181" s="13">
        <f t="shared" si="2613"/>
        <v>1.3770302537518077E-6</v>
      </c>
      <c r="AW2181" s="13">
        <f t="shared" si="2614"/>
        <v>9.0694958034384749E-9</v>
      </c>
      <c r="AX2181" s="13">
        <f t="shared" si="2615"/>
        <v>8.5393520726636408E-3</v>
      </c>
      <c r="AY2181" s="13">
        <f t="shared" si="2616"/>
        <v>2.5823000667734844E-3</v>
      </c>
      <c r="AZ2181" s="13">
        <f t="shared" si="2617"/>
        <v>3.9044377009615078E-4</v>
      </c>
      <c r="BA2181" s="13">
        <f t="shared" si="2618"/>
        <v>3.935673202569201E-5</v>
      </c>
      <c r="BB2181" s="13">
        <f t="shared" si="2619"/>
        <v>2.9753689411423145E-6</v>
      </c>
      <c r="BC2181" s="13">
        <f t="shared" si="2620"/>
        <v>1.7995031356028719E-7</v>
      </c>
      <c r="BD2181" s="13">
        <f t="shared" si="2621"/>
        <v>1.0837384925597992E-7</v>
      </c>
      <c r="BE2181" s="13">
        <f t="shared" si="2622"/>
        <v>2.1458022152684069E-7</v>
      </c>
      <c r="BF2181" s="13">
        <f t="shared" si="2623"/>
        <v>2.124344193115728E-7</v>
      </c>
      <c r="BG2181" s="13">
        <f t="shared" si="2624"/>
        <v>1.4020671674563832E-7</v>
      </c>
      <c r="BH2181" s="13">
        <f t="shared" si="2625"/>
        <v>6.9402324789091115E-8</v>
      </c>
      <c r="BI2181" s="13">
        <f t="shared" si="2626"/>
        <v>2.7483320616480149E-8</v>
      </c>
      <c r="BJ2181" s="14">
        <f t="shared" si="2627"/>
        <v>0.77546947285906231</v>
      </c>
      <c r="BK2181" s="14">
        <f t="shared" si="2628"/>
        <v>0.17549446911548786</v>
      </c>
      <c r="BL2181" s="14">
        <f t="shared" si="2629"/>
        <v>4.6850048412886904E-2</v>
      </c>
      <c r="BM2181" s="14">
        <f t="shared" si="2630"/>
        <v>0.39499063827287806</v>
      </c>
      <c r="BN2181" s="14">
        <f t="shared" si="2631"/>
        <v>0.60071134531347015</v>
      </c>
    </row>
    <row r="2182" spans="1:66" x14ac:dyDescent="0.25">
      <c r="A2182" t="s">
        <v>19</v>
      </c>
      <c r="B2182" t="s">
        <v>21</v>
      </c>
      <c r="C2182" t="s">
        <v>20</v>
      </c>
      <c r="D2182" s="7" t="s">
        <v>540</v>
      </c>
      <c r="E2182" s="10">
        <f>VLOOKUP(A2182,home!$A$2:$E$405,3,FALSE)</f>
        <v>1.6666666666666701</v>
      </c>
      <c r="F2182" s="10">
        <f>VLOOKUP(B2182,home!$B$2:$E$405,3,FALSE)</f>
        <v>1</v>
      </c>
      <c r="G2182" s="10">
        <f>VLOOKUP(C2182,away!$B$2:$E$405,4,FALSE)</f>
        <v>1.32</v>
      </c>
      <c r="H2182" s="10">
        <f>VLOOKUP(A2182,away!$A$2:$E$405,3,FALSE)</f>
        <v>1.2</v>
      </c>
      <c r="I2182" s="10">
        <f>VLOOKUP(C2182,away!$B$2:$E$405,3,FALSE)</f>
        <v>0.72</v>
      </c>
      <c r="J2182" s="10">
        <f>VLOOKUP(B2182,home!$B$2:$E$405,4,FALSE)</f>
        <v>0.97</v>
      </c>
      <c r="K2182" s="12">
        <f t="shared" si="2576"/>
        <v>2.2000000000000046</v>
      </c>
      <c r="L2182" s="12">
        <f t="shared" si="2577"/>
        <v>0.83807999999999994</v>
      </c>
      <c r="M2182" s="13">
        <f t="shared" si="2578"/>
        <v>4.7926820707750756E-2</v>
      </c>
      <c r="N2182" s="13">
        <f t="shared" si="2579"/>
        <v>0.10543900555705188</v>
      </c>
      <c r="O2182" s="13">
        <f t="shared" si="2580"/>
        <v>4.0166509898751743E-2</v>
      </c>
      <c r="P2182" s="13">
        <f t="shared" si="2581"/>
        <v>8.8366321777254023E-2</v>
      </c>
      <c r="Q2182" s="13">
        <f t="shared" si="2582"/>
        <v>0.11598290611275733</v>
      </c>
      <c r="R2182" s="13">
        <f t="shared" si="2583"/>
        <v>1.6831374307972932E-2</v>
      </c>
      <c r="S2182" s="13">
        <f t="shared" si="2584"/>
        <v>4.0731925825294675E-2</v>
      </c>
      <c r="T2182" s="13">
        <f t="shared" si="2585"/>
        <v>9.7202953954979646E-2</v>
      </c>
      <c r="U2182" s="13">
        <f t="shared" si="2586"/>
        <v>3.7029023477540529E-2</v>
      </c>
      <c r="V2182" s="13">
        <f t="shared" si="2587"/>
        <v>8.3445052522731836E-3</v>
      </c>
      <c r="W2182" s="13">
        <f t="shared" si="2588"/>
        <v>8.5054131149355533E-2</v>
      </c>
      <c r="X2182" s="13">
        <f t="shared" si="2589"/>
        <v>7.128216623365187E-2</v>
      </c>
      <c r="Y2182" s="13">
        <f t="shared" si="2590"/>
        <v>2.9870078938549482E-2</v>
      </c>
      <c r="Z2182" s="13">
        <f t="shared" si="2591"/>
        <v>4.7020127266753182E-3</v>
      </c>
      <c r="AA2182" s="13">
        <f t="shared" si="2592"/>
        <v>1.0344427998685721E-2</v>
      </c>
      <c r="AB2182" s="13">
        <f t="shared" si="2593"/>
        <v>1.1378870798554319E-2</v>
      </c>
      <c r="AC2182" s="13">
        <f t="shared" si="2594"/>
        <v>9.6158740725095482E-4</v>
      </c>
      <c r="AD2182" s="13">
        <f t="shared" si="2595"/>
        <v>4.6779772132145667E-2</v>
      </c>
      <c r="AE2182" s="13">
        <f t="shared" si="2596"/>
        <v>3.9205191428508632E-2</v>
      </c>
      <c r="AF2182" s="13">
        <f t="shared" si="2597"/>
        <v>1.6428543416202257E-2</v>
      </c>
      <c r="AG2182" s="13">
        <f t="shared" si="2598"/>
        <v>4.5894778887502624E-3</v>
      </c>
      <c r="AH2182" s="13">
        <f t="shared" si="2599"/>
        <v>9.851657064930124E-4</v>
      </c>
      <c r="AI2182" s="13">
        <f t="shared" si="2600"/>
        <v>2.1673645542846318E-3</v>
      </c>
      <c r="AJ2182" s="13">
        <f t="shared" si="2601"/>
        <v>2.3841010097131006E-3</v>
      </c>
      <c r="AK2182" s="13">
        <f t="shared" si="2602"/>
        <v>1.7483407404562769E-3</v>
      </c>
      <c r="AL2182" s="13">
        <f t="shared" si="2603"/>
        <v>7.0918071335661568E-5</v>
      </c>
      <c r="AM2182" s="13">
        <f t="shared" si="2604"/>
        <v>2.0583099738144119E-2</v>
      </c>
      <c r="AN2182" s="13">
        <f t="shared" si="2605"/>
        <v>1.725028422854382E-2</v>
      </c>
      <c r="AO2182" s="13">
        <f t="shared" si="2606"/>
        <v>7.2285591031290035E-3</v>
      </c>
      <c r="AP2182" s="13">
        <f t="shared" si="2607"/>
        <v>2.019370271050118E-3</v>
      </c>
      <c r="AQ2182" s="13">
        <f t="shared" si="2608"/>
        <v>4.2309845919042067E-4</v>
      </c>
      <c r="AR2182" s="13">
        <f t="shared" si="2609"/>
        <v>1.6512953505953281E-4</v>
      </c>
      <c r="AS2182" s="13">
        <f t="shared" si="2610"/>
        <v>3.6328497713097294E-4</v>
      </c>
      <c r="AT2182" s="13">
        <f t="shared" si="2611"/>
        <v>3.9961347484407112E-4</v>
      </c>
      <c r="AU2182" s="13">
        <f t="shared" si="2612"/>
        <v>2.9304988155231935E-4</v>
      </c>
      <c r="AV2182" s="13">
        <f t="shared" si="2613"/>
        <v>1.6117743485377607E-4</v>
      </c>
      <c r="AW2182" s="13">
        <f t="shared" si="2614"/>
        <v>3.6321399415272474E-6</v>
      </c>
      <c r="AX2182" s="13">
        <f t="shared" si="2615"/>
        <v>7.5471365706528569E-3</v>
      </c>
      <c r="AY2182" s="13">
        <f t="shared" si="2616"/>
        <v>6.3251042171327456E-3</v>
      </c>
      <c r="AZ2182" s="13">
        <f t="shared" si="2617"/>
        <v>2.6504716711473059E-3</v>
      </c>
      <c r="BA2182" s="13">
        <f t="shared" si="2618"/>
        <v>7.4043576605171133E-4</v>
      </c>
      <c r="BB2182" s="13">
        <f t="shared" si="2619"/>
        <v>1.5513610170315452E-4</v>
      </c>
      <c r="BC2182" s="13">
        <f t="shared" si="2620"/>
        <v>2.6003292823075952E-5</v>
      </c>
      <c r="BD2182" s="13">
        <f t="shared" si="2621"/>
        <v>2.3065293457115531E-5</v>
      </c>
      <c r="BE2182" s="13">
        <f t="shared" si="2622"/>
        <v>5.0743645605654276E-5</v>
      </c>
      <c r="BF2182" s="13">
        <f t="shared" si="2623"/>
        <v>5.5818010166219828E-5</v>
      </c>
      <c r="BG2182" s="13">
        <f t="shared" si="2624"/>
        <v>4.0933207455227953E-5</v>
      </c>
      <c r="BH2182" s="13">
        <f t="shared" si="2625"/>
        <v>2.2513264100375432E-5</v>
      </c>
      <c r="BI2182" s="13">
        <f t="shared" si="2626"/>
        <v>9.9058362041652025E-6</v>
      </c>
      <c r="BJ2182" s="14">
        <f t="shared" si="2627"/>
        <v>0.67678292623152103</v>
      </c>
      <c r="BK2182" s="14">
        <f t="shared" si="2628"/>
        <v>0.192727183258292</v>
      </c>
      <c r="BL2182" s="14">
        <f t="shared" si="2629"/>
        <v>0.12462041305288174</v>
      </c>
      <c r="BM2182" s="14">
        <f t="shared" si="2630"/>
        <v>0.57779812483064008</v>
      </c>
      <c r="BN2182" s="14">
        <f t="shared" si="2631"/>
        <v>0.41471293836153861</v>
      </c>
    </row>
    <row r="2183" spans="1:66" x14ac:dyDescent="0.25">
      <c r="A2183" t="s">
        <v>19</v>
      </c>
      <c r="B2183" t="s">
        <v>139</v>
      </c>
      <c r="C2183" t="s">
        <v>142</v>
      </c>
      <c r="D2183" s="7" t="s">
        <v>540</v>
      </c>
      <c r="E2183" s="10">
        <f>VLOOKUP(A2183,home!$A$2:$E$405,3,FALSE)</f>
        <v>1.6666666666666701</v>
      </c>
      <c r="F2183" s="10">
        <f>VLOOKUP(B2183,home!$B$2:$E$405,3,FALSE)</f>
        <v>1.3</v>
      </c>
      <c r="G2183" s="10">
        <f>VLOOKUP(C2183,away!$B$2:$E$405,4,FALSE)</f>
        <v>0.6</v>
      </c>
      <c r="H2183" s="10">
        <f>VLOOKUP(A2183,away!$A$2:$E$405,3,FALSE)</f>
        <v>1.2</v>
      </c>
      <c r="I2183" s="10">
        <f>VLOOKUP(C2183,away!$B$2:$E$405,3,FALSE)</f>
        <v>1</v>
      </c>
      <c r="J2183" s="10">
        <f>VLOOKUP(B2183,home!$B$2:$E$405,4,FALSE)</f>
        <v>0.97</v>
      </c>
      <c r="K2183" s="12">
        <f t="shared" si="2576"/>
        <v>1.3000000000000025</v>
      </c>
      <c r="L2183" s="12">
        <f t="shared" si="2577"/>
        <v>1.1639999999999999</v>
      </c>
      <c r="M2183" s="13">
        <f t="shared" si="2578"/>
        <v>8.5093893732663906E-2</v>
      </c>
      <c r="N2183" s="13">
        <f t="shared" si="2579"/>
        <v>0.11062206185246329</v>
      </c>
      <c r="O2183" s="13">
        <f t="shared" si="2580"/>
        <v>9.9049292304820791E-2</v>
      </c>
      <c r="P2183" s="13">
        <f t="shared" si="2581"/>
        <v>0.12876407999626727</v>
      </c>
      <c r="Q2183" s="13">
        <f t="shared" si="2582"/>
        <v>7.1904340204101289E-2</v>
      </c>
      <c r="R2183" s="13">
        <f t="shared" si="2583"/>
        <v>5.7646688121405713E-2</v>
      </c>
      <c r="S2183" s="13">
        <f t="shared" si="2584"/>
        <v>4.8711451462588026E-2</v>
      </c>
      <c r="T2183" s="13">
        <f t="shared" si="2585"/>
        <v>8.3696651997573909E-2</v>
      </c>
      <c r="U2183" s="13">
        <f t="shared" si="2586"/>
        <v>7.4940694557827564E-2</v>
      </c>
      <c r="V2183" s="13">
        <f t="shared" si="2587"/>
        <v>8.1900187059098101E-3</v>
      </c>
      <c r="W2183" s="13">
        <f t="shared" si="2588"/>
        <v>3.1158547421777275E-2</v>
      </c>
      <c r="X2183" s="13">
        <f t="shared" si="2589"/>
        <v>3.626854919894875E-2</v>
      </c>
      <c r="Y2183" s="13">
        <f t="shared" si="2590"/>
        <v>2.1108295633788174E-2</v>
      </c>
      <c r="Z2183" s="13">
        <f t="shared" si="2591"/>
        <v>2.2366914991105408E-2</v>
      </c>
      <c r="AA2183" s="13">
        <f t="shared" si="2592"/>
        <v>2.9076989488437087E-2</v>
      </c>
      <c r="AB2183" s="13">
        <f t="shared" si="2593"/>
        <v>1.8900043167484146E-2</v>
      </c>
      <c r="AC2183" s="13">
        <f t="shared" si="2594"/>
        <v>7.7457101911142256E-4</v>
      </c>
      <c r="AD2183" s="13">
        <f t="shared" si="2595"/>
        <v>1.0126527912077644E-2</v>
      </c>
      <c r="AE2183" s="13">
        <f t="shared" si="2596"/>
        <v>1.1787278489658376E-2</v>
      </c>
      <c r="AF2183" s="13">
        <f t="shared" si="2597"/>
        <v>6.8601960809811765E-3</v>
      </c>
      <c r="AG2183" s="13">
        <f t="shared" si="2598"/>
        <v>2.6617560794206956E-3</v>
      </c>
      <c r="AH2183" s="13">
        <f t="shared" si="2599"/>
        <v>6.5087722624116752E-3</v>
      </c>
      <c r="AI2183" s="13">
        <f t="shared" si="2600"/>
        <v>8.4614039411351934E-3</v>
      </c>
      <c r="AJ2183" s="13">
        <f t="shared" si="2601"/>
        <v>5.499912561737888E-3</v>
      </c>
      <c r="AK2183" s="13">
        <f t="shared" si="2602"/>
        <v>2.383295443419755E-3</v>
      </c>
      <c r="AL2183" s="13">
        <f t="shared" si="2603"/>
        <v>4.6883234644776196E-5</v>
      </c>
      <c r="AM2183" s="13">
        <f t="shared" si="2604"/>
        <v>2.6328972571401893E-3</v>
      </c>
      <c r="AN2183" s="13">
        <f t="shared" si="2605"/>
        <v>3.0646924073111804E-3</v>
      </c>
      <c r="AO2183" s="13">
        <f t="shared" si="2606"/>
        <v>1.7836509810551073E-3</v>
      </c>
      <c r="AP2183" s="13">
        <f t="shared" si="2607"/>
        <v>6.9205658064938147E-4</v>
      </c>
      <c r="AQ2183" s="13">
        <f t="shared" si="2608"/>
        <v>2.0138846496897003E-4</v>
      </c>
      <c r="AR2183" s="13">
        <f t="shared" si="2609"/>
        <v>1.5152421826894371E-3</v>
      </c>
      <c r="AS2183" s="13">
        <f t="shared" si="2610"/>
        <v>1.9698148374962718E-3</v>
      </c>
      <c r="AT2183" s="13">
        <f t="shared" si="2611"/>
        <v>1.2803796443725795E-3</v>
      </c>
      <c r="AU2183" s="13">
        <f t="shared" si="2612"/>
        <v>5.5483117922811866E-4</v>
      </c>
      <c r="AV2183" s="13">
        <f t="shared" si="2613"/>
        <v>1.8032013324913908E-4</v>
      </c>
      <c r="AW2183" s="13">
        <f t="shared" si="2614"/>
        <v>1.9706586295687612E-6</v>
      </c>
      <c r="AX2183" s="13">
        <f t="shared" si="2615"/>
        <v>5.7046107238037543E-4</v>
      </c>
      <c r="AY2183" s="13">
        <f t="shared" si="2616"/>
        <v>6.6401668825075697E-4</v>
      </c>
      <c r="AZ2183" s="13">
        <f t="shared" si="2617"/>
        <v>3.8645771256194065E-4</v>
      </c>
      <c r="BA2183" s="13">
        <f t="shared" si="2618"/>
        <v>1.4994559247403293E-4</v>
      </c>
      <c r="BB2183" s="13">
        <f t="shared" si="2619"/>
        <v>4.363416740994359E-5</v>
      </c>
      <c r="BC2183" s="13">
        <f t="shared" si="2620"/>
        <v>1.0158034173034863E-5</v>
      </c>
      <c r="BD2183" s="13">
        <f t="shared" si="2621"/>
        <v>2.9395698344175046E-4</v>
      </c>
      <c r="BE2183" s="13">
        <f t="shared" si="2622"/>
        <v>3.8214407847427635E-4</v>
      </c>
      <c r="BF2183" s="13">
        <f t="shared" si="2623"/>
        <v>2.4839365100828018E-4</v>
      </c>
      <c r="BG2183" s="13">
        <f t="shared" si="2624"/>
        <v>1.076372487702549E-4</v>
      </c>
      <c r="BH2183" s="13">
        <f t="shared" si="2625"/>
        <v>3.4982105850332939E-5</v>
      </c>
      <c r="BI2183" s="13">
        <f t="shared" si="2626"/>
        <v>9.0953475210865726E-6</v>
      </c>
      <c r="BJ2183" s="14">
        <f t="shared" si="2627"/>
        <v>0.39639356382916546</v>
      </c>
      <c r="BK2183" s="14">
        <f t="shared" si="2628"/>
        <v>0.27224491483943603</v>
      </c>
      <c r="BL2183" s="14">
        <f t="shared" si="2629"/>
        <v>0.30904388924078136</v>
      </c>
      <c r="BM2183" s="14">
        <f t="shared" si="2630"/>
        <v>0.4463068806591447</v>
      </c>
      <c r="BN2183" s="14">
        <f t="shared" si="2631"/>
        <v>0.55308035621172225</v>
      </c>
    </row>
    <row r="2184" spans="1:66" x14ac:dyDescent="0.25">
      <c r="A2184" t="s">
        <v>485</v>
      </c>
      <c r="B2184" t="s">
        <v>498</v>
      </c>
      <c r="C2184" t="s">
        <v>486</v>
      </c>
      <c r="D2184" s="7" t="s">
        <v>540</v>
      </c>
      <c r="E2184" s="10">
        <f>VLOOKUP(A2184,home!$A$2:$E$405,3,FALSE)</f>
        <v>1.41071428571429</v>
      </c>
      <c r="F2184" s="10">
        <f>VLOOKUP(B2184,home!$B$2:$E$405,3,FALSE)</f>
        <v>1.06</v>
      </c>
      <c r="G2184" s="10">
        <f>VLOOKUP(C2184,away!$B$2:$E$405,4,FALSE)</f>
        <v>1.89</v>
      </c>
      <c r="H2184" s="10">
        <f>VLOOKUP(A2184,away!$A$2:$E$405,3,FALSE)</f>
        <v>1.1071428571428601</v>
      </c>
      <c r="I2184" s="10">
        <f>VLOOKUP(C2184,away!$B$2:$E$405,3,FALSE)</f>
        <v>1.18</v>
      </c>
      <c r="J2184" s="10">
        <f>VLOOKUP(B2184,home!$B$2:$E$405,4,FALSE)</f>
        <v>0.23</v>
      </c>
      <c r="K2184" s="12">
        <f t="shared" si="2576"/>
        <v>2.8262250000000084</v>
      </c>
      <c r="L2184" s="12">
        <f t="shared" si="2577"/>
        <v>0.30047857142857221</v>
      </c>
      <c r="M2184" s="13">
        <f t="shared" si="2578"/>
        <v>4.3862147638347553E-2</v>
      </c>
      <c r="N2184" s="13">
        <f t="shared" si="2579"/>
        <v>0.12396429820918917</v>
      </c>
      <c r="O2184" s="13">
        <f t="shared" si="2580"/>
        <v>1.3179635462159793E-2</v>
      </c>
      <c r="P2184" s="13">
        <f t="shared" si="2581"/>
        <v>3.7248615234042673E-2</v>
      </c>
      <c r="Q2184" s="13">
        <f t="shared" si="2582"/>
        <v>0.17517549935313337</v>
      </c>
      <c r="R2184" s="13">
        <f t="shared" si="2583"/>
        <v>1.9800990178095619E-3</v>
      </c>
      <c r="S2184" s="13">
        <f t="shared" si="2584"/>
        <v>7.9080677278598171E-3</v>
      </c>
      <c r="T2184" s="13">
        <f t="shared" si="2585"/>
        <v>5.2636483794916283E-2</v>
      </c>
      <c r="U2184" s="13">
        <f t="shared" si="2586"/>
        <v>5.5962053466088457E-3</v>
      </c>
      <c r="V2184" s="13">
        <f t="shared" si="2587"/>
        <v>7.4618774172144462E-4</v>
      </c>
      <c r="W2184" s="13">
        <f t="shared" si="2588"/>
        <v>0.16502845855310364</v>
      </c>
      <c r="X2184" s="13">
        <f t="shared" si="2589"/>
        <v>4.9587515471095911E-2</v>
      </c>
      <c r="Y2184" s="13">
        <f t="shared" si="2590"/>
        <v>7.4499929047235599E-3</v>
      </c>
      <c r="Z2184" s="13">
        <f t="shared" si="2591"/>
        <v>1.9832577471951199E-4</v>
      </c>
      <c r="AA2184" s="13">
        <f t="shared" si="2592"/>
        <v>5.6051326265665446E-4</v>
      </c>
      <c r="AB2184" s="13">
        <f t="shared" si="2593"/>
        <v>7.92068297875904E-4</v>
      </c>
      <c r="AC2184" s="13">
        <f t="shared" si="2594"/>
        <v>3.9604849483363713E-5</v>
      </c>
      <c r="AD2184" s="13">
        <f t="shared" si="2595"/>
        <v>0.11660188881856171</v>
      </c>
      <c r="AE2184" s="13">
        <f t="shared" si="2596"/>
        <v>3.5036368978074627E-2</v>
      </c>
      <c r="AF2184" s="13">
        <f t="shared" si="2597"/>
        <v>5.2638390492881024E-3</v>
      </c>
      <c r="AG2184" s="13">
        <f t="shared" si="2598"/>
        <v>5.2722361258667415E-4</v>
      </c>
      <c r="AH2184" s="13">
        <f t="shared" si="2599"/>
        <v>1.4898161366295951E-5</v>
      </c>
      <c r="AI2184" s="13">
        <f t="shared" si="2600"/>
        <v>4.2105556107459897E-5</v>
      </c>
      <c r="AJ2184" s="13">
        <f t="shared" si="2601"/>
        <v>5.9499887654903107E-5</v>
      </c>
      <c r="AK2184" s="13">
        <f t="shared" si="2602"/>
        <v>5.6053356662493024E-5</v>
      </c>
      <c r="AL2184" s="13">
        <f t="shared" si="2603"/>
        <v>1.3453292911888673E-6</v>
      </c>
      <c r="AM2184" s="13">
        <f t="shared" si="2604"/>
        <v>6.5908634645248099E-2</v>
      </c>
      <c r="AN2184" s="13">
        <f t="shared" si="2605"/>
        <v>1.9804132383011847E-2</v>
      </c>
      <c r="AO2184" s="13">
        <f t="shared" si="2606"/>
        <v>2.9753587034148619E-3</v>
      </c>
      <c r="AP2184" s="13">
        <f t="shared" si="2607"/>
        <v>2.9801051089655545E-4</v>
      </c>
      <c r="AQ2184" s="13">
        <f t="shared" si="2608"/>
        <v>2.2386443146223983E-5</v>
      </c>
      <c r="AR2184" s="13">
        <f t="shared" si="2609"/>
        <v>8.9531564885139097E-7</v>
      </c>
      <c r="AS2184" s="13">
        <f t="shared" si="2610"/>
        <v>2.5303634696750301E-6</v>
      </c>
      <c r="AT2184" s="13">
        <f t="shared" si="2611"/>
        <v>3.5756882485411664E-6</v>
      </c>
      <c r="AU2184" s="13">
        <f t="shared" si="2612"/>
        <v>3.3685665067444302E-6</v>
      </c>
      <c r="AV2184" s="13">
        <f t="shared" si="2613"/>
        <v>2.3800817188809518E-6</v>
      </c>
      <c r="AW2184" s="13">
        <f t="shared" si="2614"/>
        <v>3.1735572462516434E-8</v>
      </c>
      <c r="AX2184" s="13">
        <f t="shared" si="2615"/>
        <v>3.1045438491711146E-2</v>
      </c>
      <c r="AY2184" s="13">
        <f t="shared" si="2616"/>
        <v>9.3284890073629719E-3</v>
      </c>
      <c r="AZ2184" s="13">
        <f t="shared" si="2617"/>
        <v>1.4015055252597824E-3</v>
      </c>
      <c r="BA2184" s="13">
        <f t="shared" si="2618"/>
        <v>1.4037412602643668E-4</v>
      </c>
      <c r="BB2184" s="13">
        <f t="shared" si="2619"/>
        <v>1.0544854213489513E-5</v>
      </c>
      <c r="BC2184" s="13">
        <f t="shared" si="2620"/>
        <v>6.3370054599837808E-7</v>
      </c>
      <c r="BD2184" s="13">
        <f t="shared" si="2621"/>
        <v>4.4837194524085134E-8</v>
      </c>
      <c r="BE2184" s="13">
        <f t="shared" si="2622"/>
        <v>1.2672000009383289E-7</v>
      </c>
      <c r="BF2184" s="13">
        <f t="shared" si="2623"/>
        <v>1.7906961613259696E-7</v>
      </c>
      <c r="BG2184" s="13">
        <f t="shared" si="2624"/>
        <v>1.6869700861811681E-7</v>
      </c>
      <c r="BH2184" s="13">
        <f t="shared" si="2625"/>
        <v>1.1919392579543469E-7</v>
      </c>
      <c r="BI2184" s="13">
        <f t="shared" si="2626"/>
        <v>6.7373770586240666E-8</v>
      </c>
      <c r="BJ2184" s="14">
        <f t="shared" si="2627"/>
        <v>0.86220707713551037</v>
      </c>
      <c r="BK2184" s="14">
        <f t="shared" si="2628"/>
        <v>9.9134457528108996E-2</v>
      </c>
      <c r="BL2184" s="14">
        <f t="shared" si="2629"/>
        <v>2.2294534256010353E-2</v>
      </c>
      <c r="BM2184" s="14">
        <f t="shared" si="2630"/>
        <v>0.57909564250787637</v>
      </c>
      <c r="BN2184" s="14">
        <f t="shared" si="2631"/>
        <v>0.3954102949146821</v>
      </c>
    </row>
    <row r="2185" spans="1:66" x14ac:dyDescent="0.25">
      <c r="A2185" t="s">
        <v>485</v>
      </c>
      <c r="B2185" t="s">
        <v>490</v>
      </c>
      <c r="C2185" t="s">
        <v>494</v>
      </c>
      <c r="D2185" s="7" t="s">
        <v>540</v>
      </c>
      <c r="E2185" s="10">
        <f>VLOOKUP(A2185,home!$A$2:$E$405,3,FALSE)</f>
        <v>1.41071428571429</v>
      </c>
      <c r="F2185" s="10">
        <f>VLOOKUP(B2185,home!$B$2:$E$405,3,FALSE)</f>
        <v>1.42</v>
      </c>
      <c r="G2185" s="10">
        <f>VLOOKUP(C2185,away!$B$2:$E$405,4,FALSE)</f>
        <v>1.24</v>
      </c>
      <c r="H2185" s="10">
        <f>VLOOKUP(A2185,away!$A$2:$E$405,3,FALSE)</f>
        <v>1.1071428571428601</v>
      </c>
      <c r="I2185" s="10">
        <f>VLOOKUP(C2185,away!$B$2:$E$405,3,FALSE)</f>
        <v>1.59</v>
      </c>
      <c r="J2185" s="10">
        <f>VLOOKUP(B2185,home!$B$2:$E$405,4,FALSE)</f>
        <v>1.1299999999999999</v>
      </c>
      <c r="K2185" s="12">
        <f t="shared" si="2576"/>
        <v>2.4839857142857218</v>
      </c>
      <c r="L2185" s="12">
        <f t="shared" si="2577"/>
        <v>1.9892035714285765</v>
      </c>
      <c r="M2185" s="13">
        <f t="shared" si="2578"/>
        <v>1.1410865246189013E-2</v>
      </c>
      <c r="N2185" s="13">
        <f t="shared" si="2579"/>
        <v>2.8344426259172936E-2</v>
      </c>
      <c r="O2185" s="13">
        <f t="shared" si="2580"/>
        <v>2.2698533900809406E-2</v>
      </c>
      <c r="P2185" s="13">
        <f t="shared" si="2581"/>
        <v>5.6382833944840727E-2</v>
      </c>
      <c r="Q2185" s="13">
        <f t="shared" si="2582"/>
        <v>3.5203574953705331E-2</v>
      </c>
      <c r="R2185" s="13">
        <f t="shared" si="2583"/>
        <v>2.2576002350841347E-2</v>
      </c>
      <c r="S2185" s="13">
        <f t="shared" si="2584"/>
        <v>6.9649055857381445E-2</v>
      </c>
      <c r="T2185" s="13">
        <f t="shared" si="2585"/>
        <v>7.0027077024964232E-2</v>
      </c>
      <c r="U2185" s="13">
        <f t="shared" si="2586"/>
        <v>5.6078467325170779E-2</v>
      </c>
      <c r="V2185" s="13">
        <f t="shared" si="2587"/>
        <v>3.8238517667119568E-2</v>
      </c>
      <c r="W2185" s="13">
        <f t="shared" si="2588"/>
        <v>2.9148392425596893E-2</v>
      </c>
      <c r="X2185" s="13">
        <f t="shared" si="2589"/>
        <v>5.7982086314399002E-2</v>
      </c>
      <c r="Y2185" s="13">
        <f t="shared" si="2590"/>
        <v>5.7669086587741253E-2</v>
      </c>
      <c r="Z2185" s="13">
        <f t="shared" si="2591"/>
        <v>1.4969421501624513E-2</v>
      </c>
      <c r="AA2185" s="13">
        <f t="shared" si="2592"/>
        <v>3.7183829161156812E-2</v>
      </c>
      <c r="AB2185" s="13">
        <f t="shared" si="2593"/>
        <v>4.6182050219377185E-2</v>
      </c>
      <c r="AC2185" s="13">
        <f t="shared" si="2594"/>
        <v>1.1808898500499997E-2</v>
      </c>
      <c r="AD2185" s="13">
        <f t="shared" si="2595"/>
        <v>1.8101047594894209E-2</v>
      </c>
      <c r="AE2185" s="13">
        <f t="shared" si="2596"/>
        <v>3.6006668522362201E-2</v>
      </c>
      <c r="AF2185" s="13">
        <f t="shared" si="2597"/>
        <v>3.5812296809963902E-2</v>
      </c>
      <c r="AG2185" s="13">
        <f t="shared" si="2598"/>
        <v>2.37459829051468E-2</v>
      </c>
      <c r="AH2185" s="13">
        <f t="shared" si="2599"/>
        <v>7.4443066783128099E-3</v>
      </c>
      <c r="AI2185" s="13">
        <f t="shared" si="2600"/>
        <v>1.8491551441690814E-2</v>
      </c>
      <c r="AJ2185" s="13">
        <f t="shared" si="2601"/>
        <v>2.2966374808069769E-2</v>
      </c>
      <c r="AK2185" s="13">
        <f t="shared" si="2602"/>
        <v>1.9016048977392262E-2</v>
      </c>
      <c r="AL2185" s="13">
        <f t="shared" si="2603"/>
        <v>2.3339830901869191E-3</v>
      </c>
      <c r="AM2185" s="13">
        <f t="shared" si="2604"/>
        <v>8.9925487278646205E-3</v>
      </c>
      <c r="AN2185" s="13">
        <f t="shared" si="2605"/>
        <v>1.7888010045713804E-2</v>
      </c>
      <c r="AO2185" s="13">
        <f t="shared" si="2606"/>
        <v>1.7791446734342079E-2</v>
      </c>
      <c r="AP2185" s="13">
        <f t="shared" si="2607"/>
        <v>1.1796936461611512E-2</v>
      </c>
      <c r="AQ2185" s="13">
        <f t="shared" si="2608"/>
        <v>5.8666270353384103E-3</v>
      </c>
      <c r="AR2185" s="13">
        <f t="shared" si="2609"/>
        <v>2.961648286261886E-3</v>
      </c>
      <c r="AS2185" s="13">
        <f t="shared" si="2610"/>
        <v>7.3566920338133147E-3</v>
      </c>
      <c r="AT2185" s="13">
        <f t="shared" si="2611"/>
        <v>9.1369589581959242E-3</v>
      </c>
      <c r="AU2185" s="13">
        <f t="shared" si="2612"/>
        <v>7.5653585080578756E-3</v>
      </c>
      <c r="AV2185" s="13">
        <f t="shared" si="2613"/>
        <v>4.6980606143664271E-3</v>
      </c>
      <c r="AW2185" s="13">
        <f t="shared" si="2614"/>
        <v>3.2034911503905336E-4</v>
      </c>
      <c r="AX2185" s="13">
        <f t="shared" si="2615"/>
        <v>3.7228937625056633E-3</v>
      </c>
      <c r="AY2185" s="13">
        <f t="shared" si="2616"/>
        <v>7.4055935684254354E-3</v>
      </c>
      <c r="AZ2185" s="13">
        <f t="shared" si="2617"/>
        <v>7.3656165874301871E-3</v>
      </c>
      <c r="BA2185" s="13">
        <f t="shared" si="2618"/>
        <v>4.8839036071632296E-3</v>
      </c>
      <c r="BB2185" s="13">
        <f t="shared" si="2619"/>
        <v>2.4287696244705038E-3</v>
      </c>
      <c r="BC2185" s="13">
        <f t="shared" si="2620"/>
        <v>9.6626344223479281E-4</v>
      </c>
      <c r="BD2185" s="13">
        <f t="shared" si="2621"/>
        <v>9.8188689139124463E-4</v>
      </c>
      <c r="BE2185" s="13">
        <f t="shared" si="2622"/>
        <v>2.4389930112602679E-3</v>
      </c>
      <c r="BF2185" s="13">
        <f t="shared" si="2623"/>
        <v>3.0292118986066105E-3</v>
      </c>
      <c r="BG2185" s="13">
        <f t="shared" si="2624"/>
        <v>2.508173027227716E-3</v>
      </c>
      <c r="BH2185" s="13">
        <f t="shared" si="2625"/>
        <v>1.557566492147605E-3</v>
      </c>
      <c r="BI2185" s="13">
        <f t="shared" si="2626"/>
        <v>7.7379458310895431E-4</v>
      </c>
      <c r="BJ2185" s="14">
        <f t="shared" si="2627"/>
        <v>0.48114924899504702</v>
      </c>
      <c r="BK2185" s="14">
        <f t="shared" si="2628"/>
        <v>0.19722974787464309</v>
      </c>
      <c r="BL2185" s="14">
        <f t="shared" si="2629"/>
        <v>0.29564550916725907</v>
      </c>
      <c r="BM2185" s="14">
        <f t="shared" si="2630"/>
        <v>0.80529244642962827</v>
      </c>
      <c r="BN2185" s="14">
        <f t="shared" si="2631"/>
        <v>0.17661623665555876</v>
      </c>
    </row>
    <row r="2186" spans="1:66" x14ac:dyDescent="0.25">
      <c r="A2186" t="s">
        <v>485</v>
      </c>
      <c r="B2186" t="s">
        <v>499</v>
      </c>
      <c r="C2186" t="s">
        <v>491</v>
      </c>
      <c r="D2186" s="7" t="s">
        <v>540</v>
      </c>
      <c r="E2186" s="10">
        <f>VLOOKUP(A2186,home!$A$2:$E$405,3,FALSE)</f>
        <v>1.41071428571429</v>
      </c>
      <c r="F2186" s="10">
        <f>VLOOKUP(B2186,home!$B$2:$E$405,3,FALSE)</f>
        <v>0</v>
      </c>
      <c r="G2186" s="10">
        <f>VLOOKUP(C2186,away!$B$2:$E$405,4,FALSE)</f>
        <v>0</v>
      </c>
      <c r="H2186" s="10">
        <f>VLOOKUP(A2186,away!$A$2:$E$405,3,FALSE)</f>
        <v>1.1071428571428601</v>
      </c>
      <c r="I2186" s="10">
        <f>VLOOKUP(C2186,away!$B$2:$E$405,3,FALSE)</f>
        <v>0</v>
      </c>
      <c r="J2186" s="10">
        <f>VLOOKUP(B2186,home!$B$2:$E$405,4,FALSE)</f>
        <v>0</v>
      </c>
      <c r="K2186" s="12">
        <f t="shared" si="2576"/>
        <v>0</v>
      </c>
      <c r="L2186" s="12">
        <f t="shared" si="2577"/>
        <v>0</v>
      </c>
      <c r="M2186" s="13">
        <f t="shared" si="2578"/>
        <v>1</v>
      </c>
      <c r="N2186" s="13">
        <f t="shared" si="2579"/>
        <v>0</v>
      </c>
      <c r="O2186" s="13">
        <f t="shared" si="2580"/>
        <v>0</v>
      </c>
      <c r="P2186" s="13">
        <f t="shared" si="2581"/>
        <v>0</v>
      </c>
      <c r="Q2186" s="13">
        <f t="shared" si="2582"/>
        <v>0</v>
      </c>
      <c r="R2186" s="13">
        <f t="shared" si="2583"/>
        <v>0</v>
      </c>
      <c r="S2186" s="13">
        <f t="shared" si="2584"/>
        <v>0</v>
      </c>
      <c r="T2186" s="13">
        <f t="shared" si="2585"/>
        <v>0</v>
      </c>
      <c r="U2186" s="13">
        <f t="shared" si="2586"/>
        <v>0</v>
      </c>
      <c r="V2186" s="13">
        <f t="shared" si="2587"/>
        <v>0</v>
      </c>
      <c r="W2186" s="13">
        <f t="shared" si="2588"/>
        <v>0</v>
      </c>
      <c r="X2186" s="13">
        <f t="shared" si="2589"/>
        <v>0</v>
      </c>
      <c r="Y2186" s="13">
        <f t="shared" si="2590"/>
        <v>0</v>
      </c>
      <c r="Z2186" s="13">
        <f t="shared" si="2591"/>
        <v>0</v>
      </c>
      <c r="AA2186" s="13">
        <f t="shared" si="2592"/>
        <v>0</v>
      </c>
      <c r="AB2186" s="13">
        <f t="shared" si="2593"/>
        <v>0</v>
      </c>
      <c r="AC2186" s="13">
        <f t="shared" si="2594"/>
        <v>0</v>
      </c>
      <c r="AD2186" s="13">
        <f t="shared" si="2595"/>
        <v>0</v>
      </c>
      <c r="AE2186" s="13">
        <f t="shared" si="2596"/>
        <v>0</v>
      </c>
      <c r="AF2186" s="13">
        <f t="shared" si="2597"/>
        <v>0</v>
      </c>
      <c r="AG2186" s="13">
        <f t="shared" si="2598"/>
        <v>0</v>
      </c>
      <c r="AH2186" s="13">
        <f t="shared" si="2599"/>
        <v>0</v>
      </c>
      <c r="AI2186" s="13">
        <f t="shared" si="2600"/>
        <v>0</v>
      </c>
      <c r="AJ2186" s="13">
        <f t="shared" si="2601"/>
        <v>0</v>
      </c>
      <c r="AK2186" s="13">
        <f t="shared" si="2602"/>
        <v>0</v>
      </c>
      <c r="AL2186" s="13">
        <f t="shared" si="2603"/>
        <v>0</v>
      </c>
      <c r="AM2186" s="13">
        <f t="shared" si="2604"/>
        <v>0</v>
      </c>
      <c r="AN2186" s="13">
        <f t="shared" si="2605"/>
        <v>0</v>
      </c>
      <c r="AO2186" s="13">
        <f t="shared" si="2606"/>
        <v>0</v>
      </c>
      <c r="AP2186" s="13">
        <f t="shared" si="2607"/>
        <v>0</v>
      </c>
      <c r="AQ2186" s="13">
        <f t="shared" si="2608"/>
        <v>0</v>
      </c>
      <c r="AR2186" s="13">
        <f t="shared" si="2609"/>
        <v>0</v>
      </c>
      <c r="AS2186" s="13">
        <f t="shared" si="2610"/>
        <v>0</v>
      </c>
      <c r="AT2186" s="13">
        <f t="shared" si="2611"/>
        <v>0</v>
      </c>
      <c r="AU2186" s="13">
        <f t="shared" si="2612"/>
        <v>0</v>
      </c>
      <c r="AV2186" s="13">
        <f t="shared" si="2613"/>
        <v>0</v>
      </c>
      <c r="AW2186" s="13">
        <f t="shared" si="2614"/>
        <v>0</v>
      </c>
      <c r="AX2186" s="13">
        <f t="shared" si="2615"/>
        <v>0</v>
      </c>
      <c r="AY2186" s="13">
        <f t="shared" si="2616"/>
        <v>0</v>
      </c>
      <c r="AZ2186" s="13">
        <f t="shared" si="2617"/>
        <v>0</v>
      </c>
      <c r="BA2186" s="13">
        <f t="shared" si="2618"/>
        <v>0</v>
      </c>
      <c r="BB2186" s="13">
        <f t="shared" si="2619"/>
        <v>0</v>
      </c>
      <c r="BC2186" s="13">
        <f t="shared" si="2620"/>
        <v>0</v>
      </c>
      <c r="BD2186" s="13">
        <f t="shared" si="2621"/>
        <v>0</v>
      </c>
      <c r="BE2186" s="13">
        <f t="shared" si="2622"/>
        <v>0</v>
      </c>
      <c r="BF2186" s="13">
        <f t="shared" si="2623"/>
        <v>0</v>
      </c>
      <c r="BG2186" s="13">
        <f t="shared" si="2624"/>
        <v>0</v>
      </c>
      <c r="BH2186" s="13">
        <f t="shared" si="2625"/>
        <v>0</v>
      </c>
      <c r="BI2186" s="13">
        <f t="shared" si="2626"/>
        <v>0</v>
      </c>
      <c r="BJ2186" s="14">
        <f t="shared" si="2627"/>
        <v>0</v>
      </c>
      <c r="BK2186" s="14">
        <f t="shared" si="2628"/>
        <v>1</v>
      </c>
      <c r="BL2186" s="14">
        <f t="shared" si="2629"/>
        <v>0</v>
      </c>
      <c r="BM2186" s="14">
        <f t="shared" si="2630"/>
        <v>0</v>
      </c>
      <c r="BN2186" s="14">
        <f t="shared" si="2631"/>
        <v>1</v>
      </c>
    </row>
    <row r="2187" spans="1:66" x14ac:dyDescent="0.25">
      <c r="A2187" t="s">
        <v>485</v>
      </c>
      <c r="B2187" t="s">
        <v>496</v>
      </c>
      <c r="C2187" t="s">
        <v>492</v>
      </c>
      <c r="D2187" s="7" t="s">
        <v>540</v>
      </c>
      <c r="E2187" s="10">
        <f>VLOOKUP(A2187,home!$A$2:$E$405,3,FALSE)</f>
        <v>1.41071428571429</v>
      </c>
      <c r="F2187" s="10">
        <f>VLOOKUP(B2187,home!$B$2:$E$405,3,FALSE)</f>
        <v>1.06</v>
      </c>
      <c r="G2187" s="10">
        <f>VLOOKUP(C2187,away!$B$2:$E$405,4,FALSE)</f>
        <v>0.71</v>
      </c>
      <c r="H2187" s="10">
        <f>VLOOKUP(A2187,away!$A$2:$E$405,3,FALSE)</f>
        <v>1.1071428571428601</v>
      </c>
      <c r="I2187" s="10">
        <f>VLOOKUP(C2187,away!$B$2:$E$405,3,FALSE)</f>
        <v>1.24</v>
      </c>
      <c r="J2187" s="10">
        <f>VLOOKUP(B2187,home!$B$2:$E$405,4,FALSE)</f>
        <v>0.45</v>
      </c>
      <c r="K2187" s="12">
        <f t="shared" si="2576"/>
        <v>1.0617035714285747</v>
      </c>
      <c r="L2187" s="12">
        <f t="shared" si="2577"/>
        <v>0.61778571428571594</v>
      </c>
      <c r="M2187" s="13">
        <f t="shared" si="2578"/>
        <v>0.18646918420147257</v>
      </c>
      <c r="N2187" s="13">
        <f t="shared" si="2579"/>
        <v>0.19797499882807618</v>
      </c>
      <c r="O2187" s="13">
        <f t="shared" si="2580"/>
        <v>0.11519799815418147</v>
      </c>
      <c r="P2187" s="13">
        <f t="shared" si="2581"/>
        <v>0.12230612606171683</v>
      </c>
      <c r="Q2187" s="13">
        <f t="shared" si="2582"/>
        <v>0.10509538165466817</v>
      </c>
      <c r="R2187" s="13">
        <f t="shared" si="2583"/>
        <v>3.5583838786982791E-2</v>
      </c>
      <c r="S2187" s="13">
        <f t="shared" si="2584"/>
        <v>2.0055309053186754E-2</v>
      </c>
      <c r="T2187" s="13">
        <f t="shared" si="2585"/>
        <v>6.4926425423659104E-2</v>
      </c>
      <c r="U2187" s="13">
        <f t="shared" si="2586"/>
        <v>3.7779488725278268E-2</v>
      </c>
      <c r="V2187" s="13">
        <f t="shared" si="2587"/>
        <v>1.4615981650860888E-3</v>
      </c>
      <c r="W2187" s="13">
        <f t="shared" si="2588"/>
        <v>3.7193380681136777E-2</v>
      </c>
      <c r="X2187" s="13">
        <f t="shared" si="2589"/>
        <v>2.2977539250796632E-2</v>
      </c>
      <c r="Y2187" s="13">
        <f t="shared" si="2590"/>
        <v>7.097597749290736E-3</v>
      </c>
      <c r="Z2187" s="13">
        <f t="shared" si="2591"/>
        <v>7.3277290873479759E-3</v>
      </c>
      <c r="AA2187" s="13">
        <f t="shared" si="2592"/>
        <v>7.7798761424983957E-3</v>
      </c>
      <c r="AB2187" s="13">
        <f t="shared" si="2593"/>
        <v>4.1299611428812543E-3</v>
      </c>
      <c r="AC2187" s="13">
        <f t="shared" si="2594"/>
        <v>5.9916873864479747E-5</v>
      </c>
      <c r="AD2187" s="13">
        <f t="shared" si="2595"/>
        <v>9.8720862756663669E-3</v>
      </c>
      <c r="AE2187" s="13">
        <f t="shared" si="2596"/>
        <v>6.0988338713027597E-3</v>
      </c>
      <c r="AF2187" s="13">
        <f t="shared" si="2597"/>
        <v>1.8838862197463468E-3</v>
      </c>
      <c r="AG2187" s="13">
        <f t="shared" si="2598"/>
        <v>3.8794599796633799E-4</v>
      </c>
      <c r="AH2187" s="13">
        <f t="shared" si="2599"/>
        <v>1.1317415870798716E-3</v>
      </c>
      <c r="AI2187" s="13">
        <f t="shared" si="2600"/>
        <v>1.2015740849369429E-3</v>
      </c>
      <c r="AJ2187" s="13">
        <f t="shared" si="2601"/>
        <v>6.3785774865678688E-4</v>
      </c>
      <c r="AK2187" s="13">
        <f t="shared" si="2602"/>
        <v>2.2573861660410028E-4</v>
      </c>
      <c r="AL2187" s="13">
        <f t="shared" si="2603"/>
        <v>1.5719918032515696E-6</v>
      </c>
      <c r="AM2187" s="13">
        <f t="shared" si="2604"/>
        <v>2.0962458512652003E-3</v>
      </c>
      <c r="AN2187" s="13">
        <f t="shared" si="2605"/>
        <v>1.2950307405423405E-3</v>
      </c>
      <c r="AO2187" s="13">
        <f t="shared" si="2606"/>
        <v>4.000257455339547E-4</v>
      </c>
      <c r="AP2187" s="13">
        <f t="shared" si="2607"/>
        <v>8.2376730312456748E-5</v>
      </c>
      <c r="AQ2187" s="13">
        <f t="shared" si="2608"/>
        <v>1.2722791794150719E-5</v>
      </c>
      <c r="AR2187" s="13">
        <f t="shared" si="2609"/>
        <v>1.3983475695219765E-4</v>
      </c>
      <c r="AS2187" s="13">
        <f t="shared" si="2610"/>
        <v>1.4846306086599496E-4</v>
      </c>
      <c r="AT2187" s="13">
        <f t="shared" si="2611"/>
        <v>7.8811880973322357E-5</v>
      </c>
      <c r="AU2187" s="13">
        <f t="shared" si="2612"/>
        <v>2.7891618500126699E-5</v>
      </c>
      <c r="AV2187" s="13">
        <f t="shared" si="2613"/>
        <v>7.4031577436269546E-6</v>
      </c>
      <c r="AW2187" s="13">
        <f t="shared" si="2614"/>
        <v>2.8641048725172564E-8</v>
      </c>
      <c r="AX2187" s="13">
        <f t="shared" si="2615"/>
        <v>3.7093195114676586E-4</v>
      </c>
      <c r="AY2187" s="13">
        <f t="shared" si="2616"/>
        <v>2.2915646039059904E-4</v>
      </c>
      <c r="AZ2187" s="13">
        <f t="shared" si="2617"/>
        <v>7.0784793782796294E-5</v>
      </c>
      <c r="BA2187" s="13">
        <f t="shared" si="2618"/>
        <v>1.4576611462557303E-5</v>
      </c>
      <c r="BB2187" s="13">
        <f t="shared" si="2619"/>
        <v>2.2513055810653297E-6</v>
      </c>
      <c r="BC2187" s="13">
        <f t="shared" si="2620"/>
        <v>2.7816488529477269E-7</v>
      </c>
      <c r="BD2187" s="13">
        <f t="shared" si="2621"/>
        <v>1.4397985867613817E-5</v>
      </c>
      <c r="BE2187" s="13">
        <f t="shared" si="2622"/>
        <v>1.5286393017023733E-5</v>
      </c>
      <c r="BF2187" s="13">
        <f t="shared" si="2623"/>
        <v>8.1148090302174619E-6</v>
      </c>
      <c r="BG2187" s="13">
        <f t="shared" si="2624"/>
        <v>2.87184057628091E-6</v>
      </c>
      <c r="BH2187" s="13">
        <f t="shared" si="2625"/>
        <v>7.6226084910273446E-7</v>
      </c>
      <c r="BI2187" s="13">
        <f t="shared" si="2626"/>
        <v>1.6185901317051026E-7</v>
      </c>
      <c r="BJ2187" s="14">
        <f t="shared" si="2627"/>
        <v>0.45808245709900669</v>
      </c>
      <c r="BK2187" s="14">
        <f t="shared" si="2628"/>
        <v>0.33058286280752053</v>
      </c>
      <c r="BL2187" s="14">
        <f t="shared" si="2629"/>
        <v>0.20411207461248854</v>
      </c>
      <c r="BM2187" s="14">
        <f t="shared" si="2630"/>
        <v>0.23724846809992381</v>
      </c>
      <c r="BN2187" s="14">
        <f t="shared" si="2631"/>
        <v>0.76262752768709796</v>
      </c>
    </row>
    <row r="2188" spans="1:66" x14ac:dyDescent="0.25">
      <c r="A2188" t="s">
        <v>22</v>
      </c>
      <c r="B2188" t="s">
        <v>261</v>
      </c>
      <c r="C2188" t="s">
        <v>167</v>
      </c>
      <c r="D2188" s="7" t="s">
        <v>540</v>
      </c>
      <c r="E2188" s="10">
        <f>VLOOKUP(A2188,home!$A$2:$E$405,3,FALSE)</f>
        <v>1.6818181818181801</v>
      </c>
      <c r="F2188" s="10">
        <f>VLOOKUP(B2188,home!$B$2:$E$405,3,FALSE)</f>
        <v>0.79</v>
      </c>
      <c r="G2188" s="10">
        <f>VLOOKUP(C2188,away!$B$2:$E$405,4,FALSE)</f>
        <v>0.83</v>
      </c>
      <c r="H2188" s="10">
        <f>VLOOKUP(A2188,away!$A$2:$E$405,3,FALSE)</f>
        <v>1.39090909090909</v>
      </c>
      <c r="I2188" s="10">
        <f>VLOOKUP(C2188,away!$B$2:$E$405,3,FALSE)</f>
        <v>0.59</v>
      </c>
      <c r="J2188" s="10">
        <f>VLOOKUP(B2188,home!$B$2:$E$405,4,FALSE)</f>
        <v>1.08</v>
      </c>
      <c r="K2188" s="12">
        <f t="shared" si="2576"/>
        <v>1.1027681818181807</v>
      </c>
      <c r="L2188" s="12">
        <f t="shared" si="2577"/>
        <v>0.88628727272727215</v>
      </c>
      <c r="M2188" s="13">
        <f t="shared" si="2578"/>
        <v>0.13682460148500242</v>
      </c>
      <c r="N2188" s="13">
        <f t="shared" si="2579"/>
        <v>0.15088581700761325</v>
      </c>
      <c r="O2188" s="13">
        <f t="shared" si="2580"/>
        <v>0.12126590289213866</v>
      </c>
      <c r="P2188" s="13">
        <f t="shared" si="2581"/>
        <v>0.13372817924890382</v>
      </c>
      <c r="Q2188" s="13">
        <f t="shared" si="2582"/>
        <v>8.3196039041818215E-2</v>
      </c>
      <c r="R2188" s="13">
        <f t="shared" si="2583"/>
        <v>5.3738213174541895E-2</v>
      </c>
      <c r="S2188" s="13">
        <f t="shared" si="2584"/>
        <v>3.2675457723125842E-2</v>
      </c>
      <c r="T2188" s="13">
        <f t="shared" si="2585"/>
        <v>7.3735590544084725E-2</v>
      </c>
      <c r="U2188" s="13">
        <f t="shared" si="2586"/>
        <v>5.926079163664736E-2</v>
      </c>
      <c r="V2188" s="13">
        <f t="shared" si="2587"/>
        <v>3.5484436278378174E-3</v>
      </c>
      <c r="W2188" s="13">
        <f t="shared" si="2588"/>
        <v>3.0581981569540076E-2</v>
      </c>
      <c r="X2188" s="13">
        <f t="shared" si="2589"/>
        <v>2.7104421039863377E-2</v>
      </c>
      <c r="Y2188" s="13">
        <f t="shared" si="2590"/>
        <v>1.2011151701136102E-2</v>
      </c>
      <c r="Z2188" s="13">
        <f t="shared" si="2591"/>
        <v>1.5875831465233834E-2</v>
      </c>
      <c r="AA2188" s="13">
        <f t="shared" si="2592"/>
        <v>1.7507361799767779E-2</v>
      </c>
      <c r="AB2188" s="13">
        <f t="shared" si="2593"/>
        <v>9.6532807701814952E-3</v>
      </c>
      <c r="AC2188" s="13">
        <f t="shared" si="2594"/>
        <v>2.1675876467386419E-4</v>
      </c>
      <c r="AD2188" s="13">
        <f t="shared" si="2595"/>
        <v>8.4312090529597081E-3</v>
      </c>
      <c r="AE2188" s="13">
        <f t="shared" si="2596"/>
        <v>7.4724732773411469E-3</v>
      </c>
      <c r="AF2188" s="13">
        <f t="shared" si="2597"/>
        <v>3.3113789807510527E-3</v>
      </c>
      <c r="AG2188" s="13">
        <f t="shared" si="2598"/>
        <v>9.7827768193875508E-4</v>
      </c>
      <c r="AH2188" s="13">
        <f t="shared" si="2599"/>
        <v>3.5176368428999761E-3</v>
      </c>
      <c r="AI2188" s="13">
        <f t="shared" si="2600"/>
        <v>3.8791379855414518E-3</v>
      </c>
      <c r="AJ2188" s="13">
        <f t="shared" si="2601"/>
        <v>2.138894971668694E-3</v>
      </c>
      <c r="AK2188" s="13">
        <f t="shared" si="2602"/>
        <v>7.8623510633571143E-4</v>
      </c>
      <c r="AL2188" s="13">
        <f t="shared" si="2603"/>
        <v>8.4741353883657378E-6</v>
      </c>
      <c r="AM2188" s="13">
        <f t="shared" si="2604"/>
        <v>1.8595338155722712E-3</v>
      </c>
      <c r="AN2188" s="13">
        <f t="shared" si="2605"/>
        <v>1.6480811539476867E-3</v>
      </c>
      <c r="AO2188" s="13">
        <f t="shared" si="2606"/>
        <v>7.3033667558275526E-4</v>
      </c>
      <c r="AP2188" s="13">
        <f t="shared" si="2607"/>
        <v>2.1576270012498092E-4</v>
      </c>
      <c r="AQ2188" s="13">
        <f t="shared" si="2608"/>
        <v>4.7806933762510384E-5</v>
      </c>
      <c r="AR2188" s="13">
        <f t="shared" si="2609"/>
        <v>6.2352735278775856E-4</v>
      </c>
      <c r="AS2188" s="13">
        <f t="shared" si="2610"/>
        <v>6.8760612514765982E-4</v>
      </c>
      <c r="AT2188" s="13">
        <f t="shared" si="2611"/>
        <v>3.7913507821806468E-4</v>
      </c>
      <c r="AU2188" s="13">
        <f t="shared" si="2612"/>
        <v>1.3936603362334294E-4</v>
      </c>
      <c r="AV2188" s="13">
        <f t="shared" si="2613"/>
        <v>3.8422106876506349E-5</v>
      </c>
      <c r="AW2188" s="13">
        <f t="shared" si="2614"/>
        <v>2.3006557379454457E-7</v>
      </c>
      <c r="AX2188" s="13">
        <f t="shared" si="2615"/>
        <v>3.4177245413800932E-4</v>
      </c>
      <c r="AY2188" s="13">
        <f t="shared" si="2616"/>
        <v>3.0290857627128298E-4</v>
      </c>
      <c r="AZ2188" s="13">
        <f t="shared" si="2617"/>
        <v>1.3423200797458811E-4</v>
      </c>
      <c r="BA2188" s="13">
        <f t="shared" si="2618"/>
        <v>3.9656040086834393E-5</v>
      </c>
      <c r="BB2188" s="13">
        <f t="shared" si="2619"/>
        <v>8.7866609039309547E-6</v>
      </c>
      <c r="BC2188" s="13">
        <f t="shared" si="2620"/>
        <v>1.5575011457848632E-6</v>
      </c>
      <c r="BD2188" s="13">
        <f t="shared" si="2621"/>
        <v>9.2104059495519674E-5</v>
      </c>
      <c r="BE2188" s="13">
        <f t="shared" si="2622"/>
        <v>1.0156942622794776E-4</v>
      </c>
      <c r="BF2188" s="13">
        <f t="shared" si="2623"/>
        <v>5.6003765744854907E-5</v>
      </c>
      <c r="BG2188" s="13">
        <f t="shared" si="2624"/>
        <v>2.0586390308474982E-5</v>
      </c>
      <c r="BH2188" s="13">
        <f t="shared" si="2625"/>
        <v>5.6755040526690942E-6</v>
      </c>
      <c r="BI2188" s="13">
        <f t="shared" si="2626"/>
        <v>1.2517530570127219E-6</v>
      </c>
      <c r="BJ2188" s="14">
        <f t="shared" si="2627"/>
        <v>0.40303877441655694</v>
      </c>
      <c r="BK2188" s="14">
        <f t="shared" si="2628"/>
        <v>0.30730482356120337</v>
      </c>
      <c r="BL2188" s="14">
        <f t="shared" si="2629"/>
        <v>0.27389270277526284</v>
      </c>
      <c r="BM2188" s="14">
        <f t="shared" si="2630"/>
        <v>0.32017070085754129</v>
      </c>
      <c r="BN2188" s="14">
        <f t="shared" si="2631"/>
        <v>0.67963875285001829</v>
      </c>
    </row>
    <row r="2189" spans="1:66" x14ac:dyDescent="0.25">
      <c r="A2189" t="s">
        <v>22</v>
      </c>
      <c r="B2189" t="s">
        <v>256</v>
      </c>
      <c r="C2189" t="s">
        <v>290</v>
      </c>
      <c r="D2189" s="7" t="s">
        <v>540</v>
      </c>
      <c r="E2189" s="10">
        <f>VLOOKUP(A2189,home!$A$2:$E$405,3,FALSE)</f>
        <v>1.6818181818181801</v>
      </c>
      <c r="F2189" s="10">
        <f>VLOOKUP(B2189,home!$B$2:$E$405,3,FALSE)</f>
        <v>1.19</v>
      </c>
      <c r="G2189" s="10">
        <f>VLOOKUP(C2189,away!$B$2:$E$405,4,FALSE)</f>
        <v>1.55</v>
      </c>
      <c r="H2189" s="10">
        <f>VLOOKUP(A2189,away!$A$2:$E$405,3,FALSE)</f>
        <v>1.39090909090909</v>
      </c>
      <c r="I2189" s="10">
        <f>VLOOKUP(C2189,away!$B$2:$E$405,3,FALSE)</f>
        <v>0.36</v>
      </c>
      <c r="J2189" s="10">
        <f>VLOOKUP(B2189,home!$B$2:$E$405,4,FALSE)</f>
        <v>0.86</v>
      </c>
      <c r="K2189" s="12">
        <f t="shared" si="2576"/>
        <v>3.102113636363633</v>
      </c>
      <c r="L2189" s="12">
        <f t="shared" si="2577"/>
        <v>0.4306254545454542</v>
      </c>
      <c r="M2189" s="13">
        <f t="shared" si="2578"/>
        <v>2.9224756869904805E-2</v>
      </c>
      <c r="N2189" s="13">
        <f t="shared" si="2579"/>
        <v>9.0658516805543474E-2</v>
      </c>
      <c r="O2189" s="13">
        <f t="shared" si="2580"/>
        <v>1.2584924211083141E-2</v>
      </c>
      <c r="P2189" s="13">
        <f t="shared" si="2581"/>
        <v>3.9039865007803855E-2</v>
      </c>
      <c r="Q2189" s="13">
        <f t="shared" si="2582"/>
        <v>0.140616510617489</v>
      </c>
      <c r="R2189" s="13">
        <f t="shared" si="2583"/>
        <v>2.7096943544088845E-3</v>
      </c>
      <c r="S2189" s="13">
        <f t="shared" si="2584"/>
        <v>1.3037842082076083E-2</v>
      </c>
      <c r="T2189" s="13">
        <f t="shared" si="2585"/>
        <v>6.0553048801251889E-2</v>
      </c>
      <c r="U2189" s="13">
        <f t="shared" si="2586"/>
        <v>8.4057798071893522E-3</v>
      </c>
      <c r="V2189" s="13">
        <f t="shared" si="2587"/>
        <v>1.935176615813661E-3</v>
      </c>
      <c r="W2189" s="13">
        <f t="shared" si="2588"/>
        <v>0.14540279836146142</v>
      </c>
      <c r="X2189" s="13">
        <f t="shared" si="2589"/>
        <v>6.2614146136585336E-2</v>
      </c>
      <c r="Y2189" s="13">
        <f t="shared" si="2590"/>
        <v>1.3481622570521278E-2</v>
      </c>
      <c r="Z2189" s="13">
        <f t="shared" si="2591"/>
        <v>3.8895445434885921E-4</v>
      </c>
      <c r="AA2189" s="13">
        <f t="shared" si="2592"/>
        <v>1.2065809167599725E-3</v>
      </c>
      <c r="AB2189" s="13">
        <f t="shared" si="2593"/>
        <v>1.8714755576286224E-3</v>
      </c>
      <c r="AC2189" s="13">
        <f t="shared" si="2594"/>
        <v>1.6156899564625463E-4</v>
      </c>
      <c r="AD2189" s="13">
        <f t="shared" si="2595"/>
        <v>0.11276400089063029</v>
      </c>
      <c r="AE2189" s="13">
        <f t="shared" si="2596"/>
        <v>4.8559049139891675E-2</v>
      </c>
      <c r="AF2189" s="13">
        <f t="shared" si="2597"/>
        <v>1.0455381304080448E-2</v>
      </c>
      <c r="AG2189" s="13">
        <f t="shared" si="2598"/>
        <v>1.5007844421718966E-3</v>
      </c>
      <c r="AH2189" s="13">
        <f t="shared" si="2599"/>
        <v>4.1873422175364136E-5</v>
      </c>
      <c r="AI2189" s="13">
        <f t="shared" si="2600"/>
        <v>1.2989611393140842E-4</v>
      </c>
      <c r="AJ2189" s="13">
        <f t="shared" si="2601"/>
        <v>2.0147625316863313E-4</v>
      </c>
      <c r="AK2189" s="13">
        <f t="shared" si="2602"/>
        <v>2.0833407745262281E-4</v>
      </c>
      <c r="AL2189" s="13">
        <f t="shared" si="2603"/>
        <v>8.6332718626949166E-6</v>
      </c>
      <c r="AM2189" s="13">
        <f t="shared" si="2604"/>
        <v>6.9961348970749002E-2</v>
      </c>
      <c r="AN2189" s="13">
        <f t="shared" si="2605"/>
        <v>3.0127137701141931E-2</v>
      </c>
      <c r="AO2189" s="13">
        <f t="shared" si="2606"/>
        <v>6.4867561833538666E-3</v>
      </c>
      <c r="AP2189" s="13">
        <f t="shared" si="2607"/>
        <v>9.3112077666076534E-4</v>
      </c>
      <c r="AQ2189" s="13">
        <f t="shared" si="2608"/>
        <v>1.0024107692156455E-4</v>
      </c>
      <c r="AR2189" s="13">
        <f t="shared" si="2609"/>
        <v>3.606352291527977E-6</v>
      </c>
      <c r="AS2189" s="13">
        <f t="shared" si="2610"/>
        <v>1.1187314621080173E-5</v>
      </c>
      <c r="AT2189" s="13">
        <f t="shared" si="2611"/>
        <v>1.7352160620171534E-5</v>
      </c>
      <c r="AU2189" s="13">
        <f t="shared" si="2612"/>
        <v>1.7942791360068714E-5</v>
      </c>
      <c r="AV2189" s="13">
        <f t="shared" si="2613"/>
        <v>1.3915144438124186E-5</v>
      </c>
      <c r="AW2189" s="13">
        <f t="shared" si="2614"/>
        <v>3.2035412228257581E-7</v>
      </c>
      <c r="AX2189" s="13">
        <f t="shared" si="2615"/>
        <v>3.6171342443425895E-2</v>
      </c>
      <c r="AY2189" s="13">
        <f t="shared" si="2616"/>
        <v>1.5576300781219557E-2</v>
      </c>
      <c r="AZ2189" s="13">
        <f t="shared" si="2617"/>
        <v>3.3537758020246921E-3</v>
      </c>
      <c r="BA2189" s="13">
        <f t="shared" si="2618"/>
        <v>4.8140707639680972E-4</v>
      </c>
      <c r="BB2189" s="13">
        <f t="shared" si="2619"/>
        <v>5.1826535273693569E-5</v>
      </c>
      <c r="BC2189" s="13">
        <f t="shared" si="2620"/>
        <v>4.4635650619500628E-6</v>
      </c>
      <c r="BD2189" s="13">
        <f t="shared" si="2621"/>
        <v>2.5883118246504602E-7</v>
      </c>
      <c r="BE2189" s="13">
        <f t="shared" si="2622"/>
        <v>8.0292374064094285E-7</v>
      </c>
      <c r="BF2189" s="13">
        <f t="shared" si="2623"/>
        <v>1.2453803424011832E-6</v>
      </c>
      <c r="BG2189" s="13">
        <f t="shared" si="2624"/>
        <v>1.28777044754064E-6</v>
      </c>
      <c r="BH2189" s="13">
        <f t="shared" si="2625"/>
        <v>9.9870256645547975E-7</v>
      </c>
      <c r="BI2189" s="13">
        <f t="shared" si="2626"/>
        <v>6.1961777001457992E-7</v>
      </c>
      <c r="BJ2189" s="14">
        <f t="shared" si="2627"/>
        <v>0.84985157998185623</v>
      </c>
      <c r="BK2189" s="14">
        <f t="shared" si="2628"/>
        <v>9.898414362432692E-2</v>
      </c>
      <c r="BL2189" s="14">
        <f t="shared" si="2629"/>
        <v>2.7429251703178489E-2</v>
      </c>
      <c r="BM2189" s="14">
        <f t="shared" si="2630"/>
        <v>0.64624368147037992</v>
      </c>
      <c r="BN2189" s="14">
        <f t="shared" si="2631"/>
        <v>0.31483426786623314</v>
      </c>
    </row>
    <row r="2190" spans="1:66" x14ac:dyDescent="0.25">
      <c r="A2190" t="s">
        <v>22</v>
      </c>
      <c r="B2190" t="s">
        <v>163</v>
      </c>
      <c r="C2190" t="s">
        <v>23</v>
      </c>
      <c r="D2190" s="7" t="s">
        <v>540</v>
      </c>
      <c r="E2190" s="10">
        <f>VLOOKUP(A2190,home!$A$2:$E$405,3,FALSE)</f>
        <v>1.6818181818181801</v>
      </c>
      <c r="F2190" s="10">
        <f>VLOOKUP(B2190,home!$B$2:$E$405,3,FALSE)</f>
        <v>1.59</v>
      </c>
      <c r="G2190" s="10">
        <f>VLOOKUP(C2190,away!$B$2:$E$405,4,FALSE)</f>
        <v>1.29</v>
      </c>
      <c r="H2190" s="10">
        <f>VLOOKUP(A2190,away!$A$2:$E$405,3,FALSE)</f>
        <v>1.39090909090909</v>
      </c>
      <c r="I2190" s="10">
        <f>VLOOKUP(C2190,away!$B$2:$E$405,3,FALSE)</f>
        <v>0.69</v>
      </c>
      <c r="J2190" s="10">
        <f>VLOOKUP(B2190,home!$B$2:$E$405,4,FALSE)</f>
        <v>1.2</v>
      </c>
      <c r="K2190" s="12">
        <f t="shared" si="2576"/>
        <v>3.4495772727272698</v>
      </c>
      <c r="L2190" s="12">
        <f t="shared" si="2577"/>
        <v>1.1516727272727263</v>
      </c>
      <c r="M2190" s="13">
        <f t="shared" si="2578"/>
        <v>1.0039278799678445E-2</v>
      </c>
      <c r="N2190" s="13">
        <f t="shared" si="2579"/>
        <v>3.4631267981943464E-2</v>
      </c>
      <c r="O2190" s="13">
        <f t="shared" si="2580"/>
        <v>1.1561963595076937E-2</v>
      </c>
      <c r="P2190" s="13">
        <f t="shared" si="2581"/>
        <v>3.9883886845677473E-2</v>
      </c>
      <c r="Q2190" s="13">
        <f t="shared" si="2582"/>
        <v>5.9731617478119892E-2</v>
      </c>
      <c r="R2190" s="13">
        <f t="shared" si="2583"/>
        <v>6.6577990730851177E-3</v>
      </c>
      <c r="S2190" s="13">
        <f t="shared" si="2584"/>
        <v>3.9612517533872953E-2</v>
      </c>
      <c r="T2190" s="13">
        <f t="shared" si="2585"/>
        <v>6.8791274805437577E-2</v>
      </c>
      <c r="U2190" s="13">
        <f t="shared" si="2586"/>
        <v>2.29665923688991E-2</v>
      </c>
      <c r="V2190" s="13">
        <f t="shared" si="2587"/>
        <v>1.7485775384184051E-2</v>
      </c>
      <c r="W2190" s="13">
        <f t="shared" si="2588"/>
        <v>6.8682943371920449E-2</v>
      </c>
      <c r="X2190" s="13">
        <f t="shared" si="2589"/>
        <v>7.9100272710257838E-2</v>
      </c>
      <c r="Y2190" s="13">
        <f t="shared" si="2590"/>
        <v>4.5548813400119535E-2</v>
      </c>
      <c r="Z2190" s="13">
        <f t="shared" si="2591"/>
        <v>2.5558685387112546E-3</v>
      </c>
      <c r="AA2190" s="13">
        <f t="shared" si="2592"/>
        <v>8.816666023217002E-3</v>
      </c>
      <c r="AB2190" s="13">
        <f t="shared" si="2593"/>
        <v>1.5206885367458046E-2</v>
      </c>
      <c r="AC2190" s="13">
        <f t="shared" si="2594"/>
        <v>4.3417006138308676E-3</v>
      </c>
      <c r="AD2190" s="13">
        <f t="shared" si="2595"/>
        <v>5.9231780119947709E-2</v>
      </c>
      <c r="AE2190" s="13">
        <f t="shared" si="2596"/>
        <v>6.8215625751958636E-2</v>
      </c>
      <c r="AF2190" s="13">
        <f t="shared" si="2597"/>
        <v>3.9281037876186919E-2</v>
      </c>
      <c r="AG2190" s="13">
        <f t="shared" si="2598"/>
        <v>1.5079633340323813E-2</v>
      </c>
      <c r="AH2190" s="13">
        <f t="shared" si="2599"/>
        <v>7.358810226320376E-4</v>
      </c>
      <c r="AI2190" s="13">
        <f t="shared" si="2600"/>
        <v>2.5384784511027782E-3</v>
      </c>
      <c r="AJ2190" s="13">
        <f t="shared" si="2601"/>
        <v>4.3783387861160341E-3</v>
      </c>
      <c r="AK2190" s="13">
        <f t="shared" si="2602"/>
        <v>5.0344726562953912E-3</v>
      </c>
      <c r="AL2190" s="13">
        <f t="shared" si="2603"/>
        <v>6.8994556065276279E-4</v>
      </c>
      <c r="AM2190" s="13">
        <f t="shared" si="2604"/>
        <v>4.0864920504990111E-2</v>
      </c>
      <c r="AN2190" s="13">
        <f t="shared" si="2605"/>
        <v>4.7063014447765117E-2</v>
      </c>
      <c r="AO2190" s="13">
        <f t="shared" si="2606"/>
        <v>2.7100595101366694E-2</v>
      </c>
      <c r="AP2190" s="13">
        <f t="shared" si="2607"/>
        <v>1.0403672090368285E-2</v>
      </c>
      <c r="AQ2190" s="13">
        <f t="shared" si="2608"/>
        <v>2.9954063524913993E-3</v>
      </c>
      <c r="AR2190" s="13">
        <f t="shared" si="2609"/>
        <v>1.6949882085657607E-4</v>
      </c>
      <c r="AS2190" s="13">
        <f t="shared" si="2610"/>
        <v>5.8469928018091563E-4</v>
      </c>
      <c r="AT2190" s="13">
        <f t="shared" si="2611"/>
        <v>1.0084826741460404E-3</v>
      </c>
      <c r="AU2190" s="13">
        <f t="shared" si="2612"/>
        <v>1.1596129708911342E-3</v>
      </c>
      <c r="AV2190" s="13">
        <f t="shared" si="2613"/>
        <v>1.0000436373864513E-3</v>
      </c>
      <c r="AW2190" s="13">
        <f t="shared" si="2614"/>
        <v>7.6139020264067697E-5</v>
      </c>
      <c r="AX2190" s="13">
        <f t="shared" si="2615"/>
        <v>2.3494450170970075E-2</v>
      </c>
      <c r="AY2190" s="13">
        <f t="shared" si="2616"/>
        <v>2.7057917504174276E-2</v>
      </c>
      <c r="AZ2190" s="13">
        <f t="shared" si="2617"/>
        <v>1.5580932823176418E-2</v>
      </c>
      <c r="BA2190" s="13">
        <f t="shared" si="2618"/>
        <v>5.981378465973573E-3</v>
      </c>
      <c r="BB2190" s="13">
        <f t="shared" si="2619"/>
        <v>1.7221476126895365E-3</v>
      </c>
      <c r="BC2190" s="13">
        <f t="shared" si="2620"/>
        <v>3.9667008757447405E-4</v>
      </c>
      <c r="BD2190" s="13">
        <f t="shared" si="2621"/>
        <v>3.2534528214234068E-5</v>
      </c>
      <c r="BE2190" s="13">
        <f t="shared" si="2622"/>
        <v>1.1223036910672595E-4</v>
      </c>
      <c r="BF2190" s="13">
        <f t="shared" si="2623"/>
        <v>1.935736652901773E-4</v>
      </c>
      <c r="BG2190" s="13">
        <f t="shared" si="2624"/>
        <v>2.2258243879450375E-4</v>
      </c>
      <c r="BH2190" s="13">
        <f t="shared" si="2625"/>
        <v>1.9195383054343218E-4</v>
      </c>
      <c r="BI2190" s="13">
        <f t="shared" si="2626"/>
        <v>1.3243191425111304E-4</v>
      </c>
      <c r="BJ2190" s="14">
        <f t="shared" si="2627"/>
        <v>0.74095537199775585</v>
      </c>
      <c r="BK2190" s="14">
        <f t="shared" si="2628"/>
        <v>0.13911102224207084</v>
      </c>
      <c r="BL2190" s="14">
        <f t="shared" si="2629"/>
        <v>8.2704721473543727E-2</v>
      </c>
      <c r="BM2190" s="14">
        <f t="shared" si="2630"/>
        <v>0.77583939199458996</v>
      </c>
      <c r="BN2190" s="14">
        <f t="shared" si="2631"/>
        <v>0.16250581377358134</v>
      </c>
    </row>
    <row r="2191" spans="1:66" x14ac:dyDescent="0.25">
      <c r="A2191" t="s">
        <v>22</v>
      </c>
      <c r="B2191" t="s">
        <v>24</v>
      </c>
      <c r="C2191" t="s">
        <v>255</v>
      </c>
      <c r="D2191" s="7" t="s">
        <v>540</v>
      </c>
      <c r="E2191" s="10">
        <f>VLOOKUP(A2191,home!$A$2:$E$405,3,FALSE)</f>
        <v>1.6818181818181801</v>
      </c>
      <c r="F2191" s="10">
        <f>VLOOKUP(B2191,home!$B$2:$E$405,3,FALSE)</f>
        <v>0.89</v>
      </c>
      <c r="G2191" s="10">
        <f>VLOOKUP(C2191,away!$B$2:$E$405,4,FALSE)</f>
        <v>0.2</v>
      </c>
      <c r="H2191" s="10">
        <f>VLOOKUP(A2191,away!$A$2:$E$405,3,FALSE)</f>
        <v>1.39090909090909</v>
      </c>
      <c r="I2191" s="10">
        <f>VLOOKUP(C2191,away!$B$2:$E$405,3,FALSE)</f>
        <v>1.29</v>
      </c>
      <c r="J2191" s="10">
        <f>VLOOKUP(B2191,home!$B$2:$E$405,4,FALSE)</f>
        <v>0.48</v>
      </c>
      <c r="K2191" s="12">
        <f t="shared" si="2576"/>
        <v>0.29936363636363605</v>
      </c>
      <c r="L2191" s="12">
        <f t="shared" si="2577"/>
        <v>0.86125090909090851</v>
      </c>
      <c r="M2191" s="13">
        <f t="shared" si="2578"/>
        <v>0.313293588559511</v>
      </c>
      <c r="N2191" s="13">
        <f t="shared" si="2579"/>
        <v>9.3788707920588077E-2</v>
      </c>
      <c r="O2191" s="13">
        <f t="shared" si="2580"/>
        <v>0.26982438795923186</v>
      </c>
      <c r="P2191" s="13">
        <f t="shared" si="2581"/>
        <v>8.0775609959068156E-2</v>
      </c>
      <c r="Q2191" s="13">
        <f t="shared" si="2582"/>
        <v>1.4038464326477098E-2</v>
      </c>
      <c r="R2191" s="13">
        <f t="shared" si="2583"/>
        <v>0.11619324971239321</v>
      </c>
      <c r="S2191" s="13">
        <f t="shared" si="2584"/>
        <v>5.2065374161176965E-3</v>
      </c>
      <c r="T2191" s="13">
        <f t="shared" si="2585"/>
        <v>1.2090640163418686E-2</v>
      </c>
      <c r="U2191" s="13">
        <f t="shared" si="2586"/>
        <v>3.4784033754810047E-2</v>
      </c>
      <c r="V2191" s="13">
        <f t="shared" si="2587"/>
        <v>1.4915410937187685E-4</v>
      </c>
      <c r="W2191" s="13">
        <f t="shared" si="2588"/>
        <v>1.4008685765784558E-3</v>
      </c>
      <c r="X2191" s="13">
        <f t="shared" si="2589"/>
        <v>1.2064993350950819E-3</v>
      </c>
      <c r="Y2191" s="13">
        <f t="shared" si="2590"/>
        <v>5.1954932458410797E-4</v>
      </c>
      <c r="Z2191" s="13">
        <f t="shared" si="2591"/>
        <v>3.3357180648341866E-2</v>
      </c>
      <c r="AA2191" s="13">
        <f t="shared" si="2592"/>
        <v>9.9859268977263334E-3</v>
      </c>
      <c r="AB2191" s="13">
        <f t="shared" si="2593"/>
        <v>1.4947116942823988E-3</v>
      </c>
      <c r="AC2191" s="13">
        <f t="shared" si="2594"/>
        <v>2.403499186220651E-6</v>
      </c>
      <c r="AD2191" s="13">
        <f t="shared" si="2595"/>
        <v>1.0484227778801931E-4</v>
      </c>
      <c r="AE2191" s="13">
        <f t="shared" si="2596"/>
        <v>9.0295507056093174E-5</v>
      </c>
      <c r="AF2191" s="13">
        <f t="shared" si="2597"/>
        <v>3.888354376944239E-5</v>
      </c>
      <c r="AG2191" s="13">
        <f t="shared" si="2598"/>
        <v>1.1162829140036132E-5</v>
      </c>
      <c r="AH2191" s="13">
        <f t="shared" si="2599"/>
        <v>7.1822255395235244E-3</v>
      </c>
      <c r="AI2191" s="13">
        <f t="shared" si="2600"/>
        <v>2.1500971546955404E-3</v>
      </c>
      <c r="AJ2191" s="13">
        <f t="shared" si="2601"/>
        <v>3.2183045138238205E-4</v>
      </c>
      <c r="AK2191" s="13">
        <f t="shared" si="2602"/>
        <v>3.2114778072793435E-5</v>
      </c>
      <c r="AL2191" s="13">
        <f t="shared" si="2603"/>
        <v>2.4787498996803624E-8</v>
      </c>
      <c r="AM2191" s="13">
        <f t="shared" si="2604"/>
        <v>6.2771931046535895E-6</v>
      </c>
      <c r="AN2191" s="13">
        <f t="shared" si="2605"/>
        <v>5.4062382679220852E-6</v>
      </c>
      <c r="AO2191" s="13">
        <f t="shared" si="2606"/>
        <v>2.3280638115049772E-6</v>
      </c>
      <c r="AP2191" s="13">
        <f t="shared" si="2607"/>
        <v>6.6834902469343578E-7</v>
      </c>
      <c r="AQ2191" s="13">
        <f t="shared" si="2608"/>
        <v>1.4390405127681091E-7</v>
      </c>
      <c r="AR2191" s="13">
        <f t="shared" si="2609"/>
        <v>1.2371396550421153E-3</v>
      </c>
      <c r="AS2191" s="13">
        <f t="shared" si="2610"/>
        <v>3.7035462582306198E-4</v>
      </c>
      <c r="AT2191" s="13">
        <f t="shared" si="2611"/>
        <v>5.5435353765242801E-5</v>
      </c>
      <c r="AU2191" s="13">
        <f t="shared" si="2612"/>
        <v>5.5317763620892236E-6</v>
      </c>
      <c r="AV2191" s="13">
        <f t="shared" si="2613"/>
        <v>4.1400317182635887E-7</v>
      </c>
      <c r="AW2191" s="13">
        <f t="shared" si="2614"/>
        <v>1.7752476554664567E-10</v>
      </c>
      <c r="AX2191" s="13">
        <f t="shared" si="2615"/>
        <v>3.1319389232763986E-7</v>
      </c>
      <c r="AY2191" s="13">
        <f t="shared" si="2616"/>
        <v>2.6973852448889992E-7</v>
      </c>
      <c r="AZ2191" s="13">
        <f t="shared" si="2617"/>
        <v>1.1615627471645267E-7</v>
      </c>
      <c r="BA2191" s="13">
        <f t="shared" si="2618"/>
        <v>3.3346565732052722E-8</v>
      </c>
      <c r="BB2191" s="13">
        <f t="shared" si="2619"/>
        <v>7.1799400129475367E-9</v>
      </c>
      <c r="BC2191" s="13">
        <f t="shared" si="2620"/>
        <v>1.2367459726738511E-9</v>
      </c>
      <c r="BD2191" s="13">
        <f t="shared" si="2621"/>
        <v>1.7758127542957241E-4</v>
      </c>
      <c r="BE2191" s="13">
        <f t="shared" si="2622"/>
        <v>5.3161376362689218E-5</v>
      </c>
      <c r="BF2191" s="13">
        <f t="shared" si="2623"/>
        <v>7.957291471015245E-6</v>
      </c>
      <c r="BG2191" s="13">
        <f t="shared" si="2624"/>
        <v>7.9404123678949031E-7</v>
      </c>
      <c r="BH2191" s="13">
        <f t="shared" si="2625"/>
        <v>5.9426768016995186E-8</v>
      </c>
      <c r="BI2191" s="13">
        <f t="shared" si="2626"/>
        <v>3.5580426741811833E-9</v>
      </c>
      <c r="BJ2191" s="14">
        <f t="shared" si="2627"/>
        <v>0.12330547840469837</v>
      </c>
      <c r="BK2191" s="14">
        <f t="shared" si="2628"/>
        <v>0.39942758806927847</v>
      </c>
      <c r="BL2191" s="14">
        <f t="shared" si="2629"/>
        <v>0.44387701032559312</v>
      </c>
      <c r="BM2191" s="14">
        <f t="shared" si="2630"/>
        <v>0.11205297944964276</v>
      </c>
      <c r="BN2191" s="14">
        <f t="shared" si="2631"/>
        <v>0.88791400843726953</v>
      </c>
    </row>
    <row r="2192" spans="1:66" x14ac:dyDescent="0.25">
      <c r="A2192" t="s">
        <v>22</v>
      </c>
      <c r="B2192" t="s">
        <v>263</v>
      </c>
      <c r="C2192" t="s">
        <v>264</v>
      </c>
      <c r="D2192" s="7" t="s">
        <v>540</v>
      </c>
      <c r="E2192" s="10">
        <f>VLOOKUP(A2192,home!$A$2:$E$405,3,FALSE)</f>
        <v>1.6818181818181801</v>
      </c>
      <c r="F2192" s="10">
        <f>VLOOKUP(B2192,home!$B$2:$E$405,3,FALSE)</f>
        <v>1.78</v>
      </c>
      <c r="G2192" s="10">
        <f>VLOOKUP(C2192,away!$B$2:$E$405,4,FALSE)</f>
        <v>0.89</v>
      </c>
      <c r="H2192" s="10">
        <f>VLOOKUP(A2192,away!$A$2:$E$405,3,FALSE)</f>
        <v>1.39090909090909</v>
      </c>
      <c r="I2192" s="10">
        <f>VLOOKUP(C2192,away!$B$2:$E$405,3,FALSE)</f>
        <v>0.89</v>
      </c>
      <c r="J2192" s="10">
        <f>VLOOKUP(B2192,home!$B$2:$E$405,4,FALSE)</f>
        <v>0.57999999999999996</v>
      </c>
      <c r="K2192" s="12">
        <f t="shared" si="2576"/>
        <v>2.6643363636363611</v>
      </c>
      <c r="L2192" s="12">
        <f t="shared" si="2577"/>
        <v>0.71798727272727225</v>
      </c>
      <c r="M2192" s="13">
        <f t="shared" si="2578"/>
        <v>3.39684326755091E-2</v>
      </c>
      <c r="N2192" s="13">
        <f t="shared" si="2579"/>
        <v>9.0503330393092468E-2</v>
      </c>
      <c r="O2192" s="13">
        <f t="shared" si="2580"/>
        <v>2.4388902335508739E-2</v>
      </c>
      <c r="P2192" s="13">
        <f t="shared" si="2581"/>
        <v>6.4980239361671702E-2</v>
      </c>
      <c r="Q2192" s="13">
        <f t="shared" si="2582"/>
        <v>0.12056565709825609</v>
      </c>
      <c r="R2192" s="13">
        <f t="shared" si="2583"/>
        <v>8.7554607363418604E-3</v>
      </c>
      <c r="S2192" s="13">
        <f t="shared" si="2584"/>
        <v>3.107614316382987E-2</v>
      </c>
      <c r="T2192" s="13">
        <f t="shared" si="2585"/>
        <v>8.656460732454839E-2</v>
      </c>
      <c r="U2192" s="13">
        <f t="shared" si="2586"/>
        <v>2.3327492420226005E-2</v>
      </c>
      <c r="V2192" s="13">
        <f t="shared" si="2587"/>
        <v>6.6052673751322323E-3</v>
      </c>
      <c r="W2192" s="13">
        <f t="shared" si="2588"/>
        <v>0.10707582147086535</v>
      </c>
      <c r="X2192" s="13">
        <f t="shared" si="2589"/>
        <v>7.687907703289891E-2</v>
      </c>
      <c r="Y2192" s="13">
        <f t="shared" si="2590"/>
        <v>2.759909942432048E-2</v>
      </c>
      <c r="Z2192" s="13">
        <f t="shared" si="2591"/>
        <v>2.0954364585189359E-3</v>
      </c>
      <c r="AA2192" s="13">
        <f t="shared" si="2592"/>
        <v>5.5829475541213968E-3</v>
      </c>
      <c r="AB2192" s="13">
        <f t="shared" si="2593"/>
        <v>7.4374250923601604E-3</v>
      </c>
      <c r="AC2192" s="13">
        <f t="shared" si="2594"/>
        <v>7.8972560197300261E-4</v>
      </c>
      <c r="AD2192" s="13">
        <f t="shared" si="2595"/>
        <v>7.1321501202765411E-2</v>
      </c>
      <c r="AE2192" s="13">
        <f t="shared" si="2596"/>
        <v>5.1207930135388401E-2</v>
      </c>
      <c r="AF2192" s="13">
        <f t="shared" si="2597"/>
        <v>1.8383321049958108E-2</v>
      </c>
      <c r="AG2192" s="13">
        <f t="shared" si="2598"/>
        <v>4.3996635147764262E-3</v>
      </c>
      <c r="AH2192" s="13">
        <f t="shared" si="2599"/>
        <v>3.7612417700632613E-4</v>
      </c>
      <c r="AI2192" s="13">
        <f t="shared" si="2600"/>
        <v>1.0021213220407538E-3</v>
      </c>
      <c r="AJ2192" s="13">
        <f t="shared" si="2601"/>
        <v>1.3349941395442628E-3</v>
      </c>
      <c r="AK2192" s="13">
        <f t="shared" si="2602"/>
        <v>1.1856244770764046E-3</v>
      </c>
      <c r="AL2192" s="13">
        <f t="shared" si="2603"/>
        <v>6.0428526846038094E-5</v>
      </c>
      <c r="AM2192" s="13">
        <f t="shared" si="2604"/>
        <v>3.8004893832732457E-2</v>
      </c>
      <c r="AN2192" s="13">
        <f t="shared" si="2605"/>
        <v>2.7287030073253105E-2</v>
      </c>
      <c r="AO2192" s="13">
        <f t="shared" si="2606"/>
        <v>9.7958701515610275E-3</v>
      </c>
      <c r="AP2192" s="13">
        <f t="shared" si="2607"/>
        <v>2.3444366980365982E-3</v>
      </c>
      <c r="AQ2192" s="13">
        <f t="shared" si="2608"/>
        <v>4.2081892772625703E-4</v>
      </c>
      <c r="AR2192" s="13">
        <f t="shared" si="2609"/>
        <v>5.4010474411112391E-5</v>
      </c>
      <c r="AS2192" s="13">
        <f t="shared" si="2610"/>
        <v>1.4390207099077793E-4</v>
      </c>
      <c r="AT2192" s="13">
        <f t="shared" si="2611"/>
        <v>1.917017602716554E-4</v>
      </c>
      <c r="AU2192" s="13">
        <f t="shared" si="2612"/>
        <v>1.7025265695495725E-4</v>
      </c>
      <c r="AV2192" s="13">
        <f t="shared" si="2613"/>
        <v>1.1340258623269993E-4</v>
      </c>
      <c r="AW2192" s="13">
        <f t="shared" si="2614"/>
        <v>3.2110369584731182E-6</v>
      </c>
      <c r="AX2192" s="13">
        <f t="shared" si="2615"/>
        <v>1.687630343911474E-2</v>
      </c>
      <c r="AY2192" s="13">
        <f t="shared" si="2616"/>
        <v>1.2116971079967877E-2</v>
      </c>
      <c r="AZ2192" s="13">
        <f t="shared" si="2617"/>
        <v>4.3499155097106827E-3</v>
      </c>
      <c r="BA2192" s="13">
        <f t="shared" si="2618"/>
        <v>1.0410613244704122E-3</v>
      </c>
      <c r="BB2192" s="13">
        <f t="shared" si="2619"/>
        <v>1.8686719527458821E-4</v>
      </c>
      <c r="BC2192" s="13">
        <f t="shared" si="2620"/>
        <v>2.6833653579479249E-5</v>
      </c>
      <c r="BD2192" s="13">
        <f t="shared" si="2621"/>
        <v>6.4631388701901172E-6</v>
      </c>
      <c r="BE2192" s="13">
        <f t="shared" si="2622"/>
        <v>1.7219975915079156E-5</v>
      </c>
      <c r="BF2192" s="13">
        <f t="shared" si="2623"/>
        <v>2.293990400574386E-5</v>
      </c>
      <c r="BG2192" s="13">
        <f t="shared" si="2624"/>
        <v>2.0373206806943599E-5</v>
      </c>
      <c r="BH2192" s="13">
        <f t="shared" si="2625"/>
        <v>1.3570268934905919E-5</v>
      </c>
      <c r="BI2192" s="13">
        <f t="shared" si="2626"/>
        <v>7.2311521975189394E-6</v>
      </c>
      <c r="BJ2192" s="14">
        <f t="shared" si="2627"/>
        <v>0.76695101053229719</v>
      </c>
      <c r="BK2192" s="14">
        <f t="shared" si="2628"/>
        <v>0.1495972077849298</v>
      </c>
      <c r="BL2192" s="14">
        <f t="shared" si="2629"/>
        <v>7.4152159449817498E-2</v>
      </c>
      <c r="BM2192" s="14">
        <f t="shared" si="2630"/>
        <v>0.63752003158217407</v>
      </c>
      <c r="BN2192" s="14">
        <f t="shared" si="2631"/>
        <v>0.34316202260037992</v>
      </c>
    </row>
    <row r="2193" spans="1:66" x14ac:dyDescent="0.25">
      <c r="A2193" t="s">
        <v>25</v>
      </c>
      <c r="B2193" t="s">
        <v>172</v>
      </c>
      <c r="C2193" t="s">
        <v>174</v>
      </c>
      <c r="D2193" s="7" t="s">
        <v>540</v>
      </c>
      <c r="E2193" s="10">
        <f>VLOOKUP(A2193,home!$A$2:$E$405,3,FALSE)</f>
        <v>1.36363636363636</v>
      </c>
      <c r="F2193" s="10">
        <f>VLOOKUP(B2193,home!$B$2:$E$405,3,FALSE)</f>
        <v>1.1000000000000001</v>
      </c>
      <c r="G2193" s="10">
        <f>VLOOKUP(C2193,away!$B$2:$E$405,4,FALSE)</f>
        <v>1.61</v>
      </c>
      <c r="H2193" s="10">
        <f>VLOOKUP(A2193,away!$A$2:$E$405,3,FALSE)</f>
        <v>1.1545454545454501</v>
      </c>
      <c r="I2193" s="10">
        <f>VLOOKUP(C2193,away!$B$2:$E$405,3,FALSE)</f>
        <v>0.28999999999999998</v>
      </c>
      <c r="J2193" s="10">
        <f>VLOOKUP(B2193,home!$B$2:$E$405,4,FALSE)</f>
        <v>0.43</v>
      </c>
      <c r="K2193" s="12">
        <f t="shared" si="2576"/>
        <v>2.4149999999999938</v>
      </c>
      <c r="L2193" s="12">
        <f t="shared" si="2577"/>
        <v>0.14397181818181762</v>
      </c>
      <c r="M2193" s="13">
        <f t="shared" si="2578"/>
        <v>7.7384264647547996E-2</v>
      </c>
      <c r="N2193" s="13">
        <f t="shared" si="2579"/>
        <v>0.18688299912382791</v>
      </c>
      <c r="O2193" s="13">
        <f t="shared" si="2580"/>
        <v>1.1141153279970437E-2</v>
      </c>
      <c r="P2193" s="13">
        <f t="shared" si="2581"/>
        <v>2.6905885171128536E-2</v>
      </c>
      <c r="Q2193" s="13">
        <f t="shared" si="2582"/>
        <v>0.22566122144202166</v>
      </c>
      <c r="R2193" s="13">
        <f t="shared" si="2583"/>
        <v>8.0200604717983216E-4</v>
      </c>
      <c r="S2193" s="13">
        <f t="shared" si="2584"/>
        <v>2.3387398592566865E-3</v>
      </c>
      <c r="T2193" s="13">
        <f t="shared" si="2585"/>
        <v>3.2488856344137632E-2</v>
      </c>
      <c r="U2193" s="13">
        <f t="shared" si="2586"/>
        <v>1.9368446039392897E-3</v>
      </c>
      <c r="V2193" s="13">
        <f t="shared" si="2587"/>
        <v>9.0351222327378488E-5</v>
      </c>
      <c r="W2193" s="13">
        <f t="shared" si="2588"/>
        <v>0.18165728326082697</v>
      </c>
      <c r="X2193" s="13">
        <f t="shared" si="2589"/>
        <v>2.6153529357030723E-2</v>
      </c>
      <c r="Y2193" s="13">
        <f t="shared" si="2590"/>
        <v>1.8826855867016279E-3</v>
      </c>
      <c r="Z2193" s="13">
        <f t="shared" si="2591"/>
        <v>3.8488756268431019E-5</v>
      </c>
      <c r="AA2193" s="13">
        <f t="shared" si="2592"/>
        <v>9.2950346388260681E-5</v>
      </c>
      <c r="AB2193" s="13">
        <f t="shared" si="2593"/>
        <v>1.122375432638245E-4</v>
      </c>
      <c r="AC2193" s="13">
        <f t="shared" si="2594"/>
        <v>1.9633994909071754E-6</v>
      </c>
      <c r="AD2193" s="13">
        <f t="shared" si="2595"/>
        <v>0.10967558476872399</v>
      </c>
      <c r="AE2193" s="13">
        <f t="shared" si="2596"/>
        <v>1.5790193349307258E-2</v>
      </c>
      <c r="AF2193" s="13">
        <f t="shared" si="2597"/>
        <v>1.1366714229711049E-3</v>
      </c>
      <c r="AG2193" s="13">
        <f t="shared" si="2598"/>
        <v>5.4549550480154619E-5</v>
      </c>
      <c r="AH2193" s="13">
        <f t="shared" si="2599"/>
        <v>1.3853240548807109E-6</v>
      </c>
      <c r="AI2193" s="13">
        <f t="shared" si="2600"/>
        <v>3.345557592536908E-6</v>
      </c>
      <c r="AJ2193" s="13">
        <f t="shared" si="2601"/>
        <v>4.0397607929883061E-6</v>
      </c>
      <c r="AK2193" s="13">
        <f t="shared" si="2602"/>
        <v>3.2520074383555781E-6</v>
      </c>
      <c r="AL2193" s="13">
        <f t="shared" si="2603"/>
        <v>2.7306327190937288E-8</v>
      </c>
      <c r="AM2193" s="13">
        <f t="shared" si="2604"/>
        <v>5.2973307443293517E-2</v>
      </c>
      <c r="AN2193" s="13">
        <f t="shared" si="2605"/>
        <v>7.6266633877153812E-3</v>
      </c>
      <c r="AO2193" s="13">
        <f t="shared" si="2606"/>
        <v>5.4901229729504186E-4</v>
      </c>
      <c r="AP2193" s="13">
        <f t="shared" si="2607"/>
        <v>2.6347432881914596E-5</v>
      </c>
      <c r="AQ2193" s="13">
        <f t="shared" si="2608"/>
        <v>9.4832195410816262E-7</v>
      </c>
      <c r="AR2193" s="13">
        <f t="shared" si="2609"/>
        <v>3.9889524590436825E-8</v>
      </c>
      <c r="AS2193" s="13">
        <f t="shared" si="2610"/>
        <v>9.6333201885904673E-8</v>
      </c>
      <c r="AT2193" s="13">
        <f t="shared" si="2611"/>
        <v>1.1632234127722962E-7</v>
      </c>
      <c r="AU2193" s="13">
        <f t="shared" si="2612"/>
        <v>9.3639484728169599E-8</v>
      </c>
      <c r="AV2193" s="13">
        <f t="shared" si="2613"/>
        <v>5.6534838904632251E-8</v>
      </c>
      <c r="AW2193" s="13">
        <f t="shared" si="2614"/>
        <v>2.6372749722543363E-10</v>
      </c>
      <c r="AX2193" s="13">
        <f t="shared" si="2615"/>
        <v>2.13217562459256E-2</v>
      </c>
      <c r="AY2193" s="13">
        <f t="shared" si="2616"/>
        <v>3.0697320135554349E-3</v>
      </c>
      <c r="AZ2193" s="13">
        <f t="shared" si="2617"/>
        <v>2.2097744966125395E-4</v>
      </c>
      <c r="BA2193" s="13">
        <f t="shared" si="2618"/>
        <v>1.0604841734970605E-5</v>
      </c>
      <c r="BB2193" s="13">
        <f t="shared" si="2619"/>
        <v>3.8169958652853471E-7</v>
      </c>
      <c r="BC2193" s="13">
        <f t="shared" si="2620"/>
        <v>1.0990796694352238E-8</v>
      </c>
      <c r="BD2193" s="13">
        <f t="shared" si="2621"/>
        <v>9.5716123028225194E-10</v>
      </c>
      <c r="BE2193" s="13">
        <f t="shared" si="2622"/>
        <v>2.3115443711316322E-9</v>
      </c>
      <c r="BF2193" s="13">
        <f t="shared" si="2623"/>
        <v>2.7911898281414389E-9</v>
      </c>
      <c r="BG2193" s="13">
        <f t="shared" si="2624"/>
        <v>2.2469078116538525E-9</v>
      </c>
      <c r="BH2193" s="13">
        <f t="shared" si="2625"/>
        <v>1.3565705912860102E-9</v>
      </c>
      <c r="BI2193" s="13">
        <f t="shared" si="2626"/>
        <v>6.5522359559114072E-10</v>
      </c>
      <c r="BJ2193" s="14">
        <f t="shared" si="2627"/>
        <v>0.86718331633042944</v>
      </c>
      <c r="BK2193" s="14">
        <f t="shared" si="2628"/>
        <v>0.10979096361963413</v>
      </c>
      <c r="BL2193" s="14">
        <f t="shared" si="2629"/>
        <v>1.4097627508609219E-2</v>
      </c>
      <c r="BM2193" s="14">
        <f t="shared" si="2630"/>
        <v>0.459263134753437</v>
      </c>
      <c r="BN2193" s="14">
        <f t="shared" si="2631"/>
        <v>0.52877752971167635</v>
      </c>
    </row>
    <row r="2194" spans="1:66" x14ac:dyDescent="0.25">
      <c r="A2194" t="s">
        <v>25</v>
      </c>
      <c r="B2194" t="s">
        <v>176</v>
      </c>
      <c r="C2194" t="s">
        <v>260</v>
      </c>
      <c r="D2194" s="7" t="s">
        <v>540</v>
      </c>
      <c r="E2194" s="10">
        <f>VLOOKUP(A2194,home!$A$2:$E$405,3,FALSE)</f>
        <v>1.36363636363636</v>
      </c>
      <c r="F2194" s="10">
        <f>VLOOKUP(B2194,home!$B$2:$E$405,3,FALSE)</f>
        <v>0.86</v>
      </c>
      <c r="G2194" s="10">
        <f>VLOOKUP(C2194,away!$B$2:$E$405,4,FALSE)</f>
        <v>1.22</v>
      </c>
      <c r="H2194" s="10">
        <f>VLOOKUP(A2194,away!$A$2:$E$405,3,FALSE)</f>
        <v>1.1545454545454501</v>
      </c>
      <c r="I2194" s="10">
        <f>VLOOKUP(C2194,away!$B$2:$E$405,3,FALSE)</f>
        <v>1.47</v>
      </c>
      <c r="J2194" s="10">
        <f>VLOOKUP(B2194,home!$B$2:$E$405,4,FALSE)</f>
        <v>0.72</v>
      </c>
      <c r="K2194" s="12">
        <f t="shared" si="2576"/>
        <v>1.4307272727272689</v>
      </c>
      <c r="L2194" s="12">
        <f t="shared" si="2577"/>
        <v>1.2219709090909043</v>
      </c>
      <c r="M2194" s="13">
        <f t="shared" si="2578"/>
        <v>7.0460840187725762E-2</v>
      </c>
      <c r="N2194" s="13">
        <f t="shared" si="2579"/>
        <v>0.10081024571585681</v>
      </c>
      <c r="O2194" s="13">
        <f t="shared" si="2580"/>
        <v>8.6101096939504157E-2</v>
      </c>
      <c r="P2194" s="13">
        <f t="shared" si="2581"/>
        <v>0.12318718760308296</v>
      </c>
      <c r="Q2194" s="13">
        <f t="shared" si="2582"/>
        <v>7.2115983958006849E-2</v>
      </c>
      <c r="R2194" s="13">
        <f t="shared" si="2583"/>
        <v>5.2606517850445005E-2</v>
      </c>
      <c r="S2194" s="13">
        <f t="shared" si="2584"/>
        <v>5.384225886721921E-2</v>
      </c>
      <c r="T2194" s="13">
        <f t="shared" si="2585"/>
        <v>8.8123634477150686E-2</v>
      </c>
      <c r="U2194" s="13">
        <f t="shared" si="2586"/>
        <v>7.5265579811845562E-2</v>
      </c>
      <c r="V2194" s="13">
        <f t="shared" si="2587"/>
        <v>1.0459200420764436E-2</v>
      </c>
      <c r="W2194" s="13">
        <f t="shared" si="2588"/>
        <v>3.4392768349427547E-2</v>
      </c>
      <c r="X2194" s="13">
        <f t="shared" si="2589"/>
        <v>4.2026962406102854E-2</v>
      </c>
      <c r="Y2194" s="13">
        <f t="shared" si="2590"/>
        <v>2.567786272885739E-2</v>
      </c>
      <c r="Z2194" s="13">
        <f t="shared" si="2591"/>
        <v>2.1427878147271717E-2</v>
      </c>
      <c r="AA2194" s="13">
        <f t="shared" si="2592"/>
        <v>3.0657449661978305E-2</v>
      </c>
      <c r="AB2194" s="13">
        <f t="shared" si="2593"/>
        <v>2.1931224671827881E-2</v>
      </c>
      <c r="AC2194" s="13">
        <f t="shared" si="2594"/>
        <v>1.1428684012444183E-3</v>
      </c>
      <c r="AD2194" s="13">
        <f t="shared" si="2595"/>
        <v>1.2301667915529297E-2</v>
      </c>
      <c r="AE2194" s="13">
        <f t="shared" si="2596"/>
        <v>1.5032280326073743E-2</v>
      </c>
      <c r="AF2194" s="13">
        <f t="shared" si="2597"/>
        <v>9.1845046278808268E-3</v>
      </c>
      <c r="AG2194" s="13">
        <f t="shared" si="2598"/>
        <v>3.7410658232270499E-3</v>
      </c>
      <c r="AH2194" s="13">
        <f t="shared" si="2599"/>
        <v>6.5460609348776903E-3</v>
      </c>
      <c r="AI2194" s="13">
        <f t="shared" si="2600"/>
        <v>9.3656279084640727E-3</v>
      </c>
      <c r="AJ2194" s="13">
        <f t="shared" si="2601"/>
        <v>6.6998296374276012E-3</v>
      </c>
      <c r="AK2194" s="13">
        <f t="shared" si="2602"/>
        <v>3.1952096616313739E-3</v>
      </c>
      <c r="AL2194" s="13">
        <f t="shared" si="2603"/>
        <v>7.9923397890027689E-5</v>
      </c>
      <c r="AM2194" s="13">
        <f t="shared" si="2604"/>
        <v>3.5200663573563551E-3</v>
      </c>
      <c r="AN2194" s="13">
        <f t="shared" si="2605"/>
        <v>4.301418686759052E-3</v>
      </c>
      <c r="AO2194" s="13">
        <f t="shared" si="2606"/>
        <v>2.6281042515197825E-3</v>
      </c>
      <c r="AP2194" s="13">
        <f t="shared" si="2607"/>
        <v>1.0704889804717661E-3</v>
      </c>
      <c r="AQ2194" s="13">
        <f t="shared" si="2608"/>
        <v>3.2702659815972006E-4</v>
      </c>
      <c r="AR2194" s="13">
        <f t="shared" si="2609"/>
        <v>1.599819206311387E-3</v>
      </c>
      <c r="AS2194" s="13">
        <f t="shared" si="2610"/>
        <v>2.2889049699025945E-3</v>
      </c>
      <c r="AT2194" s="13">
        <f t="shared" si="2611"/>
        <v>1.6373993825603158E-3</v>
      </c>
      <c r="AU2194" s="13">
        <f t="shared" si="2612"/>
        <v>7.8089065099194504E-4</v>
      </c>
      <c r="AV2194" s="13">
        <f t="shared" si="2613"/>
        <v>2.7931038784798166E-4</v>
      </c>
      <c r="AW2194" s="13">
        <f t="shared" si="2614"/>
        <v>3.8814067910013082E-6</v>
      </c>
      <c r="AX2194" s="13">
        <f t="shared" si="2615"/>
        <v>8.393758232132447E-4</v>
      </c>
      <c r="AY2194" s="13">
        <f t="shared" si="2616"/>
        <v>1.0256928377608146E-3</v>
      </c>
      <c r="AZ2194" s="13">
        <f t="shared" si="2617"/>
        <v>6.266834047033063E-4</v>
      </c>
      <c r="BA2194" s="13">
        <f t="shared" si="2618"/>
        <v>2.5526296325249401E-4</v>
      </c>
      <c r="BB2194" s="13">
        <f t="shared" si="2619"/>
        <v>7.7980978815722114E-5</v>
      </c>
      <c r="BC2194" s="13">
        <f t="shared" si="2620"/>
        <v>1.9058097515049275E-5</v>
      </c>
      <c r="BD2194" s="13">
        <f t="shared" si="2621"/>
        <v>3.2582208831956891E-4</v>
      </c>
      <c r="BE2194" s="13">
        <f t="shared" si="2622"/>
        <v>4.6616254781576009E-4</v>
      </c>
      <c r="BF2194" s="13">
        <f t="shared" si="2623"/>
        <v>3.3347573534201884E-4</v>
      </c>
      <c r="BG2194" s="13">
        <f t="shared" si="2624"/>
        <v>1.5903760978220244E-4</v>
      </c>
      <c r="BH2194" s="13">
        <f t="shared" si="2625"/>
        <v>5.6884861426188505E-5</v>
      </c>
      <c r="BI2194" s="13">
        <f t="shared" si="2626"/>
        <v>1.6277344529551857E-5</v>
      </c>
      <c r="BJ2194" s="14">
        <f t="shared" si="2627"/>
        <v>0.4180981353076404</v>
      </c>
      <c r="BK2194" s="14">
        <f t="shared" si="2628"/>
        <v>0.2601979717156877</v>
      </c>
      <c r="BL2194" s="14">
        <f t="shared" si="2629"/>
        <v>0.30031258186283116</v>
      </c>
      <c r="BM2194" s="14">
        <f t="shared" si="2630"/>
        <v>0.49373288334783955</v>
      </c>
      <c r="BN2194" s="14">
        <f t="shared" si="2631"/>
        <v>0.50528187225462151</v>
      </c>
    </row>
    <row r="2195" spans="1:66" x14ac:dyDescent="0.25">
      <c r="A2195" t="s">
        <v>25</v>
      </c>
      <c r="B2195" t="s">
        <v>292</v>
      </c>
      <c r="C2195" t="s">
        <v>479</v>
      </c>
      <c r="D2195" s="7" t="s">
        <v>540</v>
      </c>
      <c r="E2195" s="10">
        <f>VLOOKUP(A2195,home!$A$2:$E$405,3,FALSE)</f>
        <v>1.36363636363636</v>
      </c>
      <c r="F2195" s="10">
        <f>VLOOKUP(B2195,home!$B$2:$E$405,3,FALSE)</f>
        <v>1.59</v>
      </c>
      <c r="G2195" s="10">
        <f>VLOOKUP(C2195,away!$B$2:$E$405,4,FALSE)</f>
        <v>1.1000000000000001</v>
      </c>
      <c r="H2195" s="10">
        <f>VLOOKUP(A2195,away!$A$2:$E$405,3,FALSE)</f>
        <v>1.1545454545454501</v>
      </c>
      <c r="I2195" s="10">
        <f>VLOOKUP(C2195,away!$B$2:$E$405,3,FALSE)</f>
        <v>1.22</v>
      </c>
      <c r="J2195" s="10">
        <f>VLOOKUP(B2195,home!$B$2:$E$405,4,FALSE)</f>
        <v>1.1499999999999999</v>
      </c>
      <c r="K2195" s="12">
        <f t="shared" si="2576"/>
        <v>2.384999999999994</v>
      </c>
      <c r="L2195" s="12">
        <f t="shared" si="2577"/>
        <v>1.6198272727272662</v>
      </c>
      <c r="M2195" s="13">
        <f t="shared" si="2578"/>
        <v>1.8227437362332427E-2</v>
      </c>
      <c r="N2195" s="13">
        <f t="shared" si="2579"/>
        <v>4.347243810916273E-2</v>
      </c>
      <c r="O2195" s="13">
        <f t="shared" si="2580"/>
        <v>2.9525300151434005E-2</v>
      </c>
      <c r="P2195" s="13">
        <f t="shared" si="2581"/>
        <v>7.0417840861169922E-2</v>
      </c>
      <c r="Q2195" s="13">
        <f t="shared" si="2582"/>
        <v>5.1840882445176428E-2</v>
      </c>
      <c r="R2195" s="13">
        <f t="shared" si="2583"/>
        <v>2.3912943210375646E-2</v>
      </c>
      <c r="S2195" s="13">
        <f t="shared" si="2584"/>
        <v>6.8011100696419177E-2</v>
      </c>
      <c r="T2195" s="13">
        <f t="shared" si="2585"/>
        <v>8.3973275226944935E-2</v>
      </c>
      <c r="U2195" s="13">
        <f t="shared" si="2586"/>
        <v>5.7032369556745774E-2</v>
      </c>
      <c r="V2195" s="13">
        <f t="shared" si="2587"/>
        <v>2.9194052475408874E-2</v>
      </c>
      <c r="W2195" s="13">
        <f t="shared" si="2588"/>
        <v>4.1213501543915163E-2</v>
      </c>
      <c r="X2195" s="13">
        <f t="shared" si="2589"/>
        <v>6.6758753805421067E-2</v>
      </c>
      <c r="Y2195" s="13">
        <f t="shared" si="2590"/>
        <v>5.4068825053653118E-2</v>
      </c>
      <c r="Z2195" s="13">
        <f t="shared" si="2591"/>
        <v>1.2911612527781596E-2</v>
      </c>
      <c r="AA2195" s="13">
        <f t="shared" si="2592"/>
        <v>3.0794195878759031E-2</v>
      </c>
      <c r="AB2195" s="13">
        <f t="shared" si="2593"/>
        <v>3.6722078585420058E-2</v>
      </c>
      <c r="AC2195" s="13">
        <f t="shared" si="2594"/>
        <v>7.0490646204136916E-3</v>
      </c>
      <c r="AD2195" s="13">
        <f t="shared" si="2595"/>
        <v>2.4573550295559354E-2</v>
      </c>
      <c r="AE2195" s="13">
        <f t="shared" si="2596"/>
        <v>3.9804906956482214E-2</v>
      </c>
      <c r="AF2195" s="13">
        <f t="shared" si="2597"/>
        <v>3.2238536938240588E-2</v>
      </c>
      <c r="AG2195" s="13">
        <f t="shared" si="2598"/>
        <v>1.7406953788462499E-2</v>
      </c>
      <c r="AH2195" s="13">
        <f t="shared" si="2599"/>
        <v>5.2286455268469173E-3</v>
      </c>
      <c r="AI2195" s="13">
        <f t="shared" si="2600"/>
        <v>1.2470319581529866E-2</v>
      </c>
      <c r="AJ2195" s="13">
        <f t="shared" si="2601"/>
        <v>1.4870856100974331E-2</v>
      </c>
      <c r="AK2195" s="13">
        <f t="shared" si="2602"/>
        <v>1.1822330600274565E-2</v>
      </c>
      <c r="AL2195" s="13">
        <f t="shared" si="2603"/>
        <v>1.0893026831872239E-3</v>
      </c>
      <c r="AM2195" s="13">
        <f t="shared" si="2604"/>
        <v>1.1721583490981778E-2</v>
      </c>
      <c r="AN2195" s="13">
        <f t="shared" si="2605"/>
        <v>1.8986940618241958E-2</v>
      </c>
      <c r="AO2195" s="13">
        <f t="shared" si="2606"/>
        <v>1.5377782119540715E-2</v>
      </c>
      <c r="AP2195" s="13">
        <f t="shared" si="2607"/>
        <v>8.303116957096587E-3</v>
      </c>
      <c r="AQ2195" s="13">
        <f t="shared" si="2608"/>
        <v>3.3624038239373211E-3</v>
      </c>
      <c r="AR2195" s="13">
        <f t="shared" si="2609"/>
        <v>1.6939005247620118E-3</v>
      </c>
      <c r="AS2195" s="13">
        <f t="shared" si="2610"/>
        <v>4.0399527515573878E-3</v>
      </c>
      <c r="AT2195" s="13">
        <f t="shared" si="2611"/>
        <v>4.8176436562321736E-3</v>
      </c>
      <c r="AU2195" s="13">
        <f t="shared" si="2612"/>
        <v>3.8300267067045688E-3</v>
      </c>
      <c r="AV2195" s="13">
        <f t="shared" si="2613"/>
        <v>2.2836534238725933E-3</v>
      </c>
      <c r="AW2195" s="13">
        <f t="shared" si="2614"/>
        <v>1.1689694538440939E-4</v>
      </c>
      <c r="AX2195" s="13">
        <f t="shared" si="2615"/>
        <v>4.6593294376652498E-3</v>
      </c>
      <c r="AY2195" s="13">
        <f t="shared" si="2616"/>
        <v>7.5473088957511677E-3</v>
      </c>
      <c r="AZ2195" s="13">
        <f t="shared" si="2617"/>
        <v>6.1126683925174256E-3</v>
      </c>
      <c r="BA2195" s="13">
        <f t="shared" si="2618"/>
        <v>3.3004889904458888E-3</v>
      </c>
      <c r="BB2195" s="13">
        <f t="shared" si="2619"/>
        <v>1.3365555200150832E-3</v>
      </c>
      <c r="BC2195" s="13">
        <f t="shared" si="2620"/>
        <v>4.3299781656692087E-4</v>
      </c>
      <c r="BD2195" s="13">
        <f t="shared" si="2621"/>
        <v>4.5730437788275559E-4</v>
      </c>
      <c r="BE2195" s="13">
        <f t="shared" si="2622"/>
        <v>1.0906709412503695E-3</v>
      </c>
      <c r="BF2195" s="13">
        <f t="shared" si="2623"/>
        <v>1.3006250974410625E-3</v>
      </c>
      <c r="BG2195" s="13">
        <f t="shared" si="2624"/>
        <v>1.0339969524656421E-3</v>
      </c>
      <c r="BH2195" s="13">
        <f t="shared" si="2625"/>
        <v>6.1652068290763762E-4</v>
      </c>
      <c r="BI2195" s="13">
        <f t="shared" si="2626"/>
        <v>2.9408036574694228E-4</v>
      </c>
      <c r="BJ2195" s="14">
        <f t="shared" si="2627"/>
        <v>0.53649280022577828</v>
      </c>
      <c r="BK2195" s="14">
        <f t="shared" si="2628"/>
        <v>0.20153610759468246</v>
      </c>
      <c r="BL2195" s="14">
        <f t="shared" si="2629"/>
        <v>0.24383741467318329</v>
      </c>
      <c r="BM2195" s="14">
        <f t="shared" si="2630"/>
        <v>0.74995068093140771</v>
      </c>
      <c r="BN2195" s="14">
        <f t="shared" si="2631"/>
        <v>0.23739684213965115</v>
      </c>
    </row>
    <row r="2196" spans="1:66" x14ac:dyDescent="0.25">
      <c r="A2196" t="s">
        <v>178</v>
      </c>
      <c r="B2196" t="s">
        <v>271</v>
      </c>
      <c r="C2196" t="s">
        <v>468</v>
      </c>
      <c r="D2196" s="7" t="s">
        <v>540</v>
      </c>
      <c r="E2196" s="10">
        <f>VLOOKUP(A2196,home!$A$2:$E$405,3,FALSE)</f>
        <v>1.8350515463917501</v>
      </c>
      <c r="F2196" s="10">
        <f>VLOOKUP(B2196,home!$B$2:$E$405,3,FALSE)</f>
        <v>0.76</v>
      </c>
      <c r="G2196" s="10">
        <f>VLOOKUP(C2196,away!$B$2:$E$405,4,FALSE)</f>
        <v>1.18</v>
      </c>
      <c r="H2196" s="10">
        <f>VLOOKUP(A2196,away!$A$2:$E$405,3,FALSE)</f>
        <v>1.3298969072164899</v>
      </c>
      <c r="I2196" s="10">
        <f>VLOOKUP(C2196,away!$B$2:$E$405,3,FALSE)</f>
        <v>0.91</v>
      </c>
      <c r="J2196" s="10">
        <f>VLOOKUP(B2196,home!$B$2:$E$405,4,FALSE)</f>
        <v>0.75</v>
      </c>
      <c r="K2196" s="12">
        <f t="shared" si="2576"/>
        <v>1.6456742268041213</v>
      </c>
      <c r="L2196" s="12">
        <f t="shared" si="2577"/>
        <v>0.90765463917525446</v>
      </c>
      <c r="M2196" s="13">
        <f t="shared" si="2578"/>
        <v>7.7822174745022205E-2</v>
      </c>
      <c r="N2196" s="13">
        <f t="shared" si="2579"/>
        <v>0.12806994725172963</v>
      </c>
      <c r="O2196" s="13">
        <f t="shared" si="2580"/>
        <v>7.063565793802673E-2</v>
      </c>
      <c r="P2196" s="13">
        <f t="shared" si="2581"/>
        <v>0.11624328176196252</v>
      </c>
      <c r="Q2196" s="13">
        <f t="shared" si="2582"/>
        <v>0.10538070571016742</v>
      </c>
      <c r="R2196" s="13">
        <f t="shared" si="2583"/>
        <v>3.2056391309323175E-2</v>
      </c>
      <c r="S2196" s="13">
        <f t="shared" si="2584"/>
        <v>4.3408259275275918E-2</v>
      </c>
      <c r="T2196" s="13">
        <f t="shared" si="2585"/>
        <v>9.5649286417395687E-2</v>
      </c>
      <c r="U2196" s="13">
        <f t="shared" si="2586"/>
        <v>5.2754376982100767E-2</v>
      </c>
      <c r="V2196" s="13">
        <f t="shared" si="2587"/>
        <v>7.2043426500719258E-3</v>
      </c>
      <c r="W2196" s="13">
        <f t="shared" si="2588"/>
        <v>5.7807437129884155E-2</v>
      </c>
      <c r="X2196" s="13">
        <f t="shared" si="2589"/>
        <v>5.246918848977121E-2</v>
      </c>
      <c r="Y2196" s="13">
        <f t="shared" si="2590"/>
        <v>2.3811951173250849E-2</v>
      </c>
      <c r="Z2196" s="13">
        <f t="shared" si="2591"/>
        <v>9.6987107623748309E-3</v>
      </c>
      <c r="AA2196" s="13">
        <f t="shared" si="2592"/>
        <v>1.5960918334868006E-2</v>
      </c>
      <c r="AB2196" s="13">
        <f t="shared" si="2593"/>
        <v>1.313323596990882E-2</v>
      </c>
      <c r="AC2196" s="13">
        <f t="shared" si="2594"/>
        <v>6.7257214550824518E-4</v>
      </c>
      <c r="AD2196" s="13">
        <f t="shared" si="2595"/>
        <v>2.3783052350562484E-2</v>
      </c>
      <c r="AE2196" s="13">
        <f t="shared" si="2596"/>
        <v>2.1586797799735977E-2</v>
      </c>
      <c r="AF2196" s="13">
        <f t="shared" si="2597"/>
        <v>9.7966785839342669E-3</v>
      </c>
      <c r="AG2196" s="13">
        <f t="shared" si="2598"/>
        <v>2.9640002550722667E-3</v>
      </c>
      <c r="AH2196" s="13">
        <f t="shared" si="2599"/>
        <v>2.2007699543721208E-3</v>
      </c>
      <c r="AI2196" s="13">
        <f t="shared" si="2600"/>
        <v>3.621750393035081E-3</v>
      </c>
      <c r="AJ2196" s="13">
        <f t="shared" si="2601"/>
        <v>2.9801106388677658E-3</v>
      </c>
      <c r="AK2196" s="13">
        <f t="shared" si="2602"/>
        <v>1.6347637571364824E-3</v>
      </c>
      <c r="AL2196" s="13">
        <f t="shared" si="2603"/>
        <v>4.0184944032581613E-5</v>
      </c>
      <c r="AM2196" s="13">
        <f t="shared" si="2604"/>
        <v>7.8278312576107682E-3</v>
      </c>
      <c r="AN2196" s="13">
        <f t="shared" si="2605"/>
        <v>7.1049673556514798E-3</v>
      </c>
      <c r="AO2196" s="13">
        <f t="shared" si="2606"/>
        <v>3.2244282907729024E-3</v>
      </c>
      <c r="AP2196" s="13">
        <f t="shared" si="2607"/>
        <v>9.7555576560265378E-4</v>
      </c>
      <c r="AQ2196" s="13">
        <f t="shared" si="2608"/>
        <v>2.2136692910585396E-4</v>
      </c>
      <c r="AR2196" s="13">
        <f t="shared" si="2609"/>
        <v>3.9950781176867383E-4</v>
      </c>
      <c r="AS2196" s="13">
        <f t="shared" si="2610"/>
        <v>6.5745970923461862E-4</v>
      </c>
      <c r="AT2196" s="13">
        <f t="shared" si="2611"/>
        <v>5.4098224932477195E-4</v>
      </c>
      <c r="AU2196" s="13">
        <f t="shared" si="2612"/>
        <v>2.9676018162409952E-4</v>
      </c>
      <c r="AV2196" s="13">
        <f t="shared" si="2613"/>
        <v>1.2209264561012262E-4</v>
      </c>
      <c r="AW2196" s="13">
        <f t="shared" si="2614"/>
        <v>1.667344596501563E-6</v>
      </c>
      <c r="AX2196" s="13">
        <f t="shared" si="2615"/>
        <v>2.147010025403621E-3</v>
      </c>
      <c r="AY2196" s="13">
        <f t="shared" si="2616"/>
        <v>1.9487436099133776E-3</v>
      </c>
      <c r="AZ2196" s="13">
        <f t="shared" si="2617"/>
        <v>8.8439308905050474E-4</v>
      </c>
      <c r="BA2196" s="13">
        <f t="shared" si="2618"/>
        <v>2.6757449671040818E-4</v>
      </c>
      <c r="BB2196" s="13">
        <f t="shared" si="2619"/>
        <v>6.0716308316046467E-5</v>
      </c>
      <c r="BC2196" s="13">
        <f t="shared" si="2620"/>
        <v>1.1021887783330933E-5</v>
      </c>
      <c r="BD2196" s="13">
        <f t="shared" si="2621"/>
        <v>6.0435853123098485E-5</v>
      </c>
      <c r="BE2196" s="13">
        <f t="shared" si="2622"/>
        <v>9.9457725859602533E-5</v>
      </c>
      <c r="BF2196" s="13">
        <f t="shared" si="2623"/>
        <v>8.1837508051848864E-5</v>
      </c>
      <c r="BG2196" s="13">
        <f t="shared" si="2624"/>
        <v>4.4892625928934155E-5</v>
      </c>
      <c r="BH2196" s="13">
        <f t="shared" si="2625"/>
        <v>1.8469659366201334E-5</v>
      </c>
      <c r="BI2196" s="13">
        <f t="shared" si="2626"/>
        <v>6.0790084793617734E-6</v>
      </c>
      <c r="BJ2196" s="14">
        <f t="shared" si="2627"/>
        <v>0.54599265417742504</v>
      </c>
      <c r="BK2196" s="14">
        <f t="shared" si="2628"/>
        <v>0.24733955913178676</v>
      </c>
      <c r="BL2196" s="14">
        <f t="shared" si="2629"/>
        <v>0.19730595025601025</v>
      </c>
      <c r="BM2196" s="14">
        <f t="shared" si="2630"/>
        <v>0.46818163934604845</v>
      </c>
      <c r="BN2196" s="14">
        <f t="shared" si="2631"/>
        <v>0.53020815871623161</v>
      </c>
    </row>
    <row r="2197" spans="1:66" x14ac:dyDescent="0.25">
      <c r="A2197" t="s">
        <v>178</v>
      </c>
      <c r="B2197" t="s">
        <v>472</v>
      </c>
      <c r="C2197" t="s">
        <v>274</v>
      </c>
      <c r="D2197" s="7" t="s">
        <v>540</v>
      </c>
      <c r="E2197" s="10">
        <f>VLOOKUP(A2197,home!$A$2:$E$405,3,FALSE)</f>
        <v>1.8350515463917501</v>
      </c>
      <c r="F2197" s="10">
        <f>VLOOKUP(B2197,home!$B$2:$E$405,3,FALSE)</f>
        <v>1.18</v>
      </c>
      <c r="G2197" s="10">
        <f>VLOOKUP(C2197,away!$B$2:$E$405,4,FALSE)</f>
        <v>0.64</v>
      </c>
      <c r="H2197" s="10">
        <f>VLOOKUP(A2197,away!$A$2:$E$405,3,FALSE)</f>
        <v>1.3298969072164899</v>
      </c>
      <c r="I2197" s="10">
        <f>VLOOKUP(C2197,away!$B$2:$E$405,3,FALSE)</f>
        <v>1.27</v>
      </c>
      <c r="J2197" s="10">
        <f>VLOOKUP(B2197,home!$B$2:$E$405,4,FALSE)</f>
        <v>1.38</v>
      </c>
      <c r="K2197" s="12">
        <f t="shared" si="2576"/>
        <v>1.3858309278350496</v>
      </c>
      <c r="L2197" s="12">
        <f t="shared" si="2577"/>
        <v>2.3307773195876202</v>
      </c>
      <c r="M2197" s="13">
        <f t="shared" si="2578"/>
        <v>2.4316303019928515E-2</v>
      </c>
      <c r="N2197" s="13">
        <f t="shared" si="2579"/>
        <v>3.369828477562576E-2</v>
      </c>
      <c r="O2197" s="13">
        <f t="shared" si="2580"/>
        <v>5.6675887575069327E-2</v>
      </c>
      <c r="P2197" s="13">
        <f t="shared" si="2581"/>
        <v>7.8543197864033298E-2</v>
      </c>
      <c r="Q2197" s="13">
        <f t="shared" si="2582"/>
        <v>2.3350062628527589E-2</v>
      </c>
      <c r="R2197" s="13">
        <f t="shared" si="2583"/>
        <v>6.6049436663734709E-2</v>
      </c>
      <c r="S2197" s="13">
        <f t="shared" si="2584"/>
        <v>6.3424875130615385E-2</v>
      </c>
      <c r="T2197" s="13">
        <f t="shared" si="2585"/>
        <v>5.4423796385522583E-2</v>
      </c>
      <c r="U2197" s="13">
        <f t="shared" si="2586"/>
        <v>9.1533352094685841E-2</v>
      </c>
      <c r="V2197" s="13">
        <f t="shared" si="2587"/>
        <v>2.2762929019280446E-2</v>
      </c>
      <c r="W2197" s="13">
        <f t="shared" si="2588"/>
        <v>1.0786412985832966E-2</v>
      </c>
      <c r="X2197" s="13">
        <f t="shared" si="2589"/>
        <v>2.5140726747084858E-2</v>
      </c>
      <c r="Y2197" s="13">
        <f t="shared" si="2590"/>
        <v>2.9298717850027623E-2</v>
      </c>
      <c r="Z2197" s="13">
        <f t="shared" si="2591"/>
        <v>5.1315509649123958E-2</v>
      </c>
      <c r="AA2197" s="13">
        <f t="shared" si="2592"/>
        <v>7.1114620349373908E-2</v>
      </c>
      <c r="AB2197" s="13">
        <f t="shared" si="2593"/>
        <v>4.9276420150705075E-2</v>
      </c>
      <c r="AC2197" s="13">
        <f t="shared" si="2594"/>
        <v>4.5953563450338046E-3</v>
      </c>
      <c r="AD2197" s="13">
        <f t="shared" si="2595"/>
        <v>3.7370361790422324E-3</v>
      </c>
      <c r="AE2197" s="13">
        <f t="shared" si="2596"/>
        <v>8.7101991685900153E-3</v>
      </c>
      <c r="AF2197" s="13">
        <f t="shared" si="2597"/>
        <v>1.015076733562028E-2</v>
      </c>
      <c r="AG2197" s="13">
        <f t="shared" si="2598"/>
        <v>7.8863927607582002E-3</v>
      </c>
      <c r="AH2197" s="13">
        <f t="shared" si="2599"/>
        <v>2.9901256508314464E-2</v>
      </c>
      <c r="AI2197" s="13">
        <f t="shared" si="2600"/>
        <v>4.143808605035125E-2</v>
      </c>
      <c r="AJ2197" s="13">
        <f t="shared" si="2601"/>
        <v>2.8713090619433456E-2</v>
      </c>
      <c r="AK2197" s="13">
        <f t="shared" si="2602"/>
        <v>1.326382967138044E-2</v>
      </c>
      <c r="AL2197" s="13">
        <f t="shared" si="2603"/>
        <v>5.9373167437159569E-4</v>
      </c>
      <c r="AM2197" s="13">
        <f t="shared" si="2604"/>
        <v>1.0357800630710493E-3</v>
      </c>
      <c r="AN2197" s="13">
        <f t="shared" si="2605"/>
        <v>2.4141726790870362E-3</v>
      </c>
      <c r="AO2197" s="13">
        <f t="shared" si="2606"/>
        <v>2.8134494629920739E-3</v>
      </c>
      <c r="AP2197" s="13">
        <f t="shared" si="2607"/>
        <v>2.1858413993826316E-3</v>
      </c>
      <c r="AQ2197" s="13">
        <f t="shared" si="2608"/>
        <v>1.2736773894741762E-3</v>
      </c>
      <c r="AR2197" s="13">
        <f t="shared" si="2609"/>
        <v>1.3938634099350216E-2</v>
      </c>
      <c r="AS2197" s="13">
        <f t="shared" si="2610"/>
        <v>1.9316590226655772E-2</v>
      </c>
      <c r="AT2197" s="13">
        <f t="shared" si="2611"/>
        <v>1.3384764078207913E-2</v>
      </c>
      <c r="AU2197" s="13">
        <f t="shared" si="2612"/>
        <v>6.1830066737853708E-3</v>
      </c>
      <c r="AV2197" s="13">
        <f t="shared" si="2613"/>
        <v>2.1421504688855712E-3</v>
      </c>
      <c r="AW2197" s="13">
        <f t="shared" si="2614"/>
        <v>5.3271969130355385E-5</v>
      </c>
      <c r="AX2197" s="13">
        <f t="shared" si="2615"/>
        <v>2.3923600763979948E-4</v>
      </c>
      <c r="AY2197" s="13">
        <f t="shared" si="2616"/>
        <v>5.5760586063553514E-4</v>
      </c>
      <c r="AZ2197" s="13">
        <f t="shared" si="2617"/>
        <v>6.4982754661922055E-4</v>
      </c>
      <c r="BA2197" s="13">
        <f t="shared" si="2618"/>
        <v>5.0486776910111536E-4</v>
      </c>
      <c r="BB2197" s="13">
        <f t="shared" si="2619"/>
        <v>2.9418358640291993E-4</v>
      </c>
      <c r="BC2197" s="13">
        <f t="shared" si="2620"/>
        <v>1.3713528619657418E-4</v>
      </c>
      <c r="BD2197" s="13">
        <f t="shared" si="2621"/>
        <v>5.4146420374660163E-3</v>
      </c>
      <c r="BE2197" s="13">
        <f t="shared" si="2622"/>
        <v>7.5037783986761936E-3</v>
      </c>
      <c r="BF2197" s="13">
        <f t="shared" si="2623"/>
        <v>5.1994840902530167E-3</v>
      </c>
      <c r="BG2197" s="13">
        <f t="shared" si="2624"/>
        <v>2.4018686203529718E-3</v>
      </c>
      <c r="BH2197" s="13">
        <f t="shared" si="2625"/>
        <v>8.3214595467041256E-4</v>
      </c>
      <c r="BI2197" s="13">
        <f t="shared" si="2626"/>
        <v>2.3064272009101625E-4</v>
      </c>
      <c r="BJ2197" s="14">
        <f t="shared" si="2627"/>
        <v>0.21928817386723426</v>
      </c>
      <c r="BK2197" s="14">
        <f t="shared" si="2628"/>
        <v>0.19479399891389856</v>
      </c>
      <c r="BL2197" s="14">
        <f t="shared" si="2629"/>
        <v>0.52451368705144308</v>
      </c>
      <c r="BM2197" s="14">
        <f t="shared" si="2630"/>
        <v>0.70677386306327528</v>
      </c>
      <c r="BN2197" s="14">
        <f t="shared" si="2631"/>
        <v>0.28263317252691922</v>
      </c>
    </row>
    <row r="2198" spans="1:66" x14ac:dyDescent="0.25">
      <c r="A2198" t="s">
        <v>178</v>
      </c>
      <c r="B2198" t="s">
        <v>179</v>
      </c>
      <c r="C2198" t="s">
        <v>465</v>
      </c>
      <c r="D2198" s="7" t="s">
        <v>540</v>
      </c>
      <c r="E2198" s="10">
        <f>VLOOKUP(A2198,home!$A$2:$E$405,3,FALSE)</f>
        <v>1.8350515463917501</v>
      </c>
      <c r="F2198" s="10">
        <f>VLOOKUP(B2198,home!$B$2:$E$405,3,FALSE)</f>
        <v>0.54</v>
      </c>
      <c r="G2198" s="10">
        <f>VLOOKUP(C2198,away!$B$2:$E$405,4,FALSE)</f>
        <v>1.53</v>
      </c>
      <c r="H2198" s="10">
        <f>VLOOKUP(A2198,away!$A$2:$E$405,3,FALSE)</f>
        <v>1.3298969072164899</v>
      </c>
      <c r="I2198" s="10">
        <f>VLOOKUP(C2198,away!$B$2:$E$405,3,FALSE)</f>
        <v>0.54</v>
      </c>
      <c r="J2198" s="10">
        <f>VLOOKUP(B2198,home!$B$2:$E$405,4,FALSE)</f>
        <v>1.65</v>
      </c>
      <c r="K2198" s="12">
        <f t="shared" si="2576"/>
        <v>1.516119587628864</v>
      </c>
      <c r="L2198" s="12">
        <f t="shared" si="2577"/>
        <v>1.1849381443298925</v>
      </c>
      <c r="M2198" s="13">
        <f t="shared" si="2578"/>
        <v>6.7134464902528335E-2</v>
      </c>
      <c r="N2198" s="13">
        <f t="shared" si="2579"/>
        <v>0.10178387724370572</v>
      </c>
      <c r="O2198" s="13">
        <f t="shared" si="2580"/>
        <v>7.9550188262182228E-2</v>
      </c>
      <c r="P2198" s="13">
        <f t="shared" si="2581"/>
        <v>0.12060759862385824</v>
      </c>
      <c r="Q2198" s="13">
        <f t="shared" si="2582"/>
        <v>7.7158264996997017E-2</v>
      </c>
      <c r="R2198" s="13">
        <f t="shared" si="2583"/>
        <v>4.7131026230241915E-2</v>
      </c>
      <c r="S2198" s="13">
        <f t="shared" si="2584"/>
        <v>5.416812685903255E-2</v>
      </c>
      <c r="T2198" s="13">
        <f t="shared" si="2585"/>
        <v>9.1427771345255759E-2</v>
      </c>
      <c r="U2198" s="13">
        <f t="shared" si="2586"/>
        <v>7.1456272052719566E-2</v>
      </c>
      <c r="V2198" s="13">
        <f t="shared" si="2587"/>
        <v>1.0812607721774401E-2</v>
      </c>
      <c r="W2198" s="13">
        <f t="shared" si="2588"/>
        <v>3.8993718969801916E-2</v>
      </c>
      <c r="X2198" s="13">
        <f t="shared" si="2589"/>
        <v>4.6205144996598418E-2</v>
      </c>
      <c r="Y2198" s="13">
        <f t="shared" si="2590"/>
        <v>2.7375119385381484E-2</v>
      </c>
      <c r="Z2198" s="13">
        <f t="shared" si="2591"/>
        <v>1.8615783587208785E-2</v>
      </c>
      <c r="AA2198" s="13">
        <f t="shared" si="2592"/>
        <v>2.8223754135627162E-2</v>
      </c>
      <c r="AB2198" s="13">
        <f t="shared" si="2593"/>
        <v>2.139529324072275E-2</v>
      </c>
      <c r="AC2198" s="13">
        <f t="shared" si="2594"/>
        <v>1.2140584702640973E-3</v>
      </c>
      <c r="AD2198" s="13">
        <f t="shared" si="2595"/>
        <v>1.4779785281152969E-2</v>
      </c>
      <c r="AE2198" s="13">
        <f t="shared" si="2596"/>
        <v>1.7513131344643662E-2</v>
      </c>
      <c r="AF2198" s="13">
        <f t="shared" si="2597"/>
        <v>1.0375988678463871E-2</v>
      </c>
      <c r="AG2198" s="13">
        <f t="shared" si="2598"/>
        <v>4.0983015900823176E-3</v>
      </c>
      <c r="AH2198" s="13">
        <f t="shared" si="2599"/>
        <v>5.5146380147685107E-3</v>
      </c>
      <c r="AI2198" s="13">
        <f t="shared" si="2600"/>
        <v>8.3608507128732929E-3</v>
      </c>
      <c r="AJ2198" s="13">
        <f t="shared" si="2601"/>
        <v>6.3380247675139754E-3</v>
      </c>
      <c r="AK2198" s="13">
        <f t="shared" si="2602"/>
        <v>3.2030678323016061E-3</v>
      </c>
      <c r="AL2198" s="13">
        <f t="shared" si="2603"/>
        <v>8.7242626808808039E-5</v>
      </c>
      <c r="AM2198" s="13">
        <f t="shared" si="2604"/>
        <v>4.481584393140961E-3</v>
      </c>
      <c r="AN2198" s="13">
        <f t="shared" si="2605"/>
        <v>5.3104002944662585E-3</v>
      </c>
      <c r="AO2198" s="13">
        <f t="shared" si="2606"/>
        <v>3.1462479352868827E-3</v>
      </c>
      <c r="AP2198" s="13">
        <f t="shared" si="2607"/>
        <v>1.242703063346865E-3</v>
      </c>
      <c r="AQ2198" s="13">
        <f t="shared" si="2608"/>
        <v>3.6813156545882668E-4</v>
      </c>
      <c r="AR2198" s="13">
        <f t="shared" si="2609"/>
        <v>1.3069009871741757E-3</v>
      </c>
      <c r="AS2198" s="13">
        <f t="shared" si="2610"/>
        <v>1.9814181857462669E-3</v>
      </c>
      <c r="AT2198" s="13">
        <f t="shared" si="2611"/>
        <v>1.5020334613469811E-3</v>
      </c>
      <c r="AU2198" s="13">
        <f t="shared" si="2612"/>
        <v>7.5908745067404689E-4</v>
      </c>
      <c r="AV2198" s="13">
        <f t="shared" si="2613"/>
        <v>2.8771683817254535E-4</v>
      </c>
      <c r="AW2198" s="13">
        <f t="shared" si="2614"/>
        <v>4.3536686378121496E-6</v>
      </c>
      <c r="AX2198" s="13">
        <f t="shared" si="2615"/>
        <v>1.1324363136754711E-3</v>
      </c>
      <c r="AY2198" s="13">
        <f t="shared" si="2616"/>
        <v>1.3418669840983971E-3</v>
      </c>
      <c r="AZ2198" s="13">
        <f t="shared" si="2617"/>
        <v>7.9501468703755231E-4</v>
      </c>
      <c r="BA2198" s="13">
        <f t="shared" si="2618"/>
        <v>3.1401440932442922E-4</v>
      </c>
      <c r="BB2198" s="13">
        <f t="shared" si="2619"/>
        <v>9.3021912869434086E-5</v>
      </c>
      <c r="BC2198" s="13">
        <f t="shared" si="2620"/>
        <v>2.2045042563504824E-5</v>
      </c>
      <c r="BD2198" s="13">
        <f t="shared" si="2621"/>
        <v>2.5809947176084531E-4</v>
      </c>
      <c r="BE2198" s="13">
        <f t="shared" si="2622"/>
        <v>3.9130966469328051E-4</v>
      </c>
      <c r="BF2198" s="13">
        <f t="shared" si="2623"/>
        <v>2.9663612373498279E-4</v>
      </c>
      <c r="BG2198" s="13">
        <f t="shared" si="2624"/>
        <v>1.499119458643023E-4</v>
      </c>
      <c r="BH2198" s="13">
        <f t="shared" si="2625"/>
        <v>5.6821109386106628E-5</v>
      </c>
      <c r="BI2198" s="13">
        <f t="shared" si="2626"/>
        <v>1.7229519386215718E-5</v>
      </c>
      <c r="BJ2198" s="14">
        <f t="shared" si="2627"/>
        <v>0.44795857043335174</v>
      </c>
      <c r="BK2198" s="14">
        <f t="shared" si="2628"/>
        <v>0.25536596618836482</v>
      </c>
      <c r="BL2198" s="14">
        <f t="shared" si="2629"/>
        <v>0.27818028000689077</v>
      </c>
      <c r="BM2198" s="14">
        <f t="shared" si="2630"/>
        <v>0.50541766664084231</v>
      </c>
      <c r="BN2198" s="14">
        <f t="shared" si="2631"/>
        <v>0.49336542025951341</v>
      </c>
    </row>
    <row r="2199" spans="1:66" x14ac:dyDescent="0.25">
      <c r="A2199" t="s">
        <v>178</v>
      </c>
      <c r="B2199" t="s">
        <v>273</v>
      </c>
      <c r="C2199" t="s">
        <v>181</v>
      </c>
      <c r="D2199" s="7" t="s">
        <v>540</v>
      </c>
      <c r="E2199" s="10">
        <f>VLOOKUP(A2199,home!$A$2:$E$405,3,FALSE)</f>
        <v>1.8350515463917501</v>
      </c>
      <c r="F2199" s="10">
        <f>VLOOKUP(B2199,home!$B$2:$E$405,3,FALSE)</f>
        <v>2.4500000000000002</v>
      </c>
      <c r="G2199" s="10">
        <f>VLOOKUP(C2199,away!$B$2:$E$405,4,FALSE)</f>
        <v>0.87</v>
      </c>
      <c r="H2199" s="10">
        <f>VLOOKUP(A2199,away!$A$2:$E$405,3,FALSE)</f>
        <v>1.3298969072164899</v>
      </c>
      <c r="I2199" s="10">
        <f>VLOOKUP(C2199,away!$B$2:$E$405,3,FALSE)</f>
        <v>0.87</v>
      </c>
      <c r="J2199" s="10">
        <f>VLOOKUP(B2199,home!$B$2:$E$405,4,FALSE)</f>
        <v>0.13</v>
      </c>
      <c r="K2199" s="12">
        <f t="shared" si="2576"/>
        <v>3.9114123711340154</v>
      </c>
      <c r="L2199" s="12">
        <f t="shared" si="2577"/>
        <v>0.15041134020618499</v>
      </c>
      <c r="M2199" s="13">
        <f t="shared" si="2578"/>
        <v>1.7217590550603991E-2</v>
      </c>
      <c r="N2199" s="13">
        <f t="shared" si="2579"/>
        <v>6.7345096680752586E-2</v>
      </c>
      <c r="O2199" s="13">
        <f t="shared" si="2580"/>
        <v>2.589720869837693E-3</v>
      </c>
      <c r="P2199" s="13">
        <f t="shared" si="2581"/>
        <v>1.0129466248067097E-2</v>
      </c>
      <c r="Q2199" s="13">
        <f t="shared" si="2582"/>
        <v>0.13170722214615599</v>
      </c>
      <c r="R2199" s="13">
        <f t="shared" si="2583"/>
        <v>1.9476169339610719E-4</v>
      </c>
      <c r="S2199" s="13">
        <f t="shared" si="2584"/>
        <v>1.4898438630126882E-3</v>
      </c>
      <c r="T2199" s="13">
        <f t="shared" si="2585"/>
        <v>1.9810259797837047E-2</v>
      </c>
      <c r="U2199" s="13">
        <f t="shared" si="2586"/>
        <v>7.6179329697254386E-4</v>
      </c>
      <c r="V2199" s="13">
        <f t="shared" si="2587"/>
        <v>9.7389566539988559E-5</v>
      </c>
      <c r="W2199" s="13">
        <f t="shared" si="2588"/>
        <v>0.17172041935672352</v>
      </c>
      <c r="X2199" s="13">
        <f t="shared" si="2589"/>
        <v>2.5828698416212895E-2</v>
      </c>
      <c r="Y2199" s="13">
        <f t="shared" si="2590"/>
        <v>1.9424645722819738E-3</v>
      </c>
      <c r="Z2199" s="13">
        <f t="shared" si="2591"/>
        <v>9.7647891081781945E-6</v>
      </c>
      <c r="AA2199" s="13">
        <f t="shared" si="2592"/>
        <v>3.8194116919242883E-5</v>
      </c>
      <c r="AB2199" s="13">
        <f t="shared" si="2593"/>
        <v>7.46964707112328E-5</v>
      </c>
      <c r="AC2199" s="13">
        <f t="shared" si="2594"/>
        <v>3.5810190901903365E-6</v>
      </c>
      <c r="AD2199" s="13">
        <f t="shared" si="2595"/>
        <v>0.1679173431620524</v>
      </c>
      <c r="AE2199" s="13">
        <f t="shared" si="2596"/>
        <v>2.5256672628866168E-2</v>
      </c>
      <c r="AF2199" s="13">
        <f t="shared" si="2597"/>
        <v>1.8994449896283143E-3</v>
      </c>
      <c r="AG2199" s="13">
        <f t="shared" si="2598"/>
        <v>9.523268884597268E-5</v>
      </c>
      <c r="AH2199" s="13">
        <f t="shared" si="2599"/>
        <v>3.6718375414795982E-7</v>
      </c>
      <c r="AI2199" s="13">
        <f t="shared" si="2600"/>
        <v>1.436207078453761E-6</v>
      </c>
      <c r="AJ2199" s="13">
        <f t="shared" si="2601"/>
        <v>2.8087990670871409E-6</v>
      </c>
      <c r="AK2199" s="13">
        <f t="shared" si="2602"/>
        <v>3.6621238063447752E-6</v>
      </c>
      <c r="AL2199" s="13">
        <f t="shared" si="2603"/>
        <v>8.4271517320974953E-8</v>
      </c>
      <c r="AM2199" s="13">
        <f t="shared" si="2604"/>
        <v>0.13135879467440145</v>
      </c>
      <c r="AN2199" s="13">
        <f t="shared" si="2605"/>
        <v>1.9757852354845794E-2</v>
      </c>
      <c r="AO2199" s="13">
        <f t="shared" si="2606"/>
        <v>1.4859025261441416E-3</v>
      </c>
      <c r="AP2199" s="13">
        <f t="shared" si="2607"/>
        <v>7.449886345769875E-5</v>
      </c>
      <c r="AQ2199" s="13">
        <f t="shared" si="2608"/>
        <v>2.8013684741275104E-6</v>
      </c>
      <c r="AR2199" s="13">
        <f t="shared" si="2609"/>
        <v>1.1045720112666605E-8</v>
      </c>
      <c r="AS2199" s="13">
        <f t="shared" si="2610"/>
        <v>4.3204366296767977E-8</v>
      </c>
      <c r="AT2199" s="13">
        <f t="shared" si="2611"/>
        <v>8.4495046410091873E-8</v>
      </c>
      <c r="AU2199" s="13">
        <f t="shared" si="2612"/>
        <v>1.1016498994265874E-7</v>
      </c>
      <c r="AV2199" s="13">
        <f t="shared" si="2613"/>
        <v>1.0772517613189246E-7</v>
      </c>
      <c r="AW2199" s="13">
        <f t="shared" si="2614"/>
        <v>1.3771856815520182E-9</v>
      </c>
      <c r="AX2199" s="13">
        <f t="shared" si="2615"/>
        <v>8.5633069091117855E-2</v>
      </c>
      <c r="AY2199" s="13">
        <f t="shared" si="2616"/>
        <v>1.2880184687963871E-2</v>
      </c>
      <c r="AZ2199" s="13">
        <f t="shared" si="2617"/>
        <v>9.6866292050991386E-4</v>
      </c>
      <c r="BA2199" s="13">
        <f t="shared" si="2618"/>
        <v>4.8565962693977812E-5</v>
      </c>
      <c r="BB2199" s="13">
        <f t="shared" si="2619"/>
        <v>1.8262178843011952E-6</v>
      </c>
      <c r="BC2199" s="13">
        <f t="shared" si="2620"/>
        <v>5.493677589724935E-8</v>
      </c>
      <c r="BD2199" s="13">
        <f t="shared" si="2621"/>
        <v>2.7690026094809929E-10</v>
      </c>
      <c r="BE2199" s="13">
        <f t="shared" si="2622"/>
        <v>1.0830711062426326E-9</v>
      </c>
      <c r="BF2199" s="13">
        <f t="shared" si="2623"/>
        <v>2.1181688618876181E-9</v>
      </c>
      <c r="BG2199" s="13">
        <f t="shared" si="2624"/>
        <v>2.7616772968460301E-9</v>
      </c>
      <c r="BH2199" s="13">
        <f t="shared" si="2625"/>
        <v>2.7005146859908775E-9</v>
      </c>
      <c r="BI2199" s="13">
        <f t="shared" si="2626"/>
        <v>2.1125653102427608E-9</v>
      </c>
      <c r="BJ2199" s="14">
        <f t="shared" si="2627"/>
        <v>0.86573506804362588</v>
      </c>
      <c r="BK2199" s="14">
        <f t="shared" si="2628"/>
        <v>4.1818140206795147E-2</v>
      </c>
      <c r="BL2199" s="14">
        <f t="shared" si="2629"/>
        <v>3.6678084497392708E-3</v>
      </c>
      <c r="BM2199" s="14">
        <f t="shared" si="2630"/>
        <v>0.66916673998967691</v>
      </c>
      <c r="BN2199" s="14">
        <f t="shared" si="2631"/>
        <v>0.22918385818881346</v>
      </c>
    </row>
    <row r="2200" spans="1:66" x14ac:dyDescent="0.25">
      <c r="A2200" t="s">
        <v>178</v>
      </c>
      <c r="B2200" t="s">
        <v>270</v>
      </c>
      <c r="C2200" t="s">
        <v>186</v>
      </c>
      <c r="D2200" s="7" t="s">
        <v>540</v>
      </c>
      <c r="E2200" s="10">
        <f>VLOOKUP(A2200,home!$A$2:$E$405,3,FALSE)</f>
        <v>1.8350515463917501</v>
      </c>
      <c r="F2200" s="10">
        <f>VLOOKUP(B2200,home!$B$2:$E$405,3,FALSE)</f>
        <v>0.44</v>
      </c>
      <c r="G2200" s="10">
        <f>VLOOKUP(C2200,away!$B$2:$E$405,4,FALSE)</f>
        <v>1</v>
      </c>
      <c r="H2200" s="10">
        <f>VLOOKUP(A2200,away!$A$2:$E$405,3,FALSE)</f>
        <v>1.3298969072164899</v>
      </c>
      <c r="I2200" s="10">
        <f>VLOOKUP(C2200,away!$B$2:$E$405,3,FALSE)</f>
        <v>0.82</v>
      </c>
      <c r="J2200" s="10">
        <f>VLOOKUP(B2200,home!$B$2:$E$405,4,FALSE)</f>
        <v>0.45</v>
      </c>
      <c r="K2200" s="12">
        <f t="shared" si="2576"/>
        <v>0.80742268041236998</v>
      </c>
      <c r="L2200" s="12">
        <f t="shared" si="2577"/>
        <v>0.49073195876288472</v>
      </c>
      <c r="M2200" s="13">
        <f t="shared" si="2578"/>
        <v>0.27303517684791007</v>
      </c>
      <c r="N2200" s="13">
        <f t="shared" si="2579"/>
        <v>0.220454794337405</v>
      </c>
      <c r="O2200" s="13">
        <f t="shared" si="2580"/>
        <v>0.13398708714574553</v>
      </c>
      <c r="P2200" s="13">
        <f t="shared" si="2581"/>
        <v>0.10818421304386366</v>
      </c>
      <c r="Q2200" s="13">
        <f t="shared" si="2582"/>
        <v>8.9000100476832655E-2</v>
      </c>
      <c r="R2200" s="13">
        <f t="shared" si="2583"/>
        <v>3.2875872861982521E-2</v>
      </c>
      <c r="S2200" s="13">
        <f t="shared" si="2584"/>
        <v>1.0716406661438639E-2</v>
      </c>
      <c r="T2200" s="13">
        <f t="shared" si="2585"/>
        <v>4.3675193637089639E-2</v>
      </c>
      <c r="U2200" s="13">
        <f t="shared" si="2586"/>
        <v>2.6544725387118221E-2</v>
      </c>
      <c r="V2200" s="13">
        <f t="shared" si="2587"/>
        <v>4.7179351056111669E-4</v>
      </c>
      <c r="W2200" s="13">
        <f t="shared" si="2588"/>
        <v>2.3953566561324826E-2</v>
      </c>
      <c r="X2200" s="13">
        <f t="shared" si="2589"/>
        <v>1.1754780637996069E-2</v>
      </c>
      <c r="Y2200" s="13">
        <f t="shared" si="2590"/>
        <v>2.8842232636559209E-3</v>
      </c>
      <c r="Z2200" s="13">
        <f t="shared" si="2591"/>
        <v>5.3777471618667479E-3</v>
      </c>
      <c r="AA2200" s="13">
        <f t="shared" si="2592"/>
        <v>4.3421150280144654E-3</v>
      </c>
      <c r="AB2200" s="13">
        <f t="shared" si="2593"/>
        <v>1.7529610772891362E-3</v>
      </c>
      <c r="AC2200" s="13">
        <f t="shared" si="2594"/>
        <v>1.16836157909443E-5</v>
      </c>
      <c r="AD2200" s="13">
        <f t="shared" si="2595"/>
        <v>4.8351632295952508E-3</v>
      </c>
      <c r="AE2200" s="13">
        <f t="shared" si="2596"/>
        <v>2.372769122597553E-3</v>
      </c>
      <c r="AF2200" s="13">
        <f t="shared" si="2597"/>
        <v>5.8219681961219419E-4</v>
      </c>
      <c r="AG2200" s="13">
        <f t="shared" si="2598"/>
        <v>9.5234195224604633E-5</v>
      </c>
      <c r="AH2200" s="13">
        <f t="shared" si="2599"/>
        <v>6.5975809961860339E-4</v>
      </c>
      <c r="AI2200" s="13">
        <f t="shared" si="2600"/>
        <v>5.3270365321782416E-4</v>
      </c>
      <c r="AJ2200" s="13">
        <f t="shared" si="2601"/>
        <v>2.1505850577329861E-4</v>
      </c>
      <c r="AK2200" s="13">
        <f t="shared" si="2602"/>
        <v>5.7881038392318638E-5</v>
      </c>
      <c r="AL2200" s="13">
        <f t="shared" si="2603"/>
        <v>1.8517508175208507E-7</v>
      </c>
      <c r="AM2200" s="13">
        <f t="shared" si="2604"/>
        <v>7.8080409101422596E-4</v>
      </c>
      <c r="AN2200" s="13">
        <f t="shared" si="2605"/>
        <v>3.8316552099348483E-4</v>
      </c>
      <c r="AO2200" s="13">
        <f t="shared" si="2606"/>
        <v>9.4015783323767003E-5</v>
      </c>
      <c r="AP2200" s="13">
        <f t="shared" si="2607"/>
        <v>1.5378849835033045E-5</v>
      </c>
      <c r="AQ2200" s="13">
        <f t="shared" si="2608"/>
        <v>1.8867232757665082E-6</v>
      </c>
      <c r="AR2200" s="13">
        <f t="shared" si="2609"/>
        <v>6.4752876907103157E-5</v>
      </c>
      <c r="AS2200" s="13">
        <f t="shared" si="2610"/>
        <v>5.2282941436745494E-5</v>
      </c>
      <c r="AT2200" s="13">
        <f t="shared" si="2611"/>
        <v>2.1107216357350004E-5</v>
      </c>
      <c r="AU2200" s="13">
        <f t="shared" si="2612"/>
        <v>5.6808150690984543E-6</v>
      </c>
      <c r="AV2200" s="13">
        <f t="shared" si="2613"/>
        <v>1.1467047325046139E-6</v>
      </c>
      <c r="AW2200" s="13">
        <f t="shared" si="2614"/>
        <v>2.0380992586494831E-9</v>
      </c>
      <c r="AX2200" s="13">
        <f t="shared" si="2615"/>
        <v>1.0507315534060838E-4</v>
      </c>
      <c r="AY2200" s="13">
        <f t="shared" si="2616"/>
        <v>5.1562755333693607E-5</v>
      </c>
      <c r="AZ2200" s="13">
        <f t="shared" si="2617"/>
        <v>1.2651745962057422E-5</v>
      </c>
      <c r="BA2200" s="13">
        <f t="shared" si="2618"/>
        <v>2.0695386925769518E-6</v>
      </c>
      <c r="BB2200" s="13">
        <f t="shared" si="2619"/>
        <v>2.5389719408596681E-7</v>
      </c>
      <c r="BC2200" s="13">
        <f t="shared" si="2620"/>
        <v>2.4919093475641372E-8</v>
      </c>
      <c r="BD2200" s="13">
        <f t="shared" si="2621"/>
        <v>5.2960510200257775E-6</v>
      </c>
      <c r="BE2200" s="13">
        <f t="shared" si="2622"/>
        <v>4.2761517101898796E-6</v>
      </c>
      <c r="BF2200" s="13">
        <f t="shared" si="2623"/>
        <v>1.7263309378457264E-6</v>
      </c>
      <c r="BG2200" s="13">
        <f t="shared" si="2624"/>
        <v>4.6462625103806561E-7</v>
      </c>
      <c r="BH2200" s="13">
        <f t="shared" si="2625"/>
        <v>9.3787443250776396E-8</v>
      </c>
      <c r="BI2200" s="13">
        <f t="shared" si="2626"/>
        <v>1.5145221763712985E-8</v>
      </c>
      <c r="BJ2200" s="14">
        <f t="shared" si="2627"/>
        <v>0.40105490926139242</v>
      </c>
      <c r="BK2200" s="14">
        <f t="shared" si="2628"/>
        <v>0.39247102160997988</v>
      </c>
      <c r="BL2200" s="14">
        <f t="shared" si="2629"/>
        <v>0.20112500544423886</v>
      </c>
      <c r="BM2200" s="14">
        <f t="shared" si="2630"/>
        <v>0.1424398780465041</v>
      </c>
      <c r="BN2200" s="14">
        <f t="shared" si="2631"/>
        <v>0.85753724471373938</v>
      </c>
    </row>
    <row r="2201" spans="1:66" x14ac:dyDescent="0.25">
      <c r="A2201" t="s">
        <v>28</v>
      </c>
      <c r="B2201" t="s">
        <v>187</v>
      </c>
      <c r="C2201" t="s">
        <v>463</v>
      </c>
      <c r="D2201" s="7" t="s">
        <v>540</v>
      </c>
      <c r="E2201" s="10">
        <f>VLOOKUP(A2201,home!$A$2:$E$405,3,FALSE)</f>
        <v>1.31111111111111</v>
      </c>
      <c r="F2201" s="10">
        <f>VLOOKUP(B2201,home!$B$2:$E$405,3,FALSE)</f>
        <v>0.76</v>
      </c>
      <c r="G2201" s="10">
        <f>VLOOKUP(C2201,away!$B$2:$E$405,4,FALSE)</f>
        <v>1.37</v>
      </c>
      <c r="H2201" s="10">
        <f>VLOOKUP(A2201,away!$A$2:$E$405,3,FALSE)</f>
        <v>1.12222222222222</v>
      </c>
      <c r="I2201" s="10">
        <f>VLOOKUP(C2201,away!$B$2:$E$405,3,FALSE)</f>
        <v>0.46</v>
      </c>
      <c r="J2201" s="10">
        <f>VLOOKUP(B2201,home!$B$2:$E$405,4,FALSE)</f>
        <v>0.89</v>
      </c>
      <c r="K2201" s="12">
        <f t="shared" si="2576"/>
        <v>1.3651288888888877</v>
      </c>
      <c r="L2201" s="12">
        <f t="shared" si="2577"/>
        <v>0.45943777777777695</v>
      </c>
      <c r="M2201" s="13">
        <f t="shared" si="2578"/>
        <v>0.1612875202476321</v>
      </c>
      <c r="N2201" s="13">
        <f t="shared" si="2579"/>
        <v>0.22017825330729401</v>
      </c>
      <c r="O2201" s="13">
        <f t="shared" si="2580"/>
        <v>7.4101579885860289E-2</v>
      </c>
      <c r="P2201" s="13">
        <f t="shared" si="2581"/>
        <v>0.10115820741449562</v>
      </c>
      <c r="Q2201" s="13">
        <f t="shared" si="2582"/>
        <v>0.1502858471474412</v>
      </c>
      <c r="R2201" s="13">
        <f t="shared" si="2583"/>
        <v>1.702253259629103E-2</v>
      </c>
      <c r="S2201" s="13">
        <f t="shared" si="2584"/>
        <v>1.5861399120655692E-2</v>
      </c>
      <c r="T2201" s="13">
        <f t="shared" si="2585"/>
        <v>6.9046995644871031E-2</v>
      </c>
      <c r="U2201" s="13">
        <f t="shared" si="2586"/>
        <v>2.3237951009249649E-2</v>
      </c>
      <c r="V2201" s="13">
        <f t="shared" si="2587"/>
        <v>1.1053487996453013E-3</v>
      </c>
      <c r="W2201" s="13">
        <f t="shared" si="2588"/>
        <v>6.8386517177370515E-2</v>
      </c>
      <c r="X2201" s="13">
        <f t="shared" si="2589"/>
        <v>3.1419349481932875E-2</v>
      </c>
      <c r="Y2201" s="13">
        <f t="shared" si="2590"/>
        <v>7.2176180526012925E-3</v>
      </c>
      <c r="Z2201" s="13">
        <f t="shared" si="2591"/>
        <v>2.6069315160632406E-3</v>
      </c>
      <c r="AA2201" s="13">
        <f t="shared" si="2592"/>
        <v>3.5587975239328357E-3</v>
      </c>
      <c r="AB2201" s="13">
        <f t="shared" si="2593"/>
        <v>2.4291086548134787E-3</v>
      </c>
      <c r="AC2201" s="13">
        <f t="shared" si="2594"/>
        <v>4.3329105286714221E-5</v>
      </c>
      <c r="AD2201" s="13">
        <f t="shared" si="2595"/>
        <v>2.3339102552331181E-2</v>
      </c>
      <c r="AE2201" s="13">
        <f t="shared" si="2596"/>
        <v>1.0722865411970678E-2</v>
      </c>
      <c r="AF2201" s="13">
        <f t="shared" si="2597"/>
        <v>2.4632447281429971E-3</v>
      </c>
      <c r="AG2201" s="13">
        <f t="shared" si="2598"/>
        <v>3.7723589467361429E-4</v>
      </c>
      <c r="AH2201" s="13">
        <f t="shared" si="2599"/>
        <v>2.9943070563973664E-4</v>
      </c>
      <c r="AI2201" s="13">
        <f t="shared" si="2600"/>
        <v>4.0876150648918929E-4</v>
      </c>
      <c r="AJ2201" s="13">
        <f t="shared" si="2601"/>
        <v>2.7900607058706743E-4</v>
      </c>
      <c r="AK2201" s="13">
        <f t="shared" si="2602"/>
        <v>1.269597490445926E-4</v>
      </c>
      <c r="AL2201" s="13">
        <f t="shared" si="2603"/>
        <v>1.0870263521810952E-6</v>
      </c>
      <c r="AM2201" s="13">
        <f t="shared" si="2604"/>
        <v>6.3721766269855236E-3</v>
      </c>
      <c r="AN2201" s="13">
        <f t="shared" si="2605"/>
        <v>2.9276186691097189E-3</v>
      </c>
      <c r="AO2201" s="13">
        <f t="shared" si="2606"/>
        <v>6.7252930775825101E-4</v>
      </c>
      <c r="AP2201" s="13">
        <f t="shared" si="2607"/>
        <v>1.0299512354895915E-4</v>
      </c>
      <c r="AQ2201" s="13">
        <f t="shared" si="2608"/>
        <v>1.1829962671320345E-5</v>
      </c>
      <c r="AR2201" s="13">
        <f t="shared" si="2609"/>
        <v>2.7513955599510463E-5</v>
      </c>
      <c r="AS2201" s="13">
        <f t="shared" si="2610"/>
        <v>3.7560095636497914E-5</v>
      </c>
      <c r="AT2201" s="13">
        <f t="shared" si="2611"/>
        <v>2.5637185811406384E-5</v>
      </c>
      <c r="AU2201" s="13">
        <f t="shared" si="2612"/>
        <v>1.1666020993654379E-5</v>
      </c>
      <c r="AV2201" s="13">
        <f t="shared" si="2613"/>
        <v>3.9814055692054638E-6</v>
      </c>
      <c r="AW2201" s="13">
        <f t="shared" si="2614"/>
        <v>1.8938166558104229E-8</v>
      </c>
      <c r="AX2201" s="13">
        <f t="shared" si="2615"/>
        <v>1.449807066433413E-3</v>
      </c>
      <c r="AY2201" s="13">
        <f t="shared" si="2616"/>
        <v>6.6609613680868496E-4</v>
      </c>
      <c r="AZ2201" s="13">
        <f t="shared" si="2617"/>
        <v>1.5301486444087214E-4</v>
      </c>
      <c r="BA2201" s="13">
        <f t="shared" si="2618"/>
        <v>2.3433603095227358E-5</v>
      </c>
      <c r="BB2201" s="13">
        <f t="shared" si="2619"/>
        <v>2.6915706328494237E-6</v>
      </c>
      <c r="BC2201" s="13">
        <f t="shared" si="2620"/>
        <v>2.4732184605765292E-7</v>
      </c>
      <c r="BD2201" s="13">
        <f t="shared" si="2621"/>
        <v>2.1068251030859162E-6</v>
      </c>
      <c r="BE2201" s="13">
        <f t="shared" si="2622"/>
        <v>2.8760878120588935E-6</v>
      </c>
      <c r="BF2201" s="13">
        <f t="shared" si="2623"/>
        <v>1.963115279611415E-6</v>
      </c>
      <c r="BG2201" s="13">
        <f t="shared" si="2624"/>
        <v>8.933017934722426E-7</v>
      </c>
      <c r="BH2201" s="13">
        <f t="shared" si="2625"/>
        <v>3.0486802119130358E-7</v>
      </c>
      <c r="BI2201" s="13">
        <f t="shared" si="2626"/>
        <v>8.3236828605327494E-8</v>
      </c>
      <c r="BJ2201" s="14">
        <f t="shared" si="2627"/>
        <v>0.5958194696519602</v>
      </c>
      <c r="BK2201" s="14">
        <f t="shared" si="2628"/>
        <v>0.28012298785087625</v>
      </c>
      <c r="BL2201" s="14">
        <f t="shared" si="2629"/>
        <v>0.12157871380035616</v>
      </c>
      <c r="BM2201" s="14">
        <f t="shared" si="2630"/>
        <v>0.27542808502159954</v>
      </c>
      <c r="BN2201" s="14">
        <f t="shared" si="2631"/>
        <v>0.72403394059901427</v>
      </c>
    </row>
    <row r="2202" spans="1:66" x14ac:dyDescent="0.25">
      <c r="A2202" t="s">
        <v>28</v>
      </c>
      <c r="B2202" t="s">
        <v>462</v>
      </c>
      <c r="C2202" t="s">
        <v>31</v>
      </c>
      <c r="D2202" s="7" t="s">
        <v>540</v>
      </c>
      <c r="E2202" s="10">
        <f>VLOOKUP(A2202,home!$A$2:$E$405,3,FALSE)</f>
        <v>1.31111111111111</v>
      </c>
      <c r="F2202" s="10">
        <f>VLOOKUP(B2202,home!$B$2:$E$405,3,FALSE)</f>
        <v>0.76</v>
      </c>
      <c r="G2202" s="10">
        <f>VLOOKUP(C2202,away!$B$2:$E$405,4,FALSE)</f>
        <v>0.38</v>
      </c>
      <c r="H2202" s="10">
        <f>VLOOKUP(A2202,away!$A$2:$E$405,3,FALSE)</f>
        <v>1.12222222222222</v>
      </c>
      <c r="I2202" s="10">
        <f>VLOOKUP(C2202,away!$B$2:$E$405,3,FALSE)</f>
        <v>1.78</v>
      </c>
      <c r="J2202" s="10">
        <f>VLOOKUP(B2202,home!$B$2:$E$405,4,FALSE)</f>
        <v>0.89</v>
      </c>
      <c r="K2202" s="12">
        <f t="shared" si="2576"/>
        <v>0.37864888888888859</v>
      </c>
      <c r="L2202" s="12">
        <f t="shared" si="2577"/>
        <v>1.7778244444444411</v>
      </c>
      <c r="M2202" s="13">
        <f t="shared" si="2578"/>
        <v>0.11573255231312422</v>
      </c>
      <c r="N2202" s="13">
        <f t="shared" si="2579"/>
        <v>4.3822002341639667E-2</v>
      </c>
      <c r="O2202" s="13">
        <f t="shared" si="2580"/>
        <v>0.20575216052021725</v>
      </c>
      <c r="P2202" s="13">
        <f t="shared" si="2581"/>
        <v>7.7907826967468521E-2</v>
      </c>
      <c r="Q2202" s="13">
        <f t="shared" si="2582"/>
        <v>8.2965762477740634E-3</v>
      </c>
      <c r="R2202" s="13">
        <f t="shared" si="2583"/>
        <v>0.18289561023504941</v>
      </c>
      <c r="S2202" s="13">
        <f t="shared" si="2584"/>
        <v>1.3111327326410117E-2</v>
      </c>
      <c r="T2202" s="13">
        <f t="shared" si="2585"/>
        <v>1.474985605848987E-2</v>
      </c>
      <c r="U2202" s="13">
        <f t="shared" si="2586"/>
        <v>6.9253219598156709E-2</v>
      </c>
      <c r="V2202" s="13">
        <f t="shared" si="2587"/>
        <v>9.8068540137851031E-4</v>
      </c>
      <c r="W2202" s="13">
        <f t="shared" si="2588"/>
        <v>1.0471631259338645E-3</v>
      </c>
      <c r="X2202" s="13">
        <f t="shared" si="2589"/>
        <v>1.8616722026060769E-3</v>
      </c>
      <c r="Y2202" s="13">
        <f t="shared" si="2590"/>
        <v>1.6548631746679044E-3</v>
      </c>
      <c r="Z2202" s="13">
        <f t="shared" si="2591"/>
        <v>0.10838542888581792</v>
      </c>
      <c r="AA2202" s="13">
        <f t="shared" si="2592"/>
        <v>4.1040022219360608E-2</v>
      </c>
      <c r="AB2202" s="13">
        <f t="shared" si="2593"/>
        <v>7.7698794066680954E-3</v>
      </c>
      <c r="AC2202" s="13">
        <f t="shared" si="2594"/>
        <v>4.1260576126306968E-5</v>
      </c>
      <c r="AD2202" s="13">
        <f t="shared" si="2595"/>
        <v>9.912678853006828E-5</v>
      </c>
      <c r="AE2202" s="13">
        <f t="shared" si="2596"/>
        <v>1.762300277480302E-4</v>
      </c>
      <c r="AF2202" s="13">
        <f t="shared" si="2597"/>
        <v>1.5665302558778518E-4</v>
      </c>
      <c r="AG2202" s="13">
        <f t="shared" si="2598"/>
        <v>9.2833859395381665E-5</v>
      </c>
      <c r="AH2202" s="13">
        <f t="shared" si="2599"/>
        <v>4.8172566223700468E-2</v>
      </c>
      <c r="AI2202" s="13">
        <f t="shared" si="2600"/>
        <v>1.8240488675530589E-2</v>
      </c>
      <c r="AJ2202" s="13">
        <f t="shared" si="2601"/>
        <v>3.4533703848900052E-3</v>
      </c>
      <c r="AK2202" s="13">
        <f t="shared" si="2602"/>
        <v>4.3587161972013133E-4</v>
      </c>
      <c r="AL2202" s="13">
        <f t="shared" si="2603"/>
        <v>1.1110173451387209E-6</v>
      </c>
      <c r="AM2202" s="13">
        <f t="shared" si="2604"/>
        <v>7.5068496672068384E-6</v>
      </c>
      <c r="AN2202" s="13">
        <f t="shared" si="2605"/>
        <v>1.3345860839129934E-5</v>
      </c>
      <c r="AO2202" s="13">
        <f t="shared" si="2606"/>
        <v>1.1863298815979503E-5</v>
      </c>
      <c r="AP2202" s="13">
        <f t="shared" si="2607"/>
        <v>7.0302875422657186E-6</v>
      </c>
      <c r="AQ2202" s="13">
        <f t="shared" si="2608"/>
        <v>3.1246542610283086E-6</v>
      </c>
      <c r="AR2202" s="13">
        <f t="shared" si="2609"/>
        <v>1.712847315682265E-2</v>
      </c>
      <c r="AS2202" s="13">
        <f t="shared" si="2610"/>
        <v>6.4856773291940518E-3</v>
      </c>
      <c r="AT2202" s="13">
        <f t="shared" si="2611"/>
        <v>1.2278972571955907E-3</v>
      </c>
      <c r="AU2202" s="13">
        <f t="shared" si="2612"/>
        <v>1.5498064403560811E-4</v>
      </c>
      <c r="AV2202" s="13">
        <f t="shared" si="2613"/>
        <v>1.4670812165841839E-5</v>
      </c>
      <c r="AW2202" s="13">
        <f t="shared" si="2614"/>
        <v>2.0775137099604649E-8</v>
      </c>
      <c r="AX2202" s="13">
        <f t="shared" si="2615"/>
        <v>4.7374338092396486E-7</v>
      </c>
      <c r="AY2202" s="13">
        <f t="shared" si="2616"/>
        <v>8.4223256300037907E-7</v>
      </c>
      <c r="AZ2202" s="13">
        <f t="shared" si="2617"/>
        <v>7.486708192045835E-7</v>
      </c>
      <c r="BA2202" s="13">
        <f t="shared" si="2618"/>
        <v>4.4366842774138445E-7</v>
      </c>
      <c r="BB2202" s="13">
        <f t="shared" si="2619"/>
        <v>1.9719114401671651E-7</v>
      </c>
      <c r="BC2202" s="13">
        <f t="shared" si="2620"/>
        <v>7.0114247212176497E-8</v>
      </c>
      <c r="BD2202" s="13">
        <f t="shared" si="2621"/>
        <v>5.0752363790349591E-3</v>
      </c>
      <c r="BE2202" s="13">
        <f t="shared" si="2622"/>
        <v>1.9217326157700537E-3</v>
      </c>
      <c r="BF2202" s="13">
        <f t="shared" si="2623"/>
        <v>3.63830959851434E-4</v>
      </c>
      <c r="BG2202" s="13">
        <f t="shared" si="2624"/>
        <v>4.5921396230374442E-5</v>
      </c>
      <c r="BH2202" s="13">
        <f t="shared" si="2625"/>
        <v>4.3470214147144189E-6</v>
      </c>
      <c r="BI2202" s="13">
        <f t="shared" si="2626"/>
        <v>3.29198965731564E-7</v>
      </c>
      <c r="BJ2202" s="14">
        <f t="shared" si="2627"/>
        <v>7.2002623424080384E-2</v>
      </c>
      <c r="BK2202" s="14">
        <f t="shared" si="2628"/>
        <v>0.20777560583441584</v>
      </c>
      <c r="BL2202" s="14">
        <f t="shared" si="2629"/>
        <v>0.60943628565397445</v>
      </c>
      <c r="BM2202" s="14">
        <f t="shared" si="2630"/>
        <v>0.36319239371558948</v>
      </c>
      <c r="BN2202" s="14">
        <f t="shared" si="2631"/>
        <v>0.63440672862527314</v>
      </c>
    </row>
    <row r="2203" spans="1:66" x14ac:dyDescent="0.25">
      <c r="A2203" t="s">
        <v>28</v>
      </c>
      <c r="B2203" t="s">
        <v>293</v>
      </c>
      <c r="C2203" t="s">
        <v>464</v>
      </c>
      <c r="D2203" s="7" t="s">
        <v>540</v>
      </c>
      <c r="E2203" s="10">
        <f>VLOOKUP(A2203,home!$A$2:$E$405,3,FALSE)</f>
        <v>1.31111111111111</v>
      </c>
      <c r="F2203" s="10">
        <f>VLOOKUP(B2203,home!$B$2:$E$405,3,FALSE)</f>
        <v>0.31</v>
      </c>
      <c r="G2203" s="10">
        <f>VLOOKUP(C2203,away!$B$2:$E$405,4,FALSE)</f>
        <v>0.46</v>
      </c>
      <c r="H2203" s="10">
        <f>VLOOKUP(A2203,away!$A$2:$E$405,3,FALSE)</f>
        <v>1.12222222222222</v>
      </c>
      <c r="I2203" s="10">
        <f>VLOOKUP(C2203,away!$B$2:$E$405,3,FALSE)</f>
        <v>1.53</v>
      </c>
      <c r="J2203" s="10">
        <f>VLOOKUP(B2203,home!$B$2:$E$405,4,FALSE)</f>
        <v>0.89</v>
      </c>
      <c r="K2203" s="12">
        <f t="shared" si="2576"/>
        <v>0.18696444444444429</v>
      </c>
      <c r="L2203" s="12">
        <f t="shared" si="2577"/>
        <v>1.5281299999999971</v>
      </c>
      <c r="M2203" s="13">
        <f t="shared" si="2578"/>
        <v>0.17994672494208053</v>
      </c>
      <c r="N2203" s="13">
        <f t="shared" si="2579"/>
        <v>3.3643639458393312E-2</v>
      </c>
      <c r="O2203" s="13">
        <f t="shared" si="2580"/>
        <v>0.27498198878574104</v>
      </c>
      <c r="P2203" s="13">
        <f t="shared" si="2581"/>
        <v>5.1411854765554481E-2</v>
      </c>
      <c r="Q2203" s="13">
        <f t="shared" si="2582"/>
        <v>3.1450821802138451E-3</v>
      </c>
      <c r="R2203" s="13">
        <f t="shared" si="2583"/>
        <v>0.21010411326157685</v>
      </c>
      <c r="S2203" s="13">
        <f t="shared" si="2584"/>
        <v>3.6721685422244099E-3</v>
      </c>
      <c r="T2203" s="13">
        <f t="shared" si="2585"/>
        <v>4.8060944320501746E-3</v>
      </c>
      <c r="U2203" s="13">
        <f t="shared" si="2586"/>
        <v>3.9281998811443314E-2</v>
      </c>
      <c r="V2203" s="13">
        <f t="shared" si="2587"/>
        <v>1.1657338879866686E-4</v>
      </c>
      <c r="W2203" s="13">
        <f t="shared" si="2588"/>
        <v>1.9600618085193435E-4</v>
      </c>
      <c r="X2203" s="13">
        <f t="shared" si="2589"/>
        <v>2.9952292514526588E-4</v>
      </c>
      <c r="Y2203" s="13">
        <f t="shared" si="2590"/>
        <v>2.2885498380111717E-4</v>
      </c>
      <c r="Z2203" s="13">
        <f t="shared" si="2591"/>
        <v>0.10702213286613763</v>
      </c>
      <c r="AA2203" s="13">
        <f t="shared" si="2592"/>
        <v>2.0009333614576921E-2</v>
      </c>
      <c r="AB2203" s="13">
        <f t="shared" si="2593"/>
        <v>1.8705169714764592E-3</v>
      </c>
      <c r="AC2203" s="13">
        <f t="shared" si="2594"/>
        <v>2.0816071174588708E-6</v>
      </c>
      <c r="AD2203" s="13">
        <f t="shared" si="2595"/>
        <v>9.1615466776647956E-6</v>
      </c>
      <c r="AE2203" s="13">
        <f t="shared" si="2596"/>
        <v>1.4000034324539879E-5</v>
      </c>
      <c r="AF2203" s="13">
        <f t="shared" si="2597"/>
        <v>1.0696936226179543E-5</v>
      </c>
      <c r="AG2203" s="13">
        <f t="shared" si="2598"/>
        <v>5.4487697184372391E-6</v>
      </c>
      <c r="AH2203" s="13">
        <f t="shared" si="2599"/>
        <v>4.0885932974182644E-2</v>
      </c>
      <c r="AI2203" s="13">
        <f t="shared" si="2600"/>
        <v>7.6442157441108435E-3</v>
      </c>
      <c r="AJ2203" s="13">
        <f t="shared" si="2601"/>
        <v>7.1459827490557909E-4</v>
      </c>
      <c r="AK2203" s="13">
        <f t="shared" si="2602"/>
        <v>4.453482315622661E-5</v>
      </c>
      <c r="AL2203" s="13">
        <f t="shared" si="2603"/>
        <v>2.3789103766392243E-8</v>
      </c>
      <c r="AM2203" s="13">
        <f t="shared" si="2604"/>
        <v>3.4257669696828886E-7</v>
      </c>
      <c r="AN2203" s="13">
        <f t="shared" si="2605"/>
        <v>5.2350172793815025E-7</v>
      </c>
      <c r="AO2203" s="13">
        <f t="shared" si="2606"/>
        <v>3.999893477570621E-7</v>
      </c>
      <c r="AP2203" s="13">
        <f t="shared" si="2607"/>
        <v>2.0374524066266609E-7</v>
      </c>
      <c r="AQ2203" s="13">
        <f t="shared" si="2608"/>
        <v>7.7837303653459831E-8</v>
      </c>
      <c r="AR2203" s="13">
        <f t="shared" si="2609"/>
        <v>1.2495804151167507E-2</v>
      </c>
      <c r="AS2203" s="13">
        <f t="shared" si="2610"/>
        <v>2.3362710810096135E-3</v>
      </c>
      <c r="AT2203" s="13">
        <f t="shared" si="2611"/>
        <v>2.1839981236629184E-4</v>
      </c>
      <c r="AU2203" s="13">
        <f t="shared" si="2612"/>
        <v>1.3610999861944872E-5</v>
      </c>
      <c r="AV2203" s="13">
        <f t="shared" si="2613"/>
        <v>6.3619325688048285E-7</v>
      </c>
      <c r="AW2203" s="13">
        <f t="shared" si="2614"/>
        <v>1.8879692003812699E-10</v>
      </c>
      <c r="AX2203" s="13">
        <f t="shared" si="2615"/>
        <v>1.0674943638048126E-8</v>
      </c>
      <c r="AY2203" s="13">
        <f t="shared" si="2616"/>
        <v>1.6312701621610454E-8</v>
      </c>
      <c r="AZ2203" s="13">
        <f t="shared" si="2617"/>
        <v>1.246396436451577E-8</v>
      </c>
      <c r="BA2203" s="13">
        <f t="shared" si="2618"/>
        <v>6.3488526214491494E-9</v>
      </c>
      <c r="BB2203" s="13">
        <f t="shared" si="2619"/>
        <v>2.4254680391037679E-9</v>
      </c>
      <c r="BC2203" s="13">
        <f t="shared" si="2620"/>
        <v>7.4128609491912584E-10</v>
      </c>
      <c r="BD2203" s="13">
        <f t="shared" si="2621"/>
        <v>3.182535532920595E-3</v>
      </c>
      <c r="BE2203" s="13">
        <f t="shared" si="2622"/>
        <v>5.9502098783720248E-4</v>
      </c>
      <c r="BF2203" s="13">
        <f t="shared" si="2623"/>
        <v>5.56238842118835E-5</v>
      </c>
      <c r="BG2203" s="13">
        <f t="shared" si="2624"/>
        <v>3.466562869838964E-6</v>
      </c>
      <c r="BH2203" s="13">
        <f t="shared" si="2625"/>
        <v>1.6203100027279512E-7</v>
      </c>
      <c r="BI2203" s="13">
        <f t="shared" si="2626"/>
        <v>6.0588071897561527E-9</v>
      </c>
      <c r="BJ2203" s="14">
        <f t="shared" si="2627"/>
        <v>4.2360104064935837E-2</v>
      </c>
      <c r="BK2203" s="14">
        <f t="shared" si="2628"/>
        <v>0.23514944334758095</v>
      </c>
      <c r="BL2203" s="14">
        <f t="shared" si="2629"/>
        <v>0.61443877055647911</v>
      </c>
      <c r="BM2203" s="14">
        <f t="shared" si="2630"/>
        <v>0.24573703131766869</v>
      </c>
      <c r="BN2203" s="14">
        <f t="shared" si="2631"/>
        <v>0.75323340339356004</v>
      </c>
    </row>
    <row r="2204" spans="1:66" x14ac:dyDescent="0.25">
      <c r="A2204" t="s">
        <v>192</v>
      </c>
      <c r="B2204" t="s">
        <v>202</v>
      </c>
      <c r="C2204" t="s">
        <v>281</v>
      </c>
      <c r="D2204" s="7" t="s">
        <v>540</v>
      </c>
      <c r="E2204" s="10">
        <f>VLOOKUP(A2204,home!$A$2:$E$405,3,FALSE)</f>
        <v>1.36619718309859</v>
      </c>
      <c r="F2204" s="10">
        <f>VLOOKUP(B2204,home!$B$2:$E$405,3,FALSE)</f>
        <v>0.61</v>
      </c>
      <c r="G2204" s="10">
        <f>VLOOKUP(C2204,away!$B$2:$E$405,4,FALSE)</f>
        <v>0.73</v>
      </c>
      <c r="H2204" s="10">
        <f>VLOOKUP(A2204,away!$A$2:$E$405,3,FALSE)</f>
        <v>1.1971830985915499</v>
      </c>
      <c r="I2204" s="10">
        <f>VLOOKUP(C2204,away!$B$2:$E$405,3,FALSE)</f>
        <v>1.83</v>
      </c>
      <c r="J2204" s="10">
        <f>VLOOKUP(B2204,home!$B$2:$E$405,4,FALSE)</f>
        <v>0.97</v>
      </c>
      <c r="K2204" s="12">
        <f t="shared" si="2576"/>
        <v>0.6083676056338021</v>
      </c>
      <c r="L2204" s="12">
        <f t="shared" si="2577"/>
        <v>2.1251197183098607</v>
      </c>
      <c r="M2204" s="13">
        <f t="shared" si="2578"/>
        <v>6.4992244996937162E-2</v>
      </c>
      <c r="N2204" s="13">
        <f t="shared" si="2579"/>
        <v>3.9539176473552116E-2</v>
      </c>
      <c r="O2204" s="13">
        <f t="shared" si="2580"/>
        <v>0.13811630138021655</v>
      </c>
      <c r="P2204" s="13">
        <f t="shared" si="2581"/>
        <v>8.4025483569678927E-2</v>
      </c>
      <c r="Q2204" s="13">
        <f t="shared" si="2582"/>
        <v>1.2027177059973627E-2</v>
      </c>
      <c r="R2204" s="13">
        <f t="shared" si="2583"/>
        <v>0.14675683774156287</v>
      </c>
      <c r="S2204" s="13">
        <f t="shared" si="2584"/>
        <v>2.7158170522695094E-2</v>
      </c>
      <c r="T2204" s="13">
        <f t="shared" si="2585"/>
        <v>2.5559191125753968E-2</v>
      </c>
      <c r="U2204" s="13">
        <f t="shared" si="2586"/>
        <v>8.9282105987222984E-2</v>
      </c>
      <c r="V2204" s="13">
        <f t="shared" si="2587"/>
        <v>3.9012832499303002E-3</v>
      </c>
      <c r="W2204" s="13">
        <f t="shared" si="2588"/>
        <v>2.4389816368366492E-3</v>
      </c>
      <c r="X2204" s="13">
        <f t="shared" si="2589"/>
        <v>5.183127969037222E-3</v>
      </c>
      <c r="Y2204" s="13">
        <f t="shared" si="2590"/>
        <v>5.5073837247621733E-3</v>
      </c>
      <c r="Z2204" s="13">
        <f t="shared" si="2591"/>
        <v>0.10395861656046532</v>
      </c>
      <c r="AA2204" s="13">
        <f t="shared" si="2592"/>
        <v>6.3245054641892812E-2</v>
      </c>
      <c r="AB2204" s="13">
        <f t="shared" si="2593"/>
        <v>1.9238121230333652E-2</v>
      </c>
      <c r="AC2204" s="13">
        <f t="shared" si="2594"/>
        <v>3.1523685213629164E-4</v>
      </c>
      <c r="AD2204" s="13">
        <f t="shared" si="2595"/>
        <v>3.7094935464678088E-4</v>
      </c>
      <c r="AE2204" s="13">
        <f t="shared" si="2596"/>
        <v>7.8831178805419155E-4</v>
      </c>
      <c r="AF2204" s="13">
        <f t="shared" si="2597"/>
        <v>8.3762846248503333E-4</v>
      </c>
      <c r="AG2204" s="13">
        <f t="shared" si="2598"/>
        <v>5.9335358741483858E-4</v>
      </c>
      <c r="AH2204" s="13">
        <f t="shared" si="2599"/>
        <v>5.5231126485214707E-2</v>
      </c>
      <c r="AI2204" s="13">
        <f t="shared" si="2600"/>
        <v>3.3600828176267736E-2</v>
      </c>
      <c r="AJ2204" s="13">
        <f t="shared" si="2601"/>
        <v>1.0220827692454398E-2</v>
      </c>
      <c r="AK2204" s="13">
        <f t="shared" si="2602"/>
        <v>2.0726734902847136E-3</v>
      </c>
      <c r="AL2204" s="13">
        <f t="shared" si="2603"/>
        <v>1.6302208942610657E-5</v>
      </c>
      <c r="AM2204" s="13">
        <f t="shared" si="2604"/>
        <v>4.5134714139573261E-5</v>
      </c>
      <c r="AN2204" s="13">
        <f t="shared" si="2605"/>
        <v>9.5916670998285995E-5</v>
      </c>
      <c r="AO2204" s="13">
        <f t="shared" si="2606"/>
        <v>1.019172044265486E-4</v>
      </c>
      <c r="AP2204" s="13">
        <f t="shared" si="2607"/>
        <v>7.2195420253958473E-5</v>
      </c>
      <c r="AQ2204" s="13">
        <f t="shared" si="2608"/>
        <v>3.8355977788338552E-5</v>
      </c>
      <c r="AR2204" s="13">
        <f t="shared" si="2609"/>
        <v>2.3474551191639149E-2</v>
      </c>
      <c r="AS2204" s="13">
        <f t="shared" si="2610"/>
        <v>1.4281156501785625E-2</v>
      </c>
      <c r="AT2204" s="13">
        <f t="shared" si="2611"/>
        <v>4.3440964933364624E-3</v>
      </c>
      <c r="AU2204" s="13">
        <f t="shared" si="2612"/>
        <v>8.8093586076443326E-4</v>
      </c>
      <c r="AV2204" s="13">
        <f t="shared" si="2613"/>
        <v>1.3398321008255265E-4</v>
      </c>
      <c r="AW2204" s="13">
        <f t="shared" si="2614"/>
        <v>5.854548876140525E-7</v>
      </c>
      <c r="AX2204" s="13">
        <f t="shared" si="2615"/>
        <v>4.5764163286763802E-6</v>
      </c>
      <c r="AY2204" s="13">
        <f t="shared" si="2616"/>
        <v>9.7254325792653947E-6</v>
      </c>
      <c r="AZ2204" s="13">
        <f t="shared" si="2617"/>
        <v>1.0333854271645011E-5</v>
      </c>
      <c r="BA2204" s="13">
        <f t="shared" si="2618"/>
        <v>7.320225826271132E-6</v>
      </c>
      <c r="BB2204" s="13">
        <f t="shared" si="2619"/>
        <v>3.889089061472468E-6</v>
      </c>
      <c r="BC2204" s="13">
        <f t="shared" si="2620"/>
        <v>1.6529559701596662E-6</v>
      </c>
      <c r="BD2204" s="13">
        <f t="shared" si="2621"/>
        <v>8.3143719359711054E-3</v>
      </c>
      <c r="BE2204" s="13">
        <f t="shared" si="2622"/>
        <v>5.058194547035621E-3</v>
      </c>
      <c r="BF2204" s="13">
        <f t="shared" si="2623"/>
        <v>1.5386208527050072E-3</v>
      </c>
      <c r="BG2204" s="13">
        <f t="shared" si="2624"/>
        <v>3.1201569471279474E-4</v>
      </c>
      <c r="BH2204" s="13">
        <f t="shared" si="2625"/>
        <v>4.7455060278147571E-5</v>
      </c>
      <c r="BI2204" s="13">
        <f t="shared" si="2626"/>
        <v>5.7740242793248801E-6</v>
      </c>
      <c r="BJ2204" s="14">
        <f t="shared" si="2627"/>
        <v>9.3236299144160775E-2</v>
      </c>
      <c r="BK2204" s="14">
        <f t="shared" si="2628"/>
        <v>0.18041844683289968</v>
      </c>
      <c r="BL2204" s="14">
        <f t="shared" si="2629"/>
        <v>0.61615503219804046</v>
      </c>
      <c r="BM2204" s="14">
        <f t="shared" si="2630"/>
        <v>0.50830203353595349</v>
      </c>
      <c r="BN2204" s="14">
        <f t="shared" si="2631"/>
        <v>0.48545722122192125</v>
      </c>
    </row>
    <row r="2205" spans="1:66" x14ac:dyDescent="0.25">
      <c r="A2205" t="s">
        <v>298</v>
      </c>
      <c r="B2205" t="s">
        <v>366</v>
      </c>
      <c r="C2205" t="s">
        <v>203</v>
      </c>
      <c r="D2205" s="7" t="s">
        <v>540</v>
      </c>
      <c r="E2205" s="10">
        <f>VLOOKUP(A2205,home!$A$2:$E$405,3,FALSE)</f>
        <v>1.7333333333333301</v>
      </c>
      <c r="F2205" s="10">
        <f>VLOOKUP(B2205,home!$B$2:$E$405,3,FALSE)</f>
        <v>1.1499999999999999</v>
      </c>
      <c r="G2205" s="10">
        <f>VLOOKUP(C2205,away!$B$2:$E$405,4,FALSE)</f>
        <v>0.96</v>
      </c>
      <c r="H2205" s="10">
        <f>VLOOKUP(A2205,away!$A$2:$E$405,3,FALSE)</f>
        <v>1.4666666666666699</v>
      </c>
      <c r="I2205" s="10">
        <f>VLOOKUP(C2205,away!$B$2:$E$405,3,FALSE)</f>
        <v>0.87</v>
      </c>
      <c r="J2205" s="10">
        <f>VLOOKUP(B2205,home!$B$2:$E$405,4,FALSE)</f>
        <v>0.8</v>
      </c>
      <c r="K2205" s="12">
        <f t="shared" si="2576"/>
        <v>1.9135999999999962</v>
      </c>
      <c r="L2205" s="12">
        <f t="shared" si="2577"/>
        <v>1.0208000000000024</v>
      </c>
      <c r="M2205" s="13">
        <f t="shared" si="2578"/>
        <v>5.3162607303425174E-2</v>
      </c>
      <c r="N2205" s="13">
        <f t="shared" si="2579"/>
        <v>0.10173196533583419</v>
      </c>
      <c r="O2205" s="13">
        <f t="shared" si="2580"/>
        <v>5.4268389535336539E-2</v>
      </c>
      <c r="P2205" s="13">
        <f t="shared" si="2581"/>
        <v>0.10384799021481976</v>
      </c>
      <c r="Q2205" s="13">
        <f t="shared" si="2582"/>
        <v>9.7337144433326001E-2</v>
      </c>
      <c r="R2205" s="13">
        <f t="shared" si="2583"/>
        <v>2.7698586018835829E-2</v>
      </c>
      <c r="S2205" s="13">
        <f t="shared" si="2584"/>
        <v>5.071424079196022E-2</v>
      </c>
      <c r="T2205" s="13">
        <f t="shared" si="2585"/>
        <v>9.9361757037539397E-2</v>
      </c>
      <c r="U2205" s="13">
        <f t="shared" si="2586"/>
        <v>5.3004014205644129E-2</v>
      </c>
      <c r="V2205" s="13">
        <f t="shared" si="2587"/>
        <v>1.1007260446669847E-2</v>
      </c>
      <c r="W2205" s="13">
        <f t="shared" si="2588"/>
        <v>6.2088119862537414E-2</v>
      </c>
      <c r="X2205" s="13">
        <f t="shared" si="2589"/>
        <v>6.3379552755678331E-2</v>
      </c>
      <c r="Y2205" s="13">
        <f t="shared" si="2590"/>
        <v>3.2348923726498294E-2</v>
      </c>
      <c r="Z2205" s="13">
        <f t="shared" si="2591"/>
        <v>9.4249055360092291E-3</v>
      </c>
      <c r="AA2205" s="13">
        <f t="shared" si="2592"/>
        <v>1.803549923370722E-2</v>
      </c>
      <c r="AB2205" s="13">
        <f t="shared" si="2593"/>
        <v>1.725636566681104E-2</v>
      </c>
      <c r="AC2205" s="13">
        <f t="shared" si="2594"/>
        <v>1.3438508910896855E-3</v>
      </c>
      <c r="AD2205" s="13">
        <f t="shared" si="2595"/>
        <v>2.9702956542237841E-2</v>
      </c>
      <c r="AE2205" s="13">
        <f t="shared" si="2596"/>
        <v>3.0320778038316454E-2</v>
      </c>
      <c r="AF2205" s="13">
        <f t="shared" si="2597"/>
        <v>1.5475725110756754E-2</v>
      </c>
      <c r="AG2205" s="13">
        <f t="shared" si="2598"/>
        <v>5.2658733976868443E-3</v>
      </c>
      <c r="AH2205" s="13">
        <f t="shared" si="2599"/>
        <v>2.4052358927895605E-3</v>
      </c>
      <c r="AI2205" s="13">
        <f t="shared" si="2600"/>
        <v>4.6026594044420929E-3</v>
      </c>
      <c r="AJ2205" s="13">
        <f t="shared" si="2601"/>
        <v>4.4038245181701871E-3</v>
      </c>
      <c r="AK2205" s="13">
        <f t="shared" si="2602"/>
        <v>2.8090528659901509E-3</v>
      </c>
      <c r="AL2205" s="13">
        <f t="shared" si="2603"/>
        <v>1.0500328803780639E-4</v>
      </c>
      <c r="AM2205" s="13">
        <f t="shared" si="2604"/>
        <v>1.1367915527845242E-2</v>
      </c>
      <c r="AN2205" s="13">
        <f t="shared" si="2605"/>
        <v>1.1604368170824449E-2</v>
      </c>
      <c r="AO2205" s="13">
        <f t="shared" si="2606"/>
        <v>5.9228695143888118E-3</v>
      </c>
      <c r="AP2205" s="13">
        <f t="shared" si="2607"/>
        <v>2.0153550667627047E-3</v>
      </c>
      <c r="AQ2205" s="13">
        <f t="shared" si="2608"/>
        <v>5.1431861303784341E-4</v>
      </c>
      <c r="AR2205" s="13">
        <f t="shared" si="2609"/>
        <v>4.9105295987191802E-4</v>
      </c>
      <c r="AS2205" s="13">
        <f t="shared" si="2610"/>
        <v>9.3967894401090016E-4</v>
      </c>
      <c r="AT2205" s="13">
        <f t="shared" si="2611"/>
        <v>8.9908481362962784E-4</v>
      </c>
      <c r="AU2205" s="13">
        <f t="shared" si="2612"/>
        <v>5.734962331205508E-4</v>
      </c>
      <c r="AV2205" s="13">
        <f t="shared" si="2613"/>
        <v>2.7436059792487093E-4</v>
      </c>
      <c r="AW2205" s="13">
        <f t="shared" si="2614"/>
        <v>5.6976034795144555E-6</v>
      </c>
      <c r="AX2205" s="13">
        <f t="shared" si="2615"/>
        <v>3.6256071923474334E-3</v>
      </c>
      <c r="AY2205" s="13">
        <f t="shared" si="2616"/>
        <v>3.7010198219482684E-3</v>
      </c>
      <c r="AZ2205" s="13">
        <f t="shared" si="2617"/>
        <v>1.8890005171224003E-3</v>
      </c>
      <c r="BA2205" s="13">
        <f t="shared" si="2618"/>
        <v>6.427639092928503E-4</v>
      </c>
      <c r="BB2205" s="13">
        <f t="shared" si="2619"/>
        <v>1.6403334965153576E-4</v>
      </c>
      <c r="BC2205" s="13">
        <f t="shared" si="2620"/>
        <v>3.348904866485763E-5</v>
      </c>
      <c r="BD2205" s="13">
        <f t="shared" si="2621"/>
        <v>8.3544476906209129E-5</v>
      </c>
      <c r="BE2205" s="13">
        <f t="shared" si="2622"/>
        <v>1.5987071100772145E-4</v>
      </c>
      <c r="BF2205" s="13">
        <f t="shared" si="2623"/>
        <v>1.5296429629218765E-4</v>
      </c>
      <c r="BG2205" s="13">
        <f t="shared" si="2624"/>
        <v>9.7570825794909887E-5</v>
      </c>
      <c r="BH2205" s="13">
        <f t="shared" si="2625"/>
        <v>4.6677883060284794E-5</v>
      </c>
      <c r="BI2205" s="13">
        <f t="shared" si="2626"/>
        <v>1.786455940483216E-5</v>
      </c>
      <c r="BJ2205" s="14">
        <f t="shared" si="2627"/>
        <v>0.57849353697229788</v>
      </c>
      <c r="BK2205" s="14">
        <f t="shared" si="2628"/>
        <v>0.22388197275795074</v>
      </c>
      <c r="BL2205" s="14">
        <f t="shared" si="2629"/>
        <v>0.18821979364275082</v>
      </c>
      <c r="BM2205" s="14">
        <f t="shared" si="2630"/>
        <v>0.55827820384896221</v>
      </c>
      <c r="BN2205" s="14">
        <f t="shared" si="2631"/>
        <v>0.43804668284157749</v>
      </c>
    </row>
    <row r="2206" spans="1:66" x14ac:dyDescent="0.25">
      <c r="A2206" t="s">
        <v>301</v>
      </c>
      <c r="B2206" t="s">
        <v>369</v>
      </c>
      <c r="C2206" t="s">
        <v>350</v>
      </c>
      <c r="D2206" s="7" t="s">
        <v>540</v>
      </c>
      <c r="E2206" s="10">
        <f>VLOOKUP(A2206,home!$A$2:$E$405,3,FALSE)</f>
        <v>1.3534482758620701</v>
      </c>
      <c r="F2206" s="10">
        <f>VLOOKUP(B2206,home!$B$2:$E$405,3,FALSE)</f>
        <v>2.2200000000000002</v>
      </c>
      <c r="G2206" s="10">
        <f>VLOOKUP(C2206,away!$B$2:$E$405,4,FALSE)</f>
        <v>1.48</v>
      </c>
      <c r="H2206" s="10">
        <f>VLOOKUP(A2206,away!$A$2:$E$405,3,FALSE)</f>
        <v>1.02586206896552</v>
      </c>
      <c r="I2206" s="10">
        <f>VLOOKUP(C2206,away!$B$2:$E$405,3,FALSE)</f>
        <v>0.62</v>
      </c>
      <c r="J2206" s="10">
        <f>VLOOKUP(B2206,home!$B$2:$E$405,4,FALSE)</f>
        <v>0.78</v>
      </c>
      <c r="K2206" s="12">
        <f t="shared" si="2576"/>
        <v>4.4468896551724173</v>
      </c>
      <c r="L2206" s="12">
        <f t="shared" si="2577"/>
        <v>0.49610689655172546</v>
      </c>
      <c r="M2206" s="13">
        <f t="shared" si="2578"/>
        <v>7.133191337887819E-3</v>
      </c>
      <c r="N2206" s="13">
        <f t="shared" si="2579"/>
        <v>3.172051476881884E-2</v>
      </c>
      <c r="O2206" s="13">
        <f t="shared" si="2580"/>
        <v>3.5388254171491765E-3</v>
      </c>
      <c r="P2206" s="13">
        <f t="shared" si="2581"/>
        <v>1.5736766138981888E-2</v>
      </c>
      <c r="Q2206" s="13">
        <f t="shared" si="2582"/>
        <v>7.0528814491102196E-2</v>
      </c>
      <c r="R2206" s="13">
        <f t="shared" si="2583"/>
        <v>8.7781784757012154E-4</v>
      </c>
      <c r="S2206" s="13">
        <f t="shared" si="2584"/>
        <v>8.6793483022683197E-3</v>
      </c>
      <c r="T2206" s="13">
        <f t="shared" si="2585"/>
        <v>3.4989831274653077E-2</v>
      </c>
      <c r="U2206" s="13">
        <f t="shared" si="2586"/>
        <v>3.9035591054852915E-3</v>
      </c>
      <c r="V2206" s="13">
        <f t="shared" si="2587"/>
        <v>2.127532607025381E-3</v>
      </c>
      <c r="W2206" s="13">
        <f t="shared" si="2588"/>
        <v>0.10454461851735226</v>
      </c>
      <c r="X2206" s="13">
        <f t="shared" si="2589"/>
        <v>5.1865306243827687E-2</v>
      </c>
      <c r="Y2206" s="13">
        <f t="shared" si="2590"/>
        <v>1.2865368059665091E-2</v>
      </c>
      <c r="Z2206" s="13">
        <f t="shared" si="2591"/>
        <v>1.451638293652429E-4</v>
      </c>
      <c r="AA2206" s="13">
        <f t="shared" si="2592"/>
        <v>6.4552753110951272E-4</v>
      </c>
      <c r="AB2206" s="13">
        <f t="shared" si="2593"/>
        <v>1.4352948501099416E-3</v>
      </c>
      <c r="AC2206" s="13">
        <f t="shared" si="2594"/>
        <v>2.9335119359537125E-4</v>
      </c>
      <c r="AD2206" s="13">
        <f t="shared" si="2595"/>
        <v>0.11622459564719015</v>
      </c>
      <c r="AE2206" s="13">
        <f t="shared" si="2596"/>
        <v>5.7659823449506695E-2</v>
      </c>
      <c r="AF2206" s="13">
        <f t="shared" si="2597"/>
        <v>1.4302718033627584E-2</v>
      </c>
      <c r="AG2206" s="13">
        <f t="shared" si="2598"/>
        <v>2.3652256853057933E-3</v>
      </c>
      <c r="AH2206" s="13">
        <f t="shared" si="2599"/>
        <v>1.800419421948872E-5</v>
      </c>
      <c r="AI2206" s="13">
        <f t="shared" si="2600"/>
        <v>8.0062665024359427E-5</v>
      </c>
      <c r="AJ2206" s="13">
        <f t="shared" si="2601"/>
        <v>1.7801491843117925E-4</v>
      </c>
      <c r="AK2206" s="13">
        <f t="shared" si="2602"/>
        <v>2.6387089974599085E-4</v>
      </c>
      <c r="AL2206" s="13">
        <f t="shared" si="2603"/>
        <v>2.5886865564262299E-5</v>
      </c>
      <c r="AM2206" s="13">
        <f t="shared" si="2604"/>
        <v>0.10336759041201739</v>
      </c>
      <c r="AN2206" s="13">
        <f t="shared" si="2605"/>
        <v>5.1281374483335841E-2</v>
      </c>
      <c r="AO2206" s="13">
        <f t="shared" si="2606"/>
        <v>1.2720521772917293E-2</v>
      </c>
      <c r="AP2206" s="13">
        <f t="shared" si="2607"/>
        <v>2.1035795264268842E-3</v>
      </c>
      <c r="AQ2206" s="13">
        <f t="shared" si="2608"/>
        <v>2.6090007762634741E-4</v>
      </c>
      <c r="AR2206" s="13">
        <f t="shared" si="2609"/>
        <v>1.786400983829013E-6</v>
      </c>
      <c r="AS2206" s="13">
        <f t="shared" si="2610"/>
        <v>7.9439280549790674E-6</v>
      </c>
      <c r="AT2206" s="13">
        <f t="shared" si="2611"/>
        <v>1.7662885744560181E-5</v>
      </c>
      <c r="AU2206" s="13">
        <f t="shared" si="2612"/>
        <v>2.6181634632659005E-5</v>
      </c>
      <c r="AV2206" s="13">
        <f t="shared" si="2613"/>
        <v>2.9106710050868809E-5</v>
      </c>
      <c r="AW2206" s="13">
        <f t="shared" si="2614"/>
        <v>1.5863849641584501E-6</v>
      </c>
      <c r="AX2206" s="13">
        <f t="shared" si="2615"/>
        <v>7.6610711413883301E-2</v>
      </c>
      <c r="AY2206" s="13">
        <f t="shared" si="2616"/>
        <v>3.8007102282161496E-2</v>
      </c>
      <c r="AZ2206" s="13">
        <f t="shared" si="2617"/>
        <v>9.4277927800635701E-3</v>
      </c>
      <c r="BA2206" s="13">
        <f t="shared" si="2618"/>
        <v>1.5590643391500344E-3</v>
      </c>
      <c r="BB2206" s="13">
        <f t="shared" si="2619"/>
        <v>1.9336564270504755E-4</v>
      </c>
      <c r="BC2206" s="13">
        <f t="shared" si="2620"/>
        <v>1.9186005780426189E-5</v>
      </c>
      <c r="BD2206" s="13">
        <f t="shared" si="2621"/>
        <v>1.4770764134739342E-7</v>
      </c>
      <c r="BE2206" s="13">
        <f t="shared" si="2622"/>
        <v>6.5683958229764146E-7</v>
      </c>
      <c r="BF2206" s="13">
        <f t="shared" si="2623"/>
        <v>1.4604465718135769E-6</v>
      </c>
      <c r="BG2206" s="13">
        <f t="shared" si="2624"/>
        <v>2.1648149173766051E-6</v>
      </c>
      <c r="BH2206" s="13">
        <f t="shared" si="2625"/>
        <v>2.4066732653612393E-6</v>
      </c>
      <c r="BI2206" s="13">
        <f t="shared" si="2626"/>
        <v>2.1404420894229828E-6</v>
      </c>
      <c r="BJ2206" s="14">
        <f t="shared" si="2627"/>
        <v>0.79261800490711698</v>
      </c>
      <c r="BK2206" s="14">
        <f t="shared" si="2628"/>
        <v>7.2003178727484546E-2</v>
      </c>
      <c r="BL2206" s="14">
        <f t="shared" si="2629"/>
        <v>1.1032635912379579E-2</v>
      </c>
      <c r="BM2206" s="14">
        <f t="shared" si="2630"/>
        <v>0.70825753747763887</v>
      </c>
      <c r="BN2206" s="14">
        <f t="shared" si="2631"/>
        <v>0.12953593000151004</v>
      </c>
    </row>
    <row r="2207" spans="1:66" x14ac:dyDescent="0.25">
      <c r="A2207" t="s">
        <v>301</v>
      </c>
      <c r="B2207" t="s">
        <v>314</v>
      </c>
      <c r="C2207" t="s">
        <v>368</v>
      </c>
      <c r="D2207" s="7" t="s">
        <v>540</v>
      </c>
      <c r="E2207" s="10">
        <f>VLOOKUP(A2207,home!$A$2:$E$405,3,FALSE)</f>
        <v>1.3534482758620701</v>
      </c>
      <c r="F2207" s="10">
        <f>VLOOKUP(B2207,home!$B$2:$E$405,3,FALSE)</f>
        <v>1.58</v>
      </c>
      <c r="G2207" s="10">
        <f>VLOOKUP(C2207,away!$B$2:$E$405,4,FALSE)</f>
        <v>0.95</v>
      </c>
      <c r="H2207" s="10">
        <f>VLOOKUP(A2207,away!$A$2:$E$405,3,FALSE)</f>
        <v>1.02586206896552</v>
      </c>
      <c r="I2207" s="10">
        <f>VLOOKUP(C2207,away!$B$2:$E$405,3,FALSE)</f>
        <v>1.58</v>
      </c>
      <c r="J2207" s="10">
        <f>VLOOKUP(B2207,home!$B$2:$E$405,4,FALSE)</f>
        <v>1.1100000000000001</v>
      </c>
      <c r="K2207" s="12">
        <f t="shared" si="2576"/>
        <v>2.0315258620689671</v>
      </c>
      <c r="L2207" s="12">
        <f t="shared" si="2577"/>
        <v>1.7991568965517293</v>
      </c>
      <c r="M2207" s="13">
        <f t="shared" si="2578"/>
        <v>2.1694798261543868E-2</v>
      </c>
      <c r="N2207" s="13">
        <f t="shared" si="2579"/>
        <v>4.407354374069522E-2</v>
      </c>
      <c r="O2207" s="13">
        <f t="shared" si="2580"/>
        <v>3.9032345911555112E-2</v>
      </c>
      <c r="P2207" s="13">
        <f t="shared" si="2581"/>
        <v>7.9295220176546111E-2</v>
      </c>
      <c r="Q2207" s="13">
        <f t="shared" si="2582"/>
        <v>4.4768271971125109E-2</v>
      </c>
      <c r="R2207" s="13">
        <f t="shared" si="2583"/>
        <v>3.5112657167683546E-2</v>
      </c>
      <c r="S2207" s="13">
        <f t="shared" si="2584"/>
        <v>7.2456676792341329E-2</v>
      </c>
      <c r="T2207" s="13">
        <f t="shared" si="2585"/>
        <v>8.0545145263553219E-2</v>
      </c>
      <c r="U2207" s="13">
        <f t="shared" si="2586"/>
        <v>7.1332271122110394E-2</v>
      </c>
      <c r="V2207" s="13">
        <f t="shared" si="2587"/>
        <v>2.9425733354985557E-2</v>
      </c>
      <c r="W2207" s="13">
        <f t="shared" si="2588"/>
        <v>3.031596743649264E-2</v>
      </c>
      <c r="X2207" s="13">
        <f t="shared" si="2589"/>
        <v>5.4543181889003381E-2</v>
      </c>
      <c r="Y2207" s="13">
        <f t="shared" si="2590"/>
        <v>4.9065870927737919E-2</v>
      </c>
      <c r="Z2207" s="13">
        <f t="shared" si="2591"/>
        <v>2.1057726433164788E-2</v>
      </c>
      <c r="AA2207" s="13">
        <f t="shared" si="2592"/>
        <v>4.2779315845347561E-2</v>
      </c>
      <c r="AB2207" s="13">
        <f t="shared" si="2593"/>
        <v>4.3453643250720181E-2</v>
      </c>
      <c r="AC2207" s="13">
        <f t="shared" si="2594"/>
        <v>6.7220030612590263E-3</v>
      </c>
      <c r="AD2207" s="13">
        <f t="shared" si="2595"/>
        <v>1.539691797021886E-2</v>
      </c>
      <c r="AE2207" s="13">
        <f t="shared" si="2596"/>
        <v>2.7701471151760512E-2</v>
      </c>
      <c r="AF2207" s="13">
        <f t="shared" si="2597"/>
        <v>2.4919646433659355E-2</v>
      </c>
      <c r="AG2207" s="13">
        <f t="shared" si="2598"/>
        <v>1.4944784580249646E-2</v>
      </c>
      <c r="AH2207" s="13">
        <f t="shared" si="2599"/>
        <v>9.4715384344820231E-3</v>
      </c>
      <c r="AI2207" s="13">
        <f t="shared" si="2600"/>
        <v>1.9241675283230442E-2</v>
      </c>
      <c r="AJ2207" s="13">
        <f t="shared" si="2601"/>
        <v>1.9544980483707938E-2</v>
      </c>
      <c r="AK2207" s="13">
        <f t="shared" si="2602"/>
        <v>1.3235377775428636E-2</v>
      </c>
      <c r="AL2207" s="13">
        <f t="shared" si="2603"/>
        <v>9.8276592636454435E-4</v>
      </c>
      <c r="AM2207" s="13">
        <f t="shared" si="2604"/>
        <v>6.2558474105308135E-3</v>
      </c>
      <c r="AN2207" s="13">
        <f t="shared" si="2605"/>
        <v>1.1255251012431789E-2</v>
      </c>
      <c r="AO2207" s="13">
        <f t="shared" si="2606"/>
        <v>1.0124981240718747E-2</v>
      </c>
      <c r="AP2207" s="13">
        <f t="shared" si="2607"/>
        <v>6.07214327556534E-3</v>
      </c>
      <c r="AQ2207" s="13">
        <f t="shared" si="2608"/>
        <v>2.7311846127708985E-3</v>
      </c>
      <c r="AR2207" s="13">
        <f t="shared" si="2609"/>
        <v>3.4081567390706179E-3</v>
      </c>
      <c r="AS2207" s="13">
        <f t="shared" si="2610"/>
        <v>6.9237585574065952E-3</v>
      </c>
      <c r="AT2207" s="13">
        <f t="shared" si="2611"/>
        <v>7.0328972860464129E-3</v>
      </c>
      <c r="AU2207" s="13">
        <f t="shared" si="2612"/>
        <v>4.7625042406259791E-3</v>
      </c>
      <c r="AV2207" s="13">
        <f t="shared" si="2613"/>
        <v>2.4187876332612008E-3</v>
      </c>
      <c r="AW2207" s="13">
        <f t="shared" si="2614"/>
        <v>9.9778962339275859E-5</v>
      </c>
      <c r="AX2207" s="13">
        <f t="shared" si="2615"/>
        <v>2.1181526339417523E-3</v>
      </c>
      <c r="AY2207" s="13">
        <f t="shared" si="2616"/>
        <v>3.8108889193055138E-3</v>
      </c>
      <c r="AZ2207" s="13">
        <f t="shared" si="2617"/>
        <v>3.4281935405805421E-3</v>
      </c>
      <c r="BA2207" s="13">
        <f t="shared" si="2618"/>
        <v>2.0559526837498577E-3</v>
      </c>
      <c r="BB2207" s="13">
        <f t="shared" si="2619"/>
        <v>9.2474536248814858E-4</v>
      </c>
      <c r="BC2207" s="13">
        <f t="shared" si="2620"/>
        <v>3.32752399294956E-4</v>
      </c>
      <c r="BD2207" s="13">
        <f t="shared" si="2621"/>
        <v>1.0219681169380262E-3</v>
      </c>
      <c r="BE2207" s="13">
        <f t="shared" si="2622"/>
        <v>2.0761546597695222E-3</v>
      </c>
      <c r="BF2207" s="13">
        <f t="shared" si="2623"/>
        <v>2.1088809424883916E-3</v>
      </c>
      <c r="BG2207" s="13">
        <f t="shared" si="2624"/>
        <v>1.4280820582298485E-3</v>
      </c>
      <c r="BH2207" s="13">
        <f t="shared" si="2625"/>
        <v>7.252964086126544E-4</v>
      </c>
      <c r="BI2207" s="13">
        <f t="shared" si="2626"/>
        <v>2.9469168235246997E-4</v>
      </c>
      <c r="BJ2207" s="14">
        <f t="shared" si="2627"/>
        <v>0.43538489445587431</v>
      </c>
      <c r="BK2207" s="14">
        <f t="shared" si="2628"/>
        <v>0.21438808649234595</v>
      </c>
      <c r="BL2207" s="14">
        <f t="shared" si="2629"/>
        <v>0.3254049835990675</v>
      </c>
      <c r="BM2207" s="14">
        <f t="shared" si="2630"/>
        <v>0.72854774379433695</v>
      </c>
      <c r="BN2207" s="14">
        <f t="shared" si="2631"/>
        <v>0.26397683722914894</v>
      </c>
    </row>
    <row r="2208" spans="1:66" x14ac:dyDescent="0.25">
      <c r="A2208" t="s">
        <v>301</v>
      </c>
      <c r="B2208" t="s">
        <v>316</v>
      </c>
      <c r="C2208" t="s">
        <v>384</v>
      </c>
      <c r="D2208" s="7" t="s">
        <v>540</v>
      </c>
      <c r="E2208" s="10">
        <f>VLOOKUP(A2208,home!$A$2:$E$405,3,FALSE)</f>
        <v>1.3534482758620701</v>
      </c>
      <c r="F2208" s="10">
        <f>VLOOKUP(B2208,home!$B$2:$E$405,3,FALSE)</f>
        <v>1.48</v>
      </c>
      <c r="G2208" s="10">
        <f>VLOOKUP(C2208,away!$B$2:$E$405,4,FALSE)</f>
        <v>1.23</v>
      </c>
      <c r="H2208" s="10">
        <f>VLOOKUP(A2208,away!$A$2:$E$405,3,FALSE)</f>
        <v>1.02586206896552</v>
      </c>
      <c r="I2208" s="10">
        <f>VLOOKUP(C2208,away!$B$2:$E$405,3,FALSE)</f>
        <v>0.62</v>
      </c>
      <c r="J2208" s="10">
        <f>VLOOKUP(B2208,home!$B$2:$E$405,4,FALSE)</f>
        <v>1.1399999999999999</v>
      </c>
      <c r="K2208" s="12">
        <f t="shared" si="2576"/>
        <v>2.4638172413793127</v>
      </c>
      <c r="L2208" s="12">
        <f t="shared" si="2577"/>
        <v>0.72507931034482942</v>
      </c>
      <c r="M2208" s="13">
        <f t="shared" si="2578"/>
        <v>4.1217327043687156E-2</v>
      </c>
      <c r="N2208" s="13">
        <f t="shared" si="2579"/>
        <v>0.1015519610138062</v>
      </c>
      <c r="O2208" s="13">
        <f t="shared" si="2580"/>
        <v>2.9885831067093971E-2</v>
      </c>
      <c r="P2208" s="13">
        <f t="shared" si="2581"/>
        <v>7.3633225856055612E-2</v>
      </c>
      <c r="Q2208" s="13">
        <f t="shared" si="2582"/>
        <v>0.1251027362208478</v>
      </c>
      <c r="R2208" s="13">
        <f t="shared" si="2583"/>
        <v>1.0834798889605287E-2</v>
      </c>
      <c r="S2208" s="13">
        <f t="shared" si="2584"/>
        <v>3.2885756663830715E-2</v>
      </c>
      <c r="T2208" s="13">
        <f t="shared" si="2585"/>
        <v>9.0709405701263443E-2</v>
      </c>
      <c r="U2208" s="13">
        <f t="shared" si="2586"/>
        <v>2.6694964311086932E-2</v>
      </c>
      <c r="V2208" s="13">
        <f t="shared" si="2587"/>
        <v>6.5276871580098915E-3</v>
      </c>
      <c r="W2208" s="13">
        <f t="shared" si="2588"/>
        <v>0.10274342614821769</v>
      </c>
      <c r="X2208" s="13">
        <f t="shared" si="2589"/>
        <v>7.4497132574014593E-2</v>
      </c>
      <c r="Y2208" s="13">
        <f t="shared" si="2590"/>
        <v>2.7008164754716912E-2</v>
      </c>
      <c r="Z2208" s="13">
        <f t="shared" si="2591"/>
        <v>2.6186961688666422E-3</v>
      </c>
      <c r="AA2208" s="13">
        <f t="shared" si="2592"/>
        <v>6.4519887707875844E-3</v>
      </c>
      <c r="AB2208" s="13">
        <f t="shared" si="2593"/>
        <v>7.9482605873260875E-3</v>
      </c>
      <c r="AC2208" s="13">
        <f t="shared" si="2594"/>
        <v>7.2884193568938777E-4</v>
      </c>
      <c r="AD2208" s="13">
        <f t="shared" si="2595"/>
        <v>6.3285256195590195E-2</v>
      </c>
      <c r="AE2208" s="13">
        <f t="shared" si="2596"/>
        <v>4.5886829917294383E-2</v>
      </c>
      <c r="AF2208" s="13">
        <f t="shared" si="2597"/>
        <v>1.6635795495171149E-2</v>
      </c>
      <c r="AG2208" s="13">
        <f t="shared" si="2598"/>
        <v>4.0207570415587736E-3</v>
      </c>
      <c r="AH2208" s="13">
        <f t="shared" si="2599"/>
        <v>4.7469060303111788E-4</v>
      </c>
      <c r="AI2208" s="13">
        <f t="shared" si="2600"/>
        <v>1.1695508920688111E-3</v>
      </c>
      <c r="AJ2208" s="13">
        <f t="shared" si="2601"/>
        <v>1.4407798262748466E-3</v>
      </c>
      <c r="AK2208" s="13">
        <f t="shared" si="2602"/>
        <v>1.1832727256691526E-3</v>
      </c>
      <c r="AL2208" s="13">
        <f t="shared" si="2603"/>
        <v>5.2081963303538518E-5</v>
      </c>
      <c r="AM2208" s="13">
        <f t="shared" si="2604"/>
        <v>3.1184661067960435E-2</v>
      </c>
      <c r="AN2208" s="13">
        <f t="shared" si="2605"/>
        <v>2.2611352540494005E-2</v>
      </c>
      <c r="AO2208" s="13">
        <f t="shared" si="2606"/>
        <v>8.1975119530125987E-3</v>
      </c>
      <c r="AP2208" s="13">
        <f t="shared" si="2607"/>
        <v>1.9812821044779575E-3</v>
      </c>
      <c r="AQ2208" s="13">
        <f t="shared" si="2608"/>
        <v>3.5914666547835739E-4</v>
      </c>
      <c r="AR2208" s="13">
        <f t="shared" si="2609"/>
        <v>6.8837667014594848E-5</v>
      </c>
      <c r="AS2208" s="13">
        <f t="shared" si="2610"/>
        <v>1.6960343084688675E-4</v>
      </c>
      <c r="AT2208" s="13">
        <f t="shared" si="2611"/>
        <v>2.0893592855882184E-4</v>
      </c>
      <c r="AU2208" s="13">
        <f t="shared" si="2612"/>
        <v>1.7159331437560719E-4</v>
      </c>
      <c r="AV2208" s="13">
        <f t="shared" si="2613"/>
        <v>1.056936416160104E-4</v>
      </c>
      <c r="AW2208" s="13">
        <f t="shared" si="2614"/>
        <v>2.5845137645439247E-6</v>
      </c>
      <c r="AX2208" s="13">
        <f t="shared" si="2615"/>
        <v>1.2805550934301843E-2</v>
      </c>
      <c r="AY2208" s="13">
        <f t="shared" si="2616"/>
        <v>9.2850400400291671E-3</v>
      </c>
      <c r="AZ2208" s="13">
        <f t="shared" si="2617"/>
        <v>3.3661952143742373E-3</v>
      </c>
      <c r="BA2208" s="13">
        <f t="shared" si="2618"/>
        <v>8.1358616817484594E-4</v>
      </c>
      <c r="BB2208" s="13">
        <f t="shared" si="2619"/>
        <v>1.4747862443157739E-4</v>
      </c>
      <c r="BC2208" s="13">
        <f t="shared" si="2620"/>
        <v>2.1386739858690455E-5</v>
      </c>
      <c r="BD2208" s="13">
        <f t="shared" si="2621"/>
        <v>8.3187946874482394E-6</v>
      </c>
      <c r="BE2208" s="13">
        <f t="shared" si="2622"/>
        <v>2.0495989778429599E-5</v>
      </c>
      <c r="BF2208" s="13">
        <f t="shared" si="2623"/>
        <v>2.5249186497614513E-5</v>
      </c>
      <c r="BG2208" s="13">
        <f t="shared" si="2624"/>
        <v>2.0736460341208125E-5</v>
      </c>
      <c r="BH2208" s="13">
        <f t="shared" si="2625"/>
        <v>1.2772712128461728E-5</v>
      </c>
      <c r="BI2208" s="13">
        <f t="shared" si="2626"/>
        <v>6.2939256722557361E-6</v>
      </c>
      <c r="BJ2208" s="14">
        <f t="shared" si="2627"/>
        <v>0.74221465711507484</v>
      </c>
      <c r="BK2208" s="14">
        <f t="shared" si="2628"/>
        <v>0.16432996066060546</v>
      </c>
      <c r="BL2208" s="14">
        <f t="shared" si="2629"/>
        <v>8.6902668724461118E-2</v>
      </c>
      <c r="BM2208" s="14">
        <f t="shared" si="2630"/>
        <v>0.6045576470516475</v>
      </c>
      <c r="BN2208" s="14">
        <f t="shared" si="2631"/>
        <v>0.38222588009109609</v>
      </c>
    </row>
    <row r="2209" spans="1:66" x14ac:dyDescent="0.25">
      <c r="A2209" t="s">
        <v>301</v>
      </c>
      <c r="B2209" t="s">
        <v>313</v>
      </c>
      <c r="C2209" t="s">
        <v>372</v>
      </c>
      <c r="D2209" s="7" t="s">
        <v>540</v>
      </c>
      <c r="E2209" s="10">
        <f>VLOOKUP(A2209,home!$A$2:$E$405,3,FALSE)</f>
        <v>1.3534482758620701</v>
      </c>
      <c r="F2209" s="10">
        <f>VLOOKUP(B2209,home!$B$2:$E$405,3,FALSE)</f>
        <v>1.23</v>
      </c>
      <c r="G2209" s="10">
        <f>VLOOKUP(C2209,away!$B$2:$E$405,4,FALSE)</f>
        <v>1.1100000000000001</v>
      </c>
      <c r="H2209" s="10">
        <f>VLOOKUP(A2209,away!$A$2:$E$405,3,FALSE)</f>
        <v>1.02586206896552</v>
      </c>
      <c r="I2209" s="10">
        <f>VLOOKUP(C2209,away!$B$2:$E$405,3,FALSE)</f>
        <v>1.48</v>
      </c>
      <c r="J2209" s="10">
        <f>VLOOKUP(B2209,home!$B$2:$E$405,4,FALSE)</f>
        <v>0.65</v>
      </c>
      <c r="K2209" s="12">
        <f t="shared" si="2576"/>
        <v>1.8478629310344843</v>
      </c>
      <c r="L2209" s="12">
        <f t="shared" si="2577"/>
        <v>0.98687931034483023</v>
      </c>
      <c r="M2209" s="13">
        <f t="shared" si="2578"/>
        <v>5.8733662990882451E-2</v>
      </c>
      <c r="N2209" s="13">
        <f t="shared" si="2579"/>
        <v>0.10853175864472364</v>
      </c>
      <c r="O2209" s="13">
        <f t="shared" si="2580"/>
        <v>5.7963036826467758E-2</v>
      </c>
      <c r="P2209" s="13">
        <f t="shared" si="2581"/>
        <v>0.10710774712181644</v>
      </c>
      <c r="Q2209" s="13">
        <f t="shared" si="2582"/>
        <v>0.10027590681978316</v>
      </c>
      <c r="R2209" s="13">
        <f t="shared" si="2583"/>
        <v>2.8601260904398247E-2</v>
      </c>
      <c r="S2209" s="13">
        <f t="shared" si="2584"/>
        <v>4.8830895730493831E-2</v>
      </c>
      <c r="T2209" s="13">
        <f t="shared" si="2585"/>
        <v>9.8960217766510067E-2</v>
      </c>
      <c r="U2209" s="13">
        <f t="shared" si="2586"/>
        <v>5.2851209806083342E-2</v>
      </c>
      <c r="V2209" s="13">
        <f t="shared" si="2587"/>
        <v>9.8943206129325934E-3</v>
      </c>
      <c r="W2209" s="13">
        <f t="shared" si="2588"/>
        <v>6.1765377029381778E-2</v>
      </c>
      <c r="X2209" s="13">
        <f t="shared" si="2589"/>
        <v>6.0954972685944707E-2</v>
      </c>
      <c r="Y2209" s="13">
        <f t="shared" si="2590"/>
        <v>3.0077600703196535E-2</v>
      </c>
      <c r="Z2209" s="13">
        <f t="shared" si="2591"/>
        <v>9.4086642121083662E-3</v>
      </c>
      <c r="AA2209" s="13">
        <f t="shared" si="2592"/>
        <v>1.7385921828105819E-2</v>
      </c>
      <c r="AB2209" s="13">
        <f t="shared" si="2593"/>
        <v>1.6063400234010025E-2</v>
      </c>
      <c r="AC2209" s="13">
        <f t="shared" si="2594"/>
        <v>1.1277161343536844E-3</v>
      </c>
      <c r="AD2209" s="13">
        <f t="shared" si="2595"/>
        <v>2.8533487658490862E-2</v>
      </c>
      <c r="AE2209" s="13">
        <f t="shared" si="2596"/>
        <v>2.8159108622144186E-2</v>
      </c>
      <c r="AF2209" s="13">
        <f t="shared" si="2597"/>
        <v>1.3894820848473408E-2</v>
      </c>
      <c r="AG2209" s="13">
        <f t="shared" si="2598"/>
        <v>4.5708370721021354E-3</v>
      </c>
      <c r="AH2209" s="13">
        <f t="shared" si="2599"/>
        <v>2.3213040122278968E-3</v>
      </c>
      <c r="AI2209" s="13">
        <f t="shared" si="2600"/>
        <v>4.2894516358575495E-3</v>
      </c>
      <c r="AJ2209" s="13">
        <f t="shared" si="2601"/>
        <v>3.9631593361831984E-3</v>
      </c>
      <c r="AK2209" s="13">
        <f t="shared" si="2602"/>
        <v>2.4411250757053883E-3</v>
      </c>
      <c r="AL2209" s="13">
        <f t="shared" si="2603"/>
        <v>8.2260923901373133E-5</v>
      </c>
      <c r="AM2209" s="13">
        <f t="shared" si="2604"/>
        <v>1.0545194827451048E-2</v>
      </c>
      <c r="AN2209" s="13">
        <f t="shared" si="2605"/>
        <v>1.040683459876676E-2</v>
      </c>
      <c r="AO2209" s="13">
        <f t="shared" si="2606"/>
        <v>5.1351448758518289E-3</v>
      </c>
      <c r="AP2209" s="13">
        <f t="shared" si="2607"/>
        <v>1.6892560778671475E-3</v>
      </c>
      <c r="AQ2209" s="13">
        <f t="shared" si="2608"/>
        <v>4.1677296828033573E-4</v>
      </c>
      <c r="AR2209" s="13">
        <f t="shared" si="2609"/>
        <v>4.58169380537631E-4</v>
      </c>
      <c r="AS2209" s="13">
        <f t="shared" si="2610"/>
        <v>8.4663421443052073E-4</v>
      </c>
      <c r="AT2209" s="13">
        <f t="shared" si="2611"/>
        <v>7.822319904958302E-4</v>
      </c>
      <c r="AU2209" s="13">
        <f t="shared" si="2612"/>
        <v>4.818191662355212E-4</v>
      </c>
      <c r="AV2209" s="13">
        <f t="shared" si="2613"/>
        <v>2.2258394418714047E-4</v>
      </c>
      <c r="AW2209" s="13">
        <f t="shared" si="2614"/>
        <v>4.1670132342460898E-6</v>
      </c>
      <c r="AX2209" s="13">
        <f t="shared" si="2615"/>
        <v>3.2476791036972264E-3</v>
      </c>
      <c r="AY2209" s="13">
        <f t="shared" si="2616"/>
        <v>3.2050673140780351E-3</v>
      </c>
      <c r="AZ2209" s="13">
        <f t="shared" si="2617"/>
        <v>1.5815073102630442E-3</v>
      </c>
      <c r="BA2209" s="13">
        <f t="shared" si="2618"/>
        <v>5.2025228121923357E-4</v>
      </c>
      <c r="BB2209" s="13">
        <f t="shared" si="2619"/>
        <v>1.2835655312374043E-4</v>
      </c>
      <c r="BC2209" s="13">
        <f t="shared" si="2620"/>
        <v>2.5334485324999313E-5</v>
      </c>
      <c r="BD2209" s="13">
        <f t="shared" si="2621"/>
        <v>7.5359647047682532E-5</v>
      </c>
      <c r="BE2209" s="13">
        <f t="shared" si="2622"/>
        <v>1.3925429827525484E-4</v>
      </c>
      <c r="BF2209" s="13">
        <f t="shared" si="2623"/>
        <v>1.2866142788503141E-4</v>
      </c>
      <c r="BG2209" s="13">
        <f t="shared" si="2624"/>
        <v>7.9249561080905342E-5</v>
      </c>
      <c r="BH2209" s="13">
        <f t="shared" si="2625"/>
        <v>3.6610581555539548E-5</v>
      </c>
      <c r="BI2209" s="13">
        <f t="shared" si="2626"/>
        <v>1.3530267308019275E-5</v>
      </c>
      <c r="BJ2209" s="14">
        <f t="shared" si="2627"/>
        <v>0.57262548824667403</v>
      </c>
      <c r="BK2209" s="14">
        <f t="shared" si="2628"/>
        <v>0.22898167082845841</v>
      </c>
      <c r="BL2209" s="14">
        <f t="shared" si="2629"/>
        <v>0.18914397413807829</v>
      </c>
      <c r="BM2209" s="14">
        <f t="shared" si="2630"/>
        <v>0.53574552381640372</v>
      </c>
      <c r="BN2209" s="14">
        <f t="shared" si="2631"/>
        <v>0.46121337330807166</v>
      </c>
    </row>
    <row r="2210" spans="1:66" x14ac:dyDescent="0.25">
      <c r="A2210" t="s">
        <v>303</v>
      </c>
      <c r="B2210" t="s">
        <v>470</v>
      </c>
      <c r="C2210" t="s">
        <v>469</v>
      </c>
      <c r="D2210" s="7" t="s">
        <v>540</v>
      </c>
      <c r="E2210" s="10">
        <f>VLOOKUP(A2210,home!$A$2:$E$405,3,FALSE)</f>
        <v>1.29370629370629</v>
      </c>
      <c r="F2210" s="10">
        <f>VLOOKUP(B2210,home!$B$2:$E$405,3,FALSE)</f>
        <v>1.1599999999999999</v>
      </c>
      <c r="G2210" s="10">
        <f>VLOOKUP(C2210,away!$B$2:$E$405,4,FALSE)</f>
        <v>0.9</v>
      </c>
      <c r="H2210" s="10">
        <f>VLOOKUP(A2210,away!$A$2:$E$405,3,FALSE)</f>
        <v>1.0279720279720299</v>
      </c>
      <c r="I2210" s="10">
        <f>VLOOKUP(C2210,away!$B$2:$E$405,3,FALSE)</f>
        <v>1.03</v>
      </c>
      <c r="J2210" s="10">
        <f>VLOOKUP(B2210,home!$B$2:$E$405,4,FALSE)</f>
        <v>1.62</v>
      </c>
      <c r="K2210" s="12">
        <f t="shared" si="2576"/>
        <v>1.3506293706293668</v>
      </c>
      <c r="L2210" s="12">
        <f t="shared" si="2577"/>
        <v>1.7152741258741293</v>
      </c>
      <c r="M2210" s="13">
        <f t="shared" si="2578"/>
        <v>4.6611709317642878E-2</v>
      </c>
      <c r="N2210" s="13">
        <f t="shared" si="2579"/>
        <v>6.2955143619646978E-2</v>
      </c>
      <c r="O2210" s="13">
        <f t="shared" si="2580"/>
        <v>7.995185895531888E-2</v>
      </c>
      <c r="P2210" s="13">
        <f t="shared" si="2581"/>
        <v>0.10798532894147023</v>
      </c>
      <c r="Q2210" s="13">
        <f t="shared" si="2582"/>
        <v>4.2514533002442616E-2</v>
      </c>
      <c r="R2210" s="13">
        <f t="shared" si="2583"/>
        <v>6.8569677490798148E-2</v>
      </c>
      <c r="S2210" s="13">
        <f t="shared" si="2584"/>
        <v>6.2542392444422903E-2</v>
      </c>
      <c r="T2210" s="13">
        <f t="shared" si="2585"/>
        <v>7.2924078432711564E-2</v>
      </c>
      <c r="U2210" s="13">
        <f t="shared" si="2586"/>
        <v>9.2612220353655364E-2</v>
      </c>
      <c r="V2210" s="13">
        <f t="shared" si="2587"/>
        <v>1.6099104041942282E-2</v>
      </c>
      <c r="W2210" s="13">
        <f t="shared" si="2588"/>
        <v>1.9140458983896838E-2</v>
      </c>
      <c r="X2210" s="13">
        <f t="shared" si="2589"/>
        <v>3.2831134052433264E-2</v>
      </c>
      <c r="Y2210" s="13">
        <f t="shared" si="2590"/>
        <v>2.8157197381621923E-2</v>
      </c>
      <c r="Z2210" s="13">
        <f t="shared" si="2591"/>
        <v>3.9205264539833237E-2</v>
      </c>
      <c r="AA2210" s="13">
        <f t="shared" si="2592"/>
        <v>5.2951781770792794E-2</v>
      </c>
      <c r="AB2210" s="13">
        <f t="shared" si="2593"/>
        <v>3.5759115843394737E-2</v>
      </c>
      <c r="AC2210" s="13">
        <f t="shared" si="2594"/>
        <v>2.3310492565626491E-3</v>
      </c>
      <c r="AD2210" s="13">
        <f t="shared" si="2595"/>
        <v>6.462916517744448E-3</v>
      </c>
      <c r="AE2210" s="13">
        <f t="shared" si="2596"/>
        <v>1.1085673480571576E-2</v>
      </c>
      <c r="AF2210" s="13">
        <f t="shared" si="2597"/>
        <v>9.5074844445567162E-3</v>
      </c>
      <c r="AG2210" s="13">
        <f t="shared" si="2598"/>
        <v>5.4359806899662994E-3</v>
      </c>
      <c r="AH2210" s="13">
        <f t="shared" si="2599"/>
        <v>1.6811943965806625E-2</v>
      </c>
      <c r="AI2210" s="13">
        <f t="shared" si="2600"/>
        <v>2.2706705297593582E-2</v>
      </c>
      <c r="AJ2210" s="13">
        <f t="shared" si="2601"/>
        <v>1.5334171542577669E-2</v>
      </c>
      <c r="AK2210" s="13">
        <f t="shared" si="2602"/>
        <v>6.9035941532248077E-3</v>
      </c>
      <c r="AL2210" s="13">
        <f t="shared" si="2603"/>
        <v>2.1601363643054355E-4</v>
      </c>
      <c r="AM2210" s="13">
        <f t="shared" si="2604"/>
        <v>1.7458009737582637E-3</v>
      </c>
      <c r="AN2210" s="13">
        <f t="shared" si="2605"/>
        <v>2.9945272392134089E-3</v>
      </c>
      <c r="AO2210" s="13">
        <f t="shared" si="2606"/>
        <v>2.5682175463240258E-3</v>
      </c>
      <c r="AP2210" s="13">
        <f t="shared" si="2607"/>
        <v>1.4683990356085142E-3</v>
      </c>
      <c r="AQ2210" s="13">
        <f t="shared" si="2608"/>
        <v>6.2967671805945263E-4</v>
      </c>
      <c r="AR2210" s="13">
        <f t="shared" si="2609"/>
        <v>5.7674184980387585E-3</v>
      </c>
      <c r="AS2210" s="13">
        <f t="shared" si="2610"/>
        <v>7.7896448161622559E-3</v>
      </c>
      <c r="AT2210" s="13">
        <f t="shared" si="2611"/>
        <v>5.2604615377397704E-3</v>
      </c>
      <c r="AU2210" s="13">
        <f t="shared" si="2612"/>
        <v>2.3683112853124856E-3</v>
      </c>
      <c r="AV2210" s="13">
        <f t="shared" si="2613"/>
        <v>7.996776951840072E-4</v>
      </c>
      <c r="AW2210" s="13">
        <f t="shared" si="2614"/>
        <v>1.3901075220555167E-5</v>
      </c>
      <c r="AX2210" s="13">
        <f t="shared" si="2615"/>
        <v>3.9298834507187682E-4</v>
      </c>
      <c r="AY2210" s="13">
        <f t="shared" si="2616"/>
        <v>6.7408274007188399E-4</v>
      </c>
      <c r="AZ2210" s="13">
        <f t="shared" si="2617"/>
        <v>5.7811834137181956E-4</v>
      </c>
      <c r="BA2210" s="13">
        <f t="shared" si="2618"/>
        <v>3.3054381088278299E-4</v>
      </c>
      <c r="BB2210" s="13">
        <f t="shared" si="2619"/>
        <v>1.4174331156876737E-4</v>
      </c>
      <c r="BC2210" s="13">
        <f t="shared" si="2620"/>
        <v>4.8625726969924345E-5</v>
      </c>
      <c r="BD2210" s="13">
        <f t="shared" si="2621"/>
        <v>1.648783953795618E-3</v>
      </c>
      <c r="BE2210" s="13">
        <f t="shared" si="2622"/>
        <v>2.2268960338187745E-3</v>
      </c>
      <c r="BF2210" s="13">
        <f t="shared" si="2623"/>
        <v>1.5038555943068426E-3</v>
      </c>
      <c r="BG2210" s="13">
        <f t="shared" si="2624"/>
        <v>6.7705051161870108E-4</v>
      </c>
      <c r="BH2210" s="13">
        <f t="shared" si="2625"/>
        <v>2.2861107659796423E-4</v>
      </c>
      <c r="BI2210" s="13">
        <f t="shared" si="2626"/>
        <v>6.1753766900882049E-5</v>
      </c>
      <c r="BJ2210" s="14">
        <f t="shared" si="2627"/>
        <v>0.30258732439449293</v>
      </c>
      <c r="BK2210" s="14">
        <f t="shared" si="2628"/>
        <v>0.2364596803785434</v>
      </c>
      <c r="BL2210" s="14">
        <f t="shared" si="2629"/>
        <v>0.41993353414263868</v>
      </c>
      <c r="BM2210" s="14">
        <f t="shared" si="2630"/>
        <v>0.58893737046333738</v>
      </c>
      <c r="BN2210" s="14">
        <f t="shared" si="2631"/>
        <v>0.40858825132731968</v>
      </c>
    </row>
    <row r="2211" spans="1:66" x14ac:dyDescent="0.25">
      <c r="A2211" t="s">
        <v>303</v>
      </c>
      <c r="B2211" t="s">
        <v>357</v>
      </c>
      <c r="C2211" t="s">
        <v>308</v>
      </c>
      <c r="D2211" s="7" t="s">
        <v>540</v>
      </c>
      <c r="E2211" s="10">
        <f>VLOOKUP(A2211,home!$A$2:$E$405,3,FALSE)</f>
        <v>1.29370629370629</v>
      </c>
      <c r="F2211" s="10">
        <f>VLOOKUP(B2211,home!$B$2:$E$405,3,FALSE)</f>
        <v>1.44</v>
      </c>
      <c r="G2211" s="10">
        <f>VLOOKUP(C2211,away!$B$2:$E$405,4,FALSE)</f>
        <v>0.77</v>
      </c>
      <c r="H2211" s="10">
        <f>VLOOKUP(A2211,away!$A$2:$E$405,3,FALSE)</f>
        <v>1.0279720279720299</v>
      </c>
      <c r="I2211" s="10">
        <f>VLOOKUP(C2211,away!$B$2:$E$405,3,FALSE)</f>
        <v>1.55</v>
      </c>
      <c r="J2211" s="10">
        <f>VLOOKUP(B2211,home!$B$2:$E$405,4,FALSE)</f>
        <v>2.2200000000000002</v>
      </c>
      <c r="K2211" s="12">
        <f t="shared" si="2576"/>
        <v>1.4344615384615342</v>
      </c>
      <c r="L2211" s="12">
        <f t="shared" si="2577"/>
        <v>3.5372517482517551</v>
      </c>
      <c r="M2211" s="13">
        <f t="shared" si="2578"/>
        <v>6.9312626159421633E-3</v>
      </c>
      <c r="N2211" s="13">
        <f t="shared" si="2579"/>
        <v>9.9426296355453123E-3</v>
      </c>
      <c r="O2211" s="13">
        <f t="shared" si="2580"/>
        <v>2.4517620805833449E-2</v>
      </c>
      <c r="P2211" s="13">
        <f t="shared" si="2581"/>
        <v>3.5169584060552365E-2</v>
      </c>
      <c r="Q2211" s="13">
        <f t="shared" si="2582"/>
        <v>7.1311599016787887E-3</v>
      </c>
      <c r="R2211" s="13">
        <f t="shared" si="2583"/>
        <v>4.3362498529203999E-2</v>
      </c>
      <c r="S2211" s="13">
        <f t="shared" si="2584"/>
        <v>4.4613070934123339E-2</v>
      </c>
      <c r="T2211" s="13">
        <f t="shared" si="2585"/>
        <v>2.5224707829276109E-2</v>
      </c>
      <c r="U2211" s="13">
        <f t="shared" si="2586"/>
        <v>6.2201836351737982E-2</v>
      </c>
      <c r="V2211" s="13">
        <f t="shared" si="2587"/>
        <v>2.5152113696960719E-2</v>
      </c>
      <c r="W2211" s="13">
        <f t="shared" si="2588"/>
        <v>3.4097915345257857E-3</v>
      </c>
      <c r="X2211" s="13">
        <f t="shared" si="2589"/>
        <v>1.206129106667537E-2</v>
      </c>
      <c r="Y2211" s="13">
        <f t="shared" si="2590"/>
        <v>2.1331911455885373E-2</v>
      </c>
      <c r="Z2211" s="13">
        <f t="shared" si="2591"/>
        <v>5.1128024576996993E-2</v>
      </c>
      <c r="AA2211" s="13">
        <f t="shared" si="2592"/>
        <v>7.3341184793218231E-2</v>
      </c>
      <c r="AB2211" s="13">
        <f t="shared" si="2593"/>
        <v>5.2602554385535766E-2</v>
      </c>
      <c r="AC2211" s="13">
        <f t="shared" si="2594"/>
        <v>7.9764451476997331E-3</v>
      </c>
      <c r="AD2211" s="13">
        <f t="shared" si="2595"/>
        <v>1.2228037026122435E-3</v>
      </c>
      <c r="AE2211" s="13">
        <f t="shared" si="2596"/>
        <v>4.3253645348338777E-3</v>
      </c>
      <c r="AF2211" s="13">
        <f t="shared" si="2597"/>
        <v>7.6499516313336393E-3</v>
      </c>
      <c r="AG2211" s="13">
        <f t="shared" si="2598"/>
        <v>9.0199349273254251E-3</v>
      </c>
      <c r="AH2211" s="13">
        <f t="shared" si="2599"/>
        <v>4.5213173579910337E-2</v>
      </c>
      <c r="AI2211" s="13">
        <f t="shared" si="2600"/>
        <v>6.4856558532166569E-2</v>
      </c>
      <c r="AJ2211" s="13">
        <f t="shared" si="2601"/>
        <v>4.6517119365686109E-2</v>
      </c>
      <c r="AK2211" s="13">
        <f t="shared" si="2602"/>
        <v>2.2242339536700309E-2</v>
      </c>
      <c r="AL2211" s="13">
        <f t="shared" si="2603"/>
        <v>1.6189157656856638E-3</v>
      </c>
      <c r="AM2211" s="13">
        <f t="shared" si="2604"/>
        <v>3.5081297609712358E-4</v>
      </c>
      <c r="AN2211" s="13">
        <f t="shared" si="2605"/>
        <v>1.2409138130089516E-3</v>
      </c>
      <c r="AO2211" s="13">
        <f t="shared" si="2606"/>
        <v>2.1947122772478338E-3</v>
      </c>
      <c r="AP2211" s="13">
        <f t="shared" si="2607"/>
        <v>2.5877499465348295E-3</v>
      </c>
      <c r="AQ2211" s="13">
        <f t="shared" si="2608"/>
        <v>2.2883807556046782E-3</v>
      </c>
      <c r="AR2211" s="13">
        <f t="shared" si="2609"/>
        <v>3.1986075457909574E-2</v>
      </c>
      <c r="AS2211" s="13">
        <f t="shared" si="2610"/>
        <v>4.5882795010699695E-2</v>
      </c>
      <c r="AT2211" s="13">
        <f t="shared" si="2611"/>
        <v>3.2908552359981753E-2</v>
      </c>
      <c r="AU2211" s="13">
        <f t="shared" si="2612"/>
        <v>1.5735350882280459E-2</v>
      </c>
      <c r="AV2211" s="13">
        <f t="shared" si="2613"/>
        <v>5.6429389087070221E-3</v>
      </c>
      <c r="AW2211" s="13">
        <f t="shared" si="2614"/>
        <v>2.2817950295584273E-4</v>
      </c>
      <c r="AX2211" s="13">
        <f t="shared" si="2615"/>
        <v>8.387128690075822E-5</v>
      </c>
      <c r="AY2211" s="13">
        <f t="shared" si="2616"/>
        <v>2.9667385621783151E-4</v>
      </c>
      <c r="AZ2211" s="13">
        <f t="shared" si="2617"/>
        <v>5.2470505828355733E-4</v>
      </c>
      <c r="BA2211" s="13">
        <f t="shared" si="2618"/>
        <v>6.186712949100173E-4</v>
      </c>
      <c r="BB2211" s="13">
        <f t="shared" si="2619"/>
        <v>5.4709902987840899E-4</v>
      </c>
      <c r="BC2211" s="13">
        <f t="shared" si="2620"/>
        <v>3.8704539998084828E-4</v>
      </c>
      <c r="BD2211" s="13">
        <f t="shared" si="2621"/>
        <v>1.8857133555533881E-2</v>
      </c>
      <c r="BE2211" s="13">
        <f t="shared" si="2622"/>
        <v>2.7049832811045751E-2</v>
      </c>
      <c r="BF2211" s="13">
        <f t="shared" si="2623"/>
        <v>1.9400972394629991E-2</v>
      </c>
      <c r="BG2211" s="13">
        <f t="shared" si="2624"/>
        <v>9.2766495696168967E-3</v>
      </c>
      <c r="BH2211" s="13">
        <f t="shared" si="2625"/>
        <v>3.326749253350296E-3</v>
      </c>
      <c r="BI2211" s="13">
        <f t="shared" si="2626"/>
        <v>9.5441877040732448E-4</v>
      </c>
      <c r="BJ2211" s="14">
        <f t="shared" si="2627"/>
        <v>0.11244018191435677</v>
      </c>
      <c r="BK2211" s="14">
        <f t="shared" si="2628"/>
        <v>0.12175806607718181</v>
      </c>
      <c r="BL2211" s="14">
        <f t="shared" si="2629"/>
        <v>0.64587635485415562</v>
      </c>
      <c r="BM2211" s="14">
        <f t="shared" si="2630"/>
        <v>0.80407937752067304</v>
      </c>
      <c r="BN2211" s="14">
        <f t="shared" si="2631"/>
        <v>0.12705475554875606</v>
      </c>
    </row>
    <row r="2212" spans="1:66" x14ac:dyDescent="0.25">
      <c r="A2212" t="s">
        <v>303</v>
      </c>
      <c r="B2212" t="s">
        <v>473</v>
      </c>
      <c r="C2212" t="s">
        <v>346</v>
      </c>
      <c r="D2212" s="7" t="s">
        <v>540</v>
      </c>
      <c r="E2212" s="10">
        <f>VLOOKUP(A2212,home!$A$2:$E$405,3,FALSE)</f>
        <v>1.29370629370629</v>
      </c>
      <c r="F2212" s="10">
        <f>VLOOKUP(B2212,home!$B$2:$E$405,3,FALSE)</f>
        <v>1.03</v>
      </c>
      <c r="G2212" s="10">
        <f>VLOOKUP(C2212,away!$B$2:$E$405,4,FALSE)</f>
        <v>1.1599999999999999</v>
      </c>
      <c r="H2212" s="10">
        <f>VLOOKUP(A2212,away!$A$2:$E$405,3,FALSE)</f>
        <v>1.0279720279720299</v>
      </c>
      <c r="I2212" s="10">
        <f>VLOOKUP(C2212,away!$B$2:$E$405,3,FALSE)</f>
        <v>1.1599999999999999</v>
      </c>
      <c r="J2212" s="10">
        <f>VLOOKUP(B2212,home!$B$2:$E$405,4,FALSE)</f>
        <v>0.49</v>
      </c>
      <c r="K2212" s="12">
        <f t="shared" si="2576"/>
        <v>1.5457202797202754</v>
      </c>
      <c r="L2212" s="12">
        <f t="shared" si="2577"/>
        <v>0.5842993006993018</v>
      </c>
      <c r="M2212" s="13">
        <f t="shared" si="2578"/>
        <v>0.11883496699111513</v>
      </c>
      <c r="N2212" s="13">
        <f t="shared" si="2579"/>
        <v>0.18368561841805617</v>
      </c>
      <c r="O2212" s="13">
        <f t="shared" si="2580"/>
        <v>6.943518811153318E-2</v>
      </c>
      <c r="P2212" s="13">
        <f t="shared" si="2581"/>
        <v>0.10732737839018901</v>
      </c>
      <c r="Q2212" s="13">
        <f t="shared" si="2582"/>
        <v>0.14196329274087482</v>
      </c>
      <c r="R2212" s="13">
        <f t="shared" si="2583"/>
        <v>2.0285465928746655E-2</v>
      </c>
      <c r="S2212" s="13">
        <f t="shared" si="2584"/>
        <v>2.4233536735387112E-2</v>
      </c>
      <c r="T2212" s="13">
        <f t="shared" si="2585"/>
        <v>8.2949052673463419E-2</v>
      </c>
      <c r="U2212" s="13">
        <f t="shared" si="2586"/>
        <v>3.1355656069638395E-2</v>
      </c>
      <c r="V2212" s="13">
        <f t="shared" si="2587"/>
        <v>2.4318711653334791E-3</v>
      </c>
      <c r="W2212" s="13">
        <f t="shared" si="2588"/>
        <v>7.3145180188478778E-2</v>
      </c>
      <c r="X2212" s="13">
        <f t="shared" si="2589"/>
        <v>4.2738677633652571E-2</v>
      </c>
      <c r="Y2212" s="13">
        <f t="shared" si="2590"/>
        <v>1.2486089727078044E-2</v>
      </c>
      <c r="Z2212" s="13">
        <f t="shared" si="2591"/>
        <v>3.9509278521753944E-3</v>
      </c>
      <c r="AA2212" s="13">
        <f t="shared" si="2592"/>
        <v>6.1070293048191776E-3</v>
      </c>
      <c r="AB2212" s="13">
        <f t="shared" si="2593"/>
        <v>4.7198795226525104E-3</v>
      </c>
      <c r="AC2212" s="13">
        <f t="shared" si="2594"/>
        <v>1.3727354591338986E-4</v>
      </c>
      <c r="AD2212" s="13">
        <f t="shared" si="2595"/>
        <v>2.8265497095281346E-2</v>
      </c>
      <c r="AE2212" s="13">
        <f t="shared" si="2596"/>
        <v>1.6515510186691035E-2</v>
      </c>
      <c r="AF2212" s="13">
        <f t="shared" si="2597"/>
        <v>4.8250005263878832E-3</v>
      </c>
      <c r="AG2212" s="13">
        <f t="shared" si="2598"/>
        <v>9.3974814448073447E-4</v>
      </c>
      <c r="AH2212" s="13">
        <f t="shared" si="2599"/>
        <v>5.7713109528486923E-4</v>
      </c>
      <c r="AI2212" s="13">
        <f t="shared" si="2600"/>
        <v>8.9208323803899694E-4</v>
      </c>
      <c r="AJ2212" s="13">
        <f t="shared" si="2601"/>
        <v>6.8945557611770395E-4</v>
      </c>
      <c r="AK2212" s="13">
        <f t="shared" si="2602"/>
        <v>3.552351553237869E-4</v>
      </c>
      <c r="AL2212" s="13">
        <f t="shared" si="2603"/>
        <v>4.9592170312332114E-6</v>
      </c>
      <c r="AM2212" s="13">
        <f t="shared" si="2604"/>
        <v>8.738110415310172E-3</v>
      </c>
      <c r="AN2212" s="13">
        <f t="shared" si="2605"/>
        <v>5.1056718050990187E-3</v>
      </c>
      <c r="AO2212" s="13">
        <f t="shared" si="2606"/>
        <v>1.4916202326597492E-3</v>
      </c>
      <c r="AP2212" s="13">
        <f t="shared" si="2607"/>
        <v>2.9051755295067376E-4</v>
      </c>
      <c r="AQ2212" s="13">
        <f t="shared" si="2608"/>
        <v>4.2437300757487763E-5</v>
      </c>
      <c r="AR2212" s="13">
        <f t="shared" si="2609"/>
        <v>6.7443459077354268E-5</v>
      </c>
      <c r="AS2212" s="13">
        <f t="shared" si="2610"/>
        <v>1.0424872243035098E-4</v>
      </c>
      <c r="AT2212" s="13">
        <f t="shared" si="2611"/>
        <v>8.0569682197761762E-5</v>
      </c>
      <c r="AU2212" s="13">
        <f t="shared" si="2612"/>
        <v>4.1512730567899326E-5</v>
      </c>
      <c r="AV2212" s="13">
        <f t="shared" si="2613"/>
        <v>1.6041767376341447E-5</v>
      </c>
      <c r="AW2212" s="13">
        <f t="shared" si="2614"/>
        <v>1.2441618646687078E-7</v>
      </c>
      <c r="AX2212" s="13">
        <f t="shared" si="2615"/>
        <v>2.2511124125633155E-3</v>
      </c>
      <c r="AY2212" s="13">
        <f t="shared" si="2616"/>
        <v>1.3153234084562631E-3</v>
      </c>
      <c r="AZ2212" s="13">
        <f t="shared" si="2617"/>
        <v>3.8427127387720834E-4</v>
      </c>
      <c r="BA2212" s="13">
        <f t="shared" si="2618"/>
        <v>7.4843145535094245E-5</v>
      </c>
      <c r="BB2212" s="13">
        <f t="shared" si="2619"/>
        <v>1.0932699399572907E-5</v>
      </c>
      <c r="BC2212" s="13">
        <f t="shared" si="2620"/>
        <v>1.2775937227852257E-6</v>
      </c>
      <c r="BD2212" s="13">
        <f t="shared" si="2621"/>
        <v>6.5678609959400087E-6</v>
      </c>
      <c r="BE2212" s="13">
        <f t="shared" si="2622"/>
        <v>1.0152075935808277E-5</v>
      </c>
      <c r="BF2212" s="13">
        <f t="shared" si="2623"/>
        <v>7.8461348276195254E-6</v>
      </c>
      <c r="BG2212" s="13">
        <f t="shared" si="2624"/>
        <v>4.0426432401570156E-6</v>
      </c>
      <c r="BH2212" s="13">
        <f t="shared" si="2625"/>
        <v>1.5621989099961959E-6</v>
      </c>
      <c r="BI2212" s="13">
        <f t="shared" si="2626"/>
        <v>4.8294450722760522E-7</v>
      </c>
      <c r="BJ2212" s="14">
        <f t="shared" si="2627"/>
        <v>0.60721978517477604</v>
      </c>
      <c r="BK2212" s="14">
        <f t="shared" si="2628"/>
        <v>0.25428530945342565</v>
      </c>
      <c r="BL2212" s="14">
        <f t="shared" si="2629"/>
        <v>0.13475759422222175</v>
      </c>
      <c r="BM2212" s="14">
        <f t="shared" si="2630"/>
        <v>0.35736650712981405</v>
      </c>
      <c r="BN2212" s="14">
        <f t="shared" si="2631"/>
        <v>0.64153191058051506</v>
      </c>
    </row>
    <row r="2213" spans="1:66" x14ac:dyDescent="0.25">
      <c r="A2213" t="s">
        <v>303</v>
      </c>
      <c r="B2213" t="s">
        <v>364</v>
      </c>
      <c r="C2213" t="s">
        <v>361</v>
      </c>
      <c r="D2213" s="7" t="s">
        <v>540</v>
      </c>
      <c r="E2213" s="10">
        <f>VLOOKUP(A2213,home!$A$2:$E$405,3,FALSE)</f>
        <v>1.29370629370629</v>
      </c>
      <c r="F2213" s="10">
        <f>VLOOKUP(B2213,home!$B$2:$E$405,3,FALSE)</f>
        <v>1.21</v>
      </c>
      <c r="G2213" s="10">
        <f>VLOOKUP(C2213,away!$B$2:$E$405,4,FALSE)</f>
        <v>0.77</v>
      </c>
      <c r="H2213" s="10">
        <f>VLOOKUP(A2213,away!$A$2:$E$405,3,FALSE)</f>
        <v>1.0279720279720299</v>
      </c>
      <c r="I2213" s="10">
        <f>VLOOKUP(C2213,away!$B$2:$E$405,3,FALSE)</f>
        <v>0.9</v>
      </c>
      <c r="J2213" s="10">
        <f>VLOOKUP(B2213,home!$B$2:$E$405,4,FALSE)</f>
        <v>0.69</v>
      </c>
      <c r="K2213" s="12">
        <f t="shared" si="2576"/>
        <v>1.2053461538461505</v>
      </c>
      <c r="L2213" s="12">
        <f t="shared" si="2577"/>
        <v>0.6383706293706306</v>
      </c>
      <c r="M2213" s="13">
        <f t="shared" si="2578"/>
        <v>0.15822823179508311</v>
      </c>
      <c r="N2213" s="13">
        <f t="shared" si="2579"/>
        <v>0.19071979062408059</v>
      </c>
      <c r="O2213" s="13">
        <f t="shared" si="2580"/>
        <v>0.1010082559152292</v>
      </c>
      <c r="P2213" s="13">
        <f t="shared" si="2581"/>
        <v>0.12174991277412921</v>
      </c>
      <c r="Q2213" s="13">
        <f t="shared" si="2582"/>
        <v>0.11494168304553935</v>
      </c>
      <c r="R2213" s="13">
        <f t="shared" si="2583"/>
        <v>3.2240351950117298E-2</v>
      </c>
      <c r="S2213" s="13">
        <f t="shared" si="2584"/>
        <v>2.3420348398547765E-2</v>
      </c>
      <c r="T2213" s="13">
        <f t="shared" si="2585"/>
        <v>7.3375394546700487E-2</v>
      </c>
      <c r="U2213" s="13">
        <f t="shared" si="2586"/>
        <v>3.8860784221720117E-2</v>
      </c>
      <c r="V2213" s="13">
        <f t="shared" si="2587"/>
        <v>2.0023294075580842E-3</v>
      </c>
      <c r="W2213" s="13">
        <f t="shared" si="2588"/>
        <v>4.6181505191848042E-2</v>
      </c>
      <c r="X2213" s="13">
        <f t="shared" si="2589"/>
        <v>2.9480916534603073E-2</v>
      </c>
      <c r="Y2213" s="13">
        <f t="shared" si="2590"/>
        <v>9.4098756213087976E-3</v>
      </c>
      <c r="Z2213" s="13">
        <f t="shared" si="2591"/>
        <v>6.8604312551756733E-3</v>
      </c>
      <c r="AA2213" s="13">
        <f t="shared" si="2592"/>
        <v>8.2691944271519168E-3</v>
      </c>
      <c r="AB2213" s="13">
        <f t="shared" si="2593"/>
        <v>4.9836208490867933E-3</v>
      </c>
      <c r="AC2213" s="13">
        <f t="shared" si="2594"/>
        <v>9.6294221624347804E-5</v>
      </c>
      <c r="AD2213" s="13">
        <f t="shared" si="2595"/>
        <v>1.3916174915455017E-2</v>
      </c>
      <c r="AE2213" s="13">
        <f t="shared" si="2596"/>
        <v>8.8836773392108014E-3</v>
      </c>
      <c r="AF2213" s="13">
        <f t="shared" si="2597"/>
        <v>2.8355393470788038E-3</v>
      </c>
      <c r="AG2213" s="13">
        <f t="shared" si="2598"/>
        <v>6.0337501253329446E-4</v>
      </c>
      <c r="AH2213" s="13">
        <f t="shared" si="2599"/>
        <v>1.0948744545301098E-3</v>
      </c>
      <c r="AI2213" s="13">
        <f t="shared" si="2600"/>
        <v>1.3197027127122697E-3</v>
      </c>
      <c r="AJ2213" s="13">
        <f t="shared" si="2601"/>
        <v>7.9534929449403299E-4</v>
      </c>
      <c r="AK2213" s="13">
        <f t="shared" si="2602"/>
        <v>3.1955707102754392E-4</v>
      </c>
      <c r="AL2213" s="13">
        <f t="shared" si="2603"/>
        <v>2.9637727605021069E-6</v>
      </c>
      <c r="AM2213" s="13">
        <f t="shared" si="2604"/>
        <v>3.3547615821187976E-3</v>
      </c>
      <c r="AN2213" s="13">
        <f t="shared" si="2605"/>
        <v>2.1415812625655887E-3</v>
      </c>
      <c r="AO2213" s="13">
        <f t="shared" si="2606"/>
        <v>6.8356128921617234E-4</v>
      </c>
      <c r="AP2213" s="13">
        <f t="shared" si="2607"/>
        <v>1.454551501367759E-4</v>
      </c>
      <c r="AQ2213" s="13">
        <f t="shared" si="2608"/>
        <v>2.3213573934503292E-5</v>
      </c>
      <c r="AR2213" s="13">
        <f t="shared" si="2609"/>
        <v>1.3978713892404243E-4</v>
      </c>
      <c r="AS2213" s="13">
        <f t="shared" si="2610"/>
        <v>1.6849189025925206E-4</v>
      </c>
      <c r="AT2213" s="13">
        <f t="shared" si="2611"/>
        <v>1.015455259391286E-4</v>
      </c>
      <c r="AU2213" s="13">
        <f t="shared" si="2612"/>
        <v>4.0799169710337709E-5</v>
      </c>
      <c r="AV2213" s="13">
        <f t="shared" si="2613"/>
        <v>1.2294280572617981E-5</v>
      </c>
      <c r="AW2213" s="13">
        <f t="shared" si="2614"/>
        <v>6.3347150677324476E-8</v>
      </c>
      <c r="AX2213" s="13">
        <f t="shared" si="2615"/>
        <v>6.7394149501295224E-4</v>
      </c>
      <c r="AY2213" s="13">
        <f t="shared" si="2616"/>
        <v>4.3022445633040201E-4</v>
      </c>
      <c r="AZ2213" s="13">
        <f t="shared" si="2617"/>
        <v>1.3732132847913805E-4</v>
      </c>
      <c r="BA2213" s="13">
        <f t="shared" si="2618"/>
        <v>2.922063429574616E-5</v>
      </c>
      <c r="BB2213" s="13">
        <f t="shared" si="2619"/>
        <v>4.6633986764961258E-6</v>
      </c>
      <c r="BC2213" s="13">
        <f t="shared" si="2620"/>
        <v>5.9539534962419966E-7</v>
      </c>
      <c r="BD2213" s="13">
        <f t="shared" si="2621"/>
        <v>1.487266730881012E-5</v>
      </c>
      <c r="BE2213" s="13">
        <f t="shared" si="2622"/>
        <v>1.7926712338107653E-5</v>
      </c>
      <c r="BF2213" s="13">
        <f t="shared" si="2623"/>
        <v>1.08039468839222E-5</v>
      </c>
      <c r="BG2213" s="13">
        <f t="shared" si="2624"/>
        <v>4.3408319409645743E-6</v>
      </c>
      <c r="BH2213" s="13">
        <f t="shared" si="2625"/>
        <v>1.3080512711335425E-6</v>
      </c>
      <c r="BI2213" s="13">
        <f t="shared" si="2626"/>
        <v>3.1533091373887683E-7</v>
      </c>
      <c r="BJ2213" s="14">
        <f t="shared" si="2627"/>
        <v>0.49797247174447429</v>
      </c>
      <c r="BK2213" s="14">
        <f t="shared" si="2628"/>
        <v>0.30593030482603339</v>
      </c>
      <c r="BL2213" s="14">
        <f t="shared" si="2629"/>
        <v>0.18940417644213134</v>
      </c>
      <c r="BM2213" s="14">
        <f t="shared" si="2630"/>
        <v>0.28084899705445626</v>
      </c>
      <c r="BN2213" s="14">
        <f t="shared" si="2631"/>
        <v>0.71888822610417868</v>
      </c>
    </row>
    <row r="2214" spans="1:66" x14ac:dyDescent="0.25">
      <c r="A2214" t="s">
        <v>303</v>
      </c>
      <c r="B2214" t="s">
        <v>348</v>
      </c>
      <c r="C2214" t="s">
        <v>306</v>
      </c>
      <c r="D2214" s="7" t="s">
        <v>540</v>
      </c>
      <c r="E2214" s="10">
        <f>VLOOKUP(A2214,home!$A$2:$E$405,3,FALSE)</f>
        <v>1.29370629370629</v>
      </c>
      <c r="F2214" s="10">
        <f>VLOOKUP(B2214,home!$B$2:$E$405,3,FALSE)</f>
        <v>1.66</v>
      </c>
      <c r="G2214" s="10">
        <f>VLOOKUP(C2214,away!$B$2:$E$405,4,FALSE)</f>
        <v>1.1599999999999999</v>
      </c>
      <c r="H2214" s="10">
        <f>VLOOKUP(A2214,away!$A$2:$E$405,3,FALSE)</f>
        <v>1.0279720279720299</v>
      </c>
      <c r="I2214" s="10">
        <f>VLOOKUP(C2214,away!$B$2:$E$405,3,FALSE)</f>
        <v>0.39</v>
      </c>
      <c r="J2214" s="10">
        <f>VLOOKUP(B2214,home!$B$2:$E$405,4,FALSE)</f>
        <v>0.83</v>
      </c>
      <c r="K2214" s="12">
        <f t="shared" si="2576"/>
        <v>2.4911608391608318</v>
      </c>
      <c r="L2214" s="12">
        <f t="shared" si="2577"/>
        <v>0.33275454545454608</v>
      </c>
      <c r="M2214" s="13">
        <f t="shared" si="2578"/>
        <v>5.9373018808764125E-2</v>
      </c>
      <c r="N2214" s="13">
        <f t="shared" si="2579"/>
        <v>0.14790773935915269</v>
      </c>
      <c r="O2214" s="13">
        <f t="shared" si="2580"/>
        <v>1.9756641885974518E-2</v>
      </c>
      <c r="P2214" s="13">
        <f t="shared" si="2581"/>
        <v>4.9216972579664321E-2</v>
      </c>
      <c r="Q2214" s="13">
        <f t="shared" si="2582"/>
        <v>0.18423098405016422</v>
      </c>
      <c r="R2214" s="13">
        <f t="shared" si="2583"/>
        <v>3.2870561952378485E-3</v>
      </c>
      <c r="S2214" s="13">
        <f t="shared" si="2584"/>
        <v>1.019954197423203E-2</v>
      </c>
      <c r="T2214" s="13">
        <f t="shared" si="2585"/>
        <v>6.1303697356256112E-2</v>
      </c>
      <c r="U2214" s="13">
        <f t="shared" si="2586"/>
        <v>8.1885856696975283E-3</v>
      </c>
      <c r="V2214" s="13">
        <f t="shared" si="2587"/>
        <v>9.3942891857960265E-4</v>
      </c>
      <c r="W2214" s="13">
        <f t="shared" si="2588"/>
        <v>0.15298300427527767</v>
      </c>
      <c r="X2214" s="13">
        <f t="shared" si="2589"/>
        <v>5.0905790049890889E-2</v>
      </c>
      <c r="Y2214" s="13">
        <f t="shared" si="2590"/>
        <v>8.4695665145279979E-3</v>
      </c>
      <c r="Z2214" s="13">
        <f t="shared" si="2591"/>
        <v>3.6459429670997325E-4</v>
      </c>
      <c r="AA2214" s="13">
        <f t="shared" si="2592"/>
        <v>9.0826303414527024E-4</v>
      </c>
      <c r="AB2214" s="13">
        <f t="shared" si="2593"/>
        <v>1.1313146511600473E-3</v>
      </c>
      <c r="AC2214" s="13">
        <f t="shared" si="2594"/>
        <v>4.8670936999176009E-5</v>
      </c>
      <c r="AD2214" s="13">
        <f t="shared" si="2595"/>
        <v>9.5276317326936449E-2</v>
      </c>
      <c r="AE2214" s="13">
        <f t="shared" si="2596"/>
        <v>3.1703627664707829E-2</v>
      </c>
      <c r="AF2214" s="13">
        <f t="shared" si="2597"/>
        <v>5.2747631064150122E-3</v>
      </c>
      <c r="AG2214" s="13">
        <f t="shared" si="2598"/>
        <v>5.8506713328517889E-4</v>
      </c>
      <c r="AH2214" s="13">
        <f t="shared" si="2599"/>
        <v>3.0330102369261762E-5</v>
      </c>
      <c r="AI2214" s="13">
        <f t="shared" si="2600"/>
        <v>7.5557163270044059E-5</v>
      </c>
      <c r="AJ2214" s="13">
        <f t="shared" si="2601"/>
        <v>9.4112523128207483E-5</v>
      </c>
      <c r="AK2214" s="13">
        <f t="shared" si="2602"/>
        <v>7.814981069720285E-5</v>
      </c>
      <c r="AL2214" s="13">
        <f t="shared" si="2603"/>
        <v>1.6138213752819472E-6</v>
      </c>
      <c r="AM2214" s="13">
        <f t="shared" si="2604"/>
        <v>4.7469726124864935E-2</v>
      </c>
      <c r="AN2214" s="13">
        <f t="shared" si="2605"/>
        <v>1.5795767139531219E-2</v>
      </c>
      <c r="AO2214" s="13">
        <f t="shared" si="2606"/>
        <v>2.6280566573102832E-3</v>
      </c>
      <c r="AP2214" s="13">
        <f t="shared" si="2607"/>
        <v>2.9149926614402562E-4</v>
      </c>
      <c r="AQ2214" s="13">
        <f t="shared" si="2608"/>
        <v>2.4249426451522249E-5</v>
      </c>
      <c r="AR2214" s="13">
        <f t="shared" si="2609"/>
        <v>2.0184958854947109E-6</v>
      </c>
      <c r="AS2214" s="13">
        <f t="shared" si="2610"/>
        <v>5.0283979039516895E-6</v>
      </c>
      <c r="AT2214" s="13">
        <f t="shared" si="2611"/>
        <v>6.2632739710214295E-6</v>
      </c>
      <c r="AU2214" s="13">
        <f t="shared" si="2612"/>
        <v>5.2009409471813142E-6</v>
      </c>
      <c r="AV2214" s="13">
        <f t="shared" si="2613"/>
        <v>3.2390951036015337E-6</v>
      </c>
      <c r="AW2214" s="13">
        <f t="shared" si="2614"/>
        <v>3.7160258597688562E-8</v>
      </c>
      <c r="AX2214" s="13">
        <f t="shared" si="2615"/>
        <v>1.9709120461325558E-2</v>
      </c>
      <c r="AY2214" s="13">
        <f t="shared" si="2616"/>
        <v>6.5582994204172783E-3</v>
      </c>
      <c r="AZ2214" s="13">
        <f t="shared" si="2617"/>
        <v>1.0911519712978822E-3</v>
      </c>
      <c r="BA2214" s="13">
        <f t="shared" si="2618"/>
        <v>1.2102859274368623E-4</v>
      </c>
      <c r="BB2214" s="13">
        <f t="shared" si="2619"/>
        <v>1.006820359135717E-5</v>
      </c>
      <c r="BC2214" s="13">
        <f t="shared" si="2620"/>
        <v>6.7004810191717695E-7</v>
      </c>
      <c r="BD2214" s="13">
        <f t="shared" si="2621"/>
        <v>1.119439468132772E-7</v>
      </c>
      <c r="BE2214" s="13">
        <f t="shared" si="2622"/>
        <v>2.7887037648233915E-7</v>
      </c>
      <c r="BF2214" s="13">
        <f t="shared" si="2623"/>
        <v>3.4735548054742058E-7</v>
      </c>
      <c r="BG2214" s="13">
        <f t="shared" si="2624"/>
        <v>2.8843945680254211E-7</v>
      </c>
      <c r="BH2214" s="13">
        <f t="shared" si="2625"/>
        <v>1.7963726981382884E-7</v>
      </c>
      <c r="BI2214" s="13">
        <f t="shared" si="2626"/>
        <v>8.9501066362795702E-8</v>
      </c>
      <c r="BJ2214" s="14">
        <f t="shared" si="2627"/>
        <v>0.83234019414839366</v>
      </c>
      <c r="BK2214" s="14">
        <f t="shared" si="2628"/>
        <v>0.12633754646003184</v>
      </c>
      <c r="BL2214" s="14">
        <f t="shared" si="2629"/>
        <v>3.3573056987088006E-2</v>
      </c>
      <c r="BM2214" s="14">
        <f t="shared" si="2630"/>
        <v>0.52228471675310695</v>
      </c>
      <c r="BN2214" s="14">
        <f t="shared" si="2631"/>
        <v>0.46377241287895765</v>
      </c>
    </row>
    <row r="2215" spans="1:66" x14ac:dyDescent="0.25">
      <c r="A2215" t="s">
        <v>35</v>
      </c>
      <c r="B2215" t="s">
        <v>36</v>
      </c>
      <c r="C2215" t="s">
        <v>282</v>
      </c>
      <c r="D2215" s="7" t="s">
        <v>540</v>
      </c>
      <c r="E2215" s="10">
        <f>VLOOKUP(A2215,home!$A$2:$E$405,3,FALSE)</f>
        <v>1.6</v>
      </c>
      <c r="F2215" s="10">
        <f>VLOOKUP(B2215,home!$B$2:$E$405,3,FALSE)</f>
        <v>1.38</v>
      </c>
      <c r="G2215" s="10">
        <f>VLOOKUP(C2215,away!$B$2:$E$405,4,FALSE)</f>
        <v>0.37</v>
      </c>
      <c r="H2215" s="10">
        <f>VLOOKUP(A2215,away!$A$2:$E$405,3,FALSE)</f>
        <v>1.10909090909091</v>
      </c>
      <c r="I2215" s="10">
        <f>VLOOKUP(C2215,away!$B$2:$E$405,3,FALSE)</f>
        <v>1</v>
      </c>
      <c r="J2215" s="10">
        <f>VLOOKUP(B2215,home!$B$2:$E$405,4,FALSE)</f>
        <v>0.72</v>
      </c>
      <c r="K2215" s="12">
        <f t="shared" si="2576"/>
        <v>0.81695999999999991</v>
      </c>
      <c r="L2215" s="12">
        <f t="shared" si="2577"/>
        <v>0.79854545454545522</v>
      </c>
      <c r="M2215" s="13">
        <f t="shared" si="2578"/>
        <v>0.1987901656498382</v>
      </c>
      <c r="N2215" s="13">
        <f t="shared" si="2579"/>
        <v>0.1624036137292918</v>
      </c>
      <c r="O2215" s="13">
        <f t="shared" si="2580"/>
        <v>0.15874298318801638</v>
      </c>
      <c r="P2215" s="13">
        <f t="shared" si="2581"/>
        <v>0.12968666754528185</v>
      </c>
      <c r="Q2215" s="13">
        <f t="shared" si="2582"/>
        <v>6.6338628136141095E-2</v>
      </c>
      <c r="R2215" s="13">
        <f t="shared" si="2583"/>
        <v>6.3381743832888041E-2</v>
      </c>
      <c r="S2215" s="13">
        <f t="shared" si="2584"/>
        <v>2.1151237139952234E-2</v>
      </c>
      <c r="T2215" s="13">
        <f t="shared" si="2585"/>
        <v>5.2974409958896719E-2</v>
      </c>
      <c r="U2215" s="13">
        <f t="shared" si="2586"/>
        <v>5.1780349441716209E-2</v>
      </c>
      <c r="V2215" s="13">
        <f t="shared" si="2587"/>
        <v>1.5331819582911695E-3</v>
      </c>
      <c r="W2215" s="13">
        <f t="shared" si="2588"/>
        <v>1.8065335214033945E-2</v>
      </c>
      <c r="X2215" s="13">
        <f t="shared" si="2589"/>
        <v>1.4425991320006756E-2</v>
      </c>
      <c r="Y2215" s="13">
        <f t="shared" si="2590"/>
        <v>5.7599048979517925E-3</v>
      </c>
      <c r="Z2215" s="13">
        <f t="shared" si="2591"/>
        <v>1.6871067812972398E-2</v>
      </c>
      <c r="AA2215" s="13">
        <f t="shared" si="2592"/>
        <v>1.3782987560485929E-2</v>
      </c>
      <c r="AB2215" s="13">
        <f t="shared" si="2593"/>
        <v>5.6300747587072911E-3</v>
      </c>
      <c r="AC2215" s="13">
        <f t="shared" si="2594"/>
        <v>6.25135486020372E-5</v>
      </c>
      <c r="AD2215" s="13">
        <f t="shared" si="2595"/>
        <v>3.6896640641142921E-3</v>
      </c>
      <c r="AE2215" s="13">
        <f t="shared" si="2596"/>
        <v>2.9463644671981789E-3</v>
      </c>
      <c r="AF2215" s="13">
        <f t="shared" si="2597"/>
        <v>1.1764029763576737E-3</v>
      </c>
      <c r="AG2215" s="13">
        <f t="shared" si="2598"/>
        <v>3.1313708316138837E-4</v>
      </c>
      <c r="AH2215" s="13">
        <f t="shared" si="2599"/>
        <v>3.3680786288443096E-3</v>
      </c>
      <c r="AI2215" s="13">
        <f t="shared" si="2600"/>
        <v>2.7515855166206468E-3</v>
      </c>
      <c r="AJ2215" s="13">
        <f t="shared" si="2601"/>
        <v>1.1239676518292017E-3</v>
      </c>
      <c r="AK2215" s="13">
        <f t="shared" si="2602"/>
        <v>3.060788709461282E-4</v>
      </c>
      <c r="AL2215" s="13">
        <f t="shared" si="2603"/>
        <v>1.6313027896779804E-6</v>
      </c>
      <c r="AM2215" s="13">
        <f t="shared" si="2604"/>
        <v>6.0286159076376256E-4</v>
      </c>
      <c r="AN2215" s="13">
        <f t="shared" si="2605"/>
        <v>4.8141238302444497E-4</v>
      </c>
      <c r="AO2215" s="13">
        <f t="shared" si="2606"/>
        <v>1.9221483511303307E-4</v>
      </c>
      <c r="AP2215" s="13">
        <f t="shared" si="2607"/>
        <v>5.1164094291905582E-5</v>
      </c>
      <c r="AQ2215" s="13">
        <f t="shared" si="2608"/>
        <v>1.0214213733184065E-5</v>
      </c>
      <c r="AR2215" s="13">
        <f t="shared" si="2609"/>
        <v>5.3791277592306265E-4</v>
      </c>
      <c r="AS2215" s="13">
        <f t="shared" si="2610"/>
        <v>4.3945322141810523E-4</v>
      </c>
      <c r="AT2215" s="13">
        <f t="shared" si="2611"/>
        <v>1.7950785188486758E-4</v>
      </c>
      <c r="AU2215" s="13">
        <f t="shared" si="2612"/>
        <v>4.8883578225287142E-5</v>
      </c>
      <c r="AV2215" s="13">
        <f t="shared" si="2613"/>
        <v>9.9839820167326433E-6</v>
      </c>
      <c r="AW2215" s="13">
        <f t="shared" si="2614"/>
        <v>2.9561911545590804E-8</v>
      </c>
      <c r="AX2215" s="13">
        <f t="shared" si="2615"/>
        <v>8.2085634198393858E-5</v>
      </c>
      <c r="AY2215" s="13">
        <f t="shared" si="2616"/>
        <v>6.5549110072608396E-5</v>
      </c>
      <c r="AZ2215" s="13">
        <f t="shared" si="2617"/>
        <v>2.6171971948990568E-5</v>
      </c>
      <c r="BA2215" s="13">
        <f t="shared" si="2618"/>
        <v>6.9665030787858607E-6</v>
      </c>
      <c r="BB2215" s="13">
        <f t="shared" si="2619"/>
        <v>1.3907673419103418E-6</v>
      </c>
      <c r="BC2215" s="13">
        <f t="shared" si="2620"/>
        <v>2.221181878425537E-7</v>
      </c>
      <c r="BD2215" s="13">
        <f t="shared" si="2621"/>
        <v>7.159130035921493E-5</v>
      </c>
      <c r="BE2215" s="13">
        <f t="shared" si="2622"/>
        <v>5.848722874146423E-5</v>
      </c>
      <c r="BF2215" s="13">
        <f t="shared" si="2623"/>
        <v>2.3890863196313303E-5</v>
      </c>
      <c r="BG2215" s="13">
        <f t="shared" si="2624"/>
        <v>6.5059598656200388E-6</v>
      </c>
      <c r="BH2215" s="13">
        <f t="shared" si="2625"/>
        <v>1.3287772429542363E-6</v>
      </c>
      <c r="BI2215" s="13">
        <f t="shared" si="2626"/>
        <v>2.1711157128077863E-7</v>
      </c>
      <c r="BJ2215" s="14">
        <f t="shared" si="2627"/>
        <v>0.32961370506890864</v>
      </c>
      <c r="BK2215" s="14">
        <f t="shared" si="2628"/>
        <v>0.35129094625482776</v>
      </c>
      <c r="BL2215" s="14">
        <f t="shared" si="2629"/>
        <v>0.30224561210049905</v>
      </c>
      <c r="BM2215" s="14">
        <f t="shared" si="2630"/>
        <v>0.22061200960758931</v>
      </c>
      <c r="BN2215" s="14">
        <f t="shared" si="2631"/>
        <v>0.77934380208145737</v>
      </c>
    </row>
    <row r="2216" spans="1:66" x14ac:dyDescent="0.25">
      <c r="A2216" t="s">
        <v>35</v>
      </c>
      <c r="B2216" t="s">
        <v>217</v>
      </c>
      <c r="C2216" t="s">
        <v>213</v>
      </c>
      <c r="D2216" s="7" t="s">
        <v>540</v>
      </c>
      <c r="E2216" s="10">
        <f>VLOOKUP(A2216,home!$A$2:$E$405,3,FALSE)</f>
        <v>1.6</v>
      </c>
      <c r="F2216" s="10">
        <f>VLOOKUP(B2216,home!$B$2:$E$405,3,FALSE)</f>
        <v>0.94</v>
      </c>
      <c r="G2216" s="10">
        <f>VLOOKUP(C2216,away!$B$2:$E$405,4,FALSE)</f>
        <v>1.1299999999999999</v>
      </c>
      <c r="H2216" s="10">
        <f>VLOOKUP(A2216,away!$A$2:$E$405,3,FALSE)</f>
        <v>1.10909090909091</v>
      </c>
      <c r="I2216" s="10">
        <f>VLOOKUP(C2216,away!$B$2:$E$405,3,FALSE)</f>
        <v>0.63</v>
      </c>
      <c r="J2216" s="10">
        <f>VLOOKUP(B2216,home!$B$2:$E$405,4,FALSE)</f>
        <v>1.5</v>
      </c>
      <c r="K2216" s="12">
        <f t="shared" si="2576"/>
        <v>1.6995199999999999</v>
      </c>
      <c r="L2216" s="12">
        <f t="shared" si="2577"/>
        <v>1.0480909090909099</v>
      </c>
      <c r="M2216" s="13">
        <f t="shared" si="2578"/>
        <v>6.4080773266427929E-2</v>
      </c>
      <c r="N2216" s="13">
        <f t="shared" si="2579"/>
        <v>0.1089065557817596</v>
      </c>
      <c r="O2216" s="13">
        <f t="shared" si="2580"/>
        <v>6.7162475908058919E-2</v>
      </c>
      <c r="P2216" s="13">
        <f t="shared" si="2581"/>
        <v>0.1141439710552643</v>
      </c>
      <c r="Q2216" s="13">
        <f t="shared" si="2582"/>
        <v>9.2544434841108053E-2</v>
      </c>
      <c r="R2216" s="13">
        <f t="shared" si="2583"/>
        <v>3.5196190215636906E-2</v>
      </c>
      <c r="S2216" s="13">
        <f t="shared" si="2584"/>
        <v>5.0829778824980493E-2</v>
      </c>
      <c r="T2216" s="13">
        <f t="shared" si="2585"/>
        <v>9.6994980843921413E-2</v>
      </c>
      <c r="U2216" s="13">
        <f t="shared" si="2586"/>
        <v>5.9816629195279233E-2</v>
      </c>
      <c r="V2216" s="13">
        <f t="shared" si="2587"/>
        <v>1.0060068648432383E-2</v>
      </c>
      <c r="W2216" s="13">
        <f t="shared" si="2588"/>
        <v>5.2427039300386662E-2</v>
      </c>
      <c r="X2216" s="13">
        <f t="shared" si="2589"/>
        <v>5.4948303281287116E-2</v>
      </c>
      <c r="Y2216" s="13">
        <f t="shared" si="2590"/>
        <v>2.8795408569543619E-2</v>
      </c>
      <c r="Z2216" s="13">
        <f t="shared" si="2591"/>
        <v>1.2296268999881158E-2</v>
      </c>
      <c r="AA2216" s="13">
        <f t="shared" si="2592"/>
        <v>2.0897755090678025E-2</v>
      </c>
      <c r="AB2216" s="13">
        <f t="shared" si="2593"/>
        <v>1.775807636585456E-2</v>
      </c>
      <c r="AC2216" s="13">
        <f t="shared" si="2594"/>
        <v>1.1199694991257162E-3</v>
      </c>
      <c r="AD2216" s="13">
        <f t="shared" si="2595"/>
        <v>2.2275200457948292E-2</v>
      </c>
      <c r="AE2216" s="13">
        <f t="shared" si="2596"/>
        <v>2.3346435098153276E-2</v>
      </c>
      <c r="AF2216" s="13">
        <f t="shared" si="2597"/>
        <v>1.2234593193027696E-2</v>
      </c>
      <c r="AG2216" s="13">
        <f t="shared" si="2598"/>
        <v>4.2743219673459518E-3</v>
      </c>
      <c r="AH2216" s="13">
        <f t="shared" si="2599"/>
        <v>3.2219019386279532E-3</v>
      </c>
      <c r="AI2216" s="13">
        <f t="shared" si="2600"/>
        <v>5.475686782736979E-3</v>
      </c>
      <c r="AJ2216" s="13">
        <f t="shared" si="2601"/>
        <v>4.6530196004985758E-3</v>
      </c>
      <c r="AK2216" s="13">
        <f t="shared" si="2602"/>
        <v>2.635966623813114E-3</v>
      </c>
      <c r="AL2216" s="13">
        <f t="shared" si="2603"/>
        <v>7.979789230037841E-5</v>
      </c>
      <c r="AM2216" s="13">
        <f t="shared" si="2604"/>
        <v>7.5714297364584534E-3</v>
      </c>
      <c r="AN2216" s="13">
        <f t="shared" si="2605"/>
        <v>7.9355466756026883E-3</v>
      </c>
      <c r="AO2216" s="13">
        <f t="shared" si="2606"/>
        <v>4.1585871646828846E-3</v>
      </c>
      <c r="AP2216" s="13">
        <f t="shared" si="2607"/>
        <v>1.4528591339887579E-3</v>
      </c>
      <c r="AQ2216" s="13">
        <f t="shared" si="2608"/>
        <v>3.8068211263082727E-4</v>
      </c>
      <c r="AR2216" s="13">
        <f t="shared" si="2609"/>
        <v>6.753692263716675E-4</v>
      </c>
      <c r="AS2216" s="13">
        <f t="shared" si="2610"/>
        <v>1.1478035076031765E-3</v>
      </c>
      <c r="AT2216" s="13">
        <f t="shared" si="2611"/>
        <v>9.7535750862087539E-4</v>
      </c>
      <c r="AU2216" s="13">
        <f t="shared" si="2612"/>
        <v>5.5254653101711679E-4</v>
      </c>
      <c r="AV2216" s="13">
        <f t="shared" si="2613"/>
        <v>2.3476597009855266E-4</v>
      </c>
      <c r="AW2216" s="13">
        <f t="shared" si="2614"/>
        <v>3.9483364530571908E-6</v>
      </c>
      <c r="AX2216" s="13">
        <f t="shared" si="2615"/>
        <v>2.1446327109509778E-3</v>
      </c>
      <c r="AY2216" s="13">
        <f t="shared" si="2616"/>
        <v>2.2477700476867127E-3</v>
      </c>
      <c r="AZ2216" s="13">
        <f t="shared" si="2617"/>
        <v>1.1779336763536423E-3</v>
      </c>
      <c r="BA2216" s="13">
        <f t="shared" si="2618"/>
        <v>4.1152719256609552E-4</v>
      </c>
      <c r="BB2216" s="13">
        <f t="shared" si="2619"/>
        <v>1.0782947734305723E-4</v>
      </c>
      <c r="BC2216" s="13">
        <f t="shared" si="2620"/>
        <v>2.2603018987056509E-5</v>
      </c>
      <c r="BD2216" s="13">
        <f t="shared" si="2621"/>
        <v>1.1797472440665087E-4</v>
      </c>
      <c r="BE2216" s="13">
        <f t="shared" si="2622"/>
        <v>2.0050040362359128E-4</v>
      </c>
      <c r="BF2216" s="13">
        <f t="shared" si="2623"/>
        <v>1.7037722298318296E-4</v>
      </c>
      <c r="BG2216" s="13">
        <f t="shared" si="2624"/>
        <v>9.6519832668126373E-5</v>
      </c>
      <c r="BH2216" s="13">
        <f t="shared" si="2625"/>
        <v>4.1009346504033548E-5</v>
      </c>
      <c r="BI2216" s="13">
        <f t="shared" si="2626"/>
        <v>1.3939240914107014E-5</v>
      </c>
      <c r="BJ2216" s="14">
        <f t="shared" si="2627"/>
        <v>0.52435867428173288</v>
      </c>
      <c r="BK2216" s="14">
        <f t="shared" si="2628"/>
        <v>0.24256212923421788</v>
      </c>
      <c r="BL2216" s="14">
        <f t="shared" si="2629"/>
        <v>0.22104386523599534</v>
      </c>
      <c r="BM2216" s="14">
        <f t="shared" si="2630"/>
        <v>0.51598271497233805</v>
      </c>
      <c r="BN2216" s="14">
        <f t="shared" si="2631"/>
        <v>0.48203440106825568</v>
      </c>
    </row>
    <row r="2217" spans="1:66" x14ac:dyDescent="0.25">
      <c r="A2217" t="s">
        <v>35</v>
      </c>
      <c r="B2217" t="s">
        <v>214</v>
      </c>
      <c r="C2217" t="s">
        <v>474</v>
      </c>
      <c r="D2217" s="7" t="s">
        <v>540</v>
      </c>
      <c r="E2217" s="10">
        <f>VLOOKUP(A2217,home!$A$2:$E$405,3,FALSE)</f>
        <v>1.6</v>
      </c>
      <c r="F2217" s="10">
        <f>VLOOKUP(B2217,home!$B$2:$E$405,3,FALSE)</f>
        <v>1.04</v>
      </c>
      <c r="G2217" s="10">
        <f>VLOOKUP(C2217,away!$B$2:$E$405,4,FALSE)</f>
        <v>1.25</v>
      </c>
      <c r="H2217" s="10">
        <f>VLOOKUP(A2217,away!$A$2:$E$405,3,FALSE)</f>
        <v>1.10909090909091</v>
      </c>
      <c r="I2217" s="10">
        <f>VLOOKUP(C2217,away!$B$2:$E$405,3,FALSE)</f>
        <v>0.83</v>
      </c>
      <c r="J2217" s="10">
        <f>VLOOKUP(B2217,home!$B$2:$E$405,4,FALSE)</f>
        <v>1.05</v>
      </c>
      <c r="K2217" s="12">
        <f t="shared" si="2576"/>
        <v>2.08</v>
      </c>
      <c r="L2217" s="12">
        <f t="shared" si="2577"/>
        <v>0.96657272727272803</v>
      </c>
      <c r="M2217" s="13">
        <f t="shared" si="2578"/>
        <v>4.7521514802789822E-2</v>
      </c>
      <c r="N2217" s="13">
        <f t="shared" si="2579"/>
        <v>9.8844750789802829E-2</v>
      </c>
      <c r="O2217" s="13">
        <f t="shared" si="2580"/>
        <v>4.5933000167063871E-2</v>
      </c>
      <c r="P2217" s="13">
        <f t="shared" si="2581"/>
        <v>9.554064034749285E-2</v>
      </c>
      <c r="Q2217" s="13">
        <f t="shared" si="2582"/>
        <v>0.10279854082139496</v>
      </c>
      <c r="R2217" s="13">
        <f t="shared" si="2583"/>
        <v>2.2198792621648797E-2</v>
      </c>
      <c r="S2217" s="13">
        <f t="shared" si="2584"/>
        <v>4.8020428199150686E-2</v>
      </c>
      <c r="T2217" s="13">
        <f t="shared" si="2585"/>
        <v>9.9362265961392582E-2</v>
      </c>
      <c r="U2217" s="13">
        <f t="shared" si="2586"/>
        <v>4.6173488653029497E-2</v>
      </c>
      <c r="V2217" s="13">
        <f t="shared" si="2587"/>
        <v>1.0727076822050575E-2</v>
      </c>
      <c r="W2217" s="13">
        <f t="shared" si="2588"/>
        <v>7.12736549695005E-2</v>
      </c>
      <c r="X2217" s="13">
        <f t="shared" si="2589"/>
        <v>6.8891171066565518E-2</v>
      </c>
      <c r="Y2217" s="13">
        <f t="shared" si="2590"/>
        <v>3.3294163551411141E-2</v>
      </c>
      <c r="Z2217" s="13">
        <f t="shared" si="2591"/>
        <v>7.152249175489598E-3</v>
      </c>
      <c r="AA2217" s="13">
        <f t="shared" si="2592"/>
        <v>1.4876678285018364E-2</v>
      </c>
      <c r="AB2217" s="13">
        <f t="shared" si="2593"/>
        <v>1.5471745416419101E-2</v>
      </c>
      <c r="AC2217" s="13">
        <f t="shared" si="2594"/>
        <v>1.3479049869419542E-3</v>
      </c>
      <c r="AD2217" s="13">
        <f t="shared" si="2595"/>
        <v>3.706230058414027E-2</v>
      </c>
      <c r="AE2217" s="13">
        <f t="shared" si="2596"/>
        <v>3.5823408954614083E-2</v>
      </c>
      <c r="AF2217" s="13">
        <f t="shared" si="2597"/>
        <v>1.73129650467338E-2</v>
      </c>
      <c r="AG2217" s="13">
        <f t="shared" si="2598"/>
        <v>5.5780799474663013E-3</v>
      </c>
      <c r="AH2217" s="13">
        <f t="shared" si="2599"/>
        <v>1.7282922479217749E-3</v>
      </c>
      <c r="AI2217" s="13">
        <f t="shared" si="2600"/>
        <v>3.5948478756772915E-3</v>
      </c>
      <c r="AJ2217" s="13">
        <f t="shared" si="2601"/>
        <v>3.7386417907043839E-3</v>
      </c>
      <c r="AK2217" s="13">
        <f t="shared" si="2602"/>
        <v>2.5921249748883726E-3</v>
      </c>
      <c r="AL2217" s="13">
        <f t="shared" si="2603"/>
        <v>1.0839697018450528E-4</v>
      </c>
      <c r="AM2217" s="13">
        <f t="shared" si="2604"/>
        <v>1.5417917043002353E-2</v>
      </c>
      <c r="AN2217" s="13">
        <f t="shared" si="2605"/>
        <v>1.4902538125119458E-2</v>
      </c>
      <c r="AO2217" s="13">
        <f t="shared" si="2606"/>
        <v>7.2021934594412602E-3</v>
      </c>
      <c r="AP2217" s="13">
        <f t="shared" si="2607"/>
        <v>2.3204812581459813E-3</v>
      </c>
      <c r="AQ2217" s="13">
        <f t="shared" si="2608"/>
        <v>5.6072847456785303E-4</v>
      </c>
      <c r="AR2217" s="13">
        <f t="shared" si="2609"/>
        <v>3.3410403031961287E-4</v>
      </c>
      <c r="AS2217" s="13">
        <f t="shared" si="2610"/>
        <v>6.9493638306479478E-4</v>
      </c>
      <c r="AT2217" s="13">
        <f t="shared" si="2611"/>
        <v>7.2273383838738668E-4</v>
      </c>
      <c r="AU2217" s="13">
        <f t="shared" si="2612"/>
        <v>5.0109546128192142E-4</v>
      </c>
      <c r="AV2217" s="13">
        <f t="shared" si="2613"/>
        <v>2.605696398665992E-4</v>
      </c>
      <c r="AW2217" s="13">
        <f t="shared" si="2614"/>
        <v>6.0535831835172911E-6</v>
      </c>
      <c r="AX2217" s="13">
        <f t="shared" si="2615"/>
        <v>5.344877908240812E-3</v>
      </c>
      <c r="AY2217" s="13">
        <f t="shared" si="2616"/>
        <v>5.1662132167080753E-3</v>
      </c>
      <c r="AZ2217" s="13">
        <f t="shared" si="2617"/>
        <v>2.4967603992729686E-3</v>
      </c>
      <c r="BA2217" s="13">
        <f t="shared" si="2618"/>
        <v>8.0443350282393973E-4</v>
      </c>
      <c r="BB2217" s="13">
        <f t="shared" si="2619"/>
        <v>1.9438587118352223E-4</v>
      </c>
      <c r="BC2217" s="13">
        <f t="shared" si="2620"/>
        <v>3.757761633062847E-5</v>
      </c>
      <c r="BD2217" s="13">
        <f t="shared" si="2621"/>
        <v>5.3822640629806379E-5</v>
      </c>
      <c r="BE2217" s="13">
        <f t="shared" si="2622"/>
        <v>1.1195109250999727E-4</v>
      </c>
      <c r="BF2217" s="13">
        <f t="shared" si="2623"/>
        <v>1.1642913621039719E-4</v>
      </c>
      <c r="BG2217" s="13">
        <f t="shared" si="2624"/>
        <v>8.0724201105875383E-5</v>
      </c>
      <c r="BH2217" s="13">
        <f t="shared" si="2625"/>
        <v>4.1976584575055212E-5</v>
      </c>
      <c r="BI2217" s="13">
        <f t="shared" si="2626"/>
        <v>1.7462259183222969E-5</v>
      </c>
      <c r="BJ2217" s="14">
        <f t="shared" si="2627"/>
        <v>0.62468940856785871</v>
      </c>
      <c r="BK2217" s="14">
        <f t="shared" si="2628"/>
        <v>0.20843217534531844</v>
      </c>
      <c r="BL2217" s="14">
        <f t="shared" si="2629"/>
        <v>0.15924341729950614</v>
      </c>
      <c r="BM2217" s="14">
        <f t="shared" si="2630"/>
        <v>0.58151985120445526</v>
      </c>
      <c r="BN2217" s="14">
        <f t="shared" si="2631"/>
        <v>0.41283723955019314</v>
      </c>
    </row>
    <row r="2218" spans="1:66" x14ac:dyDescent="0.25">
      <c r="A2218" t="s">
        <v>35</v>
      </c>
      <c r="B2218" t="s">
        <v>295</v>
      </c>
      <c r="C2218" t="s">
        <v>300</v>
      </c>
      <c r="D2218" s="7" t="s">
        <v>540</v>
      </c>
      <c r="E2218" s="10">
        <f>VLOOKUP(A2218,home!$A$2:$E$405,3,FALSE)</f>
        <v>1.6</v>
      </c>
      <c r="F2218" s="10">
        <f>VLOOKUP(B2218,home!$B$2:$E$405,3,FALSE)</f>
        <v>1</v>
      </c>
      <c r="G2218" s="10">
        <f>VLOOKUP(C2218,away!$B$2:$E$405,4,FALSE)</f>
        <v>0.83</v>
      </c>
      <c r="H2218" s="10">
        <f>VLOOKUP(A2218,away!$A$2:$E$405,3,FALSE)</f>
        <v>1.10909090909091</v>
      </c>
      <c r="I2218" s="10">
        <f>VLOOKUP(C2218,away!$B$2:$E$405,3,FALSE)</f>
        <v>0.63</v>
      </c>
      <c r="J2218" s="10">
        <f>VLOOKUP(B2218,home!$B$2:$E$405,4,FALSE)</f>
        <v>0.9</v>
      </c>
      <c r="K2218" s="12">
        <f t="shared" si="2576"/>
        <v>1.3280000000000001</v>
      </c>
      <c r="L2218" s="12">
        <f t="shared" si="2577"/>
        <v>0.628854545454546</v>
      </c>
      <c r="M2218" s="13">
        <f t="shared" si="2578"/>
        <v>0.1413021822310345</v>
      </c>
      <c r="N2218" s="13">
        <f t="shared" si="2579"/>
        <v>0.18764929800281385</v>
      </c>
      <c r="O2218" s="13">
        <f t="shared" si="2580"/>
        <v>8.8858519578632611E-2</v>
      </c>
      <c r="P2218" s="13">
        <f t="shared" si="2581"/>
        <v>0.11800411400042413</v>
      </c>
      <c r="Q2218" s="13">
        <f t="shared" si="2582"/>
        <v>0.12459913387386844</v>
      </c>
      <c r="R2218" s="13">
        <f t="shared" si="2583"/>
        <v>2.7939541969692443E-2</v>
      </c>
      <c r="S2218" s="13">
        <f t="shared" si="2584"/>
        <v>2.463686459253905E-2</v>
      </c>
      <c r="T2218" s="13">
        <f t="shared" si="2585"/>
        <v>7.8354731696281654E-2</v>
      </c>
      <c r="U2218" s="13">
        <f t="shared" si="2586"/>
        <v>3.7103711735751568E-2</v>
      </c>
      <c r="V2218" s="13">
        <f t="shared" si="2587"/>
        <v>2.2860788544633013E-3</v>
      </c>
      <c r="W2218" s="13">
        <f t="shared" si="2588"/>
        <v>5.515588326149911E-2</v>
      </c>
      <c r="X2218" s="13">
        <f t="shared" si="2589"/>
        <v>3.4685027897554017E-2</v>
      </c>
      <c r="Y2218" s="13">
        <f t="shared" si="2590"/>
        <v>1.0905918726297288E-2</v>
      </c>
      <c r="Z2218" s="13">
        <f t="shared" si="2591"/>
        <v>5.856635988519719E-3</v>
      </c>
      <c r="AA2218" s="13">
        <f t="shared" si="2592"/>
        <v>7.7776125927541875E-3</v>
      </c>
      <c r="AB2218" s="13">
        <f t="shared" si="2593"/>
        <v>5.1643347615887821E-3</v>
      </c>
      <c r="AC2218" s="13">
        <f t="shared" si="2594"/>
        <v>1.1932171954843175E-4</v>
      </c>
      <c r="AD2218" s="13">
        <f t="shared" si="2595"/>
        <v>1.8311753242817697E-2</v>
      </c>
      <c r="AE2218" s="13">
        <f t="shared" si="2596"/>
        <v>1.151542926198793E-2</v>
      </c>
      <c r="AF2218" s="13">
        <f t="shared" si="2597"/>
        <v>3.6207650171306985E-3</v>
      </c>
      <c r="AG2218" s="13">
        <f t="shared" si="2598"/>
        <v>7.5897817968181586E-4</v>
      </c>
      <c r="AH2218" s="13">
        <f t="shared" si="2599"/>
        <v>9.2074304061332576E-4</v>
      </c>
      <c r="AI2218" s="13">
        <f t="shared" si="2600"/>
        <v>1.2227467579344969E-3</v>
      </c>
      <c r="AJ2218" s="13">
        <f t="shared" si="2601"/>
        <v>8.1190384726850611E-4</v>
      </c>
      <c r="AK2218" s="13">
        <f t="shared" si="2602"/>
        <v>3.5940276972419214E-4</v>
      </c>
      <c r="AL2218" s="13">
        <f t="shared" si="2603"/>
        <v>3.9859126232877828E-6</v>
      </c>
      <c r="AM2218" s="13">
        <f t="shared" si="2604"/>
        <v>4.8636016612923797E-3</v>
      </c>
      <c r="AN2218" s="13">
        <f t="shared" si="2605"/>
        <v>3.0584980119839939E-3</v>
      </c>
      <c r="AO2218" s="13">
        <f t="shared" si="2606"/>
        <v>9.6167518854991336E-4</v>
      </c>
      <c r="AP2218" s="13">
        <f t="shared" si="2607"/>
        <v>2.0158460452349025E-4</v>
      </c>
      <c r="AQ2218" s="13">
        <f t="shared" si="2608"/>
        <v>3.169184871206347E-5</v>
      </c>
      <c r="AR2218" s="13">
        <f t="shared" si="2609"/>
        <v>1.1580268925706592E-4</v>
      </c>
      <c r="AS2218" s="13">
        <f t="shared" si="2610"/>
        <v>1.5378597133338358E-4</v>
      </c>
      <c r="AT2218" s="13">
        <f t="shared" si="2611"/>
        <v>1.0211388496536672E-4</v>
      </c>
      <c r="AU2218" s="13">
        <f t="shared" si="2612"/>
        <v>4.5202413078002351E-5</v>
      </c>
      <c r="AV2218" s="13">
        <f t="shared" si="2613"/>
        <v>1.5007201141896774E-5</v>
      </c>
      <c r="AW2218" s="13">
        <f t="shared" si="2614"/>
        <v>9.2464186439089651E-8</v>
      </c>
      <c r="AX2218" s="13">
        <f t="shared" si="2615"/>
        <v>1.0764771676993808E-3</v>
      </c>
      <c r="AY2218" s="13">
        <f t="shared" si="2616"/>
        <v>6.7694755998579114E-4</v>
      </c>
      <c r="AZ2218" s="13">
        <f t="shared" si="2617"/>
        <v>2.1285077506571432E-4</v>
      </c>
      <c r="BA2218" s="13">
        <f t="shared" si="2618"/>
        <v>4.4617392467865881E-5</v>
      </c>
      <c r="BB2218" s="13">
        <f t="shared" si="2619"/>
        <v>7.014462514936719E-6</v>
      </c>
      <c r="BC2218" s="13">
        <f t="shared" si="2620"/>
        <v>8.8221532728769655E-7</v>
      </c>
      <c r="BD2218" s="13">
        <f t="shared" si="2621"/>
        <v>1.2137174585861036E-5</v>
      </c>
      <c r="BE2218" s="13">
        <f t="shared" si="2622"/>
        <v>1.6118167850023459E-5</v>
      </c>
      <c r="BF2218" s="13">
        <f t="shared" si="2623"/>
        <v>1.0702463452415579E-5</v>
      </c>
      <c r="BG2218" s="13">
        <f t="shared" si="2624"/>
        <v>4.737623821602631E-6</v>
      </c>
      <c r="BH2218" s="13">
        <f t="shared" si="2625"/>
        <v>1.572891108772073E-6</v>
      </c>
      <c r="BI2218" s="13">
        <f t="shared" si="2626"/>
        <v>4.1775987848986254E-7</v>
      </c>
      <c r="BJ2218" s="14">
        <f t="shared" si="2627"/>
        <v>0.53669276004805544</v>
      </c>
      <c r="BK2218" s="14">
        <f t="shared" si="2628"/>
        <v>0.28702949487061852</v>
      </c>
      <c r="BL2218" s="14">
        <f t="shared" si="2629"/>
        <v>0.17063611529443301</v>
      </c>
      <c r="BM2218" s="14">
        <f t="shared" si="2630"/>
        <v>0.31118536144936104</v>
      </c>
      <c r="BN2218" s="14">
        <f t="shared" si="2631"/>
        <v>0.68835278965646596</v>
      </c>
    </row>
    <row r="2219" spans="1:66" x14ac:dyDescent="0.25">
      <c r="A2219" t="s">
        <v>143</v>
      </c>
      <c r="B2219" t="s">
        <v>152</v>
      </c>
      <c r="C2219" t="s">
        <v>451</v>
      </c>
      <c r="D2219" s="7" t="s">
        <v>541</v>
      </c>
      <c r="E2219" s="10">
        <f>VLOOKUP(A2219,home!$A$2:$E$405,3,FALSE)</f>
        <v>1.1642857142857099</v>
      </c>
      <c r="F2219" s="10">
        <f>VLOOKUP(B2219,home!$B$2:$E$405,3,FALSE)</f>
        <v>1.47</v>
      </c>
      <c r="G2219" s="10">
        <f>VLOOKUP(C2219,away!$B$2:$E$405,4,FALSE)</f>
        <v>1.35</v>
      </c>
      <c r="H2219" s="10">
        <f>VLOOKUP(A2219,away!$A$2:$E$405,3,FALSE)</f>
        <v>1.02142857142857</v>
      </c>
      <c r="I2219" s="10">
        <f>VLOOKUP(C2219,away!$B$2:$E$405,3,FALSE)</f>
        <v>0.49</v>
      </c>
      <c r="J2219" s="10">
        <f>VLOOKUP(B2219,home!$B$2:$E$405,4,FALSE)</f>
        <v>0.56000000000000005</v>
      </c>
      <c r="K2219" s="12">
        <f t="shared" si="2576"/>
        <v>2.3105249999999913</v>
      </c>
      <c r="L2219" s="12">
        <f t="shared" si="2577"/>
        <v>0.28027999999999964</v>
      </c>
      <c r="M2219" s="13">
        <f t="shared" si="2578"/>
        <v>7.4959673253968503E-2</v>
      </c>
      <c r="N2219" s="13">
        <f t="shared" si="2579"/>
        <v>0.17319619904512493</v>
      </c>
      <c r="O2219" s="13">
        <f t="shared" si="2580"/>
        <v>2.1009697219622266E-2</v>
      </c>
      <c r="P2219" s="13">
        <f t="shared" si="2581"/>
        <v>4.8543430668367554E-2</v>
      </c>
      <c r="Q2219" s="13">
        <f t="shared" si="2582"/>
        <v>0.20008707389936795</v>
      </c>
      <c r="R2219" s="13">
        <f t="shared" si="2583"/>
        <v>2.9442989683578598E-3</v>
      </c>
      <c r="S2219" s="13">
        <f t="shared" si="2584"/>
        <v>7.8591079668622089E-3</v>
      </c>
      <c r="T2219" s="13">
        <f t="shared" si="2585"/>
        <v>5.6080405072514772E-2</v>
      </c>
      <c r="U2219" s="13">
        <f t="shared" si="2586"/>
        <v>6.802876373865019E-3</v>
      </c>
      <c r="V2219" s="13">
        <f t="shared" si="2587"/>
        <v>5.6550119423993505E-4</v>
      </c>
      <c r="W2219" s="13">
        <f t="shared" si="2588"/>
        <v>0.15410206214044506</v>
      </c>
      <c r="X2219" s="13">
        <f t="shared" si="2589"/>
        <v>4.3191725976723883E-2</v>
      </c>
      <c r="Y2219" s="13">
        <f t="shared" si="2590"/>
        <v>6.0528884783780761E-3</v>
      </c>
      <c r="Z2219" s="13">
        <f t="shared" si="2591"/>
        <v>2.7507603828378003E-4</v>
      </c>
      <c r="AA2219" s="13">
        <f t="shared" si="2592"/>
        <v>6.3557006335562838E-4</v>
      </c>
      <c r="AB2219" s="13">
        <f t="shared" si="2593"/>
        <v>7.3425026031737907E-4</v>
      </c>
      <c r="AC2219" s="13">
        <f t="shared" si="2594"/>
        <v>2.2888446900690704E-5</v>
      </c>
      <c r="AD2219" s="13">
        <f t="shared" si="2595"/>
        <v>8.9014166781762633E-2</v>
      </c>
      <c r="AE2219" s="13">
        <f t="shared" si="2596"/>
        <v>2.4948890665592399E-2</v>
      </c>
      <c r="AF2219" s="13">
        <f t="shared" si="2597"/>
        <v>3.4963375378761134E-3</v>
      </c>
      <c r="AG2219" s="13">
        <f t="shared" si="2598"/>
        <v>3.266511617053053E-4</v>
      </c>
      <c r="AH2219" s="13">
        <f t="shared" si="2599"/>
        <v>1.9274578002544436E-5</v>
      </c>
      <c r="AI2219" s="13">
        <f t="shared" si="2600"/>
        <v>4.4534394339328814E-5</v>
      </c>
      <c r="AJ2219" s="13">
        <f t="shared" si="2601"/>
        <v>5.1448915740438671E-5</v>
      </c>
      <c r="AK2219" s="13">
        <f t="shared" si="2602"/>
        <v>3.9624668680392184E-5</v>
      </c>
      <c r="AL2219" s="13">
        <f t="shared" si="2603"/>
        <v>5.9289678676472544E-7</v>
      </c>
      <c r="AM2219" s="13">
        <f t="shared" si="2604"/>
        <v>4.1133891540686272E-2</v>
      </c>
      <c r="AN2219" s="13">
        <f t="shared" si="2605"/>
        <v>1.1529007121023532E-2</v>
      </c>
      <c r="AO2219" s="13">
        <f t="shared" si="2606"/>
        <v>1.6156750579402355E-3</v>
      </c>
      <c r="AP2219" s="13">
        <f t="shared" si="2607"/>
        <v>1.5094713507982955E-4</v>
      </c>
      <c r="AQ2219" s="13">
        <f t="shared" si="2608"/>
        <v>1.0576865755043641E-5</v>
      </c>
      <c r="AR2219" s="13">
        <f t="shared" si="2609"/>
        <v>1.0804557445106292E-6</v>
      </c>
      <c r="AS2219" s="13">
        <f t="shared" si="2610"/>
        <v>2.4964200090854123E-6</v>
      </c>
      <c r="AT2219" s="13">
        <f t="shared" si="2611"/>
        <v>2.8840204207460258E-6</v>
      </c>
      <c r="AU2219" s="13">
        <f t="shared" si="2612"/>
        <v>2.2212004275480612E-6</v>
      </c>
      <c r="AV2219" s="13">
        <f t="shared" si="2613"/>
        <v>1.2830347794651165E-6</v>
      </c>
      <c r="AW2219" s="13">
        <f t="shared" si="2614"/>
        <v>1.0665454730682879E-8</v>
      </c>
      <c r="AX2219" s="13">
        <f t="shared" si="2615"/>
        <v>1.5840147458673952E-2</v>
      </c>
      <c r="AY2219" s="13">
        <f t="shared" si="2616"/>
        <v>4.4396765297171296E-3</v>
      </c>
      <c r="AZ2219" s="13">
        <f t="shared" si="2617"/>
        <v>6.221762688745576E-4</v>
      </c>
      <c r="BA2219" s="13">
        <f t="shared" si="2618"/>
        <v>5.8127854880053602E-5</v>
      </c>
      <c r="BB2219" s="13">
        <f t="shared" si="2619"/>
        <v>4.0730187914453495E-6</v>
      </c>
      <c r="BC2219" s="13">
        <f t="shared" si="2620"/>
        <v>2.2831714137326018E-7</v>
      </c>
      <c r="BD2219" s="13">
        <f t="shared" si="2621"/>
        <v>5.047168934523979E-8</v>
      </c>
      <c r="BE2219" s="13">
        <f t="shared" si="2622"/>
        <v>1.1661610002440972E-7</v>
      </c>
      <c r="BF2219" s="13">
        <f t="shared" si="2623"/>
        <v>1.3472220725444916E-7</v>
      </c>
      <c r="BG2219" s="13">
        <f t="shared" si="2624"/>
        <v>1.0375967597219495E-7</v>
      </c>
      <c r="BH2219" s="13">
        <f t="shared" si="2625"/>
        <v>5.993483133141372E-8</v>
      </c>
      <c r="BI2219" s="13">
        <f t="shared" si="2626"/>
        <v>2.7696185232402837E-8</v>
      </c>
      <c r="BJ2219" s="14">
        <f t="shared" si="2627"/>
        <v>0.82590092792805436</v>
      </c>
      <c r="BK2219" s="14">
        <f t="shared" si="2628"/>
        <v>0.1363908709568428</v>
      </c>
      <c r="BL2219" s="14">
        <f t="shared" si="2629"/>
        <v>3.2292033774351359E-2</v>
      </c>
      <c r="BM2219" s="14">
        <f t="shared" si="2630"/>
        <v>0.46967886977846118</v>
      </c>
      <c r="BN2219" s="14">
        <f t="shared" si="2631"/>
        <v>0.52074037305480914</v>
      </c>
    </row>
    <row r="2220" spans="1:66" x14ac:dyDescent="0.25">
      <c r="A2220" t="s">
        <v>28</v>
      </c>
      <c r="B2220" t="s">
        <v>278</v>
      </c>
      <c r="C2220" t="s">
        <v>188</v>
      </c>
      <c r="D2220" s="7" t="s">
        <v>541</v>
      </c>
      <c r="E2220" s="10">
        <f>VLOOKUP(A2220,home!$A$2:$E$405,3,FALSE)</f>
        <v>1.31111111111111</v>
      </c>
      <c r="F2220" s="10">
        <f>VLOOKUP(B2220,home!$B$2:$E$405,3,FALSE)</f>
        <v>0.92</v>
      </c>
      <c r="G2220" s="10">
        <f>VLOOKUP(C2220,away!$B$2:$E$405,4,FALSE)</f>
        <v>0.46</v>
      </c>
      <c r="H2220" s="10">
        <f>VLOOKUP(A2220,away!$A$2:$E$405,3,FALSE)</f>
        <v>1.12222222222222</v>
      </c>
      <c r="I2220" s="10">
        <f>VLOOKUP(C2220,away!$B$2:$E$405,3,FALSE)</f>
        <v>1.07</v>
      </c>
      <c r="J2220" s="10">
        <f>VLOOKUP(B2220,home!$B$2:$E$405,4,FALSE)</f>
        <v>1.25</v>
      </c>
      <c r="K2220" s="12">
        <f t="shared" si="2576"/>
        <v>0.55486222222222181</v>
      </c>
      <c r="L2220" s="12">
        <f t="shared" si="2577"/>
        <v>1.5009722222222193</v>
      </c>
      <c r="M2220" s="13">
        <f t="shared" si="2578"/>
        <v>0.12798599380547268</v>
      </c>
      <c r="N2220" s="13">
        <f t="shared" si="2579"/>
        <v>7.1014592936224072E-2</v>
      </c>
      <c r="O2220" s="13">
        <f t="shared" si="2580"/>
        <v>0.19210342153551951</v>
      </c>
      <c r="P2220" s="13">
        <f t="shared" si="2581"/>
        <v>0.10659093136969057</v>
      </c>
      <c r="Q2220" s="13">
        <f t="shared" si="2582"/>
        <v>1.9701657423399892E-2</v>
      </c>
      <c r="R2220" s="13">
        <f t="shared" si="2583"/>
        <v>0.14417094975933026</v>
      </c>
      <c r="S2220" s="13">
        <f t="shared" si="2584"/>
        <v>2.2193105496228653E-2</v>
      </c>
      <c r="T2220" s="13">
        <f t="shared" si="2585"/>
        <v>2.9571640524261422E-2</v>
      </c>
      <c r="U2220" s="13">
        <f t="shared" si="2586"/>
        <v>7.9995013563350273E-2</v>
      </c>
      <c r="V2220" s="13">
        <f t="shared" si="2587"/>
        <v>2.0536828675038784E-3</v>
      </c>
      <c r="W2220" s="13">
        <f t="shared" si="2588"/>
        <v>3.6439018064695337E-3</v>
      </c>
      <c r="X2220" s="13">
        <f t="shared" si="2589"/>
        <v>5.469395392016135E-3</v>
      </c>
      <c r="Y2220" s="13">
        <f t="shared" si="2590"/>
        <v>4.1047052778832131E-3</v>
      </c>
      <c r="Z2220" s="13">
        <f t="shared" si="2591"/>
        <v>7.213219694671659E-2</v>
      </c>
      <c r="AA2220" s="13">
        <f t="shared" si="2592"/>
        <v>4.0023431091626122E-2</v>
      </c>
      <c r="AB2220" s="13">
        <f t="shared" si="2593"/>
        <v>1.1103744958228818E-2</v>
      </c>
      <c r="AC2220" s="13">
        <f t="shared" si="2594"/>
        <v>1.0689840108497039E-4</v>
      </c>
      <c r="AD2220" s="13">
        <f t="shared" si="2595"/>
        <v>5.0546586347431329E-4</v>
      </c>
      <c r="AE2220" s="13">
        <f t="shared" si="2596"/>
        <v>7.58690220356513E-4</v>
      </c>
      <c r="AF2220" s="13">
        <f t="shared" si="2597"/>
        <v>5.6938647301339035E-4</v>
      </c>
      <c r="AG2220" s="13">
        <f t="shared" si="2598"/>
        <v>2.848777599007266E-4</v>
      </c>
      <c r="AH2220" s="13">
        <f t="shared" si="2599"/>
        <v>2.7067105986221005E-2</v>
      </c>
      <c r="AI2220" s="13">
        <f t="shared" si="2600"/>
        <v>1.5018514576638987E-2</v>
      </c>
      <c r="AJ2220" s="13">
        <f t="shared" si="2601"/>
        <v>4.1666031862353696E-3</v>
      </c>
      <c r="AK2220" s="13">
        <f t="shared" si="2602"/>
        <v>7.7063023434424921E-4</v>
      </c>
      <c r="AL2220" s="13">
        <f t="shared" si="2603"/>
        <v>3.5611397137396775E-6</v>
      </c>
      <c r="AM2220" s="13">
        <f t="shared" si="2604"/>
        <v>5.6092782452966356E-5</v>
      </c>
      <c r="AN2220" s="13">
        <f t="shared" si="2605"/>
        <v>8.4193708329056418E-5</v>
      </c>
      <c r="AO2220" s="13">
        <f t="shared" si="2606"/>
        <v>6.31862087438966E-5</v>
      </c>
      <c r="AP2220" s="13">
        <f t="shared" si="2607"/>
        <v>3.1613581384041153E-5</v>
      </c>
      <c r="AQ2220" s="13">
        <f t="shared" si="2608"/>
        <v>1.1862776875601812E-5</v>
      </c>
      <c r="AR2220" s="13">
        <f t="shared" si="2609"/>
        <v>8.1253948442524867E-3</v>
      </c>
      <c r="AS2220" s="13">
        <f t="shared" si="2610"/>
        <v>4.5084746397149175E-3</v>
      </c>
      <c r="AT2220" s="13">
        <f t="shared" si="2611"/>
        <v>1.250791128712375E-3</v>
      </c>
      <c r="AU2220" s="13">
        <f t="shared" si="2612"/>
        <v>2.3133891507106321E-4</v>
      </c>
      <c r="AV2220" s="13">
        <f t="shared" si="2613"/>
        <v>3.209030612570199E-5</v>
      </c>
      <c r="AW2220" s="13">
        <f t="shared" si="2614"/>
        <v>8.2384274928734628E-8</v>
      </c>
      <c r="AX2220" s="13">
        <f t="shared" si="2615"/>
        <v>5.1872943204134258E-6</v>
      </c>
      <c r="AY2220" s="13">
        <f t="shared" si="2616"/>
        <v>7.7859846834316362E-6</v>
      </c>
      <c r="AZ2220" s="13">
        <f t="shared" si="2617"/>
        <v>5.8432733662392739E-6</v>
      </c>
      <c r="BA2220" s="13">
        <f t="shared" si="2618"/>
        <v>2.9235303365253552E-6</v>
      </c>
      <c r="BB2220" s="13">
        <f t="shared" si="2619"/>
        <v>1.0970344564871342E-6</v>
      </c>
      <c r="BC2220" s="13">
        <f t="shared" si="2620"/>
        <v>3.2932364920156731E-7</v>
      </c>
      <c r="BD2220" s="13">
        <f t="shared" si="2621"/>
        <v>2.0326653259684392E-3</v>
      </c>
      <c r="BE2220" s="13">
        <f t="shared" si="2622"/>
        <v>1.1278491998009048E-3</v>
      </c>
      <c r="BF2220" s="13">
        <f t="shared" si="2623"/>
        <v>3.1290045666654233E-4</v>
      </c>
      <c r="BG2220" s="13">
        <f t="shared" si="2624"/>
        <v>5.7872214240115249E-5</v>
      </c>
      <c r="BH2220" s="13">
        <f t="shared" si="2625"/>
        <v>8.0277763495477128E-6</v>
      </c>
      <c r="BI2220" s="13">
        <f t="shared" si="2626"/>
        <v>8.9086196496260827E-7</v>
      </c>
      <c r="BJ2220" s="14">
        <f t="shared" si="2627"/>
        <v>0.13589442917559705</v>
      </c>
      <c r="BK2220" s="14">
        <f t="shared" si="2628"/>
        <v>0.25894195906437795</v>
      </c>
      <c r="BL2220" s="14">
        <f t="shared" si="2629"/>
        <v>0.53210771056036177</v>
      </c>
      <c r="BM2220" s="14">
        <f t="shared" si="2630"/>
        <v>0.33750104531700781</v>
      </c>
      <c r="BN2220" s="14">
        <f t="shared" si="2631"/>
        <v>0.66156754682963692</v>
      </c>
    </row>
    <row r="2221" spans="1:66" x14ac:dyDescent="0.25">
      <c r="A2221" t="s">
        <v>28</v>
      </c>
      <c r="B2221" t="s">
        <v>191</v>
      </c>
      <c r="C2221" t="s">
        <v>294</v>
      </c>
      <c r="D2221" s="7" t="s">
        <v>541</v>
      </c>
      <c r="E2221" s="10">
        <f>VLOOKUP(A2221,home!$A$2:$E$405,3,FALSE)</f>
        <v>1.31111111111111</v>
      </c>
      <c r="F2221" s="10">
        <f>VLOOKUP(B2221,home!$B$2:$E$405,3,FALSE)</f>
        <v>1.07</v>
      </c>
      <c r="G2221" s="10">
        <f>VLOOKUP(C2221,away!$B$2:$E$405,4,FALSE)</f>
        <v>0.92</v>
      </c>
      <c r="H2221" s="10">
        <f>VLOOKUP(A2221,away!$A$2:$E$405,3,FALSE)</f>
        <v>1.12222222222222</v>
      </c>
      <c r="I2221" s="10">
        <f>VLOOKUP(C2221,away!$B$2:$E$405,3,FALSE)</f>
        <v>0.31</v>
      </c>
      <c r="J2221" s="10">
        <f>VLOOKUP(B2221,home!$B$2:$E$405,4,FALSE)</f>
        <v>0.36</v>
      </c>
      <c r="K2221" s="12">
        <f t="shared" ref="K2221:K2224" si="2632">E2221*F2221*G2221</f>
        <v>1.2906577777777768</v>
      </c>
      <c r="L2221" s="12">
        <f t="shared" ref="L2221:L2224" si="2633">H2221*I2221*J2221</f>
        <v>0.12523999999999974</v>
      </c>
      <c r="M2221" s="13">
        <f t="shared" ref="M2221:M2224" si="2634">_xlfn.POISSON.DIST(0,K2221,FALSE) * _xlfn.POISSON.DIST(0,L2221,FALSE)</f>
        <v>0.24270761810166669</v>
      </c>
      <c r="N2221" s="13">
        <f t="shared" ref="N2221:N2224" si="2635">_xlfn.POISSON.DIST(1,K2221,FALSE) * _xlfn.POISSON.DIST(0,L2221,FALSE)</f>
        <v>0.31325247502883447</v>
      </c>
      <c r="O2221" s="13">
        <f t="shared" ref="O2221:O2224" si="2636">_xlfn.POISSON.DIST(0,K2221,FALSE) * _xlfn.POISSON.DIST(1,L2221,FALSE)</f>
        <v>3.0396702091052677E-2</v>
      </c>
      <c r="P2221" s="13">
        <f t="shared" ref="P2221:P2224" si="2637">_xlfn.POISSON.DIST(1,K2221,FALSE) * _xlfn.POISSON.DIST(1,L2221,FALSE)</f>
        <v>3.9231739972611153E-2</v>
      </c>
      <c r="Q2221" s="13">
        <f t="shared" ref="Q2221:Q2224" si="2638">_xlfn.POISSON.DIST(2,K2221,FALSE) * _xlfn.POISSON.DIST(0,L2221,FALSE)</f>
        <v>0.20215087165205201</v>
      </c>
      <c r="R2221" s="13">
        <f t="shared" ref="R2221:R2224" si="2639">_xlfn.POISSON.DIST(0,K2221,FALSE) * _xlfn.POISSON.DIST(2,L2221,FALSE)</f>
        <v>1.9034414849417145E-3</v>
      </c>
      <c r="S2221" s="13">
        <f t="shared" ref="S2221:S2224" si="2640">_xlfn.POISSON.DIST(2,K2221,FALSE) * _xlfn.POISSON.DIST(2,L2221,FALSE)</f>
        <v>1.5853740328763148E-3</v>
      </c>
      <c r="T2221" s="13">
        <f t="shared" ref="T2221:T2224" si="2641">_xlfn.POISSON.DIST(2,K2221,FALSE) * _xlfn.POISSON.DIST(1,L2221,FALSE)</f>
        <v>2.5317375165702944E-2</v>
      </c>
      <c r="U2221" s="13">
        <f t="shared" ref="U2221:U2224" si="2642">_xlfn.POISSON.DIST(1,K2221,FALSE) * _xlfn.POISSON.DIST(2,L2221,FALSE)</f>
        <v>2.4566915570849051E-3</v>
      </c>
      <c r="V2221" s="13">
        <f t="shared" ref="V2221:V2224" si="2643">_xlfn.POISSON.DIST(3,K2221,FALSE) * _xlfn.POISSON.DIST(3,L2221,FALSE)</f>
        <v>2.8473666428403778E-5</v>
      </c>
      <c r="W2221" s="13">
        <f t="shared" ref="W2221:W2224" si="2644">_xlfn.POISSON.DIST(3,K2221,FALSE) * _xlfn.POISSON.DIST(0,L2221,FALSE)</f>
        <v>8.6969198260759342E-2</v>
      </c>
      <c r="X2221" s="13">
        <f t="shared" ref="X2221:X2224" si="2645">_xlfn.POISSON.DIST(3,K2221,FALSE) * _xlfn.POISSON.DIST(1,L2221,FALSE)</f>
        <v>1.0892022390177478E-2</v>
      </c>
      <c r="Y2221" s="13">
        <f t="shared" ref="Y2221:Y2224" si="2646">_xlfn.POISSON.DIST(3,K2221,FALSE) * _xlfn.POISSON.DIST(2,L2221,FALSE)</f>
        <v>6.8205844207291227E-4</v>
      </c>
      <c r="Z2221" s="13">
        <f t="shared" ref="Z2221:Z2224" si="2647">_xlfn.POISSON.DIST(0,K2221,FALSE) * _xlfn.POISSON.DIST(3,L2221,FALSE)</f>
        <v>7.9462337191366604E-5</v>
      </c>
      <c r="AA2221" s="13">
        <f t="shared" ref="AA2221:AA2224" si="2648">_xlfn.POISSON.DIST(1,K2221,FALSE) * _xlfn.POISSON.DIST(3,L2221,FALSE)</f>
        <v>1.0255868353643761E-4</v>
      </c>
      <c r="AB2221" s="13">
        <f t="shared" ref="AB2221:AB2224" si="2649">_xlfn.POISSON.DIST(2,K2221,FALSE) * _xlfn.POISSON.DIST(3,L2221,FALSE)</f>
        <v>6.6184081292476401E-5</v>
      </c>
      <c r="AC2221" s="13">
        <f t="shared" ref="AC2221:AC2224" si="2650">_xlfn.POISSON.DIST(4,K2221,FALSE) * _xlfn.POISSON.DIST(4,L2221,FALSE)</f>
        <v>2.8765873886735591E-7</v>
      </c>
      <c r="AD2221" s="13">
        <f t="shared" ref="AD2221:AD2224" si="2651">_xlfn.POISSON.DIST(4,K2221,FALSE) * _xlfn.POISSON.DIST(0,L2221,FALSE)</f>
        <v>2.8061868040586625E-2</v>
      </c>
      <c r="AE2221" s="13">
        <f t="shared" ref="AE2221:AE2224" si="2652">_xlfn.POISSON.DIST(4,K2221,FALSE) * _xlfn.POISSON.DIST(1,L2221,FALSE)</f>
        <v>3.5144683534030622E-3</v>
      </c>
      <c r="AF2221" s="13">
        <f t="shared" ref="AF2221:AF2224" si="2653">_xlfn.POISSON.DIST(4,K2221,FALSE) * _xlfn.POISSON.DIST(2,L2221,FALSE)</f>
        <v>2.2007600829009928E-4</v>
      </c>
      <c r="AG2221" s="13">
        <f t="shared" ref="AG2221:AG2224" si="2654">_xlfn.POISSON.DIST(4,K2221,FALSE) * _xlfn.POISSON.DIST(3,L2221,FALSE)</f>
        <v>9.1874397594173241E-6</v>
      </c>
      <c r="AH2221" s="13">
        <f t="shared" ref="AH2221:AH2224" si="2655">_xlfn.POISSON.DIST(0,K2221,FALSE) * _xlfn.POISSON.DIST(4,L2221,FALSE)</f>
        <v>2.4879657774616842E-6</v>
      </c>
      <c r="AI2221" s="13">
        <f t="shared" ref="AI2221:AI2224" si="2656">_xlfn.POISSON.DIST(1,K2221,FALSE) * _xlfn.POISSON.DIST(4,L2221,FALSE)</f>
        <v>3.2111123815258558E-6</v>
      </c>
      <c r="AJ2221" s="13">
        <f t="shared" ref="AJ2221:AJ2224" si="2657">_xlfn.POISSON.DIST(2,K2221,FALSE) * _xlfn.POISSON.DIST(4,L2221,FALSE)</f>
        <v>2.072223585267433E-6</v>
      </c>
      <c r="AK2221" s="13">
        <f t="shared" ref="AK2221:AK2224" si="2658">_xlfn.POISSON.DIST(3,K2221,FALSE) * _xlfn.POISSON.DIST(4,L2221,FALSE)</f>
        <v>8.9151049587332084E-7</v>
      </c>
      <c r="AL2221" s="13">
        <f t="shared" ref="AL2221:AL2224" si="2659">_xlfn.POISSON.DIST(5,K2221,FALSE) * _xlfn.POISSON.DIST(5,L2221,FALSE)</f>
        <v>1.8599091256156773E-9</v>
      </c>
      <c r="AM2221" s="13">
        <f t="shared" ref="AM2221:AM2224" si="2660">_xlfn.POISSON.DIST(5,K2221,FALSE) * _xlfn.POISSON.DIST(0,L2221,FALSE)</f>
        <v>7.2436536491113481E-3</v>
      </c>
      <c r="AN2221" s="13">
        <f t="shared" ref="AN2221:AN2224" si="2661">_xlfn.POISSON.DIST(5,K2221,FALSE) * _xlfn.POISSON.DIST(1,L2221,FALSE)</f>
        <v>9.0719518301470351E-4</v>
      </c>
      <c r="AO2221" s="13">
        <f t="shared" ref="AO2221:AO2224" si="2662">_xlfn.POISSON.DIST(5,K2221,FALSE) * _xlfn.POISSON.DIST(2,L2221,FALSE)</f>
        <v>5.6808562360380609E-5</v>
      </c>
      <c r="AP2221" s="13">
        <f t="shared" ref="AP2221:AP2224" si="2663">_xlfn.POISSON.DIST(5,K2221,FALSE) * _xlfn.POISSON.DIST(3,L2221,FALSE)</f>
        <v>2.3715681166713505E-6</v>
      </c>
      <c r="AQ2221" s="13">
        <f t="shared" ref="AQ2221:AQ2224" si="2664">_xlfn.POISSON.DIST(5,K2221,FALSE) * _xlfn.POISSON.DIST(4,L2221,FALSE)</f>
        <v>7.4253797732979858E-8</v>
      </c>
      <c r="AR2221" s="13">
        <f t="shared" ref="AR2221:AR2224" si="2665">_xlfn.POISSON.DIST(0,K2221,FALSE) * _xlfn.POISSON.DIST(5,L2221,FALSE)</f>
        <v>6.231856679386018E-8</v>
      </c>
      <c r="AS2221" s="13">
        <f t="shared" ref="AS2221:AS2224" si="2666">_xlfn.POISSON.DIST(1,K2221,FALSE) * _xlfn.POISSON.DIST(5,L2221,FALSE)</f>
        <v>8.0431942932459545E-8</v>
      </c>
      <c r="AT2221" s="13">
        <f t="shared" ref="AT2221:AT2224" si="2667">_xlfn.POISSON.DIST(2,K2221,FALSE) * _xlfn.POISSON.DIST(5,L2221,FALSE)</f>
        <v>5.1905056363778593E-8</v>
      </c>
      <c r="AU2221" s="13">
        <f t="shared" ref="AU2221:AU2224" si="2668">_xlfn.POISSON.DIST(3,K2221,FALSE) * _xlfn.POISSON.DIST(5,L2221,FALSE)</f>
        <v>2.2330554900634913E-8</v>
      </c>
      <c r="AV2221" s="13">
        <f t="shared" ref="AV2221:AV2224" si="2669">_xlfn.POISSON.DIST(4,K2221,FALSE) * _xlfn.POISSON.DIST(5,L2221,FALSE)</f>
        <v>7.2052760911495225E-9</v>
      </c>
      <c r="AW2221" s="13">
        <f t="shared" ref="AW2221:AW2224" si="2670">_xlfn.POISSON.DIST(6,K2221,FALSE) * _xlfn.POISSON.DIST(6,L2221,FALSE)</f>
        <v>8.351094273608627E-12</v>
      </c>
      <c r="AX2221" s="13">
        <f t="shared" ref="AX2221:AX2224" si="2671">_xlfn.POISSON.DIST(6,K2221,FALSE) * _xlfn.POISSON.DIST(0,L2221,FALSE)</f>
        <v>1.5581796536256556E-3</v>
      </c>
      <c r="AY2221" s="13">
        <f t="shared" ref="AY2221:AY2224" si="2672">_xlfn.POISSON.DIST(6,K2221,FALSE) * _xlfn.POISSON.DIST(1,L2221,FALSE)</f>
        <v>1.9514641982007672E-4</v>
      </c>
      <c r="AZ2221" s="13">
        <f t="shared" ref="AZ2221:AZ2224" si="2673">_xlfn.POISSON.DIST(6,K2221,FALSE) * _xlfn.POISSON.DIST(2,L2221,FALSE)</f>
        <v>1.2220068809133179E-5</v>
      </c>
      <c r="BA2221" s="13">
        <f t="shared" ref="BA2221:BA2224" si="2674">_xlfn.POISSON.DIST(6,K2221,FALSE) * _xlfn.POISSON.DIST(3,L2221,FALSE)</f>
        <v>5.1014713921861189E-7</v>
      </c>
      <c r="BB2221" s="13">
        <f t="shared" ref="BB2221:BB2224" si="2675">_xlfn.POISSON.DIST(6,K2221,FALSE) * _xlfn.POISSON.DIST(4,L2221,FALSE)</f>
        <v>1.5972706928934713E-8</v>
      </c>
      <c r="BC2221" s="13">
        <f t="shared" ref="BC2221:BC2224" si="2676">_xlfn.POISSON.DIST(6,K2221,FALSE) * _xlfn.POISSON.DIST(5,L2221,FALSE)</f>
        <v>4.0008436315595621E-10</v>
      </c>
      <c r="BD2221" s="13">
        <f t="shared" ref="BD2221:BD2224" si="2677">_xlfn.POISSON.DIST(0,K2221,FALSE) * _xlfn.POISSON.DIST(6,L2221,FALSE)</f>
        <v>1.3007962175438365E-9</v>
      </c>
      <c r="BE2221" s="13">
        <f t="shared" ref="BE2221:BE2224" si="2678">_xlfn.POISSON.DIST(1,K2221,FALSE) * _xlfn.POISSON.DIST(6,L2221,FALSE)</f>
        <v>1.6788827554768656E-9</v>
      </c>
      <c r="BF2221" s="13">
        <f t="shared" ref="BF2221:BF2224" si="2679">_xlfn.POISSON.DIST(2,K2221,FALSE) * _xlfn.POISSON.DIST(6,L2221,FALSE)</f>
        <v>1.0834315431666011E-9</v>
      </c>
      <c r="BG2221" s="13">
        <f t="shared" ref="BG2221:BG2224" si="2680">_xlfn.POISSON.DIST(3,K2221,FALSE) * _xlfn.POISSON.DIST(6,L2221,FALSE)</f>
        <v>4.6611311595925093E-10</v>
      </c>
      <c r="BH2221" s="13">
        <f t="shared" ref="BH2221:BH2224" si="2681">_xlfn.POISSON.DIST(4,K2221,FALSE) * _xlfn.POISSON.DIST(6,L2221,FALSE)</f>
        <v>1.5039812960926044E-10</v>
      </c>
      <c r="BI2221" s="13">
        <f t="shared" ref="BI2221:BI2224" si="2682">_xlfn.POISSON.DIST(5,K2221,FALSE) * _xlfn.POISSON.DIST(6,L2221,FALSE)</f>
        <v>3.8822503148684421E-11</v>
      </c>
      <c r="BJ2221" s="14">
        <f t="shared" ref="BJ2221:BJ2224" si="2683">SUM(N2221,Q2221,T2221,W2221,X2221,Y2221,AD2221,AE2221,AF2221,AG2221,AM2221,AN2221,AO2221,AP2221,AQ2221,AX2221,AY2221,AZ2221,BA2221,BB2221,BC2221)</f>
        <v>0.68104577666022492</v>
      </c>
      <c r="BK2221" s="14">
        <f t="shared" ref="BK2221:BK2224" si="2684">SUM(M2221,P2221,S2221,V2221,AC2221,AL2221,AY2221)</f>
        <v>0.28374864171205066</v>
      </c>
      <c r="BL2221" s="14">
        <f t="shared" ref="BL2221:BL2224" si="2685">SUM(O2221,R2221,U2221,AA2221,AB2221,AH2221,AI2221,AJ2221,AK2221,AR2221,AS2221,AT2221,AU2221,AV2221,BD2221,BE2221,BF2221,BG2221,BH2221,BI2221)</f>
        <v>3.493446961998968E-2</v>
      </c>
      <c r="BM2221" s="14">
        <f t="shared" ref="BM2221:BM2224" si="2686">SUM(S2221:BI2221)</f>
        <v>0.16997035558682855</v>
      </c>
      <c r="BN2221" s="14">
        <f t="shared" ref="BN2221:BN2224" si="2687">SUM(M2221:R2221)</f>
        <v>0.82964284833115876</v>
      </c>
    </row>
    <row r="2222" spans="1:66" x14ac:dyDescent="0.25">
      <c r="A2222" t="s">
        <v>301</v>
      </c>
      <c r="B2222" t="s">
        <v>341</v>
      </c>
      <c r="C2222" t="s">
        <v>322</v>
      </c>
      <c r="D2222" s="7" t="s">
        <v>541</v>
      </c>
      <c r="E2222" s="10">
        <f>VLOOKUP(A2222,home!$A$2:$E$405,3,FALSE)</f>
        <v>1.3534482758620701</v>
      </c>
      <c r="F2222" s="10">
        <f>VLOOKUP(B2222,home!$B$2:$E$405,3,FALSE)</f>
        <v>0.49</v>
      </c>
      <c r="G2222" s="10">
        <f>VLOOKUP(C2222,away!$B$2:$E$405,4,FALSE)</f>
        <v>0.74</v>
      </c>
      <c r="H2222" s="10">
        <f>VLOOKUP(A2222,away!$A$2:$E$405,3,FALSE)</f>
        <v>1.02586206896552</v>
      </c>
      <c r="I2222" s="10">
        <f>VLOOKUP(C2222,away!$B$2:$E$405,3,FALSE)</f>
        <v>0.86</v>
      </c>
      <c r="J2222" s="10">
        <f>VLOOKUP(B2222,home!$B$2:$E$405,4,FALSE)</f>
        <v>1.46</v>
      </c>
      <c r="K2222" s="12">
        <f t="shared" si="2632"/>
        <v>0.49076034482758663</v>
      </c>
      <c r="L2222" s="12">
        <f t="shared" si="2633"/>
        <v>1.2880724137931068</v>
      </c>
      <c r="M2222" s="13">
        <f t="shared" si="2634"/>
        <v>0.16883510361765533</v>
      </c>
      <c r="N2222" s="13">
        <f t="shared" si="2635"/>
        <v>8.2857573670401849E-2</v>
      </c>
      <c r="O2222" s="13">
        <f t="shared" si="2636"/>
        <v>0.21747183944980258</v>
      </c>
      <c r="P2222" s="13">
        <f t="shared" si="2637"/>
        <v>0.10672655491867467</v>
      </c>
      <c r="Q2222" s="13">
        <f t="shared" si="2638"/>
        <v>2.0331605713031786E-2</v>
      </c>
      <c r="R2222" s="13">
        <f t="shared" si="2639"/>
        <v>0.14005973858606713</v>
      </c>
      <c r="S2222" s="13">
        <f t="shared" si="2640"/>
        <v>1.6866394015139154E-2</v>
      </c>
      <c r="T2222" s="13">
        <f t="shared" si="2641"/>
        <v>2.6188580447074571E-2</v>
      </c>
      <c r="U2222" s="13">
        <f t="shared" si="2642"/>
        <v>6.8735765604959947E-2</v>
      </c>
      <c r="V2222" s="13">
        <f t="shared" si="2643"/>
        <v>1.1846484058284012E-3</v>
      </c>
      <c r="W2222" s="13">
        <f t="shared" si="2644"/>
        <v>3.3259819435420036E-3</v>
      </c>
      <c r="X2222" s="13">
        <f t="shared" si="2645"/>
        <v>4.2841055902504369E-3</v>
      </c>
      <c r="Y2222" s="13">
        <f t="shared" si="2646"/>
        <v>2.7591191142892122E-3</v>
      </c>
      <c r="Z2222" s="13">
        <f t="shared" si="2647"/>
        <v>6.0135695185262336E-2</v>
      </c>
      <c r="AA2222" s="13">
        <f t="shared" si="2648"/>
        <v>2.9512214505565983E-2</v>
      </c>
      <c r="AB2222" s="13">
        <f t="shared" si="2649"/>
        <v>7.2417122836886333E-3</v>
      </c>
      <c r="AC2222" s="13">
        <f t="shared" si="2650"/>
        <v>4.6803597280296259E-5</v>
      </c>
      <c r="AD2222" s="13">
        <f t="shared" si="2651"/>
        <v>4.080650113757501E-4</v>
      </c>
      <c r="AE2222" s="13">
        <f t="shared" si="2652"/>
        <v>5.2561728418727401E-4</v>
      </c>
      <c r="AF2222" s="13">
        <f t="shared" si="2653"/>
        <v>3.3851656198723975E-4</v>
      </c>
      <c r="AG2222" s="13">
        <f t="shared" si="2654"/>
        <v>1.4534461503594925E-4</v>
      </c>
      <c r="AH2222" s="13">
        <f t="shared" si="2655"/>
        <v>1.9364782513101843E-2</v>
      </c>
      <c r="AI2222" s="13">
        <f t="shared" si="2656"/>
        <v>9.503467343641079E-3</v>
      </c>
      <c r="AJ2222" s="13">
        <f t="shared" si="2657"/>
        <v>2.3319624553115024E-3</v>
      </c>
      <c r="AK2222" s="13">
        <f t="shared" si="2658"/>
        <v>3.8147823289788618E-4</v>
      </c>
      <c r="AL2222" s="13">
        <f t="shared" si="2659"/>
        <v>1.1834474202329849E-6</v>
      </c>
      <c r="AM2222" s="13">
        <f t="shared" si="2660"/>
        <v>4.0052425138967252E-5</v>
      </c>
      <c r="AN2222" s="13">
        <f t="shared" si="2661"/>
        <v>5.1590423927017255E-5</v>
      </c>
      <c r="AO2222" s="13">
        <f t="shared" si="2662"/>
        <v>3.3226100938141394E-5</v>
      </c>
      <c r="AP2222" s="13">
        <f t="shared" si="2663"/>
        <v>1.4265874678775062E-5</v>
      </c>
      <c r="AQ2222" s="13">
        <f t="shared" si="2664"/>
        <v>4.5938699080899387E-6</v>
      </c>
      <c r="AR2222" s="13">
        <f t="shared" si="2665"/>
        <v>4.9886484308459258E-3</v>
      </c>
      <c r="AS2222" s="13">
        <f t="shared" si="2666"/>
        <v>2.4482308241455452E-3</v>
      </c>
      <c r="AT2222" s="13">
        <f t="shared" si="2667"/>
        <v>6.0074730173759726E-4</v>
      </c>
      <c r="AU2222" s="13">
        <f t="shared" si="2668"/>
        <v>9.8274317651661825E-5</v>
      </c>
      <c r="AV2222" s="13">
        <f t="shared" si="2669"/>
        <v>1.2057284504606334E-5</v>
      </c>
      <c r="AW2222" s="13">
        <f t="shared" si="2670"/>
        <v>2.078051032281025E-8</v>
      </c>
      <c r="AX2222" s="13">
        <f t="shared" si="2671"/>
        <v>3.2760236620634421E-6</v>
      </c>
      <c r="AY2222" s="13">
        <f t="shared" si="2672"/>
        <v>4.2197557060373913E-6</v>
      </c>
      <c r="AZ2222" s="13">
        <f t="shared" si="2673"/>
        <v>2.7176754589464093E-6</v>
      </c>
      <c r="BA2222" s="13">
        <f t="shared" si="2674"/>
        <v>1.1668542627704634E-6</v>
      </c>
      <c r="BB2222" s="13">
        <f t="shared" si="2675"/>
        <v>3.7574819669788175E-7</v>
      </c>
      <c r="BC2222" s="13">
        <f t="shared" si="2676"/>
        <v>9.6798177339809499E-8</v>
      </c>
      <c r="BD2222" s="13">
        <f t="shared" si="2677"/>
        <v>1.0709567376474833E-3</v>
      </c>
      <c r="BE2222" s="13">
        <f t="shared" si="2678"/>
        <v>5.2558309786330604E-4</v>
      </c>
      <c r="BF2222" s="13">
        <f t="shared" si="2679"/>
        <v>1.2896767117147364E-4</v>
      </c>
      <c r="BG2222" s="13">
        <f t="shared" si="2680"/>
        <v>2.1097406258574407E-5</v>
      </c>
      <c r="BH2222" s="13">
        <f t="shared" si="2681"/>
        <v>2.588442592606415E-6</v>
      </c>
      <c r="BI2222" s="13">
        <f t="shared" si="2682"/>
        <v>2.5406099586278739E-7</v>
      </c>
      <c r="BJ2222" s="14">
        <f t="shared" si="2683"/>
        <v>0.14132009150123093</v>
      </c>
      <c r="BK2222" s="14">
        <f t="shared" si="2684"/>
        <v>0.2936649077577041</v>
      </c>
      <c r="BL2222" s="14">
        <f t="shared" si="2685"/>
        <v>0.50450036655045116</v>
      </c>
      <c r="BM2222" s="14">
        <f t="shared" si="2686"/>
        <v>0.26333444606381951</v>
      </c>
      <c r="BN2222" s="14">
        <f t="shared" si="2687"/>
        <v>0.73628241595563337</v>
      </c>
    </row>
    <row r="2223" spans="1:66" x14ac:dyDescent="0.25">
      <c r="A2223" t="s">
        <v>303</v>
      </c>
      <c r="B2223" t="s">
        <v>342</v>
      </c>
      <c r="C2223" t="s">
        <v>390</v>
      </c>
      <c r="D2223" s="7" t="s">
        <v>541</v>
      </c>
      <c r="E2223" s="10">
        <f>VLOOKUP(A2223,home!$A$2:$E$405,3,FALSE)</f>
        <v>1.29370629370629</v>
      </c>
      <c r="F2223" s="10">
        <f>VLOOKUP(B2223,home!$B$2:$E$405,3,FALSE)</f>
        <v>0.77</v>
      </c>
      <c r="G2223" s="10">
        <f>VLOOKUP(C2223,away!$B$2:$E$405,4,FALSE)</f>
        <v>0.9</v>
      </c>
      <c r="H2223" s="10">
        <f>VLOOKUP(A2223,away!$A$2:$E$405,3,FALSE)</f>
        <v>1.0279720279720299</v>
      </c>
      <c r="I2223" s="10">
        <f>VLOOKUP(C2223,away!$B$2:$E$405,3,FALSE)</f>
        <v>0.77</v>
      </c>
      <c r="J2223" s="10">
        <f>VLOOKUP(B2223,home!$B$2:$E$405,4,FALSE)</f>
        <v>1.1100000000000001</v>
      </c>
      <c r="K2223" s="12">
        <f t="shared" si="2632"/>
        <v>0.89653846153845895</v>
      </c>
      <c r="L2223" s="12">
        <f t="shared" si="2633"/>
        <v>0.87860769230769409</v>
      </c>
      <c r="M2223" s="13">
        <f t="shared" si="2634"/>
        <v>0.16945868065154174</v>
      </c>
      <c r="N2223" s="13">
        <f t="shared" si="2635"/>
        <v>0.15192622484567025</v>
      </c>
      <c r="O2223" s="13">
        <f t="shared" si="2636"/>
        <v>0.14888770034875756</v>
      </c>
      <c r="P2223" s="13">
        <f t="shared" si="2637"/>
        <v>0.13348354981267418</v>
      </c>
      <c r="Q2223" s="13">
        <f t="shared" si="2638"/>
        <v>6.81038519452416E-2</v>
      </c>
      <c r="R2223" s="13">
        <f t="shared" si="2639"/>
        <v>6.5406939408210671E-2</v>
      </c>
      <c r="S2223" s="13">
        <f t="shared" si="2640"/>
        <v>2.6286434548654921E-2</v>
      </c>
      <c r="T2223" s="13">
        <f t="shared" si="2641"/>
        <v>5.9836568194873575E-2</v>
      </c>
      <c r="U2223" s="13">
        <f t="shared" si="2642"/>
        <v>5.8639836830976406E-2</v>
      </c>
      <c r="V2223" s="13">
        <f t="shared" si="2643"/>
        <v>2.3006634891645531E-3</v>
      </c>
      <c r="W2223" s="13">
        <f t="shared" si="2644"/>
        <v>2.0352574215943296E-2</v>
      </c>
      <c r="X2223" s="13">
        <f t="shared" si="2645"/>
        <v>1.7881928264391014E-2</v>
      </c>
      <c r="Y2223" s="13">
        <f t="shared" si="2646"/>
        <v>7.8555998631941598E-3</v>
      </c>
      <c r="Z2223" s="13">
        <f t="shared" si="2647"/>
        <v>1.9155680031452387E-2</v>
      </c>
      <c r="AA2223" s="13">
        <f t="shared" si="2648"/>
        <v>1.7173803905121306E-2</v>
      </c>
      <c r="AB2223" s="13">
        <f t="shared" si="2649"/>
        <v>7.6984878659303148E-3</v>
      </c>
      <c r="AC2223" s="13">
        <f t="shared" si="2650"/>
        <v>1.13265343016563E-4</v>
      </c>
      <c r="AD2223" s="13">
        <f t="shared" si="2651"/>
        <v>4.5617163939772774E-3</v>
      </c>
      <c r="AE2223" s="13">
        <f t="shared" si="2652"/>
        <v>4.0079591138745506E-3</v>
      </c>
      <c r="AF2223" s="13">
        <f t="shared" si="2653"/>
        <v>1.7607118539524551E-3</v>
      </c>
      <c r="AG2223" s="13">
        <f t="shared" si="2654"/>
        <v>5.1565832627332281E-4</v>
      </c>
      <c r="AH2223" s="13">
        <f t="shared" si="2655"/>
        <v>4.207581956754739E-3</v>
      </c>
      <c r="AI2223" s="13">
        <f t="shared" si="2656"/>
        <v>3.7722590543058728E-3</v>
      </c>
      <c r="AJ2223" s="13">
        <f t="shared" si="2657"/>
        <v>1.6909876645359542E-3</v>
      </c>
      <c r="AK2223" s="13">
        <f t="shared" si="2658"/>
        <v>5.0534515974785875E-4</v>
      </c>
      <c r="AL2223" s="13">
        <f t="shared" si="2659"/>
        <v>3.5687897482668074E-6</v>
      </c>
      <c r="AM2223" s="13">
        <f t="shared" si="2660"/>
        <v>8.1795083956623122E-4</v>
      </c>
      <c r="AN2223" s="13">
        <f t="shared" si="2661"/>
        <v>7.1865789957242722E-4</v>
      </c>
      <c r="AO2223" s="13">
        <f t="shared" si="2662"/>
        <v>3.1570917935101246E-4</v>
      </c>
      <c r="AP2223" s="13">
        <f t="shared" si="2663"/>
        <v>9.2461504503316328E-5</v>
      </c>
      <c r="AQ2223" s="13">
        <f t="shared" si="2664"/>
        <v>2.030934727473905E-5</v>
      </c>
      <c r="AR2223" s="13">
        <f t="shared" si="2665"/>
        <v>7.3936277464395469E-4</v>
      </c>
      <c r="AS2223" s="13">
        <f t="shared" si="2666"/>
        <v>6.6286716449809758E-4</v>
      </c>
      <c r="AT2223" s="13">
        <f t="shared" si="2667"/>
        <v>2.9714295393174243E-4</v>
      </c>
      <c r="AU2223" s="13">
        <f t="shared" si="2668"/>
        <v>8.8800028924985864E-5</v>
      </c>
      <c r="AV2223" s="13">
        <f t="shared" si="2669"/>
        <v>1.9903160329244366E-5</v>
      </c>
      <c r="AW2223" s="13">
        <f t="shared" si="2670"/>
        <v>7.8087656383607286E-8</v>
      </c>
      <c r="AX2223" s="13">
        <f t="shared" si="2671"/>
        <v>1.2222073121979991E-4</v>
      </c>
      <c r="AY2223" s="13">
        <f t="shared" si="2672"/>
        <v>1.0738407460918733E-4</v>
      </c>
      <c r="AZ2223" s="13">
        <f t="shared" si="2673"/>
        <v>4.7174236991487665E-5</v>
      </c>
      <c r="BA2223" s="13">
        <f t="shared" si="2674"/>
        <v>1.3815882499822414E-5</v>
      </c>
      <c r="BB2223" s="13">
        <f t="shared" si="2675"/>
        <v>3.0346851600908061E-6</v>
      </c>
      <c r="BC2223" s="13">
        <f t="shared" si="2676"/>
        <v>5.3325954507755777E-7</v>
      </c>
      <c r="BD2223" s="13">
        <f t="shared" si="2677"/>
        <v>1.0826830353468977E-4</v>
      </c>
      <c r="BE2223" s="13">
        <f t="shared" si="2678"/>
        <v>9.706669828436968E-5</v>
      </c>
      <c r="BF2223" s="13">
        <f t="shared" si="2679"/>
        <v>4.3512014173243274E-5</v>
      </c>
      <c r="BG2223" s="13">
        <f t="shared" si="2680"/>
        <v>1.300339808177305E-5</v>
      </c>
      <c r="BH2223" s="13">
        <f t="shared" si="2681"/>
        <v>2.9145116277512392E-6</v>
      </c>
      <c r="BI2223" s="13">
        <f t="shared" si="2682"/>
        <v>5.2259435417600925E-7</v>
      </c>
      <c r="BJ2223" s="14">
        <f t="shared" si="2683"/>
        <v>0.33906204465768469</v>
      </c>
      <c r="BK2223" s="14">
        <f t="shared" si="2684"/>
        <v>0.33175354670940949</v>
      </c>
      <c r="BL2223" s="14">
        <f t="shared" si="2685"/>
        <v>0.31005630579672466</v>
      </c>
      <c r="BM2223" s="14">
        <f t="shared" si="2686"/>
        <v>0.26265332419622245</v>
      </c>
      <c r="BN2223" s="14">
        <f t="shared" si="2687"/>
        <v>0.73726694701209594</v>
      </c>
    </row>
    <row r="2224" spans="1:66" s="15" customFormat="1" x14ac:dyDescent="0.25">
      <c r="A2224" s="15" t="s">
        <v>35</v>
      </c>
      <c r="B2224" s="15" t="s">
        <v>285</v>
      </c>
      <c r="C2224" s="15" t="s">
        <v>286</v>
      </c>
      <c r="D2224" s="30" t="s">
        <v>541</v>
      </c>
      <c r="E2224" s="15">
        <f>VLOOKUP(A2224,home!$A$2:$E$405,3,FALSE)</f>
        <v>1.6</v>
      </c>
      <c r="F2224" s="15">
        <f>VLOOKUP(B2224,home!$B$2:$E$405,3,FALSE)</f>
        <v>1.46</v>
      </c>
      <c r="G2224" s="15">
        <f>VLOOKUP(C2224,away!$B$2:$E$405,4,FALSE)</f>
        <v>1.1499999999999999</v>
      </c>
      <c r="H2224" s="15">
        <f>VLOOKUP(A2224,away!$A$2:$E$405,3,FALSE)</f>
        <v>1.10909090909091</v>
      </c>
      <c r="I2224" s="15">
        <f>VLOOKUP(C2224,away!$B$2:$E$405,3,FALSE)</f>
        <v>1.04</v>
      </c>
      <c r="J2224" s="15">
        <f>VLOOKUP(B2224,home!$B$2:$E$405,4,FALSE)</f>
        <v>0.75</v>
      </c>
      <c r="K2224" s="20">
        <f t="shared" si="2632"/>
        <v>2.6863999999999995</v>
      </c>
      <c r="L2224" s="20">
        <f t="shared" si="2633"/>
        <v>0.8650909090909098</v>
      </c>
      <c r="M2224" s="21">
        <f t="shared" si="2634"/>
        <v>2.8681845736693082E-2</v>
      </c>
      <c r="N2224" s="21">
        <f t="shared" si="2635"/>
        <v>7.7050910387052279E-2</v>
      </c>
      <c r="O2224" s="21">
        <f t="shared" si="2636"/>
        <v>2.4812404002761052E-2</v>
      </c>
      <c r="P2224" s="21">
        <f t="shared" si="2637"/>
        <v>6.6656042113017275E-2</v>
      </c>
      <c r="Q2224" s="21">
        <f t="shared" si="2638"/>
        <v>0.10349478283188861</v>
      </c>
      <c r="R2224" s="21">
        <f t="shared" si="2639"/>
        <v>1.0732492567739742E-2</v>
      </c>
      <c r="S2224" s="21">
        <f t="shared" si="2640"/>
        <v>3.8726830823236615E-2</v>
      </c>
      <c r="T2224" s="21">
        <f t="shared" si="2641"/>
        <v>8.9532395766204809E-2</v>
      </c>
      <c r="U2224" s="21">
        <f t="shared" si="2642"/>
        <v>2.8831768033976038E-2</v>
      </c>
      <c r="V2224" s="21">
        <f t="shared" si="2643"/>
        <v>1.0000043194008426E-2</v>
      </c>
      <c r="W2224" s="21">
        <f t="shared" si="2644"/>
        <v>9.2676128199861818E-2</v>
      </c>
      <c r="X2224" s="21">
        <f t="shared" si="2645"/>
        <v>8.017327599544416E-2</v>
      </c>
      <c r="Y2224" s="21">
        <f t="shared" si="2646"/>
        <v>3.4678586107847603E-2</v>
      </c>
      <c r="Z2224" s="21">
        <f t="shared" si="2647"/>
        <v>3.0948605840791354E-3</v>
      </c>
      <c r="AA2224" s="21">
        <f t="shared" si="2648"/>
        <v>8.3140334730701874E-3</v>
      </c>
      <c r="AB2224" s="21">
        <f t="shared" si="2649"/>
        <v>1.1167409761027876E-2</v>
      </c>
      <c r="AC2224" s="21">
        <f t="shared" si="2650"/>
        <v>1.4524939102399574E-3</v>
      </c>
      <c r="AD2224" s="21">
        <f t="shared" si="2651"/>
        <v>6.224128769902719E-2</v>
      </c>
      <c r="AE2224" s="21">
        <f t="shared" si="2652"/>
        <v>5.3844372158540293E-2</v>
      </c>
      <c r="AF2224" s="21">
        <f t="shared" si="2653"/>
        <v>2.3290138430030444E-2</v>
      </c>
      <c r="AG2224" s="21">
        <f t="shared" si="2654"/>
        <v>6.7160290090960573E-3</v>
      </c>
      <c r="AH2224" s="21">
        <f t="shared" si="2655"/>
        <v>6.6933393904766085E-4</v>
      </c>
      <c r="AI2224" s="21">
        <f t="shared" si="2656"/>
        <v>1.7980986938576356E-3</v>
      </c>
      <c r="AJ2224" s="21">
        <f t="shared" si="2657"/>
        <v>2.4152061655895759E-3</v>
      </c>
      <c r="AK2224" s="21">
        <f t="shared" si="2658"/>
        <v>2.1627366144132782E-3</v>
      </c>
      <c r="AL2224" s="21">
        <f t="shared" si="2659"/>
        <v>1.3502268457708878E-4</v>
      </c>
      <c r="AM2224" s="21">
        <f t="shared" si="2660"/>
        <v>3.34409990549333E-2</v>
      </c>
      <c r="AN2224" s="21">
        <f t="shared" si="2661"/>
        <v>2.8929504273340505E-2</v>
      </c>
      <c r="AO2224" s="21">
        <f t="shared" si="2662"/>
        <v>1.2513325575686747E-2</v>
      </c>
      <c r="AP2224" s="21">
        <f t="shared" si="2663"/>
        <v>3.6083880660071265E-3</v>
      </c>
      <c r="AQ2224" s="21">
        <f t="shared" si="2664"/>
        <v>7.8039592809372375E-4</v>
      </c>
      <c r="AR2224" s="21">
        <f t="shared" si="2665"/>
        <v>1.1580694116322814E-4</v>
      </c>
      <c r="AS2224" s="21">
        <f t="shared" si="2666"/>
        <v>3.11103766740896E-4</v>
      </c>
      <c r="AT2224" s="21">
        <f t="shared" si="2667"/>
        <v>4.1787457948637148E-4</v>
      </c>
      <c r="AU2224" s="21">
        <f t="shared" si="2668"/>
        <v>3.7419275677739598E-4</v>
      </c>
      <c r="AV2224" s="21">
        <f t="shared" si="2669"/>
        <v>2.513078554516991E-4</v>
      </c>
      <c r="AW2224" s="21">
        <f t="shared" si="2670"/>
        <v>8.7163902211932735E-6</v>
      </c>
      <c r="AX2224" s="21">
        <f t="shared" si="2671"/>
        <v>1.4972649976862139E-2</v>
      </c>
      <c r="AY2224" s="21">
        <f t="shared" si="2672"/>
        <v>1.2952703379983657E-2</v>
      </c>
      <c r="AZ2224" s="21">
        <f t="shared" si="2673"/>
        <v>5.6026329710874801E-3</v>
      </c>
      <c r="BA2224" s="21">
        <f t="shared" si="2674"/>
        <v>1.6155956167535912E-3</v>
      </c>
      <c r="BB2224" s="21">
        <f t="shared" si="2675"/>
        <v>3.4940927020516327E-4</v>
      </c>
      <c r="BC2224" s="21">
        <f t="shared" si="2676"/>
        <v>6.0454156641315229E-5</v>
      </c>
      <c r="BD2224" s="21">
        <f t="shared" si="2677"/>
        <v>1.6697255334989086E-5</v>
      </c>
      <c r="BE2224" s="21">
        <f t="shared" si="2678"/>
        <v>4.4855506731914665E-5</v>
      </c>
      <c r="BF2224" s="21">
        <f t="shared" si="2679"/>
        <v>6.0249916642307779E-5</v>
      </c>
      <c r="BG2224" s="21">
        <f t="shared" si="2680"/>
        <v>5.3951792022631852E-5</v>
      </c>
      <c r="BH2224" s="21">
        <f t="shared" si="2681"/>
        <v>3.6234023522399549E-5</v>
      </c>
      <c r="BI2224" s="21">
        <f t="shared" si="2682"/>
        <v>1.9467816158114814E-5</v>
      </c>
      <c r="BJ2224" s="22">
        <f t="shared" si="2683"/>
        <v>0.73852396485458804</v>
      </c>
      <c r="BK2224" s="22">
        <f t="shared" si="2684"/>
        <v>0.15860498184175614</v>
      </c>
      <c r="BL2224" s="22">
        <f t="shared" si="2685"/>
        <v>9.2605225461515006E-2</v>
      </c>
      <c r="BM2224" s="22">
        <f t="shared" si="2686"/>
        <v>0.66845656811302379</v>
      </c>
      <c r="BN2224" s="22">
        <f t="shared" si="2687"/>
        <v>0.31142847763915205</v>
      </c>
    </row>
    <row r="2225" spans="1:66" x14ac:dyDescent="0.25">
      <c r="A2225" t="s">
        <v>91</v>
      </c>
      <c r="B2225" t="s">
        <v>113</v>
      </c>
      <c r="C2225" t="s">
        <v>122</v>
      </c>
      <c r="D2225" t="s">
        <v>542</v>
      </c>
      <c r="E2225" s="10">
        <f>VLOOKUP(A2225,home!$A$2:$E$405,3,FALSE)</f>
        <v>1.53296703296703</v>
      </c>
      <c r="F2225" s="10">
        <f>VLOOKUP(B2225,home!$B$2:$E$405,3,FALSE)</f>
        <v>0.75</v>
      </c>
      <c r="G2225" s="10">
        <f>VLOOKUP(C2225,away!$B$2:$E$405,4,FALSE)</f>
        <v>1.2</v>
      </c>
      <c r="H2225" s="10">
        <f>VLOOKUP(A2225,away!$A$2:$E$405,3,FALSE)</f>
        <v>1.2527472527472501</v>
      </c>
      <c r="I2225" s="10">
        <f>VLOOKUP(C2225,away!$B$2:$E$405,3,FALSE)</f>
        <v>0.87</v>
      </c>
      <c r="J2225" s="10">
        <f>VLOOKUP(B2225,home!$B$2:$E$405,4,FALSE)</f>
        <v>0.91</v>
      </c>
      <c r="K2225" s="12">
        <f t="shared" ref="K2225:K2279" si="2688">E2225*F2225*G2225</f>
        <v>1.3796703296703268</v>
      </c>
      <c r="L2225" s="12">
        <f t="shared" ref="L2225:L2279" si="2689">H2225*I2225*J2225</f>
        <v>0.99179999999999779</v>
      </c>
      <c r="M2225" s="13">
        <f t="shared" ref="M2225:M2279" si="2690">_xlfn.POISSON.DIST(0,K2225,FALSE) * _xlfn.POISSON.DIST(0,L2225,FALSE)</f>
        <v>9.3343379789660619E-2</v>
      </c>
      <c r="N2225" s="13">
        <f t="shared" ref="N2225:N2279" si="2691">_xlfn.POISSON.DIST(1,K2225,FALSE) * _xlfn.POISSON.DIST(0,L2225,FALSE)</f>
        <v>0.12878309156694359</v>
      </c>
      <c r="O2225" s="13">
        <f t="shared" ref="O2225:O2279" si="2692">_xlfn.POISSON.DIST(0,K2225,FALSE) * _xlfn.POISSON.DIST(1,L2225,FALSE)</f>
        <v>9.2577964075385183E-2</v>
      </c>
      <c r="P2225" s="13">
        <f t="shared" ref="P2225:P2279" si="2693">_xlfn.POISSON.DIST(1,K2225,FALSE) * _xlfn.POISSON.DIST(1,L2225,FALSE)</f>
        <v>0.12772707021609436</v>
      </c>
      <c r="Q2225" s="13">
        <f t="shared" ref="Q2225:Q2279" si="2694">_xlfn.POISSON.DIST(2,K2225,FALSE) * _xlfn.POISSON.DIST(0,L2225,FALSE)</f>
        <v>8.8839105199064489E-2</v>
      </c>
      <c r="R2225" s="13">
        <f t="shared" ref="R2225:R2279" si="2695">_xlfn.POISSON.DIST(0,K2225,FALSE) * _xlfn.POISSON.DIST(2,L2225,FALSE)</f>
        <v>4.5909412384983403E-2</v>
      </c>
      <c r="S2225" s="13">
        <f t="shared" ref="S2225:S2279" si="2696">_xlfn.POISSON.DIST(2,K2225,FALSE) * _xlfn.POISSON.DIST(2,L2225,FALSE)</f>
        <v>4.3694058707616501E-2</v>
      </c>
      <c r="T2225" s="13">
        <f t="shared" ref="T2225:T2279" si="2697">_xlfn.POISSON.DIST(2,K2225,FALSE) * _xlfn.POISSON.DIST(1,L2225,FALSE)</f>
        <v>8.8110624536431953E-2</v>
      </c>
      <c r="U2225" s="13">
        <f t="shared" ref="U2225:U2279" si="2698">_xlfn.POISSON.DIST(1,K2225,FALSE) * _xlfn.POISSON.DIST(2,L2225,FALSE)</f>
        <v>6.3339854120161049E-2</v>
      </c>
      <c r="V2225" s="13">
        <f t="shared" ref="V2225:V2279" si="2699">_xlfn.POISSON.DIST(3,K2225,FALSE) * _xlfn.POISSON.DIST(3,L2225,FALSE)</f>
        <v>6.6432302812712476E-3</v>
      </c>
      <c r="W2225" s="13">
        <f t="shared" ref="W2225:W2279" si="2700">_xlfn.POISSON.DIST(3,K2225,FALSE) * _xlfn.POISSON.DIST(0,L2225,FALSE)</f>
        <v>4.0856225852536725E-2</v>
      </c>
      <c r="X2225" s="13">
        <f t="shared" ref="X2225:X2279" si="2701">_xlfn.POISSON.DIST(3,K2225,FALSE) * _xlfn.POISSON.DIST(1,L2225,FALSE)</f>
        <v>4.0521204800545829E-2</v>
      </c>
      <c r="Y2225" s="13">
        <f t="shared" ref="Y2225:Y2279" si="2702">_xlfn.POISSON.DIST(3,K2225,FALSE) * _xlfn.POISSON.DIST(2,L2225,FALSE)</f>
        <v>2.0094465460590627E-2</v>
      </c>
      <c r="Z2225" s="13">
        <f t="shared" ref="Z2225:Z2279" si="2703">_xlfn.POISSON.DIST(0,K2225,FALSE) * _xlfn.POISSON.DIST(3,L2225,FALSE)</f>
        <v>1.5177651734475483E-2</v>
      </c>
      <c r="AA2225" s="13">
        <f t="shared" ref="AA2225:AA2279" si="2704">_xlfn.POISSON.DIST(1,K2225,FALSE) * _xlfn.POISSON.DIST(3,L2225,FALSE)</f>
        <v>2.0940155772125199E-2</v>
      </c>
      <c r="AB2225" s="13">
        <f t="shared" ref="AB2225:AB2279" si="2705">_xlfn.POISSON.DIST(2,K2225,FALSE) * _xlfn.POISSON.DIST(3,L2225,FALSE)</f>
        <v>1.4445255808737985E-2</v>
      </c>
      <c r="AC2225" s="13">
        <f t="shared" ref="AC2225:AC2279" si="2706">_xlfn.POISSON.DIST(4,K2225,FALSE) * _xlfn.POISSON.DIST(4,L2225,FALSE)</f>
        <v>5.6814442981231467E-4</v>
      </c>
      <c r="AD2225" s="13">
        <f t="shared" ref="AD2225:AD2279" si="2707">_xlfn.POISSON.DIST(4,K2225,FALSE) * _xlfn.POISSON.DIST(0,L2225,FALSE)</f>
        <v>1.4092030647763671E-2</v>
      </c>
      <c r="AE2225" s="13">
        <f t="shared" ref="AE2225:AE2279" si="2708">_xlfn.POISSON.DIST(4,K2225,FALSE) * _xlfn.POISSON.DIST(1,L2225,FALSE)</f>
        <v>1.3976475996451977E-2</v>
      </c>
      <c r="AF2225" s="13">
        <f t="shared" ref="AF2225:AF2279" si="2709">_xlfn.POISSON.DIST(4,K2225,FALSE) * _xlfn.POISSON.DIST(2,L2225,FALSE)</f>
        <v>6.9309344466405185E-3</v>
      </c>
      <c r="AG2225" s="13">
        <f t="shared" ref="AG2225:AG2279" si="2710">_xlfn.POISSON.DIST(4,K2225,FALSE) * _xlfn.POISSON.DIST(3,L2225,FALSE)</f>
        <v>2.2913669280593507E-3</v>
      </c>
      <c r="AH2225" s="13">
        <f t="shared" ref="AH2225:AH2279" si="2711">_xlfn.POISSON.DIST(0,K2225,FALSE) * _xlfn.POISSON.DIST(4,L2225,FALSE)</f>
        <v>3.7632987475631867E-3</v>
      </c>
      <c r="AI2225" s="13">
        <f t="shared" ref="AI2225:AI2279" si="2712">_xlfn.POISSON.DIST(1,K2225,FALSE) * _xlfn.POISSON.DIST(4,L2225,FALSE)</f>
        <v>5.1921116236984307E-3</v>
      </c>
      <c r="AJ2225" s="13">
        <f t="shared" ref="AJ2225:AJ2279" si="2713">_xlfn.POISSON.DIST(2,K2225,FALSE) * _xlfn.POISSON.DIST(4,L2225,FALSE)</f>
        <v>3.5817011777765752E-3</v>
      </c>
      <c r="AK2225" s="13">
        <f t="shared" ref="AK2225:AK2279" si="2714">_xlfn.POISSON.DIST(3,K2225,FALSE) * _xlfn.POISSON.DIST(4,L2225,FALSE)</f>
        <v>1.6471889482412019E-3</v>
      </c>
      <c r="AL2225" s="13">
        <f t="shared" ref="AL2225:AL2279" si="2715">_xlfn.POISSON.DIST(5,K2225,FALSE) * _xlfn.POISSON.DIST(5,L2225,FALSE)</f>
        <v>3.1096977050988918E-5</v>
      </c>
      <c r="AM2225" s="13">
        <f t="shared" ref="AM2225:AM2279" si="2716">_xlfn.POISSON.DIST(5,K2225,FALSE) * _xlfn.POISSON.DIST(0,L2225,FALSE)</f>
        <v>3.8884713139048926E-3</v>
      </c>
      <c r="AN2225" s="13">
        <f t="shared" ref="AN2225:AN2279" si="2717">_xlfn.POISSON.DIST(5,K2225,FALSE) * _xlfn.POISSON.DIST(1,L2225,FALSE)</f>
        <v>3.8565858491308633E-3</v>
      </c>
      <c r="AO2225" s="13">
        <f t="shared" ref="AO2225:AO2279" si="2718">_xlfn.POISSON.DIST(5,K2225,FALSE) * _xlfn.POISSON.DIST(2,L2225,FALSE)</f>
        <v>1.9124809225839908E-3</v>
      </c>
      <c r="AP2225" s="13">
        <f t="shared" ref="AP2225:AP2279" si="2719">_xlfn.POISSON.DIST(5,K2225,FALSE) * _xlfn.POISSON.DIST(3,L2225,FALSE)</f>
        <v>6.3226619300626595E-4</v>
      </c>
      <c r="AQ2225" s="13">
        <f t="shared" ref="AQ2225:AQ2279" si="2720">_xlfn.POISSON.DIST(5,K2225,FALSE) * _xlfn.POISSON.DIST(4,L2225,FALSE)</f>
        <v>1.5677040255590328E-4</v>
      </c>
      <c r="AR2225" s="13">
        <f t="shared" ref="AR2225:AR2279" si="2721">_xlfn.POISSON.DIST(0,K2225,FALSE) * _xlfn.POISSON.DIST(5,L2225,FALSE)</f>
        <v>7.4648793956663239E-4</v>
      </c>
      <c r="AS2225" s="13">
        <f t="shared" ref="AS2225:AS2279" si="2722">_xlfn.POISSON.DIST(1,K2225,FALSE) * _xlfn.POISSON.DIST(5,L2225,FALSE)</f>
        <v>1.0299072616768189E-3</v>
      </c>
      <c r="AT2225" s="13">
        <f t="shared" ref="AT2225:AT2279" si="2723">_xlfn.POISSON.DIST(2,K2225,FALSE) * _xlfn.POISSON.DIST(5,L2225,FALSE)</f>
        <v>7.1046624562376014E-4</v>
      </c>
      <c r="AU2225" s="13">
        <f t="shared" ref="AU2225:AU2279" si="2724">_xlfn.POISSON.DIST(3,K2225,FALSE) * _xlfn.POISSON.DIST(5,L2225,FALSE)</f>
        <v>3.2673639977312422E-4</v>
      </c>
      <c r="AV2225" s="13">
        <f t="shared" ref="AV2225:AV2279" si="2725">_xlfn.POISSON.DIST(4,K2225,FALSE) * _xlfn.POISSON.DIST(5,L2225,FALSE)</f>
        <v>1.1269712909757053E-4</v>
      </c>
      <c r="AW2225" s="13">
        <f t="shared" ref="AW2225:AW2279" si="2726">_xlfn.POISSON.DIST(6,K2225,FALSE) * _xlfn.POISSON.DIST(6,L2225,FALSE)</f>
        <v>1.1819935347704124E-6</v>
      </c>
      <c r="AX2225" s="13">
        <f t="shared" ref="AX2225:AX2279" si="2727">_xlfn.POISSON.DIST(6,K2225,FALSE) * _xlfn.POISSON.DIST(0,L2225,FALSE)</f>
        <v>8.941347499281274E-4</v>
      </c>
      <c r="AY2225" s="13">
        <f t="shared" ref="AY2225:AY2279" si="2728">_xlfn.POISSON.DIST(6,K2225,FALSE) * _xlfn.POISSON.DIST(1,L2225,FALSE)</f>
        <v>8.8680284497871472E-4</v>
      </c>
      <c r="AZ2225" s="13">
        <f t="shared" ref="AZ2225:AZ2279" si="2729">_xlfn.POISSON.DIST(6,K2225,FALSE) * _xlfn.POISSON.DIST(2,L2225,FALSE)</f>
        <v>4.3976553082494363E-4</v>
      </c>
      <c r="BA2225" s="13">
        <f t="shared" ref="BA2225:BA2279" si="2730">_xlfn.POISSON.DIST(6,K2225,FALSE) * _xlfn.POISSON.DIST(3,L2225,FALSE)</f>
        <v>1.4538648449072606E-4</v>
      </c>
      <c r="BB2225" s="13">
        <f t="shared" ref="BB2225:BB2279" si="2731">_xlfn.POISSON.DIST(6,K2225,FALSE) * _xlfn.POISSON.DIST(4,L2225,FALSE)</f>
        <v>3.6048578829475437E-5</v>
      </c>
      <c r="BC2225" s="13">
        <f t="shared" ref="BC2225:BC2279" si="2732">_xlfn.POISSON.DIST(6,K2225,FALSE) * _xlfn.POISSON.DIST(5,L2225,FALSE)</f>
        <v>7.150596096614735E-6</v>
      </c>
      <c r="BD2225" s="13">
        <f t="shared" ref="BD2225:BD2279" si="2733">_xlfn.POISSON.DIST(0,K2225,FALSE) * _xlfn.POISSON.DIST(6,L2225,FALSE)</f>
        <v>1.2339445641036399E-4</v>
      </c>
      <c r="BE2225" s="13">
        <f t="shared" ref="BE2225:BE2279" si="2734">_xlfn.POISSON.DIST(1,K2225,FALSE) * _xlfn.POISSON.DIST(6,L2225,FALSE)</f>
        <v>1.7024367035517769E-4</v>
      </c>
      <c r="BF2225" s="13">
        <f t="shared" ref="BF2225:BF2279" si="2735">_xlfn.POISSON.DIST(2,K2225,FALSE) * _xlfn.POISSON.DIST(6,L2225,FALSE)</f>
        <v>1.1744007040160723E-4</v>
      </c>
      <c r="BG2225" s="13">
        <f t="shared" ref="BG2225:BG2279" si="2736">_xlfn.POISSON.DIST(3,K2225,FALSE) * _xlfn.POISSON.DIST(6,L2225,FALSE)</f>
        <v>5.4009526882497285E-5</v>
      </c>
      <c r="BH2225" s="13">
        <f t="shared" ref="BH2225:BH2279" si="2737">_xlfn.POISSON.DIST(4,K2225,FALSE) * _xlfn.POISSON.DIST(6,L2225,FALSE)</f>
        <v>1.8628835439828359E-5</v>
      </c>
      <c r="BI2225" s="13">
        <f t="shared" ref="BI2225:BI2279" si="2738">_xlfn.POISSON.DIST(5,K2225,FALSE) * _xlfn.POISSON.DIST(6,L2225,FALSE)</f>
        <v>5.1403303065284539E-6</v>
      </c>
      <c r="BJ2225" s="14">
        <f t="shared" ref="BJ2225:BJ2279" si="2739">SUM(N2225,Q2225,T2225,W2225,X2225,Y2225,AD2225,AE2225,AF2225,AG2225,AM2225,AN2225,AO2225,AP2225,AQ2225,AX2225,AY2225,AZ2225,BA2225,BB2225,BC2225)</f>
        <v>0.45735138890135929</v>
      </c>
      <c r="BK2225" s="14">
        <f t="shared" ref="BK2225:BK2279" si="2740">SUM(M2225,P2225,S2225,V2225,AC2225,AL2225,AY2225)</f>
        <v>0.27289378324648472</v>
      </c>
      <c r="BL2225" s="14">
        <f t="shared" ref="BL2225:BL2279" si="2741">SUM(O2225,R2225,U2225,AA2225,AB2225,AH2225,AI2225,AJ2225,AK2225,AR2225,AS2225,AT2225,AU2225,AV2225,BD2225,BE2225,BF2225,BG2225,BH2225,BI2225)</f>
        <v>0.25481209452420606</v>
      </c>
      <c r="BM2225" s="14">
        <f t="shared" ref="BM2225:BM2279" si="2742">SUM(S2225:BI2225)</f>
        <v>0.42216927432295009</v>
      </c>
      <c r="BN2225" s="14">
        <f t="shared" ref="BN2225:BN2279" si="2743">SUM(M2225:R2225)</f>
        <v>0.57718002323213158</v>
      </c>
    </row>
    <row r="2226" spans="1:66" x14ac:dyDescent="0.25">
      <c r="A2226" t="s">
        <v>91</v>
      </c>
      <c r="B2226" t="s">
        <v>111</v>
      </c>
      <c r="C2226" t="s">
        <v>351</v>
      </c>
      <c r="D2226" t="s">
        <v>542</v>
      </c>
      <c r="E2226" s="10">
        <f>VLOOKUP(A2226,home!$A$2:$E$405,3,FALSE)</f>
        <v>1.53296703296703</v>
      </c>
      <c r="F2226" s="10">
        <f>VLOOKUP(B2226,home!$B$2:$E$405,3,FALSE)</f>
        <v>0.87</v>
      </c>
      <c r="G2226" s="10">
        <f>VLOOKUP(C2226,away!$B$2:$E$405,4,FALSE)</f>
        <v>0.9</v>
      </c>
      <c r="H2226" s="10">
        <f>VLOOKUP(A2226,away!$A$2:$E$405,3,FALSE)</f>
        <v>1.2527472527472501</v>
      </c>
      <c r="I2226" s="10">
        <f>VLOOKUP(C2226,away!$B$2:$E$405,3,FALSE)</f>
        <v>0.98</v>
      </c>
      <c r="J2226" s="10">
        <f>VLOOKUP(B2226,home!$B$2:$E$405,4,FALSE)</f>
        <v>0.71</v>
      </c>
      <c r="K2226" s="12">
        <f t="shared" si="2688"/>
        <v>1.2003131868131844</v>
      </c>
      <c r="L2226" s="12">
        <f t="shared" si="2689"/>
        <v>0.87166153846153649</v>
      </c>
      <c r="M2226" s="13">
        <f t="shared" si="2690"/>
        <v>0.1259368453239719</v>
      </c>
      <c r="N2226" s="13">
        <f t="shared" si="2691"/>
        <v>0.1511636561480158</v>
      </c>
      <c r="O2226" s="13">
        <f t="shared" si="2692"/>
        <v>0.1097743043440859</v>
      </c>
      <c r="P2226" s="13">
        <f t="shared" si="2693"/>
        <v>0.13176354507745014</v>
      </c>
      <c r="Q2226" s="13">
        <f t="shared" si="2694"/>
        <v>9.0721864920678671E-2</v>
      </c>
      <c r="R2226" s="13">
        <f t="shared" si="2695"/>
        <v>4.7843019504055423E-2</v>
      </c>
      <c r="S2226" s="13">
        <f t="shared" si="2696"/>
        <v>3.4464956952658561E-2</v>
      </c>
      <c r="T2226" s="13">
        <f t="shared" si="2697"/>
        <v>7.9078760348858468E-2</v>
      </c>
      <c r="U2226" s="13">
        <f t="shared" si="2698"/>
        <v>5.7426607207678101E-2</v>
      </c>
      <c r="V2226" s="13">
        <f t="shared" si="2699"/>
        <v>4.0066157298849336E-3</v>
      </c>
      <c r="W2226" s="13">
        <f t="shared" si="2700"/>
        <v>3.6298216932191679E-2</v>
      </c>
      <c r="X2226" s="13">
        <f t="shared" si="2701"/>
        <v>3.1639759614524789E-2</v>
      </c>
      <c r="Y2226" s="13">
        <f t="shared" si="2702"/>
        <v>1.3789580771074934E-2</v>
      </c>
      <c r="Z2226" s="13">
        <f t="shared" si="2703"/>
        <v>1.3900973328516752E-2</v>
      </c>
      <c r="AA2226" s="13">
        <f t="shared" si="2704"/>
        <v>1.6685521595757022E-2</v>
      </c>
      <c r="AB2226" s="13">
        <f t="shared" si="2705"/>
        <v>1.0013925800121665E-2</v>
      </c>
      <c r="AC2226" s="13">
        <f t="shared" si="2706"/>
        <v>2.6199932343798365E-4</v>
      </c>
      <c r="AD2226" s="13">
        <f t="shared" si="2707"/>
        <v>1.0892307110378821E-2</v>
      </c>
      <c r="AE2226" s="13">
        <f t="shared" si="2708"/>
        <v>9.4944051732283354E-3</v>
      </c>
      <c r="AF2226" s="13">
        <f t="shared" si="2709"/>
        <v>4.1379539100366907E-3</v>
      </c>
      <c r="AG2226" s="13">
        <f t="shared" si="2710"/>
        <v>1.2022984237685043E-3</v>
      </c>
      <c r="AH2226" s="13">
        <f t="shared" si="2711"/>
        <v>3.0292359494119236E-3</v>
      </c>
      <c r="AI2226" s="13">
        <f t="shared" si="2712"/>
        <v>3.6360318560476885E-3</v>
      </c>
      <c r="AJ2226" s="13">
        <f t="shared" si="2713"/>
        <v>2.1821884922434303E-3</v>
      </c>
      <c r="AK2226" s="13">
        <f t="shared" si="2714"/>
        <v>8.7310320778392306E-4</v>
      </c>
      <c r="AL2226" s="13">
        <f t="shared" si="2715"/>
        <v>1.096484815870197E-5</v>
      </c>
      <c r="AM2226" s="13">
        <f t="shared" si="2716"/>
        <v>2.6148359718813417E-3</v>
      </c>
      <c r="AN2226" s="13">
        <f t="shared" si="2717"/>
        <v>2.2792519460746569E-3</v>
      </c>
      <c r="AO2226" s="13">
        <f t="shared" si="2718"/>
        <v>9.9336812892844312E-4</v>
      </c>
      <c r="AP2226" s="13">
        <f t="shared" si="2719"/>
        <v>2.8862693050680832E-4</v>
      </c>
      <c r="AQ2226" s="13">
        <f t="shared" si="2720"/>
        <v>6.2896248571748866E-5</v>
      </c>
      <c r="AR2226" s="13">
        <f t="shared" si="2721"/>
        <v>5.2809369360547827E-4</v>
      </c>
      <c r="AS2226" s="13">
        <f t="shared" si="2722"/>
        <v>6.3387782430753697E-4</v>
      </c>
      <c r="AT2226" s="13">
        <f t="shared" si="2723"/>
        <v>3.8042595567239397E-4</v>
      </c>
      <c r="AU2226" s="13">
        <f t="shared" si="2724"/>
        <v>1.5221009706652743E-4</v>
      </c>
      <c r="AV2226" s="13">
        <f t="shared" si="2725"/>
        <v>4.5674946668766913E-5</v>
      </c>
      <c r="AW2226" s="13">
        <f t="shared" si="2726"/>
        <v>3.1867102843622081E-7</v>
      </c>
      <c r="AX2226" s="13">
        <f t="shared" si="2727"/>
        <v>5.2310368306710691E-4</v>
      </c>
      <c r="AY2226" s="13">
        <f t="shared" si="2728"/>
        <v>4.5596936115717038E-4</v>
      </c>
      <c r="AZ2226" s="13">
        <f t="shared" si="2729"/>
        <v>1.9872547741879156E-4</v>
      </c>
      <c r="BA2226" s="13">
        <f t="shared" si="2730"/>
        <v>5.7740451792789066E-5</v>
      </c>
      <c r="BB2226" s="13">
        <f t="shared" si="2731"/>
        <v>1.2582532760291672E-5</v>
      </c>
      <c r="BC2226" s="13">
        <f t="shared" si="2732"/>
        <v>2.1935419727157052E-6</v>
      </c>
      <c r="BD2226" s="13">
        <f t="shared" si="2733"/>
        <v>7.6719826903331054E-5</v>
      </c>
      <c r="BE2226" s="13">
        <f t="shared" si="2734"/>
        <v>9.208781992209318E-5</v>
      </c>
      <c r="BF2226" s="13">
        <f t="shared" si="2735"/>
        <v>5.5267112298683188E-5</v>
      </c>
      <c r="BG2226" s="13">
        <f t="shared" si="2736"/>
        <v>2.2112614563064844E-5</v>
      </c>
      <c r="BH2226" s="13">
        <f t="shared" si="2737"/>
        <v>6.6355157137409988E-6</v>
      </c>
      <c r="BI2226" s="13">
        <f t="shared" si="2738"/>
        <v>1.5929394025018838E-6</v>
      </c>
      <c r="BJ2226" s="14">
        <f t="shared" si="2739"/>
        <v>0.43590809762688865</v>
      </c>
      <c r="BK2226" s="14">
        <f t="shared" si="2740"/>
        <v>0.29690089661671937</v>
      </c>
      <c r="BL2226" s="14">
        <f t="shared" si="2741"/>
        <v>0.25345863630330923</v>
      </c>
      <c r="BM2226" s="14">
        <f t="shared" si="2742"/>
        <v>0.34250971786704737</v>
      </c>
      <c r="BN2226" s="14">
        <f t="shared" si="2743"/>
        <v>0.65720323531825786</v>
      </c>
    </row>
    <row r="2227" spans="1:66" x14ac:dyDescent="0.25">
      <c r="A2227" t="s">
        <v>114</v>
      </c>
      <c r="B2227" t="s">
        <v>121</v>
      </c>
      <c r="C2227" t="s">
        <v>379</v>
      </c>
      <c r="D2227" t="s">
        <v>542</v>
      </c>
      <c r="E2227" s="10">
        <f>VLOOKUP(A2227,home!$A$2:$E$405,3,FALSE)</f>
        <v>1.3611111111111101</v>
      </c>
      <c r="F2227" s="10">
        <f>VLOOKUP(B2227,home!$B$2:$E$405,3,FALSE)</f>
        <v>0.55000000000000004</v>
      </c>
      <c r="G2227" s="10">
        <f>VLOOKUP(C2227,away!$B$2:$E$405,4,FALSE)</f>
        <v>0.83</v>
      </c>
      <c r="H2227" s="10">
        <f>VLOOKUP(A2227,away!$A$2:$E$405,3,FALSE)</f>
        <v>1.12777777777778</v>
      </c>
      <c r="I2227" s="10">
        <f>VLOOKUP(C2227,away!$B$2:$E$405,3,FALSE)</f>
        <v>0.92</v>
      </c>
      <c r="J2227" s="10">
        <f>VLOOKUP(B2227,home!$B$2:$E$405,4,FALSE)</f>
        <v>1.1100000000000001</v>
      </c>
      <c r="K2227" s="12">
        <f t="shared" si="2688"/>
        <v>0.62134722222222172</v>
      </c>
      <c r="L2227" s="12">
        <f t="shared" si="2689"/>
        <v>1.151686666666669</v>
      </c>
      <c r="M2227" s="13">
        <f t="shared" si="2690"/>
        <v>0.16981700058447957</v>
      </c>
      <c r="N2227" s="13">
        <f t="shared" si="2691"/>
        <v>0.10551532159927578</v>
      </c>
      <c r="O2227" s="13">
        <f t="shared" si="2692"/>
        <v>0.19557597534647106</v>
      </c>
      <c r="P2227" s="13">
        <f t="shared" si="2693"/>
        <v>0.1215205890149315</v>
      </c>
      <c r="Q2227" s="13">
        <f t="shared" si="2694"/>
        <v>3.2780825988797203E-2</v>
      </c>
      <c r="R2227" s="13">
        <f t="shared" si="2695"/>
        <v>0.11262112156342996</v>
      </c>
      <c r="S2227" s="13">
        <f t="shared" si="2696"/>
        <v>2.1739951688743861E-2</v>
      </c>
      <c r="T2227" s="13">
        <f t="shared" si="2697"/>
        <v>3.7753240213617964E-2</v>
      </c>
      <c r="U2227" s="13">
        <f t="shared" si="2698"/>
        <v>6.9976821046988352E-2</v>
      </c>
      <c r="V2227" s="13">
        <f t="shared" si="2699"/>
        <v>1.7285612193515044E-3</v>
      </c>
      <c r="W2227" s="13">
        <f t="shared" si="2700"/>
        <v>6.7894250567630517E-3</v>
      </c>
      <c r="X2227" s="13">
        <f t="shared" si="2701"/>
        <v>7.8192903122065987E-3</v>
      </c>
      <c r="Y2227" s="13">
        <f t="shared" si="2702"/>
        <v>4.5026861976820978E-3</v>
      </c>
      <c r="Z2227" s="13">
        <f t="shared" si="2703"/>
        <v>4.323474802988278E-2</v>
      </c>
      <c r="AA2227" s="13">
        <f t="shared" si="2704"/>
        <v>2.6863790591845339E-2</v>
      </c>
      <c r="AB2227" s="13">
        <f t="shared" si="2705"/>
        <v>8.3458708313012778E-3</v>
      </c>
      <c r="AC2227" s="13">
        <f t="shared" si="2706"/>
        <v>7.7309610051183331E-5</v>
      </c>
      <c r="AD2227" s="13">
        <f t="shared" si="2707"/>
        <v>1.0546475998764178E-3</v>
      </c>
      <c r="AE2227" s="13">
        <f t="shared" si="2708"/>
        <v>1.2146235788096744E-3</v>
      </c>
      <c r="AF2227" s="13">
        <f t="shared" si="2709"/>
        <v>6.9943289036702712E-4</v>
      </c>
      <c r="AG2227" s="13">
        <f t="shared" si="2710"/>
        <v>2.6850917802127833E-4</v>
      </c>
      <c r="AH2227" s="13">
        <f t="shared" si="2711"/>
        <v>1.244822071067726E-2</v>
      </c>
      <c r="AI2227" s="13">
        <f t="shared" si="2712"/>
        <v>7.7346673601884457E-3</v>
      </c>
      <c r="AJ2227" s="13">
        <f t="shared" si="2713"/>
        <v>2.4029570395329878E-3</v>
      </c>
      <c r="AK2227" s="13">
        <f t="shared" si="2714"/>
        <v>4.976902272110518E-4</v>
      </c>
      <c r="AL2227" s="13">
        <f t="shared" si="2715"/>
        <v>2.212901963313348E-6</v>
      </c>
      <c r="AM2227" s="13">
        <f t="shared" si="2716"/>
        <v>1.3106047132130908E-4</v>
      </c>
      <c r="AN2227" s="13">
        <f t="shared" si="2717"/>
        <v>1.5094059734780104E-4</v>
      </c>
      <c r="AO2227" s="13">
        <f t="shared" si="2718"/>
        <v>8.6918136712082434E-5</v>
      </c>
      <c r="AP2227" s="13">
        <f t="shared" si="2719"/>
        <v>3.3367486380938672E-5</v>
      </c>
      <c r="AQ2227" s="13">
        <f t="shared" si="2720"/>
        <v>9.6072222912771854E-6</v>
      </c>
      <c r="AR2227" s="13">
        <f t="shared" si="2721"/>
        <v>2.8672899632421773E-3</v>
      </c>
      <c r="AS2227" s="13">
        <f t="shared" si="2722"/>
        <v>1.7815826539661829E-3</v>
      </c>
      <c r="AT2227" s="13">
        <f t="shared" si="2723"/>
        <v>5.5349071660059073E-4</v>
      </c>
      <c r="AU2227" s="13">
        <f t="shared" si="2724"/>
        <v>1.1463663976185466E-4</v>
      </c>
      <c r="AV2227" s="13">
        <f t="shared" si="2725"/>
        <v>1.7807289420229465E-5</v>
      </c>
      <c r="AW2227" s="13">
        <f t="shared" si="2726"/>
        <v>4.3987408191789693E-8</v>
      </c>
      <c r="AX2227" s="13">
        <f t="shared" si="2727"/>
        <v>1.3572343299771755E-5</v>
      </c>
      <c r="AY2227" s="13">
        <f t="shared" si="2728"/>
        <v>1.5631086813769833E-5</v>
      </c>
      <c r="AZ2227" s="13">
        <f t="shared" si="2729"/>
        <v>9.0010571344639511E-6</v>
      </c>
      <c r="BA2227" s="13">
        <f t="shared" si="2730"/>
        <v>3.4554658292223421E-6</v>
      </c>
      <c r="BB2227" s="13">
        <f t="shared" si="2731"/>
        <v>9.9490348065941422E-7</v>
      </c>
      <c r="BC2227" s="13">
        <f t="shared" si="2732"/>
        <v>2.2916341465914152E-7</v>
      </c>
      <c r="BD2227" s="13">
        <f t="shared" si="2733"/>
        <v>5.5036993668886286E-4</v>
      </c>
      <c r="BE2227" s="13">
        <f t="shared" si="2734"/>
        <v>3.4197083135624489E-4</v>
      </c>
      <c r="BF2227" s="13">
        <f t="shared" si="2735"/>
        <v>1.0624131307211332E-4</v>
      </c>
      <c r="BG2227" s="13">
        <f t="shared" si="2736"/>
        <v>2.2004248254199673E-5</v>
      </c>
      <c r="BH2227" s="13">
        <f t="shared" si="2737"/>
        <v>3.4180696324587834E-6</v>
      </c>
      <c r="BI2227" s="13">
        <f t="shared" si="2738"/>
        <v>4.2476161429807924E-7</v>
      </c>
      <c r="BJ2227" s="14">
        <f t="shared" si="2739"/>
        <v>0.198852780549443</v>
      </c>
      <c r="BK2227" s="14">
        <f t="shared" si="2740"/>
        <v>0.31490125610633479</v>
      </c>
      <c r="BL2227" s="14">
        <f t="shared" si="2741"/>
        <v>0.44282635114125501</v>
      </c>
      <c r="BM2227" s="14">
        <f t="shared" si="2742"/>
        <v>0.261968714630125</v>
      </c>
      <c r="BN2227" s="14">
        <f t="shared" si="2743"/>
        <v>0.73783083409738504</v>
      </c>
    </row>
    <row r="2228" spans="1:66" x14ac:dyDescent="0.25">
      <c r="A2228" t="s">
        <v>136</v>
      </c>
      <c r="B2228" t="s">
        <v>307</v>
      </c>
      <c r="C2228" t="s">
        <v>387</v>
      </c>
      <c r="D2228" t="s">
        <v>542</v>
      </c>
      <c r="E2228" s="10">
        <f>VLOOKUP(A2228,home!$A$2:$E$405,3,FALSE)</f>
        <v>1.51655629139073</v>
      </c>
      <c r="F2228" s="10">
        <f>VLOOKUP(B2228,home!$B$2:$E$405,3,FALSE)</f>
        <v>0.44</v>
      </c>
      <c r="G2228" s="10">
        <f>VLOOKUP(C2228,away!$B$2:$E$405,4,FALSE)</f>
        <v>1.51</v>
      </c>
      <c r="H2228" s="10">
        <f>VLOOKUP(A2228,away!$A$2:$E$405,3,FALSE)</f>
        <v>1.2781456953642401</v>
      </c>
      <c r="I2228" s="10">
        <f>VLOOKUP(C2228,away!$B$2:$E$405,3,FALSE)</f>
        <v>0.85</v>
      </c>
      <c r="J2228" s="10">
        <f>VLOOKUP(B2228,home!$B$2:$E$405,4,FALSE)</f>
        <v>1.56</v>
      </c>
      <c r="K2228" s="12">
        <f t="shared" si="2688"/>
        <v>1.0076000000000009</v>
      </c>
      <c r="L2228" s="12">
        <f t="shared" si="2689"/>
        <v>1.6948211920529825</v>
      </c>
      <c r="M2228" s="13">
        <f t="shared" si="2690"/>
        <v>6.704299211260667E-2</v>
      </c>
      <c r="N2228" s="13">
        <f t="shared" si="2691"/>
        <v>6.7552518852662544E-2</v>
      </c>
      <c r="O2228" s="13">
        <f t="shared" si="2692"/>
        <v>0.11362588381108674</v>
      </c>
      <c r="P2228" s="13">
        <f t="shared" si="2693"/>
        <v>0.1144894405280511</v>
      </c>
      <c r="Q2228" s="13">
        <f t="shared" si="2694"/>
        <v>3.4032958997971423E-2</v>
      </c>
      <c r="R2228" s="13">
        <f t="shared" si="2695"/>
        <v>9.6287777924389889E-2</v>
      </c>
      <c r="S2228" s="13">
        <f t="shared" si="2696"/>
        <v>4.8878456865446854E-2</v>
      </c>
      <c r="T2228" s="13">
        <f t="shared" si="2697"/>
        <v>5.7679780138032197E-2</v>
      </c>
      <c r="U2228" s="13">
        <f t="shared" si="2698"/>
        <v>9.7019565036615338E-2</v>
      </c>
      <c r="V2228" s="13">
        <f t="shared" si="2699"/>
        <v>9.2744255987597911E-3</v>
      </c>
      <c r="W2228" s="13">
        <f t="shared" si="2700"/>
        <v>1.1430536495452013E-2</v>
      </c>
      <c r="X2228" s="13">
        <f t="shared" si="2701"/>
        <v>1.9372715489027099E-2</v>
      </c>
      <c r="Y2228" s="13">
        <f t="shared" si="2702"/>
        <v>1.64166443792081E-2</v>
      </c>
      <c r="Z2228" s="13">
        <f t="shared" si="2703"/>
        <v>5.4396855520649122E-2</v>
      </c>
      <c r="AA2228" s="13">
        <f t="shared" si="2704"/>
        <v>5.4810271622606106E-2</v>
      </c>
      <c r="AB2228" s="13">
        <f t="shared" si="2705"/>
        <v>2.7613414843468981E-2</v>
      </c>
      <c r="AC2228" s="13">
        <f t="shared" si="2706"/>
        <v>9.8987209975427422E-4</v>
      </c>
      <c r="AD2228" s="13">
        <f t="shared" si="2707"/>
        <v>2.8793521432043641E-3</v>
      </c>
      <c r="AE2228" s="13">
        <f t="shared" si="2708"/>
        <v>4.8799870316859296E-3</v>
      </c>
      <c r="AF2228" s="13">
        <f t="shared" si="2709"/>
        <v>4.1353527191225229E-3</v>
      </c>
      <c r="AG2228" s="13">
        <f t="shared" si="2710"/>
        <v>2.336227808327593E-3</v>
      </c>
      <c r="AH2228" s="13">
        <f t="shared" si="2711"/>
        <v>2.3048235879360099E-2</v>
      </c>
      <c r="AI2228" s="13">
        <f t="shared" si="2712"/>
        <v>2.3223402472043259E-2</v>
      </c>
      <c r="AJ2228" s="13">
        <f t="shared" si="2713"/>
        <v>1.1699950165415404E-2</v>
      </c>
      <c r="AK2228" s="13">
        <f t="shared" si="2714"/>
        <v>3.9296232622241913E-3</v>
      </c>
      <c r="AL2228" s="13">
        <f t="shared" si="2715"/>
        <v>6.7616255971895153E-5</v>
      </c>
      <c r="AM2228" s="13">
        <f t="shared" si="2716"/>
        <v>5.8024704389854429E-4</v>
      </c>
      <c r="AN2228" s="13">
        <f t="shared" si="2717"/>
        <v>9.8341498662534994E-4</v>
      </c>
      <c r="AO2228" s="13">
        <f t="shared" si="2718"/>
        <v>8.3335627995757193E-4</v>
      </c>
      <c r="AP2228" s="13">
        <f t="shared" si="2719"/>
        <v>4.707966279341772E-4</v>
      </c>
      <c r="AQ2228" s="13">
        <f t="shared" si="2720"/>
        <v>1.9947902554248164E-4</v>
      </c>
      <c r="AR2228" s="13">
        <f t="shared" si="2721"/>
        <v>7.8125277215550723E-3</v>
      </c>
      <c r="AS2228" s="13">
        <f t="shared" si="2722"/>
        <v>7.871902932238899E-3</v>
      </c>
      <c r="AT2228" s="13">
        <f t="shared" si="2723"/>
        <v>3.9658646972619612E-3</v>
      </c>
      <c r="AU2228" s="13">
        <f t="shared" si="2724"/>
        <v>1.3320017563203852E-3</v>
      </c>
      <c r="AV2228" s="13">
        <f t="shared" si="2725"/>
        <v>3.3553124241710524E-4</v>
      </c>
      <c r="AW2228" s="13">
        <f t="shared" si="2726"/>
        <v>3.2074556742059803E-6</v>
      </c>
      <c r="AX2228" s="13">
        <f t="shared" si="2727"/>
        <v>9.7442820238695575E-5</v>
      </c>
      <c r="AY2228" s="13">
        <f t="shared" si="2728"/>
        <v>1.651481567539505E-4</v>
      </c>
      <c r="AZ2228" s="13">
        <f t="shared" si="2729"/>
        <v>1.3994829794754165E-4</v>
      </c>
      <c r="BA2228" s="13">
        <f t="shared" si="2730"/>
        <v>7.9062447051079515E-5</v>
      </c>
      <c r="BB2228" s="13">
        <f t="shared" si="2731"/>
        <v>3.3499177689434095E-5</v>
      </c>
      <c r="BC2228" s="13">
        <f t="shared" si="2732"/>
        <v>1.1355023252880264E-5</v>
      </c>
      <c r="BD2228" s="13">
        <f t="shared" si="2733"/>
        <v>2.2068062576654922E-3</v>
      </c>
      <c r="BE2228" s="13">
        <f t="shared" si="2734"/>
        <v>2.223577985223752E-3</v>
      </c>
      <c r="BF2228" s="13">
        <f t="shared" si="2735"/>
        <v>1.1202385889557272E-3</v>
      </c>
      <c r="BG2228" s="13">
        <f t="shared" si="2736"/>
        <v>3.7625080074393065E-4</v>
      </c>
      <c r="BH2228" s="13">
        <f t="shared" si="2737"/>
        <v>9.4777576707396184E-5</v>
      </c>
      <c r="BI2228" s="13">
        <f t="shared" si="2738"/>
        <v>1.9099577258074506E-5</v>
      </c>
      <c r="BJ2228" s="14">
        <f t="shared" si="2739"/>
        <v>0.22430982394158547</v>
      </c>
      <c r="BK2228" s="14">
        <f t="shared" si="2740"/>
        <v>0.24090795161734452</v>
      </c>
      <c r="BL2228" s="14">
        <f t="shared" si="2741"/>
        <v>0.47861670415355773</v>
      </c>
      <c r="BM2228" s="14">
        <f t="shared" si="2742"/>
        <v>0.50503782230528871</v>
      </c>
      <c r="BN2228" s="14">
        <f t="shared" si="2743"/>
        <v>0.49303157222676841</v>
      </c>
    </row>
    <row r="2229" spans="1:66" x14ac:dyDescent="0.25">
      <c r="A2229" t="s">
        <v>136</v>
      </c>
      <c r="B2229" t="s">
        <v>309</v>
      </c>
      <c r="C2229" t="s">
        <v>373</v>
      </c>
      <c r="D2229" t="s">
        <v>542</v>
      </c>
      <c r="E2229" s="10">
        <f>VLOOKUP(A2229,home!$A$2:$E$405,3,FALSE)</f>
        <v>1.51655629139073</v>
      </c>
      <c r="F2229" s="10">
        <f>VLOOKUP(B2229,home!$B$2:$E$405,3,FALSE)</f>
        <v>1.43</v>
      </c>
      <c r="G2229" s="10">
        <f>VLOOKUP(C2229,away!$B$2:$E$405,4,FALSE)</f>
        <v>0.77</v>
      </c>
      <c r="H2229" s="10">
        <f>VLOOKUP(A2229,away!$A$2:$E$405,3,FALSE)</f>
        <v>1.2781456953642401</v>
      </c>
      <c r="I2229" s="10">
        <f>VLOOKUP(C2229,away!$B$2:$E$405,3,FALSE)</f>
        <v>0.66</v>
      </c>
      <c r="J2229" s="10">
        <f>VLOOKUP(B2229,home!$B$2:$E$405,4,FALSE)</f>
        <v>1.04</v>
      </c>
      <c r="K2229" s="12">
        <f t="shared" si="2688"/>
        <v>1.6698801324503327</v>
      </c>
      <c r="L2229" s="12">
        <f t="shared" si="2689"/>
        <v>0.87731920529801444</v>
      </c>
      <c r="M2229" s="13">
        <f t="shared" si="2690"/>
        <v>7.8300652886681615E-2</v>
      </c>
      <c r="N2229" s="13">
        <f t="shared" si="2691"/>
        <v>0.13075270461335939</v>
      </c>
      <c r="O2229" s="13">
        <f t="shared" si="2692"/>
        <v>6.8694666564859175E-2</v>
      </c>
      <c r="P2229" s="13">
        <f t="shared" si="2693"/>
        <v>0.11471185890195848</v>
      </c>
      <c r="Q2229" s="13">
        <f t="shared" si="2694"/>
        <v>0.10917067184899795</v>
      </c>
      <c r="R2229" s="13">
        <f t="shared" si="2695"/>
        <v>3.0133575139447168E-2</v>
      </c>
      <c r="S2229" s="13">
        <f t="shared" si="2696"/>
        <v>4.2013731966534656E-2</v>
      </c>
      <c r="T2229" s="13">
        <f t="shared" si="2697"/>
        <v>9.5777527068413179E-2</v>
      </c>
      <c r="U2229" s="13">
        <f t="shared" si="2698"/>
        <v>5.0319458445062082E-2</v>
      </c>
      <c r="V2229" s="13">
        <f t="shared" si="2699"/>
        <v>6.8389855364647022E-3</v>
      </c>
      <c r="W2229" s="13">
        <f t="shared" si="2700"/>
        <v>6.0767311988965511E-2</v>
      </c>
      <c r="X2229" s="13">
        <f t="shared" si="2701"/>
        <v>5.3312329862255717E-2</v>
      </c>
      <c r="Y2229" s="13">
        <f t="shared" si="2702"/>
        <v>2.3385965433669893E-2</v>
      </c>
      <c r="Z2229" s="13">
        <f t="shared" si="2703"/>
        <v>8.8122547313759306E-3</v>
      </c>
      <c r="AA2229" s="13">
        <f t="shared" si="2704"/>
        <v>1.471540909801611E-2</v>
      </c>
      <c r="AB2229" s="13">
        <f t="shared" si="2705"/>
        <v>1.2286484646827991E-2</v>
      </c>
      <c r="AC2229" s="13">
        <f t="shared" si="2706"/>
        <v>6.2620226889011196E-4</v>
      </c>
      <c r="AD2229" s="13">
        <f t="shared" si="2707"/>
        <v>2.5368531748196105E-2</v>
      </c>
      <c r="AE2229" s="13">
        <f t="shared" si="2708"/>
        <v>2.2256300112904852E-2</v>
      </c>
      <c r="AF2229" s="13">
        <f t="shared" si="2709"/>
        <v>9.7629397639638956E-3</v>
      </c>
      <c r="AG2229" s="13">
        <f t="shared" si="2710"/>
        <v>2.8550715183643968E-3</v>
      </c>
      <c r="AH2229" s="13">
        <f t="shared" si="2711"/>
        <v>1.9327900794535997E-3</v>
      </c>
      <c r="AI2229" s="13">
        <f t="shared" si="2712"/>
        <v>3.227527753876666E-3</v>
      </c>
      <c r="AJ2229" s="13">
        <f t="shared" si="2713"/>
        <v>2.6947922365653468E-3</v>
      </c>
      <c r="AK2229" s="13">
        <f t="shared" si="2714"/>
        <v>1.4999933389739568E-3</v>
      </c>
      <c r="AL2229" s="13">
        <f t="shared" si="2715"/>
        <v>3.6695901586908531E-5</v>
      </c>
      <c r="AM2229" s="13">
        <f t="shared" si="2716"/>
        <v>8.472481431149639E-3</v>
      </c>
      <c r="AN2229" s="13">
        <f t="shared" si="2717"/>
        <v>7.4330706760783842E-3</v>
      </c>
      <c r="AO2229" s="13">
        <f t="shared" si="2718"/>
        <v>3.2605878292305311E-3</v>
      </c>
      <c r="AP2229" s="13">
        <f t="shared" si="2719"/>
        <v>9.5352544104830258E-4</v>
      </c>
      <c r="AQ2229" s="13">
        <f t="shared" si="2720"/>
        <v>2.0913654554298387E-4</v>
      </c>
      <c r="AR2229" s="13">
        <f t="shared" si="2721"/>
        <v>3.3913477130282374E-4</v>
      </c>
      <c r="AS2229" s="13">
        <f t="shared" si="2722"/>
        <v>5.663144168216725E-4</v>
      </c>
      <c r="AT2229" s="13">
        <f t="shared" si="2723"/>
        <v>4.7283859668535391E-4</v>
      </c>
      <c r="AU2229" s="13">
        <f t="shared" si="2724"/>
        <v>2.6319459282018944E-4</v>
      </c>
      <c r="AV2229" s="13">
        <f t="shared" si="2725"/>
        <v>1.0987585537969733E-4</v>
      </c>
      <c r="AW2229" s="13">
        <f t="shared" si="2726"/>
        <v>1.4933375854369456E-6</v>
      </c>
      <c r="AX2229" s="13">
        <f t="shared" si="2727"/>
        <v>2.3580047357385251E-3</v>
      </c>
      <c r="AY2229" s="13">
        <f t="shared" si="2728"/>
        <v>2.0687228408470771E-3</v>
      </c>
      <c r="AZ2229" s="13">
        <f t="shared" si="2729"/>
        <v>9.0746513935690426E-4</v>
      </c>
      <c r="BA2229" s="13">
        <f t="shared" si="2730"/>
        <v>2.6537886496541703E-4</v>
      </c>
      <c r="BB2229" s="13">
        <f t="shared" si="2731"/>
        <v>5.8205493728587185E-5</v>
      </c>
      <c r="BC2229" s="13">
        <f t="shared" si="2732"/>
        <v>1.0212959500388537E-5</v>
      </c>
      <c r="BD2229" s="13">
        <f t="shared" si="2733"/>
        <v>4.9588241341386173E-5</v>
      </c>
      <c r="BE2229" s="13">
        <f t="shared" si="2734"/>
        <v>8.2806419019132996E-5</v>
      </c>
      <c r="BF2229" s="13">
        <f t="shared" si="2735"/>
        <v>6.9138396979703804E-5</v>
      </c>
      <c r="BG2229" s="13">
        <f t="shared" si="2736"/>
        <v>3.8484278501957166E-5</v>
      </c>
      <c r="BH2229" s="13">
        <f t="shared" si="2737"/>
        <v>1.6066033020525931E-5</v>
      </c>
      <c r="BI2229" s="13">
        <f t="shared" si="2738"/>
        <v>5.3656698696534537E-6</v>
      </c>
      <c r="BJ2229" s="14">
        <f t="shared" si="2739"/>
        <v>0.55940614591627769</v>
      </c>
      <c r="BK2229" s="14">
        <f t="shared" si="2740"/>
        <v>0.24459685030296358</v>
      </c>
      <c r="BL2229" s="14">
        <f t="shared" si="2741"/>
        <v>0.18751750457482419</v>
      </c>
      <c r="BM2229" s="14">
        <f t="shared" si="2742"/>
        <v>0.46650139606687574</v>
      </c>
      <c r="BN2229" s="14">
        <f t="shared" si="2743"/>
        <v>0.53176412995530375</v>
      </c>
    </row>
    <row r="2230" spans="1:66" x14ac:dyDescent="0.25">
      <c r="A2230" t="s">
        <v>136</v>
      </c>
      <c r="B2230" t="s">
        <v>323</v>
      </c>
      <c r="C2230" t="s">
        <v>481</v>
      </c>
      <c r="D2230" t="s">
        <v>542</v>
      </c>
      <c r="E2230" s="10">
        <f>VLOOKUP(A2230,home!$A$2:$E$405,3,FALSE)</f>
        <v>1.51655629139073</v>
      </c>
      <c r="F2230" s="10">
        <f>VLOOKUP(B2230,home!$B$2:$E$405,3,FALSE)</f>
        <v>1.43</v>
      </c>
      <c r="G2230" s="10">
        <f>VLOOKUP(C2230,away!$B$2:$E$405,4,FALSE)</f>
        <v>0.99</v>
      </c>
      <c r="H2230" s="10">
        <f>VLOOKUP(A2230,away!$A$2:$E$405,3,FALSE)</f>
        <v>1.2781456953642401</v>
      </c>
      <c r="I2230" s="10">
        <f>VLOOKUP(C2230,away!$B$2:$E$405,3,FALSE)</f>
        <v>0.33</v>
      </c>
      <c r="J2230" s="10">
        <f>VLOOKUP(B2230,home!$B$2:$E$405,4,FALSE)</f>
        <v>0.91</v>
      </c>
      <c r="K2230" s="12">
        <f t="shared" si="2688"/>
        <v>2.1469887417218563</v>
      </c>
      <c r="L2230" s="12">
        <f t="shared" si="2689"/>
        <v>0.38382715231788134</v>
      </c>
      <c r="M2230" s="13">
        <f t="shared" si="2690"/>
        <v>7.9594053472657217E-2</v>
      </c>
      <c r="N2230" s="13">
        <f t="shared" si="2691"/>
        <v>0.17088753671380244</v>
      </c>
      <c r="O2230" s="13">
        <f t="shared" si="2692"/>
        <v>3.0550358885847197E-2</v>
      </c>
      <c r="P2230" s="13">
        <f t="shared" si="2693"/>
        <v>6.5591276583476188E-2</v>
      </c>
      <c r="Q2230" s="13">
        <f t="shared" si="2694"/>
        <v>0.18344680871255717</v>
      </c>
      <c r="R2230" s="13">
        <f t="shared" si="2695"/>
        <v>5.8630286267220043E-3</v>
      </c>
      <c r="S2230" s="13">
        <f t="shared" si="2696"/>
        <v>1.3512993044536939E-2</v>
      </c>
      <c r="T2230" s="13">
        <f t="shared" si="2697"/>
        <v>7.0411866189943925E-2</v>
      </c>
      <c r="U2230" s="13">
        <f t="shared" si="2698"/>
        <v>1.2587856453965098E-2</v>
      </c>
      <c r="V2230" s="13">
        <f t="shared" si="2699"/>
        <v>1.2372985523755842E-3</v>
      </c>
      <c r="W2230" s="13">
        <f t="shared" si="2700"/>
        <v>0.13128607767022105</v>
      </c>
      <c r="X2230" s="13">
        <f t="shared" si="2701"/>
        <v>5.0391161331145129E-2</v>
      </c>
      <c r="Y2230" s="13">
        <f t="shared" si="2702"/>
        <v>9.6707479778621857E-3</v>
      </c>
      <c r="Z2230" s="13">
        <f t="shared" si="2703"/>
        <v>7.5012986058430866E-4</v>
      </c>
      <c r="AA2230" s="13">
        <f t="shared" si="2704"/>
        <v>1.6105203655038959E-3</v>
      </c>
      <c r="AB2230" s="13">
        <f t="shared" si="2705"/>
        <v>1.7288845465253172E-3</v>
      </c>
      <c r="AC2230" s="13">
        <f t="shared" si="2706"/>
        <v>6.3726487740287848E-5</v>
      </c>
      <c r="AD2230" s="13">
        <f t="shared" si="2707"/>
        <v>7.0467432675696468E-2</v>
      </c>
      <c r="AE2230" s="13">
        <f t="shared" si="2708"/>
        <v>2.7047314015064598E-2</v>
      </c>
      <c r="AF2230" s="13">
        <f t="shared" si="2709"/>
        <v>5.1907467581248819E-3</v>
      </c>
      <c r="AG2230" s="13">
        <f t="shared" si="2710"/>
        <v>6.6411651552478277E-4</v>
      </c>
      <c r="AH2230" s="13">
        <f t="shared" si="2711"/>
        <v>7.1980052064171115E-5</v>
      </c>
      <c r="AI2230" s="13">
        <f t="shared" si="2712"/>
        <v>1.5454036141032842E-4</v>
      </c>
      <c r="AJ2230" s="13">
        <f t="shared" si="2713"/>
        <v>1.6589820804480102E-4</v>
      </c>
      <c r="AK2230" s="13">
        <f t="shared" si="2714"/>
        <v>1.1872719498133935E-4</v>
      </c>
      <c r="AL2230" s="13">
        <f t="shared" si="2715"/>
        <v>2.1006100333878002E-6</v>
      </c>
      <c r="AM2230" s="13">
        <f t="shared" si="2716"/>
        <v>3.0258556922552617E-2</v>
      </c>
      <c r="AN2230" s="13">
        <f t="shared" si="2717"/>
        <v>1.1614055736831887E-2</v>
      </c>
      <c r="AO2230" s="13">
        <f t="shared" si="2718"/>
        <v>2.2288949701646677E-3</v>
      </c>
      <c r="AP2230" s="13">
        <f t="shared" si="2719"/>
        <v>2.851701364046512E-4</v>
      </c>
      <c r="AQ2230" s="13">
        <f t="shared" si="2720"/>
        <v>2.736401034557476E-5</v>
      </c>
      <c r="AR2230" s="13">
        <f t="shared" si="2721"/>
        <v>5.5255796814967259E-6</v>
      </c>
      <c r="AS2230" s="13">
        <f t="shared" si="2722"/>
        <v>1.1863357367660508E-5</v>
      </c>
      <c r="AT2230" s="13">
        <f t="shared" si="2723"/>
        <v>1.2735247353695078E-5</v>
      </c>
      <c r="AU2230" s="13">
        <f t="shared" si="2724"/>
        <v>9.1141442304754644E-6</v>
      </c>
      <c r="AV2230" s="13">
        <f t="shared" si="2725"/>
        <v>4.8919912633150108E-6</v>
      </c>
      <c r="AW2230" s="13">
        <f t="shared" si="2726"/>
        <v>4.8084864412535075E-8</v>
      </c>
      <c r="AX2230" s="13">
        <f t="shared" si="2727"/>
        <v>1.0827463508911733E-2</v>
      </c>
      <c r="AY2230" s="13">
        <f t="shared" si="2728"/>
        <v>4.1558744854513661E-3</v>
      </c>
      <c r="AZ2230" s="13">
        <f t="shared" si="2729"/>
        <v>7.9756873457066885E-4</v>
      </c>
      <c r="BA2230" s="13">
        <f t="shared" si="2730"/>
        <v>1.0204284538934536E-4</v>
      </c>
      <c r="BB2230" s="13">
        <f t="shared" si="2731"/>
        <v>9.7917036900515668E-6</v>
      </c>
      <c r="BC2230" s="13">
        <f t="shared" si="2732"/>
        <v>7.5166434873859652E-7</v>
      </c>
      <c r="BD2230" s="13">
        <f t="shared" si="2733"/>
        <v>3.5347791900907245E-7</v>
      </c>
      <c r="BE2230" s="13">
        <f t="shared" si="2734"/>
        <v>7.5891311255974856E-7</v>
      </c>
      <c r="BF2230" s="13">
        <f t="shared" si="2735"/>
        <v>8.1468895430543623E-7</v>
      </c>
      <c r="BG2230" s="13">
        <f t="shared" si="2736"/>
        <v>5.8304267096630774E-7</v>
      </c>
      <c r="BH2230" s="13">
        <f t="shared" si="2737"/>
        <v>3.1294651262702599E-7</v>
      </c>
      <c r="BI2230" s="13">
        <f t="shared" si="2738"/>
        <v>1.343785278742682E-7</v>
      </c>
      <c r="BJ2230" s="14">
        <f t="shared" si="2739"/>
        <v>0.77977134327860409</v>
      </c>
      <c r="BK2230" s="14">
        <f t="shared" si="2740"/>
        <v>0.16415732323627097</v>
      </c>
      <c r="BL2230" s="14">
        <f t="shared" si="2741"/>
        <v>5.2898882462658135E-2</v>
      </c>
      <c r="BM2230" s="14">
        <f t="shared" si="2742"/>
        <v>0.45748878944246812</v>
      </c>
      <c r="BN2230" s="14">
        <f t="shared" si="2743"/>
        <v>0.53593306299506227</v>
      </c>
    </row>
    <row r="2231" spans="1:66" x14ac:dyDescent="0.25">
      <c r="A2231" t="s">
        <v>136</v>
      </c>
      <c r="B2231" t="s">
        <v>344</v>
      </c>
      <c r="C2231" t="s">
        <v>328</v>
      </c>
      <c r="D2231" t="s">
        <v>542</v>
      </c>
      <c r="E2231" s="10">
        <f>VLOOKUP(A2231,home!$A$2:$E$405,3,FALSE)</f>
        <v>1.51655629139073</v>
      </c>
      <c r="F2231" s="10">
        <f>VLOOKUP(B2231,home!$B$2:$E$405,3,FALSE)</f>
        <v>1.41</v>
      </c>
      <c r="G2231" s="10">
        <f>VLOOKUP(C2231,away!$B$2:$E$405,4,FALSE)</f>
        <v>0.66</v>
      </c>
      <c r="H2231" s="10">
        <f>VLOOKUP(A2231,away!$A$2:$E$405,3,FALSE)</f>
        <v>1.2781456953642401</v>
      </c>
      <c r="I2231" s="10">
        <f>VLOOKUP(C2231,away!$B$2:$E$405,3,FALSE)</f>
        <v>0.66</v>
      </c>
      <c r="J2231" s="10">
        <f>VLOOKUP(B2231,home!$B$2:$E$405,4,FALSE)</f>
        <v>0.56000000000000005</v>
      </c>
      <c r="K2231" s="12">
        <f t="shared" si="2688"/>
        <v>1.4113072847682133</v>
      </c>
      <c r="L2231" s="12">
        <f t="shared" si="2689"/>
        <v>0.47240264900662321</v>
      </c>
      <c r="M2231" s="13">
        <f t="shared" si="2690"/>
        <v>0.15202505536768643</v>
      </c>
      <c r="N2231" s="13">
        <f t="shared" si="2691"/>
        <v>0.21455406810770683</v>
      </c>
      <c r="O2231" s="13">
        <f t="shared" si="2692"/>
        <v>7.181703887107363E-2</v>
      </c>
      <c r="P2231" s="13">
        <f t="shared" si="2693"/>
        <v>0.10135591012922816</v>
      </c>
      <c r="Q2231" s="13">
        <f t="shared" si="2694"/>
        <v>0.15140085964853103</v>
      </c>
      <c r="R2231" s="13">
        <f t="shared" si="2695"/>
        <v>1.6963279703253405E-2</v>
      </c>
      <c r="S2231" s="13">
        <f t="shared" si="2696"/>
        <v>1.6893630614502889E-2</v>
      </c>
      <c r="T2231" s="13">
        <f t="shared" si="2697"/>
        <v>7.1522167159846037E-2</v>
      </c>
      <c r="U2231" s="13">
        <f t="shared" si="2698"/>
        <v>2.3940400218762307E-2</v>
      </c>
      <c r="V2231" s="13">
        <f t="shared" si="2699"/>
        <v>1.251452562779977E-3</v>
      </c>
      <c r="W2231" s="13">
        <f t="shared" si="2700"/>
        <v>7.1224378714047201E-2</v>
      </c>
      <c r="X2231" s="13">
        <f t="shared" si="2701"/>
        <v>3.3646585178366849E-2</v>
      </c>
      <c r="Y2231" s="13">
        <f t="shared" si="2702"/>
        <v>7.9473679841437408E-3</v>
      </c>
      <c r="Z2231" s="13">
        <f t="shared" si="2703"/>
        <v>2.6711660892190649E-3</v>
      </c>
      <c r="AA2231" s="13">
        <f t="shared" si="2704"/>
        <v>3.7698361605406857E-3</v>
      </c>
      <c r="AB2231" s="13">
        <f t="shared" si="2705"/>
        <v>2.6601986178768511E-3</v>
      </c>
      <c r="AC2231" s="13">
        <f t="shared" si="2706"/>
        <v>5.2146878510149357E-5</v>
      </c>
      <c r="AD2231" s="13">
        <f t="shared" si="2707"/>
        <v>2.512987113305622E-2</v>
      </c>
      <c r="AE2231" s="13">
        <f t="shared" si="2708"/>
        <v>1.1871417692450831E-2</v>
      </c>
      <c r="AF2231" s="13">
        <f t="shared" si="2709"/>
        <v>2.804044582688933E-3</v>
      </c>
      <c r="AG2231" s="13">
        <f t="shared" si="2710"/>
        <v>4.4154602959830782E-4</v>
      </c>
      <c r="AH2231" s="13">
        <f t="shared" si="2711"/>
        <v>3.15466484120937E-4</v>
      </c>
      <c r="AI2231" s="13">
        <f t="shared" si="2712"/>
        <v>4.4522014714009429E-4</v>
      </c>
      <c r="AJ2231" s="13">
        <f t="shared" si="2713"/>
        <v>3.141712184921955E-4</v>
      </c>
      <c r="AK2231" s="13">
        <f t="shared" si="2714"/>
        <v>1.477973764408471E-4</v>
      </c>
      <c r="AL2231" s="13">
        <f t="shared" si="2715"/>
        <v>1.3906640110108881E-6</v>
      </c>
      <c r="AM2231" s="13">
        <f t="shared" si="2716"/>
        <v>7.0931940390737344E-3</v>
      </c>
      <c r="AN2231" s="13">
        <f t="shared" si="2717"/>
        <v>3.3508436539764217E-3</v>
      </c>
      <c r="AO2231" s="13">
        <f t="shared" si="2718"/>
        <v>7.9147370927274709E-4</v>
      </c>
      <c r="AP2231" s="13">
        <f t="shared" si="2719"/>
        <v>1.2463142562651458E-4</v>
      </c>
      <c r="AQ2231" s="13">
        <f t="shared" si="2720"/>
        <v>1.4719053903859353E-5</v>
      </c>
      <c r="AR2231" s="13">
        <f t="shared" si="2721"/>
        <v>2.9805440554307309E-5</v>
      </c>
      <c r="AS2231" s="13">
        <f t="shared" si="2722"/>
        <v>4.206463538001984E-5</v>
      </c>
      <c r="AT2231" s="13">
        <f t="shared" si="2723"/>
        <v>2.9683063171470364E-5</v>
      </c>
      <c r="AU2231" s="13">
        <f t="shared" si="2724"/>
        <v>1.3963974429377058E-5</v>
      </c>
      <c r="AV2231" s="13">
        <f t="shared" si="2725"/>
        <v>4.9268647091242241E-6</v>
      </c>
      <c r="AW2231" s="13">
        <f t="shared" si="2726"/>
        <v>2.5754529625079484E-8</v>
      </c>
      <c r="AX2231" s="13">
        <f t="shared" si="2727"/>
        <v>1.6684460699365378E-3</v>
      </c>
      <c r="AY2231" s="13">
        <f t="shared" si="2728"/>
        <v>7.8817834316271022E-4</v>
      </c>
      <c r="AZ2231" s="13">
        <f t="shared" si="2729"/>
        <v>1.8616876859985779E-4</v>
      </c>
      <c r="BA2231" s="13">
        <f t="shared" si="2730"/>
        <v>2.9315539816291293E-5</v>
      </c>
      <c r="BB2231" s="13">
        <f t="shared" si="2731"/>
        <v>3.4621846665687849E-6</v>
      </c>
      <c r="BC2231" s="13">
        <f t="shared" si="2732"/>
        <v>3.2710904156744149E-7</v>
      </c>
      <c r="BD2231" s="13">
        <f t="shared" si="2733"/>
        <v>2.3466948454440339E-6</v>
      </c>
      <c r="BE2231" s="13">
        <f t="shared" si="2734"/>
        <v>3.3119075305031816E-6</v>
      </c>
      <c r="BF2231" s="13">
        <f t="shared" si="2735"/>
        <v>2.3370596121389224E-6</v>
      </c>
      <c r="BG2231" s="13">
        <f t="shared" si="2736"/>
        <v>1.0994364185164116E-6</v>
      </c>
      <c r="BH2231" s="13">
        <f t="shared" si="2737"/>
        <v>3.8791065664792148E-7</v>
      </c>
      <c r="BI2231" s="13">
        <f t="shared" si="2738"/>
        <v>1.0949222711328652E-7</v>
      </c>
      <c r="BJ2231" s="14">
        <f t="shared" si="2739"/>
        <v>0.60459306612751262</v>
      </c>
      <c r="BK2231" s="14">
        <f t="shared" si="2740"/>
        <v>0.27236776455988126</v>
      </c>
      <c r="BL2231" s="14">
        <f t="shared" si="2741"/>
        <v>0.12050344527723562</v>
      </c>
      <c r="BM2231" s="14">
        <f t="shared" si="2742"/>
        <v>0.29123107763773615</v>
      </c>
      <c r="BN2231" s="14">
        <f t="shared" si="2743"/>
        <v>0.70811621182747941</v>
      </c>
    </row>
    <row r="2232" spans="1:66" x14ac:dyDescent="0.25">
      <c r="A2232" t="s">
        <v>136</v>
      </c>
      <c r="B2232" t="s">
        <v>347</v>
      </c>
      <c r="C2232" t="s">
        <v>317</v>
      </c>
      <c r="D2232" t="s">
        <v>542</v>
      </c>
      <c r="E2232" s="10">
        <f>VLOOKUP(A2232,home!$A$2:$E$405,3,FALSE)</f>
        <v>1.51655629139073</v>
      </c>
      <c r="F2232" s="10">
        <f>VLOOKUP(B2232,home!$B$2:$E$405,3,FALSE)</f>
        <v>0.19</v>
      </c>
      <c r="G2232" s="10">
        <f>VLOOKUP(C2232,away!$B$2:$E$405,4,FALSE)</f>
        <v>0.75</v>
      </c>
      <c r="H2232" s="10">
        <f>VLOOKUP(A2232,away!$A$2:$E$405,3,FALSE)</f>
        <v>1.2781456953642401</v>
      </c>
      <c r="I2232" s="10">
        <f>VLOOKUP(C2232,away!$B$2:$E$405,3,FALSE)</f>
        <v>0.94</v>
      </c>
      <c r="J2232" s="10">
        <f>VLOOKUP(B2232,home!$B$2:$E$405,4,FALSE)</f>
        <v>1.01</v>
      </c>
      <c r="K2232" s="12">
        <f t="shared" si="2688"/>
        <v>0.21610927152317905</v>
      </c>
      <c r="L2232" s="12">
        <f t="shared" si="2689"/>
        <v>1.2134715231788094</v>
      </c>
      <c r="M2232" s="13">
        <f t="shared" si="2690"/>
        <v>0.23940926284200634</v>
      </c>
      <c r="N2232" s="13">
        <f t="shared" si="2691"/>
        <v>5.1738561388687293E-2</v>
      </c>
      <c r="O2232" s="13">
        <f t="shared" si="2692"/>
        <v>0.29051632284400536</v>
      </c>
      <c r="P2232" s="13">
        <f t="shared" si="2693"/>
        <v>6.2783270895410692E-2</v>
      </c>
      <c r="Q2232" s="13">
        <f t="shared" si="2694"/>
        <v>5.5905914056832437E-3</v>
      </c>
      <c r="R2232" s="13">
        <f t="shared" si="2695"/>
        <v>0.17626664239491097</v>
      </c>
      <c r="S2232" s="13">
        <f t="shared" si="2696"/>
        <v>4.1161096458157938E-3</v>
      </c>
      <c r="T2232" s="13">
        <f t="shared" si="2697"/>
        <v>6.7840234685248068E-3</v>
      </c>
      <c r="U2232" s="13">
        <f t="shared" si="2698"/>
        <v>3.8092855681800923E-2</v>
      </c>
      <c r="V2232" s="13">
        <f t="shared" si="2699"/>
        <v>1.1993540724213866E-4</v>
      </c>
      <c r="W2232" s="13">
        <f t="shared" si="2700"/>
        <v>4.0272621202198418E-4</v>
      </c>
      <c r="X2232" s="13">
        <f t="shared" si="2701"/>
        <v>4.8869678992634932E-4</v>
      </c>
      <c r="Y2232" s="13">
        <f t="shared" si="2702"/>
        <v>2.965098190222609E-4</v>
      </c>
      <c r="Z2232" s="13">
        <f t="shared" si="2703"/>
        <v>7.1298183677522373E-2</v>
      </c>
      <c r="AA2232" s="13">
        <f t="shared" si="2704"/>
        <v>1.5408198535475174E-2</v>
      </c>
      <c r="AB2232" s="13">
        <f t="shared" si="2705"/>
        <v>1.6649272804930269E-3</v>
      </c>
      <c r="AC2232" s="13">
        <f t="shared" si="2706"/>
        <v>1.96575966648266E-6</v>
      </c>
      <c r="AD2232" s="13">
        <f t="shared" si="2707"/>
        <v>2.1758217075840072E-5</v>
      </c>
      <c r="AE2232" s="13">
        <f t="shared" si="2708"/>
        <v>2.6402976816674831E-5</v>
      </c>
      <c r="AF2232" s="13">
        <f t="shared" si="2709"/>
        <v>1.6019630247092603E-5</v>
      </c>
      <c r="AG2232" s="13">
        <f t="shared" si="2710"/>
        <v>6.4797883722335947E-6</v>
      </c>
      <c r="AH2232" s="13">
        <f t="shared" si="2711"/>
        <v>2.1629578886761404E-2</v>
      </c>
      <c r="AI2232" s="13">
        <f t="shared" si="2712"/>
        <v>4.6743525365711414E-3</v>
      </c>
      <c r="AJ2232" s="13">
        <f t="shared" si="2713"/>
        <v>5.0508546076045665E-4</v>
      </c>
      <c r="AK2232" s="13">
        <f t="shared" si="2714"/>
        <v>3.6384550327297211E-5</v>
      </c>
      <c r="AL2232" s="13">
        <f t="shared" si="2715"/>
        <v>2.0620224997309232E-8</v>
      </c>
      <c r="AM2232" s="13">
        <f t="shared" si="2716"/>
        <v>9.4043048838059857E-7</v>
      </c>
      <c r="AN2232" s="13">
        <f t="shared" si="2717"/>
        <v>1.1411856171789965E-6</v>
      </c>
      <c r="AO2232" s="13">
        <f t="shared" si="2718"/>
        <v>6.9239812455397342E-7</v>
      </c>
      <c r="AP2232" s="13">
        <f t="shared" si="2719"/>
        <v>2.8006846894955368E-7</v>
      </c>
      <c r="AQ2232" s="13">
        <f t="shared" si="2720"/>
        <v>8.496377790264302E-8</v>
      </c>
      <c r="AR2232" s="13">
        <f t="shared" si="2721"/>
        <v>5.2493756074869086E-3</v>
      </c>
      <c r="AS2232" s="13">
        <f t="shared" si="2722"/>
        <v>1.1344387384855414E-3</v>
      </c>
      <c r="AT2232" s="13">
        <f t="shared" si="2723"/>
        <v>1.2258136468089228E-4</v>
      </c>
      <c r="AU2232" s="13">
        <f t="shared" si="2724"/>
        <v>8.8303231411682681E-6</v>
      </c>
      <c r="AV2232" s="13">
        <f t="shared" si="2725"/>
        <v>4.7707867533803581E-7</v>
      </c>
      <c r="AW2232" s="13">
        <f t="shared" si="2726"/>
        <v>1.5020828496337707E-10</v>
      </c>
      <c r="AX2232" s="13">
        <f t="shared" si="2727"/>
        <v>3.3872624627019806E-8</v>
      </c>
      <c r="AY2232" s="13">
        <f t="shared" si="2728"/>
        <v>4.110346540021377E-8</v>
      </c>
      <c r="AZ2232" s="13">
        <f t="shared" si="2729"/>
        <v>2.4938942383562453E-8</v>
      </c>
      <c r="BA2232" s="13">
        <f t="shared" si="2730"/>
        <v>1.0087565466883364E-8</v>
      </c>
      <c r="BB2232" s="13">
        <f t="shared" si="2731"/>
        <v>3.0602433580662294E-9</v>
      </c>
      <c r="BC2232" s="13">
        <f t="shared" si="2732"/>
        <v>7.427036338020914E-10</v>
      </c>
      <c r="BD2232" s="13">
        <f t="shared" si="2733"/>
        <v>1.0616613023591401E-3</v>
      </c>
      <c r="BE2232" s="13">
        <f t="shared" si="2734"/>
        <v>2.294348506571833E-4</v>
      </c>
      <c r="BF2232" s="13">
        <f t="shared" si="2735"/>
        <v>2.4791499218776625E-5</v>
      </c>
      <c r="BG2232" s="13">
        <f t="shared" si="2736"/>
        <v>1.7858909453790949E-6</v>
      </c>
      <c r="BH2232" s="13">
        <f t="shared" si="2737"/>
        <v>9.6486897806429357E-8</v>
      </c>
      <c r="BI2232" s="13">
        <f t="shared" si="2738"/>
        <v>4.1703426392957745E-9</v>
      </c>
      <c r="BJ2232" s="14">
        <f t="shared" si="2739"/>
        <v>6.5375022548399622E-2</v>
      </c>
      <c r="BK2232" s="14">
        <f t="shared" si="2740"/>
        <v>0.30643060627383184</v>
      </c>
      <c r="BL2232" s="14">
        <f t="shared" si="2741"/>
        <v>0.55662782548399647</v>
      </c>
      <c r="BM2232" s="14">
        <f t="shared" si="2742"/>
        <v>0.17342694525978927</v>
      </c>
      <c r="BN2232" s="14">
        <f t="shared" si="2743"/>
        <v>0.826304651770704</v>
      </c>
    </row>
    <row r="2233" spans="1:66" x14ac:dyDescent="0.25">
      <c r="A2233" t="s">
        <v>136</v>
      </c>
      <c r="B2233" t="s">
        <v>137</v>
      </c>
      <c r="C2233" t="s">
        <v>138</v>
      </c>
      <c r="D2233" t="s">
        <v>542</v>
      </c>
      <c r="E2233" s="10">
        <f>VLOOKUP(A2233,home!$A$2:$E$405,3,FALSE)</f>
        <v>1.51655629139073</v>
      </c>
      <c r="F2233" s="10">
        <f>VLOOKUP(B2233,home!$B$2:$E$405,3,FALSE)</f>
        <v>1.32</v>
      </c>
      <c r="G2233" s="10">
        <f>VLOOKUP(C2233,away!$B$2:$E$405,4,FALSE)</f>
        <v>1.1299999999999999</v>
      </c>
      <c r="H2233" s="10">
        <f>VLOOKUP(A2233,away!$A$2:$E$405,3,FALSE)</f>
        <v>1.2781456953642401</v>
      </c>
      <c r="I2233" s="10">
        <f>VLOOKUP(C2233,away!$B$2:$E$405,3,FALSE)</f>
        <v>1.22</v>
      </c>
      <c r="J2233" s="10">
        <f>VLOOKUP(B2233,home!$B$2:$E$405,4,FALSE)</f>
        <v>1.56</v>
      </c>
      <c r="K2233" s="12">
        <f t="shared" si="2688"/>
        <v>2.2620953642384127</v>
      </c>
      <c r="L2233" s="12">
        <f t="shared" si="2689"/>
        <v>2.4325668874172219</v>
      </c>
      <c r="M2233" s="13">
        <f t="shared" si="2690"/>
        <v>9.1439552021357669E-3</v>
      </c>
      <c r="N2233" s="13">
        <f t="shared" si="2691"/>
        <v>2.0684498673555034E-2</v>
      </c>
      <c r="O2233" s="13">
        <f t="shared" si="2692"/>
        <v>2.2243282644741912E-2</v>
      </c>
      <c r="P2233" s="13">
        <f t="shared" si="2693"/>
        <v>5.0316426556115408E-2</v>
      </c>
      <c r="Q2233" s="13">
        <f t="shared" si="2694"/>
        <v>2.3395154280522228E-2</v>
      </c>
      <c r="R2233" s="13">
        <f t="shared" si="2695"/>
        <v>2.705413641453068E-2</v>
      </c>
      <c r="S2233" s="13">
        <f t="shared" si="2696"/>
        <v>6.9219028456789039E-2</v>
      </c>
      <c r="T2233" s="13">
        <f t="shared" si="2697"/>
        <v>5.6910277628815641E-2</v>
      </c>
      <c r="U2233" s="13">
        <f t="shared" si="2698"/>
        <v>6.1199036566783473E-2</v>
      </c>
      <c r="V2233" s="13">
        <f t="shared" si="2699"/>
        <v>4.2321269864321505E-2</v>
      </c>
      <c r="W2233" s="13">
        <f t="shared" si="2700"/>
        <v>1.7640690014537261E-2</v>
      </c>
      <c r="X2233" s="13">
        <f t="shared" si="2701"/>
        <v>4.2912158400554963E-2</v>
      </c>
      <c r="Y2233" s="13">
        <f t="shared" si="2702"/>
        <v>5.2193347796396401E-2</v>
      </c>
      <c r="Z2233" s="13">
        <f t="shared" si="2703"/>
        <v>2.1936998803218605E-2</v>
      </c>
      <c r="AA2233" s="13">
        <f t="shared" si="2704"/>
        <v>4.9623583298064405E-2</v>
      </c>
      <c r="AB2233" s="13">
        <f t="shared" si="2705"/>
        <v>5.6126638867725134E-2</v>
      </c>
      <c r="AC2233" s="13">
        <f t="shared" si="2706"/>
        <v>1.4555073678567284E-2</v>
      </c>
      <c r="AD2233" s="13">
        <f t="shared" si="2707"/>
        <v>9.9762307759629007E-3</v>
      </c>
      <c r="AE2233" s="13">
        <f t="shared" si="2708"/>
        <v>2.4267848646839962E-2</v>
      </c>
      <c r="AF2233" s="13">
        <f t="shared" si="2709"/>
        <v>2.9516582523577875E-2</v>
      </c>
      <c r="AG2233" s="13">
        <f t="shared" si="2710"/>
        <v>2.3933687092191132E-2</v>
      </c>
      <c r="AH2233" s="13">
        <f t="shared" si="2711"/>
        <v>1.3340804224505204E-2</v>
      </c>
      <c r="AI2233" s="13">
        <f t="shared" si="2712"/>
        <v>3.0178171391465447E-2</v>
      </c>
      <c r="AJ2233" s="13">
        <f t="shared" si="2713"/>
        <v>3.4132950802913155E-2</v>
      </c>
      <c r="AK2233" s="13">
        <f t="shared" si="2714"/>
        <v>2.5737329926349212E-2</v>
      </c>
      <c r="AL2233" s="13">
        <f t="shared" si="2715"/>
        <v>3.2036871554026046E-3</v>
      </c>
      <c r="AM2233" s="13">
        <f t="shared" si="2716"/>
        <v>4.5134370781756512E-3</v>
      </c>
      <c r="AN2233" s="13">
        <f t="shared" si="2717"/>
        <v>1.0979237584811223E-2</v>
      </c>
      <c r="AO2233" s="13">
        <f t="shared" si="2718"/>
        <v>1.335386489894921E-2</v>
      </c>
      <c r="AP2233" s="13">
        <f t="shared" si="2719"/>
        <v>1.0828056524075659E-2</v>
      </c>
      <c r="AQ2233" s="13">
        <f t="shared" si="2720"/>
        <v>6.5849929388871178E-3</v>
      </c>
      <c r="AR2233" s="13">
        <f t="shared" si="2721"/>
        <v>6.4904797216094306E-3</v>
      </c>
      <c r="AS2233" s="13">
        <f t="shared" si="2722"/>
        <v>1.4682084089936114E-2</v>
      </c>
      <c r="AT2233" s="13">
        <f t="shared" si="2723"/>
        <v>1.6606137178601526E-2</v>
      </c>
      <c r="AU2233" s="13">
        <f t="shared" si="2724"/>
        <v>1.2521555309873887E-2</v>
      </c>
      <c r="AV2233" s="13">
        <f t="shared" si="2725"/>
        <v>7.0812380548801509E-3</v>
      </c>
      <c r="AW2233" s="13">
        <f t="shared" si="2726"/>
        <v>4.8969232770037499E-4</v>
      </c>
      <c r="AX2233" s="13">
        <f t="shared" si="2727"/>
        <v>1.7016375152204834E-3</v>
      </c>
      <c r="AY2233" s="13">
        <f t="shared" si="2728"/>
        <v>4.1393470739122659E-3</v>
      </c>
      <c r="AZ2233" s="13">
        <f t="shared" si="2729"/>
        <v>5.0346193137631749E-3</v>
      </c>
      <c r="BA2233" s="13">
        <f t="shared" si="2730"/>
        <v>4.0823494111371719E-3</v>
      </c>
      <c r="BB2233" s="13">
        <f t="shared" si="2731"/>
        <v>2.4826470000998704E-3</v>
      </c>
      <c r="BC2233" s="13">
        <f t="shared" si="2732"/>
        <v>1.2078409771177291E-3</v>
      </c>
      <c r="BD2233" s="13">
        <f t="shared" si="2733"/>
        <v>2.631421009040008E-3</v>
      </c>
      <c r="BE2233" s="13">
        <f t="shared" si="2734"/>
        <v>5.9525252659089678E-3</v>
      </c>
      <c r="BF2233" s="13">
        <f t="shared" si="2735"/>
        <v>6.7325899047623533E-3</v>
      </c>
      <c r="BG2233" s="13">
        <f t="shared" si="2736"/>
        <v>5.0765868042937515E-3</v>
      </c>
      <c r="BH2233" s="13">
        <f t="shared" si="2737"/>
        <v>2.8709308690366988E-3</v>
      </c>
      <c r="BI2233" s="13">
        <f t="shared" si="2738"/>
        <v>1.2988638819793747E-3</v>
      </c>
      <c r="BJ2233" s="14">
        <f t="shared" si="2739"/>
        <v>0.36633850614910296</v>
      </c>
      <c r="BK2233" s="14">
        <f t="shared" si="2740"/>
        <v>0.19289878798724386</v>
      </c>
      <c r="BL2233" s="14">
        <f t="shared" si="2741"/>
        <v>0.40158034622700078</v>
      </c>
      <c r="BM2233" s="14">
        <f t="shared" si="2742"/>
        <v>0.82626753064875336</v>
      </c>
      <c r="BN2233" s="14">
        <f t="shared" si="2743"/>
        <v>0.15283745377160102</v>
      </c>
    </row>
    <row r="2234" spans="1:66" x14ac:dyDescent="0.25">
      <c r="A2234" t="s">
        <v>136</v>
      </c>
      <c r="B2234" t="s">
        <v>359</v>
      </c>
      <c r="C2234" t="s">
        <v>480</v>
      </c>
      <c r="D2234" t="s">
        <v>542</v>
      </c>
      <c r="E2234" s="10">
        <f>VLOOKUP(A2234,home!$A$2:$E$405,3,FALSE)</f>
        <v>1.51655629139073</v>
      </c>
      <c r="F2234" s="10">
        <f>VLOOKUP(B2234,home!$B$2:$E$405,3,FALSE)</f>
        <v>1.1299999999999999</v>
      </c>
      <c r="G2234" s="10">
        <f>VLOOKUP(C2234,away!$B$2:$E$405,4,FALSE)</f>
        <v>1.19</v>
      </c>
      <c r="H2234" s="10">
        <f>VLOOKUP(A2234,away!$A$2:$E$405,3,FALSE)</f>
        <v>1.2781456953642401</v>
      </c>
      <c r="I2234" s="10">
        <f>VLOOKUP(C2234,away!$B$2:$E$405,3,FALSE)</f>
        <v>1.19</v>
      </c>
      <c r="J2234" s="10">
        <f>VLOOKUP(B2234,home!$B$2:$E$405,4,FALSE)</f>
        <v>1.23</v>
      </c>
      <c r="K2234" s="12">
        <f t="shared" si="2688"/>
        <v>2.0393132450331146</v>
      </c>
      <c r="L2234" s="12">
        <f t="shared" si="2689"/>
        <v>1.8708218543046382</v>
      </c>
      <c r="M2234" s="13">
        <f t="shared" si="2690"/>
        <v>2.0037793786142032E-2</v>
      </c>
      <c r="N2234" s="13">
        <f t="shared" si="2691"/>
        <v>4.0863338269321682E-2</v>
      </c>
      <c r="O2234" s="13">
        <f t="shared" si="2692"/>
        <v>3.7487142527164188E-2</v>
      </c>
      <c r="P2234" s="13">
        <f t="shared" si="2693"/>
        <v>7.6448026274090058E-2</v>
      </c>
      <c r="Q2234" s="13">
        <f t="shared" si="2694"/>
        <v>4.166657348444814E-2</v>
      </c>
      <c r="R2234" s="13">
        <f t="shared" si="2695"/>
        <v>3.5065882747625801E-2</v>
      </c>
      <c r="S2234" s="13">
        <f t="shared" si="2696"/>
        <v>7.2915970485306611E-2</v>
      </c>
      <c r="T2234" s="13">
        <f t="shared" si="2697"/>
        <v>7.7950736268695739E-2</v>
      </c>
      <c r="U2234" s="13">
        <f t="shared" si="2698"/>
        <v>7.1510319136011469E-2</v>
      </c>
      <c r="V2234" s="13">
        <f t="shared" si="2699"/>
        <v>3.0909823522901579E-2</v>
      </c>
      <c r="W2234" s="13">
        <f t="shared" si="2700"/>
        <v>2.8323731727326888E-2</v>
      </c>
      <c r="X2234" s="13">
        <f t="shared" si="2701"/>
        <v>5.29886563109448E-2</v>
      </c>
      <c r="Y2234" s="13">
        <f t="shared" si="2702"/>
        <v>4.9566168128376477E-2</v>
      </c>
      <c r="Z2234" s="13">
        <f t="shared" si="2703"/>
        <v>2.186733992824744E-2</v>
      </c>
      <c r="AA2234" s="13">
        <f t="shared" si="2704"/>
        <v>4.4594355949316475E-2</v>
      </c>
      <c r="AB2234" s="13">
        <f t="shared" si="2705"/>
        <v>4.5470930370581197E-2</v>
      </c>
      <c r="AC2234" s="13">
        <f t="shared" si="2706"/>
        <v>7.3704315518273731E-3</v>
      </c>
      <c r="AD2234" s="13">
        <f t="shared" si="2707"/>
        <v>1.4440240315075598E-2</v>
      </c>
      <c r="AE2234" s="13">
        <f t="shared" si="2708"/>
        <v>2.7015117162854322E-2</v>
      </c>
      <c r="AF2234" s="13">
        <f t="shared" si="2709"/>
        <v>2.52702357924341E-2</v>
      </c>
      <c r="AG2234" s="13">
        <f t="shared" si="2710"/>
        <v>1.5758703127972333E-2</v>
      </c>
      <c r="AH2234" s="13">
        <f t="shared" si="2711"/>
        <v>1.0227474358318429E-2</v>
      </c>
      <c r="AI2234" s="13">
        <f t="shared" si="2712"/>
        <v>2.0857023922155323E-2</v>
      </c>
      <c r="AJ2234" s="13">
        <f t="shared" si="2713"/>
        <v>2.1267002568211943E-2</v>
      </c>
      <c r="AK2234" s="13">
        <f t="shared" si="2714"/>
        <v>1.4456693339835959E-2</v>
      </c>
      <c r="AL2234" s="13">
        <f t="shared" si="2715"/>
        <v>1.1247843968035299E-3</v>
      </c>
      <c r="AM2234" s="13">
        <f t="shared" si="2716"/>
        <v>5.8896346671989657E-3</v>
      </c>
      <c r="AN2234" s="13">
        <f t="shared" si="2717"/>
        <v>1.1018457249266048E-2</v>
      </c>
      <c r="AO2234" s="13">
        <f t="shared" si="2718"/>
        <v>1.0306785311324149E-2</v>
      </c>
      <c r="AP2234" s="13">
        <f t="shared" si="2719"/>
        <v>6.4273864026837511E-3</v>
      </c>
      <c r="AQ2234" s="13">
        <f t="shared" si="2720"/>
        <v>3.0061237370503074E-3</v>
      </c>
      <c r="AR2234" s="13">
        <f t="shared" si="2721"/>
        <v>3.8267565087764877E-3</v>
      </c>
      <c r="AS2234" s="13">
        <f t="shared" si="2722"/>
        <v>7.8039552338645705E-3</v>
      </c>
      <c r="AT2234" s="13">
        <f t="shared" si="2723"/>
        <v>7.957354636032761E-3</v>
      </c>
      <c r="AU2234" s="13">
        <f t="shared" si="2724"/>
        <v>5.4091795682290889E-3</v>
      </c>
      <c r="AV2234" s="13">
        <f t="shared" si="2725"/>
        <v>2.7577528845630218E-3</v>
      </c>
      <c r="AW2234" s="13">
        <f t="shared" si="2726"/>
        <v>1.19201894232198E-4</v>
      </c>
      <c r="AX2234" s="13">
        <f t="shared" si="2727"/>
        <v>2.0018016642041731E-3</v>
      </c>
      <c r="AY2234" s="13">
        <f t="shared" si="2728"/>
        <v>3.7450143013765618E-3</v>
      </c>
      <c r="AZ2234" s="13">
        <f t="shared" si="2729"/>
        <v>3.5031272998493454E-3</v>
      </c>
      <c r="BA2234" s="13">
        <f t="shared" si="2730"/>
        <v>2.184575703656451E-3</v>
      </c>
      <c r="BB2234" s="13">
        <f t="shared" si="2731"/>
        <v>1.021737992195855E-3</v>
      </c>
      <c r="BC2234" s="13">
        <f t="shared" si="2732"/>
        <v>3.8229795303466977E-4</v>
      </c>
      <c r="BD2234" s="13">
        <f t="shared" si="2733"/>
        <v>1.1931966179535946E-3</v>
      </c>
      <c r="BE2234" s="13">
        <f t="shared" si="2734"/>
        <v>2.4333016669214821E-3</v>
      </c>
      <c r="BF2234" s="13">
        <f t="shared" si="2735"/>
        <v>2.4811321592570685E-3</v>
      </c>
      <c r="BG2234" s="13">
        <f t="shared" si="2736"/>
        <v>1.6866018916835168E-3</v>
      </c>
      <c r="BH2234" s="13">
        <f t="shared" si="2737"/>
        <v>8.5987739420202572E-4</v>
      </c>
      <c r="BI2234" s="13">
        <f t="shared" si="2738"/>
        <v>3.5071187182015038E-4</v>
      </c>
      <c r="BJ2234" s="14">
        <f t="shared" si="2739"/>
        <v>0.42333044286929028</v>
      </c>
      <c r="BK2234" s="14">
        <f t="shared" si="2740"/>
        <v>0.21255184431844776</v>
      </c>
      <c r="BL2234" s="14">
        <f t="shared" si="2741"/>
        <v>0.33769664535252453</v>
      </c>
      <c r="BM2234" s="14">
        <f t="shared" si="2742"/>
        <v>0.74025170297257381</v>
      </c>
      <c r="BN2234" s="14">
        <f t="shared" si="2743"/>
        <v>0.25156875708879189</v>
      </c>
    </row>
    <row r="2235" spans="1:66" x14ac:dyDescent="0.25">
      <c r="A2235" t="s">
        <v>136</v>
      </c>
      <c r="B2235" t="s">
        <v>377</v>
      </c>
      <c r="C2235" t="s">
        <v>315</v>
      </c>
      <c r="D2235" t="s">
        <v>542</v>
      </c>
      <c r="E2235" s="10">
        <f>VLOOKUP(A2235,home!$A$2:$E$405,3,FALSE)</f>
        <v>1.51655629139073</v>
      </c>
      <c r="F2235" s="10">
        <f>VLOOKUP(B2235,home!$B$2:$E$405,3,FALSE)</f>
        <v>0.55000000000000004</v>
      </c>
      <c r="G2235" s="10">
        <f>VLOOKUP(C2235,away!$B$2:$E$405,4,FALSE)</f>
        <v>1.32</v>
      </c>
      <c r="H2235" s="10">
        <f>VLOOKUP(A2235,away!$A$2:$E$405,3,FALSE)</f>
        <v>1.2781456953642401</v>
      </c>
      <c r="I2235" s="10">
        <f>VLOOKUP(C2235,away!$B$2:$E$405,3,FALSE)</f>
        <v>1.04</v>
      </c>
      <c r="J2235" s="10">
        <f>VLOOKUP(B2235,home!$B$2:$E$405,4,FALSE)</f>
        <v>1.17</v>
      </c>
      <c r="K2235" s="12">
        <f t="shared" si="2688"/>
        <v>1.1010198675496701</v>
      </c>
      <c r="L2235" s="12">
        <f t="shared" si="2689"/>
        <v>1.5552476821192072</v>
      </c>
      <c r="M2235" s="13">
        <f t="shared" si="2690"/>
        <v>7.0209787845647367E-2</v>
      </c>
      <c r="N2235" s="13">
        <f t="shared" si="2691"/>
        <v>7.7302371314505097E-2</v>
      </c>
      <c r="O2235" s="13">
        <f t="shared" si="2692"/>
        <v>0.10919360980902434</v>
      </c>
      <c r="P2235" s="13">
        <f t="shared" si="2693"/>
        <v>0.12022433380920233</v>
      </c>
      <c r="Q2235" s="13">
        <f t="shared" si="2694"/>
        <v>4.2555723312985919E-2</v>
      </c>
      <c r="R2235" s="13">
        <f t="shared" si="2695"/>
        <v>8.4911554278857118E-2</v>
      </c>
      <c r="S2235" s="13">
        <f t="shared" si="2696"/>
        <v>5.1466792890909524E-2</v>
      </c>
      <c r="T2235" s="13">
        <f t="shared" si="2697"/>
        <v>6.6184690043427655E-2</v>
      </c>
      <c r="U2235" s="13">
        <f t="shared" si="2698"/>
        <v>9.3489308245543884E-2</v>
      </c>
      <c r="V2235" s="13">
        <f t="shared" si="2699"/>
        <v>9.7921783628244531E-3</v>
      </c>
      <c r="W2235" s="13">
        <f t="shared" si="2700"/>
        <v>1.5618232281848056E-2</v>
      </c>
      <c r="X2235" s="13">
        <f t="shared" si="2701"/>
        <v>2.4290219555143565E-2</v>
      </c>
      <c r="Y2235" s="13">
        <f t="shared" si="2702"/>
        <v>1.8888653830651837E-2</v>
      </c>
      <c r="Z2235" s="13">
        <f t="shared" si="2703"/>
        <v>4.4019499325777277E-2</v>
      </c>
      <c r="AA2235" s="13">
        <f t="shared" si="2704"/>
        <v>4.8466343317270087E-2</v>
      </c>
      <c r="AB2235" s="13">
        <f t="shared" si="2705"/>
        <v>2.6681203449898782E-2</v>
      </c>
      <c r="AC2235" s="13">
        <f t="shared" si="2706"/>
        <v>1.0479825501677174E-3</v>
      </c>
      <c r="AD2235" s="13">
        <f t="shared" si="2707"/>
        <v>4.2989960095800809E-3</v>
      </c>
      <c r="AE2235" s="13">
        <f t="shared" si="2708"/>
        <v>6.6860035793391412E-3</v>
      </c>
      <c r="AF2235" s="13">
        <f t="shared" si="2709"/>
        <v>5.1991957847039617E-3</v>
      </c>
      <c r="AG2235" s="13">
        <f t="shared" si="2710"/>
        <v>2.6953457310149305E-3</v>
      </c>
      <c r="AH2235" s="13">
        <f t="shared" si="2711"/>
        <v>1.7115306073615773E-2</v>
      </c>
      <c r="AI2235" s="13">
        <f t="shared" si="2712"/>
        <v>1.8844292026244502E-2</v>
      </c>
      <c r="AJ2235" s="13">
        <f t="shared" si="2713"/>
        <v>1.0373969955401517E-2</v>
      </c>
      <c r="AK2235" s="13">
        <f t="shared" si="2714"/>
        <v>3.8073156754201455E-3</v>
      </c>
      <c r="AL2235" s="13">
        <f t="shared" si="2715"/>
        <v>7.1780877170329543E-5</v>
      </c>
      <c r="AM2235" s="13">
        <f t="shared" si="2716"/>
        <v>9.4665600341288384E-4</v>
      </c>
      <c r="AN2235" s="13">
        <f t="shared" si="2717"/>
        <v>1.4722845550721197E-3</v>
      </c>
      <c r="AO2235" s="13">
        <f t="shared" si="2718"/>
        <v>1.1448835708479112E-3</v>
      </c>
      <c r="AP2235" s="13">
        <f t="shared" si="2719"/>
        <v>5.935258399525252E-4</v>
      </c>
      <c r="AQ2235" s="13">
        <f t="shared" si="2720"/>
        <v>2.3076992171600506E-4</v>
      </c>
      <c r="AR2235" s="13">
        <f t="shared" si="2721"/>
        <v>5.3237080199503442E-3</v>
      </c>
      <c r="AS2235" s="13">
        <f t="shared" si="2722"/>
        <v>5.8615082989988436E-3</v>
      </c>
      <c r="AT2235" s="13">
        <f t="shared" si="2723"/>
        <v>3.2268185455025006E-3</v>
      </c>
      <c r="AU2235" s="13">
        <f t="shared" si="2724"/>
        <v>1.1842637758586608E-3</v>
      </c>
      <c r="AV2235" s="13">
        <f t="shared" si="2725"/>
        <v>3.2597448640994361E-4</v>
      </c>
      <c r="AW2235" s="13">
        <f t="shared" si="2726"/>
        <v>3.4142945033593238E-6</v>
      </c>
      <c r="AX2235" s="13">
        <f t="shared" si="2727"/>
        <v>1.7371451124879219E-4</v>
      </c>
      <c r="AY2235" s="13">
        <f t="shared" si="2728"/>
        <v>2.7016909097015497E-4</v>
      </c>
      <c r="AZ2235" s="13">
        <f t="shared" si="2729"/>
        <v>2.1008992625579339E-4</v>
      </c>
      <c r="BA2235" s="13">
        <f t="shared" si="2730"/>
        <v>1.0891395694863931E-4</v>
      </c>
      <c r="BB2235" s="13">
        <f t="shared" si="2731"/>
        <v>4.2347044773700595E-5</v>
      </c>
      <c r="BC2235" s="13">
        <f t="shared" si="2732"/>
        <v>1.3172028645779227E-5</v>
      </c>
      <c r="BD2235" s="13">
        <f t="shared" si="2733"/>
        <v>1.3799474263845345E-3</v>
      </c>
      <c r="BE2235" s="13">
        <f t="shared" si="2734"/>
        <v>1.5193495326234082E-3</v>
      </c>
      <c r="BF2235" s="13">
        <f t="shared" si="2735"/>
        <v>8.3641701058533935E-4</v>
      </c>
      <c r="BG2235" s="13">
        <f t="shared" si="2736"/>
        <v>3.0697058207032043E-4</v>
      </c>
      <c r="BH2235" s="13">
        <f t="shared" si="2737"/>
        <v>8.4495177403177309E-5</v>
      </c>
      <c r="BI2235" s="13">
        <f t="shared" si="2738"/>
        <v>1.8606173806606424E-5</v>
      </c>
      <c r="BJ2235" s="14">
        <f t="shared" si="2739"/>
        <v>0.26892595789304458</v>
      </c>
      <c r="BK2235" s="14">
        <f t="shared" si="2740"/>
        <v>0.25308302542689182</v>
      </c>
      <c r="BL2235" s="14">
        <f t="shared" si="2741"/>
        <v>0.43295096186086979</v>
      </c>
      <c r="BM2235" s="14">
        <f t="shared" si="2742"/>
        <v>0.49431530933989437</v>
      </c>
      <c r="BN2235" s="14">
        <f t="shared" si="2743"/>
        <v>0.50439738037022219</v>
      </c>
    </row>
    <row r="2236" spans="1:66" x14ac:dyDescent="0.25">
      <c r="A2236" t="s">
        <v>136</v>
      </c>
      <c r="B2236" t="s">
        <v>386</v>
      </c>
      <c r="C2236" t="s">
        <v>484</v>
      </c>
      <c r="D2236" t="s">
        <v>542</v>
      </c>
      <c r="E2236" s="10">
        <f>VLOOKUP(A2236,home!$A$2:$E$405,3,FALSE)</f>
        <v>1.51655629139073</v>
      </c>
      <c r="F2236" s="10">
        <f>VLOOKUP(B2236,home!$B$2:$E$405,3,FALSE)</f>
        <v>0.56999999999999995</v>
      </c>
      <c r="G2236" s="10">
        <f>VLOOKUP(C2236,away!$B$2:$E$405,4,FALSE)</f>
        <v>0.75</v>
      </c>
      <c r="H2236" s="10">
        <f>VLOOKUP(A2236,away!$A$2:$E$405,3,FALSE)</f>
        <v>1.2781456953642401</v>
      </c>
      <c r="I2236" s="10">
        <f>VLOOKUP(C2236,away!$B$2:$E$405,3,FALSE)</f>
        <v>0.85</v>
      </c>
      <c r="J2236" s="10">
        <f>VLOOKUP(B2236,home!$B$2:$E$405,4,FALSE)</f>
        <v>0.67</v>
      </c>
      <c r="K2236" s="12">
        <f t="shared" si="2688"/>
        <v>0.64832781456953703</v>
      </c>
      <c r="L2236" s="12">
        <f t="shared" si="2689"/>
        <v>0.72790397350993474</v>
      </c>
      <c r="M2236" s="13">
        <f t="shared" si="2690"/>
        <v>0.25252834274287678</v>
      </c>
      <c r="N2236" s="13">
        <f t="shared" si="2691"/>
        <v>0.16372114856735628</v>
      </c>
      <c r="O2236" s="13">
        <f t="shared" si="2692"/>
        <v>0.18381638410641868</v>
      </c>
      <c r="P2236" s="13">
        <f t="shared" si="2693"/>
        <v>0.11917327458978899</v>
      </c>
      <c r="Q2236" s="13">
        <f t="shared" si="2694"/>
        <v>5.3072487224744294E-2</v>
      </c>
      <c r="R2236" s="13">
        <f t="shared" si="2695"/>
        <v>6.6900338193645284E-2</v>
      </c>
      <c r="S2236" s="13">
        <f t="shared" si="2696"/>
        <v>1.4060074625874705E-2</v>
      </c>
      <c r="T2236" s="13">
        <f t="shared" si="2697"/>
        <v>3.8631674334946624E-2</v>
      </c>
      <c r="U2236" s="13">
        <f t="shared" si="2698"/>
        <v>4.337335005504897E-2</v>
      </c>
      <c r="V2236" s="13">
        <f t="shared" si="2699"/>
        <v>7.3724843712047743E-4</v>
      </c>
      <c r="W2236" s="13">
        <f t="shared" si="2700"/>
        <v>1.1469456552062716E-2</v>
      </c>
      <c r="X2236" s="13">
        <f t="shared" si="2701"/>
        <v>8.3486629982460064E-3</v>
      </c>
      <c r="Y2236" s="13">
        <f t="shared" si="2702"/>
        <v>3.0385124849593164E-3</v>
      </c>
      <c r="Z2236" s="13">
        <f t="shared" si="2703"/>
        <v>1.6232340666770952E-2</v>
      </c>
      <c r="AA2236" s="13">
        <f t="shared" si="2704"/>
        <v>1.0523877949835831E-2</v>
      </c>
      <c r="AB2236" s="13">
        <f t="shared" si="2705"/>
        <v>3.4114613960068022E-3</v>
      </c>
      <c r="AC2236" s="13">
        <f t="shared" si="2706"/>
        <v>2.1745160732143642E-5</v>
      </c>
      <c r="AD2236" s="13">
        <f t="shared" si="2707"/>
        <v>1.8589919251747692E-3</v>
      </c>
      <c r="AE2236" s="13">
        <f t="shared" si="2708"/>
        <v>1.3531676090575977E-3</v>
      </c>
      <c r="AF2236" s="13">
        <f t="shared" si="2709"/>
        <v>4.9248803972898162E-4</v>
      </c>
      <c r="AG2236" s="13">
        <f t="shared" si="2710"/>
        <v>1.1949466700828146E-4</v>
      </c>
      <c r="AH2236" s="13">
        <f t="shared" si="2711"/>
        <v>2.9538963176773693E-3</v>
      </c>
      <c r="AI2236" s="13">
        <f t="shared" si="2712"/>
        <v>1.9150931441047714E-3</v>
      </c>
      <c r="AJ2236" s="13">
        <f t="shared" si="2713"/>
        <v>6.2080407640727501E-4</v>
      </c>
      <c r="AK2236" s="13">
        <f t="shared" si="2714"/>
        <v>1.3416151671099617E-4</v>
      </c>
      <c r="AL2236" s="13">
        <f t="shared" si="2715"/>
        <v>4.1047939138767456E-7</v>
      </c>
      <c r="AM2236" s="13">
        <f t="shared" si="2716"/>
        <v>2.4104723443019499E-4</v>
      </c>
      <c r="AN2236" s="13">
        <f t="shared" si="2717"/>
        <v>1.7545923974531969E-4</v>
      </c>
      <c r="AO2236" s="13">
        <f t="shared" si="2718"/>
        <v>6.3858738899825234E-5</v>
      </c>
      <c r="AP2236" s="13">
        <f t="shared" si="2719"/>
        <v>1.5494343262838741E-5</v>
      </c>
      <c r="AQ2236" s="13">
        <f t="shared" si="2720"/>
        <v>2.8195985069868014E-6</v>
      </c>
      <c r="AR2236" s="13">
        <f t="shared" si="2721"/>
        <v>4.3003057339474442E-4</v>
      </c>
      <c r="AS2236" s="13">
        <f t="shared" si="2722"/>
        <v>2.7880078184709954E-4</v>
      </c>
      <c r="AT2236" s="13">
        <f t="shared" si="2723"/>
        <v>9.0377150797604146E-5</v>
      </c>
      <c r="AU2236" s="13">
        <f t="shared" si="2724"/>
        <v>1.9531340221210731E-5</v>
      </c>
      <c r="AV2236" s="13">
        <f t="shared" si="2725"/>
        <v>3.1656777803079125E-6</v>
      </c>
      <c r="AW2236" s="13">
        <f t="shared" si="2726"/>
        <v>5.3809332066738683E-9</v>
      </c>
      <c r="AX2236" s="13">
        <f t="shared" si="2727"/>
        <v>2.6046271117693181E-5</v>
      </c>
      <c r="AY2236" s="13">
        <f t="shared" si="2728"/>
        <v>1.8959184241685912E-5</v>
      </c>
      <c r="AZ2236" s="13">
        <f t="shared" si="2729"/>
        <v>6.9002327720150572E-6</v>
      </c>
      <c r="BA2236" s="13">
        <f t="shared" si="2730"/>
        <v>1.6742356176310774E-6</v>
      </c>
      <c r="BB2236" s="13">
        <f t="shared" si="2731"/>
        <v>3.0467068966638019E-7</v>
      </c>
      <c r="BC2236" s="13">
        <f t="shared" si="2732"/>
        <v>4.4354201124034081E-8</v>
      </c>
      <c r="BD2236" s="13">
        <f t="shared" si="2733"/>
        <v>5.2170160517464999E-5</v>
      </c>
      <c r="BE2236" s="13">
        <f t="shared" si="2734"/>
        <v>3.3823366154030027E-5</v>
      </c>
      <c r="BF2236" s="13">
        <f t="shared" si="2735"/>
        <v>1.0964314530013766E-5</v>
      </c>
      <c r="BG2236" s="13">
        <f t="shared" si="2736"/>
        <v>2.3694900258322824E-6</v>
      </c>
      <c r="BH2236" s="13">
        <f t="shared" si="2737"/>
        <v>3.8405157252303981E-7</v>
      </c>
      <c r="BI2236" s="13">
        <f t="shared" si="2738"/>
        <v>4.9798263339171316E-8</v>
      </c>
      <c r="BJ2236" s="14">
        <f t="shared" si="2739"/>
        <v>0.28265869250676978</v>
      </c>
      <c r="BK2236" s="14">
        <f t="shared" si="2740"/>
        <v>0.38654005522002616</v>
      </c>
      <c r="BL2236" s="14">
        <f t="shared" si="2741"/>
        <v>0.31457103346096027</v>
      </c>
      <c r="BM2236" s="14">
        <f t="shared" si="2742"/>
        <v>0.16077119262638837</v>
      </c>
      <c r="BN2236" s="14">
        <f t="shared" si="2743"/>
        <v>0.83921197542483028</v>
      </c>
    </row>
    <row r="2237" spans="1:66" x14ac:dyDescent="0.25">
      <c r="A2237" t="s">
        <v>136</v>
      </c>
      <c r="B2237" t="s">
        <v>483</v>
      </c>
      <c r="C2237" t="s">
        <v>388</v>
      </c>
      <c r="D2237" t="s">
        <v>542</v>
      </c>
      <c r="E2237" s="10">
        <f>VLOOKUP(A2237,home!$A$2:$E$405,3,FALSE)</f>
        <v>1.51655629139073</v>
      </c>
      <c r="F2237" s="10">
        <f>VLOOKUP(B2237,home!$B$2:$E$405,3,FALSE)</f>
        <v>0.47</v>
      </c>
      <c r="G2237" s="10">
        <f>VLOOKUP(C2237,away!$B$2:$E$405,4,FALSE)</f>
        <v>1.04</v>
      </c>
      <c r="H2237" s="10">
        <f>VLOOKUP(A2237,away!$A$2:$E$405,3,FALSE)</f>
        <v>1.2781456953642401</v>
      </c>
      <c r="I2237" s="10">
        <f>VLOOKUP(C2237,away!$B$2:$E$405,3,FALSE)</f>
        <v>1.32</v>
      </c>
      <c r="J2237" s="10">
        <f>VLOOKUP(B2237,home!$B$2:$E$405,4,FALSE)</f>
        <v>0.78</v>
      </c>
      <c r="K2237" s="12">
        <f t="shared" si="2688"/>
        <v>0.74129271523178875</v>
      </c>
      <c r="L2237" s="12">
        <f t="shared" si="2689"/>
        <v>1.3159788079470216</v>
      </c>
      <c r="M2237" s="13">
        <f t="shared" si="2690"/>
        <v>0.12780219995022898</v>
      </c>
      <c r="N2237" s="13">
        <f t="shared" si="2691"/>
        <v>9.4738839813701223E-2</v>
      </c>
      <c r="O2237" s="13">
        <f t="shared" si="2692"/>
        <v>0.16818498674350926</v>
      </c>
      <c r="P2237" s="13">
        <f t="shared" si="2693"/>
        <v>0.12467430548431838</v>
      </c>
      <c r="Q2237" s="13">
        <f t="shared" si="2694"/>
        <v>3.5114605901704038E-2</v>
      </c>
      <c r="R2237" s="13">
        <f t="shared" si="2695"/>
        <v>0.11066393918465449</v>
      </c>
      <c r="S2237" s="13">
        <f t="shared" si="2696"/>
        <v>3.0405741164961243E-2</v>
      </c>
      <c r="T2237" s="13">
        <f t="shared" si="2697"/>
        <v>4.6210077216053934E-2</v>
      </c>
      <c r="U2237" s="13">
        <f t="shared" si="2698"/>
        <v>8.2034371956438076E-2</v>
      </c>
      <c r="V2237" s="13">
        <f t="shared" si="2699"/>
        <v>3.2957306629165834E-3</v>
      </c>
      <c r="W2237" s="13">
        <f t="shared" si="2700"/>
        <v>8.6767338510561273E-3</v>
      </c>
      <c r="X2237" s="13">
        <f t="shared" si="2701"/>
        <v>1.1418397870186413E-2</v>
      </c>
      <c r="Y2237" s="13">
        <f t="shared" si="2702"/>
        <v>7.513184808936365E-3</v>
      </c>
      <c r="Z2237" s="13">
        <f t="shared" si="2703"/>
        <v>4.8543799590314442E-2</v>
      </c>
      <c r="AA2237" s="13">
        <f t="shared" si="2704"/>
        <v>3.5985165005971986E-2</v>
      </c>
      <c r="AB2237" s="13">
        <f t="shared" si="2705"/>
        <v>1.3337770337670462E-2</v>
      </c>
      <c r="AC2237" s="13">
        <f t="shared" si="2706"/>
        <v>2.0094183219386793E-4</v>
      </c>
      <c r="AD2237" s="13">
        <f t="shared" si="2707"/>
        <v>1.6079998989482426E-3</v>
      </c>
      <c r="AE2237" s="13">
        <f t="shared" si="2708"/>
        <v>2.1160937901968397E-3</v>
      </c>
      <c r="AF2237" s="13">
        <f t="shared" si="2709"/>
        <v>1.3923672917636662E-3</v>
      </c>
      <c r="AG2237" s="13">
        <f t="shared" si="2710"/>
        <v>6.107752829465241E-4</v>
      </c>
      <c r="AH2237" s="13">
        <f t="shared" si="2711"/>
        <v>1.5970652879520281E-2</v>
      </c>
      <c r="AI2237" s="13">
        <f t="shared" si="2712"/>
        <v>1.1838928637083974E-2</v>
      </c>
      <c r="AJ2237" s="13">
        <f t="shared" si="2713"/>
        <v>4.3880557774096801E-3</v>
      </c>
      <c r="AK2237" s="13">
        <f t="shared" si="2714"/>
        <v>1.0842779272748533E-3</v>
      </c>
      <c r="AL2237" s="13">
        <f t="shared" si="2715"/>
        <v>7.8409552828584333E-6</v>
      </c>
      <c r="AM2237" s="13">
        <f t="shared" si="2716"/>
        <v>2.3839972223675703E-4</v>
      </c>
      <c r="AN2237" s="13">
        <f t="shared" si="2717"/>
        <v>3.1372898228402857E-4</v>
      </c>
      <c r="AO2237" s="13">
        <f t="shared" si="2718"/>
        <v>2.0643034606228415E-4</v>
      </c>
      <c r="AP2237" s="13">
        <f t="shared" si="2719"/>
        <v>9.0552653578378629E-5</v>
      </c>
      <c r="AQ2237" s="13">
        <f t="shared" si="2720"/>
        <v>2.9791343278128576E-5</v>
      </c>
      <c r="AR2237" s="13">
        <f t="shared" si="2721"/>
        <v>4.2034081477053545E-3</v>
      </c>
      <c r="AS2237" s="13">
        <f t="shared" si="2722"/>
        <v>3.1159558390399258E-3</v>
      </c>
      <c r="AT2237" s="13">
        <f t="shared" si="2723"/>
        <v>1.1549176822321266E-3</v>
      </c>
      <c r="AU2237" s="13">
        <f t="shared" si="2724"/>
        <v>2.8537735484368581E-4</v>
      </c>
      <c r="AV2237" s="13">
        <f t="shared" si="2725"/>
        <v>5.2887038559435366E-5</v>
      </c>
      <c r="AW2237" s="13">
        <f t="shared" si="2726"/>
        <v>2.1247366255664196E-7</v>
      </c>
      <c r="AX2237" s="13">
        <f t="shared" si="2727"/>
        <v>2.9453996234564963E-5</v>
      </c>
      <c r="AY2237" s="13">
        <f t="shared" si="2728"/>
        <v>3.8760834854038868E-5</v>
      </c>
      <c r="AZ2237" s="13">
        <f t="shared" si="2729"/>
        <v>2.5504218623124722E-5</v>
      </c>
      <c r="BA2237" s="13">
        <f t="shared" si="2730"/>
        <v>1.1187670407093302E-5</v>
      </c>
      <c r="BB2237" s="13">
        <f t="shared" si="2731"/>
        <v>3.6806842915077036E-6</v>
      </c>
      <c r="BC2237" s="13">
        <f t="shared" si="2732"/>
        <v>9.6874050527352728E-7</v>
      </c>
      <c r="BD2237" s="13">
        <f t="shared" si="2733"/>
        <v>9.2193267392201485E-4</v>
      </c>
      <c r="BE2237" s="13">
        <f t="shared" si="2734"/>
        <v>6.8342197511255377E-4</v>
      </c>
      <c r="BF2237" s="13">
        <f t="shared" si="2735"/>
        <v>2.5330786579012848E-4</v>
      </c>
      <c r="BG2237" s="13">
        <f t="shared" si="2736"/>
        <v>6.2591758540377968E-5</v>
      </c>
      <c r="BH2237" s="13">
        <f t="shared" si="2737"/>
        <v>1.1599703659882319E-5</v>
      </c>
      <c r="BI2237" s="13">
        <f t="shared" si="2738"/>
        <v>1.719755164383657E-6</v>
      </c>
      <c r="BJ2237" s="14">
        <f t="shared" si="2739"/>
        <v>0.21038753491784862</v>
      </c>
      <c r="BK2237" s="14">
        <f t="shared" si="2740"/>
        <v>0.28642552088475598</v>
      </c>
      <c r="BL2237" s="14">
        <f t="shared" si="2741"/>
        <v>0.45423526824410299</v>
      </c>
      <c r="BM2237" s="14">
        <f t="shared" si="2742"/>
        <v>0.33837469819771404</v>
      </c>
      <c r="BN2237" s="14">
        <f t="shared" si="2743"/>
        <v>0.66117887707811629</v>
      </c>
    </row>
    <row r="2238" spans="1:66" x14ac:dyDescent="0.25">
      <c r="A2238" t="s">
        <v>22</v>
      </c>
      <c r="B2238" t="s">
        <v>165</v>
      </c>
      <c r="C2238" t="s">
        <v>262</v>
      </c>
      <c r="D2238" t="s">
        <v>542</v>
      </c>
      <c r="E2238" s="10">
        <f>VLOOKUP(A2238,home!$A$2:$E$405,3,FALSE)</f>
        <v>1.6818181818181801</v>
      </c>
      <c r="F2238" s="10">
        <f>VLOOKUP(B2238,home!$B$2:$E$405,3,FALSE)</f>
        <v>0.71</v>
      </c>
      <c r="G2238" s="10">
        <f>VLOOKUP(C2238,away!$B$2:$E$405,4,FALSE)</f>
        <v>1.29</v>
      </c>
      <c r="H2238" s="10">
        <f>VLOOKUP(A2238,away!$A$2:$E$405,3,FALSE)</f>
        <v>1.39090909090909</v>
      </c>
      <c r="I2238" s="10">
        <f>VLOOKUP(C2238,away!$B$2:$E$405,3,FALSE)</f>
        <v>0.79</v>
      </c>
      <c r="J2238" s="10">
        <f>VLOOKUP(B2238,home!$B$2:$E$405,4,FALSE)</f>
        <v>1.1499999999999999</v>
      </c>
      <c r="K2238" s="12">
        <f t="shared" si="2688"/>
        <v>1.5403772727272711</v>
      </c>
      <c r="L2238" s="12">
        <f t="shared" si="2689"/>
        <v>1.263640909090908</v>
      </c>
      <c r="M2238" s="13">
        <f t="shared" si="2690"/>
        <v>6.0566206993451194E-2</v>
      </c>
      <c r="N2238" s="13">
        <f t="shared" si="2691"/>
        <v>9.3294808748007718E-2</v>
      </c>
      <c r="O2238" s="13">
        <f t="shared" si="2692"/>
        <v>7.6533936865392782E-2</v>
      </c>
      <c r="P2238" s="13">
        <f t="shared" si="2693"/>
        <v>0.11789113693979487</v>
      </c>
      <c r="Q2238" s="13">
        <f t="shared" si="2694"/>
        <v>7.185460152943425E-2</v>
      </c>
      <c r="R2238" s="13">
        <f t="shared" si="2695"/>
        <v>4.8355706778445556E-2</v>
      </c>
      <c r="S2238" s="13">
        <f t="shared" si="2696"/>
        <v>5.7368295204866672E-2</v>
      </c>
      <c r="T2238" s="13">
        <f t="shared" si="2697"/>
        <v>9.0798413999019265E-2</v>
      </c>
      <c r="U2238" s="13">
        <f t="shared" si="2698"/>
        <v>7.4486031728181579E-2</v>
      </c>
      <c r="V2238" s="13">
        <f t="shared" si="2699"/>
        <v>1.2407383738905379E-2</v>
      </c>
      <c r="W2238" s="13">
        <f t="shared" si="2700"/>
        <v>3.6894398378938251E-2</v>
      </c>
      <c r="X2238" s="13">
        <f t="shared" si="2701"/>
        <v>4.6621271107923662E-2</v>
      </c>
      <c r="Y2238" s="13">
        <f t="shared" si="2702"/>
        <v>2.9456272702895175E-2</v>
      </c>
      <c r="Z2238" s="13">
        <f t="shared" si="2703"/>
        <v>2.0368083091082765E-2</v>
      </c>
      <c r="AA2238" s="13">
        <f t="shared" si="2704"/>
        <v>3.1374532282524514E-2</v>
      </c>
      <c r="AB2238" s="13">
        <f t="shared" si="2705"/>
        <v>2.4164308235224422E-2</v>
      </c>
      <c r="AC2238" s="13">
        <f t="shared" si="2706"/>
        <v>1.5094231668515647E-3</v>
      </c>
      <c r="AD2238" s="13">
        <f t="shared" si="2707"/>
        <v>1.4207823188465592E-2</v>
      </c>
      <c r="AE2238" s="13">
        <f t="shared" si="2708"/>
        <v>1.7953586610075546E-2</v>
      </c>
      <c r="AF2238" s="13">
        <f t="shared" si="2709"/>
        <v>1.134344325269911E-2</v>
      </c>
      <c r="AG2238" s="13">
        <f t="shared" si="2710"/>
        <v>4.7780129813539407E-3</v>
      </c>
      <c r="AH2238" s="13">
        <f t="shared" si="2711"/>
        <v>6.4344857584137495E-3</v>
      </c>
      <c r="AI2238" s="13">
        <f t="shared" si="2712"/>
        <v>9.9115356239478369E-3</v>
      </c>
      <c r="AJ2238" s="13">
        <f t="shared" si="2713"/>
        <v>7.6337521064779824E-3</v>
      </c>
      <c r="AK2238" s="13">
        <f t="shared" si="2714"/>
        <v>3.9196194168175389E-3</v>
      </c>
      <c r="AL2238" s="13">
        <f t="shared" si="2715"/>
        <v>1.1752270587632304E-4</v>
      </c>
      <c r="AM2238" s="13">
        <f t="shared" si="2716"/>
        <v>4.3770815868879797E-3</v>
      </c>
      <c r="AN2238" s="13">
        <f t="shared" si="2717"/>
        <v>5.5310593556202005E-3</v>
      </c>
      <c r="AO2238" s="13">
        <f t="shared" si="2718"/>
        <v>3.4946364361858415E-3</v>
      </c>
      <c r="AP2238" s="13">
        <f t="shared" si="2719"/>
        <v>1.4719885210546953E-3</v>
      </c>
      <c r="AQ2238" s="13">
        <f t="shared" si="2720"/>
        <v>4.6501622822923446E-4</v>
      </c>
      <c r="AR2238" s="13">
        <f t="shared" si="2721"/>
        <v>1.6261758866588907E-3</v>
      </c>
      <c r="AS2238" s="13">
        <f t="shared" si="2722"/>
        <v>2.5049243772664737E-3</v>
      </c>
      <c r="AT2238" s="13">
        <f t="shared" si="2723"/>
        <v>1.9292642903208947E-3</v>
      </c>
      <c r="AU2238" s="13">
        <f t="shared" si="2724"/>
        <v>9.9059828863153824E-4</v>
      </c>
      <c r="AV2238" s="13">
        <f t="shared" si="2725"/>
        <v>3.8147377255263776E-4</v>
      </c>
      <c r="AW2238" s="13">
        <f t="shared" si="2726"/>
        <v>6.354334326281102E-6</v>
      </c>
      <c r="AX2238" s="13">
        <f t="shared" si="2727"/>
        <v>1.1237261662192105E-3</v>
      </c>
      <c r="AY2238" s="13">
        <f t="shared" si="2728"/>
        <v>1.4199863542504842E-3</v>
      </c>
      <c r="AZ2238" s="13">
        <f t="shared" si="2729"/>
        <v>8.971764237908831E-4</v>
      </c>
      <c r="BA2238" s="13">
        <f t="shared" si="2730"/>
        <v>3.7790294392468023E-4</v>
      </c>
      <c r="BB2238" s="13">
        <f t="shared" si="2731"/>
        <v>1.1938340490227845E-4</v>
      </c>
      <c r="BC2238" s="13">
        <f t="shared" si="2732"/>
        <v>3.0171550860216626E-5</v>
      </c>
      <c r="BD2238" s="13">
        <f t="shared" si="2733"/>
        <v>3.424837292932248E-4</v>
      </c>
      <c r="BE2238" s="13">
        <f t="shared" si="2734"/>
        <v>5.2755415288216262E-4</v>
      </c>
      <c r="BF2238" s="13">
        <f t="shared" si="2735"/>
        <v>4.0631621361628578E-4</v>
      </c>
      <c r="BG2238" s="13">
        <f t="shared" si="2736"/>
        <v>2.0862675366504189E-4</v>
      </c>
      <c r="BH2238" s="13">
        <f t="shared" si="2737"/>
        <v>8.0340977457125378E-5</v>
      </c>
      <c r="BI2238" s="13">
        <f t="shared" si="2738"/>
        <v>2.4751083148729978E-5</v>
      </c>
      <c r="BJ2238" s="14">
        <f t="shared" si="2739"/>
        <v>0.43651076147073831</v>
      </c>
      <c r="BK2238" s="14">
        <f t="shared" si="2740"/>
        <v>0.25127995510399648</v>
      </c>
      <c r="BL2238" s="14">
        <f t="shared" si="2741"/>
        <v>0.29183641832091911</v>
      </c>
      <c r="BM2238" s="14">
        <f t="shared" si="2742"/>
        <v>0.53008518811228589</v>
      </c>
      <c r="BN2238" s="14">
        <f t="shared" si="2743"/>
        <v>0.46849639785452635</v>
      </c>
    </row>
    <row r="2239" spans="1:66" x14ac:dyDescent="0.25">
      <c r="A2239" t="s">
        <v>22</v>
      </c>
      <c r="B2239" t="s">
        <v>175</v>
      </c>
      <c r="C2239" t="s">
        <v>267</v>
      </c>
      <c r="D2239" t="s">
        <v>542</v>
      </c>
      <c r="E2239" s="10">
        <f>VLOOKUP(A2239,home!$A$2:$E$405,3,FALSE)</f>
        <v>1.6818181818181801</v>
      </c>
      <c r="F2239" s="10">
        <f>VLOOKUP(B2239,home!$B$2:$E$405,3,FALSE)</f>
        <v>0</v>
      </c>
      <c r="G2239" s="10">
        <f>VLOOKUP(C2239,away!$B$2:$E$405,4,FALSE)</f>
        <v>1.31</v>
      </c>
      <c r="H2239" s="10">
        <f>VLOOKUP(A2239,away!$A$2:$E$405,3,FALSE)</f>
        <v>1.39090909090909</v>
      </c>
      <c r="I2239" s="10">
        <f>VLOOKUP(C2239,away!$B$2:$E$405,3,FALSE)</f>
        <v>0.59</v>
      </c>
      <c r="J2239" s="10">
        <f>VLOOKUP(B2239,home!$B$2:$E$405,4,FALSE)</f>
        <v>0</v>
      </c>
      <c r="K2239" s="12">
        <f t="shared" si="2688"/>
        <v>0</v>
      </c>
      <c r="L2239" s="12">
        <f t="shared" si="2689"/>
        <v>0</v>
      </c>
      <c r="M2239" s="13">
        <f t="shared" si="2690"/>
        <v>1</v>
      </c>
      <c r="N2239" s="13">
        <f t="shared" si="2691"/>
        <v>0</v>
      </c>
      <c r="O2239" s="13">
        <f t="shared" si="2692"/>
        <v>0</v>
      </c>
      <c r="P2239" s="13">
        <f t="shared" si="2693"/>
        <v>0</v>
      </c>
      <c r="Q2239" s="13">
        <f t="shared" si="2694"/>
        <v>0</v>
      </c>
      <c r="R2239" s="13">
        <f t="shared" si="2695"/>
        <v>0</v>
      </c>
      <c r="S2239" s="13">
        <f t="shared" si="2696"/>
        <v>0</v>
      </c>
      <c r="T2239" s="13">
        <f t="shared" si="2697"/>
        <v>0</v>
      </c>
      <c r="U2239" s="13">
        <f t="shared" si="2698"/>
        <v>0</v>
      </c>
      <c r="V2239" s="13">
        <f t="shared" si="2699"/>
        <v>0</v>
      </c>
      <c r="W2239" s="13">
        <f t="shared" si="2700"/>
        <v>0</v>
      </c>
      <c r="X2239" s="13">
        <f t="shared" si="2701"/>
        <v>0</v>
      </c>
      <c r="Y2239" s="13">
        <f t="shared" si="2702"/>
        <v>0</v>
      </c>
      <c r="Z2239" s="13">
        <f t="shared" si="2703"/>
        <v>0</v>
      </c>
      <c r="AA2239" s="13">
        <f t="shared" si="2704"/>
        <v>0</v>
      </c>
      <c r="AB2239" s="13">
        <f t="shared" si="2705"/>
        <v>0</v>
      </c>
      <c r="AC2239" s="13">
        <f t="shared" si="2706"/>
        <v>0</v>
      </c>
      <c r="AD2239" s="13">
        <f t="shared" si="2707"/>
        <v>0</v>
      </c>
      <c r="AE2239" s="13">
        <f t="shared" si="2708"/>
        <v>0</v>
      </c>
      <c r="AF2239" s="13">
        <f t="shared" si="2709"/>
        <v>0</v>
      </c>
      <c r="AG2239" s="13">
        <f t="shared" si="2710"/>
        <v>0</v>
      </c>
      <c r="AH2239" s="13">
        <f t="shared" si="2711"/>
        <v>0</v>
      </c>
      <c r="AI2239" s="13">
        <f t="shared" si="2712"/>
        <v>0</v>
      </c>
      <c r="AJ2239" s="13">
        <f t="shared" si="2713"/>
        <v>0</v>
      </c>
      <c r="AK2239" s="13">
        <f t="shared" si="2714"/>
        <v>0</v>
      </c>
      <c r="AL2239" s="13">
        <f t="shared" si="2715"/>
        <v>0</v>
      </c>
      <c r="AM2239" s="13">
        <f t="shared" si="2716"/>
        <v>0</v>
      </c>
      <c r="AN2239" s="13">
        <f t="shared" si="2717"/>
        <v>0</v>
      </c>
      <c r="AO2239" s="13">
        <f t="shared" si="2718"/>
        <v>0</v>
      </c>
      <c r="AP2239" s="13">
        <f t="shared" si="2719"/>
        <v>0</v>
      </c>
      <c r="AQ2239" s="13">
        <f t="shared" si="2720"/>
        <v>0</v>
      </c>
      <c r="AR2239" s="13">
        <f t="shared" si="2721"/>
        <v>0</v>
      </c>
      <c r="AS2239" s="13">
        <f t="shared" si="2722"/>
        <v>0</v>
      </c>
      <c r="AT2239" s="13">
        <f t="shared" si="2723"/>
        <v>0</v>
      </c>
      <c r="AU2239" s="13">
        <f t="shared" si="2724"/>
        <v>0</v>
      </c>
      <c r="AV2239" s="13">
        <f t="shared" si="2725"/>
        <v>0</v>
      </c>
      <c r="AW2239" s="13">
        <f t="shared" si="2726"/>
        <v>0</v>
      </c>
      <c r="AX2239" s="13">
        <f t="shared" si="2727"/>
        <v>0</v>
      </c>
      <c r="AY2239" s="13">
        <f t="shared" si="2728"/>
        <v>0</v>
      </c>
      <c r="AZ2239" s="13">
        <f t="shared" si="2729"/>
        <v>0</v>
      </c>
      <c r="BA2239" s="13">
        <f t="shared" si="2730"/>
        <v>0</v>
      </c>
      <c r="BB2239" s="13">
        <f t="shared" si="2731"/>
        <v>0</v>
      </c>
      <c r="BC2239" s="13">
        <f t="shared" si="2732"/>
        <v>0</v>
      </c>
      <c r="BD2239" s="13">
        <f t="shared" si="2733"/>
        <v>0</v>
      </c>
      <c r="BE2239" s="13">
        <f t="shared" si="2734"/>
        <v>0</v>
      </c>
      <c r="BF2239" s="13">
        <f t="shared" si="2735"/>
        <v>0</v>
      </c>
      <c r="BG2239" s="13">
        <f t="shared" si="2736"/>
        <v>0</v>
      </c>
      <c r="BH2239" s="13">
        <f t="shared" si="2737"/>
        <v>0</v>
      </c>
      <c r="BI2239" s="13">
        <f t="shared" si="2738"/>
        <v>0</v>
      </c>
      <c r="BJ2239" s="14">
        <f t="shared" si="2739"/>
        <v>0</v>
      </c>
      <c r="BK2239" s="14">
        <f t="shared" si="2740"/>
        <v>1</v>
      </c>
      <c r="BL2239" s="14">
        <f t="shared" si="2741"/>
        <v>0</v>
      </c>
      <c r="BM2239" s="14">
        <f t="shared" si="2742"/>
        <v>0</v>
      </c>
      <c r="BN2239" s="14">
        <f t="shared" si="2743"/>
        <v>1</v>
      </c>
    </row>
    <row r="2240" spans="1:66" x14ac:dyDescent="0.25">
      <c r="A2240" t="s">
        <v>22</v>
      </c>
      <c r="B2240" t="s">
        <v>291</v>
      </c>
      <c r="C2240" t="s">
        <v>164</v>
      </c>
      <c r="D2240" t="s">
        <v>542</v>
      </c>
      <c r="E2240" s="10">
        <f>VLOOKUP(A2240,home!$A$2:$E$405,3,FALSE)</f>
        <v>1.6818181818181801</v>
      </c>
      <c r="F2240" s="10">
        <f>VLOOKUP(B2240,home!$B$2:$E$405,3,FALSE)</f>
        <v>1.43</v>
      </c>
      <c r="G2240" s="10">
        <f>VLOOKUP(C2240,away!$B$2:$E$405,4,FALSE)</f>
        <v>0.59</v>
      </c>
      <c r="H2240" s="10">
        <f>VLOOKUP(A2240,away!$A$2:$E$405,3,FALSE)</f>
        <v>1.39090909090909</v>
      </c>
      <c r="I2240" s="10">
        <f>VLOOKUP(C2240,away!$B$2:$E$405,3,FALSE)</f>
        <v>0.36</v>
      </c>
      <c r="J2240" s="10">
        <f>VLOOKUP(B2240,home!$B$2:$E$405,4,FALSE)</f>
        <v>0.43</v>
      </c>
      <c r="K2240" s="12">
        <f t="shared" si="2688"/>
        <v>1.4189499999999986</v>
      </c>
      <c r="L2240" s="12">
        <f t="shared" si="2689"/>
        <v>0.2153127272727271</v>
      </c>
      <c r="M2240" s="13">
        <f t="shared" si="2690"/>
        <v>0.19509615736391772</v>
      </c>
      <c r="N2240" s="13">
        <f t="shared" si="2691"/>
        <v>0.27683169249153078</v>
      </c>
      <c r="O2240" s="13">
        <f t="shared" si="2692"/>
        <v>4.2006685722454258E-2</v>
      </c>
      <c r="P2240" s="13">
        <f t="shared" si="2693"/>
        <v>5.9605386705876409E-2</v>
      </c>
      <c r="Q2240" s="13">
        <f t="shared" si="2694"/>
        <v>0.19640516503042865</v>
      </c>
      <c r="R2240" s="13">
        <f t="shared" si="2695"/>
        <v>4.5222870332949769E-3</v>
      </c>
      <c r="S2240" s="13">
        <f t="shared" si="2696"/>
        <v>4.5526295499120715E-3</v>
      </c>
      <c r="T2240" s="13">
        <f t="shared" si="2697"/>
        <v>4.2288531733151634E-2</v>
      </c>
      <c r="U2240" s="13">
        <f t="shared" si="2698"/>
        <v>6.4168991858939003E-3</v>
      </c>
      <c r="V2240" s="13">
        <f t="shared" si="2699"/>
        <v>1.5454558324108427E-4</v>
      </c>
      <c r="W2240" s="13">
        <f t="shared" si="2700"/>
        <v>9.2896369639975482E-2</v>
      </c>
      <c r="X2240" s="13">
        <f t="shared" si="2701"/>
        <v>2.0001770700918485E-2</v>
      </c>
      <c r="Y2240" s="13">
        <f t="shared" si="2702"/>
        <v>2.1533178999492424E-3</v>
      </c>
      <c r="Z2240" s="13">
        <f t="shared" si="2703"/>
        <v>3.2456865154961056E-4</v>
      </c>
      <c r="AA2240" s="13">
        <f t="shared" si="2704"/>
        <v>4.6054668811631945E-4</v>
      </c>
      <c r="AB2240" s="13">
        <f t="shared" si="2705"/>
        <v>3.2674636155132549E-4</v>
      </c>
      <c r="AC2240" s="13">
        <f t="shared" si="2706"/>
        <v>2.9510285393483987E-6</v>
      </c>
      <c r="AD2240" s="13">
        <f t="shared" si="2707"/>
        <v>3.2953825925160773E-2</v>
      </c>
      <c r="AE2240" s="13">
        <f t="shared" si="2708"/>
        <v>7.0953781340170642E-3</v>
      </c>
      <c r="AF2240" s="13">
        <f t="shared" si="2709"/>
        <v>7.6386260853324368E-4</v>
      </c>
      <c r="AG2240" s="13">
        <f t="shared" si="2710"/>
        <v>5.4823113834984082E-5</v>
      </c>
      <c r="AH2240" s="13">
        <f t="shared" si="2711"/>
        <v>1.7470940388094516E-5</v>
      </c>
      <c r="AI2240" s="13">
        <f t="shared" si="2712"/>
        <v>2.4790390863686687E-5</v>
      </c>
      <c r="AJ2240" s="13">
        <f t="shared" si="2713"/>
        <v>1.7588162558014103E-5</v>
      </c>
      <c r="AK2240" s="13">
        <f t="shared" si="2714"/>
        <v>8.3189077538980275E-6</v>
      </c>
      <c r="AL2240" s="13">
        <f t="shared" si="2715"/>
        <v>3.6063692826062892E-8</v>
      </c>
      <c r="AM2240" s="13">
        <f t="shared" si="2716"/>
        <v>9.3519662593013631E-3</v>
      </c>
      <c r="AN2240" s="13">
        <f t="shared" si="2717"/>
        <v>2.0135973606527002E-3</v>
      </c>
      <c r="AO2240" s="13">
        <f t="shared" si="2718"/>
        <v>2.1677656967564895E-4</v>
      </c>
      <c r="AP2240" s="13">
        <f t="shared" si="2719"/>
        <v>1.5558251475230114E-5</v>
      </c>
      <c r="AQ2240" s="13">
        <f t="shared" si="2720"/>
        <v>8.3747238918168108E-7</v>
      </c>
      <c r="AR2240" s="13">
        <f t="shared" si="2721"/>
        <v>7.5234316459597351E-7</v>
      </c>
      <c r="AS2240" s="13">
        <f t="shared" si="2722"/>
        <v>1.0675373334034555E-6</v>
      </c>
      <c r="AT2240" s="13">
        <f t="shared" si="2723"/>
        <v>7.5739104961641603E-7</v>
      </c>
      <c r="AU2240" s="13">
        <f t="shared" si="2724"/>
        <v>3.5823334328440413E-7</v>
      </c>
      <c r="AV2240" s="13">
        <f t="shared" si="2725"/>
        <v>1.2707880061335121E-7</v>
      </c>
      <c r="AW2240" s="13">
        <f t="shared" si="2726"/>
        <v>3.0605853059902713E-10</v>
      </c>
      <c r="AX2240" s="13">
        <f t="shared" si="2727"/>
        <v>2.2116620872726094E-3</v>
      </c>
      <c r="AY2240" s="13">
        <f t="shared" si="2728"/>
        <v>4.7619899581635765E-4</v>
      </c>
      <c r="AZ2240" s="13">
        <f t="shared" si="2729"/>
        <v>5.126585225687696E-5</v>
      </c>
      <c r="BA2240" s="13">
        <f t="shared" si="2730"/>
        <v>3.6793968217962911E-6</v>
      </c>
      <c r="BB2240" s="13">
        <f t="shared" si="2731"/>
        <v>1.9805524110489085E-7</v>
      </c>
      <c r="BC2240" s="13">
        <f t="shared" si="2732"/>
        <v>8.5287628225903144E-9</v>
      </c>
      <c r="BD2240" s="13">
        <f t="shared" si="2733"/>
        <v>2.6998176435692219E-8</v>
      </c>
      <c r="BE2240" s="13">
        <f t="shared" si="2734"/>
        <v>3.8309062453425434E-8</v>
      </c>
      <c r="BF2240" s="13">
        <f t="shared" si="2735"/>
        <v>2.717932208414399E-8</v>
      </c>
      <c r="BG2240" s="13">
        <f t="shared" si="2736"/>
        <v>1.285536635709869E-8</v>
      </c>
      <c r="BH2240" s="13">
        <f t="shared" si="2737"/>
        <v>4.5602805231012926E-9</v>
      </c>
      <c r="BI2240" s="13">
        <f t="shared" si="2738"/>
        <v>1.2941620096509143E-9</v>
      </c>
      <c r="BJ2240" s="14">
        <f t="shared" si="2739"/>
        <v>0.68578648610716608</v>
      </c>
      <c r="BK2240" s="14">
        <f t="shared" si="2740"/>
        <v>0.25988790529099581</v>
      </c>
      <c r="BL2240" s="14">
        <f t="shared" si="2741"/>
        <v>5.3804507172935834E-2</v>
      </c>
      <c r="BM2240" s="14">
        <f t="shared" si="2742"/>
        <v>0.22485989418538674</v>
      </c>
      <c r="BN2240" s="14">
        <f t="shared" si="2743"/>
        <v>0.7744673743475029</v>
      </c>
    </row>
    <row r="2241" spans="1:66" x14ac:dyDescent="0.25">
      <c r="A2241" t="s">
        <v>32</v>
      </c>
      <c r="B2241" t="s">
        <v>33</v>
      </c>
      <c r="C2241" t="s">
        <v>362</v>
      </c>
      <c r="D2241" t="s">
        <v>542</v>
      </c>
      <c r="E2241" s="10">
        <f>VLOOKUP(A2241,home!$A$2:$E$405,3,FALSE)</f>
        <v>1.2833333333333301</v>
      </c>
      <c r="F2241" s="10">
        <f>VLOOKUP(B2241,home!$B$2:$E$405,3,FALSE)</f>
        <v>0.91</v>
      </c>
      <c r="G2241" s="10">
        <f>VLOOKUP(C2241,away!$B$2:$E$405,4,FALSE)</f>
        <v>1.3</v>
      </c>
      <c r="H2241" s="10">
        <f>VLOOKUP(A2241,away!$A$2:$E$405,3,FALSE)</f>
        <v>1.1666666666666701</v>
      </c>
      <c r="I2241" s="10">
        <f>VLOOKUP(C2241,away!$B$2:$E$405,3,FALSE)</f>
        <v>1.69</v>
      </c>
      <c r="J2241" s="10">
        <f>VLOOKUP(B2241,home!$B$2:$E$405,4,FALSE)</f>
        <v>1.29</v>
      </c>
      <c r="K2241" s="12">
        <f t="shared" si="2688"/>
        <v>1.5181833333333297</v>
      </c>
      <c r="L2241" s="12">
        <f t="shared" si="2689"/>
        <v>2.5434500000000075</v>
      </c>
      <c r="M2241" s="13">
        <f t="shared" si="2690"/>
        <v>1.7220868713211133E-2</v>
      </c>
      <c r="N2241" s="13">
        <f t="shared" si="2691"/>
        <v>2.6144435865918525E-2</v>
      </c>
      <c r="O2241" s="13">
        <f t="shared" si="2692"/>
        <v>4.3800418528616991E-2</v>
      </c>
      <c r="P2241" s="13">
        <f t="shared" si="2693"/>
        <v>6.6497065403170671E-2</v>
      </c>
      <c r="Q2241" s="13">
        <f t="shared" si="2694"/>
        <v>1.9846023395519826E-2</v>
      </c>
      <c r="R2241" s="13">
        <f t="shared" si="2695"/>
        <v>5.5702087253305624E-2</v>
      </c>
      <c r="S2241" s="13">
        <f t="shared" si="2696"/>
        <v>6.4193331080929922E-2</v>
      </c>
      <c r="T2241" s="13">
        <f t="shared" si="2697"/>
        <v>5.0477368205335056E-2</v>
      </c>
      <c r="U2241" s="13">
        <f t="shared" si="2698"/>
        <v>8.4565980499847496E-2</v>
      </c>
      <c r="V2241" s="13">
        <f t="shared" si="2699"/>
        <v>2.7541958967372875E-2</v>
      </c>
      <c r="W2241" s="13">
        <f t="shared" si="2700"/>
        <v>1.0043300650673848E-2</v>
      </c>
      <c r="X2241" s="13">
        <f t="shared" si="2701"/>
        <v>2.5544633039956476E-2</v>
      </c>
      <c r="Y2241" s="13">
        <f t="shared" si="2702"/>
        <v>3.2485748452738758E-2</v>
      </c>
      <c r="Z2241" s="13">
        <f t="shared" si="2703"/>
        <v>4.7225157941473528E-2</v>
      </c>
      <c r="AA2241" s="13">
        <f t="shared" si="2704"/>
        <v>7.1696447700779251E-2</v>
      </c>
      <c r="AB2241" s="13">
        <f t="shared" si="2705"/>
        <v>5.4424175979263897E-2</v>
      </c>
      <c r="AC2241" s="13">
        <f t="shared" si="2706"/>
        <v>6.6469478009688696E-3</v>
      </c>
      <c r="AD2241" s="13">
        <f t="shared" si="2707"/>
        <v>3.8118929148772064E-3</v>
      </c>
      <c r="AE2241" s="13">
        <f t="shared" si="2708"/>
        <v>9.6953590343444602E-3</v>
      </c>
      <c r="AF2241" s="13">
        <f t="shared" si="2709"/>
        <v>1.2329830467951747E-2</v>
      </c>
      <c r="AG2241" s="13">
        <f t="shared" si="2710"/>
        <v>1.0453435767903987E-2</v>
      </c>
      <c r="AH2241" s="13">
        <f t="shared" si="2711"/>
        <v>3.0028706991560305E-2</v>
      </c>
      <c r="AI2241" s="13">
        <f t="shared" si="2712"/>
        <v>4.5589082476136883E-2</v>
      </c>
      <c r="AJ2241" s="13">
        <f t="shared" si="2713"/>
        <v>3.46062925986148E-2</v>
      </c>
      <c r="AK2241" s="13">
        <f t="shared" si="2714"/>
        <v>1.7512898883891188E-2</v>
      </c>
      <c r="AL2241" s="13">
        <f t="shared" si="2715"/>
        <v>1.0266671908680234E-3</v>
      </c>
      <c r="AM2241" s="13">
        <f t="shared" si="2716"/>
        <v>1.1574304583635943E-3</v>
      </c>
      <c r="AN2241" s="13">
        <f t="shared" si="2717"/>
        <v>2.9438664993248929E-3</v>
      </c>
      <c r="AO2241" s="13">
        <f t="shared" si="2718"/>
        <v>3.7437886238539612E-3</v>
      </c>
      <c r="AP2241" s="13">
        <f t="shared" si="2719"/>
        <v>3.1740463917804616E-3</v>
      </c>
      <c r="AQ2241" s="13">
        <f t="shared" si="2720"/>
        <v>2.0182570737935102E-3</v>
      </c>
      <c r="AR2241" s="13">
        <f t="shared" si="2721"/>
        <v>1.5275302959536852E-2</v>
      </c>
      <c r="AS2241" s="13">
        <f t="shared" si="2722"/>
        <v>2.3190710364786132E-2</v>
      </c>
      <c r="AT2241" s="13">
        <f t="shared" si="2723"/>
        <v>1.7603874981989408E-2</v>
      </c>
      <c r="AU2241" s="13">
        <f t="shared" si="2724"/>
        <v>8.9086365332466319E-3</v>
      </c>
      <c r="AV2241" s="13">
        <f t="shared" si="2725"/>
        <v>3.3812358768748633E-3</v>
      </c>
      <c r="AW2241" s="13">
        <f t="shared" si="2726"/>
        <v>1.1012213094373623E-4</v>
      </c>
      <c r="AX2241" s="13">
        <f t="shared" si="2727"/>
        <v>2.9286527189666112E-4</v>
      </c>
      <c r="AY2241" s="13">
        <f t="shared" si="2728"/>
        <v>7.4488817580556496E-4</v>
      </c>
      <c r="AZ2241" s="13">
        <f t="shared" si="2729"/>
        <v>9.4729291537633514E-4</v>
      </c>
      <c r="BA2241" s="13">
        <f t="shared" si="2730"/>
        <v>8.0313072187131553E-4</v>
      </c>
      <c r="BB2241" s="13">
        <f t="shared" si="2731"/>
        <v>5.1068070863590095E-4</v>
      </c>
      <c r="BC2241" s="13">
        <f t="shared" si="2732"/>
        <v>2.5977816967599711E-4</v>
      </c>
      <c r="BD2241" s="13">
        <f t="shared" si="2733"/>
        <v>6.475328218739025E-3</v>
      </c>
      <c r="BE2241" s="13">
        <f t="shared" si="2734"/>
        <v>9.8307353795525857E-3</v>
      </c>
      <c r="BF2241" s="13">
        <f t="shared" si="2735"/>
        <v>7.4624293038235215E-3</v>
      </c>
      <c r="BG2241" s="13">
        <f t="shared" si="2736"/>
        <v>3.7764452650810385E-3</v>
      </c>
      <c r="BH2241" s="13">
        <f t="shared" si="2737"/>
        <v>1.4333340651729006E-3</v>
      </c>
      <c r="BI2241" s="13">
        <f t="shared" si="2738"/>
        <v>4.3521277776888064E-4</v>
      </c>
      <c r="BJ2241" s="14">
        <f t="shared" si="2739"/>
        <v>0.21742805280559807</v>
      </c>
      <c r="BK2241" s="14">
        <f t="shared" si="2740"/>
        <v>0.18387172733232707</v>
      </c>
      <c r="BL2241" s="14">
        <f t="shared" si="2741"/>
        <v>0.53569933663858826</v>
      </c>
      <c r="BM2241" s="14">
        <f t="shared" si="2742"/>
        <v>0.75437860951338254</v>
      </c>
      <c r="BN2241" s="14">
        <f t="shared" si="2743"/>
        <v>0.22921089915974274</v>
      </c>
    </row>
    <row r="2242" spans="1:66" x14ac:dyDescent="0.25">
      <c r="A2242" t="s">
        <v>32</v>
      </c>
      <c r="B2242" t="s">
        <v>206</v>
      </c>
      <c r="C2242" t="s">
        <v>198</v>
      </c>
      <c r="D2242" t="s">
        <v>542</v>
      </c>
      <c r="E2242" s="10">
        <f>VLOOKUP(A2242,home!$A$2:$E$405,3,FALSE)</f>
        <v>1.2833333333333301</v>
      </c>
      <c r="F2242" s="10">
        <f>VLOOKUP(B2242,home!$B$2:$E$405,3,FALSE)</f>
        <v>0.91</v>
      </c>
      <c r="G2242" s="10">
        <f>VLOOKUP(C2242,away!$B$2:$E$405,4,FALSE)</f>
        <v>0.26</v>
      </c>
      <c r="H2242" s="10">
        <f>VLOOKUP(A2242,away!$A$2:$E$405,3,FALSE)</f>
        <v>1.1666666666666701</v>
      </c>
      <c r="I2242" s="10">
        <f>VLOOKUP(C2242,away!$B$2:$E$405,3,FALSE)</f>
        <v>1.04</v>
      </c>
      <c r="J2242" s="10">
        <f>VLOOKUP(B2242,home!$B$2:$E$405,4,FALSE)</f>
        <v>1</v>
      </c>
      <c r="K2242" s="12">
        <f t="shared" si="2688"/>
        <v>0.30363666666666589</v>
      </c>
      <c r="L2242" s="12">
        <f t="shared" si="2689"/>
        <v>1.2133333333333369</v>
      </c>
      <c r="M2242" s="13">
        <f t="shared" si="2690"/>
        <v>0.21937558897045523</v>
      </c>
      <c r="N2242" s="13">
        <f t="shared" si="2691"/>
        <v>6.6610472583025632E-2</v>
      </c>
      <c r="O2242" s="13">
        <f t="shared" si="2692"/>
        <v>0.26617571461748646</v>
      </c>
      <c r="P2242" s="13">
        <f t="shared" si="2693"/>
        <v>8.0820706734071324E-2</v>
      </c>
      <c r="Q2242" s="13">
        <f t="shared" si="2694"/>
        <v>1.011269093010062E-2</v>
      </c>
      <c r="R2242" s="13">
        <f t="shared" si="2695"/>
        <v>0.16147993353460899</v>
      </c>
      <c r="S2242" s="13">
        <f t="shared" si="2696"/>
        <v>7.4438394304145563E-3</v>
      </c>
      <c r="T2242" s="13">
        <f t="shared" si="2697"/>
        <v>1.2270064995188788E-2</v>
      </c>
      <c r="U2242" s="13">
        <f t="shared" si="2698"/>
        <v>4.9031228752003435E-2</v>
      </c>
      <c r="V2242" s="13">
        <f t="shared" si="2699"/>
        <v>3.0471149016091966E-4</v>
      </c>
      <c r="W2242" s="13">
        <f t="shared" si="2700"/>
        <v>1.0235279216819927E-3</v>
      </c>
      <c r="X2242" s="13">
        <f t="shared" si="2701"/>
        <v>1.2418805449741547E-3</v>
      </c>
      <c r="Y2242" s="13">
        <f t="shared" si="2702"/>
        <v>7.5340753061765636E-4</v>
      </c>
      <c r="Z2242" s="13">
        <f t="shared" si="2703"/>
        <v>6.5309662007330932E-2</v>
      </c>
      <c r="AA2242" s="13">
        <f t="shared" si="2704"/>
        <v>1.9830408073032556E-2</v>
      </c>
      <c r="AB2242" s="13">
        <f t="shared" si="2705"/>
        <v>3.0106195029676736E-3</v>
      </c>
      <c r="AC2242" s="13">
        <f t="shared" si="2706"/>
        <v>7.0162199052016637E-6</v>
      </c>
      <c r="AD2242" s="13">
        <f t="shared" si="2707"/>
        <v>7.7695151594945114E-5</v>
      </c>
      <c r="AE2242" s="13">
        <f t="shared" si="2708"/>
        <v>9.4270117268533673E-5</v>
      </c>
      <c r="AF2242" s="13">
        <f t="shared" si="2709"/>
        <v>5.7190537809577288E-5</v>
      </c>
      <c r="AG2242" s="13">
        <f t="shared" si="2710"/>
        <v>2.3130395291873548E-5</v>
      </c>
      <c r="AH2242" s="13">
        <f t="shared" si="2711"/>
        <v>1.9810597475557107E-2</v>
      </c>
      <c r="AI2242" s="13">
        <f t="shared" si="2712"/>
        <v>6.0152237821532268E-3</v>
      </c>
      <c r="AJ2242" s="13">
        <f t="shared" si="2713"/>
        <v>9.1322124923353038E-4</v>
      </c>
      <c r="AK2242" s="13">
        <f t="shared" si="2714"/>
        <v>9.2429152015479244E-5</v>
      </c>
      <c r="AL2242" s="13">
        <f t="shared" si="2715"/>
        <v>1.0339452151468434E-7</v>
      </c>
      <c r="AM2242" s="13">
        <f t="shared" si="2716"/>
        <v>4.7182193692900853E-6</v>
      </c>
      <c r="AN2242" s="13">
        <f t="shared" si="2717"/>
        <v>5.7247728347386535E-6</v>
      </c>
      <c r="AO2242" s="13">
        <f t="shared" si="2718"/>
        <v>3.4730288530747947E-6</v>
      </c>
      <c r="AP2242" s="13">
        <f t="shared" si="2719"/>
        <v>1.4046472250213653E-6</v>
      </c>
      <c r="AQ2242" s="13">
        <f t="shared" si="2720"/>
        <v>4.2607632492314878E-7</v>
      </c>
      <c r="AR2242" s="13">
        <f t="shared" si="2721"/>
        <v>4.8073716540685358E-3</v>
      </c>
      <c r="AS2242" s="13">
        <f t="shared" si="2722"/>
        <v>1.4596943044691865E-3</v>
      </c>
      <c r="AT2242" s="13">
        <f t="shared" si="2723"/>
        <v>2.2160835648067057E-4</v>
      </c>
      <c r="AU2242" s="13">
        <f t="shared" si="2724"/>
        <v>2.2429474222423017E-5</v>
      </c>
      <c r="AV2242" s="13">
        <f t="shared" si="2725"/>
        <v>1.7026026969956077E-6</v>
      </c>
      <c r="AW2242" s="13">
        <f t="shared" si="2726"/>
        <v>1.0581064724639069E-9</v>
      </c>
      <c r="AX2242" s="13">
        <f t="shared" si="2727"/>
        <v>2.387707336488901E-7</v>
      </c>
      <c r="AY2242" s="13">
        <f t="shared" si="2728"/>
        <v>2.8970849016065414E-7</v>
      </c>
      <c r="AZ2242" s="13">
        <f t="shared" si="2729"/>
        <v>1.7575648403079744E-7</v>
      </c>
      <c r="BA2242" s="13">
        <f t="shared" si="2730"/>
        <v>7.1083733541344951E-8</v>
      </c>
      <c r="BB2242" s="13">
        <f t="shared" si="2731"/>
        <v>2.1562065840874699E-8</v>
      </c>
      <c r="BC2242" s="13">
        <f t="shared" si="2732"/>
        <v>5.2323946440522722E-9</v>
      </c>
      <c r="BD2242" s="13">
        <f t="shared" si="2733"/>
        <v>9.7215737893386234E-4</v>
      </c>
      <c r="BE2242" s="13">
        <f t="shared" si="2734"/>
        <v>2.9518262601488078E-4</v>
      </c>
      <c r="BF2242" s="13">
        <f t="shared" si="2735"/>
        <v>4.4814134310535731E-5</v>
      </c>
      <c r="BG2242" s="13">
        <f t="shared" si="2736"/>
        <v>4.5357381205344454E-6</v>
      </c>
      <c r="BH2242" s="13">
        <f t="shared" si="2737"/>
        <v>3.4430410094800163E-7</v>
      </c>
      <c r="BI2242" s="13">
        <f t="shared" si="2738"/>
        <v>2.0908669906302896E-8</v>
      </c>
      <c r="BJ2242" s="14">
        <f t="shared" si="2739"/>
        <v>9.2280879566062665E-2</v>
      </c>
      <c r="BK2242" s="14">
        <f t="shared" si="2740"/>
        <v>0.30795225594801884</v>
      </c>
      <c r="BL2242" s="14">
        <f t="shared" si="2741"/>
        <v>0.5341892376211469</v>
      </c>
      <c r="BM2242" s="14">
        <f t="shared" si="2742"/>
        <v>0.19515663912242751</v>
      </c>
      <c r="BN2242" s="14">
        <f t="shared" si="2743"/>
        <v>0.80457510736974813</v>
      </c>
    </row>
    <row r="2243" spans="1:66" x14ac:dyDescent="0.25">
      <c r="A2243" t="s">
        <v>32</v>
      </c>
      <c r="B2243" t="s">
        <v>34</v>
      </c>
      <c r="C2243" t="s">
        <v>209</v>
      </c>
      <c r="D2243" t="s">
        <v>542</v>
      </c>
      <c r="E2243" s="10">
        <f>VLOOKUP(A2243,home!$A$2:$E$405,3,FALSE)</f>
        <v>1.2833333333333301</v>
      </c>
      <c r="F2243" s="10">
        <f>VLOOKUP(B2243,home!$B$2:$E$405,3,FALSE)</f>
        <v>0.39</v>
      </c>
      <c r="G2243" s="10">
        <f>VLOOKUP(C2243,away!$B$2:$E$405,4,FALSE)</f>
        <v>0.47</v>
      </c>
      <c r="H2243" s="10">
        <f>VLOOKUP(A2243,away!$A$2:$E$405,3,FALSE)</f>
        <v>1.1666666666666701</v>
      </c>
      <c r="I2243" s="10">
        <f>VLOOKUP(C2243,away!$B$2:$E$405,3,FALSE)</f>
        <v>1.0900000000000001</v>
      </c>
      <c r="J2243" s="10">
        <f>VLOOKUP(B2243,home!$B$2:$E$405,4,FALSE)</f>
        <v>1.29</v>
      </c>
      <c r="K2243" s="12">
        <f t="shared" si="2688"/>
        <v>0.23523499999999939</v>
      </c>
      <c r="L2243" s="12">
        <f t="shared" si="2689"/>
        <v>1.6404500000000051</v>
      </c>
      <c r="M2243" s="13">
        <f t="shared" si="2690"/>
        <v>0.15324995466341737</v>
      </c>
      <c r="N2243" s="13">
        <f t="shared" si="2691"/>
        <v>3.6049753085248888E-2</v>
      </c>
      <c r="O2243" s="13">
        <f t="shared" si="2692"/>
        <v>0.2513988881276038</v>
      </c>
      <c r="P2243" s="13">
        <f t="shared" si="2693"/>
        <v>5.9137817448696721E-2</v>
      </c>
      <c r="Q2243" s="13">
        <f t="shared" si="2694"/>
        <v>4.2400818335042497E-3</v>
      </c>
      <c r="R2243" s="13">
        <f t="shared" si="2695"/>
        <v>0.2062036530144645</v>
      </c>
      <c r="S2243" s="13">
        <f t="shared" si="2696"/>
        <v>5.7051916593979634E-3</v>
      </c>
      <c r="T2243" s="13">
        <f t="shared" si="2697"/>
        <v>6.9556422437720682E-3</v>
      </c>
      <c r="U2243" s="13">
        <f t="shared" si="2698"/>
        <v>4.8506316316857437E-2</v>
      </c>
      <c r="V2243" s="13">
        <f t="shared" si="2699"/>
        <v>2.4462039708216752E-4</v>
      </c>
      <c r="W2243" s="13">
        <f t="shared" si="2700"/>
        <v>3.3247188336812315E-4</v>
      </c>
      <c r="X2243" s="13">
        <f t="shared" si="2701"/>
        <v>5.4540350107123927E-4</v>
      </c>
      <c r="Y2243" s="13">
        <f t="shared" si="2702"/>
        <v>4.4735358666615874E-4</v>
      </c>
      <c r="Z2243" s="13">
        <f t="shared" si="2703"/>
        <v>0.1127555941958598</v>
      </c>
      <c r="AA2243" s="13">
        <f t="shared" si="2704"/>
        <v>2.6524062200663012E-2</v>
      </c>
      <c r="AB2243" s="13">
        <f t="shared" si="2705"/>
        <v>3.1196938858864733E-3</v>
      </c>
      <c r="AC2243" s="13">
        <f t="shared" si="2706"/>
        <v>5.8998045132563346E-6</v>
      </c>
      <c r="AD2243" s="13">
        <f t="shared" si="2707"/>
        <v>1.9552255871025063E-5</v>
      </c>
      <c r="AE2243" s="13">
        <f t="shared" si="2708"/>
        <v>3.2074498143623165E-5</v>
      </c>
      <c r="AF2243" s="13">
        <f t="shared" si="2709"/>
        <v>2.6308305239853399E-5</v>
      </c>
      <c r="AG2243" s="13">
        <f t="shared" si="2710"/>
        <v>1.4385819776905882E-5</v>
      </c>
      <c r="AH2243" s="13">
        <f t="shared" si="2711"/>
        <v>4.6242478624649717E-2</v>
      </c>
      <c r="AI2243" s="13">
        <f t="shared" si="2712"/>
        <v>1.0877849459269447E-2</v>
      </c>
      <c r="AJ2243" s="13">
        <f t="shared" si="2713"/>
        <v>1.2794254587756208E-3</v>
      </c>
      <c r="AK2243" s="13">
        <f t="shared" si="2714"/>
        <v>1.0032188259836077E-4</v>
      </c>
      <c r="AL2243" s="13">
        <f t="shared" si="2715"/>
        <v>9.1067318892000133E-8</v>
      </c>
      <c r="AM2243" s="13">
        <f t="shared" si="2716"/>
        <v>9.1987498196411424E-7</v>
      </c>
      <c r="AN2243" s="13">
        <f t="shared" si="2717"/>
        <v>1.5090089141630359E-6</v>
      </c>
      <c r="AO2243" s="13">
        <f t="shared" si="2718"/>
        <v>1.2377268366193803E-6</v>
      </c>
      <c r="AP2243" s="13">
        <f t="shared" si="2719"/>
        <v>6.7680966304408968E-7</v>
      </c>
      <c r="AQ2243" s="13">
        <f t="shared" si="2720"/>
        <v>2.7756810293517018E-7</v>
      </c>
      <c r="AR2243" s="13">
        <f t="shared" si="2721"/>
        <v>1.517169481196135E-2</v>
      </c>
      <c r="AS2243" s="13">
        <f t="shared" si="2722"/>
        <v>3.5689136290917188E-3</v>
      </c>
      <c r="AT2243" s="13">
        <f t="shared" si="2723"/>
        <v>4.1976669876969409E-4</v>
      </c>
      <c r="AU2243" s="13">
        <f t="shared" si="2724"/>
        <v>3.2914606461696241E-5</v>
      </c>
      <c r="AV2243" s="13">
        <f t="shared" si="2725"/>
        <v>1.9356668627542738E-6</v>
      </c>
      <c r="AW2243" s="13">
        <f t="shared" si="2726"/>
        <v>9.7616894569499023E-10</v>
      </c>
      <c r="AX2243" s="13">
        <f t="shared" si="2727"/>
        <v>3.6064465230387936E-8</v>
      </c>
      <c r="AY2243" s="13">
        <f t="shared" si="2728"/>
        <v>5.9161951987190071E-8</v>
      </c>
      <c r="AZ2243" s="13">
        <f t="shared" si="2729"/>
        <v>4.8526112068693144E-8</v>
      </c>
      <c r="BA2243" s="13">
        <f t="shared" si="2730"/>
        <v>2.6534886847695975E-8</v>
      </c>
      <c r="BB2243" s="13">
        <f t="shared" si="2731"/>
        <v>1.0882288782325753E-8</v>
      </c>
      <c r="BC2243" s="13">
        <f t="shared" si="2732"/>
        <v>3.5703701265932623E-9</v>
      </c>
      <c r="BD2243" s="13">
        <f t="shared" si="2733"/>
        <v>4.1480677923803498E-3</v>
      </c>
      <c r="BE2243" s="13">
        <f t="shared" si="2734"/>
        <v>9.75770727140589E-4</v>
      </c>
      <c r="BF2243" s="13">
        <f t="shared" si="2735"/>
        <v>1.1476771349945792E-4</v>
      </c>
      <c r="BG2243" s="13">
        <f t="shared" si="2736"/>
        <v>8.9991276950149689E-6</v>
      </c>
      <c r="BH2243" s="13">
        <f t="shared" si="2737"/>
        <v>5.2922745083421024E-7</v>
      </c>
      <c r="BI2243" s="13">
        <f t="shared" si="2738"/>
        <v>2.4898563879397037E-8</v>
      </c>
      <c r="BJ2243" s="14">
        <f t="shared" si="2739"/>
        <v>4.8667832741235907E-2</v>
      </c>
      <c r="BK2243" s="14">
        <f t="shared" si="2740"/>
        <v>0.21834363420237834</v>
      </c>
      <c r="BL2243" s="14">
        <f t="shared" si="2741"/>
        <v>0.61869607387064574</v>
      </c>
      <c r="BM2243" s="14">
        <f t="shared" si="2742"/>
        <v>0.28818292865140127</v>
      </c>
      <c r="BN2243" s="14">
        <f t="shared" si="2743"/>
        <v>0.7102801481729355</v>
      </c>
    </row>
    <row r="2244" spans="1:66" x14ac:dyDescent="0.25">
      <c r="A2244" t="s">
        <v>32</v>
      </c>
      <c r="B2244" t="s">
        <v>195</v>
      </c>
      <c r="C2244" t="s">
        <v>207</v>
      </c>
      <c r="D2244" t="s">
        <v>542</v>
      </c>
      <c r="E2244" s="10">
        <f>VLOOKUP(A2244,home!$A$2:$E$405,3,FALSE)</f>
        <v>1.2833333333333301</v>
      </c>
      <c r="F2244" s="10">
        <f>VLOOKUP(B2244,home!$B$2:$E$405,3,FALSE)</f>
        <v>0.52</v>
      </c>
      <c r="G2244" s="10">
        <f>VLOOKUP(C2244,away!$B$2:$E$405,4,FALSE)</f>
        <v>1.56</v>
      </c>
      <c r="H2244" s="10">
        <f>VLOOKUP(A2244,away!$A$2:$E$405,3,FALSE)</f>
        <v>1.1666666666666701</v>
      </c>
      <c r="I2244" s="10">
        <f>VLOOKUP(C2244,away!$B$2:$E$405,3,FALSE)</f>
        <v>0.89</v>
      </c>
      <c r="J2244" s="10">
        <f>VLOOKUP(B2244,home!$B$2:$E$405,4,FALSE)</f>
        <v>1.71</v>
      </c>
      <c r="K2244" s="12">
        <f t="shared" si="2688"/>
        <v>1.0410399999999975</v>
      </c>
      <c r="L2244" s="12">
        <f t="shared" si="2689"/>
        <v>1.7755500000000053</v>
      </c>
      <c r="M2244" s="13">
        <f t="shared" si="2690"/>
        <v>5.9809545919757935E-2</v>
      </c>
      <c r="N2244" s="13">
        <f t="shared" si="2691"/>
        <v>6.2264129684304649E-2</v>
      </c>
      <c r="O2244" s="13">
        <f t="shared" si="2692"/>
        <v>0.10619483925782652</v>
      </c>
      <c r="P2244" s="13">
        <f t="shared" si="2693"/>
        <v>0.11055307546096746</v>
      </c>
      <c r="Q2244" s="13">
        <f t="shared" si="2694"/>
        <v>3.2409724783274176E-2</v>
      </c>
      <c r="R2244" s="13">
        <f t="shared" si="2695"/>
        <v>9.4277123422117248E-2</v>
      </c>
      <c r="S2244" s="13">
        <f t="shared" si="2696"/>
        <v>5.1087089468442468E-2</v>
      </c>
      <c r="T2244" s="13">
        <f t="shared" si="2697"/>
        <v>5.754508683894264E-2</v>
      </c>
      <c r="U2244" s="13">
        <f t="shared" si="2698"/>
        <v>9.8146256567360701E-2</v>
      </c>
      <c r="V2244" s="13">
        <f t="shared" si="2699"/>
        <v>1.0492258329210528E-2</v>
      </c>
      <c r="W2244" s="13">
        <f t="shared" si="2700"/>
        <v>1.1246606629459893E-2</v>
      </c>
      <c r="X2244" s="13">
        <f t="shared" si="2701"/>
        <v>1.9968912400937573E-2</v>
      </c>
      <c r="Y2244" s="13">
        <f t="shared" si="2702"/>
        <v>1.7727901206742412E-2</v>
      </c>
      <c r="Z2244" s="13">
        <f t="shared" si="2703"/>
        <v>5.5797915497380265E-2</v>
      </c>
      <c r="AA2244" s="13">
        <f t="shared" si="2704"/>
        <v>5.8087861949392611E-2</v>
      </c>
      <c r="AB2244" s="13">
        <f t="shared" si="2705"/>
        <v>3.0235893901897768E-2</v>
      </c>
      <c r="AC2244" s="13">
        <f t="shared" si="2706"/>
        <v>1.2121303223709022E-3</v>
      </c>
      <c r="AD2244" s="13">
        <f t="shared" si="2707"/>
        <v>2.9270418413832244E-3</v>
      </c>
      <c r="AE2244" s="13">
        <f t="shared" si="2708"/>
        <v>5.1971091414679997E-3</v>
      </c>
      <c r="AF2244" s="13">
        <f t="shared" si="2709"/>
        <v>4.6138635680667683E-3</v>
      </c>
      <c r="AG2244" s="13">
        <f t="shared" si="2710"/>
        <v>2.7307151527603251E-3</v>
      </c>
      <c r="AH2244" s="13">
        <f t="shared" si="2711"/>
        <v>2.4767997215343451E-2</v>
      </c>
      <c r="AI2244" s="13">
        <f t="shared" si="2712"/>
        <v>2.5784475821061081E-2</v>
      </c>
      <c r="AJ2244" s="13">
        <f t="shared" si="2713"/>
        <v>1.3421335354378682E-2</v>
      </c>
      <c r="AK2244" s="13">
        <f t="shared" si="2714"/>
        <v>4.6573823191074512E-3</v>
      </c>
      <c r="AL2244" s="13">
        <f t="shared" si="2715"/>
        <v>8.9620967982188924E-5</v>
      </c>
      <c r="AM2244" s="13">
        <f t="shared" si="2716"/>
        <v>6.0943352771071697E-4</v>
      </c>
      <c r="AN2244" s="13">
        <f t="shared" si="2717"/>
        <v>1.0820797001267668E-3</v>
      </c>
      <c r="AO2244" s="13">
        <f t="shared" si="2718"/>
        <v>9.6064330578004339E-4</v>
      </c>
      <c r="AP2244" s="13">
        <f t="shared" si="2719"/>
        <v>5.6855674052592054E-4</v>
      </c>
      <c r="AQ2244" s="13">
        <f t="shared" si="2720"/>
        <v>2.5237523016020019E-4</v>
      </c>
      <c r="AR2244" s="13">
        <f t="shared" si="2721"/>
        <v>8.7953634911406356E-3</v>
      </c>
      <c r="AS2244" s="13">
        <f t="shared" si="2722"/>
        <v>9.1563252088170243E-3</v>
      </c>
      <c r="AT2244" s="13">
        <f t="shared" si="2723"/>
        <v>4.7660503976934259E-3</v>
      </c>
      <c r="AU2244" s="13">
        <f t="shared" si="2724"/>
        <v>1.6538830353382511E-3</v>
      </c>
      <c r="AV2244" s="13">
        <f t="shared" si="2725"/>
        <v>4.3043959877713217E-4</v>
      </c>
      <c r="AW2244" s="13">
        <f t="shared" si="2726"/>
        <v>4.6015850460804269E-6</v>
      </c>
      <c r="AX2244" s="13">
        <f t="shared" si="2727"/>
        <v>1.0574077994799385E-4</v>
      </c>
      <c r="AY2244" s="13">
        <f t="shared" si="2728"/>
        <v>1.8774804183666104E-4</v>
      </c>
      <c r="AZ2244" s="13">
        <f t="shared" si="2729"/>
        <v>1.6667801784154228E-4</v>
      </c>
      <c r="BA2244" s="13">
        <f t="shared" si="2730"/>
        <v>9.8648384859517107E-5</v>
      </c>
      <c r="BB2244" s="13">
        <f t="shared" si="2731"/>
        <v>4.3788784934329016E-5</v>
      </c>
      <c r="BC2244" s="13">
        <f t="shared" si="2732"/>
        <v>1.5549835418029618E-5</v>
      </c>
      <c r="BD2244" s="13">
        <f t="shared" si="2733"/>
        <v>2.6027679411157992E-3</v>
      </c>
      <c r="BE2244" s="13">
        <f t="shared" si="2734"/>
        <v>2.7095855374191851E-3</v>
      </c>
      <c r="BF2244" s="13">
        <f t="shared" si="2735"/>
        <v>1.4103934639374308E-3</v>
      </c>
      <c r="BG2244" s="13">
        <f t="shared" si="2736"/>
        <v>4.8942533723247321E-4</v>
      </c>
      <c r="BH2244" s="13">
        <f t="shared" si="2737"/>
        <v>1.2737783826812318E-4</v>
      </c>
      <c r="BI2244" s="13">
        <f t="shared" si="2738"/>
        <v>2.6521084950129327E-5</v>
      </c>
      <c r="BJ2244" s="14">
        <f t="shared" si="2739"/>
        <v>0.22072233359648138</v>
      </c>
      <c r="BK2244" s="14">
        <f t="shared" si="2740"/>
        <v>0.23343146851056815</v>
      </c>
      <c r="BL2244" s="14">
        <f t="shared" si="2741"/>
        <v>0.48774129874317512</v>
      </c>
      <c r="BM2244" s="14">
        <f t="shared" si="2742"/>
        <v>0.53200143136256628</v>
      </c>
      <c r="BN2244" s="14">
        <f t="shared" si="2743"/>
        <v>0.46550843852824797</v>
      </c>
    </row>
    <row r="2245" spans="1:66" x14ac:dyDescent="0.25">
      <c r="A2245" t="s">
        <v>32</v>
      </c>
      <c r="B2245" t="s">
        <v>210</v>
      </c>
      <c r="C2245" t="s">
        <v>208</v>
      </c>
      <c r="D2245" t="s">
        <v>542</v>
      </c>
      <c r="E2245" s="10">
        <f>VLOOKUP(A2245,home!$A$2:$E$405,3,FALSE)</f>
        <v>1.2833333333333301</v>
      </c>
      <c r="F2245" s="10">
        <f>VLOOKUP(B2245,home!$B$2:$E$405,3,FALSE)</f>
        <v>1.17</v>
      </c>
      <c r="G2245" s="10">
        <f>VLOOKUP(C2245,away!$B$2:$E$405,4,FALSE)</f>
        <v>0.78</v>
      </c>
      <c r="H2245" s="10">
        <f>VLOOKUP(A2245,away!$A$2:$E$405,3,FALSE)</f>
        <v>1.1666666666666701</v>
      </c>
      <c r="I2245" s="10">
        <f>VLOOKUP(C2245,away!$B$2:$E$405,3,FALSE)</f>
        <v>1.43</v>
      </c>
      <c r="J2245" s="10">
        <f>VLOOKUP(B2245,home!$B$2:$E$405,4,FALSE)</f>
        <v>0.43</v>
      </c>
      <c r="K2245" s="12">
        <f t="shared" si="2688"/>
        <v>1.1711699999999969</v>
      </c>
      <c r="L2245" s="12">
        <f t="shared" si="2689"/>
        <v>0.71738333333333537</v>
      </c>
      <c r="M2245" s="13">
        <f t="shared" si="2690"/>
        <v>0.15129051754764516</v>
      </c>
      <c r="N2245" s="13">
        <f t="shared" si="2691"/>
        <v>0.17718691543627513</v>
      </c>
      <c r="O2245" s="13">
        <f t="shared" si="2692"/>
        <v>0.10853329578005515</v>
      </c>
      <c r="P2245" s="13">
        <f t="shared" si="2693"/>
        <v>0.12711094001872686</v>
      </c>
      <c r="Q2245" s="13">
        <f t="shared" si="2694"/>
        <v>0.10375799987575092</v>
      </c>
      <c r="R2245" s="13">
        <f t="shared" si="2695"/>
        <v>3.8929988752174391E-2</v>
      </c>
      <c r="S2245" s="13">
        <f t="shared" si="2696"/>
        <v>2.6698948708659281E-2</v>
      </c>
      <c r="T2245" s="13">
        <f t="shared" si="2697"/>
        <v>7.4434259810865988E-2</v>
      </c>
      <c r="U2245" s="13">
        <f t="shared" si="2698"/>
        <v>4.5593634926883959E-2</v>
      </c>
      <c r="V2245" s="13">
        <f t="shared" si="2699"/>
        <v>2.4924294462515253E-3</v>
      </c>
      <c r="W2245" s="13">
        <f t="shared" si="2700"/>
        <v>4.0506085571494294E-2</v>
      </c>
      <c r="X2245" s="13">
        <f t="shared" si="2701"/>
        <v>2.9058390687563895E-2</v>
      </c>
      <c r="Y2245" s="13">
        <f t="shared" si="2702"/>
        <v>1.042300258637347E-2</v>
      </c>
      <c r="Z2245" s="13">
        <f t="shared" si="2703"/>
        <v>9.3092416992213746E-3</v>
      </c>
      <c r="AA2245" s="13">
        <f t="shared" si="2704"/>
        <v>1.0902704600877068E-2</v>
      </c>
      <c r="AB2245" s="13">
        <f t="shared" si="2705"/>
        <v>6.3844602737045822E-3</v>
      </c>
      <c r="AC2245" s="13">
        <f t="shared" si="2706"/>
        <v>1.3088024904783495E-4</v>
      </c>
      <c r="AD2245" s="13">
        <f t="shared" si="2707"/>
        <v>1.1859878059691716E-2</v>
      </c>
      <c r="AE2245" s="13">
        <f t="shared" si="2708"/>
        <v>8.5080788553885314E-3</v>
      </c>
      <c r="AF2245" s="13">
        <f t="shared" si="2709"/>
        <v>3.0517769847707467E-3</v>
      </c>
      <c r="AG2245" s="13">
        <f t="shared" si="2710"/>
        <v>7.2976464864159805E-4</v>
      </c>
      <c r="AH2245" s="13">
        <f t="shared" si="2711"/>
        <v>1.6695737102482777E-3</v>
      </c>
      <c r="AI2245" s="13">
        <f t="shared" si="2712"/>
        <v>1.9553546422314701E-3</v>
      </c>
      <c r="AJ2245" s="13">
        <f t="shared" si="2713"/>
        <v>1.1450263481711128E-3</v>
      </c>
      <c r="AK2245" s="13">
        <f t="shared" si="2714"/>
        <v>4.4700683606251952E-4</v>
      </c>
      <c r="AL2245" s="13">
        <f t="shared" si="2715"/>
        <v>4.3985073898940618E-6</v>
      </c>
      <c r="AM2245" s="13">
        <f t="shared" si="2716"/>
        <v>2.7779866774338175E-3</v>
      </c>
      <c r="AN2245" s="13">
        <f t="shared" si="2717"/>
        <v>1.9928813426130692E-3</v>
      </c>
      <c r="AO2245" s="13">
        <f t="shared" si="2718"/>
        <v>7.1482993025078802E-4</v>
      </c>
      <c r="AP2245" s="13">
        <f t="shared" si="2719"/>
        <v>1.7093569270991535E-4</v>
      </c>
      <c r="AQ2245" s="13">
        <f t="shared" si="2720"/>
        <v>3.0656604255470441E-5</v>
      </c>
      <c r="AR2245" s="13">
        <f t="shared" si="2721"/>
        <v>2.3954487070072282E-4</v>
      </c>
      <c r="AS2245" s="13">
        <f t="shared" si="2722"/>
        <v>2.805477662185648E-4</v>
      </c>
      <c r="AT2245" s="13">
        <f t="shared" si="2723"/>
        <v>1.6428456368109789E-4</v>
      </c>
      <c r="AU2245" s="13">
        <f t="shared" si="2724"/>
        <v>6.4135050815463635E-5</v>
      </c>
      <c r="AV2245" s="13">
        <f t="shared" si="2725"/>
        <v>1.8778261865886592E-5</v>
      </c>
      <c r="AW2245" s="13">
        <f t="shared" si="2726"/>
        <v>1.0265356754076314E-7</v>
      </c>
      <c r="AX2245" s="13">
        <f t="shared" si="2727"/>
        <v>5.4224910950169316E-4</v>
      </c>
      <c r="AY2245" s="13">
        <f t="shared" si="2728"/>
        <v>3.8900047367135742E-4</v>
      </c>
      <c r="AZ2245" s="13">
        <f t="shared" si="2729"/>
        <v>1.3953122823530235E-4</v>
      </c>
      <c r="BA2245" s="13">
        <f t="shared" si="2730"/>
        <v>3.3365792538511879E-5</v>
      </c>
      <c r="BB2245" s="13">
        <f t="shared" si="2731"/>
        <v>5.9840158676465435E-6</v>
      </c>
      <c r="BC2245" s="13">
        <f t="shared" si="2732"/>
        <v>8.5856664997037001E-7</v>
      </c>
      <c r="BD2245" s="13">
        <f t="shared" si="2733"/>
        <v>2.8640916304364551E-5</v>
      </c>
      <c r="BE2245" s="13">
        <f t="shared" si="2734"/>
        <v>3.3543381948182541E-5</v>
      </c>
      <c r="BF2245" s="13">
        <f t="shared" si="2735"/>
        <v>1.9642501318126428E-5</v>
      </c>
      <c r="BG2245" s="13">
        <f t="shared" si="2736"/>
        <v>7.6682360895833555E-6</v>
      </c>
      <c r="BH2245" s="13">
        <f t="shared" si="2737"/>
        <v>2.2452020152593296E-6</v>
      </c>
      <c r="BI2245" s="13">
        <f t="shared" si="2738"/>
        <v>5.2590264884225154E-7</v>
      </c>
      <c r="BJ2245" s="14">
        <f t="shared" si="2739"/>
        <v>0.4663144319505439</v>
      </c>
      <c r="BK2245" s="14">
        <f t="shared" si="2740"/>
        <v>0.30811711495139188</v>
      </c>
      <c r="BL2245" s="14">
        <f t="shared" si="2741"/>
        <v>0.21642060252401463</v>
      </c>
      <c r="BM2245" s="14">
        <f t="shared" si="2742"/>
        <v>0.29296283589444033</v>
      </c>
      <c r="BN2245" s="14">
        <f t="shared" si="2743"/>
        <v>0.70680965741062762</v>
      </c>
    </row>
    <row r="2246" spans="1:66" x14ac:dyDescent="0.25">
      <c r="A2246" t="s">
        <v>301</v>
      </c>
      <c r="B2246" t="s">
        <v>302</v>
      </c>
      <c r="C2246" t="s">
        <v>334</v>
      </c>
      <c r="D2246" t="s">
        <v>542</v>
      </c>
      <c r="E2246" s="10">
        <f>VLOOKUP(A2246,home!$A$2:$E$405,3,FALSE)</f>
        <v>1.3534482758620701</v>
      </c>
      <c r="F2246" s="10">
        <f>VLOOKUP(B2246,home!$B$2:$E$405,3,FALSE)</f>
        <v>0.37</v>
      </c>
      <c r="G2246" s="10">
        <f>VLOOKUP(C2246,away!$B$2:$E$405,4,FALSE)</f>
        <v>1.1100000000000001</v>
      </c>
      <c r="H2246" s="10">
        <f>VLOOKUP(A2246,away!$A$2:$E$405,3,FALSE)</f>
        <v>1.02586206896552</v>
      </c>
      <c r="I2246" s="10">
        <f>VLOOKUP(C2246,away!$B$2:$E$405,3,FALSE)</f>
        <v>0.37</v>
      </c>
      <c r="J2246" s="10">
        <f>VLOOKUP(B2246,home!$B$2:$E$405,4,FALSE)</f>
        <v>1.3</v>
      </c>
      <c r="K2246" s="12">
        <f t="shared" si="2688"/>
        <v>0.55586120689655227</v>
      </c>
      <c r="L2246" s="12">
        <f t="shared" si="2689"/>
        <v>0.49343965517241511</v>
      </c>
      <c r="M2246" s="13">
        <f t="shared" si="2690"/>
        <v>0.35018248940870284</v>
      </c>
      <c r="N2246" s="13">
        <f t="shared" si="2691"/>
        <v>0.1946528611967607</v>
      </c>
      <c r="O2246" s="13">
        <f t="shared" si="2692"/>
        <v>0.17279392682124825</v>
      </c>
      <c r="P2246" s="13">
        <f t="shared" si="2693"/>
        <v>9.6049440707253589E-2</v>
      </c>
      <c r="Q2246" s="13">
        <f t="shared" si="2694"/>
        <v>5.4099987175349237E-2</v>
      </c>
      <c r="R2246" s="13">
        <f t="shared" si="2695"/>
        <v>4.2631687833282118E-2</v>
      </c>
      <c r="S2246" s="13">
        <f t="shared" si="2696"/>
        <v>6.5862052923847201E-3</v>
      </c>
      <c r="T2246" s="13">
        <f t="shared" si="2697"/>
        <v>2.6695079016636408E-2</v>
      </c>
      <c r="U2246" s="13">
        <f t="shared" si="2698"/>
        <v>2.3697301451045264E-2</v>
      </c>
      <c r="V2246" s="13">
        <f t="shared" si="2699"/>
        <v>2.0072116486872588E-4</v>
      </c>
      <c r="W2246" s="13">
        <f t="shared" si="2700"/>
        <v>1.0024028054792545E-2</v>
      </c>
      <c r="X2246" s="13">
        <f t="shared" si="2701"/>
        <v>4.9462529467954484E-3</v>
      </c>
      <c r="Y2246" s="13">
        <f t="shared" si="2702"/>
        <v>1.2203386742311436E-3</v>
      </c>
      <c r="Z2246" s="13">
        <f t="shared" si="2703"/>
        <v>7.0120551146242568E-3</v>
      </c>
      <c r="AA2246" s="13">
        <f t="shared" si="2704"/>
        <v>3.8977294188401821E-3</v>
      </c>
      <c r="AB2246" s="13">
        <f t="shared" si="2705"/>
        <v>1.0832982894563503E-3</v>
      </c>
      <c r="AC2246" s="13">
        <f t="shared" si="2706"/>
        <v>3.4409122755365315E-6</v>
      </c>
      <c r="AD2246" s="13">
        <f t="shared" si="2707"/>
        <v>1.3929920831254705E-3</v>
      </c>
      <c r="AE2246" s="13">
        <f t="shared" si="2708"/>
        <v>6.8735753315533638E-4</v>
      </c>
      <c r="AF2246" s="13">
        <f t="shared" si="2709"/>
        <v>1.695847320701655E-4</v>
      </c>
      <c r="AG2246" s="13">
        <f t="shared" si="2710"/>
        <v>2.7893277238402952E-5</v>
      </c>
      <c r="AH2246" s="13">
        <f t="shared" si="2711"/>
        <v>8.6500651445254066E-4</v>
      </c>
      <c r="AI2246" s="13">
        <f t="shared" si="2712"/>
        <v>4.8082356509696929E-4</v>
      </c>
      <c r="AJ2246" s="13">
        <f t="shared" si="2713"/>
        <v>1.3363558359955215E-4</v>
      </c>
      <c r="AK2246" s="13">
        <f t="shared" si="2714"/>
        <v>2.4760945594657395E-5</v>
      </c>
      <c r="AL2246" s="13">
        <f t="shared" si="2715"/>
        <v>3.7751482108207744E-8</v>
      </c>
      <c r="AM2246" s="13">
        <f t="shared" si="2716"/>
        <v>1.5486205210469333E-4</v>
      </c>
      <c r="AN2246" s="13">
        <f t="shared" si="2717"/>
        <v>7.641507758983246E-5</v>
      </c>
      <c r="AO2246" s="13">
        <f t="shared" si="2718"/>
        <v>1.8853114767950132E-5</v>
      </c>
      <c r="AP2246" s="13">
        <f t="shared" si="2719"/>
        <v>3.1009581500077597E-6</v>
      </c>
      <c r="AQ2246" s="13">
        <f t="shared" si="2720"/>
        <v>3.8253393006097974E-7</v>
      </c>
      <c r="AR2246" s="13">
        <f t="shared" si="2721"/>
        <v>8.5365703242670917E-5</v>
      </c>
      <c r="AS2246" s="13">
        <f t="shared" si="2722"/>
        <v>4.745148283204399E-5</v>
      </c>
      <c r="AT2246" s="13">
        <f t="shared" si="2723"/>
        <v>1.3188219258025501E-5</v>
      </c>
      <c r="AU2246" s="13">
        <f t="shared" si="2724"/>
        <v>2.4436064911941363E-6</v>
      </c>
      <c r="AV2246" s="13">
        <f t="shared" si="2725"/>
        <v>3.3957651334385544E-7</v>
      </c>
      <c r="AW2246" s="13">
        <f t="shared" si="2726"/>
        <v>2.8762850260079963E-10</v>
      </c>
      <c r="AX2246" s="13">
        <f t="shared" si="2727"/>
        <v>1.4346967864231929E-5</v>
      </c>
      <c r="AY2246" s="13">
        <f t="shared" si="2728"/>
        <v>7.0793628756963242E-6</v>
      </c>
      <c r="AZ2246" s="13">
        <f t="shared" si="2729"/>
        <v>1.746619188111995E-6</v>
      </c>
      <c r="BA2246" s="13">
        <f t="shared" si="2730"/>
        <v>2.8728372329983544E-7</v>
      </c>
      <c r="BB2246" s="13">
        <f t="shared" si="2731"/>
        <v>3.5439295340429578E-8</v>
      </c>
      <c r="BC2246" s="13">
        <f t="shared" si="2732"/>
        <v>3.4974307344669918E-9</v>
      </c>
      <c r="BD2246" s="13">
        <f t="shared" si="2733"/>
        <v>7.0204705286023715E-6</v>
      </c>
      <c r="BE2246" s="13">
        <f t="shared" si="2734"/>
        <v>3.9024072210105912E-6</v>
      </c>
      <c r="BF2246" s="13">
        <f t="shared" si="2735"/>
        <v>1.0845983938363838E-6</v>
      </c>
      <c r="BG2246" s="13">
        <f t="shared" si="2736"/>
        <v>2.009620573986515E-7</v>
      </c>
      <c r="BH2246" s="13">
        <f t="shared" si="2737"/>
        <v>2.7926752941507157E-8</v>
      </c>
      <c r="BI2246" s="13">
        <f t="shared" si="2738"/>
        <v>3.1046797189536025E-9</v>
      </c>
      <c r="BJ2246" s="14">
        <f t="shared" si="2739"/>
        <v>0.29419348759707487</v>
      </c>
      <c r="BK2246" s="14">
        <f t="shared" si="2740"/>
        <v>0.45302941459984325</v>
      </c>
      <c r="BL2246" s="14">
        <f t="shared" si="2741"/>
        <v>0.24576919848058668</v>
      </c>
      <c r="BM2246" s="14">
        <f t="shared" si="2742"/>
        <v>8.9586683574285023E-2</v>
      </c>
      <c r="BN2246" s="14">
        <f t="shared" si="2743"/>
        <v>0.91041039314259675</v>
      </c>
    </row>
    <row r="2247" spans="1:66" x14ac:dyDescent="0.25">
      <c r="A2247" t="s">
        <v>301</v>
      </c>
      <c r="B2247" t="s">
        <v>336</v>
      </c>
      <c r="C2247" t="s">
        <v>312</v>
      </c>
      <c r="D2247" t="s">
        <v>542</v>
      </c>
      <c r="E2247" s="10">
        <f>VLOOKUP(A2247,home!$A$2:$E$405,3,FALSE)</f>
        <v>1.3534482758620701</v>
      </c>
      <c r="F2247" s="10">
        <f>VLOOKUP(B2247,home!$B$2:$E$405,3,FALSE)</f>
        <v>0.86</v>
      </c>
      <c r="G2247" s="10">
        <f>VLOOKUP(C2247,away!$B$2:$E$405,4,FALSE)</f>
        <v>0.37</v>
      </c>
      <c r="H2247" s="10">
        <f>VLOOKUP(A2247,away!$A$2:$E$405,3,FALSE)</f>
        <v>1.02586206896552</v>
      </c>
      <c r="I2247" s="10">
        <f>VLOOKUP(C2247,away!$B$2:$E$405,3,FALSE)</f>
        <v>0.49</v>
      </c>
      <c r="J2247" s="10">
        <f>VLOOKUP(B2247,home!$B$2:$E$405,4,FALSE)</f>
        <v>0.65</v>
      </c>
      <c r="K2247" s="12">
        <f t="shared" si="2688"/>
        <v>0.43066724137931073</v>
      </c>
      <c r="L2247" s="12">
        <f t="shared" si="2689"/>
        <v>0.32673706896551813</v>
      </c>
      <c r="M2247" s="13">
        <f t="shared" si="2690"/>
        <v>0.46888192075638191</v>
      </c>
      <c r="N2247" s="13">
        <f t="shared" si="2691"/>
        <v>0.20193208334478358</v>
      </c>
      <c r="O2247" s="13">
        <f t="shared" si="2692"/>
        <v>0.15320110447886254</v>
      </c>
      <c r="P2247" s="13">
        <f t="shared" si="2693"/>
        <v>6.5978697042175294E-2</v>
      </c>
      <c r="Q2247" s="13">
        <f t="shared" si="2694"/>
        <v>4.3482766640037494E-2</v>
      </c>
      <c r="R2247" s="13">
        <f t="shared" si="2695"/>
        <v>2.502823991985182E-2</v>
      </c>
      <c r="S2247" s="13">
        <f t="shared" si="2696"/>
        <v>2.3210472992650031E-3</v>
      </c>
      <c r="T2247" s="13">
        <f t="shared" si="2697"/>
        <v>1.4207431722477459E-2</v>
      </c>
      <c r="U2247" s="13">
        <f t="shared" si="2698"/>
        <v>1.0778843042862125E-2</v>
      </c>
      <c r="V2247" s="13">
        <f t="shared" si="2699"/>
        <v>3.6289562183191029E-5</v>
      </c>
      <c r="W2247" s="13">
        <f t="shared" si="2700"/>
        <v>6.2422010521350916E-3</v>
      </c>
      <c r="X2247" s="13">
        <f t="shared" si="2701"/>
        <v>2.0395584756680929E-3</v>
      </c>
      <c r="Y2247" s="13">
        <f t="shared" si="2702"/>
        <v>3.3319967916178622E-4</v>
      </c>
      <c r="Z2247" s="13">
        <f t="shared" si="2703"/>
        <v>2.7258845842593866E-3</v>
      </c>
      <c r="AA2247" s="13">
        <f t="shared" si="2704"/>
        <v>1.1739491942213793E-3</v>
      </c>
      <c r="AB2247" s="13">
        <f t="shared" si="2705"/>
        <v>2.5279073049739301E-4</v>
      </c>
      <c r="AC2247" s="13">
        <f t="shared" si="2706"/>
        <v>3.1915525037938773E-7</v>
      </c>
      <c r="AD2247" s="13">
        <f t="shared" si="2707"/>
        <v>6.7207787681451247E-4</v>
      </c>
      <c r="AE2247" s="13">
        <f t="shared" si="2708"/>
        <v>2.1959275558694231E-4</v>
      </c>
      <c r="AF2247" s="13">
        <f t="shared" si="2709"/>
        <v>3.5874546663269457E-5</v>
      </c>
      <c r="AG2247" s="13">
        <f t="shared" si="2710"/>
        <v>3.9071814090744578E-6</v>
      </c>
      <c r="AH2247" s="13">
        <f t="shared" si="2711"/>
        <v>2.2266188484980039E-4</v>
      </c>
      <c r="AI2247" s="13">
        <f t="shared" si="2712"/>
        <v>9.589317970858128E-5</v>
      </c>
      <c r="AJ2247" s="13">
        <f t="shared" si="2713"/>
        <v>2.0649025586092596E-5</v>
      </c>
      <c r="AK2247" s="13">
        <f t="shared" si="2714"/>
        <v>2.9642862954444353E-6</v>
      </c>
      <c r="AL2247" s="13">
        <f t="shared" si="2715"/>
        <v>1.7963966313934372E-9</v>
      </c>
      <c r="AM2247" s="13">
        <f t="shared" si="2716"/>
        <v>5.7888385039954062E-5</v>
      </c>
      <c r="AN2247" s="13">
        <f t="shared" si="2717"/>
        <v>1.8914281255101933E-5</v>
      </c>
      <c r="AO2247" s="13">
        <f t="shared" si="2718"/>
        <v>3.0899984094407228E-6</v>
      </c>
      <c r="AP2247" s="13">
        <f t="shared" si="2719"/>
        <v>3.36539007802925E-7</v>
      </c>
      <c r="AQ2247" s="13">
        <f t="shared" si="2720"/>
        <v>2.7489942250522827E-8</v>
      </c>
      <c r="AR2247" s="13">
        <f t="shared" si="2721"/>
        <v>1.4550378325232295E-5</v>
      </c>
      <c r="AS2247" s="13">
        <f t="shared" si="2722"/>
        <v>6.2663712943531078E-6</v>
      </c>
      <c r="AT2247" s="13">
        <f t="shared" si="2723"/>
        <v>1.3493604193987768E-6</v>
      </c>
      <c r="AU2247" s="13">
        <f t="shared" si="2724"/>
        <v>1.9370844314963371E-7</v>
      </c>
      <c r="AV2247" s="13">
        <f t="shared" si="2725"/>
        <v>2.085597021078344E-8</v>
      </c>
      <c r="AW2247" s="13">
        <f t="shared" si="2726"/>
        <v>7.0216629451358677E-12</v>
      </c>
      <c r="AX2247" s="13">
        <f t="shared" si="2727"/>
        <v>4.1551051821767307E-6</v>
      </c>
      <c r="AY2247" s="13">
        <f t="shared" si="2728"/>
        <v>1.35762688846786E-6</v>
      </c>
      <c r="AZ2247" s="13">
        <f t="shared" si="2729"/>
        <v>2.2179351514338242E-7</v>
      </c>
      <c r="BA2247" s="13">
        <f t="shared" si="2730"/>
        <v>2.4156054351169347E-8</v>
      </c>
      <c r="BB2247" s="13">
        <f t="shared" si="2731"/>
        <v>1.9731695991182052E-9</v>
      </c>
      <c r="BC2247" s="13">
        <f t="shared" si="2732"/>
        <v>1.2894153027754971E-10</v>
      </c>
      <c r="BD2247" s="13">
        <f t="shared" si="2733"/>
        <v>7.9235799438763405E-7</v>
      </c>
      <c r="BE2247" s="13">
        <f t="shared" si="2734"/>
        <v>3.4124263162776573E-7</v>
      </c>
      <c r="BF2247" s="13">
        <f t="shared" si="2735"/>
        <v>7.3481011402073088E-8</v>
      </c>
      <c r="BG2247" s="13">
        <f t="shared" si="2736"/>
        <v>1.0548621491430836E-8</v>
      </c>
      <c r="BH2247" s="13">
        <f t="shared" si="2737"/>
        <v>1.1357364295172566E-9</v>
      </c>
      <c r="BI2247" s="13">
        <f t="shared" si="2738"/>
        <v>9.782489500683699E-11</v>
      </c>
      <c r="BJ2247" s="14">
        <f t="shared" si="2739"/>
        <v>0.26925471075214308</v>
      </c>
      <c r="BK2247" s="14">
        <f t="shared" si="2740"/>
        <v>0.53721963323854072</v>
      </c>
      <c r="BL2247" s="14">
        <f t="shared" si="2741"/>
        <v>0.19080069528100774</v>
      </c>
      <c r="BM2247" s="14">
        <f t="shared" si="2742"/>
        <v>4.1494754053991709E-2</v>
      </c>
      <c r="BN2247" s="14">
        <f t="shared" si="2743"/>
        <v>0.9585048121820926</v>
      </c>
    </row>
    <row r="2248" spans="1:66" x14ac:dyDescent="0.25">
      <c r="A2248" t="s">
        <v>301</v>
      </c>
      <c r="B2248" t="s">
        <v>385</v>
      </c>
      <c r="C2248" t="s">
        <v>319</v>
      </c>
      <c r="D2248" t="s">
        <v>542</v>
      </c>
      <c r="E2248" s="10">
        <f>VLOOKUP(A2248,home!$A$2:$E$405,3,FALSE)</f>
        <v>1.3534482758620701</v>
      </c>
      <c r="F2248" s="10">
        <f>VLOOKUP(B2248,home!$B$2:$E$405,3,FALSE)</f>
        <v>1.48</v>
      </c>
      <c r="G2248" s="10">
        <f>VLOOKUP(C2248,away!$B$2:$E$405,4,FALSE)</f>
        <v>1.48</v>
      </c>
      <c r="H2248" s="10">
        <f>VLOOKUP(A2248,away!$A$2:$E$405,3,FALSE)</f>
        <v>1.02586206896552</v>
      </c>
      <c r="I2248" s="10">
        <f>VLOOKUP(C2248,away!$B$2:$E$405,3,FALSE)</f>
        <v>1.03</v>
      </c>
      <c r="J2248" s="10">
        <f>VLOOKUP(B2248,home!$B$2:$E$405,4,FALSE)</f>
        <v>1.17</v>
      </c>
      <c r="K2248" s="12">
        <f t="shared" si="2688"/>
        <v>2.9645931034482786</v>
      </c>
      <c r="L2248" s="12">
        <f t="shared" si="2689"/>
        <v>1.2362663793103481</v>
      </c>
      <c r="M2248" s="13">
        <f t="shared" si="2690"/>
        <v>1.4982693917854248E-2</v>
      </c>
      <c r="N2248" s="13">
        <f t="shared" si="2691"/>
        <v>4.4417591059947165E-2</v>
      </c>
      <c r="O2248" s="13">
        <f t="shared" si="2692"/>
        <v>1.8522600762140847E-2</v>
      </c>
      <c r="P2248" s="13">
        <f t="shared" si="2693"/>
        <v>5.4911974477368571E-2</v>
      </c>
      <c r="Q2248" s="13">
        <f t="shared" si="2694"/>
        <v>6.5840042064052653E-2</v>
      </c>
      <c r="R2248" s="13">
        <f t="shared" si="2695"/>
        <v>1.144943428981148E-2</v>
      </c>
      <c r="S2248" s="13">
        <f t="shared" si="2696"/>
        <v>5.031346427977719E-2</v>
      </c>
      <c r="T2248" s="13">
        <f t="shared" si="2697"/>
        <v>8.1395830416167408E-2</v>
      </c>
      <c r="U2248" s="13">
        <f t="shared" si="2698"/>
        <v>3.3942913933959346E-2</v>
      </c>
      <c r="V2248" s="13">
        <f t="shared" si="2699"/>
        <v>2.0488910454116181E-2</v>
      </c>
      <c r="W2248" s="13">
        <f t="shared" si="2700"/>
        <v>6.5062978211278349E-2</v>
      </c>
      <c r="X2248" s="13">
        <f t="shared" si="2701"/>
        <v>8.0435172500405175E-2</v>
      </c>
      <c r="Y2248" s="13">
        <f t="shared" si="2702"/>
        <v>4.9719649738139589E-2</v>
      </c>
      <c r="Z2248" s="13">
        <f t="shared" si="2703"/>
        <v>4.718183558205663E-3</v>
      </c>
      <c r="AA2248" s="13">
        <f t="shared" si="2704"/>
        <v>1.3987494437459565E-2</v>
      </c>
      <c r="AB2248" s="13">
        <f t="shared" si="2705"/>
        <v>2.07336147719069E-2</v>
      </c>
      <c r="AC2248" s="13">
        <f t="shared" si="2706"/>
        <v>4.6932753469354398E-3</v>
      </c>
      <c r="AD2248" s="13">
        <f t="shared" si="2707"/>
        <v>4.8221314123740366E-2</v>
      </c>
      <c r="AE2248" s="13">
        <f t="shared" si="2708"/>
        <v>5.9614389417343462E-2</v>
      </c>
      <c r="AF2248" s="13">
        <f t="shared" si="2709"/>
        <v>3.6849632679888167E-2</v>
      </c>
      <c r="AG2248" s="13">
        <f t="shared" si="2710"/>
        <v>1.5185320657360545E-2</v>
      </c>
      <c r="AH2248" s="13">
        <f t="shared" si="2711"/>
        <v>1.4582329261061328E-3</v>
      </c>
      <c r="AI2248" s="13">
        <f t="shared" si="2712"/>
        <v>4.3230672759554441E-3</v>
      </c>
      <c r="AJ2248" s="13">
        <f t="shared" si="2713"/>
        <v>6.4080677160202239E-3</v>
      </c>
      <c r="AK2248" s="13">
        <f t="shared" si="2714"/>
        <v>6.332437785781039E-3</v>
      </c>
      <c r="AL2248" s="13">
        <f t="shared" si="2715"/>
        <v>6.8803919369685911E-4</v>
      </c>
      <c r="AM2248" s="13">
        <f t="shared" si="2716"/>
        <v>2.859131505809074E-2</v>
      </c>
      <c r="AN2248" s="13">
        <f t="shared" si="2717"/>
        <v>3.5346481546587274E-2</v>
      </c>
      <c r="AO2248" s="13">
        <f t="shared" si="2718"/>
        <v>2.1848833381479745E-2</v>
      </c>
      <c r="AP2248" s="13">
        <f t="shared" si="2719"/>
        <v>9.003659378892347E-3</v>
      </c>
      <c r="AQ2248" s="13">
        <f t="shared" si="2720"/>
        <v>2.7827303452217255E-3</v>
      </c>
      <c r="AR2248" s="13">
        <f t="shared" si="2721"/>
        <v>3.6055286794967246E-4</v>
      </c>
      <c r="AS2248" s="13">
        <f t="shared" si="2722"/>
        <v>1.0688925457520966E-3</v>
      </c>
      <c r="AT2248" s="13">
        <f t="shared" si="2723"/>
        <v>1.58441573473197E-3</v>
      </c>
      <c r="AU2248" s="13">
        <f t="shared" si="2724"/>
        <v>1.5657159867271118E-3</v>
      </c>
      <c r="AV2248" s="13">
        <f t="shared" si="2725"/>
        <v>1.1604277040524783E-3</v>
      </c>
      <c r="AW2248" s="13">
        <f t="shared" si="2726"/>
        <v>7.0046724223695554E-5</v>
      </c>
      <c r="AX2248" s="13">
        <f t="shared" si="2727"/>
        <v>1.4126935906622121E-2</v>
      </c>
      <c r="AY2248" s="13">
        <f t="shared" si="2728"/>
        <v>1.7464655904029083E-2</v>
      </c>
      <c r="AZ2248" s="13">
        <f t="shared" si="2729"/>
        <v>1.0795483460187565E-2</v>
      </c>
      <c r="BA2248" s="13">
        <f t="shared" si="2730"/>
        <v>4.4486977500769439E-3</v>
      </c>
      <c r="BB2248" s="13">
        <f t="shared" si="2731"/>
        <v>1.3749438650334292E-3</v>
      </c>
      <c r="BC2248" s="13">
        <f t="shared" si="2732"/>
        <v>3.3995937475597053E-4</v>
      </c>
      <c r="BD2248" s="13">
        <f t="shared" si="2733"/>
        <v>7.4289898101683916E-5</v>
      </c>
      <c r="BE2248" s="13">
        <f t="shared" si="2734"/>
        <v>2.2023931956812744E-4</v>
      </c>
      <c r="BF2248" s="13">
        <f t="shared" si="2735"/>
        <v>3.2645998394990617E-4</v>
      </c>
      <c r="BG2248" s="13">
        <f t="shared" si="2736"/>
        <v>3.2260700565657583E-4</v>
      </c>
      <c r="BH2248" s="13">
        <f t="shared" si="2737"/>
        <v>2.3909962602339618E-4</v>
      </c>
      <c r="BI2248" s="13">
        <f t="shared" si="2738"/>
        <v>1.4176662046920451E-4</v>
      </c>
      <c r="BJ2248" s="14">
        <f t="shared" si="2739"/>
        <v>0.69286561683929992</v>
      </c>
      <c r="BK2248" s="14">
        <f t="shared" si="2740"/>
        <v>0.1635430135737776</v>
      </c>
      <c r="BL2248" s="14">
        <f t="shared" si="2741"/>
        <v>0.12422233119212318</v>
      </c>
      <c r="BM2248" s="14">
        <f t="shared" si="2742"/>
        <v>0.7578301994124258</v>
      </c>
      <c r="BN2248" s="14">
        <f t="shared" si="2743"/>
        <v>0.21012433657117496</v>
      </c>
    </row>
    <row r="2249" spans="1:66" x14ac:dyDescent="0.25">
      <c r="A2249" t="s">
        <v>19</v>
      </c>
      <c r="B2249" t="s">
        <v>247</v>
      </c>
      <c r="C2249" t="s">
        <v>139</v>
      </c>
      <c r="D2249" t="s">
        <v>543</v>
      </c>
      <c r="E2249" s="10">
        <f>VLOOKUP(A2249,home!$A$2:$E$405,3,FALSE)</f>
        <v>1.6666666666666701</v>
      </c>
      <c r="F2249" s="10">
        <f>VLOOKUP(B2249,home!$B$2:$E$405,3,FALSE)</f>
        <v>1.2</v>
      </c>
      <c r="G2249" s="10">
        <f>VLOOKUP(C2249,away!$B$2:$E$405,4,FALSE)</f>
        <v>0.5</v>
      </c>
      <c r="H2249" s="10">
        <f>VLOOKUP(A2249,away!$A$2:$E$405,3,FALSE)</f>
        <v>1.2</v>
      </c>
      <c r="I2249" s="10">
        <f>VLOOKUP(C2249,away!$B$2:$E$405,3,FALSE)</f>
        <v>0.7</v>
      </c>
      <c r="J2249" s="10">
        <f>VLOOKUP(B2249,home!$B$2:$E$405,4,FALSE)</f>
        <v>0.83</v>
      </c>
      <c r="K2249" s="12">
        <f t="shared" si="2688"/>
        <v>1.000000000000002</v>
      </c>
      <c r="L2249" s="12">
        <f t="shared" si="2689"/>
        <v>0.69719999999999993</v>
      </c>
      <c r="M2249" s="13">
        <f t="shared" si="2690"/>
        <v>0.18319575470834248</v>
      </c>
      <c r="N2249" s="13">
        <f t="shared" si="2691"/>
        <v>0.18319575470834285</v>
      </c>
      <c r="O2249" s="13">
        <f t="shared" si="2692"/>
        <v>0.12772408018265638</v>
      </c>
      <c r="P2249" s="13">
        <f t="shared" si="2693"/>
        <v>0.12772408018265663</v>
      </c>
      <c r="Q2249" s="13">
        <f t="shared" si="2694"/>
        <v>9.1597877354171589E-2</v>
      </c>
      <c r="R2249" s="13">
        <f t="shared" si="2695"/>
        <v>4.4524614351674E-2</v>
      </c>
      <c r="S2249" s="13">
        <f t="shared" si="2696"/>
        <v>2.2262307175837083E-2</v>
      </c>
      <c r="T2249" s="13">
        <f t="shared" si="2697"/>
        <v>6.3862040091328426E-2</v>
      </c>
      <c r="U2249" s="13">
        <f t="shared" si="2698"/>
        <v>4.452461435167409E-2</v>
      </c>
      <c r="V2249" s="13">
        <f t="shared" si="2699"/>
        <v>1.7245867292215167E-3</v>
      </c>
      <c r="W2249" s="13">
        <f t="shared" si="2700"/>
        <v>3.0532625784723932E-2</v>
      </c>
      <c r="X2249" s="13">
        <f t="shared" si="2701"/>
        <v>2.1287346697109522E-2</v>
      </c>
      <c r="Y2249" s="13">
        <f t="shared" si="2702"/>
        <v>7.4207690586123778E-3</v>
      </c>
      <c r="Z2249" s="13">
        <f t="shared" si="2703"/>
        <v>1.0347520375329039E-2</v>
      </c>
      <c r="AA2249" s="13">
        <f t="shared" si="2704"/>
        <v>1.0347520375329058E-2</v>
      </c>
      <c r="AB2249" s="13">
        <f t="shared" si="2705"/>
        <v>5.1737601876645388E-3</v>
      </c>
      <c r="AC2249" s="13">
        <f t="shared" si="2706"/>
        <v>7.5148866725827698E-5</v>
      </c>
      <c r="AD2249" s="13">
        <f t="shared" si="2707"/>
        <v>7.633156446180997E-3</v>
      </c>
      <c r="AE2249" s="13">
        <f t="shared" si="2708"/>
        <v>5.3218366742773899E-3</v>
      </c>
      <c r="AF2249" s="13">
        <f t="shared" si="2709"/>
        <v>1.8551922646530977E-3</v>
      </c>
      <c r="AG2249" s="13">
        <f t="shared" si="2710"/>
        <v>4.3114668230537993E-4</v>
      </c>
      <c r="AH2249" s="13">
        <f t="shared" si="2711"/>
        <v>1.8035728014198509E-3</v>
      </c>
      <c r="AI2249" s="13">
        <f t="shared" si="2712"/>
        <v>1.8035728014198543E-3</v>
      </c>
      <c r="AJ2249" s="13">
        <f t="shared" si="2713"/>
        <v>9.017864007099288E-4</v>
      </c>
      <c r="AK2249" s="13">
        <f t="shared" si="2714"/>
        <v>3.0059546690331025E-4</v>
      </c>
      <c r="AL2249" s="13">
        <f t="shared" si="2715"/>
        <v>2.095751595249888E-6</v>
      </c>
      <c r="AM2249" s="13">
        <f t="shared" si="2716"/>
        <v>1.5266312892362028E-3</v>
      </c>
      <c r="AN2249" s="13">
        <f t="shared" si="2717"/>
        <v>1.0643673348554805E-3</v>
      </c>
      <c r="AO2249" s="13">
        <f t="shared" si="2718"/>
        <v>3.7103845293062038E-4</v>
      </c>
      <c r="AP2249" s="13">
        <f t="shared" si="2719"/>
        <v>8.6229336461076194E-5</v>
      </c>
      <c r="AQ2249" s="13">
        <f t="shared" si="2720"/>
        <v>1.5029773345165574E-5</v>
      </c>
      <c r="AR2249" s="13">
        <f t="shared" si="2721"/>
        <v>2.5149019142998405E-4</v>
      </c>
      <c r="AS2249" s="13">
        <f t="shared" si="2722"/>
        <v>2.5149019142998454E-4</v>
      </c>
      <c r="AT2249" s="13">
        <f t="shared" si="2723"/>
        <v>1.2574509571499251E-4</v>
      </c>
      <c r="AU2249" s="13">
        <f t="shared" si="2724"/>
        <v>4.1915031904997593E-5</v>
      </c>
      <c r="AV2249" s="13">
        <f t="shared" si="2725"/>
        <v>1.0478757976249417E-5</v>
      </c>
      <c r="AW2249" s="13">
        <f t="shared" si="2726"/>
        <v>4.0587722561339544E-8</v>
      </c>
      <c r="AX2249" s="13">
        <f t="shared" si="2727"/>
        <v>2.5443854820603423E-4</v>
      </c>
      <c r="AY2249" s="13">
        <f t="shared" si="2728"/>
        <v>1.7739455580924703E-4</v>
      </c>
      <c r="AZ2249" s="13">
        <f t="shared" si="2729"/>
        <v>6.1839742155103501E-5</v>
      </c>
      <c r="BA2249" s="13">
        <f t="shared" si="2730"/>
        <v>1.4371556076846056E-5</v>
      </c>
      <c r="BB2249" s="13">
        <f t="shared" si="2731"/>
        <v>2.5049622241942665E-6</v>
      </c>
      <c r="BC2249" s="13">
        <f t="shared" si="2732"/>
        <v>3.4929193254164861E-7</v>
      </c>
      <c r="BD2249" s="13">
        <f t="shared" si="2733"/>
        <v>2.9223160244164131E-5</v>
      </c>
      <c r="BE2249" s="13">
        <f t="shared" si="2734"/>
        <v>2.9223160244164188E-5</v>
      </c>
      <c r="BF2249" s="13">
        <f t="shared" si="2735"/>
        <v>1.4611580122082121E-5</v>
      </c>
      <c r="BG2249" s="13">
        <f t="shared" si="2736"/>
        <v>4.8705267073607172E-6</v>
      </c>
      <c r="BH2249" s="13">
        <f t="shared" si="2737"/>
        <v>1.2176316768401816E-6</v>
      </c>
      <c r="BI2249" s="13">
        <f t="shared" si="2738"/>
        <v>2.4352633536803688E-7</v>
      </c>
      <c r="BJ2249" s="14">
        <f t="shared" si="2739"/>
        <v>0.4167119406049381</v>
      </c>
      <c r="BK2249" s="14">
        <f t="shared" si="2740"/>
        <v>0.33516136797018808</v>
      </c>
      <c r="BL2249" s="14">
        <f t="shared" si="2741"/>
        <v>0.23786462577323725</v>
      </c>
      <c r="BM2249" s="14">
        <f t="shared" si="2742"/>
        <v>0.24194593926776178</v>
      </c>
      <c r="BN2249" s="14">
        <f t="shared" si="2743"/>
        <v>0.7579621614878439</v>
      </c>
    </row>
    <row r="2250" spans="1:66" x14ac:dyDescent="0.25">
      <c r="A2250" t="s">
        <v>22</v>
      </c>
      <c r="B2250" t="s">
        <v>264</v>
      </c>
      <c r="C2250" t="s">
        <v>259</v>
      </c>
      <c r="D2250" t="s">
        <v>543</v>
      </c>
      <c r="E2250" s="10">
        <f>VLOOKUP(A2250,home!$A$2:$E$405,3,FALSE)</f>
        <v>1.6818181818181801</v>
      </c>
      <c r="F2250" s="10">
        <f>VLOOKUP(B2250,home!$B$2:$E$405,3,FALSE)</f>
        <v>0.71</v>
      </c>
      <c r="G2250" s="10">
        <f>VLOOKUP(C2250,away!$B$2:$E$405,4,FALSE)</f>
        <v>1.07</v>
      </c>
      <c r="H2250" s="10">
        <f>VLOOKUP(A2250,away!$A$2:$E$405,3,FALSE)</f>
        <v>1.39090909090909</v>
      </c>
      <c r="I2250" s="10">
        <f>VLOOKUP(C2250,away!$B$2:$E$405,3,FALSE)</f>
        <v>1.07</v>
      </c>
      <c r="J2250" s="10">
        <f>VLOOKUP(B2250,home!$B$2:$E$405,4,FALSE)</f>
        <v>0.86</v>
      </c>
      <c r="K2250" s="12">
        <f t="shared" si="2688"/>
        <v>1.2776772727272714</v>
      </c>
      <c r="L2250" s="12">
        <f t="shared" si="2689"/>
        <v>1.2799145454545446</v>
      </c>
      <c r="M2250" s="13">
        <f t="shared" si="2690"/>
        <v>7.7491128651964988E-2</v>
      </c>
      <c r="N2250" s="13">
        <f t="shared" si="2691"/>
        <v>9.9008653916600742E-2</v>
      </c>
      <c r="O2250" s="13">
        <f t="shared" si="2692"/>
        <v>9.9182022705339393E-2</v>
      </c>
      <c r="P2250" s="13">
        <f t="shared" si="2693"/>
        <v>0.12672261627373235</v>
      </c>
      <c r="Q2250" s="13">
        <f t="shared" si="2694"/>
        <v>6.3250553456280362E-2</v>
      </c>
      <c r="R2250" s="13">
        <f t="shared" si="2695"/>
        <v>6.3472256754083412E-2</v>
      </c>
      <c r="S2250" s="13">
        <f t="shared" si="2696"/>
        <v>5.1807935161789678E-2</v>
      </c>
      <c r="T2250" s="13">
        <f t="shared" si="2697"/>
        <v>8.0955303376743448E-2</v>
      </c>
      <c r="U2250" s="13">
        <f t="shared" si="2698"/>
        <v>8.1097059903402421E-2</v>
      </c>
      <c r="V2250" s="13">
        <f t="shared" si="2699"/>
        <v>9.4136038561240531E-3</v>
      </c>
      <c r="W2250" s="13">
        <f t="shared" si="2700"/>
        <v>2.693793154617027E-2</v>
      </c>
      <c r="X2250" s="13">
        <f t="shared" si="2701"/>
        <v>3.4478250410402159E-2</v>
      </c>
      <c r="Y2250" s="13">
        <f t="shared" si="2702"/>
        <v>2.2064607101048926E-2</v>
      </c>
      <c r="Z2250" s="13">
        <f t="shared" si="2703"/>
        <v>2.7079688217458948E-2</v>
      </c>
      <c r="AA2250" s="13">
        <f t="shared" si="2704"/>
        <v>3.4599102187987771E-2</v>
      </c>
      <c r="AB2250" s="13">
        <f t="shared" si="2705"/>
        <v>2.2103243261180194E-2</v>
      </c>
      <c r="AC2250" s="13">
        <f t="shared" si="2706"/>
        <v>9.6213957807533964E-4</v>
      </c>
      <c r="AD2250" s="13">
        <f t="shared" si="2707"/>
        <v>8.6044957277061854E-3</v>
      </c>
      <c r="AE2250" s="13">
        <f t="shared" si="2708"/>
        <v>1.1013019238192633E-2</v>
      </c>
      <c r="AF2250" s="13">
        <f t="shared" si="2709"/>
        <v>7.0478617561667402E-3</v>
      </c>
      <c r="AG2250" s="13">
        <f t="shared" si="2710"/>
        <v>3.0068869253568747E-3</v>
      </c>
      <c r="AH2250" s="13">
        <f t="shared" si="2711"/>
        <v>8.6649217089749403E-3</v>
      </c>
      <c r="AI2250" s="13">
        <f t="shared" si="2712"/>
        <v>1.1070973537518429E-2</v>
      </c>
      <c r="AJ2250" s="13">
        <f t="shared" si="2713"/>
        <v>7.0725656379261696E-3</v>
      </c>
      <c r="AK2250" s="13">
        <f t="shared" si="2714"/>
        <v>3.0121521251500424E-3</v>
      </c>
      <c r="AL2250" s="13">
        <f t="shared" si="2715"/>
        <v>6.2936156267286622E-5</v>
      </c>
      <c r="AM2250" s="13">
        <f t="shared" si="2716"/>
        <v>2.1987537269138185E-3</v>
      </c>
      <c r="AN2250" s="13">
        <f t="shared" si="2717"/>
        <v>2.814216876949386E-3</v>
      </c>
      <c r="AO2250" s="13">
        <f t="shared" si="2718"/>
        <v>1.8009785574355911E-3</v>
      </c>
      <c r="AP2250" s="13">
        <f t="shared" si="2719"/>
        <v>7.683662172378522E-4</v>
      </c>
      <c r="AQ2250" s="13">
        <f t="shared" si="2720"/>
        <v>2.4586077441965344E-4</v>
      </c>
      <c r="AR2250" s="13">
        <f t="shared" si="2721"/>
        <v>2.2180718661083758E-3</v>
      </c>
      <c r="AS2250" s="13">
        <f t="shared" si="2722"/>
        <v>2.8339800126024389E-3</v>
      </c>
      <c r="AT2250" s="13">
        <f t="shared" si="2723"/>
        <v>1.8104559267327412E-3</v>
      </c>
      <c r="AU2250" s="13">
        <f t="shared" si="2724"/>
        <v>7.7105946362027145E-4</v>
      </c>
      <c r="AV2250" s="13">
        <f t="shared" si="2725"/>
        <v>2.4629128814722515E-4</v>
      </c>
      <c r="AW2250" s="13">
        <f t="shared" si="2726"/>
        <v>2.8589058870865512E-6</v>
      </c>
      <c r="AX2250" s="13">
        <f t="shared" si="2727"/>
        <v>4.6821627753369566E-4</v>
      </c>
      <c r="AY2250" s="13">
        <f t="shared" si="2728"/>
        <v>5.9927682403395895E-4</v>
      </c>
      <c r="AZ2250" s="13">
        <f t="shared" si="2729"/>
        <v>3.8351156191743387E-4</v>
      </c>
      <c r="BA2250" s="13">
        <f t="shared" si="2730"/>
        <v>1.6362067548270499E-4</v>
      </c>
      <c r="BB2250" s="13">
        <f t="shared" si="2731"/>
        <v>5.235512062185299E-5</v>
      </c>
      <c r="BC2250" s="13">
        <f t="shared" si="2732"/>
        <v>1.3402016082587366E-5</v>
      </c>
      <c r="BD2250" s="13">
        <f t="shared" si="2733"/>
        <v>4.7315707404926925E-4</v>
      </c>
      <c r="BE2250" s="13">
        <f t="shared" si="2734"/>
        <v>6.0454203994288582E-4</v>
      </c>
      <c r="BF2250" s="13">
        <f t="shared" si="2735"/>
        <v>3.862048124216038E-4</v>
      </c>
      <c r="BG2250" s="13">
        <f t="shared" si="2736"/>
        <v>1.6448170381632747E-4</v>
      </c>
      <c r="BH2250" s="13">
        <f t="shared" si="2737"/>
        <v>5.2538633686395001E-5</v>
      </c>
      <c r="BI2250" s="13">
        <f t="shared" si="2738"/>
        <v>1.3425483640250057E-5</v>
      </c>
      <c r="BJ2250" s="14">
        <f t="shared" si="2739"/>
        <v>0.36587612208329678</v>
      </c>
      <c r="BK2250" s="14">
        <f t="shared" si="2740"/>
        <v>0.26705963650198761</v>
      </c>
      <c r="BL2250" s="14">
        <f t="shared" si="2741"/>
        <v>0.33984850612633055</v>
      </c>
      <c r="BM2250" s="14">
        <f t="shared" si="2742"/>
        <v>0.47014030325292577</v>
      </c>
      <c r="BN2250" s="14">
        <f t="shared" si="2743"/>
        <v>0.52912723175800125</v>
      </c>
    </row>
    <row r="2251" spans="1:66" x14ac:dyDescent="0.25">
      <c r="A2251" t="s">
        <v>22</v>
      </c>
      <c r="B2251" t="s">
        <v>166</v>
      </c>
      <c r="C2251" t="s">
        <v>261</v>
      </c>
      <c r="D2251" t="s">
        <v>543</v>
      </c>
      <c r="E2251" s="10">
        <f>VLOOKUP(A2251,home!$A$2:$E$405,3,FALSE)</f>
        <v>1.6818181818181801</v>
      </c>
      <c r="F2251" s="10">
        <f>VLOOKUP(B2251,home!$B$2:$E$405,3,FALSE)</f>
        <v>0.79</v>
      </c>
      <c r="G2251" s="10">
        <f>VLOOKUP(C2251,away!$B$2:$E$405,4,FALSE)</f>
        <v>0.59</v>
      </c>
      <c r="H2251" s="10">
        <f>VLOOKUP(A2251,away!$A$2:$E$405,3,FALSE)</f>
        <v>1.39090909090909</v>
      </c>
      <c r="I2251" s="10">
        <f>VLOOKUP(C2251,away!$B$2:$E$405,3,FALSE)</f>
        <v>1.43</v>
      </c>
      <c r="J2251" s="10">
        <f>VLOOKUP(B2251,home!$B$2:$E$405,4,FALSE)</f>
        <v>1.68</v>
      </c>
      <c r="K2251" s="12">
        <f t="shared" si="2688"/>
        <v>0.78389545454545373</v>
      </c>
      <c r="L2251" s="12">
        <f t="shared" si="2689"/>
        <v>3.3415199999999974</v>
      </c>
      <c r="M2251" s="13">
        <f t="shared" si="2690"/>
        <v>1.6156780785605313E-2</v>
      </c>
      <c r="N2251" s="13">
        <f t="shared" si="2691"/>
        <v>1.2665227017923327E-2</v>
      </c>
      <c r="O2251" s="13">
        <f t="shared" si="2692"/>
        <v>5.3988206130715817E-2</v>
      </c>
      <c r="P2251" s="13">
        <f t="shared" si="2693"/>
        <v>4.2321109384931124E-2</v>
      </c>
      <c r="Q2251" s="13">
        <f t="shared" si="2694"/>
        <v>4.9641069450681845E-3</v>
      </c>
      <c r="R2251" s="13">
        <f t="shared" si="2695"/>
        <v>9.0201335274954719E-2</v>
      </c>
      <c r="S2251" s="13">
        <f t="shared" si="2696"/>
        <v>2.771400323087635E-2</v>
      </c>
      <c r="T2251" s="13">
        <f t="shared" si="2697"/>
        <v>1.6587662639084226E-2</v>
      </c>
      <c r="U2251" s="13">
        <f t="shared" si="2698"/>
        <v>7.070841671596749E-2</v>
      </c>
      <c r="V2251" s="13">
        <f t="shared" si="2699"/>
        <v>8.066013877063254E-3</v>
      </c>
      <c r="W2251" s="13">
        <f t="shared" si="2700"/>
        <v>1.2971136233721561E-3</v>
      </c>
      <c r="X2251" s="13">
        <f t="shared" si="2701"/>
        <v>4.3343311147705232E-3</v>
      </c>
      <c r="Y2251" s="13">
        <f t="shared" si="2702"/>
        <v>7.2416270533139961E-3</v>
      </c>
      <c r="Z2251" s="13">
        <f t="shared" si="2703"/>
        <v>0.10046985528265547</v>
      </c>
      <c r="AA2251" s="13">
        <f t="shared" si="2704"/>
        <v>7.8757862874913154E-2</v>
      </c>
      <c r="AB2251" s="13">
        <f t="shared" si="2705"/>
        <v>3.0868965358679282E-2</v>
      </c>
      <c r="AC2251" s="13">
        <f t="shared" si="2706"/>
        <v>1.3205084761366082E-3</v>
      </c>
      <c r="AD2251" s="13">
        <f t="shared" si="2707"/>
        <v>2.5420036834760421E-4</v>
      </c>
      <c r="AE2251" s="13">
        <f t="shared" si="2708"/>
        <v>8.4941561484088563E-4</v>
      </c>
      <c r="AF2251" s="13">
        <f t="shared" si="2709"/>
        <v>1.4191696326515575E-3</v>
      </c>
      <c r="AG2251" s="13">
        <f t="shared" si="2710"/>
        <v>1.5807279036326091E-3</v>
      </c>
      <c r="AH2251" s="13">
        <f t="shared" si="2711"/>
        <v>8.3930507706024657E-2</v>
      </c>
      <c r="AI2251" s="13">
        <f t="shared" si="2712"/>
        <v>6.5792743488444896E-2</v>
      </c>
      <c r="AJ2251" s="13">
        <f t="shared" si="2713"/>
        <v>2.5787316281333482E-2</v>
      </c>
      <c r="AK2251" s="13">
        <f t="shared" si="2714"/>
        <v>6.7381866726210961E-3</v>
      </c>
      <c r="AL2251" s="13">
        <f t="shared" si="2715"/>
        <v>1.383577196568676E-4</v>
      </c>
      <c r="AM2251" s="13">
        <f t="shared" si="2716"/>
        <v>3.9853302658293406E-5</v>
      </c>
      <c r="AN2251" s="13">
        <f t="shared" si="2717"/>
        <v>1.3317060789874046E-4</v>
      </c>
      <c r="AO2251" s="13">
        <f t="shared" si="2718"/>
        <v>2.2249612485289951E-4</v>
      </c>
      <c r="AP2251" s="13">
        <f t="shared" si="2719"/>
        <v>2.4782508370615336E-4</v>
      </c>
      <c r="AQ2251" s="13">
        <f t="shared" si="2720"/>
        <v>2.0702811842644625E-4</v>
      </c>
      <c r="AR2251" s="13">
        <f t="shared" si="2721"/>
        <v>5.6091094021967054E-2</v>
      </c>
      <c r="AS2251" s="13">
        <f t="shared" si="2722"/>
        <v>4.3969553644301641E-2</v>
      </c>
      <c r="AT2251" s="13">
        <f t="shared" si="2723"/>
        <v>1.7233766620080276E-2</v>
      </c>
      <c r="AU2251" s="13">
        <f t="shared" si="2724"/>
        <v>4.5031571060593651E-3</v>
      </c>
      <c r="AV2251" s="13">
        <f t="shared" si="2725"/>
        <v>8.8250109663599895E-4</v>
      </c>
      <c r="AW2251" s="13">
        <f t="shared" si="2726"/>
        <v>1.0067070403489955E-5</v>
      </c>
      <c r="AX2251" s="13">
        <f t="shared" si="2727"/>
        <v>5.2068038004100725E-6</v>
      </c>
      <c r="AY2251" s="13">
        <f t="shared" si="2728"/>
        <v>1.7398639035146253E-5</v>
      </c>
      <c r="AZ2251" s="13">
        <f t="shared" si="2729"/>
        <v>2.9068950154360939E-5</v>
      </c>
      <c r="BA2251" s="13">
        <f t="shared" si="2730"/>
        <v>3.2378159439933357E-5</v>
      </c>
      <c r="BB2251" s="13">
        <f t="shared" si="2731"/>
        <v>2.7048066832931509E-5</v>
      </c>
      <c r="BC2251" s="13">
        <f t="shared" si="2732"/>
        <v>1.8076331256715442E-5</v>
      </c>
      <c r="BD2251" s="13">
        <f t="shared" si="2733"/>
        <v>3.1238252082713865E-2</v>
      </c>
      <c r="BE2251" s="13">
        <f t="shared" si="2734"/>
        <v>2.4487523815584448E-2</v>
      </c>
      <c r="BF2251" s="13">
        <f t="shared" si="2735"/>
        <v>9.5978293060550984E-3</v>
      </c>
      <c r="BG2251" s="13">
        <f t="shared" si="2736"/>
        <v>2.5078982555065792E-3</v>
      </c>
      <c r="BH2251" s="13">
        <f t="shared" si="2737"/>
        <v>4.9148251073852006E-4</v>
      </c>
      <c r="BI2251" s="13">
        <f t="shared" si="2738"/>
        <v>7.7054181231302641E-5</v>
      </c>
      <c r="BJ2251" s="14">
        <f t="shared" si="2739"/>
        <v>5.2173132101067096E-2</v>
      </c>
      <c r="BK2251" s="14">
        <f t="shared" si="2740"/>
        <v>9.5734172113304664E-2</v>
      </c>
      <c r="BL2251" s="14">
        <f t="shared" si="2741"/>
        <v>0.69785365314452885</v>
      </c>
      <c r="BM2251" s="14">
        <f t="shared" si="2742"/>
        <v>0.72592671553372601</v>
      </c>
      <c r="BN2251" s="14">
        <f t="shared" si="2743"/>
        <v>0.2202967655391985</v>
      </c>
    </row>
    <row r="2252" spans="1:66" x14ac:dyDescent="0.25">
      <c r="A2252" t="s">
        <v>22</v>
      </c>
      <c r="B2252" t="s">
        <v>167</v>
      </c>
      <c r="C2252" t="s">
        <v>163</v>
      </c>
      <c r="D2252" t="s">
        <v>543</v>
      </c>
      <c r="E2252" s="10">
        <f>VLOOKUP(A2252,home!$A$2:$E$405,3,FALSE)</f>
        <v>1.6818181818181801</v>
      </c>
      <c r="F2252" s="10">
        <f>VLOOKUP(B2252,home!$B$2:$E$405,3,FALSE)</f>
        <v>0.69</v>
      </c>
      <c r="G2252" s="10">
        <f>VLOOKUP(C2252,away!$B$2:$E$405,4,FALSE)</f>
        <v>1.19</v>
      </c>
      <c r="H2252" s="10">
        <f>VLOOKUP(A2252,away!$A$2:$E$405,3,FALSE)</f>
        <v>1.39090909090909</v>
      </c>
      <c r="I2252" s="10">
        <f>VLOOKUP(C2252,away!$B$2:$E$405,3,FALSE)</f>
        <v>0.95</v>
      </c>
      <c r="J2252" s="10">
        <f>VLOOKUP(B2252,home!$B$2:$E$405,4,FALSE)</f>
        <v>1.08</v>
      </c>
      <c r="K2252" s="12">
        <f t="shared" si="2688"/>
        <v>1.3809409090909073</v>
      </c>
      <c r="L2252" s="12">
        <f t="shared" si="2689"/>
        <v>1.4270727272727264</v>
      </c>
      <c r="M2252" s="13">
        <f t="shared" si="2690"/>
        <v>6.0324700252299086E-2</v>
      </c>
      <c r="N2252" s="13">
        <f t="shared" si="2691"/>
        <v>8.3304846407046385E-2</v>
      </c>
      <c r="O2252" s="13">
        <f t="shared" si="2692"/>
        <v>8.6087734510958192E-2</v>
      </c>
      <c r="P2252" s="13">
        <f t="shared" si="2693"/>
        <v>0.11888207435713929</v>
      </c>
      <c r="Q2252" s="13">
        <f t="shared" si="2694"/>
        <v>5.7519535164512532E-2</v>
      </c>
      <c r="R2252" s="13">
        <f t="shared" si="2695"/>
        <v>6.1426729036641758E-2</v>
      </c>
      <c r="S2252" s="13">
        <f t="shared" si="2696"/>
        <v>5.8570318395066386E-2</v>
      </c>
      <c r="T2252" s="13">
        <f t="shared" si="2697"/>
        <v>8.2084559918680397E-2</v>
      </c>
      <c r="U2252" s="13">
        <f t="shared" si="2698"/>
        <v>8.4826683038340914E-2</v>
      </c>
      <c r="V2252" s="13">
        <f t="shared" si="2699"/>
        <v>1.2824967619569238E-2</v>
      </c>
      <c r="W2252" s="13">
        <f t="shared" si="2700"/>
        <v>2.6477026393522785E-2</v>
      </c>
      <c r="X2252" s="13">
        <f t="shared" si="2701"/>
        <v>3.7784642265476523E-2</v>
      </c>
      <c r="Y2252" s="13">
        <f t="shared" si="2702"/>
        <v>2.6960716243408955E-2</v>
      </c>
      <c r="Z2252" s="13">
        <f t="shared" si="2703"/>
        <v>2.9220136577921042E-2</v>
      </c>
      <c r="AA2252" s="13">
        <f t="shared" si="2704"/>
        <v>4.035128196967476E-2</v>
      </c>
      <c r="AB2252" s="13">
        <f t="shared" si="2705"/>
        <v>2.7861368003093107E-2</v>
      </c>
      <c r="AC2252" s="13">
        <f t="shared" si="2706"/>
        <v>1.5796377228159387E-3</v>
      </c>
      <c r="AD2252" s="13">
        <f t="shared" si="2707"/>
        <v>9.1408022244738266E-3</v>
      </c>
      <c r="AE2252" s="13">
        <f t="shared" si="2708"/>
        <v>1.304458955994047E-2</v>
      </c>
      <c r="AF2252" s="13">
        <f t="shared" si="2709"/>
        <v>9.3077889997287902E-3</v>
      </c>
      <c r="AG2252" s="13">
        <f t="shared" si="2710"/>
        <v>4.4276306109073483E-3</v>
      </c>
      <c r="AH2252" s="13">
        <f t="shared" si="2711"/>
        <v>1.042481499938383E-2</v>
      </c>
      <c r="AI2252" s="13">
        <f t="shared" si="2712"/>
        <v>1.4396053502353632E-2</v>
      </c>
      <c r="AJ2252" s="13">
        <f t="shared" si="2713"/>
        <v>9.9400496054307848E-3</v>
      </c>
      <c r="AK2252" s="13">
        <f t="shared" si="2714"/>
        <v>4.5755403795107678E-3</v>
      </c>
      <c r="AL2252" s="13">
        <f t="shared" si="2715"/>
        <v>1.2451987887929187E-4</v>
      </c>
      <c r="AM2252" s="13">
        <f t="shared" si="2716"/>
        <v>2.5245815467370147E-3</v>
      </c>
      <c r="AN2252" s="13">
        <f t="shared" si="2717"/>
        <v>3.6027614731243898E-3</v>
      </c>
      <c r="AO2252" s="13">
        <f t="shared" si="2718"/>
        <v>2.5707013205823644E-3</v>
      </c>
      <c r="AP2252" s="13">
        <f t="shared" si="2719"/>
        <v>1.2228592481890246E-3</v>
      </c>
      <c r="AQ2252" s="13">
        <f t="shared" si="2720"/>
        <v>4.3627727059594663E-4</v>
      </c>
      <c r="AR2252" s="13">
        <f t="shared" si="2721"/>
        <v>2.9753938344968638E-3</v>
      </c>
      <c r="AS2252" s="13">
        <f t="shared" si="2722"/>
        <v>4.10884306671358E-3</v>
      </c>
      <c r="AT2252" s="13">
        <f t="shared" si="2723"/>
        <v>2.8370347399296622E-3</v>
      </c>
      <c r="AU2252" s="13">
        <f t="shared" si="2724"/>
        <v>1.3059257776269846E-3</v>
      </c>
      <c r="AV2252" s="13">
        <f t="shared" si="2725"/>
        <v>4.5085158264036455E-4</v>
      </c>
      <c r="AW2252" s="13">
        <f t="shared" si="2726"/>
        <v>6.8164364578310046E-6</v>
      </c>
      <c r="AX2252" s="13">
        <f t="shared" si="2727"/>
        <v>5.8104965603752361E-4</v>
      </c>
      <c r="AY2252" s="13">
        <f t="shared" si="2728"/>
        <v>8.2920011732234844E-4</v>
      </c>
      <c r="AZ2252" s="13">
        <f t="shared" si="2729"/>
        <v>5.9166443644103424E-4</v>
      </c>
      <c r="BA2252" s="13">
        <f t="shared" si="2730"/>
        <v>2.8144939364739579E-4</v>
      </c>
      <c r="BB2252" s="13">
        <f t="shared" si="2731"/>
        <v>1.0041218844541104E-4</v>
      </c>
      <c r="BC2252" s="13">
        <f t="shared" si="2732"/>
        <v>2.865909912324316E-5</v>
      </c>
      <c r="BD2252" s="13">
        <f t="shared" si="2733"/>
        <v>7.0768389901764925E-4</v>
      </c>
      <c r="BE2252" s="13">
        <f t="shared" si="2734"/>
        <v>9.7726964685843055E-4</v>
      </c>
      <c r="BF2252" s="13">
        <f t="shared" si="2735"/>
        <v>6.7477581727981562E-4</v>
      </c>
      <c r="BG2252" s="13">
        <f t="shared" si="2736"/>
        <v>3.1060851018231624E-4</v>
      </c>
      <c r="BH2252" s="13">
        <f t="shared" si="2737"/>
        <v>1.0723299960563503E-4</v>
      </c>
      <c r="BI2252" s="13">
        <f t="shared" si="2738"/>
        <v>2.9616487191990109E-5</v>
      </c>
      <c r="BJ2252" s="14">
        <f t="shared" si="2739"/>
        <v>0.36282175353794366</v>
      </c>
      <c r="BK2252" s="14">
        <f t="shared" si="2740"/>
        <v>0.25313541834309156</v>
      </c>
      <c r="BL2252" s="14">
        <f t="shared" si="2741"/>
        <v>0.35437549140693098</v>
      </c>
      <c r="BM2252" s="14">
        <f t="shared" si="2742"/>
        <v>0.53118479645642547</v>
      </c>
      <c r="BN2252" s="14">
        <f t="shared" si="2743"/>
        <v>0.46754561972859721</v>
      </c>
    </row>
    <row r="2253" spans="1:66" x14ac:dyDescent="0.25">
      <c r="A2253" t="s">
        <v>22</v>
      </c>
      <c r="B2253" t="s">
        <v>290</v>
      </c>
      <c r="C2253" t="s">
        <v>24</v>
      </c>
      <c r="D2253" t="s">
        <v>543</v>
      </c>
      <c r="E2253" s="10">
        <f>VLOOKUP(A2253,home!$A$2:$E$405,3,FALSE)</f>
        <v>1.6818181818181801</v>
      </c>
      <c r="F2253" s="10">
        <f>VLOOKUP(B2253,home!$B$2:$E$405,3,FALSE)</f>
        <v>0.89</v>
      </c>
      <c r="G2253" s="10">
        <f>VLOOKUP(C2253,away!$B$2:$E$405,4,FALSE)</f>
        <v>0.95</v>
      </c>
      <c r="H2253" s="10">
        <f>VLOOKUP(A2253,away!$A$2:$E$405,3,FALSE)</f>
        <v>1.39090909090909</v>
      </c>
      <c r="I2253" s="10">
        <f>VLOOKUP(C2253,away!$B$2:$E$405,3,FALSE)</f>
        <v>1.19</v>
      </c>
      <c r="J2253" s="10">
        <f>VLOOKUP(B2253,home!$B$2:$E$405,4,FALSE)</f>
        <v>1.32</v>
      </c>
      <c r="K2253" s="12">
        <f t="shared" si="2688"/>
        <v>1.4219772727272713</v>
      </c>
      <c r="L2253" s="12">
        <f t="shared" si="2689"/>
        <v>2.1848399999999986</v>
      </c>
      <c r="M2253" s="13">
        <f t="shared" si="2690"/>
        <v>2.7138082676887096E-2</v>
      </c>
      <c r="N2253" s="13">
        <f t="shared" si="2691"/>
        <v>3.8589736791927121E-2</v>
      </c>
      <c r="O2253" s="13">
        <f t="shared" si="2692"/>
        <v>5.9292368555769963E-2</v>
      </c>
      <c r="P2253" s="13">
        <f t="shared" si="2693"/>
        <v>8.4312400532473991E-2</v>
      </c>
      <c r="Q2253" s="13">
        <f t="shared" si="2694"/>
        <v>2.7436864339323883E-2</v>
      </c>
      <c r="R2253" s="13">
        <f t="shared" si="2695"/>
        <v>6.477216925769419E-2</v>
      </c>
      <c r="S2253" s="13">
        <f t="shared" si="2696"/>
        <v>6.548529024862304E-2</v>
      </c>
      <c r="T2253" s="13">
        <f t="shared" si="2697"/>
        <v>5.9945158683128358E-2</v>
      </c>
      <c r="U2253" s="13">
        <f t="shared" si="2698"/>
        <v>9.2104552589685182E-2</v>
      </c>
      <c r="V2253" s="13">
        <f t="shared" si="2699"/>
        <v>2.2605469984188685E-2</v>
      </c>
      <c r="W2253" s="13">
        <f t="shared" si="2700"/>
        <v>1.3004865841806636E-2</v>
      </c>
      <c r="X2253" s="13">
        <f t="shared" si="2701"/>
        <v>2.841355108581279E-2</v>
      </c>
      <c r="Y2253" s="13">
        <f t="shared" si="2702"/>
        <v>3.1039531477163589E-2</v>
      </c>
      <c r="Z2253" s="13">
        <f t="shared" si="2703"/>
        <v>4.7172275426993496E-2</v>
      </c>
      <c r="AA2253" s="13">
        <f t="shared" si="2704"/>
        <v>6.7077903560015889E-2</v>
      </c>
      <c r="AB2253" s="13">
        <f t="shared" si="2705"/>
        <v>4.769162718226716E-2</v>
      </c>
      <c r="AC2253" s="13">
        <f t="shared" si="2706"/>
        <v>4.3894069963971863E-3</v>
      </c>
      <c r="AD2253" s="13">
        <f t="shared" si="2707"/>
        <v>4.6231559154790644E-3</v>
      </c>
      <c r="AE2253" s="13">
        <f t="shared" si="2708"/>
        <v>1.0100855970375272E-2</v>
      </c>
      <c r="AF2253" s="13">
        <f t="shared" si="2709"/>
        <v>1.1034377079157349E-2</v>
      </c>
      <c r="AG2253" s="13">
        <f t="shared" si="2710"/>
        <v>8.0361161392087099E-3</v>
      </c>
      <c r="AH2253" s="13">
        <f t="shared" si="2711"/>
        <v>2.5765968560978098E-2</v>
      </c>
      <c r="AI2253" s="13">
        <f t="shared" si="2712"/>
        <v>3.6638621703516255E-2</v>
      </c>
      <c r="AJ2253" s="13">
        <f t="shared" si="2713"/>
        <v>2.6049643683226126E-2</v>
      </c>
      <c r="AK2253" s="13">
        <f t="shared" si="2714"/>
        <v>1.2347333760063693E-2</v>
      </c>
      <c r="AL2253" s="13">
        <f t="shared" si="2715"/>
        <v>5.4547912641665414E-4</v>
      </c>
      <c r="AM2253" s="13">
        <f t="shared" si="2716"/>
        <v>1.3148045280171727E-3</v>
      </c>
      <c r="AN2253" s="13">
        <f t="shared" si="2717"/>
        <v>2.8726375249930377E-3</v>
      </c>
      <c r="AO2253" s="13">
        <f t="shared" si="2718"/>
        <v>3.1381266850528922E-3</v>
      </c>
      <c r="AP2253" s="13">
        <f t="shared" si="2719"/>
        <v>2.2854349021903192E-3</v>
      </c>
      <c r="AQ2253" s="13">
        <f t="shared" si="2720"/>
        <v>1.2483273979253732E-3</v>
      </c>
      <c r="AR2253" s="13">
        <f t="shared" si="2721"/>
        <v>1.125890375015347E-2</v>
      </c>
      <c r="AS2253" s="13">
        <f t="shared" si="2722"/>
        <v>1.6009905248542081E-2</v>
      </c>
      <c r="AT2253" s="13">
        <f t="shared" si="2723"/>
        <v>1.1382860700971947E-2</v>
      </c>
      <c r="AU2253" s="13">
        <f t="shared" si="2724"/>
        <v>5.3953897384675081E-3</v>
      </c>
      <c r="AV2253" s="13">
        <f t="shared" si="2725"/>
        <v>1.9180303964016843E-3</v>
      </c>
      <c r="AW2253" s="13">
        <f t="shared" si="2726"/>
        <v>4.7074739885849477E-5</v>
      </c>
      <c r="AX2253" s="13">
        <f t="shared" si="2727"/>
        <v>3.1160369281988765E-4</v>
      </c>
      <c r="AY2253" s="13">
        <f t="shared" si="2728"/>
        <v>6.8080421222060288E-4</v>
      </c>
      <c r="AZ2253" s="13">
        <f t="shared" si="2729"/>
        <v>7.4372413751403051E-4</v>
      </c>
      <c r="BA2253" s="13">
        <f t="shared" si="2730"/>
        <v>5.4163941486871784E-4</v>
      </c>
      <c r="BB2253" s="13">
        <f t="shared" si="2731"/>
        <v>2.9584886479544216E-4</v>
      </c>
      <c r="BC2253" s="13">
        <f t="shared" si="2732"/>
        <v>1.2927648675193468E-4</v>
      </c>
      <c r="BD2253" s="13">
        <f t="shared" si="2733"/>
        <v>4.0998172115808825E-3</v>
      </c>
      <c r="BE2253" s="13">
        <f t="shared" si="2734"/>
        <v>5.8298468972041101E-3</v>
      </c>
      <c r="BF2253" s="13">
        <f t="shared" si="2735"/>
        <v>4.1449548956519226E-3</v>
      </c>
      <c r="BG2253" s="13">
        <f t="shared" si="2736"/>
        <v>1.9646772193655576E-3</v>
      </c>
      <c r="BH2253" s="13">
        <f t="shared" si="2737"/>
        <v>6.9843158854570903E-4</v>
      </c>
      <c r="BI2253" s="13">
        <f t="shared" si="2738"/>
        <v>1.9863076909336036E-4</v>
      </c>
      <c r="BJ2253" s="14">
        <f t="shared" si="2739"/>
        <v>0.24578644117053217</v>
      </c>
      <c r="BK2253" s="14">
        <f t="shared" si="2740"/>
        <v>0.20515693377720726</v>
      </c>
      <c r="BL2253" s="14">
        <f t="shared" si="2741"/>
        <v>0.49464163726919486</v>
      </c>
      <c r="BM2253" s="14">
        <f t="shared" si="2742"/>
        <v>0.69058193601751672</v>
      </c>
      <c r="BN2253" s="14">
        <f t="shared" si="2743"/>
        <v>0.30154162215407621</v>
      </c>
    </row>
    <row r="2254" spans="1:66" x14ac:dyDescent="0.25">
      <c r="A2254" t="s">
        <v>22</v>
      </c>
      <c r="B2254" t="s">
        <v>266</v>
      </c>
      <c r="C2254" t="s">
        <v>263</v>
      </c>
      <c r="D2254" t="s">
        <v>543</v>
      </c>
      <c r="E2254" s="10">
        <f>VLOOKUP(A2254,home!$A$2:$E$405,3,FALSE)</f>
        <v>1.6818181818181801</v>
      </c>
      <c r="F2254" s="10">
        <f>VLOOKUP(B2254,home!$B$2:$E$405,3,FALSE)</f>
        <v>0.69</v>
      </c>
      <c r="G2254" s="10">
        <f>VLOOKUP(C2254,away!$B$2:$E$405,4,FALSE)</f>
        <v>0.79</v>
      </c>
      <c r="H2254" s="10">
        <f>VLOOKUP(A2254,away!$A$2:$E$405,3,FALSE)</f>
        <v>1.39090909090909</v>
      </c>
      <c r="I2254" s="10">
        <f>VLOOKUP(C2254,away!$B$2:$E$405,3,FALSE)</f>
        <v>1.29</v>
      </c>
      <c r="J2254" s="10">
        <f>VLOOKUP(B2254,home!$B$2:$E$405,4,FALSE)</f>
        <v>1.92</v>
      </c>
      <c r="K2254" s="12">
        <f t="shared" si="2688"/>
        <v>0.91675909090908991</v>
      </c>
      <c r="L2254" s="12">
        <f t="shared" si="2689"/>
        <v>3.445003636363634</v>
      </c>
      <c r="M2254" s="13">
        <f t="shared" si="2690"/>
        <v>1.2755882678015324E-2</v>
      </c>
      <c r="N2254" s="13">
        <f t="shared" si="2691"/>
        <v>1.1694071407640337E-2</v>
      </c>
      <c r="O2254" s="13">
        <f t="shared" si="2692"/>
        <v>4.3944062210790683E-2</v>
      </c>
      <c r="P2254" s="13">
        <f t="shared" si="2693"/>
        <v>4.0286118523216959E-2</v>
      </c>
      <c r="Q2254" s="13">
        <f t="shared" si="2694"/>
        <v>5.3603231363471672E-3</v>
      </c>
      <c r="R2254" s="13">
        <f t="shared" si="2695"/>
        <v>7.569372705638186E-2</v>
      </c>
      <c r="S2254" s="13">
        <f t="shared" si="2696"/>
        <v>3.1808291645388537E-2</v>
      </c>
      <c r="T2254" s="13">
        <f t="shared" si="2697"/>
        <v>1.8466332696800113E-2</v>
      </c>
      <c r="U2254" s="13">
        <f t="shared" si="2698"/>
        <v>6.9392912403729412E-2</v>
      </c>
      <c r="V2254" s="13">
        <f t="shared" si="2699"/>
        <v>1.1162018685749987E-2</v>
      </c>
      <c r="W2254" s="13">
        <f t="shared" si="2700"/>
        <v>1.6380416551521973E-3</v>
      </c>
      <c r="X2254" s="13">
        <f t="shared" si="2701"/>
        <v>5.6430594585144258E-3</v>
      </c>
      <c r="Y2254" s="13">
        <f t="shared" si="2702"/>
        <v>9.7201801773992014E-3</v>
      </c>
      <c r="Z2254" s="13">
        <f t="shared" si="2703"/>
        <v>8.6921721653050621E-2</v>
      </c>
      <c r="AA2254" s="13">
        <f t="shared" si="2704"/>
        <v>7.968627852290365E-2</v>
      </c>
      <c r="AB2254" s="13">
        <f t="shared" si="2705"/>
        <v>3.6526560128292834E-2</v>
      </c>
      <c r="AC2254" s="13">
        <f t="shared" si="2706"/>
        <v>2.2032697534697895E-3</v>
      </c>
      <c r="AD2254" s="13">
        <f t="shared" si="2707"/>
        <v>3.7542239466213721E-4</v>
      </c>
      <c r="AE2254" s="13">
        <f t="shared" si="2708"/>
        <v>1.2933315147834062E-3</v>
      </c>
      <c r="AF2254" s="13">
        <f t="shared" si="2709"/>
        <v>2.2277658857262615E-3</v>
      </c>
      <c r="AG2254" s="13">
        <f t="shared" si="2710"/>
        <v>2.5582205257646076E-3</v>
      </c>
      <c r="AH2254" s="13">
        <f t="shared" si="2711"/>
        <v>7.486141179343675E-2</v>
      </c>
      <c r="AI2254" s="13">
        <f t="shared" si="2712"/>
        <v>6.8629879819922093E-2</v>
      </c>
      <c r="AJ2254" s="13">
        <f t="shared" si="2713"/>
        <v>3.1458533116455932E-2</v>
      </c>
      <c r="AK2254" s="13">
        <f t="shared" si="2714"/>
        <v>9.6132987403918825E-3</v>
      </c>
      <c r="AL2254" s="13">
        <f t="shared" si="2715"/>
        <v>2.7833804580182375E-4</v>
      </c>
      <c r="AM2254" s="13">
        <f t="shared" si="2716"/>
        <v>6.8834378647474918E-5</v>
      </c>
      <c r="AN2254" s="13">
        <f t="shared" si="2717"/>
        <v>2.3713468474738237E-4</v>
      </c>
      <c r="AO2254" s="13">
        <f t="shared" si="2718"/>
        <v>4.0846492563133827E-4</v>
      </c>
      <c r="AP2254" s="13">
        <f t="shared" si="2719"/>
        <v>4.6905438470898721E-4</v>
      </c>
      <c r="AQ2254" s="13">
        <f t="shared" si="2720"/>
        <v>4.0397351524369191E-4</v>
      </c>
      <c r="AR2254" s="13">
        <f t="shared" si="2721"/>
        <v>5.1579567170341012E-2</v>
      </c>
      <c r="AS2254" s="13">
        <f t="shared" si="2722"/>
        <v>4.7286037108566166E-2</v>
      </c>
      <c r="AT2254" s="13">
        <f t="shared" si="2723"/>
        <v>2.1674952196171302E-2</v>
      </c>
      <c r="AU2254" s="13">
        <f t="shared" si="2724"/>
        <v>6.6235698236199961E-3</v>
      </c>
      <c r="AV2254" s="13">
        <f t="shared" si="2725"/>
        <v>1.5180544625186868E-3</v>
      </c>
      <c r="AW2254" s="13">
        <f t="shared" si="2726"/>
        <v>2.4418275137431863E-5</v>
      </c>
      <c r="AX2254" s="13">
        <f t="shared" si="2727"/>
        <v>1.0517423732025192E-5</v>
      </c>
      <c r="AY2254" s="13">
        <f t="shared" si="2728"/>
        <v>3.6232563002003973E-5</v>
      </c>
      <c r="AZ2254" s="13">
        <f t="shared" si="2729"/>
        <v>6.2410655648339095E-5</v>
      </c>
      <c r="BA2254" s="13">
        <f t="shared" si="2730"/>
        <v>7.1668311885455591E-5</v>
      </c>
      <c r="BB2254" s="13">
        <f t="shared" si="2731"/>
        <v>6.1724398764359377E-5</v>
      </c>
      <c r="BC2254" s="13">
        <f t="shared" si="2732"/>
        <v>4.2528155639115416E-5</v>
      </c>
      <c r="BD2254" s="13">
        <f t="shared" si="2733"/>
        <v>2.9615299410647847E-2</v>
      </c>
      <c r="BE2254" s="13">
        <f t="shared" si="2734"/>
        <v>2.7150094964706026E-2</v>
      </c>
      <c r="BF2254" s="13">
        <f t="shared" si="2735"/>
        <v>1.2445048188969677E-2</v>
      </c>
      <c r="BG2254" s="13">
        <f t="shared" si="2736"/>
        <v>3.803037021346553E-3</v>
      </c>
      <c r="BH2254" s="13">
        <f t="shared" si="2737"/>
        <v>8.716171905958195E-4</v>
      </c>
      <c r="BI2254" s="13">
        <f t="shared" si="2738"/>
        <v>1.5981259665427173E-4</v>
      </c>
      <c r="BJ2254" s="14">
        <f t="shared" si="2739"/>
        <v>6.0849292250440029E-2</v>
      </c>
      <c r="BK2254" s="14">
        <f t="shared" si="2740"/>
        <v>9.8530151894644424E-2</v>
      </c>
      <c r="BL2254" s="14">
        <f t="shared" si="2741"/>
        <v>0.69253375392644245</v>
      </c>
      <c r="BM2254" s="14">
        <f t="shared" si="2742"/>
        <v>0.74908892042432063</v>
      </c>
      <c r="BN2254" s="14">
        <f t="shared" si="2743"/>
        <v>0.18973418501239231</v>
      </c>
    </row>
    <row r="2255" spans="1:66" x14ac:dyDescent="0.25">
      <c r="A2255" t="s">
        <v>22</v>
      </c>
      <c r="B2255" t="s">
        <v>23</v>
      </c>
      <c r="C2255" t="s">
        <v>256</v>
      </c>
      <c r="D2255" t="s">
        <v>543</v>
      </c>
      <c r="E2255" s="10">
        <f>VLOOKUP(A2255,home!$A$2:$E$405,3,FALSE)</f>
        <v>1.6818181818181801</v>
      </c>
      <c r="F2255" s="10">
        <f>VLOOKUP(B2255,home!$B$2:$E$405,3,FALSE)</f>
        <v>1.78</v>
      </c>
      <c r="G2255" s="10">
        <f>VLOOKUP(C2255,away!$B$2:$E$405,4,FALSE)</f>
        <v>0.69</v>
      </c>
      <c r="H2255" s="10">
        <f>VLOOKUP(A2255,away!$A$2:$E$405,3,FALSE)</f>
        <v>1.39090909090909</v>
      </c>
      <c r="I2255" s="10">
        <f>VLOOKUP(C2255,away!$B$2:$E$405,3,FALSE)</f>
        <v>0.59</v>
      </c>
      <c r="J2255" s="10">
        <f>VLOOKUP(B2255,home!$B$2:$E$405,4,FALSE)</f>
        <v>0.86</v>
      </c>
      <c r="K2255" s="12">
        <f t="shared" si="2688"/>
        <v>2.0656090909090885</v>
      </c>
      <c r="L2255" s="12">
        <f t="shared" si="2689"/>
        <v>0.70574727272727222</v>
      </c>
      <c r="M2255" s="13">
        <f t="shared" si="2690"/>
        <v>6.2577069891832024E-2</v>
      </c>
      <c r="N2255" s="13">
        <f t="shared" si="2691"/>
        <v>0.12925976445102166</v>
      </c>
      <c r="O2255" s="13">
        <f t="shared" si="2692"/>
        <v>4.4163596411424352E-2</v>
      </c>
      <c r="P2255" s="13">
        <f t="shared" si="2693"/>
        <v>9.1224726234678144E-2</v>
      </c>
      <c r="Q2255" s="13">
        <f t="shared" si="2694"/>
        <v>0.13350007226939889</v>
      </c>
      <c r="R2255" s="13">
        <f t="shared" si="2695"/>
        <v>1.5584168860595337E-2</v>
      </c>
      <c r="S2255" s="13">
        <f t="shared" si="2696"/>
        <v>3.3246805463154998E-2</v>
      </c>
      <c r="T2255" s="13">
        <f t="shared" si="2697"/>
        <v>9.4217311913022003E-2</v>
      </c>
      <c r="U2255" s="13">
        <f t="shared" si="2698"/>
        <v>3.2190800872708064E-2</v>
      </c>
      <c r="V2255" s="13">
        <f t="shared" si="2699"/>
        <v>5.3852362140468617E-3</v>
      </c>
      <c r="W2255" s="13">
        <f t="shared" si="2700"/>
        <v>9.1919654305563578E-2</v>
      </c>
      <c r="X2255" s="13">
        <f t="shared" si="2701"/>
        <v>6.4872045336185152E-2</v>
      </c>
      <c r="Y2255" s="13">
        <f t="shared" si="2702"/>
        <v>2.2891634536126311E-2</v>
      </c>
      <c r="Z2255" s="13">
        <f t="shared" si="2703"/>
        <v>3.6661615570288148E-3</v>
      </c>
      <c r="AA2255" s="13">
        <f t="shared" si="2704"/>
        <v>7.5728566409401388E-3</v>
      </c>
      <c r="AB2255" s="13">
        <f t="shared" si="2705"/>
        <v>7.8212807608386073E-3</v>
      </c>
      <c r="AC2255" s="13">
        <f t="shared" si="2706"/>
        <v>4.9066165548407087E-4</v>
      </c>
      <c r="AD2255" s="13">
        <f t="shared" si="2707"/>
        <v>4.7467518391698209E-2</v>
      </c>
      <c r="AE2255" s="13">
        <f t="shared" si="2708"/>
        <v>3.3500071648072643E-2</v>
      </c>
      <c r="AF2255" s="13">
        <f t="shared" si="2709"/>
        <v>1.1821292100897739E-2</v>
      </c>
      <c r="AG2255" s="13">
        <f t="shared" si="2710"/>
        <v>2.7809482201070095E-3</v>
      </c>
      <c r="AH2255" s="13">
        <f t="shared" si="2711"/>
        <v>6.4684588006266386E-4</v>
      </c>
      <c r="AI2255" s="13">
        <f t="shared" si="2712"/>
        <v>1.3361307302745286E-3</v>
      </c>
      <c r="AJ2255" s="13">
        <f t="shared" si="2713"/>
        <v>1.3799618915490328E-3</v>
      </c>
      <c r="AK2255" s="13">
        <f t="shared" si="2714"/>
        <v>9.5015394276392814E-4</v>
      </c>
      <c r="AL2255" s="13">
        <f t="shared" si="2715"/>
        <v>2.8611422856812771E-5</v>
      </c>
      <c r="AM2255" s="13">
        <f t="shared" si="2716"/>
        <v>1.9609867502557228E-2</v>
      </c>
      <c r="AN2255" s="13">
        <f t="shared" si="2717"/>
        <v>1.3839610508472927E-2</v>
      </c>
      <c r="AO2255" s="13">
        <f t="shared" si="2718"/>
        <v>4.883633685981232E-3</v>
      </c>
      <c r="AP2255" s="13">
        <f t="shared" si="2719"/>
        <v>1.148870384960097E-3</v>
      </c>
      <c r="AQ2255" s="13">
        <f t="shared" si="2720"/>
        <v>2.0270303522567992E-4</v>
      </c>
      <c r="AR2255" s="13">
        <f t="shared" si="2721"/>
        <v>9.1301943145819485E-5</v>
      </c>
      <c r="AS2255" s="13">
        <f t="shared" si="2722"/>
        <v>1.8859412377966947E-4</v>
      </c>
      <c r="AT2255" s="13">
        <f t="shared" si="2723"/>
        <v>1.947808682856596E-4</v>
      </c>
      <c r="AU2255" s="13">
        <f t="shared" si="2724"/>
        <v>1.3411371075534146E-4</v>
      </c>
      <c r="AV2255" s="13">
        <f t="shared" si="2725"/>
        <v>6.9256625037946316E-5</v>
      </c>
      <c r="AW2255" s="13">
        <f t="shared" si="2726"/>
        <v>1.1586020698640568E-6</v>
      </c>
      <c r="AX2255" s="13">
        <f t="shared" si="2727"/>
        <v>6.7510534308008177E-3</v>
      </c>
      <c r="AY2255" s="13">
        <f t="shared" si="2728"/>
        <v>4.7645375468237713E-3</v>
      </c>
      <c r="AZ2255" s="13">
        <f t="shared" si="2729"/>
        <v>1.6812796897387821E-3</v>
      </c>
      <c r="BA2255" s="13">
        <f t="shared" si="2730"/>
        <v>3.9551951857496671E-4</v>
      </c>
      <c r="BB2255" s="13">
        <f t="shared" si="2731"/>
        <v>6.9784205386171606E-5</v>
      </c>
      <c r="BC2255" s="13">
        <f t="shared" si="2732"/>
        <v>9.8500025261460901E-6</v>
      </c>
      <c r="BD2255" s="13">
        <f t="shared" si="2733"/>
        <v>1.0739349561643756E-5</v>
      </c>
      <c r="BE2255" s="13">
        <f t="shared" si="2734"/>
        <v>2.218329808498188E-5</v>
      </c>
      <c r="BF2255" s="13">
        <f t="shared" si="2735"/>
        <v>2.2911011095342372E-5</v>
      </c>
      <c r="BG2255" s="13">
        <f t="shared" si="2736"/>
        <v>1.5775064266819406E-5</v>
      </c>
      <c r="BH2255" s="13">
        <f t="shared" si="2737"/>
        <v>8.1462790398043172E-6</v>
      </c>
      <c r="BI2255" s="13">
        <f t="shared" si="2738"/>
        <v>3.3654056083403908E-6</v>
      </c>
      <c r="BJ2255" s="14">
        <f t="shared" si="2739"/>
        <v>0.68558702268314109</v>
      </c>
      <c r="BK2255" s="14">
        <f t="shared" si="2740"/>
        <v>0.19771764842887668</v>
      </c>
      <c r="BL2255" s="14">
        <f t="shared" si="2741"/>
        <v>0.11240696366981802</v>
      </c>
      <c r="BM2255" s="14">
        <f t="shared" si="2742"/>
        <v>0.51830501927516015</v>
      </c>
      <c r="BN2255" s="14">
        <f t="shared" si="2743"/>
        <v>0.47630939811895046</v>
      </c>
    </row>
    <row r="2256" spans="1:66" x14ac:dyDescent="0.25">
      <c r="A2256" t="s">
        <v>25</v>
      </c>
      <c r="B2256" t="s">
        <v>171</v>
      </c>
      <c r="C2256" t="s">
        <v>477</v>
      </c>
      <c r="D2256" t="s">
        <v>543</v>
      </c>
      <c r="E2256" s="10">
        <f>VLOOKUP(A2256,home!$A$2:$E$405,3,FALSE)</f>
        <v>1.36363636363636</v>
      </c>
      <c r="F2256" s="10">
        <f>VLOOKUP(B2256,home!$B$2:$E$405,3,FALSE)</f>
        <v>1.32</v>
      </c>
      <c r="G2256" s="10">
        <f>VLOOKUP(C2256,away!$B$2:$E$405,4,FALSE)</f>
        <v>1.47</v>
      </c>
      <c r="H2256" s="10">
        <f>VLOOKUP(A2256,away!$A$2:$E$405,3,FALSE)</f>
        <v>1.1545454545454501</v>
      </c>
      <c r="I2256" s="10">
        <f>VLOOKUP(C2256,away!$B$2:$E$405,3,FALSE)</f>
        <v>1.03</v>
      </c>
      <c r="J2256" s="10">
        <f>VLOOKUP(B2256,home!$B$2:$E$405,4,FALSE)</f>
        <v>0.52</v>
      </c>
      <c r="K2256" s="12">
        <f t="shared" si="2688"/>
        <v>2.6459999999999928</v>
      </c>
      <c r="L2256" s="12">
        <f t="shared" si="2689"/>
        <v>0.61837454545454318</v>
      </c>
      <c r="M2256" s="13">
        <f t="shared" si="2690"/>
        <v>3.8220833003102923E-2</v>
      </c>
      <c r="N2256" s="13">
        <f t="shared" si="2691"/>
        <v>0.10113232412621005</v>
      </c>
      <c r="O2256" s="13">
        <f t="shared" si="2692"/>
        <v>2.3634790235187771E-2</v>
      </c>
      <c r="P2256" s="13">
        <f t="shared" si="2693"/>
        <v>6.2537654962306663E-2</v>
      </c>
      <c r="Q2256" s="13">
        <f t="shared" si="2694"/>
        <v>0.13379806481897555</v>
      </c>
      <c r="R2256" s="13">
        <f t="shared" si="2695"/>
        <v>7.3075763342988556E-3</v>
      </c>
      <c r="S2256" s="13">
        <f t="shared" si="2696"/>
        <v>2.5581325555273825E-2</v>
      </c>
      <c r="T2256" s="13">
        <f t="shared" si="2697"/>
        <v>8.2737317515131512E-2</v>
      </c>
      <c r="U2256" s="13">
        <f t="shared" si="2698"/>
        <v>1.9335846980554718E-2</v>
      </c>
      <c r="V2256" s="13">
        <f t="shared" si="2699"/>
        <v>4.6507391253359275E-3</v>
      </c>
      <c r="W2256" s="13">
        <f t="shared" si="2700"/>
        <v>0.11800989317033611</v>
      </c>
      <c r="X2256" s="13">
        <f t="shared" si="2701"/>
        <v>7.2974314048345784E-2</v>
      </c>
      <c r="Y2256" s="13">
        <f t="shared" si="2702"/>
        <v>2.2562729139751454E-2</v>
      </c>
      <c r="Z2256" s="13">
        <f t="shared" si="2703"/>
        <v>1.5062730646988108E-3</v>
      </c>
      <c r="AA2256" s="13">
        <f t="shared" si="2704"/>
        <v>3.9855985291930417E-3</v>
      </c>
      <c r="AB2256" s="13">
        <f t="shared" si="2705"/>
        <v>5.272946854122381E-3</v>
      </c>
      <c r="AC2256" s="13">
        <f t="shared" si="2706"/>
        <v>4.7560174629819385E-4</v>
      </c>
      <c r="AD2256" s="13">
        <f t="shared" si="2707"/>
        <v>7.8063544332177159E-2</v>
      </c>
      <c r="AE2256" s="13">
        <f t="shared" si="2708"/>
        <v>4.8272508742980627E-2</v>
      </c>
      <c r="AF2256" s="13">
        <f t="shared" si="2709"/>
        <v>1.492524532594555E-2</v>
      </c>
      <c r="AG2256" s="13">
        <f t="shared" si="2710"/>
        <v>3.0764639314097087E-3</v>
      </c>
      <c r="AH2256" s="13">
        <f t="shared" si="2711"/>
        <v>2.3286023042838719E-4</v>
      </c>
      <c r="AI2256" s="13">
        <f t="shared" si="2712"/>
        <v>6.1614816971351067E-4</v>
      </c>
      <c r="AJ2256" s="13">
        <f t="shared" si="2713"/>
        <v>8.1516402853097267E-4</v>
      </c>
      <c r="AK2256" s="13">
        <f t="shared" si="2714"/>
        <v>7.1897467316431589E-4</v>
      </c>
      <c r="AL2256" s="13">
        <f t="shared" si="2715"/>
        <v>3.1127545448370852E-5</v>
      </c>
      <c r="AM2256" s="13">
        <f t="shared" si="2716"/>
        <v>4.1311227660588035E-2</v>
      </c>
      <c r="AN2256" s="13">
        <f t="shared" si="2717"/>
        <v>2.5545811626785275E-2</v>
      </c>
      <c r="AO2256" s="13">
        <f t="shared" si="2718"/>
        <v>7.8984398264903641E-3</v>
      </c>
      <c r="AP2256" s="13">
        <f t="shared" si="2719"/>
        <v>1.6280647125020134E-3</v>
      </c>
      <c r="AQ2256" s="13">
        <f t="shared" si="2720"/>
        <v>2.5168844414100345E-4</v>
      </c>
      <c r="AR2256" s="13">
        <f t="shared" si="2721"/>
        <v>2.879896782911883E-5</v>
      </c>
      <c r="AS2256" s="13">
        <f t="shared" si="2722"/>
        <v>7.6202068875848208E-5</v>
      </c>
      <c r="AT2256" s="13">
        <f t="shared" si="2723"/>
        <v>1.0081533712274693E-4</v>
      </c>
      <c r="AU2256" s="13">
        <f t="shared" si="2724"/>
        <v>8.8919127342262542E-5</v>
      </c>
      <c r="AV2256" s="13">
        <f t="shared" si="2725"/>
        <v>5.8820002736906536E-5</v>
      </c>
      <c r="AW2256" s="13">
        <f t="shared" si="2726"/>
        <v>1.4147634099297641E-6</v>
      </c>
      <c r="AX2256" s="13">
        <f t="shared" si="2727"/>
        <v>1.8218251398319271E-2</v>
      </c>
      <c r="AY2256" s="13">
        <f t="shared" si="2728"/>
        <v>1.1265702927412274E-2</v>
      </c>
      <c r="AZ2256" s="13">
        <f t="shared" si="2729"/>
        <v>3.4832119634822401E-3</v>
      </c>
      <c r="BA2256" s="13">
        <f t="shared" si="2730"/>
        <v>7.179765382133858E-4</v>
      </c>
      <c r="BB2256" s="13">
        <f t="shared" si="2731"/>
        <v>1.1099460386618221E-4</v>
      </c>
      <c r="BC2256" s="13">
        <f t="shared" si="2732"/>
        <v>1.3727247542731507E-5</v>
      </c>
      <c r="BD2256" s="13">
        <f t="shared" si="2733"/>
        <v>2.9680914401485597E-6</v>
      </c>
      <c r="BE2256" s="13">
        <f t="shared" si="2734"/>
        <v>7.8535699506330666E-6</v>
      </c>
      <c r="BF2256" s="13">
        <f t="shared" si="2735"/>
        <v>1.0390273044687521E-5</v>
      </c>
      <c r="BG2256" s="13">
        <f t="shared" si="2736"/>
        <v>9.1642208254143684E-6</v>
      </c>
      <c r="BH2256" s="13">
        <f t="shared" si="2737"/>
        <v>6.0621320760115906E-6</v>
      </c>
      <c r="BI2256" s="13">
        <f t="shared" si="2738"/>
        <v>3.2080802946253247E-6</v>
      </c>
      <c r="BJ2256" s="14">
        <f t="shared" si="2739"/>
        <v>0.78599750210060626</v>
      </c>
      <c r="BK2256" s="14">
        <f t="shared" si="2740"/>
        <v>0.14276298486517816</v>
      </c>
      <c r="BL2256" s="14">
        <f t="shared" si="2741"/>
        <v>6.2313107906732348E-2</v>
      </c>
      <c r="BM2256" s="14">
        <f t="shared" si="2742"/>
        <v>0.61468433629313135</v>
      </c>
      <c r="BN2256" s="14">
        <f t="shared" si="2743"/>
        <v>0.3666312434800818</v>
      </c>
    </row>
    <row r="2257" spans="1:66" x14ac:dyDescent="0.25">
      <c r="A2257" t="s">
        <v>25</v>
      </c>
      <c r="B2257" t="s">
        <v>26</v>
      </c>
      <c r="C2257" t="s">
        <v>170</v>
      </c>
      <c r="D2257" t="s">
        <v>543</v>
      </c>
      <c r="E2257" s="10">
        <f>VLOOKUP(A2257,home!$A$2:$E$405,3,FALSE)</f>
        <v>1.36363636363636</v>
      </c>
      <c r="F2257" s="10">
        <f>VLOOKUP(B2257,home!$B$2:$E$405,3,FALSE)</f>
        <v>0.28999999999999998</v>
      </c>
      <c r="G2257" s="10">
        <f>VLOOKUP(C2257,away!$B$2:$E$405,4,FALSE)</f>
        <v>0.86</v>
      </c>
      <c r="H2257" s="10">
        <f>VLOOKUP(A2257,away!$A$2:$E$405,3,FALSE)</f>
        <v>1.1545454545454501</v>
      </c>
      <c r="I2257" s="10">
        <f>VLOOKUP(C2257,away!$B$2:$E$405,3,FALSE)</f>
        <v>0.37</v>
      </c>
      <c r="J2257" s="10">
        <f>VLOOKUP(B2257,home!$B$2:$E$405,4,FALSE)</f>
        <v>1.39</v>
      </c>
      <c r="K2257" s="12">
        <f t="shared" si="2688"/>
        <v>0.34009090909090817</v>
      </c>
      <c r="L2257" s="12">
        <f t="shared" si="2689"/>
        <v>0.59378272727272496</v>
      </c>
      <c r="M2257" s="13">
        <f t="shared" si="2690"/>
        <v>0.3930283091040031</v>
      </c>
      <c r="N2257" s="13">
        <f t="shared" si="2691"/>
        <v>0.13366535494164289</v>
      </c>
      <c r="O2257" s="13">
        <f t="shared" si="2692"/>
        <v>0.23337342127516253</v>
      </c>
      <c r="P2257" s="13">
        <f t="shared" si="2693"/>
        <v>7.936817899912553E-2</v>
      </c>
      <c r="Q2257" s="13">
        <f t="shared" si="2694"/>
        <v>2.2729186038031122E-2</v>
      </c>
      <c r="R2257" s="13">
        <f t="shared" si="2695"/>
        <v>6.9286553278866278E-2</v>
      </c>
      <c r="S2257" s="13">
        <f t="shared" si="2696"/>
        <v>4.0069046502005951E-3</v>
      </c>
      <c r="T2257" s="13">
        <f t="shared" si="2697"/>
        <v>1.3496198074351262E-2</v>
      </c>
      <c r="U2257" s="13">
        <f t="shared" si="2698"/>
        <v>2.356372689238528E-2</v>
      </c>
      <c r="V2257" s="13">
        <f t="shared" si="2699"/>
        <v>8.9906083987393391E-5</v>
      </c>
      <c r="W2257" s="13">
        <f t="shared" si="2700"/>
        <v>2.5766631808567943E-3</v>
      </c>
      <c r="X2257" s="13">
        <f t="shared" si="2701"/>
        <v>1.5299780907923621E-3</v>
      </c>
      <c r="Y2257" s="13">
        <f t="shared" si="2702"/>
        <v>4.5423728170910268E-4</v>
      </c>
      <c r="Z2257" s="13">
        <f t="shared" si="2703"/>
        <v>1.3713719523084067E-2</v>
      </c>
      <c r="AA2257" s="13">
        <f t="shared" si="2704"/>
        <v>4.6639113396233969E-3</v>
      </c>
      <c r="AB2257" s="13">
        <f t="shared" si="2705"/>
        <v>7.9307692370595806E-4</v>
      </c>
      <c r="AC2257" s="13">
        <f t="shared" si="2706"/>
        <v>1.1347277666984806E-6</v>
      </c>
      <c r="AD2257" s="13">
        <f t="shared" si="2707"/>
        <v>2.190749308996646E-4</v>
      </c>
      <c r="AE2257" s="13">
        <f t="shared" si="2708"/>
        <v>1.3008290994668661E-4</v>
      </c>
      <c r="AF2257" s="13">
        <f t="shared" si="2709"/>
        <v>3.8620492519857925E-5</v>
      </c>
      <c r="AG2257" s="13">
        <f t="shared" si="2710"/>
        <v>7.6440604590190405E-6</v>
      </c>
      <c r="AH2257" s="13">
        <f t="shared" si="2711"/>
        <v>2.0357424448675171E-3</v>
      </c>
      <c r="AI2257" s="13">
        <f t="shared" si="2712"/>
        <v>6.9233749874994196E-4</v>
      </c>
      <c r="AJ2257" s="13">
        <f t="shared" si="2713"/>
        <v>1.1772884467379663E-4</v>
      </c>
      <c r="AK2257" s="13">
        <f t="shared" si="2714"/>
        <v>1.3346169937111275E-5</v>
      </c>
      <c r="AL2257" s="13">
        <f t="shared" si="2715"/>
        <v>9.1658818885507859E-9</v>
      </c>
      <c r="AM2257" s="13">
        <f t="shared" si="2716"/>
        <v>1.4901078481738978E-5</v>
      </c>
      <c r="AN2257" s="13">
        <f t="shared" si="2717"/>
        <v>8.8480030201918853E-6</v>
      </c>
      <c r="AO2257" s="13">
        <f t="shared" si="2718"/>
        <v>2.6268956821234224E-6</v>
      </c>
      <c r="AP2257" s="13">
        <f t="shared" si="2719"/>
        <v>5.1993509413073046E-7</v>
      </c>
      <c r="AQ2257" s="13">
        <f t="shared" si="2720"/>
        <v>7.7182119549436515E-8</v>
      </c>
      <c r="AR2257" s="13">
        <f t="shared" si="2721"/>
        <v>2.417577401876559E-4</v>
      </c>
      <c r="AS2257" s="13">
        <f t="shared" si="2722"/>
        <v>8.2219609640183503E-5</v>
      </c>
      <c r="AT2257" s="13">
        <f t="shared" si="2723"/>
        <v>1.3981070893814801E-5</v>
      </c>
      <c r="AU2257" s="13">
        <f t="shared" si="2724"/>
        <v>1.5849450367806376E-6</v>
      </c>
      <c r="AV2257" s="13">
        <f t="shared" si="2725"/>
        <v>1.347563496044625E-7</v>
      </c>
      <c r="AW2257" s="13">
        <f t="shared" si="2726"/>
        <v>5.1415532613767007E-11</v>
      </c>
      <c r="AX2257" s="13">
        <f t="shared" si="2727"/>
        <v>8.4462022121492911E-7</v>
      </c>
      <c r="AY2257" s="13">
        <f t="shared" si="2728"/>
        <v>5.0152089846269289E-7</v>
      </c>
      <c r="AZ2257" s="13">
        <f t="shared" si="2729"/>
        <v>1.4889722343672257E-7</v>
      </c>
      <c r="BA2257" s="13">
        <f t="shared" si="2730"/>
        <v>2.9470866471864486E-8</v>
      </c>
      <c r="BB2257" s="13">
        <f t="shared" si="2731"/>
        <v>4.3748228671884997E-9</v>
      </c>
      <c r="BC2257" s="13">
        <f t="shared" si="2732"/>
        <v>5.1953885068285413E-10</v>
      </c>
      <c r="BD2257" s="13">
        <f t="shared" si="2733"/>
        <v>2.392526171798619E-5</v>
      </c>
      <c r="BE2257" s="13">
        <f t="shared" si="2734"/>
        <v>8.136764007907828E-6</v>
      </c>
      <c r="BF2257" s="13">
        <f t="shared" si="2735"/>
        <v>1.3836197342537774E-6</v>
      </c>
      <c r="BG2257" s="13">
        <f t="shared" si="2736"/>
        <v>1.56852164419496E-7</v>
      </c>
      <c r="BH2257" s="13">
        <f t="shared" si="2737"/>
        <v>1.3335998797575749E-8</v>
      </c>
      <c r="BI2257" s="13">
        <f t="shared" si="2738"/>
        <v>9.0709039094055978E-10</v>
      </c>
      <c r="BJ2257" s="14">
        <f t="shared" si="2739"/>
        <v>0.17487554249917775</v>
      </c>
      <c r="BK2257" s="14">
        <f t="shared" si="2740"/>
        <v>0.47649494425186367</v>
      </c>
      <c r="BL2257" s="14">
        <f t="shared" si="2741"/>
        <v>0.33491313953079349</v>
      </c>
      <c r="BM2257" s="14">
        <f t="shared" si="2742"/>
        <v>6.8545840698604768E-2</v>
      </c>
      <c r="BN2257" s="14">
        <f t="shared" si="2743"/>
        <v>0.93145100363683131</v>
      </c>
    </row>
    <row r="2258" spans="1:66" x14ac:dyDescent="0.25">
      <c r="A2258" t="s">
        <v>192</v>
      </c>
      <c r="B2258" t="s">
        <v>205</v>
      </c>
      <c r="C2258" t="s">
        <v>199</v>
      </c>
      <c r="D2258" t="s">
        <v>543</v>
      </c>
      <c r="E2258" s="10">
        <f>VLOOKUP(A2258,home!$A$2:$E$405,3,FALSE)</f>
        <v>1.36619718309859</v>
      </c>
      <c r="F2258" s="10">
        <f>VLOOKUP(B2258,home!$B$2:$E$405,3,FALSE)</f>
        <v>0.73</v>
      </c>
      <c r="G2258" s="10">
        <f>VLOOKUP(C2258,away!$B$2:$E$405,4,FALSE)</f>
        <v>1.22</v>
      </c>
      <c r="H2258" s="10">
        <f>VLOOKUP(A2258,away!$A$2:$E$405,3,FALSE)</f>
        <v>1.1971830985915499</v>
      </c>
      <c r="I2258" s="10">
        <f>VLOOKUP(C2258,away!$B$2:$E$405,3,FALSE)</f>
        <v>0.85</v>
      </c>
      <c r="J2258" s="10">
        <f>VLOOKUP(B2258,home!$B$2:$E$405,4,FALSE)</f>
        <v>1.53</v>
      </c>
      <c r="K2258" s="12">
        <f t="shared" si="2688"/>
        <v>1.2167352112676042</v>
      </c>
      <c r="L2258" s="12">
        <f t="shared" si="2689"/>
        <v>1.5569366197183108</v>
      </c>
      <c r="M2258" s="13">
        <f t="shared" si="2690"/>
        <v>6.2432342350276955E-2</v>
      </c>
      <c r="N2258" s="13">
        <f t="shared" si="2691"/>
        <v>7.5963629259495624E-2</v>
      </c>
      <c r="O2258" s="13">
        <f t="shared" si="2692"/>
        <v>9.7203200059936531E-2</v>
      </c>
      <c r="P2258" s="13">
        <f t="shared" si="2693"/>
        <v>0.1182705561608141</v>
      </c>
      <c r="Q2258" s="13">
        <f t="shared" si="2694"/>
        <v>4.6213811247853183E-2</v>
      </c>
      <c r="R2258" s="13">
        <f t="shared" si="2695"/>
        <v>7.5669610863560166E-2</v>
      </c>
      <c r="S2258" s="13">
        <f t="shared" si="2696"/>
        <v>5.6012332422628666E-2</v>
      </c>
      <c r="T2258" s="13">
        <f t="shared" si="2697"/>
        <v>7.1951975068532584E-2</v>
      </c>
      <c r="U2258" s="13">
        <f t="shared" si="2698"/>
        <v>9.2069879960611292E-2</v>
      </c>
      <c r="V2258" s="13">
        <f t="shared" si="2699"/>
        <v>1.1789846697514718E-2</v>
      </c>
      <c r="W2258" s="13">
        <f t="shared" si="2700"/>
        <v>1.8743323797379276E-2</v>
      </c>
      <c r="X2258" s="13">
        <f t="shared" si="2701"/>
        <v>2.9182167195377466E-2</v>
      </c>
      <c r="Y2258" s="13">
        <f t="shared" si="2702"/>
        <v>2.2717392374612792E-2</v>
      </c>
      <c r="Z2258" s="13">
        <f t="shared" si="2703"/>
        <v>3.9270929384437096E-2</v>
      </c>
      <c r="AA2258" s="13">
        <f t="shared" si="2704"/>
        <v>4.7782322561248244E-2</v>
      </c>
      <c r="AB2258" s="13">
        <f t="shared" si="2705"/>
        <v>2.9069217168208591E-2</v>
      </c>
      <c r="AC2258" s="13">
        <f t="shared" si="2706"/>
        <v>1.3959028220326911E-3</v>
      </c>
      <c r="AD2258" s="13">
        <f t="shared" si="2707"/>
        <v>5.7014155101153463E-3</v>
      </c>
      <c r="AE2258" s="13">
        <f t="shared" si="2708"/>
        <v>8.8767425919285357E-3</v>
      </c>
      <c r="AF2258" s="13">
        <f t="shared" si="2709"/>
        <v>6.9102628025933871E-3</v>
      </c>
      <c r="AG2258" s="13">
        <f t="shared" si="2710"/>
        <v>3.586280403078308E-3</v>
      </c>
      <c r="AH2258" s="13">
        <f t="shared" si="2711"/>
        <v>1.5285587012250499E-2</v>
      </c>
      <c r="AI2258" s="13">
        <f t="shared" si="2712"/>
        <v>1.8598511942699961E-2</v>
      </c>
      <c r="AJ2258" s="13">
        <f t="shared" si="2713"/>
        <v>1.1314732178932047E-2</v>
      </c>
      <c r="AK2258" s="13">
        <f t="shared" si="2714"/>
        <v>4.5890110160564154E-3</v>
      </c>
      <c r="AL2258" s="13">
        <f t="shared" si="2715"/>
        <v>1.0577479357221256E-4</v>
      </c>
      <c r="AM2258" s="13">
        <f t="shared" si="2716"/>
        <v>1.3874226010449182E-3</v>
      </c>
      <c r="AN2258" s="13">
        <f t="shared" si="2717"/>
        <v>2.1601290545916613E-3</v>
      </c>
      <c r="AO2258" s="13">
        <f t="shared" si="2718"/>
        <v>1.6815920142056262E-3</v>
      </c>
      <c r="AP2258" s="13">
        <f t="shared" si="2719"/>
        <v>8.7271072878087079E-4</v>
      </c>
      <c r="AQ2258" s="13">
        <f t="shared" si="2720"/>
        <v>3.3968882301499827E-4</v>
      </c>
      <c r="AR2258" s="13">
        <f t="shared" si="2721"/>
        <v>4.7597380346526804E-3</v>
      </c>
      <c r="AS2258" s="13">
        <f t="shared" si="2722"/>
        <v>5.7913408631715818E-3</v>
      </c>
      <c r="AT2258" s="13">
        <f t="shared" si="2723"/>
        <v>3.5232641743368916E-3</v>
      </c>
      <c r="AU2258" s="13">
        <f t="shared" si="2724"/>
        <v>1.428959859837793E-3</v>
      </c>
      <c r="AV2258" s="13">
        <f t="shared" si="2725"/>
        <v>4.3466644423816568E-4</v>
      </c>
      <c r="AW2258" s="13">
        <f t="shared" si="2726"/>
        <v>5.5660447741587024E-6</v>
      </c>
      <c r="AX2258" s="13">
        <f t="shared" si="2727"/>
        <v>2.8135432193330596E-4</v>
      </c>
      <c r="AY2258" s="13">
        <f t="shared" si="2728"/>
        <v>4.3805084693397878E-4</v>
      </c>
      <c r="AZ2258" s="13">
        <f t="shared" si="2729"/>
        <v>3.4100870244506616E-4</v>
      </c>
      <c r="BA2258" s="13">
        <f t="shared" si="2730"/>
        <v>1.7697631215978277E-4</v>
      </c>
      <c r="BB2258" s="13">
        <f t="shared" si="2731"/>
        <v>6.8885225306066219E-5</v>
      </c>
      <c r="BC2258" s="13">
        <f t="shared" si="2732"/>
        <v>2.1449985967312194E-5</v>
      </c>
      <c r="BD2258" s="13">
        <f t="shared" si="2733"/>
        <v>1.235101741069469E-3</v>
      </c>
      <c r="BE2258" s="13">
        <f t="shared" si="2734"/>
        <v>1.5027917778571462E-3</v>
      </c>
      <c r="BF2258" s="13">
        <f t="shared" si="2735"/>
        <v>9.1424983566111659E-4</v>
      </c>
      <c r="BG2258" s="13">
        <f t="shared" si="2736"/>
        <v>3.7079998898150042E-4</v>
      </c>
      <c r="BH2258" s="13">
        <f t="shared" si="2737"/>
        <v>1.1279135073285778E-4</v>
      </c>
      <c r="BI2258" s="13">
        <f t="shared" si="2738"/>
        <v>2.7447441592620431E-5</v>
      </c>
      <c r="BJ2258" s="14">
        <f t="shared" si="2739"/>
        <v>0.29761626886735015</v>
      </c>
      <c r="BK2258" s="14">
        <f t="shared" si="2740"/>
        <v>0.25044480609377334</v>
      </c>
      <c r="BL2258" s="14">
        <f t="shared" si="2741"/>
        <v>0.41168322427563558</v>
      </c>
      <c r="BM2258" s="14">
        <f t="shared" si="2742"/>
        <v>0.52282959387709971</v>
      </c>
      <c r="BN2258" s="14">
        <f t="shared" si="2743"/>
        <v>0.47575314994193657</v>
      </c>
    </row>
    <row r="2259" spans="1:66" x14ac:dyDescent="0.25">
      <c r="A2259" t="s">
        <v>192</v>
      </c>
      <c r="B2259" t="s">
        <v>197</v>
      </c>
      <c r="C2259" t="s">
        <v>193</v>
      </c>
      <c r="D2259" t="s">
        <v>543</v>
      </c>
      <c r="E2259" s="10">
        <f>VLOOKUP(A2259,home!$A$2:$E$405,3,FALSE)</f>
        <v>1.36619718309859</v>
      </c>
      <c r="F2259" s="10">
        <f>VLOOKUP(B2259,home!$B$2:$E$405,3,FALSE)</f>
        <v>1.1000000000000001</v>
      </c>
      <c r="G2259" s="10">
        <f>VLOOKUP(C2259,away!$B$2:$E$405,4,FALSE)</f>
        <v>0.73</v>
      </c>
      <c r="H2259" s="10">
        <f>VLOOKUP(A2259,away!$A$2:$E$405,3,FALSE)</f>
        <v>1.1971830985915499</v>
      </c>
      <c r="I2259" s="10">
        <f>VLOOKUP(C2259,away!$B$2:$E$405,3,FALSE)</f>
        <v>0.98</v>
      </c>
      <c r="J2259" s="10">
        <f>VLOOKUP(B2259,home!$B$2:$E$405,4,FALSE)</f>
        <v>1.1100000000000001</v>
      </c>
      <c r="K2259" s="12">
        <f t="shared" si="2688"/>
        <v>1.0970563380281679</v>
      </c>
      <c r="L2259" s="12">
        <f t="shared" si="2689"/>
        <v>1.3022957746478883</v>
      </c>
      <c r="M2259" s="13">
        <f t="shared" si="2690"/>
        <v>9.0776747345308023E-2</v>
      </c>
      <c r="N2259" s="13">
        <f t="shared" si="2691"/>
        <v>9.9587206020751814E-2</v>
      </c>
      <c r="O2259" s="13">
        <f t="shared" si="2692"/>
        <v>0.11821817450407354</v>
      </c>
      <c r="P2259" s="13">
        <f t="shared" si="2693"/>
        <v>0.12969199760981384</v>
      </c>
      <c r="Q2259" s="13">
        <f t="shared" si="2694"/>
        <v>5.4626387775791353E-2</v>
      </c>
      <c r="R2259" s="13">
        <f t="shared" si="2695"/>
        <v>7.6977514571620845E-2</v>
      </c>
      <c r="S2259" s="13">
        <f t="shared" si="2696"/>
        <v>4.6322474465960627E-2</v>
      </c>
      <c r="T2259" s="13">
        <f t="shared" si="2697"/>
        <v>7.1139713984690142E-2</v>
      </c>
      <c r="U2259" s="13">
        <f t="shared" si="2698"/>
        <v>8.4448670246452293E-2</v>
      </c>
      <c r="V2259" s="13">
        <f t="shared" si="2699"/>
        <v>7.353393442225604E-3</v>
      </c>
      <c r="W2259" s="13">
        <f t="shared" si="2700"/>
        <v>1.997607497767211E-2</v>
      </c>
      <c r="X2259" s="13">
        <f t="shared" si="2701"/>
        <v>2.6014758037471799E-2</v>
      </c>
      <c r="Y2259" s="13">
        <f t="shared" si="2702"/>
        <v>1.6939454735343355E-2</v>
      </c>
      <c r="Z2259" s="13">
        <f t="shared" si="2703"/>
        <v>3.3415830656506017E-2</v>
      </c>
      <c r="AA2259" s="13">
        <f t="shared" si="2704"/>
        <v>3.665904881219588E-2</v>
      </c>
      <c r="AB2259" s="13">
        <f t="shared" si="2705"/>
        <v>2.0108520922751734E-2</v>
      </c>
      <c r="AC2259" s="13">
        <f t="shared" si="2706"/>
        <v>6.5660832249352769E-4</v>
      </c>
      <c r="AD2259" s="13">
        <f t="shared" si="2707"/>
        <v>5.4787199157952694E-3</v>
      </c>
      <c r="AE2259" s="13">
        <f t="shared" si="2708"/>
        <v>7.1349137968194148E-3</v>
      </c>
      <c r="AF2259" s="13">
        <f t="shared" si="2709"/>
        <v>4.645884045037422E-3</v>
      </c>
      <c r="AG2259" s="13">
        <f t="shared" si="2710"/>
        <v>2.0167717204520909E-3</v>
      </c>
      <c r="AH2259" s="13">
        <f t="shared" si="2711"/>
        <v>1.0879323767579292E-2</v>
      </c>
      <c r="AI2259" s="13">
        <f t="shared" si="2712"/>
        <v>1.1935231092683348E-2</v>
      </c>
      <c r="AJ2259" s="13">
        <f t="shared" si="2713"/>
        <v>6.5468104580295615E-3</v>
      </c>
      <c r="AK2259" s="13">
        <f t="shared" si="2714"/>
        <v>2.3940733022834739E-3</v>
      </c>
      <c r="AL2259" s="13">
        <f t="shared" si="2715"/>
        <v>3.7523637927886595E-5</v>
      </c>
      <c r="AM2259" s="13">
        <f t="shared" si="2716"/>
        <v>1.2020928815808709E-3</v>
      </c>
      <c r="AN2259" s="13">
        <f t="shared" si="2717"/>
        <v>1.5654804804170724E-3</v>
      </c>
      <c r="AO2259" s="13">
        <f t="shared" si="2718"/>
        <v>1.0193593074704498E-3</v>
      </c>
      <c r="AP2259" s="13">
        <f t="shared" si="2719"/>
        <v>4.4250243965558803E-4</v>
      </c>
      <c r="AQ2259" s="13">
        <f t="shared" si="2720"/>
        <v>1.4406726435871363E-4</v>
      </c>
      <c r="AR2259" s="13">
        <f t="shared" si="2721"/>
        <v>2.8336194747089695E-3</v>
      </c>
      <c r="AS2259" s="13">
        <f t="shared" si="2722"/>
        <v>3.1086402042895226E-3</v>
      </c>
      <c r="AT2259" s="13">
        <f t="shared" si="2723"/>
        <v>1.7051767193824998E-3</v>
      </c>
      <c r="AU2259" s="13">
        <f t="shared" si="2724"/>
        <v>6.235583091522166E-4</v>
      </c>
      <c r="AV2259" s="13">
        <f t="shared" si="2725"/>
        <v>1.7101964879639173E-4</v>
      </c>
      <c r="AW2259" s="13">
        <f t="shared" si="2726"/>
        <v>1.4891587520336867E-6</v>
      </c>
      <c r="AX2259" s="13">
        <f t="shared" si="2727"/>
        <v>2.1979393577280625E-4</v>
      </c>
      <c r="AY2259" s="13">
        <f t="shared" si="2728"/>
        <v>2.8623671385015492E-4</v>
      </c>
      <c r="AZ2259" s="13">
        <f t="shared" si="2729"/>
        <v>1.8638243149807674E-4</v>
      </c>
      <c r="BA2259" s="13">
        <f t="shared" si="2730"/>
        <v>8.0908351002848252E-5</v>
      </c>
      <c r="BB2259" s="13">
        <f t="shared" si="2731"/>
        <v>2.6341650911184382E-5</v>
      </c>
      <c r="BC2259" s="13">
        <f t="shared" si="2732"/>
        <v>6.8609241357770196E-6</v>
      </c>
      <c r="BD2259" s="13">
        <f t="shared" si="2733"/>
        <v>6.1503511147890954E-4</v>
      </c>
      <c r="BE2259" s="13">
        <f t="shared" si="2734"/>
        <v>6.7472816715779844E-4</v>
      </c>
      <c r="BF2259" s="13">
        <f t="shared" si="2735"/>
        <v>3.7010740611329599E-4</v>
      </c>
      <c r="BG2259" s="13">
        <f t="shared" si="2736"/>
        <v>1.3534289187591879E-4</v>
      </c>
      <c r="BH2259" s="13">
        <f t="shared" si="2737"/>
        <v>3.711969433488443E-5</v>
      </c>
      <c r="BI2259" s="13">
        <f t="shared" si="2738"/>
        <v>8.144479187150653E-6</v>
      </c>
      <c r="BJ2259" s="14">
        <f t="shared" si="2739"/>
        <v>0.3127399113904783</v>
      </c>
      <c r="BK2259" s="14">
        <f t="shared" si="2740"/>
        <v>0.27512498153757964</v>
      </c>
      <c r="BL2259" s="14">
        <f t="shared" si="2741"/>
        <v>0.37844985978414764</v>
      </c>
      <c r="BM2259" s="14">
        <f t="shared" si="2742"/>
        <v>0.42956780798625405</v>
      </c>
      <c r="BN2259" s="14">
        <f t="shared" si="2743"/>
        <v>0.56987802782735952</v>
      </c>
    </row>
    <row r="2260" spans="1:66" x14ac:dyDescent="0.25">
      <c r="A2260" t="s">
        <v>192</v>
      </c>
      <c r="B2260" t="s">
        <v>194</v>
      </c>
      <c r="C2260" t="s">
        <v>196</v>
      </c>
      <c r="D2260" t="s">
        <v>543</v>
      </c>
      <c r="E2260" s="10">
        <f>VLOOKUP(A2260,home!$A$2:$E$405,3,FALSE)</f>
        <v>1.36619718309859</v>
      </c>
      <c r="F2260" s="10">
        <f>VLOOKUP(B2260,home!$B$2:$E$405,3,FALSE)</f>
        <v>0.59</v>
      </c>
      <c r="G2260" s="10">
        <f>VLOOKUP(C2260,away!$B$2:$E$405,4,FALSE)</f>
        <v>0.49</v>
      </c>
      <c r="H2260" s="10">
        <f>VLOOKUP(A2260,away!$A$2:$E$405,3,FALSE)</f>
        <v>1.1971830985915499</v>
      </c>
      <c r="I2260" s="10">
        <f>VLOOKUP(C2260,away!$B$2:$E$405,3,FALSE)</f>
        <v>0.73</v>
      </c>
      <c r="J2260" s="10">
        <f>VLOOKUP(B2260,home!$B$2:$E$405,4,FALSE)</f>
        <v>1</v>
      </c>
      <c r="K2260" s="12">
        <f t="shared" si="2688"/>
        <v>0.39496760563380234</v>
      </c>
      <c r="L2260" s="12">
        <f t="shared" si="2689"/>
        <v>0.87394366197183138</v>
      </c>
      <c r="M2260" s="13">
        <f t="shared" si="2690"/>
        <v>0.28113753876302</v>
      </c>
      <c r="N2260" s="13">
        <f t="shared" si="2691"/>
        <v>0.11104022053901029</v>
      </c>
      <c r="O2260" s="13">
        <f t="shared" si="2692"/>
        <v>0.24569837014430135</v>
      </c>
      <c r="P2260" s="13">
        <f t="shared" si="2693"/>
        <v>9.7042896964022407E-2</v>
      </c>
      <c r="Q2260" s="13">
        <f t="shared" si="2694"/>
        <v>2.1928645017671125E-2</v>
      </c>
      <c r="R2260" s="13">
        <f t="shared" si="2695"/>
        <v>0.10736326667221059</v>
      </c>
      <c r="S2260" s="13">
        <f t="shared" si="2696"/>
        <v>8.3743031014332451E-3</v>
      </c>
      <c r="T2260" s="13">
        <f t="shared" si="2697"/>
        <v>1.9164400328823855E-2</v>
      </c>
      <c r="U2260" s="13">
        <f t="shared" si="2698"/>
        <v>4.2405012370546426E-2</v>
      </c>
      <c r="V2260" s="13">
        <f t="shared" si="2699"/>
        <v>3.211819131476993E-4</v>
      </c>
      <c r="W2260" s="13">
        <f t="shared" si="2700"/>
        <v>2.8870348058077249E-3</v>
      </c>
      <c r="X2260" s="13">
        <f t="shared" si="2701"/>
        <v>2.523105770427738E-3</v>
      </c>
      <c r="Y2260" s="13">
        <f t="shared" si="2702"/>
        <v>1.1025261482749381E-3</v>
      </c>
      <c r="Z2260" s="13">
        <f t="shared" si="2703"/>
        <v>3.1276482145590007E-2</v>
      </c>
      <c r="AA2260" s="13">
        <f t="shared" si="2704"/>
        <v>1.2353197265692053E-2</v>
      </c>
      <c r="AB2260" s="13">
        <f t="shared" si="2705"/>
        <v>2.4395563729762118E-3</v>
      </c>
      <c r="AC2260" s="13">
        <f t="shared" si="2706"/>
        <v>6.9290869696372719E-6</v>
      </c>
      <c r="AD2260" s="13">
        <f t="shared" si="2707"/>
        <v>2.8507130615783159E-4</v>
      </c>
      <c r="AE2260" s="13">
        <f t="shared" si="2708"/>
        <v>2.491362612266684E-4</v>
      </c>
      <c r="AF2260" s="13">
        <f t="shared" si="2709"/>
        <v>1.0886552823320267E-4</v>
      </c>
      <c r="AG2260" s="13">
        <f t="shared" si="2710"/>
        <v>3.1714112802207653E-5</v>
      </c>
      <c r="AH2260" s="13">
        <f t="shared" si="2711"/>
        <v>6.8334708349783819E-3</v>
      </c>
      <c r="AI2260" s="13">
        <f t="shared" si="2712"/>
        <v>2.6989996138598311E-3</v>
      </c>
      <c r="AJ2260" s="13">
        <f t="shared" si="2713"/>
        <v>5.3300870754638733E-4</v>
      </c>
      <c r="AK2260" s="13">
        <f t="shared" si="2714"/>
        <v>7.0173724333854744E-5</v>
      </c>
      <c r="AL2260" s="13">
        <f t="shared" si="2715"/>
        <v>9.5671133183827765E-8</v>
      </c>
      <c r="AM2260" s="13">
        <f t="shared" si="2716"/>
        <v>2.2518786245611877E-5</v>
      </c>
      <c r="AN2260" s="13">
        <f t="shared" si="2717"/>
        <v>1.9680150514650949E-5</v>
      </c>
      <c r="AO2260" s="13">
        <f t="shared" si="2718"/>
        <v>8.5996714044654362E-6</v>
      </c>
      <c r="AP2260" s="13">
        <f t="shared" si="2719"/>
        <v>2.5052094396576557E-6</v>
      </c>
      <c r="AQ2260" s="13">
        <f t="shared" si="2720"/>
        <v>5.4735297792520269E-7</v>
      </c>
      <c r="AR2260" s="13">
        <f t="shared" si="2721"/>
        <v>1.1944137050997436E-3</v>
      </c>
      <c r="AS2260" s="13">
        <f t="shared" si="2722"/>
        <v>4.7175472123944421E-4</v>
      </c>
      <c r="AT2260" s="13">
        <f t="shared" si="2723"/>
        <v>9.3163916347192572E-5</v>
      </c>
      <c r="AU2260" s="13">
        <f t="shared" si="2724"/>
        <v>1.2265576323706171E-5</v>
      </c>
      <c r="AV2260" s="13">
        <f t="shared" si="2725"/>
        <v>1.2111263280732202E-6</v>
      </c>
      <c r="AW2260" s="13">
        <f t="shared" si="2726"/>
        <v>9.1732521550751786E-10</v>
      </c>
      <c r="AX2260" s="13">
        <f t="shared" si="2727"/>
        <v>1.4823651808681201E-6</v>
      </c>
      <c r="AY2260" s="13">
        <f t="shared" si="2728"/>
        <v>1.2955036545474209E-6</v>
      </c>
      <c r="AZ2260" s="13">
        <f t="shared" si="2729"/>
        <v>5.6609860397653167E-7</v>
      </c>
      <c r="BA2260" s="13">
        <f t="shared" si="2730"/>
        <v>1.6491276233213056E-7</v>
      </c>
      <c r="BB2260" s="13">
        <f t="shared" si="2731"/>
        <v>3.6031115854608116E-8</v>
      </c>
      <c r="BC2260" s="13">
        <f t="shared" si="2732"/>
        <v>6.2978330669815085E-9</v>
      </c>
      <c r="BD2260" s="13">
        <f t="shared" si="2733"/>
        <v>1.7397504789070208E-4</v>
      </c>
      <c r="BE2260" s="13">
        <f t="shared" si="2734"/>
        <v>6.8714508105416689E-5</v>
      </c>
      <c r="BF2260" s="13">
        <f t="shared" si="2735"/>
        <v>1.3570002369350466E-5</v>
      </c>
      <c r="BG2260" s="13">
        <f t="shared" si="2736"/>
        <v>1.7865704480891264E-6</v>
      </c>
      <c r="BH2260" s="13">
        <f t="shared" si="2737"/>
        <v>1.7640936304446785E-7</v>
      </c>
      <c r="BI2260" s="13">
        <f t="shared" si="2738"/>
        <v>1.3935196746611532E-8</v>
      </c>
      <c r="BJ2260" s="14">
        <f t="shared" si="2739"/>
        <v>0.15937812219816846</v>
      </c>
      <c r="BK2260" s="14">
        <f t="shared" si="2740"/>
        <v>0.3868842410033807</v>
      </c>
      <c r="BL2260" s="14">
        <f t="shared" si="2741"/>
        <v>0.42242610122515667</v>
      </c>
      <c r="BM2260" s="14">
        <f t="shared" si="2742"/>
        <v>0.13575271388573065</v>
      </c>
      <c r="BN2260" s="14">
        <f t="shared" si="2743"/>
        <v>0.86421093810023575</v>
      </c>
    </row>
    <row r="2261" spans="1:66" x14ac:dyDescent="0.25">
      <c r="A2261" t="s">
        <v>192</v>
      </c>
      <c r="B2261" t="s">
        <v>280</v>
      </c>
      <c r="C2261" t="s">
        <v>202</v>
      </c>
      <c r="D2261" t="s">
        <v>543</v>
      </c>
      <c r="E2261" s="10">
        <f>VLOOKUP(A2261,home!$A$2:$E$405,3,FALSE)</f>
        <v>1.36619718309859</v>
      </c>
      <c r="F2261" s="10">
        <f>VLOOKUP(B2261,home!$B$2:$E$405,3,FALSE)</f>
        <v>1.05</v>
      </c>
      <c r="G2261" s="10">
        <f>VLOOKUP(C2261,away!$B$2:$E$405,4,FALSE)</f>
        <v>1.71</v>
      </c>
      <c r="H2261" s="10">
        <f>VLOOKUP(A2261,away!$A$2:$E$405,3,FALSE)</f>
        <v>1.1971830985915499</v>
      </c>
      <c r="I2261" s="10">
        <f>VLOOKUP(C2261,away!$B$2:$E$405,3,FALSE)</f>
        <v>1.22</v>
      </c>
      <c r="J2261" s="10">
        <f>VLOOKUP(B2261,home!$B$2:$E$405,4,FALSE)</f>
        <v>1.67</v>
      </c>
      <c r="K2261" s="12">
        <f t="shared" si="2688"/>
        <v>2.4530070422535184</v>
      </c>
      <c r="L2261" s="12">
        <f t="shared" si="2689"/>
        <v>2.4391408450704235</v>
      </c>
      <c r="M2261" s="13">
        <f t="shared" si="2690"/>
        <v>7.5052846443263961E-3</v>
      </c>
      <c r="N2261" s="13">
        <f t="shared" si="2691"/>
        <v>1.8410516086649842E-2</v>
      </c>
      <c r="O2261" s="13">
        <f t="shared" si="2692"/>
        <v>1.8306446329856358E-2</v>
      </c>
      <c r="P2261" s="13">
        <f t="shared" si="2693"/>
        <v>4.4905841765773717E-2</v>
      </c>
      <c r="Q2261" s="13">
        <f t="shared" si="2694"/>
        <v>2.2580562806036878E-2</v>
      </c>
      <c r="R2261" s="13">
        <f t="shared" si="2695"/>
        <v>2.2326000485621101E-2</v>
      </c>
      <c r="S2261" s="13">
        <f t="shared" si="2696"/>
        <v>6.7170491202392407E-2</v>
      </c>
      <c r="T2261" s="13">
        <f t="shared" si="2697"/>
        <v>5.5077173044882556E-2</v>
      </c>
      <c r="U2261" s="13">
        <f t="shared" si="2698"/>
        <v>5.4765836416584023E-2</v>
      </c>
      <c r="V2261" s="13">
        <f t="shared" si="2699"/>
        <v>4.465516399011419E-2</v>
      </c>
      <c r="W2261" s="13">
        <f t="shared" si="2700"/>
        <v>1.8463426527085443E-2</v>
      </c>
      <c r="X2261" s="13">
        <f t="shared" si="2701"/>
        <v>4.5034897782170853E-2</v>
      </c>
      <c r="Y2261" s="13">
        <f t="shared" si="2702"/>
        <v>5.4923229317032196E-2</v>
      </c>
      <c r="Z2261" s="13">
        <f t="shared" si="2703"/>
        <v>1.8152086563846846E-2</v>
      </c>
      <c r="AA2261" s="13">
        <f t="shared" si="2704"/>
        <v>4.4527196172711773E-2</v>
      </c>
      <c r="AB2261" s="13">
        <f t="shared" si="2705"/>
        <v>5.4612762891732961E-2</v>
      </c>
      <c r="AC2261" s="13">
        <f t="shared" si="2706"/>
        <v>1.6698881381539521E-2</v>
      </c>
      <c r="AD2261" s="13">
        <f t="shared" si="2707"/>
        <v>1.1322728823767753E-2</v>
      </c>
      <c r="AE2261" s="13">
        <f t="shared" si="2708"/>
        <v>2.7617730351708114E-2</v>
      </c>
      <c r="AF2261" s="13">
        <f t="shared" si="2709"/>
        <v>3.3681767074496216E-2</v>
      </c>
      <c r="AG2261" s="13">
        <f t="shared" si="2710"/>
        <v>2.7384857935183957E-2</v>
      </c>
      <c r="AH2261" s="13">
        <f t="shared" si="2711"/>
        <v>1.1068873940283216E-2</v>
      </c>
      <c r="AI2261" s="13">
        <f t="shared" si="2712"/>
        <v>2.7152025725331177E-2</v>
      </c>
      <c r="AJ2261" s="13">
        <f t="shared" si="2713"/>
        <v>3.3302055157843041E-2</v>
      </c>
      <c r="AK2261" s="13">
        <f t="shared" si="2714"/>
        <v>2.7230058607901363E-2</v>
      </c>
      <c r="AL2261" s="13">
        <f t="shared" si="2715"/>
        <v>3.9965297015174912E-3</v>
      </c>
      <c r="AM2261" s="13">
        <f t="shared" si="2716"/>
        <v>5.5549467084458418E-3</v>
      </c>
      <c r="AN2261" s="13">
        <f t="shared" si="2717"/>
        <v>1.3549297408759757E-2</v>
      </c>
      <c r="AO2261" s="13">
        <f t="shared" si="2718"/>
        <v>1.6524322365856391E-2</v>
      </c>
      <c r="AP2261" s="13">
        <f t="shared" si="2719"/>
        <v>1.3435049873223685E-2</v>
      </c>
      <c r="AQ2261" s="13">
        <f t="shared" si="2720"/>
        <v>8.1924947253345249E-3</v>
      </c>
      <c r="AR2261" s="13">
        <f t="shared" si="2721"/>
        <v>5.3997085073360825E-3</v>
      </c>
      <c r="AS2261" s="13">
        <f t="shared" si="2722"/>
        <v>1.3245522994611642E-2</v>
      </c>
      <c r="AT2261" s="13">
        <f t="shared" si="2723"/>
        <v>1.6245680592056638E-2</v>
      </c>
      <c r="AU2261" s="13">
        <f t="shared" si="2724"/>
        <v>1.3283589632838747E-2</v>
      </c>
      <c r="AV2261" s="13">
        <f t="shared" si="2725"/>
        <v>8.146184728939819E-3</v>
      </c>
      <c r="AW2261" s="13">
        <f t="shared" si="2726"/>
        <v>6.6422653019942947E-4</v>
      </c>
      <c r="AX2261" s="13">
        <f t="shared" si="2727"/>
        <v>2.2710538991934422E-3</v>
      </c>
      <c r="AY2261" s="13">
        <f t="shared" si="2728"/>
        <v>5.5394203268791728E-3</v>
      </c>
      <c r="AZ2261" s="13">
        <f t="shared" si="2729"/>
        <v>6.7557131886521746E-3</v>
      </c>
      <c r="BA2261" s="13">
        <f t="shared" si="2730"/>
        <v>5.49271199200749E-3</v>
      </c>
      <c r="BB2261" s="13">
        <f t="shared" si="2731"/>
        <v>3.3493745424783995E-3</v>
      </c>
      <c r="BC2261" s="13">
        <f t="shared" si="2732"/>
        <v>1.6339192503996263E-3</v>
      </c>
      <c r="BD2261" s="13">
        <f t="shared" si="2733"/>
        <v>2.1951082619529475E-3</v>
      </c>
      <c r="BE2261" s="13">
        <f t="shared" si="2734"/>
        <v>5.3846160250794603E-3</v>
      </c>
      <c r="BF2261" s="13">
        <f t="shared" si="2735"/>
        <v>6.604250514675533E-3</v>
      </c>
      <c r="BG2261" s="13">
        <f t="shared" si="2736"/>
        <v>5.4000910071018357E-3</v>
      </c>
      <c r="BH2261" s="13">
        <f t="shared" si="2737"/>
        <v>3.311615317307674E-3</v>
      </c>
      <c r="BI2261" s="13">
        <f t="shared" si="2738"/>
        <v>1.6246831389180698E-3</v>
      </c>
      <c r="BJ2261" s="14">
        <f t="shared" si="2739"/>
        <v>0.39679519403024438</v>
      </c>
      <c r="BK2261" s="14">
        <f t="shared" si="2740"/>
        <v>0.1904716130125429</v>
      </c>
      <c r="BL2261" s="14">
        <f t="shared" si="2741"/>
        <v>0.37413230644868345</v>
      </c>
      <c r="BM2261" s="14">
        <f t="shared" si="2742"/>
        <v>0.84064135414037344</v>
      </c>
      <c r="BN2261" s="14">
        <f t="shared" si="2743"/>
        <v>0.13403465211826429</v>
      </c>
    </row>
    <row r="2262" spans="1:66" x14ac:dyDescent="0.25">
      <c r="A2262" t="s">
        <v>192</v>
      </c>
      <c r="B2262" t="s">
        <v>281</v>
      </c>
      <c r="C2262" t="s">
        <v>200</v>
      </c>
      <c r="D2262" t="s">
        <v>543</v>
      </c>
      <c r="E2262" s="10">
        <f>VLOOKUP(A2262,home!$A$2:$E$405,3,FALSE)</f>
        <v>1.36619718309859</v>
      </c>
      <c r="F2262" s="10">
        <f>VLOOKUP(B2262,home!$B$2:$E$405,3,FALSE)</f>
        <v>1.22</v>
      </c>
      <c r="G2262" s="10">
        <f>VLOOKUP(C2262,away!$B$2:$E$405,4,FALSE)</f>
        <v>1.34</v>
      </c>
      <c r="H2262" s="10">
        <f>VLOOKUP(A2262,away!$A$2:$E$405,3,FALSE)</f>
        <v>1.1971830985915499</v>
      </c>
      <c r="I2262" s="10">
        <f>VLOOKUP(C2262,away!$B$2:$E$405,3,FALSE)</f>
        <v>0.98</v>
      </c>
      <c r="J2262" s="10">
        <f>VLOOKUP(B2262,home!$B$2:$E$405,4,FALSE)</f>
        <v>0.7</v>
      </c>
      <c r="K2262" s="12">
        <f t="shared" si="2688"/>
        <v>2.2334591549295753</v>
      </c>
      <c r="L2262" s="12">
        <f t="shared" si="2689"/>
        <v>0.82126760563380319</v>
      </c>
      <c r="M2262" s="13">
        <f t="shared" si="2690"/>
        <v>4.7135598315249716E-2</v>
      </c>
      <c r="N2262" s="13">
        <f t="shared" si="2691"/>
        <v>0.10527543358027755</v>
      </c>
      <c r="O2262" s="13">
        <f t="shared" si="2692"/>
        <v>3.8710939968481864E-2</v>
      </c>
      <c r="P2262" s="13">
        <f t="shared" si="2693"/>
        <v>8.6459303268535029E-2</v>
      </c>
      <c r="Q2262" s="13">
        <f t="shared" si="2694"/>
        <v>0.11756419045952569</v>
      </c>
      <c r="R2262" s="13">
        <f t="shared" si="2695"/>
        <v>1.5896020489874495E-2</v>
      </c>
      <c r="S2262" s="13">
        <f t="shared" si="2696"/>
        <v>3.9647375809707647E-2</v>
      </c>
      <c r="T2262" s="13">
        <f t="shared" si="2697"/>
        <v>9.6551661206971076E-2</v>
      </c>
      <c r="U2262" s="13">
        <f t="shared" si="2698"/>
        <v>3.550311249005831E-2</v>
      </c>
      <c r="V2262" s="13">
        <f t="shared" si="2699"/>
        <v>8.0804332169190866E-3</v>
      </c>
      <c r="W2262" s="13">
        <f t="shared" si="2700"/>
        <v>8.7524939157903964E-2</v>
      </c>
      <c r="X2262" s="13">
        <f t="shared" si="2701"/>
        <v>7.1881397215456083E-2</v>
      </c>
      <c r="Y2262" s="13">
        <f t="shared" si="2702"/>
        <v>2.9516931490374976E-2</v>
      </c>
      <c r="Z2262" s="13">
        <f t="shared" si="2703"/>
        <v>4.3516288956083676E-3</v>
      </c>
      <c r="AA2262" s="13">
        <f t="shared" si="2704"/>
        <v>9.7191853957525852E-3</v>
      </c>
      <c r="AB2262" s="13">
        <f t="shared" si="2705"/>
        <v>1.0853701800300722E-2</v>
      </c>
      <c r="AC2262" s="13">
        <f t="shared" si="2706"/>
        <v>9.2635482922352795E-4</v>
      </c>
      <c r="AD2262" s="13">
        <f t="shared" si="2707"/>
        <v>4.8870844161718684E-2</v>
      </c>
      <c r="AE2262" s="13">
        <f t="shared" si="2708"/>
        <v>4.013604116999743E-2</v>
      </c>
      <c r="AF2262" s="13">
        <f t="shared" si="2709"/>
        <v>1.6481215215651771E-2</v>
      </c>
      <c r="AG2262" s="13">
        <f t="shared" si="2710"/>
        <v>4.5118293860312445E-3</v>
      </c>
      <c r="AH2262" s="13">
        <f t="shared" si="2711"/>
        <v>8.9346296092578863E-4</v>
      </c>
      <c r="AI2262" s="13">
        <f t="shared" si="2712"/>
        <v>1.9955130296701882E-3</v>
      </c>
      <c r="AJ2262" s="13">
        <f t="shared" si="2713"/>
        <v>2.228448422449068E-3</v>
      </c>
      <c r="AK2262" s="13">
        <f t="shared" si="2714"/>
        <v>1.6590495101357467E-3</v>
      </c>
      <c r="AL2262" s="13">
        <f t="shared" si="2715"/>
        <v>6.796730791741915E-5</v>
      </c>
      <c r="AM2262" s="13">
        <f t="shared" si="2716"/>
        <v>2.1830206860425437E-2</v>
      </c>
      <c r="AN2262" s="13">
        <f t="shared" si="2717"/>
        <v>1.7928441718752224E-2</v>
      </c>
      <c r="AO2262" s="13">
        <f t="shared" si="2718"/>
        <v>7.3620242015524128E-3</v>
      </c>
      <c r="AP2262" s="13">
        <f t="shared" si="2719"/>
        <v>2.0153973295423538E-3</v>
      </c>
      <c r="AQ2262" s="13">
        <f t="shared" si="2720"/>
        <v>4.1379513480850242E-4</v>
      </c>
      <c r="AR2262" s="13">
        <f t="shared" si="2721"/>
        <v>1.467544373284022E-4</v>
      </c>
      <c r="AS2262" s="13">
        <f t="shared" si="2722"/>
        <v>3.2777004157765854E-4</v>
      </c>
      <c r="AT2262" s="13">
        <f t="shared" si="2723"/>
        <v>3.6603050003663459E-4</v>
      </c>
      <c r="AU2262" s="13">
        <f t="shared" si="2724"/>
        <v>2.7250472376342389E-4</v>
      </c>
      <c r="AV2262" s="13">
        <f t="shared" si="2725"/>
        <v>1.5215704251274356E-4</v>
      </c>
      <c r="AW2262" s="13">
        <f t="shared" si="2726"/>
        <v>3.4630620649173468E-6</v>
      </c>
      <c r="AX2262" s="13">
        <f t="shared" si="2727"/>
        <v>8.1261458944039341E-3</v>
      </c>
      <c r="AY2262" s="13">
        <f t="shared" si="2728"/>
        <v>6.6737403817280789E-3</v>
      </c>
      <c r="AZ2262" s="13">
        <f t="shared" si="2729"/>
        <v>2.7404633919617216E-3</v>
      </c>
      <c r="BA2262" s="13">
        <f t="shared" si="2730"/>
        <v>7.5021793608116458E-4</v>
      </c>
      <c r="BB2262" s="13">
        <f t="shared" si="2731"/>
        <v>1.5403242201722788E-4</v>
      </c>
      <c r="BC2262" s="13">
        <f t="shared" si="2732"/>
        <v>2.5300367684012863E-5</v>
      </c>
      <c r="BD2262" s="13">
        <f t="shared" si="2733"/>
        <v>2.0087444226805473E-5</v>
      </c>
      <c r="BE2262" s="13">
        <f t="shared" si="2734"/>
        <v>4.4864486207495932E-5</v>
      </c>
      <c r="BF2262" s="13">
        <f t="shared" si="2735"/>
        <v>5.0101498725671736E-5</v>
      </c>
      <c r="BG2262" s="13">
        <f t="shared" si="2736"/>
        <v>3.7299883668181322E-5</v>
      </c>
      <c r="BH2262" s="13">
        <f t="shared" si="2737"/>
        <v>2.0826941664126937E-5</v>
      </c>
      <c r="BI2262" s="13">
        <f t="shared" si="2738"/>
        <v>9.3032247057857038E-6</v>
      </c>
      <c r="BJ2262" s="14">
        <f t="shared" si="2739"/>
        <v>0.68633424868286574</v>
      </c>
      <c r="BK2262" s="14">
        <f t="shared" si="2740"/>
        <v>0.1889907731292805</v>
      </c>
      <c r="BL2262" s="14">
        <f t="shared" si="2741"/>
        <v>0.11890713429206572</v>
      </c>
      <c r="BM2262" s="14">
        <f t="shared" si="2742"/>
        <v>0.58087202159821261</v>
      </c>
      <c r="BN2262" s="14">
        <f t="shared" si="2743"/>
        <v>0.41104148608194435</v>
      </c>
    </row>
    <row r="2263" spans="1:66" x14ac:dyDescent="0.25">
      <c r="A2263" t="s">
        <v>192</v>
      </c>
      <c r="B2263" t="s">
        <v>201</v>
      </c>
      <c r="C2263" t="s">
        <v>204</v>
      </c>
      <c r="D2263" t="s">
        <v>543</v>
      </c>
      <c r="E2263" s="10">
        <f>VLOOKUP(A2263,home!$A$2:$E$405,3,FALSE)</f>
        <v>1.36619718309859</v>
      </c>
      <c r="F2263" s="10">
        <f>VLOOKUP(B2263,home!$B$2:$E$405,3,FALSE)</f>
        <v>0.73</v>
      </c>
      <c r="G2263" s="10">
        <f>VLOOKUP(C2263,away!$B$2:$E$405,4,FALSE)</f>
        <v>0.85</v>
      </c>
      <c r="H2263" s="10">
        <f>VLOOKUP(A2263,away!$A$2:$E$405,3,FALSE)</f>
        <v>1.1971830985915499</v>
      </c>
      <c r="I2263" s="10">
        <f>VLOOKUP(C2263,away!$B$2:$E$405,3,FALSE)</f>
        <v>1.1000000000000001</v>
      </c>
      <c r="J2263" s="10">
        <f>VLOOKUP(B2263,home!$B$2:$E$405,4,FALSE)</f>
        <v>1.25</v>
      </c>
      <c r="K2263" s="12">
        <f t="shared" si="2688"/>
        <v>0.84772535211267497</v>
      </c>
      <c r="L2263" s="12">
        <f t="shared" si="2689"/>
        <v>1.6461267605633811</v>
      </c>
      <c r="M2263" s="13">
        <f t="shared" si="2690"/>
        <v>8.2591202393901067E-2</v>
      </c>
      <c r="N2263" s="13">
        <f t="shared" si="2691"/>
        <v>7.0014656130778979E-2</v>
      </c>
      <c r="O2263" s="13">
        <f t="shared" si="2692"/>
        <v>0.13595558844770692</v>
      </c>
      <c r="P2263" s="13">
        <f t="shared" si="2693"/>
        <v>0.11525299908851826</v>
      </c>
      <c r="Q2263" s="13">
        <f t="shared" si="2694"/>
        <v>2.9676599510756234E-2</v>
      </c>
      <c r="R2263" s="13">
        <f t="shared" si="2695"/>
        <v>0.11190006619595605</v>
      </c>
      <c r="S2263" s="13">
        <f t="shared" si="2696"/>
        <v>4.0207835138258312E-2</v>
      </c>
      <c r="T2263" s="13">
        <f t="shared" si="2697"/>
        <v>4.8851444617177976E-2</v>
      </c>
      <c r="U2263" s="13">
        <f t="shared" si="2698"/>
        <v>9.486052301739846E-2</v>
      </c>
      <c r="V2263" s="13">
        <f t="shared" si="2699"/>
        <v>6.2342846483276577E-3</v>
      </c>
      <c r="W2263" s="13">
        <f t="shared" si="2700"/>
        <v>8.3858685899208911E-3</v>
      </c>
      <c r="X2263" s="13">
        <f t="shared" si="2701"/>
        <v>1.3804202696436682E-2</v>
      </c>
      <c r="Y2263" s="13">
        <f t="shared" si="2702"/>
        <v>1.1361733733422806E-2</v>
      </c>
      <c r="Z2263" s="13">
        <f t="shared" si="2703"/>
        <v>6.1400564491325672E-2</v>
      </c>
      <c r="AA2263" s="13">
        <f t="shared" si="2704"/>
        <v>5.205081515332606E-2</v>
      </c>
      <c r="AB2263" s="13">
        <f t="shared" si="2705"/>
        <v>2.2062397801802545E-2</v>
      </c>
      <c r="AC2263" s="13">
        <f t="shared" si="2706"/>
        <v>5.4373224846064985E-4</v>
      </c>
      <c r="AD2263" s="13">
        <f t="shared" si="2707"/>
        <v>1.7772283507903267E-3</v>
      </c>
      <c r="AE2263" s="13">
        <f t="shared" si="2708"/>
        <v>2.9255431478678803E-3</v>
      </c>
      <c r="AF2263" s="13">
        <f t="shared" si="2709"/>
        <v>2.4079074324440761E-3</v>
      </c>
      <c r="AG2263" s="13">
        <f t="shared" si="2710"/>
        <v>1.3212402871685517E-3</v>
      </c>
      <c r="AH2263" s="13">
        <f t="shared" si="2711"/>
        <v>2.5268278080717223E-2</v>
      </c>
      <c r="AI2263" s="13">
        <f t="shared" si="2712"/>
        <v>2.1420559933256995E-2</v>
      </c>
      <c r="AJ2263" s="13">
        <f t="shared" si="2713"/>
        <v>9.0793758559354707E-3</v>
      </c>
      <c r="AK2263" s="13">
        <f t="shared" si="2714"/>
        <v>2.565605698145406E-3</v>
      </c>
      <c r="AL2263" s="13">
        <f t="shared" si="2715"/>
        <v>3.035033781799547E-5</v>
      </c>
      <c r="AM2263" s="13">
        <f t="shared" si="2716"/>
        <v>3.0132030589167174E-4</v>
      </c>
      <c r="AN2263" s="13">
        <f t="shared" si="2717"/>
        <v>4.9601141902942463E-4</v>
      </c>
      <c r="AO2263" s="13">
        <f t="shared" si="2718"/>
        <v>4.0824883520467641E-4</v>
      </c>
      <c r="AP2263" s="13">
        <f t="shared" si="2719"/>
        <v>2.2400977753308252E-4</v>
      </c>
      <c r="AQ2263" s="13">
        <f t="shared" si="2720"/>
        <v>9.2187122356264203E-5</v>
      </c>
      <c r="AR2263" s="13">
        <f t="shared" si="2721"/>
        <v>8.3189577484051522E-3</v>
      </c>
      <c r="AS2263" s="13">
        <f t="shared" si="2722"/>
        <v>7.0521913864772228E-3</v>
      </c>
      <c r="AT2263" s="13">
        <f t="shared" si="2723"/>
        <v>2.9891607131336886E-3</v>
      </c>
      <c r="AU2263" s="13">
        <f t="shared" si="2724"/>
        <v>8.4466243935421039E-4</v>
      </c>
      <c r="AV2263" s="13">
        <f t="shared" si="2725"/>
        <v>1.7901044095447471E-4</v>
      </c>
      <c r="AW2263" s="13">
        <f t="shared" si="2726"/>
        <v>1.1764662563879799E-6</v>
      </c>
      <c r="AX2263" s="13">
        <f t="shared" si="2727"/>
        <v>4.2572810401786047E-5</v>
      </c>
      <c r="AY2263" s="13">
        <f t="shared" si="2728"/>
        <v>7.0080242474771063E-5</v>
      </c>
      <c r="AZ2263" s="13">
        <f t="shared" si="2729"/>
        <v>5.7680481262245594E-5</v>
      </c>
      <c r="BA2263" s="13">
        <f t="shared" si="2730"/>
        <v>3.1649794589319046E-5</v>
      </c>
      <c r="BB2263" s="13">
        <f t="shared" si="2731"/>
        <v>1.3024893459953048E-5</v>
      </c>
      <c r="BC2263" s="13">
        <f t="shared" si="2732"/>
        <v>4.2881251355831389E-6</v>
      </c>
      <c r="BD2263" s="13">
        <f t="shared" si="2733"/>
        <v>2.2823431616076344E-3</v>
      </c>
      <c r="BE2263" s="13">
        <f t="shared" si="2734"/>
        <v>1.9348001603157875E-3</v>
      </c>
      <c r="BF2263" s="13">
        <f t="shared" si="2735"/>
        <v>8.2008957358568055E-4</v>
      </c>
      <c r="BG2263" s="13">
        <f t="shared" si="2736"/>
        <v>2.3173690751061821E-4</v>
      </c>
      <c r="BH2263" s="13">
        <f t="shared" si="2737"/>
        <v>4.9112312879235297E-5</v>
      </c>
      <c r="BI2263" s="13">
        <f t="shared" si="2738"/>
        <v>8.3267505457235238E-6</v>
      </c>
      <c r="BJ2263" s="14">
        <f t="shared" si="2739"/>
        <v>0.19226749830410314</v>
      </c>
      <c r="BK2263" s="14">
        <f t="shared" si="2740"/>
        <v>0.24493048409775872</v>
      </c>
      <c r="BL2263" s="14">
        <f t="shared" si="2741"/>
        <v>0.49987360177901458</v>
      </c>
      <c r="BM2263" s="14">
        <f t="shared" si="2742"/>
        <v>0.45301213312836625</v>
      </c>
      <c r="BN2263" s="14">
        <f t="shared" si="2743"/>
        <v>0.54539111176761756</v>
      </c>
    </row>
    <row r="2264" spans="1:66" x14ac:dyDescent="0.25">
      <c r="A2264" t="s">
        <v>301</v>
      </c>
      <c r="B2264" t="s">
        <v>355</v>
      </c>
      <c r="C2264" t="s">
        <v>369</v>
      </c>
      <c r="D2264" t="s">
        <v>543</v>
      </c>
      <c r="E2264" s="10">
        <f>VLOOKUP(A2264,home!$A$2:$E$405,3,FALSE)</f>
        <v>1.3534482758620701</v>
      </c>
      <c r="F2264" s="10">
        <f>VLOOKUP(B2264,home!$B$2:$E$405,3,FALSE)</f>
        <v>0.74</v>
      </c>
      <c r="G2264" s="10">
        <f>VLOOKUP(C2264,away!$B$2:$E$405,4,FALSE)</f>
        <v>0.37</v>
      </c>
      <c r="H2264" s="10">
        <f>VLOOKUP(A2264,away!$A$2:$E$405,3,FALSE)</f>
        <v>1.02586206896552</v>
      </c>
      <c r="I2264" s="10">
        <f>VLOOKUP(C2264,away!$B$2:$E$405,3,FALSE)</f>
        <v>0.49</v>
      </c>
      <c r="J2264" s="10">
        <f>VLOOKUP(B2264,home!$B$2:$E$405,4,FALSE)</f>
        <v>0.81</v>
      </c>
      <c r="K2264" s="12">
        <f t="shared" si="2688"/>
        <v>0.37057413793103483</v>
      </c>
      <c r="L2264" s="12">
        <f t="shared" si="2689"/>
        <v>0.4071646551724149</v>
      </c>
      <c r="M2264" s="13">
        <f t="shared" si="2690"/>
        <v>0.45944373495117785</v>
      </c>
      <c r="N2264" s="13">
        <f t="shared" si="2691"/>
        <v>0.17025796600734758</v>
      </c>
      <c r="O2264" s="13">
        <f t="shared" si="2692"/>
        <v>0.18706924991252269</v>
      </c>
      <c r="P2264" s="13">
        <f t="shared" si="2693"/>
        <v>6.9323026019738415E-2</v>
      </c>
      <c r="Q2264" s="13">
        <f t="shared" si="2694"/>
        <v>3.1546599489532132E-2</v>
      </c>
      <c r="R2264" s="13">
        <f t="shared" si="2695"/>
        <v>3.8083993316997307E-2</v>
      </c>
      <c r="S2264" s="13">
        <f t="shared" si="2696"/>
        <v>2.6149458415424898E-3</v>
      </c>
      <c r="T2264" s="13">
        <f t="shared" si="2697"/>
        <v>1.2844660303017629E-2</v>
      </c>
      <c r="U2264" s="13">
        <f t="shared" si="2698"/>
        <v>1.411294299241757E-2</v>
      </c>
      <c r="V2264" s="13">
        <f t="shared" si="2699"/>
        <v>4.3839477278786518E-5</v>
      </c>
      <c r="W2264" s="13">
        <f t="shared" si="2700"/>
        <v>3.896784636829664E-3</v>
      </c>
      <c r="X2264" s="13">
        <f t="shared" si="2701"/>
        <v>1.5866329729359141E-3</v>
      </c>
      <c r="Y2264" s="13">
        <f t="shared" si="2702"/>
        <v>3.2301043365531753E-4</v>
      </c>
      <c r="Z2264" s="13">
        <f t="shared" si="2703"/>
        <v>5.1688186688345879E-3</v>
      </c>
      <c r="AA2264" s="13">
        <f t="shared" si="2704"/>
        <v>1.9154305223252164E-3</v>
      </c>
      <c r="AB2264" s="13">
        <f t="shared" si="2705"/>
        <v>3.5490450728872943E-4</v>
      </c>
      <c r="AC2264" s="13">
        <f t="shared" si="2706"/>
        <v>4.134191241627217E-7</v>
      </c>
      <c r="AD2264" s="13">
        <f t="shared" si="2707"/>
        <v>3.6101190187401341E-4</v>
      </c>
      <c r="AE2264" s="13">
        <f t="shared" si="2708"/>
        <v>1.4699128653967034E-4</v>
      </c>
      <c r="AF2264" s="13">
        <f t="shared" si="2709"/>
        <v>2.9924828248637257E-5</v>
      </c>
      <c r="AG2264" s="13">
        <f t="shared" si="2710"/>
        <v>4.0614441249833766E-6</v>
      </c>
      <c r="AH2264" s="13">
        <f t="shared" si="2711"/>
        <v>5.2614006773619385E-4</v>
      </c>
      <c r="AI2264" s="13">
        <f t="shared" si="2712"/>
        <v>1.9497390203231633E-4</v>
      </c>
      <c r="AJ2264" s="13">
        <f t="shared" si="2713"/>
        <v>3.6126142832337828E-5</v>
      </c>
      <c r="AK2264" s="13">
        <f t="shared" si="2714"/>
        <v>4.4624714122890077E-6</v>
      </c>
      <c r="AL2264" s="13">
        <f t="shared" si="2715"/>
        <v>2.4951446735418241E-9</v>
      </c>
      <c r="AM2264" s="13">
        <f t="shared" si="2716"/>
        <v>2.6756334863961175E-5</v>
      </c>
      <c r="AN2264" s="13">
        <f t="shared" si="2717"/>
        <v>1.0894233858562414E-5</v>
      </c>
      <c r="AO2264" s="13">
        <f t="shared" si="2718"/>
        <v>2.2178734861946064E-6</v>
      </c>
      <c r="AP2264" s="13">
        <f t="shared" si="2719"/>
        <v>3.0101323107415619E-7</v>
      </c>
      <c r="AQ2264" s="13">
        <f t="shared" si="2720"/>
        <v>3.0640487108160815E-8</v>
      </c>
      <c r="AR2264" s="13">
        <f t="shared" si="2721"/>
        <v>4.2845127850439674E-5</v>
      </c>
      <c r="AS2264" s="13">
        <f t="shared" si="2722"/>
        <v>1.5877296317721656E-5</v>
      </c>
      <c r="AT2264" s="13">
        <f t="shared" si="2723"/>
        <v>2.9418576978076479E-6</v>
      </c>
      <c r="AU2264" s="13">
        <f t="shared" si="2724"/>
        <v>3.633921267602826E-7</v>
      </c>
      <c r="AV2264" s="13">
        <f t="shared" si="2725"/>
        <v>3.366593102627927E-8</v>
      </c>
      <c r="AW2264" s="13">
        <f t="shared" si="2726"/>
        <v>1.0457753702319318E-11</v>
      </c>
      <c r="AX2264" s="13">
        <f t="shared" si="2727"/>
        <v>1.6525342877344163E-6</v>
      </c>
      <c r="AY2264" s="13">
        <f t="shared" si="2728"/>
        <v>6.7285355342597585E-7</v>
      </c>
      <c r="AZ2264" s="13">
        <f t="shared" si="2729"/>
        <v>1.3698109253111077E-7</v>
      </c>
      <c r="BA2264" s="13">
        <f t="shared" si="2730"/>
        <v>1.8591286435190126E-8</v>
      </c>
      <c r="BB2264" s="13">
        <f t="shared" si="2731"/>
        <v>1.8924286826489456E-9</v>
      </c>
      <c r="BC2264" s="13">
        <f t="shared" si="2732"/>
        <v>1.5410601440182905E-10</v>
      </c>
      <c r="BD2264" s="13">
        <f t="shared" si="2733"/>
        <v>2.9075036178403825E-6</v>
      </c>
      <c r="BE2264" s="13">
        <f t="shared" si="2734"/>
        <v>1.0774456467125648E-6</v>
      </c>
      <c r="BF2264" s="13">
        <f t="shared" si="2735"/>
        <v>1.996367458490275E-7</v>
      </c>
      <c r="BG2264" s="13">
        <f t="shared" si="2736"/>
        <v>2.4660071664120153E-8</v>
      </c>
      <c r="BH2264" s="13">
        <f t="shared" si="2737"/>
        <v>2.2845961995622165E-9</v>
      </c>
      <c r="BI2264" s="13">
        <f t="shared" si="2738"/>
        <v>1.6932245343465739E-10</v>
      </c>
      <c r="BJ2264" s="14">
        <f t="shared" si="2739"/>
        <v>0.22104032640678722</v>
      </c>
      <c r="BK2264" s="14">
        <f t="shared" si="2740"/>
        <v>0.53142663505755983</v>
      </c>
      <c r="BL2264" s="14">
        <f t="shared" si="2741"/>
        <v>0.24236449687548905</v>
      </c>
      <c r="BM2264" s="14">
        <f t="shared" si="2742"/>
        <v>4.4275034468259138E-2</v>
      </c>
      <c r="BN2264" s="14">
        <f t="shared" si="2743"/>
        <v>0.9557245696973159</v>
      </c>
    </row>
    <row r="2265" spans="1:66" x14ac:dyDescent="0.25">
      <c r="A2265" t="s">
        <v>301</v>
      </c>
      <c r="B2265" t="s">
        <v>384</v>
      </c>
      <c r="C2265" t="s">
        <v>314</v>
      </c>
      <c r="D2265" t="s">
        <v>543</v>
      </c>
      <c r="E2265" s="10">
        <f>VLOOKUP(A2265,home!$A$2:$E$405,3,FALSE)</f>
        <v>1.3534482758620701</v>
      </c>
      <c r="F2265" s="10">
        <f>VLOOKUP(B2265,home!$B$2:$E$405,3,FALSE)</f>
        <v>1.6</v>
      </c>
      <c r="G2265" s="10">
        <f>VLOOKUP(C2265,away!$B$2:$E$405,4,FALSE)</f>
        <v>0.74</v>
      </c>
      <c r="H2265" s="10">
        <f>VLOOKUP(A2265,away!$A$2:$E$405,3,FALSE)</f>
        <v>1.02586206896552</v>
      </c>
      <c r="I2265" s="10">
        <f>VLOOKUP(C2265,away!$B$2:$E$405,3,FALSE)</f>
        <v>0.18</v>
      </c>
      <c r="J2265" s="10">
        <f>VLOOKUP(B2265,home!$B$2:$E$405,4,FALSE)</f>
        <v>0.32</v>
      </c>
      <c r="K2265" s="12">
        <f t="shared" si="2688"/>
        <v>1.6024827586206909</v>
      </c>
      <c r="L2265" s="12">
        <f t="shared" si="2689"/>
        <v>5.9089655172413949E-2</v>
      </c>
      <c r="M2265" s="13">
        <f t="shared" si="2690"/>
        <v>0.18984023788134877</v>
      </c>
      <c r="N2265" s="13">
        <f t="shared" si="2691"/>
        <v>0.30421570809731197</v>
      </c>
      <c r="O2265" s="13">
        <f t="shared" si="2692"/>
        <v>1.1217594194257934E-2</v>
      </c>
      <c r="P2265" s="13">
        <f t="shared" si="2693"/>
        <v>1.79760012895019E-2</v>
      </c>
      <c r="Q2265" s="13">
        <f t="shared" si="2694"/>
        <v>0.24375021356376372</v>
      </c>
      <c r="R2265" s="13">
        <f t="shared" si="2695"/>
        <v>3.3142188640138684E-4</v>
      </c>
      <c r="S2265" s="13">
        <f t="shared" si="2696"/>
        <v>4.2553758092388211E-4</v>
      </c>
      <c r="T2265" s="13">
        <f t="shared" si="2697"/>
        <v>1.4403116067685053E-2</v>
      </c>
      <c r="U2265" s="13">
        <f t="shared" si="2698"/>
        <v>5.3109785878776769E-4</v>
      </c>
      <c r="V2265" s="13">
        <f t="shared" si="2699"/>
        <v>4.4771354346210152E-6</v>
      </c>
      <c r="W2265" s="13">
        <f t="shared" si="2700"/>
        <v>0.13020183821534753</v>
      </c>
      <c r="X2265" s="13">
        <f t="shared" si="2701"/>
        <v>7.6935817229593119E-3</v>
      </c>
      <c r="Y2265" s="13">
        <f t="shared" si="2702"/>
        <v>2.2730554552522598E-4</v>
      </c>
      <c r="Z2265" s="13">
        <f t="shared" si="2703"/>
        <v>6.5278683280162996E-6</v>
      </c>
      <c r="AA2265" s="13">
        <f t="shared" si="2704"/>
        <v>1.0460796446192197E-5</v>
      </c>
      <c r="AB2265" s="13">
        <f t="shared" si="2705"/>
        <v>8.3816229732317962E-6</v>
      </c>
      <c r="AC2265" s="13">
        <f t="shared" si="2706"/>
        <v>2.6496290131969772E-8</v>
      </c>
      <c r="AD2265" s="13">
        <f t="shared" si="2707"/>
        <v>5.2161550220203752E-2</v>
      </c>
      <c r="AE2265" s="13">
        <f t="shared" si="2708"/>
        <v>3.0822080157703923E-3</v>
      </c>
      <c r="AF2265" s="13">
        <f t="shared" si="2709"/>
        <v>9.1063304410761306E-5</v>
      </c>
      <c r="AG2265" s="13">
        <f t="shared" si="2710"/>
        <v>1.7936330854974827E-6</v>
      </c>
      <c r="AH2265" s="13">
        <f t="shared" si="2711"/>
        <v>9.6432372128351351E-8</v>
      </c>
      <c r="AI2265" s="13">
        <f t="shared" si="2712"/>
        <v>1.545312137085775E-7</v>
      </c>
      <c r="AJ2265" s="13">
        <f t="shared" si="2713"/>
        <v>1.2381680281836242E-7</v>
      </c>
      <c r="AK2265" s="13">
        <f t="shared" si="2714"/>
        <v>6.6138097247987835E-8</v>
      </c>
      <c r="AL2265" s="13">
        <f t="shared" si="2715"/>
        <v>1.0035751132528466E-10</v>
      </c>
      <c r="AM2265" s="13">
        <f t="shared" si="2716"/>
        <v>1.6717596978160752E-2</v>
      </c>
      <c r="AN2265" s="13">
        <f t="shared" si="2717"/>
        <v>9.8783704075090816E-4</v>
      </c>
      <c r="AO2265" s="13">
        <f t="shared" si="2718"/>
        <v>2.9185475052254484E-5</v>
      </c>
      <c r="AP2265" s="13">
        <f t="shared" si="2719"/>
        <v>5.7485321896026909E-7</v>
      </c>
      <c r="AQ2265" s="13">
        <f t="shared" si="2720"/>
        <v>8.491969620778616E-9</v>
      </c>
      <c r="AR2265" s="13">
        <f t="shared" si="2721"/>
        <v>1.1396311233044368E-9</v>
      </c>
      <c r="AS2265" s="13">
        <f t="shared" si="2722"/>
        <v>1.8262392262828904E-9</v>
      </c>
      <c r="AT2265" s="13">
        <f t="shared" si="2723"/>
        <v>1.4632584366175615E-9</v>
      </c>
      <c r="AU2265" s="13">
        <f t="shared" si="2724"/>
        <v>7.8161547202863628E-10</v>
      </c>
      <c r="AV2265" s="13">
        <f t="shared" si="2725"/>
        <v>3.131313294492657E-10</v>
      </c>
      <c r="AW2265" s="13">
        <f t="shared" si="2726"/>
        <v>2.6396856013827774E-13</v>
      </c>
      <c r="AX2265" s="13">
        <f t="shared" si="2727"/>
        <v>4.4649434871786662E-3</v>
      </c>
      <c r="AY2265" s="13">
        <f t="shared" si="2728"/>
        <v>2.6383197102170278E-4</v>
      </c>
      <c r="AZ2265" s="13">
        <f t="shared" si="2729"/>
        <v>7.7948700955653608E-6</v>
      </c>
      <c r="BA2265" s="13">
        <f t="shared" si="2730"/>
        <v>1.5353206202023952E-7</v>
      </c>
      <c r="BB2265" s="13">
        <f t="shared" si="2731"/>
        <v>2.2680391506714052E-9</v>
      </c>
      <c r="BC2265" s="13">
        <f t="shared" si="2732"/>
        <v>2.6803530266141594E-11</v>
      </c>
      <c r="BD2265" s="13">
        <f t="shared" si="2733"/>
        <v>1.1223401683301647E-11</v>
      </c>
      <c r="BE2265" s="13">
        <f t="shared" si="2734"/>
        <v>1.798530769056533E-11</v>
      </c>
      <c r="BF2265" s="13">
        <f t="shared" si="2735"/>
        <v>1.441057274130953E-11</v>
      </c>
      <c r="BG2265" s="13">
        <f t="shared" si="2736"/>
        <v>7.6975647865992747E-12</v>
      </c>
      <c r="BH2265" s="13">
        <f t="shared" si="2737"/>
        <v>3.0838037134727745E-12</v>
      </c>
      <c r="BI2265" s="13">
        <f t="shared" si="2738"/>
        <v>9.8834845636211573E-13</v>
      </c>
      <c r="BJ2265" s="14">
        <f t="shared" si="2739"/>
        <v>0.77830030738041645</v>
      </c>
      <c r="BK2265" s="14">
        <f t="shared" si="2740"/>
        <v>0.20851011245487852</v>
      </c>
      <c r="BL2265" s="14">
        <f t="shared" si="2741"/>
        <v>1.2099402856617003E-2</v>
      </c>
      <c r="BM2265" s="14">
        <f t="shared" si="2742"/>
        <v>0.23132134167689641</v>
      </c>
      <c r="BN2265" s="14">
        <f t="shared" si="2743"/>
        <v>0.76733117691258568</v>
      </c>
    </row>
    <row r="2266" spans="1:66" x14ac:dyDescent="0.25">
      <c r="A2266" t="s">
        <v>301</v>
      </c>
      <c r="B2266" t="s">
        <v>316</v>
      </c>
      <c r="C2266" t="s">
        <v>382</v>
      </c>
      <c r="D2266" t="s">
        <v>543</v>
      </c>
      <c r="E2266" s="10">
        <f>VLOOKUP(A2266,home!$A$2:$E$405,3,FALSE)</f>
        <v>1.3534482758620701</v>
      </c>
      <c r="F2266" s="10">
        <f>VLOOKUP(B2266,home!$B$2:$E$405,3,FALSE)</f>
        <v>1.48</v>
      </c>
      <c r="G2266" s="10">
        <f>VLOOKUP(C2266,away!$B$2:$E$405,4,FALSE)</f>
        <v>1.48</v>
      </c>
      <c r="H2266" s="10">
        <f>VLOOKUP(A2266,away!$A$2:$E$405,3,FALSE)</f>
        <v>1.02586206896552</v>
      </c>
      <c r="I2266" s="10">
        <f>VLOOKUP(C2266,away!$B$2:$E$405,3,FALSE)</f>
        <v>0.99</v>
      </c>
      <c r="J2266" s="10">
        <f>VLOOKUP(B2266,home!$B$2:$E$405,4,FALSE)</f>
        <v>1.1399999999999999</v>
      </c>
      <c r="K2266" s="12">
        <f t="shared" si="2688"/>
        <v>2.9645931034482786</v>
      </c>
      <c r="L2266" s="12">
        <f t="shared" si="2689"/>
        <v>1.1577879310344859</v>
      </c>
      <c r="M2266" s="13">
        <f t="shared" si="2690"/>
        <v>1.6205881704100113E-2</v>
      </c>
      <c r="N2266" s="13">
        <f t="shared" si="2691"/>
        <v>4.8043845135273822E-2</v>
      </c>
      <c r="O2266" s="13">
        <f t="shared" si="2692"/>
        <v>1.8762974248779696E-2</v>
      </c>
      <c r="P2266" s="13">
        <f t="shared" si="2693"/>
        <v>5.5624584058109924E-2</v>
      </c>
      <c r="Q2266" s="13">
        <f t="shared" si="2694"/>
        <v>7.1215225975584967E-2</v>
      </c>
      <c r="R2266" s="13">
        <f t="shared" si="2695"/>
        <v>1.0861772567773993E-2</v>
      </c>
      <c r="S2266" s="13">
        <f t="shared" si="2696"/>
        <v>4.7731040003440979E-2</v>
      </c>
      <c r="T2266" s="13">
        <f t="shared" si="2697"/>
        <v>8.2452129140425892E-2</v>
      </c>
      <c r="U2266" s="13">
        <f t="shared" si="2698"/>
        <v>3.2200736045646473E-2</v>
      </c>
      <c r="V2266" s="13">
        <f t="shared" si="2699"/>
        <v>1.8203399477149131E-2</v>
      </c>
      <c r="W2266" s="13">
        <f t="shared" si="2700"/>
        <v>7.0374722595909975E-2</v>
      </c>
      <c r="X2266" s="13">
        <f t="shared" si="2701"/>
        <v>8.1479004471444474E-2</v>
      </c>
      <c r="Y2266" s="13">
        <f t="shared" si="2702"/>
        <v>4.716770400487167E-2</v>
      </c>
      <c r="Z2266" s="13">
        <f t="shared" si="2703"/>
        <v>4.1918763962033945E-3</v>
      </c>
      <c r="AA2266" s="13">
        <f t="shared" si="2704"/>
        <v>1.2427207854692205E-2</v>
      </c>
      <c r="AB2266" s="13">
        <f t="shared" si="2705"/>
        <v>1.8420807350569401E-2</v>
      </c>
      <c r="AC2266" s="13">
        <f t="shared" si="2706"/>
        <v>3.9050502729815165E-3</v>
      </c>
      <c r="AD2266" s="13">
        <f t="shared" si="2707"/>
        <v>5.2158104316230115E-2</v>
      </c>
      <c r="AE2266" s="13">
        <f t="shared" si="2708"/>
        <v>6.0388023682968944E-2</v>
      </c>
      <c r="AF2266" s="13">
        <f t="shared" si="2709"/>
        <v>3.4958262499583087E-2</v>
      </c>
      <c r="AG2266" s="13">
        <f t="shared" si="2710"/>
        <v>1.3491418137317582E-2</v>
      </c>
      <c r="AH2266" s="13">
        <f t="shared" si="2711"/>
        <v>1.2133259749781567E-3</v>
      </c>
      <c r="AI2266" s="13">
        <f t="shared" si="2712"/>
        <v>3.5970178176549013E-3</v>
      </c>
      <c r="AJ2266" s="13">
        <f t="shared" si="2713"/>
        <v>5.3318471076001508E-3</v>
      </c>
      <c r="AK2266" s="13">
        <f t="shared" si="2714"/>
        <v>5.2689190546106861E-3</v>
      </c>
      <c r="AL2266" s="13">
        <f t="shared" si="2715"/>
        <v>5.3614311427597127E-4</v>
      </c>
      <c r="AM2266" s="13">
        <f t="shared" si="2716"/>
        <v>3.0925511268966328E-2</v>
      </c>
      <c r="AN2266" s="13">
        <f t="shared" si="2717"/>
        <v>3.5805183708280196E-2</v>
      </c>
      <c r="AO2266" s="13">
        <f t="shared" si="2718"/>
        <v>2.0727404782959709E-2</v>
      </c>
      <c r="AP2266" s="13">
        <f t="shared" si="2719"/>
        <v>7.9993130331257409E-3</v>
      </c>
      <c r="AQ2266" s="13">
        <f t="shared" si="2720"/>
        <v>2.3153770215799635E-3</v>
      </c>
      <c r="AR2266" s="13">
        <f t="shared" si="2721"/>
        <v>2.8095483404807212E-4</v>
      </c>
      <c r="AS2266" s="13">
        <f t="shared" si="2722"/>
        <v>8.3291676339937015E-4</v>
      </c>
      <c r="AT2266" s="13">
        <f t="shared" si="2723"/>
        <v>1.2346296462601176E-3</v>
      </c>
      <c r="AU2266" s="13">
        <f t="shared" si="2724"/>
        <v>1.2200581782051774E-3</v>
      </c>
      <c r="AV2266" s="13">
        <f t="shared" si="2725"/>
        <v>9.0424401522818504E-4</v>
      </c>
      <c r="AW2266" s="13">
        <f t="shared" si="2726"/>
        <v>5.1117822309050563E-5</v>
      </c>
      <c r="AX2266" s="13">
        <f t="shared" si="2727"/>
        <v>1.5280259571431601E-2</v>
      </c>
      <c r="AY2266" s="13">
        <f t="shared" si="2728"/>
        <v>1.7691300114877691E-2</v>
      </c>
      <c r="AZ2266" s="13">
        <f t="shared" si="2729"/>
        <v>1.0241386878657204E-2</v>
      </c>
      <c r="BA2266" s="13">
        <f t="shared" si="2730"/>
        <v>3.9524513750547512E-3</v>
      </c>
      <c r="BB2266" s="13">
        <f t="shared" si="2731"/>
        <v>1.1440251250097626E-3</v>
      </c>
      <c r="BC2266" s="13">
        <f t="shared" si="2732"/>
        <v>2.6490769650730451E-4</v>
      </c>
      <c r="BD2266" s="13">
        <f t="shared" si="2733"/>
        <v>5.4214352671109092E-5</v>
      </c>
      <c r="BE2266" s="13">
        <f t="shared" si="2734"/>
        <v>1.6072349603668274E-4</v>
      </c>
      <c r="BF2266" s="13">
        <f t="shared" si="2735"/>
        <v>2.3823988395622328E-4</v>
      </c>
      <c r="BG2266" s="13">
        <f t="shared" si="2736"/>
        <v>2.3542810564764589E-4</v>
      </c>
      <c r="BH2266" s="13">
        <f t="shared" si="2737"/>
        <v>1.7448713459022598E-4</v>
      </c>
      <c r="BI2266" s="13">
        <f t="shared" si="2738"/>
        <v>1.0345667116932706E-4</v>
      </c>
      <c r="BJ2266" s="14">
        <f t="shared" si="2739"/>
        <v>0.70807556053606102</v>
      </c>
      <c r="BK2266" s="14">
        <f t="shared" si="2740"/>
        <v>0.15989739874493533</v>
      </c>
      <c r="BL2266" s="14">
        <f t="shared" si="2741"/>
        <v>0.1135239611035178</v>
      </c>
      <c r="BM2266" s="14">
        <f t="shared" si="2742"/>
        <v>0.74733433079852607</v>
      </c>
      <c r="BN2266" s="14">
        <f t="shared" si="2743"/>
        <v>0.22071428368962251</v>
      </c>
    </row>
    <row r="2267" spans="1:66" x14ac:dyDescent="0.25">
      <c r="A2267" t="s">
        <v>301</v>
      </c>
      <c r="B2267" t="s">
        <v>368</v>
      </c>
      <c r="C2267" t="s">
        <v>360</v>
      </c>
      <c r="D2267" t="s">
        <v>543</v>
      </c>
      <c r="E2267" s="10">
        <f>VLOOKUP(A2267,home!$A$2:$E$405,3,FALSE)</f>
        <v>1.3534482758620701</v>
      </c>
      <c r="F2267" s="10">
        <f>VLOOKUP(B2267,home!$B$2:$E$405,3,FALSE)</f>
        <v>2.0299999999999998</v>
      </c>
      <c r="G2267" s="10">
        <f>VLOOKUP(C2267,away!$B$2:$E$405,4,FALSE)</f>
        <v>0.86</v>
      </c>
      <c r="H2267" s="10">
        <f>VLOOKUP(A2267,away!$A$2:$E$405,3,FALSE)</f>
        <v>1.02586206896552</v>
      </c>
      <c r="I2267" s="10">
        <f>VLOOKUP(C2267,away!$B$2:$E$405,3,FALSE)</f>
        <v>1.23</v>
      </c>
      <c r="J2267" s="10">
        <f>VLOOKUP(B2267,home!$B$2:$E$405,4,FALSE)</f>
        <v>0.73</v>
      </c>
      <c r="K2267" s="12">
        <f t="shared" si="2688"/>
        <v>2.3628500000000017</v>
      </c>
      <c r="L2267" s="12">
        <f t="shared" si="2689"/>
        <v>0.92112155172414045</v>
      </c>
      <c r="M2267" s="13">
        <f t="shared" si="2690"/>
        <v>3.7479110605946504E-2</v>
      </c>
      <c r="N2267" s="13">
        <f t="shared" si="2691"/>
        <v>8.8557516495260752E-2</v>
      </c>
      <c r="O2267" s="13">
        <f t="shared" si="2692"/>
        <v>3.4522816518590127E-2</v>
      </c>
      <c r="P2267" s="13">
        <f t="shared" si="2693"/>
        <v>8.1572237010950732E-2</v>
      </c>
      <c r="Q2267" s="13">
        <f t="shared" si="2694"/>
        <v>0.10462406392541353</v>
      </c>
      <c r="R2267" s="13">
        <f t="shared" si="2695"/>
        <v>1.5899855160745761E-2</v>
      </c>
      <c r="S2267" s="13">
        <f t="shared" si="2696"/>
        <v>4.4384923650742814E-2</v>
      </c>
      <c r="T2267" s="13">
        <f t="shared" si="2697"/>
        <v>9.6371480110662558E-2</v>
      </c>
      <c r="U2267" s="13">
        <f t="shared" si="2698"/>
        <v>3.7568972766568148E-2</v>
      </c>
      <c r="V2267" s="13">
        <f t="shared" si="2699"/>
        <v>1.073361623823503E-2</v>
      </c>
      <c r="W2267" s="13">
        <f t="shared" si="2700"/>
        <v>8.2403656482054513E-2</v>
      </c>
      <c r="X2267" s="13">
        <f t="shared" si="2701"/>
        <v>7.5903783926493065E-2</v>
      </c>
      <c r="Y2267" s="13">
        <f t="shared" si="2702"/>
        <v>3.4958305616052579E-2</v>
      </c>
      <c r="Z2267" s="13">
        <f t="shared" si="2703"/>
        <v>4.881899752618408E-3</v>
      </c>
      <c r="AA2267" s="13">
        <f t="shared" si="2704"/>
        <v>1.1535196830474411E-2</v>
      </c>
      <c r="AB2267" s="13">
        <f t="shared" si="2705"/>
        <v>1.3627969915443244E-2</v>
      </c>
      <c r="AC2267" s="13">
        <f t="shared" si="2706"/>
        <v>1.4600884893179982E-3</v>
      </c>
      <c r="AD2267" s="13">
        <f t="shared" si="2707"/>
        <v>4.8676869929655669E-2</v>
      </c>
      <c r="AE2267" s="13">
        <f t="shared" si="2708"/>
        <v>4.4837313962678579E-2</v>
      </c>
      <c r="AF2267" s="13">
        <f t="shared" si="2709"/>
        <v>2.0650308106222478E-2</v>
      </c>
      <c r="AG2267" s="13">
        <f t="shared" si="2710"/>
        <v>6.3404812821284164E-3</v>
      </c>
      <c r="AH2267" s="13">
        <f t="shared" si="2711"/>
        <v>1.124205768873391E-3</v>
      </c>
      <c r="AI2267" s="13">
        <f t="shared" si="2712"/>
        <v>2.6563296009824932E-3</v>
      </c>
      <c r="AJ2267" s="13">
        <f t="shared" si="2713"/>
        <v>3.1382541988407451E-3</v>
      </c>
      <c r="AK2267" s="13">
        <f t="shared" si="2714"/>
        <v>2.4717413112436202E-3</v>
      </c>
      <c r="AL2267" s="13">
        <f t="shared" si="2715"/>
        <v>1.2711367199702092E-4</v>
      </c>
      <c r="AM2267" s="13">
        <f t="shared" si="2716"/>
        <v>2.3003228422657389E-2</v>
      </c>
      <c r="AN2267" s="13">
        <f t="shared" si="2717"/>
        <v>2.1188769459343022E-2</v>
      </c>
      <c r="AO2267" s="13">
        <f t="shared" si="2718"/>
        <v>9.7587161017575596E-3</v>
      </c>
      <c r="AP2267" s="13">
        <f t="shared" si="2719"/>
        <v>2.9963212394954271E-3</v>
      </c>
      <c r="AQ2267" s="13">
        <f t="shared" si="2720"/>
        <v>6.8999401739700667E-4</v>
      </c>
      <c r="AR2267" s="13">
        <f t="shared" si="2721"/>
        <v>2.0710603245637771E-4</v>
      </c>
      <c r="AS2267" s="13">
        <f t="shared" si="2722"/>
        <v>4.8936048878955233E-4</v>
      </c>
      <c r="AT2267" s="13">
        <f t="shared" si="2723"/>
        <v>5.7814271546819751E-4</v>
      </c>
      <c r="AU2267" s="13">
        <f t="shared" si="2724"/>
        <v>4.5535483841467709E-4</v>
      </c>
      <c r="AV2267" s="13">
        <f t="shared" si="2725"/>
        <v>2.6898379498703018E-4</v>
      </c>
      <c r="AW2267" s="13">
        <f t="shared" si="2726"/>
        <v>7.6849820931598625E-6</v>
      </c>
      <c r="AX2267" s="13">
        <f t="shared" si="2727"/>
        <v>9.0588630464126779E-3</v>
      </c>
      <c r="AY2267" s="13">
        <f t="shared" si="2728"/>
        <v>8.3443139861681202E-3</v>
      </c>
      <c r="AZ2267" s="13">
        <f t="shared" si="2729"/>
        <v>3.8430637235063124E-3</v>
      </c>
      <c r="BA2267" s="13">
        <f t="shared" si="2730"/>
        <v>1.1799762734569629E-3</v>
      </c>
      <c r="BB2267" s="13">
        <f t="shared" si="2731"/>
        <v>2.7172539400108648E-4</v>
      </c>
      <c r="BC2267" s="13">
        <f t="shared" si="2732"/>
        <v>5.0058423313026865E-5</v>
      </c>
      <c r="BD2267" s="13">
        <f t="shared" si="2733"/>
        <v>3.1794971664608129E-5</v>
      </c>
      <c r="BE2267" s="13">
        <f t="shared" si="2734"/>
        <v>7.5126748797719358E-5</v>
      </c>
      <c r="BF2267" s="13">
        <f t="shared" si="2735"/>
        <v>8.8756619198345675E-5</v>
      </c>
      <c r="BG2267" s="13">
        <f t="shared" si="2736"/>
        <v>6.9906192557603751E-5</v>
      </c>
      <c r="BH2267" s="13">
        <f t="shared" si="2737"/>
        <v>4.1294461771183541E-5</v>
      </c>
      <c r="BI2267" s="13">
        <f t="shared" si="2738"/>
        <v>1.9514523799208214E-5</v>
      </c>
      <c r="BJ2267" s="14">
        <f t="shared" si="2739"/>
        <v>0.68370880992413063</v>
      </c>
      <c r="BK2267" s="14">
        <f t="shared" si="2740"/>
        <v>0.18410140365335823</v>
      </c>
      <c r="BL2267" s="14">
        <f t="shared" si="2741"/>
        <v>0.12487068345966645</v>
      </c>
      <c r="BM2267" s="14">
        <f t="shared" si="2742"/>
        <v>0.62657056806879141</v>
      </c>
      <c r="BN2267" s="14">
        <f t="shared" si="2743"/>
        <v>0.36265559971690742</v>
      </c>
    </row>
    <row r="2268" spans="1:66" x14ac:dyDescent="0.25">
      <c r="A2268" t="s">
        <v>22</v>
      </c>
      <c r="B2268" t="s">
        <v>255</v>
      </c>
      <c r="C2268" t="s">
        <v>162</v>
      </c>
      <c r="D2268" t="s">
        <v>544</v>
      </c>
      <c r="E2268" s="10">
        <f>VLOOKUP(A2268,home!$A$2:$E$405,3,FALSE)</f>
        <v>1.6818181818181801</v>
      </c>
      <c r="F2268" s="10">
        <f>VLOOKUP(B2268,home!$B$2:$E$405,3,FALSE)</f>
        <v>1.19</v>
      </c>
      <c r="G2268" s="10">
        <f>VLOOKUP(C2268,away!$B$2:$E$405,4,FALSE)</f>
        <v>1.66</v>
      </c>
      <c r="H2268" s="10">
        <f>VLOOKUP(A2268,away!$A$2:$E$405,3,FALSE)</f>
        <v>1.39090909090909</v>
      </c>
      <c r="I2268" s="10">
        <f>VLOOKUP(C2268,away!$B$2:$E$405,3,FALSE)</f>
        <v>0.48</v>
      </c>
      <c r="J2268" s="10">
        <f>VLOOKUP(B2268,home!$B$2:$E$405,4,FALSE)</f>
        <v>0.14000000000000001</v>
      </c>
      <c r="K2268" s="12">
        <f t="shared" si="2688"/>
        <v>3.3222636363636329</v>
      </c>
      <c r="L2268" s="12">
        <f t="shared" si="2689"/>
        <v>9.3469090909090849E-2</v>
      </c>
      <c r="M2268" s="13">
        <f t="shared" si="2690"/>
        <v>3.2852326085033703E-2</v>
      </c>
      <c r="N2268" s="13">
        <f t="shared" si="2691"/>
        <v>0.10914408832226791</v>
      </c>
      <c r="O2268" s="13">
        <f t="shared" si="2692"/>
        <v>3.0706770534171118E-3</v>
      </c>
      <c r="P2268" s="13">
        <f t="shared" si="2693"/>
        <v>1.02015987135839E-2</v>
      </c>
      <c r="Q2268" s="13">
        <f t="shared" si="2694"/>
        <v>0.18130271787856567</v>
      </c>
      <c r="R2268" s="13">
        <f t="shared" si="2695"/>
        <v>1.4350669632915162E-4</v>
      </c>
      <c r="S2268" s="13">
        <f t="shared" si="2696"/>
        <v>7.9197296443803654E-4</v>
      </c>
      <c r="T2268" s="13">
        <f t="shared" si="2697"/>
        <v>1.6946200219456906E-2</v>
      </c>
      <c r="U2268" s="13">
        <f t="shared" si="2698"/>
        <v>4.7676707878901894E-4</v>
      </c>
      <c r="V2268" s="13">
        <f t="shared" si="2699"/>
        <v>2.7325615829021316E-5</v>
      </c>
      <c r="W2268" s="13">
        <f t="shared" si="2700"/>
        <v>0.20077847559395109</v>
      </c>
      <c r="X2268" s="13">
        <f t="shared" si="2701"/>
        <v>1.8766581587879694E-2</v>
      </c>
      <c r="Y2268" s="13">
        <f t="shared" si="2702"/>
        <v>8.7704766024519895E-4</v>
      </c>
      <c r="Z2268" s="13">
        <f t="shared" si="2703"/>
        <v>4.4711468150842573E-6</v>
      </c>
      <c r="AA2268" s="13">
        <f t="shared" si="2704"/>
        <v>1.4854328476597502E-5</v>
      </c>
      <c r="AB2268" s="13">
        <f t="shared" si="2705"/>
        <v>2.4674997670200344E-5</v>
      </c>
      <c r="AC2268" s="13">
        <f t="shared" si="2706"/>
        <v>5.3033719470823607E-7</v>
      </c>
      <c r="AD2268" s="13">
        <f t="shared" si="2707"/>
        <v>0.16675975710757673</v>
      </c>
      <c r="AE2268" s="13">
        <f t="shared" si="2708"/>
        <v>1.5586882897065999E-2</v>
      </c>
      <c r="AF2268" s="13">
        <f t="shared" si="2709"/>
        <v>7.2844588724760772E-4</v>
      </c>
      <c r="AG2268" s="13">
        <f t="shared" si="2710"/>
        <v>2.2695724952500004E-5</v>
      </c>
      <c r="AH2268" s="13">
        <f t="shared" si="2711"/>
        <v>1.0447850703175062E-7</v>
      </c>
      <c r="AI2268" s="13">
        <f t="shared" si="2712"/>
        <v>3.4710514469314723E-7</v>
      </c>
      <c r="AJ2268" s="13">
        <f t="shared" si="2713"/>
        <v>5.7658740010439029E-7</v>
      </c>
      <c r="AK2268" s="13">
        <f t="shared" si="2714"/>
        <v>6.3852511751742136E-7</v>
      </c>
      <c r="AL2268" s="13">
        <f t="shared" si="2715"/>
        <v>6.5874023401538844E-9</v>
      </c>
      <c r="AM2268" s="13">
        <f t="shared" si="2716"/>
        <v>0.11080397540946682</v>
      </c>
      <c r="AN2268" s="13">
        <f t="shared" si="2717"/>
        <v>1.0356746850636121E-2</v>
      </c>
      <c r="AO2268" s="13">
        <f t="shared" si="2718"/>
        <v>4.8401785645227406E-4</v>
      </c>
      <c r="AP2268" s="13">
        <f t="shared" si="2719"/>
        <v>1.5080236342120301E-5</v>
      </c>
      <c r="AQ2268" s="13">
        <f t="shared" si="2720"/>
        <v>3.5238399539805453E-7</v>
      </c>
      <c r="AR2268" s="13">
        <f t="shared" si="2721"/>
        <v>1.953102214359358E-9</v>
      </c>
      <c r="AS2268" s="13">
        <f t="shared" si="2722"/>
        <v>6.488720464867385E-9</v>
      </c>
      <c r="AT2268" s="13">
        <f t="shared" si="2723"/>
        <v>1.0778620023478722E-8</v>
      </c>
      <c r="AU2268" s="13">
        <f t="shared" si="2724"/>
        <v>1.193647245139476E-8</v>
      </c>
      <c r="AV2268" s="13">
        <f t="shared" si="2725"/>
        <v>9.9140270929312708E-9</v>
      </c>
      <c r="AW2268" s="13">
        <f t="shared" si="2726"/>
        <v>5.6821644721789114E-11</v>
      </c>
      <c r="AX2268" s="13">
        <f t="shared" si="2727"/>
        <v>6.1353336377900282E-2</v>
      </c>
      <c r="AY2268" s="13">
        <f t="shared" si="2728"/>
        <v>5.734640575481992E-3</v>
      </c>
      <c r="AZ2268" s="13">
        <f t="shared" si="2729"/>
        <v>2.6800582064034374E-4</v>
      </c>
      <c r="BA2268" s="13">
        <f t="shared" si="2730"/>
        <v>8.3500868045325981E-6</v>
      </c>
      <c r="BB2268" s="13">
        <f t="shared" si="2731"/>
        <v>1.9511875565791431E-7</v>
      </c>
      <c r="BC2268" s="13">
        <f t="shared" si="2732"/>
        <v>3.6475145421316572E-9</v>
      </c>
      <c r="BD2268" s="13">
        <f t="shared" si="2733"/>
        <v>3.0425781404783572E-11</v>
      </c>
      <c r="BE2268" s="13">
        <f t="shared" si="2734"/>
        <v>1.0108246716906128E-10</v>
      </c>
      <c r="BF2268" s="13">
        <f t="shared" si="2735"/>
        <v>1.6791130247484658E-10</v>
      </c>
      <c r="BG2268" s="13">
        <f t="shared" si="2736"/>
        <v>1.8594853811554585E-10</v>
      </c>
      <c r="BH2268" s="13">
        <f t="shared" si="2737"/>
        <v>1.5444251660406373E-10</v>
      </c>
      <c r="BI2268" s="13">
        <f t="shared" si="2738"/>
        <v>1.0261975136443352E-10</v>
      </c>
      <c r="BJ2268" s="14">
        <f t="shared" si="2739"/>
        <v>0.89993759724319955</v>
      </c>
      <c r="BK2268" s="14">
        <f t="shared" si="2740"/>
        <v>4.9608400878963704E-2</v>
      </c>
      <c r="BL2268" s="14">
        <f t="shared" si="2741"/>
        <v>3.7321886642240308E-3</v>
      </c>
      <c r="BM2268" s="14">
        <f t="shared" si="2742"/>
        <v>0.61083310266534474</v>
      </c>
      <c r="BN2268" s="14">
        <f t="shared" si="2743"/>
        <v>0.33671491474919746</v>
      </c>
    </row>
    <row r="2269" spans="1:66" x14ac:dyDescent="0.25">
      <c r="A2269" t="s">
        <v>25</v>
      </c>
      <c r="B2269" t="s">
        <v>478</v>
      </c>
      <c r="C2269" t="s">
        <v>27</v>
      </c>
      <c r="D2269" t="s">
        <v>544</v>
      </c>
      <c r="E2269" s="10">
        <f>VLOOKUP(A2269,home!$A$2:$E$405,3,FALSE)</f>
        <v>1.36363636363636</v>
      </c>
      <c r="F2269" s="10">
        <f>VLOOKUP(B2269,home!$B$2:$E$405,3,FALSE)</f>
        <v>0.73</v>
      </c>
      <c r="G2269" s="10">
        <f>VLOOKUP(C2269,away!$B$2:$E$405,4,FALSE)</f>
        <v>0.28999999999999998</v>
      </c>
      <c r="H2269" s="10">
        <f>VLOOKUP(A2269,away!$A$2:$E$405,3,FALSE)</f>
        <v>1.1545454545454501</v>
      </c>
      <c r="I2269" s="10">
        <f>VLOOKUP(C2269,away!$B$2:$E$405,3,FALSE)</f>
        <v>0.88</v>
      </c>
      <c r="J2269" s="10">
        <f>VLOOKUP(B2269,home!$B$2:$E$405,4,FALSE)</f>
        <v>1.21</v>
      </c>
      <c r="K2269" s="12">
        <f t="shared" si="2688"/>
        <v>0.28868181818181737</v>
      </c>
      <c r="L2269" s="12">
        <f t="shared" si="2689"/>
        <v>1.2293599999999951</v>
      </c>
      <c r="M2269" s="13">
        <f t="shared" si="2690"/>
        <v>0.21914058418924787</v>
      </c>
      <c r="N2269" s="13">
        <f t="shared" si="2691"/>
        <v>6.3261902281177687E-2</v>
      </c>
      <c r="O2269" s="13">
        <f t="shared" si="2692"/>
        <v>0.26940266857889267</v>
      </c>
      <c r="P2269" s="13">
        <f t="shared" si="2693"/>
        <v>7.7771652188388288E-2</v>
      </c>
      <c r="Q2269" s="13">
        <f t="shared" si="2694"/>
        <v>9.131280486085417E-3</v>
      </c>
      <c r="R2269" s="13">
        <f t="shared" si="2695"/>
        <v>0.16559643232207316</v>
      </c>
      <c r="S2269" s="13">
        <f t="shared" si="2696"/>
        <v>6.9001708497868587E-3</v>
      </c>
      <c r="T2269" s="13">
        <f t="shared" si="2697"/>
        <v>1.1225630978373922E-2</v>
      </c>
      <c r="U2269" s="13">
        <f t="shared" si="2698"/>
        <v>4.7804679167158345E-2</v>
      </c>
      <c r="V2269" s="13">
        <f t="shared" si="2699"/>
        <v>2.720920450604154E-4</v>
      </c>
      <c r="W2269" s="13">
        <f t="shared" si="2700"/>
        <v>8.7867821768376254E-4</v>
      </c>
      <c r="X2269" s="13">
        <f t="shared" si="2701"/>
        <v>1.0802118536917058E-3</v>
      </c>
      <c r="Y2269" s="13">
        <f t="shared" si="2702"/>
        <v>6.6398462222721545E-4</v>
      </c>
      <c r="Z2269" s="13">
        <f t="shared" si="2703"/>
        <v>6.7859210013154342E-2</v>
      </c>
      <c r="AA2269" s="13">
        <f t="shared" si="2704"/>
        <v>1.9589720126979182E-2</v>
      </c>
      <c r="AB2269" s="13">
        <f t="shared" si="2705"/>
        <v>2.8275980119646456E-3</v>
      </c>
      <c r="AC2269" s="13">
        <f t="shared" si="2706"/>
        <v>6.0352375992890601E-6</v>
      </c>
      <c r="AD2269" s="13">
        <f t="shared" si="2707"/>
        <v>6.3414606369426797E-5</v>
      </c>
      <c r="AE2269" s="13">
        <f t="shared" si="2708"/>
        <v>7.795938048631821E-5</v>
      </c>
      <c r="AF2269" s="13">
        <f t="shared" si="2709"/>
        <v>4.7920071997329914E-5</v>
      </c>
      <c r="AG2269" s="13">
        <f t="shared" si="2710"/>
        <v>1.9637006570212421E-5</v>
      </c>
      <c r="AH2269" s="13">
        <f t="shared" si="2711"/>
        <v>2.0855849605442768E-2</v>
      </c>
      <c r="AI2269" s="13">
        <f t="shared" si="2712"/>
        <v>6.0207045838257568E-3</v>
      </c>
      <c r="AJ2269" s="13">
        <f t="shared" si="2713"/>
        <v>8.6903397299721065E-4</v>
      </c>
      <c r="AK2269" s="13">
        <f t="shared" si="2714"/>
        <v>8.3624769128867729E-5</v>
      </c>
      <c r="AL2269" s="13">
        <f t="shared" si="2715"/>
        <v>8.5674755533342517E-8</v>
      </c>
      <c r="AM2269" s="13">
        <f t="shared" si="2716"/>
        <v>3.6613287732020788E-6</v>
      </c>
      <c r="AN2269" s="13">
        <f t="shared" si="2717"/>
        <v>4.5010911406236894E-6</v>
      </c>
      <c r="AO2269" s="13">
        <f t="shared" si="2718"/>
        <v>2.7667307023185597E-6</v>
      </c>
      <c r="AP2269" s="13">
        <f t="shared" si="2719"/>
        <v>1.1337693520674436E-6</v>
      </c>
      <c r="AQ2269" s="13">
        <f t="shared" si="2720"/>
        <v>3.4845267266440664E-7</v>
      </c>
      <c r="AR2269" s="13">
        <f t="shared" si="2721"/>
        <v>5.1278694541893963E-3</v>
      </c>
      <c r="AS2269" s="13">
        <f t="shared" si="2722"/>
        <v>1.4803226774343984E-3</v>
      </c>
      <c r="AT2269" s="13">
        <f t="shared" si="2723"/>
        <v>2.1367112100876903E-4</v>
      </c>
      <c r="AU2269" s="13">
        <f t="shared" si="2724"/>
        <v>2.0560989235252856E-5</v>
      </c>
      <c r="AV2269" s="13">
        <f t="shared" si="2725"/>
        <v>1.4838959390123918E-6</v>
      </c>
      <c r="AW2269" s="13">
        <f t="shared" si="2726"/>
        <v>8.4459573359108858E-10</v>
      </c>
      <c r="AX2269" s="13">
        <f t="shared" si="2727"/>
        <v>1.7615984120156307E-7</v>
      </c>
      <c r="AY2269" s="13">
        <f t="shared" si="2728"/>
        <v>2.1656386237955269E-7</v>
      </c>
      <c r="AZ2269" s="13">
        <f t="shared" si="2729"/>
        <v>1.3311747492746297E-7</v>
      </c>
      <c r="BA2269" s="13">
        <f t="shared" si="2730"/>
        <v>5.4549766325608405E-8</v>
      </c>
      <c r="BB2269" s="13">
        <f t="shared" si="2731"/>
        <v>1.6765325182512419E-8</v>
      </c>
      <c r="BC2269" s="13">
        <f t="shared" si="2732"/>
        <v>4.1221240332746705E-9</v>
      </c>
      <c r="BD2269" s="13">
        <f t="shared" si="2733"/>
        <v>1.0506662653670424E-3</v>
      </c>
      <c r="BE2269" s="13">
        <f t="shared" si="2734"/>
        <v>3.0330824778845763E-4</v>
      </c>
      <c r="BF2269" s="13">
        <f t="shared" si="2735"/>
        <v>4.3779788220556562E-5</v>
      </c>
      <c r="BG2269" s="13">
        <f t="shared" si="2736"/>
        <v>4.2128096210417272E-6</v>
      </c>
      <c r="BH2269" s="13">
        <f t="shared" si="2737"/>
        <v>3.0404038526404461E-7</v>
      </c>
      <c r="BI2269" s="13">
        <f t="shared" si="2738"/>
        <v>1.7554186243744933E-8</v>
      </c>
      <c r="BJ2269" s="14">
        <f t="shared" si="2739"/>
        <v>8.6463632155697939E-2</v>
      </c>
      <c r="BK2269" s="14">
        <f t="shared" si="2740"/>
        <v>0.30409083674870058</v>
      </c>
      <c r="BL2269" s="14">
        <f t="shared" si="2741"/>
        <v>0.54129650798183815</v>
      </c>
      <c r="BM2269" s="14">
        <f t="shared" si="2742"/>
        <v>0.19540545113425914</v>
      </c>
      <c r="BN2269" s="14">
        <f t="shared" si="2743"/>
        <v>0.80430452004586517</v>
      </c>
    </row>
    <row r="2270" spans="1:66" x14ac:dyDescent="0.25">
      <c r="A2270" t="s">
        <v>25</v>
      </c>
      <c r="B2270" t="s">
        <v>169</v>
      </c>
      <c r="C2270" t="s">
        <v>292</v>
      </c>
      <c r="D2270" t="s">
        <v>544</v>
      </c>
      <c r="E2270" s="10">
        <f>VLOOKUP(A2270,home!$A$2:$E$405,3,FALSE)</f>
        <v>1.36363636363636</v>
      </c>
      <c r="F2270" s="10">
        <f>VLOOKUP(B2270,home!$B$2:$E$405,3,FALSE)</f>
        <v>0.59</v>
      </c>
      <c r="G2270" s="10">
        <f>VLOOKUP(C2270,away!$B$2:$E$405,4,FALSE)</f>
        <v>0.59</v>
      </c>
      <c r="H2270" s="10">
        <f>VLOOKUP(A2270,away!$A$2:$E$405,3,FALSE)</f>
        <v>1.1545454545454501</v>
      </c>
      <c r="I2270" s="10">
        <f>VLOOKUP(C2270,away!$B$2:$E$405,3,FALSE)</f>
        <v>0.28999999999999998</v>
      </c>
      <c r="J2270" s="10">
        <f>VLOOKUP(B2270,home!$B$2:$E$405,4,FALSE)</f>
        <v>1.21</v>
      </c>
      <c r="K2270" s="12">
        <f t="shared" si="2688"/>
        <v>0.47468181818181687</v>
      </c>
      <c r="L2270" s="12">
        <f t="shared" si="2689"/>
        <v>0.40512999999999844</v>
      </c>
      <c r="M2270" s="13">
        <f t="shared" si="2690"/>
        <v>0.4148609736287428</v>
      </c>
      <c r="N2270" s="13">
        <f t="shared" si="2691"/>
        <v>0.19692696125477041</v>
      </c>
      <c r="O2270" s="13">
        <f t="shared" si="2692"/>
        <v>0.16807262624621191</v>
      </c>
      <c r="P2270" s="13">
        <f t="shared" si="2693"/>
        <v>7.9781019813144824E-2</v>
      </c>
      <c r="Q2270" s="13">
        <f t="shared" si="2694"/>
        <v>4.673882400871731E-2</v>
      </c>
      <c r="R2270" s="13">
        <f t="shared" si="2695"/>
        <v>3.4045631535563788E-2</v>
      </c>
      <c r="S2270" s="13">
        <f t="shared" si="2696"/>
        <v>3.8356289980420208E-3</v>
      </c>
      <c r="T2270" s="13">
        <f t="shared" si="2697"/>
        <v>1.8935299770651573E-2</v>
      </c>
      <c r="U2270" s="13">
        <f t="shared" si="2698"/>
        <v>1.6160842278449619E-2</v>
      </c>
      <c r="V2270" s="13">
        <f t="shared" si="2699"/>
        <v>8.1957949648107304E-5</v>
      </c>
      <c r="W2270" s="13">
        <f t="shared" si="2700"/>
        <v>7.3953566533792965E-3</v>
      </c>
      <c r="X2270" s="13">
        <f t="shared" si="2701"/>
        <v>2.9960808409835431E-3</v>
      </c>
      <c r="Y2270" s="13">
        <f t="shared" si="2702"/>
        <v>6.0690111555382906E-4</v>
      </c>
      <c r="Z2270" s="13">
        <f t="shared" si="2703"/>
        <v>4.5976355680009693E-3</v>
      </c>
      <c r="AA2270" s="13">
        <f t="shared" si="2704"/>
        <v>2.1824140107560906E-3</v>
      </c>
      <c r="AB2270" s="13">
        <f t="shared" si="2705"/>
        <v>5.1797612532558613E-4</v>
      </c>
      <c r="AC2270" s="13">
        <f t="shared" si="2706"/>
        <v>9.8507229234036957E-7</v>
      </c>
      <c r="AD2270" s="13">
        <f t="shared" si="2707"/>
        <v>8.7761033558227022E-4</v>
      </c>
      <c r="AE2270" s="13">
        <f t="shared" si="2708"/>
        <v>3.5554627525444379E-4</v>
      </c>
      <c r="AF2270" s="13">
        <f t="shared" si="2709"/>
        <v>7.2021231246916127E-5</v>
      </c>
      <c r="AG2270" s="13">
        <f t="shared" si="2710"/>
        <v>9.7259871383543438E-6</v>
      </c>
      <c r="AH2270" s="13">
        <f t="shared" si="2711"/>
        <v>4.6566002441605621E-4</v>
      </c>
      <c r="AI2270" s="13">
        <f t="shared" si="2712"/>
        <v>2.210403470444028E-4</v>
      </c>
      <c r="AJ2270" s="13">
        <f t="shared" si="2713"/>
        <v>5.2461916913288458E-5</v>
      </c>
      <c r="AK2270" s="13">
        <f t="shared" si="2714"/>
        <v>8.3009060352343922E-6</v>
      </c>
      <c r="AL2270" s="13">
        <f t="shared" si="2715"/>
        <v>7.5774851883674118E-9</v>
      </c>
      <c r="AM2270" s="13">
        <f t="shared" si="2716"/>
        <v>8.3317133949869319E-5</v>
      </c>
      <c r="AN2270" s="13">
        <f t="shared" si="2717"/>
        <v>3.3754270477110431E-5</v>
      </c>
      <c r="AO2270" s="13">
        <f t="shared" si="2718"/>
        <v>6.8374337991958478E-6</v>
      </c>
      <c r="AP2270" s="13">
        <f t="shared" si="2719"/>
        <v>9.2334985168940139E-7</v>
      </c>
      <c r="AQ2270" s="13">
        <f t="shared" si="2720"/>
        <v>9.3519181353731401E-8</v>
      </c>
      <c r="AR2270" s="13">
        <f t="shared" si="2721"/>
        <v>3.7730569138335228E-5</v>
      </c>
      <c r="AS2270" s="13">
        <f t="shared" si="2722"/>
        <v>1.7910015159619714E-5</v>
      </c>
      <c r="AT2270" s="13">
        <f t="shared" si="2723"/>
        <v>4.250779279816095E-6</v>
      </c>
      <c r="AU2270" s="13">
        <f t="shared" si="2724"/>
        <v>6.7258921241089935E-7</v>
      </c>
      <c r="AV2270" s="13">
        <f t="shared" si="2725"/>
        <v>7.9816467559170486E-8</v>
      </c>
      <c r="AW2270" s="13">
        <f t="shared" si="2726"/>
        <v>4.0478051308176288E-11</v>
      </c>
      <c r="AX2270" s="13">
        <f t="shared" si="2727"/>
        <v>6.5915214381703226E-6</v>
      </c>
      <c r="AY2270" s="13">
        <f t="shared" si="2728"/>
        <v>2.6704230802459324E-6</v>
      </c>
      <c r="AZ2270" s="13">
        <f t="shared" si="2729"/>
        <v>5.4093425125001525E-7</v>
      </c>
      <c r="BA2270" s="13">
        <f t="shared" si="2730"/>
        <v>7.3049564402972631E-8</v>
      </c>
      <c r="BB2270" s="13">
        <f t="shared" si="2731"/>
        <v>7.3986425066440445E-9</v>
      </c>
      <c r="BC2270" s="13">
        <f t="shared" si="2732"/>
        <v>5.9948240774333814E-10</v>
      </c>
      <c r="BD2270" s="13">
        <f t="shared" si="2733"/>
        <v>2.5476309125022832E-6</v>
      </c>
      <c r="BE2270" s="13">
        <f t="shared" si="2734"/>
        <v>1.209314073602785E-6</v>
      </c>
      <c r="BF2270" s="13">
        <f t="shared" si="2735"/>
        <v>2.8701970160531474E-7</v>
      </c>
      <c r="BG2270" s="13">
        <f t="shared" si="2736"/>
        <v>4.5414344604004454E-8</v>
      </c>
      <c r="BH2270" s="13">
        <f t="shared" si="2737"/>
        <v>5.3893409170411049E-9</v>
      </c>
      <c r="BI2270" s="13">
        <f t="shared" si="2738"/>
        <v>5.1164442906054657E-10</v>
      </c>
      <c r="BJ2270" s="14">
        <f t="shared" si="2739"/>
        <v>0.27504913710699619</v>
      </c>
      <c r="BK2270" s="14">
        <f t="shared" si="2740"/>
        <v>0.49856324346243552</v>
      </c>
      <c r="BL2270" s="14">
        <f t="shared" si="2741"/>
        <v>0.22179169243999139</v>
      </c>
      <c r="BM2270" s="14">
        <f t="shared" si="2742"/>
        <v>5.9573001707670784E-2</v>
      </c>
      <c r="BN2270" s="14">
        <f t="shared" si="2743"/>
        <v>0.94042603648715106</v>
      </c>
    </row>
    <row r="2271" spans="1:66" x14ac:dyDescent="0.25">
      <c r="A2271" t="s">
        <v>25</v>
      </c>
      <c r="B2271" t="s">
        <v>173</v>
      </c>
      <c r="C2271" t="s">
        <v>177</v>
      </c>
      <c r="D2271" t="s">
        <v>544</v>
      </c>
      <c r="E2271" s="10">
        <f>VLOOKUP(A2271,home!$A$2:$E$405,3,FALSE)</f>
        <v>1.36363636363636</v>
      </c>
      <c r="F2271" s="10">
        <f>VLOOKUP(B2271,home!$B$2:$E$405,3,FALSE)</f>
        <v>1.61</v>
      </c>
      <c r="G2271" s="10">
        <f>VLOOKUP(C2271,away!$B$2:$E$405,4,FALSE)</f>
        <v>0.73</v>
      </c>
      <c r="H2271" s="10">
        <f>VLOOKUP(A2271,away!$A$2:$E$405,3,FALSE)</f>
        <v>1.1545454545454501</v>
      </c>
      <c r="I2271" s="10">
        <f>VLOOKUP(C2271,away!$B$2:$E$405,3,FALSE)</f>
        <v>0.86</v>
      </c>
      <c r="J2271" s="10">
        <f>VLOOKUP(B2271,home!$B$2:$E$405,4,FALSE)</f>
        <v>1.39</v>
      </c>
      <c r="K2271" s="12">
        <f t="shared" si="2688"/>
        <v>1.6026818181818139</v>
      </c>
      <c r="L2271" s="12">
        <f t="shared" si="2689"/>
        <v>1.380143636363631</v>
      </c>
      <c r="M2271" s="13">
        <f t="shared" si="2690"/>
        <v>5.0649523575272977E-2</v>
      </c>
      <c r="N2271" s="13">
        <f t="shared" si="2691"/>
        <v>8.1175070533661131E-2</v>
      </c>
      <c r="O2271" s="13">
        <f t="shared" si="2692"/>
        <v>6.9903617647262703E-2</v>
      </c>
      <c r="P2271" s="13">
        <f t="shared" si="2693"/>
        <v>0.11203325702840129</v>
      </c>
      <c r="Q2271" s="13">
        <f t="shared" si="2694"/>
        <v>6.504890481696253E-2</v>
      </c>
      <c r="R2271" s="13">
        <f t="shared" si="2695"/>
        <v>4.8238516527333034E-2</v>
      </c>
      <c r="S2271" s="13">
        <f t="shared" si="2696"/>
        <v>6.1952461713378482E-2</v>
      </c>
      <c r="T2271" s="13">
        <f t="shared" si="2697"/>
        <v>8.9776832035554366E-2</v>
      </c>
      <c r="U2271" s="13">
        <f t="shared" si="2698"/>
        <v>7.7310993374419573E-2</v>
      </c>
      <c r="V2271" s="13">
        <f t="shared" si="2699"/>
        <v>1.5226064173167339E-2</v>
      </c>
      <c r="W2271" s="13">
        <f t="shared" si="2700"/>
        <v>3.4750899014261746E-2</v>
      </c>
      <c r="X2271" s="13">
        <f t="shared" si="2701"/>
        <v>4.7961232132448531E-2</v>
      </c>
      <c r="Y2271" s="13">
        <f t="shared" si="2702"/>
        <v>3.3096694659878877E-2</v>
      </c>
      <c r="Z2271" s="13">
        <f t="shared" si="2703"/>
        <v>2.2192027204273518E-2</v>
      </c>
      <c r="AA2271" s="13">
        <f t="shared" si="2704"/>
        <v>3.5566758508885347E-2</v>
      </c>
      <c r="AB2271" s="13">
        <f t="shared" si="2705"/>
        <v>2.8501098596926944E-2</v>
      </c>
      <c r="AC2271" s="13">
        <f t="shared" si="2706"/>
        <v>2.1049378165772245E-3</v>
      </c>
      <c r="AD2271" s="13">
        <f t="shared" si="2707"/>
        <v>1.3923658503907402E-2</v>
      </c>
      <c r="AE2271" s="13">
        <f t="shared" si="2708"/>
        <v>1.9216648679068155E-2</v>
      </c>
      <c r="AF2271" s="13">
        <f t="shared" si="2709"/>
        <v>1.3260867693325748E-2</v>
      </c>
      <c r="AG2271" s="13">
        <f t="shared" si="2710"/>
        <v>6.1006340532012001E-3</v>
      </c>
      <c r="AH2271" s="13">
        <f t="shared" si="2711"/>
        <v>7.657046280996665E-3</v>
      </c>
      <c r="AI2271" s="13">
        <f t="shared" si="2712"/>
        <v>1.2271808855530029E-2</v>
      </c>
      <c r="AJ2271" s="13">
        <f t="shared" si="2713"/>
        <v>9.8339024644802792E-3</v>
      </c>
      <c r="AK2271" s="13">
        <f t="shared" si="2714"/>
        <v>5.2535388938652911E-3</v>
      </c>
      <c r="AL2271" s="13">
        <f t="shared" si="2715"/>
        <v>1.8623909785285837E-4</v>
      </c>
      <c r="AM2271" s="13">
        <f t="shared" si="2716"/>
        <v>4.4630388653569978E-3</v>
      </c>
      <c r="AN2271" s="13">
        <f t="shared" si="2717"/>
        <v>6.1596346888660204E-3</v>
      </c>
      <c r="AO2271" s="13">
        <f t="shared" si="2718"/>
        <v>4.2505903090815575E-3</v>
      </c>
      <c r="AP2271" s="13">
        <f t="shared" si="2719"/>
        <v>1.9554750552892779E-3</v>
      </c>
      <c r="AQ2271" s="13">
        <f t="shared" si="2720"/>
        <v>6.7470911340632871E-4</v>
      </c>
      <c r="AR2271" s="13">
        <f t="shared" si="2721"/>
        <v>2.1135647396118705E-3</v>
      </c>
      <c r="AS2271" s="13">
        <f t="shared" si="2722"/>
        <v>3.3873717797261241E-3</v>
      </c>
      <c r="AT2271" s="13">
        <f t="shared" si="2723"/>
        <v>2.7144395813946164E-3</v>
      </c>
      <c r="AU2271" s="13">
        <f t="shared" si="2724"/>
        <v>1.4501276545514019E-3</v>
      </c>
      <c r="AV2271" s="13">
        <f t="shared" si="2725"/>
        <v>5.8102330649804229E-4</v>
      </c>
      <c r="AW2271" s="13">
        <f t="shared" si="2726"/>
        <v>1.1443001525022737E-5</v>
      </c>
      <c r="AX2271" s="13">
        <f t="shared" si="2727"/>
        <v>1.1921385405577411E-3</v>
      </c>
      <c r="AY2271" s="13">
        <f t="shared" si="2728"/>
        <v>1.6453224204145927E-3</v>
      </c>
      <c r="AZ2271" s="13">
        <f t="shared" si="2729"/>
        <v>1.1353906341508039E-3</v>
      </c>
      <c r="BA2271" s="13">
        <f t="shared" si="2730"/>
        <v>5.2233405283670003E-4</v>
      </c>
      <c r="BB2271" s="13">
        <f t="shared" si="2731"/>
        <v>1.8022400476964894E-4</v>
      </c>
      <c r="BC2271" s="13">
        <f t="shared" si="2732"/>
        <v>4.9747002660559927E-5</v>
      </c>
      <c r="BD2271" s="13">
        <f t="shared" si="2733"/>
        <v>4.8617048756964646E-4</v>
      </c>
      <c r="BE2271" s="13">
        <f t="shared" si="2734"/>
        <v>7.7917660096445986E-4</v>
      </c>
      <c r="BF2271" s="13">
        <f t="shared" si="2735"/>
        <v>6.2438608575922329E-4</v>
      </c>
      <c r="BG2271" s="13">
        <f t="shared" si="2736"/>
        <v>3.3356407572400596E-4</v>
      </c>
      <c r="BH2271" s="13">
        <f t="shared" si="2737"/>
        <v>1.3364926984037149E-4</v>
      </c>
      <c r="BI2271" s="13">
        <f t="shared" si="2738"/>
        <v>4.2839450957287694E-5</v>
      </c>
      <c r="BJ2271" s="14">
        <f t="shared" si="2739"/>
        <v>0.42654004680965985</v>
      </c>
      <c r="BK2271" s="14">
        <f t="shared" si="2740"/>
        <v>0.24379780582506477</v>
      </c>
      <c r="BL2271" s="14">
        <f t="shared" si="2741"/>
        <v>0.30718359418229696</v>
      </c>
      <c r="BM2271" s="14">
        <f t="shared" si="2742"/>
        <v>0.5710307044735119</v>
      </c>
      <c r="BN2271" s="14">
        <f t="shared" si="2743"/>
        <v>0.42704889012889363</v>
      </c>
    </row>
    <row r="2272" spans="1:66" x14ac:dyDescent="0.25">
      <c r="A2272" t="s">
        <v>25</v>
      </c>
      <c r="B2272" t="s">
        <v>168</v>
      </c>
      <c r="C2272" t="s">
        <v>260</v>
      </c>
      <c r="D2272" t="s">
        <v>544</v>
      </c>
      <c r="E2272" s="10">
        <f>VLOOKUP(A2272,home!$A$2:$E$405,3,FALSE)</f>
        <v>1.36363636363636</v>
      </c>
      <c r="F2272" s="10">
        <f>VLOOKUP(B2272,home!$B$2:$E$405,3,FALSE)</f>
        <v>0.98</v>
      </c>
      <c r="G2272" s="10">
        <f>VLOOKUP(C2272,away!$B$2:$E$405,4,FALSE)</f>
        <v>1.22</v>
      </c>
      <c r="H2272" s="10">
        <f>VLOOKUP(A2272,away!$A$2:$E$405,3,FALSE)</f>
        <v>1.1545454545454501</v>
      </c>
      <c r="I2272" s="10">
        <f>VLOOKUP(C2272,away!$B$2:$E$405,3,FALSE)</f>
        <v>1.47</v>
      </c>
      <c r="J2272" s="10">
        <f>VLOOKUP(B2272,home!$B$2:$E$405,4,FALSE)</f>
        <v>0.87</v>
      </c>
      <c r="K2272" s="12">
        <f t="shared" si="2688"/>
        <v>1.630363636363632</v>
      </c>
      <c r="L2272" s="12">
        <f t="shared" si="2689"/>
        <v>1.4765481818181763</v>
      </c>
      <c r="M2272" s="13">
        <f t="shared" si="2690"/>
        <v>4.4738904095415859E-2</v>
      </c>
      <c r="N2272" s="13">
        <f t="shared" si="2691"/>
        <v>7.2940682367925988E-2</v>
      </c>
      <c r="O2272" s="13">
        <f t="shared" si="2692"/>
        <v>6.605914749862403E-2</v>
      </c>
      <c r="P2272" s="13">
        <f t="shared" si="2693"/>
        <v>0.1077004319309382</v>
      </c>
      <c r="Q2272" s="13">
        <f t="shared" si="2694"/>
        <v>5.9459918072108243E-2</v>
      </c>
      <c r="R2272" s="13">
        <f t="shared" si="2695"/>
        <v>4.8769757065776041E-2</v>
      </c>
      <c r="S2272" s="13">
        <f t="shared" si="2696"/>
        <v>6.4817094163573757E-2</v>
      </c>
      <c r="T2272" s="13">
        <f t="shared" si="2697"/>
        <v>8.7795433920429128E-2</v>
      </c>
      <c r="U2272" s="13">
        <f t="shared" si="2698"/>
        <v>7.9512438474329553E-2</v>
      </c>
      <c r="V2272" s="13">
        <f t="shared" si="2699"/>
        <v>1.7337207662179922E-2</v>
      </c>
      <c r="W2272" s="13">
        <f t="shared" si="2700"/>
        <v>3.2313762748642005E-2</v>
      </c>
      <c r="X2272" s="13">
        <f t="shared" si="2701"/>
        <v>4.7712827634211259E-2</v>
      </c>
      <c r="Y2272" s="13">
        <f t="shared" si="2702"/>
        <v>3.5225144446349346E-2</v>
      </c>
      <c r="Z2272" s="13">
        <f t="shared" si="2703"/>
        <v>2.4003632041061925E-2</v>
      </c>
      <c r="AA2272" s="13">
        <f t="shared" si="2704"/>
        <v>3.9134648820400311E-2</v>
      </c>
      <c r="AB2272" s="13">
        <f t="shared" si="2705"/>
        <v>3.1901854179320788E-2</v>
      </c>
      <c r="AC2272" s="13">
        <f t="shared" si="2706"/>
        <v>2.608502587746211E-3</v>
      </c>
      <c r="AD2272" s="13">
        <f t="shared" si="2707"/>
        <v>1.3170795934866914E-2</v>
      </c>
      <c r="AE2272" s="13">
        <f t="shared" si="2708"/>
        <v>1.9447314790725968E-2</v>
      </c>
      <c r="AF2272" s="13">
        <f t="shared" si="2709"/>
        <v>1.4357448647746081E-2</v>
      </c>
      <c r="AG2272" s="13">
        <f t="shared" si="2710"/>
        <v>7.066488232125771E-3</v>
      </c>
      <c r="AH2272" s="13">
        <f t="shared" si="2711"/>
        <v>8.8606298118156252E-3</v>
      </c>
      <c r="AI2272" s="13">
        <f t="shared" si="2712"/>
        <v>1.4446048640463727E-2</v>
      </c>
      <c r="AJ2272" s="13">
        <f t="shared" si="2713"/>
        <v>1.1776156196276174E-2</v>
      </c>
      <c r="AK2272" s="13">
        <f t="shared" si="2714"/>
        <v>6.3998056128489788E-3</v>
      </c>
      <c r="AL2272" s="13">
        <f t="shared" si="2715"/>
        <v>2.5117902288717249E-4</v>
      </c>
      <c r="AM2272" s="13">
        <f t="shared" si="2716"/>
        <v>4.2946373508345901E-3</v>
      </c>
      <c r="AN2272" s="13">
        <f t="shared" si="2717"/>
        <v>6.3412389719432419E-3</v>
      </c>
      <c r="AO2272" s="13">
        <f t="shared" si="2718"/>
        <v>4.6815724372486793E-3</v>
      </c>
      <c r="AP2272" s="13">
        <f t="shared" si="2719"/>
        <v>2.3041890900898756E-3</v>
      </c>
      <c r="AQ2272" s="13">
        <f t="shared" si="2720"/>
        <v>8.5056155288437078E-4</v>
      </c>
      <c r="AR2272" s="13">
        <f t="shared" si="2721"/>
        <v>2.6166293676800588E-3</v>
      </c>
      <c r="AS2272" s="13">
        <f t="shared" si="2722"/>
        <v>4.2660573709067317E-3</v>
      </c>
      <c r="AT2272" s="13">
        <f t="shared" si="2723"/>
        <v>3.4776124040836877E-3</v>
      </c>
      <c r="AU2272" s="13">
        <f t="shared" si="2724"/>
        <v>1.8899242683283841E-3</v>
      </c>
      <c r="AV2272" s="13">
        <f t="shared" si="2725"/>
        <v>7.7031595064093537E-4</v>
      </c>
      <c r="AW2272" s="13">
        <f t="shared" si="2726"/>
        <v>1.6796274718782672E-5</v>
      </c>
      <c r="AX2272" s="13">
        <f t="shared" si="2727"/>
        <v>1.1669700946949609E-3</v>
      </c>
      <c r="AY2272" s="13">
        <f t="shared" si="2728"/>
        <v>1.7230875715580293E-3</v>
      </c>
      <c r="AZ2272" s="13">
        <f t="shared" si="2729"/>
        <v>1.2721109104487528E-3</v>
      </c>
      <c r="BA2272" s="13">
        <f t="shared" si="2730"/>
        <v>6.2611101729805703E-4</v>
      </c>
      <c r="BB2272" s="13">
        <f t="shared" si="2731"/>
        <v>2.311207710519437E-4</v>
      </c>
      <c r="BC2272" s="13">
        <f t="shared" si="2732"/>
        <v>6.8252190855432502E-5</v>
      </c>
      <c r="BD2272" s="13">
        <f t="shared" si="2733"/>
        <v>6.4392988922333918E-4</v>
      </c>
      <c r="BE2272" s="13">
        <f t="shared" si="2734"/>
        <v>1.049839875757394E-3</v>
      </c>
      <c r="BF2272" s="13">
        <f t="shared" si="2735"/>
        <v>8.5581037871968434E-4</v>
      </c>
      <c r="BG2272" s="13">
        <f t="shared" si="2736"/>
        <v>4.6509404036238714E-4</v>
      </c>
      <c r="BH2272" s="13">
        <f t="shared" si="2737"/>
        <v>1.8956810272406887E-4</v>
      </c>
      <c r="BI2272" s="13">
        <f t="shared" si="2738"/>
        <v>6.181298825915345E-5</v>
      </c>
      <c r="BJ2272" s="14">
        <f t="shared" si="2739"/>
        <v>0.41304966875403859</v>
      </c>
      <c r="BK2272" s="14">
        <f t="shared" si="2740"/>
        <v>0.23917640703429915</v>
      </c>
      <c r="BL2272" s="14">
        <f t="shared" si="2741"/>
        <v>0.32314708093654104</v>
      </c>
      <c r="BM2272" s="14">
        <f t="shared" si="2742"/>
        <v>0.59800165643831293</v>
      </c>
      <c r="BN2272" s="14">
        <f t="shared" si="2743"/>
        <v>0.39966884103078837</v>
      </c>
    </row>
    <row r="2273" spans="1:66" x14ac:dyDescent="0.25">
      <c r="A2273" t="s">
        <v>25</v>
      </c>
      <c r="B2273" t="s">
        <v>479</v>
      </c>
      <c r="C2273" t="s">
        <v>174</v>
      </c>
      <c r="D2273" t="s">
        <v>544</v>
      </c>
      <c r="E2273" s="10">
        <f>VLOOKUP(A2273,home!$A$2:$E$405,3,FALSE)</f>
        <v>1.36363636363636</v>
      </c>
      <c r="F2273" s="10">
        <f>VLOOKUP(B2273,home!$B$2:$E$405,3,FALSE)</f>
        <v>0.59</v>
      </c>
      <c r="G2273" s="10">
        <f>VLOOKUP(C2273,away!$B$2:$E$405,4,FALSE)</f>
        <v>1.61</v>
      </c>
      <c r="H2273" s="10">
        <f>VLOOKUP(A2273,away!$A$2:$E$405,3,FALSE)</f>
        <v>1.1545454545454501</v>
      </c>
      <c r="I2273" s="10">
        <f>VLOOKUP(C2273,away!$B$2:$E$405,3,FALSE)</f>
        <v>0.28999999999999998</v>
      </c>
      <c r="J2273" s="10">
        <f>VLOOKUP(B2273,home!$B$2:$E$405,4,FALSE)</f>
        <v>0.69</v>
      </c>
      <c r="K2273" s="12">
        <f t="shared" si="2688"/>
        <v>1.2953181818181783</v>
      </c>
      <c r="L2273" s="12">
        <f t="shared" si="2689"/>
        <v>0.23102454545454454</v>
      </c>
      <c r="M2273" s="13">
        <f t="shared" si="2690"/>
        <v>0.2173290472255871</v>
      </c>
      <c r="N2273" s="13">
        <f t="shared" si="2691"/>
        <v>0.28151026630852444</v>
      </c>
      <c r="O2273" s="13">
        <f t="shared" si="2692"/>
        <v>5.0208344349360508E-2</v>
      </c>
      <c r="P2273" s="13">
        <f t="shared" si="2693"/>
        <v>6.5035781314714644E-2</v>
      </c>
      <c r="Q2273" s="13">
        <f t="shared" si="2694"/>
        <v>0.18232268315895458</v>
      </c>
      <c r="R2273" s="13">
        <f t="shared" si="2695"/>
        <v>5.79967996566813E-3</v>
      </c>
      <c r="S2273" s="13">
        <f t="shared" si="2696"/>
        <v>4.8654941725587847E-3</v>
      </c>
      <c r="T2273" s="13">
        <f t="shared" si="2697"/>
        <v>4.2121015002850426E-2</v>
      </c>
      <c r="U2273" s="13">
        <f t="shared" si="2698"/>
        <v>7.5124309082565555E-3</v>
      </c>
      <c r="V2273" s="13">
        <f t="shared" si="2699"/>
        <v>1.6177784027087972E-4</v>
      </c>
      <c r="W2273" s="13">
        <f t="shared" si="2700"/>
        <v>7.872196215122293E-2</v>
      </c>
      <c r="X2273" s="13">
        <f t="shared" si="2701"/>
        <v>1.8186705523276135E-2</v>
      </c>
      <c r="Y2273" s="13">
        <f t="shared" si="2702"/>
        <v>2.1007876884152617E-3</v>
      </c>
      <c r="Z2273" s="13">
        <f t="shared" si="2703"/>
        <v>4.4662280928343604E-4</v>
      </c>
      <c r="AA2273" s="13">
        <f t="shared" si="2704"/>
        <v>5.7851864527954733E-4</v>
      </c>
      <c r="AB2273" s="13">
        <f t="shared" si="2705"/>
        <v>3.7468285987570952E-4</v>
      </c>
      <c r="AC2273" s="13">
        <f t="shared" si="2706"/>
        <v>3.0257541432389138E-6</v>
      </c>
      <c r="AD2273" s="13">
        <f t="shared" si="2707"/>
        <v>2.5492497220720389E-2</v>
      </c>
      <c r="AE2273" s="13">
        <f t="shared" si="2708"/>
        <v>5.889392582918168E-3</v>
      </c>
      <c r="AF2273" s="13">
        <f t="shared" si="2709"/>
        <v>6.8029712223601781E-4</v>
      </c>
      <c r="AG2273" s="13">
        <f t="shared" si="2710"/>
        <v>5.2388444479536917E-5</v>
      </c>
      <c r="AH2273" s="13">
        <f t="shared" si="2711"/>
        <v>2.5795207876084381E-5</v>
      </c>
      <c r="AI2273" s="13">
        <f t="shared" si="2712"/>
        <v>3.3413001765671566E-5</v>
      </c>
      <c r="AJ2273" s="13">
        <f t="shared" si="2713"/>
        <v>2.1640234348098645E-5</v>
      </c>
      <c r="AK2273" s="13">
        <f t="shared" si="2714"/>
        <v>9.3436630032994733E-6</v>
      </c>
      <c r="AL2273" s="13">
        <f t="shared" si="2715"/>
        <v>3.621831269844351E-8</v>
      </c>
      <c r="AM2273" s="13">
        <f t="shared" si="2716"/>
        <v>6.6041790299896956E-3</v>
      </c>
      <c r="AN2273" s="13">
        <f t="shared" si="2717"/>
        <v>1.5257274585038043E-3</v>
      </c>
      <c r="AO2273" s="13">
        <f t="shared" si="2718"/>
        <v>1.7624024629417942E-4</v>
      </c>
      <c r="AP2273" s="13">
        <f t="shared" si="2719"/>
        <v>1.3571940930303258E-5</v>
      </c>
      <c r="AQ2273" s="13">
        <f t="shared" si="2720"/>
        <v>7.8386287108980944E-7</v>
      </c>
      <c r="AR2273" s="13">
        <f t="shared" si="2721"/>
        <v>1.1918652348955769E-6</v>
      </c>
      <c r="AS2273" s="13">
        <f t="shared" si="2722"/>
        <v>1.5438447090372343E-6</v>
      </c>
      <c r="AT2273" s="13">
        <f t="shared" si="2723"/>
        <v>9.9988506075986263E-7</v>
      </c>
      <c r="AU2273" s="13">
        <f t="shared" si="2724"/>
        <v>4.3172309964354124E-7</v>
      </c>
      <c r="AV2273" s="13">
        <f t="shared" si="2725"/>
        <v>1.3980469511979505E-7</v>
      </c>
      <c r="AW2273" s="13">
        <f t="shared" si="2726"/>
        <v>3.0106502026330241E-10</v>
      </c>
      <c r="AX2273" s="13">
        <f t="shared" si="2727"/>
        <v>1.4257521955879974E-3</v>
      </c>
      <c r="AY2273" s="13">
        <f t="shared" si="2728"/>
        <v>3.2938375291653596E-4</v>
      </c>
      <c r="AZ2273" s="13">
        <f t="shared" si="2729"/>
        <v>3.8047865898827362E-5</v>
      </c>
      <c r="BA2273" s="13">
        <f t="shared" si="2730"/>
        <v>2.9299969749306856E-6</v>
      </c>
      <c r="BB2273" s="13">
        <f t="shared" si="2731"/>
        <v>1.69225304829138E-7</v>
      </c>
      <c r="BC2273" s="13">
        <f t="shared" si="2732"/>
        <v>7.8190398255116727E-9</v>
      </c>
      <c r="BD2273" s="13">
        <f t="shared" si="2733"/>
        <v>4.5891687355804072E-8</v>
      </c>
      <c r="BE2273" s="13">
        <f t="shared" si="2734"/>
        <v>5.9444337026288406E-8</v>
      </c>
      <c r="BF2273" s="13">
        <f t="shared" si="2735"/>
        <v>3.8499665278139464E-8</v>
      </c>
      <c r="BG2273" s="13">
        <f t="shared" si="2736"/>
        <v>1.6623105476229349E-8</v>
      </c>
      <c r="BH2273" s="13">
        <f t="shared" si="2737"/>
        <v>5.3830526904103028E-9</v>
      </c>
      <c r="BI2273" s="13">
        <f t="shared" si="2738"/>
        <v>1.3945532047147443E-9</v>
      </c>
      <c r="BJ2273" s="14">
        <f t="shared" si="2739"/>
        <v>0.64719478859791013</v>
      </c>
      <c r="BK2273" s="14">
        <f t="shared" si="2740"/>
        <v>0.28772454627850386</v>
      </c>
      <c r="BL2273" s="14">
        <f t="shared" si="2741"/>
        <v>6.4568323194634097E-2</v>
      </c>
      <c r="BM2273" s="14">
        <f t="shared" si="2742"/>
        <v>0.19739909510567039</v>
      </c>
      <c r="BN2273" s="14">
        <f t="shared" si="2743"/>
        <v>0.80220580232280947</v>
      </c>
    </row>
    <row r="2274" spans="1:66" x14ac:dyDescent="0.25">
      <c r="A2274" t="s">
        <v>25</v>
      </c>
      <c r="B2274" t="s">
        <v>265</v>
      </c>
      <c r="C2274" t="s">
        <v>172</v>
      </c>
      <c r="D2274" t="s">
        <v>544</v>
      </c>
      <c r="E2274" s="10">
        <f>VLOOKUP(A2274,home!$A$2:$E$405,3,FALSE)</f>
        <v>1.36363636363636</v>
      </c>
      <c r="F2274" s="10">
        <f>VLOOKUP(B2274,home!$B$2:$E$405,3,FALSE)</f>
        <v>1.1000000000000001</v>
      </c>
      <c r="G2274" s="10">
        <f>VLOOKUP(C2274,away!$B$2:$E$405,4,FALSE)</f>
        <v>0.88</v>
      </c>
      <c r="H2274" s="10">
        <f>VLOOKUP(A2274,away!$A$2:$E$405,3,FALSE)</f>
        <v>1.1545454545454501</v>
      </c>
      <c r="I2274" s="10">
        <f>VLOOKUP(C2274,away!$B$2:$E$405,3,FALSE)</f>
        <v>1.47</v>
      </c>
      <c r="J2274" s="10">
        <f>VLOOKUP(B2274,home!$B$2:$E$405,4,FALSE)</f>
        <v>0.72</v>
      </c>
      <c r="K2274" s="12">
        <f t="shared" si="2688"/>
        <v>1.3199999999999965</v>
      </c>
      <c r="L2274" s="12">
        <f t="shared" si="2689"/>
        <v>1.2219709090909043</v>
      </c>
      <c r="M2274" s="13">
        <f t="shared" si="2690"/>
        <v>7.8711114363358037E-2</v>
      </c>
      <c r="N2274" s="13">
        <f t="shared" si="2691"/>
        <v>0.10389867095963233</v>
      </c>
      <c r="O2274" s="13">
        <f t="shared" si="2692"/>
        <v>9.6182691974150733E-2</v>
      </c>
      <c r="P2274" s="13">
        <f t="shared" si="2693"/>
        <v>0.12696115340587863</v>
      </c>
      <c r="Q2274" s="13">
        <f t="shared" si="2694"/>
        <v>6.8573122833357175E-2</v>
      </c>
      <c r="R2274" s="13">
        <f t="shared" si="2695"/>
        <v>5.8766225775231717E-2</v>
      </c>
      <c r="S2274" s="13">
        <f t="shared" si="2696"/>
        <v>5.1197135895381614E-2</v>
      </c>
      <c r="T2274" s="13">
        <f t="shared" si="2697"/>
        <v>8.3794361247879687E-2</v>
      </c>
      <c r="U2274" s="13">
        <f t="shared" si="2698"/>
        <v>7.7571418023305666E-2</v>
      </c>
      <c r="V2274" s="13">
        <f t="shared" si="2699"/>
        <v>9.1756735682963844E-3</v>
      </c>
      <c r="W2274" s="13">
        <f t="shared" si="2700"/>
        <v>3.0172174046677092E-2</v>
      </c>
      <c r="X2274" s="13">
        <f t="shared" si="2701"/>
        <v>3.6869518949066989E-2</v>
      </c>
      <c r="Y2274" s="13">
        <f t="shared" si="2702"/>
        <v>2.2526739793967864E-2</v>
      </c>
      <c r="Z2274" s="13">
        <f t="shared" si="2703"/>
        <v>2.3936872778133739E-2</v>
      </c>
      <c r="AA2274" s="13">
        <f t="shared" si="2704"/>
        <v>3.1596672067136455E-2</v>
      </c>
      <c r="AB2274" s="13">
        <f t="shared" si="2705"/>
        <v>2.0853803564310009E-2</v>
      </c>
      <c r="AC2274" s="13">
        <f t="shared" si="2706"/>
        <v>9.250235091712301E-4</v>
      </c>
      <c r="AD2274" s="13">
        <f t="shared" si="2707"/>
        <v>9.9568174354034075E-3</v>
      </c>
      <c r="AE2274" s="13">
        <f t="shared" si="2708"/>
        <v>1.2166941253192065E-2</v>
      </c>
      <c r="AF2274" s="13">
        <f t="shared" si="2709"/>
        <v>7.4338241320093699E-3</v>
      </c>
      <c r="AG2274" s="13">
        <f t="shared" si="2710"/>
        <v>3.0279722775377969E-3</v>
      </c>
      <c r="AH2274" s="13">
        <f t="shared" si="2711"/>
        <v>7.3125405473723568E-3</v>
      </c>
      <c r="AI2274" s="13">
        <f t="shared" si="2712"/>
        <v>9.6525535225314863E-3</v>
      </c>
      <c r="AJ2274" s="13">
        <f t="shared" si="2713"/>
        <v>6.3706853248707649E-3</v>
      </c>
      <c r="AK2274" s="13">
        <f t="shared" si="2714"/>
        <v>2.8031015429431307E-3</v>
      </c>
      <c r="AL2274" s="13">
        <f t="shared" si="2715"/>
        <v>5.9682576013231859E-5</v>
      </c>
      <c r="AM2274" s="13">
        <f t="shared" si="2716"/>
        <v>2.6285998029464915E-3</v>
      </c>
      <c r="AN2274" s="13">
        <f t="shared" si="2717"/>
        <v>3.2120724908426958E-3</v>
      </c>
      <c r="AO2274" s="13">
        <f t="shared" si="2718"/>
        <v>1.9625295708504678E-3</v>
      </c>
      <c r="AP2274" s="13">
        <f t="shared" si="2719"/>
        <v>7.9938468126997608E-4</v>
      </c>
      <c r="AQ2274" s="13">
        <f t="shared" si="2720"/>
        <v>2.4420620642120404E-4</v>
      </c>
      <c r="AR2274" s="13">
        <f t="shared" si="2721"/>
        <v>1.7871423640873371E-3</v>
      </c>
      <c r="AS2274" s="13">
        <f t="shared" si="2722"/>
        <v>2.3590279205952789E-3</v>
      </c>
      <c r="AT2274" s="13">
        <f t="shared" si="2723"/>
        <v>1.5569584275928802E-3</v>
      </c>
      <c r="AU2274" s="13">
        <f t="shared" si="2724"/>
        <v>6.8506170814086587E-4</v>
      </c>
      <c r="AV2274" s="13">
        <f t="shared" si="2725"/>
        <v>2.2607036368648499E-4</v>
      </c>
      <c r="AW2274" s="13">
        <f t="shared" si="2726"/>
        <v>2.6741136278184421E-6</v>
      </c>
      <c r="AX2274" s="13">
        <f t="shared" si="2727"/>
        <v>5.7829195664822666E-4</v>
      </c>
      <c r="AY2274" s="13">
        <f t="shared" si="2728"/>
        <v>7.0665594798539118E-4</v>
      </c>
      <c r="AZ2274" s="13">
        <f t="shared" si="2729"/>
        <v>4.317565055871018E-4</v>
      </c>
      <c r="BA2274" s="13">
        <f t="shared" si="2730"/>
        <v>1.7586462987939427E-4</v>
      </c>
      <c r="BB2274" s="13">
        <f t="shared" si="2731"/>
        <v>5.3725365412664745E-5</v>
      </c>
      <c r="BC2274" s="13">
        <f t="shared" si="2732"/>
        <v>1.3130166722910974E-5</v>
      </c>
      <c r="BD2274" s="13">
        <f t="shared" si="2733"/>
        <v>3.6397266321977831E-4</v>
      </c>
      <c r="BE2274" s="13">
        <f t="shared" si="2734"/>
        <v>4.8044391545010612E-4</v>
      </c>
      <c r="BF2274" s="13">
        <f t="shared" si="2735"/>
        <v>3.1709298419706927E-4</v>
      </c>
      <c r="BG2274" s="13">
        <f t="shared" si="2736"/>
        <v>1.3952091304671017E-4</v>
      </c>
      <c r="BH2274" s="13">
        <f t="shared" si="2737"/>
        <v>4.6041901305414209E-5</v>
      </c>
      <c r="BI2274" s="13">
        <f t="shared" si="2738"/>
        <v>1.2155061944629315E-5</v>
      </c>
      <c r="BJ2274" s="14">
        <f t="shared" si="2739"/>
        <v>0.38922636025329027</v>
      </c>
      <c r="BK2274" s="14">
        <f t="shared" si="2740"/>
        <v>0.26773643926608459</v>
      </c>
      <c r="BL2274" s="14">
        <f t="shared" si="2741"/>
        <v>0.31908318056511892</v>
      </c>
      <c r="BM2274" s="14">
        <f t="shared" si="2742"/>
        <v>0.46618589171666119</v>
      </c>
      <c r="BN2274" s="14">
        <f t="shared" si="2743"/>
        <v>0.53309297931160859</v>
      </c>
    </row>
    <row r="2275" spans="1:66" x14ac:dyDescent="0.25">
      <c r="A2275" t="s">
        <v>25</v>
      </c>
      <c r="B2275" t="s">
        <v>257</v>
      </c>
      <c r="C2275" t="s">
        <v>258</v>
      </c>
      <c r="D2275" t="s">
        <v>544</v>
      </c>
      <c r="E2275" s="10">
        <f>VLOOKUP(A2275,home!$A$2:$E$405,3,FALSE)</f>
        <v>1.36363636363636</v>
      </c>
      <c r="F2275" s="10">
        <f>VLOOKUP(B2275,home!$B$2:$E$405,3,FALSE)</f>
        <v>0.86</v>
      </c>
      <c r="G2275" s="10">
        <f>VLOOKUP(C2275,away!$B$2:$E$405,4,FALSE)</f>
        <v>0.44</v>
      </c>
      <c r="H2275" s="10">
        <f>VLOOKUP(A2275,away!$A$2:$E$405,3,FALSE)</f>
        <v>1.1545454545454501</v>
      </c>
      <c r="I2275" s="10">
        <f>VLOOKUP(C2275,away!$B$2:$E$405,3,FALSE)</f>
        <v>0.88</v>
      </c>
      <c r="J2275" s="10">
        <f>VLOOKUP(B2275,home!$B$2:$E$405,4,FALSE)</f>
        <v>1.59</v>
      </c>
      <c r="K2275" s="12">
        <f t="shared" si="2688"/>
        <v>0.51599999999999857</v>
      </c>
      <c r="L2275" s="12">
        <f t="shared" si="2689"/>
        <v>1.6154399999999938</v>
      </c>
      <c r="M2275" s="13">
        <f t="shared" si="2690"/>
        <v>0.11866629130064958</v>
      </c>
      <c r="N2275" s="13">
        <f t="shared" si="2691"/>
        <v>6.123180631113502E-2</v>
      </c>
      <c r="O2275" s="13">
        <f t="shared" si="2692"/>
        <v>0.19169827361872063</v>
      </c>
      <c r="P2275" s="13">
        <f t="shared" si="2693"/>
        <v>9.8916309187259577E-2</v>
      </c>
      <c r="Q2275" s="13">
        <f t="shared" si="2694"/>
        <v>1.5797806028272788E-2</v>
      </c>
      <c r="R2275" s="13">
        <f t="shared" si="2695"/>
        <v>0.15483852956731245</v>
      </c>
      <c r="S2275" s="13">
        <f t="shared" si="2696"/>
        <v>2.0613343764237055E-2</v>
      </c>
      <c r="T2275" s="13">
        <f t="shared" si="2697"/>
        <v>2.5520407770312895E-2</v>
      </c>
      <c r="U2275" s="13">
        <f t="shared" si="2698"/>
        <v>7.9896681256733007E-2</v>
      </c>
      <c r="V2275" s="13">
        <f t="shared" si="2699"/>
        <v>1.9091782162286033E-3</v>
      </c>
      <c r="W2275" s="13">
        <f t="shared" si="2700"/>
        <v>2.7172226368629127E-3</v>
      </c>
      <c r="X2275" s="13">
        <f t="shared" si="2701"/>
        <v>4.3895101364938068E-3</v>
      </c>
      <c r="Y2275" s="13">
        <f t="shared" si="2702"/>
        <v>3.5454951274487643E-3</v>
      </c>
      <c r="Z2275" s="13">
        <f t="shared" si="2703"/>
        <v>8.337745140140608E-2</v>
      </c>
      <c r="AA2275" s="13">
        <f t="shared" si="2704"/>
        <v>4.3022764923125421E-2</v>
      </c>
      <c r="AB2275" s="13">
        <f t="shared" si="2705"/>
        <v>1.1099873350166328E-2</v>
      </c>
      <c r="AC2275" s="13">
        <f t="shared" si="2706"/>
        <v>9.946425215838408E-5</v>
      </c>
      <c r="AD2275" s="13">
        <f t="shared" si="2707"/>
        <v>3.5052172015531468E-4</v>
      </c>
      <c r="AE2275" s="13">
        <f t="shared" si="2708"/>
        <v>5.6624680760769932E-4</v>
      </c>
      <c r="AF2275" s="13">
        <f t="shared" si="2709"/>
        <v>4.5736887144088917E-4</v>
      </c>
      <c r="AG2275" s="13">
        <f t="shared" si="2710"/>
        <v>2.4628398989348904E-4</v>
      </c>
      <c r="AH2275" s="13">
        <f t="shared" si="2711"/>
        <v>3.3672817522971722E-2</v>
      </c>
      <c r="AI2275" s="13">
        <f t="shared" si="2712"/>
        <v>1.7375173841853362E-2</v>
      </c>
      <c r="AJ2275" s="13">
        <f t="shared" si="2713"/>
        <v>4.4827948511981545E-3</v>
      </c>
      <c r="AK2275" s="13">
        <f t="shared" si="2714"/>
        <v>7.7104071440608059E-4</v>
      </c>
      <c r="AL2275" s="13">
        <f t="shared" si="2715"/>
        <v>3.3164048902990919E-6</v>
      </c>
      <c r="AM2275" s="13">
        <f t="shared" si="2716"/>
        <v>3.6173841520028385E-5</v>
      </c>
      <c r="AN2275" s="13">
        <f t="shared" si="2717"/>
        <v>5.8436670545114423E-5</v>
      </c>
      <c r="AO2275" s="13">
        <f t="shared" si="2718"/>
        <v>4.720046753269965E-5</v>
      </c>
      <c r="AP2275" s="13">
        <f t="shared" si="2719"/>
        <v>2.5416507757008008E-5</v>
      </c>
      <c r="AQ2275" s="13">
        <f t="shared" si="2720"/>
        <v>1.0264710822745212E-5</v>
      </c>
      <c r="AR2275" s="13">
        <f t="shared" si="2721"/>
        <v>1.0879283267861846E-2</v>
      </c>
      <c r="AS2275" s="13">
        <f t="shared" si="2722"/>
        <v>5.6137101662166967E-3</v>
      </c>
      <c r="AT2275" s="13">
        <f t="shared" si="2723"/>
        <v>1.4483372228839035E-3</v>
      </c>
      <c r="AU2275" s="13">
        <f t="shared" si="2724"/>
        <v>2.4911400233603077E-4</v>
      </c>
      <c r="AV2275" s="13">
        <f t="shared" si="2725"/>
        <v>3.2135706301347869E-5</v>
      </c>
      <c r="AW2275" s="13">
        <f t="shared" si="2726"/>
        <v>7.679016132911439E-8</v>
      </c>
      <c r="AX2275" s="13">
        <f t="shared" si="2727"/>
        <v>3.110950370722432E-6</v>
      </c>
      <c r="AY2275" s="13">
        <f t="shared" si="2728"/>
        <v>5.0255536668798259E-6</v>
      </c>
      <c r="AZ2275" s="13">
        <f t="shared" si="2729"/>
        <v>4.0592402078121579E-6</v>
      </c>
      <c r="BA2275" s="13">
        <f t="shared" si="2730"/>
        <v>2.1858196671026826E-6</v>
      </c>
      <c r="BB2275" s="13">
        <f t="shared" si="2731"/>
        <v>8.8276513075608572E-7</v>
      </c>
      <c r="BC2275" s="13">
        <f t="shared" si="2732"/>
        <v>2.8521082056572108E-7</v>
      </c>
      <c r="BD2275" s="13">
        <f t="shared" si="2733"/>
        <v>2.9291382270391093E-3</v>
      </c>
      <c r="BE2275" s="13">
        <f t="shared" si="2734"/>
        <v>1.5114353251521762E-3</v>
      </c>
      <c r="BF2275" s="13">
        <f t="shared" si="2735"/>
        <v>3.8995031388926036E-4</v>
      </c>
      <c r="BG2275" s="13">
        <f t="shared" si="2736"/>
        <v>6.7071453988952614E-5</v>
      </c>
      <c r="BH2275" s="13">
        <f t="shared" si="2737"/>
        <v>8.6522175645748589E-6</v>
      </c>
      <c r="BI2275" s="13">
        <f t="shared" si="2738"/>
        <v>8.9290885266412337E-7</v>
      </c>
      <c r="BJ2275" s="14">
        <f t="shared" si="2739"/>
        <v>0.11501571113766502</v>
      </c>
      <c r="BK2275" s="14">
        <f t="shared" si="2740"/>
        <v>0.24021292867909039</v>
      </c>
      <c r="BL2275" s="14">
        <f t="shared" si="2741"/>
        <v>0.55998767045857367</v>
      </c>
      <c r="BM2275" s="14">
        <f t="shared" si="2742"/>
        <v>0.35743979689987976</v>
      </c>
      <c r="BN2275" s="14">
        <f t="shared" si="2743"/>
        <v>0.64114901601335006</v>
      </c>
    </row>
    <row r="2276" spans="1:66" x14ac:dyDescent="0.25">
      <c r="A2276" t="s">
        <v>25</v>
      </c>
      <c r="B2276" t="s">
        <v>476</v>
      </c>
      <c r="C2276" t="s">
        <v>176</v>
      </c>
      <c r="D2276" t="s">
        <v>544</v>
      </c>
      <c r="E2276" s="10">
        <f>VLOOKUP(A2276,home!$A$2:$E$405,3,FALSE)</f>
        <v>1.36363636363636</v>
      </c>
      <c r="F2276" s="10">
        <f>VLOOKUP(B2276,home!$B$2:$E$405,3,FALSE)</f>
        <v>0.73</v>
      </c>
      <c r="G2276" s="10">
        <f>VLOOKUP(C2276,away!$B$2:$E$405,4,FALSE)</f>
        <v>0.59</v>
      </c>
      <c r="H2276" s="10">
        <f>VLOOKUP(A2276,away!$A$2:$E$405,3,FALSE)</f>
        <v>1.1545454545454501</v>
      </c>
      <c r="I2276" s="10">
        <f>VLOOKUP(C2276,away!$B$2:$E$405,3,FALSE)</f>
        <v>0.73</v>
      </c>
      <c r="J2276" s="10">
        <f>VLOOKUP(B2276,home!$B$2:$E$405,4,FALSE)</f>
        <v>1.21</v>
      </c>
      <c r="K2276" s="12">
        <f t="shared" si="2688"/>
        <v>0.58731818181818018</v>
      </c>
      <c r="L2276" s="12">
        <f t="shared" si="2689"/>
        <v>1.0198099999999961</v>
      </c>
      <c r="M2276" s="13">
        <f t="shared" si="2690"/>
        <v>0.20046248001970987</v>
      </c>
      <c r="N2276" s="13">
        <f t="shared" si="2691"/>
        <v>0.11773525928793926</v>
      </c>
      <c r="O2276" s="13">
        <f t="shared" si="2692"/>
        <v>0.20443364174889953</v>
      </c>
      <c r="P2276" s="13">
        <f t="shared" si="2693"/>
        <v>0.12006759477443288</v>
      </c>
      <c r="Q2276" s="13">
        <f t="shared" si="2694"/>
        <v>3.4574029210442246E-2</v>
      </c>
      <c r="R2276" s="13">
        <f t="shared" si="2695"/>
        <v>0.1042417360959722</v>
      </c>
      <c r="S2276" s="13">
        <f t="shared" si="2696"/>
        <v>1.797871017247216E-2</v>
      </c>
      <c r="T2276" s="13">
        <f t="shared" si="2697"/>
        <v>3.525894072910097E-2</v>
      </c>
      <c r="U2276" s="13">
        <f t="shared" si="2698"/>
        <v>6.1223066913456956E-2</v>
      </c>
      <c r="V2276" s="13">
        <f t="shared" si="2699"/>
        <v>1.1964890649878547E-3</v>
      </c>
      <c r="W2276" s="13">
        <f t="shared" si="2700"/>
        <v>6.7686519913351976E-3</v>
      </c>
      <c r="X2276" s="13">
        <f t="shared" si="2701"/>
        <v>6.9027389872835208E-3</v>
      </c>
      <c r="Y2276" s="13">
        <f t="shared" si="2702"/>
        <v>3.5197411233107902E-3</v>
      </c>
      <c r="Z2276" s="13">
        <f t="shared" si="2703"/>
        <v>3.5435588296011018E-2</v>
      </c>
      <c r="AA2276" s="13">
        <f t="shared" si="2704"/>
        <v>2.0811965289670775E-2</v>
      </c>
      <c r="AB2276" s="13">
        <f t="shared" si="2705"/>
        <v>6.1116228069962569E-3</v>
      </c>
      <c r="AC2276" s="13">
        <f t="shared" si="2706"/>
        <v>4.47900413187286E-5</v>
      </c>
      <c r="AD2276" s="13">
        <f t="shared" si="2707"/>
        <v>9.9383809522774814E-4</v>
      </c>
      <c r="AE2276" s="13">
        <f t="shared" si="2708"/>
        <v>1.0135260278942059E-3</v>
      </c>
      <c r="AF2276" s="13">
        <f t="shared" si="2709"/>
        <v>5.1680198925339307E-4</v>
      </c>
      <c r="AG2276" s="13">
        <f t="shared" si="2710"/>
        <v>1.7567994555350031E-4</v>
      </c>
      <c r="AH2276" s="13">
        <f t="shared" si="2711"/>
        <v>9.034391825038712E-3</v>
      </c>
      <c r="AI2276" s="13">
        <f t="shared" si="2712"/>
        <v>5.3060625805147667E-3</v>
      </c>
      <c r="AJ2276" s="13">
        <f t="shared" si="2713"/>
        <v>1.5581735137007069E-3</v>
      </c>
      <c r="AK2276" s="13">
        <f t="shared" si="2714"/>
        <v>3.050478783413148E-4</v>
      </c>
      <c r="AL2276" s="13">
        <f t="shared" si="2715"/>
        <v>1.0730851040969776E-6</v>
      </c>
      <c r="AM2276" s="13">
        <f t="shared" si="2716"/>
        <v>1.1673983662216095E-4</v>
      </c>
      <c r="AN2276" s="13">
        <f t="shared" si="2717"/>
        <v>1.1905245278564548E-4</v>
      </c>
      <c r="AO2276" s="13">
        <f t="shared" si="2718"/>
        <v>6.0705440937664327E-5</v>
      </c>
      <c r="AP2276" s="13">
        <f t="shared" si="2719"/>
        <v>2.0636005240879749E-5</v>
      </c>
      <c r="AQ2276" s="13">
        <f t="shared" si="2720"/>
        <v>5.261201126175372E-6</v>
      </c>
      <c r="AR2276" s="13">
        <f t="shared" si="2721"/>
        <v>1.8426726254185393E-3</v>
      </c>
      <c r="AS2276" s="13">
        <f t="shared" si="2722"/>
        <v>1.0822351360469491E-3</v>
      </c>
      <c r="AT2276" s="13">
        <f t="shared" si="2723"/>
        <v>3.1780818620142244E-4</v>
      </c>
      <c r="AU2276" s="13">
        <f t="shared" si="2724"/>
        <v>6.221817536225104E-5</v>
      </c>
      <c r="AV2276" s="13">
        <f t="shared" si="2725"/>
        <v>9.1354664074504909E-6</v>
      </c>
      <c r="AW2276" s="13">
        <f t="shared" si="2726"/>
        <v>1.7853541501815615E-8</v>
      </c>
      <c r="AX2276" s="13">
        <f t="shared" si="2727"/>
        <v>1.1427238098446484E-5</v>
      </c>
      <c r="AY2276" s="13">
        <f t="shared" si="2728"/>
        <v>1.1653611685176664E-5</v>
      </c>
      <c r="AZ2276" s="13">
        <f t="shared" si="2729"/>
        <v>5.9422348663299834E-6</v>
      </c>
      <c r="BA2276" s="13">
        <f t="shared" si="2730"/>
        <v>2.0199835130106531E-6</v>
      </c>
      <c r="BB2276" s="13">
        <f t="shared" si="2731"/>
        <v>5.1499984660084644E-7</v>
      </c>
      <c r="BC2276" s="13">
        <f t="shared" si="2732"/>
        <v>1.0504039871240147E-7</v>
      </c>
      <c r="BD2276" s="13">
        <f t="shared" si="2733"/>
        <v>3.1319599502134543E-4</v>
      </c>
      <c r="BE2276" s="13">
        <f t="shared" si="2734"/>
        <v>1.8394570234867239E-4</v>
      </c>
      <c r="BF2276" s="13">
        <f t="shared" si="2735"/>
        <v>5.4017327728345209E-5</v>
      </c>
      <c r="BG2276" s="13">
        <f t="shared" si="2736"/>
        <v>1.0575119569362826E-5</v>
      </c>
      <c r="BH2276" s="13">
        <f t="shared" si="2737"/>
        <v>1.5527399994970077E-6</v>
      </c>
      <c r="BI2276" s="13">
        <f t="shared" si="2738"/>
        <v>1.82390486668189E-7</v>
      </c>
      <c r="BJ2276" s="14">
        <f t="shared" si="2739"/>
        <v>0.20781326543246165</v>
      </c>
      <c r="BK2276" s="14">
        <f t="shared" si="2740"/>
        <v>0.33976279076971083</v>
      </c>
      <c r="BL2276" s="14">
        <f t="shared" si="2741"/>
        <v>0.41690324751718172</v>
      </c>
      <c r="BM2276" s="14">
        <f t="shared" si="2742"/>
        <v>0.21838851511982549</v>
      </c>
      <c r="BN2276" s="14">
        <f t="shared" si="2743"/>
        <v>0.78151474113739605</v>
      </c>
    </row>
    <row r="2277" spans="1:66" x14ac:dyDescent="0.25">
      <c r="A2277" t="s">
        <v>301</v>
      </c>
      <c r="B2277" t="s">
        <v>322</v>
      </c>
      <c r="C2277" t="s">
        <v>372</v>
      </c>
      <c r="D2277" t="s">
        <v>544</v>
      </c>
      <c r="E2277" s="10">
        <f>VLOOKUP(A2277,home!$A$2:$E$405,3,FALSE)</f>
        <v>1.3534482758620701</v>
      </c>
      <c r="F2277" s="10">
        <f>VLOOKUP(B2277,home!$B$2:$E$405,3,FALSE)</f>
        <v>0.37</v>
      </c>
      <c r="G2277" s="10">
        <f>VLOOKUP(C2277,away!$B$2:$E$405,4,FALSE)</f>
        <v>1.1100000000000001</v>
      </c>
      <c r="H2277" s="10">
        <f>VLOOKUP(A2277,away!$A$2:$E$405,3,FALSE)</f>
        <v>1.02586206896552</v>
      </c>
      <c r="I2277" s="10">
        <f>VLOOKUP(C2277,away!$B$2:$E$405,3,FALSE)</f>
        <v>1.48</v>
      </c>
      <c r="J2277" s="10">
        <f>VLOOKUP(B2277,home!$B$2:$E$405,4,FALSE)</f>
        <v>1.3</v>
      </c>
      <c r="K2277" s="12">
        <f t="shared" si="2688"/>
        <v>0.55586120689655227</v>
      </c>
      <c r="L2277" s="12">
        <f t="shared" si="2689"/>
        <v>1.9737586206896605</v>
      </c>
      <c r="M2277" s="13">
        <f t="shared" si="2690"/>
        <v>7.9689310205251107E-2</v>
      </c>
      <c r="N2277" s="13">
        <f t="shared" si="2691"/>
        <v>4.4296196147444622E-2</v>
      </c>
      <c r="O2277" s="13">
        <f t="shared" si="2692"/>
        <v>0.15728746299442692</v>
      </c>
      <c r="P2277" s="13">
        <f t="shared" si="2693"/>
        <v>8.742999900977895E-2</v>
      </c>
      <c r="Q2277" s="13">
        <f t="shared" si="2694"/>
        <v>1.2311268525722488E-2</v>
      </c>
      <c r="R2277" s="13">
        <f t="shared" si="2695"/>
        <v>0.15522374300582806</v>
      </c>
      <c r="S2277" s="13">
        <f t="shared" si="2696"/>
        <v>2.398064654833168E-2</v>
      </c>
      <c r="T2277" s="13">
        <f t="shared" si="2697"/>
        <v>2.4299472384270049E-2</v>
      </c>
      <c r="U2277" s="13">
        <f t="shared" si="2698"/>
        <v>8.6282857126219858E-2</v>
      </c>
      <c r="V2277" s="13">
        <f t="shared" si="2699"/>
        <v>2.9233363345365707E-3</v>
      </c>
      <c r="W2277" s="13">
        <f t="shared" si="2700"/>
        <v>2.281118860378547E-3</v>
      </c>
      <c r="X2277" s="13">
        <f t="shared" si="2701"/>
        <v>4.5023780154899318E-3</v>
      </c>
      <c r="Y2277" s="13">
        <f t="shared" si="2702"/>
        <v>4.4433037108384298E-3</v>
      </c>
      <c r="Z2277" s="13">
        <f t="shared" si="2703"/>
        <v>0.10212473363115654</v>
      </c>
      <c r="AA2277" s="13">
        <f t="shared" si="2704"/>
        <v>5.6767177690203598E-2</v>
      </c>
      <c r="AB2277" s="13">
        <f t="shared" si="2705"/>
        <v>1.5777335951493804E-2</v>
      </c>
      <c r="AC2277" s="13">
        <f t="shared" si="2706"/>
        <v>2.0045606820999704E-4</v>
      </c>
      <c r="AD2277" s="13">
        <f t="shared" si="2707"/>
        <v>3.1699637070112675E-4</v>
      </c>
      <c r="AE2277" s="13">
        <f t="shared" si="2708"/>
        <v>6.2567431939868426E-4</v>
      </c>
      <c r="AF2277" s="13">
        <f t="shared" si="2709"/>
        <v>6.174650408286447E-4</v>
      </c>
      <c r="AG2277" s="13">
        <f t="shared" si="2710"/>
        <v>4.0624231577001031E-4</v>
      </c>
      <c r="AH2277" s="13">
        <f t="shared" si="2711"/>
        <v>5.0392393347532573E-2</v>
      </c>
      <c r="AI2277" s="13">
        <f t="shared" si="2712"/>
        <v>2.8011176584565253E-2</v>
      </c>
      <c r="AJ2277" s="13">
        <f t="shared" si="2713"/>
        <v>7.7851632114444421E-3</v>
      </c>
      <c r="AK2277" s="13">
        <f t="shared" si="2714"/>
        <v>1.4424900728667157E-3</v>
      </c>
      <c r="AL2277" s="13">
        <f t="shared" si="2715"/>
        <v>8.7971015434636661E-6</v>
      </c>
      <c r="AM2277" s="13">
        <f t="shared" si="2716"/>
        <v>3.5241197039951043E-5</v>
      </c>
      <c r="AN2277" s="13">
        <f t="shared" si="2717"/>
        <v>6.9557616461026321E-5</v>
      </c>
      <c r="AO2277" s="13">
        <f t="shared" si="2718"/>
        <v>6.8644972562287881E-5</v>
      </c>
      <c r="AP2277" s="13">
        <f t="shared" si="2719"/>
        <v>4.5162868787273648E-5</v>
      </c>
      <c r="AQ2277" s="13">
        <f t="shared" si="2720"/>
        <v>2.2285150400989315E-5</v>
      </c>
      <c r="AR2277" s="13">
        <f t="shared" si="2721"/>
        <v>1.9892484157375354E-2</v>
      </c>
      <c r="AS2277" s="13">
        <f t="shared" si="2722"/>
        <v>1.1057460251889212E-2</v>
      </c>
      <c r="AT2277" s="13">
        <f t="shared" si="2723"/>
        <v>3.0732066004128958E-3</v>
      </c>
      <c r="AU2277" s="13">
        <f t="shared" si="2724"/>
        <v>5.6942544331598768E-4</v>
      </c>
      <c r="AV2277" s="13">
        <f t="shared" si="2725"/>
        <v>7.9130378539807298E-5</v>
      </c>
      <c r="AW2277" s="13">
        <f t="shared" si="2726"/>
        <v>2.6810042974429488E-7</v>
      </c>
      <c r="AX2277" s="13">
        <f t="shared" si="2727"/>
        <v>3.264869053184398E-6</v>
      </c>
      <c r="AY2277" s="13">
        <f t="shared" si="2728"/>
        <v>6.4440634391455947E-6</v>
      </c>
      <c r="AZ2277" s="13">
        <f t="shared" si="2729"/>
        <v>6.3595128826423413E-6</v>
      </c>
      <c r="BA2277" s="13">
        <f t="shared" si="2730"/>
        <v>4.1840477918340923E-6</v>
      </c>
      <c r="BB2277" s="13">
        <f t="shared" si="2731"/>
        <v>2.0645750996275173E-6</v>
      </c>
      <c r="BC2277" s="13">
        <f t="shared" si="2732"/>
        <v>8.1499458019020587E-7</v>
      </c>
      <c r="BD2277" s="13">
        <f t="shared" si="2733"/>
        <v>6.5438270154253488E-3</v>
      </c>
      <c r="BE2277" s="13">
        <f t="shared" si="2734"/>
        <v>3.6374595825165983E-3</v>
      </c>
      <c r="BF2277" s="13">
        <f t="shared" si="2735"/>
        <v>1.0109613367875528E-3</v>
      </c>
      <c r="BG2277" s="13">
        <f t="shared" si="2736"/>
        <v>1.8731806293082701E-4</v>
      </c>
      <c r="BH2277" s="13">
        <f t="shared" si="2737"/>
        <v>2.6030711133563453E-5</v>
      </c>
      <c r="BI2277" s="13">
        <f t="shared" si="2738"/>
        <v>2.893892501415621E-6</v>
      </c>
      <c r="BJ2277" s="14">
        <f t="shared" si="2739"/>
        <v>9.4364139558940657E-2</v>
      </c>
      <c r="BK2277" s="14">
        <f t="shared" si="2740"/>
        <v>0.19423898933109091</v>
      </c>
      <c r="BL2277" s="14">
        <f t="shared" si="2741"/>
        <v>0.60504999741740961</v>
      </c>
      <c r="BM2277" s="14">
        <f t="shared" si="2742"/>
        <v>0.45953370408713645</v>
      </c>
      <c r="BN2277" s="14">
        <f t="shared" si="2743"/>
        <v>0.53623797988845212</v>
      </c>
    </row>
    <row r="2278" spans="1:66" x14ac:dyDescent="0.25">
      <c r="A2278" t="s">
        <v>301</v>
      </c>
      <c r="B2278" t="s">
        <v>343</v>
      </c>
      <c r="C2278" t="s">
        <v>341</v>
      </c>
      <c r="D2278" t="s">
        <v>544</v>
      </c>
      <c r="E2278" s="10">
        <f>VLOOKUP(A2278,home!$A$2:$E$405,3,FALSE)</f>
        <v>1.3534482758620701</v>
      </c>
      <c r="F2278" s="10">
        <f>VLOOKUP(B2278,home!$B$2:$E$405,3,FALSE)</f>
        <v>0.89</v>
      </c>
      <c r="G2278" s="10">
        <f>VLOOKUP(C2278,away!$B$2:$E$405,4,FALSE)</f>
        <v>1.1100000000000001</v>
      </c>
      <c r="H2278" s="10">
        <f>VLOOKUP(A2278,away!$A$2:$E$405,3,FALSE)</f>
        <v>1.02586206896552</v>
      </c>
      <c r="I2278" s="10">
        <f>VLOOKUP(C2278,away!$B$2:$E$405,3,FALSE)</f>
        <v>0.25</v>
      </c>
      <c r="J2278" s="10">
        <f>VLOOKUP(B2278,home!$B$2:$E$405,4,FALSE)</f>
        <v>1.36</v>
      </c>
      <c r="K2278" s="12">
        <f t="shared" si="2688"/>
        <v>1.3370715517241392</v>
      </c>
      <c r="L2278" s="12">
        <f t="shared" si="2689"/>
        <v>0.34879310344827685</v>
      </c>
      <c r="M2278" s="13">
        <f t="shared" si="2690"/>
        <v>0.18528415577048638</v>
      </c>
      <c r="N2278" s="13">
        <f t="shared" si="2691"/>
        <v>0.24773817366594136</v>
      </c>
      <c r="O2278" s="13">
        <f t="shared" si="2692"/>
        <v>6.4625835710981891E-2</v>
      </c>
      <c r="P2278" s="13">
        <f t="shared" si="2693"/>
        <v>8.640936643555186E-2</v>
      </c>
      <c r="Q2278" s="13">
        <f t="shared" si="2694"/>
        <v>0.16562183214241227</v>
      </c>
      <c r="R2278" s="13">
        <f t="shared" si="2695"/>
        <v>1.1270522900285924E-2</v>
      </c>
      <c r="S2278" s="13">
        <f t="shared" si="2696"/>
        <v>1.0074496894708056E-2</v>
      </c>
      <c r="T2278" s="13">
        <f t="shared" si="2697"/>
        <v>5.7767752831741549E-2</v>
      </c>
      <c r="U2278" s="13">
        <f t="shared" si="2698"/>
        <v>1.5069495543027746E-2</v>
      </c>
      <c r="V2278" s="13">
        <f t="shared" si="2699"/>
        <v>5.220395368812109E-4</v>
      </c>
      <c r="W2278" s="13">
        <f t="shared" si="2700"/>
        <v>7.3816080034016684E-2</v>
      </c>
      <c r="X2278" s="13">
        <f t="shared" si="2701"/>
        <v>2.574653963945106E-2</v>
      </c>
      <c r="Y2278" s="13">
        <f t="shared" si="2702"/>
        <v>4.4901077319491065E-3</v>
      </c>
      <c r="Z2278" s="13">
        <f t="shared" si="2703"/>
        <v>1.310360219958534E-3</v>
      </c>
      <c r="AA2278" s="13">
        <f t="shared" si="2704"/>
        <v>1.7520453726175415E-3</v>
      </c>
      <c r="AB2278" s="13">
        <f t="shared" si="2705"/>
        <v>1.1713050125284172E-3</v>
      </c>
      <c r="AC2278" s="13">
        <f t="shared" si="2706"/>
        <v>1.5216190993447494E-5</v>
      </c>
      <c r="AD2278" s="13">
        <f t="shared" si="2707"/>
        <v>2.4674345168318998E-2</v>
      </c>
      <c r="AE2278" s="13">
        <f t="shared" si="2708"/>
        <v>8.606241426811977E-3</v>
      </c>
      <c r="AF2278" s="13">
        <f t="shared" si="2709"/>
        <v>1.5008988281414374E-3</v>
      </c>
      <c r="AG2278" s="13">
        <f t="shared" si="2710"/>
        <v>1.7450105340977799E-4</v>
      </c>
      <c r="AH2278" s="13">
        <f t="shared" si="2711"/>
        <v>1.1426115193862593E-4</v>
      </c>
      <c r="AI2278" s="13">
        <f t="shared" si="2712"/>
        <v>1.5277533572436621E-4</v>
      </c>
      <c r="AJ2278" s="13">
        <f t="shared" si="2713"/>
        <v>1.0213577760107736E-4</v>
      </c>
      <c r="AK2278" s="13">
        <f t="shared" si="2714"/>
        <v>4.5520947547874675E-5</v>
      </c>
      <c r="AL2278" s="13">
        <f t="shared" si="2715"/>
        <v>2.8384972645687676E-7</v>
      </c>
      <c r="AM2278" s="13">
        <f t="shared" si="2716"/>
        <v>6.5982729963962533E-3</v>
      </c>
      <c r="AN2278" s="13">
        <f t="shared" si="2717"/>
        <v>2.3014321158120097E-3</v>
      </c>
      <c r="AO2278" s="13">
        <f t="shared" si="2718"/>
        <v>4.0136182502480242E-4</v>
      </c>
      <c r="AP2278" s="13">
        <f t="shared" si="2719"/>
        <v>4.6664078852021706E-5</v>
      </c>
      <c r="AQ2278" s="13">
        <f t="shared" si="2720"/>
        <v>4.0690272205879387E-6</v>
      </c>
      <c r="AR2278" s="13">
        <f t="shared" si="2721"/>
        <v>7.9707003576496888E-6</v>
      </c>
      <c r="AS2278" s="13">
        <f t="shared" si="2722"/>
        <v>1.0657396695530821E-5</v>
      </c>
      <c r="AT2278" s="13">
        <f t="shared" si="2723"/>
        <v>7.1248509685165556E-6</v>
      </c>
      <c r="AU2278" s="13">
        <f t="shared" si="2724"/>
        <v>3.175478513425888E-6</v>
      </c>
      <c r="AV2278" s="13">
        <f t="shared" si="2725"/>
        <v>1.0614604958532543E-6</v>
      </c>
      <c r="AW2278" s="13">
        <f t="shared" si="2726"/>
        <v>3.6771260463945092E-9</v>
      </c>
      <c r="AX2278" s="13">
        <f t="shared" si="2727"/>
        <v>1.4703938523318385E-3</v>
      </c>
      <c r="AY2278" s="13">
        <f t="shared" si="2728"/>
        <v>5.1286323504608916E-4</v>
      </c>
      <c r="AZ2278" s="13">
        <f t="shared" si="2729"/>
        <v>8.9441579698124247E-5</v>
      </c>
      <c r="BA2278" s="13">
        <f t="shared" si="2730"/>
        <v>1.039886872007505E-5</v>
      </c>
      <c r="BB2278" s="13">
        <f t="shared" si="2731"/>
        <v>9.0676342330654676E-7</v>
      </c>
      <c r="BC2278" s="13">
        <f t="shared" si="2732"/>
        <v>6.3254565701694815E-8</v>
      </c>
      <c r="BD2278" s="13">
        <f t="shared" si="2733"/>
        <v>4.6335421906682061E-7</v>
      </c>
      <c r="BE2278" s="13">
        <f t="shared" si="2734"/>
        <v>6.1953774468560061E-7</v>
      </c>
      <c r="BF2278" s="13">
        <f t="shared" si="2735"/>
        <v>4.1418314681922485E-7</v>
      </c>
      <c r="BG2278" s="13">
        <f t="shared" si="2736"/>
        <v>1.845975009385226E-7</v>
      </c>
      <c r="BH2278" s="13">
        <f t="shared" si="2737"/>
        <v>6.1705016756067195E-8</v>
      </c>
      <c r="BI2278" s="13">
        <f t="shared" si="2738"/>
        <v>1.650080450063974E-8</v>
      </c>
      <c r="BJ2278" s="14">
        <f t="shared" si="2739"/>
        <v>0.62157234011928519</v>
      </c>
      <c r="BK2278" s="14">
        <f t="shared" si="2740"/>
        <v>0.28281842191339351</v>
      </c>
      <c r="BL2278" s="14">
        <f t="shared" si="2741"/>
        <v>9.4335647517717239E-2</v>
      </c>
      <c r="BM2278" s="14">
        <f t="shared" si="2742"/>
        <v>0.23857402358677454</v>
      </c>
      <c r="BN2278" s="14">
        <f t="shared" si="2743"/>
        <v>0.76094988662565977</v>
      </c>
    </row>
    <row r="2279" spans="1:66" s="15" customFormat="1" x14ac:dyDescent="0.25">
      <c r="A2279" s="15" t="s">
        <v>301</v>
      </c>
      <c r="B2279" s="15" t="s">
        <v>350</v>
      </c>
      <c r="C2279" s="15" t="s">
        <v>313</v>
      </c>
      <c r="D2279" s="15" t="s">
        <v>544</v>
      </c>
      <c r="E2279" s="15">
        <f>VLOOKUP(A2279,home!$A$2:$E$405,3,FALSE)</f>
        <v>1.3534482758620701</v>
      </c>
      <c r="F2279" s="15">
        <f>VLOOKUP(B2279,home!$B$2:$E$405,3,FALSE)</f>
        <v>0.74</v>
      </c>
      <c r="G2279" s="15">
        <f>VLOOKUP(C2279,away!$B$2:$E$405,4,FALSE)</f>
        <v>0.89</v>
      </c>
      <c r="H2279" s="15">
        <f>VLOOKUP(A2279,away!$A$2:$E$405,3,FALSE)</f>
        <v>1.02586206896552</v>
      </c>
      <c r="I2279" s="15">
        <f>VLOOKUP(C2279,away!$B$2:$E$405,3,FALSE)</f>
        <v>1.18</v>
      </c>
      <c r="J2279" s="15">
        <f>VLOOKUP(B2279,home!$B$2:$E$405,4,FALSE)</f>
        <v>1.79</v>
      </c>
      <c r="K2279" s="20">
        <f t="shared" si="2688"/>
        <v>0.8913810344827594</v>
      </c>
      <c r="L2279" s="20">
        <f t="shared" si="2689"/>
        <v>2.1668258620689711</v>
      </c>
      <c r="M2279" s="21">
        <f t="shared" si="2690"/>
        <v>4.6971845130169214E-2</v>
      </c>
      <c r="N2279" s="21">
        <f t="shared" si="2691"/>
        <v>4.1869811903694196E-2</v>
      </c>
      <c r="O2279" s="21">
        <f t="shared" si="2692"/>
        <v>0.1017798088171491</v>
      </c>
      <c r="P2279" s="21">
        <f t="shared" si="2693"/>
        <v>9.0724591272887831E-2</v>
      </c>
      <c r="Q2279" s="21">
        <f t="shared" si="2694"/>
        <v>1.8660978124156742E-2</v>
      </c>
      <c r="R2279" s="21">
        <f t="shared" si="2695"/>
        <v>0.11026956099071711</v>
      </c>
      <c r="S2279" s="21">
        <f t="shared" si="2696"/>
        <v>4.3807899385380752E-2</v>
      </c>
      <c r="T2279" s="21">
        <f t="shared" si="2697"/>
        <v>4.0435090010926142E-2</v>
      </c>
      <c r="U2279" s="21">
        <f t="shared" si="2698"/>
        <v>9.8292195347865138E-2</v>
      </c>
      <c r="V2279" s="21">
        <f t="shared" si="2699"/>
        <v>9.4015036625743863E-3</v>
      </c>
      <c r="W2279" s="21">
        <f t="shared" si="2700"/>
        <v>5.5446806615903274E-3</v>
      </c>
      <c r="X2279" s="21">
        <f t="shared" si="2701"/>
        <v>1.2014357454447615E-2</v>
      </c>
      <c r="Y2279" s="21">
        <f t="shared" si="2702"/>
        <v>1.3016510224219112E-2</v>
      </c>
      <c r="Z2279" s="21">
        <f t="shared" si="2703"/>
        <v>7.9644978851225859E-2</v>
      </c>
      <c r="AA2279" s="21">
        <f t="shared" si="2704"/>
        <v>7.0994023639763204E-2</v>
      </c>
      <c r="AB2279" s="21">
        <f t="shared" si="2705"/>
        <v>3.1641363117052797E-2</v>
      </c>
      <c r="AC2279" s="21">
        <f t="shared" si="2706"/>
        <v>1.1349186608141475E-3</v>
      </c>
      <c r="AD2279" s="21">
        <f t="shared" si="2707"/>
        <v>1.235605796001234E-3</v>
      </c>
      <c r="AE2279" s="21">
        <f t="shared" si="2708"/>
        <v>2.6773425940977906E-3</v>
      </c>
      <c r="AF2279" s="21">
        <f t="shared" si="2709"/>
        <v>2.9006675872549612E-3</v>
      </c>
      <c r="AG2279" s="21">
        <f t="shared" si="2710"/>
        <v>2.0950805151097513E-3</v>
      </c>
      <c r="AH2279" s="21">
        <f t="shared" si="2711"/>
        <v>4.3144199989693106E-2</v>
      </c>
      <c r="AI2279" s="21">
        <f t="shared" si="2712"/>
        <v>3.8457921618743694E-2</v>
      </c>
      <c r="AJ2279" s="21">
        <f t="shared" si="2713"/>
        <v>1.7140330978286315E-2</v>
      </c>
      <c r="AK2279" s="21">
        <f t="shared" si="2714"/>
        <v>5.0928553196005815E-3</v>
      </c>
      <c r="AL2279" s="21">
        <f t="shared" si="2715"/>
        <v>8.7682339363078686E-5</v>
      </c>
      <c r="AM2279" s="21">
        <f t="shared" si="2716"/>
        <v>2.2027911453049474E-4</v>
      </c>
      <c r="AN2279" s="21">
        <f t="shared" si="2717"/>
        <v>4.7730648223832885E-4</v>
      </c>
      <c r="AO2279" s="21">
        <f t="shared" si="2718"/>
        <v>5.1712001492358758E-4</v>
      </c>
      <c r="AP2279" s="21">
        <f t="shared" si="2719"/>
        <v>3.7350300737664066E-4</v>
      </c>
      <c r="AQ2279" s="21">
        <f t="shared" si="2720"/>
        <v>2.0232899398606061E-4</v>
      </c>
      <c r="AR2279" s="21">
        <f t="shared" si="2721"/>
        <v>1.8697193667188569E-2</v>
      </c>
      <c r="AS2279" s="21">
        <f t="shared" si="2722"/>
        <v>1.6666323832983044E-2</v>
      </c>
      <c r="AT2279" s="21">
        <f t="shared" si="2723"/>
        <v>7.4280224896345467E-3</v>
      </c>
      <c r="AU2279" s="21">
        <f t="shared" si="2724"/>
        <v>2.2070661236572148E-3</v>
      </c>
      <c r="AV2279" s="21">
        <f t="shared" si="2725"/>
        <v>4.9183422111935538E-4</v>
      </c>
      <c r="AW2279" s="21">
        <f t="shared" si="2726"/>
        <v>4.7043218587888311E-6</v>
      </c>
      <c r="AX2279" s="21">
        <f t="shared" si="2727"/>
        <v>3.2725437497523095E-5</v>
      </c>
      <c r="AY2279" s="21">
        <f t="shared" si="2728"/>
        <v>7.0910324317154712E-5</v>
      </c>
      <c r="AZ2279" s="21">
        <f t="shared" si="2729"/>
        <v>7.6825162309054554E-5</v>
      </c>
      <c r="BA2279" s="21">
        <f t="shared" si="2730"/>
        <v>5.548891618296859E-5</v>
      </c>
      <c r="BB2279" s="21">
        <f t="shared" si="2731"/>
        <v>3.0058704660858444E-5</v>
      </c>
      <c r="BC2279" s="21">
        <f t="shared" si="2732"/>
        <v>1.3026395727888238E-5</v>
      </c>
      <c r="BD2279" s="21">
        <f t="shared" si="2733"/>
        <v>6.7522604643627283E-3</v>
      </c>
      <c r="BE2279" s="21">
        <f t="shared" si="2734"/>
        <v>6.0188369178206854E-3</v>
      </c>
      <c r="BF2279" s="21">
        <f t="shared" si="2735"/>
        <v>2.6825385390950129E-3</v>
      </c>
      <c r="BG2279" s="21">
        <f t="shared" si="2736"/>
        <v>7.9705465933946102E-4</v>
      </c>
      <c r="BH2279" s="21">
        <f t="shared" si="2737"/>
        <v>1.7761985169532799E-4</v>
      </c>
      <c r="BI2279" s="21">
        <f t="shared" si="2738"/>
        <v>3.1665393429771166E-5</v>
      </c>
      <c r="BJ2279" s="22">
        <f t="shared" si="2739"/>
        <v>0.14251969742524848</v>
      </c>
      <c r="BK2279" s="22">
        <f t="shared" si="2740"/>
        <v>0.19219935077550654</v>
      </c>
      <c r="BL2279" s="22">
        <f t="shared" si="2741"/>
        <v>0.57876267597919673</v>
      </c>
      <c r="BM2279" s="22">
        <f t="shared" si="2742"/>
        <v>0.58278390078994502</v>
      </c>
      <c r="BN2279" s="22">
        <f t="shared" si="2743"/>
        <v>0.41027659623877416</v>
      </c>
    </row>
    <row r="2280" spans="1:66" x14ac:dyDescent="0.25">
      <c r="A2280" t="s">
        <v>61</v>
      </c>
      <c r="B2280" t="s">
        <v>62</v>
      </c>
      <c r="C2280" t="s">
        <v>337</v>
      </c>
      <c r="D2280" s="36" t="s">
        <v>545</v>
      </c>
      <c r="E2280" s="10">
        <f>VLOOKUP(A2280,home!$A$2:$E$405,3,FALSE)</f>
        <v>1.46</v>
      </c>
      <c r="F2280" s="10">
        <f>VLOOKUP(B2280,home!$B$2:$E$405,3,FALSE)</f>
        <v>0.55000000000000004</v>
      </c>
      <c r="G2280" s="10">
        <f>VLOOKUP(C2280,away!$B$2:$E$405,4,FALSE)</f>
        <v>1.1000000000000001</v>
      </c>
      <c r="H2280" s="10">
        <f>VLOOKUP(A2280,away!$A$2:$E$405,3,FALSE)</f>
        <v>1.36</v>
      </c>
      <c r="I2280" s="10">
        <f>VLOOKUP(C2280,away!$B$2:$E$405,3,FALSE)</f>
        <v>0.82</v>
      </c>
      <c r="J2280" s="10">
        <f>VLOOKUP(B2280,home!$B$2:$E$405,4,FALSE)</f>
        <v>0.88</v>
      </c>
      <c r="K2280" s="12">
        <f t="shared" ref="K2280:K2343" si="2744">E2280*F2280*G2280</f>
        <v>0.88330000000000009</v>
      </c>
      <c r="L2280" s="12">
        <f t="shared" ref="L2280:L2343" si="2745">H2280*I2280*J2280</f>
        <v>0.98137600000000003</v>
      </c>
      <c r="M2280" s="13">
        <f t="shared" ref="M2280:M2343" si="2746">_xlfn.POISSON.DIST(0,K2280,FALSE) * _xlfn.POISSON.DIST(0,L2280,FALSE)</f>
        <v>0.15494640438798013</v>
      </c>
      <c r="N2280" s="13">
        <f t="shared" ref="N2280:N2343" si="2747">_xlfn.POISSON.DIST(1,K2280,FALSE) * _xlfn.POISSON.DIST(0,L2280,FALSE)</f>
        <v>0.13686415899590285</v>
      </c>
      <c r="O2280" s="13">
        <f t="shared" ref="O2280:O2343" si="2748">_xlfn.POISSON.DIST(0,K2280,FALSE) * _xlfn.POISSON.DIST(1,L2280,FALSE)</f>
        <v>0.15206068255265839</v>
      </c>
      <c r="P2280" s="13">
        <f t="shared" ref="P2280:P2343" si="2749">_xlfn.POISSON.DIST(1,K2280,FALSE) * _xlfn.POISSON.DIST(1,L2280,FALSE)</f>
        <v>0.13431520089876314</v>
      </c>
      <c r="Q2280" s="13">
        <f t="shared" ref="Q2280:Q2343" si="2750">_xlfn.POISSON.DIST(2,K2280,FALSE) * _xlfn.POISSON.DIST(0,L2280,FALSE)</f>
        <v>6.0446055820540495E-2</v>
      </c>
      <c r="R2280" s="13">
        <f t="shared" ref="R2280:R2343" si="2751">_xlfn.POISSON.DIST(0,K2280,FALSE) * _xlfn.POISSON.DIST(2,L2280,FALSE)</f>
        <v>7.4614352200398831E-2</v>
      </c>
      <c r="S2280" s="13">
        <f t="shared" ref="S2280:S2343" si="2752">_xlfn.POISSON.DIST(2,K2280,FALSE) * _xlfn.POISSON.DIST(2,L2280,FALSE)</f>
        <v>2.9107763525932119E-2</v>
      </c>
      <c r="T2280" s="13">
        <f t="shared" ref="T2280:T2343" si="2753">_xlfn.POISSON.DIST(2,K2280,FALSE) * _xlfn.POISSON.DIST(1,L2280,FALSE)</f>
        <v>5.9320308476938755E-2</v>
      </c>
      <c r="U2280" s="13">
        <f t="shared" ref="U2280:U2343" si="2754">_xlfn.POISSON.DIST(1,K2280,FALSE) * _xlfn.POISSON.DIST(2,L2280,FALSE)</f>
        <v>6.5906857298612287E-2</v>
      </c>
      <c r="V2280" s="13">
        <f t="shared" ref="V2280:V2343" si="2755">_xlfn.POISSON.DIST(3,K2280,FALSE) * _xlfn.POISSON.DIST(3,L2280,FALSE)</f>
        <v>2.8035608836930702E-3</v>
      </c>
      <c r="W2280" s="13">
        <f t="shared" ref="W2280:W2343" si="2756">_xlfn.POISSON.DIST(3,K2280,FALSE) * _xlfn.POISSON.DIST(0,L2280,FALSE)</f>
        <v>1.7797333702094475E-2</v>
      </c>
      <c r="X2280" s="13">
        <f t="shared" ref="X2280:X2343" si="2757">_xlfn.POISSON.DIST(3,K2280,FALSE) * _xlfn.POISSON.DIST(1,L2280,FALSE)</f>
        <v>1.7465876159226668E-2</v>
      </c>
      <c r="Y2280" s="13">
        <f t="shared" ref="Y2280:Y2343" si="2758">_xlfn.POISSON.DIST(3,K2280,FALSE) * _xlfn.POISSON.DIST(2,L2280,FALSE)</f>
        <v>8.5702958408186147E-3</v>
      </c>
      <c r="Z2280" s="13">
        <f t="shared" ref="Z2280:Z2343" si="2759">_xlfn.POISSON.DIST(0,K2280,FALSE) * _xlfn.POISSON.DIST(3,L2280,FALSE)</f>
        <v>2.4408244835006209E-2</v>
      </c>
      <c r="AA2280" s="13">
        <f t="shared" ref="AA2280:AA2343" si="2760">_xlfn.POISSON.DIST(1,K2280,FALSE) * _xlfn.POISSON.DIST(3,L2280,FALSE)</f>
        <v>2.1559802662760981E-2</v>
      </c>
      <c r="AB2280" s="13">
        <f t="shared" ref="AB2280:AB2343" si="2761">_xlfn.POISSON.DIST(2,K2280,FALSE) * _xlfn.POISSON.DIST(3,L2280,FALSE)</f>
        <v>9.5218868460083886E-3</v>
      </c>
      <c r="AC2280" s="13">
        <f t="shared" ref="AC2280:AC2343" si="2762">_xlfn.POISSON.DIST(4,K2280,FALSE) * _xlfn.POISSON.DIST(4,L2280,FALSE)</f>
        <v>1.518915705129296E-4</v>
      </c>
      <c r="AD2280" s="13">
        <f t="shared" ref="AD2280:AD2343" si="2763">_xlfn.POISSON.DIST(4,K2280,FALSE) * _xlfn.POISSON.DIST(0,L2280,FALSE)</f>
        <v>3.9300962147650123E-3</v>
      </c>
      <c r="AE2280" s="13">
        <f t="shared" ref="AE2280:AE2343" si="2764">_xlfn.POISSON.DIST(4,K2280,FALSE) * _xlfn.POISSON.DIST(1,L2280,FALSE)</f>
        <v>3.8569021028612288E-3</v>
      </c>
      <c r="AF2280" s="13">
        <f t="shared" ref="AF2280:AF2343" si="2765">_xlfn.POISSON.DIST(4,K2280,FALSE) * _xlfn.POISSON.DIST(2,L2280,FALSE)</f>
        <v>1.8925355790487704E-3</v>
      </c>
      <c r="AG2280" s="13">
        <f t="shared" ref="AG2280:AG2343" si="2766">_xlfn.POISSON.DIST(4,K2280,FALSE) * _xlfn.POISSON.DIST(3,L2280,FALSE)</f>
        <v>6.1909633214152215E-4</v>
      </c>
      <c r="AH2280" s="13">
        <f t="shared" ref="AH2280:AH2343" si="2767">_xlfn.POISSON.DIST(0,K2280,FALSE) * _xlfn.POISSON.DIST(4,L2280,FALSE)</f>
        <v>5.9884164207997612E-3</v>
      </c>
      <c r="AI2280" s="13">
        <f t="shared" ref="AI2280:AI2343" si="2768">_xlfn.POISSON.DIST(1,K2280,FALSE) * _xlfn.POISSON.DIST(4,L2280,FALSE)</f>
        <v>5.2895682244924296E-3</v>
      </c>
      <c r="AJ2280" s="13">
        <f t="shared" ref="AJ2280:AJ2343" si="2769">_xlfn.POISSON.DIST(2,K2280,FALSE) * _xlfn.POISSON.DIST(4,L2280,FALSE)</f>
        <v>2.3361378063470818E-3</v>
      </c>
      <c r="AK2280" s="13">
        <f t="shared" ref="AK2280:AK2343" si="2770">_xlfn.POISSON.DIST(3,K2280,FALSE) * _xlfn.POISSON.DIST(4,L2280,FALSE)</f>
        <v>6.8783684144879253E-4</v>
      </c>
      <c r="AL2280" s="13">
        <f t="shared" ref="AL2280:AL2343" si="2771">_xlfn.POISSON.DIST(5,K2280,FALSE) * _xlfn.POISSON.DIST(5,L2280,FALSE)</f>
        <v>5.2666847969414189E-6</v>
      </c>
      <c r="AM2280" s="13">
        <f t="shared" ref="AM2280:AM2343" si="2772">_xlfn.POISSON.DIST(5,K2280,FALSE) * _xlfn.POISSON.DIST(0,L2280,FALSE)</f>
        <v>6.9429079730038736E-4</v>
      </c>
      <c r="AN2280" s="13">
        <f t="shared" ref="AN2280:AN2343" si="2773">_xlfn.POISSON.DIST(5,K2280,FALSE) * _xlfn.POISSON.DIST(1,L2280,FALSE)</f>
        <v>6.8136032549146505E-4</v>
      </c>
      <c r="AO2280" s="13">
        <f t="shared" ref="AO2280:AO2343" si="2774">_xlfn.POISSON.DIST(5,K2280,FALSE) * _xlfn.POISSON.DIST(2,L2280,FALSE)</f>
        <v>3.3433533539475592E-4</v>
      </c>
      <c r="AP2280" s="13">
        <f t="shared" ref="AP2280:AP2343" si="2775">_xlfn.POISSON.DIST(5,K2280,FALSE) * _xlfn.POISSON.DIST(3,L2280,FALSE)</f>
        <v>1.0936955803612137E-4</v>
      </c>
      <c r="AQ2280" s="13">
        <f t="shared" ref="AQ2280:AQ2343" si="2776">_xlfn.POISSON.DIST(5,K2280,FALSE) * _xlfn.POISSON.DIST(4,L2280,FALSE)</f>
        <v>2.6833164846814153E-5</v>
      </c>
      <c r="AR2280" s="13">
        <f t="shared" ref="AR2280:AR2343" si="2777">_xlfn.POISSON.DIST(0,K2280,FALSE) * _xlfn.POISSON.DIST(5,L2280,FALSE)</f>
        <v>1.1753776306757577E-3</v>
      </c>
      <c r="AS2280" s="13">
        <f t="shared" ref="AS2280:AS2343" si="2778">_xlfn.POISSON.DIST(1,K2280,FALSE) * _xlfn.POISSON.DIST(5,L2280,FALSE)</f>
        <v>1.0382110611758969E-3</v>
      </c>
      <c r="AT2280" s="13">
        <f t="shared" ref="AT2280:AT2343" si="2779">_xlfn.POISSON.DIST(2,K2280,FALSE) * _xlfn.POISSON.DIST(5,L2280,FALSE)</f>
        <v>4.5852591516833488E-4</v>
      </c>
      <c r="AU2280" s="13">
        <f t="shared" ref="AU2280:AU2343" si="2780">_xlfn.POISSON.DIST(3,K2280,FALSE) * _xlfn.POISSON.DIST(5,L2280,FALSE)</f>
        <v>1.3500531362273008E-4</v>
      </c>
      <c r="AV2280" s="13">
        <f t="shared" ref="AV2280:AV2343" si="2781">_xlfn.POISSON.DIST(4,K2280,FALSE) * _xlfn.POISSON.DIST(5,L2280,FALSE)</f>
        <v>2.9812548380739366E-5</v>
      </c>
      <c r="AW2280" s="13">
        <f t="shared" ref="AW2280:AW2343" si="2782">_xlfn.POISSON.DIST(6,K2280,FALSE) * _xlfn.POISSON.DIST(6,L2280,FALSE)</f>
        <v>1.2681729627124534E-7</v>
      </c>
      <c r="AX2280" s="13">
        <f t="shared" ref="AX2280:AX2343" si="2783">_xlfn.POISSON.DIST(6,K2280,FALSE) * _xlfn.POISSON.DIST(0,L2280,FALSE)</f>
        <v>1.0221117687590533E-4</v>
      </c>
      <c r="AY2280" s="13">
        <f t="shared" ref="AY2280:AY2343" si="2784">_xlfn.POISSON.DIST(6,K2280,FALSE) * _xlfn.POISSON.DIST(1,L2280,FALSE)</f>
        <v>1.0030759591776847E-4</v>
      </c>
      <c r="AZ2280" s="13">
        <f t="shared" ref="AZ2280:AZ2343" si="2785">_xlfn.POISSON.DIST(6,K2280,FALSE) * _xlfn.POISSON.DIST(2,L2280,FALSE)</f>
        <v>4.9219733625697969E-5</v>
      </c>
      <c r="BA2280" s="13">
        <f t="shared" ref="BA2280:BA2343" si="2786">_xlfn.POISSON.DIST(6,K2280,FALSE) * _xlfn.POISSON.DIST(3,L2280,FALSE)</f>
        <v>1.610102176888433E-5</v>
      </c>
      <c r="BB2280" s="13">
        <f t="shared" ref="BB2280:BB2343" si="2787">_xlfn.POISSON.DIST(6,K2280,FALSE) * _xlfn.POISSON.DIST(4,L2280,FALSE)</f>
        <v>3.950289084865156E-6</v>
      </c>
      <c r="BC2280" s="13">
        <f t="shared" ref="BC2280:BC2343" si="2788">_xlfn.POISSON.DIST(6,K2280,FALSE) * _xlfn.POISSON.DIST(5,L2280,FALSE)</f>
        <v>7.7534378018972565E-7</v>
      </c>
      <c r="BD2280" s="13">
        <f t="shared" ref="BD2280:BD2343" si="2789">_xlfn.POISSON.DIST(0,K2280,FALSE) * _xlfn.POISSON.DIST(6,L2280,FALSE)</f>
        <v>1.9224789961367535E-4</v>
      </c>
      <c r="BE2280" s="13">
        <f t="shared" ref="BE2280:BE2343" si="2790">_xlfn.POISSON.DIST(1,K2280,FALSE) * _xlfn.POISSON.DIST(6,L2280,FALSE)</f>
        <v>1.6981256972875943E-4</v>
      </c>
      <c r="BF2280" s="13">
        <f t="shared" ref="BF2280:BF2343" si="2791">_xlfn.POISSON.DIST(2,K2280,FALSE) * _xlfn.POISSON.DIST(6,L2280,FALSE)</f>
        <v>7.4997721420706607E-5</v>
      </c>
      <c r="BG2280" s="13">
        <f t="shared" ref="BG2280:BG2343" si="2792">_xlfn.POISSON.DIST(3,K2280,FALSE) * _xlfn.POISSON.DIST(6,L2280,FALSE)</f>
        <v>2.2081829110303383E-5</v>
      </c>
      <c r="BH2280" s="13">
        <f t="shared" ref="BH2280:BH2343" si="2793">_xlfn.POISSON.DIST(4,K2280,FALSE) * _xlfn.POISSON.DIST(6,L2280,FALSE)</f>
        <v>4.8762199132827444E-6</v>
      </c>
      <c r="BI2280" s="13">
        <f t="shared" ref="BI2280:BI2343" si="2794">_xlfn.POISSON.DIST(5,K2280,FALSE) * _xlfn.POISSON.DIST(6,L2280,FALSE)</f>
        <v>8.6143300988053004E-7</v>
      </c>
      <c r="BJ2280" s="14">
        <f t="shared" ref="BJ2280:BJ2343" si="2795">SUM(N2280,Q2280,T2280,W2280,X2280,Y2280,AD2280,AE2280,AF2280,AG2280,AM2280,AN2280,AO2280,AP2280,AQ2280,AX2280,AY2280,AZ2280,BA2280,BB2280,BC2280)</f>
        <v>0.31288141356646126</v>
      </c>
      <c r="BK2280" s="14">
        <f t="shared" ref="BK2280:BK2343" si="2796">SUM(M2280,P2280,S2280,V2280,AC2280,AL2280,AY2280)</f>
        <v>0.32143039554759611</v>
      </c>
      <c r="BL2280" s="14">
        <f t="shared" ref="BL2280:BL2343" si="2797">SUM(O2280,R2280,U2280,AA2280,AB2280,AH2280,AI2280,AJ2280,AK2280,AR2280,AS2280,AT2280,AU2280,AV2280,BD2280,BE2280,BF2280,BG2280,BH2280,BI2280)</f>
        <v>0.34126735099534705</v>
      </c>
      <c r="BM2280" s="14">
        <f t="shared" ref="BM2280:BM2343" si="2798">SUM(S2280:BI2280)</f>
        <v>0.28664036930954528</v>
      </c>
      <c r="BN2280" s="14">
        <f t="shared" ref="BN2280:BN2343" si="2799">SUM(M2280:R2280)</f>
        <v>0.71324685485624384</v>
      </c>
    </row>
    <row r="2281" spans="1:66" x14ac:dyDescent="0.25">
      <c r="A2281" t="s">
        <v>143</v>
      </c>
      <c r="B2281" t="s">
        <v>160</v>
      </c>
      <c r="C2281" t="s">
        <v>152</v>
      </c>
      <c r="D2281" s="36" t="s">
        <v>545</v>
      </c>
      <c r="E2281" s="10">
        <f>VLOOKUP(A2281,home!$A$2:$E$405,3,FALSE)</f>
        <v>1.1642857142857099</v>
      </c>
      <c r="F2281" s="10">
        <f>VLOOKUP(B2281,home!$B$2:$E$405,3,FALSE)</f>
        <v>0.74</v>
      </c>
      <c r="G2281" s="10">
        <f>VLOOKUP(C2281,away!$B$2:$E$405,4,FALSE)</f>
        <v>1.23</v>
      </c>
      <c r="H2281" s="10">
        <f>VLOOKUP(A2281,away!$A$2:$E$405,3,FALSE)</f>
        <v>1.02142857142857</v>
      </c>
      <c r="I2281" s="10">
        <f>VLOOKUP(C2281,away!$B$2:$E$405,3,FALSE)</f>
        <v>1.1000000000000001</v>
      </c>
      <c r="J2281" s="10">
        <f>VLOOKUP(B2281,home!$B$2:$E$405,4,FALSE)</f>
        <v>2.1</v>
      </c>
      <c r="K2281" s="12">
        <f t="shared" si="2744"/>
        <v>1.059732857142853</v>
      </c>
      <c r="L2281" s="12">
        <f t="shared" si="2745"/>
        <v>2.359499999999997</v>
      </c>
      <c r="M2281" s="13">
        <f t="shared" si="2746"/>
        <v>3.2737539678052686E-2</v>
      </c>
      <c r="N2281" s="13">
        <f t="shared" si="2747"/>
        <v>3.4693046458850282E-2</v>
      </c>
      <c r="O2281" s="13">
        <f t="shared" si="2748"/>
        <v>7.7244224870365211E-2</v>
      </c>
      <c r="P2281" s="13">
        <f t="shared" si="2749"/>
        <v>8.1858243119657143E-2</v>
      </c>
      <c r="Q2281" s="13">
        <f t="shared" si="2750"/>
        <v>1.8382680623413576E-2</v>
      </c>
      <c r="R2281" s="13">
        <f t="shared" si="2751"/>
        <v>9.1128874290813275E-2</v>
      </c>
      <c r="S2281" s="13">
        <f t="shared" si="2752"/>
        <v>5.1170399734781463E-2</v>
      </c>
      <c r="T2281" s="13">
        <f t="shared" si="2753"/>
        <v>4.3373934930944276E-2</v>
      </c>
      <c r="U2281" s="13">
        <f t="shared" si="2754"/>
        <v>9.6572262320415422E-2</v>
      </c>
      <c r="V2281" s="13">
        <f t="shared" si="2755"/>
        <v>1.4216499750617438E-2</v>
      </c>
      <c r="W2281" s="13">
        <f t="shared" si="2756"/>
        <v>6.4935768863315438E-3</v>
      </c>
      <c r="X2281" s="13">
        <f t="shared" si="2757"/>
        <v>1.5321594663299258E-2</v>
      </c>
      <c r="Y2281" s="13">
        <f t="shared" si="2758"/>
        <v>1.8075651304027284E-2</v>
      </c>
      <c r="Z2281" s="13">
        <f t="shared" si="2759"/>
        <v>7.1672859629724542E-2</v>
      </c>
      <c r="AA2281" s="13">
        <f t="shared" si="2760"/>
        <v>7.5954084315006623E-2</v>
      </c>
      <c r="AB2281" s="13">
        <f t="shared" si="2761"/>
        <v>4.0245519391405561E-2</v>
      </c>
      <c r="AC2281" s="13">
        <f t="shared" si="2762"/>
        <v>2.2217187522737846E-3</v>
      </c>
      <c r="AD2281" s="13">
        <f t="shared" si="2763"/>
        <v>1.7203641967072295E-3</v>
      </c>
      <c r="AE2281" s="13">
        <f t="shared" si="2764"/>
        <v>4.0591993221307026E-3</v>
      </c>
      <c r="AF2281" s="13">
        <f t="shared" si="2765"/>
        <v>4.7888404002836924E-3</v>
      </c>
      <c r="AG2281" s="13">
        <f t="shared" si="2766"/>
        <v>3.7664229748231187E-3</v>
      </c>
      <c r="AH2281" s="13">
        <f t="shared" si="2767"/>
        <v>4.2278028074083714E-2</v>
      </c>
      <c r="AI2281" s="13">
        <f t="shared" si="2768"/>
        <v>4.4803415485314482E-2</v>
      </c>
      <c r="AJ2281" s="13">
        <f t="shared" si="2769"/>
        <v>2.373982575100533E-2</v>
      </c>
      <c r="AK2281" s="13">
        <f t="shared" si="2770"/>
        <v>8.3859577903954517E-3</v>
      </c>
      <c r="AL2281" s="13">
        <f t="shared" si="2771"/>
        <v>2.2221094872202892E-4</v>
      </c>
      <c r="AM2281" s="13">
        <f t="shared" si="2772"/>
        <v>3.6462529310056448E-4</v>
      </c>
      <c r="AN2281" s="13">
        <f t="shared" si="2773"/>
        <v>8.6033337907078075E-4</v>
      </c>
      <c r="AO2281" s="13">
        <f t="shared" si="2774"/>
        <v>1.0149783039587526E-3</v>
      </c>
      <c r="AP2281" s="13">
        <f t="shared" si="2775"/>
        <v>7.9828043606355783E-4</v>
      </c>
      <c r="AQ2281" s="13">
        <f t="shared" si="2776"/>
        <v>4.7088567222299064E-4</v>
      </c>
      <c r="AR2281" s="13">
        <f t="shared" si="2777"/>
        <v>1.9951001448160074E-2</v>
      </c>
      <c r="AS2281" s="13">
        <f t="shared" si="2778"/>
        <v>2.1142731767519869E-2</v>
      </c>
      <c r="AT2281" s="13">
        <f t="shared" si="2779"/>
        <v>1.1202823771899396E-2</v>
      </c>
      <c r="AU2281" s="13">
        <f t="shared" si="2780"/>
        <v>3.9573334812876074E-3</v>
      </c>
      <c r="AV2281" s="13">
        <f t="shared" si="2781"/>
        <v>1.0484290791979974E-3</v>
      </c>
      <c r="AW2281" s="13">
        <f t="shared" si="2782"/>
        <v>1.5434029797816465E-5</v>
      </c>
      <c r="AX2281" s="13">
        <f t="shared" si="2783"/>
        <v>6.4400900607335216E-5</v>
      </c>
      <c r="AY2281" s="13">
        <f t="shared" si="2784"/>
        <v>1.5195392498300724E-4</v>
      </c>
      <c r="AZ2281" s="13">
        <f t="shared" si="2785"/>
        <v>1.7926764299870261E-4</v>
      </c>
      <c r="BA2281" s="13">
        <f t="shared" si="2786"/>
        <v>1.4099400121847942E-4</v>
      </c>
      <c r="BB2281" s="13">
        <f t="shared" si="2787"/>
        <v>8.3168836468750453E-5</v>
      </c>
      <c r="BC2281" s="13">
        <f t="shared" si="2788"/>
        <v>3.9247373929603277E-5</v>
      </c>
      <c r="BD2281" s="13">
        <f t="shared" si="2789"/>
        <v>7.8457313194889369E-3</v>
      </c>
      <c r="BE2281" s="13">
        <f t="shared" si="2790"/>
        <v>8.3143792675771759E-3</v>
      </c>
      <c r="BF2281" s="13">
        <f t="shared" si="2791"/>
        <v>4.4055104482994311E-3</v>
      </c>
      <c r="BG2281" s="13">
        <f t="shared" si="2792"/>
        <v>1.5562213915163493E-3</v>
      </c>
      <c r="BH2281" s="13">
        <f t="shared" si="2793"/>
        <v>4.1229473539461186E-4</v>
      </c>
      <c r="BI2281" s="13">
        <f t="shared" si="2794"/>
        <v>8.7384455584937752E-5</v>
      </c>
      <c r="BJ2281" s="14">
        <f t="shared" si="2795"/>
        <v>0.1548434475254335</v>
      </c>
      <c r="BK2281" s="14">
        <f t="shared" si="2796"/>
        <v>0.18257856590908755</v>
      </c>
      <c r="BL2281" s="14">
        <f t="shared" si="2797"/>
        <v>0.58027603345473144</v>
      </c>
      <c r="BM2281" s="14">
        <f t="shared" si="2798"/>
        <v>0.65318977758263963</v>
      </c>
      <c r="BN2281" s="14">
        <f t="shared" si="2799"/>
        <v>0.33604460904115219</v>
      </c>
    </row>
    <row r="2282" spans="1:66" x14ac:dyDescent="0.25">
      <c r="A2282" t="s">
        <v>485</v>
      </c>
      <c r="B2282" t="s">
        <v>495</v>
      </c>
      <c r="C2282" t="s">
        <v>490</v>
      </c>
      <c r="D2282" s="36" t="s">
        <v>545</v>
      </c>
      <c r="E2282" s="10">
        <f>VLOOKUP(A2282,home!$A$2:$E$405,3,FALSE)</f>
        <v>1.41071428571429</v>
      </c>
      <c r="F2282" s="10">
        <f>VLOOKUP(B2282,home!$B$2:$E$405,3,FALSE)</f>
        <v>0</v>
      </c>
      <c r="G2282" s="10">
        <f>VLOOKUP(C2282,away!$B$2:$E$405,4,FALSE)</f>
        <v>1.95</v>
      </c>
      <c r="H2282" s="10">
        <f>VLOOKUP(A2282,away!$A$2:$E$405,3,FALSE)</f>
        <v>1.1071428571428601</v>
      </c>
      <c r="I2282" s="10">
        <f>VLOOKUP(C2282,away!$B$2:$E$405,3,FALSE)</f>
        <v>1.59</v>
      </c>
      <c r="J2282" s="10">
        <f>VLOOKUP(B2282,home!$B$2:$E$405,4,FALSE)</f>
        <v>0</v>
      </c>
      <c r="K2282" s="12">
        <f t="shared" si="2744"/>
        <v>0</v>
      </c>
      <c r="L2282" s="12">
        <f t="shared" si="2745"/>
        <v>0</v>
      </c>
      <c r="M2282" s="13">
        <f t="shared" si="2746"/>
        <v>1</v>
      </c>
      <c r="N2282" s="13">
        <f t="shared" si="2747"/>
        <v>0</v>
      </c>
      <c r="O2282" s="13">
        <f t="shared" si="2748"/>
        <v>0</v>
      </c>
      <c r="P2282" s="13">
        <f t="shared" si="2749"/>
        <v>0</v>
      </c>
      <c r="Q2282" s="13">
        <f t="shared" si="2750"/>
        <v>0</v>
      </c>
      <c r="R2282" s="13">
        <f t="shared" si="2751"/>
        <v>0</v>
      </c>
      <c r="S2282" s="13">
        <f t="shared" si="2752"/>
        <v>0</v>
      </c>
      <c r="T2282" s="13">
        <f t="shared" si="2753"/>
        <v>0</v>
      </c>
      <c r="U2282" s="13">
        <f t="shared" si="2754"/>
        <v>0</v>
      </c>
      <c r="V2282" s="13">
        <f t="shared" si="2755"/>
        <v>0</v>
      </c>
      <c r="W2282" s="13">
        <f t="shared" si="2756"/>
        <v>0</v>
      </c>
      <c r="X2282" s="13">
        <f t="shared" si="2757"/>
        <v>0</v>
      </c>
      <c r="Y2282" s="13">
        <f t="shared" si="2758"/>
        <v>0</v>
      </c>
      <c r="Z2282" s="13">
        <f t="shared" si="2759"/>
        <v>0</v>
      </c>
      <c r="AA2282" s="13">
        <f t="shared" si="2760"/>
        <v>0</v>
      </c>
      <c r="AB2282" s="13">
        <f t="shared" si="2761"/>
        <v>0</v>
      </c>
      <c r="AC2282" s="13">
        <f t="shared" si="2762"/>
        <v>0</v>
      </c>
      <c r="AD2282" s="13">
        <f t="shared" si="2763"/>
        <v>0</v>
      </c>
      <c r="AE2282" s="13">
        <f t="shared" si="2764"/>
        <v>0</v>
      </c>
      <c r="AF2282" s="13">
        <f t="shared" si="2765"/>
        <v>0</v>
      </c>
      <c r="AG2282" s="13">
        <f t="shared" si="2766"/>
        <v>0</v>
      </c>
      <c r="AH2282" s="13">
        <f t="shared" si="2767"/>
        <v>0</v>
      </c>
      <c r="AI2282" s="13">
        <f t="shared" si="2768"/>
        <v>0</v>
      </c>
      <c r="AJ2282" s="13">
        <f t="shared" si="2769"/>
        <v>0</v>
      </c>
      <c r="AK2282" s="13">
        <f t="shared" si="2770"/>
        <v>0</v>
      </c>
      <c r="AL2282" s="13">
        <f t="shared" si="2771"/>
        <v>0</v>
      </c>
      <c r="AM2282" s="13">
        <f t="shared" si="2772"/>
        <v>0</v>
      </c>
      <c r="AN2282" s="13">
        <f t="shared" si="2773"/>
        <v>0</v>
      </c>
      <c r="AO2282" s="13">
        <f t="shared" si="2774"/>
        <v>0</v>
      </c>
      <c r="AP2282" s="13">
        <f t="shared" si="2775"/>
        <v>0</v>
      </c>
      <c r="AQ2282" s="13">
        <f t="shared" si="2776"/>
        <v>0</v>
      </c>
      <c r="AR2282" s="13">
        <f t="shared" si="2777"/>
        <v>0</v>
      </c>
      <c r="AS2282" s="13">
        <f t="shared" si="2778"/>
        <v>0</v>
      </c>
      <c r="AT2282" s="13">
        <f t="shared" si="2779"/>
        <v>0</v>
      </c>
      <c r="AU2282" s="13">
        <f t="shared" si="2780"/>
        <v>0</v>
      </c>
      <c r="AV2282" s="13">
        <f t="shared" si="2781"/>
        <v>0</v>
      </c>
      <c r="AW2282" s="13">
        <f t="shared" si="2782"/>
        <v>0</v>
      </c>
      <c r="AX2282" s="13">
        <f t="shared" si="2783"/>
        <v>0</v>
      </c>
      <c r="AY2282" s="13">
        <f t="shared" si="2784"/>
        <v>0</v>
      </c>
      <c r="AZ2282" s="13">
        <f t="shared" si="2785"/>
        <v>0</v>
      </c>
      <c r="BA2282" s="13">
        <f t="shared" si="2786"/>
        <v>0</v>
      </c>
      <c r="BB2282" s="13">
        <f t="shared" si="2787"/>
        <v>0</v>
      </c>
      <c r="BC2282" s="13">
        <f t="shared" si="2788"/>
        <v>0</v>
      </c>
      <c r="BD2282" s="13">
        <f t="shared" si="2789"/>
        <v>0</v>
      </c>
      <c r="BE2282" s="13">
        <f t="shared" si="2790"/>
        <v>0</v>
      </c>
      <c r="BF2282" s="13">
        <f t="shared" si="2791"/>
        <v>0</v>
      </c>
      <c r="BG2282" s="13">
        <f t="shared" si="2792"/>
        <v>0</v>
      </c>
      <c r="BH2282" s="13">
        <f t="shared" si="2793"/>
        <v>0</v>
      </c>
      <c r="BI2282" s="13">
        <f t="shared" si="2794"/>
        <v>0</v>
      </c>
      <c r="BJ2282" s="14">
        <f t="shared" si="2795"/>
        <v>0</v>
      </c>
      <c r="BK2282" s="14">
        <f t="shared" si="2796"/>
        <v>1</v>
      </c>
      <c r="BL2282" s="14">
        <f t="shared" si="2797"/>
        <v>0</v>
      </c>
      <c r="BM2282" s="14">
        <f t="shared" si="2798"/>
        <v>0</v>
      </c>
      <c r="BN2282" s="14">
        <f t="shared" si="2799"/>
        <v>1</v>
      </c>
    </row>
    <row r="2283" spans="1:66" x14ac:dyDescent="0.25">
      <c r="A2283" t="s">
        <v>22</v>
      </c>
      <c r="B2283" t="s">
        <v>162</v>
      </c>
      <c r="C2283" t="s">
        <v>290</v>
      </c>
      <c r="D2283" s="36" t="s">
        <v>545</v>
      </c>
      <c r="E2283" s="10">
        <f>VLOOKUP(A2283,home!$A$2:$E$405,3,FALSE)</f>
        <v>1.6818181818181801</v>
      </c>
      <c r="F2283" s="10">
        <f>VLOOKUP(B2283,home!$B$2:$E$405,3,FALSE)</f>
        <v>1.29</v>
      </c>
      <c r="G2283" s="10">
        <f>VLOOKUP(C2283,away!$B$2:$E$405,4,FALSE)</f>
        <v>1.55</v>
      </c>
      <c r="H2283" s="10">
        <f>VLOOKUP(A2283,away!$A$2:$E$405,3,FALSE)</f>
        <v>1.39090909090909</v>
      </c>
      <c r="I2283" s="10">
        <f>VLOOKUP(C2283,away!$B$2:$E$405,3,FALSE)</f>
        <v>0.36</v>
      </c>
      <c r="J2283" s="10">
        <f>VLOOKUP(B2283,home!$B$2:$E$405,4,FALSE)</f>
        <v>0.96</v>
      </c>
      <c r="K2283" s="12">
        <f t="shared" si="2744"/>
        <v>3.3627954545454513</v>
      </c>
      <c r="L2283" s="12">
        <f t="shared" si="2745"/>
        <v>0.48069818181818147</v>
      </c>
      <c r="M2283" s="13">
        <f t="shared" si="2746"/>
        <v>2.1418641535247477E-2</v>
      </c>
      <c r="N2283" s="13">
        <f t="shared" si="2747"/>
        <v>7.2026510397268609E-2</v>
      </c>
      <c r="O2283" s="13">
        <f t="shared" si="2748"/>
        <v>1.0295902043008846E-2</v>
      </c>
      <c r="P2283" s="13">
        <f t="shared" si="2749"/>
        <v>3.4623012590675371E-2</v>
      </c>
      <c r="Q2283" s="13">
        <f t="shared" si="2750"/>
        <v>0.12110521088535282</v>
      </c>
      <c r="R2283" s="13">
        <f t="shared" si="2751"/>
        <v>2.474610696126226E-3</v>
      </c>
      <c r="S2283" s="13">
        <f t="shared" si="2752"/>
        <v>1.3991935469872633E-2</v>
      </c>
      <c r="T2283" s="13">
        <f t="shared" si="2753"/>
        <v>5.8215054681296549E-2</v>
      </c>
      <c r="U2283" s="13">
        <f t="shared" si="2754"/>
        <v>8.3216096007028267E-3</v>
      </c>
      <c r="V2283" s="13">
        <f t="shared" si="2755"/>
        <v>2.513091002444433E-3</v>
      </c>
      <c r="W2283" s="13">
        <f t="shared" si="2756"/>
        <v>0.1357506842290109</v>
      </c>
      <c r="X2283" s="13">
        <f t="shared" si="2757"/>
        <v>6.5255107089459641E-2</v>
      </c>
      <c r="Y2283" s="13">
        <f t="shared" si="2758"/>
        <v>1.5684005666126984E-2</v>
      </c>
      <c r="Z2283" s="13">
        <f t="shared" si="2759"/>
        <v>3.9651362077856709E-4</v>
      </c>
      <c r="AA2283" s="13">
        <f t="shared" si="2760"/>
        <v>1.3333942016195241E-3</v>
      </c>
      <c r="AB2283" s="13">
        <f t="shared" si="2761"/>
        <v>2.241965980161699E-3</v>
      </c>
      <c r="AC2283" s="13">
        <f t="shared" si="2762"/>
        <v>2.5389910138546174E-4</v>
      </c>
      <c r="AD2283" s="13">
        <f t="shared" si="2763"/>
        <v>0.11412544596918821</v>
      </c>
      <c r="AE2283" s="13">
        <f t="shared" si="2764"/>
        <v>5.4859894376577879E-2</v>
      </c>
      <c r="AF2283" s="13">
        <f t="shared" si="2765"/>
        <v>1.3185525740779233E-2</v>
      </c>
      <c r="AG2283" s="13">
        <f t="shared" si="2766"/>
        <v>2.1127527499698027E-3</v>
      </c>
      <c r="AH2283" s="13">
        <f t="shared" si="2767"/>
        <v>4.7650844143600269E-5</v>
      </c>
      <c r="AI2283" s="13">
        <f t="shared" si="2768"/>
        <v>1.6024004209135273E-4</v>
      </c>
      <c r="AJ2283" s="13">
        <f t="shared" si="2769"/>
        <v>2.6942724259048642E-4</v>
      </c>
      <c r="AK2283" s="13">
        <f t="shared" si="2770"/>
        <v>3.0200956890466741E-4</v>
      </c>
      <c r="AL2283" s="13">
        <f t="shared" si="2771"/>
        <v>1.6417010891308955E-5</v>
      </c>
      <c r="AM2283" s="13">
        <f t="shared" si="2772"/>
        <v>7.6756106190631709E-2</v>
      </c>
      <c r="AN2283" s="13">
        <f t="shared" si="2773"/>
        <v>3.6896520689279934E-2</v>
      </c>
      <c r="AO2283" s="13">
        <f t="shared" si="2774"/>
        <v>8.8680452053768889E-3</v>
      </c>
      <c r="AP2283" s="13">
        <f t="shared" si="2775"/>
        <v>1.4209510688353709E-3</v>
      </c>
      <c r="AQ2283" s="13">
        <f t="shared" si="2776"/>
        <v>1.7076214881044108E-4</v>
      </c>
      <c r="AR2283" s="13">
        <f t="shared" si="2777"/>
        <v>4.5811348283860384E-6</v>
      </c>
      <c r="AS2283" s="13">
        <f t="shared" si="2778"/>
        <v>1.5405419377556427E-5</v>
      </c>
      <c r="AT2283" s="13">
        <f t="shared" si="2779"/>
        <v>2.5902637129106591E-5</v>
      </c>
      <c r="AU2283" s="13">
        <f t="shared" si="2780"/>
        <v>2.9035090132833291E-5</v>
      </c>
      <c r="AV2283" s="13">
        <f t="shared" si="2781"/>
        <v>2.4409767280252317E-5</v>
      </c>
      <c r="AW2283" s="13">
        <f t="shared" si="2782"/>
        <v>7.371646768743345E-7</v>
      </c>
      <c r="AX2283" s="13">
        <f t="shared" si="2783"/>
        <v>4.3019180834410725E-2</v>
      </c>
      <c r="AY2283" s="13">
        <f t="shared" si="2784"/>
        <v>2.0679242010408799E-2</v>
      </c>
      <c r="AZ2283" s="13">
        <f t="shared" si="2785"/>
        <v>4.9702370178908327E-3</v>
      </c>
      <c r="BA2283" s="13">
        <f t="shared" si="2786"/>
        <v>7.9639463256851457E-4</v>
      </c>
      <c r="BB2283" s="13">
        <f t="shared" si="2787"/>
        <v>9.5706362971360889E-5</v>
      </c>
      <c r="BC2283" s="13">
        <f t="shared" si="2788"/>
        <v>9.2011749337528222E-6</v>
      </c>
      <c r="BD2283" s="13">
        <f t="shared" si="2789"/>
        <v>3.6702386377818579E-7</v>
      </c>
      <c r="BE2283" s="13">
        <f t="shared" si="2790"/>
        <v>1.2342261808229921E-6</v>
      </c>
      <c r="BF2283" s="13">
        <f t="shared" si="2791"/>
        <v>2.0752250953762755E-6</v>
      </c>
      <c r="BG2283" s="13">
        <f t="shared" si="2792"/>
        <v>2.326185839296663E-6</v>
      </c>
      <c r="BH2283" s="13">
        <f t="shared" si="2793"/>
        <v>1.9556217917037039E-6</v>
      </c>
      <c r="BI2283" s="13">
        <f t="shared" si="2794"/>
        <v>1.3152712143902492E-6</v>
      </c>
      <c r="BJ2283" s="14">
        <f t="shared" si="2795"/>
        <v>0.84600253912114887</v>
      </c>
      <c r="BK2283" s="14">
        <f t="shared" si="2796"/>
        <v>9.3496238720925481E-2</v>
      </c>
      <c r="BL2283" s="14">
        <f t="shared" si="2797"/>
        <v>2.5555417822082729E-2</v>
      </c>
      <c r="BM2283" s="14">
        <f t="shared" si="2798"/>
        <v>0.6828283162915243</v>
      </c>
      <c r="BN2283" s="14">
        <f t="shared" si="2799"/>
        <v>0.26194388814767933</v>
      </c>
    </row>
    <row r="2284" spans="1:66" x14ac:dyDescent="0.25">
      <c r="A2284" t="s">
        <v>25</v>
      </c>
      <c r="B2284" t="s">
        <v>258</v>
      </c>
      <c r="C2284" t="s">
        <v>173</v>
      </c>
      <c r="D2284" s="36" t="s">
        <v>545</v>
      </c>
      <c r="E2284" s="10">
        <f>VLOOKUP(A2284,home!$A$2:$E$405,3,FALSE)</f>
        <v>1.36363636363636</v>
      </c>
      <c r="F2284" s="10">
        <f>VLOOKUP(B2284,home!$B$2:$E$405,3,FALSE)</f>
        <v>1.34</v>
      </c>
      <c r="G2284" s="10">
        <f>VLOOKUP(C2284,away!$B$2:$E$405,4,FALSE)</f>
        <v>0.73</v>
      </c>
      <c r="H2284" s="10">
        <f>VLOOKUP(A2284,away!$A$2:$E$405,3,FALSE)</f>
        <v>1.1545454545454501</v>
      </c>
      <c r="I2284" s="10">
        <f>VLOOKUP(C2284,away!$B$2:$E$405,3,FALSE)</f>
        <v>1.34</v>
      </c>
      <c r="J2284" s="10">
        <f>VLOOKUP(B2284,home!$B$2:$E$405,4,FALSE)</f>
        <v>0.72</v>
      </c>
      <c r="K2284" s="12">
        <f t="shared" si="2744"/>
        <v>1.3339090909090874</v>
      </c>
      <c r="L2284" s="12">
        <f t="shared" si="2745"/>
        <v>1.1139054545454503</v>
      </c>
      <c r="M2284" s="13">
        <f t="shared" si="2746"/>
        <v>8.6482383438649849E-2</v>
      </c>
      <c r="N2284" s="13">
        <f t="shared" si="2747"/>
        <v>0.11535963747230053</v>
      </c>
      <c r="O2284" s="13">
        <f t="shared" si="2748"/>
        <v>9.6333198634403192E-2</v>
      </c>
      <c r="P2284" s="13">
        <f t="shared" si="2749"/>
        <v>0.1284997294147813</v>
      </c>
      <c r="Q2284" s="13">
        <f t="shared" si="2750"/>
        <v>7.6939634574139174E-2</v>
      </c>
      <c r="R2284" s="13">
        <f t="shared" si="2751"/>
        <v>5.3653037706336046E-2</v>
      </c>
      <c r="S2284" s="13">
        <f t="shared" si="2752"/>
        <v>4.7732786155765684E-2</v>
      </c>
      <c r="T2284" s="13">
        <f t="shared" si="2753"/>
        <v>8.5703478622867341E-2</v>
      </c>
      <c r="U2284" s="13">
        <f t="shared" si="2754"/>
        <v>7.156827475136969E-2</v>
      </c>
      <c r="V2284" s="13">
        <f t="shared" si="2755"/>
        <v>7.8804104519424843E-3</v>
      </c>
      <c r="W2284" s="13">
        <f t="shared" si="2756"/>
        <v>3.4210159336555787E-2</v>
      </c>
      <c r="X2284" s="13">
        <f t="shared" si="2757"/>
        <v>3.810688308585846E-2</v>
      </c>
      <c r="Y2284" s="13">
        <f t="shared" si="2758"/>
        <v>2.1223732462531758E-2</v>
      </c>
      <c r="Z2284" s="13">
        <f t="shared" si="2759"/>
        <v>1.9921470451340132E-2</v>
      </c>
      <c r="AA2284" s="13">
        <f t="shared" si="2760"/>
        <v>2.6573430539319359E-2</v>
      </c>
      <c r="AB2284" s="13">
        <f t="shared" si="2761"/>
        <v>1.7723270286519637E-2</v>
      </c>
      <c r="AC2284" s="13">
        <f t="shared" si="2762"/>
        <v>7.3181855836453329E-4</v>
      </c>
      <c r="AD2284" s="13">
        <f t="shared" si="2763"/>
        <v>1.1408310635120036E-2</v>
      </c>
      <c r="AE2284" s="13">
        <f t="shared" si="2764"/>
        <v>1.2707779443609079E-2</v>
      </c>
      <c r="AF2284" s="13">
        <f t="shared" si="2765"/>
        <v>7.0776324186983533E-3</v>
      </c>
      <c r="AG2284" s="13">
        <f t="shared" si="2766"/>
        <v>2.6279377854852661E-3</v>
      </c>
      <c r="AH2284" s="13">
        <f t="shared" si="2767"/>
        <v>5.5476586495784531E-3</v>
      </c>
      <c r="AI2284" s="13">
        <f t="shared" si="2768"/>
        <v>7.4000723059331293E-3</v>
      </c>
      <c r="AJ2284" s="13">
        <f t="shared" si="2769"/>
        <v>4.9355118611343887E-3</v>
      </c>
      <c r="AK2284" s="13">
        <f t="shared" si="2770"/>
        <v>2.19450804661893E-3</v>
      </c>
      <c r="AL2284" s="13">
        <f t="shared" si="2771"/>
        <v>4.3494863574044828E-5</v>
      </c>
      <c r="AM2284" s="13">
        <f t="shared" si="2772"/>
        <v>3.0435298536202865E-3</v>
      </c>
      <c r="AN2284" s="13">
        <f t="shared" si="2773"/>
        <v>3.3902045050195535E-3</v>
      </c>
      <c r="AO2284" s="13">
        <f t="shared" si="2774"/>
        <v>1.8881836450829203E-3</v>
      </c>
      <c r="AP2284" s="13">
        <f t="shared" si="2775"/>
        <v>7.01086020480458E-4</v>
      </c>
      <c r="AQ2284" s="13">
        <f t="shared" si="2776"/>
        <v>1.9523588557968661E-4</v>
      </c>
      <c r="AR2284" s="13">
        <f t="shared" si="2777"/>
        <v>1.2359134459443361E-3</v>
      </c>
      <c r="AS2284" s="13">
        <f t="shared" si="2778"/>
        <v>1.6485961811219267E-3</v>
      </c>
      <c r="AT2284" s="13">
        <f t="shared" si="2779"/>
        <v>1.0995387166182716E-3</v>
      </c>
      <c r="AU2284" s="13">
        <f t="shared" si="2780"/>
        <v>4.8889489663454116E-4</v>
      </c>
      <c r="AV2284" s="13">
        <f t="shared" si="2781"/>
        <v>1.6303533677996818E-4</v>
      </c>
      <c r="AW2284" s="13">
        <f t="shared" si="2782"/>
        <v>1.7951884077968979E-6</v>
      </c>
      <c r="AX2284" s="13">
        <f t="shared" si="2783"/>
        <v>6.7663202336621774E-4</v>
      </c>
      <c r="AY2284" s="13">
        <f t="shared" si="2784"/>
        <v>7.5370410154775459E-4</v>
      </c>
      <c r="AZ2284" s="13">
        <f t="shared" si="2785"/>
        <v>4.1977755491366111E-4</v>
      </c>
      <c r="BA2284" s="13">
        <f t="shared" si="2786"/>
        <v>1.5586416937135968E-4</v>
      </c>
      <c r="BB2284" s="13">
        <f t="shared" si="2787"/>
        <v>4.3404487107738422E-5</v>
      </c>
      <c r="BC2284" s="13">
        <f t="shared" si="2788"/>
        <v>9.6696989882114923E-6</v>
      </c>
      <c r="BD2284" s="13">
        <f t="shared" si="2789"/>
        <v>2.2944845479724293E-4</v>
      </c>
      <c r="BE2284" s="13">
        <f t="shared" si="2790"/>
        <v>3.0606337974908507E-4</v>
      </c>
      <c r="BF2284" s="13">
        <f t="shared" si="2791"/>
        <v>2.041303623208325E-4</v>
      </c>
      <c r="BG2284" s="13">
        <f t="shared" si="2792"/>
        <v>9.0763782010108102E-5</v>
      </c>
      <c r="BH2284" s="13">
        <f t="shared" si="2793"/>
        <v>3.0267658487143458E-5</v>
      </c>
      <c r="BI2284" s="13">
        <f t="shared" si="2794"/>
        <v>8.0748609633064476E-6</v>
      </c>
      <c r="BJ2284" s="14">
        <f t="shared" si="2795"/>
        <v>0.41664247778224356</v>
      </c>
      <c r="BK2284" s="14">
        <f t="shared" si="2796"/>
        <v>0.27212432698462563</v>
      </c>
      <c r="BL2284" s="14">
        <f t="shared" si="2797"/>
        <v>0.29143368985663959</v>
      </c>
      <c r="BM2284" s="14">
        <f t="shared" si="2798"/>
        <v>0.44210243492109891</v>
      </c>
      <c r="BN2284" s="14">
        <f t="shared" si="2799"/>
        <v>0.55726762124061013</v>
      </c>
    </row>
    <row r="2285" spans="1:66" x14ac:dyDescent="0.25">
      <c r="A2285" t="s">
        <v>25</v>
      </c>
      <c r="B2285" t="s">
        <v>27</v>
      </c>
      <c r="C2285" t="s">
        <v>257</v>
      </c>
      <c r="D2285" s="36" t="s">
        <v>545</v>
      </c>
      <c r="E2285" s="10">
        <f>VLOOKUP(A2285,home!$A$2:$E$405,3,FALSE)</f>
        <v>1.36363636363636</v>
      </c>
      <c r="F2285" s="10">
        <f>VLOOKUP(B2285,home!$B$2:$E$405,3,FALSE)</f>
        <v>0.98</v>
      </c>
      <c r="G2285" s="10">
        <f>VLOOKUP(C2285,away!$B$2:$E$405,4,FALSE)</f>
        <v>1.47</v>
      </c>
      <c r="H2285" s="10">
        <f>VLOOKUP(A2285,away!$A$2:$E$405,3,FALSE)</f>
        <v>1.1545454545454501</v>
      </c>
      <c r="I2285" s="10">
        <f>VLOOKUP(C2285,away!$B$2:$E$405,3,FALSE)</f>
        <v>0.73</v>
      </c>
      <c r="J2285" s="10">
        <f>VLOOKUP(B2285,home!$B$2:$E$405,4,FALSE)</f>
        <v>1.01</v>
      </c>
      <c r="K2285" s="12">
        <f t="shared" si="2744"/>
        <v>1.9644545454545403</v>
      </c>
      <c r="L2285" s="12">
        <f t="shared" si="2745"/>
        <v>0.85124636363636041</v>
      </c>
      <c r="M2285" s="13">
        <f t="shared" si="2746"/>
        <v>5.9862745689524099E-2</v>
      </c>
      <c r="N2285" s="13">
        <f t="shared" si="2747"/>
        <v>0.1175976428731748</v>
      </c>
      <c r="O2285" s="13">
        <f t="shared" si="2748"/>
        <v>5.0957944585495595E-2</v>
      </c>
      <c r="P2285" s="13">
        <f t="shared" si="2749"/>
        <v>0.1001045658679974</v>
      </c>
      <c r="Q2285" s="13">
        <f t="shared" si="2750"/>
        <v>0.11550761203847403</v>
      </c>
      <c r="R2285" s="13">
        <f t="shared" si="2751"/>
        <v>2.168888251339314E-2</v>
      </c>
      <c r="S2285" s="13">
        <f t="shared" si="2752"/>
        <v>4.1849584379212164E-2</v>
      </c>
      <c r="T2285" s="13">
        <f t="shared" si="2753"/>
        <v>9.8325434720070493E-2</v>
      </c>
      <c r="U2285" s="13">
        <f t="shared" si="2754"/>
        <v>4.2606823839264646E-2</v>
      </c>
      <c r="V2285" s="13">
        <f t="shared" si="2755"/>
        <v>7.7758145418650908E-3</v>
      </c>
      <c r="W2285" s="13">
        <f t="shared" si="2756"/>
        <v>7.5636484501193271E-2</v>
      </c>
      <c r="X2285" s="13">
        <f t="shared" si="2757"/>
        <v>6.4385282389878701E-2</v>
      </c>
      <c r="Y2285" s="13">
        <f t="shared" si="2758"/>
        <v>2.7403868753042217E-2</v>
      </c>
      <c r="Z2285" s="13">
        <f t="shared" si="2759"/>
        <v>6.1541941236207195E-3</v>
      </c>
      <c r="AA2285" s="13">
        <f t="shared" si="2760"/>
        <v>1.2089634619756344E-2</v>
      </c>
      <c r="AB2285" s="13">
        <f t="shared" si="2761"/>
        <v>1.1874768840832465E-2</v>
      </c>
      <c r="AC2285" s="13">
        <f t="shared" si="2762"/>
        <v>8.1268672404012816E-4</v>
      </c>
      <c r="AD2285" s="13">
        <f t="shared" si="2763"/>
        <v>3.7146108945142774E-2</v>
      </c>
      <c r="AE2285" s="13">
        <f t="shared" si="2764"/>
        <v>3.1620490162792864E-2</v>
      </c>
      <c r="AF2285" s="13">
        <f t="shared" si="2765"/>
        <v>1.3458413633738363E-2</v>
      </c>
      <c r="AG2285" s="13">
        <f t="shared" si="2766"/>
        <v>3.8188085553445997E-3</v>
      </c>
      <c r="AH2285" s="13">
        <f t="shared" si="2767"/>
        <v>1.3096838422110987E-3</v>
      </c>
      <c r="AI2285" s="13">
        <f t="shared" si="2768"/>
        <v>2.5728143769399598E-3</v>
      </c>
      <c r="AJ2285" s="13">
        <f t="shared" si="2769"/>
        <v>2.5270884486952483E-3</v>
      </c>
      <c r="AK2285" s="13">
        <f t="shared" si="2770"/>
        <v>1.6547834632683475E-3</v>
      </c>
      <c r="AL2285" s="13">
        <f t="shared" si="2771"/>
        <v>5.436012047870955E-5</v>
      </c>
      <c r="AM2285" s="13">
        <f t="shared" si="2772"/>
        <v>1.4594368512647046E-2</v>
      </c>
      <c r="AN2285" s="13">
        <f t="shared" si="2773"/>
        <v>1.2423403125959796E-2</v>
      </c>
      <c r="AO2285" s="13">
        <f t="shared" si="2774"/>
        <v>5.2876883674809333E-3</v>
      </c>
      <c r="AP2285" s="13">
        <f t="shared" si="2775"/>
        <v>1.5003751649534762E-3</v>
      </c>
      <c r="AQ2285" s="13">
        <f t="shared" si="2776"/>
        <v>3.1929722581423771E-4</v>
      </c>
      <c r="AR2285" s="13">
        <f t="shared" si="2777"/>
        <v>2.22972721639099E-4</v>
      </c>
      <c r="AS2285" s="13">
        <f t="shared" si="2778"/>
        <v>4.3801977653629793E-4</v>
      </c>
      <c r="AT2285" s="13">
        <f t="shared" si="2779"/>
        <v>4.3023497050785636E-4</v>
      </c>
      <c r="AU2285" s="13">
        <f t="shared" si="2780"/>
        <v>2.8172568114255277E-4</v>
      </c>
      <c r="AV2285" s="13">
        <f t="shared" si="2781"/>
        <v>1.3835932372294112E-4</v>
      </c>
      <c r="AW2285" s="13">
        <f t="shared" si="2782"/>
        <v>2.5250801267565985E-6</v>
      </c>
      <c r="AX2285" s="13">
        <f t="shared" si="2783"/>
        <v>4.7783289271180205E-3</v>
      </c>
      <c r="AY2285" s="13">
        <f t="shared" si="2784"/>
        <v>4.0675351234676464E-3</v>
      </c>
      <c r="AZ2285" s="13">
        <f t="shared" si="2785"/>
        <v>1.7312372414075036E-3</v>
      </c>
      <c r="BA2285" s="13">
        <f t="shared" si="2786"/>
        <v>4.9123646877999392E-4</v>
      </c>
      <c r="BB2285" s="13">
        <f t="shared" si="2787"/>
        <v>1.0454081443363406E-4</v>
      </c>
      <c r="BC2285" s="13">
        <f t="shared" si="2788"/>
        <v>1.7797997627642913E-5</v>
      </c>
      <c r="BD2285" s="13">
        <f t="shared" si="2789"/>
        <v>3.1634119747564223E-5</v>
      </c>
      <c r="BE2285" s="13">
        <f t="shared" si="2790"/>
        <v>6.2143790329555765E-5</v>
      </c>
      <c r="BF2285" s="13">
        <f t="shared" si="2791"/>
        <v>6.1039325692334887E-5</v>
      </c>
      <c r="BG2285" s="13">
        <f t="shared" si="2792"/>
        <v>3.9969660269262445E-5</v>
      </c>
      <c r="BH2285" s="13">
        <f t="shared" si="2793"/>
        <v>1.9629645199056597E-5</v>
      </c>
      <c r="BI2285" s="13">
        <f t="shared" si="2794"/>
        <v>7.7123091473893218E-6</v>
      </c>
      <c r="BJ2285" s="14">
        <f t="shared" si="2795"/>
        <v>0.63021595554254228</v>
      </c>
      <c r="BK2285" s="14">
        <f t="shared" si="2796"/>
        <v>0.21452729244658525</v>
      </c>
      <c r="BL2285" s="14">
        <f t="shared" si="2797"/>
        <v>0.14901586585379081</v>
      </c>
      <c r="BM2285" s="14">
        <f t="shared" si="2798"/>
        <v>0.53012890435513926</v>
      </c>
      <c r="BN2285" s="14">
        <f t="shared" si="2799"/>
        <v>0.46571939356805908</v>
      </c>
    </row>
    <row r="2286" spans="1:66" x14ac:dyDescent="0.25">
      <c r="A2286" t="s">
        <v>25</v>
      </c>
      <c r="B2286" t="s">
        <v>177</v>
      </c>
      <c r="C2286" t="s">
        <v>171</v>
      </c>
      <c r="D2286" s="36" t="s">
        <v>545</v>
      </c>
      <c r="E2286" s="10">
        <f>VLOOKUP(A2286,home!$A$2:$E$405,3,FALSE)</f>
        <v>1.36363636363636</v>
      </c>
      <c r="F2286" s="10">
        <f>VLOOKUP(B2286,home!$B$2:$E$405,3,FALSE)</f>
        <v>1.47</v>
      </c>
      <c r="G2286" s="10">
        <f>VLOOKUP(C2286,away!$B$2:$E$405,4,FALSE)</f>
        <v>1.71</v>
      </c>
      <c r="H2286" s="10">
        <f>VLOOKUP(A2286,away!$A$2:$E$405,3,FALSE)</f>
        <v>1.1545454545454501</v>
      </c>
      <c r="I2286" s="10">
        <f>VLOOKUP(C2286,away!$B$2:$E$405,3,FALSE)</f>
        <v>0.37</v>
      </c>
      <c r="J2286" s="10">
        <f>VLOOKUP(B2286,home!$B$2:$E$405,4,FALSE)</f>
        <v>0.69</v>
      </c>
      <c r="K2286" s="12">
        <f t="shared" si="2744"/>
        <v>3.4277727272727176</v>
      </c>
      <c r="L2286" s="12">
        <f t="shared" si="2745"/>
        <v>0.29475545454545338</v>
      </c>
      <c r="M2286" s="13">
        <f t="shared" si="2746"/>
        <v>2.4172777351741243E-2</v>
      </c>
      <c r="N2286" s="13">
        <f t="shared" si="2747"/>
        <v>8.2858786948734262E-2</v>
      </c>
      <c r="O2286" s="13">
        <f t="shared" si="2748"/>
        <v>7.1250579759385311E-3</v>
      </c>
      <c r="P2286" s="13">
        <f t="shared" si="2749"/>
        <v>2.4423079410159046E-2</v>
      </c>
      <c r="Q2286" s="13">
        <f t="shared" si="2750"/>
        <v>0.14201054505888597</v>
      </c>
      <c r="R2286" s="13">
        <f t="shared" si="2751"/>
        <v>1.0500748511802348E-3</v>
      </c>
      <c r="S2286" s="13">
        <f t="shared" si="2752"/>
        <v>6.1689933183450268E-3</v>
      </c>
      <c r="T2286" s="13">
        <f t="shared" si="2753"/>
        <v>4.1858382759079521E-2</v>
      </c>
      <c r="U2286" s="13">
        <f t="shared" si="2754"/>
        <v>3.5994179364705666E-3</v>
      </c>
      <c r="V2286" s="13">
        <f t="shared" si="2755"/>
        <v>6.9254127163297628E-4</v>
      </c>
      <c r="W2286" s="13">
        <f t="shared" si="2756"/>
        <v>0.16225995777932758</v>
      </c>
      <c r="X2286" s="13">
        <f t="shared" si="2757"/>
        <v>4.7827007609771773E-2</v>
      </c>
      <c r="Y2286" s="13">
        <f t="shared" si="2758"/>
        <v>7.048635683783569E-3</v>
      </c>
      <c r="Z2286" s="13">
        <f t="shared" si="2759"/>
        <v>1.0317176335545984E-4</v>
      </c>
      <c r="AA2286" s="13">
        <f t="shared" si="2760"/>
        <v>3.5364935665447997E-4</v>
      </c>
      <c r="AB2286" s="13">
        <f t="shared" si="2761"/>
        <v>6.0611480987888449E-4</v>
      </c>
      <c r="AC2286" s="13">
        <f t="shared" si="2762"/>
        <v>4.3732020905653016E-5</v>
      </c>
      <c r="AD2286" s="13">
        <f t="shared" si="2763"/>
        <v>0.13904756450110045</v>
      </c>
      <c r="AE2286" s="13">
        <f t="shared" si="2764"/>
        <v>4.0985028077960103E-2</v>
      </c>
      <c r="AF2286" s="13">
        <f t="shared" si="2765"/>
        <v>6.0402802903386501E-3</v>
      </c>
      <c r="AG2286" s="13">
        <f t="shared" si="2766"/>
        <v>5.9346852085357077E-4</v>
      </c>
      <c r="AH2286" s="13">
        <f t="shared" si="2767"/>
        <v>7.6026100010236255E-6</v>
      </c>
      <c r="AI2286" s="13">
        <f t="shared" si="2768"/>
        <v>2.6060019217599589E-5</v>
      </c>
      <c r="AJ2286" s="13">
        <f t="shared" si="2769"/>
        <v>4.4663911573145394E-5</v>
      </c>
      <c r="AK2286" s="13">
        <f t="shared" si="2770"/>
        <v>5.1032579327916038E-5</v>
      </c>
      <c r="AL2286" s="13">
        <f t="shared" si="2771"/>
        <v>1.76739412903013E-6</v>
      </c>
      <c r="AM2286" s="13">
        <f t="shared" si="2772"/>
        <v>9.5324689878113211E-2</v>
      </c>
      <c r="AN2286" s="13">
        <f t="shared" si="2773"/>
        <v>2.809747229442764E-2</v>
      </c>
      <c r="AO2286" s="13">
        <f t="shared" si="2774"/>
        <v>4.1409416088611511E-3</v>
      </c>
      <c r="AP2286" s="13">
        <f t="shared" si="2775"/>
        <v>4.0685504205534995E-4</v>
      </c>
      <c r="AQ2286" s="13">
        <f t="shared" si="2776"/>
        <v>2.9980685713783543E-5</v>
      </c>
      <c r="AR2286" s="13">
        <f t="shared" si="2777"/>
        <v>4.4818215331670573E-7</v>
      </c>
      <c r="AS2286" s="13">
        <f t="shared" si="2778"/>
        <v>1.5362665619893636E-6</v>
      </c>
      <c r="AT2286" s="13">
        <f t="shared" si="2779"/>
        <v>2.6329863115040816E-6</v>
      </c>
      <c r="AU2286" s="13">
        <f t="shared" si="2780"/>
        <v>3.0084262232853601E-6</v>
      </c>
      <c r="AV2286" s="13">
        <f t="shared" si="2781"/>
        <v>2.5780503400474053E-6</v>
      </c>
      <c r="AW2286" s="13">
        <f t="shared" si="2782"/>
        <v>4.9602638324932851E-8</v>
      </c>
      <c r="AX2286" s="13">
        <f t="shared" si="2783"/>
        <v>5.4458562033321035E-2</v>
      </c>
      <c r="AY2286" s="13">
        <f t="shared" si="2784"/>
        <v>1.6051958206023311E-2</v>
      </c>
      <c r="AZ2286" s="13">
        <f t="shared" si="2785"/>
        <v>2.3657011186805107E-3</v>
      </c>
      <c r="BA2286" s="13">
        <f t="shared" si="2786"/>
        <v>2.3243443618512055E-4</v>
      </c>
      <c r="BB2286" s="13">
        <f t="shared" si="2787"/>
        <v>1.7127829472440339E-5</v>
      </c>
      <c r="BC2286" s="13">
        <f t="shared" si="2788"/>
        <v>1.0097042323052331E-6</v>
      </c>
      <c r="BD2286" s="13">
        <f t="shared" si="2789"/>
        <v>2.2017355720004285E-8</v>
      </c>
      <c r="BE2286" s="13">
        <f t="shared" si="2790"/>
        <v>7.5470491463692657E-8</v>
      </c>
      <c r="BF2286" s="13">
        <f t="shared" si="2791"/>
        <v>1.2934784617655708E-7</v>
      </c>
      <c r="BG2286" s="13">
        <f t="shared" si="2792"/>
        <v>1.4779167315182304E-7</v>
      </c>
      <c r="BH2286" s="13">
        <f t="shared" si="2793"/>
        <v>1.2664906663695563E-7</v>
      </c>
      <c r="BI2286" s="13">
        <f t="shared" si="2794"/>
        <v>8.6824843310540302E-8</v>
      </c>
      <c r="BJ2286" s="14">
        <f t="shared" si="2795"/>
        <v>0.8716563900669213</v>
      </c>
      <c r="BK2286" s="14">
        <f t="shared" si="2796"/>
        <v>7.1554848972936277E-2</v>
      </c>
      <c r="BL2286" s="14">
        <f t="shared" si="2797"/>
        <v>1.2874466063108983E-2</v>
      </c>
      <c r="BM2286" s="14">
        <f t="shared" si="2798"/>
        <v>0.65849664666629781</v>
      </c>
      <c r="BN2286" s="14">
        <f t="shared" si="2799"/>
        <v>0.28164032159663932</v>
      </c>
    </row>
    <row r="2287" spans="1:66" x14ac:dyDescent="0.25">
      <c r="A2287" t="s">
        <v>25</v>
      </c>
      <c r="B2287" t="s">
        <v>170</v>
      </c>
      <c r="C2287" t="s">
        <v>478</v>
      </c>
      <c r="D2287" s="36" t="s">
        <v>545</v>
      </c>
      <c r="E2287" s="10">
        <f>VLOOKUP(A2287,home!$A$2:$E$405,3,FALSE)</f>
        <v>1.36363636363636</v>
      </c>
      <c r="F2287" s="10">
        <f>VLOOKUP(B2287,home!$B$2:$E$405,3,FALSE)</f>
        <v>1.03</v>
      </c>
      <c r="G2287" s="10">
        <f>VLOOKUP(C2287,away!$B$2:$E$405,4,FALSE)</f>
        <v>1.59</v>
      </c>
      <c r="H2287" s="10">
        <f>VLOOKUP(A2287,away!$A$2:$E$405,3,FALSE)</f>
        <v>1.1545454545454501</v>
      </c>
      <c r="I2287" s="10">
        <f>VLOOKUP(C2287,away!$B$2:$E$405,3,FALSE)</f>
        <v>0.73</v>
      </c>
      <c r="J2287" s="10">
        <f>VLOOKUP(B2287,home!$B$2:$E$405,4,FALSE)</f>
        <v>0.35</v>
      </c>
      <c r="K2287" s="12">
        <f t="shared" si="2744"/>
        <v>2.2332272727272668</v>
      </c>
      <c r="L2287" s="12">
        <f t="shared" si="2745"/>
        <v>0.29498636363636249</v>
      </c>
      <c r="M2287" s="13">
        <f t="shared" si="2746"/>
        <v>7.9801447438513917E-2</v>
      </c>
      <c r="N2287" s="13">
        <f t="shared" si="2747"/>
        <v>0.17821476882280077</v>
      </c>
      <c r="O2287" s="13">
        <f t="shared" si="2748"/>
        <v>2.3540338792805534E-2</v>
      </c>
      <c r="P2287" s="13">
        <f t="shared" si="2749"/>
        <v>5.257092660133298E-2</v>
      </c>
      <c r="Q2287" s="13">
        <f t="shared" si="2750"/>
        <v>0.1989970410689319</v>
      </c>
      <c r="R2287" s="13">
        <f t="shared" si="2751"/>
        <v>3.4720394696288515E-3</v>
      </c>
      <c r="S2287" s="13">
        <f t="shared" si="2752"/>
        <v>8.6580582571893216E-3</v>
      </c>
      <c r="T2287" s="13">
        <f t="shared" si="2753"/>
        <v>5.8701413519320102E-2</v>
      </c>
      <c r="U2287" s="13">
        <f t="shared" si="2754"/>
        <v>7.7538532355606662E-3</v>
      </c>
      <c r="V2287" s="13">
        <f t="shared" si="2755"/>
        <v>6.3374253608823887E-4</v>
      </c>
      <c r="W2287" s="13">
        <f t="shared" si="2756"/>
        <v>0.14813520643572226</v>
      </c>
      <c r="X2287" s="13">
        <f t="shared" si="2757"/>
        <v>4.3697865872995588E-2</v>
      </c>
      <c r="Y2287" s="13">
        <f t="shared" si="2758"/>
        <v>6.4451372762722352E-3</v>
      </c>
      <c r="Z2287" s="13">
        <f t="shared" si="2759"/>
        <v>3.4140143251591324E-4</v>
      </c>
      <c r="AA2287" s="13">
        <f t="shared" si="2760"/>
        <v>7.6242699004269493E-4</v>
      </c>
      <c r="AB2287" s="13">
        <f t="shared" si="2761"/>
        <v>8.513363738133536E-4</v>
      </c>
      <c r="AC2287" s="13">
        <f t="shared" si="2762"/>
        <v>2.6093223727636131E-5</v>
      </c>
      <c r="AD2287" s="13">
        <f t="shared" si="2763"/>
        <v>8.270489576583466E-2</v>
      </c>
      <c r="AE2287" s="13">
        <f t="shared" si="2764"/>
        <v>2.439681645688796E-2</v>
      </c>
      <c r="AF2287" s="13">
        <f t="shared" si="2765"/>
        <v>3.5983640854605719E-3</v>
      </c>
      <c r="AG2287" s="13">
        <f t="shared" si="2766"/>
        <v>3.5382277886989984E-4</v>
      </c>
      <c r="AH2287" s="13">
        <f t="shared" si="2767"/>
        <v>2.517719177952856E-5</v>
      </c>
      <c r="AI2287" s="13">
        <f t="shared" si="2768"/>
        <v>5.6226391332727928E-5</v>
      </c>
      <c r="AJ2287" s="13">
        <f t="shared" si="2769"/>
        <v>6.2783155285642023E-5</v>
      </c>
      <c r="AK2287" s="13">
        <f t="shared" si="2770"/>
        <v>4.6736351550588947E-5</v>
      </c>
      <c r="AL2287" s="13">
        <f t="shared" si="2771"/>
        <v>6.8757898178958895E-7</v>
      </c>
      <c r="AM2287" s="13">
        <f t="shared" si="2772"/>
        <v>3.6939765762465576E-2</v>
      </c>
      <c r="AN2287" s="13">
        <f t="shared" si="2773"/>
        <v>1.0896727175848723E-2</v>
      </c>
      <c r="AO2287" s="13">
        <f t="shared" si="2774"/>
        <v>1.6071929625705722E-3</v>
      </c>
      <c r="AP2287" s="13">
        <f t="shared" si="2775"/>
        <v>1.5803333589688189E-4</v>
      </c>
      <c r="AQ2287" s="13">
        <f t="shared" si="2776"/>
        <v>1.1654419772386253E-5</v>
      </c>
      <c r="AR2287" s="13">
        <f t="shared" si="2777"/>
        <v>1.48538564992369E-6</v>
      </c>
      <c r="AS2287" s="13">
        <f t="shared" si="2778"/>
        <v>3.3172037439273011E-6</v>
      </c>
      <c r="AT2287" s="13">
        <f t="shared" si="2779"/>
        <v>3.7040349350657232E-6</v>
      </c>
      <c r="AU2287" s="13">
        <f t="shared" si="2780"/>
        <v>2.7573172787077816E-6</v>
      </c>
      <c r="AV2287" s="13">
        <f t="shared" si="2781"/>
        <v>1.5394290365930871E-6</v>
      </c>
      <c r="AW2287" s="13">
        <f t="shared" si="2782"/>
        <v>1.2582152797322473E-8</v>
      </c>
      <c r="AX2287" s="13">
        <f t="shared" si="2783"/>
        <v>1.3749148724815825E-2</v>
      </c>
      <c r="AY2287" s="13">
        <f t="shared" si="2784"/>
        <v>4.0558113854289504E-3</v>
      </c>
      <c r="AZ2287" s="13">
        <f t="shared" si="2785"/>
        <v>5.9820452609132162E-4</v>
      </c>
      <c r="BA2287" s="13">
        <f t="shared" si="2786"/>
        <v>5.8820725954164183E-5</v>
      </c>
      <c r="BB2287" s="13">
        <f t="shared" si="2787"/>
        <v>4.337828013917474E-6</v>
      </c>
      <c r="BC2287" s="13">
        <f t="shared" si="2788"/>
        <v>2.5592002238109209E-7</v>
      </c>
      <c r="BD2287" s="13">
        <f t="shared" si="2789"/>
        <v>7.3028085244770685E-8</v>
      </c>
      <c r="BE2287" s="13">
        <f t="shared" si="2790"/>
        <v>1.630883116436736E-7</v>
      </c>
      <c r="BF2287" s="13">
        <f t="shared" si="2791"/>
        <v>1.8210663271284791E-7</v>
      </c>
      <c r="BG2287" s="13">
        <f t="shared" si="2792"/>
        <v>1.3556183290628648E-7</v>
      </c>
      <c r="BH2287" s="13">
        <f t="shared" si="2793"/>
        <v>7.568509559680391E-8</v>
      </c>
      <c r="BI2287" s="13">
        <f t="shared" si="2794"/>
        <v>3.3804403925150583E-8</v>
      </c>
      <c r="BJ2287" s="14">
        <f t="shared" si="2795"/>
        <v>0.81332528484997668</v>
      </c>
      <c r="BK2287" s="14">
        <f t="shared" si="2796"/>
        <v>0.14574676702126282</v>
      </c>
      <c r="BL2287" s="14">
        <f t="shared" si="2797"/>
        <v>3.6584384596805845E-2</v>
      </c>
      <c r="BM2287" s="14">
        <f t="shared" si="2798"/>
        <v>0.4553454769032711</v>
      </c>
      <c r="BN2287" s="14">
        <f t="shared" si="2799"/>
        <v>0.53659656219401386</v>
      </c>
    </row>
    <row r="2288" spans="1:66" x14ac:dyDescent="0.25">
      <c r="A2288" t="s">
        <v>25</v>
      </c>
      <c r="B2288" t="s">
        <v>176</v>
      </c>
      <c r="C2288" t="s">
        <v>168</v>
      </c>
      <c r="D2288" s="36" t="s">
        <v>545</v>
      </c>
      <c r="E2288" s="10">
        <f>VLOOKUP(A2288,home!$A$2:$E$405,3,FALSE)</f>
        <v>1.36363636363636</v>
      </c>
      <c r="F2288" s="10">
        <f>VLOOKUP(B2288,home!$B$2:$E$405,3,FALSE)</f>
        <v>0.86</v>
      </c>
      <c r="G2288" s="10">
        <f>VLOOKUP(C2288,away!$B$2:$E$405,4,FALSE)</f>
        <v>1.03</v>
      </c>
      <c r="H2288" s="10">
        <f>VLOOKUP(A2288,away!$A$2:$E$405,3,FALSE)</f>
        <v>1.1545454545454501</v>
      </c>
      <c r="I2288" s="10">
        <f>VLOOKUP(C2288,away!$B$2:$E$405,3,FALSE)</f>
        <v>0.44</v>
      </c>
      <c r="J2288" s="10">
        <f>VLOOKUP(B2288,home!$B$2:$E$405,4,FALSE)</f>
        <v>0.72</v>
      </c>
      <c r="K2288" s="12">
        <f t="shared" si="2744"/>
        <v>1.2079090909090877</v>
      </c>
      <c r="L2288" s="12">
        <f t="shared" si="2745"/>
        <v>0.36575999999999853</v>
      </c>
      <c r="M2288" s="13">
        <f t="shared" si="2746"/>
        <v>0.20728324433447279</v>
      </c>
      <c r="N2288" s="13">
        <f t="shared" si="2747"/>
        <v>0.25037931522473938</v>
      </c>
      <c r="O2288" s="13">
        <f t="shared" si="2748"/>
        <v>7.5815919447776464E-2</v>
      </c>
      <c r="P2288" s="13">
        <f t="shared" si="2749"/>
        <v>9.1578738336600296E-2</v>
      </c>
      <c r="Q2288" s="13">
        <f t="shared" si="2750"/>
        <v>0.15121772551777746</v>
      </c>
      <c r="R2288" s="13">
        <f t="shared" si="2751"/>
        <v>1.38652153486093E-2</v>
      </c>
      <c r="S2288" s="13">
        <f t="shared" si="2752"/>
        <v>1.0114982209790627E-2</v>
      </c>
      <c r="T2288" s="13">
        <f t="shared" si="2753"/>
        <v>5.5309395285382056E-2</v>
      </c>
      <c r="U2288" s="13">
        <f t="shared" si="2754"/>
        <v>1.6747919666997391E-2</v>
      </c>
      <c r="V2288" s="13">
        <f t="shared" si="2755"/>
        <v>4.9653866516156714E-4</v>
      </c>
      <c r="W2288" s="13">
        <f t="shared" si="2756"/>
        <v>6.0885755119839499E-2</v>
      </c>
      <c r="X2288" s="13">
        <f t="shared" si="2757"/>
        <v>2.2269573792632402E-2</v>
      </c>
      <c r="Y2288" s="13">
        <f t="shared" si="2758"/>
        <v>4.0726596551965968E-3</v>
      </c>
      <c r="Z2288" s="13">
        <f t="shared" si="2759"/>
        <v>1.6904470553024394E-3</v>
      </c>
      <c r="AA2288" s="13">
        <f t="shared" si="2760"/>
        <v>2.0419063658003141E-3</v>
      </c>
      <c r="AB2288" s="13">
        <f t="shared" si="2761"/>
        <v>1.2332186310176686E-3</v>
      </c>
      <c r="AC2288" s="13">
        <f t="shared" si="2762"/>
        <v>1.3710823756170804E-5</v>
      </c>
      <c r="AD2288" s="13">
        <f t="shared" si="2763"/>
        <v>1.8386114279029673E-2</v>
      </c>
      <c r="AE2288" s="13">
        <f t="shared" si="2764"/>
        <v>6.7249051586978654E-3</v>
      </c>
      <c r="AF2288" s="13">
        <f t="shared" si="2765"/>
        <v>1.2298506554226604E-3</v>
      </c>
      <c r="AG2288" s="13">
        <f t="shared" si="2766"/>
        <v>1.4994339190913019E-4</v>
      </c>
      <c r="AH2288" s="13">
        <f t="shared" si="2767"/>
        <v>1.5457447873685437E-4</v>
      </c>
      <c r="AI2288" s="13">
        <f t="shared" si="2768"/>
        <v>1.8671191808877991E-4</v>
      </c>
      <c r="AJ2288" s="13">
        <f t="shared" si="2769"/>
        <v>1.1276551162025512E-4</v>
      </c>
      <c r="AK2288" s="13">
        <f t="shared" si="2770"/>
        <v>4.5403495542373498E-5</v>
      </c>
      <c r="AL2288" s="13">
        <f t="shared" si="2771"/>
        <v>2.4230032585162276E-7</v>
      </c>
      <c r="AM2288" s="13">
        <f t="shared" si="2772"/>
        <v>4.4417509168266601E-3</v>
      </c>
      <c r="AN2288" s="13">
        <f t="shared" si="2773"/>
        <v>1.6246148153385126E-3</v>
      </c>
      <c r="AO2288" s="13">
        <f t="shared" si="2774"/>
        <v>2.971095574291059E-4</v>
      </c>
      <c r="AP2288" s="13">
        <f t="shared" si="2775"/>
        <v>3.6223597241756452E-5</v>
      </c>
      <c r="AQ2288" s="13">
        <f t="shared" si="2776"/>
        <v>3.3122857317861957E-6</v>
      </c>
      <c r="AR2288" s="13">
        <f t="shared" si="2777"/>
        <v>1.1307432268558324E-5</v>
      </c>
      <c r="AS2288" s="13">
        <f t="shared" si="2778"/>
        <v>1.3658350232030371E-5</v>
      </c>
      <c r="AT2288" s="13">
        <f t="shared" si="2779"/>
        <v>8.2490227060448675E-6</v>
      </c>
      <c r="AU2288" s="13">
        <f t="shared" si="2780"/>
        <v>3.3213565059156923E-6</v>
      </c>
      <c r="AV2288" s="13">
        <f t="shared" si="2781"/>
        <v>1.0029741794114024E-6</v>
      </c>
      <c r="AW2288" s="13">
        <f t="shared" si="2782"/>
        <v>2.9735959458763075E-9</v>
      </c>
      <c r="AX2288" s="13">
        <f t="shared" si="2783"/>
        <v>8.9420521866478324E-4</v>
      </c>
      <c r="AY2288" s="13">
        <f t="shared" si="2784"/>
        <v>3.2706450077882977E-4</v>
      </c>
      <c r="AZ2288" s="13">
        <f t="shared" si="2785"/>
        <v>5.9813555902432137E-5</v>
      </c>
      <c r="BA2288" s="13">
        <f t="shared" si="2786"/>
        <v>7.2924687356244977E-6</v>
      </c>
      <c r="BB2288" s="13">
        <f t="shared" si="2787"/>
        <v>6.6682334118550115E-7</v>
      </c>
      <c r="BC2288" s="13">
        <f t="shared" si="2788"/>
        <v>4.8779461054401579E-8</v>
      </c>
      <c r="BD2288" s="13">
        <f t="shared" si="2789"/>
        <v>6.8930107109131257E-7</v>
      </c>
      <c r="BE2288" s="13">
        <f t="shared" si="2790"/>
        <v>8.326130301445679E-7</v>
      </c>
      <c r="BF2288" s="13">
        <f t="shared" si="2791"/>
        <v>5.0286042416049304E-7</v>
      </c>
      <c r="BG2288" s="13">
        <f t="shared" si="2792"/>
        <v>2.0246989260061975E-7</v>
      </c>
      <c r="BH2288" s="13">
        <f t="shared" si="2793"/>
        <v>6.1141305976918832E-8</v>
      </c>
      <c r="BI2288" s="13">
        <f t="shared" si="2794"/>
        <v>1.4770627863914862E-8</v>
      </c>
      <c r="BJ2288" s="14">
        <f t="shared" si="2795"/>
        <v>0.57831734060007833</v>
      </c>
      <c r="BK2288" s="14">
        <f t="shared" si="2796"/>
        <v>0.3098145211708862</v>
      </c>
      <c r="BL2288" s="14">
        <f t="shared" si="2797"/>
        <v>0.11024347715643321</v>
      </c>
      <c r="BM2288" s="14">
        <f t="shared" si="2798"/>
        <v>0.20959856624554166</v>
      </c>
      <c r="BN2288" s="14">
        <f t="shared" si="2799"/>
        <v>0.79014015820997563</v>
      </c>
    </row>
    <row r="2289" spans="1:66" x14ac:dyDescent="0.25">
      <c r="A2289" t="s">
        <v>25</v>
      </c>
      <c r="B2289" t="s">
        <v>292</v>
      </c>
      <c r="C2289" t="s">
        <v>476</v>
      </c>
      <c r="D2289" s="36" t="s">
        <v>545</v>
      </c>
      <c r="E2289" s="10">
        <f>VLOOKUP(A2289,home!$A$2:$E$405,3,FALSE)</f>
        <v>1.36363636363636</v>
      </c>
      <c r="F2289" s="10">
        <f>VLOOKUP(B2289,home!$B$2:$E$405,3,FALSE)</f>
        <v>1.59</v>
      </c>
      <c r="G2289" s="10">
        <f>VLOOKUP(C2289,away!$B$2:$E$405,4,FALSE)</f>
        <v>0.12</v>
      </c>
      <c r="H2289" s="10">
        <f>VLOOKUP(A2289,away!$A$2:$E$405,3,FALSE)</f>
        <v>1.1545454545454501</v>
      </c>
      <c r="I2289" s="10">
        <f>VLOOKUP(C2289,away!$B$2:$E$405,3,FALSE)</f>
        <v>0.73</v>
      </c>
      <c r="J2289" s="10">
        <f>VLOOKUP(B2289,home!$B$2:$E$405,4,FALSE)</f>
        <v>1.1499999999999999</v>
      </c>
      <c r="K2289" s="12">
        <f t="shared" si="2744"/>
        <v>0.26018181818181751</v>
      </c>
      <c r="L2289" s="12">
        <f t="shared" si="2745"/>
        <v>0.96924090909090532</v>
      </c>
      <c r="M2289" s="13">
        <f t="shared" si="2746"/>
        <v>0.2924613589260579</v>
      </c>
      <c r="N2289" s="13">
        <f t="shared" si="2747"/>
        <v>7.609312811330686E-2</v>
      </c>
      <c r="O2289" s="13">
        <f t="shared" si="2748"/>
        <v>0.28346551339945386</v>
      </c>
      <c r="P2289" s="13">
        <f t="shared" si="2749"/>
        <v>7.3752572668112262E-2</v>
      </c>
      <c r="Q2289" s="13">
        <f t="shared" si="2750"/>
        <v>9.8990242118310746E-3</v>
      </c>
      <c r="R2289" s="13">
        <f t="shared" si="2751"/>
        <v>0.13737318595160344</v>
      </c>
      <c r="S2289" s="13">
        <f t="shared" si="2752"/>
        <v>4.64970996094942E-3</v>
      </c>
      <c r="T2289" s="13">
        <f t="shared" si="2753"/>
        <v>9.5945392261880327E-3</v>
      </c>
      <c r="U2289" s="13">
        <f t="shared" si="2754"/>
        <v>3.574200529031709E-2</v>
      </c>
      <c r="V2289" s="13">
        <f t="shared" si="2755"/>
        <v>1.3028428516726975E-4</v>
      </c>
      <c r="W2289" s="13">
        <f t="shared" si="2756"/>
        <v>8.5851537255334778E-4</v>
      </c>
      <c r="X2289" s="13">
        <f t="shared" si="2757"/>
        <v>8.3210822016212412E-4</v>
      </c>
      <c r="Y2289" s="13">
        <f t="shared" si="2758"/>
        <v>4.0325666388597614E-4</v>
      </c>
      <c r="Z2289" s="13">
        <f t="shared" si="2759"/>
        <v>4.4382570545482045E-2</v>
      </c>
      <c r="AA2289" s="13">
        <f t="shared" si="2760"/>
        <v>1.1547537900106297E-2</v>
      </c>
      <c r="AB2289" s="13">
        <f t="shared" si="2761"/>
        <v>1.5022297031865516E-3</v>
      </c>
      <c r="AC2289" s="13">
        <f t="shared" si="2762"/>
        <v>2.0534339229882419E-6</v>
      </c>
      <c r="AD2289" s="13">
        <f t="shared" si="2763"/>
        <v>5.5842522641992603E-5</v>
      </c>
      <c r="AE2289" s="13">
        <f t="shared" si="2764"/>
        <v>5.4124857411454375E-5</v>
      </c>
      <c r="AF2289" s="13">
        <f t="shared" si="2765"/>
        <v>2.6230013000946827E-5</v>
      </c>
      <c r="AG2289" s="13">
        <f t="shared" si="2766"/>
        <v>8.4744005488346591E-6</v>
      </c>
      <c r="AH2289" s="13">
        <f t="shared" si="2767"/>
        <v>1.0754350755823559E-2</v>
      </c>
      <c r="AI2289" s="13">
        <f t="shared" si="2768"/>
        <v>2.7980865330151767E-3</v>
      </c>
      <c r="AJ2289" s="13">
        <f t="shared" si="2769"/>
        <v>3.6400562079497335E-4</v>
      </c>
      <c r="AK2289" s="13">
        <f t="shared" si="2770"/>
        <v>3.1569214748945808E-5</v>
      </c>
      <c r="AL2289" s="13">
        <f t="shared" si="2771"/>
        <v>2.0713305194297053E-8</v>
      </c>
      <c r="AM2289" s="13">
        <f t="shared" si="2772"/>
        <v>2.9058418145705898E-6</v>
      </c>
      <c r="AN2289" s="13">
        <f t="shared" si="2773"/>
        <v>2.8164607620287642E-6</v>
      </c>
      <c r="AO2289" s="13">
        <f t="shared" si="2774"/>
        <v>1.3649144947038116E-6</v>
      </c>
      <c r="AP2289" s="13">
        <f t="shared" si="2775"/>
        <v>4.4097698855935875E-7</v>
      </c>
      <c r="AQ2289" s="13">
        <f t="shared" si="2776"/>
        <v>1.0685323431986062E-7</v>
      </c>
      <c r="AR2289" s="13">
        <f t="shared" si="2777"/>
        <v>2.084711340651379E-3</v>
      </c>
      <c r="AS2289" s="13">
        <f t="shared" si="2778"/>
        <v>5.4240398699493002E-4</v>
      </c>
      <c r="AT2289" s="13">
        <f t="shared" si="2779"/>
        <v>7.0561827762703899E-5</v>
      </c>
      <c r="AU2289" s="13">
        <f t="shared" si="2780"/>
        <v>6.1196348805108525E-6</v>
      </c>
      <c r="AV2289" s="13">
        <f t="shared" si="2781"/>
        <v>3.9805443245504572E-7</v>
      </c>
      <c r="AW2289" s="13">
        <f t="shared" si="2782"/>
        <v>1.4509604810594771E-10</v>
      </c>
      <c r="AX2289" s="13">
        <f t="shared" si="2783"/>
        <v>1.2600786777728801E-7</v>
      </c>
      <c r="AY2289" s="13">
        <f t="shared" si="2784"/>
        <v>1.2213198031706524E-7</v>
      </c>
      <c r="AZ2289" s="13">
        <f t="shared" si="2785"/>
        <v>5.9187655815792426E-8</v>
      </c>
      <c r="BA2289" s="13">
        <f t="shared" si="2786"/>
        <v>1.9122365776619424E-8</v>
      </c>
      <c r="BB2289" s="13">
        <f t="shared" si="2787"/>
        <v>4.6335447973248549E-9</v>
      </c>
      <c r="BC2289" s="13">
        <f t="shared" si="2788"/>
        <v>8.9820423433451573E-10</v>
      </c>
      <c r="BD2289" s="13">
        <f t="shared" si="2789"/>
        <v>3.3676458583417699E-4</v>
      </c>
      <c r="BE2289" s="13">
        <f t="shared" si="2790"/>
        <v>8.7620022241582902E-5</v>
      </c>
      <c r="BF2289" s="13">
        <f t="shared" si="2791"/>
        <v>1.1398568347973163E-5</v>
      </c>
      <c r="BG2289" s="13">
        <f t="shared" si="2792"/>
        <v>9.8856674581512513E-7</v>
      </c>
      <c r="BH2289" s="13">
        <f t="shared" si="2793"/>
        <v>6.4301773330065459E-8</v>
      </c>
      <c r="BI2289" s="13">
        <f t="shared" si="2794"/>
        <v>3.3460304594663071E-9</v>
      </c>
      <c r="BJ2289" s="14">
        <f t="shared" si="2795"/>
        <v>9.7833210630443562E-2</v>
      </c>
      <c r="BK2289" s="14">
        <f t="shared" si="2796"/>
        <v>0.37099612211949534</v>
      </c>
      <c r="BL2289" s="14">
        <f t="shared" si="2797"/>
        <v>0.48671951860474527</v>
      </c>
      <c r="BM2289" s="14">
        <f t="shared" si="2798"/>
        <v>0.12688651664291645</v>
      </c>
      <c r="BN2289" s="14">
        <f t="shared" si="2799"/>
        <v>0.87304478327036539</v>
      </c>
    </row>
    <row r="2290" spans="1:66" x14ac:dyDescent="0.25">
      <c r="A2290" t="s">
        <v>25</v>
      </c>
      <c r="B2290" t="s">
        <v>477</v>
      </c>
      <c r="C2290" t="s">
        <v>479</v>
      </c>
      <c r="D2290" s="36" t="s">
        <v>545</v>
      </c>
      <c r="E2290" s="10">
        <f>VLOOKUP(A2290,home!$A$2:$E$405,3,FALSE)</f>
        <v>1.36363636363636</v>
      </c>
      <c r="F2290" s="10">
        <f>VLOOKUP(B2290,home!$B$2:$E$405,3,FALSE)</f>
        <v>1.34</v>
      </c>
      <c r="G2290" s="10">
        <f>VLOOKUP(C2290,away!$B$2:$E$405,4,FALSE)</f>
        <v>1.1000000000000001</v>
      </c>
      <c r="H2290" s="10">
        <f>VLOOKUP(A2290,away!$A$2:$E$405,3,FALSE)</f>
        <v>1.1545454545454501</v>
      </c>
      <c r="I2290" s="10">
        <f>VLOOKUP(C2290,away!$B$2:$E$405,3,FALSE)</f>
        <v>1.22</v>
      </c>
      <c r="J2290" s="10">
        <f>VLOOKUP(B2290,home!$B$2:$E$405,4,FALSE)</f>
        <v>1.3</v>
      </c>
      <c r="K2290" s="12">
        <f t="shared" si="2744"/>
        <v>2.0099999999999949</v>
      </c>
      <c r="L2290" s="12">
        <f t="shared" si="2745"/>
        <v>1.8311090909090837</v>
      </c>
      <c r="M2290" s="13">
        <f t="shared" si="2746"/>
        <v>2.1469776201801877E-2</v>
      </c>
      <c r="N2290" s="13">
        <f t="shared" si="2747"/>
        <v>4.315425016562166E-2</v>
      </c>
      <c r="O2290" s="13">
        <f t="shared" si="2748"/>
        <v>3.9313502382902911E-2</v>
      </c>
      <c r="P2290" s="13">
        <f t="shared" si="2749"/>
        <v>7.9020139789634639E-2</v>
      </c>
      <c r="Q2290" s="13">
        <f t="shared" si="2750"/>
        <v>4.3370021416449668E-2</v>
      </c>
      <c r="R2290" s="13">
        <f t="shared" si="2751"/>
        <v>3.599365580440473E-2</v>
      </c>
      <c r="S2290" s="13">
        <f t="shared" si="2752"/>
        <v>7.2708984407687416E-2</v>
      </c>
      <c r="T2290" s="13">
        <f t="shared" si="2753"/>
        <v>7.9415240488582631E-2</v>
      </c>
      <c r="U2290" s="13">
        <f t="shared" si="2754"/>
        <v>7.2347248166853312E-2</v>
      </c>
      <c r="V2290" s="13">
        <f t="shared" si="2755"/>
        <v>2.9734171722529179E-2</v>
      </c>
      <c r="W2290" s="13">
        <f t="shared" si="2756"/>
        <v>2.9057914349021205E-2</v>
      </c>
      <c r="X2290" s="13">
        <f t="shared" si="2757"/>
        <v>5.3208211127350226E-2</v>
      </c>
      <c r="Y2290" s="13">
        <f t="shared" si="2758"/>
        <v>4.8715019553150447E-2</v>
      </c>
      <c r="Z2290" s="13">
        <f t="shared" si="2759"/>
        <v>2.1969436786165999E-2</v>
      </c>
      <c r="AA2290" s="13">
        <f t="shared" si="2760"/>
        <v>4.4158567940193537E-2</v>
      </c>
      <c r="AB2290" s="13">
        <f t="shared" si="2761"/>
        <v>4.4379360779894406E-2</v>
      </c>
      <c r="AC2290" s="13">
        <f t="shared" si="2762"/>
        <v>6.8398430890667175E-3</v>
      </c>
      <c r="AD2290" s="13">
        <f t="shared" si="2763"/>
        <v>1.4601601960383114E-2</v>
      </c>
      <c r="AE2290" s="13">
        <f t="shared" si="2764"/>
        <v>2.6737126091493413E-2</v>
      </c>
      <c r="AF2290" s="13">
        <f t="shared" si="2765"/>
        <v>2.4479297325458029E-2</v>
      </c>
      <c r="AG2290" s="13">
        <f t="shared" si="2766"/>
        <v>1.4941421290570869E-2</v>
      </c>
      <c r="AH2290" s="13">
        <f t="shared" si="2767"/>
        <v>1.0057108855325257E-2</v>
      </c>
      <c r="AI2290" s="13">
        <f t="shared" si="2768"/>
        <v>2.0214788799203711E-2</v>
      </c>
      <c r="AJ2290" s="13">
        <f t="shared" si="2769"/>
        <v>2.0315862743199686E-2</v>
      </c>
      <c r="AK2290" s="13">
        <f t="shared" si="2770"/>
        <v>1.3611628037943755E-2</v>
      </c>
      <c r="AL2290" s="13">
        <f t="shared" si="2771"/>
        <v>1.0069697084068492E-3</v>
      </c>
      <c r="AM2290" s="13">
        <f t="shared" si="2772"/>
        <v>5.8698439880739989E-3</v>
      </c>
      <c r="AN2290" s="13">
        <f t="shared" si="2773"/>
        <v>1.0748324688780328E-2</v>
      </c>
      <c r="AO2290" s="13">
        <f t="shared" si="2774"/>
        <v>9.8406775248341058E-3</v>
      </c>
      <c r="AP2290" s="13">
        <f t="shared" si="2775"/>
        <v>6.0064513588094764E-3</v>
      </c>
      <c r="AQ2290" s="13">
        <f t="shared" si="2776"/>
        <v>2.7496169218048142E-3</v>
      </c>
      <c r="AR2290" s="13">
        <f t="shared" si="2777"/>
        <v>3.683132690649665E-3</v>
      </c>
      <c r="AS2290" s="13">
        <f t="shared" si="2778"/>
        <v>7.403096708205807E-3</v>
      </c>
      <c r="AT2290" s="13">
        <f t="shared" si="2779"/>
        <v>7.4401121917468194E-3</v>
      </c>
      <c r="AU2290" s="13">
        <f t="shared" si="2780"/>
        <v>4.9848751684703563E-3</v>
      </c>
      <c r="AV2290" s="13">
        <f t="shared" si="2781"/>
        <v>2.5048997721563468E-3</v>
      </c>
      <c r="AW2290" s="13">
        <f t="shared" si="2782"/>
        <v>1.0294948579280632E-4</v>
      </c>
      <c r="AX2290" s="13">
        <f t="shared" si="2783"/>
        <v>1.9663977360047835E-3</v>
      </c>
      <c r="AY2290" s="13">
        <f t="shared" si="2784"/>
        <v>3.6006887707413985E-3</v>
      </c>
      <c r="AZ2290" s="13">
        <f t="shared" si="2785"/>
        <v>3.2966269708194153E-3</v>
      </c>
      <c r="BA2290" s="13">
        <f t="shared" si="2786"/>
        <v>2.0121612052011683E-3</v>
      </c>
      <c r="BB2290" s="13">
        <f t="shared" si="2787"/>
        <v>9.211216688046099E-4</v>
      </c>
      <c r="BC2290" s="13">
        <f t="shared" si="2788"/>
        <v>3.3733485231629345E-4</v>
      </c>
      <c r="BD2290" s="13">
        <f t="shared" si="2789"/>
        <v>1.1240362921455058E-3</v>
      </c>
      <c r="BE2290" s="13">
        <f t="shared" si="2790"/>
        <v>2.2593129472124607E-3</v>
      </c>
      <c r="BF2290" s="13">
        <f t="shared" si="2791"/>
        <v>2.2706095119485177E-3</v>
      </c>
      <c r="BG2290" s="13">
        <f t="shared" si="2792"/>
        <v>1.5213083730055031E-3</v>
      </c>
      <c r="BH2290" s="13">
        <f t="shared" si="2793"/>
        <v>7.6445745743526313E-4</v>
      </c>
      <c r="BI2290" s="13">
        <f t="shared" si="2794"/>
        <v>3.0731189788897508E-4</v>
      </c>
      <c r="BJ2290" s="14">
        <f t="shared" si="2795"/>
        <v>0.42502934945427151</v>
      </c>
      <c r="BK2290" s="14">
        <f t="shared" si="2796"/>
        <v>0.2143805736898681</v>
      </c>
      <c r="BL2290" s="14">
        <f t="shared" si="2797"/>
        <v>0.33465487652078657</v>
      </c>
      <c r="BM2290" s="14">
        <f t="shared" si="2798"/>
        <v>0.73021515140532833</v>
      </c>
      <c r="BN2290" s="14">
        <f t="shared" si="2799"/>
        <v>0.26232134576081551</v>
      </c>
    </row>
    <row r="2291" spans="1:66" x14ac:dyDescent="0.25">
      <c r="A2291" t="s">
        <v>25</v>
      </c>
      <c r="B2291" t="s">
        <v>260</v>
      </c>
      <c r="C2291" t="s">
        <v>26</v>
      </c>
      <c r="D2291" s="36" t="s">
        <v>545</v>
      </c>
      <c r="E2291" s="10">
        <f>VLOOKUP(A2291,home!$A$2:$E$405,3,FALSE)</f>
        <v>1.36363636363636</v>
      </c>
      <c r="F2291" s="10">
        <f>VLOOKUP(B2291,home!$B$2:$E$405,3,FALSE)</f>
        <v>0.59</v>
      </c>
      <c r="G2291" s="10">
        <f>VLOOKUP(C2291,away!$B$2:$E$405,4,FALSE)</f>
        <v>1.71</v>
      </c>
      <c r="H2291" s="10">
        <f>VLOOKUP(A2291,away!$A$2:$E$405,3,FALSE)</f>
        <v>1.1545454545454501</v>
      </c>
      <c r="I2291" s="10">
        <f>VLOOKUP(C2291,away!$B$2:$E$405,3,FALSE)</f>
        <v>0.86</v>
      </c>
      <c r="J2291" s="10">
        <f>VLOOKUP(B2291,home!$B$2:$E$405,4,FALSE)</f>
        <v>0.52</v>
      </c>
      <c r="K2291" s="12">
        <f t="shared" si="2744"/>
        <v>1.3757727272727234</v>
      </c>
      <c r="L2291" s="12">
        <f t="shared" si="2745"/>
        <v>0.51631272727272526</v>
      </c>
      <c r="M2291" s="13">
        <f t="shared" si="2746"/>
        <v>0.15075708373245791</v>
      </c>
      <c r="N2291" s="13">
        <f t="shared" si="2747"/>
        <v>0.20740748424228597</v>
      </c>
      <c r="O2291" s="13">
        <f t="shared" si="2748"/>
        <v>7.7837801057587946E-2</v>
      </c>
      <c r="P2291" s="13">
        <f t="shared" si="2749"/>
        <v>0.10708712384590946</v>
      </c>
      <c r="Q2291" s="13">
        <f t="shared" si="2750"/>
        <v>0.14267278012639209</v>
      </c>
      <c r="R2291" s="13">
        <f t="shared" si="2751"/>
        <v>2.0094323674477523E-2</v>
      </c>
      <c r="S2291" s="13">
        <f t="shared" si="2752"/>
        <v>1.9016771566668627E-2</v>
      </c>
      <c r="T2291" s="13">
        <f t="shared" si="2753"/>
        <v>7.3663772214639378E-2</v>
      </c>
      <c r="U2291" s="13">
        <f t="shared" si="2754"/>
        <v>2.76452224843368E-2</v>
      </c>
      <c r="V2291" s="13">
        <f t="shared" si="2755"/>
        <v>1.5009070821384092E-3</v>
      </c>
      <c r="W2291" s="13">
        <f t="shared" si="2756"/>
        <v>6.5428439940689379E-2</v>
      </c>
      <c r="X2291" s="13">
        <f t="shared" si="2757"/>
        <v>3.3781536266977039E-2</v>
      </c>
      <c r="Y2291" s="13">
        <f t="shared" si="2758"/>
        <v>8.7209185607326958E-3</v>
      </c>
      <c r="Z2291" s="13">
        <f t="shared" si="2759"/>
        <v>3.45831835302346E-3</v>
      </c>
      <c r="AA2291" s="13">
        <f t="shared" si="2760"/>
        <v>4.7578600723163994E-3</v>
      </c>
      <c r="AB2291" s="13">
        <f t="shared" si="2761"/>
        <v>3.2728670638363651E-3</v>
      </c>
      <c r="AC2291" s="13">
        <f t="shared" si="2762"/>
        <v>6.6633611256783048E-5</v>
      </c>
      <c r="AD2291" s="13">
        <f t="shared" si="2763"/>
        <v>2.2503665814600435E-2</v>
      </c>
      <c r="AE2291" s="13">
        <f t="shared" si="2764"/>
        <v>1.1618929070370345E-2</v>
      </c>
      <c r="AF2291" s="13">
        <f t="shared" si="2765"/>
        <v>2.9995004781556314E-3</v>
      </c>
      <c r="AG2291" s="13">
        <f t="shared" si="2766"/>
        <v>5.1622675744412581E-4</v>
      </c>
      <c r="AH2291" s="13">
        <f t="shared" si="2767"/>
        <v>4.4639344515671548E-4</v>
      </c>
      <c r="AI2291" s="13">
        <f t="shared" si="2768"/>
        <v>6.1413592747992145E-4</v>
      </c>
      <c r="AJ2291" s="13">
        <f t="shared" si="2769"/>
        <v>4.2245572993260749E-4</v>
      </c>
      <c r="AK2291" s="13">
        <f t="shared" si="2770"/>
        <v>1.9373435724045755E-4</v>
      </c>
      <c r="AL2291" s="13">
        <f t="shared" si="2771"/>
        <v>1.8932713751928395E-6</v>
      </c>
      <c r="AM2291" s="13">
        <f t="shared" si="2772"/>
        <v>6.1919859382773591E-3</v>
      </c>
      <c r="AN2291" s="13">
        <f t="shared" si="2773"/>
        <v>3.1970011470263482E-3</v>
      </c>
      <c r="AO2291" s="13">
        <f t="shared" si="2774"/>
        <v>8.2532619065760226E-4</v>
      </c>
      <c r="AP2291" s="13">
        <f t="shared" si="2775"/>
        <v>1.4204213879601195E-4</v>
      </c>
      <c r="AQ2291" s="13">
        <f t="shared" si="2776"/>
        <v>1.8334541017354974E-5</v>
      </c>
      <c r="AR2291" s="13">
        <f t="shared" si="2777"/>
        <v>4.6095723421106322E-5</v>
      </c>
      <c r="AS2291" s="13">
        <f t="shared" si="2778"/>
        <v>6.3417239126664602E-5</v>
      </c>
      <c r="AT2291" s="13">
        <f t="shared" si="2779"/>
        <v>4.3623854014698917E-5</v>
      </c>
      <c r="AU2291" s="13">
        <f t="shared" si="2780"/>
        <v>2.0005502870649827E-5</v>
      </c>
      <c r="AV2291" s="13">
        <f t="shared" si="2781"/>
        <v>6.8807563112040484E-6</v>
      </c>
      <c r="AW2291" s="13">
        <f t="shared" si="2782"/>
        <v>3.7356819551030872E-8</v>
      </c>
      <c r="AX2291" s="13">
        <f t="shared" si="2783"/>
        <v>1.4197942302563672E-3</v>
      </c>
      <c r="AY2291" s="13">
        <f t="shared" si="2784"/>
        <v>7.330578311897447E-4</v>
      </c>
      <c r="AZ2291" s="13">
        <f t="shared" si="2785"/>
        <v>1.8924354403510304E-4</v>
      </c>
      <c r="BA2291" s="13">
        <f t="shared" si="2786"/>
        <v>3.2569616779840044E-5</v>
      </c>
      <c r="BB2291" s="13">
        <f t="shared" si="2787"/>
        <v>4.2040269164566818E-6</v>
      </c>
      <c r="BC2291" s="13">
        <f t="shared" si="2788"/>
        <v>4.3411852055273914E-7</v>
      </c>
      <c r="BD2291" s="13">
        <f t="shared" si="2789"/>
        <v>3.9666347791934372E-6</v>
      </c>
      <c r="BE2291" s="13">
        <f t="shared" si="2790"/>
        <v>5.4571879482657929E-6</v>
      </c>
      <c r="BF2291" s="13">
        <f t="shared" si="2791"/>
        <v>3.7539251734127341E-6</v>
      </c>
      <c r="BG2291" s="13">
        <f t="shared" si="2792"/>
        <v>1.72151595793459E-6</v>
      </c>
      <c r="BH2291" s="13">
        <f t="shared" si="2793"/>
        <v>5.9210367612279607E-7</v>
      </c>
      <c r="BI2291" s="13">
        <f t="shared" si="2794"/>
        <v>1.629200178655329E-7</v>
      </c>
      <c r="BJ2291" s="14">
        <f t="shared" si="2795"/>
        <v>0.58206724679575994</v>
      </c>
      <c r="BK2291" s="14">
        <f t="shared" si="2796"/>
        <v>0.27916347094099614</v>
      </c>
      <c r="BL2291" s="14">
        <f t="shared" si="2797"/>
        <v>0.13548047117566181</v>
      </c>
      <c r="BM2291" s="14">
        <f t="shared" si="2798"/>
        <v>0.29357989011196028</v>
      </c>
      <c r="BN2291" s="14">
        <f t="shared" si="2799"/>
        <v>0.70585659667911083</v>
      </c>
    </row>
    <row r="2292" spans="1:66" x14ac:dyDescent="0.25">
      <c r="A2292" t="s">
        <v>25</v>
      </c>
      <c r="B2292" t="s">
        <v>172</v>
      </c>
      <c r="C2292" t="s">
        <v>169</v>
      </c>
      <c r="D2292" s="36" t="s">
        <v>545</v>
      </c>
      <c r="E2292" s="10">
        <f>VLOOKUP(A2292,home!$A$2:$E$405,3,FALSE)</f>
        <v>1.36363636363636</v>
      </c>
      <c r="F2292" s="10">
        <f>VLOOKUP(B2292,home!$B$2:$E$405,3,FALSE)</f>
        <v>1.1000000000000001</v>
      </c>
      <c r="G2292" s="10">
        <f>VLOOKUP(C2292,away!$B$2:$E$405,4,FALSE)</f>
        <v>0.98</v>
      </c>
      <c r="H2292" s="10">
        <f>VLOOKUP(A2292,away!$A$2:$E$405,3,FALSE)</f>
        <v>1.1545454545454501</v>
      </c>
      <c r="I2292" s="10">
        <f>VLOOKUP(C2292,away!$B$2:$E$405,3,FALSE)</f>
        <v>1.34</v>
      </c>
      <c r="J2292" s="10">
        <f>VLOOKUP(B2292,home!$B$2:$E$405,4,FALSE)</f>
        <v>0.43</v>
      </c>
      <c r="K2292" s="12">
        <f t="shared" si="2744"/>
        <v>1.469999999999996</v>
      </c>
      <c r="L2292" s="12">
        <f t="shared" si="2745"/>
        <v>0.66524909090908846</v>
      </c>
      <c r="M2292" s="13">
        <f t="shared" si="2746"/>
        <v>0.11821514039213815</v>
      </c>
      <c r="N2292" s="13">
        <f t="shared" si="2747"/>
        <v>0.17377625637644262</v>
      </c>
      <c r="O2292" s="13">
        <f t="shared" si="2748"/>
        <v>7.8642514677560171E-2</v>
      </c>
      <c r="P2292" s="13">
        <f t="shared" si="2749"/>
        <v>0.11560449657601314</v>
      </c>
      <c r="Q2292" s="13">
        <f t="shared" si="2750"/>
        <v>0.12772554843668499</v>
      </c>
      <c r="R2292" s="13">
        <f t="shared" si="2751"/>
        <v>2.6158430698025776E-2</v>
      </c>
      <c r="S2292" s="13">
        <f t="shared" si="2752"/>
        <v>2.8262876447681801E-2</v>
      </c>
      <c r="T2292" s="13">
        <f t="shared" si="2753"/>
        <v>8.4969304983369437E-2</v>
      </c>
      <c r="U2292" s="13">
        <f t="shared" si="2754"/>
        <v>3.8452893126097787E-2</v>
      </c>
      <c r="V2292" s="13">
        <f t="shared" si="2755"/>
        <v>3.070969301005041E-3</v>
      </c>
      <c r="W2292" s="13">
        <f t="shared" si="2756"/>
        <v>6.2585518733975526E-2</v>
      </c>
      <c r="X2292" s="13">
        <f t="shared" si="2757"/>
        <v>4.1634959441850937E-2</v>
      </c>
      <c r="Y2292" s="13">
        <f t="shared" si="2758"/>
        <v>1.3848809459364054E-2</v>
      </c>
      <c r="Z2292" s="13">
        <f t="shared" si="2759"/>
        <v>5.8006240804900138E-3</v>
      </c>
      <c r="AA2292" s="13">
        <f t="shared" si="2760"/>
        <v>8.5269173983202988E-3</v>
      </c>
      <c r="AB2292" s="13">
        <f t="shared" si="2761"/>
        <v>6.2672842877654032E-3</v>
      </c>
      <c r="AC2292" s="13">
        <f t="shared" si="2762"/>
        <v>1.8769690734274209E-4</v>
      </c>
      <c r="AD2292" s="13">
        <f t="shared" si="2763"/>
        <v>2.3000178134735927E-2</v>
      </c>
      <c r="AE2292" s="13">
        <f t="shared" si="2764"/>
        <v>1.5300847594880169E-2</v>
      </c>
      <c r="AF2292" s="13">
        <f t="shared" si="2765"/>
        <v>5.0894374763162725E-3</v>
      </c>
      <c r="AG2292" s="13">
        <f t="shared" si="2766"/>
        <v>1.1285812181193488E-3</v>
      </c>
      <c r="AH2292" s="13">
        <f t="shared" si="2767"/>
        <v>9.647149740628371E-4</v>
      </c>
      <c r="AI2292" s="13">
        <f t="shared" si="2768"/>
        <v>1.4181310118723668E-3</v>
      </c>
      <c r="AJ2292" s="13">
        <f t="shared" si="2769"/>
        <v>1.0423262937261869E-3</v>
      </c>
      <c r="AK2292" s="13">
        <f t="shared" si="2770"/>
        <v>5.107398839258305E-4</v>
      </c>
      <c r="AL2292" s="13">
        <f t="shared" si="2771"/>
        <v>7.3420735822009286E-6</v>
      </c>
      <c r="AM2292" s="13">
        <f t="shared" si="2772"/>
        <v>6.7620523716123444E-3</v>
      </c>
      <c r="AN2292" s="13">
        <f t="shared" si="2773"/>
        <v>4.4984491928947582E-3</v>
      </c>
      <c r="AO2292" s="13">
        <f t="shared" si="2774"/>
        <v>1.4962946180369801E-3</v>
      </c>
      <c r="AP2292" s="13">
        <f t="shared" si="2775"/>
        <v>3.3180287812708767E-4</v>
      </c>
      <c r="AQ2292" s="13">
        <f t="shared" si="2776"/>
        <v>5.5182890758766025E-5</v>
      </c>
      <c r="AR2292" s="13">
        <f t="shared" si="2777"/>
        <v>1.2835515189633747E-4</v>
      </c>
      <c r="AS2292" s="13">
        <f t="shared" si="2778"/>
        <v>1.8868207328761555E-4</v>
      </c>
      <c r="AT2292" s="13">
        <f t="shared" si="2779"/>
        <v>1.3868132386639709E-4</v>
      </c>
      <c r="AU2292" s="13">
        <f t="shared" si="2780"/>
        <v>6.7953848694534427E-5</v>
      </c>
      <c r="AV2292" s="13">
        <f t="shared" si="2781"/>
        <v>2.4973039395241321E-5</v>
      </c>
      <c r="AW2292" s="13">
        <f t="shared" si="2782"/>
        <v>1.9944256751782725E-7</v>
      </c>
      <c r="AX2292" s="13">
        <f t="shared" si="2783"/>
        <v>1.6567028310450205E-3</v>
      </c>
      <c r="AY2292" s="13">
        <f t="shared" si="2784"/>
        <v>1.1021200522592131E-3</v>
      </c>
      <c r="AZ2292" s="13">
        <f t="shared" si="2785"/>
        <v>3.665921814190593E-4</v>
      </c>
      <c r="BA2292" s="13">
        <f t="shared" si="2786"/>
        <v>8.1291705141136296E-5</v>
      </c>
      <c r="BB2292" s="13">
        <f t="shared" si="2787"/>
        <v>1.3519808235897645E-5</v>
      </c>
      <c r="BC2292" s="13">
        <f t="shared" si="2788"/>
        <v>1.7988080276392232E-6</v>
      </c>
      <c r="BD2292" s="13">
        <f t="shared" si="2789"/>
        <v>1.4231358018756073E-5</v>
      </c>
      <c r="BE2292" s="13">
        <f t="shared" si="2790"/>
        <v>2.0920096287571374E-5</v>
      </c>
      <c r="BF2292" s="13">
        <f t="shared" si="2791"/>
        <v>1.5376270771364921E-5</v>
      </c>
      <c r="BG2292" s="13">
        <f t="shared" si="2792"/>
        <v>7.5343726779687949E-6</v>
      </c>
      <c r="BH2292" s="13">
        <f t="shared" si="2793"/>
        <v>2.7688819591535228E-6</v>
      </c>
      <c r="BI2292" s="13">
        <f t="shared" si="2794"/>
        <v>8.1405129599113358E-7</v>
      </c>
      <c r="BJ2292" s="14">
        <f t="shared" si="2795"/>
        <v>0.56542524919329729</v>
      </c>
      <c r="BK2292" s="14">
        <f t="shared" si="2796"/>
        <v>0.26645064175002231</v>
      </c>
      <c r="BL2292" s="14">
        <f t="shared" si="2797"/>
        <v>0.16259424281950757</v>
      </c>
      <c r="BM2292" s="14">
        <f t="shared" si="2798"/>
        <v>0.35904645007676061</v>
      </c>
      <c r="BN2292" s="14">
        <f t="shared" si="2799"/>
        <v>0.64012238715686487</v>
      </c>
    </row>
    <row r="2293" spans="1:66" x14ac:dyDescent="0.25">
      <c r="A2293" t="s">
        <v>25</v>
      </c>
      <c r="B2293" t="s">
        <v>174</v>
      </c>
      <c r="C2293" t="s">
        <v>265</v>
      </c>
      <c r="D2293" s="36" t="s">
        <v>545</v>
      </c>
      <c r="E2293" s="10">
        <f>VLOOKUP(A2293,home!$A$2:$E$405,3,FALSE)</f>
        <v>1.36363636363636</v>
      </c>
      <c r="F2293" s="10">
        <f>VLOOKUP(B2293,home!$B$2:$E$405,3,FALSE)</f>
        <v>0.73</v>
      </c>
      <c r="G2293" s="10">
        <f>VLOOKUP(C2293,away!$B$2:$E$405,4,FALSE)</f>
        <v>0.73</v>
      </c>
      <c r="H2293" s="10">
        <f>VLOOKUP(A2293,away!$A$2:$E$405,3,FALSE)</f>
        <v>1.1545454545454501</v>
      </c>
      <c r="I2293" s="10">
        <f>VLOOKUP(C2293,away!$B$2:$E$405,3,FALSE)</f>
        <v>0.73</v>
      </c>
      <c r="J2293" s="10">
        <f>VLOOKUP(B2293,home!$B$2:$E$405,4,FALSE)</f>
        <v>2.17</v>
      </c>
      <c r="K2293" s="12">
        <f t="shared" si="2744"/>
        <v>0.72668181818181621</v>
      </c>
      <c r="L2293" s="12">
        <f t="shared" si="2745"/>
        <v>1.8289154545454473</v>
      </c>
      <c r="M2293" s="13">
        <f t="shared" si="2746"/>
        <v>7.7645842470967771E-2</v>
      </c>
      <c r="N2293" s="13">
        <f t="shared" si="2747"/>
        <v>5.6423821981061745E-2</v>
      </c>
      <c r="O2293" s="13">
        <f t="shared" si="2748"/>
        <v>0.14200768127635421</v>
      </c>
      <c r="P2293" s="13">
        <f t="shared" si="2749"/>
        <v>0.10319440002568493</v>
      </c>
      <c r="Q2293" s="13">
        <f t="shared" si="2750"/>
        <v>2.0501082772982532E-2</v>
      </c>
      <c r="R2293" s="13">
        <f t="shared" si="2751"/>
        <v>0.12986002147524423</v>
      </c>
      <c r="S2293" s="13">
        <f t="shared" si="2752"/>
        <v>3.4287361234578775E-2</v>
      </c>
      <c r="T2293" s="13">
        <f t="shared" si="2753"/>
        <v>3.7494747118423183E-2</v>
      </c>
      <c r="U2293" s="13">
        <f t="shared" si="2754"/>
        <v>9.436691651476016E-2</v>
      </c>
      <c r="V2293" s="13">
        <f t="shared" si="2755"/>
        <v>5.0632512364490265E-3</v>
      </c>
      <c r="W2293" s="13">
        <f t="shared" si="2756"/>
        <v>4.9659213680556197E-3</v>
      </c>
      <c r="X2293" s="13">
        <f t="shared" si="2757"/>
        <v>9.0822503360943919E-3</v>
      </c>
      <c r="Y2293" s="13">
        <f t="shared" si="2758"/>
        <v>8.3053340008668111E-3</v>
      </c>
      <c r="Z2293" s="13">
        <f t="shared" si="2759"/>
        <v>7.9167666734559258E-2</v>
      </c>
      <c r="AA2293" s="13">
        <f t="shared" si="2760"/>
        <v>5.7529704003881618E-2</v>
      </c>
      <c r="AB2293" s="13">
        <f t="shared" si="2761"/>
        <v>2.0902894952501194E-2</v>
      </c>
      <c r="AC2293" s="13">
        <f t="shared" si="2762"/>
        <v>4.2057883984582788E-4</v>
      </c>
      <c r="AD2293" s="13">
        <f t="shared" si="2763"/>
        <v>9.0216119217164737E-4</v>
      </c>
      <c r="AE2293" s="13">
        <f t="shared" si="2764"/>
        <v>1.6499765468538708E-3</v>
      </c>
      <c r="AF2293" s="13">
        <f t="shared" si="2765"/>
        <v>1.5088338030892878E-3</v>
      </c>
      <c r="AG2293" s="13">
        <f t="shared" si="2766"/>
        <v>9.1984315360352676E-4</v>
      </c>
      <c r="AH2293" s="13">
        <f t="shared" si="2767"/>
        <v>3.6197742297784732E-2</v>
      </c>
      <c r="AI2293" s="13">
        <f t="shared" si="2768"/>
        <v>2.6304241187031042E-2</v>
      </c>
      <c r="AJ2293" s="13">
        <f t="shared" si="2769"/>
        <v>9.5574069058423639E-3</v>
      </c>
      <c r="AK2293" s="13">
        <f t="shared" si="2770"/>
        <v>2.3150646091469923E-3</v>
      </c>
      <c r="AL2293" s="13">
        <f t="shared" si="2771"/>
        <v>2.2358637454473835E-5</v>
      </c>
      <c r="AM2293" s="13">
        <f t="shared" si="2772"/>
        <v>1.3111682708407359E-4</v>
      </c>
      <c r="AN2293" s="13">
        <f t="shared" si="2773"/>
        <v>2.398015914050252E-4</v>
      </c>
      <c r="AO2293" s="13">
        <f t="shared" si="2774"/>
        <v>2.1928841827262172E-4</v>
      </c>
      <c r="AP2293" s="13">
        <f t="shared" si="2775"/>
        <v>1.3368665906054135E-4</v>
      </c>
      <c r="AQ2293" s="13">
        <f t="shared" si="2776"/>
        <v>6.1125399205593043E-5</v>
      </c>
      <c r="AR2293" s="13">
        <f t="shared" si="2777"/>
        <v>1.324052206161439E-2</v>
      </c>
      <c r="AS2293" s="13">
        <f t="shared" si="2778"/>
        <v>9.6216466454103946E-3</v>
      </c>
      <c r="AT2293" s="13">
        <f t="shared" si="2779"/>
        <v>3.4959378390948979E-3</v>
      </c>
      <c r="AU2293" s="13">
        <f t="shared" si="2780"/>
        <v>8.4681148838803026E-4</v>
      </c>
      <c r="AV2293" s="13">
        <f t="shared" si="2781"/>
        <v>1.5384062800976591E-4</v>
      </c>
      <c r="AW2293" s="13">
        <f t="shared" si="2782"/>
        <v>8.2543096537938411E-7</v>
      </c>
      <c r="AX2293" s="13">
        <f t="shared" si="2783"/>
        <v>1.588003571661422E-5</v>
      </c>
      <c r="AY2293" s="13">
        <f t="shared" si="2784"/>
        <v>2.9043242740849431E-5</v>
      </c>
      <c r="AZ2293" s="13">
        <f t="shared" si="2785"/>
        <v>2.6558817749427207E-5</v>
      </c>
      <c r="BA2293" s="13">
        <f t="shared" si="2786"/>
        <v>1.6191277412127783E-5</v>
      </c>
      <c r="BB2293" s="13">
        <f t="shared" si="2787"/>
        <v>7.4031193719682785E-6</v>
      </c>
      <c r="BC2293" s="13">
        <f t="shared" si="2788"/>
        <v>2.7079358862475152E-6</v>
      </c>
      <c r="BD2293" s="13">
        <f t="shared" si="2789"/>
        <v>4.0359659041227522E-3</v>
      </c>
      <c r="BE2293" s="13">
        <f t="shared" si="2790"/>
        <v>2.9328630413277398E-3</v>
      </c>
      <c r="BF2293" s="13">
        <f t="shared" si="2791"/>
        <v>1.0656291236751461E-3</v>
      </c>
      <c r="BG2293" s="13">
        <f t="shared" si="2792"/>
        <v>2.5812443636658364E-4</v>
      </c>
      <c r="BH2293" s="13">
        <f t="shared" si="2793"/>
        <v>4.6893583684006367E-5</v>
      </c>
      <c r="BI2293" s="13">
        <f t="shared" si="2794"/>
        <v>6.8153429305109831E-6</v>
      </c>
      <c r="BJ2293" s="14">
        <f t="shared" si="2795"/>
        <v>0.14263677559710772</v>
      </c>
      <c r="BK2293" s="14">
        <f t="shared" si="2796"/>
        <v>0.22066283568772166</v>
      </c>
      <c r="BL2293" s="14">
        <f t="shared" si="2797"/>
        <v>0.55474672331717101</v>
      </c>
      <c r="BM2293" s="14">
        <f t="shared" si="2798"/>
        <v>0.4675529335224885</v>
      </c>
      <c r="BN2293" s="14">
        <f t="shared" si="2799"/>
        <v>0.52963285000229532</v>
      </c>
    </row>
    <row r="2294" spans="1:66" x14ac:dyDescent="0.25">
      <c r="A2294" t="s">
        <v>28</v>
      </c>
      <c r="B2294" t="s">
        <v>188</v>
      </c>
      <c r="C2294" t="s">
        <v>293</v>
      </c>
      <c r="D2294" s="36" t="s">
        <v>545</v>
      </c>
      <c r="E2294" s="10">
        <f>VLOOKUP(A2294,home!$A$2:$E$405,3,FALSE)</f>
        <v>1.31111111111111</v>
      </c>
      <c r="F2294" s="10">
        <f>VLOOKUP(B2294,home!$B$2:$E$405,3,FALSE)</f>
        <v>1.37</v>
      </c>
      <c r="G2294" s="10">
        <f>VLOOKUP(C2294,away!$B$2:$E$405,4,FALSE)</f>
        <v>0.61</v>
      </c>
      <c r="H2294" s="10">
        <f>VLOOKUP(A2294,away!$A$2:$E$405,3,FALSE)</f>
        <v>1.12222222222222</v>
      </c>
      <c r="I2294" s="10">
        <f>VLOOKUP(C2294,away!$B$2:$E$405,3,FALSE)</f>
        <v>0.92</v>
      </c>
      <c r="J2294" s="10">
        <f>VLOOKUP(B2294,home!$B$2:$E$405,4,FALSE)</f>
        <v>0.89</v>
      </c>
      <c r="K2294" s="12">
        <f t="shared" si="2744"/>
        <v>1.0956955555555548</v>
      </c>
      <c r="L2294" s="12">
        <f t="shared" si="2745"/>
        <v>0.91887555555555389</v>
      </c>
      <c r="M2294" s="13">
        <f t="shared" si="2746"/>
        <v>0.13337759526922477</v>
      </c>
      <c r="N2294" s="13">
        <f t="shared" si="2747"/>
        <v>0.14614123834717715</v>
      </c>
      <c r="O2294" s="13">
        <f t="shared" si="2748"/>
        <v>0.12255741195167272</v>
      </c>
      <c r="P2294" s="13">
        <f t="shared" si="2749"/>
        <v>0.13428561157583901</v>
      </c>
      <c r="Q2294" s="13">
        <f t="shared" si="2750"/>
        <v>8.006315267019351E-2</v>
      </c>
      <c r="R2294" s="13">
        <f t="shared" si="2751"/>
        <v>5.6307504997272072E-2</v>
      </c>
      <c r="S2294" s="13">
        <f t="shared" si="2752"/>
        <v>3.3799952383115721E-2</v>
      </c>
      <c r="T2294" s="13">
        <f t="shared" si="2753"/>
        <v>7.3568073889353186E-2</v>
      </c>
      <c r="U2294" s="13">
        <f t="shared" si="2754"/>
        <v>6.169588296993319E-2</v>
      </c>
      <c r="V2294" s="13">
        <f t="shared" si="2755"/>
        <v>3.7811175339699629E-3</v>
      </c>
      <c r="W2294" s="13">
        <f t="shared" si="2756"/>
        <v>2.9241613514832298E-2</v>
      </c>
      <c r="X2294" s="13">
        <f t="shared" si="2757"/>
        <v>2.686940386378232E-2</v>
      </c>
      <c r="Y2294" s="13">
        <f t="shared" si="2758"/>
        <v>1.2344819201389761E-2</v>
      </c>
      <c r="Z2294" s="13">
        <f t="shared" si="2759"/>
        <v>1.7246529978771838E-2</v>
      </c>
      <c r="AA2294" s="13">
        <f t="shared" si="2760"/>
        <v>1.889694624649594E-2</v>
      </c>
      <c r="AB2294" s="13">
        <f t="shared" si="2761"/>
        <v>1.0352650007928911E-2</v>
      </c>
      <c r="AC2294" s="13">
        <f t="shared" si="2762"/>
        <v>2.3792867884987729E-4</v>
      </c>
      <c r="AD2294" s="13">
        <f t="shared" si="2763"/>
        <v>8.009976491368748E-3</v>
      </c>
      <c r="AE2294" s="13">
        <f t="shared" si="2764"/>
        <v>7.3601715984933837E-3</v>
      </c>
      <c r="AF2294" s="13">
        <f t="shared" si="2765"/>
        <v>3.3815408832749082E-3</v>
      </c>
      <c r="AG2294" s="13">
        <f t="shared" si="2766"/>
        <v>1.035738419251017E-3</v>
      </c>
      <c r="AH2294" s="13">
        <f t="shared" si="2767"/>
        <v>3.9618537039123715E-3</v>
      </c>
      <c r="AI2294" s="13">
        <f t="shared" si="2768"/>
        <v>4.3409854951380975E-3</v>
      </c>
      <c r="AJ2294" s="13">
        <f t="shared" si="2769"/>
        <v>2.3781992568769716E-3</v>
      </c>
      <c r="AK2294" s="13">
        <f t="shared" si="2770"/>
        <v>8.6859411866187382E-4</v>
      </c>
      <c r="AL2294" s="13">
        <f t="shared" si="2771"/>
        <v>9.5819385816020454E-6</v>
      </c>
      <c r="AM2294" s="13">
        <f t="shared" si="2772"/>
        <v>1.7552991283394427E-3</v>
      </c>
      <c r="AN2294" s="13">
        <f t="shared" si="2773"/>
        <v>1.6129014617190848E-3</v>
      </c>
      <c r="AO2294" s="13">
        <f t="shared" si="2774"/>
        <v>7.4102786334674447E-4</v>
      </c>
      <c r="AP2294" s="13">
        <f t="shared" si="2775"/>
        <v>2.2697079653829502E-4</v>
      </c>
      <c r="AQ2294" s="13">
        <f t="shared" si="2776"/>
        <v>5.2139479191003097E-5</v>
      </c>
      <c r="AR2294" s="13">
        <f t="shared" si="2777"/>
        <v>7.2809010464246204E-4</v>
      </c>
      <c r="AS2294" s="13">
        <f t="shared" si="2778"/>
        <v>7.9776509170072446E-4</v>
      </c>
      <c r="AT2294" s="13">
        <f t="shared" si="2779"/>
        <v>4.3705383267692667E-4</v>
      </c>
      <c r="AU2294" s="13">
        <f t="shared" si="2780"/>
        <v>1.5962598066754326E-4</v>
      </c>
      <c r="AV2294" s="13">
        <f t="shared" si="2781"/>
        <v>4.3725369392156002E-5</v>
      </c>
      <c r="AW2294" s="13">
        <f t="shared" si="2782"/>
        <v>2.6797697500912099E-7</v>
      </c>
      <c r="AX2294" s="13">
        <f t="shared" si="2783"/>
        <v>3.205455755986777E-4</v>
      </c>
      <c r="AY2294" s="13">
        <f t="shared" si="2784"/>
        <v>2.9454149385910975E-4</v>
      </c>
      <c r="AZ2294" s="13">
        <f t="shared" si="2785"/>
        <v>1.353234894019761E-4</v>
      </c>
      <c r="BA2294" s="13">
        <f t="shared" si="2786"/>
        <v>4.1448482167985646E-5</v>
      </c>
      <c r="BB2294" s="13">
        <f t="shared" si="2787"/>
        <v>9.5214992697605687E-6</v>
      </c>
      <c r="BC2294" s="13">
        <f t="shared" si="2788"/>
        <v>1.7498145862446093E-6</v>
      </c>
      <c r="BD2294" s="13">
        <f t="shared" si="2789"/>
        <v>1.1150403323297389E-4</v>
      </c>
      <c r="BE2294" s="13">
        <f t="shared" si="2790"/>
        <v>1.2217447363988836E-4</v>
      </c>
      <c r="BF2294" s="13">
        <f t="shared" si="2791"/>
        <v>6.6933013884782475E-5</v>
      </c>
      <c r="BG2294" s="13">
        <f t="shared" si="2792"/>
        <v>2.4446068611164804E-5</v>
      </c>
      <c r="BH2294" s="13">
        <f t="shared" si="2793"/>
        <v>6.6963621820148563E-6</v>
      </c>
      <c r="BI2294" s="13">
        <f t="shared" si="2794"/>
        <v>1.467434856244795E-6</v>
      </c>
      <c r="BJ2294" s="14">
        <f t="shared" si="2795"/>
        <v>0.39320719796313458</v>
      </c>
      <c r="BK2294" s="14">
        <f t="shared" si="2796"/>
        <v>0.30578632887344004</v>
      </c>
      <c r="BL2294" s="14">
        <f t="shared" si="2797"/>
        <v>0.2838595105133791</v>
      </c>
      <c r="BM2294" s="14">
        <f t="shared" si="2798"/>
        <v>0.32707277900046222</v>
      </c>
      <c r="BN2294" s="14">
        <f t="shared" si="2799"/>
        <v>0.6727325148113793</v>
      </c>
    </row>
    <row r="2295" spans="1:66" x14ac:dyDescent="0.25">
      <c r="A2295" t="s">
        <v>28</v>
      </c>
      <c r="B2295" t="s">
        <v>275</v>
      </c>
      <c r="C2295" t="s">
        <v>187</v>
      </c>
      <c r="D2295" s="36" t="s">
        <v>545</v>
      </c>
      <c r="E2295" s="10">
        <f>VLOOKUP(A2295,home!$A$2:$E$405,3,FALSE)</f>
        <v>1.31111111111111</v>
      </c>
      <c r="F2295" s="10">
        <f>VLOOKUP(B2295,home!$B$2:$E$405,3,FALSE)</f>
        <v>1.22</v>
      </c>
      <c r="G2295" s="10">
        <f>VLOOKUP(C2295,away!$B$2:$E$405,4,FALSE)</f>
        <v>1.07</v>
      </c>
      <c r="H2295" s="10">
        <f>VLOOKUP(A2295,away!$A$2:$E$405,3,FALSE)</f>
        <v>1.12222222222222</v>
      </c>
      <c r="I2295" s="10">
        <f>VLOOKUP(C2295,away!$B$2:$E$405,3,FALSE)</f>
        <v>0.61</v>
      </c>
      <c r="J2295" s="10">
        <f>VLOOKUP(B2295,home!$B$2:$E$405,4,FALSE)</f>
        <v>1.6</v>
      </c>
      <c r="K2295" s="12">
        <f t="shared" si="2744"/>
        <v>1.7115244444444428</v>
      </c>
      <c r="L2295" s="12">
        <f t="shared" si="2745"/>
        <v>1.0952888888888868</v>
      </c>
      <c r="M2295" s="13">
        <f t="shared" si="2746"/>
        <v>6.0397151645929209E-2</v>
      </c>
      <c r="N2295" s="13">
        <f t="shared" si="2747"/>
        <v>0.10337120141682576</v>
      </c>
      <c r="O2295" s="13">
        <f t="shared" si="2748"/>
        <v>6.6152329118323402E-2</v>
      </c>
      <c r="P2295" s="13">
        <f t="shared" si="2749"/>
        <v>0.11322132834294442</v>
      </c>
      <c r="Q2295" s="13">
        <f t="shared" si="2750"/>
        <v>8.8461169038243664E-2</v>
      </c>
      <c r="R2295" s="13">
        <f t="shared" si="2751"/>
        <v>3.6227955528710193E-2</v>
      </c>
      <c r="S2295" s="13">
        <f t="shared" si="2752"/>
        <v>5.3061563510854892E-2</v>
      </c>
      <c r="T2295" s="13">
        <f t="shared" si="2753"/>
        <v>9.6890535545709908E-2</v>
      </c>
      <c r="U2295" s="13">
        <f t="shared" si="2754"/>
        <v>6.2005031459633701E-2</v>
      </c>
      <c r="V2295" s="13">
        <f t="shared" si="2755"/>
        <v>1.1052214919508309E-2</v>
      </c>
      <c r="W2295" s="13">
        <f t="shared" si="2756"/>
        <v>5.0467817731028666E-2</v>
      </c>
      <c r="X2295" s="13">
        <f t="shared" si="2757"/>
        <v>5.5276840007265252E-2</v>
      </c>
      <c r="Y2295" s="13">
        <f t="shared" si="2758"/>
        <v>3.027205433642316E-2</v>
      </c>
      <c r="Z2295" s="13">
        <f t="shared" si="2759"/>
        <v>1.3226692385918996E-2</v>
      </c>
      <c r="AA2295" s="13">
        <f t="shared" si="2760"/>
        <v>2.2637807337647555E-2</v>
      </c>
      <c r="AB2295" s="13">
        <f t="shared" si="2761"/>
        <v>1.9372580313503782E-2</v>
      </c>
      <c r="AC2295" s="13">
        <f t="shared" si="2762"/>
        <v>1.2949145988438964E-3</v>
      </c>
      <c r="AD2295" s="13">
        <f t="shared" si="2763"/>
        <v>2.1594225926105555E-2</v>
      </c>
      <c r="AE2295" s="13">
        <f t="shared" si="2764"/>
        <v>2.3651915721019743E-2</v>
      </c>
      <c r="AF2295" s="13">
        <f t="shared" si="2765"/>
        <v>1.2952840245084654E-2</v>
      </c>
      <c r="AG2295" s="13">
        <f t="shared" si="2766"/>
        <v>4.7290339999980086E-3</v>
      </c>
      <c r="AH2295" s="13">
        <f t="shared" si="2767"/>
        <v>3.6217623017620782E-3</v>
      </c>
      <c r="AI2295" s="13">
        <f t="shared" si="2768"/>
        <v>6.1987347114331685E-3</v>
      </c>
      <c r="AJ2295" s="13">
        <f t="shared" si="2769"/>
        <v>5.3046429916220692E-3</v>
      </c>
      <c r="AK2295" s="13">
        <f t="shared" si="2770"/>
        <v>3.0263420497373575E-3</v>
      </c>
      <c r="AL2295" s="13">
        <f t="shared" si="2771"/>
        <v>9.7098586258683998E-5</v>
      </c>
      <c r="AM2295" s="13">
        <f t="shared" si="2772"/>
        <v>7.391809106277113E-3</v>
      </c>
      <c r="AN2295" s="13">
        <f t="shared" si="2773"/>
        <v>8.0961663828930143E-3</v>
      </c>
      <c r="AO2295" s="13">
        <f t="shared" si="2774"/>
        <v>4.4338205408892238E-3</v>
      </c>
      <c r="AP2295" s="13">
        <f t="shared" si="2775"/>
        <v>1.6187714579210934E-3</v>
      </c>
      <c r="AQ2295" s="13">
        <f t="shared" si="2776"/>
        <v>4.4325559787785935E-4</v>
      </c>
      <c r="AR2295" s="13">
        <f t="shared" si="2777"/>
        <v>7.9337520146332912E-4</v>
      </c>
      <c r="AS2295" s="13">
        <f t="shared" si="2778"/>
        <v>1.3578810509205224E-3</v>
      </c>
      <c r="AT2295" s="13">
        <f t="shared" si="2779"/>
        <v>1.1620233056491918E-3</v>
      </c>
      <c r="AU2295" s="13">
        <f t="shared" si="2780"/>
        <v>6.6294376421090955E-4</v>
      </c>
      <c r="AV2295" s="13">
        <f t="shared" si="2781"/>
        <v>2.8366111443474607E-4</v>
      </c>
      <c r="AW2295" s="13">
        <f t="shared" si="2782"/>
        <v>5.056176131579007E-6</v>
      </c>
      <c r="AX2295" s="13">
        <f t="shared" si="2783"/>
        <v>2.1085436623433881E-3</v>
      </c>
      <c r="AY2295" s="13">
        <f t="shared" si="2784"/>
        <v>2.3094644451017938E-3</v>
      </c>
      <c r="AZ2295" s="13">
        <f t="shared" si="2785"/>
        <v>1.2647653730019665E-3</v>
      </c>
      <c r="BA2295" s="13">
        <f t="shared" si="2786"/>
        <v>4.6176115336682069E-4</v>
      </c>
      <c r="BB2295" s="13">
        <f t="shared" si="2787"/>
        <v>1.2644046515079894E-4</v>
      </c>
      <c r="BC2295" s="13">
        <f t="shared" si="2788"/>
        <v>2.7697767317122529E-5</v>
      </c>
      <c r="BD2295" s="13">
        <f t="shared" si="2789"/>
        <v>1.4482917381379432E-4</v>
      </c>
      <c r="BE2295" s="13">
        <f t="shared" si="2790"/>
        <v>2.4787867125100204E-4</v>
      </c>
      <c r="BF2295" s="13">
        <f t="shared" si="2791"/>
        <v>2.1212520255124899E-4</v>
      </c>
      <c r="BG2295" s="13">
        <f t="shared" si="2792"/>
        <v>1.2101915648306383E-4</v>
      </c>
      <c r="BH2295" s="13">
        <f t="shared" si="2793"/>
        <v>5.1781811141702706E-5</v>
      </c>
      <c r="BI2295" s="13">
        <f t="shared" si="2794"/>
        <v>1.7725167109325944E-5</v>
      </c>
      <c r="BJ2295" s="14">
        <f t="shared" si="2795"/>
        <v>0.51595012991984468</v>
      </c>
      <c r="BK2295" s="14">
        <f t="shared" si="2796"/>
        <v>0.24143373604944121</v>
      </c>
      <c r="BL2295" s="14">
        <f t="shared" si="2797"/>
        <v>0.22960242943140219</v>
      </c>
      <c r="BM2295" s="14">
        <f t="shared" si="2798"/>
        <v>0.53007744442666005</v>
      </c>
      <c r="BN2295" s="14">
        <f t="shared" si="2799"/>
        <v>0.46783113509097662</v>
      </c>
    </row>
    <row r="2296" spans="1:66" x14ac:dyDescent="0.25">
      <c r="A2296" t="s">
        <v>301</v>
      </c>
      <c r="B2296" t="s">
        <v>384</v>
      </c>
      <c r="C2296" t="s">
        <v>322</v>
      </c>
      <c r="D2296" s="36" t="s">
        <v>545</v>
      </c>
      <c r="E2296" s="10">
        <f>VLOOKUP(A2296,home!$A$2:$E$405,3,FALSE)</f>
        <v>1.3534482758620701</v>
      </c>
      <c r="F2296" s="10">
        <f>VLOOKUP(B2296,home!$B$2:$E$405,3,FALSE)</f>
        <v>1.6</v>
      </c>
      <c r="G2296" s="10">
        <f>VLOOKUP(C2296,away!$B$2:$E$405,4,FALSE)</f>
        <v>0.74</v>
      </c>
      <c r="H2296" s="10">
        <f>VLOOKUP(A2296,away!$A$2:$E$405,3,FALSE)</f>
        <v>1.02586206896552</v>
      </c>
      <c r="I2296" s="10">
        <f>VLOOKUP(C2296,away!$B$2:$E$405,3,FALSE)</f>
        <v>0.86</v>
      </c>
      <c r="J2296" s="10">
        <f>VLOOKUP(B2296,home!$B$2:$E$405,4,FALSE)</f>
        <v>0.32</v>
      </c>
      <c r="K2296" s="12">
        <f t="shared" si="2744"/>
        <v>1.6024827586206909</v>
      </c>
      <c r="L2296" s="12">
        <f t="shared" si="2745"/>
        <v>0.28231724137931108</v>
      </c>
      <c r="M2296" s="13">
        <f t="shared" si="2746"/>
        <v>0.15185942827809984</v>
      </c>
      <c r="N2296" s="13">
        <f t="shared" si="2747"/>
        <v>0.24335211554965036</v>
      </c>
      <c r="O2296" s="13">
        <f t="shared" si="2748"/>
        <v>4.2872534868912494E-2</v>
      </c>
      <c r="P2296" s="13">
        <f t="shared" si="2749"/>
        <v>6.8702497945796651E-2</v>
      </c>
      <c r="Q2296" s="13">
        <f t="shared" si="2750"/>
        <v>0.19498378472109246</v>
      </c>
      <c r="R2296" s="13">
        <f t="shared" si="2751"/>
        <v>6.0518278875648489E-3</v>
      </c>
      <c r="S2296" s="13">
        <f t="shared" si="2752"/>
        <v>7.7703987126640679E-3</v>
      </c>
      <c r="T2296" s="13">
        <f t="shared" si="2753"/>
        <v>5.5047284216156289E-2</v>
      </c>
      <c r="U2296" s="13">
        <f t="shared" si="2754"/>
        <v>9.6979498479625482E-3</v>
      </c>
      <c r="V2296" s="13">
        <f t="shared" si="2755"/>
        <v>3.905993908298999E-4</v>
      </c>
      <c r="W2296" s="13">
        <f t="shared" si="2756"/>
        <v>0.10415271774205304</v>
      </c>
      <c r="X2296" s="13">
        <f t="shared" si="2757"/>
        <v>2.9404107955094443E-2</v>
      </c>
      <c r="Y2296" s="13">
        <f t="shared" si="2758"/>
        <v>4.1506433215508596E-3</v>
      </c>
      <c r="Z2296" s="13">
        <f t="shared" si="2759"/>
        <v>5.6951178483989737E-4</v>
      </c>
      <c r="AA2296" s="13">
        <f t="shared" si="2760"/>
        <v>9.1263281603723206E-4</v>
      </c>
      <c r="AB2296" s="13">
        <f t="shared" si="2761"/>
        <v>7.3123917632555676E-4</v>
      </c>
      <c r="AC2296" s="13">
        <f t="shared" si="2762"/>
        <v>1.1044405569018024E-5</v>
      </c>
      <c r="AD2296" s="13">
        <f t="shared" si="2763"/>
        <v>4.1725733611281839E-2</v>
      </c>
      <c r="AE2296" s="13">
        <f t="shared" si="2764"/>
        <v>1.1779894007665088E-2</v>
      </c>
      <c r="AF2296" s="13">
        <f t="shared" si="2765"/>
        <v>1.6628335899923426E-3</v>
      </c>
      <c r="AG2296" s="13">
        <f t="shared" si="2766"/>
        <v>1.5648219733316489E-4</v>
      </c>
      <c r="AH2296" s="13">
        <f t="shared" si="2767"/>
        <v>4.0195749007251889E-5</v>
      </c>
      <c r="AI2296" s="13">
        <f t="shared" si="2768"/>
        <v>6.4412994753965905E-5</v>
      </c>
      <c r="AJ2296" s="13">
        <f t="shared" si="2769"/>
        <v>5.1610356762177698E-5</v>
      </c>
      <c r="AK2296" s="13">
        <f t="shared" si="2770"/>
        <v>2.7568235625884178E-5</v>
      </c>
      <c r="AL2296" s="13">
        <f t="shared" si="2771"/>
        <v>1.9986332347530163E-7</v>
      </c>
      <c r="AM2296" s="13">
        <f t="shared" si="2772"/>
        <v>1.3372953740575792E-2</v>
      </c>
      <c r="AN2296" s="13">
        <f t="shared" si="2773"/>
        <v>3.7754154091324968E-3</v>
      </c>
      <c r="AO2296" s="13">
        <f t="shared" si="2774"/>
        <v>5.3293243168361481E-4</v>
      </c>
      <c r="AP2296" s="13">
        <f t="shared" si="2775"/>
        <v>5.015200465149544E-5</v>
      </c>
      <c r="AQ2296" s="13">
        <f t="shared" si="2776"/>
        <v>3.5396939007131421E-6</v>
      </c>
      <c r="AR2296" s="13">
        <f t="shared" si="2777"/>
        <v>2.2695905949805091E-6</v>
      </c>
      <c r="AS2296" s="13">
        <f t="shared" si="2778"/>
        <v>3.6369797975839415E-6</v>
      </c>
      <c r="AT2296" s="13">
        <f t="shared" si="2779"/>
        <v>2.9140987095400187E-6</v>
      </c>
      <c r="AU2296" s="13">
        <f t="shared" si="2780"/>
        <v>1.5565976463188946E-6</v>
      </c>
      <c r="AV2296" s="13">
        <f t="shared" si="2781"/>
        <v>6.2360522258389426E-7</v>
      </c>
      <c r="AW2296" s="13">
        <f t="shared" si="2782"/>
        <v>2.5116630203113191E-9</v>
      </c>
      <c r="AX2296" s="13">
        <f t="shared" si="2783"/>
        <v>3.5716546335174673E-3</v>
      </c>
      <c r="AY2296" s="13">
        <f t="shared" si="2784"/>
        <v>1.0083396832942858E-3</v>
      </c>
      <c r="AZ2296" s="13">
        <f t="shared" si="2785"/>
        <v>1.4233583888046547E-4</v>
      </c>
      <c r="BA2296" s="13">
        <f t="shared" si="2786"/>
        <v>1.339462046071437E-5</v>
      </c>
      <c r="BB2296" s="13">
        <f t="shared" si="2787"/>
        <v>9.4538307444793929E-7</v>
      </c>
      <c r="BC2296" s="13">
        <f t="shared" si="2788"/>
        <v>5.3379588324966864E-8</v>
      </c>
      <c r="BD2296" s="13">
        <f t="shared" si="2789"/>
        <v>1.0679075930588769E-7</v>
      </c>
      <c r="BE2296" s="13">
        <f t="shared" si="2790"/>
        <v>1.7113035056769712E-7</v>
      </c>
      <c r="BF2296" s="13">
        <f t="shared" si="2791"/>
        <v>1.3711671813072464E-7</v>
      </c>
      <c r="BG2296" s="13">
        <f t="shared" si="2792"/>
        <v>7.324239224104642E-8</v>
      </c>
      <c r="BH2296" s="13">
        <f t="shared" si="2793"/>
        <v>2.9342417691602695E-8</v>
      </c>
      <c r="BI2296" s="13">
        <f t="shared" si="2794"/>
        <v>9.4041436894080041E-9</v>
      </c>
      <c r="BJ2296" s="14">
        <f t="shared" si="2795"/>
        <v>0.70888731373062985</v>
      </c>
      <c r="BK2296" s="14">
        <f t="shared" si="2796"/>
        <v>0.22974250827957721</v>
      </c>
      <c r="BL2296" s="14">
        <f t="shared" si="2797"/>
        <v>6.046149983170461E-2</v>
      </c>
      <c r="BM2296" s="14">
        <f t="shared" si="2798"/>
        <v>0.29083030720400355</v>
      </c>
      <c r="BN2296" s="14">
        <f t="shared" si="2799"/>
        <v>0.70782218925111673</v>
      </c>
    </row>
    <row r="2297" spans="1:66" x14ac:dyDescent="0.25">
      <c r="A2297" t="s">
        <v>301</v>
      </c>
      <c r="B2297" t="s">
        <v>350</v>
      </c>
      <c r="C2297" t="s">
        <v>343</v>
      </c>
      <c r="D2297" s="36" t="s">
        <v>545</v>
      </c>
      <c r="E2297" s="10">
        <f>VLOOKUP(A2297,home!$A$2:$E$405,3,FALSE)</f>
        <v>1.3534482758620701</v>
      </c>
      <c r="F2297" s="10">
        <f>VLOOKUP(B2297,home!$B$2:$E$405,3,FALSE)</f>
        <v>0.74</v>
      </c>
      <c r="G2297" s="10">
        <f>VLOOKUP(C2297,away!$B$2:$E$405,4,FALSE)</f>
        <v>0.86</v>
      </c>
      <c r="H2297" s="10">
        <f>VLOOKUP(A2297,away!$A$2:$E$405,3,FALSE)</f>
        <v>1.02586206896552</v>
      </c>
      <c r="I2297" s="10">
        <f>VLOOKUP(C2297,away!$B$2:$E$405,3,FALSE)</f>
        <v>0.62</v>
      </c>
      <c r="J2297" s="10">
        <f>VLOOKUP(B2297,home!$B$2:$E$405,4,FALSE)</f>
        <v>1.79</v>
      </c>
      <c r="K2297" s="12">
        <f t="shared" si="2744"/>
        <v>0.86133448275862146</v>
      </c>
      <c r="L2297" s="12">
        <f t="shared" si="2745"/>
        <v>1.138501724137934</v>
      </c>
      <c r="M2297" s="13">
        <f t="shared" si="2746"/>
        <v>0.13535745203815841</v>
      </c>
      <c r="N2297" s="13">
        <f t="shared" si="2747"/>
        <v>0.11658804093881207</v>
      </c>
      <c r="O2297" s="13">
        <f t="shared" si="2748"/>
        <v>0.15410469252036108</v>
      </c>
      <c r="P2297" s="13">
        <f t="shared" si="2749"/>
        <v>0.13273568562270158</v>
      </c>
      <c r="Q2297" s="13">
        <f t="shared" si="2750"/>
        <v>5.0210649968936344E-2</v>
      </c>
      <c r="R2297" s="13">
        <f t="shared" si="2751"/>
        <v>8.7724229066088649E-2</v>
      </c>
      <c r="S2297" s="13">
        <f t="shared" si="2752"/>
        <v>3.2541175185467064E-2</v>
      </c>
      <c r="T2297" s="13">
        <f t="shared" si="2753"/>
        <v>5.7164911559720331E-2</v>
      </c>
      <c r="U2297" s="13">
        <f t="shared" si="2754"/>
        <v>7.5559903468038286E-2</v>
      </c>
      <c r="V2297" s="13">
        <f t="shared" si="2755"/>
        <v>3.545653161045471E-3</v>
      </c>
      <c r="W2297" s="13">
        <f t="shared" si="2756"/>
        <v>1.4416054739989326E-2</v>
      </c>
      <c r="X2297" s="13">
        <f t="shared" si="2757"/>
        <v>1.6412703176744686E-2</v>
      </c>
      <c r="Y2297" s="13">
        <f t="shared" si="2758"/>
        <v>9.3429454322439872E-3</v>
      </c>
      <c r="Z2297" s="13">
        <f t="shared" si="2759"/>
        <v>3.3291395346804323E-2</v>
      </c>
      <c r="AA2297" s="13">
        <f t="shared" si="2760"/>
        <v>2.8675026791352476E-2</v>
      </c>
      <c r="AB2297" s="13">
        <f t="shared" si="2761"/>
        <v>1.2349394684709599E-2</v>
      </c>
      <c r="AC2297" s="13">
        <f t="shared" si="2762"/>
        <v>2.1731104208940871E-4</v>
      </c>
      <c r="AD2297" s="13">
        <f t="shared" si="2763"/>
        <v>3.1042612632221694E-3</v>
      </c>
      <c r="AE2297" s="13">
        <f t="shared" si="2764"/>
        <v>3.534206800353041E-3</v>
      </c>
      <c r="AF2297" s="13">
        <f t="shared" si="2765"/>
        <v>2.0118502678309743E-3</v>
      </c>
      <c r="AG2297" s="13">
        <f t="shared" si="2766"/>
        <v>7.6349833287764281E-4</v>
      </c>
      <c r="AH2297" s="13">
        <f t="shared" si="2767"/>
        <v>9.4755777503235817E-3</v>
      </c>
      <c r="AI2297" s="13">
        <f t="shared" si="2768"/>
        <v>8.1616418604140636E-3</v>
      </c>
      <c r="AJ2297" s="13">
        <f t="shared" si="2769"/>
        <v>3.51495178515043E-3</v>
      </c>
      <c r="AK2297" s="13">
        <f t="shared" si="2770"/>
        <v>1.0091830592613463E-3</v>
      </c>
      <c r="AL2297" s="13">
        <f t="shared" si="2771"/>
        <v>8.5240759871838643E-6</v>
      </c>
      <c r="AM2297" s="13">
        <f t="shared" si="2772"/>
        <v>5.3476145390101847E-4</v>
      </c>
      <c r="AN2297" s="13">
        <f t="shared" si="2773"/>
        <v>6.0882683726881789E-4</v>
      </c>
      <c r="AO2297" s="13">
        <f t="shared" si="2774"/>
        <v>3.4657520196599737E-4</v>
      </c>
      <c r="AP2297" s="13">
        <f t="shared" si="2775"/>
        <v>1.3152548832724687E-4</v>
      </c>
      <c r="AQ2297" s="13">
        <f t="shared" si="2776"/>
        <v>3.743549880716358E-5</v>
      </c>
      <c r="AR2297" s="13">
        <f t="shared" si="2777"/>
        <v>2.157592321189289E-3</v>
      </c>
      <c r="AS2297" s="13">
        <f t="shared" si="2778"/>
        <v>1.8584086659755496E-3</v>
      </c>
      <c r="AT2297" s="13">
        <f t="shared" si="2779"/>
        <v>8.0035573353109501E-4</v>
      </c>
      <c r="AU2297" s="13">
        <f t="shared" si="2780"/>
        <v>2.2979133058796759E-4</v>
      </c>
      <c r="AV2297" s="13">
        <f t="shared" si="2781"/>
        <v>4.9481799218600605E-5</v>
      </c>
      <c r="AW2297" s="13">
        <f t="shared" si="2782"/>
        <v>2.3219365001949946E-7</v>
      </c>
      <c r="AX2297" s="13">
        <f t="shared" si="2783"/>
        <v>7.6768080049180345E-5</v>
      </c>
      <c r="AY2297" s="13">
        <f t="shared" si="2784"/>
        <v>8.7400591494750759E-5</v>
      </c>
      <c r="AZ2297" s="13">
        <f t="shared" si="2785"/>
        <v>4.9752862053724507E-5</v>
      </c>
      <c r="BA2297" s="13">
        <f t="shared" si="2786"/>
        <v>1.8881239742987379E-5</v>
      </c>
      <c r="BB2297" s="13">
        <f t="shared" si="2787"/>
        <v>5.3740810003132044E-6</v>
      </c>
      <c r="BC2297" s="13">
        <f t="shared" si="2788"/>
        <v>1.2236800969026996E-6</v>
      </c>
      <c r="BD2297" s="13">
        <f t="shared" si="2789"/>
        <v>4.0940376294346185E-4</v>
      </c>
      <c r="BE2297" s="13">
        <f t="shared" si="2790"/>
        <v>3.5263357839434E-4</v>
      </c>
      <c r="BF2297" s="13">
        <f t="shared" si="2791"/>
        <v>1.5186773042480533E-4</v>
      </c>
      <c r="BG2297" s="13">
        <f t="shared" si="2792"/>
        <v>4.3602971011058486E-5</v>
      </c>
      <c r="BH2297" s="13">
        <f t="shared" si="2793"/>
        <v>9.389185620637304E-6</v>
      </c>
      <c r="BI2297" s="13">
        <f t="shared" si="2794"/>
        <v>1.6174458680152641E-6</v>
      </c>
      <c r="BJ2297" s="14">
        <f t="shared" si="2795"/>
        <v>0.27544764749543871</v>
      </c>
      <c r="BK2297" s="14">
        <f t="shared" si="2796"/>
        <v>0.30449320171694383</v>
      </c>
      <c r="BL2297" s="14">
        <f t="shared" si="2797"/>
        <v>0.38663874551046434</v>
      </c>
      <c r="BM2297" s="14">
        <f t="shared" si="2798"/>
        <v>0.32306307151674829</v>
      </c>
      <c r="BN2297" s="14">
        <f t="shared" si="2799"/>
        <v>0.67672075015505817</v>
      </c>
    </row>
    <row r="2298" spans="1:66" x14ac:dyDescent="0.25">
      <c r="A2298" t="s">
        <v>303</v>
      </c>
      <c r="B2298" t="s">
        <v>306</v>
      </c>
      <c r="C2298" t="s">
        <v>466</v>
      </c>
      <c r="D2298" s="36" t="s">
        <v>545</v>
      </c>
      <c r="E2298" s="10">
        <f>VLOOKUP(A2298,home!$A$2:$E$405,3,FALSE)</f>
        <v>1.29370629370629</v>
      </c>
      <c r="F2298" s="10">
        <f>VLOOKUP(B2298,home!$B$2:$E$405,3,FALSE)</f>
        <v>0.66</v>
      </c>
      <c r="G2298" s="10">
        <f>VLOOKUP(C2298,away!$B$2:$E$405,4,FALSE)</f>
        <v>1.21</v>
      </c>
      <c r="H2298" s="10">
        <f>VLOOKUP(A2298,away!$A$2:$E$405,3,FALSE)</f>
        <v>1.0279720279720299</v>
      </c>
      <c r="I2298" s="10">
        <f>VLOOKUP(C2298,away!$B$2:$E$405,3,FALSE)</f>
        <v>0.88</v>
      </c>
      <c r="J2298" s="10">
        <f>VLOOKUP(B2298,home!$B$2:$E$405,4,FALSE)</f>
        <v>2.36</v>
      </c>
      <c r="K2298" s="12">
        <f t="shared" si="2744"/>
        <v>1.0331538461538432</v>
      </c>
      <c r="L2298" s="12">
        <f t="shared" si="2745"/>
        <v>2.1348923076923119</v>
      </c>
      <c r="M2298" s="13">
        <f t="shared" si="2746"/>
        <v>4.2085746698576863E-2</v>
      </c>
      <c r="N2298" s="13">
        <f t="shared" si="2747"/>
        <v>4.34810510698911E-2</v>
      </c>
      <c r="O2298" s="13">
        <f t="shared" si="2748"/>
        <v>8.9848536890278857E-2</v>
      </c>
      <c r="P2298" s="13">
        <f t="shared" si="2749"/>
        <v>9.2827361459487071E-2</v>
      </c>
      <c r="Q2298" s="13">
        <f t="shared" si="2750"/>
        <v>2.2461307573834834E-2</v>
      </c>
      <c r="R2298" s="13">
        <f t="shared" si="2751"/>
        <v>9.5908475132232648E-2</v>
      </c>
      <c r="S2298" s="13">
        <f t="shared" si="2752"/>
        <v>5.1186682615171765E-2</v>
      </c>
      <c r="T2298" s="13">
        <f t="shared" si="2753"/>
        <v>4.7952472760091049E-2</v>
      </c>
      <c r="U2298" s="13">
        <f t="shared" si="2754"/>
        <v>9.908820996161638E-2</v>
      </c>
      <c r="V2298" s="13">
        <f t="shared" si="2755"/>
        <v>1.2544560310436844E-2</v>
      </c>
      <c r="W2298" s="13">
        <f t="shared" si="2756"/>
        <v>7.7353287698506369E-3</v>
      </c>
      <c r="X2298" s="13">
        <f t="shared" si="2757"/>
        <v>1.6514093888225161E-2</v>
      </c>
      <c r="Y2298" s="13">
        <f t="shared" si="2758"/>
        <v>1.7627906005240258E-2</v>
      </c>
      <c r="Z2298" s="13">
        <f t="shared" si="2759"/>
        <v>6.8251421934100942E-2</v>
      </c>
      <c r="AA2298" s="13">
        <f t="shared" si="2760"/>
        <v>7.0514219076685161E-2</v>
      </c>
      <c r="AB2298" s="13">
        <f t="shared" si="2761"/>
        <v>3.6426018323805986E-2</v>
      </c>
      <c r="AC2298" s="13">
        <f t="shared" si="2762"/>
        <v>1.7293242451942661E-3</v>
      </c>
      <c r="AD2298" s="13">
        <f t="shared" si="2763"/>
        <v>1.9979461674589152E-3</v>
      </c>
      <c r="AE2298" s="13">
        <f t="shared" si="2764"/>
        <v>4.2653999040913734E-3</v>
      </c>
      <c r="AF2298" s="13">
        <f t="shared" si="2765"/>
        <v>4.5530847222380998E-3</v>
      </c>
      <c r="AG2298" s="13">
        <f t="shared" si="2766"/>
        <v>3.2401151832591683E-3</v>
      </c>
      <c r="AH2298" s="13">
        <f t="shared" si="2767"/>
        <v>3.6427358919043612E-2</v>
      </c>
      <c r="AI2298" s="13">
        <f t="shared" si="2768"/>
        <v>3.7635065972436411E-2</v>
      </c>
      <c r="AJ2298" s="13">
        <f t="shared" si="2769"/>
        <v>1.9441406579838155E-2</v>
      </c>
      <c r="AK2298" s="13">
        <f t="shared" si="2770"/>
        <v>6.6953213275334758E-3</v>
      </c>
      <c r="AL2298" s="13">
        <f t="shared" si="2771"/>
        <v>1.5257289641457748E-4</v>
      </c>
      <c r="AM2298" s="13">
        <f t="shared" si="2772"/>
        <v>4.1283715346370181E-4</v>
      </c>
      <c r="AN2298" s="13">
        <f t="shared" si="2773"/>
        <v>8.8136286325924751E-4</v>
      </c>
      <c r="AO2298" s="13">
        <f t="shared" si="2774"/>
        <v>9.4080739852891939E-4</v>
      </c>
      <c r="AP2298" s="13">
        <f t="shared" si="2775"/>
        <v>6.6950749271313501E-4</v>
      </c>
      <c r="AQ2298" s="13">
        <f t="shared" si="2776"/>
        <v>3.5733159903390967E-4</v>
      </c>
      <c r="AR2298" s="13">
        <f t="shared" si="2777"/>
        <v>1.555369766916263E-2</v>
      </c>
      <c r="AS2298" s="13">
        <f t="shared" si="2778"/>
        <v>1.6069362568809437E-2</v>
      </c>
      <c r="AT2298" s="13">
        <f t="shared" si="2779"/>
        <v>8.3010618716030365E-3</v>
      </c>
      <c r="AU2298" s="13">
        <f t="shared" si="2780"/>
        <v>2.8587579999358997E-3</v>
      </c>
      <c r="AV2298" s="13">
        <f t="shared" si="2781"/>
        <v>7.3838420571421056E-4</v>
      </c>
      <c r="AW2298" s="13">
        <f t="shared" si="2782"/>
        <v>9.3479387754042512E-6</v>
      </c>
      <c r="AX2298" s="13">
        <f t="shared" si="2783"/>
        <v>7.1087382156037967E-5</v>
      </c>
      <c r="AY2298" s="13">
        <f t="shared" si="2784"/>
        <v>1.5176390533890916E-4</v>
      </c>
      <c r="AZ2298" s="13">
        <f t="shared" si="2785"/>
        <v>1.6199979704669071E-4</v>
      </c>
      <c r="BA2298" s="13">
        <f t="shared" si="2786"/>
        <v>1.1528404018756522E-4</v>
      </c>
      <c r="BB2298" s="13">
        <f t="shared" si="2787"/>
        <v>6.1529752649031085E-5</v>
      </c>
      <c r="BC2298" s="13">
        <f t="shared" si="2788"/>
        <v>2.6271879124925431E-5</v>
      </c>
      <c r="BD2298" s="13">
        <f t="shared" si="2789"/>
        <v>5.5342449183445209E-3</v>
      </c>
      <c r="BE2298" s="13">
        <f t="shared" si="2790"/>
        <v>5.7177264229450039E-3</v>
      </c>
      <c r="BF2298" s="13">
        <f t="shared" si="2791"/>
        <v>2.9536455225605434E-3</v>
      </c>
      <c r="BG2298" s="13">
        <f t="shared" si="2792"/>
        <v>1.0171900772695014E-3</v>
      </c>
      <c r="BH2298" s="13">
        <f t="shared" si="2793"/>
        <v>2.6272846015012752E-4</v>
      </c>
      <c r="BI2298" s="13">
        <f t="shared" si="2794"/>
        <v>5.4287783819636208E-5</v>
      </c>
      <c r="BJ2298" s="14">
        <f t="shared" si="2795"/>
        <v>0.17367848930768268</v>
      </c>
      <c r="BK2298" s="14">
        <f t="shared" si="2796"/>
        <v>0.20067801213062028</v>
      </c>
      <c r="BL2298" s="14">
        <f t="shared" si="2797"/>
        <v>0.55104569968378525</v>
      </c>
      <c r="BM2298" s="14">
        <f t="shared" si="2798"/>
        <v>0.60689872826532409</v>
      </c>
      <c r="BN2298" s="14">
        <f t="shared" si="2799"/>
        <v>0.38661247882430139</v>
      </c>
    </row>
    <row r="2299" spans="1:66" x14ac:dyDescent="0.25">
      <c r="A2299" t="s">
        <v>303</v>
      </c>
      <c r="B2299" t="s">
        <v>380</v>
      </c>
      <c r="C2299" t="s">
        <v>473</v>
      </c>
      <c r="D2299" s="36" t="s">
        <v>545</v>
      </c>
      <c r="E2299" s="10">
        <f>VLOOKUP(A2299,home!$A$2:$E$405,3,FALSE)</f>
        <v>1.29370629370629</v>
      </c>
      <c r="F2299" s="10">
        <f>VLOOKUP(B2299,home!$B$2:$E$405,3,FALSE)</f>
        <v>1.1599999999999999</v>
      </c>
      <c r="G2299" s="10">
        <f>VLOOKUP(C2299,away!$B$2:$E$405,4,FALSE)</f>
        <v>1.21</v>
      </c>
      <c r="H2299" s="10">
        <f>VLOOKUP(A2299,away!$A$2:$E$405,3,FALSE)</f>
        <v>1.0279720279720299</v>
      </c>
      <c r="I2299" s="10">
        <f>VLOOKUP(C2299,away!$B$2:$E$405,3,FALSE)</f>
        <v>0.55000000000000004</v>
      </c>
      <c r="J2299" s="10">
        <f>VLOOKUP(B2299,home!$B$2:$E$405,4,FALSE)</f>
        <v>0.65</v>
      </c>
      <c r="K2299" s="12">
        <f t="shared" si="2744"/>
        <v>1.8158461538461486</v>
      </c>
      <c r="L2299" s="12">
        <f t="shared" si="2745"/>
        <v>0.36750000000000071</v>
      </c>
      <c r="M2299" s="13">
        <f t="shared" si="2746"/>
        <v>0.11266390843127144</v>
      </c>
      <c r="N2299" s="13">
        <f t="shared" si="2747"/>
        <v>0.20458032480219893</v>
      </c>
      <c r="O2299" s="13">
        <f t="shared" si="2748"/>
        <v>4.1403986348492336E-2</v>
      </c>
      <c r="P2299" s="13">
        <f t="shared" si="2749"/>
        <v>7.518326936480825E-2</v>
      </c>
      <c r="Q2299" s="13">
        <f t="shared" si="2750"/>
        <v>0.18574319797233441</v>
      </c>
      <c r="R2299" s="13">
        <f t="shared" si="2751"/>
        <v>7.6079824915354826E-3</v>
      </c>
      <c r="S2299" s="13">
        <f t="shared" si="2752"/>
        <v>1.2542889890575594E-2</v>
      </c>
      <c r="T2299" s="13">
        <f t="shared" si="2753"/>
        <v>6.8260625254833021E-2</v>
      </c>
      <c r="U2299" s="13">
        <f t="shared" si="2754"/>
        <v>1.3814925745783545E-2</v>
      </c>
      <c r="V2299" s="13">
        <f t="shared" si="2755"/>
        <v>9.3001829994163046E-4</v>
      </c>
      <c r="W2299" s="13">
        <f t="shared" si="2756"/>
        <v>0.11242702388038238</v>
      </c>
      <c r="X2299" s="13">
        <f t="shared" si="2757"/>
        <v>4.1316931276040608E-2</v>
      </c>
      <c r="Y2299" s="13">
        <f t="shared" si="2758"/>
        <v>7.5919861219724766E-3</v>
      </c>
      <c r="Z2299" s="13">
        <f t="shared" si="2759"/>
        <v>9.3197785521309865E-4</v>
      </c>
      <c r="AA2299" s="13">
        <f t="shared" si="2760"/>
        <v>1.692328403858488E-3</v>
      </c>
      <c r="AB2299" s="13">
        <f t="shared" si="2761"/>
        <v>1.5365040115955138E-3</v>
      </c>
      <c r="AC2299" s="13">
        <f t="shared" si="2762"/>
        <v>3.8788939450697717E-5</v>
      </c>
      <c r="AD2299" s="13">
        <f t="shared" si="2763"/>
        <v>5.1037544725390377E-2</v>
      </c>
      <c r="AE2299" s="13">
        <f t="shared" si="2764"/>
        <v>1.8756297686581002E-2</v>
      </c>
      <c r="AF2299" s="13">
        <f t="shared" si="2765"/>
        <v>3.4464696999092657E-3</v>
      </c>
      <c r="AG2299" s="13">
        <f t="shared" si="2766"/>
        <v>4.2219253823888602E-4</v>
      </c>
      <c r="AH2299" s="13">
        <f t="shared" si="2767"/>
        <v>8.562546544770358E-5</v>
      </c>
      <c r="AI2299" s="13">
        <f t="shared" si="2768"/>
        <v>1.5548267210449885E-4</v>
      </c>
      <c r="AJ2299" s="13">
        <f t="shared" si="2769"/>
        <v>1.4116630606533806E-4</v>
      </c>
      <c r="AK2299" s="13">
        <f t="shared" si="2770"/>
        <v>8.5445431307137445E-5</v>
      </c>
      <c r="AL2299" s="13">
        <f t="shared" si="2771"/>
        <v>1.0353907737458139E-6</v>
      </c>
      <c r="AM2299" s="13">
        <f t="shared" si="2772"/>
        <v>1.8535265858270165E-2</v>
      </c>
      <c r="AN2299" s="13">
        <f t="shared" si="2773"/>
        <v>6.8117102029142994E-3</v>
      </c>
      <c r="AO2299" s="13">
        <f t="shared" si="2774"/>
        <v>1.2516517497855051E-3</v>
      </c>
      <c r="AP2299" s="13">
        <f t="shared" si="2775"/>
        <v>1.5332733934872472E-4</v>
      </c>
      <c r="AQ2299" s="13">
        <f t="shared" si="2776"/>
        <v>1.4086949302664106E-5</v>
      </c>
      <c r="AR2299" s="13">
        <f t="shared" si="2777"/>
        <v>6.2934717104062269E-6</v>
      </c>
      <c r="AS2299" s="13">
        <f t="shared" si="2778"/>
        <v>1.1427976399680689E-5</v>
      </c>
      <c r="AT2299" s="13">
        <f t="shared" si="2779"/>
        <v>1.037572349580237E-5</v>
      </c>
      <c r="AU2299" s="13">
        <f t="shared" si="2780"/>
        <v>6.280239201074615E-6</v>
      </c>
      <c r="AV2299" s="13">
        <f t="shared" si="2781"/>
        <v>2.8509870496262884E-6</v>
      </c>
      <c r="AW2299" s="13">
        <f t="shared" si="2782"/>
        <v>1.9192793199473383E-8</v>
      </c>
      <c r="AX2299" s="13">
        <f t="shared" si="2783"/>
        <v>5.6095318698759491E-3</v>
      </c>
      <c r="AY2299" s="13">
        <f t="shared" si="2784"/>
        <v>2.0615029621794153E-3</v>
      </c>
      <c r="AZ2299" s="13">
        <f t="shared" si="2785"/>
        <v>3.7880116930046835E-4</v>
      </c>
      <c r="BA2299" s="13">
        <f t="shared" si="2786"/>
        <v>4.6403143239307476E-5</v>
      </c>
      <c r="BB2299" s="13">
        <f t="shared" si="2787"/>
        <v>4.2632887851113812E-6</v>
      </c>
      <c r="BC2299" s="13">
        <f t="shared" si="2788"/>
        <v>3.1335172570568718E-7</v>
      </c>
      <c r="BD2299" s="13">
        <f t="shared" si="2789"/>
        <v>3.8547514226238221E-7</v>
      </c>
      <c r="BE2299" s="13">
        <f t="shared" si="2790"/>
        <v>6.9996355448044366E-7</v>
      </c>
      <c r="BF2299" s="13">
        <f t="shared" si="2791"/>
        <v>6.3551306411789645E-7</v>
      </c>
      <c r="BG2299" s="13">
        <f t="shared" si="2792"/>
        <v>3.8466465106582101E-7</v>
      </c>
      <c r="BH2299" s="13">
        <f t="shared" si="2793"/>
        <v>1.7462295678961051E-7</v>
      </c>
      <c r="BI2299" s="13">
        <f t="shared" si="2794"/>
        <v>6.341768489193125E-8</v>
      </c>
      <c r="BJ2299" s="14">
        <f t="shared" si="2795"/>
        <v>0.72844945184260856</v>
      </c>
      <c r="BK2299" s="14">
        <f t="shared" si="2796"/>
        <v>0.20342141327900076</v>
      </c>
      <c r="BL2299" s="14">
        <f t="shared" si="2797"/>
        <v>6.6563018931100212E-2</v>
      </c>
      <c r="BM2299" s="14">
        <f t="shared" si="2798"/>
        <v>0.37012170872789568</v>
      </c>
      <c r="BN2299" s="14">
        <f t="shared" si="2799"/>
        <v>0.62718266941064094</v>
      </c>
    </row>
    <row r="2300" spans="1:66" x14ac:dyDescent="0.25">
      <c r="A2300" t="s">
        <v>35</v>
      </c>
      <c r="B2300" t="s">
        <v>213</v>
      </c>
      <c r="C2300" t="s">
        <v>474</v>
      </c>
      <c r="D2300" s="36" t="s">
        <v>545</v>
      </c>
      <c r="E2300" s="10">
        <f>VLOOKUP(A2300,home!$A$2:$E$405,3,FALSE)</f>
        <v>1.6</v>
      </c>
      <c r="F2300" s="10">
        <f>VLOOKUP(B2300,home!$B$2:$E$405,3,FALSE)</f>
        <v>1.04</v>
      </c>
      <c r="G2300" s="10">
        <f>VLOOKUP(C2300,away!$B$2:$E$405,4,FALSE)</f>
        <v>1.25</v>
      </c>
      <c r="H2300" s="10">
        <f>VLOOKUP(A2300,away!$A$2:$E$405,3,FALSE)</f>
        <v>1.10909090909091</v>
      </c>
      <c r="I2300" s="10">
        <f>VLOOKUP(C2300,away!$B$2:$E$405,3,FALSE)</f>
        <v>0.83</v>
      </c>
      <c r="J2300" s="10">
        <f>VLOOKUP(B2300,home!$B$2:$E$405,4,FALSE)</f>
        <v>0.75</v>
      </c>
      <c r="K2300" s="12">
        <f t="shared" si="2744"/>
        <v>2.08</v>
      </c>
      <c r="L2300" s="12">
        <f t="shared" si="2745"/>
        <v>0.69040909090909142</v>
      </c>
      <c r="M2300" s="13">
        <f t="shared" si="2746"/>
        <v>6.2636375528364305E-2</v>
      </c>
      <c r="N2300" s="13">
        <f t="shared" si="2747"/>
        <v>0.13028366109899775</v>
      </c>
      <c r="O2300" s="13">
        <f t="shared" si="2748"/>
        <v>4.3244723086378459E-2</v>
      </c>
      <c r="P2300" s="13">
        <f t="shared" si="2749"/>
        <v>8.9949024019667201E-2</v>
      </c>
      <c r="Q2300" s="13">
        <f t="shared" si="2750"/>
        <v>0.13549500754295768</v>
      </c>
      <c r="R2300" s="13">
        <f t="shared" si="2751"/>
        <v>1.4928274976340972E-2</v>
      </c>
      <c r="S2300" s="13">
        <f t="shared" si="2752"/>
        <v>3.2292844428820799E-2</v>
      </c>
      <c r="T2300" s="13">
        <f t="shared" si="2753"/>
        <v>9.3546984980453898E-2</v>
      </c>
      <c r="U2300" s="13">
        <f t="shared" si="2754"/>
        <v>3.1050811950789223E-2</v>
      </c>
      <c r="V2300" s="13">
        <f t="shared" si="2755"/>
        <v>5.1526853999043828E-3</v>
      </c>
      <c r="W2300" s="13">
        <f t="shared" si="2756"/>
        <v>9.3943205229783999E-2</v>
      </c>
      <c r="X2300" s="13">
        <f t="shared" si="2757"/>
        <v>6.4859242919781374E-2</v>
      </c>
      <c r="Y2300" s="13">
        <f t="shared" si="2758"/>
        <v>2.2389705470649085E-2</v>
      </c>
      <c r="Z2300" s="13">
        <f t="shared" si="2759"/>
        <v>3.4355389184188368E-3</v>
      </c>
      <c r="AA2300" s="13">
        <f t="shared" si="2760"/>
        <v>7.1459209503111814E-3</v>
      </c>
      <c r="AB2300" s="13">
        <f t="shared" si="2761"/>
        <v>7.4317577883236301E-3</v>
      </c>
      <c r="AC2300" s="13">
        <f t="shared" si="2762"/>
        <v>4.6246990954950941E-4</v>
      </c>
      <c r="AD2300" s="13">
        <f t="shared" si="2763"/>
        <v>4.8850466719487694E-2</v>
      </c>
      <c r="AE2300" s="13">
        <f t="shared" si="2764"/>
        <v>3.3726806318286326E-2</v>
      </c>
      <c r="AF2300" s="13">
        <f t="shared" si="2765"/>
        <v>1.1642646844737528E-2</v>
      </c>
      <c r="AG2300" s="13">
        <f t="shared" si="2766"/>
        <v>2.67939640795028E-3</v>
      </c>
      <c r="AH2300" s="13">
        <f t="shared" si="2767"/>
        <v>5.9298182536208794E-4</v>
      </c>
      <c r="AI2300" s="13">
        <f t="shared" si="2768"/>
        <v>1.2334021967531431E-3</v>
      </c>
      <c r="AJ2300" s="13">
        <f t="shared" si="2769"/>
        <v>1.282738284623269E-3</v>
      </c>
      <c r="AK2300" s="13">
        <f t="shared" si="2770"/>
        <v>8.8936521067213309E-4</v>
      </c>
      <c r="AL2300" s="13">
        <f t="shared" si="2771"/>
        <v>2.6565213361430568E-5</v>
      </c>
      <c r="AM2300" s="13">
        <f t="shared" si="2772"/>
        <v>2.0321794155306879E-2</v>
      </c>
      <c r="AN2300" s="13">
        <f t="shared" si="2773"/>
        <v>1.403035142840711E-2</v>
      </c>
      <c r="AO2300" s="13">
        <f t="shared" si="2774"/>
        <v>4.8433410874108114E-3</v>
      </c>
      <c r="AP2300" s="13">
        <f t="shared" si="2775"/>
        <v>1.1146289057073165E-3</v>
      </c>
      <c r="AQ2300" s="13">
        <f t="shared" si="2776"/>
        <v>1.9238748237259591E-4</v>
      </c>
      <c r="AR2300" s="13">
        <f t="shared" si="2777"/>
        <v>8.1880008594770588E-5</v>
      </c>
      <c r="AS2300" s="13">
        <f t="shared" si="2778"/>
        <v>1.7031041787712281E-4</v>
      </c>
      <c r="AT2300" s="13">
        <f t="shared" si="2779"/>
        <v>1.7712283459220775E-4</v>
      </c>
      <c r="AU2300" s="13">
        <f t="shared" si="2780"/>
        <v>1.2280516531726403E-4</v>
      </c>
      <c r="AV2300" s="13">
        <f t="shared" si="2781"/>
        <v>6.3858685964977323E-5</v>
      </c>
      <c r="AW2300" s="13">
        <f t="shared" si="2782"/>
        <v>1.0596944110521198E-6</v>
      </c>
      <c r="AX2300" s="13">
        <f t="shared" si="2783"/>
        <v>7.0448886405063806E-3</v>
      </c>
      <c r="AY2300" s="13">
        <f t="shared" si="2784"/>
        <v>4.863855161847795E-3</v>
      </c>
      <c r="AZ2300" s="13">
        <f t="shared" si="2785"/>
        <v>1.6790249103024136E-3</v>
      </c>
      <c r="BA2300" s="13">
        <f t="shared" si="2786"/>
        <v>3.8640468731186944E-4</v>
      </c>
      <c r="BB2300" s="13">
        <f t="shared" si="2787"/>
        <v>6.6694327222499865E-5</v>
      </c>
      <c r="BC2300" s="13">
        <f t="shared" si="2788"/>
        <v>9.2092739652959241E-6</v>
      </c>
      <c r="BD2300" s="13">
        <f t="shared" si="2789"/>
        <v>9.421783716257354E-6</v>
      </c>
      <c r="BE2300" s="13">
        <f t="shared" si="2790"/>
        <v>1.9597310129815297E-5</v>
      </c>
      <c r="BF2300" s="13">
        <f t="shared" si="2791"/>
        <v>2.0381202535007913E-5</v>
      </c>
      <c r="BG2300" s="13">
        <f t="shared" si="2792"/>
        <v>1.4130967090938818E-5</v>
      </c>
      <c r="BH2300" s="13">
        <f t="shared" si="2793"/>
        <v>7.3481028872881877E-6</v>
      </c>
      <c r="BI2300" s="13">
        <f t="shared" si="2794"/>
        <v>3.0568108011118861E-6</v>
      </c>
      <c r="BJ2300" s="14">
        <f t="shared" si="2795"/>
        <v>0.69196970359344645</v>
      </c>
      <c r="BK2300" s="14">
        <f t="shared" si="2796"/>
        <v>0.19538381966151541</v>
      </c>
      <c r="BL2300" s="14">
        <f t="shared" si="2797"/>
        <v>0.10848988955906086</v>
      </c>
      <c r="BM2300" s="14">
        <f t="shared" si="2798"/>
        <v>0.51787909001229848</v>
      </c>
      <c r="BN2300" s="14">
        <f t="shared" si="2799"/>
        <v>0.47653706625270636</v>
      </c>
    </row>
    <row r="2301" spans="1:66" x14ac:dyDescent="0.25">
      <c r="A2301" t="s">
        <v>35</v>
      </c>
      <c r="B2301" t="s">
        <v>475</v>
      </c>
      <c r="C2301" t="s">
        <v>217</v>
      </c>
      <c r="D2301" s="36" t="s">
        <v>545</v>
      </c>
      <c r="E2301" s="10">
        <f>VLOOKUP(A2301,home!$A$2:$E$405,3,FALSE)</f>
        <v>1.6</v>
      </c>
      <c r="F2301" s="10">
        <f>VLOOKUP(B2301,home!$B$2:$E$405,3,FALSE)</f>
        <v>0.42</v>
      </c>
      <c r="G2301" s="10">
        <f>VLOOKUP(C2301,away!$B$2:$E$405,4,FALSE)</f>
        <v>0.87</v>
      </c>
      <c r="H2301" s="10">
        <f>VLOOKUP(A2301,away!$A$2:$E$405,3,FALSE)</f>
        <v>1.10909090909091</v>
      </c>
      <c r="I2301" s="10">
        <f>VLOOKUP(C2301,away!$B$2:$E$405,3,FALSE)</f>
        <v>0.5</v>
      </c>
      <c r="J2301" s="10">
        <f>VLOOKUP(B2301,home!$B$2:$E$405,4,FALSE)</f>
        <v>0.9</v>
      </c>
      <c r="K2301" s="12">
        <f t="shared" si="2744"/>
        <v>0.58464000000000005</v>
      </c>
      <c r="L2301" s="12">
        <f t="shared" si="2745"/>
        <v>0.49909090909090953</v>
      </c>
      <c r="M2301" s="13">
        <f t="shared" si="2746"/>
        <v>0.33833088620541701</v>
      </c>
      <c r="N2301" s="13">
        <f t="shared" si="2747"/>
        <v>0.19780176931113502</v>
      </c>
      <c r="O2301" s="13">
        <f t="shared" si="2748"/>
        <v>0.16885786956979462</v>
      </c>
      <c r="P2301" s="13">
        <f t="shared" si="2749"/>
        <v>9.8721064865284744E-2</v>
      </c>
      <c r="Q2301" s="13">
        <f t="shared" si="2750"/>
        <v>5.7821413205031001E-2</v>
      </c>
      <c r="R2301" s="13">
        <f t="shared" si="2751"/>
        <v>4.2137713815371514E-2</v>
      </c>
      <c r="S2301" s="13">
        <f t="shared" si="2752"/>
        <v>7.2014180832270973E-3</v>
      </c>
      <c r="T2301" s="13">
        <f t="shared" si="2753"/>
        <v>2.8858141681420042E-2</v>
      </c>
      <c r="U2301" s="13">
        <f t="shared" si="2754"/>
        <v>2.4635393005018803E-2</v>
      </c>
      <c r="V2301" s="13">
        <f t="shared" si="2755"/>
        <v>2.3347678287168318E-4</v>
      </c>
      <c r="W2301" s="13">
        <f t="shared" si="2756"/>
        <v>1.1268237005396442E-2</v>
      </c>
      <c r="X2301" s="13">
        <f t="shared" si="2757"/>
        <v>5.6238746508751377E-3</v>
      </c>
      <c r="Y2301" s="13">
        <f t="shared" si="2758"/>
        <v>1.403412356059297E-3</v>
      </c>
      <c r="Z2301" s="13">
        <f t="shared" si="2759"/>
        <v>7.0101832983754473E-3</v>
      </c>
      <c r="AA2301" s="13">
        <f t="shared" si="2760"/>
        <v>4.0984335635622215E-3</v>
      </c>
      <c r="AB2301" s="13">
        <f t="shared" si="2761"/>
        <v>1.1980540993005088E-3</v>
      </c>
      <c r="AC2301" s="13">
        <f t="shared" si="2762"/>
        <v>4.2578651488419005E-6</v>
      </c>
      <c r="AD2301" s="13">
        <f t="shared" si="2763"/>
        <v>1.6469655207087444E-3</v>
      </c>
      <c r="AE2301" s="13">
        <f t="shared" si="2764"/>
        <v>8.2198551897191038E-4</v>
      </c>
      <c r="AF2301" s="13">
        <f t="shared" si="2765"/>
        <v>2.0512274996162689E-4</v>
      </c>
      <c r="AG2301" s="13">
        <f t="shared" si="2766"/>
        <v>3.4124966584525222E-5</v>
      </c>
      <c r="AH2301" s="13">
        <f t="shared" si="2767"/>
        <v>8.746796888200282E-4</v>
      </c>
      <c r="AI2301" s="13">
        <f t="shared" si="2768"/>
        <v>5.1137273327174124E-4</v>
      </c>
      <c r="AJ2301" s="13">
        <f t="shared" si="2769"/>
        <v>1.4948447738999545E-4</v>
      </c>
      <c r="AK2301" s="13">
        <f t="shared" si="2770"/>
        <v>2.9131534953762314E-5</v>
      </c>
      <c r="AL2301" s="13">
        <f t="shared" si="2771"/>
        <v>4.9695844947628897E-8</v>
      </c>
      <c r="AM2301" s="13">
        <f t="shared" si="2772"/>
        <v>1.9257638440543215E-4</v>
      </c>
      <c r="AN2301" s="13">
        <f t="shared" si="2773"/>
        <v>9.6113122762347576E-5</v>
      </c>
      <c r="AO2301" s="13">
        <f t="shared" si="2774"/>
        <v>2.3984592907513118E-5</v>
      </c>
      <c r="AP2301" s="13">
        <f t="shared" si="2775"/>
        <v>3.9901640927953666E-6</v>
      </c>
      <c r="AQ2301" s="13">
        <f t="shared" si="2776"/>
        <v>4.9786365612378604E-7</v>
      </c>
      <c r="AR2301" s="13">
        <f t="shared" si="2777"/>
        <v>8.73089362113084E-5</v>
      </c>
      <c r="AS2301" s="13">
        <f t="shared" si="2778"/>
        <v>5.1044296466579342E-5</v>
      </c>
      <c r="AT2301" s="13">
        <f t="shared" si="2779"/>
        <v>1.4921268743110476E-5</v>
      </c>
      <c r="AU2301" s="13">
        <f t="shared" si="2780"/>
        <v>2.9078568526573699E-6</v>
      </c>
      <c r="AV2301" s="13">
        <f t="shared" si="2781"/>
        <v>4.2501235758440127E-7</v>
      </c>
      <c r="AW2301" s="13">
        <f t="shared" si="2782"/>
        <v>4.0279656959115582E-10</v>
      </c>
      <c r="AX2301" s="13">
        <f t="shared" si="2783"/>
        <v>1.8764642896465297E-5</v>
      </c>
      <c r="AY2301" s="13">
        <f t="shared" si="2784"/>
        <v>9.3652626819631421E-6</v>
      </c>
      <c r="AZ2301" s="13">
        <f t="shared" si="2785"/>
        <v>2.3370587329080768E-6</v>
      </c>
      <c r="BA2301" s="13">
        <f t="shared" si="2786"/>
        <v>3.8880158920198033E-7</v>
      </c>
      <c r="BB2301" s="13">
        <f t="shared" si="2787"/>
        <v>4.8511834652701683E-8</v>
      </c>
      <c r="BC2301" s="13">
        <f t="shared" si="2788"/>
        <v>4.8423631316969568E-9</v>
      </c>
      <c r="BD2301" s="13">
        <f t="shared" si="2789"/>
        <v>7.2625160575770137E-6</v>
      </c>
      <c r="BE2301" s="13">
        <f t="shared" si="2790"/>
        <v>4.245957387901826E-6</v>
      </c>
      <c r="BF2301" s="13">
        <f t="shared" si="2791"/>
        <v>1.2411782636314619E-6</v>
      </c>
      <c r="BG2301" s="13">
        <f t="shared" si="2792"/>
        <v>2.418808200164993E-7</v>
      </c>
      <c r="BH2301" s="13">
        <f t="shared" si="2793"/>
        <v>3.5353300653611546E-8</v>
      </c>
      <c r="BI2301" s="13">
        <f t="shared" si="2794"/>
        <v>4.1337907388254933E-9</v>
      </c>
      <c r="BJ2301" s="14">
        <f t="shared" si="2795"/>
        <v>0.30583311821406634</v>
      </c>
      <c r="BK2301" s="14">
        <f t="shared" si="2796"/>
        <v>0.4445005187604763</v>
      </c>
      <c r="BL2301" s="14">
        <f t="shared" si="2797"/>
        <v>0.24266177087773491</v>
      </c>
      <c r="BM2301" s="14">
        <f t="shared" si="2798"/>
        <v>9.6325509318733654E-2</v>
      </c>
      <c r="BN2301" s="14">
        <f t="shared" si="2799"/>
        <v>0.90367071697203394</v>
      </c>
    </row>
    <row r="2302" spans="1:66" x14ac:dyDescent="0.25">
      <c r="A2302" t="s">
        <v>10</v>
      </c>
      <c r="B2302" t="s">
        <v>37</v>
      </c>
      <c r="C2302" t="s">
        <v>42</v>
      </c>
      <c r="D2302" t="s">
        <v>546</v>
      </c>
      <c r="E2302" s="10">
        <f>VLOOKUP(A2302,home!$A$2:$E$405,3,FALSE)</f>
        <v>1.6153846153846201</v>
      </c>
      <c r="F2302" s="10">
        <f>VLOOKUP(B2302,home!$B$2:$E$405,3,FALSE)</f>
        <v>0.88</v>
      </c>
      <c r="G2302" s="10">
        <f>VLOOKUP(C2302,away!$B$2:$E$405,4,FALSE)</f>
        <v>1.24</v>
      </c>
      <c r="H2302" s="10">
        <f>VLOOKUP(A2302,away!$A$2:$E$405,3,FALSE)</f>
        <v>1.4957264957265</v>
      </c>
      <c r="I2302" s="10">
        <f>VLOOKUP(C2302,away!$B$2:$E$405,3,FALSE)</f>
        <v>0.97</v>
      </c>
      <c r="J2302" s="10">
        <f>VLOOKUP(B2302,home!$B$2:$E$405,4,FALSE)</f>
        <v>1.24</v>
      </c>
      <c r="K2302" s="12">
        <f t="shared" si="2744"/>
        <v>1.7627076923076974</v>
      </c>
      <c r="L2302" s="12">
        <f t="shared" si="2745"/>
        <v>1.7990598290598343</v>
      </c>
      <c r="M2302" s="13">
        <f t="shared" si="2746"/>
        <v>2.838860288099131E-2</v>
      </c>
      <c r="N2302" s="13">
        <f t="shared" si="2747"/>
        <v>5.0040808672191836E-2</v>
      </c>
      <c r="O2302" s="13">
        <f t="shared" si="2748"/>
        <v>5.1072795046323748E-2</v>
      </c>
      <c r="P2302" s="13">
        <f t="shared" si="2749"/>
        <v>9.0026408695809315E-2</v>
      </c>
      <c r="Q2302" s="13">
        <f t="shared" si="2750"/>
        <v>4.4103659187885148E-2</v>
      </c>
      <c r="R2302" s="13">
        <f t="shared" si="2751"/>
        <v>4.5941506962823578E-2</v>
      </c>
      <c r="S2302" s="13">
        <f t="shared" si="2752"/>
        <v>7.1373310414755808E-2</v>
      </c>
      <c r="T2302" s="13">
        <f t="shared" si="2753"/>
        <v>7.934512155946985E-2</v>
      </c>
      <c r="U2302" s="13">
        <f t="shared" si="2754"/>
        <v>8.0981447719576757E-2</v>
      </c>
      <c r="V2302" s="13">
        <f t="shared" si="2755"/>
        <v>2.5148914084008087E-2</v>
      </c>
      <c r="W2302" s="13">
        <f t="shared" si="2756"/>
        <v>2.5913953103134078E-2</v>
      </c>
      <c r="X2302" s="13">
        <f t="shared" si="2757"/>
        <v>4.6620752039988958E-2</v>
      </c>
      <c r="Y2302" s="13">
        <f t="shared" si="2758"/>
        <v>4.1936761097851737E-2</v>
      </c>
      <c r="Z2302" s="13">
        <f t="shared" si="2759"/>
        <v>2.7550506554429529E-2</v>
      </c>
      <c r="AA2302" s="13">
        <f t="shared" si="2760"/>
        <v>4.8563489830466558E-2</v>
      </c>
      <c r="AB2302" s="13">
        <f t="shared" si="2761"/>
        <v>4.2801618544735028E-2</v>
      </c>
      <c r="AC2302" s="13">
        <f t="shared" si="2762"/>
        <v>4.9845408628287511E-3</v>
      </c>
      <c r="AD2302" s="13">
        <f t="shared" si="2763"/>
        <v>1.1419681118248846E-2</v>
      </c>
      <c r="AE2302" s="13">
        <f t="shared" si="2764"/>
        <v>2.0544689560514584E-2</v>
      </c>
      <c r="AF2302" s="13">
        <f t="shared" si="2765"/>
        <v>1.8480562844413368E-2</v>
      </c>
      <c r="AG2302" s="13">
        <f t="shared" si="2766"/>
        <v>1.1082546077266614E-2</v>
      </c>
      <c r="AH2302" s="13">
        <f t="shared" si="2767"/>
        <v>1.2391252403080954E-2</v>
      </c>
      <c r="AI2302" s="13">
        <f t="shared" si="2768"/>
        <v>2.1842155928237034E-2</v>
      </c>
      <c r="AJ2302" s="13">
        <f t="shared" si="2769"/>
        <v>1.92506681356438E-2</v>
      </c>
      <c r="AK2302" s="13">
        <f t="shared" si="2770"/>
        <v>1.1311100268254007E-2</v>
      </c>
      <c r="AL2302" s="13">
        <f t="shared" si="2771"/>
        <v>6.3228234902458686E-4</v>
      </c>
      <c r="AM2302" s="13">
        <f t="shared" si="2772"/>
        <v>4.0259119501676417E-3</v>
      </c>
      <c r="AN2302" s="13">
        <f t="shared" si="2773"/>
        <v>7.2428564648785417E-3</v>
      </c>
      <c r="AO2302" s="13">
        <f t="shared" si="2774"/>
        <v>6.5151660568046532E-3</v>
      </c>
      <c r="AP2302" s="13">
        <f t="shared" si="2775"/>
        <v>3.907057844150472E-3</v>
      </c>
      <c r="AQ2302" s="13">
        <f t="shared" si="2776"/>
        <v>1.7572577043060574E-3</v>
      </c>
      <c r="AR2302" s="13">
        <f t="shared" si="2777"/>
        <v>4.4585208860248183E-3</v>
      </c>
      <c r="AS2302" s="13">
        <f t="shared" si="2778"/>
        <v>7.8590690621104763E-3</v>
      </c>
      <c r="AT2302" s="13">
        <f t="shared" si="2779"/>
        <v>6.9266207450797909E-3</v>
      </c>
      <c r="AU2302" s="13">
        <f t="shared" si="2780"/>
        <v>4.0698692230167425E-3</v>
      </c>
      <c r="AV2302" s="13">
        <f t="shared" si="2781"/>
        <v>1.7934974465244912E-3</v>
      </c>
      <c r="AW2302" s="13">
        <f t="shared" si="2782"/>
        <v>5.5697341135120951E-5</v>
      </c>
      <c r="AX2302" s="13">
        <f t="shared" si="2783"/>
        <v>1.1827509938523303E-3</v>
      </c>
      <c r="AY2302" s="13">
        <f t="shared" si="2784"/>
        <v>2.1278398008203222E-3</v>
      </c>
      <c r="AZ2302" s="13">
        <f t="shared" si="2785"/>
        <v>1.9140555541652608E-3</v>
      </c>
      <c r="BA2302" s="13">
        <f t="shared" si="2786"/>
        <v>1.1478334860291937E-3</v>
      </c>
      <c r="BB2302" s="13">
        <f t="shared" si="2787"/>
        <v>5.1625527879120851E-4</v>
      </c>
      <c r="BC2302" s="13">
        <f t="shared" si="2788"/>
        <v>1.8575482672266984E-4</v>
      </c>
      <c r="BD2302" s="13">
        <f t="shared" si="2789"/>
        <v>1.336857637178586E-3</v>
      </c>
      <c r="BE2302" s="13">
        <f t="shared" si="2790"/>
        <v>2.356489240574986E-3</v>
      </c>
      <c r="BF2302" s="13">
        <f t="shared" si="2791"/>
        <v>2.0769008556009265E-3</v>
      </c>
      <c r="BG2302" s="13">
        <f t="shared" si="2792"/>
        <v>1.2203230381093975E-3</v>
      </c>
      <c r="BH2302" s="13">
        <f t="shared" si="2793"/>
        <v>5.377682015939337E-4</v>
      </c>
      <c r="BI2302" s="13">
        <f t="shared" si="2794"/>
        <v>1.8958562912562072E-4</v>
      </c>
      <c r="BJ2302" s="14">
        <f t="shared" si="2795"/>
        <v>0.3800112752216534</v>
      </c>
      <c r="BK2302" s="14">
        <f t="shared" si="2796"/>
        <v>0.22268189908823821</v>
      </c>
      <c r="BL2302" s="14">
        <f t="shared" si="2797"/>
        <v>0.36698153680408119</v>
      </c>
      <c r="BM2302" s="14">
        <f t="shared" si="2798"/>
        <v>0.685579293762692</v>
      </c>
      <c r="BN2302" s="14">
        <f t="shared" si="2799"/>
        <v>0.30957378144602493</v>
      </c>
    </row>
    <row r="2303" spans="1:66" x14ac:dyDescent="0.25">
      <c r="A2303" t="s">
        <v>13</v>
      </c>
      <c r="B2303" t="s">
        <v>47</v>
      </c>
      <c r="C2303" t="s">
        <v>46</v>
      </c>
      <c r="D2303" t="s">
        <v>546</v>
      </c>
      <c r="E2303" s="10">
        <f>VLOOKUP(A2303,home!$A$2:$E$405,3,FALSE)</f>
        <v>1.8444444444444399</v>
      </c>
      <c r="F2303" s="10">
        <f>VLOOKUP(B2303,home!$B$2:$E$405,3,FALSE)</f>
        <v>1.3</v>
      </c>
      <c r="G2303" s="10">
        <f>VLOOKUP(C2303,away!$B$2:$E$405,4,FALSE)</f>
        <v>1.63</v>
      </c>
      <c r="H2303" s="10">
        <f>VLOOKUP(A2303,away!$A$2:$E$405,3,FALSE)</f>
        <v>1.24444444444444</v>
      </c>
      <c r="I2303" s="10">
        <f>VLOOKUP(C2303,away!$B$2:$E$405,3,FALSE)</f>
        <v>0.54</v>
      </c>
      <c r="J2303" s="10">
        <f>VLOOKUP(B2303,home!$B$2:$E$405,4,FALSE)</f>
        <v>0.8</v>
      </c>
      <c r="K2303" s="12">
        <f t="shared" si="2744"/>
        <v>3.9083777777777682</v>
      </c>
      <c r="L2303" s="12">
        <f t="shared" si="2745"/>
        <v>0.53759999999999819</v>
      </c>
      <c r="M2303" s="13">
        <f t="shared" si="2746"/>
        <v>1.1725635358288408E-2</v>
      </c>
      <c r="N2303" s="13">
        <f t="shared" si="2747"/>
        <v>4.5828212664659675E-2</v>
      </c>
      <c r="O2303" s="13">
        <f t="shared" si="2748"/>
        <v>6.3037015686158273E-3</v>
      </c>
      <c r="P2303" s="13">
        <f t="shared" si="2749"/>
        <v>2.4637247128520959E-2</v>
      </c>
      <c r="Q2303" s="13">
        <f t="shared" si="2750"/>
        <v>8.9556983986914779E-2</v>
      </c>
      <c r="R2303" s="13">
        <f t="shared" si="2751"/>
        <v>1.6944349816439281E-3</v>
      </c>
      <c r="S2303" s="13">
        <f t="shared" si="2752"/>
        <v>1.2941600338158925E-2</v>
      </c>
      <c r="T2303" s="13">
        <f t="shared" si="2753"/>
        <v>4.8145834591365226E-2</v>
      </c>
      <c r="U2303" s="13">
        <f t="shared" si="2754"/>
        <v>6.6224920281464103E-3</v>
      </c>
      <c r="V2303" s="13">
        <f t="shared" si="2755"/>
        <v>3.0213516133870085E-3</v>
      </c>
      <c r="W2303" s="13">
        <f t="shared" si="2756"/>
        <v>0.11667417535308573</v>
      </c>
      <c r="X2303" s="13">
        <f t="shared" si="2757"/>
        <v>6.2724036669818684E-2</v>
      </c>
      <c r="Y2303" s="13">
        <f t="shared" si="2758"/>
        <v>1.6860221056847202E-2</v>
      </c>
      <c r="Z2303" s="13">
        <f t="shared" si="2759"/>
        <v>3.0364274871059094E-4</v>
      </c>
      <c r="AA2303" s="13">
        <f t="shared" si="2760"/>
        <v>1.1867505714438329E-3</v>
      </c>
      <c r="AB2303" s="13">
        <f t="shared" si="2761"/>
        <v>2.3191347805980719E-3</v>
      </c>
      <c r="AC2303" s="13">
        <f t="shared" si="2762"/>
        <v>3.9676840575505562E-4</v>
      </c>
      <c r="AD2303" s="13">
        <f t="shared" si="2763"/>
        <v>0.11400168854763672</v>
      </c>
      <c r="AE2303" s="13">
        <f t="shared" si="2764"/>
        <v>6.1287307763209301E-2</v>
      </c>
      <c r="AF2303" s="13">
        <f t="shared" si="2765"/>
        <v>1.64740283267506E-2</v>
      </c>
      <c r="AG2303" s="13">
        <f t="shared" si="2766"/>
        <v>2.952145876153698E-3</v>
      </c>
      <c r="AH2303" s="13">
        <f t="shared" si="2767"/>
        <v>4.0809585426703285E-5</v>
      </c>
      <c r="AI2303" s="13">
        <f t="shared" si="2768"/>
        <v>1.5949927680205059E-4</v>
      </c>
      <c r="AJ2303" s="13">
        <f t="shared" si="2769"/>
        <v>3.1169171451237983E-4</v>
      </c>
      <c r="AK2303" s="13">
        <f t="shared" si="2770"/>
        <v>4.0606965683921253E-4</v>
      </c>
      <c r="AL2303" s="13">
        <f t="shared" si="2771"/>
        <v>3.334670051279331E-5</v>
      </c>
      <c r="AM2303" s="13">
        <f t="shared" si="2772"/>
        <v>8.9112333229745128E-2</v>
      </c>
      <c r="AN2303" s="13">
        <f t="shared" si="2773"/>
        <v>4.7906790344310821E-2</v>
      </c>
      <c r="AO2303" s="13">
        <f t="shared" si="2774"/>
        <v>1.2877345244550701E-2</v>
      </c>
      <c r="AP2303" s="13">
        <f t="shared" si="2775"/>
        <v>2.307620267823478E-3</v>
      </c>
      <c r="AQ2303" s="13">
        <f t="shared" si="2776"/>
        <v>3.1014416399547436E-4</v>
      </c>
      <c r="AR2303" s="13">
        <f t="shared" si="2777"/>
        <v>4.3878466250791245E-6</v>
      </c>
      <c r="AS2303" s="13">
        <f t="shared" si="2778"/>
        <v>1.7149362241756429E-5</v>
      </c>
      <c r="AT2303" s="13">
        <f t="shared" si="2779"/>
        <v>3.3513093144370983E-5</v>
      </c>
      <c r="AU2303" s="13">
        <f t="shared" si="2780"/>
        <v>4.366060950335201E-5</v>
      </c>
      <c r="AV2303" s="13">
        <f t="shared" si="2781"/>
        <v>4.2660538986783456E-5</v>
      </c>
      <c r="AW2303" s="13">
        <f t="shared" si="2782"/>
        <v>1.9462837818130765E-6</v>
      </c>
      <c r="AX2303" s="13">
        <f t="shared" si="2783"/>
        <v>5.8047443820177208E-2</v>
      </c>
      <c r="AY2303" s="13">
        <f t="shared" si="2784"/>
        <v>3.1206305797727162E-2</v>
      </c>
      <c r="AZ2303" s="13">
        <f t="shared" si="2785"/>
        <v>8.3882549984290299E-3</v>
      </c>
      <c r="BA2303" s="13">
        <f t="shared" si="2786"/>
        <v>1.5031752957184775E-3</v>
      </c>
      <c r="BB2303" s="13">
        <f t="shared" si="2787"/>
        <v>2.0202675974456265E-4</v>
      </c>
      <c r="BC2303" s="13">
        <f t="shared" si="2788"/>
        <v>2.1721917207735314E-5</v>
      </c>
      <c r="BD2303" s="13">
        <f t="shared" si="2789"/>
        <v>3.9315105760708801E-7</v>
      </c>
      <c r="BE2303" s="13">
        <f t="shared" si="2790"/>
        <v>1.5365828568613699E-6</v>
      </c>
      <c r="BF2303" s="13">
        <f t="shared" si="2791"/>
        <v>3.002773145735628E-6</v>
      </c>
      <c r="BG2303" s="13">
        <f t="shared" si="2792"/>
        <v>3.9119906115003245E-6</v>
      </c>
      <c r="BH2303" s="13">
        <f t="shared" si="2793"/>
        <v>3.822384293215783E-6</v>
      </c>
      <c r="BI2303" s="13">
        <f t="shared" si="2794"/>
        <v>2.9878643659462688E-6</v>
      </c>
      <c r="BJ2303" s="14">
        <f t="shared" si="2795"/>
        <v>0.82638779667587137</v>
      </c>
      <c r="BK2303" s="14">
        <f t="shared" si="2796"/>
        <v>8.3962255342350314E-2</v>
      </c>
      <c r="BL2303" s="14">
        <f t="shared" si="2797"/>
        <v>1.9201610360860627E-2</v>
      </c>
      <c r="BM2303" s="14">
        <f t="shared" si="2798"/>
        <v>0.71890472992520382</v>
      </c>
      <c r="BN2303" s="14">
        <f t="shared" si="2799"/>
        <v>0.17974621568864357</v>
      </c>
    </row>
    <row r="2304" spans="1:66" x14ac:dyDescent="0.25">
      <c r="A2304" t="s">
        <v>16</v>
      </c>
      <c r="B2304" t="s">
        <v>232</v>
      </c>
      <c r="C2304" t="s">
        <v>56</v>
      </c>
      <c r="D2304" t="s">
        <v>546</v>
      </c>
      <c r="E2304" s="10">
        <f>VLOOKUP(A2304,home!$A$2:$E$405,3,FALSE)</f>
        <v>1.49074074074074</v>
      </c>
      <c r="F2304" s="10">
        <f>VLOOKUP(B2304,home!$B$2:$E$405,3,FALSE)</f>
        <v>1.79</v>
      </c>
      <c r="G2304" s="10">
        <f>VLOOKUP(C2304,away!$B$2:$E$405,4,FALSE)</f>
        <v>0.89</v>
      </c>
      <c r="H2304" s="10">
        <f>VLOOKUP(A2304,away!$A$2:$E$405,3,FALSE)</f>
        <v>1.3333333333333299</v>
      </c>
      <c r="I2304" s="10">
        <f>VLOOKUP(C2304,away!$B$2:$E$405,3,FALSE)</f>
        <v>0.78</v>
      </c>
      <c r="J2304" s="10">
        <f>VLOOKUP(B2304,home!$B$2:$E$405,4,FALSE)</f>
        <v>0.38</v>
      </c>
      <c r="K2304" s="12">
        <f t="shared" si="2744"/>
        <v>2.3748990740740732</v>
      </c>
      <c r="L2304" s="12">
        <f t="shared" si="2745"/>
        <v>0.395199999999999</v>
      </c>
      <c r="M2304" s="13">
        <f t="shared" si="2746"/>
        <v>6.2655796869578506E-2</v>
      </c>
      <c r="N2304" s="13">
        <f t="shared" si="2747"/>
        <v>0.14880119397093522</v>
      </c>
      <c r="O2304" s="13">
        <f t="shared" si="2748"/>
        <v>2.4761570922857364E-2</v>
      </c>
      <c r="P2304" s="13">
        <f t="shared" si="2749"/>
        <v>5.880623185731345E-2</v>
      </c>
      <c r="Q2304" s="13">
        <f t="shared" si="2750"/>
        <v>0.17669390889134531</v>
      </c>
      <c r="R2304" s="13">
        <f t="shared" si="2751"/>
        <v>4.8928864143566028E-3</v>
      </c>
      <c r="S2304" s="13">
        <f t="shared" si="2752"/>
        <v>1.37982959200666E-2</v>
      </c>
      <c r="T2304" s="13">
        <f t="shared" si="2753"/>
        <v>6.9829432793859489E-2</v>
      </c>
      <c r="U2304" s="13">
        <f t="shared" si="2754"/>
        <v>1.1620111415005107E-2</v>
      </c>
      <c r="V2304" s="13">
        <f t="shared" si="2755"/>
        <v>1.4389477991961668E-3</v>
      </c>
      <c r="W2304" s="13">
        <f t="shared" si="2756"/>
        <v>0.13987673354019486</v>
      </c>
      <c r="X2304" s="13">
        <f t="shared" si="2757"/>
        <v>5.5279285095084868E-2</v>
      </c>
      <c r="Y2304" s="13">
        <f t="shared" si="2758"/>
        <v>1.0923186734788742E-2</v>
      </c>
      <c r="Z2304" s="13">
        <f t="shared" si="2759"/>
        <v>6.4455623698457488E-4</v>
      </c>
      <c r="AA2304" s="13">
        <f t="shared" si="2760"/>
        <v>1.5307560104033358E-3</v>
      </c>
      <c r="AB2304" s="13">
        <f t="shared" si="2761"/>
        <v>1.8176955158701023E-3</v>
      </c>
      <c r="AC2304" s="13">
        <f t="shared" si="2762"/>
        <v>8.4408688160011758E-5</v>
      </c>
      <c r="AD2304" s="13">
        <f t="shared" si="2763"/>
        <v>8.3048281242278671E-2</v>
      </c>
      <c r="AE2304" s="13">
        <f t="shared" si="2764"/>
        <v>3.2820680746948445E-2</v>
      </c>
      <c r="AF2304" s="13">
        <f t="shared" si="2765"/>
        <v>6.4853665155969959E-3</v>
      </c>
      <c r="AG2304" s="13">
        <f t="shared" si="2766"/>
        <v>8.543389489879755E-4</v>
      </c>
      <c r="AH2304" s="13">
        <f t="shared" si="2767"/>
        <v>6.3682156214075832E-5</v>
      </c>
      <c r="AI2304" s="13">
        <f t="shared" si="2768"/>
        <v>1.5123869382784917E-4</v>
      </c>
      <c r="AJ2304" s="13">
        <f t="shared" si="2769"/>
        <v>1.7958831696796563E-4</v>
      </c>
      <c r="AK2304" s="13">
        <f t="shared" si="2770"/>
        <v>1.421680425605809E-4</v>
      </c>
      <c r="AL2304" s="13">
        <f t="shared" si="2771"/>
        <v>3.1689051195321344E-6</v>
      </c>
      <c r="AM2304" s="13">
        <f t="shared" si="2772"/>
        <v>3.9446257245146166E-2</v>
      </c>
      <c r="AN2304" s="13">
        <f t="shared" si="2773"/>
        <v>1.5589160863281725E-2</v>
      </c>
      <c r="AO2304" s="13">
        <f t="shared" si="2774"/>
        <v>3.0804181865844611E-3</v>
      </c>
      <c r="AP2304" s="13">
        <f t="shared" si="2775"/>
        <v>4.0579375577939203E-4</v>
      </c>
      <c r="AQ2304" s="13">
        <f t="shared" si="2776"/>
        <v>4.009242307100383E-5</v>
      </c>
      <c r="AR2304" s="13">
        <f t="shared" si="2777"/>
        <v>5.0334376271605409E-6</v>
      </c>
      <c r="AS2304" s="13">
        <f t="shared" si="2778"/>
        <v>1.1953906360153168E-5</v>
      </c>
      <c r="AT2304" s="13">
        <f t="shared" si="2779"/>
        <v>1.4194660573147968E-5</v>
      </c>
      <c r="AU2304" s="13">
        <f t="shared" si="2780"/>
        <v>1.1236962083988286E-5</v>
      </c>
      <c r="AV2304" s="13">
        <f t="shared" si="2781"/>
        <v>6.6716627121673121E-6</v>
      </c>
      <c r="AW2304" s="13">
        <f t="shared" si="2782"/>
        <v>8.26168875132775E-8</v>
      </c>
      <c r="AX2304" s="13">
        <f t="shared" si="2783"/>
        <v>1.5613479967864228E-2</v>
      </c>
      <c r="AY2304" s="13">
        <f t="shared" si="2784"/>
        <v>6.1704472832999268E-3</v>
      </c>
      <c r="AZ2304" s="13">
        <f t="shared" si="2785"/>
        <v>1.2192803831800624E-3</v>
      </c>
      <c r="BA2304" s="13">
        <f t="shared" si="2786"/>
        <v>1.6061986914425318E-4</v>
      </c>
      <c r="BB2304" s="13">
        <f t="shared" si="2787"/>
        <v>1.586924307145217E-5</v>
      </c>
      <c r="BC2304" s="13">
        <f t="shared" si="2788"/>
        <v>1.2543049723675763E-6</v>
      </c>
      <c r="BD2304" s="13">
        <f t="shared" si="2789"/>
        <v>3.3153575837564014E-7</v>
      </c>
      <c r="BE2304" s="13">
        <f t="shared" si="2790"/>
        <v>7.8736396558875335E-7</v>
      </c>
      <c r="BF2304" s="13">
        <f t="shared" si="2791"/>
        <v>9.3495497641801043E-7</v>
      </c>
      <c r="BG2304" s="13">
        <f t="shared" si="2792"/>
        <v>7.4014123593202666E-7</v>
      </c>
      <c r="BH2304" s="13">
        <f t="shared" si="2793"/>
        <v>4.3944018397475254E-7</v>
      </c>
      <c r="BI2304" s="13">
        <f t="shared" si="2794"/>
        <v>2.0872521720651606E-7</v>
      </c>
      <c r="BJ2304" s="14">
        <f t="shared" si="2795"/>
        <v>0.80635508200541572</v>
      </c>
      <c r="BK2304" s="14">
        <f t="shared" si="2796"/>
        <v>0.14295729732273421</v>
      </c>
      <c r="BL2304" s="14">
        <f t="shared" si="2797"/>
        <v>4.5212230278757107E-2</v>
      </c>
      <c r="BM2304" s="14">
        <f t="shared" si="2798"/>
        <v>0.51238721225109263</v>
      </c>
      <c r="BN2304" s="14">
        <f t="shared" si="2799"/>
        <v>0.47661158892638644</v>
      </c>
    </row>
    <row r="2305" spans="1:66" x14ac:dyDescent="0.25">
      <c r="A2305" t="s">
        <v>16</v>
      </c>
      <c r="B2305" t="s">
        <v>231</v>
      </c>
      <c r="C2305" t="s">
        <v>230</v>
      </c>
      <c r="D2305" t="s">
        <v>546</v>
      </c>
      <c r="E2305" s="10">
        <f>VLOOKUP(A2305,home!$A$2:$E$405,3,FALSE)</f>
        <v>1.49074074074074</v>
      </c>
      <c r="F2305" s="10">
        <f>VLOOKUP(B2305,home!$B$2:$E$405,3,FALSE)</f>
        <v>0.77</v>
      </c>
      <c r="G2305" s="10">
        <f>VLOOKUP(C2305,away!$B$2:$E$405,4,FALSE)</f>
        <v>0.56000000000000005</v>
      </c>
      <c r="H2305" s="10">
        <f>VLOOKUP(A2305,away!$A$2:$E$405,3,FALSE)</f>
        <v>1.3333333333333299</v>
      </c>
      <c r="I2305" s="10">
        <f>VLOOKUP(C2305,away!$B$2:$E$405,3,FALSE)</f>
        <v>0.89</v>
      </c>
      <c r="J2305" s="10">
        <f>VLOOKUP(B2305,home!$B$2:$E$405,4,FALSE)</f>
        <v>0.75</v>
      </c>
      <c r="K2305" s="12">
        <f t="shared" si="2744"/>
        <v>0.64280740740740716</v>
      </c>
      <c r="L2305" s="12">
        <f t="shared" si="2745"/>
        <v>0.88999999999999768</v>
      </c>
      <c r="M2305" s="13">
        <f t="shared" si="2746"/>
        <v>0.21592861599850749</v>
      </c>
      <c r="N2305" s="13">
        <f t="shared" si="2747"/>
        <v>0.13880051383507019</v>
      </c>
      <c r="O2305" s="13">
        <f t="shared" si="2748"/>
        <v>0.19217646823867118</v>
      </c>
      <c r="P2305" s="13">
        <f t="shared" si="2749"/>
        <v>0.12353245731321215</v>
      </c>
      <c r="Q2305" s="13">
        <f t="shared" si="2750"/>
        <v>4.4610999222568705E-2</v>
      </c>
      <c r="R2305" s="13">
        <f t="shared" si="2751"/>
        <v>8.5518528366208435E-2</v>
      </c>
      <c r="S2305" s="13">
        <f t="shared" si="2752"/>
        <v>1.766818624209824E-2</v>
      </c>
      <c r="T2305" s="13">
        <f t="shared" si="2753"/>
        <v>3.9703789308086046E-2</v>
      </c>
      <c r="U2305" s="13">
        <f t="shared" si="2754"/>
        <v>5.4971943504379256E-2</v>
      </c>
      <c r="V2305" s="13">
        <f t="shared" si="2755"/>
        <v>1.1231049425297979E-3</v>
      </c>
      <c r="W2305" s="13">
        <f t="shared" si="2756"/>
        <v>9.5587602507044133E-3</v>
      </c>
      <c r="X2305" s="13">
        <f t="shared" si="2757"/>
        <v>8.5072966231269052E-3</v>
      </c>
      <c r="Y2305" s="13">
        <f t="shared" si="2758"/>
        <v>3.7857469972914629E-3</v>
      </c>
      <c r="Z2305" s="13">
        <f t="shared" si="2759"/>
        <v>2.5370496748641773E-2</v>
      </c>
      <c r="AA2305" s="13">
        <f t="shared" si="2760"/>
        <v>1.630834323963247E-2</v>
      </c>
      <c r="AB2305" s="13">
        <f t="shared" si="2761"/>
        <v>5.2415619184891316E-3</v>
      </c>
      <c r="AC2305" s="13">
        <f t="shared" si="2762"/>
        <v>4.0157922309692488E-5</v>
      </c>
      <c r="AD2305" s="13">
        <f t="shared" si="2763"/>
        <v>1.5361104736960703E-3</v>
      </c>
      <c r="AE2305" s="13">
        <f t="shared" si="2764"/>
        <v>1.3671383215894989E-3</v>
      </c>
      <c r="AF2305" s="13">
        <f t="shared" si="2765"/>
        <v>6.0837655310732534E-4</v>
      </c>
      <c r="AG2305" s="13">
        <f t="shared" si="2766"/>
        <v>1.8048504408850607E-4</v>
      </c>
      <c r="AH2305" s="13">
        <f t="shared" si="2767"/>
        <v>5.6449355265727787E-3</v>
      </c>
      <c r="AI2305" s="13">
        <f t="shared" si="2768"/>
        <v>3.6286063708182146E-3</v>
      </c>
      <c r="AJ2305" s="13">
        <f t="shared" si="2769"/>
        <v>1.1662475268638284E-3</v>
      </c>
      <c r="AK2305" s="13">
        <f t="shared" si="2770"/>
        <v>2.4989084971287933E-4</v>
      </c>
      <c r="AL2305" s="13">
        <f t="shared" si="2771"/>
        <v>9.189716333927079E-7</v>
      </c>
      <c r="AM2305" s="13">
        <f t="shared" si="2772"/>
        <v>1.9748463821758709E-4</v>
      </c>
      <c r="AN2305" s="13">
        <f t="shared" si="2773"/>
        <v>1.7576132801365207E-4</v>
      </c>
      <c r="AO2305" s="13">
        <f t="shared" si="2774"/>
        <v>7.821379096607495E-5</v>
      </c>
      <c r="AP2305" s="13">
        <f t="shared" si="2775"/>
        <v>2.3203424653268846E-5</v>
      </c>
      <c r="AQ2305" s="13">
        <f t="shared" si="2776"/>
        <v>5.1627619853523034E-6</v>
      </c>
      <c r="AR2305" s="13">
        <f t="shared" si="2777"/>
        <v>1.0047985237299523E-3</v>
      </c>
      <c r="AS2305" s="13">
        <f t="shared" si="2778"/>
        <v>6.4589193400564073E-4</v>
      </c>
      <c r="AT2305" s="13">
        <f t="shared" si="2779"/>
        <v>2.0759205978176102E-4</v>
      </c>
      <c r="AU2305" s="13">
        <f t="shared" si="2780"/>
        <v>4.4480571248892415E-5</v>
      </c>
      <c r="AV2305" s="13">
        <f t="shared" si="2781"/>
        <v>7.1481101711252465E-6</v>
      </c>
      <c r="AW2305" s="13">
        <f t="shared" si="2782"/>
        <v>1.4603954947124501E-8</v>
      </c>
      <c r="AX2305" s="13">
        <f t="shared" si="2783"/>
        <v>2.1157431382572802E-5</v>
      </c>
      <c r="AY2305" s="13">
        <f t="shared" si="2784"/>
        <v>1.8830113930489745E-5</v>
      </c>
      <c r="AZ2305" s="13">
        <f t="shared" si="2785"/>
        <v>8.3794006990679141E-6</v>
      </c>
      <c r="BA2305" s="13">
        <f t="shared" si="2786"/>
        <v>2.4858888740568082E-6</v>
      </c>
      <c r="BB2305" s="13">
        <f t="shared" si="2787"/>
        <v>5.5311027447763822E-7</v>
      </c>
      <c r="BC2305" s="13">
        <f t="shared" si="2788"/>
        <v>9.8453628857019389E-8</v>
      </c>
      <c r="BD2305" s="13">
        <f t="shared" si="2789"/>
        <v>1.4904511435327584E-4</v>
      </c>
      <c r="BE2305" s="13">
        <f t="shared" si="2790"/>
        <v>9.5807303544169766E-5</v>
      </c>
      <c r="BF2305" s="13">
        <f t="shared" si="2791"/>
        <v>3.0792822200961129E-5</v>
      </c>
      <c r="BG2305" s="13">
        <f t="shared" si="2792"/>
        <v>6.5979514019190227E-6</v>
      </c>
      <c r="BH2305" s="13">
        <f t="shared" si="2793"/>
        <v>1.0603030087169085E-6</v>
      </c>
      <c r="BI2305" s="13">
        <f t="shared" si="2794"/>
        <v>1.3631412561991797E-7</v>
      </c>
      <c r="BJ2305" s="14">
        <f t="shared" si="2795"/>
        <v>0.2491905469719545</v>
      </c>
      <c r="BK2305" s="14">
        <f t="shared" si="2796"/>
        <v>0.35831227150422135</v>
      </c>
      <c r="BL2305" s="14">
        <f t="shared" si="2797"/>
        <v>0.36709987654892029</v>
      </c>
      <c r="BM2305" s="14">
        <f t="shared" si="2798"/>
        <v>0.19938679328952405</v>
      </c>
      <c r="BN2305" s="14">
        <f t="shared" si="2799"/>
        <v>0.80056758297423813</v>
      </c>
    </row>
    <row r="2306" spans="1:66" x14ac:dyDescent="0.25">
      <c r="A2306" t="s">
        <v>72</v>
      </c>
      <c r="B2306" t="s">
        <v>365</v>
      </c>
      <c r="C2306" t="s">
        <v>85</v>
      </c>
      <c r="D2306" t="s">
        <v>546</v>
      </c>
      <c r="E2306" s="10">
        <f>VLOOKUP(A2306,home!$A$2:$E$405,3,FALSE)</f>
        <v>1.4166666666666701</v>
      </c>
      <c r="F2306" s="10">
        <f>VLOOKUP(B2306,home!$B$2:$E$405,3,FALSE)</f>
        <v>1.1499999999999999</v>
      </c>
      <c r="G2306" s="10">
        <f>VLOOKUP(C2306,away!$B$2:$E$405,4,FALSE)</f>
        <v>0.62</v>
      </c>
      <c r="H2306" s="10">
        <f>VLOOKUP(A2306,away!$A$2:$E$405,3,FALSE)</f>
        <v>1.11666666666667</v>
      </c>
      <c r="I2306" s="10">
        <f>VLOOKUP(C2306,away!$B$2:$E$405,3,FALSE)</f>
        <v>1.1499999999999999</v>
      </c>
      <c r="J2306" s="10">
        <f>VLOOKUP(B2306,home!$B$2:$E$405,4,FALSE)</f>
        <v>0.9</v>
      </c>
      <c r="K2306" s="12">
        <f t="shared" si="2744"/>
        <v>1.0100833333333357</v>
      </c>
      <c r="L2306" s="12">
        <f t="shared" si="2745"/>
        <v>1.1557500000000034</v>
      </c>
      <c r="M2306" s="13">
        <f t="shared" si="2746"/>
        <v>0.11465434948444225</v>
      </c>
      <c r="N2306" s="13">
        <f t="shared" si="2747"/>
        <v>0.11581044750841066</v>
      </c>
      <c r="O2306" s="13">
        <f t="shared" si="2748"/>
        <v>0.13251176441664453</v>
      </c>
      <c r="P2306" s="13">
        <f t="shared" si="2749"/>
        <v>0.13384792470784601</v>
      </c>
      <c r="Q2306" s="13">
        <f t="shared" si="2750"/>
        <v>5.8489101427060354E-2</v>
      </c>
      <c r="R2306" s="13">
        <f t="shared" si="2751"/>
        <v>7.6575235862268706E-2</v>
      </c>
      <c r="S2306" s="13">
        <f t="shared" si="2752"/>
        <v>3.9063644399788308E-2</v>
      </c>
      <c r="T2306" s="13">
        <f t="shared" si="2753"/>
        <v>6.7598778974325216E-2</v>
      </c>
      <c r="U2306" s="13">
        <f t="shared" si="2754"/>
        <v>7.7347369490546769E-2</v>
      </c>
      <c r="V2306" s="13">
        <f t="shared" si="2755"/>
        <v>5.0670052669397093E-3</v>
      </c>
      <c r="W2306" s="13">
        <f t="shared" si="2756"/>
        <v>1.9692955511038897E-2</v>
      </c>
      <c r="X2306" s="13">
        <f t="shared" si="2757"/>
        <v>2.2760133331883276E-2</v>
      </c>
      <c r="Y2306" s="13">
        <f t="shared" si="2758"/>
        <v>1.3152512049162091E-2</v>
      </c>
      <c r="Z2306" s="13">
        <f t="shared" si="2759"/>
        <v>2.9500609615939102E-2</v>
      </c>
      <c r="AA2306" s="13">
        <f t="shared" si="2760"/>
        <v>2.9798074096233224E-2</v>
      </c>
      <c r="AB2306" s="13">
        <f t="shared" si="2761"/>
        <v>1.5049269005018486E-2</v>
      </c>
      <c r="AC2306" s="13">
        <f t="shared" si="2762"/>
        <v>3.697025791614392E-4</v>
      </c>
      <c r="AD2306" s="13">
        <f t="shared" si="2763"/>
        <v>4.9728815364438123E-3</v>
      </c>
      <c r="AE2306" s="13">
        <f t="shared" si="2764"/>
        <v>5.7474078357449528E-3</v>
      </c>
      <c r="AF2306" s="13">
        <f t="shared" si="2765"/>
        <v>3.3212833030811253E-3</v>
      </c>
      <c r="AG2306" s="13">
        <f t="shared" si="2766"/>
        <v>1.279524392512007E-3</v>
      </c>
      <c r="AH2306" s="13">
        <f t="shared" si="2767"/>
        <v>8.5238323909054316E-3</v>
      </c>
      <c r="AI2306" s="13">
        <f t="shared" si="2768"/>
        <v>8.6097810341804141E-3</v>
      </c>
      <c r="AJ2306" s="13">
        <f t="shared" si="2769"/>
        <v>4.3482981631375421E-3</v>
      </c>
      <c r="AK2306" s="13">
        <f t="shared" si="2770"/>
        <v>1.4640478343163968E-3</v>
      </c>
      <c r="AL2306" s="13">
        <f t="shared" si="2771"/>
        <v>1.7263688016165975E-5</v>
      </c>
      <c r="AM2306" s="13">
        <f t="shared" si="2772"/>
        <v>1.0046049517205935E-3</v>
      </c>
      <c r="AN2306" s="13">
        <f t="shared" si="2773"/>
        <v>1.1610721729510794E-3</v>
      </c>
      <c r="AO2306" s="13">
        <f t="shared" si="2774"/>
        <v>6.7095458194410713E-4</v>
      </c>
      <c r="AP2306" s="13">
        <f t="shared" si="2775"/>
        <v>2.5848525269396799E-4</v>
      </c>
      <c r="AQ2306" s="13">
        <f t="shared" si="2776"/>
        <v>7.4686082700263612E-5</v>
      </c>
      <c r="AR2306" s="13">
        <f t="shared" si="2777"/>
        <v>1.970283857157795E-3</v>
      </c>
      <c r="AS2306" s="13">
        <f t="shared" si="2778"/>
        <v>1.9901508860508078E-3</v>
      </c>
      <c r="AT2306" s="13">
        <f t="shared" si="2779"/>
        <v>1.0051091204092454E-3</v>
      </c>
      <c r="AU2306" s="13">
        <f t="shared" si="2780"/>
        <v>3.3841465690223594E-4</v>
      </c>
      <c r="AV2306" s="13">
        <f t="shared" si="2781"/>
        <v>8.5456751173166885E-5</v>
      </c>
      <c r="AW2306" s="13">
        <f t="shared" si="2782"/>
        <v>5.5982486688563384E-7</v>
      </c>
      <c r="AX2306" s="13">
        <f t="shared" si="2783"/>
        <v>1.6912245305285189E-4</v>
      </c>
      <c r="AY2306" s="13">
        <f t="shared" si="2784"/>
        <v>1.9546327511583416E-4</v>
      </c>
      <c r="AZ2306" s="13">
        <f t="shared" si="2785"/>
        <v>1.1295334010756303E-4</v>
      </c>
      <c r="BA2306" s="13">
        <f t="shared" si="2786"/>
        <v>4.3515274276438779E-5</v>
      </c>
      <c r="BB2306" s="13">
        <f t="shared" si="2787"/>
        <v>1.2573194561248568E-5</v>
      </c>
      <c r="BC2306" s="13">
        <f t="shared" si="2788"/>
        <v>2.9062939228326137E-6</v>
      </c>
      <c r="BD2306" s="13">
        <f t="shared" si="2789"/>
        <v>3.7952592798502137E-4</v>
      </c>
      <c r="BE2306" s="13">
        <f t="shared" si="2790"/>
        <v>3.8335281442553786E-4</v>
      </c>
      <c r="BF2306" s="13">
        <f t="shared" si="2791"/>
        <v>1.9360914431883143E-4</v>
      </c>
      <c r="BG2306" s="13">
        <f t="shared" si="2792"/>
        <v>6.5187123285793383E-5</v>
      </c>
      <c r="BH2306" s="13">
        <f t="shared" si="2793"/>
        <v>1.6461106694731318E-5</v>
      </c>
      <c r="BI2306" s="13">
        <f t="shared" si="2794"/>
        <v>3.3254179041139802E-6</v>
      </c>
      <c r="BJ2306" s="14">
        <f t="shared" si="2795"/>
        <v>0.31653136274270915</v>
      </c>
      <c r="BK2306" s="14">
        <f t="shared" si="2796"/>
        <v>0.29321535340130972</v>
      </c>
      <c r="BL2306" s="14">
        <f t="shared" si="2797"/>
        <v>0.36065854909955875</v>
      </c>
      <c r="BM2306" s="14">
        <f t="shared" si="2798"/>
        <v>0.36782214800259527</v>
      </c>
      <c r="BN2306" s="14">
        <f t="shared" si="2799"/>
        <v>0.63188882340667241</v>
      </c>
    </row>
    <row r="2307" spans="1:66" x14ac:dyDescent="0.25">
      <c r="A2307" t="s">
        <v>19</v>
      </c>
      <c r="B2307" t="s">
        <v>142</v>
      </c>
      <c r="C2307" t="s">
        <v>251</v>
      </c>
      <c r="D2307" t="s">
        <v>546</v>
      </c>
      <c r="E2307" s="10">
        <f>VLOOKUP(A2307,home!$A$2:$E$405,3,FALSE)</f>
        <v>1.6666666666666701</v>
      </c>
      <c r="F2307" s="10">
        <f>VLOOKUP(B2307,home!$B$2:$E$405,3,FALSE)</f>
        <v>1.6</v>
      </c>
      <c r="G2307" s="10">
        <f>VLOOKUP(C2307,away!$B$2:$E$405,4,FALSE)</f>
        <v>0.94</v>
      </c>
      <c r="H2307" s="10">
        <f>VLOOKUP(A2307,away!$A$2:$E$405,3,FALSE)</f>
        <v>1.2</v>
      </c>
      <c r="I2307" s="10">
        <f>VLOOKUP(C2307,away!$B$2:$E$405,3,FALSE)</f>
        <v>0.69</v>
      </c>
      <c r="J2307" s="10">
        <f>VLOOKUP(B2307,home!$B$2:$E$405,4,FALSE)</f>
        <v>0.69</v>
      </c>
      <c r="K2307" s="12">
        <f t="shared" si="2744"/>
        <v>2.5066666666666717</v>
      </c>
      <c r="L2307" s="12">
        <f t="shared" si="2745"/>
        <v>0.57131999999999994</v>
      </c>
      <c r="M2307" s="13">
        <f t="shared" si="2746"/>
        <v>4.6051881163153723E-2</v>
      </c>
      <c r="N2307" s="13">
        <f t="shared" si="2747"/>
        <v>0.11543671544897223</v>
      </c>
      <c r="O2307" s="13">
        <f t="shared" si="2748"/>
        <v>2.631036074613298E-2</v>
      </c>
      <c r="P2307" s="13">
        <f t="shared" si="2749"/>
        <v>6.5951304270306793E-2</v>
      </c>
      <c r="Q2307" s="13">
        <f t="shared" si="2750"/>
        <v>0.1446806833627122</v>
      </c>
      <c r="R2307" s="13">
        <f t="shared" si="2751"/>
        <v>7.5158176507403446E-3</v>
      </c>
      <c r="S2307" s="13">
        <f t="shared" si="2752"/>
        <v>2.3612360804246033E-2</v>
      </c>
      <c r="T2307" s="13">
        <f t="shared" si="2753"/>
        <v>8.2658968018784709E-2</v>
      </c>
      <c r="U2307" s="13">
        <f t="shared" si="2754"/>
        <v>1.8839649577855833E-2</v>
      </c>
      <c r="V2307" s="13">
        <f t="shared" si="2755"/>
        <v>3.7572744107262088E-3</v>
      </c>
      <c r="W2307" s="13">
        <f t="shared" si="2756"/>
        <v>0.12088874876528863</v>
      </c>
      <c r="X2307" s="13">
        <f t="shared" si="2757"/>
        <v>6.9066159944584676E-2</v>
      </c>
      <c r="Y2307" s="13">
        <f t="shared" si="2758"/>
        <v>1.9729439249770057E-2</v>
      </c>
      <c r="Z2307" s="13">
        <f t="shared" si="2759"/>
        <v>1.431312313406991E-3</v>
      </c>
      <c r="AA2307" s="13">
        <f t="shared" si="2760"/>
        <v>3.5878228656068645E-3</v>
      </c>
      <c r="AB2307" s="13">
        <f t="shared" si="2761"/>
        <v>4.4967379915606138E-3</v>
      </c>
      <c r="AC2307" s="13">
        <f t="shared" si="2762"/>
        <v>3.3630160922598927E-4</v>
      </c>
      <c r="AD2307" s="13">
        <f t="shared" si="2763"/>
        <v>7.5756949226247691E-2</v>
      </c>
      <c r="AE2307" s="13">
        <f t="shared" si="2764"/>
        <v>4.3281460231939822E-2</v>
      </c>
      <c r="AF2307" s="13">
        <f t="shared" si="2765"/>
        <v>1.2363781929855927E-2</v>
      </c>
      <c r="AG2307" s="13">
        <f t="shared" si="2766"/>
        <v>2.3545586307217622E-3</v>
      </c>
      <c r="AH2307" s="13">
        <f t="shared" si="2767"/>
        <v>2.044343377239205E-4</v>
      </c>
      <c r="AI2307" s="13">
        <f t="shared" si="2768"/>
        <v>5.124487398946284E-4</v>
      </c>
      <c r="AJ2307" s="13">
        <f t="shared" si="2769"/>
        <v>6.4226908733460244E-4</v>
      </c>
      <c r="AK2307" s="13">
        <f t="shared" si="2770"/>
        <v>5.3665150408402427E-4</v>
      </c>
      <c r="AL2307" s="13">
        <f t="shared" si="2771"/>
        <v>1.9264819761068055E-5</v>
      </c>
      <c r="AM2307" s="13">
        <f t="shared" si="2772"/>
        <v>3.7979483878758907E-2</v>
      </c>
      <c r="AN2307" s="13">
        <f t="shared" si="2773"/>
        <v>2.1698438729612534E-2</v>
      </c>
      <c r="AO2307" s="13">
        <f t="shared" si="2774"/>
        <v>6.1983760075011154E-3</v>
      </c>
      <c r="AP2307" s="13">
        <f t="shared" si="2775"/>
        <v>1.1804187268685121E-3</v>
      </c>
      <c r="AQ2307" s="13">
        <f t="shared" si="2776"/>
        <v>1.6859920675862958E-4</v>
      </c>
      <c r="AR2307" s="13">
        <f t="shared" si="2777"/>
        <v>2.3359485165686059E-5</v>
      </c>
      <c r="AS2307" s="13">
        <f t="shared" si="2778"/>
        <v>5.8554442815319835E-5</v>
      </c>
      <c r="AT2307" s="13">
        <f t="shared" si="2779"/>
        <v>7.3388234995201029E-5</v>
      </c>
      <c r="AU2307" s="13">
        <f t="shared" si="2780"/>
        <v>6.1319947462656969E-5</v>
      </c>
      <c r="AV2307" s="13">
        <f t="shared" si="2781"/>
        <v>3.842716707659845E-5</v>
      </c>
      <c r="AW2307" s="13">
        <f t="shared" si="2782"/>
        <v>7.6636994195109719E-7</v>
      </c>
      <c r="AX2307" s="13">
        <f t="shared" si="2783"/>
        <v>1.5866984376014869E-2</v>
      </c>
      <c r="AY2307" s="13">
        <f t="shared" si="2784"/>
        <v>9.0651255137048133E-3</v>
      </c>
      <c r="AZ2307" s="13">
        <f t="shared" si="2785"/>
        <v>2.5895437542449162E-3</v>
      </c>
      <c r="BA2307" s="13">
        <f t="shared" si="2786"/>
        <v>4.9315271255840178E-4</v>
      </c>
      <c r="BB2307" s="13">
        <f t="shared" si="2787"/>
        <v>7.043700193471651E-5</v>
      </c>
      <c r="BC2307" s="13">
        <f t="shared" si="2788"/>
        <v>8.0484135890684495E-6</v>
      </c>
      <c r="BD2307" s="13">
        <f t="shared" si="2789"/>
        <v>2.2242901774766249E-6</v>
      </c>
      <c r="BE2307" s="13">
        <f t="shared" si="2790"/>
        <v>5.5755540448747498E-6</v>
      </c>
      <c r="BF2307" s="13">
        <f t="shared" si="2791"/>
        <v>6.9880277362430363E-6</v>
      </c>
      <c r="BG2307" s="13">
        <f t="shared" si="2792"/>
        <v>5.8388853973941926E-6</v>
      </c>
      <c r="BH2307" s="13">
        <f t="shared" si="2793"/>
        <v>3.6590348490337015E-6</v>
      </c>
      <c r="BI2307" s="13">
        <f t="shared" si="2794"/>
        <v>1.8343961376488986E-6</v>
      </c>
      <c r="BJ2307" s="14">
        <f t="shared" si="2795"/>
        <v>0.78153607313042406</v>
      </c>
      <c r="BK2307" s="14">
        <f t="shared" si="2796"/>
        <v>0.14879351259112461</v>
      </c>
      <c r="BL2307" s="14">
        <f t="shared" si="2797"/>
        <v>6.2927361966791912E-2</v>
      </c>
      <c r="BM2307" s="14">
        <f t="shared" si="2798"/>
        <v>0.57967713821596678</v>
      </c>
      <c r="BN2307" s="14">
        <f t="shared" si="2799"/>
        <v>0.40594676264201829</v>
      </c>
    </row>
    <row r="2308" spans="1:66" x14ac:dyDescent="0.25">
      <c r="A2308" t="s">
        <v>28</v>
      </c>
      <c r="B2308" t="s">
        <v>463</v>
      </c>
      <c r="C2308" t="s">
        <v>190</v>
      </c>
      <c r="D2308" t="s">
        <v>546</v>
      </c>
      <c r="E2308" s="10">
        <f>VLOOKUP(A2308,home!$A$2:$E$405,3,FALSE)</f>
        <v>1.31111111111111</v>
      </c>
      <c r="F2308" s="10">
        <f>VLOOKUP(B2308,home!$B$2:$E$405,3,FALSE)</f>
        <v>1.07</v>
      </c>
      <c r="G2308" s="10">
        <f>VLOOKUP(C2308,away!$B$2:$E$405,4,FALSE)</f>
        <v>1.37</v>
      </c>
      <c r="H2308" s="10">
        <f>VLOOKUP(A2308,away!$A$2:$E$405,3,FALSE)</f>
        <v>1.12222222222222</v>
      </c>
      <c r="I2308" s="10">
        <f>VLOOKUP(C2308,away!$B$2:$E$405,3,FALSE)</f>
        <v>0.76</v>
      </c>
      <c r="J2308" s="10">
        <f>VLOOKUP(B2308,home!$B$2:$E$405,4,FALSE)</f>
        <v>1.25</v>
      </c>
      <c r="K2308" s="12">
        <f t="shared" si="2744"/>
        <v>1.9219577777777763</v>
      </c>
      <c r="L2308" s="12">
        <f t="shared" si="2745"/>
        <v>1.066111111111109</v>
      </c>
      <c r="M2308" s="13">
        <f t="shared" si="2746"/>
        <v>5.0384641177490946E-2</v>
      </c>
      <c r="N2308" s="13">
        <f t="shared" si="2747"/>
        <v>9.6837152991621128E-2</v>
      </c>
      <c r="O2308" s="13">
        <f t="shared" si="2748"/>
        <v>5.3715625788669404E-2</v>
      </c>
      <c r="P2308" s="13">
        <f t="shared" si="2749"/>
        <v>0.10323916477273365</v>
      </c>
      <c r="Q2308" s="13">
        <f t="shared" si="2750"/>
        <v>9.3058459685051373E-2</v>
      </c>
      <c r="R2308" s="13">
        <f t="shared" si="2751"/>
        <v>2.8633412746793437E-2</v>
      </c>
      <c r="S2308" s="13">
        <f t="shared" si="2752"/>
        <v>5.2884792338926088E-2</v>
      </c>
      <c r="T2308" s="13">
        <f t="shared" si="2753"/>
        <v>9.9210657853118459E-2</v>
      </c>
      <c r="U2308" s="13">
        <f t="shared" si="2754"/>
        <v>5.5032210333020963E-2</v>
      </c>
      <c r="V2308" s="13">
        <f t="shared" si="2755"/>
        <v>1.2040225095617522E-2</v>
      </c>
      <c r="W2308" s="13">
        <f t="shared" si="2756"/>
        <v>5.9618143459901372E-2</v>
      </c>
      <c r="X2308" s="13">
        <f t="shared" si="2757"/>
        <v>6.3559565166416948E-2</v>
      </c>
      <c r="Y2308" s="13">
        <f t="shared" si="2758"/>
        <v>3.388077932065385E-2</v>
      </c>
      <c r="Z2308" s="13">
        <f t="shared" si="2759"/>
        <v>1.0175466492795647E-2</v>
      </c>
      <c r="AA2308" s="13">
        <f t="shared" si="2760"/>
        <v>1.9556816968345745E-2</v>
      </c>
      <c r="AB2308" s="13">
        <f t="shared" si="2761"/>
        <v>1.8793688240444254E-2</v>
      </c>
      <c r="AC2308" s="13">
        <f t="shared" si="2762"/>
        <v>1.5419167844329296E-3</v>
      </c>
      <c r="AD2308" s="13">
        <f t="shared" si="2763"/>
        <v>2.8645888629857192E-2</v>
      </c>
      <c r="AE2308" s="13">
        <f t="shared" si="2764"/>
        <v>3.0539700155942134E-2</v>
      </c>
      <c r="AF2308" s="13">
        <f t="shared" si="2765"/>
        <v>1.6279356833125785E-2</v>
      </c>
      <c r="AG2308" s="13">
        <f t="shared" si="2766"/>
        <v>5.7852010671793196E-3</v>
      </c>
      <c r="AH2308" s="13">
        <f t="shared" si="2767"/>
        <v>2.7120444721770573E-3</v>
      </c>
      <c r="AI2308" s="13">
        <f t="shared" si="2768"/>
        <v>5.212434966979919E-3</v>
      </c>
      <c r="AJ2308" s="13">
        <f t="shared" si="2769"/>
        <v>5.0090399629739522E-3</v>
      </c>
      <c r="AK2308" s="13">
        <f t="shared" si="2770"/>
        <v>3.209054438679164E-3</v>
      </c>
      <c r="AL2308" s="13">
        <f t="shared" si="2771"/>
        <v>1.26376766612783E-4</v>
      </c>
      <c r="AM2308" s="13">
        <f t="shared" si="2772"/>
        <v>1.1011237690701987E-2</v>
      </c>
      <c r="AN2308" s="13">
        <f t="shared" si="2773"/>
        <v>1.1739202849142817E-2</v>
      </c>
      <c r="AO2308" s="13">
        <f t="shared" si="2774"/>
        <v>6.2576472965291717E-3</v>
      </c>
      <c r="AP2308" s="13">
        <f t="shared" si="2775"/>
        <v>2.2237824374147144E-3</v>
      </c>
      <c r="AQ2308" s="13">
        <f t="shared" si="2776"/>
        <v>5.9269979130539298E-4</v>
      </c>
      <c r="AR2308" s="13">
        <f t="shared" si="2777"/>
        <v>5.7826814912308481E-4</v>
      </c>
      <c r="AS2308" s="13">
        <f t="shared" si="2778"/>
        <v>1.1114069668482717E-3</v>
      </c>
      <c r="AT2308" s="13">
        <f t="shared" si="2779"/>
        <v>1.0680386321052218E-3</v>
      </c>
      <c r="AU2308" s="13">
        <f t="shared" si="2780"/>
        <v>6.8424171864725611E-4</v>
      </c>
      <c r="AV2308" s="13">
        <f t="shared" si="2781"/>
        <v>3.2877092325853184E-4</v>
      </c>
      <c r="AW2308" s="13">
        <f t="shared" si="2782"/>
        <v>7.1930164116114213E-6</v>
      </c>
      <c r="AX2308" s="13">
        <f t="shared" si="2783"/>
        <v>3.5271889871007515E-3</v>
      </c>
      <c r="AY2308" s="13">
        <f t="shared" si="2784"/>
        <v>3.760375370136849E-3</v>
      </c>
      <c r="AZ2308" s="13">
        <f t="shared" si="2785"/>
        <v>2.0044889820257216E-3</v>
      </c>
      <c r="BA2308" s="13">
        <f t="shared" si="2786"/>
        <v>7.1233599194580602E-4</v>
      </c>
      <c r="BB2308" s="13">
        <f t="shared" si="2787"/>
        <v>1.8985732896444434E-4</v>
      </c>
      <c r="BC2308" s="13">
        <f t="shared" si="2788"/>
        <v>4.0481801586974227E-5</v>
      </c>
      <c r="BD2308" s="13">
        <f t="shared" si="2789"/>
        <v>1.0274968316362936E-4</v>
      </c>
      <c r="BE2308" s="13">
        <f t="shared" si="2790"/>
        <v>1.9748055272053968E-4</v>
      </c>
      <c r="BF2308" s="13">
        <f t="shared" si="2791"/>
        <v>1.8977464213054777E-4</v>
      </c>
      <c r="BG2308" s="13">
        <f t="shared" si="2792"/>
        <v>1.2157961648926678E-4</v>
      </c>
      <c r="BH2308" s="13">
        <f t="shared" si="2793"/>
        <v>5.8417722382696392E-5</v>
      </c>
      <c r="BI2308" s="13">
        <f t="shared" si="2794"/>
        <v>2.245527917869722E-5</v>
      </c>
      <c r="BJ2308" s="14">
        <f t="shared" si="2795"/>
        <v>0.56947420368972235</v>
      </c>
      <c r="BK2308" s="14">
        <f t="shared" si="2796"/>
        <v>0.22397749230595079</v>
      </c>
      <c r="BL2308" s="14">
        <f t="shared" si="2797"/>
        <v>0.19633751180413159</v>
      </c>
      <c r="BM2308" s="14">
        <f t="shared" si="2798"/>
        <v>0.57034303477651527</v>
      </c>
      <c r="BN2308" s="14">
        <f t="shared" si="2799"/>
        <v>0.42586845716235994</v>
      </c>
    </row>
    <row r="2309" spans="1:66" x14ac:dyDescent="0.25">
      <c r="A2309" t="s">
        <v>303</v>
      </c>
      <c r="B2309" t="s">
        <v>308</v>
      </c>
      <c r="C2309" t="s">
        <v>349</v>
      </c>
      <c r="D2309" t="s">
        <v>546</v>
      </c>
      <c r="E2309" s="10">
        <f>VLOOKUP(A2309,home!$A$2:$E$405,3,FALSE)</f>
        <v>1.29370629370629</v>
      </c>
      <c r="F2309" s="10">
        <f>VLOOKUP(B2309,home!$B$2:$E$405,3,FALSE)</f>
        <v>1.55</v>
      </c>
      <c r="G2309" s="10">
        <f>VLOOKUP(C2309,away!$B$2:$E$405,4,FALSE)</f>
        <v>1.21</v>
      </c>
      <c r="H2309" s="10">
        <f>VLOOKUP(A2309,away!$A$2:$E$405,3,FALSE)</f>
        <v>1.0279720279720299</v>
      </c>
      <c r="I2309" s="10">
        <f>VLOOKUP(C2309,away!$B$2:$E$405,3,FALSE)</f>
        <v>0.88</v>
      </c>
      <c r="J2309" s="10">
        <f>VLOOKUP(B2309,home!$B$2:$E$405,4,FALSE)</f>
        <v>0.65</v>
      </c>
      <c r="K2309" s="12">
        <f t="shared" si="2744"/>
        <v>2.426346153846147</v>
      </c>
      <c r="L2309" s="12">
        <f t="shared" si="2745"/>
        <v>0.58800000000000119</v>
      </c>
      <c r="M2309" s="13">
        <f t="shared" si="2746"/>
        <v>4.9077914404107796E-2</v>
      </c>
      <c r="N2309" s="13">
        <f t="shared" si="2747"/>
        <v>0.11908000885319737</v>
      </c>
      <c r="O2309" s="13">
        <f t="shared" si="2748"/>
        <v>2.8857813669615442E-2</v>
      </c>
      <c r="P2309" s="13">
        <f t="shared" si="2749"/>
        <v>7.0019045205680197E-2</v>
      </c>
      <c r="Q2309" s="13">
        <f t="shared" si="2750"/>
        <v>0.14446466074046033</v>
      </c>
      <c r="R2309" s="13">
        <f t="shared" si="2751"/>
        <v>8.4841972188669564E-3</v>
      </c>
      <c r="S2309" s="13">
        <f t="shared" si="2752"/>
        <v>2.4973894831524956E-2</v>
      </c>
      <c r="T2309" s="13">
        <f t="shared" si="2753"/>
        <v>8.4945220515390843E-2</v>
      </c>
      <c r="U2309" s="13">
        <f t="shared" si="2754"/>
        <v>2.0585599290470019E-2</v>
      </c>
      <c r="V2309" s="13">
        <f t="shared" si="2755"/>
        <v>3.958893826507221E-3</v>
      </c>
      <c r="W2309" s="13">
        <f t="shared" si="2756"/>
        <v>0.11684042465143479</v>
      </c>
      <c r="X2309" s="13">
        <f t="shared" si="2757"/>
        <v>6.8702169695043794E-2</v>
      </c>
      <c r="Y2309" s="13">
        <f t="shared" si="2758"/>
        <v>2.0198437890342917E-2</v>
      </c>
      <c r="Z2309" s="13">
        <f t="shared" si="2759"/>
        <v>1.6629026548979275E-3</v>
      </c>
      <c r="AA2309" s="13">
        <f t="shared" si="2760"/>
        <v>4.0347774609321334E-3</v>
      </c>
      <c r="AB2309" s="13">
        <f t="shared" si="2761"/>
        <v>4.894883386978903E-3</v>
      </c>
      <c r="AC2309" s="13">
        <f t="shared" si="2762"/>
        <v>3.5300752024659159E-4</v>
      </c>
      <c r="AD2309" s="13">
        <f t="shared" si="2763"/>
        <v>7.087382874168982E-2</v>
      </c>
      <c r="AE2309" s="13">
        <f t="shared" si="2764"/>
        <v>4.1673811300113696E-2</v>
      </c>
      <c r="AF2309" s="13">
        <f t="shared" si="2765"/>
        <v>1.2252100522233451E-2</v>
      </c>
      <c r="AG2309" s="13">
        <f t="shared" si="2766"/>
        <v>2.4014117023577622E-3</v>
      </c>
      <c r="AH2309" s="13">
        <f t="shared" si="2767"/>
        <v>2.4444669026999573E-4</v>
      </c>
      <c r="AI2309" s="13">
        <f t="shared" si="2768"/>
        <v>5.9311228675702451E-4</v>
      </c>
      <c r="AJ2309" s="13">
        <f t="shared" si="2769"/>
        <v>7.1954785788589987E-4</v>
      </c>
      <c r="AK2309" s="13">
        <f t="shared" si="2770"/>
        <v>5.819573924965624E-4</v>
      </c>
      <c r="AL2309" s="13">
        <f t="shared" si="2771"/>
        <v>2.014531368596408E-5</v>
      </c>
      <c r="AM2309" s="13">
        <f t="shared" si="2772"/>
        <v>3.4392888355149913E-2</v>
      </c>
      <c r="AN2309" s="13">
        <f t="shared" si="2773"/>
        <v>2.0223018352828189E-2</v>
      </c>
      <c r="AO2309" s="13">
        <f t="shared" si="2774"/>
        <v>5.9455673957314993E-3</v>
      </c>
      <c r="AP2309" s="13">
        <f t="shared" si="2775"/>
        <v>1.1653312095633766E-3</v>
      </c>
      <c r="AQ2309" s="13">
        <f t="shared" si="2776"/>
        <v>1.7130368780581662E-4</v>
      </c>
      <c r="AR2309" s="13">
        <f t="shared" si="2777"/>
        <v>2.8746930775751563E-5</v>
      </c>
      <c r="AS2309" s="13">
        <f t="shared" si="2778"/>
        <v>6.9750004922626246E-5</v>
      </c>
      <c r="AT2309" s="13">
        <f t="shared" si="2779"/>
        <v>8.4618828087382027E-5</v>
      </c>
      <c r="AU2309" s="13">
        <f t="shared" si="2780"/>
        <v>6.8438189357595899E-5</v>
      </c>
      <c r="AV2309" s="13">
        <f t="shared" si="2781"/>
        <v>4.1513684380999267E-5</v>
      </c>
      <c r="AW2309" s="13">
        <f t="shared" si="2782"/>
        <v>7.9836523820606549E-7</v>
      </c>
      <c r="AX2309" s="13">
        <f t="shared" si="2783"/>
        <v>1.3908175396696322E-2</v>
      </c>
      <c r="AY2309" s="13">
        <f t="shared" si="2784"/>
        <v>8.178007133257453E-3</v>
      </c>
      <c r="AZ2309" s="13">
        <f t="shared" si="2785"/>
        <v>2.4043340971776962E-3</v>
      </c>
      <c r="BA2309" s="13">
        <f t="shared" si="2786"/>
        <v>4.7124948304682956E-4</v>
      </c>
      <c r="BB2309" s="13">
        <f t="shared" si="2787"/>
        <v>6.927367400788405E-5</v>
      </c>
      <c r="BC2309" s="13">
        <f t="shared" si="2788"/>
        <v>8.1465840633271838E-6</v>
      </c>
      <c r="BD2309" s="13">
        <f t="shared" si="2789"/>
        <v>2.8171992160236585E-6</v>
      </c>
      <c r="BE2309" s="13">
        <f t="shared" si="2790"/>
        <v>6.8355004824173847E-6</v>
      </c>
      <c r="BF2309" s="13">
        <f t="shared" si="2791"/>
        <v>8.2926451525634534E-6</v>
      </c>
      <c r="BG2309" s="13">
        <f t="shared" si="2792"/>
        <v>6.706942557044411E-6</v>
      </c>
      <c r="BH2309" s="13">
        <f t="shared" si="2793"/>
        <v>4.068341069337936E-6</v>
      </c>
      <c r="BI2309" s="13">
        <f t="shared" si="2794"/>
        <v>1.9742407412244836E-6</v>
      </c>
      <c r="BJ2309" s="14">
        <f t="shared" si="2795"/>
        <v>0.76836936998159289</v>
      </c>
      <c r="BK2309" s="14">
        <f t="shared" si="2796"/>
        <v>0.15658090823501017</v>
      </c>
      <c r="BL2309" s="14">
        <f t="shared" si="2797"/>
        <v>6.9320097761015886E-2</v>
      </c>
      <c r="BM2309" s="14">
        <f t="shared" si="2798"/>
        <v>0.5677724297725697</v>
      </c>
      <c r="BN2309" s="14">
        <f t="shared" si="2799"/>
        <v>0.41998364009192807</v>
      </c>
    </row>
    <row r="2310" spans="1:66" x14ac:dyDescent="0.25">
      <c r="A2310" t="s">
        <v>303</v>
      </c>
      <c r="B2310" t="s">
        <v>469</v>
      </c>
      <c r="C2310" t="s">
        <v>348</v>
      </c>
      <c r="D2310" t="s">
        <v>546</v>
      </c>
      <c r="E2310" s="10">
        <f>VLOOKUP(A2310,home!$A$2:$E$405,3,FALSE)</f>
        <v>1.29370629370629</v>
      </c>
      <c r="F2310" s="10">
        <f>VLOOKUP(B2310,home!$B$2:$E$405,3,FALSE)</f>
        <v>0.55000000000000004</v>
      </c>
      <c r="G2310" s="10">
        <f>VLOOKUP(C2310,away!$B$2:$E$405,4,FALSE)</f>
        <v>0.9</v>
      </c>
      <c r="H2310" s="10">
        <f>VLOOKUP(A2310,away!$A$2:$E$405,3,FALSE)</f>
        <v>1.0279720279720299</v>
      </c>
      <c r="I2310" s="10">
        <f>VLOOKUP(C2310,away!$B$2:$E$405,3,FALSE)</f>
        <v>0.52</v>
      </c>
      <c r="J2310" s="10">
        <f>VLOOKUP(B2310,home!$B$2:$E$405,4,FALSE)</f>
        <v>1.1100000000000001</v>
      </c>
      <c r="K2310" s="12">
        <f t="shared" si="2744"/>
        <v>0.64038461538461366</v>
      </c>
      <c r="L2310" s="12">
        <f t="shared" si="2745"/>
        <v>0.59334545454545573</v>
      </c>
      <c r="M2310" s="13">
        <f t="shared" si="2746"/>
        <v>0.29120433679513441</v>
      </c>
      <c r="N2310" s="13">
        <f t="shared" si="2747"/>
        <v>0.18648277721688361</v>
      </c>
      <c r="O2310" s="13">
        <f t="shared" si="2748"/>
        <v>0.172784769581317</v>
      </c>
      <c r="P2310" s="13">
        <f t="shared" si="2749"/>
        <v>0.11064870821265078</v>
      </c>
      <c r="Q2310" s="13">
        <f t="shared" si="2750"/>
        <v>5.9710350781944303E-2</v>
      </c>
      <c r="R2310" s="13">
        <f t="shared" si="2751"/>
        <v>5.1260528822879181E-2</v>
      </c>
      <c r="S2310" s="13">
        <f t="shared" si="2752"/>
        <v>1.0510778070710462E-2</v>
      </c>
      <c r="T2310" s="13">
        <f t="shared" si="2753"/>
        <v>3.5428865225781356E-2</v>
      </c>
      <c r="U2310" s="13">
        <f t="shared" si="2754"/>
        <v>3.2826454034651384E-2</v>
      </c>
      <c r="V2310" s="13">
        <f t="shared" si="2755"/>
        <v>4.4375255481482196E-4</v>
      </c>
      <c r="W2310" s="13">
        <f t="shared" si="2756"/>
        <v>1.2745863339991925E-2</v>
      </c>
      <c r="X2310" s="13">
        <f t="shared" si="2757"/>
        <v>7.56270007704177E-3</v>
      </c>
      <c r="Y2310" s="13">
        <f t="shared" si="2758"/>
        <v>2.2436468574016507E-3</v>
      </c>
      <c r="Z2310" s="13">
        <f t="shared" si="2759"/>
        <v>1.0138400591550563E-2</v>
      </c>
      <c r="AA2310" s="13">
        <f t="shared" si="2760"/>
        <v>6.4924757634352457E-3</v>
      </c>
      <c r="AB2310" s="13">
        <f t="shared" si="2761"/>
        <v>2.078840797330703E-3</v>
      </c>
      <c r="AC2310" s="13">
        <f t="shared" si="2762"/>
        <v>1.0538271746032238E-5</v>
      </c>
      <c r="AD2310" s="13">
        <f t="shared" si="2763"/>
        <v>2.0405636981813934E-3</v>
      </c>
      <c r="AE2310" s="13">
        <f t="shared" si="2764"/>
        <v>1.210759195026395E-3</v>
      </c>
      <c r="AF2310" s="13">
        <f t="shared" si="2765"/>
        <v>3.5919923245901318E-4</v>
      </c>
      <c r="AG2310" s="13">
        <f t="shared" si="2766"/>
        <v>7.104307728525734E-5</v>
      </c>
      <c r="AH2310" s="13">
        <f t="shared" si="2767"/>
        <v>1.503893476839371E-3</v>
      </c>
      <c r="AI2310" s="13">
        <f t="shared" si="2768"/>
        <v>9.6307024574521E-4</v>
      </c>
      <c r="AJ2310" s="13">
        <f t="shared" si="2769"/>
        <v>3.083676844549558E-4</v>
      </c>
      <c r="AK2310" s="13">
        <f t="shared" si="2770"/>
        <v>6.5824640335576933E-5</v>
      </c>
      <c r="AL2310" s="13">
        <f t="shared" si="2771"/>
        <v>1.6016878983676276E-7</v>
      </c>
      <c r="AM2310" s="13">
        <f t="shared" si="2772"/>
        <v>2.6134911980553937E-4</v>
      </c>
      <c r="AN2310" s="13">
        <f t="shared" si="2773"/>
        <v>1.5507031228607253E-4</v>
      </c>
      <c r="AO2310" s="13">
        <f t="shared" si="2774"/>
        <v>4.6005132464942733E-5</v>
      </c>
      <c r="AP2310" s="13">
        <f t="shared" si="2775"/>
        <v>9.0989787446117852E-6</v>
      </c>
      <c r="AQ2310" s="13">
        <f t="shared" si="2776"/>
        <v>1.3497094197802795E-6</v>
      </c>
      <c r="AR2310" s="13">
        <f t="shared" si="2777"/>
        <v>1.7846567172064058E-4</v>
      </c>
      <c r="AS2310" s="13">
        <f t="shared" si="2778"/>
        <v>1.1428667054417915E-4</v>
      </c>
      <c r="AT2310" s="13">
        <f t="shared" si="2779"/>
        <v>3.6593712780011107E-5</v>
      </c>
      <c r="AU2310" s="13">
        <f t="shared" si="2780"/>
        <v>7.8113502280408132E-6</v>
      </c>
      <c r="AV2310" s="13">
        <f t="shared" si="2781"/>
        <v>1.2505671278546071E-6</v>
      </c>
      <c r="AW2310" s="13">
        <f t="shared" si="2782"/>
        <v>1.690533974114664E-9</v>
      </c>
      <c r="AX2310" s="13">
        <f t="shared" si="2783"/>
        <v>2.7893992594629596E-5</v>
      </c>
      <c r="AY2310" s="13">
        <f t="shared" si="2784"/>
        <v>1.6550773715148075E-5</v>
      </c>
      <c r="AZ2310" s="13">
        <f t="shared" si="2785"/>
        <v>4.9101631765467575E-6</v>
      </c>
      <c r="BA2310" s="13">
        <f t="shared" si="2786"/>
        <v>9.7114100062683167E-7</v>
      </c>
      <c r="BB2310" s="13">
        <f t="shared" si="2787"/>
        <v>1.4405552461116402E-7</v>
      </c>
      <c r="BC2310" s="13">
        <f t="shared" si="2788"/>
        <v>1.709493814603905E-8</v>
      </c>
      <c r="BD2310" s="13">
        <f t="shared" si="2789"/>
        <v>1.7648632517973918E-5</v>
      </c>
      <c r="BE2310" s="13">
        <f t="shared" si="2790"/>
        <v>1.1301912747087114E-5</v>
      </c>
      <c r="BF2310" s="13">
        <f t="shared" si="2791"/>
        <v>3.6187855238269215E-6</v>
      </c>
      <c r="BG2310" s="13">
        <f t="shared" si="2792"/>
        <v>7.7247152527843705E-7</v>
      </c>
      <c r="BH2310" s="13">
        <f t="shared" si="2793"/>
        <v>1.2366972015274941E-7</v>
      </c>
      <c r="BI2310" s="13">
        <f t="shared" si="2794"/>
        <v>1.5839237234948252E-8</v>
      </c>
      <c r="BJ2310" s="14">
        <f t="shared" si="2795"/>
        <v>0.3083791291756674</v>
      </c>
      <c r="BK2310" s="14">
        <f t="shared" si="2796"/>
        <v>0.41283482484756145</v>
      </c>
      <c r="BL2310" s="14">
        <f t="shared" si="2797"/>
        <v>0.268656114330661</v>
      </c>
      <c r="BM2310" s="14">
        <f t="shared" si="2798"/>
        <v>0.12790044845144979</v>
      </c>
      <c r="BN2310" s="14">
        <f t="shared" si="2799"/>
        <v>0.87209147141080923</v>
      </c>
    </row>
    <row r="2311" spans="1:66" x14ac:dyDescent="0.25">
      <c r="A2311" t="s">
        <v>35</v>
      </c>
      <c r="B2311" t="s">
        <v>218</v>
      </c>
      <c r="C2311" t="s">
        <v>284</v>
      </c>
      <c r="D2311" t="s">
        <v>546</v>
      </c>
      <c r="E2311" s="10">
        <f>VLOOKUP(A2311,home!$A$2:$E$405,3,FALSE)</f>
        <v>1.6</v>
      </c>
      <c r="F2311" s="10">
        <f>VLOOKUP(B2311,home!$B$2:$E$405,3,FALSE)</f>
        <v>1.25</v>
      </c>
      <c r="G2311" s="10">
        <f>VLOOKUP(C2311,away!$B$2:$E$405,4,FALSE)</f>
        <v>1.67</v>
      </c>
      <c r="H2311" s="10">
        <f>VLOOKUP(A2311,away!$A$2:$E$405,3,FALSE)</f>
        <v>1.10909090909091</v>
      </c>
      <c r="I2311" s="10">
        <f>VLOOKUP(C2311,away!$B$2:$E$405,3,FALSE)</f>
        <v>0.42</v>
      </c>
      <c r="J2311" s="10">
        <f>VLOOKUP(B2311,home!$B$2:$E$405,4,FALSE)</f>
        <v>1.08</v>
      </c>
      <c r="K2311" s="12">
        <f t="shared" si="2744"/>
        <v>3.34</v>
      </c>
      <c r="L2311" s="12">
        <f t="shared" si="2745"/>
        <v>0.50308363636363684</v>
      </c>
      <c r="M2311" s="13">
        <f t="shared" si="2746"/>
        <v>2.1427424978759723E-2</v>
      </c>
      <c r="N2311" s="13">
        <f t="shared" si="2747"/>
        <v>7.1567599429057466E-2</v>
      </c>
      <c r="O2311" s="13">
        <f t="shared" si="2748"/>
        <v>1.0779786876223463E-2</v>
      </c>
      <c r="P2311" s="13">
        <f t="shared" si="2749"/>
        <v>3.6004488166586364E-2</v>
      </c>
      <c r="Q2311" s="13">
        <f t="shared" si="2750"/>
        <v>0.11951789104652598</v>
      </c>
      <c r="R2311" s="13">
        <f t="shared" si="2751"/>
        <v>2.7115671904577548E-3</v>
      </c>
      <c r="S2311" s="13">
        <f t="shared" si="2752"/>
        <v>1.5124579474935264E-2</v>
      </c>
      <c r="T2311" s="13">
        <f t="shared" si="2753"/>
        <v>6.0127495238199234E-2</v>
      </c>
      <c r="U2311" s="13">
        <f t="shared" si="2754"/>
        <v>9.0566344161289013E-3</v>
      </c>
      <c r="V2311" s="13">
        <f t="shared" si="2755"/>
        <v>2.8237578880010005E-3</v>
      </c>
      <c r="W2311" s="13">
        <f t="shared" si="2756"/>
        <v>0.13306325203179892</v>
      </c>
      <c r="X2311" s="13">
        <f t="shared" si="2757"/>
        <v>6.6941944698528488E-2</v>
      </c>
      <c r="Y2311" s="13">
        <f t="shared" si="2758"/>
        <v>1.6838698482094596E-2</v>
      </c>
      <c r="Z2311" s="13">
        <f t="shared" si="2759"/>
        <v>4.5471502747327253E-4</v>
      </c>
      <c r="AA2311" s="13">
        <f t="shared" si="2760"/>
        <v>1.5187481917607302E-3</v>
      </c>
      <c r="AB2311" s="13">
        <f t="shared" si="2761"/>
        <v>2.5363094802404195E-3</v>
      </c>
      <c r="AC2311" s="13">
        <f t="shared" si="2762"/>
        <v>2.9654740818313717E-4</v>
      </c>
      <c r="AD2311" s="13">
        <f t="shared" si="2763"/>
        <v>0.11110781544655209</v>
      </c>
      <c r="AE2311" s="13">
        <f t="shared" si="2764"/>
        <v>5.5896523823271274E-2</v>
      </c>
      <c r="AF2311" s="13">
        <f t="shared" si="2765"/>
        <v>1.4060313232548985E-2</v>
      </c>
      <c r="AG2311" s="13">
        <f t="shared" si="2766"/>
        <v>2.3578378364808353E-3</v>
      </c>
      <c r="AH2311" s="13">
        <f t="shared" si="2767"/>
        <v>5.7189922382611246E-5</v>
      </c>
      <c r="AI2311" s="13">
        <f t="shared" si="2768"/>
        <v>1.9101434075792154E-4</v>
      </c>
      <c r="AJ2311" s="13">
        <f t="shared" si="2769"/>
        <v>3.18993949065729E-4</v>
      </c>
      <c r="AK2311" s="13">
        <f t="shared" si="2770"/>
        <v>3.5514659662651163E-4</v>
      </c>
      <c r="AL2311" s="13">
        <f t="shared" si="2771"/>
        <v>1.9931536634654715E-5</v>
      </c>
      <c r="AM2311" s="13">
        <f t="shared" si="2772"/>
        <v>7.4220020718296781E-2</v>
      </c>
      <c r="AN2311" s="13">
        <f t="shared" si="2773"/>
        <v>3.7338877913945204E-2</v>
      </c>
      <c r="AO2311" s="13">
        <f t="shared" si="2774"/>
        <v>9.3922892393427208E-3</v>
      </c>
      <c r="AP2311" s="13">
        <f t="shared" si="2775"/>
        <v>1.5750356747691976E-3</v>
      </c>
      <c r="AQ2311" s="13">
        <f t="shared" si="2776"/>
        <v>1.9809366866633559E-4</v>
      </c>
      <c r="AR2311" s="13">
        <f t="shared" si="2777"/>
        <v>5.7542628231196447E-6</v>
      </c>
      <c r="AS2311" s="13">
        <f t="shared" si="2778"/>
        <v>1.9219237829219612E-5</v>
      </c>
      <c r="AT2311" s="13">
        <f t="shared" si="2779"/>
        <v>3.2096127174796755E-5</v>
      </c>
      <c r="AU2311" s="13">
        <f t="shared" si="2780"/>
        <v>3.5733688254607059E-5</v>
      </c>
      <c r="AV2311" s="13">
        <f t="shared" si="2781"/>
        <v>2.9837629692596889E-5</v>
      </c>
      <c r="AW2311" s="13">
        <f t="shared" si="2782"/>
        <v>9.3030411003093364E-7</v>
      </c>
      <c r="AX2311" s="13">
        <f t="shared" si="2783"/>
        <v>4.1315811533185198E-2</v>
      </c>
      <c r="AY2311" s="13">
        <f t="shared" si="2784"/>
        <v>2.0785308705429491E-2</v>
      </c>
      <c r="AZ2311" s="13">
        <f t="shared" si="2785"/>
        <v>5.228374343234113E-3</v>
      </c>
      <c r="BA2311" s="13">
        <f t="shared" si="2786"/>
        <v>8.76769858954853E-4</v>
      </c>
      <c r="BB2311" s="13">
        <f t="shared" si="2787"/>
        <v>1.1027214222426011E-4</v>
      </c>
      <c r="BC2311" s="13">
        <f t="shared" si="2788"/>
        <v>1.109522205995779E-5</v>
      </c>
      <c r="BD2311" s="13">
        <f t="shared" si="2789"/>
        <v>4.8247924427451928E-7</v>
      </c>
      <c r="BE2311" s="13">
        <f t="shared" si="2790"/>
        <v>1.6114806758768941E-6</v>
      </c>
      <c r="BF2311" s="13">
        <f t="shared" si="2791"/>
        <v>2.6911727287144133E-6</v>
      </c>
      <c r="BG2311" s="13">
        <f t="shared" si="2792"/>
        <v>2.9961723046353803E-6</v>
      </c>
      <c r="BH2311" s="13">
        <f t="shared" si="2793"/>
        <v>2.5018038743705424E-6</v>
      </c>
      <c r="BI2311" s="13">
        <f t="shared" si="2794"/>
        <v>1.6712049880795219E-6</v>
      </c>
      <c r="BJ2311" s="14">
        <f t="shared" si="2795"/>
        <v>0.84253132028516597</v>
      </c>
      <c r="BK2311" s="14">
        <f t="shared" si="2796"/>
        <v>9.648203815852964E-2</v>
      </c>
      <c r="BL2311" s="14">
        <f t="shared" si="2797"/>
        <v>2.7659986223234338E-2</v>
      </c>
      <c r="BM2311" s="14">
        <f t="shared" si="2798"/>
        <v>0.68433492360547299</v>
      </c>
      <c r="BN2311" s="14">
        <f t="shared" si="2799"/>
        <v>0.26200875768761073</v>
      </c>
    </row>
    <row r="2312" spans="1:66" x14ac:dyDescent="0.25">
      <c r="A2312" t="s">
        <v>10</v>
      </c>
      <c r="B2312" t="s">
        <v>41</v>
      </c>
      <c r="C2312" t="s">
        <v>11</v>
      </c>
      <c r="D2312" t="s">
        <v>547</v>
      </c>
      <c r="E2312" s="10">
        <f>VLOOKUP(A2312,home!$A$2:$E$405,3,FALSE)</f>
        <v>1.6153846153846201</v>
      </c>
      <c r="F2312" s="10">
        <f>VLOOKUP(B2312,home!$B$2:$E$405,3,FALSE)</f>
        <v>0.97</v>
      </c>
      <c r="G2312" s="10">
        <f>VLOOKUP(C2312,away!$B$2:$E$405,4,FALSE)</f>
        <v>0.88</v>
      </c>
      <c r="H2312" s="10">
        <f>VLOOKUP(A2312,away!$A$2:$E$405,3,FALSE)</f>
        <v>1.4957264957265</v>
      </c>
      <c r="I2312" s="10">
        <f>VLOOKUP(C2312,away!$B$2:$E$405,3,FALSE)</f>
        <v>1.24</v>
      </c>
      <c r="J2312" s="10">
        <f>VLOOKUP(B2312,home!$B$2:$E$405,4,FALSE)</f>
        <v>0.56999999999999995</v>
      </c>
      <c r="K2312" s="12">
        <f t="shared" si="2744"/>
        <v>1.3788923076923119</v>
      </c>
      <c r="L2312" s="12">
        <f t="shared" si="2745"/>
        <v>1.05717948717949</v>
      </c>
      <c r="M2312" s="13">
        <f t="shared" si="2746"/>
        <v>8.7503910527723619E-2</v>
      </c>
      <c r="N2312" s="13">
        <f t="shared" si="2747"/>
        <v>0.12065846911967443</v>
      </c>
      <c r="O2312" s="13">
        <f t="shared" si="2748"/>
        <v>9.2507339257898821E-2</v>
      </c>
      <c r="P2312" s="13">
        <f t="shared" si="2749"/>
        <v>0.12755765850779974</v>
      </c>
      <c r="Q2312" s="13">
        <f t="shared" si="2750"/>
        <v>8.3187517463524707E-2</v>
      </c>
      <c r="R2312" s="13">
        <f t="shared" si="2751"/>
        <v>4.8898430738502287E-2</v>
      </c>
      <c r="S2312" s="13">
        <f t="shared" si="2752"/>
        <v>4.6486368854444987E-2</v>
      </c>
      <c r="T2312" s="13">
        <f t="shared" si="2753"/>
        <v>8.7944137051823912E-2</v>
      </c>
      <c r="U2312" s="13">
        <f t="shared" si="2754"/>
        <v>6.7425670003546101E-2</v>
      </c>
      <c r="V2312" s="13">
        <f t="shared" si="2755"/>
        <v>7.5294315773264458E-3</v>
      </c>
      <c r="W2312" s="13">
        <f t="shared" si="2756"/>
        <v>3.8235542642158032E-2</v>
      </c>
      <c r="X2312" s="13">
        <f t="shared" si="2757"/>
        <v>4.0421831362466146E-2</v>
      </c>
      <c r="Y2312" s="13">
        <f t="shared" si="2758"/>
        <v>2.1366565475313889E-2</v>
      </c>
      <c r="Z2312" s="13">
        <f t="shared" si="2759"/>
        <v>1.723147264400389E-2</v>
      </c>
      <c r="AA2312" s="13">
        <f t="shared" si="2760"/>
        <v>2.3760345079027467E-2</v>
      </c>
      <c r="AB2312" s="13">
        <f t="shared" si="2761"/>
        <v>1.6381478528792924E-2</v>
      </c>
      <c r="AC2312" s="13">
        <f t="shared" si="2762"/>
        <v>6.8599552873279724E-4</v>
      </c>
      <c r="AD2312" s="13">
        <f t="shared" si="2763"/>
        <v>1.3180673907428272E-2</v>
      </c>
      <c r="AE2312" s="13">
        <f t="shared" si="2764"/>
        <v>1.3934338082135104E-2</v>
      </c>
      <c r="AF2312" s="13">
        <f t="shared" si="2765"/>
        <v>7.3655481939286123E-3</v>
      </c>
      <c r="AG2312" s="13">
        <f t="shared" si="2766"/>
        <v>2.595568820817757E-3</v>
      </c>
      <c r="AH2312" s="13">
        <f t="shared" si="2767"/>
        <v>4.5541898532838595E-3</v>
      </c>
      <c r="AI2312" s="13">
        <f t="shared" si="2768"/>
        <v>6.2797373564634929E-3</v>
      </c>
      <c r="AJ2312" s="13">
        <f t="shared" si="2769"/>
        <v>4.3295407675777815E-3</v>
      </c>
      <c r="AK2312" s="13">
        <f t="shared" si="2770"/>
        <v>1.9899901534177573E-3</v>
      </c>
      <c r="AL2312" s="13">
        <f t="shared" si="2771"/>
        <v>4.0000033307883744E-5</v>
      </c>
      <c r="AM2312" s="13">
        <f t="shared" si="2772"/>
        <v>3.6349459722307183E-3</v>
      </c>
      <c r="AN2312" s="13">
        <f t="shared" si="2773"/>
        <v>3.8427903188480231E-3</v>
      </c>
      <c r="AO2312" s="13">
        <f t="shared" si="2774"/>
        <v>2.0312595493090307E-3</v>
      </c>
      <c r="AP2312" s="13">
        <f t="shared" si="2775"/>
        <v>7.1580197622232115E-4</v>
      </c>
      <c r="AQ2312" s="13">
        <f t="shared" si="2776"/>
        <v>1.8918279153619469E-4</v>
      </c>
      <c r="AR2312" s="13">
        <f t="shared" si="2777"/>
        <v>9.629192187225337E-4</v>
      </c>
      <c r="AS2312" s="13">
        <f t="shared" si="2778"/>
        <v>1.3277619036255925E-3</v>
      </c>
      <c r="AT2312" s="13">
        <f t="shared" si="2779"/>
        <v>9.1542033767811519E-4</v>
      </c>
      <c r="AU2312" s="13">
        <f t="shared" si="2780"/>
        <v>4.2075535397648395E-4</v>
      </c>
      <c r="AV2312" s="13">
        <f t="shared" si="2781"/>
        <v>1.4504408025463238E-4</v>
      </c>
      <c r="AW2312" s="13">
        <f t="shared" si="2782"/>
        <v>1.6197087517499812E-6</v>
      </c>
      <c r="AX2312" s="13">
        <f t="shared" si="2783"/>
        <v>8.353665066643481E-4</v>
      </c>
      <c r="AY2312" s="13">
        <f t="shared" si="2784"/>
        <v>8.8313233512233745E-4</v>
      </c>
      <c r="AZ2312" s="13">
        <f t="shared" si="2785"/>
        <v>4.6681469457812903E-4</v>
      </c>
      <c r="BA2312" s="13">
        <f t="shared" si="2786"/>
        <v>1.6450230647398559E-4</v>
      </c>
      <c r="BB2312" s="13">
        <f t="shared" si="2787"/>
        <v>4.3477115999502834E-5</v>
      </c>
      <c r="BC2312" s="13">
        <f t="shared" si="2788"/>
        <v>9.1926230392795235E-6</v>
      </c>
      <c r="BD2312" s="13">
        <f t="shared" si="2789"/>
        <v>1.6966307430739381E-4</v>
      </c>
      <c r="BE2312" s="13">
        <f t="shared" si="2790"/>
        <v>2.3394710806189445E-4</v>
      </c>
      <c r="BF2312" s="13">
        <f t="shared" si="2791"/>
        <v>1.6129393385670414E-4</v>
      </c>
      <c r="BG2312" s="13">
        <f t="shared" si="2792"/>
        <v>7.4135654890813976E-5</v>
      </c>
      <c r="BH2312" s="13">
        <f t="shared" si="2793"/>
        <v>2.5556271063668829E-5</v>
      </c>
      <c r="BI2312" s="13">
        <f t="shared" si="2794"/>
        <v>7.0478691165985051E-6</v>
      </c>
      <c r="BJ2312" s="14">
        <f t="shared" si="2795"/>
        <v>0.44170665830929479</v>
      </c>
      <c r="BK2312" s="14">
        <f t="shared" si="2796"/>
        <v>0.27068649736445777</v>
      </c>
      <c r="BL2312" s="14">
        <f t="shared" si="2797"/>
        <v>0.27057026654406502</v>
      </c>
      <c r="BM2312" s="14">
        <f t="shared" si="2798"/>
        <v>0.43900005662032721</v>
      </c>
      <c r="BN2312" s="14">
        <f t="shared" si="2799"/>
        <v>0.56031332561512359</v>
      </c>
    </row>
    <row r="2313" spans="1:66" x14ac:dyDescent="0.25">
      <c r="A2313" t="s">
        <v>10</v>
      </c>
      <c r="B2313" t="s">
        <v>223</v>
      </c>
      <c r="C2313" t="s">
        <v>447</v>
      </c>
      <c r="D2313" t="s">
        <v>547</v>
      </c>
      <c r="E2313" s="10">
        <f>VLOOKUP(A2313,home!$A$2:$E$405,3,FALSE)</f>
        <v>1.6153846153846201</v>
      </c>
      <c r="F2313" s="10">
        <f>VLOOKUP(B2313,home!$B$2:$E$405,3,FALSE)</f>
        <v>0.27</v>
      </c>
      <c r="G2313" s="10">
        <f>VLOOKUP(C2313,away!$B$2:$E$405,4,FALSE)</f>
        <v>1.59</v>
      </c>
      <c r="H2313" s="10">
        <f>VLOOKUP(A2313,away!$A$2:$E$405,3,FALSE)</f>
        <v>1.4957264957265</v>
      </c>
      <c r="I2313" s="10">
        <f>VLOOKUP(C2313,away!$B$2:$E$405,3,FALSE)</f>
        <v>0.44</v>
      </c>
      <c r="J2313" s="10">
        <f>VLOOKUP(B2313,home!$B$2:$E$405,4,FALSE)</f>
        <v>0.96</v>
      </c>
      <c r="K2313" s="12">
        <f t="shared" si="2744"/>
        <v>0.69348461538461748</v>
      </c>
      <c r="L2313" s="12">
        <f t="shared" si="2745"/>
        <v>0.63179487179487359</v>
      </c>
      <c r="M2313" s="13">
        <f t="shared" si="2746"/>
        <v>0.26572868094996771</v>
      </c>
      <c r="N2313" s="13">
        <f t="shared" si="2747"/>
        <v>0.1842787521052501</v>
      </c>
      <c r="O2313" s="13">
        <f t="shared" si="2748"/>
        <v>0.16788601791300575</v>
      </c>
      <c r="P2313" s="13">
        <f t="shared" si="2749"/>
        <v>0.11642637056085579</v>
      </c>
      <c r="Q2313" s="13">
        <f t="shared" si="2750"/>
        <v>6.3897239763633304E-2</v>
      </c>
      <c r="R2313" s="13">
        <f t="shared" si="2751"/>
        <v>5.3034762581749648E-2</v>
      </c>
      <c r="S2313" s="13">
        <f t="shared" si="2752"/>
        <v>1.2752763188296845E-2</v>
      </c>
      <c r="T2313" s="13">
        <f t="shared" si="2753"/>
        <v>4.0369948404511011E-2</v>
      </c>
      <c r="U2313" s="13">
        <f t="shared" si="2754"/>
        <v>3.6778791931019156E-2</v>
      </c>
      <c r="V2313" s="13">
        <f t="shared" si="2755"/>
        <v>6.208328850178848E-4</v>
      </c>
      <c r="W2313" s="13">
        <f t="shared" si="2756"/>
        <v>1.4770584247207313E-2</v>
      </c>
      <c r="X2313" s="13">
        <f t="shared" si="2757"/>
        <v>9.3319793807997257E-3</v>
      </c>
      <c r="Y2313" s="13">
        <f t="shared" si="2758"/>
        <v>2.9479483582423825E-3</v>
      </c>
      <c r="Z2313" s="13">
        <f t="shared" si="2759"/>
        <v>1.1169030342002695E-2</v>
      </c>
      <c r="AA2313" s="13">
        <f t="shared" si="2760"/>
        <v>7.7455507109428614E-3</v>
      </c>
      <c r="AB2313" s="13">
        <f t="shared" si="2761"/>
        <v>2.68571012786013E-3</v>
      </c>
      <c r="AC2313" s="13">
        <f t="shared" si="2762"/>
        <v>1.7000733433500442E-5</v>
      </c>
      <c r="AD2313" s="13">
        <f t="shared" si="2763"/>
        <v>2.5607932339201632E-3</v>
      </c>
      <c r="AE2313" s="13">
        <f t="shared" si="2764"/>
        <v>1.6178960329177694E-3</v>
      </c>
      <c r="AF2313" s="13">
        <f t="shared" si="2765"/>
        <v>5.1108920834735819E-4</v>
      </c>
      <c r="AG2313" s="13">
        <f t="shared" si="2766"/>
        <v>1.0763451362118757E-4</v>
      </c>
      <c r="AH2313" s="13">
        <f t="shared" si="2767"/>
        <v>1.7641340232496612E-3</v>
      </c>
      <c r="AI2313" s="13">
        <f t="shared" si="2768"/>
        <v>1.2233998046002092E-3</v>
      </c>
      <c r="AJ2313" s="13">
        <f t="shared" si="2769"/>
        <v>4.2420447147739604E-4</v>
      </c>
      <c r="AK2313" s="13">
        <f t="shared" si="2770"/>
        <v>9.8059758248979003E-5</v>
      </c>
      <c r="AL2313" s="13">
        <f t="shared" si="2771"/>
        <v>2.9794806995752625E-7</v>
      </c>
      <c r="AM2313" s="13">
        <f t="shared" si="2772"/>
        <v>3.5517414218093108E-4</v>
      </c>
      <c r="AN2313" s="13">
        <f t="shared" si="2773"/>
        <v>2.243972016240556E-4</v>
      </c>
      <c r="AO2313" s="13">
        <f t="shared" si="2774"/>
        <v>7.088650061559928E-5</v>
      </c>
      <c r="AP2313" s="13">
        <f t="shared" si="2775"/>
        <v>1.4928575856139928E-5</v>
      </c>
      <c r="AQ2313" s="13">
        <f t="shared" si="2776"/>
        <v>2.3579494172774926E-6</v>
      </c>
      <c r="AR2313" s="13">
        <f t="shared" si="2777"/>
        <v>2.2291416580959896E-4</v>
      </c>
      <c r="AS2313" s="13">
        <f t="shared" si="2778"/>
        <v>1.545875445402526E-4</v>
      </c>
      <c r="AT2313" s="13">
        <f t="shared" si="2779"/>
        <v>5.3602041934374741E-5</v>
      </c>
      <c r="AU2313" s="13">
        <f t="shared" si="2780"/>
        <v>1.2390730478230003E-5</v>
      </c>
      <c r="AV2313" s="13">
        <f t="shared" si="2781"/>
        <v>2.1481952400074477E-6</v>
      </c>
      <c r="AW2313" s="13">
        <f t="shared" si="2782"/>
        <v>3.626193733978236E-9</v>
      </c>
      <c r="AX2313" s="13">
        <f t="shared" si="2783"/>
        <v>4.1051300564150727E-5</v>
      </c>
      <c r="AY2313" s="13">
        <f t="shared" si="2784"/>
        <v>2.5936001176940436E-5</v>
      </c>
      <c r="AZ2313" s="13">
        <f t="shared" si="2785"/>
        <v>8.1931162692283838E-6</v>
      </c>
      <c r="BA2313" s="13">
        <f t="shared" si="2786"/>
        <v>1.725456280972547E-6</v>
      </c>
      <c r="BB2313" s="13">
        <f t="shared" si="2787"/>
        <v>2.725336074561774E-7</v>
      </c>
      <c r="BC2313" s="13">
        <f t="shared" si="2788"/>
        <v>3.4437067116514018E-8</v>
      </c>
      <c r="BD2313" s="13">
        <f t="shared" si="2789"/>
        <v>2.3472671134822777E-5</v>
      </c>
      <c r="BE2313" s="13">
        <f t="shared" si="2790"/>
        <v>1.6277936313982185E-5</v>
      </c>
      <c r="BF2313" s="13">
        <f t="shared" si="2791"/>
        <v>5.6442492019786163E-6</v>
      </c>
      <c r="BG2313" s="13">
        <f t="shared" si="2792"/>
        <v>1.3047333289896919E-6</v>
      </c>
      <c r="BH2313" s="13">
        <f t="shared" si="2793"/>
        <v>2.2620312270847699E-7</v>
      </c>
      <c r="BI2313" s="13">
        <f t="shared" si="2794"/>
        <v>3.1373677110057525E-8</v>
      </c>
      <c r="BJ2313" s="14">
        <f t="shared" si="2795"/>
        <v>0.32113882246311021</v>
      </c>
      <c r="BK2313" s="14">
        <f t="shared" si="2796"/>
        <v>0.39557188226681866</v>
      </c>
      <c r="BL2313" s="14">
        <f t="shared" si="2797"/>
        <v>0.27213323116693588</v>
      </c>
      <c r="BM2313" s="14">
        <f t="shared" si="2798"/>
        <v>0.1487352099894218</v>
      </c>
      <c r="BN2313" s="14">
        <f t="shared" si="2799"/>
        <v>0.8512518238744623</v>
      </c>
    </row>
    <row r="2314" spans="1:66" x14ac:dyDescent="0.25">
      <c r="A2314" t="s">
        <v>10</v>
      </c>
      <c r="B2314" t="s">
        <v>222</v>
      </c>
      <c r="C2314" t="s">
        <v>38</v>
      </c>
      <c r="D2314" t="s">
        <v>547</v>
      </c>
      <c r="E2314" s="10">
        <f>VLOOKUP(A2314,home!$A$2:$E$405,3,FALSE)</f>
        <v>1.6153846153846201</v>
      </c>
      <c r="F2314" s="10">
        <f>VLOOKUP(B2314,home!$B$2:$E$405,3,FALSE)</f>
        <v>0.71</v>
      </c>
      <c r="G2314" s="10">
        <f>VLOOKUP(C2314,away!$B$2:$E$405,4,FALSE)</f>
        <v>0.8</v>
      </c>
      <c r="H2314" s="10">
        <f>VLOOKUP(A2314,away!$A$2:$E$405,3,FALSE)</f>
        <v>1.4957264957265</v>
      </c>
      <c r="I2314" s="10">
        <f>VLOOKUP(C2314,away!$B$2:$E$405,3,FALSE)</f>
        <v>0.62</v>
      </c>
      <c r="J2314" s="10">
        <f>VLOOKUP(B2314,home!$B$2:$E$405,4,FALSE)</f>
        <v>1.1499999999999999</v>
      </c>
      <c r="K2314" s="12">
        <f t="shared" si="2744"/>
        <v>0.9175384615384643</v>
      </c>
      <c r="L2314" s="12">
        <f t="shared" si="2745"/>
        <v>1.0664529914529943</v>
      </c>
      <c r="M2314" s="13">
        <f t="shared" si="2746"/>
        <v>0.13751923881736655</v>
      </c>
      <c r="N2314" s="13">
        <f t="shared" si="2747"/>
        <v>0.12617919081642717</v>
      </c>
      <c r="O2314" s="13">
        <f t="shared" si="2748"/>
        <v>0.14665780361911931</v>
      </c>
      <c r="P2314" s="13">
        <f t="shared" si="2749"/>
        <v>0.13456417550529695</v>
      </c>
      <c r="Q2314" s="13">
        <f t="shared" si="2750"/>
        <v>5.7887130309936446E-2</v>
      </c>
      <c r="R2314" s="13">
        <f t="shared" si="2751"/>
        <v>7.8201826694767787E-2</v>
      </c>
      <c r="S2314" s="13">
        <f t="shared" si="2752"/>
        <v>3.2918152916531516E-2</v>
      </c>
      <c r="T2314" s="13">
        <f t="shared" si="2753"/>
        <v>6.1733903285661029E-2</v>
      </c>
      <c r="U2314" s="13">
        <f t="shared" si="2754"/>
        <v>7.1753183755014827E-2</v>
      </c>
      <c r="V2314" s="13">
        <f t="shared" si="2755"/>
        <v>3.5789773000037542E-3</v>
      </c>
      <c r="W2314" s="13">
        <f t="shared" si="2756"/>
        <v>1.7704556162485233E-2</v>
      </c>
      <c r="X2314" s="13">
        <f t="shared" si="2757"/>
        <v>1.8881076881829925E-2</v>
      </c>
      <c r="Y2314" s="13">
        <f t="shared" si="2758"/>
        <v>1.0067890461240746E-2</v>
      </c>
      <c r="Z2314" s="13">
        <f t="shared" si="2759"/>
        <v>2.7799524005241244E-2</v>
      </c>
      <c r="AA2314" s="13">
        <f t="shared" si="2760"/>
        <v>2.5507132487270653E-2</v>
      </c>
      <c r="AB2314" s="13">
        <f t="shared" si="2761"/>
        <v>1.1701887550314049E-2</v>
      </c>
      <c r="AC2314" s="13">
        <f t="shared" si="2762"/>
        <v>2.1887943355637231E-4</v>
      </c>
      <c r="AD2314" s="13">
        <f t="shared" si="2763"/>
        <v>4.0611528058870092E-3</v>
      </c>
      <c r="AE2314" s="13">
        <f t="shared" si="2764"/>
        <v>4.331028558585923E-3</v>
      </c>
      <c r="AF2314" s="13">
        <f t="shared" si="2765"/>
        <v>2.3094191811861534E-3</v>
      </c>
      <c r="AG2314" s="13">
        <f t="shared" si="2766"/>
        <v>8.2096233143163274E-4</v>
      </c>
      <c r="AH2314" s="13">
        <f t="shared" si="2767"/>
        <v>7.4117213840897119E-3</v>
      </c>
      <c r="AI2314" s="13">
        <f t="shared" si="2768"/>
        <v>6.8005394361094111E-3</v>
      </c>
      <c r="AJ2314" s="13">
        <f t="shared" si="2769"/>
        <v>3.119878245919742E-3</v>
      </c>
      <c r="AK2314" s="13">
        <f t="shared" si="2770"/>
        <v>9.54202761982841E-4</v>
      </c>
      <c r="AL2314" s="13">
        <f t="shared" si="2771"/>
        <v>8.5670429141032092E-6</v>
      </c>
      <c r="AM2314" s="13">
        <f t="shared" si="2772"/>
        <v>7.4525277951723685E-4</v>
      </c>
      <c r="AN2314" s="13">
        <f t="shared" si="2773"/>
        <v>7.9477705610481609E-4</v>
      </c>
      <c r="AO2314" s="13">
        <f t="shared" si="2774"/>
        <v>4.2379618451059272E-4</v>
      </c>
      <c r="AP2314" s="13">
        <f t="shared" si="2775"/>
        <v>1.5065290291256224E-4</v>
      </c>
      <c r="AQ2314" s="13">
        <f t="shared" si="2776"/>
        <v>4.0166059745544878E-5</v>
      </c>
      <c r="AR2314" s="13">
        <f t="shared" si="2777"/>
        <v>1.5808504883757207E-3</v>
      </c>
      <c r="AS2314" s="13">
        <f t="shared" si="2778"/>
        <v>1.4504911250265884E-3</v>
      </c>
      <c r="AT2314" s="13">
        <f t="shared" si="2779"/>
        <v>6.6544069766604614E-4</v>
      </c>
      <c r="AU2314" s="13">
        <f t="shared" si="2780"/>
        <v>2.0352247799386211E-4</v>
      </c>
      <c r="AV2314" s="13">
        <f t="shared" si="2781"/>
        <v>4.6684925336746045E-5</v>
      </c>
      <c r="AW2314" s="13">
        <f t="shared" si="2782"/>
        <v>2.328597551894784E-7</v>
      </c>
      <c r="AX2314" s="13">
        <f t="shared" si="2783"/>
        <v>1.1396634812925162E-4</v>
      </c>
      <c r="AY2314" s="13">
        <f t="shared" si="2784"/>
        <v>1.2153975288741377E-4</v>
      </c>
      <c r="AZ2314" s="13">
        <f t="shared" si="2785"/>
        <v>6.4808216523620045E-5</v>
      </c>
      <c r="BA2314" s="13">
        <f t="shared" si="2786"/>
        <v>2.303830546078266E-5</v>
      </c>
      <c r="BB2314" s="13">
        <f t="shared" si="2787"/>
        <v>6.1423174441648807E-6</v>
      </c>
      <c r="BC2314" s="13">
        <f t="shared" si="2788"/>
        <v>1.3100985625567099E-6</v>
      </c>
      <c r="BD2314" s="13">
        <f t="shared" si="2789"/>
        <v>2.8098378872803563E-4</v>
      </c>
      <c r="BE2314" s="13">
        <f t="shared" si="2790"/>
        <v>2.5781343322677067E-4</v>
      </c>
      <c r="BF2314" s="13">
        <f t="shared" si="2791"/>
        <v>1.1827687044342036E-4</v>
      </c>
      <c r="BG2314" s="13">
        <f t="shared" si="2792"/>
        <v>3.6174525914080063E-5</v>
      </c>
      <c r="BH2314" s="13">
        <f t="shared" si="2793"/>
        <v>8.2978797135220808E-6</v>
      </c>
      <c r="BI2314" s="13">
        <f t="shared" si="2794"/>
        <v>1.5227247572752569E-6</v>
      </c>
      <c r="BJ2314" s="14">
        <f t="shared" si="2795"/>
        <v>0.30646176081646992</v>
      </c>
      <c r="BK2314" s="14">
        <f t="shared" si="2796"/>
        <v>0.30892953076855656</v>
      </c>
      <c r="BL2314" s="14">
        <f t="shared" si="2797"/>
        <v>0.35675823487177044</v>
      </c>
      <c r="BM2314" s="14">
        <f t="shared" si="2798"/>
        <v>0.31881837780599176</v>
      </c>
      <c r="BN2314" s="14">
        <f t="shared" si="2799"/>
        <v>0.68100936576291426</v>
      </c>
    </row>
    <row r="2315" spans="1:66" x14ac:dyDescent="0.25">
      <c r="A2315" t="s">
        <v>10</v>
      </c>
      <c r="B2315" t="s">
        <v>225</v>
      </c>
      <c r="C2315" t="s">
        <v>224</v>
      </c>
      <c r="D2315" t="s">
        <v>547</v>
      </c>
      <c r="E2315" s="10">
        <f>VLOOKUP(A2315,home!$A$2:$E$405,3,FALSE)</f>
        <v>1.6153846153846201</v>
      </c>
      <c r="F2315" s="10">
        <f>VLOOKUP(B2315,home!$B$2:$E$405,3,FALSE)</f>
        <v>0.71</v>
      </c>
      <c r="G2315" s="10">
        <f>VLOOKUP(C2315,away!$B$2:$E$405,4,FALSE)</f>
        <v>0.8</v>
      </c>
      <c r="H2315" s="10">
        <f>VLOOKUP(A2315,away!$A$2:$E$405,3,FALSE)</f>
        <v>1.4957264957265</v>
      </c>
      <c r="I2315" s="10">
        <f>VLOOKUP(C2315,away!$B$2:$E$405,3,FALSE)</f>
        <v>0.97</v>
      </c>
      <c r="J2315" s="10">
        <f>VLOOKUP(B2315,home!$B$2:$E$405,4,FALSE)</f>
        <v>1.24</v>
      </c>
      <c r="K2315" s="12">
        <f t="shared" si="2744"/>
        <v>0.9175384615384643</v>
      </c>
      <c r="L2315" s="12">
        <f t="shared" si="2745"/>
        <v>1.7990598290598343</v>
      </c>
      <c r="M2315" s="13">
        <f t="shared" si="2746"/>
        <v>6.6099222769451224E-2</v>
      </c>
      <c r="N2315" s="13">
        <f t="shared" si="2747"/>
        <v>6.0648579168770492E-2</v>
      </c>
      <c r="O2315" s="13">
        <f t="shared" si="2748"/>
        <v>0.11891645641659682</v>
      </c>
      <c r="P2315" s="13">
        <f t="shared" si="2749"/>
        <v>0.10911042247209006</v>
      </c>
      <c r="Q2315" s="13">
        <f t="shared" si="2750"/>
        <v>2.7823702012503716E-2</v>
      </c>
      <c r="R2315" s="13">
        <f t="shared" si="2751"/>
        <v>0.10696890987662196</v>
      </c>
      <c r="S2315" s="13">
        <f t="shared" si="2752"/>
        <v>4.5027323292294821E-2</v>
      </c>
      <c r="T2315" s="13">
        <f t="shared" si="2753"/>
        <v>5.0056504586426701E-2</v>
      </c>
      <c r="U2315" s="13">
        <f t="shared" si="2754"/>
        <v>9.8148089000642341E-2</v>
      </c>
      <c r="V2315" s="13">
        <f t="shared" si="2755"/>
        <v>8.2585443542550277E-3</v>
      </c>
      <c r="W2315" s="13">
        <f t="shared" si="2756"/>
        <v>8.509772246285777E-3</v>
      </c>
      <c r="X2315" s="13">
        <f t="shared" si="2757"/>
        <v>1.5309589402741013E-2</v>
      </c>
      <c r="Y2315" s="13">
        <f t="shared" si="2758"/>
        <v>1.3771433646935751E-2</v>
      </c>
      <c r="Z2315" s="13">
        <f t="shared" si="2759"/>
        <v>6.4147822905784121E-2</v>
      </c>
      <c r="AA2315" s="13">
        <f t="shared" si="2760"/>
        <v>5.8858094740015014E-2</v>
      </c>
      <c r="AB2315" s="13">
        <f t="shared" si="2761"/>
        <v>2.7002282848419275E-2</v>
      </c>
      <c r="AC2315" s="13">
        <f t="shared" si="2762"/>
        <v>8.5202709818559539E-4</v>
      </c>
      <c r="AD2315" s="13">
        <f t="shared" si="2763"/>
        <v>1.9520108337249431E-3</v>
      </c>
      <c r="AE2315" s="13">
        <f t="shared" si="2764"/>
        <v>3.5117842768441409E-3</v>
      </c>
      <c r="AF2315" s="13">
        <f t="shared" si="2765"/>
        <v>3.1589550103971174E-3</v>
      </c>
      <c r="AG2315" s="13">
        <f t="shared" si="2766"/>
        <v>1.894383020337582E-3</v>
      </c>
      <c r="AH2315" s="13">
        <f t="shared" si="2767"/>
        <v>2.8851442827860112E-2</v>
      </c>
      <c r="AI2315" s="13">
        <f t="shared" si="2768"/>
        <v>2.6472308465439725E-2</v>
      </c>
      <c r="AJ2315" s="13">
        <f t="shared" si="2769"/>
        <v>1.2144680591375615E-2</v>
      </c>
      <c r="AK2315" s="13">
        <f t="shared" si="2770"/>
        <v>3.7144038485622762E-3</v>
      </c>
      <c r="AL2315" s="13">
        <f t="shared" si="2771"/>
        <v>5.625786975738213E-5</v>
      </c>
      <c r="AM2315" s="13">
        <f t="shared" si="2772"/>
        <v>3.5820900345647996E-4</v>
      </c>
      <c r="AN2315" s="13">
        <f t="shared" si="2773"/>
        <v>6.4443942852610838E-4</v>
      </c>
      <c r="AO2315" s="13">
        <f t="shared" si="2774"/>
        <v>5.7969254406179901E-4</v>
      </c>
      <c r="AP2315" s="13">
        <f t="shared" si="2775"/>
        <v>3.4763385640902694E-4</v>
      </c>
      <c r="AQ2315" s="13">
        <f t="shared" si="2776"/>
        <v>1.5635352657165867E-4</v>
      </c>
      <c r="AR2315" s="13">
        <f t="shared" si="2777"/>
        <v>1.0381094360403924E-2</v>
      </c>
      <c r="AS2315" s="13">
        <f t="shared" si="2778"/>
        <v>9.5250533485306439E-3</v>
      </c>
      <c r="AT2315" s="13">
        <f t="shared" si="2779"/>
        <v>4.3698013977413021E-3</v>
      </c>
      <c r="AU2315" s="13">
        <f t="shared" si="2780"/>
        <v>1.3364869505707285E-3</v>
      </c>
      <c r="AV2315" s="13">
        <f t="shared" si="2781"/>
        <v>3.0656954512322491E-4</v>
      </c>
      <c r="AW2315" s="13">
        <f t="shared" si="2782"/>
        <v>2.5795898950690447E-6</v>
      </c>
      <c r="AX2315" s="13">
        <f t="shared" si="2783"/>
        <v>5.4778422990114163E-5</v>
      </c>
      <c r="AY2315" s="13">
        <f t="shared" si="2784"/>
        <v>9.8549660300762087E-5</v>
      </c>
      <c r="AZ2315" s="13">
        <f t="shared" si="2785"/>
        <v>8.8648367507296902E-5</v>
      </c>
      <c r="BA2315" s="13">
        <f t="shared" si="2786"/>
        <v>5.3161238964703651E-5</v>
      </c>
      <c r="BB2315" s="13">
        <f t="shared" si="2787"/>
        <v>2.3910062371112178E-5</v>
      </c>
      <c r="BC2315" s="13">
        <f t="shared" si="2788"/>
        <v>8.6031265444366154E-6</v>
      </c>
      <c r="BD2315" s="13">
        <f t="shared" si="2789"/>
        <v>3.1127016409137178E-3</v>
      </c>
      <c r="BE2315" s="13">
        <f t="shared" si="2790"/>
        <v>2.8560234748322253E-3</v>
      </c>
      <c r="BF2315" s="13">
        <f t="shared" si="2791"/>
        <v>1.3102556926076494E-3</v>
      </c>
      <c r="BG2315" s="13">
        <f t="shared" si="2792"/>
        <v>4.0073666413907924E-4</v>
      </c>
      <c r="BH2315" s="13">
        <f t="shared" si="2793"/>
        <v>9.1922825574056755E-5</v>
      </c>
      <c r="BI2315" s="13">
        <f t="shared" si="2794"/>
        <v>1.686854559149773E-5</v>
      </c>
      <c r="BJ2315" s="14">
        <f t="shared" si="2795"/>
        <v>0.18905069344267073</v>
      </c>
      <c r="BK2315" s="14">
        <f t="shared" si="2796"/>
        <v>0.22950234751633489</v>
      </c>
      <c r="BL2315" s="14">
        <f t="shared" si="2797"/>
        <v>0.51478418306156115</v>
      </c>
      <c r="BM2315" s="14">
        <f t="shared" si="2798"/>
        <v>0.50782178413991075</v>
      </c>
      <c r="BN2315" s="14">
        <f t="shared" si="2799"/>
        <v>0.48956729271603427</v>
      </c>
    </row>
    <row r="2316" spans="1:66" x14ac:dyDescent="0.25">
      <c r="A2316" t="s">
        <v>13</v>
      </c>
      <c r="B2316" t="s">
        <v>48</v>
      </c>
      <c r="C2316" t="s">
        <v>44</v>
      </c>
      <c r="D2316" t="s">
        <v>547</v>
      </c>
      <c r="E2316" s="10">
        <f>VLOOKUP(A2316,home!$A$2:$E$405,3,FALSE)</f>
        <v>1.8444444444444399</v>
      </c>
      <c r="F2316" s="10">
        <f>VLOOKUP(B2316,home!$B$2:$E$405,3,FALSE)</f>
        <v>0.27</v>
      </c>
      <c r="G2316" s="10">
        <f>VLOOKUP(C2316,away!$B$2:$E$405,4,FALSE)</f>
        <v>0.76</v>
      </c>
      <c r="H2316" s="10">
        <f>VLOOKUP(A2316,away!$A$2:$E$405,3,FALSE)</f>
        <v>1.24444444444444</v>
      </c>
      <c r="I2316" s="10">
        <f>VLOOKUP(C2316,away!$B$2:$E$405,3,FALSE)</f>
        <v>0.54</v>
      </c>
      <c r="J2316" s="10">
        <f>VLOOKUP(B2316,home!$B$2:$E$405,4,FALSE)</f>
        <v>1.34</v>
      </c>
      <c r="K2316" s="12">
        <f t="shared" si="2744"/>
        <v>0.37847999999999909</v>
      </c>
      <c r="L2316" s="12">
        <f t="shared" si="2745"/>
        <v>0.90047999999999695</v>
      </c>
      <c r="M2316" s="13">
        <f t="shared" si="2746"/>
        <v>0.27832660966037787</v>
      </c>
      <c r="N2316" s="13">
        <f t="shared" si="2747"/>
        <v>0.10534105522425959</v>
      </c>
      <c r="O2316" s="13">
        <f t="shared" si="2748"/>
        <v>0.25062754546697624</v>
      </c>
      <c r="P2316" s="13">
        <f t="shared" si="2749"/>
        <v>9.4857513408340949E-2</v>
      </c>
      <c r="Q2316" s="13">
        <f t="shared" si="2750"/>
        <v>1.9934741290638835E-2</v>
      </c>
      <c r="R2316" s="13">
        <f t="shared" si="2751"/>
        <v>0.11284254607105099</v>
      </c>
      <c r="S2316" s="13">
        <f t="shared" si="2752"/>
        <v>8.0821843274284256E-3</v>
      </c>
      <c r="T2316" s="13">
        <f t="shared" si="2753"/>
        <v>1.7950835837394399E-2</v>
      </c>
      <c r="U2316" s="13">
        <f t="shared" si="2754"/>
        <v>4.270864683697128E-2</v>
      </c>
      <c r="V2316" s="13">
        <f t="shared" si="2755"/>
        <v>3.0605765616446899E-4</v>
      </c>
      <c r="W2316" s="13">
        <f t="shared" si="2756"/>
        <v>2.5149669612269891E-3</v>
      </c>
      <c r="X2316" s="13">
        <f t="shared" si="2757"/>
        <v>2.2646774492456716E-3</v>
      </c>
      <c r="Y2316" s="13">
        <f t="shared" si="2758"/>
        <v>1.0196483747483677E-3</v>
      </c>
      <c r="Z2316" s="13">
        <f t="shared" si="2759"/>
        <v>3.3870818628686551E-2</v>
      </c>
      <c r="AA2316" s="13">
        <f t="shared" si="2760"/>
        <v>1.2819427434585256E-2</v>
      </c>
      <c r="AB2316" s="13">
        <f t="shared" si="2761"/>
        <v>2.4259484477209079E-3</v>
      </c>
      <c r="AC2316" s="13">
        <f t="shared" si="2762"/>
        <v>6.5192895719645791E-6</v>
      </c>
      <c r="AD2316" s="13">
        <f t="shared" si="2763"/>
        <v>2.3796617387129715E-4</v>
      </c>
      <c r="AE2316" s="13">
        <f t="shared" si="2764"/>
        <v>2.1428378024762495E-4</v>
      </c>
      <c r="AF2316" s="13">
        <f t="shared" si="2765"/>
        <v>9.6479129218690336E-5</v>
      </c>
      <c r="AG2316" s="13">
        <f t="shared" si="2766"/>
        <v>2.8959175426281989E-5</v>
      </c>
      <c r="AH2316" s="13">
        <f t="shared" si="2767"/>
        <v>7.6249986896898894E-3</v>
      </c>
      <c r="AI2316" s="13">
        <f t="shared" si="2768"/>
        <v>2.8859095040738229E-3</v>
      </c>
      <c r="AJ2316" s="13">
        <f t="shared" si="2769"/>
        <v>5.461295145509289E-4</v>
      </c>
      <c r="AK2316" s="13">
        <f t="shared" si="2770"/>
        <v>6.8899699555745016E-5</v>
      </c>
      <c r="AL2316" s="13">
        <f t="shared" si="2771"/>
        <v>8.8874520296867286E-8</v>
      </c>
      <c r="AM2316" s="13">
        <f t="shared" si="2772"/>
        <v>1.8013087497361677E-5</v>
      </c>
      <c r="AN2316" s="13">
        <f t="shared" si="2773"/>
        <v>1.6220425029624188E-5</v>
      </c>
      <c r="AO2316" s="13">
        <f t="shared" si="2774"/>
        <v>7.3030841653379692E-6</v>
      </c>
      <c r="AP2316" s="13">
        <f t="shared" si="2775"/>
        <v>2.1920937430678376E-6</v>
      </c>
      <c r="AQ2316" s="13">
        <f t="shared" si="2776"/>
        <v>4.9348414343942988E-7</v>
      </c>
      <c r="AR2316" s="13">
        <f t="shared" si="2777"/>
        <v>1.3732317640183862E-3</v>
      </c>
      <c r="AS2316" s="13">
        <f t="shared" si="2778"/>
        <v>5.1974075804567764E-4</v>
      </c>
      <c r="AT2316" s="13">
        <f t="shared" si="2779"/>
        <v>9.8355741052563785E-5</v>
      </c>
      <c r="AU2316" s="13">
        <f t="shared" si="2780"/>
        <v>1.2408560291191417E-5</v>
      </c>
      <c r="AV2316" s="13">
        <f t="shared" si="2781"/>
        <v>1.1740979747525292E-6</v>
      </c>
      <c r="AW2316" s="13">
        <f t="shared" si="2782"/>
        <v>8.4137920742817837E-10</v>
      </c>
      <c r="AX2316" s="13">
        <f t="shared" si="2783"/>
        <v>1.1362655593335708E-6</v>
      </c>
      <c r="AY2316" s="13">
        <f t="shared" si="2784"/>
        <v>1.0231844108686903E-6</v>
      </c>
      <c r="AZ2316" s="13">
        <f t="shared" si="2785"/>
        <v>4.6067854914951756E-7</v>
      </c>
      <c r="BA2316" s="13">
        <f t="shared" si="2786"/>
        <v>1.3827727331271871E-7</v>
      </c>
      <c r="BB2316" s="13">
        <f t="shared" si="2787"/>
        <v>3.1128979768159129E-8</v>
      </c>
      <c r="BC2316" s="13">
        <f t="shared" si="2788"/>
        <v>5.6062047403263699E-9</v>
      </c>
      <c r="BD2316" s="13">
        <f t="shared" si="2789"/>
        <v>2.0609462314387863E-4</v>
      </c>
      <c r="BE2316" s="13">
        <f t="shared" si="2790"/>
        <v>7.8002692967495008E-5</v>
      </c>
      <c r="BF2316" s="13">
        <f t="shared" si="2791"/>
        <v>1.4761229617168718E-5</v>
      </c>
      <c r="BG2316" s="13">
        <f t="shared" si="2792"/>
        <v>1.8622767285020009E-6</v>
      </c>
      <c r="BH2316" s="13">
        <f t="shared" si="2793"/>
        <v>1.7620862405085893E-7</v>
      </c>
      <c r="BI2316" s="13">
        <f t="shared" si="2794"/>
        <v>1.3338288006153793E-8</v>
      </c>
      <c r="BJ2316" s="14">
        <f t="shared" si="2795"/>
        <v>0.14965063071183374</v>
      </c>
      <c r="BK2316" s="14">
        <f t="shared" si="2796"/>
        <v>0.38157999640081486</v>
      </c>
      <c r="BL2316" s="14">
        <f t="shared" si="2797"/>
        <v>0.43485587295592665</v>
      </c>
      <c r="BM2316" s="14">
        <f t="shared" si="2798"/>
        <v>0.13802628523258578</v>
      </c>
      <c r="BN2316" s="14">
        <f t="shared" si="2799"/>
        <v>0.86193001112164458</v>
      </c>
    </row>
    <row r="2317" spans="1:66" x14ac:dyDescent="0.25">
      <c r="A2317" t="s">
        <v>13</v>
      </c>
      <c r="B2317" t="s">
        <v>43</v>
      </c>
      <c r="C2317" t="s">
        <v>45</v>
      </c>
      <c r="D2317" t="s">
        <v>547</v>
      </c>
      <c r="E2317" s="10">
        <f>VLOOKUP(A2317,home!$A$2:$E$405,3,FALSE)</f>
        <v>1.8444444444444399</v>
      </c>
      <c r="F2317" s="10">
        <f>VLOOKUP(B2317,home!$B$2:$E$405,3,FALSE)</f>
        <v>1.72</v>
      </c>
      <c r="G2317" s="10">
        <f>VLOOKUP(C2317,away!$B$2:$E$405,4,FALSE)</f>
        <v>1.3</v>
      </c>
      <c r="H2317" s="10">
        <f>VLOOKUP(A2317,away!$A$2:$E$405,3,FALSE)</f>
        <v>1.24444444444444</v>
      </c>
      <c r="I2317" s="10">
        <f>VLOOKUP(C2317,away!$B$2:$E$405,3,FALSE)</f>
        <v>0.43</v>
      </c>
      <c r="J2317" s="10">
        <f>VLOOKUP(B2317,home!$B$2:$E$405,4,FALSE)</f>
        <v>1.07</v>
      </c>
      <c r="K2317" s="12">
        <f t="shared" si="2744"/>
        <v>4.1241777777777671</v>
      </c>
      <c r="L2317" s="12">
        <f t="shared" si="2745"/>
        <v>0.57256888888888691</v>
      </c>
      <c r="M2317" s="13">
        <f t="shared" si="2746"/>
        <v>9.124915255121737E-3</v>
      </c>
      <c r="N2317" s="13">
        <f t="shared" si="2747"/>
        <v>3.7632772719278403E-2</v>
      </c>
      <c r="O2317" s="13">
        <f t="shared" si="2748"/>
        <v>5.2246425888303073E-3</v>
      </c>
      <c r="P2317" s="13">
        <f t="shared" si="2749"/>
        <v>2.1547354861685252E-2</v>
      </c>
      <c r="Q2317" s="13">
        <f t="shared" si="2750"/>
        <v>7.7602122482504712E-2</v>
      </c>
      <c r="R2317" s="13">
        <f t="shared" si="2751"/>
        <v>1.4957339009640633E-3</v>
      </c>
      <c r="S2317" s="13">
        <f t="shared" si="2752"/>
        <v>1.2720351054076642E-2</v>
      </c>
      <c r="T2317" s="13">
        <f t="shared" si="2753"/>
        <v>4.443256104522704E-2</v>
      </c>
      <c r="U2317" s="13">
        <f t="shared" si="2754"/>
        <v>6.1686725158248404E-3</v>
      </c>
      <c r="V2317" s="13">
        <f t="shared" si="2755"/>
        <v>3.3375033626087919E-3</v>
      </c>
      <c r="W2317" s="13">
        <f t="shared" si="2756"/>
        <v>0.10668164968357813</v>
      </c>
      <c r="X2317" s="13">
        <f t="shared" si="2757"/>
        <v>6.1082593624159805E-2</v>
      </c>
      <c r="Y2317" s="13">
        <f t="shared" si="2758"/>
        <v>1.7486996380918295E-2</v>
      </c>
      <c r="Z2317" s="13">
        <f t="shared" si="2759"/>
        <v>2.8547023258281142E-4</v>
      </c>
      <c r="AA2317" s="13">
        <f t="shared" si="2760"/>
        <v>1.1773299894350814E-3</v>
      </c>
      <c r="AB2317" s="13">
        <f t="shared" si="2761"/>
        <v>2.4277590897697487E-3</v>
      </c>
      <c r="AC2317" s="13">
        <f t="shared" si="2762"/>
        <v>4.9256874787025084E-4</v>
      </c>
      <c r="AD2317" s="13">
        <f t="shared" si="2763"/>
        <v>0.10999352223042139</v>
      </c>
      <c r="AE2317" s="13">
        <f t="shared" si="2764"/>
        <v>6.2978868808447455E-2</v>
      </c>
      <c r="AF2317" s="13">
        <f t="shared" si="2765"/>
        <v>1.8029870468565867E-2</v>
      </c>
      <c r="AG2317" s="13">
        <f t="shared" si="2766"/>
        <v>3.4411143003324385E-3</v>
      </c>
      <c r="AH2317" s="13">
        <f t="shared" si="2767"/>
        <v>4.0862843470198108E-5</v>
      </c>
      <c r="AI2317" s="13">
        <f t="shared" si="2768"/>
        <v>1.6852563097660234E-4</v>
      </c>
      <c r="AJ2317" s="13">
        <f t="shared" si="2769"/>
        <v>3.4751483112984002E-4</v>
      </c>
      <c r="AK2317" s="13">
        <f t="shared" si="2770"/>
        <v>4.7773764799795987E-4</v>
      </c>
      <c r="AL2317" s="13">
        <f t="shared" si="2771"/>
        <v>4.6525598572234305E-5</v>
      </c>
      <c r="AM2317" s="13">
        <f t="shared" si="2772"/>
        <v>9.072656801644173E-2</v>
      </c>
      <c r="AN2317" s="13">
        <f t="shared" si="2773"/>
        <v>5.1947210241876068E-2</v>
      </c>
      <c r="AO2317" s="13">
        <f t="shared" si="2774"/>
        <v>1.4871678224534193E-2</v>
      </c>
      <c r="AP2317" s="13">
        <f t="shared" si="2775"/>
        <v>2.8383534256448662E-3</v>
      </c>
      <c r="AQ2317" s="13">
        <f t="shared" si="2776"/>
        <v>4.0628821679886167E-4</v>
      </c>
      <c r="AR2317" s="13">
        <f t="shared" si="2777"/>
        <v>4.6793585765143702E-6</v>
      </c>
      <c r="AS2317" s="13">
        <f t="shared" si="2778"/>
        <v>1.9298506655514364E-5</v>
      </c>
      <c r="AT2317" s="13">
        <f t="shared" si="2779"/>
        <v>3.9795236146484353E-5</v>
      </c>
      <c r="AU2317" s="13">
        <f t="shared" si="2780"/>
        <v>5.4707542858916432E-5</v>
      </c>
      <c r="AV2317" s="13">
        <f t="shared" si="2781"/>
        <v>5.6405908133891992E-5</v>
      </c>
      <c r="AW2317" s="13">
        <f t="shared" si="2782"/>
        <v>3.0517896287236209E-6</v>
      </c>
      <c r="AX2317" s="13">
        <f t="shared" si="2783"/>
        <v>6.2362082611242008E-2</v>
      </c>
      <c r="AY2317" s="13">
        <f t="shared" si="2784"/>
        <v>3.5706588349515817E-2</v>
      </c>
      <c r="AZ2317" s="13">
        <f t="shared" si="2785"/>
        <v>1.0222240808647571E-2</v>
      </c>
      <c r="BA2317" s="13">
        <f t="shared" si="2786"/>
        <v>1.9509790205873259E-3</v>
      </c>
      <c r="BB2317" s="13">
        <f t="shared" si="2787"/>
        <v>2.7926747251580348E-4</v>
      </c>
      <c r="BC2317" s="13">
        <f t="shared" si="2788"/>
        <v>3.1979973288236288E-5</v>
      </c>
      <c r="BD2317" s="13">
        <f t="shared" si="2789"/>
        <v>4.4654252347791925E-7</v>
      </c>
      <c r="BE2317" s="13">
        <f t="shared" si="2790"/>
        <v>1.8416207521604407E-6</v>
      </c>
      <c r="BF2317" s="13">
        <f t="shared" si="2791"/>
        <v>3.7975856905772346E-6</v>
      </c>
      <c r="BG2317" s="13">
        <f t="shared" si="2792"/>
        <v>5.2206395047618221E-6</v>
      </c>
      <c r="BH2317" s="13">
        <f t="shared" si="2793"/>
        <v>5.3827113578318589E-6</v>
      </c>
      <c r="BI2317" s="13">
        <f t="shared" si="2794"/>
        <v>4.4398517132324285E-6</v>
      </c>
      <c r="BJ2317" s="14">
        <f t="shared" si="2795"/>
        <v>0.8107053081045259</v>
      </c>
      <c r="BK2317" s="14">
        <f t="shared" si="2796"/>
        <v>8.2975807229450721E-2</v>
      </c>
      <c r="BL2317" s="14">
        <f t="shared" si="2797"/>
        <v>1.7724794542312003E-2</v>
      </c>
      <c r="BM2317" s="14">
        <f t="shared" si="2798"/>
        <v>0.72336030174059995</v>
      </c>
      <c r="BN2317" s="14">
        <f t="shared" si="2799"/>
        <v>0.15262754180838448</v>
      </c>
    </row>
    <row r="2318" spans="1:66" x14ac:dyDescent="0.25">
      <c r="A2318" t="s">
        <v>13</v>
      </c>
      <c r="B2318" t="s">
        <v>228</v>
      </c>
      <c r="C2318" t="s">
        <v>17</v>
      </c>
      <c r="D2318" t="s">
        <v>547</v>
      </c>
      <c r="E2318" s="10">
        <f>VLOOKUP(A2318,home!$A$2:$E$405,3,FALSE)</f>
        <v>1.8444444444444399</v>
      </c>
      <c r="F2318" s="10">
        <f>VLOOKUP(B2318,home!$B$2:$E$405,3,FALSE)</f>
        <v>1.08</v>
      </c>
      <c r="G2318" s="10">
        <f>VLOOKUP(C2318,away!$B$2:$E$405,4,FALSE)</f>
        <v>1.81</v>
      </c>
      <c r="H2318" s="10">
        <f>VLOOKUP(A2318,away!$A$2:$E$405,3,FALSE)</f>
        <v>1.24444444444444</v>
      </c>
      <c r="I2318" s="10">
        <f>VLOOKUP(C2318,away!$B$2:$E$405,3,FALSE)</f>
        <v>0.45</v>
      </c>
      <c r="J2318" s="10">
        <f>VLOOKUP(B2318,home!$B$2:$E$405,4,FALSE)</f>
        <v>0.64</v>
      </c>
      <c r="K2318" s="12">
        <f t="shared" si="2744"/>
        <v>3.6055199999999914</v>
      </c>
      <c r="L2318" s="12">
        <f t="shared" si="2745"/>
        <v>0.35839999999999878</v>
      </c>
      <c r="M2318" s="13">
        <f t="shared" si="2746"/>
        <v>1.8988533158113961E-2</v>
      </c>
      <c r="N2318" s="13">
        <f t="shared" si="2747"/>
        <v>6.8463536072242898E-2</v>
      </c>
      <c r="O2318" s="13">
        <f t="shared" si="2748"/>
        <v>6.8054902838680211E-3</v>
      </c>
      <c r="P2318" s="13">
        <f t="shared" si="2749"/>
        <v>2.4537331328291775E-2</v>
      </c>
      <c r="Q2318" s="13">
        <f t="shared" si="2750"/>
        <v>0.12342332428959632</v>
      </c>
      <c r="R2318" s="13">
        <f t="shared" si="2751"/>
        <v>1.2195438588691451E-3</v>
      </c>
      <c r="S2318" s="13">
        <f t="shared" si="2752"/>
        <v>7.9268975610300701E-3</v>
      </c>
      <c r="T2318" s="13">
        <f t="shared" si="2753"/>
        <v>4.4234919425391171E-2</v>
      </c>
      <c r="U2318" s="13">
        <f t="shared" si="2754"/>
        <v>4.3970897740298704E-3</v>
      </c>
      <c r="V2318" s="13">
        <f t="shared" si="2755"/>
        <v>1.1381425144019331E-3</v>
      </c>
      <c r="W2318" s="13">
        <f t="shared" si="2756"/>
        <v>0.14833508806420806</v>
      </c>
      <c r="X2318" s="13">
        <f t="shared" si="2757"/>
        <v>5.3163295562211998E-2</v>
      </c>
      <c r="Y2318" s="13">
        <f t="shared" si="2758"/>
        <v>9.5268625647483562E-3</v>
      </c>
      <c r="Z2318" s="13">
        <f t="shared" si="2759"/>
        <v>1.4569483967290006E-4</v>
      </c>
      <c r="AA2318" s="13">
        <f t="shared" si="2760"/>
        <v>5.253056583374334E-4</v>
      </c>
      <c r="AB2318" s="13">
        <f t="shared" si="2761"/>
        <v>9.4700002862438924E-4</v>
      </c>
      <c r="AC2318" s="13">
        <f t="shared" si="2762"/>
        <v>9.1920541406992102E-5</v>
      </c>
      <c r="AD2318" s="13">
        <f t="shared" si="2763"/>
        <v>0.13370628167931559</v>
      </c>
      <c r="AE2318" s="13">
        <f t="shared" si="2764"/>
        <v>4.7920331353866544E-2</v>
      </c>
      <c r="AF2318" s="13">
        <f t="shared" si="2765"/>
        <v>8.5873233786128537E-3</v>
      </c>
      <c r="AG2318" s="13">
        <f t="shared" si="2766"/>
        <v>1.0258988996316122E-3</v>
      </c>
      <c r="AH2318" s="13">
        <f t="shared" si="2767"/>
        <v>1.3054257634691795E-5</v>
      </c>
      <c r="AI2318" s="13">
        <f t="shared" si="2768"/>
        <v>4.7067386987033857E-5</v>
      </c>
      <c r="AJ2318" s="13">
        <f t="shared" si="2769"/>
        <v>8.4851202564744957E-5</v>
      </c>
      <c r="AK2318" s="13">
        <f t="shared" si="2770"/>
        <v>1.0197756929041283E-4</v>
      </c>
      <c r="AL2318" s="13">
        <f t="shared" si="2771"/>
        <v>4.751256480104763E-6</v>
      </c>
      <c r="AM2318" s="13">
        <f t="shared" si="2772"/>
        <v>9.641613454408092E-2</v>
      </c>
      <c r="AN2318" s="13">
        <f t="shared" si="2773"/>
        <v>3.4555542620598484E-2</v>
      </c>
      <c r="AO2318" s="13">
        <f t="shared" si="2774"/>
        <v>6.192353237611227E-3</v>
      </c>
      <c r="AP2318" s="13">
        <f t="shared" si="2775"/>
        <v>7.3977980011995215E-4</v>
      </c>
      <c r="AQ2318" s="13">
        <f t="shared" si="2776"/>
        <v>6.628427009074746E-5</v>
      </c>
      <c r="AR2318" s="13">
        <f t="shared" si="2777"/>
        <v>9.3572918725470502E-7</v>
      </c>
      <c r="AS2318" s="13">
        <f t="shared" si="2778"/>
        <v>3.3737902992305766E-6</v>
      </c>
      <c r="AT2318" s="13">
        <f t="shared" si="2779"/>
        <v>6.0821341998409003E-6</v>
      </c>
      <c r="AU2318" s="13">
        <f t="shared" si="2780"/>
        <v>7.309752166736769E-6</v>
      </c>
      <c r="AV2318" s="13">
        <f t="shared" si="2781"/>
        <v>6.5888644080531744E-6</v>
      </c>
      <c r="AW2318" s="13">
        <f t="shared" si="2782"/>
        <v>1.7054613596306559E-7</v>
      </c>
      <c r="AX2318" s="13">
        <f t="shared" si="2783"/>
        <v>5.793838357022895E-2</v>
      </c>
      <c r="AY2318" s="13">
        <f t="shared" si="2784"/>
        <v>2.0765116671569987E-2</v>
      </c>
      <c r="AZ2318" s="13">
        <f t="shared" si="2785"/>
        <v>3.7211089075453287E-3</v>
      </c>
      <c r="BA2318" s="13">
        <f t="shared" si="2786"/>
        <v>4.4454847748808045E-4</v>
      </c>
      <c r="BB2318" s="13">
        <f t="shared" si="2787"/>
        <v>3.983154358293186E-5</v>
      </c>
      <c r="BC2318" s="13">
        <f t="shared" si="2788"/>
        <v>2.8551250440245468E-6</v>
      </c>
      <c r="BD2318" s="13">
        <f t="shared" si="2789"/>
        <v>5.5894223452014162E-8</v>
      </c>
      <c r="BE2318" s="13">
        <f t="shared" si="2790"/>
        <v>2.0152774054070567E-7</v>
      </c>
      <c r="BF2318" s="13">
        <f t="shared" si="2791"/>
        <v>3.6330614953716171E-7</v>
      </c>
      <c r="BG2318" s="13">
        <f t="shared" si="2792"/>
        <v>4.3663586275974133E-7</v>
      </c>
      <c r="BH2318" s="13">
        <f t="shared" si="2793"/>
        <v>3.9357483397437472E-7</v>
      </c>
      <c r="BI2318" s="13">
        <f t="shared" si="2794"/>
        <v>2.8380838707825676E-7</v>
      </c>
      <c r="BJ2318" s="14">
        <f t="shared" si="2795"/>
        <v>0.85926880005778605</v>
      </c>
      <c r="BK2318" s="14">
        <f t="shared" si="2796"/>
        <v>7.3452693031294813E-2</v>
      </c>
      <c r="BL2318" s="14">
        <f t="shared" si="2797"/>
        <v>1.4167405037664204E-2</v>
      </c>
      <c r="BM2318" s="14">
        <f t="shared" si="2798"/>
        <v>0.68283188785000182</v>
      </c>
      <c r="BN2318" s="14">
        <f t="shared" si="2799"/>
        <v>0.24343775899098213</v>
      </c>
    </row>
    <row r="2319" spans="1:66" x14ac:dyDescent="0.25">
      <c r="A2319" t="s">
        <v>13</v>
      </c>
      <c r="B2319" t="s">
        <v>15</v>
      </c>
      <c r="C2319" t="s">
        <v>51</v>
      </c>
      <c r="D2319" t="s">
        <v>547</v>
      </c>
      <c r="E2319" s="10">
        <f>VLOOKUP(A2319,home!$A$2:$E$405,3,FALSE)</f>
        <v>1.8444444444444399</v>
      </c>
      <c r="F2319" s="10">
        <f>VLOOKUP(B2319,home!$B$2:$E$405,3,FALSE)</f>
        <v>0.98</v>
      </c>
      <c r="G2319" s="10">
        <f>VLOOKUP(C2319,away!$B$2:$E$405,4,FALSE)</f>
        <v>0.65</v>
      </c>
      <c r="H2319" s="10">
        <f>VLOOKUP(A2319,away!$A$2:$E$405,3,FALSE)</f>
        <v>1.24444444444444</v>
      </c>
      <c r="I2319" s="10">
        <f>VLOOKUP(C2319,away!$B$2:$E$405,3,FALSE)</f>
        <v>0.76</v>
      </c>
      <c r="J2319" s="10">
        <f>VLOOKUP(B2319,home!$B$2:$E$405,4,FALSE)</f>
        <v>1.77</v>
      </c>
      <c r="K2319" s="12">
        <f t="shared" si="2744"/>
        <v>1.1749111111111084</v>
      </c>
      <c r="L2319" s="12">
        <f t="shared" si="2745"/>
        <v>1.6740266666666608</v>
      </c>
      <c r="M2319" s="13">
        <f t="shared" si="2746"/>
        <v>5.7905797042797059E-2</v>
      </c>
      <c r="N2319" s="13">
        <f t="shared" si="2747"/>
        <v>6.8034164343327042E-2</v>
      </c>
      <c r="O2319" s="13">
        <f t="shared" si="2748"/>
        <v>9.6935848404229738E-2</v>
      </c>
      <c r="P2319" s="13">
        <f t="shared" si="2749"/>
        <v>0.11389100535511153</v>
      </c>
      <c r="Q2319" s="13">
        <f t="shared" si="2750"/>
        <v>3.9967047811067066E-2</v>
      </c>
      <c r="R2319" s="13">
        <f t="shared" si="2751"/>
        <v>8.1136597592318754E-2</v>
      </c>
      <c r="S2319" s="13">
        <f t="shared" si="2752"/>
        <v>5.6001133579127296E-2</v>
      </c>
      <c r="T2319" s="13">
        <f t="shared" si="2753"/>
        <v>6.6905903823667665E-2</v>
      </c>
      <c r="U2319" s="13">
        <f t="shared" si="2754"/>
        <v>9.5328290028966117E-2</v>
      </c>
      <c r="V2319" s="13">
        <f t="shared" si="2755"/>
        <v>1.2238316810469918E-2</v>
      </c>
      <c r="W2319" s="13">
        <f t="shared" si="2756"/>
        <v>1.5652576183843865E-2</v>
      </c>
      <c r="X2319" s="13">
        <f t="shared" si="2757"/>
        <v>2.6202829933786104E-2</v>
      </c>
      <c r="Y2319" s="13">
        <f t="shared" si="2758"/>
        <v>2.1932118025644681E-2</v>
      </c>
      <c r="Z2319" s="13">
        <f t="shared" si="2759"/>
        <v>4.5274942670714524E-2</v>
      </c>
      <c r="AA2319" s="13">
        <f t="shared" si="2760"/>
        <v>5.3194033198740935E-2</v>
      </c>
      <c r="AB2319" s="13">
        <f t="shared" si="2761"/>
        <v>3.1249130325006959E-2</v>
      </c>
      <c r="AC2319" s="13">
        <f t="shared" si="2762"/>
        <v>1.5044199766914362E-3</v>
      </c>
      <c r="AD2319" s="13">
        <f t="shared" si="2763"/>
        <v>4.5975964189778175E-3</v>
      </c>
      <c r="AE2319" s="13">
        <f t="shared" si="2764"/>
        <v>7.6964990079400105E-3</v>
      </c>
      <c r="AF2319" s="13">
        <f t="shared" si="2765"/>
        <v>6.4420722896325411E-3</v>
      </c>
      <c r="AG2319" s="13">
        <f t="shared" si="2766"/>
        <v>3.5947336004797416E-3</v>
      </c>
      <c r="AH2319" s="13">
        <f t="shared" si="2767"/>
        <v>1.8947865340645097E-2</v>
      </c>
      <c r="AI2319" s="13">
        <f t="shared" si="2768"/>
        <v>2.2262057520560992E-2</v>
      </c>
      <c r="AJ2319" s="13">
        <f t="shared" si="2769"/>
        <v>1.3077969368550863E-2</v>
      </c>
      <c r="AK2319" s="13">
        <f t="shared" si="2770"/>
        <v>5.1218171739603781E-3</v>
      </c>
      <c r="AL2319" s="13">
        <f t="shared" si="2771"/>
        <v>1.1835768601548969E-4</v>
      </c>
      <c r="AM2319" s="13">
        <f t="shared" si="2772"/>
        <v>1.0803534234123361E-3</v>
      </c>
      <c r="AN2319" s="13">
        <f t="shared" si="2773"/>
        <v>1.8085404402168684E-3</v>
      </c>
      <c r="AO2319" s="13">
        <f t="shared" si="2774"/>
        <v>1.5137724623340502E-3</v>
      </c>
      <c r="AP2319" s="13">
        <f t="shared" si="2775"/>
        <v>8.4469848973761771E-4</v>
      </c>
      <c r="AQ2319" s="13">
        <f t="shared" si="2776"/>
        <v>3.5351194927845661E-4</v>
      </c>
      <c r="AR2319" s="13">
        <f t="shared" si="2777"/>
        <v>6.3438463713297727E-3</v>
      </c>
      <c r="AS2319" s="13">
        <f t="shared" si="2778"/>
        <v>7.4534555888572367E-3</v>
      </c>
      <c r="AT2319" s="13">
        <f t="shared" si="2779"/>
        <v>4.3785738937607791E-3</v>
      </c>
      <c r="AU2319" s="13">
        <f t="shared" si="2780"/>
        <v>1.7148117062001896E-3</v>
      </c>
      <c r="AV2319" s="13">
        <f t="shared" si="2781"/>
        <v>5.0368783176950012E-4</v>
      </c>
      <c r="AW2319" s="13">
        <f t="shared" si="2782"/>
        <v>6.466381865132333E-6</v>
      </c>
      <c r="AX2319" s="13">
        <f t="shared" si="2783"/>
        <v>2.1155320684901292E-4</v>
      </c>
      <c r="AY2319" s="13">
        <f t="shared" si="2784"/>
        <v>3.5414570968409566E-4</v>
      </c>
      <c r="AZ2319" s="13">
        <f t="shared" si="2785"/>
        <v>2.9642468094838291E-4</v>
      </c>
      <c r="BA2319" s="13">
        <f t="shared" si="2786"/>
        <v>1.6540760685524993E-4</v>
      </c>
      <c r="BB2319" s="13">
        <f t="shared" si="2787"/>
        <v>6.9224186186300874E-5</v>
      </c>
      <c r="BC2319" s="13">
        <f t="shared" si="2788"/>
        <v>2.3176626730833114E-5</v>
      </c>
      <c r="BD2319" s="13">
        <f t="shared" si="2789"/>
        <v>1.7699613324737623E-3</v>
      </c>
      <c r="BE2319" s="13">
        <f t="shared" si="2790"/>
        <v>2.0795472357604461E-3</v>
      </c>
      <c r="BF2319" s="13">
        <f t="shared" si="2791"/>
        <v>1.2216415766876704E-3</v>
      </c>
      <c r="BG2319" s="13">
        <f t="shared" si="2792"/>
        <v>4.7844008741521228E-4</v>
      </c>
      <c r="BH2319" s="13">
        <f t="shared" si="2793"/>
        <v>1.4053114367627571E-4</v>
      </c>
      <c r="BI2319" s="13">
        <f t="shared" si="2794"/>
        <v>3.3022320432481584E-5</v>
      </c>
      <c r="BJ2319" s="14">
        <f t="shared" si="2795"/>
        <v>0.26774635022059978</v>
      </c>
      <c r="BK2319" s="14">
        <f t="shared" si="2796"/>
        <v>0.24201317615989681</v>
      </c>
      <c r="BL2319" s="14">
        <f t="shared" si="2797"/>
        <v>0.44337112804134327</v>
      </c>
      <c r="BM2319" s="14">
        <f t="shared" si="2798"/>
        <v>0.5401874572158839</v>
      </c>
      <c r="BN2319" s="14">
        <f t="shared" si="2799"/>
        <v>0.45787046054885117</v>
      </c>
    </row>
    <row r="2320" spans="1:66" x14ac:dyDescent="0.25">
      <c r="A2320" t="s">
        <v>13</v>
      </c>
      <c r="B2320" t="s">
        <v>14</v>
      </c>
      <c r="C2320" t="s">
        <v>227</v>
      </c>
      <c r="D2320" t="s">
        <v>547</v>
      </c>
      <c r="E2320" s="10">
        <f>VLOOKUP(A2320,home!$A$2:$E$405,3,FALSE)</f>
        <v>1.8444444444444399</v>
      </c>
      <c r="F2320" s="10">
        <f>VLOOKUP(B2320,home!$B$2:$E$405,3,FALSE)</f>
        <v>0.72</v>
      </c>
      <c r="G2320" s="10">
        <f>VLOOKUP(C2320,away!$B$2:$E$405,4,FALSE)</f>
        <v>0.65</v>
      </c>
      <c r="H2320" s="10">
        <f>VLOOKUP(A2320,away!$A$2:$E$405,3,FALSE)</f>
        <v>1.24444444444444</v>
      </c>
      <c r="I2320" s="10">
        <f>VLOOKUP(C2320,away!$B$2:$E$405,3,FALSE)</f>
        <v>1.95</v>
      </c>
      <c r="J2320" s="10">
        <f>VLOOKUP(B2320,home!$B$2:$E$405,4,FALSE)</f>
        <v>0.94</v>
      </c>
      <c r="K2320" s="12">
        <f t="shared" si="2744"/>
        <v>0.86319999999999786</v>
      </c>
      <c r="L2320" s="12">
        <f t="shared" si="2745"/>
        <v>2.2810666666666584</v>
      </c>
      <c r="M2320" s="13">
        <f t="shared" si="2746"/>
        <v>4.3098518040847633E-2</v>
      </c>
      <c r="N2320" s="13">
        <f t="shared" si="2747"/>
        <v>3.7202640772859591E-2</v>
      </c>
      <c r="O2320" s="13">
        <f t="shared" si="2748"/>
        <v>9.8310592885709161E-2</v>
      </c>
      <c r="P2320" s="13">
        <f t="shared" si="2749"/>
        <v>8.4861703778943948E-2</v>
      </c>
      <c r="Q2320" s="13">
        <f t="shared" si="2750"/>
        <v>1.6056659757566153E-2</v>
      </c>
      <c r="R2320" s="13">
        <f t="shared" si="2751"/>
        <v>0.11212650820591376</v>
      </c>
      <c r="S2320" s="13">
        <f t="shared" si="2752"/>
        <v>4.1773528972851387E-2</v>
      </c>
      <c r="T2320" s="13">
        <f t="shared" si="2753"/>
        <v>3.6626311350992105E-2</v>
      </c>
      <c r="U2320" s="13">
        <f t="shared" si="2754"/>
        <v>9.6787601883344523E-2</v>
      </c>
      <c r="V2320" s="13">
        <f t="shared" si="2755"/>
        <v>9.1391975683232322E-3</v>
      </c>
      <c r="W2320" s="13">
        <f t="shared" si="2756"/>
        <v>4.6200362342436914E-3</v>
      </c>
      <c r="X2320" s="13">
        <f t="shared" si="2757"/>
        <v>1.0538610652725438E-2</v>
      </c>
      <c r="Y2320" s="13">
        <f t="shared" si="2758"/>
        <v>1.2019636736455078E-2</v>
      </c>
      <c r="Z2320" s="13">
        <f t="shared" si="2759"/>
        <v>8.5256013439411804E-2</v>
      </c>
      <c r="AA2320" s="13">
        <f t="shared" si="2760"/>
        <v>7.3592990800900093E-2</v>
      </c>
      <c r="AB2320" s="13">
        <f t="shared" si="2761"/>
        <v>3.176273482966839E-2</v>
      </c>
      <c r="AC2320" s="13">
        <f t="shared" si="2762"/>
        <v>1.1247020664452254E-3</v>
      </c>
      <c r="AD2320" s="13">
        <f t="shared" si="2763"/>
        <v>9.9700381934978593E-4</v>
      </c>
      <c r="AE2320" s="13">
        <f t="shared" si="2764"/>
        <v>2.2742321788581437E-3</v>
      </c>
      <c r="AF2320" s="13">
        <f t="shared" si="2765"/>
        <v>2.5938376077269988E-3</v>
      </c>
      <c r="AG2320" s="13">
        <f t="shared" si="2766"/>
        <v>1.972238835244148E-3</v>
      </c>
      <c r="AH2320" s="13">
        <f t="shared" si="2767"/>
        <v>4.8618662597381727E-2</v>
      </c>
      <c r="AI2320" s="13">
        <f t="shared" si="2768"/>
        <v>4.1967629554059804E-2</v>
      </c>
      <c r="AJ2320" s="13">
        <f t="shared" si="2769"/>
        <v>1.8113228915532163E-2</v>
      </c>
      <c r="AK2320" s="13">
        <f t="shared" si="2770"/>
        <v>5.2117797332957762E-3</v>
      </c>
      <c r="AL2320" s="13">
        <f t="shared" si="2771"/>
        <v>8.8582288153649636E-5</v>
      </c>
      <c r="AM2320" s="13">
        <f t="shared" si="2772"/>
        <v>1.7212273937254664E-4</v>
      </c>
      <c r="AN2320" s="13">
        <f t="shared" si="2773"/>
        <v>3.9262344335806905E-4</v>
      </c>
      <c r="AO2320" s="13">
        <f t="shared" si="2774"/>
        <v>4.4780012459798811E-4</v>
      </c>
      <c r="AP2320" s="13">
        <f t="shared" si="2775"/>
        <v>3.4048731251654898E-4</v>
      </c>
      <c r="AQ2320" s="13">
        <f t="shared" si="2776"/>
        <v>1.9416856475110329E-4</v>
      </c>
      <c r="AR2320" s="13">
        <f t="shared" si="2777"/>
        <v>2.2180482125760088E-2</v>
      </c>
      <c r="AS2320" s="13">
        <f t="shared" si="2778"/>
        <v>1.9146192170956061E-2</v>
      </c>
      <c r="AT2320" s="13">
        <f t="shared" si="2779"/>
        <v>8.2634965409846134E-3</v>
      </c>
      <c r="AU2320" s="13">
        <f t="shared" si="2780"/>
        <v>2.3776834047259674E-3</v>
      </c>
      <c r="AV2320" s="13">
        <f t="shared" si="2781"/>
        <v>5.1310407873986241E-4</v>
      </c>
      <c r="AW2320" s="13">
        <f t="shared" si="2782"/>
        <v>4.845000245349646E-6</v>
      </c>
      <c r="AX2320" s="13">
        <f t="shared" si="2783"/>
        <v>2.4762724771063645E-5</v>
      </c>
      <c r="AY2320" s="13">
        <f t="shared" si="2784"/>
        <v>5.6485426051114045E-5</v>
      </c>
      <c r="AZ2320" s="13">
        <f t="shared" si="2785"/>
        <v>6.4423511258830373E-5</v>
      </c>
      <c r="BA2320" s="13">
        <f t="shared" si="2786"/>
        <v>4.8984774694047373E-5</v>
      </c>
      <c r="BB2320" s="13">
        <f t="shared" si="2787"/>
        <v>2.7934384182191984E-5</v>
      </c>
      <c r="BC2320" s="13">
        <f t="shared" si="2788"/>
        <v>1.2744038522371694E-5</v>
      </c>
      <c r="BD2320" s="13">
        <f t="shared" si="2789"/>
        <v>8.4325264046111563E-3</v>
      </c>
      <c r="BE2320" s="13">
        <f t="shared" si="2790"/>
        <v>7.2789567924603322E-3</v>
      </c>
      <c r="BF2320" s="13">
        <f t="shared" si="2791"/>
        <v>3.1415977516258708E-3</v>
      </c>
      <c r="BG2320" s="13">
        <f t="shared" si="2792"/>
        <v>9.039423930678153E-4</v>
      </c>
      <c r="BH2320" s="13">
        <f t="shared" si="2793"/>
        <v>1.95070768424034E-4</v>
      </c>
      <c r="BI2320" s="13">
        <f t="shared" si="2794"/>
        <v>3.3677017460725157E-5</v>
      </c>
      <c r="BJ2320" s="14">
        <f t="shared" si="2795"/>
        <v>0.12668374499009699</v>
      </c>
      <c r="BK2320" s="14">
        <f t="shared" si="2796"/>
        <v>0.18014271814161617</v>
      </c>
      <c r="BL2320" s="14">
        <f t="shared" si="2797"/>
        <v>0.59895845885462184</v>
      </c>
      <c r="BM2320" s="14">
        <f t="shared" si="2798"/>
        <v>0.59933267155810077</v>
      </c>
      <c r="BN2320" s="14">
        <f t="shared" si="2799"/>
        <v>0.39165662344184021</v>
      </c>
    </row>
    <row r="2321" spans="1:66" x14ac:dyDescent="0.25">
      <c r="A2321" t="s">
        <v>13</v>
      </c>
      <c r="B2321" t="s">
        <v>229</v>
      </c>
      <c r="C2321" t="s">
        <v>52</v>
      </c>
      <c r="D2321" t="s">
        <v>547</v>
      </c>
      <c r="E2321" s="10">
        <f>VLOOKUP(A2321,home!$A$2:$E$405,3,FALSE)</f>
        <v>1.8444444444444399</v>
      </c>
      <c r="F2321" s="10">
        <f>VLOOKUP(B2321,home!$B$2:$E$405,3,FALSE)</f>
        <v>0.43</v>
      </c>
      <c r="G2321" s="10">
        <f>VLOOKUP(C2321,away!$B$2:$E$405,4,FALSE)</f>
        <v>0.54</v>
      </c>
      <c r="H2321" s="10">
        <f>VLOOKUP(A2321,away!$A$2:$E$405,3,FALSE)</f>
        <v>1.24444444444444</v>
      </c>
      <c r="I2321" s="10">
        <f>VLOOKUP(C2321,away!$B$2:$E$405,3,FALSE)</f>
        <v>0.33</v>
      </c>
      <c r="J2321" s="10">
        <f>VLOOKUP(B2321,home!$B$2:$E$405,4,FALSE)</f>
        <v>0.8</v>
      </c>
      <c r="K2321" s="12">
        <f t="shared" si="2744"/>
        <v>0.42827999999999894</v>
      </c>
      <c r="L2321" s="12">
        <f t="shared" si="2745"/>
        <v>0.32853333333333223</v>
      </c>
      <c r="M2321" s="13">
        <f t="shared" si="2746"/>
        <v>0.46915910108819064</v>
      </c>
      <c r="N2321" s="13">
        <f t="shared" si="2747"/>
        <v>0.20093145981404978</v>
      </c>
      <c r="O2321" s="13">
        <f t="shared" si="2748"/>
        <v>0.15413440334417305</v>
      </c>
      <c r="P2321" s="13">
        <f t="shared" si="2749"/>
        <v>6.601268226424227E-2</v>
      </c>
      <c r="Q2321" s="13">
        <f t="shared" si="2750"/>
        <v>4.3027462804580516E-2</v>
      </c>
      <c r="R2321" s="13">
        <f t="shared" si="2751"/>
        <v>2.531914465600274E-2</v>
      </c>
      <c r="S2321" s="13">
        <f t="shared" si="2752"/>
        <v>2.3220663361386371E-3</v>
      </c>
      <c r="T2321" s="13">
        <f t="shared" si="2753"/>
        <v>1.4135955780064803E-2</v>
      </c>
      <c r="U2321" s="13">
        <f t="shared" si="2754"/>
        <v>1.0843683273272826E-2</v>
      </c>
      <c r="V2321" s="13">
        <f t="shared" si="2755"/>
        <v>3.6302735134336772E-5</v>
      </c>
      <c r="W2321" s="13">
        <f t="shared" si="2756"/>
        <v>6.1426005899818991E-3</v>
      </c>
      <c r="X2321" s="13">
        <f t="shared" si="2757"/>
        <v>2.0180490471620465E-3</v>
      </c>
      <c r="Y2321" s="13">
        <f t="shared" si="2758"/>
        <v>3.3149819014715101E-4</v>
      </c>
      <c r="Z2321" s="13">
        <f t="shared" si="2759"/>
        <v>2.7727276636618022E-3</v>
      </c>
      <c r="AA2321" s="13">
        <f t="shared" si="2760"/>
        <v>1.1875038037930737E-3</v>
      </c>
      <c r="AB2321" s="13">
        <f t="shared" si="2761"/>
        <v>2.5429206454424813E-4</v>
      </c>
      <c r="AC2321" s="13">
        <f t="shared" si="2762"/>
        <v>3.1924683361511776E-7</v>
      </c>
      <c r="AD2321" s="13">
        <f t="shared" si="2763"/>
        <v>6.5768824516936021E-4</v>
      </c>
      <c r="AE2321" s="13">
        <f t="shared" si="2764"/>
        <v>2.1607251147963974E-4</v>
      </c>
      <c r="AF2321" s="13">
        <f t="shared" si="2765"/>
        <v>3.5493511219055363E-5</v>
      </c>
      <c r="AG2321" s="13">
        <f t="shared" si="2766"/>
        <v>3.8869338508334285E-6</v>
      </c>
      <c r="AH2321" s="13">
        <f t="shared" si="2767"/>
        <v>2.2773336544208852E-4</v>
      </c>
      <c r="AI2321" s="13">
        <f t="shared" si="2768"/>
        <v>9.7533645751537423E-5</v>
      </c>
      <c r="AJ2321" s="13">
        <f t="shared" si="2769"/>
        <v>2.0885854901234172E-5</v>
      </c>
      <c r="AK2321" s="13">
        <f t="shared" si="2770"/>
        <v>2.981664645700183E-6</v>
      </c>
      <c r="AL2321" s="13">
        <f t="shared" si="2771"/>
        <v>1.7967755281668286E-9</v>
      </c>
      <c r="AM2321" s="13">
        <f t="shared" si="2772"/>
        <v>5.633494432822659E-5</v>
      </c>
      <c r="AN2321" s="13">
        <f t="shared" si="2773"/>
        <v>1.8507907043299981E-5</v>
      </c>
      <c r="AO2321" s="13">
        <f t="shared" si="2774"/>
        <v>3.0402321969793997E-6</v>
      </c>
      <c r="AP2321" s="13">
        <f t="shared" si="2775"/>
        <v>3.3293920592698739E-7</v>
      </c>
      <c r="AQ2321" s="13">
        <f t="shared" si="2776"/>
        <v>2.7345406780136467E-8</v>
      </c>
      <c r="AR2321" s="13">
        <f t="shared" si="2777"/>
        <v>1.4963600331981457E-5</v>
      </c>
      <c r="AS2321" s="13">
        <f t="shared" si="2778"/>
        <v>6.4086107501810026E-6</v>
      </c>
      <c r="AT2321" s="13">
        <f t="shared" si="2779"/>
        <v>1.3723399060437563E-6</v>
      </c>
      <c r="AU2321" s="13">
        <f t="shared" si="2780"/>
        <v>1.959152449868062E-7</v>
      </c>
      <c r="AV2321" s="13">
        <f t="shared" si="2781"/>
        <v>2.0976645280737284E-8</v>
      </c>
      <c r="AW2321" s="13">
        <f t="shared" si="2782"/>
        <v>7.0226101080477449E-12</v>
      </c>
      <c r="AX2321" s="13">
        <f t="shared" si="2783"/>
        <v>4.0211883261488016E-6</v>
      </c>
      <c r="AY2321" s="13">
        <f t="shared" si="2784"/>
        <v>1.3210944047507486E-6</v>
      </c>
      <c r="AZ2321" s="13">
        <f t="shared" si="2785"/>
        <v>2.1701177422038888E-7</v>
      </c>
      <c r="BA2321" s="13">
        <f t="shared" si="2786"/>
        <v>2.3765200519068287E-8</v>
      </c>
      <c r="BB2321" s="13">
        <f t="shared" si="2787"/>
        <v>1.9519151359661349E-9</v>
      </c>
      <c r="BC2321" s="13">
        <f t="shared" si="2788"/>
        <v>1.2825383720054783E-10</v>
      </c>
      <c r="BD2321" s="13">
        <f t="shared" si="2789"/>
        <v>8.1934024928893674E-7</v>
      </c>
      <c r="BE2321" s="13">
        <f t="shared" si="2790"/>
        <v>3.5090704196546491E-7</v>
      </c>
      <c r="BF2321" s="13">
        <f t="shared" si="2791"/>
        <v>7.514323396648447E-8</v>
      </c>
      <c r="BG2321" s="13">
        <f t="shared" si="2792"/>
        <v>1.0727448081055297E-8</v>
      </c>
      <c r="BH2321" s="13">
        <f t="shared" si="2793"/>
        <v>1.1485878660385877E-9</v>
      </c>
      <c r="BI2321" s="13">
        <f t="shared" si="2794"/>
        <v>9.8383442253401039E-11</v>
      </c>
      <c r="BJ2321" s="14">
        <f t="shared" si="2795"/>
        <v>0.26758399593576099</v>
      </c>
      <c r="BK2321" s="14">
        <f t="shared" si="2796"/>
        <v>0.53753179456171973</v>
      </c>
      <c r="BL2321" s="14">
        <f t="shared" si="2797"/>
        <v>0.19211238048034959</v>
      </c>
      <c r="BM2321" s="14">
        <f t="shared" si="2798"/>
        <v>4.1415323582870915E-2</v>
      </c>
      <c r="BN2321" s="14">
        <f t="shared" si="2799"/>
        <v>0.95858425397123892</v>
      </c>
    </row>
    <row r="2322" spans="1:66" x14ac:dyDescent="0.25">
      <c r="A2322" t="s">
        <v>16</v>
      </c>
      <c r="B2322" t="s">
        <v>448</v>
      </c>
      <c r="C2322" t="s">
        <v>236</v>
      </c>
      <c r="D2322" t="s">
        <v>547</v>
      </c>
      <c r="E2322" s="10">
        <f>VLOOKUP(A2322,home!$A$2:$E$405,3,FALSE)</f>
        <v>1.49074074074074</v>
      </c>
      <c r="F2322" s="10">
        <f>VLOOKUP(B2322,home!$B$2:$E$405,3,FALSE)</f>
        <v>0.89</v>
      </c>
      <c r="G2322" s="10">
        <f>VLOOKUP(C2322,away!$B$2:$E$405,4,FALSE)</f>
        <v>0.89</v>
      </c>
      <c r="H2322" s="10">
        <f>VLOOKUP(A2322,away!$A$2:$E$405,3,FALSE)</f>
        <v>1.3333333333333299</v>
      </c>
      <c r="I2322" s="10">
        <f>VLOOKUP(C2322,away!$B$2:$E$405,3,FALSE)</f>
        <v>0.89</v>
      </c>
      <c r="J2322" s="10">
        <f>VLOOKUP(B2322,home!$B$2:$E$405,4,FALSE)</f>
        <v>0.63</v>
      </c>
      <c r="K2322" s="12">
        <f t="shared" si="2744"/>
        <v>1.1808157407407402</v>
      </c>
      <c r="L2322" s="12">
        <f t="shared" si="2745"/>
        <v>0.74759999999999815</v>
      </c>
      <c r="M2322" s="13">
        <f t="shared" si="2746"/>
        <v>0.14537833310935827</v>
      </c>
      <c r="N2322" s="13">
        <f t="shared" si="2747"/>
        <v>0.17166502409818096</v>
      </c>
      <c r="O2322" s="13">
        <f t="shared" si="2748"/>
        <v>0.10868484183255596</v>
      </c>
      <c r="P2322" s="13">
        <f t="shared" si="2749"/>
        <v>0.12833677201579977</v>
      </c>
      <c r="Q2322" s="13">
        <f t="shared" si="2750"/>
        <v>0.10135238129488533</v>
      </c>
      <c r="R2322" s="13">
        <f t="shared" si="2751"/>
        <v>4.0626393877009316E-2</v>
      </c>
      <c r="S2322" s="13">
        <f t="shared" si="2752"/>
        <v>2.8323214847713687E-2</v>
      </c>
      <c r="T2322" s="13">
        <f t="shared" si="2753"/>
        <v>7.5771040256056077E-2</v>
      </c>
      <c r="U2322" s="13">
        <f t="shared" si="2754"/>
        <v>4.7972285379505826E-2</v>
      </c>
      <c r="V2322" s="13">
        <f t="shared" si="2755"/>
        <v>2.7781229606013563E-3</v>
      </c>
      <c r="W2322" s="13">
        <f t="shared" si="2756"/>
        <v>3.9892829064852635E-2</v>
      </c>
      <c r="X2322" s="13">
        <f t="shared" si="2757"/>
        <v>2.9823879008883752E-2</v>
      </c>
      <c r="Y2322" s="13">
        <f t="shared" si="2758"/>
        <v>1.1148165973520719E-2</v>
      </c>
      <c r="Z2322" s="13">
        <f t="shared" si="2759"/>
        <v>1.0124097354150697E-2</v>
      </c>
      <c r="AA2322" s="13">
        <f t="shared" si="2760"/>
        <v>1.1954693516572823E-2</v>
      </c>
      <c r="AB2322" s="13">
        <f t="shared" si="2761"/>
        <v>7.0581451400502345E-3</v>
      </c>
      <c r="AC2322" s="13">
        <f t="shared" si="2762"/>
        <v>1.5327908800135542E-4</v>
      </c>
      <c r="AD2322" s="13">
        <f t="shared" si="2763"/>
        <v>1.1776520125614429E-2</v>
      </c>
      <c r="AE2322" s="13">
        <f t="shared" si="2764"/>
        <v>8.804126445909324E-3</v>
      </c>
      <c r="AF2322" s="13">
        <f t="shared" si="2765"/>
        <v>3.2909824654808969E-3</v>
      </c>
      <c r="AG2322" s="13">
        <f t="shared" si="2766"/>
        <v>8.2011283039783763E-4</v>
      </c>
      <c r="AH2322" s="13">
        <f t="shared" si="2767"/>
        <v>1.8921937954907602E-3</v>
      </c>
      <c r="AI2322" s="13">
        <f t="shared" si="2768"/>
        <v>2.2343322182474547E-3</v>
      </c>
      <c r="AJ2322" s="13">
        <f t="shared" si="2769"/>
        <v>1.3191673266753853E-3</v>
      </c>
      <c r="AK2322" s="13">
        <f t="shared" si="2770"/>
        <v>5.1923118133639207E-4</v>
      </c>
      <c r="AL2322" s="13">
        <f t="shared" si="2771"/>
        <v>5.4124553366070719E-6</v>
      </c>
      <c r="AM2322" s="13">
        <f t="shared" si="2772"/>
        <v>2.7811800670951266E-3</v>
      </c>
      <c r="AN2322" s="13">
        <f t="shared" si="2773"/>
        <v>2.0792102181603112E-3</v>
      </c>
      <c r="AO2322" s="13">
        <f t="shared" si="2774"/>
        <v>7.7720877954832242E-4</v>
      </c>
      <c r="AP2322" s="13">
        <f t="shared" si="2775"/>
        <v>1.9368042786344148E-4</v>
      </c>
      <c r="AQ2322" s="13">
        <f t="shared" si="2776"/>
        <v>3.6198871967677114E-5</v>
      </c>
      <c r="AR2322" s="13">
        <f t="shared" si="2777"/>
        <v>2.8292081630177789E-4</v>
      </c>
      <c r="AS2322" s="13">
        <f t="shared" si="2778"/>
        <v>3.3407735327235875E-4</v>
      </c>
      <c r="AT2322" s="13">
        <f t="shared" si="2779"/>
        <v>1.9724189868450322E-4</v>
      </c>
      <c r="AU2322" s="13">
        <f t="shared" si="2780"/>
        <v>7.7635446233417199E-5</v>
      </c>
      <c r="AV2322" s="13">
        <f t="shared" si="2781"/>
        <v>2.2918289237962618E-5</v>
      </c>
      <c r="AW2322" s="13">
        <f t="shared" si="2782"/>
        <v>1.3272210203453672E-7</v>
      </c>
      <c r="AX2322" s="13">
        <f t="shared" si="2783"/>
        <v>5.4734353351005227E-4</v>
      </c>
      <c r="AY2322" s="13">
        <f t="shared" si="2784"/>
        <v>4.0919402565211404E-4</v>
      </c>
      <c r="AZ2322" s="13">
        <f t="shared" si="2785"/>
        <v>1.5295672678875983E-4</v>
      </c>
      <c r="BA2322" s="13">
        <f t="shared" si="2786"/>
        <v>3.8116816315758864E-5</v>
      </c>
      <c r="BB2322" s="13">
        <f t="shared" si="2787"/>
        <v>7.1240329694153116E-6</v>
      </c>
      <c r="BC2322" s="13">
        <f t="shared" si="2788"/>
        <v>1.0651854095869753E-6</v>
      </c>
      <c r="BD2322" s="13">
        <f t="shared" si="2789"/>
        <v>3.525193371120142E-5</v>
      </c>
      <c r="BE2322" s="13">
        <f t="shared" si="2790"/>
        <v>4.162603821773577E-5</v>
      </c>
      <c r="BF2322" s="13">
        <f t="shared" si="2791"/>
        <v>2.4576340576089025E-5</v>
      </c>
      <c r="BG2322" s="13">
        <f t="shared" si="2792"/>
        <v>9.6733766006837523E-6</v>
      </c>
      <c r="BH2322" s="13">
        <f t="shared" si="2793"/>
        <v>2.8556188390501334E-6</v>
      </c>
      <c r="BI2322" s="13">
        <f t="shared" si="2794"/>
        <v>6.7439193494123902E-7</v>
      </c>
      <c r="BJ2322" s="14">
        <f t="shared" si="2795"/>
        <v>0.46136834024906254</v>
      </c>
      <c r="BK2322" s="14">
        <f t="shared" si="2796"/>
        <v>0.30538432850246311</v>
      </c>
      <c r="BL2322" s="14">
        <f t="shared" si="2797"/>
        <v>0.22329073577105388</v>
      </c>
      <c r="BM2322" s="14">
        <f t="shared" si="2798"/>
        <v>0.30371469434539045</v>
      </c>
      <c r="BN2322" s="14">
        <f t="shared" si="2799"/>
        <v>0.69604374622778953</v>
      </c>
    </row>
    <row r="2323" spans="1:66" x14ac:dyDescent="0.25">
      <c r="A2323" t="s">
        <v>16</v>
      </c>
      <c r="B2323" t="s">
        <v>59</v>
      </c>
      <c r="C2323" t="s">
        <v>57</v>
      </c>
      <c r="D2323" t="s">
        <v>547</v>
      </c>
      <c r="E2323" s="10">
        <f>VLOOKUP(A2323,home!$A$2:$E$405,3,FALSE)</f>
        <v>1.49074074074074</v>
      </c>
      <c r="F2323" s="10">
        <f>VLOOKUP(B2323,home!$B$2:$E$405,3,FALSE)</f>
        <v>0.45</v>
      </c>
      <c r="G2323" s="10">
        <f>VLOOKUP(C2323,away!$B$2:$E$405,4,FALSE)</f>
        <v>1.1200000000000001</v>
      </c>
      <c r="H2323" s="10">
        <f>VLOOKUP(A2323,away!$A$2:$E$405,3,FALSE)</f>
        <v>1.3333333333333299</v>
      </c>
      <c r="I2323" s="10">
        <f>VLOOKUP(C2323,away!$B$2:$E$405,3,FALSE)</f>
        <v>0.56000000000000005</v>
      </c>
      <c r="J2323" s="10">
        <f>VLOOKUP(B2323,home!$B$2:$E$405,4,FALSE)</f>
        <v>0.88</v>
      </c>
      <c r="K2323" s="12">
        <f t="shared" si="2744"/>
        <v>0.75133333333333308</v>
      </c>
      <c r="L2323" s="12">
        <f t="shared" si="2745"/>
        <v>0.65706666666666502</v>
      </c>
      <c r="M2323" s="13">
        <f t="shared" si="2746"/>
        <v>0.24453422507662068</v>
      </c>
      <c r="N2323" s="13">
        <f t="shared" si="2747"/>
        <v>0.18372671444090094</v>
      </c>
      <c r="O2323" s="13">
        <f t="shared" si="2748"/>
        <v>0.16067528815701113</v>
      </c>
      <c r="P2323" s="13">
        <f t="shared" si="2749"/>
        <v>0.12072069983530098</v>
      </c>
      <c r="Q2323" s="13">
        <f t="shared" si="2750"/>
        <v>6.9020002391631766E-2</v>
      </c>
      <c r="R2323" s="13">
        <f t="shared" si="2751"/>
        <v>5.278718800251659E-2</v>
      </c>
      <c r="S2323" s="13">
        <f t="shared" si="2752"/>
        <v>1.4899230735655189E-2</v>
      </c>
      <c r="T2323" s="13">
        <f t="shared" si="2753"/>
        <v>4.5350742904794725E-2</v>
      </c>
      <c r="U2323" s="13">
        <f t="shared" si="2754"/>
        <v>3.9660773919224124E-2</v>
      </c>
      <c r="V2323" s="13">
        <f t="shared" si="2755"/>
        <v>8.1726599522570617E-4</v>
      </c>
      <c r="W2323" s="13">
        <f t="shared" si="2756"/>
        <v>1.7285676154526437E-2</v>
      </c>
      <c r="X2323" s="13">
        <f t="shared" si="2757"/>
        <v>1.1357841611934141E-2</v>
      </c>
      <c r="Y2323" s="13">
        <f t="shared" si="2758"/>
        <v>3.731429564240754E-3</v>
      </c>
      <c r="Z2323" s="13">
        <f t="shared" si="2759"/>
        <v>1.1561567221173383E-2</v>
      </c>
      <c r="AA2323" s="13">
        <f t="shared" si="2760"/>
        <v>8.6865908388415996E-3</v>
      </c>
      <c r="AB2323" s="13">
        <f t="shared" si="2761"/>
        <v>3.2632626251248263E-3</v>
      </c>
      <c r="AC2323" s="13">
        <f t="shared" si="2762"/>
        <v>2.5216542506556917E-5</v>
      </c>
      <c r="AD2323" s="13">
        <f t="shared" si="2763"/>
        <v>3.2468261710252144E-3</v>
      </c>
      <c r="AE2323" s="13">
        <f t="shared" si="2764"/>
        <v>2.1333812494416285E-3</v>
      </c>
      <c r="AF2323" s="13">
        <f t="shared" si="2765"/>
        <v>7.0088685314988793E-4</v>
      </c>
      <c r="AG2323" s="13">
        <f t="shared" si="2766"/>
        <v>1.5350979610322842E-4</v>
      </c>
      <c r="AH2323" s="13">
        <f t="shared" si="2767"/>
        <v>1.8991801088647426E-3</v>
      </c>
      <c r="AI2323" s="13">
        <f t="shared" si="2768"/>
        <v>1.4269173217937095E-3</v>
      </c>
      <c r="AJ2323" s="13">
        <f t="shared" si="2769"/>
        <v>5.3604527388717007E-4</v>
      </c>
      <c r="AK2323" s="13">
        <f t="shared" si="2770"/>
        <v>1.3424956081574231E-4</v>
      </c>
      <c r="AL2323" s="13">
        <f t="shared" si="2771"/>
        <v>4.9795216319749637E-7</v>
      </c>
      <c r="AM2323" s="13">
        <f t="shared" si="2772"/>
        <v>4.878897459660555E-4</v>
      </c>
      <c r="AN2323" s="13">
        <f t="shared" si="2773"/>
        <v>3.2057608908276199E-4</v>
      </c>
      <c r="AO2323" s="13">
        <f t="shared" si="2774"/>
        <v>1.0531993113332315E-4</v>
      </c>
      <c r="AP2323" s="13">
        <f t="shared" si="2775"/>
        <v>2.3067405361111788E-5</v>
      </c>
      <c r="AQ2323" s="13">
        <f t="shared" si="2776"/>
        <v>3.7892057873186195E-6</v>
      </c>
      <c r="AR2323" s="13">
        <f t="shared" si="2777"/>
        <v>2.4957758870627818E-4</v>
      </c>
      <c r="AS2323" s="13">
        <f t="shared" si="2778"/>
        <v>1.875159616479836E-4</v>
      </c>
      <c r="AT2323" s="13">
        <f t="shared" si="2779"/>
        <v>7.0443496259092484E-5</v>
      </c>
      <c r="AU2323" s="13">
        <f t="shared" si="2780"/>
        <v>1.7642182285332711E-5</v>
      </c>
      <c r="AV2323" s="13">
        <f t="shared" si="2781"/>
        <v>3.3137899059283257E-6</v>
      </c>
      <c r="AW2323" s="13">
        <f t="shared" si="2782"/>
        <v>6.8285298994750259E-9</v>
      </c>
      <c r="AX2323" s="13">
        <f t="shared" si="2783"/>
        <v>6.1094638189304918E-5</v>
      </c>
      <c r="AY2323" s="13">
        <f t="shared" si="2784"/>
        <v>4.014325026625251E-5</v>
      </c>
      <c r="AZ2323" s="13">
        <f t="shared" si="2785"/>
        <v>1.3188395820806126E-5</v>
      </c>
      <c r="BA2323" s="13">
        <f t="shared" si="2786"/>
        <v>2.888551760219219E-6</v>
      </c>
      <c r="BB2323" s="13">
        <f t="shared" si="2787"/>
        <v>4.7449276914534243E-7</v>
      </c>
      <c r="BC2323" s="13">
        <f t="shared" si="2788"/>
        <v>6.2354676435953122E-8</v>
      </c>
      <c r="BD2323" s="13">
        <f t="shared" si="2789"/>
        <v>2.7331519047656343E-5</v>
      </c>
      <c r="BE2323" s="13">
        <f t="shared" si="2790"/>
        <v>2.0535081311139126E-5</v>
      </c>
      <c r="BF2323" s="13">
        <f t="shared" si="2791"/>
        <v>7.7143455458845958E-6</v>
      </c>
      <c r="BG2323" s="13">
        <f t="shared" si="2792"/>
        <v>1.9320149844915413E-6</v>
      </c>
      <c r="BH2323" s="13">
        <f t="shared" si="2793"/>
        <v>3.6289681458699435E-7</v>
      </c>
      <c r="BI2323" s="13">
        <f t="shared" si="2794"/>
        <v>5.4531294671939009E-8</v>
      </c>
      <c r="BJ2323" s="14">
        <f t="shared" si="2795"/>
        <v>0.33776550519856147</v>
      </c>
      <c r="BK2323" s="14">
        <f t="shared" si="2796"/>
        <v>0.38103727938773851</v>
      </c>
      <c r="BL2323" s="14">
        <f t="shared" si="2797"/>
        <v>0.26965591921588261</v>
      </c>
      <c r="BM2323" s="14">
        <f t="shared" si="2798"/>
        <v>0.16851601669763769</v>
      </c>
      <c r="BN2323" s="14">
        <f t="shared" si="2799"/>
        <v>0.83146411790398211</v>
      </c>
    </row>
    <row r="2324" spans="1:66" x14ac:dyDescent="0.25">
      <c r="A2324" t="s">
        <v>16</v>
      </c>
      <c r="B2324" t="s">
        <v>49</v>
      </c>
      <c r="C2324" t="s">
        <v>60</v>
      </c>
      <c r="D2324" t="s">
        <v>547</v>
      </c>
      <c r="E2324" s="10">
        <f>VLOOKUP(A2324,home!$A$2:$E$405,3,FALSE)</f>
        <v>1.49074074074074</v>
      </c>
      <c r="F2324" s="10">
        <f>VLOOKUP(B2324,home!$B$2:$E$405,3,FALSE)</f>
        <v>1.01</v>
      </c>
      <c r="G2324" s="10">
        <f>VLOOKUP(C2324,away!$B$2:$E$405,4,FALSE)</f>
        <v>0.89</v>
      </c>
      <c r="H2324" s="10">
        <f>VLOOKUP(A2324,away!$A$2:$E$405,3,FALSE)</f>
        <v>1.3333333333333299</v>
      </c>
      <c r="I2324" s="10">
        <f>VLOOKUP(C2324,away!$B$2:$E$405,3,FALSE)</f>
        <v>1.01</v>
      </c>
      <c r="J2324" s="10">
        <f>VLOOKUP(B2324,home!$B$2:$E$405,4,FALSE)</f>
        <v>1</v>
      </c>
      <c r="K2324" s="12">
        <f t="shared" si="2744"/>
        <v>1.3400268518518512</v>
      </c>
      <c r="L2324" s="12">
        <f t="shared" si="2745"/>
        <v>1.3466666666666633</v>
      </c>
      <c r="M2324" s="13">
        <f t="shared" si="2746"/>
        <v>6.8105757915090104E-2</v>
      </c>
      <c r="N2324" s="13">
        <f t="shared" si="2747"/>
        <v>9.1263544371942465E-2</v>
      </c>
      <c r="O2324" s="13">
        <f t="shared" si="2748"/>
        <v>9.1715753992321111E-2</v>
      </c>
      <c r="P2324" s="13">
        <f t="shared" si="2749"/>
        <v>0.12290157308754888</v>
      </c>
      <c r="Q2324" s="13">
        <f t="shared" si="2750"/>
        <v>6.1147800026787921E-2</v>
      </c>
      <c r="R2324" s="13">
        <f t="shared" si="2751"/>
        <v>6.1755274354829401E-2</v>
      </c>
      <c r="S2324" s="13">
        <f t="shared" si="2752"/>
        <v>5.5446107384289831E-2</v>
      </c>
      <c r="T2324" s="13">
        <f t="shared" si="2753"/>
        <v>8.2345704036074191E-2</v>
      </c>
      <c r="U2324" s="13">
        <f t="shared" si="2754"/>
        <v>8.2753725878949386E-2</v>
      </c>
      <c r="V2324" s="13">
        <f t="shared" si="2755"/>
        <v>1.1117372659683782E-2</v>
      </c>
      <c r="W2324" s="13">
        <f t="shared" si="2756"/>
        <v>2.7313231322521062E-2</v>
      </c>
      <c r="X2324" s="13">
        <f t="shared" si="2757"/>
        <v>3.6781818180994942E-2</v>
      </c>
      <c r="Y2324" s="13">
        <f t="shared" si="2758"/>
        <v>2.4766424241869867E-2</v>
      </c>
      <c r="Z2324" s="13">
        <f t="shared" si="2759"/>
        <v>2.7721256488167801E-2</v>
      </c>
      <c r="AA2324" s="13">
        <f t="shared" si="2760"/>
        <v>3.7147228061217195E-2</v>
      </c>
      <c r="AB2324" s="13">
        <f t="shared" si="2761"/>
        <v>2.488914153694782E-2</v>
      </c>
      <c r="AC2324" s="13">
        <f t="shared" si="2762"/>
        <v>1.2538794720733382E-3</v>
      </c>
      <c r="AD2324" s="13">
        <f t="shared" si="2763"/>
        <v>9.1501158457548172E-3</v>
      </c>
      <c r="AE2324" s="13">
        <f t="shared" si="2764"/>
        <v>1.2322156005616456E-2</v>
      </c>
      <c r="AF2324" s="13">
        <f t="shared" si="2765"/>
        <v>8.29691837711506E-3</v>
      </c>
      <c r="AG2324" s="13">
        <f t="shared" si="2766"/>
        <v>3.7243944715049742E-3</v>
      </c>
      <c r="AH2324" s="13">
        <f t="shared" si="2767"/>
        <v>9.332823017683135E-3</v>
      </c>
      <c r="AI2324" s="13">
        <f t="shared" si="2768"/>
        <v>1.2506233447276425E-2</v>
      </c>
      <c r="AJ2324" s="13">
        <f t="shared" si="2769"/>
        <v>8.3793443174390789E-3</v>
      </c>
      <c r="AK2324" s="13">
        <f t="shared" si="2770"/>
        <v>3.7428487954268637E-3</v>
      </c>
      <c r="AL2324" s="13">
        <f t="shared" si="2771"/>
        <v>9.0508505769585794E-5</v>
      </c>
      <c r="AM2324" s="13">
        <f t="shared" si="2772"/>
        <v>2.4522801861733136E-3</v>
      </c>
      <c r="AN2324" s="13">
        <f t="shared" si="2773"/>
        <v>3.3024039840467206E-3</v>
      </c>
      <c r="AO2324" s="13">
        <f t="shared" si="2774"/>
        <v>2.2236186825914535E-3</v>
      </c>
      <c r="AP2324" s="13">
        <f t="shared" si="2775"/>
        <v>9.9815771974105013E-4</v>
      </c>
      <c r="AQ2324" s="13">
        <f t="shared" si="2776"/>
        <v>3.3604643231281933E-4</v>
      </c>
      <c r="AR2324" s="13">
        <f t="shared" si="2777"/>
        <v>2.5136403327626518E-3</v>
      </c>
      <c r="AS2324" s="13">
        <f t="shared" si="2778"/>
        <v>3.3683455417997756E-3</v>
      </c>
      <c r="AT2324" s="13">
        <f t="shared" si="2779"/>
        <v>2.2568367361635866E-3</v>
      </c>
      <c r="AU2324" s="13">
        <f t="shared" si="2780"/>
        <v>1.0080739422349662E-3</v>
      </c>
      <c r="AV2324" s="13">
        <f t="shared" si="2781"/>
        <v>3.377115378117516E-4</v>
      </c>
      <c r="AW2324" s="13">
        <f t="shared" si="2782"/>
        <v>4.536913567879816E-6</v>
      </c>
      <c r="AX2324" s="13">
        <f t="shared" si="2783"/>
        <v>5.4768688295608241E-4</v>
      </c>
      <c r="AY2324" s="13">
        <f t="shared" si="2784"/>
        <v>7.3755166904752249E-4</v>
      </c>
      <c r="AZ2324" s="13">
        <f t="shared" si="2785"/>
        <v>4.9661812382533073E-4</v>
      </c>
      <c r="BA2324" s="13">
        <f t="shared" si="2786"/>
        <v>2.2292635780603681E-4</v>
      </c>
      <c r="BB2324" s="13">
        <f t="shared" si="2787"/>
        <v>7.5051873794698866E-5</v>
      </c>
      <c r="BC2324" s="13">
        <f t="shared" si="2788"/>
        <v>2.0213971342038847E-5</v>
      </c>
      <c r="BD2324" s="13">
        <f t="shared" si="2789"/>
        <v>5.6417260802006013E-4</v>
      </c>
      <c r="BE2324" s="13">
        <f t="shared" si="2790"/>
        <v>7.5600644382616943E-4</v>
      </c>
      <c r="BF2324" s="13">
        <f t="shared" si="2791"/>
        <v>5.0653446745004774E-4</v>
      </c>
      <c r="BG2324" s="13">
        <f t="shared" si="2792"/>
        <v>2.2625659592384725E-4</v>
      </c>
      <c r="BH2324" s="13">
        <f t="shared" si="2793"/>
        <v>7.5797478486637335E-5</v>
      </c>
      <c r="BI2324" s="13">
        <f t="shared" si="2794"/>
        <v>2.0314131294951415E-5</v>
      </c>
      <c r="BJ2324" s="14">
        <f t="shared" si="2795"/>
        <v>0.36852466276381896</v>
      </c>
      <c r="BK2324" s="14">
        <f t="shared" si="2796"/>
        <v>0.25965275069350308</v>
      </c>
      <c r="BL2324" s="14">
        <f t="shared" si="2797"/>
        <v>0.34385606321786472</v>
      </c>
      <c r="BM2324" s="14">
        <f t="shared" si="2798"/>
        <v>0.5021320146593552</v>
      </c>
      <c r="BN2324" s="14">
        <f t="shared" si="2799"/>
        <v>0.49688970374851993</v>
      </c>
    </row>
    <row r="2325" spans="1:66" x14ac:dyDescent="0.25">
      <c r="A2325" t="s">
        <v>16</v>
      </c>
      <c r="B2325" t="s">
        <v>287</v>
      </c>
      <c r="C2325" t="s">
        <v>233</v>
      </c>
      <c r="D2325" t="s">
        <v>547</v>
      </c>
      <c r="E2325" s="10">
        <f>VLOOKUP(A2325,home!$A$2:$E$405,3,FALSE)</f>
        <v>1.49074074074074</v>
      </c>
      <c r="F2325" s="10">
        <f>VLOOKUP(B2325,home!$B$2:$E$405,3,FALSE)</f>
        <v>1.01</v>
      </c>
      <c r="G2325" s="10">
        <f>VLOOKUP(C2325,away!$B$2:$E$405,4,FALSE)</f>
        <v>1.1200000000000001</v>
      </c>
      <c r="H2325" s="10">
        <f>VLOOKUP(A2325,away!$A$2:$E$405,3,FALSE)</f>
        <v>1.3333333333333299</v>
      </c>
      <c r="I2325" s="10">
        <f>VLOOKUP(C2325,away!$B$2:$E$405,3,FALSE)</f>
        <v>0.89</v>
      </c>
      <c r="J2325" s="10">
        <f>VLOOKUP(B2325,home!$B$2:$E$405,4,FALSE)</f>
        <v>1</v>
      </c>
      <c r="K2325" s="12">
        <f t="shared" si="2744"/>
        <v>1.6863259259259253</v>
      </c>
      <c r="L2325" s="12">
        <f t="shared" si="2745"/>
        <v>1.1866666666666636</v>
      </c>
      <c r="M2325" s="13">
        <f t="shared" si="2746"/>
        <v>5.6529503425834793E-2</v>
      </c>
      <c r="N2325" s="13">
        <f t="shared" si="2747"/>
        <v>9.5327167206703631E-2</v>
      </c>
      <c r="O2325" s="13">
        <f t="shared" si="2748"/>
        <v>6.7081677398657114E-2</v>
      </c>
      <c r="P2325" s="13">
        <f t="shared" si="2749"/>
        <v>0.11312157175195467</v>
      </c>
      <c r="Q2325" s="13">
        <f t="shared" si="2750"/>
        <v>8.0376336752870023E-2</v>
      </c>
      <c r="R2325" s="13">
        <f t="shared" si="2751"/>
        <v>3.980179525653646E-2</v>
      </c>
      <c r="S2325" s="13">
        <f t="shared" si="2752"/>
        <v>5.6592085637287133E-2</v>
      </c>
      <c r="T2325" s="13">
        <f t="shared" si="2753"/>
        <v>9.5379919613405514E-2</v>
      </c>
      <c r="U2325" s="13">
        <f t="shared" si="2754"/>
        <v>6.7118799239492946E-2</v>
      </c>
      <c r="V2325" s="13">
        <f t="shared" si="2755"/>
        <v>1.2582978382076403E-2</v>
      </c>
      <c r="W2325" s="13">
        <f t="shared" si="2756"/>
        <v>4.5180233499105826E-2</v>
      </c>
      <c r="X2325" s="13">
        <f t="shared" si="2757"/>
        <v>5.3613877085605444E-2</v>
      </c>
      <c r="Y2325" s="13">
        <f t="shared" si="2758"/>
        <v>3.1810900404125819E-2</v>
      </c>
      <c r="Z2325" s="13">
        <f t="shared" si="2759"/>
        <v>1.5743821234807717E-2</v>
      </c>
      <c r="AA2325" s="13">
        <f t="shared" si="2760"/>
        <v>2.6549213921399365E-2</v>
      </c>
      <c r="AB2325" s="13">
        <f t="shared" si="2761"/>
        <v>2.2385313874304633E-2</v>
      </c>
      <c r="AC2325" s="13">
        <f t="shared" si="2762"/>
        <v>1.5737426981036801E-3</v>
      </c>
      <c r="AD2325" s="13">
        <f t="shared" si="2763"/>
        <v>1.9047149772232298E-2</v>
      </c>
      <c r="AE2325" s="13">
        <f t="shared" si="2764"/>
        <v>2.2602617729715599E-2</v>
      </c>
      <c r="AF2325" s="13">
        <f t="shared" si="2765"/>
        <v>1.3410886519631226E-2</v>
      </c>
      <c r="AG2325" s="13">
        <f t="shared" si="2766"/>
        <v>5.3047506677652264E-3</v>
      </c>
      <c r="AH2325" s="13">
        <f t="shared" si="2767"/>
        <v>4.6706669663262781E-3</v>
      </c>
      <c r="AI2325" s="13">
        <f t="shared" si="2768"/>
        <v>7.8762667966817933E-3</v>
      </c>
      <c r="AJ2325" s="13">
        <f t="shared" si="2769"/>
        <v>6.640976449377025E-3</v>
      </c>
      <c r="AK2325" s="13">
        <f t="shared" si="2770"/>
        <v>3.7329502533493242E-3</v>
      </c>
      <c r="AL2325" s="13">
        <f t="shared" si="2771"/>
        <v>1.2596908640898495E-4</v>
      </c>
      <c r="AM2325" s="13">
        <f t="shared" si="2772"/>
        <v>6.4239404951818768E-3</v>
      </c>
      <c r="AN2325" s="13">
        <f t="shared" si="2773"/>
        <v>7.6230760542824738E-3</v>
      </c>
      <c r="AO2325" s="13">
        <f t="shared" si="2774"/>
        <v>4.523025125540924E-3</v>
      </c>
      <c r="AP2325" s="13">
        <f t="shared" si="2775"/>
        <v>1.789107716325072E-3</v>
      </c>
      <c r="AQ2325" s="13">
        <f t="shared" si="2776"/>
        <v>5.3076862250977012E-4</v>
      </c>
      <c r="AR2325" s="13">
        <f t="shared" si="2777"/>
        <v>1.108504960008099E-3</v>
      </c>
      <c r="AS2325" s="13">
        <f t="shared" si="2778"/>
        <v>1.8693006530791382E-3</v>
      </c>
      <c r="AT2325" s="13">
        <f t="shared" si="2779"/>
        <v>1.5761250773188079E-3</v>
      </c>
      <c r="AU2325" s="13">
        <f t="shared" si="2780"/>
        <v>8.8595352679490293E-4</v>
      </c>
      <c r="AV2325" s="13">
        <f t="shared" si="2781"/>
        <v>3.7350160034993864E-4</v>
      </c>
      <c r="AW2325" s="13">
        <f t="shared" si="2782"/>
        <v>7.002155306897782E-6</v>
      </c>
      <c r="AX2325" s="13">
        <f t="shared" si="2783"/>
        <v>1.8054762339384382E-3</v>
      </c>
      <c r="AY2325" s="13">
        <f t="shared" si="2784"/>
        <v>2.1424984642736079E-3</v>
      </c>
      <c r="AZ2325" s="13">
        <f t="shared" si="2785"/>
        <v>1.2712157554690042E-3</v>
      </c>
      <c r="BA2325" s="13">
        <f t="shared" si="2786"/>
        <v>5.0283645438551597E-4</v>
      </c>
      <c r="BB2325" s="13">
        <f t="shared" si="2787"/>
        <v>1.4917481480103604E-4</v>
      </c>
      <c r="BC2325" s="13">
        <f t="shared" si="2788"/>
        <v>3.5404156046112415E-5</v>
      </c>
      <c r="BD2325" s="13">
        <f t="shared" si="2789"/>
        <v>2.1923764764604603E-4</v>
      </c>
      <c r="BE2325" s="13">
        <f t="shared" si="2790"/>
        <v>3.6970612916454031E-4</v>
      </c>
      <c r="BF2325" s="13">
        <f t="shared" si="2791"/>
        <v>3.1172251529194167E-4</v>
      </c>
      <c r="BG2325" s="13">
        <f t="shared" si="2792"/>
        <v>1.7522191974388062E-4</v>
      </c>
      <c r="BH2325" s="13">
        <f t="shared" si="2793"/>
        <v>7.3870316513654461E-5</v>
      </c>
      <c r="BI2325" s="13">
        <f t="shared" si="2794"/>
        <v>2.4913885978665887E-5</v>
      </c>
      <c r="BJ2325" s="14">
        <f t="shared" si="2795"/>
        <v>0.4888503631439145</v>
      </c>
      <c r="BK2325" s="14">
        <f t="shared" si="2796"/>
        <v>0.24266834944593926</v>
      </c>
      <c r="BL2325" s="14">
        <f t="shared" si="2797"/>
        <v>0.25284571838801456</v>
      </c>
      <c r="BM2325" s="14">
        <f t="shared" si="2798"/>
        <v>0.54573470411115266</v>
      </c>
      <c r="BN2325" s="14">
        <f t="shared" si="2799"/>
        <v>0.45223805179255672</v>
      </c>
    </row>
    <row r="2326" spans="1:66" x14ac:dyDescent="0.25">
      <c r="A2326" t="s">
        <v>61</v>
      </c>
      <c r="B2326" t="s">
        <v>70</v>
      </c>
      <c r="C2326" t="s">
        <v>288</v>
      </c>
      <c r="D2326" t="s">
        <v>547</v>
      </c>
      <c r="E2326" s="10">
        <f>VLOOKUP(A2326,home!$A$2:$E$405,3,FALSE)</f>
        <v>1.46</v>
      </c>
      <c r="F2326" s="10">
        <f>VLOOKUP(B2326,home!$B$2:$E$405,3,FALSE)</f>
        <v>0.96</v>
      </c>
      <c r="G2326" s="10">
        <f>VLOOKUP(C2326,away!$B$2:$E$405,4,FALSE)</f>
        <v>0.96</v>
      </c>
      <c r="H2326" s="10">
        <f>VLOOKUP(A2326,away!$A$2:$E$405,3,FALSE)</f>
        <v>1.36</v>
      </c>
      <c r="I2326" s="10">
        <f>VLOOKUP(C2326,away!$B$2:$E$405,3,FALSE)</f>
        <v>0.41</v>
      </c>
      <c r="J2326" s="10">
        <f>VLOOKUP(B2326,home!$B$2:$E$405,4,FALSE)</f>
        <v>1.03</v>
      </c>
      <c r="K2326" s="12">
        <f t="shared" si="2744"/>
        <v>1.3455359999999998</v>
      </c>
      <c r="L2326" s="12">
        <f t="shared" si="2745"/>
        <v>0.57432799999999995</v>
      </c>
      <c r="M2326" s="13">
        <f t="shared" si="2746"/>
        <v>0.14662690203308254</v>
      </c>
      <c r="N2326" s="13">
        <f t="shared" si="2747"/>
        <v>0.19729177525398572</v>
      </c>
      <c r="O2326" s="13">
        <f t="shared" si="2748"/>
        <v>8.4211935390856224E-2</v>
      </c>
      <c r="P2326" s="13">
        <f t="shared" si="2749"/>
        <v>0.11331019069807112</v>
      </c>
      <c r="Q2326" s="13">
        <f t="shared" si="2750"/>
        <v>0.13273159305407348</v>
      </c>
      <c r="R2326" s="13">
        <f t="shared" si="2751"/>
        <v>2.4182636214579833E-2</v>
      </c>
      <c r="S2326" s="13">
        <f t="shared" si="2752"/>
        <v>2.1890933958927283E-2</v>
      </c>
      <c r="T2326" s="13">
        <f t="shared" si="2753"/>
        <v>7.6231470375559912E-2</v>
      </c>
      <c r="U2326" s="13">
        <f t="shared" si="2754"/>
        <v>3.2538607601620889E-2</v>
      </c>
      <c r="V2326" s="13">
        <f t="shared" si="2755"/>
        <v>1.8796504499603126E-3</v>
      </c>
      <c r="W2326" s="13">
        <f t="shared" si="2756"/>
        <v>5.9531712263868608E-2</v>
      </c>
      <c r="X2326" s="13">
        <f t="shared" si="2757"/>
        <v>3.4190729241083129E-2</v>
      </c>
      <c r="Y2326" s="13">
        <f t="shared" si="2758"/>
        <v>9.8183465717863946E-3</v>
      </c>
      <c r="Z2326" s="13">
        <f t="shared" si="2759"/>
        <v>4.6295883639490701E-3</v>
      </c>
      <c r="AA2326" s="13">
        <f t="shared" si="2760"/>
        <v>6.2292778088745759E-3</v>
      </c>
      <c r="AB2326" s="13">
        <f t="shared" si="2761"/>
        <v>4.1908587729209308E-3</v>
      </c>
      <c r="AC2326" s="13">
        <f t="shared" si="2762"/>
        <v>9.0784649669311664E-5</v>
      </c>
      <c r="AD2326" s="13">
        <f t="shared" si="2763"/>
        <v>2.0025515498169173E-2</v>
      </c>
      <c r="AE2326" s="13">
        <f t="shared" si="2764"/>
        <v>1.1501214265032506E-2</v>
      </c>
      <c r="AF2326" s="13">
        <f t="shared" si="2765"/>
        <v>3.3027346932037942E-3</v>
      </c>
      <c r="AG2326" s="13">
        <f t="shared" si="2766"/>
        <v>6.322843369594497E-4</v>
      </c>
      <c r="AH2326" s="13">
        <f t="shared" si="2767"/>
        <v>6.6472555647253506E-4</v>
      </c>
      <c r="AI2326" s="13">
        <f t="shared" si="2768"/>
        <v>8.9441216635382896E-4</v>
      </c>
      <c r="AJ2326" s="13">
        <f t="shared" si="2769"/>
        <v>6.0173188433353282E-4</v>
      </c>
      <c r="AK2326" s="13">
        <f t="shared" si="2770"/>
        <v>2.6988397090620147E-4</v>
      </c>
      <c r="AL2326" s="13">
        <f t="shared" si="2771"/>
        <v>2.8062588307748125E-6</v>
      </c>
      <c r="AM2326" s="13">
        <f t="shared" si="2772"/>
        <v>5.3890104042689062E-3</v>
      </c>
      <c r="AN2326" s="13">
        <f t="shared" si="2773"/>
        <v>3.0950595674629523E-3</v>
      </c>
      <c r="AO2326" s="13">
        <f t="shared" si="2774"/>
        <v>8.8878968563093112E-4</v>
      </c>
      <c r="AP2326" s="13">
        <f t="shared" si="2775"/>
        <v>1.7015226752301383E-4</v>
      </c>
      <c r="AQ2326" s="13">
        <f t="shared" si="2776"/>
        <v>2.4430802875489363E-5</v>
      </c>
      <c r="AR2326" s="13">
        <f t="shared" si="2777"/>
        <v>7.6354099879551672E-5</v>
      </c>
      <c r="AS2326" s="13">
        <f t="shared" si="2778"/>
        <v>1.0273719013553243E-4</v>
      </c>
      <c r="AT2326" s="13">
        <f t="shared" si="2779"/>
        <v>6.9118293933101882E-5</v>
      </c>
      <c r="AU2326" s="13">
        <f t="shared" si="2780"/>
        <v>3.1000384248523395E-5</v>
      </c>
      <c r="AV2326" s="13">
        <f t="shared" si="2781"/>
        <v>1.0428033255055293E-5</v>
      </c>
      <c r="AW2326" s="13">
        <f t="shared" si="2782"/>
        <v>6.0239385901347977E-8</v>
      </c>
      <c r="AX2326" s="13">
        <f t="shared" si="2783"/>
        <v>1.2085179172197287E-3</v>
      </c>
      <c r="AY2326" s="13">
        <f t="shared" si="2784"/>
        <v>6.9408567836097221E-4</v>
      </c>
      <c r="AZ2326" s="13">
        <f t="shared" si="2785"/>
        <v>1.993164197408502E-4</v>
      </c>
      <c r="BA2326" s="13">
        <f t="shared" si="2786"/>
        <v>3.8157666905641016E-5</v>
      </c>
      <c r="BB2326" s="13">
        <f t="shared" si="2787"/>
        <v>5.4787541296457456E-6</v>
      </c>
      <c r="BC2326" s="13">
        <f t="shared" si="2788"/>
        <v>6.2932038035423678E-7</v>
      </c>
      <c r="BD2326" s="13">
        <f t="shared" si="2789"/>
        <v>7.3087162459371864E-6</v>
      </c>
      <c r="BE2326" s="13">
        <f t="shared" si="2790"/>
        <v>9.8341408226933376E-6</v>
      </c>
      <c r="BF2326" s="13">
        <f t="shared" si="2791"/>
        <v>6.6160952530017513E-6</v>
      </c>
      <c r="BG2326" s="13">
        <f t="shared" si="2792"/>
        <v>2.9673981141143218E-6</v>
      </c>
      <c r="BH2326" s="13">
        <f t="shared" si="2793"/>
        <v>9.9818524721823188E-7</v>
      </c>
      <c r="BI2326" s="13">
        <f t="shared" si="2794"/>
        <v>2.6861883696020591E-7</v>
      </c>
      <c r="BJ2326" s="14">
        <f t="shared" si="2795"/>
        <v>0.55697100403822053</v>
      </c>
      <c r="BK2326" s="14">
        <f t="shared" si="2796"/>
        <v>0.28449535372690232</v>
      </c>
      <c r="BL2326" s="14">
        <f t="shared" si="2797"/>
        <v>0.15410170052289029</v>
      </c>
      <c r="BM2326" s="14">
        <f t="shared" si="2798"/>
        <v>0.30114858856833837</v>
      </c>
      <c r="BN2326" s="14">
        <f t="shared" si="2799"/>
        <v>0.69835503264464893</v>
      </c>
    </row>
    <row r="2327" spans="1:66" x14ac:dyDescent="0.25">
      <c r="A2327" t="s">
        <v>61</v>
      </c>
      <c r="B2327" t="s">
        <v>67</v>
      </c>
      <c r="C2327" t="s">
        <v>318</v>
      </c>
      <c r="D2327" t="s">
        <v>547</v>
      </c>
      <c r="E2327" s="10">
        <f>VLOOKUP(A2327,home!$A$2:$E$405,3,FALSE)</f>
        <v>1.46</v>
      </c>
      <c r="F2327" s="10">
        <f>VLOOKUP(B2327,home!$B$2:$E$405,3,FALSE)</f>
        <v>0.68</v>
      </c>
      <c r="G2327" s="10">
        <f>VLOOKUP(C2327,away!$B$2:$E$405,4,FALSE)</f>
        <v>0.68</v>
      </c>
      <c r="H2327" s="10">
        <f>VLOOKUP(A2327,away!$A$2:$E$405,3,FALSE)</f>
        <v>1.36</v>
      </c>
      <c r="I2327" s="10">
        <f>VLOOKUP(C2327,away!$B$2:$E$405,3,FALSE)</f>
        <v>0.82</v>
      </c>
      <c r="J2327" s="10">
        <f>VLOOKUP(B2327,home!$B$2:$E$405,4,FALSE)</f>
        <v>0.74</v>
      </c>
      <c r="K2327" s="12">
        <f t="shared" si="2744"/>
        <v>0.67510400000000004</v>
      </c>
      <c r="L2327" s="12">
        <f t="shared" si="2745"/>
        <v>0.82524799999999998</v>
      </c>
      <c r="M2327" s="13">
        <f t="shared" si="2746"/>
        <v>0.22305163215379545</v>
      </c>
      <c r="N2327" s="13">
        <f t="shared" si="2747"/>
        <v>0.15058304907355594</v>
      </c>
      <c r="O2327" s="13">
        <f t="shared" si="2748"/>
        <v>0.18407291333165537</v>
      </c>
      <c r="P2327" s="13">
        <f t="shared" si="2749"/>
        <v>0.12426836008185389</v>
      </c>
      <c r="Q2327" s="13">
        <f t="shared" si="2750"/>
        <v>5.0829609380876953E-2</v>
      </c>
      <c r="R2327" s="13">
        <f t="shared" si="2751"/>
        <v>7.5952901790560953E-2</v>
      </c>
      <c r="S2327" s="13">
        <f t="shared" si="2752"/>
        <v>1.730835274362116E-2</v>
      </c>
      <c r="T2327" s="13">
        <f t="shared" si="2753"/>
        <v>4.1947033482349946E-2</v>
      </c>
      <c r="U2327" s="13">
        <f t="shared" si="2754"/>
        <v>5.1276107810414868E-2</v>
      </c>
      <c r="V2327" s="13">
        <f t="shared" si="2755"/>
        <v>1.0714413172706395E-3</v>
      </c>
      <c r="W2327" s="13">
        <f t="shared" si="2756"/>
        <v>1.143842420382252E-2</v>
      </c>
      <c r="X2327" s="13">
        <f t="shared" si="2757"/>
        <v>9.4395366973561278E-3</v>
      </c>
      <c r="Y2327" s="13">
        <f t="shared" si="2758"/>
        <v>3.8949793902098738E-3</v>
      </c>
      <c r="Z2327" s="13">
        <f t="shared" si="2759"/>
        <v>2.089332676561895E-2</v>
      </c>
      <c r="AA2327" s="13">
        <f t="shared" si="2760"/>
        <v>1.4105168472776418E-2</v>
      </c>
      <c r="AB2327" s="13">
        <f t="shared" si="2761"/>
        <v>4.7612278283226256E-3</v>
      </c>
      <c r="AC2327" s="13">
        <f t="shared" si="2762"/>
        <v>3.7308137508202154E-5</v>
      </c>
      <c r="AD2327" s="13">
        <f t="shared" si="2763"/>
        <v>1.9305314834243492E-3</v>
      </c>
      <c r="AE2327" s="13">
        <f t="shared" si="2764"/>
        <v>1.5931672456329774E-3</v>
      </c>
      <c r="AF2327" s="13">
        <f t="shared" si="2765"/>
        <v>6.5737904156206155E-4</v>
      </c>
      <c r="AG2327" s="13">
        <f t="shared" si="2766"/>
        <v>1.808335797636694E-4</v>
      </c>
      <c r="AH2327" s="13">
        <f t="shared" si="2767"/>
        <v>4.3105440316683757E-3</v>
      </c>
      <c r="AI2327" s="13">
        <f t="shared" si="2768"/>
        <v>2.9100655179554475E-3</v>
      </c>
      <c r="AJ2327" s="13">
        <f t="shared" si="2769"/>
        <v>9.8229843571689718E-4</v>
      </c>
      <c r="AK2327" s="13">
        <f t="shared" si="2770"/>
        <v>2.2105120104874012E-4</v>
      </c>
      <c r="AL2327" s="13">
        <f t="shared" si="2771"/>
        <v>8.3141665830194582E-7</v>
      </c>
      <c r="AM2327" s="13">
        <f t="shared" si="2772"/>
        <v>2.6066190531714246E-4</v>
      </c>
      <c r="AN2327" s="13">
        <f t="shared" si="2773"/>
        <v>2.151107160391612E-4</v>
      </c>
      <c r="AO2327" s="13">
        <f t="shared" si="2774"/>
        <v>8.8759844094942836E-5</v>
      </c>
      <c r="AP2327" s="13">
        <f t="shared" si="2775"/>
        <v>2.4416294606554461E-5</v>
      </c>
      <c r="AQ2327" s="13">
        <f t="shared" si="2776"/>
        <v>5.0373745728674633E-6</v>
      </c>
      <c r="AR2327" s="13">
        <f t="shared" si="2777"/>
        <v>7.11453568209253E-4</v>
      </c>
      <c r="AS2327" s="13">
        <f t="shared" si="2778"/>
        <v>4.8030514971233957E-4</v>
      </c>
      <c r="AT2327" s="13">
        <f t="shared" si="2779"/>
        <v>1.6212796389569964E-4</v>
      </c>
      <c r="AU2327" s="13">
        <f t="shared" si="2780"/>
        <v>3.6484412312614144E-5</v>
      </c>
      <c r="AV2327" s="13">
        <f t="shared" si="2781"/>
        <v>6.1576931724737639E-6</v>
      </c>
      <c r="AW2327" s="13">
        <f t="shared" si="2782"/>
        <v>1.286682465926879E-8</v>
      </c>
      <c r="AX2327" s="13">
        <f t="shared" si="2783"/>
        <v>2.932898248787069E-5</v>
      </c>
      <c r="AY2327" s="13">
        <f t="shared" si="2784"/>
        <v>2.4203684140150312E-5</v>
      </c>
      <c r="AZ2327" s="13">
        <f t="shared" si="2785"/>
        <v>9.9870209646453803E-6</v>
      </c>
      <c r="BA2327" s="13">
        <f t="shared" si="2786"/>
        <v>2.7472563590105571E-6</v>
      </c>
      <c r="BB2327" s="13">
        <f t="shared" si="2787"/>
        <v>5.6679195394018598E-7</v>
      </c>
      <c r="BC2327" s="13">
        <f t="shared" si="2788"/>
        <v>9.3548785281046141E-8</v>
      </c>
      <c r="BD2327" s="13">
        <f t="shared" si="2789"/>
        <v>9.7854272376258242E-5</v>
      </c>
      <c r="BE2327" s="13">
        <f t="shared" si="2790"/>
        <v>6.6061810698301448E-5</v>
      </c>
      <c r="BF2327" s="13">
        <f t="shared" si="2791"/>
        <v>2.229929632483305E-5</v>
      </c>
      <c r="BG2327" s="13">
        <f t="shared" si="2792"/>
        <v>5.0181147153600318E-6</v>
      </c>
      <c r="BH2327" s="13">
        <f t="shared" si="2793"/>
        <v>8.4693732919960457E-7</v>
      </c>
      <c r="BI2327" s="13">
        <f t="shared" si="2794"/>
        <v>1.1435415573839401E-7</v>
      </c>
      <c r="BJ2327" s="14">
        <f t="shared" si="2795"/>
        <v>0.27315545699787597</v>
      </c>
      <c r="BK2327" s="14">
        <f t="shared" si="2796"/>
        <v>0.36576212953484777</v>
      </c>
      <c r="BL2327" s="14">
        <f t="shared" si="2797"/>
        <v>0.34018100199302181</v>
      </c>
      <c r="BM2327" s="14">
        <f t="shared" si="2798"/>
        <v>0.19120925866175048</v>
      </c>
      <c r="BN2327" s="14">
        <f t="shared" si="2799"/>
        <v>0.8087584658122986</v>
      </c>
    </row>
    <row r="2328" spans="1:66" x14ac:dyDescent="0.25">
      <c r="A2328" t="s">
        <v>61</v>
      </c>
      <c r="B2328" t="s">
        <v>239</v>
      </c>
      <c r="C2328" t="s">
        <v>65</v>
      </c>
      <c r="D2328" t="s">
        <v>547</v>
      </c>
      <c r="E2328" s="10">
        <f>VLOOKUP(A2328,home!$A$2:$E$405,3,FALSE)</f>
        <v>1.46</v>
      </c>
      <c r="F2328" s="10">
        <f>VLOOKUP(B2328,home!$B$2:$E$405,3,FALSE)</f>
        <v>1.37</v>
      </c>
      <c r="G2328" s="10">
        <f>VLOOKUP(C2328,away!$B$2:$E$405,4,FALSE)</f>
        <v>0.55000000000000004</v>
      </c>
      <c r="H2328" s="10">
        <f>VLOOKUP(A2328,away!$A$2:$E$405,3,FALSE)</f>
        <v>1.36</v>
      </c>
      <c r="I2328" s="10">
        <f>VLOOKUP(C2328,away!$B$2:$E$405,3,FALSE)</f>
        <v>0.82</v>
      </c>
      <c r="J2328" s="10">
        <f>VLOOKUP(B2328,home!$B$2:$E$405,4,FALSE)</f>
        <v>0.74</v>
      </c>
      <c r="K2328" s="12">
        <f t="shared" si="2744"/>
        <v>1.1001100000000001</v>
      </c>
      <c r="L2328" s="12">
        <f t="shared" si="2745"/>
        <v>0.82524799999999998</v>
      </c>
      <c r="M2328" s="13">
        <f t="shared" si="2746"/>
        <v>0.14582354268216766</v>
      </c>
      <c r="N2328" s="13">
        <f t="shared" si="2747"/>
        <v>0.16042193754007947</v>
      </c>
      <c r="O2328" s="13">
        <f t="shared" si="2748"/>
        <v>0.12034058695137349</v>
      </c>
      <c r="P2328" s="13">
        <f t="shared" si="2749"/>
        <v>0.13238788311107552</v>
      </c>
      <c r="Q2328" s="13">
        <f t="shared" si="2750"/>
        <v>8.8240888853608437E-2</v>
      </c>
      <c r="R2328" s="13">
        <f t="shared" si="2751"/>
        <v>4.9655414350223526E-2</v>
      </c>
      <c r="S2328" s="13">
        <f t="shared" si="2752"/>
        <v>3.0047534287436877E-2</v>
      </c>
      <c r="T2328" s="13">
        <f t="shared" si="2753"/>
        <v>7.2820617044662653E-2</v>
      </c>
      <c r="U2328" s="13">
        <f t="shared" si="2754"/>
        <v>5.462641788082441E-2</v>
      </c>
      <c r="V2328" s="13">
        <f t="shared" si="2755"/>
        <v>3.0310068851817661E-3</v>
      </c>
      <c r="W2328" s="13">
        <f t="shared" si="2756"/>
        <v>3.2358228078914385E-2</v>
      </c>
      <c r="X2328" s="13">
        <f t="shared" si="2757"/>
        <v>2.6703563005667938E-2</v>
      </c>
      <c r="Y2328" s="13">
        <f t="shared" si="2758"/>
        <v>1.1018530981650725E-2</v>
      </c>
      <c r="Z2328" s="13">
        <f t="shared" si="2759"/>
        <v>1.3659343793897756E-2</v>
      </c>
      <c r="AA2328" s="13">
        <f t="shared" si="2760"/>
        <v>1.5026780701104862E-2</v>
      </c>
      <c r="AB2328" s="13">
        <f t="shared" si="2761"/>
        <v>8.2655558585462367E-3</v>
      </c>
      <c r="AC2328" s="13">
        <f t="shared" si="2762"/>
        <v>1.7198379709633941E-4</v>
      </c>
      <c r="AD2328" s="13">
        <f t="shared" si="2763"/>
        <v>8.8994025729736345E-3</v>
      </c>
      <c r="AE2328" s="13">
        <f t="shared" si="2764"/>
        <v>7.3442141745413466E-3</v>
      </c>
      <c r="AF2328" s="13">
        <f t="shared" si="2765"/>
        <v>3.030399029555948E-3</v>
      </c>
      <c r="AG2328" s="13">
        <f t="shared" si="2766"/>
        <v>8.3361024611432904E-4</v>
      </c>
      <c r="AH2328" s="13">
        <f t="shared" si="2767"/>
        <v>2.8180865368066335E-3</v>
      </c>
      <c r="AI2328" s="13">
        <f t="shared" si="2768"/>
        <v>3.1002051800063457E-3</v>
      </c>
      <c r="AJ2328" s="13">
        <f t="shared" si="2769"/>
        <v>1.7052833602883908E-3</v>
      </c>
      <c r="AK2328" s="13">
        <f t="shared" si="2770"/>
        <v>6.2533309249562037E-4</v>
      </c>
      <c r="AL2328" s="13">
        <f t="shared" si="2771"/>
        <v>6.245513010643209E-6</v>
      </c>
      <c r="AM2328" s="13">
        <f t="shared" si="2772"/>
        <v>1.9580643529108028E-3</v>
      </c>
      <c r="AN2328" s="13">
        <f t="shared" si="2773"/>
        <v>1.6158886911109341E-3</v>
      </c>
      <c r="AO2328" s="13">
        <f t="shared" si="2774"/>
        <v>6.6675445528095788E-4</v>
      </c>
      <c r="AP2328" s="13">
        <f t="shared" si="2775"/>
        <v>1.8341259357056668E-4</v>
      </c>
      <c r="AQ2328" s="13">
        <f t="shared" si="2776"/>
        <v>3.7840219004730743E-5</v>
      </c>
      <c r="AR2328" s="13">
        <f t="shared" si="2777"/>
        <v>4.6512405566532025E-4</v>
      </c>
      <c r="AS2328" s="13">
        <f t="shared" si="2778"/>
        <v>5.1168762487797546E-4</v>
      </c>
      <c r="AT2328" s="13">
        <f t="shared" si="2779"/>
        <v>2.8145633650225485E-4</v>
      </c>
      <c r="AU2328" s="13">
        <f t="shared" si="2780"/>
        <v>1.0321097678316517E-4</v>
      </c>
      <c r="AV2328" s="13">
        <f t="shared" si="2781"/>
        <v>2.838585691723199E-5</v>
      </c>
      <c r="AW2328" s="13">
        <f t="shared" si="2782"/>
        <v>1.5750204954975913E-7</v>
      </c>
      <c r="AX2328" s="13">
        <f t="shared" si="2783"/>
        <v>3.590143625467841E-4</v>
      </c>
      <c r="AY2328" s="13">
        <f t="shared" si="2784"/>
        <v>2.9627588466300846E-4</v>
      </c>
      <c r="AZ2328" s="13">
        <f t="shared" si="2785"/>
        <v>1.2225054063318919E-4</v>
      </c>
      <c r="BA2328" s="13">
        <f t="shared" si="2786"/>
        <v>3.3629004718819376E-5</v>
      </c>
      <c r="BB2328" s="13">
        <f t="shared" si="2787"/>
        <v>6.9380672215490613E-6</v>
      </c>
      <c r="BC2328" s="13">
        <f t="shared" si="2788"/>
        <v>1.1451252196897842E-6</v>
      </c>
      <c r="BD2328" s="13">
        <f t="shared" si="2789"/>
        <v>6.3973782781615683E-5</v>
      </c>
      <c r="BE2328" s="13">
        <f t="shared" si="2790"/>
        <v>7.0378198175883238E-5</v>
      </c>
      <c r="BF2328" s="13">
        <f t="shared" si="2791"/>
        <v>3.8711879797635457E-5</v>
      </c>
      <c r="BG2328" s="13">
        <f t="shared" si="2792"/>
        <v>1.4195775361392245E-5</v>
      </c>
      <c r="BH2328" s="13">
        <f t="shared" si="2793"/>
        <v>3.90422860820531E-6</v>
      </c>
      <c r="BI2328" s="13">
        <f t="shared" si="2794"/>
        <v>8.5901618683454758E-7</v>
      </c>
      <c r="BJ2328" s="14">
        <f t="shared" si="2795"/>
        <v>0.41695260482464991</v>
      </c>
      <c r="BK2328" s="14">
        <f t="shared" si="2796"/>
        <v>0.31176447216063186</v>
      </c>
      <c r="BL2328" s="14">
        <f t="shared" si="2797"/>
        <v>0.25774555164332708</v>
      </c>
      <c r="BM2328" s="14">
        <f t="shared" si="2798"/>
        <v>0.302955600551365</v>
      </c>
      <c r="BN2328" s="14">
        <f t="shared" si="2799"/>
        <v>0.69687025348852827</v>
      </c>
    </row>
    <row r="2329" spans="1:66" x14ac:dyDescent="0.25">
      <c r="A2329" t="s">
        <v>61</v>
      </c>
      <c r="B2329" t="s">
        <v>241</v>
      </c>
      <c r="C2329" t="s">
        <v>242</v>
      </c>
      <c r="D2329" t="s">
        <v>547</v>
      </c>
      <c r="E2329" s="10">
        <f>VLOOKUP(A2329,home!$A$2:$E$405,3,FALSE)</f>
        <v>1.46</v>
      </c>
      <c r="F2329" s="10">
        <f>VLOOKUP(B2329,home!$B$2:$E$405,3,FALSE)</f>
        <v>1.64</v>
      </c>
      <c r="G2329" s="10">
        <f>VLOOKUP(C2329,away!$B$2:$E$405,4,FALSE)</f>
        <v>1.37</v>
      </c>
      <c r="H2329" s="10">
        <f>VLOOKUP(A2329,away!$A$2:$E$405,3,FALSE)</f>
        <v>1.36</v>
      </c>
      <c r="I2329" s="10">
        <f>VLOOKUP(C2329,away!$B$2:$E$405,3,FALSE)</f>
        <v>0.82</v>
      </c>
      <c r="J2329" s="10">
        <f>VLOOKUP(B2329,home!$B$2:$E$405,4,FALSE)</f>
        <v>0.28999999999999998</v>
      </c>
      <c r="K2329" s="12">
        <f t="shared" si="2744"/>
        <v>3.2803279999999999</v>
      </c>
      <c r="L2329" s="12">
        <f t="shared" si="2745"/>
        <v>0.32340799999999997</v>
      </c>
      <c r="M2329" s="13">
        <f t="shared" si="2746"/>
        <v>2.7221831471086609E-2</v>
      </c>
      <c r="N2329" s="13">
        <f t="shared" si="2747"/>
        <v>8.9296535985886591E-2</v>
      </c>
      <c r="O2329" s="13">
        <f t="shared" si="2748"/>
        <v>8.8037580724011771E-3</v>
      </c>
      <c r="P2329" s="13">
        <f t="shared" si="2749"/>
        <v>2.8879214110123612E-2</v>
      </c>
      <c r="Q2329" s="13">
        <f t="shared" si="2750"/>
        <v>0.14646096364875572</v>
      </c>
      <c r="R2329" s="13">
        <f t="shared" si="2751"/>
        <v>1.4236028953395596E-3</v>
      </c>
      <c r="S2329" s="13">
        <f t="shared" si="2752"/>
        <v>7.6593763401279283E-3</v>
      </c>
      <c r="T2329" s="13">
        <f t="shared" si="2753"/>
        <v>4.7366647331716784E-2</v>
      </c>
      <c r="U2329" s="13">
        <f t="shared" si="2754"/>
        <v>4.669884438463427E-3</v>
      </c>
      <c r="V2329" s="13">
        <f t="shared" si="2755"/>
        <v>9.0285691595043361E-4</v>
      </c>
      <c r="W2329" s="13">
        <f t="shared" si="2756"/>
        <v>0.16014666665466518</v>
      </c>
      <c r="X2329" s="13">
        <f t="shared" si="2757"/>
        <v>5.179271316945195E-2</v>
      </c>
      <c r="Y2329" s="13">
        <f t="shared" si="2758"/>
        <v>8.3750888903530562E-3</v>
      </c>
      <c r="Z2329" s="13">
        <f t="shared" si="2759"/>
        <v>1.5346818839199209E-4</v>
      </c>
      <c r="AA2329" s="13">
        <f t="shared" si="2760"/>
        <v>5.0342599549152661E-4</v>
      </c>
      <c r="AB2329" s="13">
        <f t="shared" si="2761"/>
        <v>8.2570119446936441E-4</v>
      </c>
      <c r="AC2329" s="13">
        <f t="shared" si="2762"/>
        <v>5.9864171460672254E-5</v>
      </c>
      <c r="AD2329" s="13">
        <f t="shared" si="2763"/>
        <v>0.13133339868349111</v>
      </c>
      <c r="AE2329" s="13">
        <f t="shared" si="2764"/>
        <v>4.2474271801430492E-2</v>
      </c>
      <c r="AF2329" s="13">
        <f t="shared" si="2765"/>
        <v>6.8682596473785135E-3</v>
      </c>
      <c r="AG2329" s="13">
        <f t="shared" si="2766"/>
        <v>7.4041670534646345E-4</v>
      </c>
      <c r="AH2329" s="13">
        <f t="shared" si="2767"/>
        <v>1.2408209967869343E-5</v>
      </c>
      <c r="AI2329" s="13">
        <f t="shared" si="2768"/>
        <v>4.0702998587480904E-5</v>
      </c>
      <c r="AJ2329" s="13">
        <f t="shared" si="2769"/>
        <v>6.675959297523703E-5</v>
      </c>
      <c r="AK2329" s="13">
        <f t="shared" si="2770"/>
        <v>7.2997787368424453E-5</v>
      </c>
      <c r="AL2329" s="13">
        <f t="shared" si="2771"/>
        <v>2.5403584280861706E-6</v>
      </c>
      <c r="AM2329" s="13">
        <f t="shared" si="2772"/>
        <v>8.6163325007323821E-2</v>
      </c>
      <c r="AN2329" s="13">
        <f t="shared" si="2773"/>
        <v>2.7865908613968579E-2</v>
      </c>
      <c r="AO2329" s="13">
        <f t="shared" si="2774"/>
        <v>4.5060288865131732E-3</v>
      </c>
      <c r="AP2329" s="13">
        <f t="shared" si="2775"/>
        <v>4.8576193004315081E-4</v>
      </c>
      <c r="AQ2329" s="13">
        <f t="shared" si="2776"/>
        <v>3.9274823567848823E-5</v>
      </c>
      <c r="AR2329" s="13">
        <f t="shared" si="2777"/>
        <v>8.0258287385773783E-7</v>
      </c>
      <c r="AS2329" s="13">
        <f t="shared" si="2778"/>
        <v>2.6327350734360054E-6</v>
      </c>
      <c r="AT2329" s="13">
        <f t="shared" si="2779"/>
        <v>4.3181172889870926E-6</v>
      </c>
      <c r="AU2329" s="13">
        <f t="shared" si="2780"/>
        <v>4.7216136834494836E-6</v>
      </c>
      <c r="AV2329" s="13">
        <f t="shared" si="2781"/>
        <v>3.8721103927506187E-6</v>
      </c>
      <c r="AW2329" s="13">
        <f t="shared" si="2782"/>
        <v>7.4861844944684519E-8</v>
      </c>
      <c r="AX2329" s="13">
        <f t="shared" si="2783"/>
        <v>4.7107327932437382E-2</v>
      </c>
      <c r="AY2329" s="13">
        <f t="shared" si="2784"/>
        <v>1.5234886711973709E-2</v>
      </c>
      <c r="AZ2329" s="13">
        <f t="shared" si="2785"/>
        <v>2.4635421208729956E-3</v>
      </c>
      <c r="BA2329" s="13">
        <f t="shared" si="2786"/>
        <v>2.6557641007576458E-4</v>
      </c>
      <c r="BB2329" s="13">
        <f t="shared" si="2787"/>
        <v>2.1472383907445717E-5</v>
      </c>
      <c r="BC2329" s="13">
        <f t="shared" si="2788"/>
        <v>1.3888681469478411E-6</v>
      </c>
      <c r="BD2329" s="13">
        <f t="shared" si="2789"/>
        <v>4.3260287011430518E-8</v>
      </c>
      <c r="BE2329" s="13">
        <f t="shared" si="2790"/>
        <v>1.4190793077163183E-7</v>
      </c>
      <c r="BF2329" s="13">
        <f t="shared" si="2791"/>
        <v>2.3275227936612279E-7</v>
      </c>
      <c r="BG2329" s="13">
        <f t="shared" si="2792"/>
        <v>2.5450127302283825E-7</v>
      </c>
      <c r="BH2329" s="13">
        <f t="shared" si="2793"/>
        <v>2.0871191298311524E-7</v>
      </c>
      <c r="BI2329" s="13">
        <f t="shared" si="2794"/>
        <v>1.3692870641841531E-7</v>
      </c>
      <c r="BJ2329" s="14">
        <f t="shared" si="2795"/>
        <v>0.86900945620730641</v>
      </c>
      <c r="BK2329" s="14">
        <f t="shared" si="2796"/>
        <v>7.9960570079151055E-2</v>
      </c>
      <c r="BL2329" s="14">
        <f t="shared" si="2797"/>
        <v>1.6436606406766117E-2</v>
      </c>
      <c r="BM2329" s="14">
        <f t="shared" si="2798"/>
        <v>0.64823938284789351</v>
      </c>
      <c r="BN2329" s="14">
        <f t="shared" si="2799"/>
        <v>0.30208590618359327</v>
      </c>
    </row>
    <row r="2330" spans="1:66" x14ac:dyDescent="0.25">
      <c r="A2330" t="s">
        <v>61</v>
      </c>
      <c r="B2330" t="s">
        <v>289</v>
      </c>
      <c r="C2330" t="s">
        <v>69</v>
      </c>
      <c r="D2330" t="s">
        <v>547</v>
      </c>
      <c r="E2330" s="10">
        <f>VLOOKUP(A2330,home!$A$2:$E$405,3,FALSE)</f>
        <v>1.46</v>
      </c>
      <c r="F2330" s="10">
        <f>VLOOKUP(B2330,home!$B$2:$E$405,3,FALSE)</f>
        <v>0.96</v>
      </c>
      <c r="G2330" s="10">
        <f>VLOOKUP(C2330,away!$B$2:$E$405,4,FALSE)</f>
        <v>0.14000000000000001</v>
      </c>
      <c r="H2330" s="10">
        <f>VLOOKUP(A2330,away!$A$2:$E$405,3,FALSE)</f>
        <v>1.36</v>
      </c>
      <c r="I2330" s="10">
        <f>VLOOKUP(C2330,away!$B$2:$E$405,3,FALSE)</f>
        <v>1.37</v>
      </c>
      <c r="J2330" s="10">
        <f>VLOOKUP(B2330,home!$B$2:$E$405,4,FALSE)</f>
        <v>1.91</v>
      </c>
      <c r="K2330" s="12">
        <f t="shared" si="2744"/>
        <v>0.19622400000000001</v>
      </c>
      <c r="L2330" s="12">
        <f t="shared" si="2745"/>
        <v>3.5587120000000003</v>
      </c>
      <c r="M2330" s="13">
        <f t="shared" si="2746"/>
        <v>2.3401948285975183E-2</v>
      </c>
      <c r="N2330" s="13">
        <f t="shared" si="2747"/>
        <v>4.5920239004671945E-3</v>
      </c>
      <c r="O2330" s="13">
        <f t="shared" si="2748"/>
        <v>8.3280794188679327E-2</v>
      </c>
      <c r="P2330" s="13">
        <f t="shared" si="2749"/>
        <v>1.6341690558879414E-2</v>
      </c>
      <c r="Q2330" s="13">
        <f t="shared" si="2750"/>
        <v>4.5053264892263737E-4</v>
      </c>
      <c r="R2330" s="13">
        <f t="shared" si="2751"/>
        <v>0.14818618082439172</v>
      </c>
      <c r="S2330" s="13">
        <f t="shared" si="2752"/>
        <v>2.8528698450527353E-3</v>
      </c>
      <c r="T2330" s="13">
        <f t="shared" si="2753"/>
        <v>1.603315944112777E-3</v>
      </c>
      <c r="U2330" s="13">
        <f t="shared" si="2754"/>
        <v>2.9077685146085445E-2</v>
      </c>
      <c r="V2330" s="13">
        <f t="shared" si="2755"/>
        <v>2.2135249235993398E-4</v>
      </c>
      <c r="W2330" s="13">
        <f t="shared" si="2756"/>
        <v>2.9468439500731852E-5</v>
      </c>
      <c r="X2330" s="13">
        <f t="shared" si="2757"/>
        <v>1.0486968927252847E-4</v>
      </c>
      <c r="Y2330" s="13">
        <f t="shared" si="2758"/>
        <v>1.8660051082520924E-4</v>
      </c>
      <c r="Z2330" s="13">
        <f t="shared" si="2759"/>
        <v>0.17578397997797757</v>
      </c>
      <c r="AA2330" s="13">
        <f t="shared" si="2760"/>
        <v>3.4493035687198671E-2</v>
      </c>
      <c r="AB2330" s="13">
        <f t="shared" si="2761"/>
        <v>3.3841807173424364E-3</v>
      </c>
      <c r="AC2330" s="13">
        <f t="shared" si="2762"/>
        <v>9.6607179089833483E-6</v>
      </c>
      <c r="AD2330" s="13">
        <f t="shared" si="2763"/>
        <v>1.4456037681479024E-6</v>
      </c>
      <c r="AE2330" s="13">
        <f t="shared" si="2764"/>
        <v>5.1444874769531581E-6</v>
      </c>
      <c r="AF2330" s="13">
        <f t="shared" si="2765"/>
        <v>9.1538746590414667E-6</v>
      </c>
      <c r="AG2330" s="13">
        <f t="shared" si="2766"/>
        <v>1.0858667865208925E-5</v>
      </c>
      <c r="AH2330" s="13">
        <f t="shared" si="2767"/>
        <v>0.15639113973884716</v>
      </c>
      <c r="AI2330" s="13">
        <f t="shared" si="2768"/>
        <v>3.0687695004115549E-2</v>
      </c>
      <c r="AJ2330" s="13">
        <f t="shared" si="2769"/>
        <v>3.0108311322437848E-3</v>
      </c>
      <c r="AK2330" s="13">
        <f t="shared" si="2770"/>
        <v>1.9693244269780138E-4</v>
      </c>
      <c r="AL2330" s="13">
        <f t="shared" si="2771"/>
        <v>2.6984499019655329E-7</v>
      </c>
      <c r="AM2330" s="13">
        <f t="shared" si="2772"/>
        <v>5.6732430760210839E-8</v>
      </c>
      <c r="AN2330" s="13">
        <f t="shared" si="2773"/>
        <v>2.0189438213553147E-7</v>
      </c>
      <c r="AO2330" s="13">
        <f t="shared" si="2774"/>
        <v>3.5924198021915084E-7</v>
      </c>
      <c r="AP2330" s="13">
        <f t="shared" si="2775"/>
        <v>4.2614624863655154E-7</v>
      </c>
      <c r="AQ2330" s="13">
        <f t="shared" si="2776"/>
        <v>3.7913294219446999E-7</v>
      </c>
      <c r="AR2330" s="13">
        <f t="shared" si="2777"/>
        <v>0.11131020513646245</v>
      </c>
      <c r="AS2330" s="13">
        <f t="shared" si="2778"/>
        <v>2.1841733692697207E-2</v>
      </c>
      <c r="AT2330" s="13">
        <f t="shared" si="2779"/>
        <v>2.1429361760579085E-3</v>
      </c>
      <c r="AU2330" s="13">
        <f t="shared" si="2780"/>
        <v>1.4016516940359563E-4</v>
      </c>
      <c r="AV2330" s="13">
        <f t="shared" si="2781"/>
        <v>6.8759425502627895E-6</v>
      </c>
      <c r="AW2330" s="13">
        <f t="shared" si="2782"/>
        <v>5.2342784963035021E-9</v>
      </c>
      <c r="AX2330" s="13">
        <f t="shared" si="2783"/>
        <v>1.8553774155819323E-9</v>
      </c>
      <c r="AY2330" s="13">
        <f t="shared" si="2784"/>
        <v>6.6027538733604107E-9</v>
      </c>
      <c r="AZ2330" s="13">
        <f t="shared" si="2785"/>
        <v>1.1748649721087089E-8</v>
      </c>
      <c r="BA2330" s="13">
        <f t="shared" si="2786"/>
        <v>1.393668691540976E-8</v>
      </c>
      <c r="BB2330" s="13">
        <f t="shared" si="2787"/>
        <v>1.2399163741527928E-8</v>
      </c>
      <c r="BC2330" s="13">
        <f t="shared" si="2788"/>
        <v>8.8250105593880654E-9</v>
      </c>
      <c r="BD2330" s="13">
        <f t="shared" si="2789"/>
        <v>6.6020160456931737E-2</v>
      </c>
      <c r="BE2330" s="13">
        <f t="shared" si="2790"/>
        <v>1.2954739965500974E-2</v>
      </c>
      <c r="BF2330" s="13">
        <f t="shared" si="2791"/>
        <v>1.2710154474952315E-3</v>
      </c>
      <c r="BG2330" s="13">
        <f t="shared" si="2792"/>
        <v>8.3134578389768067E-5</v>
      </c>
      <c r="BH2330" s="13">
        <f t="shared" si="2793"/>
        <v>4.0782498774884642E-6</v>
      </c>
      <c r="BI2330" s="13">
        <f t="shared" si="2794"/>
        <v>1.6005010079205937E-7</v>
      </c>
      <c r="BJ2330" s="14">
        <f t="shared" si="2795"/>
        <v>6.9948922824966024E-3</v>
      </c>
      <c r="BK2330" s="14">
        <f t="shared" si="2796"/>
        <v>4.2827798347920325E-2</v>
      </c>
      <c r="BL2330" s="14">
        <f t="shared" si="2797"/>
        <v>0.70448367974706927</v>
      </c>
      <c r="BM2330" s="14">
        <f t="shared" si="2798"/>
        <v>0.65383717857967294</v>
      </c>
      <c r="BN2330" s="14">
        <f t="shared" si="2799"/>
        <v>0.27625317040731545</v>
      </c>
    </row>
    <row r="2331" spans="1:66" x14ac:dyDescent="0.25">
      <c r="A2331" t="s">
        <v>61</v>
      </c>
      <c r="B2331" t="s">
        <v>87</v>
      </c>
      <c r="C2331" t="s">
        <v>71</v>
      </c>
      <c r="D2331" t="s">
        <v>547</v>
      </c>
      <c r="E2331" s="10">
        <f>VLOOKUP(A2331,home!$A$2:$E$405,3,FALSE)</f>
        <v>1.46</v>
      </c>
      <c r="F2331" s="10">
        <f>VLOOKUP(B2331,home!$B$2:$E$405,3,FALSE)</f>
        <v>0.55000000000000004</v>
      </c>
      <c r="G2331" s="10">
        <f>VLOOKUP(C2331,away!$B$2:$E$405,4,FALSE)</f>
        <v>1.1000000000000001</v>
      </c>
      <c r="H2331" s="10">
        <f>VLOOKUP(A2331,away!$A$2:$E$405,3,FALSE)</f>
        <v>1.36</v>
      </c>
      <c r="I2331" s="10">
        <f>VLOOKUP(C2331,away!$B$2:$E$405,3,FALSE)</f>
        <v>0.68</v>
      </c>
      <c r="J2331" s="10">
        <f>VLOOKUP(B2331,home!$B$2:$E$405,4,FALSE)</f>
        <v>1.62</v>
      </c>
      <c r="K2331" s="12">
        <f t="shared" si="2744"/>
        <v>0.88330000000000009</v>
      </c>
      <c r="L2331" s="12">
        <f t="shared" si="2745"/>
        <v>1.4981760000000004</v>
      </c>
      <c r="M2331" s="13">
        <f t="shared" si="2746"/>
        <v>9.2414073622589132E-2</v>
      </c>
      <c r="N2331" s="13">
        <f t="shared" si="2747"/>
        <v>8.1629351230832981E-2</v>
      </c>
      <c r="O2331" s="13">
        <f t="shared" si="2748"/>
        <v>0.13845254716359612</v>
      </c>
      <c r="P2331" s="13">
        <f t="shared" si="2749"/>
        <v>0.12229513490960445</v>
      </c>
      <c r="Q2331" s="13">
        <f t="shared" si="2750"/>
        <v>3.6051602971097385E-2</v>
      </c>
      <c r="R2331" s="13">
        <f t="shared" si="2751"/>
        <v>0.10371314164968394</v>
      </c>
      <c r="S2331" s="13">
        <f t="shared" si="2752"/>
        <v>4.0459476128164591E-2</v>
      </c>
      <c r="T2331" s="13">
        <f t="shared" si="2753"/>
        <v>5.4011646332826811E-2</v>
      </c>
      <c r="U2331" s="13">
        <f t="shared" si="2754"/>
        <v>9.1609818019165817E-2</v>
      </c>
      <c r="V2331" s="13">
        <f t="shared" si="2755"/>
        <v>5.949066338667792E-3</v>
      </c>
      <c r="W2331" s="13">
        <f t="shared" si="2756"/>
        <v>1.0614793634790108E-2</v>
      </c>
      <c r="X2331" s="13">
        <f t="shared" si="2757"/>
        <v>1.590282906859531E-2</v>
      </c>
      <c r="Y2331" s="13">
        <f t="shared" si="2758"/>
        <v>1.1912618421335928E-2</v>
      </c>
      <c r="Z2331" s="13">
        <f t="shared" si="2759"/>
        <v>5.1793513234718959E-2</v>
      </c>
      <c r="AA2331" s="13">
        <f t="shared" si="2760"/>
        <v>4.5749210240227253E-2</v>
      </c>
      <c r="AB2331" s="13">
        <f t="shared" si="2761"/>
        <v>2.0205138702596371E-2</v>
      </c>
      <c r="AC2331" s="13">
        <f t="shared" si="2762"/>
        <v>4.9203941696476664E-4</v>
      </c>
      <c r="AD2331" s="13">
        <f t="shared" si="2763"/>
        <v>2.3440118044025255E-3</v>
      </c>
      <c r="AE2331" s="13">
        <f t="shared" si="2764"/>
        <v>3.5117422290725591E-3</v>
      </c>
      <c r="AF2331" s="13">
        <f t="shared" si="2765"/>
        <v>2.6306039628915061E-3</v>
      </c>
      <c r="AG2331" s="13">
        <f t="shared" si="2766"/>
        <v>1.3137025742363151E-3</v>
      </c>
      <c r="AH2331" s="13">
        <f t="shared" si="2767"/>
        <v>1.9398949620984589E-2</v>
      </c>
      <c r="AI2331" s="13">
        <f t="shared" si="2768"/>
        <v>1.7135092200215689E-2</v>
      </c>
      <c r="AJ2331" s="13">
        <f t="shared" si="2769"/>
        <v>7.5677134702252591E-3</v>
      </c>
      <c r="AK2331" s="13">
        <f t="shared" si="2770"/>
        <v>2.2281871027499908E-3</v>
      </c>
      <c r="AL2331" s="13">
        <f t="shared" si="2771"/>
        <v>2.6045395260594043E-5</v>
      </c>
      <c r="AM2331" s="13">
        <f t="shared" si="2772"/>
        <v>4.1409312536575037E-4</v>
      </c>
      <c r="AN2331" s="13">
        <f t="shared" si="2773"/>
        <v>6.2038438218795856E-4</v>
      </c>
      <c r="AO2331" s="13">
        <f t="shared" si="2774"/>
        <v>4.6472249608441371E-4</v>
      </c>
      <c r="AP2331" s="13">
        <f t="shared" si="2775"/>
        <v>2.3207869676458752E-4</v>
      </c>
      <c r="AQ2331" s="13">
        <f t="shared" si="2776"/>
        <v>8.6923683400995727E-5</v>
      </c>
      <c r="AR2331" s="13">
        <f t="shared" si="2777"/>
        <v>5.8126081494736439E-3</v>
      </c>
      <c r="AS2331" s="13">
        <f t="shared" si="2778"/>
        <v>5.1342767784300697E-3</v>
      </c>
      <c r="AT2331" s="13">
        <f t="shared" si="2779"/>
        <v>2.2675533391936405E-3</v>
      </c>
      <c r="AU2331" s="13">
        <f t="shared" si="2780"/>
        <v>6.6764328816991435E-4</v>
      </c>
      <c r="AV2331" s="13">
        <f t="shared" si="2781"/>
        <v>1.4743232911012131E-4</v>
      </c>
      <c r="AW2331" s="13">
        <f t="shared" si="2782"/>
        <v>9.5741343592333925E-7</v>
      </c>
      <c r="AX2331" s="13">
        <f t="shared" si="2783"/>
        <v>6.0961409605927865E-5</v>
      </c>
      <c r="AY2331" s="13">
        <f t="shared" si="2784"/>
        <v>9.1330920797770614E-5</v>
      </c>
      <c r="AZ2331" s="13">
        <f t="shared" si="2785"/>
        <v>6.841489679856042E-5</v>
      </c>
      <c r="BA2331" s="13">
        <f t="shared" si="2786"/>
        <v>3.4165852142026683E-5</v>
      </c>
      <c r="BB2331" s="13">
        <f t="shared" si="2787"/>
        <v>1.279661492468325E-5</v>
      </c>
      <c r="BC2331" s="13">
        <f t="shared" si="2788"/>
        <v>3.8343162722804522E-6</v>
      </c>
      <c r="BD2331" s="13">
        <f t="shared" si="2789"/>
        <v>1.4513850044909702E-3</v>
      </c>
      <c r="BE2331" s="13">
        <f t="shared" si="2790"/>
        <v>1.2820083744668738E-3</v>
      </c>
      <c r="BF2331" s="13">
        <f t="shared" si="2791"/>
        <v>5.661989985832949E-4</v>
      </c>
      <c r="BG2331" s="13">
        <f t="shared" si="2792"/>
        <v>1.6670785848287481E-4</v>
      </c>
      <c r="BH2331" s="13">
        <f t="shared" si="2793"/>
        <v>3.681326284948083E-5</v>
      </c>
      <c r="BI2331" s="13">
        <f t="shared" si="2794"/>
        <v>6.5034310149892865E-6</v>
      </c>
      <c r="BJ2331" s="14">
        <f t="shared" si="2795"/>
        <v>0.2220126086244264</v>
      </c>
      <c r="BK2331" s="14">
        <f t="shared" si="2796"/>
        <v>0.2617271667320491</v>
      </c>
      <c r="BL2331" s="14">
        <f t="shared" si="2797"/>
        <v>0.46359892898371097</v>
      </c>
      <c r="BM2331" s="14">
        <f t="shared" si="2798"/>
        <v>0.42448599252013969</v>
      </c>
      <c r="BN2331" s="14">
        <f t="shared" si="2799"/>
        <v>0.57455585154740407</v>
      </c>
    </row>
    <row r="2332" spans="1:66" x14ac:dyDescent="0.25">
      <c r="A2332" t="s">
        <v>61</v>
      </c>
      <c r="B2332" t="s">
        <v>238</v>
      </c>
      <c r="C2332" t="s">
        <v>240</v>
      </c>
      <c r="D2332" t="s">
        <v>547</v>
      </c>
      <c r="E2332" s="10">
        <f>VLOOKUP(A2332,home!$A$2:$E$405,3,FALSE)</f>
        <v>1.46</v>
      </c>
      <c r="F2332" s="10">
        <f>VLOOKUP(B2332,home!$B$2:$E$405,3,FALSE)</f>
        <v>0.55000000000000004</v>
      </c>
      <c r="G2332" s="10">
        <f>VLOOKUP(C2332,away!$B$2:$E$405,4,FALSE)</f>
        <v>0.82</v>
      </c>
      <c r="H2332" s="10">
        <f>VLOOKUP(A2332,away!$A$2:$E$405,3,FALSE)</f>
        <v>1.36</v>
      </c>
      <c r="I2332" s="10">
        <f>VLOOKUP(C2332,away!$B$2:$E$405,3,FALSE)</f>
        <v>1.23</v>
      </c>
      <c r="J2332" s="10">
        <f>VLOOKUP(B2332,home!$B$2:$E$405,4,FALSE)</f>
        <v>1.03</v>
      </c>
      <c r="K2332" s="12">
        <f t="shared" si="2744"/>
        <v>0.65846000000000005</v>
      </c>
      <c r="L2332" s="12">
        <f t="shared" si="2745"/>
        <v>1.7229840000000001</v>
      </c>
      <c r="M2332" s="13">
        <f t="shared" si="2746"/>
        <v>9.2417030920261614E-2</v>
      </c>
      <c r="N2332" s="13">
        <f t="shared" si="2747"/>
        <v>6.0852918179755466E-2</v>
      </c>
      <c r="O2332" s="13">
        <f t="shared" si="2748"/>
        <v>0.15923306560311604</v>
      </c>
      <c r="P2332" s="13">
        <f t="shared" si="2749"/>
        <v>0.1048486043770278</v>
      </c>
      <c r="Q2332" s="13">
        <f t="shared" si="2750"/>
        <v>2.003460625232089E-2</v>
      </c>
      <c r="R2332" s="13">
        <f t="shared" si="2751"/>
        <v>0.13717801215255965</v>
      </c>
      <c r="S2332" s="13">
        <f t="shared" si="2752"/>
        <v>2.9738105980962444E-2</v>
      </c>
      <c r="T2332" s="13">
        <f t="shared" si="2753"/>
        <v>3.4519306019048859E-2</v>
      </c>
      <c r="U2332" s="13">
        <f t="shared" si="2754"/>
        <v>9.0326233881974444E-2</v>
      </c>
      <c r="V2332" s="13">
        <f t="shared" si="2755"/>
        <v>3.7487064858451827E-3</v>
      </c>
      <c r="W2332" s="13">
        <f t="shared" si="2756"/>
        <v>4.3973289443010729E-3</v>
      </c>
      <c r="X2332" s="13">
        <f t="shared" si="2757"/>
        <v>7.5765274137676395E-3</v>
      </c>
      <c r="Y2332" s="13">
        <f t="shared" si="2758"/>
        <v>6.5271177547415122E-3</v>
      </c>
      <c r="Z2332" s="13">
        <f t="shared" si="2759"/>
        <v>7.8785173363555269E-2</v>
      </c>
      <c r="AA2332" s="13">
        <f t="shared" si="2760"/>
        <v>5.1876885252966611E-2</v>
      </c>
      <c r="AB2332" s="13">
        <f t="shared" si="2761"/>
        <v>1.7079426931834195E-2</v>
      </c>
      <c r="AC2332" s="13">
        <f t="shared" si="2762"/>
        <v>2.6581047842733698E-4</v>
      </c>
      <c r="AD2332" s="13">
        <f t="shared" si="2763"/>
        <v>7.2386630416612099E-4</v>
      </c>
      <c r="AE2332" s="13">
        <f t="shared" si="2764"/>
        <v>1.2472100602173599E-3</v>
      </c>
      <c r="AF2332" s="13">
        <f t="shared" si="2765"/>
        <v>1.0744614891967739E-3</v>
      </c>
      <c r="AG2332" s="13">
        <f t="shared" si="2766"/>
        <v>6.1709331816740473E-4</v>
      </c>
      <c r="AH2332" s="13">
        <f t="shared" si="2767"/>
        <v>3.393639828565799E-2</v>
      </c>
      <c r="AI2332" s="13">
        <f t="shared" si="2768"/>
        <v>2.2345760815174361E-2</v>
      </c>
      <c r="AJ2332" s="13">
        <f t="shared" si="2769"/>
        <v>7.3568948331798542E-3</v>
      </c>
      <c r="AK2332" s="13">
        <f t="shared" si="2770"/>
        <v>1.6147403239518694E-3</v>
      </c>
      <c r="AL2332" s="13">
        <f t="shared" si="2771"/>
        <v>1.206265010436992E-5</v>
      </c>
      <c r="AM2332" s="13">
        <f t="shared" si="2772"/>
        <v>9.5327401328244824E-5</v>
      </c>
      <c r="AN2332" s="13">
        <f t="shared" si="2773"/>
        <v>1.642475872501446E-4</v>
      </c>
      <c r="AO2332" s="13">
        <f t="shared" si="2774"/>
        <v>1.414979824353016E-4</v>
      </c>
      <c r="AP2332" s="13">
        <f t="shared" si="2775"/>
        <v>8.1266253256101871E-5</v>
      </c>
      <c r="AQ2332" s="13">
        <f t="shared" si="2776"/>
        <v>3.5005113525052871E-5</v>
      </c>
      <c r="AR2332" s="13">
        <f t="shared" si="2777"/>
        <v>1.169437425276321E-2</v>
      </c>
      <c r="AS2332" s="13">
        <f t="shared" si="2778"/>
        <v>7.7002776704744643E-3</v>
      </c>
      <c r="AT2332" s="13">
        <f t="shared" si="2779"/>
        <v>2.5351624174503079E-3</v>
      </c>
      <c r="AU2332" s="13">
        <f t="shared" si="2780"/>
        <v>5.5643434846477675E-4</v>
      </c>
      <c r="AV2332" s="13">
        <f t="shared" si="2781"/>
        <v>9.159744027252922E-5</v>
      </c>
      <c r="AW2332" s="13">
        <f t="shared" si="2782"/>
        <v>3.8014639123016851E-7</v>
      </c>
      <c r="AX2332" s="13">
        <f t="shared" si="2783"/>
        <v>1.0461546779766014E-5</v>
      </c>
      <c r="AY2332" s="13">
        <f t="shared" si="2784"/>
        <v>1.8025077716788369E-5</v>
      </c>
      <c r="AZ2332" s="13">
        <f t="shared" si="2785"/>
        <v>1.5528460252391447E-5</v>
      </c>
      <c r="BA2332" s="13">
        <f t="shared" si="2786"/>
        <v>8.9184295198354736E-6</v>
      </c>
      <c r="BB2332" s="13">
        <f t="shared" si="2787"/>
        <v>3.8415778419510522E-6</v>
      </c>
      <c r="BC2332" s="13">
        <f t="shared" si="2788"/>
        <v>1.3237954312872363E-6</v>
      </c>
      <c r="BD2332" s="13">
        <f t="shared" si="2789"/>
        <v>3.3582032879204997E-3</v>
      </c>
      <c r="BE2332" s="13">
        <f t="shared" si="2790"/>
        <v>2.2112425369641324E-3</v>
      </c>
      <c r="BF2332" s="13">
        <f t="shared" si="2791"/>
        <v>7.2800738044470137E-4</v>
      </c>
      <c r="BG2332" s="13">
        <f t="shared" si="2792"/>
        <v>1.5978791324253939E-4</v>
      </c>
      <c r="BH2332" s="13">
        <f t="shared" si="2793"/>
        <v>2.6303487338420621E-5</v>
      </c>
      <c r="BI2332" s="13">
        <f t="shared" si="2794"/>
        <v>3.4639588545712888E-6</v>
      </c>
      <c r="BJ2332" s="14">
        <f t="shared" si="2795"/>
        <v>0.13814587896101993</v>
      </c>
      <c r="BK2332" s="14">
        <f t="shared" si="2796"/>
        <v>0.23104834597034551</v>
      </c>
      <c r="BL2332" s="14">
        <f t="shared" si="2797"/>
        <v>0.55001227277460507</v>
      </c>
      <c r="BM2332" s="14">
        <f t="shared" si="2798"/>
        <v>0.42340978865315898</v>
      </c>
      <c r="BN2332" s="14">
        <f t="shared" si="2799"/>
        <v>0.57456423748504148</v>
      </c>
    </row>
    <row r="2333" spans="1:66" x14ac:dyDescent="0.25">
      <c r="A2333" t="s">
        <v>72</v>
      </c>
      <c r="B2333" t="s">
        <v>68</v>
      </c>
      <c r="C2333" t="s">
        <v>63</v>
      </c>
      <c r="D2333" t="s">
        <v>547</v>
      </c>
      <c r="E2333" s="10">
        <f>VLOOKUP(A2333,home!$A$2:$E$405,3,FALSE)</f>
        <v>1.4166666666666701</v>
      </c>
      <c r="F2333" s="10">
        <f>VLOOKUP(B2333,home!$B$2:$E$405,3,FALSE)</f>
        <v>1.68</v>
      </c>
      <c r="G2333" s="10">
        <f>VLOOKUP(C2333,away!$B$2:$E$405,4,FALSE)</f>
        <v>0.88</v>
      </c>
      <c r="H2333" s="10">
        <f>VLOOKUP(A2333,away!$A$2:$E$405,3,FALSE)</f>
        <v>1.11666666666667</v>
      </c>
      <c r="I2333" s="10">
        <f>VLOOKUP(C2333,away!$B$2:$E$405,3,FALSE)</f>
        <v>0.97</v>
      </c>
      <c r="J2333" s="10">
        <f>VLOOKUP(B2333,home!$B$2:$E$405,4,FALSE)</f>
        <v>0.56000000000000005</v>
      </c>
      <c r="K2333" s="12">
        <f t="shared" si="2744"/>
        <v>2.0944000000000051</v>
      </c>
      <c r="L2333" s="12">
        <f t="shared" si="2745"/>
        <v>0.60657333333333519</v>
      </c>
      <c r="M2333" s="13">
        <f t="shared" si="2746"/>
        <v>6.7140131198194591E-2</v>
      </c>
      <c r="N2333" s="13">
        <f t="shared" si="2747"/>
        <v>0.14061829078149909</v>
      </c>
      <c r="O2333" s="13">
        <f t="shared" si="2748"/>
        <v>4.0725413181326338E-2</v>
      </c>
      <c r="P2333" s="13">
        <f t="shared" si="2749"/>
        <v>8.5295305366970081E-2</v>
      </c>
      <c r="Q2333" s="13">
        <f t="shared" si="2750"/>
        <v>0.14725547410638623</v>
      </c>
      <c r="R2333" s="13">
        <f t="shared" si="2751"/>
        <v>1.2351474812387232E-2</v>
      </c>
      <c r="S2333" s="13">
        <f t="shared" si="2752"/>
        <v>2.7089942288645367E-2</v>
      </c>
      <c r="T2333" s="13">
        <f t="shared" si="2753"/>
        <v>8.9321243780291312E-2</v>
      </c>
      <c r="U2333" s="13">
        <f t="shared" si="2754"/>
        <v>2.586892884706388E-2</v>
      </c>
      <c r="V2333" s="13">
        <f t="shared" si="2755"/>
        <v>3.8239174935689284E-3</v>
      </c>
      <c r="W2333" s="13">
        <f t="shared" si="2756"/>
        <v>0.10280395498947201</v>
      </c>
      <c r="X2333" s="13">
        <f t="shared" si="2757"/>
        <v>6.2358137657814179E-2</v>
      </c>
      <c r="Y2333" s="13">
        <f t="shared" si="2758"/>
        <v>1.8912391709779663E-2</v>
      </c>
      <c r="Z2333" s="13">
        <f t="shared" si="2759"/>
        <v>2.4973584161774847E-3</v>
      </c>
      <c r="AA2333" s="13">
        <f t="shared" si="2760"/>
        <v>5.2304674668421369E-3</v>
      </c>
      <c r="AB2333" s="13">
        <f t="shared" si="2761"/>
        <v>5.4773455312771002E-3</v>
      </c>
      <c r="AC2333" s="13">
        <f t="shared" si="2762"/>
        <v>3.0362076720296836E-4</v>
      </c>
      <c r="AD2333" s="13">
        <f t="shared" si="2763"/>
        <v>5.3828150832487688E-2</v>
      </c>
      <c r="AE2333" s="13">
        <f t="shared" si="2764"/>
        <v>3.2650720877631594E-2</v>
      </c>
      <c r="AF2333" s="13">
        <f t="shared" si="2765"/>
        <v>9.9025282992406573E-3</v>
      </c>
      <c r="AG2333" s="13">
        <f t="shared" si="2766"/>
        <v>2.0022031996326964E-3</v>
      </c>
      <c r="AH2333" s="13">
        <f t="shared" si="2767"/>
        <v>3.7870775475720876E-4</v>
      </c>
      <c r="AI2333" s="13">
        <f t="shared" si="2768"/>
        <v>7.9316552156350004E-4</v>
      </c>
      <c r="AJ2333" s="13">
        <f t="shared" si="2769"/>
        <v>8.3060293418129943E-4</v>
      </c>
      <c r="AK2333" s="13">
        <f t="shared" si="2770"/>
        <v>5.7987159511643912E-4</v>
      </c>
      <c r="AL2333" s="13">
        <f t="shared" si="2771"/>
        <v>1.5428880219422227E-5</v>
      </c>
      <c r="AM2333" s="13">
        <f t="shared" si="2772"/>
        <v>2.2547535820712505E-2</v>
      </c>
      <c r="AN2333" s="13">
        <f t="shared" si="2773"/>
        <v>1.3676733961222359E-2</v>
      </c>
      <c r="AO2333" s="13">
        <f t="shared" si="2774"/>
        <v>4.1479710539859384E-3</v>
      </c>
      <c r="AP2333" s="13">
        <f t="shared" si="2775"/>
        <v>8.3868287626214617E-4</v>
      </c>
      <c r="AQ2333" s="13">
        <f t="shared" si="2776"/>
        <v>1.2718066696597974E-4</v>
      </c>
      <c r="AR2333" s="13">
        <f t="shared" si="2777"/>
        <v>4.5942805032452682E-5</v>
      </c>
      <c r="AS2333" s="13">
        <f t="shared" si="2778"/>
        <v>9.6222610859969136E-5</v>
      </c>
      <c r="AT2333" s="13">
        <f t="shared" si="2779"/>
        <v>1.0076431809255994E-4</v>
      </c>
      <c r="AU2333" s="13">
        <f t="shared" si="2780"/>
        <v>7.034692927101934E-5</v>
      </c>
      <c r="AV2333" s="13">
        <f t="shared" si="2781"/>
        <v>3.6833652166305827E-5</v>
      </c>
      <c r="AW2333" s="13">
        <f t="shared" si="2782"/>
        <v>5.4447112094769275E-7</v>
      </c>
      <c r="AX2333" s="13">
        <f t="shared" si="2783"/>
        <v>7.8705931704833917E-3</v>
      </c>
      <c r="AY2333" s="13">
        <f t="shared" si="2784"/>
        <v>4.7740919347306924E-3</v>
      </c>
      <c r="AZ2333" s="13">
        <f t="shared" si="2785"/>
        <v>1.4479184292446939E-3</v>
      </c>
      <c r="BA2333" s="13">
        <f t="shared" si="2786"/>
        <v>2.9275623600724031E-4</v>
      </c>
      <c r="BB2333" s="13">
        <f t="shared" si="2787"/>
        <v>4.4394531482258068E-5</v>
      </c>
      <c r="BC2333" s="13">
        <f t="shared" si="2788"/>
        <v>5.385707788592994E-6</v>
      </c>
      <c r="BD2333" s="13">
        <f t="shared" si="2789"/>
        <v>4.6446133985363905E-6</v>
      </c>
      <c r="BE2333" s="13">
        <f t="shared" si="2790"/>
        <v>9.7276783018946396E-6</v>
      </c>
      <c r="BF2333" s="13">
        <f t="shared" si="2791"/>
        <v>1.0186824717744092E-5</v>
      </c>
      <c r="BG2333" s="13">
        <f t="shared" si="2792"/>
        <v>7.1117618962810922E-6</v>
      </c>
      <c r="BH2333" s="13">
        <f t="shared" si="2793"/>
        <v>3.72371852889279E-6</v>
      </c>
      <c r="BI2333" s="13">
        <f t="shared" si="2794"/>
        <v>1.5597912173826161E-6</v>
      </c>
      <c r="BJ2333" s="14">
        <f t="shared" si="2795"/>
        <v>0.71542634062312094</v>
      </c>
      <c r="BK2333" s="14">
        <f t="shared" si="2796"/>
        <v>0.18844243792953203</v>
      </c>
      <c r="BL2333" s="14">
        <f t="shared" si="2797"/>
        <v>9.2623042347998161E-2</v>
      </c>
      <c r="BM2333" s="14">
        <f t="shared" si="2798"/>
        <v>0.5008295424064555</v>
      </c>
      <c r="BN2333" s="14">
        <f t="shared" si="2799"/>
        <v>0.49338608944676354</v>
      </c>
    </row>
    <row r="2334" spans="1:66" x14ac:dyDescent="0.25">
      <c r="A2334" t="s">
        <v>72</v>
      </c>
      <c r="B2334" t="s">
        <v>79</v>
      </c>
      <c r="C2334" t="s">
        <v>89</v>
      </c>
      <c r="D2334" t="s">
        <v>547</v>
      </c>
      <c r="E2334" s="10">
        <f>VLOOKUP(A2334,home!$A$2:$E$405,3,FALSE)</f>
        <v>1.4166666666666701</v>
      </c>
      <c r="F2334" s="10">
        <f>VLOOKUP(B2334,home!$B$2:$E$405,3,FALSE)</f>
        <v>0.53</v>
      </c>
      <c r="G2334" s="10">
        <f>VLOOKUP(C2334,away!$B$2:$E$405,4,FALSE)</f>
        <v>1.1499999999999999</v>
      </c>
      <c r="H2334" s="10">
        <f>VLOOKUP(A2334,away!$A$2:$E$405,3,FALSE)</f>
        <v>1.11666666666667</v>
      </c>
      <c r="I2334" s="10">
        <f>VLOOKUP(C2334,away!$B$2:$E$405,3,FALSE)</f>
        <v>0.44</v>
      </c>
      <c r="J2334" s="10">
        <f>VLOOKUP(B2334,home!$B$2:$E$405,4,FALSE)</f>
        <v>1.01</v>
      </c>
      <c r="K2334" s="12">
        <f t="shared" si="2744"/>
        <v>0.86345833333333533</v>
      </c>
      <c r="L2334" s="12">
        <f t="shared" si="2745"/>
        <v>0.49624666666666811</v>
      </c>
      <c r="M2334" s="13">
        <f t="shared" si="2746"/>
        <v>0.25673650305180662</v>
      </c>
      <c r="N2334" s="13">
        <f t="shared" si="2747"/>
        <v>0.22168127303094168</v>
      </c>
      <c r="O2334" s="13">
        <f t="shared" si="2748"/>
        <v>0.12740463385111592</v>
      </c>
      <c r="P2334" s="13">
        <f t="shared" si="2749"/>
        <v>0.11000859280402837</v>
      </c>
      <c r="Q2334" s="13">
        <f t="shared" si="2750"/>
        <v>9.5706271271254473E-2</v>
      </c>
      <c r="R2334" s="13">
        <f t="shared" si="2751"/>
        <v>3.1612062433251806E-2</v>
      </c>
      <c r="S2334" s="13">
        <f t="shared" si="2752"/>
        <v>1.1784349271401125E-2</v>
      </c>
      <c r="T2334" s="13">
        <f t="shared" si="2753"/>
        <v>4.7493918097455935E-2</v>
      </c>
      <c r="U2334" s="13">
        <f t="shared" si="2754"/>
        <v>2.7295698741844943E-2</v>
      </c>
      <c r="V2334" s="13">
        <f t="shared" si="2755"/>
        <v>5.6105066870249876E-4</v>
      </c>
      <c r="W2334" s="13">
        <f t="shared" si="2756"/>
        <v>2.7546125827141821E-2</v>
      </c>
      <c r="X2334" s="13">
        <f t="shared" si="2757"/>
        <v>1.3669673121299747E-2</v>
      </c>
      <c r="Y2334" s="13">
        <f t="shared" si="2758"/>
        <v>3.3917648604339734E-3</v>
      </c>
      <c r="Z2334" s="13">
        <f t="shared" si="2759"/>
        <v>5.2291268696532701E-3</v>
      </c>
      <c r="AA2334" s="13">
        <f t="shared" si="2760"/>
        <v>4.5151331716593726E-3</v>
      </c>
      <c r="AB2334" s="13">
        <f t="shared" si="2761"/>
        <v>1.9493146815895291E-3</v>
      </c>
      <c r="AC2334" s="13">
        <f t="shared" si="2762"/>
        <v>1.5025228644460256E-5</v>
      </c>
      <c r="AD2334" s="13">
        <f t="shared" si="2763"/>
        <v>5.9462329741235553E-3</v>
      </c>
      <c r="AE2334" s="13">
        <f t="shared" si="2764"/>
        <v>2.9507982926322428E-3</v>
      </c>
      <c r="AF2334" s="13">
        <f t="shared" si="2765"/>
        <v>7.3216190836222284E-4</v>
      </c>
      <c r="AG2334" s="13">
        <f t="shared" si="2766"/>
        <v>1.2111096882835319E-4</v>
      </c>
      <c r="AH2334" s="13">
        <f t="shared" si="2767"/>
        <v>6.4873419466063601E-4</v>
      </c>
      <c r="AI2334" s="13">
        <f t="shared" si="2768"/>
        <v>5.6015494649801624E-4</v>
      </c>
      <c r="AJ2334" s="13">
        <f t="shared" si="2769"/>
        <v>2.4183522825580033E-4</v>
      </c>
      <c r="AK2334" s="13">
        <f t="shared" si="2770"/>
        <v>6.9604881043680035E-5</v>
      </c>
      <c r="AL2334" s="13">
        <f t="shared" si="2771"/>
        <v>2.5752539901228064E-7</v>
      </c>
      <c r="AM2334" s="13">
        <f t="shared" si="2772"/>
        <v>1.0268648826896893E-3</v>
      </c>
      <c r="AN2334" s="13">
        <f t="shared" si="2773"/>
        <v>5.0957827515181757E-4</v>
      </c>
      <c r="AO2334" s="13">
        <f t="shared" si="2774"/>
        <v>1.2643826022491983E-4</v>
      </c>
      <c r="AP2334" s="13">
        <f t="shared" si="2775"/>
        <v>2.0914855058583078E-5</v>
      </c>
      <c r="AQ2334" s="13">
        <f t="shared" si="2776"/>
        <v>2.5947317766595888E-6</v>
      </c>
      <c r="AR2334" s="13">
        <f t="shared" si="2777"/>
        <v>6.4386436330605236E-5</v>
      </c>
      <c r="AS2334" s="13">
        <f t="shared" si="2778"/>
        <v>5.5595005003297309E-5</v>
      </c>
      <c r="AT2334" s="13">
        <f t="shared" si="2779"/>
        <v>2.4001985180902762E-5</v>
      </c>
      <c r="AU2334" s="13">
        <f t="shared" si="2780"/>
        <v>6.9082380403312383E-6</v>
      </c>
      <c r="AV2334" s="13">
        <f t="shared" si="2781"/>
        <v>1.4912439261435893E-6</v>
      </c>
      <c r="AW2334" s="13">
        <f t="shared" si="2782"/>
        <v>3.0651840419046493E-9</v>
      </c>
      <c r="AX2334" s="13">
        <f t="shared" si="2783"/>
        <v>1.4777584002762832E-4</v>
      </c>
      <c r="AY2334" s="13">
        <f t="shared" si="2784"/>
        <v>7.3333268027577343E-5</v>
      </c>
      <c r="AZ2334" s="13">
        <f t="shared" si="2785"/>
        <v>1.8195694907229302E-5</v>
      </c>
      <c r="BA2334" s="13">
        <f t="shared" si="2786"/>
        <v>3.0098509817987361E-6</v>
      </c>
      <c r="BB2334" s="13">
        <f t="shared" si="2787"/>
        <v>3.7340712922025532E-7</v>
      </c>
      <c r="BC2334" s="13">
        <f t="shared" si="2788"/>
        <v>3.7060408637024323E-8</v>
      </c>
      <c r="BD2334" s="13">
        <f t="shared" si="2789"/>
        <v>5.3252590679347453E-6</v>
      </c>
      <c r="BE2334" s="13">
        <f t="shared" si="2790"/>
        <v>4.5981393193671651E-6</v>
      </c>
      <c r="BF2334" s="13">
        <f t="shared" si="2791"/>
        <v>1.9851508565676244E-6</v>
      </c>
      <c r="BG2334" s="13">
        <f t="shared" si="2792"/>
        <v>5.7136501667570813E-7</v>
      </c>
      <c r="BH2334" s="13">
        <f t="shared" si="2793"/>
        <v>1.2333747125594506E-7</v>
      </c>
      <c r="BI2334" s="13">
        <f t="shared" si="2794"/>
        <v>2.1299353473641297E-8</v>
      </c>
      <c r="BJ2334" s="14">
        <f t="shared" si="2795"/>
        <v>0.42116844647885771</v>
      </c>
      <c r="BK2334" s="14">
        <f t="shared" si="2796"/>
        <v>0.37917911181800962</v>
      </c>
      <c r="BL2334" s="14">
        <f t="shared" si="2797"/>
        <v>0.19446217958948631</v>
      </c>
      <c r="BM2334" s="14">
        <f t="shared" si="2798"/>
        <v>0.15681619811076467</v>
      </c>
      <c r="BN2334" s="14">
        <f t="shared" si="2799"/>
        <v>0.84314933644239887</v>
      </c>
    </row>
    <row r="2335" spans="1:66" x14ac:dyDescent="0.25">
      <c r="A2335" t="s">
        <v>72</v>
      </c>
      <c r="B2335" t="s">
        <v>83</v>
      </c>
      <c r="C2335" t="s">
        <v>75</v>
      </c>
      <c r="D2335" t="s">
        <v>547</v>
      </c>
      <c r="E2335" s="10">
        <f>VLOOKUP(A2335,home!$A$2:$E$405,3,FALSE)</f>
        <v>1.4166666666666701</v>
      </c>
      <c r="F2335" s="10">
        <f>VLOOKUP(B2335,home!$B$2:$E$405,3,FALSE)</f>
        <v>0.71</v>
      </c>
      <c r="G2335" s="10">
        <f>VLOOKUP(C2335,away!$B$2:$E$405,4,FALSE)</f>
        <v>0.88</v>
      </c>
      <c r="H2335" s="10">
        <f>VLOOKUP(A2335,away!$A$2:$E$405,3,FALSE)</f>
        <v>1.11666666666667</v>
      </c>
      <c r="I2335" s="10">
        <f>VLOOKUP(C2335,away!$B$2:$E$405,3,FALSE)</f>
        <v>0.79</v>
      </c>
      <c r="J2335" s="10">
        <f>VLOOKUP(B2335,home!$B$2:$E$405,4,FALSE)</f>
        <v>0.78</v>
      </c>
      <c r="K2335" s="12">
        <f t="shared" si="2744"/>
        <v>0.88513333333333555</v>
      </c>
      <c r="L2335" s="12">
        <f t="shared" si="2745"/>
        <v>0.68809000000000209</v>
      </c>
      <c r="M2335" s="13">
        <f t="shared" si="2746"/>
        <v>0.20737566300759216</v>
      </c>
      <c r="N2335" s="13">
        <f t="shared" si="2747"/>
        <v>0.18355511185012055</v>
      </c>
      <c r="O2335" s="13">
        <f t="shared" si="2748"/>
        <v>0.14269311995889453</v>
      </c>
      <c r="P2335" s="13">
        <f t="shared" si="2749"/>
        <v>0.12630243691294982</v>
      </c>
      <c r="Q2335" s="13">
        <f t="shared" si="2750"/>
        <v>8.1235374001135202E-2</v>
      </c>
      <c r="R2335" s="13">
        <f t="shared" si="2751"/>
        <v>4.9092854456258016E-2</v>
      </c>
      <c r="S2335" s="13">
        <f t="shared" si="2752"/>
        <v>1.9231168858958203E-2</v>
      </c>
      <c r="T2335" s="13">
        <f t="shared" si="2753"/>
        <v>5.5897248496441294E-2</v>
      </c>
      <c r="U2335" s="13">
        <f t="shared" si="2754"/>
        <v>4.3453721907715952E-2</v>
      </c>
      <c r="V2335" s="13">
        <f t="shared" si="2755"/>
        <v>1.3014189141599454E-3</v>
      </c>
      <c r="W2335" s="13">
        <f t="shared" si="2756"/>
        <v>2.3968045791401667E-2</v>
      </c>
      <c r="X2335" s="13">
        <f t="shared" si="2757"/>
        <v>1.6492172628605622E-2</v>
      </c>
      <c r="Y2335" s="13">
        <f t="shared" si="2758"/>
        <v>5.6740495320086381E-3</v>
      </c>
      <c r="Z2335" s="13">
        <f t="shared" si="2759"/>
        <v>1.1260100740935561E-2</v>
      </c>
      <c r="AA2335" s="13">
        <f t="shared" si="2760"/>
        <v>9.9666905024934551E-3</v>
      </c>
      <c r="AB2335" s="13">
        <f t="shared" si="2761"/>
        <v>4.4109249933868642E-3</v>
      </c>
      <c r="AC2335" s="13">
        <f t="shared" si="2762"/>
        <v>4.9539437848894411E-5</v>
      </c>
      <c r="AD2335" s="13">
        <f t="shared" si="2763"/>
        <v>5.3037290662073452E-3</v>
      </c>
      <c r="AE2335" s="13">
        <f t="shared" si="2764"/>
        <v>3.6494429331666231E-3</v>
      </c>
      <c r="AF2335" s="13">
        <f t="shared" si="2765"/>
        <v>1.2555725939413147E-3</v>
      </c>
      <c r="AG2335" s="13">
        <f t="shared" si="2766"/>
        <v>2.8798231538836066E-4</v>
      </c>
      <c r="AH2335" s="13">
        <f t="shared" si="2767"/>
        <v>1.9369906797075934E-3</v>
      </c>
      <c r="AI2335" s="13">
        <f t="shared" si="2768"/>
        <v>1.7144950169651855E-3</v>
      </c>
      <c r="AJ2335" s="13">
        <f t="shared" si="2769"/>
        <v>7.5877834467489398E-4</v>
      </c>
      <c r="AK2335" s="13">
        <f t="shared" si="2770"/>
        <v>2.2387333516107988E-4</v>
      </c>
      <c r="AL2335" s="13">
        <f t="shared" si="2771"/>
        <v>1.2068825498359306E-6</v>
      </c>
      <c r="AM2335" s="13">
        <f t="shared" si="2772"/>
        <v>9.3890147749380146E-4</v>
      </c>
      <c r="AN2335" s="13">
        <f t="shared" si="2773"/>
        <v>6.4604871764871181E-4</v>
      </c>
      <c r="AO2335" s="13">
        <f t="shared" si="2774"/>
        <v>2.2226983106345174E-4</v>
      </c>
      <c r="AP2335" s="13">
        <f t="shared" si="2775"/>
        <v>5.0980549352150328E-5</v>
      </c>
      <c r="AQ2335" s="13">
        <f t="shared" si="2776"/>
        <v>8.769801550930305E-6</v>
      </c>
      <c r="AR2335" s="13">
        <f t="shared" si="2777"/>
        <v>2.6656478336000046E-4</v>
      </c>
      <c r="AS2335" s="13">
        <f t="shared" si="2778"/>
        <v>2.3594537524471564E-4</v>
      </c>
      <c r="AT2335" s="13">
        <f t="shared" si="2779"/>
        <v>1.044215582374699E-4</v>
      </c>
      <c r="AU2335" s="13">
        <f t="shared" si="2780"/>
        <v>3.0809000638197587E-5</v>
      </c>
      <c r="AV2335" s="13">
        <f t="shared" si="2781"/>
        <v>6.8175183578891736E-6</v>
      </c>
      <c r="AW2335" s="13">
        <f t="shared" si="2782"/>
        <v>2.0418152805028564E-8</v>
      </c>
      <c r="AX2335" s="13">
        <f t="shared" si="2783"/>
        <v>1.3850883240761365E-4</v>
      </c>
      <c r="AY2335" s="13">
        <f t="shared" si="2784"/>
        <v>9.5306542491355154E-5</v>
      </c>
      <c r="AZ2335" s="13">
        <f t="shared" si="2785"/>
        <v>3.2789739411438382E-5</v>
      </c>
      <c r="BA2335" s="13">
        <f t="shared" si="2786"/>
        <v>7.520763930538903E-6</v>
      </c>
      <c r="BB2335" s="13">
        <f t="shared" si="2787"/>
        <v>1.2937406132411323E-6</v>
      </c>
      <c r="BC2335" s="13">
        <f t="shared" si="2788"/>
        <v>1.7804199571301871E-7</v>
      </c>
      <c r="BD2335" s="13">
        <f t="shared" si="2789"/>
        <v>3.0570093630363866E-5</v>
      </c>
      <c r="BE2335" s="13">
        <f t="shared" si="2790"/>
        <v>2.7058608875356137E-5</v>
      </c>
      <c r="BF2335" s="13">
        <f t="shared" si="2791"/>
        <v>1.1975238334603477E-5</v>
      </c>
      <c r="BG2335" s="13">
        <f t="shared" si="2792"/>
        <v>3.5332275415229062E-6</v>
      </c>
      <c r="BH2335" s="13">
        <f t="shared" si="2793"/>
        <v>7.8184436781332895E-7</v>
      </c>
      <c r="BI2335" s="13">
        <f t="shared" si="2794"/>
        <v>1.384073022861013E-7</v>
      </c>
      <c r="BJ2335" s="14">
        <f t="shared" si="2795"/>
        <v>0.37946129724637556</v>
      </c>
      <c r="BK2335" s="14">
        <f t="shared" si="2796"/>
        <v>0.35435674055655025</v>
      </c>
      <c r="BL2335" s="14">
        <f t="shared" si="2797"/>
        <v>0.25497006485114793</v>
      </c>
      <c r="BM2335" s="14">
        <f t="shared" si="2798"/>
        <v>0.20969835708372031</v>
      </c>
      <c r="BN2335" s="14">
        <f t="shared" si="2799"/>
        <v>0.79025456018695028</v>
      </c>
    </row>
    <row r="2336" spans="1:66" x14ac:dyDescent="0.25">
      <c r="A2336" t="s">
        <v>72</v>
      </c>
      <c r="B2336" t="s">
        <v>88</v>
      </c>
      <c r="C2336" t="s">
        <v>86</v>
      </c>
      <c r="D2336" t="s">
        <v>547</v>
      </c>
      <c r="E2336" s="10">
        <f>VLOOKUP(A2336,home!$A$2:$E$405,3,FALSE)</f>
        <v>1.4166666666666701</v>
      </c>
      <c r="F2336" s="10">
        <f>VLOOKUP(B2336,home!$B$2:$E$405,3,FALSE)</f>
        <v>1.06</v>
      </c>
      <c r="G2336" s="10">
        <f>VLOOKUP(C2336,away!$B$2:$E$405,4,FALSE)</f>
        <v>0.71</v>
      </c>
      <c r="H2336" s="10">
        <f>VLOOKUP(A2336,away!$A$2:$E$405,3,FALSE)</f>
        <v>1.11666666666667</v>
      </c>
      <c r="I2336" s="10">
        <f>VLOOKUP(C2336,away!$B$2:$E$405,3,FALSE)</f>
        <v>0.62</v>
      </c>
      <c r="J2336" s="10">
        <f>VLOOKUP(B2336,home!$B$2:$E$405,4,FALSE)</f>
        <v>1.01</v>
      </c>
      <c r="K2336" s="12">
        <f t="shared" si="2744"/>
        <v>1.0661833333333359</v>
      </c>
      <c r="L2336" s="12">
        <f t="shared" si="2745"/>
        <v>0.69925666666666886</v>
      </c>
      <c r="M2336" s="13">
        <f t="shared" si="2746"/>
        <v>0.17111148086733752</v>
      </c>
      <c r="N2336" s="13">
        <f t="shared" si="2747"/>
        <v>0.18243620904274124</v>
      </c>
      <c r="O2336" s="13">
        <f t="shared" si="2748"/>
        <v>0.11965084373969194</v>
      </c>
      <c r="P2336" s="13">
        <f t="shared" si="2749"/>
        <v>0.12756973541453084</v>
      </c>
      <c r="Q2336" s="13">
        <f t="shared" si="2750"/>
        <v>9.7255222738943575E-2</v>
      </c>
      <c r="R2336" s="13">
        <f t="shared" si="2751"/>
        <v>4.1833325078635714E-2</v>
      </c>
      <c r="S2336" s="13">
        <f t="shared" si="2752"/>
        <v>2.3776951305726001E-2</v>
      </c>
      <c r="T2336" s="13">
        <f t="shared" si="2753"/>
        <v>6.8006362868358108E-2</v>
      </c>
      <c r="U2336" s="13">
        <f t="shared" si="2754"/>
        <v>4.4601993976756855E-2</v>
      </c>
      <c r="V2336" s="13">
        <f t="shared" si="2755"/>
        <v>1.9696187224198529E-3</v>
      </c>
      <c r="W2336" s="13">
        <f t="shared" si="2756"/>
        <v>3.4563965854627635E-2</v>
      </c>
      <c r="X2336" s="13">
        <f t="shared" si="2757"/>
        <v>2.4169083550287483E-2</v>
      </c>
      <c r="Y2336" s="13">
        <f t="shared" si="2758"/>
        <v>8.4501963998811196E-3</v>
      </c>
      <c r="Z2336" s="13">
        <f t="shared" si="2759"/>
        <v>9.7507438166899926E-3</v>
      </c>
      <c r="AA2336" s="13">
        <f t="shared" si="2760"/>
        <v>1.0396080544957949E-2</v>
      </c>
      <c r="AB2336" s="13">
        <f t="shared" si="2761"/>
        <v>5.542063904512555E-3</v>
      </c>
      <c r="AC2336" s="13">
        <f t="shared" si="2762"/>
        <v>9.1776329827851849E-5</v>
      </c>
      <c r="AD2336" s="13">
        <f t="shared" si="2763"/>
        <v>9.2128810820266242E-3</v>
      </c>
      <c r="AE2336" s="13">
        <f t="shared" si="2764"/>
        <v>6.442168515814352E-3</v>
      </c>
      <c r="AF2336" s="13">
        <f t="shared" si="2765"/>
        <v>2.2523646412366521E-3</v>
      </c>
      <c r="AG2336" s="13">
        <f t="shared" si="2766"/>
        <v>5.2499366371633631E-4</v>
      </c>
      <c r="AH2336" s="13">
        <f t="shared" si="2767"/>
        <v>1.7045681546948189E-3</v>
      </c>
      <c r="AI2336" s="13">
        <f t="shared" si="2768"/>
        <v>1.8173821570663751E-3</v>
      </c>
      <c r="AJ2336" s="13">
        <f t="shared" si="2769"/>
        <v>9.6883128308077808E-4</v>
      </c>
      <c r="AK2336" s="13">
        <f t="shared" si="2770"/>
        <v>3.4431725561089228E-4</v>
      </c>
      <c r="AL2336" s="13">
        <f t="shared" si="2771"/>
        <v>2.736901592835348E-6</v>
      </c>
      <c r="AM2336" s="13">
        <f t="shared" si="2772"/>
        <v>1.9645240523277559E-3</v>
      </c>
      <c r="AN2336" s="13">
        <f t="shared" si="2773"/>
        <v>1.3737065404172031E-3</v>
      </c>
      <c r="AO2336" s="13">
        <f t="shared" si="2774"/>
        <v>4.8028672821516744E-4</v>
      </c>
      <c r="AP2336" s="13">
        <f t="shared" si="2775"/>
        <v>1.1194789887199279E-4</v>
      </c>
      <c r="AQ2336" s="13">
        <f t="shared" si="2776"/>
        <v>1.9570078651391753E-5</v>
      </c>
      <c r="AR2336" s="13">
        <f t="shared" si="2777"/>
        <v>2.3838612919161085E-4</v>
      </c>
      <c r="AS2336" s="13">
        <f t="shared" si="2778"/>
        <v>2.5416331784194288E-4</v>
      </c>
      <c r="AT2336" s="13">
        <f t="shared" si="2779"/>
        <v>1.354923467138914E-4</v>
      </c>
      <c r="AU2336" s="13">
        <f t="shared" si="2780"/>
        <v>4.81532272868576E-5</v>
      </c>
      <c r="AV2336" s="13">
        <f t="shared" si="2781"/>
        <v>1.2835042094864896E-5</v>
      </c>
      <c r="AW2336" s="13">
        <f t="shared" si="2782"/>
        <v>5.6679392464531688E-8</v>
      </c>
      <c r="AX2336" s="13">
        <f t="shared" si="2783"/>
        <v>3.4909046708738644E-4</v>
      </c>
      <c r="AY2336" s="13">
        <f t="shared" si="2784"/>
        <v>2.4410383638063634E-4</v>
      </c>
      <c r="AZ2336" s="13">
        <f t="shared" si="2785"/>
        <v>8.5345617474034824E-5</v>
      </c>
      <c r="BA2336" s="13">
        <f t="shared" si="2786"/>
        <v>1.9892830663167403E-5</v>
      </c>
      <c r="BB2336" s="13">
        <f t="shared" si="2787"/>
        <v>3.477548615022734E-6</v>
      </c>
      <c r="BC2336" s="13">
        <f t="shared" si="2788"/>
        <v>4.8633981054241777E-7</v>
      </c>
      <c r="BD2336" s="13">
        <f t="shared" si="2789"/>
        <v>2.7782181679682599E-5</v>
      </c>
      <c r="BE2336" s="13">
        <f t="shared" si="2790"/>
        <v>2.9620899070516323E-5</v>
      </c>
      <c r="BF2336" s="13">
        <f t="shared" si="2791"/>
        <v>1.5790654453666705E-5</v>
      </c>
      <c r="BG2336" s="13">
        <f t="shared" si="2792"/>
        <v>5.6119108669750847E-6</v>
      </c>
      <c r="BH2336" s="13">
        <f t="shared" si="2793"/>
        <v>1.4958314586302668E-6</v>
      </c>
      <c r="BI2336" s="13">
        <f t="shared" si="2794"/>
        <v>3.1896611413345681E-7</v>
      </c>
      <c r="BJ2336" s="14">
        <f t="shared" si="2795"/>
        <v>0.43796588029614725</v>
      </c>
      <c r="BK2336" s="14">
        <f t="shared" si="2796"/>
        <v>0.32476640337781559</v>
      </c>
      <c r="BL2336" s="14">
        <f t="shared" si="2797"/>
        <v>0.2276290566017807</v>
      </c>
      <c r="BM2336" s="14">
        <f t="shared" si="2798"/>
        <v>0.26001122005356464</v>
      </c>
      <c r="BN2336" s="14">
        <f t="shared" si="2799"/>
        <v>0.73985681688188087</v>
      </c>
    </row>
    <row r="2337" spans="1:66" x14ac:dyDescent="0.25">
      <c r="A2337" t="s">
        <v>72</v>
      </c>
      <c r="B2337" t="s">
        <v>102</v>
      </c>
      <c r="C2337" t="s">
        <v>326</v>
      </c>
      <c r="D2337" t="s">
        <v>547</v>
      </c>
      <c r="E2337" s="10">
        <f>VLOOKUP(A2337,home!$A$2:$E$405,3,FALSE)</f>
        <v>1.4166666666666701</v>
      </c>
      <c r="F2337" s="10">
        <f>VLOOKUP(B2337,home!$B$2:$E$405,3,FALSE)</f>
        <v>0.44</v>
      </c>
      <c r="G2337" s="10">
        <f>VLOOKUP(C2337,away!$B$2:$E$405,4,FALSE)</f>
        <v>1.1499999999999999</v>
      </c>
      <c r="H2337" s="10">
        <f>VLOOKUP(A2337,away!$A$2:$E$405,3,FALSE)</f>
        <v>1.11666666666667</v>
      </c>
      <c r="I2337" s="10">
        <f>VLOOKUP(C2337,away!$B$2:$E$405,3,FALSE)</f>
        <v>0.53</v>
      </c>
      <c r="J2337" s="10">
        <f>VLOOKUP(B2337,home!$B$2:$E$405,4,FALSE)</f>
        <v>1.23</v>
      </c>
      <c r="K2337" s="12">
        <f t="shared" si="2744"/>
        <v>0.71683333333333499</v>
      </c>
      <c r="L2337" s="12">
        <f t="shared" si="2745"/>
        <v>0.72795500000000213</v>
      </c>
      <c r="M2337" s="13">
        <f t="shared" si="2746"/>
        <v>0.23579598142347913</v>
      </c>
      <c r="N2337" s="13">
        <f t="shared" si="2747"/>
        <v>0.16902641935039767</v>
      </c>
      <c r="O2337" s="13">
        <f t="shared" si="2748"/>
        <v>0.17164886365712925</v>
      </c>
      <c r="P2337" s="13">
        <f t="shared" si="2749"/>
        <v>0.12304362709821909</v>
      </c>
      <c r="Q2337" s="13">
        <f t="shared" si="2750"/>
        <v>6.0581885802171824E-2</v>
      </c>
      <c r="R2337" s="13">
        <f t="shared" si="2751"/>
        <v>6.2476324271762938E-2</v>
      </c>
      <c r="S2337" s="13">
        <f t="shared" si="2752"/>
        <v>1.6051730481249488E-2</v>
      </c>
      <c r="T2337" s="13">
        <f t="shared" si="2753"/>
        <v>4.410088667912012E-2</v>
      </c>
      <c r="U2337" s="13">
        <f t="shared" si="2754"/>
        <v>4.4785111782142166E-2</v>
      </c>
      <c r="V2337" s="13">
        <f t="shared" si="2755"/>
        <v>9.3068363011329712E-4</v>
      </c>
      <c r="W2337" s="13">
        <f t="shared" si="2756"/>
        <v>1.4475705046396762E-2</v>
      </c>
      <c r="X2337" s="13">
        <f t="shared" si="2757"/>
        <v>1.0537661867049786E-2</v>
      </c>
      <c r="Y2337" s="13">
        <f t="shared" si="2758"/>
        <v>3.8354718222141241E-3</v>
      </c>
      <c r="Z2337" s="13">
        <f t="shared" si="2759"/>
        <v>1.5159984211750443E-2</v>
      </c>
      <c r="AA2337" s="13">
        <f t="shared" si="2760"/>
        <v>1.08671820157898E-2</v>
      </c>
      <c r="AB2337" s="13">
        <f t="shared" si="2761"/>
        <v>3.8949791541593357E-3</v>
      </c>
      <c r="AC2337" s="13">
        <f t="shared" si="2762"/>
        <v>3.0353223377356372E-5</v>
      </c>
      <c r="AD2337" s="13">
        <f t="shared" si="2763"/>
        <v>2.5941669751896918E-3</v>
      </c>
      <c r="AE2337" s="13">
        <f t="shared" si="2764"/>
        <v>1.8884368204242178E-3</v>
      </c>
      <c r="AF2337" s="13">
        <f t="shared" si="2765"/>
        <v>6.8734851280595759E-4</v>
      </c>
      <c r="AG2337" s="13">
        <f t="shared" si="2766"/>
        <v>1.6678626221322082E-4</v>
      </c>
      <c r="AH2337" s="13">
        <f t="shared" si="2767"/>
        <v>2.758946576716206E-3</v>
      </c>
      <c r="AI2337" s="13">
        <f t="shared" si="2768"/>
        <v>1.9777048710760714E-3</v>
      </c>
      <c r="AJ2337" s="13">
        <f t="shared" si="2769"/>
        <v>7.0884238754151678E-4</v>
      </c>
      <c r="AK2337" s="13">
        <f t="shared" si="2770"/>
        <v>1.6937395048978175E-4</v>
      </c>
      <c r="AL2337" s="13">
        <f t="shared" si="2771"/>
        <v>6.3355968594984743E-7</v>
      </c>
      <c r="AM2337" s="13">
        <f t="shared" si="2772"/>
        <v>3.7191707200969647E-4</v>
      </c>
      <c r="AN2337" s="13">
        <f t="shared" si="2773"/>
        <v>2.7073889215481939E-4</v>
      </c>
      <c r="AO2337" s="13">
        <f t="shared" si="2774"/>
        <v>9.8542865119281042E-5</v>
      </c>
      <c r="AP2337" s="13">
        <f t="shared" si="2775"/>
        <v>2.3911590459302155E-5</v>
      </c>
      <c r="AQ2337" s="13">
        <f t="shared" si="2776"/>
        <v>4.3516404582003368E-6</v>
      </c>
      <c r="AR2337" s="13">
        <f t="shared" si="2777"/>
        <v>4.0167779105069052E-4</v>
      </c>
      <c r="AS2337" s="13">
        <f t="shared" si="2778"/>
        <v>2.8793602988483731E-4</v>
      </c>
      <c r="AT2337" s="13">
        <f t="shared" si="2779"/>
        <v>1.0320107204455732E-4</v>
      </c>
      <c r="AU2337" s="13">
        <f t="shared" si="2780"/>
        <v>2.4659322825757902E-5</v>
      </c>
      <c r="AV2337" s="13">
        <f t="shared" si="2781"/>
        <v>4.4191561447327065E-6</v>
      </c>
      <c r="AW2337" s="13">
        <f t="shared" si="2782"/>
        <v>9.1834900464785417E-9</v>
      </c>
      <c r="AX2337" s="13">
        <f t="shared" si="2783"/>
        <v>4.4433759075380765E-5</v>
      </c>
      <c r="AY2337" s="13">
        <f t="shared" si="2784"/>
        <v>3.2345777087718903E-5</v>
      </c>
      <c r="AZ2337" s="13">
        <f t="shared" si="2785"/>
        <v>1.177313507994524E-5</v>
      </c>
      <c r="BA2337" s="13">
        <f t="shared" si="2786"/>
        <v>2.8567708490405211E-6</v>
      </c>
      <c r="BB2337" s="13">
        <f t="shared" si="2787"/>
        <v>5.1990015585332452E-7</v>
      </c>
      <c r="BC2337" s="13">
        <f t="shared" si="2788"/>
        <v>7.5692783590841634E-8</v>
      </c>
      <c r="BD2337" s="13">
        <f t="shared" si="2789"/>
        <v>4.8733892730717688E-5</v>
      </c>
      <c r="BE2337" s="13">
        <f t="shared" si="2790"/>
        <v>3.4934078772469539E-5</v>
      </c>
      <c r="BF2337" s="13">
        <f t="shared" si="2791"/>
        <v>1.2520956066699317E-5</v>
      </c>
      <c r="BG2337" s="13">
        <f t="shared" si="2792"/>
        <v>2.9918128912707725E-6</v>
      </c>
      <c r="BH2337" s="13">
        <f t="shared" si="2793"/>
        <v>5.361578018898175E-7</v>
      </c>
      <c r="BI2337" s="13">
        <f t="shared" si="2794"/>
        <v>7.6867156864270378E-8</v>
      </c>
      <c r="BJ2337" s="14">
        <f t="shared" si="2795"/>
        <v>0.30875623623321624</v>
      </c>
      <c r="BK2337" s="14">
        <f t="shared" si="2796"/>
        <v>0.37588535519321198</v>
      </c>
      <c r="BL2337" s="14">
        <f t="shared" si="2797"/>
        <v>0.30020901580417753</v>
      </c>
      <c r="BM2337" s="14">
        <f t="shared" si="2798"/>
        <v>0.17740515324559863</v>
      </c>
      <c r="BN2337" s="14">
        <f t="shared" si="2799"/>
        <v>0.82257310160315988</v>
      </c>
    </row>
    <row r="2338" spans="1:66" x14ac:dyDescent="0.25">
      <c r="A2338" t="s">
        <v>72</v>
      </c>
      <c r="B2338" t="s">
        <v>73</v>
      </c>
      <c r="C2338" t="s">
        <v>74</v>
      </c>
      <c r="D2338" t="s">
        <v>547</v>
      </c>
      <c r="E2338" s="10">
        <f>VLOOKUP(A2338,home!$A$2:$E$405,3,FALSE)</f>
        <v>1.4166666666666701</v>
      </c>
      <c r="F2338" s="10">
        <f>VLOOKUP(B2338,home!$B$2:$E$405,3,FALSE)</f>
        <v>1.06</v>
      </c>
      <c r="G2338" s="10">
        <f>VLOOKUP(C2338,away!$B$2:$E$405,4,FALSE)</f>
        <v>0.62</v>
      </c>
      <c r="H2338" s="10">
        <f>VLOOKUP(A2338,away!$A$2:$E$405,3,FALSE)</f>
        <v>1.11666666666667</v>
      </c>
      <c r="I2338" s="10">
        <f>VLOOKUP(C2338,away!$B$2:$E$405,3,FALSE)</f>
        <v>0.79</v>
      </c>
      <c r="J2338" s="10">
        <f>VLOOKUP(B2338,home!$B$2:$E$405,4,FALSE)</f>
        <v>1.01</v>
      </c>
      <c r="K2338" s="12">
        <f t="shared" si="2744"/>
        <v>0.9310333333333356</v>
      </c>
      <c r="L2338" s="12">
        <f t="shared" si="2745"/>
        <v>0.89098833333333605</v>
      </c>
      <c r="M2338" s="13">
        <f t="shared" si="2746"/>
        <v>0.16169851976170502</v>
      </c>
      <c r="N2338" s="13">
        <f t="shared" si="2747"/>
        <v>0.15054671184880647</v>
      </c>
      <c r="O2338" s="13">
        <f t="shared" si="2748"/>
        <v>0.14407149462494906</v>
      </c>
      <c r="P2338" s="13">
        <f t="shared" si="2749"/>
        <v>0.13413536387898206</v>
      </c>
      <c r="Q2338" s="13">
        <f t="shared" si="2750"/>
        <v>7.0082003477483709E-2</v>
      </c>
      <c r="R2338" s="13">
        <f t="shared" si="2751"/>
        <v>6.4183010438363011E-2</v>
      </c>
      <c r="S2338" s="13">
        <f t="shared" si="2752"/>
        <v>2.7817657003697611E-2</v>
      </c>
      <c r="T2338" s="13">
        <f t="shared" si="2753"/>
        <v>6.2442247475064272E-2</v>
      </c>
      <c r="U2338" s="13">
        <f t="shared" si="2754"/>
        <v>5.9756522151797394E-2</v>
      </c>
      <c r="V2338" s="13">
        <f t="shared" si="2755"/>
        <v>2.5639838536490656E-3</v>
      </c>
      <c r="W2338" s="13">
        <f t="shared" si="2756"/>
        <v>2.1749560434773364E-2</v>
      </c>
      <c r="X2338" s="13">
        <f t="shared" si="2757"/>
        <v>1.9378604602511385E-2</v>
      </c>
      <c r="Y2338" s="13">
        <f t="shared" si="2758"/>
        <v>8.6330553085586671E-3</v>
      </c>
      <c r="Z2338" s="13">
        <f t="shared" si="2759"/>
        <v>1.9062104499597731E-2</v>
      </c>
      <c r="AA2338" s="13">
        <f t="shared" si="2760"/>
        <v>1.7747454692608848E-2</v>
      </c>
      <c r="AB2338" s="13">
        <f t="shared" si="2761"/>
        <v>8.2617359503209808E-3</v>
      </c>
      <c r="AC2338" s="13">
        <f t="shared" si="2762"/>
        <v>1.3293292190301432E-4</v>
      </c>
      <c r="AD2338" s="13">
        <f t="shared" si="2763"/>
        <v>5.0623914375304687E-3</v>
      </c>
      <c r="AE2338" s="13">
        <f t="shared" si="2764"/>
        <v>4.5105317096062235E-3</v>
      </c>
      <c r="AF2338" s="13">
        <f t="shared" si="2765"/>
        <v>2.0094155651946056E-3</v>
      </c>
      <c r="AG2338" s="13">
        <f t="shared" si="2766"/>
        <v>5.9678860846893518E-4</v>
      </c>
      <c r="AH2338" s="13">
        <f t="shared" si="2767"/>
        <v>4.2460281794806159E-3</v>
      </c>
      <c r="AI2338" s="13">
        <f t="shared" si="2768"/>
        <v>3.9531937693691125E-3</v>
      </c>
      <c r="AJ2338" s="13">
        <f t="shared" si="2769"/>
        <v>1.8402775862041486E-3</v>
      </c>
      <c r="AK2338" s="13">
        <f t="shared" si="2770"/>
        <v>5.7111992511409116E-4</v>
      </c>
      <c r="AL2338" s="13">
        <f t="shared" si="2771"/>
        <v>4.4109261797163465E-6</v>
      </c>
      <c r="AM2338" s="13">
        <f t="shared" si="2772"/>
        <v>9.4265103494442601E-4</v>
      </c>
      <c r="AN2338" s="13">
        <f t="shared" si="2773"/>
        <v>8.3989107454007837E-4</v>
      </c>
      <c r="AO2338" s="13">
        <f t="shared" si="2774"/>
        <v>3.7416657434300457E-4</v>
      </c>
      <c r="AP2338" s="13">
        <f t="shared" si="2775"/>
        <v>1.1112601748763916E-4</v>
      </c>
      <c r="AQ2338" s="13">
        <f t="shared" si="2776"/>
        <v>2.4752996277820688E-5</v>
      </c>
      <c r="AR2338" s="13">
        <f t="shared" si="2777"/>
        <v>7.566323141843628E-4</v>
      </c>
      <c r="AS2338" s="13">
        <f t="shared" si="2778"/>
        <v>7.0444990558278292E-4</v>
      </c>
      <c r="AT2338" s="13">
        <f t="shared" si="2779"/>
        <v>3.2793317188054591E-4</v>
      </c>
      <c r="AU2338" s="13">
        <f t="shared" si="2780"/>
        <v>1.0177223804217279E-4</v>
      </c>
      <c r="AV2338" s="13">
        <f t="shared" si="2781"/>
        <v>2.368833650629946E-5</v>
      </c>
      <c r="AW2338" s="13">
        <f t="shared" si="2782"/>
        <v>1.0163997189741173E-7</v>
      </c>
      <c r="AX2338" s="13">
        <f t="shared" si="2783"/>
        <v>1.4627325587240455E-4</v>
      </c>
      <c r="AY2338" s="13">
        <f t="shared" si="2784"/>
        <v>1.3032776446099433E-4</v>
      </c>
      <c r="AZ2338" s="13">
        <f t="shared" si="2785"/>
        <v>5.8060258822080457E-5</v>
      </c>
      <c r="BA2338" s="13">
        <f t="shared" si="2786"/>
        <v>1.7243671080262531E-5</v>
      </c>
      <c r="BB2338" s="13">
        <f t="shared" si="2787"/>
        <v>3.8409774390878392E-6</v>
      </c>
      <c r="BC2338" s="13">
        <f t="shared" si="2788"/>
        <v>6.8445321736476403E-7</v>
      </c>
      <c r="BD2338" s="13">
        <f t="shared" si="2789"/>
        <v>1.1235842742687835E-4</v>
      </c>
      <c r="BE2338" s="13">
        <f t="shared" si="2790"/>
        <v>1.0460944121533823E-4</v>
      </c>
      <c r="BF2338" s="13">
        <f t="shared" si="2791"/>
        <v>4.8697438376426981E-5</v>
      </c>
      <c r="BG2338" s="13">
        <f t="shared" si="2792"/>
        <v>1.5112979458799838E-5</v>
      </c>
      <c r="BH2338" s="13">
        <f t="shared" si="2793"/>
        <v>3.5176719105311606E-6</v>
      </c>
      <c r="BI2338" s="13">
        <f t="shared" si="2794"/>
        <v>6.5501396088697405E-7</v>
      </c>
      <c r="BJ2338" s="14">
        <f t="shared" si="2795"/>
        <v>0.34766032854648343</v>
      </c>
      <c r="BK2338" s="14">
        <f t="shared" si="2796"/>
        <v>0.32648319611057747</v>
      </c>
      <c r="BL2338" s="14">
        <f t="shared" si="2797"/>
        <v>0.30683026425675225</v>
      </c>
      <c r="BM2338" s="14">
        <f t="shared" si="2798"/>
        <v>0.27518856325863239</v>
      </c>
      <c r="BN2338" s="14">
        <f t="shared" si="2799"/>
        <v>0.72471710403028933</v>
      </c>
    </row>
    <row r="2339" spans="1:66" x14ac:dyDescent="0.25">
      <c r="A2339" t="s">
        <v>72</v>
      </c>
      <c r="B2339" t="s">
        <v>80</v>
      </c>
      <c r="C2339" t="s">
        <v>78</v>
      </c>
      <c r="D2339" t="s">
        <v>547</v>
      </c>
      <c r="E2339" s="10">
        <f>VLOOKUP(A2339,home!$A$2:$E$405,3,FALSE)</f>
        <v>1.4166666666666701</v>
      </c>
      <c r="F2339" s="10">
        <f>VLOOKUP(B2339,home!$B$2:$E$405,3,FALSE)</f>
        <v>0.97</v>
      </c>
      <c r="G2339" s="10">
        <f>VLOOKUP(C2339,away!$B$2:$E$405,4,FALSE)</f>
        <v>1.06</v>
      </c>
      <c r="H2339" s="10">
        <f>VLOOKUP(A2339,away!$A$2:$E$405,3,FALSE)</f>
        <v>1.11666666666667</v>
      </c>
      <c r="I2339" s="10">
        <f>VLOOKUP(C2339,away!$B$2:$E$405,3,FALSE)</f>
        <v>0.97</v>
      </c>
      <c r="J2339" s="10">
        <f>VLOOKUP(B2339,home!$B$2:$E$405,4,FALSE)</f>
        <v>0.9</v>
      </c>
      <c r="K2339" s="12">
        <f t="shared" si="2744"/>
        <v>1.4566166666666702</v>
      </c>
      <c r="L2339" s="12">
        <f t="shared" si="2745"/>
        <v>0.97485000000000299</v>
      </c>
      <c r="M2339" s="13">
        <f t="shared" si="2746"/>
        <v>8.7907806536813696E-2</v>
      </c>
      <c r="N2339" s="13">
        <f t="shared" si="2747"/>
        <v>0.1280479761316321</v>
      </c>
      <c r="O2339" s="13">
        <f t="shared" si="2748"/>
        <v>8.5696925202413093E-2</v>
      </c>
      <c r="P2339" s="13">
        <f t="shared" si="2749"/>
        <v>0.12482756953192194</v>
      </c>
      <c r="Q2339" s="13">
        <f t="shared" si="2750"/>
        <v>9.3258408083135652E-2</v>
      </c>
      <c r="R2339" s="13">
        <f t="shared" si="2751"/>
        <v>4.1770823766786327E-2</v>
      </c>
      <c r="S2339" s="13">
        <f t="shared" si="2752"/>
        <v>4.431324909899062E-2</v>
      </c>
      <c r="T2339" s="13">
        <f t="shared" si="2753"/>
        <v>9.091295911984508E-2</v>
      </c>
      <c r="U2339" s="13">
        <f t="shared" si="2754"/>
        <v>6.0844078079097232E-2</v>
      </c>
      <c r="V2339" s="13">
        <f t="shared" si="2755"/>
        <v>6.9915610721521569E-3</v>
      </c>
      <c r="W2339" s="13">
        <f t="shared" si="2756"/>
        <v>4.5280583840232355E-2</v>
      </c>
      <c r="X2339" s="13">
        <f t="shared" si="2757"/>
        <v>4.4141777156650651E-2</v>
      </c>
      <c r="Y2339" s="13">
        <f t="shared" si="2758"/>
        <v>2.1515805730580505E-2</v>
      </c>
      <c r="Z2339" s="13">
        <f t="shared" si="2759"/>
        <v>1.3573429183017259E-2</v>
      </c>
      <c r="AA2339" s="13">
        <f t="shared" si="2760"/>
        <v>1.9771283171802708E-2</v>
      </c>
      <c r="AB2339" s="13">
        <f t="shared" si="2761"/>
        <v>1.4399590294717046E-2</v>
      </c>
      <c r="AC2339" s="13">
        <f t="shared" si="2762"/>
        <v>6.2049351065402119E-4</v>
      </c>
      <c r="AD2339" s="13">
        <f t="shared" si="2763"/>
        <v>1.648911327452E-2</v>
      </c>
      <c r="AE2339" s="13">
        <f t="shared" si="2764"/>
        <v>1.6074412075665873E-2</v>
      </c>
      <c r="AF2339" s="13">
        <f t="shared" si="2765"/>
        <v>7.8350703059814619E-3</v>
      </c>
      <c r="AG2339" s="13">
        <f t="shared" si="2766"/>
        <v>2.5460060959286838E-3</v>
      </c>
      <c r="AH2339" s="13">
        <f t="shared" si="2767"/>
        <v>3.3080143597661038E-3</v>
      </c>
      <c r="AI2339" s="13">
        <f t="shared" si="2768"/>
        <v>4.8185088500079815E-3</v>
      </c>
      <c r="AJ2339" s="13">
        <f t="shared" si="2769"/>
        <v>3.5093601497012388E-3</v>
      </c>
      <c r="AK2339" s="13">
        <f t="shared" si="2770"/>
        <v>1.7039308277968879E-3</v>
      </c>
      <c r="AL2339" s="13">
        <f t="shared" si="2771"/>
        <v>3.5243603450774255E-5</v>
      </c>
      <c r="AM2339" s="13">
        <f t="shared" si="2772"/>
        <v>4.8036634428440857E-3</v>
      </c>
      <c r="AN2339" s="13">
        <f t="shared" si="2773"/>
        <v>4.6828513072565718E-3</v>
      </c>
      <c r="AO2339" s="13">
        <f t="shared" si="2774"/>
        <v>2.2825387984395412E-3</v>
      </c>
      <c r="AP2339" s="13">
        <f t="shared" si="2775"/>
        <v>7.4171098255293119E-4</v>
      </c>
      <c r="AQ2339" s="13">
        <f t="shared" si="2776"/>
        <v>1.807642378354318E-4</v>
      </c>
      <c r="AR2339" s="13">
        <f t="shared" si="2777"/>
        <v>6.4496355972359942E-4</v>
      </c>
      <c r="AS2339" s="13">
        <f t="shared" si="2778"/>
        <v>9.3946467048605946E-4</v>
      </c>
      <c r="AT2339" s="13">
        <f t="shared" si="2779"/>
        <v>6.8421994838725286E-4</v>
      </c>
      <c r="AU2339" s="13">
        <f t="shared" si="2780"/>
        <v>3.3221539349556037E-4</v>
      </c>
      <c r="AV2339" s="13">
        <f t="shared" si="2781"/>
        <v>1.2097761977221493E-4</v>
      </c>
      <c r="AW2339" s="13">
        <f t="shared" si="2782"/>
        <v>1.3901474781185324E-6</v>
      </c>
      <c r="AX2339" s="13">
        <f t="shared" si="2783"/>
        <v>1.1661827053173481E-3</v>
      </c>
      <c r="AY2339" s="13">
        <f t="shared" si="2784"/>
        <v>1.1368532102786202E-3</v>
      </c>
      <c r="AZ2339" s="13">
        <f t="shared" si="2785"/>
        <v>5.5413067602005819E-4</v>
      </c>
      <c r="BA2339" s="13">
        <f t="shared" si="2786"/>
        <v>1.8006476317271845E-4</v>
      </c>
      <c r="BB2339" s="13">
        <f t="shared" si="2787"/>
        <v>4.3884033594731281E-5</v>
      </c>
      <c r="BC2339" s="13">
        <f t="shared" si="2788"/>
        <v>8.5560700299647872E-6</v>
      </c>
      <c r="BD2339" s="13">
        <f t="shared" si="2789"/>
        <v>1.0479045436609209E-4</v>
      </c>
      <c r="BE2339" s="13">
        <f t="shared" si="2790"/>
        <v>1.5263952233722289E-4</v>
      </c>
      <c r="BF2339" s="13">
        <f t="shared" si="2791"/>
        <v>1.1116863611421919E-4</v>
      </c>
      <c r="BG2339" s="13">
        <f t="shared" si="2792"/>
        <v>5.3976696058191309E-5</v>
      </c>
      <c r="BH2339" s="13">
        <f t="shared" si="2793"/>
        <v>1.965583877249067E-5</v>
      </c>
      <c r="BI2339" s="13">
        <f t="shared" si="2794"/>
        <v>5.7262044706645624E-6</v>
      </c>
      <c r="BJ2339" s="14">
        <f t="shared" si="2795"/>
        <v>0.48188331204151441</v>
      </c>
      <c r="BK2339" s="14">
        <f t="shared" si="2796"/>
        <v>0.2658327765642618</v>
      </c>
      <c r="BL2339" s="14">
        <f t="shared" si="2797"/>
        <v>0.2389923132460722</v>
      </c>
      <c r="BM2339" s="14">
        <f t="shared" si="2798"/>
        <v>0.4376368587193622</v>
      </c>
      <c r="BN2339" s="14">
        <f t="shared" si="2799"/>
        <v>0.56150950925270271</v>
      </c>
    </row>
    <row r="2340" spans="1:66" x14ac:dyDescent="0.25">
      <c r="A2340" t="s">
        <v>72</v>
      </c>
      <c r="B2340" t="s">
        <v>237</v>
      </c>
      <c r="C2340" t="s">
        <v>103</v>
      </c>
      <c r="D2340" t="s">
        <v>547</v>
      </c>
      <c r="E2340" s="10">
        <f>VLOOKUP(A2340,home!$A$2:$E$405,3,FALSE)</f>
        <v>1.4166666666666701</v>
      </c>
      <c r="F2340" s="10">
        <f>VLOOKUP(B2340,home!$B$2:$E$405,3,FALSE)</f>
        <v>1.1499999999999999</v>
      </c>
      <c r="G2340" s="10">
        <f>VLOOKUP(C2340,away!$B$2:$E$405,4,FALSE)</f>
        <v>0.97</v>
      </c>
      <c r="H2340" s="10">
        <f>VLOOKUP(A2340,away!$A$2:$E$405,3,FALSE)</f>
        <v>1.11666666666667</v>
      </c>
      <c r="I2340" s="10">
        <f>VLOOKUP(C2340,away!$B$2:$E$405,3,FALSE)</f>
        <v>1.06</v>
      </c>
      <c r="J2340" s="10">
        <f>VLOOKUP(B2340,home!$B$2:$E$405,4,FALSE)</f>
        <v>1.23</v>
      </c>
      <c r="K2340" s="12">
        <f t="shared" si="2744"/>
        <v>1.5802916666666702</v>
      </c>
      <c r="L2340" s="12">
        <f t="shared" si="2745"/>
        <v>1.4559100000000043</v>
      </c>
      <c r="M2340" s="13">
        <f t="shared" si="2746"/>
        <v>4.8016927851780238E-2</v>
      </c>
      <c r="N2340" s="13">
        <f t="shared" si="2747"/>
        <v>7.5880750943103037E-2</v>
      </c>
      <c r="O2340" s="13">
        <f t="shared" si="2748"/>
        <v>6.9908325428685567E-2</v>
      </c>
      <c r="P2340" s="13">
        <f t="shared" si="2749"/>
        <v>0.11047554410557346</v>
      </c>
      <c r="Q2340" s="13">
        <f t="shared" si="2750"/>
        <v>5.9956859187897414E-2</v>
      </c>
      <c r="R2340" s="13">
        <f t="shared" si="2751"/>
        <v>5.0890115037438961E-2</v>
      </c>
      <c r="S2340" s="13">
        <f t="shared" si="2752"/>
        <v>6.354449561567492E-2</v>
      </c>
      <c r="T2340" s="13">
        <f t="shared" si="2753"/>
        <v>8.7291790860251975E-2</v>
      </c>
      <c r="U2340" s="13">
        <f t="shared" si="2754"/>
        <v>8.042122470937299E-2</v>
      </c>
      <c r="V2340" s="13">
        <f t="shared" si="2755"/>
        <v>1.6244532089751913E-2</v>
      </c>
      <c r="W2340" s="13">
        <f t="shared" si="2756"/>
        <v>3.1583108311380427E-2</v>
      </c>
      <c r="X2340" s="13">
        <f t="shared" si="2757"/>
        <v>4.5982163221622005E-2</v>
      </c>
      <c r="Y2340" s="13">
        <f t="shared" si="2758"/>
        <v>3.3472945627995951E-2</v>
      </c>
      <c r="Z2340" s="13">
        <f t="shared" si="2759"/>
        <v>2.4697142461385997E-2</v>
      </c>
      <c r="AA2340" s="13">
        <f t="shared" si="2760"/>
        <v>3.9028688422207865E-2</v>
      </c>
      <c r="AB2340" s="13">
        <f t="shared" si="2761"/>
        <v>3.0838355537272526E-2</v>
      </c>
      <c r="AC2340" s="13">
        <f t="shared" si="2762"/>
        <v>2.3359255808902907E-3</v>
      </c>
      <c r="AD2340" s="13">
        <f t="shared" si="2763"/>
        <v>1.2477630717976333E-2</v>
      </c>
      <c r="AE2340" s="13">
        <f t="shared" si="2764"/>
        <v>1.8166307338608974E-2</v>
      </c>
      <c r="AF2340" s="13">
        <f t="shared" si="2765"/>
        <v>1.3224254258677138E-2</v>
      </c>
      <c r="AG2340" s="13">
        <f t="shared" si="2766"/>
        <v>6.4177746725835646E-3</v>
      </c>
      <c r="AH2340" s="13">
        <f t="shared" si="2767"/>
        <v>8.9892041702391463E-3</v>
      </c>
      <c r="AI2340" s="13">
        <f t="shared" si="2768"/>
        <v>1.4205564440194201E-2</v>
      </c>
      <c r="AJ2340" s="13">
        <f t="shared" si="2769"/>
        <v>1.1224467552567641E-2</v>
      </c>
      <c r="AK2340" s="13">
        <f t="shared" si="2770"/>
        <v>5.9126441786976937E-3</v>
      </c>
      <c r="AL2340" s="13">
        <f t="shared" si="2771"/>
        <v>2.1497639360483562E-4</v>
      </c>
      <c r="AM2340" s="13">
        <f t="shared" si="2772"/>
        <v>3.9436591686724115E-3</v>
      </c>
      <c r="AN2340" s="13">
        <f t="shared" si="2773"/>
        <v>5.7416128202618672E-3</v>
      </c>
      <c r="AO2340" s="13">
        <f t="shared" si="2774"/>
        <v>4.1796357605737404E-3</v>
      </c>
      <c r="AP2340" s="13">
        <f t="shared" si="2775"/>
        <v>2.0283911667256446E-3</v>
      </c>
      <c r="AQ2340" s="13">
        <f t="shared" si="2776"/>
        <v>7.3828874588688538E-4</v>
      </c>
      <c r="AR2340" s="13">
        <f t="shared" si="2777"/>
        <v>2.6174944486985819E-3</v>
      </c>
      <c r="AS2340" s="13">
        <f t="shared" si="2778"/>
        <v>4.1364046648246387E-3</v>
      </c>
      <c r="AT2340" s="13">
        <f t="shared" si="2779"/>
        <v>3.2683629108917595E-3</v>
      </c>
      <c r="AU2340" s="13">
        <f t="shared" si="2780"/>
        <v>1.7216555572415562E-3</v>
      </c>
      <c r="AV2340" s="13">
        <f t="shared" si="2781"/>
        <v>6.801794824947984E-4</v>
      </c>
      <c r="AW2340" s="13">
        <f t="shared" si="2782"/>
        <v>1.3739155888395513E-5</v>
      </c>
      <c r="AX2340" s="13">
        <f t="shared" si="2783"/>
        <v>1.0386886200711039E-3</v>
      </c>
      <c r="AY2340" s="13">
        <f t="shared" si="2784"/>
        <v>1.5122371488477252E-3</v>
      </c>
      <c r="AZ2340" s="13">
        <f t="shared" si="2785"/>
        <v>1.1008405936894492E-3</v>
      </c>
      <c r="BA2340" s="13">
        <f t="shared" si="2786"/>
        <v>5.3424160958613707E-4</v>
      </c>
      <c r="BB2340" s="13">
        <f t="shared" si="2787"/>
        <v>1.9445192545313874E-4</v>
      </c>
      <c r="BC2340" s="13">
        <f t="shared" si="2788"/>
        <v>5.6620900557295989E-5</v>
      </c>
      <c r="BD2340" s="13">
        <f t="shared" si="2789"/>
        <v>6.3513939046746094E-4</v>
      </c>
      <c r="BE2340" s="13">
        <f t="shared" si="2790"/>
        <v>1.0037054859274768E-3</v>
      </c>
      <c r="BF2340" s="13">
        <f t="shared" si="2791"/>
        <v>7.9307370759940619E-4</v>
      </c>
      <c r="BG2340" s="13">
        <f t="shared" si="2792"/>
        <v>4.1776259039059374E-4</v>
      </c>
      <c r="BH2340" s="13">
        <f t="shared" si="2793"/>
        <v>1.6504668505983421E-4</v>
      </c>
      <c r="BI2340" s="13">
        <f t="shared" si="2794"/>
        <v>5.2164380202202882E-5</v>
      </c>
      <c r="BJ2340" s="14">
        <f t="shared" si="2795"/>
        <v>0.40552225360042227</v>
      </c>
      <c r="BK2340" s="14">
        <f t="shared" si="2796"/>
        <v>0.24234463878612336</v>
      </c>
      <c r="BL2340" s="14">
        <f t="shared" si="2797"/>
        <v>0.32690957878047494</v>
      </c>
      <c r="BM2340" s="14">
        <f t="shared" si="2798"/>
        <v>0.58284659308096831</v>
      </c>
      <c r="BN2340" s="14">
        <f t="shared" si="2799"/>
        <v>0.41512852255447868</v>
      </c>
    </row>
    <row r="2341" spans="1:66" x14ac:dyDescent="0.25">
      <c r="A2341" t="s">
        <v>72</v>
      </c>
      <c r="B2341" t="s">
        <v>76</v>
      </c>
      <c r="C2341" t="s">
        <v>81</v>
      </c>
      <c r="D2341" t="s">
        <v>547</v>
      </c>
      <c r="E2341" s="10">
        <f>VLOOKUP(A2341,home!$A$2:$E$405,3,FALSE)</f>
        <v>1.4166666666666701</v>
      </c>
      <c r="F2341" s="10">
        <f>VLOOKUP(B2341,home!$B$2:$E$405,3,FALSE)</f>
        <v>1.1499999999999999</v>
      </c>
      <c r="G2341" s="10">
        <f>VLOOKUP(C2341,away!$B$2:$E$405,4,FALSE)</f>
        <v>1.5</v>
      </c>
      <c r="H2341" s="10">
        <f>VLOOKUP(A2341,away!$A$2:$E$405,3,FALSE)</f>
        <v>1.11666666666667</v>
      </c>
      <c r="I2341" s="10">
        <f>VLOOKUP(C2341,away!$B$2:$E$405,3,FALSE)</f>
        <v>0.88</v>
      </c>
      <c r="J2341" s="10">
        <f>VLOOKUP(B2341,home!$B$2:$E$405,4,FALSE)</f>
        <v>0.9</v>
      </c>
      <c r="K2341" s="12">
        <f t="shared" si="2744"/>
        <v>2.4437500000000059</v>
      </c>
      <c r="L2341" s="12">
        <f t="shared" si="2745"/>
        <v>0.88440000000000263</v>
      </c>
      <c r="M2341" s="13">
        <f t="shared" si="2746"/>
        <v>3.5859383600770102E-2</v>
      </c>
      <c r="N2341" s="13">
        <f t="shared" si="2747"/>
        <v>8.7631368674382135E-2</v>
      </c>
      <c r="O2341" s="13">
        <f t="shared" si="2748"/>
        <v>3.1714038856521173E-2</v>
      </c>
      <c r="P2341" s="13">
        <f t="shared" si="2749"/>
        <v>7.750118245562379E-2</v>
      </c>
      <c r="Q2341" s="13">
        <f t="shared" si="2750"/>
        <v>0.10707457859901097</v>
      </c>
      <c r="R2341" s="13">
        <f t="shared" si="2751"/>
        <v>1.40239479823537E-2</v>
      </c>
      <c r="S2341" s="13">
        <f t="shared" si="2752"/>
        <v>4.1874906083793496E-2</v>
      </c>
      <c r="T2341" s="13">
        <f t="shared" si="2753"/>
        <v>9.469675731296559E-2</v>
      </c>
      <c r="U2341" s="13">
        <f t="shared" si="2754"/>
        <v>3.4271022881876938E-2</v>
      </c>
      <c r="V2341" s="13">
        <f t="shared" si="2755"/>
        <v>1.0055805051207156E-2</v>
      </c>
      <c r="W2341" s="13">
        <f t="shared" si="2756"/>
        <v>8.7221167150444548E-2</v>
      </c>
      <c r="X2341" s="13">
        <f t="shared" si="2757"/>
        <v>7.7138400227853385E-2</v>
      </c>
      <c r="Y2341" s="13">
        <f t="shared" si="2758"/>
        <v>3.4110600580756857E-2</v>
      </c>
      <c r="Z2341" s="13">
        <f t="shared" si="2759"/>
        <v>4.1342598651978851E-3</v>
      </c>
      <c r="AA2341" s="13">
        <f t="shared" si="2760"/>
        <v>1.0103097545577354E-2</v>
      </c>
      <c r="AB2341" s="13">
        <f t="shared" si="2761"/>
        <v>1.2344722313502364E-2</v>
      </c>
      <c r="AC2341" s="13">
        <f t="shared" si="2762"/>
        <v>1.3583208629021383E-3</v>
      </c>
      <c r="AD2341" s="13">
        <f t="shared" si="2763"/>
        <v>5.3286681805974859E-2</v>
      </c>
      <c r="AE2341" s="13">
        <f t="shared" si="2764"/>
        <v>4.7126741389204301E-2</v>
      </c>
      <c r="AF2341" s="13">
        <f t="shared" si="2765"/>
        <v>2.0839445042306202E-2</v>
      </c>
      <c r="AG2341" s="13">
        <f t="shared" si="2766"/>
        <v>6.1434683984718883E-3</v>
      </c>
      <c r="AH2341" s="13">
        <f t="shared" si="2767"/>
        <v>9.1408485619525479E-4</v>
      </c>
      <c r="AI2341" s="13">
        <f t="shared" si="2768"/>
        <v>2.2337948673271592E-3</v>
      </c>
      <c r="AJ2341" s="13">
        <f t="shared" si="2769"/>
        <v>2.7294181035153802E-3</v>
      </c>
      <c r="AK2341" s="13">
        <f t="shared" si="2770"/>
        <v>2.2233384968219083E-3</v>
      </c>
      <c r="AL2341" s="13">
        <f t="shared" si="2771"/>
        <v>1.1742697442997678E-4</v>
      </c>
      <c r="AM2341" s="13">
        <f t="shared" si="2772"/>
        <v>2.6043865732670268E-2</v>
      </c>
      <c r="AN2341" s="13">
        <f t="shared" si="2773"/>
        <v>2.3033194853973652E-2</v>
      </c>
      <c r="AO2341" s="13">
        <f t="shared" si="2774"/>
        <v>1.0185278764427177E-2</v>
      </c>
      <c r="AP2341" s="13">
        <f t="shared" si="2775"/>
        <v>3.0026201797531417E-3</v>
      </c>
      <c r="AQ2341" s="13">
        <f t="shared" si="2776"/>
        <v>6.6387932174342154E-4</v>
      </c>
      <c r="AR2341" s="13">
        <f t="shared" si="2777"/>
        <v>1.616833293638172E-4</v>
      </c>
      <c r="AS2341" s="13">
        <f t="shared" si="2778"/>
        <v>3.9511363613282919E-4</v>
      </c>
      <c r="AT2341" s="13">
        <f t="shared" si="2779"/>
        <v>4.8277947414980202E-4</v>
      </c>
      <c r="AU2341" s="13">
        <f t="shared" si="2780"/>
        <v>3.9326411331786041E-4</v>
      </c>
      <c r="AV2341" s="13">
        <f t="shared" si="2781"/>
        <v>2.4025979423013098E-4</v>
      </c>
      <c r="AW2341" s="13">
        <f t="shared" si="2782"/>
        <v>7.0497039459506834E-6</v>
      </c>
      <c r="AX2341" s="13">
        <f t="shared" si="2783"/>
        <v>1.0607449480702184E-2</v>
      </c>
      <c r="AY2341" s="13">
        <f t="shared" si="2784"/>
        <v>9.3812283207330392E-3</v>
      </c>
      <c r="AZ2341" s="13">
        <f t="shared" si="2785"/>
        <v>4.1483791634281614E-3</v>
      </c>
      <c r="BA2341" s="13">
        <f t="shared" si="2786"/>
        <v>1.2229421773786262E-3</v>
      </c>
      <c r="BB2341" s="13">
        <f t="shared" si="2787"/>
        <v>2.7039251541841497E-4</v>
      </c>
      <c r="BC2341" s="13">
        <f t="shared" si="2788"/>
        <v>4.7827028127209398E-5</v>
      </c>
      <c r="BD2341" s="13">
        <f t="shared" si="2789"/>
        <v>2.3832122748226715E-5</v>
      </c>
      <c r="BE2341" s="13">
        <f t="shared" si="2790"/>
        <v>5.8239749965979173E-5</v>
      </c>
      <c r="BF2341" s="13">
        <f t="shared" si="2791"/>
        <v>7.1161694489680992E-5</v>
      </c>
      <c r="BG2341" s="13">
        <f t="shared" si="2792"/>
        <v>5.7967130303052774E-5</v>
      </c>
      <c r="BH2341" s="13">
        <f t="shared" si="2793"/>
        <v>3.5414293669521396E-5</v>
      </c>
      <c r="BI2341" s="13">
        <f t="shared" si="2794"/>
        <v>1.7308736030978622E-5</v>
      </c>
      <c r="BJ2341" s="14">
        <f t="shared" si="2795"/>
        <v>0.70387626671972603</v>
      </c>
      <c r="BK2341" s="14">
        <f t="shared" si="2796"/>
        <v>0.17614825334945969</v>
      </c>
      <c r="BL2341" s="14">
        <f t="shared" si="2797"/>
        <v>0.11249448997809311</v>
      </c>
      <c r="BM2341" s="14">
        <f t="shared" si="2798"/>
        <v>0.63347459112702775</v>
      </c>
      <c r="BN2341" s="14">
        <f t="shared" si="2799"/>
        <v>0.35380450016866183</v>
      </c>
    </row>
    <row r="2342" spans="1:66" x14ac:dyDescent="0.25">
      <c r="A2342" t="s">
        <v>72</v>
      </c>
      <c r="B2342" t="s">
        <v>90</v>
      </c>
      <c r="C2342" t="s">
        <v>106</v>
      </c>
      <c r="D2342" t="s">
        <v>547</v>
      </c>
      <c r="E2342" s="10">
        <f>VLOOKUP(A2342,home!$A$2:$E$405,3,FALSE)</f>
        <v>1.4166666666666701</v>
      </c>
      <c r="F2342" s="10">
        <f>VLOOKUP(B2342,home!$B$2:$E$405,3,FALSE)</f>
        <v>0.88</v>
      </c>
      <c r="G2342" s="10">
        <f>VLOOKUP(C2342,away!$B$2:$E$405,4,FALSE)</f>
        <v>1.94</v>
      </c>
      <c r="H2342" s="10">
        <f>VLOOKUP(A2342,away!$A$2:$E$405,3,FALSE)</f>
        <v>1.11666666666667</v>
      </c>
      <c r="I2342" s="10">
        <f>VLOOKUP(C2342,away!$B$2:$E$405,3,FALSE)</f>
        <v>0.44</v>
      </c>
      <c r="J2342" s="10">
        <f>VLOOKUP(B2342,home!$B$2:$E$405,4,FALSE)</f>
        <v>0.45</v>
      </c>
      <c r="K2342" s="12">
        <f t="shared" si="2744"/>
        <v>2.4185333333333392</v>
      </c>
      <c r="L2342" s="12">
        <f t="shared" si="2745"/>
        <v>0.22110000000000066</v>
      </c>
      <c r="M2342" s="13">
        <f t="shared" si="2746"/>
        <v>7.138744015287242E-2</v>
      </c>
      <c r="N2342" s="13">
        <f t="shared" si="2747"/>
        <v>0.17265290359106078</v>
      </c>
      <c r="O2342" s="13">
        <f t="shared" si="2748"/>
        <v>1.5783763017800139E-2</v>
      </c>
      <c r="P2342" s="13">
        <f t="shared" si="2749"/>
        <v>3.8173556983983649E-2</v>
      </c>
      <c r="Q2342" s="13">
        <f t="shared" si="2750"/>
        <v>0.20878340121588396</v>
      </c>
      <c r="R2342" s="13">
        <f t="shared" si="2751"/>
        <v>1.7448950016178103E-3</v>
      </c>
      <c r="S2342" s="13">
        <f t="shared" si="2752"/>
        <v>5.1032102064764015E-3</v>
      </c>
      <c r="T2342" s="13">
        <f t="shared" si="2753"/>
        <v>4.6162010008832077E-2</v>
      </c>
      <c r="U2342" s="13">
        <f t="shared" si="2754"/>
        <v>4.2200867245794048E-3</v>
      </c>
      <c r="V2342" s="13">
        <f t="shared" si="2755"/>
        <v>3.0320877672132621E-4</v>
      </c>
      <c r="W2342" s="13">
        <f t="shared" si="2756"/>
        <v>0.16831653842910793</v>
      </c>
      <c r="X2342" s="13">
        <f t="shared" si="2757"/>
        <v>3.7214786646675872E-2</v>
      </c>
      <c r="Y2342" s="13">
        <f t="shared" si="2758"/>
        <v>4.1140946637900295E-3</v>
      </c>
      <c r="Z2342" s="13">
        <f t="shared" si="2759"/>
        <v>1.2859876161923307E-4</v>
      </c>
      <c r="AA2342" s="13">
        <f t="shared" si="2760"/>
        <v>3.1102039160150319E-4</v>
      </c>
      <c r="AB2342" s="13">
        <f t="shared" si="2761"/>
        <v>3.7610659221731205E-4</v>
      </c>
      <c r="AC2342" s="13">
        <f t="shared" si="2762"/>
        <v>1.013357312174699E-5</v>
      </c>
      <c r="AD2342" s="13">
        <f t="shared" si="2763"/>
        <v>0.10176978968551985</v>
      </c>
      <c r="AE2342" s="13">
        <f t="shared" si="2764"/>
        <v>2.2501300499468503E-2</v>
      </c>
      <c r="AF2342" s="13">
        <f t="shared" si="2765"/>
        <v>2.4875187702162503E-3</v>
      </c>
      <c r="AG2342" s="13">
        <f t="shared" si="2766"/>
        <v>1.8333013336493828E-4</v>
      </c>
      <c r="AH2342" s="13">
        <f t="shared" si="2767"/>
        <v>7.1082965485031257E-6</v>
      </c>
      <c r="AI2342" s="13">
        <f t="shared" si="2768"/>
        <v>1.7191652145773132E-5</v>
      </c>
      <c r="AJ2342" s="13">
        <f t="shared" si="2769"/>
        <v>2.0789291884811978E-5</v>
      </c>
      <c r="AK2342" s="13">
        <f t="shared" si="2770"/>
        <v>1.675986513327135E-5</v>
      </c>
      <c r="AL2342" s="13">
        <f t="shared" si="2771"/>
        <v>2.16752151463052E-7</v>
      </c>
      <c r="AM2342" s="13">
        <f t="shared" si="2772"/>
        <v>4.922672573615066E-2</v>
      </c>
      <c r="AN2342" s="13">
        <f t="shared" si="2773"/>
        <v>1.0884029060262942E-2</v>
      </c>
      <c r="AO2342" s="13">
        <f t="shared" si="2774"/>
        <v>1.2032294126120718E-3</v>
      </c>
      <c r="AP2342" s="13">
        <f t="shared" si="2775"/>
        <v>8.8678007709509999E-5</v>
      </c>
      <c r="AQ2342" s="13">
        <f t="shared" si="2776"/>
        <v>4.9016768761431778E-6</v>
      </c>
      <c r="AR2342" s="13">
        <f t="shared" si="2777"/>
        <v>3.1432887337480919E-7</v>
      </c>
      <c r="AS2342" s="13">
        <f t="shared" si="2778"/>
        <v>7.6021485788609021E-7</v>
      </c>
      <c r="AT2342" s="13">
        <f t="shared" si="2779"/>
        <v>9.1930248714638842E-7</v>
      </c>
      <c r="AU2342" s="13">
        <f t="shared" si="2780"/>
        <v>7.4112123619326141E-7</v>
      </c>
      <c r="AV2342" s="13">
        <f t="shared" si="2781"/>
        <v>4.4810660344365327E-7</v>
      </c>
      <c r="AW2342" s="13">
        <f t="shared" si="2782"/>
        <v>3.2195986466235467E-9</v>
      </c>
      <c r="AX2342" s="13">
        <f t="shared" si="2783"/>
        <v>1.9842746180623077E-2</v>
      </c>
      <c r="AY2342" s="13">
        <f t="shared" si="2784"/>
        <v>4.3872311805357748E-3</v>
      </c>
      <c r="AZ2342" s="13">
        <f t="shared" si="2785"/>
        <v>4.8500840700823136E-4</v>
      </c>
      <c r="BA2342" s="13">
        <f t="shared" si="2786"/>
        <v>3.5745119596506774E-5</v>
      </c>
      <c r="BB2342" s="13">
        <f t="shared" si="2787"/>
        <v>1.9758114856969169E-6</v>
      </c>
      <c r="BC2342" s="13">
        <f t="shared" si="2788"/>
        <v>8.7370383897517931E-8</v>
      </c>
      <c r="BD2342" s="13">
        <f t="shared" si="2789"/>
        <v>1.1583018983861757E-8</v>
      </c>
      <c r="BE2342" s="13">
        <f t="shared" si="2790"/>
        <v>2.8013917513102518E-8</v>
      </c>
      <c r="BF2342" s="13">
        <f t="shared" si="2791"/>
        <v>3.3876296651344527E-8</v>
      </c>
      <c r="BG2342" s="13">
        <f t="shared" si="2792"/>
        <v>2.7310317553721772E-8</v>
      </c>
      <c r="BH2342" s="13">
        <f t="shared" si="2793"/>
        <v>1.6512728336898676E-8</v>
      </c>
      <c r="BI2342" s="13">
        <f t="shared" si="2794"/>
        <v>7.9873167814134922E-9</v>
      </c>
      <c r="BJ2342" s="14">
        <f t="shared" si="2795"/>
        <v>0.85034603160716471</v>
      </c>
      <c r="BK2342" s="14">
        <f t="shared" si="2796"/>
        <v>0.11936499762586279</v>
      </c>
      <c r="BL2342" s="14">
        <f t="shared" si="2797"/>
        <v>2.2501029191182392E-2</v>
      </c>
      <c r="BM2342" s="14">
        <f t="shared" si="2798"/>
        <v>0.47942746926167334</v>
      </c>
      <c r="BN2342" s="14">
        <f t="shared" si="2799"/>
        <v>0.5085259599632187</v>
      </c>
    </row>
    <row r="2343" spans="1:66" x14ac:dyDescent="0.25">
      <c r="A2343" t="s">
        <v>72</v>
      </c>
      <c r="B2343" t="s">
        <v>367</v>
      </c>
      <c r="C2343" t="s">
        <v>77</v>
      </c>
      <c r="D2343" t="s">
        <v>547</v>
      </c>
      <c r="E2343" s="10">
        <f>VLOOKUP(A2343,home!$A$2:$E$405,3,FALSE)</f>
        <v>1.4166666666666701</v>
      </c>
      <c r="F2343" s="10">
        <f>VLOOKUP(B2343,home!$B$2:$E$405,3,FALSE)</f>
        <v>1.24</v>
      </c>
      <c r="G2343" s="10">
        <f>VLOOKUP(C2343,away!$B$2:$E$405,4,FALSE)</f>
        <v>0.09</v>
      </c>
      <c r="H2343" s="10">
        <f>VLOOKUP(A2343,away!$A$2:$E$405,3,FALSE)</f>
        <v>1.11666666666667</v>
      </c>
      <c r="I2343" s="10">
        <f>VLOOKUP(C2343,away!$B$2:$E$405,3,FALSE)</f>
        <v>0.88</v>
      </c>
      <c r="J2343" s="10">
        <f>VLOOKUP(B2343,home!$B$2:$E$405,4,FALSE)</f>
        <v>1.46</v>
      </c>
      <c r="K2343" s="12">
        <f t="shared" si="2744"/>
        <v>0.15810000000000038</v>
      </c>
      <c r="L2343" s="12">
        <f t="shared" si="2745"/>
        <v>1.4346933333333376</v>
      </c>
      <c r="M2343" s="13">
        <f t="shared" si="2746"/>
        <v>0.20335677437149094</v>
      </c>
      <c r="N2343" s="13">
        <f t="shared" si="2747"/>
        <v>3.2150706028132803E-2</v>
      </c>
      <c r="O2343" s="13">
        <f t="shared" si="2748"/>
        <v>0.29175460847894974</v>
      </c>
      <c r="P2343" s="13">
        <f t="shared" si="2749"/>
        <v>4.6126403600522073E-2</v>
      </c>
      <c r="Q2343" s="13">
        <f t="shared" si="2750"/>
        <v>2.5415133115239039E-3</v>
      </c>
      <c r="R2343" s="13">
        <f t="shared" si="2751"/>
        <v>0.20928919587701367</v>
      </c>
      <c r="S2343" s="13">
        <f t="shared" si="2752"/>
        <v>2.6156555586777336E-3</v>
      </c>
      <c r="T2343" s="13">
        <f t="shared" si="2753"/>
        <v>3.6462922046212785E-3</v>
      </c>
      <c r="U2343" s="13">
        <f t="shared" si="2754"/>
        <v>3.3088621868155949E-2</v>
      </c>
      <c r="V2343" s="13">
        <f t="shared" si="2755"/>
        <v>6.592179043861885E-5</v>
      </c>
      <c r="W2343" s="13">
        <f t="shared" si="2756"/>
        <v>1.3393775151731012E-4</v>
      </c>
      <c r="X2343" s="13">
        <f t="shared" si="2757"/>
        <v>1.9215959918354194E-4</v>
      </c>
      <c r="Y2343" s="13">
        <f t="shared" si="2758"/>
        <v>1.3784504794231697E-4</v>
      </c>
      <c r="Z2343" s="13">
        <f t="shared" si="2759"/>
        <v>0.10008860468781555</v>
      </c>
      <c r="AA2343" s="13">
        <f t="shared" si="2760"/>
        <v>1.5824008401143681E-2</v>
      </c>
      <c r="AB2343" s="13">
        <f t="shared" si="2761"/>
        <v>1.2508878641104108E-3</v>
      </c>
      <c r="AC2343" s="13">
        <f t="shared" si="2762"/>
        <v>9.3454444818677711E-7</v>
      </c>
      <c r="AD2343" s="13">
        <f t="shared" si="2763"/>
        <v>5.2938896287216936E-6</v>
      </c>
      <c r="AE2343" s="13">
        <f t="shared" si="2764"/>
        <v>7.5951081577295099E-6</v>
      </c>
      <c r="AF2343" s="13">
        <f t="shared" si="2765"/>
        <v>5.4483255199200895E-6</v>
      </c>
      <c r="AG2343" s="13">
        <f t="shared" si="2766"/>
        <v>2.6055587670864149E-6</v>
      </c>
      <c r="AH2343" s="13">
        <f t="shared" si="2767"/>
        <v>3.5899113472061192E-2</v>
      </c>
      <c r="AI2343" s="13">
        <f t="shared" si="2768"/>
        <v>5.6756498399328885E-3</v>
      </c>
      <c r="AJ2343" s="13">
        <f t="shared" si="2769"/>
        <v>4.4866011984669591E-4</v>
      </c>
      <c r="AK2343" s="13">
        <f t="shared" si="2770"/>
        <v>2.3644388315920945E-5</v>
      </c>
      <c r="AL2343" s="13">
        <f t="shared" si="2771"/>
        <v>8.4791223765071279E-9</v>
      </c>
      <c r="AM2343" s="13">
        <f t="shared" si="2772"/>
        <v>1.673927900601805E-7</v>
      </c>
      <c r="AN2343" s="13">
        <f t="shared" si="2773"/>
        <v>2.401573199474079E-7</v>
      </c>
      <c r="AO2343" s="13">
        <f t="shared" si="2774"/>
        <v>1.722760529398738E-7</v>
      </c>
      <c r="AP2343" s="13">
        <f t="shared" si="2775"/>
        <v>8.2387768215272711E-8</v>
      </c>
      <c r="AQ2343" s="13">
        <f t="shared" si="2776"/>
        <v>2.955029545166599E-8</v>
      </c>
      <c r="AR2343" s="13">
        <f t="shared" si="2777"/>
        <v>1.0300843754188637E-2</v>
      </c>
      <c r="AS2343" s="13">
        <f t="shared" si="2778"/>
        <v>1.6285633975372277E-3</v>
      </c>
      <c r="AT2343" s="13">
        <f t="shared" si="2779"/>
        <v>1.2873793657531814E-4</v>
      </c>
      <c r="AU2343" s="13">
        <f t="shared" si="2780"/>
        <v>6.7844892575192866E-6</v>
      </c>
      <c r="AV2343" s="13">
        <f t="shared" si="2781"/>
        <v>2.6815693790345031E-7</v>
      </c>
      <c r="AW2343" s="13">
        <f t="shared" si="2782"/>
        <v>5.3424363019922089E-11</v>
      </c>
      <c r="AX2343" s="13">
        <f t="shared" si="2783"/>
        <v>4.4108000180857636E-9</v>
      </c>
      <c r="AY2343" s="13">
        <f t="shared" si="2784"/>
        <v>6.3281453806142097E-9</v>
      </c>
      <c r="AZ2343" s="13">
        <f t="shared" si="2785"/>
        <v>4.5394739949656827E-9</v>
      </c>
      <c r="BA2343" s="13">
        <f t="shared" si="2786"/>
        <v>2.17091769247244E-9</v>
      </c>
      <c r="BB2343" s="13">
        <f t="shared" si="2787"/>
        <v>7.7865028515140023E-10</v>
      </c>
      <c r="BC2343" s="13">
        <f t="shared" si="2788"/>
        <v>2.2342487462096322E-10</v>
      </c>
      <c r="BD2343" s="13">
        <f t="shared" si="2789"/>
        <v>2.4630919769737963E-3</v>
      </c>
      <c r="BE2343" s="13">
        <f t="shared" si="2790"/>
        <v>3.8941484155955813E-4</v>
      </c>
      <c r="BF2343" s="13">
        <f t="shared" si="2791"/>
        <v>3.0783243225283142E-5</v>
      </c>
      <c r="BG2343" s="13">
        <f t="shared" si="2792"/>
        <v>1.6222769179724266E-6</v>
      </c>
      <c r="BH2343" s="13">
        <f t="shared" si="2793"/>
        <v>6.4120495182860282E-8</v>
      </c>
      <c r="BI2343" s="13">
        <f t="shared" si="2794"/>
        <v>2.0274900576820487E-9</v>
      </c>
      <c r="BJ2343" s="14">
        <f t="shared" si="2795"/>
        <v>3.8824107040633472E-2</v>
      </c>
      <c r="BK2343" s="14">
        <f t="shared" si="2796"/>
        <v>0.25216570467284533</v>
      </c>
      <c r="BL2343" s="14">
        <f t="shared" si="2797"/>
        <v>0.60820456653068855</v>
      </c>
      <c r="BM2343" s="14">
        <f t="shared" si="2798"/>
        <v>0.21406377498962881</v>
      </c>
      <c r="BN2343" s="14">
        <f t="shared" si="2799"/>
        <v>0.78521920166763315</v>
      </c>
    </row>
    <row r="2344" spans="1:66" x14ac:dyDescent="0.25">
      <c r="A2344" t="s">
        <v>91</v>
      </c>
      <c r="B2344" t="s">
        <v>122</v>
      </c>
      <c r="C2344" t="s">
        <v>92</v>
      </c>
      <c r="D2344" t="s">
        <v>547</v>
      </c>
      <c r="E2344" s="10">
        <f>VLOOKUP(A2344,home!$A$2:$E$405,3,FALSE)</f>
        <v>1.53296703296703</v>
      </c>
      <c r="F2344" s="10">
        <f>VLOOKUP(B2344,home!$B$2:$E$405,3,FALSE)</f>
        <v>0.87</v>
      </c>
      <c r="G2344" s="10">
        <f>VLOOKUP(C2344,away!$B$2:$E$405,4,FALSE)</f>
        <v>1.06</v>
      </c>
      <c r="H2344" s="10">
        <f>VLOOKUP(A2344,away!$A$2:$E$405,3,FALSE)</f>
        <v>1.2527472527472501</v>
      </c>
      <c r="I2344" s="10">
        <f>VLOOKUP(C2344,away!$B$2:$E$405,3,FALSE)</f>
        <v>0.82</v>
      </c>
      <c r="J2344" s="10">
        <f>VLOOKUP(B2344,home!$B$2:$E$405,4,FALSE)</f>
        <v>1.1499999999999999</v>
      </c>
      <c r="K2344" s="12">
        <f t="shared" ref="K2344:K2407" si="2800">E2344*F2344*G2344</f>
        <v>1.4137021978021951</v>
      </c>
      <c r="L2344" s="12">
        <f t="shared" ref="L2344:L2407" si="2801">H2344*I2344*J2344</f>
        <v>1.1813406593406568</v>
      </c>
      <c r="M2344" s="13">
        <f t="shared" ref="M2344:M2407" si="2802">_xlfn.POISSON.DIST(0,K2344,FALSE) * _xlfn.POISSON.DIST(0,L2344,FALSE)</f>
        <v>7.4642677034012714E-2</v>
      </c>
      <c r="N2344" s="13">
        <f t="shared" ref="N2344:N2407" si="2803">_xlfn.POISSON.DIST(1,K2344,FALSE) * _xlfn.POISSON.DIST(0,L2344,FALSE)</f>
        <v>0.1055225165728232</v>
      </c>
      <c r="O2344" s="13">
        <f t="shared" ref="O2344:O2407" si="2804">_xlfn.POISSON.DIST(0,K2344,FALSE) * _xlfn.POISSON.DIST(1,L2344,FALSE)</f>
        <v>8.8178429302312289E-2</v>
      </c>
      <c r="P2344" s="13">
        <f t="shared" ref="P2344:P2407" si="2805">_xlfn.POISSON.DIST(1,K2344,FALSE) * _xlfn.POISSON.DIST(1,L2344,FALSE)</f>
        <v>0.12465803930342434</v>
      </c>
      <c r="Q2344" s="13">
        <f t="shared" ref="Q2344:Q2407" si="2806">_xlfn.POISSON.DIST(2,K2344,FALSE) * _xlfn.POISSON.DIST(0,L2344,FALSE)</f>
        <v>7.4588706798309368E-2</v>
      </c>
      <c r="R2344" s="13">
        <f t="shared" ref="R2344:R2407" si="2807">_xlfn.POISSON.DIST(0,K2344,FALSE) * _xlfn.POISSON.DIST(2,L2344,FALSE)</f>
        <v>5.2084381905808552E-2</v>
      </c>
      <c r="S2344" s="13">
        <f t="shared" ref="S2344:S2407" si="2808">_xlfn.POISSON.DIST(2,K2344,FALSE) * _xlfn.POISSON.DIST(2,L2344,FALSE)</f>
        <v>5.2046722399482992E-2</v>
      </c>
      <c r="T2344" s="13">
        <f t="shared" ref="T2344:T2407" si="2809">_xlfn.POISSON.DIST(2,K2344,FALSE) * _xlfn.POISSON.DIST(1,L2344,FALSE)</f>
        <v>8.8114672068481725E-2</v>
      </c>
      <c r="U2344" s="13">
        <f t="shared" ref="U2344:U2407" si="2810">_xlfn.POISSON.DIST(1,K2344,FALSE) * _xlfn.POISSON.DIST(2,L2344,FALSE)</f>
        <v>7.3631805171410436E-2</v>
      </c>
      <c r="V2344" s="13">
        <f t="shared" ref="V2344:V2407" si="2811">_xlfn.POISSON.DIST(3,K2344,FALSE) * _xlfn.POISSON.DIST(3,L2344,FALSE)</f>
        <v>9.6579279431267175E-3</v>
      </c>
      <c r="W2344" s="13">
        <f t="shared" ref="W2344:W2407" si="2812">_xlfn.POISSON.DIST(3,K2344,FALSE) * _xlfn.POISSON.DIST(0,L2344,FALSE)</f>
        <v>3.5148739577331174E-2</v>
      </c>
      <c r="X2344" s="13">
        <f t="shared" ref="X2344:X2407" si="2813">_xlfn.POISSON.DIST(3,K2344,FALSE) * _xlfn.POISSON.DIST(1,L2344,FALSE)</f>
        <v>4.1522635187277453E-2</v>
      </c>
      <c r="Y2344" s="13">
        <f t="shared" ref="Y2344:Y2407" si="2814">_xlfn.POISSON.DIST(3,K2344,FALSE) * _xlfn.POISSON.DIST(2,L2344,FALSE)</f>
        <v>2.4526188614849957E-2</v>
      </c>
      <c r="Z2344" s="13">
        <f t="shared" ref="Z2344:Z2407" si="2815">_xlfn.POISSON.DIST(0,K2344,FALSE) * _xlfn.POISSON.DIST(3,L2344,FALSE)</f>
        <v>2.0509799353986148E-2</v>
      </c>
      <c r="AA2344" s="13">
        <f t="shared" ref="AA2344:AA2407" si="2816">_xlfn.POISSON.DIST(1,K2344,FALSE) * _xlfn.POISSON.DIST(3,L2344,FALSE)</f>
        <v>2.8994748423212254E-2</v>
      </c>
      <c r="AB2344" s="13">
        <f t="shared" ref="AB2344:AB2407" si="2817">_xlfn.POISSON.DIST(2,K2344,FALSE) * _xlfn.POISSON.DIST(3,L2344,FALSE)</f>
        <v>2.0494969785308452E-2</v>
      </c>
      <c r="AC2344" s="13">
        <f t="shared" ref="AC2344:AC2407" si="2818">_xlfn.POISSON.DIST(4,K2344,FALSE) * _xlfn.POISSON.DIST(4,L2344,FALSE)</f>
        <v>1.0080847922423514E-3</v>
      </c>
      <c r="AD2344" s="13">
        <f t="shared" ref="AD2344:AD2407" si="2819">_xlfn.POISSON.DIST(4,K2344,FALSE) * _xlfn.POISSON.DIST(0,L2344,FALSE)</f>
        <v>1.2422462597612515E-2</v>
      </c>
      <c r="AE2344" s="13">
        <f t="shared" ref="AE2344:AE2407" si="2820">_xlfn.POISSON.DIST(4,K2344,FALSE) * _xlfn.POISSON.DIST(1,L2344,FALSE)</f>
        <v>1.4675160155698218E-2</v>
      </c>
      <c r="AF2344" s="13">
        <f t="shared" ref="AF2344:AF2407" si="2821">_xlfn.POISSON.DIST(4,K2344,FALSE) * _xlfn.POISSON.DIST(2,L2344,FALSE)</f>
        <v>8.6681816871311372E-3</v>
      </c>
      <c r="AG2344" s="13">
        <f t="shared" ref="AG2344:AG2407" si="2822">_xlfn.POISSON.DIST(4,K2344,FALSE) * _xlfn.POISSON.DIST(3,L2344,FALSE)</f>
        <v>3.4133584898533671E-3</v>
      </c>
      <c r="AH2344" s="13">
        <f t="shared" ref="AH2344:AH2407" si="2823">_xlfn.POISSON.DIST(0,K2344,FALSE) * _xlfn.POISSON.DIST(4,L2344,FALSE)</f>
        <v>6.057264972945643E-3</v>
      </c>
      <c r="AI2344" s="13">
        <f t="shared" ref="AI2344:AI2407" si="2824">_xlfn.POISSON.DIST(1,K2344,FALSE) * _xlfn.POISSON.DIST(4,L2344,FALSE)</f>
        <v>8.5631688049235093E-3</v>
      </c>
      <c r="AJ2344" s="13">
        <f t="shared" ref="AJ2344:AJ2407" si="2825">_xlfn.POISSON.DIST(2,K2344,FALSE) * _xlfn.POISSON.DIST(4,L2344,FALSE)</f>
        <v>6.0528852798357822E-3</v>
      </c>
      <c r="AK2344" s="13">
        <f t="shared" ref="AK2344:AK2407" si="2826">_xlfn.POISSON.DIST(3,K2344,FALSE) * _xlfn.POISSON.DIST(4,L2344,FALSE)</f>
        <v>2.8523257410494676E-3</v>
      </c>
      <c r="AL2344" s="13">
        <f t="shared" ref="AL2344:AL2407" si="2827">_xlfn.POISSON.DIST(5,K2344,FALSE) * _xlfn.POISSON.DIST(5,L2344,FALSE)</f>
        <v>6.7342640240659486E-5</v>
      </c>
      <c r="AM2344" s="13">
        <f t="shared" ref="AM2344:AM2407" si="2828">_xlfn.POISSON.DIST(5,K2344,FALSE) * _xlfn.POISSON.DIST(0,L2344,FALSE)</f>
        <v>3.512332535272074E-3</v>
      </c>
      <c r="AN2344" s="13">
        <f t="shared" ref="AN2344:AN2407" si="2829">_xlfn.POISSON.DIST(5,K2344,FALSE) * _xlfn.POISSON.DIST(1,L2344,FALSE)</f>
        <v>4.1492612330419534E-3</v>
      </c>
      <c r="AO2344" s="13">
        <f t="shared" ref="AO2344:AO2407" si="2830">_xlfn.POISSON.DIST(5,K2344,FALSE) * _xlfn.POISSON.DIST(2,L2344,FALSE)</f>
        <v>2.4508455004092042E-3</v>
      </c>
      <c r="AP2344" s="13">
        <f t="shared" ref="AP2344:AP2407" si="2831">_xlfn.POISSON.DIST(5,K2344,FALSE) * _xlfn.POISSON.DIST(3,L2344,FALSE)</f>
        <v>9.6509447979849694E-4</v>
      </c>
      <c r="AQ2344" s="13">
        <f t="shared" ref="AQ2344:AQ2407" si="2832">_xlfn.POISSON.DIST(5,K2344,FALSE) * _xlfn.POISSON.DIST(4,L2344,FALSE)</f>
        <v>2.8502633727279614E-4</v>
      </c>
      <c r="AR2344" s="13">
        <f t="shared" ref="AR2344:AR2407" si="2833">_xlfn.POISSON.DIST(0,K2344,FALSE) * _xlfn.POISSON.DIST(5,L2344,FALSE)</f>
        <v>1.4311386793881345E-3</v>
      </c>
      <c r="AS2344" s="13">
        <f t="shared" ref="AS2344:AS2407" si="2834">_xlfn.POISSON.DIST(1,K2344,FALSE) * _xlfn.POISSON.DIST(5,L2344,FALSE)</f>
        <v>2.0232038964107368E-3</v>
      </c>
      <c r="AT2344" s="13">
        <f t="shared" ref="AT2344:AT2407" si="2835">_xlfn.POISSON.DIST(2,K2344,FALSE) * _xlfn.POISSON.DIST(5,L2344,FALSE)</f>
        <v>1.4301038974789118E-3</v>
      </c>
      <c r="AU2344" s="13">
        <f t="shared" ref="AU2344:AU2407" si="2836">_xlfn.POISSON.DIST(3,K2344,FALSE) * _xlfn.POISSON.DIST(5,L2344,FALSE)</f>
        <v>6.7391367431714113E-4</v>
      </c>
      <c r="AV2344" s="13">
        <f t="shared" ref="AV2344:AV2407" si="2837">_xlfn.POISSON.DIST(4,K2344,FALSE) * _xlfn.POISSON.DIST(5,L2344,FALSE)</f>
        <v>2.3817831062777369E-4</v>
      </c>
      <c r="AW2344" s="13">
        <f t="shared" ref="AW2344:AW2407" si="2838">_xlfn.POISSON.DIST(6,K2344,FALSE) * _xlfn.POISSON.DIST(6,L2344,FALSE)</f>
        <v>3.124069763472062E-6</v>
      </c>
      <c r="AX2344" s="13">
        <f t="shared" ref="AX2344:AX2407" si="2839">_xlfn.POISSON.DIST(6,K2344,FALSE) * _xlfn.POISSON.DIST(0,L2344,FALSE)</f>
        <v>8.2756537075438178E-4</v>
      </c>
      <c r="AY2344" s="13">
        <f t="shared" ref="AY2344:AY2407" si="2840">_xlfn.POISSON.DIST(6,K2344,FALSE) * _xlfn.POISSON.DIST(1,L2344,FALSE)</f>
        <v>9.7763662073447645E-4</v>
      </c>
      <c r="AZ2344" s="13">
        <f t="shared" ref="AZ2344:AZ2407" si="2841">_xlfn.POISSON.DIST(6,K2344,FALSE) * _xlfn.POISSON.DIST(2,L2344,FALSE)</f>
        <v>5.7746094506701913E-4</v>
      </c>
      <c r="BA2344" s="13">
        <f t="shared" ref="BA2344:BA2407" si="2842">_xlfn.POISSON.DIST(6,K2344,FALSE) * _xlfn.POISSON.DIST(3,L2344,FALSE)</f>
        <v>2.2739269786298369E-4</v>
      </c>
      <c r="BB2344" s="13">
        <f t="shared" ref="BB2344:BB2407" si="2843">_xlfn.POISSON.DIST(6,K2344,FALSE) * _xlfn.POISSON.DIST(4,L2344,FALSE)</f>
        <v>6.7157059905676984E-5</v>
      </c>
      <c r="BC2344" s="13">
        <f t="shared" ref="BC2344:BC2407" si="2844">_xlfn.POISSON.DIST(6,K2344,FALSE) * _xlfn.POISSON.DIST(5,L2344,FALSE)</f>
        <v>1.5867073085670486E-5</v>
      </c>
      <c r="BD2344" s="13">
        <f t="shared" ref="BD2344:BD2407" si="2845">_xlfn.POISSON.DIST(0,K2344,FALSE) * _xlfn.POISSON.DIST(6,L2344,FALSE)</f>
        <v>2.8177705185271606E-4</v>
      </c>
      <c r="BE2344" s="13">
        <f t="shared" ref="BE2344:BE2407" si="2846">_xlfn.POISSON.DIST(1,K2344,FALSE) * _xlfn.POISSON.DIST(6,L2344,FALSE)</f>
        <v>3.9834883749440773E-4</v>
      </c>
      <c r="BF2344" s="13">
        <f t="shared" ref="BF2344:BF2407" si="2847">_xlfn.POISSON.DIST(2,K2344,FALSE) * _xlfn.POISSON.DIST(6,L2344,FALSE)</f>
        <v>2.8157331352889693E-4</v>
      </c>
      <c r="BG2344" s="13">
        <f t="shared" ref="BG2344:BG2407" si="2848">_xlfn.POISSON.DIST(3,K2344,FALSE) * _xlfn.POISSON.DIST(6,L2344,FALSE)</f>
        <v>1.3268693739274944E-4</v>
      </c>
      <c r="BH2344" s="13">
        <f t="shared" ref="BH2344:BH2407" si="2849">_xlfn.POISSON.DIST(4,K2344,FALSE) * _xlfn.POISSON.DIST(6,L2344,FALSE)</f>
        <v>4.6894953752943012E-5</v>
      </c>
      <c r="BI2344" s="13">
        <f t="shared" ref="BI2344:BI2407" si="2850">_xlfn.POISSON.DIST(5,K2344,FALSE) * _xlfn.POISSON.DIST(6,L2344,FALSE)</f>
        <v>1.3259099837273561E-5</v>
      </c>
      <c r="BJ2344" s="14">
        <f t="shared" ref="BJ2344:BJ2407" si="2851">SUM(N2344,Q2344,T2344,W2344,X2344,Y2344,AD2344,AE2344,AF2344,AG2344,AM2344,AN2344,AO2344,AP2344,AQ2344,AX2344,AY2344,AZ2344,BA2344,BB2344,BC2344)</f>
        <v>0.42265826160257269</v>
      </c>
      <c r="BK2344" s="14">
        <f t="shared" ref="BK2344:BK2407" si="2852">SUM(M2344,P2344,S2344,V2344,AC2344,AL2344,AY2344)</f>
        <v>0.26305843073326424</v>
      </c>
      <c r="BL2344" s="14">
        <f t="shared" ref="BL2344:BL2407" si="2853">SUM(O2344,R2344,U2344,AA2344,AB2344,AH2344,AI2344,AJ2344,AK2344,AR2344,AS2344,AT2344,AU2344,AV2344,BD2344,BE2344,BF2344,BG2344,BH2344,BI2344)</f>
        <v>0.29386105803888812</v>
      </c>
      <c r="BM2344" s="14">
        <f t="shared" ref="BM2344:BM2407" si="2854">SUM(S2344:BI2344)</f>
        <v>0.47943828626104984</v>
      </c>
      <c r="BN2344" s="14">
        <f t="shared" ref="BN2344:BN2407" si="2855">SUM(M2344:R2344)</f>
        <v>0.51967475091669046</v>
      </c>
    </row>
    <row r="2345" spans="1:66" x14ac:dyDescent="0.25">
      <c r="A2345" t="s">
        <v>91</v>
      </c>
      <c r="B2345" t="s">
        <v>97</v>
      </c>
      <c r="C2345" t="s">
        <v>113</v>
      </c>
      <c r="D2345" t="s">
        <v>547</v>
      </c>
      <c r="E2345" s="10">
        <f>VLOOKUP(A2345,home!$A$2:$E$405,3,FALSE)</f>
        <v>1.53296703296703</v>
      </c>
      <c r="F2345" s="10">
        <f>VLOOKUP(B2345,home!$B$2:$E$405,3,FALSE)</f>
        <v>0.98</v>
      </c>
      <c r="G2345" s="10">
        <f>VLOOKUP(C2345,away!$B$2:$E$405,4,FALSE)</f>
        <v>1.63</v>
      </c>
      <c r="H2345" s="10">
        <f>VLOOKUP(A2345,away!$A$2:$E$405,3,FALSE)</f>
        <v>1.2527472527472501</v>
      </c>
      <c r="I2345" s="10">
        <f>VLOOKUP(C2345,away!$B$2:$E$405,3,FALSE)</f>
        <v>0.16</v>
      </c>
      <c r="J2345" s="10">
        <f>VLOOKUP(B2345,home!$B$2:$E$405,4,FALSE)</f>
        <v>1.3</v>
      </c>
      <c r="K2345" s="12">
        <f t="shared" si="2800"/>
        <v>2.4487615384615333</v>
      </c>
      <c r="L2345" s="12">
        <f t="shared" si="2801"/>
        <v>0.26057142857142801</v>
      </c>
      <c r="M2345" s="13">
        <f t="shared" si="2802"/>
        <v>6.6581203764118801E-2</v>
      </c>
      <c r="N2345" s="13">
        <f t="shared" si="2803"/>
        <v>0.16304149096204437</v>
      </c>
      <c r="O2345" s="13">
        <f t="shared" si="2804"/>
        <v>1.7349159380821773E-2</v>
      </c>
      <c r="P2345" s="13">
        <f t="shared" si="2805"/>
        <v>4.2483954216395468E-2</v>
      </c>
      <c r="Q2345" s="13">
        <f t="shared" si="2806"/>
        <v>0.19962486612063904</v>
      </c>
      <c r="R2345" s="13">
        <f t="shared" si="2807"/>
        <v>2.2603476221870599E-3</v>
      </c>
      <c r="S2345" s="13">
        <f t="shared" si="2808"/>
        <v>6.7770116182303691E-3</v>
      </c>
      <c r="T2345" s="13">
        <f t="shared" si="2809"/>
        <v>5.2016536543434973E-2</v>
      </c>
      <c r="U2345" s="13">
        <f t="shared" si="2810"/>
        <v>5.5350523207646539E-3</v>
      </c>
      <c r="V2345" s="13">
        <f t="shared" si="2811"/>
        <v>4.804730248109096E-4</v>
      </c>
      <c r="W2345" s="13">
        <f t="shared" si="2812"/>
        <v>0.16294456475891789</v>
      </c>
      <c r="X2345" s="13">
        <f t="shared" si="2813"/>
        <v>4.2458698017180795E-2</v>
      </c>
      <c r="Y2345" s="13">
        <f t="shared" si="2814"/>
        <v>5.5317617988098278E-3</v>
      </c>
      <c r="Z2345" s="13">
        <f t="shared" si="2815"/>
        <v>1.9632733632710418E-4</v>
      </c>
      <c r="AA2345" s="13">
        <f t="shared" si="2816"/>
        <v>4.8075883014641452E-4</v>
      </c>
      <c r="AB2345" s="13">
        <f t="shared" si="2817"/>
        <v>5.8863186626915065E-4</v>
      </c>
      <c r="AC2345" s="13">
        <f t="shared" si="2818"/>
        <v>1.9161182918639408E-5</v>
      </c>
      <c r="AD2345" s="13">
        <f t="shared" si="2819"/>
        <v>9.9753095770748174E-2</v>
      </c>
      <c r="AE2345" s="13">
        <f t="shared" si="2820"/>
        <v>2.5992806669406322E-2</v>
      </c>
      <c r="AF2345" s="13">
        <f t="shared" si="2821"/>
        <v>3.386491383214073E-3</v>
      </c>
      <c r="AG2345" s="13">
        <f t="shared" si="2822"/>
        <v>2.9414096585630734E-4</v>
      </c>
      <c r="AH2345" s="13">
        <f t="shared" si="2823"/>
        <v>1.2789323623594186E-5</v>
      </c>
      <c r="AI2345" s="13">
        <f t="shared" si="2824"/>
        <v>3.1318003792394933E-5</v>
      </c>
      <c r="AJ2345" s="13">
        <f t="shared" si="2825"/>
        <v>3.8345161574104586E-5</v>
      </c>
      <c r="AK2345" s="13">
        <f t="shared" si="2826"/>
        <v>3.1299385616253467E-5</v>
      </c>
      <c r="AL2345" s="13">
        <f t="shared" si="2827"/>
        <v>4.8905262856551202E-7</v>
      </c>
      <c r="AM2345" s="13">
        <f t="shared" si="2828"/>
        <v>4.8854308853175626E-2</v>
      </c>
      <c r="AN2345" s="13">
        <f t="shared" si="2829"/>
        <v>1.2730037049741735E-2</v>
      </c>
      <c r="AO2345" s="13">
        <f t="shared" si="2830"/>
        <v>1.658541969909205E-3</v>
      </c>
      <c r="AP2345" s="13">
        <f t="shared" si="2831"/>
        <v>1.4405621681497059E-4</v>
      </c>
      <c r="AQ2345" s="13">
        <f t="shared" si="2832"/>
        <v>9.3842335525180627E-6</v>
      </c>
      <c r="AR2345" s="13">
        <f t="shared" si="2833"/>
        <v>6.6650646541245024E-7</v>
      </c>
      <c r="AS2345" s="13">
        <f t="shared" si="2834"/>
        <v>1.6321153976379506E-6</v>
      </c>
      <c r="AT2345" s="13">
        <f t="shared" si="2835"/>
        <v>1.9983307060333331E-6</v>
      </c>
      <c r="AU2345" s="13">
        <f t="shared" si="2836"/>
        <v>1.6311451246870353E-6</v>
      </c>
      <c r="AV2345" s="13">
        <f t="shared" si="2837"/>
        <v>9.9857136124566352E-7</v>
      </c>
      <c r="AW2345" s="13">
        <f t="shared" si="2838"/>
        <v>8.6681493619733226E-9</v>
      </c>
      <c r="AX2345" s="13">
        <f t="shared" si="2839"/>
        <v>1.9938758751296193E-2</v>
      </c>
      <c r="AY2345" s="13">
        <f t="shared" si="2840"/>
        <v>5.1954708517663109E-3</v>
      </c>
      <c r="AZ2345" s="13">
        <f t="shared" si="2841"/>
        <v>6.7689563097298063E-4</v>
      </c>
      <c r="BA2345" s="13">
        <f t="shared" si="2842"/>
        <v>5.8793220518795889E-5</v>
      </c>
      <c r="BB2345" s="13">
        <f t="shared" si="2843"/>
        <v>3.8299583652244098E-6</v>
      </c>
      <c r="BC2345" s="13">
        <f t="shared" si="2844"/>
        <v>1.995955445191232E-7</v>
      </c>
      <c r="BD2345" s="13">
        <f t="shared" si="2845"/>
        <v>2.8945423640769176E-8</v>
      </c>
      <c r="BE2345" s="13">
        <f t="shared" si="2846"/>
        <v>7.0880440125990756E-8</v>
      </c>
      <c r="BF2345" s="13">
        <f t="shared" si="2847"/>
        <v>8.6784647804875888E-8</v>
      </c>
      <c r="BG2345" s="13">
        <f t="shared" si="2848"/>
        <v>7.0838302557836734E-8</v>
      </c>
      <c r="BH2345" s="13">
        <f t="shared" si="2849"/>
        <v>4.3366527688382967E-8</v>
      </c>
      <c r="BI2345" s="13">
        <f t="shared" si="2850"/>
        <v>2.1238857011987882E-8</v>
      </c>
      <c r="BJ2345" s="14">
        <f t="shared" si="2851"/>
        <v>0.8443147293219101</v>
      </c>
      <c r="BK2345" s="14">
        <f t="shared" si="2852"/>
        <v>0.12153776371086908</v>
      </c>
      <c r="BL2345" s="14">
        <f t="shared" si="2853"/>
        <v>2.6334950618049247E-2</v>
      </c>
      <c r="BM2345" s="14">
        <f t="shared" si="2854"/>
        <v>0.4958472867373318</v>
      </c>
      <c r="BN2345" s="14">
        <f t="shared" si="2855"/>
        <v>0.49134102206620656</v>
      </c>
    </row>
    <row r="2346" spans="1:66" x14ac:dyDescent="0.25">
      <c r="A2346" t="s">
        <v>91</v>
      </c>
      <c r="B2346" t="s">
        <v>118</v>
      </c>
      <c r="C2346" t="s">
        <v>370</v>
      </c>
      <c r="D2346" t="s">
        <v>547</v>
      </c>
      <c r="E2346" s="10">
        <f>VLOOKUP(A2346,home!$A$2:$E$405,3,FALSE)</f>
        <v>1.53296703296703</v>
      </c>
      <c r="F2346" s="10">
        <f>VLOOKUP(B2346,home!$B$2:$E$405,3,FALSE)</f>
        <v>0.9</v>
      </c>
      <c r="G2346" s="10">
        <f>VLOOKUP(C2346,away!$B$2:$E$405,4,FALSE)</f>
        <v>0.8</v>
      </c>
      <c r="H2346" s="10">
        <f>VLOOKUP(A2346,away!$A$2:$E$405,3,FALSE)</f>
        <v>1.2527472527472501</v>
      </c>
      <c r="I2346" s="10">
        <f>VLOOKUP(C2346,away!$B$2:$E$405,3,FALSE)</f>
        <v>0.72</v>
      </c>
      <c r="J2346" s="10">
        <f>VLOOKUP(B2346,home!$B$2:$E$405,4,FALSE)</f>
        <v>1</v>
      </c>
      <c r="K2346" s="12">
        <f t="shared" si="2800"/>
        <v>1.1037362637362615</v>
      </c>
      <c r="L2346" s="12">
        <f t="shared" si="2801"/>
        <v>0.90197802197802002</v>
      </c>
      <c r="M2346" s="13">
        <f t="shared" si="2802"/>
        <v>0.13456414411394824</v>
      </c>
      <c r="N2346" s="13">
        <f t="shared" si="2803"/>
        <v>0.14852332565719709</v>
      </c>
      <c r="O2346" s="13">
        <f t="shared" si="2804"/>
        <v>0.12137390053706427</v>
      </c>
      <c r="P2346" s="13">
        <f t="shared" si="2805"/>
        <v>0.13396477549387595</v>
      </c>
      <c r="Q2346" s="13">
        <f t="shared" si="2806"/>
        <v>8.1965290269279414E-2</v>
      </c>
      <c r="R2346" s="13">
        <f t="shared" si="2807"/>
        <v>5.4738295363089079E-2</v>
      </c>
      <c r="S2346" s="13">
        <f t="shared" si="2808"/>
        <v>3.3342019137593465E-2</v>
      </c>
      <c r="T2346" s="13">
        <f t="shared" si="2809"/>
        <v>7.3930890387938902E-2</v>
      </c>
      <c r="U2346" s="13">
        <f t="shared" si="2810"/>
        <v>6.0416641607347873E-2</v>
      </c>
      <c r="V2346" s="13">
        <f t="shared" si="2811"/>
        <v>3.6881676497863116E-3</v>
      </c>
      <c r="W2346" s="13">
        <f t="shared" si="2812"/>
        <v>3.0156021079290864E-2</v>
      </c>
      <c r="X2346" s="13">
        <f t="shared" si="2813"/>
        <v>2.7200068243826252E-2</v>
      </c>
      <c r="Y2346" s="13">
        <f t="shared" si="2814"/>
        <v>1.2266931876116778E-2</v>
      </c>
      <c r="Z2346" s="13">
        <f t="shared" si="2815"/>
        <v>1.6457579792682572E-2</v>
      </c>
      <c r="AA2346" s="13">
        <f t="shared" si="2816"/>
        <v>1.8164827630516862E-2</v>
      </c>
      <c r="AB2346" s="13">
        <f t="shared" si="2817"/>
        <v>1.002458949015995E-2</v>
      </c>
      <c r="AC2346" s="13">
        <f t="shared" si="2818"/>
        <v>2.29483750315115E-4</v>
      </c>
      <c r="AD2346" s="13">
        <f t="shared" si="2819"/>
        <v>8.3210735088021098E-3</v>
      </c>
      <c r="AE2346" s="13">
        <f t="shared" si="2820"/>
        <v>7.5054254242030299E-3</v>
      </c>
      <c r="AF2346" s="13">
        <f t="shared" si="2821"/>
        <v>3.3848643891130951E-3</v>
      </c>
      <c r="AG2346" s="13">
        <f t="shared" si="2822"/>
        <v>1.0176910954520231E-3</v>
      </c>
      <c r="AH2346" s="13">
        <f t="shared" si="2823"/>
        <v>3.711093816987315E-3</v>
      </c>
      <c r="AI2346" s="13">
        <f t="shared" si="2824"/>
        <v>4.0960688239363207E-3</v>
      </c>
      <c r="AJ2346" s="13">
        <f t="shared" si="2825"/>
        <v>2.2604898498690298E-3</v>
      </c>
      <c r="AK2346" s="13">
        <f t="shared" si="2826"/>
        <v>8.3166154036939499E-4</v>
      </c>
      <c r="AL2346" s="13">
        <f t="shared" si="2827"/>
        <v>9.1384638286479204E-6</v>
      </c>
      <c r="AM2346" s="13">
        <f t="shared" si="2828"/>
        <v>1.8368541169760039E-3</v>
      </c>
      <c r="AN2346" s="13">
        <f t="shared" si="2829"/>
        <v>1.6568020430921988E-3</v>
      </c>
      <c r="AO2346" s="13">
        <f t="shared" si="2830"/>
        <v>7.4719951481872176E-4</v>
      </c>
      <c r="AP2346" s="13">
        <f t="shared" si="2831"/>
        <v>2.2465251346637566E-4</v>
      </c>
      <c r="AQ2346" s="13">
        <f t="shared" si="2832"/>
        <v>5.0657907432198006E-5</v>
      </c>
      <c r="AR2346" s="13">
        <f t="shared" si="2833"/>
        <v>6.6946501208421574E-4</v>
      </c>
      <c r="AS2346" s="13">
        <f t="shared" si="2834"/>
        <v>7.3891281113998362E-4</v>
      </c>
      <c r="AT2346" s="13">
        <f t="shared" si="2835"/>
        <v>4.0778243269725181E-4</v>
      </c>
      <c r="AU2346" s="13">
        <f t="shared" si="2836"/>
        <v>1.5002808622751606E-4</v>
      </c>
      <c r="AV2346" s="13">
        <f t="shared" si="2837"/>
        <v>4.1397859837065057E-5</v>
      </c>
      <c r="AW2346" s="13">
        <f t="shared" si="2838"/>
        <v>2.5271554882799355E-7</v>
      </c>
      <c r="AX2346" s="13">
        <f t="shared" si="2839"/>
        <v>3.3790041668327721E-4</v>
      </c>
      <c r="AY2346" s="13">
        <f t="shared" si="2840"/>
        <v>3.0477874946553115E-4</v>
      </c>
      <c r="AZ2346" s="13">
        <f t="shared" si="2841"/>
        <v>1.3745186679192716E-4</v>
      </c>
      <c r="BA2346" s="13">
        <f t="shared" si="2842"/>
        <v>4.1326187642056255E-5</v>
      </c>
      <c r="BB2346" s="13">
        <f t="shared" si="2843"/>
        <v>9.3188282463185985E-6</v>
      </c>
      <c r="BC2346" s="13">
        <f t="shared" si="2844"/>
        <v>1.6810756537534703E-6</v>
      </c>
      <c r="BD2346" s="13">
        <f t="shared" si="2845"/>
        <v>1.0064045456386865E-4</v>
      </c>
      <c r="BE2346" s="13">
        <f t="shared" si="2846"/>
        <v>1.110805193010434E-4</v>
      </c>
      <c r="BF2346" s="13">
        <f t="shared" si="2847"/>
        <v>6.1301798673608695E-5</v>
      </c>
      <c r="BG2346" s="13">
        <f t="shared" si="2848"/>
        <v>2.2553672742773783E-5</v>
      </c>
      <c r="BH2346" s="13">
        <f t="shared" si="2849"/>
        <v>6.2233266216598735E-6</v>
      </c>
      <c r="BI2346" s="13">
        <f t="shared" si="2850"/>
        <v>1.3737822546802552E-6</v>
      </c>
      <c r="BJ2346" s="14">
        <f t="shared" si="2851"/>
        <v>0.39962020515148799</v>
      </c>
      <c r="BK2346" s="14">
        <f t="shared" si="2852"/>
        <v>0.30610250735881334</v>
      </c>
      <c r="BL2346" s="14">
        <f t="shared" si="2853"/>
        <v>0.27792832841548371</v>
      </c>
      <c r="BM2346" s="14">
        <f t="shared" si="2854"/>
        <v>0.32467436325009674</v>
      </c>
      <c r="BN2346" s="14">
        <f t="shared" si="2855"/>
        <v>0.67512973143445398</v>
      </c>
    </row>
    <row r="2347" spans="1:66" x14ac:dyDescent="0.25">
      <c r="A2347" t="s">
        <v>91</v>
      </c>
      <c r="B2347" t="s">
        <v>109</v>
      </c>
      <c r="C2347" t="s">
        <v>107</v>
      </c>
      <c r="D2347" t="s">
        <v>547</v>
      </c>
      <c r="E2347" s="10">
        <f>VLOOKUP(A2347,home!$A$2:$E$405,3,FALSE)</f>
        <v>1.53296703296703</v>
      </c>
      <c r="F2347" s="10">
        <f>VLOOKUP(B2347,home!$B$2:$E$405,3,FALSE)</f>
        <v>0.65</v>
      </c>
      <c r="G2347" s="10">
        <f>VLOOKUP(C2347,away!$B$2:$E$405,4,FALSE)</f>
        <v>0.98</v>
      </c>
      <c r="H2347" s="10">
        <f>VLOOKUP(A2347,away!$A$2:$E$405,3,FALSE)</f>
        <v>1.2527472527472501</v>
      </c>
      <c r="I2347" s="10">
        <f>VLOOKUP(C2347,away!$B$2:$E$405,3,FALSE)</f>
        <v>1.39</v>
      </c>
      <c r="J2347" s="10">
        <f>VLOOKUP(B2347,home!$B$2:$E$405,4,FALSE)</f>
        <v>1.71</v>
      </c>
      <c r="K2347" s="12">
        <f t="shared" si="2800"/>
        <v>0.97649999999999815</v>
      </c>
      <c r="L2347" s="12">
        <f t="shared" si="2801"/>
        <v>2.9776549450549381</v>
      </c>
      <c r="M2347" s="13">
        <f t="shared" si="2802"/>
        <v>1.9174865519943241E-2</v>
      </c>
      <c r="N2347" s="13">
        <f t="shared" si="2803"/>
        <v>1.8724256180224538E-2</v>
      </c>
      <c r="O2347" s="13">
        <f t="shared" si="2804"/>
        <v>5.7096133136222423E-2</v>
      </c>
      <c r="P2347" s="13">
        <f t="shared" si="2805"/>
        <v>5.5754374007521083E-2</v>
      </c>
      <c r="Q2347" s="13">
        <f t="shared" si="2806"/>
        <v>9.1421180799946128E-3</v>
      </c>
      <c r="R2347" s="13">
        <f t="shared" si="2807"/>
        <v>8.5006291588293925E-2</v>
      </c>
      <c r="S2347" s="13">
        <f t="shared" si="2808"/>
        <v>4.0528970304086719E-2</v>
      </c>
      <c r="T2347" s="13">
        <f t="shared" si="2809"/>
        <v>2.7222073109172119E-2</v>
      </c>
      <c r="U2347" s="13">
        <f t="shared" si="2810"/>
        <v>8.3008643735968862E-2</v>
      </c>
      <c r="V2347" s="13">
        <f t="shared" si="2811"/>
        <v>1.3093919839568393E-2</v>
      </c>
      <c r="W2347" s="13">
        <f t="shared" si="2812"/>
        <v>2.9757594350382417E-3</v>
      </c>
      <c r="X2347" s="13">
        <f t="shared" si="2813"/>
        <v>8.8607847970355088E-3</v>
      </c>
      <c r="Y2347" s="13">
        <f t="shared" si="2814"/>
        <v>1.3192179833980204E-2</v>
      </c>
      <c r="Z2347" s="13">
        <f t="shared" si="2815"/>
        <v>8.4373134836221789E-2</v>
      </c>
      <c r="AA2347" s="13">
        <f t="shared" si="2816"/>
        <v>8.2390366167570409E-2</v>
      </c>
      <c r="AB2347" s="13">
        <f t="shared" si="2817"/>
        <v>4.0227096281316176E-2</v>
      </c>
      <c r="AC2347" s="13">
        <f t="shared" si="2818"/>
        <v>2.3795580965108305E-3</v>
      </c>
      <c r="AD2347" s="13">
        <f t="shared" si="2819"/>
        <v>7.2645727207870929E-4</v>
      </c>
      <c r="AE2347" s="13">
        <f t="shared" si="2820"/>
        <v>2.1631390885762897E-3</v>
      </c>
      <c r="AF2347" s="13">
        <f t="shared" si="2821"/>
        <v>3.2205409019704112E-3</v>
      </c>
      <c r="AG2347" s="13">
        <f t="shared" si="2822"/>
        <v>3.1965531808346276E-3</v>
      </c>
      <c r="AH2347" s="13">
        <f t="shared" si="2823"/>
        <v>6.2808520543715732E-2</v>
      </c>
      <c r="AI2347" s="13">
        <f t="shared" si="2824"/>
        <v>6.133252031093829E-2</v>
      </c>
      <c r="AJ2347" s="13">
        <f t="shared" si="2825"/>
        <v>2.9945603041815559E-2</v>
      </c>
      <c r="AK2347" s="13">
        <f t="shared" si="2826"/>
        <v>9.7472937901109478E-3</v>
      </c>
      <c r="AL2347" s="13">
        <f t="shared" si="2827"/>
        <v>2.7675974456770546E-4</v>
      </c>
      <c r="AM2347" s="13">
        <f t="shared" si="2828"/>
        <v>1.4187710523697169E-4</v>
      </c>
      <c r="AN2347" s="13">
        <f t="shared" si="2829"/>
        <v>4.2246106399894867E-4</v>
      </c>
      <c r="AO2347" s="13">
        <f t="shared" si="2830"/>
        <v>6.2897163815482031E-4</v>
      </c>
      <c r="AP2347" s="13">
        <f t="shared" si="2831"/>
        <v>6.2428683621700183E-4</v>
      </c>
      <c r="AQ2347" s="13">
        <f t="shared" si="2832"/>
        <v>4.6472769624856451E-4</v>
      </c>
      <c r="AR2347" s="13">
        <f t="shared" si="2833"/>
        <v>3.7404420357715955E-2</v>
      </c>
      <c r="AS2347" s="13">
        <f t="shared" si="2834"/>
        <v>3.6525416479309562E-2</v>
      </c>
      <c r="AT2347" s="13">
        <f t="shared" si="2835"/>
        <v>1.7833534596022858E-2</v>
      </c>
      <c r="AU2347" s="13">
        <f t="shared" si="2836"/>
        <v>5.8048155110054303E-3</v>
      </c>
      <c r="AV2347" s="13">
        <f t="shared" si="2837"/>
        <v>1.4171005866241981E-3</v>
      </c>
      <c r="AW2347" s="13">
        <f t="shared" si="2838"/>
        <v>2.2353577471863037E-5</v>
      </c>
      <c r="AX2347" s="13">
        <f t="shared" si="2839"/>
        <v>2.3090498877317089E-5</v>
      </c>
      <c r="AY2347" s="13">
        <f t="shared" si="2840"/>
        <v>6.8755538165828729E-5</v>
      </c>
      <c r="AZ2347" s="13">
        <f t="shared" si="2841"/>
        <v>1.0236513410969675E-4</v>
      </c>
      <c r="BA2347" s="13">
        <f t="shared" si="2842"/>
        <v>1.016026825943168E-4</v>
      </c>
      <c r="BB2347" s="13">
        <f t="shared" si="2843"/>
        <v>7.5634432564453686E-5</v>
      </c>
      <c r="BC2347" s="13">
        <f t="shared" si="2844"/>
        <v>4.5042648428393953E-5</v>
      </c>
      <c r="BD2347" s="13">
        <f t="shared" si="2845"/>
        <v>1.8562909540844413E-2</v>
      </c>
      <c r="BE2347" s="13">
        <f t="shared" si="2846"/>
        <v>1.8126681166634531E-2</v>
      </c>
      <c r="BF2347" s="13">
        <f t="shared" si="2847"/>
        <v>8.8503520796092937E-3</v>
      </c>
      <c r="BG2347" s="13">
        <f t="shared" si="2848"/>
        <v>2.8807896019128203E-3</v>
      </c>
      <c r="BH2347" s="13">
        <f t="shared" si="2849"/>
        <v>7.0327276156696586E-4</v>
      </c>
      <c r="BI2347" s="13">
        <f t="shared" si="2850"/>
        <v>1.3734917033402823E-4</v>
      </c>
      <c r="BJ2347" s="14">
        <f t="shared" si="2851"/>
        <v>9.2122677153501586E-2</v>
      </c>
      <c r="BK2347" s="14">
        <f t="shared" si="2852"/>
        <v>0.13127720305036381</v>
      </c>
      <c r="BL2347" s="14">
        <f t="shared" si="2853"/>
        <v>0.65980911044753243</v>
      </c>
      <c r="BM2347" s="14">
        <f t="shared" si="2854"/>
        <v>0.72263768501472558</v>
      </c>
      <c r="BN2347" s="14">
        <f t="shared" si="2855"/>
        <v>0.24489803851219982</v>
      </c>
    </row>
    <row r="2348" spans="1:66" x14ac:dyDescent="0.25">
      <c r="A2348" t="s">
        <v>91</v>
      </c>
      <c r="B2348" t="s">
        <v>100</v>
      </c>
      <c r="C2348" t="s">
        <v>389</v>
      </c>
      <c r="D2348" t="s">
        <v>547</v>
      </c>
      <c r="E2348" s="10">
        <f>VLOOKUP(A2348,home!$A$2:$E$405,3,FALSE)</f>
        <v>1.53296703296703</v>
      </c>
      <c r="F2348" s="10">
        <f>VLOOKUP(B2348,home!$B$2:$E$405,3,FALSE)</f>
        <v>1.1200000000000001</v>
      </c>
      <c r="G2348" s="10">
        <f>VLOOKUP(C2348,away!$B$2:$E$405,4,FALSE)</f>
        <v>0.72</v>
      </c>
      <c r="H2348" s="10">
        <f>VLOOKUP(A2348,away!$A$2:$E$405,3,FALSE)</f>
        <v>1.2527472527472501</v>
      </c>
      <c r="I2348" s="10">
        <f>VLOOKUP(C2348,away!$B$2:$E$405,3,FALSE)</f>
        <v>0.87</v>
      </c>
      <c r="J2348" s="10">
        <f>VLOOKUP(B2348,home!$B$2:$E$405,4,FALSE)</f>
        <v>1.25</v>
      </c>
      <c r="K2348" s="12">
        <f t="shared" si="2800"/>
        <v>1.236184615384613</v>
      </c>
      <c r="L2348" s="12">
        <f t="shared" si="2801"/>
        <v>1.3623626373626343</v>
      </c>
      <c r="M2348" s="13">
        <f t="shared" si="2802"/>
        <v>7.4381557365253689E-2</v>
      </c>
      <c r="N2348" s="13">
        <f t="shared" si="2803"/>
        <v>9.1949336883274668E-2</v>
      </c>
      <c r="O2348" s="13">
        <f t="shared" si="2804"/>
        <v>0.10133465466326709</v>
      </c>
      <c r="P2348" s="13">
        <f t="shared" si="2805"/>
        <v>0.12526834110004342</v>
      </c>
      <c r="Q2348" s="13">
        <f t="shared" si="2806"/>
        <v>5.683317782496055E-2</v>
      </c>
      <c r="R2348" s="13">
        <f t="shared" si="2807"/>
        <v>6.9027273691640162E-2</v>
      </c>
      <c r="S2348" s="13">
        <f t="shared" si="2808"/>
        <v>5.2742097093032902E-2</v>
      </c>
      <c r="T2348" s="13">
        <f t="shared" si="2809"/>
        <v>7.7427398031312836E-2</v>
      </c>
      <c r="U2348" s="13">
        <f t="shared" si="2810"/>
        <v>8.5330453779548621E-2</v>
      </c>
      <c r="V2348" s="13">
        <f t="shared" si="2811"/>
        <v>9.8694043747940326E-3</v>
      </c>
      <c r="W2348" s="13">
        <f t="shared" si="2812"/>
        <v>2.3418766690211399E-2</v>
      </c>
      <c r="X2348" s="13">
        <f t="shared" si="2813"/>
        <v>3.1904852751856609E-2</v>
      </c>
      <c r="Y2348" s="13">
        <f t="shared" si="2814"/>
        <v>2.1732989669842936E-2</v>
      </c>
      <c r="Z2348" s="13">
        <f t="shared" si="2815"/>
        <v>3.1346726212165082E-2</v>
      </c>
      <c r="AA2348" s="13">
        <f t="shared" si="2816"/>
        <v>3.875034068615206E-2</v>
      </c>
      <c r="AB2348" s="13">
        <f t="shared" si="2817"/>
        <v>2.3951287498566804E-2</v>
      </c>
      <c r="AC2348" s="13">
        <f t="shared" si="2818"/>
        <v>1.0388360682649978E-3</v>
      </c>
      <c r="AD2348" s="13">
        <f t="shared" si="2819"/>
        <v>7.2374797734302398E-3</v>
      </c>
      <c r="AE2348" s="13">
        <f t="shared" si="2820"/>
        <v>9.8600720319891432E-3</v>
      </c>
      <c r="AF2348" s="13">
        <f t="shared" si="2821"/>
        <v>6.7164968690431384E-3</v>
      </c>
      <c r="AG2348" s="13">
        <f t="shared" si="2822"/>
        <v>3.0501014627824946E-3</v>
      </c>
      <c r="AH2348" s="13">
        <f t="shared" si="2823"/>
        <v>1.0676402148772419E-2</v>
      </c>
      <c r="AI2348" s="13">
        <f t="shared" si="2824"/>
        <v>1.319800408397169E-2</v>
      </c>
      <c r="AJ2348" s="13">
        <f t="shared" si="2825"/>
        <v>8.1575848011945472E-3</v>
      </c>
      <c r="AK2348" s="13">
        <f t="shared" si="2826"/>
        <v>3.3614269433106829E-3</v>
      </c>
      <c r="AL2348" s="13">
        <f t="shared" si="2827"/>
        <v>6.9981471513118595E-5</v>
      </c>
      <c r="AM2348" s="13">
        <f t="shared" si="2828"/>
        <v>1.7893722300143546E-3</v>
      </c>
      <c r="AN2348" s="13">
        <f t="shared" si="2829"/>
        <v>2.4377738705058144E-3</v>
      </c>
      <c r="AO2348" s="13">
        <f t="shared" si="2830"/>
        <v>1.6605660197580091E-3</v>
      </c>
      <c r="AP2348" s="13">
        <f t="shared" si="2831"/>
        <v>7.5409770073076423E-4</v>
      </c>
      <c r="AQ2348" s="13">
        <f t="shared" si="2832"/>
        <v>2.5683863309916588E-4</v>
      </c>
      <c r="AR2348" s="13">
        <f t="shared" si="2833"/>
        <v>2.9090262777891327E-3</v>
      </c>
      <c r="AS2348" s="13">
        <f t="shared" si="2834"/>
        <v>3.5960935303524918E-3</v>
      </c>
      <c r="AT2348" s="13">
        <f t="shared" si="2835"/>
        <v>2.2227177488529449E-3</v>
      </c>
      <c r="AU2348" s="13">
        <f t="shared" si="2836"/>
        <v>9.158964951581104E-4</v>
      </c>
      <c r="AV2348" s="13">
        <f t="shared" si="2837"/>
        <v>2.8305428914978591E-4</v>
      </c>
      <c r="AW2348" s="13">
        <f t="shared" si="2838"/>
        <v>3.2738338024737615E-6</v>
      </c>
      <c r="AX2348" s="13">
        <f t="shared" si="2839"/>
        <v>3.6866573699003346E-4</v>
      </c>
      <c r="AY2348" s="13">
        <f t="shared" si="2840"/>
        <v>5.0225642575098131E-4</v>
      </c>
      <c r="AZ2348" s="13">
        <f t="shared" si="2841"/>
        <v>3.4212769440921851E-4</v>
      </c>
      <c r="BA2348" s="13">
        <f t="shared" si="2842"/>
        <v>1.553673293567134E-4</v>
      </c>
      <c r="BB2348" s="13">
        <f t="shared" si="2843"/>
        <v>5.2916661145600316E-5</v>
      </c>
      <c r="BC2348" s="13">
        <f t="shared" si="2844"/>
        <v>1.4418336407748953E-5</v>
      </c>
      <c r="BD2348" s="13">
        <f t="shared" si="2845"/>
        <v>6.605247853276689E-4</v>
      </c>
      <c r="BE2348" s="13">
        <f t="shared" si="2846"/>
        <v>8.1653057770228845E-4</v>
      </c>
      <c r="BF2348" s="13">
        <f t="shared" si="2847"/>
        <v>5.0469126907333971E-4</v>
      </c>
      <c r="BG2348" s="13">
        <f t="shared" si="2848"/>
        <v>2.0796386078246625E-4</v>
      </c>
      <c r="BH2348" s="13">
        <f t="shared" si="2849"/>
        <v>6.4270431313818055E-5</v>
      </c>
      <c r="BI2348" s="13">
        <f t="shared" si="2850"/>
        <v>1.5890023682855063E-5</v>
      </c>
      <c r="BJ2348" s="14">
        <f t="shared" si="2851"/>
        <v>0.33846507262687237</v>
      </c>
      <c r="BK2348" s="14">
        <f t="shared" si="2852"/>
        <v>0.26387247389865315</v>
      </c>
      <c r="BL2348" s="14">
        <f t="shared" si="2853"/>
        <v>0.36598408758560902</v>
      </c>
      <c r="BM2348" s="14">
        <f t="shared" si="2854"/>
        <v>0.48037503620291155</v>
      </c>
      <c r="BN2348" s="14">
        <f t="shared" si="2855"/>
        <v>0.51879434152843962</v>
      </c>
    </row>
    <row r="2349" spans="1:66" x14ac:dyDescent="0.25">
      <c r="A2349" t="s">
        <v>91</v>
      </c>
      <c r="B2349" t="s">
        <v>95</v>
      </c>
      <c r="C2349" t="s">
        <v>94</v>
      </c>
      <c r="D2349" t="s">
        <v>547</v>
      </c>
      <c r="E2349" s="10">
        <f>VLOOKUP(A2349,home!$A$2:$E$405,3,FALSE)</f>
        <v>1.53296703296703</v>
      </c>
      <c r="F2349" s="10">
        <f>VLOOKUP(B2349,home!$B$2:$E$405,3,FALSE)</f>
        <v>0.56999999999999995</v>
      </c>
      <c r="G2349" s="10">
        <f>VLOOKUP(C2349,away!$B$2:$E$405,4,FALSE)</f>
        <v>1.23</v>
      </c>
      <c r="H2349" s="10">
        <f>VLOOKUP(A2349,away!$A$2:$E$405,3,FALSE)</f>
        <v>1.2527472527472501</v>
      </c>
      <c r="I2349" s="10">
        <f>VLOOKUP(C2349,away!$B$2:$E$405,3,FALSE)</f>
        <v>0.72</v>
      </c>
      <c r="J2349" s="10">
        <f>VLOOKUP(B2349,home!$B$2:$E$405,4,FALSE)</f>
        <v>1.1000000000000001</v>
      </c>
      <c r="K2349" s="12">
        <f t="shared" si="2800"/>
        <v>1.0747631868131846</v>
      </c>
      <c r="L2349" s="12">
        <f t="shared" si="2801"/>
        <v>0.99217582417582206</v>
      </c>
      <c r="M2349" s="13">
        <f t="shared" si="2802"/>
        <v>0.12657262675835976</v>
      </c>
      <c r="N2349" s="13">
        <f t="shared" si="2803"/>
        <v>0.13603559969813048</v>
      </c>
      <c r="O2349" s="13">
        <f t="shared" si="2804"/>
        <v>0.12558230027207429</v>
      </c>
      <c r="P2349" s="13">
        <f t="shared" si="2805"/>
        <v>0.13497123324774482</v>
      </c>
      <c r="Q2349" s="13">
        <f t="shared" si="2806"/>
        <v>7.3103027325802705E-2</v>
      </c>
      <c r="R2349" s="13">
        <f t="shared" si="2807"/>
        <v>6.2299861137170433E-2</v>
      </c>
      <c r="S2349" s="13">
        <f t="shared" si="2808"/>
        <v>3.5981780324421418E-2</v>
      </c>
      <c r="T2349" s="13">
        <f t="shared" si="2809"/>
        <v>7.2531056386725939E-2</v>
      </c>
      <c r="U2349" s="13">
        <f t="shared" si="2810"/>
        <v>6.6957597293804169E-2</v>
      </c>
      <c r="V2349" s="13">
        <f t="shared" si="2811"/>
        <v>4.2632574665858059E-3</v>
      </c>
      <c r="W2349" s="13">
        <f t="shared" si="2812"/>
        <v>2.6189480871457019E-2</v>
      </c>
      <c r="X2349" s="13">
        <f t="shared" si="2813"/>
        <v>2.5984569768374793E-2</v>
      </c>
      <c r="Y2349" s="13">
        <f t="shared" si="2814"/>
        <v>1.2890630962895704E-2</v>
      </c>
      <c r="Z2349" s="13">
        <f t="shared" si="2815"/>
        <v>2.0604138689937115E-2</v>
      </c>
      <c r="AA2349" s="13">
        <f t="shared" si="2816"/>
        <v>2.2144569759937647E-2</v>
      </c>
      <c r="AB2349" s="13">
        <f t="shared" si="2817"/>
        <v>1.1900084182898733E-2</v>
      </c>
      <c r="AC2349" s="13">
        <f t="shared" si="2818"/>
        <v>2.8413386678398535E-4</v>
      </c>
      <c r="AD2349" s="13">
        <f t="shared" si="2819"/>
        <v>7.036872480597518E-3</v>
      </c>
      <c r="AE2349" s="13">
        <f t="shared" si="2820"/>
        <v>6.9818147530570042E-3</v>
      </c>
      <c r="AF2349" s="13">
        <f t="shared" si="2821"/>
        <v>3.4635939034286232E-3</v>
      </c>
      <c r="AG2349" s="13">
        <f t="shared" si="2822"/>
        <v>1.1454980452482158E-3</v>
      </c>
      <c r="AH2349" s="13">
        <f t="shared" si="2823"/>
        <v>5.110732071530324E-3</v>
      </c>
      <c r="AI2349" s="13">
        <f t="shared" si="2824"/>
        <v>5.4928266881462797E-3</v>
      </c>
      <c r="AJ2349" s="13">
        <f t="shared" si="2825"/>
        <v>2.951743957982303E-3</v>
      </c>
      <c r="AK2349" s="13">
        <f t="shared" si="2826"/>
        <v>1.0574752476458745E-3</v>
      </c>
      <c r="AL2349" s="13">
        <f t="shared" si="2827"/>
        <v>1.2119491991107648E-5</v>
      </c>
      <c r="AM2349" s="13">
        <f t="shared" si="2828"/>
        <v>1.5125942984889982E-3</v>
      </c>
      <c r="AN2349" s="13">
        <f t="shared" si="2829"/>
        <v>1.5007594947469712E-3</v>
      </c>
      <c r="AO2349" s="13">
        <f t="shared" si="2830"/>
        <v>7.4450864429513326E-4</v>
      </c>
      <c r="AP2349" s="13">
        <f t="shared" si="2831"/>
        <v>2.4622782591984929E-4</v>
      </c>
      <c r="AQ2349" s="13">
        <f t="shared" si="2832"/>
        <v>6.1075324029261817E-5</v>
      </c>
      <c r="AR2349" s="13">
        <f t="shared" si="2833"/>
        <v>1.0141489610424814E-3</v>
      </c>
      <c r="AS2349" s="13">
        <f t="shared" si="2834"/>
        <v>1.0899699692732976E-3</v>
      </c>
      <c r="AT2349" s="13">
        <f t="shared" si="2835"/>
        <v>5.8572979885341907E-4</v>
      </c>
      <c r="AU2349" s="13">
        <f t="shared" si="2836"/>
        <v>2.098402750757155E-4</v>
      </c>
      <c r="AV2349" s="13">
        <f t="shared" si="2837"/>
        <v>5.6382150690532789E-5</v>
      </c>
      <c r="AW2349" s="13">
        <f t="shared" si="2838"/>
        <v>3.589908160217426E-7</v>
      </c>
      <c r="AX2349" s="13">
        <f t="shared" si="2839"/>
        <v>2.7094677809991473E-4</v>
      </c>
      <c r="AY2349" s="13">
        <f t="shared" si="2840"/>
        <v>2.6882684286906648E-4</v>
      </c>
      <c r="AZ2349" s="13">
        <f t="shared" si="2841"/>
        <v>1.3336174719210013E-4</v>
      </c>
      <c r="BA2349" s="13">
        <f t="shared" si="2842"/>
        <v>4.4106100477949861E-5</v>
      </c>
      <c r="BB2349" s="13">
        <f t="shared" si="2843"/>
        <v>1.0940251648222878E-5</v>
      </c>
      <c r="BC2349" s="13">
        <f t="shared" si="2844"/>
        <v>2.1709306391532864E-6</v>
      </c>
      <c r="BD2349" s="13">
        <f t="shared" si="2845"/>
        <v>1.6770234687656289E-4</v>
      </c>
      <c r="BE2349" s="13">
        <f t="shared" si="2846"/>
        <v>1.8024030876510484E-4</v>
      </c>
      <c r="BF2349" s="13">
        <f t="shared" si="2847"/>
        <v>9.6857824320288228E-5</v>
      </c>
      <c r="BG2349" s="13">
        <f t="shared" si="2848"/>
        <v>3.4699741311421531E-5</v>
      </c>
      <c r="BH2349" s="13">
        <f t="shared" si="2849"/>
        <v>9.3235011383641253E-6</v>
      </c>
      <c r="BI2349" s="13">
        <f t="shared" si="2850"/>
        <v>2.0041111591449171E-6</v>
      </c>
      <c r="BJ2349" s="14">
        <f t="shared" si="2851"/>
        <v>0.37015766243412462</v>
      </c>
      <c r="BK2349" s="14">
        <f t="shared" si="2852"/>
        <v>0.30235397799875591</v>
      </c>
      <c r="BL2349" s="14">
        <f t="shared" si="2853"/>
        <v>0.30694408959969638</v>
      </c>
      <c r="BM2349" s="14">
        <f t="shared" si="2854"/>
        <v>0.34122675243117856</v>
      </c>
      <c r="BN2349" s="14">
        <f t="shared" si="2855"/>
        <v>0.65856464843928253</v>
      </c>
    </row>
    <row r="2350" spans="1:66" x14ac:dyDescent="0.25">
      <c r="A2350" t="s">
        <v>91</v>
      </c>
      <c r="B2350" t="s">
        <v>351</v>
      </c>
      <c r="C2350" t="s">
        <v>371</v>
      </c>
      <c r="D2350" t="s">
        <v>547</v>
      </c>
      <c r="E2350" s="10">
        <f>VLOOKUP(A2350,home!$A$2:$E$405,3,FALSE)</f>
        <v>1.53296703296703</v>
      </c>
      <c r="F2350" s="10">
        <f>VLOOKUP(B2350,home!$B$2:$E$405,3,FALSE)</f>
        <v>0.65</v>
      </c>
      <c r="G2350" s="10">
        <f>VLOOKUP(C2350,away!$B$2:$E$405,4,FALSE)</f>
        <v>0.98</v>
      </c>
      <c r="H2350" s="10">
        <f>VLOOKUP(A2350,away!$A$2:$E$405,3,FALSE)</f>
        <v>1.2527472527472501</v>
      </c>
      <c r="I2350" s="10">
        <f>VLOOKUP(C2350,away!$B$2:$E$405,3,FALSE)</f>
        <v>0.33</v>
      </c>
      <c r="J2350" s="10">
        <f>VLOOKUP(B2350,home!$B$2:$E$405,4,FALSE)</f>
        <v>0.9</v>
      </c>
      <c r="K2350" s="12">
        <f t="shared" si="2800"/>
        <v>0.97649999999999815</v>
      </c>
      <c r="L2350" s="12">
        <f t="shared" si="2801"/>
        <v>0.3720659340659333</v>
      </c>
      <c r="M2350" s="13">
        <f t="shared" si="2802"/>
        <v>0.25961229496953897</v>
      </c>
      <c r="N2350" s="13">
        <f t="shared" si="2803"/>
        <v>0.25351140603775429</v>
      </c>
      <c r="O2350" s="13">
        <f t="shared" si="2804"/>
        <v>9.6592891022842117E-2</v>
      </c>
      <c r="P2350" s="13">
        <f t="shared" si="2805"/>
        <v>9.4322958083805142E-2</v>
      </c>
      <c r="Q2350" s="13">
        <f t="shared" si="2806"/>
        <v>0.12377694399793329</v>
      </c>
      <c r="R2350" s="13">
        <f t="shared" si="2807"/>
        <v>1.7969462111271324E-2</v>
      </c>
      <c r="S2350" s="13">
        <f t="shared" si="2808"/>
        <v>8.5674105137462271E-3</v>
      </c>
      <c r="T2350" s="13">
        <f t="shared" si="2809"/>
        <v>4.6053184284417771E-2</v>
      </c>
      <c r="U2350" s="13">
        <f t="shared" si="2810"/>
        <v>1.7547179751656414E-2</v>
      </c>
      <c r="V2350" s="13">
        <f t="shared" si="2811"/>
        <v>3.4585911309257611E-4</v>
      </c>
      <c r="W2350" s="13">
        <f t="shared" si="2812"/>
        <v>4.0289395271327216E-2</v>
      </c>
      <c r="X2350" s="13">
        <f t="shared" si="2813"/>
        <v>1.4990311484577959E-2</v>
      </c>
      <c r="Y2350" s="13">
        <f t="shared" si="2814"/>
        <v>2.7886921222243922E-3</v>
      </c>
      <c r="Z2350" s="13">
        <f t="shared" si="2815"/>
        <v>2.2286082350308546E-3</v>
      </c>
      <c r="AA2350" s="13">
        <f t="shared" si="2816"/>
        <v>2.1762359415076252E-3</v>
      </c>
      <c r="AB2350" s="13">
        <f t="shared" si="2817"/>
        <v>1.0625471984410959E-3</v>
      </c>
      <c r="AC2350" s="13">
        <f t="shared" si="2818"/>
        <v>7.8536473568597638E-6</v>
      </c>
      <c r="AD2350" s="13">
        <f t="shared" si="2819"/>
        <v>9.8356486206127389E-3</v>
      </c>
      <c r="AE2350" s="13">
        <f t="shared" si="2820"/>
        <v>3.6595097911725871E-3</v>
      </c>
      <c r="AF2350" s="13">
        <f t="shared" si="2821"/>
        <v>6.8078946433802843E-4</v>
      </c>
      <c r="AG2350" s="13">
        <f t="shared" si="2822"/>
        <v>8.4432855983724989E-5</v>
      </c>
      <c r="AH2350" s="13">
        <f t="shared" si="2823"/>
        <v>2.0729730115844644E-4</v>
      </c>
      <c r="AI2350" s="13">
        <f t="shared" si="2824"/>
        <v>2.0242581458122254E-4</v>
      </c>
      <c r="AJ2350" s="13">
        <f t="shared" si="2825"/>
        <v>9.8834403969281714E-5</v>
      </c>
      <c r="AK2350" s="13">
        <f t="shared" si="2826"/>
        <v>3.2170598492001142E-5</v>
      </c>
      <c r="AL2350" s="13">
        <f t="shared" si="2827"/>
        <v>1.1413623542490368E-7</v>
      </c>
      <c r="AM2350" s="13">
        <f t="shared" si="2828"/>
        <v>1.9209021756056647E-3</v>
      </c>
      <c r="AN2350" s="13">
        <f t="shared" si="2829"/>
        <v>7.147022622160052E-4</v>
      </c>
      <c r="AO2350" s="13">
        <f t="shared" si="2830"/>
        <v>1.3295818238521673E-4</v>
      </c>
      <c r="AP2350" s="13">
        <f t="shared" si="2831"/>
        <v>1.6489736773621463E-5</v>
      </c>
      <c r="AQ2350" s="13">
        <f t="shared" si="2832"/>
        <v>1.5338173287947096E-6</v>
      </c>
      <c r="AR2350" s="13">
        <f t="shared" si="2833"/>
        <v>1.5425652796972893E-5</v>
      </c>
      <c r="AS2350" s="13">
        <f t="shared" si="2834"/>
        <v>1.5063149956243999E-5</v>
      </c>
      <c r="AT2350" s="13">
        <f t="shared" si="2835"/>
        <v>7.3545829661361183E-6</v>
      </c>
      <c r="AU2350" s="13">
        <f t="shared" si="2836"/>
        <v>2.3939167554773022E-6</v>
      </c>
      <c r="AV2350" s="13">
        <f t="shared" si="2837"/>
        <v>5.8441492793089536E-7</v>
      </c>
      <c r="AW2350" s="13">
        <f t="shared" si="2838"/>
        <v>1.1518958118221876E-9</v>
      </c>
      <c r="AX2350" s="13">
        <f t="shared" si="2839"/>
        <v>3.1262682907982117E-4</v>
      </c>
      <c r="AY2350" s="13">
        <f t="shared" si="2840"/>
        <v>1.1631779317565456E-4</v>
      </c>
      <c r="AZ2350" s="13">
        <f t="shared" si="2841"/>
        <v>2.1638944183193973E-5</v>
      </c>
      <c r="BA2350" s="13">
        <f t="shared" si="2842"/>
        <v>2.6837046599068867E-6</v>
      </c>
      <c r="BB2350" s="13">
        <f t="shared" si="2843"/>
        <v>2.4962877026133839E-7</v>
      </c>
      <c r="BC2350" s="13">
        <f t="shared" si="2844"/>
        <v>1.857567231540303E-8</v>
      </c>
      <c r="BD2350" s="13">
        <f t="shared" si="2845"/>
        <v>9.5655998608041581E-7</v>
      </c>
      <c r="BE2350" s="13">
        <f t="shared" si="2846"/>
        <v>9.3408082640752427E-7</v>
      </c>
      <c r="BF2350" s="13">
        <f t="shared" si="2847"/>
        <v>4.5606496349347284E-7</v>
      </c>
      <c r="BG2350" s="13">
        <f t="shared" si="2848"/>
        <v>1.4844914561712515E-7</v>
      </c>
      <c r="BH2350" s="13">
        <f t="shared" si="2849"/>
        <v>3.6240147673780606E-8</v>
      </c>
      <c r="BI2350" s="13">
        <f t="shared" si="2850"/>
        <v>7.0777008406893414E-9</v>
      </c>
      <c r="BJ2350" s="14">
        <f t="shared" si="2851"/>
        <v>0.49891043558019249</v>
      </c>
      <c r="BK2350" s="14">
        <f t="shared" si="2852"/>
        <v>0.36297280825695083</v>
      </c>
      <c r="BL2350" s="14">
        <f t="shared" si="2853"/>
        <v>0.1359324043340924</v>
      </c>
      <c r="BM2350" s="14">
        <f t="shared" si="2854"/>
        <v>0.15414198354184153</v>
      </c>
      <c r="BN2350" s="14">
        <f t="shared" si="2855"/>
        <v>0.84578595622314512</v>
      </c>
    </row>
    <row r="2351" spans="1:66" x14ac:dyDescent="0.25">
      <c r="A2351" t="s">
        <v>91</v>
      </c>
      <c r="B2351" t="s">
        <v>105</v>
      </c>
      <c r="C2351" t="s">
        <v>129</v>
      </c>
      <c r="D2351" t="s">
        <v>547</v>
      </c>
      <c r="E2351" s="10">
        <f>VLOOKUP(A2351,home!$A$2:$E$405,3,FALSE)</f>
        <v>1.53296703296703</v>
      </c>
      <c r="F2351" s="10">
        <f>VLOOKUP(B2351,home!$B$2:$E$405,3,FALSE)</f>
        <v>1.3</v>
      </c>
      <c r="G2351" s="10">
        <f>VLOOKUP(C2351,away!$B$2:$E$405,4,FALSE)</f>
        <v>1.55</v>
      </c>
      <c r="H2351" s="10">
        <f>VLOOKUP(A2351,away!$A$2:$E$405,3,FALSE)</f>
        <v>1.2527472527472501</v>
      </c>
      <c r="I2351" s="10">
        <f>VLOOKUP(C2351,away!$B$2:$E$405,3,FALSE)</f>
        <v>1.06</v>
      </c>
      <c r="J2351" s="10">
        <f>VLOOKUP(B2351,home!$B$2:$E$405,4,FALSE)</f>
        <v>0.71</v>
      </c>
      <c r="K2351" s="12">
        <f t="shared" si="2800"/>
        <v>3.0889285714285659</v>
      </c>
      <c r="L2351" s="12">
        <f t="shared" si="2801"/>
        <v>0.9428175824175804</v>
      </c>
      <c r="M2351" s="13">
        <f t="shared" si="2802"/>
        <v>1.7743320320722272E-2</v>
      </c>
      <c r="N2351" s="13">
        <f t="shared" si="2803"/>
        <v>5.4807849090688081E-2</v>
      </c>
      <c r="O2351" s="13">
        <f t="shared" si="2804"/>
        <v>1.67287143688441E-2</v>
      </c>
      <c r="P2351" s="13">
        <f t="shared" si="2805"/>
        <v>5.1673803777190122E-2</v>
      </c>
      <c r="Q2351" s="13">
        <f t="shared" si="2806"/>
        <v>8.4648765497385814E-2</v>
      </c>
      <c r="R2351" s="13">
        <f t="shared" si="2807"/>
        <v>7.8860630190939161E-3</v>
      </c>
      <c r="S2351" s="13">
        <f t="shared" si="2808"/>
        <v>3.7622355181249061E-2</v>
      </c>
      <c r="T2351" s="13">
        <f t="shared" si="2809"/>
        <v>7.980834444087799E-2</v>
      </c>
      <c r="U2351" s="13">
        <f t="shared" si="2810"/>
        <v>2.4359485375765412E-2</v>
      </c>
      <c r="V2351" s="13">
        <f t="shared" si="2811"/>
        <v>1.2174160091615685E-2</v>
      </c>
      <c r="W2351" s="13">
        <f t="shared" si="2812"/>
        <v>8.7157996760343873E-2</v>
      </c>
      <c r="X2351" s="13">
        <f t="shared" si="2813"/>
        <v>8.2174091793946719E-2</v>
      </c>
      <c r="Y2351" s="13">
        <f t="shared" si="2814"/>
        <v>3.8737589281264584E-2</v>
      </c>
      <c r="Z2351" s="13">
        <f t="shared" si="2815"/>
        <v>2.4783729568182708E-3</v>
      </c>
      <c r="AA2351" s="13">
        <f t="shared" si="2816"/>
        <v>7.6555170369718515E-3</v>
      </c>
      <c r="AB2351" s="13">
        <f t="shared" si="2817"/>
        <v>1.1823672652280258E-2</v>
      </c>
      <c r="AC2351" s="13">
        <f t="shared" si="2818"/>
        <v>2.2159224864453093E-3</v>
      </c>
      <c r="AD2351" s="13">
        <f t="shared" si="2819"/>
        <v>6.7306206605376132E-2</v>
      </c>
      <c r="AE2351" s="13">
        <f t="shared" si="2820"/>
        <v>6.3457474993378907E-2</v>
      </c>
      <c r="AF2351" s="13">
        <f t="shared" si="2821"/>
        <v>2.9914411579790783E-2</v>
      </c>
      <c r="AG2351" s="13">
        <f t="shared" si="2822"/>
        <v>9.4012777350342743E-3</v>
      </c>
      <c r="AH2351" s="13">
        <f t="shared" si="2823"/>
        <v>5.8416339986912789E-4</v>
      </c>
      <c r="AI2351" s="13">
        <f t="shared" si="2824"/>
        <v>1.8044390162385991E-3</v>
      </c>
      <c r="AJ2351" s="13">
        <f t="shared" si="2825"/>
        <v>2.7868916163299325E-3</v>
      </c>
      <c r="AK2351" s="13">
        <f t="shared" si="2826"/>
        <v>2.8695030463854214E-3</v>
      </c>
      <c r="AL2351" s="13">
        <f t="shared" si="2827"/>
        <v>2.5813690263216092E-4</v>
      </c>
      <c r="AM2351" s="13">
        <f t="shared" si="2828"/>
        <v>4.1580812923564067E-2</v>
      </c>
      <c r="AN2351" s="13">
        <f t="shared" si="2829"/>
        <v>3.9203121515552358E-2</v>
      </c>
      <c r="AO2351" s="13">
        <f t="shared" si="2830"/>
        <v>1.8480696125257854E-2</v>
      </c>
      <c r="AP2351" s="13">
        <f t="shared" si="2831"/>
        <v>5.807975080736519E-3</v>
      </c>
      <c r="AQ2351" s="13">
        <f t="shared" si="2832"/>
        <v>1.3689652560903885E-3</v>
      </c>
      <c r="AR2351" s="13">
        <f t="shared" si="2833"/>
        <v>1.1015190488028914E-4</v>
      </c>
      <c r="AS2351" s="13">
        <f t="shared" si="2834"/>
        <v>3.4025136618200677E-4</v>
      </c>
      <c r="AT2351" s="13">
        <f t="shared" si="2835"/>
        <v>5.2550608323360221E-4</v>
      </c>
      <c r="AU2351" s="13">
        <f t="shared" si="2836"/>
        <v>5.4108358498659729E-4</v>
      </c>
      <c r="AV2351" s="13">
        <f t="shared" si="2837"/>
        <v>4.1784213629902418E-4</v>
      </c>
      <c r="AW2351" s="13">
        <f t="shared" si="2838"/>
        <v>2.0882530898570691E-5</v>
      </c>
      <c r="AX2351" s="13">
        <f t="shared" si="2839"/>
        <v>2.1406693510470556E-2</v>
      </c>
      <c r="AY2351" s="13">
        <f t="shared" si="2840"/>
        <v>2.0182607023095957E-2</v>
      </c>
      <c r="AZ2351" s="13">
        <f t="shared" si="2841"/>
        <v>9.5142583801997044E-3</v>
      </c>
      <c r="BA2351" s="13">
        <f t="shared" si="2842"/>
        <v>2.9900700281720303E-3</v>
      </c>
      <c r="BB2351" s="13">
        <f t="shared" si="2843"/>
        <v>7.047726488051048E-4</v>
      </c>
      <c r="BC2351" s="13">
        <f t="shared" si="2844"/>
        <v>1.3289440898009273E-4</v>
      </c>
      <c r="BD2351" s="13">
        <f t="shared" si="2845"/>
        <v>1.7308858776320903E-5</v>
      </c>
      <c r="BE2351" s="13">
        <f t="shared" si="2846"/>
        <v>5.3465828412999722E-5</v>
      </c>
      <c r="BF2351" s="13">
        <f t="shared" si="2847"/>
        <v>8.2576062490006053E-5</v>
      </c>
      <c r="BG2351" s="13">
        <f t="shared" si="2848"/>
        <v>8.5023852913816792E-5</v>
      </c>
      <c r="BH2351" s="13">
        <f t="shared" si="2849"/>
        <v>6.5658152129607143E-5</v>
      </c>
      <c r="BI2351" s="13">
        <f t="shared" si="2850"/>
        <v>4.0562668412069362E-5</v>
      </c>
      <c r="BJ2351" s="14">
        <f t="shared" si="2851"/>
        <v>0.75878687467901174</v>
      </c>
      <c r="BK2351" s="14">
        <f t="shared" si="2852"/>
        <v>0.14187030578295057</v>
      </c>
      <c r="BL2351" s="14">
        <f t="shared" si="2853"/>
        <v>7.8777880030494921E-2</v>
      </c>
      <c r="BM2351" s="14">
        <f t="shared" si="2854"/>
        <v>0.72826319288315389</v>
      </c>
      <c r="BN2351" s="14">
        <f t="shared" si="2855"/>
        <v>0.23348851607392432</v>
      </c>
    </row>
    <row r="2352" spans="1:66" x14ac:dyDescent="0.25">
      <c r="A2352" t="s">
        <v>91</v>
      </c>
      <c r="B2352" t="s">
        <v>108</v>
      </c>
      <c r="C2352" t="s">
        <v>99</v>
      </c>
      <c r="D2352" t="s">
        <v>547</v>
      </c>
      <c r="E2352" s="10">
        <f>VLOOKUP(A2352,home!$A$2:$E$405,3,FALSE)</f>
        <v>1.53296703296703</v>
      </c>
      <c r="F2352" s="10">
        <f>VLOOKUP(B2352,home!$B$2:$E$405,3,FALSE)</f>
        <v>1.1599999999999999</v>
      </c>
      <c r="G2352" s="10">
        <f>VLOOKUP(C2352,away!$B$2:$E$405,4,FALSE)</f>
        <v>0.93</v>
      </c>
      <c r="H2352" s="10">
        <f>VLOOKUP(A2352,away!$A$2:$E$405,3,FALSE)</f>
        <v>1.2527472527472501</v>
      </c>
      <c r="I2352" s="10">
        <f>VLOOKUP(C2352,away!$B$2:$E$405,3,FALSE)</f>
        <v>1.03</v>
      </c>
      <c r="J2352" s="10">
        <f>VLOOKUP(B2352,home!$B$2:$E$405,4,FALSE)</f>
        <v>0.53</v>
      </c>
      <c r="K2352" s="12">
        <f t="shared" si="2800"/>
        <v>1.653764835164832</v>
      </c>
      <c r="L2352" s="12">
        <f t="shared" si="2801"/>
        <v>0.68387472527472382</v>
      </c>
      <c r="M2352" s="13">
        <f t="shared" si="2802"/>
        <v>9.6555282362947831E-2</v>
      </c>
      <c r="N2352" s="13">
        <f t="shared" si="2803"/>
        <v>0.15967973062125418</v>
      </c>
      <c r="O2352" s="13">
        <f t="shared" si="2804"/>
        <v>6.6031717199784332E-2</v>
      </c>
      <c r="P2352" s="13">
        <f t="shared" si="2805"/>
        <v>0.10920093191055211</v>
      </c>
      <c r="Q2352" s="13">
        <f t="shared" si="2806"/>
        <v>0.13203636169501165</v>
      </c>
      <c r="R2352" s="13">
        <f t="shared" si="2807"/>
        <v>2.257871122971038E-2</v>
      </c>
      <c r="S2352" s="13">
        <f t="shared" si="2808"/>
        <v>3.0875689134510498E-2</v>
      </c>
      <c r="T2352" s="13">
        <f t="shared" si="2809"/>
        <v>9.0296330580450154E-2</v>
      </c>
      <c r="U2352" s="13">
        <f t="shared" si="2810"/>
        <v>3.7339878655036324E-2</v>
      </c>
      <c r="V2352" s="13">
        <f t="shared" si="2811"/>
        <v>3.8799350593731242E-3</v>
      </c>
      <c r="W2352" s="13">
        <f t="shared" si="2812"/>
        <v>7.2785697311438358E-2</v>
      </c>
      <c r="X2352" s="13">
        <f t="shared" si="2813"/>
        <v>4.9776298752789105E-2</v>
      </c>
      <c r="Y2352" s="13">
        <f t="shared" si="2814"/>
        <v>1.7020376317378114E-2</v>
      </c>
      <c r="Z2352" s="13">
        <f t="shared" si="2815"/>
        <v>5.1470033130918361E-3</v>
      </c>
      <c r="AA2352" s="13">
        <f t="shared" si="2816"/>
        <v>8.5119330856681628E-3</v>
      </c>
      <c r="AB2352" s="13">
        <f t="shared" si="2817"/>
        <v>7.0383678081770472E-3</v>
      </c>
      <c r="AC2352" s="13">
        <f t="shared" si="2818"/>
        <v>2.7425514292638828E-4</v>
      </c>
      <c r="AD2352" s="13">
        <f t="shared" si="2819"/>
        <v>3.0092606679152048E-2</v>
      </c>
      <c r="AE2352" s="13">
        <f t="shared" si="2820"/>
        <v>2.0579573125505426E-2</v>
      </c>
      <c r="AF2352" s="13">
        <f t="shared" si="2821"/>
        <v>7.0369249587380559E-3</v>
      </c>
      <c r="AG2352" s="13">
        <f t="shared" si="2822"/>
        <v>1.6041250409786116E-3</v>
      </c>
      <c r="AH2352" s="13">
        <f t="shared" si="2823"/>
        <v>8.7997636918219304E-4</v>
      </c>
      <c r="AI2352" s="13">
        <f t="shared" si="2824"/>
        <v>1.4552739751295366E-3</v>
      </c>
      <c r="AJ2352" s="13">
        <f t="shared" si="2825"/>
        <v>1.2033404627998844E-3</v>
      </c>
      <c r="AK2352" s="13">
        <f t="shared" si="2826"/>
        <v>6.6334738070314111E-4</v>
      </c>
      <c r="AL2352" s="13">
        <f t="shared" si="2827"/>
        <v>1.2406951315722474E-5</v>
      </c>
      <c r="AM2352" s="13">
        <f t="shared" si="2828"/>
        <v>9.9532189448855984E-3</v>
      </c>
      <c r="AN2352" s="13">
        <f t="shared" si="2829"/>
        <v>6.8067548715328146E-3</v>
      </c>
      <c r="AO2352" s="13">
        <f t="shared" si="2830"/>
        <v>2.327483808890946E-3</v>
      </c>
      <c r="AP2352" s="13">
        <f t="shared" si="2831"/>
        <v>5.305691167955544E-4</v>
      </c>
      <c r="AQ2352" s="13">
        <f t="shared" si="2832"/>
        <v>9.0710702246953151E-5</v>
      </c>
      <c r="AR2352" s="13">
        <f t="shared" si="2833"/>
        <v>1.2035871954454427E-4</v>
      </c>
      <c r="AS2352" s="13">
        <f t="shared" si="2834"/>
        <v>1.9904501798823345E-4</v>
      </c>
      <c r="AT2352" s="13">
        <f t="shared" si="2835"/>
        <v>1.6458682568184601E-4</v>
      </c>
      <c r="AU2352" s="13">
        <f t="shared" si="2836"/>
        <v>9.0729301548013656E-5</v>
      </c>
      <c r="AV2352" s="13">
        <f t="shared" si="2837"/>
        <v>3.7511232104792784E-5</v>
      </c>
      <c r="AW2352" s="13">
        <f t="shared" si="2838"/>
        <v>3.8977401589396369E-7</v>
      </c>
      <c r="AX2352" s="13">
        <f t="shared" si="2839"/>
        <v>2.743380581291368E-3</v>
      </c>
      <c r="AY2352" s="13">
        <f t="shared" si="2840"/>
        <v>1.8761286413546464E-3</v>
      </c>
      <c r="AZ2352" s="13">
        <f t="shared" si="2841"/>
        <v>6.4151847959322483E-4</v>
      </c>
      <c r="BA2352" s="13">
        <f t="shared" si="2842"/>
        <v>1.4623942466349173E-4</v>
      </c>
      <c r="BB2352" s="13">
        <f t="shared" si="2843"/>
        <v>2.5002361591519766E-5</v>
      </c>
      <c r="BC2352" s="13">
        <f t="shared" si="2844"/>
        <v>3.4196966329239775E-6</v>
      </c>
      <c r="BD2352" s="13">
        <f t="shared" si="2845"/>
        <v>1.3718381043823784E-5</v>
      </c>
      <c r="BE2352" s="13">
        <f t="shared" si="2846"/>
        <v>2.2686976165667592E-5</v>
      </c>
      <c r="BF2352" s="13">
        <f t="shared" si="2847"/>
        <v>1.8759461699501877E-5</v>
      </c>
      <c r="BG2352" s="13">
        <f t="shared" si="2848"/>
        <v>1.0341246028419232E-5</v>
      </c>
      <c r="BH2352" s="13">
        <f t="shared" si="2849"/>
        <v>4.2754972583969256E-6</v>
      </c>
      <c r="BI2352" s="13">
        <f t="shared" si="2850"/>
        <v>1.414133403756096E-6</v>
      </c>
      <c r="BJ2352" s="14">
        <f t="shared" si="2851"/>
        <v>0.60605245171217492</v>
      </c>
      <c r="BK2352" s="14">
        <f t="shared" si="2852"/>
        <v>0.2426746292029803</v>
      </c>
      <c r="BL2352" s="14">
        <f t="shared" si="2853"/>
        <v>0.14638597295865802</v>
      </c>
      <c r="BM2352" s="14">
        <f t="shared" si="2854"/>
        <v>0.41230158330030559</v>
      </c>
      <c r="BN2352" s="14">
        <f t="shared" si="2855"/>
        <v>0.58608273501926045</v>
      </c>
    </row>
    <row r="2353" spans="1:66" x14ac:dyDescent="0.25">
      <c r="A2353" t="s">
        <v>91</v>
      </c>
      <c r="B2353" t="s">
        <v>101</v>
      </c>
      <c r="C2353" t="s">
        <v>117</v>
      </c>
      <c r="D2353" t="s">
        <v>547</v>
      </c>
      <c r="E2353" s="10">
        <f>VLOOKUP(A2353,home!$A$2:$E$405,3,FALSE)</f>
        <v>1.53296703296703</v>
      </c>
      <c r="F2353" s="10">
        <f>VLOOKUP(B2353,home!$B$2:$E$405,3,FALSE)</f>
        <v>1.03</v>
      </c>
      <c r="G2353" s="10">
        <f>VLOOKUP(C2353,away!$B$2:$E$405,4,FALSE)</f>
        <v>0.94</v>
      </c>
      <c r="H2353" s="10">
        <f>VLOOKUP(A2353,away!$A$2:$E$405,3,FALSE)</f>
        <v>1.2527472527472501</v>
      </c>
      <c r="I2353" s="10">
        <f>VLOOKUP(C2353,away!$B$2:$E$405,3,FALSE)</f>
        <v>0.94</v>
      </c>
      <c r="J2353" s="10">
        <f>VLOOKUP(B2353,home!$B$2:$E$405,4,FALSE)</f>
        <v>0.91</v>
      </c>
      <c r="K2353" s="12">
        <f t="shared" si="2800"/>
        <v>1.4842186813186784</v>
      </c>
      <c r="L2353" s="12">
        <f t="shared" si="2801"/>
        <v>1.0715999999999977</v>
      </c>
      <c r="M2353" s="13">
        <f t="shared" si="2802"/>
        <v>7.7628652917384883E-2</v>
      </c>
      <c r="N2353" s="13">
        <f t="shared" si="2803"/>
        <v>0.11521789686558637</v>
      </c>
      <c r="O2353" s="13">
        <f t="shared" si="2804"/>
        <v>8.3186864466269439E-2</v>
      </c>
      <c r="P2353" s="13">
        <f t="shared" si="2805"/>
        <v>0.12346749828116206</v>
      </c>
      <c r="Q2353" s="13">
        <f t="shared" si="2806"/>
        <v>8.5504277475076038E-2</v>
      </c>
      <c r="R2353" s="13">
        <f t="shared" si="2807"/>
        <v>4.4571521981027075E-2</v>
      </c>
      <c r="S2353" s="13">
        <f t="shared" si="2808"/>
        <v>4.9093416409119559E-2</v>
      </c>
      <c r="T2353" s="13">
        <f t="shared" si="2809"/>
        <v>9.1626383742291276E-2</v>
      </c>
      <c r="U2353" s="13">
        <f t="shared" si="2810"/>
        <v>6.6153885579046487E-2</v>
      </c>
      <c r="V2353" s="13">
        <f t="shared" si="2811"/>
        <v>8.6758362169874204E-3</v>
      </c>
      <c r="W2353" s="13">
        <f t="shared" si="2812"/>
        <v>4.2302348653721261E-2</v>
      </c>
      <c r="X2353" s="13">
        <f t="shared" si="2813"/>
        <v>4.5331196817327592E-2</v>
      </c>
      <c r="Y2353" s="13">
        <f t="shared" si="2814"/>
        <v>2.4288455254724072E-2</v>
      </c>
      <c r="Z2353" s="13">
        <f t="shared" si="2815"/>
        <v>1.5920947651622833E-2</v>
      </c>
      <c r="AA2353" s="13">
        <f t="shared" si="2816"/>
        <v>2.3630167928835353E-2</v>
      </c>
      <c r="AB2353" s="13">
        <f t="shared" si="2817"/>
        <v>1.753616834133747E-2</v>
      </c>
      <c r="AC2353" s="13">
        <f t="shared" si="2818"/>
        <v>8.624262377292972E-4</v>
      </c>
      <c r="AD2353" s="13">
        <f t="shared" si="2819"/>
        <v>1.5696484033877293E-2</v>
      </c>
      <c r="AE2353" s="13">
        <f t="shared" si="2820"/>
        <v>1.6820352290702868E-2</v>
      </c>
      <c r="AF2353" s="13">
        <f t="shared" si="2821"/>
        <v>9.0123447573585789E-3</v>
      </c>
      <c r="AG2353" s="13">
        <f t="shared" si="2822"/>
        <v>3.219209547328477E-3</v>
      </c>
      <c r="AH2353" s="13">
        <f t="shared" si="2823"/>
        <v>4.2652218758697487E-3</v>
      </c>
      <c r="AI2353" s="13">
        <f t="shared" si="2824"/>
        <v>6.3305219881349779E-3</v>
      </c>
      <c r="AJ2353" s="13">
        <f t="shared" si="2825"/>
        <v>4.6979394986442977E-3</v>
      </c>
      <c r="AK2353" s="13">
        <f t="shared" si="2826"/>
        <v>2.324256522530925E-3</v>
      </c>
      <c r="AL2353" s="13">
        <f t="shared" si="2827"/>
        <v>5.4867168769651318E-5</v>
      </c>
      <c r="AM2353" s="13">
        <f t="shared" si="2828"/>
        <v>4.6594029668202072E-3</v>
      </c>
      <c r="AN2353" s="13">
        <f t="shared" si="2829"/>
        <v>4.9930162192445221E-3</v>
      </c>
      <c r="AO2353" s="13">
        <f t="shared" si="2830"/>
        <v>2.6752580902712096E-3</v>
      </c>
      <c r="AP2353" s="13">
        <f t="shared" si="2831"/>
        <v>9.5560218984487393E-4</v>
      </c>
      <c r="AQ2353" s="13">
        <f t="shared" si="2832"/>
        <v>2.5600582665944122E-4</v>
      </c>
      <c r="AR2353" s="13">
        <f t="shared" si="2833"/>
        <v>9.141223524364025E-4</v>
      </c>
      <c r="AS2353" s="13">
        <f t="shared" si="2834"/>
        <v>1.3567574724970856E-3</v>
      </c>
      <c r="AT2353" s="13">
        <f t="shared" si="2835"/>
        <v>1.0068623933494438E-3</v>
      </c>
      <c r="AU2353" s="13">
        <f t="shared" si="2836"/>
        <v>4.9813465790882671E-4</v>
      </c>
      <c r="AV2353" s="13">
        <f t="shared" si="2837"/>
        <v>1.8483519127014258E-4</v>
      </c>
      <c r="AW2353" s="13">
        <f t="shared" si="2838"/>
        <v>2.4240448350976702E-6</v>
      </c>
      <c r="AX2353" s="13">
        <f t="shared" si="2839"/>
        <v>1.1525954878577047E-3</v>
      </c>
      <c r="AY2353" s="13">
        <f t="shared" si="2840"/>
        <v>1.2351213247883135E-3</v>
      </c>
      <c r="AZ2353" s="13">
        <f t="shared" si="2841"/>
        <v>6.6177800582157696E-4</v>
      </c>
      <c r="BA2353" s="13">
        <f t="shared" si="2842"/>
        <v>2.3638710367946677E-4</v>
      </c>
      <c r="BB2353" s="13">
        <f t="shared" si="2843"/>
        <v>6.3328105075729016E-5</v>
      </c>
      <c r="BC2353" s="13">
        <f t="shared" si="2844"/>
        <v>1.3572479479830212E-5</v>
      </c>
      <c r="BD2353" s="13">
        <f t="shared" si="2845"/>
        <v>1.6326225214514109E-4</v>
      </c>
      <c r="BE2353" s="13">
        <f t="shared" si="2846"/>
        <v>2.4231688458797892E-4</v>
      </c>
      <c r="BF2353" s="13">
        <f t="shared" si="2847"/>
        <v>1.7982562345221023E-4</v>
      </c>
      <c r="BG2353" s="13">
        <f t="shared" si="2848"/>
        <v>8.8966849902516245E-5</v>
      </c>
      <c r="BH2353" s="13">
        <f t="shared" si="2849"/>
        <v>3.3011565160847388E-5</v>
      </c>
      <c r="BI2353" s="13">
        <f t="shared" si="2850"/>
        <v>9.7992763422597023E-6</v>
      </c>
      <c r="BJ2353" s="14">
        <f t="shared" si="2851"/>
        <v>0.46592101723753671</v>
      </c>
      <c r="BK2353" s="14">
        <f t="shared" si="2852"/>
        <v>0.26101781855594125</v>
      </c>
      <c r="BL2353" s="14">
        <f t="shared" si="2853"/>
        <v>0.25737444270074855</v>
      </c>
      <c r="BM2353" s="14">
        <f t="shared" si="2854"/>
        <v>0.46942481687939025</v>
      </c>
      <c r="BN2353" s="14">
        <f t="shared" si="2855"/>
        <v>0.5295767119865058</v>
      </c>
    </row>
    <row r="2354" spans="1:66" x14ac:dyDescent="0.25">
      <c r="A2354" t="s">
        <v>91</v>
      </c>
      <c r="B2354" t="s">
        <v>84</v>
      </c>
      <c r="C2354" t="s">
        <v>93</v>
      </c>
      <c r="D2354" t="s">
        <v>547</v>
      </c>
      <c r="E2354" s="10">
        <f>VLOOKUP(A2354,home!$A$2:$E$405,3,FALSE)</f>
        <v>1.53296703296703</v>
      </c>
      <c r="F2354" s="10">
        <f>VLOOKUP(B2354,home!$B$2:$E$405,3,FALSE)</f>
        <v>1.38</v>
      </c>
      <c r="G2354" s="10">
        <f>VLOOKUP(C2354,away!$B$2:$E$405,4,FALSE)</f>
        <v>1.3</v>
      </c>
      <c r="H2354" s="10">
        <f>VLOOKUP(A2354,away!$A$2:$E$405,3,FALSE)</f>
        <v>1.2527472527472501</v>
      </c>
      <c r="I2354" s="10">
        <f>VLOOKUP(C2354,away!$B$2:$E$405,3,FALSE)</f>
        <v>1.03</v>
      </c>
      <c r="J2354" s="10">
        <f>VLOOKUP(B2354,home!$B$2:$E$405,4,FALSE)</f>
        <v>0.8</v>
      </c>
      <c r="K2354" s="12">
        <f t="shared" si="2800"/>
        <v>2.7501428571428517</v>
      </c>
      <c r="L2354" s="12">
        <f t="shared" si="2801"/>
        <v>1.0322637362637341</v>
      </c>
      <c r="M2354" s="13">
        <f t="shared" si="2802"/>
        <v>2.2767832524400306E-2</v>
      </c>
      <c r="N2354" s="13">
        <f t="shared" si="2803"/>
        <v>6.2614791989604193E-2</v>
      </c>
      <c r="O2354" s="13">
        <f t="shared" si="2804"/>
        <v>2.3502407868264429E-2</v>
      </c>
      <c r="P2354" s="13">
        <f t="shared" si="2805"/>
        <v>6.4634979124565367E-2</v>
      </c>
      <c r="Q2354" s="13">
        <f t="shared" si="2806"/>
        <v>8.6099811470847748E-2</v>
      </c>
      <c r="R2354" s="13">
        <f t="shared" si="2807"/>
        <v>1.2130341678644407E-2</v>
      </c>
      <c r="S2354" s="13">
        <f t="shared" si="2808"/>
        <v>4.5872620087526739E-2</v>
      </c>
      <c r="T2354" s="13">
        <f t="shared" si="2809"/>
        <v>8.8877713080500409E-2</v>
      </c>
      <c r="U2354" s="13">
        <f t="shared" si="2810"/>
        <v>3.3360172522226145E-2</v>
      </c>
      <c r="V2354" s="13">
        <f t="shared" si="2811"/>
        <v>1.4469614524833771E-2</v>
      </c>
      <c r="W2354" s="13">
        <f t="shared" si="2812"/>
        <v>7.8928927172632682E-2</v>
      </c>
      <c r="X2354" s="13">
        <f t="shared" si="2813"/>
        <v>8.1475469262509981E-2</v>
      </c>
      <c r="Y2354" s="13">
        <f t="shared" si="2814"/>
        <v>4.2052086157379778E-2</v>
      </c>
      <c r="Z2354" s="13">
        <f t="shared" si="2815"/>
        <v>4.1739039411177242E-3</v>
      </c>
      <c r="AA2354" s="13">
        <f t="shared" si="2816"/>
        <v>1.1478832110065307E-2</v>
      </c>
      <c r="AB2354" s="13">
        <f t="shared" si="2817"/>
        <v>1.5784214067919061E-2</v>
      </c>
      <c r="AC2354" s="13">
        <f t="shared" si="2818"/>
        <v>2.5673371404338705E-3</v>
      </c>
      <c r="AD2354" s="13">
        <f t="shared" si="2819"/>
        <v>5.4266456321441031E-2</v>
      </c>
      <c r="AE2354" s="13">
        <f t="shared" si="2820"/>
        <v>5.6017294956163456E-2</v>
      </c>
      <c r="AF2354" s="13">
        <f t="shared" si="2821"/>
        <v>2.891231109341845E-2</v>
      </c>
      <c r="AG2354" s="13">
        <f t="shared" si="2822"/>
        <v>9.9483767577705148E-3</v>
      </c>
      <c r="AH2354" s="13">
        <f t="shared" si="2823"/>
        <v>1.0771424192660265E-3</v>
      </c>
      <c r="AI2354" s="13">
        <f t="shared" si="2824"/>
        <v>2.9622955304700336E-3</v>
      </c>
      <c r="AJ2354" s="13">
        <f t="shared" si="2825"/>
        <v>4.07336794693418E-3</v>
      </c>
      <c r="AK2354" s="13">
        <f t="shared" si="2826"/>
        <v>3.7341145879252252E-3</v>
      </c>
      <c r="AL2354" s="13">
        <f t="shared" si="2827"/>
        <v>2.9153373699464252E-4</v>
      </c>
      <c r="AM2354" s="13">
        <f t="shared" si="2828"/>
        <v>2.9848101446973127E-2</v>
      </c>
      <c r="AN2354" s="13">
        <f t="shared" si="2829"/>
        <v>3.0811112720031449E-2</v>
      </c>
      <c r="AO2354" s="13">
        <f t="shared" si="2830"/>
        <v>1.590259716741136E-2</v>
      </c>
      <c r="AP2354" s="13">
        <f t="shared" si="2831"/>
        <v>5.4718914561097095E-3</v>
      </c>
      <c r="AQ2354" s="13">
        <f t="shared" si="2832"/>
        <v>1.4121087797283529E-3</v>
      </c>
      <c r="AR2354" s="13">
        <f t="shared" si="2833"/>
        <v>2.2237901163994135E-4</v>
      </c>
      <c r="AS2354" s="13">
        <f t="shared" si="2834"/>
        <v>6.1157405044007175E-4</v>
      </c>
      <c r="AT2354" s="13">
        <f t="shared" si="2835"/>
        <v>8.409580032158429E-4</v>
      </c>
      <c r="AU2354" s="13">
        <f t="shared" si="2836"/>
        <v>7.7091821523372179E-4</v>
      </c>
      <c r="AV2354" s="13">
        <f t="shared" si="2837"/>
        <v>5.3003380576658395E-4</v>
      </c>
      <c r="AW2354" s="13">
        <f t="shared" si="2838"/>
        <v>2.2989643861893604E-5</v>
      </c>
      <c r="AX2354" s="13">
        <f t="shared" si="2839"/>
        <v>1.3681090498944721E-2</v>
      </c>
      <c r="AY2354" s="13">
        <f t="shared" si="2840"/>
        <v>1.4122493594602952E-2</v>
      </c>
      <c r="AZ2354" s="13">
        <f t="shared" si="2841"/>
        <v>7.2890690016627468E-3</v>
      </c>
      <c r="BA2354" s="13">
        <f t="shared" si="2842"/>
        <v>2.5080805338468515E-3</v>
      </c>
      <c r="BB2354" s="13">
        <f t="shared" si="2843"/>
        <v>6.4725014567977275E-4</v>
      </c>
      <c r="BC2354" s="13">
        <f t="shared" si="2844"/>
        <v>1.3362657073532976E-4</v>
      </c>
      <c r="BD2354" s="13">
        <f t="shared" si="2845"/>
        <v>3.8258964903680372E-5</v>
      </c>
      <c r="BE2354" s="13">
        <f t="shared" si="2846"/>
        <v>1.0521761905153561E-4</v>
      </c>
      <c r="BF2354" s="13">
        <f t="shared" si="2847"/>
        <v>1.4468174174007918E-4</v>
      </c>
      <c r="BG2354" s="13">
        <f t="shared" si="2848"/>
        <v>1.3263181953515518E-4</v>
      </c>
      <c r="BH2354" s="13">
        <f t="shared" si="2849"/>
        <v>9.1189112781116691E-5</v>
      </c>
      <c r="BI2354" s="13">
        <f t="shared" si="2850"/>
        <v>5.0156617432836404E-5</v>
      </c>
      <c r="BJ2354" s="14">
        <f t="shared" si="2851"/>
        <v>0.71102066017799459</v>
      </c>
      <c r="BK2354" s="14">
        <f t="shared" si="2852"/>
        <v>0.16472641073335767</v>
      </c>
      <c r="BL2354" s="14">
        <f t="shared" si="2853"/>
        <v>0.1116408876934554</v>
      </c>
      <c r="BM2354" s="14">
        <f t="shared" si="2854"/>
        <v>0.70571219393885787</v>
      </c>
      <c r="BN2354" s="14">
        <f t="shared" si="2855"/>
        <v>0.27175016465632645</v>
      </c>
    </row>
    <row r="2355" spans="1:66" x14ac:dyDescent="0.25">
      <c r="A2355" t="s">
        <v>91</v>
      </c>
      <c r="B2355" t="s">
        <v>111</v>
      </c>
      <c r="C2355" t="s">
        <v>98</v>
      </c>
      <c r="D2355" t="s">
        <v>547</v>
      </c>
      <c r="E2355" s="10">
        <f>VLOOKUP(A2355,home!$A$2:$E$405,3,FALSE)</f>
        <v>1.53296703296703</v>
      </c>
      <c r="F2355" s="10">
        <f>VLOOKUP(B2355,home!$B$2:$E$405,3,FALSE)</f>
        <v>0.87</v>
      </c>
      <c r="G2355" s="10">
        <f>VLOOKUP(C2355,away!$B$2:$E$405,4,FALSE)</f>
        <v>0.82</v>
      </c>
      <c r="H2355" s="10">
        <f>VLOOKUP(A2355,away!$A$2:$E$405,3,FALSE)</f>
        <v>1.2527472527472501</v>
      </c>
      <c r="I2355" s="10">
        <f>VLOOKUP(C2355,away!$B$2:$E$405,3,FALSE)</f>
        <v>0.33</v>
      </c>
      <c r="J2355" s="10">
        <f>VLOOKUP(B2355,home!$B$2:$E$405,4,FALSE)</f>
        <v>0.71</v>
      </c>
      <c r="K2355" s="12">
        <f t="shared" si="2800"/>
        <v>1.0936186813186792</v>
      </c>
      <c r="L2355" s="12">
        <f t="shared" si="2801"/>
        <v>0.2935186813186807</v>
      </c>
      <c r="M2355" s="13">
        <f t="shared" si="2802"/>
        <v>0.24978933842712106</v>
      </c>
      <c r="N2355" s="13">
        <f t="shared" si="2803"/>
        <v>0.27317428689813344</v>
      </c>
      <c r="O2355" s="13">
        <f t="shared" si="2804"/>
        <v>7.3317837222594218E-2</v>
      </c>
      <c r="P2355" s="13">
        <f t="shared" si="2805"/>
        <v>8.0181756460511067E-2</v>
      </c>
      <c r="Q2355" s="13">
        <f t="shared" si="2806"/>
        <v>0.1493742517038536</v>
      </c>
      <c r="R2355" s="13">
        <f t="shared" si="2807"/>
        <v>1.0760077449356769E-2</v>
      </c>
      <c r="S2355" s="13">
        <f t="shared" si="2808"/>
        <v>6.4345361070809641E-3</v>
      </c>
      <c r="T2355" s="13">
        <f t="shared" si="2809"/>
        <v>4.3844133383079797E-2</v>
      </c>
      <c r="U2355" s="13">
        <f t="shared" si="2810"/>
        <v>1.1767421711052406E-2</v>
      </c>
      <c r="V2355" s="13">
        <f t="shared" si="2811"/>
        <v>2.2949667655645147E-4</v>
      </c>
      <c r="W2355" s="13">
        <f t="shared" si="2812"/>
        <v>5.4452824057110952E-2</v>
      </c>
      <c r="X2355" s="13">
        <f t="shared" si="2813"/>
        <v>1.5982921111321338E-2</v>
      </c>
      <c r="Y2355" s="13">
        <f t="shared" si="2814"/>
        <v>2.3456429641077704E-3</v>
      </c>
      <c r="Z2355" s="13">
        <f t="shared" si="2815"/>
        <v>1.0527612479406907E-3</v>
      </c>
      <c r="AA2355" s="13">
        <f t="shared" si="2816"/>
        <v>1.1513193677163054E-3</v>
      </c>
      <c r="AB2355" s="13">
        <f t="shared" si="2817"/>
        <v>6.2955218434928076E-4</v>
      </c>
      <c r="AC2355" s="13">
        <f t="shared" si="2818"/>
        <v>4.6042414039808246E-6</v>
      </c>
      <c r="AD2355" s="13">
        <f t="shared" si="2819"/>
        <v>1.4887656409853933E-2</v>
      </c>
      <c r="AE2355" s="13">
        <f t="shared" si="2820"/>
        <v>4.3698052773459301E-3</v>
      </c>
      <c r="AF2355" s="13">
        <f t="shared" si="2821"/>
        <v>6.4130974131299445E-4</v>
      </c>
      <c r="AG2355" s="13">
        <f t="shared" si="2822"/>
        <v>6.2745463195671471E-5</v>
      </c>
      <c r="AH2355" s="13">
        <f t="shared" si="2823"/>
        <v>7.725127330974003E-5</v>
      </c>
      <c r="AI2355" s="13">
        <f t="shared" si="2824"/>
        <v>8.4483435647186779E-5</v>
      </c>
      <c r="AJ2355" s="13">
        <f t="shared" si="2825"/>
        <v>4.6196331742873951E-5</v>
      </c>
      <c r="AK2355" s="13">
        <f t="shared" si="2826"/>
        <v>1.6840390467467351E-5</v>
      </c>
      <c r="AL2355" s="13">
        <f t="shared" si="2827"/>
        <v>5.9118001635142418E-8</v>
      </c>
      <c r="AM2355" s="13">
        <f t="shared" si="2828"/>
        <v>3.256283834174009E-3</v>
      </c>
      <c r="AN2355" s="13">
        <f t="shared" si="2829"/>
        <v>9.5578013700609249E-4</v>
      </c>
      <c r="AO2355" s="13">
        <f t="shared" si="2830"/>
        <v>1.4026966272230812E-4</v>
      </c>
      <c r="AP2355" s="13">
        <f t="shared" si="2831"/>
        <v>1.3723922143755995E-5</v>
      </c>
      <c r="AQ2355" s="13">
        <f t="shared" si="2832"/>
        <v>1.0070568825388751E-6</v>
      </c>
      <c r="AR2355" s="13">
        <f t="shared" si="2833"/>
        <v>4.534938374412777E-6</v>
      </c>
      <c r="AS2355" s="13">
        <f t="shared" si="2834"/>
        <v>4.9594933248867762E-6</v>
      </c>
      <c r="AT2355" s="13">
        <f t="shared" si="2835"/>
        <v>2.7118972749857341E-6</v>
      </c>
      <c r="AU2355" s="13">
        <f t="shared" si="2836"/>
        <v>9.8859384058053949E-7</v>
      </c>
      <c r="AV2355" s="13">
        <f t="shared" si="2837"/>
        <v>2.7028617307386451E-7</v>
      </c>
      <c r="AW2355" s="13">
        <f t="shared" si="2838"/>
        <v>5.2713143084991193E-10</v>
      </c>
      <c r="AX2355" s="13">
        <f t="shared" si="2839"/>
        <v>5.9352213878811856E-4</v>
      </c>
      <c r="AY2355" s="13">
        <f t="shared" si="2840"/>
        <v>1.7420983551053151E-4</v>
      </c>
      <c r="AZ2355" s="13">
        <f t="shared" si="2841"/>
        <v>2.556692059589774E-5</v>
      </c>
      <c r="BA2355" s="13">
        <f t="shared" si="2842"/>
        <v>2.5014562728957749E-6</v>
      </c>
      <c r="BB2355" s="13">
        <f t="shared" si="2843"/>
        <v>1.8355603664917738E-7</v>
      </c>
      <c r="BC2355" s="13">
        <f t="shared" si="2844"/>
        <v>1.0775425165069993E-8</v>
      </c>
      <c r="BD2355" s="13">
        <f t="shared" si="2845"/>
        <v>2.2184818858652001E-7</v>
      </c>
      <c r="BE2355" s="13">
        <f t="shared" si="2846"/>
        <v>2.4261732345492765E-7</v>
      </c>
      <c r="BF2355" s="13">
        <f t="shared" si="2847"/>
        <v>1.3266541867092274E-7</v>
      </c>
      <c r="BG2355" s="13">
        <f t="shared" si="2848"/>
        <v>4.8361793407828328E-8</v>
      </c>
      <c r="BH2355" s="13">
        <f t="shared" si="2849"/>
        <v>1.3222340183218904E-8</v>
      </c>
      <c r="BI2355" s="13">
        <f t="shared" si="2850"/>
        <v>2.8920396470237692E-9</v>
      </c>
      <c r="BJ2355" s="14">
        <f t="shared" si="2851"/>
        <v>0.56429863630487354</v>
      </c>
      <c r="BK2355" s="14">
        <f t="shared" si="2852"/>
        <v>0.33681400086618568</v>
      </c>
      <c r="BL2355" s="14">
        <f t="shared" si="2853"/>
        <v>9.786510618232809E-2</v>
      </c>
      <c r="BM2355" s="14">
        <f t="shared" si="2854"/>
        <v>0.16325874713137864</v>
      </c>
      <c r="BN2355" s="14">
        <f t="shared" si="2855"/>
        <v>0.83659754816157017</v>
      </c>
    </row>
    <row r="2356" spans="1:66" x14ac:dyDescent="0.25">
      <c r="A2356" t="s">
        <v>114</v>
      </c>
      <c r="B2356" t="s">
        <v>104</v>
      </c>
      <c r="C2356" t="s">
        <v>320</v>
      </c>
      <c r="D2356" t="s">
        <v>547</v>
      </c>
      <c r="E2356" s="10">
        <f>VLOOKUP(A2356,home!$A$2:$E$405,3,FALSE)</f>
        <v>1.3611111111111101</v>
      </c>
      <c r="F2356" s="10">
        <f>VLOOKUP(B2356,home!$B$2:$E$405,3,FALSE)</f>
        <v>1.19</v>
      </c>
      <c r="G2356" s="10">
        <f>VLOOKUP(C2356,away!$B$2:$E$405,4,FALSE)</f>
        <v>1.56</v>
      </c>
      <c r="H2356" s="10">
        <f>VLOOKUP(A2356,away!$A$2:$E$405,3,FALSE)</f>
        <v>1.12777777777778</v>
      </c>
      <c r="I2356" s="10">
        <f>VLOOKUP(C2356,away!$B$2:$E$405,3,FALSE)</f>
        <v>0.55000000000000004</v>
      </c>
      <c r="J2356" s="10">
        <f>VLOOKUP(B2356,home!$B$2:$E$405,4,FALSE)</f>
        <v>0.67</v>
      </c>
      <c r="K2356" s="12">
        <f t="shared" si="2800"/>
        <v>2.5267666666666648</v>
      </c>
      <c r="L2356" s="12">
        <f t="shared" si="2801"/>
        <v>0.41558611111111199</v>
      </c>
      <c r="M2356" s="13">
        <f t="shared" si="2802"/>
        <v>5.2741493632675988E-2</v>
      </c>
      <c r="N2356" s="13">
        <f t="shared" si="2803"/>
        <v>0.13326544806125784</v>
      </c>
      <c r="O2356" s="13">
        <f t="shared" si="2804"/>
        <v>2.1918632232995287E-2</v>
      </c>
      <c r="P2356" s="13">
        <f t="shared" si="2805"/>
        <v>5.5383269305258012E-2</v>
      </c>
      <c r="Q2356" s="13">
        <f t="shared" si="2806"/>
        <v>0.16836534598979205</v>
      </c>
      <c r="R2356" s="13">
        <f t="shared" si="2807"/>
        <v>4.5545395652925903E-3</v>
      </c>
      <c r="S2356" s="13">
        <f t="shared" si="2808"/>
        <v>1.4539342307507131E-2</v>
      </c>
      <c r="T2356" s="13">
        <f t="shared" si="2809"/>
        <v>6.9970299385774523E-2</v>
      </c>
      <c r="U2356" s="13">
        <f t="shared" si="2810"/>
        <v>1.1508258755595798E-2</v>
      </c>
      <c r="V2356" s="13">
        <f t="shared" si="2811"/>
        <v>1.6964005948336891E-3</v>
      </c>
      <c r="W2356" s="13">
        <f t="shared" si="2812"/>
        <v>0.14180664802293552</v>
      </c>
      <c r="X2356" s="13">
        <f t="shared" si="2813"/>
        <v>5.8932873381554028E-2</v>
      </c>
      <c r="Y2356" s="13">
        <f t="shared" si="2814"/>
        <v>1.2245841832621803E-2</v>
      </c>
      <c r="Z2356" s="13">
        <f t="shared" si="2815"/>
        <v>6.3093446194721398E-4</v>
      </c>
      <c r="AA2356" s="13">
        <f t="shared" si="2816"/>
        <v>1.5942241672994874E-3</v>
      </c>
      <c r="AB2356" s="13">
        <f t="shared" si="2817"/>
        <v>2.0141162425633833E-3</v>
      </c>
      <c r="AC2356" s="13">
        <f t="shared" si="2818"/>
        <v>1.1133573933222148E-4</v>
      </c>
      <c r="AD2356" s="13">
        <f t="shared" si="2819"/>
        <v>8.9578077834021469E-2</v>
      </c>
      <c r="AE2356" s="13">
        <f t="shared" si="2820"/>
        <v>3.7227405007849476E-2</v>
      </c>
      <c r="AF2356" s="13">
        <f t="shared" si="2821"/>
        <v>7.73559623698525E-3</v>
      </c>
      <c r="AG2356" s="13">
        <f t="shared" si="2822"/>
        <v>1.0716021190848172E-3</v>
      </c>
      <c r="AH2356" s="13">
        <f t="shared" si="2823"/>
        <v>6.555189985165613E-5</v>
      </c>
      <c r="AI2356" s="13">
        <f t="shared" si="2824"/>
        <v>1.6563435548183619E-4</v>
      </c>
      <c r="AJ2356" s="13">
        <f t="shared" si="2825"/>
        <v>2.0925968414316039E-4</v>
      </c>
      <c r="AK2356" s="13">
        <f t="shared" si="2826"/>
        <v>1.762501315233775E-4</v>
      </c>
      <c r="AL2356" s="13">
        <f t="shared" si="2827"/>
        <v>4.6764979980894608E-6</v>
      </c>
      <c r="AM2356" s="13">
        <f t="shared" si="2828"/>
        <v>4.5268580227015486E-2</v>
      </c>
      <c r="AN2356" s="13">
        <f t="shared" si="2829"/>
        <v>1.8812993212066739E-2</v>
      </c>
      <c r="AO2356" s="13">
        <f t="shared" si="2830"/>
        <v>3.9092093436812816E-3</v>
      </c>
      <c r="AP2356" s="13">
        <f t="shared" si="2831"/>
        <v>5.4153770288657547E-4</v>
      </c>
      <c r="AQ2356" s="13">
        <f t="shared" si="2832"/>
        <v>5.6263886990669179E-5</v>
      </c>
      <c r="AR2356" s="13">
        <f t="shared" si="2833"/>
        <v>5.4484918270589735E-6</v>
      </c>
      <c r="AS2356" s="13">
        <f t="shared" si="2834"/>
        <v>1.3767067532218369E-5</v>
      </c>
      <c r="AT2356" s="13">
        <f t="shared" si="2835"/>
        <v>1.7393083669079143E-5</v>
      </c>
      <c r="AU2356" s="13">
        <f t="shared" si="2836"/>
        <v>1.4649421348524503E-5</v>
      </c>
      <c r="AV2356" s="13">
        <f t="shared" si="2837"/>
        <v>9.2539173873516848E-6</v>
      </c>
      <c r="AW2356" s="13">
        <f t="shared" si="2838"/>
        <v>1.3640943685604899E-7</v>
      </c>
      <c r="AX2356" s="13">
        <f t="shared" si="2839"/>
        <v>1.9063856594158046E-2</v>
      </c>
      <c r="AY2356" s="13">
        <f t="shared" si="2840"/>
        <v>7.9226740247460691E-3</v>
      </c>
      <c r="AZ2356" s="13">
        <f t="shared" si="2841"/>
        <v>1.6462766437726204E-3</v>
      </c>
      <c r="BA2356" s="13">
        <f t="shared" si="2842"/>
        <v>2.2805656939950557E-4</v>
      </c>
      <c r="BB2356" s="13">
        <f t="shared" si="2843"/>
        <v>2.3694285697520489E-5</v>
      </c>
      <c r="BC2356" s="13">
        <f t="shared" si="2844"/>
        <v>1.9694032097176375E-6</v>
      </c>
      <c r="BD2356" s="13">
        <f t="shared" si="2845"/>
        <v>3.7738625497135233E-7</v>
      </c>
      <c r="BE2356" s="13">
        <f t="shared" si="2846"/>
        <v>9.5356700951978001E-7</v>
      </c>
      <c r="BF2356" s="13">
        <f t="shared" si="2847"/>
        <v>1.2047206670437975E-6</v>
      </c>
      <c r="BG2356" s="13">
        <f t="shared" si="2848"/>
        <v>1.0146826747102325E-6</v>
      </c>
      <c r="BH2356" s="13">
        <f t="shared" si="2849"/>
        <v>6.4096658992549754E-7</v>
      </c>
      <c r="BI2356" s="13">
        <f t="shared" si="2850"/>
        <v>3.2391460277414958E-7</v>
      </c>
      <c r="BJ2356" s="14">
        <f t="shared" si="2851"/>
        <v>0.81767424976550118</v>
      </c>
      <c r="BK2356" s="14">
        <f t="shared" si="2852"/>
        <v>0.13239919210235118</v>
      </c>
      <c r="BL2356" s="14">
        <f t="shared" si="2853"/>
        <v>4.227149425430974E-2</v>
      </c>
      <c r="BM2356" s="14">
        <f t="shared" si="2854"/>
        <v>0.54882460418152801</v>
      </c>
      <c r="BN2356" s="14">
        <f t="shared" si="2855"/>
        <v>0.43622872878727181</v>
      </c>
    </row>
    <row r="2357" spans="1:66" x14ac:dyDescent="0.25">
      <c r="A2357" t="s">
        <v>114</v>
      </c>
      <c r="B2357" t="s">
        <v>115</v>
      </c>
      <c r="C2357" t="s">
        <v>110</v>
      </c>
      <c r="D2357" t="s">
        <v>547</v>
      </c>
      <c r="E2357" s="10">
        <f>VLOOKUP(A2357,home!$A$2:$E$405,3,FALSE)</f>
        <v>1.3611111111111101</v>
      </c>
      <c r="F2357" s="10">
        <f>VLOOKUP(B2357,home!$B$2:$E$405,3,FALSE)</f>
        <v>1.01</v>
      </c>
      <c r="G2357" s="10">
        <f>VLOOKUP(C2357,away!$B$2:$E$405,4,FALSE)</f>
        <v>1.1000000000000001</v>
      </c>
      <c r="H2357" s="10">
        <f>VLOOKUP(A2357,away!$A$2:$E$405,3,FALSE)</f>
        <v>1.12777777777778</v>
      </c>
      <c r="I2357" s="10">
        <f>VLOOKUP(C2357,away!$B$2:$E$405,3,FALSE)</f>
        <v>1.19</v>
      </c>
      <c r="J2357" s="10">
        <f>VLOOKUP(B2357,home!$B$2:$E$405,4,FALSE)</f>
        <v>1.22</v>
      </c>
      <c r="K2357" s="12">
        <f t="shared" si="2800"/>
        <v>1.5121944444444433</v>
      </c>
      <c r="L2357" s="12">
        <f t="shared" si="2801"/>
        <v>1.6373077777777809</v>
      </c>
      <c r="M2357" s="13">
        <f t="shared" si="2802"/>
        <v>4.2873463013414222E-2</v>
      </c>
      <c r="N2357" s="13">
        <f t="shared" si="2803"/>
        <v>6.4833012582979299E-2</v>
      </c>
      <c r="O2357" s="13">
        <f t="shared" si="2804"/>
        <v>7.0197054452131105E-2</v>
      </c>
      <c r="P2357" s="13">
        <f t="shared" si="2805"/>
        <v>0.10615159575887673</v>
      </c>
      <c r="Q2357" s="13">
        <f t="shared" si="2806"/>
        <v>4.9020060722289011E-2</v>
      </c>
      <c r="R2357" s="13">
        <f t="shared" si="2807"/>
        <v>5.7467091615782367E-2</v>
      </c>
      <c r="S2357" s="13">
        <f t="shared" si="2808"/>
        <v>6.5705919758746872E-2</v>
      </c>
      <c r="T2357" s="13">
        <f t="shared" si="2809"/>
        <v>8.0260926687742887E-2</v>
      </c>
      <c r="U2357" s="13">
        <f t="shared" si="2810"/>
        <v>8.6901416679765933E-2</v>
      </c>
      <c r="V2357" s="13">
        <f t="shared" si="2811"/>
        <v>1.8075900939296705E-2</v>
      </c>
      <c r="W2357" s="13">
        <f t="shared" si="2812"/>
        <v>2.4709287830191561E-2</v>
      </c>
      <c r="X2357" s="13">
        <f t="shared" si="2813"/>
        <v>4.0456709147722508E-2</v>
      </c>
      <c r="Y2357" s="13">
        <f t="shared" si="2814"/>
        <v>3.3120042275429792E-2</v>
      </c>
      <c r="Z2357" s="13">
        <f t="shared" si="2815"/>
        <v>3.1363772022929587E-2</v>
      </c>
      <c r="AA2357" s="13">
        <f t="shared" si="2816"/>
        <v>4.7428121809896182E-2</v>
      </c>
      <c r="AB2357" s="13">
        <f t="shared" si="2817"/>
        <v>3.5860271155679677E-2</v>
      </c>
      <c r="AC2357" s="13">
        <f t="shared" si="2818"/>
        <v>2.7971640185756909E-3</v>
      </c>
      <c r="AD2357" s="13">
        <f t="shared" si="2819"/>
        <v>9.3413119457486024E-3</v>
      </c>
      <c r="AE2357" s="13">
        <f t="shared" si="2820"/>
        <v>1.529460270342268E-2</v>
      </c>
      <c r="AF2357" s="13">
        <f t="shared" si="2821"/>
        <v>1.2520985982167519E-2</v>
      </c>
      <c r="AG2357" s="13">
        <f t="shared" si="2822"/>
        <v>6.833569244683149E-3</v>
      </c>
      <c r="AH2357" s="13">
        <f t="shared" si="2823"/>
        <v>1.2838036968397954E-2</v>
      </c>
      <c r="AI2357" s="13">
        <f t="shared" si="2824"/>
        <v>1.9413608181183768E-2</v>
      </c>
      <c r="AJ2357" s="13">
        <f t="shared" si="2825"/>
        <v>1.4678575219103648E-2</v>
      </c>
      <c r="AK2357" s="13">
        <f t="shared" si="2826"/>
        <v>7.3989532995628032E-3</v>
      </c>
      <c r="AL2357" s="13">
        <f t="shared" si="2827"/>
        <v>2.7702303784345129E-4</v>
      </c>
      <c r="AM2357" s="13">
        <f t="shared" si="2828"/>
        <v>2.8251760056367077E-3</v>
      </c>
      <c r="AN2357" s="13">
        <f t="shared" si="2829"/>
        <v>4.625682647620144E-3</v>
      </c>
      <c r="AO2357" s="13">
        <f t="shared" si="2830"/>
        <v>3.7868330882400922E-3</v>
      </c>
      <c r="AP2357" s="13">
        <f t="shared" si="2831"/>
        <v>2.0667370895072522E-3</v>
      </c>
      <c r="AQ2357" s="13">
        <f t="shared" si="2832"/>
        <v>8.4597117781801004E-4</v>
      </c>
      <c r="AR2357" s="13">
        <f t="shared" si="2833"/>
        <v>4.2039635559513264E-3</v>
      </c>
      <c r="AS2357" s="13">
        <f t="shared" si="2834"/>
        <v>6.3572103339565016E-3</v>
      </c>
      <c r="AT2357" s="13">
        <f t="shared" si="2835"/>
        <v>4.8066690745869143E-3</v>
      </c>
      <c r="AU2357" s="13">
        <f t="shared" si="2836"/>
        <v>2.4228727569577477E-3</v>
      </c>
      <c r="AV2357" s="13">
        <f t="shared" si="2837"/>
        <v>9.1596368066682542E-4</v>
      </c>
      <c r="AW2357" s="13">
        <f t="shared" si="2838"/>
        <v>1.9052472776985492E-5</v>
      </c>
      <c r="AX2357" s="13">
        <f t="shared" si="2839"/>
        <v>7.1203591005026168E-4</v>
      </c>
      <c r="AY2357" s="13">
        <f t="shared" si="2840"/>
        <v>1.1658219335823736E-3</v>
      </c>
      <c r="AZ2357" s="13">
        <f t="shared" si="2841"/>
        <v>9.5440465967917636E-4</v>
      </c>
      <c r="BA2357" s="13">
        <f t="shared" si="2842"/>
        <v>5.2088472414669052E-4</v>
      </c>
      <c r="BB2357" s="13">
        <f t="shared" si="2843"/>
        <v>2.1321215254275271E-4</v>
      </c>
      <c r="BC2357" s="13">
        <f t="shared" si="2844"/>
        <v>6.9818783134998258E-5</v>
      </c>
      <c r="BD2357" s="13">
        <f t="shared" si="2845"/>
        <v>1.147197037942242E-3</v>
      </c>
      <c r="BE2357" s="13">
        <f t="shared" si="2846"/>
        <v>1.7347849874593795E-3</v>
      </c>
      <c r="BF2357" s="13">
        <f t="shared" si="2847"/>
        <v>1.3116661101708487E-3</v>
      </c>
      <c r="BG2357" s="13">
        <f t="shared" si="2848"/>
        <v>6.6116473492213671E-4</v>
      </c>
      <c r="BH2357" s="13">
        <f t="shared" si="2849"/>
        <v>2.4995240975295982E-4</v>
      </c>
      <c r="BI2357" s="13">
        <f t="shared" si="2850"/>
        <v>7.559532908078531E-5</v>
      </c>
      <c r="BJ2357" s="14">
        <f t="shared" si="2851"/>
        <v>0.3541770872943355</v>
      </c>
      <c r="BK2357" s="14">
        <f t="shared" si="2852"/>
        <v>0.237046888460336</v>
      </c>
      <c r="BL2357" s="14">
        <f t="shared" si="2853"/>
        <v>0.37607016939295113</v>
      </c>
      <c r="BM2357" s="14">
        <f t="shared" si="2854"/>
        <v>0.60696886956427432</v>
      </c>
      <c r="BN2357" s="14">
        <f t="shared" si="2855"/>
        <v>0.39054227814547271</v>
      </c>
    </row>
    <row r="2358" spans="1:66" x14ac:dyDescent="0.25">
      <c r="A2358" t="s">
        <v>114</v>
      </c>
      <c r="B2358" t="s">
        <v>119</v>
      </c>
      <c r="C2358" t="s">
        <v>123</v>
      </c>
      <c r="D2358" t="s">
        <v>547</v>
      </c>
      <c r="E2358" s="10">
        <f>VLOOKUP(A2358,home!$A$2:$E$405,3,FALSE)</f>
        <v>1.3611111111111101</v>
      </c>
      <c r="F2358" s="10">
        <f>VLOOKUP(B2358,home!$B$2:$E$405,3,FALSE)</f>
        <v>1.29</v>
      </c>
      <c r="G2358" s="10">
        <f>VLOOKUP(C2358,away!$B$2:$E$405,4,FALSE)</f>
        <v>0.37</v>
      </c>
      <c r="H2358" s="10">
        <f>VLOOKUP(A2358,away!$A$2:$E$405,3,FALSE)</f>
        <v>1.12777777777778</v>
      </c>
      <c r="I2358" s="10">
        <f>VLOOKUP(C2358,away!$B$2:$E$405,3,FALSE)</f>
        <v>1.38</v>
      </c>
      <c r="J2358" s="10">
        <f>VLOOKUP(B2358,home!$B$2:$E$405,4,FALSE)</f>
        <v>1.1100000000000001</v>
      </c>
      <c r="K2358" s="12">
        <f t="shared" si="2800"/>
        <v>0.64965833333333289</v>
      </c>
      <c r="L2358" s="12">
        <f t="shared" si="2801"/>
        <v>1.7275300000000033</v>
      </c>
      <c r="M2358" s="13">
        <f t="shared" si="2802"/>
        <v>9.2811165055094041E-2</v>
      </c>
      <c r="N2358" s="13">
        <f t="shared" si="2803"/>
        <v>6.029554680441726E-2</v>
      </c>
      <c r="O2358" s="13">
        <f t="shared" si="2804"/>
        <v>0.16033407196762692</v>
      </c>
      <c r="P2358" s="13">
        <f t="shared" si="2805"/>
        <v>0.10416236597103515</v>
      </c>
      <c r="Q2358" s="13">
        <f t="shared" si="2806"/>
        <v>1.9585752222189841E-2</v>
      </c>
      <c r="R2358" s="13">
        <f t="shared" si="2807"/>
        <v>0.13849095967311756</v>
      </c>
      <c r="S2358" s="13">
        <f t="shared" si="2808"/>
        <v>2.9225466780433331E-2</v>
      </c>
      <c r="T2358" s="13">
        <f t="shared" si="2809"/>
        <v>3.3834974536399678E-2</v>
      </c>
      <c r="U2358" s="13">
        <f t="shared" si="2810"/>
        <v>8.9971806042971378E-2</v>
      </c>
      <c r="V2358" s="13">
        <f t="shared" si="2811"/>
        <v>3.6444295428018948E-3</v>
      </c>
      <c r="W2358" s="13">
        <f t="shared" si="2812"/>
        <v>4.2413490485824915E-3</v>
      </c>
      <c r="X2358" s="13">
        <f t="shared" si="2813"/>
        <v>7.3270577218977253E-3</v>
      </c>
      <c r="Y2358" s="13">
        <f t="shared" si="2814"/>
        <v>6.328856013155003E-3</v>
      </c>
      <c r="Z2358" s="13">
        <f t="shared" si="2815"/>
        <v>7.9749095854700427E-2</v>
      </c>
      <c r="AA2358" s="13">
        <f t="shared" si="2816"/>
        <v>5.1809664697804889E-2</v>
      </c>
      <c r="AB2358" s="13">
        <f t="shared" si="2817"/>
        <v>1.6829290209067368E-2</v>
      </c>
      <c r="AC2358" s="13">
        <f t="shared" si="2818"/>
        <v>2.5563492520514619E-4</v>
      </c>
      <c r="AD2358" s="13">
        <f t="shared" si="2819"/>
        <v>6.8885693849675444E-4</v>
      </c>
      <c r="AE2358" s="13">
        <f t="shared" si="2820"/>
        <v>1.1900210269613005E-3</v>
      </c>
      <c r="AF2358" s="13">
        <f t="shared" si="2821"/>
        <v>1.0278985123532299E-3</v>
      </c>
      <c r="AG2358" s="13">
        <f t="shared" si="2822"/>
        <v>5.9190850568185971E-4</v>
      </c>
      <c r="AH2358" s="13">
        <f t="shared" si="2823"/>
        <v>3.4442238890467713E-2</v>
      </c>
      <c r="AI2358" s="13">
        <f t="shared" si="2824"/>
        <v>2.2375687513849756E-2</v>
      </c>
      <c r="AJ2358" s="13">
        <f t="shared" si="2825"/>
        <v>7.2682759287175493E-3</v>
      </c>
      <c r="AK2358" s="13">
        <f t="shared" si="2826"/>
        <v>1.573965342019142E-3</v>
      </c>
      <c r="AL2358" s="13">
        <f t="shared" si="2827"/>
        <v>1.1476006628465519E-5</v>
      </c>
      <c r="AM2358" s="13">
        <f t="shared" si="2828"/>
        <v>8.9504330113780769E-5</v>
      </c>
      <c r="AN2358" s="13">
        <f t="shared" si="2829"/>
        <v>1.5462141540145997E-4</v>
      </c>
      <c r="AO2358" s="13">
        <f t="shared" si="2830"/>
        <v>1.3355656687424238E-4</v>
      </c>
      <c r="AP2358" s="13">
        <f t="shared" si="2831"/>
        <v>7.6907658657420137E-5</v>
      </c>
      <c r="AQ2358" s="13">
        <f t="shared" si="2832"/>
        <v>3.3215071890113308E-5</v>
      </c>
      <c r="AR2358" s="13">
        <f t="shared" si="2833"/>
        <v>1.1900000190089971E-2</v>
      </c>
      <c r="AS2358" s="13">
        <f t="shared" si="2834"/>
        <v>7.7309342901601954E-3</v>
      </c>
      <c r="AT2358" s="13">
        <f t="shared" si="2835"/>
        <v>2.5112329430274924E-3</v>
      </c>
      <c r="AU2358" s="13">
        <f t="shared" si="2836"/>
        <v>5.4381446945966721E-4</v>
      </c>
      <c r="AV2358" s="13">
        <f t="shared" si="2837"/>
        <v>8.8323400467929476E-5</v>
      </c>
      <c r="AW2358" s="13">
        <f t="shared" si="2838"/>
        <v>3.5776586482248406E-7</v>
      </c>
      <c r="AX2358" s="13">
        <f t="shared" si="2839"/>
        <v>9.6912056546392033E-6</v>
      </c>
      <c r="AY2358" s="13">
        <f t="shared" si="2840"/>
        <v>1.6741848504558896E-5</v>
      </c>
      <c r="AZ2358" s="13">
        <f t="shared" si="2841"/>
        <v>1.4461022773540345E-5</v>
      </c>
      <c r="BA2358" s="13">
        <f t="shared" si="2842"/>
        <v>8.3272835573247358E-6</v>
      </c>
      <c r="BB2358" s="13">
        <f t="shared" si="2843"/>
        <v>3.596408040946306E-6</v>
      </c>
      <c r="BC2358" s="13">
        <f t="shared" si="2844"/>
        <v>1.2425805565951977E-6</v>
      </c>
      <c r="BD2358" s="13">
        <f t="shared" si="2845"/>
        <v>3.4262678880643584E-3</v>
      </c>
      <c r="BE2358" s="13">
        <f t="shared" si="2846"/>
        <v>2.2259034857134096E-3</v>
      </c>
      <c r="BF2358" s="13">
        <f t="shared" si="2847"/>
        <v>7.230383743447148E-4</v>
      </c>
      <c r="BG2358" s="13">
        <f t="shared" si="2848"/>
        <v>1.5657596840427663E-4</v>
      </c>
      <c r="BH2358" s="13">
        <f t="shared" si="2849"/>
        <v>2.543022066839373E-5</v>
      </c>
      <c r="BI2358" s="13">
        <f t="shared" si="2850"/>
        <v>3.3041909551455101E-6</v>
      </c>
      <c r="BJ2358" s="14">
        <f t="shared" si="2851"/>
        <v>0.13565408672215981</v>
      </c>
      <c r="BK2358" s="14">
        <f t="shared" si="2852"/>
        <v>0.23012728012970257</v>
      </c>
      <c r="BL2358" s="14">
        <f t="shared" si="2853"/>
        <v>0.55243078568699766</v>
      </c>
      <c r="BM2358" s="14">
        <f t="shared" si="2854"/>
        <v>0.42226500261744021</v>
      </c>
      <c r="BN2358" s="14">
        <f t="shared" si="2855"/>
        <v>0.57567986169348073</v>
      </c>
    </row>
    <row r="2359" spans="1:66" x14ac:dyDescent="0.25">
      <c r="A2359" t="s">
        <v>114</v>
      </c>
      <c r="B2359" t="s">
        <v>121</v>
      </c>
      <c r="C2359" t="s">
        <v>116</v>
      </c>
      <c r="D2359" t="s">
        <v>547</v>
      </c>
      <c r="E2359" s="10">
        <f>VLOOKUP(A2359,home!$A$2:$E$405,3,FALSE)</f>
        <v>1.3611111111111101</v>
      </c>
      <c r="F2359" s="10">
        <f>VLOOKUP(B2359,home!$B$2:$E$405,3,FALSE)</f>
        <v>0.55000000000000004</v>
      </c>
      <c r="G2359" s="10">
        <f>VLOOKUP(C2359,away!$B$2:$E$405,4,FALSE)</f>
        <v>1.56</v>
      </c>
      <c r="H2359" s="10">
        <f>VLOOKUP(A2359,away!$A$2:$E$405,3,FALSE)</f>
        <v>1.12777777777778</v>
      </c>
      <c r="I2359" s="10">
        <f>VLOOKUP(C2359,away!$B$2:$E$405,3,FALSE)</f>
        <v>0.55000000000000004</v>
      </c>
      <c r="J2359" s="10">
        <f>VLOOKUP(B2359,home!$B$2:$E$405,4,FALSE)</f>
        <v>1.1100000000000001</v>
      </c>
      <c r="K2359" s="12">
        <f t="shared" si="2800"/>
        <v>1.1678333333333326</v>
      </c>
      <c r="L2359" s="12">
        <f t="shared" si="2801"/>
        <v>0.68850833333333483</v>
      </c>
      <c r="M2359" s="13">
        <f t="shared" si="2802"/>
        <v>0.15624317572699287</v>
      </c>
      <c r="N2359" s="13">
        <f t="shared" si="2803"/>
        <v>0.18246598871983974</v>
      </c>
      <c r="O2359" s="13">
        <f t="shared" si="2804"/>
        <v>0.10757472851449922</v>
      </c>
      <c r="P2359" s="13">
        <f t="shared" si="2805"/>
        <v>0.12562935378351592</v>
      </c>
      <c r="Q2359" s="13">
        <f t="shared" si="2806"/>
        <v>0.1065449319133264</v>
      </c>
      <c r="R2359" s="13">
        <f t="shared" si="2807"/>
        <v>3.7033048519151915E-2</v>
      </c>
      <c r="S2359" s="13">
        <f t="shared" si="2808"/>
        <v>2.5253478205731896E-2</v>
      </c>
      <c r="T2359" s="13">
        <f t="shared" si="2809"/>
        <v>7.3357073496757977E-2</v>
      </c>
      <c r="U2359" s="13">
        <f t="shared" si="2810"/>
        <v>4.3248428495616213E-2</v>
      </c>
      <c r="V2359" s="13">
        <f t="shared" si="2811"/>
        <v>2.2561541100633163E-3</v>
      </c>
      <c r="W2359" s="13">
        <f t="shared" si="2812"/>
        <v>4.1475574328704273E-2</v>
      </c>
      <c r="X2359" s="13">
        <f t="shared" si="2813"/>
        <v>2.8556278555099023E-2</v>
      </c>
      <c r="Y2359" s="13">
        <f t="shared" si="2814"/>
        <v>9.8306178770868405E-3</v>
      </c>
      <c r="Z2359" s="13">
        <f t="shared" si="2815"/>
        <v>8.4991875047246042E-3</v>
      </c>
      <c r="AA2359" s="13">
        <f t="shared" si="2816"/>
        <v>9.9256344742675445E-3</v>
      </c>
      <c r="AB2359" s="13">
        <f t="shared" si="2817"/>
        <v>5.7957433967660557E-3</v>
      </c>
      <c r="AC2359" s="13">
        <f t="shared" si="2818"/>
        <v>1.1338062509148304E-4</v>
      </c>
      <c r="AD2359" s="13">
        <f t="shared" si="2819"/>
        <v>1.2109139555051293E-2</v>
      </c>
      <c r="AE2359" s="13">
        <f t="shared" si="2820"/>
        <v>8.3372434931491234E-3</v>
      </c>
      <c r="AF2359" s="13">
        <f t="shared" si="2821"/>
        <v>2.870130811031147E-3</v>
      </c>
      <c r="AG2359" s="13">
        <f t="shared" si="2822"/>
        <v>6.5870299371723604E-4</v>
      </c>
      <c r="AH2359" s="13">
        <f t="shared" si="2823"/>
        <v>1.46294035589136E-3</v>
      </c>
      <c r="AI2359" s="13">
        <f t="shared" si="2824"/>
        <v>1.708470512288459E-3</v>
      </c>
      <c r="AJ2359" s="13">
        <f t="shared" si="2825"/>
        <v>9.97604406633769E-4</v>
      </c>
      <c r="AK2359" s="13">
        <f t="shared" si="2826"/>
        <v>3.8834522651571169E-4</v>
      </c>
      <c r="AL2359" s="13">
        <f t="shared" si="2827"/>
        <v>3.6466065402313251E-6</v>
      </c>
      <c r="AM2359" s="13">
        <f t="shared" si="2828"/>
        <v>2.8282913620748121E-3</v>
      </c>
      <c r="AN2359" s="13">
        <f t="shared" si="2829"/>
        <v>1.947302171883196E-3</v>
      </c>
      <c r="AO2359" s="13">
        <f t="shared" si="2830"/>
        <v>6.7036688642984124E-4</v>
      </c>
      <c r="AP2359" s="13">
        <f t="shared" si="2831"/>
        <v>1.5385106256588901E-4</v>
      </c>
      <c r="AQ2359" s="13">
        <f t="shared" si="2832"/>
        <v>2.6481934667200708E-5</v>
      </c>
      <c r="AR2359" s="13">
        <f t="shared" si="2833"/>
        <v>2.0144932524016727E-4</v>
      </c>
      <c r="AS2359" s="13">
        <f t="shared" si="2834"/>
        <v>2.3525923699297519E-4</v>
      </c>
      <c r="AT2359" s="13">
        <f t="shared" si="2835"/>
        <v>1.3737178946748139E-4</v>
      </c>
      <c r="AU2359" s="13">
        <f t="shared" si="2836"/>
        <v>5.3475784933257815E-5</v>
      </c>
      <c r="AV2359" s="13">
        <f t="shared" si="2837"/>
        <v>1.5612701042805738E-5</v>
      </c>
      <c r="AW2359" s="13">
        <f t="shared" si="2838"/>
        <v>8.1447259131014306E-8</v>
      </c>
      <c r="AX2359" s="13">
        <f t="shared" si="2839"/>
        <v>5.5049548816828284E-4</v>
      </c>
      <c r="AY2359" s="13">
        <f t="shared" si="2840"/>
        <v>3.7902073106626491E-4</v>
      </c>
      <c r="AZ2359" s="13">
        <f t="shared" si="2841"/>
        <v>1.3047946592260811E-4</v>
      </c>
      <c r="BA2359" s="13">
        <f t="shared" si="2842"/>
        <v>2.9945399872199526E-5</v>
      </c>
      <c r="BB2359" s="13">
        <f t="shared" si="2843"/>
        <v>5.1544143392520869E-6</v>
      </c>
      <c r="BC2359" s="13">
        <f t="shared" si="2844"/>
        <v>7.0977144520557949E-7</v>
      </c>
      <c r="BD2359" s="13">
        <f t="shared" si="2845"/>
        <v>2.3116589862038737E-5</v>
      </c>
      <c r="BE2359" s="13">
        <f t="shared" si="2846"/>
        <v>2.6996324193884222E-5</v>
      </c>
      <c r="BF2359" s="13">
        <f t="shared" si="2847"/>
        <v>1.5763603635545559E-5</v>
      </c>
      <c r="BG2359" s="13">
        <f t="shared" si="2848"/>
        <v>6.1364205930148644E-6</v>
      </c>
      <c r="BH2359" s="13">
        <f t="shared" si="2849"/>
        <v>1.7915791289689659E-6</v>
      </c>
      <c r="BI2359" s="13">
        <f t="shared" si="2850"/>
        <v>4.1845316522285123E-7</v>
      </c>
      <c r="BJ2359" s="14">
        <f t="shared" si="2851"/>
        <v>0.47292778043219774</v>
      </c>
      <c r="BK2359" s="14">
        <f t="shared" si="2852"/>
        <v>0.30987820978900193</v>
      </c>
      <c r="BL2359" s="14">
        <f t="shared" si="2853"/>
        <v>0.20885233570988559</v>
      </c>
      <c r="BM2359" s="14">
        <f t="shared" si="2854"/>
        <v>0.28428734697467684</v>
      </c>
      <c r="BN2359" s="14">
        <f t="shared" si="2855"/>
        <v>0.71549122717732605</v>
      </c>
    </row>
    <row r="2360" spans="1:66" x14ac:dyDescent="0.25">
      <c r="A2360" t="s">
        <v>114</v>
      </c>
      <c r="B2360" t="s">
        <v>120</v>
      </c>
      <c r="C2360" t="s">
        <v>124</v>
      </c>
      <c r="D2360" t="s">
        <v>547</v>
      </c>
      <c r="E2360" s="10">
        <f>VLOOKUP(A2360,home!$A$2:$E$405,3,FALSE)</f>
        <v>1.3611111111111101</v>
      </c>
      <c r="F2360" s="10">
        <f>VLOOKUP(B2360,home!$B$2:$E$405,3,FALSE)</f>
        <v>0.92</v>
      </c>
      <c r="G2360" s="10">
        <f>VLOOKUP(C2360,away!$B$2:$E$405,4,FALSE)</f>
        <v>0.83</v>
      </c>
      <c r="H2360" s="10">
        <f>VLOOKUP(A2360,away!$A$2:$E$405,3,FALSE)</f>
        <v>1.12777777777778</v>
      </c>
      <c r="I2360" s="10">
        <f>VLOOKUP(C2360,away!$B$2:$E$405,3,FALSE)</f>
        <v>1.29</v>
      </c>
      <c r="J2360" s="10">
        <f>VLOOKUP(B2360,home!$B$2:$E$405,4,FALSE)</f>
        <v>1.44</v>
      </c>
      <c r="K2360" s="12">
        <f t="shared" si="2800"/>
        <v>1.0393444444444435</v>
      </c>
      <c r="L2360" s="12">
        <f t="shared" si="2801"/>
        <v>2.0949600000000044</v>
      </c>
      <c r="M2360" s="13">
        <f t="shared" si="2802"/>
        <v>4.3530020849720713E-2</v>
      </c>
      <c r="N2360" s="13">
        <f t="shared" si="2803"/>
        <v>4.5242685336708013E-2</v>
      </c>
      <c r="O2360" s="13">
        <f t="shared" si="2804"/>
        <v>9.1193652479331075E-2</v>
      </c>
      <c r="P2360" s="13">
        <f t="shared" si="2805"/>
        <v>9.4781616072990002E-2</v>
      </c>
      <c r="Q2360" s="13">
        <f t="shared" si="2806"/>
        <v>2.351136682822778E-2</v>
      </c>
      <c r="R2360" s="13">
        <f t="shared" si="2807"/>
        <v>9.5523527099049946E-2</v>
      </c>
      <c r="S2360" s="13">
        <f t="shared" si="2808"/>
        <v>5.1594018162900331E-2</v>
      </c>
      <c r="T2360" s="13">
        <f t="shared" si="2809"/>
        <v>4.9255373050464166E-2</v>
      </c>
      <c r="U2360" s="13">
        <f t="shared" si="2810"/>
        <v>9.9281847204135812E-2</v>
      </c>
      <c r="V2360" s="13">
        <f t="shared" si="2811"/>
        <v>1.2482227018200395E-2</v>
      </c>
      <c r="W2360" s="13">
        <f t="shared" si="2812"/>
        <v>8.1454694980713071E-3</v>
      </c>
      <c r="X2360" s="13">
        <f t="shared" si="2813"/>
        <v>1.7064432779679499E-2</v>
      </c>
      <c r="Y2360" s="13">
        <f t="shared" si="2814"/>
        <v>1.7874652048058725E-2</v>
      </c>
      <c r="Z2360" s="13">
        <f t="shared" si="2815"/>
        <v>6.6705989443808691E-2</v>
      </c>
      <c r="AA2360" s="13">
        <f t="shared" si="2816"/>
        <v>6.9330499539592264E-2</v>
      </c>
      <c r="AB2360" s="13">
        <f t="shared" si="2817"/>
        <v>3.6029134763516629E-2</v>
      </c>
      <c r="AC2360" s="13">
        <f t="shared" si="2818"/>
        <v>1.6986633963767146E-3</v>
      </c>
      <c r="AD2360" s="13">
        <f t="shared" si="2819"/>
        <v>2.1164871175530205E-3</v>
      </c>
      <c r="AE2360" s="13">
        <f t="shared" si="2820"/>
        <v>4.4339558517888841E-3</v>
      </c>
      <c r="AF2360" s="13">
        <f t="shared" si="2821"/>
        <v>4.6444800756318318E-3</v>
      </c>
      <c r="AG2360" s="13">
        <f t="shared" si="2822"/>
        <v>3.243333326415227E-3</v>
      </c>
      <c r="AH2360" s="13">
        <f t="shared" si="2823"/>
        <v>3.4936594911300439E-2</v>
      </c>
      <c r="AI2360" s="13">
        <f t="shared" si="2824"/>
        <v>3.6311155828866126E-2</v>
      </c>
      <c r="AJ2360" s="13">
        <f t="shared" si="2825"/>
        <v>1.886989904104424E-2</v>
      </c>
      <c r="AK2360" s="13">
        <f t="shared" si="2826"/>
        <v>6.5374415785122882E-3</v>
      </c>
      <c r="AL2360" s="13">
        <f t="shared" si="2827"/>
        <v>1.4794577050945937E-4</v>
      </c>
      <c r="AM2360" s="13">
        <f t="shared" si="2828"/>
        <v>4.399518254733932E-4</v>
      </c>
      <c r="AN2360" s="13">
        <f t="shared" si="2829"/>
        <v>9.2168147629374158E-4</v>
      </c>
      <c r="AO2360" s="13">
        <f t="shared" si="2830"/>
        <v>9.6544291278817074E-4</v>
      </c>
      <c r="AP2360" s="13">
        <f t="shared" si="2831"/>
        <v>6.7418809485823676E-4</v>
      </c>
      <c r="AQ2360" s="13">
        <f t="shared" si="2832"/>
        <v>3.5309927280105367E-4</v>
      </c>
      <c r="AR2360" s="13">
        <f t="shared" si="2833"/>
        <v>1.4638153775075621E-2</v>
      </c>
      <c r="AS2360" s="13">
        <f t="shared" si="2834"/>
        <v>1.5214083803048306E-2</v>
      </c>
      <c r="AT2360" s="13">
        <f t="shared" si="2835"/>
        <v>7.9063367390052233E-3</v>
      </c>
      <c r="AU2360" s="13">
        <f t="shared" si="2836"/>
        <v>2.7391357218640262E-3</v>
      </c>
      <c r="AV2360" s="13">
        <f t="shared" si="2837"/>
        <v>7.1172637377467385E-4</v>
      </c>
      <c r="AW2360" s="13">
        <f t="shared" si="2838"/>
        <v>8.9481918623346674E-6</v>
      </c>
      <c r="AX2360" s="13">
        <f t="shared" si="2839"/>
        <v>7.6210247604827081E-5</v>
      </c>
      <c r="AY2360" s="13">
        <f t="shared" si="2840"/>
        <v>1.5965742032220882E-4</v>
      </c>
      <c r="AZ2360" s="13">
        <f t="shared" si="2841"/>
        <v>1.6723795463910771E-4</v>
      </c>
      <c r="BA2360" s="13">
        <f t="shared" si="2842"/>
        <v>1.1678560848358194E-4</v>
      </c>
      <c r="BB2360" s="13">
        <f t="shared" si="2843"/>
        <v>6.1165294587191339E-5</v>
      </c>
      <c r="BC2360" s="13">
        <f t="shared" si="2844"/>
        <v>2.562776910967652E-5</v>
      </c>
      <c r="BD2360" s="13">
        <f t="shared" si="2845"/>
        <v>5.1110577721054122E-3</v>
      </c>
      <c r="BE2360" s="13">
        <f t="shared" si="2846"/>
        <v>5.3121495006723547E-3</v>
      </c>
      <c r="BF2360" s="13">
        <f t="shared" si="2847"/>
        <v>2.760576535791068E-3</v>
      </c>
      <c r="BG2360" s="13">
        <f t="shared" si="2848"/>
        <v>9.5639662864604471E-4</v>
      </c>
      <c r="BH2360" s="13">
        <f t="shared" si="2849"/>
        <v>2.485063806671655E-4</v>
      </c>
      <c r="BI2360" s="13">
        <f t="shared" si="2850"/>
        <v>5.1656745231082913E-5</v>
      </c>
      <c r="BJ2360" s="14">
        <f t="shared" si="2851"/>
        <v>0.17949328378955959</v>
      </c>
      <c r="BK2360" s="14">
        <f t="shared" si="2852"/>
        <v>0.20439414869101982</v>
      </c>
      <c r="BL2360" s="14">
        <f t="shared" si="2853"/>
        <v>0.54366353242122978</v>
      </c>
      <c r="BM2360" s="14">
        <f t="shared" si="2854"/>
        <v>0.60032337645113076</v>
      </c>
      <c r="BN2360" s="14">
        <f t="shared" si="2855"/>
        <v>0.39378286866602752</v>
      </c>
    </row>
    <row r="2361" spans="1:66" x14ac:dyDescent="0.25">
      <c r="A2361" t="s">
        <v>114</v>
      </c>
      <c r="B2361" t="s">
        <v>126</v>
      </c>
      <c r="C2361" t="s">
        <v>96</v>
      </c>
      <c r="D2361" t="s">
        <v>547</v>
      </c>
      <c r="E2361" s="10">
        <f>VLOOKUP(A2361,home!$A$2:$E$405,3,FALSE)</f>
        <v>1.3611111111111101</v>
      </c>
      <c r="F2361" s="10">
        <f>VLOOKUP(B2361,home!$B$2:$E$405,3,FALSE)</f>
        <v>1.47</v>
      </c>
      <c r="G2361" s="10">
        <f>VLOOKUP(C2361,away!$B$2:$E$405,4,FALSE)</f>
        <v>1.1000000000000001</v>
      </c>
      <c r="H2361" s="10">
        <f>VLOOKUP(A2361,away!$A$2:$E$405,3,FALSE)</f>
        <v>1.12777777777778</v>
      </c>
      <c r="I2361" s="10">
        <f>VLOOKUP(C2361,away!$B$2:$E$405,3,FALSE)</f>
        <v>0.83</v>
      </c>
      <c r="J2361" s="10">
        <f>VLOOKUP(B2361,home!$B$2:$E$405,4,FALSE)</f>
        <v>1.1100000000000001</v>
      </c>
      <c r="K2361" s="12">
        <f t="shared" si="2800"/>
        <v>2.2009166666666649</v>
      </c>
      <c r="L2361" s="12">
        <f t="shared" si="2801"/>
        <v>1.0390216666666687</v>
      </c>
      <c r="M2361" s="13">
        <f t="shared" si="2802"/>
        <v>3.9166310280318826E-2</v>
      </c>
      <c r="N2361" s="13">
        <f t="shared" si="2803"/>
        <v>8.620178506779165E-2</v>
      </c>
      <c r="O2361" s="13">
        <f t="shared" si="2804"/>
        <v>4.0694644984640746E-2</v>
      </c>
      <c r="P2361" s="13">
        <f t="shared" si="2805"/>
        <v>8.9565522390778821E-2</v>
      </c>
      <c r="Q2361" s="13">
        <f t="shared" si="2806"/>
        <v>9.4861472726060145E-2</v>
      </c>
      <c r="R2361" s="13">
        <f t="shared" si="2807"/>
        <v>2.1141308928174906E-2</v>
      </c>
      <c r="S2361" s="13">
        <f t="shared" si="2808"/>
        <v>5.1204611461474391E-2</v>
      </c>
      <c r="T2361" s="13">
        <f t="shared" si="2809"/>
        <v>9.8563125494285753E-2</v>
      </c>
      <c r="U2361" s="13">
        <f t="shared" si="2810"/>
        <v>4.6530259175168918E-2</v>
      </c>
      <c r="V2361" s="13">
        <f t="shared" si="2811"/>
        <v>1.3010523419347915E-2</v>
      </c>
      <c r="W2361" s="13">
        <f t="shared" si="2812"/>
        <v>6.9594065449110343E-2</v>
      </c>
      <c r="X2361" s="13">
        <f t="shared" si="2813"/>
        <v>7.2309741873043842E-2</v>
      </c>
      <c r="Y2361" s="13">
        <f t="shared" si="2814"/>
        <v>3.7565694258583304E-2</v>
      </c>
      <c r="Z2361" s="13">
        <f t="shared" si="2815"/>
        <v>7.3220926793557406E-3</v>
      </c>
      <c r="AA2361" s="13">
        <f t="shared" si="2816"/>
        <v>1.6115315812872025E-2</v>
      </c>
      <c r="AB2361" s="13">
        <f t="shared" si="2817"/>
        <v>1.7734233580573449E-2</v>
      </c>
      <c r="AC2361" s="13">
        <f t="shared" si="2818"/>
        <v>1.8595291436236607E-3</v>
      </c>
      <c r="AD2361" s="13">
        <f t="shared" si="2819"/>
        <v>3.8292684637009404E-2</v>
      </c>
      <c r="AE2361" s="13">
        <f t="shared" si="2820"/>
        <v>3.9786929012686649E-2</v>
      </c>
      <c r="AF2361" s="13">
        <f t="shared" si="2821"/>
        <v>2.0669740647155054E-2</v>
      </c>
      <c r="AG2361" s="13">
        <f t="shared" si="2822"/>
        <v>7.1587694589249464E-3</v>
      </c>
      <c r="AH2361" s="13">
        <f t="shared" si="2823"/>
        <v>1.9019532347980036E-3</v>
      </c>
      <c r="AI2361" s="13">
        <f t="shared" si="2824"/>
        <v>4.1860405736875023E-3</v>
      </c>
      <c r="AJ2361" s="13">
        <f t="shared" si="2825"/>
        <v>4.6065632329858565E-3</v>
      </c>
      <c r="AK2361" s="13">
        <f t="shared" si="2826"/>
        <v>3.3795539318441483E-3</v>
      </c>
      <c r="AL2361" s="13">
        <f t="shared" si="2827"/>
        <v>1.7009485750126683E-4</v>
      </c>
      <c r="AM2361" s="13">
        <f t="shared" si="2828"/>
        <v>1.685580156580091E-2</v>
      </c>
      <c r="AN2361" s="13">
        <f t="shared" si="2829"/>
        <v>1.7513543035901104E-2</v>
      </c>
      <c r="AO2361" s="13">
        <f t="shared" si="2830"/>
        <v>9.0984753372001948E-3</v>
      </c>
      <c r="AP2361" s="13">
        <f t="shared" si="2831"/>
        <v>3.1511710029944432E-3</v>
      </c>
      <c r="AQ2361" s="13">
        <f t="shared" si="2832"/>
        <v>8.1853373687074105E-4</v>
      </c>
      <c r="AR2361" s="13">
        <f t="shared" si="2833"/>
        <v>3.9523412398837686E-4</v>
      </c>
      <c r="AS2361" s="13">
        <f t="shared" si="2834"/>
        <v>8.6987737072141767E-4</v>
      </c>
      <c r="AT2361" s="13">
        <f t="shared" si="2835"/>
        <v>9.5726380158847276E-4</v>
      </c>
      <c r="AU2361" s="13">
        <f t="shared" si="2836"/>
        <v>7.022859517709203E-4</v>
      </c>
      <c r="AV2361" s="13">
        <f t="shared" si="2837"/>
        <v>3.8641821400461993E-4</v>
      </c>
      <c r="AW2361" s="13">
        <f t="shared" si="2838"/>
        <v>1.0804803824631714E-5</v>
      </c>
      <c r="AX2361" s="13">
        <f t="shared" si="2839"/>
        <v>6.1830357660328829E-3</v>
      </c>
      <c r="AY2361" s="13">
        <f t="shared" si="2840"/>
        <v>6.4243081266831085E-3</v>
      </c>
      <c r="AZ2361" s="13">
        <f t="shared" si="2841"/>
        <v>3.3374976684832532E-3</v>
      </c>
      <c r="BA2361" s="13">
        <f t="shared" si="2842"/>
        <v>1.1559107966678639E-3</v>
      </c>
      <c r="BB2361" s="13">
        <f t="shared" si="2843"/>
        <v>3.0025409061796015E-4</v>
      </c>
      <c r="BC2361" s="13">
        <f t="shared" si="2844"/>
        <v>6.2394101131471605E-5</v>
      </c>
      <c r="BD2361" s="13">
        <f t="shared" si="2845"/>
        <v>6.8442803038323995E-5</v>
      </c>
      <c r="BE2361" s="13">
        <f t="shared" si="2846"/>
        <v>1.5063690592043112E-4</v>
      </c>
      <c r="BF2361" s="13">
        <f t="shared" si="2847"/>
        <v>1.6576963842768766E-4</v>
      </c>
      <c r="BG2361" s="13">
        <f t="shared" si="2848"/>
        <v>1.2161505334760152E-4</v>
      </c>
      <c r="BH2361" s="13">
        <f t="shared" si="2849"/>
        <v>6.6916149457572926E-5</v>
      </c>
      <c r="BI2361" s="13">
        <f t="shared" si="2850"/>
        <v>2.9455373722065954E-5</v>
      </c>
      <c r="BJ2361" s="14">
        <f t="shared" si="2851"/>
        <v>0.62990493385303503</v>
      </c>
      <c r="BK2361" s="14">
        <f t="shared" si="2852"/>
        <v>0.20140089967972799</v>
      </c>
      <c r="BL2361" s="14">
        <f t="shared" si="2853"/>
        <v>0.16020378884073302</v>
      </c>
      <c r="BM2361" s="14">
        <f t="shared" si="2854"/>
        <v>0.62078716735222839</v>
      </c>
      <c r="BN2361" s="14">
        <f t="shared" si="2855"/>
        <v>0.37163104437776506</v>
      </c>
    </row>
    <row r="2362" spans="1:66" x14ac:dyDescent="0.25">
      <c r="A2362" t="s">
        <v>114</v>
      </c>
      <c r="B2362" t="s">
        <v>128</v>
      </c>
      <c r="C2362" t="s">
        <v>345</v>
      </c>
      <c r="D2362" t="s">
        <v>547</v>
      </c>
      <c r="E2362" s="10">
        <f>VLOOKUP(A2362,home!$A$2:$E$405,3,FALSE)</f>
        <v>1.3611111111111101</v>
      </c>
      <c r="F2362" s="10">
        <f>VLOOKUP(B2362,home!$B$2:$E$405,3,FALSE)</f>
        <v>1.38</v>
      </c>
      <c r="G2362" s="10">
        <f>VLOOKUP(C2362,away!$B$2:$E$405,4,FALSE)</f>
        <v>1.38</v>
      </c>
      <c r="H2362" s="10">
        <f>VLOOKUP(A2362,away!$A$2:$E$405,3,FALSE)</f>
        <v>1.12777777777778</v>
      </c>
      <c r="I2362" s="10">
        <f>VLOOKUP(C2362,away!$B$2:$E$405,3,FALSE)</f>
        <v>0.46</v>
      </c>
      <c r="J2362" s="10">
        <f>VLOOKUP(B2362,home!$B$2:$E$405,4,FALSE)</f>
        <v>0.33</v>
      </c>
      <c r="K2362" s="12">
        <f t="shared" si="2800"/>
        <v>2.5920999999999976</v>
      </c>
      <c r="L2362" s="12">
        <f t="shared" si="2801"/>
        <v>0.171196666666667</v>
      </c>
      <c r="M2362" s="13">
        <f t="shared" si="2802"/>
        <v>6.308346004680894E-2</v>
      </c>
      <c r="N2362" s="13">
        <f t="shared" si="2803"/>
        <v>0.1635186367873333</v>
      </c>
      <c r="O2362" s="13">
        <f t="shared" si="2804"/>
        <v>1.0799678081813553E-2</v>
      </c>
      <c r="P2362" s="13">
        <f t="shared" si="2805"/>
        <v>2.7993845555868882E-2</v>
      </c>
      <c r="Q2362" s="13">
        <f t="shared" si="2806"/>
        <v>0.21192832920822319</v>
      </c>
      <c r="R2362" s="13">
        <f t="shared" si="2807"/>
        <v>9.2443444433977224E-4</v>
      </c>
      <c r="S2362" s="13">
        <f t="shared" si="2808"/>
        <v>3.1056293853585219E-3</v>
      </c>
      <c r="T2362" s="13">
        <f t="shared" si="2809"/>
        <v>3.6281423532683842E-2</v>
      </c>
      <c r="U2362" s="13">
        <f t="shared" si="2810"/>
        <v>2.3962265231731211E-3</v>
      </c>
      <c r="V2362" s="13">
        <f t="shared" si="2811"/>
        <v>1.531278463007308E-4</v>
      </c>
      <c r="W2362" s="13">
        <f t="shared" si="2812"/>
        <v>0.18311314071354493</v>
      </c>
      <c r="X2362" s="13">
        <f t="shared" si="2813"/>
        <v>3.1348359313023232E-2</v>
      </c>
      <c r="Y2362" s="13">
        <f t="shared" si="2814"/>
        <v>2.6833673099292722E-3</v>
      </c>
      <c r="Z2362" s="13">
        <f t="shared" si="2815"/>
        <v>5.2753365140940488E-5</v>
      </c>
      <c r="AA2362" s="13">
        <f t="shared" si="2816"/>
        <v>1.367419977818317E-4</v>
      </c>
      <c r="AB2362" s="13">
        <f t="shared" si="2817"/>
        <v>1.7722446622514288E-4</v>
      </c>
      <c r="AC2362" s="13">
        <f t="shared" si="2818"/>
        <v>4.2469900950113684E-6</v>
      </c>
      <c r="AD2362" s="13">
        <f t="shared" si="2819"/>
        <v>0.11866189301089483</v>
      </c>
      <c r="AE2362" s="13">
        <f t="shared" si="2820"/>
        <v>2.0314520543821862E-2</v>
      </c>
      <c r="AF2362" s="13">
        <f t="shared" si="2821"/>
        <v>1.7388891010169149E-3</v>
      </c>
      <c r="AG2362" s="13">
        <f t="shared" si="2822"/>
        <v>9.9230672599030979E-5</v>
      </c>
      <c r="AH2362" s="13">
        <f t="shared" si="2823"/>
        <v>2.2578000668946403E-6</v>
      </c>
      <c r="AI2362" s="13">
        <f t="shared" si="2824"/>
        <v>5.8524435533975905E-6</v>
      </c>
      <c r="AJ2362" s="13">
        <f t="shared" si="2825"/>
        <v>7.585059467380943E-6</v>
      </c>
      <c r="AK2362" s="13">
        <f t="shared" si="2826"/>
        <v>6.5537442151327076E-6</v>
      </c>
      <c r="AL2362" s="13">
        <f t="shared" si="2827"/>
        <v>7.5385582660707156E-8</v>
      </c>
      <c r="AM2362" s="13">
        <f t="shared" si="2828"/>
        <v>6.1516698574708067E-2</v>
      </c>
      <c r="AN2362" s="13">
        <f t="shared" si="2829"/>
        <v>1.0531453740328125E-2</v>
      </c>
      <c r="AO2362" s="13">
        <f t="shared" si="2830"/>
        <v>9.014748877491886E-4</v>
      </c>
      <c r="AP2362" s="13">
        <f t="shared" si="2831"/>
        <v>5.1443165288789615E-5</v>
      </c>
      <c r="AQ2362" s="13">
        <f t="shared" si="2832"/>
        <v>2.2017246050557926E-6</v>
      </c>
      <c r="AR2362" s="13">
        <f t="shared" si="2833"/>
        <v>7.7305569090428062E-8</v>
      </c>
      <c r="AS2362" s="13">
        <f t="shared" si="2834"/>
        <v>2.0038376563929838E-7</v>
      </c>
      <c r="AT2362" s="13">
        <f t="shared" si="2835"/>
        <v>2.597073794568125E-7</v>
      </c>
      <c r="AU2362" s="13">
        <f t="shared" si="2836"/>
        <v>2.2439583276333436E-7</v>
      </c>
      <c r="AV2362" s="13">
        <f t="shared" si="2837"/>
        <v>1.454141095264596E-7</v>
      </c>
      <c r="AW2362" s="13">
        <f t="shared" si="2838"/>
        <v>9.2925060290373126E-10</v>
      </c>
      <c r="AX2362" s="13">
        <f t="shared" si="2839"/>
        <v>2.6576239062583464E-2</v>
      </c>
      <c r="AY2362" s="13">
        <f t="shared" si="2840"/>
        <v>4.5497635400507551E-3</v>
      </c>
      <c r="AZ2362" s="13">
        <f t="shared" si="2841"/>
        <v>3.8945217608911197E-4</v>
      </c>
      <c r="BA2362" s="13">
        <f t="shared" si="2842"/>
        <v>2.2224304790845258E-5</v>
      </c>
      <c r="BB2362" s="13">
        <f t="shared" si="2843"/>
        <v>9.5118172479418675E-7</v>
      </c>
      <c r="BC2362" s="13">
        <f t="shared" si="2844"/>
        <v>3.2567828135803167E-8</v>
      </c>
      <c r="BD2362" s="13">
        <f t="shared" si="2845"/>
        <v>2.2057426238418325E-9</v>
      </c>
      <c r="BE2362" s="13">
        <f t="shared" si="2846"/>
        <v>5.7175054552604078E-9</v>
      </c>
      <c r="BF2362" s="13">
        <f t="shared" si="2847"/>
        <v>7.4101729452902474E-9</v>
      </c>
      <c r="BG2362" s="13">
        <f t="shared" si="2848"/>
        <v>6.4026364304956108E-9</v>
      </c>
      <c r="BH2362" s="13">
        <f t="shared" si="2849"/>
        <v>4.1490684728719136E-9</v>
      </c>
      <c r="BI2362" s="13">
        <f t="shared" si="2850"/>
        <v>2.1509600777062564E-9</v>
      </c>
      <c r="BJ2362" s="14">
        <f t="shared" si="2851"/>
        <v>0.87422972511881669</v>
      </c>
      <c r="BK2362" s="14">
        <f t="shared" si="2852"/>
        <v>9.8890148750065493E-2</v>
      </c>
      <c r="BL2362" s="14">
        <f t="shared" si="2853"/>
        <v>1.4457489803378709E-2</v>
      </c>
      <c r="BM2362" s="14">
        <f t="shared" si="2854"/>
        <v>0.50483197030221394</v>
      </c>
      <c r="BN2362" s="14">
        <f t="shared" si="2855"/>
        <v>0.47824838412438764</v>
      </c>
    </row>
    <row r="2363" spans="1:66" x14ac:dyDescent="0.25">
      <c r="A2363" t="s">
        <v>114</v>
      </c>
      <c r="B2363" t="s">
        <v>356</v>
      </c>
      <c r="C2363" t="s">
        <v>133</v>
      </c>
      <c r="D2363" t="s">
        <v>547</v>
      </c>
      <c r="E2363" s="10">
        <f>VLOOKUP(A2363,home!$A$2:$E$405,3,FALSE)</f>
        <v>1.3611111111111101</v>
      </c>
      <c r="F2363" s="10">
        <f>VLOOKUP(B2363,home!$B$2:$E$405,3,FALSE)</f>
        <v>0.9</v>
      </c>
      <c r="G2363" s="10">
        <f>VLOOKUP(C2363,away!$B$2:$E$405,4,FALSE)</f>
        <v>0.55000000000000004</v>
      </c>
      <c r="H2363" s="10">
        <f>VLOOKUP(A2363,away!$A$2:$E$405,3,FALSE)</f>
        <v>1.12777777777778</v>
      </c>
      <c r="I2363" s="10">
        <f>VLOOKUP(C2363,away!$B$2:$E$405,3,FALSE)</f>
        <v>0.28000000000000003</v>
      </c>
      <c r="J2363" s="10">
        <f>VLOOKUP(B2363,home!$B$2:$E$405,4,FALSE)</f>
        <v>1.08</v>
      </c>
      <c r="K2363" s="12">
        <f t="shared" si="2800"/>
        <v>0.67374999999999952</v>
      </c>
      <c r="L2363" s="12">
        <f t="shared" si="2801"/>
        <v>0.34104000000000073</v>
      </c>
      <c r="M2363" s="13">
        <f t="shared" si="2802"/>
        <v>0.36247854233428811</v>
      </c>
      <c r="N2363" s="13">
        <f t="shared" si="2803"/>
        <v>0.24421991789772637</v>
      </c>
      <c r="O2363" s="13">
        <f t="shared" si="2804"/>
        <v>0.12361968207768587</v>
      </c>
      <c r="P2363" s="13">
        <f t="shared" si="2805"/>
        <v>8.328876079984078E-2</v>
      </c>
      <c r="Q2363" s="13">
        <f t="shared" si="2806"/>
        <v>8.2271584841796502E-2</v>
      </c>
      <c r="R2363" s="13">
        <f t="shared" si="2807"/>
        <v>2.1079628187887039E-2</v>
      </c>
      <c r="S2363" s="13">
        <f t="shared" si="2808"/>
        <v>4.784433328729E-3</v>
      </c>
      <c r="T2363" s="13">
        <f t="shared" si="2809"/>
        <v>2.8057901294446339E-2</v>
      </c>
      <c r="U2363" s="13">
        <f t="shared" si="2810"/>
        <v>1.4202399491588878E-2</v>
      </c>
      <c r="V2363" s="13">
        <f t="shared" si="2811"/>
        <v>1.2214961302355976E-4</v>
      </c>
      <c r="W2363" s="13">
        <f t="shared" si="2812"/>
        <v>1.8476826762386787E-2</v>
      </c>
      <c r="X2363" s="13">
        <f t="shared" si="2813"/>
        <v>6.3013369990444039E-3</v>
      </c>
      <c r="Y2363" s="13">
        <f t="shared" si="2814"/>
        <v>1.0745039850770539E-3</v>
      </c>
      <c r="Z2363" s="13">
        <f t="shared" si="2815"/>
        <v>2.3963321323990038E-3</v>
      </c>
      <c r="AA2363" s="13">
        <f t="shared" si="2816"/>
        <v>1.6145287742038272E-3</v>
      </c>
      <c r="AB2363" s="13">
        <f t="shared" si="2817"/>
        <v>5.4389438080991383E-4</v>
      </c>
      <c r="AC2363" s="13">
        <f t="shared" si="2818"/>
        <v>1.7541883023260992E-6</v>
      </c>
      <c r="AD2363" s="13">
        <f t="shared" si="2819"/>
        <v>3.1121905077895217E-3</v>
      </c>
      <c r="AE2363" s="13">
        <f t="shared" si="2820"/>
        <v>1.0613814507765408E-3</v>
      </c>
      <c r="AF2363" s="13">
        <f t="shared" si="2821"/>
        <v>1.809867649864161E-4</v>
      </c>
      <c r="AG2363" s="13">
        <f t="shared" si="2822"/>
        <v>2.0574575443655827E-5</v>
      </c>
      <c r="AH2363" s="13">
        <f t="shared" si="2823"/>
        <v>2.0431127760833944E-4</v>
      </c>
      <c r="AI2363" s="13">
        <f t="shared" si="2824"/>
        <v>1.3765472328861858E-4</v>
      </c>
      <c r="AJ2363" s="13">
        <f t="shared" si="2825"/>
        <v>4.6372434907853345E-5</v>
      </c>
      <c r="AK2363" s="13">
        <f t="shared" si="2826"/>
        <v>1.0414476006388725E-5</v>
      </c>
      <c r="AL2363" s="13">
        <f t="shared" si="2827"/>
        <v>1.6122793803951679E-8</v>
      </c>
      <c r="AM2363" s="13">
        <f t="shared" si="2828"/>
        <v>4.1936767092463787E-4</v>
      </c>
      <c r="AN2363" s="13">
        <f t="shared" si="2829"/>
        <v>1.4302115049213881E-4</v>
      </c>
      <c r="AO2363" s="13">
        <f t="shared" si="2830"/>
        <v>2.4387966581919561E-5</v>
      </c>
      <c r="AP2363" s="13">
        <f t="shared" si="2831"/>
        <v>2.7724240410326216E-6</v>
      </c>
      <c r="AQ2363" s="13">
        <f t="shared" si="2832"/>
        <v>2.3637687373844178E-7</v>
      </c>
      <c r="AR2363" s="13">
        <f t="shared" si="2833"/>
        <v>1.3935663623109652E-5</v>
      </c>
      <c r="AS2363" s="13">
        <f t="shared" si="2834"/>
        <v>9.3891533660701194E-6</v>
      </c>
      <c r="AT2363" s="13">
        <f t="shared" si="2835"/>
        <v>3.1629710401948693E-6</v>
      </c>
      <c r="AU2363" s="13">
        <f t="shared" si="2836"/>
        <v>7.1035057944376394E-7</v>
      </c>
      <c r="AV2363" s="13">
        <f t="shared" si="2837"/>
        <v>1.1964967572505888E-7</v>
      </c>
      <c r="AW2363" s="13">
        <f t="shared" si="2838"/>
        <v>1.0290628422940727E-10</v>
      </c>
      <c r="AX2363" s="13">
        <f t="shared" si="2839"/>
        <v>4.7091494714245745E-5</v>
      </c>
      <c r="AY2363" s="13">
        <f t="shared" si="2840"/>
        <v>1.6060083357346401E-5</v>
      </c>
      <c r="AZ2363" s="13">
        <f t="shared" si="2841"/>
        <v>2.738565414094714E-6</v>
      </c>
      <c r="BA2363" s="13">
        <f t="shared" si="2842"/>
        <v>3.1132011627428775E-7</v>
      </c>
      <c r="BB2363" s="13">
        <f t="shared" si="2843"/>
        <v>2.6543153113545826E-8</v>
      </c>
      <c r="BC2363" s="13">
        <f t="shared" si="2844"/>
        <v>1.8104553875687384E-9</v>
      </c>
      <c r="BD2363" s="13">
        <f t="shared" si="2845"/>
        <v>7.9210312033755406E-7</v>
      </c>
      <c r="BE2363" s="13">
        <f t="shared" si="2846"/>
        <v>5.3367947732742657E-7</v>
      </c>
      <c r="BF2363" s="13">
        <f t="shared" si="2847"/>
        <v>1.7978327392467667E-7</v>
      </c>
      <c r="BG2363" s="13">
        <f t="shared" si="2848"/>
        <v>4.0376326935583613E-8</v>
      </c>
      <c r="BH2363" s="13">
        <f t="shared" si="2849"/>
        <v>6.8008875682123579E-9</v>
      </c>
      <c r="BI2363" s="13">
        <f t="shared" si="2850"/>
        <v>9.1641959981661489E-10</v>
      </c>
      <c r="BJ2363" s="14">
        <f t="shared" si="2851"/>
        <v>0.38543322048559764</v>
      </c>
      <c r="BK2363" s="14">
        <f t="shared" si="2852"/>
        <v>0.45069171647033496</v>
      </c>
      <c r="BL2363" s="14">
        <f t="shared" si="2853"/>
        <v>0.16148775727177697</v>
      </c>
      <c r="BM2363" s="14">
        <f t="shared" si="2854"/>
        <v>8.3034850240432667E-2</v>
      </c>
      <c r="BN2363" s="14">
        <f t="shared" si="2855"/>
        <v>0.91695811613922462</v>
      </c>
    </row>
    <row r="2364" spans="1:66" x14ac:dyDescent="0.25">
      <c r="A2364" t="s">
        <v>114</v>
      </c>
      <c r="B2364" t="s">
        <v>130</v>
      </c>
      <c r="C2364" t="s">
        <v>132</v>
      </c>
      <c r="D2364" t="s">
        <v>547</v>
      </c>
      <c r="E2364" s="10">
        <f>VLOOKUP(A2364,home!$A$2:$E$405,3,FALSE)</f>
        <v>1.3611111111111101</v>
      </c>
      <c r="F2364" s="10">
        <f>VLOOKUP(B2364,home!$B$2:$E$405,3,FALSE)</f>
        <v>1.47</v>
      </c>
      <c r="G2364" s="10">
        <f>VLOOKUP(C2364,away!$B$2:$E$405,4,FALSE)</f>
        <v>1.65</v>
      </c>
      <c r="H2364" s="10">
        <f>VLOOKUP(A2364,away!$A$2:$E$405,3,FALSE)</f>
        <v>1.12777777777778</v>
      </c>
      <c r="I2364" s="10">
        <f>VLOOKUP(C2364,away!$B$2:$E$405,3,FALSE)</f>
        <v>0.37</v>
      </c>
      <c r="J2364" s="10">
        <f>VLOOKUP(B2364,home!$B$2:$E$405,4,FALSE)</f>
        <v>0.76</v>
      </c>
      <c r="K2364" s="12">
        <f t="shared" si="2800"/>
        <v>3.3013749999999971</v>
      </c>
      <c r="L2364" s="12">
        <f t="shared" si="2801"/>
        <v>0.31713111111111175</v>
      </c>
      <c r="M2364" s="13">
        <f t="shared" si="2802"/>
        <v>2.6822716735856022E-2</v>
      </c>
      <c r="N2364" s="13">
        <f t="shared" si="2803"/>
        <v>8.8551846463836598E-2</v>
      </c>
      <c r="O2364" s="13">
        <f t="shared" si="2804"/>
        <v>8.5063179614606344E-3</v>
      </c>
      <c r="P2364" s="13">
        <f t="shared" si="2805"/>
        <v>2.8082545460017077E-2</v>
      </c>
      <c r="Q2364" s="13">
        <f t="shared" si="2806"/>
        <v>0.14617142605977421</v>
      </c>
      <c r="R2364" s="13">
        <f t="shared" si="2807"/>
        <v>1.3488090332912093E-3</v>
      </c>
      <c r="S2364" s="13">
        <f t="shared" si="2808"/>
        <v>7.3503866823052223E-3</v>
      </c>
      <c r="T2364" s="13">
        <f t="shared" si="2809"/>
        <v>4.6355506759031918E-2</v>
      </c>
      <c r="U2364" s="13">
        <f t="shared" si="2810"/>
        <v>4.4529244222817621E-3</v>
      </c>
      <c r="V2364" s="13">
        <f t="shared" si="2811"/>
        <v>8.5506943895228605E-4</v>
      </c>
      <c r="W2364" s="13">
        <f t="shared" si="2812"/>
        <v>0.16085556390269554</v>
      </c>
      <c r="X2364" s="13">
        <f t="shared" si="2813"/>
        <v>5.101230370886628E-2</v>
      </c>
      <c r="Y2364" s="13">
        <f t="shared" si="2814"/>
        <v>8.0887942777651267E-3</v>
      </c>
      <c r="Z2364" s="13">
        <f t="shared" si="2815"/>
        <v>1.4258310246811529E-4</v>
      </c>
      <c r="AA2364" s="13">
        <f t="shared" si="2816"/>
        <v>4.7072028991067369E-4</v>
      </c>
      <c r="AB2364" s="13">
        <f t="shared" si="2817"/>
        <v>7.7701209855192486E-4</v>
      </c>
      <c r="AC2364" s="13">
        <f t="shared" si="2818"/>
        <v>5.5951934854601805E-5</v>
      </c>
      <c r="AD2364" s="13">
        <f t="shared" si="2819"/>
        <v>0.13276113431981523</v>
      </c>
      <c r="AE2364" s="13">
        <f t="shared" si="2820"/>
        <v>4.2102686039214562E-2</v>
      </c>
      <c r="AF2364" s="13">
        <f t="shared" si="2821"/>
        <v>6.6760358021892043E-3</v>
      </c>
      <c r="AG2364" s="13">
        <f t="shared" si="2822"/>
        <v>7.0572621725527513E-4</v>
      </c>
      <c r="AH2364" s="13">
        <f t="shared" si="2823"/>
        <v>1.1304384427845723E-5</v>
      </c>
      <c r="AI2364" s="13">
        <f t="shared" si="2824"/>
        <v>3.7320012140479142E-5</v>
      </c>
      <c r="AJ2364" s="13">
        <f t="shared" si="2825"/>
        <v>6.1603677540137127E-5</v>
      </c>
      <c r="AK2364" s="13">
        <f t="shared" si="2826"/>
        <v>6.779228031302334E-5</v>
      </c>
      <c r="AL2364" s="13">
        <f t="shared" si="2827"/>
        <v>2.3431970290016525E-6</v>
      </c>
      <c r="AM2364" s="13">
        <f t="shared" si="2828"/>
        <v>8.7658857963015882E-2</v>
      </c>
      <c r="AN2364" s="13">
        <f t="shared" si="2829"/>
        <v>2.7799351024542361E-2</v>
      </c>
      <c r="AO2364" s="13">
        <f t="shared" si="2830"/>
        <v>4.4080195392904708E-3</v>
      </c>
      <c r="AP2364" s="13">
        <f t="shared" si="2831"/>
        <v>4.6597337809822618E-4</v>
      </c>
      <c r="AQ2364" s="13">
        <f t="shared" si="2832"/>
        <v>3.6943663786122153E-5</v>
      </c>
      <c r="AR2364" s="13">
        <f t="shared" si="2833"/>
        <v>7.169943988059728E-7</v>
      </c>
      <c r="AS2364" s="13">
        <f t="shared" si="2834"/>
        <v>2.3670673833580664E-6</v>
      </c>
      <c r="AT2364" s="13">
        <f t="shared" si="2835"/>
        <v>3.9072885413668666E-6</v>
      </c>
      <c r="AU2364" s="13">
        <f t="shared" si="2836"/>
        <v>4.2998082360850088E-6</v>
      </c>
      <c r="AV2364" s="13">
        <f t="shared" si="2837"/>
        <v>3.5488198538512831E-6</v>
      </c>
      <c r="AW2364" s="13">
        <f t="shared" si="2838"/>
        <v>6.8145944408830102E-8</v>
      </c>
      <c r="AX2364" s="13">
        <f t="shared" si="2839"/>
        <v>4.8232460367941904E-2</v>
      </c>
      <c r="AY2364" s="13">
        <f t="shared" si="2840"/>
        <v>1.529601374810808E-2</v>
      </c>
      <c r="AZ2364" s="13">
        <f t="shared" si="2841"/>
        <v>2.4254209177541784E-3</v>
      </c>
      <c r="BA2364" s="13">
        <f t="shared" si="2842"/>
        <v>2.5639214351983841E-4</v>
      </c>
      <c r="BB2364" s="13">
        <f t="shared" si="2843"/>
        <v>2.0327481338651493E-5</v>
      </c>
      <c r="BC2364" s="13">
        <f t="shared" si="2844"/>
        <v>1.2892953486033877E-6</v>
      </c>
      <c r="BD2364" s="13">
        <f t="shared" si="2845"/>
        <v>3.7896871725630303E-8</v>
      </c>
      <c r="BE2364" s="13">
        <f t="shared" si="2846"/>
        <v>1.2511178489320262E-7</v>
      </c>
      <c r="BF2364" s="13">
        <f t="shared" si="2847"/>
        <v>2.065204594258983E-7</v>
      </c>
      <c r="BG2364" s="13">
        <f t="shared" si="2848"/>
        <v>2.272671605790581E-7</v>
      </c>
      <c r="BH2364" s="13">
        <f t="shared" si="2849"/>
        <v>1.8757353056417183E-7</v>
      </c>
      <c r="BI2364" s="13">
        <f t="shared" si="2850"/>
        <v>1.2385011289325839E-7</v>
      </c>
      <c r="BJ2364" s="14">
        <f t="shared" si="2851"/>
        <v>0.86988207307318821</v>
      </c>
      <c r="BK2364" s="14">
        <f t="shared" si="2852"/>
        <v>7.8465027197122283E-2</v>
      </c>
      <c r="BL2364" s="14">
        <f t="shared" si="2853"/>
        <v>1.5749552358251241E-2</v>
      </c>
      <c r="BM2364" s="14">
        <f t="shared" si="2854"/>
        <v>0.64945962841463067</v>
      </c>
      <c r="BN2364" s="14">
        <f t="shared" si="2855"/>
        <v>0.29948366171423574</v>
      </c>
    </row>
    <row r="2365" spans="1:66" x14ac:dyDescent="0.25">
      <c r="A2365" t="s">
        <v>114</v>
      </c>
      <c r="B2365" t="s">
        <v>135</v>
      </c>
      <c r="C2365" t="s">
        <v>112</v>
      </c>
      <c r="D2365" t="s">
        <v>547</v>
      </c>
      <c r="E2365" s="10">
        <f>VLOOKUP(A2365,home!$A$2:$E$405,3,FALSE)</f>
        <v>1.3611111111111101</v>
      </c>
      <c r="F2365" s="10">
        <f>VLOOKUP(B2365,home!$B$2:$E$405,3,FALSE)</f>
        <v>0.64</v>
      </c>
      <c r="G2365" s="10">
        <f>VLOOKUP(C2365,away!$B$2:$E$405,4,FALSE)</f>
        <v>0.55000000000000004</v>
      </c>
      <c r="H2365" s="10">
        <f>VLOOKUP(A2365,away!$A$2:$E$405,3,FALSE)</f>
        <v>1.12777777777778</v>
      </c>
      <c r="I2365" s="10">
        <f>VLOOKUP(C2365,away!$B$2:$E$405,3,FALSE)</f>
        <v>1.47</v>
      </c>
      <c r="J2365" s="10">
        <f>VLOOKUP(B2365,home!$B$2:$E$405,4,FALSE)</f>
        <v>1.55</v>
      </c>
      <c r="K2365" s="12">
        <f t="shared" si="2800"/>
        <v>0.47911111111111082</v>
      </c>
      <c r="L2365" s="12">
        <f t="shared" si="2801"/>
        <v>2.5696416666666719</v>
      </c>
      <c r="M2365" s="13">
        <f t="shared" si="2802"/>
        <v>4.7418028344282083E-2</v>
      </c>
      <c r="N2365" s="13">
        <f t="shared" si="2803"/>
        <v>2.2718504246727136E-2</v>
      </c>
      <c r="O2365" s="13">
        <f t="shared" si="2804"/>
        <v>0.12184734138464851</v>
      </c>
      <c r="P2365" s="13">
        <f t="shared" si="2805"/>
        <v>5.8378415116733785E-2</v>
      </c>
      <c r="Q2365" s="13">
        <f t="shared" si="2806"/>
        <v>5.442343906215963E-3</v>
      </c>
      <c r="R2365" s="13">
        <f t="shared" si="2807"/>
        <v>0.15655200269727562</v>
      </c>
      <c r="S2365" s="13">
        <f t="shared" si="2808"/>
        <v>1.7968057037280057E-2</v>
      </c>
      <c r="T2365" s="13">
        <f t="shared" si="2809"/>
        <v>1.3984873665741993E-2</v>
      </c>
      <c r="U2365" s="13">
        <f t="shared" si="2810"/>
        <v>7.5005803958961337E-2</v>
      </c>
      <c r="V2365" s="13">
        <f t="shared" si="2811"/>
        <v>2.4579181500512153E-3</v>
      </c>
      <c r="W2365" s="13">
        <f t="shared" si="2812"/>
        <v>8.6916247865197129E-4</v>
      </c>
      <c r="X2365" s="13">
        <f t="shared" si="2813"/>
        <v>2.2334361202473872E-3</v>
      </c>
      <c r="Y2365" s="13">
        <f t="shared" si="2814"/>
        <v>2.8695652572130214E-3</v>
      </c>
      <c r="Z2365" s="13">
        <f t="shared" si="2815"/>
        <v>0.13409418304367754</v>
      </c>
      <c r="AA2365" s="13">
        <f t="shared" si="2816"/>
        <v>6.4246013031593024E-2</v>
      </c>
      <c r="AB2365" s="13">
        <f t="shared" si="2817"/>
        <v>1.5390489344012716E-2</v>
      </c>
      <c r="AC2365" s="13">
        <f t="shared" si="2818"/>
        <v>1.8912817958818994E-4</v>
      </c>
      <c r="AD2365" s="13">
        <f t="shared" si="2819"/>
        <v>1.0410635022075825E-4</v>
      </c>
      <c r="AE2365" s="13">
        <f t="shared" si="2820"/>
        <v>2.6751601529185348E-4</v>
      </c>
      <c r="AF2365" s="13">
        <f t="shared" si="2821"/>
        <v>3.437101496972927E-4</v>
      </c>
      <c r="AG2365" s="13">
        <f t="shared" si="2822"/>
        <v>2.9440397397280084E-4</v>
      </c>
      <c r="AH2365" s="13">
        <f t="shared" si="2823"/>
        <v>8.6143500001665374E-2</v>
      </c>
      <c r="AI2365" s="13">
        <f t="shared" si="2824"/>
        <v>4.1272308000797869E-2</v>
      </c>
      <c r="AJ2365" s="13">
        <f t="shared" si="2825"/>
        <v>9.8870106721911256E-3</v>
      </c>
      <c r="AK2365" s="13">
        <f t="shared" si="2826"/>
        <v>1.5789922229069674E-3</v>
      </c>
      <c r="AL2365" s="13">
        <f t="shared" si="2827"/>
        <v>9.3137599885912652E-6</v>
      </c>
      <c r="AM2365" s="13">
        <f t="shared" si="2828"/>
        <v>9.9757018255979885E-6</v>
      </c>
      <c r="AN2365" s="13">
        <f t="shared" si="2829"/>
        <v>2.5633979065299374E-5</v>
      </c>
      <c r="AO2365" s="13">
        <f t="shared" si="2830"/>
        <v>3.2935070344327242E-5</v>
      </c>
      <c r="AP2365" s="13">
        <f t="shared" si="2831"/>
        <v>2.8210443017127045E-5</v>
      </c>
      <c r="AQ2365" s="13">
        <f t="shared" si="2832"/>
        <v>1.8122682452983885E-5</v>
      </c>
      <c r="AR2365" s="13">
        <f t="shared" si="2833"/>
        <v>4.4271585383355939E-2</v>
      </c>
      <c r="AS2365" s="13">
        <f t="shared" si="2834"/>
        <v>2.1211008463670075E-2</v>
      </c>
      <c r="AT2365" s="13">
        <f t="shared" si="2835"/>
        <v>5.0812149164080715E-3</v>
      </c>
      <c r="AU2365" s="13">
        <f t="shared" si="2836"/>
        <v>8.1148884146487398E-4</v>
      </c>
      <c r="AV2365" s="13">
        <f t="shared" si="2837"/>
        <v>9.7198330122125938E-5</v>
      </c>
      <c r="AW2365" s="13">
        <f t="shared" si="2838"/>
        <v>3.1851607095973281E-7</v>
      </c>
      <c r="AX2365" s="13">
        <f t="shared" si="2839"/>
        <v>7.9657826429589778E-7</v>
      </c>
      <c r="AY2365" s="13">
        <f t="shared" si="2840"/>
        <v>2.0469206986957556E-6</v>
      </c>
      <c r="AZ2365" s="13">
        <f t="shared" si="2841"/>
        <v>2.6299263578655353E-6</v>
      </c>
      <c r="BA2365" s="13">
        <f t="shared" si="2842"/>
        <v>2.2526561164787351E-6</v>
      </c>
      <c r="BB2365" s="13">
        <f t="shared" si="2843"/>
        <v>1.4471297543938229E-6</v>
      </c>
      <c r="BC2365" s="13">
        <f t="shared" si="2844"/>
        <v>7.4372098279269436E-7</v>
      </c>
      <c r="BD2365" s="13">
        <f t="shared" si="2845"/>
        <v>1.8960351741743795E-2</v>
      </c>
      <c r="BE2365" s="13">
        <f t="shared" si="2846"/>
        <v>9.0841151900443555E-3</v>
      </c>
      <c r="BF2365" s="13">
        <f t="shared" si="2847"/>
        <v>2.1761502610817347E-3</v>
      </c>
      <c r="BG2365" s="13">
        <f t="shared" si="2848"/>
        <v>3.4753925651053472E-4</v>
      </c>
      <c r="BH2365" s="13">
        <f t="shared" si="2849"/>
        <v>4.1627479835372898E-5</v>
      </c>
      <c r="BI2365" s="13">
        <f t="shared" si="2850"/>
        <v>3.988837623336176E-6</v>
      </c>
      <c r="BJ2365" s="14">
        <f t="shared" si="2851"/>
        <v>4.9252416972860029E-2</v>
      </c>
      <c r="BK2365" s="14">
        <f t="shared" si="2852"/>
        <v>0.12642290750862262</v>
      </c>
      <c r="BL2365" s="14">
        <f t="shared" si="2853"/>
        <v>0.6740097300159128</v>
      </c>
      <c r="BM2365" s="14">
        <f t="shared" si="2854"/>
        <v>0.57142087344056236</v>
      </c>
      <c r="BN2365" s="14">
        <f t="shared" si="2855"/>
        <v>0.4123566356958831</v>
      </c>
    </row>
    <row r="2366" spans="1:66" x14ac:dyDescent="0.25">
      <c r="A2366" t="s">
        <v>114</v>
      </c>
      <c r="B2366" t="s">
        <v>131</v>
      </c>
      <c r="C2366" t="s">
        <v>127</v>
      </c>
      <c r="D2366" t="s">
        <v>547</v>
      </c>
      <c r="E2366" s="10">
        <f>VLOOKUP(A2366,home!$A$2:$E$405,3,FALSE)</f>
        <v>1.3611111111111101</v>
      </c>
      <c r="F2366" s="10">
        <f>VLOOKUP(B2366,home!$B$2:$E$405,3,FALSE)</f>
        <v>0.82</v>
      </c>
      <c r="G2366" s="10">
        <f>VLOOKUP(C2366,away!$B$2:$E$405,4,FALSE)</f>
        <v>0.83</v>
      </c>
      <c r="H2366" s="10">
        <f>VLOOKUP(A2366,away!$A$2:$E$405,3,FALSE)</f>
        <v>1.12777777777778</v>
      </c>
      <c r="I2366" s="10">
        <f>VLOOKUP(C2366,away!$B$2:$E$405,3,FALSE)</f>
        <v>1.19</v>
      </c>
      <c r="J2366" s="10">
        <f>VLOOKUP(B2366,home!$B$2:$E$405,4,FALSE)</f>
        <v>0.59</v>
      </c>
      <c r="K2366" s="12">
        <f t="shared" si="2800"/>
        <v>0.92637222222222138</v>
      </c>
      <c r="L2366" s="12">
        <f t="shared" si="2801"/>
        <v>0.79181277777777936</v>
      </c>
      <c r="M2366" s="13">
        <f t="shared" si="2802"/>
        <v>0.17939144809056395</v>
      </c>
      <c r="N2366" s="13">
        <f t="shared" si="2803"/>
        <v>0.166183254415318</v>
      </c>
      <c r="O2366" s="13">
        <f t="shared" si="2804"/>
        <v>0.14204444082216777</v>
      </c>
      <c r="P2366" s="13">
        <f t="shared" si="2805"/>
        <v>0.13158602429874436</v>
      </c>
      <c r="Q2366" s="13">
        <f t="shared" si="2806"/>
        <v>7.6973775344419446E-2</v>
      </c>
      <c r="R2366" s="13">
        <f t="shared" si="2807"/>
        <v>5.6236301627646021E-2</v>
      </c>
      <c r="S2366" s="13">
        <f t="shared" si="2808"/>
        <v>2.4130026786461548E-2</v>
      </c>
      <c r="T2366" s="13">
        <f t="shared" si="2809"/>
        <v>6.0948818871507514E-2</v>
      </c>
      <c r="U2366" s="13">
        <f t="shared" si="2810"/>
        <v>5.2095747708361569E-2</v>
      </c>
      <c r="V2366" s="13">
        <f t="shared" si="2811"/>
        <v>1.9666330095746373E-3</v>
      </c>
      <c r="W2366" s="13">
        <f t="shared" si="2812"/>
        <v>2.3768789106214633E-2</v>
      </c>
      <c r="X2366" s="13">
        <f t="shared" si="2813"/>
        <v>1.8820430926606031E-2</v>
      </c>
      <c r="Y2366" s="13">
        <f t="shared" si="2814"/>
        <v>7.4511288454853723E-3</v>
      </c>
      <c r="Z2366" s="13">
        <f t="shared" si="2815"/>
        <v>1.4842874067911817E-2</v>
      </c>
      <c r="AA2366" s="13">
        <f t="shared" si="2816"/>
        <v>1.3750026234456054E-2</v>
      </c>
      <c r="AB2366" s="13">
        <f t="shared" si="2817"/>
        <v>6.3688211792134472E-3</v>
      </c>
      <c r="AC2366" s="13">
        <f t="shared" si="2818"/>
        <v>9.0159474482709757E-5</v>
      </c>
      <c r="AD2366" s="13">
        <f t="shared" si="2819"/>
        <v>5.5046864959638429E-3</v>
      </c>
      <c r="AE2366" s="13">
        <f t="shared" si="2820"/>
        <v>4.3586811051649606E-3</v>
      </c>
      <c r="AF2366" s="13">
        <f t="shared" si="2821"/>
        <v>1.7256296966640943E-3</v>
      </c>
      <c r="AG2366" s="13">
        <f t="shared" si="2822"/>
        <v>4.5545854784380781E-4</v>
      </c>
      <c r="AH2366" s="13">
        <f t="shared" si="2823"/>
        <v>2.9381943364797558E-3</v>
      </c>
      <c r="AI2366" s="13">
        <f t="shared" si="2824"/>
        <v>2.7218616168054963E-3</v>
      </c>
      <c r="AJ2366" s="13">
        <f t="shared" si="2825"/>
        <v>1.2607284972707378E-3</v>
      </c>
      <c r="AK2366" s="13">
        <f t="shared" si="2826"/>
        <v>3.8930128654519181E-4</v>
      </c>
      <c r="AL2366" s="13">
        <f t="shared" si="2827"/>
        <v>2.6453271716842589E-6</v>
      </c>
      <c r="AM2366" s="13">
        <f t="shared" si="2828"/>
        <v>1.019877732380536E-3</v>
      </c>
      <c r="AN2366" s="13">
        <f t="shared" si="2829"/>
        <v>8.0755222026993479E-4</v>
      </c>
      <c r="AO2366" s="13">
        <f t="shared" si="2830"/>
        <v>3.1971508336627508E-4</v>
      </c>
      <c r="AP2366" s="13">
        <f t="shared" si="2831"/>
        <v>8.4384829419234856E-5</v>
      </c>
      <c r="AQ2366" s="13">
        <f t="shared" si="2832"/>
        <v>1.6704246546187106E-5</v>
      </c>
      <c r="AR2366" s="13">
        <f t="shared" si="2833"/>
        <v>4.6529996384379516E-4</v>
      </c>
      <c r="AS2366" s="13">
        <f t="shared" si="2834"/>
        <v>4.3104096150589578E-4</v>
      </c>
      <c r="AT2366" s="13">
        <f t="shared" si="2835"/>
        <v>1.9965218668950978E-4</v>
      </c>
      <c r="AU2366" s="13">
        <f t="shared" si="2836"/>
        <v>6.1650746618362344E-5</v>
      </c>
      <c r="AV2366" s="13">
        <f t="shared" si="2837"/>
        <v>1.4277884786627852E-5</v>
      </c>
      <c r="AW2366" s="13">
        <f t="shared" si="2838"/>
        <v>5.3899523019570732E-8</v>
      </c>
      <c r="AX2366" s="13">
        <f t="shared" si="2839"/>
        <v>1.5746440022338607E-4</v>
      </c>
      <c r="AY2366" s="13">
        <f t="shared" si="2840"/>
        <v>1.2468232414199131E-4</v>
      </c>
      <c r="AZ2366" s="13">
        <f t="shared" si="2841"/>
        <v>4.9362528709329809E-5</v>
      </c>
      <c r="BA2366" s="13">
        <f t="shared" si="2842"/>
        <v>1.3028626991823274E-5</v>
      </c>
      <c r="BB2366" s="13">
        <f t="shared" si="2843"/>
        <v>2.5790583322565346E-6</v>
      </c>
      <c r="BC2366" s="13">
        <f t="shared" si="2844"/>
        <v>4.0842626842299489E-7</v>
      </c>
      <c r="BD2366" s="13">
        <f t="shared" si="2845"/>
        <v>6.1405076145175925E-5</v>
      </c>
      <c r="BE2366" s="13">
        <f t="shared" si="2846"/>
        <v>5.6883956844331345E-5</v>
      </c>
      <c r="BF2366" s="13">
        <f t="shared" si="2847"/>
        <v>2.6347858755338077E-5</v>
      </c>
      <c r="BG2366" s="13">
        <f t="shared" si="2848"/>
        <v>8.1359748219932509E-6</v>
      </c>
      <c r="BH2366" s="13">
        <f t="shared" si="2849"/>
        <v>1.884235268948482E-6</v>
      </c>
      <c r="BI2366" s="13">
        <f t="shared" si="2850"/>
        <v>3.4910064265705814E-7</v>
      </c>
      <c r="BJ2366" s="14">
        <f t="shared" si="2851"/>
        <v>0.36878641283183716</v>
      </c>
      <c r="BK2366" s="14">
        <f t="shared" si="2852"/>
        <v>0.33729161931114082</v>
      </c>
      <c r="BL2366" s="14">
        <f t="shared" si="2853"/>
        <v>0.27913235125486852</v>
      </c>
      <c r="BM2366" s="14">
        <f t="shared" si="2854"/>
        <v>0.24751338444227994</v>
      </c>
      <c r="BN2366" s="14">
        <f t="shared" si="2855"/>
        <v>0.75241524459885956</v>
      </c>
    </row>
    <row r="2367" spans="1:66" x14ac:dyDescent="0.25">
      <c r="A2367" t="s">
        <v>114</v>
      </c>
      <c r="B2367" t="s">
        <v>379</v>
      </c>
      <c r="C2367" t="s">
        <v>134</v>
      </c>
      <c r="D2367" t="s">
        <v>547</v>
      </c>
      <c r="E2367" s="10">
        <f>VLOOKUP(A2367,home!$A$2:$E$405,3,FALSE)</f>
        <v>1.3611111111111101</v>
      </c>
      <c r="F2367" s="10">
        <f>VLOOKUP(B2367,home!$B$2:$E$405,3,FALSE)</f>
        <v>1.36</v>
      </c>
      <c r="G2367" s="10">
        <f>VLOOKUP(C2367,away!$B$2:$E$405,4,FALSE)</f>
        <v>0.83</v>
      </c>
      <c r="H2367" s="10">
        <f>VLOOKUP(A2367,away!$A$2:$E$405,3,FALSE)</f>
        <v>1.12777777777778</v>
      </c>
      <c r="I2367" s="10">
        <f>VLOOKUP(C2367,away!$B$2:$E$405,3,FALSE)</f>
        <v>0.73</v>
      </c>
      <c r="J2367" s="10">
        <f>VLOOKUP(B2367,home!$B$2:$E$405,4,FALSE)</f>
        <v>1.1399999999999999</v>
      </c>
      <c r="K2367" s="12">
        <f t="shared" si="2800"/>
        <v>1.536422222222221</v>
      </c>
      <c r="L2367" s="12">
        <f t="shared" si="2801"/>
        <v>0.93853666666666835</v>
      </c>
      <c r="M2367" s="13">
        <f t="shared" si="2802"/>
        <v>8.4166450362478135E-2</v>
      </c>
      <c r="N2367" s="13">
        <f t="shared" si="2803"/>
        <v>0.1293152047024749</v>
      </c>
      <c r="O2367" s="13">
        <f t="shared" si="2804"/>
        <v>7.8993299768365818E-2</v>
      </c>
      <c r="P2367" s="13">
        <f t="shared" si="2805"/>
        <v>0.12136706117077868</v>
      </c>
      <c r="Q2367" s="13">
        <f t="shared" si="2806"/>
        <v>9.9341377088048965E-2</v>
      </c>
      <c r="R2367" s="13">
        <f t="shared" si="2807"/>
        <v>3.7069054126801483E-2</v>
      </c>
      <c r="S2367" s="13">
        <f t="shared" si="2808"/>
        <v>4.3752479383989309E-2</v>
      </c>
      <c r="T2367" s="13">
        <f t="shared" si="2809"/>
        <v>9.3235524914294016E-2</v>
      </c>
      <c r="U2367" s="13">
        <f t="shared" si="2810"/>
        <v>5.6953718517176129E-2</v>
      </c>
      <c r="V2367" s="13">
        <f t="shared" si="2811"/>
        <v>7.0100640112550931E-3</v>
      </c>
      <c r="W2367" s="13">
        <f t="shared" si="2812"/>
        <v>5.0876766448078627E-2</v>
      </c>
      <c r="X2367" s="13">
        <f t="shared" si="2813"/>
        <v>4.7749710792958304E-2</v>
      </c>
      <c r="Y2367" s="13">
        <f t="shared" si="2814"/>
        <v>2.2407427200960263E-2</v>
      </c>
      <c r="Z2367" s="13">
        <f t="shared" si="2815"/>
        <v>1.1596888832218192E-2</v>
      </c>
      <c r="AA2367" s="13">
        <f t="shared" si="2816"/>
        <v>1.7817717710460732E-2</v>
      </c>
      <c r="AB2367" s="13">
        <f t="shared" si="2817"/>
        <v>1.3687768719817152E-2</v>
      </c>
      <c r="AC2367" s="13">
        <f t="shared" si="2818"/>
        <v>6.3177702041682365E-4</v>
      </c>
      <c r="AD2367" s="13">
        <f t="shared" si="2819"/>
        <v>1.9542048641409474E-2</v>
      </c>
      <c r="AE2367" s="13">
        <f t="shared" si="2820"/>
        <v>1.834092919174634E-2</v>
      </c>
      <c r="AF2367" s="13">
        <f t="shared" si="2821"/>
        <v>8.6068172735955014E-3</v>
      </c>
      <c r="AG2367" s="13">
        <f t="shared" si="2822"/>
        <v>2.6926045315231414E-3</v>
      </c>
      <c r="AH2367" s="13">
        <f t="shared" si="2823"/>
        <v>2.7210263470734929E-3</v>
      </c>
      <c r="AI2367" s="13">
        <f t="shared" si="2824"/>
        <v>4.1806453468958681E-3</v>
      </c>
      <c r="AJ2367" s="13">
        <f t="shared" si="2825"/>
        <v>3.2116182071003693E-3</v>
      </c>
      <c r="AK2367" s="13">
        <f t="shared" si="2826"/>
        <v>1.6448005275608321E-3</v>
      </c>
      <c r="AL2367" s="13">
        <f t="shared" si="2827"/>
        <v>3.6440610220817341E-5</v>
      </c>
      <c r="AM2367" s="13">
        <f t="shared" si="2828"/>
        <v>6.0049675600818116E-3</v>
      </c>
      <c r="AN2367" s="13">
        <f t="shared" si="2829"/>
        <v>5.6358822372806596E-3</v>
      </c>
      <c r="AO2367" s="13">
        <f t="shared" si="2830"/>
        <v>2.6447410643516377E-3</v>
      </c>
      <c r="AP2367" s="13">
        <f t="shared" si="2831"/>
        <v>8.27395487577681E-4</v>
      </c>
      <c r="AQ2367" s="13">
        <f t="shared" si="2832"/>
        <v>1.9413525073154982E-4</v>
      </c>
      <c r="AR2367" s="13">
        <f t="shared" si="2833"/>
        <v>5.1075659953890757E-4</v>
      </c>
      <c r="AS2367" s="13">
        <f t="shared" si="2834"/>
        <v>7.8473778967823326E-4</v>
      </c>
      <c r="AT2367" s="13">
        <f t="shared" si="2835"/>
        <v>6.028442893395926E-4</v>
      </c>
      <c r="AU2367" s="13">
        <f t="shared" si="2836"/>
        <v>3.087411208937043E-4</v>
      </c>
      <c r="AV2367" s="13">
        <f t="shared" si="2837"/>
        <v>1.1858917976372111E-4</v>
      </c>
      <c r="AW2367" s="13">
        <f t="shared" si="2838"/>
        <v>1.459637338579064E-6</v>
      </c>
      <c r="AX2367" s="13">
        <f t="shared" si="2839"/>
        <v>1.537694267172208E-3</v>
      </c>
      <c r="AY2367" s="13">
        <f t="shared" si="2840"/>
        <v>1.4431824518642495E-3</v>
      </c>
      <c r="AZ2367" s="13">
        <f t="shared" si="2841"/>
        <v>6.772398238822511E-4</v>
      </c>
      <c r="BA2367" s="13">
        <f t="shared" si="2842"/>
        <v>2.1187146894678985E-4</v>
      </c>
      <c r="BB2367" s="13">
        <f t="shared" si="2843"/>
        <v>4.971228555677266E-5</v>
      </c>
      <c r="BC2367" s="13">
        <f t="shared" si="2844"/>
        <v>9.331360555766998E-6</v>
      </c>
      <c r="BD2367" s="13">
        <f t="shared" si="2845"/>
        <v>7.9893966068208085E-5</v>
      </c>
      <c r="BE2367" s="13">
        <f t="shared" si="2846"/>
        <v>1.2275086488866297E-4</v>
      </c>
      <c r="BF2367" s="13">
        <f t="shared" si="2847"/>
        <v>9.4298578305969597E-5</v>
      </c>
      <c r="BG2367" s="13">
        <f t="shared" si="2848"/>
        <v>4.8294143744417996E-5</v>
      </c>
      <c r="BH2367" s="13">
        <f t="shared" si="2849"/>
        <v>1.8550048913029514E-5</v>
      </c>
      <c r="BI2367" s="13">
        <f t="shared" si="2850"/>
        <v>5.7001414746575374E-6</v>
      </c>
      <c r="BJ2367" s="14">
        <f t="shared" si="2851"/>
        <v>0.51134456404309092</v>
      </c>
      <c r="BK2367" s="14">
        <f t="shared" si="2852"/>
        <v>0.25840745501100315</v>
      </c>
      <c r="BL2367" s="14">
        <f t="shared" si="2853"/>
        <v>0.21897480599386099</v>
      </c>
      <c r="BM2367" s="14">
        <f t="shared" si="2854"/>
        <v>0.44862954384669962</v>
      </c>
      <c r="BN2367" s="14">
        <f t="shared" si="2855"/>
        <v>0.55025244721894806</v>
      </c>
    </row>
    <row r="2368" spans="1:66" x14ac:dyDescent="0.25">
      <c r="A2368" t="s">
        <v>136</v>
      </c>
      <c r="B2368" t="s">
        <v>317</v>
      </c>
      <c r="C2368" t="s">
        <v>125</v>
      </c>
      <c r="D2368" t="s">
        <v>547</v>
      </c>
      <c r="E2368" s="10">
        <f>VLOOKUP(A2368,home!$A$2:$E$405,3,FALSE)</f>
        <v>1.51655629139073</v>
      </c>
      <c r="F2368" s="10">
        <f>VLOOKUP(B2368,home!$B$2:$E$405,3,FALSE)</f>
        <v>0.94</v>
      </c>
      <c r="G2368" s="10">
        <f>VLOOKUP(C2368,away!$B$2:$E$405,4,FALSE)</f>
        <v>0.94</v>
      </c>
      <c r="H2368" s="10">
        <f>VLOOKUP(A2368,away!$A$2:$E$405,3,FALSE)</f>
        <v>1.2781456953642401</v>
      </c>
      <c r="I2368" s="10">
        <f>VLOOKUP(C2368,away!$B$2:$E$405,3,FALSE)</f>
        <v>0.19</v>
      </c>
      <c r="J2368" s="10">
        <f>VLOOKUP(B2368,home!$B$2:$E$405,4,FALSE)</f>
        <v>0.34</v>
      </c>
      <c r="K2368" s="12">
        <f t="shared" si="2800"/>
        <v>1.3400291390728489</v>
      </c>
      <c r="L2368" s="12">
        <f t="shared" si="2801"/>
        <v>8.2568211920529919E-2</v>
      </c>
      <c r="M2368" s="13">
        <f t="shared" si="2802"/>
        <v>0.24108701537913443</v>
      </c>
      <c r="N2368" s="13">
        <f t="shared" si="2803"/>
        <v>0.32306362566014424</v>
      </c>
      <c r="O2368" s="13">
        <f t="shared" si="2804"/>
        <v>1.9906123777112428E-2</v>
      </c>
      <c r="P2368" s="13">
        <f t="shared" si="2805"/>
        <v>2.6674785907321537E-2</v>
      </c>
      <c r="Q2368" s="13">
        <f t="shared" si="2806"/>
        <v>0.21645733607955814</v>
      </c>
      <c r="R2368" s="13">
        <f t="shared" si="2807"/>
        <v>8.2180652327245923E-4</v>
      </c>
      <c r="S2368" s="13">
        <f t="shared" si="2808"/>
        <v>7.3784998549430623E-4</v>
      </c>
      <c r="T2368" s="13">
        <f t="shared" si="2809"/>
        <v>1.7872495197170324E-2</v>
      </c>
      <c r="U2368" s="13">
        <f t="shared" si="2810"/>
        <v>1.1012446878652447E-3</v>
      </c>
      <c r="V2368" s="13">
        <f t="shared" si="2811"/>
        <v>9.0709481728131047E-6</v>
      </c>
      <c r="W2368" s="13">
        <f t="shared" si="2812"/>
        <v>9.668637923756418E-2</v>
      </c>
      <c r="X2368" s="13">
        <f t="shared" si="2813"/>
        <v>7.9832214507159216E-3</v>
      </c>
      <c r="Y2368" s="13">
        <f t="shared" si="2814"/>
        <v>3.2958016027561629E-4</v>
      </c>
      <c r="Z2368" s="13">
        <f t="shared" si="2815"/>
        <v>2.2618365057078116E-5</v>
      </c>
      <c r="AA2368" s="13">
        <f t="shared" si="2816"/>
        <v>3.03092682546718E-5</v>
      </c>
      <c r="AB2368" s="13">
        <f t="shared" si="2817"/>
        <v>2.0307651322617944E-5</v>
      </c>
      <c r="AC2368" s="13">
        <f t="shared" si="2818"/>
        <v>6.2727766597488401E-8</v>
      </c>
      <c r="AD2368" s="13">
        <f t="shared" si="2819"/>
        <v>3.2390641382446045E-2</v>
      </c>
      <c r="AE2368" s="13">
        <f t="shared" si="2820"/>
        <v>2.674437341907691E-3</v>
      </c>
      <c r="AF2368" s="13">
        <f t="shared" si="2821"/>
        <v>1.1041175460740649E-4</v>
      </c>
      <c r="AG2368" s="13">
        <f t="shared" si="2822"/>
        <v>3.0388337176472965E-6</v>
      </c>
      <c r="AH2368" s="13">
        <f t="shared" si="2823"/>
        <v>4.6688948983218342E-7</v>
      </c>
      <c r="AI2368" s="13">
        <f t="shared" si="2824"/>
        <v>6.256455211019824E-7</v>
      </c>
      <c r="AJ2368" s="13">
        <f t="shared" si="2825"/>
        <v>4.1919161450353675E-7</v>
      </c>
      <c r="AK2368" s="13">
        <f t="shared" si="2826"/>
        <v>1.8724299276324392E-7</v>
      </c>
      <c r="AL2368" s="13">
        <f t="shared" si="2827"/>
        <v>2.7761756340150912E-10</v>
      </c>
      <c r="AM2368" s="13">
        <f t="shared" si="2828"/>
        <v>8.6808806571473055E-3</v>
      </c>
      <c r="AN2368" s="13">
        <f t="shared" si="2829"/>
        <v>7.1676479375616772E-4</v>
      </c>
      <c r="AO2368" s="13">
        <f t="shared" si="2830"/>
        <v>2.9590993694017088E-5</v>
      </c>
      <c r="AP2368" s="13">
        <f t="shared" si="2831"/>
        <v>8.1442514608888948E-7</v>
      </c>
      <c r="AQ2368" s="13">
        <f t="shared" si="2832"/>
        <v>1.6811407013918983E-8</v>
      </c>
      <c r="AR2368" s="13">
        <f t="shared" si="2833"/>
        <v>7.7100460679863623E-9</v>
      </c>
      <c r="AS2368" s="13">
        <f t="shared" si="2834"/>
        <v>1.0331686394695771E-8</v>
      </c>
      <c r="AT2368" s="13">
        <f t="shared" si="2835"/>
        <v>6.9223804123274209E-9</v>
      </c>
      <c r="AU2368" s="13">
        <f t="shared" si="2836"/>
        <v>3.0920638214219547E-9</v>
      </c>
      <c r="AV2368" s="13">
        <f t="shared" si="2837"/>
        <v>1.0358639051445919E-9</v>
      </c>
      <c r="AW2368" s="13">
        <f t="shared" si="2838"/>
        <v>8.5324069220883055E-13</v>
      </c>
      <c r="AX2368" s="13">
        <f t="shared" si="2839"/>
        <v>1.9387721722318768E-3</v>
      </c>
      <c r="AY2368" s="13">
        <f t="shared" si="2840"/>
        <v>1.6008095158246772E-4</v>
      </c>
      <c r="AZ2368" s="13">
        <f t="shared" si="2841"/>
        <v>6.6087989673506423E-6</v>
      </c>
      <c r="BA2368" s="13">
        <f t="shared" si="2842"/>
        <v>1.8189223789212912E-7</v>
      </c>
      <c r="BB2368" s="13">
        <f t="shared" si="2843"/>
        <v>3.7546292112441883E-9</v>
      </c>
      <c r="BC2368" s="13">
        <f t="shared" si="2844"/>
        <v>6.2002604079404437E-11</v>
      </c>
      <c r="BD2368" s="13">
        <f t="shared" si="2845"/>
        <v>1.0610078627642452E-10</v>
      </c>
      <c r="BE2368" s="13">
        <f t="shared" si="2846"/>
        <v>1.4217814528894949E-10</v>
      </c>
      <c r="BF2368" s="13">
        <f t="shared" si="2847"/>
        <v>9.526142881326273E-11</v>
      </c>
      <c r="BG2368" s="13">
        <f t="shared" si="2848"/>
        <v>4.25510301464953E-11</v>
      </c>
      <c r="BH2368" s="13">
        <f t="shared" si="2849"/>
        <v>1.4254905073467743E-11</v>
      </c>
      <c r="BI2368" s="13">
        <f t="shared" si="2850"/>
        <v>3.8203976346328296E-12</v>
      </c>
      <c r="BJ2368" s="14">
        <f t="shared" si="2851"/>
        <v>0.70910488241090919</v>
      </c>
      <c r="BK2368" s="14">
        <f t="shared" si="2852"/>
        <v>0.26866886617708974</v>
      </c>
      <c r="BL2368" s="14">
        <f t="shared" si="2853"/>
        <v>2.1881520373652916E-2</v>
      </c>
      <c r="BM2368" s="14">
        <f t="shared" si="2854"/>
        <v>0.17150711304943647</v>
      </c>
      <c r="BN2368" s="14">
        <f t="shared" si="2855"/>
        <v>0.82801069332654331</v>
      </c>
    </row>
    <row r="2369" spans="1:66" x14ac:dyDescent="0.25">
      <c r="A2369" t="s">
        <v>136</v>
      </c>
      <c r="B2369" t="s">
        <v>480</v>
      </c>
      <c r="C2369" t="s">
        <v>344</v>
      </c>
      <c r="D2369" t="s">
        <v>547</v>
      </c>
      <c r="E2369" s="10">
        <f>VLOOKUP(A2369,home!$A$2:$E$405,3,FALSE)</f>
        <v>1.51655629139073</v>
      </c>
      <c r="F2369" s="10">
        <f>VLOOKUP(B2369,home!$B$2:$E$405,3,FALSE)</f>
        <v>1.41</v>
      </c>
      <c r="G2369" s="10">
        <f>VLOOKUP(C2369,away!$B$2:$E$405,4,FALSE)</f>
        <v>0.56999999999999995</v>
      </c>
      <c r="H2369" s="10">
        <f>VLOOKUP(A2369,away!$A$2:$E$405,3,FALSE)</f>
        <v>1.2781456953642401</v>
      </c>
      <c r="I2369" s="10">
        <f>VLOOKUP(C2369,away!$B$2:$E$405,3,FALSE)</f>
        <v>0.56999999999999995</v>
      </c>
      <c r="J2369" s="10">
        <f>VLOOKUP(B2369,home!$B$2:$E$405,4,FALSE)</f>
        <v>0.45</v>
      </c>
      <c r="K2369" s="12">
        <f t="shared" si="2800"/>
        <v>1.2188562913907295</v>
      </c>
      <c r="L2369" s="12">
        <f t="shared" si="2801"/>
        <v>0.32784437086092755</v>
      </c>
      <c r="M2369" s="13">
        <f t="shared" si="2802"/>
        <v>0.21294940807675247</v>
      </c>
      <c r="N2369" s="13">
        <f t="shared" si="2803"/>
        <v>0.25955472578228156</v>
      </c>
      <c r="O2369" s="13">
        <f t="shared" si="2804"/>
        <v>6.9814264716129837E-2</v>
      </c>
      <c r="P2369" s="13">
        <f t="shared" si="2805"/>
        <v>8.5093555778072677E-2</v>
      </c>
      <c r="Q2369" s="13">
        <f t="shared" si="2806"/>
        <v>0.15817995523996478</v>
      </c>
      <c r="R2369" s="13">
        <f t="shared" si="2807"/>
        <v>1.1444106846488918E-2</v>
      </c>
      <c r="S2369" s="13">
        <f t="shared" si="2808"/>
        <v>8.5007435572985405E-3</v>
      </c>
      <c r="T2369" s="13">
        <f t="shared" si="2809"/>
        <v>5.1858407908455931E-2</v>
      </c>
      <c r="U2369" s="13">
        <f t="shared" si="2810"/>
        <v>1.3948721629190738E-2</v>
      </c>
      <c r="V2369" s="13">
        <f t="shared" si="2811"/>
        <v>3.7742845567617357E-4</v>
      </c>
      <c r="W2369" s="13">
        <f t="shared" si="2812"/>
        <v>6.4266211205378357E-2</v>
      </c>
      <c r="X2369" s="13">
        <f t="shared" si="2813"/>
        <v>2.1069315580242762E-2</v>
      </c>
      <c r="Y2369" s="13">
        <f t="shared" si="2814"/>
        <v>3.4537282554375128E-3</v>
      </c>
      <c r="Z2369" s="13">
        <f t="shared" si="2815"/>
        <v>1.2506286697174648E-3</v>
      </c>
      <c r="AA2369" s="13">
        <f t="shared" si="2816"/>
        <v>1.5243366222787505E-3</v>
      </c>
      <c r="AB2369" s="13">
        <f t="shared" si="2817"/>
        <v>9.2897364113087477E-4</v>
      </c>
      <c r="AC2369" s="13">
        <f t="shared" si="2818"/>
        <v>9.4261618391469634E-6</v>
      </c>
      <c r="AD2369" s="13">
        <f t="shared" si="2819"/>
        <v>1.9582818962880204E-2</v>
      </c>
      <c r="AE2369" s="13">
        <f t="shared" si="2820"/>
        <v>6.4201169625689022E-3</v>
      </c>
      <c r="AF2369" s="13">
        <f t="shared" si="2821"/>
        <v>1.0523996032234854E-3</v>
      </c>
      <c r="AG2369" s="13">
        <f t="shared" si="2822"/>
        <v>1.1500776193769781E-4</v>
      </c>
      <c r="AH2369" s="13">
        <f t="shared" si="2823"/>
        <v>1.025028923510402E-4</v>
      </c>
      <c r="AI2369" s="13">
        <f t="shared" si="2824"/>
        <v>1.2493629522781203E-4</v>
      </c>
      <c r="AJ2369" s="13">
        <f t="shared" si="2825"/>
        <v>7.6139694730734161E-5</v>
      </c>
      <c r="AK2369" s="13">
        <f t="shared" si="2826"/>
        <v>3.0934448649041636E-5</v>
      </c>
      <c r="AL2369" s="13">
        <f t="shared" si="2827"/>
        <v>1.5066595121851506E-7</v>
      </c>
      <c r="AM2369" s="13">
        <f t="shared" si="2828"/>
        <v>4.7737284192144371E-3</v>
      </c>
      <c r="AN2369" s="13">
        <f t="shared" si="2829"/>
        <v>1.5650399902582873E-3</v>
      </c>
      <c r="AO2369" s="13">
        <f t="shared" si="2830"/>
        <v>2.5654477548921016E-4</v>
      </c>
      <c r="AP2369" s="13">
        <f t="shared" si="2831"/>
        <v>2.8035586839306013E-5</v>
      </c>
      <c r="AQ2369" s="13">
        <f t="shared" si="2832"/>
        <v>2.2978273322622942E-6</v>
      </c>
      <c r="AR2369" s="13">
        <f t="shared" si="2833"/>
        <v>6.7209992508504322E-6</v>
      </c>
      <c r="AS2369" s="13">
        <f t="shared" si="2834"/>
        <v>8.1919322213314281E-6</v>
      </c>
      <c r="AT2369" s="13">
        <f t="shared" si="2835"/>
        <v>4.9923940633081243E-6</v>
      </c>
      <c r="AU2369" s="13">
        <f t="shared" si="2836"/>
        <v>2.0283369710549454E-6</v>
      </c>
      <c r="AV2369" s="13">
        <f t="shared" si="2837"/>
        <v>6.1806281955768403E-7</v>
      </c>
      <c r="AW2369" s="13">
        <f t="shared" si="2838"/>
        <v>1.6723718610050994E-9</v>
      </c>
      <c r="AX2369" s="13">
        <f t="shared" si="2839"/>
        <v>9.6974815285837384E-4</v>
      </c>
      <c r="AY2369" s="13">
        <f t="shared" si="2840"/>
        <v>3.179264730674002E-4</v>
      </c>
      <c r="AZ2369" s="13">
        <f t="shared" si="2841"/>
        <v>5.2115202271407711E-5</v>
      </c>
      <c r="BA2369" s="13">
        <f t="shared" si="2842"/>
        <v>5.6952252336532162E-6</v>
      </c>
      <c r="BB2369" s="13">
        <f t="shared" si="2843"/>
        <v>4.6678688340957927E-7</v>
      </c>
      <c r="BC2369" s="13">
        <f t="shared" si="2844"/>
        <v>3.0606690423509331E-8</v>
      </c>
      <c r="BD2369" s="13">
        <f t="shared" si="2845"/>
        <v>3.6724029515863769E-7</v>
      </c>
      <c r="BE2369" s="13">
        <f t="shared" si="2846"/>
        <v>4.4761314420629397E-7</v>
      </c>
      <c r="BF2369" s="13">
        <f t="shared" si="2847"/>
        <v>2.7278804846251372E-7</v>
      </c>
      <c r="BG2369" s="13">
        <f t="shared" si="2848"/>
        <v>1.1082980969491136E-7</v>
      </c>
      <c r="BH2369" s="13">
        <f t="shared" si="2849"/>
        <v>3.3771402705069995E-8</v>
      </c>
      <c r="BI2369" s="13">
        <f t="shared" si="2850"/>
        <v>8.232497331232881E-9</v>
      </c>
      <c r="BJ2369" s="14">
        <f t="shared" si="2851"/>
        <v>0.59352431630850921</v>
      </c>
      <c r="BK2369" s="14">
        <f t="shared" si="2852"/>
        <v>0.30724863916865758</v>
      </c>
      <c r="BL2369" s="14">
        <f t="shared" si="2853"/>
        <v>9.8018708986701411E-2</v>
      </c>
      <c r="BM2369" s="14">
        <f t="shared" si="2854"/>
        <v>0.20268835189320006</v>
      </c>
      <c r="BN2369" s="14">
        <f t="shared" si="2855"/>
        <v>0.79703601643969013</v>
      </c>
    </row>
    <row r="2370" spans="1:66" x14ac:dyDescent="0.25">
      <c r="A2370" t="s">
        <v>136</v>
      </c>
      <c r="B2370" t="s">
        <v>328</v>
      </c>
      <c r="C2370" t="s">
        <v>323</v>
      </c>
      <c r="D2370" t="s">
        <v>547</v>
      </c>
      <c r="E2370" s="10">
        <f>VLOOKUP(A2370,home!$A$2:$E$405,3,FALSE)</f>
        <v>1.51655629139073</v>
      </c>
      <c r="F2370" s="10">
        <f>VLOOKUP(B2370,home!$B$2:$E$405,3,FALSE)</f>
        <v>2.0699999999999998</v>
      </c>
      <c r="G2370" s="10">
        <f>VLOOKUP(C2370,away!$B$2:$E$405,4,FALSE)</f>
        <v>0.49</v>
      </c>
      <c r="H2370" s="10">
        <f>VLOOKUP(A2370,away!$A$2:$E$405,3,FALSE)</f>
        <v>1.2781456953642401</v>
      </c>
      <c r="I2370" s="10">
        <f>VLOOKUP(C2370,away!$B$2:$E$405,3,FALSE)</f>
        <v>1.1499999999999999</v>
      </c>
      <c r="J2370" s="10">
        <f>VLOOKUP(B2370,home!$B$2:$E$405,4,FALSE)</f>
        <v>1.34</v>
      </c>
      <c r="K2370" s="12">
        <f t="shared" si="2800"/>
        <v>1.5382430463576173</v>
      </c>
      <c r="L2370" s="12">
        <f t="shared" si="2801"/>
        <v>1.9696225165562939</v>
      </c>
      <c r="M2370" s="13">
        <f t="shared" si="2802"/>
        <v>2.9960795670844878E-2</v>
      </c>
      <c r="N2370" s="13">
        <f t="shared" si="2803"/>
        <v>4.6086985604018534E-2</v>
      </c>
      <c r="O2370" s="13">
        <f t="shared" si="2804"/>
        <v>5.9011457767238408E-2</v>
      </c>
      <c r="P2370" s="13">
        <f t="shared" si="2805"/>
        <v>9.0773964565880674E-2</v>
      </c>
      <c r="Q2370" s="13">
        <f t="shared" si="2806"/>
        <v>3.5446492566482565E-2</v>
      </c>
      <c r="R2370" s="13">
        <f t="shared" si="2807"/>
        <v>5.8115147976581794E-2</v>
      </c>
      <c r="S2370" s="13">
        <f t="shared" si="2808"/>
        <v>6.8755789511842788E-2</v>
      </c>
      <c r="T2370" s="13">
        <f t="shared" si="2809"/>
        <v>6.9816209891889358E-2</v>
      </c>
      <c r="U2370" s="13">
        <f t="shared" si="2810"/>
        <v>8.9395222263020879E-2</v>
      </c>
      <c r="V2370" s="13">
        <f t="shared" si="2811"/>
        <v>2.3145934772058622E-2</v>
      </c>
      <c r="W2370" s="13">
        <f t="shared" si="2812"/>
        <v>1.8175106902719597E-2</v>
      </c>
      <c r="X2370" s="13">
        <f t="shared" si="2813"/>
        <v>3.579809979641424E-2</v>
      </c>
      <c r="Y2370" s="13">
        <f t="shared" si="2814"/>
        <v>3.5254371704473389E-2</v>
      </c>
      <c r="Z2370" s="13">
        <f t="shared" si="2815"/>
        <v>3.8154968002558805E-2</v>
      </c>
      <c r="AA2370" s="13">
        <f t="shared" si="2816"/>
        <v>5.8691614213933464E-2</v>
      </c>
      <c r="AB2370" s="13">
        <f t="shared" si="2817"/>
        <v>4.5140983722043532E-2</v>
      </c>
      <c r="AC2370" s="13">
        <f t="shared" si="2818"/>
        <v>4.3829115177830245E-3</v>
      </c>
      <c r="AD2370" s="13">
        <f t="shared" si="2819"/>
        <v>6.9894329524786891E-3</v>
      </c>
      <c r="AE2370" s="13">
        <f t="shared" si="2820"/>
        <v>1.3766544521162563E-2</v>
      </c>
      <c r="AF2370" s="13">
        <f t="shared" si="2821"/>
        <v>1.3557448032028236E-2</v>
      </c>
      <c r="AG2370" s="13">
        <f t="shared" si="2822"/>
        <v>8.9010183036415409E-3</v>
      </c>
      <c r="AH2370" s="13">
        <f t="shared" si="2823"/>
        <v>1.8787721024081199E-2</v>
      </c>
      <c r="AI2370" s="13">
        <f t="shared" si="2824"/>
        <v>2.8900081222199711E-2</v>
      </c>
      <c r="AJ2370" s="13">
        <f t="shared" si="2825"/>
        <v>2.2227674489609533E-2</v>
      </c>
      <c r="AK2370" s="13">
        <f t="shared" si="2826"/>
        <v>1.139718857344749E-2</v>
      </c>
      <c r="AL2370" s="13">
        <f t="shared" si="2827"/>
        <v>5.3116647392349714E-4</v>
      </c>
      <c r="AM2370" s="13">
        <f t="shared" si="2828"/>
        <v>2.1502893274266263E-3</v>
      </c>
      <c r="AN2370" s="13">
        <f t="shared" si="2829"/>
        <v>4.2352582764101721E-3</v>
      </c>
      <c r="AO2370" s="13">
        <f t="shared" si="2830"/>
        <v>4.170930032324438E-3</v>
      </c>
      <c r="AP2370" s="13">
        <f t="shared" si="2831"/>
        <v>2.7383859022156944E-3</v>
      </c>
      <c r="AQ2370" s="13">
        <f t="shared" si="2832"/>
        <v>1.3483966330060891E-3</v>
      </c>
      <c r="AR2370" s="13">
        <f t="shared" si="2833"/>
        <v>7.4009436727616763E-3</v>
      </c>
      <c r="AS2370" s="13">
        <f t="shared" si="2834"/>
        <v>1.1384450141110053E-2</v>
      </c>
      <c r="AT2370" s="13">
        <f t="shared" si="2835"/>
        <v>8.7560256330837683E-3</v>
      </c>
      <c r="AU2370" s="13">
        <f t="shared" si="2836"/>
        <v>4.4896318479400541E-3</v>
      </c>
      <c r="AV2370" s="13">
        <f t="shared" si="2837"/>
        <v>1.7265362426998724E-3</v>
      </c>
      <c r="AW2370" s="13">
        <f t="shared" si="2838"/>
        <v>4.4702943002421585E-5</v>
      </c>
      <c r="AX2370" s="13">
        <f t="shared" si="2839"/>
        <v>5.5127793426183378E-4</v>
      </c>
      <c r="AY2370" s="13">
        <f t="shared" si="2840"/>
        <v>1.0858094322027483E-3</v>
      </c>
      <c r="AZ2370" s="13">
        <f t="shared" si="2841"/>
        <v>1.0693173531778689E-3</v>
      </c>
      <c r="BA2370" s="13">
        <f t="shared" si="2842"/>
        <v>7.0205051205450304E-4</v>
      </c>
      <c r="BB2370" s="13">
        <f t="shared" si="2843"/>
        <v>3.4569362407560646E-4</v>
      </c>
      <c r="BC2370" s="13">
        <f t="shared" si="2844"/>
        <v>1.3617718916185222E-4</v>
      </c>
      <c r="BD2370" s="13">
        <f t="shared" si="2845"/>
        <v>2.4295108836060362E-3</v>
      </c>
      <c r="BE2370" s="13">
        <f t="shared" si="2846"/>
        <v>3.7371782227571351E-3</v>
      </c>
      <c r="BF2370" s="13">
        <f t="shared" si="2847"/>
        <v>2.8743442070776415E-3</v>
      </c>
      <c r="BG2370" s="13">
        <f t="shared" si="2848"/>
        <v>1.4738133297918271E-3</v>
      </c>
      <c r="BH2370" s="13">
        <f t="shared" si="2849"/>
        <v>5.6677077654536108E-4</v>
      </c>
      <c r="BI2370" s="13">
        <f t="shared" si="2850"/>
        <v>1.743662411799217E-4</v>
      </c>
      <c r="BJ2370" s="14">
        <f t="shared" si="2851"/>
        <v>0.30232529649162626</v>
      </c>
      <c r="BK2370" s="14">
        <f t="shared" si="2852"/>
        <v>0.2186363719445362</v>
      </c>
      <c r="BL2370" s="14">
        <f t="shared" si="2853"/>
        <v>0.43668066245070947</v>
      </c>
      <c r="BM2370" s="14">
        <f t="shared" si="2854"/>
        <v>0.67536134824918304</v>
      </c>
      <c r="BN2370" s="14">
        <f t="shared" si="2855"/>
        <v>0.31939484415104685</v>
      </c>
    </row>
    <row r="2371" spans="1:66" x14ac:dyDescent="0.25">
      <c r="A2371" t="s">
        <v>136</v>
      </c>
      <c r="B2371" t="s">
        <v>482</v>
      </c>
      <c r="C2371" t="s">
        <v>377</v>
      </c>
      <c r="D2371" t="s">
        <v>547</v>
      </c>
      <c r="E2371" s="10">
        <f>VLOOKUP(A2371,home!$A$2:$E$405,3,FALSE)</f>
        <v>1.51655629139073</v>
      </c>
      <c r="F2371" s="10">
        <f>VLOOKUP(B2371,home!$B$2:$E$405,3,FALSE)</f>
        <v>0.38</v>
      </c>
      <c r="G2371" s="10">
        <f>VLOOKUP(C2371,away!$B$2:$E$405,4,FALSE)</f>
        <v>0.75</v>
      </c>
      <c r="H2371" s="10">
        <f>VLOOKUP(A2371,away!$A$2:$E$405,3,FALSE)</f>
        <v>1.2781456953642401</v>
      </c>
      <c r="I2371" s="10">
        <f>VLOOKUP(C2371,away!$B$2:$E$405,3,FALSE)</f>
        <v>1.04</v>
      </c>
      <c r="J2371" s="10">
        <f>VLOOKUP(B2371,home!$B$2:$E$405,4,FALSE)</f>
        <v>1.23</v>
      </c>
      <c r="K2371" s="12">
        <f t="shared" si="2800"/>
        <v>0.43221854304635809</v>
      </c>
      <c r="L2371" s="12">
        <f t="shared" si="2801"/>
        <v>1.635003973509936</v>
      </c>
      <c r="M2371" s="13">
        <f t="shared" si="2802"/>
        <v>0.12653674780019009</v>
      </c>
      <c r="N2371" s="13">
        <f t="shared" si="2803"/>
        <v>5.469152877602261E-2</v>
      </c>
      <c r="O2371" s="13">
        <f t="shared" si="2804"/>
        <v>0.2068880854483354</v>
      </c>
      <c r="P2371" s="13">
        <f t="shared" si="2805"/>
        <v>8.9420866866129961E-2</v>
      </c>
      <c r="Q2371" s="13">
        <f t="shared" si="2806"/>
        <v>1.1819346442275233E-2</v>
      </c>
      <c r="R2371" s="13">
        <f t="shared" si="2807"/>
        <v>0.16913142088994584</v>
      </c>
      <c r="S2371" s="13">
        <f t="shared" si="2808"/>
        <v>1.5797962983283922E-2</v>
      </c>
      <c r="T2371" s="13">
        <f t="shared" si="2809"/>
        <v>1.9324678397410526E-2</v>
      </c>
      <c r="U2371" s="13">
        <f t="shared" si="2810"/>
        <v>7.3101736320412752E-2</v>
      </c>
      <c r="V2371" s="13">
        <f t="shared" si="2811"/>
        <v>1.2404543600909581E-3</v>
      </c>
      <c r="W2371" s="13">
        <f t="shared" si="2812"/>
        <v>1.7028468996801191E-3</v>
      </c>
      <c r="X2371" s="13">
        <f t="shared" si="2813"/>
        <v>2.7841614472560697E-3</v>
      </c>
      <c r="Y2371" s="13">
        <f t="shared" si="2814"/>
        <v>2.2760575145784247E-3</v>
      </c>
      <c r="Z2371" s="13">
        <f t="shared" si="2815"/>
        <v>9.2176848400147643E-2</v>
      </c>
      <c r="AA2371" s="13">
        <f t="shared" si="2816"/>
        <v>3.9840543118116835E-2</v>
      </c>
      <c r="AB2371" s="13">
        <f t="shared" si="2817"/>
        <v>8.6099107503440336E-3</v>
      </c>
      <c r="AC2371" s="13">
        <f t="shared" si="2818"/>
        <v>5.4787693158096441E-5</v>
      </c>
      <c r="AD2371" s="13">
        <f t="shared" si="2819"/>
        <v>1.8400050150268725E-4</v>
      </c>
      <c r="AE2371" s="13">
        <f t="shared" si="2820"/>
        <v>3.0084155108471453E-4</v>
      </c>
      <c r="AF2371" s="13">
        <f t="shared" si="2821"/>
        <v>2.4593856571020043E-4</v>
      </c>
      <c r="AG2371" s="13">
        <f t="shared" si="2822"/>
        <v>1.3403684405850411E-4</v>
      </c>
      <c r="AH2371" s="13">
        <f t="shared" si="2823"/>
        <v>3.7677378349966074E-2</v>
      </c>
      <c r="AI2371" s="13">
        <f t="shared" si="2824"/>
        <v>1.6284861576228733E-2</v>
      </c>
      <c r="AJ2371" s="13">
        <f t="shared" si="2825"/>
        <v>3.5193095720946013E-3</v>
      </c>
      <c r="AK2371" s="13">
        <f t="shared" si="2826"/>
        <v>5.0703695192661012E-4</v>
      </c>
      <c r="AL2371" s="13">
        <f t="shared" si="2827"/>
        <v>1.5486925659030296E-6</v>
      </c>
      <c r="AM2371" s="13">
        <f t="shared" si="2828"/>
        <v>1.5905685735858146E-5</v>
      </c>
      <c r="AN2371" s="13">
        <f t="shared" si="2829"/>
        <v>2.6005859379528378E-5</v>
      </c>
      <c r="AO2371" s="13">
        <f t="shared" si="2830"/>
        <v>2.1259841710034775E-5</v>
      </c>
      <c r="AP2371" s="13">
        <f t="shared" si="2831"/>
        <v>1.1586641890699714E-5</v>
      </c>
      <c r="AQ2371" s="13">
        <f t="shared" si="2832"/>
        <v>4.7360513827326753E-6</v>
      </c>
      <c r="AR2371" s="13">
        <f t="shared" si="2833"/>
        <v>1.232053266272635E-2</v>
      </c>
      <c r="AS2371" s="13">
        <f t="shared" si="2834"/>
        <v>5.3251626770386496E-3</v>
      </c>
      <c r="AT2371" s="13">
        <f t="shared" si="2835"/>
        <v>1.1508170268772447E-3</v>
      </c>
      <c r="AU2371" s="13">
        <f t="shared" si="2836"/>
        <v>1.6580148622327476E-4</v>
      </c>
      <c r="AV2371" s="13">
        <f t="shared" si="2837"/>
        <v>1.7915619202586158E-5</v>
      </c>
      <c r="AW2371" s="13">
        <f t="shared" si="2838"/>
        <v>3.0400793568252963E-8</v>
      </c>
      <c r="AX2371" s="13">
        <f t="shared" si="2839"/>
        <v>1.145788719150974E-6</v>
      </c>
      <c r="AY2371" s="13">
        <f t="shared" si="2840"/>
        <v>1.8733691086147023E-6</v>
      </c>
      <c r="AZ2371" s="13">
        <f t="shared" si="2841"/>
        <v>1.5314829682179032E-6</v>
      </c>
      <c r="BA2371" s="13">
        <f t="shared" si="2842"/>
        <v>8.3466024613302105E-7</v>
      </c>
      <c r="BB2371" s="13">
        <f t="shared" si="2843"/>
        <v>3.4116820473956752E-7</v>
      </c>
      <c r="BC2371" s="13">
        <f t="shared" si="2844"/>
        <v>1.1156227407688881E-7</v>
      </c>
      <c r="BD2371" s="13">
        <f t="shared" si="2845"/>
        <v>3.3573533098860899E-3</v>
      </c>
      <c r="BE2371" s="13">
        <f t="shared" si="2846"/>
        <v>1.4511103560908335E-3</v>
      </c>
      <c r="BF2371" s="13">
        <f t="shared" si="2847"/>
        <v>3.1359840195453102E-4</v>
      </c>
      <c r="BG2371" s="13">
        <f t="shared" si="2848"/>
        <v>4.5181014798151196E-5</v>
      </c>
      <c r="BH2371" s="13">
        <f t="shared" si="2849"/>
        <v>4.8820180973532135E-6</v>
      </c>
      <c r="BI2371" s="13">
        <f t="shared" si="2850"/>
        <v>4.2201974983279205E-7</v>
      </c>
      <c r="BJ2371" s="14">
        <f t="shared" si="2851"/>
        <v>9.3548769051198882E-2</v>
      </c>
      <c r="BK2371" s="14">
        <f t="shared" si="2852"/>
        <v>0.23305424176452755</v>
      </c>
      <c r="BL2371" s="14">
        <f t="shared" si="2853"/>
        <v>0.57971305957001573</v>
      </c>
      <c r="BM2371" s="14">
        <f t="shared" si="2854"/>
        <v>0.34000307959467563</v>
      </c>
      <c r="BN2371" s="14">
        <f t="shared" si="2855"/>
        <v>0.65848799622289911</v>
      </c>
    </row>
    <row r="2372" spans="1:66" x14ac:dyDescent="0.25">
      <c r="A2372" t="s">
        <v>136</v>
      </c>
      <c r="B2372" t="s">
        <v>481</v>
      </c>
      <c r="C2372" t="s">
        <v>137</v>
      </c>
      <c r="D2372" t="s">
        <v>547</v>
      </c>
      <c r="E2372" s="10">
        <f>VLOOKUP(A2372,home!$A$2:$E$405,3,FALSE)</f>
        <v>1.51655629139073</v>
      </c>
      <c r="F2372" s="10">
        <f>VLOOKUP(B2372,home!$B$2:$E$405,3,FALSE)</f>
        <v>1.32</v>
      </c>
      <c r="G2372" s="10">
        <f>VLOOKUP(C2372,away!$B$2:$E$405,4,FALSE)</f>
        <v>0.88</v>
      </c>
      <c r="H2372" s="10">
        <f>VLOOKUP(A2372,away!$A$2:$E$405,3,FALSE)</f>
        <v>1.2781456953642401</v>
      </c>
      <c r="I2372" s="10">
        <f>VLOOKUP(C2372,away!$B$2:$E$405,3,FALSE)</f>
        <v>0.33</v>
      </c>
      <c r="J2372" s="10">
        <f>VLOOKUP(B2372,home!$B$2:$E$405,4,FALSE)</f>
        <v>1.1200000000000001</v>
      </c>
      <c r="K2372" s="12">
        <f t="shared" si="2800"/>
        <v>1.7616317880794718</v>
      </c>
      <c r="L2372" s="12">
        <f t="shared" si="2801"/>
        <v>0.47240264900662321</v>
      </c>
      <c r="M2372" s="13">
        <f t="shared" si="2802"/>
        <v>0.1070954873768461</v>
      </c>
      <c r="N2372" s="13">
        <f t="shared" si="2803"/>
        <v>0.18866281492291589</v>
      </c>
      <c r="O2372" s="13">
        <f t="shared" si="2804"/>
        <v>5.0592191933477478E-2</v>
      </c>
      <c r="P2372" s="13">
        <f t="shared" si="2805"/>
        <v>8.9124813538631761E-2</v>
      </c>
      <c r="Q2372" s="13">
        <f t="shared" si="2806"/>
        <v>0.1661772059983814</v>
      </c>
      <c r="R2372" s="13">
        <f t="shared" si="2807"/>
        <v>1.1949942744213137E-2</v>
      </c>
      <c r="S2372" s="13">
        <f t="shared" si="2808"/>
        <v>1.8542406834438654E-2</v>
      </c>
      <c r="T2372" s="13">
        <f t="shared" si="2809"/>
        <v>7.85025523181547E-2</v>
      </c>
      <c r="U2372" s="13">
        <f t="shared" si="2810"/>
        <v>2.1051399003935496E-2</v>
      </c>
      <c r="V2372" s="13">
        <f t="shared" si="2811"/>
        <v>1.7145535697520838E-3</v>
      </c>
      <c r="W2372" s="13">
        <f t="shared" si="2812"/>
        <v>9.7581016180326469E-2</v>
      </c>
      <c r="X2372" s="13">
        <f t="shared" si="2813"/>
        <v>4.6097530536344383E-2</v>
      </c>
      <c r="Y2372" s="13">
        <f t="shared" si="2814"/>
        <v>1.0888297769016396E-2</v>
      </c>
      <c r="Z2372" s="13">
        <f t="shared" si="2815"/>
        <v>1.8817282026145877E-3</v>
      </c>
      <c r="AA2372" s="13">
        <f t="shared" si="2816"/>
        <v>3.3149122182515064E-3</v>
      </c>
      <c r="AB2372" s="13">
        <f t="shared" si="2817"/>
        <v>2.9198273691824453E-3</v>
      </c>
      <c r="AC2372" s="13">
        <f t="shared" si="2818"/>
        <v>8.9178166459786729E-5</v>
      </c>
      <c r="AD2372" s="13">
        <f t="shared" si="2819"/>
        <v>4.2975455004090106E-2</v>
      </c>
      <c r="AE2372" s="13">
        <f t="shared" si="2820"/>
        <v>2.0301718786197107E-2</v>
      </c>
      <c r="AF2372" s="13">
        <f t="shared" si="2821"/>
        <v>4.79529286699352E-3</v>
      </c>
      <c r="AG2372" s="13">
        <f t="shared" si="2822"/>
        <v>7.5510301771010131E-4</v>
      </c>
      <c r="AH2372" s="13">
        <f t="shared" si="2823"/>
        <v>2.222333469064007E-4</v>
      </c>
      <c r="AI2372" s="13">
        <f t="shared" si="2824"/>
        <v>3.914933282816082E-4</v>
      </c>
      <c r="AJ2372" s="13">
        <f t="shared" si="2825"/>
        <v>3.4483354596095658E-4</v>
      </c>
      <c r="AK2372" s="13">
        <f t="shared" si="2826"/>
        <v>2.0248991205366158E-4</v>
      </c>
      <c r="AL2372" s="13">
        <f t="shared" si="2827"/>
        <v>2.9685611045321766E-6</v>
      </c>
      <c r="AM2372" s="13">
        <f t="shared" si="2828"/>
        <v>1.5141385528476809E-2</v>
      </c>
      <c r="AN2372" s="13">
        <f t="shared" si="2829"/>
        <v>7.1528306332829944E-3</v>
      </c>
      <c r="AO2372" s="13">
        <f t="shared" si="2830"/>
        <v>1.6895080695293043E-3</v>
      </c>
      <c r="AP2372" s="13">
        <f t="shared" si="2831"/>
        <v>2.6604269585456985E-4</v>
      </c>
      <c r="AQ2372" s="13">
        <f t="shared" si="2832"/>
        <v>3.1419818567640535E-5</v>
      </c>
      <c r="AR2372" s="13">
        <f t="shared" si="2833"/>
        <v>2.0996724355238317E-5</v>
      </c>
      <c r="AS2372" s="13">
        <f t="shared" si="2834"/>
        <v>3.6988497069730271E-5</v>
      </c>
      <c r="AT2372" s="13">
        <f t="shared" si="2835"/>
        <v>3.2580056115660624E-5</v>
      </c>
      <c r="AU2372" s="13">
        <f t="shared" si="2836"/>
        <v>1.9131354170253587E-5</v>
      </c>
      <c r="AV2372" s="13">
        <f t="shared" si="2837"/>
        <v>8.425600413831373E-6</v>
      </c>
      <c r="AW2372" s="13">
        <f t="shared" si="2838"/>
        <v>6.8623198221355963E-8</v>
      </c>
      <c r="AX2372" s="13">
        <f t="shared" si="2839"/>
        <v>4.4455910104218808E-3</v>
      </c>
      <c r="AY2372" s="13">
        <f t="shared" si="2840"/>
        <v>2.1001089697233271E-3</v>
      </c>
      <c r="AZ2372" s="13">
        <f t="shared" si="2841"/>
        <v>4.9604852024993495E-4</v>
      </c>
      <c r="BA2372" s="13">
        <f t="shared" si="2842"/>
        <v>7.8111545000628297E-5</v>
      </c>
      <c r="BB2372" s="13">
        <f t="shared" si="2843"/>
        <v>9.2250251940742123E-6</v>
      </c>
      <c r="BC2372" s="13">
        <f t="shared" si="2844"/>
        <v>8.7158526776669978E-7</v>
      </c>
      <c r="BD2372" s="13">
        <f t="shared" si="2845"/>
        <v>1.6531513676460767E-6</v>
      </c>
      <c r="BE2372" s="13">
        <f t="shared" si="2846"/>
        <v>2.9122439997523824E-6</v>
      </c>
      <c r="BF2372" s="13">
        <f t="shared" si="2847"/>
        <v>2.5651508023037512E-6</v>
      </c>
      <c r="BG2372" s="13">
        <f t="shared" si="2848"/>
        <v>1.5062837315186165E-6</v>
      </c>
      <c r="BH2372" s="13">
        <f t="shared" si="2849"/>
        <v>6.6337932582754001E-7</v>
      </c>
      <c r="BI2372" s="13">
        <f t="shared" si="2850"/>
        <v>2.3372602158650449E-7</v>
      </c>
      <c r="BJ2372" s="14">
        <f t="shared" si="2851"/>
        <v>0.6881481308016989</v>
      </c>
      <c r="BK2372" s="14">
        <f t="shared" si="2852"/>
        <v>0.21866951701695625</v>
      </c>
      <c r="BL2372" s="14">
        <f t="shared" si="2853"/>
        <v>9.1116979569636047E-2</v>
      </c>
      <c r="BM2372" s="14">
        <f t="shared" si="2854"/>
        <v>0.38411385872991505</v>
      </c>
      <c r="BN2372" s="14">
        <f t="shared" si="2855"/>
        <v>0.61360245651446577</v>
      </c>
    </row>
    <row r="2373" spans="1:66" x14ac:dyDescent="0.25">
      <c r="A2373" t="s">
        <v>136</v>
      </c>
      <c r="B2373" t="s">
        <v>484</v>
      </c>
      <c r="C2373" t="s">
        <v>359</v>
      </c>
      <c r="D2373" t="s">
        <v>547</v>
      </c>
      <c r="E2373" s="10">
        <f>VLOOKUP(A2373,home!$A$2:$E$405,3,FALSE)</f>
        <v>1.51655629139073</v>
      </c>
      <c r="F2373" s="10">
        <f>VLOOKUP(B2373,home!$B$2:$E$405,3,FALSE)</f>
        <v>1.7</v>
      </c>
      <c r="G2373" s="10">
        <f>VLOOKUP(C2373,away!$B$2:$E$405,4,FALSE)</f>
        <v>0.56999999999999995</v>
      </c>
      <c r="H2373" s="10">
        <f>VLOOKUP(A2373,away!$A$2:$E$405,3,FALSE)</f>
        <v>1.2781456953642401</v>
      </c>
      <c r="I2373" s="10">
        <f>VLOOKUP(C2373,away!$B$2:$E$405,3,FALSE)</f>
        <v>1.1299999999999999</v>
      </c>
      <c r="J2373" s="10">
        <f>VLOOKUP(B2373,home!$B$2:$E$405,4,FALSE)</f>
        <v>0.56000000000000005</v>
      </c>
      <c r="K2373" s="12">
        <f t="shared" si="2800"/>
        <v>1.4695430463576173</v>
      </c>
      <c r="L2373" s="12">
        <f t="shared" si="2801"/>
        <v>0.80881059602649119</v>
      </c>
      <c r="M2373" s="13">
        <f t="shared" si="2802"/>
        <v>0.10245274179468679</v>
      </c>
      <c r="N2373" s="13">
        <f t="shared" si="2803"/>
        <v>0.15055871428465442</v>
      </c>
      <c r="O2373" s="13">
        <f t="shared" si="2804"/>
        <v>8.2864863155508825E-2</v>
      </c>
      <c r="P2373" s="13">
        <f t="shared" si="2805"/>
        <v>0.12177348343755352</v>
      </c>
      <c r="Q2373" s="13">
        <f t="shared" si="2806"/>
        <v>0.1106262558227786</v>
      </c>
      <c r="R2373" s="13">
        <f t="shared" si="2807"/>
        <v>3.3510989679230364E-2</v>
      </c>
      <c r="S2373" s="13">
        <f t="shared" si="2808"/>
        <v>3.6184442233456036E-2</v>
      </c>
      <c r="T2373" s="13">
        <f t="shared" si="2809"/>
        <v>8.9475687908200652E-2</v>
      </c>
      <c r="U2373" s="13">
        <f t="shared" si="2810"/>
        <v>4.9245841859674865E-2</v>
      </c>
      <c r="V2373" s="13">
        <f t="shared" si="2811"/>
        <v>4.7786862506628948E-3</v>
      </c>
      <c r="W2373" s="13">
        <f t="shared" si="2812"/>
        <v>5.4190014996314373E-2</v>
      </c>
      <c r="X2373" s="13">
        <f t="shared" si="2813"/>
        <v>4.3829458327853517E-2</v>
      </c>
      <c r="Y2373" s="13">
        <f t="shared" si="2814"/>
        <v>1.7724865156834732E-2</v>
      </c>
      <c r="Z2373" s="13">
        <f t="shared" si="2815"/>
        <v>9.0346811786319679E-3</v>
      </c>
      <c r="AA2373" s="13">
        <f t="shared" si="2816"/>
        <v>1.3276852902116651E-2</v>
      </c>
      <c r="AB2373" s="13">
        <f t="shared" si="2817"/>
        <v>9.7554534299092392E-3</v>
      </c>
      <c r="AC2373" s="13">
        <f t="shared" si="2818"/>
        <v>3.5499127500445126E-4</v>
      </c>
      <c r="AD2373" s="13">
        <f t="shared" si="2819"/>
        <v>1.9908639929962214E-2</v>
      </c>
      <c r="AE2373" s="13">
        <f t="shared" si="2820"/>
        <v>1.6102318927829536E-2</v>
      </c>
      <c r="AF2373" s="13">
        <f t="shared" si="2821"/>
        <v>6.51186308471323E-3</v>
      </c>
      <c r="AG2373" s="13">
        <f t="shared" si="2822"/>
        <v>1.7556212875966043E-3</v>
      </c>
      <c r="AH2373" s="13">
        <f t="shared" si="2823"/>
        <v>1.8268364672496605E-3</v>
      </c>
      <c r="AI2373" s="13">
        <f t="shared" si="2824"/>
        <v>2.6846148272792539E-3</v>
      </c>
      <c r="AJ2373" s="13">
        <f t="shared" si="2825"/>
        <v>1.972578525788392E-3</v>
      </c>
      <c r="AK2373" s="13">
        <f t="shared" si="2826"/>
        <v>9.662630186555635E-4</v>
      </c>
      <c r="AL2373" s="13">
        <f t="shared" si="2827"/>
        <v>1.6877449403495552E-5</v>
      </c>
      <c r="AM2373" s="13">
        <f t="shared" si="2828"/>
        <v>5.8513206743027058E-3</v>
      </c>
      <c r="AN2373" s="13">
        <f t="shared" si="2829"/>
        <v>4.732610162124902E-3</v>
      </c>
      <c r="AO2373" s="13">
        <f t="shared" si="2830"/>
        <v>1.9138926229946354E-3</v>
      </c>
      <c r="AP2373" s="13">
        <f t="shared" si="2831"/>
        <v>5.1599221104499859E-4</v>
      </c>
      <c r="AQ2373" s="13">
        <f t="shared" si="2832"/>
        <v>1.0433499194008306E-4</v>
      </c>
      <c r="AR2373" s="13">
        <f t="shared" si="2833"/>
        <v>2.9551293838382561E-4</v>
      </c>
      <c r="AS2373" s="13">
        <f t="shared" si="2834"/>
        <v>4.3426898371065799E-4</v>
      </c>
      <c r="AT2373" s="13">
        <f t="shared" si="2835"/>
        <v>3.1908848263039347E-4</v>
      </c>
      <c r="AU2373" s="13">
        <f t="shared" si="2836"/>
        <v>1.5630475360743263E-4</v>
      </c>
      <c r="AV2373" s="13">
        <f t="shared" si="2837"/>
        <v>5.7424140944110879E-5</v>
      </c>
      <c r="AW2373" s="13">
        <f t="shared" si="2838"/>
        <v>5.5722867641837063E-7</v>
      </c>
      <c r="AX2373" s="13">
        <f t="shared" si="2839"/>
        <v>1.4331279348216831E-3</v>
      </c>
      <c r="AY2373" s="13">
        <f t="shared" si="2840"/>
        <v>1.1591290591453399E-3</v>
      </c>
      <c r="AZ2373" s="13">
        <f t="shared" si="2841"/>
        <v>4.6875793259948417E-4</v>
      </c>
      <c r="BA2373" s="13">
        <f t="shared" si="2842"/>
        <v>1.2637879428597818E-4</v>
      </c>
      <c r="BB2373" s="13">
        <f t="shared" si="2843"/>
        <v>2.5554126982887827E-5</v>
      </c>
      <c r="BC2373" s="13">
        <f t="shared" si="2844"/>
        <v>4.1336897351932307E-6</v>
      </c>
      <c r="BD2373" s="13">
        <f t="shared" si="2845"/>
        <v>3.9835665971293609E-5</v>
      </c>
      <c r="BE2373" s="13">
        <f t="shared" si="2846"/>
        <v>5.8540225925139279E-5</v>
      </c>
      <c r="BF2373" s="13">
        <f t="shared" si="2847"/>
        <v>4.3013690970246179E-5</v>
      </c>
      <c r="BG2373" s="13">
        <f t="shared" si="2848"/>
        <v>2.1070156821166895E-5</v>
      </c>
      <c r="BH2373" s="13">
        <f t="shared" si="2849"/>
        <v>7.7408756105525892E-6</v>
      </c>
      <c r="BI2373" s="13">
        <f t="shared" si="2850"/>
        <v>2.2751099852413635E-6</v>
      </c>
      <c r="BJ2373" s="14">
        <f t="shared" si="2851"/>
        <v>0.52701867192671592</v>
      </c>
      <c r="BK2373" s="14">
        <f t="shared" si="2852"/>
        <v>0.26672035149991252</v>
      </c>
      <c r="BL2373" s="14">
        <f t="shared" si="2853"/>
        <v>0.19753936888997289</v>
      </c>
      <c r="BM2373" s="14">
        <f t="shared" si="2854"/>
        <v>0.39736745349035185</v>
      </c>
      <c r="BN2373" s="14">
        <f t="shared" si="2855"/>
        <v>0.60178704817441253</v>
      </c>
    </row>
    <row r="2374" spans="1:66" x14ac:dyDescent="0.25">
      <c r="A2374" t="s">
        <v>136</v>
      </c>
      <c r="B2374" t="s">
        <v>373</v>
      </c>
      <c r="C2374" t="s">
        <v>483</v>
      </c>
      <c r="D2374" t="s">
        <v>547</v>
      </c>
      <c r="E2374" s="10">
        <f>VLOOKUP(A2374,home!$A$2:$E$405,3,FALSE)</f>
        <v>1.51655629139073</v>
      </c>
      <c r="F2374" s="10">
        <f>VLOOKUP(B2374,home!$B$2:$E$405,3,FALSE)</f>
        <v>1.1499999999999999</v>
      </c>
      <c r="G2374" s="10">
        <f>VLOOKUP(C2374,away!$B$2:$E$405,4,FALSE)</f>
        <v>0.66</v>
      </c>
      <c r="H2374" s="10">
        <f>VLOOKUP(A2374,away!$A$2:$E$405,3,FALSE)</f>
        <v>1.2781456953642401</v>
      </c>
      <c r="I2374" s="10">
        <f>VLOOKUP(C2374,away!$B$2:$E$405,3,FALSE)</f>
        <v>0.79</v>
      </c>
      <c r="J2374" s="10">
        <f>VLOOKUP(B2374,home!$B$2:$E$405,4,FALSE)</f>
        <v>0.88</v>
      </c>
      <c r="K2374" s="12">
        <f t="shared" si="2800"/>
        <v>1.1510662251655639</v>
      </c>
      <c r="L2374" s="12">
        <f t="shared" si="2801"/>
        <v>0.88856688741721968</v>
      </c>
      <c r="M2374" s="13">
        <f t="shared" si="2802"/>
        <v>0.13007642552874127</v>
      </c>
      <c r="N2374" s="13">
        <f t="shared" si="2803"/>
        <v>0.14972658011639781</v>
      </c>
      <c r="O2374" s="13">
        <f t="shared" si="2804"/>
        <v>0.11558160455843139</v>
      </c>
      <c r="P2374" s="13">
        <f t="shared" si="2805"/>
        <v>0.13304208125765254</v>
      </c>
      <c r="Q2374" s="13">
        <f t="shared" si="2806"/>
        <v>8.6172604690765708E-2</v>
      </c>
      <c r="R2374" s="13">
        <f t="shared" si="2807"/>
        <v>5.1350993302586662E-2</v>
      </c>
      <c r="S2374" s="13">
        <f t="shared" si="2808"/>
        <v>3.4018837989703316E-2</v>
      </c>
      <c r="T2374" s="13">
        <f t="shared" si="2809"/>
        <v>7.6570123130708184E-2</v>
      </c>
      <c r="U2374" s="13">
        <f t="shared" si="2810"/>
        <v>5.9108394019310576E-2</v>
      </c>
      <c r="V2374" s="13">
        <f t="shared" si="2811"/>
        <v>3.8660494224579205E-3</v>
      </c>
      <c r="W2374" s="13">
        <f t="shared" si="2812"/>
        <v>3.3063458264694694E-2</v>
      </c>
      <c r="X2374" s="13">
        <f t="shared" si="2813"/>
        <v>2.9379094197508903E-2</v>
      </c>
      <c r="Y2374" s="13">
        <f t="shared" si="2814"/>
        <v>1.3052645143108896E-2</v>
      </c>
      <c r="Z2374" s="13">
        <f t="shared" si="2815"/>
        <v>1.5209597428220643E-2</v>
      </c>
      <c r="AA2374" s="13">
        <f t="shared" si="2816"/>
        <v>1.7507253897989801E-2</v>
      </c>
      <c r="AB2374" s="13">
        <f t="shared" si="2817"/>
        <v>1.0076004328687115E-2</v>
      </c>
      <c r="AC2374" s="13">
        <f t="shared" si="2818"/>
        <v>2.4713704814208377E-4</v>
      </c>
      <c r="AD2374" s="13">
        <f t="shared" si="2819"/>
        <v>9.5145575239153207E-3</v>
      </c>
      <c r="AE2374" s="13">
        <f t="shared" si="2820"/>
        <v>8.4543207641775246E-3</v>
      </c>
      <c r="AF2374" s="13">
        <f t="shared" si="2821"/>
        <v>3.7561147433259967E-3</v>
      </c>
      <c r="AG2374" s="13">
        <f t="shared" si="2822"/>
        <v>1.1125197287530368E-3</v>
      </c>
      <c r="AH2374" s="13">
        <f t="shared" si="2823"/>
        <v>3.3786861614157407E-3</v>
      </c>
      <c r="AI2374" s="13">
        <f t="shared" si="2824"/>
        <v>3.8890915258399453E-3</v>
      </c>
      <c r="AJ2374" s="13">
        <f t="shared" si="2825"/>
        <v>2.2383009509859852E-3</v>
      </c>
      <c r="AK2374" s="13">
        <f t="shared" si="2826"/>
        <v>8.5881087547864336E-4</v>
      </c>
      <c r="AL2374" s="13">
        <f t="shared" si="2827"/>
        <v>1.011086431904774E-5</v>
      </c>
      <c r="AM2374" s="13">
        <f t="shared" si="2828"/>
        <v>2.1903771626347645E-3</v>
      </c>
      <c r="AN2374" s="13">
        <f t="shared" si="2829"/>
        <v>1.9462966176721334E-3</v>
      </c>
      <c r="AO2374" s="13">
        <f t="shared" si="2830"/>
        <v>8.6470736377779515E-4</v>
      </c>
      <c r="AP2374" s="13">
        <f t="shared" si="2831"/>
        <v>2.5611677691959498E-4</v>
      </c>
      <c r="AQ2374" s="13">
        <f t="shared" si="2832"/>
        <v>5.6894221820693718E-5</v>
      </c>
      <c r="AR2374" s="13">
        <f t="shared" si="2833"/>
        <v>6.0043772920176386E-4</v>
      </c>
      <c r="AS2374" s="13">
        <f t="shared" si="2834"/>
        <v>6.9114359039925734E-4</v>
      </c>
      <c r="AT2374" s="13">
        <f t="shared" si="2835"/>
        <v>3.9777602182412402E-4</v>
      </c>
      <c r="AU2374" s="13">
        <f t="shared" si="2836"/>
        <v>1.5262218130082317E-4</v>
      </c>
      <c r="AV2374" s="13">
        <f t="shared" si="2837"/>
        <v>4.3919559526618205E-5</v>
      </c>
      <c r="AW2374" s="13">
        <f t="shared" si="2838"/>
        <v>2.872607022397135E-7</v>
      </c>
      <c r="AX2374" s="13">
        <f t="shared" si="2839"/>
        <v>4.2021152871380937E-4</v>
      </c>
      <c r="AY2374" s="13">
        <f t="shared" si="2840"/>
        <v>3.7338605012606114E-4</v>
      </c>
      <c r="AZ2374" s="13">
        <f t="shared" si="2841"/>
        <v>1.6588924018276209E-4</v>
      </c>
      <c r="BA2374" s="13">
        <f t="shared" si="2842"/>
        <v>4.913456193506816E-5</v>
      </c>
      <c r="BB2374" s="13">
        <f t="shared" si="2843"/>
        <v>1.0914836190813027E-5</v>
      </c>
      <c r="BC2374" s="13">
        <f t="shared" si="2844"/>
        <v>1.9397124041479114E-6</v>
      </c>
      <c r="BD2374" s="13">
        <f t="shared" si="2845"/>
        <v>8.8921514020779091E-5</v>
      </c>
      <c r="BE2374" s="13">
        <f t="shared" si="2846"/>
        <v>1.0235455147990494E-4</v>
      </c>
      <c r="BF2374" s="13">
        <f t="shared" si="2847"/>
        <v>5.8908433600244298E-5</v>
      </c>
      <c r="BG2374" s="13">
        <f t="shared" si="2848"/>
        <v>2.2602502764883163E-5</v>
      </c>
      <c r="BH2374" s="13">
        <f t="shared" si="2849"/>
        <v>6.5042443842170704E-6</v>
      </c>
      <c r="BI2374" s="13">
        <f t="shared" si="2850"/>
        <v>1.4973632061790119E-6</v>
      </c>
      <c r="BJ2374" s="14">
        <f t="shared" si="2851"/>
        <v>0.41713788637573368</v>
      </c>
      <c r="BK2374" s="14">
        <f t="shared" si="2852"/>
        <v>0.30163402816114226</v>
      </c>
      <c r="BL2374" s="14">
        <f t="shared" si="2853"/>
        <v>0.26615582731243448</v>
      </c>
      <c r="BM2374" s="14">
        <f t="shared" si="2854"/>
        <v>0.33381395103353184</v>
      </c>
      <c r="BN2374" s="14">
        <f t="shared" si="2855"/>
        <v>0.66595028945457535</v>
      </c>
    </row>
    <row r="2375" spans="1:66" x14ac:dyDescent="0.25">
      <c r="A2375" t="s">
        <v>136</v>
      </c>
      <c r="B2375" t="s">
        <v>387</v>
      </c>
      <c r="C2375" t="s">
        <v>347</v>
      </c>
      <c r="D2375" t="s">
        <v>547</v>
      </c>
      <c r="E2375" s="10">
        <f>VLOOKUP(A2375,home!$A$2:$E$405,3,FALSE)</f>
        <v>1.51655629139073</v>
      </c>
      <c r="F2375" s="10">
        <f>VLOOKUP(B2375,home!$B$2:$E$405,3,FALSE)</f>
        <v>0.75</v>
      </c>
      <c r="G2375" s="10">
        <f>VLOOKUP(C2375,away!$B$2:$E$405,4,FALSE)</f>
        <v>1.43</v>
      </c>
      <c r="H2375" s="10">
        <f>VLOOKUP(A2375,away!$A$2:$E$405,3,FALSE)</f>
        <v>1.2781456953642401</v>
      </c>
      <c r="I2375" s="10">
        <f>VLOOKUP(C2375,away!$B$2:$E$405,3,FALSE)</f>
        <v>0.99</v>
      </c>
      <c r="J2375" s="10">
        <f>VLOOKUP(B2375,home!$B$2:$E$405,4,FALSE)</f>
        <v>0.89</v>
      </c>
      <c r="K2375" s="12">
        <f t="shared" si="2800"/>
        <v>1.6265066225165579</v>
      </c>
      <c r="L2375" s="12">
        <f t="shared" si="2801"/>
        <v>1.1261741721854319</v>
      </c>
      <c r="M2375" s="13">
        <f t="shared" si="2802"/>
        <v>6.3756713243849641E-2</v>
      </c>
      <c r="N2375" s="13">
        <f t="shared" si="2803"/>
        <v>0.10370071632101056</v>
      </c>
      <c r="O2375" s="13">
        <f t="shared" si="2804"/>
        <v>7.1801163758656347E-2</v>
      </c>
      <c r="P2375" s="13">
        <f t="shared" si="2805"/>
        <v>0.11678506835785039</v>
      </c>
      <c r="Q2375" s="13">
        <f t="shared" si="2806"/>
        <v>8.4334950927917318E-2</v>
      </c>
      <c r="R2375" s="13">
        <f t="shared" si="2807"/>
        <v>4.0430308078927717E-2</v>
      </c>
      <c r="S2375" s="13">
        <f t="shared" si="2808"/>
        <v>5.3479670992385535E-2</v>
      </c>
      <c r="T2375" s="13">
        <f t="shared" si="2809"/>
        <v>9.4975843547546318E-2</v>
      </c>
      <c r="U2375" s="13">
        <f t="shared" si="2810"/>
        <v>6.5760163840760624E-2</v>
      </c>
      <c r="V2375" s="13">
        <f t="shared" si="2811"/>
        <v>1.0884478259155598E-2</v>
      </c>
      <c r="W2375" s="13">
        <f t="shared" si="2812"/>
        <v>4.5723785397955477E-2</v>
      </c>
      <c r="X2375" s="13">
        <f t="shared" si="2813"/>
        <v>5.1492946169726855E-2</v>
      </c>
      <c r="Y2375" s="13">
        <f t="shared" si="2814"/>
        <v>2.8995013013040576E-2</v>
      </c>
      <c r="Z2375" s="13">
        <f t="shared" si="2815"/>
        <v>1.5177189577329468E-2</v>
      </c>
      <c r="AA2375" s="13">
        <f t="shared" si="2816"/>
        <v>2.4685799358715656E-2</v>
      </c>
      <c r="AB2375" s="13">
        <f t="shared" si="2817"/>
        <v>2.0075808069533012E-2</v>
      </c>
      <c r="AC2375" s="13">
        <f t="shared" si="2818"/>
        <v>1.2460889144658477E-3</v>
      </c>
      <c r="AD2375" s="13">
        <f t="shared" si="2819"/>
        <v>1.8592509939075123E-2</v>
      </c>
      <c r="AE2375" s="13">
        <f t="shared" si="2820"/>
        <v>2.0938404489487344E-2</v>
      </c>
      <c r="AF2375" s="13">
        <f t="shared" si="2821"/>
        <v>1.1790145171416069E-2</v>
      </c>
      <c r="AG2375" s="13">
        <f t="shared" si="2822"/>
        <v>4.4259189927885198E-3</v>
      </c>
      <c r="AH2375" s="13">
        <f t="shared" si="2823"/>
        <v>4.2730397270875934E-3</v>
      </c>
      <c r="AI2375" s="13">
        <f t="shared" si="2824"/>
        <v>6.9501274143843154E-3</v>
      </c>
      <c r="AJ2375" s="13">
        <f t="shared" si="2825"/>
        <v>5.6522141334149865E-3</v>
      </c>
      <c r="AK2375" s="13">
        <f t="shared" si="2826"/>
        <v>3.064454573293721E-3</v>
      </c>
      <c r="AL2375" s="13">
        <f t="shared" si="2827"/>
        <v>9.1299925389357734E-5</v>
      </c>
      <c r="AM2375" s="13">
        <f t="shared" si="2828"/>
        <v>6.0481681090221208E-3</v>
      </c>
      <c r="AN2375" s="13">
        <f t="shared" si="2829"/>
        <v>6.8112907134163167E-3</v>
      </c>
      <c r="AO2375" s="13">
        <f t="shared" si="2830"/>
        <v>3.8353498403479701E-3</v>
      </c>
      <c r="AP2375" s="13">
        <f t="shared" si="2831"/>
        <v>1.4397573104984679E-3</v>
      </c>
      <c r="AQ2375" s="13">
        <f t="shared" si="2832"/>
        <v>4.0535437432463387E-4</v>
      </c>
      <c r="AR2375" s="13">
        <f t="shared" si="2833"/>
        <v>9.6243739547366772E-4</v>
      </c>
      <c r="AS2375" s="13">
        <f t="shared" si="2834"/>
        <v>1.5654107974955079E-3</v>
      </c>
      <c r="AT2375" s="13">
        <f t="shared" si="2835"/>
        <v>1.2730755145426854E-3</v>
      </c>
      <c r="AU2375" s="13">
        <f t="shared" si="2836"/>
        <v>6.9022191845578406E-4</v>
      </c>
      <c r="AV2375" s="13">
        <f t="shared" si="2837"/>
        <v>2.8066263034360413E-4</v>
      </c>
      <c r="AW2375" s="13">
        <f t="shared" si="2838"/>
        <v>4.6454663731218632E-6</v>
      </c>
      <c r="AX2375" s="13">
        <f t="shared" si="2839"/>
        <v>1.6395642472363215E-3</v>
      </c>
      <c r="AY2375" s="13">
        <f t="shared" si="2840"/>
        <v>1.8464349088761955E-3</v>
      </c>
      <c r="AZ2375" s="13">
        <f t="shared" si="2841"/>
        <v>1.0397036524989664E-3</v>
      </c>
      <c r="BA2375" s="13">
        <f t="shared" si="2842"/>
        <v>3.9029580005706447E-4</v>
      </c>
      <c r="BB2375" s="13">
        <f t="shared" si="2843"/>
        <v>1.0988526238417883E-4</v>
      </c>
      <c r="BC2375" s="13">
        <f t="shared" si="2844"/>
        <v>2.4749988880176336E-5</v>
      </c>
      <c r="BD2375" s="13">
        <f t="shared" si="2845"/>
        <v>1.806453561879765E-4</v>
      </c>
      <c r="BE2375" s="13">
        <f t="shared" si="2846"/>
        <v>2.9382086816660623E-4</v>
      </c>
      <c r="BF2375" s="13">
        <f t="shared" si="2847"/>
        <v>2.3895079395327482E-4</v>
      </c>
      <c r="BG2375" s="13">
        <f t="shared" si="2848"/>
        <v>1.2955168294019698E-4</v>
      </c>
      <c r="BH2375" s="13">
        <f t="shared" si="2849"/>
        <v>5.2679167565098951E-5</v>
      </c>
      <c r="BI2375" s="13">
        <f t="shared" si="2850"/>
        <v>1.7136602982658575E-5</v>
      </c>
      <c r="BJ2375" s="14">
        <f t="shared" si="2851"/>
        <v>0.48856078817750664</v>
      </c>
      <c r="BK2375" s="14">
        <f t="shared" si="2852"/>
        <v>0.24808975460197258</v>
      </c>
      <c r="BL2375" s="14">
        <f t="shared" si="2853"/>
        <v>0.24837767168288102</v>
      </c>
      <c r="BM2375" s="14">
        <f t="shared" si="2854"/>
        <v>0.51755469390897491</v>
      </c>
      <c r="BN2375" s="14">
        <f t="shared" si="2855"/>
        <v>0.48080892068821202</v>
      </c>
    </row>
    <row r="2376" spans="1:66" x14ac:dyDescent="0.25">
      <c r="A2376" t="s">
        <v>136</v>
      </c>
      <c r="B2376" t="s">
        <v>388</v>
      </c>
      <c r="C2376" t="s">
        <v>309</v>
      </c>
      <c r="D2376" t="s">
        <v>547</v>
      </c>
      <c r="E2376" s="10">
        <f>VLOOKUP(A2376,home!$A$2:$E$405,3,FALSE)</f>
        <v>1.51655629139073</v>
      </c>
      <c r="F2376" s="10">
        <f>VLOOKUP(B2376,home!$B$2:$E$405,3,FALSE)</f>
        <v>1.19</v>
      </c>
      <c r="G2376" s="10">
        <f>VLOOKUP(C2376,away!$B$2:$E$405,4,FALSE)</f>
        <v>1.1299999999999999</v>
      </c>
      <c r="H2376" s="10">
        <f>VLOOKUP(A2376,away!$A$2:$E$405,3,FALSE)</f>
        <v>1.2781456953642401</v>
      </c>
      <c r="I2376" s="10">
        <f>VLOOKUP(C2376,away!$B$2:$E$405,3,FALSE)</f>
        <v>0.94</v>
      </c>
      <c r="J2376" s="10">
        <f>VLOOKUP(B2376,home!$B$2:$E$405,4,FALSE)</f>
        <v>1.1000000000000001</v>
      </c>
      <c r="K2376" s="12">
        <f t="shared" si="2800"/>
        <v>2.0393132450331146</v>
      </c>
      <c r="L2376" s="12">
        <f t="shared" si="2801"/>
        <v>1.3216026490066242</v>
      </c>
      <c r="M2376" s="13">
        <f t="shared" si="2802"/>
        <v>3.4703459692697926E-2</v>
      </c>
      <c r="N2376" s="13">
        <f t="shared" si="2803"/>
        <v>7.0771224999791688E-2</v>
      </c>
      <c r="O2376" s="13">
        <f t="shared" si="2804"/>
        <v>4.5864184259564192E-2</v>
      </c>
      <c r="P2376" s="13">
        <f t="shared" si="2805"/>
        <v>9.3531438433168537E-2</v>
      </c>
      <c r="Q2376" s="13">
        <f t="shared" si="2806"/>
        <v>7.2162348254646957E-2</v>
      </c>
      <c r="R2376" s="13">
        <f t="shared" si="2807"/>
        <v>3.0307113705983976E-2</v>
      </c>
      <c r="S2376" s="13">
        <f t="shared" si="2808"/>
        <v>6.3020589682145745E-2</v>
      </c>
      <c r="T2376" s="13">
        <f t="shared" si="2809"/>
        <v>9.5369950611879986E-2</v>
      </c>
      <c r="U2376" s="13">
        <f t="shared" si="2810"/>
        <v>6.1805698399337756E-2</v>
      </c>
      <c r="V2376" s="13">
        <f t="shared" si="2811"/>
        <v>1.8872298343588344E-2</v>
      </c>
      <c r="W2376" s="13">
        <f t="shared" si="2812"/>
        <v>4.90538775294646E-2</v>
      </c>
      <c r="X2376" s="13">
        <f t="shared" si="2813"/>
        <v>6.4829734486986937E-2</v>
      </c>
      <c r="Y2376" s="13">
        <f t="shared" si="2814"/>
        <v>4.2839574416199018E-2</v>
      </c>
      <c r="Z2376" s="13">
        <f t="shared" si="2815"/>
        <v>1.3351320585857796E-2</v>
      </c>
      <c r="AA2376" s="13">
        <f t="shared" si="2816"/>
        <v>2.7227524909423085E-2</v>
      </c>
      <c r="AB2376" s="13">
        <f t="shared" si="2817"/>
        <v>2.7762726088627784E-2</v>
      </c>
      <c r="AC2376" s="13">
        <f t="shared" si="2818"/>
        <v>3.1789935827837893E-3</v>
      </c>
      <c r="AD2376" s="13">
        <f t="shared" si="2819"/>
        <v>2.5009055541517364E-2</v>
      </c>
      <c r="AE2376" s="13">
        <f t="shared" si="2820"/>
        <v>3.305203405282315E-2</v>
      </c>
      <c r="AF2376" s="13">
        <f t="shared" si="2821"/>
        <v>2.1840827879634109E-2</v>
      </c>
      <c r="AG2376" s="13">
        <f t="shared" si="2822"/>
        <v>9.6216319940740577E-3</v>
      </c>
      <c r="AH2376" s="13">
        <f t="shared" si="2823"/>
        <v>4.411285163501583E-3</v>
      </c>
      <c r="AI2376" s="13">
        <f t="shared" si="2824"/>
        <v>8.9959922615468462E-3</v>
      </c>
      <c r="AJ2376" s="13">
        <f t="shared" si="2825"/>
        <v>9.1728230855939452E-3</v>
      </c>
      <c r="AK2376" s="13">
        <f t="shared" si="2826"/>
        <v>6.2354198709324189E-3</v>
      </c>
      <c r="AL2376" s="13">
        <f t="shared" si="2827"/>
        <v>3.4271608099078788E-4</v>
      </c>
      <c r="AM2376" s="13">
        <f t="shared" si="2828"/>
        <v>1.0200259642317036E-2</v>
      </c>
      <c r="AN2376" s="13">
        <f t="shared" si="2829"/>
        <v>1.3480690163841558E-2</v>
      </c>
      <c r="AO2376" s="13">
        <f t="shared" si="2830"/>
        <v>8.9080579154852731E-3</v>
      </c>
      <c r="AP2376" s="13">
        <f t="shared" si="2831"/>
        <v>3.9243043128699209E-3</v>
      </c>
      <c r="AQ2376" s="13">
        <f t="shared" si="2832"/>
        <v>1.2965927438492516E-3</v>
      </c>
      <c r="AR2376" s="13">
        <f t="shared" si="2833"/>
        <v>1.1659932315214632E-3</v>
      </c>
      <c r="AS2376" s="13">
        <f t="shared" si="2834"/>
        <v>2.3778254406606821E-3</v>
      </c>
      <c r="AT2376" s="13">
        <f t="shared" si="2835"/>
        <v>2.4245654577580169E-3</v>
      </c>
      <c r="AU2376" s="13">
        <f t="shared" si="2836"/>
        <v>1.6481494838185666E-3</v>
      </c>
      <c r="AV2376" s="13">
        <f t="shared" si="2837"/>
        <v>8.4027326803642367E-4</v>
      </c>
      <c r="AW2376" s="13">
        <f t="shared" si="2838"/>
        <v>2.5657646811244947E-5</v>
      </c>
      <c r="AX2376" s="13">
        <f t="shared" si="2839"/>
        <v>3.466920765225642E-3</v>
      </c>
      <c r="AY2376" s="13">
        <f t="shared" si="2840"/>
        <v>4.5818916672182818E-3</v>
      </c>
      <c r="AZ2376" s="13">
        <f t="shared" si="2841"/>
        <v>3.0277200824285295E-3</v>
      </c>
      <c r="BA2376" s="13">
        <f t="shared" si="2842"/>
        <v>1.3338142937960331E-3</v>
      </c>
      <c r="BB2376" s="13">
        <f t="shared" si="2843"/>
        <v>4.4069312599093408E-4</v>
      </c>
      <c r="BC2376" s="13">
        <f t="shared" si="2844"/>
        <v>1.1648424054172578E-4</v>
      </c>
      <c r="BD2376" s="13">
        <f t="shared" si="2845"/>
        <v>2.5682995725042674E-4</v>
      </c>
      <c r="BE2376" s="13">
        <f t="shared" si="2846"/>
        <v>5.2375673354208385E-4</v>
      </c>
      <c r="BF2376" s="13">
        <f t="shared" si="2847"/>
        <v>5.340520219438258E-4</v>
      </c>
      <c r="BG2376" s="13">
        <f t="shared" si="2848"/>
        <v>3.6303312062891985E-4</v>
      </c>
      <c r="BH2376" s="13">
        <f t="shared" si="2849"/>
        <v>1.8508456282106519E-4</v>
      </c>
      <c r="BI2376" s="13">
        <f t="shared" si="2850"/>
        <v>7.548908008243238E-5</v>
      </c>
      <c r="BJ2376" s="14">
        <f t="shared" si="2851"/>
        <v>0.53532768872058223</v>
      </c>
      <c r="BK2376" s="14">
        <f t="shared" si="2852"/>
        <v>0.21823138748259341</v>
      </c>
      <c r="BL2376" s="14">
        <f t="shared" si="2853"/>
        <v>0.23217782010257548</v>
      </c>
      <c r="BM2376" s="14">
        <f t="shared" si="2854"/>
        <v>0.64719221352534861</v>
      </c>
      <c r="BN2376" s="14">
        <f t="shared" si="2855"/>
        <v>0.34733976934585326</v>
      </c>
    </row>
    <row r="2377" spans="1:66" x14ac:dyDescent="0.25">
      <c r="A2377" t="s">
        <v>136</v>
      </c>
      <c r="B2377" t="s">
        <v>138</v>
      </c>
      <c r="C2377" t="s">
        <v>381</v>
      </c>
      <c r="D2377" t="s">
        <v>547</v>
      </c>
      <c r="E2377" s="10">
        <f>VLOOKUP(A2377,home!$A$2:$E$405,3,FALSE)</f>
        <v>1.51655629139073</v>
      </c>
      <c r="F2377" s="10">
        <f>VLOOKUP(B2377,home!$B$2:$E$405,3,FALSE)</f>
        <v>0.66</v>
      </c>
      <c r="G2377" s="10">
        <f>VLOOKUP(C2377,away!$B$2:$E$405,4,FALSE)</f>
        <v>1.22</v>
      </c>
      <c r="H2377" s="10">
        <f>VLOOKUP(A2377,away!$A$2:$E$405,3,FALSE)</f>
        <v>1.2781456953642401</v>
      </c>
      <c r="I2377" s="10">
        <f>VLOOKUP(C2377,away!$B$2:$E$405,3,FALSE)</f>
        <v>0.85</v>
      </c>
      <c r="J2377" s="10">
        <f>VLOOKUP(B2377,home!$B$2:$E$405,4,FALSE)</f>
        <v>0.47</v>
      </c>
      <c r="K2377" s="12">
        <f t="shared" si="2800"/>
        <v>1.2211311258278157</v>
      </c>
      <c r="L2377" s="12">
        <f t="shared" si="2801"/>
        <v>0.51061920529801386</v>
      </c>
      <c r="M2377" s="13">
        <f t="shared" si="2802"/>
        <v>0.17697437496010054</v>
      </c>
      <c r="N2377" s="13">
        <f t="shared" si="2803"/>
        <v>0.21610891773770155</v>
      </c>
      <c r="O2377" s="13">
        <f t="shared" si="2804"/>
        <v>9.0366514700239237E-2</v>
      </c>
      <c r="P2377" s="13">
        <f t="shared" si="2805"/>
        <v>0.11034936383303899</v>
      </c>
      <c r="Q2377" s="13">
        <f t="shared" si="2806"/>
        <v>0.13194866300923519</v>
      </c>
      <c r="R2377" s="13">
        <f t="shared" si="2807"/>
        <v>2.3071438960893722E-2</v>
      </c>
      <c r="S2377" s="13">
        <f t="shared" si="2808"/>
        <v>1.7201617608625208E-2</v>
      </c>
      <c r="T2377" s="13">
        <f t="shared" si="2809"/>
        <v>6.7375521445911093E-2</v>
      </c>
      <c r="U2377" s="13">
        <f t="shared" si="2810"/>
        <v>2.8173252232783882E-2</v>
      </c>
      <c r="V2377" s="13">
        <f t="shared" si="2811"/>
        <v>1.1917529243296423E-3</v>
      </c>
      <c r="W2377" s="13">
        <f t="shared" si="2812"/>
        <v>5.3708873137314136E-2</v>
      </c>
      <c r="X2377" s="13">
        <f t="shared" si="2813"/>
        <v>2.7424782118827182E-2</v>
      </c>
      <c r="Y2377" s="13">
        <f t="shared" si="2814"/>
        <v>7.0018102254933582E-3</v>
      </c>
      <c r="Z2377" s="13">
        <f t="shared" si="2815"/>
        <v>3.9269066090977306E-3</v>
      </c>
      <c r="AA2377" s="13">
        <f t="shared" si="2816"/>
        <v>4.795267888588201E-3</v>
      </c>
      <c r="AB2377" s="13">
        <f t="shared" si="2817"/>
        <v>2.9278254377188423E-3</v>
      </c>
      <c r="AC2377" s="13">
        <f t="shared" si="2818"/>
        <v>4.6443580135397108E-5</v>
      </c>
      <c r="AD2377" s="13">
        <f t="shared" si="2819"/>
        <v>1.639639418027794E-2</v>
      </c>
      <c r="AE2377" s="13">
        <f t="shared" si="2820"/>
        <v>8.3723137660864991E-3</v>
      </c>
      <c r="AF2377" s="13">
        <f t="shared" si="2821"/>
        <v>2.1375321008723545E-3</v>
      </c>
      <c r="AG2377" s="13">
        <f t="shared" si="2822"/>
        <v>3.63821647548812E-4</v>
      </c>
      <c r="AH2377" s="13">
        <f t="shared" si="2823"/>
        <v>5.0128848300425022E-4</v>
      </c>
      <c r="AI2377" s="13">
        <f t="shared" si="2824"/>
        <v>6.1213896961549784E-4</v>
      </c>
      <c r="AJ2377" s="13">
        <f t="shared" si="2825"/>
        <v>3.7375097456482609E-4</v>
      </c>
      <c r="AK2377" s="13">
        <f t="shared" si="2826"/>
        <v>1.5213298278319643E-4</v>
      </c>
      <c r="AL2377" s="13">
        <f t="shared" si="2827"/>
        <v>1.1583642034560748E-6</v>
      </c>
      <c r="AM2377" s="13">
        <f t="shared" si="2828"/>
        <v>4.004429456975888E-3</v>
      </c>
      <c r="AN2377" s="13">
        <f t="shared" si="2829"/>
        <v>2.044738586992985E-3</v>
      </c>
      <c r="AO2377" s="13">
        <f t="shared" si="2830"/>
        <v>5.2204139616627079E-4</v>
      </c>
      <c r="AP2377" s="13">
        <f t="shared" si="2831"/>
        <v>8.8854787614362307E-5</v>
      </c>
      <c r="AQ2377" s="13">
        <f t="shared" si="2832"/>
        <v>1.1342740259642366E-5</v>
      </c>
      <c r="AR2377" s="13">
        <f t="shared" si="2833"/>
        <v>5.1193505363335444E-5</v>
      </c>
      <c r="AS2377" s="13">
        <f t="shared" si="2834"/>
        <v>6.2513982839402125E-5</v>
      </c>
      <c r="AT2377" s="13">
        <f t="shared" si="2835"/>
        <v>3.8168885122329947E-5</v>
      </c>
      <c r="AU2377" s="13">
        <f t="shared" si="2836"/>
        <v>1.5536404553674443E-5</v>
      </c>
      <c r="AV2377" s="13">
        <f t="shared" si="2837"/>
        <v>4.7429967959862196E-6</v>
      </c>
      <c r="AW2377" s="13">
        <f t="shared" si="2838"/>
        <v>2.0063286464049655E-8</v>
      </c>
      <c r="AX2377" s="13">
        <f t="shared" si="2839"/>
        <v>8.1498890851583916E-4</v>
      </c>
      <c r="AY2377" s="13">
        <f t="shared" si="2840"/>
        <v>4.1614898879305343E-4</v>
      </c>
      <c r="AZ2377" s="13">
        <f t="shared" si="2841"/>
        <v>1.062468329715405E-4</v>
      </c>
      <c r="BA2377" s="13">
        <f t="shared" si="2842"/>
        <v>1.8083891139119615E-5</v>
      </c>
      <c r="BB2377" s="13">
        <f t="shared" si="2843"/>
        <v>2.3084955305382624E-6</v>
      </c>
      <c r="BC2377" s="13">
        <f t="shared" si="2844"/>
        <v>2.3575243064749293E-7</v>
      </c>
      <c r="BD2377" s="13">
        <f t="shared" si="2845"/>
        <v>4.3567311708409914E-6</v>
      </c>
      <c r="BE2377" s="13">
        <f t="shared" si="2846"/>
        <v>5.3201400395781967E-6</v>
      </c>
      <c r="BF2377" s="13">
        <f t="shared" si="2847"/>
        <v>3.2482942980458831E-6</v>
      </c>
      <c r="BG2377" s="13">
        <f t="shared" si="2848"/>
        <v>1.3221977577309475E-6</v>
      </c>
      <c r="BH2377" s="13">
        <f t="shared" si="2849"/>
        <v>4.0364420911625146E-7</v>
      </c>
      <c r="BI2377" s="13">
        <f t="shared" si="2850"/>
        <v>9.8580501502401278E-8</v>
      </c>
      <c r="BJ2377" s="14">
        <f t="shared" si="2851"/>
        <v>0.53886804920665787</v>
      </c>
      <c r="BK2377" s="14">
        <f t="shared" si="2852"/>
        <v>0.30618086025922631</v>
      </c>
      <c r="BL2377" s="14">
        <f t="shared" si="2853"/>
        <v>0.15116051599284319</v>
      </c>
      <c r="BM2377" s="14">
        <f t="shared" si="2854"/>
        <v>0.25090092994110935</v>
      </c>
      <c r="BN2377" s="14">
        <f t="shared" si="2855"/>
        <v>0.74881927320120911</v>
      </c>
    </row>
    <row r="2378" spans="1:66" x14ac:dyDescent="0.25">
      <c r="A2378" t="s">
        <v>136</v>
      </c>
      <c r="B2378" t="s">
        <v>315</v>
      </c>
      <c r="C2378" t="s">
        <v>307</v>
      </c>
      <c r="D2378" t="s">
        <v>547</v>
      </c>
      <c r="E2378" s="10">
        <f>VLOOKUP(A2378,home!$A$2:$E$405,3,FALSE)</f>
        <v>1.51655629139073</v>
      </c>
      <c r="F2378" s="10">
        <f>VLOOKUP(B2378,home!$B$2:$E$405,3,FALSE)</f>
        <v>0.56999999999999995</v>
      </c>
      <c r="G2378" s="10">
        <f>VLOOKUP(C2378,away!$B$2:$E$405,4,FALSE)</f>
        <v>1.1299999999999999</v>
      </c>
      <c r="H2378" s="10">
        <f>VLOOKUP(A2378,away!$A$2:$E$405,3,FALSE)</f>
        <v>1.2781456953642401</v>
      </c>
      <c r="I2378" s="10">
        <f>VLOOKUP(C2378,away!$B$2:$E$405,3,FALSE)</f>
        <v>0.94</v>
      </c>
      <c r="J2378" s="10">
        <f>VLOOKUP(B2378,home!$B$2:$E$405,4,FALSE)</f>
        <v>1.45</v>
      </c>
      <c r="K2378" s="12">
        <f t="shared" si="2800"/>
        <v>0.97681390728476902</v>
      </c>
      <c r="L2378" s="12">
        <f t="shared" si="2801"/>
        <v>1.742112582781459</v>
      </c>
      <c r="M2378" s="13">
        <f t="shared" si="2802"/>
        <v>6.5945509601060923E-2</v>
      </c>
      <c r="N2378" s="13">
        <f t="shared" si="2803"/>
        <v>6.4416490901297571E-2</v>
      </c>
      <c r="O2378" s="13">
        <f t="shared" si="2804"/>
        <v>0.11488450205394377</v>
      </c>
      <c r="P2378" s="13">
        <f t="shared" si="2805"/>
        <v>0.11222077933777787</v>
      </c>
      <c r="Q2378" s="13">
        <f t="shared" si="2806"/>
        <v>3.1461462085435127E-2</v>
      </c>
      <c r="R2378" s="13">
        <f t="shared" si="2807"/>
        <v>0.10007086829737891</v>
      </c>
      <c r="S2378" s="13">
        <f t="shared" si="2808"/>
        <v>4.774208051224018E-2</v>
      </c>
      <c r="T2378" s="13">
        <f t="shared" si="2809"/>
        <v>5.480940897173834E-2</v>
      </c>
      <c r="U2378" s="13">
        <f t="shared" si="2810"/>
        <v>9.7750615866942211E-2</v>
      </c>
      <c r="V2378" s="13">
        <f t="shared" si="2811"/>
        <v>9.0270715165727891E-3</v>
      </c>
      <c r="W2378" s="13">
        <f t="shared" si="2812"/>
        <v>1.0243997902855169E-2</v>
      </c>
      <c r="X2378" s="13">
        <f t="shared" si="2813"/>
        <v>1.7846197644550869E-2</v>
      </c>
      <c r="Y2378" s="13">
        <f t="shared" si="2814"/>
        <v>1.5545042735688453E-2</v>
      </c>
      <c r="Z2378" s="13">
        <f t="shared" si="2815"/>
        <v>5.8111572943576661E-2</v>
      </c>
      <c r="AA2378" s="13">
        <f t="shared" si="2816"/>
        <v>5.6764192625478979E-2</v>
      </c>
      <c r="AB2378" s="13">
        <f t="shared" si="2817"/>
        <v>2.7724026396179699E-2</v>
      </c>
      <c r="AC2378" s="13">
        <f t="shared" si="2818"/>
        <v>9.6009664537431683E-4</v>
      </c>
      <c r="AD2378" s="13">
        <f t="shared" si="2819"/>
        <v>2.5016199044262341E-3</v>
      </c>
      <c r="AE2378" s="13">
        <f t="shared" si="2820"/>
        <v>4.3581035128374933E-3</v>
      </c>
      <c r="AF2378" s="13">
        <f t="shared" si="2821"/>
        <v>3.7961534833891378E-3</v>
      </c>
      <c r="AG2378" s="13">
        <f t="shared" si="2822"/>
        <v>2.2044422498606279E-3</v>
      </c>
      <c r="AH2378" s="13">
        <f t="shared" si="2823"/>
        <v>2.5309225607556864E-2</v>
      </c>
      <c r="AI2378" s="13">
        <f t="shared" si="2824"/>
        <v>2.4722403556069351E-2</v>
      </c>
      <c r="AJ2378" s="13">
        <f t="shared" si="2825"/>
        <v>1.2074593807537486E-2</v>
      </c>
      <c r="AK2378" s="13">
        <f t="shared" si="2826"/>
        <v>3.9315437186723898E-3</v>
      </c>
      <c r="AL2378" s="13">
        <f t="shared" si="2827"/>
        <v>6.5352618812279949E-5</v>
      </c>
      <c r="AM2378" s="13">
        <f t="shared" si="2828"/>
        <v>4.8872342267678814E-4</v>
      </c>
      <c r="AN2378" s="13">
        <f t="shared" si="2829"/>
        <v>8.5141122414525417E-4</v>
      </c>
      <c r="AO2378" s="13">
        <f t="shared" si="2830"/>
        <v>7.416271033524063E-4</v>
      </c>
      <c r="AP2378" s="13">
        <f t="shared" si="2831"/>
        <v>4.306659694939975E-4</v>
      </c>
      <c r="AQ2378" s="13">
        <f t="shared" si="2832"/>
        <v>1.8756715110781718E-4</v>
      </c>
      <c r="AR2378" s="13">
        <f t="shared" si="2833"/>
        <v>8.8183040782759108E-3</v>
      </c>
      <c r="AS2378" s="13">
        <f t="shared" si="2834"/>
        <v>8.6138420623259049E-3</v>
      </c>
      <c r="AT2378" s="13">
        <f t="shared" si="2835"/>
        <v>4.2070603608172306E-3</v>
      </c>
      <c r="AU2378" s="13">
        <f t="shared" si="2836"/>
        <v>1.3698383564109166E-3</v>
      </c>
      <c r="AV2378" s="13">
        <f t="shared" si="2837"/>
        <v>3.345192893185733E-4</v>
      </c>
      <c r="AW2378" s="13">
        <f t="shared" si="2838"/>
        <v>3.0892179262198305E-6</v>
      </c>
      <c r="AX2378" s="13">
        <f t="shared" si="2839"/>
        <v>7.9565306014416499E-5</v>
      </c>
      <c r="AY2378" s="13">
        <f t="shared" si="2840"/>
        <v>1.3861172076057228E-4</v>
      </c>
      <c r="AZ2378" s="13">
        <f t="shared" si="2841"/>
        <v>1.207386114289915E-4</v>
      </c>
      <c r="BA2378" s="13">
        <f t="shared" si="2842"/>
        <v>7.0113418066002442E-5</v>
      </c>
      <c r="BB2378" s="13">
        <f t="shared" si="2843"/>
        <v>3.0536366958649923E-5</v>
      </c>
      <c r="BC2378" s="13">
        <f t="shared" si="2844"/>
        <v>1.063955782221921E-5</v>
      </c>
      <c r="BD2378" s="13">
        <f t="shared" si="2845"/>
        <v>2.5604130822595864E-3</v>
      </c>
      <c r="BE2378" s="13">
        <f t="shared" si="2846"/>
        <v>2.5010471071450252E-3</v>
      </c>
      <c r="BF2378" s="13">
        <f t="shared" si="2847"/>
        <v>1.2215287985168001E-3</v>
      </c>
      <c r="BG2378" s="13">
        <f t="shared" si="2848"/>
        <v>3.9773543951335504E-4</v>
      </c>
      <c r="BH2378" s="13">
        <f t="shared" si="2849"/>
        <v>9.7128377184166302E-5</v>
      </c>
      <c r="BI2378" s="13">
        <f t="shared" si="2850"/>
        <v>1.8975269925098864E-5</v>
      </c>
      <c r="BJ2378" s="14">
        <f t="shared" si="2851"/>
        <v>0.21033311924390616</v>
      </c>
      <c r="BK2378" s="14">
        <f t="shared" si="2852"/>
        <v>0.23609950195259891</v>
      </c>
      <c r="BL2378" s="14">
        <f t="shared" si="2853"/>
        <v>0.4933723641514523</v>
      </c>
      <c r="BM2378" s="14">
        <f t="shared" si="2854"/>
        <v>0.50878142351180544</v>
      </c>
      <c r="BN2378" s="14">
        <f t="shared" si="2855"/>
        <v>0.48899961227689415</v>
      </c>
    </row>
    <row r="2379" spans="1:66" x14ac:dyDescent="0.25">
      <c r="A2379" t="s">
        <v>19</v>
      </c>
      <c r="B2379" t="s">
        <v>254</v>
      </c>
      <c r="C2379" t="s">
        <v>250</v>
      </c>
      <c r="D2379" t="s">
        <v>547</v>
      </c>
      <c r="E2379" s="10">
        <f>VLOOKUP(A2379,home!$A$2:$E$405,3,FALSE)</f>
        <v>1.6666666666666701</v>
      </c>
      <c r="F2379" s="10">
        <f>VLOOKUP(B2379,home!$B$2:$E$405,3,FALSE)</f>
        <v>0.6</v>
      </c>
      <c r="G2379" s="10">
        <f>VLOOKUP(C2379,away!$B$2:$E$405,4,FALSE)</f>
        <v>1.6</v>
      </c>
      <c r="H2379" s="10">
        <f>VLOOKUP(A2379,away!$A$2:$E$405,3,FALSE)</f>
        <v>1.2</v>
      </c>
      <c r="I2379" s="10">
        <f>VLOOKUP(C2379,away!$B$2:$E$405,3,FALSE)</f>
        <v>0.6</v>
      </c>
      <c r="J2379" s="10">
        <f>VLOOKUP(B2379,home!$B$2:$E$405,4,FALSE)</f>
        <v>1.67</v>
      </c>
      <c r="K2379" s="12">
        <f t="shared" si="2800"/>
        <v>1.6000000000000032</v>
      </c>
      <c r="L2379" s="12">
        <f t="shared" si="2801"/>
        <v>1.2023999999999999</v>
      </c>
      <c r="M2379" s="13">
        <f t="shared" si="2802"/>
        <v>6.066429346787526E-2</v>
      </c>
      <c r="N2379" s="13">
        <f t="shared" si="2803"/>
        <v>9.7062869548600592E-2</v>
      </c>
      <c r="O2379" s="13">
        <f t="shared" si="2804"/>
        <v>7.2942746465773201E-2</v>
      </c>
      <c r="P2379" s="13">
        <f t="shared" si="2805"/>
        <v>0.11670839434523733</v>
      </c>
      <c r="Q2379" s="13">
        <f t="shared" si="2806"/>
        <v>7.7650295638880651E-2</v>
      </c>
      <c r="R2379" s="13">
        <f t="shared" si="2807"/>
        <v>4.3853179175222842E-2</v>
      </c>
      <c r="S2379" s="13">
        <f t="shared" si="2808"/>
        <v>5.6132069344285475E-2</v>
      </c>
      <c r="T2379" s="13">
        <f t="shared" si="2809"/>
        <v>9.3366715476190076E-2</v>
      </c>
      <c r="U2379" s="13">
        <f t="shared" si="2810"/>
        <v>7.0165086680356675E-2</v>
      </c>
      <c r="V2379" s="13">
        <f t="shared" si="2811"/>
        <v>1.199879114303449E-2</v>
      </c>
      <c r="W2379" s="13">
        <f t="shared" si="2812"/>
        <v>4.141349100740311E-2</v>
      </c>
      <c r="X2379" s="13">
        <f t="shared" si="2813"/>
        <v>4.9795581587301484E-2</v>
      </c>
      <c r="Y2379" s="13">
        <f t="shared" si="2814"/>
        <v>2.9937103650285651E-2</v>
      </c>
      <c r="Z2379" s="13">
        <f t="shared" si="2815"/>
        <v>1.7576354213429318E-2</v>
      </c>
      <c r="AA2379" s="13">
        <f t="shared" si="2816"/>
        <v>2.8122166741486959E-2</v>
      </c>
      <c r="AB2379" s="13">
        <f t="shared" si="2817"/>
        <v>2.2497733393189619E-2</v>
      </c>
      <c r="AC2379" s="13">
        <f t="shared" si="2818"/>
        <v>1.4427346470384699E-3</v>
      </c>
      <c r="AD2379" s="13">
        <f t="shared" si="2819"/>
        <v>1.6565396402961268E-2</v>
      </c>
      <c r="AE2379" s="13">
        <f t="shared" si="2820"/>
        <v>1.9918232634920627E-2</v>
      </c>
      <c r="AF2379" s="13">
        <f t="shared" si="2821"/>
        <v>1.197484146011428E-2</v>
      </c>
      <c r="AG2379" s="13">
        <f t="shared" si="2822"/>
        <v>4.7995164572138035E-3</v>
      </c>
      <c r="AH2379" s="13">
        <f t="shared" si="2823"/>
        <v>5.2834520765568539E-3</v>
      </c>
      <c r="AI2379" s="13">
        <f t="shared" si="2824"/>
        <v>8.4535233224909828E-3</v>
      </c>
      <c r="AJ2379" s="13">
        <f t="shared" si="2825"/>
        <v>6.7628186579928012E-3</v>
      </c>
      <c r="AK2379" s="13">
        <f t="shared" si="2826"/>
        <v>3.6068366175961686E-3</v>
      </c>
      <c r="AL2379" s="13">
        <f t="shared" si="2827"/>
        <v>1.1102362493433977E-4</v>
      </c>
      <c r="AM2379" s="13">
        <f t="shared" si="2828"/>
        <v>5.3009268489476154E-3</v>
      </c>
      <c r="AN2379" s="13">
        <f t="shared" si="2829"/>
        <v>6.3738344431746108E-3</v>
      </c>
      <c r="AO2379" s="13">
        <f t="shared" si="2830"/>
        <v>3.831949267236576E-3</v>
      </c>
      <c r="AP2379" s="13">
        <f t="shared" si="2831"/>
        <v>1.5358452663084196E-3</v>
      </c>
      <c r="AQ2379" s="13">
        <f t="shared" si="2832"/>
        <v>4.6167508705231109E-4</v>
      </c>
      <c r="AR2379" s="13">
        <f t="shared" si="2833"/>
        <v>1.2705645553703923E-3</v>
      </c>
      <c r="AS2379" s="13">
        <f t="shared" si="2834"/>
        <v>2.0329032885926315E-3</v>
      </c>
      <c r="AT2379" s="13">
        <f t="shared" si="2835"/>
        <v>1.626322630874109E-3</v>
      </c>
      <c r="AU2379" s="13">
        <f t="shared" si="2836"/>
        <v>8.6737206979952666E-4</v>
      </c>
      <c r="AV2379" s="13">
        <f t="shared" si="2837"/>
        <v>3.4694882791981124E-4</v>
      </c>
      <c r="AW2379" s="13">
        <f t="shared" si="2838"/>
        <v>5.933102516491126E-6</v>
      </c>
      <c r="AX2379" s="13">
        <f t="shared" si="2839"/>
        <v>1.4135804930527004E-3</v>
      </c>
      <c r="AY2379" s="13">
        <f t="shared" si="2840"/>
        <v>1.6996891848465668E-3</v>
      </c>
      <c r="AZ2379" s="13">
        <f t="shared" si="2841"/>
        <v>1.0218531379297558E-3</v>
      </c>
      <c r="BA2379" s="13">
        <f t="shared" si="2842"/>
        <v>4.095587376822462E-4</v>
      </c>
      <c r="BB2379" s="13">
        <f t="shared" si="2843"/>
        <v>1.2311335654728323E-4</v>
      </c>
      <c r="BC2379" s="13">
        <f t="shared" si="2844"/>
        <v>2.9606299982490672E-5</v>
      </c>
      <c r="BD2379" s="13">
        <f t="shared" si="2845"/>
        <v>2.5462113689622641E-4</v>
      </c>
      <c r="BE2379" s="13">
        <f t="shared" si="2846"/>
        <v>4.0739381903396297E-4</v>
      </c>
      <c r="BF2379" s="13">
        <f t="shared" si="2847"/>
        <v>3.2591505522717117E-4</v>
      </c>
      <c r="BG2379" s="13">
        <f t="shared" si="2848"/>
        <v>1.7382136278782501E-4</v>
      </c>
      <c r="BH2379" s="13">
        <f t="shared" si="2849"/>
        <v>6.9528545115130107E-5</v>
      </c>
      <c r="BI2379" s="13">
        <f t="shared" si="2850"/>
        <v>2.2249134436841674E-5</v>
      </c>
      <c r="BJ2379" s="14">
        <f t="shared" si="2851"/>
        <v>0.46468567598663213</v>
      </c>
      <c r="BK2379" s="14">
        <f t="shared" si="2852"/>
        <v>0.24875699575725194</v>
      </c>
      <c r="BL2379" s="14">
        <f t="shared" si="2853"/>
        <v>0.26908518355671962</v>
      </c>
      <c r="BM2379" s="14">
        <f t="shared" si="2854"/>
        <v>0.52952867479011323</v>
      </c>
      <c r="BN2379" s="14">
        <f t="shared" si="2855"/>
        <v>0.46888177864158986</v>
      </c>
    </row>
    <row r="2380" spans="1:66" x14ac:dyDescent="0.25">
      <c r="A2380" t="s">
        <v>19</v>
      </c>
      <c r="B2380" t="s">
        <v>253</v>
      </c>
      <c r="C2380" t="s">
        <v>246</v>
      </c>
      <c r="D2380" t="s">
        <v>547</v>
      </c>
      <c r="E2380" s="10">
        <f>VLOOKUP(A2380,home!$A$2:$E$405,3,FALSE)</f>
        <v>1.6666666666666701</v>
      </c>
      <c r="F2380" s="10">
        <f>VLOOKUP(B2380,home!$B$2:$E$405,3,FALSE)</f>
        <v>1.29</v>
      </c>
      <c r="G2380" s="10">
        <f>VLOOKUP(C2380,away!$B$2:$E$405,4,FALSE)</f>
        <v>0.8</v>
      </c>
      <c r="H2380" s="10">
        <f>VLOOKUP(A2380,away!$A$2:$E$405,3,FALSE)</f>
        <v>1.2</v>
      </c>
      <c r="I2380" s="10">
        <f>VLOOKUP(C2380,away!$B$2:$E$405,3,FALSE)</f>
        <v>1</v>
      </c>
      <c r="J2380" s="10">
        <f>VLOOKUP(B2380,home!$B$2:$E$405,4,FALSE)</f>
        <v>0.95</v>
      </c>
      <c r="K2380" s="12">
        <f t="shared" si="2800"/>
        <v>1.7200000000000035</v>
      </c>
      <c r="L2380" s="12">
        <f t="shared" si="2801"/>
        <v>1.1399999999999999</v>
      </c>
      <c r="M2380" s="13">
        <f t="shared" si="2802"/>
        <v>5.7268760265467157E-2</v>
      </c>
      <c r="N2380" s="13">
        <f t="shared" si="2803"/>
        <v>9.8502267656603706E-2</v>
      </c>
      <c r="O2380" s="13">
        <f t="shared" si="2804"/>
        <v>6.5286386702632537E-2</v>
      </c>
      <c r="P2380" s="13">
        <f t="shared" si="2805"/>
        <v>0.1122925851285282</v>
      </c>
      <c r="Q2380" s="13">
        <f t="shared" si="2806"/>
        <v>8.4711950184679377E-2</v>
      </c>
      <c r="R2380" s="13">
        <f t="shared" si="2807"/>
        <v>3.7213240420500553E-2</v>
      </c>
      <c r="S2380" s="13">
        <f t="shared" si="2808"/>
        <v>5.5045825230004654E-2</v>
      </c>
      <c r="T2380" s="13">
        <f t="shared" si="2809"/>
        <v>9.657162321053446E-2</v>
      </c>
      <c r="U2380" s="13">
        <f t="shared" si="2810"/>
        <v>6.4006773523261076E-2</v>
      </c>
      <c r="V2380" s="13">
        <f t="shared" si="2811"/>
        <v>1.1992650456777035E-2</v>
      </c>
      <c r="W2380" s="13">
        <f t="shared" si="2812"/>
        <v>4.8568184772549608E-2</v>
      </c>
      <c r="X2380" s="13">
        <f t="shared" si="2813"/>
        <v>5.536773064070654E-2</v>
      </c>
      <c r="Y2380" s="13">
        <f t="shared" si="2814"/>
        <v>3.1559606465202734E-2</v>
      </c>
      <c r="Z2380" s="13">
        <f t="shared" si="2815"/>
        <v>1.4141031359790206E-2</v>
      </c>
      <c r="AA2380" s="13">
        <f t="shared" si="2816"/>
        <v>2.4322573938839204E-2</v>
      </c>
      <c r="AB2380" s="13">
        <f t="shared" si="2817"/>
        <v>2.0917413587401762E-2</v>
      </c>
      <c r="AC2380" s="13">
        <f t="shared" si="2818"/>
        <v>1.4696993134780305E-3</v>
      </c>
      <c r="AD2380" s="13">
        <f t="shared" si="2819"/>
        <v>2.0884319452196383E-2</v>
      </c>
      <c r="AE2380" s="13">
        <f t="shared" si="2820"/>
        <v>2.3808124175503872E-2</v>
      </c>
      <c r="AF2380" s="13">
        <f t="shared" si="2821"/>
        <v>1.3570630780037209E-2</v>
      </c>
      <c r="AG2380" s="13">
        <f t="shared" si="2822"/>
        <v>5.1568396964141372E-3</v>
      </c>
      <c r="AH2380" s="13">
        <f t="shared" si="2823"/>
        <v>4.0301939375402126E-3</v>
      </c>
      <c r="AI2380" s="13">
        <f t="shared" si="2824"/>
        <v>6.9319335725691799E-3</v>
      </c>
      <c r="AJ2380" s="13">
        <f t="shared" si="2825"/>
        <v>5.9614628724095073E-3</v>
      </c>
      <c r="AK2380" s="13">
        <f t="shared" si="2826"/>
        <v>3.4179053801814581E-3</v>
      </c>
      <c r="AL2380" s="13">
        <f t="shared" si="2827"/>
        <v>1.1527145655470888E-4</v>
      </c>
      <c r="AM2380" s="13">
        <f t="shared" si="2828"/>
        <v>7.1842058915555645E-3</v>
      </c>
      <c r="AN2380" s="13">
        <f t="shared" si="2829"/>
        <v>8.1899947163733416E-3</v>
      </c>
      <c r="AO2380" s="13">
        <f t="shared" si="2830"/>
        <v>4.6682969883328051E-3</v>
      </c>
      <c r="AP2380" s="13">
        <f t="shared" si="2831"/>
        <v>1.7739528555664654E-3</v>
      </c>
      <c r="AQ2380" s="13">
        <f t="shared" si="2832"/>
        <v>5.0557656383644312E-4</v>
      </c>
      <c r="AR2380" s="13">
        <f t="shared" si="2833"/>
        <v>9.1888421775916716E-4</v>
      </c>
      <c r="AS2380" s="13">
        <f t="shared" si="2834"/>
        <v>1.5804808545457707E-3</v>
      </c>
      <c r="AT2380" s="13">
        <f t="shared" si="2835"/>
        <v>1.3592135349093657E-3</v>
      </c>
      <c r="AU2380" s="13">
        <f t="shared" si="2836"/>
        <v>7.7928242668137129E-4</v>
      </c>
      <c r="AV2380" s="13">
        <f t="shared" si="2837"/>
        <v>3.3509144347299052E-4</v>
      </c>
      <c r="AW2380" s="13">
        <f t="shared" si="2838"/>
        <v>6.2784520003464929E-6</v>
      </c>
      <c r="AX2380" s="13">
        <f t="shared" si="2839"/>
        <v>2.0594723555792667E-3</v>
      </c>
      <c r="AY2380" s="13">
        <f t="shared" si="2840"/>
        <v>2.3477984853603633E-3</v>
      </c>
      <c r="AZ2380" s="13">
        <f t="shared" si="2841"/>
        <v>1.3382451366554071E-3</v>
      </c>
      <c r="BA2380" s="13">
        <f t="shared" si="2842"/>
        <v>5.0853315192905455E-4</v>
      </c>
      <c r="BB2380" s="13">
        <f t="shared" si="2843"/>
        <v>1.4493194829978069E-4</v>
      </c>
      <c r="BC2380" s="13">
        <f t="shared" si="2844"/>
        <v>3.3044484212349948E-5</v>
      </c>
      <c r="BD2380" s="13">
        <f t="shared" si="2845"/>
        <v>1.7458800137424183E-4</v>
      </c>
      <c r="BE2380" s="13">
        <f t="shared" si="2846"/>
        <v>3.0029136236369656E-4</v>
      </c>
      <c r="BF2380" s="13">
        <f t="shared" si="2847"/>
        <v>2.5825057163277959E-4</v>
      </c>
      <c r="BG2380" s="13">
        <f t="shared" si="2848"/>
        <v>1.480636610694606E-4</v>
      </c>
      <c r="BH2380" s="13">
        <f t="shared" si="2849"/>
        <v>6.3667374259868226E-5</v>
      </c>
      <c r="BI2380" s="13">
        <f t="shared" si="2850"/>
        <v>2.1901576745394694E-5</v>
      </c>
      <c r="BJ2380" s="14">
        <f t="shared" si="2851"/>
        <v>0.50745532961212869</v>
      </c>
      <c r="BK2380" s="14">
        <f t="shared" si="2852"/>
        <v>0.24053259033617017</v>
      </c>
      <c r="BL2380" s="14">
        <f t="shared" si="2853"/>
        <v>0.23802759896014961</v>
      </c>
      <c r="BM2380" s="14">
        <f t="shared" si="2854"/>
        <v>0.54253983987646726</v>
      </c>
      <c r="BN2380" s="14">
        <f t="shared" si="2855"/>
        <v>0.45527519035841152</v>
      </c>
    </row>
    <row r="2381" spans="1:66" x14ac:dyDescent="0.25">
      <c r="A2381" t="s">
        <v>143</v>
      </c>
      <c r="B2381" t="s">
        <v>144</v>
      </c>
      <c r="C2381" t="s">
        <v>156</v>
      </c>
      <c r="D2381" t="s">
        <v>547</v>
      </c>
      <c r="E2381" s="10">
        <f>VLOOKUP(A2381,home!$A$2:$E$405,3,FALSE)</f>
        <v>1.1642857142857099</v>
      </c>
      <c r="F2381" s="10">
        <f>VLOOKUP(B2381,home!$B$2:$E$405,3,FALSE)</f>
        <v>2.21</v>
      </c>
      <c r="G2381" s="10">
        <f>VLOOKUP(C2381,away!$B$2:$E$405,4,FALSE)</f>
        <v>0.97</v>
      </c>
      <c r="H2381" s="10">
        <f>VLOOKUP(A2381,away!$A$2:$E$405,3,FALSE)</f>
        <v>1.02142857142857</v>
      </c>
      <c r="I2381" s="10">
        <f>VLOOKUP(C2381,away!$B$2:$E$405,3,FALSE)</f>
        <v>0.86</v>
      </c>
      <c r="J2381" s="10">
        <f>VLOOKUP(B2381,home!$B$2:$E$405,4,FALSE)</f>
        <v>1.1200000000000001</v>
      </c>
      <c r="K2381" s="12">
        <f t="shared" si="2800"/>
        <v>2.4958792857142762</v>
      </c>
      <c r="L2381" s="12">
        <f t="shared" si="2801"/>
        <v>0.98383999999999872</v>
      </c>
      <c r="M2381" s="13">
        <f t="shared" si="2802"/>
        <v>3.0816060327067615E-2</v>
      </c>
      <c r="N2381" s="13">
        <f t="shared" si="2803"/>
        <v>7.6913166637649563E-2</v>
      </c>
      <c r="O2381" s="13">
        <f t="shared" si="2804"/>
        <v>3.0318072792182162E-2</v>
      </c>
      <c r="P2381" s="13">
        <f t="shared" si="2805"/>
        <v>7.5670249864785044E-2</v>
      </c>
      <c r="Q2381" s="13">
        <f t="shared" si="2806"/>
        <v>9.5982989704799973E-2</v>
      </c>
      <c r="R2381" s="13">
        <f t="shared" si="2807"/>
        <v>1.491406636793023E-2</v>
      </c>
      <c r="S2381" s="13">
        <f t="shared" si="2808"/>
        <v>4.6452942506488418E-2</v>
      </c>
      <c r="T2381" s="13">
        <f t="shared" si="2809"/>
        <v>9.4431904591170276E-2</v>
      </c>
      <c r="U2381" s="13">
        <f t="shared" si="2810"/>
        <v>3.7223709313485009E-2</v>
      </c>
      <c r="V2381" s="13">
        <f t="shared" si="2811"/>
        <v>1.2674147935678642E-2</v>
      </c>
      <c r="W2381" s="13">
        <f t="shared" si="2812"/>
        <v>7.9853985261712279E-2</v>
      </c>
      <c r="X2381" s="13">
        <f t="shared" si="2813"/>
        <v>7.8563544859882914E-2</v>
      </c>
      <c r="Y2381" s="13">
        <f t="shared" si="2814"/>
        <v>3.8646978987473553E-2</v>
      </c>
      <c r="Z2381" s="13">
        <f t="shared" si="2815"/>
        <v>4.8910183518081525E-3</v>
      </c>
      <c r="AA2381" s="13">
        <f t="shared" si="2816"/>
        <v>1.2207391390326347E-2</v>
      </c>
      <c r="AB2381" s="13">
        <f t="shared" si="2817"/>
        <v>1.523408765186117E-2</v>
      </c>
      <c r="AC2381" s="13">
        <f t="shared" si="2818"/>
        <v>1.945121981316459E-3</v>
      </c>
      <c r="AD2381" s="13">
        <f t="shared" si="2819"/>
        <v>4.9826476924110213E-2</v>
      </c>
      <c r="AE2381" s="13">
        <f t="shared" si="2820"/>
        <v>4.902128105701653E-2</v>
      </c>
      <c r="AF2381" s="13">
        <f t="shared" si="2821"/>
        <v>2.4114548577567538E-2</v>
      </c>
      <c r="AG2381" s="13">
        <f t="shared" si="2822"/>
        <v>7.9082858241846729E-3</v>
      </c>
      <c r="AH2381" s="13">
        <f t="shared" si="2823"/>
        <v>1.2029948738107314E-3</v>
      </c>
      <c r="AI2381" s="13">
        <f t="shared" si="2824"/>
        <v>3.0025299863646639E-3</v>
      </c>
      <c r="AJ2381" s="13">
        <f t="shared" si="2825"/>
        <v>3.7469761988517679E-3</v>
      </c>
      <c r="AK2381" s="13">
        <f t="shared" si="2826"/>
        <v>3.1173334262595146E-3</v>
      </c>
      <c r="AL2381" s="13">
        <f t="shared" si="2827"/>
        <v>1.9105345041711019E-4</v>
      </c>
      <c r="AM2381" s="13">
        <f t="shared" si="2828"/>
        <v>2.4872174327001405E-2</v>
      </c>
      <c r="AN2381" s="13">
        <f t="shared" si="2829"/>
        <v>2.4470239989877032E-2</v>
      </c>
      <c r="AO2381" s="13">
        <f t="shared" si="2830"/>
        <v>1.2037400455820293E-2</v>
      </c>
      <c r="AP2381" s="13">
        <f t="shared" si="2831"/>
        <v>3.947625354818074E-3</v>
      </c>
      <c r="AQ2381" s="13">
        <f t="shared" si="2832"/>
        <v>9.7095793227105207E-4</v>
      </c>
      <c r="AR2381" s="13">
        <f t="shared" si="2833"/>
        <v>2.3671089532998978E-4</v>
      </c>
      <c r="AS2381" s="13">
        <f t="shared" si="2834"/>
        <v>5.9080182035700169E-4</v>
      </c>
      <c r="AT2381" s="13">
        <f t="shared" si="2835"/>
        <v>7.3728501269566392E-4</v>
      </c>
      <c r="AU2381" s="13">
        <f t="shared" si="2836"/>
        <v>6.133914636182315E-4</v>
      </c>
      <c r="AV2381" s="13">
        <f t="shared" si="2837"/>
        <v>3.8273776201967665E-4</v>
      </c>
      <c r="AW2381" s="13">
        <f t="shared" si="2838"/>
        <v>1.3031680898740048E-5</v>
      </c>
      <c r="AX2381" s="13">
        <f t="shared" si="2839"/>
        <v>1.0346324115572875E-2</v>
      </c>
      <c r="AY2381" s="13">
        <f t="shared" si="2840"/>
        <v>1.0179127517865205E-2</v>
      </c>
      <c r="AZ2381" s="13">
        <f t="shared" si="2841"/>
        <v>5.0073164085882443E-3</v>
      </c>
      <c r="BA2381" s="13">
        <f t="shared" si="2842"/>
        <v>1.6421327251418174E-3</v>
      </c>
      <c r="BB2381" s="13">
        <f t="shared" si="2843"/>
        <v>4.0389896507588084E-4</v>
      </c>
      <c r="BC2381" s="13">
        <f t="shared" si="2844"/>
        <v>7.9474391560050841E-5</v>
      </c>
      <c r="BD2381" s="13">
        <f t="shared" si="2845"/>
        <v>3.8814274543576124E-5</v>
      </c>
      <c r="BE2381" s="13">
        <f t="shared" si="2846"/>
        <v>9.6875743823338585E-5</v>
      </c>
      <c r="BF2381" s="13">
        <f t="shared" si="2847"/>
        <v>1.2089508114841679E-4</v>
      </c>
      <c r="BG2381" s="13">
        <f t="shared" si="2848"/>
        <v>1.0057984292769332E-4</v>
      </c>
      <c r="BH2381" s="13">
        <f t="shared" si="2849"/>
        <v>6.2758786630906339E-5</v>
      </c>
      <c r="BI2381" s="13">
        <f t="shared" si="2850"/>
        <v>3.1327671109728228E-5</v>
      </c>
      <c r="BJ2381" s="14">
        <f t="shared" si="2851"/>
        <v>0.68921983460915948</v>
      </c>
      <c r="BK2381" s="14">
        <f t="shared" si="2852"/>
        <v>0.17792870358361851</v>
      </c>
      <c r="BL2381" s="14">
        <f t="shared" si="2853"/>
        <v>0.12397934035527584</v>
      </c>
      <c r="BM2381" s="14">
        <f t="shared" si="2854"/>
        <v>0.66123819536848072</v>
      </c>
      <c r="BN2381" s="14">
        <f t="shared" si="2855"/>
        <v>0.32461460569441458</v>
      </c>
    </row>
    <row r="2382" spans="1:66" x14ac:dyDescent="0.25">
      <c r="A2382" t="s">
        <v>143</v>
      </c>
      <c r="B2382" t="s">
        <v>451</v>
      </c>
      <c r="C2382" t="s">
        <v>150</v>
      </c>
      <c r="D2382" t="s">
        <v>547</v>
      </c>
      <c r="E2382" s="10">
        <f>VLOOKUP(A2382,home!$A$2:$E$405,3,FALSE)</f>
        <v>1.1642857142857099</v>
      </c>
      <c r="F2382" s="10">
        <f>VLOOKUP(B2382,home!$B$2:$E$405,3,FALSE)</f>
        <v>0.61</v>
      </c>
      <c r="G2382" s="10">
        <f>VLOOKUP(C2382,away!$B$2:$E$405,4,FALSE)</f>
        <v>0.98</v>
      </c>
      <c r="H2382" s="10">
        <f>VLOOKUP(A2382,away!$A$2:$E$405,3,FALSE)</f>
        <v>1.02142857142857</v>
      </c>
      <c r="I2382" s="10">
        <f>VLOOKUP(C2382,away!$B$2:$E$405,3,FALSE)</f>
        <v>0.86</v>
      </c>
      <c r="J2382" s="10">
        <f>VLOOKUP(B2382,home!$B$2:$E$405,4,FALSE)</f>
        <v>0.42</v>
      </c>
      <c r="K2382" s="12">
        <f t="shared" si="2800"/>
        <v>0.69600999999999735</v>
      </c>
      <c r="L2382" s="12">
        <f t="shared" si="2801"/>
        <v>0.36893999999999949</v>
      </c>
      <c r="M2382" s="13">
        <f t="shared" si="2802"/>
        <v>0.34474509159087657</v>
      </c>
      <c r="N2382" s="13">
        <f t="shared" si="2803"/>
        <v>0.23994603119816516</v>
      </c>
      <c r="O2382" s="13">
        <f t="shared" si="2804"/>
        <v>0.12719025409153786</v>
      </c>
      <c r="P2382" s="13">
        <f t="shared" si="2805"/>
        <v>8.8525688750250936E-2</v>
      </c>
      <c r="Q2382" s="13">
        <f t="shared" si="2806"/>
        <v>8.3502418587117128E-2</v>
      </c>
      <c r="R2382" s="13">
        <f t="shared" si="2807"/>
        <v>2.3462786172265947E-2</v>
      </c>
      <c r="S2382" s="13">
        <f t="shared" si="2808"/>
        <v>5.6830378153770456E-3</v>
      </c>
      <c r="T2382" s="13">
        <f t="shared" si="2809"/>
        <v>3.0807382313530952E-2</v>
      </c>
      <c r="U2382" s="13">
        <f t="shared" si="2810"/>
        <v>1.6330333803758763E-2</v>
      </c>
      <c r="V2382" s="13">
        <f t="shared" si="2811"/>
        <v>1.6214712747077037E-4</v>
      </c>
      <c r="W2382" s="13">
        <f t="shared" si="2812"/>
        <v>1.9372839453606391E-2</v>
      </c>
      <c r="X2382" s="13">
        <f t="shared" si="2813"/>
        <v>7.1474153880135335E-3</v>
      </c>
      <c r="Y2382" s="13">
        <f t="shared" si="2814"/>
        <v>1.3184837166268545E-3</v>
      </c>
      <c r="Z2382" s="13">
        <f t="shared" si="2815"/>
        <v>2.8854534434652633E-3</v>
      </c>
      <c r="AA2382" s="13">
        <f t="shared" si="2816"/>
        <v>2.0083044511862505E-3</v>
      </c>
      <c r="AB2382" s="13">
        <f t="shared" si="2817"/>
        <v>6.9889999053506825E-4</v>
      </c>
      <c r="AC2382" s="13">
        <f t="shared" si="2818"/>
        <v>2.6023188016951129E-6</v>
      </c>
      <c r="AD2382" s="13">
        <f t="shared" si="2819"/>
        <v>3.3709224970261326E-3</v>
      </c>
      <c r="AE2382" s="13">
        <f t="shared" si="2820"/>
        <v>1.2436681460528199E-3</v>
      </c>
      <c r="AF2382" s="13">
        <f t="shared" si="2821"/>
        <v>2.294194629023633E-4</v>
      </c>
      <c r="AG2382" s="13">
        <f t="shared" si="2822"/>
        <v>2.8214005547732607E-5</v>
      </c>
      <c r="AH2382" s="13">
        <f t="shared" si="2823"/>
        <v>2.6613979835801813E-4</v>
      </c>
      <c r="AI2382" s="13">
        <f t="shared" si="2824"/>
        <v>1.8523596105516355E-4</v>
      </c>
      <c r="AJ2382" s="13">
        <f t="shared" si="2825"/>
        <v>6.4463040627001921E-5</v>
      </c>
      <c r="AK2382" s="13">
        <f t="shared" si="2826"/>
        <v>1.4955640302266483E-5</v>
      </c>
      <c r="AL2382" s="13">
        <f t="shared" si="2827"/>
        <v>2.6729554083534851E-8</v>
      </c>
      <c r="AM2382" s="13">
        <f t="shared" si="2828"/>
        <v>4.6923915343103023E-4</v>
      </c>
      <c r="AN2382" s="13">
        <f t="shared" si="2829"/>
        <v>1.7312109326684408E-4</v>
      </c>
      <c r="AO2382" s="13">
        <f t="shared" si="2830"/>
        <v>3.1935648074934678E-5</v>
      </c>
      <c r="AP2382" s="13">
        <f t="shared" si="2831"/>
        <v>3.9274460002554625E-6</v>
      </c>
      <c r="AQ2382" s="13">
        <f t="shared" si="2832"/>
        <v>3.6224798183356199E-7</v>
      </c>
      <c r="AR2382" s="13">
        <f t="shared" si="2833"/>
        <v>1.9637923441241428E-5</v>
      </c>
      <c r="AS2382" s="13">
        <f t="shared" si="2834"/>
        <v>1.3668191094338396E-5</v>
      </c>
      <c r="AT2382" s="13">
        <f t="shared" si="2835"/>
        <v>4.7565988417852138E-6</v>
      </c>
      <c r="AU2382" s="13">
        <f t="shared" si="2836"/>
        <v>1.1035467866236384E-6</v>
      </c>
      <c r="AV2382" s="13">
        <f t="shared" si="2837"/>
        <v>1.9201989973947885E-7</v>
      </c>
      <c r="AW2382" s="13">
        <f t="shared" si="2838"/>
        <v>1.906603718830005E-10</v>
      </c>
      <c r="AX2382" s="13">
        <f t="shared" si="2839"/>
        <v>5.4432523863254984E-5</v>
      </c>
      <c r="AY2382" s="13">
        <f t="shared" si="2840"/>
        <v>2.0082335354109267E-5</v>
      </c>
      <c r="AZ2382" s="13">
        <f t="shared" si="2841"/>
        <v>3.7045884027725306E-6</v>
      </c>
      <c r="BA2382" s="13">
        <f t="shared" si="2842"/>
        <v>4.5559028177296529E-7</v>
      </c>
      <c r="BB2382" s="13">
        <f t="shared" si="2843"/>
        <v>4.2021369639329389E-8</v>
      </c>
      <c r="BC2382" s="13">
        <f t="shared" si="2844"/>
        <v>3.1006728229468346E-9</v>
      </c>
      <c r="BD2382" s="13">
        <f t="shared" si="2845"/>
        <v>1.2075359124019329E-6</v>
      </c>
      <c r="BE2382" s="13">
        <f t="shared" si="2846"/>
        <v>8.4045707039086627E-7</v>
      </c>
      <c r="BF2382" s="13">
        <f t="shared" si="2847"/>
        <v>2.9248326278137223E-7</v>
      </c>
      <c r="BG2382" s="13">
        <f t="shared" si="2848"/>
        <v>6.7857091909487382E-8</v>
      </c>
      <c r="BH2382" s="13">
        <f t="shared" si="2849"/>
        <v>1.1807303634980532E-8</v>
      </c>
      <c r="BI2382" s="13">
        <f t="shared" si="2850"/>
        <v>1.6436002805965548E-9</v>
      </c>
      <c r="BJ2382" s="14">
        <f t="shared" si="2851"/>
        <v>0.38772410051728845</v>
      </c>
      <c r="BK2382" s="14">
        <f t="shared" si="2852"/>
        <v>0.43913867666768519</v>
      </c>
      <c r="BL2382" s="14">
        <f t="shared" si="2853"/>
        <v>0.17026315301393138</v>
      </c>
      <c r="BM2382" s="14">
        <f t="shared" si="2854"/>
        <v>9.2619031107462946E-2</v>
      </c>
      <c r="BN2382" s="14">
        <f t="shared" si="2855"/>
        <v>0.90737227039021351</v>
      </c>
    </row>
    <row r="2383" spans="1:66" x14ac:dyDescent="0.25">
      <c r="A2383" t="s">
        <v>143</v>
      </c>
      <c r="B2383" t="s">
        <v>149</v>
      </c>
      <c r="C2383" t="s">
        <v>145</v>
      </c>
      <c r="D2383" t="s">
        <v>547</v>
      </c>
      <c r="E2383" s="10">
        <f>VLOOKUP(A2383,home!$A$2:$E$405,3,FALSE)</f>
        <v>1.1642857142857099</v>
      </c>
      <c r="F2383" s="10">
        <f>VLOOKUP(B2383,home!$B$2:$E$405,3,FALSE)</f>
        <v>1.07</v>
      </c>
      <c r="G2383" s="10">
        <f>VLOOKUP(C2383,away!$B$2:$E$405,4,FALSE)</f>
        <v>1.23</v>
      </c>
      <c r="H2383" s="10">
        <f>VLOOKUP(A2383,away!$A$2:$E$405,3,FALSE)</f>
        <v>1.02142857142857</v>
      </c>
      <c r="I2383" s="10">
        <f>VLOOKUP(C2383,away!$B$2:$E$405,3,FALSE)</f>
        <v>0.37</v>
      </c>
      <c r="J2383" s="10">
        <f>VLOOKUP(B2383,home!$B$2:$E$405,4,FALSE)</f>
        <v>1.22</v>
      </c>
      <c r="K2383" s="12">
        <f t="shared" si="2800"/>
        <v>1.5323164285714228</v>
      </c>
      <c r="L2383" s="12">
        <f t="shared" si="2801"/>
        <v>0.46107285714285645</v>
      </c>
      <c r="M2383" s="13">
        <f t="shared" si="2802"/>
        <v>0.13623290983438369</v>
      </c>
      <c r="N2383" s="13">
        <f t="shared" si="2803"/>
        <v>0.20875192585131547</v>
      </c>
      <c r="O2383" s="13">
        <f t="shared" si="2804"/>
        <v>6.2813296974224428E-2</v>
      </c>
      <c r="P2383" s="13">
        <f t="shared" si="2805"/>
        <v>9.6249846886339752E-2</v>
      </c>
      <c r="Q2383" s="13">
        <f t="shared" si="2806"/>
        <v>0.15993700273894712</v>
      </c>
      <c r="R2383" s="13">
        <f t="shared" si="2807"/>
        <v>1.4480753151234196E-2</v>
      </c>
      <c r="S2383" s="13">
        <f t="shared" si="2808"/>
        <v>1.7000358130986833E-2</v>
      </c>
      <c r="T2383" s="13">
        <f t="shared" si="2809"/>
        <v>7.3742610815711207E-2</v>
      </c>
      <c r="U2383" s="13">
        <f t="shared" si="2810"/>
        <v>2.2189095951723563E-2</v>
      </c>
      <c r="V2383" s="13">
        <f t="shared" si="2811"/>
        <v>1.334546084112395E-3</v>
      </c>
      <c r="W2383" s="13">
        <f t="shared" si="2812"/>
        <v>8.1691365611120434E-2</v>
      </c>
      <c r="X2383" s="13">
        <f t="shared" si="2813"/>
        <v>3.7665671346220987E-2</v>
      </c>
      <c r="Y2383" s="13">
        <f t="shared" si="2814"/>
        <v>8.6833093519029635E-3</v>
      </c>
      <c r="Z2383" s="13">
        <f t="shared" si="2815"/>
        <v>2.2255607430066581E-3</v>
      </c>
      <c r="AA2383" s="13">
        <f t="shared" si="2816"/>
        <v>3.4102632892927245E-3</v>
      </c>
      <c r="AB2383" s="13">
        <f t="shared" si="2817"/>
        <v>2.6128012319686302E-3</v>
      </c>
      <c r="AC2383" s="13">
        <f t="shared" si="2818"/>
        <v>5.8929344061732648E-5</v>
      </c>
      <c r="AD2383" s="13">
        <f t="shared" si="2819"/>
        <v>3.1294255399588626E-2</v>
      </c>
      <c r="AE2383" s="13">
        <f t="shared" si="2820"/>
        <v>1.4428931749246591E-2</v>
      </c>
      <c r="AF2383" s="13">
        <f t="shared" si="2821"/>
        <v>3.326394393572199E-3</v>
      </c>
      <c r="AG2383" s="13">
        <f t="shared" si="2822"/>
        <v>5.1123672234277108E-4</v>
      </c>
      <c r="AH2383" s="13">
        <f t="shared" si="2823"/>
        <v>2.5653641263076449E-4</v>
      </c>
      <c r="AI2383" s="13">
        <f t="shared" si="2824"/>
        <v>3.930949596008979E-4</v>
      </c>
      <c r="AJ2383" s="13">
        <f t="shared" si="2825"/>
        <v>3.0117293229253782E-4</v>
      </c>
      <c r="AK2383" s="13">
        <f t="shared" si="2826"/>
        <v>1.5383074399762816E-4</v>
      </c>
      <c r="AL2383" s="13">
        <f t="shared" si="2827"/>
        <v>1.6653656887897318E-6</v>
      </c>
      <c r="AM2383" s="13">
        <f t="shared" si="2828"/>
        <v>9.5905403337399088E-3</v>
      </c>
      <c r="AN2383" s="13">
        <f t="shared" si="2829"/>
        <v>4.4219378332212636E-3</v>
      </c>
      <c r="AO2383" s="13">
        <f t="shared" si="2830"/>
        <v>1.0194177554357098E-3</v>
      </c>
      <c r="AP2383" s="13">
        <f t="shared" si="2831"/>
        <v>1.5667528570696682E-4</v>
      </c>
      <c r="AQ2383" s="13">
        <f t="shared" si="2832"/>
        <v>1.8059680406146126E-5</v>
      </c>
      <c r="AR2383" s="13">
        <f t="shared" si="2833"/>
        <v>2.3656395346569076E-5</v>
      </c>
      <c r="AS2383" s="13">
        <f t="shared" si="2834"/>
        <v>3.6249083230328355E-5</v>
      </c>
      <c r="AT2383" s="13">
        <f t="shared" si="2835"/>
        <v>2.7772532877242502E-5</v>
      </c>
      <c r="AU2383" s="13">
        <f t="shared" si="2836"/>
        <v>1.4185436130279549E-5</v>
      </c>
      <c r="AV2383" s="13">
        <f t="shared" si="2837"/>
        <v>5.4341442072195003E-6</v>
      </c>
      <c r="AW2383" s="13">
        <f t="shared" si="2838"/>
        <v>3.2683241750926388E-8</v>
      </c>
      <c r="AX2383" s="13">
        <f t="shared" si="2839"/>
        <v>2.4492904187110886E-3</v>
      </c>
      <c r="AY2383" s="13">
        <f t="shared" si="2840"/>
        <v>1.1293013313277448E-3</v>
      </c>
      <c r="AZ2383" s="13">
        <f t="shared" si="2841"/>
        <v>2.603450957052574E-4</v>
      </c>
      <c r="BA2383" s="13">
        <f t="shared" si="2842"/>
        <v>4.0012685706651144E-5</v>
      </c>
      <c r="BB2383" s="13">
        <f t="shared" si="2843"/>
        <v>4.6121908301811935E-6</v>
      </c>
      <c r="BC2383" s="13">
        <f t="shared" si="2844"/>
        <v>4.2531120075194529E-7</v>
      </c>
      <c r="BD2383" s="13">
        <f t="shared" si="2845"/>
        <v>1.817886965357262E-6</v>
      </c>
      <c r="BE2383" s="13">
        <f t="shared" si="2846"/>
        <v>2.785578062302782E-6</v>
      </c>
      <c r="BF2383" s="13">
        <f t="shared" si="2847"/>
        <v>2.1341935139673518E-6</v>
      </c>
      <c r="BG2383" s="13">
        <f t="shared" si="2848"/>
        <v>1.0900865944009158E-6</v>
      </c>
      <c r="BH2383" s="13">
        <f t="shared" si="2849"/>
        <v>4.1758939929149941E-7</v>
      </c>
      <c r="BI2383" s="13">
        <f t="shared" si="2850"/>
        <v>1.2797581938632705E-7</v>
      </c>
      <c r="BJ2383" s="14">
        <f t="shared" si="2851"/>
        <v>0.63912332190196008</v>
      </c>
      <c r="BK2383" s="14">
        <f t="shared" si="2852"/>
        <v>0.25200755697690091</v>
      </c>
      <c r="BL2383" s="14">
        <f t="shared" si="2853"/>
        <v>0.10672651654911174</v>
      </c>
      <c r="BM2383" s="14">
        <f t="shared" si="2854"/>
        <v>0.32048795208644865</v>
      </c>
      <c r="BN2383" s="14">
        <f t="shared" si="2855"/>
        <v>0.67846573543644462</v>
      </c>
    </row>
    <row r="2384" spans="1:66" x14ac:dyDescent="0.25">
      <c r="A2384" t="s">
        <v>143</v>
      </c>
      <c r="B2384" t="s">
        <v>329</v>
      </c>
      <c r="C2384" t="s">
        <v>161</v>
      </c>
      <c r="D2384" t="s">
        <v>547</v>
      </c>
      <c r="E2384" s="10">
        <f>VLOOKUP(A2384,home!$A$2:$E$405,3,FALSE)</f>
        <v>1.1642857142857099</v>
      </c>
      <c r="F2384" s="10">
        <f>VLOOKUP(B2384,home!$B$2:$E$405,3,FALSE)</f>
        <v>0.97</v>
      </c>
      <c r="G2384" s="10">
        <f>VLOOKUP(C2384,away!$B$2:$E$405,4,FALSE)</f>
        <v>0.97</v>
      </c>
      <c r="H2384" s="10">
        <f>VLOOKUP(A2384,away!$A$2:$E$405,3,FALSE)</f>
        <v>1.02142857142857</v>
      </c>
      <c r="I2384" s="10">
        <f>VLOOKUP(C2384,away!$B$2:$E$405,3,FALSE)</f>
        <v>0.97</v>
      </c>
      <c r="J2384" s="10">
        <f>VLOOKUP(B2384,home!$B$2:$E$405,4,FALSE)</f>
        <v>1.35</v>
      </c>
      <c r="K2384" s="12">
        <f t="shared" si="2800"/>
        <v>1.0954764285714242</v>
      </c>
      <c r="L2384" s="12">
        <f t="shared" si="2801"/>
        <v>1.3375607142857127</v>
      </c>
      <c r="M2384" s="13">
        <f t="shared" si="2802"/>
        <v>8.7769857770671131E-2</v>
      </c>
      <c r="N2384" s="13">
        <f t="shared" si="2803"/>
        <v>9.6149810326836671E-2</v>
      </c>
      <c r="O2384" s="13">
        <f t="shared" si="2804"/>
        <v>0.11739751365249428</v>
      </c>
      <c r="P2384" s="13">
        <f t="shared" si="2805"/>
        <v>0.12860620897919942</v>
      </c>
      <c r="Q2384" s="13">
        <f t="shared" si="2806"/>
        <v>5.2664925412331434E-2</v>
      </c>
      <c r="R2384" s="13">
        <f t="shared" si="2807"/>
        <v>7.8513151108198481E-2</v>
      </c>
      <c r="S2384" s="13">
        <f t="shared" si="2808"/>
        <v>4.711058388409603E-2</v>
      </c>
      <c r="T2384" s="13">
        <f t="shared" si="2809"/>
        <v>7.0442535252321803E-2</v>
      </c>
      <c r="U2384" s="13">
        <f t="shared" si="2810"/>
        <v>8.6009306371897826E-2</v>
      </c>
      <c r="V2384" s="13">
        <f t="shared" si="2811"/>
        <v>7.6699497603033477E-3</v>
      </c>
      <c r="W2384" s="13">
        <f t="shared" si="2812"/>
        <v>1.9231061467227095E-2</v>
      </c>
      <c r="X2384" s="13">
        <f t="shared" si="2813"/>
        <v>2.5722712312576713E-2</v>
      </c>
      <c r="Y2384" s="13">
        <f t="shared" si="2814"/>
        <v>1.7202844727088006E-2</v>
      </c>
      <c r="Z2384" s="13">
        <f t="shared" si="2815"/>
        <v>3.5005368825701363E-2</v>
      </c>
      <c r="AA2384" s="13">
        <f t="shared" si="2816"/>
        <v>3.8347556422004797E-2</v>
      </c>
      <c r="AB2384" s="13">
        <f t="shared" si="2817"/>
        <v>2.1004422076809495E-2</v>
      </c>
      <c r="AC2384" s="13">
        <f t="shared" si="2818"/>
        <v>7.0240740015129258E-4</v>
      </c>
      <c r="AD2384" s="13">
        <f t="shared" si="2819"/>
        <v>5.2667936334388678E-3</v>
      </c>
      <c r="AE2384" s="13">
        <f t="shared" si="2820"/>
        <v>7.0446562543379351E-3</v>
      </c>
      <c r="AF2384" s="13">
        <f t="shared" si="2821"/>
        <v>4.7113277257247819E-3</v>
      </c>
      <c r="AG2384" s="13">
        <f t="shared" si="2822"/>
        <v>2.100562292684841E-3</v>
      </c>
      <c r="AH2384" s="13">
        <f t="shared" si="2823"/>
        <v>1.1705451532584983E-2</v>
      </c>
      <c r="AI2384" s="13">
        <f t="shared" si="2824"/>
        <v>1.2823046239732102E-2</v>
      </c>
      <c r="AJ2384" s="13">
        <f t="shared" si="2825"/>
        <v>7.0236724490539762E-3</v>
      </c>
      <c r="AK2384" s="13">
        <f t="shared" si="2826"/>
        <v>2.5647558699817192E-3</v>
      </c>
      <c r="AL2384" s="13">
        <f t="shared" si="2827"/>
        <v>4.1168553846092262E-5</v>
      </c>
      <c r="AM2384" s="13">
        <f t="shared" si="2828"/>
        <v>1.1539296559164654E-3</v>
      </c>
      <c r="AN2384" s="13">
        <f t="shared" si="2829"/>
        <v>1.543450974803094E-3</v>
      </c>
      <c r="AO2384" s="13">
        <f t="shared" si="2830"/>
        <v>1.0322296941613031E-3</v>
      </c>
      <c r="AP2384" s="13">
        <f t="shared" si="2831"/>
        <v>4.6022329567643858E-4</v>
      </c>
      <c r="AQ2384" s="13">
        <f t="shared" si="2832"/>
        <v>1.5389415002397549E-4</v>
      </c>
      <c r="AR2384" s="13">
        <f t="shared" si="2833"/>
        <v>3.1313504225922327E-3</v>
      </c>
      <c r="AS2384" s="13">
        <f t="shared" si="2834"/>
        <v>3.4303205775469588E-3</v>
      </c>
      <c r="AT2384" s="13">
        <f t="shared" si="2835"/>
        <v>1.8789176675731037E-3</v>
      </c>
      <c r="AU2384" s="13">
        <f t="shared" si="2836"/>
        <v>6.8610333868424469E-4</v>
      </c>
      <c r="AV2384" s="13">
        <f t="shared" si="2837"/>
        <v>1.8790250877318668E-4</v>
      </c>
      <c r="AW2384" s="13">
        <f t="shared" si="2838"/>
        <v>1.6756358851374113E-6</v>
      </c>
      <c r="AX2384" s="13">
        <f t="shared" si="2839"/>
        <v>2.1068378971433692E-4</v>
      </c>
      <c r="AY2384" s="13">
        <f t="shared" si="2840"/>
        <v>2.8180236025872937E-4</v>
      </c>
      <c r="AZ2384" s="13">
        <f t="shared" si="2841"/>
        <v>1.884638831375329E-4</v>
      </c>
      <c r="BA2384" s="13">
        <f t="shared" si="2842"/>
        <v>8.4027295382165884E-5</v>
      </c>
      <c r="BB2384" s="13">
        <f t="shared" si="2843"/>
        <v>2.8097902307716593E-5</v>
      </c>
      <c r="BC2384" s="13">
        <f t="shared" si="2844"/>
        <v>7.5165300561279178E-6</v>
      </c>
      <c r="BD2384" s="13">
        <f t="shared" si="2845"/>
        <v>6.9806188465355466E-4</v>
      </c>
      <c r="BE2384" s="13">
        <f t="shared" si="2846"/>
        <v>7.6471034032211341E-4</v>
      </c>
      <c r="BF2384" s="13">
        <f t="shared" si="2847"/>
        <v>4.1886107625385357E-4</v>
      </c>
      <c r="BG2384" s="13">
        <f t="shared" si="2848"/>
        <v>1.5295081196071818E-4</v>
      </c>
      <c r="BH2384" s="13">
        <f t="shared" si="2849"/>
        <v>4.1888502308456754E-5</v>
      </c>
      <c r="BI2384" s="13">
        <f t="shared" si="2850"/>
        <v>9.1775733814148157E-6</v>
      </c>
      <c r="BJ2384" s="14">
        <f t="shared" si="2851"/>
        <v>0.30568154893600602</v>
      </c>
      <c r="BK2384" s="14">
        <f t="shared" si="2852"/>
        <v>0.27218197870852606</v>
      </c>
      <c r="BL2384" s="14">
        <f t="shared" si="2853"/>
        <v>0.38678912042680752</v>
      </c>
      <c r="BM2384" s="14">
        <f t="shared" si="2854"/>
        <v>0.43827642292293595</v>
      </c>
      <c r="BN2384" s="14">
        <f t="shared" si="2855"/>
        <v>0.56110146724973142</v>
      </c>
    </row>
    <row r="2385" spans="1:66" x14ac:dyDescent="0.25">
      <c r="A2385" t="s">
        <v>143</v>
      </c>
      <c r="B2385" t="s">
        <v>155</v>
      </c>
      <c r="C2385" t="s">
        <v>151</v>
      </c>
      <c r="D2385" t="s">
        <v>547</v>
      </c>
      <c r="E2385" s="10">
        <f>VLOOKUP(A2385,home!$A$2:$E$405,3,FALSE)</f>
        <v>1.1642857142857099</v>
      </c>
      <c r="F2385" s="10">
        <f>VLOOKUP(B2385,home!$B$2:$E$405,3,FALSE)</f>
        <v>0.64</v>
      </c>
      <c r="G2385" s="10">
        <f>VLOOKUP(C2385,away!$B$2:$E$405,4,FALSE)</f>
        <v>0.49</v>
      </c>
      <c r="H2385" s="10">
        <f>VLOOKUP(A2385,away!$A$2:$E$405,3,FALSE)</f>
        <v>1.02142857142857</v>
      </c>
      <c r="I2385" s="10">
        <f>VLOOKUP(C2385,away!$B$2:$E$405,3,FALSE)</f>
        <v>0.74</v>
      </c>
      <c r="J2385" s="10">
        <f>VLOOKUP(B2385,home!$B$2:$E$405,4,FALSE)</f>
        <v>0.98</v>
      </c>
      <c r="K2385" s="12">
        <f t="shared" si="2800"/>
        <v>0.36511999999999861</v>
      </c>
      <c r="L2385" s="12">
        <f t="shared" si="2801"/>
        <v>0.74073999999999895</v>
      </c>
      <c r="M2385" s="13">
        <f t="shared" si="2802"/>
        <v>0.33092616332993402</v>
      </c>
      <c r="N2385" s="13">
        <f t="shared" si="2803"/>
        <v>0.12082776075502506</v>
      </c>
      <c r="O2385" s="13">
        <f t="shared" si="2804"/>
        <v>0.24513024622501503</v>
      </c>
      <c r="P2385" s="13">
        <f t="shared" si="2805"/>
        <v>8.9501955501677152E-2</v>
      </c>
      <c r="Q2385" s="13">
        <f t="shared" si="2806"/>
        <v>2.2058316003437287E-2</v>
      </c>
      <c r="R2385" s="13">
        <f t="shared" si="2807"/>
        <v>9.0788889294358674E-2</v>
      </c>
      <c r="S2385" s="13">
        <f t="shared" si="2808"/>
        <v>6.0516520951515163E-3</v>
      </c>
      <c r="T2385" s="13">
        <f t="shared" si="2809"/>
        <v>1.6339476996386115E-2</v>
      </c>
      <c r="U2385" s="13">
        <f t="shared" si="2810"/>
        <v>3.3148839259156113E-2</v>
      </c>
      <c r="V2385" s="13">
        <f t="shared" si="2811"/>
        <v>1.8185818958045248E-4</v>
      </c>
      <c r="W2385" s="13">
        <f t="shared" si="2812"/>
        <v>2.6846441130583313E-3</v>
      </c>
      <c r="X2385" s="13">
        <f t="shared" si="2813"/>
        <v>1.9886232803068256E-3</v>
      </c>
      <c r="Y2385" s="13">
        <f t="shared" si="2814"/>
        <v>7.3652640432723786E-4</v>
      </c>
      <c r="Z2385" s="13">
        <f t="shared" si="2815"/>
        <v>2.2416987285301049E-2</v>
      </c>
      <c r="AA2385" s="13">
        <f t="shared" si="2816"/>
        <v>8.1848903976090882E-3</v>
      </c>
      <c r="AB2385" s="13">
        <f t="shared" si="2817"/>
        <v>1.4942335909875091E-3</v>
      </c>
      <c r="AC2385" s="13">
        <f t="shared" si="2818"/>
        <v>3.0740738786829748E-6</v>
      </c>
      <c r="AD2385" s="13">
        <f t="shared" si="2819"/>
        <v>2.4505431463996347E-4</v>
      </c>
      <c r="AE2385" s="13">
        <f t="shared" si="2820"/>
        <v>1.8152153302640632E-4</v>
      </c>
      <c r="AF2385" s="13">
        <f t="shared" si="2821"/>
        <v>6.7230130186990005E-5</v>
      </c>
      <c r="AG2385" s="13">
        <f t="shared" si="2822"/>
        <v>1.6600015544903635E-5</v>
      </c>
      <c r="AH2385" s="13">
        <f t="shared" si="2823"/>
        <v>4.1512897904284682E-3</v>
      </c>
      <c r="AI2385" s="13">
        <f t="shared" si="2824"/>
        <v>1.5157189282812365E-3</v>
      </c>
      <c r="AJ2385" s="13">
        <f t="shared" si="2825"/>
        <v>2.7670964754702141E-4</v>
      </c>
      <c r="AK2385" s="13">
        <f t="shared" si="2826"/>
        <v>3.3677408837456033E-5</v>
      </c>
      <c r="AL2385" s="13">
        <f t="shared" si="2827"/>
        <v>3.3256436509003489E-8</v>
      </c>
      <c r="AM2385" s="13">
        <f t="shared" si="2828"/>
        <v>1.7894846272268627E-5</v>
      </c>
      <c r="AN2385" s="13">
        <f t="shared" si="2829"/>
        <v>1.3255428427720246E-5</v>
      </c>
      <c r="AO2385" s="13">
        <f t="shared" si="2830"/>
        <v>4.9094130267747399E-6</v>
      </c>
      <c r="AP2385" s="13">
        <f t="shared" si="2831"/>
        <v>1.2121995351510386E-6</v>
      </c>
      <c r="AQ2385" s="13">
        <f t="shared" si="2832"/>
        <v>2.2448117091694471E-7</v>
      </c>
      <c r="AR2385" s="13">
        <f t="shared" si="2833"/>
        <v>6.1500527987239605E-4</v>
      </c>
      <c r="AS2385" s="13">
        <f t="shared" si="2834"/>
        <v>2.245507277870084E-4</v>
      </c>
      <c r="AT2385" s="13">
        <f t="shared" si="2835"/>
        <v>4.0993980864796088E-5</v>
      </c>
      <c r="AU2385" s="13">
        <f t="shared" si="2836"/>
        <v>4.9892407644514318E-6</v>
      </c>
      <c r="AV2385" s="13">
        <f t="shared" si="2837"/>
        <v>4.5541789697912485E-7</v>
      </c>
      <c r="AW2385" s="13">
        <f t="shared" si="2838"/>
        <v>2.4984728303656773E-10</v>
      </c>
      <c r="AX2385" s="13">
        <f t="shared" si="2839"/>
        <v>1.0889610451551162E-6</v>
      </c>
      <c r="AY2385" s="13">
        <f t="shared" si="2840"/>
        <v>8.066370045881997E-7</v>
      </c>
      <c r="AZ2385" s="13">
        <f t="shared" si="2841"/>
        <v>2.9875414738933108E-7</v>
      </c>
      <c r="BA2385" s="13">
        <f t="shared" si="2842"/>
        <v>7.376638237905759E-8</v>
      </c>
      <c r="BB2385" s="13">
        <f t="shared" si="2843"/>
        <v>1.3660427520865759E-8</v>
      </c>
      <c r="BC2385" s="13">
        <f t="shared" si="2844"/>
        <v>2.0237650163612181E-9</v>
      </c>
      <c r="BD2385" s="13">
        <f t="shared" si="2845"/>
        <v>7.5926501835446304E-5</v>
      </c>
      <c r="BE2385" s="13">
        <f t="shared" si="2846"/>
        <v>2.7722284350158054E-5</v>
      </c>
      <c r="BF2385" s="13">
        <f t="shared" si="2847"/>
        <v>5.060980230964834E-6</v>
      </c>
      <c r="BG2385" s="13">
        <f t="shared" si="2848"/>
        <v>6.1595503397662449E-7</v>
      </c>
      <c r="BH2385" s="13">
        <f t="shared" si="2849"/>
        <v>5.6224375501386064E-8</v>
      </c>
      <c r="BI2385" s="13">
        <f t="shared" si="2850"/>
        <v>4.1057287966132001E-9</v>
      </c>
      <c r="BJ2385" s="14">
        <f t="shared" si="2851"/>
        <v>0.16518553371714401</v>
      </c>
      <c r="BK2385" s="14">
        <f t="shared" si="2852"/>
        <v>0.42666554308366289</v>
      </c>
      <c r="BL2385" s="14">
        <f t="shared" si="2853"/>
        <v>0.38571987524096113</v>
      </c>
      <c r="BM2385" s="14">
        <f t="shared" si="2854"/>
        <v>0.10075380183046453</v>
      </c>
      <c r="BN2385" s="14">
        <f t="shared" si="2855"/>
        <v>0.89923333110944725</v>
      </c>
    </row>
    <row r="2386" spans="1:66" x14ac:dyDescent="0.25">
      <c r="A2386" t="s">
        <v>143</v>
      </c>
      <c r="B2386" t="s">
        <v>157</v>
      </c>
      <c r="C2386" t="s">
        <v>147</v>
      </c>
      <c r="D2386" t="s">
        <v>547</v>
      </c>
      <c r="E2386" s="10">
        <f>VLOOKUP(A2386,home!$A$2:$E$405,3,FALSE)</f>
        <v>1.1642857142857099</v>
      </c>
      <c r="F2386" s="10">
        <f>VLOOKUP(B2386,home!$B$2:$E$405,3,FALSE)</f>
        <v>0.61</v>
      </c>
      <c r="G2386" s="10">
        <f>VLOOKUP(C2386,away!$B$2:$E$405,4,FALSE)</f>
        <v>0.49</v>
      </c>
      <c r="H2386" s="10">
        <f>VLOOKUP(A2386,away!$A$2:$E$405,3,FALSE)</f>
        <v>1.02142857142857</v>
      </c>
      <c r="I2386" s="10">
        <f>VLOOKUP(C2386,away!$B$2:$E$405,3,FALSE)</f>
        <v>0.98</v>
      </c>
      <c r="J2386" s="10">
        <f>VLOOKUP(B2386,home!$B$2:$E$405,4,FALSE)</f>
        <v>1.68</v>
      </c>
      <c r="K2386" s="12">
        <f t="shared" si="2800"/>
        <v>0.34800499999999868</v>
      </c>
      <c r="L2386" s="12">
        <f t="shared" si="2801"/>
        <v>1.6816799999999976</v>
      </c>
      <c r="M2386" s="13">
        <f t="shared" si="2802"/>
        <v>0.13137689835422309</v>
      </c>
      <c r="N2386" s="13">
        <f t="shared" si="2803"/>
        <v>4.5719817511761233E-2</v>
      </c>
      <c r="O2386" s="13">
        <f t="shared" si="2804"/>
        <v>0.22093390242432959</v>
      </c>
      <c r="P2386" s="13">
        <f t="shared" si="2805"/>
        <v>7.6886102713178528E-2</v>
      </c>
      <c r="Q2386" s="13">
        <f t="shared" si="2806"/>
        <v>7.9553625465902025E-3</v>
      </c>
      <c r="R2386" s="13">
        <f t="shared" si="2807"/>
        <v>0.18577006251447306</v>
      </c>
      <c r="S2386" s="13">
        <f t="shared" si="2808"/>
        <v>1.1249072067607186E-2</v>
      </c>
      <c r="T2386" s="13">
        <f t="shared" si="2809"/>
        <v>1.3378374087349792E-2</v>
      </c>
      <c r="U2386" s="13">
        <f t="shared" si="2810"/>
        <v>6.4648910605348955E-2</v>
      </c>
      <c r="V2386" s="13">
        <f t="shared" si="2811"/>
        <v>7.3148097086633433E-4</v>
      </c>
      <c r="W2386" s="13">
        <f t="shared" si="2812"/>
        <v>9.2283531434203764E-4</v>
      </c>
      <c r="X2386" s="13">
        <f t="shared" si="2813"/>
        <v>1.5519136914227158E-3</v>
      </c>
      <c r="Y2386" s="13">
        <f t="shared" si="2814"/>
        <v>1.3049111082958746E-3</v>
      </c>
      <c r="Z2386" s="13">
        <f t="shared" si="2815"/>
        <v>0.10413526624311285</v>
      </c>
      <c r="AA2386" s="13">
        <f t="shared" si="2816"/>
        <v>3.6239593328934346E-2</v>
      </c>
      <c r="AB2386" s="13">
        <f t="shared" si="2817"/>
        <v>6.3057798382178737E-3</v>
      </c>
      <c r="AC2386" s="13">
        <f t="shared" si="2818"/>
        <v>2.6755427401668402E-5</v>
      </c>
      <c r="AD2386" s="13">
        <f t="shared" si="2819"/>
        <v>8.0287825891899899E-5</v>
      </c>
      <c r="AE2386" s="13">
        <f t="shared" si="2820"/>
        <v>1.3501843104589002E-4</v>
      </c>
      <c r="AF2386" s="13">
        <f t="shared" si="2821"/>
        <v>1.1352889756062603E-4</v>
      </c>
      <c r="AG2386" s="13">
        <f t="shared" si="2822"/>
        <v>6.3639758816584415E-5</v>
      </c>
      <c r="AH2386" s="13">
        <f t="shared" si="2823"/>
        <v>4.3780548633929474E-2</v>
      </c>
      <c r="AI2386" s="13">
        <f t="shared" si="2824"/>
        <v>1.5235849827350567E-2</v>
      </c>
      <c r="AJ2386" s="13">
        <f t="shared" si="2825"/>
        <v>2.6510759595835564E-3</v>
      </c>
      <c r="AK2386" s="13">
        <f t="shared" si="2826"/>
        <v>3.0752922977162405E-4</v>
      </c>
      <c r="AL2386" s="13">
        <f t="shared" si="2827"/>
        <v>6.2632641358092848E-7</v>
      </c>
      <c r="AM2386" s="13">
        <f t="shared" si="2828"/>
        <v>5.588112969902106E-6</v>
      </c>
      <c r="AN2386" s="13">
        <f t="shared" si="2829"/>
        <v>9.3974178192249613E-6</v>
      </c>
      <c r="AO2386" s="13">
        <f t="shared" si="2830"/>
        <v>7.9017247991171065E-6</v>
      </c>
      <c r="AP2386" s="13">
        <f t="shared" si="2831"/>
        <v>4.4293908533930776E-6</v>
      </c>
      <c r="AQ2386" s="13">
        <f t="shared" si="2832"/>
        <v>1.8622045025835163E-6</v>
      </c>
      <c r="AR2386" s="13">
        <f t="shared" si="2833"/>
        <v>1.4724974605341279E-2</v>
      </c>
      <c r="AS2386" s="13">
        <f t="shared" si="2834"/>
        <v>5.1243647875317717E-3</v>
      </c>
      <c r="AT2386" s="13">
        <f t="shared" si="2835"/>
        <v>8.9165228394249359E-4</v>
      </c>
      <c r="AU2386" s="13">
        <f t="shared" si="2836"/>
        <v>1.0343315102446877E-4</v>
      </c>
      <c r="AV2386" s="13">
        <f t="shared" si="2837"/>
        <v>8.9988134305675298E-6</v>
      </c>
      <c r="AW2386" s="13">
        <f t="shared" si="2838"/>
        <v>1.0181858786483436E-8</v>
      </c>
      <c r="AX2386" s="13">
        <f t="shared" si="2839"/>
        <v>3.2411520901512881E-7</v>
      </c>
      <c r="AY2386" s="13">
        <f t="shared" si="2840"/>
        <v>5.4505806469656104E-7</v>
      </c>
      <c r="AZ2386" s="13">
        <f t="shared" si="2841"/>
        <v>4.5830662311945585E-7</v>
      </c>
      <c r="BA2386" s="13">
        <f t="shared" si="2842"/>
        <v>2.5690836065584175E-7</v>
      </c>
      <c r="BB2386" s="13">
        <f t="shared" si="2843"/>
        <v>1.0800941298692891E-7</v>
      </c>
      <c r="BC2386" s="13">
        <f t="shared" si="2844"/>
        <v>3.6327453926371659E-8</v>
      </c>
      <c r="BD2386" s="13">
        <f t="shared" si="2845"/>
        <v>4.1271158823850485E-3</v>
      </c>
      <c r="BE2386" s="13">
        <f t="shared" si="2846"/>
        <v>1.4362569626494032E-3</v>
      </c>
      <c r="BF2386" s="13">
        <f t="shared" si="2847"/>
        <v>2.499123021434018E-4</v>
      </c>
      <c r="BG2386" s="13">
        <f t="shared" si="2848"/>
        <v>2.8990243569138073E-5</v>
      </c>
      <c r="BH2386" s="13">
        <f t="shared" si="2849"/>
        <v>2.5221874283194639E-6</v>
      </c>
      <c r="BI2386" s="13">
        <f t="shared" si="2850"/>
        <v>1.7554676719846242E-7</v>
      </c>
      <c r="BJ2386" s="14">
        <f t="shared" si="2851"/>
        <v>7.1256596749145473E-2</v>
      </c>
      <c r="BK2386" s="14">
        <f t="shared" si="2852"/>
        <v>0.22027148091775511</v>
      </c>
      <c r="BL2386" s="14">
        <f t="shared" si="2853"/>
        <v>0.6025716491281522</v>
      </c>
      <c r="BM2386" s="14">
        <f t="shared" si="2854"/>
        <v>0.32959231209740386</v>
      </c>
      <c r="BN2386" s="14">
        <f t="shared" si="2855"/>
        <v>0.66864214606455574</v>
      </c>
    </row>
    <row r="2387" spans="1:66" x14ac:dyDescent="0.25">
      <c r="A2387" t="s">
        <v>143</v>
      </c>
      <c r="B2387" t="s">
        <v>140</v>
      </c>
      <c r="C2387" t="s">
        <v>153</v>
      </c>
      <c r="D2387" t="s">
        <v>547</v>
      </c>
      <c r="E2387" s="10">
        <f>VLOOKUP(A2387,home!$A$2:$E$405,3,FALSE)</f>
        <v>1.1642857142857099</v>
      </c>
      <c r="F2387" s="10">
        <f>VLOOKUP(B2387,home!$B$2:$E$405,3,FALSE)</f>
        <v>0.74</v>
      </c>
      <c r="G2387" s="10">
        <f>VLOOKUP(C2387,away!$B$2:$E$405,4,FALSE)</f>
        <v>0.97</v>
      </c>
      <c r="H2387" s="10">
        <f>VLOOKUP(A2387,away!$A$2:$E$405,3,FALSE)</f>
        <v>1.02142857142857</v>
      </c>
      <c r="I2387" s="10">
        <f>VLOOKUP(C2387,away!$B$2:$E$405,3,FALSE)</f>
        <v>0.86</v>
      </c>
      <c r="J2387" s="10">
        <f>VLOOKUP(B2387,home!$B$2:$E$405,4,FALSE)</f>
        <v>1.26</v>
      </c>
      <c r="K2387" s="12">
        <f t="shared" si="2800"/>
        <v>0.83572428571428259</v>
      </c>
      <c r="L2387" s="12">
        <f t="shared" si="2801"/>
        <v>1.1068199999999986</v>
      </c>
      <c r="M2387" s="13">
        <f t="shared" si="2802"/>
        <v>0.14333879060281854</v>
      </c>
      <c r="N2387" s="13">
        <f t="shared" si="2803"/>
        <v>0.11979170839168965</v>
      </c>
      <c r="O2387" s="13">
        <f t="shared" si="2804"/>
        <v>0.15865024021501142</v>
      </c>
      <c r="P2387" s="13">
        <f t="shared" si="2805"/>
        <v>0.13258785868208978</v>
      </c>
      <c r="Q2387" s="13">
        <f t="shared" si="2806"/>
        <v>5.0056419965069231E-2</v>
      </c>
      <c r="R2387" s="13">
        <f t="shared" si="2807"/>
        <v>8.7798629437389392E-2</v>
      </c>
      <c r="S2387" s="13">
        <f t="shared" si="2808"/>
        <v>3.0660821463558759E-2</v>
      </c>
      <c r="T2387" s="13">
        <f t="shared" si="2809"/>
        <v>5.5403446745737862E-2</v>
      </c>
      <c r="U2387" s="13">
        <f t="shared" si="2810"/>
        <v>7.3375446873255229E-2</v>
      </c>
      <c r="V2387" s="13">
        <f t="shared" si="2811"/>
        <v>3.1512386735342872E-3</v>
      </c>
      <c r="W2387" s="13">
        <f t="shared" si="2812"/>
        <v>1.3944455273573879E-2</v>
      </c>
      <c r="X2387" s="13">
        <f t="shared" si="2813"/>
        <v>1.5434001985897021E-2</v>
      </c>
      <c r="Y2387" s="13">
        <f t="shared" si="2814"/>
        <v>8.5413310390152625E-3</v>
      </c>
      <c r="Z2387" s="13">
        <f t="shared" si="2815"/>
        <v>3.2392426344630403E-2</v>
      </c>
      <c r="AA2387" s="13">
        <f t="shared" si="2816"/>
        <v>2.7071137369418755E-2</v>
      </c>
      <c r="AB2387" s="13">
        <f t="shared" si="2817"/>
        <v>1.1312003470765355E-2</v>
      </c>
      <c r="AC2387" s="13">
        <f t="shared" si="2818"/>
        <v>1.8218026770830563E-4</v>
      </c>
      <c r="AD2387" s="13">
        <f t="shared" si="2819"/>
        <v>2.9134299807955727E-3</v>
      </c>
      <c r="AE2387" s="13">
        <f t="shared" si="2820"/>
        <v>3.2246425713441519E-3</v>
      </c>
      <c r="AF2387" s="13">
        <f t="shared" si="2821"/>
        <v>1.7845494454075651E-3</v>
      </c>
      <c r="AG2387" s="13">
        <f t="shared" si="2822"/>
        <v>6.5839167238866637E-4</v>
      </c>
      <c r="AH2387" s="13">
        <f t="shared" si="2823"/>
        <v>8.9631463316909403E-3</v>
      </c>
      <c r="AI2387" s="13">
        <f t="shared" si="2824"/>
        <v>7.4907190658050037E-3</v>
      </c>
      <c r="AJ2387" s="13">
        <f t="shared" si="2825"/>
        <v>3.1300879203781224E-3</v>
      </c>
      <c r="AK2387" s="13">
        <f t="shared" si="2826"/>
        <v>8.719634971603035E-4</v>
      </c>
      <c r="AL2387" s="13">
        <f t="shared" si="2827"/>
        <v>6.7406433354124132E-6</v>
      </c>
      <c r="AM2387" s="13">
        <f t="shared" si="2828"/>
        <v>4.8696483793579128E-4</v>
      </c>
      <c r="AN2387" s="13">
        <f t="shared" si="2829"/>
        <v>5.3898242192409183E-4</v>
      </c>
      <c r="AO2387" s="13">
        <f t="shared" si="2830"/>
        <v>2.9827826211701133E-4</v>
      </c>
      <c r="AP2387" s="13">
        <f t="shared" si="2831"/>
        <v>1.1004678202545005E-4</v>
      </c>
      <c r="AQ2387" s="13">
        <f t="shared" si="2832"/>
        <v>3.0450494820352103E-5</v>
      </c>
      <c r="AR2387" s="13">
        <f t="shared" si="2833"/>
        <v>1.9841179245684306E-3</v>
      </c>
      <c r="AS2387" s="13">
        <f t="shared" si="2834"/>
        <v>1.6581755352828565E-3</v>
      </c>
      <c r="AT2387" s="13">
        <f t="shared" si="2835"/>
        <v>6.928887824065817E-4</v>
      </c>
      <c r="AU2387" s="13">
        <f t="shared" si="2836"/>
        <v>1.9302132758539315E-4</v>
      </c>
      <c r="AV2387" s="13">
        <f t="shared" si="2837"/>
        <v>4.0328152780981304E-5</v>
      </c>
      <c r="AW2387" s="13">
        <f t="shared" si="2838"/>
        <v>1.731964030081413E-7</v>
      </c>
      <c r="AX2387" s="13">
        <f t="shared" si="2839"/>
        <v>6.7828056891976741E-5</v>
      </c>
      <c r="AY2387" s="13">
        <f t="shared" si="2840"/>
        <v>7.5073449929177605E-5</v>
      </c>
      <c r="AZ2387" s="13">
        <f t="shared" si="2841"/>
        <v>4.1546397925306141E-5</v>
      </c>
      <c r="BA2387" s="13">
        <f t="shared" si="2842"/>
        <v>1.5328128050562429E-5</v>
      </c>
      <c r="BB2387" s="13">
        <f t="shared" si="2843"/>
        <v>4.2413696722308697E-6</v>
      </c>
      <c r="BC2387" s="13">
        <f t="shared" si="2844"/>
        <v>9.3888655612371293E-7</v>
      </c>
      <c r="BD2387" s="13">
        <f t="shared" si="2845"/>
        <v>3.6601023354513831E-4</v>
      </c>
      <c r="BE2387" s="13">
        <f t="shared" si="2846"/>
        <v>3.0588364099362847E-4</v>
      </c>
      <c r="BF2387" s="13">
        <f t="shared" si="2847"/>
        <v>1.2781719369054211E-4</v>
      </c>
      <c r="BG2387" s="13">
        <f t="shared" si="2848"/>
        <v>3.5606644299677464E-5</v>
      </c>
      <c r="BH2387" s="13">
        <f t="shared" si="2849"/>
        <v>7.4393343435076207E-6</v>
      </c>
      <c r="BI2387" s="13">
        <f t="shared" si="2850"/>
        <v>1.2434464760835277E-6</v>
      </c>
      <c r="BJ2387" s="14">
        <f t="shared" si="2851"/>
        <v>0.27342205615876702</v>
      </c>
      <c r="BK2387" s="14">
        <f t="shared" si="2852"/>
        <v>0.31000270378297423</v>
      </c>
      <c r="BL2387" s="14">
        <f t="shared" si="2853"/>
        <v>0.3840759063968473</v>
      </c>
      <c r="BM2387" s="14">
        <f t="shared" si="2854"/>
        <v>0.30759454513562484</v>
      </c>
      <c r="BN2387" s="14">
        <f t="shared" si="2855"/>
        <v>0.69222364729406805</v>
      </c>
    </row>
    <row r="2388" spans="1:66" x14ac:dyDescent="0.25">
      <c r="A2388" t="s">
        <v>143</v>
      </c>
      <c r="B2388" t="s">
        <v>159</v>
      </c>
      <c r="C2388" t="s">
        <v>148</v>
      </c>
      <c r="D2388" t="s">
        <v>547</v>
      </c>
      <c r="E2388" s="10">
        <f>VLOOKUP(A2388,home!$A$2:$E$405,3,FALSE)</f>
        <v>1.1642857142857099</v>
      </c>
      <c r="F2388" s="10">
        <f>VLOOKUP(B2388,home!$B$2:$E$405,3,FALSE)</f>
        <v>1.07</v>
      </c>
      <c r="G2388" s="10">
        <f>VLOOKUP(C2388,away!$B$2:$E$405,4,FALSE)</f>
        <v>0.74</v>
      </c>
      <c r="H2388" s="10">
        <f>VLOOKUP(A2388,away!$A$2:$E$405,3,FALSE)</f>
        <v>1.02142857142857</v>
      </c>
      <c r="I2388" s="10">
        <f>VLOOKUP(C2388,away!$B$2:$E$405,3,FALSE)</f>
        <v>0.86</v>
      </c>
      <c r="J2388" s="10">
        <f>VLOOKUP(B2388,home!$B$2:$E$405,4,FALSE)</f>
        <v>0.61</v>
      </c>
      <c r="K2388" s="12">
        <f t="shared" si="2800"/>
        <v>0.92188142857142508</v>
      </c>
      <c r="L2388" s="12">
        <f t="shared" si="2801"/>
        <v>0.5358414285714278</v>
      </c>
      <c r="M2388" s="13">
        <f t="shared" si="2802"/>
        <v>0.23276571247784539</v>
      </c>
      <c r="N2388" s="13">
        <f t="shared" si="2803"/>
        <v>0.21458238754152165</v>
      </c>
      <c r="O2388" s="13">
        <f t="shared" si="2804"/>
        <v>0.12472551189657485</v>
      </c>
      <c r="P2388" s="13">
        <f t="shared" si="2805"/>
        <v>0.11498213308651668</v>
      </c>
      <c r="Q2388" s="13">
        <f t="shared" si="2806"/>
        <v>9.8909758986522586E-2</v>
      </c>
      <c r="R2388" s="13">
        <f t="shared" si="2807"/>
        <v>3.341654823698164E-2</v>
      </c>
      <c r="S2388" s="13">
        <f t="shared" si="2808"/>
        <v>1.4199783538118618E-2</v>
      </c>
      <c r="T2388" s="13">
        <f t="shared" si="2809"/>
        <v>5.2999946554993869E-2</v>
      </c>
      <c r="U2388" s="13">
        <f t="shared" si="2810"/>
        <v>3.0806095226634567E-2</v>
      </c>
      <c r="V2388" s="13">
        <f t="shared" si="2811"/>
        <v>7.7938235413673839E-4</v>
      </c>
      <c r="W2388" s="13">
        <f t="shared" si="2812"/>
        <v>3.0394356638050266E-2</v>
      </c>
      <c r="X2388" s="13">
        <f t="shared" si="2813"/>
        <v>1.6286555481442311E-2</v>
      </c>
      <c r="Y2388" s="13">
        <f t="shared" si="2814"/>
        <v>4.3635055778419333E-3</v>
      </c>
      <c r="Z2388" s="13">
        <f t="shared" si="2815"/>
        <v>5.9686569817434237E-3</v>
      </c>
      <c r="AA2388" s="13">
        <f t="shared" si="2816"/>
        <v>5.502394024982437E-3</v>
      </c>
      <c r="AB2388" s="13">
        <f t="shared" si="2817"/>
        <v>2.5362774321568415E-3</v>
      </c>
      <c r="AC2388" s="13">
        <f t="shared" si="2818"/>
        <v>2.4062566124607663E-5</v>
      </c>
      <c r="AD2388" s="13">
        <f t="shared" si="2819"/>
        <v>7.0049982294987873E-3</v>
      </c>
      <c r="AE2388" s="13">
        <f t="shared" si="2820"/>
        <v>3.7535682584349519E-3</v>
      </c>
      <c r="AF2388" s="13">
        <f t="shared" si="2821"/>
        <v>1.0056586889200755E-3</v>
      </c>
      <c r="AG2388" s="13">
        <f t="shared" si="2822"/>
        <v>1.7962452950873414E-4</v>
      </c>
      <c r="AH2388" s="13">
        <f t="shared" si="2823"/>
        <v>7.9956342093755542E-4</v>
      </c>
      <c r="AI2388" s="13">
        <f t="shared" si="2824"/>
        <v>7.3710266872736917E-4</v>
      </c>
      <c r="AJ2388" s="13">
        <f t="shared" si="2825"/>
        <v>3.3976063062509851E-4</v>
      </c>
      <c r="AK2388" s="13">
        <f t="shared" si="2826"/>
        <v>1.0440633851099806E-4</v>
      </c>
      <c r="AL2388" s="13">
        <f t="shared" si="2827"/>
        <v>4.754592334222919E-7</v>
      </c>
      <c r="AM2388" s="13">
        <f t="shared" si="2828"/>
        <v>1.2915555549901294E-3</v>
      </c>
      <c r="AN2388" s="13">
        <f t="shared" si="2829"/>
        <v>6.9206897366527406E-4</v>
      </c>
      <c r="AO2388" s="13">
        <f t="shared" si="2830"/>
        <v>1.8541961375938114E-4</v>
      </c>
      <c r="AP2388" s="13">
        <f t="shared" si="2831"/>
        <v>3.3118503573996389E-5</v>
      </c>
      <c r="AQ2388" s="13">
        <f t="shared" si="2832"/>
        <v>4.4365665668095399E-6</v>
      </c>
      <c r="AR2388" s="13">
        <f t="shared" si="2833"/>
        <v>8.5687841141727554E-5</v>
      </c>
      <c r="AS2388" s="13">
        <f t="shared" si="2834"/>
        <v>7.8994029402937112E-5</v>
      </c>
      <c r="AT2388" s="13">
        <f t="shared" si="2835"/>
        <v>3.6411564337296418E-5</v>
      </c>
      <c r="AU2388" s="13">
        <f t="shared" si="2836"/>
        <v>1.118904831592906E-5</v>
      </c>
      <c r="AV2388" s="13">
        <f t="shared" si="2837"/>
        <v>2.578743961460844E-6</v>
      </c>
      <c r="AW2388" s="13">
        <f t="shared" si="2838"/>
        <v>6.5241229847967807E-9</v>
      </c>
      <c r="AX2388" s="13">
        <f t="shared" si="2839"/>
        <v>1.9844351335227667E-4</v>
      </c>
      <c r="AY2388" s="13">
        <f t="shared" si="2840"/>
        <v>1.0633425568541712E-4</v>
      </c>
      <c r="AZ2388" s="13">
        <f t="shared" si="2841"/>
        <v>2.848914973627669E-5</v>
      </c>
      <c r="BA2388" s="13">
        <f t="shared" si="2842"/>
        <v>5.0885555644906058E-6</v>
      </c>
      <c r="BB2388" s="13">
        <f t="shared" si="2843"/>
        <v>6.8166472076043346E-7</v>
      </c>
      <c r="BC2388" s="13">
        <f t="shared" si="2844"/>
        <v>7.3052839555802847E-8</v>
      </c>
      <c r="BD2388" s="13">
        <f t="shared" si="2845"/>
        <v>7.6525158680974719E-6</v>
      </c>
      <c r="BE2388" s="13">
        <f t="shared" si="2846"/>
        <v>7.0547122606471954E-6</v>
      </c>
      <c r="BF2388" s="13">
        <f t="shared" si="2847"/>
        <v>3.2518041085028924E-6</v>
      </c>
      <c r="BG2388" s="13">
        <f t="shared" si="2848"/>
        <v>9.9925927232702541E-7</v>
      </c>
      <c r="BH2388" s="13">
        <f t="shared" si="2849"/>
        <v>2.3029964137152015E-7</v>
      </c>
      <c r="BI2388" s="13">
        <f t="shared" si="2850"/>
        <v>4.2461792477412783E-8</v>
      </c>
      <c r="BJ2388" s="14">
        <f t="shared" si="2851"/>
        <v>0.43202606989118952</v>
      </c>
      <c r="BK2388" s="14">
        <f t="shared" si="2852"/>
        <v>0.36285788373766081</v>
      </c>
      <c r="BL2388" s="14">
        <f t="shared" si="2853"/>
        <v>0.19920175215623415</v>
      </c>
      <c r="BM2388" s="14">
        <f t="shared" si="2854"/>
        <v>0.18056598280930275</v>
      </c>
      <c r="BN2388" s="14">
        <f t="shared" si="2855"/>
        <v>0.81938205222596272</v>
      </c>
    </row>
    <row r="2389" spans="1:66" x14ac:dyDescent="0.25">
      <c r="A2389" t="s">
        <v>143</v>
      </c>
      <c r="B2389" t="s">
        <v>158</v>
      </c>
      <c r="C2389" t="s">
        <v>452</v>
      </c>
      <c r="D2389" t="s">
        <v>547</v>
      </c>
      <c r="E2389" s="10">
        <f>VLOOKUP(A2389,home!$A$2:$E$405,3,FALSE)</f>
        <v>1.1642857142857099</v>
      </c>
      <c r="F2389" s="10">
        <f>VLOOKUP(B2389,home!$B$2:$E$405,3,FALSE)</f>
        <v>0.86</v>
      </c>
      <c r="G2389" s="10">
        <f>VLOOKUP(C2389,away!$B$2:$E$405,4,FALSE)</f>
        <v>1.07</v>
      </c>
      <c r="H2389" s="10">
        <f>VLOOKUP(A2389,away!$A$2:$E$405,3,FALSE)</f>
        <v>1.02142857142857</v>
      </c>
      <c r="I2389" s="10">
        <f>VLOOKUP(C2389,away!$B$2:$E$405,3,FALSE)</f>
        <v>0.86</v>
      </c>
      <c r="J2389" s="10">
        <f>VLOOKUP(B2389,home!$B$2:$E$405,4,FALSE)</f>
        <v>0.84</v>
      </c>
      <c r="K2389" s="12">
        <f t="shared" si="2800"/>
        <v>1.0713757142857103</v>
      </c>
      <c r="L2389" s="12">
        <f t="shared" si="2801"/>
        <v>0.73787999999999898</v>
      </c>
      <c r="M2389" s="13">
        <f t="shared" si="2802"/>
        <v>0.16377598757908191</v>
      </c>
      <c r="N2389" s="13">
        <f t="shared" si="2803"/>
        <v>0.17546561567538652</v>
      </c>
      <c r="O2389" s="13">
        <f t="shared" si="2804"/>
        <v>0.1208470257148528</v>
      </c>
      <c r="P2389" s="13">
        <f t="shared" si="2805"/>
        <v>0.12947256849455402</v>
      </c>
      <c r="Q2389" s="13">
        <f t="shared" si="2806"/>
        <v>9.3994799663399575E-2</v>
      </c>
      <c r="R2389" s="13">
        <f t="shared" si="2807"/>
        <v>4.4585301667237717E-2</v>
      </c>
      <c r="S2389" s="13">
        <f t="shared" si="2808"/>
        <v>2.558852833124059E-2</v>
      </c>
      <c r="T2389" s="13">
        <f t="shared" si="2809"/>
        <v>6.9356882775629181E-2</v>
      </c>
      <c r="U2389" s="13">
        <f t="shared" si="2810"/>
        <v>4.7767609420380684E-2</v>
      </c>
      <c r="V2389" s="13">
        <f t="shared" si="2811"/>
        <v>2.2476585487381331E-3</v>
      </c>
      <c r="W2389" s="13">
        <f t="shared" si="2812"/>
        <v>3.3567915209505653E-2</v>
      </c>
      <c r="X2389" s="13">
        <f t="shared" si="2813"/>
        <v>2.4769093274789995E-2</v>
      </c>
      <c r="Y2389" s="13">
        <f t="shared" si="2814"/>
        <v>9.1383092728010065E-3</v>
      </c>
      <c r="Z2389" s="13">
        <f t="shared" si="2815"/>
        <v>1.0966200798073776E-2</v>
      </c>
      <c r="AA2389" s="13">
        <f t="shared" si="2816"/>
        <v>1.174892121303682E-2</v>
      </c>
      <c r="AB2389" s="13">
        <f t="shared" si="2817"/>
        <v>6.2937544283519281E-3</v>
      </c>
      <c r="AC2389" s="13">
        <f t="shared" si="2818"/>
        <v>1.1105494222075317E-4</v>
      </c>
      <c r="AD2389" s="13">
        <f t="shared" si="2819"/>
        <v>8.9909622836665676E-3</v>
      </c>
      <c r="AE2389" s="13">
        <f t="shared" si="2820"/>
        <v>6.6342512498718783E-3</v>
      </c>
      <c r="AF2389" s="13">
        <f t="shared" si="2821"/>
        <v>2.4476406561277269E-3</v>
      </c>
      <c r="AG2389" s="13">
        <f t="shared" si="2822"/>
        <v>6.0202169578117497E-4</v>
      </c>
      <c r="AH2389" s="13">
        <f t="shared" si="2823"/>
        <v>2.0229350612206666E-3</v>
      </c>
      <c r="AI2389" s="13">
        <f t="shared" si="2824"/>
        <v>2.1673234961688986E-3</v>
      </c>
      <c r="AJ2389" s="13">
        <f t="shared" si="2825"/>
        <v>1.1610088793980783E-3</v>
      </c>
      <c r="AK2389" s="13">
        <f t="shared" si="2826"/>
        <v>4.1462557248572274E-4</v>
      </c>
      <c r="AL2389" s="13">
        <f t="shared" si="2827"/>
        <v>3.5117647772124803E-6</v>
      </c>
      <c r="AM2389" s="13">
        <f t="shared" si="2828"/>
        <v>1.926539727755831E-3</v>
      </c>
      <c r="AN2389" s="13">
        <f t="shared" si="2829"/>
        <v>1.4215551343164706E-3</v>
      </c>
      <c r="AO2389" s="13">
        <f t="shared" si="2830"/>
        <v>5.2446855125471781E-4</v>
      </c>
      <c r="AP2389" s="13">
        <f t="shared" si="2831"/>
        <v>1.2899828486661024E-4</v>
      </c>
      <c r="AQ2389" s="13">
        <f t="shared" si="2832"/>
        <v>2.3796313609343556E-5</v>
      </c>
      <c r="AR2389" s="13">
        <f t="shared" si="2833"/>
        <v>2.9853666459470074E-4</v>
      </c>
      <c r="AS2389" s="13">
        <f t="shared" si="2834"/>
        <v>3.1984493227062106E-4</v>
      </c>
      <c r="AT2389" s="13">
        <f t="shared" si="2835"/>
        <v>1.7133704638605063E-4</v>
      </c>
      <c r="AU2389" s="13">
        <f t="shared" si="2836"/>
        <v>6.1188783485152947E-5</v>
      </c>
      <c r="AV2389" s="13">
        <f t="shared" si="2837"/>
        <v>1.6389044153169851E-5</v>
      </c>
      <c r="AW2389" s="13">
        <f t="shared" si="2838"/>
        <v>7.7117058281760957E-8</v>
      </c>
      <c r="AX2389" s="13">
        <f t="shared" si="2839"/>
        <v>3.4400797948736672E-4</v>
      </c>
      <c r="AY2389" s="13">
        <f t="shared" si="2840"/>
        <v>2.538366079041378E-4</v>
      </c>
      <c r="AZ2389" s="13">
        <f t="shared" si="2841"/>
        <v>9.3650478120152451E-5</v>
      </c>
      <c r="BA2389" s="13">
        <f t="shared" si="2842"/>
        <v>2.3034271598432668E-5</v>
      </c>
      <c r="BB2389" s="13">
        <f t="shared" si="2843"/>
        <v>4.2491320817628679E-6</v>
      </c>
      <c r="BC2389" s="13">
        <f t="shared" si="2844"/>
        <v>6.2706991609823626E-7</v>
      </c>
      <c r="BD2389" s="13">
        <f t="shared" si="2845"/>
        <v>3.6714039011856226E-5</v>
      </c>
      <c r="BE2389" s="13">
        <f t="shared" si="2846"/>
        <v>3.9334529770640903E-5</v>
      </c>
      <c r="BF2389" s="13">
        <f t="shared" si="2847"/>
        <v>2.1071029964556466E-5</v>
      </c>
      <c r="BG2389" s="13">
        <f t="shared" si="2848"/>
        <v>7.524996593004096E-6</v>
      </c>
      <c r="BH2389" s="13">
        <f t="shared" si="2849"/>
        <v>2.0155246499568245E-6</v>
      </c>
      <c r="BI2389" s="13">
        <f t="shared" si="2850"/>
        <v>4.3187683230159002E-7</v>
      </c>
      <c r="BJ2389" s="14">
        <f t="shared" si="2851"/>
        <v>0.42971225530787011</v>
      </c>
      <c r="BK2389" s="14">
        <f t="shared" si="2852"/>
        <v>0.32145314626851673</v>
      </c>
      <c r="BL2389" s="14">
        <f t="shared" si="2853"/>
        <v>0.23798289392084532</v>
      </c>
      <c r="BM2389" s="14">
        <f t="shared" si="2854"/>
        <v>0.27171943800994747</v>
      </c>
      <c r="BN2389" s="14">
        <f t="shared" si="2855"/>
        <v>0.72814129879451261</v>
      </c>
    </row>
    <row r="2390" spans="1:66" x14ac:dyDescent="0.25">
      <c r="A2390" t="s">
        <v>485</v>
      </c>
      <c r="B2390" t="s">
        <v>486</v>
      </c>
      <c r="C2390" t="s">
        <v>496</v>
      </c>
      <c r="D2390" t="s">
        <v>547</v>
      </c>
      <c r="E2390" s="10">
        <f>VLOOKUP(A2390,home!$A$2:$E$405,3,FALSE)</f>
        <v>1.41071428571429</v>
      </c>
      <c r="F2390" s="10">
        <f>VLOOKUP(B2390,home!$B$2:$E$405,3,FALSE)</f>
        <v>0.56999999999999995</v>
      </c>
      <c r="G2390" s="10">
        <f>VLOOKUP(C2390,away!$B$2:$E$405,4,FALSE)</f>
        <v>0.53</v>
      </c>
      <c r="H2390" s="10">
        <f>VLOOKUP(A2390,away!$A$2:$E$405,3,FALSE)</f>
        <v>1.1071428571428601</v>
      </c>
      <c r="I2390" s="10">
        <f>VLOOKUP(C2390,away!$B$2:$E$405,3,FALSE)</f>
        <v>1.42</v>
      </c>
      <c r="J2390" s="10">
        <f>VLOOKUP(B2390,home!$B$2:$E$405,4,FALSE)</f>
        <v>1.63</v>
      </c>
      <c r="K2390" s="12">
        <f t="shared" si="2800"/>
        <v>0.42617678571428702</v>
      </c>
      <c r="L2390" s="12">
        <f t="shared" si="2801"/>
        <v>2.5625928571428638</v>
      </c>
      <c r="M2390" s="13">
        <f t="shared" si="2802"/>
        <v>5.0349346308200357E-2</v>
      </c>
      <c r="N2390" s="13">
        <f t="shared" si="2803"/>
        <v>2.145772257244433E-2</v>
      </c>
      <c r="O2390" s="13">
        <f t="shared" si="2804"/>
        <v>0.12902487521120665</v>
      </c>
      <c r="P2390" s="13">
        <f t="shared" si="2805"/>
        <v>5.4987406594699036E-2</v>
      </c>
      <c r="Q2390" s="13">
        <f t="shared" si="2806"/>
        <v>4.5723916173366127E-3</v>
      </c>
      <c r="R2390" s="13">
        <f t="shared" si="2807"/>
        <v>0.16531911180499381</v>
      </c>
      <c r="S2390" s="13">
        <f t="shared" si="2808"/>
        <v>1.5013178450731435E-2</v>
      </c>
      <c r="T2390" s="13">
        <f t="shared" si="2809"/>
        <v>1.1717178098646711E-2</v>
      </c>
      <c r="U2390" s="13">
        <f t="shared" si="2810"/>
        <v>7.0455167686193101E-2</v>
      </c>
      <c r="V2390" s="13">
        <f t="shared" si="2811"/>
        <v>1.821795135787292E-3</v>
      </c>
      <c r="W2390" s="13">
        <f t="shared" si="2812"/>
        <v>6.4954905416782281E-4</v>
      </c>
      <c r="X2390" s="13">
        <f t="shared" si="2813"/>
        <v>1.6645297665743657E-3</v>
      </c>
      <c r="Y2390" s="13">
        <f t="shared" si="2814"/>
        <v>2.1327560451625746E-3</v>
      </c>
      <c r="Z2390" s="13">
        <f t="shared" si="2815"/>
        <v>0.14121519168689317</v>
      </c>
      <c r="AA2390" s="13">
        <f t="shared" si="2816"/>
        <v>6.0182636487147043E-2</v>
      </c>
      <c r="AB2390" s="13">
        <f t="shared" si="2817"/>
        <v>1.2824221286951846E-2</v>
      </c>
      <c r="AC2390" s="13">
        <f t="shared" si="2818"/>
        <v>1.24350906726004E-4</v>
      </c>
      <c r="AD2390" s="13">
        <f t="shared" si="2819"/>
        <v>6.9205682017249478E-5</v>
      </c>
      <c r="AE2390" s="13">
        <f t="shared" si="2820"/>
        <v>1.7734598641110384E-4</v>
      </c>
      <c r="AF2390" s="13">
        <f t="shared" si="2821"/>
        <v>2.2723277901002514E-4</v>
      </c>
      <c r="AG2390" s="13">
        <f t="shared" si="2822"/>
        <v>1.9410169879993772E-4</v>
      </c>
      <c r="AH2390" s="13">
        <f t="shared" si="2823"/>
        <v>9.0469260384223205E-2</v>
      </c>
      <c r="AI2390" s="13">
        <f t="shared" si="2824"/>
        <v>3.8555898596497128E-2</v>
      </c>
      <c r="AJ2390" s="13">
        <f t="shared" si="2825"/>
        <v>8.215814467090566E-3</v>
      </c>
      <c r="AK2390" s="13">
        <f t="shared" si="2826"/>
        <v>1.1671298005365321E-3</v>
      </c>
      <c r="AL2390" s="13">
        <f t="shared" si="2827"/>
        <v>5.4322324875535666E-6</v>
      </c>
      <c r="AM2390" s="13">
        <f t="shared" si="2828"/>
        <v>5.8987710230552882E-6</v>
      </c>
      <c r="AN2390" s="13">
        <f t="shared" si="2829"/>
        <v>1.5116148489602784E-5</v>
      </c>
      <c r="AO2390" s="13">
        <f t="shared" si="2830"/>
        <v>1.9368267073483498E-5</v>
      </c>
      <c r="AP2390" s="13">
        <f t="shared" si="2831"/>
        <v>1.6544327619248041E-5</v>
      </c>
      <c r="AQ2390" s="13">
        <f t="shared" si="2832"/>
        <v>1.0599093945829107E-5</v>
      </c>
      <c r="AR2390" s="13">
        <f t="shared" si="2833"/>
        <v>4.6367176090321628E-2</v>
      </c>
      <c r="AS2390" s="13">
        <f t="shared" si="2834"/>
        <v>1.9760614068821614E-2</v>
      </c>
      <c r="AT2390" s="13">
        <f t="shared" si="2835"/>
        <v>4.2107574937954566E-3</v>
      </c>
      <c r="AU2390" s="13">
        <f t="shared" si="2836"/>
        <v>5.9817569804269824E-4</v>
      </c>
      <c r="AV2390" s="13">
        <f t="shared" si="2837"/>
        <v>6.3732149071059254E-5</v>
      </c>
      <c r="AW2390" s="13">
        <f t="shared" si="2838"/>
        <v>1.6479546211296521E-7</v>
      </c>
      <c r="AX2390" s="13">
        <f t="shared" si="2839"/>
        <v>4.1898654571171296E-7</v>
      </c>
      <c r="AY2390" s="13">
        <f t="shared" si="2840"/>
        <v>1.0736919292797975E-6</v>
      </c>
      <c r="AZ2390" s="13">
        <f t="shared" si="2841"/>
        <v>1.3757176343721755E-6</v>
      </c>
      <c r="BA2390" s="13">
        <f t="shared" si="2842"/>
        <v>1.1751347277625381E-6</v>
      </c>
      <c r="BB2390" s="13">
        <f t="shared" si="2843"/>
        <v>7.5284796488620096E-7</v>
      </c>
      <c r="BC2390" s="13">
        <f t="shared" si="2844"/>
        <v>3.8584856346638392E-7</v>
      </c>
      <c r="BD2390" s="13">
        <f t="shared" si="2845"/>
        <v>1.9803365709157281E-2</v>
      </c>
      <c r="BE2390" s="13">
        <f t="shared" si="2846"/>
        <v>8.4397347442531825E-3</v>
      </c>
      <c r="BF2390" s="13">
        <f t="shared" si="2847"/>
        <v>1.7984095127935053E-3</v>
      </c>
      <c r="BG2390" s="13">
        <f t="shared" si="2848"/>
        <v>2.554801285201111E-4</v>
      </c>
      <c r="BH2390" s="13">
        <f t="shared" si="2849"/>
        <v>2.7219924996643461E-5</v>
      </c>
      <c r="BI2390" s="13">
        <f t="shared" si="2850"/>
        <v>2.3201000284906986E-6</v>
      </c>
      <c r="BJ2390" s="14">
        <f t="shared" si="2851"/>
        <v>4.2934722136087428E-2</v>
      </c>
      <c r="BK2390" s="14">
        <f t="shared" si="2852"/>
        <v>0.12230258332056097</v>
      </c>
      <c r="BL2390" s="14">
        <f t="shared" si="2853"/>
        <v>0.67754110134464141</v>
      </c>
      <c r="BM2390" s="14">
        <f t="shared" si="2854"/>
        <v>0.55828183548283505</v>
      </c>
      <c r="BN2390" s="14">
        <f t="shared" si="2855"/>
        <v>0.42571085410888082</v>
      </c>
    </row>
    <row r="2391" spans="1:66" x14ac:dyDescent="0.25">
      <c r="A2391" t="s">
        <v>485</v>
      </c>
      <c r="B2391" t="s">
        <v>492</v>
      </c>
      <c r="C2391" t="s">
        <v>489</v>
      </c>
      <c r="D2391" t="s">
        <v>547</v>
      </c>
      <c r="E2391" s="10">
        <f>VLOOKUP(A2391,home!$A$2:$E$405,3,FALSE)</f>
        <v>1.41071428571429</v>
      </c>
      <c r="F2391" s="10">
        <f>VLOOKUP(B2391,home!$B$2:$E$405,3,FALSE)</f>
        <v>1.77</v>
      </c>
      <c r="G2391" s="10">
        <f>VLOOKUP(C2391,away!$B$2:$E$405,4,FALSE)</f>
        <v>0</v>
      </c>
      <c r="H2391" s="10">
        <f>VLOOKUP(A2391,away!$A$2:$E$405,3,FALSE)</f>
        <v>1.1071428571428601</v>
      </c>
      <c r="I2391" s="10">
        <f>VLOOKUP(C2391,away!$B$2:$E$405,3,FALSE)</f>
        <v>0</v>
      </c>
      <c r="J2391" s="10">
        <f>VLOOKUP(B2391,home!$B$2:$E$405,4,FALSE)</f>
        <v>1.35</v>
      </c>
      <c r="K2391" s="12">
        <f t="shared" si="2800"/>
        <v>0</v>
      </c>
      <c r="L2391" s="12">
        <f t="shared" si="2801"/>
        <v>0</v>
      </c>
      <c r="M2391" s="13">
        <f t="shared" si="2802"/>
        <v>1</v>
      </c>
      <c r="N2391" s="13">
        <f t="shared" si="2803"/>
        <v>0</v>
      </c>
      <c r="O2391" s="13">
        <f t="shared" si="2804"/>
        <v>0</v>
      </c>
      <c r="P2391" s="13">
        <f t="shared" si="2805"/>
        <v>0</v>
      </c>
      <c r="Q2391" s="13">
        <f t="shared" si="2806"/>
        <v>0</v>
      </c>
      <c r="R2391" s="13">
        <f t="shared" si="2807"/>
        <v>0</v>
      </c>
      <c r="S2391" s="13">
        <f t="shared" si="2808"/>
        <v>0</v>
      </c>
      <c r="T2391" s="13">
        <f t="shared" si="2809"/>
        <v>0</v>
      </c>
      <c r="U2391" s="13">
        <f t="shared" si="2810"/>
        <v>0</v>
      </c>
      <c r="V2391" s="13">
        <f t="shared" si="2811"/>
        <v>0</v>
      </c>
      <c r="W2391" s="13">
        <f t="shared" si="2812"/>
        <v>0</v>
      </c>
      <c r="X2391" s="13">
        <f t="shared" si="2813"/>
        <v>0</v>
      </c>
      <c r="Y2391" s="13">
        <f t="shared" si="2814"/>
        <v>0</v>
      </c>
      <c r="Z2391" s="13">
        <f t="shared" si="2815"/>
        <v>0</v>
      </c>
      <c r="AA2391" s="13">
        <f t="shared" si="2816"/>
        <v>0</v>
      </c>
      <c r="AB2391" s="13">
        <f t="shared" si="2817"/>
        <v>0</v>
      </c>
      <c r="AC2391" s="13">
        <f t="shared" si="2818"/>
        <v>0</v>
      </c>
      <c r="AD2391" s="13">
        <f t="shared" si="2819"/>
        <v>0</v>
      </c>
      <c r="AE2391" s="13">
        <f t="shared" si="2820"/>
        <v>0</v>
      </c>
      <c r="AF2391" s="13">
        <f t="shared" si="2821"/>
        <v>0</v>
      </c>
      <c r="AG2391" s="13">
        <f t="shared" si="2822"/>
        <v>0</v>
      </c>
      <c r="AH2391" s="13">
        <f t="shared" si="2823"/>
        <v>0</v>
      </c>
      <c r="AI2391" s="13">
        <f t="shared" si="2824"/>
        <v>0</v>
      </c>
      <c r="AJ2391" s="13">
        <f t="shared" si="2825"/>
        <v>0</v>
      </c>
      <c r="AK2391" s="13">
        <f t="shared" si="2826"/>
        <v>0</v>
      </c>
      <c r="AL2391" s="13">
        <f t="shared" si="2827"/>
        <v>0</v>
      </c>
      <c r="AM2391" s="13">
        <f t="shared" si="2828"/>
        <v>0</v>
      </c>
      <c r="AN2391" s="13">
        <f t="shared" si="2829"/>
        <v>0</v>
      </c>
      <c r="AO2391" s="13">
        <f t="shared" si="2830"/>
        <v>0</v>
      </c>
      <c r="AP2391" s="13">
        <f t="shared" si="2831"/>
        <v>0</v>
      </c>
      <c r="AQ2391" s="13">
        <f t="shared" si="2832"/>
        <v>0</v>
      </c>
      <c r="AR2391" s="13">
        <f t="shared" si="2833"/>
        <v>0</v>
      </c>
      <c r="AS2391" s="13">
        <f t="shared" si="2834"/>
        <v>0</v>
      </c>
      <c r="AT2391" s="13">
        <f t="shared" si="2835"/>
        <v>0</v>
      </c>
      <c r="AU2391" s="13">
        <f t="shared" si="2836"/>
        <v>0</v>
      </c>
      <c r="AV2391" s="13">
        <f t="shared" si="2837"/>
        <v>0</v>
      </c>
      <c r="AW2391" s="13">
        <f t="shared" si="2838"/>
        <v>0</v>
      </c>
      <c r="AX2391" s="13">
        <f t="shared" si="2839"/>
        <v>0</v>
      </c>
      <c r="AY2391" s="13">
        <f t="shared" si="2840"/>
        <v>0</v>
      </c>
      <c r="AZ2391" s="13">
        <f t="shared" si="2841"/>
        <v>0</v>
      </c>
      <c r="BA2391" s="13">
        <f t="shared" si="2842"/>
        <v>0</v>
      </c>
      <c r="BB2391" s="13">
        <f t="shared" si="2843"/>
        <v>0</v>
      </c>
      <c r="BC2391" s="13">
        <f t="shared" si="2844"/>
        <v>0</v>
      </c>
      <c r="BD2391" s="13">
        <f t="shared" si="2845"/>
        <v>0</v>
      </c>
      <c r="BE2391" s="13">
        <f t="shared" si="2846"/>
        <v>0</v>
      </c>
      <c r="BF2391" s="13">
        <f t="shared" si="2847"/>
        <v>0</v>
      </c>
      <c r="BG2391" s="13">
        <f t="shared" si="2848"/>
        <v>0</v>
      </c>
      <c r="BH2391" s="13">
        <f t="shared" si="2849"/>
        <v>0</v>
      </c>
      <c r="BI2391" s="13">
        <f t="shared" si="2850"/>
        <v>0</v>
      </c>
      <c r="BJ2391" s="14">
        <f t="shared" si="2851"/>
        <v>0</v>
      </c>
      <c r="BK2391" s="14">
        <f t="shared" si="2852"/>
        <v>1</v>
      </c>
      <c r="BL2391" s="14">
        <f t="shared" si="2853"/>
        <v>0</v>
      </c>
      <c r="BM2391" s="14">
        <f t="shared" si="2854"/>
        <v>0</v>
      </c>
      <c r="BN2391" s="14">
        <f t="shared" si="2855"/>
        <v>1</v>
      </c>
    </row>
    <row r="2392" spans="1:66" x14ac:dyDescent="0.25">
      <c r="A2392" t="s">
        <v>22</v>
      </c>
      <c r="B2392" t="s">
        <v>261</v>
      </c>
      <c r="C2392" t="s">
        <v>23</v>
      </c>
      <c r="D2392" t="s">
        <v>547</v>
      </c>
      <c r="E2392" s="10">
        <f>VLOOKUP(A2392,home!$A$2:$E$405,3,FALSE)</f>
        <v>1.6818181818181801</v>
      </c>
      <c r="F2392" s="10">
        <f>VLOOKUP(B2392,home!$B$2:$E$405,3,FALSE)</f>
        <v>0.79</v>
      </c>
      <c r="G2392" s="10">
        <f>VLOOKUP(C2392,away!$B$2:$E$405,4,FALSE)</f>
        <v>1.29</v>
      </c>
      <c r="H2392" s="10">
        <f>VLOOKUP(A2392,away!$A$2:$E$405,3,FALSE)</f>
        <v>1.39090909090909</v>
      </c>
      <c r="I2392" s="10">
        <f>VLOOKUP(C2392,away!$B$2:$E$405,3,FALSE)</f>
        <v>0.69</v>
      </c>
      <c r="J2392" s="10">
        <f>VLOOKUP(B2392,home!$B$2:$E$405,4,FALSE)</f>
        <v>1.08</v>
      </c>
      <c r="K2392" s="12">
        <f t="shared" si="2800"/>
        <v>1.7139409090909075</v>
      </c>
      <c r="L2392" s="12">
        <f t="shared" si="2801"/>
        <v>1.0365054545454537</v>
      </c>
      <c r="M2392" s="13">
        <f t="shared" si="2802"/>
        <v>6.3899332501676481E-2</v>
      </c>
      <c r="N2392" s="13">
        <f t="shared" si="2803"/>
        <v>0.10951968003822556</v>
      </c>
      <c r="O2392" s="13">
        <f t="shared" si="2804"/>
        <v>6.6232006679801267E-2</v>
      </c>
      <c r="P2392" s="13">
        <f t="shared" si="2805"/>
        <v>0.11351774573969364</v>
      </c>
      <c r="Q2392" s="13">
        <f t="shared" si="2806"/>
        <v>9.3855129984030825E-2</v>
      </c>
      <c r="R2392" s="13">
        <f t="shared" si="2807"/>
        <v>3.4324918094552459E-2</v>
      </c>
      <c r="S2392" s="13">
        <f t="shared" si="2808"/>
        <v>5.0416327109065039E-2</v>
      </c>
      <c r="T2392" s="13">
        <f t="shared" si="2809"/>
        <v>9.7281354165520514E-2</v>
      </c>
      <c r="U2392" s="13">
        <f t="shared" si="2810"/>
        <v>5.8830881323448186E-2</v>
      </c>
      <c r="V2392" s="13">
        <f t="shared" si="2811"/>
        <v>9.9516737722589177E-3</v>
      </c>
      <c r="W2392" s="13">
        <f t="shared" si="2812"/>
        <v>5.3620715602558357E-2</v>
      </c>
      <c r="X2392" s="13">
        <f t="shared" si="2813"/>
        <v>5.5578164198682257E-2</v>
      </c>
      <c r="Y2392" s="13">
        <f t="shared" si="2814"/>
        <v>2.8803535172778501E-2</v>
      </c>
      <c r="Z2392" s="13">
        <f t="shared" si="2815"/>
        <v>1.185932161060986E-2</v>
      </c>
      <c r="AA2392" s="13">
        <f t="shared" si="2816"/>
        <v>2.032617646249011E-2</v>
      </c>
      <c r="AB2392" s="13">
        <f t="shared" si="2817"/>
        <v>1.7418932682231252E-2</v>
      </c>
      <c r="AC2392" s="13">
        <f t="shared" si="2818"/>
        <v>1.10495243918826E-3</v>
      </c>
      <c r="AD2392" s="13">
        <f t="shared" si="2819"/>
        <v>2.2975684511488469E-2</v>
      </c>
      <c r="AE2392" s="13">
        <f t="shared" si="2820"/>
        <v>2.3814422318073299E-2</v>
      </c>
      <c r="AF2392" s="13">
        <f t="shared" si="2821"/>
        <v>1.2341889314765979E-2</v>
      </c>
      <c r="AG2392" s="13">
        <f t="shared" si="2822"/>
        <v>4.2641451980503977E-3</v>
      </c>
      <c r="AH2392" s="13">
        <f t="shared" si="2823"/>
        <v>3.0730628841514726E-3</v>
      </c>
      <c r="AI2392" s="13">
        <f t="shared" si="2824"/>
        <v>5.2670481933561018E-3</v>
      </c>
      <c r="AJ2392" s="13">
        <f t="shared" si="2825"/>
        <v>4.5137046843731895E-3</v>
      </c>
      <c r="AK2392" s="13">
        <f t="shared" si="2826"/>
        <v>2.5787410367008241E-3</v>
      </c>
      <c r="AL2392" s="13">
        <f t="shared" si="2827"/>
        <v>7.8518322577429933E-5</v>
      </c>
      <c r="AM2392" s="13">
        <f t="shared" si="2828"/>
        <v>7.8757931197212805E-3</v>
      </c>
      <c r="AN2392" s="13">
        <f t="shared" si="2829"/>
        <v>8.1633025274626628E-3</v>
      </c>
      <c r="AO2392" s="13">
        <f t="shared" si="2830"/>
        <v>4.2306537984098686E-3</v>
      </c>
      <c r="AP2392" s="13">
        <f t="shared" si="2831"/>
        <v>1.4616985794484243E-3</v>
      </c>
      <c r="AQ2392" s="13">
        <f t="shared" si="2832"/>
        <v>3.7876463762490814E-4</v>
      </c>
      <c r="AR2392" s="13">
        <f t="shared" si="2833"/>
        <v>6.370492883168373E-4</v>
      </c>
      <c r="AS2392" s="13">
        <f t="shared" si="2834"/>
        <v>1.091864836353476E-3</v>
      </c>
      <c r="AT2392" s="13">
        <f t="shared" si="2835"/>
        <v>9.3569590511203573E-4</v>
      </c>
      <c r="AU2392" s="13">
        <f t="shared" si="2836"/>
        <v>5.3457583008012077E-4</v>
      </c>
      <c r="AV2392" s="13">
        <f t="shared" si="2837"/>
        <v>2.2905784604638715E-4</v>
      </c>
      <c r="AW2392" s="13">
        <f t="shared" si="2838"/>
        <v>3.8746809627028431E-6</v>
      </c>
      <c r="AX2392" s="13">
        <f t="shared" si="2839"/>
        <v>2.2497740032378349E-3</v>
      </c>
      <c r="AY2392" s="13">
        <f t="shared" si="2840"/>
        <v>2.3319030258505771E-3</v>
      </c>
      <c r="AZ2392" s="13">
        <f t="shared" si="2841"/>
        <v>1.2085151028825855E-3</v>
      </c>
      <c r="BA2392" s="13">
        <f t="shared" si="2842"/>
        <v>4.1754416534612015E-4</v>
      </c>
      <c r="BB2392" s="13">
        <f t="shared" si="2843"/>
        <v>1.0819670122372056E-4</v>
      </c>
      <c r="BC2392" s="13">
        <f t="shared" si="2844"/>
        <v>2.2429294196442237E-5</v>
      </c>
      <c r="BD2392" s="13">
        <f t="shared" si="2845"/>
        <v>1.1005084369245018E-4</v>
      </c>
      <c r="BE2392" s="13">
        <f t="shared" si="2846"/>
        <v>1.8862064308445943E-4</v>
      </c>
      <c r="BF2392" s="13">
        <f t="shared" si="2847"/>
        <v>1.6164231824074499E-4</v>
      </c>
      <c r="BG2392" s="13">
        <f t="shared" si="2848"/>
        <v>9.2348460624368093E-5</v>
      </c>
      <c r="BH2392" s="13">
        <f t="shared" si="2849"/>
        <v>3.9569951138918833E-5</v>
      </c>
      <c r="BI2392" s="13">
        <f t="shared" si="2850"/>
        <v>1.3564111605544257E-5</v>
      </c>
      <c r="BJ2392" s="14">
        <f t="shared" si="2851"/>
        <v>0.53050329545957875</v>
      </c>
      <c r="BK2392" s="14">
        <f t="shared" si="2852"/>
        <v>0.24130045291031035</v>
      </c>
      <c r="BL2392" s="14">
        <f t="shared" si="2853"/>
        <v>0.21659951207540015</v>
      </c>
      <c r="BM2392" s="14">
        <f t="shared" si="2854"/>
        <v>0.51658574067303109</v>
      </c>
      <c r="BN2392" s="14">
        <f t="shared" si="2855"/>
        <v>0.48134881303798027</v>
      </c>
    </row>
    <row r="2393" spans="1:66" x14ac:dyDescent="0.25">
      <c r="A2393" t="s">
        <v>22</v>
      </c>
      <c r="B2393" t="s">
        <v>163</v>
      </c>
      <c r="C2393" t="s">
        <v>264</v>
      </c>
      <c r="D2393" t="s">
        <v>547</v>
      </c>
      <c r="E2393" s="10">
        <f>VLOOKUP(A2393,home!$A$2:$E$405,3,FALSE)</f>
        <v>1.6818181818181801</v>
      </c>
      <c r="F2393" s="10">
        <f>VLOOKUP(B2393,home!$B$2:$E$405,3,FALSE)</f>
        <v>1.59</v>
      </c>
      <c r="G2393" s="10">
        <f>VLOOKUP(C2393,away!$B$2:$E$405,4,FALSE)</f>
        <v>0.89</v>
      </c>
      <c r="H2393" s="10">
        <f>VLOOKUP(A2393,away!$A$2:$E$405,3,FALSE)</f>
        <v>1.39090909090909</v>
      </c>
      <c r="I2393" s="10">
        <f>VLOOKUP(C2393,away!$B$2:$E$405,3,FALSE)</f>
        <v>0.89</v>
      </c>
      <c r="J2393" s="10">
        <f>VLOOKUP(B2393,home!$B$2:$E$405,4,FALSE)</f>
        <v>1.2</v>
      </c>
      <c r="K2393" s="12">
        <f t="shared" si="2800"/>
        <v>2.3799409090909069</v>
      </c>
      <c r="L2393" s="12">
        <f t="shared" si="2801"/>
        <v>1.4854909090909081</v>
      </c>
      <c r="M2393" s="13">
        <f t="shared" si="2802"/>
        <v>2.0953872220164135E-2</v>
      </c>
      <c r="N2393" s="13">
        <f t="shared" si="2803"/>
        <v>4.9868977700632131E-2</v>
      </c>
      <c r="O2393" s="13">
        <f t="shared" si="2804"/>
        <v>3.1126786693306343E-2</v>
      </c>
      <c r="P2393" s="13">
        <f t="shared" si="2805"/>
        <v>7.407991301994625E-2</v>
      </c>
      <c r="Q2393" s="13">
        <f t="shared" si="2806"/>
        <v>5.9342610062138312E-2</v>
      </c>
      <c r="R2393" s="13">
        <f t="shared" si="2807"/>
        <v>2.3119279331059214E-2</v>
      </c>
      <c r="S2393" s="13">
        <f t="shared" si="2808"/>
        <v>6.5475171550413991E-2</v>
      </c>
      <c r="T2393" s="13">
        <f t="shared" si="2809"/>
        <v>8.8152907769033118E-2</v>
      </c>
      <c r="U2393" s="13">
        <f t="shared" si="2810"/>
        <v>5.5022518668687681E-2</v>
      </c>
      <c r="V2393" s="13">
        <f t="shared" si="2811"/>
        <v>2.5719961141614161E-2</v>
      </c>
      <c r="W2393" s="13">
        <f t="shared" si="2812"/>
        <v>4.707730177970422E-2</v>
      </c>
      <c r="X2393" s="13">
        <f t="shared" si="2813"/>
        <v>6.9932903818279851E-2</v>
      </c>
      <c r="Y2393" s="13">
        <f t="shared" si="2814"/>
        <v>5.1942346434191794E-2</v>
      </c>
      <c r="Z2393" s="13">
        <f t="shared" si="2815"/>
        <v>1.1447826423673936E-2</v>
      </c>
      <c r="AA2393" s="13">
        <f t="shared" si="2816"/>
        <v>2.7245150425873454E-2</v>
      </c>
      <c r="AB2393" s="13">
        <f t="shared" si="2817"/>
        <v>3.24209240364359E-2</v>
      </c>
      <c r="AC2393" s="13">
        <f t="shared" si="2818"/>
        <v>5.6831157035907324E-3</v>
      </c>
      <c r="AD2393" s="13">
        <f t="shared" si="2819"/>
        <v>2.801029909878406E-2</v>
      </c>
      <c r="AE2393" s="13">
        <f t="shared" si="2820"/>
        <v>4.1609044672160977E-2</v>
      </c>
      <c r="AF2393" s="13">
        <f t="shared" si="2821"/>
        <v>3.0904928798226313E-2</v>
      </c>
      <c r="AG2393" s="13">
        <f t="shared" si="2822"/>
        <v>1.5302996925289003E-2</v>
      </c>
      <c r="AH2393" s="13">
        <f t="shared" si="2823"/>
        <v>4.2514105203045778E-3</v>
      </c>
      <c r="AI2393" s="13">
        <f t="shared" si="2824"/>
        <v>1.0118105818612323E-2</v>
      </c>
      <c r="AJ2393" s="13">
        <f t="shared" si="2825"/>
        <v>1.2040246980113106E-2</v>
      </c>
      <c r="AK2393" s="13">
        <f t="shared" si="2826"/>
        <v>9.5516921145098119E-3</v>
      </c>
      <c r="AL2393" s="13">
        <f t="shared" si="2827"/>
        <v>8.0367907674678792E-4</v>
      </c>
      <c r="AM2393" s="13">
        <f t="shared" si="2828"/>
        <v>1.3332571340213668E-2</v>
      </c>
      <c r="AN2393" s="13">
        <f t="shared" si="2829"/>
        <v>1.9805413520693389E-2</v>
      </c>
      <c r="AO2393" s="13">
        <f t="shared" si="2830"/>
        <v>1.4710380867888093E-2</v>
      </c>
      <c r="AP2393" s="13">
        <f t="shared" si="2831"/>
        <v>7.2840456828375316E-3</v>
      </c>
      <c r="AQ2393" s="13">
        <f t="shared" si="2832"/>
        <v>2.705095910814507E-3</v>
      </c>
      <c r="AR2393" s="13">
        <f t="shared" si="2833"/>
        <v>1.2630863357451796E-3</v>
      </c>
      <c r="AS2393" s="13">
        <f t="shared" si="2834"/>
        <v>3.0060708421536849E-3</v>
      </c>
      <c r="AT2393" s="13">
        <f t="shared" si="2835"/>
        <v>3.5771354864334555E-3</v>
      </c>
      <c r="AU2393" s="13">
        <f t="shared" si="2836"/>
        <v>2.8377903605079271E-3</v>
      </c>
      <c r="AV2393" s="13">
        <f t="shared" si="2837"/>
        <v>1.6884433425991623E-3</v>
      </c>
      <c r="AW2393" s="13">
        <f t="shared" si="2838"/>
        <v>7.8925316783400626E-5</v>
      </c>
      <c r="AX2393" s="13">
        <f t="shared" si="2839"/>
        <v>5.2884553259912436E-3</v>
      </c>
      <c r="AY2393" s="13">
        <f t="shared" si="2840"/>
        <v>7.8559523098933864E-3</v>
      </c>
      <c r="AZ2393" s="13">
        <f t="shared" si="2841"/>
        <v>5.8349728692991742E-3</v>
      </c>
      <c r="BA2393" s="13">
        <f t="shared" si="2842"/>
        <v>2.8892663840453395E-3</v>
      </c>
      <c r="BB2393" s="13">
        <f t="shared" si="2843"/>
        <v>1.0729947368603278E-3</v>
      </c>
      <c r="BC2393" s="13">
        <f t="shared" si="2844"/>
        <v>3.1878478542168159E-4</v>
      </c>
      <c r="BD2393" s="13">
        <f t="shared" si="2845"/>
        <v>3.1271721152440173E-4</v>
      </c>
      <c r="BE2393" s="13">
        <f t="shared" si="2846"/>
        <v>7.4424848468375806E-4</v>
      </c>
      <c r="BF2393" s="13">
        <f t="shared" si="2847"/>
        <v>8.8563370761389677E-4</v>
      </c>
      <c r="BG2393" s="13">
        <f t="shared" si="2848"/>
        <v>7.0258529707338936E-4</v>
      </c>
      <c r="BH2393" s="13">
        <f t="shared" si="2849"/>
        <v>4.180278726576868E-4</v>
      </c>
      <c r="BI2393" s="13">
        <f t="shared" si="2850"/>
        <v>1.9897632705565457E-4</v>
      </c>
      <c r="BJ2393" s="14">
        <f t="shared" si="2851"/>
        <v>0.56324225079239798</v>
      </c>
      <c r="BK2393" s="14">
        <f t="shared" si="2852"/>
        <v>0.20057166502236942</v>
      </c>
      <c r="BL2393" s="14">
        <f t="shared" si="2853"/>
        <v>0.22053082985695066</v>
      </c>
      <c r="BM2393" s="14">
        <f t="shared" si="2854"/>
        <v>0.72952410607503559</v>
      </c>
      <c r="BN2393" s="14">
        <f t="shared" si="2855"/>
        <v>0.25849143902724642</v>
      </c>
    </row>
    <row r="2394" spans="1:66" x14ac:dyDescent="0.25">
      <c r="A2394" t="s">
        <v>22</v>
      </c>
      <c r="B2394" t="s">
        <v>164</v>
      </c>
      <c r="C2394" t="s">
        <v>166</v>
      </c>
      <c r="D2394" t="s">
        <v>547</v>
      </c>
      <c r="E2394" s="10">
        <f>VLOOKUP(A2394,home!$A$2:$E$405,3,FALSE)</f>
        <v>1.6818181818181801</v>
      </c>
      <c r="F2394" s="10">
        <f>VLOOKUP(B2394,home!$B$2:$E$405,3,FALSE)</f>
        <v>1.19</v>
      </c>
      <c r="G2394" s="10">
        <f>VLOOKUP(C2394,away!$B$2:$E$405,4,FALSE)</f>
        <v>1.07</v>
      </c>
      <c r="H2394" s="10">
        <f>VLOOKUP(A2394,away!$A$2:$E$405,3,FALSE)</f>
        <v>1.39090909090909</v>
      </c>
      <c r="I2394" s="10">
        <f>VLOOKUP(C2394,away!$B$2:$E$405,3,FALSE)</f>
        <v>0.71</v>
      </c>
      <c r="J2394" s="10">
        <f>VLOOKUP(B2394,home!$B$2:$E$405,4,FALSE)</f>
        <v>0.72</v>
      </c>
      <c r="K2394" s="12">
        <f t="shared" si="2800"/>
        <v>2.1414590909090889</v>
      </c>
      <c r="L2394" s="12">
        <f t="shared" si="2801"/>
        <v>0.71103272727272671</v>
      </c>
      <c r="M2394" s="13">
        <f t="shared" si="2802"/>
        <v>5.7700362777558079E-2</v>
      </c>
      <c r="N2394" s="13">
        <f t="shared" si="2803"/>
        <v>0.12356296641875415</v>
      </c>
      <c r="O2394" s="13">
        <f t="shared" si="2804"/>
        <v>4.1026846310352846E-2</v>
      </c>
      <c r="P2394" s="13">
        <f t="shared" si="2805"/>
        <v>8.7857313002635121E-2</v>
      </c>
      <c r="Q2394" s="13">
        <f t="shared" si="2806"/>
        <v>0.13230251886856781</v>
      </c>
      <c r="R2394" s="13">
        <f t="shared" si="2807"/>
        <v>1.4585715211724594E-2</v>
      </c>
      <c r="S2394" s="13">
        <f t="shared" si="2808"/>
        <v>3.3443929450670554E-2</v>
      </c>
      <c r="T2394" s="13">
        <f t="shared" si="2809"/>
        <v>9.4071420816169163E-2</v>
      </c>
      <c r="U2394" s="13">
        <f t="shared" si="2810"/>
        <v>3.1234712437558619E-2</v>
      </c>
      <c r="V2394" s="13">
        <f t="shared" si="2811"/>
        <v>5.6581461658955622E-3</v>
      </c>
      <c r="W2394" s="13">
        <f t="shared" si="2812"/>
        <v>9.4440143927088591E-2</v>
      </c>
      <c r="X2394" s="13">
        <f t="shared" si="2813"/>
        <v>6.7150033100506643E-2</v>
      </c>
      <c r="Y2394" s="13">
        <f t="shared" si="2814"/>
        <v>2.3872935585953554E-2</v>
      </c>
      <c r="Z2394" s="13">
        <f t="shared" si="2815"/>
        <v>3.4569736220719451E-3</v>
      </c>
      <c r="AA2394" s="13">
        <f t="shared" si="2816"/>
        <v>7.4029675900188878E-3</v>
      </c>
      <c r="AB2394" s="13">
        <f t="shared" si="2817"/>
        <v>7.9265761226756503E-3</v>
      </c>
      <c r="AC2394" s="13">
        <f t="shared" si="2818"/>
        <v>5.3846013133851921E-4</v>
      </c>
      <c r="AD2394" s="13">
        <f t="shared" si="2819"/>
        <v>5.0559926189856663E-2</v>
      </c>
      <c r="AE2394" s="13">
        <f t="shared" si="2820"/>
        <v>3.5949762209481546E-2</v>
      </c>
      <c r="AF2394" s="13">
        <f t="shared" si="2821"/>
        <v>1.2780728734306834E-2</v>
      </c>
      <c r="AG2394" s="13">
        <f t="shared" si="2822"/>
        <v>3.0291721361623645E-3</v>
      </c>
      <c r="AH2394" s="13">
        <f t="shared" si="2823"/>
        <v>6.1450534565292273E-4</v>
      </c>
      <c r="AI2394" s="13">
        <f t="shared" si="2824"/>
        <v>1.3159380588606833E-3</v>
      </c>
      <c r="AJ2394" s="13">
        <f t="shared" si="2825"/>
        <v>1.4090137596102354E-3</v>
      </c>
      <c r="AK2394" s="13">
        <f t="shared" si="2826"/>
        <v>1.0057817749111106E-3</v>
      </c>
      <c r="AL2394" s="13">
        <f t="shared" si="2827"/>
        <v>3.2795398864873767E-5</v>
      </c>
      <c r="AM2394" s="13">
        <f t="shared" si="2828"/>
        <v>2.1654402714992225E-2</v>
      </c>
      <c r="AN2394" s="13">
        <f t="shared" si="2829"/>
        <v>1.5396989019902862E-2</v>
      </c>
      <c r="AO2394" s="13">
        <f t="shared" si="2830"/>
        <v>5.4738815473048784E-3</v>
      </c>
      <c r="AP2394" s="13">
        <f t="shared" si="2831"/>
        <v>1.2973696417826804E-3</v>
      </c>
      <c r="AQ2394" s="13">
        <f t="shared" si="2832"/>
        <v>2.3061806866939488E-4</v>
      </c>
      <c r="AR2394" s="13">
        <f t="shared" si="2833"/>
        <v>8.7386682368653464E-5</v>
      </c>
      <c r="AS2394" s="13">
        <f t="shared" si="2834"/>
        <v>1.8713500538273796E-4</v>
      </c>
      <c r="AT2394" s="13">
        <f t="shared" si="2835"/>
        <v>2.0037097925209278E-4</v>
      </c>
      <c r="AU2394" s="13">
        <f t="shared" si="2836"/>
        <v>1.4302875169125017E-4</v>
      </c>
      <c r="AV2394" s="13">
        <f t="shared" si="2837"/>
        <v>7.65725551426516E-5</v>
      </c>
      <c r="AW2394" s="13">
        <f t="shared" si="2838"/>
        <v>1.3871064449828029E-6</v>
      </c>
      <c r="AX2394" s="13">
        <f t="shared" si="2839"/>
        <v>7.7286695920377587E-3</v>
      </c>
      <c r="AY2394" s="13">
        <f t="shared" si="2840"/>
        <v>5.4953370182164009E-3</v>
      </c>
      <c r="AZ2394" s="13">
        <f t="shared" si="2841"/>
        <v>1.9536822336725904E-3</v>
      </c>
      <c r="BA2394" s="13">
        <f t="shared" si="2842"/>
        <v>4.630440022774982E-4</v>
      </c>
      <c r="BB2394" s="13">
        <f t="shared" si="2843"/>
        <v>8.230985994666203E-5</v>
      </c>
      <c r="BC2394" s="13">
        <f t="shared" si="2844"/>
        <v>1.1705000839862257E-5</v>
      </c>
      <c r="BD2394" s="13">
        <f t="shared" si="2845"/>
        <v>1.035579851531653E-5</v>
      </c>
      <c r="BE2394" s="13">
        <f t="shared" si="2846"/>
        <v>2.2176518874247427E-5</v>
      </c>
      <c r="BF2394" s="13">
        <f t="shared" si="2847"/>
        <v>2.3745053973987081E-5</v>
      </c>
      <c r="BG2394" s="13">
        <f t="shared" si="2848"/>
        <v>1.694968723224054E-5</v>
      </c>
      <c r="BH2394" s="13">
        <f t="shared" si="2849"/>
        <v>9.0742654528868038E-6</v>
      </c>
      <c r="BI2394" s="13">
        <f t="shared" si="2850"/>
        <v>3.886433649481347E-6</v>
      </c>
      <c r="BJ2394" s="14">
        <f t="shared" si="2851"/>
        <v>0.69750761668649008</v>
      </c>
      <c r="BK2394" s="14">
        <f t="shared" si="2852"/>
        <v>0.19072634394517904</v>
      </c>
      <c r="BL2394" s="14">
        <f t="shared" si="2853"/>
        <v>0.10730273834290112</v>
      </c>
      <c r="BM2394" s="14">
        <f t="shared" si="2854"/>
        <v>0.53646400009527817</v>
      </c>
      <c r="BN2394" s="14">
        <f t="shared" si="2855"/>
        <v>0.45703572258959257</v>
      </c>
    </row>
    <row r="2395" spans="1:66" x14ac:dyDescent="0.25">
      <c r="A2395" t="s">
        <v>178</v>
      </c>
      <c r="B2395" t="s">
        <v>181</v>
      </c>
      <c r="C2395" t="s">
        <v>271</v>
      </c>
      <c r="D2395" t="s">
        <v>547</v>
      </c>
      <c r="E2395" s="10">
        <f>VLOOKUP(A2395,home!$A$2:$E$405,3,FALSE)</f>
        <v>1.8350515463917501</v>
      </c>
      <c r="F2395" s="10">
        <f>VLOOKUP(B2395,home!$B$2:$E$405,3,FALSE)</f>
        <v>1.73</v>
      </c>
      <c r="G2395" s="10">
        <f>VLOOKUP(C2395,away!$B$2:$E$405,4,FALSE)</f>
        <v>1.18</v>
      </c>
      <c r="H2395" s="10">
        <f>VLOOKUP(A2395,away!$A$2:$E$405,3,FALSE)</f>
        <v>1.3298969072164899</v>
      </c>
      <c r="I2395" s="10">
        <f>VLOOKUP(C2395,away!$B$2:$E$405,3,FALSE)</f>
        <v>1</v>
      </c>
      <c r="J2395" s="10">
        <f>VLOOKUP(B2395,home!$B$2:$E$405,4,FALSE)</f>
        <v>1.38</v>
      </c>
      <c r="K2395" s="12">
        <f t="shared" si="2800"/>
        <v>3.7460742268041183</v>
      </c>
      <c r="L2395" s="12">
        <f t="shared" si="2801"/>
        <v>1.835257731958756</v>
      </c>
      <c r="M2395" s="13">
        <f t="shared" si="2802"/>
        <v>3.7675439620865627E-3</v>
      </c>
      <c r="N2395" s="13">
        <f t="shared" si="2803"/>
        <v>1.4113499334723946E-2</v>
      </c>
      <c r="O2395" s="13">
        <f t="shared" si="2804"/>
        <v>6.9144141869138896E-3</v>
      </c>
      <c r="P2395" s="13">
        <f t="shared" si="2805"/>
        <v>2.5901908779046877E-2</v>
      </c>
      <c r="Q2395" s="13">
        <f t="shared" si="2806"/>
        <v>2.6435108053913223E-2</v>
      </c>
      <c r="R2395" s="13">
        <f t="shared" si="2807"/>
        <v>6.3448660492495161E-3</v>
      </c>
      <c r="S2395" s="13">
        <f t="shared" si="2808"/>
        <v>4.4518981407352928E-2</v>
      </c>
      <c r="T2395" s="13">
        <f t="shared" si="2809"/>
        <v>4.8515236451109417E-2</v>
      </c>
      <c r="U2395" s="13">
        <f t="shared" si="2810"/>
        <v>2.3768339179618084E-2</v>
      </c>
      <c r="V2395" s="13">
        <f t="shared" si="2811"/>
        <v>3.400761306314757E-2</v>
      </c>
      <c r="W2395" s="13">
        <f t="shared" si="2812"/>
        <v>3.3009292321182104E-2</v>
      </c>
      <c r="X2395" s="13">
        <f t="shared" si="2813"/>
        <v>6.0580558958936243E-2</v>
      </c>
      <c r="Y2395" s="13">
        <f t="shared" si="2814"/>
        <v>5.5590469617885517E-2</v>
      </c>
      <c r="Z2395" s="13">
        <f t="shared" si="2815"/>
        <v>3.8814881583759263E-3</v>
      </c>
      <c r="AA2395" s="13">
        <f t="shared" si="2816"/>
        <v>1.4540342751737439E-2</v>
      </c>
      <c r="AB2395" s="13">
        <f t="shared" si="2817"/>
        <v>2.723460161559085E-2</v>
      </c>
      <c r="AC2395" s="13">
        <f t="shared" si="2818"/>
        <v>1.4612671083254715E-2</v>
      </c>
      <c r="AD2395" s="13">
        <f t="shared" si="2819"/>
        <v>3.0913814802355843E-2</v>
      </c>
      <c r="AE2395" s="13">
        <f t="shared" si="2820"/>
        <v>5.6734817640364595E-2</v>
      </c>
      <c r="AF2395" s="13">
        <f t="shared" si="2821"/>
        <v>5.2061506372874579E-2</v>
      </c>
      <c r="AG2395" s="13">
        <f t="shared" si="2822"/>
        <v>3.1848760702746039E-2</v>
      </c>
      <c r="AH2395" s="13">
        <f t="shared" si="2823"/>
        <v>1.7808827885414432E-3</v>
      </c>
      <c r="AI2395" s="13">
        <f t="shared" si="2824"/>
        <v>6.6713191151141485E-3</v>
      </c>
      <c r="AJ2395" s="13">
        <f t="shared" si="2825"/>
        <v>1.2495628297957386E-2</v>
      </c>
      <c r="AK2395" s="13">
        <f t="shared" si="2826"/>
        <v>1.5603183704900794E-2</v>
      </c>
      <c r="AL2395" s="13">
        <f t="shared" si="2827"/>
        <v>4.0184913803321242E-3</v>
      </c>
      <c r="AM2395" s="13">
        <f t="shared" si="2828"/>
        <v>2.3161088976660176E-2</v>
      </c>
      <c r="AN2395" s="13">
        <f t="shared" si="2829"/>
        <v>4.2506567625000297E-2</v>
      </c>
      <c r="AO2395" s="13">
        <f t="shared" si="2830"/>
        <v>3.9005253446404771E-2</v>
      </c>
      <c r="AP2395" s="13">
        <f t="shared" si="2831"/>
        <v>2.3861564324841752E-2</v>
      </c>
      <c r="AQ2395" s="13">
        <f t="shared" si="2832"/>
        <v>1.0948030105949262E-2</v>
      </c>
      <c r="AR2395" s="13">
        <f t="shared" si="2833"/>
        <v>6.5367578147659062E-4</v>
      </c>
      <c r="AS2395" s="13">
        <f t="shared" si="2834"/>
        <v>2.4487179976754973E-3</v>
      </c>
      <c r="AT2395" s="13">
        <f t="shared" si="2835"/>
        <v>4.5865396899017839E-3</v>
      </c>
      <c r="AU2395" s="13">
        <f t="shared" si="2836"/>
        <v>5.7271727075184093E-3</v>
      </c>
      <c r="AV2395" s="13">
        <f t="shared" si="2837"/>
        <v>5.3636035180226688E-3</v>
      </c>
      <c r="AW2395" s="13">
        <f t="shared" si="2838"/>
        <v>7.6742153369078016E-4</v>
      </c>
      <c r="AX2395" s="13">
        <f t="shared" si="2839"/>
        <v>1.4460526413363935E-2</v>
      </c>
      <c r="AY2395" s="13">
        <f t="shared" si="2840"/>
        <v>2.6538792908319977E-2</v>
      </c>
      <c r="AZ2395" s="13">
        <f t="shared" si="2841"/>
        <v>2.4352762440923222E-2</v>
      </c>
      <c r="BA2395" s="13">
        <f t="shared" si="2842"/>
        <v>1.4897865188086376E-2</v>
      </c>
      <c r="BB2395" s="13">
        <f t="shared" si="2843"/>
        <v>6.8353555690286779E-3</v>
      </c>
      <c r="BC2395" s="13">
        <f t="shared" si="2844"/>
        <v>2.5089278317494443E-3</v>
      </c>
      <c r="BD2395" s="13">
        <f t="shared" si="2845"/>
        <v>1.9994392202484903E-4</v>
      </c>
      <c r="BE2395" s="13">
        <f t="shared" si="2846"/>
        <v>7.4900477310341923E-4</v>
      </c>
      <c r="BF2395" s="13">
        <f t="shared" si="2847"/>
        <v>1.4029137381379928E-3</v>
      </c>
      <c r="BG2395" s="13">
        <f t="shared" si="2848"/>
        <v>1.7518063322893857E-3</v>
      </c>
      <c r="BH2395" s="13">
        <f t="shared" si="2849"/>
        <v>1.6405991379353799E-3</v>
      </c>
      <c r="BI2395" s="13">
        <f t="shared" si="2850"/>
        <v>1.2291612294273563E-3</v>
      </c>
      <c r="BJ2395" s="14">
        <f t="shared" si="2851"/>
        <v>0.63887979908641945</v>
      </c>
      <c r="BK2395" s="14">
        <f t="shared" si="2852"/>
        <v>0.15336600258354074</v>
      </c>
      <c r="BL2395" s="14">
        <f t="shared" si="2853"/>
        <v>0.14110671651713688</v>
      </c>
      <c r="BM2395" s="14">
        <f t="shared" si="2854"/>
        <v>0.82798529460490977</v>
      </c>
      <c r="BN2395" s="14">
        <f t="shared" si="2855"/>
        <v>8.3477340365934016E-2</v>
      </c>
    </row>
    <row r="2396" spans="1:66" x14ac:dyDescent="0.25">
      <c r="A2396" t="s">
        <v>178</v>
      </c>
      <c r="B2396" t="s">
        <v>183</v>
      </c>
      <c r="C2396" t="s">
        <v>273</v>
      </c>
      <c r="D2396" t="s">
        <v>547</v>
      </c>
      <c r="E2396" s="10">
        <f>VLOOKUP(A2396,home!$A$2:$E$405,3,FALSE)</f>
        <v>1.8350515463917501</v>
      </c>
      <c r="F2396" s="10">
        <f>VLOOKUP(B2396,home!$B$2:$E$405,3,FALSE)</f>
        <v>0.64</v>
      </c>
      <c r="G2396" s="10">
        <f>VLOOKUP(C2396,away!$B$2:$E$405,4,FALSE)</f>
        <v>0.11</v>
      </c>
      <c r="H2396" s="10">
        <f>VLOOKUP(A2396,away!$A$2:$E$405,3,FALSE)</f>
        <v>1.3298969072164899</v>
      </c>
      <c r="I2396" s="10">
        <f>VLOOKUP(C2396,away!$B$2:$E$405,3,FALSE)</f>
        <v>1.0900000000000001</v>
      </c>
      <c r="J2396" s="10">
        <f>VLOOKUP(B2396,home!$B$2:$E$405,4,FALSE)</f>
        <v>0.88</v>
      </c>
      <c r="K2396" s="12">
        <f t="shared" si="2800"/>
        <v>0.1291876288659792</v>
      </c>
      <c r="L2396" s="12">
        <f t="shared" si="2801"/>
        <v>1.2756371134020572</v>
      </c>
      <c r="M2396" s="13">
        <f t="shared" si="2802"/>
        <v>0.24541006269521701</v>
      </c>
      <c r="N2396" s="13">
        <f t="shared" si="2803"/>
        <v>3.1703944099446386E-2</v>
      </c>
      <c r="O2396" s="13">
        <f t="shared" si="2804"/>
        <v>0.31305418397634449</v>
      </c>
      <c r="P2396" s="13">
        <f t="shared" si="2805"/>
        <v>4.0442727734477976E-2</v>
      </c>
      <c r="Q2396" s="13">
        <f t="shared" si="2806"/>
        <v>2.0478786819535157E-3</v>
      </c>
      <c r="R2396" s="13">
        <f t="shared" si="2807"/>
        <v>0.19967176779301041</v>
      </c>
      <c r="S2396" s="13">
        <f t="shared" si="2808"/>
        <v>1.6662053387725573E-3</v>
      </c>
      <c r="T2396" s="13">
        <f t="shared" si="2809"/>
        <v>2.6123500504447927E-3</v>
      </c>
      <c r="U2396" s="13">
        <f t="shared" si="2810"/>
        <v>2.5795122232657411E-2</v>
      </c>
      <c r="V2396" s="13">
        <f t="shared" si="2811"/>
        <v>3.050942941316097E-5</v>
      </c>
      <c r="W2396" s="13">
        <f t="shared" si="2812"/>
        <v>8.8186863708920505E-5</v>
      </c>
      <c r="X2396" s="13">
        <f t="shared" si="2813"/>
        <v>1.1249443626162799E-4</v>
      </c>
      <c r="Y2396" s="13">
        <f t="shared" si="2814"/>
        <v>7.1751038973287445E-5</v>
      </c>
      <c r="Z2396" s="13">
        <f t="shared" si="2815"/>
        <v>8.4902905831787223E-2</v>
      </c>
      <c r="AA2396" s="13">
        <f t="shared" si="2816"/>
        <v>1.096840508824011E-2</v>
      </c>
      <c r="AB2396" s="13">
        <f t="shared" si="2817"/>
        <v>7.0849112289564072E-4</v>
      </c>
      <c r="AC2396" s="13">
        <f t="shared" si="2818"/>
        <v>3.1424051380055529E-7</v>
      </c>
      <c r="AD2396" s="13">
        <f t="shared" si="2819"/>
        <v>2.8481629549206784E-6</v>
      </c>
      <c r="AE2396" s="13">
        <f t="shared" si="2820"/>
        <v>3.6332223703136879E-6</v>
      </c>
      <c r="AF2396" s="13">
        <f t="shared" si="2821"/>
        <v>2.3173366484073671E-6</v>
      </c>
      <c r="AG2396" s="13">
        <f t="shared" si="2822"/>
        <v>9.8536021098505739E-7</v>
      </c>
      <c r="AH2396" s="13">
        <f t="shared" si="2823"/>
        <v>2.7076324428676947E-2</v>
      </c>
      <c r="AI2396" s="13">
        <f t="shared" si="2824"/>
        <v>3.4979261513467643E-3</v>
      </c>
      <c r="AJ2396" s="13">
        <f t="shared" si="2825"/>
        <v>2.259443927203944E-4</v>
      </c>
      <c r="AK2396" s="13">
        <f t="shared" si="2826"/>
        <v>9.7297401170371245E-6</v>
      </c>
      <c r="AL2396" s="13">
        <f t="shared" si="2827"/>
        <v>2.0714299003397782E-9</v>
      </c>
      <c r="AM2396" s="13">
        <f t="shared" si="2828"/>
        <v>7.3589483754024604E-8</v>
      </c>
      <c r="AN2396" s="13">
        <f t="shared" si="2829"/>
        <v>9.3873476632731536E-8</v>
      </c>
      <c r="AO2396" s="13">
        <f t="shared" si="2830"/>
        <v>5.9874245378396576E-8</v>
      </c>
      <c r="AP2396" s="13">
        <f t="shared" si="2831"/>
        <v>2.5459269847208094E-8</v>
      </c>
      <c r="AQ2396" s="13">
        <f t="shared" si="2832"/>
        <v>8.1191973743041453E-9</v>
      </c>
      <c r="AR2396" s="13">
        <f t="shared" si="2833"/>
        <v>6.9079128671470048E-3</v>
      </c>
      <c r="AS2396" s="13">
        <f t="shared" si="2834"/>
        <v>8.9241688371950972E-4</v>
      </c>
      <c r="AT2396" s="13">
        <f t="shared" si="2835"/>
        <v>5.7644610583844877E-5</v>
      </c>
      <c r="AU2396" s="13">
        <f t="shared" si="2836"/>
        <v>2.4823235194098833E-6</v>
      </c>
      <c r="AV2396" s="13">
        <f t="shared" si="2837"/>
        <v>8.0171372387703838E-8</v>
      </c>
      <c r="AW2396" s="13">
        <f t="shared" si="2838"/>
        <v>9.4823463318278175E-12</v>
      </c>
      <c r="AX2396" s="13">
        <f t="shared" si="2839"/>
        <v>1.5844751526089907E-9</v>
      </c>
      <c r="AY2396" s="13">
        <f t="shared" si="2840"/>
        <v>2.021215309931417E-9</v>
      </c>
      <c r="AZ2396" s="13">
        <f t="shared" si="2841"/>
        <v>1.289168631762479E-9</v>
      </c>
      <c r="BA2396" s="13">
        <f t="shared" si="2842"/>
        <v>5.4817045070332285E-10</v>
      </c>
      <c r="BB2396" s="13">
        <f t="shared" si="2843"/>
        <v>1.7481664284687295E-10</v>
      </c>
      <c r="BC2396" s="13">
        <f t="shared" si="2844"/>
        <v>4.4600519531164623E-11</v>
      </c>
      <c r="BD2396" s="13">
        <f t="shared" si="2845"/>
        <v>1.4686650049133888E-3</v>
      </c>
      <c r="BE2396" s="13">
        <f t="shared" si="2846"/>
        <v>1.8973334958320243E-4</v>
      </c>
      <c r="BF2396" s="13">
        <f t="shared" si="2847"/>
        <v>1.2255600774726923E-5</v>
      </c>
      <c r="BG2396" s="13">
        <f t="shared" si="2848"/>
        <v>5.2775733480500982E-7</v>
      </c>
      <c r="BH2396" s="13">
        <f t="shared" si="2849"/>
        <v>1.7044929675021985E-8</v>
      </c>
      <c r="BI2396" s="13">
        <f t="shared" si="2850"/>
        <v>4.4039880978069087E-10</v>
      </c>
      <c r="BJ2396" s="14">
        <f t="shared" si="2851"/>
        <v>3.6646655831092861E-2</v>
      </c>
      <c r="BK2396" s="14">
        <f t="shared" si="2852"/>
        <v>0.28754982353103969</v>
      </c>
      <c r="BL2396" s="14">
        <f t="shared" si="2853"/>
        <v>0.59053963098028617</v>
      </c>
      <c r="BM2396" s="14">
        <f t="shared" si="2854"/>
        <v>0.16730844918202298</v>
      </c>
      <c r="BN2396" s="14">
        <f t="shared" si="2855"/>
        <v>0.83233056498044988</v>
      </c>
    </row>
    <row r="2397" spans="1:66" x14ac:dyDescent="0.25">
      <c r="A2397" t="s">
        <v>178</v>
      </c>
      <c r="B2397" t="s">
        <v>272</v>
      </c>
      <c r="C2397" t="s">
        <v>179</v>
      </c>
      <c r="D2397" t="s">
        <v>547</v>
      </c>
      <c r="E2397" s="10">
        <f>VLOOKUP(A2397,home!$A$2:$E$405,3,FALSE)</f>
        <v>1.8350515463917501</v>
      </c>
      <c r="F2397" s="10">
        <f>VLOOKUP(B2397,home!$B$2:$E$405,3,FALSE)</f>
        <v>0.73</v>
      </c>
      <c r="G2397" s="10">
        <f>VLOOKUP(C2397,away!$B$2:$E$405,4,FALSE)</f>
        <v>0.64</v>
      </c>
      <c r="H2397" s="10">
        <f>VLOOKUP(A2397,away!$A$2:$E$405,3,FALSE)</f>
        <v>1.3298969072164899</v>
      </c>
      <c r="I2397" s="10">
        <f>VLOOKUP(C2397,away!$B$2:$E$405,3,FALSE)</f>
        <v>0.64</v>
      </c>
      <c r="J2397" s="10">
        <f>VLOOKUP(B2397,home!$B$2:$E$405,4,FALSE)</f>
        <v>1.5</v>
      </c>
      <c r="K2397" s="12">
        <f t="shared" si="2800"/>
        <v>0.85733608247422566</v>
      </c>
      <c r="L2397" s="12">
        <f t="shared" si="2801"/>
        <v>1.2767010309278304</v>
      </c>
      <c r="M2397" s="13">
        <f t="shared" si="2802"/>
        <v>0.11835850134085779</v>
      </c>
      <c r="N2397" s="13">
        <f t="shared" si="2803"/>
        <v>0.1014730138670914</v>
      </c>
      <c r="O2397" s="13">
        <f t="shared" si="2804"/>
        <v>0.15110842068094615</v>
      </c>
      <c r="P2397" s="13">
        <f t="shared" si="2805"/>
        <v>0.12955070141546962</v>
      </c>
      <c r="Q2397" s="13">
        <f t="shared" si="2806"/>
        <v>4.3498238092832459E-2</v>
      </c>
      <c r="R2397" s="13">
        <f t="shared" si="2807"/>
        <v>9.6460138232620146E-2</v>
      </c>
      <c r="S2397" s="13">
        <f t="shared" si="2808"/>
        <v>3.5450314187626675E-2</v>
      </c>
      <c r="T2397" s="13">
        <f t="shared" si="2809"/>
        <v>5.5534245416663429E-2</v>
      </c>
      <c r="U2397" s="13">
        <f t="shared" si="2810"/>
        <v>8.2698757027276831E-2</v>
      </c>
      <c r="V2397" s="13">
        <f t="shared" si="2811"/>
        <v>4.3113957607861745E-3</v>
      </c>
      <c r="W2397" s="13">
        <f t="shared" si="2812"/>
        <v>1.2430869680346705E-2</v>
      </c>
      <c r="X2397" s="13">
        <f t="shared" si="2813"/>
        <v>1.5870504136228147E-2</v>
      </c>
      <c r="Y2397" s="13">
        <f t="shared" si="2814"/>
        <v>1.0130944496033439E-2</v>
      </c>
      <c r="Z2397" s="13">
        <f t="shared" si="2815"/>
        <v>4.1050252641675729E-2</v>
      </c>
      <c r="AA2397" s="13">
        <f t="shared" si="2816"/>
        <v>3.5193862784391503E-2</v>
      </c>
      <c r="AB2397" s="13">
        <f t="shared" si="2817"/>
        <v>1.5086484223352827E-2</v>
      </c>
      <c r="AC2397" s="13">
        <f t="shared" si="2818"/>
        <v>2.9494308528850042E-4</v>
      </c>
      <c r="AD2397" s="13">
        <f t="shared" si="2819"/>
        <v>2.6643582783740182E-3</v>
      </c>
      <c r="AE2397" s="13">
        <f t="shared" si="2820"/>
        <v>3.4015889607612085E-3</v>
      </c>
      <c r="AF2397" s="13">
        <f t="shared" si="2821"/>
        <v>2.1714060664982816E-3</v>
      </c>
      <c r="AG2397" s="13">
        <f t="shared" si="2822"/>
        <v>9.2407878788710056E-4</v>
      </c>
      <c r="AH2397" s="13">
        <f t="shared" si="2823"/>
        <v>1.3102224966868831E-2</v>
      </c>
      <c r="AI2397" s="13">
        <f t="shared" si="2824"/>
        <v>1.1233010224791314E-2</v>
      </c>
      <c r="AJ2397" s="13">
        <f t="shared" si="2825"/>
        <v>4.8152324902577528E-3</v>
      </c>
      <c r="AK2397" s="13">
        <f t="shared" si="2826"/>
        <v>1.3760908531333972E-3</v>
      </c>
      <c r="AL2397" s="13">
        <f t="shared" si="2827"/>
        <v>1.2913338085188363E-5</v>
      </c>
      <c r="AM2397" s="13">
        <f t="shared" si="2828"/>
        <v>4.5685009773779075E-4</v>
      </c>
      <c r="AN2397" s="13">
        <f t="shared" si="2829"/>
        <v>5.8326099076131755E-4</v>
      </c>
      <c r="AO2397" s="13">
        <f t="shared" si="2830"/>
        <v>3.7232495410248104E-4</v>
      </c>
      <c r="AP2397" s="13">
        <f t="shared" si="2831"/>
        <v>1.5844921758093158E-4</v>
      </c>
      <c r="AQ2397" s="13">
        <f t="shared" si="2832"/>
        <v>5.0573069858820888E-5</v>
      </c>
      <c r="AR2397" s="13">
        <f t="shared" si="2833"/>
        <v>3.3455248245299585E-3</v>
      </c>
      <c r="AS2397" s="13">
        <f t="shared" si="2834"/>
        <v>2.8682391468827857E-3</v>
      </c>
      <c r="AT2397" s="13">
        <f t="shared" si="2835"/>
        <v>1.2295224568938513E-3</v>
      </c>
      <c r="AU2397" s="13">
        <f t="shared" si="2836"/>
        <v>3.5137132216915318E-4</v>
      </c>
      <c r="AV2397" s="13">
        <f t="shared" si="2837"/>
        <v>7.5310828210572696E-5</v>
      </c>
      <c r="AW2397" s="13">
        <f t="shared" si="2838"/>
        <v>3.9262353771685293E-7</v>
      </c>
      <c r="AX2397" s="13">
        <f t="shared" si="2839"/>
        <v>6.5279012178747414E-5</v>
      </c>
      <c r="AY2397" s="13">
        <f t="shared" si="2840"/>
        <v>8.3341782146557225E-5</v>
      </c>
      <c r="AZ2397" s="13">
        <f t="shared" si="2841"/>
        <v>5.3201269592936138E-5</v>
      </c>
      <c r="BA2397" s="13">
        <f t="shared" si="2842"/>
        <v>2.2640705245323671E-5</v>
      </c>
      <c r="BB2397" s="13">
        <f t="shared" si="2843"/>
        <v>7.2263529319094707E-6</v>
      </c>
      <c r="BC2397" s="13">
        <f t="shared" si="2844"/>
        <v>1.8451784476034341E-6</v>
      </c>
      <c r="BD2397" s="13">
        <f t="shared" si="2845"/>
        <v>7.1187249874534104E-4</v>
      </c>
      <c r="BE2397" s="13">
        <f t="shared" si="2846"/>
        <v>6.1031397929546874E-4</v>
      </c>
      <c r="BF2397" s="13">
        <f t="shared" si="2847"/>
        <v>2.6162209804421645E-4</v>
      </c>
      <c r="BG2397" s="13">
        <f t="shared" si="2848"/>
        <v>7.47660215419721E-5</v>
      </c>
      <c r="BH2397" s="13">
        <f t="shared" si="2849"/>
        <v>1.602490200274448E-5</v>
      </c>
      <c r="BI2397" s="13">
        <f t="shared" si="2850"/>
        <v>2.7477453410132658E-6</v>
      </c>
      <c r="BJ2397" s="14">
        <f t="shared" si="2851"/>
        <v>0.24995424041330061</v>
      </c>
      <c r="BK2397" s="14">
        <f t="shared" si="2852"/>
        <v>0.28806211091026052</v>
      </c>
      <c r="BL2397" s="14">
        <f t="shared" si="2853"/>
        <v>0.42062153730729579</v>
      </c>
      <c r="BM2397" s="14">
        <f t="shared" si="2854"/>
        <v>0.35915617848410636</v>
      </c>
      <c r="BN2397" s="14">
        <f t="shared" si="2855"/>
        <v>0.64044901362981754</v>
      </c>
    </row>
    <row r="2398" spans="1:66" x14ac:dyDescent="0.25">
      <c r="A2398" t="s">
        <v>178</v>
      </c>
      <c r="B2398" t="s">
        <v>186</v>
      </c>
      <c r="C2398" t="s">
        <v>184</v>
      </c>
      <c r="D2398" t="s">
        <v>547</v>
      </c>
      <c r="E2398" s="10">
        <f>VLOOKUP(A2398,home!$A$2:$E$405,3,FALSE)</f>
        <v>1.8350515463917501</v>
      </c>
      <c r="F2398" s="10">
        <f>VLOOKUP(B2398,home!$B$2:$E$405,3,FALSE)</f>
        <v>1.77</v>
      </c>
      <c r="G2398" s="10">
        <f>VLOOKUP(C2398,away!$B$2:$E$405,4,FALSE)</f>
        <v>1.36</v>
      </c>
      <c r="H2398" s="10">
        <f>VLOOKUP(A2398,away!$A$2:$E$405,3,FALSE)</f>
        <v>1.3298969072164899</v>
      </c>
      <c r="I2398" s="10">
        <f>VLOOKUP(C2398,away!$B$2:$E$405,3,FALSE)</f>
        <v>0.36</v>
      </c>
      <c r="J2398" s="10">
        <f>VLOOKUP(B2398,home!$B$2:$E$405,4,FALSE)</f>
        <v>1.1299999999999999</v>
      </c>
      <c r="K2398" s="12">
        <f t="shared" si="2800"/>
        <v>4.4173360824742209</v>
      </c>
      <c r="L2398" s="12">
        <f t="shared" si="2801"/>
        <v>0.54100206185566801</v>
      </c>
      <c r="M2398" s="13">
        <f t="shared" si="2802"/>
        <v>7.0245919958615522E-3</v>
      </c>
      <c r="N2398" s="13">
        <f t="shared" si="2803"/>
        <v>3.1029983687978841E-2</v>
      </c>
      <c r="O2398" s="13">
        <f t="shared" si="2804"/>
        <v>3.8003187534559218E-3</v>
      </c>
      <c r="P2398" s="13">
        <f t="shared" si="2805"/>
        <v>1.6787285154544297E-2</v>
      </c>
      <c r="Q2398" s="13">
        <f t="shared" si="2806"/>
        <v>6.8534933291747716E-2</v>
      </c>
      <c r="R2398" s="13">
        <f t="shared" si="2807"/>
        <v>1.0279901406642076E-3</v>
      </c>
      <c r="S2398" s="13">
        <f t="shared" si="2808"/>
        <v>1.0029512853771783E-2</v>
      </c>
      <c r="T2398" s="13">
        <f t="shared" si="2809"/>
        <v>3.7077540219976175E-2</v>
      </c>
      <c r="U2398" s="13">
        <f t="shared" si="2810"/>
        <v>4.5409779407837546E-3</v>
      </c>
      <c r="V2398" s="13">
        <f t="shared" si="2811"/>
        <v>2.6631565274400169E-3</v>
      </c>
      <c r="W2398" s="13">
        <f t="shared" si="2812"/>
        <v>0.10091394457986697</v>
      </c>
      <c r="X2398" s="13">
        <f t="shared" si="2813"/>
        <v>5.4594652087696642E-2</v>
      </c>
      <c r="Y2398" s="13">
        <f t="shared" si="2814"/>
        <v>1.4767909672868363E-2</v>
      </c>
      <c r="Z2398" s="13">
        <f t="shared" si="2815"/>
        <v>1.8538159522221156E-4</v>
      </c>
      <c r="AA2398" s="13">
        <f t="shared" si="2816"/>
        <v>8.1889280960170587E-4</v>
      </c>
      <c r="AB2398" s="13">
        <f t="shared" si="2817"/>
        <v>1.8086623777661538E-3</v>
      </c>
      <c r="AC2398" s="13">
        <f t="shared" si="2818"/>
        <v>3.9777370756604246E-4</v>
      </c>
      <c r="AD2398" s="13">
        <f t="shared" si="2819"/>
        <v>0.11144270215436257</v>
      </c>
      <c r="AE2398" s="13">
        <f t="shared" si="2820"/>
        <v>6.0290731644277243E-2</v>
      </c>
      <c r="AF2398" s="13">
        <f t="shared" si="2821"/>
        <v>1.6308705065170376E-2</v>
      </c>
      <c r="AG2398" s="13">
        <f t="shared" si="2822"/>
        <v>2.9410143554843842E-3</v>
      </c>
      <c r="AH2398" s="13">
        <f t="shared" si="2823"/>
        <v>2.5072956311327317E-5</v>
      </c>
      <c r="AI2398" s="13">
        <f t="shared" si="2824"/>
        <v>1.1075567460832591E-4</v>
      </c>
      <c r="AJ2398" s="13">
        <f t="shared" si="2825"/>
        <v>2.4462251889306594E-4</v>
      </c>
      <c r="AK2398" s="13">
        <f t="shared" si="2826"/>
        <v>3.6019329309735734E-4</v>
      </c>
      <c r="AL2398" s="13">
        <f t="shared" si="2827"/>
        <v>3.8023792185086089E-5</v>
      </c>
      <c r="AM2398" s="13">
        <f t="shared" si="2828"/>
        <v>9.8455973870978666E-2</v>
      </c>
      <c r="AN2398" s="13">
        <f t="shared" si="2829"/>
        <v>5.3264884866207229E-2</v>
      </c>
      <c r="AO2398" s="13">
        <f t="shared" si="2830"/>
        <v>1.4408206268561437E-2</v>
      </c>
      <c r="AP2398" s="13">
        <f t="shared" si="2831"/>
        <v>2.5982897663111666E-3</v>
      </c>
      <c r="AQ2398" s="13">
        <f t="shared" si="2832"/>
        <v>3.5142003021820562E-4</v>
      </c>
      <c r="AR2398" s="13">
        <f t="shared" si="2833"/>
        <v>2.7129042122490335E-6</v>
      </c>
      <c r="AS2398" s="13">
        <f t="shared" si="2834"/>
        <v>1.1983809665063958E-5</v>
      </c>
      <c r="AT2398" s="13">
        <f t="shared" si="2835"/>
        <v>2.6468257419495169E-5</v>
      </c>
      <c r="AU2398" s="13">
        <f t="shared" si="2836"/>
        <v>3.8973062846450667E-5</v>
      </c>
      <c r="AV2398" s="13">
        <f t="shared" si="2837"/>
        <v>4.3039279189040517E-5</v>
      </c>
      <c r="AW2398" s="13">
        <f t="shared" si="2838"/>
        <v>2.5241333211326599E-6</v>
      </c>
      <c r="AX2398" s="13">
        <f t="shared" si="2839"/>
        <v>7.2485520985902191E-2</v>
      </c>
      <c r="AY2398" s="13">
        <f t="shared" si="2840"/>
        <v>3.9214816308055379E-2</v>
      </c>
      <c r="AZ2398" s="13">
        <f t="shared" si="2841"/>
        <v>1.0607648238974615E-2</v>
      </c>
      <c r="BA2398" s="13">
        <f t="shared" si="2842"/>
        <v>1.9129198562416383E-3</v>
      </c>
      <c r="BB2398" s="13">
        <f t="shared" si="2843"/>
        <v>2.5872339659784347E-4</v>
      </c>
      <c r="BC2398" s="13">
        <f t="shared" si="2844"/>
        <v>2.7993978201947017E-5</v>
      </c>
      <c r="BD2398" s="13">
        <f t="shared" si="2845"/>
        <v>2.4461446207394227E-7</v>
      </c>
      <c r="BE2398" s="13">
        <f t="shared" si="2846"/>
        <v>1.0805442896142472E-6</v>
      </c>
      <c r="BF2398" s="13">
        <f t="shared" si="2847"/>
        <v>2.3865636396122444E-6</v>
      </c>
      <c r="BG2398" s="13">
        <f t="shared" si="2848"/>
        <v>3.5140845594600566E-6</v>
      </c>
      <c r="BH2398" s="13">
        <f t="shared" si="2849"/>
        <v>3.8807231303421096E-6</v>
      </c>
      <c r="BI2398" s="13">
        <f t="shared" si="2850"/>
        <v>3.4284916619505014E-6</v>
      </c>
      <c r="BJ2398" s="14">
        <f t="shared" si="2851"/>
        <v>0.79148851432567957</v>
      </c>
      <c r="BK2398" s="14">
        <f t="shared" si="2852"/>
        <v>7.6155160339424155E-2</v>
      </c>
      <c r="BL2398" s="14">
        <f t="shared" si="2853"/>
        <v>1.2875198800257172E-2</v>
      </c>
      <c r="BM2398" s="14">
        <f t="shared" si="2854"/>
        <v>0.71328685986159612</v>
      </c>
      <c r="BN2398" s="14">
        <f t="shared" si="2855"/>
        <v>0.12820510302425253</v>
      </c>
    </row>
    <row r="2399" spans="1:66" x14ac:dyDescent="0.25">
      <c r="A2399" t="s">
        <v>28</v>
      </c>
      <c r="B2399" t="s">
        <v>30</v>
      </c>
      <c r="C2399" t="s">
        <v>191</v>
      </c>
      <c r="D2399" t="s">
        <v>547</v>
      </c>
      <c r="E2399" s="10">
        <f>VLOOKUP(A2399,home!$A$2:$E$405,3,FALSE)</f>
        <v>1.31111111111111</v>
      </c>
      <c r="F2399" s="10">
        <f>VLOOKUP(B2399,home!$B$2:$E$405,3,FALSE)</f>
        <v>2.44</v>
      </c>
      <c r="G2399" s="10">
        <f>VLOOKUP(C2399,away!$B$2:$E$405,4,FALSE)</f>
        <v>1.98</v>
      </c>
      <c r="H2399" s="10">
        <f>VLOOKUP(A2399,away!$A$2:$E$405,3,FALSE)</f>
        <v>1.12222222222222</v>
      </c>
      <c r="I2399" s="10">
        <f>VLOOKUP(C2399,away!$B$2:$E$405,3,FALSE)</f>
        <v>0.76</v>
      </c>
      <c r="J2399" s="10">
        <f>VLOOKUP(B2399,home!$B$2:$E$405,4,FALSE)</f>
        <v>0.36</v>
      </c>
      <c r="K2399" s="12">
        <f t="shared" si="2800"/>
        <v>6.3342399999999941</v>
      </c>
      <c r="L2399" s="12">
        <f t="shared" si="2801"/>
        <v>0.30703999999999942</v>
      </c>
      <c r="M2399" s="13">
        <f t="shared" si="2802"/>
        <v>1.3053553192243102E-3</v>
      </c>
      <c r="N2399" s="13">
        <f t="shared" si="2803"/>
        <v>8.268433877243386E-3</v>
      </c>
      <c r="O2399" s="13">
        <f t="shared" si="2804"/>
        <v>4.0079629721463141E-4</v>
      </c>
      <c r="P2399" s="13">
        <f t="shared" si="2805"/>
        <v>2.5387399376688041E-3</v>
      </c>
      <c r="Q2399" s="13">
        <f t="shared" si="2806"/>
        <v>2.6187122301295062E-2</v>
      </c>
      <c r="R2399" s="13">
        <f t="shared" si="2807"/>
        <v>6.15302475483901E-5</v>
      </c>
      <c r="S2399" s="13">
        <f t="shared" si="2808"/>
        <v>1.2343766436989322E-3</v>
      </c>
      <c r="T2399" s="13">
        <f t="shared" si="2809"/>
        <v>8.0404940313896205E-3</v>
      </c>
      <c r="U2399" s="13">
        <f t="shared" si="2810"/>
        <v>3.8974735523091415E-4</v>
      </c>
      <c r="V2399" s="13">
        <f t="shared" si="2811"/>
        <v>2.6674399915251089E-4</v>
      </c>
      <c r="W2399" s="13">
        <f t="shared" si="2812"/>
        <v>5.5291839188585011E-2</v>
      </c>
      <c r="X2399" s="13">
        <f t="shared" si="2813"/>
        <v>1.6976806304463108E-2</v>
      </c>
      <c r="Y2399" s="13">
        <f t="shared" si="2814"/>
        <v>2.6062793038611719E-3</v>
      </c>
      <c r="Z2399" s="13">
        <f t="shared" si="2815"/>
        <v>6.2974157357525541E-6</v>
      </c>
      <c r="AA2399" s="13">
        <f t="shared" si="2816"/>
        <v>3.9889342650033222E-5</v>
      </c>
      <c r="AB2399" s="13">
        <f t="shared" si="2817"/>
        <v>1.2633433489377314E-4</v>
      </c>
      <c r="AC2399" s="13">
        <f t="shared" si="2818"/>
        <v>3.2423817571390584E-5</v>
      </c>
      <c r="AD2399" s="13">
        <f t="shared" si="2819"/>
        <v>8.7557944865475634E-2</v>
      </c>
      <c r="AE2399" s="13">
        <f t="shared" si="2820"/>
        <v>2.6883791391495587E-2</v>
      </c>
      <c r="AF2399" s="13">
        <f t="shared" si="2821"/>
        <v>4.1271996544223945E-3</v>
      </c>
      <c r="AG2399" s="13">
        <f t="shared" si="2822"/>
        <v>4.2240512729794995E-4</v>
      </c>
      <c r="AH2399" s="13">
        <f t="shared" si="2823"/>
        <v>4.8338963187636525E-7</v>
      </c>
      <c r="AI2399" s="13">
        <f t="shared" si="2824"/>
        <v>3.061905941816545E-6</v>
      </c>
      <c r="AJ2399" s="13">
        <f t="shared" si="2825"/>
        <v>9.6974235464460105E-6</v>
      </c>
      <c r="AK2399" s="13">
        <f t="shared" si="2826"/>
        <v>2.0475269374946702E-5</v>
      </c>
      <c r="AL2399" s="13">
        <f t="shared" si="2827"/>
        <v>2.5223979827681491E-6</v>
      </c>
      <c r="AM2399" s="13">
        <f t="shared" si="2828"/>
        <v>0.11092260733693791</v>
      </c>
      <c r="AN2399" s="13">
        <f t="shared" si="2829"/>
        <v>3.4057677356733353E-2</v>
      </c>
      <c r="AO2399" s="13">
        <f t="shared" si="2830"/>
        <v>5.2285346278056945E-3</v>
      </c>
      <c r="AP2399" s="13">
        <f t="shared" si="2831"/>
        <v>5.3512309070715249E-4</v>
      </c>
      <c r="AQ2399" s="13">
        <f t="shared" si="2832"/>
        <v>4.1076048442680956E-5</v>
      </c>
      <c r="AR2399" s="13">
        <f t="shared" si="2833"/>
        <v>2.9683990514263798E-8</v>
      </c>
      <c r="AS2399" s="13">
        <f t="shared" si="2834"/>
        <v>1.8802552007507015E-7</v>
      </c>
      <c r="AT2399" s="13">
        <f t="shared" si="2835"/>
        <v>5.9549938514015584E-7</v>
      </c>
      <c r="AU2399" s="13">
        <f t="shared" si="2836"/>
        <v>1.2573453417767255E-6</v>
      </c>
      <c r="AV2399" s="13">
        <f t="shared" si="2837"/>
        <v>1.9910817894239504E-6</v>
      </c>
      <c r="AW2399" s="13">
        <f t="shared" si="2838"/>
        <v>1.3627010216298051E-7</v>
      </c>
      <c r="AX2399" s="13">
        <f t="shared" si="2839"/>
        <v>0.11710173604965417</v>
      </c>
      <c r="AY2399" s="13">
        <f t="shared" si="2840"/>
        <v>3.5954917036685741E-2</v>
      </c>
      <c r="AZ2399" s="13">
        <f t="shared" si="2841"/>
        <v>5.5197988634719851E-3</v>
      </c>
      <c r="BA2399" s="13">
        <f t="shared" si="2842"/>
        <v>5.6493301434681171E-4</v>
      </c>
      <c r="BB2399" s="13">
        <f t="shared" si="2843"/>
        <v>4.3364258181261194E-5</v>
      </c>
      <c r="BC2399" s="13">
        <f t="shared" si="2844"/>
        <v>2.6629123663948843E-6</v>
      </c>
      <c r="BD2399" s="13">
        <f t="shared" si="2845"/>
        <v>1.5190287412499219E-9</v>
      </c>
      <c r="BE2399" s="13">
        <f t="shared" si="2846"/>
        <v>9.6218926139748961E-9</v>
      </c>
      <c r="BF2399" s="13">
        <f t="shared" si="2847"/>
        <v>3.0473688535572161E-8</v>
      </c>
      <c r="BG2399" s="13">
        <f t="shared" si="2848"/>
        <v>6.4342552289854117E-8</v>
      </c>
      <c r="BH2399" s="13">
        <f t="shared" si="2849"/>
        <v>1.0189029210412133E-7</v>
      </c>
      <c r="BI2399" s="13">
        <f t="shared" si="2850"/>
        <v>1.2907951277152173E-7</v>
      </c>
      <c r="BJ2399" s="14">
        <f t="shared" si="2851"/>
        <v>0.54633474664086201</v>
      </c>
      <c r="BK2399" s="14">
        <f t="shared" si="2852"/>
        <v>4.1335079151984457E-2</v>
      </c>
      <c r="BL2399" s="14">
        <f t="shared" si="2853"/>
        <v>1.0564141290268145E-3</v>
      </c>
      <c r="BM2399" s="14">
        <f t="shared" si="2854"/>
        <v>0.51401577859083103</v>
      </c>
      <c r="BN2399" s="14">
        <f t="shared" si="2855"/>
        <v>3.8761977980194581E-2</v>
      </c>
    </row>
    <row r="2400" spans="1:66" x14ac:dyDescent="0.25">
      <c r="A2400" t="s">
        <v>28</v>
      </c>
      <c r="B2400" t="s">
        <v>464</v>
      </c>
      <c r="C2400" t="s">
        <v>31</v>
      </c>
      <c r="D2400" t="s">
        <v>547</v>
      </c>
      <c r="E2400" s="10">
        <f>VLOOKUP(A2400,home!$A$2:$E$405,3,FALSE)</f>
        <v>1.31111111111111</v>
      </c>
      <c r="F2400" s="10">
        <f>VLOOKUP(B2400,home!$B$2:$E$405,3,FALSE)</f>
        <v>0.76</v>
      </c>
      <c r="G2400" s="10">
        <f>VLOOKUP(C2400,away!$B$2:$E$405,4,FALSE)</f>
        <v>0.38</v>
      </c>
      <c r="H2400" s="10">
        <f>VLOOKUP(A2400,away!$A$2:$E$405,3,FALSE)</f>
        <v>1.12222222222222</v>
      </c>
      <c r="I2400" s="10">
        <f>VLOOKUP(C2400,away!$B$2:$E$405,3,FALSE)</f>
        <v>1.78</v>
      </c>
      <c r="J2400" s="10">
        <f>VLOOKUP(B2400,home!$B$2:$E$405,4,FALSE)</f>
        <v>0.89</v>
      </c>
      <c r="K2400" s="12">
        <f t="shared" si="2800"/>
        <v>0.37864888888888859</v>
      </c>
      <c r="L2400" s="12">
        <f t="shared" si="2801"/>
        <v>1.7778244444444411</v>
      </c>
      <c r="M2400" s="13">
        <f t="shared" si="2802"/>
        <v>0.11573255231312422</v>
      </c>
      <c r="N2400" s="13">
        <f t="shared" si="2803"/>
        <v>4.3822002341639667E-2</v>
      </c>
      <c r="O2400" s="13">
        <f t="shared" si="2804"/>
        <v>0.20575216052021725</v>
      </c>
      <c r="P2400" s="13">
        <f t="shared" si="2805"/>
        <v>7.7907826967468521E-2</v>
      </c>
      <c r="Q2400" s="13">
        <f t="shared" si="2806"/>
        <v>8.2965762477740634E-3</v>
      </c>
      <c r="R2400" s="13">
        <f t="shared" si="2807"/>
        <v>0.18289561023504941</v>
      </c>
      <c r="S2400" s="13">
        <f t="shared" si="2808"/>
        <v>1.3111327326410117E-2</v>
      </c>
      <c r="T2400" s="13">
        <f t="shared" si="2809"/>
        <v>1.474985605848987E-2</v>
      </c>
      <c r="U2400" s="13">
        <f t="shared" si="2810"/>
        <v>6.9253219598156709E-2</v>
      </c>
      <c r="V2400" s="13">
        <f t="shared" si="2811"/>
        <v>9.8068540137851031E-4</v>
      </c>
      <c r="W2400" s="13">
        <f t="shared" si="2812"/>
        <v>1.0471631259338645E-3</v>
      </c>
      <c r="X2400" s="13">
        <f t="shared" si="2813"/>
        <v>1.8616722026060769E-3</v>
      </c>
      <c r="Y2400" s="13">
        <f t="shared" si="2814"/>
        <v>1.6548631746679044E-3</v>
      </c>
      <c r="Z2400" s="13">
        <f t="shared" si="2815"/>
        <v>0.10838542888581792</v>
      </c>
      <c r="AA2400" s="13">
        <f t="shared" si="2816"/>
        <v>4.1040022219360608E-2</v>
      </c>
      <c r="AB2400" s="13">
        <f t="shared" si="2817"/>
        <v>7.7698794066680954E-3</v>
      </c>
      <c r="AC2400" s="13">
        <f t="shared" si="2818"/>
        <v>4.1260576126306968E-5</v>
      </c>
      <c r="AD2400" s="13">
        <f t="shared" si="2819"/>
        <v>9.912678853006828E-5</v>
      </c>
      <c r="AE2400" s="13">
        <f t="shared" si="2820"/>
        <v>1.762300277480302E-4</v>
      </c>
      <c r="AF2400" s="13">
        <f t="shared" si="2821"/>
        <v>1.5665302558778518E-4</v>
      </c>
      <c r="AG2400" s="13">
        <f t="shared" si="2822"/>
        <v>9.2833859395381665E-5</v>
      </c>
      <c r="AH2400" s="13">
        <f t="shared" si="2823"/>
        <v>4.8172566223700468E-2</v>
      </c>
      <c r="AI2400" s="13">
        <f t="shared" si="2824"/>
        <v>1.8240488675530589E-2</v>
      </c>
      <c r="AJ2400" s="13">
        <f t="shared" si="2825"/>
        <v>3.4533703848900052E-3</v>
      </c>
      <c r="AK2400" s="13">
        <f t="shared" si="2826"/>
        <v>4.3587161972013133E-4</v>
      </c>
      <c r="AL2400" s="13">
        <f t="shared" si="2827"/>
        <v>1.1110173451387209E-6</v>
      </c>
      <c r="AM2400" s="13">
        <f t="shared" si="2828"/>
        <v>7.5068496672068384E-6</v>
      </c>
      <c r="AN2400" s="13">
        <f t="shared" si="2829"/>
        <v>1.3345860839129934E-5</v>
      </c>
      <c r="AO2400" s="13">
        <f t="shared" si="2830"/>
        <v>1.1863298815979503E-5</v>
      </c>
      <c r="AP2400" s="13">
        <f t="shared" si="2831"/>
        <v>7.0302875422657186E-6</v>
      </c>
      <c r="AQ2400" s="13">
        <f t="shared" si="2832"/>
        <v>3.1246542610283086E-6</v>
      </c>
      <c r="AR2400" s="13">
        <f t="shared" si="2833"/>
        <v>1.712847315682265E-2</v>
      </c>
      <c r="AS2400" s="13">
        <f t="shared" si="2834"/>
        <v>6.4856773291940518E-3</v>
      </c>
      <c r="AT2400" s="13">
        <f t="shared" si="2835"/>
        <v>1.2278972571955907E-3</v>
      </c>
      <c r="AU2400" s="13">
        <f t="shared" si="2836"/>
        <v>1.5498064403560811E-4</v>
      </c>
      <c r="AV2400" s="13">
        <f t="shared" si="2837"/>
        <v>1.4670812165841839E-5</v>
      </c>
      <c r="AW2400" s="13">
        <f t="shared" si="2838"/>
        <v>2.0775137099604649E-8</v>
      </c>
      <c r="AX2400" s="13">
        <f t="shared" si="2839"/>
        <v>4.7374338092396486E-7</v>
      </c>
      <c r="AY2400" s="13">
        <f t="shared" si="2840"/>
        <v>8.4223256300037907E-7</v>
      </c>
      <c r="AZ2400" s="13">
        <f t="shared" si="2841"/>
        <v>7.486708192045835E-7</v>
      </c>
      <c r="BA2400" s="13">
        <f t="shared" si="2842"/>
        <v>4.4366842774138445E-7</v>
      </c>
      <c r="BB2400" s="13">
        <f t="shared" si="2843"/>
        <v>1.9719114401671651E-7</v>
      </c>
      <c r="BC2400" s="13">
        <f t="shared" si="2844"/>
        <v>7.0114247212176497E-8</v>
      </c>
      <c r="BD2400" s="13">
        <f t="shared" si="2845"/>
        <v>5.0752363790349591E-3</v>
      </c>
      <c r="BE2400" s="13">
        <f t="shared" si="2846"/>
        <v>1.9217326157700537E-3</v>
      </c>
      <c r="BF2400" s="13">
        <f t="shared" si="2847"/>
        <v>3.63830959851434E-4</v>
      </c>
      <c r="BG2400" s="13">
        <f t="shared" si="2848"/>
        <v>4.5921396230374442E-5</v>
      </c>
      <c r="BH2400" s="13">
        <f t="shared" si="2849"/>
        <v>4.3470214147144189E-6</v>
      </c>
      <c r="BI2400" s="13">
        <f t="shared" si="2850"/>
        <v>3.29198965731564E-7</v>
      </c>
      <c r="BJ2400" s="14">
        <f t="shared" si="2851"/>
        <v>7.2002623424080384E-2</v>
      </c>
      <c r="BK2400" s="14">
        <f t="shared" si="2852"/>
        <v>0.20777560583441584</v>
      </c>
      <c r="BL2400" s="14">
        <f t="shared" si="2853"/>
        <v>0.60943628565397445</v>
      </c>
      <c r="BM2400" s="14">
        <f t="shared" si="2854"/>
        <v>0.36319239371558948</v>
      </c>
      <c r="BN2400" s="14">
        <f t="shared" si="2855"/>
        <v>0.63440672862527314</v>
      </c>
    </row>
    <row r="2401" spans="1:66" x14ac:dyDescent="0.25">
      <c r="A2401" t="s">
        <v>28</v>
      </c>
      <c r="B2401" t="s">
        <v>29</v>
      </c>
      <c r="C2401" t="s">
        <v>189</v>
      </c>
      <c r="D2401" t="s">
        <v>547</v>
      </c>
      <c r="E2401" s="10">
        <f>VLOOKUP(A2401,home!$A$2:$E$405,3,FALSE)</f>
        <v>1.31111111111111</v>
      </c>
      <c r="F2401" s="10">
        <f>VLOOKUP(B2401,home!$B$2:$E$405,3,FALSE)</f>
        <v>1.1399999999999999</v>
      </c>
      <c r="G2401" s="10">
        <f>VLOOKUP(C2401,away!$B$2:$E$405,4,FALSE)</f>
        <v>0.61</v>
      </c>
      <c r="H2401" s="10">
        <f>VLOOKUP(A2401,away!$A$2:$E$405,3,FALSE)</f>
        <v>1.12222222222222</v>
      </c>
      <c r="I2401" s="10">
        <f>VLOOKUP(C2401,away!$B$2:$E$405,3,FALSE)</f>
        <v>0.61</v>
      </c>
      <c r="J2401" s="10">
        <f>VLOOKUP(B2401,home!$B$2:$E$405,4,FALSE)</f>
        <v>0.15</v>
      </c>
      <c r="K2401" s="12">
        <f t="shared" si="2800"/>
        <v>0.91174666666666582</v>
      </c>
      <c r="L2401" s="12">
        <f t="shared" si="2801"/>
        <v>0.10268333333333311</v>
      </c>
      <c r="M2401" s="13">
        <f t="shared" si="2802"/>
        <v>0.36260905810095728</v>
      </c>
      <c r="N2401" s="13">
        <f t="shared" si="2803"/>
        <v>0.3306076000266871</v>
      </c>
      <c r="O2401" s="13">
        <f t="shared" si="2804"/>
        <v>3.7233906782666547E-2</v>
      </c>
      <c r="P2401" s="13">
        <f t="shared" si="2805"/>
        <v>3.3947890396073578E-2</v>
      </c>
      <c r="Q2401" s="13">
        <f t="shared" si="2806"/>
        <v>0.15071518864949912</v>
      </c>
      <c r="R2401" s="13">
        <f t="shared" si="2807"/>
        <v>1.9116508307334007E-3</v>
      </c>
      <c r="S2401" s="13">
        <f t="shared" si="2808"/>
        <v>7.945604478135776E-4</v>
      </c>
      <c r="T2401" s="13">
        <f t="shared" si="2809"/>
        <v>1.5475937954492701E-2</v>
      </c>
      <c r="U2401" s="13">
        <f t="shared" si="2810"/>
        <v>1.7429412727517405E-3</v>
      </c>
      <c r="V2401" s="13">
        <f t="shared" si="2811"/>
        <v>8.2652991310304396E-6</v>
      </c>
      <c r="W2401" s="13">
        <f t="shared" si="2812"/>
        <v>4.5804690289072858E-2</v>
      </c>
      <c r="X2401" s="13">
        <f t="shared" si="2813"/>
        <v>4.7033782811829539E-3</v>
      </c>
      <c r="Y2401" s="13">
        <f t="shared" si="2814"/>
        <v>2.4147927991973429E-4</v>
      </c>
      <c r="Z2401" s="13">
        <f t="shared" si="2815"/>
        <v>6.5431559823046946E-5</v>
      </c>
      <c r="AA2401" s="13">
        <f t="shared" si="2816"/>
        <v>5.965700656346358E-5</v>
      </c>
      <c r="AB2401" s="13">
        <f t="shared" si="2817"/>
        <v>2.719603843877466E-5</v>
      </c>
      <c r="AC2401" s="13">
        <f t="shared" si="2818"/>
        <v>4.8362944664923077E-8</v>
      </c>
      <c r="AD2401" s="13">
        <f t="shared" si="2819"/>
        <v>1.044056842219029E-2</v>
      </c>
      <c r="AE2401" s="13">
        <f t="shared" si="2820"/>
        <v>1.0720723674852372E-3</v>
      </c>
      <c r="AF2401" s="13">
        <f t="shared" si="2821"/>
        <v>5.5041982133971098E-5</v>
      </c>
      <c r="AG2401" s="13">
        <f t="shared" si="2822"/>
        <v>1.8839647329299724E-6</v>
      </c>
      <c r="AH2401" s="13">
        <f t="shared" si="2823"/>
        <v>1.6796826669574644E-6</v>
      </c>
      <c r="AI2401" s="13">
        <f t="shared" si="2824"/>
        <v>1.5314450726562433E-6</v>
      </c>
      <c r="AJ2401" s="13">
        <f t="shared" si="2825"/>
        <v>6.9814497008870987E-7</v>
      </c>
      <c r="AK2401" s="13">
        <f t="shared" si="2826"/>
        <v>2.1217711644282682E-7</v>
      </c>
      <c r="AL2401" s="13">
        <f t="shared" si="2827"/>
        <v>1.8111185123886983E-10</v>
      </c>
      <c r="AM2401" s="13">
        <f t="shared" si="2828"/>
        <v>1.9038306914074504E-3</v>
      </c>
      <c r="AN2401" s="13">
        <f t="shared" si="2829"/>
        <v>1.9549168149602127E-4</v>
      </c>
      <c r="AO2401" s="13">
        <f t="shared" si="2830"/>
        <v>1.0036868747474869E-5</v>
      </c>
      <c r="AP2401" s="13">
        <f t="shared" si="2831"/>
        <v>3.4353971307329168E-7</v>
      </c>
      <c r="AQ2401" s="13">
        <f t="shared" si="2832"/>
        <v>8.8189507176856081E-9</v>
      </c>
      <c r="AR2401" s="13">
        <f t="shared" si="2833"/>
        <v>3.4495083037083071E-8</v>
      </c>
      <c r="AS2401" s="13">
        <f t="shared" si="2834"/>
        <v>3.1450776975450338E-8</v>
      </c>
      <c r="AT2401" s="13">
        <f t="shared" si="2835"/>
        <v>1.4337570535721781E-8</v>
      </c>
      <c r="AU2401" s="13">
        <f t="shared" si="2836"/>
        <v>4.357410714680847E-9</v>
      </c>
      <c r="AV2401" s="13">
        <f t="shared" si="2837"/>
        <v>9.9321367360196867E-10</v>
      </c>
      <c r="AW2401" s="13">
        <f t="shared" si="2838"/>
        <v>4.7099740201741074E-13</v>
      </c>
      <c r="AX2401" s="13">
        <f t="shared" si="2839"/>
        <v>2.8930188113140596E-4</v>
      </c>
      <c r="AY2401" s="13">
        <f t="shared" si="2840"/>
        <v>2.9706481494176469E-5</v>
      </c>
      <c r="AZ2401" s="13">
        <f t="shared" si="2841"/>
        <v>1.5251802707135069E-6</v>
      </c>
      <c r="BA2401" s="13">
        <f t="shared" si="2842"/>
        <v>5.2203531377032723E-8</v>
      </c>
      <c r="BB2401" s="13">
        <f t="shared" si="2843"/>
        <v>1.3401081533912416E-9</v>
      </c>
      <c r="BC2401" s="13">
        <f t="shared" si="2844"/>
        <v>2.7521354443478092E-11</v>
      </c>
      <c r="BD2401" s="13">
        <f t="shared" si="2845"/>
        <v>5.9034501830963323E-10</v>
      </c>
      <c r="BE2401" s="13">
        <f t="shared" si="2846"/>
        <v>5.3824510262707989E-10</v>
      </c>
      <c r="BF2401" s="13">
        <f t="shared" si="2847"/>
        <v>2.4537158908494877E-10</v>
      </c>
      <c r="BG2401" s="13">
        <f t="shared" si="2848"/>
        <v>7.4572242814301639E-11</v>
      </c>
      <c r="BH2401" s="13">
        <f t="shared" si="2849"/>
        <v>1.699774845294918E-11</v>
      </c>
      <c r="BI2401" s="13">
        <f t="shared" si="2850"/>
        <v>3.0995280985629796E-12</v>
      </c>
      <c r="BJ2401" s="14">
        <f t="shared" si="2851"/>
        <v>0.56154813993176866</v>
      </c>
      <c r="BK2401" s="14">
        <f t="shared" si="2852"/>
        <v>0.39738952926952614</v>
      </c>
      <c r="BL2401" s="14">
        <f t="shared" si="2853"/>
        <v>4.0979560483666244E-2</v>
      </c>
      <c r="BM2401" s="14">
        <f t="shared" si="2854"/>
        <v>8.2927659977144089E-2</v>
      </c>
      <c r="BN2401" s="14">
        <f t="shared" si="2855"/>
        <v>0.91702529478661721</v>
      </c>
    </row>
    <row r="2402" spans="1:66" x14ac:dyDescent="0.25">
      <c r="A2402" t="s">
        <v>192</v>
      </c>
      <c r="B2402" t="s">
        <v>200</v>
      </c>
      <c r="C2402" t="s">
        <v>204</v>
      </c>
      <c r="D2402" t="s">
        <v>547</v>
      </c>
      <c r="E2402" s="10">
        <f>VLOOKUP(A2402,home!$A$2:$E$405,3,FALSE)</f>
        <v>1.36619718309859</v>
      </c>
      <c r="F2402" s="10">
        <f>VLOOKUP(B2402,home!$B$2:$E$405,3,FALSE)</f>
        <v>0.85</v>
      </c>
      <c r="G2402" s="10">
        <f>VLOOKUP(C2402,away!$B$2:$E$405,4,FALSE)</f>
        <v>0.85</v>
      </c>
      <c r="H2402" s="10">
        <f>VLOOKUP(A2402,away!$A$2:$E$405,3,FALSE)</f>
        <v>1.1971830985915499</v>
      </c>
      <c r="I2402" s="10">
        <f>VLOOKUP(C2402,away!$B$2:$E$405,3,FALSE)</f>
        <v>1.1000000000000001</v>
      </c>
      <c r="J2402" s="10">
        <f>VLOOKUP(B2402,home!$B$2:$E$405,4,FALSE)</f>
        <v>0.7</v>
      </c>
      <c r="K2402" s="12">
        <f t="shared" si="2800"/>
        <v>0.98707746478873115</v>
      </c>
      <c r="L2402" s="12">
        <f t="shared" si="2801"/>
        <v>0.92183098591549339</v>
      </c>
      <c r="M2402" s="13">
        <f t="shared" si="2802"/>
        <v>0.14824211188667505</v>
      </c>
      <c r="N2402" s="13">
        <f t="shared" si="2803"/>
        <v>0.14632644797602665</v>
      </c>
      <c r="O2402" s="13">
        <f t="shared" si="2804"/>
        <v>0.13665417215468853</v>
      </c>
      <c r="P2402" s="13">
        <f t="shared" si="2805"/>
        <v>0.13488825380325278</v>
      </c>
      <c r="Q2402" s="13">
        <f t="shared" si="2806"/>
        <v>7.2217769649858252E-2</v>
      </c>
      <c r="R2402" s="13">
        <f t="shared" si="2807"/>
        <v>6.2986025123411046E-2</v>
      </c>
      <c r="S2402" s="13">
        <f t="shared" si="2808"/>
        <v>3.068433251274769E-2</v>
      </c>
      <c r="T2402" s="13">
        <f t="shared" si="2809"/>
        <v>6.6572577796946836E-2</v>
      </c>
      <c r="U2402" s="13">
        <f t="shared" si="2810"/>
        <v>6.2172085995935905E-2</v>
      </c>
      <c r="V2402" s="13">
        <f t="shared" si="2811"/>
        <v>3.1022494058960438E-3</v>
      </c>
      <c r="W2402" s="13">
        <f t="shared" si="2812"/>
        <v>2.3761510992892889E-2</v>
      </c>
      <c r="X2402" s="13">
        <f t="shared" si="2813"/>
        <v>2.1904097105420288E-2</v>
      </c>
      <c r="Y2402" s="13">
        <f t="shared" si="2814"/>
        <v>1.0095937715139143E-2</v>
      </c>
      <c r="Z2402" s="13">
        <f t="shared" si="2815"/>
        <v>1.9354156546137348E-2</v>
      </c>
      <c r="AA2402" s="13">
        <f t="shared" si="2816"/>
        <v>1.910405177668548E-2</v>
      </c>
      <c r="AB2402" s="13">
        <f t="shared" si="2817"/>
        <v>9.4285894974616771E-3</v>
      </c>
      <c r="AC2402" s="13">
        <f t="shared" si="2818"/>
        <v>1.7642465082028639E-4</v>
      </c>
      <c r="AD2402" s="13">
        <f t="shared" si="2819"/>
        <v>5.8636130076035681E-3</v>
      </c>
      <c r="AE2402" s="13">
        <f t="shared" si="2820"/>
        <v>5.4052601598261092E-3</v>
      </c>
      <c r="AF2402" s="13">
        <f t="shared" si="2821"/>
        <v>2.4913681511311192E-3</v>
      </c>
      <c r="AG2402" s="13">
        <f t="shared" si="2822"/>
        <v>7.655401196785533E-4</v>
      </c>
      <c r="AH2402" s="13">
        <f t="shared" si="2823"/>
        <v>4.4603153026221472E-3</v>
      </c>
      <c r="AI2402" s="13">
        <f t="shared" si="2824"/>
        <v>4.4026767210706514E-3</v>
      </c>
      <c r="AJ2402" s="13">
        <f t="shared" si="2825"/>
        <v>2.1728914880593908E-3</v>
      </c>
      <c r="AK2402" s="13">
        <f t="shared" si="2826"/>
        <v>7.1493740709822581E-4</v>
      </c>
      <c r="AL2402" s="13">
        <f t="shared" si="2827"/>
        <v>6.4212827985584415E-6</v>
      </c>
      <c r="AM2402" s="13">
        <f t="shared" si="2828"/>
        <v>1.1575680524095122E-3</v>
      </c>
      <c r="AN2402" s="13">
        <f t="shared" si="2829"/>
        <v>1.0670820990169381E-3</v>
      </c>
      <c r="AO2402" s="13">
        <f t="shared" si="2830"/>
        <v>4.9183467169477903E-4</v>
      </c>
      <c r="AP2402" s="13">
        <f t="shared" si="2831"/>
        <v>1.5112948010527374E-4</v>
      </c>
      <c r="AQ2402" s="13">
        <f t="shared" si="2832"/>
        <v>3.4828959411585102E-5</v>
      </c>
      <c r="AR2402" s="13">
        <f t="shared" si="2833"/>
        <v>8.2233137058202745E-4</v>
      </c>
      <c r="AS2402" s="13">
        <f t="shared" si="2834"/>
        <v>8.1170476449035026E-4</v>
      </c>
      <c r="AT2402" s="13">
        <f t="shared" si="2835"/>
        <v>4.0060774054503446E-4</v>
      </c>
      <c r="AU2402" s="13">
        <f t="shared" si="2836"/>
        <v>1.3181029097064482E-4</v>
      </c>
      <c r="AV2402" s="13">
        <f t="shared" si="2837"/>
        <v>3.2526741961092256E-5</v>
      </c>
      <c r="AW2402" s="13">
        <f t="shared" si="2838"/>
        <v>1.6230123906591845E-7</v>
      </c>
      <c r="AX2402" s="13">
        <f t="shared" si="2839"/>
        <v>1.9043488974880159E-4</v>
      </c>
      <c r="AY2402" s="13">
        <f t="shared" si="2840"/>
        <v>1.7554878216984607E-4</v>
      </c>
      <c r="AZ2402" s="13">
        <f t="shared" si="2841"/>
        <v>8.0913153471946688E-5</v>
      </c>
      <c r="BA2402" s="13">
        <f t="shared" si="2842"/>
        <v>2.4862750679525414E-5</v>
      </c>
      <c r="BB2402" s="13">
        <f t="shared" si="2843"/>
        <v>5.729813492869503E-6</v>
      </c>
      <c r="BC2402" s="13">
        <f t="shared" si="2844"/>
        <v>1.0563839242487584E-6</v>
      </c>
      <c r="BD2402" s="13">
        <f t="shared" si="2845"/>
        <v>1.2634175634881152E-4</v>
      </c>
      <c r="BE2402" s="13">
        <f t="shared" si="2846"/>
        <v>1.2470910055374047E-4</v>
      </c>
      <c r="BF2402" s="13">
        <f t="shared" si="2847"/>
        <v>6.1548771405334535E-5</v>
      </c>
      <c r="BG2402" s="13">
        <f t="shared" si="2848"/>
        <v>2.025113507987959E-5</v>
      </c>
      <c r="BH2402" s="13">
        <f t="shared" si="2849"/>
        <v>4.9973597684354194E-6</v>
      </c>
      <c r="BI2402" s="13">
        <f t="shared" si="2850"/>
        <v>9.8655624217288735E-7</v>
      </c>
      <c r="BJ2402" s="14">
        <f t="shared" si="2851"/>
        <v>0.35878511171064881</v>
      </c>
      <c r="BK2402" s="14">
        <f t="shared" si="2852"/>
        <v>0.31727534232436028</v>
      </c>
      <c r="BL2402" s="14">
        <f t="shared" si="2853"/>
        <v>0.30463356105498052</v>
      </c>
      <c r="BM2402" s="14">
        <f t="shared" si="2854"/>
        <v>0.29855800456128379</v>
      </c>
      <c r="BN2402" s="14">
        <f t="shared" si="2855"/>
        <v>0.70131478059391228</v>
      </c>
    </row>
    <row r="2403" spans="1:66" x14ac:dyDescent="0.25">
      <c r="A2403" t="s">
        <v>192</v>
      </c>
      <c r="B2403" t="s">
        <v>193</v>
      </c>
      <c r="C2403" t="s">
        <v>194</v>
      </c>
      <c r="D2403" t="s">
        <v>547</v>
      </c>
      <c r="E2403" s="10">
        <f>VLOOKUP(A2403,home!$A$2:$E$405,3,FALSE)</f>
        <v>1.36619718309859</v>
      </c>
      <c r="F2403" s="10">
        <f>VLOOKUP(B2403,home!$B$2:$E$405,3,FALSE)</f>
        <v>2.2000000000000002</v>
      </c>
      <c r="G2403" s="10">
        <f>VLOOKUP(C2403,away!$B$2:$E$405,4,FALSE)</f>
        <v>1.05</v>
      </c>
      <c r="H2403" s="10">
        <f>VLOOKUP(A2403,away!$A$2:$E$405,3,FALSE)</f>
        <v>1.1971830985915499</v>
      </c>
      <c r="I2403" s="10">
        <f>VLOOKUP(C2403,away!$B$2:$E$405,3,FALSE)</f>
        <v>0.63</v>
      </c>
      <c r="J2403" s="10">
        <f>VLOOKUP(B2403,home!$B$2:$E$405,4,FALSE)</f>
        <v>0.14000000000000001</v>
      </c>
      <c r="K2403" s="12">
        <f t="shared" si="2800"/>
        <v>3.1559154929577433</v>
      </c>
      <c r="L2403" s="12">
        <f t="shared" si="2801"/>
        <v>0.10559154929577472</v>
      </c>
      <c r="M2403" s="13">
        <f t="shared" si="2802"/>
        <v>3.8330588651214879E-2</v>
      </c>
      <c r="N2403" s="13">
        <f t="shared" si="2803"/>
        <v>0.12096809857855929</v>
      </c>
      <c r="O2403" s="13">
        <f t="shared" si="2804"/>
        <v>4.047386241100819E-3</v>
      </c>
      <c r="P2403" s="13">
        <f t="shared" si="2805"/>
        <v>1.2773208944274079E-2</v>
      </c>
      <c r="Q2403" s="13">
        <f t="shared" si="2806"/>
        <v>0.19088254822885745</v>
      </c>
      <c r="R2403" s="13">
        <f t="shared" si="2807"/>
        <v>2.1368489189811874E-4</v>
      </c>
      <c r="S2403" s="13">
        <f t="shared" si="2808"/>
        <v>1.0641296708139142E-3</v>
      </c>
      <c r="T2403" s="13">
        <f t="shared" si="2809"/>
        <v>2.0155584001010498E-2</v>
      </c>
      <c r="U2403" s="13">
        <f t="shared" si="2810"/>
        <v>6.7437146095227353E-4</v>
      </c>
      <c r="V2403" s="13">
        <f t="shared" si="2811"/>
        <v>3.9400938888636158E-5</v>
      </c>
      <c r="W2403" s="13">
        <f t="shared" si="2812"/>
        <v>0.20080306376356827</v>
      </c>
      <c r="X2403" s="13">
        <f t="shared" si="2813"/>
        <v>2.1203106606133414E-2</v>
      </c>
      <c r="Y2403" s="13">
        <f t="shared" si="2814"/>
        <v>1.1194344382125516E-3</v>
      </c>
      <c r="Z2403" s="13">
        <f t="shared" si="2815"/>
        <v>7.5211062655408297E-6</v>
      </c>
      <c r="AA2403" s="13">
        <f t="shared" si="2816"/>
        <v>2.3735975787601862E-5</v>
      </c>
      <c r="AB2403" s="13">
        <f t="shared" si="2817"/>
        <v>3.7454366864281301E-5</v>
      </c>
      <c r="AC2403" s="13">
        <f t="shared" si="2818"/>
        <v>8.2061814521790038E-7</v>
      </c>
      <c r="AD2403" s="13">
        <f t="shared" si="2819"/>
        <v>0.15842937499120668</v>
      </c>
      <c r="AE2403" s="13">
        <f t="shared" si="2820"/>
        <v>1.6728803159282778E-2</v>
      </c>
      <c r="AF2403" s="13">
        <f t="shared" si="2821"/>
        <v>8.8321012172635973E-4</v>
      </c>
      <c r="AG2403" s="13">
        <f t="shared" si="2822"/>
        <v>3.1086508368932027E-5</v>
      </c>
      <c r="AH2403" s="13">
        <f t="shared" si="2823"/>
        <v>1.985413157491538E-7</v>
      </c>
      <c r="AI2403" s="13">
        <f t="shared" si="2824"/>
        <v>6.2657961436496968E-7</v>
      </c>
      <c r="AJ2403" s="13">
        <f t="shared" si="2825"/>
        <v>9.8871615627294822E-7</v>
      </c>
      <c r="AK2403" s="13">
        <f t="shared" si="2826"/>
        <v>1.0401015452398088E-6</v>
      </c>
      <c r="AL2403" s="13">
        <f t="shared" si="2827"/>
        <v>1.0938446187414528E-8</v>
      </c>
      <c r="AM2403" s="13">
        <f t="shared" si="2828"/>
        <v>9.9997943814872245E-2</v>
      </c>
      <c r="AN2403" s="13">
        <f t="shared" si="2829"/>
        <v>1.0558937813804193E-2</v>
      </c>
      <c r="AO2403" s="13">
        <f t="shared" si="2830"/>
        <v>5.5746730133866265E-4</v>
      </c>
      <c r="AP2403" s="13">
        <f t="shared" si="2831"/>
        <v>1.9621278676694626E-5</v>
      </c>
      <c r="AQ2403" s="13">
        <f t="shared" si="2832"/>
        <v>5.179603036590838E-7</v>
      </c>
      <c r="AR2403" s="13">
        <f t="shared" si="2833"/>
        <v>4.192857025834953E-9</v>
      </c>
      <c r="AS2403" s="13">
        <f t="shared" si="2834"/>
        <v>1.3232302447589254E-8</v>
      </c>
      <c r="AT2403" s="13">
        <f t="shared" si="2835"/>
        <v>2.0880014150924801E-8</v>
      </c>
      <c r="AU2403" s="13">
        <f t="shared" si="2836"/>
        <v>2.1965186717360165E-8</v>
      </c>
      <c r="AV2403" s="13">
        <f t="shared" si="2837"/>
        <v>1.7330068266756644E-8</v>
      </c>
      <c r="AW2403" s="13">
        <f t="shared" si="2838"/>
        <v>1.0125294444550859E-10</v>
      </c>
      <c r="AX2403" s="13">
        <f t="shared" si="2839"/>
        <v>5.2597510024878863E-2</v>
      </c>
      <c r="AY2403" s="13">
        <f t="shared" si="2840"/>
        <v>5.553852572627002E-3</v>
      </c>
      <c r="AZ2403" s="13">
        <f t="shared" si="2841"/>
        <v>2.9321994885200467E-4</v>
      </c>
      <c r="BA2403" s="13">
        <f t="shared" si="2842"/>
        <v>1.0320516227903662E-5</v>
      </c>
      <c r="BB2403" s="13">
        <f t="shared" si="2843"/>
        <v>2.7243982450913326E-7</v>
      </c>
      <c r="BC2403" s="13">
        <f t="shared" si="2844"/>
        <v>5.7534686319576771E-9</v>
      </c>
      <c r="BD2403" s="13">
        <f t="shared" si="2845"/>
        <v>7.378837822226434E-11</v>
      </c>
      <c r="BE2403" s="13">
        <f t="shared" si="2846"/>
        <v>2.3286988603186976E-10</v>
      </c>
      <c r="BF2403" s="13">
        <f t="shared" si="2847"/>
        <v>3.6745884058564097E-10</v>
      </c>
      <c r="BG2403" s="13">
        <f t="shared" si="2848"/>
        <v>3.8655634934283797E-10</v>
      </c>
      <c r="BH2403" s="13">
        <f t="shared" si="2849"/>
        <v>3.0498479294806199E-10</v>
      </c>
      <c r="BI2403" s="13">
        <f t="shared" si="2850"/>
        <v>1.9250124663625969E-10</v>
      </c>
      <c r="BJ2403" s="14">
        <f t="shared" si="2851"/>
        <v>0.90079397982180065</v>
      </c>
      <c r="BK2403" s="14">
        <f t="shared" si="2852"/>
        <v>5.7762012334409918E-2</v>
      </c>
      <c r="BL2403" s="14">
        <f t="shared" si="2853"/>
        <v>4.9995660338228234E-3</v>
      </c>
      <c r="BM2403" s="14">
        <f t="shared" si="2854"/>
        <v>0.59079371128902014</v>
      </c>
      <c r="BN2403" s="14">
        <f t="shared" si="2855"/>
        <v>0.36721551553590459</v>
      </c>
    </row>
    <row r="2404" spans="1:66" x14ac:dyDescent="0.25">
      <c r="A2404" t="s">
        <v>192</v>
      </c>
      <c r="B2404" t="s">
        <v>196</v>
      </c>
      <c r="C2404" t="s">
        <v>201</v>
      </c>
      <c r="D2404" t="s">
        <v>547</v>
      </c>
      <c r="E2404" s="10">
        <f>VLOOKUP(A2404,home!$A$2:$E$405,3,FALSE)</f>
        <v>1.36619718309859</v>
      </c>
      <c r="F2404" s="10">
        <f>VLOOKUP(B2404,home!$B$2:$E$405,3,FALSE)</f>
        <v>0.61</v>
      </c>
      <c r="G2404" s="10">
        <f>VLOOKUP(C2404,away!$B$2:$E$405,4,FALSE)</f>
        <v>0.37</v>
      </c>
      <c r="H2404" s="10">
        <f>VLOOKUP(A2404,away!$A$2:$E$405,3,FALSE)</f>
        <v>1.1971830985915499</v>
      </c>
      <c r="I2404" s="10">
        <f>VLOOKUP(C2404,away!$B$2:$E$405,3,FALSE)</f>
        <v>0.24</v>
      </c>
      <c r="J2404" s="10">
        <f>VLOOKUP(B2404,home!$B$2:$E$405,4,FALSE)</f>
        <v>0.56000000000000005</v>
      </c>
      <c r="K2404" s="12">
        <f t="shared" si="2800"/>
        <v>0.30835070422535177</v>
      </c>
      <c r="L2404" s="12">
        <f t="shared" si="2801"/>
        <v>0.1609014084507043</v>
      </c>
      <c r="M2404" s="13">
        <f t="shared" si="2802"/>
        <v>0.62546987439313118</v>
      </c>
      <c r="N2404" s="13">
        <f t="shared" si="2803"/>
        <v>0.19286407624086432</v>
      </c>
      <c r="O2404" s="13">
        <f t="shared" si="2804"/>
        <v>0.10063898373333992</v>
      </c>
      <c r="P2404" s="13">
        <f t="shared" si="2805"/>
        <v>3.1032101506699085E-2</v>
      </c>
      <c r="Q2404" s="13">
        <f t="shared" si="2806"/>
        <v>2.9734886864321224E-2</v>
      </c>
      <c r="R2404" s="13">
        <f t="shared" si="2807"/>
        <v>8.0964771138709573E-3</v>
      </c>
      <c r="S2404" s="13">
        <f t="shared" si="2808"/>
        <v>3.8490715674213254E-4</v>
      </c>
      <c r="T2404" s="13">
        <f t="shared" si="2809"/>
        <v>4.7843851765916314E-3</v>
      </c>
      <c r="U2404" s="13">
        <f t="shared" si="2810"/>
        <v>2.496554419806553E-3</v>
      </c>
      <c r="V2404" s="13">
        <f t="shared" si="2811"/>
        <v>2.1218675302602718E-6</v>
      </c>
      <c r="W2404" s="13">
        <f t="shared" si="2812"/>
        <v>3.0562577682248715E-3</v>
      </c>
      <c r="X2404" s="13">
        <f t="shared" si="2813"/>
        <v>4.9175617949578801E-4</v>
      </c>
      <c r="Y2404" s="13">
        <f t="shared" si="2814"/>
        <v>3.9562130947604822E-5</v>
      </c>
      <c r="Z2404" s="13">
        <f t="shared" si="2815"/>
        <v>4.3424485703691027E-4</v>
      </c>
      <c r="AA2404" s="13">
        <f t="shared" si="2816"/>
        <v>1.3389970747356848E-4</v>
      </c>
      <c r="AB2404" s="13">
        <f t="shared" si="2817"/>
        <v>2.0644034547521722E-5</v>
      </c>
      <c r="AC2404" s="13">
        <f t="shared" si="2818"/>
        <v>6.5796542805811988E-9</v>
      </c>
      <c r="AD2404" s="13">
        <f t="shared" si="2819"/>
        <v>2.3559980878158518E-4</v>
      </c>
      <c r="AE2404" s="13">
        <f t="shared" si="2820"/>
        <v>3.7908341063673672E-5</v>
      </c>
      <c r="AF2404" s="13">
        <f t="shared" si="2821"/>
        <v>3.0497527345873816E-6</v>
      </c>
      <c r="AG2404" s="13">
        <f t="shared" si="2822"/>
        <v>1.6356983680716564E-7</v>
      </c>
      <c r="AH2404" s="13">
        <f t="shared" si="2823"/>
        <v>1.7467652277428394E-5</v>
      </c>
      <c r="AI2404" s="13">
        <f t="shared" si="2824"/>
        <v>5.3861628809086142E-6</v>
      </c>
      <c r="AJ2404" s="13">
        <f t="shared" si="2825"/>
        <v>8.304135587003104E-7</v>
      </c>
      <c r="AK2404" s="13">
        <f t="shared" si="2826"/>
        <v>8.5352868541173752E-8</v>
      </c>
      <c r="AL2404" s="13">
        <f t="shared" si="2827"/>
        <v>1.305773517626833E-11</v>
      </c>
      <c r="AM2404" s="13">
        <f t="shared" si="2828"/>
        <v>1.4529473390632E-5</v>
      </c>
      <c r="AN2404" s="13">
        <f t="shared" si="2829"/>
        <v>2.3378127325997191E-6</v>
      </c>
      <c r="AO2404" s="13">
        <f t="shared" si="2830"/>
        <v>1.8807868068464226E-7</v>
      </c>
      <c r="AP2404" s="13">
        <f t="shared" si="2831"/>
        <v>1.0087374873903075E-8</v>
      </c>
      <c r="AQ2404" s="13">
        <f t="shared" si="2832"/>
        <v>4.0576820619531249E-10</v>
      </c>
      <c r="AR2404" s="13">
        <f t="shared" si="2833"/>
        <v>5.6211397075307682E-7</v>
      </c>
      <c r="AS2404" s="13">
        <f t="shared" si="2834"/>
        <v>1.7332823873662E-7</v>
      </c>
      <c r="AT2404" s="13">
        <f t="shared" si="2835"/>
        <v>2.672294223828834E-8</v>
      </c>
      <c r="AU2404" s="13">
        <f t="shared" si="2836"/>
        <v>2.7466793527165365E-9</v>
      </c>
      <c r="AV2404" s="13">
        <f t="shared" si="2837"/>
        <v>2.1173512817284429E-10</v>
      </c>
      <c r="AW2404" s="13">
        <f t="shared" si="2838"/>
        <v>1.7995758070447626E-14</v>
      </c>
      <c r="AX2404" s="13">
        <f t="shared" si="2839"/>
        <v>7.4669555867081469E-7</v>
      </c>
      <c r="AY2404" s="13">
        <f t="shared" si="2840"/>
        <v>1.2014436707401959E-7</v>
      </c>
      <c r="AZ2404" s="13">
        <f t="shared" si="2841"/>
        <v>9.6656989398140892E-9</v>
      </c>
      <c r="BA2404" s="13">
        <f t="shared" si="2842"/>
        <v>5.1840819102552226E-10</v>
      </c>
      <c r="BB2404" s="13">
        <f t="shared" si="2843"/>
        <v>2.0853152022097065E-11</v>
      </c>
      <c r="BC2404" s="13">
        <f t="shared" si="2844"/>
        <v>6.7106030619841475E-13</v>
      </c>
      <c r="BD2404" s="13">
        <f t="shared" si="2845"/>
        <v>1.5074154933998001E-8</v>
      </c>
      <c r="BE2404" s="13">
        <f t="shared" si="2846"/>
        <v>4.6481262895003444E-9</v>
      </c>
      <c r="BF2404" s="13">
        <f t="shared" si="2847"/>
        <v>7.1662650734790127E-10</v>
      </c>
      <c r="BG2404" s="13">
        <f t="shared" si="2848"/>
        <v>7.3657429402426538E-11</v>
      </c>
      <c r="BH2404" s="13">
        <f t="shared" si="2849"/>
        <v>5.6780800569168374E-12</v>
      </c>
      <c r="BI2404" s="13">
        <f t="shared" si="2850"/>
        <v>3.5016799683964643E-13</v>
      </c>
      <c r="BJ2404" s="14">
        <f t="shared" si="2851"/>
        <v>0.23126558873636613</v>
      </c>
      <c r="BK2404" s="14">
        <f t="shared" si="2852"/>
        <v>0.65688913166118179</v>
      </c>
      <c r="BL2404" s="14">
        <f t="shared" si="2853"/>
        <v>0.11141111423278371</v>
      </c>
      <c r="BM2404" s="14">
        <f t="shared" si="2854"/>
        <v>1.2163559490792789E-2</v>
      </c>
      <c r="BN2404" s="14">
        <f t="shared" si="2855"/>
        <v>0.98783639985222671</v>
      </c>
    </row>
    <row r="2405" spans="1:66" x14ac:dyDescent="0.25">
      <c r="A2405" t="s">
        <v>192</v>
      </c>
      <c r="B2405" t="s">
        <v>199</v>
      </c>
      <c r="C2405" t="s">
        <v>197</v>
      </c>
      <c r="D2405" t="s">
        <v>547</v>
      </c>
      <c r="E2405" s="10">
        <f>VLOOKUP(A2405,home!$A$2:$E$405,3,FALSE)</f>
        <v>1.36619718309859</v>
      </c>
      <c r="F2405" s="10">
        <f>VLOOKUP(B2405,home!$B$2:$E$405,3,FALSE)</f>
        <v>1.17</v>
      </c>
      <c r="G2405" s="10">
        <f>VLOOKUP(C2405,away!$B$2:$E$405,4,FALSE)</f>
        <v>1.02</v>
      </c>
      <c r="H2405" s="10">
        <f>VLOOKUP(A2405,away!$A$2:$E$405,3,FALSE)</f>
        <v>1.1971830985915499</v>
      </c>
      <c r="I2405" s="10">
        <f>VLOOKUP(C2405,away!$B$2:$E$405,3,FALSE)</f>
        <v>0.88</v>
      </c>
      <c r="J2405" s="10">
        <f>VLOOKUP(B2405,home!$B$2:$E$405,4,FALSE)</f>
        <v>2</v>
      </c>
      <c r="K2405" s="12">
        <f t="shared" si="2800"/>
        <v>1.6304197183098572</v>
      </c>
      <c r="L2405" s="12">
        <f t="shared" si="2801"/>
        <v>2.107042253521128</v>
      </c>
      <c r="M2405" s="13">
        <f t="shared" si="2802"/>
        <v>2.3814468286009523E-2</v>
      </c>
      <c r="N2405" s="13">
        <f t="shared" si="2803"/>
        <v>3.8827578674574675E-2</v>
      </c>
      <c r="O2405" s="13">
        <f t="shared" si="2804"/>
        <v>5.017809092376093E-2</v>
      </c>
      <c r="P2405" s="13">
        <f t="shared" si="2805"/>
        <v>8.1811348869244696E-2</v>
      </c>
      <c r="Q2405" s="13">
        <f t="shared" si="2806"/>
        <v>3.1652624942626932E-2</v>
      </c>
      <c r="R2405" s="13">
        <f t="shared" si="2807"/>
        <v>5.2863678888694664E-2</v>
      </c>
      <c r="S2405" s="13">
        <f t="shared" si="2808"/>
        <v>7.026292507795899E-2</v>
      </c>
      <c r="T2405" s="13">
        <f t="shared" si="2809"/>
        <v>6.6693418188971704E-2</v>
      </c>
      <c r="U2405" s="13">
        <f t="shared" si="2810"/>
        <v>8.6189984442528303E-2</v>
      </c>
      <c r="V2405" s="13">
        <f t="shared" si="2811"/>
        <v>2.6819852196525187E-2</v>
      </c>
      <c r="W2405" s="13">
        <f t="shared" si="2812"/>
        <v>1.7202354614241792E-2</v>
      </c>
      <c r="X2405" s="13">
        <f t="shared" si="2813"/>
        <v>3.6246088032261599E-2</v>
      </c>
      <c r="Y2405" s="13">
        <f t="shared" si="2814"/>
        <v>3.8186019504410848E-2</v>
      </c>
      <c r="Z2405" s="13">
        <f t="shared" si="2815"/>
        <v>3.7128668365017485E-2</v>
      </c>
      <c r="AA2405" s="13">
        <f t="shared" si="2816"/>
        <v>6.0535313016911917E-2</v>
      </c>
      <c r="AB2405" s="13">
        <f t="shared" si="2817"/>
        <v>4.9348983998416286E-2</v>
      </c>
      <c r="AC2405" s="13">
        <f t="shared" si="2818"/>
        <v>5.7584958918664147E-3</v>
      </c>
      <c r="AD2405" s="13">
        <f t="shared" si="2819"/>
        <v>7.0117645411045927E-3</v>
      </c>
      <c r="AE2405" s="13">
        <f t="shared" si="2820"/>
        <v>1.4774084159848556E-2</v>
      </c>
      <c r="AF2405" s="13">
        <f t="shared" si="2821"/>
        <v>1.5564809790939056E-2</v>
      </c>
      <c r="AG2405" s="13">
        <f t="shared" si="2822"/>
        <v>1.0931903965842647E-2</v>
      </c>
      <c r="AH2405" s="13">
        <f t="shared" si="2823"/>
        <v>1.9557918265516273E-2</v>
      </c>
      <c r="AI2405" s="13">
        <f t="shared" si="2824"/>
        <v>3.1887615589190253E-2</v>
      </c>
      <c r="AJ2405" s="13">
        <f t="shared" si="2825"/>
        <v>2.5995098613250295E-2</v>
      </c>
      <c r="AK2405" s="13">
        <f t="shared" si="2826"/>
        <v>1.4127640452817508E-2</v>
      </c>
      <c r="AL2405" s="13">
        <f t="shared" si="2827"/>
        <v>7.9130100359765235E-4</v>
      </c>
      <c r="AM2405" s="13">
        <f t="shared" si="2828"/>
        <v>2.2864238335925575E-3</v>
      </c>
      <c r="AN2405" s="13">
        <f t="shared" si="2829"/>
        <v>4.8175916268372787E-3</v>
      </c>
      <c r="AO2405" s="13">
        <f t="shared" si="2830"/>
        <v>5.0754345589778694E-3</v>
      </c>
      <c r="AP2405" s="13">
        <f t="shared" si="2831"/>
        <v>3.5647183569159136E-3</v>
      </c>
      <c r="AQ2405" s="13">
        <f t="shared" si="2832"/>
        <v>1.8777530499810608E-3</v>
      </c>
      <c r="AR2405" s="13">
        <f t="shared" si="2833"/>
        <v>8.2418720352710802E-3</v>
      </c>
      <c r="AS2405" s="13">
        <f t="shared" si="2834"/>
        <v>1.3437710682092563E-2</v>
      </c>
      <c r="AT2405" s="13">
        <f t="shared" si="2835"/>
        <v>1.0954554232513359E-2</v>
      </c>
      <c r="AU2405" s="13">
        <f t="shared" si="2836"/>
        <v>5.9535070753281641E-3</v>
      </c>
      <c r="AV2405" s="13">
        <f t="shared" si="2837"/>
        <v>2.4266788321780711E-3</v>
      </c>
      <c r="AW2405" s="13">
        <f t="shared" si="2838"/>
        <v>7.5511288264415352E-5</v>
      </c>
      <c r="AX2405" s="13">
        <f t="shared" si="2839"/>
        <v>6.2130508378382065E-4</v>
      </c>
      <c r="AY2405" s="13">
        <f t="shared" si="2840"/>
        <v>1.3091160638599945E-3</v>
      </c>
      <c r="AZ2405" s="13">
        <f t="shared" si="2841"/>
        <v>1.3791814306581365E-3</v>
      </c>
      <c r="BA2405" s="13">
        <f t="shared" si="2842"/>
        <v>9.6866451655613754E-4</v>
      </c>
      <c r="BB2405" s="13">
        <f t="shared" si="2843"/>
        <v>5.1025426646759975E-4</v>
      </c>
      <c r="BC2405" s="13">
        <f t="shared" si="2844"/>
        <v>2.1502545989733209E-4</v>
      </c>
      <c r="BD2405" s="13">
        <f t="shared" si="2845"/>
        <v>2.8943287710717276E-3</v>
      </c>
      <c r="BE2405" s="13">
        <f t="shared" si="2846"/>
        <v>4.7189706996268819E-3</v>
      </c>
      <c r="BF2405" s="13">
        <f t="shared" si="2847"/>
        <v>3.8469514393990652E-3</v>
      </c>
      <c r="BG2405" s="13">
        <f t="shared" si="2848"/>
        <v>2.0907151607255751E-3</v>
      </c>
      <c r="BH2405" s="13">
        <f t="shared" si="2849"/>
        <v>8.5218580585408484E-4</v>
      </c>
      <c r="BI2405" s="13">
        <f t="shared" si="2850"/>
        <v>2.7788410830565497E-4</v>
      </c>
      <c r="BJ2405" s="14">
        <f t="shared" si="2851"/>
        <v>0.29971611466235004</v>
      </c>
      <c r="BK2405" s="14">
        <f t="shared" si="2852"/>
        <v>0.21056750738906246</v>
      </c>
      <c r="BL2405" s="14">
        <f t="shared" si="2853"/>
        <v>0.4463796830334526</v>
      </c>
      <c r="BM2405" s="14">
        <f t="shared" si="2854"/>
        <v>0.7134105780893758</v>
      </c>
      <c r="BN2405" s="14">
        <f t="shared" si="2855"/>
        <v>0.2791477905849114</v>
      </c>
    </row>
    <row r="2406" spans="1:66" x14ac:dyDescent="0.25">
      <c r="A2406" t="s">
        <v>192</v>
      </c>
      <c r="B2406" t="s">
        <v>202</v>
      </c>
      <c r="C2406" t="s">
        <v>205</v>
      </c>
      <c r="D2406" t="s">
        <v>547</v>
      </c>
      <c r="E2406" s="10">
        <f>VLOOKUP(A2406,home!$A$2:$E$405,3,FALSE)</f>
        <v>1.36619718309859</v>
      </c>
      <c r="F2406" s="10">
        <f>VLOOKUP(B2406,home!$B$2:$E$405,3,FALSE)</f>
        <v>0.61</v>
      </c>
      <c r="G2406" s="10">
        <f>VLOOKUP(C2406,away!$B$2:$E$405,4,FALSE)</f>
        <v>1.46</v>
      </c>
      <c r="H2406" s="10">
        <f>VLOOKUP(A2406,away!$A$2:$E$405,3,FALSE)</f>
        <v>1.1971830985915499</v>
      </c>
      <c r="I2406" s="10">
        <f>VLOOKUP(C2406,away!$B$2:$E$405,3,FALSE)</f>
        <v>0.37</v>
      </c>
      <c r="J2406" s="10">
        <f>VLOOKUP(B2406,home!$B$2:$E$405,4,FALSE)</f>
        <v>0.97</v>
      </c>
      <c r="K2406" s="12">
        <f t="shared" si="2800"/>
        <v>1.2167352112676042</v>
      </c>
      <c r="L2406" s="12">
        <f t="shared" si="2801"/>
        <v>0.42966901408450725</v>
      </c>
      <c r="M2406" s="13">
        <f t="shared" si="2802"/>
        <v>0.19274171986656821</v>
      </c>
      <c r="N2406" s="13">
        <f t="shared" si="2803"/>
        <v>0.23451563724193028</v>
      </c>
      <c r="O2406" s="13">
        <f t="shared" si="2804"/>
        <v>8.2815144748020639E-2</v>
      </c>
      <c r="P2406" s="13">
        <f t="shared" si="2805"/>
        <v>0.10076410264114012</v>
      </c>
      <c r="Q2406" s="13">
        <f t="shared" si="2806"/>
        <v>0.14267171671255843</v>
      </c>
      <c r="R2406" s="13">
        <f t="shared" si="2807"/>
        <v>1.7791550797573892E-2</v>
      </c>
      <c r="S2406" s="13">
        <f t="shared" si="2808"/>
        <v>1.3169702423667343E-2</v>
      </c>
      <c r="T2406" s="13">
        <f t="shared" si="2809"/>
        <v>6.130161585762909E-2</v>
      </c>
      <c r="U2406" s="13">
        <f t="shared" si="2810"/>
        <v>2.1647606318464387E-2</v>
      </c>
      <c r="V2406" s="13">
        <f t="shared" si="2811"/>
        <v>7.6500375026363452E-4</v>
      </c>
      <c r="W2406" s="13">
        <f t="shared" si="2812"/>
        <v>5.7864567125388858E-2</v>
      </c>
      <c r="X2406" s="13">
        <f t="shared" si="2813"/>
        <v>2.4862611507192618E-2</v>
      </c>
      <c r="Y2406" s="13">
        <f t="shared" si="2814"/>
        <v>5.3413468869307886E-3</v>
      </c>
      <c r="Z2406" s="13">
        <f t="shared" si="2815"/>
        <v>2.5481593634093338E-3</v>
      </c>
      <c r="AA2406" s="13">
        <f t="shared" si="2816"/>
        <v>3.1004352213813802E-3</v>
      </c>
      <c r="AB2406" s="13">
        <f t="shared" si="2817"/>
        <v>1.8862043520544971E-3</v>
      </c>
      <c r="AC2406" s="13">
        <f t="shared" si="2818"/>
        <v>2.4996182866437317E-5</v>
      </c>
      <c r="AD2406" s="13">
        <f t="shared" si="2819"/>
        <v>1.7601464076554614E-2</v>
      </c>
      <c r="AE2406" s="13">
        <f t="shared" si="2820"/>
        <v>7.5628037162170925E-3</v>
      </c>
      <c r="AF2406" s="13">
        <f t="shared" si="2821"/>
        <v>1.6247512082308228E-3</v>
      </c>
      <c r="AG2406" s="13">
        <f t="shared" si="2822"/>
        <v>2.3270174992438315E-4</v>
      </c>
      <c r="AH2406" s="13">
        <f t="shared" si="2823"/>
        <v>2.7371628035157352E-4</v>
      </c>
      <c r="AI2406" s="13">
        <f t="shared" si="2824"/>
        <v>3.3304023620095462E-4</v>
      </c>
      <c r="AJ2406" s="13">
        <f t="shared" si="2825"/>
        <v>2.0261089107729066E-4</v>
      </c>
      <c r="AK2406" s="13">
        <f t="shared" si="2826"/>
        <v>8.2174601786681606E-5</v>
      </c>
      <c r="AL2406" s="13">
        <f t="shared" si="2827"/>
        <v>5.2271359573507231E-7</v>
      </c>
      <c r="AM2406" s="13">
        <f t="shared" si="2828"/>
        <v>4.2832642223611652E-3</v>
      </c>
      <c r="AN2406" s="13">
        <f t="shared" si="2829"/>
        <v>1.8403859154853652E-3</v>
      </c>
      <c r="AO2406" s="13">
        <f t="shared" si="2830"/>
        <v>3.9537840092080507E-4</v>
      </c>
      <c r="AP2406" s="13">
        <f t="shared" si="2831"/>
        <v>5.6627282571317106E-5</v>
      </c>
      <c r="AQ2406" s="13">
        <f t="shared" si="2832"/>
        <v>6.0827471681756554E-6</v>
      </c>
      <c r="AR2406" s="13">
        <f t="shared" si="2833"/>
        <v>2.3521480863507833E-5</v>
      </c>
      <c r="AS2406" s="13">
        <f t="shared" si="2834"/>
        <v>2.8619413987787117E-5</v>
      </c>
      <c r="AT2406" s="13">
        <f t="shared" si="2835"/>
        <v>1.741112436239259E-5</v>
      </c>
      <c r="AU2406" s="13">
        <f t="shared" si="2836"/>
        <v>7.0615760264940933E-6</v>
      </c>
      <c r="AV2406" s="13">
        <f t="shared" si="2837"/>
        <v>2.1480170496196346E-6</v>
      </c>
      <c r="AW2406" s="13">
        <f t="shared" si="2838"/>
        <v>7.5908674354801015E-9</v>
      </c>
      <c r="AX2406" s="13">
        <f t="shared" si="2839"/>
        <v>8.6859973308492963E-4</v>
      </c>
      <c r="AY2406" s="13">
        <f t="shared" si="2840"/>
        <v>3.7321039094866782E-4</v>
      </c>
      <c r="AZ2406" s="13">
        <f t="shared" si="2841"/>
        <v>8.0178470362503806E-5</v>
      </c>
      <c r="BA2406" s="13">
        <f t="shared" si="2842"/>
        <v>1.148340143715363E-5</v>
      </c>
      <c r="BB2406" s="13">
        <f t="shared" si="2843"/>
        <v>1.2335154434596034E-6</v>
      </c>
      <c r="BC2406" s="13">
        <f t="shared" si="2844"/>
        <v>1.0600067288986029E-7</v>
      </c>
      <c r="BD2406" s="13">
        <f t="shared" si="2845"/>
        <v>1.6844085820718351E-6</v>
      </c>
      <c r="BE2406" s="13">
        <f t="shared" si="2846"/>
        <v>2.0494792319681402E-6</v>
      </c>
      <c r="BF2406" s="13">
        <f t="shared" si="2847"/>
        <v>1.246836773148661E-6</v>
      </c>
      <c r="BG2406" s="13">
        <f t="shared" si="2848"/>
        <v>5.0569006819775134E-7</v>
      </c>
      <c r="BH2406" s="13">
        <f t="shared" si="2849"/>
        <v>1.5382272799113001E-7</v>
      </c>
      <c r="BI2406" s="13">
        <f t="shared" si="2850"/>
        <v>3.7432305888009359E-8</v>
      </c>
      <c r="BJ2406" s="14">
        <f t="shared" si="2851"/>
        <v>0.56149576616301344</v>
      </c>
      <c r="BK2406" s="14">
        <f t="shared" si="2852"/>
        <v>0.30783925796905015</v>
      </c>
      <c r="BL2406" s="14">
        <f t="shared" si="2853"/>
        <v>0.12821692272889043</v>
      </c>
      <c r="BM2406" s="14">
        <f t="shared" si="2854"/>
        <v>0.22842703141649048</v>
      </c>
      <c r="BN2406" s="14">
        <f t="shared" si="2855"/>
        <v>0.77129987200779149</v>
      </c>
    </row>
    <row r="2407" spans="1:66" x14ac:dyDescent="0.25">
      <c r="A2407" t="s">
        <v>32</v>
      </c>
      <c r="B2407" t="s">
        <v>208</v>
      </c>
      <c r="C2407" t="s">
        <v>34</v>
      </c>
      <c r="D2407" t="s">
        <v>547</v>
      </c>
      <c r="E2407" s="10">
        <f>VLOOKUP(A2407,home!$A$2:$E$405,3,FALSE)</f>
        <v>1.2833333333333301</v>
      </c>
      <c r="F2407" s="10">
        <f>VLOOKUP(B2407,home!$B$2:$E$405,3,FALSE)</f>
        <v>1.56</v>
      </c>
      <c r="G2407" s="10">
        <f>VLOOKUP(C2407,away!$B$2:$E$405,4,FALSE)</f>
        <v>1.43</v>
      </c>
      <c r="H2407" s="10">
        <f>VLOOKUP(A2407,away!$A$2:$E$405,3,FALSE)</f>
        <v>1.1666666666666701</v>
      </c>
      <c r="I2407" s="10">
        <f>VLOOKUP(C2407,away!$B$2:$E$405,3,FALSE)</f>
        <v>0.78</v>
      </c>
      <c r="J2407" s="10">
        <f>VLOOKUP(B2407,home!$B$2:$E$405,4,FALSE)</f>
        <v>0.71</v>
      </c>
      <c r="K2407" s="12">
        <f t="shared" si="2800"/>
        <v>2.8628599999999924</v>
      </c>
      <c r="L2407" s="12">
        <f t="shared" si="2801"/>
        <v>0.6461000000000019</v>
      </c>
      <c r="M2407" s="13">
        <f t="shared" si="2802"/>
        <v>2.9928023401798665E-2</v>
      </c>
      <c r="N2407" s="13">
        <f t="shared" si="2803"/>
        <v>8.5679741076073096E-2</v>
      </c>
      <c r="O2407" s="13">
        <f t="shared" si="2804"/>
        <v>1.9336495919902177E-2</v>
      </c>
      <c r="P2407" s="13">
        <f t="shared" si="2805"/>
        <v>5.5357680709250998E-2</v>
      </c>
      <c r="Q2407" s="13">
        <f t="shared" si="2806"/>
        <v>0.12264455176852303</v>
      </c>
      <c r="R2407" s="13">
        <f t="shared" si="2807"/>
        <v>6.2466550069244153E-3</v>
      </c>
      <c r="S2407" s="13">
        <f t="shared" si="2808"/>
        <v>2.5598690334183629E-2</v>
      </c>
      <c r="T2407" s="13">
        <f t="shared" si="2809"/>
        <v>7.9240644897642959E-2</v>
      </c>
      <c r="U2407" s="13">
        <f t="shared" si="2810"/>
        <v>1.7883298753123583E-2</v>
      </c>
      <c r="V2407" s="13">
        <f t="shared" si="2811"/>
        <v>5.2610822196443516E-3</v>
      </c>
      <c r="W2407" s="13">
        <f t="shared" si="2812"/>
        <v>0.11703806049201096</v>
      </c>
      <c r="X2407" s="13">
        <f t="shared" si="2813"/>
        <v>7.5618290883888509E-2</v>
      </c>
      <c r="Y2407" s="13">
        <f t="shared" si="2814"/>
        <v>2.442848887004025E-2</v>
      </c>
      <c r="Z2407" s="13">
        <f t="shared" si="2815"/>
        <v>1.3453212666579592E-3</v>
      </c>
      <c r="AA2407" s="13">
        <f t="shared" si="2816"/>
        <v>3.8514664414643946E-3</v>
      </c>
      <c r="AB2407" s="13">
        <f t="shared" si="2817"/>
        <v>5.5131046083053649E-3</v>
      </c>
      <c r="AC2407" s="13">
        <f t="shared" si="2818"/>
        <v>6.0821196281101114E-4</v>
      </c>
      <c r="AD2407" s="13">
        <f t="shared" si="2819"/>
        <v>8.3765895465039403E-2</v>
      </c>
      <c r="AE2407" s="13">
        <f t="shared" si="2820"/>
        <v>5.4121145059962121E-2</v>
      </c>
      <c r="AF2407" s="13">
        <f t="shared" si="2821"/>
        <v>1.748383591162081E-2</v>
      </c>
      <c r="AG2407" s="13">
        <f t="shared" si="2822"/>
        <v>3.7654354608327471E-3</v>
      </c>
      <c r="AH2407" s="13">
        <f t="shared" si="2823"/>
        <v>2.1730301759692746E-4</v>
      </c>
      <c r="AI2407" s="13">
        <f t="shared" si="2824"/>
        <v>6.2210811695753807E-4</v>
      </c>
      <c r="AJ2407" s="13">
        <f t="shared" si="2825"/>
        <v>8.905042218565265E-4</v>
      </c>
      <c r="AK2407" s="13">
        <f t="shared" si="2826"/>
        <v>8.4979630552805619E-4</v>
      </c>
      <c r="AL2407" s="13">
        <f t="shared" si="2827"/>
        <v>4.5000236987004344E-5</v>
      </c>
      <c r="AM2407" s="13">
        <f t="shared" si="2828"/>
        <v>4.7962006298208397E-2</v>
      </c>
      <c r="AN2407" s="13">
        <f t="shared" si="2829"/>
        <v>3.0988252269272539E-2</v>
      </c>
      <c r="AO2407" s="13">
        <f t="shared" si="2830"/>
        <v>1.001075489558852E-2</v>
      </c>
      <c r="AP2407" s="13">
        <f t="shared" si="2831"/>
        <v>2.1559829126799211E-3</v>
      </c>
      <c r="AQ2407" s="13">
        <f t="shared" si="2832"/>
        <v>3.4824513997062522E-4</v>
      </c>
      <c r="AR2407" s="13">
        <f t="shared" si="2833"/>
        <v>2.8079895933875059E-5</v>
      </c>
      <c r="AS2407" s="13">
        <f t="shared" si="2834"/>
        <v>8.0388810873253339E-5</v>
      </c>
      <c r="AT2407" s="13">
        <f t="shared" si="2835"/>
        <v>1.1507095554830074E-4</v>
      </c>
      <c r="AU2407" s="13">
        <f t="shared" si="2836"/>
        <v>1.0981067860033579E-4</v>
      </c>
      <c r="AV2407" s="13">
        <f t="shared" si="2837"/>
        <v>7.8593149834439125E-5</v>
      </c>
      <c r="AW2407" s="13">
        <f t="shared" si="2838"/>
        <v>2.3121294839834296E-6</v>
      </c>
      <c r="AX2407" s="13">
        <f t="shared" si="2839"/>
        <v>2.2884751558481409E-2</v>
      </c>
      <c r="AY2407" s="13">
        <f t="shared" si="2840"/>
        <v>1.4785837981934884E-2</v>
      </c>
      <c r="AZ2407" s="13">
        <f t="shared" si="2841"/>
        <v>4.7765649600640774E-3</v>
      </c>
      <c r="BA2407" s="13">
        <f t="shared" si="2842"/>
        <v>1.0287128735658032E-3</v>
      </c>
      <c r="BB2407" s="13">
        <f t="shared" si="2843"/>
        <v>1.6616284690271685E-4</v>
      </c>
      <c r="BC2407" s="13">
        <f t="shared" si="2844"/>
        <v>2.1471563076769142E-5</v>
      </c>
      <c r="BD2407" s="13">
        <f t="shared" si="2845"/>
        <v>3.0237367938127869E-6</v>
      </c>
      <c r="BE2407" s="13">
        <f t="shared" si="2846"/>
        <v>8.6565351175348508E-6</v>
      </c>
      <c r="BF2407" s="13">
        <f t="shared" si="2847"/>
        <v>1.2391224063292882E-5</v>
      </c>
      <c r="BG2407" s="13">
        <f t="shared" si="2848"/>
        <v>1.1824779907279522E-5</v>
      </c>
      <c r="BH2407" s="13">
        <f t="shared" si="2849"/>
        <v>8.4631723513385403E-6</v>
      </c>
      <c r="BI2407" s="13">
        <f t="shared" si="2850"/>
        <v>4.8457755195505961E-6</v>
      </c>
      <c r="BJ2407" s="14">
        <f t="shared" si="2851"/>
        <v>0.79891483318537959</v>
      </c>
      <c r="BK2407" s="14">
        <f t="shared" si="2852"/>
        <v>0.13158452684661054</v>
      </c>
      <c r="BL2407" s="14">
        <f t="shared" si="2853"/>
        <v>5.5871881106201997E-2</v>
      </c>
      <c r="BM2407" s="14">
        <f t="shared" si="2854"/>
        <v>0.65373988866992683</v>
      </c>
      <c r="BN2407" s="14">
        <f t="shared" si="2855"/>
        <v>0.31919314788247233</v>
      </c>
    </row>
    <row r="2408" spans="1:66" x14ac:dyDescent="0.25">
      <c r="A2408" t="s">
        <v>32</v>
      </c>
      <c r="B2408" t="s">
        <v>198</v>
      </c>
      <c r="C2408" t="s">
        <v>207</v>
      </c>
      <c r="D2408" t="s">
        <v>547</v>
      </c>
      <c r="E2408" s="10">
        <f>VLOOKUP(A2408,home!$A$2:$E$405,3,FALSE)</f>
        <v>1.2833333333333301</v>
      </c>
      <c r="F2408" s="10">
        <f>VLOOKUP(B2408,home!$B$2:$E$405,3,FALSE)</f>
        <v>1.3</v>
      </c>
      <c r="G2408" s="10">
        <f>VLOOKUP(C2408,away!$B$2:$E$405,4,FALSE)</f>
        <v>1.56</v>
      </c>
      <c r="H2408" s="10">
        <f>VLOOKUP(A2408,away!$A$2:$E$405,3,FALSE)</f>
        <v>1.1666666666666701</v>
      </c>
      <c r="I2408" s="10">
        <f>VLOOKUP(C2408,away!$B$2:$E$405,3,FALSE)</f>
        <v>0.89</v>
      </c>
      <c r="J2408" s="10">
        <f>VLOOKUP(B2408,home!$B$2:$E$405,4,FALSE)</f>
        <v>0.71</v>
      </c>
      <c r="K2408" s="12">
        <f t="shared" ref="K2408:K2471" si="2856">E2408*F2408*G2408</f>
        <v>2.6025999999999936</v>
      </c>
      <c r="L2408" s="12">
        <f t="shared" ref="L2408:L2471" si="2857">H2408*I2408*J2408</f>
        <v>0.73721666666666885</v>
      </c>
      <c r="M2408" s="13">
        <f t="shared" ref="M2408:M2471" si="2858">_xlfn.POISSON.DIST(0,K2408,FALSE) * _xlfn.POISSON.DIST(0,L2408,FALSE)</f>
        <v>3.5443455092755233E-2</v>
      </c>
      <c r="N2408" s="13">
        <f t="shared" ref="N2408:N2471" si="2859">_xlfn.POISSON.DIST(1,K2408,FALSE) * _xlfn.POISSON.DIST(0,L2408,FALSE)</f>
        <v>9.2245136224404542E-2</v>
      </c>
      <c r="O2408" s="13">
        <f t="shared" ref="O2408:O2471" si="2860">_xlfn.POISSON.DIST(0,K2408,FALSE) * _xlfn.POISSON.DIST(1,L2408,FALSE)</f>
        <v>2.6129505818630785E-2</v>
      </c>
      <c r="P2408" s="13">
        <f t="shared" ref="P2408:P2471" si="2861">_xlfn.POISSON.DIST(1,K2408,FALSE) * _xlfn.POISSON.DIST(1,L2408,FALSE)</f>
        <v>6.8004651843568298E-2</v>
      </c>
      <c r="Q2408" s="13">
        <f t="shared" ref="Q2408:Q2471" si="2862">_xlfn.POISSON.DIST(2,K2408,FALSE) * _xlfn.POISSON.DIST(0,L2408,FALSE)</f>
        <v>0.12003859576881737</v>
      </c>
      <c r="R2408" s="13">
        <f t="shared" ref="R2408:R2471" si="2863">_xlfn.POISSON.DIST(0,K2408,FALSE) * _xlfn.POISSON.DIST(2,L2408,FALSE)</f>
        <v>9.631553590629156E-3</v>
      </c>
      <c r="S2408" s="13">
        <f t="shared" ref="S2408:S2471" si="2864">_xlfn.POISSON.DIST(2,K2408,FALSE) * _xlfn.POISSON.DIST(2,L2408,FALSE)</f>
        <v>3.2619792993250185E-2</v>
      </c>
      <c r="T2408" s="13">
        <f t="shared" ref="T2408:T2471" si="2865">_xlfn.POISSON.DIST(2,K2408,FALSE) * _xlfn.POISSON.DIST(1,L2408,FALSE)</f>
        <v>8.8494453444035254E-2</v>
      </c>
      <c r="U2408" s="13">
        <f t="shared" ref="U2408:U2471" si="2866">_xlfn.POISSON.DIST(1,K2408,FALSE) * _xlfn.POISSON.DIST(2,L2408,FALSE)</f>
        <v>2.5067081374971378E-2</v>
      </c>
      <c r="V2408" s="13">
        <f t="shared" ref="V2408:V2471" si="2867">_xlfn.POISSON.DIST(3,K2408,FALSE) * _xlfn.POISSON.DIST(3,L2408,FALSE)</f>
        <v>6.954105285948438E-3</v>
      </c>
      <c r="W2408" s="13">
        <f t="shared" ref="W2408:W2471" si="2868">_xlfn.POISSON.DIST(3,K2408,FALSE) * _xlfn.POISSON.DIST(0,L2408,FALSE)</f>
        <v>0.10413748311597441</v>
      </c>
      <c r="X2408" s="13">
        <f t="shared" ref="X2408:X2471" si="2869">_xlfn.POISSON.DIST(3,K2408,FALSE) * _xlfn.POISSON.DIST(1,L2408,FALSE)</f>
        <v>7.6771888177815176E-2</v>
      </c>
      <c r="Y2408" s="13">
        <f t="shared" ref="Y2408:Y2471" si="2870">_xlfn.POISSON.DIST(3,K2408,FALSE) * _xlfn.POISSON.DIST(2,L2408,FALSE)</f>
        <v>2.8298757748077569E-2</v>
      </c>
      <c r="Z2408" s="13">
        <f t="shared" ref="Z2408:Z2471" si="2871">_xlfn.POISSON.DIST(0,K2408,FALSE) * _xlfn.POISSON.DIST(3,L2408,FALSE)</f>
        <v>2.366847277635004E-3</v>
      </c>
      <c r="AA2408" s="13">
        <f t="shared" ref="AA2408:AA2471" si="2872">_xlfn.POISSON.DIST(1,K2408,FALSE) * _xlfn.POISSON.DIST(3,L2408,FALSE)</f>
        <v>6.1599567247728453E-3</v>
      </c>
      <c r="AB2408" s="13">
        <f t="shared" ref="AB2408:AB2471" si="2873">_xlfn.POISSON.DIST(2,K2408,FALSE) * _xlfn.POISSON.DIST(3,L2408,FALSE)</f>
        <v>8.0159516859468864E-3</v>
      </c>
      <c r="AC2408" s="13">
        <f t="shared" ref="AC2408:AC2471" si="2874">_xlfn.POISSON.DIST(4,K2408,FALSE) * _xlfn.POISSON.DIST(4,L2408,FALSE)</f>
        <v>8.3391896264210818E-4</v>
      </c>
      <c r="AD2408" s="13">
        <f t="shared" ref="AD2408:AD2471" si="2875">_xlfn.POISSON.DIST(4,K2408,FALSE) * _xlfn.POISSON.DIST(0,L2408,FALSE)</f>
        <v>6.7757053389408586E-2</v>
      </c>
      <c r="AE2408" s="13">
        <f t="shared" ref="AE2408:AE2471" si="2876">_xlfn.POISSON.DIST(4,K2408,FALSE) * _xlfn.POISSON.DIST(1,L2408,FALSE)</f>
        <v>4.9951629042895317E-2</v>
      </c>
      <c r="AF2408" s="13">
        <f t="shared" ref="AF2408:AF2471" si="2877">_xlfn.POISSON.DIST(4,K2408,FALSE) * _xlfn.POISSON.DIST(2,L2408,FALSE)</f>
        <v>1.8412586728786623E-2</v>
      </c>
      <c r="AG2408" s="13">
        <f t="shared" ref="AG2408:AG2471" si="2878">_xlfn.POISSON.DIST(4,K2408,FALSE) * _xlfn.POISSON.DIST(3,L2408,FALSE)</f>
        <v>4.5246886043023397E-3</v>
      </c>
      <c r="AH2408" s="13">
        <f t="shared" ref="AH2408:AH2471" si="2879">_xlfn.POISSON.DIST(0,K2408,FALSE) * _xlfn.POISSON.DIST(4,L2408,FALSE)</f>
        <v>4.3621981513178933E-4</v>
      </c>
      <c r="AI2408" s="13">
        <f t="shared" ref="AI2408:AI2471" si="2880">_xlfn.POISSON.DIST(1,K2408,FALSE) * _xlfn.POISSON.DIST(4,L2408,FALSE)</f>
        <v>1.135305690861992E-3</v>
      </c>
      <c r="AJ2408" s="13">
        <f t="shared" ref="AJ2408:AJ2471" si="2881">_xlfn.POISSON.DIST(2,K2408,FALSE) * _xlfn.POISSON.DIST(4,L2408,FALSE)</f>
        <v>1.4773732955187071E-3</v>
      </c>
      <c r="AK2408" s="13">
        <f t="shared" ref="AK2408:AK2471" si="2882">_xlfn.POISSON.DIST(3,K2408,FALSE) * _xlfn.POISSON.DIST(4,L2408,FALSE)</f>
        <v>1.2816705796389923E-3</v>
      </c>
      <c r="AL2408" s="13">
        <f t="shared" ref="AL2408:AL2471" si="2883">_xlfn.POISSON.DIST(5,K2408,FALSE) * _xlfn.POISSON.DIST(5,L2408,FALSE)</f>
        <v>6.4000948634173097E-5</v>
      </c>
      <c r="AM2408" s="13">
        <f t="shared" ref="AM2408:AM2471" si="2884">_xlfn.POISSON.DIST(5,K2408,FALSE) * _xlfn.POISSON.DIST(0,L2408,FALSE)</f>
        <v>3.5268901430254865E-2</v>
      </c>
      <c r="AN2408" s="13">
        <f t="shared" ref="AN2408:AN2471" si="2885">_xlfn.POISSON.DIST(5,K2408,FALSE) * _xlfn.POISSON.DIST(1,L2408,FALSE)</f>
        <v>2.6000821949407803E-2</v>
      </c>
      <c r="AO2408" s="13">
        <f t="shared" ref="AO2408:AO2471" si="2886">_xlfn.POISSON.DIST(5,K2408,FALSE) * _xlfn.POISSON.DIST(2,L2408,FALSE)</f>
        <v>9.5841196440679885E-3</v>
      </c>
      <c r="AP2408" s="13">
        <f t="shared" ref="AP2408:AP2471" si="2887">_xlfn.POISSON.DIST(5,K2408,FALSE) * _xlfn.POISSON.DIST(3,L2408,FALSE)</f>
        <v>2.3551909123114478E-3</v>
      </c>
      <c r="AQ2408" s="13">
        <f t="shared" ref="AQ2408:AQ2471" si="2888">_xlfn.POISSON.DIST(5,K2408,FALSE) * _xlfn.POISSON.DIST(4,L2408,FALSE)</f>
        <v>4.3407149843446906E-4</v>
      </c>
      <c r="AR2408" s="13">
        <f t="shared" ref="AR2408:AR2471" si="2889">_xlfn.POISSON.DIST(0,K2408,FALSE) * _xlfn.POISSON.DIST(5,L2408,FALSE)</f>
        <v>6.4317703609081671E-5</v>
      </c>
      <c r="AS2408" s="13">
        <f t="shared" ref="AS2408:AS2471" si="2890">_xlfn.POISSON.DIST(1,K2408,FALSE) * _xlfn.POISSON.DIST(5,L2408,FALSE)</f>
        <v>1.6739325541299552E-4</v>
      </c>
      <c r="AT2408" s="13">
        <f t="shared" ref="AT2408:AT2471" si="2891">_xlfn.POISSON.DIST(2,K2408,FALSE) * _xlfn.POISSON.DIST(5,L2408,FALSE)</f>
        <v>2.1782884326893061E-4</v>
      </c>
      <c r="AU2408" s="13">
        <f t="shared" ref="AU2408:AU2471" si="2892">_xlfn.POISSON.DIST(3,K2408,FALSE) * _xlfn.POISSON.DIST(5,L2408,FALSE)</f>
        <v>1.8897378249723909E-4</v>
      </c>
      <c r="AV2408" s="13">
        <f t="shared" ref="AV2408:AV2471" si="2893">_xlfn.POISSON.DIST(4,K2408,FALSE) * _xlfn.POISSON.DIST(5,L2408,FALSE)</f>
        <v>1.229557915818283E-4</v>
      </c>
      <c r="AW2408" s="13">
        <f t="shared" ref="AW2408:AW2471" si="2894">_xlfn.POISSON.DIST(6,K2408,FALSE) * _xlfn.POISSON.DIST(6,L2408,FALSE)</f>
        <v>3.4110373975603776E-6</v>
      </c>
      <c r="AX2408" s="13">
        <f t="shared" ref="AX2408:AX2471" si="2895">_xlfn.POISSON.DIST(6,K2408,FALSE) * _xlfn.POISSON.DIST(0,L2408,FALSE)</f>
        <v>1.5298473810396843E-2</v>
      </c>
      <c r="AY2408" s="13">
        <f t="shared" ref="AY2408:AY2471" si="2896">_xlfn.POISSON.DIST(6,K2408,FALSE) * _xlfn.POISSON.DIST(1,L2408,FALSE)</f>
        <v>1.1278289867588094E-2</v>
      </c>
      <c r="AZ2408" s="13">
        <f t="shared" ref="AZ2408:AZ2471" si="2897">_xlfn.POISSON.DIST(6,K2408,FALSE) * _xlfn.POISSON.DIST(2,L2408,FALSE)</f>
        <v>4.15727163094188E-3</v>
      </c>
      <c r="BA2408" s="13">
        <f t="shared" ref="BA2408:BA2471" si="2898">_xlfn.POISSON.DIST(6,K2408,FALSE) * _xlfn.POISSON.DIST(3,L2408,FALSE)</f>
        <v>1.0216033113969595E-3</v>
      </c>
      <c r="BB2408" s="13">
        <f t="shared" ref="BB2408:BB2471" si="2899">_xlfn.POISSON.DIST(6,K2408,FALSE) * _xlfn.POISSON.DIST(4,L2408,FALSE)</f>
        <v>1.8828574697092435E-4</v>
      </c>
      <c r="BC2408" s="13">
        <f t="shared" ref="BC2408:BC2471" si="2900">_xlfn.POISSON.DIST(6,K2408,FALSE) * _xlfn.POISSON.DIST(5,L2408,FALSE)</f>
        <v>2.7761478152549744E-5</v>
      </c>
      <c r="BD2408" s="13">
        <f t="shared" ref="BD2408:BD2471" si="2901">_xlfn.POISSON.DIST(0,K2408,FALSE) * _xlfn.POISSON.DIST(6,L2408,FALSE)</f>
        <v>7.9026805103903242E-6</v>
      </c>
      <c r="BE2408" s="13">
        <f t="shared" ref="BE2408:BE2471" si="2902">_xlfn.POISSON.DIST(1,K2408,FALSE) * _xlfn.POISSON.DIST(6,L2408,FALSE)</f>
        <v>2.0567516296341805E-5</v>
      </c>
      <c r="BF2408" s="13">
        <f t="shared" ref="BF2408:BF2471" si="2903">_xlfn.POISSON.DIST(2,K2408,FALSE) * _xlfn.POISSON.DIST(6,L2408,FALSE)</f>
        <v>2.6764508956429532E-5</v>
      </c>
      <c r="BG2408" s="13">
        <f t="shared" ref="BG2408:BG2471" si="2904">_xlfn.POISSON.DIST(3,K2408,FALSE) * _xlfn.POISSON.DIST(6,L2408,FALSE)</f>
        <v>2.3219103670001104E-5</v>
      </c>
      <c r="BH2408" s="13">
        <f t="shared" ref="BH2408:BH2471" si="2905">_xlfn.POISSON.DIST(4,K2408,FALSE) * _xlfn.POISSON.DIST(6,L2408,FALSE)</f>
        <v>1.510750980288618E-5</v>
      </c>
      <c r="BI2408" s="13">
        <f t="shared" ref="BI2408:BI2471" si="2906">_xlfn.POISSON.DIST(5,K2408,FALSE) * _xlfn.POISSON.DIST(6,L2408,FALSE)</f>
        <v>7.8637610025982947E-6</v>
      </c>
      <c r="BJ2408" s="14">
        <f t="shared" ref="BJ2408:BJ2471" si="2907">SUM(N2408,Q2408,T2408,W2408,X2408,Y2408,AD2408,AE2408,AF2408,AG2408,AM2408,AN2408,AO2408,AP2408,AQ2408,AX2408,AY2408,AZ2408,BA2408,BB2408,BC2408)</f>
        <v>0.75624706352444104</v>
      </c>
      <c r="BK2408" s="14">
        <f t="shared" ref="BK2408:BK2471" si="2908">SUM(M2408,P2408,S2408,V2408,AC2408,AL2408,AY2408)</f>
        <v>0.15519821499438655</v>
      </c>
      <c r="BL2408" s="14">
        <f t="shared" ref="BL2408:BL2471" si="2909">SUM(O2408,R2408,U2408,AA2408,AB2408,AH2408,AI2408,AJ2408,AK2408,AR2408,AS2408,AT2408,AU2408,AV2408,BD2408,BE2408,BF2408,BG2408,BH2408,BI2408)</f>
        <v>8.0197513032711262E-2</v>
      </c>
      <c r="BM2408" s="14">
        <f t="shared" ref="BM2408:BM2471" si="2910">SUM(S2408:BI2408)</f>
        <v>0.63124186166017771</v>
      </c>
      <c r="BN2408" s="14">
        <f t="shared" ref="BN2408:BN2471" si="2911">SUM(M2408:R2408)</f>
        <v>0.35149289833880537</v>
      </c>
    </row>
    <row r="2409" spans="1:66" x14ac:dyDescent="0.25">
      <c r="A2409" t="s">
        <v>32</v>
      </c>
      <c r="B2409" t="s">
        <v>33</v>
      </c>
      <c r="C2409" t="s">
        <v>195</v>
      </c>
      <c r="D2409" t="s">
        <v>547</v>
      </c>
      <c r="E2409" s="10">
        <f>VLOOKUP(A2409,home!$A$2:$E$405,3,FALSE)</f>
        <v>1.2833333333333301</v>
      </c>
      <c r="F2409" s="10">
        <f>VLOOKUP(B2409,home!$B$2:$E$405,3,FALSE)</f>
        <v>0.91</v>
      </c>
      <c r="G2409" s="10">
        <f>VLOOKUP(C2409,away!$B$2:$E$405,4,FALSE)</f>
        <v>1.56</v>
      </c>
      <c r="H2409" s="10">
        <f>VLOOKUP(A2409,away!$A$2:$E$405,3,FALSE)</f>
        <v>1.1666666666666701</v>
      </c>
      <c r="I2409" s="10">
        <f>VLOOKUP(C2409,away!$B$2:$E$405,3,FALSE)</f>
        <v>1.04</v>
      </c>
      <c r="J2409" s="10">
        <f>VLOOKUP(B2409,home!$B$2:$E$405,4,FALSE)</f>
        <v>1.29</v>
      </c>
      <c r="K2409" s="12">
        <f t="shared" si="2856"/>
        <v>1.8218199999999956</v>
      </c>
      <c r="L2409" s="12">
        <f t="shared" si="2857"/>
        <v>1.5652000000000046</v>
      </c>
      <c r="M2409" s="13">
        <f t="shared" si="2858"/>
        <v>3.3809278578786565E-2</v>
      </c>
      <c r="N2409" s="13">
        <f t="shared" si="2859"/>
        <v>6.1594419900404783E-2</v>
      </c>
      <c r="O2409" s="13">
        <f t="shared" si="2860"/>
        <v>5.2918282831516887E-2</v>
      </c>
      <c r="P2409" s="13">
        <f t="shared" si="2861"/>
        <v>9.6407586028113848E-2</v>
      </c>
      <c r="Q2409" s="13">
        <f t="shared" si="2862"/>
        <v>5.610697303147761E-2</v>
      </c>
      <c r="R2409" s="13">
        <f t="shared" si="2863"/>
        <v>4.1413848143945248E-2</v>
      </c>
      <c r="S2409" s="13">
        <f t="shared" si="2864"/>
        <v>6.8726863116209097E-2</v>
      </c>
      <c r="T2409" s="13">
        <f t="shared" si="2865"/>
        <v>8.781863418886901E-2</v>
      </c>
      <c r="U2409" s="13">
        <f t="shared" si="2866"/>
        <v>7.5448576825602132E-2</v>
      </c>
      <c r="V2409" s="13">
        <f t="shared" si="2867"/>
        <v>2.1775057836984982E-2</v>
      </c>
      <c r="W2409" s="13">
        <f t="shared" si="2868"/>
        <v>3.4072268536068762E-2</v>
      </c>
      <c r="X2409" s="13">
        <f t="shared" si="2869"/>
        <v>5.3329914712654983E-2</v>
      </c>
      <c r="Y2409" s="13">
        <f t="shared" si="2870"/>
        <v>4.1735991254123916E-2</v>
      </c>
      <c r="Z2409" s="13">
        <f t="shared" si="2871"/>
        <v>2.1606985038301097E-2</v>
      </c>
      <c r="AA2409" s="13">
        <f t="shared" si="2872"/>
        <v>3.9364037482477604E-2</v>
      </c>
      <c r="AB2409" s="13">
        <f t="shared" si="2873"/>
        <v>3.5857095383163604E-2</v>
      </c>
      <c r="AC2409" s="13">
        <f t="shared" si="2874"/>
        <v>3.8807408238434498E-3</v>
      </c>
      <c r="AD2409" s="13">
        <f t="shared" si="2875"/>
        <v>1.551838506609516E-2</v>
      </c>
      <c r="AE2409" s="13">
        <f t="shared" si="2876"/>
        <v>2.4289376305452217E-2</v>
      </c>
      <c r="AF2409" s="13">
        <f t="shared" si="2877"/>
        <v>1.9008865896646965E-2</v>
      </c>
      <c r="AG2409" s="13">
        <f t="shared" si="2878"/>
        <v>9.9175589671439725E-3</v>
      </c>
      <c r="AH2409" s="13">
        <f t="shared" si="2879"/>
        <v>8.4548132454872488E-3</v>
      </c>
      <c r="AI2409" s="13">
        <f t="shared" si="2880"/>
        <v>1.540314786689354E-2</v>
      </c>
      <c r="AJ2409" s="13">
        <f t="shared" si="2881"/>
        <v>1.4030881423431967E-2</v>
      </c>
      <c r="AK2409" s="13">
        <f t="shared" si="2882"/>
        <v>8.5205801316122539E-3</v>
      </c>
      <c r="AL2409" s="13">
        <f t="shared" si="2883"/>
        <v>4.4263926419565536E-4</v>
      </c>
      <c r="AM2409" s="13">
        <f t="shared" si="2884"/>
        <v>5.6543408562226829E-3</v>
      </c>
      <c r="AN2409" s="13">
        <f t="shared" si="2885"/>
        <v>8.8501743081597691E-3</v>
      </c>
      <c r="AO2409" s="13">
        <f t="shared" si="2886"/>
        <v>6.9261464135658571E-3</v>
      </c>
      <c r="AP2409" s="13">
        <f t="shared" si="2887"/>
        <v>3.6136014555044373E-3</v>
      </c>
      <c r="AQ2409" s="13">
        <f t="shared" si="2888"/>
        <v>1.4140022495388912E-3</v>
      </c>
      <c r="AR2409" s="13">
        <f t="shared" si="2889"/>
        <v>2.6466947383673336E-3</v>
      </c>
      <c r="AS2409" s="13">
        <f t="shared" si="2890"/>
        <v>4.821801408252363E-3</v>
      </c>
      <c r="AT2409" s="13">
        <f t="shared" si="2891"/>
        <v>4.3922271207911508E-3</v>
      </c>
      <c r="AU2409" s="13">
        <f t="shared" si="2892"/>
        <v>2.667282404399905E-3</v>
      </c>
      <c r="AV2409" s="13">
        <f t="shared" si="2893"/>
        <v>1.2148271074959559E-3</v>
      </c>
      <c r="AW2409" s="13">
        <f t="shared" si="2894"/>
        <v>3.5060874095487668E-5</v>
      </c>
      <c r="AX2409" s="13">
        <f t="shared" si="2895"/>
        <v>1.7168652097805973E-3</v>
      </c>
      <c r="AY2409" s="13">
        <f t="shared" si="2896"/>
        <v>2.6872374263485987E-3</v>
      </c>
      <c r="AZ2409" s="13">
        <f t="shared" si="2897"/>
        <v>2.1030320098604201E-3</v>
      </c>
      <c r="BA2409" s="13">
        <f t="shared" si="2898"/>
        <v>1.0972219006111796E-3</v>
      </c>
      <c r="BB2409" s="13">
        <f t="shared" si="2899"/>
        <v>4.2934292970915611E-4</v>
      </c>
      <c r="BC2409" s="13">
        <f t="shared" si="2900"/>
        <v>1.3440151071615448E-4</v>
      </c>
      <c r="BD2409" s="13">
        <f t="shared" si="2901"/>
        <v>6.90434434082095E-4</v>
      </c>
      <c r="BE2409" s="13">
        <f t="shared" si="2902"/>
        <v>1.2578472606994391E-3</v>
      </c>
      <c r="BF2409" s="13">
        <f t="shared" si="2903"/>
        <v>1.1457856482437237E-3</v>
      </c>
      <c r="BG2409" s="13">
        <f t="shared" si="2904"/>
        <v>6.9580506989445857E-4</v>
      </c>
      <c r="BH2409" s="13">
        <f t="shared" si="2905"/>
        <v>3.1690789810877984E-4</v>
      </c>
      <c r="BI2409" s="13">
        <f t="shared" si="2906"/>
        <v>1.1546982938650717E-4</v>
      </c>
      <c r="BJ2409" s="14">
        <f t="shared" si="2907"/>
        <v>0.43801875412895502</v>
      </c>
      <c r="BK2409" s="14">
        <f t="shared" si="2908"/>
        <v>0.22772940307448222</v>
      </c>
      <c r="BL2409" s="14">
        <f t="shared" si="2909"/>
        <v>0.31137634625385219</v>
      </c>
      <c r="BM2409" s="14">
        <f t="shared" si="2910"/>
        <v>0.65382892342909271</v>
      </c>
      <c r="BN2409" s="14">
        <f t="shared" si="2911"/>
        <v>0.34225038851424494</v>
      </c>
    </row>
    <row r="2410" spans="1:66" x14ac:dyDescent="0.25">
      <c r="A2410" t="s">
        <v>32</v>
      </c>
      <c r="B2410" t="s">
        <v>362</v>
      </c>
      <c r="C2410" t="s">
        <v>210</v>
      </c>
      <c r="D2410" t="s">
        <v>547</v>
      </c>
      <c r="E2410" s="10">
        <f>VLOOKUP(A2410,home!$A$2:$E$405,3,FALSE)</f>
        <v>1.2833333333333301</v>
      </c>
      <c r="F2410" s="10">
        <f>VLOOKUP(B2410,home!$B$2:$E$405,3,FALSE)</f>
        <v>1.3</v>
      </c>
      <c r="G2410" s="10">
        <f>VLOOKUP(C2410,away!$B$2:$E$405,4,FALSE)</f>
        <v>0.39</v>
      </c>
      <c r="H2410" s="10">
        <f>VLOOKUP(A2410,away!$A$2:$E$405,3,FALSE)</f>
        <v>1.1666666666666701</v>
      </c>
      <c r="I2410" s="10">
        <f>VLOOKUP(C2410,away!$B$2:$E$405,3,FALSE)</f>
        <v>0.52</v>
      </c>
      <c r="J2410" s="10">
        <f>VLOOKUP(B2410,home!$B$2:$E$405,4,FALSE)</f>
        <v>0.56999999999999995</v>
      </c>
      <c r="K2410" s="12">
        <f t="shared" si="2856"/>
        <v>0.6506499999999984</v>
      </c>
      <c r="L2410" s="12">
        <f t="shared" si="2857"/>
        <v>0.345800000000001</v>
      </c>
      <c r="M2410" s="13">
        <f t="shared" si="2858"/>
        <v>0.36918773403345145</v>
      </c>
      <c r="N2410" s="13">
        <f t="shared" si="2859"/>
        <v>0.2402119991488646</v>
      </c>
      <c r="O2410" s="13">
        <f t="shared" si="2860"/>
        <v>0.12766511842876788</v>
      </c>
      <c r="P2410" s="13">
        <f t="shared" si="2861"/>
        <v>8.3065309305677626E-2</v>
      </c>
      <c r="Q2410" s="13">
        <f t="shared" si="2862"/>
        <v>7.8146968623104177E-2</v>
      </c>
      <c r="R2410" s="13">
        <f t="shared" si="2863"/>
        <v>2.2073298976334029E-2</v>
      </c>
      <c r="S2410" s="13">
        <f t="shared" si="2864"/>
        <v>4.6723150405524501E-3</v>
      </c>
      <c r="T2410" s="13">
        <f t="shared" si="2865"/>
        <v>2.7023221749869503E-2</v>
      </c>
      <c r="U2410" s="13">
        <f t="shared" si="2866"/>
        <v>1.4361991978951702E-2</v>
      </c>
      <c r="V2410" s="13">
        <f t="shared" si="2867"/>
        <v>1.1680516087962665E-4</v>
      </c>
      <c r="W2410" s="13">
        <f t="shared" si="2868"/>
        <v>1.6948775044874204E-2</v>
      </c>
      <c r="X2410" s="13">
        <f t="shared" si="2869"/>
        <v>5.8608864105175176E-3</v>
      </c>
      <c r="Y2410" s="13">
        <f t="shared" si="2870"/>
        <v>1.0133472603784815E-3</v>
      </c>
      <c r="Z2410" s="13">
        <f t="shared" si="2871"/>
        <v>2.5443155953387767E-3</v>
      </c>
      <c r="AA2410" s="13">
        <f t="shared" si="2872"/>
        <v>1.655458942107171E-3</v>
      </c>
      <c r="AB2410" s="13">
        <f t="shared" si="2873"/>
        <v>5.3856218034101396E-4</v>
      </c>
      <c r="AC2410" s="13">
        <f t="shared" si="2874"/>
        <v>1.6425343941827878E-6</v>
      </c>
      <c r="AD2410" s="13">
        <f t="shared" si="2875"/>
        <v>2.7569301207368432E-3</v>
      </c>
      <c r="AE2410" s="13">
        <f t="shared" si="2876"/>
        <v>9.5334643575080316E-4</v>
      </c>
      <c r="AF2410" s="13">
        <f t="shared" si="2877"/>
        <v>1.6483359874131434E-4</v>
      </c>
      <c r="AG2410" s="13">
        <f t="shared" si="2878"/>
        <v>1.8999819481582221E-5</v>
      </c>
      <c r="AH2410" s="13">
        <f t="shared" si="2879"/>
        <v>2.1995608321703788E-4</v>
      </c>
      <c r="AI2410" s="13">
        <f t="shared" si="2880"/>
        <v>1.4311442554516533E-4</v>
      </c>
      <c r="AJ2410" s="13">
        <f t="shared" si="2881"/>
        <v>4.6558700490480796E-5</v>
      </c>
      <c r="AK2410" s="13">
        <f t="shared" si="2882"/>
        <v>1.0097806158043754E-5</v>
      </c>
      <c r="AL2410" s="13">
        <f t="shared" si="2883"/>
        <v>1.4782465929449848E-8</v>
      </c>
      <c r="AM2410" s="13">
        <f t="shared" si="2884"/>
        <v>3.5875931661148464E-4</v>
      </c>
      <c r="AN2410" s="13">
        <f t="shared" si="2885"/>
        <v>1.2405897168425175E-4</v>
      </c>
      <c r="AO2410" s="13">
        <f t="shared" si="2886"/>
        <v>2.144979620420719E-5</v>
      </c>
      <c r="AP2410" s="13">
        <f t="shared" si="2887"/>
        <v>2.472446509138289E-6</v>
      </c>
      <c r="AQ2410" s="13">
        <f t="shared" si="2888"/>
        <v>2.1374300071500572E-7</v>
      </c>
      <c r="AR2410" s="13">
        <f t="shared" si="2889"/>
        <v>1.5212162715290394E-5</v>
      </c>
      <c r="AS2410" s="13">
        <f t="shared" si="2890"/>
        <v>9.8977936707036705E-6</v>
      </c>
      <c r="AT2410" s="13">
        <f t="shared" si="2891"/>
        <v>3.2199997259216632E-6</v>
      </c>
      <c r="AU2410" s="13">
        <f t="shared" si="2892"/>
        <v>6.9836427389030845E-7</v>
      </c>
      <c r="AV2410" s="13">
        <f t="shared" si="2893"/>
        <v>1.1359767870168201E-7</v>
      </c>
      <c r="AW2410" s="13">
        <f t="shared" si="2894"/>
        <v>9.2388264495261154E-11</v>
      </c>
      <c r="AX2410" s="13">
        <f t="shared" si="2895"/>
        <v>3.8904458225543635E-5</v>
      </c>
      <c r="AY2410" s="13">
        <f t="shared" si="2896"/>
        <v>1.345316165439303E-5</v>
      </c>
      <c r="AZ2410" s="13">
        <f t="shared" si="2897"/>
        <v>2.3260516500445613E-6</v>
      </c>
      <c r="BA2410" s="13">
        <f t="shared" si="2898"/>
        <v>2.6811622019513722E-7</v>
      </c>
      <c r="BB2410" s="13">
        <f t="shared" si="2899"/>
        <v>2.317864723586968E-8</v>
      </c>
      <c r="BC2410" s="13">
        <f t="shared" si="2900"/>
        <v>1.6030352428327528E-9</v>
      </c>
      <c r="BD2410" s="13">
        <f t="shared" si="2901"/>
        <v>8.7672764449123794E-7</v>
      </c>
      <c r="BE2410" s="13">
        <f t="shared" si="2902"/>
        <v>5.7044284188822262E-7</v>
      </c>
      <c r="BF2410" s="13">
        <f t="shared" si="2903"/>
        <v>1.8557931753728553E-7</v>
      </c>
      <c r="BG2410" s="13">
        <f t="shared" si="2904"/>
        <v>4.0249060985211521E-8</v>
      </c>
      <c r="BH2410" s="13">
        <f t="shared" si="2905"/>
        <v>6.5470128825069521E-9</v>
      </c>
      <c r="BI2410" s="13">
        <f t="shared" si="2906"/>
        <v>8.5196278640062783E-10</v>
      </c>
      <c r="BJ2410" s="14">
        <f t="shared" si="2907"/>
        <v>0.37366123905576143</v>
      </c>
      <c r="BK2410" s="14">
        <f t="shared" si="2908"/>
        <v>0.45705727401907564</v>
      </c>
      <c r="BL2410" s="14">
        <f t="shared" si="2909"/>
        <v>0.16674497983781753</v>
      </c>
      <c r="BM2410" s="14">
        <f t="shared" si="2910"/>
        <v>7.9643926922527683E-2</v>
      </c>
      <c r="BN2410" s="14">
        <f t="shared" si="2911"/>
        <v>0.92035042851619975</v>
      </c>
    </row>
    <row r="2411" spans="1:66" x14ac:dyDescent="0.25">
      <c r="A2411" t="s">
        <v>32</v>
      </c>
      <c r="B2411" t="s">
        <v>209</v>
      </c>
      <c r="C2411" t="s">
        <v>206</v>
      </c>
      <c r="D2411" t="s">
        <v>547</v>
      </c>
      <c r="E2411" s="10">
        <f>VLOOKUP(A2411,home!$A$2:$E$405,3,FALSE)</f>
        <v>1.2833333333333301</v>
      </c>
      <c r="F2411" s="10">
        <f>VLOOKUP(B2411,home!$B$2:$E$405,3,FALSE)</f>
        <v>1.45</v>
      </c>
      <c r="G2411" s="10">
        <f>VLOOKUP(C2411,away!$B$2:$E$405,4,FALSE)</f>
        <v>1.3</v>
      </c>
      <c r="H2411" s="10">
        <f>VLOOKUP(A2411,away!$A$2:$E$405,3,FALSE)</f>
        <v>1.1666666666666701</v>
      </c>
      <c r="I2411" s="10">
        <f>VLOOKUP(C2411,away!$B$2:$E$405,3,FALSE)</f>
        <v>0.52</v>
      </c>
      <c r="J2411" s="10">
        <f>VLOOKUP(B2411,home!$B$2:$E$405,4,FALSE)</f>
        <v>1.35</v>
      </c>
      <c r="K2411" s="12">
        <f t="shared" si="2856"/>
        <v>2.4190833333333273</v>
      </c>
      <c r="L2411" s="12">
        <f t="shared" si="2857"/>
        <v>0.8190000000000025</v>
      </c>
      <c r="M2411" s="13">
        <f t="shared" si="2858"/>
        <v>3.92390312137018E-2</v>
      </c>
      <c r="N2411" s="13">
        <f t="shared" si="2859"/>
        <v>9.4922486425212227E-2</v>
      </c>
      <c r="O2411" s="13">
        <f t="shared" si="2860"/>
        <v>3.2136766564021875E-2</v>
      </c>
      <c r="P2411" s="13">
        <f t="shared" si="2861"/>
        <v>7.7741516382249048E-2</v>
      </c>
      <c r="Q2411" s="13">
        <f t="shared" si="2862"/>
        <v>0.11481270243489497</v>
      </c>
      <c r="R2411" s="13">
        <f t="shared" si="2863"/>
        <v>1.3160005907966996E-2</v>
      </c>
      <c r="S2411" s="13">
        <f t="shared" si="2864"/>
        <v>3.8505941548966527E-2</v>
      </c>
      <c r="T2411" s="13">
        <f t="shared" si="2865"/>
        <v>9.403160329417927E-2</v>
      </c>
      <c r="U2411" s="13">
        <f t="shared" si="2866"/>
        <v>3.183515095853108E-2</v>
      </c>
      <c r="V2411" s="13">
        <f t="shared" si="2867"/>
        <v>8.4765664106225373E-3</v>
      </c>
      <c r="W2411" s="13">
        <f t="shared" si="2868"/>
        <v>9.2580498305071049E-2</v>
      </c>
      <c r="X2411" s="13">
        <f t="shared" si="2869"/>
        <v>7.5823428111853428E-2</v>
      </c>
      <c r="Y2411" s="13">
        <f t="shared" si="2870"/>
        <v>3.1049693811804068E-2</v>
      </c>
      <c r="Z2411" s="13">
        <f t="shared" si="2871"/>
        <v>3.5926816128750015E-3</v>
      </c>
      <c r="AA2411" s="13">
        <f t="shared" si="2872"/>
        <v>8.6909962116790123E-3</v>
      </c>
      <c r="AB2411" s="13">
        <f t="shared" si="2873"/>
        <v>1.0512122042867894E-2</v>
      </c>
      <c r="AC2411" s="13">
        <f t="shared" si="2874"/>
        <v>1.0496263320183058E-3</v>
      </c>
      <c r="AD2411" s="13">
        <f t="shared" si="2875"/>
        <v>5.5989985110372946E-2</v>
      </c>
      <c r="AE2411" s="13">
        <f t="shared" si="2876"/>
        <v>4.585579780539558E-2</v>
      </c>
      <c r="AF2411" s="13">
        <f t="shared" si="2877"/>
        <v>1.8777949201309548E-2</v>
      </c>
      <c r="AG2411" s="13">
        <f t="shared" si="2878"/>
        <v>5.126380131957522E-3</v>
      </c>
      <c r="AH2411" s="13">
        <f t="shared" si="2879"/>
        <v>7.3560156023615869E-4</v>
      </c>
      <c r="AI2411" s="13">
        <f t="shared" si="2880"/>
        <v>1.7794814743412831E-3</v>
      </c>
      <c r="AJ2411" s="13">
        <f t="shared" si="2881"/>
        <v>2.1523569882772077E-3</v>
      </c>
      <c r="AK2411" s="13">
        <f t="shared" si="2882"/>
        <v>1.7355769725749697E-3</v>
      </c>
      <c r="AL2411" s="13">
        <f t="shared" si="2883"/>
        <v>8.3182015622595222E-5</v>
      </c>
      <c r="AM2411" s="13">
        <f t="shared" si="2884"/>
        <v>2.7088887962816867E-2</v>
      </c>
      <c r="AN2411" s="13">
        <f t="shared" si="2885"/>
        <v>2.2185799241547084E-2</v>
      </c>
      <c r="AO2411" s="13">
        <f t="shared" si="2886"/>
        <v>9.0850847894135573E-3</v>
      </c>
      <c r="AP2411" s="13">
        <f t="shared" si="2887"/>
        <v>2.4802281475099089E-3</v>
      </c>
      <c r="AQ2411" s="13">
        <f t="shared" si="2888"/>
        <v>5.0782671320265531E-4</v>
      </c>
      <c r="AR2411" s="13">
        <f t="shared" si="2889"/>
        <v>1.2049153556668319E-4</v>
      </c>
      <c r="AS2411" s="13">
        <f t="shared" si="2890"/>
        <v>2.9147906549710311E-4</v>
      </c>
      <c r="AT2411" s="13">
        <f t="shared" si="2891"/>
        <v>3.5255607467980777E-4</v>
      </c>
      <c r="AU2411" s="13">
        <f t="shared" si="2892"/>
        <v>2.8428750810778093E-4</v>
      </c>
      <c r="AV2411" s="13">
        <f t="shared" si="2893"/>
        <v>1.7192879318459904E-4</v>
      </c>
      <c r="AW2411" s="13">
        <f t="shared" si="2894"/>
        <v>4.5778511784845142E-6</v>
      </c>
      <c r="AX2411" s="13">
        <f t="shared" si="2895"/>
        <v>1.092171289823067E-2</v>
      </c>
      <c r="AY2411" s="13">
        <f t="shared" si="2896"/>
        <v>8.9448828636509454E-3</v>
      </c>
      <c r="AZ2411" s="13">
        <f t="shared" si="2897"/>
        <v>3.6629295326650732E-3</v>
      </c>
      <c r="BA2411" s="13">
        <f t="shared" si="2898"/>
        <v>9.9997976241756811E-4</v>
      </c>
      <c r="BB2411" s="13">
        <f t="shared" si="2899"/>
        <v>2.0474585635499768E-4</v>
      </c>
      <c r="BC2411" s="13">
        <f t="shared" si="2900"/>
        <v>3.3537371270948725E-5</v>
      </c>
      <c r="BD2411" s="13">
        <f t="shared" si="2901"/>
        <v>1.64470946048523E-5</v>
      </c>
      <c r="BE2411" s="13">
        <f t="shared" si="2902"/>
        <v>3.9786892440354684E-5</v>
      </c>
      <c r="BF2411" s="13">
        <f t="shared" si="2903"/>
        <v>4.8123904193793894E-5</v>
      </c>
      <c r="BG2411" s="13">
        <f t="shared" si="2904"/>
        <v>3.8805244856712209E-5</v>
      </c>
      <c r="BH2411" s="13">
        <f t="shared" si="2905"/>
        <v>2.3468280269697834E-5</v>
      </c>
      <c r="BI2411" s="13">
        <f t="shared" si="2906"/>
        <v>1.1354345132484278E-5</v>
      </c>
      <c r="BJ2411" s="14">
        <f t="shared" si="2907"/>
        <v>0.71508613977113111</v>
      </c>
      <c r="BK2411" s="14">
        <f t="shared" si="2908"/>
        <v>0.17404074676683173</v>
      </c>
      <c r="BL2411" s="14">
        <f t="shared" si="2909"/>
        <v>0.10413678741903036</v>
      </c>
      <c r="BM2411" s="14">
        <f t="shared" si="2910"/>
        <v>0.61590354162934857</v>
      </c>
      <c r="BN2411" s="14">
        <f t="shared" si="2911"/>
        <v>0.37201250892804694</v>
      </c>
    </row>
    <row r="2412" spans="1:66" x14ac:dyDescent="0.25">
      <c r="A2412" t="s">
        <v>298</v>
      </c>
      <c r="B2412" t="s">
        <v>203</v>
      </c>
      <c r="C2412" t="s">
        <v>299</v>
      </c>
      <c r="D2412" t="s">
        <v>547</v>
      </c>
      <c r="E2412" s="10">
        <f>VLOOKUP(A2412,home!$A$2:$E$405,3,FALSE)</f>
        <v>1.7333333333333301</v>
      </c>
      <c r="F2412" s="10">
        <f>VLOOKUP(B2412,home!$B$2:$E$405,3,FALSE)</f>
        <v>1.06</v>
      </c>
      <c r="G2412" s="10">
        <f>VLOOKUP(C2412,away!$B$2:$E$405,4,FALSE)</f>
        <v>0.67</v>
      </c>
      <c r="H2412" s="10">
        <f>VLOOKUP(A2412,away!$A$2:$E$405,3,FALSE)</f>
        <v>1.4666666666666699</v>
      </c>
      <c r="I2412" s="10">
        <f>VLOOKUP(C2412,away!$B$2:$E$405,3,FALSE)</f>
        <v>0.87</v>
      </c>
      <c r="J2412" s="10">
        <f>VLOOKUP(B2412,home!$B$2:$E$405,4,FALSE)</f>
        <v>1.1399999999999999</v>
      </c>
      <c r="K2412" s="12">
        <f t="shared" si="2856"/>
        <v>1.2310133333333311</v>
      </c>
      <c r="L2412" s="12">
        <f t="shared" si="2857"/>
        <v>1.4546400000000033</v>
      </c>
      <c r="M2412" s="13">
        <f t="shared" si="2858"/>
        <v>6.8176637372988971E-2</v>
      </c>
      <c r="N2412" s="13">
        <f t="shared" si="2859"/>
        <v>8.3926349627980915E-2</v>
      </c>
      <c r="O2412" s="13">
        <f t="shared" si="2860"/>
        <v>9.9172463788244916E-2</v>
      </c>
      <c r="P2412" s="13">
        <f t="shared" si="2861"/>
        <v>0.12208262522284645</v>
      </c>
      <c r="Q2412" s="13">
        <f t="shared" si="2862"/>
        <v>5.1657227705019688E-2</v>
      </c>
      <c r="R2412" s="13">
        <f t="shared" si="2863"/>
        <v>7.2130116362466468E-2</v>
      </c>
      <c r="S2412" s="13">
        <f t="shared" si="2864"/>
        <v>5.4652766532626379E-2</v>
      </c>
      <c r="T2412" s="13">
        <f t="shared" si="2865"/>
        <v>7.5142669708830004E-2</v>
      </c>
      <c r="U2412" s="13">
        <f t="shared" si="2866"/>
        <v>8.8793134977080898E-2</v>
      </c>
      <c r="V2412" s="13">
        <f t="shared" si="2867"/>
        <v>1.0873964831304522E-2</v>
      </c>
      <c r="W2412" s="13">
        <f t="shared" si="2868"/>
        <v>2.1196912022638396E-2</v>
      </c>
      <c r="X2412" s="13">
        <f t="shared" si="2869"/>
        <v>3.0833876104610788E-2</v>
      </c>
      <c r="Y2412" s="13">
        <f t="shared" si="2870"/>
        <v>2.2426094768405576E-2</v>
      </c>
      <c r="Z2412" s="13">
        <f t="shared" si="2871"/>
        <v>3.4974450821832821E-2</v>
      </c>
      <c r="AA2412" s="13">
        <f t="shared" si="2872"/>
        <v>4.305401528768709E-2</v>
      </c>
      <c r="AB2412" s="13">
        <f t="shared" si="2873"/>
        <v>2.6500033436339943E-2</v>
      </c>
      <c r="AC2412" s="13">
        <f t="shared" si="2874"/>
        <v>1.2169877984776088E-3</v>
      </c>
      <c r="AD2412" s="13">
        <f t="shared" si="2875"/>
        <v>6.5234203313403608E-3</v>
      </c>
      <c r="AE2412" s="13">
        <f t="shared" si="2876"/>
        <v>9.4892281507809647E-3</v>
      </c>
      <c r="AF2412" s="13">
        <f t="shared" si="2877"/>
        <v>6.9017054186260281E-3</v>
      </c>
      <c r="AG2412" s="13">
        <f t="shared" si="2878"/>
        <v>3.3464989233833965E-3</v>
      </c>
      <c r="AH2412" s="13">
        <f t="shared" si="2879"/>
        <v>1.2718808785867754E-2</v>
      </c>
      <c r="AI2412" s="13">
        <f t="shared" si="2880"/>
        <v>1.5657023199520323E-2</v>
      </c>
      <c r="AJ2412" s="13">
        <f t="shared" si="2881"/>
        <v>9.6370021594594062E-3</v>
      </c>
      <c r="AK2412" s="13">
        <f t="shared" si="2882"/>
        <v>3.9544260505522113E-3</v>
      </c>
      <c r="AL2412" s="13">
        <f t="shared" si="2883"/>
        <v>8.7169488568048585E-5</v>
      </c>
      <c r="AM2412" s="13">
        <f t="shared" si="2884"/>
        <v>1.6060834813635444E-3</v>
      </c>
      <c r="AN2412" s="13">
        <f t="shared" si="2885"/>
        <v>2.3362732753306713E-3</v>
      </c>
      <c r="AO2412" s="13">
        <f t="shared" si="2886"/>
        <v>1.6992182786135081E-3</v>
      </c>
      <c r="AP2412" s="13">
        <f t="shared" si="2887"/>
        <v>8.2391695893411978E-4</v>
      </c>
      <c r="AQ2412" s="13">
        <f t="shared" si="2888"/>
        <v>2.9962564128598268E-4</v>
      </c>
      <c r="AR2412" s="13">
        <f t="shared" si="2889"/>
        <v>3.7002576024549429E-3</v>
      </c>
      <c r="AS2412" s="13">
        <f t="shared" si="2890"/>
        <v>4.555066445390059E-3</v>
      </c>
      <c r="AT2412" s="13">
        <f t="shared" si="2891"/>
        <v>2.8036737642472124E-3</v>
      </c>
      <c r="AU2412" s="13">
        <f t="shared" si="2892"/>
        <v>1.1504532620350565E-3</v>
      </c>
      <c r="AV2412" s="13">
        <f t="shared" si="2893"/>
        <v>3.5405582623549461E-4</v>
      </c>
      <c r="AW2412" s="13">
        <f t="shared" si="2894"/>
        <v>4.3359102072440418E-6</v>
      </c>
      <c r="AX2412" s="13">
        <f t="shared" si="2895"/>
        <v>3.2951836333415622E-4</v>
      </c>
      <c r="AY2412" s="13">
        <f t="shared" si="2896"/>
        <v>4.7933059204039813E-4</v>
      </c>
      <c r="AZ2412" s="13">
        <f t="shared" si="2897"/>
        <v>3.4862672620282324E-4</v>
      </c>
      <c r="BA2412" s="13">
        <f t="shared" si="2898"/>
        <v>1.6904212700122532E-4</v>
      </c>
      <c r="BB2412" s="13">
        <f t="shared" si="2899"/>
        <v>6.1473859905265753E-5</v>
      </c>
      <c r="BC2412" s="13">
        <f t="shared" si="2900"/>
        <v>1.7884467114519194E-5</v>
      </c>
      <c r="BD2412" s="13">
        <f t="shared" si="2901"/>
        <v>8.97090453139178E-4</v>
      </c>
      <c r="BE2412" s="13">
        <f t="shared" si="2902"/>
        <v>1.104330309020368E-3</v>
      </c>
      <c r="BF2412" s="13">
        <f t="shared" si="2903"/>
        <v>6.7972266740409554E-4</v>
      </c>
      <c r="BG2412" s="13">
        <f t="shared" si="2904"/>
        <v>2.7891588884777963E-4</v>
      </c>
      <c r="BH2412" s="13">
        <f t="shared" si="2905"/>
        <v>8.5837294512533473E-5</v>
      </c>
      <c r="BI2412" s="13">
        <f t="shared" si="2906"/>
        <v>2.113337080843774E-5</v>
      </c>
      <c r="BJ2412" s="14">
        <f t="shared" si="2907"/>
        <v>0.31961497653274246</v>
      </c>
      <c r="BK2412" s="14">
        <f t="shared" si="2908"/>
        <v>0.25756948183885242</v>
      </c>
      <c r="BL2412" s="14">
        <f t="shared" si="2909"/>
        <v>0.38724756093131413</v>
      </c>
      <c r="BM2412" s="14">
        <f t="shared" si="2910"/>
        <v>0.50178605536336129</v>
      </c>
      <c r="BN2412" s="14">
        <f t="shared" si="2911"/>
        <v>0.49714542007954743</v>
      </c>
    </row>
    <row r="2413" spans="1:66" x14ac:dyDescent="0.25">
      <c r="A2413" t="s">
        <v>298</v>
      </c>
      <c r="B2413" t="s">
        <v>324</v>
      </c>
      <c r="C2413" t="s">
        <v>338</v>
      </c>
      <c r="D2413" t="s">
        <v>547</v>
      </c>
      <c r="E2413" s="10">
        <f>VLOOKUP(A2413,home!$A$2:$E$405,3,FALSE)</f>
        <v>1.7333333333333301</v>
      </c>
      <c r="F2413" s="10">
        <f>VLOOKUP(B2413,home!$B$2:$E$405,3,FALSE)</f>
        <v>0.67</v>
      </c>
      <c r="G2413" s="10">
        <f>VLOOKUP(C2413,away!$B$2:$E$405,4,FALSE)</f>
        <v>0.67</v>
      </c>
      <c r="H2413" s="10">
        <f>VLOOKUP(A2413,away!$A$2:$E$405,3,FALSE)</f>
        <v>1.4666666666666699</v>
      </c>
      <c r="I2413" s="10">
        <f>VLOOKUP(C2413,away!$B$2:$E$405,3,FALSE)</f>
        <v>0.77</v>
      </c>
      <c r="J2413" s="10">
        <f>VLOOKUP(B2413,home!$B$2:$E$405,4,FALSE)</f>
        <v>1.7</v>
      </c>
      <c r="K2413" s="12">
        <f t="shared" si="2856"/>
        <v>0.77809333333333186</v>
      </c>
      <c r="L2413" s="12">
        <f t="shared" si="2857"/>
        <v>1.9198666666666706</v>
      </c>
      <c r="M2413" s="13">
        <f t="shared" si="2858"/>
        <v>6.7342751922110144E-2</v>
      </c>
      <c r="N2413" s="13">
        <f t="shared" si="2859"/>
        <v>5.2398946318914327E-2</v>
      </c>
      <c r="O2413" s="13">
        <f t="shared" si="2860"/>
        <v>0.12928910465686214</v>
      </c>
      <c r="P2413" s="13">
        <f t="shared" si="2861"/>
        <v>0.10059899040613986</v>
      </c>
      <c r="Q2413" s="13">
        <f t="shared" si="2862"/>
        <v>2.0385635402219181E-2</v>
      </c>
      <c r="R2413" s="13">
        <f t="shared" si="2863"/>
        <v>0.12410892119694415</v>
      </c>
      <c r="S2413" s="13">
        <f t="shared" si="2864"/>
        <v>3.756958463191324E-2</v>
      </c>
      <c r="T2413" s="13">
        <f t="shared" si="2865"/>
        <v>3.9137701887540607E-2</v>
      </c>
      <c r="U2413" s="13">
        <f t="shared" si="2866"/>
        <v>9.6568324190534086E-2</v>
      </c>
      <c r="V2413" s="13">
        <f t="shared" si="2867"/>
        <v>6.2358641692838142E-3</v>
      </c>
      <c r="W2413" s="13">
        <f t="shared" si="2868"/>
        <v>5.2873090007435671E-3</v>
      </c>
      <c r="X2413" s="13">
        <f t="shared" si="2869"/>
        <v>1.0150928306894236E-2</v>
      </c>
      <c r="Y2413" s="13">
        <f t="shared" si="2870"/>
        <v>9.7442144460646966E-3</v>
      </c>
      <c r="Z2413" s="13">
        <f t="shared" si="2871"/>
        <v>7.9424193613991195E-2</v>
      </c>
      <c r="AA2413" s="13">
        <f t="shared" si="2872"/>
        <v>6.1799435556422345E-2</v>
      </c>
      <c r="AB2413" s="13">
        <f t="shared" si="2873"/>
        <v>2.4042864405107542E-2</v>
      </c>
      <c r="AC2413" s="13">
        <f t="shared" si="2874"/>
        <v>5.8220968648688576E-4</v>
      </c>
      <c r="AD2413" s="13">
        <f t="shared" si="2875"/>
        <v>1.0285049711879727E-3</v>
      </c>
      <c r="AE2413" s="13">
        <f t="shared" si="2876"/>
        <v>1.974592410684753E-3</v>
      </c>
      <c r="AF2413" s="13">
        <f t="shared" si="2877"/>
        <v>1.8954770747633216E-3</v>
      </c>
      <c r="AG2413" s="13">
        <f t="shared" si="2878"/>
        <v>1.213021084422983E-3</v>
      </c>
      <c r="AH2413" s="13">
        <f t="shared" si="2879"/>
        <v>3.8120965461595401E-2</v>
      </c>
      <c r="AI2413" s="13">
        <f t="shared" si="2880"/>
        <v>2.9661669085897579E-2</v>
      </c>
      <c r="AJ2413" s="13">
        <f t="shared" si="2881"/>
        <v>1.1539773485638144E-2</v>
      </c>
      <c r="AK2413" s="13">
        <f t="shared" si="2882"/>
        <v>2.9930069391172617E-3</v>
      </c>
      <c r="AL2413" s="13">
        <f t="shared" si="2883"/>
        <v>3.4789018858628609E-5</v>
      </c>
      <c r="AM2413" s="13">
        <f t="shared" si="2884"/>
        <v>1.600545722763104E-4</v>
      </c>
      <c r="AN2413" s="13">
        <f t="shared" si="2885"/>
        <v>3.0728343816087975E-4</v>
      </c>
      <c r="AO2413" s="13">
        <f t="shared" si="2886"/>
        <v>2.9497161507190123E-4</v>
      </c>
      <c r="AP2413" s="13">
        <f t="shared" si="2887"/>
        <v>1.8876872379645836E-4</v>
      </c>
      <c r="AQ2413" s="13">
        <f t="shared" si="2888"/>
        <v>9.0602695131507014E-5</v>
      </c>
      <c r="AR2413" s="13">
        <f t="shared" si="2889"/>
        <v>1.4637434178173694E-2</v>
      </c>
      <c r="AS2413" s="13">
        <f t="shared" si="2890"/>
        <v>1.1389289951142408E-2</v>
      </c>
      <c r="AT2413" s="13">
        <f t="shared" si="2891"/>
        <v>4.430965291192108E-3</v>
      </c>
      <c r="AU2413" s="13">
        <f t="shared" si="2892"/>
        <v>1.149234851102655E-3</v>
      </c>
      <c r="AV2413" s="13">
        <f t="shared" si="2893"/>
        <v>2.2355299401932504E-4</v>
      </c>
      <c r="AW2413" s="13">
        <f t="shared" si="2894"/>
        <v>1.4435852719062459E-6</v>
      </c>
      <c r="AX2413" s="13">
        <f t="shared" si="2895"/>
        <v>2.0756232609619171E-5</v>
      </c>
      <c r="AY2413" s="13">
        <f t="shared" si="2896"/>
        <v>3.9849199112787609E-5</v>
      </c>
      <c r="AZ2413" s="13">
        <f t="shared" si="2897"/>
        <v>3.8252574535002011E-5</v>
      </c>
      <c r="BA2413" s="13">
        <f t="shared" si="2898"/>
        <v>2.4479947587977551E-5</v>
      </c>
      <c r="BB2413" s="13">
        <f t="shared" si="2899"/>
        <v>1.1749558843976319E-5</v>
      </c>
      <c r="BC2413" s="13">
        <f t="shared" si="2900"/>
        <v>4.5115172745177452E-6</v>
      </c>
      <c r="BD2413" s="13">
        <f t="shared" si="2901"/>
        <v>4.6836536607005154E-3</v>
      </c>
      <c r="BE2413" s="13">
        <f t="shared" si="2902"/>
        <v>3.6443196890333265E-3</v>
      </c>
      <c r="BF2413" s="13">
        <f t="shared" si="2903"/>
        <v>1.417810427286116E-3</v>
      </c>
      <c r="BG2413" s="13">
        <f t="shared" si="2904"/>
        <v>3.6772961380060319E-4</v>
      </c>
      <c r="BH2413" s="13">
        <f t="shared" si="2905"/>
        <v>7.153199024187254E-5</v>
      </c>
      <c r="BI2413" s="13">
        <f t="shared" si="2906"/>
        <v>1.1131712945453193E-5</v>
      </c>
      <c r="BJ2413" s="14">
        <f t="shared" si="2907"/>
        <v>0.14439761097783652</v>
      </c>
      <c r="BK2413" s="14">
        <f t="shared" si="2908"/>
        <v>0.21240403903390534</v>
      </c>
      <c r="BL2413" s="14">
        <f t="shared" si="2909"/>
        <v>0.56015071933775684</v>
      </c>
      <c r="BM2413" s="14">
        <f t="shared" si="2910"/>
        <v>0.50221380744645927</v>
      </c>
      <c r="BN2413" s="14">
        <f t="shared" si="2911"/>
        <v>0.49412434990318976</v>
      </c>
    </row>
    <row r="2414" spans="1:66" x14ac:dyDescent="0.25">
      <c r="A2414" t="s">
        <v>298</v>
      </c>
      <c r="B2414" t="s">
        <v>325</v>
      </c>
      <c r="C2414" t="s">
        <v>366</v>
      </c>
      <c r="D2414" t="s">
        <v>547</v>
      </c>
      <c r="E2414" s="10">
        <f>VLOOKUP(A2414,home!$A$2:$E$405,3,FALSE)</f>
        <v>1.7333333333333301</v>
      </c>
      <c r="F2414" s="10">
        <f>VLOOKUP(B2414,home!$B$2:$E$405,3,FALSE)</f>
        <v>1.35</v>
      </c>
      <c r="G2414" s="10">
        <f>VLOOKUP(C2414,away!$B$2:$E$405,4,FALSE)</f>
        <v>0.67</v>
      </c>
      <c r="H2414" s="10">
        <f>VLOOKUP(A2414,away!$A$2:$E$405,3,FALSE)</f>
        <v>1.4666666666666699</v>
      </c>
      <c r="I2414" s="10">
        <f>VLOOKUP(C2414,away!$B$2:$E$405,3,FALSE)</f>
        <v>1.06</v>
      </c>
      <c r="J2414" s="10">
        <f>VLOOKUP(B2414,home!$B$2:$E$405,4,FALSE)</f>
        <v>0.8</v>
      </c>
      <c r="K2414" s="12">
        <f t="shared" si="2856"/>
        <v>1.5677999999999974</v>
      </c>
      <c r="L2414" s="12">
        <f t="shared" si="2857"/>
        <v>1.2437333333333362</v>
      </c>
      <c r="M2414" s="13">
        <f t="shared" si="2858"/>
        <v>6.0112748808858821E-2</v>
      </c>
      <c r="N2414" s="13">
        <f t="shared" si="2859"/>
        <v>9.4244767582528713E-2</v>
      </c>
      <c r="O2414" s="13">
        <f t="shared" si="2860"/>
        <v>7.4764229451871514E-2</v>
      </c>
      <c r="P2414" s="13">
        <f t="shared" si="2861"/>
        <v>0.11721535893464398</v>
      </c>
      <c r="Q2414" s="13">
        <f t="shared" si="2862"/>
        <v>7.3878473307944129E-2</v>
      </c>
      <c r="R2414" s="13">
        <f t="shared" si="2863"/>
        <v>4.6493382155137292E-2</v>
      </c>
      <c r="S2414" s="13">
        <f t="shared" si="2864"/>
        <v>5.7140293209119737E-2</v>
      </c>
      <c r="T2414" s="13">
        <f t="shared" si="2865"/>
        <v>9.1885119868867257E-2</v>
      </c>
      <c r="U2414" s="13">
        <f t="shared" si="2866"/>
        <v>7.2892324542824127E-2</v>
      </c>
      <c r="V2414" s="13">
        <f t="shared" si="2867"/>
        <v>1.2379921454736448E-2</v>
      </c>
      <c r="W2414" s="13">
        <f t="shared" si="2868"/>
        <v>3.8608890150731538E-2</v>
      </c>
      <c r="X2414" s="13">
        <f t="shared" si="2869"/>
        <v>4.8019163643469948E-2</v>
      </c>
      <c r="Y2414" s="13">
        <f t="shared" si="2870"/>
        <v>2.9861517231085925E-2</v>
      </c>
      <c r="Z2414" s="13">
        <f t="shared" si="2871"/>
        <v>1.9275123055249848E-2</v>
      </c>
      <c r="AA2414" s="13">
        <f t="shared" si="2872"/>
        <v>3.0219537926020664E-2</v>
      </c>
      <c r="AB2414" s="13">
        <f t="shared" si="2873"/>
        <v>2.3689095780207559E-2</v>
      </c>
      <c r="AC2414" s="13">
        <f t="shared" si="2874"/>
        <v>1.5087449892635988E-3</v>
      </c>
      <c r="AD2414" s="13">
        <f t="shared" si="2875"/>
        <v>1.5132754494579211E-2</v>
      </c>
      <c r="AE2414" s="13">
        <f t="shared" si="2876"/>
        <v>1.8821111190058026E-2</v>
      </c>
      <c r="AF2414" s="13">
        <f t="shared" si="2877"/>
        <v>1.1704221678724116E-2</v>
      </c>
      <c r="AG2414" s="13">
        <f t="shared" si="2878"/>
        <v>4.8523102141839461E-3</v>
      </c>
      <c r="AH2414" s="13">
        <f t="shared" si="2879"/>
        <v>5.9932782619790343E-3</v>
      </c>
      <c r="AI2414" s="13">
        <f t="shared" si="2880"/>
        <v>9.3962616591307148E-3</v>
      </c>
      <c r="AJ2414" s="13">
        <f t="shared" si="2881"/>
        <v>7.3657295145925557E-3</v>
      </c>
      <c r="AK2414" s="13">
        <f t="shared" si="2882"/>
        <v>3.8493302443260631E-3</v>
      </c>
      <c r="AL2414" s="13">
        <f t="shared" si="2883"/>
        <v>1.1767759016956878E-4</v>
      </c>
      <c r="AM2414" s="13">
        <f t="shared" si="2884"/>
        <v>4.7450264993202425E-3</v>
      </c>
      <c r="AN2414" s="13">
        <f t="shared" si="2885"/>
        <v>5.9015476247545771E-3</v>
      </c>
      <c r="AO2414" s="13">
        <f t="shared" si="2886"/>
        <v>3.6699757495807228E-3</v>
      </c>
      <c r="AP2414" s="13">
        <f t="shared" si="2887"/>
        <v>1.5214903907595134E-3</v>
      </c>
      <c r="AQ2414" s="13">
        <f t="shared" si="2888"/>
        <v>4.7308207883349263E-4</v>
      </c>
      <c r="AR2414" s="13">
        <f t="shared" si="2889"/>
        <v>1.4908079900730817E-3</v>
      </c>
      <c r="AS2414" s="13">
        <f t="shared" si="2890"/>
        <v>2.3372887668365737E-3</v>
      </c>
      <c r="AT2414" s="13">
        <f t="shared" si="2891"/>
        <v>1.8322006643231871E-3</v>
      </c>
      <c r="AU2414" s="13">
        <f t="shared" si="2892"/>
        <v>9.5750806717529596E-4</v>
      </c>
      <c r="AV2414" s="13">
        <f t="shared" si="2893"/>
        <v>3.7529528692935689E-4</v>
      </c>
      <c r="AW2414" s="13">
        <f t="shared" si="2894"/>
        <v>6.3739580314640921E-6</v>
      </c>
      <c r="AX2414" s="13">
        <f t="shared" si="2895"/>
        <v>1.2398754242723786E-3</v>
      </c>
      <c r="AY2414" s="13">
        <f t="shared" si="2896"/>
        <v>1.54207439434837E-3</v>
      </c>
      <c r="AZ2414" s="13">
        <f t="shared" si="2897"/>
        <v>9.589646633654422E-4</v>
      </c>
      <c r="BA2414" s="13">
        <f t="shared" si="2898"/>
        <v>3.975654391054606E-4</v>
      </c>
      <c r="BB2414" s="13">
        <f t="shared" si="2899"/>
        <v>1.2361634719919152E-4</v>
      </c>
      <c r="BC2414" s="13">
        <f t="shared" si="2900"/>
        <v>3.0749154311308299E-5</v>
      </c>
      <c r="BD2414" s="13">
        <f t="shared" si="2901"/>
        <v>3.0902793180892719E-4</v>
      </c>
      <c r="BE2414" s="13">
        <f t="shared" si="2902"/>
        <v>4.8449399149003521E-4</v>
      </c>
      <c r="BF2414" s="13">
        <f t="shared" si="2903"/>
        <v>3.7979483992903797E-4</v>
      </c>
      <c r="BG2414" s="13">
        <f t="shared" si="2904"/>
        <v>1.9848078334691491E-4</v>
      </c>
      <c r="BH2414" s="13">
        <f t="shared" si="2905"/>
        <v>7.7794543032823224E-5</v>
      </c>
      <c r="BI2414" s="13">
        <f t="shared" si="2906"/>
        <v>2.4393256913371973E-5</v>
      </c>
      <c r="BJ2414" s="14">
        <f t="shared" si="2907"/>
        <v>0.44761229712802347</v>
      </c>
      <c r="BK2414" s="14">
        <f t="shared" si="2908"/>
        <v>0.25001681938114051</v>
      </c>
      <c r="BL2414" s="14">
        <f t="shared" si="2909"/>
        <v>0.28313025565794819</v>
      </c>
      <c r="BM2414" s="14">
        <f t="shared" si="2910"/>
        <v>0.5317898345450609</v>
      </c>
      <c r="BN2414" s="14">
        <f t="shared" si="2911"/>
        <v>0.46670896024098441</v>
      </c>
    </row>
    <row r="2415" spans="1:66" x14ac:dyDescent="0.25">
      <c r="A2415" t="s">
        <v>298</v>
      </c>
      <c r="B2415" t="s">
        <v>331</v>
      </c>
      <c r="C2415" t="s">
        <v>330</v>
      </c>
      <c r="D2415" t="s">
        <v>547</v>
      </c>
      <c r="E2415" s="10">
        <f>VLOOKUP(A2415,home!$A$2:$E$405,3,FALSE)</f>
        <v>1.7333333333333301</v>
      </c>
      <c r="F2415" s="10">
        <f>VLOOKUP(B2415,home!$B$2:$E$405,3,FALSE)</f>
        <v>0.96</v>
      </c>
      <c r="G2415" s="10">
        <f>VLOOKUP(C2415,away!$B$2:$E$405,4,FALSE)</f>
        <v>1.24</v>
      </c>
      <c r="H2415" s="10">
        <f>VLOOKUP(A2415,away!$A$2:$E$405,3,FALSE)</f>
        <v>1.4666666666666699</v>
      </c>
      <c r="I2415" s="10">
        <f>VLOOKUP(C2415,away!$B$2:$E$405,3,FALSE)</f>
        <v>0.82</v>
      </c>
      <c r="J2415" s="10">
        <f>VLOOKUP(B2415,home!$B$2:$E$405,4,FALSE)</f>
        <v>0.91</v>
      </c>
      <c r="K2415" s="12">
        <f t="shared" si="2856"/>
        <v>2.0633599999999959</v>
      </c>
      <c r="L2415" s="12">
        <f t="shared" si="2857"/>
        <v>1.0944266666666691</v>
      </c>
      <c r="M2415" s="13">
        <f t="shared" si="2858"/>
        <v>4.2519747382700569E-2</v>
      </c>
      <c r="N2415" s="13">
        <f t="shared" si="2859"/>
        <v>8.7733545959568851E-2</v>
      </c>
      <c r="O2415" s="13">
        <f t="shared" si="2860"/>
        <v>4.6534745395557804E-2</v>
      </c>
      <c r="P2415" s="13">
        <f t="shared" si="2861"/>
        <v>9.601793225937795E-2</v>
      </c>
      <c r="Q2415" s="13">
        <f t="shared" si="2862"/>
        <v>9.0512944695567851E-2</v>
      </c>
      <c r="R2415" s="13">
        <f t="shared" si="2863"/>
        <v>2.5464433143721227E-2</v>
      </c>
      <c r="S2415" s="13">
        <f t="shared" si="2864"/>
        <v>5.4206832606427287E-2</v>
      </c>
      <c r="T2415" s="13">
        <f t="shared" si="2865"/>
        <v>9.9059780353354887E-2</v>
      </c>
      <c r="U2415" s="13">
        <f t="shared" si="2866"/>
        <v>5.2542292771428516E-2</v>
      </c>
      <c r="V2415" s="13">
        <f t="shared" si="2867"/>
        <v>1.3601073753522697E-2</v>
      </c>
      <c r="W2415" s="13">
        <f t="shared" si="2868"/>
        <v>6.2253596522348832E-2</v>
      </c>
      <c r="X2415" s="13">
        <f t="shared" si="2869"/>
        <v>6.8131996129965969E-2</v>
      </c>
      <c r="Y2415" s="13">
        <f t="shared" si="2870"/>
        <v>3.7282736708932528E-2</v>
      </c>
      <c r="Z2415" s="13">
        <f t="shared" si="2871"/>
        <v>9.2896515613463577E-3</v>
      </c>
      <c r="AA2415" s="13">
        <f t="shared" si="2872"/>
        <v>1.916789544561958E-2</v>
      </c>
      <c r="AB2415" s="13">
        <f t="shared" si="2873"/>
        <v>1.9775134373336778E-2</v>
      </c>
      <c r="AC2415" s="13">
        <f t="shared" si="2874"/>
        <v>1.9196183225265919E-3</v>
      </c>
      <c r="AD2415" s="13">
        <f t="shared" si="2875"/>
        <v>3.211289523008836E-2</v>
      </c>
      <c r="AE2415" s="13">
        <f t="shared" si="2876"/>
        <v>3.5145208883681577E-2</v>
      </c>
      <c r="AF2415" s="13">
        <f t="shared" si="2877"/>
        <v>1.9231926903935718E-2</v>
      </c>
      <c r="AG2415" s="13">
        <f t="shared" si="2878"/>
        <v>7.0159778850171339E-3</v>
      </c>
      <c r="AH2415" s="13">
        <f t="shared" si="2879"/>
        <v>2.541710598194778E-3</v>
      </c>
      <c r="AI2415" s="13">
        <f t="shared" si="2880"/>
        <v>5.2444639798911652E-3</v>
      </c>
      <c r="AJ2415" s="13">
        <f t="shared" si="2881"/>
        <v>5.4106085987741092E-3</v>
      </c>
      <c r="AK2415" s="13">
        <f t="shared" si="2882"/>
        <v>3.7213444527888408E-3</v>
      </c>
      <c r="AL2415" s="13">
        <f t="shared" si="2883"/>
        <v>1.7339499258757127E-4</v>
      </c>
      <c r="AM2415" s="13">
        <f t="shared" si="2884"/>
        <v>1.3252092700391002E-2</v>
      </c>
      <c r="AN2415" s="13">
        <f t="shared" si="2885"/>
        <v>1.4503443640446621E-2</v>
      </c>
      <c r="AO2415" s="13">
        <f t="shared" si="2886"/>
        <v>7.9364777393009477E-3</v>
      </c>
      <c r="AP2415" s="13">
        <f t="shared" si="2887"/>
        <v>2.8952976257657862E-3</v>
      </c>
      <c r="AQ2415" s="13">
        <f t="shared" si="2888"/>
        <v>7.9217273239369252E-4</v>
      </c>
      <c r="AR2415" s="13">
        <f t="shared" si="2889"/>
        <v>5.563431715227314E-4</v>
      </c>
      <c r="AS2415" s="13">
        <f t="shared" si="2890"/>
        <v>1.1479362463931405E-3</v>
      </c>
      <c r="AT2415" s="13">
        <f t="shared" si="2891"/>
        <v>1.1843028666788733E-3</v>
      </c>
      <c r="AU2415" s="13">
        <f t="shared" si="2892"/>
        <v>8.145477209968384E-4</v>
      </c>
      <c r="AV2415" s="13">
        <f t="shared" si="2893"/>
        <v>4.2017629639900828E-4</v>
      </c>
      <c r="AW2415" s="13">
        <f t="shared" si="2894"/>
        <v>1.0876664293402406E-5</v>
      </c>
      <c r="AX2415" s="13">
        <f t="shared" si="2895"/>
        <v>4.557306332379784E-3</v>
      </c>
      <c r="AY2415" s="13">
        <f t="shared" si="2896"/>
        <v>4.98763757832531E-3</v>
      </c>
      <c r="AZ2415" s="13">
        <f t="shared" si="2897"/>
        <v>2.7293017846939933E-3</v>
      </c>
      <c r="BA2415" s="13">
        <f t="shared" si="2898"/>
        <v>9.9567355151667942E-4</v>
      </c>
      <c r="BB2415" s="13">
        <f t="shared" si="2899"/>
        <v>2.7242292151864083E-4</v>
      </c>
      <c r="BC2415" s="13">
        <f t="shared" si="2900"/>
        <v>5.9629381984248351E-5</v>
      </c>
      <c r="BD2415" s="13">
        <f t="shared" si="2901"/>
        <v>1.0147946712206428E-4</v>
      </c>
      <c r="BE2415" s="13">
        <f t="shared" si="2902"/>
        <v>2.093886732809821E-4</v>
      </c>
      <c r="BF2415" s="13">
        <f t="shared" si="2903"/>
        <v>2.1602210645052327E-4</v>
      </c>
      <c r="BG2415" s="13">
        <f t="shared" si="2904"/>
        <v>1.4857712452191692E-4</v>
      </c>
      <c r="BH2415" s="13">
        <f t="shared" si="2905"/>
        <v>7.6642023913385475E-5</v>
      </c>
      <c r="BI2415" s="13">
        <f t="shared" si="2906"/>
        <v>3.1628017292384561E-5</v>
      </c>
      <c r="BJ2415" s="14">
        <f t="shared" si="2907"/>
        <v>0.5914620652611785</v>
      </c>
      <c r="BK2415" s="14">
        <f t="shared" si="2908"/>
        <v>0.213426236895468</v>
      </c>
      <c r="BL2415" s="14">
        <f t="shared" si="2909"/>
        <v>0.18530967247388466</v>
      </c>
      <c r="BM2415" s="14">
        <f t="shared" si="2910"/>
        <v>0.60572751644135137</v>
      </c>
      <c r="BN2415" s="14">
        <f t="shared" si="2911"/>
        <v>0.38878334883649424</v>
      </c>
    </row>
    <row r="2416" spans="1:66" x14ac:dyDescent="0.25">
      <c r="A2416" t="s">
        <v>298</v>
      </c>
      <c r="B2416" t="s">
        <v>363</v>
      </c>
      <c r="C2416" t="s">
        <v>358</v>
      </c>
      <c r="D2416" t="s">
        <v>547</v>
      </c>
      <c r="E2416" s="10">
        <f>VLOOKUP(A2416,home!$A$2:$E$405,3,FALSE)</f>
        <v>1.7333333333333301</v>
      </c>
      <c r="F2416" s="10">
        <f>VLOOKUP(B2416,home!$B$2:$E$405,3,FALSE)</f>
        <v>0.99</v>
      </c>
      <c r="G2416" s="10">
        <f>VLOOKUP(C2416,away!$B$2:$E$405,4,FALSE)</f>
        <v>0.19</v>
      </c>
      <c r="H2416" s="10">
        <f>VLOOKUP(A2416,away!$A$2:$E$405,3,FALSE)</f>
        <v>1.4666666666666699</v>
      </c>
      <c r="I2416" s="10">
        <f>VLOOKUP(C2416,away!$B$2:$E$405,3,FALSE)</f>
        <v>1.1499999999999999</v>
      </c>
      <c r="J2416" s="10">
        <f>VLOOKUP(B2416,home!$B$2:$E$405,4,FALSE)</f>
        <v>0.57999999999999996</v>
      </c>
      <c r="K2416" s="12">
        <f t="shared" si="2856"/>
        <v>0.32603999999999939</v>
      </c>
      <c r="L2416" s="12">
        <f t="shared" si="2857"/>
        <v>0.97826666666666873</v>
      </c>
      <c r="M2416" s="13">
        <f t="shared" si="2858"/>
        <v>0.27136061319612231</v>
      </c>
      <c r="N2416" s="13">
        <f t="shared" si="2859"/>
        <v>8.8474414326463552E-2</v>
      </c>
      <c r="O2416" s="13">
        <f t="shared" si="2860"/>
        <v>0.26546304253599384</v>
      </c>
      <c r="P2416" s="13">
        <f t="shared" si="2861"/>
        <v>8.6551570388435264E-2</v>
      </c>
      <c r="Q2416" s="13">
        <f t="shared" si="2862"/>
        <v>1.4423099023500061E-2</v>
      </c>
      <c r="R2416" s="13">
        <f t="shared" si="2863"/>
        <v>0.12984682287243937</v>
      </c>
      <c r="S2416" s="13">
        <f t="shared" si="2864"/>
        <v>6.9014937802433724E-3</v>
      </c>
      <c r="T2416" s="13">
        <f t="shared" si="2865"/>
        <v>1.4109637004722691E-2</v>
      </c>
      <c r="U2416" s="13">
        <f t="shared" si="2866"/>
        <v>4.2335258129330054E-2</v>
      </c>
      <c r="V2416" s="13">
        <f t="shared" si="2867"/>
        <v>2.4458438765326089E-4</v>
      </c>
      <c r="W2416" s="13">
        <f t="shared" si="2868"/>
        <v>1.5675024018739845E-3</v>
      </c>
      <c r="X2416" s="13">
        <f t="shared" si="2869"/>
        <v>1.5334353496732598E-3</v>
      </c>
      <c r="Y2416" s="13">
        <f t="shared" si="2870"/>
        <v>7.500543440368486E-4</v>
      </c>
      <c r="Z2416" s="13">
        <f t="shared" si="2871"/>
        <v>4.2341606196226213E-2</v>
      </c>
      <c r="AA2416" s="13">
        <f t="shared" si="2872"/>
        <v>1.3805057284217569E-2</v>
      </c>
      <c r="AB2416" s="13">
        <f t="shared" si="2873"/>
        <v>2.2505004384731435E-3</v>
      </c>
      <c r="AC2416" s="13">
        <f t="shared" si="2874"/>
        <v>4.8756990270599366E-6</v>
      </c>
      <c r="AD2416" s="13">
        <f t="shared" si="2875"/>
        <v>1.2776712077674821E-4</v>
      </c>
      <c r="AE2416" s="13">
        <f t="shared" si="2876"/>
        <v>1.2499031535186713E-4</v>
      </c>
      <c r="AF2416" s="13">
        <f t="shared" si="2877"/>
        <v>6.1136929582443402E-5</v>
      </c>
      <c r="AG2416" s="13">
        <f t="shared" si="2878"/>
        <v>1.9936073437617255E-5</v>
      </c>
      <c r="AH2416" s="13">
        <f t="shared" si="2879"/>
        <v>1.0355345488723746E-2</v>
      </c>
      <c r="AI2416" s="13">
        <f t="shared" si="2880"/>
        <v>3.3762568431434836E-3</v>
      </c>
      <c r="AJ2416" s="13">
        <f t="shared" si="2881"/>
        <v>5.5039739056924968E-4</v>
      </c>
      <c r="AK2416" s="13">
        <f t="shared" si="2882"/>
        <v>5.981718840706597E-5</v>
      </c>
      <c r="AL2416" s="13">
        <f t="shared" si="2883"/>
        <v>6.2204960780864541E-8</v>
      </c>
      <c r="AM2416" s="13">
        <f t="shared" si="2884"/>
        <v>8.3314384116101823E-6</v>
      </c>
      <c r="AN2416" s="13">
        <f t="shared" si="2885"/>
        <v>8.1503684834645375E-6</v>
      </c>
      <c r="AO2416" s="13">
        <f t="shared" si="2886"/>
        <v>3.9866169042119619E-6</v>
      </c>
      <c r="AP2416" s="13">
        <f t="shared" si="2887"/>
        <v>1.2999914767201436E-6</v>
      </c>
      <c r="AQ2416" s="13">
        <f t="shared" si="2888"/>
        <v>3.1793458215652379E-7</v>
      </c>
      <c r="AR2416" s="13">
        <f t="shared" si="2889"/>
        <v>2.0260578626871014E-3</v>
      </c>
      <c r="AS2416" s="13">
        <f t="shared" si="2890"/>
        <v>6.6057590555050128E-4</v>
      </c>
      <c r="AT2416" s="13">
        <f t="shared" si="2891"/>
        <v>1.0768708412284251E-4</v>
      </c>
      <c r="AU2416" s="13">
        <f t="shared" si="2892"/>
        <v>1.1703432302470508E-5</v>
      </c>
      <c r="AV2416" s="13">
        <f t="shared" si="2893"/>
        <v>9.5394676697436901E-7</v>
      </c>
      <c r="AW2416" s="13">
        <f t="shared" si="2894"/>
        <v>5.5112569561159345E-10</v>
      </c>
      <c r="AX2416" s="13">
        <f t="shared" si="2895"/>
        <v>4.5273036328689662E-7</v>
      </c>
      <c r="AY2416" s="13">
        <f t="shared" si="2896"/>
        <v>4.4289102339146233E-7</v>
      </c>
      <c r="AZ2416" s="13">
        <f t="shared" si="2897"/>
        <v>2.166327625748777E-7</v>
      </c>
      <c r="BA2416" s="13">
        <f t="shared" si="2898"/>
        <v>7.0641536844972502E-8</v>
      </c>
      <c r="BB2416" s="13">
        <f t="shared" si="2899"/>
        <v>1.7276565194385479E-8</v>
      </c>
      <c r="BC2416" s="13">
        <f t="shared" si="2900"/>
        <v>3.3802175688321743E-9</v>
      </c>
      <c r="BD2416" s="13">
        <f t="shared" si="2901"/>
        <v>3.3033747863411752E-4</v>
      </c>
      <c r="BE2416" s="13">
        <f t="shared" si="2902"/>
        <v>1.0770323153386747E-4</v>
      </c>
      <c r="BF2416" s="13">
        <f t="shared" si="2903"/>
        <v>1.7557780804651042E-5</v>
      </c>
      <c r="BG2416" s="13">
        <f t="shared" si="2904"/>
        <v>1.9081796178494727E-6</v>
      </c>
      <c r="BH2416" s="13">
        <f t="shared" si="2905"/>
        <v>1.5553572065091018E-7</v>
      </c>
      <c r="BI2416" s="13">
        <f t="shared" si="2906"/>
        <v>1.0142173272204533E-8</v>
      </c>
      <c r="BJ2416" s="14">
        <f t="shared" si="2907"/>
        <v>0.12121526279174609</v>
      </c>
      <c r="BK2416" s="14">
        <f t="shared" si="2908"/>
        <v>0.36506364254746543</v>
      </c>
      <c r="BL2416" s="14">
        <f t="shared" si="2909"/>
        <v>0.47130714875121171</v>
      </c>
      <c r="BM2416" s="14">
        <f t="shared" si="2910"/>
        <v>0.14380765560379755</v>
      </c>
      <c r="BN2416" s="14">
        <f t="shared" si="2911"/>
        <v>0.8561195623429545</v>
      </c>
    </row>
    <row r="2417" spans="1:66" x14ac:dyDescent="0.25">
      <c r="A2417" t="s">
        <v>304</v>
      </c>
      <c r="B2417" t="s">
        <v>310</v>
      </c>
      <c r="C2417" t="s">
        <v>327</v>
      </c>
      <c r="D2417" t="s">
        <v>547</v>
      </c>
      <c r="E2417" s="10">
        <f>VLOOKUP(A2417,home!$A$2:$E$405,3,FALSE)</f>
        <v>1.3018867924528299</v>
      </c>
      <c r="F2417" s="10">
        <f>VLOOKUP(B2417,home!$B$2:$E$405,3,FALSE)</f>
        <v>0.92</v>
      </c>
      <c r="G2417" s="10">
        <f>VLOOKUP(C2417,away!$B$2:$E$405,4,FALSE)</f>
        <v>1.41</v>
      </c>
      <c r="H2417" s="10">
        <f>VLOOKUP(A2417,away!$A$2:$E$405,3,FALSE)</f>
        <v>1.2641509433962299</v>
      </c>
      <c r="I2417" s="10">
        <f>VLOOKUP(C2417,away!$B$2:$E$405,3,FALSE)</f>
        <v>0.38</v>
      </c>
      <c r="J2417" s="10">
        <f>VLOOKUP(B2417,home!$B$2:$E$405,4,FALSE)</f>
        <v>1.27</v>
      </c>
      <c r="K2417" s="12">
        <f t="shared" si="2856"/>
        <v>1.6888075471698107</v>
      </c>
      <c r="L2417" s="12">
        <f t="shared" si="2857"/>
        <v>0.6100792452830206</v>
      </c>
      <c r="M2417" s="13">
        <f t="shared" si="2858"/>
        <v>0.10037051476930005</v>
      </c>
      <c r="N2417" s="13">
        <f t="shared" si="2859"/>
        <v>0.16950648285571288</v>
      </c>
      <c r="O2417" s="13">
        <f t="shared" si="2860"/>
        <v>6.1233967899122846E-2</v>
      </c>
      <c r="P2417" s="13">
        <f t="shared" si="2861"/>
        <v>0.10341238713119259</v>
      </c>
      <c r="Q2417" s="13">
        <f t="shared" si="2862"/>
        <v>0.14313191377046905</v>
      </c>
      <c r="R2417" s="13">
        <f t="shared" si="2863"/>
        <v>1.8678786460790787E-2</v>
      </c>
      <c r="S2417" s="13">
        <f t="shared" si="2864"/>
        <v>2.6636611949116498E-2</v>
      </c>
      <c r="T2417" s="13">
        <f t="shared" si="2865"/>
        <v>8.7321809929002153E-2</v>
      </c>
      <c r="U2417" s="13">
        <f t="shared" si="2866"/>
        <v>3.1544875546956758E-2</v>
      </c>
      <c r="V2417" s="13">
        <f t="shared" si="2867"/>
        <v>3.0493191851065091E-3</v>
      </c>
      <c r="W2417" s="13">
        <f t="shared" si="2868"/>
        <v>8.0574085405475546E-2</v>
      </c>
      <c r="X2417" s="13">
        <f t="shared" si="2869"/>
        <v>4.9156577213542177E-2</v>
      </c>
      <c r="Y2417" s="13">
        <f t="shared" si="2870"/>
        <v>1.4994703763567166E-2</v>
      </c>
      <c r="Z2417" s="13">
        <f t="shared" si="2871"/>
        <v>3.7985133156006497E-3</v>
      </c>
      <c r="AA2417" s="13">
        <f t="shared" si="2872"/>
        <v>6.4149579554113991E-3</v>
      </c>
      <c r="AB2417" s="13">
        <f t="shared" si="2873"/>
        <v>5.4168147049378952E-3</v>
      </c>
      <c r="AC2417" s="13">
        <f t="shared" si="2874"/>
        <v>1.9635832344638553E-4</v>
      </c>
      <c r="AD2417" s="13">
        <f t="shared" si="2875"/>
        <v>3.4018530884768E-2</v>
      </c>
      <c r="AE2417" s="13">
        <f t="shared" si="2876"/>
        <v>2.0753999647816389E-2</v>
      </c>
      <c r="AF2417" s="13">
        <f t="shared" si="2877"/>
        <v>6.3307922208719484E-3</v>
      </c>
      <c r="AG2417" s="13">
        <f t="shared" si="2878"/>
        <v>1.2874283133843924E-3</v>
      </c>
      <c r="AH2417" s="13">
        <f t="shared" si="2879"/>
        <v>5.7934853419478708E-4</v>
      </c>
      <c r="AI2417" s="13">
        <f t="shared" si="2880"/>
        <v>9.7840817698992364E-4</v>
      </c>
      <c r="AJ2417" s="13">
        <f t="shared" si="2881"/>
        <v>8.2617155675661965E-4</v>
      </c>
      <c r="AK2417" s="13">
        <f t="shared" si="2882"/>
        <v>4.6508158676920354E-4</v>
      </c>
      <c r="AL2417" s="13">
        <f t="shared" si="2883"/>
        <v>8.0923697591239013E-6</v>
      </c>
      <c r="AM2417" s="13">
        <f t="shared" si="2884"/>
        <v>1.1490150340365107E-2</v>
      </c>
      <c r="AN2417" s="13">
        <f t="shared" si="2885"/>
        <v>7.0099022478383871E-3</v>
      </c>
      <c r="AO2417" s="13">
        <f t="shared" si="2886"/>
        <v>2.1382979364344959E-3</v>
      </c>
      <c r="AP2417" s="13">
        <f t="shared" si="2887"/>
        <v>4.3484373041673271E-4</v>
      </c>
      <c r="AQ2417" s="13">
        <f t="shared" si="2888"/>
        <v>6.6322283717173378E-5</v>
      </c>
      <c r="AR2417" s="13">
        <f t="shared" si="2889"/>
        <v>7.0689703299476003E-5</v>
      </c>
      <c r="AS2417" s="13">
        <f t="shared" si="2890"/>
        <v>1.1938130443934975E-4</v>
      </c>
      <c r="AT2417" s="13">
        <f t="shared" si="2891"/>
        <v>1.0080602396407536E-4</v>
      </c>
      <c r="AU2417" s="13">
        <f t="shared" si="2892"/>
        <v>5.6747324690237083E-5</v>
      </c>
      <c r="AV2417" s="13">
        <f t="shared" si="2893"/>
        <v>2.3958827554642028E-5</v>
      </c>
      <c r="AW2417" s="13">
        <f t="shared" si="2894"/>
        <v>2.3160057298776238E-7</v>
      </c>
      <c r="AX2417" s="13">
        <f t="shared" si="2895"/>
        <v>3.2341087688207261E-3</v>
      </c>
      <c r="AY2417" s="13">
        <f t="shared" si="2896"/>
        <v>1.973062636845348E-3</v>
      </c>
      <c r="AZ2417" s="13">
        <f t="shared" si="2897"/>
        <v>6.0186228219136803E-4</v>
      </c>
      <c r="BA2417" s="13">
        <f t="shared" si="2898"/>
        <v>1.223945622945421E-4</v>
      </c>
      <c r="BB2417" s="13">
        <f t="shared" si="2899"/>
        <v>1.866759554784997E-5</v>
      </c>
      <c r="BC2417" s="13">
        <f t="shared" si="2900"/>
        <v>2.2777425206161973E-6</v>
      </c>
      <c r="BD2417" s="13">
        <f t="shared" si="2901"/>
        <v>7.1877201397041598E-6</v>
      </c>
      <c r="BE2417" s="13">
        <f t="shared" si="2902"/>
        <v>1.2138676018876831E-5</v>
      </c>
      <c r="BF2417" s="13">
        <f t="shared" si="2903"/>
        <v>1.0249943836664194E-5</v>
      </c>
      <c r="BG2417" s="13">
        <f t="shared" si="2904"/>
        <v>5.7700608364750583E-6</v>
      </c>
      <c r="BH2417" s="13">
        <f t="shared" si="2905"/>
        <v>2.4361305720670073E-6</v>
      </c>
      <c r="BI2417" s="13">
        <f t="shared" si="2906"/>
        <v>8.2283113919957459E-7</v>
      </c>
      <c r="BJ2417" s="14">
        <f t="shared" si="2907"/>
        <v>0.63416821413160207</v>
      </c>
      <c r="BK2417" s="14">
        <f t="shared" si="2908"/>
        <v>0.2356463463647665</v>
      </c>
      <c r="BL2417" s="14">
        <f t="shared" si="2909"/>
        <v>0.12654860096842099</v>
      </c>
      <c r="BM2417" s="14">
        <f t="shared" si="2910"/>
        <v>0.40185479085752951</v>
      </c>
      <c r="BN2417" s="14">
        <f t="shared" si="2911"/>
        <v>0.59633405288658825</v>
      </c>
    </row>
    <row r="2418" spans="1:66" x14ac:dyDescent="0.25">
      <c r="A2418" t="s">
        <v>304</v>
      </c>
      <c r="B2418" t="s">
        <v>459</v>
      </c>
      <c r="C2418" t="s">
        <v>376</v>
      </c>
      <c r="D2418" t="s">
        <v>547</v>
      </c>
      <c r="E2418" s="10">
        <f>VLOOKUP(A2418,home!$A$2:$E$405,3,FALSE)</f>
        <v>1.3018867924528299</v>
      </c>
      <c r="F2418" s="10">
        <f>VLOOKUP(B2418,home!$B$2:$E$405,3,FALSE)</f>
        <v>1.02</v>
      </c>
      <c r="G2418" s="10">
        <f>VLOOKUP(C2418,away!$B$2:$E$405,4,FALSE)</f>
        <v>0.77</v>
      </c>
      <c r="H2418" s="10">
        <f>VLOOKUP(A2418,away!$A$2:$E$405,3,FALSE)</f>
        <v>1.2641509433962299</v>
      </c>
      <c r="I2418" s="10">
        <f>VLOOKUP(C2418,away!$B$2:$E$405,3,FALSE)</f>
        <v>1.28</v>
      </c>
      <c r="J2418" s="10">
        <f>VLOOKUP(B2418,home!$B$2:$E$405,4,FALSE)</f>
        <v>0.4</v>
      </c>
      <c r="K2418" s="12">
        <f t="shared" si="2856"/>
        <v>1.0225018867924527</v>
      </c>
      <c r="L2418" s="12">
        <f t="shared" si="2857"/>
        <v>0.64724528301886974</v>
      </c>
      <c r="M2418" s="13">
        <f t="shared" si="2858"/>
        <v>0.18829466619704571</v>
      </c>
      <c r="N2418" s="13">
        <f t="shared" si="2859"/>
        <v>0.19253165145943429</v>
      </c>
      <c r="O2418" s="13">
        <f t="shared" si="2860"/>
        <v>0.12187283451365045</v>
      </c>
      <c r="P2418" s="13">
        <f t="shared" si="2861"/>
        <v>0.12461520323895194</v>
      </c>
      <c r="Q2418" s="13">
        <f t="shared" si="2862"/>
        <v>9.8431988442269219E-2</v>
      </c>
      <c r="R2418" s="13">
        <f t="shared" si="2863"/>
        <v>3.9440808633549783E-2</v>
      </c>
      <c r="S2418" s="13">
        <f t="shared" si="2864"/>
        <v>2.0617882056779339E-2</v>
      </c>
      <c r="T2418" s="13">
        <f t="shared" si="2865"/>
        <v>6.3709640217426658E-2</v>
      </c>
      <c r="U2418" s="13">
        <f t="shared" si="2866"/>
        <v>4.0328301244424707E-2</v>
      </c>
      <c r="V2418" s="13">
        <f t="shared" si="2867"/>
        <v>1.5161234101575595E-3</v>
      </c>
      <c r="W2418" s="13">
        <f t="shared" si="2868"/>
        <v>3.3548964634317724E-2</v>
      </c>
      <c r="X2418" s="13">
        <f t="shared" si="2869"/>
        <v>2.1714409109729028E-2</v>
      </c>
      <c r="Y2418" s="13">
        <f t="shared" si="2870"/>
        <v>7.0272744349070436E-3</v>
      </c>
      <c r="Z2418" s="13">
        <f t="shared" si="2871"/>
        <v>8.5092924488383397E-3</v>
      </c>
      <c r="AA2418" s="13">
        <f t="shared" si="2872"/>
        <v>8.7007675842059717E-3</v>
      </c>
      <c r="AB2418" s="13">
        <f t="shared" si="2873"/>
        <v>4.448275635696608E-3</v>
      </c>
      <c r="AC2418" s="13">
        <f t="shared" si="2874"/>
        <v>6.2711556940228327E-5</v>
      </c>
      <c r="AD2418" s="13">
        <f t="shared" si="2875"/>
        <v>8.5759699096307832E-3</v>
      </c>
      <c r="AE2418" s="13">
        <f t="shared" si="2876"/>
        <v>5.5507560713202869E-3</v>
      </c>
      <c r="AF2418" s="13">
        <f t="shared" si="2877"/>
        <v>1.7963503421752043E-3</v>
      </c>
      <c r="AG2418" s="13">
        <f t="shared" si="2878"/>
        <v>3.8755976187407798E-4</v>
      </c>
      <c r="AH2418" s="13">
        <f t="shared" si="2879"/>
        <v>1.3768998498346751E-3</v>
      </c>
      <c r="AI2418" s="13">
        <f t="shared" si="2880"/>
        <v>1.4078826943802001E-3</v>
      </c>
      <c r="AJ2418" s="13">
        <f t="shared" si="2881"/>
        <v>7.197813556930982E-4</v>
      </c>
      <c r="AK2418" s="13">
        <f t="shared" si="2882"/>
        <v>2.4532593142474084E-4</v>
      </c>
      <c r="AL2418" s="13">
        <f t="shared" si="2883"/>
        <v>1.6601242236696514E-6</v>
      </c>
      <c r="AM2418" s="13">
        <f t="shared" si="2884"/>
        <v>1.7537890827345559E-3</v>
      </c>
      <c r="AN2418" s="13">
        <f t="shared" si="2885"/>
        <v>1.1351317112099316E-3</v>
      </c>
      <c r="AO2418" s="13">
        <f t="shared" si="2886"/>
        <v>3.6735432284288304E-4</v>
      </c>
      <c r="AP2418" s="13">
        <f t="shared" si="2887"/>
        <v>7.9256117552215711E-5</v>
      </c>
      <c r="AQ2418" s="13">
        <f t="shared" si="2888"/>
        <v>1.2824537059015164E-5</v>
      </c>
      <c r="AR2418" s="13">
        <f t="shared" si="2889"/>
        <v>1.7823838659897681E-4</v>
      </c>
      <c r="AS2418" s="13">
        <f t="shared" si="2890"/>
        <v>1.8224908659629637E-4</v>
      </c>
      <c r="AT2418" s="13">
        <f t="shared" si="2891"/>
        <v>9.3175017455457071E-5</v>
      </c>
      <c r="AU2418" s="13">
        <f t="shared" si="2892"/>
        <v>3.1757210383374859E-5</v>
      </c>
      <c r="AV2418" s="13">
        <f t="shared" si="2893"/>
        <v>8.1179518840664137E-6</v>
      </c>
      <c r="AW2418" s="13">
        <f t="shared" si="2894"/>
        <v>3.0519056132242306E-8</v>
      </c>
      <c r="AX2418" s="13">
        <f t="shared" si="2895"/>
        <v>2.9887544102201458E-4</v>
      </c>
      <c r="AY2418" s="13">
        <f t="shared" si="2896"/>
        <v>1.9344571941168334E-4</v>
      </c>
      <c r="AZ2418" s="13">
        <f t="shared" si="2897"/>
        <v>6.2603414704701918E-5</v>
      </c>
      <c r="BA2418" s="13">
        <f t="shared" si="2898"/>
        <v>1.3506588289497494E-5</v>
      </c>
      <c r="BB2418" s="13">
        <f t="shared" si="2899"/>
        <v>2.1855188900137886E-6</v>
      </c>
      <c r="BC2418" s="13">
        <f t="shared" si="2900"/>
        <v>2.8291335850201228E-7</v>
      </c>
      <c r="BD2418" s="13">
        <f t="shared" si="2901"/>
        <v>1.9227325829846903E-5</v>
      </c>
      <c r="BE2418" s="13">
        <f t="shared" si="2902"/>
        <v>1.9659976938991719E-5</v>
      </c>
      <c r="BF2418" s="13">
        <f t="shared" si="2903"/>
        <v>1.0051181757207571E-5</v>
      </c>
      <c r="BG2418" s="13">
        <f t="shared" si="2904"/>
        <v>3.4257841037462067E-6</v>
      </c>
      <c r="BH2418" s="13">
        <f t="shared" si="2905"/>
        <v>8.7571767745602189E-7</v>
      </c>
      <c r="BI2418" s="13">
        <f t="shared" si="2906"/>
        <v>1.7908459549925742E-7</v>
      </c>
      <c r="BJ2418" s="14">
        <f t="shared" si="2907"/>
        <v>0.43719381975015936</v>
      </c>
      <c r="BK2418" s="14">
        <f t="shared" si="2908"/>
        <v>0.33530169230351003</v>
      </c>
      <c r="BL2418" s="14">
        <f t="shared" si="2909"/>
        <v>0.21908783416668109</v>
      </c>
      <c r="BM2418" s="14">
        <f t="shared" si="2910"/>
        <v>0.23471207098393188</v>
      </c>
      <c r="BN2418" s="14">
        <f t="shared" si="2911"/>
        <v>0.76518715248490143</v>
      </c>
    </row>
    <row r="2419" spans="1:66" x14ac:dyDescent="0.25">
      <c r="A2419" t="s">
        <v>304</v>
      </c>
      <c r="B2419" t="s">
        <v>378</v>
      </c>
      <c r="C2419" t="s">
        <v>339</v>
      </c>
      <c r="D2419" t="s">
        <v>547</v>
      </c>
      <c r="E2419" s="10">
        <f>VLOOKUP(A2419,home!$A$2:$E$405,3,FALSE)</f>
        <v>1.3018867924528299</v>
      </c>
      <c r="F2419" s="10">
        <f>VLOOKUP(B2419,home!$B$2:$E$405,3,FALSE)</f>
        <v>0.64</v>
      </c>
      <c r="G2419" s="10">
        <f>VLOOKUP(C2419,away!$B$2:$E$405,4,FALSE)</f>
        <v>0.77</v>
      </c>
      <c r="H2419" s="10">
        <f>VLOOKUP(A2419,away!$A$2:$E$405,3,FALSE)</f>
        <v>1.2641509433962299</v>
      </c>
      <c r="I2419" s="10">
        <f>VLOOKUP(C2419,away!$B$2:$E$405,3,FALSE)</f>
        <v>1.02</v>
      </c>
      <c r="J2419" s="10">
        <f>VLOOKUP(B2419,home!$B$2:$E$405,4,FALSE)</f>
        <v>1.32</v>
      </c>
      <c r="K2419" s="12">
        <f t="shared" si="2856"/>
        <v>0.64156981132075463</v>
      </c>
      <c r="L2419" s="12">
        <f t="shared" si="2857"/>
        <v>1.7020528301886841</v>
      </c>
      <c r="M2419" s="13">
        <f t="shared" si="2858"/>
        <v>9.5979309046555716E-2</v>
      </c>
      <c r="N2419" s="13">
        <f t="shared" si="2859"/>
        <v>6.1577427195695145E-2</v>
      </c>
      <c r="O2419" s="13">
        <f t="shared" si="2860"/>
        <v>0.16336185460224453</v>
      </c>
      <c r="P2419" s="13">
        <f t="shared" si="2861"/>
        <v>0.10480803423417057</v>
      </c>
      <c r="Q2419" s="13">
        <f t="shared" si="2862"/>
        <v>1.9753109173779818E-2</v>
      </c>
      <c r="R2419" s="13">
        <f t="shared" si="2863"/>
        <v>0.13902525348531133</v>
      </c>
      <c r="S2419" s="13">
        <f t="shared" si="2864"/>
        <v>2.8612219001031836E-2</v>
      </c>
      <c r="T2419" s="13">
        <f t="shared" si="2865"/>
        <v>3.3620835374258001E-2</v>
      </c>
      <c r="U2419" s="13">
        <f t="shared" si="2866"/>
        <v>8.919440564739127E-2</v>
      </c>
      <c r="V2419" s="13">
        <f t="shared" si="2867"/>
        <v>3.4715704855386382E-3</v>
      </c>
      <c r="W2419" s="13">
        <f t="shared" si="2868"/>
        <v>4.2243328418733956E-3</v>
      </c>
      <c r="X2419" s="13">
        <f t="shared" si="2869"/>
        <v>7.1900376691696206E-3</v>
      </c>
      <c r="Y2419" s="13">
        <f t="shared" si="2870"/>
        <v>6.1189119819867023E-3</v>
      </c>
      <c r="Z2419" s="13">
        <f t="shared" si="2871"/>
        <v>7.8876108720791108E-2</v>
      </c>
      <c r="AA2419" s="13">
        <f t="shared" si="2872"/>
        <v>5.0604530189713275E-2</v>
      </c>
      <c r="AB2419" s="13">
        <f t="shared" si="2873"/>
        <v>1.623316944289489E-2</v>
      </c>
      <c r="AC2419" s="13">
        <f t="shared" si="2874"/>
        <v>2.3693158576903632E-4</v>
      </c>
      <c r="AD2419" s="13">
        <f t="shared" si="2875"/>
        <v>6.7755110607919532E-4</v>
      </c>
      <c r="AE2419" s="13">
        <f t="shared" si="2876"/>
        <v>1.1532277776995679E-3</v>
      </c>
      <c r="AF2419" s="13">
        <f t="shared" si="2877"/>
        <v>9.8142730144287825E-4</v>
      </c>
      <c r="AG2419" s="13">
        <f t="shared" si="2878"/>
        <v>5.5681370534843111E-4</v>
      </c>
      <c r="AH2419" s="13">
        <f t="shared" si="2879"/>
        <v>3.3562826020623215E-2</v>
      </c>
      <c r="AI2419" s="13">
        <f t="shared" si="2880"/>
        <v>2.1532895957442549E-2</v>
      </c>
      <c r="AJ2419" s="13">
        <f t="shared" si="2881"/>
        <v>6.907427998302928E-3</v>
      </c>
      <c r="AK2419" s="13">
        <f t="shared" si="2882"/>
        <v>1.4771990925276359E-3</v>
      </c>
      <c r="AL2419" s="13">
        <f t="shared" si="2883"/>
        <v>1.0349036265886146E-5</v>
      </c>
      <c r="AM2419" s="13">
        <f t="shared" si="2884"/>
        <v>8.6939267057479594E-5</v>
      </c>
      <c r="AN2419" s="13">
        <f t="shared" si="2885"/>
        <v>1.47975225549713E-4</v>
      </c>
      <c r="AO2419" s="13">
        <f t="shared" si="2886"/>
        <v>1.2593082572234896E-4</v>
      </c>
      <c r="AP2419" s="13">
        <f t="shared" si="2887"/>
        <v>7.1446972776240643E-5</v>
      </c>
      <c r="AQ2419" s="13">
        <f t="shared" si="2888"/>
        <v>3.0401630555553568E-5</v>
      </c>
      <c r="AR2419" s="13">
        <f t="shared" si="2889"/>
        <v>1.1425140603506433E-2</v>
      </c>
      <c r="AS2419" s="13">
        <f t="shared" si="2890"/>
        <v>7.3300253013047151E-3</v>
      </c>
      <c r="AT2419" s="13">
        <f t="shared" si="2891"/>
        <v>2.3513614747672118E-3</v>
      </c>
      <c r="AU2419" s="13">
        <f t="shared" si="2892"/>
        <v>5.028541792377638E-4</v>
      </c>
      <c r="AV2419" s="13">
        <f t="shared" si="2893"/>
        <v>8.0654015223856251E-5</v>
      </c>
      <c r="AW2419" s="13">
        <f t="shared" si="2894"/>
        <v>3.1391665963695189E-7</v>
      </c>
      <c r="AX2419" s="13">
        <f t="shared" si="2895"/>
        <v>9.2962681937386462E-6</v>
      </c>
      <c r="AY2419" s="13">
        <f t="shared" si="2896"/>
        <v>1.5822739589345911E-5</v>
      </c>
      <c r="AZ2419" s="13">
        <f t="shared" si="2897"/>
        <v>1.3465569349692374E-5</v>
      </c>
      <c r="BA2419" s="13">
        <f t="shared" si="2898"/>
        <v>7.6397034739152988E-6</v>
      </c>
      <c r="BB2419" s="13">
        <f t="shared" si="2899"/>
        <v>3.2507947298949645E-6</v>
      </c>
      <c r="BC2419" s="13">
        <f t="shared" si="2900"/>
        <v>1.1066048740760369E-6</v>
      </c>
      <c r="BD2419" s="13">
        <f t="shared" si="2901"/>
        <v>3.241032149916963E-3</v>
      </c>
      <c r="BE2419" s="13">
        <f t="shared" si="2902"/>
        <v>2.0793483849067258E-3</v>
      </c>
      <c r="BF2419" s="13">
        <f t="shared" si="2903"/>
        <v>6.6702357548736196E-4</v>
      </c>
      <c r="BG2419" s="13">
        <f t="shared" si="2904"/>
        <v>1.4264739649064067E-4</v>
      </c>
      <c r="BH2419" s="13">
        <f t="shared" si="2905"/>
        <v>2.2879565812974299E-5</v>
      </c>
      <c r="BI2419" s="13">
        <f t="shared" si="2906"/>
        <v>2.9357677443461419E-6</v>
      </c>
      <c r="BJ2419" s="14">
        <f t="shared" si="2907"/>
        <v>0.13636694972920477</v>
      </c>
      <c r="BK2419" s="14">
        <f t="shared" si="2908"/>
        <v>0.23313423612892104</v>
      </c>
      <c r="BL2419" s="14">
        <f t="shared" si="2909"/>
        <v>0.54974546485085052</v>
      </c>
      <c r="BM2419" s="14">
        <f t="shared" si="2910"/>
        <v>0.41360226286908058</v>
      </c>
      <c r="BN2419" s="14">
        <f t="shared" si="2911"/>
        <v>0.58450498773775705</v>
      </c>
    </row>
    <row r="2420" spans="1:66" x14ac:dyDescent="0.25">
      <c r="A2420" t="s">
        <v>301</v>
      </c>
      <c r="B2420" t="s">
        <v>334</v>
      </c>
      <c r="C2420" t="s">
        <v>368</v>
      </c>
      <c r="D2420" t="s">
        <v>547</v>
      </c>
      <c r="E2420" s="10">
        <f>VLOOKUP(A2420,home!$A$2:$E$405,3,FALSE)</f>
        <v>1.3534482758620701</v>
      </c>
      <c r="F2420" s="10">
        <f>VLOOKUP(B2420,home!$B$2:$E$405,3,FALSE)</f>
        <v>0.74</v>
      </c>
      <c r="G2420" s="10">
        <f>VLOOKUP(C2420,away!$B$2:$E$405,4,FALSE)</f>
        <v>0.95</v>
      </c>
      <c r="H2420" s="10">
        <f>VLOOKUP(A2420,away!$A$2:$E$405,3,FALSE)</f>
        <v>1.02586206896552</v>
      </c>
      <c r="I2420" s="10">
        <f>VLOOKUP(C2420,away!$B$2:$E$405,3,FALSE)</f>
        <v>1.58</v>
      </c>
      <c r="J2420" s="10">
        <f>VLOOKUP(B2420,home!$B$2:$E$405,4,FALSE)</f>
        <v>0.97</v>
      </c>
      <c r="K2420" s="12">
        <f t="shared" si="2856"/>
        <v>0.9514741379310353</v>
      </c>
      <c r="L2420" s="12">
        <f t="shared" si="2857"/>
        <v>1.5722362068965561</v>
      </c>
      <c r="M2420" s="13">
        <f t="shared" si="2858"/>
        <v>8.0161627009441655E-2</v>
      </c>
      <c r="N2420" s="13">
        <f t="shared" si="2859"/>
        <v>7.6271714953957695E-2</v>
      </c>
      <c r="O2420" s="13">
        <f t="shared" si="2860"/>
        <v>0.12603301238798106</v>
      </c>
      <c r="P2420" s="13">
        <f t="shared" si="2861"/>
        <v>0.11991715181270578</v>
      </c>
      <c r="Q2420" s="13">
        <f t="shared" si="2862"/>
        <v>3.6285282117169269E-2</v>
      </c>
      <c r="R2420" s="13">
        <f t="shared" si="2863"/>
        <v>9.9076832670313017E-2</v>
      </c>
      <c r="S2420" s="13">
        <f t="shared" si="2864"/>
        <v>4.4847278664821119E-2</v>
      </c>
      <c r="T2420" s="13">
        <f t="shared" si="2865"/>
        <v>5.7049034322069647E-2</v>
      </c>
      <c r="U2420" s="13">
        <f t="shared" si="2866"/>
        <v>9.426904395392352E-2</v>
      </c>
      <c r="V2420" s="13">
        <f t="shared" si="2867"/>
        <v>7.4543257508741904E-3</v>
      </c>
      <c r="W2420" s="13">
        <f t="shared" si="2868"/>
        <v>1.1508169174006018E-2</v>
      </c>
      <c r="X2420" s="13">
        <f t="shared" si="2869"/>
        <v>1.8093560250463093E-2</v>
      </c>
      <c r="Y2420" s="13">
        <f t="shared" si="2870"/>
        <v>1.42236752687212E-2</v>
      </c>
      <c r="Z2420" s="13">
        <f t="shared" si="2871"/>
        <v>5.1924061196299234E-2</v>
      </c>
      <c r="AA2420" s="13">
        <f t="shared" si="2872"/>
        <v>4.9404401364627142E-2</v>
      </c>
      <c r="AB2420" s="13">
        <f t="shared" si="2873"/>
        <v>2.3503505099203733E-2</v>
      </c>
      <c r="AC2420" s="13">
        <f t="shared" si="2874"/>
        <v>6.9695247751119728E-4</v>
      </c>
      <c r="AD2420" s="13">
        <f t="shared" si="2875"/>
        <v>2.737431336000472E-3</v>
      </c>
      <c r="AE2420" s="13">
        <f t="shared" si="2876"/>
        <v>4.3038886603531537E-3</v>
      </c>
      <c r="AF2420" s="13">
        <f t="shared" si="2877"/>
        <v>3.3833647911293719E-3</v>
      </c>
      <c r="AG2420" s="13">
        <f t="shared" si="2878"/>
        <v>1.773149541917534E-3</v>
      </c>
      <c r="AH2420" s="13">
        <f t="shared" si="2879"/>
        <v>2.0409222255483538E-2</v>
      </c>
      <c r="AI2420" s="13">
        <f t="shared" si="2880"/>
        <v>1.94188471513791E-2</v>
      </c>
      <c r="AJ2420" s="13">
        <f t="shared" si="2881"/>
        <v>9.238265426486484E-3</v>
      </c>
      <c r="AK2420" s="13">
        <f t="shared" si="2882"/>
        <v>2.929990210881439E-3</v>
      </c>
      <c r="AL2420" s="13">
        <f t="shared" si="2883"/>
        <v>4.1704021821866389E-5</v>
      </c>
      <c r="AM2420" s="13">
        <f t="shared" si="2884"/>
        <v>5.2091902411329036E-4</v>
      </c>
      <c r="AN2420" s="13">
        <f t="shared" si="2885"/>
        <v>8.1900775057213522E-4</v>
      </c>
      <c r="AO2420" s="13">
        <f t="shared" si="2886"/>
        <v>6.4383681958920743E-4</v>
      </c>
      <c r="AP2420" s="13">
        <f t="shared" si="2887"/>
        <v>3.3742118636375924E-4</v>
      </c>
      <c r="AQ2420" s="13">
        <f t="shared" si="2888"/>
        <v>1.3262645154377318E-4</v>
      </c>
      <c r="AR2420" s="13">
        <f t="shared" si="2889"/>
        <v>6.4176236369340462E-3</v>
      </c>
      <c r="AS2420" s="13">
        <f t="shared" si="2890"/>
        <v>6.1062029175176571E-3</v>
      </c>
      <c r="AT2420" s="13">
        <f t="shared" si="2891"/>
        <v>2.9049470784885422E-3</v>
      </c>
      <c r="AU2420" s="13">
        <f t="shared" si="2892"/>
        <v>9.2132733908005537E-4</v>
      </c>
      <c r="AV2420" s="13">
        <f t="shared" si="2893"/>
        <v>2.1915478392587254E-4</v>
      </c>
      <c r="AW2420" s="13">
        <f t="shared" si="2894"/>
        <v>1.7329667096702394E-6</v>
      </c>
      <c r="AX2420" s="13">
        <f t="shared" si="2895"/>
        <v>8.2606829900011507E-5</v>
      </c>
      <c r="AY2420" s="13">
        <f t="shared" si="2896"/>
        <v>1.2987744890574309E-4</v>
      </c>
      <c r="AZ2420" s="13">
        <f t="shared" si="2897"/>
        <v>1.0209901381448341E-4</v>
      </c>
      <c r="BA2420" s="13">
        <f t="shared" si="2898"/>
        <v>5.3507922069187491E-5</v>
      </c>
      <c r="BB2420" s="13">
        <f t="shared" si="2899"/>
        <v>2.103177310824396E-5</v>
      </c>
      <c r="BC2420" s="13">
        <f t="shared" si="2900"/>
        <v>6.6133830352028987E-6</v>
      </c>
      <c r="BD2420" s="13">
        <f t="shared" si="2901"/>
        <v>1.6816700407038105E-3</v>
      </c>
      <c r="BE2420" s="13">
        <f t="shared" si="2902"/>
        <v>1.6000655522631071E-3</v>
      </c>
      <c r="BF2420" s="13">
        <f t="shared" si="2903"/>
        <v>7.6121049598634272E-4</v>
      </c>
      <c r="BG2420" s="13">
        <f t="shared" si="2904"/>
        <v>2.4142403348422051E-4</v>
      </c>
      <c r="BH2420" s="13">
        <f t="shared" si="2905"/>
        <v>5.7427181033808012E-5</v>
      </c>
      <c r="BI2420" s="13">
        <f t="shared" si="2906"/>
        <v>1.0928095513590399E-5</v>
      </c>
      <c r="BJ2420" s="14">
        <f t="shared" si="2907"/>
        <v>0.22847881801880254</v>
      </c>
      <c r="BK2420" s="14">
        <f t="shared" si="2908"/>
        <v>0.2532489171860815</v>
      </c>
      <c r="BL2420" s="14">
        <f t="shared" si="2909"/>
        <v>0.46520510167520995</v>
      </c>
      <c r="BM2420" s="14">
        <f t="shared" si="2910"/>
        <v>0.46098313264262869</v>
      </c>
      <c r="BN2420" s="14">
        <f t="shared" si="2911"/>
        <v>0.53774562095156853</v>
      </c>
    </row>
    <row r="2421" spans="1:66" x14ac:dyDescent="0.25">
      <c r="A2421" t="s">
        <v>301</v>
      </c>
      <c r="B2421" t="s">
        <v>369</v>
      </c>
      <c r="C2421" t="s">
        <v>360</v>
      </c>
      <c r="D2421" t="s">
        <v>547</v>
      </c>
      <c r="E2421" s="10">
        <f>VLOOKUP(A2421,home!$A$2:$E$405,3,FALSE)</f>
        <v>1.3534482758620701</v>
      </c>
      <c r="F2421" s="10">
        <f>VLOOKUP(B2421,home!$B$2:$E$405,3,FALSE)</f>
        <v>2.2200000000000002</v>
      </c>
      <c r="G2421" s="10">
        <f>VLOOKUP(C2421,away!$B$2:$E$405,4,FALSE)</f>
        <v>0.86</v>
      </c>
      <c r="H2421" s="10">
        <f>VLOOKUP(A2421,away!$A$2:$E$405,3,FALSE)</f>
        <v>1.02586206896552</v>
      </c>
      <c r="I2421" s="10">
        <f>VLOOKUP(C2421,away!$B$2:$E$405,3,FALSE)</f>
        <v>1.23</v>
      </c>
      <c r="J2421" s="10">
        <f>VLOOKUP(B2421,home!$B$2:$E$405,4,FALSE)</f>
        <v>0.78</v>
      </c>
      <c r="K2421" s="12">
        <f t="shared" si="2856"/>
        <v>2.5840034482758645</v>
      </c>
      <c r="L2421" s="12">
        <f t="shared" si="2857"/>
        <v>0.98421206896552005</v>
      </c>
      <c r="M2421" s="13">
        <f t="shared" si="2858"/>
        <v>2.820614217187498E-2</v>
      </c>
      <c r="N2421" s="13">
        <f t="shared" si="2859"/>
        <v>7.2884768634684238E-2</v>
      </c>
      <c r="O2421" s="13">
        <f t="shared" si="2860"/>
        <v>2.7760825544516681E-2</v>
      </c>
      <c r="P2421" s="13">
        <f t="shared" si="2861"/>
        <v>7.1734068934015821E-2</v>
      </c>
      <c r="Q2421" s="13">
        <f t="shared" si="2862"/>
        <v>9.4167246739406324E-2</v>
      </c>
      <c r="R2421" s="13">
        <f t="shared" si="2863"/>
        <v>1.3661269772679811E-2</v>
      </c>
      <c r="S2421" s="13">
        <f t="shared" si="2864"/>
        <v>4.5608653378350954E-2</v>
      </c>
      <c r="T2421" s="13">
        <f t="shared" si="2865"/>
        <v>9.2680540742177728E-2</v>
      </c>
      <c r="U2421" s="13">
        <f t="shared" si="2866"/>
        <v>3.5300768200431473E-2</v>
      </c>
      <c r="V2421" s="13">
        <f t="shared" si="2867"/>
        <v>1.2888029318398069E-2</v>
      </c>
      <c r="W2421" s="13">
        <f t="shared" si="2868"/>
        <v>8.1109496763090039E-2</v>
      </c>
      <c r="X2421" s="13">
        <f t="shared" si="2869"/>
        <v>7.9828945621953001E-2</v>
      </c>
      <c r="Y2421" s="13">
        <f t="shared" si="2870"/>
        <v>3.9284305866959177E-2</v>
      </c>
      <c r="Z2421" s="13">
        <f t="shared" si="2871"/>
        <v>4.4818621958884388E-3</v>
      </c>
      <c r="AA2421" s="13">
        <f t="shared" si="2872"/>
        <v>1.1581147368872965E-2</v>
      </c>
      <c r="AB2421" s="13">
        <f t="shared" si="2873"/>
        <v>1.496286236807935E-2</v>
      </c>
      <c r="AC2421" s="13">
        <f t="shared" si="2874"/>
        <v>2.0485582047964266E-3</v>
      </c>
      <c r="AD2421" s="13">
        <f t="shared" si="2875"/>
        <v>5.2396804830936186E-2</v>
      </c>
      <c r="AE2421" s="13">
        <f t="shared" si="2876"/>
        <v>5.156956768983826E-2</v>
      </c>
      <c r="AF2421" s="13">
        <f t="shared" si="2877"/>
        <v>2.5377695455836572E-2</v>
      </c>
      <c r="AG2421" s="13">
        <f t="shared" si="2878"/>
        <v>8.3256780500552633E-3</v>
      </c>
      <c r="AH2421" s="13">
        <f t="shared" si="2879"/>
        <v>1.1027757161584271E-3</v>
      </c>
      <c r="AI2421" s="13">
        <f t="shared" si="2880"/>
        <v>2.8495762532282621E-3</v>
      </c>
      <c r="AJ2421" s="13">
        <f t="shared" si="2881"/>
        <v>3.681657432233424E-3</v>
      </c>
      <c r="AK2421" s="13">
        <f t="shared" si="2882"/>
        <v>3.1711385000872108E-3</v>
      </c>
      <c r="AL2421" s="13">
        <f t="shared" si="2883"/>
        <v>2.0839633379532394E-4</v>
      </c>
      <c r="AM2421" s="13">
        <f t="shared" si="2884"/>
        <v>2.7078704872355312E-2</v>
      </c>
      <c r="AN2421" s="13">
        <f t="shared" si="2885"/>
        <v>2.6651188147327531E-2</v>
      </c>
      <c r="AO2421" s="13">
        <f t="shared" si="2886"/>
        <v>1.3115210513435286E-2</v>
      </c>
      <c r="AP2421" s="13">
        <f t="shared" si="2887"/>
        <v>4.3027161581154945E-3</v>
      </c>
      <c r="AQ2421" s="13">
        <f t="shared" si="2888"/>
        <v>1.0586962930375561E-3</v>
      </c>
      <c r="AR2421" s="13">
        <f t="shared" si="2889"/>
        <v>2.1707303384104379E-4</v>
      </c>
      <c r="AS2421" s="13">
        <f t="shared" si="2890"/>
        <v>5.6091746797296059E-4</v>
      </c>
      <c r="AT2421" s="13">
        <f t="shared" si="2891"/>
        <v>7.247063357201485E-4</v>
      </c>
      <c r="AU2421" s="13">
        <f t="shared" si="2892"/>
        <v>6.2421455682941005E-4</v>
      </c>
      <c r="AV2421" s="13">
        <f t="shared" si="2893"/>
        <v>4.0324314182779659E-4</v>
      </c>
      <c r="AW2421" s="13">
        <f t="shared" si="2894"/>
        <v>1.4722085946719057E-5</v>
      </c>
      <c r="AX2421" s="13">
        <f t="shared" si="2895"/>
        <v>1.1661911127501763E-2</v>
      </c>
      <c r="AY2421" s="13">
        <f t="shared" si="2896"/>
        <v>1.1477793678890532E-2</v>
      </c>
      <c r="AZ2421" s="13">
        <f t="shared" si="2897"/>
        <v>5.6482915319301091E-3</v>
      </c>
      <c r="BA2421" s="13">
        <f t="shared" si="2898"/>
        <v>1.8530388982537862E-3</v>
      </c>
      <c r="BB2421" s="13">
        <f t="shared" si="2899"/>
        <v>4.5594581198098665E-4</v>
      </c>
      <c r="BC2421" s="13">
        <f t="shared" si="2900"/>
        <v>8.9749474189194188E-5</v>
      </c>
      <c r="BD2421" s="13">
        <f t="shared" si="2901"/>
        <v>3.5607649958886001E-5</v>
      </c>
      <c r="BE2421" s="13">
        <f t="shared" si="2902"/>
        <v>9.2010290278761391E-5</v>
      </c>
      <c r="BF2421" s="13">
        <f t="shared" si="2903"/>
        <v>1.1887745367859134E-4</v>
      </c>
      <c r="BG2421" s="13">
        <f t="shared" si="2904"/>
        <v>1.0239325007591146E-4</v>
      </c>
      <c r="BH2421" s="13">
        <f t="shared" si="2905"/>
        <v>6.6146127819082033E-5</v>
      </c>
      <c r="BI2421" s="13">
        <f t="shared" si="2906"/>
        <v>3.4184364474920808E-5</v>
      </c>
      <c r="BJ2421" s="14">
        <f t="shared" si="2907"/>
        <v>0.70101829690195439</v>
      </c>
      <c r="BK2421" s="14">
        <f t="shared" si="2908"/>
        <v>0.17217164202012214</v>
      </c>
      <c r="BL2421" s="14">
        <f t="shared" si="2909"/>
        <v>0.11705139482876512</v>
      </c>
      <c r="BM2421" s="14">
        <f t="shared" si="2910"/>
        <v>0.67484580255660842</v>
      </c>
      <c r="BN2421" s="14">
        <f t="shared" si="2911"/>
        <v>0.30841432179717782</v>
      </c>
    </row>
    <row r="2422" spans="1:66" x14ac:dyDescent="0.25">
      <c r="A2422" t="s">
        <v>301</v>
      </c>
      <c r="B2422" t="s">
        <v>382</v>
      </c>
      <c r="C2422" t="s">
        <v>385</v>
      </c>
      <c r="D2422" t="s">
        <v>547</v>
      </c>
      <c r="E2422" s="10">
        <f>VLOOKUP(A2422,home!$A$2:$E$405,3,FALSE)</f>
        <v>1.3534482758620701</v>
      </c>
      <c r="F2422" s="10">
        <f>VLOOKUP(B2422,home!$B$2:$E$405,3,FALSE)</f>
        <v>1.23</v>
      </c>
      <c r="G2422" s="10">
        <f>VLOOKUP(C2422,away!$B$2:$E$405,4,FALSE)</f>
        <v>0.74</v>
      </c>
      <c r="H2422" s="10">
        <f>VLOOKUP(A2422,away!$A$2:$E$405,3,FALSE)</f>
        <v>1.02586206896552</v>
      </c>
      <c r="I2422" s="10">
        <f>VLOOKUP(C2422,away!$B$2:$E$405,3,FALSE)</f>
        <v>0.37</v>
      </c>
      <c r="J2422" s="10">
        <f>VLOOKUP(B2422,home!$B$2:$E$405,4,FALSE)</f>
        <v>0.81</v>
      </c>
      <c r="K2422" s="12">
        <f t="shared" si="2856"/>
        <v>1.2319086206896561</v>
      </c>
      <c r="L2422" s="12">
        <f t="shared" si="2857"/>
        <v>0.30745086206896638</v>
      </c>
      <c r="M2422" s="13">
        <f t="shared" si="2858"/>
        <v>0.2145184602043039</v>
      </c>
      <c r="N2422" s="13">
        <f t="shared" si="2859"/>
        <v>0.2642671404227529</v>
      </c>
      <c r="O2422" s="13">
        <f t="shared" si="2860"/>
        <v>6.5953885519520486E-2</v>
      </c>
      <c r="P2422" s="13">
        <f t="shared" si="2861"/>
        <v>8.1249160139475973E-2</v>
      </c>
      <c r="Q2422" s="13">
        <f t="shared" si="2862"/>
        <v>0.16277648422589666</v>
      </c>
      <c r="R2422" s="13">
        <f t="shared" si="2863"/>
        <v>1.0138789479887247E-2</v>
      </c>
      <c r="S2422" s="13">
        <f t="shared" si="2864"/>
        <v>7.6933076261631777E-3</v>
      </c>
      <c r="T2422" s="13">
        <f t="shared" si="2865"/>
        <v>5.0045770399807434E-2</v>
      </c>
      <c r="U2422" s="13">
        <f t="shared" si="2866"/>
        <v>1.2490062163630692E-2</v>
      </c>
      <c r="V2422" s="13">
        <f t="shared" si="2867"/>
        <v>3.2376119815571665E-4</v>
      </c>
      <c r="W2422" s="13">
        <f t="shared" si="2868"/>
        <v>6.6841918054478616E-2</v>
      </c>
      <c r="X2422" s="13">
        <f t="shared" si="2869"/>
        <v>2.0550605328192657E-2</v>
      </c>
      <c r="Y2422" s="13">
        <f t="shared" si="2870"/>
        <v>3.159150662095963E-3</v>
      </c>
      <c r="Z2422" s="13">
        <f t="shared" si="2871"/>
        <v>1.039059855309034E-3</v>
      </c>
      <c r="AA2422" s="13">
        <f t="shared" si="2872"/>
        <v>1.2800267931677455E-3</v>
      </c>
      <c r="AB2422" s="13">
        <f t="shared" si="2873"/>
        <v>7.8843802060854094E-4</v>
      </c>
      <c r="AC2422" s="13">
        <f t="shared" si="2874"/>
        <v>7.6640622824632679E-6</v>
      </c>
      <c r="AD2422" s="13">
        <f t="shared" si="2875"/>
        <v>2.0585783768685955E-2</v>
      </c>
      <c r="AE2422" s="13">
        <f t="shared" si="2876"/>
        <v>6.3291169660478321E-3</v>
      </c>
      <c r="AF2422" s="13">
        <f t="shared" si="2877"/>
        <v>9.7294623367336346E-4</v>
      </c>
      <c r="AG2422" s="13">
        <f t="shared" si="2878"/>
        <v>9.9711052763209893E-5</v>
      </c>
      <c r="AH2422" s="13">
        <f t="shared" si="2879"/>
        <v>7.9864962064004491E-5</v>
      </c>
      <c r="AI2422" s="13">
        <f t="shared" si="2880"/>
        <v>9.8386335257699467E-5</v>
      </c>
      <c r="AJ2422" s="13">
        <f t="shared" si="2881"/>
        <v>6.0601487281011342E-5</v>
      </c>
      <c r="AK2422" s="13">
        <f t="shared" si="2882"/>
        <v>2.4885164869364132E-5</v>
      </c>
      <c r="AL2422" s="13">
        <f t="shared" si="2883"/>
        <v>1.1611096277937624E-7</v>
      </c>
      <c r="AM2422" s="13">
        <f t="shared" si="2884"/>
        <v>5.0719608976594827E-3</v>
      </c>
      <c r="AN2422" s="13">
        <f t="shared" si="2885"/>
        <v>1.5593787503654967E-3</v>
      </c>
      <c r="AO2422" s="13">
        <f t="shared" si="2886"/>
        <v>2.3971617054594971E-4</v>
      </c>
      <c r="AP2422" s="13">
        <f t="shared" si="2887"/>
        <v>2.4566981095407875E-5</v>
      </c>
      <c r="AQ2422" s="13">
        <f t="shared" si="2888"/>
        <v>1.8882848790537877E-6</v>
      </c>
      <c r="AR2422" s="13">
        <f t="shared" si="2889"/>
        <v>4.9109102871366972E-6</v>
      </c>
      <c r="AS2422" s="13">
        <f t="shared" si="2890"/>
        <v>6.0497927181572111E-6</v>
      </c>
      <c r="AT2422" s="13">
        <f t="shared" si="2891"/>
        <v>3.7263959014416894E-6</v>
      </c>
      <c r="AU2422" s="13">
        <f t="shared" si="2892"/>
        <v>1.5301930783628726E-6</v>
      </c>
      <c r="AV2422" s="13">
        <f t="shared" si="2893"/>
        <v>4.7126451113871658E-7</v>
      </c>
      <c r="AW2422" s="13">
        <f t="shared" si="2894"/>
        <v>1.2215884979245514E-9</v>
      </c>
      <c r="AX2422" s="13">
        <f t="shared" si="2895"/>
        <v>1.0413653922712613E-3</v>
      </c>
      <c r="AY2422" s="13">
        <f t="shared" si="2896"/>
        <v>3.2016868758258659E-4</v>
      </c>
      <c r="AZ2422" s="13">
        <f t="shared" si="2897"/>
        <v>4.9218069502377908E-5</v>
      </c>
      <c r="BA2422" s="13">
        <f t="shared" si="2898"/>
        <v>5.0440459659587982E-6</v>
      </c>
      <c r="BB2422" s="13">
        <f t="shared" si="2899"/>
        <v>3.8769907013738115E-7</v>
      </c>
      <c r="BC2422" s="13">
        <f t="shared" si="2900"/>
        <v>2.3839682667414911E-8</v>
      </c>
      <c r="BD2422" s="13">
        <f t="shared" si="2901"/>
        <v>2.5164393355392209E-7</v>
      </c>
      <c r="BE2422" s="13">
        <f t="shared" si="2902"/>
        <v>3.1000233108933157E-7</v>
      </c>
      <c r="BF2422" s="13">
        <f t="shared" si="2903"/>
        <v>1.9094727205141837E-7</v>
      </c>
      <c r="BG2422" s="13">
        <f t="shared" si="2904"/>
        <v>7.8409863512438407E-8</v>
      </c>
      <c r="BH2422" s="13">
        <f t="shared" si="2905"/>
        <v>2.4148446702018063E-8</v>
      </c>
      <c r="BI2422" s="13">
        <f t="shared" si="2906"/>
        <v>5.9497359336961466E-9</v>
      </c>
      <c r="BJ2422" s="14">
        <f t="shared" si="2907"/>
        <v>0.60394234593301499</v>
      </c>
      <c r="BK2422" s="14">
        <f t="shared" si="2908"/>
        <v>0.30411263802892663</v>
      </c>
      <c r="BL2422" s="14">
        <f t="shared" si="2909"/>
        <v>9.0932489584365894E-2</v>
      </c>
      <c r="BM2422" s="14">
        <f t="shared" si="2910"/>
        <v>0.20080244594378516</v>
      </c>
      <c r="BN2422" s="14">
        <f t="shared" si="2911"/>
        <v>0.79890391999183719</v>
      </c>
    </row>
    <row r="2423" spans="1:66" x14ac:dyDescent="0.25">
      <c r="A2423" t="s">
        <v>301</v>
      </c>
      <c r="B2423" t="s">
        <v>314</v>
      </c>
      <c r="C2423" t="s">
        <v>302</v>
      </c>
      <c r="D2423" t="s">
        <v>547</v>
      </c>
      <c r="E2423" s="10">
        <f>VLOOKUP(A2423,home!$A$2:$E$405,3,FALSE)</f>
        <v>1.3534482758620701</v>
      </c>
      <c r="F2423" s="10">
        <f>VLOOKUP(B2423,home!$B$2:$E$405,3,FALSE)</f>
        <v>1.58</v>
      </c>
      <c r="G2423" s="10">
        <f>VLOOKUP(C2423,away!$B$2:$E$405,4,FALSE)</f>
        <v>0.89</v>
      </c>
      <c r="H2423" s="10">
        <f>VLOOKUP(A2423,away!$A$2:$E$405,3,FALSE)</f>
        <v>1.02586206896552</v>
      </c>
      <c r="I2423" s="10">
        <f>VLOOKUP(C2423,away!$B$2:$E$405,3,FALSE)</f>
        <v>0.44</v>
      </c>
      <c r="J2423" s="10">
        <f>VLOOKUP(B2423,home!$B$2:$E$405,4,FALSE)</f>
        <v>1.1100000000000001</v>
      </c>
      <c r="K2423" s="12">
        <f t="shared" si="2856"/>
        <v>1.9032189655172431</v>
      </c>
      <c r="L2423" s="12">
        <f t="shared" si="2857"/>
        <v>0.50103103448275998</v>
      </c>
      <c r="M2423" s="13">
        <f t="shared" si="2858"/>
        <v>9.0333220125009966E-2</v>
      </c>
      <c r="N2423" s="13">
        <f t="shared" si="2859"/>
        <v>0.17192389775816286</v>
      </c>
      <c r="O2423" s="13">
        <f t="shared" si="2860"/>
        <v>4.5259746727392615E-2</v>
      </c>
      <c r="P2423" s="13">
        <f t="shared" si="2861"/>
        <v>8.613920834608059E-2</v>
      </c>
      <c r="Q2423" s="13">
        <f t="shared" si="2862"/>
        <v>0.16360441141949153</v>
      </c>
      <c r="R2423" s="13">
        <f t="shared" si="2863"/>
        <v>1.1338268861626616E-2</v>
      </c>
      <c r="S2423" s="13">
        <f t="shared" si="2864"/>
        <v>2.0534979280659914E-2</v>
      </c>
      <c r="T2423" s="13">
        <f t="shared" si="2865"/>
        <v>8.1970887499450903E-2</v>
      </c>
      <c r="U2423" s="13">
        <f t="shared" si="2866"/>
        <v>2.1579208333581377E-2</v>
      </c>
      <c r="V2423" s="13">
        <f t="shared" si="2867"/>
        <v>2.1757307200942866E-3</v>
      </c>
      <c r="W2423" s="13">
        <f t="shared" si="2868"/>
        <v>0.10379167288528736</v>
      </c>
      <c r="X2423" s="13">
        <f t="shared" si="2869"/>
        <v>5.2002849236411748E-2</v>
      </c>
      <c r="Y2423" s="13">
        <f t="shared" si="2870"/>
        <v>1.3027520674485191E-2</v>
      </c>
      <c r="Z2423" s="13">
        <f t="shared" si="2871"/>
        <v>1.8936081923281499E-3</v>
      </c>
      <c r="AA2423" s="13">
        <f t="shared" si="2872"/>
        <v>3.6039510248977581E-3</v>
      </c>
      <c r="AB2423" s="13">
        <f t="shared" si="2873"/>
        <v>3.4295539706903602E-3</v>
      </c>
      <c r="AC2423" s="13">
        <f t="shared" si="2874"/>
        <v>1.2966971172386084E-4</v>
      </c>
      <c r="AD2423" s="13">
        <f t="shared" si="2875"/>
        <v>4.9384570074510185E-2</v>
      </c>
      <c r="AE2423" s="13">
        <f t="shared" si="2876"/>
        <v>2.4743202231918185E-2</v>
      </c>
      <c r="AF2423" s="13">
        <f t="shared" si="2877"/>
        <v>6.1985561053370525E-3</v>
      </c>
      <c r="AG2423" s="13">
        <f t="shared" si="2878"/>
        <v>1.0352229925854838E-3</v>
      </c>
      <c r="AH2423" s="13">
        <f t="shared" si="2879"/>
        <v>2.3718911787680045E-4</v>
      </c>
      <c r="AI2423" s="13">
        <f t="shared" si="2880"/>
        <v>4.5142282755743159E-4</v>
      </c>
      <c r="AJ2423" s="13">
        <f t="shared" si="2881"/>
        <v>4.2957824343736197E-4</v>
      </c>
      <c r="AK2423" s="13">
        <f t="shared" si="2882"/>
        <v>2.7252715336119012E-4</v>
      </c>
      <c r="AL2423" s="13">
        <f t="shared" si="2883"/>
        <v>4.9459750461238803E-6</v>
      </c>
      <c r="AM2423" s="13">
        <f t="shared" si="2884"/>
        <v>1.8797930073944622E-2</v>
      </c>
      <c r="AN2423" s="13">
        <f t="shared" si="2885"/>
        <v>9.4183463510830595E-3</v>
      </c>
      <c r="AO2423" s="13">
        <f t="shared" si="2886"/>
        <v>2.3594419077000361E-3</v>
      </c>
      <c r="AP2423" s="13">
        <f t="shared" si="2887"/>
        <v>3.9405120660564202E-4</v>
      </c>
      <c r="AQ2423" s="13">
        <f t="shared" si="2888"/>
        <v>4.935797092120114E-5</v>
      </c>
      <c r="AR2423" s="13">
        <f t="shared" si="2889"/>
        <v>2.3767821819573332E-5</v>
      </c>
      <c r="AS2423" s="13">
        <f t="shared" si="2890"/>
        <v>4.5235369256046519E-5</v>
      </c>
      <c r="AT2423" s="13">
        <f t="shared" si="2891"/>
        <v>4.3046406340141684E-5</v>
      </c>
      <c r="AU2423" s="13">
        <f t="shared" si="2892"/>
        <v>2.7308912314639782E-5</v>
      </c>
      <c r="AV2423" s="13">
        <f t="shared" si="2893"/>
        <v>1.2993709961217459E-5</v>
      </c>
      <c r="AW2423" s="13">
        <f t="shared" si="2894"/>
        <v>1.3100950458233971E-7</v>
      </c>
      <c r="AX2423" s="13">
        <f t="shared" si="2895"/>
        <v>5.9627628381997196E-3</v>
      </c>
      <c r="AY2423" s="13">
        <f t="shared" si="2896"/>
        <v>2.9875292331985634E-3</v>
      </c>
      <c r="AZ2423" s="13">
        <f t="shared" si="2897"/>
        <v>7.4842243112848144E-4</v>
      </c>
      <c r="BA2423" s="13">
        <f t="shared" si="2898"/>
        <v>1.2499428829946843E-4</v>
      </c>
      <c r="BB2423" s="13">
        <f t="shared" si="2899"/>
        <v>1.5656504392779748E-5</v>
      </c>
      <c r="BC2423" s="13">
        <f t="shared" si="2900"/>
        <v>1.5688789184596633E-6</v>
      </c>
      <c r="BD2423" s="13">
        <f t="shared" si="2901"/>
        <v>1.9847360589437895E-6</v>
      </c>
      <c r="BE2423" s="13">
        <f t="shared" si="2902"/>
        <v>3.7773873089277685E-6</v>
      </c>
      <c r="BF2423" s="13">
        <f t="shared" si="2903"/>
        <v>3.5945975832277359E-6</v>
      </c>
      <c r="BG2423" s="13">
        <f t="shared" si="2904"/>
        <v>2.2804354312671577E-6</v>
      </c>
      <c r="BH2423" s="13">
        <f t="shared" si="2905"/>
        <v>1.0850419906062872E-6</v>
      </c>
      <c r="BI2423" s="13">
        <f t="shared" si="2906"/>
        <v>4.1301449898089383E-7</v>
      </c>
      <c r="BJ2423" s="14">
        <f t="shared" si="2907"/>
        <v>0.70854285256203242</v>
      </c>
      <c r="BK2423" s="14">
        <f t="shared" si="2908"/>
        <v>0.20230528339181333</v>
      </c>
      <c r="BL2423" s="14">
        <f t="shared" si="2909"/>
        <v>8.6766933692985118E-2</v>
      </c>
      <c r="BM2423" s="14">
        <f t="shared" si="2910"/>
        <v>0.42792252637770078</v>
      </c>
      <c r="BN2423" s="14">
        <f t="shared" si="2911"/>
        <v>0.56859875323776421</v>
      </c>
    </row>
    <row r="2424" spans="1:66" x14ac:dyDescent="0.25">
      <c r="A2424" t="s">
        <v>303</v>
      </c>
      <c r="B2424" t="s">
        <v>346</v>
      </c>
      <c r="C2424" t="s">
        <v>470</v>
      </c>
      <c r="D2424" t="s">
        <v>547</v>
      </c>
      <c r="E2424" s="10">
        <f>VLOOKUP(A2424,home!$A$2:$E$405,3,FALSE)</f>
        <v>1.29370629370629</v>
      </c>
      <c r="F2424" s="10">
        <f>VLOOKUP(B2424,home!$B$2:$E$405,3,FALSE)</f>
        <v>0.77</v>
      </c>
      <c r="G2424" s="10">
        <f>VLOOKUP(C2424,away!$B$2:$E$405,4,FALSE)</f>
        <v>0.99</v>
      </c>
      <c r="H2424" s="10">
        <f>VLOOKUP(A2424,away!$A$2:$E$405,3,FALSE)</f>
        <v>1.0279720279720299</v>
      </c>
      <c r="I2424" s="10">
        <f>VLOOKUP(C2424,away!$B$2:$E$405,3,FALSE)</f>
        <v>0.33</v>
      </c>
      <c r="J2424" s="10">
        <f>VLOOKUP(B2424,home!$B$2:$E$405,4,FALSE)</f>
        <v>0.69</v>
      </c>
      <c r="K2424" s="12">
        <f t="shared" si="2856"/>
        <v>0.98619230769230481</v>
      </c>
      <c r="L2424" s="12">
        <f t="shared" si="2857"/>
        <v>0.2340692307692312</v>
      </c>
      <c r="M2424" s="13">
        <f t="shared" si="2858"/>
        <v>0.29515296297669874</v>
      </c>
      <c r="N2424" s="13">
        <f t="shared" si="2859"/>
        <v>0.29107758168021192</v>
      </c>
      <c r="O2424" s="13">
        <f t="shared" si="2860"/>
        <v>6.9086227003215261E-2</v>
      </c>
      <c r="P2424" s="13">
        <f t="shared" si="2861"/>
        <v>6.8132305638055279E-2</v>
      </c>
      <c r="Q2424" s="13">
        <f t="shared" si="2862"/>
        <v>0.14352923599735176</v>
      </c>
      <c r="R2424" s="13">
        <f t="shared" si="2863"/>
        <v>8.0854800056955421E-3</v>
      </c>
      <c r="S2424" s="13">
        <f t="shared" si="2864"/>
        <v>3.9318689407192645E-3</v>
      </c>
      <c r="T2424" s="13">
        <f t="shared" si="2865"/>
        <v>3.3595777862795585E-2</v>
      </c>
      <c r="U2424" s="13">
        <f t="shared" si="2866"/>
        <v>7.9738381856168765E-3</v>
      </c>
      <c r="V2424" s="13">
        <f t="shared" si="2867"/>
        <v>1.0084687903901483E-4</v>
      </c>
      <c r="W2424" s="13">
        <f t="shared" si="2868"/>
        <v>4.7182476156513928E-2</v>
      </c>
      <c r="X2424" s="13">
        <f t="shared" si="2869"/>
        <v>1.1043965899742809E-2</v>
      </c>
      <c r="Y2424" s="13">
        <f t="shared" si="2870"/>
        <v>1.2925263013972097E-3</v>
      </c>
      <c r="Z2424" s="13">
        <f t="shared" si="2871"/>
        <v>6.3085402844438511E-4</v>
      </c>
      <c r="AA2424" s="13">
        <f t="shared" si="2872"/>
        <v>6.2214339012855503E-4</v>
      </c>
      <c r="AB2424" s="13">
        <f t="shared" si="2873"/>
        <v>3.0677651281319678E-4</v>
      </c>
      <c r="AC2424" s="13">
        <f t="shared" si="2874"/>
        <v>1.4549511709189117E-6</v>
      </c>
      <c r="AD2424" s="13">
        <f t="shared" si="2875"/>
        <v>1.1632748760857403E-2</v>
      </c>
      <c r="AE2424" s="13">
        <f t="shared" si="2876"/>
        <v>2.7228685541856204E-3</v>
      </c>
      <c r="AF2424" s="13">
        <f t="shared" si="2877"/>
        <v>3.1866987398197842E-4</v>
      </c>
      <c r="AG2424" s="13">
        <f t="shared" si="2878"/>
        <v>2.4863604090763186E-5</v>
      </c>
      <c r="AH2424" s="13">
        <f t="shared" si="2879"/>
        <v>3.6915879291411968E-5</v>
      </c>
      <c r="AI2424" s="13">
        <f t="shared" si="2880"/>
        <v>3.6406156188888134E-5</v>
      </c>
      <c r="AJ2424" s="13">
        <f t="shared" si="2881"/>
        <v>1.7951735593063036E-5</v>
      </c>
      <c r="AK2424" s="13">
        <f t="shared" si="2882"/>
        <v>5.9012878505349745E-6</v>
      </c>
      <c r="AL2424" s="13">
        <f t="shared" si="2883"/>
        <v>1.3434278533510047E-8</v>
      </c>
      <c r="AM2424" s="13">
        <f t="shared" si="2884"/>
        <v>2.294425469054953E-3</v>
      </c>
      <c r="AN2424" s="13">
        <f t="shared" si="2885"/>
        <v>5.3705440459902542E-4</v>
      </c>
      <c r="AO2424" s="13">
        <f t="shared" si="2886"/>
        <v>6.2853955682860678E-5</v>
      </c>
      <c r="AP2424" s="13">
        <f t="shared" si="2887"/>
        <v>4.904059019163517E-6</v>
      </c>
      <c r="AQ2424" s="13">
        <f t="shared" si="2888"/>
        <v>2.8697233056562861E-7</v>
      </c>
      <c r="AR2424" s="13">
        <f t="shared" si="2889"/>
        <v>1.7281742937821185E-6</v>
      </c>
      <c r="AS2424" s="13">
        <f t="shared" si="2890"/>
        <v>1.7043121948795066E-6</v>
      </c>
      <c r="AT2424" s="13">
        <f t="shared" si="2891"/>
        <v>8.403897882481788E-7</v>
      </c>
      <c r="AU2424" s="13">
        <f t="shared" si="2892"/>
        <v>2.7626198154450629E-7</v>
      </c>
      <c r="AV2424" s="13">
        <f t="shared" si="2893"/>
        <v>6.8111860276756385E-8</v>
      </c>
      <c r="AW2424" s="13">
        <f t="shared" si="2894"/>
        <v>8.6142562396642569E-11</v>
      </c>
      <c r="AX2424" s="13">
        <f t="shared" si="2895"/>
        <v>3.7712412469255034E-4</v>
      </c>
      <c r="AY2424" s="13">
        <f t="shared" si="2896"/>
        <v>8.8273153771304907E-5</v>
      </c>
      <c r="AZ2424" s="13">
        <f t="shared" si="2897"/>
        <v>1.03310146004117E-5</v>
      </c>
      <c r="BA2424" s="13">
        <f t="shared" si="2898"/>
        <v>8.0605754686135453E-7</v>
      </c>
      <c r="BB2424" s="13">
        <f t="shared" si="2899"/>
        <v>4.7168317487392685E-8</v>
      </c>
      <c r="BC2424" s="13">
        <f t="shared" si="2900"/>
        <v>2.2081303581905766E-9</v>
      </c>
      <c r="BD2424" s="13">
        <f t="shared" si="2901"/>
        <v>6.7418737930123334E-8</v>
      </c>
      <c r="BE2424" s="13">
        <f t="shared" si="2902"/>
        <v>6.6487840741011059E-8</v>
      </c>
      <c r="BF2424" s="13">
        <f t="shared" si="2903"/>
        <v>3.2784898546928068E-8</v>
      </c>
      <c r="BG2424" s="13">
        <f t="shared" si="2904"/>
        <v>1.0777404918484361E-8</v>
      </c>
      <c r="BH2424" s="13">
        <f t="shared" si="2905"/>
        <v>2.6571484568736219E-9</v>
      </c>
      <c r="BI2424" s="13">
        <f t="shared" si="2906"/>
        <v>5.2409187371304891E-10</v>
      </c>
      <c r="BJ2424" s="14">
        <f t="shared" si="2907"/>
        <v>0.54579682327887458</v>
      </c>
      <c r="BK2424" s="14">
        <f t="shared" si="2908"/>
        <v>0.36740772597373306</v>
      </c>
      <c r="BL2424" s="14">
        <f t="shared" si="2909"/>
        <v>8.6176438056634538E-2</v>
      </c>
      <c r="BM2424" s="14">
        <f t="shared" si="2910"/>
        <v>0.12485977496882925</v>
      </c>
      <c r="BN2424" s="14">
        <f t="shared" si="2911"/>
        <v>0.87506379330122863</v>
      </c>
    </row>
    <row r="2425" spans="1:66" x14ac:dyDescent="0.25">
      <c r="A2425" t="s">
        <v>303</v>
      </c>
      <c r="B2425" t="s">
        <v>353</v>
      </c>
      <c r="C2425" t="s">
        <v>374</v>
      </c>
      <c r="D2425" t="s">
        <v>547</v>
      </c>
      <c r="E2425" s="10">
        <f>VLOOKUP(A2425,home!$A$2:$E$405,3,FALSE)</f>
        <v>1.29370629370629</v>
      </c>
      <c r="F2425" s="10">
        <f>VLOOKUP(B2425,home!$B$2:$E$405,3,FALSE)</f>
        <v>0.88</v>
      </c>
      <c r="G2425" s="10">
        <f>VLOOKUP(C2425,away!$B$2:$E$405,4,FALSE)</f>
        <v>0.88</v>
      </c>
      <c r="H2425" s="10">
        <f>VLOOKUP(A2425,away!$A$2:$E$405,3,FALSE)</f>
        <v>1.0279720279720299</v>
      </c>
      <c r="I2425" s="10">
        <f>VLOOKUP(C2425,away!$B$2:$E$405,3,FALSE)</f>
        <v>0.77</v>
      </c>
      <c r="J2425" s="10">
        <f>VLOOKUP(B2425,home!$B$2:$E$405,4,FALSE)</f>
        <v>0.83</v>
      </c>
      <c r="K2425" s="12">
        <f t="shared" si="2856"/>
        <v>1.0018461538461509</v>
      </c>
      <c r="L2425" s="12">
        <f t="shared" si="2857"/>
        <v>0.65697692307692435</v>
      </c>
      <c r="M2425" s="13">
        <f t="shared" si="2858"/>
        <v>0.19036289079200858</v>
      </c>
      <c r="N2425" s="13">
        <f t="shared" si="2859"/>
        <v>0.19071432997500865</v>
      </c>
      <c r="O2425" s="13">
        <f t="shared" si="2860"/>
        <v>0.12506402626056237</v>
      </c>
      <c r="P2425" s="13">
        <f t="shared" si="2861"/>
        <v>0.12529491369365842</v>
      </c>
      <c r="Q2425" s="13">
        <f t="shared" si="2862"/>
        <v>9.5533208984404039E-2</v>
      </c>
      <c r="R2425" s="13">
        <f t="shared" si="2863"/>
        <v>4.1082089580137961E-2</v>
      </c>
      <c r="S2425" s="13">
        <f t="shared" si="2864"/>
        <v>2.0616958657470052E-2</v>
      </c>
      <c r="T2425" s="13">
        <f t="shared" si="2865"/>
        <v>6.2763113690238542E-2</v>
      </c>
      <c r="U2425" s="13">
        <f t="shared" si="2866"/>
        <v>4.115793343782425E-2</v>
      </c>
      <c r="V2425" s="13">
        <f t="shared" si="2867"/>
        <v>1.5077635520627528E-3</v>
      </c>
      <c r="W2425" s="13">
        <f t="shared" si="2868"/>
        <v>3.1903192661868585E-2</v>
      </c>
      <c r="X2425" s="13">
        <f t="shared" si="2869"/>
        <v>2.0959661351324734E-2</v>
      </c>
      <c r="Y2425" s="13">
        <f t="shared" si="2870"/>
        <v>6.8850069116638268E-3</v>
      </c>
      <c r="Z2425" s="13">
        <f t="shared" si="2871"/>
        <v>8.9966616019765376E-3</v>
      </c>
      <c r="AA2425" s="13">
        <f t="shared" si="2872"/>
        <v>9.0132708233955448E-3</v>
      </c>
      <c r="AB2425" s="13">
        <f t="shared" si="2873"/>
        <v>4.5149553539962778E-3</v>
      </c>
      <c r="AC2425" s="13">
        <f t="shared" si="2874"/>
        <v>6.2024662258279887E-5</v>
      </c>
      <c r="AD2425" s="13">
        <f t="shared" si="2875"/>
        <v>7.9905227159264465E-3</v>
      </c>
      <c r="AE2425" s="13">
        <f t="shared" si="2876"/>
        <v>5.2495890276856244E-3</v>
      </c>
      <c r="AF2425" s="13">
        <f t="shared" si="2877"/>
        <v>1.7244294234136422E-3</v>
      </c>
      <c r="AG2425" s="13">
        <f t="shared" si="2878"/>
        <v>3.7763677888586985E-4</v>
      </c>
      <c r="AH2425" s="13">
        <f t="shared" si="2879"/>
        <v>1.4776497643077145E-3</v>
      </c>
      <c r="AI2425" s="13">
        <f t="shared" si="2880"/>
        <v>1.4803777331033551E-3</v>
      </c>
      <c r="AJ2425" s="13">
        <f t="shared" si="2881"/>
        <v>7.4155536907453989E-4</v>
      </c>
      <c r="AK2425" s="13">
        <f t="shared" si="2882"/>
        <v>2.4764146479043031E-4</v>
      </c>
      <c r="AL2425" s="13">
        <f t="shared" si="2883"/>
        <v>1.632960010682027E-6</v>
      </c>
      <c r="AM2425" s="13">
        <f t="shared" si="2884"/>
        <v>1.6010548900342427E-3</v>
      </c>
      <c r="AN2425" s="13">
        <f t="shared" si="2885"/>
        <v>1.0518561153319602E-3</v>
      </c>
      <c r="AO2425" s="13">
        <f t="shared" si="2886"/>
        <v>3.455225970852188E-4</v>
      </c>
      <c r="AP2425" s="13">
        <f t="shared" si="2887"/>
        <v>7.5666790895531646E-5</v>
      </c>
      <c r="AQ2425" s="13">
        <f t="shared" si="2888"/>
        <v>1.2427833865412851E-5</v>
      </c>
      <c r="AR2425" s="13">
        <f t="shared" si="2889"/>
        <v>1.9415635910804497E-4</v>
      </c>
      <c r="AS2425" s="13">
        <f t="shared" si="2890"/>
        <v>1.9451480161716692E-4</v>
      </c>
      <c r="AT2425" s="13">
        <f t="shared" si="2891"/>
        <v>9.7436952933152858E-5</v>
      </c>
      <c r="AU2425" s="13">
        <f t="shared" si="2892"/>
        <v>3.2538945512855882E-5</v>
      </c>
      <c r="AV2425" s="13">
        <f t="shared" si="2893"/>
        <v>8.1497543530660332E-6</v>
      </c>
      <c r="AW2425" s="13">
        <f t="shared" si="2894"/>
        <v>2.9855489684341402E-8</v>
      </c>
      <c r="AX2425" s="13">
        <f t="shared" si="2895"/>
        <v>2.6733511394622957E-4</v>
      </c>
      <c r="AY2425" s="13">
        <f t="shared" si="2896"/>
        <v>1.7563300059081287E-4</v>
      </c>
      <c r="AZ2425" s="13">
        <f t="shared" si="2897"/>
        <v>5.7693414159459933E-5</v>
      </c>
      <c r="BA2425" s="13">
        <f t="shared" si="2898"/>
        <v>1.2634413905428215E-5</v>
      </c>
      <c r="BB2425" s="13">
        <f t="shared" si="2899"/>
        <v>2.0751295931171336E-6</v>
      </c>
      <c r="BC2425" s="13">
        <f t="shared" si="2900"/>
        <v>2.7266245101439289E-7</v>
      </c>
      <c r="BD2425" s="13">
        <f t="shared" si="2901"/>
        <v>2.1259374567103619E-5</v>
      </c>
      <c r="BE2425" s="13">
        <f t="shared" si="2902"/>
        <v>2.1298622643227442E-5</v>
      </c>
      <c r="BF2425" s="13">
        <f t="shared" si="2903"/>
        <v>1.0668971588668975E-5</v>
      </c>
      <c r="BG2425" s="13">
        <f t="shared" si="2904"/>
        <v>3.5628893838672909E-6</v>
      </c>
      <c r="BH2425" s="13">
        <f t="shared" si="2905"/>
        <v>8.9236675645168183E-7</v>
      </c>
      <c r="BI2425" s="13">
        <f t="shared" si="2906"/>
        <v>1.7880284055425656E-7</v>
      </c>
      <c r="BJ2425" s="14">
        <f t="shared" si="2907"/>
        <v>0.42770286348227837</v>
      </c>
      <c r="BK2425" s="14">
        <f t="shared" si="2908"/>
        <v>0.33802181731805958</v>
      </c>
      <c r="BL2425" s="14">
        <f t="shared" si="2909"/>
        <v>0.2253641576284966</v>
      </c>
      <c r="BM2425" s="14">
        <f t="shared" si="2910"/>
        <v>0.23185843759992994</v>
      </c>
      <c r="BN2425" s="14">
        <f t="shared" si="2911"/>
        <v>0.76805145928578</v>
      </c>
    </row>
    <row r="2426" spans="1:66" x14ac:dyDescent="0.25">
      <c r="A2426" t="s">
        <v>303</v>
      </c>
      <c r="B2426" t="s">
        <v>321</v>
      </c>
      <c r="C2426" t="s">
        <v>364</v>
      </c>
      <c r="D2426" t="s">
        <v>547</v>
      </c>
      <c r="E2426" s="10">
        <f>VLOOKUP(A2426,home!$A$2:$E$405,3,FALSE)</f>
        <v>1.29370629370629</v>
      </c>
      <c r="F2426" s="10">
        <f>VLOOKUP(B2426,home!$B$2:$E$405,3,FALSE)</f>
        <v>1.29</v>
      </c>
      <c r="G2426" s="10">
        <f>VLOOKUP(C2426,away!$B$2:$E$405,4,FALSE)</f>
        <v>0.77</v>
      </c>
      <c r="H2426" s="10">
        <f>VLOOKUP(A2426,away!$A$2:$E$405,3,FALSE)</f>
        <v>1.0279720279720299</v>
      </c>
      <c r="I2426" s="10">
        <f>VLOOKUP(C2426,away!$B$2:$E$405,3,FALSE)</f>
        <v>0.64</v>
      </c>
      <c r="J2426" s="10">
        <f>VLOOKUP(B2426,home!$B$2:$E$405,4,FALSE)</f>
        <v>0.97</v>
      </c>
      <c r="K2426" s="12">
        <f t="shared" si="2856"/>
        <v>1.2850384615384578</v>
      </c>
      <c r="L2426" s="12">
        <f t="shared" si="2857"/>
        <v>0.63816503496503618</v>
      </c>
      <c r="M2426" s="13">
        <f t="shared" si="2858"/>
        <v>0.14613805870602359</v>
      </c>
      <c r="N2426" s="13">
        <f t="shared" si="2859"/>
        <v>0.18779302613180537</v>
      </c>
      <c r="O2426" s="13">
        <f t="shared" si="2860"/>
        <v>9.3260199343852046E-2</v>
      </c>
      <c r="P2426" s="13">
        <f t="shared" si="2861"/>
        <v>0.11984294308759354</v>
      </c>
      <c r="Q2426" s="13">
        <f t="shared" si="2862"/>
        <v>0.12066063069403329</v>
      </c>
      <c r="R2426" s="13">
        <f t="shared" si="2863"/>
        <v>2.9757699187557791E-2</v>
      </c>
      <c r="S2426" s="13">
        <f t="shared" si="2864"/>
        <v>2.4569799159553547E-2</v>
      </c>
      <c r="T2426" s="13">
        <f t="shared" si="2865"/>
        <v>7.700139560576108E-2</v>
      </c>
      <c r="U2426" s="13">
        <f t="shared" si="2866"/>
        <v>3.8239787982903485E-2</v>
      </c>
      <c r="V2426" s="13">
        <f t="shared" si="2867"/>
        <v>2.2387635579549803E-3</v>
      </c>
      <c r="W2426" s="13">
        <f t="shared" si="2868"/>
        <v>5.1684517078440205E-2</v>
      </c>
      <c r="X2426" s="13">
        <f t="shared" si="2869"/>
        <v>3.2983251648513803E-2</v>
      </c>
      <c r="Y2426" s="13">
        <f t="shared" si="2870"/>
        <v>1.0524378970767198E-2</v>
      </c>
      <c r="Z2426" s="13">
        <f t="shared" si="2871"/>
        <v>6.3301077141689494E-3</v>
      </c>
      <c r="AA2426" s="13">
        <f t="shared" si="2872"/>
        <v>8.1344318783883908E-3</v>
      </c>
      <c r="AB2426" s="13">
        <f t="shared" si="2873"/>
        <v>5.2265289132468031E-3</v>
      </c>
      <c r="AC2426" s="13">
        <f t="shared" si="2874"/>
        <v>1.1474595326083851E-4</v>
      </c>
      <c r="AD2426" s="13">
        <f t="shared" si="2875"/>
        <v>1.6604148077959225E-2</v>
      </c>
      <c r="AE2426" s="13">
        <f t="shared" si="2876"/>
        <v>1.0596186738735488E-2</v>
      </c>
      <c r="AF2426" s="13">
        <f t="shared" si="2877"/>
        <v>3.3810579403105927E-3</v>
      </c>
      <c r="AG2426" s="13">
        <f t="shared" si="2878"/>
        <v>7.1922431956570753E-4</v>
      </c>
      <c r="AH2426" s="13">
        <f t="shared" si="2879"/>
        <v>1.0099133526862681E-3</v>
      </c>
      <c r="AI2426" s="13">
        <f t="shared" si="2880"/>
        <v>1.2977775010231079E-3</v>
      </c>
      <c r="AJ2426" s="13">
        <f t="shared" si="2881"/>
        <v>8.3384700166697946E-4</v>
      </c>
      <c r="AK2426" s="13">
        <f t="shared" si="2882"/>
        <v>3.571751560601972E-4</v>
      </c>
      <c r="AL2426" s="13">
        <f t="shared" si="2883"/>
        <v>3.7639730178251034E-6</v>
      </c>
      <c r="AM2426" s="13">
        <f t="shared" si="2884"/>
        <v>4.2673937802514932E-3</v>
      </c>
      <c r="AN2426" s="13">
        <f t="shared" si="2885"/>
        <v>2.7233015009837723E-3</v>
      </c>
      <c r="AO2426" s="13">
        <f t="shared" si="2886"/>
        <v>8.6895789879782215E-4</v>
      </c>
      <c r="AP2426" s="13">
        <f t="shared" si="2887"/>
        <v>1.8484618262315221E-4</v>
      </c>
      <c r="AQ2426" s="13">
        <f t="shared" si="2888"/>
        <v>2.9490592649214342E-5</v>
      </c>
      <c r="AR2426" s="13">
        <f t="shared" si="2889"/>
        <v>1.2889827800573788E-4</v>
      </c>
      <c r="AS2426" s="13">
        <f t="shared" si="2890"/>
        <v>1.6563924486344986E-4</v>
      </c>
      <c r="AT2426" s="13">
        <f t="shared" si="2891"/>
        <v>1.0642640019485974E-4</v>
      </c>
      <c r="AU2426" s="13">
        <f t="shared" si="2892"/>
        <v>4.5587339191159612E-5</v>
      </c>
      <c r="AV2426" s="13">
        <f t="shared" si="2893"/>
        <v>1.4645371054959888E-5</v>
      </c>
      <c r="AW2426" s="13">
        <f t="shared" si="2894"/>
        <v>8.5741905852699254E-8</v>
      </c>
      <c r="AX2426" s="13">
        <f t="shared" si="2895"/>
        <v>9.1396085635886155E-4</v>
      </c>
      <c r="AY2426" s="13">
        <f t="shared" si="2896"/>
        <v>5.8325786185492727E-4</v>
      </c>
      <c r="AZ2426" s="13">
        <f t="shared" si="2897"/>
        <v>1.8610738690214094E-4</v>
      </c>
      <c r="BA2426" s="13">
        <f t="shared" si="2898"/>
        <v>3.9589075689885434E-5</v>
      </c>
      <c r="BB2426" s="13">
        <f t="shared" si="2899"/>
        <v>6.3160909679673001E-6</v>
      </c>
      <c r="BC2426" s="13">
        <f t="shared" si="2900"/>
        <v>8.0614168268304049E-7</v>
      </c>
      <c r="BD2426" s="13">
        <f t="shared" si="2901"/>
        <v>1.370972901507744E-5</v>
      </c>
      <c r="BE2426" s="13">
        <f t="shared" si="2902"/>
        <v>1.761752908164427E-5</v>
      </c>
      <c r="BF2426" s="13">
        <f t="shared" si="2903"/>
        <v>1.1319601233592597E-5</v>
      </c>
      <c r="BG2426" s="13">
        <f t="shared" si="2904"/>
        <v>4.8487076514815549E-6</v>
      </c>
      <c r="BH2426" s="13">
        <f t="shared" si="2905"/>
        <v>1.5576939552274005E-6</v>
      </c>
      <c r="BI2426" s="13">
        <f t="shared" si="2906"/>
        <v>4.0033932875463483E-7</v>
      </c>
      <c r="BJ2426" s="14">
        <f t="shared" si="2907"/>
        <v>0.52175184457465407</v>
      </c>
      <c r="BK2426" s="14">
        <f t="shared" si="2908"/>
        <v>0.29349133229925922</v>
      </c>
      <c r="BL2426" s="14">
        <f t="shared" si="2909"/>
        <v>0.17862801055096106</v>
      </c>
      <c r="BM2426" s="14">
        <f t="shared" si="2910"/>
        <v>0.30216556586822835</v>
      </c>
      <c r="BN2426" s="14">
        <f t="shared" si="2911"/>
        <v>0.69745255715086563</v>
      </c>
    </row>
    <row r="2427" spans="1:66" x14ac:dyDescent="0.25">
      <c r="A2427" t="s">
        <v>35</v>
      </c>
      <c r="B2427" t="s">
        <v>296</v>
      </c>
      <c r="C2427" t="s">
        <v>283</v>
      </c>
      <c r="D2427" t="s">
        <v>547</v>
      </c>
      <c r="E2427" s="10">
        <f>VLOOKUP(A2427,home!$A$2:$E$405,3,FALSE)</f>
        <v>1.6</v>
      </c>
      <c r="F2427" s="10">
        <f>VLOOKUP(B2427,home!$B$2:$E$405,3,FALSE)</f>
        <v>0.94</v>
      </c>
      <c r="G2427" s="10">
        <f>VLOOKUP(C2427,away!$B$2:$E$405,4,FALSE)</f>
        <v>0.75</v>
      </c>
      <c r="H2427" s="10">
        <f>VLOOKUP(A2427,away!$A$2:$E$405,3,FALSE)</f>
        <v>1.10909090909091</v>
      </c>
      <c r="I2427" s="10">
        <f>VLOOKUP(C2427,away!$B$2:$E$405,3,FALSE)</f>
        <v>0.37</v>
      </c>
      <c r="J2427" s="10">
        <f>VLOOKUP(B2427,home!$B$2:$E$405,4,FALSE)</f>
        <v>1.05</v>
      </c>
      <c r="K2427" s="12">
        <f t="shared" si="2856"/>
        <v>1.1280000000000001</v>
      </c>
      <c r="L2427" s="12">
        <f t="shared" si="2857"/>
        <v>0.43088181818181859</v>
      </c>
      <c r="M2427" s="13">
        <f t="shared" si="2858"/>
        <v>0.21037117295368199</v>
      </c>
      <c r="N2427" s="13">
        <f t="shared" si="2859"/>
        <v>0.23729868309175334</v>
      </c>
      <c r="O2427" s="13">
        <f t="shared" si="2860"/>
        <v>9.0645113495324309E-2</v>
      </c>
      <c r="P2427" s="13">
        <f t="shared" si="2861"/>
        <v>0.10224768802272584</v>
      </c>
      <c r="Q2427" s="13">
        <f t="shared" si="2862"/>
        <v>0.1338364572637489</v>
      </c>
      <c r="R2427" s="13">
        <f t="shared" si="2863"/>
        <v>1.9528665656081318E-2</v>
      </c>
      <c r="S2427" s="13">
        <f t="shared" si="2864"/>
        <v>1.2423980861073691E-2</v>
      </c>
      <c r="T2427" s="13">
        <f t="shared" si="2865"/>
        <v>5.7667696044817383E-2</v>
      </c>
      <c r="U2427" s="13">
        <f t="shared" si="2866"/>
        <v>2.2028334860059732E-2</v>
      </c>
      <c r="V2427" s="13">
        <f t="shared" si="2867"/>
        <v>6.7094285529693538E-4</v>
      </c>
      <c r="W2427" s="13">
        <f t="shared" si="2868"/>
        <v>5.0322507931169581E-2</v>
      </c>
      <c r="X2427" s="13">
        <f t="shared" si="2869"/>
        <v>2.1683053712851334E-2</v>
      </c>
      <c r="Y2427" s="13">
        <f t="shared" si="2870"/>
        <v>4.6714168037637078E-3</v>
      </c>
      <c r="Z2427" s="13">
        <f t="shared" si="2871"/>
        <v>2.804848988185719E-3</v>
      </c>
      <c r="AA2427" s="13">
        <f t="shared" si="2872"/>
        <v>3.1638696586734918E-3</v>
      </c>
      <c r="AB2427" s="13">
        <f t="shared" si="2873"/>
        <v>1.7844224874918495E-3</v>
      </c>
      <c r="AC2427" s="13">
        <f t="shared" si="2874"/>
        <v>2.0381343955744325E-5</v>
      </c>
      <c r="AD2427" s="13">
        <f t="shared" si="2875"/>
        <v>1.4190947236589826E-2</v>
      </c>
      <c r="AE2427" s="13">
        <f t="shared" si="2876"/>
        <v>6.1146211470240784E-3</v>
      </c>
      <c r="AF2427" s="13">
        <f t="shared" si="2877"/>
        <v>1.3173395386613658E-3</v>
      </c>
      <c r="AG2427" s="13">
        <f t="shared" si="2878"/>
        <v>1.8920588519373585E-4</v>
      </c>
      <c r="AH2427" s="13">
        <f t="shared" si="2879"/>
        <v>3.0213960793872414E-4</v>
      </c>
      <c r="AI2427" s="13">
        <f t="shared" si="2880"/>
        <v>3.4081347775488088E-4</v>
      </c>
      <c r="AJ2427" s="13">
        <f t="shared" si="2881"/>
        <v>1.9221880145375286E-4</v>
      </c>
      <c r="AK2427" s="13">
        <f t="shared" si="2882"/>
        <v>7.2274269346611075E-5</v>
      </c>
      <c r="AL2427" s="13">
        <f t="shared" si="2883"/>
        <v>3.9624160839368282E-7</v>
      </c>
      <c r="AM2427" s="13">
        <f t="shared" si="2884"/>
        <v>3.2014776965746624E-3</v>
      </c>
      <c r="AN2427" s="13">
        <f t="shared" si="2885"/>
        <v>1.3794585307686309E-3</v>
      </c>
      <c r="AO2427" s="13">
        <f t="shared" si="2886"/>
        <v>2.9719179992200394E-4</v>
      </c>
      <c r="AP2427" s="13">
        <f t="shared" si="2887"/>
        <v>4.2684847699706776E-5</v>
      </c>
      <c r="AQ2427" s="13">
        <f t="shared" si="2888"/>
        <v>4.5980311964159168E-6</v>
      </c>
      <c r="AR2427" s="13">
        <f t="shared" si="2889"/>
        <v>2.6037292722675873E-5</v>
      </c>
      <c r="AS2427" s="13">
        <f t="shared" si="2890"/>
        <v>2.9370066191178391E-5</v>
      </c>
      <c r="AT2427" s="13">
        <f t="shared" si="2891"/>
        <v>1.6564717331824612E-5</v>
      </c>
      <c r="AU2427" s="13">
        <f t="shared" si="2892"/>
        <v>6.228333716766055E-6</v>
      </c>
      <c r="AV2427" s="13">
        <f t="shared" si="2893"/>
        <v>1.7563901081280279E-6</v>
      </c>
      <c r="AW2427" s="13">
        <f t="shared" si="2894"/>
        <v>5.3496435461373524E-9</v>
      </c>
      <c r="AX2427" s="13">
        <f t="shared" si="2895"/>
        <v>6.018778069560364E-4</v>
      </c>
      <c r="AY2427" s="13">
        <f t="shared" si="2896"/>
        <v>2.5933820378450253E-4</v>
      </c>
      <c r="AZ2427" s="13">
        <f t="shared" si="2897"/>
        <v>5.5872058385336723E-5</v>
      </c>
      <c r="BA2427" s="13">
        <f t="shared" si="2898"/>
        <v>8.024751367544871E-6</v>
      </c>
      <c r="BB2427" s="13">
        <f t="shared" si="2899"/>
        <v>8.6442986492619204E-7</v>
      </c>
      <c r="BC2427" s="13">
        <f t="shared" si="2900"/>
        <v>7.4493422378012341E-8</v>
      </c>
      <c r="BD2427" s="13">
        <f t="shared" si="2901"/>
        <v>1.8698326714798013E-6</v>
      </c>
      <c r="BE2427" s="13">
        <f t="shared" si="2902"/>
        <v>2.109171253429216E-6</v>
      </c>
      <c r="BF2427" s="13">
        <f t="shared" si="2903"/>
        <v>1.1895725869340782E-6</v>
      </c>
      <c r="BG2427" s="13">
        <f t="shared" si="2904"/>
        <v>4.4727929268721333E-7</v>
      </c>
      <c r="BH2427" s="13">
        <f t="shared" si="2905"/>
        <v>1.261327605377942E-7</v>
      </c>
      <c r="BI2427" s="13">
        <f t="shared" si="2906"/>
        <v>2.845555077732635E-8</v>
      </c>
      <c r="BJ2427" s="14">
        <f t="shared" si="2907"/>
        <v>0.53314339130551558</v>
      </c>
      <c r="BK2427" s="14">
        <f t="shared" si="2908"/>
        <v>0.32599390048212717</v>
      </c>
      <c r="BL2427" s="14">
        <f t="shared" si="2909"/>
        <v>0.13814357955831116</v>
      </c>
      <c r="BM2427" s="14">
        <f t="shared" si="2910"/>
        <v>0.20589860699668275</v>
      </c>
      <c r="BN2427" s="14">
        <f t="shared" si="2911"/>
        <v>0.7939277804833158</v>
      </c>
    </row>
    <row r="2428" spans="1:66" x14ac:dyDescent="0.25">
      <c r="A2428" t="s">
        <v>35</v>
      </c>
      <c r="B2428" t="s">
        <v>471</v>
      </c>
      <c r="C2428" t="s">
        <v>214</v>
      </c>
      <c r="D2428" t="s">
        <v>547</v>
      </c>
      <c r="E2428" s="10">
        <f>VLOOKUP(A2428,home!$A$2:$E$405,3,FALSE)</f>
        <v>1.6</v>
      </c>
      <c r="F2428" s="10">
        <f>VLOOKUP(B2428,home!$B$2:$E$405,3,FALSE)</f>
        <v>0.83</v>
      </c>
      <c r="G2428" s="10">
        <f>VLOOKUP(C2428,away!$B$2:$E$405,4,FALSE)</f>
        <v>0.75</v>
      </c>
      <c r="H2428" s="10">
        <f>VLOOKUP(A2428,away!$A$2:$E$405,3,FALSE)</f>
        <v>1.10909090909091</v>
      </c>
      <c r="I2428" s="10">
        <f>VLOOKUP(C2428,away!$B$2:$E$405,3,FALSE)</f>
        <v>0.63</v>
      </c>
      <c r="J2428" s="10">
        <f>VLOOKUP(B2428,home!$B$2:$E$405,4,FALSE)</f>
        <v>0.9</v>
      </c>
      <c r="K2428" s="12">
        <f t="shared" si="2856"/>
        <v>0.996</v>
      </c>
      <c r="L2428" s="12">
        <f t="shared" si="2857"/>
        <v>0.628854545454546</v>
      </c>
      <c r="M2428" s="13">
        <f t="shared" si="2858"/>
        <v>0.19694031898553907</v>
      </c>
      <c r="N2428" s="13">
        <f t="shared" si="2859"/>
        <v>0.19615255770959691</v>
      </c>
      <c r="O2428" s="13">
        <f t="shared" si="2860"/>
        <v>0.12384681477732445</v>
      </c>
      <c r="P2428" s="13">
        <f t="shared" si="2861"/>
        <v>0.12335142751821515</v>
      </c>
      <c r="Q2428" s="13">
        <f t="shared" si="2862"/>
        <v>9.7683973739379246E-2</v>
      </c>
      <c r="R2428" s="13">
        <f t="shared" si="2863"/>
        <v>3.8940816206393856E-2</v>
      </c>
      <c r="S2428" s="13">
        <f t="shared" si="2864"/>
        <v>1.9314956364900999E-2</v>
      </c>
      <c r="T2428" s="13">
        <f t="shared" si="2865"/>
        <v>6.1429010904071137E-2</v>
      </c>
      <c r="U2428" s="13">
        <f t="shared" si="2866"/>
        <v>3.8785052941568275E-2</v>
      </c>
      <c r="V2428" s="13">
        <f t="shared" si="2867"/>
        <v>1.3441903236558798E-3</v>
      </c>
      <c r="W2428" s="13">
        <f t="shared" si="2868"/>
        <v>3.2431079281473915E-2</v>
      </c>
      <c r="X2428" s="13">
        <f t="shared" si="2869"/>
        <v>2.0394431620151622E-2</v>
      </c>
      <c r="Y2428" s="13">
        <f t="shared" si="2870"/>
        <v>6.4125655131471327E-3</v>
      </c>
      <c r="Z2428" s="13">
        <f t="shared" si="2871"/>
        <v>8.1627030917002779E-3</v>
      </c>
      <c r="AA2428" s="13">
        <f t="shared" si="2872"/>
        <v>8.1300522793334752E-3</v>
      </c>
      <c r="AB2428" s="13">
        <f t="shared" si="2873"/>
        <v>4.0487660351080706E-3</v>
      </c>
      <c r="AC2428" s="13">
        <f t="shared" si="2874"/>
        <v>5.2619937137941811E-5</v>
      </c>
      <c r="AD2428" s="13">
        <f t="shared" si="2875"/>
        <v>8.0753387410870039E-3</v>
      </c>
      <c r="AE2428" s="13">
        <f t="shared" si="2876"/>
        <v>5.0782134734177527E-3</v>
      </c>
      <c r="AF2428" s="13">
        <f t="shared" si="2877"/>
        <v>1.5967288127736359E-3</v>
      </c>
      <c r="AG2428" s="13">
        <f t="shared" si="2878"/>
        <v>3.34703390590314E-4</v>
      </c>
      <c r="AH2428" s="13">
        <f t="shared" si="2879"/>
        <v>1.2832882356028986E-3</v>
      </c>
      <c r="AI2428" s="13">
        <f t="shared" si="2880"/>
        <v>1.278155082660487E-3</v>
      </c>
      <c r="AJ2428" s="13">
        <f t="shared" si="2881"/>
        <v>6.3652123116492241E-4</v>
      </c>
      <c r="AK2428" s="13">
        <f t="shared" si="2882"/>
        <v>2.113250487467543E-4</v>
      </c>
      <c r="AL2428" s="13">
        <f t="shared" si="2883"/>
        <v>1.3183170201649716E-6</v>
      </c>
      <c r="AM2428" s="13">
        <f t="shared" si="2884"/>
        <v>1.6086074772245318E-3</v>
      </c>
      <c r="AN2428" s="13">
        <f t="shared" si="2885"/>
        <v>1.0115801239048167E-3</v>
      </c>
      <c r="AO2428" s="13">
        <f t="shared" si="2886"/>
        <v>3.1806837950450835E-4</v>
      </c>
      <c r="AP2428" s="13">
        <f t="shared" si="2887"/>
        <v>6.6672915405590564E-5</v>
      </c>
      <c r="AQ2428" s="13">
        <f t="shared" si="2888"/>
        <v>1.0481891477878012E-5</v>
      </c>
      <c r="AR2428" s="13">
        <f t="shared" si="2889"/>
        <v>1.6140032801744545E-4</v>
      </c>
      <c r="AS2428" s="13">
        <f t="shared" si="2890"/>
        <v>1.6075472670537566E-4</v>
      </c>
      <c r="AT2428" s="13">
        <f t="shared" si="2891"/>
        <v>8.0055853899277071E-5</v>
      </c>
      <c r="AU2428" s="13">
        <f t="shared" si="2892"/>
        <v>2.6578543494559994E-5</v>
      </c>
      <c r="AV2428" s="13">
        <f t="shared" si="2893"/>
        <v>6.6180573301454375E-6</v>
      </c>
      <c r="AW2428" s="13">
        <f t="shared" si="2894"/>
        <v>2.2936486996636413E-8</v>
      </c>
      <c r="AX2428" s="13">
        <f t="shared" si="2895"/>
        <v>2.6702884121927218E-4</v>
      </c>
      <c r="AY2428" s="13">
        <f t="shared" si="2896"/>
        <v>1.6792230056819949E-4</v>
      </c>
      <c r="AZ2428" s="13">
        <f t="shared" si="2897"/>
        <v>5.279935099774837E-5</v>
      </c>
      <c r="BA2428" s="13">
        <f t="shared" si="2898"/>
        <v>1.106770395732803E-5</v>
      </c>
      <c r="BB2428" s="13">
        <f t="shared" si="2899"/>
        <v>1.7399939853277494E-6</v>
      </c>
      <c r="BC2428" s="13">
        <f t="shared" si="2900"/>
        <v>2.1884062534738519E-7</v>
      </c>
      <c r="BD2428" s="13">
        <f t="shared" si="2901"/>
        <v>1.6916221651937546E-5</v>
      </c>
      <c r="BE2428" s="13">
        <f t="shared" si="2902"/>
        <v>1.6848556765329795E-5</v>
      </c>
      <c r="BF2428" s="13">
        <f t="shared" si="2903"/>
        <v>8.3905812691342364E-6</v>
      </c>
      <c r="BG2428" s="13">
        <f t="shared" si="2904"/>
        <v>2.7856729813525669E-6</v>
      </c>
      <c r="BH2428" s="13">
        <f t="shared" si="2905"/>
        <v>6.9363257235678913E-7</v>
      </c>
      <c r="BI2428" s="13">
        <f t="shared" si="2906"/>
        <v>1.3817160841347245E-7</v>
      </c>
      <c r="BJ2428" s="14">
        <f t="shared" si="2907"/>
        <v>0.43310479100455923</v>
      </c>
      <c r="BK2428" s="14">
        <f t="shared" si="2908"/>
        <v>0.34117275374703748</v>
      </c>
      <c r="BL2428" s="14">
        <f t="shared" si="2909"/>
        <v>0.21764197218419851</v>
      </c>
      <c r="BM2428" s="14">
        <f t="shared" si="2910"/>
        <v>0.2229984117269655</v>
      </c>
      <c r="BN2428" s="14">
        <f t="shared" si="2911"/>
        <v>0.77691590893644868</v>
      </c>
    </row>
    <row r="2429" spans="1:66" x14ac:dyDescent="0.25">
      <c r="A2429" t="s">
        <v>35</v>
      </c>
      <c r="B2429" t="s">
        <v>282</v>
      </c>
      <c r="C2429" t="s">
        <v>285</v>
      </c>
      <c r="D2429" t="s">
        <v>547</v>
      </c>
      <c r="E2429" s="10">
        <f>VLOOKUP(A2429,home!$A$2:$E$405,3,FALSE)</f>
        <v>1.6</v>
      </c>
      <c r="F2429" s="10">
        <f>VLOOKUP(B2429,home!$B$2:$E$405,3,FALSE)</f>
        <v>1.25</v>
      </c>
      <c r="G2429" s="10">
        <f>VLOOKUP(C2429,away!$B$2:$E$405,4,FALSE)</f>
        <v>1</v>
      </c>
      <c r="H2429" s="10">
        <f>VLOOKUP(A2429,away!$A$2:$E$405,3,FALSE)</f>
        <v>1.10909090909091</v>
      </c>
      <c r="I2429" s="10">
        <f>VLOOKUP(C2429,away!$B$2:$E$405,3,FALSE)</f>
        <v>0.75</v>
      </c>
      <c r="J2429" s="10">
        <f>VLOOKUP(B2429,home!$B$2:$E$405,4,FALSE)</f>
        <v>0.75</v>
      </c>
      <c r="K2429" s="12">
        <f t="shared" si="2856"/>
        <v>2</v>
      </c>
      <c r="L2429" s="12">
        <f t="shared" si="2857"/>
        <v>0.62386363636363684</v>
      </c>
      <c r="M2429" s="13">
        <f t="shared" si="2858"/>
        <v>7.2522121729231045E-2</v>
      </c>
      <c r="N2429" s="13">
        <f t="shared" si="2859"/>
        <v>0.14504424345846204</v>
      </c>
      <c r="O2429" s="13">
        <f t="shared" si="2860"/>
        <v>4.5243914578804396E-2</v>
      </c>
      <c r="P2429" s="13">
        <f t="shared" si="2861"/>
        <v>9.0487829157608779E-2</v>
      </c>
      <c r="Q2429" s="13">
        <f t="shared" si="2862"/>
        <v>0.14504424345846212</v>
      </c>
      <c r="R2429" s="13">
        <f t="shared" si="2863"/>
        <v>1.4113016536229334E-2</v>
      </c>
      <c r="S2429" s="13">
        <f t="shared" si="2864"/>
        <v>2.8226033072458676E-2</v>
      </c>
      <c r="T2429" s="13">
        <f t="shared" si="2865"/>
        <v>9.0487829157608821E-2</v>
      </c>
      <c r="U2429" s="13">
        <f t="shared" si="2866"/>
        <v>2.8226033072458665E-2</v>
      </c>
      <c r="V2429" s="13">
        <f t="shared" si="2867"/>
        <v>3.9131545850454117E-3</v>
      </c>
      <c r="W2429" s="13">
        <f t="shared" si="2868"/>
        <v>9.6696162305641403E-2</v>
      </c>
      <c r="X2429" s="13">
        <f t="shared" si="2869"/>
        <v>6.032521943840588E-2</v>
      </c>
      <c r="Y2429" s="13">
        <f t="shared" si="2870"/>
        <v>1.8817355381639117E-2</v>
      </c>
      <c r="Z2429" s="13">
        <f t="shared" si="2871"/>
        <v>2.9348659387840579E-3</v>
      </c>
      <c r="AA2429" s="13">
        <f t="shared" si="2872"/>
        <v>5.869731877568115E-3</v>
      </c>
      <c r="AB2429" s="13">
        <f t="shared" si="2873"/>
        <v>5.8697318775681167E-3</v>
      </c>
      <c r="AC2429" s="13">
        <f t="shared" si="2874"/>
        <v>3.0515935613493355E-4</v>
      </c>
      <c r="AD2429" s="13">
        <f t="shared" si="2875"/>
        <v>4.8348081152820702E-2</v>
      </c>
      <c r="AE2429" s="13">
        <f t="shared" si="2876"/>
        <v>3.016260971920294E-2</v>
      </c>
      <c r="AF2429" s="13">
        <f t="shared" si="2877"/>
        <v>9.4086776908195585E-3</v>
      </c>
      <c r="AG2429" s="13">
        <f t="shared" si="2878"/>
        <v>1.9565772925227059E-3</v>
      </c>
      <c r="AH2429" s="13">
        <f t="shared" si="2879"/>
        <v>4.5773903420240022E-4</v>
      </c>
      <c r="AI2429" s="13">
        <f t="shared" si="2880"/>
        <v>9.1547806840480022E-4</v>
      </c>
      <c r="AJ2429" s="13">
        <f t="shared" si="2881"/>
        <v>9.1547806840480066E-4</v>
      </c>
      <c r="AK2429" s="13">
        <f t="shared" si="2882"/>
        <v>6.103187122698671E-4</v>
      </c>
      <c r="AL2429" s="13">
        <f t="shared" si="2883"/>
        <v>1.5230226047098062E-5</v>
      </c>
      <c r="AM2429" s="13">
        <f t="shared" si="2884"/>
        <v>1.9339232461128276E-2</v>
      </c>
      <c r="AN2429" s="13">
        <f t="shared" si="2885"/>
        <v>1.2065043887681171E-2</v>
      </c>
      <c r="AO2429" s="13">
        <f t="shared" si="2886"/>
        <v>3.7634710763278221E-3</v>
      </c>
      <c r="AP2429" s="13">
        <f t="shared" si="2887"/>
        <v>7.8263091700908204E-4</v>
      </c>
      <c r="AQ2429" s="13">
        <f t="shared" si="2888"/>
        <v>1.2206374245397337E-4</v>
      </c>
      <c r="AR2429" s="13">
        <f t="shared" si="2889"/>
        <v>5.7113347676617741E-5</v>
      </c>
      <c r="AS2429" s="13">
        <f t="shared" si="2890"/>
        <v>1.1422669535323545E-4</v>
      </c>
      <c r="AT2429" s="13">
        <f t="shared" si="2891"/>
        <v>1.1422669535323551E-4</v>
      </c>
      <c r="AU2429" s="13">
        <f t="shared" si="2892"/>
        <v>7.615113023549033E-5</v>
      </c>
      <c r="AV2429" s="13">
        <f t="shared" si="2893"/>
        <v>3.8075565117745165E-5</v>
      </c>
      <c r="AW2429" s="13">
        <f t="shared" si="2894"/>
        <v>5.2786578913237605E-7</v>
      </c>
      <c r="AX2429" s="13">
        <f t="shared" si="2895"/>
        <v>6.4464108203760914E-3</v>
      </c>
      <c r="AY2429" s="13">
        <f t="shared" si="2896"/>
        <v>4.0216812958937236E-3</v>
      </c>
      <c r="AZ2429" s="13">
        <f t="shared" si="2897"/>
        <v>1.2544903587759406E-3</v>
      </c>
      <c r="BA2429" s="13">
        <f t="shared" si="2898"/>
        <v>2.6087697233636068E-4</v>
      </c>
      <c r="BB2429" s="13">
        <f t="shared" si="2899"/>
        <v>4.0687914151324461E-5</v>
      </c>
      <c r="BC2429" s="13">
        <f t="shared" si="2900"/>
        <v>5.0767420156993541E-6</v>
      </c>
      <c r="BD2429" s="13">
        <f t="shared" si="2901"/>
        <v>5.9384901277392313E-6</v>
      </c>
      <c r="BE2429" s="13">
        <f t="shared" si="2902"/>
        <v>1.1876980255478461E-5</v>
      </c>
      <c r="BF2429" s="13">
        <f t="shared" si="2903"/>
        <v>1.1876980255478466E-5</v>
      </c>
      <c r="BG2429" s="13">
        <f t="shared" si="2904"/>
        <v>7.9179868369856435E-6</v>
      </c>
      <c r="BH2429" s="13">
        <f t="shared" si="2905"/>
        <v>3.9589934184928217E-6</v>
      </c>
      <c r="BI2429" s="13">
        <f t="shared" si="2906"/>
        <v>1.5835973673971283E-6</v>
      </c>
      <c r="BJ2429" s="14">
        <f t="shared" si="2907"/>
        <v>0.69439266524373455</v>
      </c>
      <c r="BK2429" s="14">
        <f t="shared" si="2908"/>
        <v>0.19949120942241969</v>
      </c>
      <c r="BL2429" s="14">
        <f t="shared" si="2909"/>
        <v>0.10266438828790843</v>
      </c>
      <c r="BM2429" s="14">
        <f t="shared" si="2910"/>
        <v>0.48300660654394445</v>
      </c>
      <c r="BN2429" s="14">
        <f t="shared" si="2911"/>
        <v>0.51245536891879773</v>
      </c>
    </row>
    <row r="2430" spans="1:66" x14ac:dyDescent="0.25">
      <c r="A2430" t="s">
        <v>35</v>
      </c>
      <c r="B2430" t="s">
        <v>211</v>
      </c>
      <c r="C2430" t="s">
        <v>295</v>
      </c>
      <c r="D2430" t="s">
        <v>547</v>
      </c>
      <c r="E2430" s="10">
        <f>VLOOKUP(A2430,home!$A$2:$E$405,3,FALSE)</f>
        <v>1.6</v>
      </c>
      <c r="F2430" s="10">
        <f>VLOOKUP(B2430,home!$B$2:$E$405,3,FALSE)</f>
        <v>1.25</v>
      </c>
      <c r="G2430" s="10">
        <f>VLOOKUP(C2430,away!$B$2:$E$405,4,FALSE)</f>
        <v>0.83</v>
      </c>
      <c r="H2430" s="10">
        <f>VLOOKUP(A2430,away!$A$2:$E$405,3,FALSE)</f>
        <v>1.10909090909091</v>
      </c>
      <c r="I2430" s="10">
        <f>VLOOKUP(C2430,away!$B$2:$E$405,3,FALSE)</f>
        <v>0.73</v>
      </c>
      <c r="J2430" s="10">
        <f>VLOOKUP(B2430,home!$B$2:$E$405,4,FALSE)</f>
        <v>0.9</v>
      </c>
      <c r="K2430" s="12">
        <f t="shared" si="2856"/>
        <v>1.66</v>
      </c>
      <c r="L2430" s="12">
        <f t="shared" si="2857"/>
        <v>0.7286727272727278</v>
      </c>
      <c r="M2430" s="13">
        <f t="shared" si="2858"/>
        <v>9.1751382203492715E-2</v>
      </c>
      <c r="N2430" s="13">
        <f t="shared" si="2859"/>
        <v>0.15230729445779789</v>
      </c>
      <c r="O2430" s="13">
        <f t="shared" si="2860"/>
        <v>6.6856729901261458E-2</v>
      </c>
      <c r="P2430" s="13">
        <f t="shared" si="2861"/>
        <v>0.11098217163609402</v>
      </c>
      <c r="Q2430" s="13">
        <f t="shared" si="2862"/>
        <v>0.12641505439997228</v>
      </c>
      <c r="R2430" s="13">
        <f t="shared" si="2863"/>
        <v>2.4358337856844155E-2</v>
      </c>
      <c r="S2430" s="13">
        <f t="shared" si="2864"/>
        <v>3.3560917899159881E-2</v>
      </c>
      <c r="T2430" s="13">
        <f t="shared" si="2865"/>
        <v>9.2115202457958054E-2</v>
      </c>
      <c r="U2430" s="13">
        <f t="shared" si="2866"/>
        <v>4.0434840842361292E-2</v>
      </c>
      <c r="V2430" s="13">
        <f t="shared" si="2867"/>
        <v>4.5105751616769472E-3</v>
      </c>
      <c r="W2430" s="13">
        <f t="shared" si="2868"/>
        <v>6.9949663434651324E-2</v>
      </c>
      <c r="X2430" s="13">
        <f t="shared" si="2869"/>
        <v>5.0970412026736786E-2</v>
      </c>
      <c r="Y2430" s="13">
        <f t="shared" si="2870"/>
        <v>1.8570374570868468E-2</v>
      </c>
      <c r="Z2430" s="13">
        <f t="shared" si="2871"/>
        <v>5.9164188259923896E-3</v>
      </c>
      <c r="AA2430" s="13">
        <f t="shared" si="2872"/>
        <v>9.8212552511473643E-3</v>
      </c>
      <c r="AB2430" s="13">
        <f t="shared" si="2873"/>
        <v>8.1516418584523156E-3</v>
      </c>
      <c r="AC2430" s="13">
        <f t="shared" si="2874"/>
        <v>3.4099855960513054E-4</v>
      </c>
      <c r="AD2430" s="13">
        <f t="shared" si="2875"/>
        <v>2.9029110325380289E-2</v>
      </c>
      <c r="AE2430" s="13">
        <f t="shared" si="2876"/>
        <v>2.1152720991095757E-2</v>
      </c>
      <c r="AF2430" s="13">
        <f t="shared" si="2877"/>
        <v>7.70670544691041E-3</v>
      </c>
      <c r="AG2430" s="13">
        <f t="shared" si="2878"/>
        <v>1.8718886920959324E-3</v>
      </c>
      <c r="AH2430" s="13">
        <f t="shared" si="2879"/>
        <v>1.077783260405896E-3</v>
      </c>
      <c r="AI2430" s="13">
        <f t="shared" si="2880"/>
        <v>1.789120212273787E-3</v>
      </c>
      <c r="AJ2430" s="13">
        <f t="shared" si="2881"/>
        <v>1.4849697761872436E-3</v>
      </c>
      <c r="AK2430" s="13">
        <f t="shared" si="2882"/>
        <v>8.2168327615694153E-4</v>
      </c>
      <c r="AL2430" s="13">
        <f t="shared" si="2883"/>
        <v>1.6498829668123205E-5</v>
      </c>
      <c r="AM2430" s="13">
        <f t="shared" si="2884"/>
        <v>9.637664628026248E-3</v>
      </c>
      <c r="AN2430" s="13">
        <f t="shared" si="2885"/>
        <v>7.0227033690437859E-3</v>
      </c>
      <c r="AO2430" s="13">
        <f t="shared" si="2886"/>
        <v>2.5586262083742545E-3</v>
      </c>
      <c r="AP2430" s="13">
        <f t="shared" si="2887"/>
        <v>6.2146704577584904E-4</v>
      </c>
      <c r="AQ2430" s="13">
        <f t="shared" si="2888"/>
        <v>1.1321152178890326E-4</v>
      </c>
      <c r="AR2430" s="13">
        <f t="shared" si="2889"/>
        <v>1.5707025355377142E-4</v>
      </c>
      <c r="AS2430" s="13">
        <f t="shared" si="2890"/>
        <v>2.6073662089926052E-4</v>
      </c>
      <c r="AT2430" s="13">
        <f t="shared" si="2891"/>
        <v>2.1641139534638631E-4</v>
      </c>
      <c r="AU2430" s="13">
        <f t="shared" si="2892"/>
        <v>1.1974763875833375E-4</v>
      </c>
      <c r="AV2430" s="13">
        <f t="shared" si="2893"/>
        <v>4.9695270084708482E-5</v>
      </c>
      <c r="AW2430" s="13">
        <f t="shared" si="2894"/>
        <v>5.5435917695533423E-7</v>
      </c>
      <c r="AX2430" s="13">
        <f t="shared" si="2895"/>
        <v>2.6664205470872649E-3</v>
      </c>
      <c r="AY2430" s="13">
        <f t="shared" si="2896"/>
        <v>1.9429479321021162E-3</v>
      </c>
      <c r="AZ2430" s="13">
        <f t="shared" si="2897"/>
        <v>7.0788658431687778E-4</v>
      </c>
      <c r="BA2430" s="13">
        <f t="shared" si="2898"/>
        <v>1.7193921599798509E-4</v>
      </c>
      <c r="BB2430" s="13">
        <f t="shared" si="2899"/>
        <v>3.1321854361596607E-5</v>
      </c>
      <c r="BC2430" s="13">
        <f t="shared" si="2900"/>
        <v>4.5646762081807583E-6</v>
      </c>
      <c r="BD2430" s="13">
        <f t="shared" si="2901"/>
        <v>1.9075468338407575E-5</v>
      </c>
      <c r="BE2430" s="13">
        <f t="shared" si="2902"/>
        <v>3.166527744175657E-5</v>
      </c>
      <c r="BF2430" s="13">
        <f t="shared" si="2903"/>
        <v>2.6282180276657958E-5</v>
      </c>
      <c r="BG2430" s="13">
        <f t="shared" si="2904"/>
        <v>1.4542806419750737E-5</v>
      </c>
      <c r="BH2430" s="13">
        <f t="shared" si="2905"/>
        <v>6.0352646641965525E-6</v>
      </c>
      <c r="BI2430" s="13">
        <f t="shared" si="2906"/>
        <v>2.0037078685132538E-6</v>
      </c>
      <c r="BJ2430" s="14">
        <f t="shared" si="2907"/>
        <v>0.59556718038655021</v>
      </c>
      <c r="BK2430" s="14">
        <f t="shared" si="2908"/>
        <v>0.24310549222179892</v>
      </c>
      <c r="BL2430" s="14">
        <f t="shared" si="2909"/>
        <v>0.15569962811874222</v>
      </c>
      <c r="BM2430" s="14">
        <f t="shared" si="2910"/>
        <v>0.4256753555246961</v>
      </c>
      <c r="BN2430" s="14">
        <f t="shared" si="2911"/>
        <v>0.57267097045546256</v>
      </c>
    </row>
    <row r="2431" spans="1:66" x14ac:dyDescent="0.25">
      <c r="A2431" t="s">
        <v>10</v>
      </c>
      <c r="B2431" t="s">
        <v>40</v>
      </c>
      <c r="C2431" t="s">
        <v>39</v>
      </c>
      <c r="D2431" t="s">
        <v>548</v>
      </c>
      <c r="E2431" s="10">
        <f>VLOOKUP(A2431,home!$A$2:$E$405,3,FALSE)</f>
        <v>1.6153846153846201</v>
      </c>
      <c r="F2431" s="10">
        <f>VLOOKUP(B2431,home!$B$2:$E$405,3,FALSE)</f>
        <v>0.97</v>
      </c>
      <c r="G2431" s="10">
        <f>VLOOKUP(C2431,away!$B$2:$E$405,4,FALSE)</f>
        <v>1.24</v>
      </c>
      <c r="H2431" s="10">
        <f>VLOOKUP(A2431,away!$A$2:$E$405,3,FALSE)</f>
        <v>1.4957264957265</v>
      </c>
      <c r="I2431" s="10">
        <f>VLOOKUP(C2431,away!$B$2:$E$405,3,FALSE)</f>
        <v>1.33</v>
      </c>
      <c r="J2431" s="10">
        <f>VLOOKUP(B2431,home!$B$2:$E$405,4,FALSE)</f>
        <v>2.0099999999999998</v>
      </c>
      <c r="K2431" s="12">
        <f t="shared" si="2856"/>
        <v>1.9429846153846211</v>
      </c>
      <c r="L2431" s="12">
        <f t="shared" si="2857"/>
        <v>3.9985256410256524</v>
      </c>
      <c r="M2431" s="13">
        <f t="shared" si="2858"/>
        <v>2.6280576115147608E-3</v>
      </c>
      <c r="N2431" s="13">
        <f t="shared" si="2859"/>
        <v>5.1062755075176325E-3</v>
      </c>
      <c r="O2431" s="13">
        <f t="shared" si="2860"/>
        <v>1.0508355745734404E-2</v>
      </c>
      <c r="P2431" s="13">
        <f t="shared" si="2861"/>
        <v>2.0417573546950535E-2</v>
      </c>
      <c r="Q2431" s="13">
        <f t="shared" si="2862"/>
        <v>4.9607073765110298E-3</v>
      </c>
      <c r="R2431" s="13">
        <f t="shared" si="2863"/>
        <v>2.1008964947169133E-2</v>
      </c>
      <c r="S2431" s="13">
        <f t="shared" si="2864"/>
        <v>3.9656408949959664E-2</v>
      </c>
      <c r="T2431" s="13">
        <f t="shared" si="2865"/>
        <v>1.983551564260445E-2</v>
      </c>
      <c r="U2431" s="13">
        <f t="shared" si="2866"/>
        <v>4.08200956775044E-2</v>
      </c>
      <c r="V2431" s="13">
        <f t="shared" si="2867"/>
        <v>3.4232618662549057E-2</v>
      </c>
      <c r="W2431" s="13">
        <f t="shared" si="2868"/>
        <v>3.2128593713286451E-3</v>
      </c>
      <c r="X2431" s="13">
        <f t="shared" si="2869"/>
        <v>1.2846700577267146E-2</v>
      </c>
      <c r="Y2431" s="13">
        <f t="shared" si="2870"/>
        <v>2.5683930830390875E-2</v>
      </c>
      <c r="Z2431" s="13">
        <f t="shared" si="2871"/>
        <v>2.8001628344221634E-2</v>
      </c>
      <c r="AA2431" s="13">
        <f t="shared" si="2872"/>
        <v>5.4406733078540576E-2</v>
      </c>
      <c r="AB2431" s="13">
        <f t="shared" si="2873"/>
        <v>5.2855722672470955E-2</v>
      </c>
      <c r="AC2431" s="13">
        <f t="shared" si="2874"/>
        <v>1.6622233807415652E-2</v>
      </c>
      <c r="AD2431" s="13">
        <f t="shared" si="2875"/>
        <v>1.5606340824714661E-3</v>
      </c>
      <c r="AE2431" s="13">
        <f t="shared" si="2876"/>
        <v>6.2402353950207004E-3</v>
      </c>
      <c r="AF2431" s="13">
        <f t="shared" si="2877"/>
        <v>1.2475870616513059E-2</v>
      </c>
      <c r="AG2431" s="13">
        <f t="shared" si="2878"/>
        <v>1.6628362851415324E-2</v>
      </c>
      <c r="AH2431" s="13">
        <f t="shared" si="2879"/>
        <v>2.7991307231210225E-2</v>
      </c>
      <c r="AI2431" s="13">
        <f t="shared" si="2880"/>
        <v>5.4386679314745764E-2</v>
      </c>
      <c r="AJ2431" s="13">
        <f t="shared" si="2881"/>
        <v>5.2836240595204018E-2</v>
      </c>
      <c r="AK2431" s="13">
        <f t="shared" si="2882"/>
        <v>3.4220000870413922E-2</v>
      </c>
      <c r="AL2431" s="13">
        <f t="shared" si="2883"/>
        <v>5.1655744499741214E-3</v>
      </c>
      <c r="AM2431" s="13">
        <f t="shared" si="2884"/>
        <v>6.0645760249739054E-4</v>
      </c>
      <c r="AN2431" s="13">
        <f t="shared" si="2885"/>
        <v>2.4249362737807593E-3</v>
      </c>
      <c r="AO2431" s="13">
        <f t="shared" si="2886"/>
        <v>4.8480849342827847E-3</v>
      </c>
      <c r="AP2431" s="13">
        <f t="shared" si="2887"/>
        <v>6.4617306398666256E-3</v>
      </c>
      <c r="AQ2431" s="13">
        <f t="shared" si="2888"/>
        <v>6.4593489122269495E-3</v>
      </c>
      <c r="AR2431" s="13">
        <f t="shared" si="2889"/>
        <v>2.2384791937964162E-2</v>
      </c>
      <c r="AS2431" s="13">
        <f t="shared" si="2890"/>
        <v>4.3493306354050063E-2</v>
      </c>
      <c r="AT2431" s="13">
        <f t="shared" si="2891"/>
        <v>4.2253412559064736E-2</v>
      </c>
      <c r="AU2431" s="13">
        <f t="shared" si="2892"/>
        <v>2.7365910183254037E-2</v>
      </c>
      <c r="AV2431" s="13">
        <f t="shared" si="2893"/>
        <v>1.3292885618014984E-2</v>
      </c>
      <c r="AW2431" s="13">
        <f t="shared" si="2894"/>
        <v>1.1147702540471119E-3</v>
      </c>
      <c r="AX2431" s="13">
        <f t="shared" si="2895"/>
        <v>1.9638963192257868E-4</v>
      </c>
      <c r="AY2431" s="13">
        <f t="shared" si="2896"/>
        <v>7.85268978874021E-4</v>
      </c>
      <c r="AZ2431" s="13">
        <f t="shared" si="2897"/>
        <v>1.5699590735649025E-3</v>
      </c>
      <c r="BA2431" s="13">
        <f t="shared" si="2898"/>
        <v>2.0925072036700465E-3</v>
      </c>
      <c r="BB2431" s="13">
        <f t="shared" si="2899"/>
        <v>2.0917359269763923E-3</v>
      </c>
      <c r="BC2431" s="13">
        <f t="shared" si="2900"/>
        <v>1.672771947653933E-3</v>
      </c>
      <c r="BD2431" s="13">
        <f t="shared" si="2901"/>
        <v>1.4917694088829004E-2</v>
      </c>
      <c r="BE2431" s="13">
        <f t="shared" si="2902"/>
        <v>2.8984850111608857E-2</v>
      </c>
      <c r="BF2431" s="13">
        <f t="shared" si="2903"/>
        <v>2.8158558923042615E-2</v>
      </c>
      <c r="BG2431" s="13">
        <f t="shared" si="2904"/>
        <v>1.8237215592957715E-2</v>
      </c>
      <c r="BH2431" s="13">
        <f t="shared" si="2905"/>
        <v>8.8586573311423417E-3</v>
      </c>
      <c r="BI2431" s="13">
        <f t="shared" si="2906"/>
        <v>3.4424469814747513E-3</v>
      </c>
      <c r="BJ2431" s="14">
        <f t="shared" si="2907"/>
        <v>0.13776028337635673</v>
      </c>
      <c r="BK2431" s="14">
        <f t="shared" si="2908"/>
        <v>0.1195077360072378</v>
      </c>
      <c r="BL2431" s="14">
        <f t="shared" si="2909"/>
        <v>0.6004238298143969</v>
      </c>
      <c r="BM2431" s="14">
        <f t="shared" si="2910"/>
        <v>0.82139304408198888</v>
      </c>
      <c r="BN2431" s="14">
        <f t="shared" si="2911"/>
        <v>6.4629934735397493E-2</v>
      </c>
    </row>
    <row r="2432" spans="1:66" x14ac:dyDescent="0.25">
      <c r="A2432" t="s">
        <v>10</v>
      </c>
      <c r="B2432" t="s">
        <v>221</v>
      </c>
      <c r="C2432" t="s">
        <v>220</v>
      </c>
      <c r="D2432" t="s">
        <v>548</v>
      </c>
      <c r="E2432" s="10">
        <f>VLOOKUP(A2432,home!$A$2:$E$405,3,FALSE)</f>
        <v>1.6153846153846201</v>
      </c>
      <c r="F2432" s="10">
        <f>VLOOKUP(B2432,home!$B$2:$E$405,3,FALSE)</f>
        <v>0.35</v>
      </c>
      <c r="G2432" s="10">
        <f>VLOOKUP(C2432,away!$B$2:$E$405,4,FALSE)</f>
        <v>0.8</v>
      </c>
      <c r="H2432" s="10">
        <f>VLOOKUP(A2432,away!$A$2:$E$405,3,FALSE)</f>
        <v>1.4957264957265</v>
      </c>
      <c r="I2432" s="10">
        <f>VLOOKUP(C2432,away!$B$2:$E$405,3,FALSE)</f>
        <v>1.1499999999999999</v>
      </c>
      <c r="J2432" s="10">
        <f>VLOOKUP(B2432,home!$B$2:$E$405,4,FALSE)</f>
        <v>1.05</v>
      </c>
      <c r="K2432" s="12">
        <f t="shared" si="2856"/>
        <v>0.45230769230769363</v>
      </c>
      <c r="L2432" s="12">
        <f t="shared" si="2857"/>
        <v>1.8060897435897487</v>
      </c>
      <c r="M2432" s="13">
        <f t="shared" si="2858"/>
        <v>0.10451784716439388</v>
      </c>
      <c r="N2432" s="13">
        <f t="shared" si="2859"/>
        <v>4.727422625589521E-2</v>
      </c>
      <c r="O2432" s="13">
        <f t="shared" si="2860"/>
        <v>0.18876861178569268</v>
      </c>
      <c r="P2432" s="13">
        <f t="shared" si="2861"/>
        <v>8.5381495176913541E-2</v>
      </c>
      <c r="Q2432" s="13">
        <f t="shared" si="2862"/>
        <v>1.069124809171787E-2</v>
      </c>
      <c r="R2432" s="13">
        <f t="shared" si="2863"/>
        <v>0.17046652682890728</v>
      </c>
      <c r="S2432" s="13">
        <f t="shared" si="2864"/>
        <v>1.7437212678086997E-2</v>
      </c>
      <c r="T2432" s="13">
        <f t="shared" si="2865"/>
        <v>1.9309353524625116E-2</v>
      </c>
      <c r="U2432" s="13">
        <f t="shared" si="2866"/>
        <v>7.7103321365690591E-2</v>
      </c>
      <c r="V2432" s="13">
        <f t="shared" si="2867"/>
        <v>1.5827337207790994E-3</v>
      </c>
      <c r="W2432" s="13">
        <f t="shared" si="2868"/>
        <v>1.6119112507513144E-3</v>
      </c>
      <c r="X2432" s="13">
        <f t="shared" si="2869"/>
        <v>2.9112563775588723E-3</v>
      </c>
      <c r="Y2432" s="13">
        <f t="shared" si="2870"/>
        <v>2.6289951422346627E-3</v>
      </c>
      <c r="Z2432" s="13">
        <f t="shared" si="2871"/>
        <v>0.10262594857701875</v>
      </c>
      <c r="AA2432" s="13">
        <f t="shared" si="2872"/>
        <v>4.641850597175938E-2</v>
      </c>
      <c r="AB2432" s="13">
        <f t="shared" si="2873"/>
        <v>1.0497723658228689E-2</v>
      </c>
      <c r="AC2432" s="13">
        <f t="shared" si="2874"/>
        <v>8.0809267994253598E-5</v>
      </c>
      <c r="AD2432" s="13">
        <f t="shared" si="2875"/>
        <v>1.8226996450803376E-4</v>
      </c>
      <c r="AE2432" s="13">
        <f t="shared" si="2876"/>
        <v>3.2919591346242729E-4</v>
      </c>
      <c r="AF2432" s="13">
        <f t="shared" si="2877"/>
        <v>2.9727868146807424E-4</v>
      </c>
      <c r="AG2432" s="13">
        <f t="shared" si="2878"/>
        <v>1.7897065919579097E-4</v>
      </c>
      <c r="AH2432" s="13">
        <f t="shared" si="2879"/>
        <v>4.6337918287780631E-2</v>
      </c>
      <c r="AI2432" s="13">
        <f t="shared" si="2880"/>
        <v>2.0958996887088528E-2</v>
      </c>
      <c r="AJ2432" s="13">
        <f t="shared" si="2881"/>
        <v>4.7399577575415724E-3</v>
      </c>
      <c r="AK2432" s="13">
        <f t="shared" si="2882"/>
        <v>7.1463978498319302E-4</v>
      </c>
      <c r="AL2432" s="13">
        <f t="shared" si="2883"/>
        <v>2.6405504180157935E-6</v>
      </c>
      <c r="AM2432" s="13">
        <f t="shared" si="2884"/>
        <v>1.64884214047268E-5</v>
      </c>
      <c r="AN2432" s="13">
        <f t="shared" si="2885"/>
        <v>2.9779568787062751E-5</v>
      </c>
      <c r="AO2432" s="13">
        <f t="shared" si="2886"/>
        <v>2.6892286877419731E-5</v>
      </c>
      <c r="AP2432" s="13">
        <f t="shared" si="2887"/>
        <v>1.6189961170326992E-5</v>
      </c>
      <c r="AQ2432" s="13">
        <f t="shared" si="2888"/>
        <v>7.3101307047109657E-6</v>
      </c>
      <c r="AR2432" s="13">
        <f t="shared" si="2889"/>
        <v>1.6738087791772077E-2</v>
      </c>
      <c r="AS2432" s="13">
        <f t="shared" si="2890"/>
        <v>7.5707658627400072E-3</v>
      </c>
      <c r="AT2432" s="13">
        <f t="shared" si="2891"/>
        <v>1.7121578181888988E-3</v>
      </c>
      <c r="AU2432" s="13">
        <f t="shared" si="2892"/>
        <v>2.5814071720386549E-4</v>
      </c>
      <c r="AV2432" s="13">
        <f t="shared" si="2893"/>
        <v>2.9189758022283334E-5</v>
      </c>
      <c r="AW2432" s="13">
        <f t="shared" si="2894"/>
        <v>5.9919097523868758E-8</v>
      </c>
      <c r="AX2432" s="13">
        <f t="shared" si="2895"/>
        <v>1.2429733058947923E-6</v>
      </c>
      <c r="AY2432" s="13">
        <f t="shared" si="2896"/>
        <v>2.2449213393324277E-6</v>
      </c>
      <c r="AZ2432" s="13">
        <f t="shared" si="2897"/>
        <v>2.0272647030670304E-6</v>
      </c>
      <c r="BA2432" s="13">
        <f t="shared" si="2898"/>
        <v>1.2204739959169604E-6</v>
      </c>
      <c r="BB2432" s="13">
        <f t="shared" si="2899"/>
        <v>5.5107139158590475E-7</v>
      </c>
      <c r="BC2432" s="13">
        <f t="shared" si="2900"/>
        <v>1.9905687766580642E-7</v>
      </c>
      <c r="BD2432" s="13">
        <f t="shared" si="2901"/>
        <v>5.038414781337393E-3</v>
      </c>
      <c r="BE2432" s="13">
        <f t="shared" si="2902"/>
        <v>2.2789137626356886E-3</v>
      </c>
      <c r="BF2432" s="13">
        <f t="shared" si="2903"/>
        <v>5.1538511247299569E-4</v>
      </c>
      <c r="BG2432" s="13">
        <f t="shared" si="2904"/>
        <v>7.7704216957467264E-5</v>
      </c>
      <c r="BH2432" s="13">
        <f t="shared" si="2905"/>
        <v>8.7865537636520925E-6</v>
      </c>
      <c r="BI2432" s="13">
        <f t="shared" si="2906"/>
        <v>7.9484517123499199E-7</v>
      </c>
      <c r="BJ2432" s="14">
        <f t="shared" si="2907"/>
        <v>8.5518851991975078E-2</v>
      </c>
      <c r="BK2432" s="14">
        <f t="shared" si="2908"/>
        <v>0.2090049834799251</v>
      </c>
      <c r="BL2432" s="14">
        <f t="shared" si="2909"/>
        <v>0.60023454354793815</v>
      </c>
      <c r="BM2432" s="14">
        <f t="shared" si="2910"/>
        <v>0.39028218729109471</v>
      </c>
      <c r="BN2432" s="14">
        <f t="shared" si="2911"/>
        <v>0.60709995530352046</v>
      </c>
    </row>
    <row r="2433" spans="1:66" x14ac:dyDescent="0.25">
      <c r="A2433" t="s">
        <v>10</v>
      </c>
      <c r="B2433" t="s">
        <v>12</v>
      </c>
      <c r="C2433" t="s">
        <v>226</v>
      </c>
      <c r="D2433" t="s">
        <v>548</v>
      </c>
      <c r="E2433" s="10">
        <f>VLOOKUP(A2433,home!$A$2:$E$405,3,FALSE)</f>
        <v>1.6153846153846201</v>
      </c>
      <c r="F2433" s="10">
        <f>VLOOKUP(B2433,home!$B$2:$E$405,3,FALSE)</f>
        <v>1.68</v>
      </c>
      <c r="G2433" s="10">
        <f>VLOOKUP(C2433,away!$B$2:$E$405,4,FALSE)</f>
        <v>1.24</v>
      </c>
      <c r="H2433" s="10">
        <f>VLOOKUP(A2433,away!$A$2:$E$405,3,FALSE)</f>
        <v>1.4957264957265</v>
      </c>
      <c r="I2433" s="10">
        <f>VLOOKUP(C2433,away!$B$2:$E$405,3,FALSE)</f>
        <v>0.71</v>
      </c>
      <c r="J2433" s="10">
        <f>VLOOKUP(B2433,home!$B$2:$E$405,4,FALSE)</f>
        <v>1.05</v>
      </c>
      <c r="K2433" s="12">
        <f t="shared" si="2856"/>
        <v>3.3651692307692405</v>
      </c>
      <c r="L2433" s="12">
        <f t="shared" si="2857"/>
        <v>1.1150641025641057</v>
      </c>
      <c r="M2433" s="13">
        <f t="shared" si="2858"/>
        <v>1.1330769000094523E-2</v>
      </c>
      <c r="N2433" s="13">
        <f t="shared" si="2859"/>
        <v>3.8129955200072035E-2</v>
      </c>
      <c r="O2433" s="13">
        <f t="shared" si="2860"/>
        <v>1.2634533766451588E-2</v>
      </c>
      <c r="P2433" s="13">
        <f t="shared" si="2861"/>
        <v>4.2517344275977885E-2</v>
      </c>
      <c r="Q2433" s="13">
        <f t="shared" si="2862"/>
        <v>6.4156876004946017E-2</v>
      </c>
      <c r="R2433" s="13">
        <f t="shared" si="2863"/>
        <v>7.0441575278021168E-3</v>
      </c>
      <c r="S2433" s="13">
        <f t="shared" si="2864"/>
        <v>3.9885301789025746E-2</v>
      </c>
      <c r="T2433" s="13">
        <f t="shared" si="2865"/>
        <v>7.153902936577175E-2</v>
      </c>
      <c r="U2433" s="13">
        <f t="shared" si="2866"/>
        <v>2.3704782169251204E-2</v>
      </c>
      <c r="V2433" s="13">
        <f t="shared" si="2867"/>
        <v>1.6629420569592778E-2</v>
      </c>
      <c r="W2433" s="13">
        <f t="shared" si="2868"/>
        <v>7.196624835804058E-2</v>
      </c>
      <c r="X2433" s="13">
        <f t="shared" si="2869"/>
        <v>8.0246980140264074E-2</v>
      </c>
      <c r="Y2433" s="13">
        <f t="shared" si="2870"/>
        <v>4.4740263446791592E-2</v>
      </c>
      <c r="Z2433" s="13">
        <f t="shared" si="2871"/>
        <v>2.6182290640196196E-3</v>
      </c>
      <c r="AA2433" s="13">
        <f t="shared" si="2872"/>
        <v>8.8107838853445711E-3</v>
      </c>
      <c r="AB2433" s="13">
        <f t="shared" si="2873"/>
        <v>1.4824889414959507E-2</v>
      </c>
      <c r="AC2433" s="13">
        <f t="shared" si="2874"/>
        <v>3.8999934573146922E-3</v>
      </c>
      <c r="AD2433" s="13">
        <f t="shared" si="2875"/>
        <v>6.0544651157093878E-2</v>
      </c>
      <c r="AE2433" s="13">
        <f t="shared" si="2876"/>
        <v>6.7511167107541736E-2</v>
      </c>
      <c r="AF2433" s="13">
        <f t="shared" si="2877"/>
        <v>3.7639639481913206E-2</v>
      </c>
      <c r="AG2433" s="13">
        <f t="shared" si="2878"/>
        <v>1.3990203606578679E-2</v>
      </c>
      <c r="AH2433" s="13">
        <f t="shared" si="2879"/>
        <v>7.2987331039457378E-4</v>
      </c>
      <c r="AI2433" s="13">
        <f t="shared" si="2880"/>
        <v>2.4561472064995068E-3</v>
      </c>
      <c r="AJ2433" s="13">
        <f t="shared" si="2881"/>
        <v>4.1326755027759829E-3</v>
      </c>
      <c r="AK2433" s="13">
        <f t="shared" si="2882"/>
        <v>4.635717480898513E-3</v>
      </c>
      <c r="AL2433" s="13">
        <f t="shared" si="2883"/>
        <v>5.853702056668053E-4</v>
      </c>
      <c r="AM2433" s="13">
        <f t="shared" si="2884"/>
        <v>4.074859943230192E-2</v>
      </c>
      <c r="AN2433" s="13">
        <f t="shared" si="2885"/>
        <v>4.5437300456723971E-2</v>
      </c>
      <c r="AO2433" s="13">
        <f t="shared" si="2886"/>
        <v>2.533275132835628E-2</v>
      </c>
      <c r="AP2433" s="13">
        <f t="shared" si="2887"/>
        <v>9.4158805418110853E-3</v>
      </c>
      <c r="AQ2433" s="13">
        <f t="shared" si="2888"/>
        <v>2.6248275965513506E-3</v>
      </c>
      <c r="AR2433" s="13">
        <f t="shared" si="2889"/>
        <v>1.6277110556812347E-4</v>
      </c>
      <c r="AS2433" s="13">
        <f t="shared" si="2890"/>
        <v>5.4775231611614095E-4</v>
      </c>
      <c r="AT2433" s="13">
        <f t="shared" si="2891"/>
        <v>9.2163962013831204E-4</v>
      </c>
      <c r="AU2433" s="13">
        <f t="shared" si="2892"/>
        <v>1.0338244305157661E-3</v>
      </c>
      <c r="AV2433" s="13">
        <f t="shared" si="2893"/>
        <v>8.6974854089729716E-4</v>
      </c>
      <c r="AW2433" s="13">
        <f t="shared" si="2894"/>
        <v>6.101475294353106E-5</v>
      </c>
      <c r="AX2433" s="13">
        <f t="shared" si="2895"/>
        <v>2.2854322167753901E-2</v>
      </c>
      <c r="AY2433" s="13">
        <f t="shared" si="2896"/>
        <v>2.5484034237697455E-2</v>
      </c>
      <c r="AZ2433" s="13">
        <f t="shared" si="2897"/>
        <v>1.420816588348553E-2</v>
      </c>
      <c r="BA2433" s="13">
        <f t="shared" si="2898"/>
        <v>5.2810052466502463E-3</v>
      </c>
      <c r="BB2433" s="13">
        <f t="shared" si="2899"/>
        <v>1.4721648439980975E-3</v>
      </c>
      <c r="BC2433" s="13">
        <f t="shared" si="2900"/>
        <v>3.2831163411983267E-4</v>
      </c>
      <c r="BD2433" s="13">
        <f t="shared" si="2901"/>
        <v>3.0250036125614493E-5</v>
      </c>
      <c r="BE2433" s="13">
        <f t="shared" si="2902"/>
        <v>1.0179649079957587E-4</v>
      </c>
      <c r="BF2433" s="13">
        <f t="shared" si="2903"/>
        <v>1.7128120931950841E-4</v>
      </c>
      <c r="BG2433" s="13">
        <f t="shared" si="2904"/>
        <v>1.9213008513698513E-4</v>
      </c>
      <c r="BH2433" s="13">
        <f t="shared" si="2905"/>
        <v>1.6163756270201423E-4</v>
      </c>
      <c r="BI2433" s="13">
        <f t="shared" si="2906"/>
        <v>1.0878755050827041E-4</v>
      </c>
      <c r="BJ2433" s="14">
        <f t="shared" si="2907"/>
        <v>0.74365237723846322</v>
      </c>
      <c r="BK2433" s="14">
        <f t="shared" si="2908"/>
        <v>0.14033223353536989</v>
      </c>
      <c r="BL2433" s="14">
        <f t="shared" si="2909"/>
        <v>8.3275179212205189E-2</v>
      </c>
      <c r="BM2433" s="14">
        <f t="shared" si="2910"/>
        <v>0.76864136378995984</v>
      </c>
      <c r="BN2433" s="14">
        <f t="shared" si="2911"/>
        <v>0.17581363577534415</v>
      </c>
    </row>
    <row r="2434" spans="1:66" x14ac:dyDescent="0.25">
      <c r="A2434" t="s">
        <v>10</v>
      </c>
      <c r="B2434" t="s">
        <v>219</v>
      </c>
      <c r="C2434" t="s">
        <v>453</v>
      </c>
      <c r="D2434" t="s">
        <v>548</v>
      </c>
      <c r="E2434" s="10">
        <f>VLOOKUP(A2434,home!$A$2:$E$405,3,FALSE)</f>
        <v>1.6153846153846201</v>
      </c>
      <c r="F2434" s="10">
        <f>VLOOKUP(B2434,home!$B$2:$E$405,3,FALSE)</f>
        <v>1.41</v>
      </c>
      <c r="G2434" s="10">
        <f>VLOOKUP(C2434,away!$B$2:$E$405,4,FALSE)</f>
        <v>0.62</v>
      </c>
      <c r="H2434" s="10">
        <f>VLOOKUP(A2434,away!$A$2:$E$405,3,FALSE)</f>
        <v>1.4957264957265</v>
      </c>
      <c r="I2434" s="10">
        <f>VLOOKUP(C2434,away!$B$2:$E$405,3,FALSE)</f>
        <v>1.41</v>
      </c>
      <c r="J2434" s="10">
        <f>VLOOKUP(B2434,home!$B$2:$E$405,4,FALSE)</f>
        <v>0.86</v>
      </c>
      <c r="K2434" s="12">
        <f t="shared" si="2856"/>
        <v>1.4121692307692348</v>
      </c>
      <c r="L2434" s="12">
        <f t="shared" si="2857"/>
        <v>1.8137179487179538</v>
      </c>
      <c r="M2434" s="13">
        <f t="shared" si="2858"/>
        <v>3.972052670332215E-2</v>
      </c>
      <c r="N2434" s="13">
        <f t="shared" si="2859"/>
        <v>5.6092105640379288E-2</v>
      </c>
      <c r="O2434" s="13">
        <f t="shared" si="2860"/>
        <v>7.2041832214346152E-2</v>
      </c>
      <c r="P2434" s="13">
        <f t="shared" si="2861"/>
        <v>0.10173525878133947</v>
      </c>
      <c r="Q2434" s="13">
        <f t="shared" si="2862"/>
        <v>3.9605772837200549E-2</v>
      </c>
      <c r="R2434" s="13">
        <f t="shared" si="2863"/>
        <v>6.5331782072843472E-2</v>
      </c>
      <c r="S2434" s="13">
        <f t="shared" si="2864"/>
        <v>6.5143036474642591E-2</v>
      </c>
      <c r="T2434" s="13">
        <f t="shared" si="2865"/>
        <v>7.1833701067676628E-2</v>
      </c>
      <c r="U2434" s="13">
        <f t="shared" si="2866"/>
        <v>9.2259532434590633E-2</v>
      </c>
      <c r="V2434" s="13">
        <f t="shared" si="2867"/>
        <v>1.8538815579747712E-2</v>
      </c>
      <c r="W2434" s="13">
        <f t="shared" si="2868"/>
        <v>1.8643351253843522E-2</v>
      </c>
      <c r="X2434" s="13">
        <f t="shared" si="2869"/>
        <v>3.381378079334936E-2</v>
      </c>
      <c r="Y2434" s="13">
        <f t="shared" si="2870"/>
        <v>3.0664330569456083E-2</v>
      </c>
      <c r="Z2434" s="13">
        <f t="shared" si="2871"/>
        <v>3.9497808589082022E-2</v>
      </c>
      <c r="AA2434" s="13">
        <f t="shared" si="2872"/>
        <v>5.5777589972314419E-2</v>
      </c>
      <c r="AB2434" s="13">
        <f t="shared" si="2873"/>
        <v>3.9383698162682536E-2</v>
      </c>
      <c r="AC2434" s="13">
        <f t="shared" si="2874"/>
        <v>2.9676897517502843E-3</v>
      </c>
      <c r="AD2434" s="13">
        <f t="shared" si="2875"/>
        <v>6.581891749775217E-3</v>
      </c>
      <c r="AE2434" s="13">
        <f t="shared" si="2876"/>
        <v>1.193769520308593E-2</v>
      </c>
      <c r="AF2434" s="13">
        <f t="shared" si="2877"/>
        <v>1.0825806028080587E-2</v>
      </c>
      <c r="AG2434" s="13">
        <f t="shared" si="2878"/>
        <v>6.5449862341562604E-3</v>
      </c>
      <c r="AH2434" s="13">
        <f t="shared" si="2879"/>
        <v>1.7909471093261055E-2</v>
      </c>
      <c r="AI2434" s="13">
        <f t="shared" si="2880"/>
        <v>2.5291204017254307E-2</v>
      </c>
      <c r="AJ2434" s="13">
        <f t="shared" si="2881"/>
        <v>1.7857730061136903E-2</v>
      </c>
      <c r="AK2434" s="13">
        <f t="shared" si="2882"/>
        <v>8.4060456412401157E-3</v>
      </c>
      <c r="AL2434" s="13">
        <f t="shared" si="2883"/>
        <v>3.0404298224151396E-4</v>
      </c>
      <c r="AM2434" s="13">
        <f t="shared" si="2884"/>
        <v>1.8589490018572864E-3</v>
      </c>
      <c r="AN2434" s="13">
        <f t="shared" si="2885"/>
        <v>3.371609170419885E-3</v>
      </c>
      <c r="AO2434" s="13">
        <f t="shared" si="2886"/>
        <v>3.0575740342262984E-3</v>
      </c>
      <c r="AP2434" s="13">
        <f t="shared" si="2887"/>
        <v>1.8485256351367337E-3</v>
      </c>
      <c r="AQ2434" s="13">
        <f t="shared" si="2888"/>
        <v>8.3817603077818734E-4</v>
      </c>
      <c r="AR2434" s="13">
        <f t="shared" si="2889"/>
        <v>6.4965458347785833E-3</v>
      </c>
      <c r="AS2434" s="13">
        <f t="shared" si="2890"/>
        <v>9.1742221341563467E-3</v>
      </c>
      <c r="AT2434" s="13">
        <f t="shared" si="2891"/>
        <v>6.4777771070488295E-3</v>
      </c>
      <c r="AU2434" s="13">
        <f t="shared" si="2892"/>
        <v>3.0492391714519026E-3</v>
      </c>
      <c r="AV2434" s="13">
        <f t="shared" si="2893"/>
        <v>1.0765104337951636E-3</v>
      </c>
      <c r="AW2434" s="13">
        <f t="shared" si="2894"/>
        <v>2.1631616674354854E-5</v>
      </c>
      <c r="AX2434" s="13">
        <f t="shared" si="2895"/>
        <v>4.3752509699867393E-4</v>
      </c>
      <c r="AY2434" s="13">
        <f t="shared" si="2896"/>
        <v>7.9354712144105862E-4</v>
      </c>
      <c r="AZ2434" s="13">
        <f t="shared" si="2897"/>
        <v>7.1963532865555702E-4</v>
      </c>
      <c r="BA2434" s="13">
        <f t="shared" si="2898"/>
        <v>4.3507183737137583E-4</v>
      </c>
      <c r="BB2434" s="13">
        <f t="shared" si="2899"/>
        <v>1.9727440010554076E-4</v>
      </c>
      <c r="BC2434" s="13">
        <f t="shared" si="2900"/>
        <v>7.1560024058797217E-5</v>
      </c>
      <c r="BD2434" s="13">
        <f t="shared" si="2901"/>
        <v>1.9638169642011297E-3</v>
      </c>
      <c r="BE2434" s="13">
        <f t="shared" si="2902"/>
        <v>2.7732418917074831E-3</v>
      </c>
      <c r="BF2434" s="13">
        <f t="shared" si="2903"/>
        <v>1.9581434344747876E-3</v>
      </c>
      <c r="BG2434" s="13">
        <f t="shared" si="2904"/>
        <v>9.2174330253269631E-4</v>
      </c>
      <c r="BH2434" s="13">
        <f t="shared" si="2905"/>
        <v>3.2541438262607308E-4</v>
      </c>
      <c r="BI2434" s="13">
        <f t="shared" si="2906"/>
        <v>9.1908035678861329E-5</v>
      </c>
      <c r="BJ2434" s="14">
        <f t="shared" si="2907"/>
        <v>0.30017286905805279</v>
      </c>
      <c r="BK2434" s="14">
        <f t="shared" si="2908"/>
        <v>0.22920291739448478</v>
      </c>
      <c r="BL2434" s="14">
        <f t="shared" si="2909"/>
        <v>0.42856744836212146</v>
      </c>
      <c r="BM2434" s="14">
        <f t="shared" si="2910"/>
        <v>0.62214184964954311</v>
      </c>
      <c r="BN2434" s="14">
        <f t="shared" si="2911"/>
        <v>0.37452727824943111</v>
      </c>
    </row>
    <row r="2435" spans="1:66" x14ac:dyDescent="0.25">
      <c r="A2435" t="s">
        <v>13</v>
      </c>
      <c r="B2435" t="s">
        <v>50</v>
      </c>
      <c r="C2435" t="s">
        <v>53</v>
      </c>
      <c r="D2435" t="s">
        <v>548</v>
      </c>
      <c r="E2435" s="10">
        <f>VLOOKUP(A2435,home!$A$2:$E$405,3,FALSE)</f>
        <v>1.8444444444444399</v>
      </c>
      <c r="F2435" s="10">
        <f>VLOOKUP(B2435,home!$B$2:$E$405,3,FALSE)</f>
        <v>0.76</v>
      </c>
      <c r="G2435" s="10">
        <f>VLOOKUP(C2435,away!$B$2:$E$405,4,FALSE)</f>
        <v>1.08</v>
      </c>
      <c r="H2435" s="10">
        <f>VLOOKUP(A2435,away!$A$2:$E$405,3,FALSE)</f>
        <v>1.24444444444444</v>
      </c>
      <c r="I2435" s="10">
        <f>VLOOKUP(C2435,away!$B$2:$E$405,3,FALSE)</f>
        <v>0.33</v>
      </c>
      <c r="J2435" s="10">
        <f>VLOOKUP(B2435,home!$B$2:$E$405,4,FALSE)</f>
        <v>1.61</v>
      </c>
      <c r="K2435" s="12">
        <f t="shared" si="2856"/>
        <v>1.5139199999999964</v>
      </c>
      <c r="L2435" s="12">
        <f t="shared" si="2857"/>
        <v>0.66117333333333106</v>
      </c>
      <c r="M2435" s="13">
        <f t="shared" si="2858"/>
        <v>0.11359755073789969</v>
      </c>
      <c r="N2435" s="13">
        <f t="shared" si="2859"/>
        <v>0.17197760401312071</v>
      </c>
      <c r="O2435" s="13">
        <f t="shared" si="2860"/>
        <v>7.5107671279879357E-2</v>
      </c>
      <c r="P2435" s="13">
        <f t="shared" si="2861"/>
        <v>0.11370700570403469</v>
      </c>
      <c r="Q2435" s="13">
        <f t="shared" si="2862"/>
        <v>0.13018016713377153</v>
      </c>
      <c r="R2435" s="13">
        <f t="shared" si="2863"/>
        <v>2.4829594689510959E-2</v>
      </c>
      <c r="S2435" s="13">
        <f t="shared" si="2864"/>
        <v>2.8454141533404906E-2</v>
      </c>
      <c r="T2435" s="13">
        <f t="shared" si="2865"/>
        <v>8.6071655037725903E-2</v>
      </c>
      <c r="U2435" s="13">
        <f t="shared" si="2866"/>
        <v>3.7590019992344341E-2</v>
      </c>
      <c r="V2435" s="13">
        <f t="shared" si="2867"/>
        <v>3.1646175591186691E-3</v>
      </c>
      <c r="W2435" s="13">
        <f t="shared" si="2868"/>
        <v>6.5694119542386312E-2</v>
      </c>
      <c r="X2435" s="13">
        <f t="shared" si="2869"/>
        <v>4.3435199998237896E-2</v>
      </c>
      <c r="Y2435" s="13">
        <f t="shared" si="2870"/>
        <v>1.4359097983417418E-2</v>
      </c>
      <c r="Z2435" s="13">
        <f t="shared" si="2871"/>
        <v>5.4722219620598461E-3</v>
      </c>
      <c r="AA2435" s="13">
        <f t="shared" si="2872"/>
        <v>8.2845062728016221E-3</v>
      </c>
      <c r="AB2435" s="13">
        <f t="shared" si="2873"/>
        <v>6.2710398682599014E-3</v>
      </c>
      <c r="AC2435" s="13">
        <f t="shared" si="2874"/>
        <v>1.9797917324601992E-4</v>
      </c>
      <c r="AD2435" s="13">
        <f t="shared" si="2875"/>
        <v>2.4863910364402324E-2</v>
      </c>
      <c r="AE2435" s="13">
        <f t="shared" si="2876"/>
        <v>1.6439354495333045E-2</v>
      </c>
      <c r="AF2435" s="13">
        <f t="shared" si="2877"/>
        <v>5.4346314047638141E-3</v>
      </c>
      <c r="AG2435" s="13">
        <f t="shared" si="2878"/>
        <v>1.1977444537752315E-3</v>
      </c>
      <c r="AH2435" s="13">
        <f t="shared" si="2879"/>
        <v>9.0452180884874225E-4</v>
      </c>
      <c r="AI2435" s="13">
        <f t="shared" si="2880"/>
        <v>1.3693736568522847E-3</v>
      </c>
      <c r="AJ2435" s="13">
        <f t="shared" si="2881"/>
        <v>1.0365610832909029E-3</v>
      </c>
      <c r="AK2435" s="13">
        <f t="shared" si="2882"/>
        <v>5.2309018507192006E-4</v>
      </c>
      <c r="AL2435" s="13">
        <f t="shared" si="2883"/>
        <v>7.9267973069263189E-6</v>
      </c>
      <c r="AM2435" s="13">
        <f t="shared" si="2884"/>
        <v>7.5283942357751632E-3</v>
      </c>
      <c r="AN2435" s="13">
        <f t="shared" si="2885"/>
        <v>4.9775735115149015E-3</v>
      </c>
      <c r="AO2435" s="13">
        <f t="shared" si="2886"/>
        <v>1.6455194352600002E-3</v>
      </c>
      <c r="AP2435" s="13">
        <f t="shared" si="2887"/>
        <v>3.6265785669187831E-4</v>
      </c>
      <c r="AQ2435" s="13">
        <f t="shared" si="2888"/>
        <v>5.9944925992122655E-5</v>
      </c>
      <c r="AR2435" s="13">
        <f t="shared" si="2889"/>
        <v>1.1960913988584345E-4</v>
      </c>
      <c r="AS2435" s="13">
        <f t="shared" si="2890"/>
        <v>1.810786690559757E-4</v>
      </c>
      <c r="AT2435" s="13">
        <f t="shared" si="2891"/>
        <v>1.3706930932861106E-4</v>
      </c>
      <c r="AU2435" s="13">
        <f t="shared" si="2892"/>
        <v>6.9170656259590117E-5</v>
      </c>
      <c r="AV2435" s="13">
        <f t="shared" si="2893"/>
        <v>2.6179709981129617E-5</v>
      </c>
      <c r="AW2435" s="13">
        <f t="shared" si="2894"/>
        <v>2.2040097322584593E-7</v>
      </c>
      <c r="AX2435" s="13">
        <f t="shared" si="2895"/>
        <v>1.8995644335707874E-3</v>
      </c>
      <c r="AY2435" s="13">
        <f t="shared" si="2896"/>
        <v>1.2559413484254387E-3</v>
      </c>
      <c r="AZ2435" s="13">
        <f t="shared" si="2897"/>
        <v>4.1519746390480283E-4</v>
      </c>
      <c r="BA2435" s="13">
        <f t="shared" si="2898"/>
        <v>9.1505830400494649E-5</v>
      </c>
      <c r="BB2435" s="13">
        <f t="shared" si="2899"/>
        <v>1.5125303726332374E-5</v>
      </c>
      <c r="BC2435" s="13">
        <f t="shared" si="2900"/>
        <v>2.0000894964836466E-6</v>
      </c>
      <c r="BD2435" s="13">
        <f t="shared" si="2901"/>
        <v>1.3180395619242624E-5</v>
      </c>
      <c r="BE2435" s="13">
        <f t="shared" si="2902"/>
        <v>1.9954064535883747E-5</v>
      </c>
      <c r="BF2435" s="13">
        <f t="shared" si="2903"/>
        <v>1.5104428691082527E-5</v>
      </c>
      <c r="BG2435" s="13">
        <f t="shared" si="2904"/>
        <v>7.622298894667868E-6</v>
      </c>
      <c r="BH2435" s="13">
        <f t="shared" si="2905"/>
        <v>2.8848876856538889E-6</v>
      </c>
      <c r="BI2435" s="13">
        <f t="shared" si="2906"/>
        <v>8.7349783301302372E-7</v>
      </c>
      <c r="BJ2435" s="14">
        <f t="shared" si="2907"/>
        <v>0.57790690886169271</v>
      </c>
      <c r="BK2435" s="14">
        <f t="shared" si="2908"/>
        <v>0.26038516285343638</v>
      </c>
      <c r="BL2435" s="14">
        <f t="shared" si="2909"/>
        <v>0.15650910589463068</v>
      </c>
      <c r="BM2435" s="14">
        <f t="shared" si="2910"/>
        <v>0.36961808506615046</v>
      </c>
      <c r="BN2435" s="14">
        <f t="shared" si="2911"/>
        <v>0.62939959355821695</v>
      </c>
    </row>
    <row r="2436" spans="1:66" x14ac:dyDescent="0.25">
      <c r="A2436" t="s">
        <v>13</v>
      </c>
      <c r="B2436" t="s">
        <v>54</v>
      </c>
      <c r="C2436" t="s">
        <v>55</v>
      </c>
      <c r="D2436" t="s">
        <v>548</v>
      </c>
      <c r="E2436" s="10">
        <f>VLOOKUP(A2436,home!$A$2:$E$405,3,FALSE)</f>
        <v>1.8444444444444399</v>
      </c>
      <c r="F2436" s="10">
        <f>VLOOKUP(B2436,home!$B$2:$E$405,3,FALSE)</f>
        <v>0.87</v>
      </c>
      <c r="G2436" s="10">
        <f>VLOOKUP(C2436,away!$B$2:$E$405,4,FALSE)</f>
        <v>1.36</v>
      </c>
      <c r="H2436" s="10">
        <f>VLOOKUP(A2436,away!$A$2:$E$405,3,FALSE)</f>
        <v>1.24444444444444</v>
      </c>
      <c r="I2436" s="10">
        <f>VLOOKUP(C2436,away!$B$2:$E$405,3,FALSE)</f>
        <v>0.27</v>
      </c>
      <c r="J2436" s="10">
        <f>VLOOKUP(B2436,home!$B$2:$E$405,4,FALSE)</f>
        <v>0.64</v>
      </c>
      <c r="K2436" s="12">
        <f t="shared" si="2856"/>
        <v>2.1823466666666613</v>
      </c>
      <c r="L2436" s="12">
        <f t="shared" si="2857"/>
        <v>0.21503999999999926</v>
      </c>
      <c r="M2436" s="13">
        <f t="shared" si="2858"/>
        <v>9.0955339590339912E-2</v>
      </c>
      <c r="N2436" s="13">
        <f t="shared" si="2859"/>
        <v>0.19849608217051254</v>
      </c>
      <c r="O2436" s="13">
        <f t="shared" si="2860"/>
        <v>1.9559036225506626E-2</v>
      </c>
      <c r="P2436" s="13">
        <f t="shared" si="2861"/>
        <v>4.2684597509946867E-2</v>
      </c>
      <c r="Q2436" s="13">
        <f t="shared" si="2862"/>
        <v>0.21659363163560488</v>
      </c>
      <c r="R2436" s="13">
        <f t="shared" si="2863"/>
        <v>2.1029875749664648E-3</v>
      </c>
      <c r="S2436" s="13">
        <f t="shared" si="2864"/>
        <v>5.0078831896848532E-3</v>
      </c>
      <c r="T2436" s="13">
        <f t="shared" si="2865"/>
        <v>4.6576294546920312E-2</v>
      </c>
      <c r="U2436" s="13">
        <f t="shared" si="2866"/>
        <v>4.58944792426947E-3</v>
      </c>
      <c r="V2436" s="13">
        <f t="shared" si="2867"/>
        <v>2.6112873916570608E-4</v>
      </c>
      <c r="W2436" s="13">
        <f t="shared" si="2868"/>
        <v>0.15756079667372966</v>
      </c>
      <c r="X2436" s="13">
        <f t="shared" si="2869"/>
        <v>3.3881873716718705E-2</v>
      </c>
      <c r="Y2436" s="13">
        <f t="shared" si="2870"/>
        <v>3.6429790620215825E-3</v>
      </c>
      <c r="Z2436" s="13">
        <f t="shared" si="2871"/>
        <v>1.5074214937359565E-4</v>
      </c>
      <c r="AA2436" s="13">
        <f t="shared" si="2872"/>
        <v>3.2897162721163447E-4</v>
      </c>
      <c r="AB2436" s="13">
        <f t="shared" si="2873"/>
        <v>3.58965067036609E-4</v>
      </c>
      <c r="AC2436" s="13">
        <f t="shared" si="2874"/>
        <v>7.6590989460941065E-6</v>
      </c>
      <c r="AD2436" s="13">
        <f t="shared" si="2875"/>
        <v>8.5963069854564395E-2</v>
      </c>
      <c r="AE2436" s="13">
        <f t="shared" si="2876"/>
        <v>1.8485498541525463E-2</v>
      </c>
      <c r="AF2436" s="13">
        <f t="shared" si="2877"/>
        <v>1.9875608031848105E-3</v>
      </c>
      <c r="AG2436" s="13">
        <f t="shared" si="2878"/>
        <v>1.4246835837228671E-4</v>
      </c>
      <c r="AH2436" s="13">
        <f t="shared" si="2879"/>
        <v>8.1038979503244755E-6</v>
      </c>
      <c r="AI2436" s="13">
        <f t="shared" si="2880"/>
        <v>1.7685514678897409E-5</v>
      </c>
      <c r="AJ2436" s="13">
        <f t="shared" si="2881"/>
        <v>1.9297962003888034E-5</v>
      </c>
      <c r="AK2436" s="13">
        <f t="shared" si="2882"/>
        <v>1.4038281017548311E-5</v>
      </c>
      <c r="AL2436" s="13">
        <f t="shared" si="2883"/>
        <v>1.4377410156472322E-7</v>
      </c>
      <c r="AM2436" s="13">
        <f t="shared" si="2884"/>
        <v>3.7520243790708417E-2</v>
      </c>
      <c r="AN2436" s="13">
        <f t="shared" si="2885"/>
        <v>8.0683532247539085E-3</v>
      </c>
      <c r="AO2436" s="13">
        <f t="shared" si="2886"/>
        <v>8.6750933872553713E-4</v>
      </c>
      <c r="AP2436" s="13">
        <f t="shared" si="2887"/>
        <v>6.2183069399846273E-5</v>
      </c>
      <c r="AQ2436" s="13">
        <f t="shared" si="2888"/>
        <v>3.3429618109357247E-6</v>
      </c>
      <c r="AR2436" s="13">
        <f t="shared" si="2889"/>
        <v>3.48532443047554E-7</v>
      </c>
      <c r="AS2436" s="13">
        <f t="shared" si="2890"/>
        <v>7.606186153100175E-7</v>
      </c>
      <c r="AT2436" s="13">
        <f t="shared" si="2891"/>
        <v>8.2996674986321421E-7</v>
      </c>
      <c r="AU2436" s="13">
        <f t="shared" si="2892"/>
        <v>6.03758390002716E-7</v>
      </c>
      <c r="AV2436" s="13">
        <f t="shared" si="2893"/>
        <v>3.2940252747361443E-7</v>
      </c>
      <c r="AW2436" s="13">
        <f t="shared" si="2894"/>
        <v>1.8742225229818552E-9</v>
      </c>
      <c r="AX2436" s="13">
        <f t="shared" si="2895"/>
        <v>1.3647029828195486E-2</v>
      </c>
      <c r="AY2436" s="13">
        <f t="shared" si="2896"/>
        <v>2.934657294255147E-3</v>
      </c>
      <c r="AZ2436" s="13">
        <f t="shared" si="2897"/>
        <v>3.1553435227831223E-4</v>
      </c>
      <c r="BA2436" s="13">
        <f t="shared" si="2898"/>
        <v>2.2617502371309341E-5</v>
      </c>
      <c r="BB2436" s="13">
        <f t="shared" si="2899"/>
        <v>1.2159169274815861E-6</v>
      </c>
      <c r="BC2436" s="13">
        <f t="shared" si="2900"/>
        <v>5.2294155217127901E-8</v>
      </c>
      <c r="BD2436" s="13">
        <f t="shared" si="2901"/>
        <v>1.2491402758824278E-8</v>
      </c>
      <c r="BE2436" s="13">
        <f t="shared" si="2902"/>
        <v>2.7260571172710899E-8</v>
      </c>
      <c r="BF2436" s="13">
        <f t="shared" si="2903"/>
        <v>2.9746008315097457E-8</v>
      </c>
      <c r="BG2436" s="13">
        <f t="shared" si="2904"/>
        <v>2.163870069769724E-8</v>
      </c>
      <c r="BH2436" s="13">
        <f t="shared" si="2905"/>
        <v>1.1805786584654284E-8</v>
      </c>
      <c r="BI2436" s="13">
        <f t="shared" si="2906"/>
        <v>5.1528638000796561E-9</v>
      </c>
      <c r="BJ2436" s="14">
        <f t="shared" si="2907"/>
        <v>0.82677299493673617</v>
      </c>
      <c r="BK2436" s="14">
        <f t="shared" si="2908"/>
        <v>0.14185140919644013</v>
      </c>
      <c r="BL2436" s="14">
        <f t="shared" si="2909"/>
        <v>2.7001514448700484E-2</v>
      </c>
      <c r="BM2436" s="14">
        <f t="shared" si="2910"/>
        <v>0.42245033060434056</v>
      </c>
      <c r="BN2436" s="14">
        <f t="shared" si="2911"/>
        <v>0.57039167470687735</v>
      </c>
    </row>
    <row r="2437" spans="1:66" x14ac:dyDescent="0.25">
      <c r="A2437" t="s">
        <v>16</v>
      </c>
      <c r="B2437" t="s">
        <v>450</v>
      </c>
      <c r="C2437" t="s">
        <v>58</v>
      </c>
      <c r="D2437" t="s">
        <v>548</v>
      </c>
      <c r="E2437" s="10">
        <f>VLOOKUP(A2437,home!$A$2:$E$405,3,FALSE)</f>
        <v>1.49074074074074</v>
      </c>
      <c r="F2437" s="10">
        <f>VLOOKUP(B2437,home!$B$2:$E$405,3,FALSE)</f>
        <v>0.78</v>
      </c>
      <c r="G2437" s="10">
        <f>VLOOKUP(C2437,away!$B$2:$E$405,4,FALSE)</f>
        <v>0.86</v>
      </c>
      <c r="H2437" s="10">
        <f>VLOOKUP(A2437,away!$A$2:$E$405,3,FALSE)</f>
        <v>1.3333333333333299</v>
      </c>
      <c r="I2437" s="10">
        <f>VLOOKUP(C2437,away!$B$2:$E$405,3,FALSE)</f>
        <v>0.77</v>
      </c>
      <c r="J2437" s="10">
        <f>VLOOKUP(B2437,home!$B$2:$E$405,4,FALSE)</f>
        <v>1.38</v>
      </c>
      <c r="K2437" s="12">
        <f t="shared" si="2856"/>
        <v>0.99998888888888837</v>
      </c>
      <c r="L2437" s="12">
        <f t="shared" si="2857"/>
        <v>1.4167999999999965</v>
      </c>
      <c r="M2437" s="13">
        <f t="shared" si="2858"/>
        <v>8.92076135901574E-2</v>
      </c>
      <c r="N2437" s="13">
        <f t="shared" si="2859"/>
        <v>8.9206622394450805E-2</v>
      </c>
      <c r="O2437" s="13">
        <f t="shared" si="2860"/>
        <v>0.12638934693453469</v>
      </c>
      <c r="P2437" s="13">
        <f t="shared" si="2861"/>
        <v>0.12638794260845757</v>
      </c>
      <c r="Q2437" s="13">
        <f t="shared" si="2862"/>
        <v>4.4602815604878734E-2</v>
      </c>
      <c r="R2437" s="13">
        <f t="shared" si="2863"/>
        <v>8.9534213368424181E-2</v>
      </c>
      <c r="S2437" s="13">
        <f t="shared" si="2864"/>
        <v>4.4766111865145862E-2</v>
      </c>
      <c r="T2437" s="13">
        <f t="shared" si="2865"/>
        <v>6.3193269148992023E-2</v>
      </c>
      <c r="U2437" s="13">
        <f t="shared" si="2866"/>
        <v>8.9533218543831158E-2</v>
      </c>
      <c r="V2437" s="13">
        <f t="shared" si="2867"/>
        <v>7.0471025080508275E-3</v>
      </c>
      <c r="W2437" s="13">
        <f t="shared" si="2868"/>
        <v>1.4867440006012889E-2</v>
      </c>
      <c r="X2437" s="13">
        <f t="shared" si="2869"/>
        <v>2.1064189000519009E-2</v>
      </c>
      <c r="Y2437" s="13">
        <f t="shared" si="2870"/>
        <v>1.4921871487967633E-2</v>
      </c>
      <c r="Z2437" s="13">
        <f t="shared" si="2871"/>
        <v>4.2284024500127672E-2</v>
      </c>
      <c r="AA2437" s="13">
        <f t="shared" si="2872"/>
        <v>4.2283554677633207E-2</v>
      </c>
      <c r="AB2437" s="13">
        <f t="shared" si="2873"/>
        <v>2.1141542430179492E-2</v>
      </c>
      <c r="AC2437" s="13">
        <f t="shared" si="2874"/>
        <v>6.2401399352204217E-4</v>
      </c>
      <c r="AD2437" s="13">
        <f t="shared" si="2875"/>
        <v>3.7168187030587581E-3</v>
      </c>
      <c r="AE2437" s="13">
        <f t="shared" si="2876"/>
        <v>5.2659887384936353E-3</v>
      </c>
      <c r="AF2437" s="13">
        <f t="shared" si="2877"/>
        <v>3.7304264223488835E-3</v>
      </c>
      <c r="AG2437" s="13">
        <f t="shared" si="2878"/>
        <v>1.7617560517279611E-3</v>
      </c>
      <c r="AH2437" s="13">
        <f t="shared" si="2879"/>
        <v>1.4977001477945184E-2</v>
      </c>
      <c r="AI2437" s="13">
        <f t="shared" si="2880"/>
        <v>1.4976835066817644E-2</v>
      </c>
      <c r="AJ2437" s="13">
        <f t="shared" si="2881"/>
        <v>7.4883343287695569E-3</v>
      </c>
      <c r="AK2437" s="13">
        <f t="shared" si="2882"/>
        <v>2.4960837083515971E-3</v>
      </c>
      <c r="AL2437" s="13">
        <f t="shared" si="2883"/>
        <v>3.5363728106202853E-5</v>
      </c>
      <c r="AM2437" s="13">
        <f t="shared" si="2884"/>
        <v>7.4335548101463363E-4</v>
      </c>
      <c r="AN2437" s="13">
        <f t="shared" si="2885"/>
        <v>1.0531860455015303E-3</v>
      </c>
      <c r="AO2437" s="13">
        <f t="shared" si="2886"/>
        <v>7.4607699463328245E-4</v>
      </c>
      <c r="AP2437" s="13">
        <f t="shared" si="2887"/>
        <v>3.5234729533214386E-4</v>
      </c>
      <c r="AQ2437" s="13">
        <f t="shared" si="2888"/>
        <v>1.2480141200664504E-4</v>
      </c>
      <c r="AR2437" s="13">
        <f t="shared" si="2889"/>
        <v>4.2438831387905367E-3</v>
      </c>
      <c r="AS2437" s="13">
        <f t="shared" si="2890"/>
        <v>4.243835984533437E-3</v>
      </c>
      <c r="AT2437" s="13">
        <f t="shared" si="2891"/>
        <v>2.1218944154001362E-3</v>
      </c>
      <c r="AU2437" s="13">
        <f t="shared" si="2892"/>
        <v>7.0729027959850674E-4</v>
      </c>
      <c r="AV2437" s="13">
        <f t="shared" si="2893"/>
        <v>1.7682060520440545E-4</v>
      </c>
      <c r="AW2437" s="13">
        <f t="shared" si="2894"/>
        <v>1.391743702144487E-6</v>
      </c>
      <c r="AX2437" s="13">
        <f t="shared" si="2895"/>
        <v>1.238912035848814E-4</v>
      </c>
      <c r="AY2437" s="13">
        <f t="shared" si="2896"/>
        <v>1.755290572390595E-4</v>
      </c>
      <c r="AZ2437" s="13">
        <f t="shared" si="2897"/>
        <v>1.2434478414814949E-4</v>
      </c>
      <c r="BA2437" s="13">
        <f t="shared" si="2898"/>
        <v>5.8723896727032568E-5</v>
      </c>
      <c r="BB2437" s="13">
        <f t="shared" si="2899"/>
        <v>2.0800004220714883E-5</v>
      </c>
      <c r="BC2437" s="13">
        <f t="shared" si="2900"/>
        <v>5.8938891959817547E-6</v>
      </c>
      <c r="BD2437" s="13">
        <f t="shared" si="2901"/>
        <v>1.0021222718397354E-3</v>
      </c>
      <c r="BE2437" s="13">
        <f t="shared" si="2902"/>
        <v>1.0021111371478256E-3</v>
      </c>
      <c r="BF2437" s="13">
        <f t="shared" si="2903"/>
        <v>5.0105000128981717E-4</v>
      </c>
      <c r="BG2437" s="13">
        <f t="shared" si="2904"/>
        <v>1.6701481135586015E-4</v>
      </c>
      <c r="BH2437" s="13">
        <f t="shared" si="2905"/>
        <v>4.1753238908933467E-5</v>
      </c>
      <c r="BI2437" s="13">
        <f t="shared" si="2906"/>
        <v>8.3505549968113389E-6</v>
      </c>
      <c r="BJ2437" s="14">
        <f t="shared" si="2907"/>
        <v>0.26586014762205434</v>
      </c>
      <c r="BK2437" s="14">
        <f t="shared" si="2908"/>
        <v>0.26824367735067894</v>
      </c>
      <c r="BL2437" s="14">
        <f t="shared" si="2909"/>
        <v>0.42303625697555258</v>
      </c>
      <c r="BM2437" s="14">
        <f t="shared" si="2910"/>
        <v>0.43392141463397321</v>
      </c>
      <c r="BN2437" s="14">
        <f t="shared" si="2911"/>
        <v>0.56532855450090336</v>
      </c>
    </row>
    <row r="2438" spans="1:66" x14ac:dyDescent="0.25">
      <c r="A2438" t="s">
        <v>16</v>
      </c>
      <c r="B2438" t="s">
        <v>449</v>
      </c>
      <c r="C2438" t="s">
        <v>235</v>
      </c>
      <c r="D2438" t="s">
        <v>548</v>
      </c>
      <c r="E2438" s="10">
        <f>VLOOKUP(A2438,home!$A$2:$E$405,3,FALSE)</f>
        <v>1.49074074074074</v>
      </c>
      <c r="F2438" s="10">
        <f>VLOOKUP(B2438,home!$B$2:$E$405,3,FALSE)</f>
        <v>0.34</v>
      </c>
      <c r="G2438" s="10">
        <f>VLOOKUP(C2438,away!$B$2:$E$405,4,FALSE)</f>
        <v>0.45</v>
      </c>
      <c r="H2438" s="10">
        <f>VLOOKUP(A2438,away!$A$2:$E$405,3,FALSE)</f>
        <v>1.3333333333333299</v>
      </c>
      <c r="I2438" s="10">
        <f>VLOOKUP(C2438,away!$B$2:$E$405,3,FALSE)</f>
        <v>1.1200000000000001</v>
      </c>
      <c r="J2438" s="10">
        <f>VLOOKUP(B2438,home!$B$2:$E$405,4,FALSE)</f>
        <v>1.38</v>
      </c>
      <c r="K2438" s="12">
        <f t="shared" si="2856"/>
        <v>0.22808333333333325</v>
      </c>
      <c r="L2438" s="12">
        <f t="shared" si="2857"/>
        <v>2.0607999999999946</v>
      </c>
      <c r="M2438" s="13">
        <f t="shared" si="2858"/>
        <v>0.10137960589662097</v>
      </c>
      <c r="N2438" s="13">
        <f t="shared" si="2859"/>
        <v>2.3122998444920953E-2</v>
      </c>
      <c r="O2438" s="13">
        <f t="shared" si="2860"/>
        <v>0.20892309183175597</v>
      </c>
      <c r="P2438" s="13">
        <f t="shared" si="2861"/>
        <v>4.7651875195292986E-2</v>
      </c>
      <c r="Q2438" s="13">
        <f t="shared" si="2862"/>
        <v>2.6369852809895256E-3</v>
      </c>
      <c r="R2438" s="13">
        <f t="shared" si="2863"/>
        <v>0.21527435382344076</v>
      </c>
      <c r="S2438" s="13">
        <f t="shared" si="2864"/>
        <v>5.5995019647819069E-3</v>
      </c>
      <c r="T2438" s="13">
        <f t="shared" si="2865"/>
        <v>5.4342992670632015E-3</v>
      </c>
      <c r="U2438" s="13">
        <f t="shared" si="2866"/>
        <v>4.9100492201229758E-2</v>
      </c>
      <c r="V2438" s="13">
        <f t="shared" si="2867"/>
        <v>2.9243967256828359E-4</v>
      </c>
      <c r="W2438" s="13">
        <f t="shared" si="2868"/>
        <v>2.0048413094634238E-4</v>
      </c>
      <c r="X2438" s="13">
        <f t="shared" si="2869"/>
        <v>4.1315769705422141E-4</v>
      </c>
      <c r="Y2438" s="13">
        <f t="shared" si="2870"/>
        <v>4.2571769104466858E-4</v>
      </c>
      <c r="Z2438" s="13">
        <f t="shared" si="2871"/>
        <v>0.14787912945311521</v>
      </c>
      <c r="AA2438" s="13">
        <f t="shared" si="2872"/>
        <v>3.3728764776098014E-2</v>
      </c>
      <c r="AB2438" s="13">
        <f t="shared" si="2873"/>
        <v>3.8464845496741754E-3</v>
      </c>
      <c r="AC2438" s="13">
        <f t="shared" si="2874"/>
        <v>8.5910392529947852E-6</v>
      </c>
      <c r="AD2438" s="13">
        <f t="shared" si="2875"/>
        <v>1.1431772216669562E-5</v>
      </c>
      <c r="AE2438" s="13">
        <f t="shared" si="2876"/>
        <v>2.3558596184112576E-5</v>
      </c>
      <c r="AF2438" s="13">
        <f t="shared" si="2877"/>
        <v>2.4274777508109533E-5</v>
      </c>
      <c r="AG2438" s="13">
        <f t="shared" si="2878"/>
        <v>1.6675153829570666E-5</v>
      </c>
      <c r="AH2438" s="13">
        <f t="shared" si="2879"/>
        <v>7.6187327494244755E-2</v>
      </c>
      <c r="AI2438" s="13">
        <f t="shared" si="2880"/>
        <v>1.737705961264565E-2</v>
      </c>
      <c r="AJ2438" s="13">
        <f t="shared" si="2881"/>
        <v>1.9817088399921297E-3</v>
      </c>
      <c r="AK2438" s="13">
        <f t="shared" si="2882"/>
        <v>1.5066491930717932E-4</v>
      </c>
      <c r="AL2438" s="13">
        <f t="shared" si="2883"/>
        <v>1.6152326758856172E-7</v>
      </c>
      <c r="AM2438" s="13">
        <f t="shared" si="2884"/>
        <v>5.2147934261707666E-7</v>
      </c>
      <c r="AN2438" s="13">
        <f t="shared" si="2885"/>
        <v>1.0746646292652691E-6</v>
      </c>
      <c r="AO2438" s="13">
        <f t="shared" si="2886"/>
        <v>1.1073344339949302E-6</v>
      </c>
      <c r="AP2438" s="13">
        <f t="shared" si="2887"/>
        <v>7.6066493385891559E-7</v>
      </c>
      <c r="AQ2438" s="13">
        <f t="shared" si="2888"/>
        <v>3.9189457392411227E-7</v>
      </c>
      <c r="AR2438" s="13">
        <f t="shared" si="2889"/>
        <v>3.1401368900027843E-2</v>
      </c>
      <c r="AS2438" s="13">
        <f t="shared" si="2890"/>
        <v>7.162128889948014E-3</v>
      </c>
      <c r="AT2438" s="13">
        <f t="shared" si="2891"/>
        <v>8.1678111549115422E-4</v>
      </c>
      <c r="AU2438" s="13">
        <f t="shared" si="2892"/>
        <v>6.2098053141646873E-5</v>
      </c>
      <c r="AV2438" s="13">
        <f t="shared" si="2893"/>
        <v>3.5408827385143219E-6</v>
      </c>
      <c r="AW2438" s="13">
        <f t="shared" si="2894"/>
        <v>2.1089291415043698E-9</v>
      </c>
      <c r="AX2438" s="13">
        <f t="shared" si="2895"/>
        <v>1.9823457788096327E-8</v>
      </c>
      <c r="AY2438" s="13">
        <f t="shared" si="2896"/>
        <v>4.0852181809708813E-8</v>
      </c>
      <c r="AZ2438" s="13">
        <f t="shared" si="2897"/>
        <v>4.2094088136723851E-8</v>
      </c>
      <c r="BA2438" s="13">
        <f t="shared" si="2898"/>
        <v>2.8915832277386765E-8</v>
      </c>
      <c r="BB2438" s="13">
        <f t="shared" si="2899"/>
        <v>1.4897436789309622E-8</v>
      </c>
      <c r="BC2438" s="13">
        <f t="shared" si="2900"/>
        <v>6.1401275470818383E-9</v>
      </c>
      <c r="BD2438" s="13">
        <f t="shared" si="2901"/>
        <v>1.0785323504862868E-2</v>
      </c>
      <c r="BE2438" s="13">
        <f t="shared" si="2902"/>
        <v>2.4599525360674713E-3</v>
      </c>
      <c r="BF2438" s="13">
        <f t="shared" si="2903"/>
        <v>2.8053708713402767E-4</v>
      </c>
      <c r="BG2438" s="13">
        <f t="shared" si="2904"/>
        <v>2.1328611319050922E-5</v>
      </c>
      <c r="BH2438" s="13">
        <f t="shared" si="2905"/>
        <v>1.216175191255049E-6</v>
      </c>
      <c r="BI2438" s="13">
        <f t="shared" si="2906"/>
        <v>5.547785830775118E-8</v>
      </c>
      <c r="BJ2438" s="14">
        <f t="shared" si="2907"/>
        <v>3.2313591572795397E-2</v>
      </c>
      <c r="BK2438" s="14">
        <f t="shared" si="2908"/>
        <v>0.15493221614396652</v>
      </c>
      <c r="BL2438" s="14">
        <f t="shared" si="2909"/>
        <v>0.65956427928216843</v>
      </c>
      <c r="BM2438" s="14">
        <f t="shared" si="2910"/>
        <v>0.39570026723577184</v>
      </c>
      <c r="BN2438" s="14">
        <f t="shared" si="2911"/>
        <v>0.59898891047302116</v>
      </c>
    </row>
    <row r="2439" spans="1:66" x14ac:dyDescent="0.25">
      <c r="A2439" t="s">
        <v>16</v>
      </c>
      <c r="B2439" t="s">
        <v>234</v>
      </c>
      <c r="C2439" t="s">
        <v>18</v>
      </c>
      <c r="D2439" t="s">
        <v>548</v>
      </c>
      <c r="E2439" s="10">
        <f>VLOOKUP(A2439,home!$A$2:$E$405,3,FALSE)</f>
        <v>1.49074074074074</v>
      </c>
      <c r="F2439" s="10">
        <f>VLOOKUP(B2439,home!$B$2:$E$405,3,FALSE)</f>
        <v>1.1200000000000001</v>
      </c>
      <c r="G2439" s="10">
        <f>VLOOKUP(C2439,away!$B$2:$E$405,4,FALSE)</f>
        <v>0.67</v>
      </c>
      <c r="H2439" s="10">
        <f>VLOOKUP(A2439,away!$A$2:$E$405,3,FALSE)</f>
        <v>1.3333333333333299</v>
      </c>
      <c r="I2439" s="10">
        <f>VLOOKUP(C2439,away!$B$2:$E$405,3,FALSE)</f>
        <v>2.0099999999999998</v>
      </c>
      <c r="J2439" s="10">
        <f>VLOOKUP(B2439,home!$B$2:$E$405,4,FALSE)</f>
        <v>1.25</v>
      </c>
      <c r="K2439" s="12">
        <f t="shared" si="2856"/>
        <v>1.1186518518518513</v>
      </c>
      <c r="L2439" s="12">
        <f t="shared" si="2857"/>
        <v>3.3499999999999912</v>
      </c>
      <c r="M2439" s="13">
        <f t="shared" si="2858"/>
        <v>1.146275893561525E-2</v>
      </c>
      <c r="N2439" s="13">
        <f t="shared" si="2859"/>
        <v>1.2822836510657354E-2</v>
      </c>
      <c r="O2439" s="13">
        <f t="shared" si="2860"/>
        <v>3.8400242434310984E-2</v>
      </c>
      <c r="P2439" s="13">
        <f t="shared" si="2861"/>
        <v>4.2956502310702027E-2</v>
      </c>
      <c r="Q2439" s="13">
        <f t="shared" si="2862"/>
        <v>7.1721449043201926E-3</v>
      </c>
      <c r="R2439" s="13">
        <f t="shared" si="2863"/>
        <v>6.4320406077470721E-2</v>
      </c>
      <c r="S2439" s="13">
        <f t="shared" si="2864"/>
        <v>4.0244698094366461E-2</v>
      </c>
      <c r="T2439" s="13">
        <f t="shared" si="2865"/>
        <v>2.4026685429472582E-2</v>
      </c>
      <c r="U2439" s="13">
        <f t="shared" si="2866"/>
        <v>7.1952141370425687E-2</v>
      </c>
      <c r="V2439" s="13">
        <f t="shared" si="2867"/>
        <v>1.6757372252123703E-2</v>
      </c>
      <c r="W2439" s="13">
        <f t="shared" si="2868"/>
        <v>2.6743777263225333E-3</v>
      </c>
      <c r="X2439" s="13">
        <f t="shared" si="2869"/>
        <v>8.9591653831804629E-3</v>
      </c>
      <c r="Y2439" s="13">
        <f t="shared" si="2870"/>
        <v>1.5006602016827235E-2</v>
      </c>
      <c r="Z2439" s="13">
        <f t="shared" si="2871"/>
        <v>7.1824453453175466E-2</v>
      </c>
      <c r="AA2439" s="13">
        <f t="shared" si="2872"/>
        <v>8.0346557863641824E-2</v>
      </c>
      <c r="AB2439" s="13">
        <f t="shared" si="2873"/>
        <v>4.4939912872042437E-2</v>
      </c>
      <c r="AC2439" s="13">
        <f t="shared" si="2874"/>
        <v>3.9248737144831278E-3</v>
      </c>
      <c r="AD2439" s="13">
        <f t="shared" si="2875"/>
        <v>7.479243990255116E-4</v>
      </c>
      <c r="AE2439" s="13">
        <f t="shared" si="2876"/>
        <v>2.5055467367354574E-3</v>
      </c>
      <c r="AF2439" s="13">
        <f t="shared" si="2877"/>
        <v>4.1967907840318791E-3</v>
      </c>
      <c r="AG2439" s="13">
        <f t="shared" si="2878"/>
        <v>4.686416375502254E-3</v>
      </c>
      <c r="AH2439" s="13">
        <f t="shared" si="2879"/>
        <v>6.0152979767034306E-2</v>
      </c>
      <c r="AI2439" s="13">
        <f t="shared" si="2880"/>
        <v>6.7290242210799864E-2</v>
      </c>
      <c r="AJ2439" s="13">
        <f t="shared" si="2881"/>
        <v>3.763717703033545E-2</v>
      </c>
      <c r="AK2439" s="13">
        <f t="shared" si="2882"/>
        <v>1.4034299261153568E-2</v>
      </c>
      <c r="AL2439" s="13">
        <f t="shared" si="2883"/>
        <v>5.8833601136481953E-4</v>
      </c>
      <c r="AM2439" s="13">
        <f t="shared" si="2884"/>
        <v>1.673334028030142E-4</v>
      </c>
      <c r="AN2439" s="13">
        <f t="shared" si="2885"/>
        <v>5.6056689939009612E-4</v>
      </c>
      <c r="AO2439" s="13">
        <f t="shared" si="2886"/>
        <v>9.3894955647840829E-4</v>
      </c>
      <c r="AP2439" s="13">
        <f t="shared" si="2887"/>
        <v>1.0484936714008867E-3</v>
      </c>
      <c r="AQ2439" s="13">
        <f t="shared" si="2888"/>
        <v>8.7811344979824046E-4</v>
      </c>
      <c r="AR2439" s="13">
        <f t="shared" si="2889"/>
        <v>4.0302496443912872E-2</v>
      </c>
      <c r="AS2439" s="13">
        <f t="shared" si="2890"/>
        <v>4.5084462281235783E-2</v>
      </c>
      <c r="AT2439" s="13">
        <f t="shared" si="2891"/>
        <v>2.5216908610324683E-2</v>
      </c>
      <c r="AU2439" s="13">
        <f t="shared" si="2892"/>
        <v>9.4029805049728639E-3</v>
      </c>
      <c r="AV2439" s="13">
        <f t="shared" si="2893"/>
        <v>2.6296653887036884E-3</v>
      </c>
      <c r="AW2439" s="13">
        <f t="shared" si="2894"/>
        <v>6.1243878191435841E-5</v>
      </c>
      <c r="AX2439" s="13">
        <f t="shared" si="2895"/>
        <v>3.1197970153710581E-5</v>
      </c>
      <c r="AY2439" s="13">
        <f t="shared" si="2896"/>
        <v>1.0451320001493018E-4</v>
      </c>
      <c r="AZ2439" s="13">
        <f t="shared" si="2897"/>
        <v>1.7505961002500756E-4</v>
      </c>
      <c r="BA2439" s="13">
        <f t="shared" si="2898"/>
        <v>1.9548323119459129E-4</v>
      </c>
      <c r="BB2439" s="13">
        <f t="shared" si="2899"/>
        <v>1.6371720612546979E-4</v>
      </c>
      <c r="BC2439" s="13">
        <f t="shared" si="2900"/>
        <v>1.0969052810406447E-4</v>
      </c>
      <c r="BD2439" s="13">
        <f t="shared" si="2901"/>
        <v>2.2502227181184633E-2</v>
      </c>
      <c r="BE2439" s="13">
        <f t="shared" si="2902"/>
        <v>2.5172158107023251E-2</v>
      </c>
      <c r="BF2439" s="13">
        <f t="shared" si="2903"/>
        <v>1.4079440640764581E-2</v>
      </c>
      <c r="BG2439" s="13">
        <f t="shared" si="2904"/>
        <v>5.2499974486098369E-3</v>
      </c>
      <c r="BH2439" s="13">
        <f t="shared" si="2905"/>
        <v>1.4682298420262226E-3</v>
      </c>
      <c r="BI2439" s="13">
        <f t="shared" si="2906"/>
        <v>3.2848760634535676E-4</v>
      </c>
      <c r="BJ2439" s="14">
        <f t="shared" si="2907"/>
        <v>8.7171608991563912E-2</v>
      </c>
      <c r="BK2439" s="14">
        <f t="shared" si="2908"/>
        <v>0.11603905451867032</v>
      </c>
      <c r="BL2439" s="14">
        <f t="shared" si="2909"/>
        <v>0.67051101294231874</v>
      </c>
      <c r="BM2439" s="14">
        <f t="shared" si="2910"/>
        <v>0.7683679694108283</v>
      </c>
      <c r="BN2439" s="14">
        <f t="shared" si="2911"/>
        <v>0.17713489117307651</v>
      </c>
    </row>
    <row r="2440" spans="1:66" x14ac:dyDescent="0.25">
      <c r="A2440" t="s">
        <v>61</v>
      </c>
      <c r="B2440" t="s">
        <v>82</v>
      </c>
      <c r="C2440" t="s">
        <v>64</v>
      </c>
      <c r="D2440" t="s">
        <v>548</v>
      </c>
      <c r="E2440" s="10">
        <f>VLOOKUP(A2440,home!$A$2:$E$405,3,FALSE)</f>
        <v>1.46</v>
      </c>
      <c r="F2440" s="10">
        <f>VLOOKUP(B2440,home!$B$2:$E$405,3,FALSE)</f>
        <v>0.41</v>
      </c>
      <c r="G2440" s="10">
        <f>VLOOKUP(C2440,away!$B$2:$E$405,4,FALSE)</f>
        <v>1.23</v>
      </c>
      <c r="H2440" s="10">
        <f>VLOOKUP(A2440,away!$A$2:$E$405,3,FALSE)</f>
        <v>1.36</v>
      </c>
      <c r="I2440" s="10">
        <f>VLOOKUP(C2440,away!$B$2:$E$405,3,FALSE)</f>
        <v>0.68</v>
      </c>
      <c r="J2440" s="10">
        <f>VLOOKUP(B2440,home!$B$2:$E$405,4,FALSE)</f>
        <v>1.47</v>
      </c>
      <c r="K2440" s="12">
        <f t="shared" si="2856"/>
        <v>0.73627799999999988</v>
      </c>
      <c r="L2440" s="12">
        <f t="shared" si="2857"/>
        <v>1.3594560000000002</v>
      </c>
      <c r="M2440" s="13">
        <f t="shared" si="2858"/>
        <v>0.122979943239432</v>
      </c>
      <c r="N2440" s="13">
        <f t="shared" si="2859"/>
        <v>9.0547426648442494E-2</v>
      </c>
      <c r="O2440" s="13">
        <f t="shared" si="2860"/>
        <v>0.16718582171650528</v>
      </c>
      <c r="P2440" s="13">
        <f t="shared" si="2861"/>
        <v>0.12309524244178506</v>
      </c>
      <c r="Q2440" s="13">
        <f t="shared" si="2862"/>
        <v>3.3334039098930963E-2</v>
      </c>
      <c r="R2440" s="13">
        <f t="shared" si="2863"/>
        <v>0.11364088422371675</v>
      </c>
      <c r="S2440" s="13">
        <f t="shared" si="2864"/>
        <v>3.0802662435575515E-2</v>
      </c>
      <c r="T2440" s="13">
        <f t="shared" si="2865"/>
        <v>4.5316159457276295E-2</v>
      </c>
      <c r="U2440" s="13">
        <f t="shared" si="2866"/>
        <v>8.3671282954469697E-2</v>
      </c>
      <c r="V2440" s="13">
        <f t="shared" si="2867"/>
        <v>3.42572681228694E-3</v>
      </c>
      <c r="W2440" s="13">
        <f t="shared" si="2868"/>
        <v>8.1810398798942297E-3</v>
      </c>
      <c r="X2440" s="13">
        <f t="shared" si="2869"/>
        <v>1.1121763750961491E-2</v>
      </c>
      <c r="Y2440" s="13">
        <f t="shared" si="2870"/>
        <v>7.5597742309135548E-3</v>
      </c>
      <c r="Z2440" s="13">
        <f t="shared" si="2871"/>
        <v>5.1496593967745703E-2</v>
      </c>
      <c r="AA2440" s="13">
        <f t="shared" si="2872"/>
        <v>3.7915809213383861E-2</v>
      </c>
      <c r="AB2440" s="13">
        <f t="shared" si="2873"/>
        <v>1.3958288088005918E-2</v>
      </c>
      <c r="AC2440" s="13">
        <f t="shared" si="2874"/>
        <v>2.1430866153352481E-4</v>
      </c>
      <c r="AD2440" s="13">
        <f t="shared" si="2875"/>
        <v>1.5058799201721903E-3</v>
      </c>
      <c r="AE2440" s="13">
        <f t="shared" si="2876"/>
        <v>2.0471774927576054E-3</v>
      </c>
      <c r="AF2440" s="13">
        <f t="shared" si="2877"/>
        <v>1.3915238627971421E-3</v>
      </c>
      <c r="AG2440" s="13">
        <f t="shared" si="2878"/>
        <v>6.3057182147425073E-4</v>
      </c>
      <c r="AH2440" s="13">
        <f t="shared" si="2879"/>
        <v>1.7501838412253931E-2</v>
      </c>
      <c r="AI2440" s="13">
        <f t="shared" si="2880"/>
        <v>1.2886218582497498E-2</v>
      </c>
      <c r="AJ2440" s="13">
        <f t="shared" si="2881"/>
        <v>4.7439196227420447E-3</v>
      </c>
      <c r="AK2440" s="13">
        <f t="shared" si="2882"/>
        <v>1.164281217331089E-3</v>
      </c>
      <c r="AL2440" s="13">
        <f t="shared" si="2883"/>
        <v>8.5803834199153031E-6</v>
      </c>
      <c r="AM2440" s="13">
        <f t="shared" si="2884"/>
        <v>2.2174925117290805E-4</v>
      </c>
      <c r="AN2440" s="13">
        <f t="shared" si="2885"/>
        <v>3.0145835000251693E-4</v>
      </c>
      <c r="AO2440" s="13">
        <f t="shared" si="2886"/>
        <v>2.0490968133051089E-4</v>
      </c>
      <c r="AP2440" s="13">
        <f t="shared" si="2887"/>
        <v>9.2855231914283694E-5</v>
      </c>
      <c r="AQ2440" s="13">
        <f t="shared" si="2888"/>
        <v>3.1558150539316125E-5</v>
      </c>
      <c r="AR2440" s="13">
        <f t="shared" si="2889"/>
        <v>4.7585958481138136E-3</v>
      </c>
      <c r="AS2440" s="13">
        <f t="shared" si="2890"/>
        <v>3.5036494338575421E-3</v>
      </c>
      <c r="AT2440" s="13">
        <f t="shared" si="2891"/>
        <v>1.2898299989308813E-3</v>
      </c>
      <c r="AU2440" s="13">
        <f t="shared" si="2892"/>
        <v>3.1655781731761043E-4</v>
      </c>
      <c r="AV2440" s="13">
        <f t="shared" si="2893"/>
        <v>5.8268639154743873E-5</v>
      </c>
      <c r="AW2440" s="13">
        <f t="shared" si="2894"/>
        <v>2.3856744204161312E-7</v>
      </c>
      <c r="AX2440" s="13">
        <f t="shared" si="2895"/>
        <v>2.7211515859181043E-5</v>
      </c>
      <c r="AY2440" s="13">
        <f t="shared" si="2896"/>
        <v>3.6992858503858824E-5</v>
      </c>
      <c r="AZ2440" s="13">
        <f t="shared" si="2897"/>
        <v>2.5145081725110959E-5</v>
      </c>
      <c r="BA2440" s="13">
        <f t="shared" si="2898"/>
        <v>1.1394544073897485E-5</v>
      </c>
      <c r="BB2440" s="13">
        <f t="shared" si="2899"/>
        <v>3.8725953271310958E-6</v>
      </c>
      <c r="BC2440" s="13">
        <f t="shared" si="2900"/>
        <v>1.0529245906080659E-6</v>
      </c>
      <c r="BD2440" s="13">
        <f t="shared" si="2901"/>
        <v>1.0781836128822355E-3</v>
      </c>
      <c r="BE2440" s="13">
        <f t="shared" si="2902"/>
        <v>7.938428741257065E-4</v>
      </c>
      <c r="BF2440" s="13">
        <f t="shared" si="2903"/>
        <v>2.9224452183776337E-4</v>
      </c>
      <c r="BG2440" s="13">
        <f t="shared" si="2904"/>
        <v>7.1724404016554905E-5</v>
      </c>
      <c r="BH2440" s="13">
        <f t="shared" si="2905"/>
        <v>1.320227518512525E-5</v>
      </c>
      <c r="BI2440" s="13">
        <f t="shared" si="2906"/>
        <v>1.9441089537507303E-6</v>
      </c>
      <c r="BJ2440" s="14">
        <f t="shared" si="2907"/>
        <v>0.20259355634865958</v>
      </c>
      <c r="BK2440" s="14">
        <f t="shared" si="2908"/>
        <v>0.28056345683253681</v>
      </c>
      <c r="BL2440" s="14">
        <f t="shared" si="2909"/>
        <v>0.46484638756528185</v>
      </c>
      <c r="BM2440" s="14">
        <f t="shared" si="2910"/>
        <v>0.3486798830543496</v>
      </c>
      <c r="BN2440" s="14">
        <f t="shared" si="2911"/>
        <v>0.65078335736881254</v>
      </c>
    </row>
    <row r="2441" spans="1:66" x14ac:dyDescent="0.25">
      <c r="A2441" t="s">
        <v>61</v>
      </c>
      <c r="B2441" t="s">
        <v>311</v>
      </c>
      <c r="C2441" t="s">
        <v>66</v>
      </c>
      <c r="D2441" t="s">
        <v>548</v>
      </c>
      <c r="E2441" s="10">
        <f>VLOOKUP(A2441,home!$A$2:$E$405,3,FALSE)</f>
        <v>1.46</v>
      </c>
      <c r="F2441" s="10">
        <f>VLOOKUP(B2441,home!$B$2:$E$405,3,FALSE)</f>
        <v>1.23</v>
      </c>
      <c r="G2441" s="10">
        <f>VLOOKUP(C2441,away!$B$2:$E$405,4,FALSE)</f>
        <v>0.55000000000000004</v>
      </c>
      <c r="H2441" s="10">
        <f>VLOOKUP(A2441,away!$A$2:$E$405,3,FALSE)</f>
        <v>1.36</v>
      </c>
      <c r="I2441" s="10">
        <f>VLOOKUP(C2441,away!$B$2:$E$405,3,FALSE)</f>
        <v>1.51</v>
      </c>
      <c r="J2441" s="10">
        <f>VLOOKUP(B2441,home!$B$2:$E$405,4,FALSE)</f>
        <v>1.18</v>
      </c>
      <c r="K2441" s="12">
        <f t="shared" si="2856"/>
        <v>0.98768999999999996</v>
      </c>
      <c r="L2441" s="12">
        <f t="shared" si="2857"/>
        <v>2.4232480000000001</v>
      </c>
      <c r="M2441" s="13">
        <f t="shared" si="2858"/>
        <v>3.3010222260941594E-2</v>
      </c>
      <c r="N2441" s="13">
        <f t="shared" si="2859"/>
        <v>3.2603866424909402E-2</v>
      </c>
      <c r="O2441" s="13">
        <f t="shared" si="2860"/>
        <v>7.9991955073382193E-2</v>
      </c>
      <c r="P2441" s="13">
        <f t="shared" si="2861"/>
        <v>7.9007254106428865E-2</v>
      </c>
      <c r="Q2441" s="13">
        <f t="shared" si="2862"/>
        <v>1.6101256414609379E-2</v>
      </c>
      <c r="R2441" s="13">
        <f t="shared" si="2863"/>
        <v>9.6920172573831648E-2</v>
      </c>
      <c r="S2441" s="13">
        <f t="shared" si="2864"/>
        <v>4.7274342415013521E-2</v>
      </c>
      <c r="T2441" s="13">
        <f t="shared" si="2865"/>
        <v>3.9017337404189348E-2</v>
      </c>
      <c r="U2441" s="13">
        <f t="shared" si="2866"/>
        <v>9.5727085249447785E-2</v>
      </c>
      <c r="V2441" s="13">
        <f t="shared" si="2867"/>
        <v>1.2571917047636124E-2</v>
      </c>
      <c r="W2441" s="13">
        <f t="shared" si="2868"/>
        <v>5.3010166493818473E-3</v>
      </c>
      <c r="X2441" s="13">
        <f t="shared" si="2869"/>
        <v>1.2845677993581262E-2</v>
      </c>
      <c r="Y2441" s="13">
        <f t="shared" si="2870"/>
        <v>1.5564131753294906E-2</v>
      </c>
      <c r="Z2441" s="13">
        <f t="shared" si="2871"/>
        <v>7.8287204783064127E-2</v>
      </c>
      <c r="AA2441" s="13">
        <f t="shared" si="2872"/>
        <v>7.7323489292184619E-2</v>
      </c>
      <c r="AB2441" s="13">
        <f t="shared" si="2873"/>
        <v>3.8185818569498896E-2</v>
      </c>
      <c r="AC2441" s="13">
        <f t="shared" si="2874"/>
        <v>1.8806156410729354E-3</v>
      </c>
      <c r="AD2441" s="13">
        <f t="shared" si="2875"/>
        <v>1.3089402836069888E-3</v>
      </c>
      <c r="AE2441" s="13">
        <f t="shared" si="2876"/>
        <v>3.1718869243700684E-3</v>
      </c>
      <c r="AF2441" s="13">
        <f t="shared" si="2877"/>
        <v>3.8431343228529603E-3</v>
      </c>
      <c r="AG2441" s="13">
        <f t="shared" si="2878"/>
        <v>3.1042891871949302E-3</v>
      </c>
      <c r="AH2441" s="13">
        <f t="shared" si="2879"/>
        <v>4.7427328104037651E-2</v>
      </c>
      <c r="AI2441" s="13">
        <f t="shared" si="2880"/>
        <v>4.6843497695076952E-2</v>
      </c>
      <c r="AJ2441" s="13">
        <f t="shared" si="2881"/>
        <v>2.313342711922527E-2</v>
      </c>
      <c r="AK2441" s="13">
        <f t="shared" si="2882"/>
        <v>7.6162182104625381E-3</v>
      </c>
      <c r="AL2441" s="13">
        <f t="shared" si="2883"/>
        <v>1.8004395929994066E-4</v>
      </c>
      <c r="AM2441" s="13">
        <f t="shared" si="2884"/>
        <v>2.5856544574315738E-4</v>
      </c>
      <c r="AN2441" s="13">
        <f t="shared" si="2885"/>
        <v>6.2656819926621462E-4</v>
      </c>
      <c r="AO2441" s="13">
        <f t="shared" si="2886"/>
        <v>7.5916506786772827E-4</v>
      </c>
      <c r="AP2441" s="13">
        <f t="shared" si="2887"/>
        <v>6.1321507746011229E-4</v>
      </c>
      <c r="AQ2441" s="13">
        <f t="shared" si="2888"/>
        <v>3.7149305250626559E-4</v>
      </c>
      <c r="AR2441" s="13">
        <f t="shared" si="2889"/>
        <v>2.298563559469061E-2</v>
      </c>
      <c r="AS2441" s="13">
        <f t="shared" si="2890"/>
        <v>2.2702682420519971E-2</v>
      </c>
      <c r="AT2441" s="13">
        <f t="shared" si="2891"/>
        <v>1.1211606199961682E-2</v>
      </c>
      <c r="AU2441" s="13">
        <f t="shared" si="2892"/>
        <v>3.6911971092133855E-3</v>
      </c>
      <c r="AV2441" s="13">
        <f t="shared" si="2893"/>
        <v>9.1143961819974183E-4</v>
      </c>
      <c r="AW2441" s="13">
        <f t="shared" si="2894"/>
        <v>1.1970011668147389E-5</v>
      </c>
      <c r="AX2441" s="13">
        <f t="shared" si="2895"/>
        <v>4.2563750851009839E-5</v>
      </c>
      <c r="AY2441" s="13">
        <f t="shared" si="2896"/>
        <v>1.031425241222079E-4</v>
      </c>
      <c r="AZ2441" s="13">
        <f t="shared" si="2897"/>
        <v>1.2496995764704606E-4</v>
      </c>
      <c r="BA2441" s="13">
        <f t="shared" si="2898"/>
        <v>1.0094439997609634E-4</v>
      </c>
      <c r="BB2441" s="13">
        <f t="shared" si="2899"/>
        <v>6.1153328838318895E-5</v>
      </c>
      <c r="BC2441" s="13">
        <f t="shared" si="2900"/>
        <v>2.9637936360159722E-5</v>
      </c>
      <c r="BD2441" s="13">
        <f t="shared" si="2901"/>
        <v>9.2833159139271409E-3</v>
      </c>
      <c r="BE2441" s="13">
        <f t="shared" si="2902"/>
        <v>9.1690382950266984E-3</v>
      </c>
      <c r="BF2441" s="13">
        <f t="shared" si="2903"/>
        <v>4.5280837168074585E-3</v>
      </c>
      <c r="BG2441" s="13">
        <f t="shared" si="2904"/>
        <v>1.4907810020845199E-3</v>
      </c>
      <c r="BH2441" s="13">
        <f t="shared" si="2905"/>
        <v>3.6810737198721474E-4</v>
      </c>
      <c r="BI2441" s="13">
        <f t="shared" si="2906"/>
        <v>7.2715194047610443E-5</v>
      </c>
      <c r="BJ2441" s="14">
        <f t="shared" si="2907"/>
        <v>0.13595295609862945</v>
      </c>
      <c r="BK2441" s="14">
        <f t="shared" si="2908"/>
        <v>0.1740275379545152</v>
      </c>
      <c r="BL2441" s="14">
        <f t="shared" si="2909"/>
        <v>0.59958359432361352</v>
      </c>
      <c r="BM2441" s="14">
        <f t="shared" si="2910"/>
        <v>0.65012539379326528</v>
      </c>
      <c r="BN2441" s="14">
        <f t="shared" si="2911"/>
        <v>0.33763472685410312</v>
      </c>
    </row>
    <row r="2442" spans="1:66" x14ac:dyDescent="0.25">
      <c r="A2442" t="s">
        <v>19</v>
      </c>
      <c r="B2442" t="s">
        <v>141</v>
      </c>
      <c r="C2442" t="s">
        <v>247</v>
      </c>
      <c r="D2442" t="s">
        <v>548</v>
      </c>
      <c r="E2442" s="10">
        <f>VLOOKUP(A2442,home!$A$2:$E$405,3,FALSE)</f>
        <v>1.6666666666666701</v>
      </c>
      <c r="F2442" s="10">
        <f>VLOOKUP(B2442,home!$B$2:$E$405,3,FALSE)</f>
        <v>1</v>
      </c>
      <c r="G2442" s="10">
        <f>VLOOKUP(C2442,away!$B$2:$E$405,4,FALSE)</f>
        <v>0.3</v>
      </c>
      <c r="H2442" s="10">
        <f>VLOOKUP(A2442,away!$A$2:$E$405,3,FALSE)</f>
        <v>1.2</v>
      </c>
      <c r="I2442" s="10">
        <f>VLOOKUP(C2442,away!$B$2:$E$405,3,FALSE)</f>
        <v>1.1000000000000001</v>
      </c>
      <c r="J2442" s="10">
        <f>VLOOKUP(B2442,home!$B$2:$E$405,4,FALSE)</f>
        <v>1.1100000000000001</v>
      </c>
      <c r="K2442" s="12">
        <f t="shared" si="2856"/>
        <v>0.500000000000001</v>
      </c>
      <c r="L2442" s="12">
        <f t="shared" si="2857"/>
        <v>1.4652000000000003</v>
      </c>
      <c r="M2442" s="13">
        <f t="shared" si="2858"/>
        <v>0.1401278582414229</v>
      </c>
      <c r="N2442" s="13">
        <f t="shared" si="2859"/>
        <v>7.0063929120711591E-2</v>
      </c>
      <c r="O2442" s="13">
        <f t="shared" si="2860"/>
        <v>0.20531533789533288</v>
      </c>
      <c r="P2442" s="13">
        <f t="shared" si="2861"/>
        <v>0.10265766894766665</v>
      </c>
      <c r="Q2442" s="13">
        <f t="shared" si="2862"/>
        <v>1.7515982280177932E-2</v>
      </c>
      <c r="R2442" s="13">
        <f t="shared" si="2863"/>
        <v>0.15041401654212092</v>
      </c>
      <c r="S2442" s="13">
        <f t="shared" si="2864"/>
        <v>1.8801752067765187E-2</v>
      </c>
      <c r="T2442" s="13">
        <f t="shared" si="2865"/>
        <v>2.566441723691671E-2</v>
      </c>
      <c r="U2442" s="13">
        <f t="shared" si="2866"/>
        <v>7.520700827106061E-2</v>
      </c>
      <c r="V2442" s="13">
        <f t="shared" si="2867"/>
        <v>1.5304626183160906E-3</v>
      </c>
      <c r="W2442" s="13">
        <f t="shared" si="2868"/>
        <v>2.9193303800296613E-3</v>
      </c>
      <c r="X2442" s="13">
        <f t="shared" si="2869"/>
        <v>4.2774028728194604E-3</v>
      </c>
      <c r="Y2442" s="13">
        <f t="shared" si="2870"/>
        <v>3.1336253446275376E-3</v>
      </c>
      <c r="Z2442" s="13">
        <f t="shared" si="2871"/>
        <v>7.3462205679171916E-2</v>
      </c>
      <c r="AA2442" s="13">
        <f t="shared" si="2872"/>
        <v>3.6731102839586034E-2</v>
      </c>
      <c r="AB2442" s="13">
        <f t="shared" si="2873"/>
        <v>9.1827757098965242E-3</v>
      </c>
      <c r="AC2442" s="13">
        <f t="shared" si="2874"/>
        <v>7.0076057136148133E-5</v>
      </c>
      <c r="AD2442" s="13">
        <f t="shared" si="2875"/>
        <v>3.6491629750370837E-4</v>
      </c>
      <c r="AE2442" s="13">
        <f t="shared" si="2876"/>
        <v>5.3467535910243363E-4</v>
      </c>
      <c r="AF2442" s="13">
        <f t="shared" si="2877"/>
        <v>3.9170316807844296E-4</v>
      </c>
      <c r="AG2442" s="13">
        <f t="shared" si="2878"/>
        <v>1.9130782728951168E-4</v>
      </c>
      <c r="AH2442" s="13">
        <f t="shared" si="2879"/>
        <v>2.6909205940280671E-2</v>
      </c>
      <c r="AI2442" s="13">
        <f t="shared" si="2880"/>
        <v>1.3454602970140362E-2</v>
      </c>
      <c r="AJ2442" s="13">
        <f t="shared" si="2881"/>
        <v>3.3636507425350965E-3</v>
      </c>
      <c r="AK2442" s="13">
        <f t="shared" si="2882"/>
        <v>5.6060845708918398E-4</v>
      </c>
      <c r="AL2442" s="13">
        <f t="shared" si="2883"/>
        <v>2.0535087783176896E-6</v>
      </c>
      <c r="AM2442" s="13">
        <f t="shared" si="2884"/>
        <v>3.6491629750370924E-5</v>
      </c>
      <c r="AN2442" s="13">
        <f t="shared" si="2885"/>
        <v>5.3467535910243484E-5</v>
      </c>
      <c r="AO2442" s="13">
        <f t="shared" si="2886"/>
        <v>3.9170316807844389E-5</v>
      </c>
      <c r="AP2442" s="13">
        <f t="shared" si="2887"/>
        <v>1.9130782728951215E-5</v>
      </c>
      <c r="AQ2442" s="13">
        <f t="shared" si="2888"/>
        <v>7.0076057136148294E-6</v>
      </c>
      <c r="AR2442" s="13">
        <f t="shared" si="2889"/>
        <v>7.8854737087398485E-3</v>
      </c>
      <c r="AS2442" s="13">
        <f t="shared" si="2890"/>
        <v>3.9427368543699321E-3</v>
      </c>
      <c r="AT2442" s="13">
        <f t="shared" si="2891"/>
        <v>9.8568421359248475E-4</v>
      </c>
      <c r="AU2442" s="13">
        <f t="shared" si="2892"/>
        <v>1.6428070226541449E-4</v>
      </c>
      <c r="AV2442" s="13">
        <f t="shared" si="2893"/>
        <v>2.0535087783176848E-5</v>
      </c>
      <c r="AW2442" s="13">
        <f t="shared" si="2894"/>
        <v>4.1788903638765065E-8</v>
      </c>
      <c r="AX2442" s="13">
        <f t="shared" si="2895"/>
        <v>3.0409691458642476E-6</v>
      </c>
      <c r="AY2442" s="13">
        <f t="shared" si="2896"/>
        <v>4.4556279925202968E-6</v>
      </c>
      <c r="AZ2442" s="13">
        <f t="shared" si="2897"/>
        <v>3.2641930673203703E-6</v>
      </c>
      <c r="BA2442" s="13">
        <f t="shared" si="2898"/>
        <v>1.59423189407927E-6</v>
      </c>
      <c r="BB2442" s="13">
        <f t="shared" si="2899"/>
        <v>5.8396714280123659E-7</v>
      </c>
      <c r="BC2442" s="13">
        <f t="shared" si="2900"/>
        <v>1.7112573152647438E-7</v>
      </c>
      <c r="BD2442" s="13">
        <f t="shared" si="2901"/>
        <v>1.925632679674272E-3</v>
      </c>
      <c r="BE2442" s="13">
        <f t="shared" si="2902"/>
        <v>9.6281633983713794E-4</v>
      </c>
      <c r="BF2442" s="13">
        <f t="shared" si="2903"/>
        <v>2.4070408495928492E-4</v>
      </c>
      <c r="BG2442" s="13">
        <f t="shared" si="2904"/>
        <v>4.0117347493214232E-5</v>
      </c>
      <c r="BH2442" s="13">
        <f t="shared" si="2905"/>
        <v>5.0146684366517892E-6</v>
      </c>
      <c r="BI2442" s="13">
        <f t="shared" si="2906"/>
        <v>5.0146684366518004E-7</v>
      </c>
      <c r="BJ2442" s="14">
        <f t="shared" si="2907"/>
        <v>0.1252256678731421</v>
      </c>
      <c r="BK2442" s="14">
        <f t="shared" si="2908"/>
        <v>0.2631943270690778</v>
      </c>
      <c r="BL2442" s="14">
        <f t="shared" si="2909"/>
        <v>0.53731180652203725</v>
      </c>
      <c r="BM2442" s="14">
        <f t="shared" si="2910"/>
        <v>0.31309480027690734</v>
      </c>
      <c r="BN2442" s="14">
        <f t="shared" si="2911"/>
        <v>0.68609479302743281</v>
      </c>
    </row>
    <row r="2443" spans="1:66" x14ac:dyDescent="0.25">
      <c r="A2443" t="s">
        <v>19</v>
      </c>
      <c r="B2443" t="s">
        <v>248</v>
      </c>
      <c r="C2443" t="s">
        <v>252</v>
      </c>
      <c r="D2443" t="s">
        <v>548</v>
      </c>
      <c r="E2443" s="10">
        <f>VLOOKUP(A2443,home!$A$2:$E$405,3,FALSE)</f>
        <v>1.6666666666666701</v>
      </c>
      <c r="F2443" s="10">
        <f>VLOOKUP(B2443,home!$B$2:$E$405,3,FALSE)</f>
        <v>0.8</v>
      </c>
      <c r="G2443" s="10">
        <f>VLOOKUP(C2443,away!$B$2:$E$405,4,FALSE)</f>
        <v>0.77</v>
      </c>
      <c r="H2443" s="10">
        <f>VLOOKUP(A2443,away!$A$2:$E$405,3,FALSE)</f>
        <v>1.2</v>
      </c>
      <c r="I2443" s="10">
        <f>VLOOKUP(C2443,away!$B$2:$E$405,3,FALSE)</f>
        <v>0.6</v>
      </c>
      <c r="J2443" s="10">
        <f>VLOOKUP(B2443,home!$B$2:$E$405,4,FALSE)</f>
        <v>1.39</v>
      </c>
      <c r="K2443" s="12">
        <f t="shared" si="2856"/>
        <v>1.0266666666666688</v>
      </c>
      <c r="L2443" s="12">
        <f t="shared" si="2857"/>
        <v>1.0007999999999999</v>
      </c>
      <c r="M2443" s="13">
        <f t="shared" si="2858"/>
        <v>0.1316686595992726</v>
      </c>
      <c r="N2443" s="13">
        <f t="shared" si="2859"/>
        <v>0.13517982385525351</v>
      </c>
      <c r="O2443" s="13">
        <f t="shared" si="2860"/>
        <v>0.13177399452695202</v>
      </c>
      <c r="P2443" s="13">
        <f t="shared" si="2861"/>
        <v>0.13528796771433768</v>
      </c>
      <c r="Q2443" s="13">
        <f t="shared" si="2862"/>
        <v>6.9392309579030254E-2</v>
      </c>
      <c r="R2443" s="13">
        <f t="shared" si="2863"/>
        <v>6.5939706861286779E-2</v>
      </c>
      <c r="S2443" s="13">
        <f t="shared" si="2864"/>
        <v>3.4751690842717405E-2</v>
      </c>
      <c r="T2443" s="13">
        <f t="shared" si="2865"/>
        <v>6.9447823426693464E-2</v>
      </c>
      <c r="U2443" s="13">
        <f t="shared" si="2866"/>
        <v>6.769809904425457E-2</v>
      </c>
      <c r="V2443" s="13">
        <f t="shared" si="2867"/>
        <v>3.9674383689557897E-3</v>
      </c>
      <c r="W2443" s="13">
        <f t="shared" si="2868"/>
        <v>2.3747590389268186E-2</v>
      </c>
      <c r="X2443" s="13">
        <f t="shared" si="2869"/>
        <v>2.3766588461579599E-2</v>
      </c>
      <c r="Y2443" s="13">
        <f t="shared" si="2870"/>
        <v>1.1892800866174429E-2</v>
      </c>
      <c r="Z2443" s="13">
        <f t="shared" si="2871"/>
        <v>2.199748620892527E-2</v>
      </c>
      <c r="AA2443" s="13">
        <f t="shared" si="2872"/>
        <v>2.2584085841163327E-2</v>
      </c>
      <c r="AB2443" s="13">
        <f t="shared" si="2873"/>
        <v>1.1593164065130527E-2</v>
      </c>
      <c r="AC2443" s="13">
        <f t="shared" si="2874"/>
        <v>2.5478095717760337E-4</v>
      </c>
      <c r="AD2443" s="13">
        <f t="shared" si="2875"/>
        <v>6.0952148665788467E-3</v>
      </c>
      <c r="AE2443" s="13">
        <f t="shared" si="2876"/>
        <v>6.1000910384721085E-3</v>
      </c>
      <c r="AF2443" s="13">
        <f t="shared" si="2877"/>
        <v>3.052485555651443E-3</v>
      </c>
      <c r="AG2443" s="13">
        <f t="shared" si="2878"/>
        <v>1.0183091813653214E-3</v>
      </c>
      <c r="AH2443" s="13">
        <f t="shared" si="2879"/>
        <v>5.503771049473102E-3</v>
      </c>
      <c r="AI2443" s="13">
        <f t="shared" si="2880"/>
        <v>5.6505382774590636E-3</v>
      </c>
      <c r="AJ2443" s="13">
        <f t="shared" si="2881"/>
        <v>2.9006096490956576E-3</v>
      </c>
      <c r="AK2443" s="13">
        <f t="shared" si="2882"/>
        <v>9.9265307991273856E-4</v>
      </c>
      <c r="AL2443" s="13">
        <f t="shared" si="2883"/>
        <v>1.0471375045140079E-5</v>
      </c>
      <c r="AM2443" s="13">
        <f t="shared" si="2884"/>
        <v>1.2515507859375261E-3</v>
      </c>
      <c r="AN2443" s="13">
        <f t="shared" si="2885"/>
        <v>1.252552026566276E-3</v>
      </c>
      <c r="AO2443" s="13">
        <f t="shared" si="2886"/>
        <v>6.267770340937644E-4</v>
      </c>
      <c r="AP2443" s="13">
        <f t="shared" si="2887"/>
        <v>2.0909281857367984E-4</v>
      </c>
      <c r="AQ2443" s="13">
        <f t="shared" si="2888"/>
        <v>5.2315023207134683E-5</v>
      </c>
      <c r="AR2443" s="13">
        <f t="shared" si="2889"/>
        <v>1.1016348132625361E-3</v>
      </c>
      <c r="AS2443" s="13">
        <f t="shared" si="2890"/>
        <v>1.1310117416162061E-3</v>
      </c>
      <c r="AT2443" s="13">
        <f t="shared" si="2891"/>
        <v>5.8058602736298689E-4</v>
      </c>
      <c r="AU2443" s="13">
        <f t="shared" si="2892"/>
        <v>1.9868944047533375E-4</v>
      </c>
      <c r="AV2443" s="13">
        <f t="shared" si="2893"/>
        <v>5.0996956388669097E-5</v>
      </c>
      <c r="AW2443" s="13">
        <f t="shared" si="2894"/>
        <v>2.9886700562169176E-7</v>
      </c>
      <c r="AX2443" s="13">
        <f t="shared" si="2895"/>
        <v>2.1415424559375484E-4</v>
      </c>
      <c r="AY2443" s="13">
        <f t="shared" si="2896"/>
        <v>2.1432556899022982E-4</v>
      </c>
      <c r="AZ2443" s="13">
        <f t="shared" si="2897"/>
        <v>1.0724851472271099E-4</v>
      </c>
      <c r="BA2443" s="13">
        <f t="shared" si="2898"/>
        <v>3.577810451149639E-5</v>
      </c>
      <c r="BB2443" s="13">
        <f t="shared" si="2899"/>
        <v>8.9516817487763943E-6</v>
      </c>
      <c r="BC2443" s="13">
        <f t="shared" si="2900"/>
        <v>1.7917686188350832E-6</v>
      </c>
      <c r="BD2443" s="13">
        <f t="shared" si="2901"/>
        <v>1.8375268685219095E-4</v>
      </c>
      <c r="BE2443" s="13">
        <f t="shared" si="2902"/>
        <v>1.8865275850158311E-4</v>
      </c>
      <c r="BF2443" s="13">
        <f t="shared" si="2903"/>
        <v>9.6841749364146165E-5</v>
      </c>
      <c r="BG2443" s="13">
        <f t="shared" si="2904"/>
        <v>3.3141398671285654E-5</v>
      </c>
      <c r="BH2443" s="13">
        <f t="shared" si="2905"/>
        <v>8.5062923256300021E-6</v>
      </c>
      <c r="BI2443" s="13">
        <f t="shared" si="2906"/>
        <v>1.7466253575293646E-6</v>
      </c>
      <c r="BJ2443" s="14">
        <f t="shared" si="2907"/>
        <v>0.35366757479263128</v>
      </c>
      <c r="BK2443" s="14">
        <f t="shared" si="2908"/>
        <v>0.30615533442649639</v>
      </c>
      <c r="BL2443" s="14">
        <f t="shared" si="2909"/>
        <v>0.31821218288490583</v>
      </c>
      <c r="BM2443" s="14">
        <f t="shared" si="2910"/>
        <v>0.33057608947484135</v>
      </c>
      <c r="BN2443" s="14">
        <f t="shared" si="2911"/>
        <v>0.66924246213613281</v>
      </c>
    </row>
    <row r="2444" spans="1:66" x14ac:dyDescent="0.25">
      <c r="A2444" t="s">
        <v>19</v>
      </c>
      <c r="B2444" t="s">
        <v>20</v>
      </c>
      <c r="C2444" t="s">
        <v>245</v>
      </c>
      <c r="D2444" t="s">
        <v>548</v>
      </c>
      <c r="E2444" s="10">
        <f>VLOOKUP(A2444,home!$A$2:$E$405,3,FALSE)</f>
        <v>1.6666666666666701</v>
      </c>
      <c r="F2444" s="10">
        <f>VLOOKUP(B2444,home!$B$2:$E$405,3,FALSE)</f>
        <v>1.2</v>
      </c>
      <c r="G2444" s="10">
        <f>VLOOKUP(C2444,away!$B$2:$E$405,4,FALSE)</f>
        <v>0.9</v>
      </c>
      <c r="H2444" s="10">
        <f>VLOOKUP(A2444,away!$A$2:$E$405,3,FALSE)</f>
        <v>1.2</v>
      </c>
      <c r="I2444" s="10">
        <f>VLOOKUP(C2444,away!$B$2:$E$405,3,FALSE)</f>
        <v>0.7</v>
      </c>
      <c r="J2444" s="10">
        <f>VLOOKUP(B2444,home!$B$2:$E$405,4,FALSE)</f>
        <v>0.95</v>
      </c>
      <c r="K2444" s="12">
        <f t="shared" si="2856"/>
        <v>1.8000000000000036</v>
      </c>
      <c r="L2444" s="12">
        <f t="shared" si="2857"/>
        <v>0.79799999999999993</v>
      </c>
      <c r="M2444" s="13">
        <f t="shared" si="2858"/>
        <v>7.442227401699969E-2</v>
      </c>
      <c r="N2444" s="13">
        <f t="shared" si="2859"/>
        <v>0.13396009323059968</v>
      </c>
      <c r="O2444" s="13">
        <f t="shared" si="2860"/>
        <v>5.9388974665565746E-2</v>
      </c>
      <c r="P2444" s="13">
        <f t="shared" si="2861"/>
        <v>0.10690015439801855</v>
      </c>
      <c r="Q2444" s="13">
        <f t="shared" si="2862"/>
        <v>0.12056408390753998</v>
      </c>
      <c r="R2444" s="13">
        <f t="shared" si="2863"/>
        <v>2.3696200891560729E-2</v>
      </c>
      <c r="S2444" s="13">
        <f t="shared" si="2864"/>
        <v>3.8387845444328536E-2</v>
      </c>
      <c r="T2444" s="13">
        <f t="shared" si="2865"/>
        <v>9.6210138958216895E-2</v>
      </c>
      <c r="U2444" s="13">
        <f t="shared" si="2866"/>
        <v>4.2653161604809392E-2</v>
      </c>
      <c r="V2444" s="13">
        <f t="shared" si="2867"/>
        <v>6.1267001329148455E-3</v>
      </c>
      <c r="W2444" s="13">
        <f t="shared" si="2868"/>
        <v>7.2338450344524116E-2</v>
      </c>
      <c r="X2444" s="13">
        <f t="shared" si="2869"/>
        <v>5.7726083374930244E-2</v>
      </c>
      <c r="Y2444" s="13">
        <f t="shared" si="2870"/>
        <v>2.3032707266597164E-2</v>
      </c>
      <c r="Z2444" s="13">
        <f t="shared" si="2871"/>
        <v>6.3031894371551539E-3</v>
      </c>
      <c r="AA2444" s="13">
        <f t="shared" si="2872"/>
        <v>1.1345740986879299E-2</v>
      </c>
      <c r="AB2444" s="13">
        <f t="shared" si="2873"/>
        <v>1.0211166888191391E-2</v>
      </c>
      <c r="AC2444" s="13">
        <f t="shared" si="2874"/>
        <v>5.5002450443243157E-4</v>
      </c>
      <c r="AD2444" s="13">
        <f t="shared" si="2875"/>
        <v>3.2552302655035933E-2</v>
      </c>
      <c r="AE2444" s="13">
        <f t="shared" si="2876"/>
        <v>2.5976737518718675E-2</v>
      </c>
      <c r="AF2444" s="13">
        <f t="shared" si="2877"/>
        <v>1.0364718269968751E-2</v>
      </c>
      <c r="AG2444" s="13">
        <f t="shared" si="2878"/>
        <v>2.7570150598116875E-3</v>
      </c>
      <c r="AH2444" s="13">
        <f t="shared" si="2879"/>
        <v>1.257486292712453E-3</v>
      </c>
      <c r="AI2444" s="13">
        <f t="shared" si="2880"/>
        <v>2.2634753268824196E-3</v>
      </c>
      <c r="AJ2444" s="13">
        <f t="shared" si="2881"/>
        <v>2.0371277941941819E-3</v>
      </c>
      <c r="AK2444" s="13">
        <f t="shared" si="2882"/>
        <v>1.2222766765165114E-3</v>
      </c>
      <c r="AL2444" s="13">
        <f t="shared" si="2883"/>
        <v>3.1602207926669846E-5</v>
      </c>
      <c r="AM2444" s="13">
        <f t="shared" si="2884"/>
        <v>1.1718828955812959E-2</v>
      </c>
      <c r="AN2444" s="13">
        <f t="shared" si="2885"/>
        <v>9.3516255067387401E-3</v>
      </c>
      <c r="AO2444" s="13">
        <f t="shared" si="2886"/>
        <v>3.7312985771887565E-3</v>
      </c>
      <c r="AP2444" s="13">
        <f t="shared" si="2887"/>
        <v>9.9252542153220927E-4</v>
      </c>
      <c r="AQ2444" s="13">
        <f t="shared" si="2888"/>
        <v>1.9800882159567569E-4</v>
      </c>
      <c r="AR2444" s="13">
        <f t="shared" si="2889"/>
        <v>2.0069481231690752E-4</v>
      </c>
      <c r="AS2444" s="13">
        <f t="shared" si="2890"/>
        <v>3.6125066217043423E-4</v>
      </c>
      <c r="AT2444" s="13">
        <f t="shared" si="2891"/>
        <v>3.2512559595339151E-4</v>
      </c>
      <c r="AU2444" s="13">
        <f t="shared" si="2892"/>
        <v>1.9507535757203525E-4</v>
      </c>
      <c r="AV2444" s="13">
        <f t="shared" si="2893"/>
        <v>8.7783910907416089E-5</v>
      </c>
      <c r="AW2444" s="13">
        <f t="shared" si="2894"/>
        <v>1.260928096274128E-6</v>
      </c>
      <c r="AX2444" s="13">
        <f t="shared" si="2895"/>
        <v>3.5156486867438923E-3</v>
      </c>
      <c r="AY2444" s="13">
        <f t="shared" si="2896"/>
        <v>2.8054876520216257E-3</v>
      </c>
      <c r="AZ2444" s="13">
        <f t="shared" si="2897"/>
        <v>1.1193895731566284E-3</v>
      </c>
      <c r="BA2444" s="13">
        <f t="shared" si="2898"/>
        <v>2.9775762645966317E-4</v>
      </c>
      <c r="BB2444" s="13">
        <f t="shared" si="2899"/>
        <v>5.940264647870279E-5</v>
      </c>
      <c r="BC2444" s="13">
        <f t="shared" si="2900"/>
        <v>9.4806623780009667E-6</v>
      </c>
      <c r="BD2444" s="13">
        <f t="shared" si="2901"/>
        <v>2.6692410038148686E-5</v>
      </c>
      <c r="BE2444" s="13">
        <f t="shared" si="2902"/>
        <v>4.8046338068667726E-5</v>
      </c>
      <c r="BF2444" s="13">
        <f t="shared" si="2903"/>
        <v>4.3241704261801046E-5</v>
      </c>
      <c r="BG2444" s="13">
        <f t="shared" si="2904"/>
        <v>2.5945022557080674E-5</v>
      </c>
      <c r="BH2444" s="13">
        <f t="shared" si="2905"/>
        <v>1.1675260150686333E-5</v>
      </c>
      <c r="BI2444" s="13">
        <f t="shared" si="2906"/>
        <v>4.2030936542470877E-6</v>
      </c>
      <c r="BJ2444" s="14">
        <f t="shared" si="2907"/>
        <v>0.60928178471605021</v>
      </c>
      <c r="BK2444" s="14">
        <f t="shared" si="2908"/>
        <v>0.22922408835664235</v>
      </c>
      <c r="BL2444" s="14">
        <f t="shared" si="2909"/>
        <v>0.15540534529496294</v>
      </c>
      <c r="BM2444" s="14">
        <f t="shared" si="2910"/>
        <v>0.47847839997060049</v>
      </c>
      <c r="BN2444" s="14">
        <f t="shared" si="2911"/>
        <v>0.51893178111028437</v>
      </c>
    </row>
    <row r="2445" spans="1:66" x14ac:dyDescent="0.25">
      <c r="A2445" t="s">
        <v>19</v>
      </c>
      <c r="B2445" t="s">
        <v>249</v>
      </c>
      <c r="C2445" t="s">
        <v>352</v>
      </c>
      <c r="D2445" t="s">
        <v>548</v>
      </c>
      <c r="E2445" s="10">
        <f>VLOOKUP(A2445,home!$A$2:$E$405,3,FALSE)</f>
        <v>1.6666666666666701</v>
      </c>
      <c r="F2445" s="10">
        <f>VLOOKUP(B2445,home!$B$2:$E$405,3,FALSE)</f>
        <v>1.46</v>
      </c>
      <c r="G2445" s="10">
        <f>VLOOKUP(C2445,away!$B$2:$E$405,4,FALSE)</f>
        <v>1.29</v>
      </c>
      <c r="H2445" s="10">
        <f>VLOOKUP(A2445,away!$A$2:$E$405,3,FALSE)</f>
        <v>1.2</v>
      </c>
      <c r="I2445" s="10">
        <f>VLOOKUP(C2445,away!$B$2:$E$405,3,FALSE)</f>
        <v>0.51</v>
      </c>
      <c r="J2445" s="10">
        <f>VLOOKUP(B2445,home!$B$2:$E$405,4,FALSE)</f>
        <v>0.83</v>
      </c>
      <c r="K2445" s="12">
        <f t="shared" si="2856"/>
        <v>3.1390000000000069</v>
      </c>
      <c r="L2445" s="12">
        <f t="shared" si="2857"/>
        <v>0.50795999999999997</v>
      </c>
      <c r="M2445" s="13">
        <f t="shared" si="2858"/>
        <v>2.6070262031844128E-2</v>
      </c>
      <c r="N2445" s="13">
        <f t="shared" si="2859"/>
        <v>8.1834552517958903E-2</v>
      </c>
      <c r="O2445" s="13">
        <f t="shared" si="2860"/>
        <v>1.3242650301695543E-2</v>
      </c>
      <c r="P2445" s="13">
        <f t="shared" si="2861"/>
        <v>4.1568679297022404E-2</v>
      </c>
      <c r="Q2445" s="13">
        <f t="shared" si="2862"/>
        <v>0.12843933017693679</v>
      </c>
      <c r="R2445" s="13">
        <f t="shared" si="2863"/>
        <v>3.3633683236246334E-3</v>
      </c>
      <c r="S2445" s="13">
        <f t="shared" si="2864"/>
        <v>1.6570173866952774E-2</v>
      </c>
      <c r="T2445" s="13">
        <f t="shared" si="2865"/>
        <v>6.5242042156676811E-2</v>
      </c>
      <c r="U2445" s="13">
        <f t="shared" si="2866"/>
        <v>1.0557613167857747E-2</v>
      </c>
      <c r="V2445" s="13">
        <f t="shared" si="2867"/>
        <v>2.9356575043665125E-3</v>
      </c>
      <c r="W2445" s="13">
        <f t="shared" si="2868"/>
        <v>0.13439035247513514</v>
      </c>
      <c r="X2445" s="13">
        <f t="shared" si="2869"/>
        <v>6.8264923443269648E-2</v>
      </c>
      <c r="Y2445" s="13">
        <f t="shared" si="2870"/>
        <v>1.7337925256121621E-2</v>
      </c>
      <c r="Z2445" s="13">
        <f t="shared" si="2871"/>
        <v>5.6948552455612282E-4</v>
      </c>
      <c r="AA2445" s="13">
        <f t="shared" si="2872"/>
        <v>1.7876150615816736E-3</v>
      </c>
      <c r="AB2445" s="13">
        <f t="shared" si="2873"/>
        <v>2.8056618391524429E-3</v>
      </c>
      <c r="AC2445" s="13">
        <f t="shared" si="2874"/>
        <v>2.9255413019979099E-4</v>
      </c>
      <c r="AD2445" s="13">
        <f t="shared" si="2875"/>
        <v>0.10546282910486256</v>
      </c>
      <c r="AE2445" s="13">
        <f t="shared" si="2876"/>
        <v>5.3570898672105981E-2</v>
      </c>
      <c r="AF2445" s="13">
        <f t="shared" si="2877"/>
        <v>1.3605936844741475E-2</v>
      </c>
      <c r="AG2445" s="13">
        <f t="shared" si="2878"/>
        <v>2.303757226551626E-3</v>
      </c>
      <c r="AH2445" s="13">
        <f t="shared" si="2879"/>
        <v>7.2318966763382044E-5</v>
      </c>
      <c r="AI2445" s="13">
        <f t="shared" si="2880"/>
        <v>2.2700923667025674E-4</v>
      </c>
      <c r="AJ2445" s="13">
        <f t="shared" si="2881"/>
        <v>3.5629099695396875E-4</v>
      </c>
      <c r="AK2445" s="13">
        <f t="shared" si="2882"/>
        <v>3.7279914647950343E-4</v>
      </c>
      <c r="AL2445" s="13">
        <f t="shared" si="2883"/>
        <v>1.8658943742782496E-5</v>
      </c>
      <c r="AM2445" s="13">
        <f t="shared" si="2884"/>
        <v>6.620956411203284E-2</v>
      </c>
      <c r="AN2445" s="13">
        <f t="shared" si="2885"/>
        <v>3.3631810186348199E-2</v>
      </c>
      <c r="AO2445" s="13">
        <f t="shared" si="2886"/>
        <v>8.5418071511287139E-3</v>
      </c>
      <c r="AP2445" s="13">
        <f t="shared" si="2887"/>
        <v>1.4462987868291137E-3</v>
      </c>
      <c r="AQ2445" s="13">
        <f t="shared" si="2888"/>
        <v>1.8366548293942915E-4</v>
      </c>
      <c r="AR2445" s="13">
        <f t="shared" si="2889"/>
        <v>7.3470284714255127E-6</v>
      </c>
      <c r="AS2445" s="13">
        <f t="shared" si="2890"/>
        <v>2.3062322371804737E-5</v>
      </c>
      <c r="AT2445" s="13">
        <f t="shared" si="2891"/>
        <v>3.6196314962547617E-5</v>
      </c>
      <c r="AU2445" s="13">
        <f t="shared" si="2892"/>
        <v>3.7873410889145734E-5</v>
      </c>
      <c r="AV2445" s="13">
        <f t="shared" si="2893"/>
        <v>2.9721159195257185E-5</v>
      </c>
      <c r="AW2445" s="13">
        <f t="shared" si="2894"/>
        <v>8.2642868840526548E-7</v>
      </c>
      <c r="AX2445" s="13">
        <f t="shared" si="2895"/>
        <v>3.4638636957945244E-2</v>
      </c>
      <c r="AY2445" s="13">
        <f t="shared" si="2896"/>
        <v>1.7595042029157865E-2</v>
      </c>
      <c r="AZ2445" s="13">
        <f t="shared" si="2897"/>
        <v>4.4687887745655146E-3</v>
      </c>
      <c r="BA2445" s="13">
        <f t="shared" si="2898"/>
        <v>7.5665531530943271E-4</v>
      </c>
      <c r="BB2445" s="13">
        <f t="shared" si="2899"/>
        <v>9.6087658491144861E-5</v>
      </c>
      <c r="BC2445" s="13">
        <f t="shared" si="2900"/>
        <v>9.7617374014323948E-6</v>
      </c>
      <c r="BD2445" s="13">
        <f t="shared" si="2901"/>
        <v>6.2199943039088313E-7</v>
      </c>
      <c r="BE2445" s="13">
        <f t="shared" si="2902"/>
        <v>1.9524562119969866E-6</v>
      </c>
      <c r="BF2445" s="13">
        <f t="shared" si="2903"/>
        <v>3.0643800247292774E-6</v>
      </c>
      <c r="BG2445" s="13">
        <f t="shared" si="2904"/>
        <v>3.2063629658750737E-6</v>
      </c>
      <c r="BH2445" s="13">
        <f t="shared" si="2905"/>
        <v>2.5161933374704701E-6</v>
      </c>
      <c r="BI2445" s="13">
        <f t="shared" si="2906"/>
        <v>1.5796661772639642E-6</v>
      </c>
      <c r="BJ2445" s="14">
        <f t="shared" si="2907"/>
        <v>0.83803066606650933</v>
      </c>
      <c r="BK2445" s="14">
        <f t="shared" si="2908"/>
        <v>0.10505102780328626</v>
      </c>
      <c r="BL2445" s="14">
        <f t="shared" si="2909"/>
        <v>3.2932468334817055E-2</v>
      </c>
      <c r="BM2445" s="14">
        <f t="shared" si="2910"/>
        <v>0.66447058947961701</v>
      </c>
      <c r="BN2445" s="14">
        <f t="shared" si="2911"/>
        <v>0.2945188426490824</v>
      </c>
    </row>
    <row r="2446" spans="1:66" x14ac:dyDescent="0.25">
      <c r="A2446" t="s">
        <v>19</v>
      </c>
      <c r="B2446" t="s">
        <v>146</v>
      </c>
      <c r="C2446" t="s">
        <v>244</v>
      </c>
      <c r="D2446" t="s">
        <v>548</v>
      </c>
      <c r="E2446" s="10">
        <f>VLOOKUP(A2446,home!$A$2:$E$405,3,FALSE)</f>
        <v>1.6666666666666701</v>
      </c>
      <c r="F2446" s="10">
        <f>VLOOKUP(B2446,home!$B$2:$E$405,3,FALSE)</f>
        <v>0.7</v>
      </c>
      <c r="G2446" s="10">
        <f>VLOOKUP(C2446,away!$B$2:$E$405,4,FALSE)</f>
        <v>0.8</v>
      </c>
      <c r="H2446" s="10">
        <f>VLOOKUP(A2446,away!$A$2:$E$405,3,FALSE)</f>
        <v>1.2</v>
      </c>
      <c r="I2446" s="10">
        <f>VLOOKUP(C2446,away!$B$2:$E$405,3,FALSE)</f>
        <v>0.7</v>
      </c>
      <c r="J2446" s="10">
        <f>VLOOKUP(B2446,home!$B$2:$E$405,4,FALSE)</f>
        <v>1.1100000000000001</v>
      </c>
      <c r="K2446" s="12">
        <f t="shared" si="2856"/>
        <v>0.93333333333333524</v>
      </c>
      <c r="L2446" s="12">
        <f t="shared" si="2857"/>
        <v>0.93240000000000001</v>
      </c>
      <c r="M2446" s="13">
        <f t="shared" si="2858"/>
        <v>0.15478266097068172</v>
      </c>
      <c r="N2446" s="13">
        <f t="shared" si="2859"/>
        <v>0.14446381690596988</v>
      </c>
      <c r="O2446" s="13">
        <f t="shared" si="2860"/>
        <v>0.14431935308906363</v>
      </c>
      <c r="P2446" s="13">
        <f t="shared" si="2861"/>
        <v>0.1346980628831263</v>
      </c>
      <c r="Q2446" s="13">
        <f t="shared" si="2862"/>
        <v>6.7416447889452752E-2</v>
      </c>
      <c r="R2446" s="13">
        <f t="shared" si="2863"/>
        <v>6.728168241012146E-2</v>
      </c>
      <c r="S2446" s="13">
        <f t="shared" si="2864"/>
        <v>2.9304910560853024E-2</v>
      </c>
      <c r="T2446" s="13">
        <f t="shared" si="2865"/>
        <v>6.2859096012125748E-2</v>
      </c>
      <c r="U2446" s="13">
        <f t="shared" si="2866"/>
        <v>6.2796236916113496E-2</v>
      </c>
      <c r="V2446" s="13">
        <f t="shared" si="2867"/>
        <v>2.8335894851640878E-3</v>
      </c>
      <c r="W2446" s="13">
        <f t="shared" si="2868"/>
        <v>2.0974006010052015E-2</v>
      </c>
      <c r="X2446" s="13">
        <f t="shared" si="2869"/>
        <v>1.9556163203772497E-2</v>
      </c>
      <c r="Y2446" s="13">
        <f t="shared" si="2870"/>
        <v>9.1170832855987389E-3</v>
      </c>
      <c r="Z2446" s="13">
        <f t="shared" si="2871"/>
        <v>2.0911146893065752E-2</v>
      </c>
      <c r="AA2446" s="13">
        <f t="shared" si="2872"/>
        <v>1.9517070433528072E-2</v>
      </c>
      <c r="AB2446" s="13">
        <f t="shared" si="2873"/>
        <v>9.1079662023131197E-3</v>
      </c>
      <c r="AC2446" s="13">
        <f t="shared" si="2874"/>
        <v>1.5411893209807498E-4</v>
      </c>
      <c r="AD2446" s="13">
        <f t="shared" si="2875"/>
        <v>4.8939347356788121E-3</v>
      </c>
      <c r="AE2446" s="13">
        <f t="shared" si="2876"/>
        <v>4.5631047475469238E-3</v>
      </c>
      <c r="AF2446" s="13">
        <f t="shared" si="2877"/>
        <v>2.1273194333063759E-3</v>
      </c>
      <c r="AG2446" s="13">
        <f t="shared" si="2878"/>
        <v>6.6117087987162173E-4</v>
      </c>
      <c r="AH2446" s="13">
        <f t="shared" si="2879"/>
        <v>4.8743883407736258E-3</v>
      </c>
      <c r="AI2446" s="13">
        <f t="shared" si="2880"/>
        <v>4.5494291180553934E-3</v>
      </c>
      <c r="AJ2446" s="13">
        <f t="shared" si="2881"/>
        <v>2.1230669217591879E-3</v>
      </c>
      <c r="AK2446" s="13">
        <f t="shared" si="2882"/>
        <v>6.6050970899174876E-4</v>
      </c>
      <c r="AL2446" s="13">
        <f t="shared" si="2883"/>
        <v>5.3648183787611652E-6</v>
      </c>
      <c r="AM2446" s="13">
        <f t="shared" si="2884"/>
        <v>9.1353448399338034E-4</v>
      </c>
      <c r="AN2446" s="13">
        <f t="shared" si="2885"/>
        <v>8.5177955287542772E-4</v>
      </c>
      <c r="AO2446" s="13">
        <f t="shared" si="2886"/>
        <v>3.9709962755052445E-4</v>
      </c>
      <c r="AP2446" s="13">
        <f t="shared" si="2887"/>
        <v>1.2341856424270299E-4</v>
      </c>
      <c r="AQ2446" s="13">
        <f t="shared" si="2888"/>
        <v>2.8768867324974065E-5</v>
      </c>
      <c r="AR2446" s="13">
        <f t="shared" si="2889"/>
        <v>9.0897593778746597E-4</v>
      </c>
      <c r="AS2446" s="13">
        <f t="shared" si="2890"/>
        <v>8.4837754193496998E-4</v>
      </c>
      <c r="AT2446" s="13">
        <f t="shared" si="2891"/>
        <v>3.9590951956965348E-4</v>
      </c>
      <c r="AU2446" s="13">
        <f t="shared" si="2892"/>
        <v>1.2317185053278135E-4</v>
      </c>
      <c r="AV2446" s="13">
        <f t="shared" si="2893"/>
        <v>2.8740098457649032E-5</v>
      </c>
      <c r="AW2446" s="13">
        <f t="shared" si="2894"/>
        <v>1.296855429425867E-7</v>
      </c>
      <c r="AX2446" s="13">
        <f t="shared" si="2895"/>
        <v>1.4210536417674828E-4</v>
      </c>
      <c r="AY2446" s="13">
        <f t="shared" si="2896"/>
        <v>1.3249904155840007E-4</v>
      </c>
      <c r="AZ2446" s="13">
        <f t="shared" si="2897"/>
        <v>6.1771053174526118E-5</v>
      </c>
      <c r="BA2446" s="13">
        <f t="shared" si="2898"/>
        <v>1.9198443326642718E-5</v>
      </c>
      <c r="BB2446" s="13">
        <f t="shared" si="2899"/>
        <v>4.4751571394404169E-6</v>
      </c>
      <c r="BC2446" s="13">
        <f t="shared" si="2900"/>
        <v>8.3452730336284917E-7</v>
      </c>
      <c r="BD2446" s="13">
        <f t="shared" si="2901"/>
        <v>1.4125486073217217E-4</v>
      </c>
      <c r="BE2446" s="13">
        <f t="shared" si="2902"/>
        <v>1.3183787001669429E-4</v>
      </c>
      <c r="BF2446" s="13">
        <f t="shared" si="2903"/>
        <v>6.1524339341124132E-5</v>
      </c>
      <c r="BG2446" s="13">
        <f t="shared" si="2904"/>
        <v>1.9140905572794215E-5</v>
      </c>
      <c r="BH2446" s="13">
        <f t="shared" si="2905"/>
        <v>4.4662113003186576E-6</v>
      </c>
      <c r="BI2446" s="13">
        <f t="shared" si="2906"/>
        <v>8.336927760594847E-7</v>
      </c>
      <c r="BJ2446" s="14">
        <f t="shared" si="2907"/>
        <v>0.33930762778604129</v>
      </c>
      <c r="BK2446" s="14">
        <f t="shared" si="2908"/>
        <v>0.32191120669186041</v>
      </c>
      <c r="BL2446" s="14">
        <f t="shared" si="2909"/>
        <v>0.31789393596874138</v>
      </c>
      <c r="BM2446" s="14">
        <f t="shared" si="2910"/>
        <v>0.2869295238352777</v>
      </c>
      <c r="BN2446" s="14">
        <f t="shared" si="2911"/>
        <v>0.71296202414841581</v>
      </c>
    </row>
    <row r="2447" spans="1:66" x14ac:dyDescent="0.25">
      <c r="A2447" t="s">
        <v>19</v>
      </c>
      <c r="B2447" t="s">
        <v>243</v>
      </c>
      <c r="C2447" t="s">
        <v>21</v>
      </c>
      <c r="D2447" t="s">
        <v>548</v>
      </c>
      <c r="E2447" s="10">
        <f>VLOOKUP(A2447,home!$A$2:$E$405,3,FALSE)</f>
        <v>1.6666666666666701</v>
      </c>
      <c r="F2447" s="10">
        <f>VLOOKUP(B2447,home!$B$2:$E$405,3,FALSE)</f>
        <v>0.8</v>
      </c>
      <c r="G2447" s="10">
        <f>VLOOKUP(C2447,away!$B$2:$E$405,4,FALSE)</f>
        <v>0.9</v>
      </c>
      <c r="H2447" s="10">
        <f>VLOOKUP(A2447,away!$A$2:$E$405,3,FALSE)</f>
        <v>1.2</v>
      </c>
      <c r="I2447" s="10">
        <f>VLOOKUP(C2447,away!$B$2:$E$405,3,FALSE)</f>
        <v>0.7</v>
      </c>
      <c r="J2447" s="10">
        <f>VLOOKUP(B2447,home!$B$2:$E$405,4,FALSE)</f>
        <v>1.25</v>
      </c>
      <c r="K2447" s="12">
        <f t="shared" si="2856"/>
        <v>1.2000000000000026</v>
      </c>
      <c r="L2447" s="12">
        <f t="shared" si="2857"/>
        <v>1.05</v>
      </c>
      <c r="M2447" s="13">
        <f t="shared" si="2858"/>
        <v>0.10539922456186405</v>
      </c>
      <c r="N2447" s="13">
        <f t="shared" si="2859"/>
        <v>0.12647906947423712</v>
      </c>
      <c r="O2447" s="13">
        <f t="shared" si="2860"/>
        <v>0.11066918578995726</v>
      </c>
      <c r="P2447" s="13">
        <f t="shared" si="2861"/>
        <v>0.13280302294794899</v>
      </c>
      <c r="Q2447" s="13">
        <f t="shared" si="2862"/>
        <v>7.5887441684542464E-2</v>
      </c>
      <c r="R2447" s="13">
        <f t="shared" si="2863"/>
        <v>5.8101322539727565E-2</v>
      </c>
      <c r="S2447" s="13">
        <f t="shared" si="2864"/>
        <v>4.1832952228604038E-2</v>
      </c>
      <c r="T2447" s="13">
        <f t="shared" si="2865"/>
        <v>7.9681813768769594E-2</v>
      </c>
      <c r="U2447" s="13">
        <f t="shared" si="2866"/>
        <v>6.9721587047673228E-2</v>
      </c>
      <c r="V2447" s="13">
        <f t="shared" si="2867"/>
        <v>5.8566133120045785E-3</v>
      </c>
      <c r="W2447" s="13">
        <f t="shared" si="2868"/>
        <v>3.0354976673817053E-2</v>
      </c>
      <c r="X2447" s="13">
        <f t="shared" si="2869"/>
        <v>3.1872725507507908E-2</v>
      </c>
      <c r="Y2447" s="13">
        <f t="shared" si="2870"/>
        <v>1.6733180891441653E-2</v>
      </c>
      <c r="Z2447" s="13">
        <f t="shared" si="2871"/>
        <v>2.0335462888904646E-2</v>
      </c>
      <c r="AA2447" s="13">
        <f t="shared" si="2872"/>
        <v>2.440255546668563E-2</v>
      </c>
      <c r="AB2447" s="13">
        <f t="shared" si="2873"/>
        <v>1.4641533280011413E-2</v>
      </c>
      <c r="AC2447" s="13">
        <f t="shared" si="2874"/>
        <v>4.6120829832036169E-4</v>
      </c>
      <c r="AD2447" s="13">
        <f t="shared" si="2875"/>
        <v>9.1064930021451385E-3</v>
      </c>
      <c r="AE2447" s="13">
        <f t="shared" si="2876"/>
        <v>9.5618176522523947E-3</v>
      </c>
      <c r="AF2447" s="13">
        <f t="shared" si="2877"/>
        <v>5.0199542674325076E-3</v>
      </c>
      <c r="AG2447" s="13">
        <f t="shared" si="2878"/>
        <v>1.7569839936013778E-3</v>
      </c>
      <c r="AH2447" s="13">
        <f t="shared" si="2879"/>
        <v>5.3380590083374705E-3</v>
      </c>
      <c r="AI2447" s="13">
        <f t="shared" si="2880"/>
        <v>6.4056708100049785E-3</v>
      </c>
      <c r="AJ2447" s="13">
        <f t="shared" si="2881"/>
        <v>3.8434024860029962E-3</v>
      </c>
      <c r="AK2447" s="13">
        <f t="shared" si="2882"/>
        <v>1.5373609944012018E-3</v>
      </c>
      <c r="AL2447" s="13">
        <f t="shared" si="2883"/>
        <v>2.3244898235346295E-5</v>
      </c>
      <c r="AM2447" s="13">
        <f t="shared" si="2884"/>
        <v>2.1855583205148388E-3</v>
      </c>
      <c r="AN2447" s="13">
        <f t="shared" si="2885"/>
        <v>2.2948362365405807E-3</v>
      </c>
      <c r="AO2447" s="13">
        <f t="shared" si="2886"/>
        <v>1.2047890241838051E-3</v>
      </c>
      <c r="AP2447" s="13">
        <f t="shared" si="2887"/>
        <v>4.2167615846433178E-4</v>
      </c>
      <c r="AQ2447" s="13">
        <f t="shared" si="2888"/>
        <v>1.1068999159688709E-4</v>
      </c>
      <c r="AR2447" s="13">
        <f t="shared" si="2889"/>
        <v>1.1209923917508691E-3</v>
      </c>
      <c r="AS2447" s="13">
        <f t="shared" si="2890"/>
        <v>1.3451908701010457E-3</v>
      </c>
      <c r="AT2447" s="13">
        <f t="shared" si="2891"/>
        <v>8.0711452206062937E-4</v>
      </c>
      <c r="AU2447" s="13">
        <f t="shared" si="2892"/>
        <v>3.2284580882425246E-4</v>
      </c>
      <c r="AV2447" s="13">
        <f t="shared" si="2893"/>
        <v>9.685374264727598E-5</v>
      </c>
      <c r="AW2447" s="13">
        <f t="shared" si="2894"/>
        <v>8.1357143823711944E-7</v>
      </c>
      <c r="AX2447" s="13">
        <f t="shared" si="2895"/>
        <v>4.371116641029674E-4</v>
      </c>
      <c r="AY2447" s="13">
        <f t="shared" si="2896"/>
        <v>4.5896724730811578E-4</v>
      </c>
      <c r="AZ2447" s="13">
        <f t="shared" si="2897"/>
        <v>2.409578048367608E-4</v>
      </c>
      <c r="BA2447" s="13">
        <f t="shared" si="2898"/>
        <v>8.433523169286628E-5</v>
      </c>
      <c r="BB2447" s="13">
        <f t="shared" si="2899"/>
        <v>2.21379983193774E-5</v>
      </c>
      <c r="BC2447" s="13">
        <f t="shared" si="2900"/>
        <v>4.6489796470692554E-6</v>
      </c>
      <c r="BD2447" s="13">
        <f t="shared" si="2901"/>
        <v>1.9617366855640203E-4</v>
      </c>
      <c r="BE2447" s="13">
        <f t="shared" si="2902"/>
        <v>2.3540840226768294E-4</v>
      </c>
      <c r="BF2447" s="13">
        <f t="shared" si="2903"/>
        <v>1.4124504136061011E-4</v>
      </c>
      <c r="BG2447" s="13">
        <f t="shared" si="2904"/>
        <v>5.6498016544244172E-5</v>
      </c>
      <c r="BH2447" s="13">
        <f t="shared" si="2905"/>
        <v>1.6949404963273293E-5</v>
      </c>
      <c r="BI2447" s="13">
        <f t="shared" si="2906"/>
        <v>4.0678571911856009E-6</v>
      </c>
      <c r="BJ2447" s="14">
        <f t="shared" si="2907"/>
        <v>0.39392016557295484</v>
      </c>
      <c r="BK2447" s="14">
        <f t="shared" si="2908"/>
        <v>0.28683523349428552</v>
      </c>
      <c r="BL2447" s="14">
        <f t="shared" si="2909"/>
        <v>0.2990040171490691</v>
      </c>
      <c r="BM2447" s="14">
        <f t="shared" si="2910"/>
        <v>0.39029745843106672</v>
      </c>
      <c r="BN2447" s="14">
        <f t="shared" si="2911"/>
        <v>0.60933926699827745</v>
      </c>
    </row>
    <row r="2448" spans="1:66" x14ac:dyDescent="0.25">
      <c r="A2448" t="s">
        <v>19</v>
      </c>
      <c r="B2448" t="s">
        <v>154</v>
      </c>
      <c r="C2448" t="s">
        <v>139</v>
      </c>
      <c r="D2448" t="s">
        <v>548</v>
      </c>
      <c r="E2448" s="10">
        <f>VLOOKUP(A2448,home!$A$2:$E$405,3,FALSE)</f>
        <v>1.6666666666666701</v>
      </c>
      <c r="F2448" s="10">
        <f>VLOOKUP(B2448,home!$B$2:$E$405,3,FALSE)</f>
        <v>0.7</v>
      </c>
      <c r="G2448" s="10">
        <f>VLOOKUP(C2448,away!$B$2:$E$405,4,FALSE)</f>
        <v>0.5</v>
      </c>
      <c r="H2448" s="10">
        <f>VLOOKUP(A2448,away!$A$2:$E$405,3,FALSE)</f>
        <v>1.2</v>
      </c>
      <c r="I2448" s="10">
        <f>VLOOKUP(C2448,away!$B$2:$E$405,3,FALSE)</f>
        <v>0.7</v>
      </c>
      <c r="J2448" s="10">
        <f>VLOOKUP(B2448,home!$B$2:$E$405,4,FALSE)</f>
        <v>0.97</v>
      </c>
      <c r="K2448" s="12">
        <f t="shared" si="2856"/>
        <v>0.58333333333333448</v>
      </c>
      <c r="L2448" s="12">
        <f t="shared" si="2857"/>
        <v>0.81479999999999997</v>
      </c>
      <c r="M2448" s="13">
        <f t="shared" si="2858"/>
        <v>0.24705770816845579</v>
      </c>
      <c r="N2448" s="13">
        <f t="shared" si="2859"/>
        <v>0.1441169964315995</v>
      </c>
      <c r="O2448" s="13">
        <f t="shared" si="2860"/>
        <v>0.20130262061565779</v>
      </c>
      <c r="P2448" s="13">
        <f t="shared" si="2861"/>
        <v>0.11742652869246727</v>
      </c>
      <c r="Q2448" s="13">
        <f t="shared" si="2862"/>
        <v>4.2034123959216595E-2</v>
      </c>
      <c r="R2448" s="13">
        <f t="shared" si="2863"/>
        <v>8.2010687638818969E-2</v>
      </c>
      <c r="S2448" s="13">
        <f t="shared" si="2864"/>
        <v>1.3953207271882446E-2</v>
      </c>
      <c r="T2448" s="13">
        <f t="shared" si="2865"/>
        <v>3.4249404201969681E-2</v>
      </c>
      <c r="U2448" s="13">
        <f t="shared" si="2866"/>
        <v>4.7839567789311158E-2</v>
      </c>
      <c r="V2448" s="13">
        <f t="shared" si="2867"/>
        <v>7.3688437959174903E-4</v>
      </c>
      <c r="W2448" s="13">
        <f t="shared" si="2868"/>
        <v>8.1733018809588016E-3</v>
      </c>
      <c r="X2448" s="13">
        <f t="shared" si="2869"/>
        <v>6.6596063726052316E-3</v>
      </c>
      <c r="Y2448" s="13">
        <f t="shared" si="2870"/>
        <v>2.7131236361993705E-3</v>
      </c>
      <c r="Z2448" s="13">
        <f t="shared" si="2871"/>
        <v>2.2274102762703227E-2</v>
      </c>
      <c r="AA2448" s="13">
        <f t="shared" si="2872"/>
        <v>1.2993226611576909E-2</v>
      </c>
      <c r="AB2448" s="13">
        <f t="shared" si="2873"/>
        <v>3.7896910950432718E-3</v>
      </c>
      <c r="AC2448" s="13">
        <f t="shared" si="2874"/>
        <v>2.1890071601247428E-5</v>
      </c>
      <c r="AD2448" s="13">
        <f t="shared" si="2875"/>
        <v>1.1919398576398271E-3</v>
      </c>
      <c r="AE2448" s="13">
        <f t="shared" si="2876"/>
        <v>9.7119259600493113E-4</v>
      </c>
      <c r="AF2448" s="13">
        <f t="shared" si="2877"/>
        <v>3.9566386361240889E-4</v>
      </c>
      <c r="AG2448" s="13">
        <f t="shared" si="2878"/>
        <v>1.0746230535713024E-4</v>
      </c>
      <c r="AH2448" s="13">
        <f t="shared" si="2879"/>
        <v>4.5372347327626477E-3</v>
      </c>
      <c r="AI2448" s="13">
        <f t="shared" si="2880"/>
        <v>2.6467202607782163E-3</v>
      </c>
      <c r="AJ2448" s="13">
        <f t="shared" si="2881"/>
        <v>7.7196007606031443E-4</v>
      </c>
      <c r="AK2448" s="13">
        <f t="shared" si="2882"/>
        <v>1.5010334812283927E-4</v>
      </c>
      <c r="AL2448" s="13">
        <f t="shared" si="2883"/>
        <v>4.1617404128291715E-7</v>
      </c>
      <c r="AM2448" s="13">
        <f t="shared" si="2884"/>
        <v>1.3905965005798015E-4</v>
      </c>
      <c r="AN2448" s="13">
        <f t="shared" si="2885"/>
        <v>1.1330580286724223E-4</v>
      </c>
      <c r="AO2448" s="13">
        <f t="shared" si="2886"/>
        <v>4.6160784088114476E-5</v>
      </c>
      <c r="AP2448" s="13">
        <f t="shared" si="2887"/>
        <v>1.2537268958331891E-5</v>
      </c>
      <c r="AQ2448" s="13">
        <f t="shared" si="2888"/>
        <v>2.5538416868122057E-6</v>
      </c>
      <c r="AR2448" s="13">
        <f t="shared" si="2889"/>
        <v>7.3938777205100124E-4</v>
      </c>
      <c r="AS2448" s="13">
        <f t="shared" si="2890"/>
        <v>4.3130953369641822E-4</v>
      </c>
      <c r="AT2448" s="13">
        <f t="shared" si="2891"/>
        <v>1.2579861399478887E-4</v>
      </c>
      <c r="AU2448" s="13">
        <f t="shared" si="2892"/>
        <v>2.4460841610097893E-5</v>
      </c>
      <c r="AV2448" s="13">
        <f t="shared" si="2893"/>
        <v>3.5672060681392818E-6</v>
      </c>
      <c r="AW2448" s="13">
        <f t="shared" si="2894"/>
        <v>5.4946533839380783E-9</v>
      </c>
      <c r="AX2448" s="13">
        <f t="shared" si="2895"/>
        <v>1.3519688200081429E-5</v>
      </c>
      <c r="AY2448" s="13">
        <f t="shared" si="2896"/>
        <v>1.1015841945426349E-5</v>
      </c>
      <c r="AZ2448" s="13">
        <f t="shared" si="2897"/>
        <v>4.4878540085666937E-6</v>
      </c>
      <c r="BA2448" s="13">
        <f t="shared" si="2898"/>
        <v>1.2189011487267138E-6</v>
      </c>
      <c r="BB2448" s="13">
        <f t="shared" si="2899"/>
        <v>2.4829016399563161E-7</v>
      </c>
      <c r="BC2448" s="13">
        <f t="shared" si="2900"/>
        <v>4.0461365124728131E-8</v>
      </c>
      <c r="BD2448" s="13">
        <f t="shared" si="2901"/>
        <v>1.0040885944452591E-4</v>
      </c>
      <c r="BE2448" s="13">
        <f t="shared" si="2902"/>
        <v>5.8571834675973566E-5</v>
      </c>
      <c r="BF2448" s="13">
        <f t="shared" si="2903"/>
        <v>1.7083451780492322E-5</v>
      </c>
      <c r="BG2448" s="13">
        <f t="shared" si="2904"/>
        <v>3.3217822906512926E-6</v>
      </c>
      <c r="BH2448" s="13">
        <f t="shared" si="2905"/>
        <v>4.8442658405331421E-7</v>
      </c>
      <c r="BI2448" s="13">
        <f t="shared" si="2906"/>
        <v>5.6516434806220128E-8</v>
      </c>
      <c r="BJ2448" s="14">
        <f t="shared" si="2907"/>
        <v>0.2409569634896539</v>
      </c>
      <c r="BK2448" s="14">
        <f t="shared" si="2908"/>
        <v>0.37920765059998518</v>
      </c>
      <c r="BL2448" s="14">
        <f t="shared" si="2909"/>
        <v>0.35754626300676312</v>
      </c>
      <c r="BM2448" s="14">
        <f t="shared" si="2910"/>
        <v>0.16602530400559745</v>
      </c>
      <c r="BN2448" s="14">
        <f t="shared" si="2911"/>
        <v>0.83394866550621605</v>
      </c>
    </row>
    <row r="2449" spans="1:66" x14ac:dyDescent="0.25">
      <c r="A2449" t="s">
        <v>485</v>
      </c>
      <c r="B2449" t="s">
        <v>491</v>
      </c>
      <c r="C2449" t="s">
        <v>497</v>
      </c>
      <c r="D2449" t="s">
        <v>548</v>
      </c>
      <c r="E2449" s="10">
        <f>VLOOKUP(A2449,home!$A$2:$E$405,3,FALSE)</f>
        <v>1.41071428571429</v>
      </c>
      <c r="F2449" s="10">
        <f>VLOOKUP(B2449,home!$B$2:$E$405,3,FALSE)</f>
        <v>0</v>
      </c>
      <c r="G2449" s="10">
        <f>VLOOKUP(C2449,away!$B$2:$E$405,4,FALSE)</f>
        <v>0</v>
      </c>
      <c r="H2449" s="10">
        <f>VLOOKUP(A2449,away!$A$2:$E$405,3,FALSE)</f>
        <v>1.1071428571428601</v>
      </c>
      <c r="I2449" s="10">
        <f>VLOOKUP(C2449,away!$B$2:$E$405,3,FALSE)</f>
        <v>0</v>
      </c>
      <c r="J2449" s="10">
        <f>VLOOKUP(B2449,home!$B$2:$E$405,4,FALSE)</f>
        <v>0</v>
      </c>
      <c r="K2449" s="12">
        <f t="shared" si="2856"/>
        <v>0</v>
      </c>
      <c r="L2449" s="12">
        <f t="shared" si="2857"/>
        <v>0</v>
      </c>
      <c r="M2449" s="13">
        <f t="shared" si="2858"/>
        <v>1</v>
      </c>
      <c r="N2449" s="13">
        <f t="shared" si="2859"/>
        <v>0</v>
      </c>
      <c r="O2449" s="13">
        <f t="shared" si="2860"/>
        <v>0</v>
      </c>
      <c r="P2449" s="13">
        <f t="shared" si="2861"/>
        <v>0</v>
      </c>
      <c r="Q2449" s="13">
        <f t="shared" si="2862"/>
        <v>0</v>
      </c>
      <c r="R2449" s="13">
        <f t="shared" si="2863"/>
        <v>0</v>
      </c>
      <c r="S2449" s="13">
        <f t="shared" si="2864"/>
        <v>0</v>
      </c>
      <c r="T2449" s="13">
        <f t="shared" si="2865"/>
        <v>0</v>
      </c>
      <c r="U2449" s="13">
        <f t="shared" si="2866"/>
        <v>0</v>
      </c>
      <c r="V2449" s="13">
        <f t="shared" si="2867"/>
        <v>0</v>
      </c>
      <c r="W2449" s="13">
        <f t="shared" si="2868"/>
        <v>0</v>
      </c>
      <c r="X2449" s="13">
        <f t="shared" si="2869"/>
        <v>0</v>
      </c>
      <c r="Y2449" s="13">
        <f t="shared" si="2870"/>
        <v>0</v>
      </c>
      <c r="Z2449" s="13">
        <f t="shared" si="2871"/>
        <v>0</v>
      </c>
      <c r="AA2449" s="13">
        <f t="shared" si="2872"/>
        <v>0</v>
      </c>
      <c r="AB2449" s="13">
        <f t="shared" si="2873"/>
        <v>0</v>
      </c>
      <c r="AC2449" s="13">
        <f t="shared" si="2874"/>
        <v>0</v>
      </c>
      <c r="AD2449" s="13">
        <f t="shared" si="2875"/>
        <v>0</v>
      </c>
      <c r="AE2449" s="13">
        <f t="shared" si="2876"/>
        <v>0</v>
      </c>
      <c r="AF2449" s="13">
        <f t="shared" si="2877"/>
        <v>0</v>
      </c>
      <c r="AG2449" s="13">
        <f t="shared" si="2878"/>
        <v>0</v>
      </c>
      <c r="AH2449" s="13">
        <f t="shared" si="2879"/>
        <v>0</v>
      </c>
      <c r="AI2449" s="13">
        <f t="shared" si="2880"/>
        <v>0</v>
      </c>
      <c r="AJ2449" s="13">
        <f t="shared" si="2881"/>
        <v>0</v>
      </c>
      <c r="AK2449" s="13">
        <f t="shared" si="2882"/>
        <v>0</v>
      </c>
      <c r="AL2449" s="13">
        <f t="shared" si="2883"/>
        <v>0</v>
      </c>
      <c r="AM2449" s="13">
        <f t="shared" si="2884"/>
        <v>0</v>
      </c>
      <c r="AN2449" s="13">
        <f t="shared" si="2885"/>
        <v>0</v>
      </c>
      <c r="AO2449" s="13">
        <f t="shared" si="2886"/>
        <v>0</v>
      </c>
      <c r="AP2449" s="13">
        <f t="shared" si="2887"/>
        <v>0</v>
      </c>
      <c r="AQ2449" s="13">
        <f t="shared" si="2888"/>
        <v>0</v>
      </c>
      <c r="AR2449" s="13">
        <f t="shared" si="2889"/>
        <v>0</v>
      </c>
      <c r="AS2449" s="13">
        <f t="shared" si="2890"/>
        <v>0</v>
      </c>
      <c r="AT2449" s="13">
        <f t="shared" si="2891"/>
        <v>0</v>
      </c>
      <c r="AU2449" s="13">
        <f t="shared" si="2892"/>
        <v>0</v>
      </c>
      <c r="AV2449" s="13">
        <f t="shared" si="2893"/>
        <v>0</v>
      </c>
      <c r="AW2449" s="13">
        <f t="shared" si="2894"/>
        <v>0</v>
      </c>
      <c r="AX2449" s="13">
        <f t="shared" si="2895"/>
        <v>0</v>
      </c>
      <c r="AY2449" s="13">
        <f t="shared" si="2896"/>
        <v>0</v>
      </c>
      <c r="AZ2449" s="13">
        <f t="shared" si="2897"/>
        <v>0</v>
      </c>
      <c r="BA2449" s="13">
        <f t="shared" si="2898"/>
        <v>0</v>
      </c>
      <c r="BB2449" s="13">
        <f t="shared" si="2899"/>
        <v>0</v>
      </c>
      <c r="BC2449" s="13">
        <f t="shared" si="2900"/>
        <v>0</v>
      </c>
      <c r="BD2449" s="13">
        <f t="shared" si="2901"/>
        <v>0</v>
      </c>
      <c r="BE2449" s="13">
        <f t="shared" si="2902"/>
        <v>0</v>
      </c>
      <c r="BF2449" s="13">
        <f t="shared" si="2903"/>
        <v>0</v>
      </c>
      <c r="BG2449" s="13">
        <f t="shared" si="2904"/>
        <v>0</v>
      </c>
      <c r="BH2449" s="13">
        <f t="shared" si="2905"/>
        <v>0</v>
      </c>
      <c r="BI2449" s="13">
        <f t="shared" si="2906"/>
        <v>0</v>
      </c>
      <c r="BJ2449" s="14">
        <f t="shared" si="2907"/>
        <v>0</v>
      </c>
      <c r="BK2449" s="14">
        <f t="shared" si="2908"/>
        <v>1</v>
      </c>
      <c r="BL2449" s="14">
        <f t="shared" si="2909"/>
        <v>0</v>
      </c>
      <c r="BM2449" s="14">
        <f t="shared" si="2910"/>
        <v>0</v>
      </c>
      <c r="BN2449" s="14">
        <f t="shared" si="2911"/>
        <v>1</v>
      </c>
    </row>
    <row r="2450" spans="1:66" x14ac:dyDescent="0.25">
      <c r="A2450" t="s">
        <v>485</v>
      </c>
      <c r="B2450" t="s">
        <v>488</v>
      </c>
      <c r="C2450" t="s">
        <v>499</v>
      </c>
      <c r="D2450" t="s">
        <v>548</v>
      </c>
      <c r="E2450" s="10">
        <f>VLOOKUP(A2450,home!$A$2:$E$405,3,FALSE)</f>
        <v>1.41071428571429</v>
      </c>
      <c r="F2450" s="10">
        <f>VLOOKUP(B2450,home!$B$2:$E$405,3,FALSE)</f>
        <v>2.2999999999999998</v>
      </c>
      <c r="G2450" s="10">
        <f>VLOOKUP(C2450,away!$B$2:$E$405,4,FALSE)</f>
        <v>0</v>
      </c>
      <c r="H2450" s="10">
        <f>VLOOKUP(A2450,away!$A$2:$E$405,3,FALSE)</f>
        <v>1.1071428571428601</v>
      </c>
      <c r="I2450" s="10">
        <f>VLOOKUP(C2450,away!$B$2:$E$405,3,FALSE)</f>
        <v>0</v>
      </c>
      <c r="J2450" s="10">
        <f>VLOOKUP(B2450,home!$B$2:$E$405,4,FALSE)</f>
        <v>0.45</v>
      </c>
      <c r="K2450" s="12">
        <f t="shared" si="2856"/>
        <v>0</v>
      </c>
      <c r="L2450" s="12">
        <f t="shared" si="2857"/>
        <v>0</v>
      </c>
      <c r="M2450" s="13">
        <f t="shared" si="2858"/>
        <v>1</v>
      </c>
      <c r="N2450" s="13">
        <f t="shared" si="2859"/>
        <v>0</v>
      </c>
      <c r="O2450" s="13">
        <f t="shared" si="2860"/>
        <v>0</v>
      </c>
      <c r="P2450" s="13">
        <f t="shared" si="2861"/>
        <v>0</v>
      </c>
      <c r="Q2450" s="13">
        <f t="shared" si="2862"/>
        <v>0</v>
      </c>
      <c r="R2450" s="13">
        <f t="shared" si="2863"/>
        <v>0</v>
      </c>
      <c r="S2450" s="13">
        <f t="shared" si="2864"/>
        <v>0</v>
      </c>
      <c r="T2450" s="13">
        <f t="shared" si="2865"/>
        <v>0</v>
      </c>
      <c r="U2450" s="13">
        <f t="shared" si="2866"/>
        <v>0</v>
      </c>
      <c r="V2450" s="13">
        <f t="shared" si="2867"/>
        <v>0</v>
      </c>
      <c r="W2450" s="13">
        <f t="shared" si="2868"/>
        <v>0</v>
      </c>
      <c r="X2450" s="13">
        <f t="shared" si="2869"/>
        <v>0</v>
      </c>
      <c r="Y2450" s="13">
        <f t="shared" si="2870"/>
        <v>0</v>
      </c>
      <c r="Z2450" s="13">
        <f t="shared" si="2871"/>
        <v>0</v>
      </c>
      <c r="AA2450" s="13">
        <f t="shared" si="2872"/>
        <v>0</v>
      </c>
      <c r="AB2450" s="13">
        <f t="shared" si="2873"/>
        <v>0</v>
      </c>
      <c r="AC2450" s="13">
        <f t="shared" si="2874"/>
        <v>0</v>
      </c>
      <c r="AD2450" s="13">
        <f t="shared" si="2875"/>
        <v>0</v>
      </c>
      <c r="AE2450" s="13">
        <f t="shared" si="2876"/>
        <v>0</v>
      </c>
      <c r="AF2450" s="13">
        <f t="shared" si="2877"/>
        <v>0</v>
      </c>
      <c r="AG2450" s="13">
        <f t="shared" si="2878"/>
        <v>0</v>
      </c>
      <c r="AH2450" s="13">
        <f t="shared" si="2879"/>
        <v>0</v>
      </c>
      <c r="AI2450" s="13">
        <f t="shared" si="2880"/>
        <v>0</v>
      </c>
      <c r="AJ2450" s="13">
        <f t="shared" si="2881"/>
        <v>0</v>
      </c>
      <c r="AK2450" s="13">
        <f t="shared" si="2882"/>
        <v>0</v>
      </c>
      <c r="AL2450" s="13">
        <f t="shared" si="2883"/>
        <v>0</v>
      </c>
      <c r="AM2450" s="13">
        <f t="shared" si="2884"/>
        <v>0</v>
      </c>
      <c r="AN2450" s="13">
        <f t="shared" si="2885"/>
        <v>0</v>
      </c>
      <c r="AO2450" s="13">
        <f t="shared" si="2886"/>
        <v>0</v>
      </c>
      <c r="AP2450" s="13">
        <f t="shared" si="2887"/>
        <v>0</v>
      </c>
      <c r="AQ2450" s="13">
        <f t="shared" si="2888"/>
        <v>0</v>
      </c>
      <c r="AR2450" s="13">
        <f t="shared" si="2889"/>
        <v>0</v>
      </c>
      <c r="AS2450" s="13">
        <f t="shared" si="2890"/>
        <v>0</v>
      </c>
      <c r="AT2450" s="13">
        <f t="shared" si="2891"/>
        <v>0</v>
      </c>
      <c r="AU2450" s="13">
        <f t="shared" si="2892"/>
        <v>0</v>
      </c>
      <c r="AV2450" s="13">
        <f t="shared" si="2893"/>
        <v>0</v>
      </c>
      <c r="AW2450" s="13">
        <f t="shared" si="2894"/>
        <v>0</v>
      </c>
      <c r="AX2450" s="13">
        <f t="shared" si="2895"/>
        <v>0</v>
      </c>
      <c r="AY2450" s="13">
        <f t="shared" si="2896"/>
        <v>0</v>
      </c>
      <c r="AZ2450" s="13">
        <f t="shared" si="2897"/>
        <v>0</v>
      </c>
      <c r="BA2450" s="13">
        <f t="shared" si="2898"/>
        <v>0</v>
      </c>
      <c r="BB2450" s="13">
        <f t="shared" si="2899"/>
        <v>0</v>
      </c>
      <c r="BC2450" s="13">
        <f t="shared" si="2900"/>
        <v>0</v>
      </c>
      <c r="BD2450" s="13">
        <f t="shared" si="2901"/>
        <v>0</v>
      </c>
      <c r="BE2450" s="13">
        <f t="shared" si="2902"/>
        <v>0</v>
      </c>
      <c r="BF2450" s="13">
        <f t="shared" si="2903"/>
        <v>0</v>
      </c>
      <c r="BG2450" s="13">
        <f t="shared" si="2904"/>
        <v>0</v>
      </c>
      <c r="BH2450" s="13">
        <f t="shared" si="2905"/>
        <v>0</v>
      </c>
      <c r="BI2450" s="13">
        <f t="shared" si="2906"/>
        <v>0</v>
      </c>
      <c r="BJ2450" s="14">
        <f t="shared" si="2907"/>
        <v>0</v>
      </c>
      <c r="BK2450" s="14">
        <f t="shared" si="2908"/>
        <v>1</v>
      </c>
      <c r="BL2450" s="14">
        <f t="shared" si="2909"/>
        <v>0</v>
      </c>
      <c r="BM2450" s="14">
        <f t="shared" si="2910"/>
        <v>0</v>
      </c>
      <c r="BN2450" s="14">
        <f t="shared" si="2911"/>
        <v>1</v>
      </c>
    </row>
    <row r="2451" spans="1:66" x14ac:dyDescent="0.25">
      <c r="A2451" t="s">
        <v>485</v>
      </c>
      <c r="B2451" t="s">
        <v>494</v>
      </c>
      <c r="C2451" t="s">
        <v>498</v>
      </c>
      <c r="D2451" t="s">
        <v>548</v>
      </c>
      <c r="E2451" s="10">
        <f>VLOOKUP(A2451,home!$A$2:$E$405,3,FALSE)</f>
        <v>1.41071428571429</v>
      </c>
      <c r="F2451" s="10">
        <f>VLOOKUP(B2451,home!$B$2:$E$405,3,FALSE)</f>
        <v>1.59</v>
      </c>
      <c r="G2451" s="10">
        <f>VLOOKUP(C2451,away!$B$2:$E$405,4,FALSE)</f>
        <v>0.71</v>
      </c>
      <c r="H2451" s="10">
        <f>VLOOKUP(A2451,away!$A$2:$E$405,3,FALSE)</f>
        <v>1.1071428571428601</v>
      </c>
      <c r="I2451" s="10">
        <f>VLOOKUP(C2451,away!$B$2:$E$405,3,FALSE)</f>
        <v>0.89</v>
      </c>
      <c r="J2451" s="10">
        <f>VLOOKUP(B2451,home!$B$2:$E$405,4,FALSE)</f>
        <v>0.23</v>
      </c>
      <c r="K2451" s="12">
        <f t="shared" si="2856"/>
        <v>1.5925553571428619</v>
      </c>
      <c r="L2451" s="12">
        <f t="shared" si="2857"/>
        <v>0.22663214285714348</v>
      </c>
      <c r="M2451" s="13">
        <f t="shared" si="2858"/>
        <v>0.16215745035215717</v>
      </c>
      <c r="N2451" s="13">
        <f t="shared" si="2859"/>
        <v>0.25824471625895551</v>
      </c>
      <c r="O2451" s="13">
        <f t="shared" si="2860"/>
        <v>3.6750090453560237E-2</v>
      </c>
      <c r="P2451" s="13">
        <f t="shared" si="2861"/>
        <v>5.8526553427302098E-2</v>
      </c>
      <c r="Q2451" s="13">
        <f t="shared" si="2862"/>
        <v>0.20563450316601903</v>
      </c>
      <c r="R2451" s="13">
        <f t="shared" si="2863"/>
        <v>4.1643758748421038E-3</v>
      </c>
      <c r="S2451" s="13">
        <f t="shared" si="2864"/>
        <v>5.2809128545127006E-3</v>
      </c>
      <c r="T2451" s="13">
        <f t="shared" si="2865"/>
        <v>4.6603388097878951E-2</v>
      </c>
      <c r="U2451" s="13">
        <f t="shared" si="2866"/>
        <v>6.6319991086362844E-3</v>
      </c>
      <c r="V2451" s="13">
        <f t="shared" si="2867"/>
        <v>2.1177882473919927E-4</v>
      </c>
      <c r="W2451" s="13">
        <f t="shared" si="2868"/>
        <v>0.10916144321015149</v>
      </c>
      <c r="X2451" s="13">
        <f t="shared" si="2869"/>
        <v>2.473949179209501E-2</v>
      </c>
      <c r="Y2451" s="13">
        <f t="shared" si="2870"/>
        <v>2.8033820190196024E-3</v>
      </c>
      <c r="Z2451" s="13">
        <f t="shared" si="2871"/>
        <v>3.1459380939268585E-4</v>
      </c>
      <c r="AA2451" s="13">
        <f t="shared" si="2872"/>
        <v>5.0100805647230215E-4</v>
      </c>
      <c r="AB2451" s="13">
        <f t="shared" si="2873"/>
        <v>3.9894153215334921E-4</v>
      </c>
      <c r="AC2451" s="13">
        <f t="shared" si="2874"/>
        <v>4.7772568705417449E-6</v>
      </c>
      <c r="AD2451" s="13">
        <f t="shared" si="2875"/>
        <v>4.346141029444326E-2</v>
      </c>
      <c r="AE2451" s="13">
        <f t="shared" si="2876"/>
        <v>9.8497525466231927E-3</v>
      </c>
      <c r="AF2451" s="13">
        <f t="shared" si="2877"/>
        <v>1.1161352631269101E-3</v>
      </c>
      <c r="AG2451" s="13">
        <f t="shared" si="2878"/>
        <v>8.4317375466957749E-5</v>
      </c>
      <c r="AH2451" s="13">
        <f t="shared" si="2879"/>
        <v>1.7824267288064038E-5</v>
      </c>
      <c r="AI2451" s="13">
        <f t="shared" si="2880"/>
        <v>2.8386132356752652E-5</v>
      </c>
      <c r="AJ2451" s="13">
        <f t="shared" si="2881"/>
        <v>2.260324357665639E-5</v>
      </c>
      <c r="AK2451" s="13">
        <f t="shared" si="2882"/>
        <v>1.1998972215603043E-5</v>
      </c>
      <c r="AL2451" s="13">
        <f t="shared" si="2883"/>
        <v>6.8969110913499982E-8</v>
      </c>
      <c r="AM2451" s="13">
        <f t="shared" si="2884"/>
        <v>1.3842940358679895E-2</v>
      </c>
      <c r="AN2451" s="13">
        <f t="shared" si="2885"/>
        <v>3.1372552369312592E-3</v>
      </c>
      <c r="AO2451" s="13">
        <f t="shared" si="2886"/>
        <v>3.5550143851776332E-4</v>
      </c>
      <c r="AP2451" s="13">
        <f t="shared" si="2887"/>
        <v>2.6856017600025914E-5</v>
      </c>
      <c r="AQ2451" s="13">
        <f t="shared" si="2888"/>
        <v>1.5216092043257584E-6</v>
      </c>
      <c r="AR2451" s="13">
        <f t="shared" si="2889"/>
        <v>8.0791037807048816E-7</v>
      </c>
      <c r="AS2451" s="13">
        <f t="shared" si="2890"/>
        <v>1.2866420006874708E-6</v>
      </c>
      <c r="AT2451" s="13">
        <f t="shared" si="2891"/>
        <v>1.024524305459921E-6</v>
      </c>
      <c r="AU2451" s="13">
        <f t="shared" si="2892"/>
        <v>5.438705570610891E-7</v>
      </c>
      <c r="AV2451" s="13">
        <f t="shared" si="2893"/>
        <v>2.165359923099775E-7</v>
      </c>
      <c r="AW2451" s="13">
        <f t="shared" si="2894"/>
        <v>6.9146176309684168E-10</v>
      </c>
      <c r="AX2451" s="13">
        <f t="shared" si="2895"/>
        <v>3.6742748044708042E-3</v>
      </c>
      <c r="AY2451" s="13">
        <f t="shared" si="2896"/>
        <v>8.3270877238323022E-4</v>
      </c>
      <c r="AZ2451" s="13">
        <f t="shared" si="2897"/>
        <v>9.4359286730576411E-5</v>
      </c>
      <c r="BA2451" s="13">
        <f t="shared" si="2898"/>
        <v>7.1282824500740507E-6</v>
      </c>
      <c r="BB2451" s="13">
        <f t="shared" si="2899"/>
        <v>4.0387448163781282E-7</v>
      </c>
      <c r="BC2451" s="13">
        <f t="shared" si="2900"/>
        <v>1.8306187843779125E-8</v>
      </c>
      <c r="BD2451" s="13">
        <f t="shared" si="2901"/>
        <v>3.0516410036439918E-8</v>
      </c>
      <c r="BE2451" s="13">
        <f t="shared" si="2902"/>
        <v>4.8599072284300587E-8</v>
      </c>
      <c r="BF2451" s="13">
        <f t="shared" si="2903"/>
        <v>3.8698356459268048E-8</v>
      </c>
      <c r="BG2451" s="13">
        <f t="shared" si="2904"/>
        <v>2.0543091630610474E-8</v>
      </c>
      <c r="BH2451" s="13">
        <f t="shared" si="2905"/>
        <v>8.1790026571513503E-9</v>
      </c>
      <c r="BI2451" s="13">
        <f t="shared" si="2906"/>
        <v>2.6051028995464144E-9</v>
      </c>
      <c r="BJ2451" s="14">
        <f t="shared" si="2907"/>
        <v>0.72367150801141777</v>
      </c>
      <c r="BK2451" s="14">
        <f t="shared" si="2908"/>
        <v>0.22701425045707585</v>
      </c>
      <c r="BL2451" s="14">
        <f t="shared" si="2909"/>
        <v>4.8531256265370921E-2</v>
      </c>
      <c r="BM2451" s="14">
        <f t="shared" si="2910"/>
        <v>0.27322121092949908</v>
      </c>
      <c r="BN2451" s="14">
        <f t="shared" si="2911"/>
        <v>0.7254776895328362</v>
      </c>
    </row>
    <row r="2452" spans="1:66" x14ac:dyDescent="0.25">
      <c r="A2452" t="s">
        <v>485</v>
      </c>
      <c r="B2452" t="s">
        <v>493</v>
      </c>
      <c r="C2452" t="s">
        <v>487</v>
      </c>
      <c r="D2452" t="s">
        <v>548</v>
      </c>
      <c r="E2452" s="10">
        <f>VLOOKUP(A2452,home!$A$2:$E$405,3,FALSE)</f>
        <v>1.41071428571429</v>
      </c>
      <c r="F2452" s="10">
        <f>VLOOKUP(B2452,home!$B$2:$E$405,3,FALSE)</f>
        <v>0</v>
      </c>
      <c r="G2452" s="10">
        <f>VLOOKUP(C2452,away!$B$2:$E$405,4,FALSE)</f>
        <v>0</v>
      </c>
      <c r="H2452" s="10">
        <f>VLOOKUP(A2452,away!$A$2:$E$405,3,FALSE)</f>
        <v>1.1071428571428601</v>
      </c>
      <c r="I2452" s="10">
        <f>VLOOKUP(C2452,away!$B$2:$E$405,3,FALSE)</f>
        <v>0</v>
      </c>
      <c r="J2452" s="10">
        <f>VLOOKUP(B2452,home!$B$2:$E$405,4,FALSE)</f>
        <v>0</v>
      </c>
      <c r="K2452" s="12">
        <f t="shared" si="2856"/>
        <v>0</v>
      </c>
      <c r="L2452" s="12">
        <f t="shared" si="2857"/>
        <v>0</v>
      </c>
      <c r="M2452" s="13">
        <f t="shared" si="2858"/>
        <v>1</v>
      </c>
      <c r="N2452" s="13">
        <f t="shared" si="2859"/>
        <v>0</v>
      </c>
      <c r="O2452" s="13">
        <f t="shared" si="2860"/>
        <v>0</v>
      </c>
      <c r="P2452" s="13">
        <f t="shared" si="2861"/>
        <v>0</v>
      </c>
      <c r="Q2452" s="13">
        <f t="shared" si="2862"/>
        <v>0</v>
      </c>
      <c r="R2452" s="13">
        <f t="shared" si="2863"/>
        <v>0</v>
      </c>
      <c r="S2452" s="13">
        <f t="shared" si="2864"/>
        <v>0</v>
      </c>
      <c r="T2452" s="13">
        <f t="shared" si="2865"/>
        <v>0</v>
      </c>
      <c r="U2452" s="13">
        <f t="shared" si="2866"/>
        <v>0</v>
      </c>
      <c r="V2452" s="13">
        <f t="shared" si="2867"/>
        <v>0</v>
      </c>
      <c r="W2452" s="13">
        <f t="shared" si="2868"/>
        <v>0</v>
      </c>
      <c r="X2452" s="13">
        <f t="shared" si="2869"/>
        <v>0</v>
      </c>
      <c r="Y2452" s="13">
        <f t="shared" si="2870"/>
        <v>0</v>
      </c>
      <c r="Z2452" s="13">
        <f t="shared" si="2871"/>
        <v>0</v>
      </c>
      <c r="AA2452" s="13">
        <f t="shared" si="2872"/>
        <v>0</v>
      </c>
      <c r="AB2452" s="13">
        <f t="shared" si="2873"/>
        <v>0</v>
      </c>
      <c r="AC2452" s="13">
        <f t="shared" si="2874"/>
        <v>0</v>
      </c>
      <c r="AD2452" s="13">
        <f t="shared" si="2875"/>
        <v>0</v>
      </c>
      <c r="AE2452" s="13">
        <f t="shared" si="2876"/>
        <v>0</v>
      </c>
      <c r="AF2452" s="13">
        <f t="shared" si="2877"/>
        <v>0</v>
      </c>
      <c r="AG2452" s="13">
        <f t="shared" si="2878"/>
        <v>0</v>
      </c>
      <c r="AH2452" s="13">
        <f t="shared" si="2879"/>
        <v>0</v>
      </c>
      <c r="AI2452" s="13">
        <f t="shared" si="2880"/>
        <v>0</v>
      </c>
      <c r="AJ2452" s="13">
        <f t="shared" si="2881"/>
        <v>0</v>
      </c>
      <c r="AK2452" s="13">
        <f t="shared" si="2882"/>
        <v>0</v>
      </c>
      <c r="AL2452" s="13">
        <f t="shared" si="2883"/>
        <v>0</v>
      </c>
      <c r="AM2452" s="13">
        <f t="shared" si="2884"/>
        <v>0</v>
      </c>
      <c r="AN2452" s="13">
        <f t="shared" si="2885"/>
        <v>0</v>
      </c>
      <c r="AO2452" s="13">
        <f t="shared" si="2886"/>
        <v>0</v>
      </c>
      <c r="AP2452" s="13">
        <f t="shared" si="2887"/>
        <v>0</v>
      </c>
      <c r="AQ2452" s="13">
        <f t="shared" si="2888"/>
        <v>0</v>
      </c>
      <c r="AR2452" s="13">
        <f t="shared" si="2889"/>
        <v>0</v>
      </c>
      <c r="AS2452" s="13">
        <f t="shared" si="2890"/>
        <v>0</v>
      </c>
      <c r="AT2452" s="13">
        <f t="shared" si="2891"/>
        <v>0</v>
      </c>
      <c r="AU2452" s="13">
        <f t="shared" si="2892"/>
        <v>0</v>
      </c>
      <c r="AV2452" s="13">
        <f t="shared" si="2893"/>
        <v>0</v>
      </c>
      <c r="AW2452" s="13">
        <f t="shared" si="2894"/>
        <v>0</v>
      </c>
      <c r="AX2452" s="13">
        <f t="shared" si="2895"/>
        <v>0</v>
      </c>
      <c r="AY2452" s="13">
        <f t="shared" si="2896"/>
        <v>0</v>
      </c>
      <c r="AZ2452" s="13">
        <f t="shared" si="2897"/>
        <v>0</v>
      </c>
      <c r="BA2452" s="13">
        <f t="shared" si="2898"/>
        <v>0</v>
      </c>
      <c r="BB2452" s="13">
        <f t="shared" si="2899"/>
        <v>0</v>
      </c>
      <c r="BC2452" s="13">
        <f t="shared" si="2900"/>
        <v>0</v>
      </c>
      <c r="BD2452" s="13">
        <f t="shared" si="2901"/>
        <v>0</v>
      </c>
      <c r="BE2452" s="13">
        <f t="shared" si="2902"/>
        <v>0</v>
      </c>
      <c r="BF2452" s="13">
        <f t="shared" si="2903"/>
        <v>0</v>
      </c>
      <c r="BG2452" s="13">
        <f t="shared" si="2904"/>
        <v>0</v>
      </c>
      <c r="BH2452" s="13">
        <f t="shared" si="2905"/>
        <v>0</v>
      </c>
      <c r="BI2452" s="13">
        <f t="shared" si="2906"/>
        <v>0</v>
      </c>
      <c r="BJ2452" s="14">
        <f t="shared" si="2907"/>
        <v>0</v>
      </c>
      <c r="BK2452" s="14">
        <f t="shared" si="2908"/>
        <v>1</v>
      </c>
      <c r="BL2452" s="14">
        <f t="shared" si="2909"/>
        <v>0</v>
      </c>
      <c r="BM2452" s="14">
        <f t="shared" si="2910"/>
        <v>0</v>
      </c>
      <c r="BN2452" s="14">
        <f t="shared" si="2911"/>
        <v>1</v>
      </c>
    </row>
    <row r="2453" spans="1:66" x14ac:dyDescent="0.25">
      <c r="A2453" t="s">
        <v>22</v>
      </c>
      <c r="B2453" t="s">
        <v>263</v>
      </c>
      <c r="C2453" t="s">
        <v>167</v>
      </c>
      <c r="D2453" t="s">
        <v>548</v>
      </c>
      <c r="E2453" s="10">
        <f>VLOOKUP(A2453,home!$A$2:$E$405,3,FALSE)</f>
        <v>1.6818181818181801</v>
      </c>
      <c r="F2453" s="10">
        <f>VLOOKUP(B2453,home!$B$2:$E$405,3,FALSE)</f>
        <v>1.78</v>
      </c>
      <c r="G2453" s="10">
        <f>VLOOKUP(C2453,away!$B$2:$E$405,4,FALSE)</f>
        <v>0.83</v>
      </c>
      <c r="H2453" s="10">
        <f>VLOOKUP(A2453,away!$A$2:$E$405,3,FALSE)</f>
        <v>1.39090909090909</v>
      </c>
      <c r="I2453" s="10">
        <f>VLOOKUP(C2453,away!$B$2:$E$405,3,FALSE)</f>
        <v>0.59</v>
      </c>
      <c r="J2453" s="10">
        <f>VLOOKUP(B2453,home!$B$2:$E$405,4,FALSE)</f>
        <v>0.57999999999999996</v>
      </c>
      <c r="K2453" s="12">
        <f t="shared" si="2856"/>
        <v>2.4847181818181792</v>
      </c>
      <c r="L2453" s="12">
        <f t="shared" si="2857"/>
        <v>0.47596909090909056</v>
      </c>
      <c r="M2453" s="13">
        <f t="shared" si="2858"/>
        <v>5.1783315679565373E-2</v>
      </c>
      <c r="N2453" s="13">
        <f t="shared" si="2859"/>
        <v>0.12866694598384648</v>
      </c>
      <c r="O2453" s="13">
        <f t="shared" si="2860"/>
        <v>2.4647257688261183E-2</v>
      </c>
      <c r="P2453" s="13">
        <f t="shared" si="2861"/>
        <v>6.1241489309980461E-2</v>
      </c>
      <c r="Q2453" s="13">
        <f t="shared" si="2862"/>
        <v>0.15985055004254045</v>
      </c>
      <c r="R2453" s="13">
        <f t="shared" si="2863"/>
        <v>5.865666417641884E-3</v>
      </c>
      <c r="S2453" s="13">
        <f t="shared" si="2864"/>
        <v>1.8106797352030485E-2</v>
      </c>
      <c r="T2453" s="13">
        <f t="shared" si="2865"/>
        <v>7.6083920985066056E-2</v>
      </c>
      <c r="U2453" s="13">
        <f t="shared" si="2866"/>
        <v>1.4574527996395093E-2</v>
      </c>
      <c r="V2453" s="13">
        <f t="shared" si="2867"/>
        <v>2.3793318624823756E-3</v>
      </c>
      <c r="W2453" s="13">
        <f t="shared" si="2868"/>
        <v>0.13239452268811233</v>
      </c>
      <c r="X2453" s="13">
        <f t="shared" si="2869"/>
        <v>6.3015700605203784E-2</v>
      </c>
      <c r="Y2453" s="13">
        <f t="shared" si="2870"/>
        <v>1.4996762865029137E-2</v>
      </c>
      <c r="Z2453" s="13">
        <f t="shared" si="2871"/>
        <v>9.306253041269964E-4</v>
      </c>
      <c r="AA2453" s="13">
        <f t="shared" si="2872"/>
        <v>2.3123416136244207E-3</v>
      </c>
      <c r="AB2453" s="13">
        <f t="shared" si="2873"/>
        <v>2.8727586249736926E-3</v>
      </c>
      <c r="AC2453" s="13">
        <f t="shared" si="2874"/>
        <v>1.7586966104438201E-4</v>
      </c>
      <c r="AD2453" s="13">
        <f t="shared" si="2875"/>
        <v>8.2240769424073032E-2</v>
      </c>
      <c r="AE2453" s="13">
        <f t="shared" si="2876"/>
        <v>3.9144064258440171E-2</v>
      </c>
      <c r="AF2453" s="13">
        <f t="shared" si="2877"/>
        <v>9.3156823397883958E-3</v>
      </c>
      <c r="AG2453" s="13">
        <f t="shared" si="2878"/>
        <v>1.4779922848223174E-3</v>
      </c>
      <c r="AH2453" s="13">
        <f t="shared" si="2879"/>
        <v>1.1073721999558061E-4</v>
      </c>
      <c r="AI2453" s="13">
        <f t="shared" si="2880"/>
        <v>2.7515078392701872E-4</v>
      </c>
      <c r="AJ2453" s="13">
        <f t="shared" si="2881"/>
        <v>3.4183607778249435E-4</v>
      </c>
      <c r="AK2453" s="13">
        <f t="shared" si="2882"/>
        <v>2.831221058891924E-4</v>
      </c>
      <c r="AL2453" s="13">
        <f t="shared" si="2883"/>
        <v>8.3196835316203286E-6</v>
      </c>
      <c r="AM2453" s="13">
        <f t="shared" si="2884"/>
        <v>4.0869027014942182E-2</v>
      </c>
      <c r="AN2453" s="13">
        <f t="shared" si="2885"/>
        <v>1.9452393634641092E-2</v>
      </c>
      <c r="AO2453" s="13">
        <f t="shared" si="2886"/>
        <v>4.6293690571429505E-3</v>
      </c>
      <c r="AP2453" s="13">
        <f t="shared" si="2887"/>
        <v>7.3447886053700125E-4</v>
      </c>
      <c r="AQ2453" s="13">
        <f t="shared" si="2888"/>
        <v>8.73973088854353E-5</v>
      </c>
      <c r="AR2453" s="13">
        <f t="shared" si="2889"/>
        <v>1.0541498786219299E-5</v>
      </c>
      <c r="AS2453" s="13">
        <f t="shared" si="2890"/>
        <v>2.6192653697733357E-5</v>
      </c>
      <c r="AT2453" s="13">
        <f t="shared" si="2891"/>
        <v>3.2540681436412618E-5</v>
      </c>
      <c r="AU2453" s="13">
        <f t="shared" si="2892"/>
        <v>2.6951474271269247E-5</v>
      </c>
      <c r="AV2453" s="13">
        <f t="shared" si="2893"/>
        <v>1.6741704537156891E-5</v>
      </c>
      <c r="AW2453" s="13">
        <f t="shared" si="2894"/>
        <v>2.7331294054514678E-7</v>
      </c>
      <c r="AX2453" s="13">
        <f t="shared" si="2895"/>
        <v>1.692466908287419E-2</v>
      </c>
      <c r="AY2453" s="13">
        <f t="shared" si="2896"/>
        <v>8.0556193573128199E-3</v>
      </c>
      <c r="AZ2453" s="13">
        <f t="shared" si="2897"/>
        <v>1.9171129111049275E-3</v>
      </c>
      <c r="BA2453" s="13">
        <f t="shared" si="2898"/>
        <v>3.0416216315623084E-4</v>
      </c>
      <c r="BB2453" s="13">
        <f t="shared" si="2899"/>
        <v>3.6192947071603414E-5</v>
      </c>
      <c r="BC2453" s="13">
        <f t="shared" si="2900"/>
        <v>3.4453448229983834E-6</v>
      </c>
      <c r="BD2453" s="13">
        <f t="shared" si="2901"/>
        <v>8.3623793234934613E-7</v>
      </c>
      <c r="BE2453" s="13">
        <f t="shared" si="2902"/>
        <v>2.0778155948344607E-6</v>
      </c>
      <c r="BF2453" s="13">
        <f t="shared" si="2903"/>
        <v>2.58139309347527E-6</v>
      </c>
      <c r="BG2453" s="13">
        <f t="shared" si="2904"/>
        <v>2.1380114512592927E-6</v>
      </c>
      <c r="BH2453" s="13">
        <f t="shared" si="2905"/>
        <v>1.3280889814698591E-6</v>
      </c>
      <c r="BI2453" s="13">
        <f t="shared" si="2906"/>
        <v>6.5998536786610929E-7</v>
      </c>
      <c r="BJ2453" s="14">
        <f t="shared" si="2907"/>
        <v>0.80020077915941368</v>
      </c>
      <c r="BK2453" s="14">
        <f t="shared" si="2908"/>
        <v>0.14175074290594755</v>
      </c>
      <c r="BL2453" s="14">
        <f t="shared" si="2909"/>
        <v>5.1405988073640614E-2</v>
      </c>
      <c r="BM2453" s="14">
        <f t="shared" si="2910"/>
        <v>0.55417756427692066</v>
      </c>
      <c r="BN2453" s="14">
        <f t="shared" si="2911"/>
        <v>0.43205522512183581</v>
      </c>
    </row>
    <row r="2454" spans="1:66" x14ac:dyDescent="0.25">
      <c r="A2454" t="s">
        <v>22</v>
      </c>
      <c r="B2454" t="s">
        <v>256</v>
      </c>
      <c r="C2454" t="s">
        <v>165</v>
      </c>
      <c r="D2454" t="s">
        <v>548</v>
      </c>
      <c r="E2454" s="10">
        <f>VLOOKUP(A2454,home!$A$2:$E$405,3,FALSE)</f>
        <v>1.6818181818181801</v>
      </c>
      <c r="F2454" s="10">
        <f>VLOOKUP(B2454,home!$B$2:$E$405,3,FALSE)</f>
        <v>1.19</v>
      </c>
      <c r="G2454" s="10">
        <f>VLOOKUP(C2454,away!$B$2:$E$405,4,FALSE)</f>
        <v>1.78</v>
      </c>
      <c r="H2454" s="10">
        <f>VLOOKUP(A2454,away!$A$2:$E$405,3,FALSE)</f>
        <v>1.39090909090909</v>
      </c>
      <c r="I2454" s="10">
        <f>VLOOKUP(C2454,away!$B$2:$E$405,3,FALSE)</f>
        <v>0.59</v>
      </c>
      <c r="J2454" s="10">
        <f>VLOOKUP(B2454,home!$B$2:$E$405,4,FALSE)</f>
        <v>0.86</v>
      </c>
      <c r="K2454" s="12">
        <f t="shared" si="2856"/>
        <v>3.5624272727272688</v>
      </c>
      <c r="L2454" s="12">
        <f t="shared" si="2857"/>
        <v>0.70574727272727222</v>
      </c>
      <c r="M2454" s="13">
        <f t="shared" si="2858"/>
        <v>1.4007329572768927E-2</v>
      </c>
      <c r="N2454" s="13">
        <f t="shared" si="2859"/>
        <v>4.9900092888111224E-2</v>
      </c>
      <c r="O2454" s="13">
        <f t="shared" si="2860"/>
        <v>9.8856346441737377E-3</v>
      </c>
      <c r="P2454" s="13">
        <f t="shared" si="2861"/>
        <v>3.5216854464622048E-2</v>
      </c>
      <c r="Q2454" s="13">
        <f t="shared" si="2862"/>
        <v>8.8882725908115745E-2</v>
      </c>
      <c r="R2454" s="13">
        <f t="shared" si="2863"/>
        <v>3.4883798446519259E-3</v>
      </c>
      <c r="S2454" s="13">
        <f t="shared" si="2864"/>
        <v>2.2135319083114956E-2</v>
      </c>
      <c r="T2454" s="13">
        <f t="shared" si="2865"/>
        <v>6.2728741402218346E-2</v>
      </c>
      <c r="U2454" s="13">
        <f t="shared" si="2866"/>
        <v>1.2427099496220133E-2</v>
      </c>
      <c r="V2454" s="13">
        <f t="shared" si="2867"/>
        <v>6.1835587704937899E-3</v>
      </c>
      <c r="W2454" s="13">
        <f t="shared" si="2868"/>
        <v>0.10554608228313805</v>
      </c>
      <c r="X2454" s="13">
        <f t="shared" si="2869"/>
        <v>7.4488859718372935E-2</v>
      </c>
      <c r="Y2454" s="13">
        <f t="shared" si="2870"/>
        <v>2.6285154797403031E-2</v>
      </c>
      <c r="Z2454" s="13">
        <f t="shared" si="2871"/>
        <v>8.2063818719996099E-4</v>
      </c>
      <c r="AA2454" s="13">
        <f t="shared" si="2872"/>
        <v>2.9234638591226067E-3</v>
      </c>
      <c r="AB2454" s="13">
        <f t="shared" si="2873"/>
        <v>5.2073136912854428E-3</v>
      </c>
      <c r="AC2454" s="13">
        <f t="shared" si="2874"/>
        <v>9.7165865985827319E-4</v>
      </c>
      <c r="AD2454" s="13">
        <f t="shared" si="2875"/>
        <v>9.4000060513741837E-2</v>
      </c>
      <c r="AE2454" s="13">
        <f t="shared" si="2876"/>
        <v>6.6340286343771857E-2</v>
      </c>
      <c r="AF2454" s="13">
        <f t="shared" si="2877"/>
        <v>2.3409738079531638E-2</v>
      </c>
      <c r="AG2454" s="13">
        <f t="shared" si="2878"/>
        <v>5.5071196016297438E-3</v>
      </c>
      <c r="AH2454" s="13">
        <f t="shared" si="2879"/>
        <v>1.4479079062805624E-4</v>
      </c>
      <c r="AI2454" s="13">
        <f t="shared" si="2880"/>
        <v>5.1580666137313145E-4</v>
      </c>
      <c r="AJ2454" s="13">
        <f t="shared" si="2881"/>
        <v>9.1876185896502132E-4</v>
      </c>
      <c r="AK2454" s="13">
        <f t="shared" si="2882"/>
        <v>1.091007434506199E-3</v>
      </c>
      <c r="AL2454" s="13">
        <f t="shared" si="2883"/>
        <v>9.7716731617543428E-5</v>
      </c>
      <c r="AM2454" s="13">
        <f t="shared" si="2884"/>
        <v>6.6973675842433508E-2</v>
      </c>
      <c r="AN2454" s="13">
        <f t="shared" si="2885"/>
        <v>4.7266489070317837E-2</v>
      </c>
      <c r="AO2454" s="13">
        <f t="shared" si="2886"/>
        <v>1.6679097876385114E-2</v>
      </c>
      <c r="AP2454" s="13">
        <f t="shared" si="2887"/>
        <v>3.9237426126033457E-3</v>
      </c>
      <c r="AQ2454" s="13">
        <f t="shared" si="2888"/>
        <v>6.9229266193214804E-4</v>
      </c>
      <c r="AR2454" s="13">
        <f t="shared" si="2889"/>
        <v>2.0437141120355244E-5</v>
      </c>
      <c r="AS2454" s="13">
        <f t="shared" si="2890"/>
        <v>7.280582890372946E-5</v>
      </c>
      <c r="AT2454" s="13">
        <f t="shared" si="2891"/>
        <v>1.2968273525008057E-4</v>
      </c>
      <c r="AU2454" s="13">
        <f t="shared" si="2892"/>
        <v>1.5399510428558565E-4</v>
      </c>
      <c r="AV2454" s="13">
        <f t="shared" si="2893"/>
        <v>1.3714908984336255E-4</v>
      </c>
      <c r="AW2454" s="13">
        <f t="shared" si="2894"/>
        <v>6.8243555756845404E-6</v>
      </c>
      <c r="AX2454" s="13">
        <f t="shared" si="2895"/>
        <v>3.9764808229313414E-2</v>
      </c>
      <c r="AY2454" s="13">
        <f t="shared" si="2896"/>
        <v>2.8063904958360933E-2</v>
      </c>
      <c r="AZ2454" s="13">
        <f t="shared" si="2897"/>
        <v>9.9030121932202984E-3</v>
      </c>
      <c r="BA2454" s="13">
        <f t="shared" si="2898"/>
        <v>2.3296746157167167E-3</v>
      </c>
      <c r="BB2454" s="13">
        <f t="shared" si="2899"/>
        <v>4.1104037659600714E-4</v>
      </c>
      <c r="BC2454" s="13">
        <f t="shared" si="2900"/>
        <v>5.8018124952684605E-5</v>
      </c>
      <c r="BD2454" s="13">
        <f t="shared" si="2901"/>
        <v>2.403909434672183E-6</v>
      </c>
      <c r="BE2454" s="13">
        <f t="shared" si="2902"/>
        <v>8.5637525312425741E-6</v>
      </c>
      <c r="BF2454" s="13">
        <f t="shared" si="2903"/>
        <v>1.5253872787092867E-5</v>
      </c>
      <c r="BG2454" s="13">
        <f t="shared" si="2904"/>
        <v>1.8113604143817317E-5</v>
      </c>
      <c r="BH2454" s="13">
        <f t="shared" si="2905"/>
        <v>1.6132099352330119E-5</v>
      </c>
      <c r="BI2454" s="13">
        <f t="shared" si="2906"/>
        <v>1.1493886139817344E-5</v>
      </c>
      <c r="BJ2454" s="14">
        <f t="shared" si="2907"/>
        <v>0.81315461809786649</v>
      </c>
      <c r="BK2454" s="14">
        <f t="shared" si="2908"/>
        <v>0.10667634224083647</v>
      </c>
      <c r="BL2454" s="14">
        <f t="shared" si="2909"/>
        <v>3.718828930471834E-2</v>
      </c>
      <c r="BM2454" s="14">
        <f t="shared" si="2910"/>
        <v>0.72840178990539228</v>
      </c>
      <c r="BN2454" s="14">
        <f t="shared" si="2911"/>
        <v>0.2013810173224436</v>
      </c>
    </row>
    <row r="2455" spans="1:66" x14ac:dyDescent="0.25">
      <c r="A2455" t="s">
        <v>22</v>
      </c>
      <c r="B2455" t="s">
        <v>262</v>
      </c>
      <c r="C2455" t="s">
        <v>175</v>
      </c>
      <c r="D2455" t="s">
        <v>548</v>
      </c>
      <c r="E2455" s="10">
        <f>VLOOKUP(A2455,home!$A$2:$E$405,3,FALSE)</f>
        <v>1.6818181818181801</v>
      </c>
      <c r="F2455" s="10">
        <f>VLOOKUP(B2455,home!$B$2:$E$405,3,FALSE)</f>
        <v>0.83</v>
      </c>
      <c r="G2455" s="10">
        <f>VLOOKUP(C2455,away!$B$2:$E$405,4,FALSE)</f>
        <v>0</v>
      </c>
      <c r="H2455" s="10">
        <f>VLOOKUP(A2455,away!$A$2:$E$405,3,FALSE)</f>
        <v>1.39090909090909</v>
      </c>
      <c r="I2455" s="10">
        <f>VLOOKUP(C2455,away!$B$2:$E$405,3,FALSE)</f>
        <v>0</v>
      </c>
      <c r="J2455" s="10">
        <f>VLOOKUP(B2455,home!$B$2:$E$405,4,FALSE)</f>
        <v>1.29</v>
      </c>
      <c r="K2455" s="12">
        <f t="shared" si="2856"/>
        <v>0</v>
      </c>
      <c r="L2455" s="12">
        <f t="shared" si="2857"/>
        <v>0</v>
      </c>
      <c r="M2455" s="13">
        <f t="shared" si="2858"/>
        <v>1</v>
      </c>
      <c r="N2455" s="13">
        <f t="shared" si="2859"/>
        <v>0</v>
      </c>
      <c r="O2455" s="13">
        <f t="shared" si="2860"/>
        <v>0</v>
      </c>
      <c r="P2455" s="13">
        <f t="shared" si="2861"/>
        <v>0</v>
      </c>
      <c r="Q2455" s="13">
        <f t="shared" si="2862"/>
        <v>0</v>
      </c>
      <c r="R2455" s="13">
        <f t="shared" si="2863"/>
        <v>0</v>
      </c>
      <c r="S2455" s="13">
        <f t="shared" si="2864"/>
        <v>0</v>
      </c>
      <c r="T2455" s="13">
        <f t="shared" si="2865"/>
        <v>0</v>
      </c>
      <c r="U2455" s="13">
        <f t="shared" si="2866"/>
        <v>0</v>
      </c>
      <c r="V2455" s="13">
        <f t="shared" si="2867"/>
        <v>0</v>
      </c>
      <c r="W2455" s="13">
        <f t="shared" si="2868"/>
        <v>0</v>
      </c>
      <c r="X2455" s="13">
        <f t="shared" si="2869"/>
        <v>0</v>
      </c>
      <c r="Y2455" s="13">
        <f t="shared" si="2870"/>
        <v>0</v>
      </c>
      <c r="Z2455" s="13">
        <f t="shared" si="2871"/>
        <v>0</v>
      </c>
      <c r="AA2455" s="13">
        <f t="shared" si="2872"/>
        <v>0</v>
      </c>
      <c r="AB2455" s="13">
        <f t="shared" si="2873"/>
        <v>0</v>
      </c>
      <c r="AC2455" s="13">
        <f t="shared" si="2874"/>
        <v>0</v>
      </c>
      <c r="AD2455" s="13">
        <f t="shared" si="2875"/>
        <v>0</v>
      </c>
      <c r="AE2455" s="13">
        <f t="shared" si="2876"/>
        <v>0</v>
      </c>
      <c r="AF2455" s="13">
        <f t="shared" si="2877"/>
        <v>0</v>
      </c>
      <c r="AG2455" s="13">
        <f t="shared" si="2878"/>
        <v>0</v>
      </c>
      <c r="AH2455" s="13">
        <f t="shared" si="2879"/>
        <v>0</v>
      </c>
      <c r="AI2455" s="13">
        <f t="shared" si="2880"/>
        <v>0</v>
      </c>
      <c r="AJ2455" s="13">
        <f t="shared" si="2881"/>
        <v>0</v>
      </c>
      <c r="AK2455" s="13">
        <f t="shared" si="2882"/>
        <v>0</v>
      </c>
      <c r="AL2455" s="13">
        <f t="shared" si="2883"/>
        <v>0</v>
      </c>
      <c r="AM2455" s="13">
        <f t="shared" si="2884"/>
        <v>0</v>
      </c>
      <c r="AN2455" s="13">
        <f t="shared" si="2885"/>
        <v>0</v>
      </c>
      <c r="AO2455" s="13">
        <f t="shared" si="2886"/>
        <v>0</v>
      </c>
      <c r="AP2455" s="13">
        <f t="shared" si="2887"/>
        <v>0</v>
      </c>
      <c r="AQ2455" s="13">
        <f t="shared" si="2888"/>
        <v>0</v>
      </c>
      <c r="AR2455" s="13">
        <f t="shared" si="2889"/>
        <v>0</v>
      </c>
      <c r="AS2455" s="13">
        <f t="shared" si="2890"/>
        <v>0</v>
      </c>
      <c r="AT2455" s="13">
        <f t="shared" si="2891"/>
        <v>0</v>
      </c>
      <c r="AU2455" s="13">
        <f t="shared" si="2892"/>
        <v>0</v>
      </c>
      <c r="AV2455" s="13">
        <f t="shared" si="2893"/>
        <v>0</v>
      </c>
      <c r="AW2455" s="13">
        <f t="shared" si="2894"/>
        <v>0</v>
      </c>
      <c r="AX2455" s="13">
        <f t="shared" si="2895"/>
        <v>0</v>
      </c>
      <c r="AY2455" s="13">
        <f t="shared" si="2896"/>
        <v>0</v>
      </c>
      <c r="AZ2455" s="13">
        <f t="shared" si="2897"/>
        <v>0</v>
      </c>
      <c r="BA2455" s="13">
        <f t="shared" si="2898"/>
        <v>0</v>
      </c>
      <c r="BB2455" s="13">
        <f t="shared" si="2899"/>
        <v>0</v>
      </c>
      <c r="BC2455" s="13">
        <f t="shared" si="2900"/>
        <v>0</v>
      </c>
      <c r="BD2455" s="13">
        <f t="shared" si="2901"/>
        <v>0</v>
      </c>
      <c r="BE2455" s="13">
        <f t="shared" si="2902"/>
        <v>0</v>
      </c>
      <c r="BF2455" s="13">
        <f t="shared" si="2903"/>
        <v>0</v>
      </c>
      <c r="BG2455" s="13">
        <f t="shared" si="2904"/>
        <v>0</v>
      </c>
      <c r="BH2455" s="13">
        <f t="shared" si="2905"/>
        <v>0</v>
      </c>
      <c r="BI2455" s="13">
        <f t="shared" si="2906"/>
        <v>0</v>
      </c>
      <c r="BJ2455" s="14">
        <f t="shared" si="2907"/>
        <v>0</v>
      </c>
      <c r="BK2455" s="14">
        <f t="shared" si="2908"/>
        <v>1</v>
      </c>
      <c r="BL2455" s="14">
        <f t="shared" si="2909"/>
        <v>0</v>
      </c>
      <c r="BM2455" s="14">
        <f t="shared" si="2910"/>
        <v>0</v>
      </c>
      <c r="BN2455" s="14">
        <f t="shared" si="2911"/>
        <v>1</v>
      </c>
    </row>
    <row r="2456" spans="1:66" x14ac:dyDescent="0.25">
      <c r="A2456" t="s">
        <v>22</v>
      </c>
      <c r="B2456" t="s">
        <v>259</v>
      </c>
      <c r="C2456" t="s">
        <v>266</v>
      </c>
      <c r="D2456" t="s">
        <v>548</v>
      </c>
      <c r="E2456" s="10">
        <f>VLOOKUP(A2456,home!$A$2:$E$405,3,FALSE)</f>
        <v>1.6818181818181801</v>
      </c>
      <c r="F2456" s="10">
        <f>VLOOKUP(B2456,home!$B$2:$E$405,3,FALSE)</f>
        <v>0.59</v>
      </c>
      <c r="G2456" s="10">
        <f>VLOOKUP(C2456,away!$B$2:$E$405,4,FALSE)</f>
        <v>0.59</v>
      </c>
      <c r="H2456" s="10">
        <f>VLOOKUP(A2456,away!$A$2:$E$405,3,FALSE)</f>
        <v>1.39090909090909</v>
      </c>
      <c r="I2456" s="10">
        <f>VLOOKUP(C2456,away!$B$2:$E$405,3,FALSE)</f>
        <v>1.07</v>
      </c>
      <c r="J2456" s="10">
        <f>VLOOKUP(B2456,home!$B$2:$E$405,4,FALSE)</f>
        <v>0.72</v>
      </c>
      <c r="K2456" s="12">
        <f t="shared" si="2856"/>
        <v>0.5854409090909084</v>
      </c>
      <c r="L2456" s="12">
        <f t="shared" si="2857"/>
        <v>1.071556363636363</v>
      </c>
      <c r="M2456" s="13">
        <f t="shared" si="2858"/>
        <v>0.19071077364308581</v>
      </c>
      <c r="N2456" s="13">
        <f t="shared" si="2859"/>
        <v>0.11164988869503861</v>
      </c>
      <c r="O2456" s="13">
        <f t="shared" si="2860"/>
        <v>0.20435734311126252</v>
      </c>
      <c r="P2456" s="13">
        <f t="shared" si="2861"/>
        <v>0.11963914873046023</v>
      </c>
      <c r="Q2456" s="13">
        <f t="shared" si="2862"/>
        <v>3.2682206168761066E-2</v>
      </c>
      <c r="R2456" s="13">
        <f t="shared" si="2863"/>
        <v>0.10949020573334652</v>
      </c>
      <c r="S2456" s="13">
        <f t="shared" si="2864"/>
        <v>1.8763394478878353E-2</v>
      </c>
      <c r="T2456" s="13">
        <f t="shared" si="2865"/>
        <v>3.5020825997811512E-2</v>
      </c>
      <c r="U2456" s="13">
        <f t="shared" si="2866"/>
        <v>6.4100045581080983E-2</v>
      </c>
      <c r="V2456" s="13">
        <f t="shared" si="2867"/>
        <v>1.3078772518338416E-3</v>
      </c>
      <c r="W2456" s="13">
        <f t="shared" si="2868"/>
        <v>6.3778334968453239E-3</v>
      </c>
      <c r="X2456" s="13">
        <f t="shared" si="2869"/>
        <v>6.8342080697577634E-3</v>
      </c>
      <c r="Y2456" s="13">
        <f t="shared" si="2870"/>
        <v>3.6616195737819578E-3</v>
      </c>
      <c r="Z2456" s="13">
        <f t="shared" si="2871"/>
        <v>3.9108308903140689E-2</v>
      </c>
      <c r="AA2456" s="13">
        <f t="shared" si="2872"/>
        <v>2.2895603917262756E-2</v>
      </c>
      <c r="AB2456" s="13">
        <f t="shared" si="2873"/>
        <v>6.7020115857538342E-3</v>
      </c>
      <c r="AC2456" s="13">
        <f t="shared" si="2874"/>
        <v>5.1279654416041771E-5</v>
      </c>
      <c r="AD2456" s="13">
        <f t="shared" si="2875"/>
        <v>9.3346116010589318E-4</v>
      </c>
      <c r="AE2456" s="13">
        <f t="shared" si="2876"/>
        <v>1.0002562463188515E-3</v>
      </c>
      <c r="AF2456" s="13">
        <f t="shared" si="2877"/>
        <v>5.3591547300499344E-4</v>
      </c>
      <c r="AG2456" s="13">
        <f t="shared" si="2878"/>
        <v>1.9142121182323077E-4</v>
      </c>
      <c r="AH2456" s="13">
        <f t="shared" si="2879"/>
        <v>1.0476689319054258E-2</v>
      </c>
      <c r="AI2456" s="13">
        <f t="shared" si="2880"/>
        <v>6.1334825192101358E-3</v>
      </c>
      <c r="AJ2456" s="13">
        <f t="shared" si="2881"/>
        <v>1.7953957909697881E-3</v>
      </c>
      <c r="AK2456" s="13">
        <f t="shared" si="2882"/>
        <v>3.5036604801444774E-4</v>
      </c>
      <c r="AL2456" s="13">
        <f t="shared" si="2883"/>
        <v>1.2867766375924095E-6</v>
      </c>
      <c r="AM2456" s="13">
        <f t="shared" si="2884"/>
        <v>1.0929727003468966E-4</v>
      </c>
      <c r="AN2456" s="13">
        <f t="shared" si="2885"/>
        <v>1.1711818523375365E-4</v>
      </c>
      <c r="AO2456" s="13">
        <f t="shared" si="2886"/>
        <v>6.2749368342385515E-5</v>
      </c>
      <c r="AP2456" s="13">
        <f t="shared" si="2887"/>
        <v>2.2413161653815121E-5</v>
      </c>
      <c r="AQ2456" s="13">
        <f t="shared" si="2888"/>
        <v>6.0042414998390242E-6</v>
      </c>
      <c r="AR2456" s="13">
        <f t="shared" si="2889"/>
        <v>2.2452726219347411E-3</v>
      </c>
      <c r="AS2456" s="13">
        <f t="shared" si="2890"/>
        <v>1.3144744449424025E-3</v>
      </c>
      <c r="AT2456" s="13">
        <f t="shared" si="2891"/>
        <v>3.847735570119236E-4</v>
      </c>
      <c r="AU2456" s="13">
        <f t="shared" si="2892"/>
        <v>7.5087393670401E-5</v>
      </c>
      <c r="AV2456" s="13">
        <f t="shared" si="2893"/>
        <v>1.0989808002916619E-5</v>
      </c>
      <c r="AW2456" s="13">
        <f t="shared" si="2894"/>
        <v>2.2423260012904579E-8</v>
      </c>
      <c r="AX2456" s="13">
        <f t="shared" si="2895"/>
        <v>1.066451552171053E-5</v>
      </c>
      <c r="AY2456" s="13">
        <f t="shared" si="2896"/>
        <v>1.1427629472387684E-5</v>
      </c>
      <c r="AZ2456" s="13">
        <f t="shared" si="2897"/>
        <v>6.1226745412077379E-6</v>
      </c>
      <c r="BA2456" s="13">
        <f t="shared" si="2898"/>
        <v>2.1869302890351674E-6</v>
      </c>
      <c r="BB2456" s="13">
        <f t="shared" si="2899"/>
        <v>5.8585476701118592E-7</v>
      </c>
      <c r="BC2456" s="13">
        <f t="shared" si="2900"/>
        <v>1.2555528075150703E-7</v>
      </c>
      <c r="BD2456" s="13">
        <f t="shared" si="2901"/>
        <v>4.0098936102211214E-4</v>
      </c>
      <c r="BE2456" s="13">
        <f t="shared" si="2902"/>
        <v>2.3475557605256783E-4</v>
      </c>
      <c r="BF2456" s="13">
        <f t="shared" si="2903"/>
        <v>6.8717758929187587E-5</v>
      </c>
      <c r="BG2456" s="13">
        <f t="shared" si="2904"/>
        <v>1.3410062419397822E-5</v>
      </c>
      <c r="BH2456" s="13">
        <f t="shared" si="2905"/>
        <v>1.9626997834445212E-6</v>
      </c>
      <c r="BI2456" s="13">
        <f t="shared" si="2906"/>
        <v>2.2980894909845799E-7</v>
      </c>
      <c r="BJ2456" s="14">
        <f t="shared" si="2907"/>
        <v>0.19923633147988579</v>
      </c>
      <c r="BK2456" s="14">
        <f t="shared" si="2908"/>
        <v>0.33048518816478423</v>
      </c>
      <c r="BL2456" s="14">
        <f t="shared" si="2909"/>
        <v>0.43105180669867349</v>
      </c>
      <c r="BM2456" s="14">
        <f t="shared" si="2910"/>
        <v>0.23134066395831709</v>
      </c>
      <c r="BN2456" s="14">
        <f t="shared" si="2911"/>
        <v>0.76852956608195477</v>
      </c>
    </row>
    <row r="2457" spans="1:66" x14ac:dyDescent="0.25">
      <c r="A2457" t="s">
        <v>22</v>
      </c>
      <c r="B2457" t="s">
        <v>267</v>
      </c>
      <c r="C2457" t="s">
        <v>255</v>
      </c>
      <c r="D2457" t="s">
        <v>548</v>
      </c>
      <c r="E2457" s="10">
        <f>VLOOKUP(A2457,home!$A$2:$E$405,3,FALSE)</f>
        <v>1.6818181818181801</v>
      </c>
      <c r="F2457" s="10">
        <f>VLOOKUP(B2457,home!$B$2:$E$405,3,FALSE)</f>
        <v>0.5</v>
      </c>
      <c r="G2457" s="10">
        <f>VLOOKUP(C2457,away!$B$2:$E$405,4,FALSE)</f>
        <v>0.2</v>
      </c>
      <c r="H2457" s="10">
        <f>VLOOKUP(A2457,away!$A$2:$E$405,3,FALSE)</f>
        <v>1.39090909090909</v>
      </c>
      <c r="I2457" s="10">
        <f>VLOOKUP(C2457,away!$B$2:$E$405,3,FALSE)</f>
        <v>1.29</v>
      </c>
      <c r="J2457" s="10">
        <f>VLOOKUP(B2457,home!$B$2:$E$405,4,FALSE)</f>
        <v>1.44</v>
      </c>
      <c r="K2457" s="12">
        <f t="shared" si="2856"/>
        <v>0.16818181818181802</v>
      </c>
      <c r="L2457" s="12">
        <f t="shared" si="2857"/>
        <v>2.5837527272727256</v>
      </c>
      <c r="M2457" s="13">
        <f t="shared" si="2858"/>
        <v>6.3804309400216627E-2</v>
      </c>
      <c r="N2457" s="13">
        <f t="shared" si="2859"/>
        <v>1.0730724762763695E-2</v>
      </c>
      <c r="O2457" s="13">
        <f t="shared" si="2860"/>
        <v>0.16485455842456254</v>
      </c>
      <c r="P2457" s="13">
        <f t="shared" si="2861"/>
        <v>2.7725539371403669E-2</v>
      </c>
      <c r="Q2457" s="13">
        <f t="shared" si="2862"/>
        <v>9.0235640050512786E-4</v>
      </c>
      <c r="R2457" s="13">
        <f t="shared" si="2863"/>
        <v>0.2129717074664022</v>
      </c>
      <c r="S2457" s="13">
        <f t="shared" si="2864"/>
        <v>3.0119655735692565E-3</v>
      </c>
      <c r="T2457" s="13">
        <f t="shared" si="2865"/>
        <v>2.3314658107771243E-3</v>
      </c>
      <c r="U2457" s="13">
        <f t="shared" si="2866"/>
        <v>3.5817968982985789E-2</v>
      </c>
      <c r="V2457" s="13">
        <f t="shared" si="2867"/>
        <v>1.4542446859139465E-4</v>
      </c>
      <c r="W2457" s="13">
        <f t="shared" si="2868"/>
        <v>5.0586646694984408E-5</v>
      </c>
      <c r="X2457" s="13">
        <f t="shared" si="2869"/>
        <v>1.307033863617478E-4</v>
      </c>
      <c r="Y2457" s="13">
        <f t="shared" si="2870"/>
        <v>1.6885261548797335E-4</v>
      </c>
      <c r="Z2457" s="13">
        <f t="shared" si="2871"/>
        <v>0.18342207666608193</v>
      </c>
      <c r="AA2457" s="13">
        <f t="shared" si="2872"/>
        <v>3.0848258348386472E-2</v>
      </c>
      <c r="AB2457" s="13">
        <f t="shared" si="2873"/>
        <v>2.5940580883870418E-3</v>
      </c>
      <c r="AC2457" s="13">
        <f t="shared" si="2874"/>
        <v>3.949548889602978E-6</v>
      </c>
      <c r="AD2457" s="13">
        <f t="shared" si="2875"/>
        <v>2.1269385542209327E-6</v>
      </c>
      <c r="AE2457" s="13">
        <f t="shared" si="2876"/>
        <v>5.4954832902098434E-6</v>
      </c>
      <c r="AF2457" s="13">
        <f t="shared" si="2877"/>
        <v>7.0994849693806883E-6</v>
      </c>
      <c r="AG2457" s="13">
        <f t="shared" si="2878"/>
        <v>6.1144378839563584E-6</v>
      </c>
      <c r="AH2457" s="13">
        <f t="shared" si="2879"/>
        <v>0.11847932270700401</v>
      </c>
      <c r="AI2457" s="13">
        <f t="shared" si="2880"/>
        <v>1.9926067909814292E-2</v>
      </c>
      <c r="AJ2457" s="13">
        <f t="shared" si="2881"/>
        <v>1.6756011651434728E-3</v>
      </c>
      <c r="AK2457" s="13">
        <f t="shared" si="2882"/>
        <v>9.3935216833800672E-5</v>
      </c>
      <c r="AL2457" s="13">
        <f t="shared" si="2883"/>
        <v>6.8649515537331004E-8</v>
      </c>
      <c r="AM2457" s="13">
        <f t="shared" si="2884"/>
        <v>7.1542478641976839E-8</v>
      </c>
      <c r="AN2457" s="13">
        <f t="shared" si="2885"/>
        <v>1.8484807430705841E-7</v>
      </c>
      <c r="AO2457" s="13">
        <f t="shared" si="2886"/>
        <v>2.3880085806098683E-7</v>
      </c>
      <c r="AP2457" s="13">
        <f t="shared" si="2887"/>
        <v>2.0566745609671393E-7</v>
      </c>
      <c r="AQ2457" s="13">
        <f t="shared" si="2888"/>
        <v>1.3284846265028202E-7</v>
      </c>
      <c r="AR2457" s="13">
        <f t="shared" si="2889"/>
        <v>6.1224254633929408E-2</v>
      </c>
      <c r="AS2457" s="13">
        <f t="shared" si="2890"/>
        <v>1.0296806461160844E-2</v>
      </c>
      <c r="AT2457" s="13">
        <f t="shared" si="2891"/>
        <v>8.6586781605216094E-4</v>
      </c>
      <c r="AU2457" s="13">
        <f t="shared" si="2892"/>
        <v>4.8541074536257471E-5</v>
      </c>
      <c r="AV2457" s="13">
        <f t="shared" si="2893"/>
        <v>2.0409315430017322E-6</v>
      </c>
      <c r="AW2457" s="13">
        <f t="shared" si="2894"/>
        <v>8.2863823242861191E-10</v>
      </c>
      <c r="AX2457" s="13">
        <f t="shared" si="2895"/>
        <v>2.0053573558735889E-9</v>
      </c>
      <c r="AY2457" s="13">
        <f t="shared" si="2896"/>
        <v>5.1813475373948074E-9</v>
      </c>
      <c r="AZ2457" s="13">
        <f t="shared" si="2897"/>
        <v>6.6936604153458278E-9</v>
      </c>
      <c r="BA2457" s="13">
        <f t="shared" si="2898"/>
        <v>5.7649211178624222E-9</v>
      </c>
      <c r="BB2457" s="13">
        <f t="shared" si="2899"/>
        <v>3.7237826651972904E-9</v>
      </c>
      <c r="BC2457" s="13">
        <f t="shared" si="2900"/>
        <v>1.9242667233948798E-9</v>
      </c>
      <c r="BD2457" s="13">
        <f t="shared" si="2901"/>
        <v>2.636472248094248E-2</v>
      </c>
      <c r="BE2457" s="13">
        <f t="shared" si="2902"/>
        <v>4.4340669627039577E-3</v>
      </c>
      <c r="BF2457" s="13">
        <f t="shared" si="2903"/>
        <v>3.7286472186374151E-4</v>
      </c>
      <c r="BG2457" s="13">
        <f t="shared" si="2904"/>
        <v>2.0903022286300646E-5</v>
      </c>
      <c r="BH2457" s="13">
        <f t="shared" si="2905"/>
        <v>8.7887707340127605E-7</v>
      </c>
      <c r="BI2457" s="13">
        <f t="shared" si="2906"/>
        <v>2.9562228832588382E-8</v>
      </c>
      <c r="BJ2457" s="14">
        <f t="shared" si="2907"/>
        <v>1.4336384967953994E-2</v>
      </c>
      <c r="BK2457" s="14">
        <f t="shared" si="2908"/>
        <v>9.4691262193533604E-2</v>
      </c>
      <c r="BL2457" s="14">
        <f t="shared" si="2909"/>
        <v>0.69089245485383999</v>
      </c>
      <c r="BM2457" s="14">
        <f t="shared" si="2910"/>
        <v>0.50235297850284644</v>
      </c>
      <c r="BN2457" s="14">
        <f t="shared" si="2911"/>
        <v>0.48098919582585387</v>
      </c>
    </row>
    <row r="2458" spans="1:66" x14ac:dyDescent="0.25">
      <c r="A2458" t="s">
        <v>22</v>
      </c>
      <c r="B2458" t="s">
        <v>24</v>
      </c>
      <c r="C2458" t="s">
        <v>291</v>
      </c>
      <c r="D2458" t="s">
        <v>548</v>
      </c>
      <c r="E2458" s="10">
        <f>VLOOKUP(A2458,home!$A$2:$E$405,3,FALSE)</f>
        <v>1.6818181818181801</v>
      </c>
      <c r="F2458" s="10">
        <f>VLOOKUP(B2458,home!$B$2:$E$405,3,FALSE)</f>
        <v>0.89</v>
      </c>
      <c r="G2458" s="10">
        <f>VLOOKUP(C2458,away!$B$2:$E$405,4,FALSE)</f>
        <v>0.69</v>
      </c>
      <c r="H2458" s="10">
        <f>VLOOKUP(A2458,away!$A$2:$E$405,3,FALSE)</f>
        <v>1.39090909090909</v>
      </c>
      <c r="I2458" s="10">
        <f>VLOOKUP(C2458,away!$B$2:$E$405,3,FALSE)</f>
        <v>1.29</v>
      </c>
      <c r="J2458" s="10">
        <f>VLOOKUP(B2458,home!$B$2:$E$405,4,FALSE)</f>
        <v>0.48</v>
      </c>
      <c r="K2458" s="12">
        <f t="shared" si="2856"/>
        <v>1.0328045454545443</v>
      </c>
      <c r="L2458" s="12">
        <f t="shared" si="2857"/>
        <v>0.86125090909090851</v>
      </c>
      <c r="M2458" s="13">
        <f t="shared" si="2858"/>
        <v>0.15046038462208305</v>
      </c>
      <c r="N2458" s="13">
        <f t="shared" si="2859"/>
        <v>0.15539616914852639</v>
      </c>
      <c r="O2458" s="13">
        <f t="shared" si="2860"/>
        <v>0.12958414303793675</v>
      </c>
      <c r="P2458" s="13">
        <f t="shared" si="2861"/>
        <v>0.13383509194841292</v>
      </c>
      <c r="Q2458" s="13">
        <f t="shared" si="2862"/>
        <v>8.024693492141062E-2</v>
      </c>
      <c r="R2458" s="13">
        <f t="shared" si="2863"/>
        <v>5.5802230497594675E-2</v>
      </c>
      <c r="S2458" s="13">
        <f t="shared" si="2864"/>
        <v>2.9761707511631642E-2</v>
      </c>
      <c r="T2458" s="13">
        <f t="shared" si="2865"/>
        <v>6.9112745652823854E-2</v>
      </c>
      <c r="U2458" s="13">
        <f t="shared" si="2866"/>
        <v>5.7632797304417976E-2</v>
      </c>
      <c r="V2458" s="13">
        <f t="shared" si="2867"/>
        <v>2.9414615026522668E-3</v>
      </c>
      <c r="W2458" s="13">
        <f t="shared" si="2868"/>
        <v>2.7626466381875971E-2</v>
      </c>
      <c r="X2458" s="13">
        <f t="shared" si="2869"/>
        <v>2.3793319286360099E-2</v>
      </c>
      <c r="Y2458" s="13">
        <f t="shared" si="2870"/>
        <v>1.0246008932833939E-2</v>
      </c>
      <c r="Z2458" s="13">
        <f t="shared" si="2871"/>
        <v>1.601990724845128E-2</v>
      </c>
      <c r="AA2458" s="13">
        <f t="shared" si="2872"/>
        <v>1.6545433023960682E-2</v>
      </c>
      <c r="AB2458" s="13">
        <f t="shared" si="2873"/>
        <v>8.5440992168301574E-3</v>
      </c>
      <c r="AC2458" s="13">
        <f t="shared" si="2874"/>
        <v>1.6352758387987827E-4</v>
      </c>
      <c r="AD2458" s="13">
        <f t="shared" si="2875"/>
        <v>7.133185013512163E-3</v>
      </c>
      <c r="AE2458" s="13">
        <f t="shared" si="2876"/>
        <v>6.1434620776009939E-3</v>
      </c>
      <c r="AF2458" s="13">
        <f t="shared" si="2877"/>
        <v>2.6455311496496885E-3</v>
      </c>
      <c r="AG2458" s="13">
        <f t="shared" si="2878"/>
        <v>7.5948870255470354E-4</v>
      </c>
      <c r="AH2458" s="13">
        <f t="shared" si="2879"/>
        <v>3.449289920320175E-3</v>
      </c>
      <c r="AI2458" s="13">
        <f t="shared" si="2880"/>
        <v>3.5624423082972192E-3</v>
      </c>
      <c r="AJ2458" s="13">
        <f t="shared" si="2881"/>
        <v>1.8396533044644733E-3</v>
      </c>
      <c r="AK2458" s="13">
        <f t="shared" si="2882"/>
        <v>6.3333409830379375E-4</v>
      </c>
      <c r="AL2458" s="13">
        <f t="shared" si="2883"/>
        <v>5.8183366418041605E-6</v>
      </c>
      <c r="AM2458" s="13">
        <f t="shared" si="2884"/>
        <v>1.4734371811047197E-3</v>
      </c>
      <c r="AN2458" s="13">
        <f t="shared" si="2885"/>
        <v>1.2689991117147852E-3</v>
      </c>
      <c r="AO2458" s="13">
        <f t="shared" si="2886"/>
        <v>5.464633192999571E-4</v>
      </c>
      <c r="AP2458" s="13">
        <f t="shared" si="2887"/>
        <v>1.5688067684397448E-4</v>
      </c>
      <c r="AQ2458" s="13">
        <f t="shared" si="2888"/>
        <v>3.3778406387667517E-5</v>
      </c>
      <c r="AR2458" s="13">
        <f t="shared" si="2889"/>
        <v>5.9414081591877162E-4</v>
      </c>
      <c r="AS2458" s="13">
        <f t="shared" si="2890"/>
        <v>6.13631335320979E-4</v>
      </c>
      <c r="AT2458" s="13">
        <f t="shared" si="2891"/>
        <v>3.168806161764243E-4</v>
      </c>
      <c r="AU2458" s="13">
        <f t="shared" si="2892"/>
        <v>1.0909191358448263E-4</v>
      </c>
      <c r="AV2458" s="13">
        <f t="shared" si="2893"/>
        <v>2.8167656055596994E-5</v>
      </c>
      <c r="AW2458" s="13">
        <f t="shared" si="2894"/>
        <v>1.437620240257489E-7</v>
      </c>
      <c r="AX2458" s="13">
        <f t="shared" si="2895"/>
        <v>2.5362876968111408E-4</v>
      </c>
      <c r="AY2458" s="13">
        <f t="shared" si="2896"/>
        <v>2.1843800845946812E-4</v>
      </c>
      <c r="AZ2458" s="13">
        <f t="shared" si="2897"/>
        <v>9.4064966682862243E-5</v>
      </c>
      <c r="BA2458" s="13">
        <f t="shared" si="2898"/>
        <v>2.7004512689740377E-5</v>
      </c>
      <c r="BB2458" s="13">
        <f t="shared" si="2899"/>
        <v>5.814415275898969E-6</v>
      </c>
      <c r="BC2458" s="13">
        <f t="shared" si="2900"/>
        <v>1.0015340884400106E-6</v>
      </c>
      <c r="BD2458" s="13">
        <f t="shared" si="2901"/>
        <v>8.5284052973009353E-5</v>
      </c>
      <c r="BE2458" s="13">
        <f t="shared" si="2902"/>
        <v>8.8081757565310192E-5</v>
      </c>
      <c r="BF2458" s="13">
        <f t="shared" si="2903"/>
        <v>4.5485619792538773E-5</v>
      </c>
      <c r="BG2458" s="13">
        <f t="shared" si="2904"/>
        <v>1.5659251624850412E-5</v>
      </c>
      <c r="BH2458" s="13">
        <f t="shared" si="2905"/>
        <v>4.0432365641404903E-6</v>
      </c>
      <c r="BI2458" s="13">
        <f t="shared" si="2906"/>
        <v>8.3517462035846266E-7</v>
      </c>
      <c r="BJ2458" s="14">
        <f t="shared" si="2907"/>
        <v>0.38718282216937705</v>
      </c>
      <c r="BK2458" s="14">
        <f t="shared" si="2908"/>
        <v>0.31738642951376106</v>
      </c>
      <c r="BL2458" s="14">
        <f t="shared" si="2909"/>
        <v>0.2794947241423224</v>
      </c>
      <c r="BM2458" s="14">
        <f t="shared" si="2910"/>
        <v>0.29454063465151198</v>
      </c>
      <c r="BN2458" s="14">
        <f t="shared" si="2911"/>
        <v>0.70532495417596441</v>
      </c>
    </row>
    <row r="2459" spans="1:66" x14ac:dyDescent="0.25">
      <c r="A2459" t="s">
        <v>178</v>
      </c>
      <c r="B2459" t="s">
        <v>180</v>
      </c>
      <c r="C2459" t="s">
        <v>274</v>
      </c>
      <c r="D2459" t="s">
        <v>548</v>
      </c>
      <c r="E2459" s="10">
        <f>VLOOKUP(A2459,home!$A$2:$E$405,3,FALSE)</f>
        <v>1.8350515463917501</v>
      </c>
      <c r="F2459" s="10">
        <f>VLOOKUP(B2459,home!$B$2:$E$405,3,FALSE)</f>
        <v>0.54</v>
      </c>
      <c r="G2459" s="10">
        <f>VLOOKUP(C2459,away!$B$2:$E$405,4,FALSE)</f>
        <v>0.64</v>
      </c>
      <c r="H2459" s="10">
        <f>VLOOKUP(A2459,away!$A$2:$E$405,3,FALSE)</f>
        <v>1.3298969072164899</v>
      </c>
      <c r="I2459" s="10">
        <f>VLOOKUP(C2459,away!$B$2:$E$405,3,FALSE)</f>
        <v>1.27</v>
      </c>
      <c r="J2459" s="10">
        <f>VLOOKUP(B2459,home!$B$2:$E$405,4,FALSE)</f>
        <v>1.1299999999999999</v>
      </c>
      <c r="K2459" s="12">
        <f t="shared" si="2856"/>
        <v>0.63419381443298894</v>
      </c>
      <c r="L2459" s="12">
        <f t="shared" si="2857"/>
        <v>1.9085350515463846</v>
      </c>
      <c r="M2459" s="13">
        <f t="shared" si="2858"/>
        <v>7.865147733602991E-2</v>
      </c>
      <c r="N2459" s="13">
        <f t="shared" si="2859"/>
        <v>4.9880280422526589E-2</v>
      </c>
      <c r="O2459" s="13">
        <f t="shared" si="2860"/>
        <v>0.15010910135171915</v>
      </c>
      <c r="P2459" s="13">
        <f t="shared" si="2861"/>
        <v>9.5198263567354904E-2</v>
      </c>
      <c r="Q2459" s="13">
        <f t="shared" si="2862"/>
        <v>1.5816882653074637E-2</v>
      </c>
      <c r="R2459" s="13">
        <f t="shared" si="2863"/>
        <v>0.14324424074294242</v>
      </c>
      <c r="S2459" s="13">
        <f t="shared" si="2864"/>
        <v>2.8806545322474137E-2</v>
      </c>
      <c r="T2459" s="13">
        <f t="shared" si="2865"/>
        <v>3.0187074949588923E-2</v>
      </c>
      <c r="U2459" s="13">
        <f t="shared" si="2866"/>
        <v>9.0844611432324016E-2</v>
      </c>
      <c r="V2459" s="13">
        <f t="shared" si="2867"/>
        <v>3.8740998572411168E-3</v>
      </c>
      <c r="W2459" s="13">
        <f t="shared" si="2868"/>
        <v>3.3436563807307932E-3</v>
      </c>
      <c r="X2459" s="13">
        <f t="shared" si="2869"/>
        <v>6.3814854029514423E-3</v>
      </c>
      <c r="Y2459" s="13">
        <f t="shared" si="2870"/>
        <v>6.0896442862322167E-3</v>
      </c>
      <c r="Z2459" s="13">
        <f t="shared" si="2871"/>
        <v>9.1128884796684781E-2</v>
      </c>
      <c r="AA2459" s="13">
        <f t="shared" si="2872"/>
        <v>5.7793375054233931E-2</v>
      </c>
      <c r="AB2459" s="13">
        <f t="shared" si="2873"/>
        <v>1.8326100487300483E-2</v>
      </c>
      <c r="AC2459" s="13">
        <f t="shared" si="2874"/>
        <v>2.9307108380828735E-4</v>
      </c>
      <c r="AD2459" s="13">
        <f t="shared" si="2875"/>
        <v>5.3013154856221593E-4</v>
      </c>
      <c r="AE2459" s="13">
        <f t="shared" si="2876"/>
        <v>1.0117746423615537E-3</v>
      </c>
      <c r="AF2459" s="13">
        <f t="shared" si="2877"/>
        <v>9.6550368460641641E-4</v>
      </c>
      <c r="AG2459" s="13">
        <f t="shared" si="2878"/>
        <v>6.1423254148951039E-4</v>
      </c>
      <c r="AH2459" s="13">
        <f t="shared" si="2879"/>
        <v>4.3480667710701325E-2</v>
      </c>
      <c r="AI2459" s="13">
        <f t="shared" si="2880"/>
        <v>2.757517050954297E-2</v>
      </c>
      <c r="AJ2459" s="13">
        <f t="shared" si="2881"/>
        <v>8.7440012845435601E-3</v>
      </c>
      <c r="AK2459" s="13">
        <f t="shared" si="2882"/>
        <v>1.8484638426838787E-3</v>
      </c>
      <c r="AL2459" s="13">
        <f t="shared" si="2883"/>
        <v>1.4189108317013588E-5</v>
      </c>
      <c r="AM2459" s="13">
        <f t="shared" si="2884"/>
        <v>6.7241229786787826E-5</v>
      </c>
      <c r="AN2459" s="13">
        <f t="shared" si="2885"/>
        <v>1.283322439571694E-4</v>
      </c>
      <c r="AO2459" s="13">
        <f t="shared" si="2886"/>
        <v>1.2246329291792978E-4</v>
      </c>
      <c r="AP2459" s="13">
        <f t="shared" si="2887"/>
        <v>7.7908495687220369E-5</v>
      </c>
      <c r="AQ2459" s="13">
        <f t="shared" si="2888"/>
        <v>3.7172773708077596E-5</v>
      </c>
      <c r="AR2459" s="13">
        <f t="shared" si="2889"/>
        <v>1.6596875678102911E-2</v>
      </c>
      <c r="AS2459" s="13">
        <f t="shared" si="2890"/>
        <v>1.0525635893966184E-2</v>
      </c>
      <c r="AT2459" s="13">
        <f t="shared" si="2891"/>
        <v>3.3376465884635987E-3</v>
      </c>
      <c r="AU2459" s="13">
        <f t="shared" si="2892"/>
        <v>7.0557160705566073E-4</v>
      </c>
      <c r="AV2459" s="13">
        <f t="shared" si="2893"/>
        <v>1.1186728720856087E-4</v>
      </c>
      <c r="AW2459" s="13">
        <f t="shared" si="2894"/>
        <v>4.7706191327318662E-7</v>
      </c>
      <c r="AX2459" s="13">
        <f t="shared" si="2895"/>
        <v>7.1073286676080117E-6</v>
      </c>
      <c r="AY2459" s="13">
        <f t="shared" si="2896"/>
        <v>1.3564585884990355E-5</v>
      </c>
      <c r="AZ2459" s="13">
        <f t="shared" si="2897"/>
        <v>1.2944243810607715E-5</v>
      </c>
      <c r="BA2459" s="13">
        <f t="shared" si="2898"/>
        <v>8.2348476761023877E-6</v>
      </c>
      <c r="BB2459" s="13">
        <f t="shared" si="2899"/>
        <v>3.929123858496674E-6</v>
      </c>
      <c r="BC2459" s="13">
        <f t="shared" si="2900"/>
        <v>1.4997741211616154E-6</v>
      </c>
      <c r="BD2459" s="13">
        <f t="shared" si="2901"/>
        <v>5.2792864963028506E-3</v>
      </c>
      <c r="BE2459" s="13">
        <f t="shared" si="2902"/>
        <v>3.3480908405748742E-3</v>
      </c>
      <c r="BF2459" s="13">
        <f t="shared" si="2903"/>
        <v>1.0616692506261658E-3</v>
      </c>
      <c r="BG2459" s="13">
        <f t="shared" si="2904"/>
        <v>2.2443469057360701E-4</v>
      </c>
      <c r="BH2459" s="13">
        <f t="shared" si="2905"/>
        <v>3.5583773126490855E-5</v>
      </c>
      <c r="BI2459" s="13">
        <f t="shared" si="2906"/>
        <v>4.5134017622014643E-6</v>
      </c>
      <c r="BJ2459" s="14">
        <f t="shared" si="2907"/>
        <v>0.11530106445220044</v>
      </c>
      <c r="BK2459" s="14">
        <f t="shared" si="2908"/>
        <v>0.20685121086111039</v>
      </c>
      <c r="BL2459" s="14">
        <f t="shared" si="2909"/>
        <v>0.58319690792375478</v>
      </c>
      <c r="BM2459" s="14">
        <f t="shared" si="2910"/>
        <v>0.463564734436131</v>
      </c>
      <c r="BN2459" s="14">
        <f t="shared" si="2911"/>
        <v>0.53290024607364761</v>
      </c>
    </row>
    <row r="2460" spans="1:66" x14ac:dyDescent="0.25">
      <c r="A2460" t="s">
        <v>178</v>
      </c>
      <c r="B2460" t="s">
        <v>468</v>
      </c>
      <c r="C2460" t="s">
        <v>270</v>
      </c>
      <c r="D2460" t="s">
        <v>548</v>
      </c>
      <c r="E2460" s="10">
        <f>VLOOKUP(A2460,home!$A$2:$E$405,3,FALSE)</f>
        <v>1.8350515463917501</v>
      </c>
      <c r="F2460" s="10">
        <f>VLOOKUP(B2460,home!$B$2:$E$405,3,FALSE)</f>
        <v>0.54</v>
      </c>
      <c r="G2460" s="10">
        <f>VLOOKUP(C2460,away!$B$2:$E$405,4,FALSE)</f>
        <v>1.36</v>
      </c>
      <c r="H2460" s="10">
        <f>VLOOKUP(A2460,away!$A$2:$E$405,3,FALSE)</f>
        <v>1.3298969072164899</v>
      </c>
      <c r="I2460" s="10">
        <f>VLOOKUP(C2460,away!$B$2:$E$405,3,FALSE)</f>
        <v>0.54</v>
      </c>
      <c r="J2460" s="10">
        <f>VLOOKUP(B2460,home!$B$2:$E$405,4,FALSE)</f>
        <v>0.6</v>
      </c>
      <c r="K2460" s="12">
        <f t="shared" si="2856"/>
        <v>1.3476618556701014</v>
      </c>
      <c r="L2460" s="12">
        <f t="shared" si="2857"/>
        <v>0.43088659793814271</v>
      </c>
      <c r="M2460" s="13">
        <f t="shared" si="2858"/>
        <v>0.16888311110795293</v>
      </c>
      <c r="N2460" s="13">
        <f t="shared" si="2859"/>
        <v>0.22759732690708376</v>
      </c>
      <c r="O2460" s="13">
        <f t="shared" si="2860"/>
        <v>7.2769469194515185E-2</v>
      </c>
      <c r="P2460" s="13">
        <f t="shared" si="2861"/>
        <v>9.8068637890808621E-2</v>
      </c>
      <c r="Q2460" s="13">
        <f t="shared" si="2862"/>
        <v>0.15336211796257762</v>
      </c>
      <c r="R2460" s="13">
        <f t="shared" si="2863"/>
        <v>1.5677694507494563E-2</v>
      </c>
      <c r="S2460" s="13">
        <f t="shared" si="2864"/>
        <v>1.4236855412396603E-2</v>
      </c>
      <c r="T2460" s="13">
        <f t="shared" si="2865"/>
        <v>6.6081681261483186E-2</v>
      </c>
      <c r="U2460" s="13">
        <f t="shared" si="2866"/>
        <v>2.1128230872599081E-2</v>
      </c>
      <c r="V2460" s="13">
        <f t="shared" si="2867"/>
        <v>9.1857683168649923E-4</v>
      </c>
      <c r="W2460" s="13">
        <f t="shared" si="2868"/>
        <v>6.8893425494314778E-2</v>
      </c>
      <c r="X2460" s="13">
        <f t="shared" si="2869"/>
        <v>2.9685253731550201E-2</v>
      </c>
      <c r="Y2460" s="13">
        <f t="shared" si="2870"/>
        <v>6.3954889946591107E-3</v>
      </c>
      <c r="Z2460" s="13">
        <f t="shared" si="2871"/>
        <v>2.2517694832826134E-3</v>
      </c>
      <c r="AA2460" s="13">
        <f t="shared" si="2872"/>
        <v>3.0346238403819521E-3</v>
      </c>
      <c r="AB2460" s="13">
        <f t="shared" si="2873"/>
        <v>2.0448233979949359E-3</v>
      </c>
      <c r="AC2460" s="13">
        <f t="shared" si="2874"/>
        <v>3.3337991174250161E-5</v>
      </c>
      <c r="AD2460" s="13">
        <f t="shared" si="2875"/>
        <v>2.3211260411284525E-2</v>
      </c>
      <c r="AE2460" s="13">
        <f t="shared" si="2876"/>
        <v>1.0001421032474684E-2</v>
      </c>
      <c r="AF2460" s="13">
        <f t="shared" si="2877"/>
        <v>2.1547391416150015E-3</v>
      </c>
      <c r="AG2460" s="13">
        <f t="shared" si="2878"/>
        <v>3.0948273939154742E-4</v>
      </c>
      <c r="AH2460" s="13">
        <f t="shared" si="2879"/>
        <v>2.4256432299814366E-4</v>
      </c>
      <c r="AI2460" s="13">
        <f t="shared" si="2880"/>
        <v>3.2689468565104011E-4</v>
      </c>
      <c r="AJ2460" s="13">
        <f t="shared" si="2881"/>
        <v>2.2027174933658765E-4</v>
      </c>
      <c r="AK2460" s="13">
        <f t="shared" si="2882"/>
        <v>9.8950611487548374E-5</v>
      </c>
      <c r="AL2460" s="13">
        <f t="shared" si="2883"/>
        <v>7.7436076657414279E-7</v>
      </c>
      <c r="AM2460" s="13">
        <f t="shared" si="2884"/>
        <v>6.25618605566273E-3</v>
      </c>
      <c r="AN2460" s="13">
        <f t="shared" si="2885"/>
        <v>2.6957067255925617E-3</v>
      </c>
      <c r="AO2460" s="13">
        <f t="shared" si="2886"/>
        <v>5.8077195001477464E-4</v>
      </c>
      <c r="AP2460" s="13">
        <f t="shared" si="2887"/>
        <v>8.341561657325579E-5</v>
      </c>
      <c r="AQ2460" s="13">
        <f t="shared" si="2888"/>
        <v>8.9856678100406831E-6</v>
      </c>
      <c r="AR2460" s="13">
        <f t="shared" si="2889"/>
        <v>2.0903543183567796E-5</v>
      </c>
      <c r="AS2460" s="13">
        <f t="shared" si="2890"/>
        <v>2.8170907796847076E-5</v>
      </c>
      <c r="AT2460" s="13">
        <f t="shared" si="2891"/>
        <v>1.8982428938705131E-5</v>
      </c>
      <c r="AU2460" s="13">
        <f t="shared" si="2892"/>
        <v>8.5272984695537291E-6</v>
      </c>
      <c r="AV2460" s="13">
        <f t="shared" si="2893"/>
        <v>2.8729787198328979E-6</v>
      </c>
      <c r="AW2460" s="13">
        <f t="shared" si="2894"/>
        <v>1.2490642050818307E-8</v>
      </c>
      <c r="AX2460" s="13">
        <f t="shared" si="2895"/>
        <v>1.4052038848653087E-3</v>
      </c>
      <c r="AY2460" s="13">
        <f t="shared" si="2896"/>
        <v>6.0548352135907449E-4</v>
      </c>
      <c r="AZ2460" s="13">
        <f t="shared" si="2897"/>
        <v>1.3044736731300917E-4</v>
      </c>
      <c r="BA2460" s="13">
        <f t="shared" si="2898"/>
        <v>1.8736007437163273E-5</v>
      </c>
      <c r="BB2460" s="13">
        <f t="shared" si="2899"/>
        <v>2.0182736258857552E-6</v>
      </c>
      <c r="BC2460" s="13">
        <f t="shared" si="2900"/>
        <v>1.739294112732387E-7</v>
      </c>
      <c r="BD2460" s="13">
        <f t="shared" si="2901"/>
        <v>1.5011761012034293E-6</v>
      </c>
      <c r="BE2460" s="13">
        <f t="shared" si="2902"/>
        <v>2.0230777702354216E-6</v>
      </c>
      <c r="BF2460" s="13">
        <f t="shared" si="2903"/>
        <v>1.3632123710001999E-6</v>
      </c>
      <c r="BG2460" s="13">
        <f t="shared" si="2904"/>
        <v>6.1238310452485599E-7</v>
      </c>
      <c r="BH2460" s="13">
        <f t="shared" si="2905"/>
        <v>2.0632133775624623E-7</v>
      </c>
      <c r="BI2460" s="13">
        <f t="shared" si="2906"/>
        <v>5.5610279380984083E-8</v>
      </c>
      <c r="BJ2460" s="14">
        <f t="shared" si="2907"/>
        <v>0.5994793266760996</v>
      </c>
      <c r="BK2460" s="14">
        <f t="shared" si="2908"/>
        <v>0.2827467771161446</v>
      </c>
      <c r="BL2460" s="14">
        <f t="shared" si="2909"/>
        <v>0.11562874212053163</v>
      </c>
      <c r="BM2460" s="14">
        <f t="shared" si="2910"/>
        <v>0.26314278679490855</v>
      </c>
      <c r="BN2460" s="14">
        <f t="shared" si="2911"/>
        <v>0.73635835757043266</v>
      </c>
    </row>
    <row r="2461" spans="1:66" x14ac:dyDescent="0.25">
      <c r="A2461" t="s">
        <v>178</v>
      </c>
      <c r="B2461" t="s">
        <v>182</v>
      </c>
      <c r="C2461" t="s">
        <v>269</v>
      </c>
      <c r="D2461" t="s">
        <v>548</v>
      </c>
      <c r="E2461" s="10">
        <f>VLOOKUP(A2461,home!$A$2:$E$405,3,FALSE)</f>
        <v>1.8350515463917501</v>
      </c>
      <c r="F2461" s="10">
        <f>VLOOKUP(B2461,home!$B$2:$E$405,3,FALSE)</f>
        <v>1.91</v>
      </c>
      <c r="G2461" s="10">
        <f>VLOOKUP(C2461,away!$B$2:$E$405,4,FALSE)</f>
        <v>0.91</v>
      </c>
      <c r="H2461" s="10">
        <f>VLOOKUP(A2461,away!$A$2:$E$405,3,FALSE)</f>
        <v>1.3298969072164899</v>
      </c>
      <c r="I2461" s="10">
        <f>VLOOKUP(C2461,away!$B$2:$E$405,3,FALSE)</f>
        <v>0.82</v>
      </c>
      <c r="J2461" s="10">
        <f>VLOOKUP(B2461,home!$B$2:$E$405,4,FALSE)</f>
        <v>0.75</v>
      </c>
      <c r="K2461" s="12">
        <f t="shared" si="2856"/>
        <v>3.1895030927835006</v>
      </c>
      <c r="L2461" s="12">
        <f t="shared" si="2857"/>
        <v>0.81788659793814122</v>
      </c>
      <c r="M2461" s="13">
        <f t="shared" si="2858"/>
        <v>1.8180790838313348E-2</v>
      </c>
      <c r="N2461" s="13">
        <f t="shared" si="2859"/>
        <v>5.7987688608050349E-2</v>
      </c>
      <c r="O2461" s="13">
        <f t="shared" si="2860"/>
        <v>1.4869825166573031E-2</v>
      </c>
      <c r="P2461" s="13">
        <f t="shared" si="2861"/>
        <v>4.7427353357934604E-2</v>
      </c>
      <c r="Q2461" s="13">
        <f t="shared" si="2862"/>
        <v>9.2475956079371618E-2</v>
      </c>
      <c r="R2461" s="13">
        <f t="shared" si="2863"/>
        <v>6.0809153587116846E-3</v>
      </c>
      <c r="S2461" s="13">
        <f t="shared" si="2864"/>
        <v>3.0930363075821338E-2</v>
      </c>
      <c r="T2461" s="13">
        <f t="shared" si="2865"/>
        <v>7.5634845108834212E-2</v>
      </c>
      <c r="U2461" s="13">
        <f t="shared" si="2866"/>
        <v>1.9395098343565606E-2</v>
      </c>
      <c r="V2461" s="13">
        <f t="shared" si="2867"/>
        <v>8.9651720393129301E-3</v>
      </c>
      <c r="W2461" s="13">
        <f t="shared" si="2868"/>
        <v>9.8317449307755628E-2</v>
      </c>
      <c r="X2461" s="13">
        <f t="shared" si="2869"/>
        <v>8.0412524132275898E-2</v>
      </c>
      <c r="Y2461" s="13">
        <f t="shared" si="2870"/>
        <v>3.2884162897082909E-2</v>
      </c>
      <c r="Z2461" s="13">
        <f t="shared" si="2871"/>
        <v>1.6578330583621639E-3</v>
      </c>
      <c r="AA2461" s="13">
        <f t="shared" si="2872"/>
        <v>5.2876636669648503E-3</v>
      </c>
      <c r="AB2461" s="13">
        <f t="shared" si="2873"/>
        <v>8.4325098096916726E-3</v>
      </c>
      <c r="AC2461" s="13">
        <f t="shared" si="2874"/>
        <v>1.4616882799699741E-3</v>
      </c>
      <c r="AD2461" s="13">
        <f t="shared" si="2875"/>
        <v>7.8395952160417906E-2</v>
      </c>
      <c r="AE2461" s="13">
        <f t="shared" si="2876"/>
        <v>6.4118998604605473E-2</v>
      </c>
      <c r="AF2461" s="13">
        <f t="shared" si="2877"/>
        <v>2.6221034815960595E-2</v>
      </c>
      <c r="AG2461" s="13">
        <f t="shared" si="2878"/>
        <v>7.1486109866811887E-3</v>
      </c>
      <c r="AH2461" s="13">
        <f t="shared" si="2879"/>
        <v>3.3897986001330351E-4</v>
      </c>
      <c r="AI2461" s="13">
        <f t="shared" si="2880"/>
        <v>1.0811773119037496E-3</v>
      </c>
      <c r="AJ2461" s="13">
        <f t="shared" si="2881"/>
        <v>1.7242091900821811E-3</v>
      </c>
      <c r="AK2461" s="13">
        <f t="shared" si="2882"/>
        <v>1.83312351479095E-3</v>
      </c>
      <c r="AL2461" s="13">
        <f t="shared" si="2883"/>
        <v>1.525214324718977E-4</v>
      </c>
      <c r="AM2461" s="13">
        <f t="shared" si="2884"/>
        <v>5.0008826375472062E-2</v>
      </c>
      <c r="AN2461" s="13">
        <f t="shared" si="2885"/>
        <v>4.0901548871114024E-2</v>
      </c>
      <c r="AO2461" s="13">
        <f t="shared" si="2886"/>
        <v>1.6726414328298033E-2</v>
      </c>
      <c r="AP2461" s="13">
        <f t="shared" si="2887"/>
        <v>4.5601033702251537E-3</v>
      </c>
      <c r="AQ2461" s="13">
        <f t="shared" si="2888"/>
        <v>9.3241185792992563E-4</v>
      </c>
      <c r="AR2461" s="13">
        <f t="shared" si="2889"/>
        <v>5.5449416895165644E-5</v>
      </c>
      <c r="AS2461" s="13">
        <f t="shared" si="2890"/>
        <v>1.7685608668017248E-4</v>
      </c>
      <c r="AT2461" s="13">
        <f t="shared" si="2891"/>
        <v>2.8204151772199865E-4</v>
      </c>
      <c r="AU2461" s="13">
        <f t="shared" si="2892"/>
        <v>2.9985743102255565E-4</v>
      </c>
      <c r="AV2461" s="13">
        <f t="shared" si="2893"/>
        <v>2.3909905091013911E-4</v>
      </c>
      <c r="AW2461" s="13">
        <f t="shared" si="2894"/>
        <v>1.1052092069215894E-5</v>
      </c>
      <c r="AX2461" s="13">
        <f t="shared" si="2895"/>
        <v>2.6583884398506879E-2</v>
      </c>
      <c r="AY2461" s="13">
        <f t="shared" si="2896"/>
        <v>2.174260277067562E-2</v>
      </c>
      <c r="AZ2461" s="13">
        <f t="shared" si="2897"/>
        <v>8.8914917052141419E-3</v>
      </c>
      <c r="BA2461" s="13">
        <f t="shared" si="2898"/>
        <v>2.4240773004575991E-3</v>
      </c>
      <c r="BB2461" s="13">
        <f t="shared" si="2899"/>
        <v>4.9565508410258472E-4</v>
      </c>
      <c r="BC2461" s="13">
        <f t="shared" si="2900"/>
        <v>8.1077930097481275E-5</v>
      </c>
      <c r="BD2461" s="13">
        <f t="shared" si="2901"/>
        <v>7.5585558236734499E-6</v>
      </c>
      <c r="BE2461" s="13">
        <f t="shared" si="2902"/>
        <v>2.4108037176583206E-5</v>
      </c>
      <c r="BF2461" s="13">
        <f t="shared" si="2903"/>
        <v>3.8446329567825888E-5</v>
      </c>
      <c r="BG2461" s="13">
        <f t="shared" si="2904"/>
        <v>4.0874895687584799E-5</v>
      </c>
      <c r="BH2461" s="13">
        <f t="shared" si="2905"/>
        <v>3.2592651553188676E-5</v>
      </c>
      <c r="BI2461" s="13">
        <f t="shared" si="2906"/>
        <v>2.0790872586182051E-5</v>
      </c>
      <c r="BJ2461" s="14">
        <f t="shared" si="2907"/>
        <v>0.78694531669312928</v>
      </c>
      <c r="BK2461" s="14">
        <f t="shared" si="2908"/>
        <v>0.12886049179449971</v>
      </c>
      <c r="BL2461" s="14">
        <f t="shared" si="2909"/>
        <v>6.0261177067922111E-2</v>
      </c>
      <c r="BM2461" s="14">
        <f t="shared" si="2910"/>
        <v>0.71897073852635229</v>
      </c>
      <c r="BN2461" s="14">
        <f t="shared" si="2911"/>
        <v>0.23702252940895466</v>
      </c>
    </row>
    <row r="2462" spans="1:66" x14ac:dyDescent="0.25">
      <c r="A2462" t="s">
        <v>178</v>
      </c>
      <c r="B2462" t="s">
        <v>268</v>
      </c>
      <c r="C2462" t="s">
        <v>472</v>
      </c>
      <c r="D2462" t="s">
        <v>548</v>
      </c>
      <c r="E2462" s="10">
        <f>VLOOKUP(A2462,home!$A$2:$E$405,3,FALSE)</f>
        <v>1.8350515463917501</v>
      </c>
      <c r="F2462" s="10">
        <f>VLOOKUP(B2462,home!$B$2:$E$405,3,FALSE)</f>
        <v>0.45</v>
      </c>
      <c r="G2462" s="10">
        <f>VLOOKUP(C2462,away!$B$2:$E$405,4,FALSE)</f>
        <v>1.53</v>
      </c>
      <c r="H2462" s="10">
        <f>VLOOKUP(A2462,away!$A$2:$E$405,3,FALSE)</f>
        <v>1.3298969072164899</v>
      </c>
      <c r="I2462" s="10">
        <f>VLOOKUP(C2462,away!$B$2:$E$405,3,FALSE)</f>
        <v>0.65</v>
      </c>
      <c r="J2462" s="10">
        <f>VLOOKUP(B2462,home!$B$2:$E$405,4,FALSE)</f>
        <v>0.75</v>
      </c>
      <c r="K2462" s="12">
        <f t="shared" si="2856"/>
        <v>1.2634329896907199</v>
      </c>
      <c r="L2462" s="12">
        <f t="shared" si="2857"/>
        <v>0.64832474226803882</v>
      </c>
      <c r="M2462" s="13">
        <f t="shared" si="2858"/>
        <v>0.14782032958968983</v>
      </c>
      <c r="N2462" s="13">
        <f t="shared" si="2859"/>
        <v>0.18676108095056937</v>
      </c>
      <c r="O2462" s="13">
        <f t="shared" si="2860"/>
        <v>9.5835577083212192E-2</v>
      </c>
      <c r="P2462" s="13">
        <f t="shared" si="2861"/>
        <v>0.12108182967297822</v>
      </c>
      <c r="Q2462" s="13">
        <f t="shared" si="2862"/>
        <v>0.11798005543162425</v>
      </c>
      <c r="R2462" s="13">
        <f t="shared" si="2863"/>
        <v>3.1066287906291155E-2</v>
      </c>
      <c r="S2462" s="13">
        <f t="shared" si="2864"/>
        <v>2.4794981714711787E-2</v>
      </c>
      <c r="T2462" s="13">
        <f t="shared" si="2865"/>
        <v>7.6489389030476723E-2</v>
      </c>
      <c r="U2462" s="13">
        <f t="shared" si="2866"/>
        <v>3.925017300803809E-2</v>
      </c>
      <c r="V2462" s="13">
        <f t="shared" si="2867"/>
        <v>2.2566597955314461E-3</v>
      </c>
      <c r="W2462" s="13">
        <f t="shared" si="2868"/>
        <v>4.9686631385951308E-2</v>
      </c>
      <c r="X2462" s="13">
        <f t="shared" si="2869"/>
        <v>3.2213072487463926E-2</v>
      </c>
      <c r="Y2462" s="13">
        <f t="shared" si="2870"/>
        <v>1.0442265959048352E-2</v>
      </c>
      <c r="Z2462" s="13">
        <f t="shared" si="2871"/>
        <v>6.7136810333569682E-3</v>
      </c>
      <c r="AA2462" s="13">
        <f t="shared" si="2872"/>
        <v>8.4822860998040751E-3</v>
      </c>
      <c r="AB2462" s="13">
        <f t="shared" si="2873"/>
        <v>5.3584000432437516E-3</v>
      </c>
      <c r="AC2462" s="13">
        <f t="shared" si="2874"/>
        <v>1.155289743259773E-4</v>
      </c>
      <c r="AD2462" s="13">
        <f t="shared" si="2875"/>
        <v>1.5693932309903309E-2</v>
      </c>
      <c r="AE2462" s="13">
        <f t="shared" si="2876"/>
        <v>1.0174764619990109E-2</v>
      </c>
      <c r="AF2462" s="13">
        <f t="shared" si="2877"/>
        <v>3.2982758249465241E-3</v>
      </c>
      <c r="AG2462" s="13">
        <f t="shared" si="2878"/>
        <v>7.1278460804578608E-4</v>
      </c>
      <c r="AH2462" s="13">
        <f t="shared" si="2879"/>
        <v>1.088161381405244E-3</v>
      </c>
      <c r="AI2462" s="13">
        <f t="shared" si="2880"/>
        <v>1.3748189873748111E-3</v>
      </c>
      <c r="AJ2462" s="13">
        <f t="shared" si="2881"/>
        <v>8.6849583175126319E-4</v>
      </c>
      <c r="AK2462" s="13">
        <f t="shared" si="2882"/>
        <v>3.6576209508114239E-4</v>
      </c>
      <c r="AL2462" s="13">
        <f t="shared" si="2883"/>
        <v>3.7852600195007323E-6</v>
      </c>
      <c r="AM2462" s="13">
        <f t="shared" si="2884"/>
        <v>3.9656463636609804E-3</v>
      </c>
      <c r="AN2462" s="13">
        <f t="shared" si="2885"/>
        <v>2.5710266566466903E-3</v>
      </c>
      <c r="AO2462" s="13">
        <f t="shared" si="2886"/>
        <v>8.334300972673615E-4</v>
      </c>
      <c r="AP2462" s="13">
        <f t="shared" si="2887"/>
        <v>1.8011111766976287E-4</v>
      </c>
      <c r="AQ2462" s="13">
        <f t="shared" si="2888"/>
        <v>2.9192623485714352E-5</v>
      </c>
      <c r="AR2462" s="13">
        <f t="shared" si="2889"/>
        <v>1.4109638942911762E-4</v>
      </c>
      <c r="AS2462" s="13">
        <f t="shared" si="2890"/>
        <v>1.7826583313099617E-4</v>
      </c>
      <c r="AT2462" s="13">
        <f t="shared" si="2891"/>
        <v>1.1261346725620077E-4</v>
      </c>
      <c r="AU2462" s="13">
        <f t="shared" si="2892"/>
        <v>4.7426523204979927E-5</v>
      </c>
      <c r="AV2462" s="13">
        <f t="shared" si="2893"/>
        <v>1.4980058500876027E-5</v>
      </c>
      <c r="AW2462" s="13">
        <f t="shared" si="2894"/>
        <v>8.6126743305597558E-8</v>
      </c>
      <c r="AX2462" s="13">
        <f t="shared" si="2895"/>
        <v>8.350547402160536E-4</v>
      </c>
      <c r="AY2462" s="13">
        <f t="shared" si="2896"/>
        <v>5.41386649230277E-4</v>
      </c>
      <c r="AZ2462" s="13">
        <f t="shared" si="2897"/>
        <v>1.7549717991478824E-4</v>
      </c>
      <c r="BA2462" s="13">
        <f t="shared" si="2898"/>
        <v>3.7926387979007573E-5</v>
      </c>
      <c r="BB2462" s="13">
        <f t="shared" si="2899"/>
        <v>6.1471539279119314E-6</v>
      </c>
      <c r="BC2462" s="13">
        <f t="shared" si="2900"/>
        <v>7.9707039719909333E-7</v>
      </c>
      <c r="BD2462" s="13">
        <f t="shared" si="2901"/>
        <v>1.524604671859725E-5</v>
      </c>
      <c r="BE2462" s="13">
        <f t="shared" si="2902"/>
        <v>1.9262358386641713E-5</v>
      </c>
      <c r="BF2462" s="13">
        <f t="shared" si="2903"/>
        <v>1.2168349522464429E-5</v>
      </c>
      <c r="BG2462" s="13">
        <f t="shared" si="2904"/>
        <v>5.1246314055896268E-6</v>
      </c>
      <c r="BH2462" s="13">
        <f t="shared" si="2905"/>
        <v>1.6186570944567651E-6</v>
      </c>
      <c r="BI2462" s="13">
        <f t="shared" si="2906"/>
        <v>4.0901295442672048E-7</v>
      </c>
      <c r="BJ2462" s="14">
        <f t="shared" si="2907"/>
        <v>0.51262846864841549</v>
      </c>
      <c r="BK2462" s="14">
        <f t="shared" si="2908"/>
        <v>0.29661450165648701</v>
      </c>
      <c r="BL2462" s="14">
        <f t="shared" si="2909"/>
        <v>0.18423817376380605</v>
      </c>
      <c r="BM2462" s="14">
        <f t="shared" si="2910"/>
        <v>0.2991083639452134</v>
      </c>
      <c r="BN2462" s="14">
        <f t="shared" si="2911"/>
        <v>0.70054516063436501</v>
      </c>
    </row>
    <row r="2463" spans="1:66" x14ac:dyDescent="0.25">
      <c r="A2463" t="s">
        <v>178</v>
      </c>
      <c r="B2463" t="s">
        <v>465</v>
      </c>
      <c r="C2463" t="s">
        <v>185</v>
      </c>
      <c r="D2463" t="s">
        <v>548</v>
      </c>
      <c r="E2463" s="10">
        <f>VLOOKUP(A2463,home!$A$2:$E$405,3,FALSE)</f>
        <v>1.8350515463917501</v>
      </c>
      <c r="F2463" s="10">
        <f>VLOOKUP(B2463,home!$B$2:$E$405,3,FALSE)</f>
        <v>1.0900000000000001</v>
      </c>
      <c r="G2463" s="10">
        <f>VLOOKUP(C2463,away!$B$2:$E$405,4,FALSE)</f>
        <v>1.0900000000000001</v>
      </c>
      <c r="H2463" s="10">
        <f>VLOOKUP(A2463,away!$A$2:$E$405,3,FALSE)</f>
        <v>1.3298969072164899</v>
      </c>
      <c r="I2463" s="10">
        <f>VLOOKUP(C2463,away!$B$2:$E$405,3,FALSE)</f>
        <v>0.65</v>
      </c>
      <c r="J2463" s="10">
        <f>VLOOKUP(B2463,home!$B$2:$E$405,4,FALSE)</f>
        <v>1</v>
      </c>
      <c r="K2463" s="12">
        <f t="shared" si="2856"/>
        <v>2.180224742268039</v>
      </c>
      <c r="L2463" s="12">
        <f t="shared" si="2857"/>
        <v>0.86443298969071847</v>
      </c>
      <c r="M2463" s="13">
        <f t="shared" si="2858"/>
        <v>4.7612605472215137E-2</v>
      </c>
      <c r="N2463" s="13">
        <f t="shared" si="2859"/>
        <v>0.10380618049437007</v>
      </c>
      <c r="O2463" s="13">
        <f t="shared" si="2860"/>
        <v>4.1157906895311597E-2</v>
      </c>
      <c r="P2463" s="13">
        <f t="shared" si="2861"/>
        <v>8.9733486953122665E-2</v>
      </c>
      <c r="Q2463" s="13">
        <f t="shared" si="2862"/>
        <v>0.11316040155708378</v>
      </c>
      <c r="R2463" s="13">
        <f t="shared" si="2863"/>
        <v>1.7789126253463215E-2</v>
      </c>
      <c r="S2463" s="13">
        <f t="shared" si="2864"/>
        <v>4.2279237824241346E-2</v>
      </c>
      <c r="T2463" s="13">
        <f t="shared" si="2865"/>
        <v>9.7819584232592169E-2</v>
      </c>
      <c r="U2463" s="13">
        <f t="shared" si="2866"/>
        <v>3.8784293201130443E-2</v>
      </c>
      <c r="V2463" s="13">
        <f t="shared" si="2867"/>
        <v>8.8535457692874176E-3</v>
      </c>
      <c r="W2463" s="13">
        <f t="shared" si="2868"/>
        <v>8.2238369106580264E-2</v>
      </c>
      <c r="X2463" s="13">
        <f t="shared" si="2869"/>
        <v>7.1089559274089997E-2</v>
      </c>
      <c r="Y2463" s="13">
        <f t="shared" si="2870"/>
        <v>3.0726080129548573E-2</v>
      </c>
      <c r="Z2463" s="13">
        <f t="shared" si="2871"/>
        <v>5.1258358637556196E-3</v>
      </c>
      <c r="AA2463" s="13">
        <f t="shared" si="2872"/>
        <v>1.1175474174964867E-2</v>
      </c>
      <c r="AB2463" s="13">
        <f t="shared" si="2873"/>
        <v>1.2182522651417952E-2</v>
      </c>
      <c r="AC2463" s="13">
        <f t="shared" si="2874"/>
        <v>1.0428692227324682E-3</v>
      </c>
      <c r="AD2463" s="13">
        <f t="shared" si="2875"/>
        <v>4.4824531772484445E-2</v>
      </c>
      <c r="AE2463" s="13">
        <f t="shared" si="2876"/>
        <v>3.8747804011575328E-2</v>
      </c>
      <c r="AF2463" s="13">
        <f t="shared" si="2877"/>
        <v>1.6747440032838033E-2</v>
      </c>
      <c r="AG2463" s="13">
        <f t="shared" si="2878"/>
        <v>4.825679885750736E-3</v>
      </c>
      <c r="AH2463" s="13">
        <f t="shared" si="2879"/>
        <v>1.1077354050925438E-3</v>
      </c>
      <c r="AI2463" s="13">
        <f t="shared" si="2880"/>
        <v>2.4151121380690732E-3</v>
      </c>
      <c r="AJ2463" s="13">
        <f t="shared" si="2881"/>
        <v>2.6327436193850288E-3</v>
      </c>
      <c r="AK2463" s="13">
        <f t="shared" si="2882"/>
        <v>1.9133242596771831E-3</v>
      </c>
      <c r="AL2463" s="13">
        <f t="shared" si="2883"/>
        <v>7.8618080958822517E-5</v>
      </c>
      <c r="AM2463" s="13">
        <f t="shared" si="2884"/>
        <v>1.9545510646190086E-2</v>
      </c>
      <c r="AN2463" s="13">
        <f t="shared" si="2885"/>
        <v>1.6895784202917864E-2</v>
      </c>
      <c r="AO2463" s="13">
        <f t="shared" si="2886"/>
        <v>7.3026366258487491E-3</v>
      </c>
      <c r="AP2463" s="13">
        <f t="shared" si="2887"/>
        <v>2.1042133370357918E-3</v>
      </c>
      <c r="AQ2463" s="13">
        <f t="shared" si="2888"/>
        <v>4.5473785647023309E-4</v>
      </c>
      <c r="AR2463" s="13">
        <f t="shared" si="2889"/>
        <v>1.9151260560208144E-4</v>
      </c>
      <c r="AS2463" s="13">
        <f t="shared" si="2890"/>
        <v>4.1754052118987863E-4</v>
      </c>
      <c r="AT2463" s="13">
        <f t="shared" si="2891"/>
        <v>4.5516608759883293E-4</v>
      </c>
      <c r="AU2463" s="13">
        <f t="shared" si="2892"/>
        <v>3.307881220081057E-4</v>
      </c>
      <c r="AV2463" s="13">
        <f t="shared" si="2893"/>
        <v>1.8029811201261271E-4</v>
      </c>
      <c r="AW2463" s="13">
        <f t="shared" si="2894"/>
        <v>4.1157836202961904E-6</v>
      </c>
      <c r="AX2463" s="13">
        <f t="shared" si="2895"/>
        <v>7.1022676518478342E-3</v>
      </c>
      <c r="AY2463" s="13">
        <f t="shared" si="2896"/>
        <v>6.1394344598705028E-3</v>
      </c>
      <c r="AZ2463" s="13">
        <f t="shared" si="2897"/>
        <v>2.6535648425780392E-3</v>
      </c>
      <c r="BA2463" s="13">
        <f t="shared" si="2898"/>
        <v>7.6460966340263846E-4</v>
      </c>
      <c r="BB2463" s="13">
        <f t="shared" si="2899"/>
        <v>1.6523845432038915E-4</v>
      </c>
      <c r="BC2463" s="13">
        <f t="shared" si="2900"/>
        <v>2.856751421600945E-5</v>
      </c>
      <c r="BD2463" s="13">
        <f t="shared" si="2901"/>
        <v>2.7591635704011106E-5</v>
      </c>
      <c r="BE2463" s="13">
        <f t="shared" si="2902"/>
        <v>6.0155966841531236E-5</v>
      </c>
      <c r="BF2463" s="13">
        <f t="shared" si="2903"/>
        <v>6.5576763651481077E-5</v>
      </c>
      <c r="BG2463" s="13">
        <f t="shared" si="2904"/>
        <v>4.7657360876940813E-5</v>
      </c>
      <c r="BH2463" s="13">
        <f t="shared" si="2905"/>
        <v>2.5975939333775799E-5</v>
      </c>
      <c r="BI2463" s="13">
        <f t="shared" si="2906"/>
        <v>1.1326677127830311E-5</v>
      </c>
      <c r="BJ2463" s="14">
        <f t="shared" si="2907"/>
        <v>0.66714219575161149</v>
      </c>
      <c r="BK2463" s="14">
        <f t="shared" si="2908"/>
        <v>0.19573979778242837</v>
      </c>
      <c r="BL2463" s="14">
        <f t="shared" si="2909"/>
        <v>0.13097182839045898</v>
      </c>
      <c r="BM2463" s="14">
        <f t="shared" si="2910"/>
        <v>0.57958463148643791</v>
      </c>
      <c r="BN2463" s="14">
        <f t="shared" si="2911"/>
        <v>0.41325970762556652</v>
      </c>
    </row>
    <row r="2464" spans="1:66" x14ac:dyDescent="0.25">
      <c r="A2464" t="s">
        <v>28</v>
      </c>
      <c r="B2464" t="s">
        <v>279</v>
      </c>
      <c r="C2464" t="s">
        <v>278</v>
      </c>
      <c r="D2464" t="s">
        <v>548</v>
      </c>
      <c r="E2464" s="10">
        <f>VLOOKUP(A2464,home!$A$2:$E$405,3,FALSE)</f>
        <v>1.31111111111111</v>
      </c>
      <c r="F2464" s="10">
        <f>VLOOKUP(B2464,home!$B$2:$E$405,3,FALSE)</f>
        <v>0.61</v>
      </c>
      <c r="G2464" s="10">
        <f>VLOOKUP(C2464,away!$B$2:$E$405,4,FALSE)</f>
        <v>0.76</v>
      </c>
      <c r="H2464" s="10">
        <f>VLOOKUP(A2464,away!$A$2:$E$405,3,FALSE)</f>
        <v>1.12222222222222</v>
      </c>
      <c r="I2464" s="10">
        <f>VLOOKUP(C2464,away!$B$2:$E$405,3,FALSE)</f>
        <v>0.92</v>
      </c>
      <c r="J2464" s="10">
        <f>VLOOKUP(B2464,home!$B$2:$E$405,4,FALSE)</f>
        <v>1.25</v>
      </c>
      <c r="K2464" s="12">
        <f t="shared" si="2856"/>
        <v>0.60783111111111054</v>
      </c>
      <c r="L2464" s="12">
        <f t="shared" si="2857"/>
        <v>1.290555555555553</v>
      </c>
      <c r="M2464" s="13">
        <f t="shared" si="2858"/>
        <v>0.14981011801829455</v>
      </c>
      <c r="N2464" s="13">
        <f t="shared" si="2859"/>
        <v>9.1059250490746591E-2</v>
      </c>
      <c r="O2464" s="13">
        <f t="shared" si="2860"/>
        <v>0.19333828008694309</v>
      </c>
      <c r="P2464" s="13">
        <f t="shared" si="2861"/>
        <v>0.11751702160555771</v>
      </c>
      <c r="Q2464" s="13">
        <f t="shared" si="2862"/>
        <v>2.7674322701367712E-2</v>
      </c>
      <c r="R2464" s="13">
        <f t="shared" si="2863"/>
        <v>0.12475689573388002</v>
      </c>
      <c r="S2464" s="13">
        <f t="shared" si="2864"/>
        <v>2.3046257739004379E-2</v>
      </c>
      <c r="T2464" s="13">
        <f t="shared" si="2865"/>
        <v>3.5715250908487255E-2</v>
      </c>
      <c r="U2464" s="13">
        <f t="shared" si="2866"/>
        <v>7.583112255269725E-2</v>
      </c>
      <c r="V2464" s="13">
        <f t="shared" si="2867"/>
        <v>2.008711356651486E-3</v>
      </c>
      <c r="W2464" s="13">
        <f t="shared" si="2868"/>
        <v>5.6071047722732565E-3</v>
      </c>
      <c r="X2464" s="13">
        <f t="shared" si="2869"/>
        <v>7.2362802144393043E-3</v>
      </c>
      <c r="Y2464" s="13">
        <f t="shared" si="2870"/>
        <v>4.6694108161506875E-3</v>
      </c>
      <c r="Z2464" s="13">
        <f t="shared" si="2871"/>
        <v>5.3668568294407901E-2</v>
      </c>
      <c r="AA2464" s="13">
        <f t="shared" si="2872"/>
        <v>3.2621425498132475E-2</v>
      </c>
      <c r="AB2464" s="13">
        <f t="shared" si="2873"/>
        <v>9.9141586532790846E-3</v>
      </c>
      <c r="AC2464" s="13">
        <f t="shared" si="2874"/>
        <v>9.848207309924272E-5</v>
      </c>
      <c r="AD2464" s="13">
        <f t="shared" si="2875"/>
        <v>8.5204318096181587E-4</v>
      </c>
      <c r="AE2464" s="13">
        <f t="shared" si="2876"/>
        <v>1.0996090607634968E-3</v>
      </c>
      <c r="AF2464" s="13">
        <f t="shared" si="2877"/>
        <v>7.0955329115377744E-4</v>
      </c>
      <c r="AG2464" s="13">
        <f t="shared" si="2878"/>
        <v>3.0523931395374474E-4</v>
      </c>
      <c r="AH2464" s="13">
        <f t="shared" si="2879"/>
        <v>1.731556724276518E-2</v>
      </c>
      <c r="AI2464" s="13">
        <f t="shared" si="2880"/>
        <v>1.0524940476689108E-2</v>
      </c>
      <c r="AJ2464" s="13">
        <f t="shared" si="2881"/>
        <v>3.1986931321621205E-3</v>
      </c>
      <c r="AK2464" s="13">
        <f t="shared" si="2882"/>
        <v>6.4808840020852681E-4</v>
      </c>
      <c r="AL2464" s="13">
        <f t="shared" si="2883"/>
        <v>3.0901303771085772E-6</v>
      </c>
      <c r="AM2464" s="13">
        <f t="shared" si="2884"/>
        <v>1.0357967067973315E-4</v>
      </c>
      <c r="AN2464" s="13">
        <f t="shared" si="2885"/>
        <v>1.3367531943834422E-4</v>
      </c>
      <c r="AO2464" s="13">
        <f t="shared" si="2886"/>
        <v>8.6257713070909202E-5</v>
      </c>
      <c r="AP2464" s="13">
        <f t="shared" si="2887"/>
        <v>3.710679027105957E-5</v>
      </c>
      <c r="AQ2464" s="13">
        <f t="shared" si="2888"/>
        <v>1.1972093583287666E-5</v>
      </c>
      <c r="AR2464" s="13">
        <f t="shared" si="2889"/>
        <v>4.46934030054927E-3</v>
      </c>
      <c r="AS2464" s="13">
        <f t="shared" si="2890"/>
        <v>2.7166040808165276E-3</v>
      </c>
      <c r="AT2464" s="13">
        <f t="shared" si="2891"/>
        <v>8.2561823844584344E-4</v>
      </c>
      <c r="AU2464" s="13">
        <f t="shared" si="2892"/>
        <v>1.6727881707604496E-4</v>
      </c>
      <c r="AV2464" s="13">
        <f t="shared" si="2893"/>
        <v>2.5419317312171149E-5</v>
      </c>
      <c r="AW2464" s="13">
        <f t="shared" si="2894"/>
        <v>6.7333925233406353E-8</v>
      </c>
      <c r="AX2464" s="13">
        <f t="shared" si="2895"/>
        <v>1.0493157719630847E-5</v>
      </c>
      <c r="AY2464" s="13">
        <f t="shared" si="2896"/>
        <v>1.3542002990390225E-5</v>
      </c>
      <c r="AZ2464" s="13">
        <f t="shared" si="2897"/>
        <v>8.7383535962990118E-6</v>
      </c>
      <c r="BA2464" s="13">
        <f t="shared" si="2898"/>
        <v>3.7591102600375114E-6</v>
      </c>
      <c r="BB2464" s="13">
        <f t="shared" si="2899"/>
        <v>1.2128351575093224E-6</v>
      </c>
      <c r="BC2464" s="13">
        <f t="shared" si="2900"/>
        <v>3.1304623009935003E-7</v>
      </c>
      <c r="BD2464" s="13">
        <f t="shared" si="2901"/>
        <v>9.6132199242369748E-4</v>
      </c>
      <c r="BE2464" s="13">
        <f t="shared" si="2902"/>
        <v>5.8432141479044261E-4</v>
      </c>
      <c r="BF2464" s="13">
        <f t="shared" si="2903"/>
        <v>1.7758436739904538E-4</v>
      </c>
      <c r="BG2464" s="13">
        <f t="shared" si="2904"/>
        <v>3.5980434450708479E-5</v>
      </c>
      <c r="BH2464" s="13">
        <f t="shared" si="2905"/>
        <v>5.4675068626086536E-6</v>
      </c>
      <c r="BI2464" s="13">
        <f t="shared" si="2906"/>
        <v>6.646641542614083E-7</v>
      </c>
      <c r="BJ2464" s="14">
        <f t="shared" si="2907"/>
        <v>0.17533871484329494</v>
      </c>
      <c r="BK2464" s="14">
        <f t="shared" si="2908"/>
        <v>0.2924972229259748</v>
      </c>
      <c r="BL2464" s="14">
        <f t="shared" si="2909"/>
        <v>0.47811877291103755</v>
      </c>
      <c r="BM2464" s="14">
        <f t="shared" si="2910"/>
        <v>0.29545391566886042</v>
      </c>
      <c r="BN2464" s="14">
        <f t="shared" si="2911"/>
        <v>0.70415588863678968</v>
      </c>
    </row>
    <row r="2465" spans="1:66" x14ac:dyDescent="0.25">
      <c r="A2465" t="s">
        <v>28</v>
      </c>
      <c r="B2465" t="s">
        <v>294</v>
      </c>
      <c r="C2465" t="s">
        <v>276</v>
      </c>
      <c r="D2465" t="s">
        <v>548</v>
      </c>
      <c r="E2465" s="10">
        <f>VLOOKUP(A2465,home!$A$2:$E$405,3,FALSE)</f>
        <v>1.31111111111111</v>
      </c>
      <c r="F2465" s="10">
        <f>VLOOKUP(B2465,home!$B$2:$E$405,3,FALSE)</f>
        <v>0.76</v>
      </c>
      <c r="G2465" s="10">
        <f>VLOOKUP(C2465,away!$B$2:$E$405,4,FALSE)</f>
        <v>1.53</v>
      </c>
      <c r="H2465" s="10">
        <f>VLOOKUP(A2465,away!$A$2:$E$405,3,FALSE)</f>
        <v>1.12222222222222</v>
      </c>
      <c r="I2465" s="10">
        <f>VLOOKUP(C2465,away!$B$2:$E$405,3,FALSE)</f>
        <v>0.46</v>
      </c>
      <c r="J2465" s="10">
        <f>VLOOKUP(B2465,home!$B$2:$E$405,4,FALSE)</f>
        <v>1.25</v>
      </c>
      <c r="K2465" s="12">
        <f t="shared" si="2856"/>
        <v>1.5245599999999988</v>
      </c>
      <c r="L2465" s="12">
        <f t="shared" si="2857"/>
        <v>0.64527777777777651</v>
      </c>
      <c r="M2465" s="13">
        <f t="shared" si="2858"/>
        <v>0.11419614056001323</v>
      </c>
      <c r="N2465" s="13">
        <f t="shared" si="2859"/>
        <v>0.17409886805217362</v>
      </c>
      <c r="O2465" s="13">
        <f t="shared" si="2860"/>
        <v>7.3688231811363955E-2</v>
      </c>
      <c r="P2465" s="13">
        <f t="shared" si="2861"/>
        <v>0.11234213069033294</v>
      </c>
      <c r="Q2465" s="13">
        <f t="shared" si="2862"/>
        <v>0.13271208513881083</v>
      </c>
      <c r="R2465" s="13">
        <f t="shared" si="2863"/>
        <v>2.377468923580529E-2</v>
      </c>
      <c r="S2465" s="13">
        <f t="shared" si="2864"/>
        <v>2.7629555311922491E-2</v>
      </c>
      <c r="T2465" s="13">
        <f t="shared" si="2865"/>
        <v>8.5636159382626934E-2</v>
      </c>
      <c r="U2465" s="13">
        <f t="shared" si="2866"/>
        <v>3.6245940221339285E-2</v>
      </c>
      <c r="V2465" s="13">
        <f t="shared" si="2867"/>
        <v>3.0201089872857459E-3</v>
      </c>
      <c r="W2465" s="13">
        <f t="shared" si="2868"/>
        <v>6.744251217307512E-2</v>
      </c>
      <c r="X2465" s="13">
        <f t="shared" si="2869"/>
        <v>4.3519154382792552E-2</v>
      </c>
      <c r="Y2465" s="13">
        <f t="shared" si="2870"/>
        <v>1.4040971615448178E-2</v>
      </c>
      <c r="Z2465" s="13">
        <f t="shared" si="2871"/>
        <v>5.1137595458125547E-3</v>
      </c>
      <c r="AA2465" s="13">
        <f t="shared" si="2872"/>
        <v>7.7962332531639816E-3</v>
      </c>
      <c r="AB2465" s="13">
        <f t="shared" si="2873"/>
        <v>5.9429126842218362E-3</v>
      </c>
      <c r="AC2465" s="13">
        <f t="shared" si="2874"/>
        <v>1.8569228614298054E-4</v>
      </c>
      <c r="AD2465" s="13">
        <f t="shared" si="2875"/>
        <v>2.5705039089645814E-2</v>
      </c>
      <c r="AE2465" s="13">
        <f t="shared" si="2876"/>
        <v>1.6586890501457532E-2</v>
      </c>
      <c r="AF2465" s="13">
        <f t="shared" si="2877"/>
        <v>5.351575921511911E-3</v>
      </c>
      <c r="AG2465" s="13">
        <f t="shared" si="2878"/>
        <v>1.1510843394140877E-3</v>
      </c>
      <c r="AH2465" s="13">
        <f t="shared" si="2879"/>
        <v>8.2494884895295399E-4</v>
      </c>
      <c r="AI2465" s="13">
        <f t="shared" si="2880"/>
        <v>1.2576840171597146E-3</v>
      </c>
      <c r="AJ2465" s="13">
        <f t="shared" si="2881"/>
        <v>9.587073726005066E-4</v>
      </c>
      <c r="AK2465" s="13">
        <f t="shared" si="2882"/>
        <v>4.8720230399060922E-4</v>
      </c>
      <c r="AL2465" s="13">
        <f t="shared" si="2883"/>
        <v>7.3071005642606124E-6</v>
      </c>
      <c r="AM2465" s="13">
        <f t="shared" si="2884"/>
        <v>7.8377748789020766E-3</v>
      </c>
      <c r="AN2465" s="13">
        <f t="shared" si="2885"/>
        <v>5.0575419565804143E-3</v>
      </c>
      <c r="AO2465" s="13">
        <f t="shared" si="2886"/>
        <v>1.6317597173800384E-3</v>
      </c>
      <c r="AP2465" s="13">
        <f t="shared" si="2887"/>
        <v>3.5097942809942799E-4</v>
      </c>
      <c r="AQ2465" s="13">
        <f t="shared" si="2888"/>
        <v>5.6619806352428433E-5</v>
      </c>
      <c r="AR2465" s="13">
        <f t="shared" si="2889"/>
        <v>1.0646423200653939E-4</v>
      </c>
      <c r="AS2465" s="13">
        <f t="shared" si="2890"/>
        <v>1.6231110954788956E-4</v>
      </c>
      <c r="AT2465" s="13">
        <f t="shared" si="2891"/>
        <v>1.2372651258616516E-4</v>
      </c>
      <c r="AU2465" s="13">
        <f t="shared" si="2892"/>
        <v>6.287616400945463E-5</v>
      </c>
      <c r="AV2465" s="13">
        <f t="shared" si="2893"/>
        <v>2.3964621150563503E-5</v>
      </c>
      <c r="AW2465" s="13">
        <f t="shared" si="2894"/>
        <v>1.9967965314665672E-7</v>
      </c>
      <c r="AX2465" s="13">
        <f t="shared" si="2895"/>
        <v>1.9915263448964902E-3</v>
      </c>
      <c r="AY2465" s="13">
        <f t="shared" si="2896"/>
        <v>1.2850876942207049E-3</v>
      </c>
      <c r="AZ2465" s="13">
        <f t="shared" si="2897"/>
        <v>4.1461926578815149E-4</v>
      </c>
      <c r="BA2465" s="13">
        <f t="shared" si="2898"/>
        <v>8.9181532817210571E-5</v>
      </c>
      <c r="BB2465" s="13">
        <f t="shared" si="2899"/>
        <v>1.4386715328776369E-5</v>
      </c>
      <c r="BC2465" s="13">
        <f t="shared" si="2900"/>
        <v>1.8566855393748584E-6</v>
      </c>
      <c r="BD2465" s="13">
        <f t="shared" si="2901"/>
        <v>1.144983384033289E-5</v>
      </c>
      <c r="BE2465" s="13">
        <f t="shared" si="2902"/>
        <v>1.7455958679617897E-5</v>
      </c>
      <c r="BF2465" s="13">
        <f t="shared" si="2903"/>
        <v>1.330632818229912E-5</v>
      </c>
      <c r="BG2465" s="13">
        <f t="shared" si="2904"/>
        <v>6.7620985645353124E-6</v>
      </c>
      <c r="BH2465" s="13">
        <f t="shared" si="2905"/>
        <v>2.5773062468869857E-6</v>
      </c>
      <c r="BI2465" s="13">
        <f t="shared" si="2906"/>
        <v>7.8585160235080383E-7</v>
      </c>
      <c r="BJ2465" s="14">
        <f t="shared" si="2907"/>
        <v>0.58497567462286182</v>
      </c>
      <c r="BK2465" s="14">
        <f t="shared" si="2908"/>
        <v>0.25866602263048227</v>
      </c>
      <c r="BL2465" s="14">
        <f t="shared" si="2909"/>
        <v>0.15150822976501477</v>
      </c>
      <c r="BM2465" s="14">
        <f t="shared" si="2910"/>
        <v>0.36816665306110391</v>
      </c>
      <c r="BN2465" s="14">
        <f t="shared" si="2911"/>
        <v>0.63081214548849984</v>
      </c>
    </row>
    <row r="2466" spans="1:66" x14ac:dyDescent="0.25">
      <c r="A2466" t="s">
        <v>28</v>
      </c>
      <c r="B2466" t="s">
        <v>277</v>
      </c>
      <c r="C2466" t="s">
        <v>462</v>
      </c>
      <c r="D2466" t="s">
        <v>548</v>
      </c>
      <c r="E2466" s="10">
        <f>VLOOKUP(A2466,home!$A$2:$E$405,3,FALSE)</f>
        <v>1.31111111111111</v>
      </c>
      <c r="F2466" s="10">
        <f>VLOOKUP(B2466,home!$B$2:$E$405,3,FALSE)</f>
        <v>0.61</v>
      </c>
      <c r="G2466" s="10">
        <f>VLOOKUP(C2466,away!$B$2:$E$405,4,FALSE)</f>
        <v>1.53</v>
      </c>
      <c r="H2466" s="10">
        <f>VLOOKUP(A2466,away!$A$2:$E$405,3,FALSE)</f>
        <v>1.12222222222222</v>
      </c>
      <c r="I2466" s="10">
        <f>VLOOKUP(C2466,away!$B$2:$E$405,3,FALSE)</f>
        <v>0.46</v>
      </c>
      <c r="J2466" s="10">
        <f>VLOOKUP(B2466,home!$B$2:$E$405,4,FALSE)</f>
        <v>1.07</v>
      </c>
      <c r="K2466" s="12">
        <f t="shared" si="2856"/>
        <v>1.2236599999999989</v>
      </c>
      <c r="L2466" s="12">
        <f t="shared" si="2857"/>
        <v>0.55235777777777673</v>
      </c>
      <c r="M2466" s="13">
        <f t="shared" si="2858"/>
        <v>0.16931104076264206</v>
      </c>
      <c r="N2466" s="13">
        <f t="shared" si="2859"/>
        <v>0.20717914813961438</v>
      </c>
      <c r="O2466" s="13">
        <f t="shared" si="2860"/>
        <v>9.3520270228895558E-2</v>
      </c>
      <c r="P2466" s="13">
        <f t="shared" si="2861"/>
        <v>0.11443701386829022</v>
      </c>
      <c r="Q2466" s="13">
        <f t="shared" si="2862"/>
        <v>0.12675841820626019</v>
      </c>
      <c r="R2466" s="13">
        <f t="shared" si="2863"/>
        <v>2.5828324320404952E-2</v>
      </c>
      <c r="S2466" s="13">
        <f t="shared" si="2864"/>
        <v>1.9336940585951437E-2</v>
      </c>
      <c r="T2466" s="13">
        <f t="shared" si="2865"/>
        <v>7.0015998195035956E-2</v>
      </c>
      <c r="U2466" s="13">
        <f t="shared" si="2866"/>
        <v>3.1605087337906693E-2</v>
      </c>
      <c r="V2466" s="13">
        <f t="shared" si="2867"/>
        <v>1.4522001951997464E-3</v>
      </c>
      <c r="W2466" s="13">
        <f t="shared" si="2868"/>
        <v>5.1703068674090739E-2</v>
      </c>
      <c r="X2466" s="13">
        <f t="shared" si="2869"/>
        <v>2.8558592117112546E-2</v>
      </c>
      <c r="Y2466" s="13">
        <f t="shared" si="2870"/>
        <v>7.8872802391351058E-3</v>
      </c>
      <c r="Z2466" s="13">
        <f t="shared" si="2871"/>
        <v>4.7554919417808613E-3</v>
      </c>
      <c r="AA2466" s="13">
        <f t="shared" si="2872"/>
        <v>5.8191052694795634E-3</v>
      </c>
      <c r="AB2466" s="13">
        <f t="shared" si="2873"/>
        <v>3.5603031770256787E-3</v>
      </c>
      <c r="AC2466" s="13">
        <f t="shared" si="2874"/>
        <v>6.1346211213192246E-5</v>
      </c>
      <c r="AD2466" s="13">
        <f t="shared" si="2875"/>
        <v>1.5816744253434451E-2</v>
      </c>
      <c r="AE2466" s="13">
        <f t="shared" si="2876"/>
        <v>8.7365017075064742E-3</v>
      </c>
      <c r="AF2466" s="13">
        <f t="shared" si="2877"/>
        <v>2.4128373343550134E-3</v>
      </c>
      <c r="AG2466" s="13">
        <f t="shared" si="2878"/>
        <v>4.4424982271452993E-4</v>
      </c>
      <c r="AH2466" s="13">
        <f t="shared" si="2879"/>
        <v>6.5668324030055021E-4</v>
      </c>
      <c r="AI2466" s="13">
        <f t="shared" si="2880"/>
        <v>8.0355701382617056E-4</v>
      </c>
      <c r="AJ2466" s="13">
        <f t="shared" si="2881"/>
        <v>4.9164028776926556E-4</v>
      </c>
      <c r="AK2466" s="13">
        <f t="shared" si="2882"/>
        <v>2.0053351817724636E-4</v>
      </c>
      <c r="AL2466" s="13">
        <f t="shared" si="2883"/>
        <v>1.658551549089561E-6</v>
      </c>
      <c r="AM2466" s="13">
        <f t="shared" si="2884"/>
        <v>3.8708634546315165E-3</v>
      </c>
      <c r="AN2466" s="13">
        <f t="shared" si="2885"/>
        <v>2.1381015358814728E-3</v>
      </c>
      <c r="AO2466" s="13">
        <f t="shared" si="2886"/>
        <v>5.9049850651137067E-4</v>
      </c>
      <c r="AP2466" s="13">
        <f t="shared" si="2887"/>
        <v>1.0872214761257224E-4</v>
      </c>
      <c r="AQ2466" s="13">
        <f t="shared" si="2888"/>
        <v>1.5013380962626952E-5</v>
      </c>
      <c r="AR2466" s="13">
        <f t="shared" si="2889"/>
        <v>7.2544819063264358E-5</v>
      </c>
      <c r="AS2466" s="13">
        <f t="shared" si="2890"/>
        <v>8.8770193294953982E-5</v>
      </c>
      <c r="AT2466" s="13">
        <f t="shared" si="2891"/>
        <v>5.4312267363651656E-5</v>
      </c>
      <c r="AU2466" s="13">
        <f t="shared" si="2892"/>
        <v>2.2153249694068647E-5</v>
      </c>
      <c r="AV2466" s="13">
        <f t="shared" si="2893"/>
        <v>6.777011380161003E-6</v>
      </c>
      <c r="AW2466" s="13">
        <f t="shared" si="2894"/>
        <v>3.1139218645147828E-8</v>
      </c>
      <c r="AX2466" s="13">
        <f t="shared" si="2895"/>
        <v>7.8943679581573245E-4</v>
      </c>
      <c r="AY2466" s="13">
        <f t="shared" si="2896"/>
        <v>4.3605155423278647E-4</v>
      </c>
      <c r="AZ2466" s="13">
        <f t="shared" si="2897"/>
        <v>1.2042823374628378E-4</v>
      </c>
      <c r="BA2466" s="13">
        <f t="shared" si="2898"/>
        <v>2.2173157191266659E-5</v>
      </c>
      <c r="BB2466" s="13">
        <f t="shared" si="2899"/>
        <v>3.0618789581213446E-6</v>
      </c>
      <c r="BC2466" s="13">
        <f t="shared" si="2900"/>
        <v>3.382505314264882E-7</v>
      </c>
      <c r="BD2466" s="13">
        <f t="shared" si="2901"/>
        <v>6.6784491745125957E-6</v>
      </c>
      <c r="BE2466" s="13">
        <f t="shared" si="2902"/>
        <v>8.1721511168840758E-6</v>
      </c>
      <c r="BF2466" s="13">
        <f t="shared" si="2903"/>
        <v>4.9999672178431802E-6</v>
      </c>
      <c r="BG2466" s="13">
        <f t="shared" si="2904"/>
        <v>2.0394199619286605E-6</v>
      </c>
      <c r="BH2466" s="13">
        <f t="shared" si="2905"/>
        <v>6.2388915765340547E-7</v>
      </c>
      <c r="BI2466" s="13">
        <f t="shared" si="2906"/>
        <v>1.5268564133083311E-7</v>
      </c>
      <c r="BJ2466" s="14">
        <f t="shared" si="2907"/>
        <v>0.52760752758533469</v>
      </c>
      <c r="BK2466" s="14">
        <f t="shared" si="2908"/>
        <v>0.3050362517290785</v>
      </c>
      <c r="BL2466" s="14">
        <f t="shared" si="2909"/>
        <v>0.16275272849685196</v>
      </c>
      <c r="BM2466" s="14">
        <f t="shared" si="2910"/>
        <v>0.26268176381192432</v>
      </c>
      <c r="BN2466" s="14">
        <f t="shared" si="2911"/>
        <v>0.73703421552610737</v>
      </c>
    </row>
    <row r="2467" spans="1:66" x14ac:dyDescent="0.25">
      <c r="A2467" t="s">
        <v>192</v>
      </c>
      <c r="B2467" t="s">
        <v>280</v>
      </c>
      <c r="C2467" t="s">
        <v>281</v>
      </c>
      <c r="D2467" t="s">
        <v>548</v>
      </c>
      <c r="E2467" s="10">
        <f>VLOOKUP(A2467,home!$A$2:$E$405,3,FALSE)</f>
        <v>1.36619718309859</v>
      </c>
      <c r="F2467" s="10">
        <f>VLOOKUP(B2467,home!$B$2:$E$405,3,FALSE)</f>
        <v>1.05</v>
      </c>
      <c r="G2467" s="10">
        <f>VLOOKUP(C2467,away!$B$2:$E$405,4,FALSE)</f>
        <v>0.73</v>
      </c>
      <c r="H2467" s="10">
        <f>VLOOKUP(A2467,away!$A$2:$E$405,3,FALSE)</f>
        <v>1.1971830985915499</v>
      </c>
      <c r="I2467" s="10">
        <f>VLOOKUP(C2467,away!$B$2:$E$405,3,FALSE)</f>
        <v>1.83</v>
      </c>
      <c r="J2467" s="10">
        <f>VLOOKUP(B2467,home!$B$2:$E$405,4,FALSE)</f>
        <v>1.67</v>
      </c>
      <c r="K2467" s="12">
        <f t="shared" si="2856"/>
        <v>1.0471901408450692</v>
      </c>
      <c r="L2467" s="12">
        <f t="shared" si="2857"/>
        <v>3.6587112676056361</v>
      </c>
      <c r="M2467" s="13">
        <f t="shared" si="2858"/>
        <v>9.0417602243400841E-3</v>
      </c>
      <c r="N2467" s="13">
        <f t="shared" si="2859"/>
        <v>9.4684421628140371E-3</v>
      </c>
      <c r="O2467" s="13">
        <f t="shared" si="2860"/>
        <v>3.3081190011781531E-2</v>
      </c>
      <c r="P2467" s="13">
        <f t="shared" si="2861"/>
        <v>3.4642296027759999E-2</v>
      </c>
      <c r="Q2467" s="13">
        <f t="shared" si="2862"/>
        <v>4.9576296410303112E-3</v>
      </c>
      <c r="R2467" s="13">
        <f t="shared" si="2863"/>
        <v>6.0517261320954051E-2</v>
      </c>
      <c r="S2467" s="13">
        <f t="shared" si="2864"/>
        <v>3.3181831974607161E-2</v>
      </c>
      <c r="T2467" s="13">
        <f t="shared" si="2865"/>
        <v>1.8138535428253288E-2</v>
      </c>
      <c r="U2467" s="13">
        <f t="shared" si="2866"/>
        <v>6.3373079406247743E-2</v>
      </c>
      <c r="V2467" s="13">
        <f t="shared" si="2867"/>
        <v>1.4125750560448715E-2</v>
      </c>
      <c r="W2467" s="13">
        <f t="shared" si="2868"/>
        <v>1.7305269606827406E-3</v>
      </c>
      <c r="X2467" s="13">
        <f t="shared" si="2869"/>
        <v>6.3314984899452793E-3</v>
      </c>
      <c r="Y2467" s="13">
        <f t="shared" si="2870"/>
        <v>1.1582562432995431E-2</v>
      </c>
      <c r="Z2467" s="13">
        <f t="shared" si="2871"/>
        <v>7.38050619598698E-2</v>
      </c>
      <c r="AA2467" s="13">
        <f t="shared" si="2872"/>
        <v>7.7287933228835121E-2</v>
      </c>
      <c r="AB2467" s="13">
        <f t="shared" si="2873"/>
        <v>4.0467580841764071E-2</v>
      </c>
      <c r="AC2467" s="13">
        <f t="shared" si="2874"/>
        <v>3.3825578509318701E-3</v>
      </c>
      <c r="AD2467" s="13">
        <f t="shared" si="2875"/>
        <v>4.5304769292338711E-4</v>
      </c>
      <c r="AE2467" s="13">
        <f t="shared" si="2876"/>
        <v>1.6575706988615348E-3</v>
      </c>
      <c r="AF2467" s="13">
        <f t="shared" si="2877"/>
        <v>3.0322862963888227E-3</v>
      </c>
      <c r="AG2467" s="13">
        <f t="shared" si="2878"/>
        <v>3.6980866797346507E-3</v>
      </c>
      <c r="AH2467" s="13">
        <f t="shared" si="2879"/>
        <v>6.7507852949726929E-2</v>
      </c>
      <c r="AI2467" s="13">
        <f t="shared" si="2880"/>
        <v>7.0693558038572774E-2</v>
      </c>
      <c r="AJ2467" s="13">
        <f t="shared" si="2881"/>
        <v>3.7014798499626043E-2</v>
      </c>
      <c r="AK2467" s="13">
        <f t="shared" si="2882"/>
        <v>1.2920510684725084E-2</v>
      </c>
      <c r="AL2467" s="13">
        <f t="shared" si="2883"/>
        <v>5.1839273546565626E-4</v>
      </c>
      <c r="AM2467" s="13">
        <f t="shared" si="2884"/>
        <v>9.4885415472395119E-5</v>
      </c>
      <c r="AN2467" s="13">
        <f t="shared" si="2885"/>
        <v>3.4715833872029424E-4</v>
      </c>
      <c r="AO2467" s="13">
        <f t="shared" si="2886"/>
        <v>6.3507606275959726E-4</v>
      </c>
      <c r="AP2467" s="13">
        <f t="shared" si="2887"/>
        <v>7.7451998220172099E-4</v>
      </c>
      <c r="AQ2467" s="13">
        <f t="shared" si="2888"/>
        <v>7.0843624646678828E-4</v>
      </c>
      <c r="AR2467" s="13">
        <f t="shared" si="2889"/>
        <v>4.9398348447806051E-2</v>
      </c>
      <c r="AS2467" s="13">
        <f t="shared" si="2890"/>
        <v>5.172946346857183E-2</v>
      </c>
      <c r="AT2467" s="13">
        <f t="shared" si="2891"/>
        <v>2.7085292067746795E-2</v>
      </c>
      <c r="AU2467" s="13">
        <f t="shared" si="2892"/>
        <v>9.4544836050845342E-3</v>
      </c>
      <c r="AV2467" s="13">
        <f t="shared" si="2893"/>
        <v>2.4751605045064675E-3</v>
      </c>
      <c r="AW2467" s="13">
        <f t="shared" si="2894"/>
        <v>5.5170902552489548E-5</v>
      </c>
      <c r="AX2467" s="13">
        <f t="shared" si="2895"/>
        <v>1.6560511932113387E-5</v>
      </c>
      <c r="AY2467" s="13">
        <f t="shared" si="2896"/>
        <v>6.0590131603340836E-5</v>
      </c>
      <c r="AZ2467" s="13">
        <f t="shared" si="2897"/>
        <v>1.1084089860142572E-4</v>
      </c>
      <c r="BA2467" s="13">
        <f t="shared" si="2898"/>
        <v>1.351782815415234E-4</v>
      </c>
      <c r="BB2467" s="13">
        <f t="shared" si="2899"/>
        <v>1.2364457545288465E-4</v>
      </c>
      <c r="BC2467" s="13">
        <f t="shared" si="2900"/>
        <v>9.0475960277556843E-5</v>
      </c>
      <c r="BD2467" s="13">
        <f t="shared" si="2901"/>
        <v>3.0122382344516242E-2</v>
      </c>
      <c r="BE2467" s="13">
        <f t="shared" si="2902"/>
        <v>3.1543861809942987E-2</v>
      </c>
      <c r="BF2467" s="13">
        <f t="shared" si="2903"/>
        <v>1.6516210545775799E-2</v>
      </c>
      <c r="BG2467" s="13">
        <f t="shared" si="2904"/>
        <v>5.7652042825525919E-3</v>
      </c>
      <c r="BH2467" s="13">
        <f t="shared" si="2905"/>
        <v>1.5093162711617111E-3</v>
      </c>
      <c r="BI2467" s="13">
        <f t="shared" si="2906"/>
        <v>3.1610822371551752E-4</v>
      </c>
      <c r="BJ2467" s="14">
        <f t="shared" si="2907"/>
        <v>6.4147552888659115E-2</v>
      </c>
      <c r="BK2467" s="14">
        <f t="shared" si="2908"/>
        <v>9.4953179505156832E-2</v>
      </c>
      <c r="BL2467" s="14">
        <f t="shared" si="2909"/>
        <v>0.68877959655361387</v>
      </c>
      <c r="BM2467" s="14">
        <f t="shared" si="2910"/>
        <v>0.76997139228956857</v>
      </c>
      <c r="BN2467" s="14">
        <f t="shared" si="2911"/>
        <v>0.15170857938868001</v>
      </c>
    </row>
    <row r="2468" spans="1:66" x14ac:dyDescent="0.25">
      <c r="A2468" t="s">
        <v>301</v>
      </c>
      <c r="B2468" t="s">
        <v>319</v>
      </c>
      <c r="C2468" t="s">
        <v>355</v>
      </c>
      <c r="D2468" t="s">
        <v>548</v>
      </c>
      <c r="E2468" s="10">
        <f>VLOOKUP(A2468,home!$A$2:$E$405,3,FALSE)</f>
        <v>1.3534482758620701</v>
      </c>
      <c r="F2468" s="10">
        <f>VLOOKUP(B2468,home!$B$2:$E$405,3,FALSE)</f>
        <v>0.42</v>
      </c>
      <c r="G2468" s="10">
        <f>VLOOKUP(C2468,away!$B$2:$E$405,4,FALSE)</f>
        <v>1.48</v>
      </c>
      <c r="H2468" s="10">
        <f>VLOOKUP(A2468,away!$A$2:$E$405,3,FALSE)</f>
        <v>1.02586206896552</v>
      </c>
      <c r="I2468" s="10">
        <f>VLOOKUP(C2468,away!$B$2:$E$405,3,FALSE)</f>
        <v>0.62</v>
      </c>
      <c r="J2468" s="10">
        <f>VLOOKUP(B2468,home!$B$2:$E$405,4,FALSE)</f>
        <v>1.25</v>
      </c>
      <c r="K2468" s="12">
        <f t="shared" si="2856"/>
        <v>0.84130344827586268</v>
      </c>
      <c r="L2468" s="12">
        <f t="shared" si="2857"/>
        <v>0.795043103448278</v>
      </c>
      <c r="M2468" s="13">
        <f t="shared" si="2858"/>
        <v>0.19469003451214983</v>
      </c>
      <c r="N2468" s="13">
        <f t="shared" si="2859"/>
        <v>0.16379339738001839</v>
      </c>
      <c r="O2468" s="13">
        <f t="shared" si="2860"/>
        <v>0.15478696924899193</v>
      </c>
      <c r="P2468" s="13">
        <f t="shared" si="2861"/>
        <v>0.13022281097734686</v>
      </c>
      <c r="Q2468" s="13">
        <f t="shared" si="2862"/>
        <v>6.8899975010314043E-2</v>
      </c>
      <c r="R2468" s="13">
        <f t="shared" si="2863"/>
        <v>6.153115620253586E-2</v>
      </c>
      <c r="S2468" s="13">
        <f t="shared" si="2864"/>
        <v>2.177561442902657E-2</v>
      </c>
      <c r="T2468" s="13">
        <f t="shared" si="2865"/>
        <v>5.4778449959708875E-2</v>
      </c>
      <c r="U2468" s="13">
        <f t="shared" si="2866"/>
        <v>5.176637388959416E-2</v>
      </c>
      <c r="V2468" s="13">
        <f t="shared" si="2867"/>
        <v>1.6183455288084553E-3</v>
      </c>
      <c r="W2468" s="13">
        <f t="shared" si="2868"/>
        <v>1.9321928854099325E-2</v>
      </c>
      <c r="X2468" s="13">
        <f t="shared" si="2869"/>
        <v>1.5361766280769957E-2</v>
      </c>
      <c r="Y2468" s="13">
        <f t="shared" si="2870"/>
        <v>6.1066331691552282E-3</v>
      </c>
      <c r="Z2468" s="13">
        <f t="shared" si="2871"/>
        <v>1.630664046200829E-2</v>
      </c>
      <c r="AA2468" s="13">
        <f t="shared" si="2872"/>
        <v>1.3718832850482282E-2</v>
      </c>
      <c r="AB2468" s="13">
        <f t="shared" si="2873"/>
        <v>5.7708506917154619E-3</v>
      </c>
      <c r="AC2468" s="13">
        <f t="shared" si="2874"/>
        <v>6.765417668338144E-5</v>
      </c>
      <c r="AD2468" s="13">
        <f t="shared" si="2875"/>
        <v>4.0639013430736615E-3</v>
      </c>
      <c r="AE2468" s="13">
        <f t="shared" si="2876"/>
        <v>3.230976735904909E-3</v>
      </c>
      <c r="AF2468" s="13">
        <f t="shared" si="2877"/>
        <v>1.284382885641513E-3</v>
      </c>
      <c r="AG2468" s="13">
        <f t="shared" si="2878"/>
        <v>3.4037991847209442E-4</v>
      </c>
      <c r="AH2468" s="13">
        <f t="shared" si="2879"/>
        <v>3.2411205099325828E-3</v>
      </c>
      <c r="AI2468" s="13">
        <f t="shared" si="2880"/>
        <v>2.7267658612839044E-3</v>
      </c>
      <c r="AJ2468" s="13">
        <f t="shared" si="2881"/>
        <v>1.1470187608695257E-3</v>
      </c>
      <c r="AK2468" s="13">
        <f t="shared" si="2882"/>
        <v>3.2166361291887969E-4</v>
      </c>
      <c r="AL2468" s="13">
        <f t="shared" si="2883"/>
        <v>1.8100807438129475E-6</v>
      </c>
      <c r="AM2468" s="13">
        <f t="shared" si="2884"/>
        <v>6.8379484267615644E-4</v>
      </c>
      <c r="AN2468" s="13">
        <f t="shared" si="2885"/>
        <v>5.4364637384317848E-4</v>
      </c>
      <c r="AO2468" s="13">
        <f t="shared" si="2886"/>
        <v>2.1611115011934166E-4</v>
      </c>
      <c r="AP2468" s="13">
        <f t="shared" si="2887"/>
        <v>5.727255982688603E-5</v>
      </c>
      <c r="AQ2468" s="13">
        <f t="shared" si="2888"/>
        <v>1.1383538426798658E-5</v>
      </c>
      <c r="AR2468" s="13">
        <f t="shared" si="2889"/>
        <v>5.1536610177333343E-4</v>
      </c>
      <c r="AS2468" s="13">
        <f t="shared" si="2890"/>
        <v>4.3357927854639463E-4</v>
      </c>
      <c r="AT2468" s="13">
        <f t="shared" si="2891"/>
        <v>1.8238587107102124E-4</v>
      </c>
      <c r="AU2468" s="13">
        <f t="shared" si="2892"/>
        <v>5.114728741628236E-5</v>
      </c>
      <c r="AV2468" s="13">
        <f t="shared" si="2893"/>
        <v>1.0757597318318746E-5</v>
      </c>
      <c r="AW2468" s="13">
        <f t="shared" si="2894"/>
        <v>3.3630923344087167E-8</v>
      </c>
      <c r="AX2468" s="13">
        <f t="shared" si="2895"/>
        <v>9.587982650945023E-5</v>
      </c>
      <c r="AY2468" s="13">
        <f t="shared" si="2896"/>
        <v>7.6228594826155781E-5</v>
      </c>
      <c r="AZ2468" s="13">
        <f t="shared" si="2897"/>
        <v>3.0302509301044117E-5</v>
      </c>
      <c r="BA2468" s="13">
        <f t="shared" si="2898"/>
        <v>8.0306003456574751E-6</v>
      </c>
      <c r="BB2468" s="13">
        <f t="shared" si="2899"/>
        <v>1.596168355341083E-6</v>
      </c>
      <c r="BC2468" s="13">
        <f t="shared" si="2900"/>
        <v>2.5380452857126181E-7</v>
      </c>
      <c r="BD2468" s="13">
        <f t="shared" si="2901"/>
        <v>6.8289710827651971E-5</v>
      </c>
      <c r="BE2468" s="13">
        <f t="shared" si="2902"/>
        <v>5.7452369201065124E-5</v>
      </c>
      <c r="BF2468" s="13">
        <f t="shared" si="2903"/>
        <v>2.4167438160237026E-5</v>
      </c>
      <c r="BG2468" s="13">
        <f t="shared" si="2904"/>
        <v>6.7773830200670269E-6</v>
      </c>
      <c r="BH2468" s="13">
        <f t="shared" si="2905"/>
        <v>1.4254589262671671E-6</v>
      </c>
      <c r="BI2468" s="13">
        <f t="shared" si="2906"/>
        <v>2.3984870200883537E-7</v>
      </c>
      <c r="BJ2468" s="14">
        <f t="shared" si="2907"/>
        <v>0.3389062915059165</v>
      </c>
      <c r="BK2468" s="14">
        <f t="shared" si="2908"/>
        <v>0.34845249829958508</v>
      </c>
      <c r="BL2468" s="14">
        <f t="shared" si="2909"/>
        <v>0.29636233997328726</v>
      </c>
      <c r="BM2468" s="14">
        <f t="shared" si="2910"/>
        <v>0.22602723194553748</v>
      </c>
      <c r="BN2468" s="14">
        <f t="shared" si="2911"/>
        <v>0.77392434333135707</v>
      </c>
    </row>
    <row r="2469" spans="1:66" x14ac:dyDescent="0.25">
      <c r="A2469" t="s">
        <v>301</v>
      </c>
      <c r="B2469" t="s">
        <v>313</v>
      </c>
      <c r="C2469" t="s">
        <v>316</v>
      </c>
      <c r="D2469" t="s">
        <v>548</v>
      </c>
      <c r="E2469" s="10">
        <f>VLOOKUP(A2469,home!$A$2:$E$405,3,FALSE)</f>
        <v>1.3534482758620701</v>
      </c>
      <c r="F2469" s="10">
        <f>VLOOKUP(B2469,home!$B$2:$E$405,3,FALSE)</f>
        <v>1.23</v>
      </c>
      <c r="G2469" s="10">
        <f>VLOOKUP(C2469,away!$B$2:$E$405,4,FALSE)</f>
        <v>0.99</v>
      </c>
      <c r="H2469" s="10">
        <f>VLOOKUP(A2469,away!$A$2:$E$405,3,FALSE)</f>
        <v>1.02586206896552</v>
      </c>
      <c r="I2469" s="10">
        <f>VLOOKUP(C2469,away!$B$2:$E$405,3,FALSE)</f>
        <v>0.86</v>
      </c>
      <c r="J2469" s="10">
        <f>VLOOKUP(B2469,home!$B$2:$E$405,4,FALSE)</f>
        <v>0.65</v>
      </c>
      <c r="K2469" s="12">
        <f t="shared" si="2856"/>
        <v>1.6480939655172426</v>
      </c>
      <c r="L2469" s="12">
        <f t="shared" si="2857"/>
        <v>0.57345689655172571</v>
      </c>
      <c r="M2469" s="13">
        <f t="shared" si="2858"/>
        <v>0.10844080162209932</v>
      </c>
      <c r="N2469" s="13">
        <f t="shared" si="2859"/>
        <v>0.17872063076923431</v>
      </c>
      <c r="O2469" s="13">
        <f t="shared" si="2860"/>
        <v>6.2186125557790413E-2</v>
      </c>
      <c r="P2469" s="13">
        <f t="shared" si="2861"/>
        <v>0.10248857827069194</v>
      </c>
      <c r="Q2469" s="13">
        <f t="shared" si="2862"/>
        <v>0.14727419654210516</v>
      </c>
      <c r="R2469" s="13">
        <f t="shared" si="2863"/>
        <v>1.7830531285473222E-2</v>
      </c>
      <c r="S2469" s="13">
        <f t="shared" si="2864"/>
        <v>2.4215766848884913E-2</v>
      </c>
      <c r="T2469" s="13">
        <f t="shared" si="2865"/>
        <v>8.4455403691184497E-2</v>
      </c>
      <c r="U2469" s="13">
        <f t="shared" si="2866"/>
        <v>2.9386391013554815E-2</v>
      </c>
      <c r="V2469" s="13">
        <f t="shared" si="2867"/>
        <v>2.5429537785208946E-3</v>
      </c>
      <c r="W2469" s="13">
        <f t="shared" si="2868"/>
        <v>8.0907238199147982E-2</v>
      </c>
      <c r="X2469" s="13">
        <f t="shared" si="2869"/>
        <v>4.6396813726254628E-2</v>
      </c>
      <c r="Y2469" s="13">
        <f t="shared" si="2870"/>
        <v>1.3303286404673244E-2</v>
      </c>
      <c r="Z2469" s="13">
        <f t="shared" si="2871"/>
        <v>3.4083470449453087E-3</v>
      </c>
      <c r="AA2469" s="13">
        <f t="shared" si="2872"/>
        <v>5.6172761971628894E-3</v>
      </c>
      <c r="AB2469" s="13">
        <f t="shared" si="2873"/>
        <v>4.6288995015939015E-3</v>
      </c>
      <c r="AC2469" s="13">
        <f t="shared" si="2874"/>
        <v>1.5021082555538394E-4</v>
      </c>
      <c r="AD2469" s="13">
        <f t="shared" si="2875"/>
        <v>3.3335682760670476E-2</v>
      </c>
      <c r="AE2469" s="13">
        <f t="shared" si="2876"/>
        <v>1.9116577180366953E-2</v>
      </c>
      <c r="AF2469" s="13">
        <f t="shared" si="2877"/>
        <v>5.4812665112723858E-3</v>
      </c>
      <c r="AG2469" s="13">
        <f t="shared" si="2878"/>
        <v>1.047756694242389E-3</v>
      </c>
      <c r="AH2469" s="13">
        <f t="shared" si="2879"/>
        <v>4.8863502969139535E-4</v>
      </c>
      <c r="AI2469" s="13">
        <f t="shared" si="2880"/>
        <v>8.053164437747274E-4</v>
      </c>
      <c r="AJ2469" s="13">
        <f t="shared" si="2881"/>
        <v>6.6361858565846708E-4</v>
      </c>
      <c r="AK2469" s="13">
        <f t="shared" si="2882"/>
        <v>3.6456859547626911E-4</v>
      </c>
      <c r="AL2469" s="13">
        <f t="shared" si="2883"/>
        <v>5.6786352449467275E-6</v>
      </c>
      <c r="AM2469" s="13">
        <f t="shared" si="2884"/>
        <v>1.0988067518851645E-2</v>
      </c>
      <c r="AN2469" s="13">
        <f t="shared" si="2885"/>
        <v>6.3011830984614839E-3</v>
      </c>
      <c r="AO2469" s="13">
        <f t="shared" si="2886"/>
        <v>1.8067284521239547E-3</v>
      </c>
      <c r="AP2469" s="13">
        <f t="shared" si="2887"/>
        <v>3.4536029702223543E-4</v>
      </c>
      <c r="AQ2469" s="13">
        <f t="shared" si="2888"/>
        <v>4.951231103063832E-5</v>
      </c>
      <c r="AR2469" s="13">
        <f t="shared" si="2889"/>
        <v>5.604222553465761E-5</v>
      </c>
      <c r="AS2469" s="13">
        <f t="shared" si="2890"/>
        <v>9.2362853717825526E-5</v>
      </c>
      <c r="AT2469" s="13">
        <f t="shared" si="2891"/>
        <v>7.6111330925150039E-5</v>
      </c>
      <c r="AU2469" s="13">
        <f t="shared" si="2892"/>
        <v>4.1812875068408575E-5</v>
      </c>
      <c r="AV2469" s="13">
        <f t="shared" si="2893"/>
        <v>1.7227886770292629E-5</v>
      </c>
      <c r="AW2469" s="13">
        <f t="shared" si="2894"/>
        <v>1.4908166075323103E-7</v>
      </c>
      <c r="AX2469" s="13">
        <f t="shared" si="2895"/>
        <v>3.0182279617525704E-3</v>
      </c>
      <c r="AY2469" s="13">
        <f t="shared" si="2896"/>
        <v>1.7308236400322694E-3</v>
      </c>
      <c r="AZ2469" s="13">
        <f t="shared" si="2897"/>
        <v>4.9627637654563325E-4</v>
      </c>
      <c r="BA2469" s="13">
        <f t="shared" si="2898"/>
        <v>9.4864370241931492E-5</v>
      </c>
      <c r="BB2469" s="13">
        <f t="shared" si="2899"/>
        <v>1.3600156838067976E-5</v>
      </c>
      <c r="BC2469" s="13">
        <f t="shared" si="2900"/>
        <v>1.5598207465950391E-6</v>
      </c>
      <c r="BD2469" s="13">
        <f t="shared" si="2901"/>
        <v>5.3563001218261008E-6</v>
      </c>
      <c r="BE2469" s="13">
        <f t="shared" si="2902"/>
        <v>8.8276859082808688E-6</v>
      </c>
      <c r="BF2469" s="13">
        <f t="shared" si="2903"/>
        <v>7.2744279374596494E-6</v>
      </c>
      <c r="BG2469" s="13">
        <f t="shared" si="2904"/>
        <v>3.9963135954390981E-6</v>
      </c>
      <c r="BH2469" s="13">
        <f t="shared" si="2905"/>
        <v>1.6465750802394228E-6</v>
      </c>
      <c r="BI2469" s="13">
        <f t="shared" si="2906"/>
        <v>5.4274209070273274E-7</v>
      </c>
      <c r="BJ2469" s="14">
        <f t="shared" si="2907"/>
        <v>0.63488505648279892</v>
      </c>
      <c r="BK2469" s="14">
        <f t="shared" si="2908"/>
        <v>0.23957481362102967</v>
      </c>
      <c r="BL2469" s="14">
        <f t="shared" si="2909"/>
        <v>0.12228256342692638</v>
      </c>
      <c r="BM2469" s="14">
        <f t="shared" si="2910"/>
        <v>0.38147924196993444</v>
      </c>
      <c r="BN2469" s="14">
        <f t="shared" si="2911"/>
        <v>0.61694086404739434</v>
      </c>
    </row>
    <row r="2470" spans="1:66" x14ac:dyDescent="0.25">
      <c r="A2470" t="s">
        <v>301</v>
      </c>
      <c r="B2470" t="s">
        <v>341</v>
      </c>
      <c r="C2470" t="s">
        <v>336</v>
      </c>
      <c r="D2470" t="s">
        <v>548</v>
      </c>
      <c r="E2470" s="10">
        <f>VLOOKUP(A2470,home!$A$2:$E$405,3,FALSE)</f>
        <v>1.3534482758620701</v>
      </c>
      <c r="F2470" s="10">
        <f>VLOOKUP(B2470,home!$B$2:$E$405,3,FALSE)</f>
        <v>0.49</v>
      </c>
      <c r="G2470" s="10">
        <f>VLOOKUP(C2470,away!$B$2:$E$405,4,FALSE)</f>
        <v>1.1100000000000001</v>
      </c>
      <c r="H2470" s="10">
        <f>VLOOKUP(A2470,away!$A$2:$E$405,3,FALSE)</f>
        <v>1.02586206896552</v>
      </c>
      <c r="I2470" s="10">
        <f>VLOOKUP(C2470,away!$B$2:$E$405,3,FALSE)</f>
        <v>0.62</v>
      </c>
      <c r="J2470" s="10">
        <f>VLOOKUP(B2470,home!$B$2:$E$405,4,FALSE)</f>
        <v>1.46</v>
      </c>
      <c r="K2470" s="12">
        <f t="shared" si="2856"/>
        <v>0.73614051724137997</v>
      </c>
      <c r="L2470" s="12">
        <f t="shared" si="2857"/>
        <v>0.92861034482758864</v>
      </c>
      <c r="M2470" s="13">
        <f t="shared" si="2858"/>
        <v>0.18923779842307428</v>
      </c>
      <c r="N2470" s="13">
        <f t="shared" si="2859"/>
        <v>0.13930561081278189</v>
      </c>
      <c r="O2470" s="13">
        <f t="shared" si="2860"/>
        <v>0.17572817724806469</v>
      </c>
      <c r="P2470" s="13">
        <f t="shared" si="2861"/>
        <v>0.12936063129327524</v>
      </c>
      <c r="Q2470" s="13">
        <f t="shared" si="2862"/>
        <v>5.1274252199173823E-2</v>
      </c>
      <c r="R2470" s="13">
        <f t="shared" si="2863"/>
        <v>8.1591501635124491E-2</v>
      </c>
      <c r="S2470" s="13">
        <f t="shared" si="2864"/>
        <v>2.2107334089755324E-2</v>
      </c>
      <c r="T2470" s="13">
        <f t="shared" si="2865"/>
        <v>4.761380101545154E-2</v>
      </c>
      <c r="U2470" s="13">
        <f t="shared" si="2866"/>
        <v>6.0062810216181442E-2</v>
      </c>
      <c r="V2470" s="13">
        <f t="shared" si="2867"/>
        <v>1.6791446281950663E-3</v>
      </c>
      <c r="W2470" s="13">
        <f t="shared" si="2868"/>
        <v>1.2581684845021594E-2</v>
      </c>
      <c r="X2470" s="13">
        <f t="shared" si="2869"/>
        <v>1.1683482702447547E-2</v>
      </c>
      <c r="Y2470" s="13">
        <f t="shared" si="2870"/>
        <v>5.4247014505534917E-3</v>
      </c>
      <c r="Z2470" s="13">
        <f t="shared" si="2871"/>
        <v>2.5255570822797908E-2</v>
      </c>
      <c r="AA2470" s="13">
        <f t="shared" si="2872"/>
        <v>1.8591648968720755E-2</v>
      </c>
      <c r="AB2470" s="13">
        <f t="shared" si="2873"/>
        <v>6.8430330441021326E-3</v>
      </c>
      <c r="AC2470" s="13">
        <f t="shared" si="2874"/>
        <v>7.1740163350718058E-5</v>
      </c>
      <c r="AD2470" s="13">
        <f t="shared" si="2875"/>
        <v>2.3154719973955567E-3</v>
      </c>
      <c r="AE2470" s="13">
        <f t="shared" si="2876"/>
        <v>2.1501712499401135E-3</v>
      </c>
      <c r="AF2470" s="13">
        <f t="shared" si="2877"/>
        <v>9.9833563292262787E-4</v>
      </c>
      <c r="AG2470" s="13">
        <f t="shared" si="2878"/>
        <v>3.0902159878065021E-4</v>
      </c>
      <c r="AH2470" s="13">
        <f t="shared" si="2879"/>
        <v>5.8631460826439859E-3</v>
      </c>
      <c r="AI2470" s="13">
        <f t="shared" si="2880"/>
        <v>4.3160993899393147E-3</v>
      </c>
      <c r="AJ2470" s="13">
        <f t="shared" si="2881"/>
        <v>1.5886278186875659E-3</v>
      </c>
      <c r="AK2470" s="13">
        <f t="shared" si="2882"/>
        <v>3.898177680509033E-4</v>
      </c>
      <c r="AL2470" s="13">
        <f t="shared" si="2883"/>
        <v>1.9616277292306531E-6</v>
      </c>
      <c r="AM2470" s="13">
        <f t="shared" si="2884"/>
        <v>3.4090255076413929E-4</v>
      </c>
      <c r="AN2470" s="13">
        <f t="shared" si="2885"/>
        <v>3.1656563521769191E-4</v>
      </c>
      <c r="AO2470" s="13">
        <f t="shared" si="2886"/>
        <v>1.4698306184003277E-4</v>
      </c>
      <c r="AP2470" s="13">
        <f t="shared" si="2887"/>
        <v>4.5496663913029207E-5</v>
      </c>
      <c r="AQ2470" s="13">
        <f t="shared" si="2888"/>
        <v>1.0562168191195737E-5</v>
      </c>
      <c r="AR2470" s="13">
        <f t="shared" si="2889"/>
        <v>1.0889156211157118E-3</v>
      </c>
      <c r="AS2470" s="13">
        <f t="shared" si="2890"/>
        <v>8.0159490856033871E-4</v>
      </c>
      <c r="AT2470" s="13">
        <f t="shared" si="2891"/>
        <v>2.9504324530283218E-4</v>
      </c>
      <c r="AU2470" s="13">
        <f t="shared" si="2892"/>
        <v>7.2397762401934084E-5</v>
      </c>
      <c r="AV2470" s="13">
        <f t="shared" si="2893"/>
        <v>1.3323731565419572E-5</v>
      </c>
      <c r="AW2470" s="13">
        <f t="shared" si="2894"/>
        <v>3.7248460744782073E-8</v>
      </c>
      <c r="AX2470" s="13">
        <f t="shared" si="2895"/>
        <v>4.1825363341403202E-5</v>
      </c>
      <c r="AY2470" s="13">
        <f t="shared" si="2896"/>
        <v>3.8839465074999608E-5</v>
      </c>
      <c r="AZ2470" s="13">
        <f t="shared" si="2897"/>
        <v>1.8033364528107239E-5</v>
      </c>
      <c r="BA2470" s="13">
        <f t="shared" si="2898"/>
        <v>5.5819896176157557E-6</v>
      </c>
      <c r="BB2470" s="13">
        <f t="shared" si="2899"/>
        <v>1.2958733259095464E-6</v>
      </c>
      <c r="BC2470" s="13">
        <f t="shared" si="2900"/>
        <v>2.4067227520514767E-7</v>
      </c>
      <c r="BD2470" s="13">
        <f t="shared" si="2901"/>
        <v>1.6852971840206814E-4</v>
      </c>
      <c r="BE2470" s="13">
        <f t="shared" si="2902"/>
        <v>1.2406155407504254E-4</v>
      </c>
      <c r="BF2470" s="13">
        <f t="shared" si="2903"/>
        <v>4.5663368293285625E-5</v>
      </c>
      <c r="BG2470" s="13">
        <f t="shared" si="2904"/>
        <v>1.120488518480097E-5</v>
      </c>
      <c r="BH2470" s="13">
        <f t="shared" si="2905"/>
        <v>2.0620924938924152E-6</v>
      </c>
      <c r="BI2470" s="13">
        <f t="shared" si="2906"/>
        <v>3.03597967010706E-7</v>
      </c>
      <c r="BJ2470" s="14">
        <f t="shared" si="2907"/>
        <v>0.27462286031255823</v>
      </c>
      <c r="BK2470" s="14">
        <f t="shared" si="2908"/>
        <v>0.34249744969045492</v>
      </c>
      <c r="BL2470" s="14">
        <f t="shared" si="2909"/>
        <v>0.35759796265687754</v>
      </c>
      <c r="BM2470" s="14">
        <f t="shared" si="2910"/>
        <v>0.23343706965457986</v>
      </c>
      <c r="BN2470" s="14">
        <f t="shared" si="2911"/>
        <v>0.76649797161149447</v>
      </c>
    </row>
    <row r="2471" spans="1:66" x14ac:dyDescent="0.25">
      <c r="A2471" t="s">
        <v>301</v>
      </c>
      <c r="B2471" t="s">
        <v>372</v>
      </c>
      <c r="C2471" t="s">
        <v>312</v>
      </c>
      <c r="D2471" t="s">
        <v>548</v>
      </c>
      <c r="E2471" s="10">
        <f>VLOOKUP(A2471,home!$A$2:$E$405,3,FALSE)</f>
        <v>1.3534482758620701</v>
      </c>
      <c r="F2471" s="10">
        <f>VLOOKUP(B2471,home!$B$2:$E$405,3,FALSE)</f>
        <v>0.62</v>
      </c>
      <c r="G2471" s="10">
        <f>VLOOKUP(C2471,away!$B$2:$E$405,4,FALSE)</f>
        <v>0.37</v>
      </c>
      <c r="H2471" s="10">
        <f>VLOOKUP(A2471,away!$A$2:$E$405,3,FALSE)</f>
        <v>1.02586206896552</v>
      </c>
      <c r="I2471" s="10">
        <f>VLOOKUP(C2471,away!$B$2:$E$405,3,FALSE)</f>
        <v>0.49</v>
      </c>
      <c r="J2471" s="10">
        <f>VLOOKUP(B2471,home!$B$2:$E$405,4,FALSE)</f>
        <v>0.16</v>
      </c>
      <c r="K2471" s="12">
        <f t="shared" si="2856"/>
        <v>0.31048103448275888</v>
      </c>
      <c r="L2471" s="12">
        <f t="shared" si="2857"/>
        <v>8.0427586206896773E-2</v>
      </c>
      <c r="M2471" s="13">
        <f t="shared" si="2858"/>
        <v>0.6764419660155121</v>
      </c>
      <c r="N2471" s="13">
        <f t="shared" si="2859"/>
        <v>0.21002240137604739</v>
      </c>
      <c r="O2471" s="13">
        <f t="shared" si="2860"/>
        <v>5.4404594535675345E-2</v>
      </c>
      <c r="P2471" s="13">
        <f t="shared" si="2861"/>
        <v>1.6891594792051528E-2</v>
      </c>
      <c r="Q2471" s="13">
        <f t="shared" si="2862"/>
        <v>3.2603986221894192E-2</v>
      </c>
      <c r="R2471" s="13">
        <f t="shared" si="2863"/>
        <v>2.1878151085346466E-3</v>
      </c>
      <c r="S2471" s="13">
        <f t="shared" si="2864"/>
        <v>1.0545101758674713E-4</v>
      </c>
      <c r="T2471" s="13">
        <f t="shared" si="2865"/>
        <v>2.6222599125498699E-3</v>
      </c>
      <c r="U2471" s="13">
        <f t="shared" si="2866"/>
        <v>6.7927509815484636E-4</v>
      </c>
      <c r="V2471" s="13">
        <f t="shared" si="2867"/>
        <v>2.9258252066190725E-7</v>
      </c>
      <c r="W2471" s="13">
        <f t="shared" si="2868"/>
        <v>3.3743064568117751E-3</v>
      </c>
      <c r="X2471" s="13">
        <f t="shared" si="2869"/>
        <v>2.7138732344371744E-4</v>
      </c>
      <c r="Y2471" s="13">
        <f t="shared" si="2870"/>
        <v>1.0913513675864281E-5</v>
      </c>
      <c r="Z2471" s="13">
        <f t="shared" si="2871"/>
        <v>5.8653562748807198E-5</v>
      </c>
      <c r="AA2471" s="13">
        <f t="shared" si="2872"/>
        <v>1.8210818838349065E-5</v>
      </c>
      <c r="AB2471" s="13">
        <f t="shared" si="2873"/>
        <v>2.8270569358543655E-6</v>
      </c>
      <c r="AC2471" s="13">
        <f t="shared" si="2874"/>
        <v>4.5663427449745239E-10</v>
      </c>
      <c r="AD2471" s="13">
        <f t="shared" si="2875"/>
        <v>2.6191453984319312E-4</v>
      </c>
      <c r="AE2471" s="13">
        <f t="shared" si="2876"/>
        <v>2.1065154232078117E-5</v>
      </c>
      <c r="AF2471" s="13">
        <f t="shared" si="2877"/>
        <v>8.471097539810195E-7</v>
      </c>
      <c r="AG2471" s="13">
        <f t="shared" si="2878"/>
        <v>2.2710330921670531E-8</v>
      </c>
      <c r="AH2471" s="13">
        <f t="shared" si="2879"/>
        <v>1.1793411185803298E-6</v>
      </c>
      <c r="AI2471" s="13">
        <f t="shared" si="2880"/>
        <v>3.6616305050487472E-7</v>
      </c>
      <c r="AJ2471" s="13">
        <f t="shared" si="2881"/>
        <v>5.6843341355058087E-8</v>
      </c>
      <c r="AK2471" s="13">
        <f t="shared" si="2882"/>
        <v>5.8829264757916737E-9</v>
      </c>
      <c r="AL2471" s="13">
        <f t="shared" si="2883"/>
        <v>4.5610896546868141E-13</v>
      </c>
      <c r="AM2471" s="13">
        <f t="shared" si="2884"/>
        <v>1.6263899455318071E-5</v>
      </c>
      <c r="AN2471" s="13">
        <f t="shared" si="2885"/>
        <v>1.3080661755028958E-6</v>
      </c>
      <c r="AO2471" s="13">
        <f t="shared" si="2886"/>
        <v>5.2602302547292452E-8</v>
      </c>
      <c r="AP2471" s="13">
        <f t="shared" si="2887"/>
        <v>1.4102254076012104E-9</v>
      </c>
      <c r="AQ2471" s="13">
        <f t="shared" si="2888"/>
        <v>2.8355256385250615E-11</v>
      </c>
      <c r="AR2471" s="13">
        <f t="shared" si="2889"/>
        <v>1.8970311896391533E-8</v>
      </c>
      <c r="AS2471" s="13">
        <f t="shared" si="2890"/>
        <v>5.8899220620522292E-9</v>
      </c>
      <c r="AT2471" s="13">
        <f t="shared" si="2891"/>
        <v>9.1435454742440013E-10</v>
      </c>
      <c r="AU2471" s="13">
        <f t="shared" si="2892"/>
        <v>9.4629915256114178E-11</v>
      </c>
      <c r="AV2471" s="13">
        <f t="shared" si="2893"/>
        <v>7.3451984954335331E-12</v>
      </c>
      <c r="AW2471" s="13">
        <f t="shared" si="2894"/>
        <v>3.1637795885549871E-16</v>
      </c>
      <c r="AX2471" s="13">
        <f t="shared" si="2895"/>
        <v>8.4160538793512212E-7</v>
      </c>
      <c r="AY2471" s="13">
        <f t="shared" si="2896"/>
        <v>6.7688289890340848E-8</v>
      </c>
      <c r="AZ2471" s="13">
        <f t="shared" si="2897"/>
        <v>2.7220028851764035E-9</v>
      </c>
      <c r="BA2471" s="13">
        <f t="shared" si="2898"/>
        <v>7.2974707234315676E-11</v>
      </c>
      <c r="BB2471" s="13">
        <f t="shared" si="2899"/>
        <v>1.4672948892527441E-12</v>
      </c>
      <c r="BC2471" s="13">
        <f t="shared" si="2900"/>
        <v>2.3602197239262854E-14</v>
      </c>
      <c r="BD2471" s="13">
        <f t="shared" si="2901"/>
        <v>2.5428939923645793E-10</v>
      </c>
      <c r="BE2471" s="13">
        <f t="shared" si="2902"/>
        <v>7.8952035732934718E-11</v>
      </c>
      <c r="BF2471" s="13">
        <f t="shared" si="2903"/>
        <v>1.2256554864440657E-11</v>
      </c>
      <c r="BG2471" s="13">
        <f t="shared" si="2904"/>
        <v>1.2684759445020751E-12</v>
      </c>
      <c r="BH2471" s="13">
        <f t="shared" si="2905"/>
        <v>9.8459430866374712E-14</v>
      </c>
      <c r="BI2471" s="13">
        <f t="shared" si="2906"/>
        <v>6.1139571899951392E-15</v>
      </c>
      <c r="BJ2471" s="14">
        <f t="shared" si="2907"/>
        <v>0.24920764241524332</v>
      </c>
      <c r="BK2471" s="14">
        <f t="shared" si="2908"/>
        <v>0.69343937255305121</v>
      </c>
      <c r="BL2471" s="14">
        <f t="shared" si="2909"/>
        <v>5.7294357072010624E-2</v>
      </c>
      <c r="BM2471" s="14">
        <f t="shared" si="2910"/>
        <v>7.4475998650492892E-3</v>
      </c>
      <c r="BN2471" s="14">
        <f t="shared" si="2911"/>
        <v>0.9925523580497152</v>
      </c>
    </row>
    <row r="2472" spans="1:66" x14ac:dyDescent="0.25">
      <c r="A2472" t="s">
        <v>303</v>
      </c>
      <c r="B2472" t="s">
        <v>340</v>
      </c>
      <c r="C2472" t="s">
        <v>342</v>
      </c>
      <c r="D2472" t="s">
        <v>548</v>
      </c>
      <c r="E2472" s="10">
        <f>VLOOKUP(A2472,home!$A$2:$E$405,3,FALSE)</f>
        <v>1.29370629370629</v>
      </c>
      <c r="F2472" s="10">
        <f>VLOOKUP(B2472,home!$B$2:$E$405,3,FALSE)</f>
        <v>0.88</v>
      </c>
      <c r="G2472" s="10">
        <f>VLOOKUP(C2472,away!$B$2:$E$405,4,FALSE)</f>
        <v>0.9</v>
      </c>
      <c r="H2472" s="10">
        <f>VLOOKUP(A2472,away!$A$2:$E$405,3,FALSE)</f>
        <v>1.0279720279720299</v>
      </c>
      <c r="I2472" s="10">
        <f>VLOOKUP(C2472,away!$B$2:$E$405,3,FALSE)</f>
        <v>0.64</v>
      </c>
      <c r="J2472" s="10">
        <f>VLOOKUP(B2472,home!$B$2:$E$405,4,FALSE)</f>
        <v>1.1100000000000001</v>
      </c>
      <c r="K2472" s="12">
        <f t="shared" ref="K2472:K2478" si="2912">E2472*F2472*G2472</f>
        <v>1.0246153846153816</v>
      </c>
      <c r="L2472" s="12">
        <f t="shared" ref="L2472:L2478" si="2913">H2472*I2472*J2472</f>
        <v>0.73027132867133016</v>
      </c>
      <c r="M2472" s="13">
        <f t="shared" ref="M2472:M2478" si="2914">_xlfn.POISSON.DIST(0,K2472,FALSE) * _xlfn.POISSON.DIST(0,L2472,FALSE)</f>
        <v>0.1729268314944766</v>
      </c>
      <c r="N2472" s="13">
        <f t="shared" ref="N2472:N2478" si="2915">_xlfn.POISSON.DIST(1,K2472,FALSE) * _xlfn.POISSON.DIST(0,L2472,FALSE)</f>
        <v>0.17718349196203242</v>
      </c>
      <c r="O2472" s="13">
        <f t="shared" ref="O2472:O2478" si="2916">_xlfn.POISSON.DIST(0,K2472,FALSE) * _xlfn.POISSON.DIST(1,L2472,FALSE)</f>
        <v>0.12628350699839463</v>
      </c>
      <c r="P2472" s="13">
        <f t="shared" ref="P2472:P2478" si="2917">_xlfn.POISSON.DIST(1,K2472,FALSE) * _xlfn.POISSON.DIST(1,L2472,FALSE)</f>
        <v>0.12939202409373934</v>
      </c>
      <c r="Q2472" s="13">
        <f t="shared" ref="Q2472:Q2478" si="2918">_xlfn.POISSON.DIST(2,K2472,FALSE) * _xlfn.POISSON.DIST(0,L2472,FALSE)</f>
        <v>9.0772465882087094E-2</v>
      </c>
      <c r="R2472" s="13">
        <f t="shared" ref="R2472:R2478" si="2919">_xlfn.POISSON.DIST(0,K2472,FALSE) * _xlfn.POISSON.DIST(2,L2472,FALSE)</f>
        <v>4.6110612222496426E-2</v>
      </c>
      <c r="S2472" s="13">
        <f t="shared" ref="S2472:S2478" si="2920">_xlfn.POISSON.DIST(2,K2472,FALSE) * _xlfn.POISSON.DIST(2,L2472,FALSE)</f>
        <v>2.4204306171552076E-2</v>
      </c>
      <c r="T2472" s="13">
        <f t="shared" ref="T2472:T2478" si="2921">_xlfn.POISSON.DIST(2,K2472,FALSE) * _xlfn.POISSON.DIST(1,L2472,FALSE)</f>
        <v>6.6288529266484736E-2</v>
      </c>
      <c r="U2472" s="13">
        <f t="shared" ref="U2472:U2478" si="2922">_xlfn.POISSON.DIST(1,K2472,FALSE) * _xlfn.POISSON.DIST(2,L2472,FALSE)</f>
        <v>4.7245642677203895E-2</v>
      </c>
      <c r="V2472" s="13">
        <f t="shared" ref="V2472:V2478" si="2923">_xlfn.POISSON.DIST(3,K2472,FALSE) * _xlfn.POISSON.DIST(3,L2472,FALSE)</f>
        <v>2.012311694203931E-3</v>
      </c>
      <c r="W2472" s="13">
        <f t="shared" ref="W2472:W2478" si="2924">_xlfn.POISSON.DIST(3,K2472,FALSE) * _xlfn.POISSON.DIST(0,L2472,FALSE)</f>
        <v>3.1002288347420429E-2</v>
      </c>
      <c r="X2472" s="13">
        <f t="shared" ref="X2472:X2478" si="2925">_xlfn.POISSON.DIST(3,K2472,FALSE) * _xlfn.POISSON.DIST(1,L2472,FALSE)</f>
        <v>2.2640082303322411E-2</v>
      </c>
      <c r="Y2472" s="13">
        <f t="shared" ref="Y2472:Y2478" si="2926">_xlfn.POISSON.DIST(3,K2472,FALSE) * _xlfn.POISSON.DIST(2,L2472,FALSE)</f>
        <v>8.266701492437762E-3</v>
      </c>
      <c r="Z2472" s="13">
        <f t="shared" ref="Z2472:Z2478" si="2927">_xlfn.POISSON.DIST(0,K2472,FALSE) * _xlfn.POISSON.DIST(3,L2472,FALSE)</f>
        <v>1.1224419351190316E-2</v>
      </c>
      <c r="AA2472" s="13">
        <f t="shared" ref="AA2472:AA2478" si="2928">_xlfn.POISSON.DIST(1,K2472,FALSE) * _xlfn.POISSON.DIST(3,L2472,FALSE)</f>
        <v>1.1500712750604198E-2</v>
      </c>
      <c r="AB2472" s="13">
        <f t="shared" ref="AB2472:AB2478" si="2929">_xlfn.POISSON.DIST(2,K2472,FALSE) * _xlfn.POISSON.DIST(3,L2472,FALSE)</f>
        <v>5.8919036091556708E-3</v>
      </c>
      <c r="AC2472" s="13">
        <f t="shared" ref="AC2472:AC2478" si="2930">_xlfn.POISSON.DIST(4,K2472,FALSE) * _xlfn.POISSON.DIST(4,L2472,FALSE)</f>
        <v>9.4106666736700528E-5</v>
      </c>
      <c r="AD2472" s="13">
        <f t="shared" ref="AD2472:AD2478" si="2931">_xlfn.POISSON.DIST(4,K2472,FALSE) * _xlfn.POISSON.DIST(0,L2472,FALSE)</f>
        <v>7.9413553997622864E-3</v>
      </c>
      <c r="AE2472" s="13">
        <f t="shared" ref="AE2472:AE2478" si="2932">_xlfn.POISSON.DIST(4,K2472,FALSE) * _xlfn.POISSON.DIST(1,L2472,FALSE)</f>
        <v>5.7993441592356469E-3</v>
      </c>
      <c r="AF2472" s="13">
        <f t="shared" ref="AF2472:AF2478" si="2933">_xlfn.POISSON.DIST(4,K2472,FALSE) * _xlfn.POISSON.DIST(2,L2472,FALSE)</f>
        <v>2.1175473822936668E-3</v>
      </c>
      <c r="AG2472" s="13">
        <f t="shared" ref="AG2472:AG2478" si="2934">_xlfn.POISSON.DIST(4,K2472,FALSE) * _xlfn.POISSON.DIST(3,L2472,FALSE)</f>
        <v>5.154613801306978E-4</v>
      </c>
      <c r="AH2472" s="13">
        <f t="shared" ref="AH2472:AH2478" si="2935">_xlfn.POISSON.DIST(0,K2472,FALSE) * _xlfn.POISSON.DIST(4,L2472,FALSE)</f>
        <v>2.0492179082894847E-3</v>
      </c>
      <c r="AI2472" s="13">
        <f t="shared" ref="AI2472:AI2478" si="2936">_xlfn.POISSON.DIST(1,K2472,FALSE) * _xlfn.POISSON.DIST(4,L2472,FALSE)</f>
        <v>2.0996601952627579E-3</v>
      </c>
      <c r="AJ2472" s="13">
        <f t="shared" ref="AJ2472:AJ2478" si="2937">_xlfn.POISSON.DIST(2,K2472,FALSE) * _xlfn.POISSON.DIST(4,L2472,FALSE)</f>
        <v>1.075672069265379E-3</v>
      </c>
      <c r="AK2472" s="13">
        <f t="shared" ref="AK2472:AK2478" si="2938">_xlfn.POISSON.DIST(3,K2472,FALSE) * _xlfn.POISSON.DIST(4,L2472,FALSE)</f>
        <v>3.6738338365678992E-4</v>
      </c>
      <c r="AL2472" s="13">
        <f t="shared" ref="AL2472:AL2478" si="2939">_xlfn.POISSON.DIST(5,K2472,FALSE) * _xlfn.POISSON.DIST(5,L2472,FALSE)</f>
        <v>2.8166021396547926E-6</v>
      </c>
      <c r="AM2472" s="13">
        <f t="shared" ref="AM2472:AM2478" si="2940">_xlfn.POISSON.DIST(5,K2472,FALSE) * _xlfn.POISSON.DIST(0,L2472,FALSE)</f>
        <v>1.6273669834589749E-3</v>
      </c>
      <c r="AN2472" s="13">
        <f t="shared" ref="AN2472:AN2478" si="2941">_xlfn.POISSON.DIST(5,K2472,FALSE) * _xlfn.POISSON.DIST(1,L2472,FALSE)</f>
        <v>1.1884194492464402E-3</v>
      </c>
      <c r="AO2472" s="13">
        <f t="shared" ref="AO2472:AO2478" si="2942">_xlfn.POISSON.DIST(5,K2472,FALSE) * _xlfn.POISSON.DIST(2,L2472,FALSE)</f>
        <v>4.339343251100241E-4</v>
      </c>
      <c r="AP2472" s="13">
        <f t="shared" ref="AP2472:AP2478" si="2943">_xlfn.POISSON.DIST(5,K2472,FALSE) * _xlfn.POISSON.DIST(3,L2472,FALSE)</f>
        <v>1.056299320513981E-4</v>
      </c>
      <c r="AQ2472" s="13">
        <f t="shared" ref="AQ2472:AQ2478" si="2944">_xlfn.POISSON.DIST(5,K2472,FALSE) * _xlfn.POISSON.DIST(4,L2472,FALSE)</f>
        <v>1.9284627706659197E-5</v>
      </c>
      <c r="AR2472" s="13">
        <f t="shared" ref="AR2472:AR2478" si="2945">_xlfn.POISSON.DIST(0,K2472,FALSE) * _xlfn.POISSON.DIST(5,L2472,FALSE)</f>
        <v>2.9929701692472932E-4</v>
      </c>
      <c r="AS2472" s="13">
        <f t="shared" ref="AS2472:AS2478" si="2946">_xlfn.POISSON.DIST(1,K2472,FALSE) * _xlfn.POISSON.DIST(5,L2472,FALSE)</f>
        <v>3.0666432811056791E-4</v>
      </c>
      <c r="AT2472" s="13">
        <f t="shared" ref="AT2472:AT2478" si="2947">_xlfn.POISSON.DIST(2,K2472,FALSE) * _xlfn.POISSON.DIST(5,L2472,FALSE)</f>
        <v>1.5710649424741354E-4</v>
      </c>
      <c r="AU2472" s="13">
        <f t="shared" ref="AU2472:AU2478" si="2948">_xlfn.POISSON.DIST(3,K2472,FALSE) * _xlfn.POISSON.DIST(5,L2472,FALSE)</f>
        <v>5.3657910342962625E-5</v>
      </c>
      <c r="AV2472" s="13">
        <f t="shared" ref="AV2472:AV2478" si="2949">_xlfn.POISSON.DIST(4,K2472,FALSE) * _xlfn.POISSON.DIST(5,L2472,FALSE)</f>
        <v>1.3744680110928078E-5</v>
      </c>
      <c r="AW2472" s="13">
        <f t="shared" ref="AW2472:AW2478" si="2950">_xlfn.POISSON.DIST(6,K2472,FALSE) * _xlfn.POISSON.DIST(6,L2472,FALSE)</f>
        <v>5.8542077010750559E-8</v>
      </c>
      <c r="AX2472" s="13">
        <f t="shared" ref="AX2472:AX2478" si="2951">_xlfn.POISSON.DIST(6,K2472,FALSE) * _xlfn.POISSON.DIST(0,L2472,FALSE)</f>
        <v>2.779042079445317E-4</v>
      </c>
      <c r="AY2472" s="13">
        <f t="shared" ref="AY2472:AY2478" si="2952">_xlfn.POISSON.DIST(6,K2472,FALSE) * _xlfn.POISSON.DIST(1,L2472,FALSE)</f>
        <v>2.0294547517900677E-4</v>
      </c>
      <c r="AZ2472" s="13">
        <f t="shared" ref="AZ2472:AZ2478" si="2953">_xlfn.POISSON.DIST(6,K2472,FALSE) * _xlfn.POISSON.DIST(2,L2472,FALSE)</f>
        <v>7.410263090340385E-5</v>
      </c>
      <c r="BA2472" s="13">
        <f t="shared" ref="BA2472:BA2478" si="2954">_xlfn.POISSON.DIST(6,K2472,FALSE) * _xlfn.POISSON.DIST(3,L2472,FALSE)</f>
        <v>1.8038342242623306E-5</v>
      </c>
      <c r="BB2472" s="13">
        <f t="shared" ref="BB2472:BB2478" si="2955">_xlfn.POISSON.DIST(6,K2472,FALSE) * _xlfn.POISSON.DIST(4,L2472,FALSE)</f>
        <v>3.2932210391371743E-6</v>
      </c>
      <c r="BC2472" s="13">
        <f t="shared" ref="BC2472:BC2478" si="2956">_xlfn.POISSON.DIST(6,K2472,FALSE) * _xlfn.POISSON.DIST(5,L2472,FALSE)</f>
        <v>4.8098898077181671E-7</v>
      </c>
      <c r="BD2472" s="13">
        <f t="shared" ref="BD2472:BD2478" si="2957">_xlfn.POISSON.DIST(0,K2472,FALSE) * _xlfn.POISSON.DIST(6,L2472,FALSE)</f>
        <v>3.6428005036164598E-5</v>
      </c>
      <c r="BE2472" s="13">
        <f t="shared" ref="BE2472:BE2478" si="2958">_xlfn.POISSON.DIST(1,K2472,FALSE) * _xlfn.POISSON.DIST(6,L2472,FALSE)</f>
        <v>3.7324694390900849E-5</v>
      </c>
      <c r="BF2472" s="13">
        <f t="shared" ref="BF2472:BF2478" si="2959">_xlfn.POISSON.DIST(2,K2472,FALSE) * _xlfn.POISSON.DIST(6,L2472,FALSE)</f>
        <v>1.9121728049492223E-5</v>
      </c>
      <c r="BG2472" s="13">
        <f t="shared" ref="BG2472:BG2478" si="2960">_xlfn.POISSON.DIST(3,K2472,FALSE) * _xlfn.POISSON.DIST(6,L2472,FALSE)</f>
        <v>6.5308055799804019E-6</v>
      </c>
      <c r="BH2472" s="13">
        <f t="shared" ref="BH2472:BH2478" si="2961">_xlfn.POISSON.DIST(4,K2472,FALSE) * _xlfn.POISSON.DIST(6,L2472,FALSE)</f>
        <v>1.672890967794975E-6</v>
      </c>
      <c r="BI2472" s="13">
        <f t="shared" ref="BI2472:BI2478" si="2962">_xlfn.POISSON.DIST(5,K2472,FALSE) * _xlfn.POISSON.DIST(6,L2472,FALSE)</f>
        <v>3.4281396447736936E-7</v>
      </c>
      <c r="BJ2472" s="14">
        <f t="shared" ref="BJ2472:BJ2478" si="2963">SUM(N2472,Q2472,T2472,W2472,X2472,Y2472,AD2472,AE2472,AF2472,AG2472,AM2472,AN2472,AO2472,AP2472,AQ2472,AX2472,AY2472,AZ2472,BA2472,BB2472,BC2472)</f>
        <v>0.41647866775907016</v>
      </c>
      <c r="BK2472" s="14">
        <f t="shared" ref="BK2472:BK2478" si="2964">SUM(M2472,P2472,S2472,V2472,AC2472,AL2472,AY2472)</f>
        <v>0.32883534219802724</v>
      </c>
      <c r="BL2472" s="14">
        <f t="shared" ref="BL2472:BL2478" si="2965">SUM(O2472,R2472,U2472,AA2472,AB2472,AH2472,AI2472,AJ2472,AK2472,AR2472,AS2472,AT2472,AU2472,AV2472,BD2472,BE2472,BF2472,BG2472,BH2472,BI2472)</f>
        <v>0.24355620318205465</v>
      </c>
      <c r="BM2472" s="14">
        <f t="shared" ref="BM2472:BM2478" si="2966">SUM(S2472:BI2472)</f>
        <v>0.25722281290401389</v>
      </c>
      <c r="BN2472" s="14">
        <f t="shared" ref="BN2472:BN2478" si="2967">SUM(M2472:R2472)</f>
        <v>0.74266893265322653</v>
      </c>
    </row>
    <row r="2473" spans="1:66" x14ac:dyDescent="0.25">
      <c r="A2473" t="s">
        <v>303</v>
      </c>
      <c r="B2473" t="s">
        <v>361</v>
      </c>
      <c r="C2473" t="s">
        <v>354</v>
      </c>
      <c r="D2473" t="s">
        <v>548</v>
      </c>
      <c r="E2473" s="10">
        <f>VLOOKUP(A2473,home!$A$2:$E$405,3,FALSE)</f>
        <v>1.29370629370629</v>
      </c>
      <c r="F2473" s="10">
        <f>VLOOKUP(B2473,home!$B$2:$E$405,3,FALSE)</f>
        <v>0.88</v>
      </c>
      <c r="G2473" s="10">
        <f>VLOOKUP(C2473,away!$B$2:$E$405,4,FALSE)</f>
        <v>1.44</v>
      </c>
      <c r="H2473" s="10">
        <f>VLOOKUP(A2473,away!$A$2:$E$405,3,FALSE)</f>
        <v>1.0279720279720299</v>
      </c>
      <c r="I2473" s="10">
        <f>VLOOKUP(C2473,away!$B$2:$E$405,3,FALSE)</f>
        <v>0.55000000000000004</v>
      </c>
      <c r="J2473" s="10">
        <f>VLOOKUP(B2473,home!$B$2:$E$405,4,FALSE)</f>
        <v>0.97</v>
      </c>
      <c r="K2473" s="12">
        <f t="shared" si="2912"/>
        <v>1.6393846153846106</v>
      </c>
      <c r="L2473" s="12">
        <f t="shared" si="2913"/>
        <v>0.54842307692307801</v>
      </c>
      <c r="M2473" s="13">
        <f t="shared" si="2914"/>
        <v>0.11216237371073479</v>
      </c>
      <c r="N2473" s="13">
        <f t="shared" si="2915"/>
        <v>0.18387726988639788</v>
      </c>
      <c r="O2473" s="13">
        <f t="shared" si="2916"/>
        <v>6.1512434105437323E-2</v>
      </c>
      <c r="P2473" s="13">
        <f t="shared" si="2917"/>
        <v>0.10084253812731354</v>
      </c>
      <c r="Q2473" s="13">
        <f t="shared" si="2918"/>
        <v>0.15072278368534234</v>
      </c>
      <c r="R2473" s="13">
        <f t="shared" si="2919"/>
        <v>1.6867419190566009E-2</v>
      </c>
      <c r="S2473" s="13">
        <f t="shared" si="2920"/>
        <v>2.2666285402859258E-2</v>
      </c>
      <c r="T2473" s="13">
        <f t="shared" si="2921"/>
        <v>8.2659852791126948E-2</v>
      </c>
      <c r="U2473" s="13">
        <f t="shared" si="2922"/>
        <v>2.7652187522257052E-2</v>
      </c>
      <c r="V2473" s="13">
        <f t="shared" si="2923"/>
        <v>2.264302362451444E-3</v>
      </c>
      <c r="W2473" s="13">
        <f t="shared" si="2924"/>
        <v>8.2364204253897622E-2</v>
      </c>
      <c r="X2473" s="13">
        <f t="shared" si="2925"/>
        <v>4.5170430325243406E-2</v>
      </c>
      <c r="Y2473" s="13">
        <f t="shared" si="2926"/>
        <v>1.238625319245475E-2</v>
      </c>
      <c r="Z2473" s="13">
        <f t="shared" si="2927"/>
        <v>3.0834939774138617E-3</v>
      </c>
      <c r="AA2473" s="13">
        <f t="shared" si="2928"/>
        <v>5.0550325882033863E-3</v>
      </c>
      <c r="AB2473" s="13">
        <f t="shared" si="2929"/>
        <v>4.1435713276842413E-3</v>
      </c>
      <c r="AC2473" s="13">
        <f t="shared" si="2930"/>
        <v>1.2723629466985763E-4</v>
      </c>
      <c r="AD2473" s="13">
        <f t="shared" si="2931"/>
        <v>3.375665232805887E-2</v>
      </c>
      <c r="AE2473" s="13">
        <f t="shared" si="2932"/>
        <v>1.8512927136376631E-2</v>
      </c>
      <c r="AF2473" s="13">
        <f t="shared" si="2933"/>
        <v>5.0764582314922089E-3</v>
      </c>
      <c r="AG2473" s="13">
        <f t="shared" si="2934"/>
        <v>9.2801561439548156E-4</v>
      </c>
      <c r="AH2473" s="13">
        <f t="shared" si="2935"/>
        <v>4.2276481369177244E-4</v>
      </c>
      <c r="AI2473" s="13">
        <f t="shared" si="2936"/>
        <v>6.930741314922328E-4</v>
      </c>
      <c r="AJ2473" s="13">
        <f t="shared" si="2937"/>
        <v>5.6810753424470868E-4</v>
      </c>
      <c r="AK2473" s="13">
        <f t="shared" si="2938"/>
        <v>3.1044891717495383E-4</v>
      </c>
      <c r="AL2473" s="13">
        <f t="shared" si="2939"/>
        <v>4.5758057615698324E-6</v>
      </c>
      <c r="AM2473" s="13">
        <f t="shared" si="2940"/>
        <v>1.1068027298701356E-2</v>
      </c>
      <c r="AN2473" s="13">
        <f t="shared" si="2941"/>
        <v>6.0699615866224212E-3</v>
      </c>
      <c r="AO2473" s="13">
        <f t="shared" si="2942"/>
        <v>1.6644535050701784E-3</v>
      </c>
      <c r="AP2473" s="13">
        <f t="shared" si="2943"/>
        <v>3.0427490421532972E-4</v>
      </c>
      <c r="AQ2473" s="13">
        <f t="shared" si="2944"/>
        <v>4.1717844800061483E-5</v>
      </c>
      <c r="AR2473" s="13">
        <f t="shared" si="2945"/>
        <v>4.6370795987930752E-5</v>
      </c>
      <c r="AS2473" s="13">
        <f t="shared" si="2946"/>
        <v>7.6019569545752091E-5</v>
      </c>
      <c r="AT2473" s="13">
        <f t="shared" si="2947"/>
        <v>6.2312656390733239E-5</v>
      </c>
      <c r="AU2473" s="13">
        <f t="shared" si="2948"/>
        <v>3.4051470076905207E-5</v>
      </c>
      <c r="AV2473" s="13">
        <f t="shared" si="2949"/>
        <v>1.3955864043826958E-5</v>
      </c>
      <c r="AW2473" s="13">
        <f t="shared" si="2950"/>
        <v>1.1427774348432152E-7</v>
      </c>
      <c r="AX2473" s="13">
        <f t="shared" si="2951"/>
        <v>3.0241256126913151E-3</v>
      </c>
      <c r="AY2473" s="13">
        <f t="shared" si="2952"/>
        <v>1.6585002735140595E-3</v>
      </c>
      <c r="AZ2473" s="13">
        <f t="shared" si="2953"/>
        <v>4.5477991153917345E-4</v>
      </c>
      <c r="BA2473" s="13">
        <f t="shared" si="2954"/>
        <v>8.3137266136372923E-5</v>
      </c>
      <c r="BB2473" s="13">
        <f t="shared" si="2955"/>
        <v>1.1398598825370611E-5</v>
      </c>
      <c r="BC2473" s="13">
        <f t="shared" si="2956"/>
        <v>1.2502509280843071E-6</v>
      </c>
      <c r="BD2473" s="13">
        <f t="shared" si="2957"/>
        <v>4.2384691025122136E-6</v>
      </c>
      <c r="BE2473" s="13">
        <f t="shared" si="2958"/>
        <v>6.9484810394415405E-6</v>
      </c>
      <c r="BF2473" s="13">
        <f t="shared" si="2959"/>
        <v>5.6956164581760655E-6</v>
      </c>
      <c r="BG2473" s="13">
        <f t="shared" si="2960"/>
        <v>3.112435332221743E-6</v>
      </c>
      <c r="BH2473" s="13">
        <f t="shared" si="2961"/>
        <v>1.2756196500059538E-6</v>
      </c>
      <c r="BI2473" s="13">
        <f t="shared" si="2962"/>
        <v>4.1824624586041222E-7</v>
      </c>
      <c r="BJ2473" s="14">
        <f t="shared" si="2963"/>
        <v>0.6398364744978301</v>
      </c>
      <c r="BK2473" s="14">
        <f t="shared" si="2964"/>
        <v>0.2397258119773045</v>
      </c>
      <c r="BL2473" s="14">
        <f t="shared" si="2965"/>
        <v>0.11747943935462504</v>
      </c>
      <c r="BM2473" s="14">
        <f t="shared" si="2966"/>
        <v>0.3724820151056108</v>
      </c>
      <c r="BN2473" s="14">
        <f t="shared" si="2967"/>
        <v>0.62598481870579181</v>
      </c>
    </row>
    <row r="2474" spans="1:66" x14ac:dyDescent="0.25">
      <c r="A2474" t="s">
        <v>303</v>
      </c>
      <c r="B2474" t="s">
        <v>383</v>
      </c>
      <c r="C2474" t="s">
        <v>333</v>
      </c>
      <c r="D2474" t="s">
        <v>548</v>
      </c>
      <c r="E2474" s="10">
        <f>VLOOKUP(A2474,home!$A$2:$E$405,3,FALSE)</f>
        <v>1.29370629370629</v>
      </c>
      <c r="F2474" s="10">
        <f>VLOOKUP(B2474,home!$B$2:$E$405,3,FALSE)</f>
        <v>1.03</v>
      </c>
      <c r="G2474" s="10">
        <f>VLOOKUP(C2474,away!$B$2:$E$405,4,FALSE)</f>
        <v>1.1000000000000001</v>
      </c>
      <c r="H2474" s="10">
        <f>VLOOKUP(A2474,away!$A$2:$E$405,3,FALSE)</f>
        <v>1.0279720279720299</v>
      </c>
      <c r="I2474" s="10">
        <f>VLOOKUP(C2474,away!$B$2:$E$405,3,FALSE)</f>
        <v>0.99</v>
      </c>
      <c r="J2474" s="10">
        <f>VLOOKUP(B2474,home!$B$2:$E$405,4,FALSE)</f>
        <v>0.65</v>
      </c>
      <c r="K2474" s="12">
        <f t="shared" si="2912"/>
        <v>1.4657692307692267</v>
      </c>
      <c r="L2474" s="12">
        <f t="shared" si="2913"/>
        <v>0.66150000000000131</v>
      </c>
      <c r="M2474" s="13">
        <f t="shared" si="2914"/>
        <v>0.11916225457235892</v>
      </c>
      <c r="N2474" s="13">
        <f t="shared" si="2915"/>
        <v>0.17466436622125331</v>
      </c>
      <c r="O2474" s="13">
        <f t="shared" si="2916"/>
        <v>7.882583139961559E-2</v>
      </c>
      <c r="P2474" s="13">
        <f t="shared" si="2917"/>
        <v>0.11554047825535931</v>
      </c>
      <c r="Q2474" s="13">
        <f t="shared" si="2918"/>
        <v>0.12800882685946049</v>
      </c>
      <c r="R2474" s="13">
        <f t="shared" si="2919"/>
        <v>2.6071643735422902E-2</v>
      </c>
      <c r="S2474" s="13">
        <f t="shared" si="2920"/>
        <v>2.8007195238511688E-2</v>
      </c>
      <c r="T2474" s="13">
        <f t="shared" si="2921"/>
        <v>8.4677838967533309E-2</v>
      </c>
      <c r="U2474" s="13">
        <f t="shared" si="2922"/>
        <v>3.8215013182960153E-2</v>
      </c>
      <c r="V2474" s="13">
        <f t="shared" si="2923"/>
        <v>3.0173282490256331E-3</v>
      </c>
      <c r="W2474" s="13">
        <f t="shared" si="2924"/>
        <v>6.2543799892487512E-2</v>
      </c>
      <c r="X2474" s="13">
        <f t="shared" si="2925"/>
        <v>4.1372723628880573E-2</v>
      </c>
      <c r="Y2474" s="13">
        <f t="shared" si="2926"/>
        <v>1.3684028340252273E-2</v>
      </c>
      <c r="Z2474" s="13">
        <f t="shared" si="2927"/>
        <v>5.7487974436607626E-3</v>
      </c>
      <c r="AA2474" s="13">
        <f t="shared" si="2928"/>
        <v>8.4264104068427336E-3</v>
      </c>
      <c r="AB2474" s="13">
        <f t="shared" si="2929"/>
        <v>6.1755865500918413E-3</v>
      </c>
      <c r="AC2474" s="13">
        <f t="shared" si="2930"/>
        <v>1.8285128866778283E-4</v>
      </c>
      <c r="AD2474" s="13">
        <f t="shared" si="2931"/>
        <v>2.2918694364448978E-2</v>
      </c>
      <c r="AE2474" s="13">
        <f t="shared" si="2932"/>
        <v>1.516071632208303E-2</v>
      </c>
      <c r="AF2474" s="13">
        <f t="shared" si="2933"/>
        <v>5.0144069235289711E-3</v>
      </c>
      <c r="AG2474" s="13">
        <f t="shared" si="2934"/>
        <v>1.1056767266381406E-3</v>
      </c>
      <c r="AH2474" s="13">
        <f t="shared" si="2935"/>
        <v>9.5070737724540046E-4</v>
      </c>
      <c r="AI2474" s="13">
        <f t="shared" si="2936"/>
        <v>1.3935176210316195E-3</v>
      </c>
      <c r="AJ2474" s="13">
        <f t="shared" si="2937"/>
        <v>1.0212876257214402E-3</v>
      </c>
      <c r="AK2474" s="13">
        <f t="shared" si="2938"/>
        <v>4.9899065918261501E-4</v>
      </c>
      <c r="AL2474" s="13">
        <f t="shared" si="2939"/>
        <v>7.0917507957876423E-6</v>
      </c>
      <c r="AM2474" s="13">
        <f t="shared" si="2940"/>
        <v>6.718703401762679E-3</v>
      </c>
      <c r="AN2474" s="13">
        <f t="shared" si="2941"/>
        <v>4.4444223002660212E-3</v>
      </c>
      <c r="AO2474" s="13">
        <f t="shared" si="2942"/>
        <v>1.4699926758129892E-3</v>
      </c>
      <c r="AP2474" s="13">
        <f t="shared" si="2943"/>
        <v>3.2413338501676483E-4</v>
      </c>
      <c r="AQ2474" s="13">
        <f t="shared" si="2944"/>
        <v>5.3603558547147581E-5</v>
      </c>
      <c r="AR2474" s="13">
        <f t="shared" si="2945"/>
        <v>1.2577858600956677E-4</v>
      </c>
      <c r="AS2474" s="13">
        <f t="shared" si="2946"/>
        <v>1.843623812624837E-4</v>
      </c>
      <c r="AT2474" s="13">
        <f t="shared" si="2947"/>
        <v>1.3511635288294686E-4</v>
      </c>
      <c r="AU2474" s="13">
        <f t="shared" si="2948"/>
        <v>6.6016464209860126E-5</v>
      </c>
      <c r="AV2474" s="13">
        <f t="shared" si="2949"/>
        <v>2.4191225490747726E-5</v>
      </c>
      <c r="AW2474" s="13">
        <f t="shared" si="2950"/>
        <v>1.9100573824825764E-7</v>
      </c>
      <c r="AX2474" s="13">
        <f t="shared" si="2951"/>
        <v>1.6413447861613776E-3</v>
      </c>
      <c r="AY2474" s="13">
        <f t="shared" si="2952"/>
        <v>1.0857495760457536E-3</v>
      </c>
      <c r="AZ2474" s="13">
        <f t="shared" si="2953"/>
        <v>3.5911167227713366E-4</v>
      </c>
      <c r="BA2474" s="13">
        <f t="shared" si="2954"/>
        <v>7.9184123737108145E-5</v>
      </c>
      <c r="BB2474" s="13">
        <f t="shared" si="2955"/>
        <v>1.3095074463024284E-5</v>
      </c>
      <c r="BC2474" s="13">
        <f t="shared" si="2956"/>
        <v>1.7324783514581168E-6</v>
      </c>
      <c r="BD2474" s="13">
        <f t="shared" si="2957"/>
        <v>1.3867089107554754E-5</v>
      </c>
      <c r="BE2474" s="13">
        <f t="shared" si="2958"/>
        <v>2.0325952534188853E-5</v>
      </c>
      <c r="BF2474" s="13">
        <f t="shared" si="2959"/>
        <v>1.4896577905344909E-5</v>
      </c>
      <c r="BG2474" s="13">
        <f t="shared" si="2960"/>
        <v>7.2783151791370884E-6</v>
      </c>
      <c r="BH2474" s="13">
        <f t="shared" si="2961"/>
        <v>2.6670826103549403E-6</v>
      </c>
      <c r="BI2474" s="13">
        <f t="shared" si="2962"/>
        <v>7.8186552523558852E-7</v>
      </c>
      <c r="BJ2474" s="14">
        <f t="shared" si="2963"/>
        <v>0.565342151279008</v>
      </c>
      <c r="BK2474" s="14">
        <f t="shared" si="2964"/>
        <v>0.26700294893076482</v>
      </c>
      <c r="BL2474" s="14">
        <f t="shared" si="2965"/>
        <v>0.16217427045083169</v>
      </c>
      <c r="BM2474" s="14">
        <f t="shared" si="2966"/>
        <v>0.35690920849048724</v>
      </c>
      <c r="BN2474" s="14">
        <f t="shared" si="2967"/>
        <v>0.64227340104347053</v>
      </c>
    </row>
    <row r="2475" spans="1:66" x14ac:dyDescent="0.25">
      <c r="A2475" t="s">
        <v>303</v>
      </c>
      <c r="B2475" t="s">
        <v>390</v>
      </c>
      <c r="C2475" t="s">
        <v>357</v>
      </c>
      <c r="D2475" t="s">
        <v>548</v>
      </c>
      <c r="E2475" s="10">
        <f>VLOOKUP(A2475,home!$A$2:$E$405,3,FALSE)</f>
        <v>1.29370629370629</v>
      </c>
      <c r="F2475" s="10">
        <f>VLOOKUP(B2475,home!$B$2:$E$405,3,FALSE)</f>
        <v>0.33</v>
      </c>
      <c r="G2475" s="10">
        <f>VLOOKUP(C2475,away!$B$2:$E$405,4,FALSE)</f>
        <v>0.64</v>
      </c>
      <c r="H2475" s="10">
        <f>VLOOKUP(A2475,away!$A$2:$E$405,3,FALSE)</f>
        <v>1.0279720279720299</v>
      </c>
      <c r="I2475" s="10">
        <f>VLOOKUP(C2475,away!$B$2:$E$405,3,FALSE)</f>
        <v>0.77</v>
      </c>
      <c r="J2475" s="10">
        <f>VLOOKUP(B2475,home!$B$2:$E$405,4,FALSE)</f>
        <v>0.56000000000000005</v>
      </c>
      <c r="K2475" s="12">
        <f t="shared" si="2912"/>
        <v>0.2732307692307685</v>
      </c>
      <c r="L2475" s="12">
        <f t="shared" si="2913"/>
        <v>0.44326153846153937</v>
      </c>
      <c r="M2475" s="13">
        <f t="shared" si="2914"/>
        <v>0.48846263108509835</v>
      </c>
      <c r="N2475" s="13">
        <f t="shared" si="2915"/>
        <v>0.13346302043186653</v>
      </c>
      <c r="O2475" s="13">
        <f t="shared" si="2916"/>
        <v>0.21651669733575202</v>
      </c>
      <c r="P2475" s="13">
        <f t="shared" si="2917"/>
        <v>5.915902376435301E-2</v>
      </c>
      <c r="Q2475" s="13">
        <f t="shared" si="2918"/>
        <v>1.8233101868230329E-2</v>
      </c>
      <c r="R2475" s="13">
        <f t="shared" si="2919"/>
        <v>4.798676218182845E-2</v>
      </c>
      <c r="S2475" s="13">
        <f t="shared" si="2920"/>
        <v>1.7912271430962144E-3</v>
      </c>
      <c r="T2475" s="13">
        <f t="shared" si="2921"/>
        <v>8.0820327850377426E-3</v>
      </c>
      <c r="U2475" s="13">
        <f t="shared" si="2922"/>
        <v>1.311145994383494E-2</v>
      </c>
      <c r="V2475" s="13">
        <f t="shared" si="2923"/>
        <v>2.410448219057812E-5</v>
      </c>
      <c r="W2475" s="13">
        <f t="shared" si="2924"/>
        <v>1.6606148163065117E-3</v>
      </c>
      <c r="X2475" s="13">
        <f t="shared" si="2925"/>
        <v>7.3608667826805094E-4</v>
      </c>
      <c r="Y2475" s="13">
        <f t="shared" si="2926"/>
        <v>1.6313945672507017E-4</v>
      </c>
      <c r="Z2475" s="13">
        <f t="shared" si="2927"/>
        <v>7.0902286768351015E-3</v>
      </c>
      <c r="AA2475" s="13">
        <f t="shared" si="2928"/>
        <v>1.9372686353937086E-3</v>
      </c>
      <c r="AB2475" s="13">
        <f t="shared" si="2929"/>
        <v>2.6466069972763207E-4</v>
      </c>
      <c r="AC2475" s="13">
        <f t="shared" si="2930"/>
        <v>1.8245991914110746E-7</v>
      </c>
      <c r="AD2475" s="13">
        <f t="shared" si="2931"/>
        <v>1.1343276591385988E-4</v>
      </c>
      <c r="AE2475" s="13">
        <f t="shared" si="2932"/>
        <v>5.0280382330925186E-5</v>
      </c>
      <c r="AF2475" s="13">
        <f t="shared" si="2933"/>
        <v>1.1143679813220146E-5</v>
      </c>
      <c r="AG2475" s="13">
        <f t="shared" si="2934"/>
        <v>1.6465215527102546E-6</v>
      </c>
      <c r="AH2475" s="13">
        <f t="shared" si="2935"/>
        <v>7.857064178345126E-4</v>
      </c>
      <c r="AI2475" s="13">
        <f t="shared" si="2936"/>
        <v>2.1467916893447549E-4</v>
      </c>
      <c r="AJ2475" s="13">
        <f t="shared" si="2937"/>
        <v>2.9328477232894419E-5</v>
      </c>
      <c r="AK2475" s="13">
        <f t="shared" si="2938"/>
        <v>2.6711474649036075E-6</v>
      </c>
      <c r="AL2475" s="13">
        <f t="shared" si="2939"/>
        <v>8.8392847317977851E-10</v>
      </c>
      <c r="AM2475" s="13">
        <f t="shared" si="2940"/>
        <v>6.1986643773235279E-6</v>
      </c>
      <c r="AN2475" s="13">
        <f t="shared" si="2941"/>
        <v>2.7476295082991666E-6</v>
      </c>
      <c r="AO2475" s="13">
        <f t="shared" si="2942"/>
        <v>6.089592414855057E-7</v>
      </c>
      <c r="AP2475" s="13">
        <f t="shared" si="2943"/>
        <v>8.9976070080412464E-8</v>
      </c>
      <c r="AQ2475" s="13">
        <f t="shared" si="2944"/>
        <v>9.9707328121417256E-9</v>
      </c>
      <c r="AR2475" s="13">
        <f t="shared" si="2945"/>
        <v>6.965468710968624E-5</v>
      </c>
      <c r="AS2475" s="13">
        <f t="shared" si="2946"/>
        <v>1.9031803739508065E-5</v>
      </c>
      <c r="AT2475" s="13">
        <f t="shared" si="2947"/>
        <v>2.6000371877974023E-6</v>
      </c>
      <c r="AU2475" s="13">
        <f t="shared" si="2948"/>
        <v>2.3680338695016281E-7</v>
      </c>
      <c r="AV2475" s="13">
        <f t="shared" si="2949"/>
        <v>1.6175492893211075E-8</v>
      </c>
      <c r="AW2475" s="13">
        <f t="shared" si="2950"/>
        <v>2.9737487818933735E-12</v>
      </c>
      <c r="AX2475" s="13">
        <f t="shared" si="2951"/>
        <v>2.8227763933657825E-7</v>
      </c>
      <c r="AY2475" s="13">
        <f t="shared" si="2952"/>
        <v>1.2512282068562321E-7</v>
      </c>
      <c r="AZ2475" s="13">
        <f t="shared" si="2953"/>
        <v>2.7731066996878326E-8</v>
      </c>
      <c r="BA2475" s="13">
        <f t="shared" si="2954"/>
        <v>4.0973718067387704E-9</v>
      </c>
      <c r="BB2475" s="13">
        <f t="shared" si="2955"/>
        <v>4.5405183267599104E-10</v>
      </c>
      <c r="BC2475" s="13">
        <f t="shared" si="2956"/>
        <v>4.0252742778648255E-11</v>
      </c>
      <c r="BD2475" s="13">
        <f t="shared" si="2957"/>
        <v>5.1458739615494457E-6</v>
      </c>
      <c r="BE2475" s="13">
        <f t="shared" si="2958"/>
        <v>1.4060111008787372E-6</v>
      </c>
      <c r="BF2475" s="13">
        <f t="shared" si="2959"/>
        <v>1.9208274732004848E-7</v>
      </c>
      <c r="BG2475" s="13">
        <f t="shared" si="2960"/>
        <v>1.749430560207206E-8</v>
      </c>
      <c r="BH2475" s="13">
        <f t="shared" si="2961"/>
        <v>1.1949956442030727E-9</v>
      </c>
      <c r="BI2475" s="13">
        <f t="shared" si="2962"/>
        <v>6.5301915818604686E-11</v>
      </c>
      <c r="BJ2475" s="14">
        <f t="shared" si="2963"/>
        <v>0.16252459430917834</v>
      </c>
      <c r="BK2475" s="14">
        <f t="shared" si="2964"/>
        <v>0.54943729494140647</v>
      </c>
      <c r="BL2475" s="14">
        <f t="shared" si="2965"/>
        <v>0.28094753623733332</v>
      </c>
      <c r="BM2475" s="14">
        <f t="shared" si="2966"/>
        <v>3.6178292377777553E-2</v>
      </c>
      <c r="BN2475" s="14">
        <f t="shared" si="2967"/>
        <v>0.9638212366671286</v>
      </c>
    </row>
    <row r="2476" spans="1:66" x14ac:dyDescent="0.25">
      <c r="A2476" t="s">
        <v>35</v>
      </c>
      <c r="B2476" t="s">
        <v>216</v>
      </c>
      <c r="C2476" t="s">
        <v>36</v>
      </c>
      <c r="D2476" t="s">
        <v>548</v>
      </c>
      <c r="E2476" s="10">
        <f>VLOOKUP(A2476,home!$A$2:$E$405,3,FALSE)</f>
        <v>1.6</v>
      </c>
      <c r="F2476" s="10">
        <f>VLOOKUP(B2476,home!$B$2:$E$405,3,FALSE)</f>
        <v>1.1299999999999999</v>
      </c>
      <c r="G2476" s="10">
        <f>VLOOKUP(C2476,away!$B$2:$E$405,4,FALSE)</f>
        <v>1.04</v>
      </c>
      <c r="H2476" s="10">
        <f>VLOOKUP(A2476,away!$A$2:$E$405,3,FALSE)</f>
        <v>1.10909090909091</v>
      </c>
      <c r="I2476" s="10">
        <f>VLOOKUP(C2476,away!$B$2:$E$405,3,FALSE)</f>
        <v>0.63</v>
      </c>
      <c r="J2476" s="10">
        <f>VLOOKUP(B2476,home!$B$2:$E$405,4,FALSE)</f>
        <v>0.72</v>
      </c>
      <c r="K2476" s="12">
        <f t="shared" si="2912"/>
        <v>1.88032</v>
      </c>
      <c r="L2476" s="12">
        <f t="shared" si="2913"/>
        <v>0.50308363636363673</v>
      </c>
      <c r="M2476" s="13">
        <f t="shared" si="2914"/>
        <v>9.223610447876697E-2</v>
      </c>
      <c r="N2476" s="13">
        <f t="shared" si="2915"/>
        <v>0.17343339197351509</v>
      </c>
      <c r="O2476" s="13">
        <f t="shared" si="2916"/>
        <v>4.6402474845194407E-2</v>
      </c>
      <c r="P2476" s="13">
        <f t="shared" si="2917"/>
        <v>8.7251501500915943E-2</v>
      </c>
      <c r="Q2476" s="13">
        <f t="shared" si="2918"/>
        <v>0.16305513779781999</v>
      </c>
      <c r="R2476" s="13">
        <f t="shared" si="2919"/>
        <v>1.1672162890696291E-2</v>
      </c>
      <c r="S2476" s="13">
        <f t="shared" si="2920"/>
        <v>2.0634068831248274E-2</v>
      </c>
      <c r="T2476" s="13">
        <f t="shared" si="2921"/>
        <v>8.203037165110115E-2</v>
      </c>
      <c r="U2476" s="13">
        <f t="shared" si="2922"/>
        <v>2.1947401326634048E-2</v>
      </c>
      <c r="V2476" s="13">
        <f t="shared" si="2923"/>
        <v>2.1687741208326087E-3</v>
      </c>
      <c r="W2476" s="13">
        <f t="shared" si="2924"/>
        <v>0.10219861223466563</v>
      </c>
      <c r="X2476" s="13">
        <f t="shared" si="2925"/>
        <v>5.1414449474332845E-2</v>
      </c>
      <c r="Y2476" s="13">
        <f t="shared" si="2926"/>
        <v>1.2932884101590918E-2</v>
      </c>
      <c r="Z2476" s="13">
        <f t="shared" si="2927"/>
        <v>1.9573580504267298E-3</v>
      </c>
      <c r="AA2476" s="13">
        <f t="shared" si="2928"/>
        <v>3.6804594893783886E-3</v>
      </c>
      <c r="AB2476" s="13">
        <f t="shared" si="2929"/>
        <v>3.4602207935339867E-3</v>
      </c>
      <c r="AC2476" s="13">
        <f t="shared" si="2930"/>
        <v>1.2822310710670172E-4</v>
      </c>
      <c r="AD2476" s="13">
        <f t="shared" si="2931"/>
        <v>4.8041523639271597E-2</v>
      </c>
      <c r="AE2476" s="13">
        <f t="shared" si="2932"/>
        <v>2.4168904408894371E-2</v>
      </c>
      <c r="AF2476" s="13">
        <f t="shared" si="2933"/>
        <v>6.0794901584758556E-3</v>
      </c>
      <c r="AG2476" s="13">
        <f t="shared" si="2934"/>
        <v>1.0194973387209923E-3</v>
      </c>
      <c r="AH2476" s="13">
        <f t="shared" si="2935"/>
        <v>2.4617870141857941E-4</v>
      </c>
      <c r="AI2476" s="13">
        <f t="shared" si="2936"/>
        <v>4.6289473585138318E-4</v>
      </c>
      <c r="AJ2476" s="13">
        <f t="shared" si="2937"/>
        <v>4.3519511485803658E-4</v>
      </c>
      <c r="AK2476" s="13">
        <f t="shared" si="2938"/>
        <v>2.7276869278995442E-4</v>
      </c>
      <c r="AL2476" s="13">
        <f t="shared" si="2939"/>
        <v>4.8517481025005438E-6</v>
      </c>
      <c r="AM2476" s="13">
        <f t="shared" si="2940"/>
        <v>1.8066687545879027E-2</v>
      </c>
      <c r="AN2476" s="13">
        <f t="shared" si="2941"/>
        <v>9.089054867626449E-3</v>
      </c>
      <c r="AO2476" s="13">
        <f t="shared" si="2942"/>
        <v>2.2862773869570634E-3</v>
      </c>
      <c r="AP2476" s="13">
        <f t="shared" si="2943"/>
        <v>3.8339624718877107E-4</v>
      </c>
      <c r="AQ2476" s="13">
        <f t="shared" si="2944"/>
        <v>4.8220094550974657E-5</v>
      </c>
      <c r="AR2476" s="13">
        <f t="shared" si="2945"/>
        <v>2.4769695260987386E-5</v>
      </c>
      <c r="AS2476" s="13">
        <f t="shared" si="2946"/>
        <v>4.6574953393139797E-5</v>
      </c>
      <c r="AT2476" s="13">
        <f t="shared" si="2947"/>
        <v>4.3787908182094326E-5</v>
      </c>
      <c r="AU2476" s="13">
        <f t="shared" si="2948"/>
        <v>2.7445093170985201E-5</v>
      </c>
      <c r="AV2476" s="13">
        <f t="shared" si="2949"/>
        <v>1.2901389397816716E-5</v>
      </c>
      <c r="AW2476" s="13">
        <f t="shared" si="2950"/>
        <v>1.27487528169515E-7</v>
      </c>
      <c r="AX2476" s="13">
        <f t="shared" si="2951"/>
        <v>5.6618589877112154E-3</v>
      </c>
      <c r="AY2476" s="13">
        <f t="shared" si="2952"/>
        <v>2.8483886081158978E-3</v>
      </c>
      <c r="AZ2476" s="13">
        <f t="shared" si="2953"/>
        <v>7.1648884937385168E-4</v>
      </c>
      <c r="BA2476" s="13">
        <f t="shared" si="2954"/>
        <v>1.2015127191899848E-4</v>
      </c>
      <c r="BB2476" s="13">
        <f t="shared" si="2955"/>
        <v>1.5111534697681463E-5</v>
      </c>
      <c r="BC2476" s="13">
        <f t="shared" si="2956"/>
        <v>1.5204731653489723E-6</v>
      </c>
      <c r="BD2476" s="13">
        <f t="shared" si="2957"/>
        <v>2.0768713939194456E-6</v>
      </c>
      <c r="BE2476" s="13">
        <f t="shared" si="2958"/>
        <v>3.9051828194146116E-6</v>
      </c>
      <c r="BF2476" s="13">
        <f t="shared" si="2959"/>
        <v>3.6714966795008424E-6</v>
      </c>
      <c r="BG2476" s="13">
        <f t="shared" si="2960"/>
        <v>2.3011962121330082E-6</v>
      </c>
      <c r="BH2476" s="13">
        <f t="shared" si="2961"/>
        <v>1.0817463153994837E-6</v>
      </c>
      <c r="BI2476" s="13">
        <f t="shared" si="2962"/>
        <v>4.0680584635439138E-7</v>
      </c>
      <c r="BJ2476" s="14">
        <f t="shared" si="2963"/>
        <v>0.70361141864557364</v>
      </c>
      <c r="BK2476" s="14">
        <f t="shared" si="2964"/>
        <v>0.20527191239508888</v>
      </c>
      <c r="BL2476" s="14">
        <f t="shared" si="2965"/>
        <v>8.8748678929026784E-2</v>
      </c>
      <c r="BM2476" s="14">
        <f t="shared" si="2966"/>
        <v>0.42269033341261969</v>
      </c>
      <c r="BN2476" s="14">
        <f t="shared" si="2967"/>
        <v>0.57405077348690858</v>
      </c>
    </row>
    <row r="2477" spans="1:66" x14ac:dyDescent="0.25">
      <c r="A2477" t="s">
        <v>35</v>
      </c>
      <c r="B2477" t="s">
        <v>300</v>
      </c>
      <c r="C2477" t="s">
        <v>212</v>
      </c>
      <c r="D2477" t="s">
        <v>548</v>
      </c>
      <c r="E2477" s="10">
        <f>VLOOKUP(A2477,home!$A$2:$E$405,3,FALSE)</f>
        <v>1.6</v>
      </c>
      <c r="F2477" s="10">
        <f>VLOOKUP(B2477,home!$B$2:$E$405,3,FALSE)</f>
        <v>1.5</v>
      </c>
      <c r="G2477" s="10">
        <f>VLOOKUP(C2477,away!$B$2:$E$405,4,FALSE)</f>
        <v>1.04</v>
      </c>
      <c r="H2477" s="10">
        <f>VLOOKUP(A2477,away!$A$2:$E$405,3,FALSE)</f>
        <v>1.10909090909091</v>
      </c>
      <c r="I2477" s="10">
        <f>VLOOKUP(C2477,away!$B$2:$E$405,3,FALSE)</f>
        <v>0.94</v>
      </c>
      <c r="J2477" s="10">
        <f>VLOOKUP(B2477,home!$B$2:$E$405,4,FALSE)</f>
        <v>1.62</v>
      </c>
      <c r="K2477" s="12">
        <f t="shared" si="2912"/>
        <v>2.4960000000000004</v>
      </c>
      <c r="L2477" s="12">
        <f t="shared" si="2913"/>
        <v>1.6889236363636377</v>
      </c>
      <c r="M2477" s="13">
        <f t="shared" si="2914"/>
        <v>1.522336840929929E-2</v>
      </c>
      <c r="N2477" s="13">
        <f t="shared" si="2915"/>
        <v>3.7997527549611033E-2</v>
      </c>
      <c r="O2477" s="13">
        <f t="shared" si="2916"/>
        <v>2.5711106731537082E-2</v>
      </c>
      <c r="P2477" s="13">
        <f t="shared" si="2917"/>
        <v>6.4174922401916579E-2</v>
      </c>
      <c r="Q2477" s="13">
        <f t="shared" si="2918"/>
        <v>4.7420914381914592E-2</v>
      </c>
      <c r="R2477" s="13">
        <f t="shared" si="2919"/>
        <v>2.1712047937980615E-2</v>
      </c>
      <c r="S2477" s="13">
        <f t="shared" si="2920"/>
        <v>6.7633203023193159E-2</v>
      </c>
      <c r="T2477" s="13">
        <f t="shared" si="2921"/>
        <v>8.0090303157591913E-2</v>
      </c>
      <c r="U2477" s="13">
        <f t="shared" si="2922"/>
        <v>5.4193271653199621E-2</v>
      </c>
      <c r="V2477" s="13">
        <f t="shared" si="2923"/>
        <v>3.16790420790415E-2</v>
      </c>
      <c r="W2477" s="13">
        <f t="shared" si="2924"/>
        <v>3.9454200765752942E-2</v>
      </c>
      <c r="X2477" s="13">
        <f t="shared" si="2925"/>
        <v>6.6635132227116478E-2</v>
      </c>
      <c r="Y2477" s="13">
        <f t="shared" si="2926"/>
        <v>5.627082491529671E-2</v>
      </c>
      <c r="Z2477" s="13">
        <f t="shared" si="2927"/>
        <v>1.2223330318771946E-2</v>
      </c>
      <c r="AA2477" s="13">
        <f t="shared" si="2928"/>
        <v>3.0509432475654782E-2</v>
      </c>
      <c r="AB2477" s="13">
        <f t="shared" si="2929"/>
        <v>3.8075771729617187E-2</v>
      </c>
      <c r="AC2477" s="13">
        <f t="shared" si="2930"/>
        <v>8.3465433393656325E-3</v>
      </c>
      <c r="AD2477" s="13">
        <f t="shared" si="2931"/>
        <v>2.4619421277829848E-2</v>
      </c>
      <c r="AE2477" s="13">
        <f t="shared" si="2932"/>
        <v>4.1580322509720699E-2</v>
      </c>
      <c r="AF2477" s="13">
        <f t="shared" si="2933"/>
        <v>3.511299474714516E-2</v>
      </c>
      <c r="AG2477" s="13">
        <f t="shared" si="2934"/>
        <v>1.9767722257321905E-2</v>
      </c>
      <c r="AH2477" s="13">
        <f t="shared" si="2935"/>
        <v>5.1610678726135544E-3</v>
      </c>
      <c r="AI2477" s="13">
        <f t="shared" si="2936"/>
        <v>1.2882025410043433E-2</v>
      </c>
      <c r="AJ2477" s="13">
        <f t="shared" si="2937"/>
        <v>1.6076767711734212E-2</v>
      </c>
      <c r="AK2477" s="13">
        <f t="shared" si="2938"/>
        <v>1.3375870736162865E-2</v>
      </c>
      <c r="AL2477" s="13">
        <f t="shared" si="2939"/>
        <v>1.4074119648863636E-3</v>
      </c>
      <c r="AM2477" s="13">
        <f t="shared" si="2940"/>
        <v>1.2290015101892655E-2</v>
      </c>
      <c r="AN2477" s="13">
        <f t="shared" si="2941"/>
        <v>2.0756896996852566E-2</v>
      </c>
      <c r="AO2477" s="13">
        <f t="shared" si="2942"/>
        <v>1.7528406977774857E-2</v>
      </c>
      <c r="AP2477" s="13">
        <f t="shared" si="2943"/>
        <v>9.868046950855091E-3</v>
      </c>
      <c r="AQ2477" s="13">
        <f t="shared" si="2944"/>
        <v>4.1665944350113221E-3</v>
      </c>
      <c r="AR2477" s="13">
        <f t="shared" si="2945"/>
        <v>1.7433299037868057E-3</v>
      </c>
      <c r="AS2477" s="13">
        <f t="shared" si="2946"/>
        <v>4.3513514398518674E-3</v>
      </c>
      <c r="AT2477" s="13">
        <f t="shared" si="2947"/>
        <v>5.4304865969351333E-3</v>
      </c>
      <c r="AU2477" s="13">
        <f t="shared" si="2948"/>
        <v>4.5181648486500312E-3</v>
      </c>
      <c r="AV2477" s="13">
        <f t="shared" si="2949"/>
        <v>2.8193348655576205E-3</v>
      </c>
      <c r="AW2477" s="13">
        <f t="shared" si="2950"/>
        <v>1.6480611912943148E-4</v>
      </c>
      <c r="AX2477" s="13">
        <f t="shared" si="2951"/>
        <v>5.1126462823873481E-3</v>
      </c>
      <c r="AY2477" s="13">
        <f t="shared" si="2952"/>
        <v>8.6348691506906734E-3</v>
      </c>
      <c r="AZ2477" s="13">
        <f t="shared" si="2953"/>
        <v>7.2918173027543467E-3</v>
      </c>
      <c r="BA2477" s="13">
        <f t="shared" si="2954"/>
        <v>4.1051075315557206E-3</v>
      </c>
      <c r="BB2477" s="13">
        <f t="shared" si="2955"/>
        <v>1.7333032849647112E-3</v>
      </c>
      <c r="BC2477" s="13">
        <f t="shared" si="2956"/>
        <v>5.8548337739272767E-4</v>
      </c>
      <c r="BD2477" s="13">
        <f t="shared" si="2957"/>
        <v>4.9072518008084663E-4</v>
      </c>
      <c r="BE2477" s="13">
        <f t="shared" si="2958"/>
        <v>1.2248500494817934E-3</v>
      </c>
      <c r="BF2477" s="13">
        <f t="shared" si="2959"/>
        <v>1.5286128617532787E-3</v>
      </c>
      <c r="BG2477" s="13">
        <f t="shared" si="2960"/>
        <v>1.271805900978728E-3</v>
      </c>
      <c r="BH2477" s="13">
        <f t="shared" si="2961"/>
        <v>7.9360688221072665E-4</v>
      </c>
      <c r="BI2477" s="13">
        <f t="shared" si="2962"/>
        <v>3.9616855559959456E-4</v>
      </c>
      <c r="BJ2477" s="14">
        <f t="shared" si="2963"/>
        <v>0.54102255118143328</v>
      </c>
      <c r="BK2477" s="14">
        <f t="shared" si="2964"/>
        <v>0.19709936036839321</v>
      </c>
      <c r="BL2477" s="14">
        <f t="shared" si="2965"/>
        <v>0.24226579934342982</v>
      </c>
      <c r="BM2477" s="14">
        <f t="shared" si="2966"/>
        <v>0.77190109076820768</v>
      </c>
      <c r="BN2477" s="14">
        <f t="shared" si="2967"/>
        <v>0.21223988741225921</v>
      </c>
    </row>
    <row r="2478" spans="1:66" s="15" customFormat="1" x14ac:dyDescent="0.25">
      <c r="A2478" s="15" t="s">
        <v>35</v>
      </c>
      <c r="B2478" s="15" t="s">
        <v>286</v>
      </c>
      <c r="C2478" s="15" t="s">
        <v>215</v>
      </c>
      <c r="D2478" s="15" t="s">
        <v>548</v>
      </c>
      <c r="E2478" s="15">
        <f>VLOOKUP(A2478,home!$A$2:$E$405,3,FALSE)</f>
        <v>1.6</v>
      </c>
      <c r="F2478" s="15">
        <f>VLOOKUP(B2478,home!$B$2:$E$405,3,FALSE)</f>
        <v>0.87</v>
      </c>
      <c r="G2478" s="15">
        <f>VLOOKUP(C2478,away!$B$2:$E$405,4,FALSE)</f>
        <v>1.46</v>
      </c>
      <c r="H2478" s="15">
        <f>VLOOKUP(A2478,away!$A$2:$E$405,3,FALSE)</f>
        <v>1.10909090909091</v>
      </c>
      <c r="I2478" s="15">
        <f>VLOOKUP(C2478,away!$B$2:$E$405,3,FALSE)</f>
        <v>0.42</v>
      </c>
      <c r="J2478" s="15">
        <f>VLOOKUP(B2478,home!$B$2:$E$405,4,FALSE)</f>
        <v>0.54</v>
      </c>
      <c r="K2478" s="20">
        <f t="shared" si="2912"/>
        <v>2.0323200000000003</v>
      </c>
      <c r="L2478" s="20">
        <f t="shared" si="2913"/>
        <v>0.25154181818181842</v>
      </c>
      <c r="M2478" s="21">
        <f t="shared" si="2914"/>
        <v>0.101889965440357</v>
      </c>
      <c r="N2478" s="21">
        <f t="shared" si="2915"/>
        <v>0.20707301456374635</v>
      </c>
      <c r="O2478" s="21">
        <f t="shared" si="2916"/>
        <v>2.5629587161350043E-2</v>
      </c>
      <c r="P2478" s="21">
        <f t="shared" si="2917"/>
        <v>5.2087522579754922E-2</v>
      </c>
      <c r="Q2478" s="21">
        <f t="shared" si="2918"/>
        <v>0.21041931447909659</v>
      </c>
      <c r="R2478" s="21">
        <f t="shared" si="2919"/>
        <v>3.22345647690769E-3</v>
      </c>
      <c r="S2478" s="21">
        <f t="shared" si="2920"/>
        <v>6.6569607634341683E-3</v>
      </c>
      <c r="T2478" s="21">
        <f t="shared" si="2921"/>
        <v>5.2929256944643788E-2</v>
      </c>
      <c r="U2478" s="21">
        <f t="shared" si="2922"/>
        <v>6.551095067149037E-3</v>
      </c>
      <c r="V2478" s="21">
        <f t="shared" si="2923"/>
        <v>3.7812533308121901E-4</v>
      </c>
      <c r="W2478" s="21">
        <f t="shared" si="2924"/>
        <v>0.14254646040071917</v>
      </c>
      <c r="X2478" s="21">
        <f t="shared" si="2925"/>
        <v>3.585639582457948E-2</v>
      </c>
      <c r="Y2478" s="21">
        <f t="shared" si="2926"/>
        <v>4.5096914995808425E-3</v>
      </c>
      <c r="Z2478" s="21">
        <f t="shared" si="2927"/>
        <v>2.702780343437732E-4</v>
      </c>
      <c r="AA2478" s="21">
        <f t="shared" si="2928"/>
        <v>5.4929145475753722E-4</v>
      </c>
      <c r="AB2478" s="21">
        <f t="shared" si="2929"/>
        <v>5.5816800466641921E-4</v>
      </c>
      <c r="AC2478" s="21">
        <f t="shared" si="2930"/>
        <v>1.2081422677225328E-5</v>
      </c>
      <c r="AD2478" s="21">
        <f t="shared" si="2931"/>
        <v>7.2425005600397413E-2</v>
      </c>
      <c r="AE2478" s="21">
        <f t="shared" si="2932"/>
        <v>1.8217917590552347E-2</v>
      </c>
      <c r="AF2478" s="21">
        <f t="shared" si="2933"/>
        <v>2.291284057107035E-3</v>
      </c>
      <c r="AG2478" s="21">
        <f t="shared" si="2934"/>
        <v>1.9211791923190579E-4</v>
      </c>
      <c r="AH2478" s="21">
        <f t="shared" si="2935"/>
        <v>1.6996557043360164E-5</v>
      </c>
      <c r="AI2478" s="21">
        <f t="shared" si="2936"/>
        <v>3.4542442810361731E-5</v>
      </c>
      <c r="AJ2478" s="21">
        <f t="shared" si="2937"/>
        <v>3.5100648686177188E-5</v>
      </c>
      <c r="AK2478" s="21">
        <f t="shared" si="2938"/>
        <v>2.377858344596387E-5</v>
      </c>
      <c r="AL2478" s="21">
        <f t="shared" si="2939"/>
        <v>2.4704743937278238E-7</v>
      </c>
      <c r="AM2478" s="21">
        <f t="shared" si="2940"/>
        <v>2.9438157476359934E-2</v>
      </c>
      <c r="AN2478" s="21">
        <f t="shared" si="2941"/>
        <v>7.4049276555262691E-3</v>
      </c>
      <c r="AO2478" s="21">
        <f t="shared" si="2942"/>
        <v>9.3132448298795386E-4</v>
      </c>
      <c r="AP2478" s="21">
        <f t="shared" si="2943"/>
        <v>7.8089017922677357E-5</v>
      </c>
      <c r="AQ2478" s="21">
        <f t="shared" si="2944"/>
        <v>4.9106633870757151E-6</v>
      </c>
      <c r="AR2478" s="21">
        <f t="shared" si="2945"/>
        <v>8.5506897230356123E-7</v>
      </c>
      <c r="AS2478" s="21">
        <f t="shared" si="2946"/>
        <v>1.7377737737919736E-6</v>
      </c>
      <c r="AT2478" s="21">
        <f t="shared" si="2947"/>
        <v>1.7658561979764527E-6</v>
      </c>
      <c r="AU2478" s="21">
        <f t="shared" si="2948"/>
        <v>1.1962616227571678E-6</v>
      </c>
      <c r="AV2478" s="21">
        <f t="shared" si="2949"/>
        <v>6.077966052904621E-7</v>
      </c>
      <c r="AW2478" s="21">
        <f t="shared" si="2950"/>
        <v>3.5081660617864712E-9</v>
      </c>
      <c r="AX2478" s="21">
        <f t="shared" si="2951"/>
        <v>9.9712927003926359E-3</v>
      </c>
      <c r="AY2478" s="21">
        <f t="shared" si="2952"/>
        <v>2.5081970954798577E-3</v>
      </c>
      <c r="AZ2478" s="21">
        <f t="shared" si="2953"/>
        <v>3.1545822887767968E-4</v>
      </c>
      <c r="BA2478" s="21">
        <f t="shared" si="2954"/>
        <v>2.6450312150769272E-5</v>
      </c>
      <c r="BB2478" s="21">
        <f t="shared" si="2955"/>
        <v>1.663339902470286E-6</v>
      </c>
      <c r="BC2478" s="21">
        <f t="shared" si="2956"/>
        <v>8.3679908664348828E-8</v>
      </c>
      <c r="BD2478" s="21">
        <f t="shared" si="2957"/>
        <v>3.5847600660682823E-8</v>
      </c>
      <c r="BE2478" s="21">
        <f t="shared" si="2958"/>
        <v>7.2853795774718921E-8</v>
      </c>
      <c r="BF2478" s="21">
        <f t="shared" si="2959"/>
        <v>7.4031113114438409E-8</v>
      </c>
      <c r="BG2478" s="21">
        <f t="shared" si="2960"/>
        <v>5.0151637268245148E-8</v>
      </c>
      <c r="BH2478" s="21">
        <f t="shared" si="2961"/>
        <v>2.5481043863250004E-8</v>
      </c>
      <c r="BI2478" s="21">
        <f t="shared" si="2962"/>
        <v>1.035712701283205E-8</v>
      </c>
      <c r="BJ2478" s="22">
        <f t="shared" si="2963"/>
        <v>0.79714101353255085</v>
      </c>
      <c r="BK2478" s="22">
        <f t="shared" si="2964"/>
        <v>0.16353309968222374</v>
      </c>
      <c r="BL2478" s="22">
        <f t="shared" si="2965"/>
        <v>3.6628447876306397E-2</v>
      </c>
      <c r="BM2478" s="22">
        <f t="shared" si="2966"/>
        <v>0.39474178483689837</v>
      </c>
      <c r="BN2478" s="22">
        <f t="shared" si="2967"/>
        <v>0.60032286070121266</v>
      </c>
    </row>
    <row r="2479" spans="1:66" x14ac:dyDescent="0.25">
      <c r="A2479" t="s">
        <v>72</v>
      </c>
      <c r="B2479" t="s">
        <v>74</v>
      </c>
      <c r="C2479" t="s">
        <v>79</v>
      </c>
      <c r="D2479" s="7" t="s">
        <v>549</v>
      </c>
      <c r="E2479" s="10">
        <f>VLOOKUP(A2479,home!$A$2:$E$405,3,FALSE)</f>
        <v>1.4166666666666701</v>
      </c>
      <c r="F2479" s="10">
        <f>VLOOKUP(B2479,home!$B$2:$E$405,3,FALSE)</f>
        <v>0.5</v>
      </c>
      <c r="G2479" s="10">
        <f>VLOOKUP(C2479,away!$B$2:$E$405,4,FALSE)</f>
        <v>1.21</v>
      </c>
      <c r="H2479" s="10">
        <f>VLOOKUP(A2479,away!$A$2:$E$405,3,FALSE)</f>
        <v>1.11666666666667</v>
      </c>
      <c r="I2479" s="10">
        <f>VLOOKUP(C2479,away!$B$2:$E$405,3,FALSE)</f>
        <v>1.1100000000000001</v>
      </c>
      <c r="J2479" s="10">
        <f>VLOOKUP(B2479,home!$B$2:$E$405,4,FALSE)</f>
        <v>1.28</v>
      </c>
      <c r="K2479" s="12">
        <f t="shared" ref="K2479:K2511" si="2968">E2479*F2479*G2479</f>
        <v>0.85708333333333542</v>
      </c>
      <c r="L2479" s="12">
        <f t="shared" ref="L2479:L2511" si="2969">H2479*I2479*J2479</f>
        <v>1.5865600000000049</v>
      </c>
      <c r="M2479" s="13">
        <f t="shared" ref="M2479:M2511" si="2970">_xlfn.POISSON.DIST(0,K2479,FALSE) * _xlfn.POISSON.DIST(0,L2479,FALSE)</f>
        <v>8.6843873205838279E-2</v>
      </c>
      <c r="N2479" s="13">
        <f t="shared" ref="N2479:N2511" si="2971">_xlfn.POISSON.DIST(1,K2479,FALSE) * _xlfn.POISSON.DIST(0,L2479,FALSE)</f>
        <v>7.4432436326837409E-2</v>
      </c>
      <c r="O2479" s="13">
        <f t="shared" ref="O2479:O2511" si="2972">_xlfn.POISSON.DIST(0,K2479,FALSE) * _xlfn.POISSON.DIST(1,L2479,FALSE)</f>
        <v>0.1377830154734552</v>
      </c>
      <c r="P2479" s="13">
        <f t="shared" ref="P2479:P2511" si="2973">_xlfn.POISSON.DIST(1,K2479,FALSE) * _xlfn.POISSON.DIST(1,L2479,FALSE)</f>
        <v>0.11809152617870752</v>
      </c>
      <c r="Q2479" s="13">
        <f t="shared" ref="Q2479:Q2511" si="2974">_xlfn.POISSON.DIST(2,K2479,FALSE) * _xlfn.POISSON.DIST(0,L2479,FALSE)</f>
        <v>3.1897400317563523E-2</v>
      </c>
      <c r="R2479" s="13">
        <f t="shared" ref="R2479:R2511" si="2975">_xlfn.POISSON.DIST(0,K2479,FALSE) * _xlfn.POISSON.DIST(2,L2479,FALSE)</f>
        <v>0.1093005105147829</v>
      </c>
      <c r="S2479" s="13">
        <f t="shared" ref="S2479:S2511" si="2976">_xlfn.POISSON.DIST(2,K2479,FALSE) * _xlfn.POISSON.DIST(2,L2479,FALSE)</f>
        <v>4.0145631581177676E-2</v>
      </c>
      <c r="T2479" s="13">
        <f t="shared" ref="T2479:T2511" si="2977">_xlfn.POISSON.DIST(2,K2479,FALSE) * _xlfn.POISSON.DIST(1,L2479,FALSE)</f>
        <v>5.0607139447833738E-2</v>
      </c>
      <c r="U2479" s="13">
        <f t="shared" ref="U2479:U2511" si="2978">_xlfn.POISSON.DIST(1,K2479,FALSE) * _xlfn.POISSON.DIST(2,L2479,FALSE)</f>
        <v>9.3679645887045401E-2</v>
      </c>
      <c r="V2479" s="13">
        <f t="shared" ref="V2479:V2511" si="2979">_xlfn.POISSON.DIST(3,K2479,FALSE) * _xlfn.POISSON.DIST(3,L2479,FALSE)</f>
        <v>6.0656219128531934E-3</v>
      </c>
      <c r="W2479" s="13">
        <f t="shared" ref="W2479:W2511" si="2980">_xlfn.POISSON.DIST(3,K2479,FALSE) * _xlfn.POISSON.DIST(0,L2479,FALSE)</f>
        <v>9.1129100629483793E-3</v>
      </c>
      <c r="X2479" s="13">
        <f t="shared" ref="X2479:X2511" si="2981">_xlfn.POISSON.DIST(3,K2479,FALSE) * _xlfn.POISSON.DIST(1,L2479,FALSE)</f>
        <v>1.4458178589471427E-2</v>
      </c>
      <c r="Y2479" s="13">
        <f t="shared" ref="Y2479:Y2511" si="2982">_xlfn.POISSON.DIST(3,K2479,FALSE) * _xlfn.POISSON.DIST(2,L2479,FALSE)</f>
        <v>1.1469383911455929E-2</v>
      </c>
      <c r="Z2479" s="13">
        <f t="shared" ref="Z2479:Z2511" si="2983">_xlfn.POISSON.DIST(0,K2479,FALSE) * _xlfn.POISSON.DIST(3,L2479,FALSE)</f>
        <v>5.780393932077818E-2</v>
      </c>
      <c r="AA2479" s="13">
        <f t="shared" ref="AA2479:AA2511" si="2984">_xlfn.POISSON.DIST(1,K2479,FALSE) * _xlfn.POISSON.DIST(3,L2479,FALSE)</f>
        <v>4.9542792992850422E-2</v>
      </c>
      <c r="AB2479" s="13">
        <f t="shared" ref="AB2479:AB2511" si="2985">_xlfn.POISSON.DIST(2,K2479,FALSE) * _xlfn.POISSON.DIST(3,L2479,FALSE)</f>
        <v>2.1231151080477823E-2</v>
      </c>
      <c r="AC2479" s="13">
        <f t="shared" ref="AC2479:AC2511" si="2986">_xlfn.POISSON.DIST(4,K2479,FALSE) * _xlfn.POISSON.DIST(4,L2479,FALSE)</f>
        <v>5.1550740028463628E-4</v>
      </c>
      <c r="AD2479" s="13">
        <f t="shared" ref="AD2479:AD2511" si="2987">_xlfn.POISSON.DIST(4,K2479,FALSE) * _xlfn.POISSON.DIST(0,L2479,FALSE)</f>
        <v>1.9526308332796732E-3</v>
      </c>
      <c r="AE2479" s="13">
        <f t="shared" ref="AE2479:AE2511" si="2988">_xlfn.POISSON.DIST(4,K2479,FALSE) * _xlfn.POISSON.DIST(1,L2479,FALSE)</f>
        <v>3.0979659748482081E-3</v>
      </c>
      <c r="AF2479" s="13">
        <f t="shared" ref="AF2479:AF2511" si="2989">_xlfn.POISSON.DIST(4,K2479,FALSE) * _xlfn.POISSON.DIST(2,L2479,FALSE)</f>
        <v>2.4575544485275942E-3</v>
      </c>
      <c r="AG2479" s="13">
        <f t="shared" ref="AG2479:AG2511" si="2990">_xlfn.POISSON.DIST(4,K2479,FALSE) * _xlfn.POISSON.DIST(3,L2479,FALSE)</f>
        <v>1.2996858619519843E-3</v>
      </c>
      <c r="AH2479" s="13">
        <f t="shared" ref="AH2479:AH2511" si="2991">_xlfn.POISSON.DIST(0,K2479,FALSE) * _xlfn.POISSON.DIST(4,L2479,FALSE)</f>
        <v>2.2927354492193512E-2</v>
      </c>
      <c r="AI2479" s="13">
        <f t="shared" ref="AI2479:AI2511" si="2992">_xlfn.POISSON.DIST(1,K2479,FALSE) * _xlfn.POISSON.DIST(4,L2479,FALSE)</f>
        <v>1.9650653412684238E-2</v>
      </c>
      <c r="AJ2479" s="13">
        <f t="shared" ref="AJ2479:AJ2511" si="2993">_xlfn.POISSON.DIST(2,K2479,FALSE) * _xlfn.POISSON.DIST(4,L2479,FALSE)</f>
        <v>8.4211237645607437E-3</v>
      </c>
      <c r="AK2479" s="13">
        <f t="shared" ref="AK2479:AK2511" si="2994">_xlfn.POISSON.DIST(3,K2479,FALSE) * _xlfn.POISSON.DIST(4,L2479,FALSE)</f>
        <v>2.4058682755140966E-3</v>
      </c>
      <c r="AL2479" s="13">
        <f t="shared" ref="AL2479:AL2511" si="2995">_xlfn.POISSON.DIST(5,K2479,FALSE) * _xlfn.POISSON.DIST(5,L2479,FALSE)</f>
        <v>2.8039769949799058E-5</v>
      </c>
      <c r="AM2479" s="13">
        <f t="shared" ref="AM2479:AM2511" si="2996">_xlfn.POISSON.DIST(5,K2479,FALSE) * _xlfn.POISSON.DIST(0,L2479,FALSE)</f>
        <v>3.3471346867135817E-4</v>
      </c>
      <c r="AN2479" s="13">
        <f t="shared" ref="AN2479:AN2511" si="2997">_xlfn.POISSON.DIST(5,K2479,FALSE) * _xlfn.POISSON.DIST(1,L2479,FALSE)</f>
        <v>5.3104300085523172E-4</v>
      </c>
      <c r="AO2479" s="13">
        <f t="shared" ref="AO2479:AO2511" si="2998">_xlfn.POISSON.DIST(5,K2479,FALSE) * _xlfn.POISSON.DIST(2,L2479,FALSE)</f>
        <v>4.2126579171843955E-4</v>
      </c>
      <c r="AP2479" s="13">
        <f t="shared" ref="AP2479:AP2511" si="2999">_xlfn.POISSON.DIST(5,K2479,FALSE) * _xlfn.POISSON.DIST(3,L2479,FALSE)</f>
        <v>2.2278781816960323E-4</v>
      </c>
      <c r="AQ2479" s="13">
        <f t="shared" ref="AQ2479:AQ2511" si="3000">_xlfn.POISSON.DIST(5,K2479,FALSE) * _xlfn.POISSON.DIST(4,L2479,FALSE)</f>
        <v>8.8366560198791639E-5</v>
      </c>
      <c r="AR2479" s="13">
        <f t="shared" ref="AR2479:AR2511" si="3001">_xlfn.POISSON.DIST(0,K2479,FALSE) * _xlfn.POISSON.DIST(5,L2479,FALSE)</f>
        <v>7.2751247086269306E-3</v>
      </c>
      <c r="AS2479" s="13">
        <f t="shared" ref="AS2479:AS2511" si="3002">_xlfn.POISSON.DIST(1,K2479,FALSE) * _xlfn.POISSON.DIST(5,L2479,FALSE)</f>
        <v>6.2353881356856803E-3</v>
      </c>
      <c r="AT2479" s="13">
        <f t="shared" ref="AT2479:AT2511" si="3003">_xlfn.POISSON.DIST(2,K2479,FALSE) * _xlfn.POISSON.DIST(5,L2479,FALSE)</f>
        <v>2.6721236239803069E-3</v>
      </c>
      <c r="AU2479" s="13">
        <f t="shared" ref="AU2479:AU2511" si="3004">_xlfn.POISSON.DIST(3,K2479,FALSE) * _xlfn.POISSON.DIST(5,L2479,FALSE)</f>
        <v>7.6341087423993138E-4</v>
      </c>
      <c r="AV2479" s="13">
        <f t="shared" ref="AV2479:AV2511" si="3005">_xlfn.POISSON.DIST(4,K2479,FALSE) * _xlfn.POISSON.DIST(5,L2479,FALSE)</f>
        <v>1.6357668419911901E-4</v>
      </c>
      <c r="AW2479" s="13">
        <f t="shared" ref="AW2479:AW2511" si="3006">_xlfn.POISSON.DIST(6,K2479,FALSE) * _xlfn.POISSON.DIST(6,L2479,FALSE)</f>
        <v>1.0591354298097847E-6</v>
      </c>
      <c r="AX2479" s="13">
        <f t="shared" ref="AX2479:AX2511" si="3007">_xlfn.POISSON.DIST(6,K2479,FALSE) * _xlfn.POISSON.DIST(0,L2479,FALSE)</f>
        <v>4.7812889240068417E-5</v>
      </c>
      <c r="AY2479" s="13">
        <f t="shared" ref="AY2479:AY2511" si="3008">_xlfn.POISSON.DIST(6,K2479,FALSE) * _xlfn.POISSON.DIST(1,L2479,FALSE)</f>
        <v>7.5858017552723182E-5</v>
      </c>
      <c r="AZ2479" s="13">
        <f t="shared" ref="AZ2479:AZ2511" si="3009">_xlfn.POISSON.DIST(6,K2479,FALSE) * _xlfn.POISSON.DIST(2,L2479,FALSE)</f>
        <v>6.0176648164224442E-5</v>
      </c>
      <c r="BA2479" s="13">
        <f t="shared" ref="BA2479:BA2511" si="3010">_xlfn.POISSON.DIST(6,K2479,FALSE) * _xlfn.POISSON.DIST(3,L2479,FALSE)</f>
        <v>3.1824620970477416E-5</v>
      </c>
      <c r="BB2479" s="13">
        <f t="shared" ref="BB2479:BB2511" si="3011">_xlfn.POISSON.DIST(6,K2479,FALSE) * _xlfn.POISSON.DIST(4,L2479,FALSE)</f>
        <v>1.2622917661730193E-5</v>
      </c>
      <c r="BC2479" s="13">
        <f t="shared" ref="BC2479:BC2511" si="3012">_xlfn.POISSON.DIST(6,K2479,FALSE) * _xlfn.POISSON.DIST(5,L2479,FALSE)</f>
        <v>4.0054032490789435E-6</v>
      </c>
      <c r="BD2479" s="13">
        <f t="shared" ref="BD2479:BD2511" si="3013">_xlfn.POISSON.DIST(0,K2479,FALSE) * _xlfn.POISSON.DIST(6,L2479,FALSE)</f>
        <v>1.9237369762865298E-3</v>
      </c>
      <c r="BE2479" s="13">
        <f t="shared" ref="BE2479:BE2511" si="3014">_xlfn.POISSON.DIST(1,K2479,FALSE) * _xlfn.POISSON.DIST(6,L2479,FALSE)</f>
        <v>1.6488029000922507E-3</v>
      </c>
      <c r="BF2479" s="13">
        <f t="shared" ref="BF2479:BF2511" si="3015">_xlfn.POISSON.DIST(2,K2479,FALSE) * _xlfn.POISSON.DIST(6,L2479,FALSE)</f>
        <v>7.0658074281036817E-4</v>
      </c>
      <c r="BG2479" s="13">
        <f t="shared" ref="BG2479:BG2511" si="3016">_xlfn.POISSON.DIST(3,K2479,FALSE) * _xlfn.POISSON.DIST(6,L2479,FALSE)</f>
        <v>2.0186619277235156E-4</v>
      </c>
      <c r="BH2479" s="13">
        <f t="shared" ref="BH2479:BH2511" si="3017">_xlfn.POISSON.DIST(4,K2479,FALSE) * _xlfn.POISSON.DIST(6,L2479,FALSE)</f>
        <v>4.3254037347159182E-5</v>
      </c>
      <c r="BI2479" s="13">
        <f t="shared" ref="BI2479:BI2511" si="3018">_xlfn.POISSON.DIST(5,K2479,FALSE) * _xlfn.POISSON.DIST(6,L2479,FALSE)</f>
        <v>7.4144629019255562E-6</v>
      </c>
      <c r="BJ2479" s="14">
        <f t="shared" ref="BJ2479:BJ2511" si="3019">SUM(N2479,Q2479,T2479,W2479,X2479,Y2479,AD2479,AE2479,AF2479,AG2479,AM2479,AN2479,AO2479,AP2479,AQ2479,AX2479,AY2479,AZ2479,BA2479,BB2479,BC2479)</f>
        <v>0.20261576291116962</v>
      </c>
      <c r="BK2479" s="14">
        <f t="shared" ref="BK2479:BK2511" si="3020">SUM(M2479,P2479,S2479,V2479,AC2479,AL2479,AY2479)</f>
        <v>0.25176605806636382</v>
      </c>
      <c r="BL2479" s="14">
        <f t="shared" ref="BL2479:BL2511" si="3021">SUM(O2479,R2479,U2479,AA2479,AB2479,AH2479,AI2479,AJ2479,AK2479,AR2479,AS2479,AT2479,AU2479,AV2479,BD2479,BE2479,BF2479,BG2479,BH2479,BI2479)</f>
        <v>0.48658339523250688</v>
      </c>
      <c r="BM2479" s="14">
        <f t="shared" ref="BM2479:BM2511" si="3022">SUM(S2479:BI2479)</f>
        <v>0.44034559463151057</v>
      </c>
      <c r="BN2479" s="14">
        <f t="shared" ref="BN2479:BN2511" si="3023">SUM(M2479:R2479)</f>
        <v>0.55834876201718475</v>
      </c>
    </row>
    <row r="2480" spans="1:66" x14ac:dyDescent="0.25">
      <c r="A2480" t="s">
        <v>72</v>
      </c>
      <c r="B2480" t="s">
        <v>326</v>
      </c>
      <c r="C2480" t="s">
        <v>90</v>
      </c>
      <c r="D2480" s="7" t="s">
        <v>549</v>
      </c>
      <c r="E2480" s="10">
        <f>VLOOKUP(A2480,home!$A$2:$E$405,3,FALSE)</f>
        <v>1.4166666666666701</v>
      </c>
      <c r="F2480" s="10">
        <f>VLOOKUP(B2480,home!$B$2:$E$405,3,FALSE)</f>
        <v>1.51</v>
      </c>
      <c r="G2480" s="10">
        <f>VLOOKUP(C2480,away!$B$2:$E$405,4,FALSE)</f>
        <v>1.31</v>
      </c>
      <c r="H2480" s="10">
        <f>VLOOKUP(A2480,away!$A$2:$E$405,3,FALSE)</f>
        <v>1.11666666666667</v>
      </c>
      <c r="I2480" s="10">
        <f>VLOOKUP(C2480,away!$B$2:$E$405,3,FALSE)</f>
        <v>0.81</v>
      </c>
      <c r="J2480" s="10">
        <f>VLOOKUP(B2480,home!$B$2:$E$405,4,FALSE)</f>
        <v>0.51</v>
      </c>
      <c r="K2480" s="12">
        <f t="shared" si="2968"/>
        <v>2.8023083333333405</v>
      </c>
      <c r="L2480" s="12">
        <f t="shared" si="2969"/>
        <v>0.4612950000000014</v>
      </c>
      <c r="M2480" s="13">
        <f t="shared" si="2970"/>
        <v>3.8250320741986345E-2</v>
      </c>
      <c r="N2480" s="13">
        <f t="shared" si="2971"/>
        <v>0.10718919256794145</v>
      </c>
      <c r="O2480" s="13">
        <f t="shared" si="2972"/>
        <v>1.7644681706674645E-2</v>
      </c>
      <c r="P2480" s="13">
        <f t="shared" si="2973"/>
        <v>4.9445838585628704E-2</v>
      </c>
      <c r="Q2480" s="13">
        <f t="shared" si="2974"/>
        <v>0.15018858378820726</v>
      </c>
      <c r="R2480" s="13">
        <f t="shared" si="2975"/>
        <v>4.0697017239402526E-3</v>
      </c>
      <c r="S2480" s="13">
        <f t="shared" si="2976"/>
        <v>1.5979545439159925E-2</v>
      </c>
      <c r="T2480" s="13">
        <f t="shared" si="2977"/>
        <v>6.9281242758581288E-2</v>
      </c>
      <c r="U2480" s="13">
        <f t="shared" si="2978"/>
        <v>1.140455905517883E-2</v>
      </c>
      <c r="V2480" s="13">
        <f t="shared" si="2979"/>
        <v>2.2951790821023697E-3</v>
      </c>
      <c r="W2480" s="13">
        <f t="shared" si="2980"/>
        <v>0.14029157330707528</v>
      </c>
      <c r="X2480" s="13">
        <f t="shared" si="2981"/>
        <v>6.4715801308687496E-2</v>
      </c>
      <c r="Y2480" s="13">
        <f t="shared" si="2982"/>
        <v>1.4926537782345543E-2</v>
      </c>
      <c r="Z2480" s="13">
        <f t="shared" si="2983"/>
        <v>6.2577768558167487E-4</v>
      </c>
      <c r="AA2480" s="13">
        <f t="shared" si="2984"/>
        <v>1.7536220231195783E-3</v>
      </c>
      <c r="AB2480" s="13">
        <f t="shared" si="2985"/>
        <v>2.4570948044524339E-3</v>
      </c>
      <c r="AC2480" s="13">
        <f t="shared" si="2986"/>
        <v>1.8543480848216384E-4</v>
      </c>
      <c r="AD2480" s="13">
        <f t="shared" si="2987"/>
        <v>9.8285061243715596E-2</v>
      </c>
      <c r="AE2480" s="13">
        <f t="shared" si="2988"/>
        <v>4.533840732641993E-2</v>
      </c>
      <c r="AF2480" s="13">
        <f t="shared" si="2989"/>
        <v>1.045719030382047E-2</v>
      </c>
      <c r="AG2480" s="13">
        <f t="shared" si="2990"/>
        <v>1.6079498670669599E-3</v>
      </c>
      <c r="AH2480" s="13">
        <f t="shared" si="2991"/>
        <v>7.216702936759988E-5</v>
      </c>
      <c r="AI2480" s="13">
        <f t="shared" si="2992"/>
        <v>2.0223426778873707E-4</v>
      </c>
      <c r="AJ2480" s="13">
        <f t="shared" si="2993"/>
        <v>2.8336138695497217E-4</v>
      </c>
      <c r="AK2480" s="13">
        <f t="shared" si="2994"/>
        <v>2.646886586696039E-4</v>
      </c>
      <c r="AL2480" s="13">
        <f t="shared" si="2995"/>
        <v>9.5883950048047614E-6</v>
      </c>
      <c r="AM2480" s="13">
        <f t="shared" si="2996"/>
        <v>5.5085009233088372E-2</v>
      </c>
      <c r="AN2480" s="13">
        <f t="shared" si="2997"/>
        <v>2.5410439334177578E-2</v>
      </c>
      <c r="AO2480" s="13">
        <f t="shared" si="2998"/>
        <v>5.8608543063297406E-3</v>
      </c>
      <c r="AP2480" s="13">
        <f t="shared" si="2999"/>
        <v>9.011942624127955E-4</v>
      </c>
      <c r="AQ2480" s="13">
        <f t="shared" si="3000"/>
        <v>1.0392910181992791E-4</v>
      </c>
      <c r="AR2480" s="13">
        <f t="shared" si="3001"/>
        <v>6.6580579624254202E-6</v>
      </c>
      <c r="AS2480" s="13">
        <f t="shared" si="3002"/>
        <v>1.8657931311921155E-5</v>
      </c>
      <c r="AT2480" s="13">
        <f t="shared" si="3003"/>
        <v>2.6142638199078865E-5</v>
      </c>
      <c r="AU2480" s="13">
        <f t="shared" si="3004"/>
        <v>2.441991096019907E-5</v>
      </c>
      <c r="AV2480" s="13">
        <f t="shared" si="3005"/>
        <v>1.7108029995756011E-5</v>
      </c>
      <c r="AW2480" s="13">
        <f t="shared" si="3006"/>
        <v>3.443008396226274E-7</v>
      </c>
      <c r="AX2480" s="13">
        <f t="shared" si="3007"/>
        <v>2.5727530069271278E-2</v>
      </c>
      <c r="AY2480" s="13">
        <f t="shared" si="3008"/>
        <v>1.1867980983304532E-2</v>
      </c>
      <c r="AZ2480" s="13">
        <f t="shared" si="3009"/>
        <v>2.7373201438467402E-3</v>
      </c>
      <c r="BA2480" s="13">
        <f t="shared" si="3010"/>
        <v>4.2090403191859536E-4</v>
      </c>
      <c r="BB2480" s="13">
        <f t="shared" si="3011"/>
        <v>4.8540231350972247E-5</v>
      </c>
      <c r="BC2480" s="13">
        <f t="shared" si="3012"/>
        <v>4.4782732042093634E-6</v>
      </c>
      <c r="BD2480" s="13">
        <f t="shared" si="3013"/>
        <v>5.1188814129617385E-7</v>
      </c>
      <c r="BE2480" s="13">
        <f t="shared" si="3014"/>
        <v>1.4344684040887823E-6</v>
      </c>
      <c r="BF2480" s="13">
        <f t="shared" si="3015"/>
        <v>2.0099113813406865E-6</v>
      </c>
      <c r="BG2480" s="13">
        <f t="shared" si="3016"/>
        <v>1.8774638043975105E-6</v>
      </c>
      <c r="BH2480" s="13">
        <f t="shared" si="3017"/>
        <v>1.3153081161487154E-6</v>
      </c>
      <c r="BI2480" s="13">
        <f t="shared" si="3018"/>
        <v>7.3717977895690427E-7</v>
      </c>
      <c r="BJ2480" s="14">
        <f t="shared" si="3019"/>
        <v>0.83044972022458574</v>
      </c>
      <c r="BK2480" s="14">
        <f t="shared" si="3020"/>
        <v>0.11803388803566886</v>
      </c>
      <c r="BL2480" s="14">
        <f t="shared" si="3021"/>
        <v>3.8252983444202263E-2</v>
      </c>
      <c r="BM2480" s="14">
        <f t="shared" si="3022"/>
        <v>0.60870641359319533</v>
      </c>
      <c r="BN2480" s="14">
        <f t="shared" si="3023"/>
        <v>0.3667883191143787</v>
      </c>
    </row>
    <row r="2481" spans="1:66" x14ac:dyDescent="0.25">
      <c r="A2481" t="s">
        <v>72</v>
      </c>
      <c r="B2481" t="s">
        <v>78</v>
      </c>
      <c r="C2481" t="s">
        <v>73</v>
      </c>
      <c r="D2481" s="7" t="s">
        <v>549</v>
      </c>
      <c r="E2481" s="10">
        <f>VLOOKUP(A2481,home!$A$2:$E$405,3,FALSE)</f>
        <v>1.4166666666666701</v>
      </c>
      <c r="F2481" s="10">
        <f>VLOOKUP(B2481,home!$B$2:$E$405,3,FALSE)</f>
        <v>1.21</v>
      </c>
      <c r="G2481" s="10">
        <f>VLOOKUP(C2481,away!$B$2:$E$405,4,FALSE)</f>
        <v>0.61</v>
      </c>
      <c r="H2481" s="10">
        <f>VLOOKUP(A2481,away!$A$2:$E$405,3,FALSE)</f>
        <v>1.11666666666667</v>
      </c>
      <c r="I2481" s="10">
        <f>VLOOKUP(C2481,away!$B$2:$E$405,3,FALSE)</f>
        <v>0.5</v>
      </c>
      <c r="J2481" s="10">
        <f>VLOOKUP(B2481,home!$B$2:$E$405,4,FALSE)</f>
        <v>1.02</v>
      </c>
      <c r="K2481" s="12">
        <f t="shared" si="2968"/>
        <v>1.0456416666666692</v>
      </c>
      <c r="L2481" s="12">
        <f t="shared" si="2969"/>
        <v>0.56950000000000167</v>
      </c>
      <c r="M2481" s="13">
        <f t="shared" si="2970"/>
        <v>0.19886249625822472</v>
      </c>
      <c r="N2481" s="13">
        <f t="shared" si="2971"/>
        <v>0.20793891202494436</v>
      </c>
      <c r="O2481" s="13">
        <f t="shared" si="2972"/>
        <v>0.11325219161905929</v>
      </c>
      <c r="P2481" s="13">
        <f t="shared" si="2973"/>
        <v>0.11842121039820615</v>
      </c>
      <c r="Q2481" s="13">
        <f t="shared" si="2974"/>
        <v>0.10871479526730835</v>
      </c>
      <c r="R2481" s="13">
        <f t="shared" si="2975"/>
        <v>3.2248561563527234E-2</v>
      </c>
      <c r="S2481" s="13">
        <f t="shared" si="2976"/>
        <v>1.7629748363872568E-2</v>
      </c>
      <c r="T2481" s="13">
        <f t="shared" si="2977"/>
        <v>6.191307590473228E-2</v>
      </c>
      <c r="U2481" s="13">
        <f t="shared" si="2978"/>
        <v>3.37204396608893E-2</v>
      </c>
      <c r="V2481" s="13">
        <f t="shared" si="2979"/>
        <v>1.1664878326304205E-3</v>
      </c>
      <c r="W2481" s="13">
        <f t="shared" si="2980"/>
        <v>3.7892239904878014E-2</v>
      </c>
      <c r="X2481" s="13">
        <f t="shared" si="2981"/>
        <v>2.157963062582809E-2</v>
      </c>
      <c r="Y2481" s="13">
        <f t="shared" si="2982"/>
        <v>6.1447998207045662E-3</v>
      </c>
      <c r="Z2481" s="13">
        <f t="shared" si="2983"/>
        <v>6.1218519368096041E-3</v>
      </c>
      <c r="AA2481" s="13">
        <f t="shared" si="2984"/>
        <v>6.4012634622921715E-3</v>
      </c>
      <c r="AB2481" s="13">
        <f t="shared" si="2985"/>
        <v>3.3467138977418195E-3</v>
      </c>
      <c r="AC2481" s="13">
        <f t="shared" si="2986"/>
        <v>4.341470351814807E-5</v>
      </c>
      <c r="AD2481" s="13">
        <f t="shared" si="2987"/>
        <v>9.9054262219674793E-3</v>
      </c>
      <c r="AE2481" s="13">
        <f t="shared" si="2988"/>
        <v>5.6411402334104951E-3</v>
      </c>
      <c r="AF2481" s="13">
        <f t="shared" si="2989"/>
        <v>1.6063146814636435E-3</v>
      </c>
      <c r="AG2481" s="13">
        <f t="shared" si="2990"/>
        <v>3.0493207036451586E-4</v>
      </c>
      <c r="AH2481" s="13">
        <f t="shared" si="2991"/>
        <v>8.7159866950326989E-4</v>
      </c>
      <c r="AI2481" s="13">
        <f t="shared" si="2992"/>
        <v>9.1137988544385043E-4</v>
      </c>
      <c r="AJ2481" s="13">
        <f t="shared" si="2993"/>
        <v>4.7648839119099286E-4</v>
      </c>
      <c r="AK2481" s="13">
        <f t="shared" si="2994"/>
        <v>1.6607870517075656E-4</v>
      </c>
      <c r="AL2481" s="13">
        <f t="shared" si="2995"/>
        <v>1.0341259586769817E-6</v>
      </c>
      <c r="AM2481" s="13">
        <f t="shared" si="2996"/>
        <v>2.0715052767563613E-3</v>
      </c>
      <c r="AN2481" s="13">
        <f t="shared" si="2997"/>
        <v>1.179722255112751E-3</v>
      </c>
      <c r="AO2481" s="13">
        <f t="shared" si="2998"/>
        <v>3.3592591214335688E-4</v>
      </c>
      <c r="AP2481" s="13">
        <f t="shared" si="2999"/>
        <v>6.3769935655214106E-5</v>
      </c>
      <c r="AQ2481" s="13">
        <f t="shared" si="3000"/>
        <v>9.0792445889111336E-6</v>
      </c>
      <c r="AR2481" s="13">
        <f t="shared" si="3001"/>
        <v>9.927508845642277E-5</v>
      </c>
      <c r="AS2481" s="13">
        <f t="shared" si="3002"/>
        <v>1.0380616895205492E-4</v>
      </c>
      <c r="AT2481" s="13">
        <f t="shared" si="3003"/>
        <v>5.4272027756654266E-5</v>
      </c>
      <c r="AU2481" s="13">
        <f t="shared" si="3004"/>
        <v>1.8916364518949235E-5</v>
      </c>
      <c r="AV2481" s="13">
        <f t="shared" si="3005"/>
        <v>4.9449347307170814E-6</v>
      </c>
      <c r="AW2481" s="13">
        <f t="shared" si="3006"/>
        <v>1.7105963784995711E-8</v>
      </c>
      <c r="AX2481" s="13">
        <f t="shared" si="3007"/>
        <v>3.6100870501605347E-4</v>
      </c>
      <c r="AY2481" s="13">
        <f t="shared" si="3008"/>
        <v>2.0559445750664303E-4</v>
      </c>
      <c r="AZ2481" s="13">
        <f t="shared" si="3009"/>
        <v>5.8543021775016779E-5</v>
      </c>
      <c r="BA2481" s="13">
        <f t="shared" si="3010"/>
        <v>1.1113416966957385E-5</v>
      </c>
      <c r="BB2481" s="13">
        <f t="shared" si="3011"/>
        <v>1.5822727406705622E-6</v>
      </c>
      <c r="BC2481" s="13">
        <f t="shared" si="3012"/>
        <v>1.8022086516237762E-7</v>
      </c>
      <c r="BD2481" s="13">
        <f t="shared" si="3013"/>
        <v>9.4228604793221465E-6</v>
      </c>
      <c r="BE2481" s="13">
        <f t="shared" si="3014"/>
        <v>9.8529355363658999E-6</v>
      </c>
      <c r="BF2481" s="13">
        <f t="shared" si="3015"/>
        <v>5.1513199679024452E-6</v>
      </c>
      <c r="BG2481" s="13">
        <f t="shared" si="3016"/>
        <v>1.7954782655902687E-6</v>
      </c>
      <c r="BH2481" s="13">
        <f t="shared" si="3017"/>
        <v>4.6935672152389732E-7</v>
      </c>
      <c r="BI2481" s="13">
        <f t="shared" si="3018"/>
        <v>9.8155788911090377E-8</v>
      </c>
      <c r="BJ2481" s="14">
        <f t="shared" si="3019"/>
        <v>0.4659392914747289</v>
      </c>
      <c r="BK2481" s="14">
        <f t="shared" si="3020"/>
        <v>0.33632998613991727</v>
      </c>
      <c r="BL2481" s="14">
        <f t="shared" si="3021"/>
        <v>0.19170272054599313</v>
      </c>
      <c r="BM2481" s="14">
        <f t="shared" si="3022"/>
        <v>0.22045010561463599</v>
      </c>
      <c r="BN2481" s="14">
        <f t="shared" si="3023"/>
        <v>0.77943816713127001</v>
      </c>
    </row>
    <row r="2482" spans="1:66" x14ac:dyDescent="0.25">
      <c r="A2482" t="s">
        <v>72</v>
      </c>
      <c r="B2482" t="s">
        <v>86</v>
      </c>
      <c r="C2482" t="s">
        <v>367</v>
      </c>
      <c r="D2482" s="7" t="s">
        <v>549</v>
      </c>
      <c r="E2482" s="10">
        <f>VLOOKUP(A2482,home!$A$2:$E$405,3,FALSE)</f>
        <v>1.4166666666666701</v>
      </c>
      <c r="F2482" s="10">
        <f>VLOOKUP(B2482,home!$B$2:$E$405,3,FALSE)</f>
        <v>0.81</v>
      </c>
      <c r="G2482" s="10">
        <f>VLOOKUP(C2482,away!$B$2:$E$405,4,FALSE)</f>
        <v>1.31</v>
      </c>
      <c r="H2482" s="10">
        <f>VLOOKUP(A2482,away!$A$2:$E$405,3,FALSE)</f>
        <v>1.11666666666667</v>
      </c>
      <c r="I2482" s="10">
        <f>VLOOKUP(C2482,away!$B$2:$E$405,3,FALSE)</f>
        <v>0.61</v>
      </c>
      <c r="J2482" s="10">
        <f>VLOOKUP(B2482,home!$B$2:$E$405,4,FALSE)</f>
        <v>1.02</v>
      </c>
      <c r="K2482" s="12">
        <f t="shared" si="2968"/>
        <v>1.5032250000000038</v>
      </c>
      <c r="L2482" s="12">
        <f t="shared" si="2969"/>
        <v>0.69479000000000213</v>
      </c>
      <c r="M2482" s="13">
        <f t="shared" si="2970"/>
        <v>0.11102332107087982</v>
      </c>
      <c r="N2482" s="13">
        <f t="shared" si="2971"/>
        <v>0.16689303181677373</v>
      </c>
      <c r="O2482" s="13">
        <f t="shared" si="2972"/>
        <v>7.7137893246836828E-2</v>
      </c>
      <c r="P2482" s="13">
        <f t="shared" si="2973"/>
        <v>0.11595560957597657</v>
      </c>
      <c r="Q2482" s="13">
        <f t="shared" si="2974"/>
        <v>0.12543888887638516</v>
      </c>
      <c r="R2482" s="13">
        <f t="shared" si="2975"/>
        <v>2.6797318424484958E-2</v>
      </c>
      <c r="S2482" s="13">
        <f t="shared" si="2976"/>
        <v>3.0276754609854146E-2</v>
      </c>
      <c r="T2482" s="13">
        <f t="shared" si="2977"/>
        <v>8.7153685602423911E-2</v>
      </c>
      <c r="U2482" s="13">
        <f t="shared" si="2978"/>
        <v>4.0282398988646502E-2</v>
      </c>
      <c r="V2482" s="13">
        <f t="shared" si="2979"/>
        <v>3.5135356176669592E-3</v>
      </c>
      <c r="W2482" s="13">
        <f t="shared" si="2980"/>
        <v>6.2854291243734872E-2</v>
      </c>
      <c r="X2482" s="13">
        <f t="shared" si="2981"/>
        <v>4.3670533013234689E-2</v>
      </c>
      <c r="Y2482" s="13">
        <f t="shared" si="2982"/>
        <v>1.5170924816132709E-2</v>
      </c>
      <c r="Z2482" s="13">
        <f t="shared" si="2983"/>
        <v>6.2061696227159874E-3</v>
      </c>
      <c r="AA2482" s="13">
        <f t="shared" si="2984"/>
        <v>9.3292693311072643E-3</v>
      </c>
      <c r="AB2482" s="13">
        <f t="shared" si="2985"/>
        <v>7.0119954451268764E-3</v>
      </c>
      <c r="AC2482" s="13">
        <f t="shared" si="2986"/>
        <v>2.2935168056570688E-4</v>
      </c>
      <c r="AD2482" s="13">
        <f t="shared" si="2987"/>
        <v>2.3621035488715893E-2</v>
      </c>
      <c r="AE2482" s="13">
        <f t="shared" si="2988"/>
        <v>1.6411659247204967E-2</v>
      </c>
      <c r="AF2482" s="13">
        <f t="shared" si="2989"/>
        <v>5.7013283641827858E-3</v>
      </c>
      <c r="AG2482" s="13">
        <f t="shared" si="2990"/>
        <v>1.3204086447168569E-3</v>
      </c>
      <c r="AH2482" s="13">
        <f t="shared" si="2991"/>
        <v>1.0779961480417133E-3</v>
      </c>
      <c r="AI2482" s="13">
        <f t="shared" si="2992"/>
        <v>1.6204707596400086E-3</v>
      </c>
      <c r="AJ2482" s="13">
        <f t="shared" si="2993"/>
        <v>1.2179660788299289E-3</v>
      </c>
      <c r="AK2482" s="13">
        <f t="shared" si="2994"/>
        <v>6.1029235294970843E-4</v>
      </c>
      <c r="AL2482" s="13">
        <f t="shared" si="2995"/>
        <v>9.5816315601989918E-6</v>
      </c>
      <c r="AM2482" s="13">
        <f t="shared" si="2996"/>
        <v>7.1015462145050043E-3</v>
      </c>
      <c r="AN2482" s="13">
        <f t="shared" si="2997"/>
        <v>4.9340832943759469E-3</v>
      </c>
      <c r="AO2482" s="13">
        <f t="shared" si="2998"/>
        <v>1.7140758660497369E-3</v>
      </c>
      <c r="AP2482" s="13">
        <f t="shared" si="2999"/>
        <v>3.9697425699090021E-4</v>
      </c>
      <c r="AQ2482" s="13">
        <f t="shared" si="3000"/>
        <v>6.895343600367708E-5</v>
      </c>
      <c r="AR2482" s="13">
        <f t="shared" si="3001"/>
        <v>1.497961887395809E-4</v>
      </c>
      <c r="AS2482" s="13">
        <f t="shared" si="3002"/>
        <v>2.2517737581805706E-4</v>
      </c>
      <c r="AT2482" s="13">
        <f t="shared" si="3003"/>
        <v>1.6924613038204984E-4</v>
      </c>
      <c r="AU2482" s="13">
        <f t="shared" si="3004"/>
        <v>8.4805004781185863E-5</v>
      </c>
      <c r="AV2482" s="13">
        <f t="shared" si="3005"/>
        <v>3.1870250828049606E-5</v>
      </c>
      <c r="AW2482" s="13">
        <f t="shared" si="3006"/>
        <v>2.7798061744011961E-7</v>
      </c>
      <c r="AX2482" s="13">
        <f t="shared" si="3007"/>
        <v>1.7792036347165519E-3</v>
      </c>
      <c r="AY2482" s="13">
        <f t="shared" si="3008"/>
        <v>1.2361728933647168E-3</v>
      </c>
      <c r="AZ2482" s="13">
        <f t="shared" si="3009"/>
        <v>4.2944028229043707E-4</v>
      </c>
      <c r="BA2482" s="13">
        <f t="shared" si="3010"/>
        <v>9.9456937910857911E-5</v>
      </c>
      <c r="BB2482" s="13">
        <f t="shared" si="3011"/>
        <v>1.7275421472771288E-5</v>
      </c>
      <c r="BC2482" s="13">
        <f t="shared" si="3012"/>
        <v>2.4005580170133607E-6</v>
      </c>
      <c r="BD2482" s="13">
        <f t="shared" si="3013"/>
        <v>1.7346148995728949E-5</v>
      </c>
      <c r="BE2482" s="13">
        <f t="shared" si="3014"/>
        <v>2.6075164824104716E-5</v>
      </c>
      <c r="BF2482" s="13">
        <f t="shared" si="3015"/>
        <v>1.9598419821357455E-5</v>
      </c>
      <c r="BG2482" s="13">
        <f t="shared" si="3016"/>
        <v>9.8202782119867151E-6</v>
      </c>
      <c r="BH2482" s="13">
        <f t="shared" si="3017"/>
        <v>3.6905219288034408E-6</v>
      </c>
      <c r="BI2482" s="13">
        <f t="shared" si="3018"/>
        <v>1.1095369652851126E-6</v>
      </c>
      <c r="BJ2482" s="14">
        <f t="shared" si="3019"/>
        <v>0.56601536990920331</v>
      </c>
      <c r="BK2482" s="14">
        <f t="shared" si="3020"/>
        <v>0.26224432707986811</v>
      </c>
      <c r="BL2482" s="14">
        <f t="shared" si="3021"/>
        <v>0.16582413579695998</v>
      </c>
      <c r="BM2482" s="14">
        <f t="shared" si="3022"/>
        <v>0.37580804448466276</v>
      </c>
      <c r="BN2482" s="14">
        <f t="shared" si="3023"/>
        <v>0.623246063011337</v>
      </c>
    </row>
    <row r="2483" spans="1:66" x14ac:dyDescent="0.25">
      <c r="A2483" t="s">
        <v>72</v>
      </c>
      <c r="B2483" t="s">
        <v>85</v>
      </c>
      <c r="C2483" t="s">
        <v>237</v>
      </c>
      <c r="D2483" s="7" t="s">
        <v>549</v>
      </c>
      <c r="E2483" s="10">
        <f>VLOOKUP(A2483,home!$A$2:$E$405,3,FALSE)</f>
        <v>1.4166666666666701</v>
      </c>
      <c r="F2483" s="10">
        <f>VLOOKUP(B2483,home!$B$2:$E$405,3,FALSE)</f>
        <v>0.61</v>
      </c>
      <c r="G2483" s="10">
        <f>VLOOKUP(C2483,away!$B$2:$E$405,4,FALSE)</f>
        <v>1.1100000000000001</v>
      </c>
      <c r="H2483" s="10">
        <f>VLOOKUP(A2483,away!$A$2:$E$405,3,FALSE)</f>
        <v>1.11666666666667</v>
      </c>
      <c r="I2483" s="10">
        <f>VLOOKUP(C2483,away!$B$2:$E$405,3,FALSE)</f>
        <v>0.71</v>
      </c>
      <c r="J2483" s="10">
        <f>VLOOKUP(B2483,home!$B$2:$E$405,4,FALSE)</f>
        <v>1.79</v>
      </c>
      <c r="K2483" s="12">
        <f t="shared" si="2968"/>
        <v>0.95922500000000244</v>
      </c>
      <c r="L2483" s="12">
        <f t="shared" si="2969"/>
        <v>1.4191716666666709</v>
      </c>
      <c r="M2483" s="13">
        <f t="shared" si="2970"/>
        <v>9.2699085958743085E-2</v>
      </c>
      <c r="N2483" s="13">
        <f t="shared" si="2971"/>
        <v>8.8919280728775557E-2</v>
      </c>
      <c r="O2483" s="13">
        <f t="shared" si="2972"/>
        <v>0.13155591631854643</v>
      </c>
      <c r="P2483" s="13">
        <f t="shared" si="2973"/>
        <v>0.12619172383065802</v>
      </c>
      <c r="Q2483" s="13">
        <f t="shared" si="2974"/>
        <v>4.2646798528529976E-2</v>
      </c>
      <c r="R2483" s="13">
        <f t="shared" si="2975"/>
        <v>9.3350214510826326E-2</v>
      </c>
      <c r="S2483" s="13">
        <f t="shared" si="2976"/>
        <v>4.294635432122923E-2</v>
      </c>
      <c r="T2483" s="13">
        <f t="shared" si="2977"/>
        <v>6.0523128145731617E-2</v>
      </c>
      <c r="U2483" s="13">
        <f t="shared" si="2978"/>
        <v>8.9543859514147603E-2</v>
      </c>
      <c r="V2483" s="13">
        <f t="shared" si="2979"/>
        <v>6.4958982640648116E-3</v>
      </c>
      <c r="W2483" s="13">
        <f t="shared" si="2980"/>
        <v>1.3635958439509759E-2</v>
      </c>
      <c r="X2483" s="13">
        <f t="shared" si="2981"/>
        <v>1.9351765865196522E-2</v>
      </c>
      <c r="Y2483" s="13">
        <f t="shared" si="2982"/>
        <v>1.3731738907927071E-2</v>
      </c>
      <c r="Z2483" s="13">
        <f t="shared" si="2983"/>
        <v>4.4159993170340216E-2</v>
      </c>
      <c r="AA2483" s="13">
        <f t="shared" si="2984"/>
        <v>4.2359369448819705E-2</v>
      </c>
      <c r="AB2483" s="13">
        <f t="shared" si="2985"/>
        <v>2.031608307977209E-2</v>
      </c>
      <c r="AC2483" s="13">
        <f t="shared" si="2986"/>
        <v>5.5268115058312688E-4</v>
      </c>
      <c r="AD2483" s="13">
        <f t="shared" si="2987"/>
        <v>3.269988058534695E-3</v>
      </c>
      <c r="AE2483" s="13">
        <f t="shared" si="2988"/>
        <v>4.6406744030107949E-3</v>
      </c>
      <c r="AF2483" s="13">
        <f t="shared" si="2989"/>
        <v>3.2929568134890943E-3</v>
      </c>
      <c r="AG2483" s="13">
        <f t="shared" si="2990"/>
        <v>1.5577570030868961E-3</v>
      </c>
      <c r="AH2483" s="13">
        <f t="shared" si="2991"/>
        <v>1.5667652776885126E-2</v>
      </c>
      <c r="AI2483" s="13">
        <f t="shared" si="2992"/>
        <v>1.5028804234907671E-2</v>
      </c>
      <c r="AJ2483" s="13">
        <f t="shared" si="2993"/>
        <v>7.2080023711146735E-3</v>
      </c>
      <c r="AK2483" s="13">
        <f t="shared" si="2994"/>
        <v>2.3046986914774972E-3</v>
      </c>
      <c r="AL2483" s="13">
        <f t="shared" si="2995"/>
        <v>3.009470326464135E-5</v>
      </c>
      <c r="AM2483" s="13">
        <f t="shared" si="2996"/>
        <v>6.2733085908959032E-4</v>
      </c>
      <c r="AN2483" s="13">
        <f t="shared" si="2997"/>
        <v>8.9029018084560842E-4</v>
      </c>
      <c r="AO2483" s="13">
        <f t="shared" si="2998"/>
        <v>6.3173729988381705E-4</v>
      </c>
      <c r="AP2483" s="13">
        <f t="shared" si="2999"/>
        <v>2.9884789225720641E-4</v>
      </c>
      <c r="AQ2483" s="13">
        <f t="shared" si="3000"/>
        <v>1.0602911533362027E-4</v>
      </c>
      <c r="AR2483" s="13">
        <f t="shared" si="3001"/>
        <v>4.4470177808253577E-3</v>
      </c>
      <c r="AS2483" s="13">
        <f t="shared" si="3002"/>
        <v>4.265690630812214E-3</v>
      </c>
      <c r="AT2483" s="13">
        <f t="shared" si="3003"/>
        <v>2.0458785476704282E-3</v>
      </c>
      <c r="AU2483" s="13">
        <f t="shared" si="3004"/>
        <v>6.5415261662972392E-4</v>
      </c>
      <c r="AV2483" s="13">
        <f t="shared" si="3005"/>
        <v>1.5686988592166211E-4</v>
      </c>
      <c r="AW2483" s="13">
        <f t="shared" si="3006"/>
        <v>1.1380018966923898E-6</v>
      </c>
      <c r="AX2483" s="13">
        <f t="shared" si="3007"/>
        <v>1.0029190721836892E-4</v>
      </c>
      <c r="AY2483" s="13">
        <f t="shared" si="3008"/>
        <v>1.4233143312027173E-4</v>
      </c>
      <c r="AZ2483" s="13">
        <f t="shared" si="3009"/>
        <v>1.0099636858017594E-4</v>
      </c>
      <c r="BA2483" s="13">
        <f t="shared" si="3010"/>
        <v>4.7777061575069899E-5</v>
      </c>
      <c r="BB2483" s="13">
        <f t="shared" si="3011"/>
        <v>1.695096302598202E-5</v>
      </c>
      <c r="BC2483" s="13">
        <f t="shared" si="3012"/>
        <v>4.8112652898376095E-6</v>
      </c>
      <c r="BD2483" s="13">
        <f t="shared" si="3013"/>
        <v>1.0518469392850397E-3</v>
      </c>
      <c r="BE2483" s="13">
        <f t="shared" si="3014"/>
        <v>1.0089578803356947E-3</v>
      </c>
      <c r="BF2483" s="13">
        <f t="shared" si="3015"/>
        <v>4.839088113825046E-4</v>
      </c>
      <c r="BG2483" s="13">
        <f t="shared" si="3016"/>
        <v>1.5472580986612805E-4</v>
      </c>
      <c r="BH2483" s="13">
        <f t="shared" si="3017"/>
        <v>3.7104216242209261E-5</v>
      </c>
      <c r="BI2483" s="13">
        <f t="shared" si="3018"/>
        <v>7.1182583649866556E-6</v>
      </c>
      <c r="BJ2483" s="14">
        <f t="shared" si="3019"/>
        <v>0.2545374412400116</v>
      </c>
      <c r="BK2483" s="14">
        <f t="shared" si="3020"/>
        <v>0.26905816966166318</v>
      </c>
      <c r="BL2483" s="14">
        <f t="shared" si="3021"/>
        <v>0.431647872323833</v>
      </c>
      <c r="BM2483" s="14">
        <f t="shared" si="3022"/>
        <v>0.42389926308854498</v>
      </c>
      <c r="BN2483" s="14">
        <f t="shared" si="3023"/>
        <v>0.57536301987607941</v>
      </c>
    </row>
    <row r="2484" spans="1:66" x14ac:dyDescent="0.25">
      <c r="A2484" t="s">
        <v>72</v>
      </c>
      <c r="B2484" t="s">
        <v>106</v>
      </c>
      <c r="C2484" t="s">
        <v>88</v>
      </c>
      <c r="D2484" s="7" t="s">
        <v>549</v>
      </c>
      <c r="E2484" s="10">
        <f>VLOOKUP(A2484,home!$A$2:$E$405,3,FALSE)</f>
        <v>1.4166666666666701</v>
      </c>
      <c r="F2484" s="10">
        <f>VLOOKUP(B2484,home!$B$2:$E$405,3,FALSE)</f>
        <v>1.1100000000000001</v>
      </c>
      <c r="G2484" s="10">
        <f>VLOOKUP(C2484,away!$B$2:$E$405,4,FALSE)</f>
        <v>0.81</v>
      </c>
      <c r="H2484" s="10">
        <f>VLOOKUP(A2484,away!$A$2:$E$405,3,FALSE)</f>
        <v>1.11666666666667</v>
      </c>
      <c r="I2484" s="10">
        <f>VLOOKUP(C2484,away!$B$2:$E$405,3,FALSE)</f>
        <v>0.71</v>
      </c>
      <c r="J2484" s="10">
        <f>VLOOKUP(B2484,home!$B$2:$E$405,4,FALSE)</f>
        <v>1.02</v>
      </c>
      <c r="K2484" s="12">
        <f t="shared" si="2968"/>
        <v>1.2737250000000033</v>
      </c>
      <c r="L2484" s="12">
        <f t="shared" si="2969"/>
        <v>0.80869000000000246</v>
      </c>
      <c r="M2484" s="13">
        <f t="shared" si="2970"/>
        <v>0.12462886975358252</v>
      </c>
      <c r="N2484" s="13">
        <f t="shared" si="2971"/>
        <v>0.1587429071268823</v>
      </c>
      <c r="O2484" s="13">
        <f t="shared" si="2972"/>
        <v>0.10078612068102495</v>
      </c>
      <c r="P2484" s="13">
        <f t="shared" si="2973"/>
        <v>0.12837380156443884</v>
      </c>
      <c r="Q2484" s="13">
        <f t="shared" si="2974"/>
        <v>0.10109740469009439</v>
      </c>
      <c r="R2484" s="13">
        <f t="shared" si="2975"/>
        <v>4.0752363966769158E-2</v>
      </c>
      <c r="S2484" s="13">
        <f t="shared" si="2976"/>
        <v>3.30578158990971E-2</v>
      </c>
      <c r="T2484" s="13">
        <f t="shared" si="2977"/>
        <v>8.1756460198832676E-2</v>
      </c>
      <c r="U2484" s="13">
        <f t="shared" si="2978"/>
        <v>5.1907304793573181E-2</v>
      </c>
      <c r="V2484" s="13">
        <f t="shared" si="2979"/>
        <v>3.7834621453593843E-3</v>
      </c>
      <c r="W2484" s="13">
        <f t="shared" si="2980"/>
        <v>4.292343059629692E-2</v>
      </c>
      <c r="X2484" s="13">
        <f t="shared" si="2981"/>
        <v>3.4711749088919462E-2</v>
      </c>
      <c r="Y2484" s="13">
        <f t="shared" si="2982"/>
        <v>1.4035522185359183E-2</v>
      </c>
      <c r="Z2484" s="13">
        <f t="shared" si="2983"/>
        <v>1.0985343072095552E-2</v>
      </c>
      <c r="AA2484" s="13">
        <f t="shared" si="2984"/>
        <v>1.3992306104504942E-2</v>
      </c>
      <c r="AB2484" s="13">
        <f t="shared" si="2985"/>
        <v>8.9111750464803061E-3</v>
      </c>
      <c r="AC2484" s="13">
        <f t="shared" si="2986"/>
        <v>2.4357188448554187E-4</v>
      </c>
      <c r="AD2484" s="13">
        <f t="shared" si="2987"/>
        <v>1.3668161659067118E-2</v>
      </c>
      <c r="AE2484" s="13">
        <f t="shared" si="2988"/>
        <v>1.105330565207102E-2</v>
      </c>
      <c r="AF2484" s="13">
        <f t="shared" si="2989"/>
        <v>4.4693488738866702E-3</v>
      </c>
      <c r="AG2484" s="13">
        <f t="shared" si="2990"/>
        <v>1.2047725802744743E-3</v>
      </c>
      <c r="AH2484" s="13">
        <f t="shared" si="2991"/>
        <v>2.2209342722432444E-3</v>
      </c>
      <c r="AI2484" s="13">
        <f t="shared" si="2992"/>
        <v>2.8288595059130337E-3</v>
      </c>
      <c r="AJ2484" s="13">
        <f t="shared" si="2993"/>
        <v>1.8015945370845449E-3</v>
      </c>
      <c r="AK2484" s="13">
        <f t="shared" si="2994"/>
        <v>7.6491200058267234E-4</v>
      </c>
      <c r="AL2484" s="13">
        <f t="shared" si="2995"/>
        <v>1.0035635828984805E-5</v>
      </c>
      <c r="AM2484" s="13">
        <f t="shared" si="2996"/>
        <v>3.4818958418390568E-3</v>
      </c>
      <c r="AN2484" s="13">
        <f t="shared" si="2997"/>
        <v>2.8157743483368356E-3</v>
      </c>
      <c r="AO2484" s="13">
        <f t="shared" si="2998"/>
        <v>1.1385442788782612E-3</v>
      </c>
      <c r="AP2484" s="13">
        <f t="shared" si="2999"/>
        <v>3.0690979096202132E-4</v>
      </c>
      <c r="AQ2484" s="13">
        <f t="shared" si="3000"/>
        <v>6.2048719713269436E-5</v>
      </c>
      <c r="AR2484" s="13">
        <f t="shared" si="3001"/>
        <v>3.5920946732407899E-4</v>
      </c>
      <c r="AS2484" s="13">
        <f t="shared" si="3002"/>
        <v>4.5753407876736378E-4</v>
      </c>
      <c r="AT2484" s="13">
        <f t="shared" si="3003"/>
        <v>2.9138629723898107E-4</v>
      </c>
      <c r="AU2484" s="13">
        <f t="shared" si="3004"/>
        <v>1.2371533715024066E-4</v>
      </c>
      <c r="AV2484" s="13">
        <f t="shared" si="3005"/>
        <v>3.9394829452922697E-5</v>
      </c>
      <c r="AW2484" s="13">
        <f t="shared" si="3006"/>
        <v>2.8714425946553043E-7</v>
      </c>
      <c r="AX2484" s="13">
        <f t="shared" si="3007"/>
        <v>7.391629635244098E-4</v>
      </c>
      <c r="AY2484" s="13">
        <f t="shared" si="3008"/>
        <v>5.9775369697255673E-4</v>
      </c>
      <c r="AZ2484" s="13">
        <f t="shared" si="3009"/>
        <v>2.4169871860236919E-4</v>
      </c>
      <c r="BA2484" s="13">
        <f t="shared" si="3010"/>
        <v>6.5153112248850193E-5</v>
      </c>
      <c r="BB2484" s="13">
        <f t="shared" si="3011"/>
        <v>1.3172167586130703E-5</v>
      </c>
      <c r="BC2484" s="13">
        <f t="shared" si="3012"/>
        <v>2.1304400410456147E-6</v>
      </c>
      <c r="BD2484" s="13">
        <f t="shared" si="3013"/>
        <v>4.8414850688385038E-5</v>
      </c>
      <c r="BE2484" s="13">
        <f t="shared" si="3014"/>
        <v>6.1667205693063403E-5</v>
      </c>
      <c r="BF2484" s="13">
        <f t="shared" si="3015"/>
        <v>3.9273530785698707E-5</v>
      </c>
      <c r="BG2484" s="13">
        <f t="shared" si="3016"/>
        <v>1.6674559333338065E-5</v>
      </c>
      <c r="BH2484" s="13">
        <f t="shared" si="3017"/>
        <v>5.3097007717140239E-6</v>
      </c>
      <c r="BI2484" s="13">
        <f t="shared" si="3018"/>
        <v>1.3526197230902906E-6</v>
      </c>
      <c r="BJ2484" s="14">
        <f t="shared" si="3019"/>
        <v>0.47312730673038911</v>
      </c>
      <c r="BK2484" s="14">
        <f t="shared" si="3020"/>
        <v>0.29069531057976494</v>
      </c>
      <c r="BL2484" s="14">
        <f t="shared" si="3021"/>
        <v>0.22540950338510493</v>
      </c>
      <c r="BM2484" s="14">
        <f t="shared" si="3022"/>
        <v>0.34523852943184924</v>
      </c>
      <c r="BN2484" s="14">
        <f t="shared" si="3023"/>
        <v>0.65438146778279216</v>
      </c>
    </row>
    <row r="2485" spans="1:66" x14ac:dyDescent="0.25">
      <c r="A2485" t="s">
        <v>91</v>
      </c>
      <c r="B2485" t="s">
        <v>97</v>
      </c>
      <c r="C2485" t="s">
        <v>84</v>
      </c>
      <c r="D2485" s="7" t="s">
        <v>549</v>
      </c>
      <c r="E2485" s="10">
        <f>VLOOKUP(A2485,home!$A$2:$E$405,3,FALSE)</f>
        <v>1.53296703296703</v>
      </c>
      <c r="F2485" s="10">
        <f>VLOOKUP(B2485,home!$B$2:$E$405,3,FALSE)</f>
        <v>0.98</v>
      </c>
      <c r="G2485" s="10">
        <f>VLOOKUP(C2485,away!$B$2:$E$405,4,FALSE)</f>
        <v>0.22</v>
      </c>
      <c r="H2485" s="10">
        <f>VLOOKUP(A2485,away!$A$2:$E$405,3,FALSE)</f>
        <v>1.2527472527472501</v>
      </c>
      <c r="I2485" s="10">
        <f>VLOOKUP(C2485,away!$B$2:$E$405,3,FALSE)</f>
        <v>0.98</v>
      </c>
      <c r="J2485" s="10">
        <f>VLOOKUP(B2485,home!$B$2:$E$405,4,FALSE)</f>
        <v>1.3</v>
      </c>
      <c r="K2485" s="12">
        <f t="shared" si="2968"/>
        <v>0.33050769230769161</v>
      </c>
      <c r="L2485" s="12">
        <f t="shared" si="2969"/>
        <v>1.5959999999999965</v>
      </c>
      <c r="M2485" s="13">
        <f t="shared" si="2970"/>
        <v>0.14565598681416858</v>
      </c>
      <c r="N2485" s="13">
        <f t="shared" si="2971"/>
        <v>4.8140424072750418E-2</v>
      </c>
      <c r="O2485" s="13">
        <f t="shared" si="2972"/>
        <v>0.23246695495541256</v>
      </c>
      <c r="P2485" s="13">
        <f t="shared" si="2973"/>
        <v>7.68321168201095E-2</v>
      </c>
      <c r="Q2485" s="13">
        <f t="shared" si="2974"/>
        <v>7.9553902334991919E-3</v>
      </c>
      <c r="R2485" s="13">
        <f t="shared" si="2975"/>
        <v>0.18550863005441887</v>
      </c>
      <c r="S2485" s="13">
        <f t="shared" si="2976"/>
        <v>1.0132048644506397E-2</v>
      </c>
      <c r="T2485" s="13">
        <f t="shared" si="2977"/>
        <v>1.2696802812664682E-2</v>
      </c>
      <c r="U2485" s="13">
        <f t="shared" si="2978"/>
        <v>6.1312029222447266E-2</v>
      </c>
      <c r="V2485" s="13">
        <f t="shared" si="2979"/>
        <v>5.938396828098606E-4</v>
      </c>
      <c r="W2485" s="13">
        <f t="shared" si="2980"/>
        <v>8.7643922249365546E-4</v>
      </c>
      <c r="X2485" s="13">
        <f t="shared" si="2981"/>
        <v>1.3987969990998711E-3</v>
      </c>
      <c r="Y2485" s="13">
        <f t="shared" si="2982"/>
        <v>1.1162400052816949E-3</v>
      </c>
      <c r="Z2485" s="13">
        <f t="shared" si="2983"/>
        <v>9.8690591188950655E-2</v>
      </c>
      <c r="AA2485" s="13">
        <f t="shared" si="2984"/>
        <v>3.2617999546341883E-2</v>
      </c>
      <c r="AB2485" s="13">
        <f t="shared" si="2985"/>
        <v>5.3902498788773933E-3</v>
      </c>
      <c r="AC2485" s="13">
        <f t="shared" si="2986"/>
        <v>1.9577791170830248E-5</v>
      </c>
      <c r="AD2485" s="13">
        <f t="shared" si="2987"/>
        <v>7.2417476218581396E-5</v>
      </c>
      <c r="AE2485" s="13">
        <f t="shared" si="2988"/>
        <v>1.1557829204485565E-4</v>
      </c>
      <c r="AF2485" s="13">
        <f t="shared" si="2989"/>
        <v>9.2231477051794625E-5</v>
      </c>
      <c r="AG2485" s="13">
        <f t="shared" si="2990"/>
        <v>4.9067145791554654E-5</v>
      </c>
      <c r="AH2485" s="13">
        <f t="shared" si="2991"/>
        <v>3.9377545884391192E-2</v>
      </c>
      <c r="AI2485" s="13">
        <f t="shared" si="2992"/>
        <v>1.3014581818990373E-2</v>
      </c>
      <c r="AJ2485" s="13">
        <f t="shared" si="2993"/>
        <v>2.1507097016720735E-3</v>
      </c>
      <c r="AK2485" s="13">
        <f t="shared" si="2994"/>
        <v>2.3694203344113367E-4</v>
      </c>
      <c r="AL2485" s="13">
        <f t="shared" si="2995"/>
        <v>4.1308377944973525E-7</v>
      </c>
      <c r="AM2485" s="13">
        <f t="shared" si="2996"/>
        <v>4.7869065895500962E-6</v>
      </c>
      <c r="AN2485" s="13">
        <f t="shared" si="2997"/>
        <v>7.6399029169219372E-6</v>
      </c>
      <c r="AO2485" s="13">
        <f t="shared" si="2998"/>
        <v>6.0966425277036938E-6</v>
      </c>
      <c r="AP2485" s="13">
        <f t="shared" si="2999"/>
        <v>3.2434138247383589E-6</v>
      </c>
      <c r="AQ2485" s="13">
        <f t="shared" si="3000"/>
        <v>1.2941221160706015E-6</v>
      </c>
      <c r="AR2485" s="13">
        <f t="shared" si="3001"/>
        <v>1.2569312646297646E-2</v>
      </c>
      <c r="AS2485" s="13">
        <f t="shared" si="3002"/>
        <v>4.1542545166217198E-3</v>
      </c>
      <c r="AT2485" s="13">
        <f t="shared" si="3003"/>
        <v>6.8650653677372467E-4</v>
      </c>
      <c r="AU2485" s="13">
        <f t="shared" si="3004"/>
        <v>7.5631897074409746E-5</v>
      </c>
      <c r="AV2485" s="13">
        <f t="shared" si="3005"/>
        <v>6.2492309417290046E-6</v>
      </c>
      <c r="AW2485" s="13">
        <f t="shared" si="3006"/>
        <v>6.052713255954755E-9</v>
      </c>
      <c r="AX2485" s="13">
        <f t="shared" si="3007"/>
        <v>2.6368490836744734E-7</v>
      </c>
      <c r="AY2485" s="13">
        <f t="shared" si="3008"/>
        <v>4.2084111375444506E-7</v>
      </c>
      <c r="AZ2485" s="13">
        <f t="shared" si="3009"/>
        <v>3.358312087760465E-7</v>
      </c>
      <c r="BA2485" s="13">
        <f t="shared" si="3010"/>
        <v>1.786622030688564E-7</v>
      </c>
      <c r="BB2485" s="13">
        <f t="shared" si="3011"/>
        <v>7.1286219024473489E-8</v>
      </c>
      <c r="BC2485" s="13">
        <f t="shared" si="3012"/>
        <v>2.2754561112611899E-8</v>
      </c>
      <c r="BD2485" s="13">
        <f t="shared" si="3013"/>
        <v>3.3434371639151686E-3</v>
      </c>
      <c r="BE2485" s="13">
        <f t="shared" si="3014"/>
        <v>1.1050317014213757E-3</v>
      </c>
      <c r="BF2485" s="13">
        <f t="shared" si="3015"/>
        <v>1.8261073878181046E-4</v>
      </c>
      <c r="BG2485" s="13">
        <f t="shared" si="3016"/>
        <v>2.0118084621792957E-5</v>
      </c>
      <c r="BH2485" s="13">
        <f t="shared" si="3017"/>
        <v>1.6622954304999124E-6</v>
      </c>
      <c r="BI2485" s="13">
        <f t="shared" si="3018"/>
        <v>1.0988028533362939E-7</v>
      </c>
      <c r="BJ2485" s="14">
        <f t="shared" si="3019"/>
        <v>7.2537741785085388E-2</v>
      </c>
      <c r="BK2485" s="14">
        <f t="shared" si="3020"/>
        <v>0.23323440367765838</v>
      </c>
      <c r="BL2485" s="14">
        <f t="shared" si="3021"/>
        <v>0.59422056778815813</v>
      </c>
      <c r="BM2485" s="14">
        <f t="shared" si="3022"/>
        <v>0.3021233867010929</v>
      </c>
      <c r="BN2485" s="14">
        <f t="shared" si="3023"/>
        <v>0.69655950295035918</v>
      </c>
    </row>
    <row r="2486" spans="1:66" x14ac:dyDescent="0.25">
      <c r="A2486" t="s">
        <v>91</v>
      </c>
      <c r="B2486" t="s">
        <v>109</v>
      </c>
      <c r="C2486" t="s">
        <v>113</v>
      </c>
      <c r="D2486" s="7" t="s">
        <v>549</v>
      </c>
      <c r="E2486" s="10">
        <f>VLOOKUP(A2486,home!$A$2:$E$405,3,FALSE)</f>
        <v>1.53296703296703</v>
      </c>
      <c r="F2486" s="10">
        <f>VLOOKUP(B2486,home!$B$2:$E$405,3,FALSE)</f>
        <v>0.65</v>
      </c>
      <c r="G2486" s="10">
        <f>VLOOKUP(C2486,away!$B$2:$E$405,4,FALSE)</f>
        <v>1.63</v>
      </c>
      <c r="H2486" s="10">
        <f>VLOOKUP(A2486,away!$A$2:$E$405,3,FALSE)</f>
        <v>1.2527472527472501</v>
      </c>
      <c r="I2486" s="10">
        <f>VLOOKUP(C2486,away!$B$2:$E$405,3,FALSE)</f>
        <v>0.16</v>
      </c>
      <c r="J2486" s="10">
        <f>VLOOKUP(B2486,home!$B$2:$E$405,4,FALSE)</f>
        <v>1.71</v>
      </c>
      <c r="K2486" s="12">
        <f t="shared" si="2968"/>
        <v>1.6241785714285684</v>
      </c>
      <c r="L2486" s="12">
        <f t="shared" si="2969"/>
        <v>0.34275164835164762</v>
      </c>
      <c r="M2486" s="13">
        <f t="shared" si="2970"/>
        <v>0.13988561587603315</v>
      </c>
      <c r="N2486" s="13">
        <f t="shared" si="2971"/>
        <v>0.22719921975694102</v>
      </c>
      <c r="O2486" s="13">
        <f t="shared" si="2972"/>
        <v>4.7946025422195782E-2</v>
      </c>
      <c r="P2486" s="13">
        <f t="shared" si="2973"/>
        <v>7.7872907075899778E-2</v>
      </c>
      <c r="Q2486" s="13">
        <f t="shared" si="2974"/>
        <v>0.18450605208725696</v>
      </c>
      <c r="R2486" s="13">
        <f t="shared" si="2975"/>
        <v>8.2167896226838025E-3</v>
      </c>
      <c r="S2486" s="13">
        <f t="shared" si="2976"/>
        <v>1.0837764873955684E-2</v>
      </c>
      <c r="T2486" s="13">
        <f t="shared" si="2977"/>
        <v>6.3239753483762276E-2</v>
      </c>
      <c r="U2486" s="13">
        <f t="shared" si="2978"/>
        <v>1.3345533631099664E-2</v>
      </c>
      <c r="V2486" s="13">
        <f t="shared" si="2979"/>
        <v>6.7036378389479445E-4</v>
      </c>
      <c r="W2486" s="13">
        <f t="shared" si="2980"/>
        <v>9.9890258699668694E-2</v>
      </c>
      <c r="X2486" s="13">
        <f t="shared" si="2981"/>
        <v>3.4237550823583957E-2</v>
      </c>
      <c r="Y2486" s="13">
        <f t="shared" si="2982"/>
        <v>5.8674884901533551E-3</v>
      </c>
      <c r="Z2486" s="13">
        <f t="shared" si="2983"/>
        <v>9.3877272911119562E-4</v>
      </c>
      <c r="AA2486" s="13">
        <f t="shared" si="2984"/>
        <v>1.5247345500639202E-3</v>
      </c>
      <c r="AB2486" s="13">
        <f t="shared" si="2985"/>
        <v>1.2382205916652996E-3</v>
      </c>
      <c r="AC2486" s="13">
        <f t="shared" si="2986"/>
        <v>2.3324046008664671E-5</v>
      </c>
      <c r="AD2486" s="13">
        <f t="shared" si="2987"/>
        <v>4.0559904418614498E-2</v>
      </c>
      <c r="AE2486" s="13">
        <f t="shared" si="2988"/>
        <v>1.3901974096465397E-2</v>
      </c>
      <c r="AF2486" s="13">
        <f t="shared" si="2989"/>
        <v>2.3824622684527107E-3</v>
      </c>
      <c r="AG2486" s="13">
        <f t="shared" si="2990"/>
        <v>2.7219762321592419E-4</v>
      </c>
      <c r="AH2486" s="13">
        <f t="shared" si="2991"/>
        <v>8.044147508260925E-5</v>
      </c>
      <c r="AI2486" s="13">
        <f t="shared" si="2992"/>
        <v>1.3065132008327908E-4</v>
      </c>
      <c r="AJ2486" s="13">
        <f t="shared" si="2993"/>
        <v>1.0610053720405842E-4</v>
      </c>
      <c r="AK2486" s="13">
        <f t="shared" si="2994"/>
        <v>5.7442072981297109E-5</v>
      </c>
      <c r="AL2486" s="13">
        <f t="shared" si="2995"/>
        <v>5.1937041734909267E-7</v>
      </c>
      <c r="AM2486" s="13">
        <f t="shared" si="2996"/>
        <v>1.3175305523180915E-2</v>
      </c>
      <c r="AN2486" s="13">
        <f t="shared" si="2997"/>
        <v>4.5158576856068264E-3</v>
      </c>
      <c r="AO2486" s="13">
        <f t="shared" si="2998"/>
        <v>7.73908832731598E-4</v>
      </c>
      <c r="AP2486" s="13">
        <f t="shared" si="2999"/>
        <v>8.8419509364218279E-5</v>
      </c>
      <c r="AQ2486" s="13">
        <f t="shared" si="3000"/>
        <v>7.5764831452574374E-6</v>
      </c>
      <c r="AR2486" s="13">
        <f t="shared" si="3001"/>
        <v>5.514289636080463E-6</v>
      </c>
      <c r="AS2486" s="13">
        <f t="shared" si="3002"/>
        <v>8.9561910635725276E-6</v>
      </c>
      <c r="AT2486" s="13">
        <f t="shared" si="3003"/>
        <v>7.2732268035372696E-6</v>
      </c>
      <c r="AU2486" s="13">
        <f t="shared" si="3004"/>
        <v>3.9376730398150462E-6</v>
      </c>
      <c r="AV2486" s="13">
        <f t="shared" si="3005"/>
        <v>1.5988710431398972E-6</v>
      </c>
      <c r="AW2486" s="13">
        <f t="shared" si="3006"/>
        <v>8.0313404624102729E-9</v>
      </c>
      <c r="AX2486" s="13">
        <f t="shared" si="3007"/>
        <v>3.5665081504624835E-3</v>
      </c>
      <c r="AY2486" s="13">
        <f t="shared" si="3008"/>
        <v>1.2224265474306026E-3</v>
      </c>
      <c r="AZ2486" s="13">
        <f t="shared" si="3009"/>
        <v>2.0949435706032625E-4</v>
      </c>
      <c r="BA2486" s="13">
        <f t="shared" si="3010"/>
        <v>2.3934845400931827E-5</v>
      </c>
      <c r="BB2486" s="13">
        <f t="shared" si="3011"/>
        <v>2.0509269285528084E-6</v>
      </c>
      <c r="BC2486" s="13">
        <f t="shared" si="3012"/>
        <v>1.4059171708205142E-7</v>
      </c>
      <c r="BD2486" s="13">
        <f t="shared" si="3013"/>
        <v>3.1500531037583111E-7</v>
      </c>
      <c r="BE2486" s="13">
        <f t="shared" si="3014"/>
        <v>5.1162487499863016E-7</v>
      </c>
      <c r="BF2486" s="13">
        <f t="shared" si="3015"/>
        <v>4.1548507929129756E-7</v>
      </c>
      <c r="BG2486" s="13">
        <f t="shared" si="3016"/>
        <v>2.2494065417774176E-7</v>
      </c>
      <c r="BH2486" s="13">
        <f t="shared" si="3017"/>
        <v>9.1335947589653037E-8</v>
      </c>
      <c r="BI2486" s="13">
        <f t="shared" si="3018"/>
        <v>2.9669177775247454E-8</v>
      </c>
      <c r="BJ2486" s="14">
        <f t="shared" si="3019"/>
        <v>0.69564248520114369</v>
      </c>
      <c r="BK2486" s="14">
        <f t="shared" si="3020"/>
        <v>0.23051292157364001</v>
      </c>
      <c r="BL2486" s="14">
        <f t="shared" si="3021"/>
        <v>7.2674807535690042E-2</v>
      </c>
      <c r="BM2486" s="14">
        <f t="shared" si="3022"/>
        <v>0.31291995868248423</v>
      </c>
      <c r="BN2486" s="14">
        <f t="shared" si="3023"/>
        <v>0.68562660984101054</v>
      </c>
    </row>
    <row r="2487" spans="1:66" x14ac:dyDescent="0.25">
      <c r="A2487" t="s">
        <v>91</v>
      </c>
      <c r="B2487" t="s">
        <v>100</v>
      </c>
      <c r="C2487" t="s">
        <v>111</v>
      </c>
      <c r="D2487" s="7" t="s">
        <v>549</v>
      </c>
      <c r="E2487" s="10">
        <f>VLOOKUP(A2487,home!$A$2:$E$405,3,FALSE)</f>
        <v>1.53296703296703</v>
      </c>
      <c r="F2487" s="10">
        <f>VLOOKUP(B2487,home!$B$2:$E$405,3,FALSE)</f>
        <v>1.1200000000000001</v>
      </c>
      <c r="G2487" s="10">
        <f>VLOOKUP(C2487,away!$B$2:$E$405,4,FALSE)</f>
        <v>0.33</v>
      </c>
      <c r="H2487" s="10">
        <f>VLOOKUP(A2487,away!$A$2:$E$405,3,FALSE)</f>
        <v>1.2527472527472501</v>
      </c>
      <c r="I2487" s="10">
        <f>VLOOKUP(C2487,away!$B$2:$E$405,3,FALSE)</f>
        <v>1.63</v>
      </c>
      <c r="J2487" s="10">
        <f>VLOOKUP(B2487,home!$B$2:$E$405,4,FALSE)</f>
        <v>1.25</v>
      </c>
      <c r="K2487" s="12">
        <f t="shared" si="2968"/>
        <v>0.56658461538461435</v>
      </c>
      <c r="L2487" s="12">
        <f t="shared" si="2969"/>
        <v>2.552472527472522</v>
      </c>
      <c r="M2487" s="13">
        <f t="shared" si="2970"/>
        <v>4.4198821954926866E-2</v>
      </c>
      <c r="N2487" s="13">
        <f t="shared" si="2971"/>
        <v>2.5042372537785282E-2</v>
      </c>
      <c r="O2487" s="13">
        <f t="shared" si="2972"/>
        <v>0.11281627878660015</v>
      </c>
      <c r="P2487" s="13">
        <f t="shared" si="2973"/>
        <v>6.3919967925429269E-2</v>
      </c>
      <c r="Q2487" s="13">
        <f t="shared" si="2974"/>
        <v>7.0943115063196518E-3</v>
      </c>
      <c r="R2487" s="13">
        <f t="shared" si="2975"/>
        <v>0.14398022612723901</v>
      </c>
      <c r="S2487" s="13">
        <f t="shared" si="2976"/>
        <v>2.3110131214325647E-2</v>
      </c>
      <c r="T2487" s="13">
        <f t="shared" si="2977"/>
        <v>1.8108035221213112E-2</v>
      </c>
      <c r="U2487" s="13">
        <f t="shared" si="2978"/>
        <v>8.1576981043291516E-2</v>
      </c>
      <c r="V2487" s="13">
        <f t="shared" si="2979"/>
        <v>3.7135199050191301E-3</v>
      </c>
      <c r="W2487" s="13">
        <f t="shared" si="2980"/>
        <v>1.3398425854089209E-3</v>
      </c>
      <c r="X2487" s="13">
        <f t="shared" si="2981"/>
        <v>3.4199113903940264E-3</v>
      </c>
      <c r="Y2487" s="13">
        <f t="shared" si="2982"/>
        <v>4.364614935185555E-3</v>
      </c>
      <c r="Z2487" s="13">
        <f t="shared" si="2983"/>
        <v>0.12250185722968633</v>
      </c>
      <c r="AA2487" s="13">
        <f t="shared" si="2984"/>
        <v>6.9407667662382752E-2</v>
      </c>
      <c r="AB2487" s="13">
        <f t="shared" si="2985"/>
        <v>1.9662658343617134E-2</v>
      </c>
      <c r="AC2487" s="13">
        <f t="shared" si="2986"/>
        <v>3.3565384596297843E-4</v>
      </c>
      <c r="AD2487" s="13">
        <f t="shared" si="2987"/>
        <v>1.8978354898246022E-4</v>
      </c>
      <c r="AE2487" s="13">
        <f t="shared" si="2988"/>
        <v>4.8441729494396536E-4</v>
      </c>
      <c r="AF2487" s="13">
        <f t="shared" si="2989"/>
        <v>6.1823091858851287E-4</v>
      </c>
      <c r="AG2487" s="13">
        <f t="shared" si="2990"/>
        <v>5.2600581177709342E-4</v>
      </c>
      <c r="AH2487" s="13">
        <f t="shared" si="2991"/>
        <v>7.8170656285783902E-2</v>
      </c>
      <c r="AI2487" s="13">
        <f t="shared" si="2992"/>
        <v>4.4290291226043749E-2</v>
      </c>
      <c r="AJ2487" s="13">
        <f t="shared" si="2993"/>
        <v>1.254709880979028E-2</v>
      </c>
      <c r="AK2487" s="13">
        <f t="shared" si="2994"/>
        <v>2.3696643844459252E-3</v>
      </c>
      <c r="AL2487" s="13">
        <f t="shared" si="2995"/>
        <v>1.9416791777735582E-5</v>
      </c>
      <c r="AM2487" s="13">
        <f t="shared" si="2996"/>
        <v>2.1505687821310878E-5</v>
      </c>
      <c r="AN2487" s="13">
        <f t="shared" si="2997"/>
        <v>5.4892677348296405E-5</v>
      </c>
      <c r="AO2487" s="13">
        <f t="shared" si="2998"/>
        <v>7.0056025445469904E-5</v>
      </c>
      <c r="AP2487" s="13">
        <f t="shared" si="2999"/>
        <v>5.9605360111159285E-5</v>
      </c>
      <c r="AQ2487" s="13">
        <f t="shared" si="3000"/>
        <v>3.8035261043460161E-5</v>
      </c>
      <c r="AR2487" s="13">
        <f t="shared" si="3001"/>
        <v>3.9905690524792127E-2</v>
      </c>
      <c r="AS2487" s="13">
        <f t="shared" si="3002"/>
        <v>2.2609950317646791E-2</v>
      </c>
      <c r="AT2487" s="13">
        <f t="shared" si="3003"/>
        <v>6.405225002294573E-3</v>
      </c>
      <c r="AU2487" s="13">
        <f t="shared" si="3004"/>
        <v>1.2097006481256618E-3</v>
      </c>
      <c r="AV2487" s="13">
        <f t="shared" si="3005"/>
        <v>1.7134944411219922E-4</v>
      </c>
      <c r="AW2487" s="13">
        <f t="shared" si="3006"/>
        <v>7.800111787502112E-7</v>
      </c>
      <c r="AX2487" s="13">
        <f t="shared" si="3007"/>
        <v>2.0307986438031663E-6</v>
      </c>
      <c r="AY2487" s="13">
        <f t="shared" si="3008"/>
        <v>5.1835577471360368E-6</v>
      </c>
      <c r="AZ2487" s="13">
        <f t="shared" si="3009"/>
        <v>6.6154443720660481E-6</v>
      </c>
      <c r="BA2487" s="13">
        <f t="shared" si="3010"/>
        <v>5.6285800055737649E-6</v>
      </c>
      <c r="BB2487" s="13">
        <f t="shared" si="3011"/>
        <v>3.5916989582270435E-6</v>
      </c>
      <c r="BC2487" s="13">
        <f t="shared" si="3012"/>
        <v>1.8335425835652413E-6</v>
      </c>
      <c r="BD2487" s="13">
        <f t="shared" si="3013"/>
        <v>1.6976363125725397E-2</v>
      </c>
      <c r="BE2487" s="13">
        <f t="shared" si="3014"/>
        <v>9.618546172218672E-3</v>
      </c>
      <c r="BF2487" s="13">
        <f t="shared" si="3015"/>
        <v>2.7248601417728356E-3</v>
      </c>
      <c r="BG2487" s="13">
        <f t="shared" si="3016"/>
        <v>5.1462127846774251E-4</v>
      </c>
      <c r="BH2487" s="13">
        <f t="shared" si="3017"/>
        <v>7.2894124782346101E-5</v>
      </c>
      <c r="BI2487" s="13">
        <f t="shared" si="3018"/>
        <v>8.2601379307207345E-6</v>
      </c>
      <c r="BJ2487" s="14">
        <f t="shared" si="3019"/>
        <v>6.1456504384678673E-2</v>
      </c>
      <c r="BK2487" s="14">
        <f t="shared" si="3020"/>
        <v>0.13530269519518881</v>
      </c>
      <c r="BL2487" s="14">
        <f t="shared" si="3021"/>
        <v>0.66503898358706381</v>
      </c>
      <c r="BM2487" s="14">
        <f t="shared" si="3022"/>
        <v>0.58724365801174883</v>
      </c>
      <c r="BN2487" s="14">
        <f t="shared" si="3023"/>
        <v>0.39705197883830023</v>
      </c>
    </row>
    <row r="2488" spans="1:66" x14ac:dyDescent="0.25">
      <c r="A2488" t="s">
        <v>91</v>
      </c>
      <c r="B2488" t="s">
        <v>129</v>
      </c>
      <c r="C2488" t="s">
        <v>122</v>
      </c>
      <c r="D2488" s="7" t="s">
        <v>549</v>
      </c>
      <c r="E2488" s="10">
        <f>VLOOKUP(A2488,home!$A$2:$E$405,3,FALSE)</f>
        <v>1.53296703296703</v>
      </c>
      <c r="F2488" s="10">
        <f>VLOOKUP(B2488,home!$B$2:$E$405,3,FALSE)</f>
        <v>1.1200000000000001</v>
      </c>
      <c r="G2488" s="10">
        <f>VLOOKUP(C2488,away!$B$2:$E$405,4,FALSE)</f>
        <v>1.2</v>
      </c>
      <c r="H2488" s="10">
        <f>VLOOKUP(A2488,away!$A$2:$E$405,3,FALSE)</f>
        <v>1.2527472527472501</v>
      </c>
      <c r="I2488" s="10">
        <f>VLOOKUP(C2488,away!$B$2:$E$405,3,FALSE)</f>
        <v>0.87</v>
      </c>
      <c r="J2488" s="10">
        <f>VLOOKUP(B2488,home!$B$2:$E$405,4,FALSE)</f>
        <v>1.03</v>
      </c>
      <c r="K2488" s="12">
        <f t="shared" si="2968"/>
        <v>2.0603076923076884</v>
      </c>
      <c r="L2488" s="12">
        <f t="shared" si="2969"/>
        <v>1.1225868131868106</v>
      </c>
      <c r="M2488" s="13">
        <f t="shared" si="2970"/>
        <v>4.1465459251653326E-2</v>
      </c>
      <c r="N2488" s="13">
        <f t="shared" si="2971"/>
        <v>8.5431604661252353E-2</v>
      </c>
      <c r="O2488" s="13">
        <f t="shared" si="2972"/>
        <v>4.654857775864106E-2</v>
      </c>
      <c r="P2488" s="13">
        <f t="shared" si="2973"/>
        <v>9.5904392822110746E-2</v>
      </c>
      <c r="Q2488" s="13">
        <f t="shared" si="2974"/>
        <v>8.8007696124883808E-2</v>
      </c>
      <c r="R2488" s="13">
        <f t="shared" si="2975"/>
        <v>2.6127409782225667E-2</v>
      </c>
      <c r="S2488" s="13">
        <f t="shared" si="2976"/>
        <v>5.5453700070927106E-2</v>
      </c>
      <c r="T2488" s="13">
        <f t="shared" si="2977"/>
        <v>9.8796279128746528E-2</v>
      </c>
      <c r="U2488" s="13">
        <f t="shared" si="2978"/>
        <v>5.3830503354394682E-2</v>
      </c>
      <c r="V2488" s="13">
        <f t="shared" si="2979"/>
        <v>1.4250826085192958E-2</v>
      </c>
      <c r="W2488" s="13">
        <f t="shared" si="2980"/>
        <v>6.0440977769458538E-2</v>
      </c>
      <c r="X2488" s="13">
        <f t="shared" si="2981"/>
        <v>6.7850244620111314E-2</v>
      </c>
      <c r="Y2488" s="13">
        <f t="shared" si="2982"/>
        <v>3.8083894941018166E-2</v>
      </c>
      <c r="Z2488" s="13">
        <f t="shared" si="2983"/>
        <v>9.7767618947515369E-3</v>
      </c>
      <c r="AA2488" s="13">
        <f t="shared" si="2984"/>
        <v>2.0143137737617278E-2</v>
      </c>
      <c r="AB2488" s="13">
        <f t="shared" si="2985"/>
        <v>2.0750530814013089E-2</v>
      </c>
      <c r="AC2488" s="13">
        <f t="shared" si="2986"/>
        <v>2.060023040229916E-3</v>
      </c>
      <c r="AD2488" s="13">
        <f t="shared" si="2987"/>
        <v>3.1131752857253364E-2</v>
      </c>
      <c r="AE2488" s="13">
        <f t="shared" si="2988"/>
        <v>3.4948095228943439E-2</v>
      </c>
      <c r="AF2488" s="13">
        <f t="shared" si="2989"/>
        <v>1.9616135425004403E-2</v>
      </c>
      <c r="AG2488" s="13">
        <f t="shared" si="2990"/>
        <v>7.3402716512655309E-3</v>
      </c>
      <c r="AH2488" s="13">
        <f t="shared" si="2991"/>
        <v>2.7438159946788438E-3</v>
      </c>
      <c r="AI2488" s="13">
        <f t="shared" si="2992"/>
        <v>5.6531052001136924E-3</v>
      </c>
      <c r="AJ2488" s="13">
        <f t="shared" si="2993"/>
        <v>5.8235680646094188E-3</v>
      </c>
      <c r="AK2488" s="13">
        <f t="shared" si="2994"/>
        <v>3.9994473600640599E-3</v>
      </c>
      <c r="AL2488" s="13">
        <f t="shared" si="2995"/>
        <v>1.9058296947711381E-4</v>
      </c>
      <c r="AM2488" s="13">
        <f t="shared" si="2996"/>
        <v>1.2828197977364198E-2</v>
      </c>
      <c r="AN2488" s="13">
        <f t="shared" si="2997"/>
        <v>1.4400765886338764E-2</v>
      </c>
      <c r="AO2488" s="13">
        <f t="shared" si="2998"/>
        <v>8.083054941897188E-3</v>
      </c>
      <c r="AP2488" s="13">
        <f t="shared" si="2999"/>
        <v>3.0246436293460874E-3</v>
      </c>
      <c r="AQ2488" s="13">
        <f t="shared" si="3000"/>
        <v>8.4885626322335364E-4</v>
      </c>
      <c r="AR2488" s="13">
        <f t="shared" si="3001"/>
        <v>6.1603433068750451E-4</v>
      </c>
      <c r="AS2488" s="13">
        <f t="shared" si="3002"/>
        <v>1.2692202702410836E-3</v>
      </c>
      <c r="AT2488" s="13">
        <f t="shared" si="3003"/>
        <v>1.3074921430052742E-3</v>
      </c>
      <c r="AU2488" s="13">
        <f t="shared" si="3004"/>
        <v>8.9794537328854323E-4</v>
      </c>
      <c r="AV2488" s="13">
        <f t="shared" si="3005"/>
        <v>4.6251093996462129E-4</v>
      </c>
      <c r="AW2488" s="13">
        <f t="shared" si="3006"/>
        <v>1.2244290053432764E-5</v>
      </c>
      <c r="AX2488" s="13">
        <f t="shared" si="3007"/>
        <v>4.4050058285348952E-3</v>
      </c>
      <c r="AY2488" s="13">
        <f t="shared" si="3008"/>
        <v>4.9450014551243142E-3</v>
      </c>
      <c r="AZ2488" s="13">
        <f t="shared" si="3009"/>
        <v>2.7755967123560734E-3</v>
      </c>
      <c r="BA2488" s="13">
        <f t="shared" si="3010"/>
        <v>1.0386160893385309E-3</v>
      </c>
      <c r="BB2488" s="13">
        <f t="shared" si="3011"/>
        <v>2.914841814637724E-4</v>
      </c>
      <c r="BC2488" s="13">
        <f t="shared" si="3012"/>
        <v>6.5443259672756459E-5</v>
      </c>
      <c r="BD2488" s="13">
        <f t="shared" si="3013"/>
        <v>1.1525866935002591E-4</v>
      </c>
      <c r="BE2488" s="13">
        <f t="shared" si="3014"/>
        <v>2.3746832306700675E-4</v>
      </c>
      <c r="BF2488" s="13">
        <f t="shared" si="3015"/>
        <v>2.4462890634718073E-4</v>
      </c>
      <c r="BG2488" s="13">
        <f t="shared" si="3016"/>
        <v>1.6800360583597114E-4</v>
      </c>
      <c r="BH2488" s="13">
        <f t="shared" si="3017"/>
        <v>8.6534780359820066E-5</v>
      </c>
      <c r="BI2488" s="13">
        <f t="shared" si="3018"/>
        <v>3.5657654725498732E-5</v>
      </c>
      <c r="BJ2488" s="14">
        <f t="shared" si="3019"/>
        <v>0.58435361863259738</v>
      </c>
      <c r="BK2488" s="14">
        <f t="shared" si="3020"/>
        <v>0.21426998569471545</v>
      </c>
      <c r="BL2488" s="14">
        <f t="shared" si="3021"/>
        <v>0.19106085106323034</v>
      </c>
      <c r="BM2488" s="14">
        <f t="shared" si="3022"/>
        <v>0.6110433197194568</v>
      </c>
      <c r="BN2488" s="14">
        <f t="shared" si="3023"/>
        <v>0.38348514040076692</v>
      </c>
    </row>
    <row r="2489" spans="1:66" x14ac:dyDescent="0.25">
      <c r="A2489" t="s">
        <v>91</v>
      </c>
      <c r="B2489" t="s">
        <v>101</v>
      </c>
      <c r="C2489" t="s">
        <v>118</v>
      </c>
      <c r="D2489" s="7" t="s">
        <v>549</v>
      </c>
      <c r="E2489" s="10">
        <f>VLOOKUP(A2489,home!$A$2:$E$405,3,FALSE)</f>
        <v>1.53296703296703</v>
      </c>
      <c r="F2489" s="10">
        <f>VLOOKUP(B2489,home!$B$2:$E$405,3,FALSE)</f>
        <v>1.03</v>
      </c>
      <c r="G2489" s="10">
        <f>VLOOKUP(C2489,away!$B$2:$E$405,4,FALSE)</f>
        <v>1.49</v>
      </c>
      <c r="H2489" s="10">
        <f>VLOOKUP(A2489,away!$A$2:$E$405,3,FALSE)</f>
        <v>1.2527472527472501</v>
      </c>
      <c r="I2489" s="10">
        <f>VLOOKUP(C2489,away!$B$2:$E$405,3,FALSE)</f>
        <v>0.75</v>
      </c>
      <c r="J2489" s="10">
        <f>VLOOKUP(B2489,home!$B$2:$E$405,4,FALSE)</f>
        <v>0.91</v>
      </c>
      <c r="K2489" s="12">
        <f t="shared" si="2968"/>
        <v>2.3526445054945007</v>
      </c>
      <c r="L2489" s="12">
        <f t="shared" si="2969"/>
        <v>0.85499999999999821</v>
      </c>
      <c r="M2489" s="13">
        <f t="shared" si="2970"/>
        <v>4.0451785097205775E-2</v>
      </c>
      <c r="N2489" s="13">
        <f t="shared" si="2971"/>
        <v>9.5168669946385481E-2</v>
      </c>
      <c r="O2489" s="13">
        <f t="shared" si="2972"/>
        <v>3.4586276258110865E-2</v>
      </c>
      <c r="P2489" s="13">
        <f t="shared" si="2973"/>
        <v>8.136921280415943E-2</v>
      </c>
      <c r="Q2489" s="13">
        <f t="shared" si="2974"/>
        <v>0.11194902422229175</v>
      </c>
      <c r="R2489" s="13">
        <f t="shared" si="2975"/>
        <v>1.4785633100342362E-2</v>
      </c>
      <c r="S2489" s="13">
        <f t="shared" si="2976"/>
        <v>4.0918767716050242E-2</v>
      </c>
      <c r="T2489" s="13">
        <f t="shared" si="2977"/>
        <v>9.5716415710059247E-2</v>
      </c>
      <c r="U2489" s="13">
        <f t="shared" si="2978"/>
        <v>3.4785338473778078E-2</v>
      </c>
      <c r="V2489" s="13">
        <f t="shared" si="2979"/>
        <v>9.145394833683259E-3</v>
      </c>
      <c r="W2489" s="13">
        <f t="shared" si="2980"/>
        <v>8.7792085577348467E-2</v>
      </c>
      <c r="X2489" s="13">
        <f t="shared" si="2981"/>
        <v>7.5062233168632794E-2</v>
      </c>
      <c r="Y2489" s="13">
        <f t="shared" si="2982"/>
        <v>3.2089104679590447E-2</v>
      </c>
      <c r="Z2489" s="13">
        <f t="shared" si="2983"/>
        <v>4.2139054335975654E-3</v>
      </c>
      <c r="AA2489" s="13">
        <f t="shared" si="2984"/>
        <v>9.9138214650267321E-3</v>
      </c>
      <c r="AB2489" s="13">
        <f t="shared" si="2985"/>
        <v>1.1661848799074295E-2</v>
      </c>
      <c r="AC2489" s="13">
        <f t="shared" si="2986"/>
        <v>1.1497539240416549E-3</v>
      </c>
      <c r="AD2489" s="13">
        <f t="shared" si="2987"/>
        <v>5.1635891939862975E-2</v>
      </c>
      <c r="AE2489" s="13">
        <f t="shared" si="2988"/>
        <v>4.4148687608582753E-2</v>
      </c>
      <c r="AF2489" s="13">
        <f t="shared" si="2989"/>
        <v>1.8873563952669085E-2</v>
      </c>
      <c r="AG2489" s="13">
        <f t="shared" si="2990"/>
        <v>5.3789657265106783E-3</v>
      </c>
      <c r="AH2489" s="13">
        <f t="shared" si="2991"/>
        <v>9.0072228643147756E-4</v>
      </c>
      <c r="AI2489" s="13">
        <f t="shared" si="2992"/>
        <v>2.1190793381494592E-3</v>
      </c>
      <c r="AJ2489" s="13">
        <f t="shared" si="2993"/>
        <v>2.4927201808021249E-3</v>
      </c>
      <c r="AK2489" s="13">
        <f t="shared" si="2994"/>
        <v>1.9548281456997921E-3</v>
      </c>
      <c r="AL2489" s="13">
        <f t="shared" si="2995"/>
        <v>9.2509709020702858E-5</v>
      </c>
      <c r="AM2489" s="13">
        <f t="shared" si="2996"/>
        <v>2.4296179491725266E-2</v>
      </c>
      <c r="AN2489" s="13">
        <f t="shared" si="2997"/>
        <v>2.0773233465425062E-2</v>
      </c>
      <c r="AO2489" s="13">
        <f t="shared" si="2998"/>
        <v>8.8805573064691945E-3</v>
      </c>
      <c r="AP2489" s="13">
        <f t="shared" si="2999"/>
        <v>2.530958832343715E-3</v>
      </c>
      <c r="AQ2489" s="13">
        <f t="shared" si="3000"/>
        <v>5.4099245041346793E-4</v>
      </c>
      <c r="AR2489" s="13">
        <f t="shared" si="3001"/>
        <v>1.540235109797824E-4</v>
      </c>
      <c r="AS2489" s="13">
        <f t="shared" si="3002"/>
        <v>3.6236256682355692E-4</v>
      </c>
      <c r="AT2489" s="13">
        <f t="shared" si="3003"/>
        <v>4.2625515091716267E-4</v>
      </c>
      <c r="AU2489" s="13">
        <f t="shared" si="3004"/>
        <v>3.3427561291466388E-4</v>
      </c>
      <c r="AV2489" s="13">
        <f t="shared" si="3005"/>
        <v>1.9660792101112266E-4</v>
      </c>
      <c r="AW2489" s="13">
        <f t="shared" si="3006"/>
        <v>5.1690083925207151E-6</v>
      </c>
      <c r="AX2489" s="13">
        <f t="shared" si="3007"/>
        <v>9.5267121976192731E-3</v>
      </c>
      <c r="AY2489" s="13">
        <f t="shared" si="3008"/>
        <v>8.1453389289644629E-3</v>
      </c>
      <c r="AZ2489" s="13">
        <f t="shared" si="3009"/>
        <v>3.4821323921322999E-3</v>
      </c>
      <c r="BA2489" s="13">
        <f t="shared" si="3010"/>
        <v>9.9240773175770353E-4</v>
      </c>
      <c r="BB2489" s="13">
        <f t="shared" si="3011"/>
        <v>2.1212715266320865E-4</v>
      </c>
      <c r="BC2489" s="13">
        <f t="shared" si="3012"/>
        <v>3.6273743105408618E-5</v>
      </c>
      <c r="BD2489" s="13">
        <f t="shared" si="3013"/>
        <v>2.1948350314618934E-5</v>
      </c>
      <c r="BE2489" s="13">
        <f t="shared" si="3014"/>
        <v>5.1636665772356731E-5</v>
      </c>
      <c r="BF2489" s="13">
        <f t="shared" si="3015"/>
        <v>6.0741359005695526E-5</v>
      </c>
      <c r="BG2489" s="13">
        <f t="shared" si="3016"/>
        <v>4.7634274840339484E-5</v>
      </c>
      <c r="BH2489" s="13">
        <f t="shared" si="3017"/>
        <v>2.801662874408491E-5</v>
      </c>
      <c r="BI2489" s="13">
        <f t="shared" si="3018"/>
        <v>1.3182633535450124E-5</v>
      </c>
      <c r="BJ2489" s="14">
        <f t="shared" si="3019"/>
        <v>0.69723155622455246</v>
      </c>
      <c r="BK2489" s="14">
        <f t="shared" si="3020"/>
        <v>0.1812727630131255</v>
      </c>
      <c r="BL2489" s="14">
        <f t="shared" si="3021"/>
        <v>0.114896952722274</v>
      </c>
      <c r="BM2489" s="14">
        <f t="shared" si="3022"/>
        <v>0.6111644060444823</v>
      </c>
      <c r="BN2489" s="14">
        <f t="shared" si="3023"/>
        <v>0.37831060142849571</v>
      </c>
    </row>
    <row r="2490" spans="1:66" x14ac:dyDescent="0.25">
      <c r="A2490" t="s">
        <v>91</v>
      </c>
      <c r="B2490" t="s">
        <v>370</v>
      </c>
      <c r="C2490" t="s">
        <v>93</v>
      </c>
      <c r="D2490" s="7" t="s">
        <v>549</v>
      </c>
      <c r="E2490" s="10">
        <f>VLOOKUP(A2490,home!$A$2:$E$405,3,FALSE)</f>
        <v>1.53296703296703</v>
      </c>
      <c r="F2490" s="10">
        <f>VLOOKUP(B2490,home!$B$2:$E$405,3,FALSE)</f>
        <v>0.76</v>
      </c>
      <c r="G2490" s="10">
        <f>VLOOKUP(C2490,away!$B$2:$E$405,4,FALSE)</f>
        <v>1.3</v>
      </c>
      <c r="H2490" s="10">
        <f>VLOOKUP(A2490,away!$A$2:$E$405,3,FALSE)</f>
        <v>1.2527472527472501</v>
      </c>
      <c r="I2490" s="10">
        <f>VLOOKUP(C2490,away!$B$2:$E$405,3,FALSE)</f>
        <v>1.03</v>
      </c>
      <c r="J2490" s="10">
        <f>VLOOKUP(B2490,home!$B$2:$E$405,4,FALSE)</f>
        <v>0.53</v>
      </c>
      <c r="K2490" s="12">
        <f t="shared" si="2968"/>
        <v>1.5145714285714256</v>
      </c>
      <c r="L2490" s="12">
        <f t="shared" si="2969"/>
        <v>0.68387472527472382</v>
      </c>
      <c r="M2490" s="13">
        <f t="shared" si="2970"/>
        <v>0.11097546325677016</v>
      </c>
      <c r="N2490" s="13">
        <f t="shared" si="2971"/>
        <v>0.16808026592118211</v>
      </c>
      <c r="O2490" s="13">
        <f t="shared" si="2972"/>
        <v>7.589331444695889E-2</v>
      </c>
      <c r="P2490" s="13">
        <f t="shared" si="2973"/>
        <v>0.11494584568095094</v>
      </c>
      <c r="Q2490" s="13">
        <f t="shared" si="2974"/>
        <v>0.12728478423545497</v>
      </c>
      <c r="R2490" s="13">
        <f t="shared" si="2975"/>
        <v>2.5950759783801122E-2</v>
      </c>
      <c r="S2490" s="13">
        <f t="shared" si="2976"/>
        <v>2.9764569238017912E-2</v>
      </c>
      <c r="T2490" s="13">
        <f t="shared" si="2977"/>
        <v>8.7046846850674264E-2</v>
      </c>
      <c r="U2490" s="13">
        <f t="shared" si="2978"/>
        <v>3.9304279318265564E-2</v>
      </c>
      <c r="V2490" s="13">
        <f t="shared" si="2979"/>
        <v>3.4254955324644872E-3</v>
      </c>
      <c r="W2490" s="13">
        <f t="shared" si="2980"/>
        <v>6.426063249829958E-2</v>
      </c>
      <c r="X2490" s="13">
        <f t="shared" si="2981"/>
        <v>4.3946222395754617E-2</v>
      </c>
      <c r="Y2490" s="13">
        <f t="shared" si="2982"/>
        <v>1.5026855383879302E-2</v>
      </c>
      <c r="Z2490" s="13">
        <f t="shared" si="2983"/>
        <v>5.9156895726057814E-3</v>
      </c>
      <c r="AA2490" s="13">
        <f t="shared" si="2984"/>
        <v>8.9597344069666223E-3</v>
      </c>
      <c r="AB2490" s="13">
        <f t="shared" si="2985"/>
        <v>6.7850788701899981E-3</v>
      </c>
      <c r="AC2490" s="13">
        <f t="shared" si="2986"/>
        <v>2.2175311849364417E-4</v>
      </c>
      <c r="AD2490" s="13">
        <f t="shared" si="2987"/>
        <v>2.4331829490963238E-2</v>
      </c>
      <c r="AE2490" s="13">
        <f t="shared" si="2988"/>
        <v>1.6639923208563907E-2</v>
      </c>
      <c r="AF2490" s="13">
        <f t="shared" si="2989"/>
        <v>5.6898114564245721E-3</v>
      </c>
      <c r="AG2490" s="13">
        <f t="shared" si="2990"/>
        <v>1.2970394155424434E-3</v>
      </c>
      <c r="AH2490" s="13">
        <f t="shared" si="2991"/>
        <v>1.0113976453190816E-3</v>
      </c>
      <c r="AI2490" s="13">
        <f t="shared" si="2992"/>
        <v>1.5318339765246973E-3</v>
      </c>
      <c r="AJ2490" s="13">
        <f t="shared" si="2993"/>
        <v>1.1600359870796294E-3</v>
      </c>
      <c r="AK2490" s="13">
        <f t="shared" si="2994"/>
        <v>5.8565245404848618E-4</v>
      </c>
      <c r="AL2490" s="13">
        <f t="shared" si="2995"/>
        <v>9.1874722536326182E-6</v>
      </c>
      <c r="AM2490" s="13">
        <f t="shared" si="2996"/>
        <v>7.3704587503769054E-3</v>
      </c>
      <c r="AN2490" s="13">
        <f t="shared" si="2997"/>
        <v>5.0404704530626898E-3</v>
      </c>
      <c r="AO2490" s="13">
        <f t="shared" si="2998"/>
        <v>1.7235251731718049E-3</v>
      </c>
      <c r="AP2490" s="13">
        <f t="shared" si="2999"/>
        <v>3.9289176810231296E-4</v>
      </c>
      <c r="AQ2490" s="13">
        <f t="shared" si="3000"/>
        <v>6.7172187493417439E-5</v>
      </c>
      <c r="AR2490" s="13">
        <f t="shared" si="3001"/>
        <v>1.3833385736721792E-4</v>
      </c>
      <c r="AS2490" s="13">
        <f t="shared" si="3002"/>
        <v>2.0951650797246306E-4</v>
      </c>
      <c r="AT2490" s="13">
        <f t="shared" si="3003"/>
        <v>1.5866385839457495E-4</v>
      </c>
      <c r="AU2490" s="13">
        <f t="shared" si="3004"/>
        <v>8.0102582223775268E-5</v>
      </c>
      <c r="AV2490" s="13">
        <f t="shared" si="3005"/>
        <v>3.033027059773084E-5</v>
      </c>
      <c r="AW2490" s="13">
        <f t="shared" si="3006"/>
        <v>2.6433815409683124E-7</v>
      </c>
      <c r="AX2490" s="13">
        <f t="shared" si="3007"/>
        <v>1.8605143731308506E-3</v>
      </c>
      <c r="AY2490" s="13">
        <f t="shared" si="3008"/>
        <v>1.2723587557945354E-3</v>
      </c>
      <c r="AZ2490" s="13">
        <f t="shared" si="3009"/>
        <v>4.3506699728493867E-4</v>
      </c>
      <c r="BA2490" s="13">
        <f t="shared" si="3010"/>
        <v>9.9177107748112139E-5</v>
      </c>
      <c r="BB2490" s="13">
        <f t="shared" si="3011"/>
        <v>1.6956179328695467E-5</v>
      </c>
      <c r="BC2490" s="13">
        <f t="shared" si="3012"/>
        <v>2.3191804960241131E-6</v>
      </c>
      <c r="BD2490" s="13">
        <f t="shared" si="3013"/>
        <v>1.5767171450533156E-5</v>
      </c>
      <c r="BE2490" s="13">
        <f t="shared" si="3014"/>
        <v>2.3880507388364598E-5</v>
      </c>
      <c r="BF2490" s="13">
        <f t="shared" si="3015"/>
        <v>1.808436709510293E-5</v>
      </c>
      <c r="BG2490" s="13">
        <f t="shared" si="3016"/>
        <v>9.1300219020133779E-6</v>
      </c>
      <c r="BH2490" s="13">
        <f t="shared" si="3017"/>
        <v>3.4570175787552007E-6</v>
      </c>
      <c r="BI2490" s="13">
        <f t="shared" si="3018"/>
        <v>1.0471800105703588E-6</v>
      </c>
      <c r="BJ2490" s="14">
        <f t="shared" si="3019"/>
        <v>0.5718851217827291</v>
      </c>
      <c r="BK2490" s="14">
        <f t="shared" si="3020"/>
        <v>0.26061467305474528</v>
      </c>
      <c r="BL2490" s="14">
        <f t="shared" si="3021"/>
        <v>0.16187040023113516</v>
      </c>
      <c r="BM2490" s="14">
        <f t="shared" si="3022"/>
        <v>0.37588335689845698</v>
      </c>
      <c r="BN2490" s="14">
        <f t="shared" si="3023"/>
        <v>0.62313043332511819</v>
      </c>
    </row>
    <row r="2491" spans="1:66" x14ac:dyDescent="0.25">
      <c r="A2491" t="s">
        <v>91</v>
      </c>
      <c r="B2491" t="s">
        <v>389</v>
      </c>
      <c r="C2491" t="s">
        <v>99</v>
      </c>
      <c r="D2491" s="7" t="s">
        <v>549</v>
      </c>
      <c r="E2491" s="10">
        <f>VLOOKUP(A2491,home!$A$2:$E$405,3,FALSE)</f>
        <v>1.53296703296703</v>
      </c>
      <c r="F2491" s="10">
        <f>VLOOKUP(B2491,home!$B$2:$E$405,3,FALSE)</f>
        <v>1.41</v>
      </c>
      <c r="G2491" s="10">
        <f>VLOOKUP(C2491,away!$B$2:$E$405,4,FALSE)</f>
        <v>0.93</v>
      </c>
      <c r="H2491" s="10">
        <f>VLOOKUP(A2491,away!$A$2:$E$405,3,FALSE)</f>
        <v>1.2527472527472501</v>
      </c>
      <c r="I2491" s="10">
        <f>VLOOKUP(C2491,away!$B$2:$E$405,3,FALSE)</f>
        <v>1.03</v>
      </c>
      <c r="J2491" s="10">
        <f>VLOOKUP(B2491,home!$B$2:$E$405,4,FALSE)</f>
        <v>0.8</v>
      </c>
      <c r="K2491" s="12">
        <f t="shared" si="2968"/>
        <v>2.0101796703296664</v>
      </c>
      <c r="L2491" s="12">
        <f t="shared" si="2969"/>
        <v>1.0322637362637341</v>
      </c>
      <c r="M2491" s="13">
        <f t="shared" si="2970"/>
        <v>4.7718152086368801E-2</v>
      </c>
      <c r="N2491" s="13">
        <f t="shared" si="2971"/>
        <v>9.5922059229717721E-2</v>
      </c>
      <c r="O2491" s="13">
        <f t="shared" si="2972"/>
        <v>4.9257717960276164E-2</v>
      </c>
      <c r="P2491" s="13">
        <f t="shared" si="2973"/>
        <v>9.9016863250579623E-2</v>
      </c>
      <c r="Q2491" s="13">
        <f t="shared" si="2974"/>
        <v>9.6410286699868383E-2</v>
      </c>
      <c r="R2491" s="13">
        <f t="shared" si="2975"/>
        <v>2.5423477990749951E-2</v>
      </c>
      <c r="S2491" s="13">
        <f t="shared" si="2976"/>
        <v>5.1365878493357976E-2</v>
      </c>
      <c r="T2491" s="13">
        <f t="shared" si="2977"/>
        <v>9.952084276306393E-2</v>
      </c>
      <c r="U2491" s="13">
        <f t="shared" si="2978"/>
        <v>5.1105758606079264E-2</v>
      </c>
      <c r="V2491" s="13">
        <f t="shared" si="2979"/>
        <v>1.1842891702272049E-2</v>
      </c>
      <c r="W2491" s="13">
        <f t="shared" si="2980"/>
        <v>6.4600666111576666E-2</v>
      </c>
      <c r="X2491" s="13">
        <f t="shared" si="2981"/>
        <v>6.668492496546212E-2</v>
      </c>
      <c r="Y2491" s="13">
        <f t="shared" si="2982"/>
        <v>3.4418214898657339E-2</v>
      </c>
      <c r="Z2491" s="13">
        <f t="shared" si="2983"/>
        <v>8.7479114598501204E-3</v>
      </c>
      <c r="AA2491" s="13">
        <f t="shared" si="2984"/>
        <v>1.7584873774434625E-2</v>
      </c>
      <c r="AB2491" s="13">
        <f t="shared" si="2985"/>
        <v>1.7674377883340898E-2</v>
      </c>
      <c r="AC2491" s="13">
        <f t="shared" si="2986"/>
        <v>1.5359013510896659E-3</v>
      </c>
      <c r="AD2491" s="13">
        <f t="shared" si="2987"/>
        <v>3.2464736426811525E-2</v>
      </c>
      <c r="AE2491" s="13">
        <f t="shared" si="2988"/>
        <v>3.3512170120757814E-2</v>
      </c>
      <c r="AF2491" s="13">
        <f t="shared" si="2989"/>
        <v>1.7296698969579662E-2</v>
      </c>
      <c r="AG2491" s="13">
        <f t="shared" si="2990"/>
        <v>5.9515850344557955E-3</v>
      </c>
      <c r="AH2491" s="13">
        <f t="shared" si="2991"/>
        <v>2.257537942012305E-3</v>
      </c>
      <c r="AI2491" s="13">
        <f t="shared" si="2992"/>
        <v>4.5380568760310085E-3</v>
      </c>
      <c r="AJ2491" s="13">
        <f t="shared" si="2993"/>
        <v>4.5611548374986455E-3</v>
      </c>
      <c r="AK2491" s="13">
        <f t="shared" si="2994"/>
        <v>3.0562469091885295E-3</v>
      </c>
      <c r="AL2491" s="13">
        <f t="shared" si="2995"/>
        <v>1.2748199785437143E-4</v>
      </c>
      <c r="AM2491" s="13">
        <f t="shared" si="2996"/>
        <v>1.3051990633557496E-2</v>
      </c>
      <c r="AN2491" s="13">
        <f t="shared" si="2997"/>
        <v>1.3473096617075324E-2</v>
      </c>
      <c r="AO2491" s="13">
        <f t="shared" si="2998"/>
        <v>6.9538945264922235E-3</v>
      </c>
      <c r="AP2491" s="13">
        <f t="shared" si="2999"/>
        <v>2.3927510485002644E-3</v>
      </c>
      <c r="AQ2491" s="13">
        <f t="shared" si="3000"/>
        <v>6.1748753431846242E-4</v>
      </c>
      <c r="AR2491" s="13">
        <f t="shared" si="3001"/>
        <v>4.6607491015575282E-4</v>
      </c>
      <c r="AS2491" s="13">
        <f t="shared" si="3002"/>
        <v>9.3689430924582011E-4</v>
      </c>
      <c r="AT2491" s="13">
        <f t="shared" si="3003"/>
        <v>9.4166294684675184E-4</v>
      </c>
      <c r="AU2491" s="13">
        <f t="shared" si="3004"/>
        <v>6.3097057068468843E-4</v>
      </c>
      <c r="AV2491" s="13">
        <f t="shared" si="3005"/>
        <v>3.170910534416673E-4</v>
      </c>
      <c r="AW2491" s="13">
        <f t="shared" si="3006"/>
        <v>7.3480466939440229E-6</v>
      </c>
      <c r="AX2491" s="13">
        <f t="shared" si="3007"/>
        <v>4.3728077048184157E-3</v>
      </c>
      <c r="AY2491" s="13">
        <f t="shared" si="3008"/>
        <v>4.5138908193387015E-3</v>
      </c>
      <c r="AZ2491" s="13">
        <f t="shared" si="3009"/>
        <v>2.3297629011285676E-3</v>
      </c>
      <c r="BA2491" s="13">
        <f t="shared" si="3010"/>
        <v>8.0164325230920402E-4</v>
      </c>
      <c r="BB2491" s="13">
        <f t="shared" si="3011"/>
        <v>2.0687681469482751E-4</v>
      </c>
      <c r="BC2491" s="13">
        <f t="shared" si="3012"/>
        <v>4.271028673664459E-5</v>
      </c>
      <c r="BD2491" s="13">
        <f t="shared" si="3013"/>
        <v>8.0185371356026908E-5</v>
      </c>
      <c r="BE2491" s="13">
        <f t="shared" si="3014"/>
        <v>1.6118700335772005E-4</v>
      </c>
      <c r="BF2491" s="13">
        <f t="shared" si="3015"/>
        <v>1.6200741863552431E-4</v>
      </c>
      <c r="BG2491" s="13">
        <f t="shared" si="3016"/>
        <v>1.0855467312790615E-4</v>
      </c>
      <c r="BH2491" s="13">
        <f t="shared" si="3017"/>
        <v>5.4553599260249799E-5</v>
      </c>
      <c r="BI2491" s="13">
        <f t="shared" si="3018"/>
        <v>2.1932507235253125E-5</v>
      </c>
      <c r="BJ2491" s="14">
        <f t="shared" si="3019"/>
        <v>0.59553909735892085</v>
      </c>
      <c r="BK2491" s="14">
        <f t="shared" si="3020"/>
        <v>0.21612105970086118</v>
      </c>
      <c r="BL2491" s="14">
        <f t="shared" si="3021"/>
        <v>0.1793403171429587</v>
      </c>
      <c r="BM2491" s="14">
        <f t="shared" si="3022"/>
        <v>0.58149328567238545</v>
      </c>
      <c r="BN2491" s="14">
        <f t="shared" si="3023"/>
        <v>0.41374855721756065</v>
      </c>
    </row>
    <row r="2492" spans="1:66" x14ac:dyDescent="0.25">
      <c r="A2492" t="s">
        <v>136</v>
      </c>
      <c r="B2492" t="s">
        <v>125</v>
      </c>
      <c r="C2492" t="s">
        <v>482</v>
      </c>
      <c r="D2492" s="7" t="s">
        <v>549</v>
      </c>
      <c r="E2492" s="10">
        <f>VLOOKUP(A2492,home!$A$2:$E$405,3,FALSE)</f>
        <v>1.51655629139073</v>
      </c>
      <c r="F2492" s="10">
        <f>VLOOKUP(B2492,home!$B$2:$E$405,3,FALSE)</f>
        <v>0.66</v>
      </c>
      <c r="G2492" s="10">
        <f>VLOOKUP(C2492,away!$B$2:$E$405,4,FALSE)</f>
        <v>2.11</v>
      </c>
      <c r="H2492" s="10">
        <f>VLOOKUP(A2492,away!$A$2:$E$405,3,FALSE)</f>
        <v>1.2781456953642401</v>
      </c>
      <c r="I2492" s="10">
        <f>VLOOKUP(C2492,away!$B$2:$E$405,3,FALSE)</f>
        <v>0.53</v>
      </c>
      <c r="J2492" s="10">
        <f>VLOOKUP(B2492,home!$B$2:$E$405,4,FALSE)</f>
        <v>1.56</v>
      </c>
      <c r="K2492" s="12">
        <f t="shared" si="2968"/>
        <v>2.1119562913907304</v>
      </c>
      <c r="L2492" s="12">
        <f t="shared" si="2969"/>
        <v>1.0567708609271538</v>
      </c>
      <c r="M2492" s="13">
        <f t="shared" si="2970"/>
        <v>4.2057096125998873E-2</v>
      </c>
      <c r="N2492" s="13">
        <f t="shared" si="2971"/>
        <v>8.8822748760928022E-2</v>
      </c>
      <c r="O2492" s="13">
        <f t="shared" si="2972"/>
        <v>4.4444713681167897E-2</v>
      </c>
      <c r="P2492" s="13">
        <f t="shared" si="2973"/>
        <v>9.3865292678002185E-2</v>
      </c>
      <c r="Q2492" s="13">
        <f t="shared" si="2974"/>
        <v>9.37948815321301E-2</v>
      </c>
      <c r="R2492" s="13">
        <f t="shared" si="2975"/>
        <v>2.348393917025432E-2</v>
      </c>
      <c r="S2492" s="13">
        <f t="shared" si="2976"/>
        <v>5.2373404140475213E-2</v>
      </c>
      <c r="T2492" s="13">
        <f t="shared" si="2977"/>
        <v>9.9119697707269527E-2</v>
      </c>
      <c r="U2492" s="13">
        <f t="shared" si="2978"/>
        <v>4.9597053077255815E-2</v>
      </c>
      <c r="V2492" s="13">
        <f t="shared" si="2979"/>
        <v>1.2987753847402054E-2</v>
      </c>
      <c r="W2492" s="13">
        <f t="shared" si="2980"/>
        <v>6.6030230050676791E-2</v>
      </c>
      <c r="X2492" s="13">
        <f t="shared" si="2981"/>
        <v>6.9778823057871739E-2</v>
      </c>
      <c r="Y2492" s="13">
        <f t="shared" si="2982"/>
        <v>3.6870113458675316E-2</v>
      </c>
      <c r="Z2492" s="13">
        <f t="shared" si="2983"/>
        <v>8.2723808716368575E-3</v>
      </c>
      <c r="AA2492" s="13">
        <f t="shared" si="2984"/>
        <v>1.7470906826633794E-2</v>
      </c>
      <c r="AB2492" s="13">
        <f t="shared" si="2985"/>
        <v>1.8448895794405253E-2</v>
      </c>
      <c r="AC2492" s="13">
        <f t="shared" si="2986"/>
        <v>1.8116730415480042E-3</v>
      </c>
      <c r="AD2492" s="13">
        <f t="shared" si="2987"/>
        <v>3.4863239944376026E-2</v>
      </c>
      <c r="AE2492" s="13">
        <f t="shared" si="2988"/>
        <v>3.6842456090728191E-2</v>
      </c>
      <c r="AF2492" s="13">
        <f t="shared" si="2989"/>
        <v>1.9467017020834844E-2</v>
      </c>
      <c r="AG2492" s="13">
        <f t="shared" si="2990"/>
        <v>6.8573921122637334E-3</v>
      </c>
      <c r="AH2492" s="13">
        <f t="shared" si="2991"/>
        <v>2.1855027639092494E-3</v>
      </c>
      <c r="AI2492" s="13">
        <f t="shared" si="2992"/>
        <v>4.6156863120899692E-3</v>
      </c>
      <c r="AJ2492" s="13">
        <f t="shared" si="2993"/>
        <v>4.8740638729522457E-3</v>
      </c>
      <c r="AK2492" s="13">
        <f t="shared" si="2994"/>
        <v>3.4312699537072545E-3</v>
      </c>
      <c r="AL2492" s="13">
        <f t="shared" si="2995"/>
        <v>1.6173557943447868E-4</v>
      </c>
      <c r="AM2492" s="13">
        <f t="shared" si="2996"/>
        <v>1.4725927787757914E-2</v>
      </c>
      <c r="AN2492" s="13">
        <f t="shared" si="2997"/>
        <v>1.5561931386220029E-2</v>
      </c>
      <c r="AO2492" s="13">
        <f t="shared" si="2998"/>
        <v>8.222697814352517E-3</v>
      </c>
      <c r="AP2492" s="13">
        <f t="shared" si="2999"/>
        <v>2.8965024828057121E-3</v>
      </c>
      <c r="AQ2492" s="13">
        <f t="shared" si="3000"/>
        <v>7.6523485560805755E-4</v>
      </c>
      <c r="AR2492" s="13">
        <f t="shared" si="3001"/>
        <v>4.619151274750105E-4</v>
      </c>
      <c r="AS2492" s="13">
        <f t="shared" si="3002"/>
        <v>9.7554455955939942E-4</v>
      </c>
      <c r="AT2492" s="13">
        <f t="shared" si="3003"/>
        <v>1.0301537350467366E-3</v>
      </c>
      <c r="AU2492" s="13">
        <f t="shared" si="3004"/>
        <v>7.2521322061053824E-4</v>
      </c>
      <c r="AV2492" s="13">
        <f t="shared" si="3005"/>
        <v>3.8290465596704001E-4</v>
      </c>
      <c r="AW2492" s="13">
        <f t="shared" si="3006"/>
        <v>1.0026949405598111E-5</v>
      </c>
      <c r="AX2492" s="13">
        <f t="shared" si="3007"/>
        <v>5.1834193063201523E-3</v>
      </c>
      <c r="AY2492" s="13">
        <f t="shared" si="3008"/>
        <v>5.4776864828863774E-3</v>
      </c>
      <c r="AZ2492" s="13">
        <f t="shared" si="3009"/>
        <v>2.8943297302044349E-3</v>
      </c>
      <c r="BA2492" s="13">
        <f t="shared" si="3010"/>
        <v>1.0195477735983993E-3</v>
      </c>
      <c r="BB2492" s="13">
        <f t="shared" si="3011"/>
        <v>2.6935709461548576E-4</v>
      </c>
      <c r="BC2492" s="13">
        <f t="shared" si="3012"/>
        <v>5.6929745754728753E-5</v>
      </c>
      <c r="BD2492" s="13">
        <f t="shared" si="3013"/>
        <v>8.1356407822840451E-5</v>
      </c>
      <c r="BE2492" s="13">
        <f t="shared" si="3014"/>
        <v>1.7182117734639791E-4</v>
      </c>
      <c r="BF2492" s="13">
        <f t="shared" si="3015"/>
        <v>1.8143940824544381E-4</v>
      </c>
      <c r="BG2492" s="13">
        <f t="shared" si="3016"/>
        <v>1.2773069991672538E-4</v>
      </c>
      <c r="BH2492" s="13">
        <f t="shared" si="3017"/>
        <v>6.7440413823217411E-5</v>
      </c>
      <c r="BI2492" s="13">
        <f t="shared" si="3018"/>
        <v>2.8486241253587679E-5</v>
      </c>
      <c r="BJ2492" s="14">
        <f t="shared" si="3019"/>
        <v>0.60952016419587818</v>
      </c>
      <c r="BK2492" s="14">
        <f t="shared" si="3020"/>
        <v>0.2087346418957472</v>
      </c>
      <c r="BL2492" s="14">
        <f t="shared" si="3021"/>
        <v>0.17278603709944276</v>
      </c>
      <c r="BM2492" s="14">
        <f t="shared" si="3022"/>
        <v>0.60737689258074268</v>
      </c>
      <c r="BN2492" s="14">
        <f t="shared" si="3023"/>
        <v>0.38646867194848139</v>
      </c>
    </row>
    <row r="2493" spans="1:66" x14ac:dyDescent="0.25">
      <c r="A2493" t="s">
        <v>136</v>
      </c>
      <c r="B2493" t="s">
        <v>388</v>
      </c>
      <c r="C2493" t="s">
        <v>480</v>
      </c>
      <c r="D2493" s="7" t="s">
        <v>549</v>
      </c>
      <c r="E2493" s="10">
        <f>VLOOKUP(A2493,home!$A$2:$E$405,3,FALSE)</f>
        <v>1.51655629139073</v>
      </c>
      <c r="F2493" s="10">
        <f>VLOOKUP(B2493,home!$B$2:$E$405,3,FALSE)</f>
        <v>1.19</v>
      </c>
      <c r="G2493" s="10">
        <f>VLOOKUP(C2493,away!$B$2:$E$405,4,FALSE)</f>
        <v>1.19</v>
      </c>
      <c r="H2493" s="10">
        <f>VLOOKUP(A2493,away!$A$2:$E$405,3,FALSE)</f>
        <v>1.2781456953642401</v>
      </c>
      <c r="I2493" s="10">
        <f>VLOOKUP(C2493,away!$B$2:$E$405,3,FALSE)</f>
        <v>1.19</v>
      </c>
      <c r="J2493" s="10">
        <f>VLOOKUP(B2493,home!$B$2:$E$405,4,FALSE)</f>
        <v>1.1000000000000001</v>
      </c>
      <c r="K2493" s="12">
        <f t="shared" si="2968"/>
        <v>2.1475953642384127</v>
      </c>
      <c r="L2493" s="12">
        <f t="shared" si="2969"/>
        <v>1.6730927152317903</v>
      </c>
      <c r="M2493" s="13">
        <f t="shared" si="2970"/>
        <v>2.1912718014344672E-2</v>
      </c>
      <c r="N2493" s="13">
        <f t="shared" si="2971"/>
        <v>4.705965162547017E-2</v>
      </c>
      <c r="O2493" s="13">
        <f t="shared" si="2972"/>
        <v>3.6662008880728493E-2</v>
      </c>
      <c r="P2493" s="13">
        <f t="shared" si="2973"/>
        <v>7.8735160315920025E-2</v>
      </c>
      <c r="Q2493" s="13">
        <f t="shared" si="2974"/>
        <v>5.0532544836767231E-2</v>
      </c>
      <c r="R2493" s="13">
        <f t="shared" si="2975"/>
        <v>3.0669469992055026E-2</v>
      </c>
      <c r="S2493" s="13">
        <f t="shared" si="2976"/>
        <v>7.072634104445015E-2</v>
      </c>
      <c r="T2493" s="13">
        <f t="shared" si="2977"/>
        <v>8.4545632648519067E-2</v>
      </c>
      <c r="U2493" s="13">
        <f t="shared" si="2978"/>
        <v>6.5865611578586475E-2</v>
      </c>
      <c r="V2493" s="13">
        <f t="shared" si="2979"/>
        <v>2.8236518461043813E-2</v>
      </c>
      <c r="W2493" s="13">
        <f t="shared" si="2980"/>
        <v>3.6174486344870346E-2</v>
      </c>
      <c r="X2493" s="13">
        <f t="shared" si="2981"/>
        <v>6.0523269580854445E-2</v>
      </c>
      <c r="Y2493" s="13">
        <f t="shared" si="2982"/>
        <v>5.0630520718868699E-2</v>
      </c>
      <c r="Z2493" s="13">
        <f t="shared" si="2983"/>
        <v>1.710428894124242E-2</v>
      </c>
      <c r="AA2493" s="13">
        <f t="shared" si="2984"/>
        <v>3.6733091638806559E-2</v>
      </c>
      <c r="AB2493" s="13">
        <f t="shared" si="2985"/>
        <v>3.9443908658822899E-2</v>
      </c>
      <c r="AC2493" s="13">
        <f t="shared" si="2986"/>
        <v>6.3410858203964806E-3</v>
      </c>
      <c r="AD2493" s="13">
        <f t="shared" si="2987"/>
        <v>1.9422039794487332E-2</v>
      </c>
      <c r="AE2493" s="13">
        <f t="shared" si="2988"/>
        <v>3.2494873295098689E-2</v>
      </c>
      <c r="AF2493" s="13">
        <f t="shared" si="2989"/>
        <v>2.7183467896204835E-2</v>
      </c>
      <c r="AG2493" s="13">
        <f t="shared" si="2990"/>
        <v>1.5160154037292515E-2</v>
      </c>
      <c r="AH2493" s="13">
        <f t="shared" si="2991"/>
        <v>7.1542653067030908E-3</v>
      </c>
      <c r="AI2493" s="13">
        <f t="shared" si="2992"/>
        <v>1.5364467007207261E-2</v>
      </c>
      <c r="AJ2493" s="13">
        <f t="shared" si="2993"/>
        <v>1.6498329059336181E-2</v>
      </c>
      <c r="AK2493" s="13">
        <f t="shared" si="2994"/>
        <v>1.1810578335170092E-2</v>
      </c>
      <c r="AL2493" s="13">
        <f t="shared" si="2995"/>
        <v>9.1137285355306441E-4</v>
      </c>
      <c r="AM2493" s="13">
        <f t="shared" si="2996"/>
        <v>8.3421365253389876E-3</v>
      </c>
      <c r="AN2493" s="13">
        <f t="shared" si="2997"/>
        <v>1.39571678500137E-2</v>
      </c>
      <c r="AO2493" s="13">
        <f t="shared" si="2998"/>
        <v>1.1675817927562636E-2</v>
      </c>
      <c r="AP2493" s="13">
        <f t="shared" si="2999"/>
        <v>6.5115753063259285E-3</v>
      </c>
      <c r="AQ2493" s="13">
        <f t="shared" si="3000"/>
        <v>2.7236173024242812E-3</v>
      </c>
      <c r="AR2493" s="13">
        <f t="shared" si="3001"/>
        <v>2.3939498334960931E-3</v>
      </c>
      <c r="AS2493" s="13">
        <f t="shared" si="3002"/>
        <v>5.1412355646355285E-3</v>
      </c>
      <c r="AT2493" s="13">
        <f t="shared" si="3003"/>
        <v>5.5206468325344612E-3</v>
      </c>
      <c r="AU2493" s="13">
        <f t="shared" si="3004"/>
        <v>3.952038515049495E-3</v>
      </c>
      <c r="AV2493" s="13">
        <f t="shared" si="3005"/>
        <v>2.1218448985529893E-3</v>
      </c>
      <c r="AW2493" s="13">
        <f t="shared" si="3006"/>
        <v>9.0963267801708926E-5</v>
      </c>
      <c r="AX2493" s="13">
        <f t="shared" si="3007"/>
        <v>2.985922288276991E-3</v>
      </c>
      <c r="AY2493" s="13">
        <f t="shared" si="3008"/>
        <v>4.9957248287644711E-3</v>
      </c>
      <c r="AZ2493" s="13">
        <f t="shared" si="3009"/>
        <v>4.1791554091542109E-3</v>
      </c>
      <c r="BA2493" s="13">
        <f t="shared" si="3010"/>
        <v>2.3307048236258137E-3</v>
      </c>
      <c r="BB2493" s="13">
        <f t="shared" si="3011"/>
        <v>9.7487131544098592E-4</v>
      </c>
      <c r="BC2493" s="13">
        <f t="shared" si="3012"/>
        <v>3.2621001923054907E-4</v>
      </c>
      <c r="BD2493" s="13">
        <f t="shared" si="3013"/>
        <v>6.6755000450877794E-4</v>
      </c>
      <c r="BE2493" s="13">
        <f t="shared" si="3014"/>
        <v>1.4336272950803827E-3</v>
      </c>
      <c r="BF2493" s="13">
        <f t="shared" si="3015"/>
        <v>1.5394256664801431E-3</v>
      </c>
      <c r="BG2493" s="13">
        <f t="shared" si="3016"/>
        <v>1.1020211416407947E-3</v>
      </c>
      <c r="BH2493" s="13">
        <f t="shared" si="3017"/>
        <v>5.9167387377012355E-4</v>
      </c>
      <c r="BI2493" s="13">
        <f t="shared" si="3018"/>
        <v>2.5413521368994004E-4</v>
      </c>
      <c r="BJ2493" s="14">
        <f t="shared" si="3019"/>
        <v>0.48272954437459192</v>
      </c>
      <c r="BK2493" s="14">
        <f t="shared" si="3020"/>
        <v>0.21185892133847267</v>
      </c>
      <c r="BL2493" s="14">
        <f t="shared" si="3021"/>
        <v>0.28491987929685486</v>
      </c>
      <c r="BM2493" s="14">
        <f t="shared" si="3022"/>
        <v>0.72613631872491335</v>
      </c>
      <c r="BN2493" s="14">
        <f t="shared" si="3023"/>
        <v>0.26557155366528562</v>
      </c>
    </row>
    <row r="2494" spans="1:66" x14ac:dyDescent="0.25">
      <c r="A2494" t="s">
        <v>303</v>
      </c>
      <c r="B2494" t="s">
        <v>364</v>
      </c>
      <c r="C2494" t="s">
        <v>346</v>
      </c>
      <c r="D2494" s="7" t="s">
        <v>549</v>
      </c>
      <c r="E2494" s="10">
        <f>VLOOKUP(A2494,home!$A$2:$E$405,3,FALSE)</f>
        <v>1.29370629370629</v>
      </c>
      <c r="F2494" s="10">
        <f>VLOOKUP(B2494,home!$B$2:$E$405,3,FALSE)</f>
        <v>1.21</v>
      </c>
      <c r="G2494" s="10">
        <f>VLOOKUP(C2494,away!$B$2:$E$405,4,FALSE)</f>
        <v>1.1599999999999999</v>
      </c>
      <c r="H2494" s="10">
        <f>VLOOKUP(A2494,away!$A$2:$E$405,3,FALSE)</f>
        <v>1.0279720279720299</v>
      </c>
      <c r="I2494" s="10">
        <f>VLOOKUP(C2494,away!$B$2:$E$405,3,FALSE)</f>
        <v>1.1599999999999999</v>
      </c>
      <c r="J2494" s="10">
        <f>VLOOKUP(B2494,home!$B$2:$E$405,4,FALSE)</f>
        <v>0.69</v>
      </c>
      <c r="K2494" s="12">
        <f t="shared" si="2968"/>
        <v>1.8158461538461486</v>
      </c>
      <c r="L2494" s="12">
        <f t="shared" si="2969"/>
        <v>0.82278881118881264</v>
      </c>
      <c r="M2494" s="13">
        <f t="shared" si="2970"/>
        <v>7.1458746699198272E-2</v>
      </c>
      <c r="N2494" s="13">
        <f t="shared" si="2971"/>
        <v>0.12975809035240535</v>
      </c>
      <c r="O2494" s="13">
        <f t="shared" si="2972"/>
        <v>5.8795457245675829E-2</v>
      </c>
      <c r="P2494" s="13">
        <f t="shared" si="2973"/>
        <v>0.10676350490318612</v>
      </c>
      <c r="Q2494" s="13">
        <f t="shared" si="2974"/>
        <v>0.11781036464841815</v>
      </c>
      <c r="R2494" s="13">
        <f t="shared" si="2975"/>
        <v>2.4188122185236135E-2</v>
      </c>
      <c r="S2494" s="13">
        <f t="shared" si="2976"/>
        <v>3.9877714435693198E-2</v>
      </c>
      <c r="T2494" s="13">
        <f t="shared" si="2977"/>
        <v>9.6933049874792496E-2</v>
      </c>
      <c r="U2494" s="13">
        <f t="shared" si="2978"/>
        <v>4.3921908638821734E-2</v>
      </c>
      <c r="V2494" s="13">
        <f t="shared" si="2979"/>
        <v>6.6199571350891726E-3</v>
      </c>
      <c r="W2494" s="13">
        <f t="shared" si="2980"/>
        <v>7.1308499176680792E-2</v>
      </c>
      <c r="X2494" s="13">
        <f t="shared" si="2981"/>
        <v>5.8671835265239607E-2</v>
      </c>
      <c r="Y2494" s="13">
        <f t="shared" si="2982"/>
        <v>2.4137264794076171E-2</v>
      </c>
      <c r="Z2494" s="13">
        <f t="shared" si="2983"/>
        <v>6.6339054325600623E-3</v>
      </c>
      <c r="AA2494" s="13">
        <f t="shared" si="2984"/>
        <v>1.204615166469326E-2</v>
      </c>
      <c r="AB2494" s="13">
        <f t="shared" si="2985"/>
        <v>1.093697908449032E-2</v>
      </c>
      <c r="AC2494" s="13">
        <f t="shared" si="2986"/>
        <v>6.181624527243707E-4</v>
      </c>
      <c r="AD2494" s="13">
        <f t="shared" si="2987"/>
        <v>3.2371315991629276E-2</v>
      </c>
      <c r="AE2494" s="13">
        <f t="shared" si="2988"/>
        <v>2.663475660137005E-2</v>
      </c>
      <c r="AF2494" s="13">
        <f t="shared" si="2989"/>
        <v>1.095738986017232E-2</v>
      </c>
      <c r="AG2494" s="13">
        <f t="shared" si="2990"/>
        <v>3.0052059255945116E-3</v>
      </c>
      <c r="AH2494" s="13">
        <f t="shared" si="2991"/>
        <v>1.3645757910987746E-3</v>
      </c>
      <c r="AI2494" s="13">
        <f t="shared" si="2992"/>
        <v>2.4778597018982754E-3</v>
      </c>
      <c r="AJ2494" s="13">
        <f t="shared" si="2993"/>
        <v>2.2497060047311744E-3</v>
      </c>
      <c r="AK2494" s="13">
        <f t="shared" si="2994"/>
        <v>1.3617066653252292E-3</v>
      </c>
      <c r="AL2494" s="13">
        <f t="shared" si="2995"/>
        <v>3.6942819795155656E-5</v>
      </c>
      <c r="AM2494" s="13">
        <f t="shared" si="2996"/>
        <v>1.175626592766766E-2</v>
      </c>
      <c r="AN2494" s="13">
        <f t="shared" si="2997"/>
        <v>9.6729240666452165E-3</v>
      </c>
      <c r="AO2494" s="13">
        <f t="shared" si="2998"/>
        <v>3.9793868467573358E-3</v>
      </c>
      <c r="AP2494" s="13">
        <f t="shared" si="2999"/>
        <v>1.0913983243012889E-3</v>
      </c>
      <c r="AQ2494" s="13">
        <f t="shared" si="3000"/>
        <v>2.2449758244632987E-4</v>
      </c>
      <c r="AR2494" s="13">
        <f t="shared" si="3001"/>
        <v>2.2455153858703895E-4</v>
      </c>
      <c r="AS2494" s="13">
        <f t="shared" si="3002"/>
        <v>4.0775104768350968E-4</v>
      </c>
      <c r="AT2494" s="13">
        <f t="shared" si="3003"/>
        <v>3.7020658583141933E-4</v>
      </c>
      <c r="AU2494" s="13">
        <f t="shared" si="3004"/>
        <v>2.2407940167016563E-4</v>
      </c>
      <c r="AV2494" s="13">
        <f t="shared" si="3005"/>
        <v>1.0172342991972916E-4</v>
      </c>
      <c r="AW2494" s="13">
        <f t="shared" si="3006"/>
        <v>1.5331864360458225E-6</v>
      </c>
      <c r="AX2494" s="13">
        <f t="shared" si="3007"/>
        <v>3.5579283780579718E-3</v>
      </c>
      <c r="AY2494" s="13">
        <f t="shared" si="3008"/>
        <v>2.927423660477259E-3</v>
      </c>
      <c r="AZ2494" s="13">
        <f t="shared" si="3009"/>
        <v>1.204325716725043E-3</v>
      </c>
      <c r="BA2494" s="13">
        <f t="shared" si="3010"/>
        <v>3.3030190824943765E-4</v>
      </c>
      <c r="BB2494" s="13">
        <f t="shared" si="3011"/>
        <v>6.7942178605487748E-5</v>
      </c>
      <c r="BC2494" s="13">
        <f t="shared" si="3012"/>
        <v>1.1180412872877454E-5</v>
      </c>
      <c r="BD2494" s="13">
        <f t="shared" si="3013"/>
        <v>3.0793082247441416E-5</v>
      </c>
      <c r="BE2494" s="13">
        <f t="shared" si="3014"/>
        <v>5.5915499964084614E-5</v>
      </c>
      <c r="BF2494" s="13">
        <f t="shared" si="3015"/>
        <v>5.076697277508376E-5</v>
      </c>
      <c r="BG2494" s="13">
        <f t="shared" si="3016"/>
        <v>3.0728337418682656E-5</v>
      </c>
      <c r="BH2494" s="13">
        <f t="shared" si="3017"/>
        <v>1.3949483328950403E-5</v>
      </c>
      <c r="BI2494" s="13">
        <f t="shared" si="3018"/>
        <v>5.0660231302031076E-6</v>
      </c>
      <c r="BJ2494" s="14">
        <f t="shared" si="3019"/>
        <v>0.6064113474931847</v>
      </c>
      <c r="BK2494" s="14">
        <f t="shared" si="3020"/>
        <v>0.22830245210616354</v>
      </c>
      <c r="BL2494" s="14">
        <f t="shared" si="3021"/>
        <v>0.15885799838452702</v>
      </c>
      <c r="BM2494" s="14">
        <f t="shared" si="3022"/>
        <v>0.4885055269082742</v>
      </c>
      <c r="BN2494" s="14">
        <f t="shared" si="3023"/>
        <v>0.50877428603411978</v>
      </c>
    </row>
    <row r="2495" spans="1:66" x14ac:dyDescent="0.25">
      <c r="A2495" t="s">
        <v>303</v>
      </c>
      <c r="B2495" t="s">
        <v>374</v>
      </c>
      <c r="C2495" t="s">
        <v>308</v>
      </c>
      <c r="D2495" s="7" t="s">
        <v>549</v>
      </c>
      <c r="E2495" s="10">
        <f>VLOOKUP(A2495,home!$A$2:$E$405,3,FALSE)</f>
        <v>1.29370629370629</v>
      </c>
      <c r="F2495" s="10">
        <f>VLOOKUP(B2495,home!$B$2:$E$405,3,FALSE)</f>
        <v>1.1599999999999999</v>
      </c>
      <c r="G2495" s="10">
        <f>VLOOKUP(C2495,away!$B$2:$E$405,4,FALSE)</f>
        <v>0.77</v>
      </c>
      <c r="H2495" s="10">
        <f>VLOOKUP(A2495,away!$A$2:$E$405,3,FALSE)</f>
        <v>1.0279720279720299</v>
      </c>
      <c r="I2495" s="10">
        <f>VLOOKUP(C2495,away!$B$2:$E$405,3,FALSE)</f>
        <v>1.55</v>
      </c>
      <c r="J2495" s="10">
        <f>VLOOKUP(B2495,home!$B$2:$E$405,4,FALSE)</f>
        <v>0.81</v>
      </c>
      <c r="K2495" s="12">
        <f t="shared" si="2968"/>
        <v>1.1555384615384583</v>
      </c>
      <c r="L2495" s="12">
        <f t="shared" si="2969"/>
        <v>1.2906188811188837</v>
      </c>
      <c r="M2495" s="13">
        <f t="shared" si="2970"/>
        <v>8.6625821106217346E-2</v>
      </c>
      <c r="N2495" s="13">
        <f t="shared" si="2971"/>
        <v>0.10009946805058409</v>
      </c>
      <c r="O2495" s="13">
        <f t="shared" si="2972"/>
        <v>0.11180092031211079</v>
      </c>
      <c r="P2495" s="13">
        <f t="shared" si="2973"/>
        <v>0.12919026345604026</v>
      </c>
      <c r="Q2495" s="13">
        <f t="shared" si="2974"/>
        <v>5.7834392655995014E-2</v>
      </c>
      <c r="R2495" s="13">
        <f t="shared" si="2975"/>
        <v>7.2146189340638975E-2</v>
      </c>
      <c r="S2495" s="13">
        <f t="shared" si="2976"/>
        <v>4.8167289956698646E-2</v>
      </c>
      <c r="T2495" s="13">
        <f t="shared" si="2977"/>
        <v>7.4642159139870462E-2</v>
      </c>
      <c r="U2495" s="13">
        <f t="shared" si="2978"/>
        <v>8.3367696636544267E-2</v>
      </c>
      <c r="V2495" s="13">
        <f t="shared" si="2979"/>
        <v>7.9816397569384273E-3</v>
      </c>
      <c r="W2495" s="13">
        <f t="shared" si="2980"/>
        <v>2.2276621704573195E-2</v>
      </c>
      <c r="X2495" s="13">
        <f t="shared" si="2981"/>
        <v>2.8750628579464893E-2</v>
      </c>
      <c r="Y2495" s="13">
        <f t="shared" si="2982"/>
        <v>1.8553052044346794E-2</v>
      </c>
      <c r="Z2495" s="13">
        <f t="shared" si="2983"/>
        <v>3.1037744721268874E-2</v>
      </c>
      <c r="AA2495" s="13">
        <f t="shared" si="2984"/>
        <v>3.5865307784838436E-2</v>
      </c>
      <c r="AB2495" s="13">
        <f t="shared" si="2985"/>
        <v>2.0721871290147756E-2</v>
      </c>
      <c r="AC2495" s="13">
        <f t="shared" si="2986"/>
        <v>7.4396852018415727E-4</v>
      </c>
      <c r="AD2495" s="13">
        <f t="shared" si="2987"/>
        <v>6.4353732931941871E-3</v>
      </c>
      <c r="AE2495" s="13">
        <f t="shared" si="2988"/>
        <v>8.3056142792446268E-3</v>
      </c>
      <c r="AF2495" s="13">
        <f t="shared" si="2989"/>
        <v>5.3596913040418626E-3</v>
      </c>
      <c r="AG2495" s="13">
        <f t="shared" si="2990"/>
        <v>2.305772931321707E-3</v>
      </c>
      <c r="AH2495" s="13">
        <f t="shared" si="2991"/>
        <v>1.0014474841154388E-2</v>
      </c>
      <c r="AI2495" s="13">
        <f t="shared" si="2992"/>
        <v>1.1572110851063138E-2</v>
      </c>
      <c r="AJ2495" s="13">
        <f t="shared" si="2993"/>
        <v>6.6860095847950012E-3</v>
      </c>
      <c r="AK2495" s="13">
        <f t="shared" si="2994"/>
        <v>2.5753137431484669E-3</v>
      </c>
      <c r="AL2495" s="13">
        <f t="shared" si="2995"/>
        <v>4.438098843888172E-5</v>
      </c>
      <c r="AM2495" s="13">
        <f t="shared" si="2996"/>
        <v>1.4872642709286585E-3</v>
      </c>
      <c r="AN2495" s="13">
        <f t="shared" si="2997"/>
        <v>1.9194913492740372E-3</v>
      </c>
      <c r="AO2495" s="13">
        <f t="shared" si="2998"/>
        <v>1.2386658887587174E-3</v>
      </c>
      <c r="AP2495" s="13">
        <f t="shared" si="2999"/>
        <v>5.3288186114330122E-4</v>
      </c>
      <c r="AQ2495" s="13">
        <f t="shared" si="3000"/>
        <v>1.7193684784932889E-4</v>
      </c>
      <c r="AR2495" s="13">
        <f t="shared" si="3001"/>
        <v>2.5849740628967775E-3</v>
      </c>
      <c r="AS2495" s="13">
        <f t="shared" si="3002"/>
        <v>2.9870369517565601E-3</v>
      </c>
      <c r="AT2495" s="13">
        <f t="shared" si="3003"/>
        <v>1.7258180418956513E-3</v>
      </c>
      <c r="AU2495" s="13">
        <f t="shared" si="3004"/>
        <v>6.6474970834247177E-4</v>
      </c>
      <c r="AV2495" s="13">
        <f t="shared" si="3005"/>
        <v>1.9203596382154974E-4</v>
      </c>
      <c r="AW2495" s="13">
        <f t="shared" si="3006"/>
        <v>1.8385561139855002E-6</v>
      </c>
      <c r="AX2495" s="13">
        <f t="shared" si="3007"/>
        <v>2.8643184458833647E-4</v>
      </c>
      <c r="AY2495" s="13">
        <f t="shared" si="3008"/>
        <v>3.6967434677941672E-4</v>
      </c>
      <c r="AZ2495" s="13">
        <f t="shared" si="3009"/>
        <v>2.3855434590940256E-4</v>
      </c>
      <c r="BA2495" s="13">
        <f t="shared" si="3010"/>
        <v>1.0262758100121344E-4</v>
      </c>
      <c r="BB2495" s="13">
        <f t="shared" si="3011"/>
        <v>3.3113273440930908E-5</v>
      </c>
      <c r="BC2495" s="13">
        <f t="shared" si="3012"/>
        <v>8.5473231837035805E-6</v>
      </c>
      <c r="BD2495" s="13">
        <f t="shared" si="3013"/>
        <v>5.5603605546286183E-4</v>
      </c>
      <c r="BE2495" s="13">
        <f t="shared" si="3014"/>
        <v>6.4252104808946824E-4</v>
      </c>
      <c r="BF2495" s="13">
        <f t="shared" si="3015"/>
        <v>3.7122889170769106E-4</v>
      </c>
      <c r="BG2495" s="13">
        <f t="shared" si="3016"/>
        <v>1.4298975413417741E-4</v>
      </c>
      <c r="BH2495" s="13">
        <f t="shared" si="3017"/>
        <v>4.1307540126992458E-5</v>
      </c>
      <c r="BI2495" s="13">
        <f t="shared" si="3018"/>
        <v>9.5464902736565994E-6</v>
      </c>
      <c r="BJ2495" s="14">
        <f t="shared" si="3019"/>
        <v>0.330951962915494</v>
      </c>
      <c r="BK2495" s="14">
        <f t="shared" si="3020"/>
        <v>0.27312303813129718</v>
      </c>
      <c r="BL2495" s="14">
        <f t="shared" si="3021"/>
        <v>0.36466813889294902</v>
      </c>
      <c r="BM2495" s="14">
        <f t="shared" si="3022"/>
        <v>0.44171599394875705</v>
      </c>
      <c r="BN2495" s="14">
        <f t="shared" si="3023"/>
        <v>0.5576970549215865</v>
      </c>
    </row>
    <row r="2496" spans="1:66" x14ac:dyDescent="0.25">
      <c r="A2496" t="s">
        <v>303</v>
      </c>
      <c r="B2496" t="s">
        <v>349</v>
      </c>
      <c r="C2496" t="s">
        <v>321</v>
      </c>
      <c r="D2496" s="7" t="s">
        <v>549</v>
      </c>
      <c r="E2496" s="10">
        <f>VLOOKUP(A2496,home!$A$2:$E$405,3,FALSE)</f>
        <v>1.29370629370629</v>
      </c>
      <c r="F2496" s="10">
        <f>VLOOKUP(B2496,home!$B$2:$E$405,3,FALSE)</f>
        <v>0.52</v>
      </c>
      <c r="G2496" s="10">
        <f>VLOOKUP(C2496,away!$B$2:$E$405,4,FALSE)</f>
        <v>1.55</v>
      </c>
      <c r="H2496" s="10">
        <f>VLOOKUP(A2496,away!$A$2:$E$405,3,FALSE)</f>
        <v>1.0279720279720299</v>
      </c>
      <c r="I2496" s="10">
        <f>VLOOKUP(C2496,away!$B$2:$E$405,3,FALSE)</f>
        <v>0.77</v>
      </c>
      <c r="J2496" s="10">
        <f>VLOOKUP(B2496,home!$B$2:$E$405,4,FALSE)</f>
        <v>1.1299999999999999</v>
      </c>
      <c r="K2496" s="12">
        <f t="shared" si="2968"/>
        <v>1.0427272727272698</v>
      </c>
      <c r="L2496" s="12">
        <f t="shared" si="2969"/>
        <v>0.89443846153846318</v>
      </c>
      <c r="M2496" s="13">
        <f t="shared" si="2970"/>
        <v>0.14411182269551512</v>
      </c>
      <c r="N2496" s="13">
        <f t="shared" si="2971"/>
        <v>0.15026932784705035</v>
      </c>
      <c r="O2496" s="13">
        <f t="shared" si="2972"/>
        <v>0.12889915698128032</v>
      </c>
      <c r="P2496" s="13">
        <f t="shared" si="2973"/>
        <v>0.13440666641593466</v>
      </c>
      <c r="Q2496" s="13">
        <f t="shared" si="2974"/>
        <v>7.8344963200257398E-2</v>
      </c>
      <c r="R2496" s="13">
        <f t="shared" si="2975"/>
        <v>5.7646181831970615E-2</v>
      </c>
      <c r="S2496" s="13">
        <f t="shared" si="2976"/>
        <v>3.1338775055279593E-2</v>
      </c>
      <c r="T2496" s="13">
        <f t="shared" si="2977"/>
        <v>7.0074748354125735E-2</v>
      </c>
      <c r="U2496" s="13">
        <f t="shared" si="2978"/>
        <v>6.010924596479101E-2</v>
      </c>
      <c r="V2496" s="13">
        <f t="shared" si="2979"/>
        <v>3.2475863426005007E-3</v>
      </c>
      <c r="W2496" s="13">
        <f t="shared" si="2980"/>
        <v>2.7230809936574243E-2</v>
      </c>
      <c r="X2496" s="13">
        <f t="shared" si="2981"/>
        <v>2.4356283746115759E-2</v>
      </c>
      <c r="Y2496" s="13">
        <f t="shared" si="2982"/>
        <v>1.0892598481335029E-2</v>
      </c>
      <c r="Z2496" s="13">
        <f t="shared" si="2983"/>
        <v>1.71869873971181E-2</v>
      </c>
      <c r="AA2496" s="13">
        <f t="shared" si="2984"/>
        <v>1.7921340494994914E-2</v>
      </c>
      <c r="AB2496" s="13">
        <f t="shared" si="2985"/>
        <v>9.3435352489814136E-3</v>
      </c>
      <c r="AC2496" s="13">
        <f t="shared" si="2986"/>
        <v>1.8930492916995891E-4</v>
      </c>
      <c r="AD2496" s="13">
        <f t="shared" si="2987"/>
        <v>7.0985770448296738E-3</v>
      </c>
      <c r="AE2496" s="13">
        <f t="shared" si="2988"/>
        <v>6.3492403310897033E-3</v>
      </c>
      <c r="AF2496" s="13">
        <f t="shared" si="2989"/>
        <v>2.8395023768389184E-3</v>
      </c>
      <c r="AG2496" s="13">
        <f t="shared" si="2990"/>
        <v>8.4658671249153721E-4</v>
      </c>
      <c r="AH2496" s="13">
        <f t="shared" si="2991"/>
        <v>3.8431756414898169E-3</v>
      </c>
      <c r="AI2496" s="13">
        <f t="shared" si="2992"/>
        <v>4.0073840552625525E-3</v>
      </c>
      <c r="AJ2496" s="13">
        <f t="shared" si="2993"/>
        <v>2.0893043233573341E-3</v>
      </c>
      <c r="AK2496" s="13">
        <f t="shared" si="2994"/>
        <v>7.2619153299722898E-4</v>
      </c>
      <c r="AL2496" s="13">
        <f t="shared" si="2995"/>
        <v>7.0622504080314171E-6</v>
      </c>
      <c r="AM2496" s="13">
        <f t="shared" si="2996"/>
        <v>1.4803759764399301E-3</v>
      </c>
      <c r="AN2496" s="13">
        <f t="shared" si="2997"/>
        <v>1.3241052108654311E-3</v>
      </c>
      <c r="AO2496" s="13">
        <f t="shared" si="2998"/>
        <v>5.9216531386076937E-4</v>
      </c>
      <c r="AP2496" s="13">
        <f t="shared" si="2999"/>
        <v>1.7655181076868922E-4</v>
      </c>
      <c r="AQ2496" s="13">
        <f t="shared" si="3000"/>
        <v>3.9478682501444063E-5</v>
      </c>
      <c r="AR2496" s="13">
        <f t="shared" si="3001"/>
        <v>6.8749682163924981E-4</v>
      </c>
      <c r="AS2496" s="13">
        <f t="shared" si="3002"/>
        <v>7.1687168583656126E-4</v>
      </c>
      <c r="AT2496" s="13">
        <f t="shared" si="3003"/>
        <v>3.737508289338789E-4</v>
      </c>
      <c r="AU2496" s="13">
        <f t="shared" si="3004"/>
        <v>1.2990672751125997E-4</v>
      </c>
      <c r="AV2496" s="13">
        <f t="shared" si="3005"/>
        <v>3.3864321921685171E-5</v>
      </c>
      <c r="AW2496" s="13">
        <f t="shared" si="3006"/>
        <v>1.8296238392128667E-7</v>
      </c>
      <c r="AX2496" s="13">
        <f t="shared" si="3007"/>
        <v>2.5727140075402941E-4</v>
      </c>
      <c r="AY2496" s="13">
        <f t="shared" si="3008"/>
        <v>2.3011343588827949E-4</v>
      </c>
      <c r="AZ2496" s="13">
        <f t="shared" si="3009"/>
        <v>1.0291115378762123E-4</v>
      </c>
      <c r="BA2496" s="13">
        <f t="shared" si="3010"/>
        <v>3.0682564689649372E-5</v>
      </c>
      <c r="BB2496" s="13">
        <f t="shared" si="3011"/>
        <v>6.8609164892660893E-6</v>
      </c>
      <c r="BC2496" s="13">
        <f t="shared" si="3012"/>
        <v>1.2273335178806074E-6</v>
      </c>
      <c r="BD2496" s="13">
        <f t="shared" si="3013"/>
        <v>1.0248726657659894E-4</v>
      </c>
      <c r="BE2496" s="13">
        <f t="shared" si="3014"/>
        <v>1.0686626796668968E-4</v>
      </c>
      <c r="BF2496" s="13">
        <f t="shared" si="3015"/>
        <v>5.5716186071723974E-5</v>
      </c>
      <c r="BG2496" s="13">
        <f t="shared" si="3016"/>
        <v>1.936559558311128E-5</v>
      </c>
      <c r="BH2496" s="13">
        <f t="shared" si="3017"/>
        <v>5.0482586667792214E-6</v>
      </c>
      <c r="BI2496" s="13">
        <f t="shared" si="3018"/>
        <v>1.0527913983265003E-6</v>
      </c>
      <c r="BJ2496" s="14">
        <f t="shared" si="3019"/>
        <v>0.38254438183027134</v>
      </c>
      <c r="BK2496" s="14">
        <f t="shared" si="3020"/>
        <v>0.3135313311247962</v>
      </c>
      <c r="BL2496" s="14">
        <f t="shared" si="3021"/>
        <v>0.28681794282723116</v>
      </c>
      <c r="BM2496" s="14">
        <f t="shared" si="3022"/>
        <v>0.30617259373390393</v>
      </c>
      <c r="BN2496" s="14">
        <f t="shared" si="3023"/>
        <v>0.69367811897200848</v>
      </c>
    </row>
    <row r="2497" spans="1:66" x14ac:dyDescent="0.25">
      <c r="A2497" t="s">
        <v>72</v>
      </c>
      <c r="B2497" t="s">
        <v>89</v>
      </c>
      <c r="C2497" t="s">
        <v>83</v>
      </c>
      <c r="D2497" s="7" t="s">
        <v>550</v>
      </c>
      <c r="E2497" s="10">
        <f>VLOOKUP(A2497,home!$A$2:$E$405,3,FALSE)</f>
        <v>1.4166666666666701</v>
      </c>
      <c r="F2497" s="10">
        <f>VLOOKUP(B2497,home!$B$2:$E$405,3,FALSE)</f>
        <v>0.5</v>
      </c>
      <c r="G2497" s="10">
        <f>VLOOKUP(C2497,away!$B$2:$E$405,4,FALSE)</f>
        <v>0.61</v>
      </c>
      <c r="H2497" s="10">
        <f>VLOOKUP(A2497,away!$A$2:$E$405,3,FALSE)</f>
        <v>1.11666666666667</v>
      </c>
      <c r="I2497" s="10">
        <f>VLOOKUP(C2497,away!$B$2:$E$405,3,FALSE)</f>
        <v>0.3</v>
      </c>
      <c r="J2497" s="10">
        <f>VLOOKUP(B2497,home!$B$2:$E$405,4,FALSE)</f>
        <v>1.1499999999999999</v>
      </c>
      <c r="K2497" s="12">
        <f t="shared" si="2968"/>
        <v>0.43208333333333437</v>
      </c>
      <c r="L2497" s="12">
        <f t="shared" si="2969"/>
        <v>0.38525000000000115</v>
      </c>
      <c r="M2497" s="13">
        <f t="shared" si="2970"/>
        <v>0.44160770629014029</v>
      </c>
      <c r="N2497" s="13">
        <f t="shared" si="2971"/>
        <v>0.19081132975953191</v>
      </c>
      <c r="O2497" s="13">
        <f t="shared" si="2972"/>
        <v>0.17012936884827706</v>
      </c>
      <c r="P2497" s="13">
        <f t="shared" si="2973"/>
        <v>7.35100647898599E-2</v>
      </c>
      <c r="Q2497" s="13">
        <f t="shared" si="2974"/>
        <v>4.1223197700132296E-2</v>
      </c>
      <c r="R2497" s="13">
        <f t="shared" si="2975"/>
        <v>3.2771169674399456E-2</v>
      </c>
      <c r="S2497" s="13">
        <f t="shared" si="2976"/>
        <v>3.0591232605546386E-3</v>
      </c>
      <c r="T2497" s="13">
        <f t="shared" si="2977"/>
        <v>1.5881236913976016E-2</v>
      </c>
      <c r="U2497" s="13">
        <f t="shared" si="2978"/>
        <v>1.4159876230146801E-2</v>
      </c>
      <c r="V2497" s="13">
        <f t="shared" si="2979"/>
        <v>5.6580219623400125E-5</v>
      </c>
      <c r="W2497" s="13">
        <f t="shared" si="2980"/>
        <v>5.9372855576440712E-3</v>
      </c>
      <c r="X2497" s="13">
        <f t="shared" si="2981"/>
        <v>2.2873392610823855E-3</v>
      </c>
      <c r="Y2497" s="13">
        <f t="shared" si="2982"/>
        <v>4.4059872516599566E-4</v>
      </c>
      <c r="Z2497" s="13">
        <f t="shared" si="2983"/>
        <v>4.2083643723541432E-3</v>
      </c>
      <c r="AA2497" s="13">
        <f t="shared" si="2984"/>
        <v>1.8183641058880241E-3</v>
      </c>
      <c r="AB2497" s="13">
        <f t="shared" si="2985"/>
        <v>3.9284241204289272E-4</v>
      </c>
      <c r="AC2497" s="13">
        <f t="shared" si="2986"/>
        <v>5.8864682826775665E-7</v>
      </c>
      <c r="AD2497" s="13">
        <f t="shared" si="2987"/>
        <v>6.4135053367467862E-4</v>
      </c>
      <c r="AE2497" s="13">
        <f t="shared" si="2988"/>
        <v>2.4708029309817068E-4</v>
      </c>
      <c r="AF2497" s="13">
        <f t="shared" si="2989"/>
        <v>4.7593841458035259E-5</v>
      </c>
      <c r="AG2497" s="13">
        <f t="shared" si="2990"/>
        <v>6.1118424739027142E-6</v>
      </c>
      <c r="AH2497" s="13">
        <f t="shared" si="2991"/>
        <v>4.0531809361235951E-4</v>
      </c>
      <c r="AI2497" s="13">
        <f t="shared" si="2992"/>
        <v>1.7513119294834076E-4</v>
      </c>
      <c r="AJ2497" s="13">
        <f t="shared" si="2993"/>
        <v>3.7835634809881202E-5</v>
      </c>
      <c r="AK2497" s="13">
        <f t="shared" si="2994"/>
        <v>5.4493824024787381E-6</v>
      </c>
      <c r="AL2497" s="13">
        <f t="shared" si="2995"/>
        <v>3.9194484940331716E-9</v>
      </c>
      <c r="AM2497" s="13">
        <f t="shared" si="2996"/>
        <v>5.5423375285053631E-5</v>
      </c>
      <c r="AN2497" s="13">
        <f t="shared" si="2997"/>
        <v>2.1351855328566979E-5</v>
      </c>
      <c r="AO2497" s="13">
        <f t="shared" si="2998"/>
        <v>4.1129011326652253E-6</v>
      </c>
      <c r="AP2497" s="13">
        <f t="shared" si="2999"/>
        <v>5.2816505378642769E-7</v>
      </c>
      <c r="AQ2497" s="13">
        <f t="shared" si="3000"/>
        <v>5.0868896742805448E-8</v>
      </c>
      <c r="AR2497" s="13">
        <f t="shared" si="3001"/>
        <v>3.1229759112832397E-5</v>
      </c>
      <c r="AS2497" s="13">
        <f t="shared" si="3002"/>
        <v>1.3493858416669699E-5</v>
      </c>
      <c r="AT2497" s="13">
        <f t="shared" si="3003"/>
        <v>2.915235662101356E-6</v>
      </c>
      <c r="AU2497" s="13">
        <f t="shared" si="3004"/>
        <v>4.198749141109881E-7</v>
      </c>
      <c r="AV2497" s="13">
        <f t="shared" si="3005"/>
        <v>4.5355238118030793E-8</v>
      </c>
      <c r="AW2497" s="13">
        <f t="shared" si="3006"/>
        <v>1.8123105683129164E-11</v>
      </c>
      <c r="AX2497" s="13">
        <f t="shared" si="3007"/>
        <v>3.9912527896250518E-6</v>
      </c>
      <c r="AY2497" s="13">
        <f t="shared" si="3008"/>
        <v>1.5376301372030559E-6</v>
      </c>
      <c r="AZ2497" s="13">
        <f t="shared" si="3009"/>
        <v>2.9618600517873943E-7</v>
      </c>
      <c r="BA2497" s="13">
        <f t="shared" si="3010"/>
        <v>3.803521949836991E-8</v>
      </c>
      <c r="BB2497" s="13">
        <f t="shared" si="3011"/>
        <v>3.6632670779367615E-9</v>
      </c>
      <c r="BC2497" s="13">
        <f t="shared" si="3012"/>
        <v>2.8225472835502837E-10</v>
      </c>
      <c r="BD2497" s="13">
        <f t="shared" si="3013"/>
        <v>2.0052107830364526E-6</v>
      </c>
      <c r="BE2497" s="13">
        <f t="shared" si="3014"/>
        <v>8.6641815917033609E-7</v>
      </c>
      <c r="BF2497" s="13">
        <f t="shared" si="3015"/>
        <v>1.871824231374251E-7</v>
      </c>
      <c r="BG2497" s="13">
        <f t="shared" si="3016"/>
        <v>2.6959468443543106E-8</v>
      </c>
      <c r="BH2497" s="13">
        <f t="shared" si="3017"/>
        <v>2.9121842474952354E-9</v>
      </c>
      <c r="BI2497" s="13">
        <f t="shared" si="3018"/>
        <v>2.5166125538771397E-10</v>
      </c>
      <c r="BJ2497" s="14">
        <f t="shared" si="3019"/>
        <v>0.25761045864360765</v>
      </c>
      <c r="BK2497" s="14">
        <f t="shared" si="3020"/>
        <v>0.51823560475659236</v>
      </c>
      <c r="BL2497" s="14">
        <f t="shared" si="3021"/>
        <v>0.21994654859255044</v>
      </c>
      <c r="BM2497" s="14">
        <f t="shared" si="3022"/>
        <v>4.9946601690749319E-2</v>
      </c>
      <c r="BN2497" s="14">
        <f t="shared" si="3023"/>
        <v>0.95005283706234078</v>
      </c>
    </row>
    <row r="2498" spans="1:66" x14ac:dyDescent="0.25">
      <c r="A2498" t="s">
        <v>72</v>
      </c>
      <c r="B2498" t="s">
        <v>75</v>
      </c>
      <c r="C2498" t="s">
        <v>68</v>
      </c>
      <c r="D2498" s="7" t="s">
        <v>550</v>
      </c>
      <c r="E2498" s="10">
        <f>VLOOKUP(A2498,home!$A$2:$E$405,3,FALSE)</f>
        <v>1.4166666666666701</v>
      </c>
      <c r="F2498" s="10">
        <f>VLOOKUP(B2498,home!$B$2:$E$405,3,FALSE)</f>
        <v>1.61</v>
      </c>
      <c r="G2498" s="10">
        <f>VLOOKUP(C2498,away!$B$2:$E$405,4,FALSE)</f>
        <v>0.91</v>
      </c>
      <c r="H2498" s="10">
        <f>VLOOKUP(A2498,away!$A$2:$E$405,3,FALSE)</f>
        <v>1.11666666666667</v>
      </c>
      <c r="I2498" s="10">
        <f>VLOOKUP(C2498,away!$B$2:$E$405,3,FALSE)</f>
        <v>1.71</v>
      </c>
      <c r="J2498" s="10">
        <f>VLOOKUP(B2498,home!$B$2:$E$405,4,FALSE)</f>
        <v>1.02</v>
      </c>
      <c r="K2498" s="12">
        <f t="shared" si="2968"/>
        <v>2.0755583333333387</v>
      </c>
      <c r="L2498" s="12">
        <f t="shared" si="2969"/>
        <v>1.9476900000000059</v>
      </c>
      <c r="M2498" s="13">
        <f t="shared" si="2970"/>
        <v>1.7894742339459202E-2</v>
      </c>
      <c r="N2498" s="13">
        <f t="shared" si="2971"/>
        <v>3.7141581585517468E-2</v>
      </c>
      <c r="O2498" s="13">
        <f t="shared" si="2972"/>
        <v>3.4853410707141402E-2</v>
      </c>
      <c r="P2498" s="13">
        <f t="shared" si="2973"/>
        <v>7.234028703829673E-2</v>
      </c>
      <c r="Q2498" s="13">
        <f t="shared" si="2974"/>
        <v>3.8544759586500436E-2</v>
      </c>
      <c r="R2498" s="13">
        <f t="shared" si="2975"/>
        <v>3.3941819750096226E-2</v>
      </c>
      <c r="S2498" s="13">
        <f t="shared" si="2976"/>
        <v>7.3109702133622848E-2</v>
      </c>
      <c r="T2498" s="13">
        <f t="shared" si="2977"/>
        <v>7.507324279903127E-2</v>
      </c>
      <c r="U2498" s="13">
        <f t="shared" si="2978"/>
        <v>7.0448226830810312E-2</v>
      </c>
      <c r="V2498" s="13">
        <f t="shared" si="2979"/>
        <v>3.2838800341486743E-2</v>
      </c>
      <c r="W2498" s="13">
        <f t="shared" si="2980"/>
        <v>2.6667298988697026E-2</v>
      </c>
      <c r="X2498" s="13">
        <f t="shared" si="2981"/>
        <v>5.1939631567295468E-2</v>
      </c>
      <c r="Y2498" s="13">
        <f t="shared" si="2982"/>
        <v>5.058115050365302E-2</v>
      </c>
      <c r="Z2498" s="13">
        <f t="shared" si="2983"/>
        <v>2.2036047636355038E-2</v>
      </c>
      <c r="AA2498" s="13">
        <f t="shared" si="2984"/>
        <v>4.5737102305367115E-2</v>
      </c>
      <c r="AB2498" s="13">
        <f t="shared" si="2985"/>
        <v>4.7465011916212094E-2</v>
      </c>
      <c r="AC2498" s="13">
        <f t="shared" si="2986"/>
        <v>8.2970188870021139E-3</v>
      </c>
      <c r="AD2498" s="13">
        <f t="shared" si="2987"/>
        <v>1.3837383660870461E-2</v>
      </c>
      <c r="AE2498" s="13">
        <f t="shared" si="2988"/>
        <v>2.6950933782440869E-2</v>
      </c>
      <c r="AF2498" s="13">
        <f t="shared" si="2989"/>
        <v>2.6246032109361214E-2</v>
      </c>
      <c r="AG2498" s="13">
        <f t="shared" si="2990"/>
        <v>1.703971142636063E-2</v>
      </c>
      <c r="AH2498" s="13">
        <f t="shared" si="2991"/>
        <v>1.0729847405213124E-2</v>
      </c>
      <c r="AI2498" s="13">
        <f t="shared" si="2992"/>
        <v>2.2270424197285199E-2</v>
      </c>
      <c r="AJ2498" s="13">
        <f t="shared" si="2993"/>
        <v>2.3111782264771865E-2</v>
      </c>
      <c r="AK2498" s="13">
        <f t="shared" si="2994"/>
        <v>1.5989950759277637E-2</v>
      </c>
      <c r="AL2498" s="13">
        <f t="shared" si="2995"/>
        <v>1.341642626559419E-3</v>
      </c>
      <c r="AM2498" s="13">
        <f t="shared" si="2996"/>
        <v>5.7440593937700558E-3</v>
      </c>
      <c r="AN2498" s="13">
        <f t="shared" si="2997"/>
        <v>1.1187647040652032E-2</v>
      </c>
      <c r="AO2498" s="13">
        <f t="shared" si="2998"/>
        <v>1.0895034132303815E-2</v>
      </c>
      <c r="AP2498" s="13">
        <f t="shared" si="2999"/>
        <v>7.0733830097156258E-3</v>
      </c>
      <c r="AQ2498" s="13">
        <f t="shared" si="3000"/>
        <v>3.4441893385482691E-3</v>
      </c>
      <c r="AR2498" s="13">
        <f t="shared" si="3001"/>
        <v>4.1796832985319205E-3</v>
      </c>
      <c r="AS2498" s="13">
        <f t="shared" si="3002"/>
        <v>8.6751765009621031E-3</v>
      </c>
      <c r="AT2498" s="13">
        <f t="shared" si="3003"/>
        <v>9.0029174398547265E-3</v>
      </c>
      <c r="AU2498" s="13">
        <f t="shared" si="3004"/>
        <v>6.2286934388675079E-3</v>
      </c>
      <c r="AV2498" s="13">
        <f t="shared" si="3005"/>
        <v>3.2320041432050374E-3</v>
      </c>
      <c r="AW2498" s="13">
        <f t="shared" si="3006"/>
        <v>1.5065693422840006E-4</v>
      </c>
      <c r="AX2498" s="13">
        <f t="shared" si="3007"/>
        <v>1.9870217236501791E-3</v>
      </c>
      <c r="AY2498" s="13">
        <f t="shared" si="3008"/>
        <v>3.8701023409362292E-3</v>
      </c>
      <c r="AZ2498" s="13">
        <f t="shared" si="3009"/>
        <v>3.7688798142090545E-3</v>
      </c>
      <c r="BA2498" s="13">
        <f t="shared" si="3010"/>
        <v>2.4468698417789516E-3</v>
      </c>
      <c r="BB2498" s="13">
        <f t="shared" si="3011"/>
        <v>1.1914359805336159E-3</v>
      </c>
      <c r="BC2498" s="13">
        <f t="shared" si="3012"/>
        <v>4.6410958898510481E-4</v>
      </c>
      <c r="BD2498" s="13">
        <f t="shared" si="3013"/>
        <v>1.3567878939529415E-3</v>
      </c>
      <c r="BE2498" s="13">
        <f t="shared" si="3014"/>
        <v>2.816092419859818E-3</v>
      </c>
      <c r="BF2498" s="13">
        <f t="shared" si="3015"/>
        <v>2.9224820447384466E-3</v>
      </c>
      <c r="BG2498" s="13">
        <f t="shared" si="3016"/>
        <v>2.0219273206579795E-3</v>
      </c>
      <c r="BH2498" s="13">
        <f t="shared" si="3017"/>
        <v>1.0491570249465049E-3</v>
      </c>
      <c r="BI2498" s="13">
        <f t="shared" si="3018"/>
        <v>4.3551732122058655E-4</v>
      </c>
      <c r="BJ2498" s="14">
        <f t="shared" si="3019"/>
        <v>0.41609445821481073</v>
      </c>
      <c r="BK2498" s="14">
        <f t="shared" si="3020"/>
        <v>0.20969229570736331</v>
      </c>
      <c r="BL2498" s="14">
        <f t="shared" si="3021"/>
        <v>0.34646801498297247</v>
      </c>
      <c r="BM2498" s="14">
        <f t="shared" si="3022"/>
        <v>0.75585477012778235</v>
      </c>
      <c r="BN2498" s="14">
        <f t="shared" si="3023"/>
        <v>0.23471660100701147</v>
      </c>
    </row>
    <row r="2499" spans="1:66" x14ac:dyDescent="0.25">
      <c r="A2499" t="s">
        <v>72</v>
      </c>
      <c r="B2499" t="s">
        <v>103</v>
      </c>
      <c r="C2499" t="s">
        <v>76</v>
      </c>
      <c r="D2499" s="7" t="s">
        <v>550</v>
      </c>
      <c r="E2499" s="10">
        <f>VLOOKUP(A2499,home!$A$2:$E$405,3,FALSE)</f>
        <v>1.4166666666666701</v>
      </c>
      <c r="F2499" s="10">
        <f>VLOOKUP(B2499,home!$B$2:$E$405,3,FALSE)</f>
        <v>0.61</v>
      </c>
      <c r="G2499" s="10">
        <f>VLOOKUP(C2499,away!$B$2:$E$405,4,FALSE)</f>
        <v>1.1100000000000001</v>
      </c>
      <c r="H2499" s="10">
        <f>VLOOKUP(A2499,away!$A$2:$E$405,3,FALSE)</f>
        <v>1.11666666666667</v>
      </c>
      <c r="I2499" s="10">
        <f>VLOOKUP(C2499,away!$B$2:$E$405,3,FALSE)</f>
        <v>0.71</v>
      </c>
      <c r="J2499" s="10">
        <f>VLOOKUP(B2499,home!$B$2:$E$405,4,FALSE)</f>
        <v>0.9</v>
      </c>
      <c r="K2499" s="12">
        <f t="shared" si="2968"/>
        <v>0.95922500000000244</v>
      </c>
      <c r="L2499" s="12">
        <f t="shared" si="2969"/>
        <v>0.71355000000000213</v>
      </c>
      <c r="M2499" s="13">
        <f t="shared" si="2970"/>
        <v>0.18772540417164388</v>
      </c>
      <c r="N2499" s="13">
        <f t="shared" si="2971"/>
        <v>0.18007090081654556</v>
      </c>
      <c r="O2499" s="13">
        <f t="shared" si="2972"/>
        <v>0.13395146214667689</v>
      </c>
      <c r="P2499" s="13">
        <f t="shared" si="2973"/>
        <v>0.12848959127764648</v>
      </c>
      <c r="Q2499" s="13">
        <f t="shared" si="2974"/>
        <v>8.6364254917875666E-2</v>
      </c>
      <c r="R2499" s="13">
        <f t="shared" si="2975"/>
        <v>4.7790532907380778E-2</v>
      </c>
      <c r="S2499" s="13">
        <f t="shared" si="2976"/>
        <v>2.1986335759332495E-2</v>
      </c>
      <c r="T2499" s="13">
        <f t="shared" si="2977"/>
        <v>6.1625214096650373E-2</v>
      </c>
      <c r="U2499" s="13">
        <f t="shared" si="2978"/>
        <v>4.5841873928082442E-2</v>
      </c>
      <c r="V2499" s="13">
        <f t="shared" si="2979"/>
        <v>1.6720730460745659E-3</v>
      </c>
      <c r="W2499" s="13">
        <f t="shared" si="2980"/>
        <v>2.7614250807866503E-2</v>
      </c>
      <c r="X2499" s="13">
        <f t="shared" si="2981"/>
        <v>1.9704148663953203E-2</v>
      </c>
      <c r="Y2499" s="13">
        <f t="shared" si="2982"/>
        <v>7.0299476395819238E-3</v>
      </c>
      <c r="Z2499" s="13">
        <f t="shared" si="2983"/>
        <v>1.1366978252020555E-2</v>
      </c>
      <c r="AA2499" s="13">
        <f t="shared" si="2984"/>
        <v>1.0903489713794444E-2</v>
      </c>
      <c r="AB2499" s="13">
        <f t="shared" si="2985"/>
        <v>5.2294499603572509E-3</v>
      </c>
      <c r="AC2499" s="13">
        <f t="shared" si="2986"/>
        <v>7.1528672166305116E-5</v>
      </c>
      <c r="AD2499" s="13">
        <f t="shared" si="2987"/>
        <v>6.6220699327939527E-3</v>
      </c>
      <c r="AE2499" s="13">
        <f t="shared" si="2988"/>
        <v>4.7251780005451395E-3</v>
      </c>
      <c r="AF2499" s="13">
        <f t="shared" si="2989"/>
        <v>1.6858253811444968E-3</v>
      </c>
      <c r="AG2499" s="13">
        <f t="shared" si="2990"/>
        <v>4.0097356690521987E-4</v>
      </c>
      <c r="AH2499" s="13">
        <f t="shared" si="2991"/>
        <v>2.0277268329323226E-3</v>
      </c>
      <c r="AI2499" s="13">
        <f t="shared" si="2992"/>
        <v>1.9450462713195122E-3</v>
      </c>
      <c r="AJ2499" s="13">
        <f t="shared" si="2993"/>
        <v>9.3286850480323188E-4</v>
      </c>
      <c r="AK2499" s="13">
        <f t="shared" si="2994"/>
        <v>2.9827693050662752E-4</v>
      </c>
      <c r="AL2499" s="13">
        <f t="shared" si="2995"/>
        <v>1.958326288727113E-6</v>
      </c>
      <c r="AM2499" s="13">
        <f t="shared" si="2996"/>
        <v>1.2704110062568593E-3</v>
      </c>
      <c r="AN2499" s="13">
        <f t="shared" si="2997"/>
        <v>9.0650177351458484E-4</v>
      </c>
      <c r="AO2499" s="13">
        <f t="shared" si="2998"/>
        <v>3.2341717024566684E-4</v>
      </c>
      <c r="AP2499" s="13">
        <f t="shared" si="2999"/>
        <v>7.6924773942932119E-5</v>
      </c>
      <c r="AQ2499" s="13">
        <f t="shared" si="3000"/>
        <v>1.3722418111744842E-5</v>
      </c>
      <c r="AR2499" s="13">
        <f t="shared" si="3001"/>
        <v>2.8937689632777273E-4</v>
      </c>
      <c r="AS2499" s="13">
        <f t="shared" si="3002"/>
        <v>2.7757755338000847E-4</v>
      </c>
      <c r="AT2499" s="13">
        <f t="shared" si="3003"/>
        <v>1.3312966432046965E-4</v>
      </c>
      <c r="AU2499" s="13">
        <f t="shared" si="3004"/>
        <v>4.2567100752600952E-5</v>
      </c>
      <c r="AV2499" s="13">
        <f t="shared" si="3005"/>
        <v>1.0207856804853436E-5</v>
      </c>
      <c r="AW2499" s="13">
        <f t="shared" si="3006"/>
        <v>3.7232950486189286E-8</v>
      </c>
      <c r="AX2499" s="13">
        <f t="shared" si="3007"/>
        <v>2.0310166624612307E-4</v>
      </c>
      <c r="AY2499" s="13">
        <f t="shared" si="3008"/>
        <v>1.4492319394992156E-4</v>
      </c>
      <c r="AZ2499" s="13">
        <f t="shared" si="3009"/>
        <v>5.1704972521483407E-5</v>
      </c>
      <c r="BA2499" s="13">
        <f t="shared" si="3010"/>
        <v>1.2298027714234868E-5</v>
      </c>
      <c r="BB2499" s="13">
        <f t="shared" si="3011"/>
        <v>2.1938144188730789E-6</v>
      </c>
      <c r="BC2499" s="13">
        <f t="shared" si="3012"/>
        <v>3.1307925571737814E-7</v>
      </c>
      <c r="BD2499" s="13">
        <f t="shared" si="3013"/>
        <v>3.4414147395780456E-5</v>
      </c>
      <c r="BE2499" s="13">
        <f t="shared" si="3014"/>
        <v>3.3010910535717595E-5</v>
      </c>
      <c r="BF2499" s="13">
        <f t="shared" si="3015"/>
        <v>1.5832445329311893E-5</v>
      </c>
      <c r="BG2499" s="13">
        <f t="shared" si="3016"/>
        <v>5.0622924570030805E-6</v>
      </c>
      <c r="BH2499" s="13">
        <f t="shared" si="3017"/>
        <v>1.2139693705171979E-6</v>
      </c>
      <c r="BI2499" s="13">
        <f t="shared" si="3018"/>
        <v>2.3289395388687249E-7</v>
      </c>
      <c r="BJ2499" s="14">
        <f t="shared" si="3019"/>
        <v>0.39884827572004017</v>
      </c>
      <c r="BK2499" s="14">
        <f t="shared" si="3020"/>
        <v>0.3400918144471024</v>
      </c>
      <c r="BL2499" s="14">
        <f t="shared" si="3021"/>
        <v>0.24976335292648147</v>
      </c>
      <c r="BM2499" s="14">
        <f t="shared" si="3022"/>
        <v>0.23553338914687591</v>
      </c>
      <c r="BN2499" s="14">
        <f t="shared" si="3023"/>
        <v>0.7643921462377693</v>
      </c>
    </row>
    <row r="2500" spans="1:66" x14ac:dyDescent="0.25">
      <c r="A2500" t="s">
        <v>72</v>
      </c>
      <c r="B2500" t="s">
        <v>77</v>
      </c>
      <c r="C2500" t="s">
        <v>80</v>
      </c>
      <c r="D2500" s="7" t="s">
        <v>550</v>
      </c>
      <c r="E2500" s="10">
        <f>VLOOKUP(A2500,home!$A$2:$E$405,3,FALSE)</f>
        <v>1.4166666666666701</v>
      </c>
      <c r="F2500" s="10">
        <f>VLOOKUP(B2500,home!$B$2:$E$405,3,FALSE)</f>
        <v>1.61</v>
      </c>
      <c r="G2500" s="10">
        <f>VLOOKUP(C2500,away!$B$2:$E$405,4,FALSE)</f>
        <v>1.01</v>
      </c>
      <c r="H2500" s="10">
        <f>VLOOKUP(A2500,away!$A$2:$E$405,3,FALSE)</f>
        <v>1.11666666666667</v>
      </c>
      <c r="I2500" s="10">
        <f>VLOOKUP(C2500,away!$B$2:$E$405,3,FALSE)</f>
        <v>0.5</v>
      </c>
      <c r="J2500" s="10">
        <f>VLOOKUP(B2500,home!$B$2:$E$405,4,FALSE)</f>
        <v>0.9</v>
      </c>
      <c r="K2500" s="12">
        <f t="shared" si="2968"/>
        <v>2.3036416666666724</v>
      </c>
      <c r="L2500" s="12">
        <f t="shared" si="2969"/>
        <v>0.5025000000000015</v>
      </c>
      <c r="M2500" s="13">
        <f t="shared" si="2970"/>
        <v>6.0437732026169491E-2</v>
      </c>
      <c r="N2500" s="13">
        <f t="shared" si="2971"/>
        <v>0.1392268777343188</v>
      </c>
      <c r="O2500" s="13">
        <f t="shared" si="2972"/>
        <v>3.036996034315026E-2</v>
      </c>
      <c r="P2500" s="13">
        <f t="shared" si="2973"/>
        <v>6.9961506061495399E-2</v>
      </c>
      <c r="Q2500" s="13">
        <f t="shared" si="2974"/>
        <v>0.16036441833434165</v>
      </c>
      <c r="R2500" s="13">
        <f t="shared" si="2975"/>
        <v>7.6304525362165263E-3</v>
      </c>
      <c r="S2500" s="13">
        <f t="shared" si="2976"/>
        <v>2.0246508953518049E-2</v>
      </c>
      <c r="T2500" s="13">
        <f t="shared" si="2977"/>
        <v>8.0583120213006912E-2</v>
      </c>
      <c r="U2500" s="13">
        <f t="shared" si="2978"/>
        <v>1.7577828397950773E-2</v>
      </c>
      <c r="V2500" s="13">
        <f t="shared" si="2979"/>
        <v>2.6041058410007493E-3</v>
      </c>
      <c r="W2500" s="13">
        <f t="shared" si="2980"/>
        <v>0.12314071864191804</v>
      </c>
      <c r="X2500" s="13">
        <f t="shared" si="2981"/>
        <v>6.1878211117564003E-2</v>
      </c>
      <c r="Y2500" s="13">
        <f t="shared" si="2982"/>
        <v>1.5546900543288004E-2</v>
      </c>
      <c r="Z2500" s="13">
        <f t="shared" si="2983"/>
        <v>1.2781007998162724E-3</v>
      </c>
      <c r="AA2500" s="13">
        <f t="shared" si="2984"/>
        <v>2.9442862566567644E-3</v>
      </c>
      <c r="AB2500" s="13">
        <f t="shared" si="2985"/>
        <v>3.3912902497142843E-3</v>
      </c>
      <c r="AC2500" s="13">
        <f t="shared" si="2986"/>
        <v>1.8840379229181553E-4</v>
      </c>
      <c r="AD2500" s="13">
        <f t="shared" si="2987"/>
        <v>7.0918022581699977E-2</v>
      </c>
      <c r="AE2500" s="13">
        <f t="shared" si="2988"/>
        <v>3.5636306347304345E-2</v>
      </c>
      <c r="AF2500" s="13">
        <f t="shared" si="2989"/>
        <v>8.9536219697602445E-3</v>
      </c>
      <c r="AG2500" s="13">
        <f t="shared" si="2990"/>
        <v>1.4997316799348459E-3</v>
      </c>
      <c r="AH2500" s="13">
        <f t="shared" si="2991"/>
        <v>1.6056141297691965E-4</v>
      </c>
      <c r="AI2500" s="13">
        <f t="shared" si="2992"/>
        <v>3.6987596099250707E-4</v>
      </c>
      <c r="AJ2500" s="13">
        <f t="shared" si="2993"/>
        <v>4.2603083762035815E-4</v>
      </c>
      <c r="AK2500" s="13">
        <f t="shared" si="2994"/>
        <v>3.2714079627572002E-4</v>
      </c>
      <c r="AL2500" s="13">
        <f t="shared" si="2995"/>
        <v>8.7236980042369608E-6</v>
      </c>
      <c r="AM2500" s="13">
        <f t="shared" si="2996"/>
        <v>3.2673942347362414E-2</v>
      </c>
      <c r="AN2500" s="13">
        <f t="shared" si="2997"/>
        <v>1.6418656029549662E-2</v>
      </c>
      <c r="AO2500" s="13">
        <f t="shared" si="2998"/>
        <v>4.1251873274243652E-3</v>
      </c>
      <c r="AP2500" s="13">
        <f t="shared" si="2999"/>
        <v>6.9096887734358345E-4</v>
      </c>
      <c r="AQ2500" s="13">
        <f t="shared" si="3000"/>
        <v>8.6802965216287918E-5</v>
      </c>
      <c r="AR2500" s="13">
        <f t="shared" si="3001"/>
        <v>1.6136422004180474E-5</v>
      </c>
      <c r="AS2500" s="13">
        <f t="shared" si="3002"/>
        <v>3.7172534079747071E-5</v>
      </c>
      <c r="AT2500" s="13">
        <f t="shared" si="3003"/>
        <v>4.2816099180846124E-5</v>
      </c>
      <c r="AU2500" s="13">
        <f t="shared" si="3004"/>
        <v>3.2877650025709959E-5</v>
      </c>
      <c r="AV2500" s="13">
        <f t="shared" si="3005"/>
        <v>1.8934581125327518E-5</v>
      </c>
      <c r="AW2500" s="13">
        <f t="shared" si="3006"/>
        <v>2.8051049418093207E-7</v>
      </c>
      <c r="AX2500" s="13">
        <f t="shared" si="3007"/>
        <v>1.2544842500941454E-2</v>
      </c>
      <c r="AY2500" s="13">
        <f t="shared" si="3008"/>
        <v>6.3037833567230993E-3</v>
      </c>
      <c r="AZ2500" s="13">
        <f t="shared" si="3009"/>
        <v>1.5838255683766835E-3</v>
      </c>
      <c r="BA2500" s="13">
        <f t="shared" si="3010"/>
        <v>2.6529078270309537E-4</v>
      </c>
      <c r="BB2500" s="13">
        <f t="shared" si="3011"/>
        <v>3.3327154577076448E-5</v>
      </c>
      <c r="BC2500" s="13">
        <f t="shared" si="3012"/>
        <v>3.3493790349961929E-6</v>
      </c>
      <c r="BD2500" s="13">
        <f t="shared" si="3013"/>
        <v>1.351425342850119E-6</v>
      </c>
      <c r="BE2500" s="13">
        <f t="shared" si="3014"/>
        <v>3.1131997291788272E-6</v>
      </c>
      <c r="BF2500" s="13">
        <f t="shared" si="3015"/>
        <v>3.5858483063958741E-6</v>
      </c>
      <c r="BG2500" s="13">
        <f t="shared" si="3016"/>
        <v>2.7535031896532178E-6</v>
      </c>
      <c r="BH2500" s="13">
        <f t="shared" si="3017"/>
        <v>1.5857711692461847E-6</v>
      </c>
      <c r="BI2500" s="13">
        <f t="shared" si="3018"/>
        <v>7.3060970785484788E-7</v>
      </c>
      <c r="BJ2500" s="14">
        <f t="shared" si="3019"/>
        <v>0.77247790545238937</v>
      </c>
      <c r="BK2500" s="14">
        <f t="shared" si="3020"/>
        <v>0.15975076372920283</v>
      </c>
      <c r="BL2500" s="14">
        <f t="shared" si="3021"/>
        <v>6.3358484435415099E-2</v>
      </c>
      <c r="BM2500" s="14">
        <f t="shared" si="3022"/>
        <v>0.52257080453490279</v>
      </c>
      <c r="BN2500" s="14">
        <f t="shared" si="3023"/>
        <v>0.46799094703569211</v>
      </c>
    </row>
    <row r="2501" spans="1:66" x14ac:dyDescent="0.25">
      <c r="A2501" t="s">
        <v>72</v>
      </c>
      <c r="B2501" t="s">
        <v>81</v>
      </c>
      <c r="C2501" t="s">
        <v>365</v>
      </c>
      <c r="D2501" s="7" t="s">
        <v>550</v>
      </c>
      <c r="E2501" s="10">
        <f>VLOOKUP(A2501,home!$A$2:$E$405,3,FALSE)</f>
        <v>1.4166666666666701</v>
      </c>
      <c r="F2501" s="10">
        <f>VLOOKUP(B2501,home!$B$2:$E$405,3,FALSE)</f>
        <v>0.5</v>
      </c>
      <c r="G2501" s="10">
        <f>VLOOKUP(C2501,away!$B$2:$E$405,4,FALSE)</f>
        <v>1.51</v>
      </c>
      <c r="H2501" s="10">
        <f>VLOOKUP(A2501,away!$A$2:$E$405,3,FALSE)</f>
        <v>1.11666666666667</v>
      </c>
      <c r="I2501" s="10">
        <f>VLOOKUP(C2501,away!$B$2:$E$405,3,FALSE)</f>
        <v>1.31</v>
      </c>
      <c r="J2501" s="10">
        <f>VLOOKUP(B2501,home!$B$2:$E$405,4,FALSE)</f>
        <v>1.54</v>
      </c>
      <c r="K2501" s="12">
        <f t="shared" si="2968"/>
        <v>1.069583333333336</v>
      </c>
      <c r="L2501" s="12">
        <f t="shared" si="2969"/>
        <v>2.2527633333333403</v>
      </c>
      <c r="M2501" s="13">
        <f t="shared" si="2970"/>
        <v>3.6068092575053709E-2</v>
      </c>
      <c r="N2501" s="13">
        <f t="shared" si="2971"/>
        <v>3.8577830683401294E-2</v>
      </c>
      <c r="O2501" s="13">
        <f t="shared" si="2972"/>
        <v>8.1252876456353498E-2</v>
      </c>
      <c r="P2501" s="13">
        <f t="shared" si="2973"/>
        <v>8.6906722443108306E-2</v>
      </c>
      <c r="Q2501" s="13">
        <f t="shared" si="2974"/>
        <v>2.0631102367560702E-2</v>
      </c>
      <c r="R2501" s="13">
        <f t="shared" si="2975"/>
        <v>9.152175040436851E-2</v>
      </c>
      <c r="S2501" s="13">
        <f t="shared" si="2976"/>
        <v>5.2350830516522125E-2</v>
      </c>
      <c r="T2501" s="13">
        <f t="shared" si="2977"/>
        <v>4.6476990939887414E-2</v>
      </c>
      <c r="U2501" s="13">
        <f t="shared" si="2978"/>
        <v>9.7890138870006055E-2</v>
      </c>
      <c r="V2501" s="13">
        <f t="shared" si="2979"/>
        <v>1.4015586053266386E-2</v>
      </c>
      <c r="W2501" s="13">
        <f t="shared" si="2980"/>
        <v>7.3555610802122856E-3</v>
      </c>
      <c r="X2501" s="13">
        <f t="shared" si="2981"/>
        <v>1.6570338297596014E-2</v>
      </c>
      <c r="Y2501" s="13">
        <f t="shared" si="2982"/>
        <v>1.8664525268876755E-2</v>
      </c>
      <c r="Z2501" s="13">
        <f t="shared" si="2983"/>
        <v>6.8725614504482405E-2</v>
      </c>
      <c r="AA2501" s="13">
        <f t="shared" si="2984"/>
        <v>7.3507771847086151E-2</v>
      </c>
      <c r="AB2501" s="13">
        <f t="shared" si="2985"/>
        <v>3.9311343819056377E-2</v>
      </c>
      <c r="AC2501" s="13">
        <f t="shared" si="2986"/>
        <v>2.1106755307237573E-3</v>
      </c>
      <c r="AD2501" s="13">
        <f t="shared" si="2987"/>
        <v>1.9668463846776022E-3</v>
      </c>
      <c r="AE2501" s="13">
        <f t="shared" si="2988"/>
        <v>4.4308394177009439E-3</v>
      </c>
      <c r="AF2501" s="13">
        <f t="shared" si="2989"/>
        <v>4.990816288042369E-3</v>
      </c>
      <c r="AG2501" s="13">
        <f t="shared" si="2990"/>
        <v>3.7477093123682182E-3</v>
      </c>
      <c r="AH2501" s="13">
        <f t="shared" si="2991"/>
        <v>3.8705636104124988E-2</v>
      </c>
      <c r="AI2501" s="13">
        <f t="shared" si="2992"/>
        <v>4.1398903283037115E-2</v>
      </c>
      <c r="AJ2501" s="13">
        <f t="shared" si="2993"/>
        <v>2.2139788484907615E-2</v>
      </c>
      <c r="AK2501" s="13">
        <f t="shared" si="2994"/>
        <v>7.8934495889941662E-3</v>
      </c>
      <c r="AL2501" s="13">
        <f t="shared" si="2995"/>
        <v>2.0342843707009834E-4</v>
      </c>
      <c r="AM2501" s="13">
        <f t="shared" si="2996"/>
        <v>4.207412224556183E-4</v>
      </c>
      <c r="AN2501" s="13">
        <f t="shared" si="2997"/>
        <v>9.4783039876986314E-4</v>
      </c>
      <c r="AO2501" s="13">
        <f t="shared" si="2998"/>
        <v>1.0676187842837332E-3</v>
      </c>
      <c r="AP2501" s="13">
        <f t="shared" si="2999"/>
        <v>8.0169748373743713E-4</v>
      </c>
      <c r="AQ2501" s="13">
        <f t="shared" si="3000"/>
        <v>4.5150867394732507E-4</v>
      </c>
      <c r="AR2501" s="13">
        <f t="shared" si="3001"/>
        <v>1.7438927561743166E-2</v>
      </c>
      <c r="AS2501" s="13">
        <f t="shared" si="3002"/>
        <v>1.865238627124784E-2</v>
      </c>
      <c r="AT2501" s="13">
        <f t="shared" si="3003"/>
        <v>9.9751407413111101E-3</v>
      </c>
      <c r="AU2501" s="13">
        <f t="shared" si="3004"/>
        <v>3.5564147615202344E-3</v>
      </c>
      <c r="AV2501" s="13">
        <f t="shared" si="3005"/>
        <v>9.509704888356731E-4</v>
      </c>
      <c r="AW2501" s="13">
        <f t="shared" si="3006"/>
        <v>1.3615680674529168E-5</v>
      </c>
      <c r="AX2501" s="13">
        <f t="shared" si="3007"/>
        <v>7.5002966530803768E-5</v>
      </c>
      <c r="AY2501" s="13">
        <f t="shared" si="3008"/>
        <v>1.6896393289182244E-4</v>
      </c>
      <c r="AZ2501" s="13">
        <f t="shared" si="3009"/>
        <v>1.9031787633724641E-4</v>
      </c>
      <c r="BA2501" s="13">
        <f t="shared" si="3010"/>
        <v>1.4291371116347256E-4</v>
      </c>
      <c r="BB2501" s="13">
        <f t="shared" si="3011"/>
        <v>8.0487692084915666E-5</v>
      </c>
      <c r="BC2501" s="13">
        <f t="shared" si="3012"/>
        <v>3.6263944302704405E-5</v>
      </c>
      <c r="BD2501" s="13">
        <f t="shared" si="3013"/>
        <v>6.5476294306252023E-3</v>
      </c>
      <c r="BE2501" s="13">
        <f t="shared" si="3014"/>
        <v>7.0032353118395559E-3</v>
      </c>
      <c r="BF2501" s="13">
        <f t="shared" si="3015"/>
        <v>3.7452718844775386E-3</v>
      </c>
      <c r="BG2501" s="13">
        <f t="shared" si="3016"/>
        <v>1.3352934621463704E-3</v>
      </c>
      <c r="BH2501" s="13">
        <f t="shared" si="3017"/>
        <v>3.5705190805518133E-4</v>
      </c>
      <c r="BI2501" s="13">
        <f t="shared" si="3018"/>
        <v>7.6379353998137764E-5</v>
      </c>
      <c r="BJ2501" s="14">
        <f t="shared" si="3019"/>
        <v>0.16779590672682854</v>
      </c>
      <c r="BK2501" s="14">
        <f t="shared" si="3020"/>
        <v>0.19182429948863619</v>
      </c>
      <c r="BL2501" s="14">
        <f t="shared" si="3021"/>
        <v>0.56326036003373448</v>
      </c>
      <c r="BM2501" s="14">
        <f t="shared" si="3022"/>
        <v>0.63649245757161832</v>
      </c>
      <c r="BN2501" s="14">
        <f t="shared" si="3023"/>
        <v>0.35495837492984605</v>
      </c>
    </row>
    <row r="2502" spans="1:66" x14ac:dyDescent="0.25">
      <c r="A2502" t="s">
        <v>72</v>
      </c>
      <c r="B2502" t="s">
        <v>63</v>
      </c>
      <c r="C2502" t="s">
        <v>102</v>
      </c>
      <c r="D2502" s="7" t="s">
        <v>550</v>
      </c>
      <c r="E2502" s="10">
        <f>VLOOKUP(A2502,home!$A$2:$E$405,3,FALSE)</f>
        <v>1.4166666666666701</v>
      </c>
      <c r="F2502" s="10">
        <f>VLOOKUP(B2502,home!$B$2:$E$405,3,FALSE)</f>
        <v>1.41</v>
      </c>
      <c r="G2502" s="10">
        <f>VLOOKUP(C2502,away!$B$2:$E$405,4,FALSE)</f>
        <v>1.01</v>
      </c>
      <c r="H2502" s="10">
        <f>VLOOKUP(A2502,away!$A$2:$E$405,3,FALSE)</f>
        <v>1.11666666666667</v>
      </c>
      <c r="I2502" s="10">
        <f>VLOOKUP(C2502,away!$B$2:$E$405,3,FALSE)</f>
        <v>0.4</v>
      </c>
      <c r="J2502" s="10">
        <f>VLOOKUP(B2502,home!$B$2:$E$405,4,FALSE)</f>
        <v>0.51</v>
      </c>
      <c r="K2502" s="12">
        <f t="shared" si="2968"/>
        <v>2.0174750000000046</v>
      </c>
      <c r="L2502" s="12">
        <f t="shared" si="2969"/>
        <v>0.2278000000000007</v>
      </c>
      <c r="M2502" s="13">
        <f t="shared" si="2970"/>
        <v>0.10589841430496008</v>
      </c>
      <c r="N2502" s="13">
        <f t="shared" si="2971"/>
        <v>0.21364740339989982</v>
      </c>
      <c r="O2502" s="13">
        <f t="shared" si="2972"/>
        <v>2.4123658778669978E-2</v>
      </c>
      <c r="P2502" s="13">
        <f t="shared" si="2973"/>
        <v>4.8668878494497324E-2</v>
      </c>
      <c r="Q2502" s="13">
        <f t="shared" si="2974"/>
        <v>0.21551414758710696</v>
      </c>
      <c r="R2502" s="13">
        <f t="shared" si="2975"/>
        <v>2.7476847348905185E-3</v>
      </c>
      <c r="S2502" s="13">
        <f t="shared" si="2976"/>
        <v>5.5918205892370974E-3</v>
      </c>
      <c r="T2502" s="13">
        <f t="shared" si="2977"/>
        <v>4.9094122820343117E-2</v>
      </c>
      <c r="U2502" s="13">
        <f t="shared" si="2978"/>
        <v>5.5433852605232614E-3</v>
      </c>
      <c r="V2502" s="13">
        <f t="shared" si="2979"/>
        <v>2.8554371197968596E-4</v>
      </c>
      <c r="W2502" s="13">
        <f t="shared" si="2980"/>
        <v>0.14493146830109985</v>
      </c>
      <c r="X2502" s="13">
        <f t="shared" si="2981"/>
        <v>3.3015388478990645E-2</v>
      </c>
      <c r="Y2502" s="13">
        <f t="shared" si="2982"/>
        <v>3.7604527477570456E-3</v>
      </c>
      <c r="Z2502" s="13">
        <f t="shared" si="2983"/>
        <v>2.0864086086935408E-4</v>
      </c>
      <c r="AA2502" s="13">
        <f t="shared" si="2984"/>
        <v>4.2092772078240108E-4</v>
      </c>
      <c r="AB2502" s="13">
        <f t="shared" si="2985"/>
        <v>4.2460557674273836E-4</v>
      </c>
      <c r="AC2502" s="13">
        <f t="shared" si="2986"/>
        <v>8.2019005633945545E-6</v>
      </c>
      <c r="AD2502" s="13">
        <f t="shared" si="2987"/>
        <v>7.3098903502690535E-2</v>
      </c>
      <c r="AE2502" s="13">
        <f t="shared" si="2988"/>
        <v>1.6651930217912954E-2</v>
      </c>
      <c r="AF2502" s="13">
        <f t="shared" si="2989"/>
        <v>1.8966548518202912E-3</v>
      </c>
      <c r="AG2502" s="13">
        <f t="shared" si="2990"/>
        <v>1.4401932508155462E-4</v>
      </c>
      <c r="AH2502" s="13">
        <f t="shared" si="2991"/>
        <v>1.1882097026509744E-5</v>
      </c>
      <c r="AI2502" s="13">
        <f t="shared" si="2992"/>
        <v>2.3971833698557799E-5</v>
      </c>
      <c r="AJ2502" s="13">
        <f t="shared" si="2993"/>
        <v>2.4181287595499008E-5</v>
      </c>
      <c r="AK2502" s="13">
        <f t="shared" si="2994"/>
        <v>1.6261714397243154E-5</v>
      </c>
      <c r="AL2502" s="13">
        <f t="shared" si="2995"/>
        <v>1.5077744253819374E-7</v>
      </c>
      <c r="AM2502" s="13">
        <f t="shared" si="2996"/>
        <v>2.9495042068818197E-2</v>
      </c>
      <c r="AN2502" s="13">
        <f t="shared" si="2997"/>
        <v>6.7189705832768057E-3</v>
      </c>
      <c r="AO2502" s="13">
        <f t="shared" si="2998"/>
        <v>7.652907494352303E-4</v>
      </c>
      <c r="AP2502" s="13">
        <f t="shared" si="2999"/>
        <v>5.8111077573782026E-5</v>
      </c>
      <c r="AQ2502" s="13">
        <f t="shared" si="3000"/>
        <v>3.3094258678268943E-6</v>
      </c>
      <c r="AR2502" s="13">
        <f t="shared" si="3001"/>
        <v>5.4134834052778552E-7</v>
      </c>
      <c r="AS2502" s="13">
        <f t="shared" si="3002"/>
        <v>1.0921567433062964E-6</v>
      </c>
      <c r="AT2502" s="13">
        <f t="shared" si="3003"/>
        <v>1.1016994628509379E-6</v>
      </c>
      <c r="AU2502" s="13">
        <f t="shared" si="3004"/>
        <v>7.4088370793840022E-7</v>
      </c>
      <c r="AV2502" s="13">
        <f t="shared" si="3005"/>
        <v>3.7367858966825697E-7</v>
      </c>
      <c r="AW2502" s="13">
        <f t="shared" si="3006"/>
        <v>1.9248449560429085E-9</v>
      </c>
      <c r="AX2502" s="13">
        <f t="shared" si="3007"/>
        <v>9.9175849996315148E-3</v>
      </c>
      <c r="AY2502" s="13">
        <f t="shared" si="3008"/>
        <v>2.259225862916066E-3</v>
      </c>
      <c r="AZ2502" s="13">
        <f t="shared" si="3009"/>
        <v>2.5732582578614067E-4</v>
      </c>
      <c r="BA2502" s="13">
        <f t="shared" si="3010"/>
        <v>1.953960770469435E-5</v>
      </c>
      <c r="BB2502" s="13">
        <f t="shared" si="3011"/>
        <v>1.1127806587823458E-6</v>
      </c>
      <c r="BC2502" s="13">
        <f t="shared" si="3012"/>
        <v>5.0698286814123825E-8</v>
      </c>
      <c r="BD2502" s="13">
        <f t="shared" si="3013"/>
        <v>2.0553191995371667E-8</v>
      </c>
      <c r="BE2502" s="13">
        <f t="shared" si="3014"/>
        <v>4.1465551020862549E-8</v>
      </c>
      <c r="BF2502" s="13">
        <f t="shared" si="3015"/>
        <v>4.1827856272907434E-8</v>
      </c>
      <c r="BG2502" s="13">
        <f t="shared" si="3016"/>
        <v>2.812888477806137E-8</v>
      </c>
      <c r="BH2502" s="13">
        <f t="shared" si="3017"/>
        <v>1.4187330454404878E-8</v>
      </c>
      <c r="BI2502" s="13">
        <f t="shared" si="3018"/>
        <v>5.7245169017001108E-9</v>
      </c>
      <c r="BJ2502" s="14">
        <f t="shared" si="3019"/>
        <v>0.80125005491265855</v>
      </c>
      <c r="BK2502" s="14">
        <f t="shared" si="3020"/>
        <v>0.1627122356415962</v>
      </c>
      <c r="BL2502" s="14">
        <f t="shared" si="3021"/>
        <v>3.3340560658502438E-2</v>
      </c>
      <c r="BM2502" s="14">
        <f t="shared" si="3022"/>
        <v>0.38465208083553087</v>
      </c>
      <c r="BN2502" s="14">
        <f t="shared" si="3023"/>
        <v>0.61060018730002463</v>
      </c>
    </row>
    <row r="2503" spans="1:66" x14ac:dyDescent="0.25">
      <c r="A2503" t="s">
        <v>303</v>
      </c>
      <c r="B2503" t="s">
        <v>470</v>
      </c>
      <c r="C2503" t="s">
        <v>383</v>
      </c>
      <c r="D2503" s="7" t="s">
        <v>550</v>
      </c>
      <c r="E2503" s="10">
        <f>VLOOKUP(A2503,home!$A$2:$E$405,3,FALSE)</f>
        <v>1.29370629370629</v>
      </c>
      <c r="F2503" s="10">
        <f>VLOOKUP(B2503,home!$B$2:$E$405,3,FALSE)</f>
        <v>1.1599999999999999</v>
      </c>
      <c r="G2503" s="10">
        <f>VLOOKUP(C2503,away!$B$2:$E$405,4,FALSE)</f>
        <v>0.88</v>
      </c>
      <c r="H2503" s="10">
        <f>VLOOKUP(A2503,away!$A$2:$E$405,3,FALSE)</f>
        <v>1.0279720279720299</v>
      </c>
      <c r="I2503" s="10">
        <f>VLOOKUP(C2503,away!$B$2:$E$405,3,FALSE)</f>
        <v>0.99</v>
      </c>
      <c r="J2503" s="10">
        <f>VLOOKUP(B2503,home!$B$2:$E$405,4,FALSE)</f>
        <v>1.62</v>
      </c>
      <c r="K2503" s="12">
        <f t="shared" si="2968"/>
        <v>1.3206153846153807</v>
      </c>
      <c r="L2503" s="12">
        <f t="shared" si="2969"/>
        <v>1.6486615384615417</v>
      </c>
      <c r="M2503" s="13">
        <f t="shared" si="2970"/>
        <v>5.1340419986648227E-2</v>
      </c>
      <c r="N2503" s="13">
        <f t="shared" si="2971"/>
        <v>6.7800948486982635E-2</v>
      </c>
      <c r="O2503" s="13">
        <f t="shared" si="2972"/>
        <v>8.4642975800449147E-2</v>
      </c>
      <c r="P2503" s="13">
        <f t="shared" si="2973"/>
        <v>0.11178081604170052</v>
      </c>
      <c r="Q2503" s="13">
        <f t="shared" si="2974"/>
        <v>4.4769487831712092E-2</v>
      </c>
      <c r="R2503" s="13">
        <f t="shared" si="2975"/>
        <v>6.9773809351565783E-2</v>
      </c>
      <c r="S2503" s="13">
        <f t="shared" si="2976"/>
        <v>6.0843633720750523E-2</v>
      </c>
      <c r="T2503" s="13">
        <f t="shared" si="2977"/>
        <v>7.3809732684765733E-2</v>
      </c>
      <c r="U2503" s="13">
        <f t="shared" si="2978"/>
        <v>9.2144366072898304E-2</v>
      </c>
      <c r="V2503" s="13">
        <f t="shared" si="2979"/>
        <v>1.4719074128719962E-2</v>
      </c>
      <c r="W2503" s="13">
        <f t="shared" si="2980"/>
        <v>1.9707758130636695E-2</v>
      </c>
      <c r="X2503" s="13">
        <f t="shared" si="2981"/>
        <v>3.2491422839283447E-2</v>
      </c>
      <c r="Y2503" s="13">
        <f t="shared" si="2982"/>
        <v>2.6783679582508768E-2</v>
      </c>
      <c r="Z2503" s="13">
        <f t="shared" si="2983"/>
        <v>3.8344465289958253E-2</v>
      </c>
      <c r="AA2503" s="13">
        <f t="shared" si="2984"/>
        <v>5.0638290776769339E-2</v>
      </c>
      <c r="AB2503" s="13">
        <f t="shared" si="2985"/>
        <v>3.3436852925214366E-2</v>
      </c>
      <c r="AC2503" s="13">
        <f t="shared" si="2986"/>
        <v>2.0029419776787052E-3</v>
      </c>
      <c r="AD2503" s="13">
        <f t="shared" si="2987"/>
        <v>6.5065921458994222E-3</v>
      </c>
      <c r="AE2503" s="13">
        <f t="shared" si="2988"/>
        <v>1.0727168217400324E-2</v>
      </c>
      <c r="AF2503" s="13">
        <f t="shared" si="2989"/>
        <v>8.8427348283174889E-3</v>
      </c>
      <c r="AG2503" s="13">
        <f t="shared" si="2990"/>
        <v>4.8595589354204563E-3</v>
      </c>
      <c r="AH2503" s="13">
        <f t="shared" si="2991"/>
        <v>1.5804261284106939E-2</v>
      </c>
      <c r="AI2503" s="13">
        <f t="shared" si="2992"/>
        <v>2.087135059427286E-2</v>
      </c>
      <c r="AJ2503" s="13">
        <f t="shared" si="2993"/>
        <v>1.3781513346249054E-2</v>
      </c>
      <c r="AK2503" s="13">
        <f t="shared" si="2994"/>
        <v>6.0666928494462332E-3</v>
      </c>
      <c r="AL2503" s="13">
        <f t="shared" si="2995"/>
        <v>1.7443603991344747E-4</v>
      </c>
      <c r="AM2503" s="13">
        <f t="shared" si="2996"/>
        <v>1.7185411378584762E-3</v>
      </c>
      <c r="AN2503" s="13">
        <f t="shared" si="2997"/>
        <v>2.8332926762512037E-3</v>
      </c>
      <c r="AO2503" s="13">
        <f t="shared" si="2998"/>
        <v>2.3355703312700647E-3</v>
      </c>
      <c r="AP2503" s="13">
        <f t="shared" si="2999"/>
        <v>1.2835216585122794E-3</v>
      </c>
      <c r="AQ2503" s="13">
        <f t="shared" si="3000"/>
        <v>5.29023198042891E-4</v>
      </c>
      <c r="AR2503" s="13">
        <f t="shared" si="3001"/>
        <v>5.2111755445807843E-3</v>
      </c>
      <c r="AS2503" s="13">
        <f t="shared" si="3002"/>
        <v>6.8819585961048188E-3</v>
      </c>
      <c r="AT2503" s="13">
        <f t="shared" si="3003"/>
        <v>4.5442101991510463E-3</v>
      </c>
      <c r="AU2503" s="13">
        <f t="shared" si="3004"/>
        <v>2.0003846333083316E-3</v>
      </c>
      <c r="AV2503" s="13">
        <f t="shared" si="3005"/>
        <v>6.6043468047379526E-4</v>
      </c>
      <c r="AW2503" s="13">
        <f t="shared" si="3006"/>
        <v>1.0549735630478692E-5</v>
      </c>
      <c r="AX2503" s="13">
        <f t="shared" si="3007"/>
        <v>3.7825531095838732E-4</v>
      </c>
      <c r="AY2503" s="13">
        <f t="shared" si="3008"/>
        <v>6.2361498289590365E-4</v>
      </c>
      <c r="AZ2503" s="13">
        <f t="shared" si="3009"/>
        <v>5.1406501855441437E-4</v>
      </c>
      <c r="BA2503" s="13">
        <f t="shared" si="3010"/>
        <v>2.8250640811972727E-4</v>
      </c>
      <c r="BB2503" s="13">
        <f t="shared" si="3011"/>
        <v>1.1643936235897845E-4</v>
      </c>
      <c r="BC2503" s="13">
        <f t="shared" si="3012"/>
        <v>3.8393819656846854E-5</v>
      </c>
      <c r="BD2503" s="13">
        <f t="shared" si="3013"/>
        <v>1.4319107817536204E-3</v>
      </c>
      <c r="BE2503" s="13">
        <f t="shared" si="3014"/>
        <v>1.8910034077804681E-3</v>
      </c>
      <c r="BF2503" s="13">
        <f t="shared" si="3015"/>
        <v>1.2486440963374993E-3</v>
      </c>
      <c r="BG2503" s="13">
        <f t="shared" si="3016"/>
        <v>5.4965953451082382E-4</v>
      </c>
      <c r="BH2503" s="13">
        <f t="shared" si="3017"/>
        <v>1.8147220939388077E-4</v>
      </c>
      <c r="BI2503" s="13">
        <f t="shared" si="3018"/>
        <v>4.7930998321140555E-5</v>
      </c>
      <c r="BJ2503" s="14">
        <f t="shared" si="3019"/>
        <v>0.30695230758740621</v>
      </c>
      <c r="BK2503" s="14">
        <f t="shared" si="3020"/>
        <v>0.24148493687830724</v>
      </c>
      <c r="BL2503" s="14">
        <f t="shared" si="3021"/>
        <v>0.41180889768268819</v>
      </c>
      <c r="BM2503" s="14">
        <f t="shared" si="3022"/>
        <v>0.56786908469203667</v>
      </c>
      <c r="BN2503" s="14">
        <f t="shared" si="3023"/>
        <v>0.43010845749905841</v>
      </c>
    </row>
    <row r="2504" spans="1:66" x14ac:dyDescent="0.25">
      <c r="A2504" t="s">
        <v>303</v>
      </c>
      <c r="B2504" t="s">
        <v>357</v>
      </c>
      <c r="C2504" t="s">
        <v>353</v>
      </c>
      <c r="D2504" s="7" t="s">
        <v>550</v>
      </c>
      <c r="E2504" s="10">
        <f>VLOOKUP(A2504,home!$A$2:$E$405,3,FALSE)</f>
        <v>1.29370629370629</v>
      </c>
      <c r="F2504" s="10">
        <f>VLOOKUP(B2504,home!$B$2:$E$405,3,FALSE)</f>
        <v>1.44</v>
      </c>
      <c r="G2504" s="10">
        <f>VLOOKUP(C2504,away!$B$2:$E$405,4,FALSE)</f>
        <v>1.03</v>
      </c>
      <c r="H2504" s="10">
        <f>VLOOKUP(A2504,away!$A$2:$E$405,3,FALSE)</f>
        <v>1.0279720279720299</v>
      </c>
      <c r="I2504" s="10">
        <f>VLOOKUP(C2504,away!$B$2:$E$405,3,FALSE)</f>
        <v>0.77</v>
      </c>
      <c r="J2504" s="10">
        <f>VLOOKUP(B2504,home!$B$2:$E$405,4,FALSE)</f>
        <v>2.2200000000000002</v>
      </c>
      <c r="K2504" s="12">
        <f t="shared" si="2968"/>
        <v>1.9188251748251692</v>
      </c>
      <c r="L2504" s="12">
        <f t="shared" si="2969"/>
        <v>1.7572153846153882</v>
      </c>
      <c r="M2504" s="13">
        <f t="shared" si="2970"/>
        <v>2.5323041678448094E-2</v>
      </c>
      <c r="N2504" s="13">
        <f t="shared" si="2971"/>
        <v>4.8590489875753207E-2</v>
      </c>
      <c r="O2504" s="13">
        <f t="shared" si="2972"/>
        <v>4.4498038422625674E-2</v>
      </c>
      <c r="P2504" s="13">
        <f t="shared" si="2973"/>
        <v>8.5383956355671795E-2</v>
      </c>
      <c r="Q2504" s="13">
        <f t="shared" si="2974"/>
        <v>4.6618327615341397E-2</v>
      </c>
      <c r="R2504" s="13">
        <f t="shared" si="2975"/>
        <v>3.9096318850722254E-2</v>
      </c>
      <c r="S2504" s="13">
        <f t="shared" si="2976"/>
        <v>7.1974173714210568E-2</v>
      </c>
      <c r="T2504" s="13">
        <f t="shared" si="2977"/>
        <v>8.1918442490718307E-2</v>
      </c>
      <c r="U2504" s="13">
        <f t="shared" si="2978"/>
        <v>7.5019000853757678E-2</v>
      </c>
      <c r="V2504" s="13">
        <f t="shared" si="2979"/>
        <v>2.696463729745717E-2</v>
      </c>
      <c r="W2504" s="13">
        <f t="shared" si="2980"/>
        <v>2.981747354552149E-2</v>
      </c>
      <c r="X2504" s="13">
        <f t="shared" si="2981"/>
        <v>5.239572324455271E-2</v>
      </c>
      <c r="Y2504" s="13">
        <f t="shared" si="2982"/>
        <v>4.6035285486689066E-2</v>
      </c>
      <c r="Z2504" s="13">
        <f t="shared" si="2983"/>
        <v>2.2900217655439245E-2</v>
      </c>
      <c r="AA2504" s="13">
        <f t="shared" si="2984"/>
        <v>4.3941514146232638E-2</v>
      </c>
      <c r="AB2504" s="13">
        <f t="shared" si="2985"/>
        <v>4.2158041781863755E-2</v>
      </c>
      <c r="AC2504" s="13">
        <f t="shared" si="2986"/>
        <v>5.6824419124581384E-3</v>
      </c>
      <c r="AD2504" s="13">
        <f t="shared" si="2987"/>
        <v>1.4303629722207532E-2</v>
      </c>
      <c r="AE2504" s="13">
        <f t="shared" si="2988"/>
        <v>2.5134558203705006E-2</v>
      </c>
      <c r="AF2504" s="13">
        <f t="shared" si="2989"/>
        <v>2.2083416180530679E-2</v>
      </c>
      <c r="AG2504" s="13">
        <f t="shared" si="2990"/>
        <v>1.2935106219097632E-2</v>
      </c>
      <c r="AH2504" s="13">
        <f t="shared" si="2991"/>
        <v>1.0060153693794699E-2</v>
      </c>
      <c r="AI2504" s="13">
        <f t="shared" si="2992"/>
        <v>1.9303676170263684E-2</v>
      </c>
      <c r="AJ2504" s="13">
        <f t="shared" si="2993"/>
        <v>1.852018990108734E-2</v>
      </c>
      <c r="AK2504" s="13">
        <f t="shared" si="2994"/>
        <v>1.1845668874916416E-2</v>
      </c>
      <c r="AL2504" s="13">
        <f t="shared" si="2995"/>
        <v>7.6639983207056855E-4</v>
      </c>
      <c r="AM2504" s="13">
        <f t="shared" si="2996"/>
        <v>5.4892329604698696E-3</v>
      </c>
      <c r="AN2504" s="13">
        <f t="shared" si="2997"/>
        <v>9.6457646078755288E-3</v>
      </c>
      <c r="AO2504" s="13">
        <f t="shared" si="2998"/>
        <v>8.47484298266875E-3</v>
      </c>
      <c r="AP2504" s="13">
        <f t="shared" si="2999"/>
        <v>4.964041490448429E-3</v>
      </c>
      <c r="AQ2504" s="13">
        <f t="shared" si="3000"/>
        <v>2.180722519221271E-3</v>
      </c>
      <c r="AR2504" s="13">
        <f t="shared" si="3001"/>
        <v>3.5355713684662726E-3</v>
      </c>
      <c r="AS2504" s="13">
        <f t="shared" si="3002"/>
        <v>6.7841433492041581E-3</v>
      </c>
      <c r="AT2504" s="13">
        <f t="shared" si="3003"/>
        <v>6.5087925240378411E-3</v>
      </c>
      <c r="AU2504" s="13">
        <f t="shared" si="3004"/>
        <v>4.1630783176125549E-3</v>
      </c>
      <c r="AV2504" s="13">
        <f t="shared" si="3005"/>
        <v>1.9970548701509455E-3</v>
      </c>
      <c r="AW2504" s="13">
        <f t="shared" si="3006"/>
        <v>7.1781628152734075E-5</v>
      </c>
      <c r="AX2504" s="13">
        <f t="shared" si="3007"/>
        <v>1.7554797325049487E-3</v>
      </c>
      <c r="AY2504" s="13">
        <f t="shared" si="3008"/>
        <v>3.0847559933382023E-3</v>
      </c>
      <c r="AZ2504" s="13">
        <f t="shared" si="3009"/>
        <v>2.7102903446392067E-3</v>
      </c>
      <c r="BA2504" s="13">
        <f t="shared" si="3010"/>
        <v>1.5875212967915186E-3</v>
      </c>
      <c r="BB2504" s="13">
        <f t="shared" si="3011"/>
        <v>6.9740421153165731E-4</v>
      </c>
      <c r="BC2504" s="13">
        <f t="shared" si="3012"/>
        <v>2.4509788195979849E-4</v>
      </c>
      <c r="BD2504" s="13">
        <f t="shared" si="3013"/>
        <v>1.0354600670124362E-3</v>
      </c>
      <c r="BE2504" s="13">
        <f t="shared" si="3014"/>
        <v>1.9868668441096193E-3</v>
      </c>
      <c r="BF2504" s="13">
        <f t="shared" si="3015"/>
        <v>1.9062250597514869E-3</v>
      </c>
      <c r="BG2504" s="13">
        <f t="shared" si="3016"/>
        <v>1.2192375445112551E-3</v>
      </c>
      <c r="BH2504" s="13">
        <f t="shared" si="3017"/>
        <v>5.848759236250548E-4</v>
      </c>
      <c r="BI2504" s="13">
        <f t="shared" si="3018"/>
        <v>2.2445492928017559E-4</v>
      </c>
      <c r="BJ2504" s="14">
        <f t="shared" si="3019"/>
        <v>0.42066760660556624</v>
      </c>
      <c r="BK2504" s="14">
        <f t="shared" si="3020"/>
        <v>0.21917940678365455</v>
      </c>
      <c r="BL2504" s="14">
        <f t="shared" si="3021"/>
        <v>0.33438836349302581</v>
      </c>
      <c r="BM2504" s="14">
        <f t="shared" si="3022"/>
        <v>0.70461244737393802</v>
      </c>
      <c r="BN2504" s="14">
        <f t="shared" si="3023"/>
        <v>0.28951017279856239</v>
      </c>
    </row>
    <row r="2505" spans="1:66" x14ac:dyDescent="0.25">
      <c r="A2505" t="s">
        <v>303</v>
      </c>
      <c r="B2505" t="s">
        <v>333</v>
      </c>
      <c r="C2505" t="s">
        <v>361</v>
      </c>
      <c r="D2505" s="7" t="s">
        <v>550</v>
      </c>
      <c r="E2505" s="10">
        <f>VLOOKUP(A2505,home!$A$2:$E$405,3,FALSE)</f>
        <v>1.29370629370629</v>
      </c>
      <c r="F2505" s="10">
        <f>VLOOKUP(B2505,home!$B$2:$E$405,3,FALSE)</f>
        <v>1.29</v>
      </c>
      <c r="G2505" s="10">
        <f>VLOOKUP(C2505,away!$B$2:$E$405,4,FALSE)</f>
        <v>0.77</v>
      </c>
      <c r="H2505" s="10">
        <f>VLOOKUP(A2505,away!$A$2:$E$405,3,FALSE)</f>
        <v>1.0279720279720299</v>
      </c>
      <c r="I2505" s="10">
        <f>VLOOKUP(C2505,away!$B$2:$E$405,3,FALSE)</f>
        <v>0.9</v>
      </c>
      <c r="J2505" s="10">
        <f>VLOOKUP(B2505,home!$B$2:$E$405,4,FALSE)</f>
        <v>0.97</v>
      </c>
      <c r="K2505" s="12">
        <f t="shared" si="2968"/>
        <v>1.2850384615384578</v>
      </c>
      <c r="L2505" s="12">
        <f t="shared" si="2969"/>
        <v>0.89741958041958214</v>
      </c>
      <c r="M2505" s="13">
        <f t="shared" si="2970"/>
        <v>0.11276401103228553</v>
      </c>
      <c r="N2505" s="13">
        <f t="shared" si="2971"/>
        <v>0.14490609125383389</v>
      </c>
      <c r="O2505" s="13">
        <f t="shared" si="2972"/>
        <v>0.1011966314670228</v>
      </c>
      <c r="P2505" s="13">
        <f t="shared" si="2973"/>
        <v>0.13004156361325728</v>
      </c>
      <c r="Q2505" s="13">
        <f t="shared" si="2974"/>
        <v>9.3104950286189037E-2</v>
      </c>
      <c r="R2505" s="13">
        <f t="shared" si="2975"/>
        <v>4.5407919275505339E-2</v>
      </c>
      <c r="S2505" s="13">
        <f t="shared" si="2976"/>
        <v>3.7491589985520948E-2</v>
      </c>
      <c r="T2505" s="13">
        <f t="shared" si="2977"/>
        <v>8.3554205420817818E-2</v>
      </c>
      <c r="U2505" s="13">
        <f t="shared" si="2978"/>
        <v>5.8350922727457871E-2</v>
      </c>
      <c r="V2505" s="13">
        <f t="shared" si="2979"/>
        <v>4.804000200095743E-3</v>
      </c>
      <c r="W2505" s="13">
        <f t="shared" si="2980"/>
        <v>3.9881147359126332E-2</v>
      </c>
      <c r="X2505" s="13">
        <f t="shared" si="2981"/>
        <v>3.5790122529678677E-2</v>
      </c>
      <c r="Y2505" s="13">
        <f t="shared" si="2982"/>
        <v>1.6059378371874836E-2</v>
      </c>
      <c r="Z2505" s="13">
        <f t="shared" si="2983"/>
        <v>1.3583318621316755E-2</v>
      </c>
      <c r="AA2505" s="13">
        <f t="shared" si="2984"/>
        <v>1.745508686372357E-2</v>
      </c>
      <c r="AB2505" s="13">
        <f t="shared" si="2985"/>
        <v>1.1215228984689742E-2</v>
      </c>
      <c r="AC2505" s="13">
        <f t="shared" si="2986"/>
        <v>3.462539221844386E-4</v>
      </c>
      <c r="AD2505" s="13">
        <f t="shared" si="2987"/>
        <v>1.2812202061690049E-2</v>
      </c>
      <c r="AE2505" s="13">
        <f t="shared" si="2988"/>
        <v>1.1497920998452789E-2</v>
      </c>
      <c r="AF2505" s="13">
        <f t="shared" si="2989"/>
        <v>5.1592297190645019E-3</v>
      </c>
      <c r="AG2505" s="13">
        <f t="shared" si="2990"/>
        <v>1.5433312565903683E-3</v>
      </c>
      <c r="AH2505" s="13">
        <f t="shared" si="2991"/>
        <v>3.0474840244618939E-3</v>
      </c>
      <c r="AI2505" s="13">
        <f t="shared" si="2992"/>
        <v>3.9161341823575405E-3</v>
      </c>
      <c r="AJ2505" s="13">
        <f t="shared" si="2993"/>
        <v>2.5161915224374502E-3</v>
      </c>
      <c r="AK2505" s="13">
        <f t="shared" si="2994"/>
        <v>1.0778009609763773E-3</v>
      </c>
      <c r="AL2505" s="13">
        <f t="shared" si="2995"/>
        <v>1.5972259601583596E-5</v>
      </c>
      <c r="AM2505" s="13">
        <f t="shared" si="2996"/>
        <v>3.2928344852548078E-3</v>
      </c>
      <c r="AN2505" s="13">
        <f t="shared" si="2997"/>
        <v>2.9550541421485004E-3</v>
      </c>
      <c r="AO2505" s="13">
        <f t="shared" si="2998"/>
        <v>1.3259617241820276E-3</v>
      </c>
      <c r="AP2505" s="13">
        <f t="shared" si="2999"/>
        <v>3.9664800472262034E-4</v>
      </c>
      <c r="AQ2505" s="13">
        <f t="shared" si="3000"/>
        <v>8.8989921493109572E-5</v>
      </c>
      <c r="AR2505" s="13">
        <f t="shared" si="3001"/>
        <v>5.4697436691359476E-4</v>
      </c>
      <c r="AS2505" s="13">
        <f t="shared" si="3002"/>
        <v>7.028830989596178E-4</v>
      </c>
      <c r="AT2505" s="13">
        <f t="shared" si="3003"/>
        <v>4.5161590806422542E-4</v>
      </c>
      <c r="AU2505" s="13">
        <f t="shared" si="3004"/>
        <v>1.9344793723504868E-4</v>
      </c>
      <c r="AV2505" s="13">
        <f t="shared" si="3005"/>
        <v>6.214700991307874E-5</v>
      </c>
      <c r="AW2505" s="13">
        <f t="shared" si="3006"/>
        <v>5.1165300239081474E-7</v>
      </c>
      <c r="AX2505" s="13">
        <f t="shared" si="3007"/>
        <v>7.0523649350543718E-4</v>
      </c>
      <c r="AY2505" s="13">
        <f t="shared" si="3008"/>
        <v>6.3289303809822676E-4</v>
      </c>
      <c r="AZ2505" s="13">
        <f t="shared" si="3009"/>
        <v>2.8398530235029264E-4</v>
      </c>
      <c r="BA2505" s="13">
        <f t="shared" si="3010"/>
        <v>8.4951323626842603E-5</v>
      </c>
      <c r="BB2505" s="13">
        <f t="shared" si="3011"/>
        <v>1.90592453013223E-5</v>
      </c>
      <c r="BC2505" s="13">
        <f t="shared" si="3012"/>
        <v>3.4208279842853118E-6</v>
      </c>
      <c r="BD2505" s="13">
        <f t="shared" si="3013"/>
        <v>8.1810917809310775E-5</v>
      </c>
      <c r="BE2505" s="13">
        <f t="shared" si="3014"/>
        <v>1.0513017595872593E-4</v>
      </c>
      <c r="BF2505" s="13">
        <f t="shared" si="3015"/>
        <v>6.754815978763428E-5</v>
      </c>
      <c r="BG2505" s="13">
        <f t="shared" si="3016"/>
        <v>2.8933994444418497E-5</v>
      </c>
      <c r="BH2505" s="13">
        <f t="shared" si="3017"/>
        <v>9.2953239267544518E-6</v>
      </c>
      <c r="BI2505" s="13">
        <f t="shared" si="3018"/>
        <v>2.3889697516676318E-6</v>
      </c>
      <c r="BJ2505" s="14">
        <f t="shared" si="3019"/>
        <v>0.45409761376598579</v>
      </c>
      <c r="BK2505" s="14">
        <f t="shared" si="3020"/>
        <v>0.28609628405104376</v>
      </c>
      <c r="BL2505" s="14">
        <f t="shared" si="3021"/>
        <v>0.24643557587139667</v>
      </c>
      <c r="BM2505" s="14">
        <f t="shared" si="3022"/>
        <v>0.37215924399655315</v>
      </c>
      <c r="BN2505" s="14">
        <f t="shared" si="3023"/>
        <v>0.62742116692809391</v>
      </c>
    </row>
    <row r="2506" spans="1:66" x14ac:dyDescent="0.25">
      <c r="A2506" t="s">
        <v>303</v>
      </c>
      <c r="B2506" t="s">
        <v>348</v>
      </c>
      <c r="C2506" t="s">
        <v>340</v>
      </c>
      <c r="D2506" s="7" t="s">
        <v>550</v>
      </c>
      <c r="E2506" s="10">
        <f>VLOOKUP(A2506,home!$A$2:$E$405,3,FALSE)</f>
        <v>1.29370629370629</v>
      </c>
      <c r="F2506" s="10">
        <f>VLOOKUP(B2506,home!$B$2:$E$405,3,FALSE)</f>
        <v>1.66</v>
      </c>
      <c r="G2506" s="10">
        <f>VLOOKUP(C2506,away!$B$2:$E$405,4,FALSE)</f>
        <v>0.52</v>
      </c>
      <c r="H2506" s="10">
        <f>VLOOKUP(A2506,away!$A$2:$E$405,3,FALSE)</f>
        <v>1.0279720279720299</v>
      </c>
      <c r="I2506" s="10">
        <f>VLOOKUP(C2506,away!$B$2:$E$405,3,FALSE)</f>
        <v>0.39</v>
      </c>
      <c r="J2506" s="10">
        <f>VLOOKUP(B2506,home!$B$2:$E$405,4,FALSE)</f>
        <v>0.83</v>
      </c>
      <c r="K2506" s="12">
        <f t="shared" si="2968"/>
        <v>1.1167272727272697</v>
      </c>
      <c r="L2506" s="12">
        <f t="shared" si="2969"/>
        <v>0.33275454545454608</v>
      </c>
      <c r="M2506" s="13">
        <f t="shared" si="2970"/>
        <v>0.23469186965012956</v>
      </c>
      <c r="N2506" s="13">
        <f t="shared" si="2971"/>
        <v>0.262086811525653</v>
      </c>
      <c r="O2506" s="13">
        <f t="shared" si="2972"/>
        <v>7.8094786407306424E-2</v>
      </c>
      <c r="P2506" s="13">
        <f t="shared" si="2973"/>
        <v>8.7210577838849945E-2</v>
      </c>
      <c r="Q2506" s="13">
        <f t="shared" si="2974"/>
        <v>0.14633974512641426</v>
      </c>
      <c r="R2506" s="13">
        <f t="shared" si="2975"/>
        <v>1.2993197576666556E-2</v>
      </c>
      <c r="S2506" s="13">
        <f t="shared" si="2976"/>
        <v>8.1017771283730441E-3</v>
      </c>
      <c r="T2506" s="13">
        <f t="shared" si="2977"/>
        <v>4.8695215371474102E-2</v>
      </c>
      <c r="U2506" s="13">
        <f t="shared" si="2978"/>
        <v>1.450985809379741E-2</v>
      </c>
      <c r="V2506" s="13">
        <f t="shared" si="2979"/>
        <v>3.3450984331086616E-4</v>
      </c>
      <c r="W2506" s="13">
        <f t="shared" si="2980"/>
        <v>5.4473861488874779E-2</v>
      </c>
      <c r="X2506" s="13">
        <f t="shared" si="2981"/>
        <v>1.8126425018884427E-2</v>
      </c>
      <c r="Y2506" s="13">
        <f t="shared" si="2982"/>
        <v>3.0158251589373995E-3</v>
      </c>
      <c r="Z2506" s="13">
        <f t="shared" si="2983"/>
        <v>1.4411818512082631E-3</v>
      </c>
      <c r="AA2506" s="13">
        <f t="shared" si="2984"/>
        <v>1.609407078203841E-3</v>
      </c>
      <c r="AB2506" s="13">
        <f t="shared" si="2985"/>
        <v>8.9863438857526988E-4</v>
      </c>
      <c r="AC2506" s="13">
        <f t="shared" si="2986"/>
        <v>7.7689090730469244E-6</v>
      </c>
      <c r="AD2506" s="13">
        <f t="shared" si="2987"/>
        <v>1.5208111693848544E-2</v>
      </c>
      <c r="AE2506" s="13">
        <f t="shared" si="2988"/>
        <v>5.0605682939085387E-3</v>
      </c>
      <c r="AF2506" s="13">
        <f t="shared" si="2989"/>
        <v>8.4196355119061175E-4</v>
      </c>
      <c r="AG2506" s="13">
        <f t="shared" si="2990"/>
        <v>9.3389066255242473E-5</v>
      </c>
      <c r="AH2506" s="13">
        <f t="shared" si="2991"/>
        <v>1.1988995295403669E-4</v>
      </c>
      <c r="AI2506" s="13">
        <f t="shared" si="2992"/>
        <v>1.3388438018976205E-4</v>
      </c>
      <c r="AJ2506" s="13">
        <f t="shared" si="2993"/>
        <v>7.4756169375046961E-5</v>
      </c>
      <c r="AK2506" s="13">
        <f t="shared" si="2994"/>
        <v>2.782741771524467E-5</v>
      </c>
      <c r="AL2506" s="13">
        <f t="shared" si="2995"/>
        <v>1.1547584506407423E-7</v>
      </c>
      <c r="AM2506" s="13">
        <f t="shared" si="2996"/>
        <v>3.396662619040636E-3</v>
      </c>
      <c r="AN2506" s="13">
        <f t="shared" si="2997"/>
        <v>1.1302549258613147E-3</v>
      </c>
      <c r="AO2506" s="13">
        <f t="shared" si="2998"/>
        <v>1.8804873205137171E-4</v>
      </c>
      <c r="AP2506" s="13">
        <f t="shared" si="2999"/>
        <v>2.0858023452352638E-5</v>
      </c>
      <c r="AQ2506" s="13">
        <f t="shared" si="3000"/>
        <v>1.7351505282419658E-6</v>
      </c>
      <c r="AR2506" s="13">
        <f t="shared" si="3001"/>
        <v>7.9787853599574823E-6</v>
      </c>
      <c r="AS2506" s="13">
        <f t="shared" si="3002"/>
        <v>8.910127214701585E-6</v>
      </c>
      <c r="AT2506" s="13">
        <f t="shared" si="3003"/>
        <v>4.9750910320633645E-6</v>
      </c>
      <c r="AU2506" s="13">
        <f t="shared" si="3004"/>
        <v>1.8519399466020057E-6</v>
      </c>
      <c r="AV2506" s="13">
        <f t="shared" si="3005"/>
        <v>5.1702796145588582E-7</v>
      </c>
      <c r="AW2506" s="13">
        <f t="shared" si="3006"/>
        <v>1.1919547472892022E-9</v>
      </c>
      <c r="AX2506" s="13">
        <f t="shared" si="3007"/>
        <v>6.3219096382265269E-4</v>
      </c>
      <c r="AY2506" s="13">
        <f t="shared" si="3008"/>
        <v>2.1036441680727817E-4</v>
      </c>
      <c r="AZ2506" s="13">
        <f t="shared" si="3009"/>
        <v>3.4999857947258255E-5</v>
      </c>
      <c r="BA2506" s="13">
        <f t="shared" si="3010"/>
        <v>3.882120607404534E-6</v>
      </c>
      <c r="BB2506" s="13">
        <f t="shared" si="3011"/>
        <v>3.2294831952915552E-7</v>
      </c>
      <c r="BC2506" s="13">
        <f t="shared" si="3012"/>
        <v>2.1492504254046741E-8</v>
      </c>
      <c r="BD2506" s="13">
        <f t="shared" si="3013"/>
        <v>4.4249618262200601E-7</v>
      </c>
      <c r="BE2506" s="13">
        <f t="shared" si="3014"/>
        <v>4.9414755521170052E-7</v>
      </c>
      <c r="BF2506" s="13">
        <f t="shared" si="3015"/>
        <v>2.7591402582820523E-7</v>
      </c>
      <c r="BG2506" s="13">
        <f t="shared" si="3016"/>
        <v>1.0270690585677768E-7</v>
      </c>
      <c r="BH2506" s="13">
        <f t="shared" si="3017"/>
        <v>2.8673900716923946E-8</v>
      </c>
      <c r="BI2506" s="13">
        <f t="shared" si="3018"/>
        <v>6.4041853892125947E-9</v>
      </c>
      <c r="BJ2506" s="14">
        <f t="shared" si="3019"/>
        <v>0.55956125754638297</v>
      </c>
      <c r="BK2506" s="14">
        <f t="shared" si="3020"/>
        <v>0.3305569832623888</v>
      </c>
      <c r="BL2506" s="14">
        <f t="shared" si="3021"/>
        <v>0.10848782477905398</v>
      </c>
      <c r="BM2506" s="14">
        <f t="shared" si="3022"/>
        <v>0.17841989608916192</v>
      </c>
      <c r="BN2506" s="14">
        <f t="shared" si="3023"/>
        <v>0.82141698812501973</v>
      </c>
    </row>
    <row r="2507" spans="1:66" x14ac:dyDescent="0.25">
      <c r="A2507" t="s">
        <v>303</v>
      </c>
      <c r="B2507" t="s">
        <v>473</v>
      </c>
      <c r="C2507" t="s">
        <v>390</v>
      </c>
      <c r="D2507" s="7" t="s">
        <v>551</v>
      </c>
      <c r="E2507" s="10">
        <f>VLOOKUP(A2507,home!$A$2:$E$405,3,FALSE)</f>
        <v>1.29370629370629</v>
      </c>
      <c r="F2507" s="10">
        <f>VLOOKUP(B2507,home!$B$2:$E$405,3,FALSE)</f>
        <v>1.03</v>
      </c>
      <c r="G2507" s="10">
        <f>VLOOKUP(C2507,away!$B$2:$E$405,4,FALSE)</f>
        <v>0.9</v>
      </c>
      <c r="H2507" s="10">
        <f>VLOOKUP(A2507,away!$A$2:$E$405,3,FALSE)</f>
        <v>1.0279720279720299</v>
      </c>
      <c r="I2507" s="10">
        <f>VLOOKUP(C2507,away!$B$2:$E$405,3,FALSE)</f>
        <v>0.77</v>
      </c>
      <c r="J2507" s="10">
        <f>VLOOKUP(B2507,home!$B$2:$E$405,4,FALSE)</f>
        <v>0.49</v>
      </c>
      <c r="K2507" s="12">
        <f t="shared" si="2968"/>
        <v>1.1992657342657309</v>
      </c>
      <c r="L2507" s="12">
        <f t="shared" si="2969"/>
        <v>0.38785384615384688</v>
      </c>
      <c r="M2507" s="13">
        <f t="shared" si="2970"/>
        <v>0.20451384983877083</v>
      </c>
      <c r="N2507" s="13">
        <f t="shared" si="2971"/>
        <v>0.24526645229440491</v>
      </c>
      <c r="O2507" s="13">
        <f t="shared" si="2972"/>
        <v>7.932148325169755E-2</v>
      </c>
      <c r="P2507" s="13">
        <f t="shared" si="2973"/>
        <v>9.5127536854893932E-2</v>
      </c>
      <c r="Q2507" s="13">
        <f t="shared" si="2974"/>
        <v>0.14706982600080018</v>
      </c>
      <c r="R2507" s="13">
        <f t="shared" si="2975"/>
        <v>1.538257118089942E-2</v>
      </c>
      <c r="S2507" s="13">
        <f t="shared" si="2976"/>
        <v>1.1061901523067031E-2</v>
      </c>
      <c r="T2507" s="13">
        <f t="shared" si="2977"/>
        <v>5.7041597667587381E-2</v>
      </c>
      <c r="U2507" s="13">
        <f t="shared" si="2978"/>
        <v>1.8447790522156213E-2</v>
      </c>
      <c r="V2507" s="13">
        <f t="shared" si="2979"/>
        <v>5.7170344081306531E-4</v>
      </c>
      <c r="W2507" s="13">
        <f t="shared" si="2980"/>
        <v>5.8791934289060967E-2</v>
      </c>
      <c r="X2507" s="13">
        <f t="shared" si="2981"/>
        <v>2.2802677836836528E-2</v>
      </c>
      <c r="Y2507" s="13">
        <f t="shared" si="2982"/>
        <v>4.4220531508120629E-3</v>
      </c>
      <c r="Z2507" s="13">
        <f t="shared" si="2983"/>
        <v>1.9887297987490542E-3</v>
      </c>
      <c r="AA2507" s="13">
        <f t="shared" si="2984"/>
        <v>2.3850155023529235E-3</v>
      </c>
      <c r="AB2507" s="13">
        <f t="shared" si="2985"/>
        <v>1.4301336838322151E-3</v>
      </c>
      <c r="AC2507" s="13">
        <f t="shared" si="2986"/>
        <v>1.6620127493470778E-5</v>
      </c>
      <c r="AD2507" s="13">
        <f t="shared" si="2987"/>
        <v>1.7626788061018327E-2</v>
      </c>
      <c r="AE2507" s="13">
        <f t="shared" si="2988"/>
        <v>6.8366175448046655E-3</v>
      </c>
      <c r="AF2507" s="13">
        <f t="shared" si="2989"/>
        <v>1.3258042047176793E-3</v>
      </c>
      <c r="AG2507" s="13">
        <f t="shared" si="2990"/>
        <v>1.7140608668223138E-4</v>
      </c>
      <c r="AH2507" s="13">
        <f t="shared" si="2991"/>
        <v>1.9283412535139663E-4</v>
      </c>
      <c r="AI2507" s="13">
        <f t="shared" si="2992"/>
        <v>2.3125935893103264E-4</v>
      </c>
      <c r="AJ2507" s="13">
        <f t="shared" si="2993"/>
        <v>1.3867071244712357E-4</v>
      </c>
      <c r="AK2507" s="13">
        <f t="shared" si="2994"/>
        <v>5.5434344594683881E-5</v>
      </c>
      <c r="AL2507" s="13">
        <f t="shared" si="2995"/>
        <v>3.0922732947711653E-7</v>
      </c>
      <c r="AM2507" s="13">
        <f t="shared" si="2996"/>
        <v>4.2278405853487114E-3</v>
      </c>
      <c r="AN2507" s="13">
        <f t="shared" si="2997"/>
        <v>1.6397842319528287E-3</v>
      </c>
      <c r="AO2507" s="13">
        <f t="shared" si="2998"/>
        <v>3.1799831061266813E-4</v>
      </c>
      <c r="AP2507" s="13">
        <f t="shared" si="2999"/>
        <v>4.1112289280516339E-5</v>
      </c>
      <c r="AQ2507" s="13">
        <f t="shared" si="3000"/>
        <v>3.9863898804094576E-6</v>
      </c>
      <c r="AR2507" s="13">
        <f t="shared" si="3001"/>
        <v>1.4958291437450451E-5</v>
      </c>
      <c r="AS2507" s="13">
        <f t="shared" si="3002"/>
        <v>1.7938966364094808E-5</v>
      </c>
      <c r="AT2507" s="13">
        <f t="shared" si="3003"/>
        <v>1.0756793834302206E-5</v>
      </c>
      <c r="AU2507" s="13">
        <f t="shared" si="3004"/>
        <v>4.3000847520131734E-6</v>
      </c>
      <c r="AV2507" s="13">
        <f t="shared" si="3005"/>
        <v>1.2892360743819878E-6</v>
      </c>
      <c r="AW2507" s="13">
        <f t="shared" si="3006"/>
        <v>3.995387408911023E-9</v>
      </c>
      <c r="AX2507" s="13">
        <f t="shared" si="3007"/>
        <v>8.4505072399111291E-4</v>
      </c>
      <c r="AY2507" s="13">
        <f t="shared" si="3008"/>
        <v>3.2775617349504598E-4</v>
      </c>
      <c r="AZ2507" s="13">
        <f t="shared" si="3009"/>
        <v>6.3560746245360544E-5</v>
      </c>
      <c r="BA2507" s="13">
        <f t="shared" si="3010"/>
        <v>8.2174266318905899E-6</v>
      </c>
      <c r="BB2507" s="13">
        <f t="shared" si="3011"/>
        <v>7.9679013116645428E-7</v>
      </c>
      <c r="BC2507" s="13">
        <f t="shared" si="3012"/>
        <v>6.1807623390067515E-8</v>
      </c>
      <c r="BD2507" s="13">
        <f t="shared" si="3013"/>
        <v>9.6693847765088461E-7</v>
      </c>
      <c r="BE2507" s="13">
        <f t="shared" si="3014"/>
        <v>1.1596161833897762E-6</v>
      </c>
      <c r="BF2507" s="13">
        <f t="shared" si="3015"/>
        <v>6.9534397681968225E-7</v>
      </c>
      <c r="BG2507" s="13">
        <f t="shared" si="3016"/>
        <v>2.7796740164263647E-7</v>
      </c>
      <c r="BH2507" s="13">
        <f t="shared" si="3017"/>
        <v>8.3339195008223441E-8</v>
      </c>
      <c r="BI2507" s="13">
        <f t="shared" si="3018"/>
        <v>1.9989168178930398E-8</v>
      </c>
      <c r="BJ2507" s="14">
        <f t="shared" si="3019"/>
        <v>0.56883132261191816</v>
      </c>
      <c r="BK2507" s="14">
        <f t="shared" si="3020"/>
        <v>0.31161967718586286</v>
      </c>
      <c r="BL2507" s="14">
        <f t="shared" si="3021"/>
        <v>0.11763763924912748</v>
      </c>
      <c r="BM2507" s="14">
        <f t="shared" si="3022"/>
        <v>0.21306789724608299</v>
      </c>
      <c r="BN2507" s="14">
        <f t="shared" si="3023"/>
        <v>0.78668171942146692</v>
      </c>
    </row>
    <row r="2508" spans="1:66" x14ac:dyDescent="0.25">
      <c r="A2508" t="s">
        <v>303</v>
      </c>
      <c r="B2508" t="s">
        <v>342</v>
      </c>
      <c r="C2508" t="s">
        <v>306</v>
      </c>
      <c r="D2508" s="7" t="s">
        <v>551</v>
      </c>
      <c r="E2508" s="10">
        <f>VLOOKUP(A2508,home!$A$2:$E$405,3,FALSE)</f>
        <v>1.29370629370629</v>
      </c>
      <c r="F2508" s="10">
        <f>VLOOKUP(B2508,home!$B$2:$E$405,3,FALSE)</f>
        <v>0.77</v>
      </c>
      <c r="G2508" s="10">
        <f>VLOOKUP(C2508,away!$B$2:$E$405,4,FALSE)</f>
        <v>1.1599999999999999</v>
      </c>
      <c r="H2508" s="10">
        <f>VLOOKUP(A2508,away!$A$2:$E$405,3,FALSE)</f>
        <v>1.0279720279720299</v>
      </c>
      <c r="I2508" s="10">
        <f>VLOOKUP(C2508,away!$B$2:$E$405,3,FALSE)</f>
        <v>0.39</v>
      </c>
      <c r="J2508" s="10">
        <f>VLOOKUP(B2508,home!$B$2:$E$405,4,FALSE)</f>
        <v>1.1100000000000001</v>
      </c>
      <c r="K2508" s="12">
        <f t="shared" si="2968"/>
        <v>1.1555384615384581</v>
      </c>
      <c r="L2508" s="12">
        <f t="shared" si="2969"/>
        <v>0.4450090909090918</v>
      </c>
      <c r="M2508" s="13">
        <f t="shared" si="2970"/>
        <v>0.20178599932222166</v>
      </c>
      <c r="N2508" s="13">
        <f t="shared" si="2971"/>
        <v>0.23317148321680034</v>
      </c>
      <c r="O2508" s="13">
        <f t="shared" si="2972"/>
        <v>8.9796604116564469E-2</v>
      </c>
      <c r="P2508" s="13">
        <f t="shared" si="2973"/>
        <v>0.10376342977223288</v>
      </c>
      <c r="Q2508" s="13">
        <f t="shared" si="2974"/>
        <v>0.13471930849549099</v>
      </c>
      <c r="R2508" s="13">
        <f t="shared" si="2975"/>
        <v>1.9980152582317983E-2</v>
      </c>
      <c r="S2508" s="13">
        <f t="shared" si="2976"/>
        <v>1.3339440538815684E-2</v>
      </c>
      <c r="T2508" s="13">
        <f t="shared" si="2977"/>
        <v>5.9951317001479931E-2</v>
      </c>
      <c r="U2508" s="13">
        <f t="shared" si="2978"/>
        <v>2.3087834776275372E-2</v>
      </c>
      <c r="V2508" s="13">
        <f t="shared" si="2979"/>
        <v>7.6216393505962961E-4</v>
      </c>
      <c r="W2508" s="13">
        <f t="shared" si="2980"/>
        <v>5.1891114159468191E-2</v>
      </c>
      <c r="X2508" s="13">
        <f t="shared" si="2981"/>
        <v>2.3092017538364842E-2</v>
      </c>
      <c r="Y2508" s="13">
        <f t="shared" si="2982"/>
        <v>5.1380788660022715E-3</v>
      </c>
      <c r="Z2508" s="13">
        <f t="shared" si="2983"/>
        <v>2.9637831789607575E-3</v>
      </c>
      <c r="AA2508" s="13">
        <f t="shared" si="2984"/>
        <v>3.424765454949874E-3</v>
      </c>
      <c r="AB2508" s="13">
        <f t="shared" si="2985"/>
        <v>1.9787241024714184E-3</v>
      </c>
      <c r="AC2508" s="13">
        <f t="shared" si="2986"/>
        <v>2.4495240073681395E-5</v>
      </c>
      <c r="AD2508" s="13">
        <f t="shared" si="2987"/>
        <v>1.4990544555837091E-2</v>
      </c>
      <c r="AE2508" s="13">
        <f t="shared" si="2988"/>
        <v>6.6709286050252994E-3</v>
      </c>
      <c r="AF2508" s="13">
        <f t="shared" si="2989"/>
        <v>1.4843119370208822E-3</v>
      </c>
      <c r="AG2508" s="13">
        <f t="shared" si="2990"/>
        <v>2.2017743523972539E-4</v>
      </c>
      <c r="AH2508" s="13">
        <f t="shared" si="2991"/>
        <v>3.2972761453024606E-4</v>
      </c>
      <c r="AI2508" s="13">
        <f t="shared" si="2992"/>
        <v>3.8101294042102623E-4</v>
      </c>
      <c r="AJ2508" s="13">
        <f t="shared" si="2993"/>
        <v>2.2013755350017852E-4</v>
      </c>
      <c r="AK2508" s="13">
        <f t="shared" si="2994"/>
        <v>8.4792469966145424E-5</v>
      </c>
      <c r="AL2508" s="13">
        <f t="shared" si="2995"/>
        <v>5.0384271092677737E-7</v>
      </c>
      <c r="AM2508" s="13">
        <f t="shared" si="2996"/>
        <v>3.464430158735141E-3</v>
      </c>
      <c r="AN2508" s="13">
        <f t="shared" si="2997"/>
        <v>1.5417029154567656E-3</v>
      </c>
      <c r="AO2508" s="13">
        <f t="shared" si="2998"/>
        <v>3.4303590642965583E-4</v>
      </c>
      <c r="AP2508" s="13">
        <f t="shared" si="2999"/>
        <v>5.0884698956479164E-5</v>
      </c>
      <c r="AQ2508" s="13">
        <f t="shared" si="3000"/>
        <v>5.6610384059513984E-6</v>
      </c>
      <c r="AR2508" s="13">
        <f t="shared" si="3001"/>
        <v>2.9346357197945657E-5</v>
      </c>
      <c r="AS2508" s="13">
        <f t="shared" si="3002"/>
        <v>3.3910844448272178E-5</v>
      </c>
      <c r="AT2508" s="13">
        <f t="shared" si="3003"/>
        <v>1.9592642511613207E-5</v>
      </c>
      <c r="AU2508" s="13">
        <f t="shared" si="3004"/>
        <v>7.5466839951141713E-6</v>
      </c>
      <c r="AV2508" s="13">
        <f t="shared" si="3005"/>
        <v>2.1801209033577831E-6</v>
      </c>
      <c r="AW2508" s="13">
        <f t="shared" si="3006"/>
        <v>7.1969049618994987E-9</v>
      </c>
      <c r="AX2508" s="13">
        <f t="shared" si="3007"/>
        <v>6.6721371595537295E-4</v>
      </c>
      <c r="AY2508" s="13">
        <f t="shared" si="3008"/>
        <v>2.9691616917937753E-4</v>
      </c>
      <c r="AZ2508" s="13">
        <f t="shared" si="3009"/>
        <v>6.6065197261362449E-5</v>
      </c>
      <c r="BA2508" s="13">
        <f t="shared" si="3010"/>
        <v>9.7998711246695785E-6</v>
      </c>
      <c r="BB2508" s="13">
        <f t="shared" si="3011"/>
        <v>1.0902579350538666E-6</v>
      </c>
      <c r="BC2508" s="13">
        <f t="shared" si="3012"/>
        <v>9.7034938506948989E-8</v>
      </c>
      <c r="BD2508" s="13">
        <f t="shared" si="3013"/>
        <v>2.1765659563585467E-6</v>
      </c>
      <c r="BE2508" s="13">
        <f t="shared" si="3014"/>
        <v>2.5151056766475373E-6</v>
      </c>
      <c r="BF2508" s="13">
        <f t="shared" si="3015"/>
        <v>1.4531506720999697E-6</v>
      </c>
      <c r="BG2508" s="13">
        <f t="shared" si="3016"/>
        <v>5.597238306739917E-7</v>
      </c>
      <c r="BH2508" s="13">
        <f t="shared" si="3017"/>
        <v>1.6169560354585917E-7</v>
      </c>
      <c r="BI2508" s="13">
        <f t="shared" si="3018"/>
        <v>3.7369097791782924E-8</v>
      </c>
      <c r="BJ2508" s="14">
        <f t="shared" si="3019"/>
        <v>0.53777617877510786</v>
      </c>
      <c r="BK2508" s="14">
        <f t="shared" si="3020"/>
        <v>0.31997294882029387</v>
      </c>
      <c r="BL2508" s="14">
        <f t="shared" si="3021"/>
        <v>0.13938323187089011</v>
      </c>
      <c r="BM2508" s="14">
        <f t="shared" si="3022"/>
        <v>0.2165822561673498</v>
      </c>
      <c r="BN2508" s="14">
        <f t="shared" si="3023"/>
        <v>0.78321697750562824</v>
      </c>
    </row>
    <row r="2509" spans="1:66" x14ac:dyDescent="0.25">
      <c r="A2509" t="s">
        <v>303</v>
      </c>
      <c r="B2509" t="s">
        <v>466</v>
      </c>
      <c r="C2509" t="s">
        <v>380</v>
      </c>
      <c r="D2509" s="7" t="s">
        <v>551</v>
      </c>
      <c r="E2509" s="10">
        <f>VLOOKUP(A2509,home!$A$2:$E$405,3,FALSE)</f>
        <v>1.29370629370629</v>
      </c>
      <c r="F2509" s="10">
        <f>VLOOKUP(B2509,home!$B$2:$E$405,3,FALSE)</f>
        <v>1.1599999999999999</v>
      </c>
      <c r="G2509" s="10">
        <f>VLOOKUP(C2509,away!$B$2:$E$405,4,FALSE)</f>
        <v>0.88</v>
      </c>
      <c r="H2509" s="10">
        <f>VLOOKUP(A2509,away!$A$2:$E$405,3,FALSE)</f>
        <v>1.0279720279720299</v>
      </c>
      <c r="I2509" s="10">
        <f>VLOOKUP(C2509,away!$B$2:$E$405,3,FALSE)</f>
        <v>1.1000000000000001</v>
      </c>
      <c r="J2509" s="10">
        <f>VLOOKUP(B2509,home!$B$2:$E$405,4,FALSE)</f>
        <v>1.1299999999999999</v>
      </c>
      <c r="K2509" s="12">
        <f t="shared" si="2968"/>
        <v>1.3206153846153807</v>
      </c>
      <c r="L2509" s="12">
        <f t="shared" si="2969"/>
        <v>1.2777692307692332</v>
      </c>
      <c r="M2509" s="13">
        <f t="shared" si="2970"/>
        <v>7.4393655569355469E-2</v>
      </c>
      <c r="N2509" s="13">
        <f t="shared" si="2971"/>
        <v>9.8245406062668544E-2</v>
      </c>
      <c r="O2509" s="13">
        <f t="shared" si="2972"/>
        <v>9.5057924050966608E-2</v>
      </c>
      <c r="P2509" s="13">
        <f t="shared" si="2973"/>
        <v>0.12553495693130692</v>
      </c>
      <c r="Q2509" s="13">
        <f t="shared" si="2974"/>
        <v>6.4872197357072642E-2</v>
      </c>
      <c r="R2509" s="13">
        <f t="shared" si="2975"/>
        <v>6.0731045246561914E-2</v>
      </c>
      <c r="S2509" s="13">
        <f t="shared" si="2976"/>
        <v>5.2958230413389616E-2</v>
      </c>
      <c r="T2509" s="13">
        <f t="shared" si="2977"/>
        <v>8.2891697715256576E-2</v>
      </c>
      <c r="U2509" s="13">
        <f t="shared" si="2978"/>
        <v>8.0202352676382455E-2</v>
      </c>
      <c r="V2509" s="13">
        <f t="shared" si="2979"/>
        <v>9.929325175235041E-3</v>
      </c>
      <c r="W2509" s="13">
        <f t="shared" si="2980"/>
        <v>2.855707395451846E-2</v>
      </c>
      <c r="X2509" s="13">
        <f t="shared" si="2981"/>
        <v>3.6489350419885151E-2</v>
      </c>
      <c r="Y2509" s="13">
        <f t="shared" si="2982"/>
        <v>2.3312484608642828E-2</v>
      </c>
      <c r="Z2509" s="13">
        <f t="shared" si="2983"/>
        <v>2.5866753656170294E-2</v>
      </c>
      <c r="AA2509" s="13">
        <f t="shared" si="2984"/>
        <v>3.4160032828394644E-2</v>
      </c>
      <c r="AB2509" s="13">
        <f t="shared" si="2985"/>
        <v>2.2556132446072213E-2</v>
      </c>
      <c r="AC2509" s="13">
        <f t="shared" si="2986"/>
        <v>1.0471973371674246E-3</v>
      </c>
      <c r="AD2509" s="13">
        <f t="shared" si="2987"/>
        <v>9.4282278009840716E-3</v>
      </c>
      <c r="AE2509" s="13">
        <f t="shared" si="2988"/>
        <v>1.2047099384780515E-2</v>
      </c>
      <c r="AF2509" s="13">
        <f t="shared" si="2989"/>
        <v>7.6967064569457523E-3</v>
      </c>
      <c r="AG2509" s="13">
        <f t="shared" si="2990"/>
        <v>3.2782048963160538E-3</v>
      </c>
      <c r="AH2509" s="13">
        <f t="shared" si="2991"/>
        <v>8.2629354804354925E-3</v>
      </c>
      <c r="AI2509" s="13">
        <f t="shared" si="2992"/>
        <v>1.0912159717547396E-2</v>
      </c>
      <c r="AJ2509" s="13">
        <f t="shared" si="2993"/>
        <v>7.2053830011866594E-3</v>
      </c>
      <c r="AK2509" s="13">
        <f t="shared" si="2994"/>
        <v>3.1718465478044154E-3</v>
      </c>
      <c r="AL2509" s="13">
        <f t="shared" si="2995"/>
        <v>7.0683378368110905E-5</v>
      </c>
      <c r="AM2509" s="13">
        <f t="shared" si="2996"/>
        <v>2.4902125367276011E-3</v>
      </c>
      <c r="AN2509" s="13">
        <f t="shared" si="2997"/>
        <v>3.1819169575063276E-3</v>
      </c>
      <c r="AO2509" s="13">
        <f t="shared" si="2998"/>
        <v>2.0328777915822201E-3</v>
      </c>
      <c r="AP2509" s="13">
        <f t="shared" si="2999"/>
        <v>8.6584956399929E-4</v>
      </c>
      <c r="AQ2509" s="13">
        <f t="shared" si="3000"/>
        <v>2.7658898283831223E-4</v>
      </c>
      <c r="AR2509" s="13">
        <f t="shared" si="3001"/>
        <v>2.1116249425463711E-3</v>
      </c>
      <c r="AS2509" s="13">
        <f t="shared" si="3002"/>
        <v>2.7886443856643072E-3</v>
      </c>
      <c r="AT2509" s="13">
        <f t="shared" si="3003"/>
        <v>1.8413633389647958E-3</v>
      </c>
      <c r="AU2509" s="13">
        <f t="shared" si="3004"/>
        <v>8.1057758470121858E-4</v>
      </c>
      <c r="AV2509" s="13">
        <f t="shared" si="3005"/>
        <v>2.6761530719520164E-4</v>
      </c>
      <c r="AW2509" s="13">
        <f t="shared" si="3006"/>
        <v>3.3131689013333168E-6</v>
      </c>
      <c r="AX2509" s="13">
        <f t="shared" si="3007"/>
        <v>5.4810216449409355E-4</v>
      </c>
      <c r="AY2509" s="13">
        <f t="shared" si="3008"/>
        <v>7.0034808110856956E-4</v>
      </c>
      <c r="AZ2509" s="13">
        <f t="shared" si="3009"/>
        <v>4.4744161443440285E-4</v>
      </c>
      <c r="BA2509" s="13">
        <f t="shared" si="3010"/>
        <v>1.905757091633302E-4</v>
      </c>
      <c r="BB2509" s="13">
        <f t="shared" si="3011"/>
        <v>6.087794432523239E-5</v>
      </c>
      <c r="BC2509" s="13">
        <f t="shared" si="3012"/>
        <v>1.5557592818252868E-5</v>
      </c>
      <c r="BD2509" s="13">
        <f t="shared" si="3013"/>
        <v>4.4969489641843356E-4</v>
      </c>
      <c r="BE2509" s="13">
        <f t="shared" si="3014"/>
        <v>5.9387399859320343E-4</v>
      </c>
      <c r="BF2509" s="13">
        <f t="shared" si="3015"/>
        <v>3.9213956953261877E-4</v>
      </c>
      <c r="BG2509" s="13">
        <f t="shared" si="3016"/>
        <v>1.7262184948040973E-4</v>
      </c>
      <c r="BH2509" s="13">
        <f t="shared" si="3017"/>
        <v>5.6991767536147443E-5</v>
      </c>
      <c r="BI2509" s="13">
        <f t="shared" si="3018"/>
        <v>1.5052841000931948E-5</v>
      </c>
      <c r="BJ2509" s="14">
        <f t="shared" si="3019"/>
        <v>0.3776287975960681</v>
      </c>
      <c r="BK2509" s="14">
        <f t="shared" si="3020"/>
        <v>0.26463439688593116</v>
      </c>
      <c r="BL2509" s="14">
        <f t="shared" si="3021"/>
        <v>0.33176001247698539</v>
      </c>
      <c r="BM2509" s="14">
        <f t="shared" si="3022"/>
        <v>0.48035774048501562</v>
      </c>
      <c r="BN2509" s="14">
        <f t="shared" si="3023"/>
        <v>0.51883518521793204</v>
      </c>
    </row>
    <row r="2510" spans="1:66" x14ac:dyDescent="0.25">
      <c r="A2510" t="s">
        <v>303</v>
      </c>
      <c r="B2510" t="s">
        <v>354</v>
      </c>
      <c r="C2510" t="s">
        <v>469</v>
      </c>
      <c r="D2510" s="7" t="s">
        <v>551</v>
      </c>
      <c r="E2510" s="10">
        <f>VLOOKUP(A2510,home!$A$2:$E$405,3,FALSE)</f>
        <v>1.29370629370629</v>
      </c>
      <c r="F2510" s="10">
        <f>VLOOKUP(B2510,home!$B$2:$E$405,3,FALSE)</f>
        <v>0.77</v>
      </c>
      <c r="G2510" s="10">
        <f>VLOOKUP(C2510,away!$B$2:$E$405,4,FALSE)</f>
        <v>0.9</v>
      </c>
      <c r="H2510" s="10">
        <f>VLOOKUP(A2510,away!$A$2:$E$405,3,FALSE)</f>
        <v>1.0279720279720299</v>
      </c>
      <c r="I2510" s="10">
        <f>VLOOKUP(C2510,away!$B$2:$E$405,3,FALSE)</f>
        <v>1.03</v>
      </c>
      <c r="J2510" s="10">
        <f>VLOOKUP(B2510,home!$B$2:$E$405,4,FALSE)</f>
        <v>0.16</v>
      </c>
      <c r="K2510" s="12">
        <f t="shared" si="2968"/>
        <v>0.89653846153845895</v>
      </c>
      <c r="L2510" s="12">
        <f t="shared" si="2969"/>
        <v>0.16940979020979055</v>
      </c>
      <c r="M2510" s="13">
        <f t="shared" si="2970"/>
        <v>0.34440112091372349</v>
      </c>
      <c r="N2510" s="13">
        <f t="shared" si="2971"/>
        <v>0.30876885109611046</v>
      </c>
      <c r="O2510" s="13">
        <f t="shared" si="2972"/>
        <v>5.8344921642010598E-2</v>
      </c>
      <c r="P2510" s="13">
        <f t="shared" si="2973"/>
        <v>5.2308466287510125E-2</v>
      </c>
      <c r="Q2510" s="13">
        <f t="shared" si="2974"/>
        <v>0.13841157536635218</v>
      </c>
      <c r="R2510" s="13">
        <f t="shared" si="2975"/>
        <v>4.9421004675898432E-3</v>
      </c>
      <c r="S2510" s="13">
        <f t="shared" si="2976"/>
        <v>1.9861837543474685E-3</v>
      </c>
      <c r="T2510" s="13">
        <f t="shared" si="2977"/>
        <v>2.3448275945420333E-2</v>
      </c>
      <c r="U2510" s="13">
        <f t="shared" si="2978"/>
        <v>4.4307831499814966E-3</v>
      </c>
      <c r="V2510" s="13">
        <f t="shared" si="2979"/>
        <v>3.3518482324539744E-5</v>
      </c>
      <c r="W2510" s="13">
        <f t="shared" si="2980"/>
        <v>4.1363766946021285E-2</v>
      </c>
      <c r="X2510" s="13">
        <f t="shared" si="2981"/>
        <v>7.0074270806121343E-3</v>
      </c>
      <c r="Y2510" s="13">
        <f t="shared" si="2982"/>
        <v>5.9356337581845337E-4</v>
      </c>
      <c r="Z2510" s="13">
        <f t="shared" si="2983"/>
        <v>2.7908006780336759E-4</v>
      </c>
      <c r="AA2510" s="13">
        <f t="shared" si="2984"/>
        <v>2.5020601463448004E-4</v>
      </c>
      <c r="AB2510" s="13">
        <f t="shared" si="2985"/>
        <v>1.121596577140329E-4</v>
      </c>
      <c r="AC2510" s="13">
        <f t="shared" si="2986"/>
        <v>3.1817920591221624E-7</v>
      </c>
      <c r="AD2510" s="13">
        <f t="shared" si="2987"/>
        <v>9.2710519953053197E-3</v>
      </c>
      <c r="AE2510" s="13">
        <f t="shared" si="2988"/>
        <v>1.570606973548734E-3</v>
      </c>
      <c r="AF2510" s="13">
        <f t="shared" si="2989"/>
        <v>1.3303809894546256E-4</v>
      </c>
      <c r="AG2510" s="13">
        <f t="shared" si="2990"/>
        <v>7.5126521440867211E-6</v>
      </c>
      <c r="AH2510" s="13">
        <f t="shared" si="2991"/>
        <v>1.181972393457566E-5</v>
      </c>
      <c r="AI2510" s="13">
        <f t="shared" si="2992"/>
        <v>1.0596837112113763E-5</v>
      </c>
      <c r="AJ2510" s="13">
        <f t="shared" si="2993"/>
        <v>4.7502360208340586E-6</v>
      </c>
      <c r="AK2510" s="13">
        <f t="shared" si="2994"/>
        <v>1.4195897646877129E-6</v>
      </c>
      <c r="AL2510" s="13">
        <f t="shared" si="2995"/>
        <v>1.9330327638527403E-9</v>
      </c>
      <c r="AM2510" s="13">
        <f t="shared" si="2996"/>
        <v>1.6623709385428186E-3</v>
      </c>
      <c r="AN2510" s="13">
        <f t="shared" si="2997"/>
        <v>2.8162191194939151E-4</v>
      </c>
      <c r="AO2510" s="13">
        <f t="shared" si="2998"/>
        <v>2.3854754510913264E-5</v>
      </c>
      <c r="AP2510" s="13">
        <f t="shared" si="2999"/>
        <v>1.3470763190666231E-6</v>
      </c>
      <c r="AQ2510" s="13">
        <f t="shared" si="3000"/>
        <v>5.7051979152413391E-8</v>
      </c>
      <c r="AR2510" s="13">
        <f t="shared" si="3001"/>
        <v>4.0047539041882068E-7</v>
      </c>
      <c r="AS2510" s="13">
        <f t="shared" si="3002"/>
        <v>3.5904159041010325E-7</v>
      </c>
      <c r="AT2510" s="13">
        <f t="shared" si="3003"/>
        <v>1.609472975472977E-7</v>
      </c>
      <c r="AU2510" s="13">
        <f t="shared" si="3004"/>
        <v>4.8098480843942295E-8</v>
      </c>
      <c r="AV2510" s="13">
        <f t="shared" si="3005"/>
        <v>1.0780534504541264E-8</v>
      </c>
      <c r="AW2510" s="13">
        <f t="shared" si="3006"/>
        <v>8.1553789253050209E-12</v>
      </c>
      <c r="AX2510" s="13">
        <f t="shared" si="3007"/>
        <v>2.4839658062457035E-4</v>
      </c>
      <c r="AY2510" s="13">
        <f t="shared" si="3008"/>
        <v>4.2080812612437786E-5</v>
      </c>
      <c r="AZ2510" s="13">
        <f t="shared" si="3009"/>
        <v>3.5644508182652971E-6</v>
      </c>
      <c r="BA2510" s="13">
        <f t="shared" si="3010"/>
        <v>2.0128428844514668E-7</v>
      </c>
      <c r="BB2510" s="13">
        <f t="shared" si="3011"/>
        <v>8.5248822695048195E-9</v>
      </c>
      <c r="BC2510" s="13">
        <f t="shared" si="3012"/>
        <v>2.8883970336799502E-10</v>
      </c>
      <c r="BD2510" s="13">
        <f t="shared" si="3013"/>
        <v>1.1307408645839386E-8</v>
      </c>
      <c r="BE2510" s="13">
        <f t="shared" si="3014"/>
        <v>1.0137526751327512E-8</v>
      </c>
      <c r="BF2510" s="13">
        <f t="shared" si="3015"/>
        <v>4.5443413187200697E-9</v>
      </c>
      <c r="BG2510" s="13">
        <f t="shared" si="3016"/>
        <v>1.3580589248636478E-9</v>
      </c>
      <c r="BH2510" s="13">
        <f t="shared" si="3017"/>
        <v>3.0438801479395703E-10</v>
      </c>
      <c r="BI2510" s="13">
        <f t="shared" si="3018"/>
        <v>5.4579112498824003E-11</v>
      </c>
      <c r="BJ2510" s="14">
        <f t="shared" si="3019"/>
        <v>0.53283917320564544</v>
      </c>
      <c r="BK2510" s="14">
        <f t="shared" si="3020"/>
        <v>0.39877169036275673</v>
      </c>
      <c r="BL2510" s="14">
        <f t="shared" si="3021"/>
        <v>6.8109764368359166E-2</v>
      </c>
      <c r="BM2510" s="14">
        <f t="shared" si="3022"/>
        <v>9.2780591426811013E-2</v>
      </c>
      <c r="BN2510" s="14">
        <f t="shared" si="3023"/>
        <v>0.90717703577329667</v>
      </c>
    </row>
    <row r="2511" spans="1:66" s="15" customFormat="1" x14ac:dyDescent="0.25">
      <c r="A2511" s="15" t="s">
        <v>192</v>
      </c>
      <c r="B2511" s="15" t="s">
        <v>199</v>
      </c>
      <c r="C2511" s="15" t="s">
        <v>197</v>
      </c>
      <c r="D2511" s="30" t="s">
        <v>547</v>
      </c>
      <c r="E2511" s="15">
        <f>VLOOKUP(A2511,home!$A$2:$E$405,3,FALSE)</f>
        <v>1.36619718309859</v>
      </c>
      <c r="F2511" s="15">
        <f>VLOOKUP(B2511,home!$B$2:$E$405,3,FALSE)</f>
        <v>1.17</v>
      </c>
      <c r="G2511" s="15">
        <f>VLOOKUP(C2511,away!$B$2:$E$405,4,FALSE)</f>
        <v>1.02</v>
      </c>
      <c r="H2511" s="15">
        <f>VLOOKUP(A2511,away!$A$2:$E$405,3,FALSE)</f>
        <v>1.1971830985915499</v>
      </c>
      <c r="I2511" s="15">
        <f>VLOOKUP(C2511,away!$B$2:$E$405,3,FALSE)</f>
        <v>0.88</v>
      </c>
      <c r="J2511" s="15">
        <f>VLOOKUP(B2511,home!$B$2:$E$405,4,FALSE)</f>
        <v>2</v>
      </c>
      <c r="K2511" s="20">
        <f t="shared" si="2968"/>
        <v>1.6304197183098572</v>
      </c>
      <c r="L2511" s="20">
        <f t="shared" si="2969"/>
        <v>2.107042253521128</v>
      </c>
      <c r="M2511" s="21">
        <f t="shared" si="2970"/>
        <v>2.3814468286009523E-2</v>
      </c>
      <c r="N2511" s="21">
        <f t="shared" si="2971"/>
        <v>3.8827578674574675E-2</v>
      </c>
      <c r="O2511" s="21">
        <f t="shared" si="2972"/>
        <v>5.017809092376093E-2</v>
      </c>
      <c r="P2511" s="21">
        <f t="shared" si="2973"/>
        <v>8.1811348869244696E-2</v>
      </c>
      <c r="Q2511" s="21">
        <f t="shared" si="2974"/>
        <v>3.1652624942626932E-2</v>
      </c>
      <c r="R2511" s="21">
        <f t="shared" si="2975"/>
        <v>5.2863678888694664E-2</v>
      </c>
      <c r="S2511" s="21">
        <f t="shared" si="2976"/>
        <v>7.026292507795899E-2</v>
      </c>
      <c r="T2511" s="21">
        <f t="shared" si="2977"/>
        <v>6.6693418188971704E-2</v>
      </c>
      <c r="U2511" s="21">
        <f t="shared" si="2978"/>
        <v>8.6189984442528303E-2</v>
      </c>
      <c r="V2511" s="21">
        <f t="shared" si="2979"/>
        <v>2.6819852196525187E-2</v>
      </c>
      <c r="W2511" s="21">
        <f t="shared" si="2980"/>
        <v>1.7202354614241792E-2</v>
      </c>
      <c r="X2511" s="21">
        <f t="shared" si="2981"/>
        <v>3.6246088032261599E-2</v>
      </c>
      <c r="Y2511" s="21">
        <f t="shared" si="2982"/>
        <v>3.8186019504410848E-2</v>
      </c>
      <c r="Z2511" s="21">
        <f t="shared" si="2983"/>
        <v>3.7128668365017485E-2</v>
      </c>
      <c r="AA2511" s="21">
        <f t="shared" si="2984"/>
        <v>6.0535313016911917E-2</v>
      </c>
      <c r="AB2511" s="21">
        <f t="shared" si="2985"/>
        <v>4.9348983998416286E-2</v>
      </c>
      <c r="AC2511" s="21">
        <f t="shared" si="2986"/>
        <v>5.7584958918664147E-3</v>
      </c>
      <c r="AD2511" s="21">
        <f t="shared" si="2987"/>
        <v>7.0117645411045927E-3</v>
      </c>
      <c r="AE2511" s="21">
        <f t="shared" si="2988"/>
        <v>1.4774084159848556E-2</v>
      </c>
      <c r="AF2511" s="21">
        <f t="shared" si="2989"/>
        <v>1.5564809790939056E-2</v>
      </c>
      <c r="AG2511" s="21">
        <f t="shared" si="2990"/>
        <v>1.0931903965842647E-2</v>
      </c>
      <c r="AH2511" s="21">
        <f t="shared" si="2991"/>
        <v>1.9557918265516273E-2</v>
      </c>
      <c r="AI2511" s="21">
        <f t="shared" si="2992"/>
        <v>3.1887615589190253E-2</v>
      </c>
      <c r="AJ2511" s="21">
        <f t="shared" si="2993"/>
        <v>2.5995098613250295E-2</v>
      </c>
      <c r="AK2511" s="21">
        <f t="shared" si="2994"/>
        <v>1.4127640452817508E-2</v>
      </c>
      <c r="AL2511" s="21">
        <f t="shared" si="2995"/>
        <v>7.9130100359765235E-4</v>
      </c>
      <c r="AM2511" s="21">
        <f t="shared" si="2996"/>
        <v>2.2864238335925575E-3</v>
      </c>
      <c r="AN2511" s="21">
        <f t="shared" si="2997"/>
        <v>4.8175916268372787E-3</v>
      </c>
      <c r="AO2511" s="21">
        <f t="shared" si="2998"/>
        <v>5.0754345589778694E-3</v>
      </c>
      <c r="AP2511" s="21">
        <f t="shared" si="2999"/>
        <v>3.5647183569159136E-3</v>
      </c>
      <c r="AQ2511" s="21">
        <f t="shared" si="3000"/>
        <v>1.8777530499810608E-3</v>
      </c>
      <c r="AR2511" s="21">
        <f t="shared" si="3001"/>
        <v>8.2418720352710802E-3</v>
      </c>
      <c r="AS2511" s="21">
        <f t="shared" si="3002"/>
        <v>1.3437710682092563E-2</v>
      </c>
      <c r="AT2511" s="21">
        <f t="shared" si="3003"/>
        <v>1.0954554232513359E-2</v>
      </c>
      <c r="AU2511" s="21">
        <f t="shared" si="3004"/>
        <v>5.9535070753281641E-3</v>
      </c>
      <c r="AV2511" s="21">
        <f t="shared" si="3005"/>
        <v>2.4266788321780711E-3</v>
      </c>
      <c r="AW2511" s="21">
        <f t="shared" si="3006"/>
        <v>7.5511288264415352E-5</v>
      </c>
      <c r="AX2511" s="21">
        <f t="shared" si="3007"/>
        <v>6.2130508378382065E-4</v>
      </c>
      <c r="AY2511" s="21">
        <f t="shared" si="3008"/>
        <v>1.3091160638599945E-3</v>
      </c>
      <c r="AZ2511" s="21">
        <f t="shared" si="3009"/>
        <v>1.3791814306581365E-3</v>
      </c>
      <c r="BA2511" s="21">
        <f t="shared" si="3010"/>
        <v>9.6866451655613754E-4</v>
      </c>
      <c r="BB2511" s="21">
        <f t="shared" si="3011"/>
        <v>5.1025426646759975E-4</v>
      </c>
      <c r="BC2511" s="21">
        <f t="shared" si="3012"/>
        <v>2.1502545989733209E-4</v>
      </c>
      <c r="BD2511" s="21">
        <f t="shared" si="3013"/>
        <v>2.8943287710717276E-3</v>
      </c>
      <c r="BE2511" s="21">
        <f t="shared" si="3014"/>
        <v>4.7189706996268819E-3</v>
      </c>
      <c r="BF2511" s="21">
        <f t="shared" si="3015"/>
        <v>3.8469514393990652E-3</v>
      </c>
      <c r="BG2511" s="21">
        <f t="shared" si="3016"/>
        <v>2.0907151607255751E-3</v>
      </c>
      <c r="BH2511" s="21">
        <f t="shared" si="3017"/>
        <v>8.5218580585408484E-4</v>
      </c>
      <c r="BI2511" s="21">
        <f t="shared" si="3018"/>
        <v>2.7788410830565497E-4</v>
      </c>
      <c r="BJ2511" s="22">
        <f t="shared" si="3019"/>
        <v>0.29971611466235004</v>
      </c>
      <c r="BK2511" s="22">
        <f t="shared" si="3020"/>
        <v>0.21056750738906246</v>
      </c>
      <c r="BL2511" s="22">
        <f t="shared" si="3021"/>
        <v>0.4463796830334526</v>
      </c>
      <c r="BM2511" s="22">
        <f t="shared" si="3022"/>
        <v>0.7134105780893758</v>
      </c>
      <c r="BN2511" s="22">
        <f t="shared" si="3023"/>
        <v>0.2791477905849114</v>
      </c>
    </row>
    <row r="2512" spans="1:66" x14ac:dyDescent="0.25">
      <c r="A2512" t="s">
        <v>10</v>
      </c>
      <c r="B2512" t="s">
        <v>226</v>
      </c>
      <c r="C2512" t="s">
        <v>37</v>
      </c>
      <c r="D2512" s="7" t="s">
        <v>552</v>
      </c>
      <c r="E2512" s="10">
        <f>VLOOKUP(A2512,home!$A$2:$E$405,3,FALSE)</f>
        <v>1.6153846153846201</v>
      </c>
      <c r="F2512" s="10">
        <f>VLOOKUP(B2512,home!$B$2:$E$405,3,FALSE)</f>
        <v>0.93</v>
      </c>
      <c r="G2512" s="10">
        <f>VLOOKUP(C2512,away!$B$2:$E$405,4,FALSE)</f>
        <v>1.1299999999999999</v>
      </c>
      <c r="H2512" s="10">
        <f>VLOOKUP(A2512,away!$A$2:$E$405,3,FALSE)</f>
        <v>1.4957264957265</v>
      </c>
      <c r="I2512" s="10">
        <f>VLOOKUP(C2512,away!$B$2:$E$405,3,FALSE)</f>
        <v>0.83</v>
      </c>
      <c r="J2512" s="10">
        <f>VLOOKUP(B2512,home!$B$2:$E$405,4,FALSE)</f>
        <v>0.89</v>
      </c>
      <c r="K2512" s="12">
        <f t="shared" ref="K2512:K2575" si="3024">E2512*F2512*G2512</f>
        <v>1.6976076923076973</v>
      </c>
      <c r="L2512" s="12">
        <f t="shared" ref="L2512:L2575" si="3025">H2512*I2512*J2512</f>
        <v>1.1048931623931655</v>
      </c>
      <c r="M2512" s="13">
        <f t="shared" ref="M2512:M2575" si="3026">_xlfn.POISSON.DIST(0,K2512,FALSE) * _xlfn.POISSON.DIST(0,L2512,FALSE)</f>
        <v>6.0658175497222924E-2</v>
      </c>
      <c r="N2512" s="13">
        <f t="shared" ref="N2512:N2575" si="3027">_xlfn.POISSON.DIST(1,K2512,FALSE) * _xlfn.POISSON.DIST(0,L2512,FALSE)</f>
        <v>0.10297378532543591</v>
      </c>
      <c r="O2512" s="13">
        <f t="shared" ref="O2512:O2575" si="3028">_xlfn.POISSON.DIST(0,K2512,FALSE) * _xlfn.POISSON.DIST(1,L2512,FALSE)</f>
        <v>6.7020803350126265E-2</v>
      </c>
      <c r="P2512" s="13">
        <f t="shared" ref="P2512:P2575" si="3029">_xlfn.POISSON.DIST(1,K2512,FALSE) * _xlfn.POISSON.DIST(1,L2512,FALSE)</f>
        <v>0.11377503131181584</v>
      </c>
      <c r="Q2512" s="13">
        <f t="shared" ref="Q2512:Q2575" si="3030">_xlfn.POISSON.DIST(2,K2512,FALSE) * _xlfn.POISSON.DIST(0,L2512,FALSE)</f>
        <v>8.7404545037250758E-2</v>
      </c>
      <c r="R2512" s="13">
        <f t="shared" ref="R2512:R2575" si="3031">_xlfn.POISSON.DIST(0,K2512,FALSE) * _xlfn.POISSON.DIST(2,L2512,FALSE)</f>
        <v>3.7025413679825737E-2</v>
      </c>
      <c r="S2512" s="13">
        <f t="shared" ref="S2512:S2575" si="3032">_xlfn.POISSON.DIST(2,K2512,FALSE) * _xlfn.POISSON.DIST(2,L2512,FALSE)</f>
        <v>5.3351249208762129E-2</v>
      </c>
      <c r="T2512" s="13">
        <f t="shared" ref="T2512:T2575" si="3033">_xlfn.POISSON.DIST(2,K2512,FALSE) * _xlfn.POISSON.DIST(1,L2512,FALSE)</f>
        <v>9.6572684173743858E-2</v>
      </c>
      <c r="U2512" s="13">
        <f t="shared" ref="U2512:U2575" si="3034">_xlfn.POISSON.DIST(1,K2512,FALSE) * _xlfn.POISSON.DIST(2,L2512,FALSE)</f>
        <v>6.285462707374681E-2</v>
      </c>
      <c r="V2512" s="13">
        <f t="shared" ref="V2512:V2575" si="3035">_xlfn.POISSON.DIST(3,K2512,FALSE) * _xlfn.POISSON.DIST(3,L2512,FALSE)</f>
        <v>1.1118845709300055E-2</v>
      </c>
      <c r="W2512" s="13">
        <f t="shared" ref="W2512:W2575" si="3036">_xlfn.POISSON.DIST(3,K2512,FALSE) * _xlfn.POISSON.DIST(0,L2512,FALSE)</f>
        <v>4.9459542665963814E-2</v>
      </c>
      <c r="X2512" s="13">
        <f t="shared" ref="X2512:X2575" si="3037">_xlfn.POISSON.DIST(3,K2512,FALSE) * _xlfn.POISSON.DIST(1,L2512,FALSE)</f>
        <v>5.4647510506716457E-2</v>
      </c>
      <c r="Y2512" s="13">
        <f t="shared" ref="Y2512:Y2575" si="3038">_xlfn.POISSON.DIST(3,K2512,FALSE) * _xlfn.POISSON.DIST(2,L2512,FALSE)</f>
        <v>3.0189830350339845E-2</v>
      </c>
      <c r="Z2512" s="13">
        <f t="shared" ref="Z2512:Z2575" si="3039">_xlfn.POISSON.DIST(0,K2512,FALSE) * _xlfn.POISSON.DIST(3,L2512,FALSE)</f>
        <v>1.3636375469872614E-2</v>
      </c>
      <c r="AA2512" s="13">
        <f t="shared" ref="AA2512:AA2575" si="3040">_xlfn.POISSON.DIST(1,K2512,FALSE) * _xlfn.POISSON.DIST(3,L2512,FALSE)</f>
        <v>2.3149215892851738E-2</v>
      </c>
      <c r="AB2512" s="13">
        <f t="shared" ref="AB2512:AB2575" si="3041">_xlfn.POISSON.DIST(2,K2512,FALSE) * _xlfn.POISSON.DIST(3,L2512,FALSE)</f>
        <v>1.9649143485298358E-2</v>
      </c>
      <c r="AC2512" s="13">
        <f t="shared" ref="AC2512:AC2575" si="3042">_xlfn.POISSON.DIST(4,K2512,FALSE) * _xlfn.POISSON.DIST(4,L2512,FALSE)</f>
        <v>1.3034588993539502E-3</v>
      </c>
      <c r="AD2512" s="13">
        <f t="shared" ref="AD2512:AD2575" si="3043">_xlfn.POISSON.DIST(4,K2512,FALSE) * _xlfn.POISSON.DIST(0,L2512,FALSE)</f>
        <v>2.0990725021940247E-2</v>
      </c>
      <c r="AE2512" s="13">
        <f t="shared" ref="AE2512:AE2575" si="3044">_xlfn.POISSON.DIST(4,K2512,FALSE) * _xlfn.POISSON.DIST(1,L2512,FALSE)</f>
        <v>2.3192508550416907E-2</v>
      </c>
      <c r="AF2512" s="13">
        <f t="shared" ref="AF2512:AF2575" si="3045">_xlfn.POISSON.DIST(4,K2512,FALSE) * _xlfn.POISSON.DIST(2,L2512,FALSE)</f>
        <v>1.2812622058050335E-2</v>
      </c>
      <c r="AG2512" s="13">
        <f t="shared" ref="AG2512:AG2575" si="3046">_xlfn.POISSON.DIST(4,K2512,FALSE) * _xlfn.POISSON.DIST(3,L2512,FALSE)</f>
        <v>4.718859501422556E-3</v>
      </c>
      <c r="AH2512" s="13">
        <f t="shared" ref="AH2512:AH2575" si="3047">_xlfn.POISSON.DIST(0,K2512,FALSE) * _xlfn.POISSON.DIST(4,L2512,FALSE)</f>
        <v>3.7666845041220334E-3</v>
      </c>
      <c r="AI2512" s="13">
        <f t="shared" ref="AI2512:AI2575" si="3048">_xlfn.POISSON.DIST(1,K2512,FALSE) * _xlfn.POISSON.DIST(4,L2512,FALSE)</f>
        <v>6.3943525886937681E-3</v>
      </c>
      <c r="AJ2512" s="13">
        <f t="shared" ref="AJ2512:AJ2575" si="3049">_xlfn.POISSON.DIST(2,K2512,FALSE) * _xlfn.POISSON.DIST(4,L2512,FALSE)</f>
        <v>5.4275510709470894E-3</v>
      </c>
      <c r="AK2512" s="13">
        <f t="shared" ref="AK2512:AK2575" si="3050">_xlfn.POISSON.DIST(3,K2512,FALSE) * _xlfn.POISSON.DIST(4,L2512,FALSE)</f>
        <v>3.0712841494775528E-3</v>
      </c>
      <c r="AL2512" s="13">
        <f t="shared" ref="AL2512:AL2575" si="3051">_xlfn.POISSON.DIST(5,K2512,FALSE) * _xlfn.POISSON.DIST(5,L2512,FALSE)</f>
        <v>9.7794617706198684E-5</v>
      </c>
      <c r="AM2512" s="13">
        <f t="shared" ref="AM2512:AM2575" si="3052">_xlfn.POISSON.DIST(5,K2512,FALSE) * _xlfn.POISSON.DIST(0,L2512,FALSE)</f>
        <v>7.1268032528722805E-3</v>
      </c>
      <c r="AN2512" s="13">
        <f t="shared" ref="AN2512:AN2575" si="3053">_xlfn.POISSON.DIST(5,K2512,FALSE) * _xlfn.POISSON.DIST(1,L2512,FALSE)</f>
        <v>7.8743561838199531E-3</v>
      </c>
      <c r="AO2512" s="13">
        <f t="shared" ref="AO2512:AO2575" si="3054">_xlfn.POISSON.DIST(5,K2512,FALSE) * _xlfn.POISSON.DIST(2,L2512,FALSE)</f>
        <v>4.3501611528755039E-3</v>
      </c>
      <c r="AP2512" s="13">
        <f t="shared" ref="AP2512:AP2575" si="3055">_xlfn.POISSON.DIST(5,K2512,FALSE) * _xlfn.POISSON.DIST(3,L2512,FALSE)</f>
        <v>1.6021544377068384E-3</v>
      </c>
      <c r="AQ2512" s="13">
        <f t="shared" ref="AQ2512:AQ2575" si="3056">_xlfn.POISSON.DIST(5,K2512,FALSE) * _xlfn.POISSON.DIST(4,L2512,FALSE)</f>
        <v>4.4255237083003793E-4</v>
      </c>
      <c r="AR2512" s="13">
        <f t="shared" ref="AR2512:AR2575" si="3057">_xlfn.POISSON.DIST(0,K2512,FALSE) * _xlfn.POISSON.DIST(5,L2512,FALSE)</f>
        <v>8.32356790699345E-4</v>
      </c>
      <c r="AS2512" s="13">
        <f t="shared" ref="AS2512:AS2575" si="3058">_xlfn.POISSON.DIST(1,K2512,FALSE) * _xlfn.POISSON.DIST(5,L2512,FALSE)</f>
        <v>1.413015290635756E-3</v>
      </c>
      <c r="AT2512" s="13">
        <f t="shared" ref="AT2512:AT2575" si="3059">_xlfn.POISSON.DIST(2,K2512,FALSE) * _xlfn.POISSON.DIST(5,L2512,FALSE)</f>
        <v>1.199372813365828E-3</v>
      </c>
      <c r="AU2512" s="13">
        <f t="shared" ref="AU2512:AU2575" si="3060">_xlfn.POISSON.DIST(3,K2512,FALSE) * _xlfn.POISSON.DIST(5,L2512,FALSE)</f>
        <v>6.7868817130485126E-4</v>
      </c>
      <c r="AV2512" s="13">
        <f t="shared" ref="AV2512:AV2575" si="3061">_xlfn.POISSON.DIST(4,K2512,FALSE) * _xlfn.POISSON.DIST(5,L2512,FALSE)</f>
        <v>2.8803656507134012E-4</v>
      </c>
      <c r="AW2512" s="13">
        <f t="shared" ref="AW2512:AW2575" si="3062">_xlfn.POISSON.DIST(6,K2512,FALSE) * _xlfn.POISSON.DIST(6,L2512,FALSE)</f>
        <v>5.0953036789278409E-6</v>
      </c>
      <c r="AX2512" s="13">
        <f t="shared" ref="AX2512:AX2575" si="3063">_xlfn.POISSON.DIST(6,K2512,FALSE) * _xlfn.POISSON.DIST(0,L2512,FALSE)</f>
        <v>2.0164193372732503E-3</v>
      </c>
      <c r="AY2512" s="13">
        <f t="shared" ref="AY2512:AY2575" si="3064">_xlfn.POISSON.DIST(6,K2512,FALSE) * _xlfn.POISSON.DIST(1,L2512,FALSE)</f>
        <v>2.2279279382705726E-3</v>
      </c>
      <c r="AZ2512" s="13">
        <f t="shared" ref="AZ2512:AZ2575" si="3065">_xlfn.POISSON.DIST(6,K2512,FALSE) * _xlfn.POISSON.DIST(2,L2512,FALSE)</f>
        <v>1.2308111726499291E-3</v>
      </c>
      <c r="BA2512" s="13">
        <f t="shared" ref="BA2512:BA2575" si="3066">_xlfn.POISSON.DIST(6,K2512,FALSE) * _xlfn.POISSON.DIST(3,L2512,FALSE)</f>
        <v>4.5330494961934032E-4</v>
      </c>
      <c r="BB2512" s="13">
        <f t="shared" ref="BB2512:BB2575" si="3067">_xlfn.POISSON.DIST(6,K2512,FALSE) * _xlfn.POISSON.DIST(4,L2512,FALSE)</f>
        <v>1.2521338482834681E-4</v>
      </c>
      <c r="BC2512" s="13">
        <f t="shared" ref="BC2512:BC2575" si="3068">_xlfn.POISSON.DIST(6,K2512,FALSE) * _xlfn.POISSON.DIST(5,L2512,FALSE)</f>
        <v>2.7669482547388897E-5</v>
      </c>
      <c r="BD2512" s="13">
        <f t="shared" ref="BD2512:BD2575" si="3069">_xlfn.POISSON.DIST(0,K2512,FALSE) * _xlfn.POISSON.DIST(6,L2512,FALSE)</f>
        <v>1.532775544525377E-4</v>
      </c>
      <c r="BE2512" s="13">
        <f t="shared" ref="BE2512:BE2575" si="3070">_xlfn.POISSON.DIST(1,K2512,FALSE) * _xlfn.POISSON.DIST(6,L2512,FALSE)</f>
        <v>2.6020515549673995E-4</v>
      </c>
      <c r="BF2512" s="13">
        <f t="shared" ref="BF2512:BF2575" si="3071">_xlfn.POISSON.DIST(2,K2512,FALSE) * _xlfn.POISSON.DIST(6,L2512,FALSE)</f>
        <v>2.2086313677469315E-4</v>
      </c>
      <c r="BG2512" s="13">
        <f t="shared" ref="BG2512:BG2575" si="3072">_xlfn.POISSON.DIST(3,K2512,FALSE) * _xlfn.POISSON.DIST(6,L2512,FALSE)</f>
        <v>1.2497965331197537E-4</v>
      </c>
      <c r="BH2512" s="13">
        <f t="shared" ref="BH2512:BH2575" si="3073">_xlfn.POISSON.DIST(4,K2512,FALSE) * _xlfn.POISSON.DIST(6,L2512,FALSE)</f>
        <v>5.3041605211089681E-5</v>
      </c>
      <c r="BI2512" s="13">
        <f t="shared" ref="BI2512:BI2575" si="3074">_xlfn.POISSON.DIST(5,K2512,FALSE) * _xlfn.POISSON.DIST(6,L2512,FALSE)</f>
        <v>1.8008767403738768E-5</v>
      </c>
      <c r="BJ2512" s="14">
        <f t="shared" ref="BJ2512:BJ2575" si="3075">SUM(N2512,Q2512,T2512,W2512,X2512,Y2512,AD2512,AE2512,AF2512,AG2512,AM2512,AN2512,AO2512,AP2512,AQ2512,AX2512,AY2512,AZ2512,BA2512,BB2512,BC2512)</f>
        <v>0.51043998685457403</v>
      </c>
      <c r="BK2512" s="14">
        <f t="shared" ref="BK2512:BK2575" si="3076">SUM(M2512,P2512,S2512,V2512,AC2512,AL2512,AY2512)</f>
        <v>0.24253248318243167</v>
      </c>
      <c r="BL2512" s="14">
        <f t="shared" ref="BL2512:BL2575" si="3077">SUM(O2512,R2512,U2512,AA2512,AB2512,AH2512,AI2512,AJ2512,AK2512,AR2512,AS2512,AT2512,AU2512,AV2512,BD2512,BE2512,BF2512,BG2512,BH2512,BI2512)</f>
        <v>0.23360092129881727</v>
      </c>
      <c r="BM2512" s="14">
        <f t="shared" ref="BM2512:BM2575" si="3078">SUM(S2512:BI2512)</f>
        <v>0.52912917996942654</v>
      </c>
      <c r="BN2512" s="14">
        <f t="shared" ref="BN2512:BN2575" si="3079">SUM(M2512:R2512)</f>
        <v>0.46885775420167747</v>
      </c>
    </row>
    <row r="2513" spans="1:66" x14ac:dyDescent="0.25">
      <c r="A2513" t="s">
        <v>13</v>
      </c>
      <c r="B2513" t="s">
        <v>44</v>
      </c>
      <c r="C2513" t="s">
        <v>54</v>
      </c>
      <c r="D2513" s="7" t="s">
        <v>552</v>
      </c>
      <c r="E2513" s="10">
        <f>VLOOKUP(A2513,home!$A$2:$E$405,3,FALSE)</f>
        <v>1.8444444444444399</v>
      </c>
      <c r="F2513" s="10">
        <f>VLOOKUP(B2513,home!$B$2:$E$405,3,FALSE)</f>
        <v>0.98</v>
      </c>
      <c r="G2513" s="10">
        <f>VLOOKUP(C2513,away!$B$2:$E$405,4,FALSE)</f>
        <v>0.98</v>
      </c>
      <c r="H2513" s="10">
        <f>VLOOKUP(A2513,away!$A$2:$E$405,3,FALSE)</f>
        <v>1.24444444444444</v>
      </c>
      <c r="I2513" s="10">
        <f>VLOOKUP(C2513,away!$B$2:$E$405,3,FALSE)</f>
        <v>0.43</v>
      </c>
      <c r="J2513" s="10">
        <f>VLOOKUP(B2513,home!$B$2:$E$405,4,FALSE)</f>
        <v>0.48</v>
      </c>
      <c r="K2513" s="12">
        <f t="shared" si="3024"/>
        <v>1.7714044444444401</v>
      </c>
      <c r="L2513" s="12">
        <f t="shared" si="3025"/>
        <v>0.25685333333333243</v>
      </c>
      <c r="M2513" s="13">
        <f t="shared" si="3026"/>
        <v>0.1315645362516786</v>
      </c>
      <c r="N2513" s="13">
        <f t="shared" si="3027"/>
        <v>0.23305400424749514</v>
      </c>
      <c r="O2513" s="13">
        <f t="shared" si="3028"/>
        <v>3.3792789684697705E-2</v>
      </c>
      <c r="P2513" s="13">
        <f t="shared" si="3029"/>
        <v>5.9860697837649746E-2</v>
      </c>
      <c r="Q2513" s="13">
        <f t="shared" si="3030"/>
        <v>0.20641644945979321</v>
      </c>
      <c r="R2513" s="13">
        <f t="shared" si="3031"/>
        <v>4.3398953365734287E-3</v>
      </c>
      <c r="S2513" s="13">
        <f t="shared" si="3032"/>
        <v>6.8090217312735115E-3</v>
      </c>
      <c r="T2513" s="13">
        <f t="shared" si="3033"/>
        <v>5.3018753098579237E-2</v>
      </c>
      <c r="U2513" s="13">
        <f t="shared" si="3034"/>
        <v>7.6877098876298707E-3</v>
      </c>
      <c r="V2513" s="13">
        <f t="shared" si="3035"/>
        <v>3.4422717046386607E-4</v>
      </c>
      <c r="W2513" s="13">
        <f t="shared" si="3036"/>
        <v>0.12188233865983961</v>
      </c>
      <c r="X2513" s="13">
        <f t="shared" si="3037"/>
        <v>3.1305884959241893E-2</v>
      </c>
      <c r="Y2513" s="13">
        <f t="shared" si="3038"/>
        <v>4.0205104523655579E-3</v>
      </c>
      <c r="Z2513" s="13">
        <f t="shared" si="3039"/>
        <v>3.7157219450555676E-4</v>
      </c>
      <c r="AA2513" s="13">
        <f t="shared" si="3040"/>
        <v>6.5820463677911719E-4</v>
      </c>
      <c r="AB2513" s="13">
        <f t="shared" si="3041"/>
        <v>5.8297330947223341E-4</v>
      </c>
      <c r="AC2513" s="13">
        <f t="shared" si="3042"/>
        <v>9.7887694633133616E-6</v>
      </c>
      <c r="AD2513" s="13">
        <f t="shared" si="3043"/>
        <v>5.3975729100330612E-2</v>
      </c>
      <c r="AE2513" s="13">
        <f t="shared" si="3044"/>
        <v>1.3863845938516871E-2</v>
      </c>
      <c r="AF2513" s="13">
        <f t="shared" si="3045"/>
        <v>1.7804875210639204E-3</v>
      </c>
      <c r="AG2513" s="13">
        <f t="shared" si="3046"/>
        <v>1.5244138491455668E-4</v>
      </c>
      <c r="AH2513" s="13">
        <f t="shared" si="3047"/>
        <v>2.3859889183183392E-5</v>
      </c>
      <c r="AI2513" s="13">
        <f t="shared" si="3048"/>
        <v>4.2265513743042881E-5</v>
      </c>
      <c r="AJ2513" s="13">
        <f t="shared" si="3049"/>
        <v>3.7434659445576868E-5</v>
      </c>
      <c r="AK2513" s="13">
        <f t="shared" si="3050"/>
        <v>2.2103974039386303E-5</v>
      </c>
      <c r="AL2513" s="13">
        <f t="shared" si="3051"/>
        <v>1.7815213361901321E-7</v>
      </c>
      <c r="AM2513" s="13">
        <f t="shared" si="3052"/>
        <v>1.9122569284090941E-2</v>
      </c>
      <c r="AN2513" s="13">
        <f t="shared" si="3053"/>
        <v>4.9116956625163549E-3</v>
      </c>
      <c r="AO2513" s="13">
        <f t="shared" si="3054"/>
        <v>6.3079270161809817E-4</v>
      </c>
      <c r="AP2513" s="13">
        <f t="shared" si="3055"/>
        <v>5.4007069350982246E-5</v>
      </c>
      <c r="AQ2513" s="13">
        <f t="shared" si="3056"/>
        <v>3.4679739465910602E-6</v>
      </c>
      <c r="AR2513" s="13">
        <f t="shared" si="3057"/>
        <v>1.2256984139329156E-6</v>
      </c>
      <c r="AS2513" s="13">
        <f t="shared" si="3058"/>
        <v>2.1712076179892676E-6</v>
      </c>
      <c r="AT2513" s="13">
        <f t="shared" si="3059"/>
        <v>1.9230434121589076E-6</v>
      </c>
      <c r="AU2513" s="13">
        <f t="shared" si="3060"/>
        <v>1.1354958823859635E-6</v>
      </c>
      <c r="AV2513" s="13">
        <f t="shared" si="3061"/>
        <v>5.0285561317671459E-7</v>
      </c>
      <c r="AW2513" s="13">
        <f t="shared" si="3062"/>
        <v>2.2516011582879667E-9</v>
      </c>
      <c r="AX2513" s="13">
        <f t="shared" si="3063"/>
        <v>5.6456340365059051E-3</v>
      </c>
      <c r="AY2513" s="13">
        <f t="shared" si="3064"/>
        <v>1.4500999210566585E-3</v>
      </c>
      <c r="AZ2513" s="13">
        <f t="shared" si="3065"/>
        <v>1.8623149919490246E-4</v>
      </c>
      <c r="BA2513" s="13">
        <f t="shared" si="3066"/>
        <v>1.5944727113291511E-5</v>
      </c>
      <c r="BB2513" s="13">
        <f t="shared" si="3067"/>
        <v>1.0238640770348216E-6</v>
      </c>
      <c r="BC2513" s="13">
        <f t="shared" si="3068"/>
        <v>5.2596580213329962E-8</v>
      </c>
      <c r="BD2513" s="13">
        <f t="shared" si="3069"/>
        <v>5.2470787213341343E-8</v>
      </c>
      <c r="BE2513" s="13">
        <f t="shared" si="3070"/>
        <v>9.2946985673211361E-8</v>
      </c>
      <c r="BF2513" s="13">
        <f t="shared" si="3071"/>
        <v>8.2323351759620171E-8</v>
      </c>
      <c r="BG2513" s="13">
        <f t="shared" si="3072"/>
        <v>4.8609317062851394E-8</v>
      </c>
      <c r="BH2513" s="13">
        <f t="shared" si="3073"/>
        <v>2.1526690071635997E-8</v>
      </c>
      <c r="BI2513" s="13">
        <f t="shared" si="3074"/>
        <v>7.6264948934147991E-9</v>
      </c>
      <c r="BJ2513" s="14">
        <f t="shared" si="3075"/>
        <v>0.75149196415819175</v>
      </c>
      <c r="BK2513" s="14">
        <f t="shared" si="3076"/>
        <v>0.20003854983371933</v>
      </c>
      <c r="BL2513" s="14">
        <f t="shared" si="3077"/>
        <v>4.7194500696129862E-2</v>
      </c>
      <c r="BM2513" s="14">
        <f t="shared" si="3078"/>
        <v>0.32861811639520294</v>
      </c>
      <c r="BN2513" s="14">
        <f t="shared" si="3079"/>
        <v>0.66902837281788785</v>
      </c>
    </row>
    <row r="2514" spans="1:66" x14ac:dyDescent="0.25">
      <c r="A2514" t="s">
        <v>16</v>
      </c>
      <c r="B2514" t="s">
        <v>233</v>
      </c>
      <c r="C2514" t="s">
        <v>448</v>
      </c>
      <c r="D2514" s="7" t="s">
        <v>552</v>
      </c>
      <c r="E2514" s="10">
        <f>VLOOKUP(A2514,home!$A$2:$E$405,3,FALSE)</f>
        <v>1.49074074074074</v>
      </c>
      <c r="F2514" s="10">
        <f>VLOOKUP(B2514,home!$B$2:$E$405,3,FALSE)</f>
        <v>0.45</v>
      </c>
      <c r="G2514" s="10">
        <f>VLOOKUP(C2514,away!$B$2:$E$405,4,FALSE)</f>
        <v>1.23</v>
      </c>
      <c r="H2514" s="10">
        <f>VLOOKUP(A2514,away!$A$2:$E$405,3,FALSE)</f>
        <v>1.3333333333333299</v>
      </c>
      <c r="I2514" s="10">
        <f>VLOOKUP(C2514,away!$B$2:$E$405,3,FALSE)</f>
        <v>0.56000000000000005</v>
      </c>
      <c r="J2514" s="10">
        <f>VLOOKUP(B2514,home!$B$2:$E$405,4,FALSE)</f>
        <v>1.5</v>
      </c>
      <c r="K2514" s="12">
        <f t="shared" si="3024"/>
        <v>0.82512499999999966</v>
      </c>
      <c r="L2514" s="12">
        <f t="shared" si="3025"/>
        <v>1.1199999999999972</v>
      </c>
      <c r="M2514" s="13">
        <f t="shared" si="3026"/>
        <v>0.14296935105221723</v>
      </c>
      <c r="N2514" s="13">
        <f t="shared" si="3027"/>
        <v>0.11796758578696069</v>
      </c>
      <c r="O2514" s="13">
        <f t="shared" si="3028"/>
        <v>0.16012567317848286</v>
      </c>
      <c r="P2514" s="13">
        <f t="shared" si="3029"/>
        <v>0.13212369608139563</v>
      </c>
      <c r="Q2514" s="13">
        <f t="shared" si="3030"/>
        <v>4.8669002111232942E-2</v>
      </c>
      <c r="R2514" s="13">
        <f t="shared" si="3031"/>
        <v>8.9670376979950187E-2</v>
      </c>
      <c r="S2514" s="13">
        <f t="shared" si="3032"/>
        <v>3.0525198124165147E-2</v>
      </c>
      <c r="T2514" s="13">
        <f t="shared" si="3033"/>
        <v>5.4509282364580747E-2</v>
      </c>
      <c r="U2514" s="13">
        <f t="shared" si="3034"/>
        <v>7.3989269805581376E-2</v>
      </c>
      <c r="V2514" s="13">
        <f t="shared" si="3035"/>
        <v>3.1343951771628789E-3</v>
      </c>
      <c r="W2514" s="13">
        <f t="shared" si="3036"/>
        <v>1.3386003455677024E-2</v>
      </c>
      <c r="X2514" s="13">
        <f t="shared" si="3037"/>
        <v>1.4992323870358228E-2</v>
      </c>
      <c r="Y2514" s="13">
        <f t="shared" si="3038"/>
        <v>8.3957013674005876E-3</v>
      </c>
      <c r="Z2514" s="13">
        <f t="shared" si="3039"/>
        <v>3.3476940739181331E-2</v>
      </c>
      <c r="AA2514" s="13">
        <f t="shared" si="3040"/>
        <v>2.7622660727416981E-2</v>
      </c>
      <c r="AB2514" s="13">
        <f t="shared" si="3041"/>
        <v>1.1396073966354963E-2</v>
      </c>
      <c r="AC2514" s="13">
        <f t="shared" si="3042"/>
        <v>1.8103874743895582E-4</v>
      </c>
      <c r="AD2514" s="13">
        <f t="shared" si="3043"/>
        <v>2.7612815253413745E-3</v>
      </c>
      <c r="AE2514" s="13">
        <f t="shared" si="3044"/>
        <v>3.0926353083823312E-3</v>
      </c>
      <c r="AF2514" s="13">
        <f t="shared" si="3045"/>
        <v>1.7318757726941015E-3</v>
      </c>
      <c r="AG2514" s="13">
        <f t="shared" si="3046"/>
        <v>6.4656695513912979E-4</v>
      </c>
      <c r="AH2514" s="13">
        <f t="shared" si="3047"/>
        <v>9.3735434069707451E-3</v>
      </c>
      <c r="AI2514" s="13">
        <f t="shared" si="3048"/>
        <v>7.7343450036767326E-3</v>
      </c>
      <c r="AJ2514" s="13">
        <f t="shared" si="3049"/>
        <v>3.1909007105793805E-3</v>
      </c>
      <c r="AK2514" s="13">
        <f t="shared" si="3050"/>
        <v>8.7763064960560359E-4</v>
      </c>
      <c r="AL2514" s="13">
        <f t="shared" si="3051"/>
        <v>6.6922059223294443E-6</v>
      </c>
      <c r="AM2514" s="13">
        <f t="shared" si="3052"/>
        <v>4.5568048371946029E-4</v>
      </c>
      <c r="AN2514" s="13">
        <f t="shared" si="3053"/>
        <v>5.1036214176579419E-4</v>
      </c>
      <c r="AO2514" s="13">
        <f t="shared" si="3054"/>
        <v>2.8580279938884406E-4</v>
      </c>
      <c r="AP2514" s="13">
        <f t="shared" si="3055"/>
        <v>1.0669971177183487E-4</v>
      </c>
      <c r="AQ2514" s="13">
        <f t="shared" si="3056"/>
        <v>2.9875919296113677E-5</v>
      </c>
      <c r="AR2514" s="13">
        <f t="shared" si="3057"/>
        <v>2.0996737231614407E-3</v>
      </c>
      <c r="AS2514" s="13">
        <f t="shared" si="3058"/>
        <v>1.732493280823583E-3</v>
      </c>
      <c r="AT2514" s="13">
        <f t="shared" si="3059"/>
        <v>7.1476175916977908E-4</v>
      </c>
      <c r="AU2514" s="13">
        <f t="shared" si="3060"/>
        <v>1.9658926551165463E-4</v>
      </c>
      <c r="AV2514" s="13">
        <f t="shared" si="3061"/>
        <v>4.0552679426325985E-5</v>
      </c>
      <c r="AW2514" s="13">
        <f t="shared" si="3062"/>
        <v>1.7179264391837542E-7</v>
      </c>
      <c r="AX2514" s="13">
        <f t="shared" si="3063"/>
        <v>6.2665559854836546E-5</v>
      </c>
      <c r="AY2514" s="13">
        <f t="shared" si="3064"/>
        <v>7.018542703741676E-5</v>
      </c>
      <c r="AZ2514" s="13">
        <f t="shared" si="3065"/>
        <v>3.930383914095329E-5</v>
      </c>
      <c r="BA2514" s="13">
        <f t="shared" si="3066"/>
        <v>1.4673433279289195E-5</v>
      </c>
      <c r="BB2514" s="13">
        <f t="shared" si="3067"/>
        <v>4.1085613182009624E-6</v>
      </c>
      <c r="BC2514" s="13">
        <f t="shared" si="3068"/>
        <v>9.2031773527701288E-7</v>
      </c>
      <c r="BD2514" s="13">
        <f t="shared" si="3069"/>
        <v>3.9193909499013485E-4</v>
      </c>
      <c r="BE2514" s="13">
        <f t="shared" si="3070"/>
        <v>3.2339874575373488E-4</v>
      </c>
      <c r="BF2514" s="13">
        <f t="shared" si="3071"/>
        <v>1.3342219504502517E-4</v>
      </c>
      <c r="BG2514" s="13">
        <f t="shared" si="3072"/>
        <v>3.6696662895508792E-5</v>
      </c>
      <c r="BH2514" s="13">
        <f t="shared" si="3073"/>
        <v>7.5698334929141686E-6</v>
      </c>
      <c r="BI2514" s="13">
        <f t="shared" si="3074"/>
        <v>1.2492117721681604E-6</v>
      </c>
      <c r="BJ2514" s="14">
        <f t="shared" si="3075"/>
        <v>0.26773253671207531</v>
      </c>
      <c r="BK2514" s="14">
        <f t="shared" si="3076"/>
        <v>0.30901055681533951</v>
      </c>
      <c r="BL2514" s="14">
        <f t="shared" si="3077"/>
        <v>0.38965882088066106</v>
      </c>
      <c r="BM2514" s="14">
        <f t="shared" si="3078"/>
        <v>0.30828315632262432</v>
      </c>
      <c r="BN2514" s="14">
        <f t="shared" si="3079"/>
        <v>0.69152568519023949</v>
      </c>
    </row>
    <row r="2515" spans="1:66" x14ac:dyDescent="0.25">
      <c r="A2515" t="s">
        <v>16</v>
      </c>
      <c r="B2515" t="s">
        <v>56</v>
      </c>
      <c r="C2515" t="s">
        <v>49</v>
      </c>
      <c r="D2515" s="7" t="s">
        <v>552</v>
      </c>
      <c r="E2515" s="10">
        <f>VLOOKUP(A2515,home!$A$2:$E$405,3,FALSE)</f>
        <v>1.49074074074074</v>
      </c>
      <c r="F2515" s="10">
        <f>VLOOKUP(B2515,home!$B$2:$E$405,3,FALSE)</f>
        <v>1.01</v>
      </c>
      <c r="G2515" s="10">
        <f>VLOOKUP(C2515,away!$B$2:$E$405,4,FALSE)</f>
        <v>1.1200000000000001</v>
      </c>
      <c r="H2515" s="10">
        <f>VLOOKUP(A2515,away!$A$2:$E$405,3,FALSE)</f>
        <v>1.3333333333333299</v>
      </c>
      <c r="I2515" s="10">
        <f>VLOOKUP(C2515,away!$B$2:$E$405,3,FALSE)</f>
        <v>0.89</v>
      </c>
      <c r="J2515" s="10">
        <f>VLOOKUP(B2515,home!$B$2:$E$405,4,FALSE)</f>
        <v>0.13</v>
      </c>
      <c r="K2515" s="12">
        <f t="shared" si="3024"/>
        <v>1.6863259259259253</v>
      </c>
      <c r="L2515" s="12">
        <f t="shared" si="3025"/>
        <v>0.15426666666666627</v>
      </c>
      <c r="M2515" s="13">
        <f t="shared" si="3026"/>
        <v>0.15872333995676641</v>
      </c>
      <c r="N2515" s="13">
        <f t="shared" si="3027"/>
        <v>0.26765928321864951</v>
      </c>
      <c r="O2515" s="13">
        <f t="shared" si="3028"/>
        <v>2.4485720577330436E-2</v>
      </c>
      <c r="P2515" s="13">
        <f t="shared" si="3029"/>
        <v>4.1290905424530226E-2</v>
      </c>
      <c r="Q2515" s="13">
        <f t="shared" si="3030"/>
        <v>0.22568039430317935</v>
      </c>
      <c r="R2515" s="13">
        <f t="shared" si="3031"/>
        <v>1.8886652471980828E-3</v>
      </c>
      <c r="S2515" s="13">
        <f t="shared" si="3032"/>
        <v>2.6853940813649354E-3</v>
      </c>
      <c r="T2515" s="13">
        <f t="shared" si="3033"/>
        <v>3.4814962161170381E-2</v>
      </c>
      <c r="U2515" s="13">
        <f t="shared" si="3034"/>
        <v>3.1849051717454235E-3</v>
      </c>
      <c r="V2515" s="13">
        <f t="shared" si="3035"/>
        <v>7.7620981592131923E-5</v>
      </c>
      <c r="W2515" s="13">
        <f t="shared" si="3036"/>
        <v>0.12685689996221225</v>
      </c>
      <c r="X2515" s="13">
        <f t="shared" si="3037"/>
        <v>1.9569791100837227E-2</v>
      </c>
      <c r="Y2515" s="13">
        <f t="shared" si="3038"/>
        <v>1.5094832202445746E-3</v>
      </c>
      <c r="Z2515" s="13">
        <f t="shared" si="3039"/>
        <v>9.7119364044807838E-5</v>
      </c>
      <c r="AA2515" s="13">
        <f t="shared" si="3040"/>
        <v>1.6377490149819759E-4</v>
      </c>
      <c r="AB2515" s="13">
        <f t="shared" si="3041"/>
        <v>1.3808893120618768E-4</v>
      </c>
      <c r="AC2515" s="13">
        <f t="shared" si="3042"/>
        <v>1.2620389551533984E-6</v>
      </c>
      <c r="AD2515" s="13">
        <f t="shared" si="3043"/>
        <v>5.3480519822217548E-2</v>
      </c>
      <c r="AE2515" s="13">
        <f t="shared" si="3044"/>
        <v>8.2502615245740735E-3</v>
      </c>
      <c r="AF2515" s="13">
        <f t="shared" si="3045"/>
        <v>6.3637017226214523E-4</v>
      </c>
      <c r="AG2515" s="13">
        <f t="shared" si="3046"/>
        <v>3.2723568413657788E-5</v>
      </c>
      <c r="AH2515" s="13">
        <f t="shared" si="3047"/>
        <v>3.7455701399947449E-6</v>
      </c>
      <c r="AI2515" s="13">
        <f t="shared" si="3048"/>
        <v>6.3162520344471363E-6</v>
      </c>
      <c r="AJ2515" s="13">
        <f t="shared" si="3049"/>
        <v>5.3256297801852896E-6</v>
      </c>
      <c r="AK2515" s="13">
        <f t="shared" si="3050"/>
        <v>2.9935825234032129E-6</v>
      </c>
      <c r="AL2515" s="13">
        <f t="shared" si="3051"/>
        <v>1.3132468395260836E-8</v>
      </c>
      <c r="AM2515" s="13">
        <f t="shared" si="3052"/>
        <v>1.8037117421640148E-2</v>
      </c>
      <c r="AN2515" s="13">
        <f t="shared" si="3053"/>
        <v>2.7825259809116801E-3</v>
      </c>
      <c r="AO2515" s="13">
        <f t="shared" si="3054"/>
        <v>2.146255039943204E-4</v>
      </c>
      <c r="AP2515" s="13">
        <f t="shared" si="3055"/>
        <v>1.1036520360952358E-5</v>
      </c>
      <c r="AQ2515" s="13">
        <f t="shared" si="3056"/>
        <v>4.2564180192072811E-7</v>
      </c>
      <c r="AR2515" s="13">
        <f t="shared" si="3057"/>
        <v>1.1556332405263763E-7</v>
      </c>
      <c r="AS2515" s="13">
        <f t="shared" si="3058"/>
        <v>1.948774294361419E-7</v>
      </c>
      <c r="AT2515" s="13">
        <f t="shared" si="3059"/>
        <v>1.6431343081798313E-7</v>
      </c>
      <c r="AU2515" s="13">
        <f t="shared" si="3060"/>
        <v>9.2361999455400263E-8</v>
      </c>
      <c r="AV2515" s="13">
        <f t="shared" si="3061"/>
        <v>3.8938108562999436E-8</v>
      </c>
      <c r="AW2515" s="13">
        <f t="shared" si="3062"/>
        <v>9.4898090995426318E-11</v>
      </c>
      <c r="AX2515" s="13">
        <f t="shared" si="3063"/>
        <v>5.0694097895136623E-3</v>
      </c>
      <c r="AY2515" s="13">
        <f t="shared" si="3064"/>
        <v>7.8204095019563898E-4</v>
      </c>
      <c r="AZ2515" s="13">
        <f t="shared" si="3065"/>
        <v>6.0321425291756809E-5</v>
      </c>
      <c r="BA2515" s="13">
        <f t="shared" si="3066"/>
        <v>3.1018617361138866E-6</v>
      </c>
      <c r="BB2515" s="13">
        <f t="shared" si="3067"/>
        <v>1.196284676227919E-7</v>
      </c>
      <c r="BC2515" s="13">
        <f t="shared" si="3068"/>
        <v>3.6909369877218645E-9</v>
      </c>
      <c r="BD2515" s="13">
        <f t="shared" si="3069"/>
        <v>2.9712614650866961E-9</v>
      </c>
      <c r="BE2515" s="13">
        <f t="shared" si="3070"/>
        <v>5.0105152412803446E-9</v>
      </c>
      <c r="BF2515" s="13">
        <f t="shared" si="3071"/>
        <v>4.2246808768090202E-9</v>
      </c>
      <c r="BG2515" s="13">
        <f t="shared" si="3072"/>
        <v>2.3747296304421731E-9</v>
      </c>
      <c r="BH2515" s="13">
        <f t="shared" si="3073"/>
        <v>1.0011420357197826E-9</v>
      </c>
      <c r="BI2515" s="13">
        <f t="shared" si="3074"/>
        <v>3.3765035407370536E-10</v>
      </c>
      <c r="BJ2515" s="14">
        <f t="shared" si="3075"/>
        <v>0.76545141746861156</v>
      </c>
      <c r="BK2515" s="14">
        <f t="shared" si="3076"/>
        <v>0.20356057656587287</v>
      </c>
      <c r="BL2515" s="14">
        <f t="shared" si="3077"/>
        <v>2.988015783772829E-2</v>
      </c>
      <c r="BM2515" s="14">
        <f t="shared" si="3078"/>
        <v>0.2784789216533059</v>
      </c>
      <c r="BN2515" s="14">
        <f t="shared" si="3079"/>
        <v>0.71972830872765403</v>
      </c>
    </row>
    <row r="2516" spans="1:66" x14ac:dyDescent="0.25">
      <c r="A2516" t="s">
        <v>61</v>
      </c>
      <c r="B2516" t="s">
        <v>71</v>
      </c>
      <c r="C2516" t="s">
        <v>311</v>
      </c>
      <c r="D2516" s="7" t="s">
        <v>552</v>
      </c>
      <c r="E2516" s="10">
        <f>VLOOKUP(A2516,home!$A$2:$E$405,3,FALSE)</f>
        <v>1.46</v>
      </c>
      <c r="F2516" s="10">
        <f>VLOOKUP(B2516,home!$B$2:$E$405,3,FALSE)</f>
        <v>0.55000000000000004</v>
      </c>
      <c r="G2516" s="10">
        <f>VLOOKUP(C2516,away!$B$2:$E$405,4,FALSE)</f>
        <v>1.51</v>
      </c>
      <c r="H2516" s="10">
        <f>VLOOKUP(A2516,away!$A$2:$E$405,3,FALSE)</f>
        <v>1.36</v>
      </c>
      <c r="I2516" s="10">
        <f>VLOOKUP(C2516,away!$B$2:$E$405,3,FALSE)</f>
        <v>0.68</v>
      </c>
      <c r="J2516" s="10">
        <f>VLOOKUP(B2516,home!$B$2:$E$405,4,FALSE)</f>
        <v>0.59</v>
      </c>
      <c r="K2516" s="12">
        <f t="shared" si="3024"/>
        <v>1.2125300000000001</v>
      </c>
      <c r="L2516" s="12">
        <f t="shared" si="3025"/>
        <v>0.54563200000000012</v>
      </c>
      <c r="M2516" s="13">
        <f t="shared" si="3026"/>
        <v>0.17236137306564742</v>
      </c>
      <c r="N2516" s="13">
        <f t="shared" si="3027"/>
        <v>0.20899333568328948</v>
      </c>
      <c r="O2516" s="13">
        <f t="shared" si="3028"/>
        <v>9.4045880708555366E-2</v>
      </c>
      <c r="P2516" s="13">
        <f t="shared" si="3029"/>
        <v>0.11403345173554465</v>
      </c>
      <c r="Q2516" s="13">
        <f t="shared" si="3030"/>
        <v>0.12670534465802952</v>
      </c>
      <c r="R2516" s="13">
        <f t="shared" si="3031"/>
        <v>2.5657220991385243E-2</v>
      </c>
      <c r="S2516" s="13">
        <f t="shared" si="3032"/>
        <v>1.8860995192017425E-2</v>
      </c>
      <c r="T2516" s="13">
        <f t="shared" si="3033"/>
        <v>6.9134490616449995E-2</v>
      </c>
      <c r="U2516" s="13">
        <f t="shared" si="3034"/>
        <v>3.1110150168684354E-2</v>
      </c>
      <c r="V2516" s="13">
        <f t="shared" si="3035"/>
        <v>1.3864825889796132E-3</v>
      </c>
      <c r="W2516" s="13">
        <f t="shared" si="3036"/>
        <v>5.1211343852733508E-2</v>
      </c>
      <c r="X2516" s="13">
        <f t="shared" si="3037"/>
        <v>2.7942547969054699E-2</v>
      </c>
      <c r="Y2516" s="13">
        <f t="shared" si="3038"/>
        <v>7.623174166725628E-3</v>
      </c>
      <c r="Z2516" s="13">
        <f t="shared" si="3039"/>
        <v>4.666466934657173E-3</v>
      </c>
      <c r="AA2516" s="13">
        <f t="shared" si="3040"/>
        <v>5.6582311522798629E-3</v>
      </c>
      <c r="AB2516" s="13">
        <f t="shared" si="3041"/>
        <v>3.4303875095369517E-3</v>
      </c>
      <c r="AC2516" s="13">
        <f t="shared" si="3042"/>
        <v>5.7330636419754124E-5</v>
      </c>
      <c r="AD2516" s="13">
        <f t="shared" si="3043"/>
        <v>1.5523822690438751E-2</v>
      </c>
      <c r="AE2516" s="13">
        <f t="shared" si="3044"/>
        <v>8.4702944222294803E-3</v>
      </c>
      <c r="AF2516" s="13">
        <f t="shared" si="3045"/>
        <v>2.3108318430949582E-3</v>
      </c>
      <c r="AG2516" s="13">
        <f t="shared" si="3046"/>
        <v>4.2028793340386286E-4</v>
      </c>
      <c r="AH2516" s="13">
        <f t="shared" si="3047"/>
        <v>6.3654342162271563E-4</v>
      </c>
      <c r="AI2516" s="13">
        <f t="shared" si="3048"/>
        <v>7.7182799502019145E-4</v>
      </c>
      <c r="AJ2516" s="13">
        <f t="shared" si="3049"/>
        <v>4.679322994009165E-4</v>
      </c>
      <c r="AK2516" s="13">
        <f t="shared" si="3050"/>
        <v>1.8912731699753107E-4</v>
      </c>
      <c r="AL2516" s="13">
        <f t="shared" si="3051"/>
        <v>1.5171868835484615E-6</v>
      </c>
      <c r="AM2516" s="13">
        <f t="shared" si="3052"/>
        <v>3.7646201453675346E-3</v>
      </c>
      <c r="AN2516" s="13">
        <f t="shared" si="3053"/>
        <v>2.0540972191571793E-3</v>
      </c>
      <c r="AO2516" s="13">
        <f t="shared" si="3054"/>
        <v>5.603905869415852E-4</v>
      </c>
      <c r="AP2516" s="13">
        <f t="shared" si="3055"/>
        <v>1.0192234557803704E-4</v>
      </c>
      <c r="AQ2516" s="13">
        <f t="shared" si="3056"/>
        <v>1.3903023315608876E-5</v>
      </c>
      <c r="AR2516" s="13">
        <f t="shared" si="3057"/>
        <v>6.9463692045369167E-5</v>
      </c>
      <c r="AS2516" s="13">
        <f t="shared" si="3058"/>
        <v>8.4226810515771486E-5</v>
      </c>
      <c r="AT2516" s="13">
        <f t="shared" si="3059"/>
        <v>5.1063767277344208E-5</v>
      </c>
      <c r="AU2516" s="13">
        <f t="shared" si="3060"/>
        <v>2.0638783245599388E-5</v>
      </c>
      <c r="AV2516" s="13">
        <f t="shared" si="3061"/>
        <v>6.256285962196661E-6</v>
      </c>
      <c r="AW2516" s="13">
        <f t="shared" si="3062"/>
        <v>2.788231979347609E-8</v>
      </c>
      <c r="AX2516" s="13">
        <f t="shared" si="3063"/>
        <v>7.607858108104157E-4</v>
      </c>
      <c r="AY2516" s="13">
        <f t="shared" si="3064"/>
        <v>4.1510908352410889E-4</v>
      </c>
      <c r="AZ2516" s="13">
        <f t="shared" si="3065"/>
        <v>1.132483997307133E-4</v>
      </c>
      <c r="BA2516" s="13">
        <f t="shared" si="3066"/>
        <v>2.0597316947289529E-5</v>
      </c>
      <c r="BB2516" s="13">
        <f t="shared" si="3067"/>
        <v>2.8096388101458698E-6</v>
      </c>
      <c r="BC2516" s="13">
        <f t="shared" si="3068"/>
        <v>3.0660576865150245E-7</v>
      </c>
      <c r="BD2516" s="13">
        <f t="shared" si="3069"/>
        <v>6.3169355363498091E-6</v>
      </c>
      <c r="BE2516" s="13">
        <f t="shared" si="3070"/>
        <v>7.659473845890235E-6</v>
      </c>
      <c r="BF2516" s="13">
        <f t="shared" si="3071"/>
        <v>4.6436709111786445E-6</v>
      </c>
      <c r="BG2516" s="13">
        <f t="shared" si="3072"/>
        <v>1.8768634299771471E-6</v>
      </c>
      <c r="BH2516" s="13">
        <f t="shared" si="3073"/>
        <v>5.6893830368754797E-7</v>
      </c>
      <c r="BI2516" s="13">
        <f t="shared" si="3074"/>
        <v>1.3797095227405232E-7</v>
      </c>
      <c r="BJ2516" s="14">
        <f t="shared" si="3075"/>
        <v>0.52614326401140121</v>
      </c>
      <c r="BK2516" s="14">
        <f t="shared" si="3076"/>
        <v>0.30711625948901655</v>
      </c>
      <c r="BL2516" s="14">
        <f t="shared" si="3077"/>
        <v>0.16222015475550877</v>
      </c>
      <c r="BM2516" s="14">
        <f t="shared" si="3078"/>
        <v>0.25793445714692764</v>
      </c>
      <c r="BN2516" s="14">
        <f t="shared" si="3079"/>
        <v>0.74179660684245163</v>
      </c>
    </row>
    <row r="2517" spans="1:66" x14ac:dyDescent="0.25">
      <c r="A2517" t="s">
        <v>19</v>
      </c>
      <c r="B2517" t="s">
        <v>246</v>
      </c>
      <c r="C2517" t="s">
        <v>146</v>
      </c>
      <c r="D2517" s="7" t="s">
        <v>552</v>
      </c>
      <c r="E2517" s="10">
        <f>VLOOKUP(A2517,home!$A$2:$E$405,3,FALSE)</f>
        <v>1.6666666666666701</v>
      </c>
      <c r="F2517" s="10">
        <f>VLOOKUP(B2517,home!$B$2:$E$405,3,FALSE)</f>
        <v>1.1000000000000001</v>
      </c>
      <c r="G2517" s="10">
        <f>VLOOKUP(C2517,away!$B$2:$E$405,4,FALSE)</f>
        <v>0.9</v>
      </c>
      <c r="H2517" s="10">
        <f>VLOOKUP(A2517,away!$A$2:$E$405,3,FALSE)</f>
        <v>1.2</v>
      </c>
      <c r="I2517" s="10">
        <f>VLOOKUP(C2517,away!$B$2:$E$405,3,FALSE)</f>
        <v>0.6</v>
      </c>
      <c r="J2517" s="10">
        <f>VLOOKUP(B2517,home!$B$2:$E$405,4,FALSE)</f>
        <v>0.83</v>
      </c>
      <c r="K2517" s="12">
        <f t="shared" si="3024"/>
        <v>1.6500000000000035</v>
      </c>
      <c r="L2517" s="12">
        <f t="shared" si="3025"/>
        <v>0.59759999999999991</v>
      </c>
      <c r="M2517" s="13">
        <f t="shared" si="3026"/>
        <v>0.10565248649356478</v>
      </c>
      <c r="N2517" s="13">
        <f t="shared" si="3027"/>
        <v>0.17432660271438224</v>
      </c>
      <c r="O2517" s="13">
        <f t="shared" si="3028"/>
        <v>6.31379259285543E-2</v>
      </c>
      <c r="P2517" s="13">
        <f t="shared" si="3029"/>
        <v>0.10417757778211481</v>
      </c>
      <c r="Q2517" s="13">
        <f t="shared" si="3030"/>
        <v>0.14381944723936568</v>
      </c>
      <c r="R2517" s="13">
        <f t="shared" si="3031"/>
        <v>1.8865612267452019E-2</v>
      </c>
      <c r="S2517" s="13">
        <f t="shared" si="3032"/>
        <v>2.568081469906917E-2</v>
      </c>
      <c r="T2517" s="13">
        <f t="shared" si="3033"/>
        <v>8.594650167024491E-2</v>
      </c>
      <c r="U2517" s="13">
        <f t="shared" si="3034"/>
        <v>3.1128260241295898E-2</v>
      </c>
      <c r="V2517" s="13">
        <f t="shared" si="3035"/>
        <v>2.8135900584300251E-3</v>
      </c>
      <c r="W2517" s="13">
        <f t="shared" si="3036"/>
        <v>7.9100695981651314E-2</v>
      </c>
      <c r="X2517" s="13">
        <f t="shared" si="3037"/>
        <v>4.7270575918634816E-2</v>
      </c>
      <c r="Y2517" s="13">
        <f t="shared" si="3038"/>
        <v>1.4124448084488079E-2</v>
      </c>
      <c r="Z2517" s="13">
        <f t="shared" si="3039"/>
        <v>3.7580299636764416E-3</v>
      </c>
      <c r="AA2517" s="13">
        <f t="shared" si="3040"/>
        <v>6.2007494400661417E-3</v>
      </c>
      <c r="AB2517" s="13">
        <f t="shared" si="3041"/>
        <v>5.1156182880545782E-3</v>
      </c>
      <c r="AC2517" s="13">
        <f t="shared" si="3042"/>
        <v>1.733945213258967E-4</v>
      </c>
      <c r="AD2517" s="13">
        <f t="shared" si="3043"/>
        <v>3.2629037092431243E-2</v>
      </c>
      <c r="AE2517" s="13">
        <f t="shared" si="3044"/>
        <v>1.9499112566436907E-2</v>
      </c>
      <c r="AF2517" s="13">
        <f t="shared" si="3045"/>
        <v>5.8263348348513459E-3</v>
      </c>
      <c r="AG2517" s="13">
        <f t="shared" si="3046"/>
        <v>1.1606058991023879E-3</v>
      </c>
      <c r="AH2517" s="13">
        <f t="shared" si="3047"/>
        <v>5.614496765732602E-4</v>
      </c>
      <c r="AI2517" s="13">
        <f t="shared" si="3048"/>
        <v>9.2639196634588129E-4</v>
      </c>
      <c r="AJ2517" s="13">
        <f t="shared" si="3049"/>
        <v>7.6427337223535375E-4</v>
      </c>
      <c r="AK2517" s="13">
        <f t="shared" si="3050"/>
        <v>4.2035035472944558E-4</v>
      </c>
      <c r="AL2517" s="13">
        <f t="shared" si="3051"/>
        <v>6.8389573523274938E-6</v>
      </c>
      <c r="AM2517" s="13">
        <f t="shared" si="3052"/>
        <v>1.0767582240502317E-2</v>
      </c>
      <c r="AN2517" s="13">
        <f t="shared" si="3053"/>
        <v>6.4347071469241833E-3</v>
      </c>
      <c r="AO2517" s="13">
        <f t="shared" si="3054"/>
        <v>1.9226904955009453E-3</v>
      </c>
      <c r="AP2517" s="13">
        <f t="shared" si="3055"/>
        <v>3.8299994670378825E-4</v>
      </c>
      <c r="AQ2517" s="13">
        <f t="shared" si="3056"/>
        <v>5.7220192037545951E-5</v>
      </c>
      <c r="AR2517" s="13">
        <f t="shared" si="3057"/>
        <v>6.7104465344036077E-5</v>
      </c>
      <c r="AS2517" s="13">
        <f t="shared" si="3058"/>
        <v>1.1072236781765977E-4</v>
      </c>
      <c r="AT2517" s="13">
        <f t="shared" si="3059"/>
        <v>9.1345953449569514E-5</v>
      </c>
      <c r="AU2517" s="13">
        <f t="shared" si="3060"/>
        <v>5.0240274397263355E-5</v>
      </c>
      <c r="AV2517" s="13">
        <f t="shared" si="3061"/>
        <v>2.0724113188871179E-5</v>
      </c>
      <c r="AW2517" s="13">
        <f t="shared" si="3062"/>
        <v>1.8731904188025035E-7</v>
      </c>
      <c r="AX2517" s="13">
        <f t="shared" si="3063"/>
        <v>2.9610851161381447E-3</v>
      </c>
      <c r="AY2517" s="13">
        <f t="shared" si="3064"/>
        <v>1.7695444654041549E-3</v>
      </c>
      <c r="AZ2517" s="13">
        <f t="shared" si="3065"/>
        <v>5.2873988626276128E-4</v>
      </c>
      <c r="BA2517" s="13">
        <f t="shared" si="3066"/>
        <v>1.0532498534354204E-4</v>
      </c>
      <c r="BB2517" s="13">
        <f t="shared" si="3067"/>
        <v>1.5735552810325176E-5</v>
      </c>
      <c r="BC2517" s="13">
        <f t="shared" si="3068"/>
        <v>1.8807132718900656E-6</v>
      </c>
      <c r="BD2517" s="13">
        <f t="shared" si="3069"/>
        <v>6.6836047482659875E-6</v>
      </c>
      <c r="BE2517" s="13">
        <f t="shared" si="3070"/>
        <v>1.1027947834638902E-5</v>
      </c>
      <c r="BF2517" s="13">
        <f t="shared" si="3071"/>
        <v>9.0980569635771149E-6</v>
      </c>
      <c r="BG2517" s="13">
        <f t="shared" si="3072"/>
        <v>5.0039313299674252E-6</v>
      </c>
      <c r="BH2517" s="13">
        <f t="shared" si="3073"/>
        <v>2.0641216736115675E-6</v>
      </c>
      <c r="BI2517" s="13">
        <f t="shared" si="3074"/>
        <v>6.8116015229181779E-7</v>
      </c>
      <c r="BJ2517" s="14">
        <f t="shared" si="3075"/>
        <v>0.62865087274248865</v>
      </c>
      <c r="BK2517" s="14">
        <f t="shared" si="3076"/>
        <v>0.2402742469772611</v>
      </c>
      <c r="BL2517" s="14">
        <f t="shared" si="3077"/>
        <v>0.12749532753220666</v>
      </c>
      <c r="BM2517" s="14">
        <f t="shared" si="3078"/>
        <v>0.38842946764383657</v>
      </c>
      <c r="BN2517" s="14">
        <f t="shared" si="3079"/>
        <v>0.60997965242543373</v>
      </c>
    </row>
    <row r="2518" spans="1:66" x14ac:dyDescent="0.25">
      <c r="A2518" t="s">
        <v>22</v>
      </c>
      <c r="B2518" t="s">
        <v>266</v>
      </c>
      <c r="C2518" t="s">
        <v>262</v>
      </c>
      <c r="D2518" s="7" t="s">
        <v>552</v>
      </c>
      <c r="E2518" s="10">
        <f>VLOOKUP(A2518,home!$A$2:$E$405,3,FALSE)</f>
        <v>1.6818181818181801</v>
      </c>
      <c r="F2518" s="10">
        <f>VLOOKUP(B2518,home!$B$2:$E$405,3,FALSE)</f>
        <v>0.69</v>
      </c>
      <c r="G2518" s="10">
        <f>VLOOKUP(C2518,away!$B$2:$E$405,4,FALSE)</f>
        <v>1.29</v>
      </c>
      <c r="H2518" s="10">
        <f>VLOOKUP(A2518,away!$A$2:$E$405,3,FALSE)</f>
        <v>1.39090909090909</v>
      </c>
      <c r="I2518" s="10">
        <f>VLOOKUP(C2518,away!$B$2:$E$405,3,FALSE)</f>
        <v>0.79</v>
      </c>
      <c r="J2518" s="10">
        <f>VLOOKUP(B2518,home!$B$2:$E$405,4,FALSE)</f>
        <v>1.92</v>
      </c>
      <c r="K2518" s="12">
        <f t="shared" si="3024"/>
        <v>1.4969863636363618</v>
      </c>
      <c r="L2518" s="12">
        <f t="shared" si="3025"/>
        <v>2.1097309090909073</v>
      </c>
      <c r="M2518" s="13">
        <f t="shared" si="3026"/>
        <v>2.7140796620849741E-2</v>
      </c>
      <c r="N2518" s="13">
        <f t="shared" si="3027"/>
        <v>4.062940243963991E-2</v>
      </c>
      <c r="O2518" s="13">
        <f t="shared" si="3028"/>
        <v>5.7259777528356745E-2</v>
      </c>
      <c r="P2518" s="13">
        <f t="shared" si="3029"/>
        <v>8.5717106144801825E-2</v>
      </c>
      <c r="Q2518" s="13">
        <f t="shared" si="3030"/>
        <v>3.0410830707417444E-2</v>
      </c>
      <c r="R2518" s="13">
        <f t="shared" si="3031"/>
        <v>6.0401361249621602E-2</v>
      </c>
      <c r="S2518" s="13">
        <f t="shared" si="3032"/>
        <v>6.76787640805179E-2</v>
      </c>
      <c r="T2518" s="13">
        <f t="shared" si="3033"/>
        <v>6.4158669514569486E-2</v>
      </c>
      <c r="U2518" s="13">
        <f t="shared" si="3034"/>
        <v>9.0420014135757301E-2</v>
      </c>
      <c r="V2518" s="13">
        <f t="shared" si="3035"/>
        <v>2.3749519078769044E-2</v>
      </c>
      <c r="W2518" s="13">
        <f t="shared" si="3036"/>
        <v>1.5174866291952614E-2</v>
      </c>
      <c r="X2518" s="13">
        <f t="shared" si="3037"/>
        <v>3.2014884457454151E-2</v>
      </c>
      <c r="Y2518" s="13">
        <f t="shared" si="3038"/>
        <v>3.3771395645432564E-2</v>
      </c>
      <c r="Z2518" s="13">
        <f t="shared" si="3039"/>
        <v>4.2476872926497489E-2</v>
      </c>
      <c r="AA2518" s="13">
        <f t="shared" si="3040"/>
        <v>6.3587299540881298E-2</v>
      </c>
      <c r="AB2518" s="13">
        <f t="shared" si="3041"/>
        <v>4.759466015658001E-2</v>
      </c>
      <c r="AC2518" s="13">
        <f t="shared" si="3042"/>
        <v>4.6879151987541858E-3</v>
      </c>
      <c r="AD2518" s="13">
        <f t="shared" si="3043"/>
        <v>5.6791419772645388E-3</v>
      </c>
      <c r="AE2518" s="13">
        <f t="shared" si="3044"/>
        <v>1.1981461366550648E-2</v>
      </c>
      <c r="AF2518" s="13">
        <f t="shared" si="3045"/>
        <v>1.2638829690545245E-2</v>
      </c>
      <c r="AG2518" s="13">
        <f t="shared" si="3046"/>
        <v>8.8881765509597217E-3</v>
      </c>
      <c r="AH2518" s="13">
        <f t="shared" si="3047"/>
        <v>2.240369293363963E-2</v>
      </c>
      <c r="AI2518" s="13">
        <f t="shared" si="3048"/>
        <v>3.3538022816754838E-2</v>
      </c>
      <c r="AJ2518" s="13">
        <f t="shared" si="3049"/>
        <v>2.510298141000359E-2</v>
      </c>
      <c r="AK2518" s="13">
        <f t="shared" si="3050"/>
        <v>1.2526273619130819E-2</v>
      </c>
      <c r="AL2518" s="13">
        <f t="shared" si="3051"/>
        <v>5.9222215221310095E-4</v>
      </c>
      <c r="AM2518" s="13">
        <f t="shared" si="3052"/>
        <v>1.7003196194239722E-3</v>
      </c>
      <c r="AN2518" s="13">
        <f t="shared" si="3053"/>
        <v>3.5872168564324426E-3</v>
      </c>
      <c r="AO2518" s="13">
        <f t="shared" si="3054"/>
        <v>3.7840311398137224E-3</v>
      </c>
      <c r="AP2518" s="13">
        <f t="shared" si="3055"/>
        <v>2.6610958188758352E-3</v>
      </c>
      <c r="AQ2518" s="13">
        <f t="shared" si="3056"/>
        <v>1.4035490252837324E-3</v>
      </c>
      <c r="AR2518" s="13">
        <f t="shared" si="3057"/>
        <v>9.4531526919762118E-3</v>
      </c>
      <c r="AS2518" s="13">
        <f t="shared" si="3058"/>
        <v>1.4151240673260753E-2</v>
      </c>
      <c r="AT2518" s="13">
        <f t="shared" si="3059"/>
        <v>1.0592107158203801E-2</v>
      </c>
      <c r="AU2518" s="13">
        <f t="shared" si="3060"/>
        <v>5.2854133260020614E-3</v>
      </c>
      <c r="AV2518" s="13">
        <f t="shared" si="3061"/>
        <v>1.9780479188017497E-3</v>
      </c>
      <c r="AW2518" s="13">
        <f t="shared" si="3062"/>
        <v>5.1954965098511183E-5</v>
      </c>
      <c r="AX2518" s="13">
        <f t="shared" si="3063"/>
        <v>4.2422588068350954E-4</v>
      </c>
      <c r="AY2518" s="13">
        <f t="shared" si="3064"/>
        <v>8.950024529143113E-4</v>
      </c>
      <c r="AZ2518" s="13">
        <f t="shared" si="3065"/>
        <v>9.4410716931275112E-4</v>
      </c>
      <c r="BA2518" s="13">
        <f t="shared" si="3066"/>
        <v>6.6393735886447771E-4</v>
      </c>
      <c r="BB2518" s="13">
        <f t="shared" si="3067"/>
        <v>3.5018229192414273E-4</v>
      </c>
      <c r="BC2518" s="13">
        <f t="shared" si="3068"/>
        <v>1.4775808101773181E-4</v>
      </c>
      <c r="BD2518" s="13">
        <f t="shared" si="3069"/>
        <v>3.3239347371030203E-3</v>
      </c>
      <c r="BE2518" s="13">
        <f t="shared" si="3070"/>
        <v>4.9758849750604368E-3</v>
      </c>
      <c r="BF2518" s="13">
        <f t="shared" si="3071"/>
        <v>3.7244159773442667E-3</v>
      </c>
      <c r="BG2518" s="13">
        <f t="shared" si="3072"/>
        <v>1.8584666435312533E-3</v>
      </c>
      <c r="BH2518" s="13">
        <f t="shared" si="3073"/>
        <v>6.955248056598317E-4</v>
      </c>
      <c r="BI2518" s="13">
        <f t="shared" si="3074"/>
        <v>2.0823822992871978E-4</v>
      </c>
      <c r="BJ2518" s="14">
        <f t="shared" si="3075"/>
        <v>0.27190908433633298</v>
      </c>
      <c r="BK2518" s="14">
        <f t="shared" si="3076"/>
        <v>0.21046132572882015</v>
      </c>
      <c r="BL2518" s="14">
        <f t="shared" si="3077"/>
        <v>0.46908051052759786</v>
      </c>
      <c r="BM2518" s="14">
        <f t="shared" si="3078"/>
        <v>0.69152547134074549</v>
      </c>
      <c r="BN2518" s="14">
        <f t="shared" si="3079"/>
        <v>0.30155927469068727</v>
      </c>
    </row>
    <row r="2519" spans="1:66" x14ac:dyDescent="0.25">
      <c r="A2519" t="s">
        <v>25</v>
      </c>
      <c r="B2519" t="s">
        <v>171</v>
      </c>
      <c r="C2519" t="s">
        <v>176</v>
      </c>
      <c r="D2519" s="7" t="s">
        <v>552</v>
      </c>
      <c r="E2519" s="10">
        <f>VLOOKUP(A2519,home!$A$2:$E$405,3,FALSE)</f>
        <v>1.36363636363636</v>
      </c>
      <c r="F2519" s="10">
        <f>VLOOKUP(B2519,home!$B$2:$E$405,3,FALSE)</f>
        <v>1.32</v>
      </c>
      <c r="G2519" s="10">
        <f>VLOOKUP(C2519,away!$B$2:$E$405,4,FALSE)</f>
        <v>0.59</v>
      </c>
      <c r="H2519" s="10">
        <f>VLOOKUP(A2519,away!$A$2:$E$405,3,FALSE)</f>
        <v>1.1545454545454501</v>
      </c>
      <c r="I2519" s="10">
        <f>VLOOKUP(C2519,away!$B$2:$E$405,3,FALSE)</f>
        <v>0.73</v>
      </c>
      <c r="J2519" s="10">
        <f>VLOOKUP(B2519,home!$B$2:$E$405,4,FALSE)</f>
        <v>0.52</v>
      </c>
      <c r="K2519" s="12">
        <f t="shared" si="3024"/>
        <v>1.0619999999999972</v>
      </c>
      <c r="L2519" s="12">
        <f t="shared" si="3025"/>
        <v>0.4382654545454529</v>
      </c>
      <c r="M2519" s="13">
        <f t="shared" si="3026"/>
        <v>0.22307093709405368</v>
      </c>
      <c r="N2519" s="13">
        <f t="shared" si="3027"/>
        <v>0.23690133519388437</v>
      </c>
      <c r="O2519" s="13">
        <f t="shared" si="3028"/>
        <v>9.776428564140556E-2</v>
      </c>
      <c r="P2519" s="13">
        <f t="shared" si="3029"/>
        <v>0.10382567135117242</v>
      </c>
      <c r="Q2519" s="13">
        <f t="shared" si="3030"/>
        <v>0.12579460898795225</v>
      </c>
      <c r="R2519" s="13">
        <f t="shared" si="3031"/>
        <v>2.1423354542471053E-2</v>
      </c>
      <c r="S2519" s="13">
        <f t="shared" si="3032"/>
        <v>1.2081100940299294E-2</v>
      </c>
      <c r="T2519" s="13">
        <f t="shared" si="3033"/>
        <v>5.5131431487472404E-2</v>
      </c>
      <c r="U2519" s="13">
        <f t="shared" si="3034"/>
        <v>2.2751602524104193E-2</v>
      </c>
      <c r="V2519" s="13">
        <f t="shared" si="3035"/>
        <v>6.2477804501115104E-4</v>
      </c>
      <c r="W2519" s="13">
        <f t="shared" si="3036"/>
        <v>4.4531291581734987E-2</v>
      </c>
      <c r="X2519" s="13">
        <f t="shared" si="3037"/>
        <v>1.9516526746565184E-2</v>
      </c>
      <c r="Y2519" s="13">
        <f t="shared" si="3038"/>
        <v>4.276709732865939E-3</v>
      </c>
      <c r="Z2519" s="13">
        <f t="shared" si="3039"/>
        <v>3.1297054054814891E-3</v>
      </c>
      <c r="AA2519" s="13">
        <f t="shared" si="3040"/>
        <v>3.3237471406213324E-3</v>
      </c>
      <c r="AB2519" s="13">
        <f t="shared" si="3041"/>
        <v>1.7649097316699226E-3</v>
      </c>
      <c r="AC2519" s="13">
        <f t="shared" si="3042"/>
        <v>1.8174711824238394E-5</v>
      </c>
      <c r="AD2519" s="13">
        <f t="shared" si="3043"/>
        <v>1.1823057914950605E-2</v>
      </c>
      <c r="AE2519" s="13">
        <f t="shared" si="3044"/>
        <v>5.1816378512130404E-3</v>
      </c>
      <c r="AF2519" s="13">
        <f t="shared" si="3045"/>
        <v>1.1354664340759036E-3</v>
      </c>
      <c r="AG2519" s="13">
        <f t="shared" si="3046"/>
        <v>1.6587857095046011E-4</v>
      </c>
      <c r="AH2519" s="13">
        <f t="shared" si="3047"/>
        <v>3.4291044053167649E-4</v>
      </c>
      <c r="AI2519" s="13">
        <f t="shared" si="3048"/>
        <v>3.6417088784463942E-4</v>
      </c>
      <c r="AJ2519" s="13">
        <f t="shared" si="3049"/>
        <v>1.9337474144550301E-4</v>
      </c>
      <c r="AK2519" s="13">
        <f t="shared" si="3050"/>
        <v>6.8454658471707897E-5</v>
      </c>
      <c r="AL2519" s="13">
        <f t="shared" si="3051"/>
        <v>3.3836799743572621E-7</v>
      </c>
      <c r="AM2519" s="13">
        <f t="shared" si="3052"/>
        <v>2.5112175011355029E-3</v>
      </c>
      <c r="AN2519" s="13">
        <f t="shared" si="3053"/>
        <v>1.1005798795976475E-3</v>
      </c>
      <c r="AO2519" s="13">
        <f t="shared" si="3054"/>
        <v>2.411730705977214E-4</v>
      </c>
      <c r="AP2519" s="13">
        <f t="shared" si="3055"/>
        <v>3.523260846987765E-5</v>
      </c>
      <c r="AQ2519" s="13">
        <f t="shared" si="3056"/>
        <v>3.8603087914682266E-6</v>
      </c>
      <c r="AR2519" s="13">
        <f t="shared" si="3057"/>
        <v>3.0057160017599357E-5</v>
      </c>
      <c r="AS2519" s="13">
        <f t="shared" si="3058"/>
        <v>3.1920703938690432E-5</v>
      </c>
      <c r="AT2519" s="13">
        <f t="shared" si="3059"/>
        <v>1.694989379144457E-5</v>
      </c>
      <c r="AU2519" s="13">
        <f t="shared" si="3060"/>
        <v>6.0002624021713638E-6</v>
      </c>
      <c r="AV2519" s="13">
        <f t="shared" si="3061"/>
        <v>1.5930696677764923E-6</v>
      </c>
      <c r="AW2519" s="13">
        <f t="shared" si="3062"/>
        <v>4.3747026238941764E-9</v>
      </c>
      <c r="AX2519" s="13">
        <f t="shared" si="3063"/>
        <v>4.4448549770098264E-4</v>
      </c>
      <c r="AY2519" s="13">
        <f t="shared" si="3064"/>
        <v>1.9480263868878301E-4</v>
      </c>
      <c r="AZ2519" s="13">
        <f t="shared" si="3065"/>
        <v>4.2687633495796558E-5</v>
      </c>
      <c r="BA2519" s="13">
        <f t="shared" si="3066"/>
        <v>6.2361716991683254E-6</v>
      </c>
      <c r="BB2519" s="13">
        <f t="shared" si="3067"/>
        <v>6.8327465608987396E-7</v>
      </c>
      <c r="BC2519" s="13">
        <f t="shared" si="3068"/>
        <v>5.9891135546123358E-8</v>
      </c>
      <c r="BD2519" s="13">
        <f t="shared" si="3069"/>
        <v>2.1955024829097637E-6</v>
      </c>
      <c r="BE2519" s="13">
        <f t="shared" si="3070"/>
        <v>2.3316236368501628E-6</v>
      </c>
      <c r="BF2519" s="13">
        <f t="shared" si="3071"/>
        <v>1.2380921511674331E-6</v>
      </c>
      <c r="BG2519" s="13">
        <f t="shared" si="3072"/>
        <v>4.3828462151327021E-7</v>
      </c>
      <c r="BH2519" s="13">
        <f t="shared" si="3073"/>
        <v>1.1636456701177289E-7</v>
      </c>
      <c r="BI2519" s="13">
        <f t="shared" si="3074"/>
        <v>2.4715834033300509E-8</v>
      </c>
      <c r="BJ2519" s="14">
        <f t="shared" si="3075"/>
        <v>0.5090389629776334</v>
      </c>
      <c r="BK2519" s="14">
        <f t="shared" si="3076"/>
        <v>0.33981580314904702</v>
      </c>
      <c r="BL2519" s="14">
        <f t="shared" si="3077"/>
        <v>0.14808967598167677</v>
      </c>
      <c r="BM2519" s="14">
        <f t="shared" si="3078"/>
        <v>0.19109915643891354</v>
      </c>
      <c r="BN2519" s="14">
        <f t="shared" si="3079"/>
        <v>0.80878019281093927</v>
      </c>
    </row>
    <row r="2520" spans="1:66" x14ac:dyDescent="0.25">
      <c r="A2520" t="s">
        <v>178</v>
      </c>
      <c r="B2520" t="s">
        <v>271</v>
      </c>
      <c r="C2520" t="s">
        <v>183</v>
      </c>
      <c r="D2520" s="7" t="s">
        <v>552</v>
      </c>
      <c r="E2520" s="10">
        <f>VLOOKUP(A2520,home!$A$2:$E$405,3,FALSE)</f>
        <v>1.8350515463917501</v>
      </c>
      <c r="F2520" s="10">
        <f>VLOOKUP(B2520,home!$B$2:$E$405,3,FALSE)</f>
        <v>0.76</v>
      </c>
      <c r="G2520" s="10">
        <f>VLOOKUP(C2520,away!$B$2:$E$405,4,FALSE)</f>
        <v>1.0900000000000001</v>
      </c>
      <c r="H2520" s="10">
        <f>VLOOKUP(A2520,away!$A$2:$E$405,3,FALSE)</f>
        <v>1.3298969072164899</v>
      </c>
      <c r="I2520" s="10">
        <f>VLOOKUP(C2520,away!$B$2:$E$405,3,FALSE)</f>
        <v>0.54</v>
      </c>
      <c r="J2520" s="10">
        <f>VLOOKUP(B2520,home!$B$2:$E$405,4,FALSE)</f>
        <v>0.75</v>
      </c>
      <c r="K2520" s="12">
        <f t="shared" si="3024"/>
        <v>1.5201567010309258</v>
      </c>
      <c r="L2520" s="12">
        <f t="shared" si="3025"/>
        <v>0.53860824742267843</v>
      </c>
      <c r="M2520" s="13">
        <f t="shared" si="3026"/>
        <v>0.12761147936356865</v>
      </c>
      <c r="N2520" s="13">
        <f t="shared" si="3027"/>
        <v>0.1939894454829986</v>
      </c>
      <c r="O2520" s="13">
        <f t="shared" si="3028"/>
        <v>6.8732595251026998E-2</v>
      </c>
      <c r="P2520" s="13">
        <f t="shared" si="3029"/>
        <v>0.10448431525009508</v>
      </c>
      <c r="Q2520" s="13">
        <f t="shared" si="3030"/>
        <v>0.14744717774012689</v>
      </c>
      <c r="R2520" s="13">
        <f t="shared" si="3031"/>
        <v>1.8509971334483979E-2</v>
      </c>
      <c r="S2520" s="13">
        <f t="shared" si="3032"/>
        <v>2.1387127920871635E-2</v>
      </c>
      <c r="T2520" s="13">
        <f t="shared" si="3033"/>
        <v>7.9416265990029905E-2</v>
      </c>
      <c r="U2520" s="13">
        <f t="shared" si="3034"/>
        <v>2.813805696000617E-2</v>
      </c>
      <c r="V2520" s="13">
        <f t="shared" si="3035"/>
        <v>1.9456795537370203E-3</v>
      </c>
      <c r="W2520" s="13">
        <f t="shared" si="3036"/>
        <v>7.4714271763250628E-2</v>
      </c>
      <c r="X2520" s="13">
        <f t="shared" si="3037"/>
        <v>4.024172297186613E-2</v>
      </c>
      <c r="Y2520" s="13">
        <f t="shared" si="3038"/>
        <v>1.0837261941572876E-2</v>
      </c>
      <c r="Z2520" s="13">
        <f t="shared" si="3039"/>
        <v>3.323207740103478E-3</v>
      </c>
      <c r="AA2520" s="13">
        <f t="shared" si="3040"/>
        <v>5.0517965150361412E-3</v>
      </c>
      <c r="AB2520" s="13">
        <f t="shared" si="3041"/>
        <v>3.839761162288435E-3</v>
      </c>
      <c r="AC2520" s="13">
        <f t="shared" si="3042"/>
        <v>9.9566373692534194E-5</v>
      </c>
      <c r="AD2520" s="13">
        <f t="shared" si="3043"/>
        <v>2.8394350220887772E-2</v>
      </c>
      <c r="AE2520" s="13">
        <f t="shared" si="3044"/>
        <v>1.5293431209178103E-2</v>
      </c>
      <c r="AF2520" s="13">
        <f t="shared" si="3045"/>
        <v>4.1185840903273556E-3</v>
      </c>
      <c r="AG2520" s="13">
        <f t="shared" si="3046"/>
        <v>7.3943445291804798E-4</v>
      </c>
      <c r="AH2520" s="13">
        <f t="shared" si="3047"/>
        <v>4.4747677417965347E-4</v>
      </c>
      <c r="AI2520" s="13">
        <f t="shared" si="3048"/>
        <v>6.8023481682490258E-4</v>
      </c>
      <c r="AJ2520" s="13">
        <f t="shared" si="3049"/>
        <v>5.1703175753546008E-4</v>
      </c>
      <c r="AK2520" s="13">
        <f t="shared" si="3050"/>
        <v>2.6198976362110885E-4</v>
      </c>
      <c r="AL2520" s="13">
        <f t="shared" si="3051"/>
        <v>3.2608741561754724E-6</v>
      </c>
      <c r="AM2520" s="13">
        <f t="shared" si="3052"/>
        <v>8.6327723519402967E-3</v>
      </c>
      <c r="AN2520" s="13">
        <f t="shared" si="3053"/>
        <v>4.6496823868775166E-3</v>
      </c>
      <c r="AO2520" s="13">
        <f t="shared" si="3054"/>
        <v>1.2521786407340976E-3</v>
      </c>
      <c r="AP2520" s="13">
        <f t="shared" si="3055"/>
        <v>2.2481124771530137E-4</v>
      </c>
      <c r="AQ2520" s="13">
        <f t="shared" si="3056"/>
        <v>3.0271298033211017E-5</v>
      </c>
      <c r="AR2520" s="13">
        <f t="shared" si="3057"/>
        <v>4.8202936220651369E-5</v>
      </c>
      <c r="AS2520" s="13">
        <f t="shared" si="3058"/>
        <v>7.3276016505189503E-5</v>
      </c>
      <c r="AT2520" s="13">
        <f t="shared" si="3059"/>
        <v>5.5695513757608282E-5</v>
      </c>
      <c r="AU2520" s="13">
        <f t="shared" si="3060"/>
        <v>2.8221969485329452E-5</v>
      </c>
      <c r="AV2520" s="13">
        <f t="shared" si="3061"/>
        <v>1.0725454007353466E-5</v>
      </c>
      <c r="AW2520" s="13">
        <f t="shared" si="3062"/>
        <v>7.4163957363208923E-8</v>
      </c>
      <c r="AX2520" s="13">
        <f t="shared" si="3063"/>
        <v>2.1871944565460921E-3</v>
      </c>
      <c r="AY2520" s="13">
        <f t="shared" si="3064"/>
        <v>1.1780409730128881E-3</v>
      </c>
      <c r="AZ2520" s="13">
        <f t="shared" si="3065"/>
        <v>3.1725129193328923E-4</v>
      </c>
      <c r="BA2520" s="13">
        <f t="shared" si="3066"/>
        <v>5.6958054113589822E-5</v>
      </c>
      <c r="BB2520" s="13">
        <f t="shared" si="3067"/>
        <v>7.6695194256816714E-6</v>
      </c>
      <c r="BC2520" s="13">
        <f t="shared" si="3068"/>
        <v>8.2617328328811867E-7</v>
      </c>
      <c r="BD2520" s="13">
        <f t="shared" si="3069"/>
        <v>4.3270831664053626E-6</v>
      </c>
      <c r="BE2520" s="13">
        <f t="shared" si="3070"/>
        <v>6.5778444713292282E-6</v>
      </c>
      <c r="BF2520" s="13">
        <f t="shared" si="3071"/>
        <v>4.9996771757151775E-6</v>
      </c>
      <c r="BG2520" s="13">
        <f t="shared" si="3072"/>
        <v>2.5334309205516007E-6</v>
      </c>
      <c r="BH2520" s="13">
        <f t="shared" si="3073"/>
        <v>9.6280299761886523E-7</v>
      </c>
      <c r="BI2520" s="13">
        <f t="shared" si="3074"/>
        <v>2.9272228572059604E-7</v>
      </c>
      <c r="BJ2520" s="14">
        <f t="shared" si="3075"/>
        <v>0.61372960225677164</v>
      </c>
      <c r="BK2520" s="14">
        <f t="shared" si="3076"/>
        <v>0.25670947030913399</v>
      </c>
      <c r="BL2520" s="14">
        <f t="shared" si="3077"/>
        <v>0.1264147297859963</v>
      </c>
      <c r="BM2520" s="14">
        <f t="shared" si="3078"/>
        <v>0.33822405886064966</v>
      </c>
      <c r="BN2520" s="14">
        <f t="shared" si="3079"/>
        <v>0.6607749844223002</v>
      </c>
    </row>
    <row r="2521" spans="1:66" x14ac:dyDescent="0.25">
      <c r="A2521" t="s">
        <v>28</v>
      </c>
      <c r="B2521" t="s">
        <v>278</v>
      </c>
      <c r="C2521" t="s">
        <v>463</v>
      </c>
      <c r="D2521" s="7" t="s">
        <v>552</v>
      </c>
      <c r="E2521" s="10">
        <f>VLOOKUP(A2521,home!$A$2:$E$405,3,FALSE)</f>
        <v>1.31111111111111</v>
      </c>
      <c r="F2521" s="10">
        <f>VLOOKUP(B2521,home!$B$2:$E$405,3,FALSE)</f>
        <v>0.92</v>
      </c>
      <c r="G2521" s="10">
        <f>VLOOKUP(C2521,away!$B$2:$E$405,4,FALSE)</f>
        <v>1.37</v>
      </c>
      <c r="H2521" s="10">
        <f>VLOOKUP(A2521,away!$A$2:$E$405,3,FALSE)</f>
        <v>1.12222222222222</v>
      </c>
      <c r="I2521" s="10">
        <f>VLOOKUP(C2521,away!$B$2:$E$405,3,FALSE)</f>
        <v>0.46</v>
      </c>
      <c r="J2521" s="10">
        <f>VLOOKUP(B2521,home!$B$2:$E$405,4,FALSE)</f>
        <v>1.25</v>
      </c>
      <c r="K2521" s="12">
        <f t="shared" si="3024"/>
        <v>1.6525244444444431</v>
      </c>
      <c r="L2521" s="12">
        <f t="shared" si="3025"/>
        <v>0.64527777777777651</v>
      </c>
      <c r="M2521" s="13">
        <f t="shared" si="3026"/>
        <v>0.1004794326955436</v>
      </c>
      <c r="N2521" s="13">
        <f t="shared" si="3027"/>
        <v>0.16604471869329601</v>
      </c>
      <c r="O2521" s="13">
        <f t="shared" si="3028"/>
        <v>6.4837145042152045E-2</v>
      </c>
      <c r="P2521" s="13">
        <f t="shared" si="3029"/>
        <v>0.10714496709014608</v>
      </c>
      <c r="Q2521" s="13">
        <f t="shared" si="3030"/>
        <v>0.13719647825578646</v>
      </c>
      <c r="R2521" s="13">
        <f t="shared" si="3031"/>
        <v>2.091898443512762E-2</v>
      </c>
      <c r="S2521" s="13">
        <f t="shared" si="3032"/>
        <v>2.8563168761943161E-2</v>
      </c>
      <c r="T2521" s="13">
        <f t="shared" si="3033"/>
        <v>8.8529838607830924E-2</v>
      </c>
      <c r="U2521" s="13">
        <f t="shared" si="3034"/>
        <v>3.4569133132001224E-2</v>
      </c>
      <c r="V2521" s="13">
        <f t="shared" si="3035"/>
        <v>3.3842191435908787E-3</v>
      </c>
      <c r="W2521" s="13">
        <f t="shared" si="3036"/>
        <v>7.5573511336459218E-2</v>
      </c>
      <c r="X2521" s="13">
        <f t="shared" si="3037"/>
        <v>4.8765907454054007E-2</v>
      </c>
      <c r="Y2521" s="13">
        <f t="shared" si="3038"/>
        <v>1.5733778196634334E-2</v>
      </c>
      <c r="Z2521" s="13">
        <f t="shared" si="3039"/>
        <v>4.4995185965556826E-3</v>
      </c>
      <c r="AA2521" s="13">
        <f t="shared" si="3040"/>
        <v>7.4355644690406193E-3</v>
      </c>
      <c r="AB2521" s="13">
        <f t="shared" si="3041"/>
        <v>6.1437260216660964E-3</v>
      </c>
      <c r="AC2521" s="13">
        <f t="shared" si="3042"/>
        <v>2.2554494427269033E-4</v>
      </c>
      <c r="AD2521" s="13">
        <f t="shared" si="3043"/>
        <v>3.1221768708999505E-2</v>
      </c>
      <c r="AE2521" s="13">
        <f t="shared" si="3044"/>
        <v>2.0146713530834918E-2</v>
      </c>
      <c r="AF2521" s="13">
        <f t="shared" si="3045"/>
        <v>6.5001132683513074E-3</v>
      </c>
      <c r="AG2521" s="13">
        <f t="shared" si="3046"/>
        <v>1.3981262150351908E-3</v>
      </c>
      <c r="AH2521" s="13">
        <f t="shared" si="3047"/>
        <v>7.2585984026380746E-4</v>
      </c>
      <c r="AI2521" s="13">
        <f t="shared" si="3048"/>
        <v>1.1995011292764805E-3</v>
      </c>
      <c r="AJ2521" s="13">
        <f t="shared" si="3049"/>
        <v>9.9110246863404932E-4</v>
      </c>
      <c r="AK2521" s="13">
        <f t="shared" si="3050"/>
        <v>5.4594035212233289E-4</v>
      </c>
      <c r="AL2521" s="13">
        <f t="shared" si="3051"/>
        <v>9.6202794873136324E-6</v>
      </c>
      <c r="AM2521" s="13">
        <f t="shared" si="3052"/>
        <v>1.0318947198082452E-2</v>
      </c>
      <c r="AN2521" s="13">
        <f t="shared" si="3053"/>
        <v>6.6585873169848582E-3</v>
      </c>
      <c r="AO2521" s="13">
        <f t="shared" si="3054"/>
        <v>2.1483192135216375E-3</v>
      </c>
      <c r="AP2521" s="13">
        <f t="shared" si="3055"/>
        <v>4.6208754935284769E-4</v>
      </c>
      <c r="AQ2521" s="13">
        <f t="shared" si="3056"/>
        <v>7.4543706746296029E-5</v>
      </c>
      <c r="AR2521" s="13">
        <f t="shared" si="3057"/>
        <v>9.3676244940712328E-5</v>
      </c>
      <c r="AS2521" s="13">
        <f t="shared" si="3058"/>
        <v>1.5480228462829221E-4</v>
      </c>
      <c r="AT2521" s="13">
        <f t="shared" si="3059"/>
        <v>1.279072797020496E-4</v>
      </c>
      <c r="AU2521" s="13">
        <f t="shared" si="3060"/>
        <v>7.0456635443343185E-5</v>
      </c>
      <c r="AV2521" s="13">
        <f t="shared" si="3061"/>
        <v>2.9107828085858823E-5</v>
      </c>
      <c r="AW2521" s="13">
        <f t="shared" si="3062"/>
        <v>2.849573018228962E-7</v>
      </c>
      <c r="AX2521" s="13">
        <f t="shared" si="3063"/>
        <v>2.8420520809604587E-3</v>
      </c>
      <c r="AY2521" s="13">
        <f t="shared" si="3064"/>
        <v>1.8339130511308703E-3</v>
      </c>
      <c r="AZ2521" s="13">
        <f t="shared" si="3065"/>
        <v>5.9169166913569475E-4</v>
      </c>
      <c r="BA2521" s="13">
        <f t="shared" si="3066"/>
        <v>1.2726849512983485E-4</v>
      </c>
      <c r="BB2521" s="13">
        <f t="shared" si="3067"/>
        <v>2.0530882929625396E-5</v>
      </c>
      <c r="BC2521" s="13">
        <f t="shared" si="3068"/>
        <v>2.6496245025288731E-6</v>
      </c>
      <c r="BD2521" s="13">
        <f t="shared" si="3069"/>
        <v>1.007453319431825E-5</v>
      </c>
      <c r="BE2521" s="13">
        <f t="shared" si="3070"/>
        <v>1.664841236997787E-5</v>
      </c>
      <c r="BF2521" s="13">
        <f t="shared" si="3071"/>
        <v>1.3755954201289839E-5</v>
      </c>
      <c r="BG2521" s="13">
        <f t="shared" si="3072"/>
        <v>7.5773501914298988E-6</v>
      </c>
      <c r="BH2521" s="13">
        <f t="shared" si="3073"/>
        <v>3.1304391038634207E-6</v>
      </c>
      <c r="BI2521" s="13">
        <f t="shared" si="3074"/>
        <v>1.0346254281958109E-6</v>
      </c>
      <c r="BJ2521" s="14">
        <f t="shared" si="3075"/>
        <v>0.61619154505575913</v>
      </c>
      <c r="BK2521" s="14">
        <f t="shared" si="3076"/>
        <v>0.24164086596611459</v>
      </c>
      <c r="BL2521" s="14">
        <f t="shared" si="3077"/>
        <v>0.13789512847757357</v>
      </c>
      <c r="BM2521" s="14">
        <f t="shared" si="3078"/>
        <v>0.40177170379012206</v>
      </c>
      <c r="BN2521" s="14">
        <f t="shared" si="3079"/>
        <v>0.59662172621205189</v>
      </c>
    </row>
    <row r="2522" spans="1:66" x14ac:dyDescent="0.25">
      <c r="A2522" t="s">
        <v>28</v>
      </c>
      <c r="B2522" t="s">
        <v>191</v>
      </c>
      <c r="C2522" t="s">
        <v>277</v>
      </c>
      <c r="D2522" s="7" t="s">
        <v>552</v>
      </c>
      <c r="E2522" s="10">
        <f>VLOOKUP(A2522,home!$A$2:$E$405,3,FALSE)</f>
        <v>1.31111111111111</v>
      </c>
      <c r="F2522" s="10">
        <f>VLOOKUP(B2522,home!$B$2:$E$405,3,FALSE)</f>
        <v>1.07</v>
      </c>
      <c r="G2522" s="10">
        <f>VLOOKUP(C2522,away!$B$2:$E$405,4,FALSE)</f>
        <v>1.37</v>
      </c>
      <c r="H2522" s="10">
        <f>VLOOKUP(A2522,away!$A$2:$E$405,3,FALSE)</f>
        <v>1.12222222222222</v>
      </c>
      <c r="I2522" s="10">
        <f>VLOOKUP(C2522,away!$B$2:$E$405,3,FALSE)</f>
        <v>1.07</v>
      </c>
      <c r="J2522" s="10">
        <f>VLOOKUP(B2522,home!$B$2:$E$405,4,FALSE)</f>
        <v>0.36</v>
      </c>
      <c r="K2522" s="12">
        <f t="shared" si="3024"/>
        <v>1.9219577777777763</v>
      </c>
      <c r="L2522" s="12">
        <f t="shared" si="3025"/>
        <v>0.43227999999999916</v>
      </c>
      <c r="M2522" s="13">
        <f t="shared" si="3026"/>
        <v>9.4965864046797271E-2</v>
      </c>
      <c r="N2522" s="13">
        <f t="shared" si="3027"/>
        <v>0.1825203810281289</v>
      </c>
      <c r="O2522" s="13">
        <f t="shared" si="3028"/>
        <v>4.1051843710149444E-2</v>
      </c>
      <c r="P2522" s="13">
        <f t="shared" si="3029"/>
        <v>7.88999103108394E-2</v>
      </c>
      <c r="Q2522" s="13">
        <f t="shared" si="3030"/>
        <v>0.17539823295998785</v>
      </c>
      <c r="R2522" s="13">
        <f t="shared" si="3031"/>
        <v>8.8729454995116822E-3</v>
      </c>
      <c r="S2522" s="13">
        <f t="shared" si="3032"/>
        <v>1.6387982959831893E-2</v>
      </c>
      <c r="T2522" s="13">
        <f t="shared" si="3033"/>
        <v>7.5821148143943404E-2</v>
      </c>
      <c r="U2522" s="13">
        <f t="shared" si="3034"/>
        <v>1.7053426614584793E-2</v>
      </c>
      <c r="V2522" s="13">
        <f t="shared" si="3035"/>
        <v>1.512836449982036E-3</v>
      </c>
      <c r="W2522" s="13">
        <f t="shared" si="3036"/>
        <v>0.11236933268197566</v>
      </c>
      <c r="X2522" s="13">
        <f t="shared" si="3037"/>
        <v>4.8575015131764342E-2</v>
      </c>
      <c r="Y2522" s="13">
        <f t="shared" si="3038"/>
        <v>1.0499003770579524E-2</v>
      </c>
      <c r="Z2522" s="13">
        <f t="shared" si="3039"/>
        <v>1.2785322935096343E-3</v>
      </c>
      <c r="AA2522" s="13">
        <f t="shared" si="3040"/>
        <v>2.4572850856509005E-3</v>
      </c>
      <c r="AB2522" s="13">
        <f t="shared" si="3041"/>
        <v>2.3613990912920392E-3</v>
      </c>
      <c r="AC2522" s="13">
        <f t="shared" si="3042"/>
        <v>7.8556293237991707E-5</v>
      </c>
      <c r="AD2522" s="13">
        <f t="shared" si="3043"/>
        <v>5.3992278232955424E-2</v>
      </c>
      <c r="AE2522" s="13">
        <f t="shared" si="3044"/>
        <v>2.3339782034541921E-2</v>
      </c>
      <c r="AF2522" s="13">
        <f t="shared" si="3045"/>
        <v>5.0446604889458815E-3</v>
      </c>
      <c r="AG2522" s="13">
        <f t="shared" si="3046"/>
        <v>7.2690194538717378E-4</v>
      </c>
      <c r="AH2522" s="13">
        <f t="shared" si="3047"/>
        <v>1.3817098495958588E-4</v>
      </c>
      <c r="AI2522" s="13">
        <f t="shared" si="3048"/>
        <v>2.6555879920629223E-4</v>
      </c>
      <c r="AJ2522" s="13">
        <f t="shared" si="3049"/>
        <v>2.5519639979593015E-4</v>
      </c>
      <c r="AK2522" s="13">
        <f t="shared" si="3050"/>
        <v>1.634922351495583E-4</v>
      </c>
      <c r="AL2522" s="13">
        <f t="shared" si="3051"/>
        <v>2.6106578623979031E-6</v>
      </c>
      <c r="AM2522" s="13">
        <f t="shared" si="3052"/>
        <v>2.0754175817954058E-2</v>
      </c>
      <c r="AN2522" s="13">
        <f t="shared" si="3053"/>
        <v>8.971615122585163E-3</v>
      </c>
      <c r="AO2522" s="13">
        <f t="shared" si="3054"/>
        <v>1.9391248925955532E-3</v>
      </c>
      <c r="AP2522" s="13">
        <f t="shared" si="3055"/>
        <v>2.794149695237347E-4</v>
      </c>
      <c r="AQ2522" s="13">
        <f t="shared" si="3056"/>
        <v>3.0196375756429949E-5</v>
      </c>
      <c r="AR2522" s="13">
        <f t="shared" si="3057"/>
        <v>1.1945710675665938E-5</v>
      </c>
      <c r="AS2522" s="13">
        <f t="shared" si="3058"/>
        <v>2.2959151544179164E-5</v>
      </c>
      <c r="AT2522" s="13">
        <f t="shared" si="3059"/>
        <v>2.2063259940756899E-5</v>
      </c>
      <c r="AU2522" s="13">
        <f t="shared" si="3060"/>
        <v>1.4134884682090188E-5</v>
      </c>
      <c r="AV2522" s="13">
        <f t="shared" si="3061"/>
        <v>6.7916628881838E-6</v>
      </c>
      <c r="AW2522" s="13">
        <f t="shared" si="3062"/>
        <v>6.0249915782012908E-8</v>
      </c>
      <c r="AX2522" s="13">
        <f t="shared" si="3063"/>
        <v>6.6481082724473813E-3</v>
      </c>
      <c r="AY2522" s="13">
        <f t="shared" si="3064"/>
        <v>2.873844244013548E-3</v>
      </c>
      <c r="AZ2522" s="13">
        <f t="shared" si="3065"/>
        <v>6.2115269490108712E-4</v>
      </c>
      <c r="BA2522" s="13">
        <f t="shared" si="3066"/>
        <v>8.9503962317280468E-5</v>
      </c>
      <c r="BB2522" s="13">
        <f t="shared" si="3067"/>
        <v>9.6726932076284808E-6</v>
      </c>
      <c r="BC2522" s="13">
        <f t="shared" si="3068"/>
        <v>8.3626236395872652E-7</v>
      </c>
      <c r="BD2522" s="13">
        <f t="shared" si="3069"/>
        <v>8.6064863514614325E-7</v>
      </c>
      <c r="BE2522" s="13">
        <f t="shared" si="3070"/>
        <v>1.6541303382529574E-6</v>
      </c>
      <c r="BF2522" s="13">
        <f t="shared" si="3071"/>
        <v>1.5895843345317282E-6</v>
      </c>
      <c r="BG2522" s="13">
        <f t="shared" si="3072"/>
        <v>1.0183713250623218E-6</v>
      </c>
      <c r="BH2522" s="13">
        <f t="shared" si="3073"/>
        <v>4.8931667221734764E-7</v>
      </c>
      <c r="BI2522" s="13">
        <f t="shared" si="3074"/>
        <v>1.8808919679289381E-7</v>
      </c>
      <c r="BJ2522" s="14">
        <f t="shared" si="3075"/>
        <v>0.73050438172587573</v>
      </c>
      <c r="BK2522" s="14">
        <f t="shared" si="3076"/>
        <v>0.19472160496256455</v>
      </c>
      <c r="BL2522" s="14">
        <f t="shared" si="3077"/>
        <v>7.2703013230533117E-2</v>
      </c>
      <c r="BM2522" s="14">
        <f t="shared" si="3078"/>
        <v>0.41462457066297076</v>
      </c>
      <c r="BN2522" s="14">
        <f t="shared" si="3079"/>
        <v>0.58170917755541451</v>
      </c>
    </row>
    <row r="2523" spans="1:66" x14ac:dyDescent="0.25">
      <c r="A2523" t="s">
        <v>304</v>
      </c>
      <c r="B2523" t="s">
        <v>332</v>
      </c>
      <c r="C2523" t="s">
        <v>305</v>
      </c>
      <c r="D2523" s="7" t="s">
        <v>552</v>
      </c>
      <c r="E2523" s="10">
        <f>VLOOKUP(A2523,home!$A$2:$E$405,3,FALSE)</f>
        <v>1.3018867924528299</v>
      </c>
      <c r="F2523" s="10">
        <f>VLOOKUP(B2523,home!$B$2:$E$405,3,FALSE)</f>
        <v>1.23</v>
      </c>
      <c r="G2523" s="10">
        <f>VLOOKUP(C2523,away!$B$2:$E$405,4,FALSE)</f>
        <v>1.73</v>
      </c>
      <c r="H2523" s="10">
        <f>VLOOKUP(A2523,away!$A$2:$E$405,3,FALSE)</f>
        <v>1.2641509433962299</v>
      </c>
      <c r="I2523" s="10">
        <f>VLOOKUP(C2523,away!$B$2:$E$405,3,FALSE)</f>
        <v>0.38</v>
      </c>
      <c r="J2523" s="10">
        <f>VLOOKUP(B2523,home!$B$2:$E$405,4,FALSE)</f>
        <v>0.95</v>
      </c>
      <c r="K2523" s="12">
        <f t="shared" si="3024"/>
        <v>2.7702849056603767</v>
      </c>
      <c r="L2523" s="12">
        <f t="shared" si="3025"/>
        <v>0.456358490566039</v>
      </c>
      <c r="M2523" s="13">
        <f t="shared" si="3026"/>
        <v>3.9690500730640663E-2</v>
      </c>
      <c r="N2523" s="13">
        <f t="shared" si="3027"/>
        <v>0.10995399507219596</v>
      </c>
      <c r="O2523" s="13">
        <f t="shared" si="3028"/>
        <v>1.811309700324544E-2</v>
      </c>
      <c r="P2523" s="13">
        <f t="shared" si="3029"/>
        <v>5.0178439222853033E-2</v>
      </c>
      <c r="Q2523" s="13">
        <f t="shared" si="3030"/>
        <v>0.15230194643277997</v>
      </c>
      <c r="R2523" s="13">
        <f t="shared" si="3031"/>
        <v>4.1330328039386665E-3</v>
      </c>
      <c r="S2523" s="13">
        <f t="shared" si="3032"/>
        <v>1.5859435611111999E-2</v>
      </c>
      <c r="T2523" s="13">
        <f t="shared" si="3033"/>
        <v>6.9504286384333203E-2</v>
      </c>
      <c r="U2523" s="13">
        <f t="shared" si="3034"/>
        <v>1.1449678391350469E-2</v>
      </c>
      <c r="V2523" s="13">
        <f t="shared" si="3035"/>
        <v>2.2277978953022821E-3</v>
      </c>
      <c r="W2523" s="13">
        <f t="shared" si="3036"/>
        <v>0.1406399277684752</v>
      </c>
      <c r="X2523" s="13">
        <f t="shared" si="3037"/>
        <v>6.4182225149738092E-2</v>
      </c>
      <c r="Y2523" s="13">
        <f t="shared" si="3038"/>
        <v>1.4645051695252072E-2</v>
      </c>
      <c r="Z2523" s="13">
        <f t="shared" si="3039"/>
        <v>6.2871487062179118E-4</v>
      </c>
      <c r="AA2523" s="13">
        <f t="shared" si="3040"/>
        <v>1.7417193160477644E-3</v>
      </c>
      <c r="AB2523" s="13">
        <f t="shared" si="3041"/>
        <v>2.4125293655721191E-3</v>
      </c>
      <c r="AC2523" s="13">
        <f t="shared" si="3042"/>
        <v>1.7602987369835378E-4</v>
      </c>
      <c r="AD2523" s="13">
        <f t="shared" si="3043"/>
        <v>9.7403167257543138E-2</v>
      </c>
      <c r="AE2523" s="13">
        <f t="shared" si="3044"/>
        <v>4.4450762386003817E-2</v>
      </c>
      <c r="AF2523" s="13">
        <f t="shared" si="3045"/>
        <v>1.0142741413493183E-2</v>
      </c>
      <c r="AG2523" s="13">
        <f t="shared" si="3046"/>
        <v>1.5429087205544672E-3</v>
      </c>
      <c r="AH2523" s="13">
        <f t="shared" si="3047"/>
        <v>7.1729842338345793E-5</v>
      </c>
      <c r="AI2523" s="13">
        <f t="shared" si="3048"/>
        <v>1.9871209951531792E-4</v>
      </c>
      <c r="AJ2523" s="13">
        <f t="shared" si="3049"/>
        <v>2.7524456492968399E-4</v>
      </c>
      <c r="AK2523" s="13">
        <f t="shared" si="3050"/>
        <v>2.5416862119658705E-4</v>
      </c>
      <c r="AL2523" s="13">
        <f t="shared" si="3051"/>
        <v>8.9017816920212674E-6</v>
      </c>
      <c r="AM2523" s="13">
        <f t="shared" si="3052"/>
        <v>5.3966904803416933E-2</v>
      </c>
      <c r="AN2523" s="13">
        <f t="shared" si="3053"/>
        <v>2.4628255216608472E-2</v>
      </c>
      <c r="AO2523" s="13">
        <f t="shared" si="3054"/>
        <v>5.6196566879633094E-3</v>
      </c>
      <c r="AP2523" s="13">
        <f t="shared" si="3055"/>
        <v>8.5485934787276057E-4</v>
      </c>
      <c r="AQ2523" s="13">
        <f t="shared" si="3056"/>
        <v>9.7530580410370369E-5</v>
      </c>
      <c r="AR2523" s="13">
        <f t="shared" si="3057"/>
        <v>6.5469045156134919E-6</v>
      </c>
      <c r="AS2523" s="13">
        <f t="shared" si="3058"/>
        <v>1.8136790758403812E-5</v>
      </c>
      <c r="AT2523" s="13">
        <f t="shared" si="3059"/>
        <v>2.5122038837563354E-5</v>
      </c>
      <c r="AU2523" s="13">
        <f t="shared" si="3060"/>
        <v>2.3198401663705172E-5</v>
      </c>
      <c r="AV2523" s="13">
        <f t="shared" si="3061"/>
        <v>1.6066545491102255E-5</v>
      </c>
      <c r="AW2523" s="13">
        <f t="shared" si="3062"/>
        <v>3.1261154249446308E-7</v>
      </c>
      <c r="AX2523" s="13">
        <f t="shared" si="3063"/>
        <v>2.4917283630352737E-2</v>
      </c>
      <c r="AY2523" s="13">
        <f t="shared" si="3064"/>
        <v>1.1371213946553648E-2</v>
      </c>
      <c r="AZ2523" s="13">
        <f t="shared" si="3065"/>
        <v>2.5946750162763568E-3</v>
      </c>
      <c r="BA2523" s="13">
        <f t="shared" si="3066"/>
        <v>3.9470065797909693E-4</v>
      </c>
      <c r="BB2523" s="13">
        <f t="shared" si="3067"/>
        <v>4.5031249125190783E-5</v>
      </c>
      <c r="BC2523" s="13">
        <f t="shared" si="3068"/>
        <v>4.1100785758150682E-6</v>
      </c>
      <c r="BD2523" s="13">
        <f t="shared" si="3069"/>
        <v>4.9795591043755931E-7</v>
      </c>
      <c r="BE2523" s="13">
        <f t="shared" si="3070"/>
        <v>1.3794797423695407E-6</v>
      </c>
      <c r="BF2523" s="13">
        <f t="shared" si="3071"/>
        <v>1.9107759539753024E-6</v>
      </c>
      <c r="BG2523" s="13">
        <f t="shared" si="3072"/>
        <v>1.764464594465529E-6</v>
      </c>
      <c r="BH2523" s="13">
        <f t="shared" si="3073"/>
        <v>1.2220174081550032E-6</v>
      </c>
      <c r="BI2523" s="13">
        <f t="shared" si="3074"/>
        <v>6.7706727605320397E-7</v>
      </c>
      <c r="BJ2523" s="14">
        <f t="shared" si="3075"/>
        <v>0.82926123349550385</v>
      </c>
      <c r="BK2523" s="14">
        <f t="shared" si="3076"/>
        <v>0.119512319061852</v>
      </c>
      <c r="BL2523" s="14">
        <f t="shared" si="3077"/>
        <v>3.8746434450286228E-2</v>
      </c>
      <c r="BM2523" s="14">
        <f t="shared" si="3078"/>
        <v>0.60240678927759872</v>
      </c>
      <c r="BN2523" s="14">
        <f t="shared" si="3079"/>
        <v>0.3743710112656537</v>
      </c>
    </row>
    <row r="2524" spans="1:66" x14ac:dyDescent="0.25">
      <c r="A2524" t="s">
        <v>301</v>
      </c>
      <c r="B2524" t="s">
        <v>312</v>
      </c>
      <c r="C2524" t="s">
        <v>319</v>
      </c>
      <c r="D2524" s="7" t="s">
        <v>552</v>
      </c>
      <c r="E2524" s="10">
        <f>VLOOKUP(A2524,home!$A$2:$E$405,3,FALSE)</f>
        <v>1.3534482758620701</v>
      </c>
      <c r="F2524" s="10">
        <f>VLOOKUP(B2524,home!$B$2:$E$405,3,FALSE)</f>
        <v>1.03</v>
      </c>
      <c r="G2524" s="10">
        <f>VLOOKUP(C2524,away!$B$2:$E$405,4,FALSE)</f>
        <v>1.48</v>
      </c>
      <c r="H2524" s="10">
        <f>VLOOKUP(A2524,away!$A$2:$E$405,3,FALSE)</f>
        <v>1.02586206896552</v>
      </c>
      <c r="I2524" s="10">
        <f>VLOOKUP(C2524,away!$B$2:$E$405,3,FALSE)</f>
        <v>1.03</v>
      </c>
      <c r="J2524" s="10">
        <f>VLOOKUP(B2524,home!$B$2:$E$405,4,FALSE)</f>
        <v>0.78</v>
      </c>
      <c r="K2524" s="12">
        <f t="shared" si="3024"/>
        <v>2.0631965517241397</v>
      </c>
      <c r="L2524" s="12">
        <f t="shared" si="3025"/>
        <v>0.82417758620689874</v>
      </c>
      <c r="M2524" s="13">
        <f t="shared" si="3026"/>
        <v>5.5722339851139925E-2</v>
      </c>
      <c r="N2524" s="13">
        <f t="shared" si="3027"/>
        <v>0.11496613943487251</v>
      </c>
      <c r="O2524" s="13">
        <f t="shared" si="3028"/>
        <v>4.5925103556312984E-2</v>
      </c>
      <c r="P2524" s="13">
        <f t="shared" si="3029"/>
        <v>9.4752515294958969E-2</v>
      </c>
      <c r="Q2524" s="13">
        <f t="shared" si="3030"/>
        <v>0.1185988712235328</v>
      </c>
      <c r="R2524" s="13">
        <f t="shared" si="3031"/>
        <v>1.8925220497671948E-2</v>
      </c>
      <c r="S2524" s="13">
        <f t="shared" si="3032"/>
        <v>4.0280250159567599E-2</v>
      </c>
      <c r="T2524" s="13">
        <f t="shared" si="3033"/>
        <v>9.7746531411874088E-2</v>
      </c>
      <c r="U2524" s="13">
        <f t="shared" si="3034"/>
        <v>3.9046449671415767E-2</v>
      </c>
      <c r="V2524" s="13">
        <f t="shared" si="3035"/>
        <v>7.6104625372581452E-3</v>
      </c>
      <c r="W2524" s="13">
        <f t="shared" si="3036"/>
        <v>8.1564260715589407E-2</v>
      </c>
      <c r="X2524" s="13">
        <f t="shared" si="3037"/>
        <v>6.7223435517324653E-2</v>
      </c>
      <c r="Y2524" s="13">
        <f t="shared" si="3038"/>
        <v>2.7702024410601871E-2</v>
      </c>
      <c r="Z2524" s="13">
        <f t="shared" si="3039"/>
        <v>5.1992475160681957E-3</v>
      </c>
      <c r="AA2524" s="13">
        <f t="shared" si="3040"/>
        <v>1.07270695467122E-2</v>
      </c>
      <c r="AB2524" s="13">
        <f t="shared" si="3041"/>
        <v>1.1066026449440823E-2</v>
      </c>
      <c r="AC2524" s="13">
        <f t="shared" si="3042"/>
        <v>8.0882110062329056E-4</v>
      </c>
      <c r="AD2524" s="13">
        <f t="shared" si="3043"/>
        <v>4.20707753630832E-2</v>
      </c>
      <c r="AE2524" s="13">
        <f t="shared" si="3044"/>
        <v>3.4673790088598576E-2</v>
      </c>
      <c r="AF2524" s="13">
        <f t="shared" si="3045"/>
        <v>1.4288680309932933E-2</v>
      </c>
      <c r="AG2524" s="13">
        <f t="shared" si="3046"/>
        <v>3.9254700159741885E-3</v>
      </c>
      <c r="AH2524" s="13">
        <f t="shared" si="3047"/>
        <v>1.0712758169713248E-3</v>
      </c>
      <c r="AI2524" s="13">
        <f t="shared" si="3048"/>
        <v>2.2102525715206977E-3</v>
      </c>
      <c r="AJ2524" s="13">
        <f t="shared" si="3049"/>
        <v>2.2800927420004581E-3</v>
      </c>
      <c r="AK2524" s="13">
        <f t="shared" si="3050"/>
        <v>1.5680931609688617E-3</v>
      </c>
      <c r="AL2524" s="13">
        <f t="shared" si="3051"/>
        <v>5.5014081542468523E-5</v>
      </c>
      <c r="AM2524" s="13">
        <f t="shared" si="3052"/>
        <v>1.7360055731494822E-2</v>
      </c>
      <c r="AN2524" s="13">
        <f t="shared" si="3053"/>
        <v>1.4307768829200639E-2</v>
      </c>
      <c r="AO2524" s="13">
        <f t="shared" si="3054"/>
        <v>5.8960711888284443E-3</v>
      </c>
      <c r="AP2524" s="13">
        <f t="shared" si="3055"/>
        <v>1.619803240170889E-3</v>
      </c>
      <c r="AQ2524" s="13">
        <f t="shared" si="3056"/>
        <v>3.3375138115353915E-4</v>
      </c>
      <c r="AR2524" s="13">
        <f t="shared" si="3057"/>
        <v>1.7658430339865004E-4</v>
      </c>
      <c r="AS2524" s="13">
        <f t="shared" si="3058"/>
        <v>3.6432812586070399E-4</v>
      </c>
      <c r="AT2524" s="13">
        <f t="shared" si="3059"/>
        <v>3.7584026648596151E-4</v>
      </c>
      <c r="AU2524" s="13">
        <f t="shared" si="3060"/>
        <v>2.5847744727097255E-4</v>
      </c>
      <c r="AV2524" s="13">
        <f t="shared" si="3061"/>
        <v>1.3332244447698219E-4</v>
      </c>
      <c r="AW2524" s="13">
        <f t="shared" si="3062"/>
        <v>2.5985601190536149E-6</v>
      </c>
      <c r="AX2524" s="13">
        <f t="shared" si="3063"/>
        <v>5.9695345204931697E-3</v>
      </c>
      <c r="AY2524" s="13">
        <f t="shared" si="3064"/>
        <v>4.9199565518788175E-3</v>
      </c>
      <c r="AZ2524" s="13">
        <f t="shared" si="3065"/>
        <v>2.0274589575851503E-3</v>
      </c>
      <c r="BA2524" s="13">
        <f t="shared" si="3066"/>
        <v>5.5699540993202801E-4</v>
      </c>
      <c r="BB2524" s="13">
        <f t="shared" si="3067"/>
        <v>1.1476578312152522E-4</v>
      </c>
      <c r="BC2524" s="13">
        <f t="shared" si="3068"/>
        <v>1.8917477222448623E-5</v>
      </c>
      <c r="BD2524" s="13">
        <f t="shared" si="3069"/>
        <v>2.4256137489520999E-5</v>
      </c>
      <c r="BE2524" s="13">
        <f t="shared" si="3070"/>
        <v>5.004517922652636E-5</v>
      </c>
      <c r="BF2524" s="13">
        <f t="shared" si="3071"/>
        <v>5.1626520605292867E-5</v>
      </c>
      <c r="BG2524" s="13">
        <f t="shared" si="3072"/>
        <v>3.5505219763451841E-5</v>
      </c>
      <c r="BH2524" s="13">
        <f t="shared" si="3073"/>
        <v>1.8313561746040406E-5</v>
      </c>
      <c r="BI2524" s="13">
        <f t="shared" si="3074"/>
        <v>7.5568954888435323E-6</v>
      </c>
      <c r="BJ2524" s="14">
        <f t="shared" si="3075"/>
        <v>0.65588505756246573</v>
      </c>
      <c r="BK2524" s="14">
        <f t="shared" si="3076"/>
        <v>0.20414935957696922</v>
      </c>
      <c r="BL2524" s="14">
        <f t="shared" si="3077"/>
        <v>0.13431544011482796</v>
      </c>
      <c r="BM2524" s="14">
        <f t="shared" si="3078"/>
        <v>0.54574155692008219</v>
      </c>
      <c r="BN2524" s="14">
        <f t="shared" si="3079"/>
        <v>0.44889018985848911</v>
      </c>
    </row>
    <row r="2525" spans="1:66" x14ac:dyDescent="0.25">
      <c r="A2525" t="s">
        <v>303</v>
      </c>
      <c r="B2525" t="s">
        <v>346</v>
      </c>
      <c r="C2525" t="s">
        <v>349</v>
      </c>
      <c r="D2525" s="7" t="s">
        <v>552</v>
      </c>
      <c r="E2525" s="10">
        <f>VLOOKUP(A2525,home!$A$2:$E$405,3,FALSE)</f>
        <v>1.29370629370629</v>
      </c>
      <c r="F2525" s="10">
        <f>VLOOKUP(B2525,home!$B$2:$E$405,3,FALSE)</f>
        <v>0.77</v>
      </c>
      <c r="G2525" s="10">
        <f>VLOOKUP(C2525,away!$B$2:$E$405,4,FALSE)</f>
        <v>1.21</v>
      </c>
      <c r="H2525" s="10">
        <f>VLOOKUP(A2525,away!$A$2:$E$405,3,FALSE)</f>
        <v>1.0279720279720299</v>
      </c>
      <c r="I2525" s="10">
        <f>VLOOKUP(C2525,away!$B$2:$E$405,3,FALSE)</f>
        <v>0.88</v>
      </c>
      <c r="J2525" s="10">
        <f>VLOOKUP(B2525,home!$B$2:$E$405,4,FALSE)</f>
        <v>0.69</v>
      </c>
      <c r="K2525" s="12">
        <f t="shared" si="3024"/>
        <v>1.2053461538461503</v>
      </c>
      <c r="L2525" s="12">
        <f t="shared" si="3025"/>
        <v>0.62418461538461656</v>
      </c>
      <c r="M2525" s="13">
        <f t="shared" si="3026"/>
        <v>0.1604888564194682</v>
      </c>
      <c r="N2525" s="13">
        <f t="shared" si="3027"/>
        <v>0.19344462582037303</v>
      </c>
      <c r="O2525" s="13">
        <f t="shared" si="3028"/>
        <v>0.10017467511770267</v>
      </c>
      <c r="P2525" s="13">
        <f t="shared" si="3029"/>
        <v>0.12074515936591058</v>
      </c>
      <c r="Q2525" s="13">
        <f t="shared" si="3030"/>
        <v>0.11658386785739717</v>
      </c>
      <c r="R2525" s="13">
        <f t="shared" si="3031"/>
        <v>3.1263745529811079E-2</v>
      </c>
      <c r="S2525" s="13">
        <f t="shared" si="3032"/>
        <v>2.2710912513752863E-2</v>
      </c>
      <c r="T2525" s="13">
        <f t="shared" si="3033"/>
        <v>7.2769856718620407E-2</v>
      </c>
      <c r="U2525" s="13">
        <f t="shared" si="3034"/>
        <v>3.7683635429182558E-2</v>
      </c>
      <c r="V2525" s="13">
        <f t="shared" si="3035"/>
        <v>1.8985276278144375E-3</v>
      </c>
      <c r="W2525" s="13">
        <f t="shared" si="3036"/>
        <v>4.6841305574140499E-2</v>
      </c>
      <c r="X2525" s="13">
        <f t="shared" si="3037"/>
        <v>2.9237622303908178E-2</v>
      </c>
      <c r="Y2525" s="13">
        <f t="shared" si="3038"/>
        <v>9.1248370162628056E-3</v>
      </c>
      <c r="Z2525" s="13">
        <f t="shared" si="3039"/>
        <v>6.5047829930025523E-3</v>
      </c>
      <c r="AA2525" s="13">
        <f t="shared" si="3040"/>
        <v>7.8405151622194767E-3</v>
      </c>
      <c r="AB2525" s="13">
        <f t="shared" si="3041"/>
        <v>4.7252673974768362E-3</v>
      </c>
      <c r="AC2525" s="13">
        <f t="shared" si="3042"/>
        <v>8.9273340411047506E-5</v>
      </c>
      <c r="AD2525" s="13">
        <f t="shared" si="3043"/>
        <v>1.4114996878730631E-2</v>
      </c>
      <c r="AE2525" s="13">
        <f t="shared" si="3044"/>
        <v>8.8103638979055397E-3</v>
      </c>
      <c r="AF2525" s="13">
        <f t="shared" si="3045"/>
        <v>2.7496468005063402E-3</v>
      </c>
      <c r="AG2525" s="13">
        <f t="shared" si="3046"/>
        <v>5.7209574353919723E-4</v>
      </c>
      <c r="AH2525" s="13">
        <f t="shared" si="3047"/>
        <v>1.0150463676619232E-3</v>
      </c>
      <c r="AI2525" s="13">
        <f t="shared" si="3048"/>
        <v>1.2234822352368046E-3</v>
      </c>
      <c r="AJ2525" s="13">
        <f t="shared" si="3049"/>
        <v>7.373598032708867E-4</v>
      </c>
      <c r="AK2525" s="13">
        <f t="shared" si="3050"/>
        <v>2.9625793429110571E-4</v>
      </c>
      <c r="AL2525" s="13">
        <f t="shared" si="3051"/>
        <v>2.6866223501238707E-6</v>
      </c>
      <c r="AM2525" s="13">
        <f t="shared" si="3052"/>
        <v>3.4026914398656715E-3</v>
      </c>
      <c r="AN2525" s="13">
        <f t="shared" si="3053"/>
        <v>2.1239076476650808E-3</v>
      </c>
      <c r="AO2525" s="13">
        <f t="shared" si="3054"/>
        <v>6.6285523908513706E-4</v>
      </c>
      <c r="AP2525" s="13">
        <f t="shared" si="3055"/>
        <v>1.379146808213448E-4</v>
      </c>
      <c r="AQ2525" s="13">
        <f t="shared" si="3056"/>
        <v>2.152105550109081E-5</v>
      </c>
      <c r="AR2525" s="13">
        <f t="shared" si="3057"/>
        <v>1.2671526531932191E-4</v>
      </c>
      <c r="AS2525" s="13">
        <f t="shared" si="3058"/>
        <v>1.5273575768623914E-4</v>
      </c>
      <c r="AT2525" s="13">
        <f t="shared" si="3059"/>
        <v>9.2049729040942971E-5</v>
      </c>
      <c r="AU2525" s="13">
        <f t="shared" si="3060"/>
        <v>3.6983928954026964E-5</v>
      </c>
      <c r="AV2525" s="13">
        <f t="shared" si="3061"/>
        <v>1.1144609129713925E-5</v>
      </c>
      <c r="AW2525" s="13">
        <f t="shared" si="3062"/>
        <v>5.6147311937875427E-8</v>
      </c>
      <c r="AX2525" s="13">
        <f t="shared" si="3063"/>
        <v>6.8357017329455144E-4</v>
      </c>
      <c r="AY2525" s="13">
        <f t="shared" si="3064"/>
        <v>4.266739857062552E-4</v>
      </c>
      <c r="AZ2525" s="13">
        <f t="shared" si="3065"/>
        <v>1.3316166883134013E-4</v>
      </c>
      <c r="BA2525" s="13">
        <f t="shared" si="3066"/>
        <v>2.7705821681154578E-5</v>
      </c>
      <c r="BB2525" s="13">
        <f t="shared" si="3067"/>
        <v>4.3233869124915594E-6</v>
      </c>
      <c r="BC2525" s="13">
        <f t="shared" si="3068"/>
        <v>5.397183194264857E-7</v>
      </c>
      <c r="BD2525" s="13">
        <f t="shared" si="3069"/>
        <v>1.3182286524450094E-5</v>
      </c>
      <c r="BE2525" s="13">
        <f t="shared" si="3070"/>
        <v>1.588921836114386E-5</v>
      </c>
      <c r="BF2525" s="13">
        <f t="shared" si="3071"/>
        <v>9.5760041196131922E-6</v>
      </c>
      <c r="BG2525" s="13">
        <f t="shared" si="3072"/>
        <v>3.8474665782635498E-6</v>
      </c>
      <c r="BH2525" s="13">
        <f t="shared" si="3073"/>
        <v>1.1593822605403953E-6</v>
      </c>
      <c r="BI2525" s="13">
        <f t="shared" si="3074"/>
        <v>2.7949138971596374E-7</v>
      </c>
      <c r="BJ2525" s="14">
        <f t="shared" si="3075"/>
        <v>0.50187408342906747</v>
      </c>
      <c r="BK2525" s="14">
        <f t="shared" si="3076"/>
        <v>0.30636208987541352</v>
      </c>
      <c r="BL2525" s="14">
        <f t="shared" si="3077"/>
        <v>0.18542354811621733</v>
      </c>
      <c r="BM2525" s="14">
        <f t="shared" si="3078"/>
        <v>0.27703695646464366</v>
      </c>
      <c r="BN2525" s="14">
        <f t="shared" si="3079"/>
        <v>0.72270093011066272</v>
      </c>
    </row>
    <row r="2526" spans="1:66" x14ac:dyDescent="0.25">
      <c r="A2526" t="s">
        <v>35</v>
      </c>
      <c r="B2526" t="s">
        <v>215</v>
      </c>
      <c r="C2526" t="s">
        <v>296</v>
      </c>
      <c r="D2526" s="7" t="s">
        <v>552</v>
      </c>
      <c r="E2526" s="10">
        <f>VLOOKUP(A2526,home!$A$2:$E$405,3,FALSE)</f>
        <v>1.6</v>
      </c>
      <c r="F2526" s="10">
        <f>VLOOKUP(B2526,home!$B$2:$E$405,3,FALSE)</f>
        <v>1</v>
      </c>
      <c r="G2526" s="10">
        <f>VLOOKUP(C2526,away!$B$2:$E$405,4,FALSE)</f>
        <v>1.1299999999999999</v>
      </c>
      <c r="H2526" s="10">
        <f>VLOOKUP(A2526,away!$A$2:$E$405,3,FALSE)</f>
        <v>1.10909090909091</v>
      </c>
      <c r="I2526" s="10">
        <f>VLOOKUP(C2526,away!$B$2:$E$405,3,FALSE)</f>
        <v>0.37</v>
      </c>
      <c r="J2526" s="10">
        <f>VLOOKUP(B2526,home!$B$2:$E$405,4,FALSE)</f>
        <v>0.36</v>
      </c>
      <c r="K2526" s="12">
        <f t="shared" si="3024"/>
        <v>1.8079999999999998</v>
      </c>
      <c r="L2526" s="12">
        <f t="shared" si="3025"/>
        <v>0.14773090909090922</v>
      </c>
      <c r="M2526" s="13">
        <f t="shared" si="3026"/>
        <v>0.141461043735818</v>
      </c>
      <c r="N2526" s="13">
        <f t="shared" si="3027"/>
        <v>0.25576156707435893</v>
      </c>
      <c r="O2526" s="13">
        <f t="shared" si="3028"/>
        <v>2.0898168592041255E-2</v>
      </c>
      <c r="P2526" s="13">
        <f t="shared" si="3029"/>
        <v>3.7783888814410589E-2</v>
      </c>
      <c r="Q2526" s="13">
        <f t="shared" si="3030"/>
        <v>0.23120845663522049</v>
      </c>
      <c r="R2526" s="13">
        <f t="shared" si="3031"/>
        <v>1.5436527222186707E-3</v>
      </c>
      <c r="S2526" s="13">
        <f t="shared" si="3032"/>
        <v>2.5229954060813063E-3</v>
      </c>
      <c r="T2526" s="13">
        <f t="shared" si="3033"/>
        <v>3.4156635488227172E-2</v>
      </c>
      <c r="U2526" s="13">
        <f t="shared" si="3034"/>
        <v>2.7909241217713566E-3</v>
      </c>
      <c r="V2526" s="13">
        <f t="shared" si="3035"/>
        <v>7.4876191576713646E-5</v>
      </c>
      <c r="W2526" s="13">
        <f t="shared" si="3036"/>
        <v>0.13934162986549287</v>
      </c>
      <c r="X2526" s="13">
        <f t="shared" si="3037"/>
        <v>2.0585065654238243E-2</v>
      </c>
      <c r="Y2526" s="13">
        <f t="shared" si="3038"/>
        <v>1.5205252313983339E-3</v>
      </c>
      <c r="Z2526" s="13">
        <f t="shared" si="3039"/>
        <v>7.6015073324673654E-5</v>
      </c>
      <c r="AA2526" s="13">
        <f t="shared" si="3040"/>
        <v>1.3743525257100997E-4</v>
      </c>
      <c r="AB2526" s="13">
        <f t="shared" si="3041"/>
        <v>1.2424146832419302E-4</v>
      </c>
      <c r="AC2526" s="13">
        <f t="shared" si="3042"/>
        <v>1.2499526471509071E-6</v>
      </c>
      <c r="AD2526" s="13">
        <f t="shared" si="3043"/>
        <v>6.2982416699202765E-2</v>
      </c>
      <c r="AE2526" s="13">
        <f t="shared" si="3044"/>
        <v>9.3044496757156824E-3</v>
      </c>
      <c r="AF2526" s="13">
        <f t="shared" si="3045"/>
        <v>6.8727740459204674E-4</v>
      </c>
      <c r="AG2526" s="13">
        <f t="shared" si="3046"/>
        <v>3.3844038592674564E-5</v>
      </c>
      <c r="AH2526" s="13">
        <f t="shared" si="3047"/>
        <v>2.8074439717165403E-6</v>
      </c>
      <c r="AI2526" s="13">
        <f t="shared" si="3048"/>
        <v>5.0758587008635049E-6</v>
      </c>
      <c r="AJ2526" s="13">
        <f t="shared" si="3049"/>
        <v>4.5885762655806082E-6</v>
      </c>
      <c r="AK2526" s="13">
        <f t="shared" si="3050"/>
        <v>2.7653819627232465E-6</v>
      </c>
      <c r="AL2526" s="13">
        <f t="shared" si="3051"/>
        <v>1.3354368268744752E-8</v>
      </c>
      <c r="AM2526" s="13">
        <f t="shared" si="3052"/>
        <v>2.2774441878431709E-2</v>
      </c>
      <c r="AN2526" s="13">
        <f t="shared" si="3053"/>
        <v>3.3644890027387893E-3</v>
      </c>
      <c r="AO2526" s="13">
        <f t="shared" si="3054"/>
        <v>2.4851950950048395E-4</v>
      </c>
      <c r="AP2526" s="13">
        <f t="shared" si="3055"/>
        <v>1.2238004355111114E-5</v>
      </c>
      <c r="AQ2526" s="13">
        <f t="shared" si="3056"/>
        <v>4.5198287720976777E-7</v>
      </c>
      <c r="AR2526" s="13">
        <f t="shared" si="3057"/>
        <v>8.2949250032695423E-8</v>
      </c>
      <c r="AS2526" s="13">
        <f t="shared" si="3058"/>
        <v>1.4997224405911334E-7</v>
      </c>
      <c r="AT2526" s="13">
        <f t="shared" si="3059"/>
        <v>1.3557490862943845E-7</v>
      </c>
      <c r="AU2526" s="13">
        <f t="shared" si="3060"/>
        <v>8.1706478267341575E-8</v>
      </c>
      <c r="AV2526" s="13">
        <f t="shared" si="3061"/>
        <v>3.6931328176838384E-8</v>
      </c>
      <c r="AW2526" s="13">
        <f t="shared" si="3062"/>
        <v>9.9081060003750747E-11</v>
      </c>
      <c r="AX2526" s="13">
        <f t="shared" si="3063"/>
        <v>6.8626984860340884E-3</v>
      </c>
      <c r="AY2526" s="13">
        <f t="shared" si="3064"/>
        <v>1.0138326861586218E-3</v>
      </c>
      <c r="AZ2526" s="13">
        <f t="shared" si="3065"/>
        <v>7.488721219614583E-5</v>
      </c>
      <c r="BA2526" s="13">
        <f t="shared" si="3066"/>
        <v>3.6877186456734827E-6</v>
      </c>
      <c r="BB2526" s="13">
        <f t="shared" si="3067"/>
        <v>1.3619750699921003E-7</v>
      </c>
      <c r="BC2526" s="13">
        <f t="shared" si="3068"/>
        <v>4.0241163049817515E-9</v>
      </c>
      <c r="BD2526" s="13">
        <f t="shared" si="3069"/>
        <v>2.0423613526232039E-9</v>
      </c>
      <c r="BE2526" s="13">
        <f t="shared" si="3070"/>
        <v>3.6925893255427527E-9</v>
      </c>
      <c r="BF2526" s="13">
        <f t="shared" si="3071"/>
        <v>3.3381007502906486E-9</v>
      </c>
      <c r="BG2526" s="13">
        <f t="shared" si="3072"/>
        <v>2.011762052175164E-9</v>
      </c>
      <c r="BH2526" s="13">
        <f t="shared" si="3073"/>
        <v>9.093164475831739E-10</v>
      </c>
      <c r="BI2526" s="13">
        <f t="shared" si="3074"/>
        <v>3.288088274460755E-10</v>
      </c>
      <c r="BJ2526" s="14">
        <f t="shared" si="3075"/>
        <v>0.78993725446960017</v>
      </c>
      <c r="BK2526" s="14">
        <f t="shared" si="3076"/>
        <v>0.18285790014106065</v>
      </c>
      <c r="BL2526" s="14">
        <f t="shared" si="3077"/>
        <v>2.5510158874975288E-2</v>
      </c>
      <c r="BM2526" s="14">
        <f t="shared" si="3078"/>
        <v>0.30871071839781555</v>
      </c>
      <c r="BN2526" s="14">
        <f t="shared" si="3079"/>
        <v>0.68865677757406796</v>
      </c>
    </row>
    <row r="2527" spans="1:66" x14ac:dyDescent="0.25">
      <c r="A2527" t="s">
        <v>35</v>
      </c>
      <c r="B2527" t="s">
        <v>284</v>
      </c>
      <c r="C2527" t="s">
        <v>300</v>
      </c>
      <c r="D2527" s="7" t="s">
        <v>552</v>
      </c>
      <c r="E2527" s="10">
        <f>VLOOKUP(A2527,home!$A$2:$E$405,3,FALSE)</f>
        <v>1.6</v>
      </c>
      <c r="F2527" s="10">
        <f>VLOOKUP(B2527,home!$B$2:$E$405,3,FALSE)</f>
        <v>0.63</v>
      </c>
      <c r="G2527" s="10">
        <f>VLOOKUP(C2527,away!$B$2:$E$405,4,FALSE)</f>
        <v>0.83</v>
      </c>
      <c r="H2527" s="10">
        <f>VLOOKUP(A2527,away!$A$2:$E$405,3,FALSE)</f>
        <v>1.10909090909091</v>
      </c>
      <c r="I2527" s="10">
        <f>VLOOKUP(C2527,away!$B$2:$E$405,3,FALSE)</f>
        <v>0.63</v>
      </c>
      <c r="J2527" s="10">
        <f>VLOOKUP(B2527,home!$B$2:$E$405,4,FALSE)</f>
        <v>1.44</v>
      </c>
      <c r="K2527" s="12">
        <f t="shared" si="3024"/>
        <v>0.83663999999999994</v>
      </c>
      <c r="L2527" s="12">
        <f t="shared" si="3025"/>
        <v>1.0061672727272735</v>
      </c>
      <c r="M2527" s="13">
        <f t="shared" si="3026"/>
        <v>0.158372207495417</v>
      </c>
      <c r="N2527" s="13">
        <f t="shared" si="3027"/>
        <v>0.13250052367896564</v>
      </c>
      <c r="O2527" s="13">
        <f t="shared" si="3028"/>
        <v>0.15934893209146156</v>
      </c>
      <c r="P2527" s="13">
        <f t="shared" si="3029"/>
        <v>0.13331769054500039</v>
      </c>
      <c r="Q2527" s="13">
        <f t="shared" si="3030"/>
        <v>5.5427619065384903E-2</v>
      </c>
      <c r="R2527" s="13">
        <f t="shared" si="3031"/>
        <v>8.016584020723469E-2</v>
      </c>
      <c r="S2527" s="13">
        <f t="shared" si="3032"/>
        <v>2.8056700877846289E-2</v>
      </c>
      <c r="T2527" s="13">
        <f t="shared" si="3033"/>
        <v>5.5769456308784555E-2</v>
      </c>
      <c r="U2527" s="13">
        <f t="shared" si="3034"/>
        <v>6.7069948550980821E-2</v>
      </c>
      <c r="V2527" s="13">
        <f t="shared" si="3035"/>
        <v>2.6242360916026788E-3</v>
      </c>
      <c r="W2527" s="13">
        <f t="shared" si="3036"/>
        <v>1.5457654404954543E-2</v>
      </c>
      <c r="X2527" s="13">
        <f t="shared" si="3037"/>
        <v>1.5552985975393837E-2</v>
      </c>
      <c r="Y2527" s="13">
        <f t="shared" si="3038"/>
        <v>7.824452740813774E-3</v>
      </c>
      <c r="Z2527" s="13">
        <f t="shared" si="3039"/>
        <v>2.6886748269067912E-2</v>
      </c>
      <c r="AA2527" s="13">
        <f t="shared" si="3040"/>
        <v>2.2494529071832976E-2</v>
      </c>
      <c r="AB2527" s="13">
        <f t="shared" si="3041"/>
        <v>9.4099114013291695E-3</v>
      </c>
      <c r="AC2527" s="13">
        <f t="shared" si="3042"/>
        <v>1.3806758644324923E-4</v>
      </c>
      <c r="AD2527" s="13">
        <f t="shared" si="3043"/>
        <v>3.2331229953402908E-3</v>
      </c>
      <c r="AE2527" s="13">
        <f t="shared" si="3044"/>
        <v>3.2530625466133736E-3</v>
      </c>
      <c r="AF2527" s="13">
        <f t="shared" si="3045"/>
        <v>1.6365625352686083E-3</v>
      </c>
      <c r="AG2527" s="13">
        <f t="shared" si="3046"/>
        <v>5.4888522091961608E-4</v>
      </c>
      <c r="AH2527" s="13">
        <f t="shared" si="3047"/>
        <v>6.7631415445981993E-3</v>
      </c>
      <c r="AI2527" s="13">
        <f t="shared" si="3048"/>
        <v>5.6583147418726365E-3</v>
      </c>
      <c r="AJ2527" s="13">
        <f t="shared" si="3049"/>
        <v>2.3669862228201609E-3</v>
      </c>
      <c r="AK2527" s="13">
        <f t="shared" si="3050"/>
        <v>6.601051178200865E-4</v>
      </c>
      <c r="AL2527" s="13">
        <f t="shared" si="3051"/>
        <v>4.6490105946824968E-6</v>
      </c>
      <c r="AM2527" s="13">
        <f t="shared" si="3052"/>
        <v>5.4099200456430034E-4</v>
      </c>
      <c r="AN2527" s="13">
        <f t="shared" si="3053"/>
        <v>5.4432844979972281E-4</v>
      </c>
      <c r="AO2527" s="13">
        <f t="shared" si="3054"/>
        <v>2.7384273590142579E-4</v>
      </c>
      <c r="AP2527" s="13">
        <f t="shared" si="3055"/>
        <v>9.1843866246037555E-5</v>
      </c>
      <c r="AQ2527" s="13">
        <f t="shared" si="3056"/>
        <v>2.3102573104376019E-5</v>
      </c>
      <c r="AR2527" s="13">
        <f t="shared" si="3057"/>
        <v>1.3609703365993783E-3</v>
      </c>
      <c r="AS2527" s="13">
        <f t="shared" si="3058"/>
        <v>1.1386422224125038E-3</v>
      </c>
      <c r="AT2527" s="13">
        <f t="shared" si="3059"/>
        <v>4.7631681447959847E-4</v>
      </c>
      <c r="AU2527" s="13">
        <f t="shared" si="3060"/>
        <v>1.3283523322207044E-4</v>
      </c>
      <c r="AV2527" s="13">
        <f t="shared" si="3061"/>
        <v>2.7783817380728241E-5</v>
      </c>
      <c r="AW2527" s="13">
        <f t="shared" si="3062"/>
        <v>1.0870933690605697E-7</v>
      </c>
      <c r="AX2527" s="13">
        <f t="shared" si="3063"/>
        <v>7.5435925116446013E-5</v>
      </c>
      <c r="AY2527" s="13">
        <f t="shared" si="3064"/>
        <v>7.590115904007331E-5</v>
      </c>
      <c r="AZ2527" s="13">
        <f t="shared" si="3065"/>
        <v>3.8184631094094795E-5</v>
      </c>
      <c r="BA2527" s="13">
        <f t="shared" si="3066"/>
        <v>1.280670870934747E-5</v>
      </c>
      <c r="BB2527" s="13">
        <f t="shared" si="3067"/>
        <v>3.2214227936741901E-6</v>
      </c>
      <c r="BC2527" s="13">
        <f t="shared" si="3068"/>
        <v>6.4825803732252699E-7</v>
      </c>
      <c r="BD2527" s="13">
        <f t="shared" si="3069"/>
        <v>2.2822730197315255E-4</v>
      </c>
      <c r="BE2527" s="13">
        <f t="shared" si="3070"/>
        <v>1.9094408992281832E-4</v>
      </c>
      <c r="BF2527" s="13">
        <f t="shared" si="3071"/>
        <v>7.9875731696513346E-5</v>
      </c>
      <c r="BG2527" s="13">
        <f t="shared" si="3072"/>
        <v>2.2275744055523645E-5</v>
      </c>
      <c r="BH2527" s="13">
        <f t="shared" si="3073"/>
        <v>4.6591946266533241E-6</v>
      </c>
      <c r="BI2527" s="13">
        <f t="shared" si="3074"/>
        <v>7.7961371848864761E-7</v>
      </c>
      <c r="BJ2527" s="14">
        <f t="shared" si="3075"/>
        <v>0.29288463320684605</v>
      </c>
      <c r="BK2527" s="14">
        <f t="shared" si="3076"/>
        <v>0.32258945276594431</v>
      </c>
      <c r="BL2527" s="14">
        <f t="shared" si="3077"/>
        <v>0.35760101905003761</v>
      </c>
      <c r="BM2527" s="14">
        <f t="shared" si="3078"/>
        <v>0.28075324775872851</v>
      </c>
      <c r="BN2527" s="14">
        <f t="shared" si="3079"/>
        <v>0.71913281308346422</v>
      </c>
    </row>
    <row r="2528" spans="1:66" x14ac:dyDescent="0.25">
      <c r="A2528" t="s">
        <v>10</v>
      </c>
      <c r="B2528" t="s">
        <v>11</v>
      </c>
      <c r="C2528" t="s">
        <v>40</v>
      </c>
      <c r="D2528" s="7" t="s">
        <v>553</v>
      </c>
      <c r="E2528" s="10">
        <f>VLOOKUP(A2528,home!$A$2:$E$405,3,FALSE)</f>
        <v>1.6153846153846201</v>
      </c>
      <c r="F2528" s="10">
        <f>VLOOKUP(B2528,home!$B$2:$E$405,3,FALSE)</f>
        <v>0.93</v>
      </c>
      <c r="G2528" s="10">
        <f>VLOOKUP(C2528,away!$B$2:$E$405,4,FALSE)</f>
        <v>1.1299999999999999</v>
      </c>
      <c r="H2528" s="10">
        <f>VLOOKUP(A2528,away!$A$2:$E$405,3,FALSE)</f>
        <v>1.4957264957265</v>
      </c>
      <c r="I2528" s="10">
        <f>VLOOKUP(C2528,away!$B$2:$E$405,3,FALSE)</f>
        <v>1.03</v>
      </c>
      <c r="J2528" s="10">
        <f>VLOOKUP(B2528,home!$B$2:$E$405,4,FALSE)</f>
        <v>1.1100000000000001</v>
      </c>
      <c r="K2528" s="12">
        <f t="shared" si="3024"/>
        <v>1.6976076923076973</v>
      </c>
      <c r="L2528" s="12">
        <f t="shared" si="3025"/>
        <v>1.7100641025641075</v>
      </c>
      <c r="M2528" s="13">
        <f t="shared" si="3026"/>
        <v>3.3118216688141223E-2</v>
      </c>
      <c r="N2528" s="13">
        <f t="shared" si="3027"/>
        <v>5.6221739405301688E-2</v>
      </c>
      <c r="O2528" s="13">
        <f t="shared" si="3028"/>
        <v>5.6634273499329861E-2</v>
      </c>
      <c r="P2528" s="13">
        <f t="shared" si="3029"/>
        <v>9.6142778340720339E-2</v>
      </c>
      <c r="Q2528" s="13">
        <f t="shared" si="3030"/>
        <v>4.7721228644679467E-2</v>
      </c>
      <c r="R2528" s="13">
        <f t="shared" si="3031"/>
        <v>4.8424119043000882E-2</v>
      </c>
      <c r="S2528" s="13">
        <f t="shared" si="3032"/>
        <v>6.9776053418832806E-2</v>
      </c>
      <c r="T2528" s="13">
        <f t="shared" si="3033"/>
        <v>8.1606360035520367E-2</v>
      </c>
      <c r="U2528" s="13">
        <f t="shared" si="3034"/>
        <v>8.2205156980621946E-2</v>
      </c>
      <c r="V2528" s="13">
        <f t="shared" si="3035"/>
        <v>2.250679303212345E-2</v>
      </c>
      <c r="W2528" s="13">
        <f t="shared" si="3036"/>
        <v>2.7003974944527429E-2</v>
      </c>
      <c r="X2528" s="13">
        <f t="shared" si="3037"/>
        <v>4.6178528179176934E-2</v>
      </c>
      <c r="Y2528" s="13">
        <f t="shared" si="3038"/>
        <v>3.9484121674227789E-2</v>
      </c>
      <c r="Z2528" s="13">
        <f t="shared" si="3039"/>
        <v>2.7602782557908927E-2</v>
      </c>
      <c r="AA2528" s="13">
        <f t="shared" si="3040"/>
        <v>4.6858695999402927E-2</v>
      </c>
      <c r="AB2528" s="13">
        <f t="shared" si="3041"/>
        <v>3.9773841390047172E-2</v>
      </c>
      <c r="AC2528" s="13">
        <f t="shared" si="3042"/>
        <v>4.0836015455331344E-3</v>
      </c>
      <c r="AD2528" s="13">
        <f t="shared" si="3043"/>
        <v>1.146053889717853E-2</v>
      </c>
      <c r="AE2528" s="13">
        <f t="shared" si="3044"/>
        <v>1.9598256164104648E-2</v>
      </c>
      <c r="AF2528" s="13">
        <f t="shared" si="3045"/>
        <v>1.6757137169545556E-2</v>
      </c>
      <c r="AG2528" s="13">
        <f t="shared" si="3046"/>
        <v>9.5519262451275195E-3</v>
      </c>
      <c r="AH2528" s="13">
        <f t="shared" si="3047"/>
        <v>1.1800631895790684E-2</v>
      </c>
      <c r="AI2528" s="13">
        <f t="shared" si="3048"/>
        <v>2.003284348038583E-2</v>
      </c>
      <c r="AJ2528" s="13">
        <f t="shared" si="3049"/>
        <v>1.7003954595549545E-2</v>
      </c>
      <c r="AK2528" s="13">
        <f t="shared" si="3050"/>
        <v>9.6220147070185738E-3</v>
      </c>
      <c r="AL2528" s="13">
        <f t="shared" si="3051"/>
        <v>4.7419074755265794E-4</v>
      </c>
      <c r="AM2528" s="13">
        <f t="shared" si="3052"/>
        <v>3.8910997979683675E-3</v>
      </c>
      <c r="AN2528" s="13">
        <f t="shared" si="3053"/>
        <v>6.6540300840001558E-3</v>
      </c>
      <c r="AO2528" s="13">
        <f t="shared" si="3054"/>
        <v>5.6894089920151514E-3</v>
      </c>
      <c r="AP2528" s="13">
        <f t="shared" si="3055"/>
        <v>3.2430846940168499E-3</v>
      </c>
      <c r="AQ2528" s="13">
        <f t="shared" si="3056"/>
        <v>1.3864706792033295E-3</v>
      </c>
      <c r="AR2528" s="13">
        <f t="shared" si="3057"/>
        <v>4.0359673985129341E-3</v>
      </c>
      <c r="AS2528" s="13">
        <f t="shared" si="3058"/>
        <v>6.8514893016186429E-3</v>
      </c>
      <c r="AT2528" s="13">
        <f t="shared" si="3059"/>
        <v>5.8155704710958515E-3</v>
      </c>
      <c r="AU2528" s="13">
        <f t="shared" si="3060"/>
        <v>3.2908523889632717E-3</v>
      </c>
      <c r="AV2528" s="13">
        <f t="shared" si="3061"/>
        <v>1.3966440824383041E-3</v>
      </c>
      <c r="AW2528" s="13">
        <f t="shared" si="3062"/>
        <v>3.8238451768164289E-5</v>
      </c>
      <c r="AX2528" s="13">
        <f t="shared" si="3063"/>
        <v>1.1009268247613377E-3</v>
      </c>
      <c r="AY2528" s="13">
        <f t="shared" si="3064"/>
        <v>1.8826554425742492E-3</v>
      </c>
      <c r="AZ2528" s="13">
        <f t="shared" si="3065"/>
        <v>1.6097307449215836E-3</v>
      </c>
      <c r="BA2528" s="13">
        <f t="shared" si="3066"/>
        <v>9.1758092056139304E-4</v>
      </c>
      <c r="BB2528" s="13">
        <f t="shared" si="3067"/>
        <v>3.9228054836244156E-4</v>
      </c>
      <c r="BC2528" s="13">
        <f t="shared" si="3068"/>
        <v>1.3416497677775488E-4</v>
      </c>
      <c r="BD2528" s="13">
        <f t="shared" si="3069"/>
        <v>1.1502938278860027E-3</v>
      </c>
      <c r="BE2528" s="13">
        <f t="shared" si="3070"/>
        <v>1.9527476506333446E-3</v>
      </c>
      <c r="BF2528" s="13">
        <f t="shared" si="3071"/>
        <v>1.6574997164254749E-3</v>
      </c>
      <c r="BG2528" s="13">
        <f t="shared" si="3072"/>
        <v>9.3792808953390425E-4</v>
      </c>
      <c r="BH2528" s="13">
        <f t="shared" si="3073"/>
        <v>3.9805848490605494E-4</v>
      </c>
      <c r="BI2528" s="13">
        <f t="shared" si="3074"/>
        <v>1.351494291929732E-4</v>
      </c>
      <c r="BJ2528" s="14">
        <f t="shared" si="3075"/>
        <v>0.38248524506455256</v>
      </c>
      <c r="BK2528" s="14">
        <f t="shared" si="3076"/>
        <v>0.22798428921547784</v>
      </c>
      <c r="BL2528" s="14">
        <f t="shared" si="3077"/>
        <v>0.35997773243235415</v>
      </c>
      <c r="BM2528" s="14">
        <f t="shared" si="3078"/>
        <v>0.65794327665831409</v>
      </c>
      <c r="BN2528" s="14">
        <f t="shared" si="3079"/>
        <v>0.33826235562117346</v>
      </c>
    </row>
    <row r="2529" spans="1:66" x14ac:dyDescent="0.25">
      <c r="A2529" t="s">
        <v>10</v>
      </c>
      <c r="B2529" t="s">
        <v>38</v>
      </c>
      <c r="C2529" t="s">
        <v>223</v>
      </c>
      <c r="D2529" s="7" t="s">
        <v>553</v>
      </c>
      <c r="E2529" s="10">
        <f>VLOOKUP(A2529,home!$A$2:$E$405,3,FALSE)</f>
        <v>1.6153846153846201</v>
      </c>
      <c r="F2529" s="10">
        <f>VLOOKUP(B2529,home!$B$2:$E$405,3,FALSE)</f>
        <v>0.93</v>
      </c>
      <c r="G2529" s="10">
        <f>VLOOKUP(C2529,away!$B$2:$E$405,4,FALSE)</f>
        <v>1.75</v>
      </c>
      <c r="H2529" s="10">
        <f>VLOOKUP(A2529,away!$A$2:$E$405,3,FALSE)</f>
        <v>1.4957264957265</v>
      </c>
      <c r="I2529" s="10">
        <f>VLOOKUP(C2529,away!$B$2:$E$405,3,FALSE)</f>
        <v>0.93</v>
      </c>
      <c r="J2529" s="10">
        <f>VLOOKUP(B2529,home!$B$2:$E$405,4,FALSE)</f>
        <v>0.67</v>
      </c>
      <c r="K2529" s="12">
        <f t="shared" si="3024"/>
        <v>2.6290384615384692</v>
      </c>
      <c r="L2529" s="12">
        <f t="shared" si="3025"/>
        <v>0.93198717948718224</v>
      </c>
      <c r="M2529" s="13">
        <f t="shared" si="3026"/>
        <v>2.8409671641685522E-2</v>
      </c>
      <c r="N2529" s="13">
        <f t="shared" si="3027"/>
        <v>7.4690119425669985E-2</v>
      </c>
      <c r="O2529" s="13">
        <f t="shared" si="3028"/>
        <v>2.6477449743491477E-2</v>
      </c>
      <c r="P2529" s="13">
        <f t="shared" si="3029"/>
        <v>6.9610233739090963E-2</v>
      </c>
      <c r="Q2529" s="13">
        <f t="shared" si="3030"/>
        <v>9.8181598333493991E-2</v>
      </c>
      <c r="R2529" s="13">
        <f t="shared" si="3031"/>
        <v>1.2338321853225118E-2</v>
      </c>
      <c r="S2529" s="13">
        <f t="shared" si="3032"/>
        <v>4.2640273199259289E-2</v>
      </c>
      <c r="T2529" s="13">
        <f t="shared" si="3033"/>
        <v>9.1503990908376506E-2</v>
      </c>
      <c r="U2529" s="13">
        <f t="shared" si="3034"/>
        <v>3.2437922702969441E-2</v>
      </c>
      <c r="V2529" s="13">
        <f t="shared" si="3035"/>
        <v>1.1608720288151979E-2</v>
      </c>
      <c r="W2529" s="13">
        <f t="shared" si="3036"/>
        <v>8.6041066078025655E-2</v>
      </c>
      <c r="X2529" s="13">
        <f t="shared" si="3037"/>
        <v>8.0189170494129408E-2</v>
      </c>
      <c r="Y2529" s="13">
        <f t="shared" si="3038"/>
        <v>3.7367639417120221E-2</v>
      </c>
      <c r="Z2529" s="13">
        <f t="shared" si="3039"/>
        <v>3.8330525945307814E-3</v>
      </c>
      <c r="AA2529" s="13">
        <f t="shared" si="3040"/>
        <v>1.0077242696121242E-2</v>
      </c>
      <c r="AB2529" s="13">
        <f t="shared" si="3041"/>
        <v>1.3246729317180187E-2</v>
      </c>
      <c r="AC2529" s="13">
        <f t="shared" si="3042"/>
        <v>1.7777522714401113E-3</v>
      </c>
      <c r="AD2529" s="13">
        <f t="shared" si="3043"/>
        <v>5.6551317997725593E-2</v>
      </c>
      <c r="AE2529" s="13">
        <f t="shared" si="3044"/>
        <v>5.2705103356983002E-2</v>
      </c>
      <c r="AF2529" s="13">
        <f t="shared" si="3045"/>
        <v>2.4560240311127503E-2</v>
      </c>
      <c r="AG2529" s="13">
        <f t="shared" si="3046"/>
        <v>7.6299430316983741E-3</v>
      </c>
      <c r="AH2529" s="13">
        <f t="shared" si="3047"/>
        <v>8.9308896910069195E-4</v>
      </c>
      <c r="AI2529" s="13">
        <f t="shared" si="3048"/>
        <v>2.3479652493414607E-3</v>
      </c>
      <c r="AJ2529" s="13">
        <f t="shared" si="3049"/>
        <v>3.0864454734372314E-3</v>
      </c>
      <c r="AK2529" s="13">
        <f t="shared" si="3050"/>
        <v>2.7047946197025973E-3</v>
      </c>
      <c r="AL2529" s="13">
        <f t="shared" si="3051"/>
        <v>1.7423608791531116E-4</v>
      </c>
      <c r="AM2529" s="13">
        <f t="shared" si="3052"/>
        <v>2.9735118013342634E-2</v>
      </c>
      <c r="AN2529" s="13">
        <f t="shared" si="3053"/>
        <v>2.7712748768973706E-2</v>
      </c>
      <c r="AO2529" s="13">
        <f t="shared" si="3054"/>
        <v>1.2913963280516343E-2</v>
      </c>
      <c r="AP2529" s="13">
        <f t="shared" si="3055"/>
        <v>4.0118827379364893E-3</v>
      </c>
      <c r="AQ2529" s="13">
        <f t="shared" si="3056"/>
        <v>9.3475581934068547E-4</v>
      </c>
      <c r="AR2529" s="13">
        <f t="shared" si="3057"/>
        <v>1.6646949386865388E-4</v>
      </c>
      <c r="AS2529" s="13">
        <f t="shared" si="3058"/>
        <v>4.3765470205353341E-4</v>
      </c>
      <c r="AT2529" s="13">
        <f t="shared" si="3059"/>
        <v>5.7530552228594943E-4</v>
      </c>
      <c r="AU2529" s="13">
        <f t="shared" si="3060"/>
        <v>5.04166781741746E-4</v>
      </c>
      <c r="AV2529" s="13">
        <f t="shared" si="3061"/>
        <v>3.313684650572803E-4</v>
      </c>
      <c r="AW2529" s="13">
        <f t="shared" si="3062"/>
        <v>1.1858847616071544E-5</v>
      </c>
      <c r="AX2529" s="13">
        <f t="shared" si="3063"/>
        <v>1.3029128152577179E-2</v>
      </c>
      <c r="AY2529" s="13">
        <f t="shared" si="3064"/>
        <v>1.2142980398097449E-2</v>
      </c>
      <c r="AZ2529" s="13">
        <f t="shared" si="3065"/>
        <v>5.6585510258954901E-3</v>
      </c>
      <c r="BA2529" s="13">
        <f t="shared" si="3066"/>
        <v>1.7578990035362135E-3</v>
      </c>
      <c r="BB2529" s="13">
        <f t="shared" si="3067"/>
        <v>4.0958483353226085E-4</v>
      </c>
      <c r="BC2529" s="13">
        <f t="shared" si="3068"/>
        <v>7.6345562752891787E-5</v>
      </c>
      <c r="BD2529" s="13">
        <f t="shared" si="3069"/>
        <v>2.5857905676884241E-5</v>
      </c>
      <c r="BE2529" s="13">
        <f t="shared" si="3070"/>
        <v>6.7981428559362584E-5</v>
      </c>
      <c r="BF2529" s="13">
        <f t="shared" si="3071"/>
        <v>8.936289517644701E-5</v>
      </c>
      <c r="BG2529" s="13">
        <f t="shared" si="3072"/>
        <v>7.8312829484436573E-5</v>
      </c>
      <c r="BH2529" s="13">
        <f t="shared" si="3073"/>
        <v>5.1471860186621905E-5</v>
      </c>
      <c r="BI2529" s="13">
        <f t="shared" si="3074"/>
        <v>2.7064300023511915E-5</v>
      </c>
      <c r="BJ2529" s="14">
        <f t="shared" si="3075"/>
        <v>0.71780314695085146</v>
      </c>
      <c r="BK2529" s="14">
        <f t="shared" si="3076"/>
        <v>0.16636386762564062</v>
      </c>
      <c r="BL2529" s="14">
        <f t="shared" si="3077"/>
        <v>0.10596497680868386</v>
      </c>
      <c r="BM2529" s="14">
        <f t="shared" si="3078"/>
        <v>0.67212652769256842</v>
      </c>
      <c r="BN2529" s="14">
        <f t="shared" si="3079"/>
        <v>0.30970739473665709</v>
      </c>
    </row>
    <row r="2530" spans="1:66" x14ac:dyDescent="0.25">
      <c r="A2530" t="s">
        <v>10</v>
      </c>
      <c r="B2530" t="s">
        <v>42</v>
      </c>
      <c r="C2530" t="s">
        <v>225</v>
      </c>
      <c r="D2530" s="7" t="s">
        <v>553</v>
      </c>
      <c r="E2530" s="10">
        <f>VLOOKUP(A2530,home!$A$2:$E$405,3,FALSE)</f>
        <v>1.6153846153846201</v>
      </c>
      <c r="F2530" s="10">
        <f>VLOOKUP(B2530,home!$B$2:$E$405,3,FALSE)</f>
        <v>1.44</v>
      </c>
      <c r="G2530" s="10">
        <f>VLOOKUP(C2530,away!$B$2:$E$405,4,FALSE)</f>
        <v>0.72</v>
      </c>
      <c r="H2530" s="10">
        <f>VLOOKUP(A2530,away!$A$2:$E$405,3,FALSE)</f>
        <v>1.4957264957265</v>
      </c>
      <c r="I2530" s="10">
        <f>VLOOKUP(C2530,away!$B$2:$E$405,3,FALSE)</f>
        <v>0.62</v>
      </c>
      <c r="J2530" s="10">
        <f>VLOOKUP(B2530,home!$B$2:$E$405,4,FALSE)</f>
        <v>1</v>
      </c>
      <c r="K2530" s="12">
        <f t="shared" si="3024"/>
        <v>1.674830769230774</v>
      </c>
      <c r="L2530" s="12">
        <f t="shared" si="3025"/>
        <v>0.92735042735042994</v>
      </c>
      <c r="M2530" s="13">
        <f t="shared" si="3026"/>
        <v>7.411174949374498E-2</v>
      </c>
      <c r="N2530" s="13">
        <f t="shared" si="3027"/>
        <v>0.12412463841364732</v>
      </c>
      <c r="O2530" s="13">
        <f t="shared" si="3028"/>
        <v>6.8727562564712408E-2</v>
      </c>
      <c r="P2530" s="13">
        <f t="shared" si="3029"/>
        <v>0.11510703647761342</v>
      </c>
      <c r="Q2530" s="13">
        <f t="shared" si="3030"/>
        <v>0.10394388181741032</v>
      </c>
      <c r="R2530" s="13">
        <f t="shared" si="3031"/>
        <v>3.1867267257569727E-2</v>
      </c>
      <c r="S2530" s="13">
        <f t="shared" si="3032"/>
        <v>4.4694768161480582E-2</v>
      </c>
      <c r="T2530" s="13">
        <f t="shared" si="3033"/>
        <v>9.6392403223838033E-2</v>
      </c>
      <c r="U2530" s="13">
        <f t="shared" si="3034"/>
        <v>5.3372279734278161E-2</v>
      </c>
      <c r="V2530" s="13">
        <f t="shared" si="3035"/>
        <v>7.7131004406861296E-3</v>
      </c>
      <c r="W2530" s="13">
        <f t="shared" si="3036"/>
        <v>5.8029470513695322E-2</v>
      </c>
      <c r="X2530" s="13">
        <f t="shared" si="3037"/>
        <v>5.3813654279794523E-2</v>
      </c>
      <c r="Y2530" s="13">
        <f t="shared" si="3038"/>
        <v>2.4952057646827869E-2</v>
      </c>
      <c r="Z2530" s="13">
        <f t="shared" si="3039"/>
        <v>9.8507079699325512E-3</v>
      </c>
      <c r="AA2530" s="13">
        <f t="shared" si="3040"/>
        <v>1.6498268806749847E-2</v>
      </c>
      <c r="AB2530" s="13">
        <f t="shared" si="3041"/>
        <v>1.3815904118292468E-2</v>
      </c>
      <c r="AC2530" s="13">
        <f t="shared" si="3042"/>
        <v>7.4872754644701072E-4</v>
      </c>
      <c r="AD2530" s="13">
        <f t="shared" si="3043"/>
        <v>2.4297385684626714E-2</v>
      </c>
      <c r="AE2530" s="13">
        <f t="shared" si="3044"/>
        <v>2.2532190998136799E-2</v>
      </c>
      <c r="AF2530" s="13">
        <f t="shared" si="3045"/>
        <v>1.0447618475631835E-2</v>
      </c>
      <c r="AG2530" s="13">
        <f t="shared" si="3046"/>
        <v>3.2295344860571434E-3</v>
      </c>
      <c r="AH2530" s="13">
        <f t="shared" si="3047"/>
        <v>2.2837645614053092E-3</v>
      </c>
      <c r="AI2530" s="13">
        <f t="shared" si="3048"/>
        <v>3.8249191571204347E-3</v>
      </c>
      <c r="AJ2530" s="13">
        <f t="shared" si="3049"/>
        <v>3.2030461470827711E-3</v>
      </c>
      <c r="AK2530" s="13">
        <f t="shared" si="3050"/>
        <v>1.7881867474667677E-3</v>
      </c>
      <c r="AL2530" s="13">
        <f t="shared" si="3051"/>
        <v>4.6515598182144637E-5</v>
      </c>
      <c r="AM2530" s="13">
        <f t="shared" si="3052"/>
        <v>8.1388018312960279E-3</v>
      </c>
      <c r="AN2530" s="13">
        <f t="shared" si="3053"/>
        <v>7.5475213563728329E-3</v>
      </c>
      <c r="AO2530" s="13">
        <f t="shared" si="3054"/>
        <v>3.4995985776344212E-3</v>
      </c>
      <c r="AP2530" s="13">
        <f t="shared" si="3055"/>
        <v>1.081784745508079E-3</v>
      </c>
      <c r="AQ2530" s="13">
        <f t="shared" si="3056"/>
        <v>2.5079838651202328E-4</v>
      </c>
      <c r="AR2530" s="13">
        <f t="shared" si="3057"/>
        <v>4.2357000839739623E-4</v>
      </c>
      <c r="AS2530" s="13">
        <f t="shared" si="3058"/>
        <v>7.0940808298729653E-4</v>
      </c>
      <c r="AT2530" s="13">
        <f t="shared" si="3059"/>
        <v>5.9406924266407137E-4</v>
      </c>
      <c r="AU2530" s="13">
        <f t="shared" si="3060"/>
        <v>3.3165514888913662E-4</v>
      </c>
      <c r="AV2530" s="13">
        <f t="shared" si="3061"/>
        <v>1.3886656203333491E-4</v>
      </c>
      <c r="AW2530" s="13">
        <f t="shared" si="3062"/>
        <v>2.0068315352997325E-6</v>
      </c>
      <c r="AX2530" s="13">
        <f t="shared" si="3063"/>
        <v>2.2718526219543934E-3</v>
      </c>
      <c r="AY2530" s="13">
        <f t="shared" si="3064"/>
        <v>2.1068034998466011E-3</v>
      </c>
      <c r="AZ2530" s="13">
        <f t="shared" si="3065"/>
        <v>9.7687256296306348E-4</v>
      </c>
      <c r="BA2530" s="13">
        <f t="shared" si="3066"/>
        <v>3.0196772957690225E-4</v>
      </c>
      <c r="BB2530" s="13">
        <f t="shared" si="3067"/>
        <v>7.0007475767294833E-5</v>
      </c>
      <c r="BC2530" s="13">
        <f t="shared" si="3068"/>
        <v>1.298429251410515E-5</v>
      </c>
      <c r="BD2530" s="13">
        <f t="shared" si="3069"/>
        <v>6.5466304716691739E-5</v>
      </c>
      <c r="BE2530" s="13">
        <f t="shared" si="3070"/>
        <v>1.0964498148735307E-4</v>
      </c>
      <c r="BF2530" s="13">
        <f t="shared" si="3071"/>
        <v>9.1818394343378773E-5</v>
      </c>
      <c r="BG2530" s="13">
        <f t="shared" si="3072"/>
        <v>5.1260090675885197E-5</v>
      </c>
      <c r="BH2530" s="13">
        <f t="shared" si="3073"/>
        <v>2.1462994274383009E-5</v>
      </c>
      <c r="BI2530" s="13">
        <f t="shared" si="3074"/>
        <v>7.1893766421121157E-6</v>
      </c>
      <c r="BJ2530" s="14">
        <f t="shared" si="3075"/>
        <v>0.54802182861961135</v>
      </c>
      <c r="BK2530" s="14">
        <f t="shared" si="3076"/>
        <v>0.24452870121800083</v>
      </c>
      <c r="BL2530" s="14">
        <f t="shared" si="3077"/>
        <v>0.19792561028178896</v>
      </c>
      <c r="BM2530" s="14">
        <f t="shared" si="3078"/>
        <v>0.48033991539632453</v>
      </c>
      <c r="BN2530" s="14">
        <f t="shared" si="3079"/>
        <v>0.51788213602469813</v>
      </c>
    </row>
    <row r="2531" spans="1:66" x14ac:dyDescent="0.25">
      <c r="A2531" t="s">
        <v>10</v>
      </c>
      <c r="B2531" t="s">
        <v>453</v>
      </c>
      <c r="C2531" t="s">
        <v>41</v>
      </c>
      <c r="D2531" s="7" t="s">
        <v>553</v>
      </c>
      <c r="E2531" s="10">
        <f>VLOOKUP(A2531,home!$A$2:$E$405,3,FALSE)</f>
        <v>1.6153846153846201</v>
      </c>
      <c r="F2531" s="10">
        <f>VLOOKUP(B2531,home!$B$2:$E$405,3,FALSE)</f>
        <v>1.34</v>
      </c>
      <c r="G2531" s="10">
        <f>VLOOKUP(C2531,away!$B$2:$E$405,4,FALSE)</f>
        <v>0.83</v>
      </c>
      <c r="H2531" s="10">
        <f>VLOOKUP(A2531,away!$A$2:$E$405,3,FALSE)</f>
        <v>1.4957264957265</v>
      </c>
      <c r="I2531" s="10">
        <f>VLOOKUP(C2531,away!$B$2:$E$405,3,FALSE)</f>
        <v>1.44</v>
      </c>
      <c r="J2531" s="10">
        <f>VLOOKUP(B2531,home!$B$2:$E$405,4,FALSE)</f>
        <v>0.67</v>
      </c>
      <c r="K2531" s="12">
        <f t="shared" si="3024"/>
        <v>1.7966307692307746</v>
      </c>
      <c r="L2531" s="12">
        <f t="shared" si="3025"/>
        <v>1.4430769230769274</v>
      </c>
      <c r="M2531" s="13">
        <f t="shared" si="3026"/>
        <v>3.9175344680103655E-2</v>
      </c>
      <c r="N2531" s="13">
        <f t="shared" si="3027"/>
        <v>7.0383629647495366E-2</v>
      </c>
      <c r="O2531" s="13">
        <f t="shared" si="3028"/>
        <v>5.6533035861442059E-2</v>
      </c>
      <c r="P2531" s="13">
        <f t="shared" si="3029"/>
        <v>0.10156899170669362</v>
      </c>
      <c r="Q2531" s="13">
        <f t="shared" si="3030"/>
        <v>6.3226697337416787E-2</v>
      </c>
      <c r="R2531" s="13">
        <f t="shared" si="3031"/>
        <v>4.0790759721563707E-2</v>
      </c>
      <c r="S2531" s="13">
        <f t="shared" si="3032"/>
        <v>6.5833882002535468E-2</v>
      </c>
      <c r="T2531" s="13">
        <f t="shared" si="3033"/>
        <v>9.124098784999557E-2</v>
      </c>
      <c r="U2531" s="13">
        <f t="shared" si="3034"/>
        <v>7.3285934016060705E-2</v>
      </c>
      <c r="V2531" s="13">
        <f t="shared" si="3035"/>
        <v>1.8965105816019928E-2</v>
      </c>
      <c r="W2531" s="13">
        <f t="shared" si="3036"/>
        <v>3.7865009957748171E-2</v>
      </c>
      <c r="X2531" s="13">
        <f t="shared" si="3037"/>
        <v>5.4642122062104441E-2</v>
      </c>
      <c r="Y2531" s="13">
        <f t="shared" si="3038"/>
        <v>3.9426392687887793E-2</v>
      </c>
      <c r="Z2531" s="13">
        <f t="shared" si="3039"/>
        <v>1.9621401342988138E-2</v>
      </c>
      <c r="AA2531" s="13">
        <f t="shared" si="3040"/>
        <v>3.5252413388238535E-2</v>
      </c>
      <c r="AB2531" s="13">
        <f t="shared" si="3041"/>
        <v>3.1667785291476132E-2</v>
      </c>
      <c r="AC2531" s="13">
        <f t="shared" si="3042"/>
        <v>3.0731488948491062E-3</v>
      </c>
      <c r="AD2531" s="13">
        <f t="shared" si="3043"/>
        <v>1.7007360491830003E-2</v>
      </c>
      <c r="AE2531" s="13">
        <f t="shared" si="3044"/>
        <v>2.4542929448210137E-2</v>
      </c>
      <c r="AF2531" s="13">
        <f t="shared" si="3045"/>
        <v>1.7708667555708602E-2</v>
      </c>
      <c r="AG2531" s="13">
        <f t="shared" si="3046"/>
        <v>8.518323162694727E-3</v>
      </c>
      <c r="AH2531" s="13">
        <f t="shared" si="3047"/>
        <v>7.0787978691242018E-3</v>
      </c>
      <c r="AI2531" s="13">
        <f t="shared" si="3048"/>
        <v>1.2717986060833783E-2</v>
      </c>
      <c r="AJ2531" s="13">
        <f t="shared" si="3049"/>
        <v>1.1424762539771035E-2</v>
      </c>
      <c r="AK2531" s="13">
        <f t="shared" si="3050"/>
        <v>6.8420266367025927E-3</v>
      </c>
      <c r="AL2531" s="13">
        <f t="shared" si="3051"/>
        <v>3.1870722482540514E-4</v>
      </c>
      <c r="AM2531" s="13">
        <f t="shared" si="3052"/>
        <v>6.1111894326043199E-3</v>
      </c>
      <c r="AN2531" s="13">
        <f t="shared" si="3053"/>
        <v>8.8189164427428749E-3</v>
      </c>
      <c r="AO2531" s="13">
        <f t="shared" si="3054"/>
        <v>6.3631874025329568E-3</v>
      </c>
      <c r="AP2531" s="13">
        <f t="shared" si="3055"/>
        <v>3.0608562992697078E-3</v>
      </c>
      <c r="AQ2531" s="13">
        <f t="shared" si="3056"/>
        <v>1.10426277258269E-3</v>
      </c>
      <c r="AR2531" s="13">
        <f t="shared" si="3057"/>
        <v>2.0430499696118534E-3</v>
      </c>
      <c r="AS2531" s="13">
        <f t="shared" si="3058"/>
        <v>3.6706064384806549E-3</v>
      </c>
      <c r="AT2531" s="13">
        <f t="shared" si="3059"/>
        <v>3.2973622345554669E-3</v>
      </c>
      <c r="AU2531" s="13">
        <f t="shared" si="3060"/>
        <v>1.974714149300632E-3</v>
      </c>
      <c r="AV2531" s="13">
        <f t="shared" si="3061"/>
        <v>8.86958050267222E-4</v>
      </c>
      <c r="AW2531" s="13">
        <f t="shared" si="3062"/>
        <v>2.2952908363018457E-5</v>
      </c>
      <c r="AX2531" s="13">
        <f t="shared" si="3063"/>
        <v>1.8299251618691479E-3</v>
      </c>
      <c r="AY2531" s="13">
        <f t="shared" si="3064"/>
        <v>2.6407227720511781E-3</v>
      </c>
      <c r="AZ2531" s="13">
        <f t="shared" si="3065"/>
        <v>1.9053830462953947E-3</v>
      </c>
      <c r="BA2531" s="13">
        <f t="shared" si="3066"/>
        <v>9.1653810124363354E-4</v>
      </c>
      <c r="BB2531" s="13">
        <f t="shared" si="3067"/>
        <v>3.3065874575635793E-4</v>
      </c>
      <c r="BC2531" s="13">
        <f t="shared" si="3068"/>
        <v>9.5433201082912249E-5</v>
      </c>
      <c r="BD2531" s="13">
        <f t="shared" si="3069"/>
        <v>4.9137971063998068E-4</v>
      </c>
      <c r="BE2531" s="13">
        <f t="shared" si="3070"/>
        <v>8.8282790751150408E-4</v>
      </c>
      <c r="BF2531" s="13">
        <f t="shared" si="3071"/>
        <v>7.9305789128539445E-4</v>
      </c>
      <c r="BG2531" s="13">
        <f t="shared" si="3072"/>
        <v>4.7494406975487146E-4</v>
      </c>
      <c r="BH2531" s="13">
        <f t="shared" si="3073"/>
        <v>2.1332478234632231E-4</v>
      </c>
      <c r="BI2531" s="13">
        <f t="shared" si="3074"/>
        <v>7.6653173560572055E-5</v>
      </c>
      <c r="BJ2531" s="14">
        <f t="shared" si="3075"/>
        <v>0.45773919357912274</v>
      </c>
      <c r="BK2531" s="14">
        <f t="shared" si="3076"/>
        <v>0.2315759030970784</v>
      </c>
      <c r="BL2531" s="14">
        <f t="shared" si="3077"/>
        <v>0.29039837976252725</v>
      </c>
      <c r="BM2531" s="14">
        <f t="shared" si="3078"/>
        <v>0.62503864896331296</v>
      </c>
      <c r="BN2531" s="14">
        <f t="shared" si="3079"/>
        <v>0.37167845895471524</v>
      </c>
    </row>
    <row r="2532" spans="1:66" x14ac:dyDescent="0.25">
      <c r="A2532" t="s">
        <v>13</v>
      </c>
      <c r="B2532" t="s">
        <v>227</v>
      </c>
      <c r="C2532" t="s">
        <v>228</v>
      </c>
      <c r="D2532" s="7" t="s">
        <v>553</v>
      </c>
      <c r="E2532" s="10">
        <f>VLOOKUP(A2532,home!$A$2:$E$405,3,FALSE)</f>
        <v>1.8444444444444399</v>
      </c>
      <c r="F2532" s="10">
        <f>VLOOKUP(B2532,home!$B$2:$E$405,3,FALSE)</f>
        <v>2.17</v>
      </c>
      <c r="G2532" s="10">
        <f>VLOOKUP(C2532,away!$B$2:$E$405,4,FALSE)</f>
        <v>0.33</v>
      </c>
      <c r="H2532" s="10">
        <f>VLOOKUP(A2532,away!$A$2:$E$405,3,FALSE)</f>
        <v>1.24444444444444</v>
      </c>
      <c r="I2532" s="10">
        <f>VLOOKUP(C2532,away!$B$2:$E$405,3,FALSE)</f>
        <v>0.76</v>
      </c>
      <c r="J2532" s="10">
        <f>VLOOKUP(B2532,home!$B$2:$E$405,4,FALSE)</f>
        <v>0.64</v>
      </c>
      <c r="K2532" s="12">
        <f t="shared" si="3024"/>
        <v>1.3208066666666636</v>
      </c>
      <c r="L2532" s="12">
        <f t="shared" si="3025"/>
        <v>0.6052977777777756</v>
      </c>
      <c r="M2532" s="13">
        <f t="shared" si="3026"/>
        <v>0.14571473412368827</v>
      </c>
      <c r="N2532" s="13">
        <f t="shared" si="3027"/>
        <v>0.19246099226212784</v>
      </c>
      <c r="O2532" s="13">
        <f t="shared" si="3028"/>
        <v>8.8200804754547918E-2</v>
      </c>
      <c r="P2532" s="13">
        <f t="shared" si="3029"/>
        <v>0.11649621092517165</v>
      </c>
      <c r="Q2532" s="13">
        <f t="shared" si="3030"/>
        <v>0.12710188082654983</v>
      </c>
      <c r="R2532" s="13">
        <f t="shared" si="3031"/>
        <v>2.6693875558069655E-2</v>
      </c>
      <c r="S2532" s="13">
        <f t="shared" si="3032"/>
        <v>2.3284136709885123E-2</v>
      </c>
      <c r="T2532" s="13">
        <f t="shared" si="3033"/>
        <v>7.6934486015686268E-2</v>
      </c>
      <c r="U2532" s="13">
        <f t="shared" si="3034"/>
        <v>3.5257448796268707E-2</v>
      </c>
      <c r="V2532" s="13">
        <f t="shared" si="3035"/>
        <v>2.0683592024879275E-3</v>
      </c>
      <c r="W2532" s="13">
        <f t="shared" si="3036"/>
        <v>5.5959003847192934E-2</v>
      </c>
      <c r="X2532" s="13">
        <f t="shared" si="3037"/>
        <v>3.387186067536388E-2</v>
      </c>
      <c r="Y2532" s="13">
        <f t="shared" si="3038"/>
        <v>1.0251280997998088E-2</v>
      </c>
      <c r="Z2532" s="13">
        <f t="shared" si="3039"/>
        <v>5.385914518525348E-3</v>
      </c>
      <c r="AA2532" s="13">
        <f t="shared" si="3040"/>
        <v>7.1137518021650538E-3</v>
      </c>
      <c r="AB2532" s="13">
        <f t="shared" si="3041"/>
        <v>4.6979454026557978E-3</v>
      </c>
      <c r="AC2532" s="13">
        <f t="shared" si="3042"/>
        <v>1.0335091170221015E-4</v>
      </c>
      <c r="AD2532" s="13">
        <f t="shared" si="3043"/>
        <v>1.8477756335349475E-2</v>
      </c>
      <c r="AE2532" s="13">
        <f t="shared" si="3044"/>
        <v>1.1184544848106253E-2</v>
      </c>
      <c r="AF2532" s="13">
        <f t="shared" si="3045"/>
        <v>3.3849900710072908E-3</v>
      </c>
      <c r="AG2532" s="13">
        <f t="shared" si="3046"/>
        <v>6.8297565592684946E-4</v>
      </c>
      <c r="AH2532" s="13">
        <f t="shared" si="3047"/>
        <v>8.1502052234111281E-4</v>
      </c>
      <c r="AI2532" s="13">
        <f t="shared" si="3048"/>
        <v>1.0764845393782883E-3</v>
      </c>
      <c r="AJ2532" s="13">
        <f t="shared" si="3049"/>
        <v>7.1091397808721785E-4</v>
      </c>
      <c r="AK2532" s="13">
        <f t="shared" si="3050"/>
        <v>3.129933072280386E-4</v>
      </c>
      <c r="AL2532" s="13">
        <f t="shared" si="3051"/>
        <v>3.3050850159735969E-6</v>
      </c>
      <c r="AM2532" s="13">
        <f t="shared" si="3052"/>
        <v>4.8811087505543516E-3</v>
      </c>
      <c r="AN2532" s="13">
        <f t="shared" si="3053"/>
        <v>2.954524279802204E-3</v>
      </c>
      <c r="AO2532" s="13">
        <f t="shared" si="3054"/>
        <v>8.9418349047737822E-4</v>
      </c>
      <c r="AP2532" s="13">
        <f t="shared" si="3055"/>
        <v>1.8041575990384399E-4</v>
      </c>
      <c r="AQ2532" s="13">
        <f t="shared" si="3056"/>
        <v>2.7301314636471365E-5</v>
      </c>
      <c r="AR2532" s="13">
        <f t="shared" si="3057"/>
        <v>9.866602220327155E-5</v>
      </c>
      <c r="AS2532" s="13">
        <f t="shared" si="3058"/>
        <v>1.3031873989956209E-4</v>
      </c>
      <c r="AT2532" s="13">
        <f t="shared" si="3059"/>
        <v>8.6062930225470292E-5</v>
      </c>
      <c r="AU2532" s="13">
        <f t="shared" si="3060"/>
        <v>3.7890830664889688E-5</v>
      </c>
      <c r="AV2532" s="13">
        <f t="shared" si="3061"/>
        <v>1.2511615436930987E-5</v>
      </c>
      <c r="AW2532" s="13">
        <f t="shared" si="3062"/>
        <v>7.3398716613054875E-8</v>
      </c>
      <c r="AX2532" s="13">
        <f t="shared" si="3063"/>
        <v>1.0745001630761964E-3</v>
      </c>
      <c r="AY2532" s="13">
        <f t="shared" si="3064"/>
        <v>6.5039256093187925E-4</v>
      </c>
      <c r="AZ2532" s="13">
        <f t="shared" si="3065"/>
        <v>1.9684058590763146E-4</v>
      </c>
      <c r="BA2532" s="13">
        <f t="shared" si="3066"/>
        <v>3.9715723075454894E-5</v>
      </c>
      <c r="BB2532" s="13">
        <f t="shared" si="3067"/>
        <v>6.0099597301025921E-6</v>
      </c>
      <c r="BC2532" s="13">
        <f t="shared" si="3068"/>
        <v>7.2756305383300412E-7</v>
      </c>
      <c r="BD2532" s="13">
        <f t="shared" si="3069"/>
        <v>9.9537206636354833E-6</v>
      </c>
      <c r="BE2532" s="13">
        <f t="shared" si="3070"/>
        <v>1.3146940610667474E-5</v>
      </c>
      <c r="BF2532" s="13">
        <f t="shared" si="3071"/>
        <v>8.6822834024201491E-6</v>
      </c>
      <c r="BG2532" s="13">
        <f t="shared" si="3072"/>
        <v>3.8225392666019526E-6</v>
      </c>
      <c r="BH2532" s="13">
        <f t="shared" si="3073"/>
        <v>1.2622088367307394E-6</v>
      </c>
      <c r="BI2532" s="13">
        <f t="shared" si="3074"/>
        <v>3.3342676925590683E-7</v>
      </c>
      <c r="BJ2532" s="14">
        <f t="shared" si="3075"/>
        <v>0.54121549168645822</v>
      </c>
      <c r="BK2532" s="14">
        <f t="shared" si="3076"/>
        <v>0.28832048951888295</v>
      </c>
      <c r="BL2532" s="14">
        <f t="shared" si="3077"/>
        <v>0.16528188991872123</v>
      </c>
      <c r="BM2532" s="14">
        <f t="shared" si="3078"/>
        <v>0.30288496803021714</v>
      </c>
      <c r="BN2532" s="14">
        <f t="shared" si="3079"/>
        <v>0.69666849845015522</v>
      </c>
    </row>
    <row r="2533" spans="1:66" x14ac:dyDescent="0.25">
      <c r="A2533" t="s">
        <v>13</v>
      </c>
      <c r="B2533" t="s">
        <v>55</v>
      </c>
      <c r="C2533" t="s">
        <v>47</v>
      </c>
      <c r="D2533" s="7" t="s">
        <v>553</v>
      </c>
      <c r="E2533" s="10">
        <f>VLOOKUP(A2533,home!$A$2:$E$405,3,FALSE)</f>
        <v>1.8444444444444399</v>
      </c>
      <c r="F2533" s="10">
        <f>VLOOKUP(B2533,home!$B$2:$E$405,3,FALSE)</f>
        <v>0.68</v>
      </c>
      <c r="G2533" s="10">
        <f>VLOOKUP(C2533,away!$B$2:$E$405,4,FALSE)</f>
        <v>1.08</v>
      </c>
      <c r="H2533" s="10">
        <f>VLOOKUP(A2533,away!$A$2:$E$405,3,FALSE)</f>
        <v>1.24444444444444</v>
      </c>
      <c r="I2533" s="10">
        <f>VLOOKUP(C2533,away!$B$2:$E$405,3,FALSE)</f>
        <v>0.76</v>
      </c>
      <c r="J2533" s="10">
        <f>VLOOKUP(B2533,home!$B$2:$E$405,4,FALSE)</f>
        <v>0.6</v>
      </c>
      <c r="K2533" s="12">
        <f t="shared" si="3024"/>
        <v>1.3545599999999969</v>
      </c>
      <c r="L2533" s="12">
        <f t="shared" si="3025"/>
        <v>0.56746666666666457</v>
      </c>
      <c r="M2533" s="13">
        <f t="shared" si="3026"/>
        <v>0.14631013956889255</v>
      </c>
      <c r="N2533" s="13">
        <f t="shared" si="3027"/>
        <v>0.1981858626544386</v>
      </c>
      <c r="O2533" s="13">
        <f t="shared" si="3028"/>
        <v>8.3026127200693911E-2</v>
      </c>
      <c r="P2533" s="13">
        <f t="shared" si="3029"/>
        <v>0.11246387086097166</v>
      </c>
      <c r="Q2533" s="13">
        <f t="shared" si="3030"/>
        <v>0.13422732105859789</v>
      </c>
      <c r="R2533" s="13">
        <f t="shared" si="3031"/>
        <v>2.3557279824410131E-2</v>
      </c>
      <c r="S2533" s="13">
        <f t="shared" si="3032"/>
        <v>2.161183477491958E-2</v>
      </c>
      <c r="T2533" s="13">
        <f t="shared" si="3033"/>
        <v>7.6169530456718731E-2</v>
      </c>
      <c r="U2533" s="13">
        <f t="shared" si="3034"/>
        <v>3.1909748958952905E-2</v>
      </c>
      <c r="V2533" s="13">
        <f t="shared" si="3035"/>
        <v>1.8458131339335493E-3</v>
      </c>
      <c r="W2533" s="13">
        <f t="shared" si="3036"/>
        <v>6.0606320004377989E-2</v>
      </c>
      <c r="X2533" s="13">
        <f t="shared" si="3037"/>
        <v>3.4392066391817563E-2</v>
      </c>
      <c r="Y2533" s="13">
        <f t="shared" si="3038"/>
        <v>9.7581756375716665E-3</v>
      </c>
      <c r="Z2533" s="13">
        <f t="shared" si="3039"/>
        <v>4.4559903525639615E-3</v>
      </c>
      <c r="AA2533" s="13">
        <f t="shared" si="3040"/>
        <v>6.0359062919690251E-3</v>
      </c>
      <c r="AB2533" s="13">
        <f t="shared" si="3041"/>
        <v>4.0879986134247726E-3</v>
      </c>
      <c r="AC2533" s="13">
        <f t="shared" si="3042"/>
        <v>8.8676052519262623E-5</v>
      </c>
      <c r="AD2533" s="13">
        <f t="shared" si="3043"/>
        <v>2.0523724206282519E-2</v>
      </c>
      <c r="AE2533" s="13">
        <f t="shared" si="3044"/>
        <v>1.1646529362925076E-2</v>
      </c>
      <c r="AF2533" s="13">
        <f t="shared" si="3045"/>
        <v>3.3045085979072626E-3</v>
      </c>
      <c r="AG2533" s="13">
        <f t="shared" si="3046"/>
        <v>6.2506615967525584E-4</v>
      </c>
      <c r="AH2533" s="13">
        <f t="shared" si="3047"/>
        <v>6.3215649801707163E-4</v>
      </c>
      <c r="AI2533" s="13">
        <f t="shared" si="3048"/>
        <v>8.5629390595400241E-4</v>
      </c>
      <c r="AJ2533" s="13">
        <f t="shared" si="3049"/>
        <v>5.7995073662452557E-4</v>
      </c>
      <c r="AK2533" s="13">
        <f t="shared" si="3050"/>
        <v>2.6185935660070516E-4</v>
      </c>
      <c r="AL2533" s="13">
        <f t="shared" si="3051"/>
        <v>2.7264965089562283E-6</v>
      </c>
      <c r="AM2533" s="13">
        <f t="shared" si="3052"/>
        <v>5.5601231721723989E-3</v>
      </c>
      <c r="AN2533" s="13">
        <f t="shared" si="3053"/>
        <v>3.1551845627687523E-3</v>
      </c>
      <c r="AO2533" s="13">
        <f t="shared" si="3054"/>
        <v>8.9523103327625048E-4</v>
      </c>
      <c r="AP2533" s="13">
        <f t="shared" si="3055"/>
        <v>1.6933792344994258E-4</v>
      </c>
      <c r="AQ2533" s="13">
        <f t="shared" si="3056"/>
        <v>2.4023406740098427E-5</v>
      </c>
      <c r="AR2533" s="13">
        <f t="shared" si="3057"/>
        <v>7.1745548148283936E-5</v>
      </c>
      <c r="AS2533" s="13">
        <f t="shared" si="3058"/>
        <v>9.7183649699739247E-5</v>
      </c>
      <c r="AT2533" s="13">
        <f t="shared" si="3059"/>
        <v>6.5820542268639256E-5</v>
      </c>
      <c r="AU2533" s="13">
        <f t="shared" si="3060"/>
        <v>2.9719291245135933E-5</v>
      </c>
      <c r="AV2533" s="13">
        <f t="shared" si="3061"/>
        <v>1.0064140787252811E-5</v>
      </c>
      <c r="AW2533" s="13">
        <f t="shared" si="3062"/>
        <v>5.8215823856099412E-8</v>
      </c>
      <c r="AX2533" s="13">
        <f t="shared" si="3063"/>
        <v>1.2552534073496362E-3</v>
      </c>
      <c r="AY2533" s="13">
        <f t="shared" si="3064"/>
        <v>7.123144668906709E-4</v>
      </c>
      <c r="AZ2533" s="13">
        <f t="shared" si="3065"/>
        <v>2.0210735807244559E-4</v>
      </c>
      <c r="BA2533" s="13">
        <f t="shared" si="3066"/>
        <v>3.8229729598058899E-5</v>
      </c>
      <c r="BB2533" s="13">
        <f t="shared" si="3067"/>
        <v>5.4235243056446016E-6</v>
      </c>
      <c r="BC2533" s="13">
        <f t="shared" si="3068"/>
        <v>6.1553385186195592E-7</v>
      </c>
      <c r="BD2533" s="13">
        <f t="shared" si="3069"/>
        <v>6.7855345093132262E-6</v>
      </c>
      <c r="BE2533" s="13">
        <f t="shared" si="3070"/>
        <v>9.1914136249353015E-6</v>
      </c>
      <c r="BF2533" s="13">
        <f t="shared" si="3071"/>
        <v>6.2251606198961673E-6</v>
      </c>
      <c r="BG2533" s="13">
        <f t="shared" si="3072"/>
        <v>2.8107845230955111E-6</v>
      </c>
      <c r="BH2533" s="13">
        <f t="shared" si="3073"/>
        <v>9.5184407090106203E-7</v>
      </c>
      <c r="BI2533" s="13">
        <f t="shared" si="3074"/>
        <v>2.57865980935948E-7</v>
      </c>
      <c r="BJ2533" s="14">
        <f t="shared" si="3075"/>
        <v>0.56145694864878848</v>
      </c>
      <c r="BK2533" s="14">
        <f t="shared" si="3076"/>
        <v>0.28303537535463624</v>
      </c>
      <c r="BL2533" s="14">
        <f t="shared" si="3077"/>
        <v>0.15124807716212516</v>
      </c>
      <c r="BM2533" s="14">
        <f t="shared" si="3078"/>
        <v>0.30171353409904222</v>
      </c>
      <c r="BN2533" s="14">
        <f t="shared" si="3079"/>
        <v>0.69777060116800482</v>
      </c>
    </row>
    <row r="2534" spans="1:66" x14ac:dyDescent="0.25">
      <c r="A2534" t="s">
        <v>13</v>
      </c>
      <c r="B2534" t="s">
        <v>53</v>
      </c>
      <c r="C2534" t="s">
        <v>48</v>
      </c>
      <c r="D2534" s="7" t="s">
        <v>553</v>
      </c>
      <c r="E2534" s="10">
        <f>VLOOKUP(A2534,home!$A$2:$E$405,3,FALSE)</f>
        <v>1.8444444444444399</v>
      </c>
      <c r="F2534" s="10">
        <f>VLOOKUP(B2534,home!$B$2:$E$405,3,FALSE)</f>
        <v>1.3</v>
      </c>
      <c r="G2534" s="10">
        <f>VLOOKUP(C2534,away!$B$2:$E$405,4,FALSE)</f>
        <v>0.81</v>
      </c>
      <c r="H2534" s="10">
        <f>VLOOKUP(A2534,away!$A$2:$E$405,3,FALSE)</f>
        <v>1.24444444444444</v>
      </c>
      <c r="I2534" s="10">
        <f>VLOOKUP(C2534,away!$B$2:$E$405,3,FALSE)</f>
        <v>0.41</v>
      </c>
      <c r="J2534" s="10">
        <f>VLOOKUP(B2534,home!$B$2:$E$405,4,FALSE)</f>
        <v>1.45</v>
      </c>
      <c r="K2534" s="12">
        <f t="shared" si="3024"/>
        <v>1.9421999999999955</v>
      </c>
      <c r="L2534" s="12">
        <f t="shared" si="3025"/>
        <v>0.73982222222221949</v>
      </c>
      <c r="M2534" s="13">
        <f t="shared" si="3026"/>
        <v>6.8424644316359751E-2</v>
      </c>
      <c r="N2534" s="13">
        <f t="shared" si="3027"/>
        <v>0.13289434419123355</v>
      </c>
      <c r="O2534" s="13">
        <f t="shared" si="3028"/>
        <v>5.062207241289423E-2</v>
      </c>
      <c r="P2534" s="13">
        <f t="shared" si="3029"/>
        <v>9.8318189040322912E-2</v>
      </c>
      <c r="Q2534" s="13">
        <f t="shared" si="3030"/>
        <v>0.12905369764410668</v>
      </c>
      <c r="R2534" s="13">
        <f t="shared" si="3031"/>
        <v>1.8725667053000758E-2</v>
      </c>
      <c r="S2534" s="13">
        <f t="shared" si="3032"/>
        <v>3.5317926723433139E-2</v>
      </c>
      <c r="T2534" s="13">
        <f t="shared" si="3033"/>
        <v>9.5476793377057403E-2</v>
      </c>
      <c r="U2534" s="13">
        <f t="shared" si="3034"/>
        <v>3.6368990550337973E-2</v>
      </c>
      <c r="V2534" s="13">
        <f t="shared" si="3035"/>
        <v>5.6386354016807775E-3</v>
      </c>
      <c r="W2534" s="13">
        <f t="shared" si="3036"/>
        <v>8.3549363854794445E-2</v>
      </c>
      <c r="X2534" s="13">
        <f t="shared" si="3037"/>
        <v>6.1811676032306806E-2</v>
      </c>
      <c r="Y2534" s="13">
        <f t="shared" si="3038"/>
        <v>2.2864825760750558E-2</v>
      </c>
      <c r="Z2534" s="13">
        <f t="shared" si="3039"/>
        <v>4.6178882039148083E-3</v>
      </c>
      <c r="AA2534" s="13">
        <f t="shared" si="3040"/>
        <v>8.9688624696433166E-3</v>
      </c>
      <c r="AB2534" s="13">
        <f t="shared" si="3041"/>
        <v>8.7096623442706085E-3</v>
      </c>
      <c r="AC2534" s="13">
        <f t="shared" si="3042"/>
        <v>5.0637861081595764E-4</v>
      </c>
      <c r="AD2534" s="13">
        <f t="shared" si="3043"/>
        <v>4.0567393619695372E-2</v>
      </c>
      <c r="AE2534" s="13">
        <f t="shared" si="3044"/>
        <v>3.0012659297486515E-2</v>
      </c>
      <c r="AF2534" s="13">
        <f t="shared" si="3045"/>
        <v>1.1102016148132414E-2</v>
      </c>
      <c r="AG2534" s="13">
        <f t="shared" si="3046"/>
        <v>2.7378394192860965E-3</v>
      </c>
      <c r="AH2534" s="13">
        <f t="shared" si="3047"/>
        <v>8.5410407824850659E-4</v>
      </c>
      <c r="AI2534" s="13">
        <f t="shared" si="3048"/>
        <v>1.6588409407742451E-3</v>
      </c>
      <c r="AJ2534" s="13">
        <f t="shared" si="3049"/>
        <v>1.6109004375858664E-3</v>
      </c>
      <c r="AK2534" s="13">
        <f t="shared" si="3050"/>
        <v>1.0428969432930873E-3</v>
      </c>
      <c r="AL2534" s="13">
        <f t="shared" si="3051"/>
        <v>2.9104267026362015E-5</v>
      </c>
      <c r="AM2534" s="13">
        <f t="shared" si="3052"/>
        <v>1.5757998377634429E-2</v>
      </c>
      <c r="AN2534" s="13">
        <f t="shared" si="3053"/>
        <v>1.1658117377515632E-2</v>
      </c>
      <c r="AO2534" s="13">
        <f t="shared" si="3054"/>
        <v>4.3124671525805441E-3</v>
      </c>
      <c r="AP2534" s="13">
        <f t="shared" si="3055"/>
        <v>1.0634863440274888E-3</v>
      </c>
      <c r="AQ2534" s="13">
        <f t="shared" si="3056"/>
        <v>1.9669770758535009E-4</v>
      </c>
      <c r="AR2534" s="13">
        <f t="shared" si="3057"/>
        <v>1.2637703543577416E-4</v>
      </c>
      <c r="AS2534" s="13">
        <f t="shared" si="3058"/>
        <v>2.4544947822335996E-4</v>
      </c>
      <c r="AT2534" s="13">
        <f t="shared" si="3059"/>
        <v>2.3835598830270439E-4</v>
      </c>
      <c r="AU2534" s="13">
        <f t="shared" si="3060"/>
        <v>1.5431166682717043E-4</v>
      </c>
      <c r="AV2534" s="13">
        <f t="shared" si="3061"/>
        <v>7.4926029827932463E-5</v>
      </c>
      <c r="AW2534" s="13">
        <f t="shared" si="3062"/>
        <v>1.161650510234585E-6</v>
      </c>
      <c r="AX2534" s="13">
        <f t="shared" si="3063"/>
        <v>5.1008640748402495E-3</v>
      </c>
      <c r="AY2534" s="13">
        <f t="shared" si="3064"/>
        <v>3.7737325951017987E-3</v>
      </c>
      <c r="AZ2534" s="13">
        <f t="shared" si="3065"/>
        <v>1.3959456172903178E-3</v>
      </c>
      <c r="BA2534" s="13">
        <f t="shared" si="3066"/>
        <v>3.4425052956169706E-4</v>
      </c>
      <c r="BB2534" s="13">
        <f t="shared" si="3067"/>
        <v>6.3671047945377629E-5</v>
      </c>
      <c r="BC2534" s="13">
        <f t="shared" si="3068"/>
        <v>9.4210512364333565E-6</v>
      </c>
      <c r="BD2534" s="13">
        <f t="shared" si="3069"/>
        <v>1.5582756532325095E-5</v>
      </c>
      <c r="BE2534" s="13">
        <f t="shared" si="3070"/>
        <v>3.0264829737081719E-5</v>
      </c>
      <c r="BF2534" s="13">
        <f t="shared" si="3071"/>
        <v>2.9390176157680004E-5</v>
      </c>
      <c r="BG2534" s="13">
        <f t="shared" si="3072"/>
        <v>1.9027200044481986E-5</v>
      </c>
      <c r="BH2534" s="13">
        <f t="shared" si="3073"/>
        <v>9.2386569815982118E-6</v>
      </c>
      <c r="BI2534" s="13">
        <f t="shared" si="3074"/>
        <v>3.5886639179320004E-6</v>
      </c>
      <c r="BJ2534" s="14">
        <f t="shared" si="3075"/>
        <v>0.65374726122016924</v>
      </c>
      <c r="BK2534" s="14">
        <f t="shared" si="3076"/>
        <v>0.21200861095474072</v>
      </c>
      <c r="BL2534" s="14">
        <f t="shared" si="3077"/>
        <v>0.12950850971203665</v>
      </c>
      <c r="BM2534" s="14">
        <f t="shared" si="3078"/>
        <v>0.49807108448835163</v>
      </c>
      <c r="BN2534" s="14">
        <f t="shared" si="3079"/>
        <v>0.49803861465791788</v>
      </c>
    </row>
    <row r="2535" spans="1:66" x14ac:dyDescent="0.25">
      <c r="A2535" t="s">
        <v>13</v>
      </c>
      <c r="B2535" t="s">
        <v>51</v>
      </c>
      <c r="C2535" t="s">
        <v>50</v>
      </c>
      <c r="D2535" s="7" t="s">
        <v>553</v>
      </c>
      <c r="E2535" s="10">
        <f>VLOOKUP(A2535,home!$A$2:$E$405,3,FALSE)</f>
        <v>1.8444444444444399</v>
      </c>
      <c r="F2535" s="10">
        <f>VLOOKUP(B2535,home!$B$2:$E$405,3,FALSE)</f>
        <v>0.43</v>
      </c>
      <c r="G2535" s="10">
        <f>VLOOKUP(C2535,away!$B$2:$E$405,4,FALSE)</f>
        <v>0.98</v>
      </c>
      <c r="H2535" s="10">
        <f>VLOOKUP(A2535,away!$A$2:$E$405,3,FALSE)</f>
        <v>1.24444444444444</v>
      </c>
      <c r="I2535" s="10">
        <f>VLOOKUP(C2535,away!$B$2:$E$405,3,FALSE)</f>
        <v>0.22</v>
      </c>
      <c r="J2535" s="10">
        <f>VLOOKUP(B2535,home!$B$2:$E$405,4,FALSE)</f>
        <v>0.96</v>
      </c>
      <c r="K2535" s="12">
        <f t="shared" si="3024"/>
        <v>0.77724888888888688</v>
      </c>
      <c r="L2535" s="12">
        <f t="shared" si="3025"/>
        <v>0.26282666666666571</v>
      </c>
      <c r="M2535" s="13">
        <f t="shared" si="3026"/>
        <v>0.35342797750276983</v>
      </c>
      <c r="N2535" s="13">
        <f t="shared" si="3027"/>
        <v>0.27470150281627437</v>
      </c>
      <c r="O2535" s="13">
        <f t="shared" si="3028"/>
        <v>9.2890297233794314E-2</v>
      </c>
      <c r="P2535" s="13">
        <f t="shared" si="3029"/>
        <v>7.2198880313525074E-2</v>
      </c>
      <c r="Q2535" s="13">
        <f t="shared" si="3030"/>
        <v>0.10675571892002832</v>
      </c>
      <c r="R2535" s="13">
        <f t="shared" si="3031"/>
        <v>1.2207023593816979E-2</v>
      </c>
      <c r="S2535" s="13">
        <f t="shared" si="3032"/>
        <v>3.6872281273246581E-3</v>
      </c>
      <c r="T2535" s="13">
        <f t="shared" si="3033"/>
        <v>2.8058249751354545E-2</v>
      </c>
      <c r="U2535" s="13">
        <f t="shared" si="3034"/>
        <v>9.4878955249346735E-3</v>
      </c>
      <c r="V2535" s="13">
        <f t="shared" si="3035"/>
        <v>8.3692595316927832E-5</v>
      </c>
      <c r="W2535" s="13">
        <f t="shared" si="3036"/>
        <v>2.7658587971042113E-2</v>
      </c>
      <c r="X2535" s="13">
        <f t="shared" si="3037"/>
        <v>7.2694144811357364E-3</v>
      </c>
      <c r="Y2535" s="13">
        <f t="shared" si="3038"/>
        <v>9.5529798834764735E-4</v>
      </c>
      <c r="Z2535" s="13">
        <f t="shared" si="3039"/>
        <v>1.0694437736947532E-3</v>
      </c>
      <c r="AA2535" s="13">
        <f t="shared" si="3040"/>
        <v>8.3122398483338516E-4</v>
      </c>
      <c r="AB2535" s="13">
        <f t="shared" si="3041"/>
        <v>3.2303395931477076E-4</v>
      </c>
      <c r="AC2535" s="13">
        <f t="shared" si="3042"/>
        <v>1.0685542842260919E-6</v>
      </c>
      <c r="AD2535" s="13">
        <f t="shared" si="3043"/>
        <v>5.3744016921820027E-3</v>
      </c>
      <c r="AE2535" s="13">
        <f t="shared" si="3044"/>
        <v>1.4125360820838836E-3</v>
      </c>
      <c r="AF2535" s="13">
        <f t="shared" si="3045"/>
        <v>1.8562607500024941E-4</v>
      </c>
      <c r="AG2535" s="13">
        <f t="shared" si="3046"/>
        <v>1.626249417957735E-5</v>
      </c>
      <c r="AH2535" s="13">
        <f t="shared" si="3047"/>
        <v>7.0269585556903002E-5</v>
      </c>
      <c r="AI2535" s="13">
        <f t="shared" si="3048"/>
        <v>5.4616957296785428E-5</v>
      </c>
      <c r="AJ2535" s="13">
        <f t="shared" si="3049"/>
        <v>2.1225484686709124E-5</v>
      </c>
      <c r="AK2535" s="13">
        <f t="shared" si="3050"/>
        <v>5.4991614629575843E-6</v>
      </c>
      <c r="AL2535" s="13">
        <f t="shared" si="3051"/>
        <v>8.7314449094216899E-9</v>
      </c>
      <c r="AM2535" s="13">
        <f t="shared" si="3052"/>
        <v>8.3544954873820314E-4</v>
      </c>
      <c r="AN2535" s="13">
        <f t="shared" si="3053"/>
        <v>2.1957842006303202E-4</v>
      </c>
      <c r="AO2535" s="13">
        <f t="shared" si="3054"/>
        <v>2.8855532108549809E-5</v>
      </c>
      <c r="AP2535" s="13">
        <f t="shared" si="3055"/>
        <v>2.5280011063276977E-6</v>
      </c>
      <c r="AQ2535" s="13">
        <f t="shared" si="3056"/>
        <v>1.6610652602643798E-7</v>
      </c>
      <c r="AR2535" s="13">
        <f t="shared" si="3057"/>
        <v>3.6937441879937782E-6</v>
      </c>
      <c r="AS2535" s="13">
        <f t="shared" si="3058"/>
        <v>2.8709585659579477E-6</v>
      </c>
      <c r="AT2535" s="13">
        <f t="shared" si="3059"/>
        <v>1.1157246777184233E-6</v>
      </c>
      <c r="AU2535" s="13">
        <f t="shared" si="3060"/>
        <v>2.8906525535418537E-7</v>
      </c>
      <c r="AV2535" s="13">
        <f t="shared" si="3061"/>
        <v>5.6168912135105729E-8</v>
      </c>
      <c r="AW2535" s="13">
        <f t="shared" si="3062"/>
        <v>4.9546519777343846E-11</v>
      </c>
      <c r="AX2535" s="13">
        <f t="shared" si="3063"/>
        <v>1.0822537224658171E-4</v>
      </c>
      <c r="AY2535" s="13">
        <f t="shared" si="3064"/>
        <v>2.8444513836328146E-5</v>
      </c>
      <c r="AZ2535" s="13">
        <f t="shared" si="3065"/>
        <v>3.737988378277989E-6</v>
      </c>
      <c r="BA2535" s="13">
        <f t="shared" si="3066"/>
        <v>3.2748100850051322E-7</v>
      </c>
      <c r="BB2535" s="13">
        <f t="shared" si="3067"/>
        <v>2.1517685465206975E-8</v>
      </c>
      <c r="BC2535" s="13">
        <f t="shared" si="3068"/>
        <v>1.1310843090404223E-9</v>
      </c>
      <c r="BD2535" s="13">
        <f t="shared" si="3069"/>
        <v>1.6180241207496249E-7</v>
      </c>
      <c r="BE2535" s="13">
        <f t="shared" si="3070"/>
        <v>1.2576074500480639E-7</v>
      </c>
      <c r="BF2535" s="13">
        <f t="shared" si="3071"/>
        <v>4.8873699660412198E-8</v>
      </c>
      <c r="BG2535" s="13">
        <f t="shared" si="3072"/>
        <v>1.2662342918981518E-8</v>
      </c>
      <c r="BH2535" s="13">
        <f t="shared" si="3073"/>
        <v>2.4604479911271122E-9</v>
      </c>
      <c r="BI2535" s="13">
        <f t="shared" si="3074"/>
        <v>3.8247609345448838E-10</v>
      </c>
      <c r="BJ2535" s="14">
        <f t="shared" si="3075"/>
        <v>0.45361493388440999</v>
      </c>
      <c r="BK2535" s="14">
        <f t="shared" si="3076"/>
        <v>0.4294273003385019</v>
      </c>
      <c r="BL2535" s="14">
        <f t="shared" si="3077"/>
        <v>0.11589946308942038</v>
      </c>
      <c r="BM2535" s="14">
        <f t="shared" si="3078"/>
        <v>8.7801296241528437E-2</v>
      </c>
      <c r="BN2535" s="14">
        <f t="shared" si="3079"/>
        <v>0.9121814003802089</v>
      </c>
    </row>
    <row r="2536" spans="1:66" x14ac:dyDescent="0.25">
      <c r="A2536" t="s">
        <v>13</v>
      </c>
      <c r="B2536" t="s">
        <v>52</v>
      </c>
      <c r="C2536" t="s">
        <v>43</v>
      </c>
      <c r="D2536" s="7" t="s">
        <v>553</v>
      </c>
      <c r="E2536" s="10">
        <f>VLOOKUP(A2536,home!$A$2:$E$405,3,FALSE)</f>
        <v>1.8444444444444399</v>
      </c>
      <c r="F2536" s="10">
        <f>VLOOKUP(B2536,home!$B$2:$E$405,3,FALSE)</f>
        <v>1.95</v>
      </c>
      <c r="G2536" s="10">
        <f>VLOOKUP(C2536,away!$B$2:$E$405,4,FALSE)</f>
        <v>0.95</v>
      </c>
      <c r="H2536" s="10">
        <f>VLOOKUP(A2536,away!$A$2:$E$405,3,FALSE)</f>
        <v>1.24444444444444</v>
      </c>
      <c r="I2536" s="10">
        <f>VLOOKUP(C2536,away!$B$2:$E$405,3,FALSE)</f>
        <v>1.08</v>
      </c>
      <c r="J2536" s="10">
        <f>VLOOKUP(B2536,home!$B$2:$E$405,4,FALSE)</f>
        <v>0.8</v>
      </c>
      <c r="K2536" s="12">
        <f t="shared" si="3024"/>
        <v>3.416833333333325</v>
      </c>
      <c r="L2536" s="12">
        <f t="shared" si="3025"/>
        <v>1.0751999999999964</v>
      </c>
      <c r="M2536" s="13">
        <f t="shared" si="3026"/>
        <v>1.1197851680360504E-2</v>
      </c>
      <c r="N2536" s="13">
        <f t="shared" si="3027"/>
        <v>3.8261192883178356E-2</v>
      </c>
      <c r="O2536" s="13">
        <f t="shared" si="3028"/>
        <v>1.2039930126723573E-2</v>
      </c>
      <c r="P2536" s="13">
        <f t="shared" si="3029"/>
        <v>4.1138434587993225E-2</v>
      </c>
      <c r="Q2536" s="13">
        <f t="shared" si="3030"/>
        <v>6.536605960816981E-2</v>
      </c>
      <c r="R2536" s="13">
        <f t="shared" si="3031"/>
        <v>6.4726664361265699E-3</v>
      </c>
      <c r="S2536" s="13">
        <f t="shared" si="3032"/>
        <v>3.778338132748231E-2</v>
      </c>
      <c r="T2536" s="13">
        <f t="shared" si="3033"/>
        <v>7.028158729070394E-2</v>
      </c>
      <c r="U2536" s="13">
        <f t="shared" si="3034"/>
        <v>2.2116022434505084E-2</v>
      </c>
      <c r="V2536" s="13">
        <f t="shared" si="3035"/>
        <v>1.5423088936285786E-2</v>
      </c>
      <c r="W2536" s="13">
        <f t="shared" si="3036"/>
        <v>7.4448310445949212E-2</v>
      </c>
      <c r="X2536" s="13">
        <f t="shared" si="3037"/>
        <v>8.004682339148432E-2</v>
      </c>
      <c r="Y2536" s="13">
        <f t="shared" si="3038"/>
        <v>4.3033172255261827E-2</v>
      </c>
      <c r="Z2536" s="13">
        <f t="shared" si="3039"/>
        <v>2.3198036507077551E-3</v>
      </c>
      <c r="AA2536" s="13">
        <f t="shared" si="3040"/>
        <v>7.9263824405265953E-3</v>
      </c>
      <c r="AB2536" s="13">
        <f t="shared" si="3041"/>
        <v>1.3541563867769614E-2</v>
      </c>
      <c r="AC2536" s="13">
        <f t="shared" si="3042"/>
        <v>3.5413139583672817E-3</v>
      </c>
      <c r="AD2536" s="13">
        <f t="shared" si="3043"/>
        <v>6.3594367185516712E-2</v>
      </c>
      <c r="AE2536" s="13">
        <f t="shared" si="3044"/>
        <v>6.8376663597867329E-2</v>
      </c>
      <c r="AF2536" s="13">
        <f t="shared" si="3045"/>
        <v>3.6759294350213349E-2</v>
      </c>
      <c r="AG2536" s="13">
        <f t="shared" si="3046"/>
        <v>1.3174531095116421E-2</v>
      </c>
      <c r="AH2536" s="13">
        <f t="shared" si="3047"/>
        <v>6.2356322131024242E-4</v>
      </c>
      <c r="AI2536" s="13">
        <f t="shared" si="3048"/>
        <v>2.1306116000135412E-3</v>
      </c>
      <c r="AJ2536" s="13">
        <f t="shared" si="3049"/>
        <v>3.6399723676564595E-3</v>
      </c>
      <c r="AK2536" s="13">
        <f t="shared" si="3050"/>
        <v>4.1457263060736046E-3</v>
      </c>
      <c r="AL2536" s="13">
        <f t="shared" si="3051"/>
        <v>5.2040022243677263E-4</v>
      </c>
      <c r="AM2536" s="13">
        <f t="shared" si="3052"/>
        <v>4.3458270722342499E-2</v>
      </c>
      <c r="AN2536" s="13">
        <f t="shared" si="3053"/>
        <v>4.6726332680662501E-2</v>
      </c>
      <c r="AO2536" s="13">
        <f t="shared" si="3054"/>
        <v>2.5120076449124073E-2</v>
      </c>
      <c r="AP2536" s="13">
        <f t="shared" si="3055"/>
        <v>9.003035399366038E-3</v>
      </c>
      <c r="AQ2536" s="13">
        <f t="shared" si="3056"/>
        <v>2.4200159153495823E-3</v>
      </c>
      <c r="AR2536" s="13">
        <f t="shared" si="3057"/>
        <v>1.3409103511055411E-4</v>
      </c>
      <c r="AS2536" s="13">
        <f t="shared" si="3058"/>
        <v>4.5816671846691051E-4</v>
      </c>
      <c r="AT2536" s="13">
        <f t="shared" si="3059"/>
        <v>7.8273965794084261E-4</v>
      </c>
      <c r="AU2536" s="13">
        <f t="shared" si="3060"/>
        <v>8.9149698485806519E-4</v>
      </c>
      <c r="AV2536" s="13">
        <f t="shared" si="3061"/>
        <v>7.6152415360729786E-4</v>
      </c>
      <c r="AW2536" s="13">
        <f t="shared" si="3062"/>
        <v>5.310654202398825E-5</v>
      </c>
      <c r="AX2536" s="13">
        <f t="shared" si="3063"/>
        <v>2.4748278002187263E-2</v>
      </c>
      <c r="AY2536" s="13">
        <f t="shared" si="3064"/>
        <v>2.6609348507951654E-2</v>
      </c>
      <c r="AZ2536" s="13">
        <f t="shared" si="3065"/>
        <v>1.4305185757874759E-2</v>
      </c>
      <c r="BA2536" s="13">
        <f t="shared" si="3066"/>
        <v>5.1269785756222971E-3</v>
      </c>
      <c r="BB2536" s="13">
        <f t="shared" si="3067"/>
        <v>1.3781318411272686E-3</v>
      </c>
      <c r="BC2536" s="13">
        <f t="shared" si="3068"/>
        <v>2.963534711160069E-4</v>
      </c>
      <c r="BD2536" s="13">
        <f t="shared" si="3069"/>
        <v>2.4029113491811211E-5</v>
      </c>
      <c r="BE2536" s="13">
        <f t="shared" si="3070"/>
        <v>8.2103475949270077E-5</v>
      </c>
      <c r="BF2536" s="13">
        <f t="shared" si="3071"/>
        <v>1.4026694670299849E-4</v>
      </c>
      <c r="BG2536" s="13">
        <f t="shared" si="3072"/>
        <v>1.5975625968656473E-4</v>
      </c>
      <c r="BH2536" s="13">
        <f t="shared" si="3073"/>
        <v>1.3646512832642729E-4</v>
      </c>
      <c r="BI2536" s="13">
        <f t="shared" si="3074"/>
        <v>9.3255719860669325E-5</v>
      </c>
      <c r="BJ2536" s="14">
        <f t="shared" si="3075"/>
        <v>0.7525340094261852</v>
      </c>
      <c r="BK2536" s="14">
        <f t="shared" si="3076"/>
        <v>0.13621381922087752</v>
      </c>
      <c r="BL2536" s="14">
        <f t="shared" si="3077"/>
        <v>7.6300333994706676E-2</v>
      </c>
      <c r="BM2536" s="14">
        <f t="shared" si="3078"/>
        <v>0.76633558900399734</v>
      </c>
      <c r="BN2536" s="14">
        <f t="shared" si="3079"/>
        <v>0.17447613532255205</v>
      </c>
    </row>
    <row r="2537" spans="1:66" x14ac:dyDescent="0.25">
      <c r="A2537" t="s">
        <v>16</v>
      </c>
      <c r="B2537" t="s">
        <v>58</v>
      </c>
      <c r="C2537" t="s">
        <v>59</v>
      </c>
      <c r="D2537" s="7" t="s">
        <v>553</v>
      </c>
      <c r="E2537" s="10">
        <f>VLOOKUP(A2537,home!$A$2:$E$405,3,FALSE)</f>
        <v>1.49074074074074</v>
      </c>
      <c r="F2537" s="10">
        <f>VLOOKUP(B2537,home!$B$2:$E$405,3,FALSE)</f>
        <v>1.34</v>
      </c>
      <c r="G2537" s="10">
        <f>VLOOKUP(C2537,away!$B$2:$E$405,4,FALSE)</f>
        <v>1.1200000000000001</v>
      </c>
      <c r="H2537" s="10">
        <f>VLOOKUP(A2537,away!$A$2:$E$405,3,FALSE)</f>
        <v>1.3333333333333299</v>
      </c>
      <c r="I2537" s="10">
        <f>VLOOKUP(C2537,away!$B$2:$E$405,3,FALSE)</f>
        <v>0.56000000000000005</v>
      </c>
      <c r="J2537" s="10">
        <f>VLOOKUP(B2537,home!$B$2:$E$405,4,FALSE)</f>
        <v>1.5</v>
      </c>
      <c r="K2537" s="12">
        <f t="shared" si="3024"/>
        <v>2.2373037037037031</v>
      </c>
      <c r="L2537" s="12">
        <f t="shared" si="3025"/>
        <v>1.1199999999999972</v>
      </c>
      <c r="M2537" s="13">
        <f t="shared" si="3026"/>
        <v>3.4829041871244047E-2</v>
      </c>
      <c r="N2537" s="13">
        <f t="shared" si="3027"/>
        <v>7.7923144374985653E-2</v>
      </c>
      <c r="O2537" s="13">
        <f t="shared" si="3028"/>
        <v>3.9008526895793226E-2</v>
      </c>
      <c r="P2537" s="13">
        <f t="shared" si="3029"/>
        <v>8.72739216999837E-2</v>
      </c>
      <c r="Q2537" s="13">
        <f t="shared" si="3030"/>
        <v>8.7168869757196912E-2</v>
      </c>
      <c r="R2537" s="13">
        <f t="shared" si="3031"/>
        <v>2.1844775061644155E-2</v>
      </c>
      <c r="S2537" s="13">
        <f t="shared" si="3032"/>
        <v>5.4672315111713631E-2</v>
      </c>
      <c r="T2537" s="13">
        <f t="shared" si="3033"/>
        <v>9.7629134128060277E-2</v>
      </c>
      <c r="U2537" s="13">
        <f t="shared" si="3034"/>
        <v>4.887339615199076E-2</v>
      </c>
      <c r="V2537" s="13">
        <f t="shared" si="3035"/>
        <v>1.5221866873359071E-2</v>
      </c>
      <c r="W2537" s="13">
        <f t="shared" si="3036"/>
        <v>6.5007745051814114E-2</v>
      </c>
      <c r="X2537" s="13">
        <f t="shared" si="3037"/>
        <v>7.2808674458031616E-2</v>
      </c>
      <c r="Y2537" s="13">
        <f t="shared" si="3038"/>
        <v>4.0772857696497605E-2</v>
      </c>
      <c r="Z2537" s="13">
        <f t="shared" si="3039"/>
        <v>8.1553826896804665E-3</v>
      </c>
      <c r="AA2537" s="13">
        <f t="shared" si="3040"/>
        <v>1.8246067896743174E-2</v>
      </c>
      <c r="AB2537" s="13">
        <f t="shared" si="3041"/>
        <v>2.0410997641706376E-2</v>
      </c>
      <c r="AC2537" s="13">
        <f t="shared" si="3042"/>
        <v>2.3839157393135608E-3</v>
      </c>
      <c r="AD2537" s="13">
        <f t="shared" si="3043"/>
        <v>3.6360517193462456E-2</v>
      </c>
      <c r="AE2537" s="13">
        <f t="shared" si="3044"/>
        <v>4.072377925667784E-2</v>
      </c>
      <c r="AF2537" s="13">
        <f t="shared" si="3045"/>
        <v>2.2805316383739539E-2</v>
      </c>
      <c r="AG2537" s="13">
        <f t="shared" si="3046"/>
        <v>8.5139847832627416E-3</v>
      </c>
      <c r="AH2537" s="13">
        <f t="shared" si="3047"/>
        <v>2.283507153110524E-3</v>
      </c>
      <c r="AI2537" s="13">
        <f t="shared" si="3048"/>
        <v>5.1088990110880741E-3</v>
      </c>
      <c r="AJ2537" s="13">
        <f t="shared" si="3049"/>
        <v>5.7150793396777691E-3</v>
      </c>
      <c r="AK2537" s="13">
        <f t="shared" si="3050"/>
        <v>4.2621227245405284E-3</v>
      </c>
      <c r="AL2537" s="13">
        <f t="shared" si="3051"/>
        <v>2.3894274937719259E-4</v>
      </c>
      <c r="AM2537" s="13">
        <f t="shared" si="3052"/>
        <v>1.6269903957103139E-2</v>
      </c>
      <c r="AN2537" s="13">
        <f t="shared" si="3053"/>
        <v>1.8222292431955465E-2</v>
      </c>
      <c r="AO2537" s="13">
        <f t="shared" si="3054"/>
        <v>1.0204483761895037E-2</v>
      </c>
      <c r="AP2537" s="13">
        <f t="shared" si="3055"/>
        <v>3.8096739377741387E-3</v>
      </c>
      <c r="AQ2537" s="13">
        <f t="shared" si="3056"/>
        <v>1.0667087025767557E-3</v>
      </c>
      <c r="AR2537" s="13">
        <f t="shared" si="3057"/>
        <v>5.1150560229675586E-4</v>
      </c>
      <c r="AS2537" s="13">
        <f t="shared" si="3058"/>
        <v>1.1443933784837253E-3</v>
      </c>
      <c r="AT2537" s="13">
        <f t="shared" si="3059"/>
        <v>1.2801777720878164E-3</v>
      </c>
      <c r="AU2537" s="13">
        <f t="shared" si="3060"/>
        <v>9.5471549029707548E-4</v>
      </c>
      <c r="AV2537" s="13">
        <f t="shared" si="3061"/>
        <v>5.3399712560623605E-4</v>
      </c>
      <c r="AW2537" s="13">
        <f t="shared" si="3062"/>
        <v>1.6631611053702941E-5</v>
      </c>
      <c r="AX2537" s="13">
        <f t="shared" si="3063"/>
        <v>6.0667860636883959E-3</v>
      </c>
      <c r="AY2537" s="13">
        <f t="shared" si="3064"/>
        <v>6.7948003913309851E-3</v>
      </c>
      <c r="AZ2537" s="13">
        <f t="shared" si="3065"/>
        <v>3.8050882191453428E-3</v>
      </c>
      <c r="BA2537" s="13">
        <f t="shared" si="3066"/>
        <v>1.4205662684809246E-3</v>
      </c>
      <c r="BB2537" s="13">
        <f t="shared" si="3067"/>
        <v>3.9775855517465777E-4</v>
      </c>
      <c r="BC2537" s="13">
        <f t="shared" si="3068"/>
        <v>8.9097916359123081E-5</v>
      </c>
      <c r="BD2537" s="13">
        <f t="shared" si="3069"/>
        <v>9.5481045762060905E-5</v>
      </c>
      <c r="BE2537" s="13">
        <f t="shared" si="3070"/>
        <v>2.1362009731696162E-4</v>
      </c>
      <c r="BF2537" s="13">
        <f t="shared" si="3071"/>
        <v>2.3896651745639193E-4</v>
      </c>
      <c r="BG2537" s="13">
        <f t="shared" si="3072"/>
        <v>1.7821355818878706E-4</v>
      </c>
      <c r="BH2537" s="13">
        <f t="shared" si="3073"/>
        <v>9.9679463446497195E-5</v>
      </c>
      <c r="BI2537" s="13">
        <f t="shared" si="3074"/>
        <v>4.4602646550409197E-5</v>
      </c>
      <c r="BJ2537" s="14">
        <f t="shared" si="3075"/>
        <v>0.61786118328921269</v>
      </c>
      <c r="BK2537" s="14">
        <f t="shared" si="3076"/>
        <v>0.2014148044363222</v>
      </c>
      <c r="BL2537" s="14">
        <f t="shared" si="3077"/>
        <v>0.17104872457378728</v>
      </c>
      <c r="BM2537" s="14">
        <f t="shared" si="3078"/>
        <v>0.64365364654787749</v>
      </c>
      <c r="BN2537" s="14">
        <f t="shared" si="3079"/>
        <v>0.34804827966084773</v>
      </c>
    </row>
    <row r="2538" spans="1:66" x14ac:dyDescent="0.25">
      <c r="A2538" t="s">
        <v>16</v>
      </c>
      <c r="B2538" t="s">
        <v>18</v>
      </c>
      <c r="C2538" t="s">
        <v>449</v>
      </c>
      <c r="D2538" s="7" t="s">
        <v>553</v>
      </c>
      <c r="E2538" s="10">
        <f>VLOOKUP(A2538,home!$A$2:$E$405,3,FALSE)</f>
        <v>1.49074074074074</v>
      </c>
      <c r="F2538" s="10">
        <f>VLOOKUP(B2538,home!$B$2:$E$405,3,FALSE)</f>
        <v>0.89</v>
      </c>
      <c r="G2538" s="10">
        <f>VLOOKUP(C2538,away!$B$2:$E$405,4,FALSE)</f>
        <v>1.9</v>
      </c>
      <c r="H2538" s="10">
        <f>VLOOKUP(A2538,away!$A$2:$E$405,3,FALSE)</f>
        <v>1.3333333333333299</v>
      </c>
      <c r="I2538" s="10">
        <f>VLOOKUP(C2538,away!$B$2:$E$405,3,FALSE)</f>
        <v>0.45</v>
      </c>
      <c r="J2538" s="10">
        <f>VLOOKUP(B2538,home!$B$2:$E$405,4,FALSE)</f>
        <v>1.1299999999999999</v>
      </c>
      <c r="K2538" s="12">
        <f t="shared" si="3024"/>
        <v>2.5208425925925915</v>
      </c>
      <c r="L2538" s="12">
        <f t="shared" si="3025"/>
        <v>0.67799999999999827</v>
      </c>
      <c r="M2538" s="13">
        <f t="shared" si="3026"/>
        <v>4.0809409768088785E-2</v>
      </c>
      <c r="N2538" s="13">
        <f t="shared" si="3027"/>
        <v>0.10287409832196237</v>
      </c>
      <c r="O2538" s="13">
        <f t="shared" si="3028"/>
        <v>2.7668779822764125E-2</v>
      </c>
      <c r="P2538" s="13">
        <f t="shared" si="3029"/>
        <v>6.9748638662290308E-2</v>
      </c>
      <c r="Q2538" s="13">
        <f t="shared" si="3030"/>
        <v>0.12966470436228042</v>
      </c>
      <c r="R2538" s="13">
        <f t="shared" si="3031"/>
        <v>9.3797163599170126E-3</v>
      </c>
      <c r="S2538" s="13">
        <f t="shared" si="3032"/>
        <v>2.9802394980035094E-2</v>
      </c>
      <c r="T2538" s="13">
        <f t="shared" si="3033"/>
        <v>8.7912669557625889E-2</v>
      </c>
      <c r="U2538" s="13">
        <f t="shared" si="3034"/>
        <v>2.3644788506516346E-2</v>
      </c>
      <c r="V2538" s="13">
        <f t="shared" si="3035"/>
        <v>5.6595783792294753E-3</v>
      </c>
      <c r="W2538" s="13">
        <f t="shared" si="3036"/>
        <v>0.10895476983745429</v>
      </c>
      <c r="X2538" s="13">
        <f t="shared" si="3037"/>
        <v>7.387133394979381E-2</v>
      </c>
      <c r="Y2538" s="13">
        <f t="shared" si="3038"/>
        <v>2.5042382208980033E-2</v>
      </c>
      <c r="Z2538" s="13">
        <f t="shared" si="3039"/>
        <v>2.1198158973412401E-3</v>
      </c>
      <c r="AA2538" s="13">
        <f t="shared" si="3040"/>
        <v>5.3437222024726831E-3</v>
      </c>
      <c r="AB2538" s="13">
        <f t="shared" si="3041"/>
        <v>6.735341265487917E-3</v>
      </c>
      <c r="AC2538" s="13">
        <f t="shared" si="3042"/>
        <v>6.0456015168599533E-4</v>
      </c>
      <c r="AD2538" s="13">
        <f t="shared" si="3043"/>
        <v>6.8664456118094339E-2</v>
      </c>
      <c r="AE2538" s="13">
        <f t="shared" si="3044"/>
        <v>4.6554501248067835E-2</v>
      </c>
      <c r="AF2538" s="13">
        <f t="shared" si="3045"/>
        <v>1.5781975923094955E-2</v>
      </c>
      <c r="AG2538" s="13">
        <f t="shared" si="3046"/>
        <v>3.566726558619452E-3</v>
      </c>
      <c r="AH2538" s="13">
        <f t="shared" si="3047"/>
        <v>3.5930879459933915E-4</v>
      </c>
      <c r="AI2538" s="13">
        <f t="shared" si="3048"/>
        <v>9.0576091331911709E-4</v>
      </c>
      <c r="AJ2538" s="13">
        <f t="shared" si="3049"/>
        <v>1.1416403445001985E-3</v>
      </c>
      <c r="AK2538" s="13">
        <f t="shared" si="3050"/>
        <v>9.5929853527939332E-4</v>
      </c>
      <c r="AL2538" s="13">
        <f t="shared" si="3051"/>
        <v>4.1330906581784387E-5</v>
      </c>
      <c r="AM2538" s="13">
        <f t="shared" si="3052"/>
        <v>3.4618457115939437E-2</v>
      </c>
      <c r="AN2538" s="13">
        <f t="shared" si="3053"/>
        <v>2.3471313924606878E-2</v>
      </c>
      <c r="AO2538" s="13">
        <f t="shared" si="3054"/>
        <v>7.9567754204417085E-3</v>
      </c>
      <c r="AP2538" s="13">
        <f t="shared" si="3055"/>
        <v>1.7982312450198223E-3</v>
      </c>
      <c r="AQ2538" s="13">
        <f t="shared" si="3056"/>
        <v>3.0480019603085901E-4</v>
      </c>
      <c r="AR2538" s="13">
        <f t="shared" si="3057"/>
        <v>4.8722272547670276E-5</v>
      </c>
      <c r="AS2538" s="13">
        <f t="shared" si="3058"/>
        <v>1.2282117984607199E-4</v>
      </c>
      <c r="AT2538" s="13">
        <f t="shared" si="3059"/>
        <v>1.5480643071422655E-4</v>
      </c>
      <c r="AU2538" s="13">
        <f t="shared" si="3060"/>
        <v>1.3008088138388542E-4</v>
      </c>
      <c r="AV2538" s="13">
        <f t="shared" si="3061"/>
        <v>8.1978356568620774E-5</v>
      </c>
      <c r="AW2538" s="13">
        <f t="shared" si="3062"/>
        <v>1.9622206993844122E-6</v>
      </c>
      <c r="AX2538" s="13">
        <f t="shared" si="3063"/>
        <v>1.4544613531283359E-2</v>
      </c>
      <c r="AY2538" s="13">
        <f t="shared" si="3064"/>
        <v>9.8612479742100911E-3</v>
      </c>
      <c r="AZ2538" s="13">
        <f t="shared" si="3065"/>
        <v>3.342963063257212E-3</v>
      </c>
      <c r="BA2538" s="13">
        <f t="shared" si="3066"/>
        <v>7.5550965229612826E-4</v>
      </c>
      <c r="BB2538" s="13">
        <f t="shared" si="3067"/>
        <v>1.2805888606419336E-4</v>
      </c>
      <c r="BC2538" s="13">
        <f t="shared" si="3068"/>
        <v>1.7364784950304579E-5</v>
      </c>
      <c r="BD2538" s="13">
        <f t="shared" si="3069"/>
        <v>5.5056167978867267E-6</v>
      </c>
      <c r="BE2538" s="13">
        <f t="shared" si="3070"/>
        <v>1.3878793322606099E-5</v>
      </c>
      <c r="BF2538" s="13">
        <f t="shared" si="3071"/>
        <v>1.7493126670707554E-5</v>
      </c>
      <c r="BG2538" s="13">
        <f t="shared" si="3072"/>
        <v>1.4699139596379015E-5</v>
      </c>
      <c r="BH2538" s="13">
        <f t="shared" si="3073"/>
        <v>9.2635542922541221E-6</v>
      </c>
      <c r="BI2538" s="13">
        <f t="shared" si="3074"/>
        <v>4.6703924437416231E-6</v>
      </c>
      <c r="BJ2538" s="14">
        <f t="shared" si="3075"/>
        <v>0.75968695388007323</v>
      </c>
      <c r="BK2538" s="14">
        <f t="shared" si="3076"/>
        <v>0.15652716082212154</v>
      </c>
      <c r="BL2538" s="14">
        <f t="shared" si="3077"/>
        <v>7.6742276489040195E-2</v>
      </c>
      <c r="BM2538" s="14">
        <f t="shared" si="3078"/>
        <v>0.60507157403776246</v>
      </c>
      <c r="BN2538" s="14">
        <f t="shared" si="3079"/>
        <v>0.38014534729730304</v>
      </c>
    </row>
    <row r="2539" spans="1:66" x14ac:dyDescent="0.25">
      <c r="A2539" t="s">
        <v>16</v>
      </c>
      <c r="B2539" t="s">
        <v>235</v>
      </c>
      <c r="C2539" t="s">
        <v>450</v>
      </c>
      <c r="D2539" s="7" t="s">
        <v>553</v>
      </c>
      <c r="E2539" s="10">
        <f>VLOOKUP(A2539,home!$A$2:$E$405,3,FALSE)</f>
        <v>1.49074074074074</v>
      </c>
      <c r="F2539" s="10">
        <f>VLOOKUP(B2539,home!$B$2:$E$405,3,FALSE)</f>
        <v>1.9</v>
      </c>
      <c r="G2539" s="10">
        <f>VLOOKUP(C2539,away!$B$2:$E$405,4,FALSE)</f>
        <v>1.01</v>
      </c>
      <c r="H2539" s="10">
        <f>VLOOKUP(A2539,away!$A$2:$E$405,3,FALSE)</f>
        <v>1.3333333333333299</v>
      </c>
      <c r="I2539" s="10">
        <f>VLOOKUP(C2539,away!$B$2:$E$405,3,FALSE)</f>
        <v>0.67</v>
      </c>
      <c r="J2539" s="10">
        <f>VLOOKUP(B2539,home!$B$2:$E$405,4,FALSE)</f>
        <v>1</v>
      </c>
      <c r="K2539" s="12">
        <f t="shared" si="3024"/>
        <v>2.8607314814814799</v>
      </c>
      <c r="L2539" s="12">
        <f t="shared" si="3025"/>
        <v>0.89333333333333109</v>
      </c>
      <c r="M2539" s="13">
        <f t="shared" si="3026"/>
        <v>2.3422344599819709E-2</v>
      </c>
      <c r="N2539" s="13">
        <f t="shared" si="3027"/>
        <v>6.7005038566811975E-2</v>
      </c>
      <c r="O2539" s="13">
        <f t="shared" si="3028"/>
        <v>2.092396117583889E-2</v>
      </c>
      <c r="P2539" s="13">
        <f t="shared" si="3029"/>
        <v>5.9857834453018552E-2</v>
      </c>
      <c r="Q2539" s="13">
        <f t="shared" si="3030"/>
        <v>9.5841711622979872E-2</v>
      </c>
      <c r="R2539" s="13">
        <f t="shared" si="3031"/>
        <v>9.3460359918746787E-3</v>
      </c>
      <c r="S2539" s="13">
        <f t="shared" si="3032"/>
        <v>3.8242972753382613E-2</v>
      </c>
      <c r="T2539" s="13">
        <f t="shared" si="3033"/>
        <v>8.5618595716528481E-2</v>
      </c>
      <c r="U2539" s="13">
        <f t="shared" si="3034"/>
        <v>2.6736499389014883E-2</v>
      </c>
      <c r="V2539" s="13">
        <f t="shared" si="3035"/>
        <v>1.0859248442621735E-2</v>
      </c>
      <c r="W2539" s="13">
        <f t="shared" si="3036"/>
        <v>9.1392467226309324E-2</v>
      </c>
      <c r="X2539" s="13">
        <f t="shared" si="3037"/>
        <v>8.164393738883613E-2</v>
      </c>
      <c r="Y2539" s="13">
        <f t="shared" si="3038"/>
        <v>3.6467625367013375E-2</v>
      </c>
      <c r="Z2539" s="13">
        <f t="shared" si="3039"/>
        <v>2.7830418286915641E-3</v>
      </c>
      <c r="AA2539" s="13">
        <f t="shared" si="3040"/>
        <v>7.9615353736177466E-3</v>
      </c>
      <c r="AB2539" s="13">
        <f t="shared" si="3041"/>
        <v>1.1387907442118352E-2</v>
      </c>
      <c r="AC2539" s="13">
        <f t="shared" si="3042"/>
        <v>1.7344844919145465E-3</v>
      </c>
      <c r="AD2539" s="13">
        <f t="shared" si="3043"/>
        <v>6.5362327041141879E-2</v>
      </c>
      <c r="AE2539" s="13">
        <f t="shared" si="3044"/>
        <v>5.8390345490086606E-2</v>
      </c>
      <c r="AF2539" s="13">
        <f t="shared" si="3045"/>
        <v>2.6081020985571947E-2</v>
      </c>
      <c r="AG2539" s="13">
        <f t="shared" si="3046"/>
        <v>7.7663484712591838E-3</v>
      </c>
      <c r="AH2539" s="13">
        <f t="shared" si="3047"/>
        <v>6.2154600840778104E-4</v>
      </c>
      <c r="AI2539" s="13">
        <f t="shared" si="3048"/>
        <v>1.7780762334412921E-3</v>
      </c>
      <c r="AJ2539" s="13">
        <f t="shared" si="3049"/>
        <v>2.5432993287397587E-3</v>
      </c>
      <c r="AK2539" s="13">
        <f t="shared" si="3050"/>
        <v>2.4252321521855144E-3</v>
      </c>
      <c r="AL2539" s="13">
        <f t="shared" si="3051"/>
        <v>1.773050262084318E-4</v>
      </c>
      <c r="AM2539" s="13">
        <f t="shared" si="3052"/>
        <v>3.7396813333896529E-2</v>
      </c>
      <c r="AN2539" s="13">
        <f t="shared" si="3053"/>
        <v>3.3407819911614151E-2</v>
      </c>
      <c r="AO2539" s="13">
        <f t="shared" si="3054"/>
        <v>1.4922159560520948E-2</v>
      </c>
      <c r="AP2539" s="13">
        <f t="shared" si="3055"/>
        <v>4.4434875135773381E-3</v>
      </c>
      <c r="AQ2539" s="13">
        <f t="shared" si="3056"/>
        <v>9.9237887803226964E-4</v>
      </c>
      <c r="AR2539" s="13">
        <f t="shared" si="3057"/>
        <v>1.1104955350218998E-4</v>
      </c>
      <c r="AS2539" s="13">
        <f t="shared" si="3058"/>
        <v>3.1768295370817679E-4</v>
      </c>
      <c r="AT2539" s="13">
        <f t="shared" si="3059"/>
        <v>4.5440281340150253E-4</v>
      </c>
      <c r="AU2539" s="13">
        <f t="shared" si="3060"/>
        <v>4.3330814452381097E-4</v>
      </c>
      <c r="AV2539" s="13">
        <f t="shared" si="3061"/>
        <v>3.0989456255539833E-4</v>
      </c>
      <c r="AW2539" s="13">
        <f t="shared" si="3062"/>
        <v>1.2586621744465567E-5</v>
      </c>
      <c r="AX2539" s="13">
        <f t="shared" si="3063"/>
        <v>1.7830373535227376E-2</v>
      </c>
      <c r="AY2539" s="13">
        <f t="shared" si="3064"/>
        <v>1.5928467024803085E-2</v>
      </c>
      <c r="AZ2539" s="13">
        <f t="shared" si="3065"/>
        <v>7.1147152710786922E-3</v>
      </c>
      <c r="BA2539" s="13">
        <f t="shared" si="3066"/>
        <v>2.1186041029434277E-3</v>
      </c>
      <c r="BB2539" s="13">
        <f t="shared" si="3067"/>
        <v>4.7315491632403097E-4</v>
      </c>
      <c r="BC2539" s="13">
        <f t="shared" si="3068"/>
        <v>8.4537011716560021E-5</v>
      </c>
      <c r="BD2539" s="13">
        <f t="shared" si="3069"/>
        <v>1.6534044632548238E-5</v>
      </c>
      <c r="BE2539" s="13">
        <f t="shared" si="3070"/>
        <v>4.7299461996550637E-5</v>
      </c>
      <c r="BF2539" s="13">
        <f t="shared" si="3071"/>
        <v>6.7655529995334636E-5</v>
      </c>
      <c r="BG2539" s="13">
        <f t="shared" si="3072"/>
        <v>6.4514768184656117E-5</v>
      </c>
      <c r="BH2539" s="13">
        <f t="shared" si="3073"/>
        <v>4.6139857091581396E-5</v>
      </c>
      <c r="BI2539" s="13">
        <f t="shared" si="3074"/>
        <v>2.6398748346588657E-5</v>
      </c>
      <c r="BJ2539" s="14">
        <f t="shared" si="3075"/>
        <v>0.75028192893627321</v>
      </c>
      <c r="BK2539" s="14">
        <f t="shared" si="3076"/>
        <v>0.15022265679176866</v>
      </c>
      <c r="BL2539" s="14">
        <f t="shared" si="3077"/>
        <v>8.5618973533177239E-2</v>
      </c>
      <c r="BM2539" s="14">
        <f t="shared" si="3078"/>
        <v>0.69659379427650814</v>
      </c>
      <c r="BN2539" s="14">
        <f t="shared" si="3079"/>
        <v>0.27639692641034369</v>
      </c>
    </row>
    <row r="2540" spans="1:66" x14ac:dyDescent="0.25">
      <c r="A2540" t="s">
        <v>16</v>
      </c>
      <c r="B2540" t="s">
        <v>234</v>
      </c>
      <c r="C2540" t="s">
        <v>287</v>
      </c>
      <c r="D2540" s="7" t="s">
        <v>553</v>
      </c>
      <c r="E2540" s="10">
        <f>VLOOKUP(A2540,home!$A$2:$E$405,3,FALSE)</f>
        <v>1.49074074074074</v>
      </c>
      <c r="F2540" s="10">
        <f>VLOOKUP(B2540,home!$B$2:$E$405,3,FALSE)</f>
        <v>1.1200000000000001</v>
      </c>
      <c r="G2540" s="10">
        <f>VLOOKUP(C2540,away!$B$2:$E$405,4,FALSE)</f>
        <v>0.67</v>
      </c>
      <c r="H2540" s="10">
        <f>VLOOKUP(A2540,away!$A$2:$E$405,3,FALSE)</f>
        <v>1.3333333333333299</v>
      </c>
      <c r="I2540" s="10">
        <f>VLOOKUP(C2540,away!$B$2:$E$405,3,FALSE)</f>
        <v>1.1200000000000001</v>
      </c>
      <c r="J2540" s="10">
        <f>VLOOKUP(B2540,home!$B$2:$E$405,4,FALSE)</f>
        <v>1.25</v>
      </c>
      <c r="K2540" s="12">
        <f t="shared" si="3024"/>
        <v>1.1186518518518513</v>
      </c>
      <c r="L2540" s="12">
        <f t="shared" si="3025"/>
        <v>1.866666666666662</v>
      </c>
      <c r="M2540" s="13">
        <f t="shared" si="3026"/>
        <v>5.0523408344784221E-2</v>
      </c>
      <c r="N2540" s="13">
        <f t="shared" si="3027"/>
        <v>5.6518104306760138E-2</v>
      </c>
      <c r="O2540" s="13">
        <f t="shared" si="3028"/>
        <v>9.4310362243596971E-2</v>
      </c>
      <c r="P2540" s="13">
        <f t="shared" si="3029"/>
        <v>0.10550046137261866</v>
      </c>
      <c r="Q2540" s="13">
        <f t="shared" si="3030"/>
        <v>3.1612041022956672E-2</v>
      </c>
      <c r="R2540" s="13">
        <f t="shared" si="3031"/>
        <v>8.8023004760690318E-2</v>
      </c>
      <c r="S2540" s="13">
        <f t="shared" si="3032"/>
        <v>5.5075200359995365E-2</v>
      </c>
      <c r="T2540" s="13">
        <f t="shared" si="3033"/>
        <v>5.9009143242852301E-2</v>
      </c>
      <c r="U2540" s="13">
        <f t="shared" si="3034"/>
        <v>9.8467097281110527E-2</v>
      </c>
      <c r="V2540" s="13">
        <f t="shared" si="3035"/>
        <v>1.27783651590146E-2</v>
      </c>
      <c r="W2540" s="13">
        <f t="shared" si="3036"/>
        <v>1.1787622743715722E-2</v>
      </c>
      <c r="X2540" s="13">
        <f t="shared" si="3037"/>
        <v>2.2003562454935958E-2</v>
      </c>
      <c r="Y2540" s="13">
        <f t="shared" si="3038"/>
        <v>2.0536658291273515E-2</v>
      </c>
      <c r="Z2540" s="13">
        <f t="shared" si="3039"/>
        <v>5.4769869628873834E-2</v>
      </c>
      <c r="AA2540" s="13">
        <f t="shared" si="3040"/>
        <v>6.126841608602418E-2</v>
      </c>
      <c r="AB2540" s="13">
        <f t="shared" si="3041"/>
        <v>3.4269013557330363E-2</v>
      </c>
      <c r="AC2540" s="13">
        <f t="shared" si="3042"/>
        <v>1.6676965490232641E-3</v>
      </c>
      <c r="AD2540" s="13">
        <f t="shared" si="3043"/>
        <v>3.2965615027971489E-3</v>
      </c>
      <c r="AE2540" s="13">
        <f t="shared" si="3044"/>
        <v>6.1535814718879957E-3</v>
      </c>
      <c r="AF2540" s="13">
        <f t="shared" si="3045"/>
        <v>5.7433427070954501E-3</v>
      </c>
      <c r="AG2540" s="13">
        <f t="shared" si="3046"/>
        <v>3.5736354621927154E-3</v>
      </c>
      <c r="AH2540" s="13">
        <f t="shared" si="3047"/>
        <v>2.5559272493474408E-2</v>
      </c>
      <c r="AI2540" s="13">
        <f t="shared" si="3048"/>
        <v>2.8591927506811228E-2</v>
      </c>
      <c r="AJ2540" s="13">
        <f t="shared" si="3049"/>
        <v>1.599220632675414E-2</v>
      </c>
      <c r="AK2540" s="13">
        <f t="shared" si="3050"/>
        <v>5.9632370742068019E-3</v>
      </c>
      <c r="AL2540" s="13">
        <f t="shared" si="3051"/>
        <v>1.3929603018925503E-4</v>
      </c>
      <c r="AM2540" s="13">
        <f t="shared" si="3052"/>
        <v>7.3754092596951001E-4</v>
      </c>
      <c r="AN2540" s="13">
        <f t="shared" si="3053"/>
        <v>1.3767430618097484E-3</v>
      </c>
      <c r="AO2540" s="13">
        <f t="shared" si="3054"/>
        <v>1.2849601910224291E-3</v>
      </c>
      <c r="AP2540" s="13">
        <f t="shared" si="3055"/>
        <v>7.9953078552506504E-4</v>
      </c>
      <c r="AQ2540" s="13">
        <f t="shared" si="3056"/>
        <v>3.7311436657836295E-4</v>
      </c>
      <c r="AR2540" s="13">
        <f t="shared" si="3057"/>
        <v>9.5421283975637462E-3</v>
      </c>
      <c r="AS2540" s="13">
        <f t="shared" si="3058"/>
        <v>1.0674319602542823E-2</v>
      </c>
      <c r="AT2540" s="13">
        <f t="shared" si="3059"/>
        <v>5.9704236953215242E-3</v>
      </c>
      <c r="AU2540" s="13">
        <f t="shared" si="3060"/>
        <v>2.2262751743705317E-3</v>
      </c>
      <c r="AV2540" s="13">
        <f t="shared" si="3061"/>
        <v>6.2260671163534976E-4</v>
      </c>
      <c r="AW2540" s="13">
        <f t="shared" si="3062"/>
        <v>8.0797506287981271E-6</v>
      </c>
      <c r="AX2540" s="13">
        <f t="shared" si="3063"/>
        <v>1.3750858710872017E-4</v>
      </c>
      <c r="AY2540" s="13">
        <f t="shared" si="3064"/>
        <v>2.5668269593627702E-4</v>
      </c>
      <c r="AZ2540" s="13">
        <f t="shared" si="3065"/>
        <v>2.3957051620719137E-4</v>
      </c>
      <c r="BA2540" s="13">
        <f t="shared" si="3066"/>
        <v>1.4906609897336314E-4</v>
      </c>
      <c r="BB2540" s="13">
        <f t="shared" si="3067"/>
        <v>6.956417952090266E-5</v>
      </c>
      <c r="BC2540" s="13">
        <f t="shared" si="3068"/>
        <v>2.5970627021136906E-5</v>
      </c>
      <c r="BD2540" s="13">
        <f t="shared" si="3069"/>
        <v>2.9686621681309358E-3</v>
      </c>
      <c r="BE2540" s="13">
        <f t="shared" si="3070"/>
        <v>3.3208994319022028E-3</v>
      </c>
      <c r="BF2540" s="13">
        <f t="shared" si="3071"/>
        <v>1.8574651496555807E-3</v>
      </c>
      <c r="BG2540" s="13">
        <f t="shared" si="3072"/>
        <v>6.9261894313749702E-4</v>
      </c>
      <c r="BH2540" s="13">
        <f t="shared" si="3073"/>
        <v>1.9369986584210833E-4</v>
      </c>
      <c r="BI2540" s="13">
        <f t="shared" si="3074"/>
        <v>4.3336542725545901E-5</v>
      </c>
      <c r="BJ2540" s="14">
        <f t="shared" si="3075"/>
        <v>0.22568450524214029</v>
      </c>
      <c r="BK2540" s="14">
        <f t="shared" si="3076"/>
        <v>0.22594111051156165</v>
      </c>
      <c r="BL2540" s="14">
        <f t="shared" si="3077"/>
        <v>0.49055697301282675</v>
      </c>
      <c r="BM2540" s="14">
        <f t="shared" si="3078"/>
        <v>0.57021647339868808</v>
      </c>
      <c r="BN2540" s="14">
        <f t="shared" si="3079"/>
        <v>0.42648738205140696</v>
      </c>
    </row>
    <row r="2541" spans="1:66" x14ac:dyDescent="0.25">
      <c r="A2541" t="s">
        <v>61</v>
      </c>
      <c r="B2541" t="s">
        <v>240</v>
      </c>
      <c r="C2541" t="s">
        <v>241</v>
      </c>
      <c r="D2541" s="7" t="s">
        <v>553</v>
      </c>
      <c r="E2541" s="10">
        <f>VLOOKUP(A2541,home!$A$2:$E$405,3,FALSE)</f>
        <v>1.46</v>
      </c>
      <c r="F2541" s="10">
        <f>VLOOKUP(B2541,home!$B$2:$E$405,3,FALSE)</f>
        <v>1.37</v>
      </c>
      <c r="G2541" s="10">
        <f>VLOOKUP(C2541,away!$B$2:$E$405,4,FALSE)</f>
        <v>0.55000000000000004</v>
      </c>
      <c r="H2541" s="10">
        <f>VLOOKUP(A2541,away!$A$2:$E$405,3,FALSE)</f>
        <v>1.36</v>
      </c>
      <c r="I2541" s="10">
        <f>VLOOKUP(C2541,away!$B$2:$E$405,3,FALSE)</f>
        <v>1.1000000000000001</v>
      </c>
      <c r="J2541" s="10">
        <f>VLOOKUP(B2541,home!$B$2:$E$405,4,FALSE)</f>
        <v>1.32</v>
      </c>
      <c r="K2541" s="12">
        <f t="shared" si="3024"/>
        <v>1.1001100000000001</v>
      </c>
      <c r="L2541" s="12">
        <f t="shared" si="3025"/>
        <v>1.9747200000000005</v>
      </c>
      <c r="M2541" s="13">
        <f t="shared" si="3026"/>
        <v>4.619748128598293E-2</v>
      </c>
      <c r="N2541" s="13">
        <f t="shared" si="3027"/>
        <v>5.0822311137522683E-2</v>
      </c>
      <c r="O2541" s="13">
        <f t="shared" si="3028"/>
        <v>9.1227090245056222E-2</v>
      </c>
      <c r="P2541" s="13">
        <f t="shared" si="3029"/>
        <v>0.10035983424948881</v>
      </c>
      <c r="Q2541" s="13">
        <f t="shared" si="3030"/>
        <v>2.7955066352750045E-2</v>
      </c>
      <c r="R2541" s="13">
        <f t="shared" si="3031"/>
        <v>9.0073979824358733E-2</v>
      </c>
      <c r="S2541" s="13">
        <f t="shared" si="3032"/>
        <v>5.4505657290243377E-2</v>
      </c>
      <c r="T2541" s="13">
        <f t="shared" si="3033"/>
        <v>5.5203428628102576E-2</v>
      </c>
      <c r="U2541" s="13">
        <f t="shared" si="3034"/>
        <v>9.9091285944575294E-2</v>
      </c>
      <c r="V2541" s="13">
        <f t="shared" si="3035"/>
        <v>1.3156510266208933E-2</v>
      </c>
      <c r="W2541" s="13">
        <f t="shared" si="3036"/>
        <v>1.0251216015107948E-2</v>
      </c>
      <c r="X2541" s="13">
        <f t="shared" si="3037"/>
        <v>2.024328128935397E-2</v>
      </c>
      <c r="Y2541" s="13">
        <f t="shared" si="3038"/>
        <v>1.9987406213856543E-2</v>
      </c>
      <c r="Z2541" s="13">
        <f t="shared" si="3039"/>
        <v>5.9290296479585912E-2</v>
      </c>
      <c r="AA2541" s="13">
        <f t="shared" si="3040"/>
        <v>6.5225848060157257E-2</v>
      </c>
      <c r="AB2541" s="13">
        <f t="shared" si="3041"/>
        <v>3.5877803854729808E-2</v>
      </c>
      <c r="AC2541" s="13">
        <f t="shared" si="3042"/>
        <v>1.7863327621757356E-3</v>
      </c>
      <c r="AD2541" s="13">
        <f t="shared" si="3043"/>
        <v>2.8193663125951041E-3</v>
      </c>
      <c r="AE2541" s="13">
        <f t="shared" si="3044"/>
        <v>5.5674590448078053E-3</v>
      </c>
      <c r="AF2541" s="13">
        <f t="shared" si="3045"/>
        <v>5.4970863624814363E-3</v>
      </c>
      <c r="AG2541" s="13">
        <f t="shared" si="3046"/>
        <v>3.6184021272397814E-3</v>
      </c>
      <c r="AH2541" s="13">
        <f t="shared" si="3047"/>
        <v>2.9270433566041976E-2</v>
      </c>
      <c r="AI2541" s="13">
        <f t="shared" si="3048"/>
        <v>3.2200696670338438E-2</v>
      </c>
      <c r="AJ2541" s="13">
        <f t="shared" si="3049"/>
        <v>1.7712154207003013E-2</v>
      </c>
      <c r="AK2541" s="13">
        <f t="shared" si="3050"/>
        <v>6.4951059882220269E-3</v>
      </c>
      <c r="AL2541" s="13">
        <f t="shared" si="3051"/>
        <v>1.552258304443826E-4</v>
      </c>
      <c r="AM2541" s="13">
        <f t="shared" si="3052"/>
        <v>6.2032261482979924E-4</v>
      </c>
      <c r="AN2541" s="13">
        <f t="shared" si="3053"/>
        <v>1.2249634739567013E-3</v>
      </c>
      <c r="AO2541" s="13">
        <f t="shared" si="3054"/>
        <v>1.209479935645889E-3</v>
      </c>
      <c r="AP2541" s="13">
        <f t="shared" si="3055"/>
        <v>7.9612807283955015E-4</v>
      </c>
      <c r="AQ2541" s="13">
        <f t="shared" si="3056"/>
        <v>3.9303250699942918E-4</v>
      </c>
      <c r="AR2541" s="13">
        <f t="shared" si="3057"/>
        <v>1.1560182114306886E-2</v>
      </c>
      <c r="AS2541" s="13">
        <f t="shared" si="3058"/>
        <v>1.2717471945770149E-2</v>
      </c>
      <c r="AT2541" s="13">
        <f t="shared" si="3059"/>
        <v>6.9953090311306006E-3</v>
      </c>
      <c r="AU2541" s="13">
        <f t="shared" si="3060"/>
        <v>2.5652031394123613E-3</v>
      </c>
      <c r="AV2541" s="13">
        <f t="shared" si="3061"/>
        <v>7.0550140642473391E-4</v>
      </c>
      <c r="AW2541" s="13">
        <f t="shared" si="3062"/>
        <v>9.3670562532042502E-6</v>
      </c>
      <c r="AX2541" s="13">
        <f t="shared" si="3063"/>
        <v>1.1373718530006849E-4</v>
      </c>
      <c r="AY2541" s="13">
        <f t="shared" si="3064"/>
        <v>2.2459909455575127E-4</v>
      </c>
      <c r="AZ2541" s="13">
        <f t="shared" si="3065"/>
        <v>2.2176016200056665E-4</v>
      </c>
      <c r="BA2541" s="13">
        <f t="shared" si="3066"/>
        <v>1.4597140903525302E-4</v>
      </c>
      <c r="BB2541" s="13">
        <f t="shared" si="3067"/>
        <v>7.206316521252372E-5</v>
      </c>
      <c r="BC2541" s="13">
        <f t="shared" si="3068"/>
        <v>2.8460914721694977E-5</v>
      </c>
      <c r="BD2541" s="13">
        <f t="shared" si="3069"/>
        <v>3.8046871374606819E-3</v>
      </c>
      <c r="BE2541" s="13">
        <f t="shared" si="3070"/>
        <v>4.1855743667918712E-3</v>
      </c>
      <c r="BF2541" s="13">
        <f t="shared" si="3071"/>
        <v>2.3022961083257031E-3</v>
      </c>
      <c r="BG2541" s="13">
        <f t="shared" si="3072"/>
        <v>8.4425965724339619E-4</v>
      </c>
      <c r="BH2541" s="13">
        <f t="shared" si="3073"/>
        <v>2.321946228825084E-4</v>
      </c>
      <c r="BI2541" s="13">
        <f t="shared" si="3074"/>
        <v>5.1087925315855195E-5</v>
      </c>
      <c r="BJ2541" s="14">
        <f t="shared" si="3075"/>
        <v>0.20701554201891509</v>
      </c>
      <c r="BK2541" s="14">
        <f t="shared" si="3076"/>
        <v>0.21638564077909991</v>
      </c>
      <c r="BL2541" s="14">
        <f t="shared" si="3077"/>
        <v>0.5131381658155475</v>
      </c>
      <c r="BM2541" s="14">
        <f t="shared" si="3078"/>
        <v>0.5889786499596863</v>
      </c>
      <c r="BN2541" s="14">
        <f t="shared" si="3079"/>
        <v>0.40663576309515936</v>
      </c>
    </row>
    <row r="2542" spans="1:66" x14ac:dyDescent="0.25">
      <c r="A2542" t="s">
        <v>61</v>
      </c>
      <c r="B2542" t="s">
        <v>318</v>
      </c>
      <c r="C2542" t="s">
        <v>82</v>
      </c>
      <c r="D2542" s="7" t="s">
        <v>553</v>
      </c>
      <c r="E2542" s="10">
        <f>VLOOKUP(A2542,home!$A$2:$E$405,3,FALSE)</f>
        <v>1.46</v>
      </c>
      <c r="F2542" s="10">
        <f>VLOOKUP(B2542,home!$B$2:$E$405,3,FALSE)</f>
        <v>0.82</v>
      </c>
      <c r="G2542" s="10">
        <f>VLOOKUP(C2542,away!$B$2:$E$405,4,FALSE)</f>
        <v>2.0499999999999998</v>
      </c>
      <c r="H2542" s="10">
        <f>VLOOKUP(A2542,away!$A$2:$E$405,3,FALSE)</f>
        <v>1.36</v>
      </c>
      <c r="I2542" s="10">
        <f>VLOOKUP(C2542,away!$B$2:$E$405,3,FALSE)</f>
        <v>0</v>
      </c>
      <c r="J2542" s="10">
        <f>VLOOKUP(B2542,home!$B$2:$E$405,4,FALSE)</f>
        <v>1.03</v>
      </c>
      <c r="K2542" s="12">
        <f t="shared" si="3024"/>
        <v>2.4542599999999992</v>
      </c>
      <c r="L2542" s="12">
        <f t="shared" si="3025"/>
        <v>0</v>
      </c>
      <c r="M2542" s="13">
        <f t="shared" si="3026"/>
        <v>8.5926757720936317E-2</v>
      </c>
      <c r="N2542" s="13">
        <f t="shared" si="3027"/>
        <v>0.21088660440418508</v>
      </c>
      <c r="O2542" s="13">
        <f t="shared" si="3028"/>
        <v>0</v>
      </c>
      <c r="P2542" s="13">
        <f t="shared" si="3029"/>
        <v>0</v>
      </c>
      <c r="Q2542" s="13">
        <f t="shared" si="3030"/>
        <v>0.25878527886250763</v>
      </c>
      <c r="R2542" s="13">
        <f t="shared" si="3031"/>
        <v>0</v>
      </c>
      <c r="S2542" s="13">
        <f t="shared" si="3032"/>
        <v>0</v>
      </c>
      <c r="T2542" s="13">
        <f t="shared" si="3033"/>
        <v>0</v>
      </c>
      <c r="U2542" s="13">
        <f t="shared" si="3034"/>
        <v>0</v>
      </c>
      <c r="V2542" s="13">
        <f t="shared" si="3035"/>
        <v>0</v>
      </c>
      <c r="W2542" s="13">
        <f t="shared" si="3036"/>
        <v>0.21170878616703256</v>
      </c>
      <c r="X2542" s="13">
        <f t="shared" si="3037"/>
        <v>0</v>
      </c>
      <c r="Y2542" s="13">
        <f t="shared" si="3038"/>
        <v>0</v>
      </c>
      <c r="Z2542" s="13">
        <f t="shared" si="3039"/>
        <v>0</v>
      </c>
      <c r="AA2542" s="13">
        <f t="shared" si="3040"/>
        <v>0</v>
      </c>
      <c r="AB2542" s="13">
        <f t="shared" si="3041"/>
        <v>0</v>
      </c>
      <c r="AC2542" s="13">
        <f t="shared" si="3042"/>
        <v>0</v>
      </c>
      <c r="AD2542" s="13">
        <f t="shared" si="3043"/>
        <v>0.12989710138457533</v>
      </c>
      <c r="AE2542" s="13">
        <f t="shared" si="3044"/>
        <v>0</v>
      </c>
      <c r="AF2542" s="13">
        <f t="shared" si="3045"/>
        <v>0</v>
      </c>
      <c r="AG2542" s="13">
        <f t="shared" si="3046"/>
        <v>0</v>
      </c>
      <c r="AH2542" s="13">
        <f t="shared" si="3047"/>
        <v>0</v>
      </c>
      <c r="AI2542" s="13">
        <f t="shared" si="3048"/>
        <v>0</v>
      </c>
      <c r="AJ2542" s="13">
        <f t="shared" si="3049"/>
        <v>0</v>
      </c>
      <c r="AK2542" s="13">
        <f t="shared" si="3050"/>
        <v>0</v>
      </c>
      <c r="AL2542" s="13">
        <f t="shared" si="3051"/>
        <v>0</v>
      </c>
      <c r="AM2542" s="13">
        <f t="shared" si="3052"/>
        <v>6.3760252008821558E-2</v>
      </c>
      <c r="AN2542" s="13">
        <f t="shared" si="3053"/>
        <v>0</v>
      </c>
      <c r="AO2542" s="13">
        <f t="shared" si="3054"/>
        <v>0</v>
      </c>
      <c r="AP2542" s="13">
        <f t="shared" si="3055"/>
        <v>0</v>
      </c>
      <c r="AQ2542" s="13">
        <f t="shared" si="3056"/>
        <v>0</v>
      </c>
      <c r="AR2542" s="13">
        <f t="shared" si="3057"/>
        <v>0</v>
      </c>
      <c r="AS2542" s="13">
        <f t="shared" si="3058"/>
        <v>0</v>
      </c>
      <c r="AT2542" s="13">
        <f t="shared" si="3059"/>
        <v>0</v>
      </c>
      <c r="AU2542" s="13">
        <f t="shared" si="3060"/>
        <v>0</v>
      </c>
      <c r="AV2542" s="13">
        <f t="shared" si="3061"/>
        <v>0</v>
      </c>
      <c r="AW2542" s="13">
        <f t="shared" si="3062"/>
        <v>0</v>
      </c>
      <c r="AX2542" s="13">
        <f t="shared" si="3063"/>
        <v>2.6080706015861724E-2</v>
      </c>
      <c r="AY2542" s="13">
        <f t="shared" si="3064"/>
        <v>0</v>
      </c>
      <c r="AZ2542" s="13">
        <f t="shared" si="3065"/>
        <v>0</v>
      </c>
      <c r="BA2542" s="13">
        <f t="shared" si="3066"/>
        <v>0</v>
      </c>
      <c r="BB2542" s="13">
        <f t="shared" si="3067"/>
        <v>0</v>
      </c>
      <c r="BC2542" s="13">
        <f t="shared" si="3068"/>
        <v>0</v>
      </c>
      <c r="BD2542" s="13">
        <f t="shared" si="3069"/>
        <v>0</v>
      </c>
      <c r="BE2542" s="13">
        <f t="shared" si="3070"/>
        <v>0</v>
      </c>
      <c r="BF2542" s="13">
        <f t="shared" si="3071"/>
        <v>0</v>
      </c>
      <c r="BG2542" s="13">
        <f t="shared" si="3072"/>
        <v>0</v>
      </c>
      <c r="BH2542" s="13">
        <f t="shared" si="3073"/>
        <v>0</v>
      </c>
      <c r="BI2542" s="13">
        <f t="shared" si="3074"/>
        <v>0</v>
      </c>
      <c r="BJ2542" s="14">
        <f t="shared" si="3075"/>
        <v>0.90111872884298394</v>
      </c>
      <c r="BK2542" s="14">
        <f t="shared" si="3076"/>
        <v>8.5926757720936317E-2</v>
      </c>
      <c r="BL2542" s="14">
        <f t="shared" si="3077"/>
        <v>0</v>
      </c>
      <c r="BM2542" s="14">
        <f t="shared" si="3078"/>
        <v>0.4314468455762912</v>
      </c>
      <c r="BN2542" s="14">
        <f t="shared" si="3079"/>
        <v>0.55559864098762901</v>
      </c>
    </row>
    <row r="2543" spans="1:66" x14ac:dyDescent="0.25">
      <c r="A2543" t="s">
        <v>61</v>
      </c>
      <c r="B2543" t="s">
        <v>69</v>
      </c>
      <c r="C2543" t="s">
        <v>67</v>
      </c>
      <c r="D2543" s="7" t="s">
        <v>553</v>
      </c>
      <c r="E2543" s="10">
        <f>VLOOKUP(A2543,home!$A$2:$E$405,3,FALSE)</f>
        <v>1.46</v>
      </c>
      <c r="F2543" s="10">
        <f>VLOOKUP(B2543,home!$B$2:$E$405,3,FALSE)</f>
        <v>2.19</v>
      </c>
      <c r="G2543" s="10">
        <f>VLOOKUP(C2543,away!$B$2:$E$405,4,FALSE)</f>
        <v>1.51</v>
      </c>
      <c r="H2543" s="10">
        <f>VLOOKUP(A2543,away!$A$2:$E$405,3,FALSE)</f>
        <v>1.36</v>
      </c>
      <c r="I2543" s="10">
        <f>VLOOKUP(C2543,away!$B$2:$E$405,3,FALSE)</f>
        <v>0.68</v>
      </c>
      <c r="J2543" s="10">
        <f>VLOOKUP(B2543,home!$B$2:$E$405,4,FALSE)</f>
        <v>0.28999999999999998</v>
      </c>
      <c r="K2543" s="12">
        <f t="shared" si="3024"/>
        <v>4.828074</v>
      </c>
      <c r="L2543" s="12">
        <f t="shared" si="3025"/>
        <v>0.26819200000000004</v>
      </c>
      <c r="M2543" s="13">
        <f t="shared" si="3026"/>
        <v>6.1195543728672953E-3</v>
      </c>
      <c r="N2543" s="13">
        <f t="shared" si="3027"/>
        <v>2.9545661359226896E-2</v>
      </c>
      <c r="O2543" s="13">
        <f t="shared" si="3028"/>
        <v>1.6412155263680257E-3</v>
      </c>
      <c r="P2543" s="13">
        <f t="shared" si="3029"/>
        <v>7.9239100112537802E-3</v>
      </c>
      <c r="Q2543" s="13">
        <f t="shared" si="3030"/>
        <v>7.1324319710644013E-2</v>
      </c>
      <c r="R2543" s="13">
        <f t="shared" si="3031"/>
        <v>2.200804372238468E-4</v>
      </c>
      <c r="S2543" s="13">
        <f t="shared" si="3032"/>
        <v>2.5650703482935399E-3</v>
      </c>
      <c r="T2543" s="13">
        <f t="shared" si="3033"/>
        <v>1.912861195183704E-2</v>
      </c>
      <c r="U2543" s="13">
        <f t="shared" si="3034"/>
        <v>1.062564636869087E-3</v>
      </c>
      <c r="V2543" s="13">
        <f t="shared" si="3035"/>
        <v>3.6904260550102804E-4</v>
      </c>
      <c r="W2543" s="13">
        <f t="shared" si="3036"/>
        <v>0.11478636452088263</v>
      </c>
      <c r="X2543" s="13">
        <f t="shared" si="3037"/>
        <v>3.0784784673584555E-2</v>
      </c>
      <c r="Y2543" s="13">
        <f t="shared" si="3038"/>
        <v>4.1281164855889946E-3</v>
      </c>
      <c r="Z2543" s="13">
        <f t="shared" si="3039"/>
        <v>1.967460420664598E-5</v>
      </c>
      <c r="AA2543" s="13">
        <f t="shared" si="3040"/>
        <v>9.4990445030398096E-5</v>
      </c>
      <c r="AB2543" s="13">
        <f t="shared" si="3041"/>
        <v>2.2931044894984709E-4</v>
      </c>
      <c r="AC2543" s="13">
        <f t="shared" si="3042"/>
        <v>2.98659450726743E-5</v>
      </c>
      <c r="AD2543" s="13">
        <f t="shared" si="3043"/>
        <v>0.13854926552444902</v>
      </c>
      <c r="AE2543" s="13">
        <f t="shared" si="3044"/>
        <v>3.7157804619533032E-2</v>
      </c>
      <c r="AF2543" s="13">
        <f t="shared" si="3045"/>
        <v>4.9827129682609023E-3</v>
      </c>
      <c r="AG2543" s="13">
        <f t="shared" si="3046"/>
        <v>4.4544125212794274E-4</v>
      </c>
      <c r="AH2543" s="13">
        <f t="shared" si="3047"/>
        <v>1.3191428628471994E-6</v>
      </c>
      <c r="AI2543" s="13">
        <f t="shared" si="3048"/>
        <v>6.3689193583981303E-6</v>
      </c>
      <c r="AJ2543" s="13">
        <f t="shared" si="3049"/>
        <v>1.5374806981189346E-5</v>
      </c>
      <c r="AK2543" s="13">
        <f t="shared" si="3050"/>
        <v>2.4743568613632921E-5</v>
      </c>
      <c r="AL2543" s="13">
        <f t="shared" si="3051"/>
        <v>1.5468777413348514E-6</v>
      </c>
      <c r="AM2543" s="13">
        <f t="shared" si="3052"/>
        <v>0.13378522131953771</v>
      </c>
      <c r="AN2543" s="13">
        <f t="shared" si="3053"/>
        <v>3.5880126076129462E-2</v>
      </c>
      <c r="AO2543" s="13">
        <f t="shared" si="3054"/>
        <v>4.8113813863046558E-3</v>
      </c>
      <c r="AP2543" s="13">
        <f t="shared" si="3055"/>
        <v>4.3012466558527292E-4</v>
      </c>
      <c r="AQ2543" s="13">
        <f t="shared" si="3056"/>
        <v>2.8838998578161373E-5</v>
      </c>
      <c r="AR2543" s="13">
        <f t="shared" si="3057"/>
        <v>7.075671253454324E-8</v>
      </c>
      <c r="AS2543" s="13">
        <f t="shared" si="3058"/>
        <v>3.4161864411350232E-7</v>
      </c>
      <c r="AT2543" s="13">
        <f t="shared" si="3059"/>
        <v>8.2468004677982676E-7</v>
      </c>
      <c r="AU2543" s="13">
        <f t="shared" si="3060"/>
        <v>1.3272054307254884E-6</v>
      </c>
      <c r="AV2543" s="13">
        <f t="shared" si="3061"/>
        <v>1.6019615081861336E-6</v>
      </c>
      <c r="AW2543" s="13">
        <f t="shared" si="3062"/>
        <v>5.5638219867296839E-8</v>
      </c>
      <c r="AX2543" s="13">
        <f t="shared" si="3063"/>
        <v>0.10765415810618424</v>
      </c>
      <c r="AY2543" s="13">
        <f t="shared" si="3064"/>
        <v>2.8871983970813767E-2</v>
      </c>
      <c r="AZ2543" s="13">
        <f t="shared" si="3065"/>
        <v>3.8716175625502429E-3</v>
      </c>
      <c r="BA2543" s="13">
        <f t="shared" si="3066"/>
        <v>3.4611228577849167E-4</v>
      </c>
      <c r="BB2543" s="13">
        <f t="shared" si="3067"/>
        <v>2.3206136536876306E-5</v>
      </c>
      <c r="BC2543" s="13">
        <f t="shared" si="3068"/>
        <v>1.2447400340195865E-6</v>
      </c>
      <c r="BD2543" s="13">
        <f t="shared" si="3069"/>
        <v>3.1627307080107046E-9</v>
      </c>
      <c r="BE2543" s="13">
        <f t="shared" si="3070"/>
        <v>1.5269897900348077E-8</v>
      </c>
      <c r="BF2543" s="13">
        <f t="shared" si="3071"/>
        <v>3.6862098517662565E-8</v>
      </c>
      <c r="BG2543" s="13">
        <f t="shared" si="3072"/>
        <v>5.932431314618839E-8</v>
      </c>
      <c r="BH2543" s="13">
        <f t="shared" si="3073"/>
        <v>7.1605543467242613E-8</v>
      </c>
      <c r="BI2543" s="13">
        <f t="shared" si="3074"/>
        <v>6.9143372534012767E-8</v>
      </c>
      <c r="BJ2543" s="14">
        <f t="shared" si="3075"/>
        <v>0.76653709831416805</v>
      </c>
      <c r="BK2543" s="14">
        <f t="shared" si="3076"/>
        <v>4.588097413154342E-2</v>
      </c>
      <c r="BL2543" s="14">
        <f t="shared" si="3077"/>
        <v>3.3003895225558852E-3</v>
      </c>
      <c r="BM2543" s="14">
        <f t="shared" si="3078"/>
        <v>0.67009146682229659</v>
      </c>
      <c r="BN2543" s="14">
        <f t="shared" si="3079"/>
        <v>0.11677474141758387</v>
      </c>
    </row>
    <row r="2544" spans="1:66" x14ac:dyDescent="0.25">
      <c r="A2544" t="s">
        <v>61</v>
      </c>
      <c r="B2544" t="s">
        <v>242</v>
      </c>
      <c r="C2544" t="s">
        <v>62</v>
      </c>
      <c r="D2544" s="7" t="s">
        <v>553</v>
      </c>
      <c r="E2544" s="10">
        <f>VLOOKUP(A2544,home!$A$2:$E$405,3,FALSE)</f>
        <v>1.46</v>
      </c>
      <c r="F2544" s="10">
        <f>VLOOKUP(B2544,home!$B$2:$E$405,3,FALSE)</f>
        <v>0.96</v>
      </c>
      <c r="G2544" s="10">
        <f>VLOOKUP(C2544,away!$B$2:$E$405,4,FALSE)</f>
        <v>0.55000000000000004</v>
      </c>
      <c r="H2544" s="10">
        <f>VLOOKUP(A2544,away!$A$2:$E$405,3,FALSE)</f>
        <v>1.36</v>
      </c>
      <c r="I2544" s="10">
        <f>VLOOKUP(C2544,away!$B$2:$E$405,3,FALSE)</f>
        <v>0.96</v>
      </c>
      <c r="J2544" s="10">
        <f>VLOOKUP(B2544,home!$B$2:$E$405,4,FALSE)</f>
        <v>0.59</v>
      </c>
      <c r="K2544" s="12">
        <f t="shared" si="3024"/>
        <v>0.77088000000000001</v>
      </c>
      <c r="L2544" s="12">
        <f t="shared" si="3025"/>
        <v>0.77030399999999999</v>
      </c>
      <c r="M2544" s="13">
        <f t="shared" si="3026"/>
        <v>0.21412742440931776</v>
      </c>
      <c r="N2544" s="13">
        <f t="shared" si="3027"/>
        <v>0.16506654892865485</v>
      </c>
      <c r="O2544" s="13">
        <f t="shared" si="3028"/>
        <v>0.1649432115321951</v>
      </c>
      <c r="P2544" s="13">
        <f t="shared" si="3029"/>
        <v>0.12715142290593856</v>
      </c>
      <c r="Q2544" s="13">
        <f t="shared" si="3030"/>
        <v>6.3623250619060712E-2</v>
      </c>
      <c r="R2544" s="13">
        <f t="shared" si="3031"/>
        <v>6.3528207808048007E-2</v>
      </c>
      <c r="S2544" s="13">
        <f t="shared" si="3032"/>
        <v>1.8876008516428622E-2</v>
      </c>
      <c r="T2544" s="13">
        <f t="shared" si="3033"/>
        <v>4.9009244444864944E-2</v>
      </c>
      <c r="U2544" s="13">
        <f t="shared" si="3034"/>
        <v>4.8972624835068042E-2</v>
      </c>
      <c r="V2544" s="13">
        <f t="shared" si="3035"/>
        <v>1.2454221531716209E-3</v>
      </c>
      <c r="W2544" s="13">
        <f t="shared" si="3036"/>
        <v>1.6348630479073846E-2</v>
      </c>
      <c r="X2544" s="13">
        <f t="shared" si="3037"/>
        <v>1.2593415452552499E-2</v>
      </c>
      <c r="Y2544" s="13">
        <f t="shared" si="3038"/>
        <v>4.8503791483814991E-3</v>
      </c>
      <c r="Z2544" s="13">
        <f t="shared" si="3039"/>
        <v>1.6312010862456872E-2</v>
      </c>
      <c r="AA2544" s="13">
        <f t="shared" si="3040"/>
        <v>1.2574602933650753E-2</v>
      </c>
      <c r="AB2544" s="13">
        <f t="shared" si="3041"/>
        <v>4.8467549547463445E-3</v>
      </c>
      <c r="AC2544" s="13">
        <f t="shared" si="3042"/>
        <v>4.6221659641211984E-5</v>
      </c>
      <c r="AD2544" s="13">
        <f t="shared" si="3043"/>
        <v>3.1507080659271109E-3</v>
      </c>
      <c r="AE2544" s="13">
        <f t="shared" si="3044"/>
        <v>2.4270030260159173E-3</v>
      </c>
      <c r="AF2544" s="13">
        <f t="shared" si="3045"/>
        <v>9.3476506947608249E-4</v>
      </c>
      <c r="AG2544" s="13">
        <f t="shared" si="3046"/>
        <v>2.4001775735923476E-4</v>
      </c>
      <c r="AH2544" s="13">
        <f t="shared" si="3047"/>
        <v>3.1413018038484938E-3</v>
      </c>
      <c r="AI2544" s="13">
        <f t="shared" si="3048"/>
        <v>2.4215667345507267E-3</v>
      </c>
      <c r="AJ2544" s="13">
        <f t="shared" si="3049"/>
        <v>9.3336868216523192E-4</v>
      </c>
      <c r="AK2544" s="13">
        <f t="shared" si="3050"/>
        <v>2.3983841656917803E-4</v>
      </c>
      <c r="AL2544" s="13">
        <f t="shared" si="3051"/>
        <v>1.0978789491661875E-6</v>
      </c>
      <c r="AM2544" s="13">
        <f t="shared" si="3052"/>
        <v>4.8576356677237844E-4</v>
      </c>
      <c r="AN2544" s="13">
        <f t="shared" si="3053"/>
        <v>3.7418561853903019E-4</v>
      </c>
      <c r="AO2544" s="13">
        <f t="shared" si="3054"/>
        <v>1.4411833935154452E-4</v>
      </c>
      <c r="AP2544" s="13">
        <f t="shared" si="3055"/>
        <v>3.7004977758617391E-5</v>
      </c>
      <c r="AQ2544" s="13">
        <f t="shared" si="3056"/>
        <v>7.1262705968435012E-6</v>
      </c>
      <c r="AR2544" s="13">
        <f t="shared" si="3057"/>
        <v>4.8395146894234214E-4</v>
      </c>
      <c r="AS2544" s="13">
        <f t="shared" si="3058"/>
        <v>3.7306850837827269E-4</v>
      </c>
      <c r="AT2544" s="13">
        <f t="shared" si="3059"/>
        <v>1.437955258693214E-4</v>
      </c>
      <c r="AU2544" s="13">
        <f t="shared" si="3060"/>
        <v>3.6949698327380834E-5</v>
      </c>
      <c r="AV2544" s="13">
        <f t="shared" si="3061"/>
        <v>7.1209458616528338E-6</v>
      </c>
      <c r="AW2544" s="13">
        <f t="shared" si="3062"/>
        <v>1.8109267692932898E-8</v>
      </c>
      <c r="AX2544" s="13">
        <f t="shared" si="3063"/>
        <v>6.2410903058915143E-5</v>
      </c>
      <c r="AY2544" s="13">
        <f t="shared" si="3064"/>
        <v>4.807536826989457E-5</v>
      </c>
      <c r="AZ2544" s="13">
        <f t="shared" si="3065"/>
        <v>1.8516324239886432E-5</v>
      </c>
      <c r="BA2544" s="13">
        <f t="shared" si="3066"/>
        <v>4.7543995424271596E-6</v>
      </c>
      <c r="BB2544" s="13">
        <f t="shared" si="3067"/>
        <v>9.1558324628245253E-7</v>
      </c>
      <c r="BC2544" s="13">
        <f t="shared" si="3068"/>
        <v>1.410554873888717E-7</v>
      </c>
      <c r="BD2544" s="13">
        <f t="shared" si="3069"/>
        <v>6.2131625388693623E-5</v>
      </c>
      <c r="BE2544" s="13">
        <f t="shared" si="3070"/>
        <v>4.7896027379636139E-5</v>
      </c>
      <c r="BF2544" s="13">
        <f t="shared" si="3071"/>
        <v>1.846104479320695E-5</v>
      </c>
      <c r="BG2544" s="13">
        <f t="shared" si="3072"/>
        <v>4.7437500700624591E-6</v>
      </c>
      <c r="BH2544" s="13">
        <f t="shared" si="3073"/>
        <v>9.1421551350243699E-7</v>
      </c>
      <c r="BI2544" s="13">
        <f t="shared" si="3074"/>
        <v>1.4095009100975177E-7</v>
      </c>
      <c r="BJ2544" s="14">
        <f t="shared" si="3075"/>
        <v>0.31942697539822984</v>
      </c>
      <c r="BK2544" s="14">
        <f t="shared" si="3076"/>
        <v>0.3614956728917168</v>
      </c>
      <c r="BL2544" s="14">
        <f t="shared" si="3077"/>
        <v>0.30278065146145694</v>
      </c>
      <c r="BM2544" s="14">
        <f t="shared" si="3078"/>
        <v>0.20152718715164347</v>
      </c>
      <c r="BN2544" s="14">
        <f t="shared" si="3079"/>
        <v>0.79844006620321495</v>
      </c>
    </row>
    <row r="2545" spans="1:66" x14ac:dyDescent="0.25">
      <c r="A2545" t="s">
        <v>61</v>
      </c>
      <c r="B2545" t="s">
        <v>65</v>
      </c>
      <c r="C2545" t="s">
        <v>289</v>
      </c>
      <c r="D2545" s="7" t="s">
        <v>553</v>
      </c>
      <c r="E2545" s="10">
        <f>VLOOKUP(A2545,home!$A$2:$E$405,3,FALSE)</f>
        <v>1.46</v>
      </c>
      <c r="F2545" s="10">
        <f>VLOOKUP(B2545,home!$B$2:$E$405,3,FALSE)</f>
        <v>0.68</v>
      </c>
      <c r="G2545" s="10">
        <f>VLOOKUP(C2545,away!$B$2:$E$405,4,FALSE)</f>
        <v>1.37</v>
      </c>
      <c r="H2545" s="10">
        <f>VLOOKUP(A2545,away!$A$2:$E$405,3,FALSE)</f>
        <v>1.36</v>
      </c>
      <c r="I2545" s="10">
        <f>VLOOKUP(C2545,away!$B$2:$E$405,3,FALSE)</f>
        <v>0.55000000000000004</v>
      </c>
      <c r="J2545" s="10">
        <f>VLOOKUP(B2545,home!$B$2:$E$405,4,FALSE)</f>
        <v>1.03</v>
      </c>
      <c r="K2545" s="12">
        <f t="shared" si="3024"/>
        <v>1.3601360000000002</v>
      </c>
      <c r="L2545" s="12">
        <f t="shared" si="3025"/>
        <v>0.77044000000000012</v>
      </c>
      <c r="M2545" s="13">
        <f t="shared" si="3026"/>
        <v>0.11876886328104712</v>
      </c>
      <c r="N2545" s="13">
        <f t="shared" si="3027"/>
        <v>0.16154180662763035</v>
      </c>
      <c r="O2545" s="13">
        <f t="shared" si="3028"/>
        <v>9.1504283026249966E-2</v>
      </c>
      <c r="P2545" s="13">
        <f t="shared" si="3029"/>
        <v>0.12445826949819154</v>
      </c>
      <c r="Q2545" s="13">
        <f t="shared" si="3030"/>
        <v>0.10985941334963935</v>
      </c>
      <c r="R2545" s="13">
        <f t="shared" si="3031"/>
        <v>3.5249279907372012E-2</v>
      </c>
      <c r="S2545" s="13">
        <f t="shared" si="3032"/>
        <v>3.2605054091134664E-2</v>
      </c>
      <c r="T2545" s="13">
        <f t="shared" si="3033"/>
        <v>8.4640086421096147E-2</v>
      </c>
      <c r="U2545" s="13">
        <f t="shared" si="3034"/>
        <v>4.7943814576093348E-2</v>
      </c>
      <c r="V2545" s="13">
        <f t="shared" si="3035"/>
        <v>3.7963266512172481E-3</v>
      </c>
      <c r="W2545" s="13">
        <f t="shared" si="3036"/>
        <v>4.9807914345241705E-2</v>
      </c>
      <c r="X2545" s="13">
        <f t="shared" si="3037"/>
        <v>3.8374009528148026E-2</v>
      </c>
      <c r="Y2545" s="13">
        <f t="shared" si="3038"/>
        <v>1.4782435950433182E-2</v>
      </c>
      <c r="Z2545" s="13">
        <f t="shared" si="3039"/>
        <v>9.0524850706119007E-3</v>
      </c>
      <c r="AA2545" s="13">
        <f t="shared" si="3040"/>
        <v>1.2312610834001789E-2</v>
      </c>
      <c r="AB2545" s="13">
        <f t="shared" si="3041"/>
        <v>8.3734126246579315E-3</v>
      </c>
      <c r="AC2545" s="13">
        <f t="shared" si="3042"/>
        <v>2.4863642309511834E-4</v>
      </c>
      <c r="AD2545" s="13">
        <f t="shared" si="3043"/>
        <v>1.6936384346469921E-2</v>
      </c>
      <c r="AE2545" s="13">
        <f t="shared" si="3044"/>
        <v>1.3048467955894287E-2</v>
      </c>
      <c r="AF2545" s="13">
        <f t="shared" si="3045"/>
        <v>5.0265308259695978E-3</v>
      </c>
      <c r="AG2545" s="13">
        <f t="shared" si="3046"/>
        <v>1.2908801365200059E-3</v>
      </c>
      <c r="AH2545" s="13">
        <f t="shared" si="3047"/>
        <v>1.743599149450558E-3</v>
      </c>
      <c r="AI2545" s="13">
        <f t="shared" si="3048"/>
        <v>2.3715319727370845E-3</v>
      </c>
      <c r="AJ2545" s="13">
        <f t="shared" si="3049"/>
        <v>1.6128030056353642E-3</v>
      </c>
      <c r="AK2545" s="13">
        <f t="shared" si="3050"/>
        <v>7.312104762909542E-4</v>
      </c>
      <c r="AL2545" s="13">
        <f t="shared" si="3051"/>
        <v>1.0421875935416726E-5</v>
      </c>
      <c r="AM2545" s="13">
        <f t="shared" si="3052"/>
        <v>4.6071572118940403E-3</v>
      </c>
      <c r="AN2545" s="13">
        <f t="shared" si="3053"/>
        <v>3.5495382023316454E-3</v>
      </c>
      <c r="AO2545" s="13">
        <f t="shared" si="3054"/>
        <v>1.3673531063021964E-3</v>
      </c>
      <c r="AP2545" s="13">
        <f t="shared" si="3055"/>
        <v>3.5115450907315484E-4</v>
      </c>
      <c r="AQ2545" s="13">
        <f t="shared" si="3056"/>
        <v>6.7635869992580349E-5</v>
      </c>
      <c r="AR2545" s="13">
        <f t="shared" si="3057"/>
        <v>2.6866770574053773E-4</v>
      </c>
      <c r="AS2545" s="13">
        <f t="shared" si="3058"/>
        <v>3.6542461861511209E-4</v>
      </c>
      <c r="AT2545" s="13">
        <f t="shared" si="3059"/>
        <v>2.4851358953234212E-4</v>
      </c>
      <c r="AU2545" s="13">
        <f t="shared" si="3060"/>
        <v>1.126707598707206E-4</v>
      </c>
      <c r="AV2545" s="13">
        <f t="shared" si="3061"/>
        <v>3.8311889161880612E-5</v>
      </c>
      <c r="AW2545" s="13">
        <f t="shared" si="3062"/>
        <v>3.0336435923947635E-7</v>
      </c>
      <c r="AX2545" s="13">
        <f t="shared" si="3063"/>
        <v>1.0443933969261179E-3</v>
      </c>
      <c r="AY2545" s="13">
        <f t="shared" si="3064"/>
        <v>8.0464244872775835E-4</v>
      </c>
      <c r="AZ2545" s="13">
        <f t="shared" si="3065"/>
        <v>3.0996436409890709E-4</v>
      </c>
      <c r="BA2545" s="13">
        <f t="shared" si="3066"/>
        <v>7.9602981558787349E-5</v>
      </c>
      <c r="BB2545" s="13">
        <f t="shared" si="3067"/>
        <v>1.5332330278038031E-5</v>
      </c>
      <c r="BC2545" s="13">
        <f t="shared" si="3068"/>
        <v>2.3625281078823252E-6</v>
      </c>
      <c r="BD2545" s="13">
        <f t="shared" si="3069"/>
        <v>3.4498724535123305E-5</v>
      </c>
      <c r="BE2545" s="13">
        <f t="shared" si="3070"/>
        <v>4.6922957194304479E-5</v>
      </c>
      <c r="BF2545" s="13">
        <f t="shared" si="3071"/>
        <v>3.1910801653216266E-5</v>
      </c>
      <c r="BG2545" s="13">
        <f t="shared" si="3072"/>
        <v>1.4467676705799659E-5</v>
      </c>
      <c r="BH2545" s="13">
        <f t="shared" si="3073"/>
        <v>4.9195019809798817E-6</v>
      </c>
      <c r="BI2545" s="13">
        <f t="shared" si="3074"/>
        <v>1.3382383492804101E-6</v>
      </c>
      <c r="BJ2545" s="14">
        <f t="shared" si="3075"/>
        <v>0.5075070664363337</v>
      </c>
      <c r="BK2545" s="14">
        <f t="shared" si="3076"/>
        <v>0.28069221426934887</v>
      </c>
      <c r="BL2545" s="14">
        <f t="shared" si="3077"/>
        <v>0.20301019203582829</v>
      </c>
      <c r="BM2545" s="14">
        <f t="shared" si="3078"/>
        <v>0.35807570303762393</v>
      </c>
      <c r="BN2545" s="14">
        <f t="shared" si="3079"/>
        <v>0.64138191569013037</v>
      </c>
    </row>
    <row r="2546" spans="1:66" x14ac:dyDescent="0.25">
      <c r="A2546" t="s">
        <v>72</v>
      </c>
      <c r="B2546" t="s">
        <v>89</v>
      </c>
      <c r="C2546" t="s">
        <v>102</v>
      </c>
      <c r="D2546" s="7" t="s">
        <v>553</v>
      </c>
      <c r="E2546" s="10">
        <f>VLOOKUP(A2546,home!$A$2:$E$405,3,FALSE)</f>
        <v>1.4166666666666701</v>
      </c>
      <c r="F2546" s="10">
        <f>VLOOKUP(B2546,home!$B$2:$E$405,3,FALSE)</f>
        <v>0.5</v>
      </c>
      <c r="G2546" s="10">
        <f>VLOOKUP(C2546,away!$B$2:$E$405,4,FALSE)</f>
        <v>1.01</v>
      </c>
      <c r="H2546" s="10">
        <f>VLOOKUP(A2546,away!$A$2:$E$405,3,FALSE)</f>
        <v>1.11666666666667</v>
      </c>
      <c r="I2546" s="10">
        <f>VLOOKUP(C2546,away!$B$2:$E$405,3,FALSE)</f>
        <v>0.4</v>
      </c>
      <c r="J2546" s="10">
        <f>VLOOKUP(B2546,home!$B$2:$E$405,4,FALSE)</f>
        <v>1.1499999999999999</v>
      </c>
      <c r="K2546" s="12">
        <f t="shared" si="3024"/>
        <v>0.71541666666666837</v>
      </c>
      <c r="L2546" s="12">
        <f t="shared" si="3025"/>
        <v>0.51366666666666816</v>
      </c>
      <c r="M2546" s="13">
        <f t="shared" si="3026"/>
        <v>0.29256063538474331</v>
      </c>
      <c r="N2546" s="13">
        <f t="shared" si="3027"/>
        <v>0.20930275456483563</v>
      </c>
      <c r="O2546" s="13">
        <f t="shared" si="3028"/>
        <v>0.15027864637596355</v>
      </c>
      <c r="P2546" s="13">
        <f t="shared" si="3029"/>
        <v>0.10751184826147085</v>
      </c>
      <c r="Q2546" s="13">
        <f t="shared" si="3030"/>
        <v>7.486933949746323E-2</v>
      </c>
      <c r="R2546" s="13">
        <f t="shared" si="3031"/>
        <v>3.8596565677560084E-2</v>
      </c>
      <c r="S2546" s="13">
        <f t="shared" si="3032"/>
        <v>9.8772665548431376E-3</v>
      </c>
      <c r="T2546" s="13">
        <f t="shared" si="3033"/>
        <v>3.8457884055197053E-2</v>
      </c>
      <c r="U2546" s="13">
        <f t="shared" si="3034"/>
        <v>2.7612626361821175E-2</v>
      </c>
      <c r="V2546" s="13">
        <f t="shared" si="3035"/>
        <v>4.0330601767993735E-4</v>
      </c>
      <c r="W2546" s="13">
        <f t="shared" si="3036"/>
        <v>1.7854257766270098E-2</v>
      </c>
      <c r="X2546" s="13">
        <f t="shared" si="3037"/>
        <v>9.1711370726074316E-3</v>
      </c>
      <c r="Y2546" s="13">
        <f t="shared" si="3038"/>
        <v>2.3554537048146819E-3</v>
      </c>
      <c r="Z2546" s="13">
        <f t="shared" si="3039"/>
        <v>6.6085897454578081E-3</v>
      </c>
      <c r="AA2546" s="13">
        <f t="shared" si="3040"/>
        <v>4.7278952470629519E-3</v>
      </c>
      <c r="AB2546" s="13">
        <f t="shared" si="3041"/>
        <v>1.6912075290014803E-3</v>
      </c>
      <c r="AC2546" s="13">
        <f t="shared" si="3042"/>
        <v>9.2630744987959932E-6</v>
      </c>
      <c r="AD2546" s="13">
        <f t="shared" si="3043"/>
        <v>3.1933083942381067E-3</v>
      </c>
      <c r="AE2546" s="13">
        <f t="shared" si="3044"/>
        <v>1.6402960785069788E-3</v>
      </c>
      <c r="AF2546" s="13">
        <f t="shared" si="3045"/>
        <v>4.2128270949654353E-4</v>
      </c>
      <c r="AG2546" s="13">
        <f t="shared" si="3046"/>
        <v>7.2132961703797293E-5</v>
      </c>
      <c r="AH2546" s="13">
        <f t="shared" si="3047"/>
        <v>8.4865306647920907E-4</v>
      </c>
      <c r="AI2546" s="13">
        <f t="shared" si="3048"/>
        <v>6.0714054797700225E-4</v>
      </c>
      <c r="AJ2546" s="13">
        <f t="shared" si="3049"/>
        <v>2.1717923351594065E-4</v>
      </c>
      <c r="AK2546" s="13">
        <f t="shared" si="3050"/>
        <v>5.1791214437065421E-5</v>
      </c>
      <c r="AL2546" s="13">
        <f t="shared" si="3051"/>
        <v>1.3616189459522761E-7</v>
      </c>
      <c r="AM2546" s="13">
        <f t="shared" si="3052"/>
        <v>4.5690920940890366E-4</v>
      </c>
      <c r="AN2546" s="13">
        <f t="shared" si="3053"/>
        <v>2.3469903056637414E-4</v>
      </c>
      <c r="AO2546" s="13">
        <f t="shared" si="3054"/>
        <v>6.0278534350463929E-5</v>
      </c>
      <c r="AP2546" s="13">
        <f t="shared" si="3055"/>
        <v>1.0321024603785023E-5</v>
      </c>
      <c r="AQ2546" s="13">
        <f t="shared" si="3056"/>
        <v>1.3253915762027301E-6</v>
      </c>
      <c r="AR2546" s="13">
        <f t="shared" si="3057"/>
        <v>8.7184958362964383E-5</v>
      </c>
      <c r="AS2546" s="13">
        <f t="shared" si="3058"/>
        <v>6.2373572295504247E-5</v>
      </c>
      <c r="AT2546" s="13">
        <f t="shared" si="3059"/>
        <v>2.2311546589871048E-5</v>
      </c>
      <c r="AU2546" s="13">
        <f t="shared" si="3060"/>
        <v>5.320684096501206E-6</v>
      </c>
      <c r="AV2546" s="13">
        <f t="shared" si="3061"/>
        <v>9.5162652017631158E-7</v>
      </c>
      <c r="AW2546" s="13">
        <f t="shared" si="3062"/>
        <v>1.3899318997832966E-9</v>
      </c>
      <c r="AX2546" s="13">
        <f t="shared" si="3063"/>
        <v>5.4480077260770068E-5</v>
      </c>
      <c r="AY2546" s="13">
        <f t="shared" si="3064"/>
        <v>2.79845996862823E-5</v>
      </c>
      <c r="AZ2546" s="13">
        <f t="shared" si="3065"/>
        <v>7.187378019426858E-6</v>
      </c>
      <c r="BA2546" s="13">
        <f t="shared" si="3066"/>
        <v>1.2306388364374247E-6</v>
      </c>
      <c r="BB2546" s="13">
        <f t="shared" si="3067"/>
        <v>1.5803453724583971E-7</v>
      </c>
      <c r="BC2546" s="13">
        <f t="shared" si="3068"/>
        <v>1.6235414793055987E-8</v>
      </c>
      <c r="BD2546" s="13">
        <f t="shared" si="3069"/>
        <v>7.4640011576293572E-6</v>
      </c>
      <c r="BE2546" s="13">
        <f t="shared" si="3070"/>
        <v>5.3398708281873492E-6</v>
      </c>
      <c r="BF2546" s="13">
        <f t="shared" si="3071"/>
        <v>1.9101162941661868E-6</v>
      </c>
      <c r="BG2546" s="13">
        <f t="shared" si="3072"/>
        <v>4.5550967737268769E-7</v>
      </c>
      <c r="BH2546" s="13">
        <f t="shared" si="3073"/>
        <v>8.146980375509443E-8</v>
      </c>
      <c r="BI2546" s="13">
        <f t="shared" si="3074"/>
        <v>1.1656971087291459E-8</v>
      </c>
      <c r="BJ2546" s="14">
        <f t="shared" si="3075"/>
        <v>0.35819243695939418</v>
      </c>
      <c r="BK2546" s="14">
        <f t="shared" si="3076"/>
        <v>0.4103904400548169</v>
      </c>
      <c r="BL2546" s="14">
        <f t="shared" si="3077"/>
        <v>0.22482511026641572</v>
      </c>
      <c r="BM2546" s="14">
        <f t="shared" si="3078"/>
        <v>0.12686880405429363</v>
      </c>
      <c r="BN2546" s="14">
        <f t="shared" si="3079"/>
        <v>0.87311978976203664</v>
      </c>
    </row>
    <row r="2547" spans="1:66" x14ac:dyDescent="0.25">
      <c r="A2547" t="s">
        <v>72</v>
      </c>
      <c r="B2547" t="s">
        <v>74</v>
      </c>
      <c r="C2547" t="s">
        <v>367</v>
      </c>
      <c r="D2547" s="7" t="s">
        <v>553</v>
      </c>
      <c r="E2547" s="10">
        <f>VLOOKUP(A2547,home!$A$2:$E$405,3,FALSE)</f>
        <v>1.4166666666666701</v>
      </c>
      <c r="F2547" s="10">
        <f>VLOOKUP(B2547,home!$B$2:$E$405,3,FALSE)</f>
        <v>0.5</v>
      </c>
      <c r="G2547" s="10">
        <f>VLOOKUP(C2547,away!$B$2:$E$405,4,FALSE)</f>
        <v>1.31</v>
      </c>
      <c r="H2547" s="10">
        <f>VLOOKUP(A2547,away!$A$2:$E$405,3,FALSE)</f>
        <v>1.11666666666667</v>
      </c>
      <c r="I2547" s="10">
        <f>VLOOKUP(C2547,away!$B$2:$E$405,3,FALSE)</f>
        <v>0.61</v>
      </c>
      <c r="J2547" s="10">
        <f>VLOOKUP(B2547,home!$B$2:$E$405,4,FALSE)</f>
        <v>1.28</v>
      </c>
      <c r="K2547" s="12">
        <f t="shared" si="3024"/>
        <v>0.92791666666666894</v>
      </c>
      <c r="L2547" s="12">
        <f t="shared" si="3025"/>
        <v>0.87189333333333596</v>
      </c>
      <c r="M2547" s="13">
        <f t="shared" si="3026"/>
        <v>0.16533029799418172</v>
      </c>
      <c r="N2547" s="13">
        <f t="shared" si="3027"/>
        <v>0.15341273901376817</v>
      </c>
      <c r="O2547" s="13">
        <f t="shared" si="3028"/>
        <v>0.14415038461914084</v>
      </c>
      <c r="P2547" s="13">
        <f t="shared" si="3029"/>
        <v>0.13375954439451143</v>
      </c>
      <c r="Q2547" s="13">
        <f t="shared" si="3030"/>
        <v>7.1177118704929709E-2</v>
      </c>
      <c r="R2547" s="13">
        <f t="shared" si="3031"/>
        <v>6.2841879673432563E-2</v>
      </c>
      <c r="S2547" s="13">
        <f t="shared" si="3032"/>
        <v>2.7054351098515703E-2</v>
      </c>
      <c r="T2547" s="13">
        <f t="shared" si="3033"/>
        <v>6.2058855284703687E-2</v>
      </c>
      <c r="U2547" s="13">
        <f t="shared" si="3034"/>
        <v>5.8312027513639453E-2</v>
      </c>
      <c r="V2547" s="13">
        <f t="shared" si="3035"/>
        <v>2.4320188943858334E-3</v>
      </c>
      <c r="W2547" s="13">
        <f t="shared" si="3036"/>
        <v>2.2015478243872063E-2</v>
      </c>
      <c r="X2547" s="13">
        <f t="shared" si="3037"/>
        <v>1.9195148710977147E-2</v>
      </c>
      <c r="Y2547" s="13">
        <f t="shared" si="3038"/>
        <v>8.3680610967214741E-3</v>
      </c>
      <c r="Z2547" s="13">
        <f t="shared" si="3039"/>
        <v>1.8263805313800514E-2</v>
      </c>
      <c r="AA2547" s="13">
        <f t="shared" si="3040"/>
        <v>1.6947289347430772E-2</v>
      </c>
      <c r="AB2547" s="13">
        <f t="shared" si="3041"/>
        <v>7.8628361201517546E-3</v>
      </c>
      <c r="AC2547" s="13">
        <f t="shared" si="3042"/>
        <v>1.2297569744420817E-4</v>
      </c>
      <c r="AD2547" s="13">
        <f t="shared" si="3043"/>
        <v>5.1071322967815823E-3</v>
      </c>
      <c r="AE2547" s="13">
        <f t="shared" si="3044"/>
        <v>4.4528746020152292E-3</v>
      </c>
      <c r="AF2547" s="13">
        <f t="shared" si="3045"/>
        <v>1.9412158398332048E-3</v>
      </c>
      <c r="AG2547" s="13">
        <f t="shared" si="3046"/>
        <v>5.641777164372148E-4</v>
      </c>
      <c r="AH2547" s="13">
        <f t="shared" si="3047"/>
        <v>3.9810225236001544E-3</v>
      </c>
      <c r="AI2547" s="13">
        <f t="shared" si="3048"/>
        <v>3.6940571500239864E-3</v>
      </c>
      <c r="AJ2547" s="13">
        <f t="shared" si="3049"/>
        <v>1.7138885985632161E-3</v>
      </c>
      <c r="AK2547" s="13">
        <f t="shared" si="3050"/>
        <v>5.3011526513892942E-4</v>
      </c>
      <c r="AL2547" s="13">
        <f t="shared" si="3051"/>
        <v>3.9797117555098009E-6</v>
      </c>
      <c r="AM2547" s="13">
        <f t="shared" si="3052"/>
        <v>9.4779863541105138E-4</v>
      </c>
      <c r="AN2547" s="13">
        <f t="shared" si="3053"/>
        <v>8.2637931155732868E-4</v>
      </c>
      <c r="AO2547" s="13">
        <f t="shared" si="3054"/>
        <v>3.6025730627571324E-4</v>
      </c>
      <c r="AP2547" s="13">
        <f t="shared" si="3055"/>
        <v>1.0470198120880675E-4</v>
      </c>
      <c r="AQ2547" s="13">
        <f t="shared" si="3056"/>
        <v>2.2822239850687698E-5</v>
      </c>
      <c r="AR2547" s="13">
        <f t="shared" si="3057"/>
        <v>6.9420539963536596E-4</v>
      </c>
      <c r="AS2547" s="13">
        <f t="shared" si="3058"/>
        <v>6.4416476041165164E-4</v>
      </c>
      <c r="AT2547" s="13">
        <f t="shared" si="3059"/>
        <v>2.9886560863265658E-4</v>
      </c>
      <c r="AU2547" s="13">
        <f t="shared" si="3060"/>
        <v>9.2440793114573314E-5</v>
      </c>
      <c r="AV2547" s="13">
        <f t="shared" si="3061"/>
        <v>2.1444338152724504E-5</v>
      </c>
      <c r="AW2547" s="13">
        <f t="shared" si="3062"/>
        <v>8.9437870348147497E-8</v>
      </c>
      <c r="AX2547" s="13">
        <f t="shared" si="3063"/>
        <v>1.4657969174030664E-4</v>
      </c>
      <c r="AY2547" s="13">
        <f t="shared" si="3064"/>
        <v>1.2780185603042881E-4</v>
      </c>
      <c r="AZ2547" s="13">
        <f t="shared" si="3065"/>
        <v>5.5714793130278829E-5</v>
      </c>
      <c r="BA2547" s="13">
        <f t="shared" si="3066"/>
        <v>1.6192452232778687E-5</v>
      </c>
      <c r="BB2547" s="13">
        <f t="shared" si="3067"/>
        <v>3.5295227880195558E-6</v>
      </c>
      <c r="BC2547" s="13">
        <f t="shared" si="3068"/>
        <v>6.1547347774446838E-7</v>
      </c>
      <c r="BD2547" s="13">
        <f t="shared" si="3069"/>
        <v>1.0087884331767992E-4</v>
      </c>
      <c r="BE2547" s="13">
        <f t="shared" si="3070"/>
        <v>9.3607160028530724E-5</v>
      </c>
      <c r="BF2547" s="13">
        <f t="shared" si="3071"/>
        <v>4.342982195490384E-5</v>
      </c>
      <c r="BG2547" s="13">
        <f t="shared" si="3072"/>
        <v>1.343308520744043E-5</v>
      </c>
      <c r="BH2547" s="13">
        <f t="shared" si="3073"/>
        <v>3.1161959121843647E-6</v>
      </c>
      <c r="BI2547" s="13">
        <f t="shared" si="3074"/>
        <v>5.7831402470288338E-7</v>
      </c>
      <c r="BJ2547" s="14">
        <f t="shared" si="3075"/>
        <v>0.35090519477374266</v>
      </c>
      <c r="BK2547" s="14">
        <f t="shared" si="3076"/>
        <v>0.3288309696468249</v>
      </c>
      <c r="BL2547" s="14">
        <f t="shared" si="3077"/>
        <v>0.30203966513151409</v>
      </c>
      <c r="BM2547" s="14">
        <f t="shared" si="3078"/>
        <v>0.26923995804775763</v>
      </c>
      <c r="BN2547" s="14">
        <f t="shared" si="3079"/>
        <v>0.73067196439996451</v>
      </c>
    </row>
    <row r="2548" spans="1:66" x14ac:dyDescent="0.25">
      <c r="A2548" t="s">
        <v>72</v>
      </c>
      <c r="B2548" t="s">
        <v>75</v>
      </c>
      <c r="C2548" t="s">
        <v>237</v>
      </c>
      <c r="D2548" s="7" t="s">
        <v>553</v>
      </c>
      <c r="E2548" s="10">
        <f>VLOOKUP(A2548,home!$A$2:$E$405,3,FALSE)</f>
        <v>1.4166666666666701</v>
      </c>
      <c r="F2548" s="10">
        <f>VLOOKUP(B2548,home!$B$2:$E$405,3,FALSE)</f>
        <v>1.61</v>
      </c>
      <c r="G2548" s="10">
        <f>VLOOKUP(C2548,away!$B$2:$E$405,4,FALSE)</f>
        <v>1.1100000000000001</v>
      </c>
      <c r="H2548" s="10">
        <f>VLOOKUP(A2548,away!$A$2:$E$405,3,FALSE)</f>
        <v>1.11666666666667</v>
      </c>
      <c r="I2548" s="10">
        <f>VLOOKUP(C2548,away!$B$2:$E$405,3,FALSE)</f>
        <v>0.71</v>
      </c>
      <c r="J2548" s="10">
        <f>VLOOKUP(B2548,home!$B$2:$E$405,4,FALSE)</f>
        <v>1.02</v>
      </c>
      <c r="K2548" s="12">
        <f t="shared" si="3024"/>
        <v>2.5317250000000064</v>
      </c>
      <c r="L2548" s="12">
        <f t="shared" si="3025"/>
        <v>0.80869000000000246</v>
      </c>
      <c r="M2548" s="13">
        <f t="shared" si="3026"/>
        <v>3.5422254435286793E-2</v>
      </c>
      <c r="N2548" s="13">
        <f t="shared" si="3027"/>
        <v>8.9679407110176662E-2</v>
      </c>
      <c r="O2548" s="13">
        <f t="shared" si="3028"/>
        <v>2.8645622939272159E-2</v>
      </c>
      <c r="P2548" s="13">
        <f t="shared" si="3029"/>
        <v>7.2522839735928976E-2</v>
      </c>
      <c r="Q2548" s="13">
        <f t="shared" si="3030"/>
        <v>0.11352179848300632</v>
      </c>
      <c r="R2548" s="13">
        <f t="shared" si="3031"/>
        <v>1.1582714407380037E-2</v>
      </c>
      <c r="S2548" s="13">
        <f t="shared" si="3032"/>
        <v>3.7120465419359316E-2</v>
      </c>
      <c r="T2548" s="13">
        <f t="shared" si="3033"/>
        <v>9.1803943215222658E-2</v>
      </c>
      <c r="U2548" s="13">
        <f t="shared" si="3034"/>
        <v>2.9324247633024294E-2</v>
      </c>
      <c r="V2548" s="13">
        <f t="shared" si="3035"/>
        <v>8.4444137902988416E-3</v>
      </c>
      <c r="W2548" s="13">
        <f t="shared" si="3036"/>
        <v>9.5801991754796645E-2</v>
      </c>
      <c r="X2548" s="13">
        <f t="shared" si="3037"/>
        <v>7.7474112712186724E-2</v>
      </c>
      <c r="Y2548" s="13">
        <f t="shared" si="3038"/>
        <v>3.1326270104609241E-2</v>
      </c>
      <c r="Z2548" s="13">
        <f t="shared" si="3039"/>
        <v>3.1222751047013972E-3</v>
      </c>
      <c r="AA2548" s="13">
        <f t="shared" si="3040"/>
        <v>7.9047419394501633E-3</v>
      </c>
      <c r="AB2548" s="13">
        <f t="shared" si="3041"/>
        <v>1.0006316393327261E-2</v>
      </c>
      <c r="AC2548" s="13">
        <f t="shared" si="3042"/>
        <v>1.0805581084211721E-3</v>
      </c>
      <c r="AD2548" s="13">
        <f t="shared" si="3043"/>
        <v>6.0636074393853281E-2</v>
      </c>
      <c r="AE2548" s="13">
        <f t="shared" si="3044"/>
        <v>4.9035787001565356E-2</v>
      </c>
      <c r="AF2548" s="13">
        <f t="shared" si="3045"/>
        <v>1.9827375295148005E-2</v>
      </c>
      <c r="AG2548" s="13">
        <f t="shared" si="3046"/>
        <v>5.3447333758110975E-3</v>
      </c>
      <c r="AH2548" s="13">
        <f t="shared" si="3047"/>
        <v>6.3123816360524502E-4</v>
      </c>
      <c r="AI2548" s="13">
        <f t="shared" si="3048"/>
        <v>1.5981214397534928E-3</v>
      </c>
      <c r="AJ2548" s="13">
        <f t="shared" si="3049"/>
        <v>2.0230020010299616E-3</v>
      </c>
      <c r="AK2548" s="13">
        <f t="shared" si="3050"/>
        <v>1.7072282470191975E-3</v>
      </c>
      <c r="AL2548" s="13">
        <f t="shared" si="3051"/>
        <v>8.8492552234983469E-5</v>
      </c>
      <c r="AM2548" s="13">
        <f t="shared" si="3052"/>
        <v>3.070277308895572E-2</v>
      </c>
      <c r="AN2548" s="13">
        <f t="shared" si="3053"/>
        <v>2.4829025569307675E-2</v>
      </c>
      <c r="AO2548" s="13">
        <f t="shared" si="3054"/>
        <v>1.0039492343821742E-2</v>
      </c>
      <c r="AP2548" s="13">
        <f t="shared" si="3055"/>
        <v>2.7062790211750767E-3</v>
      </c>
      <c r="AQ2548" s="13">
        <f t="shared" si="3056"/>
        <v>5.4713519540851979E-4</v>
      </c>
      <c r="AR2548" s="13">
        <f t="shared" si="3057"/>
        <v>1.0209519810518546E-4</v>
      </c>
      <c r="AS2548" s="13">
        <f t="shared" si="3058"/>
        <v>2.5847696542285125E-4</v>
      </c>
      <c r="AT2548" s="13">
        <f t="shared" si="3059"/>
        <v>3.2719629764258498E-4</v>
      </c>
      <c r="AU2548" s="13">
        <f t="shared" si="3060"/>
        <v>2.7612368221639186E-4</v>
      </c>
      <c r="AV2548" s="13">
        <f t="shared" si="3061"/>
        <v>1.7476730733982412E-4</v>
      </c>
      <c r="AW2548" s="13">
        <f t="shared" si="3062"/>
        <v>5.0327206299123801E-6</v>
      </c>
      <c r="AX2548" s="13">
        <f t="shared" si="3063"/>
        <v>1.295516303310611E-2</v>
      </c>
      <c r="AY2548" s="13">
        <f t="shared" si="3064"/>
        <v>1.0476710793242612E-2</v>
      </c>
      <c r="AZ2548" s="13">
        <f t="shared" si="3065"/>
        <v>4.2362056256936972E-3</v>
      </c>
      <c r="BA2548" s="13">
        <f t="shared" si="3066"/>
        <v>1.1419257091474155E-3</v>
      </c>
      <c r="BB2548" s="13">
        <f t="shared" si="3067"/>
        <v>2.3086597543260653E-4</v>
      </c>
      <c r="BC2548" s="13">
        <f t="shared" si="3068"/>
        <v>3.7339801134519038E-5</v>
      </c>
      <c r="BD2548" s="13">
        <f t="shared" si="3069"/>
        <v>1.3760560959280441E-5</v>
      </c>
      <c r="BE2548" s="13">
        <f t="shared" si="3070"/>
        <v>3.4837956194634362E-5</v>
      </c>
      <c r="BF2548" s="13">
        <f t="shared" si="3071"/>
        <v>4.4100062323430462E-5</v>
      </c>
      <c r="BG2548" s="13">
        <f t="shared" si="3072"/>
        <v>3.7216410095262427E-5</v>
      </c>
      <c r="BH2548" s="13">
        <f t="shared" si="3073"/>
        <v>2.3555428962107125E-5</v>
      </c>
      <c r="BI2548" s="13">
        <f t="shared" si="3074"/>
        <v>1.1927173677818163E-5</v>
      </c>
      <c r="BJ2548" s="14">
        <f t="shared" si="3075"/>
        <v>0.73235440960280174</v>
      </c>
      <c r="BK2548" s="14">
        <f t="shared" si="3076"/>
        <v>0.16515573483477269</v>
      </c>
      <c r="BL2548" s="14">
        <f t="shared" si="3077"/>
        <v>9.4727290206801179E-2</v>
      </c>
      <c r="BM2548" s="14">
        <f t="shared" si="3078"/>
        <v>0.63351339456541333</v>
      </c>
      <c r="BN2548" s="14">
        <f t="shared" si="3079"/>
        <v>0.35137463711105094</v>
      </c>
    </row>
    <row r="2549" spans="1:66" x14ac:dyDescent="0.25">
      <c r="A2549" t="s">
        <v>72</v>
      </c>
      <c r="B2549" t="s">
        <v>77</v>
      </c>
      <c r="C2549" t="s">
        <v>90</v>
      </c>
      <c r="D2549" s="7" t="s">
        <v>553</v>
      </c>
      <c r="E2549" s="10">
        <f>VLOOKUP(A2549,home!$A$2:$E$405,3,FALSE)</f>
        <v>1.4166666666666701</v>
      </c>
      <c r="F2549" s="10">
        <f>VLOOKUP(B2549,home!$B$2:$E$405,3,FALSE)</f>
        <v>1.61</v>
      </c>
      <c r="G2549" s="10">
        <f>VLOOKUP(C2549,away!$B$2:$E$405,4,FALSE)</f>
        <v>1.31</v>
      </c>
      <c r="H2549" s="10">
        <f>VLOOKUP(A2549,away!$A$2:$E$405,3,FALSE)</f>
        <v>1.11666666666667</v>
      </c>
      <c r="I2549" s="10">
        <f>VLOOKUP(C2549,away!$B$2:$E$405,3,FALSE)</f>
        <v>0.81</v>
      </c>
      <c r="J2549" s="10">
        <f>VLOOKUP(B2549,home!$B$2:$E$405,4,FALSE)</f>
        <v>0.9</v>
      </c>
      <c r="K2549" s="12">
        <f t="shared" si="3024"/>
        <v>2.9878916666666742</v>
      </c>
      <c r="L2549" s="12">
        <f t="shared" si="3025"/>
        <v>0.81405000000000249</v>
      </c>
      <c r="M2549" s="13">
        <f t="shared" si="3026"/>
        <v>2.2327377416546449E-2</v>
      </c>
      <c r="N2549" s="13">
        <f t="shared" si="3027"/>
        <v>6.6711784921420839E-2</v>
      </c>
      <c r="O2549" s="13">
        <f t="shared" si="3028"/>
        <v>1.8175601585939692E-2</v>
      </c>
      <c r="P2549" s="13">
        <f t="shared" si="3029"/>
        <v>5.4306728515282794E-2</v>
      </c>
      <c r="Q2549" s="13">
        <f t="shared" si="3030"/>
        <v>9.9663793117586413E-2</v>
      </c>
      <c r="R2549" s="13">
        <f t="shared" si="3031"/>
        <v>7.3979242355171268E-3</v>
      </c>
      <c r="S2549" s="13">
        <f t="shared" si="3032"/>
        <v>3.3022471773229978E-2</v>
      </c>
      <c r="T2549" s="13">
        <f t="shared" si="3033"/>
        <v>8.1131310787371472E-2</v>
      </c>
      <c r="U2549" s="13">
        <f t="shared" si="3034"/>
        <v>2.2104196173933048E-2</v>
      </c>
      <c r="V2549" s="13">
        <f t="shared" si="3035"/>
        <v>8.9244815458580512E-3</v>
      </c>
      <c r="W2549" s="13">
        <f t="shared" si="3036"/>
        <v>9.9261538974809299E-2</v>
      </c>
      <c r="X2549" s="13">
        <f t="shared" si="3037"/>
        <v>8.0803855802443744E-2</v>
      </c>
      <c r="Y2549" s="13">
        <f t="shared" si="3038"/>
        <v>3.2889189407989773E-2</v>
      </c>
      <c r="Z2549" s="13">
        <f t="shared" si="3039"/>
        <v>2.0074267413075783E-3</v>
      </c>
      <c r="AA2549" s="13">
        <f t="shared" si="3040"/>
        <v>5.9979736317967514E-3</v>
      </c>
      <c r="AB2549" s="13">
        <f t="shared" si="3041"/>
        <v>8.9606477156659817E-3</v>
      </c>
      <c r="AC2549" s="13">
        <f t="shared" si="3042"/>
        <v>1.3566847423697854E-3</v>
      </c>
      <c r="AD2549" s="13">
        <f t="shared" si="3043"/>
        <v>7.4145681280835499E-2</v>
      </c>
      <c r="AE2549" s="13">
        <f t="shared" si="3044"/>
        <v>6.0358291846664316E-2</v>
      </c>
      <c r="AF2549" s="13">
        <f t="shared" si="3045"/>
        <v>2.4567333738888624E-2</v>
      </c>
      <c r="AG2549" s="13">
        <f t="shared" si="3046"/>
        <v>6.6663460100474482E-3</v>
      </c>
      <c r="AH2549" s="13">
        <f t="shared" si="3047"/>
        <v>4.085364346903598E-4</v>
      </c>
      <c r="AI2549" s="13">
        <f t="shared" si="3048"/>
        <v>1.22066260874104E-3</v>
      </c>
      <c r="AJ2549" s="13">
        <f t="shared" si="3049"/>
        <v>1.8236038182344785E-3</v>
      </c>
      <c r="AK2549" s="13">
        <f t="shared" si="3050"/>
        <v>1.8162435506014422E-3</v>
      </c>
      <c r="AL2549" s="13">
        <f t="shared" si="3051"/>
        <v>1.3199420354690017E-4</v>
      </c>
      <c r="AM2549" s="13">
        <f t="shared" si="3052"/>
        <v>4.4307852643666337E-2</v>
      </c>
      <c r="AN2549" s="13">
        <f t="shared" si="3053"/>
        <v>3.6068807444576689E-2</v>
      </c>
      <c r="AO2549" s="13">
        <f t="shared" si="3054"/>
        <v>1.4680906350128874E-2</v>
      </c>
      <c r="AP2549" s="13">
        <f t="shared" si="3055"/>
        <v>3.9836639381074816E-3</v>
      </c>
      <c r="AQ2549" s="13">
        <f t="shared" si="3056"/>
        <v>8.1072540720410137E-4</v>
      </c>
      <c r="AR2549" s="13">
        <f t="shared" si="3057"/>
        <v>6.6513816931937697E-5</v>
      </c>
      <c r="AS2549" s="13">
        <f t="shared" si="3058"/>
        <v>1.9873607932912937E-4</v>
      </c>
      <c r="AT2549" s="13">
        <f t="shared" si="3059"/>
        <v>2.9690093764675641E-4</v>
      </c>
      <c r="AU2549" s="13">
        <f t="shared" si="3060"/>
        <v>2.9570261247342176E-4</v>
      </c>
      <c r="AV2549" s="13">
        <f t="shared" si="3061"/>
        <v>2.2088184290522546E-4</v>
      </c>
      <c r="AW2549" s="13">
        <f t="shared" si="3062"/>
        <v>8.918016811429932E-6</v>
      </c>
      <c r="AX2549" s="13">
        <f t="shared" si="3063"/>
        <v>2.2064510613650928E-2</v>
      </c>
      <c r="AY2549" s="13">
        <f t="shared" si="3064"/>
        <v>1.7961614865042594E-2</v>
      </c>
      <c r="AZ2549" s="13">
        <f t="shared" si="3065"/>
        <v>7.3108262904439843E-3</v>
      </c>
      <c r="BA2549" s="13">
        <f t="shared" si="3066"/>
        <v>1.9837927139119815E-3</v>
      </c>
      <c r="BB2549" s="13">
        <f t="shared" si="3067"/>
        <v>4.0372661469001328E-4</v>
      </c>
      <c r="BC2549" s="13">
        <f t="shared" si="3068"/>
        <v>6.5730730137681282E-5</v>
      </c>
      <c r="BD2549" s="13">
        <f t="shared" si="3069"/>
        <v>9.0242621122406716E-6</v>
      </c>
      <c r="BE2549" s="13">
        <f t="shared" si="3070"/>
        <v>2.69635175629797E-5</v>
      </c>
      <c r="BF2549" s="13">
        <f t="shared" si="3071"/>
        <v>4.0282034715223783E-5</v>
      </c>
      <c r="BG2549" s="13">
        <f t="shared" si="3072"/>
        <v>4.011945194733161E-5</v>
      </c>
      <c r="BH2549" s="13">
        <f t="shared" si="3073"/>
        <v>2.9968144036166547E-5</v>
      </c>
      <c r="BI2549" s="13">
        <f t="shared" si="3074"/>
        <v>1.7908313566225728E-5</v>
      </c>
      <c r="BJ2549" s="14">
        <f t="shared" si="3075"/>
        <v>0.77584128349961801</v>
      </c>
      <c r="BK2549" s="14">
        <f t="shared" si="3076"/>
        <v>0.13803135306187655</v>
      </c>
      <c r="BL2549" s="14">
        <f t="shared" si="3077"/>
        <v>6.9148390768346571E-2</v>
      </c>
      <c r="BM2549" s="14">
        <f t="shared" si="3078"/>
        <v>0.69849254743062417</v>
      </c>
      <c r="BN2549" s="14">
        <f t="shared" si="3079"/>
        <v>0.26858320979229328</v>
      </c>
    </row>
    <row r="2550" spans="1:66" x14ac:dyDescent="0.25">
      <c r="A2550" t="s">
        <v>72</v>
      </c>
      <c r="B2550" t="s">
        <v>81</v>
      </c>
      <c r="C2550" t="s">
        <v>88</v>
      </c>
      <c r="D2550" s="7" t="s">
        <v>553</v>
      </c>
      <c r="E2550" s="10">
        <f>VLOOKUP(A2550,home!$A$2:$E$405,3,FALSE)</f>
        <v>1.4166666666666701</v>
      </c>
      <c r="F2550" s="10">
        <f>VLOOKUP(B2550,home!$B$2:$E$405,3,FALSE)</f>
        <v>0.5</v>
      </c>
      <c r="G2550" s="10">
        <f>VLOOKUP(C2550,away!$B$2:$E$405,4,FALSE)</f>
        <v>0.81</v>
      </c>
      <c r="H2550" s="10">
        <f>VLOOKUP(A2550,away!$A$2:$E$405,3,FALSE)</f>
        <v>1.11666666666667</v>
      </c>
      <c r="I2550" s="10">
        <f>VLOOKUP(C2550,away!$B$2:$E$405,3,FALSE)</f>
        <v>0.71</v>
      </c>
      <c r="J2550" s="10">
        <f>VLOOKUP(B2550,home!$B$2:$E$405,4,FALSE)</f>
        <v>1.54</v>
      </c>
      <c r="K2550" s="12">
        <f t="shared" si="3024"/>
        <v>0.57375000000000143</v>
      </c>
      <c r="L2550" s="12">
        <f t="shared" si="3025"/>
        <v>1.220963333333337</v>
      </c>
      <c r="M2550" s="13">
        <f t="shared" si="3026"/>
        <v>0.16617508237648301</v>
      </c>
      <c r="N2550" s="13">
        <f t="shared" si="3027"/>
        <v>9.534295351350737E-2</v>
      </c>
      <c r="O2550" s="13">
        <f t="shared" si="3028"/>
        <v>0.2028936824953326</v>
      </c>
      <c r="P2550" s="13">
        <f t="shared" si="3029"/>
        <v>0.11641025033169737</v>
      </c>
      <c r="Q2550" s="13">
        <f t="shared" si="3030"/>
        <v>2.7351509789187486E-2</v>
      </c>
      <c r="R2550" s="13">
        <f t="shared" si="3031"/>
        <v>0.12386287344588852</v>
      </c>
      <c r="S2550" s="13">
        <f t="shared" si="3032"/>
        <v>2.0387151594104189E-2</v>
      </c>
      <c r="T2550" s="13">
        <f t="shared" si="3033"/>
        <v>3.3395190563905754E-2</v>
      </c>
      <c r="U2550" s="13">
        <f t="shared" si="3034"/>
        <v>7.106632363957871E-2</v>
      </c>
      <c r="V2550" s="13">
        <f t="shared" si="3035"/>
        <v>1.586862741178735E-3</v>
      </c>
      <c r="W2550" s="13">
        <f t="shared" si="3036"/>
        <v>5.2309762471821203E-3</v>
      </c>
      <c r="X2550" s="13">
        <f t="shared" si="3037"/>
        <v>6.3868301953469916E-3</v>
      </c>
      <c r="Y2550" s="13">
        <f t="shared" si="3038"/>
        <v>3.8990427423724358E-3</v>
      </c>
      <c r="Z2550" s="13">
        <f t="shared" si="3039"/>
        <v>5.0410675612912445E-2</v>
      </c>
      <c r="AA2550" s="13">
        <f t="shared" si="3040"/>
        <v>2.8923125132908584E-2</v>
      </c>
      <c r="AB2550" s="13">
        <f t="shared" si="3041"/>
        <v>8.2973215225031691E-3</v>
      </c>
      <c r="AC2550" s="13">
        <f t="shared" si="3042"/>
        <v>6.9477582883089057E-5</v>
      </c>
      <c r="AD2550" s="13">
        <f t="shared" si="3043"/>
        <v>7.5031815545518717E-4</v>
      </c>
      <c r="AE2550" s="13">
        <f t="shared" si="3044"/>
        <v>9.1611095614508621E-4</v>
      </c>
      <c r="AF2550" s="13">
        <f t="shared" si="3045"/>
        <v>5.5926894335904759E-4</v>
      </c>
      <c r="AG2550" s="13">
        <f t="shared" si="3046"/>
        <v>2.2761562443782534E-4</v>
      </c>
      <c r="AH2550" s="13">
        <f t="shared" si="3047"/>
        <v>1.5387396632981786E-2</v>
      </c>
      <c r="AI2550" s="13">
        <f t="shared" si="3048"/>
        <v>8.8285188181733212E-3</v>
      </c>
      <c r="AJ2550" s="13">
        <f t="shared" si="3049"/>
        <v>2.5326813359634773E-3</v>
      </c>
      <c r="AK2550" s="13">
        <f t="shared" si="3050"/>
        <v>4.8437530550301627E-4</v>
      </c>
      <c r="AL2550" s="13">
        <f t="shared" si="3051"/>
        <v>1.9468388882847904E-6</v>
      </c>
      <c r="AM2550" s="13">
        <f t="shared" si="3052"/>
        <v>8.609900833848297E-5</v>
      </c>
      <c r="AN2550" s="13">
        <f t="shared" si="3053"/>
        <v>1.0512373221764896E-4</v>
      </c>
      <c r="AO2550" s="13">
        <f t="shared" si="3054"/>
        <v>6.4176111250450899E-5</v>
      </c>
      <c r="AP2550" s="13">
        <f t="shared" si="3055"/>
        <v>2.6118892904240532E-5</v>
      </c>
      <c r="AQ2550" s="13">
        <f t="shared" si="3056"/>
        <v>7.9725526358344917E-6</v>
      </c>
      <c r="AR2550" s="13">
        <f t="shared" si="3057"/>
        <v>3.7574894168655171E-3</v>
      </c>
      <c r="AS2550" s="13">
        <f t="shared" si="3058"/>
        <v>2.155859552926596E-3</v>
      </c>
      <c r="AT2550" s="13">
        <f t="shared" si="3059"/>
        <v>6.1846220924581844E-4</v>
      </c>
      <c r="AU2550" s="13">
        <f t="shared" si="3060"/>
        <v>1.1828089751826309E-4</v>
      </c>
      <c r="AV2550" s="13">
        <f t="shared" si="3061"/>
        <v>1.6965916237775901E-5</v>
      </c>
      <c r="AW2550" s="13">
        <f t="shared" si="3062"/>
        <v>3.7883738694894328E-8</v>
      </c>
      <c r="AX2550" s="13">
        <f t="shared" si="3063"/>
        <v>8.2332176723674496E-6</v>
      </c>
      <c r="AY2550" s="13">
        <f t="shared" si="3064"/>
        <v>1.0052456893312698E-5</v>
      </c>
      <c r="AZ2550" s="13">
        <f t="shared" si="3065"/>
        <v>6.1368406383243777E-6</v>
      </c>
      <c r="BA2550" s="13">
        <f t="shared" si="3066"/>
        <v>2.4976191339680052E-6</v>
      </c>
      <c r="BB2550" s="13">
        <f t="shared" si="3067"/>
        <v>7.6237534580167468E-7</v>
      </c>
      <c r="BC2550" s="13">
        <f t="shared" si="3068"/>
        <v>1.8616646869223342E-7</v>
      </c>
      <c r="BD2550" s="13">
        <f t="shared" si="3069"/>
        <v>7.6462613389681087E-4</v>
      </c>
      <c r="BE2550" s="13">
        <f t="shared" si="3070"/>
        <v>4.3870424432329634E-4</v>
      </c>
      <c r="BF2550" s="13">
        <f t="shared" si="3071"/>
        <v>1.2585328009024591E-4</v>
      </c>
      <c r="BG2550" s="13">
        <f t="shared" si="3072"/>
        <v>2.4069439817259594E-5</v>
      </c>
      <c r="BH2550" s="13">
        <f t="shared" si="3073"/>
        <v>3.4524602737881809E-6</v>
      </c>
      <c r="BI2550" s="13">
        <f t="shared" si="3074"/>
        <v>3.9616981641719491E-7</v>
      </c>
      <c r="BJ2550" s="14">
        <f t="shared" si="3075"/>
        <v>0.1743771757043984</v>
      </c>
      <c r="BK2550" s="14">
        <f t="shared" si="3076"/>
        <v>0.30464082392212805</v>
      </c>
      <c r="BL2550" s="14">
        <f t="shared" si="3077"/>
        <v>0.47030045804984483</v>
      </c>
      <c r="BM2550" s="14">
        <f t="shared" si="3078"/>
        <v>0.26768276676403274</v>
      </c>
      <c r="BN2550" s="14">
        <f t="shared" si="3079"/>
        <v>0.73203635195209638</v>
      </c>
    </row>
    <row r="2551" spans="1:66" x14ac:dyDescent="0.25">
      <c r="A2551" t="s">
        <v>72</v>
      </c>
      <c r="B2551" t="s">
        <v>326</v>
      </c>
      <c r="C2551" t="s">
        <v>79</v>
      </c>
      <c r="D2551" s="7" t="s">
        <v>553</v>
      </c>
      <c r="E2551" s="10">
        <f>VLOOKUP(A2551,home!$A$2:$E$405,3,FALSE)</f>
        <v>1.4166666666666701</v>
      </c>
      <c r="F2551" s="10">
        <f>VLOOKUP(B2551,home!$B$2:$E$405,3,FALSE)</f>
        <v>1.51</v>
      </c>
      <c r="G2551" s="10">
        <f>VLOOKUP(C2551,away!$B$2:$E$405,4,FALSE)</f>
        <v>1.21</v>
      </c>
      <c r="H2551" s="10">
        <f>VLOOKUP(A2551,away!$A$2:$E$405,3,FALSE)</f>
        <v>1.11666666666667</v>
      </c>
      <c r="I2551" s="10">
        <f>VLOOKUP(C2551,away!$B$2:$E$405,3,FALSE)</f>
        <v>1.1100000000000001</v>
      </c>
      <c r="J2551" s="10">
        <f>VLOOKUP(B2551,home!$B$2:$E$405,4,FALSE)</f>
        <v>0.51</v>
      </c>
      <c r="K2551" s="12">
        <f t="shared" si="3024"/>
        <v>2.5883916666666731</v>
      </c>
      <c r="L2551" s="12">
        <f t="shared" si="3025"/>
        <v>0.63214500000000196</v>
      </c>
      <c r="M2551" s="13">
        <f t="shared" si="3026"/>
        <v>3.993362146544157E-2</v>
      </c>
      <c r="N2551" s="13">
        <f t="shared" si="3027"/>
        <v>0.10336385302097036</v>
      </c>
      <c r="O2551" s="13">
        <f t="shared" si="3028"/>
        <v>2.5243839141271637E-2</v>
      </c>
      <c r="P2551" s="13">
        <f t="shared" si="3029"/>
        <v>6.5340942867941496E-2</v>
      </c>
      <c r="Q2551" s="13">
        <f t="shared" si="3030"/>
        <v>0.13377306789701926</v>
      </c>
      <c r="R2551" s="13">
        <f t="shared" si="3031"/>
        <v>7.9788833469796039E-3</v>
      </c>
      <c r="S2551" s="13">
        <f t="shared" si="3032"/>
        <v>2.6728347306081132E-2</v>
      </c>
      <c r="T2551" s="13">
        <f t="shared" si="3033"/>
        <v>8.4563976005761501E-2</v>
      </c>
      <c r="U2551" s="13">
        <f t="shared" si="3034"/>
        <v>2.0652475164627503E-2</v>
      </c>
      <c r="V2551" s="13">
        <f t="shared" si="3035"/>
        <v>4.8593289179826747E-3</v>
      </c>
      <c r="W2551" s="13">
        <f t="shared" si="3036"/>
        <v>0.11541903138969321</v>
      </c>
      <c r="X2551" s="13">
        <f t="shared" si="3037"/>
        <v>7.2961563597837828E-2</v>
      </c>
      <c r="Y2551" s="13">
        <f t="shared" si="3038"/>
        <v>2.3061143810277667E-2</v>
      </c>
      <c r="Z2551" s="13">
        <f t="shared" si="3039"/>
        <v>1.6812704044588127E-3</v>
      </c>
      <c r="AA2551" s="13">
        <f t="shared" si="3040"/>
        <v>4.3517863043144979E-3</v>
      </c>
      <c r="AB2551" s="13">
        <f t="shared" si="3041"/>
        <v>5.6320637026009042E-3</v>
      </c>
      <c r="AC2551" s="13">
        <f t="shared" si="3042"/>
        <v>4.9693892257119852E-4</v>
      </c>
      <c r="AD2551" s="13">
        <f t="shared" si="3043"/>
        <v>7.4687414755955292E-2</v>
      </c>
      <c r="AE2551" s="13">
        <f t="shared" si="3044"/>
        <v>4.7213275800903495E-2</v>
      </c>
      <c r="AF2551" s="13">
        <f t="shared" si="3045"/>
        <v>1.4922818115581115E-2</v>
      </c>
      <c r="AG2551" s="13">
        <f t="shared" si="3046"/>
        <v>3.1444616192246849E-3</v>
      </c>
      <c r="AH2551" s="13">
        <f t="shared" si="3047"/>
        <v>2.6570166995665479E-4</v>
      </c>
      <c r="AI2551" s="13">
        <f t="shared" si="3048"/>
        <v>6.8773998833522414E-4</v>
      </c>
      <c r="AJ2551" s="13">
        <f t="shared" si="3049"/>
        <v>8.9007022732016472E-4</v>
      </c>
      <c r="AK2551" s="13">
        <f t="shared" si="3050"/>
        <v>7.6795011971454166E-4</v>
      </c>
      <c r="AL2551" s="13">
        <f t="shared" si="3051"/>
        <v>3.2524430850010348E-5</v>
      </c>
      <c r="AM2551" s="13">
        <f t="shared" si="3052"/>
        <v>3.8664056391838418E-2</v>
      </c>
      <c r="AN2551" s="13">
        <f t="shared" si="3053"/>
        <v>2.4441289927818771E-2</v>
      </c>
      <c r="AO2551" s="13">
        <f t="shared" si="3054"/>
        <v>7.7252196107105214E-3</v>
      </c>
      <c r="AP2551" s="13">
        <f t="shared" si="3055"/>
        <v>1.6278196502708729E-3</v>
      </c>
      <c r="AQ2551" s="13">
        <f t="shared" si="3056"/>
        <v>2.5725451320512098E-4</v>
      </c>
      <c r="AR2551" s="13">
        <f t="shared" si="3057"/>
        <v>3.3592396430950024E-5</v>
      </c>
      <c r="AS2551" s="13">
        <f t="shared" si="3058"/>
        <v>8.6950278985234341E-5</v>
      </c>
      <c r="AT2551" s="13">
        <f t="shared" si="3059"/>
        <v>1.1253068876986148E-4</v>
      </c>
      <c r="AU2551" s="13">
        <f t="shared" si="3060"/>
        <v>9.7091165685390113E-5</v>
      </c>
      <c r="AV2551" s="13">
        <f t="shared" si="3061"/>
        <v>6.2827491041754269E-5</v>
      </c>
      <c r="AW2551" s="13">
        <f t="shared" si="3062"/>
        <v>1.4782704815275356E-6</v>
      </c>
      <c r="AX2551" s="13">
        <f t="shared" si="3063"/>
        <v>1.667962022736081E-2</v>
      </c>
      <c r="AY2551" s="13">
        <f t="shared" si="3064"/>
        <v>1.054393852862503E-2</v>
      </c>
      <c r="AZ2551" s="13">
        <f t="shared" si="3065"/>
        <v>3.3326490105888449E-3</v>
      </c>
      <c r="BA2551" s="13">
        <f t="shared" si="3066"/>
        <v>7.0223913626623073E-4</v>
      </c>
      <c r="BB2551" s="13">
        <f t="shared" si="3067"/>
        <v>1.1097923969875443E-4</v>
      </c>
      <c r="BC2551" s="13">
        <f t="shared" si="3068"/>
        <v>1.4030994295873871E-5</v>
      </c>
      <c r="BD2551" s="13">
        <f t="shared" si="3069"/>
        <v>3.5392109069738273E-6</v>
      </c>
      <c r="BE2551" s="13">
        <f t="shared" si="3070"/>
        <v>9.1608640181868533E-6</v>
      </c>
      <c r="BF2551" s="13">
        <f t="shared" si="3071"/>
        <v>1.1855952042070715E-5</v>
      </c>
      <c r="BG2551" s="13">
        <f t="shared" si="3072"/>
        <v>1.0229282488698518E-5</v>
      </c>
      <c r="BH2551" s="13">
        <f t="shared" si="3073"/>
        <v>6.619347387431645E-6</v>
      </c>
      <c r="BI2551" s="13">
        <f t="shared" si="3074"/>
        <v>3.4266927232799754E-6</v>
      </c>
      <c r="BJ2551" s="14">
        <f t="shared" si="3075"/>
        <v>0.7772097032439037</v>
      </c>
      <c r="BK2551" s="14">
        <f t="shared" si="3076"/>
        <v>0.14793564243949311</v>
      </c>
      <c r="BL2551" s="14">
        <f t="shared" si="3077"/>
        <v>6.6908333035600592E-2</v>
      </c>
      <c r="BM2551" s="14">
        <f t="shared" si="3078"/>
        <v>0.60755828112568877</v>
      </c>
      <c r="BN2551" s="14">
        <f t="shared" si="3079"/>
        <v>0.37563420773962392</v>
      </c>
    </row>
    <row r="2552" spans="1:66" x14ac:dyDescent="0.25">
      <c r="A2552" t="s">
        <v>72</v>
      </c>
      <c r="B2552" t="s">
        <v>78</v>
      </c>
      <c r="C2552" t="s">
        <v>76</v>
      </c>
      <c r="D2552" s="7" t="s">
        <v>553</v>
      </c>
      <c r="E2552" s="10">
        <f>VLOOKUP(A2552,home!$A$2:$E$405,3,FALSE)</f>
        <v>1.4166666666666701</v>
      </c>
      <c r="F2552" s="10">
        <f>VLOOKUP(B2552,home!$B$2:$E$405,3,FALSE)</f>
        <v>1.21</v>
      </c>
      <c r="G2552" s="10">
        <f>VLOOKUP(C2552,away!$B$2:$E$405,4,FALSE)</f>
        <v>1.1100000000000001</v>
      </c>
      <c r="H2552" s="10">
        <f>VLOOKUP(A2552,away!$A$2:$E$405,3,FALSE)</f>
        <v>1.11666666666667</v>
      </c>
      <c r="I2552" s="10">
        <f>VLOOKUP(C2552,away!$B$2:$E$405,3,FALSE)</f>
        <v>0.71</v>
      </c>
      <c r="J2552" s="10">
        <f>VLOOKUP(B2552,home!$B$2:$E$405,4,FALSE)</f>
        <v>1.02</v>
      </c>
      <c r="K2552" s="12">
        <f t="shared" si="3024"/>
        <v>1.9027250000000049</v>
      </c>
      <c r="L2552" s="12">
        <f t="shared" si="3025"/>
        <v>0.80869000000000246</v>
      </c>
      <c r="M2552" s="13">
        <f t="shared" si="3026"/>
        <v>6.6442723712936538E-2</v>
      </c>
      <c r="N2552" s="13">
        <f t="shared" si="3027"/>
        <v>0.12642223147669746</v>
      </c>
      <c r="O2552" s="13">
        <f t="shared" si="3028"/>
        <v>5.3731566239414809E-2</v>
      </c>
      <c r="P2552" s="13">
        <f t="shared" si="3029"/>
        <v>0.10223639437289078</v>
      </c>
      <c r="Q2552" s="13">
        <f t="shared" si="3030"/>
        <v>0.12027337019324992</v>
      </c>
      <c r="R2552" s="13">
        <f t="shared" si="3031"/>
        <v>2.1726090151076245E-2</v>
      </c>
      <c r="S2552" s="13">
        <f t="shared" si="3032"/>
        <v>3.9328160219349109E-2</v>
      </c>
      <c r="T2552" s="13">
        <f t="shared" si="3033"/>
        <v>9.7263871741579577E-2</v>
      </c>
      <c r="U2552" s="13">
        <f t="shared" si="3034"/>
        <v>4.1338774882706646E-2</v>
      </c>
      <c r="V2552" s="13">
        <f t="shared" si="3035"/>
        <v>6.7238686085263214E-3</v>
      </c>
      <c r="W2552" s="13">
        <f t="shared" si="3036"/>
        <v>7.6282382766984028E-2</v>
      </c>
      <c r="X2552" s="13">
        <f t="shared" si="3037"/>
        <v>6.1688800119832493E-2</v>
      </c>
      <c r="Y2552" s="13">
        <f t="shared" si="3038"/>
        <v>2.4943557884453748E-2</v>
      </c>
      <c r="Z2552" s="13">
        <f t="shared" si="3039"/>
        <v>5.8565572814246354E-3</v>
      </c>
      <c r="AA2552" s="13">
        <f t="shared" si="3040"/>
        <v>1.1143417953298715E-2</v>
      </c>
      <c r="AB2552" s="13">
        <f t="shared" si="3041"/>
        <v>1.0601429962595178E-2</v>
      </c>
      <c r="AC2552" s="13">
        <f t="shared" si="3042"/>
        <v>6.4663220850072814E-4</v>
      </c>
      <c r="AD2552" s="13">
        <f t="shared" si="3043"/>
        <v>3.6286099187577518E-2</v>
      </c>
      <c r="AE2552" s="13">
        <f t="shared" si="3044"/>
        <v>2.9344205552002151E-2</v>
      </c>
      <c r="AF2552" s="13">
        <f t="shared" si="3045"/>
        <v>1.1865182793924347E-2</v>
      </c>
      <c r="AG2552" s="13">
        <f t="shared" si="3046"/>
        <v>3.1984182245395698E-3</v>
      </c>
      <c r="AH2552" s="13">
        <f t="shared" si="3047"/>
        <v>1.1840348269788255E-3</v>
      </c>
      <c r="AI2552" s="13">
        <f t="shared" si="3048"/>
        <v>2.252892666163291E-3</v>
      </c>
      <c r="AJ2552" s="13">
        <f t="shared" si="3049"/>
        <v>2.1433175991127798E-3</v>
      </c>
      <c r="AK2552" s="13">
        <f t="shared" si="3050"/>
        <v>1.3593813262572916E-3</v>
      </c>
      <c r="AL2552" s="13">
        <f t="shared" si="3051"/>
        <v>3.9799298877702192E-5</v>
      </c>
      <c r="AM2552" s="13">
        <f t="shared" si="3052"/>
        <v>1.3808493615336719E-2</v>
      </c>
      <c r="AN2552" s="13">
        <f t="shared" si="3053"/>
        <v>1.1166790701786685E-2</v>
      </c>
      <c r="AO2552" s="13">
        <f t="shared" si="3054"/>
        <v>4.5152359863139509E-3</v>
      </c>
      <c r="AP2552" s="13">
        <f t="shared" si="3055"/>
        <v>1.2171420632574135E-3</v>
      </c>
      <c r="AQ2552" s="13">
        <f t="shared" si="3056"/>
        <v>2.4607265378391016E-4</v>
      </c>
      <c r="AR2552" s="13">
        <f t="shared" si="3057"/>
        <v>1.9150342484590191E-4</v>
      </c>
      <c r="AS2552" s="13">
        <f t="shared" si="3058"/>
        <v>3.6437835403991956E-4</v>
      </c>
      <c r="AT2552" s="13">
        <f t="shared" si="3059"/>
        <v>3.4665590184530391E-4</v>
      </c>
      <c r="AU2552" s="13">
        <f t="shared" si="3060"/>
        <v>2.1986361694620256E-4</v>
      </c>
      <c r="AV2552" s="13">
        <f t="shared" si="3061"/>
        <v>1.0458500013849111E-4</v>
      </c>
      <c r="AW2552" s="13">
        <f t="shared" si="3062"/>
        <v>1.7011045957438338E-6</v>
      </c>
      <c r="AX2552" s="13">
        <f t="shared" si="3063"/>
        <v>4.3789610023736037E-3</v>
      </c>
      <c r="AY2552" s="13">
        <f t="shared" si="3064"/>
        <v>3.54122197300952E-3</v>
      </c>
      <c r="AZ2552" s="13">
        <f t="shared" si="3065"/>
        <v>1.4318753986765388E-3</v>
      </c>
      <c r="BA2552" s="13">
        <f t="shared" si="3066"/>
        <v>3.8598110538524461E-4</v>
      </c>
      <c r="BB2552" s="13">
        <f t="shared" si="3067"/>
        <v>7.8034765028498591E-5</v>
      </c>
      <c r="BC2552" s="13">
        <f t="shared" si="3068"/>
        <v>1.2621186826179347E-5</v>
      </c>
      <c r="BD2552" s="13">
        <f t="shared" si="3069"/>
        <v>2.5811150773105471E-5</v>
      </c>
      <c r="BE2552" s="13">
        <f t="shared" si="3070"/>
        <v>4.911152185475722E-5</v>
      </c>
      <c r="BF2552" s="13">
        <f t="shared" si="3071"/>
        <v>4.6722860210546597E-5</v>
      </c>
      <c r="BG2552" s="13">
        <f t="shared" si="3072"/>
        <v>2.9633584731370839E-5</v>
      </c>
      <c r="BH2552" s="13">
        <f t="shared" si="3073"/>
        <v>1.4096140626999432E-5</v>
      </c>
      <c r="BI2552" s="13">
        <f t="shared" si="3074"/>
        <v>5.3642158349015114E-6</v>
      </c>
      <c r="BJ2552" s="14">
        <f t="shared" si="3075"/>
        <v>0.62835055039261922</v>
      </c>
      <c r="BK2552" s="14">
        <f t="shared" si="3076"/>
        <v>0.21895880039409069</v>
      </c>
      <c r="BL2552" s="14">
        <f t="shared" si="3077"/>
        <v>0.14687863137945123</v>
      </c>
      <c r="BM2552" s="14">
        <f t="shared" si="3078"/>
        <v>0.50567264243290622</v>
      </c>
      <c r="BN2552" s="14">
        <f t="shared" si="3079"/>
        <v>0.49083237614626568</v>
      </c>
    </row>
    <row r="2553" spans="1:66" x14ac:dyDescent="0.25">
      <c r="A2553" t="s">
        <v>72</v>
      </c>
      <c r="B2553" t="s">
        <v>86</v>
      </c>
      <c r="C2553" t="s">
        <v>83</v>
      </c>
      <c r="D2553" s="7" t="s">
        <v>553</v>
      </c>
      <c r="E2553" s="10">
        <f>VLOOKUP(A2553,home!$A$2:$E$405,3,FALSE)</f>
        <v>1.4166666666666701</v>
      </c>
      <c r="F2553" s="10">
        <f>VLOOKUP(B2553,home!$B$2:$E$405,3,FALSE)</f>
        <v>0.81</v>
      </c>
      <c r="G2553" s="10">
        <f>VLOOKUP(C2553,away!$B$2:$E$405,4,FALSE)</f>
        <v>0.61</v>
      </c>
      <c r="H2553" s="10">
        <f>VLOOKUP(A2553,away!$A$2:$E$405,3,FALSE)</f>
        <v>1.11666666666667</v>
      </c>
      <c r="I2553" s="10">
        <f>VLOOKUP(C2553,away!$B$2:$E$405,3,FALSE)</f>
        <v>0.3</v>
      </c>
      <c r="J2553" s="10">
        <f>VLOOKUP(B2553,home!$B$2:$E$405,4,FALSE)</f>
        <v>1.02</v>
      </c>
      <c r="K2553" s="12">
        <f t="shared" si="3024"/>
        <v>0.69997500000000168</v>
      </c>
      <c r="L2553" s="12">
        <f t="shared" si="3025"/>
        <v>0.34170000000000106</v>
      </c>
      <c r="M2553" s="13">
        <f t="shared" si="3026"/>
        <v>0.35286314092042137</v>
      </c>
      <c r="N2553" s="13">
        <f t="shared" si="3027"/>
        <v>0.24699537706577254</v>
      </c>
      <c r="O2553" s="13">
        <f t="shared" si="3028"/>
        <v>0.12057333525250837</v>
      </c>
      <c r="P2553" s="13">
        <f t="shared" si="3029"/>
        <v>8.4398320343374744E-2</v>
      </c>
      <c r="Q2553" s="13">
        <f t="shared" si="3030"/>
        <v>8.6445294530807265E-2</v>
      </c>
      <c r="R2553" s="13">
        <f t="shared" si="3031"/>
        <v>2.0599954327891117E-2</v>
      </c>
      <c r="S2553" s="13">
        <f t="shared" si="3032"/>
        <v>5.0466283175700953E-3</v>
      </c>
      <c r="T2553" s="13">
        <f t="shared" si="3033"/>
        <v>2.9538357141176936E-2</v>
      </c>
      <c r="U2553" s="13">
        <f t="shared" si="3034"/>
        <v>1.441945303066562E-2</v>
      </c>
      <c r="V2553" s="13">
        <f t="shared" si="3035"/>
        <v>1.3411776849524393E-4</v>
      </c>
      <c r="W2553" s="13">
        <f t="shared" si="3036"/>
        <v>2.0169848346400659E-2</v>
      </c>
      <c r="X2553" s="13">
        <f t="shared" si="3037"/>
        <v>6.8920371799651272E-3</v>
      </c>
      <c r="Y2553" s="13">
        <f t="shared" si="3038"/>
        <v>1.1775045521970457E-3</v>
      </c>
      <c r="Z2553" s="13">
        <f t="shared" si="3039"/>
        <v>2.3463347979468061E-3</v>
      </c>
      <c r="AA2553" s="13">
        <f t="shared" si="3040"/>
        <v>1.6423757001928195E-3</v>
      </c>
      <c r="AB2553" s="13">
        <f t="shared" si="3041"/>
        <v>5.7481096537123568E-4</v>
      </c>
      <c r="AC2553" s="13">
        <f t="shared" si="3042"/>
        <v>2.0049052090837625E-6</v>
      </c>
      <c r="AD2553" s="13">
        <f t="shared" si="3043"/>
        <v>3.5295973990679581E-3</v>
      </c>
      <c r="AE2553" s="13">
        <f t="shared" si="3044"/>
        <v>1.2060634312615252E-3</v>
      </c>
      <c r="AF2553" s="13">
        <f t="shared" si="3045"/>
        <v>2.060559372310322E-4</v>
      </c>
      <c r="AG2553" s="13">
        <f t="shared" si="3046"/>
        <v>2.3469771250614644E-5</v>
      </c>
      <c r="AH2553" s="13">
        <f t="shared" si="3047"/>
        <v>2.0043565011460655E-4</v>
      </c>
      <c r="AI2553" s="13">
        <f t="shared" si="3048"/>
        <v>1.4029994418897205E-4</v>
      </c>
      <c r="AJ2553" s="13">
        <f t="shared" si="3049"/>
        <v>4.9103226716837965E-5</v>
      </c>
      <c r="AK2553" s="13">
        <f t="shared" si="3050"/>
        <v>1.145701037370625E-5</v>
      </c>
      <c r="AL2553" s="13">
        <f t="shared" si="3051"/>
        <v>1.9181446002319985E-8</v>
      </c>
      <c r="AM2553" s="13">
        <f t="shared" si="3052"/>
        <v>4.9412598788252003E-4</v>
      </c>
      <c r="AN2553" s="13">
        <f t="shared" si="3053"/>
        <v>1.6884285005945763E-4</v>
      </c>
      <c r="AO2553" s="13">
        <f t="shared" si="3054"/>
        <v>2.8846800932658427E-5</v>
      </c>
      <c r="AP2553" s="13">
        <f t="shared" si="3055"/>
        <v>3.2856506262298055E-6</v>
      </c>
      <c r="AQ2553" s="13">
        <f t="shared" si="3056"/>
        <v>2.8067670474568202E-7</v>
      </c>
      <c r="AR2553" s="13">
        <f t="shared" si="3057"/>
        <v>1.3697772328832264E-5</v>
      </c>
      <c r="AS2553" s="13">
        <f t="shared" si="3058"/>
        <v>9.5880981858743873E-6</v>
      </c>
      <c r="AT2553" s="13">
        <f t="shared" si="3059"/>
        <v>3.35571451382872E-6</v>
      </c>
      <c r="AU2553" s="13">
        <f t="shared" si="3060"/>
        <v>7.829720889390882E-7</v>
      </c>
      <c r="AV2553" s="13">
        <f t="shared" si="3061"/>
        <v>1.3701522198878486E-7</v>
      </c>
      <c r="AW2553" s="13">
        <f t="shared" si="3062"/>
        <v>1.2744017254979068E-10</v>
      </c>
      <c r="AX2553" s="13">
        <f t="shared" si="3063"/>
        <v>5.7645973061344629E-5</v>
      </c>
      <c r="AY2553" s="13">
        <f t="shared" si="3064"/>
        <v>1.9697628995061525E-5</v>
      </c>
      <c r="AZ2553" s="13">
        <f t="shared" si="3065"/>
        <v>3.3653399138062716E-6</v>
      </c>
      <c r="BA2553" s="13">
        <f t="shared" si="3066"/>
        <v>3.833122161825356E-7</v>
      </c>
      <c r="BB2553" s="13">
        <f t="shared" si="3067"/>
        <v>3.2744446067393205E-8</v>
      </c>
      <c r="BC2553" s="13">
        <f t="shared" si="3068"/>
        <v>2.2377554442456607E-9</v>
      </c>
      <c r="BD2553" s="13">
        <f t="shared" si="3069"/>
        <v>7.8008813412699936E-7</v>
      </c>
      <c r="BE2553" s="13">
        <f t="shared" si="3070"/>
        <v>5.460421916855477E-7</v>
      </c>
      <c r="BF2553" s="13">
        <f t="shared" si="3071"/>
        <v>1.9110794156254604E-7</v>
      </c>
      <c r="BG2553" s="13">
        <f t="shared" si="3072"/>
        <v>4.4590260465081182E-8</v>
      </c>
      <c r="BH2553" s="13">
        <f t="shared" si="3073"/>
        <v>7.803016892261316E-9</v>
      </c>
      <c r="BI2553" s="13">
        <f t="shared" si="3074"/>
        <v>1.0923833498321257E-9</v>
      </c>
      <c r="BJ2553" s="14">
        <f t="shared" si="3075"/>
        <v>0.39696011455772423</v>
      </c>
      <c r="BK2553" s="14">
        <f t="shared" si="3076"/>
        <v>0.44246392906551157</v>
      </c>
      <c r="BL2553" s="14">
        <f t="shared" si="3077"/>
        <v>0.15824035740429077</v>
      </c>
      <c r="BM2553" s="14">
        <f t="shared" si="3078"/>
        <v>8.8115615883143164E-2</v>
      </c>
      <c r="BN2553" s="14">
        <f t="shared" si="3079"/>
        <v>0.91187542244077546</v>
      </c>
    </row>
    <row r="2554" spans="1:66" x14ac:dyDescent="0.25">
      <c r="A2554" t="s">
        <v>72</v>
      </c>
      <c r="B2554" t="s">
        <v>85</v>
      </c>
      <c r="C2554" t="s">
        <v>80</v>
      </c>
      <c r="D2554" s="7" t="s">
        <v>553</v>
      </c>
      <c r="E2554" s="10">
        <f>VLOOKUP(A2554,home!$A$2:$E$405,3,FALSE)</f>
        <v>1.4166666666666701</v>
      </c>
      <c r="F2554" s="10">
        <f>VLOOKUP(B2554,home!$B$2:$E$405,3,FALSE)</f>
        <v>0.61</v>
      </c>
      <c r="G2554" s="10">
        <f>VLOOKUP(C2554,away!$B$2:$E$405,4,FALSE)</f>
        <v>1.01</v>
      </c>
      <c r="H2554" s="10">
        <f>VLOOKUP(A2554,away!$A$2:$E$405,3,FALSE)</f>
        <v>1.11666666666667</v>
      </c>
      <c r="I2554" s="10">
        <f>VLOOKUP(C2554,away!$B$2:$E$405,3,FALSE)</f>
        <v>0.5</v>
      </c>
      <c r="J2554" s="10">
        <f>VLOOKUP(B2554,home!$B$2:$E$405,4,FALSE)</f>
        <v>1.79</v>
      </c>
      <c r="K2554" s="12">
        <f t="shared" si="3024"/>
        <v>0.87280833333333541</v>
      </c>
      <c r="L2554" s="12">
        <f t="shared" si="3025"/>
        <v>0.99941666666666973</v>
      </c>
      <c r="M2554" s="13">
        <f t="shared" si="3026"/>
        <v>0.15378111788902696</v>
      </c>
      <c r="N2554" s="13">
        <f t="shared" si="3027"/>
        <v>0.13422144120285878</v>
      </c>
      <c r="O2554" s="13">
        <f t="shared" si="3028"/>
        <v>0.15369141223692551</v>
      </c>
      <c r="P2554" s="13">
        <f t="shared" si="3029"/>
        <v>0.13414314536215755</v>
      </c>
      <c r="Q2554" s="13">
        <f t="shared" si="3030"/>
        <v>5.8574796196932725E-2</v>
      </c>
      <c r="R2554" s="13">
        <f t="shared" si="3031"/>
        <v>7.6800879456560528E-2</v>
      </c>
      <c r="S2554" s="13">
        <f t="shared" si="3032"/>
        <v>2.9253239433202401E-2</v>
      </c>
      <c r="T2554" s="13">
        <f t="shared" si="3033"/>
        <v>5.8540627565818036E-2</v>
      </c>
      <c r="U2554" s="13">
        <f t="shared" si="3034"/>
        <v>6.7032447597015002E-2</v>
      </c>
      <c r="V2554" s="13">
        <f t="shared" si="3035"/>
        <v>2.8352863569764226E-3</v>
      </c>
      <c r="W2554" s="13">
        <f t="shared" si="3036"/>
        <v>1.7041523414661548E-2</v>
      </c>
      <c r="X2554" s="13">
        <f t="shared" si="3037"/>
        <v>1.703158252600305E-2</v>
      </c>
      <c r="Y2554" s="13">
        <f t="shared" si="3038"/>
        <v>8.5108237180981303E-3</v>
      </c>
      <c r="Z2554" s="13">
        <f t="shared" si="3039"/>
        <v>2.5585359647848152E-2</v>
      </c>
      <c r="AA2554" s="13">
        <f t="shared" si="3040"/>
        <v>2.2331115111972319E-2</v>
      </c>
      <c r="AB2554" s="13">
        <f t="shared" si="3041"/>
        <v>9.7453916811777088E-3</v>
      </c>
      <c r="AC2554" s="13">
        <f t="shared" si="3042"/>
        <v>1.5457612544867615E-4</v>
      </c>
      <c r="AD2554" s="13">
        <f t="shared" si="3043"/>
        <v>3.7184959122529386E-3</v>
      </c>
      <c r="AE2554" s="13">
        <f t="shared" si="3044"/>
        <v>3.7163267896374694E-3</v>
      </c>
      <c r="AF2554" s="13">
        <f t="shared" si="3045"/>
        <v>1.8570794661717622E-3</v>
      </c>
      <c r="AG2554" s="13">
        <f t="shared" si="3046"/>
        <v>6.1866538993883384E-4</v>
      </c>
      <c r="AH2554" s="13">
        <f t="shared" si="3047"/>
        <v>6.3926087136800779E-3</v>
      </c>
      <c r="AI2554" s="13">
        <f t="shared" si="3048"/>
        <v>5.5795221570392661E-3</v>
      </c>
      <c r="AJ2554" s="13">
        <f t="shared" si="3049"/>
        <v>2.4349267173409293E-3</v>
      </c>
      <c r="AK2554" s="13">
        <f t="shared" si="3050"/>
        <v>7.0840810998371528E-4</v>
      </c>
      <c r="AL2554" s="13">
        <f t="shared" si="3051"/>
        <v>5.3934651926627584E-6</v>
      </c>
      <c r="AM2554" s="13">
        <f t="shared" si="3052"/>
        <v>6.4910684393606176E-4</v>
      </c>
      <c r="AN2554" s="13">
        <f t="shared" si="3053"/>
        <v>6.4872819827710112E-4</v>
      </c>
      <c r="AO2554" s="13">
        <f t="shared" si="3054"/>
        <v>3.2417488674738731E-4</v>
      </c>
      <c r="AP2554" s="13">
        <f t="shared" si="3055"/>
        <v>1.0799526157670635E-4</v>
      </c>
      <c r="AQ2554" s="13">
        <f t="shared" si="3056"/>
        <v>2.6983066085196732E-5</v>
      </c>
      <c r="AR2554" s="13">
        <f t="shared" si="3057"/>
        <v>1.2777759383860907E-3</v>
      </c>
      <c r="AS2554" s="13">
        <f t="shared" si="3058"/>
        <v>1.1152534871562024E-3</v>
      </c>
      <c r="AT2554" s="13">
        <f t="shared" si="3059"/>
        <v>4.8670126868449775E-4</v>
      </c>
      <c r="AU2554" s="13">
        <f t="shared" si="3060"/>
        <v>1.4159897438391209E-4</v>
      </c>
      <c r="AV2554" s="13">
        <f t="shared" si="3061"/>
        <v>3.089719120843299E-5</v>
      </c>
      <c r="AW2554" s="13">
        <f t="shared" si="3062"/>
        <v>1.3068653740470437E-7</v>
      </c>
      <c r="AX2554" s="13">
        <f t="shared" si="3063"/>
        <v>9.442431043518254E-5</v>
      </c>
      <c r="AY2554" s="13">
        <f t="shared" si="3064"/>
        <v>9.4369229587428988E-5</v>
      </c>
      <c r="AZ2554" s="13">
        <f t="shared" si="3065"/>
        <v>4.715709043508496E-5</v>
      </c>
      <c r="BA2554" s="13">
        <f t="shared" si="3066"/>
        <v>1.5709860710777104E-5</v>
      </c>
      <c r="BB2554" s="13">
        <f t="shared" si="3067"/>
        <v>3.9251741563406326E-6</v>
      </c>
      <c r="BC2554" s="13">
        <f t="shared" si="3068"/>
        <v>7.8457689428322263E-7</v>
      </c>
      <c r="BD2554" s="13">
        <f t="shared" si="3069"/>
        <v>2.1283842818145036E-4</v>
      </c>
      <c r="BE2554" s="13">
        <f t="shared" si="3070"/>
        <v>1.8576715377033849E-4</v>
      </c>
      <c r="BF2554" s="13">
        <f t="shared" si="3071"/>
        <v>8.1069559935183295E-5</v>
      </c>
      <c r="BG2554" s="13">
        <f t="shared" si="3072"/>
        <v>2.3586062497031422E-5</v>
      </c>
      <c r="BH2554" s="13">
        <f t="shared" si="3073"/>
        <v>5.1465279744824698E-6</v>
      </c>
      <c r="BI2554" s="13">
        <f t="shared" si="3074"/>
        <v>8.9838650077228652E-7</v>
      </c>
      <c r="BJ2554" s="14">
        <f t="shared" si="3075"/>
        <v>0.30584472068121471</v>
      </c>
      <c r="BK2554" s="14">
        <f t="shared" si="3076"/>
        <v>0.32026712786159212</v>
      </c>
      <c r="BL2554" s="14">
        <f t="shared" si="3077"/>
        <v>0.34827824476037345</v>
      </c>
      <c r="BM2554" s="14">
        <f t="shared" si="3078"/>
        <v>0.28866842206351634</v>
      </c>
      <c r="BN2554" s="14">
        <f t="shared" si="3079"/>
        <v>0.71121279234446211</v>
      </c>
    </row>
    <row r="2555" spans="1:66" x14ac:dyDescent="0.25">
      <c r="A2555" t="s">
        <v>72</v>
      </c>
      <c r="B2555" t="s">
        <v>106</v>
      </c>
      <c r="C2555" t="s">
        <v>68</v>
      </c>
      <c r="D2555" s="7" t="s">
        <v>553</v>
      </c>
      <c r="E2555" s="10">
        <f>VLOOKUP(A2555,home!$A$2:$E$405,3,FALSE)</f>
        <v>1.4166666666666701</v>
      </c>
      <c r="F2555" s="10">
        <f>VLOOKUP(B2555,home!$B$2:$E$405,3,FALSE)</f>
        <v>1.1100000000000001</v>
      </c>
      <c r="G2555" s="10">
        <f>VLOOKUP(C2555,away!$B$2:$E$405,4,FALSE)</f>
        <v>0.91</v>
      </c>
      <c r="H2555" s="10">
        <f>VLOOKUP(A2555,away!$A$2:$E$405,3,FALSE)</f>
        <v>1.11666666666667</v>
      </c>
      <c r="I2555" s="10">
        <f>VLOOKUP(C2555,away!$B$2:$E$405,3,FALSE)</f>
        <v>1.71</v>
      </c>
      <c r="J2555" s="10">
        <f>VLOOKUP(B2555,home!$B$2:$E$405,4,FALSE)</f>
        <v>1.02</v>
      </c>
      <c r="K2555" s="12">
        <f t="shared" si="3024"/>
        <v>1.4309750000000037</v>
      </c>
      <c r="L2555" s="12">
        <f t="shared" si="3025"/>
        <v>1.9476900000000059</v>
      </c>
      <c r="M2555" s="13">
        <f t="shared" si="3026"/>
        <v>3.4092938440288066E-2</v>
      </c>
      <c r="N2555" s="13">
        <f t="shared" si="3027"/>
        <v>4.8786142584591345E-2</v>
      </c>
      <c r="O2555" s="13">
        <f t="shared" si="3028"/>
        <v>6.6402475270764871E-2</v>
      </c>
      <c r="P2555" s="13">
        <f t="shared" si="3029"/>
        <v>9.5020282050582994E-2</v>
      </c>
      <c r="Q2555" s="13">
        <f t="shared" si="3030"/>
        <v>3.4905875192492899E-2</v>
      </c>
      <c r="R2555" s="13">
        <f t="shared" si="3031"/>
        <v>6.466571853005823E-2</v>
      </c>
      <c r="S2555" s="13">
        <f t="shared" si="3032"/>
        <v>6.6207654825543263E-2</v>
      </c>
      <c r="T2555" s="13">
        <f t="shared" si="3033"/>
        <v>6.7985824053666696E-2</v>
      </c>
      <c r="U2555" s="13">
        <f t="shared" si="3034"/>
        <v>9.2535026573550297E-2</v>
      </c>
      <c r="V2555" s="13">
        <f t="shared" si="3035"/>
        <v>2.0503007769154414E-2</v>
      </c>
      <c r="W2555" s="13">
        <f t="shared" si="3036"/>
        <v>1.664981158452589E-2</v>
      </c>
      <c r="X2555" s="13">
        <f t="shared" si="3037"/>
        <v>3.2428671525065324E-2</v>
      </c>
      <c r="Y2555" s="13">
        <f t="shared" si="3038"/>
        <v>3.1580499621327349E-2</v>
      </c>
      <c r="Z2555" s="13">
        <f t="shared" si="3039"/>
        <v>4.1982924441269824E-2</v>
      </c>
      <c r="AA2555" s="13">
        <f t="shared" si="3040"/>
        <v>6.0076515302346235E-2</v>
      </c>
      <c r="AB2555" s="13">
        <f t="shared" si="3041"/>
        <v>4.2983995742387579E-2</v>
      </c>
      <c r="AC2555" s="13">
        <f t="shared" si="3042"/>
        <v>3.5714902965215912E-3</v>
      </c>
      <c r="AD2555" s="13">
        <f t="shared" si="3043"/>
        <v>5.956366033041751E-3</v>
      </c>
      <c r="AE2555" s="13">
        <f t="shared" si="3044"/>
        <v>1.1601154558895122E-2</v>
      </c>
      <c r="AF2555" s="13">
        <f t="shared" si="3045"/>
        <v>1.1297726361407258E-2</v>
      </c>
      <c r="AG2555" s="13">
        <f t="shared" si="3046"/>
        <v>7.3348228856164556E-3</v>
      </c>
      <c r="AH2555" s="13">
        <f t="shared" si="3047"/>
        <v>2.0442430526254277E-2</v>
      </c>
      <c r="AI2555" s="13">
        <f t="shared" si="3048"/>
        <v>2.9252607022306792E-2</v>
      </c>
      <c r="AJ2555" s="13">
        <f t="shared" si="3049"/>
        <v>2.0929874666872791E-2</v>
      </c>
      <c r="AK2555" s="13">
        <f t="shared" si="3050"/>
        <v>9.9833758004761256E-3</v>
      </c>
      <c r="AL2555" s="13">
        <f t="shared" si="3051"/>
        <v>3.9816340959964943E-4</v>
      </c>
      <c r="AM2555" s="13">
        <f t="shared" si="3052"/>
        <v>1.7046821768263859E-3</v>
      </c>
      <c r="AN2555" s="13">
        <f t="shared" si="3053"/>
        <v>3.3201924289829937E-3</v>
      </c>
      <c r="AO2555" s="13">
        <f t="shared" si="3054"/>
        <v>3.2333527960029542E-3</v>
      </c>
      <c r="AP2555" s="13">
        <f t="shared" si="3055"/>
        <v>2.0991896357490042E-3</v>
      </c>
      <c r="AQ2555" s="13">
        <f t="shared" si="3056"/>
        <v>1.0221426654129981E-3</v>
      </c>
      <c r="AR2555" s="13">
        <f t="shared" si="3057"/>
        <v>7.9631035023360591E-3</v>
      </c>
      <c r="AS2555" s="13">
        <f t="shared" si="3058"/>
        <v>1.1395002034255371E-2</v>
      </c>
      <c r="AT2555" s="13">
        <f t="shared" si="3059"/>
        <v>8.1529815179843135E-3</v>
      </c>
      <c r="AU2555" s="13">
        <f t="shared" si="3060"/>
        <v>3.8889042425658787E-3</v>
      </c>
      <c r="AV2555" s="13">
        <f t="shared" si="3061"/>
        <v>1.391231187126431E-3</v>
      </c>
      <c r="AW2555" s="13">
        <f t="shared" si="3062"/>
        <v>3.0825542386018304E-5</v>
      </c>
      <c r="AX2555" s="13">
        <f t="shared" si="3063"/>
        <v>4.0655959633069069E-4</v>
      </c>
      <c r="AY2555" s="13">
        <f t="shared" si="3064"/>
        <v>7.9185206017732537E-4</v>
      </c>
      <c r="AZ2555" s="13">
        <f t="shared" si="3065"/>
        <v>7.7114116954339E-4</v>
      </c>
      <c r="BA2555" s="13">
        <f t="shared" si="3066"/>
        <v>5.006479815026565E-4</v>
      </c>
      <c r="BB2555" s="13">
        <f t="shared" si="3067"/>
        <v>2.4377676677322813E-4</v>
      </c>
      <c r="BC2555" s="13">
        <f t="shared" si="3068"/>
        <v>9.496031417530998E-5</v>
      </c>
      <c r="BD2555" s="13">
        <f t="shared" si="3069"/>
        <v>2.584942843410824E-3</v>
      </c>
      <c r="BE2555" s="13">
        <f t="shared" si="3070"/>
        <v>3.6989885853498136E-3</v>
      </c>
      <c r="BF2555" s="13">
        <f t="shared" si="3071"/>
        <v>2.6465800954604823E-3</v>
      </c>
      <c r="BG2555" s="13">
        <f t="shared" si="3072"/>
        <v>1.2623966507005248E-3</v>
      </c>
      <c r="BH2555" s="13">
        <f t="shared" si="3073"/>
        <v>4.5161451180904716E-4</v>
      </c>
      <c r="BI2555" s="13">
        <f t="shared" si="3074"/>
        <v>1.2924981520719042E-4</v>
      </c>
      <c r="BJ2555" s="14">
        <f t="shared" si="3075"/>
        <v>0.2827153919921071</v>
      </c>
      <c r="BK2555" s="14">
        <f t="shared" si="3076"/>
        <v>0.22058538885186732</v>
      </c>
      <c r="BL2555" s="14">
        <f t="shared" si="3077"/>
        <v>0.4508370144212232</v>
      </c>
      <c r="BM2555" s="14">
        <f t="shared" si="3078"/>
        <v>0.6514862611198976</v>
      </c>
      <c r="BN2555" s="14">
        <f t="shared" si="3079"/>
        <v>0.34387343206877841</v>
      </c>
    </row>
    <row r="2556" spans="1:66" x14ac:dyDescent="0.25">
      <c r="A2556" t="s">
        <v>72</v>
      </c>
      <c r="B2556" t="s">
        <v>63</v>
      </c>
      <c r="C2556" t="s">
        <v>73</v>
      </c>
      <c r="D2556" s="7" t="s">
        <v>553</v>
      </c>
      <c r="E2556" s="10">
        <f>VLOOKUP(A2556,home!$A$2:$E$405,3,FALSE)</f>
        <v>1.4166666666666701</v>
      </c>
      <c r="F2556" s="10">
        <f>VLOOKUP(B2556,home!$B$2:$E$405,3,FALSE)</f>
        <v>1.41</v>
      </c>
      <c r="G2556" s="10">
        <f>VLOOKUP(C2556,away!$B$2:$E$405,4,FALSE)</f>
        <v>0.61</v>
      </c>
      <c r="H2556" s="10">
        <f>VLOOKUP(A2556,away!$A$2:$E$405,3,FALSE)</f>
        <v>1.11666666666667</v>
      </c>
      <c r="I2556" s="10">
        <f>VLOOKUP(C2556,away!$B$2:$E$405,3,FALSE)</f>
        <v>0.5</v>
      </c>
      <c r="J2556" s="10">
        <f>VLOOKUP(B2556,home!$B$2:$E$405,4,FALSE)</f>
        <v>0.51</v>
      </c>
      <c r="K2556" s="12">
        <f t="shared" si="3024"/>
        <v>1.2184750000000029</v>
      </c>
      <c r="L2556" s="12">
        <f t="shared" si="3025"/>
        <v>0.28475000000000084</v>
      </c>
      <c r="M2556" s="13">
        <f t="shared" si="3026"/>
        <v>0.22241172448214377</v>
      </c>
      <c r="N2556" s="13">
        <f t="shared" si="3027"/>
        <v>0.27100312598838078</v>
      </c>
      <c r="O2556" s="13">
        <f t="shared" si="3028"/>
        <v>6.3331738546290622E-2</v>
      </c>
      <c r="P2556" s="13">
        <f t="shared" si="3029"/>
        <v>7.7168140125191645E-2</v>
      </c>
      <c r="Q2556" s="13">
        <f t="shared" si="3030"/>
        <v>0.16510526696934652</v>
      </c>
      <c r="R2556" s="13">
        <f t="shared" si="3031"/>
        <v>9.0168562755281526E-3</v>
      </c>
      <c r="S2556" s="13">
        <f t="shared" si="3032"/>
        <v>6.6935790640606507E-3</v>
      </c>
      <c r="T2556" s="13">
        <f t="shared" si="3033"/>
        <v>4.7013724769521557E-2</v>
      </c>
      <c r="U2556" s="13">
        <f t="shared" si="3034"/>
        <v>1.0986813950324191E-2</v>
      </c>
      <c r="V2556" s="13">
        <f t="shared" si="3035"/>
        <v>2.5804547267618475E-4</v>
      </c>
      <c r="W2556" s="13">
        <f t="shared" si="3036"/>
        <v>6.7058880056824977E-2</v>
      </c>
      <c r="X2556" s="13">
        <f t="shared" si="3037"/>
        <v>1.9095016096180965E-2</v>
      </c>
      <c r="Y2556" s="13">
        <f t="shared" si="3038"/>
        <v>2.7186529166937728E-3</v>
      </c>
      <c r="Z2556" s="13">
        <f t="shared" si="3039"/>
        <v>8.5584994148554989E-4</v>
      </c>
      <c r="AA2556" s="13">
        <f t="shared" si="3040"/>
        <v>1.0428317574516077E-3</v>
      </c>
      <c r="AB2556" s="13">
        <f t="shared" si="3041"/>
        <v>6.3533221283042544E-4</v>
      </c>
      <c r="AC2556" s="13">
        <f t="shared" si="3042"/>
        <v>5.5957282716636412E-6</v>
      </c>
      <c r="AD2556" s="13">
        <f t="shared" si="3043"/>
        <v>2.042739221931001E-2</v>
      </c>
      <c r="AE2556" s="13">
        <f t="shared" si="3044"/>
        <v>5.8166999344485418E-3</v>
      </c>
      <c r="AF2556" s="13">
        <f t="shared" si="3045"/>
        <v>8.2815265316711346E-4</v>
      </c>
      <c r="AG2556" s="13">
        <f t="shared" si="3046"/>
        <v>7.8605489329778774E-5</v>
      </c>
      <c r="AH2556" s="13">
        <f t="shared" si="3047"/>
        <v>6.092581770950274E-5</v>
      </c>
      <c r="AI2556" s="13">
        <f t="shared" si="3048"/>
        <v>7.4236585733586524E-5</v>
      </c>
      <c r="AJ2556" s="13">
        <f t="shared" si="3049"/>
        <v>4.5227711900866036E-5</v>
      </c>
      <c r="AK2556" s="13">
        <f t="shared" si="3050"/>
        <v>1.8369612086135953E-5</v>
      </c>
      <c r="AL2556" s="13">
        <f t="shared" si="3051"/>
        <v>7.7659924516237356E-8</v>
      </c>
      <c r="AM2556" s="13">
        <f t="shared" si="3052"/>
        <v>4.9780533468847645E-3</v>
      </c>
      <c r="AN2556" s="13">
        <f t="shared" si="3053"/>
        <v>1.4175006905254406E-3</v>
      </c>
      <c r="AO2556" s="13">
        <f t="shared" si="3054"/>
        <v>2.0181666081356018E-4</v>
      </c>
      <c r="AP2556" s="13">
        <f t="shared" si="3055"/>
        <v>1.9155764722220483E-5</v>
      </c>
      <c r="AQ2556" s="13">
        <f t="shared" si="3056"/>
        <v>1.3636510011630742E-6</v>
      </c>
      <c r="AR2556" s="13">
        <f t="shared" si="3057"/>
        <v>3.4697253185561933E-6</v>
      </c>
      <c r="AS2556" s="13">
        <f t="shared" si="3058"/>
        <v>4.2277735575277677E-6</v>
      </c>
      <c r="AT2556" s="13">
        <f t="shared" si="3059"/>
        <v>2.5757181927543299E-6</v>
      </c>
      <c r="AU2556" s="13">
        <f t="shared" si="3060"/>
        <v>1.0461494083054461E-6</v>
      </c>
      <c r="AV2556" s="13">
        <f t="shared" si="3061"/>
        <v>3.186767250712455E-7</v>
      </c>
      <c r="AW2556" s="13">
        <f t="shared" si="3062"/>
        <v>7.484707261242151E-10</v>
      </c>
      <c r="AX2556" s="13">
        <f t="shared" si="3063"/>
        <v>1.0109389253075709E-3</v>
      </c>
      <c r="AY2556" s="13">
        <f t="shared" si="3064"/>
        <v>2.8786485898133163E-4</v>
      </c>
      <c r="AZ2556" s="13">
        <f t="shared" si="3065"/>
        <v>4.0984759297467206E-5</v>
      </c>
      <c r="BA2556" s="13">
        <f t="shared" si="3066"/>
        <v>3.8901367366512748E-6</v>
      </c>
      <c r="BB2556" s="13">
        <f t="shared" si="3067"/>
        <v>2.7692910894036335E-7</v>
      </c>
      <c r="BC2556" s="13">
        <f t="shared" si="3068"/>
        <v>1.5771112754153748E-8</v>
      </c>
      <c r="BD2556" s="13">
        <f t="shared" si="3069"/>
        <v>1.6466738074314637E-7</v>
      </c>
      <c r="BE2556" s="13">
        <f t="shared" si="3070"/>
        <v>2.0064308675100575E-7</v>
      </c>
      <c r="BF2556" s="13">
        <f t="shared" si="3071"/>
        <v>1.2223929256446618E-7</v>
      </c>
      <c r="BG2556" s="13">
        <f t="shared" si="3072"/>
        <v>4.9648507335829408E-8</v>
      </c>
      <c r="BH2556" s="13">
        <f t="shared" si="3073"/>
        <v>1.5123866244006228E-8</v>
      </c>
      <c r="BI2556" s="13">
        <f t="shared" si="3074"/>
        <v>3.685610584333106E-9</v>
      </c>
      <c r="BJ2556" s="14">
        <f t="shared" si="3075"/>
        <v>0.60710737858769592</v>
      </c>
      <c r="BK2556" s="14">
        <f t="shared" si="3076"/>
        <v>0.30682502739124978</v>
      </c>
      <c r="BL2556" s="14">
        <f t="shared" si="3077"/>
        <v>8.522452652080155E-2</v>
      </c>
      <c r="BM2556" s="14">
        <f t="shared" si="3078"/>
        <v>0.19168806594384061</v>
      </c>
      <c r="BN2556" s="14">
        <f t="shared" si="3079"/>
        <v>0.8080368523868815</v>
      </c>
    </row>
    <row r="2557" spans="1:66" x14ac:dyDescent="0.25">
      <c r="A2557" t="s">
        <v>72</v>
      </c>
      <c r="B2557" t="s">
        <v>103</v>
      </c>
      <c r="C2557" t="s">
        <v>365</v>
      </c>
      <c r="D2557" s="7" t="s">
        <v>553</v>
      </c>
      <c r="E2557" s="10">
        <f>VLOOKUP(A2557,home!$A$2:$E$405,3,FALSE)</f>
        <v>1.4166666666666701</v>
      </c>
      <c r="F2557" s="10">
        <f>VLOOKUP(B2557,home!$B$2:$E$405,3,FALSE)</f>
        <v>0.61</v>
      </c>
      <c r="G2557" s="10">
        <f>VLOOKUP(C2557,away!$B$2:$E$405,4,FALSE)</f>
        <v>1.51</v>
      </c>
      <c r="H2557" s="10">
        <f>VLOOKUP(A2557,away!$A$2:$E$405,3,FALSE)</f>
        <v>1.11666666666667</v>
      </c>
      <c r="I2557" s="10">
        <f>VLOOKUP(C2557,away!$B$2:$E$405,3,FALSE)</f>
        <v>1.31</v>
      </c>
      <c r="J2557" s="10">
        <f>VLOOKUP(B2557,home!$B$2:$E$405,4,FALSE)</f>
        <v>0.9</v>
      </c>
      <c r="K2557" s="12">
        <f t="shared" si="3024"/>
        <v>1.3048916666666699</v>
      </c>
      <c r="L2557" s="12">
        <f t="shared" si="3025"/>
        <v>1.3165500000000041</v>
      </c>
      <c r="M2557" s="13">
        <f t="shared" si="3026"/>
        <v>7.269798098735078E-2</v>
      </c>
      <c r="N2557" s="13">
        <f t="shared" si="3027"/>
        <v>9.4862989573886045E-2</v>
      </c>
      <c r="O2557" s="13">
        <f t="shared" si="3028"/>
        <v>9.5710526868896986E-2</v>
      </c>
      <c r="P2557" s="13">
        <f t="shared" si="3029"/>
        <v>0.12489186892350007</v>
      </c>
      <c r="Q2557" s="13">
        <f t="shared" si="3030"/>
        <v>6.1892962285025555E-2</v>
      </c>
      <c r="R2557" s="13">
        <f t="shared" si="3031"/>
        <v>6.3003847074623365E-2</v>
      </c>
      <c r="S2557" s="13">
        <f t="shared" si="3032"/>
        <v>5.3639656532960399E-2</v>
      </c>
      <c r="T2557" s="13">
        <f t="shared" si="3033"/>
        <v>8.148517949635066E-2</v>
      </c>
      <c r="U2557" s="13">
        <f t="shared" si="3034"/>
        <v>8.2213195015617274E-2</v>
      </c>
      <c r="V2557" s="13">
        <f t="shared" si="3035"/>
        <v>1.0238946975221106E-2</v>
      </c>
      <c r="W2557" s="13">
        <f t="shared" si="3036"/>
        <v>2.6921203570348103E-2</v>
      </c>
      <c r="X2557" s="13">
        <f t="shared" si="3037"/>
        <v>3.5443110560541911E-2</v>
      </c>
      <c r="Y2557" s="13">
        <f t="shared" si="3038"/>
        <v>2.3331313604240799E-2</v>
      </c>
      <c r="Z2557" s="13">
        <f t="shared" si="3039"/>
        <v>2.7649238288698547E-2</v>
      </c>
      <c r="AA2557" s="13">
        <f t="shared" si="3040"/>
        <v>3.6079260632603749E-2</v>
      </c>
      <c r="AB2557" s="13">
        <f t="shared" si="3041"/>
        <v>2.3539763269489741E-2</v>
      </c>
      <c r="AC2557" s="13">
        <f t="shared" si="3042"/>
        <v>1.0993782136178611E-3</v>
      </c>
      <c r="AD2557" s="13">
        <f t="shared" si="3043"/>
        <v>8.7823135488960605E-3</v>
      </c>
      <c r="AE2557" s="13">
        <f t="shared" si="3044"/>
        <v>1.1562354902799147E-2</v>
      </c>
      <c r="AF2557" s="13">
        <f t="shared" si="3045"/>
        <v>7.6112091736401325E-3</v>
      </c>
      <c r="AG2557" s="13">
        <f t="shared" si="3046"/>
        <v>3.3401791458519819E-3</v>
      </c>
      <c r="AH2557" s="13">
        <f t="shared" si="3047"/>
        <v>9.1004011672465527E-3</v>
      </c>
      <c r="AI2557" s="13">
        <f t="shared" si="3048"/>
        <v>1.1875037646463662E-2</v>
      </c>
      <c r="AJ2557" s="13">
        <f t="shared" si="3049"/>
        <v>7.7478188331117099E-3</v>
      </c>
      <c r="AK2557" s="13">
        <f t="shared" si="3050"/>
        <v>3.3700214100568495E-3</v>
      </c>
      <c r="AL2557" s="13">
        <f t="shared" si="3051"/>
        <v>7.5547297400957336E-5</v>
      </c>
      <c r="AM2557" s="13">
        <f t="shared" si="3052"/>
        <v>2.2919935528016508E-3</v>
      </c>
      <c r="AN2557" s="13">
        <f t="shared" si="3053"/>
        <v>3.017524111941023E-3</v>
      </c>
      <c r="AO2557" s="13">
        <f t="shared" si="3054"/>
        <v>1.9863606847879832E-3</v>
      </c>
      <c r="AP2557" s="13">
        <f t="shared" si="3055"/>
        <v>8.71714386519209E-4</v>
      </c>
      <c r="AQ2557" s="13">
        <f t="shared" si="3056"/>
        <v>2.8691389389296726E-4</v>
      </c>
      <c r="AR2557" s="13">
        <f t="shared" si="3057"/>
        <v>2.3962266313476937E-3</v>
      </c>
      <c r="AS2557" s="13">
        <f t="shared" si="3058"/>
        <v>3.1268161626903522E-3</v>
      </c>
      <c r="AT2557" s="13">
        <f t="shared" si="3059"/>
        <v>2.0400781769466477E-3</v>
      </c>
      <c r="AU2557" s="13">
        <f t="shared" si="3060"/>
        <v>8.8736033748207052E-4</v>
      </c>
      <c r="AV2557" s="13">
        <f t="shared" si="3061"/>
        <v>2.8947727742771948E-4</v>
      </c>
      <c r="AW2557" s="13">
        <f t="shared" si="3062"/>
        <v>3.6051907404289024E-6</v>
      </c>
      <c r="AX2557" s="13">
        <f t="shared" si="3063"/>
        <v>4.9846721451743403E-4</v>
      </c>
      <c r="AY2557" s="13">
        <f t="shared" si="3064"/>
        <v>6.562570112729299E-4</v>
      </c>
      <c r="AZ2557" s="13">
        <f t="shared" si="3065"/>
        <v>4.3199758409568934E-4</v>
      </c>
      <c r="BA2557" s="13">
        <f t="shared" si="3066"/>
        <v>1.8958213978039382E-4</v>
      </c>
      <c r="BB2557" s="13">
        <f t="shared" si="3067"/>
        <v>6.2398591531969615E-5</v>
      </c>
      <c r="BC2557" s="13">
        <f t="shared" si="3068"/>
        <v>1.6430173136282946E-5</v>
      </c>
      <c r="BD2557" s="13">
        <f t="shared" si="3069"/>
        <v>5.257920285834702E-4</v>
      </c>
      <c r="BE2557" s="13">
        <f t="shared" si="3070"/>
        <v>6.8610163649833369E-4</v>
      </c>
      <c r="BF2557" s="13">
        <f t="shared" si="3071"/>
        <v>4.4764415397652031E-4</v>
      </c>
      <c r="BG2557" s="13">
        <f t="shared" si="3072"/>
        <v>1.9470904205200424E-4</v>
      </c>
      <c r="BH2557" s="13">
        <f t="shared" si="3073"/>
        <v>6.3518551599577643E-5</v>
      </c>
      <c r="BI2557" s="13">
        <f t="shared" si="3074"/>
        <v>1.6576965732205144E-5</v>
      </c>
      <c r="BJ2557" s="14">
        <f t="shared" si="3075"/>
        <v>0.36554245520585787</v>
      </c>
      <c r="BK2557" s="14">
        <f t="shared" si="3076"/>
        <v>0.26329963594132411</v>
      </c>
      <c r="BL2557" s="14">
        <f t="shared" si="3077"/>
        <v>0.34331417288244642</v>
      </c>
      <c r="BM2557" s="14">
        <f t="shared" si="3078"/>
        <v>0.48609267478451162</v>
      </c>
      <c r="BN2557" s="14">
        <f t="shared" si="3079"/>
        <v>0.51306017571328277</v>
      </c>
    </row>
    <row r="2558" spans="1:66" x14ac:dyDescent="0.25">
      <c r="A2558" t="s">
        <v>19</v>
      </c>
      <c r="B2558" t="s">
        <v>251</v>
      </c>
      <c r="C2558" t="s">
        <v>141</v>
      </c>
      <c r="D2558" s="7" t="s">
        <v>553</v>
      </c>
      <c r="E2558" s="10">
        <f>VLOOKUP(A2558,home!$A$2:$E$405,3,FALSE)</f>
        <v>1.6666666666666701</v>
      </c>
      <c r="F2558" s="10">
        <f>VLOOKUP(B2558,home!$B$2:$E$405,3,FALSE)</f>
        <v>0.84</v>
      </c>
      <c r="G2558" s="10">
        <f>VLOOKUP(C2558,away!$B$2:$E$405,4,FALSE)</f>
        <v>0.7</v>
      </c>
      <c r="H2558" s="10">
        <f>VLOOKUP(A2558,away!$A$2:$E$405,3,FALSE)</f>
        <v>1.2</v>
      </c>
      <c r="I2558" s="10">
        <f>VLOOKUP(C2558,away!$B$2:$E$405,3,FALSE)</f>
        <v>0.8</v>
      </c>
      <c r="J2558" s="10">
        <f>VLOOKUP(B2558,home!$B$2:$E$405,4,FALSE)</f>
        <v>1.17</v>
      </c>
      <c r="K2558" s="12">
        <f t="shared" si="3024"/>
        <v>0.98000000000000187</v>
      </c>
      <c r="L2558" s="12">
        <f t="shared" si="3025"/>
        <v>1.1232</v>
      </c>
      <c r="M2558" s="13">
        <f t="shared" si="3026"/>
        <v>0.1220651939912441</v>
      </c>
      <c r="N2558" s="13">
        <f t="shared" si="3027"/>
        <v>0.11962389011141944</v>
      </c>
      <c r="O2558" s="13">
        <f t="shared" si="3028"/>
        <v>0.13710362589096536</v>
      </c>
      <c r="P2558" s="13">
        <f t="shared" si="3029"/>
        <v>0.13436155337314631</v>
      </c>
      <c r="Q2558" s="13">
        <f t="shared" si="3030"/>
        <v>5.8615706154595638E-2</v>
      </c>
      <c r="R2558" s="13">
        <f t="shared" si="3031"/>
        <v>7.6997396300366172E-2</v>
      </c>
      <c r="S2558" s="13">
        <f t="shared" si="3032"/>
        <v>3.6974149703435974E-2</v>
      </c>
      <c r="T2558" s="13">
        <f t="shared" si="3033"/>
        <v>6.5837161152841814E-2</v>
      </c>
      <c r="U2558" s="13">
        <f t="shared" si="3034"/>
        <v>7.5457448374358985E-2</v>
      </c>
      <c r="V2558" s="13">
        <f t="shared" si="3035"/>
        <v>4.5220864053290427E-3</v>
      </c>
      <c r="W2558" s="13">
        <f t="shared" si="3036"/>
        <v>1.9147797343834611E-2</v>
      </c>
      <c r="X2558" s="13">
        <f t="shared" si="3037"/>
        <v>2.1506805976595034E-2</v>
      </c>
      <c r="Y2558" s="13">
        <f t="shared" si="3038"/>
        <v>1.2078222236455775E-2</v>
      </c>
      <c r="Z2558" s="13">
        <f t="shared" si="3039"/>
        <v>2.8827825174857095E-2</v>
      </c>
      <c r="AA2558" s="13">
        <f t="shared" si="3040"/>
        <v>2.8251268671360005E-2</v>
      </c>
      <c r="AB2558" s="13">
        <f t="shared" si="3041"/>
        <v>1.3843121648966429E-2</v>
      </c>
      <c r="AC2558" s="13">
        <f t="shared" si="3042"/>
        <v>3.1110145634101759E-4</v>
      </c>
      <c r="AD2558" s="13">
        <f t="shared" si="3043"/>
        <v>4.6912103492394892E-3</v>
      </c>
      <c r="AE2558" s="13">
        <f t="shared" si="3044"/>
        <v>5.2691674642657933E-3</v>
      </c>
      <c r="AF2558" s="13">
        <f t="shared" si="3045"/>
        <v>2.9591644479316703E-3</v>
      </c>
      <c r="AG2558" s="13">
        <f t="shared" si="3046"/>
        <v>1.1079111693056175E-3</v>
      </c>
      <c r="AH2558" s="13">
        <f t="shared" si="3047"/>
        <v>8.0948533090998784E-3</v>
      </c>
      <c r="AI2558" s="13">
        <f t="shared" si="3048"/>
        <v>7.9329562429178938E-3</v>
      </c>
      <c r="AJ2558" s="13">
        <f t="shared" si="3049"/>
        <v>3.887148559029776E-3</v>
      </c>
      <c r="AK2558" s="13">
        <f t="shared" si="3050"/>
        <v>1.2698018626163959E-3</v>
      </c>
      <c r="AL2558" s="13">
        <f t="shared" si="3051"/>
        <v>1.369762290587947E-5</v>
      </c>
      <c r="AM2558" s="13">
        <f t="shared" si="3052"/>
        <v>9.1947722845094179E-4</v>
      </c>
      <c r="AN2558" s="13">
        <f t="shared" si="3053"/>
        <v>1.0327568229960978E-3</v>
      </c>
      <c r="AO2558" s="13">
        <f t="shared" si="3054"/>
        <v>5.7999623179460862E-4</v>
      </c>
      <c r="AP2558" s="13">
        <f t="shared" si="3055"/>
        <v>2.1715058918390148E-4</v>
      </c>
      <c r="AQ2558" s="13">
        <f t="shared" si="3056"/>
        <v>6.0975885442839578E-5</v>
      </c>
      <c r="AR2558" s="13">
        <f t="shared" si="3057"/>
        <v>1.8184278473561948E-3</v>
      </c>
      <c r="AS2558" s="13">
        <f t="shared" si="3058"/>
        <v>1.7820592904090741E-3</v>
      </c>
      <c r="AT2558" s="13">
        <f t="shared" si="3059"/>
        <v>8.7320905230044794E-4</v>
      </c>
      <c r="AU2558" s="13">
        <f t="shared" si="3060"/>
        <v>2.8524829041814693E-4</v>
      </c>
      <c r="AV2558" s="13">
        <f t="shared" si="3061"/>
        <v>6.9885831152446129E-5</v>
      </c>
      <c r="AW2558" s="13">
        <f t="shared" si="3062"/>
        <v>4.1881851797017191E-7</v>
      </c>
      <c r="AX2558" s="13">
        <f t="shared" si="3063"/>
        <v>1.5018128064698738E-4</v>
      </c>
      <c r="AY2558" s="13">
        <f t="shared" si="3064"/>
        <v>1.6868361442269619E-4</v>
      </c>
      <c r="AZ2558" s="13">
        <f t="shared" si="3065"/>
        <v>9.4732717859786209E-5</v>
      </c>
      <c r="BA2558" s="13">
        <f t="shared" si="3066"/>
        <v>3.5467929566703957E-5</v>
      </c>
      <c r="BB2558" s="13">
        <f t="shared" si="3067"/>
        <v>9.9593946223304784E-6</v>
      </c>
      <c r="BC2558" s="13">
        <f t="shared" si="3068"/>
        <v>2.2372784079603167E-6</v>
      </c>
      <c r="BD2558" s="13">
        <f t="shared" si="3069"/>
        <v>3.4040969302508021E-4</v>
      </c>
      <c r="BE2558" s="13">
        <f t="shared" si="3070"/>
        <v>3.3360149916457918E-4</v>
      </c>
      <c r="BF2558" s="13">
        <f t="shared" si="3071"/>
        <v>1.6346473459064411E-4</v>
      </c>
      <c r="BG2558" s="13">
        <f t="shared" si="3072"/>
        <v>5.3398479966277185E-5</v>
      </c>
      <c r="BH2558" s="13">
        <f t="shared" si="3073"/>
        <v>1.3082627591737935E-5</v>
      </c>
      <c r="BI2558" s="13">
        <f t="shared" si="3074"/>
        <v>2.5641950079806407E-6</v>
      </c>
      <c r="BJ2558" s="14">
        <f t="shared" si="3075"/>
        <v>0.31410865537987975</v>
      </c>
      <c r="BK2558" s="14">
        <f t="shared" si="3076"/>
        <v>0.29841646616682499</v>
      </c>
      <c r="BL2558" s="14">
        <f t="shared" si="3077"/>
        <v>0.35857297240066355</v>
      </c>
      <c r="BM2558" s="14">
        <f t="shared" si="3078"/>
        <v>0.35099028850458369</v>
      </c>
      <c r="BN2558" s="14">
        <f t="shared" si="3079"/>
        <v>0.648767365821737</v>
      </c>
    </row>
    <row r="2559" spans="1:66" x14ac:dyDescent="0.25">
      <c r="A2559" t="s">
        <v>19</v>
      </c>
      <c r="B2559" t="s">
        <v>248</v>
      </c>
      <c r="C2559" t="s">
        <v>142</v>
      </c>
      <c r="D2559" s="7" t="s">
        <v>553</v>
      </c>
      <c r="E2559" s="10">
        <f>VLOOKUP(A2559,home!$A$2:$E$405,3,FALSE)</f>
        <v>1.6666666666666701</v>
      </c>
      <c r="F2559" s="10">
        <f>VLOOKUP(B2559,home!$B$2:$E$405,3,FALSE)</f>
        <v>0.8</v>
      </c>
      <c r="G2559" s="10">
        <f>VLOOKUP(C2559,away!$B$2:$E$405,4,FALSE)</f>
        <v>0.6</v>
      </c>
      <c r="H2559" s="10">
        <f>VLOOKUP(A2559,away!$A$2:$E$405,3,FALSE)</f>
        <v>1.2</v>
      </c>
      <c r="I2559" s="10">
        <f>VLOOKUP(C2559,away!$B$2:$E$405,3,FALSE)</f>
        <v>1</v>
      </c>
      <c r="J2559" s="10">
        <f>VLOOKUP(B2559,home!$B$2:$E$405,4,FALSE)</f>
        <v>1.39</v>
      </c>
      <c r="K2559" s="12">
        <f t="shared" si="3024"/>
        <v>0.80000000000000171</v>
      </c>
      <c r="L2559" s="12">
        <f t="shared" si="3025"/>
        <v>1.6679999999999999</v>
      </c>
      <c r="M2559" s="13">
        <f t="shared" si="3026"/>
        <v>8.475419800212193E-2</v>
      </c>
      <c r="N2559" s="13">
        <f t="shared" si="3027"/>
        <v>6.7803358401697683E-2</v>
      </c>
      <c r="O2559" s="13">
        <f t="shared" si="3028"/>
        <v>0.14137000226753935</v>
      </c>
      <c r="P2559" s="13">
        <f t="shared" si="3029"/>
        <v>0.1130960018140317</v>
      </c>
      <c r="Q2559" s="13">
        <f t="shared" si="3030"/>
        <v>2.7121343360679128E-2</v>
      </c>
      <c r="R2559" s="13">
        <f t="shared" si="3031"/>
        <v>0.11790258189112784</v>
      </c>
      <c r="S2559" s="13">
        <f t="shared" si="3032"/>
        <v>3.7728826205161062E-2</v>
      </c>
      <c r="T2559" s="13">
        <f t="shared" si="3033"/>
        <v>4.5238400725612769E-2</v>
      </c>
      <c r="U2559" s="13">
        <f t="shared" si="3034"/>
        <v>9.4322065512902481E-2</v>
      </c>
      <c r="V2559" s="13">
        <f t="shared" si="3035"/>
        <v>5.5939272986852253E-3</v>
      </c>
      <c r="W2559" s="13">
        <f t="shared" si="3036"/>
        <v>7.2323582295144503E-3</v>
      </c>
      <c r="X2559" s="13">
        <f t="shared" si="3037"/>
        <v>1.20635735268301E-2</v>
      </c>
      <c r="Y2559" s="13">
        <f t="shared" si="3038"/>
        <v>1.0061020321376306E-2</v>
      </c>
      <c r="Z2559" s="13">
        <f t="shared" si="3039"/>
        <v>6.555383553146707E-2</v>
      </c>
      <c r="AA2559" s="13">
        <f t="shared" si="3040"/>
        <v>5.2443068425173767E-2</v>
      </c>
      <c r="AB2559" s="13">
        <f t="shared" si="3041"/>
        <v>2.0977227370069546E-2</v>
      </c>
      <c r="AC2559" s="13">
        <f t="shared" si="3042"/>
        <v>4.6653353671034873E-4</v>
      </c>
      <c r="AD2559" s="13">
        <f t="shared" si="3043"/>
        <v>1.446471645902893E-3</v>
      </c>
      <c r="AE2559" s="13">
        <f t="shared" si="3044"/>
        <v>2.4127147053660245E-3</v>
      </c>
      <c r="AF2559" s="13">
        <f t="shared" si="3045"/>
        <v>2.0122040642752653E-3</v>
      </c>
      <c r="AG2559" s="13">
        <f t="shared" si="3046"/>
        <v>1.1187854597370472E-3</v>
      </c>
      <c r="AH2559" s="13">
        <f t="shared" si="3047"/>
        <v>2.7335949416621767E-2</v>
      </c>
      <c r="AI2559" s="13">
        <f t="shared" si="3048"/>
        <v>2.186875953329746E-2</v>
      </c>
      <c r="AJ2559" s="13">
        <f t="shared" si="3049"/>
        <v>8.7475038133190009E-3</v>
      </c>
      <c r="AK2559" s="13">
        <f t="shared" si="3050"/>
        <v>2.3326676835517387E-3</v>
      </c>
      <c r="AL2559" s="13">
        <f t="shared" si="3051"/>
        <v>2.4901694055451628E-5</v>
      </c>
      <c r="AM2559" s="13">
        <f t="shared" si="3052"/>
        <v>2.3143546334446346E-4</v>
      </c>
      <c r="AN2559" s="13">
        <f t="shared" si="3053"/>
        <v>3.8603435285856496E-4</v>
      </c>
      <c r="AO2559" s="13">
        <f t="shared" si="3054"/>
        <v>3.2195265028404327E-4</v>
      </c>
      <c r="AP2559" s="13">
        <f t="shared" si="3055"/>
        <v>1.7900567355792803E-4</v>
      </c>
      <c r="AQ2559" s="13">
        <f t="shared" si="3056"/>
        <v>7.4645365873655985E-5</v>
      </c>
      <c r="AR2559" s="13">
        <f t="shared" si="3057"/>
        <v>9.1192727253850189E-3</v>
      </c>
      <c r="AS2559" s="13">
        <f t="shared" si="3058"/>
        <v>7.2954181803080304E-3</v>
      </c>
      <c r="AT2559" s="13">
        <f t="shared" si="3059"/>
        <v>2.9181672721232178E-3</v>
      </c>
      <c r="AU2559" s="13">
        <f t="shared" si="3060"/>
        <v>7.7817793923285979E-4</v>
      </c>
      <c r="AV2559" s="13">
        <f t="shared" si="3061"/>
        <v>1.5563558784657228E-4</v>
      </c>
      <c r="AW2559" s="13">
        <f t="shared" si="3062"/>
        <v>9.230227929887408E-7</v>
      </c>
      <c r="AX2559" s="13">
        <f t="shared" si="3063"/>
        <v>3.0858061779261843E-5</v>
      </c>
      <c r="AY2559" s="13">
        <f t="shared" si="3064"/>
        <v>5.1471247047808733E-5</v>
      </c>
      <c r="AZ2559" s="13">
        <f t="shared" si="3065"/>
        <v>4.2927020037872502E-5</v>
      </c>
      <c r="BA2559" s="13">
        <f t="shared" si="3066"/>
        <v>2.3867423141057106E-5</v>
      </c>
      <c r="BB2559" s="13">
        <f t="shared" si="3067"/>
        <v>9.9527154498208122E-6</v>
      </c>
      <c r="BC2559" s="13">
        <f t="shared" si="3068"/>
        <v>3.320225874060222E-6</v>
      </c>
      <c r="BD2559" s="13">
        <f t="shared" si="3069"/>
        <v>2.5351578176570325E-3</v>
      </c>
      <c r="BE2559" s="13">
        <f t="shared" si="3070"/>
        <v>2.0281262541256301E-3</v>
      </c>
      <c r="BF2559" s="13">
        <f t="shared" si="3071"/>
        <v>8.1125050165025369E-4</v>
      </c>
      <c r="BG2559" s="13">
        <f t="shared" si="3072"/>
        <v>2.1633346710673481E-4</v>
      </c>
      <c r="BH2559" s="13">
        <f t="shared" si="3073"/>
        <v>4.3266693421347051E-5</v>
      </c>
      <c r="BI2559" s="13">
        <f t="shared" si="3074"/>
        <v>6.9226709474155454E-6</v>
      </c>
      <c r="BJ2559" s="14">
        <f t="shared" si="3075"/>
        <v>0.17786570064024024</v>
      </c>
      <c r="BK2559" s="14">
        <f t="shared" si="3076"/>
        <v>0.24171585979781351</v>
      </c>
      <c r="BL2559" s="14">
        <f t="shared" si="3077"/>
        <v>0.51320755502340698</v>
      </c>
      <c r="BM2559" s="14">
        <f t="shared" si="3078"/>
        <v>0.44624491703147556</v>
      </c>
      <c r="BN2559" s="14">
        <f t="shared" si="3079"/>
        <v>0.55204748573719764</v>
      </c>
    </row>
    <row r="2560" spans="1:66" x14ac:dyDescent="0.25">
      <c r="A2560" t="s">
        <v>143</v>
      </c>
      <c r="B2560" t="s">
        <v>152</v>
      </c>
      <c r="C2560" t="s">
        <v>159</v>
      </c>
      <c r="D2560" s="7" t="s">
        <v>553</v>
      </c>
      <c r="E2560" s="10">
        <f>VLOOKUP(A2560,home!$A$2:$E$405,3,FALSE)</f>
        <v>1.1642857142857099</v>
      </c>
      <c r="F2560" s="10">
        <f>VLOOKUP(B2560,home!$B$2:$E$405,3,FALSE)</f>
        <v>1.47</v>
      </c>
      <c r="G2560" s="10">
        <f>VLOOKUP(C2560,away!$B$2:$E$405,4,FALSE)</f>
        <v>1</v>
      </c>
      <c r="H2560" s="10">
        <f>VLOOKUP(A2560,away!$A$2:$E$405,3,FALSE)</f>
        <v>1.02142857142857</v>
      </c>
      <c r="I2560" s="10">
        <f>VLOOKUP(C2560,away!$B$2:$E$405,3,FALSE)</f>
        <v>0.56999999999999995</v>
      </c>
      <c r="J2560" s="10">
        <f>VLOOKUP(B2560,home!$B$2:$E$405,4,FALSE)</f>
        <v>0.56000000000000005</v>
      </c>
      <c r="K2560" s="12">
        <f t="shared" si="3024"/>
        <v>1.7114999999999936</v>
      </c>
      <c r="L2560" s="12">
        <f t="shared" si="3025"/>
        <v>0.32603999999999955</v>
      </c>
      <c r="M2560" s="13">
        <f t="shared" si="3026"/>
        <v>0.13034897527088116</v>
      </c>
      <c r="N2560" s="13">
        <f t="shared" si="3027"/>
        <v>0.22309227117611224</v>
      </c>
      <c r="O2560" s="13">
        <f t="shared" si="3028"/>
        <v>4.2498979897318025E-2</v>
      </c>
      <c r="P2560" s="13">
        <f t="shared" si="3029"/>
        <v>7.2737004094259525E-2</v>
      </c>
      <c r="Q2560" s="13">
        <f t="shared" si="3030"/>
        <v>0.19091121105895739</v>
      </c>
      <c r="R2560" s="13">
        <f t="shared" si="3031"/>
        <v>6.9281837028607749E-3</v>
      </c>
      <c r="S2560" s="13">
        <f t="shared" si="3032"/>
        <v>1.0147129568172026E-2</v>
      </c>
      <c r="T2560" s="13">
        <f t="shared" si="3033"/>
        <v>6.2244691253662374E-2</v>
      </c>
      <c r="U2560" s="13">
        <f t="shared" si="3034"/>
        <v>1.185758640744617E-2</v>
      </c>
      <c r="V2560" s="13">
        <f t="shared" si="3035"/>
        <v>6.2914171865802431E-4</v>
      </c>
      <c r="W2560" s="13">
        <f t="shared" si="3036"/>
        <v>0.10891484590913474</v>
      </c>
      <c r="X2560" s="13">
        <f t="shared" si="3037"/>
        <v>3.5510596360214239E-2</v>
      </c>
      <c r="Y2560" s="13">
        <f t="shared" si="3038"/>
        <v>5.7889374186421167E-3</v>
      </c>
      <c r="Z2560" s="13">
        <f t="shared" si="3039"/>
        <v>7.5295500482690789E-4</v>
      </c>
      <c r="AA2560" s="13">
        <f t="shared" si="3040"/>
        <v>1.288682490761248E-3</v>
      </c>
      <c r="AB2560" s="13">
        <f t="shared" si="3041"/>
        <v>1.1027900414689342E-3</v>
      </c>
      <c r="AC2560" s="13">
        <f t="shared" si="3042"/>
        <v>2.1942003989098983E-5</v>
      </c>
      <c r="AD2560" s="13">
        <f t="shared" si="3043"/>
        <v>4.6601939693370863E-2</v>
      </c>
      <c r="AE2560" s="13">
        <f t="shared" si="3044"/>
        <v>1.5194096417626613E-2</v>
      </c>
      <c r="AF2560" s="13">
        <f t="shared" si="3045"/>
        <v>2.4769415980014867E-3</v>
      </c>
      <c r="AG2560" s="13">
        <f t="shared" si="3046"/>
        <v>2.6919401287080121E-4</v>
      </c>
      <c r="AH2560" s="13">
        <f t="shared" si="3047"/>
        <v>6.1373362443441196E-5</v>
      </c>
      <c r="AI2560" s="13">
        <f t="shared" si="3048"/>
        <v>1.0504050982194921E-4</v>
      </c>
      <c r="AJ2560" s="13">
        <f t="shared" si="3049"/>
        <v>8.9888416280132724E-5</v>
      </c>
      <c r="AK2560" s="13">
        <f t="shared" si="3050"/>
        <v>5.1281341487815509E-5</v>
      </c>
      <c r="AL2560" s="13">
        <f t="shared" si="3051"/>
        <v>4.8976085333227285E-7</v>
      </c>
      <c r="AM2560" s="13">
        <f t="shared" si="3052"/>
        <v>1.5951843957040777E-2</v>
      </c>
      <c r="AN2560" s="13">
        <f t="shared" si="3053"/>
        <v>5.2009392037535677E-3</v>
      </c>
      <c r="AO2560" s="13">
        <f t="shared" si="3054"/>
        <v>8.4785710899590533E-4</v>
      </c>
      <c r="AP2560" s="13">
        <f t="shared" si="3055"/>
        <v>9.2145110605674853E-5</v>
      </c>
      <c r="AQ2560" s="13">
        <f t="shared" si="3056"/>
        <v>7.51074796546855E-6</v>
      </c>
      <c r="AR2560" s="13">
        <f t="shared" si="3057"/>
        <v>4.0020342182119109E-6</v>
      </c>
      <c r="AS2560" s="13">
        <f t="shared" si="3058"/>
        <v>6.8494815644696584E-6</v>
      </c>
      <c r="AT2560" s="13">
        <f t="shared" si="3059"/>
        <v>5.8614438487948906E-6</v>
      </c>
      <c r="AU2560" s="13">
        <f t="shared" si="3060"/>
        <v>3.3439537157374709E-6</v>
      </c>
      <c r="AV2560" s="13">
        <f t="shared" si="3061"/>
        <v>1.4307941961211654E-6</v>
      </c>
      <c r="AW2560" s="13">
        <f t="shared" si="3062"/>
        <v>7.5915307606640501E-9</v>
      </c>
      <c r="AX2560" s="13">
        <f t="shared" si="3063"/>
        <v>4.5502634887458647E-3</v>
      </c>
      <c r="AY2560" s="13">
        <f t="shared" si="3064"/>
        <v>1.4835679078706995E-3</v>
      </c>
      <c r="AZ2560" s="13">
        <f t="shared" si="3065"/>
        <v>2.4185124034108112E-4</v>
      </c>
      <c r="BA2560" s="13">
        <f t="shared" si="3066"/>
        <v>2.6284392800268655E-5</v>
      </c>
      <c r="BB2560" s="13">
        <f t="shared" si="3067"/>
        <v>2.1424408571498959E-6</v>
      </c>
      <c r="BC2560" s="13">
        <f t="shared" si="3068"/>
        <v>1.397042834130303E-7</v>
      </c>
      <c r="BD2560" s="13">
        <f t="shared" si="3069"/>
        <v>2.1747053941763473E-7</v>
      </c>
      <c r="BE2560" s="13">
        <f t="shared" si="3070"/>
        <v>3.722008282132804E-7</v>
      </c>
      <c r="BF2560" s="13">
        <f t="shared" si="3071"/>
        <v>3.1851085874351361E-7</v>
      </c>
      <c r="BG2560" s="13">
        <f t="shared" si="3072"/>
        <v>1.8171044491317375E-7</v>
      </c>
      <c r="BH2560" s="13">
        <f t="shared" si="3073"/>
        <v>7.7749356617223947E-8</v>
      </c>
      <c r="BI2560" s="13">
        <f t="shared" si="3074"/>
        <v>2.6613604770075645E-8</v>
      </c>
      <c r="BJ2560" s="14">
        <f t="shared" si="3075"/>
        <v>0.71940927020185275</v>
      </c>
      <c r="BK2560" s="14">
        <f t="shared" si="3076"/>
        <v>0.21536825032468385</v>
      </c>
      <c r="BL2560" s="14">
        <f t="shared" si="3077"/>
        <v>6.4006488133064504E-2</v>
      </c>
      <c r="BM2560" s="14">
        <f t="shared" si="3078"/>
        <v>0.331536778147699</v>
      </c>
      <c r="BN2560" s="14">
        <f t="shared" si="3079"/>
        <v>0.66651662520038912</v>
      </c>
    </row>
    <row r="2561" spans="1:66" x14ac:dyDescent="0.25">
      <c r="A2561" t="s">
        <v>143</v>
      </c>
      <c r="B2561" t="s">
        <v>147</v>
      </c>
      <c r="C2561" t="s">
        <v>140</v>
      </c>
      <c r="D2561" s="7" t="s">
        <v>553</v>
      </c>
      <c r="E2561" s="10">
        <f>VLOOKUP(A2561,home!$A$2:$E$405,3,FALSE)</f>
        <v>1.1642857142857099</v>
      </c>
      <c r="F2561" s="10">
        <f>VLOOKUP(B2561,home!$B$2:$E$405,3,FALSE)</f>
        <v>0.74</v>
      </c>
      <c r="G2561" s="10">
        <f>VLOOKUP(C2561,away!$B$2:$E$405,4,FALSE)</f>
        <v>1.23</v>
      </c>
      <c r="H2561" s="10">
        <f>VLOOKUP(A2561,away!$A$2:$E$405,3,FALSE)</f>
        <v>1.02142857142857</v>
      </c>
      <c r="I2561" s="10">
        <f>VLOOKUP(C2561,away!$B$2:$E$405,3,FALSE)</f>
        <v>1.23</v>
      </c>
      <c r="J2561" s="10">
        <f>VLOOKUP(B2561,home!$B$2:$E$405,4,FALSE)</f>
        <v>0.42</v>
      </c>
      <c r="K2561" s="12">
        <f t="shared" si="3024"/>
        <v>1.059732857142853</v>
      </c>
      <c r="L2561" s="12">
        <f t="shared" si="3025"/>
        <v>0.52766999999999931</v>
      </c>
      <c r="M2561" s="13">
        <f t="shared" si="3026"/>
        <v>0.20445592403042817</v>
      </c>
      <c r="N2561" s="13">
        <f t="shared" si="3027"/>
        <v>0.21666866053254771</v>
      </c>
      <c r="O2561" s="13">
        <f t="shared" si="3028"/>
        <v>0.10788525743313589</v>
      </c>
      <c r="P2561" s="13">
        <f t="shared" si="3029"/>
        <v>0.11432955210320929</v>
      </c>
      <c r="Q2561" s="13">
        <f t="shared" si="3030"/>
        <v>0.11480544933973584</v>
      </c>
      <c r="R2561" s="13">
        <f t="shared" si="3031"/>
        <v>2.8463906894871369E-2</v>
      </c>
      <c r="S2561" s="13">
        <f t="shared" si="3032"/>
        <v>1.5982963744028179E-2</v>
      </c>
      <c r="T2561" s="13">
        <f t="shared" si="3033"/>
        <v>6.0579391453098333E-2</v>
      </c>
      <c r="U2561" s="13">
        <f t="shared" si="3034"/>
        <v>3.0164137379150184E-2</v>
      </c>
      <c r="V2561" s="13">
        <f t="shared" si="3035"/>
        <v>9.9305569963150015E-4</v>
      </c>
      <c r="W2561" s="13">
        <f t="shared" si="3036"/>
        <v>4.0554368948122449E-2</v>
      </c>
      <c r="X2561" s="13">
        <f t="shared" si="3037"/>
        <v>2.1399323862855743E-2</v>
      </c>
      <c r="Y2561" s="13">
        <f t="shared" si="3038"/>
        <v>5.6458906113565381E-3</v>
      </c>
      <c r="Z2561" s="13">
        <f t="shared" si="3039"/>
        <v>5.0065165837389191E-3</v>
      </c>
      <c r="AA2561" s="13">
        <f t="shared" si="3040"/>
        <v>5.3055701236187193E-3</v>
      </c>
      <c r="AB2561" s="13">
        <f t="shared" si="3041"/>
        <v>2.8112434929371127E-3</v>
      </c>
      <c r="AC2561" s="13">
        <f t="shared" si="3042"/>
        <v>3.4706628669118319E-5</v>
      </c>
      <c r="AD2561" s="13">
        <f t="shared" si="3043"/>
        <v>1.07441993187548E-2</v>
      </c>
      <c r="AE2561" s="13">
        <f t="shared" si="3044"/>
        <v>5.6693916545273379E-3</v>
      </c>
      <c r="AF2561" s="13">
        <f t="shared" si="3045"/>
        <v>1.4957839471722181E-3</v>
      </c>
      <c r="AG2561" s="13">
        <f t="shared" si="3046"/>
        <v>2.6309343846812113E-4</v>
      </c>
      <c r="AH2561" s="13">
        <f t="shared" si="3047"/>
        <v>6.604471514353779E-4</v>
      </c>
      <c r="AI2561" s="13">
        <f t="shared" si="3048"/>
        <v>6.998975467824714E-4</v>
      </c>
      <c r="AJ2561" s="13">
        <f t="shared" si="3049"/>
        <v>3.70852213479531E-4</v>
      </c>
      <c r="AK2561" s="13">
        <f t="shared" si="3050"/>
        <v>1.3100142525613825E-4</v>
      </c>
      <c r="AL2561" s="13">
        <f t="shared" si="3051"/>
        <v>7.7630292779624539E-7</v>
      </c>
      <c r="AM2561" s="13">
        <f t="shared" si="3052"/>
        <v>2.2771962083552649E-3</v>
      </c>
      <c r="AN2561" s="13">
        <f t="shared" si="3053"/>
        <v>1.2016081232628208E-3</v>
      </c>
      <c r="AO2561" s="13">
        <f t="shared" si="3054"/>
        <v>3.1702627920104595E-4</v>
      </c>
      <c r="AP2561" s="13">
        <f t="shared" si="3055"/>
        <v>5.5761752248671899E-5</v>
      </c>
      <c r="AQ2561" s="13">
        <f t="shared" si="3056"/>
        <v>7.3559509522641654E-6</v>
      </c>
      <c r="AR2561" s="13">
        <f t="shared" si="3057"/>
        <v>6.9699629679581085E-5</v>
      </c>
      <c r="AS2561" s="13">
        <f t="shared" si="3058"/>
        <v>7.3862987702141245E-5</v>
      </c>
      <c r="AT2561" s="13">
        <f t="shared" si="3059"/>
        <v>3.9137517497348781E-5</v>
      </c>
      <c r="AU2561" s="13">
        <f t="shared" si="3060"/>
        <v>1.3825104412981276E-5</v>
      </c>
      <c r="AV2561" s="13">
        <f t="shared" si="3061"/>
        <v>3.6627293499667282E-6</v>
      </c>
      <c r="AW2561" s="13">
        <f t="shared" si="3062"/>
        <v>1.205834004623709E-8</v>
      </c>
      <c r="AX2561" s="13">
        <f t="shared" si="3063"/>
        <v>4.0220327402586592E-4</v>
      </c>
      <c r="AY2561" s="13">
        <f t="shared" si="3064"/>
        <v>2.1223060160522838E-4</v>
      </c>
      <c r="AZ2561" s="13">
        <f t="shared" si="3065"/>
        <v>5.5993860774515356E-5</v>
      </c>
      <c r="BA2561" s="13">
        <f t="shared" si="3066"/>
        <v>9.8487601716294938E-6</v>
      </c>
      <c r="BB2561" s="13">
        <f t="shared" si="3067"/>
        <v>1.2992238199409319E-6</v>
      </c>
      <c r="BC2561" s="13">
        <f t="shared" si="3068"/>
        <v>1.3711228661364614E-7</v>
      </c>
      <c r="BD2561" s="13">
        <f t="shared" si="3069"/>
        <v>6.1297339321707481E-6</v>
      </c>
      <c r="BE2561" s="13">
        <f t="shared" si="3070"/>
        <v>6.4958804534648018E-6</v>
      </c>
      <c r="BF2561" s="13">
        <f t="shared" si="3071"/>
        <v>3.4419489763043328E-6</v>
      </c>
      <c r="BG2561" s="13">
        <f t="shared" si="3072"/>
        <v>1.2158488075996364E-6</v>
      </c>
      <c r="BH2561" s="13">
        <f t="shared" si="3073"/>
        <v>3.2211873268282342E-7</v>
      </c>
      <c r="BI2561" s="13">
        <f t="shared" si="3074"/>
        <v>6.8271960985040692E-8</v>
      </c>
      <c r="BJ2561" s="14">
        <f t="shared" si="3075"/>
        <v>0.48236621425334303</v>
      </c>
      <c r="BK2561" s="14">
        <f t="shared" si="3076"/>
        <v>0.33600920911049925</v>
      </c>
      <c r="BL2561" s="14">
        <f t="shared" si="3077"/>
        <v>0.17671017543217196</v>
      </c>
      <c r="BM2561" s="14">
        <f t="shared" si="3078"/>
        <v>0.21327114650255971</v>
      </c>
      <c r="BN2561" s="14">
        <f t="shared" si="3079"/>
        <v>0.78660875033392819</v>
      </c>
    </row>
    <row r="2562" spans="1:66" x14ac:dyDescent="0.25">
      <c r="A2562" t="s">
        <v>143</v>
      </c>
      <c r="B2562" t="s">
        <v>148</v>
      </c>
      <c r="C2562" t="s">
        <v>329</v>
      </c>
      <c r="D2562" s="7" t="s">
        <v>553</v>
      </c>
      <c r="E2562" s="10">
        <f>VLOOKUP(A2562,home!$A$2:$E$405,3,FALSE)</f>
        <v>1.1642857142857099</v>
      </c>
      <c r="F2562" s="10">
        <f>VLOOKUP(B2562,home!$B$2:$E$405,3,FALSE)</f>
        <v>1.1000000000000001</v>
      </c>
      <c r="G2562" s="10">
        <f>VLOOKUP(C2562,away!$B$2:$E$405,4,FALSE)</f>
        <v>1.29</v>
      </c>
      <c r="H2562" s="10">
        <f>VLOOKUP(A2562,away!$A$2:$E$405,3,FALSE)</f>
        <v>1.02142857142857</v>
      </c>
      <c r="I2562" s="10">
        <f>VLOOKUP(C2562,away!$B$2:$E$405,3,FALSE)</f>
        <v>0.72</v>
      </c>
      <c r="J2562" s="10">
        <f>VLOOKUP(B2562,home!$B$2:$E$405,4,FALSE)</f>
        <v>0.28000000000000003</v>
      </c>
      <c r="K2562" s="12">
        <f t="shared" si="3024"/>
        <v>1.6521214285714225</v>
      </c>
      <c r="L2562" s="12">
        <f t="shared" si="3025"/>
        <v>0.20591999999999974</v>
      </c>
      <c r="M2562" s="13">
        <f t="shared" si="3026"/>
        <v>0.15597782510933725</v>
      </c>
      <c r="N2562" s="13">
        <f t="shared" si="3027"/>
        <v>0.25769430724510173</v>
      </c>
      <c r="O2562" s="13">
        <f t="shared" si="3028"/>
        <v>3.2118953746514682E-2</v>
      </c>
      <c r="P2562" s="13">
        <f t="shared" si="3029"/>
        <v>5.3064411747911273E-2</v>
      </c>
      <c r="Q2562" s="13">
        <f t="shared" si="3030"/>
        <v>0.21287114351025035</v>
      </c>
      <c r="R2562" s="13">
        <f t="shared" si="3031"/>
        <v>3.3069674777411475E-3</v>
      </c>
      <c r="S2562" s="13">
        <f t="shared" si="3032"/>
        <v>4.5131924877430908E-3</v>
      </c>
      <c r="T2562" s="13">
        <f t="shared" si="3033"/>
        <v>4.3834425871630688E-2</v>
      </c>
      <c r="U2562" s="13">
        <f t="shared" si="3034"/>
        <v>5.4635118335649383E-3</v>
      </c>
      <c r="V2562" s="13">
        <f t="shared" si="3035"/>
        <v>1.7060110542372993E-4</v>
      </c>
      <c r="W2562" s="13">
        <f t="shared" si="3036"/>
        <v>0.11722965923926236</v>
      </c>
      <c r="X2562" s="13">
        <f t="shared" si="3037"/>
        <v>2.4139931430548871E-2</v>
      </c>
      <c r="Y2562" s="13">
        <f t="shared" si="3038"/>
        <v>2.4854473400893087E-3</v>
      </c>
      <c r="Z2562" s="13">
        <f t="shared" si="3039"/>
        <v>2.2699024767215209E-4</v>
      </c>
      <c r="AA2562" s="13">
        <f t="shared" si="3040"/>
        <v>3.7501545225589688E-4</v>
      </c>
      <c r="AB2562" s="13">
        <f t="shared" si="3041"/>
        <v>3.0978553235868532E-4</v>
      </c>
      <c r="AC2562" s="13">
        <f t="shared" si="3042"/>
        <v>3.6274576596496034E-6</v>
      </c>
      <c r="AD2562" s="13">
        <f t="shared" si="3043"/>
        <v>4.8419408023327802E-2</v>
      </c>
      <c r="AE2562" s="13">
        <f t="shared" si="3044"/>
        <v>9.9705245001636463E-3</v>
      </c>
      <c r="AF2562" s="13">
        <f t="shared" si="3045"/>
        <v>1.0265652025368479E-3</v>
      </c>
      <c r="AG2562" s="13">
        <f t="shared" si="3046"/>
        <v>7.0463435502129143E-5</v>
      </c>
      <c r="AH2562" s="13">
        <f t="shared" si="3047"/>
        <v>1.1685457950162372E-5</v>
      </c>
      <c r="AI2562" s="13">
        <f t="shared" si="3048"/>
        <v>1.9305795482133543E-5</v>
      </c>
      <c r="AJ2562" s="13">
        <f t="shared" si="3049"/>
        <v>1.5947759205825097E-5</v>
      </c>
      <c r="AK2562" s="13">
        <f t="shared" si="3050"/>
        <v>8.7825449072136045E-6</v>
      </c>
      <c r="AL2562" s="13">
        <f t="shared" si="3051"/>
        <v>4.9363146771620979E-8</v>
      </c>
      <c r="AM2562" s="13">
        <f t="shared" si="3052"/>
        <v>1.5998948310816573E-2</v>
      </c>
      <c r="AN2562" s="13">
        <f t="shared" si="3053"/>
        <v>3.294503436163344E-3</v>
      </c>
      <c r="AO2562" s="13">
        <f t="shared" si="3054"/>
        <v>3.392020737873775E-4</v>
      </c>
      <c r="AP2562" s="13">
        <f t="shared" si="3055"/>
        <v>2.3282830344765563E-5</v>
      </c>
      <c r="AQ2562" s="13">
        <f t="shared" si="3056"/>
        <v>1.1986001061485294E-6</v>
      </c>
      <c r="AR2562" s="13">
        <f t="shared" si="3057"/>
        <v>4.8125390021948658E-7</v>
      </c>
      <c r="AS2562" s="13">
        <f t="shared" si="3058"/>
        <v>7.9508988113618696E-7</v>
      </c>
      <c r="AT2562" s="13">
        <f t="shared" si="3059"/>
        <v>6.5679251513270016E-7</v>
      </c>
      <c r="AU2562" s="13">
        <f t="shared" si="3060"/>
        <v>3.6170032945868469E-7</v>
      </c>
      <c r="AV2562" s="13">
        <f t="shared" si="3061"/>
        <v>1.493932162550091E-7</v>
      </c>
      <c r="AW2562" s="13">
        <f t="shared" si="3062"/>
        <v>4.6648837986099533E-10</v>
      </c>
      <c r="AX2562" s="13">
        <f t="shared" si="3063"/>
        <v>4.4053675564844344E-3</v>
      </c>
      <c r="AY2562" s="13">
        <f t="shared" si="3064"/>
        <v>9.0715328723127344E-4</v>
      </c>
      <c r="AZ2562" s="13">
        <f t="shared" si="3065"/>
        <v>9.340050245333181E-5</v>
      </c>
      <c r="BA2562" s="13">
        <f t="shared" si="3066"/>
        <v>6.4110104883966867E-6</v>
      </c>
      <c r="BB2562" s="13">
        <f t="shared" si="3067"/>
        <v>3.3003881994266097E-7</v>
      </c>
      <c r="BC2562" s="13">
        <f t="shared" si="3068"/>
        <v>1.3592318760518535E-8</v>
      </c>
      <c r="BD2562" s="13">
        <f t="shared" si="3069"/>
        <v>1.6516633855532751E-8</v>
      </c>
      <c r="BE2562" s="13">
        <f t="shared" si="3070"/>
        <v>2.7287484720593891E-8</v>
      </c>
      <c r="BF2562" s="13">
        <f t="shared" si="3071"/>
        <v>2.2541119119354229E-8</v>
      </c>
      <c r="BG2562" s="13">
        <f t="shared" si="3072"/>
        <v>1.2413555307022037E-8</v>
      </c>
      <c r="BH2562" s="13">
        <f t="shared" si="3073"/>
        <v>5.1271751818719032E-9</v>
      </c>
      <c r="BI2562" s="13">
        <f t="shared" si="3074"/>
        <v>1.694143197202029E-9</v>
      </c>
      <c r="BJ2562" s="14">
        <f t="shared" si="3075"/>
        <v>0.74281168703742784</v>
      </c>
      <c r="BK2562" s="14">
        <f t="shared" si="3076"/>
        <v>0.21463686055845299</v>
      </c>
      <c r="BL2562" s="14">
        <f t="shared" si="3077"/>
        <v>4.1632485409934264E-2</v>
      </c>
      <c r="BM2562" s="14">
        <f t="shared" si="3078"/>
        <v>0.28336726159588832</v>
      </c>
      <c r="BN2562" s="14">
        <f t="shared" si="3079"/>
        <v>0.71503360883685652</v>
      </c>
    </row>
    <row r="2563" spans="1:66" x14ac:dyDescent="0.25">
      <c r="A2563" t="s">
        <v>143</v>
      </c>
      <c r="B2563" t="s">
        <v>150</v>
      </c>
      <c r="C2563" t="s">
        <v>149</v>
      </c>
      <c r="D2563" s="7" t="s">
        <v>553</v>
      </c>
      <c r="E2563" s="10">
        <f>VLOOKUP(A2563,home!$A$2:$E$405,3,FALSE)</f>
        <v>1.1642857142857099</v>
      </c>
      <c r="F2563" s="10">
        <f>VLOOKUP(B2563,home!$B$2:$E$405,3,FALSE)</f>
        <v>0.86</v>
      </c>
      <c r="G2563" s="10">
        <f>VLOOKUP(C2563,away!$B$2:$E$405,4,FALSE)</f>
        <v>0.86</v>
      </c>
      <c r="H2563" s="10">
        <f>VLOOKUP(A2563,away!$A$2:$E$405,3,FALSE)</f>
        <v>1.02142857142857</v>
      </c>
      <c r="I2563" s="10">
        <f>VLOOKUP(C2563,away!$B$2:$E$405,3,FALSE)</f>
        <v>0.86</v>
      </c>
      <c r="J2563" s="10">
        <f>VLOOKUP(B2563,home!$B$2:$E$405,4,FALSE)</f>
        <v>1.1200000000000001</v>
      </c>
      <c r="K2563" s="12">
        <f t="shared" si="3024"/>
        <v>0.86110571428571103</v>
      </c>
      <c r="L2563" s="12">
        <f t="shared" si="3025"/>
        <v>0.98383999999999872</v>
      </c>
      <c r="M2563" s="13">
        <f t="shared" si="3026"/>
        <v>0.15803389963991793</v>
      </c>
      <c r="N2563" s="13">
        <f t="shared" si="3027"/>
        <v>0.13608389403078788</v>
      </c>
      <c r="O2563" s="13">
        <f t="shared" si="3028"/>
        <v>0.15548007182173665</v>
      </c>
      <c r="P2563" s="13">
        <f t="shared" si="3029"/>
        <v>0.13388477830325018</v>
      </c>
      <c r="Q2563" s="13">
        <f t="shared" si="3030"/>
        <v>5.85913093860813E-2</v>
      </c>
      <c r="R2563" s="13">
        <f t="shared" si="3031"/>
        <v>7.6483756930548583E-2</v>
      </c>
      <c r="S2563" s="13">
        <f t="shared" si="3032"/>
        <v>2.8356469564683708E-2</v>
      </c>
      <c r="T2563" s="13">
        <f t="shared" si="3033"/>
        <v>5.764447382640215E-2</v>
      </c>
      <c r="U2563" s="13">
        <f t="shared" si="3034"/>
        <v>6.5860600142934739E-2</v>
      </c>
      <c r="V2563" s="13">
        <f t="shared" si="3035"/>
        <v>2.6692582693972683E-3</v>
      </c>
      <c r="W2563" s="13">
        <f t="shared" si="3036"/>
        <v>1.6817770439945541E-2</v>
      </c>
      <c r="X2563" s="13">
        <f t="shared" si="3037"/>
        <v>1.6545995269636002E-2</v>
      </c>
      <c r="Y2563" s="13">
        <f t="shared" si="3038"/>
        <v>8.1393059930393308E-3</v>
      </c>
      <c r="Z2563" s="13">
        <f t="shared" si="3039"/>
        <v>2.5082593139516943E-2</v>
      </c>
      <c r="AA2563" s="13">
        <f t="shared" si="3040"/>
        <v>2.1598764281541612E-2</v>
      </c>
      <c r="AB2563" s="13">
        <f t="shared" si="3041"/>
        <v>9.2994096721727947E-3</v>
      </c>
      <c r="AC2563" s="13">
        <f t="shared" si="3042"/>
        <v>1.4133559810847906E-4</v>
      </c>
      <c r="AD2563" s="13">
        <f t="shared" si="3043"/>
        <v>3.6204695568456051E-3</v>
      </c>
      <c r="AE2563" s="13">
        <f t="shared" si="3044"/>
        <v>3.5619627688069757E-3</v>
      </c>
      <c r="AF2563" s="13">
        <f t="shared" si="3045"/>
        <v>1.752200725231525E-3</v>
      </c>
      <c r="AG2563" s="13">
        <f t="shared" si="3046"/>
        <v>5.7462838717059386E-4</v>
      </c>
      <c r="AH2563" s="13">
        <f t="shared" si="3047"/>
        <v>6.169314608595578E-3</v>
      </c>
      <c r="AI2563" s="13">
        <f t="shared" si="3048"/>
        <v>5.3124320626879665E-3</v>
      </c>
      <c r="AJ2563" s="13">
        <f t="shared" si="3049"/>
        <v>2.2872828029676172E-3</v>
      </c>
      <c r="AK2563" s="13">
        <f t="shared" si="3050"/>
        <v>6.5653076394095108E-4</v>
      </c>
      <c r="AL2563" s="13">
        <f t="shared" si="3051"/>
        <v>4.789525604880106E-6</v>
      </c>
      <c r="AM2563" s="13">
        <f t="shared" si="3052"/>
        <v>6.2352140475944149E-4</v>
      </c>
      <c r="AN2563" s="13">
        <f t="shared" si="3053"/>
        <v>6.134452988585281E-4</v>
      </c>
      <c r="AO2563" s="13">
        <f t="shared" si="3054"/>
        <v>3.0176601141448673E-4</v>
      </c>
      <c r="AP2563" s="13">
        <f t="shared" si="3055"/>
        <v>9.8963157556676088E-5</v>
      </c>
      <c r="AQ2563" s="13">
        <f t="shared" si="3056"/>
        <v>2.4340978232640014E-5</v>
      </c>
      <c r="AR2563" s="13">
        <f t="shared" si="3057"/>
        <v>1.2139236969041336E-3</v>
      </c>
      <c r="AS2563" s="13">
        <f t="shared" si="3058"/>
        <v>1.0453166321109848E-3</v>
      </c>
      <c r="AT2563" s="13">
        <f t="shared" si="3059"/>
        <v>4.500640625743317E-4</v>
      </c>
      <c r="AU2563" s="13">
        <f t="shared" si="3060"/>
        <v>1.2918424535913296E-4</v>
      </c>
      <c r="AV2563" s="13">
        <f t="shared" si="3061"/>
        <v>2.7810322968609179E-5</v>
      </c>
      <c r="AW2563" s="13">
        <f t="shared" si="3062"/>
        <v>1.1271220486522123E-7</v>
      </c>
      <c r="AX2563" s="13">
        <f t="shared" si="3063"/>
        <v>8.9486307436301436E-5</v>
      </c>
      <c r="AY2563" s="13">
        <f t="shared" si="3064"/>
        <v>8.8040208708130684E-5</v>
      </c>
      <c r="AZ2563" s="13">
        <f t="shared" si="3065"/>
        <v>4.3308739467703588E-5</v>
      </c>
      <c r="BA2563" s="13">
        <f t="shared" si="3066"/>
        <v>1.4202956745968482E-5</v>
      </c>
      <c r="BB2563" s="13">
        <f t="shared" si="3067"/>
        <v>3.4933592412384027E-6</v>
      </c>
      <c r="BC2563" s="13">
        <f t="shared" si="3068"/>
        <v>6.873813111799973E-7</v>
      </c>
      <c r="BD2563" s="13">
        <f t="shared" si="3069"/>
        <v>1.9905111499369344E-4</v>
      </c>
      <c r="BE2563" s="13">
        <f t="shared" si="3070"/>
        <v>1.714040525560116E-4</v>
      </c>
      <c r="BF2563" s="13">
        <f t="shared" si="3071"/>
        <v>7.3798504553854955E-5</v>
      </c>
      <c r="BG2563" s="13">
        <f t="shared" si="3072"/>
        <v>2.118277132568819E-5</v>
      </c>
      <c r="BH2563" s="13">
        <f t="shared" si="3073"/>
        <v>4.5601513582394011E-6</v>
      </c>
      <c r="BI2563" s="13">
        <f t="shared" si="3074"/>
        <v>7.8535447851753921E-7</v>
      </c>
      <c r="BJ2563" s="14">
        <f t="shared" si="3075"/>
        <v>0.30523326618767926</v>
      </c>
      <c r="BK2563" s="14">
        <f t="shared" si="3076"/>
        <v>0.32317857110967058</v>
      </c>
      <c r="BL2563" s="14">
        <f t="shared" si="3077"/>
        <v>0.3464852439963097</v>
      </c>
      <c r="BM2563" s="14">
        <f t="shared" si="3078"/>
        <v>0.2813340368243506</v>
      </c>
      <c r="BN2563" s="14">
        <f t="shared" si="3079"/>
        <v>0.71855771011232239</v>
      </c>
    </row>
    <row r="2564" spans="1:66" x14ac:dyDescent="0.25">
      <c r="A2564" t="s">
        <v>143</v>
      </c>
      <c r="B2564" t="s">
        <v>145</v>
      </c>
      <c r="C2564" t="s">
        <v>155</v>
      </c>
      <c r="D2564" s="7" t="s">
        <v>553</v>
      </c>
      <c r="E2564" s="10">
        <f>VLOOKUP(A2564,home!$A$2:$E$405,3,FALSE)</f>
        <v>1.1642857142857099</v>
      </c>
      <c r="F2564" s="10">
        <f>VLOOKUP(B2564,home!$B$2:$E$405,3,FALSE)</f>
        <v>1.35</v>
      </c>
      <c r="G2564" s="10">
        <f>VLOOKUP(C2564,away!$B$2:$E$405,4,FALSE)</f>
        <v>1.29</v>
      </c>
      <c r="H2564" s="10">
        <f>VLOOKUP(A2564,away!$A$2:$E$405,3,FALSE)</f>
        <v>1.02142857142857</v>
      </c>
      <c r="I2564" s="10">
        <f>VLOOKUP(C2564,away!$B$2:$E$405,3,FALSE)</f>
        <v>1.1499999999999999</v>
      </c>
      <c r="J2564" s="10">
        <f>VLOOKUP(B2564,home!$B$2:$E$405,4,FALSE)</f>
        <v>1.1200000000000001</v>
      </c>
      <c r="K2564" s="12">
        <f t="shared" si="3024"/>
        <v>2.0276035714285641</v>
      </c>
      <c r="L2564" s="12">
        <f t="shared" si="3025"/>
        <v>1.3155999999999981</v>
      </c>
      <c r="M2564" s="13">
        <f t="shared" si="3026"/>
        <v>3.5323614544743559E-2</v>
      </c>
      <c r="N2564" s="13">
        <f t="shared" si="3027"/>
        <v>7.1622287006688004E-2</v>
      </c>
      <c r="O2564" s="13">
        <f t="shared" si="3028"/>
        <v>4.6471747295064557E-2</v>
      </c>
      <c r="P2564" s="13">
        <f t="shared" si="3029"/>
        <v>9.4226280785998595E-2</v>
      </c>
      <c r="Q2564" s="13">
        <f t="shared" si="3030"/>
        <v>7.2610802464321153E-2</v>
      </c>
      <c r="R2564" s="13">
        <f t="shared" si="3031"/>
        <v>3.0569115370693425E-2</v>
      </c>
      <c r="S2564" s="13">
        <f t="shared" si="3032"/>
        <v>6.2837510438771477E-2</v>
      </c>
      <c r="T2564" s="13">
        <f t="shared" si="3033"/>
        <v>9.5526771722060755E-2</v>
      </c>
      <c r="U2564" s="13">
        <f t="shared" si="3034"/>
        <v>6.1982047501029799E-2</v>
      </c>
      <c r="V2564" s="13">
        <f t="shared" si="3035"/>
        <v>1.8624446434007062E-2</v>
      </c>
      <c r="W2564" s="13">
        <f t="shared" si="3036"/>
        <v>4.9075307466983839E-2</v>
      </c>
      <c r="X2564" s="13">
        <f t="shared" si="3037"/>
        <v>6.4563474503563839E-2</v>
      </c>
      <c r="Y2564" s="13">
        <f t="shared" si="3038"/>
        <v>4.2469853528444235E-2</v>
      </c>
      <c r="Z2564" s="13">
        <f t="shared" si="3039"/>
        <v>1.3405576060561411E-2</v>
      </c>
      <c r="AA2564" s="13">
        <f t="shared" si="3040"/>
        <v>2.7181193897451574E-2</v>
      </c>
      <c r="AB2564" s="13">
        <f t="shared" si="3041"/>
        <v>2.7556342911082561E-2</v>
      </c>
      <c r="AC2564" s="13">
        <f t="shared" si="3042"/>
        <v>3.1050621903224891E-3</v>
      </c>
      <c r="AD2564" s="13">
        <f t="shared" si="3043"/>
        <v>2.4876317172252835E-2</v>
      </c>
      <c r="AE2564" s="13">
        <f t="shared" si="3044"/>
        <v>3.2727282871815783E-2</v>
      </c>
      <c r="AF2564" s="13">
        <f t="shared" si="3045"/>
        <v>2.1528006673080392E-2</v>
      </c>
      <c r="AG2564" s="13">
        <f t="shared" si="3046"/>
        <v>9.4407485263681788E-3</v>
      </c>
      <c r="AH2564" s="13">
        <f t="shared" si="3047"/>
        <v>4.4090939663186408E-3</v>
      </c>
      <c r="AI2564" s="13">
        <f t="shared" si="3048"/>
        <v>8.9398946728718089E-3</v>
      </c>
      <c r="AJ2564" s="13">
        <f t="shared" si="3049"/>
        <v>9.0632811834550388E-3</v>
      </c>
      <c r="AK2564" s="13">
        <f t="shared" si="3050"/>
        <v>6.125580432144913E-3</v>
      </c>
      <c r="AL2564" s="13">
        <f t="shared" si="3051"/>
        <v>3.3131203085993646E-4</v>
      </c>
      <c r="AM2564" s="13">
        <f t="shared" si="3052"/>
        <v>1.0087861908489905E-2</v>
      </c>
      <c r="AN2564" s="13">
        <f t="shared" si="3053"/>
        <v>1.3271591126809298E-2</v>
      </c>
      <c r="AO2564" s="13">
        <f t="shared" si="3054"/>
        <v>8.7300526432151446E-3</v>
      </c>
      <c r="AP2564" s="13">
        <f t="shared" si="3055"/>
        <v>3.8284190858046113E-3</v>
      </c>
      <c r="AQ2564" s="13">
        <f t="shared" si="3056"/>
        <v>1.2591670373211347E-3</v>
      </c>
      <c r="AR2564" s="13">
        <f t="shared" si="3057"/>
        <v>1.1601208044177591E-3</v>
      </c>
      <c r="AS2564" s="13">
        <f t="shared" si="3058"/>
        <v>2.3522650863260267E-3</v>
      </c>
      <c r="AT2564" s="13">
        <f t="shared" si="3059"/>
        <v>2.3847305449906865E-3</v>
      </c>
      <c r="AU2564" s="13">
        <f t="shared" si="3060"/>
        <v>1.6117627233059671E-3</v>
      </c>
      <c r="AV2564" s="13">
        <f t="shared" si="3061"/>
        <v>8.1700396351765212E-4</v>
      </c>
      <c r="AW2564" s="13">
        <f t="shared" si="3062"/>
        <v>2.4549441601865642E-5</v>
      </c>
      <c r="AX2564" s="13">
        <f t="shared" si="3063"/>
        <v>3.4090308056220491E-3</v>
      </c>
      <c r="AY2564" s="13">
        <f t="shared" si="3064"/>
        <v>4.4849209278763607E-3</v>
      </c>
      <c r="AZ2564" s="13">
        <f t="shared" si="3065"/>
        <v>2.9501809863570661E-3</v>
      </c>
      <c r="BA2564" s="13">
        <f t="shared" si="3066"/>
        <v>1.2937527018837842E-3</v>
      </c>
      <c r="BB2564" s="13">
        <f t="shared" si="3067"/>
        <v>4.2551526364957592E-4</v>
      </c>
      <c r="BC2564" s="13">
        <f t="shared" si="3068"/>
        <v>1.1196157617147625E-4</v>
      </c>
      <c r="BD2564" s="13">
        <f t="shared" si="3069"/>
        <v>2.5437582171533346E-4</v>
      </c>
      <c r="BE2564" s="13">
        <f t="shared" si="3070"/>
        <v>5.157733245950857E-4</v>
      </c>
      <c r="BF2564" s="13">
        <f t="shared" si="3071"/>
        <v>5.2289191749829006E-4</v>
      </c>
      <c r="BG2564" s="13">
        <f t="shared" si="3072"/>
        <v>3.5340583979688768E-4</v>
      </c>
      <c r="BH2564" s="13">
        <f t="shared" si="3073"/>
        <v>1.7914173573397015E-4</v>
      </c>
      <c r="BI2564" s="13">
        <f t="shared" si="3074"/>
        <v>7.264568463322192E-5</v>
      </c>
      <c r="BJ2564" s="14">
        <f t="shared" si="3075"/>
        <v>0.53429330599877922</v>
      </c>
      <c r="BK2564" s="14">
        <f t="shared" si="3076"/>
        <v>0.21893314735257949</v>
      </c>
      <c r="BL2564" s="14">
        <f t="shared" si="3077"/>
        <v>0.23252241467664325</v>
      </c>
      <c r="BM2564" s="14">
        <f t="shared" si="3078"/>
        <v>0.64387022513477965</v>
      </c>
      <c r="BN2564" s="14">
        <f t="shared" si="3079"/>
        <v>0.35082384746750928</v>
      </c>
    </row>
    <row r="2565" spans="1:66" x14ac:dyDescent="0.25">
      <c r="A2565" t="s">
        <v>143</v>
      </c>
      <c r="B2565" t="s">
        <v>156</v>
      </c>
      <c r="C2565" t="s">
        <v>451</v>
      </c>
      <c r="D2565" s="7" t="s">
        <v>553</v>
      </c>
      <c r="E2565" s="10">
        <f>VLOOKUP(A2565,home!$A$2:$E$405,3,FALSE)</f>
        <v>1.1642857142857099</v>
      </c>
      <c r="F2565" s="10">
        <f>VLOOKUP(B2565,home!$B$2:$E$405,3,FALSE)</f>
        <v>1.1499999999999999</v>
      </c>
      <c r="G2565" s="10">
        <f>VLOOKUP(C2565,away!$B$2:$E$405,4,FALSE)</f>
        <v>1.35</v>
      </c>
      <c r="H2565" s="10">
        <f>VLOOKUP(A2565,away!$A$2:$E$405,3,FALSE)</f>
        <v>1.02142857142857</v>
      </c>
      <c r="I2565" s="10">
        <f>VLOOKUP(C2565,away!$B$2:$E$405,3,FALSE)</f>
        <v>0.49</v>
      </c>
      <c r="J2565" s="10">
        <f>VLOOKUP(B2565,home!$B$2:$E$405,4,FALSE)</f>
        <v>1.31</v>
      </c>
      <c r="K2565" s="12">
        <f t="shared" si="3024"/>
        <v>1.8075535714285647</v>
      </c>
      <c r="L2565" s="12">
        <f t="shared" si="3025"/>
        <v>0.6556549999999991</v>
      </c>
      <c r="M2565" s="13">
        <f t="shared" si="3026"/>
        <v>8.5161266128121638E-2</v>
      </c>
      <c r="N2565" s="13">
        <f t="shared" si="3027"/>
        <v>0.15393355073726472</v>
      </c>
      <c r="O2565" s="13">
        <f t="shared" si="3028"/>
        <v>5.5836409943233523E-2</v>
      </c>
      <c r="P2565" s="13">
        <f t="shared" si="3029"/>
        <v>0.10092730220864117</v>
      </c>
      <c r="Q2565" s="13">
        <f t="shared" si="3030"/>
        <v>0.13912156969891151</v>
      </c>
      <c r="R2565" s="13">
        <f t="shared" si="3031"/>
        <v>1.8304710680665359E-2</v>
      </c>
      <c r="S2565" s="13">
        <f t="shared" si="3032"/>
        <v>2.9903032194793462E-2</v>
      </c>
      <c r="T2565" s="13">
        <f t="shared" si="3033"/>
        <v>9.1215752780939699E-2</v>
      </c>
      <c r="U2565" s="13">
        <f t="shared" si="3034"/>
        <v>3.3086745164803255E-2</v>
      </c>
      <c r="V2565" s="13">
        <f t="shared" si="3035"/>
        <v>3.9376696113597783E-3</v>
      </c>
      <c r="W2565" s="13">
        <f t="shared" si="3036"/>
        <v>8.3823230057338494E-2</v>
      </c>
      <c r="X2565" s="13">
        <f t="shared" si="3037"/>
        <v>5.4959119903244195E-2</v>
      </c>
      <c r="Y2565" s="13">
        <f t="shared" si="3038"/>
        <v>1.8017110880080758E-2</v>
      </c>
      <c r="Z2565" s="13">
        <f t="shared" si="3039"/>
        <v>4.0005250271105434E-3</v>
      </c>
      <c r="AA2565" s="13">
        <f t="shared" si="3040"/>
        <v>7.2311633003430183E-3</v>
      </c>
      <c r="AB2565" s="13">
        <f t="shared" si="3041"/>
        <v>6.5353575245590944E-3</v>
      </c>
      <c r="AC2565" s="13">
        <f t="shared" si="3042"/>
        <v>2.916660273885484E-4</v>
      </c>
      <c r="AD2565" s="13">
        <f t="shared" si="3043"/>
        <v>3.7878744714705107E-2</v>
      </c>
      <c r="AE2565" s="13">
        <f t="shared" si="3044"/>
        <v>2.4835388365919947E-2</v>
      </c>
      <c r="AF2565" s="13">
        <f t="shared" si="3045"/>
        <v>8.1417232795286086E-3</v>
      </c>
      <c r="AG2565" s="13">
        <f t="shared" si="3046"/>
        <v>1.7793871922797742E-3</v>
      </c>
      <c r="AH2565" s="13">
        <f t="shared" si="3047"/>
        <v>6.5574105916253983E-4</v>
      </c>
      <c r="AI2565" s="13">
        <f t="shared" si="3048"/>
        <v>1.1852870934215985E-3</v>
      </c>
      <c r="AJ2565" s="13">
        <f t="shared" si="3049"/>
        <v>1.0712349594411967E-3</v>
      </c>
      <c r="AK2565" s="13">
        <f t="shared" si="3050"/>
        <v>6.4543819225902296E-4</v>
      </c>
      <c r="AL2565" s="13">
        <f t="shared" si="3051"/>
        <v>1.3826504291728577E-5</v>
      </c>
      <c r="AM2565" s="13">
        <f t="shared" si="3052"/>
        <v>1.3693572058059211E-2</v>
      </c>
      <c r="AN2565" s="13">
        <f t="shared" si="3053"/>
        <v>8.9782589877268008E-3</v>
      </c>
      <c r="AO2565" s="13">
        <f t="shared" si="3054"/>
        <v>2.9433201982990028E-3</v>
      </c>
      <c r="AP2565" s="13">
        <f t="shared" si="3055"/>
        <v>6.432675348719101E-4</v>
      </c>
      <c r="AQ2565" s="13">
        <f t="shared" si="3056"/>
        <v>1.0544039389411041E-4</v>
      </c>
      <c r="AR2565" s="13">
        <f t="shared" si="3057"/>
        <v>8.5987980829042932E-5</v>
      </c>
      <c r="AS2565" s="13">
        <f t="shared" si="3058"/>
        <v>1.554278818474675E-4</v>
      </c>
      <c r="AT2565" s="13">
        <f t="shared" si="3059"/>
        <v>1.4047211146648342E-4</v>
      </c>
      <c r="AU2565" s="13">
        <f t="shared" si="3060"/>
        <v>8.4636955589117852E-5</v>
      </c>
      <c r="AV2565" s="13">
        <f t="shared" si="3061"/>
        <v>3.8246457837487702E-5</v>
      </c>
      <c r="AW2565" s="13">
        <f t="shared" si="3062"/>
        <v>4.551729522462495E-7</v>
      </c>
      <c r="AX2565" s="13">
        <f t="shared" si="3063"/>
        <v>4.1253108465265555E-3</v>
      </c>
      <c r="AY2565" s="13">
        <f t="shared" si="3064"/>
        <v>2.7047806830793652E-3</v>
      </c>
      <c r="AZ2565" s="13">
        <f t="shared" si="3065"/>
        <v>8.867014893821992E-4</v>
      </c>
      <c r="BA2565" s="13">
        <f t="shared" si="3066"/>
        <v>1.9379008834029504E-4</v>
      </c>
      <c r="BB2565" s="13">
        <f t="shared" si="3067"/>
        <v>3.1764860092688988E-5</v>
      </c>
      <c r="BC2565" s="13">
        <f t="shared" si="3068"/>
        <v>4.1653578688143951E-6</v>
      </c>
      <c r="BD2565" s="13">
        <f t="shared" si="3069"/>
        <v>9.3964082617443384E-6</v>
      </c>
      <c r="BE2565" s="13">
        <f t="shared" si="3070"/>
        <v>1.6984511312116848E-5</v>
      </c>
      <c r="BF2565" s="13">
        <f t="shared" si="3071"/>
        <v>1.5350207040592834E-5</v>
      </c>
      <c r="BG2565" s="13">
        <f t="shared" si="3072"/>
        <v>9.2487738527971587E-6</v>
      </c>
      <c r="BH2565" s="13">
        <f t="shared" si="3073"/>
        <v>4.1794135522396589E-6</v>
      </c>
      <c r="BI2565" s="13">
        <f t="shared" si="3074"/>
        <v>1.5109027785655471E-6</v>
      </c>
      <c r="BJ2565" s="14">
        <f t="shared" si="3075"/>
        <v>0.64801595010835356</v>
      </c>
      <c r="BK2565" s="14">
        <f t="shared" si="3076"/>
        <v>0.22293954335767568</v>
      </c>
      <c r="BL2565" s="14">
        <f t="shared" si="3077"/>
        <v>0.12511352952225627</v>
      </c>
      <c r="BM2565" s="14">
        <f t="shared" si="3078"/>
        <v>0.44408041310843122</v>
      </c>
      <c r="BN2565" s="14">
        <f t="shared" si="3079"/>
        <v>0.55328480939683788</v>
      </c>
    </row>
    <row r="2566" spans="1:66" x14ac:dyDescent="0.25">
      <c r="A2566" t="s">
        <v>143</v>
      </c>
      <c r="B2566" t="s">
        <v>151</v>
      </c>
      <c r="C2566" t="s">
        <v>160</v>
      </c>
      <c r="D2566" s="7" t="s">
        <v>553</v>
      </c>
      <c r="E2566" s="10">
        <f>VLOOKUP(A2566,home!$A$2:$E$405,3,FALSE)</f>
        <v>1.1642857142857099</v>
      </c>
      <c r="F2566" s="10">
        <f>VLOOKUP(B2566,home!$B$2:$E$405,3,FALSE)</f>
        <v>0.98</v>
      </c>
      <c r="G2566" s="10">
        <f>VLOOKUP(C2566,away!$B$2:$E$405,4,FALSE)</f>
        <v>0.86</v>
      </c>
      <c r="H2566" s="10">
        <f>VLOOKUP(A2566,away!$A$2:$E$405,3,FALSE)</f>
        <v>1.02142857142857</v>
      </c>
      <c r="I2566" s="10">
        <f>VLOOKUP(C2566,away!$B$2:$E$405,3,FALSE)</f>
        <v>0.74</v>
      </c>
      <c r="J2566" s="10">
        <f>VLOOKUP(B2566,home!$B$2:$E$405,4,FALSE)</f>
        <v>0.56000000000000005</v>
      </c>
      <c r="K2566" s="12">
        <f t="shared" si="3024"/>
        <v>0.98125999999999636</v>
      </c>
      <c r="L2566" s="12">
        <f t="shared" si="3025"/>
        <v>0.42327999999999943</v>
      </c>
      <c r="M2566" s="13">
        <f t="shared" si="3026"/>
        <v>0.24547995126271124</v>
      </c>
      <c r="N2566" s="13">
        <f t="shared" si="3027"/>
        <v>0.24087965697604719</v>
      </c>
      <c r="O2566" s="13">
        <f t="shared" si="3028"/>
        <v>0.10390675377048027</v>
      </c>
      <c r="P2566" s="13">
        <f t="shared" si="3029"/>
        <v>0.10195954120482109</v>
      </c>
      <c r="Q2566" s="13">
        <f t="shared" si="3030"/>
        <v>0.11818278610215756</v>
      </c>
      <c r="R2566" s="13">
        <f t="shared" si="3031"/>
        <v>2.1990825367984416E-2</v>
      </c>
      <c r="S2566" s="13">
        <f t="shared" si="3032"/>
        <v>1.0587166069187602E-2</v>
      </c>
      <c r="T2566" s="13">
        <f t="shared" si="3033"/>
        <v>5.0024409701321181E-2</v>
      </c>
      <c r="U2566" s="13">
        <f t="shared" si="3034"/>
        <v>2.1578717300588312E-2</v>
      </c>
      <c r="V2566" s="13">
        <f t="shared" si="3035"/>
        <v>4.8859504706823731E-4</v>
      </c>
      <c r="W2566" s="13">
        <f t="shared" si="3036"/>
        <v>3.8656013563534236E-2</v>
      </c>
      <c r="X2566" s="13">
        <f t="shared" si="3037"/>
        <v>1.6362317421172747E-2</v>
      </c>
      <c r="Y2566" s="13">
        <f t="shared" si="3038"/>
        <v>3.462920859016996E-3</v>
      </c>
      <c r="Z2566" s="13">
        <f t="shared" si="3039"/>
        <v>3.1027588539201435E-3</v>
      </c>
      <c r="AA2566" s="13">
        <f t="shared" si="3040"/>
        <v>3.0446131529976691E-3</v>
      </c>
      <c r="AB2566" s="13">
        <f t="shared" si="3041"/>
        <v>1.4937785512552405E-3</v>
      </c>
      <c r="AC2566" s="13">
        <f t="shared" si="3042"/>
        <v>1.2683552816068787E-5</v>
      </c>
      <c r="AD2566" s="13">
        <f t="shared" si="3043"/>
        <v>9.4828999673383652E-3</v>
      </c>
      <c r="AE2566" s="13">
        <f t="shared" si="3044"/>
        <v>4.0139218981749773E-3</v>
      </c>
      <c r="AF2566" s="13">
        <f t="shared" si="3045"/>
        <v>8.4950643052975115E-4</v>
      </c>
      <c r="AG2566" s="13">
        <f t="shared" si="3046"/>
        <v>1.1985969397154419E-4</v>
      </c>
      <c r="AH2566" s="13">
        <f t="shared" si="3047"/>
        <v>3.2833394192182915E-4</v>
      </c>
      <c r="AI2566" s="13">
        <f t="shared" si="3048"/>
        <v>3.2218096385021289E-4</v>
      </c>
      <c r="AJ2566" s="13">
        <f t="shared" si="3049"/>
        <v>1.5807164629382932E-4</v>
      </c>
      <c r="AK2566" s="13">
        <f t="shared" si="3050"/>
        <v>5.17031278807608E-5</v>
      </c>
      <c r="AL2566" s="13">
        <f t="shared" si="3051"/>
        <v>2.1072339624012816E-7</v>
      </c>
      <c r="AM2566" s="13">
        <f t="shared" si="3052"/>
        <v>1.8610380843900826E-3</v>
      </c>
      <c r="AN2566" s="13">
        <f t="shared" si="3053"/>
        <v>7.8774020036063291E-4</v>
      </c>
      <c r="AO2566" s="13">
        <f t="shared" si="3054"/>
        <v>1.6671733600432415E-4</v>
      </c>
      <c r="AP2566" s="13">
        <f t="shared" si="3055"/>
        <v>2.3522704661303411E-5</v>
      </c>
      <c r="AQ2566" s="13">
        <f t="shared" si="3056"/>
        <v>2.4891726072591231E-6</v>
      </c>
      <c r="AR2566" s="13">
        <f t="shared" si="3057"/>
        <v>2.7795438187334346E-5</v>
      </c>
      <c r="AS2566" s="13">
        <f t="shared" si="3058"/>
        <v>2.72745516757036E-5</v>
      </c>
      <c r="AT2566" s="13">
        <f t="shared" si="3059"/>
        <v>1.3381713288650405E-5</v>
      </c>
      <c r="AU2566" s="13">
        <f t="shared" si="3060"/>
        <v>4.3769799938736827E-6</v>
      </c>
      <c r="AV2566" s="13">
        <f t="shared" si="3061"/>
        <v>1.0737388471971183E-6</v>
      </c>
      <c r="AW2566" s="13">
        <f t="shared" si="3062"/>
        <v>2.4312079132292423E-9</v>
      </c>
      <c r="AX2566" s="13">
        <f t="shared" si="3063"/>
        <v>3.0436037178143414E-4</v>
      </c>
      <c r="AY2566" s="13">
        <f t="shared" si="3064"/>
        <v>1.2882965816764523E-4</v>
      </c>
      <c r="AZ2566" s="13">
        <f t="shared" si="3065"/>
        <v>2.7265508854600408E-5</v>
      </c>
      <c r="BA2566" s="13">
        <f t="shared" si="3066"/>
        <v>3.8469815293250811E-6</v>
      </c>
      <c r="BB2566" s="13">
        <f t="shared" si="3067"/>
        <v>4.0708758543317948E-7</v>
      </c>
      <c r="BC2566" s="13">
        <f t="shared" si="3068"/>
        <v>3.4462406632431219E-8</v>
      </c>
      <c r="BD2566" s="13">
        <f t="shared" si="3069"/>
        <v>1.9608755126558096E-6</v>
      </c>
      <c r="BE2566" s="13">
        <f t="shared" si="3070"/>
        <v>1.9241287055486327E-6</v>
      </c>
      <c r="BF2566" s="13">
        <f t="shared" si="3071"/>
        <v>9.4403526680332193E-7</v>
      </c>
      <c r="BG2566" s="13">
        <f t="shared" si="3072"/>
        <v>3.0878134863447475E-7</v>
      </c>
      <c r="BH2566" s="13">
        <f t="shared" si="3073"/>
        <v>7.5748696540265878E-8</v>
      </c>
      <c r="BI2566" s="13">
        <f t="shared" si="3074"/>
        <v>1.486583319342021E-8</v>
      </c>
      <c r="BJ2566" s="14">
        <f t="shared" si="3075"/>
        <v>0.48534054418161326</v>
      </c>
      <c r="BK2566" s="14">
        <f t="shared" si="3076"/>
        <v>0.35865697751816811</v>
      </c>
      <c r="BL2566" s="14">
        <f t="shared" si="3077"/>
        <v>0.15295410868060866</v>
      </c>
      <c r="BM2566" s="14">
        <f t="shared" si="3078"/>
        <v>0.16752604732314863</v>
      </c>
      <c r="BN2566" s="14">
        <f t="shared" si="3079"/>
        <v>0.83239951468420192</v>
      </c>
    </row>
    <row r="2567" spans="1:66" x14ac:dyDescent="0.25">
      <c r="A2567" t="s">
        <v>143</v>
      </c>
      <c r="B2567" t="s">
        <v>153</v>
      </c>
      <c r="C2567" t="s">
        <v>157</v>
      </c>
      <c r="D2567" s="7" t="s">
        <v>553</v>
      </c>
      <c r="E2567" s="10">
        <f>VLOOKUP(A2567,home!$A$2:$E$405,3,FALSE)</f>
        <v>1.1642857142857099</v>
      </c>
      <c r="F2567" s="10">
        <f>VLOOKUP(B2567,home!$B$2:$E$405,3,FALSE)</f>
        <v>1</v>
      </c>
      <c r="G2567" s="10">
        <f>VLOOKUP(C2567,away!$B$2:$E$405,4,FALSE)</f>
        <v>1.35</v>
      </c>
      <c r="H2567" s="10">
        <f>VLOOKUP(A2567,away!$A$2:$E$405,3,FALSE)</f>
        <v>1.02142857142857</v>
      </c>
      <c r="I2567" s="10">
        <f>VLOOKUP(C2567,away!$B$2:$E$405,3,FALSE)</f>
        <v>0.49</v>
      </c>
      <c r="J2567" s="10">
        <f>VLOOKUP(B2567,home!$B$2:$E$405,4,FALSE)</f>
        <v>0.65</v>
      </c>
      <c r="K2567" s="12">
        <f t="shared" si="3024"/>
        <v>1.5717857142857086</v>
      </c>
      <c r="L2567" s="12">
        <f t="shared" si="3025"/>
        <v>0.32532499999999953</v>
      </c>
      <c r="M2567" s="13">
        <f t="shared" si="3026"/>
        <v>0.1500013905964718</v>
      </c>
      <c r="N2567" s="13">
        <f t="shared" si="3027"/>
        <v>0.23577004286252501</v>
      </c>
      <c r="O2567" s="13">
        <f t="shared" si="3028"/>
        <v>4.879920239579711E-2</v>
      </c>
      <c r="P2567" s="13">
        <f t="shared" si="3029"/>
        <v>7.6701889194250833E-2</v>
      </c>
      <c r="Q2567" s="13">
        <f t="shared" si="3030"/>
        <v>0.18528999261392304</v>
      </c>
      <c r="R2567" s="13">
        <f t="shared" si="3031"/>
        <v>7.9378002597063364E-3</v>
      </c>
      <c r="S2567" s="13">
        <f t="shared" si="3032"/>
        <v>9.8052087760203618E-3</v>
      </c>
      <c r="T2567" s="13">
        <f t="shared" si="3033"/>
        <v>6.0279466847124416E-2</v>
      </c>
      <c r="U2567" s="13">
        <f t="shared" si="3034"/>
        <v>1.2476521051059808E-2</v>
      </c>
      <c r="V2567" s="13">
        <f t="shared" si="3035"/>
        <v>5.5708967769062755E-4</v>
      </c>
      <c r="W2567" s="13">
        <f t="shared" si="3036"/>
        <v>9.7078721130222881E-2</v>
      </c>
      <c r="X2567" s="13">
        <f t="shared" si="3037"/>
        <v>3.1582134951689711E-2</v>
      </c>
      <c r="Y2567" s="13">
        <f t="shared" si="3038"/>
        <v>5.1372290265792198E-3</v>
      </c>
      <c r="Z2567" s="13">
        <f t="shared" si="3039"/>
        <v>8.6078828982965358E-4</v>
      </c>
      <c r="AA2567" s="13">
        <f t="shared" si="3040"/>
        <v>1.3529747369786758E-3</v>
      </c>
      <c r="AB2567" s="13">
        <f t="shared" si="3041"/>
        <v>1.0632931816862735E-3</v>
      </c>
      <c r="AC2567" s="13">
        <f t="shared" si="3042"/>
        <v>1.7803931083394773E-5</v>
      </c>
      <c r="AD2567" s="13">
        <f t="shared" si="3043"/>
        <v>3.814673675840264E-2</v>
      </c>
      <c r="AE2567" s="13">
        <f t="shared" si="3044"/>
        <v>1.2410087135927318E-2</v>
      </c>
      <c r="AF2567" s="13">
        <f t="shared" si="3045"/>
        <v>2.0186557987477744E-3</v>
      </c>
      <c r="AG2567" s="13">
        <f t="shared" si="3046"/>
        <v>2.1890639924253966E-4</v>
      </c>
      <c r="AH2567" s="13">
        <f t="shared" si="3047"/>
        <v>7.0008987597207896E-5</v>
      </c>
      <c r="AI2567" s="13">
        <f t="shared" si="3048"/>
        <v>1.1003912657689675E-4</v>
      </c>
      <c r="AJ2567" s="13">
        <f t="shared" si="3049"/>
        <v>8.6478963583021596E-5</v>
      </c>
      <c r="AK2567" s="13">
        <f t="shared" si="3050"/>
        <v>4.5308799848675784E-5</v>
      </c>
      <c r="AL2567" s="13">
        <f t="shared" si="3051"/>
        <v>3.6415533049404795E-7</v>
      </c>
      <c r="AM2567" s="13">
        <f t="shared" si="3052"/>
        <v>1.1991699176694957E-2</v>
      </c>
      <c r="AN2567" s="13">
        <f t="shared" si="3053"/>
        <v>3.9011995346582809E-3</v>
      </c>
      <c r="AO2567" s="13">
        <f t="shared" si="3054"/>
        <v>6.3457886930635163E-4</v>
      </c>
      <c r="AP2567" s="13">
        <f t="shared" si="3055"/>
        <v>6.8814790219029544E-5</v>
      </c>
      <c r="AQ2567" s="13">
        <f t="shared" si="3056"/>
        <v>5.5967929070014376E-6</v>
      </c>
      <c r="AR2567" s="13">
        <f t="shared" si="3057"/>
        <v>4.5551347780123256E-6</v>
      </c>
      <c r="AS2567" s="13">
        <f t="shared" si="3058"/>
        <v>7.1596957707257759E-6</v>
      </c>
      <c r="AT2567" s="13">
        <f t="shared" si="3059"/>
        <v>5.6267537655292914E-6</v>
      </c>
      <c r="AU2567" s="13">
        <f t="shared" si="3060"/>
        <v>2.9480170621540853E-6</v>
      </c>
      <c r="AV2567" s="13">
        <f t="shared" si="3061"/>
        <v>1.1584127759410793E-6</v>
      </c>
      <c r="AW2567" s="13">
        <f t="shared" si="3062"/>
        <v>5.1724338647022429E-9</v>
      </c>
      <c r="AX2567" s="13">
        <f t="shared" si="3063"/>
        <v>3.1413969093234736E-3</v>
      </c>
      <c r="AY2567" s="13">
        <f t="shared" si="3064"/>
        <v>1.0219749495256575E-3</v>
      </c>
      <c r="AZ2567" s="13">
        <f t="shared" si="3065"/>
        <v>1.6623700022721702E-4</v>
      </c>
      <c r="BA2567" s="13">
        <f t="shared" si="3066"/>
        <v>1.8027017366306437E-5</v>
      </c>
      <c r="BB2567" s="13">
        <f t="shared" si="3067"/>
        <v>1.4661598561734081E-6</v>
      </c>
      <c r="BC2567" s="13">
        <f t="shared" si="3068"/>
        <v>9.5395691041922658E-8</v>
      </c>
      <c r="BD2567" s="13">
        <f t="shared" si="3069"/>
        <v>2.4698320360947634E-7</v>
      </c>
      <c r="BE2567" s="13">
        <f t="shared" si="3070"/>
        <v>3.8820467110189346E-7</v>
      </c>
      <c r="BF2567" s="13">
        <f t="shared" si="3071"/>
        <v>3.0508727812846913E-7</v>
      </c>
      <c r="BG2567" s="13">
        <f t="shared" si="3072"/>
        <v>1.5984394179087946E-7</v>
      </c>
      <c r="BH2567" s="13">
        <f t="shared" si="3073"/>
        <v>6.2810106055505201E-8</v>
      </c>
      <c r="BI2567" s="13">
        <f t="shared" si="3074"/>
        <v>1.9744805482162672E-8</v>
      </c>
      <c r="BJ2567" s="14">
        <f t="shared" si="3075"/>
        <v>0.68888306012015998</v>
      </c>
      <c r="BK2567" s="14">
        <f t="shared" si="3076"/>
        <v>0.23810572128037319</v>
      </c>
      <c r="BL2567" s="14">
        <f t="shared" si="3077"/>
        <v>7.1964258190992558E-2</v>
      </c>
      <c r="BM2567" s="14">
        <f t="shared" si="3078"/>
        <v>0.29429154018158954</v>
      </c>
      <c r="BN2567" s="14">
        <f t="shared" si="3079"/>
        <v>0.70450031792267409</v>
      </c>
    </row>
    <row r="2568" spans="1:66" x14ac:dyDescent="0.25">
      <c r="A2568" t="s">
        <v>143</v>
      </c>
      <c r="B2568" t="s">
        <v>161</v>
      </c>
      <c r="C2568" t="s">
        <v>158</v>
      </c>
      <c r="D2568" s="7" t="s">
        <v>553</v>
      </c>
      <c r="E2568" s="10">
        <f>VLOOKUP(A2568,home!$A$2:$E$405,3,FALSE)</f>
        <v>1.1642857142857099</v>
      </c>
      <c r="F2568" s="10">
        <f>VLOOKUP(B2568,home!$B$2:$E$405,3,FALSE)</f>
        <v>1.1499999999999999</v>
      </c>
      <c r="G2568" s="10">
        <f>VLOOKUP(C2568,away!$B$2:$E$405,4,FALSE)</f>
        <v>1.1000000000000001</v>
      </c>
      <c r="H2568" s="10">
        <f>VLOOKUP(A2568,away!$A$2:$E$405,3,FALSE)</f>
        <v>1.02142857142857</v>
      </c>
      <c r="I2568" s="10">
        <f>VLOOKUP(C2568,away!$B$2:$E$405,3,FALSE)</f>
        <v>1.1000000000000001</v>
      </c>
      <c r="J2568" s="10">
        <f>VLOOKUP(B2568,home!$B$2:$E$405,4,FALSE)</f>
        <v>0.98</v>
      </c>
      <c r="K2568" s="12">
        <f t="shared" si="3024"/>
        <v>1.4728214285714232</v>
      </c>
      <c r="L2568" s="12">
        <f t="shared" si="3025"/>
        <v>1.1010999999999986</v>
      </c>
      <c r="M2568" s="13">
        <f t="shared" si="3026"/>
        <v>7.6236004447480188E-2</v>
      </c>
      <c r="N2568" s="13">
        <f t="shared" si="3027"/>
        <v>0.11228202097891514</v>
      </c>
      <c r="O2568" s="13">
        <f t="shared" si="3028"/>
        <v>8.394346449712034E-2</v>
      </c>
      <c r="P2568" s="13">
        <f t="shared" si="3029"/>
        <v>0.12363373329988331</v>
      </c>
      <c r="Q2568" s="13">
        <f t="shared" si="3030"/>
        <v>8.2685683270526167E-2</v>
      </c>
      <c r="R2568" s="13">
        <f t="shared" si="3031"/>
        <v>4.621507437888956E-2</v>
      </c>
      <c r="S2568" s="13">
        <f t="shared" si="3032"/>
        <v>5.0124938080263935E-2</v>
      </c>
      <c r="T2568" s="13">
        <f t="shared" si="3033"/>
        <v>9.1045205849176261E-2</v>
      </c>
      <c r="U2568" s="13">
        <f t="shared" si="3034"/>
        <v>6.8066551868250696E-2</v>
      </c>
      <c r="V2568" s="13">
        <f t="shared" si="3035"/>
        <v>9.0320887547414106E-3</v>
      </c>
      <c r="W2568" s="13">
        <f t="shared" si="3036"/>
        <v>4.0593748718966871E-2</v>
      </c>
      <c r="X2568" s="13">
        <f t="shared" si="3037"/>
        <v>4.4697776714454372E-2</v>
      </c>
      <c r="Y2568" s="13">
        <f t="shared" si="3038"/>
        <v>2.460836097014283E-2</v>
      </c>
      <c r="Z2568" s="13">
        <f t="shared" si="3039"/>
        <v>1.6962472799531739E-2</v>
      </c>
      <c r="AA2568" s="13">
        <f t="shared" si="3040"/>
        <v>2.4982693420710241E-2</v>
      </c>
      <c r="AB2568" s="13">
        <f t="shared" si="3041"/>
        <v>1.8397523106726179E-2</v>
      </c>
      <c r="AC2568" s="13">
        <f t="shared" si="3042"/>
        <v>9.154720105165829E-4</v>
      </c>
      <c r="AD2568" s="13">
        <f t="shared" si="3043"/>
        <v>1.4946835744834533E-2</v>
      </c>
      <c r="AE2568" s="13">
        <f t="shared" si="3044"/>
        <v>1.6457960838637285E-2</v>
      </c>
      <c r="AF2568" s="13">
        <f t="shared" si="3045"/>
        <v>9.0609303397117483E-3</v>
      </c>
      <c r="AG2568" s="13">
        <f t="shared" si="3046"/>
        <v>3.3256634656855305E-3</v>
      </c>
      <c r="AH2568" s="13">
        <f t="shared" si="3047"/>
        <v>4.6693446998910919E-3</v>
      </c>
      <c r="AI2568" s="13">
        <f t="shared" si="3048"/>
        <v>6.877110931386001E-3</v>
      </c>
      <c r="AJ2568" s="13">
        <f t="shared" si="3049"/>
        <v>5.0643781732040418E-3</v>
      </c>
      <c r="AK2568" s="13">
        <f t="shared" si="3050"/>
        <v>2.4863082319614379E-3</v>
      </c>
      <c r="AL2568" s="13">
        <f t="shared" si="3051"/>
        <v>5.9385705330183353E-5</v>
      </c>
      <c r="AM2568" s="13">
        <f t="shared" si="3052"/>
        <v>4.4028039948659208E-3</v>
      </c>
      <c r="AN2568" s="13">
        <f t="shared" si="3053"/>
        <v>4.8479274787468591E-3</v>
      </c>
      <c r="AO2568" s="13">
        <f t="shared" si="3054"/>
        <v>2.6690264734240809E-3</v>
      </c>
      <c r="AP2568" s="13">
        <f t="shared" si="3055"/>
        <v>9.7962168329575024E-4</v>
      </c>
      <c r="AQ2568" s="13">
        <f t="shared" si="3056"/>
        <v>2.6966535886923727E-4</v>
      </c>
      <c r="AR2568" s="13">
        <f t="shared" si="3057"/>
        <v>1.0282830898100152E-3</v>
      </c>
      <c r="AS2568" s="13">
        <f t="shared" si="3058"/>
        <v>1.5144773693098234E-3</v>
      </c>
      <c r="AT2568" s="13">
        <f t="shared" si="3059"/>
        <v>1.1152773613029928E-3</v>
      </c>
      <c r="AU2568" s="13">
        <f t="shared" si="3060"/>
        <v>5.4753479884254714E-4</v>
      </c>
      <c r="AV2568" s="13">
        <f t="shared" si="3061"/>
        <v>2.0160524615596165E-4</v>
      </c>
      <c r="AW2568" s="13">
        <f t="shared" si="3062"/>
        <v>2.6752001191814365E-6</v>
      </c>
      <c r="AX2568" s="13">
        <f t="shared" si="3063"/>
        <v>1.0807573449064015E-3</v>
      </c>
      <c r="AY2568" s="13">
        <f t="shared" si="3064"/>
        <v>1.1900219124764372E-3</v>
      </c>
      <c r="AZ2568" s="13">
        <f t="shared" si="3065"/>
        <v>6.551665639139019E-4</v>
      </c>
      <c r="BA2568" s="13">
        <f t="shared" si="3066"/>
        <v>2.4046796784186542E-4</v>
      </c>
      <c r="BB2568" s="13">
        <f t="shared" si="3067"/>
        <v>6.6194819847669405E-5</v>
      </c>
      <c r="BC2568" s="13">
        <f t="shared" si="3068"/>
        <v>1.4577423226853738E-5</v>
      </c>
      <c r="BD2568" s="13">
        <f t="shared" si="3069"/>
        <v>1.8870708503163422E-4</v>
      </c>
      <c r="BE2568" s="13">
        <f t="shared" si="3070"/>
        <v>2.7793183855784049E-4</v>
      </c>
      <c r="BF2568" s="13">
        <f t="shared" si="3071"/>
        <v>2.0467198375512046E-4</v>
      </c>
      <c r="BG2568" s="13">
        <f t="shared" si="3072"/>
        <v>1.0048176116758791E-4</v>
      </c>
      <c r="BH2568" s="13">
        <f t="shared" si="3073"/>
        <v>3.699792275705482E-5</v>
      </c>
      <c r="BI2568" s="13">
        <f t="shared" si="3074"/>
        <v>1.0898266689844126E-5</v>
      </c>
      <c r="BJ2568" s="14">
        <f t="shared" si="3075"/>
        <v>0.45612041791246566</v>
      </c>
      <c r="BK2568" s="14">
        <f t="shared" si="3076"/>
        <v>0.26119164421069202</v>
      </c>
      <c r="BL2568" s="14">
        <f t="shared" si="3077"/>
        <v>0.26592931603152009</v>
      </c>
      <c r="BM2568" s="14">
        <f t="shared" si="3078"/>
        <v>0.47402052336903761</v>
      </c>
      <c r="BN2568" s="14">
        <f t="shared" si="3079"/>
        <v>0.52499598087281474</v>
      </c>
    </row>
    <row r="2569" spans="1:66" x14ac:dyDescent="0.25">
      <c r="A2569" t="s">
        <v>143</v>
      </c>
      <c r="B2569" t="s">
        <v>452</v>
      </c>
      <c r="C2569" t="s">
        <v>144</v>
      </c>
      <c r="D2569" s="7" t="s">
        <v>553</v>
      </c>
      <c r="E2569" s="10">
        <f>VLOOKUP(A2569,home!$A$2:$E$405,3,FALSE)</f>
        <v>1.1642857142857099</v>
      </c>
      <c r="F2569" s="10">
        <f>VLOOKUP(B2569,home!$B$2:$E$405,3,FALSE)</f>
        <v>0.72</v>
      </c>
      <c r="G2569" s="10">
        <f>VLOOKUP(C2569,away!$B$2:$E$405,4,FALSE)</f>
        <v>0.61</v>
      </c>
      <c r="H2569" s="10">
        <f>VLOOKUP(A2569,away!$A$2:$E$405,3,FALSE)</f>
        <v>1.02142857142857</v>
      </c>
      <c r="I2569" s="10">
        <f>VLOOKUP(C2569,away!$B$2:$E$405,3,FALSE)</f>
        <v>1.72</v>
      </c>
      <c r="J2569" s="10">
        <f>VLOOKUP(B2569,home!$B$2:$E$405,4,FALSE)</f>
        <v>1.47</v>
      </c>
      <c r="K2569" s="12">
        <f t="shared" si="3024"/>
        <v>0.51135428571428376</v>
      </c>
      <c r="L2569" s="12">
        <f t="shared" si="3025"/>
        <v>2.5825799999999965</v>
      </c>
      <c r="M2569" s="13">
        <f t="shared" si="3026"/>
        <v>4.5323288407434097E-2</v>
      </c>
      <c r="N2569" s="13">
        <f t="shared" si="3027"/>
        <v>2.3176257769805943E-2</v>
      </c>
      <c r="O2569" s="13">
        <f t="shared" si="3028"/>
        <v>0.11705101817527101</v>
      </c>
      <c r="P2569" s="13">
        <f t="shared" si="3029"/>
        <v>5.9854539791145356E-2</v>
      </c>
      <c r="Q2569" s="13">
        <f t="shared" si="3030"/>
        <v>5.9256393687046171E-3</v>
      </c>
      <c r="R2569" s="13">
        <f t="shared" si="3031"/>
        <v>0.15114680925954554</v>
      </c>
      <c r="S2569" s="13">
        <f t="shared" si="3032"/>
        <v>1.9761176094529456E-2</v>
      </c>
      <c r="T2569" s="13">
        <f t="shared" si="3033"/>
        <v>1.5303437720829151E-2</v>
      </c>
      <c r="U2569" s="13">
        <f t="shared" si="3034"/>
        <v>7.7289568686908006E-2</v>
      </c>
      <c r="V2569" s="13">
        <f t="shared" si="3035"/>
        <v>2.8996525539833041E-3</v>
      </c>
      <c r="W2569" s="13">
        <f t="shared" si="3036"/>
        <v>1.0100336955947966E-3</v>
      </c>
      <c r="X2569" s="13">
        <f t="shared" si="3037"/>
        <v>2.6084928215692068E-3</v>
      </c>
      <c r="Y2569" s="13">
        <f t="shared" si="3038"/>
        <v>3.3683206955640974E-3</v>
      </c>
      <c r="Z2569" s="13">
        <f t="shared" si="3039"/>
        <v>0.13011624221917217</v>
      </c>
      <c r="AA2569" s="13">
        <f t="shared" si="3040"/>
        <v>6.6535498099811519E-2</v>
      </c>
      <c r="AB2569" s="13">
        <f t="shared" si="3041"/>
        <v>1.7011606052736598E-2</v>
      </c>
      <c r="AC2569" s="13">
        <f t="shared" si="3042"/>
        <v>2.3933249228946937E-4</v>
      </c>
      <c r="AD2569" s="13">
        <f t="shared" si="3043"/>
        <v>1.2912126473955889E-4</v>
      </c>
      <c r="AE2569" s="13">
        <f t="shared" si="3044"/>
        <v>3.3346599589108956E-4</v>
      </c>
      <c r="AF2569" s="13">
        <f t="shared" si="3045"/>
        <v>4.3060130583420461E-4</v>
      </c>
      <c r="AG2569" s="13">
        <f t="shared" si="3046"/>
        <v>3.706874401404328E-4</v>
      </c>
      <c r="AH2569" s="13">
        <f t="shared" si="3047"/>
        <v>8.4008901207597297E-2</v>
      </c>
      <c r="AI2569" s="13">
        <f t="shared" si="3048"/>
        <v>4.2958311670652748E-2</v>
      </c>
      <c r="AJ2569" s="13">
        <f t="shared" si="3049"/>
        <v>1.0983458389919105E-2</v>
      </c>
      <c r="AK2569" s="13">
        <f t="shared" si="3050"/>
        <v>1.8721461732165478E-3</v>
      </c>
      <c r="AL2569" s="13">
        <f t="shared" si="3051"/>
        <v>1.2642627387737706E-5</v>
      </c>
      <c r="AM2569" s="13">
        <f t="shared" si="3052"/>
        <v>1.3205342420284416E-5</v>
      </c>
      <c r="AN2569" s="13">
        <f t="shared" si="3053"/>
        <v>3.4103853227778085E-5</v>
      </c>
      <c r="AO2569" s="13">
        <f t="shared" si="3054"/>
        <v>4.4037964634497516E-5</v>
      </c>
      <c r="AP2569" s="13">
        <f t="shared" si="3055"/>
        <v>3.791052223525347E-5</v>
      </c>
      <c r="AQ2569" s="13">
        <f t="shared" si="3056"/>
        <v>2.447673912858019E-5</v>
      </c>
      <c r="AR2569" s="13">
        <f t="shared" si="3057"/>
        <v>4.3391941616143258E-2</v>
      </c>
      <c r="AS2569" s="13">
        <f t="shared" si="3058"/>
        <v>2.2188655310878838E-2</v>
      </c>
      <c r="AT2569" s="13">
        <f t="shared" si="3059"/>
        <v>5.6731319937274481E-3</v>
      </c>
      <c r="AU2569" s="13">
        <f t="shared" si="3060"/>
        <v>9.6699345280511684E-4</v>
      </c>
      <c r="AV2569" s="13">
        <f t="shared" si="3061"/>
        <v>1.2361906158738737E-4</v>
      </c>
      <c r="AW2569" s="13">
        <f t="shared" si="3062"/>
        <v>4.6377840340258625E-7</v>
      </c>
      <c r="AX2569" s="13">
        <f t="shared" si="3063"/>
        <v>1.1254347401561781E-6</v>
      </c>
      <c r="AY2569" s="13">
        <f t="shared" si="3064"/>
        <v>2.9065252512325392E-6</v>
      </c>
      <c r="AZ2569" s="13">
        <f t="shared" si="3065"/>
        <v>3.7531669916640613E-6</v>
      </c>
      <c r="BA2569" s="13">
        <f t="shared" si="3066"/>
        <v>3.2309513364439191E-6</v>
      </c>
      <c r="BB2569" s="13">
        <f t="shared" si="3067"/>
        <v>2.086047575618331E-6</v>
      </c>
      <c r="BC2569" s="13">
        <f t="shared" si="3068"/>
        <v>1.0774769495680762E-6</v>
      </c>
      <c r="BD2569" s="13">
        <f t="shared" si="3069"/>
        <v>1.8677193429836512E-2</v>
      </c>
      <c r="BE2569" s="13">
        <f t="shared" si="3070"/>
        <v>9.5506629054615631E-3</v>
      </c>
      <c r="BF2569" s="13">
        <f t="shared" si="3071"/>
        <v>2.4418862040601016E-3</v>
      </c>
      <c r="BG2569" s="13">
        <f t="shared" si="3072"/>
        <v>4.1622299189090578E-4</v>
      </c>
      <c r="BH2569" s="13">
        <f t="shared" si="3073"/>
        <v>5.3209352679059058E-5</v>
      </c>
      <c r="BI2569" s="13">
        <f t="shared" si="3074"/>
        <v>5.4417661065039319E-6</v>
      </c>
      <c r="BJ2569" s="14">
        <f t="shared" si="3075"/>
        <v>5.2823972103164175E-2</v>
      </c>
      <c r="BK2569" s="14">
        <f t="shared" si="3076"/>
        <v>0.12809353849202065</v>
      </c>
      <c r="BL2569" s="14">
        <f t="shared" si="3077"/>
        <v>0.67234627580083517</v>
      </c>
      <c r="BM2569" s="14">
        <f t="shared" si="3078"/>
        <v>0.58090003309643767</v>
      </c>
      <c r="BN2569" s="14">
        <f t="shared" si="3079"/>
        <v>0.40247755277190655</v>
      </c>
    </row>
    <row r="2570" spans="1:66" x14ac:dyDescent="0.25">
      <c r="A2570" t="s">
        <v>485</v>
      </c>
      <c r="B2570" t="s">
        <v>493</v>
      </c>
      <c r="C2570" t="s">
        <v>486</v>
      </c>
      <c r="D2570" s="7" t="s">
        <v>553</v>
      </c>
      <c r="E2570" s="10">
        <f>VLOOKUP(A2570,home!$A$2:$E$405,3,FALSE)</f>
        <v>1.41071428571429</v>
      </c>
      <c r="F2570" s="10">
        <f>VLOOKUP(B2570,home!$B$2:$E$405,3,FALSE)</f>
        <v>0</v>
      </c>
      <c r="G2570" s="10">
        <f>VLOOKUP(C2570,away!$B$2:$E$405,4,FALSE)</f>
        <v>1.89</v>
      </c>
      <c r="H2570" s="10">
        <f>VLOOKUP(A2570,away!$A$2:$E$405,3,FALSE)</f>
        <v>1.1071428571428601</v>
      </c>
      <c r="I2570" s="10">
        <f>VLOOKUP(C2570,away!$B$2:$E$405,3,FALSE)</f>
        <v>1.18</v>
      </c>
      <c r="J2570" s="10">
        <f>VLOOKUP(B2570,home!$B$2:$E$405,4,FALSE)</f>
        <v>0</v>
      </c>
      <c r="K2570" s="12">
        <f t="shared" si="3024"/>
        <v>0</v>
      </c>
      <c r="L2570" s="12">
        <f t="shared" si="3025"/>
        <v>0</v>
      </c>
      <c r="M2570" s="13">
        <f t="shared" si="3026"/>
        <v>1</v>
      </c>
      <c r="N2570" s="13">
        <f t="shared" si="3027"/>
        <v>0</v>
      </c>
      <c r="O2570" s="13">
        <f t="shared" si="3028"/>
        <v>0</v>
      </c>
      <c r="P2570" s="13">
        <f t="shared" si="3029"/>
        <v>0</v>
      </c>
      <c r="Q2570" s="13">
        <f t="shared" si="3030"/>
        <v>0</v>
      </c>
      <c r="R2570" s="13">
        <f t="shared" si="3031"/>
        <v>0</v>
      </c>
      <c r="S2570" s="13">
        <f t="shared" si="3032"/>
        <v>0</v>
      </c>
      <c r="T2570" s="13">
        <f t="shared" si="3033"/>
        <v>0</v>
      </c>
      <c r="U2570" s="13">
        <f t="shared" si="3034"/>
        <v>0</v>
      </c>
      <c r="V2570" s="13">
        <f t="shared" si="3035"/>
        <v>0</v>
      </c>
      <c r="W2570" s="13">
        <f t="shared" si="3036"/>
        <v>0</v>
      </c>
      <c r="X2570" s="13">
        <f t="shared" si="3037"/>
        <v>0</v>
      </c>
      <c r="Y2570" s="13">
        <f t="shared" si="3038"/>
        <v>0</v>
      </c>
      <c r="Z2570" s="13">
        <f t="shared" si="3039"/>
        <v>0</v>
      </c>
      <c r="AA2570" s="13">
        <f t="shared" si="3040"/>
        <v>0</v>
      </c>
      <c r="AB2570" s="13">
        <f t="shared" si="3041"/>
        <v>0</v>
      </c>
      <c r="AC2570" s="13">
        <f t="shared" si="3042"/>
        <v>0</v>
      </c>
      <c r="AD2570" s="13">
        <f t="shared" si="3043"/>
        <v>0</v>
      </c>
      <c r="AE2570" s="13">
        <f t="shared" si="3044"/>
        <v>0</v>
      </c>
      <c r="AF2570" s="13">
        <f t="shared" si="3045"/>
        <v>0</v>
      </c>
      <c r="AG2570" s="13">
        <f t="shared" si="3046"/>
        <v>0</v>
      </c>
      <c r="AH2570" s="13">
        <f t="shared" si="3047"/>
        <v>0</v>
      </c>
      <c r="AI2570" s="13">
        <f t="shared" si="3048"/>
        <v>0</v>
      </c>
      <c r="AJ2570" s="13">
        <f t="shared" si="3049"/>
        <v>0</v>
      </c>
      <c r="AK2570" s="13">
        <f t="shared" si="3050"/>
        <v>0</v>
      </c>
      <c r="AL2570" s="13">
        <f t="shared" si="3051"/>
        <v>0</v>
      </c>
      <c r="AM2570" s="13">
        <f t="shared" si="3052"/>
        <v>0</v>
      </c>
      <c r="AN2570" s="13">
        <f t="shared" si="3053"/>
        <v>0</v>
      </c>
      <c r="AO2570" s="13">
        <f t="shared" si="3054"/>
        <v>0</v>
      </c>
      <c r="AP2570" s="13">
        <f t="shared" si="3055"/>
        <v>0</v>
      </c>
      <c r="AQ2570" s="13">
        <f t="shared" si="3056"/>
        <v>0</v>
      </c>
      <c r="AR2570" s="13">
        <f t="shared" si="3057"/>
        <v>0</v>
      </c>
      <c r="AS2570" s="13">
        <f t="shared" si="3058"/>
        <v>0</v>
      </c>
      <c r="AT2570" s="13">
        <f t="shared" si="3059"/>
        <v>0</v>
      </c>
      <c r="AU2570" s="13">
        <f t="shared" si="3060"/>
        <v>0</v>
      </c>
      <c r="AV2570" s="13">
        <f t="shared" si="3061"/>
        <v>0</v>
      </c>
      <c r="AW2570" s="13">
        <f t="shared" si="3062"/>
        <v>0</v>
      </c>
      <c r="AX2570" s="13">
        <f t="shared" si="3063"/>
        <v>0</v>
      </c>
      <c r="AY2570" s="13">
        <f t="shared" si="3064"/>
        <v>0</v>
      </c>
      <c r="AZ2570" s="13">
        <f t="shared" si="3065"/>
        <v>0</v>
      </c>
      <c r="BA2570" s="13">
        <f t="shared" si="3066"/>
        <v>0</v>
      </c>
      <c r="BB2570" s="13">
        <f t="shared" si="3067"/>
        <v>0</v>
      </c>
      <c r="BC2570" s="13">
        <f t="shared" si="3068"/>
        <v>0</v>
      </c>
      <c r="BD2570" s="13">
        <f t="shared" si="3069"/>
        <v>0</v>
      </c>
      <c r="BE2570" s="13">
        <f t="shared" si="3070"/>
        <v>0</v>
      </c>
      <c r="BF2570" s="13">
        <f t="shared" si="3071"/>
        <v>0</v>
      </c>
      <c r="BG2570" s="13">
        <f t="shared" si="3072"/>
        <v>0</v>
      </c>
      <c r="BH2570" s="13">
        <f t="shared" si="3073"/>
        <v>0</v>
      </c>
      <c r="BI2570" s="13">
        <f t="shared" si="3074"/>
        <v>0</v>
      </c>
      <c r="BJ2570" s="14">
        <f t="shared" si="3075"/>
        <v>0</v>
      </c>
      <c r="BK2570" s="14">
        <f t="shared" si="3076"/>
        <v>1</v>
      </c>
      <c r="BL2570" s="14">
        <f t="shared" si="3077"/>
        <v>0</v>
      </c>
      <c r="BM2570" s="14">
        <f t="shared" si="3078"/>
        <v>0</v>
      </c>
      <c r="BN2570" s="14">
        <f t="shared" si="3079"/>
        <v>1</v>
      </c>
    </row>
    <row r="2571" spans="1:66" x14ac:dyDescent="0.25">
      <c r="A2571" t="s">
        <v>485</v>
      </c>
      <c r="B2571" t="s">
        <v>499</v>
      </c>
      <c r="C2571" t="s">
        <v>497</v>
      </c>
      <c r="D2571" s="7" t="s">
        <v>553</v>
      </c>
      <c r="E2571" s="10">
        <f>VLOOKUP(A2571,home!$A$2:$E$405,3,FALSE)</f>
        <v>1.41071428571429</v>
      </c>
      <c r="F2571" s="10">
        <f>VLOOKUP(B2571,home!$B$2:$E$405,3,FALSE)</f>
        <v>0</v>
      </c>
      <c r="G2571" s="10">
        <f>VLOOKUP(C2571,away!$B$2:$E$405,4,FALSE)</f>
        <v>0</v>
      </c>
      <c r="H2571" s="10">
        <f>VLOOKUP(A2571,away!$A$2:$E$405,3,FALSE)</f>
        <v>1.1071428571428601</v>
      </c>
      <c r="I2571" s="10">
        <f>VLOOKUP(C2571,away!$B$2:$E$405,3,FALSE)</f>
        <v>0</v>
      </c>
      <c r="J2571" s="10">
        <f>VLOOKUP(B2571,home!$B$2:$E$405,4,FALSE)</f>
        <v>0</v>
      </c>
      <c r="K2571" s="12">
        <f t="shared" si="3024"/>
        <v>0</v>
      </c>
      <c r="L2571" s="12">
        <f t="shared" si="3025"/>
        <v>0</v>
      </c>
      <c r="M2571" s="13">
        <f t="shared" si="3026"/>
        <v>1</v>
      </c>
      <c r="N2571" s="13">
        <f t="shared" si="3027"/>
        <v>0</v>
      </c>
      <c r="O2571" s="13">
        <f t="shared" si="3028"/>
        <v>0</v>
      </c>
      <c r="P2571" s="13">
        <f t="shared" si="3029"/>
        <v>0</v>
      </c>
      <c r="Q2571" s="13">
        <f t="shared" si="3030"/>
        <v>0</v>
      </c>
      <c r="R2571" s="13">
        <f t="shared" si="3031"/>
        <v>0</v>
      </c>
      <c r="S2571" s="13">
        <f t="shared" si="3032"/>
        <v>0</v>
      </c>
      <c r="T2571" s="13">
        <f t="shared" si="3033"/>
        <v>0</v>
      </c>
      <c r="U2571" s="13">
        <f t="shared" si="3034"/>
        <v>0</v>
      </c>
      <c r="V2571" s="13">
        <f t="shared" si="3035"/>
        <v>0</v>
      </c>
      <c r="W2571" s="13">
        <f t="shared" si="3036"/>
        <v>0</v>
      </c>
      <c r="X2571" s="13">
        <f t="shared" si="3037"/>
        <v>0</v>
      </c>
      <c r="Y2571" s="13">
        <f t="shared" si="3038"/>
        <v>0</v>
      </c>
      <c r="Z2571" s="13">
        <f t="shared" si="3039"/>
        <v>0</v>
      </c>
      <c r="AA2571" s="13">
        <f t="shared" si="3040"/>
        <v>0</v>
      </c>
      <c r="AB2571" s="13">
        <f t="shared" si="3041"/>
        <v>0</v>
      </c>
      <c r="AC2571" s="13">
        <f t="shared" si="3042"/>
        <v>0</v>
      </c>
      <c r="AD2571" s="13">
        <f t="shared" si="3043"/>
        <v>0</v>
      </c>
      <c r="AE2571" s="13">
        <f t="shared" si="3044"/>
        <v>0</v>
      </c>
      <c r="AF2571" s="13">
        <f t="shared" si="3045"/>
        <v>0</v>
      </c>
      <c r="AG2571" s="13">
        <f t="shared" si="3046"/>
        <v>0</v>
      </c>
      <c r="AH2571" s="13">
        <f t="shared" si="3047"/>
        <v>0</v>
      </c>
      <c r="AI2571" s="13">
        <f t="shared" si="3048"/>
        <v>0</v>
      </c>
      <c r="AJ2571" s="13">
        <f t="shared" si="3049"/>
        <v>0</v>
      </c>
      <c r="AK2571" s="13">
        <f t="shared" si="3050"/>
        <v>0</v>
      </c>
      <c r="AL2571" s="13">
        <f t="shared" si="3051"/>
        <v>0</v>
      </c>
      <c r="AM2571" s="13">
        <f t="shared" si="3052"/>
        <v>0</v>
      </c>
      <c r="AN2571" s="13">
        <f t="shared" si="3053"/>
        <v>0</v>
      </c>
      <c r="AO2571" s="13">
        <f t="shared" si="3054"/>
        <v>0</v>
      </c>
      <c r="AP2571" s="13">
        <f t="shared" si="3055"/>
        <v>0</v>
      </c>
      <c r="AQ2571" s="13">
        <f t="shared" si="3056"/>
        <v>0</v>
      </c>
      <c r="AR2571" s="13">
        <f t="shared" si="3057"/>
        <v>0</v>
      </c>
      <c r="AS2571" s="13">
        <f t="shared" si="3058"/>
        <v>0</v>
      </c>
      <c r="AT2571" s="13">
        <f t="shared" si="3059"/>
        <v>0</v>
      </c>
      <c r="AU2571" s="13">
        <f t="shared" si="3060"/>
        <v>0</v>
      </c>
      <c r="AV2571" s="13">
        <f t="shared" si="3061"/>
        <v>0</v>
      </c>
      <c r="AW2571" s="13">
        <f t="shared" si="3062"/>
        <v>0</v>
      </c>
      <c r="AX2571" s="13">
        <f t="shared" si="3063"/>
        <v>0</v>
      </c>
      <c r="AY2571" s="13">
        <f t="shared" si="3064"/>
        <v>0</v>
      </c>
      <c r="AZ2571" s="13">
        <f t="shared" si="3065"/>
        <v>0</v>
      </c>
      <c r="BA2571" s="13">
        <f t="shared" si="3066"/>
        <v>0</v>
      </c>
      <c r="BB2571" s="13">
        <f t="shared" si="3067"/>
        <v>0</v>
      </c>
      <c r="BC2571" s="13">
        <f t="shared" si="3068"/>
        <v>0</v>
      </c>
      <c r="BD2571" s="13">
        <f t="shared" si="3069"/>
        <v>0</v>
      </c>
      <c r="BE2571" s="13">
        <f t="shared" si="3070"/>
        <v>0</v>
      </c>
      <c r="BF2571" s="13">
        <f t="shared" si="3071"/>
        <v>0</v>
      </c>
      <c r="BG2571" s="13">
        <f t="shared" si="3072"/>
        <v>0</v>
      </c>
      <c r="BH2571" s="13">
        <f t="shared" si="3073"/>
        <v>0</v>
      </c>
      <c r="BI2571" s="13">
        <f t="shared" si="3074"/>
        <v>0</v>
      </c>
      <c r="BJ2571" s="14">
        <f t="shared" si="3075"/>
        <v>0</v>
      </c>
      <c r="BK2571" s="14">
        <f t="shared" si="3076"/>
        <v>1</v>
      </c>
      <c r="BL2571" s="14">
        <f t="shared" si="3077"/>
        <v>0</v>
      </c>
      <c r="BM2571" s="14">
        <f t="shared" si="3078"/>
        <v>0</v>
      </c>
      <c r="BN2571" s="14">
        <f t="shared" si="3079"/>
        <v>1</v>
      </c>
    </row>
    <row r="2572" spans="1:66" x14ac:dyDescent="0.25">
      <c r="A2572" t="s">
        <v>485</v>
      </c>
      <c r="B2572" t="s">
        <v>489</v>
      </c>
      <c r="C2572" t="s">
        <v>494</v>
      </c>
      <c r="D2572" s="7" t="s">
        <v>553</v>
      </c>
      <c r="E2572" s="10">
        <f>VLOOKUP(A2572,home!$A$2:$E$405,3,FALSE)</f>
        <v>1.41071428571429</v>
      </c>
      <c r="F2572" s="10">
        <f>VLOOKUP(B2572,home!$B$2:$E$405,3,FALSE)</f>
        <v>0</v>
      </c>
      <c r="G2572" s="10">
        <f>VLOOKUP(C2572,away!$B$2:$E$405,4,FALSE)</f>
        <v>1.24</v>
      </c>
      <c r="H2572" s="10">
        <f>VLOOKUP(A2572,away!$A$2:$E$405,3,FALSE)</f>
        <v>1.1071428571428601</v>
      </c>
      <c r="I2572" s="10">
        <f>VLOOKUP(C2572,away!$B$2:$E$405,3,FALSE)</f>
        <v>1.59</v>
      </c>
      <c r="J2572" s="10">
        <f>VLOOKUP(B2572,home!$B$2:$E$405,4,FALSE)</f>
        <v>0</v>
      </c>
      <c r="K2572" s="12">
        <f t="shared" si="3024"/>
        <v>0</v>
      </c>
      <c r="L2572" s="12">
        <f t="shared" si="3025"/>
        <v>0</v>
      </c>
      <c r="M2572" s="13">
        <f t="shared" si="3026"/>
        <v>1</v>
      </c>
      <c r="N2572" s="13">
        <f t="shared" si="3027"/>
        <v>0</v>
      </c>
      <c r="O2572" s="13">
        <f t="shared" si="3028"/>
        <v>0</v>
      </c>
      <c r="P2572" s="13">
        <f t="shared" si="3029"/>
        <v>0</v>
      </c>
      <c r="Q2572" s="13">
        <f t="shared" si="3030"/>
        <v>0</v>
      </c>
      <c r="R2572" s="13">
        <f t="shared" si="3031"/>
        <v>0</v>
      </c>
      <c r="S2572" s="13">
        <f t="shared" si="3032"/>
        <v>0</v>
      </c>
      <c r="T2572" s="13">
        <f t="shared" si="3033"/>
        <v>0</v>
      </c>
      <c r="U2572" s="13">
        <f t="shared" si="3034"/>
        <v>0</v>
      </c>
      <c r="V2572" s="13">
        <f t="shared" si="3035"/>
        <v>0</v>
      </c>
      <c r="W2572" s="13">
        <f t="shared" si="3036"/>
        <v>0</v>
      </c>
      <c r="X2572" s="13">
        <f t="shared" si="3037"/>
        <v>0</v>
      </c>
      <c r="Y2572" s="13">
        <f t="shared" si="3038"/>
        <v>0</v>
      </c>
      <c r="Z2572" s="13">
        <f t="shared" si="3039"/>
        <v>0</v>
      </c>
      <c r="AA2572" s="13">
        <f t="shared" si="3040"/>
        <v>0</v>
      </c>
      <c r="AB2572" s="13">
        <f t="shared" si="3041"/>
        <v>0</v>
      </c>
      <c r="AC2572" s="13">
        <f t="shared" si="3042"/>
        <v>0</v>
      </c>
      <c r="AD2572" s="13">
        <f t="shared" si="3043"/>
        <v>0</v>
      </c>
      <c r="AE2572" s="13">
        <f t="shared" si="3044"/>
        <v>0</v>
      </c>
      <c r="AF2572" s="13">
        <f t="shared" si="3045"/>
        <v>0</v>
      </c>
      <c r="AG2572" s="13">
        <f t="shared" si="3046"/>
        <v>0</v>
      </c>
      <c r="AH2572" s="13">
        <f t="shared" si="3047"/>
        <v>0</v>
      </c>
      <c r="AI2572" s="13">
        <f t="shared" si="3048"/>
        <v>0</v>
      </c>
      <c r="AJ2572" s="13">
        <f t="shared" si="3049"/>
        <v>0</v>
      </c>
      <c r="AK2572" s="13">
        <f t="shared" si="3050"/>
        <v>0</v>
      </c>
      <c r="AL2572" s="13">
        <f t="shared" si="3051"/>
        <v>0</v>
      </c>
      <c r="AM2572" s="13">
        <f t="shared" si="3052"/>
        <v>0</v>
      </c>
      <c r="AN2572" s="13">
        <f t="shared" si="3053"/>
        <v>0</v>
      </c>
      <c r="AO2572" s="13">
        <f t="shared" si="3054"/>
        <v>0</v>
      </c>
      <c r="AP2572" s="13">
        <f t="shared" si="3055"/>
        <v>0</v>
      </c>
      <c r="AQ2572" s="13">
        <f t="shared" si="3056"/>
        <v>0</v>
      </c>
      <c r="AR2572" s="13">
        <f t="shared" si="3057"/>
        <v>0</v>
      </c>
      <c r="AS2572" s="13">
        <f t="shared" si="3058"/>
        <v>0</v>
      </c>
      <c r="AT2572" s="13">
        <f t="shared" si="3059"/>
        <v>0</v>
      </c>
      <c r="AU2572" s="13">
        <f t="shared" si="3060"/>
        <v>0</v>
      </c>
      <c r="AV2572" s="13">
        <f t="shared" si="3061"/>
        <v>0</v>
      </c>
      <c r="AW2572" s="13">
        <f t="shared" si="3062"/>
        <v>0</v>
      </c>
      <c r="AX2572" s="13">
        <f t="shared" si="3063"/>
        <v>0</v>
      </c>
      <c r="AY2572" s="13">
        <f t="shared" si="3064"/>
        <v>0</v>
      </c>
      <c r="AZ2572" s="13">
        <f t="shared" si="3065"/>
        <v>0</v>
      </c>
      <c r="BA2572" s="13">
        <f t="shared" si="3066"/>
        <v>0</v>
      </c>
      <c r="BB2572" s="13">
        <f t="shared" si="3067"/>
        <v>0</v>
      </c>
      <c r="BC2572" s="13">
        <f t="shared" si="3068"/>
        <v>0</v>
      </c>
      <c r="BD2572" s="13">
        <f t="shared" si="3069"/>
        <v>0</v>
      </c>
      <c r="BE2572" s="13">
        <f t="shared" si="3070"/>
        <v>0</v>
      </c>
      <c r="BF2572" s="13">
        <f t="shared" si="3071"/>
        <v>0</v>
      </c>
      <c r="BG2572" s="13">
        <f t="shared" si="3072"/>
        <v>0</v>
      </c>
      <c r="BH2572" s="13">
        <f t="shared" si="3073"/>
        <v>0</v>
      </c>
      <c r="BI2572" s="13">
        <f t="shared" si="3074"/>
        <v>0</v>
      </c>
      <c r="BJ2572" s="14">
        <f t="shared" si="3075"/>
        <v>0</v>
      </c>
      <c r="BK2572" s="14">
        <f t="shared" si="3076"/>
        <v>1</v>
      </c>
      <c r="BL2572" s="14">
        <f t="shared" si="3077"/>
        <v>0</v>
      </c>
      <c r="BM2572" s="14">
        <f t="shared" si="3078"/>
        <v>0</v>
      </c>
      <c r="BN2572" s="14">
        <f t="shared" si="3079"/>
        <v>1</v>
      </c>
    </row>
    <row r="2573" spans="1:66" x14ac:dyDescent="0.25">
      <c r="A2573" t="s">
        <v>22</v>
      </c>
      <c r="B2573" t="s">
        <v>165</v>
      </c>
      <c r="C2573" t="s">
        <v>164</v>
      </c>
      <c r="D2573" s="7" t="s">
        <v>553</v>
      </c>
      <c r="E2573" s="10">
        <f>VLOOKUP(A2573,home!$A$2:$E$405,3,FALSE)</f>
        <v>1.6818181818181801</v>
      </c>
      <c r="F2573" s="10">
        <f>VLOOKUP(B2573,home!$B$2:$E$405,3,FALSE)</f>
        <v>0.71</v>
      </c>
      <c r="G2573" s="10">
        <f>VLOOKUP(C2573,away!$B$2:$E$405,4,FALSE)</f>
        <v>0.59</v>
      </c>
      <c r="H2573" s="10">
        <f>VLOOKUP(A2573,away!$A$2:$E$405,3,FALSE)</f>
        <v>1.39090909090909</v>
      </c>
      <c r="I2573" s="10">
        <f>VLOOKUP(C2573,away!$B$2:$E$405,3,FALSE)</f>
        <v>0.36</v>
      </c>
      <c r="J2573" s="10">
        <f>VLOOKUP(B2573,home!$B$2:$E$405,4,FALSE)</f>
        <v>1.1499999999999999</v>
      </c>
      <c r="K2573" s="12">
        <f t="shared" si="3024"/>
        <v>0.70451363636363551</v>
      </c>
      <c r="L2573" s="12">
        <f t="shared" si="3025"/>
        <v>0.57583636363636315</v>
      </c>
      <c r="M2573" s="13">
        <f t="shared" si="3026"/>
        <v>0.27794000442583389</v>
      </c>
      <c r="N2573" s="13">
        <f t="shared" si="3027"/>
        <v>0.19581252320896916</v>
      </c>
      <c r="O2573" s="13">
        <f t="shared" si="3028"/>
        <v>0.16004796145764685</v>
      </c>
      <c r="P2573" s="13">
        <f t="shared" si="3029"/>
        <v>0.11275597131911376</v>
      </c>
      <c r="Q2573" s="13">
        <f t="shared" si="3030"/>
        <v>6.8976296385744817E-2</v>
      </c>
      <c r="R2573" s="13">
        <f t="shared" si="3031"/>
        <v>4.6080718066592086E-2</v>
      </c>
      <c r="S2573" s="13">
        <f t="shared" si="3032"/>
        <v>1.1435839448859739E-2</v>
      </c>
      <c r="T2573" s="13">
        <f t="shared" si="3033"/>
        <v>3.9719059687871316E-2</v>
      </c>
      <c r="U2573" s="13">
        <f t="shared" si="3034"/>
        <v>3.2464494251342263E-2</v>
      </c>
      <c r="V2573" s="13">
        <f t="shared" si="3035"/>
        <v>5.1548262389670637E-4</v>
      </c>
      <c r="W2573" s="13">
        <f t="shared" si="3036"/>
        <v>1.6198247129872331E-2</v>
      </c>
      <c r="X2573" s="13">
        <f t="shared" si="3037"/>
        <v>9.3275397245488386E-3</v>
      </c>
      <c r="Y2573" s="13">
        <f t="shared" si="3038"/>
        <v>2.6855682783289638E-3</v>
      </c>
      <c r="Z2573" s="13">
        <f t="shared" si="3039"/>
        <v>8.844984375072952E-3</v>
      </c>
      <c r="AA2573" s="13">
        <f t="shared" si="3040"/>
        <v>6.2314121056621834E-3</v>
      </c>
      <c r="AB2573" s="13">
        <f t="shared" si="3041"/>
        <v>2.1950574011202219E-3</v>
      </c>
      <c r="AC2573" s="13">
        <f t="shared" si="3042"/>
        <v>1.3070209179601107E-5</v>
      </c>
      <c r="AD2573" s="13">
        <f t="shared" si="3043"/>
        <v>2.8529714970457931E-3</v>
      </c>
      <c r="AE2573" s="13">
        <f t="shared" si="3044"/>
        <v>1.6428447324170407E-3</v>
      </c>
      <c r="AF2573" s="13">
        <f t="shared" si="3045"/>
        <v>4.7300486836709135E-4</v>
      </c>
      <c r="AG2573" s="13">
        <f t="shared" si="3046"/>
        <v>9.07911344609342E-5</v>
      </c>
      <c r="AH2573" s="13">
        <f t="shared" si="3047"/>
        <v>1.2733159097406143E-3</v>
      </c>
      <c r="AI2573" s="13">
        <f t="shared" si="3048"/>
        <v>8.9706842181103076E-4</v>
      </c>
      <c r="AJ2573" s="13">
        <f t="shared" si="3049"/>
        <v>3.1599846795853846E-4</v>
      </c>
      <c r="AK2573" s="13">
        <f t="shared" si="3050"/>
        <v>7.4208409915602592E-5</v>
      </c>
      <c r="AL2573" s="13">
        <f t="shared" si="3051"/>
        <v>2.1209528789270457E-7</v>
      </c>
      <c r="AM2573" s="13">
        <f t="shared" si="3052"/>
        <v>4.019914647651074E-4</v>
      </c>
      <c r="AN2573" s="13">
        <f t="shared" si="3053"/>
        <v>2.3148130328319463E-4</v>
      </c>
      <c r="AO2573" s="13">
        <f t="shared" si="3054"/>
        <v>6.6647675966200468E-5</v>
      </c>
      <c r="AP2573" s="13">
        <f t="shared" si="3055"/>
        <v>1.2792718457730507E-5</v>
      </c>
      <c r="AQ2573" s="13">
        <f t="shared" si="3056"/>
        <v>1.8416281194308292E-6</v>
      </c>
      <c r="AR2573" s="13">
        <f t="shared" si="3057"/>
        <v>1.4664432064507261E-4</v>
      </c>
      <c r="AS2573" s="13">
        <f t="shared" si="3058"/>
        <v>1.0331292358973505E-4</v>
      </c>
      <c r="AT2573" s="13">
        <f t="shared" si="3059"/>
        <v>3.6392681740781327E-5</v>
      </c>
      <c r="AU2573" s="13">
        <f t="shared" si="3060"/>
        <v>8.5463801834074481E-6</v>
      </c>
      <c r="AV2573" s="13">
        <f t="shared" si="3061"/>
        <v>1.5052603451896232E-6</v>
      </c>
      <c r="AW2573" s="13">
        <f t="shared" si="3062"/>
        <v>2.3901051603596971E-9</v>
      </c>
      <c r="AX2573" s="13">
        <f t="shared" si="3063"/>
        <v>4.7201411438135011E-5</v>
      </c>
      <c r="AY2573" s="13">
        <f t="shared" si="3064"/>
        <v>2.7180289121039502E-5</v>
      </c>
      <c r="AZ2573" s="13">
        <f t="shared" si="3065"/>
        <v>7.8256994250221942E-6</v>
      </c>
      <c r="BA2573" s="13">
        <f t="shared" si="3066"/>
        <v>1.5021074332719865E-6</v>
      </c>
      <c r="BB2573" s="13">
        <f t="shared" si="3067"/>
        <v>2.1624202054162283E-7</v>
      </c>
      <c r="BC2573" s="13">
        <f t="shared" si="3068"/>
        <v>2.4904003754813572E-8</v>
      </c>
      <c r="BD2573" s="13">
        <f t="shared" si="3069"/>
        <v>1.4073855391363914E-5</v>
      </c>
      <c r="BE2573" s="13">
        <f t="shared" si="3070"/>
        <v>9.9152230394257456E-6</v>
      </c>
      <c r="BF2573" s="13">
        <f t="shared" si="3071"/>
        <v>3.4927049194311654E-6</v>
      </c>
      <c r="BG2573" s="13">
        <f t="shared" si="3072"/>
        <v>8.2021941451120324E-7</v>
      </c>
      <c r="BH2573" s="13">
        <f t="shared" si="3073"/>
        <v>1.4446394058333492E-7</v>
      </c>
      <c r="BI2573" s="13">
        <f t="shared" si="3074"/>
        <v>2.0355363220757094E-8</v>
      </c>
      <c r="BJ2573" s="14">
        <f t="shared" si="3075"/>
        <v>0.33857755209165979</v>
      </c>
      <c r="BK2573" s="14">
        <f t="shared" si="3076"/>
        <v>0.40268776041129262</v>
      </c>
      <c r="BL2573" s="14">
        <f t="shared" si="3077"/>
        <v>0.24990510288036211</v>
      </c>
      <c r="BM2573" s="14">
        <f t="shared" si="3078"/>
        <v>0.13837474699547095</v>
      </c>
      <c r="BN2573" s="14">
        <f t="shared" si="3079"/>
        <v>0.86161347486390061</v>
      </c>
    </row>
    <row r="2574" spans="1:66" x14ac:dyDescent="0.25">
      <c r="A2574" t="s">
        <v>22</v>
      </c>
      <c r="B2574" t="s">
        <v>264</v>
      </c>
      <c r="C2574" t="s">
        <v>256</v>
      </c>
      <c r="D2574" s="7" t="s">
        <v>553</v>
      </c>
      <c r="E2574" s="10">
        <f>VLOOKUP(A2574,home!$A$2:$E$405,3,FALSE)</f>
        <v>1.6818181818181801</v>
      </c>
      <c r="F2574" s="10">
        <f>VLOOKUP(B2574,home!$B$2:$E$405,3,FALSE)</f>
        <v>0.71</v>
      </c>
      <c r="G2574" s="10">
        <f>VLOOKUP(C2574,away!$B$2:$E$405,4,FALSE)</f>
        <v>0.69</v>
      </c>
      <c r="H2574" s="10">
        <f>VLOOKUP(A2574,away!$A$2:$E$405,3,FALSE)</f>
        <v>1.39090909090909</v>
      </c>
      <c r="I2574" s="10">
        <f>VLOOKUP(C2574,away!$B$2:$E$405,3,FALSE)</f>
        <v>0.59</v>
      </c>
      <c r="J2574" s="10">
        <f>VLOOKUP(B2574,home!$B$2:$E$405,4,FALSE)</f>
        <v>0.86</v>
      </c>
      <c r="K2574" s="12">
        <f t="shared" si="3024"/>
        <v>0.82392272727272631</v>
      </c>
      <c r="L2574" s="12">
        <f t="shared" si="3025"/>
        <v>0.70574727272727222</v>
      </c>
      <c r="M2574" s="13">
        <f t="shared" si="3026"/>
        <v>0.21660713587788583</v>
      </c>
      <c r="N2574" s="13">
        <f t="shared" si="3027"/>
        <v>0.17846754213924165</v>
      </c>
      <c r="O2574" s="13">
        <f t="shared" si="3028"/>
        <v>0.15286989539908358</v>
      </c>
      <c r="P2574" s="13">
        <f t="shared" si="3029"/>
        <v>0.12595298113510933</v>
      </c>
      <c r="Q2574" s="13">
        <f t="shared" si="3030"/>
        <v>7.3521732024512093E-2</v>
      </c>
      <c r="R2574" s="13">
        <f t="shared" si="3031"/>
        <v>5.3943755880003302E-2</v>
      </c>
      <c r="S2574" s="13">
        <f t="shared" si="3032"/>
        <v>1.8309823211185391E-2</v>
      </c>
      <c r="T2574" s="13">
        <f t="shared" si="3033"/>
        <v>5.1887761862484762E-2</v>
      </c>
      <c r="U2574" s="13">
        <f t="shared" si="3034"/>
        <v>4.4445486463986481E-2</v>
      </c>
      <c r="V2574" s="13">
        <f t="shared" si="3035"/>
        <v>1.1829798107676117E-3</v>
      </c>
      <c r="W2574" s="13">
        <f t="shared" si="3036"/>
        <v>2.0192075321150183E-2</v>
      </c>
      <c r="X2574" s="13">
        <f t="shared" si="3037"/>
        <v>1.4250502088605401E-2</v>
      </c>
      <c r="Y2574" s="13">
        <f t="shared" si="3038"/>
        <v>5.0286264920137783E-3</v>
      </c>
      <c r="Z2574" s="13">
        <f t="shared" si="3039"/>
        <v>1.2690219530992699E-2</v>
      </c>
      <c r="AA2574" s="13">
        <f t="shared" si="3040"/>
        <v>1.045576028566512E-2</v>
      </c>
      <c r="AB2574" s="13">
        <f t="shared" si="3041"/>
        <v>4.3073692651375327E-3</v>
      </c>
      <c r="AC2574" s="13">
        <f t="shared" si="3042"/>
        <v>4.2992533805773412E-5</v>
      </c>
      <c r="AD2574" s="13">
        <f t="shared" si="3043"/>
        <v>4.1591774419745924E-3</v>
      </c>
      <c r="AE2574" s="13">
        <f t="shared" si="3044"/>
        <v>2.935328136462361E-3</v>
      </c>
      <c r="AF2574" s="13">
        <f t="shared" si="3045"/>
        <v>1.0357999134339684E-3</v>
      </c>
      <c r="AG2574" s="13">
        <f t="shared" si="3046"/>
        <v>2.4367098799905605E-4</v>
      </c>
      <c r="AH2574" s="13">
        <f t="shared" si="3047"/>
        <v>2.2390219560771145E-3</v>
      </c>
      <c r="AI2574" s="13">
        <f t="shared" si="3048"/>
        <v>1.8447810764745704E-3</v>
      </c>
      <c r="AJ2574" s="13">
        <f t="shared" si="3049"/>
        <v>7.5997852787502203E-4</v>
      </c>
      <c r="AK2574" s="13">
        <f t="shared" si="3050"/>
        <v>2.0872119378516661E-4</v>
      </c>
      <c r="AL2574" s="13">
        <f t="shared" si="3051"/>
        <v>9.9997403639405646E-7</v>
      </c>
      <c r="AM2574" s="13">
        <f t="shared" si="3052"/>
        <v>6.8536816424058164E-4</v>
      </c>
      <c r="AN2574" s="13">
        <f t="shared" si="3053"/>
        <v>4.8369671272688764E-4</v>
      </c>
      <c r="AO2574" s="13">
        <f t="shared" si="3054"/>
        <v>1.7068381791707386E-4</v>
      </c>
      <c r="AP2574" s="13">
        <f t="shared" si="3055"/>
        <v>4.0153212997884413E-5</v>
      </c>
      <c r="AQ2574" s="13">
        <f t="shared" si="3056"/>
        <v>7.0845051411235444E-6</v>
      </c>
      <c r="AR2574" s="13">
        <f t="shared" si="3057"/>
        <v>3.160367278155813E-4</v>
      </c>
      <c r="AS2574" s="13">
        <f t="shared" si="3058"/>
        <v>2.6038984270016201E-4</v>
      </c>
      <c r="AT2574" s="13">
        <f t="shared" si="3059"/>
        <v>1.0727055467581684E-4</v>
      </c>
      <c r="AU2574" s="13">
        <f t="shared" si="3060"/>
        <v>2.9460882654852371E-5</v>
      </c>
      <c r="AV2574" s="13">
        <f t="shared" si="3061"/>
        <v>6.0683726962119305E-6</v>
      </c>
      <c r="AW2574" s="13">
        <f t="shared" si="3062"/>
        <v>1.61518366767095E-8</v>
      </c>
      <c r="AX2574" s="13">
        <f t="shared" si="3063"/>
        <v>9.4115067844500271E-5</v>
      </c>
      <c r="AY2574" s="13">
        <f t="shared" si="3064"/>
        <v>6.6421452453798257E-5</v>
      </c>
      <c r="AZ2574" s="13">
        <f t="shared" si="3065"/>
        <v>2.3438379459926146E-5</v>
      </c>
      <c r="BA2574" s="13">
        <f t="shared" si="3066"/>
        <v>5.513857460329933E-6</v>
      </c>
      <c r="BB2574" s="13">
        <f t="shared" si="3067"/>
        <v>9.728474662086933E-7</v>
      </c>
      <c r="BC2574" s="13">
        <f t="shared" si="3068"/>
        <v>1.3731688921128454E-7</v>
      </c>
      <c r="BD2574" s="13">
        <f t="shared" si="3069"/>
        <v>3.7173676456249608E-5</v>
      </c>
      <c r="BE2574" s="13">
        <f t="shared" si="3070"/>
        <v>3.0628236888587107E-5</v>
      </c>
      <c r="BF2574" s="13">
        <f t="shared" si="3071"/>
        <v>1.2617650234399906E-5</v>
      </c>
      <c r="BG2574" s="13">
        <f t="shared" si="3072"/>
        <v>3.4653229309667086E-6</v>
      </c>
      <c r="BH2574" s="13">
        <f t="shared" si="3073"/>
        <v>7.1378958004070189E-7</v>
      </c>
      <c r="BI2574" s="13">
        <f t="shared" si="3074"/>
        <v>1.1762149149719784E-7</v>
      </c>
      <c r="BJ2574" s="14">
        <f t="shared" si="3075"/>
        <v>0.35329980174247538</v>
      </c>
      <c r="BK2574" s="14">
        <f t="shared" si="3076"/>
        <v>0.36216333399524414</v>
      </c>
      <c r="BL2574" s="14">
        <f t="shared" si="3077"/>
        <v>0.27187871272621228</v>
      </c>
      <c r="BM2574" s="14">
        <f t="shared" si="3078"/>
        <v>0.1986026202384715</v>
      </c>
      <c r="BN2574" s="14">
        <f t="shared" si="3079"/>
        <v>0.80136304245583578</v>
      </c>
    </row>
    <row r="2575" spans="1:66" x14ac:dyDescent="0.25">
      <c r="A2575" t="s">
        <v>22</v>
      </c>
      <c r="B2575" t="s">
        <v>290</v>
      </c>
      <c r="C2575" t="s">
        <v>261</v>
      </c>
      <c r="D2575" s="7" t="s">
        <v>553</v>
      </c>
      <c r="E2575" s="10">
        <f>VLOOKUP(A2575,home!$A$2:$E$405,3,FALSE)</f>
        <v>1.6818181818181801</v>
      </c>
      <c r="F2575" s="10">
        <f>VLOOKUP(B2575,home!$B$2:$E$405,3,FALSE)</f>
        <v>0.89</v>
      </c>
      <c r="G2575" s="10">
        <f>VLOOKUP(C2575,away!$B$2:$E$405,4,FALSE)</f>
        <v>0.59</v>
      </c>
      <c r="H2575" s="10">
        <f>VLOOKUP(A2575,away!$A$2:$E$405,3,FALSE)</f>
        <v>1.39090909090909</v>
      </c>
      <c r="I2575" s="10">
        <f>VLOOKUP(C2575,away!$B$2:$E$405,3,FALSE)</f>
        <v>1.43</v>
      </c>
      <c r="J2575" s="10">
        <f>VLOOKUP(B2575,home!$B$2:$E$405,4,FALSE)</f>
        <v>1.32</v>
      </c>
      <c r="K2575" s="12">
        <f t="shared" si="3024"/>
        <v>0.88312272727272634</v>
      </c>
      <c r="L2575" s="12">
        <f t="shared" si="3025"/>
        <v>2.6254799999999983</v>
      </c>
      <c r="M2575" s="13">
        <f t="shared" si="3026"/>
        <v>2.9938717778632055E-2</v>
      </c>
      <c r="N2575" s="13">
        <f t="shared" si="3027"/>
        <v>2.6439562095713999E-2</v>
      </c>
      <c r="O2575" s="13">
        <f t="shared" si="3028"/>
        <v>7.860350475344284E-2</v>
      </c>
      <c r="P2575" s="13">
        <f t="shared" si="3029"/>
        <v>6.9416541491055139E-2</v>
      </c>
      <c r="Q2575" s="13">
        <f t="shared" si="3030"/>
        <v>1.1674689092931772E-2</v>
      </c>
      <c r="R2575" s="13">
        <f t="shared" si="3031"/>
        <v>0.1031859648300345</v>
      </c>
      <c r="S2575" s="13">
        <f t="shared" si="3032"/>
        <v>4.0237663718672732E-2</v>
      </c>
      <c r="T2575" s="13">
        <f t="shared" si="3033"/>
        <v>3.0651662719710492E-2</v>
      </c>
      <c r="U2575" s="13">
        <f t="shared" si="3034"/>
        <v>9.1125870676967688E-2</v>
      </c>
      <c r="V2575" s="13">
        <f t="shared" si="3035"/>
        <v>1.0366210491426334E-2</v>
      </c>
      <c r="W2575" s="13">
        <f t="shared" si="3036"/>
        <v>3.4367277572703524E-3</v>
      </c>
      <c r="X2575" s="13">
        <f t="shared" si="3037"/>
        <v>9.0230599921581594E-3</v>
      </c>
      <c r="Y2575" s="13">
        <f t="shared" si="3038"/>
        <v>1.1844931774105697E-2</v>
      </c>
      <c r="Z2575" s="13">
        <f t="shared" si="3039"/>
        <v>9.0304228980652934E-2</v>
      </c>
      <c r="AA2575" s="13">
        <f t="shared" si="3040"/>
        <v>7.9749716981654992E-2</v>
      </c>
      <c r="AB2575" s="13">
        <f t="shared" si="3041"/>
        <v>3.5214393780033604E-2</v>
      </c>
      <c r="AC2575" s="13">
        <f t="shared" si="3042"/>
        <v>1.5022071210675993E-3</v>
      </c>
      <c r="AD2575" s="13">
        <f t="shared" si="3043"/>
        <v>7.5876309747361834E-4</v>
      </c>
      <c r="AE2575" s="13">
        <f t="shared" si="3044"/>
        <v>1.9921173371550342E-3</v>
      </c>
      <c r="AF2575" s="13">
        <f t="shared" si="3045"/>
        <v>2.6151321131768985E-3</v>
      </c>
      <c r="AG2575" s="13">
        <f t="shared" si="3046"/>
        <v>2.2886590201678927E-3</v>
      </c>
      <c r="AH2575" s="13">
        <f t="shared" si="3047"/>
        <v>5.9272986776031149E-2</v>
      </c>
      <c r="AI2575" s="13">
        <f t="shared" si="3048"/>
        <v>5.2345321735248869E-2</v>
      </c>
      <c r="AJ2575" s="13">
        <f t="shared" si="3049"/>
        <v>2.3113671645400648E-2</v>
      </c>
      <c r="AK2575" s="13">
        <f t="shared" si="3050"/>
        <v>6.8040695802575012E-3</v>
      </c>
      <c r="AL2575" s="13">
        <f t="shared" si="3051"/>
        <v>1.3932196257539534E-4</v>
      </c>
      <c r="AM2575" s="13">
        <f t="shared" si="3052"/>
        <v>1.3401618719896069E-4</v>
      </c>
      <c r="AN2575" s="13">
        <f t="shared" si="3053"/>
        <v>3.5185681916712714E-4</v>
      </c>
      <c r="AO2575" s="13">
        <f t="shared" si="3054"/>
        <v>4.618965207934542E-4</v>
      </c>
      <c r="AP2575" s="13">
        <f t="shared" si="3055"/>
        <v>4.0423335913759915E-4</v>
      </c>
      <c r="AQ2575" s="13">
        <f t="shared" si="3056"/>
        <v>2.6532664993714585E-4</v>
      </c>
      <c r="AR2575" s="13">
        <f t="shared" si="3057"/>
        <v>3.112400826414681E-2</v>
      </c>
      <c r="AS2575" s="13">
        <f t="shared" si="3058"/>
        <v>2.7486319061892202E-2</v>
      </c>
      <c r="AT2575" s="13">
        <f t="shared" si="3059"/>
        <v>1.2136896526313282E-2</v>
      </c>
      <c r="AU2575" s="13">
        <f t="shared" si="3060"/>
        <v>3.5727897203148879E-3</v>
      </c>
      <c r="AV2575" s="13">
        <f t="shared" si="3061"/>
        <v>7.8880295044411102E-4</v>
      </c>
      <c r="AW2575" s="13">
        <f t="shared" si="3062"/>
        <v>8.9731898963666421E-6</v>
      </c>
      <c r="AX2575" s="13">
        <f t="shared" si="3063"/>
        <v>1.9725456789639729E-5</v>
      </c>
      <c r="AY2575" s="13">
        <f t="shared" si="3064"/>
        <v>5.1788792292063282E-5</v>
      </c>
      <c r="AZ2575" s="13">
        <f t="shared" si="3065"/>
        <v>6.7985219193483114E-5</v>
      </c>
      <c r="BA2575" s="13">
        <f t="shared" si="3066"/>
        <v>5.9497944429368643E-5</v>
      </c>
      <c r="BB2575" s="13">
        <f t="shared" si="3067"/>
        <v>3.9052665785104685E-5</v>
      </c>
      <c r="BC2575" s="13">
        <f t="shared" si="3068"/>
        <v>2.0506398593095301E-5</v>
      </c>
      <c r="BD2575" s="13">
        <f t="shared" si="3069"/>
        <v>1.3619243536225361E-2</v>
      </c>
      <c r="BE2575" s="13">
        <f t="shared" si="3070"/>
        <v>1.2027463495102789E-2</v>
      </c>
      <c r="BF2575" s="13">
        <f t="shared" si="3071"/>
        <v>5.3108631819841663E-3</v>
      </c>
      <c r="BG2575" s="13">
        <f t="shared" si="3072"/>
        <v>1.5633813258153887E-3</v>
      </c>
      <c r="BH2575" s="13">
        <f t="shared" si="3073"/>
        <v>3.4516439505533411E-4</v>
      </c>
      <c r="BI2575" s="13">
        <f t="shared" si="3074"/>
        <v>6.09645043837415E-5</v>
      </c>
      <c r="BJ2575" s="14">
        <f t="shared" si="3075"/>
        <v>0.10260119101318098</v>
      </c>
      <c r="BK2575" s="14">
        <f t="shared" si="3076"/>
        <v>0.15165245135572133</v>
      </c>
      <c r="BL2575" s="14">
        <f t="shared" si="3077"/>
        <v>0.6374513977207501</v>
      </c>
      <c r="BM2575" s="14">
        <f t="shared" si="3078"/>
        <v>0.66270747342609926</v>
      </c>
      <c r="BN2575" s="14">
        <f t="shared" si="3079"/>
        <v>0.3192589800418103</v>
      </c>
    </row>
    <row r="2576" spans="1:66" x14ac:dyDescent="0.25">
      <c r="A2576" t="s">
        <v>25</v>
      </c>
      <c r="B2576" t="s">
        <v>478</v>
      </c>
      <c r="C2576" t="s">
        <v>477</v>
      </c>
      <c r="D2576" s="7" t="s">
        <v>553</v>
      </c>
      <c r="E2576" s="10">
        <f>VLOOKUP(A2576,home!$A$2:$E$405,3,FALSE)</f>
        <v>1.36363636363636</v>
      </c>
      <c r="F2576" s="10">
        <f>VLOOKUP(B2576,home!$B$2:$E$405,3,FALSE)</f>
        <v>0.73</v>
      </c>
      <c r="G2576" s="10">
        <f>VLOOKUP(C2576,away!$B$2:$E$405,4,FALSE)</f>
        <v>1.47</v>
      </c>
      <c r="H2576" s="10">
        <f>VLOOKUP(A2576,away!$A$2:$E$405,3,FALSE)</f>
        <v>1.1545454545454501</v>
      </c>
      <c r="I2576" s="10">
        <f>VLOOKUP(C2576,away!$B$2:$E$405,3,FALSE)</f>
        <v>1.03</v>
      </c>
      <c r="J2576" s="10">
        <f>VLOOKUP(B2576,home!$B$2:$E$405,4,FALSE)</f>
        <v>1.21</v>
      </c>
      <c r="K2576" s="12">
        <f t="shared" ref="K2576:K2639" si="3080">E2576*F2576*G2576</f>
        <v>1.463318181818178</v>
      </c>
      <c r="L2576" s="12">
        <f t="shared" ref="L2576:L2639" si="3081">H2576*I2576*J2576</f>
        <v>1.4389099999999946</v>
      </c>
      <c r="M2576" s="13">
        <f t="shared" ref="M2576:M2639" si="3082">_xlfn.POISSON.DIST(0,K2576,FALSE) * _xlfn.POISSON.DIST(0,L2576,FALSE)</f>
        <v>5.4900754805990298E-2</v>
      </c>
      <c r="N2576" s="13">
        <f t="shared" ref="N2576:N2639" si="3083">_xlfn.POISSON.DIST(1,K2576,FALSE) * _xlfn.POISSON.DIST(0,L2576,FALSE)</f>
        <v>8.0337272703147319E-2</v>
      </c>
      <c r="O2576" s="13">
        <f t="shared" ref="O2576:O2639" si="3084">_xlfn.POISSON.DIST(0,K2576,FALSE) * _xlfn.POISSON.DIST(1,L2576,FALSE)</f>
        <v>7.8997245097887192E-2</v>
      </c>
      <c r="P2576" s="13">
        <f t="shared" ref="P2576:P2639" si="3085">_xlfn.POISSON.DIST(1,K2576,FALSE) * _xlfn.POISSON.DIST(1,L2576,FALSE)</f>
        <v>0.11559810506528527</v>
      </c>
      <c r="Q2576" s="13">
        <f t="shared" ref="Q2576:Q2639" si="3086">_xlfn.POISSON.DIST(2,K2576,FALSE) * _xlfn.POISSON.DIST(0,L2576,FALSE)</f>
        <v>5.8779495912100341E-2</v>
      </c>
      <c r="R2576" s="13">
        <f t="shared" ref="R2576:R2639" si="3087">_xlfn.POISSON.DIST(0,K2576,FALSE) * _xlfn.POISSON.DIST(2,L2576,FALSE)</f>
        <v>5.683496297190023E-2</v>
      </c>
      <c r="S2576" s="13">
        <f t="shared" ref="S2576:S2639" si="3088">_xlfn.POISSON.DIST(2,K2576,FALSE) * _xlfn.POISSON.DIST(2,L2576,FALSE)</f>
        <v>6.0850355982841102E-2</v>
      </c>
      <c r="T2576" s="13">
        <f t="shared" ref="T2576:T2639" si="3089">_xlfn.POISSON.DIST(2,K2576,FALSE) * _xlfn.POISSON.DIST(1,L2576,FALSE)</f>
        <v>8.457840446287998E-2</v>
      </c>
      <c r="U2576" s="13">
        <f t="shared" ref="U2576:U2639" si="3090">_xlfn.POISSON.DIST(1,K2576,FALSE) * _xlfn.POISSON.DIST(2,L2576,FALSE)</f>
        <v>8.3167634679744515E-2</v>
      </c>
      <c r="V2576" s="13">
        <f t="shared" ref="V2576:V2639" si="3091">_xlfn.POISSON.DIST(3,K2576,FALSE) * _xlfn.POISSON.DIST(3,L2576,FALSE)</f>
        <v>1.4236165015747386E-2</v>
      </c>
      <c r="W2576" s="13">
        <f t="shared" ref="W2576:W2639" si="3092">_xlfn.POISSON.DIST(3,K2576,FALSE) * _xlfn.POISSON.DIST(0,L2576,FALSE)</f>
        <v>2.867103502876123E-2</v>
      </c>
      <c r="X2576" s="13">
        <f t="shared" ref="X2576:X2639" si="3093">_xlfn.POISSON.DIST(3,K2576,FALSE) * _xlfn.POISSON.DIST(1,L2576,FALSE)</f>
        <v>4.1255039013234664E-2</v>
      </c>
      <c r="Y2576" s="13">
        <f t="shared" ref="Y2576:Y2639" si="3094">_xlfn.POISSON.DIST(3,K2576,FALSE) * _xlfn.POISSON.DIST(2,L2576,FALSE)</f>
        <v>2.9681144093266641E-2</v>
      </c>
      <c r="Z2576" s="13">
        <f t="shared" ref="Z2576:Z2639" si="3095">_xlfn.POISSON.DIST(0,K2576,FALSE) * _xlfn.POISSON.DIST(3,L2576,FALSE)</f>
        <v>2.7260132189965564E-2</v>
      </c>
      <c r="AA2576" s="13">
        <f t="shared" ref="AA2576:AA2639" si="3096">_xlfn.POISSON.DIST(1,K2576,FALSE) * _xlfn.POISSON.DIST(3,L2576,FALSE)</f>
        <v>3.9890247072343593E-2</v>
      </c>
      <c r="AB2576" s="13">
        <f t="shared" ref="AB2576:AB2639" si="3097">_xlfn.POISSON.DIST(2,K2576,FALSE) * _xlfn.POISSON.DIST(3,L2576,FALSE)</f>
        <v>2.9186061909089865E-2</v>
      </c>
      <c r="AC2576" s="13">
        <f t="shared" ref="AC2576:AC2639" si="3098">_xlfn.POISSON.DIST(4,K2576,FALSE) * _xlfn.POISSON.DIST(4,L2576,FALSE)</f>
        <v>1.8734643369574657E-3</v>
      </c>
      <c r="AD2576" s="13">
        <f t="shared" ref="AD2576:AD2639" si="3099">_xlfn.POISSON.DIST(4,K2576,FALSE) * _xlfn.POISSON.DIST(0,L2576,FALSE)</f>
        <v>1.0488711712283043E-2</v>
      </c>
      <c r="AE2576" s="13">
        <f t="shared" ref="AE2576:AE2639" si="3100">_xlfn.POISSON.DIST(4,K2576,FALSE) * _xlfn.POISSON.DIST(1,L2576,FALSE)</f>
        <v>1.5092312169921135E-2</v>
      </c>
      <c r="AF2576" s="13">
        <f t="shared" ref="AF2576:AF2639" si="3101">_xlfn.POISSON.DIST(4,K2576,FALSE) * _xlfn.POISSON.DIST(2,L2576,FALSE)</f>
        <v>1.0858239452210572E-2</v>
      </c>
      <c r="AG2576" s="13">
        <f t="shared" ref="AG2576:AG2639" si="3102">_xlfn.POISSON.DIST(4,K2576,FALSE) * _xlfn.POISSON.DIST(3,L2576,FALSE)</f>
        <v>5.2080097767267537E-3</v>
      </c>
      <c r="AH2576" s="13">
        <f t="shared" ref="AH2576:AH2639" si="3103">_xlfn.POISSON.DIST(0,K2576,FALSE) * _xlfn.POISSON.DIST(4,L2576,FALSE)</f>
        <v>9.8062192023657957E-3</v>
      </c>
      <c r="AI2576" s="13">
        <f t="shared" ref="AI2576:AI2639" si="3104">_xlfn.POISSON.DIST(1,K2576,FALSE) * _xlfn.POISSON.DIST(4,L2576,FALSE)</f>
        <v>1.4349618853716422E-2</v>
      </c>
      <c r="AJ2576" s="13">
        <f t="shared" ref="AJ2576:AJ2639" si="3105">_xlfn.POISSON.DIST(2,K2576,FALSE) * _xlfn.POISSON.DIST(4,L2576,FALSE)</f>
        <v>1.0499029085402081E-2</v>
      </c>
      <c r="AK2576" s="13">
        <f t="shared" ref="AK2576:AK2639" si="3106">_xlfn.POISSON.DIST(3,K2576,FALSE) * _xlfn.POISSON.DIST(4,L2576,FALSE)</f>
        <v>5.1211400507022468E-3</v>
      </c>
      <c r="AL2576" s="13">
        <f t="shared" ref="AL2576:AL2639" si="3107">_xlfn.POISSON.DIST(5,K2576,FALSE) * _xlfn.POISSON.DIST(5,L2576,FALSE)</f>
        <v>1.5778939872501994E-4</v>
      </c>
      <c r="AM2576" s="13">
        <f t="shared" ref="AM2576:AM2639" si="3108">_xlfn.POISSON.DIST(5,K2576,FALSE) * _xlfn.POISSON.DIST(0,L2576,FALSE)</f>
        <v>3.069664510486608E-3</v>
      </c>
      <c r="AN2576" s="13">
        <f t="shared" ref="AN2576:AN2639" si="3109">_xlfn.POISSON.DIST(5,K2576,FALSE) * _xlfn.POISSON.DIST(1,L2576,FALSE)</f>
        <v>4.4169709607842682E-3</v>
      </c>
      <c r="AO2576" s="13">
        <f t="shared" ref="AO2576:AO2639" si="3110">_xlfn.POISSON.DIST(5,K2576,FALSE) * _xlfn.POISSON.DIST(2,L2576,FALSE)</f>
        <v>3.1778118425910343E-3</v>
      </c>
      <c r="AP2576" s="13">
        <f t="shared" ref="AP2576:AP2639" si="3111">_xlfn.POISSON.DIST(5,K2576,FALSE) * _xlfn.POISSON.DIST(3,L2576,FALSE)</f>
        <v>1.5241950794742166E-3</v>
      </c>
      <c r="AQ2576" s="13">
        <f t="shared" ref="AQ2576:AQ2639" si="3112">_xlfn.POISSON.DIST(5,K2576,FALSE) * _xlfn.POISSON.DIST(4,L2576,FALSE)</f>
        <v>5.4829488545155903E-4</v>
      </c>
      <c r="AR2576" s="13">
        <f t="shared" ref="AR2576:AR2639" si="3113">_xlfn.POISSON.DIST(0,K2576,FALSE) * _xlfn.POISSON.DIST(5,L2576,FALSE)</f>
        <v>2.8220533744952223E-3</v>
      </c>
      <c r="AS2576" s="13">
        <f t="shared" ref="AS2576:AS2639" si="3114">_xlfn.POISSON.DIST(1,K2576,FALSE) * _xlfn.POISSON.DIST(5,L2576,FALSE)</f>
        <v>4.129562012960203E-3</v>
      </c>
      <c r="AT2576" s="13">
        <f t="shared" ref="AT2576:AT2639" si="3115">_xlfn.POISSON.DIST(2,K2576,FALSE) * _xlfn.POISSON.DIST(5,L2576,FALSE)</f>
        <v>3.02143158825517E-3</v>
      </c>
      <c r="AU2576" s="13">
        <f t="shared" ref="AU2576:AU2639" si="3116">_xlfn.POISSON.DIST(3,K2576,FALSE) * _xlfn.POISSON.DIST(5,L2576,FALSE)</f>
        <v>1.4737719260711883E-3</v>
      </c>
      <c r="AV2576" s="13">
        <f t="shared" ref="AV2576:AV2639" si="3117">_xlfn.POISSON.DIST(4,K2576,FALSE) * _xlfn.POISSON.DIST(5,L2576,FALSE)</f>
        <v>5.3914931381829118E-4</v>
      </c>
      <c r="AW2576" s="13">
        <f t="shared" ref="AW2576:AW2639" si="3118">_xlfn.POISSON.DIST(6,K2576,FALSE) * _xlfn.POISSON.DIST(6,L2576,FALSE)</f>
        <v>9.2288528214131324E-6</v>
      </c>
      <c r="AX2576" s="13">
        <f t="shared" ref="AX2576:AX2639" si="3119">_xlfn.POISSON.DIST(6,K2576,FALSE) * _xlfn.POISSON.DIST(0,L2576,FALSE)</f>
        <v>7.4864931504617621E-4</v>
      </c>
      <c r="AY2576" s="13">
        <f t="shared" ref="AY2576:AY2639" si="3120">_xlfn.POISSON.DIST(6,K2576,FALSE) * _xlfn.POISSON.DIST(1,L2576,FALSE)</f>
        <v>1.0772389859130893E-3</v>
      </c>
      <c r="AZ2576" s="13">
        <f t="shared" ref="AZ2576:AZ2639" si="3121">_xlfn.POISSON.DIST(6,K2576,FALSE) * _xlfn.POISSON.DIST(2,L2576,FALSE)</f>
        <v>7.7502497461009892E-4</v>
      </c>
      <c r="BA2576" s="13">
        <f t="shared" ref="BA2576:BA2639" si="3122">_xlfn.POISSON.DIST(6,K2576,FALSE) * _xlfn.POISSON.DIST(3,L2576,FALSE)</f>
        <v>3.7173039540540457E-4</v>
      </c>
      <c r="BB2576" s="13">
        <f t="shared" ref="BB2576:BB2639" si="3123">_xlfn.POISSON.DIST(6,K2576,FALSE) * _xlfn.POISSON.DIST(4,L2576,FALSE)</f>
        <v>1.3372164581319711E-4</v>
      </c>
      <c r="BC2576" s="13">
        <f t="shared" ref="BC2576:BC2639" si="3124">_xlfn.POISSON.DIST(6,K2576,FALSE) * _xlfn.POISSON.DIST(5,L2576,FALSE)</f>
        <v>3.8482682675413339E-5</v>
      </c>
      <c r="BD2576" s="13">
        <f t="shared" ref="BD2576:BD2639" si="3125">_xlfn.POISSON.DIST(0,K2576,FALSE) * _xlfn.POISSON.DIST(6,L2576,FALSE)</f>
        <v>6.7678013684915081E-4</v>
      </c>
      <c r="BE2576" s="13">
        <f t="shared" ref="BE2576:BE2639" si="3126">_xlfn.POISSON.DIST(1,K2576,FALSE) * _xlfn.POISSON.DIST(6,L2576,FALSE)</f>
        <v>9.9034467934475709E-4</v>
      </c>
      <c r="BF2576" s="13">
        <f t="shared" ref="BF2576:BF2639" si="3127">_xlfn.POISSON.DIST(2,K2576,FALSE) * _xlfn.POISSON.DIST(6,L2576,FALSE)</f>
        <v>7.2459468777603833E-4</v>
      </c>
      <c r="BG2576" s="13">
        <f t="shared" ref="BG2576:BG2639" si="3128">_xlfn.POISSON.DIST(3,K2576,FALSE) * _xlfn.POISSON.DIST(6,L2576,FALSE)</f>
        <v>3.5343752702384759E-4</v>
      </c>
      <c r="BH2576" s="13">
        <f t="shared" ref="BH2576:BH2639" si="3129">_xlfn.POISSON.DIST(4,K2576,FALSE) * _xlfn.POISSON.DIST(6,L2576,FALSE)</f>
        <v>1.2929788985771242E-4</v>
      </c>
      <c r="BI2576" s="13">
        <f t="shared" ref="BI2576:BI2639" si="3130">_xlfn.POISSON.DIST(5,K2576,FALSE) * _xlfn.POISSON.DIST(6,L2576,FALSE)</f>
        <v>3.7840790619902931E-5</v>
      </c>
      <c r="BJ2576" s="14">
        <f t="shared" ref="BJ2576:BJ2639" si="3131">SUM(N2576,Q2576,T2576,W2576,X2576,Y2576,AD2576,AE2576,AF2576,AG2576,AM2576,AN2576,AO2576,AP2576,AQ2576,AX2576,AY2576,AZ2576,BA2576,BB2576,BC2576)</f>
        <v>0.38083144960278281</v>
      </c>
      <c r="BK2576" s="14">
        <f t="shared" ref="BK2576:BK2639" si="3132">SUM(M2576,P2576,S2576,V2576,AC2576,AL2576,AY2576)</f>
        <v>0.24869387359145961</v>
      </c>
      <c r="BL2576" s="14">
        <f t="shared" ref="BL2576:BL2639" si="3133">SUM(O2576,R2576,U2576,AA2576,AB2576,AH2576,AI2576,AJ2576,AK2576,AR2576,AS2576,AT2576,AU2576,AV2576,BD2576,BE2576,BF2576,BG2576,BH2576,BI2576)</f>
        <v>0.34275042285022339</v>
      </c>
      <c r="BM2576" s="14">
        <f t="shared" ref="BM2576:BM2639" si="3134">SUM(S2576:BI2576)</f>
        <v>0.55302003154502921</v>
      </c>
      <c r="BN2576" s="14">
        <f t="shared" ref="BN2576:BN2639" si="3135">SUM(M2576:R2576)</f>
        <v>0.44544783655631065</v>
      </c>
    </row>
    <row r="2577" spans="1:66" x14ac:dyDescent="0.25">
      <c r="A2577" t="s">
        <v>25</v>
      </c>
      <c r="B2577" t="s">
        <v>169</v>
      </c>
      <c r="C2577" t="s">
        <v>26</v>
      </c>
      <c r="D2577" s="7" t="s">
        <v>553</v>
      </c>
      <c r="E2577" s="10">
        <f>VLOOKUP(A2577,home!$A$2:$E$405,3,FALSE)</f>
        <v>1.36363636363636</v>
      </c>
      <c r="F2577" s="10">
        <f>VLOOKUP(B2577,home!$B$2:$E$405,3,FALSE)</f>
        <v>0.59</v>
      </c>
      <c r="G2577" s="10">
        <f>VLOOKUP(C2577,away!$B$2:$E$405,4,FALSE)</f>
        <v>1.71</v>
      </c>
      <c r="H2577" s="10">
        <f>VLOOKUP(A2577,away!$A$2:$E$405,3,FALSE)</f>
        <v>1.1545454545454501</v>
      </c>
      <c r="I2577" s="10">
        <f>VLOOKUP(C2577,away!$B$2:$E$405,3,FALSE)</f>
        <v>0.86</v>
      </c>
      <c r="J2577" s="10">
        <f>VLOOKUP(B2577,home!$B$2:$E$405,4,FALSE)</f>
        <v>1.21</v>
      </c>
      <c r="K2577" s="12">
        <f t="shared" si="3080"/>
        <v>1.3757727272727234</v>
      </c>
      <c r="L2577" s="12">
        <f t="shared" si="3081"/>
        <v>1.2014199999999953</v>
      </c>
      <c r="M2577" s="13">
        <f t="shared" si="3082"/>
        <v>7.5987021176503577E-2</v>
      </c>
      <c r="N2577" s="13">
        <f t="shared" si="3083"/>
        <v>0.10454087136132853</v>
      </c>
      <c r="O2577" s="13">
        <f t="shared" si="3084"/>
        <v>9.1292326981874575E-2</v>
      </c>
      <c r="P2577" s="13">
        <f t="shared" si="3085"/>
        <v>0.12559749367092682</v>
      </c>
      <c r="Q2577" s="13">
        <f t="shared" si="3086"/>
        <v>7.1912239852120946E-2</v>
      </c>
      <c r="R2577" s="13">
        <f t="shared" si="3087"/>
        <v>5.4840213741281667E-2</v>
      </c>
      <c r="S2577" s="13">
        <f t="shared" si="3088"/>
        <v>5.189942365215492E-2</v>
      </c>
      <c r="T2577" s="13">
        <f t="shared" si="3089"/>
        <v>8.6396803203134809E-2</v>
      </c>
      <c r="U2577" s="13">
        <f t="shared" si="3090"/>
        <v>7.5447670423062163E-2</v>
      </c>
      <c r="V2577" s="13">
        <f t="shared" si="3091"/>
        <v>9.5315071687413159E-3</v>
      </c>
      <c r="W2577" s="13">
        <f t="shared" si="3092"/>
        <v>3.2978299448547563E-2</v>
      </c>
      <c r="X2577" s="13">
        <f t="shared" si="3093"/>
        <v>3.9620788523473859E-2</v>
      </c>
      <c r="Y2577" s="13">
        <f t="shared" si="3094"/>
        <v>2.3800603873935892E-2</v>
      </c>
      <c r="Z2577" s="13">
        <f t="shared" si="3095"/>
        <v>2.1962043197683453E-2</v>
      </c>
      <c r="AA2577" s="13">
        <f t="shared" si="3096"/>
        <v>3.0214780066558332E-2</v>
      </c>
      <c r="AB2577" s="13">
        <f t="shared" si="3097"/>
        <v>2.0784335188057237E-2</v>
      </c>
      <c r="AC2577" s="13">
        <f t="shared" si="3098"/>
        <v>9.846528663425161E-4</v>
      </c>
      <c r="AD2577" s="13">
        <f t="shared" si="3099"/>
        <v>1.1342661243286201E-2</v>
      </c>
      <c r="AE2577" s="13">
        <f t="shared" si="3100"/>
        <v>1.3627300070908854E-2</v>
      </c>
      <c r="AF2577" s="13">
        <f t="shared" si="3101"/>
        <v>8.1860554255956258E-3</v>
      </c>
      <c r="AG2577" s="13">
        <f t="shared" si="3102"/>
        <v>3.2782969031396863E-3</v>
      </c>
      <c r="AH2577" s="13">
        <f t="shared" si="3103"/>
        <v>6.5964094846401849E-3</v>
      </c>
      <c r="AI2577" s="13">
        <f t="shared" si="3104"/>
        <v>9.0751602668910879E-3</v>
      </c>
      <c r="AJ2577" s="13">
        <f t="shared" si="3105"/>
        <v>6.2426789954089044E-3</v>
      </c>
      <c r="AK2577" s="13">
        <f t="shared" si="3106"/>
        <v>2.8628358356672856E-3</v>
      </c>
      <c r="AL2577" s="13">
        <f t="shared" si="3107"/>
        <v>6.5100555454728013E-5</v>
      </c>
      <c r="AM2577" s="13">
        <f t="shared" si="3108"/>
        <v>3.1209847986412953E-3</v>
      </c>
      <c r="AN2577" s="13">
        <f t="shared" si="3109"/>
        <v>3.7496135567836103E-3</v>
      </c>
      <c r="AO2577" s="13">
        <f t="shared" si="3110"/>
        <v>2.2524303596954741E-3</v>
      </c>
      <c r="AP2577" s="13">
        <f t="shared" si="3111"/>
        <v>9.0203829424844199E-4</v>
      </c>
      <c r="AQ2577" s="13">
        <f t="shared" si="3112"/>
        <v>2.7093171186898962E-4</v>
      </c>
      <c r="AR2577" s="13">
        <f t="shared" si="3113"/>
        <v>1.5850116566072754E-3</v>
      </c>
      <c r="AS2577" s="13">
        <f t="shared" si="3114"/>
        <v>2.1806158095696486E-3</v>
      </c>
      <c r="AT2577" s="13">
        <f t="shared" si="3115"/>
        <v>1.5000158797328269E-3</v>
      </c>
      <c r="AU2577" s="13">
        <f t="shared" si="3116"/>
        <v>6.8789364593747503E-4</v>
      </c>
      <c r="AV2577" s="13">
        <f t="shared" si="3117"/>
        <v>2.3659632933624414E-4</v>
      </c>
      <c r="AW2577" s="13">
        <f t="shared" si="3118"/>
        <v>2.9889850760414815E-6</v>
      </c>
      <c r="AX2577" s="13">
        <f t="shared" si="3119"/>
        <v>7.1562762803390845E-4</v>
      </c>
      <c r="AY2577" s="13">
        <f t="shared" si="3120"/>
        <v>8.5976934487249485E-4</v>
      </c>
      <c r="AZ2577" s="13">
        <f t="shared" si="3121"/>
        <v>5.1647204315835441E-4</v>
      </c>
      <c r="BA2577" s="13">
        <f t="shared" si="3122"/>
        <v>2.068332806971026E-4</v>
      </c>
      <c r="BB2577" s="13">
        <f t="shared" si="3123"/>
        <v>6.212341002377798E-5</v>
      </c>
      <c r="BC2577" s="13">
        <f t="shared" si="3124"/>
        <v>1.4927261454153403E-5</v>
      </c>
      <c r="BD2577" s="13">
        <f t="shared" si="3125"/>
        <v>3.1737745074685047E-4</v>
      </c>
      <c r="BE2577" s="13">
        <f t="shared" si="3126"/>
        <v>4.3663924098885897E-4</v>
      </c>
      <c r="BF2577" s="13">
        <f t="shared" si="3127"/>
        <v>3.0035817970476726E-4</v>
      </c>
      <c r="BG2577" s="13">
        <f t="shared" si="3128"/>
        <v>1.3774153068369949E-4</v>
      </c>
      <c r="BH2577" s="13">
        <f t="shared" si="3129"/>
        <v>4.7375260331858162E-5</v>
      </c>
      <c r="BI2577" s="13">
        <f t="shared" si="3130"/>
        <v>1.3035518222403156E-5</v>
      </c>
      <c r="BJ2577" s="14">
        <f t="shared" si="3131"/>
        <v>0.40835567159494951</v>
      </c>
      <c r="BK2577" s="14">
        <f t="shared" si="3132"/>
        <v>0.26492496843499636</v>
      </c>
      <c r="BL2577" s="14">
        <f t="shared" si="3133"/>
        <v>0.30479907148530327</v>
      </c>
      <c r="BM2577" s="14">
        <f t="shared" si="3134"/>
        <v>0.47501480756910008</v>
      </c>
      <c r="BN2577" s="14">
        <f t="shared" si="3135"/>
        <v>0.52417016678403616</v>
      </c>
    </row>
    <row r="2578" spans="1:66" x14ac:dyDescent="0.25">
      <c r="A2578" t="s">
        <v>25</v>
      </c>
      <c r="B2578" t="s">
        <v>479</v>
      </c>
      <c r="C2578" t="s">
        <v>476</v>
      </c>
      <c r="D2578" s="7" t="s">
        <v>553</v>
      </c>
      <c r="E2578" s="10">
        <f>VLOOKUP(A2578,home!$A$2:$E$405,3,FALSE)</f>
        <v>1.36363636363636</v>
      </c>
      <c r="F2578" s="10">
        <f>VLOOKUP(B2578,home!$B$2:$E$405,3,FALSE)</f>
        <v>0.59</v>
      </c>
      <c r="G2578" s="10">
        <f>VLOOKUP(C2578,away!$B$2:$E$405,4,FALSE)</f>
        <v>0.12</v>
      </c>
      <c r="H2578" s="10">
        <f>VLOOKUP(A2578,away!$A$2:$E$405,3,FALSE)</f>
        <v>1.1545454545454501</v>
      </c>
      <c r="I2578" s="10">
        <f>VLOOKUP(C2578,away!$B$2:$E$405,3,FALSE)</f>
        <v>0.73</v>
      </c>
      <c r="J2578" s="10">
        <f>VLOOKUP(B2578,home!$B$2:$E$405,4,FALSE)</f>
        <v>0.69</v>
      </c>
      <c r="K2578" s="12">
        <f t="shared" si="3080"/>
        <v>9.6545454545454282E-2</v>
      </c>
      <c r="L2578" s="12">
        <f t="shared" si="3081"/>
        <v>0.58154454545454315</v>
      </c>
      <c r="M2578" s="13">
        <f t="shared" si="3082"/>
        <v>0.50758555550435547</v>
      </c>
      <c r="N2578" s="13">
        <f t="shared" si="3083"/>
        <v>4.9005078176874897E-2</v>
      </c>
      <c r="O2578" s="13">
        <f t="shared" si="3084"/>
        <v>0.29518361115507213</v>
      </c>
      <c r="P2578" s="13">
        <f t="shared" si="3085"/>
        <v>2.8498635913335062E-2</v>
      </c>
      <c r="Q2578" s="13">
        <f t="shared" si="3086"/>
        <v>2.3656087738109536E-3</v>
      </c>
      <c r="R2578" s="13">
        <f t="shared" si="3087"/>
        <v>8.5831209487403526E-2</v>
      </c>
      <c r="S2578" s="13">
        <f t="shared" si="3088"/>
        <v>4.0001741583929986E-4</v>
      </c>
      <c r="T2578" s="13">
        <f t="shared" si="3089"/>
        <v>1.3757068790891701E-3</v>
      </c>
      <c r="U2578" s="13">
        <f t="shared" si="3090"/>
        <v>8.2866131341474795E-3</v>
      </c>
      <c r="V2578" s="13">
        <f t="shared" si="3091"/>
        <v>2.4954634236039634E-6</v>
      </c>
      <c r="W2578" s="13">
        <f t="shared" si="3092"/>
        <v>7.6129591448097802E-5</v>
      </c>
      <c r="X2578" s="13">
        <f t="shared" si="3093"/>
        <v>4.4272748654324107E-5</v>
      </c>
      <c r="Y2578" s="13">
        <f t="shared" si="3094"/>
        <v>1.2873287746101076E-5</v>
      </c>
      <c r="Z2578" s="13">
        <f t="shared" si="3095"/>
        <v>1.6638223902388585E-2</v>
      </c>
      <c r="AA2578" s="13">
        <f t="shared" si="3096"/>
        <v>1.6063448894851476E-3</v>
      </c>
      <c r="AB2578" s="13">
        <f t="shared" si="3097"/>
        <v>7.7542648756055534E-5</v>
      </c>
      <c r="AC2578" s="13">
        <f t="shared" si="3098"/>
        <v>8.7568123704866375E-9</v>
      </c>
      <c r="AD2578" s="13">
        <f t="shared" si="3099"/>
        <v>1.8374915026790814E-6</v>
      </c>
      <c r="AE2578" s="13">
        <f t="shared" si="3100"/>
        <v>1.0685831607020918E-6</v>
      </c>
      <c r="AF2578" s="13">
        <f t="shared" si="3101"/>
        <v>3.107143542354385E-7</v>
      </c>
      <c r="AG2578" s="13">
        <f t="shared" si="3102"/>
        <v>6.0231412633350004E-8</v>
      </c>
      <c r="AH2578" s="13">
        <f t="shared" si="3103"/>
        <v>2.418967089121371E-3</v>
      </c>
      <c r="AI2578" s="13">
        <f t="shared" si="3104"/>
        <v>2.3354027714971712E-4</v>
      </c>
      <c r="AJ2578" s="13">
        <f t="shared" si="3105"/>
        <v>1.1273626106045402E-5</v>
      </c>
      <c r="AK2578" s="13">
        <f t="shared" si="3106"/>
        <v>3.6280578559455123E-7</v>
      </c>
      <c r="AL2578" s="13">
        <f t="shared" si="3107"/>
        <v>1.9666218220880475E-11</v>
      </c>
      <c r="AM2578" s="13">
        <f t="shared" si="3108"/>
        <v>3.5480290469912337E-8</v>
      </c>
      <c r="AN2578" s="13">
        <f t="shared" si="3109"/>
        <v>2.0633369393920324E-8</v>
      </c>
      <c r="AO2578" s="13">
        <f t="shared" si="3110"/>
        <v>5.9996117126915391E-9</v>
      </c>
      <c r="AP2578" s="13">
        <f t="shared" si="3111"/>
        <v>1.1630138221203182E-9</v>
      </c>
      <c r="AQ2578" s="13">
        <f t="shared" si="3112"/>
        <v>1.6908608613557783E-10</v>
      </c>
      <c r="AR2578" s="13">
        <f t="shared" si="3113"/>
        <v>2.8134742326251753E-4</v>
      </c>
      <c r="AS2578" s="13">
        <f t="shared" si="3114"/>
        <v>2.7162814864072067E-5</v>
      </c>
      <c r="AT2578" s="13">
        <f t="shared" si="3115"/>
        <v>1.3112231538929295E-6</v>
      </c>
      <c r="AU2578" s="13">
        <f t="shared" si="3116"/>
        <v>4.2197545134372363E-8</v>
      </c>
      <c r="AV2578" s="13">
        <f t="shared" si="3117"/>
        <v>1.0184952939250748E-9</v>
      </c>
      <c r="AW2578" s="13">
        <f t="shared" si="3118"/>
        <v>3.0671369737646992E-14</v>
      </c>
      <c r="AX2578" s="13">
        <f t="shared" si="3119"/>
        <v>5.7091012847040647E-10</v>
      </c>
      <c r="AY2578" s="13">
        <f t="shared" si="3120"/>
        <v>3.3200967115671733E-10</v>
      </c>
      <c r="AZ2578" s="13">
        <f t="shared" si="3121"/>
        <v>9.6539206649672762E-11</v>
      </c>
      <c r="BA2578" s="13">
        <f t="shared" si="3122"/>
        <v>1.871394968320872E-11</v>
      </c>
      <c r="BB2578" s="13">
        <f t="shared" si="3123"/>
        <v>2.7207488405452014E-12</v>
      </c>
      <c r="BC2578" s="13">
        <f t="shared" si="3124"/>
        <v>3.1644732955416701E-13</v>
      </c>
      <c r="BD2578" s="13">
        <f t="shared" si="3125"/>
        <v>2.7269343229334602E-5</v>
      </c>
      <c r="BE2578" s="13">
        <f t="shared" si="3126"/>
        <v>2.6327311372321145E-6</v>
      </c>
      <c r="BF2578" s="13">
        <f t="shared" si="3127"/>
        <v>1.2708911217002261E-7</v>
      </c>
      <c r="BG2578" s="13">
        <f t="shared" si="3128"/>
        <v>4.0899587007443548E-9</v>
      </c>
      <c r="BH2578" s="13">
        <f t="shared" si="3129"/>
        <v>9.871673045887477E-11</v>
      </c>
      <c r="BI2578" s="13">
        <f t="shared" si="3130"/>
        <v>1.9061303226786306E-12</v>
      </c>
      <c r="BJ2578" s="14">
        <f t="shared" si="3131"/>
        <v>5.2883010944635427E-2</v>
      </c>
      <c r="BK2578" s="14">
        <f t="shared" si="3132"/>
        <v>0.53648671340544163</v>
      </c>
      <c r="BL2578" s="14">
        <f t="shared" si="3133"/>
        <v>0.39398936314440824</v>
      </c>
      <c r="BM2578" s="14">
        <f t="shared" si="3134"/>
        <v>3.152761205404294E-2</v>
      </c>
      <c r="BN2578" s="14">
        <f t="shared" si="3135"/>
        <v>0.96846969901085211</v>
      </c>
    </row>
    <row r="2579" spans="1:66" x14ac:dyDescent="0.25">
      <c r="A2579" t="s">
        <v>25</v>
      </c>
      <c r="B2579" t="s">
        <v>265</v>
      </c>
      <c r="C2579" t="s">
        <v>292</v>
      </c>
      <c r="D2579" s="7" t="s">
        <v>553</v>
      </c>
      <c r="E2579" s="10">
        <f>VLOOKUP(A2579,home!$A$2:$E$405,3,FALSE)</f>
        <v>1.36363636363636</v>
      </c>
      <c r="F2579" s="10">
        <f>VLOOKUP(B2579,home!$B$2:$E$405,3,FALSE)</f>
        <v>1.1000000000000001</v>
      </c>
      <c r="G2579" s="10">
        <f>VLOOKUP(C2579,away!$B$2:$E$405,4,FALSE)</f>
        <v>0.59</v>
      </c>
      <c r="H2579" s="10">
        <f>VLOOKUP(A2579,away!$A$2:$E$405,3,FALSE)</f>
        <v>1.1545454545454501</v>
      </c>
      <c r="I2579" s="10">
        <f>VLOOKUP(C2579,away!$B$2:$E$405,3,FALSE)</f>
        <v>0.28999999999999998</v>
      </c>
      <c r="J2579" s="10">
        <f>VLOOKUP(B2579,home!$B$2:$E$405,4,FALSE)</f>
        <v>0.72</v>
      </c>
      <c r="K2579" s="12">
        <f t="shared" si="3080"/>
        <v>0.88499999999999757</v>
      </c>
      <c r="L2579" s="12">
        <f t="shared" si="3081"/>
        <v>0.24106909090908996</v>
      </c>
      <c r="M2579" s="13">
        <f t="shared" si="3082"/>
        <v>0.32430556982242581</v>
      </c>
      <c r="N2579" s="13">
        <f t="shared" si="3083"/>
        <v>0.28701042929284604</v>
      </c>
      <c r="O2579" s="13">
        <f t="shared" si="3084"/>
        <v>7.8180048893846582E-2</v>
      </c>
      <c r="P2579" s="13">
        <f t="shared" si="3085"/>
        <v>6.9189343271054027E-2</v>
      </c>
      <c r="Q2579" s="13">
        <f t="shared" si="3086"/>
        <v>0.12700211496208402</v>
      </c>
      <c r="R2579" s="13">
        <f t="shared" si="3087"/>
        <v>9.4233966570338966E-3</v>
      </c>
      <c r="S2579" s="13">
        <f t="shared" si="3088"/>
        <v>3.6903199233526665E-3</v>
      </c>
      <c r="T2579" s="13">
        <f t="shared" si="3089"/>
        <v>3.0616284397441323E-2</v>
      </c>
      <c r="U2579" s="13">
        <f t="shared" si="3090"/>
        <v>8.339706041474975E-3</v>
      </c>
      <c r="V2579" s="13">
        <f t="shared" si="3091"/>
        <v>8.7479503460155544E-5</v>
      </c>
      <c r="W2579" s="13">
        <f t="shared" si="3092"/>
        <v>3.7465623913814687E-2</v>
      </c>
      <c r="X2579" s="13">
        <f t="shared" si="3093"/>
        <v>9.031803897245165E-3</v>
      </c>
      <c r="Y2579" s="13">
        <f t="shared" si="3094"/>
        <v>1.0886443773890336E-3</v>
      </c>
      <c r="Z2579" s="13">
        <f t="shared" si="3095"/>
        <v>7.5722988846230643E-4</v>
      </c>
      <c r="AA2579" s="13">
        <f t="shared" si="3096"/>
        <v>6.7014845128913938E-4</v>
      </c>
      <c r="AB2579" s="13">
        <f t="shared" si="3097"/>
        <v>2.9654068969544337E-4</v>
      </c>
      <c r="AC2579" s="13">
        <f t="shared" si="3098"/>
        <v>1.1664634293438513E-6</v>
      </c>
      <c r="AD2579" s="13">
        <f t="shared" si="3099"/>
        <v>8.2892692909314752E-3</v>
      </c>
      <c r="AE2579" s="13">
        <f t="shared" si="3100"/>
        <v>1.9982866122654872E-3</v>
      </c>
      <c r="AF2579" s="13">
        <f t="shared" si="3101"/>
        <v>2.4086256849732303E-4</v>
      </c>
      <c r="AG2579" s="13">
        <f t="shared" si="3102"/>
        <v>1.935484014055936E-5</v>
      </c>
      <c r="AH2579" s="13">
        <f t="shared" si="3103"/>
        <v>4.5636180205199926E-5</v>
      </c>
      <c r="AI2579" s="13">
        <f t="shared" si="3104"/>
        <v>4.0388019481601825E-5</v>
      </c>
      <c r="AJ2579" s="13">
        <f t="shared" si="3105"/>
        <v>1.7871698620608757E-5</v>
      </c>
      <c r="AK2579" s="13">
        <f t="shared" si="3106"/>
        <v>5.272151093079569E-6</v>
      </c>
      <c r="AL2579" s="13">
        <f t="shared" si="3107"/>
        <v>9.9544190585679828E-9</v>
      </c>
      <c r="AM2579" s="13">
        <f t="shared" si="3108"/>
        <v>1.4672006644948674E-3</v>
      </c>
      <c r="AN2579" s="13">
        <f t="shared" si="3109"/>
        <v>3.5369673037099033E-4</v>
      </c>
      <c r="AO2579" s="13">
        <f t="shared" si="3110"/>
        <v>4.2632674624026064E-5</v>
      </c>
      <c r="AP2579" s="13">
        <f t="shared" si="3111"/>
        <v>3.4258067048789979E-6</v>
      </c>
      <c r="AQ2579" s="13">
        <f t="shared" si="3112"/>
        <v>2.0646402699386116E-7</v>
      </c>
      <c r="AR2579" s="13">
        <f t="shared" si="3113"/>
        <v>2.2002944949261904E-6</v>
      </c>
      <c r="AS2579" s="13">
        <f t="shared" si="3114"/>
        <v>1.947260628009673E-6</v>
      </c>
      <c r="AT2579" s="13">
        <f t="shared" si="3115"/>
        <v>8.61662827894278E-7</v>
      </c>
      <c r="AU2579" s="13">
        <f t="shared" si="3116"/>
        <v>2.5419053422881129E-7</v>
      </c>
      <c r="AV2579" s="13">
        <f t="shared" si="3117"/>
        <v>5.6239655698124342E-8</v>
      </c>
      <c r="AW2579" s="13">
        <f t="shared" si="3118"/>
        <v>5.8992692677353593E-11</v>
      </c>
      <c r="AX2579" s="13">
        <f t="shared" si="3119"/>
        <v>2.1641209801299225E-4</v>
      </c>
      <c r="AY2579" s="13">
        <f t="shared" si="3120"/>
        <v>5.2170267729720911E-5</v>
      </c>
      <c r="AZ2579" s="13">
        <f t="shared" si="3121"/>
        <v>6.2883195070438248E-6</v>
      </c>
      <c r="BA2579" s="13">
        <f t="shared" si="3122"/>
        <v>5.0530648896965058E-7</v>
      </c>
      <c r="BB2579" s="13">
        <f t="shared" si="3123"/>
        <v>3.0453443981594421E-8</v>
      </c>
      <c r="BC2579" s="13">
        <f t="shared" si="3124"/>
        <v>1.4682768111387728E-9</v>
      </c>
      <c r="BD2579" s="13">
        <f t="shared" si="3125"/>
        <v>8.8403832270688676E-8</v>
      </c>
      <c r="BE2579" s="13">
        <f t="shared" si="3126"/>
        <v>7.8237391559559259E-8</v>
      </c>
      <c r="BF2579" s="13">
        <f t="shared" si="3127"/>
        <v>3.4620045765104876E-8</v>
      </c>
      <c r="BG2579" s="13">
        <f t="shared" si="3128"/>
        <v>1.021291350070591E-8</v>
      </c>
      <c r="BH2579" s="13">
        <f t="shared" si="3129"/>
        <v>2.2596071120311763E-9</v>
      </c>
      <c r="BI2579" s="13">
        <f t="shared" si="3130"/>
        <v>3.9995045882951718E-10</v>
      </c>
      <c r="BJ2579" s="14">
        <f t="shared" si="3131"/>
        <v>0.50490524440633655</v>
      </c>
      <c r="BK2579" s="14">
        <f t="shared" si="3132"/>
        <v>0.39732605920587083</v>
      </c>
      <c r="BL2579" s="14">
        <f t="shared" si="3133"/>
        <v>9.7024542564621952E-2</v>
      </c>
      <c r="BM2579" s="14">
        <f t="shared" si="3134"/>
        <v>0.10485000295726402</v>
      </c>
      <c r="BN2579" s="14">
        <f t="shared" si="3135"/>
        <v>0.89511090289929041</v>
      </c>
    </row>
    <row r="2580" spans="1:66" x14ac:dyDescent="0.25">
      <c r="A2580" t="s">
        <v>25</v>
      </c>
      <c r="B2580" t="s">
        <v>173</v>
      </c>
      <c r="C2580" t="s">
        <v>174</v>
      </c>
      <c r="D2580" s="7" t="s">
        <v>553</v>
      </c>
      <c r="E2580" s="10">
        <f>VLOOKUP(A2580,home!$A$2:$E$405,3,FALSE)</f>
        <v>1.36363636363636</v>
      </c>
      <c r="F2580" s="10">
        <f>VLOOKUP(B2580,home!$B$2:$E$405,3,FALSE)</f>
        <v>1.61</v>
      </c>
      <c r="G2580" s="10">
        <f>VLOOKUP(C2580,away!$B$2:$E$405,4,FALSE)</f>
        <v>1.61</v>
      </c>
      <c r="H2580" s="10">
        <f>VLOOKUP(A2580,away!$A$2:$E$405,3,FALSE)</f>
        <v>1.1545454545454501</v>
      </c>
      <c r="I2580" s="10">
        <f>VLOOKUP(C2580,away!$B$2:$E$405,3,FALSE)</f>
        <v>0.28999999999999998</v>
      </c>
      <c r="J2580" s="10">
        <f>VLOOKUP(B2580,home!$B$2:$E$405,4,FALSE)</f>
        <v>1.39</v>
      </c>
      <c r="K2580" s="12">
        <f t="shared" si="3080"/>
        <v>3.5346818181818089</v>
      </c>
      <c r="L2580" s="12">
        <f t="shared" si="3081"/>
        <v>0.46539727272727088</v>
      </c>
      <c r="M2580" s="13">
        <f t="shared" si="3082"/>
        <v>1.831419034548815E-2</v>
      </c>
      <c r="N2580" s="13">
        <f t="shared" si="3083"/>
        <v>6.4734835628917797E-2</v>
      </c>
      <c r="O2580" s="13">
        <f t="shared" si="3084"/>
        <v>8.5233742389982971E-3</v>
      </c>
      <c r="P2580" s="13">
        <f t="shared" si="3085"/>
        <v>3.0127415952146502E-2</v>
      </c>
      <c r="Q2580" s="13">
        <f t="shared" si="3086"/>
        <v>0.11440852325026185</v>
      </c>
      <c r="R2580" s="13">
        <f t="shared" si="3087"/>
        <v>1.9833775626318427E-3</v>
      </c>
      <c r="S2580" s="13">
        <f t="shared" si="3088"/>
        <v>1.23901353927074E-2</v>
      </c>
      <c r="T2580" s="13">
        <f t="shared" si="3089"/>
        <v>5.324541469742642E-2</v>
      </c>
      <c r="U2580" s="13">
        <f t="shared" si="3090"/>
        <v>7.0106086092245282E-3</v>
      </c>
      <c r="V2580" s="13">
        <f t="shared" si="3091"/>
        <v>2.2646844734887906E-3</v>
      </c>
      <c r="W2580" s="13">
        <f t="shared" si="3092"/>
        <v>0.13479924232591042</v>
      </c>
      <c r="X2580" s="13">
        <f t="shared" si="3093"/>
        <v>6.2735199744181194E-2</v>
      </c>
      <c r="Y2580" s="13">
        <f t="shared" si="3094"/>
        <v>1.4598395432471255E-2</v>
      </c>
      <c r="Z2580" s="13">
        <f t="shared" si="3095"/>
        <v>3.0768616947910723E-4</v>
      </c>
      <c r="AA2580" s="13">
        <f t="shared" si="3096"/>
        <v>1.0875727089638071E-3</v>
      </c>
      <c r="AB2580" s="13">
        <f t="shared" si="3097"/>
        <v>1.9221117401625528E-3</v>
      </c>
      <c r="AC2580" s="13">
        <f t="shared" si="3098"/>
        <v>2.3284229962551101E-4</v>
      </c>
      <c r="AD2580" s="13">
        <f t="shared" si="3099"/>
        <v>0.11911810773851983</v>
      </c>
      <c r="AE2580" s="13">
        <f t="shared" si="3100"/>
        <v>5.5437242473940343E-2</v>
      </c>
      <c r="AF2580" s="13">
        <f t="shared" si="3101"/>
        <v>1.2900170727446128E-2</v>
      </c>
      <c r="AG2580" s="13">
        <f t="shared" si="3102"/>
        <v>2.001234758089868E-3</v>
      </c>
      <c r="AH2580" s="13">
        <f t="shared" si="3103"/>
        <v>3.5799076032869332E-5</v>
      </c>
      <c r="AI2580" s="13">
        <f t="shared" si="3104"/>
        <v>1.2653834316109141E-4</v>
      </c>
      <c r="AJ2580" s="13">
        <f t="shared" si="3105"/>
        <v>2.2363639043718016E-4</v>
      </c>
      <c r="AK2580" s="13">
        <f t="shared" si="3106"/>
        <v>2.6349449438736955E-4</v>
      </c>
      <c r="AL2580" s="13">
        <f t="shared" si="3107"/>
        <v>1.5321314630324969E-5</v>
      </c>
      <c r="AM2580" s="13">
        <f t="shared" si="3108"/>
        <v>8.4208921927913558E-2</v>
      </c>
      <c r="AN2580" s="13">
        <f t="shared" si="3109"/>
        <v>3.919060260455464E-2</v>
      </c>
      <c r="AO2580" s="13">
        <f t="shared" si="3110"/>
        <v>9.119599784349005E-3</v>
      </c>
      <c r="AP2580" s="13">
        <f t="shared" si="3111"/>
        <v>1.4147456226667452E-3</v>
      </c>
      <c r="AQ2580" s="13">
        <f t="shared" si="3112"/>
        <v>1.6460468859798692E-4</v>
      </c>
      <c r="AR2580" s="13">
        <f t="shared" si="3113"/>
        <v>3.33215847037072E-6</v>
      </c>
      <c r="AS2580" s="13">
        <f t="shared" si="3114"/>
        <v>1.1778119960519894E-5</v>
      </c>
      <c r="AT2580" s="13">
        <f t="shared" si="3115"/>
        <v>2.0815953238406961E-5</v>
      </c>
      <c r="AU2580" s="13">
        <f t="shared" si="3116"/>
        <v>2.4525923813306604E-5</v>
      </c>
      <c r="AV2580" s="13">
        <f t="shared" si="3117"/>
        <v>2.1672834244251779E-5</v>
      </c>
      <c r="AW2580" s="13">
        <f t="shared" si="3118"/>
        <v>7.0011227191988839E-7</v>
      </c>
      <c r="AX2580" s="13">
        <f t="shared" si="3119"/>
        <v>4.9608624211214564E-2</v>
      </c>
      <c r="AY2580" s="13">
        <f t="shared" si="3120"/>
        <v>2.3087718411651314E-2</v>
      </c>
      <c r="AZ2580" s="13">
        <f t="shared" si="3121"/>
        <v>5.3724805911388599E-3</v>
      </c>
      <c r="BA2580" s="13">
        <f t="shared" si="3122"/>
        <v>8.3344593829874072E-4</v>
      </c>
      <c r="BB2580" s="13">
        <f t="shared" si="3123"/>
        <v>9.6970866662463774E-5</v>
      </c>
      <c r="BC2580" s="13">
        <f t="shared" si="3124"/>
        <v>9.0259953757420969E-6</v>
      </c>
      <c r="BD2580" s="13">
        <f t="shared" si="3125"/>
        <v>2.584629107342679E-7</v>
      </c>
      <c r="BE2580" s="13">
        <f t="shared" si="3126"/>
        <v>9.1358415124676487E-7</v>
      </c>
      <c r="BF2580" s="13">
        <f t="shared" si="3127"/>
        <v>1.6146146443954999E-6</v>
      </c>
      <c r="BG2580" s="13">
        <f t="shared" si="3128"/>
        <v>1.9023830089716198E-6</v>
      </c>
      <c r="BH2580" s="13">
        <f t="shared" si="3129"/>
        <v>1.6810796582574965E-6</v>
      </c>
      <c r="BI2580" s="13">
        <f t="shared" si="3130"/>
        <v>1.1884163405916122E-6</v>
      </c>
      <c r="BJ2580" s="14">
        <f t="shared" si="3131"/>
        <v>0.84708510741958865</v>
      </c>
      <c r="BK2580" s="14">
        <f t="shared" si="3132"/>
        <v>8.6432308189737989E-2</v>
      </c>
      <c r="BL2580" s="14">
        <f t="shared" si="3133"/>
        <v>2.1266196694440596E-2</v>
      </c>
      <c r="BM2580" s="14">
        <f t="shared" si="3134"/>
        <v>0.69391256319542272</v>
      </c>
      <c r="BN2580" s="14">
        <f t="shared" si="3135"/>
        <v>0.23809171697844445</v>
      </c>
    </row>
    <row r="2581" spans="1:66" x14ac:dyDescent="0.25">
      <c r="A2581" t="s">
        <v>25</v>
      </c>
      <c r="B2581" t="s">
        <v>258</v>
      </c>
      <c r="C2581" t="s">
        <v>27</v>
      </c>
      <c r="D2581" s="7" t="s">
        <v>553</v>
      </c>
      <c r="E2581" s="10">
        <f>VLOOKUP(A2581,home!$A$2:$E$405,3,FALSE)</f>
        <v>1.36363636363636</v>
      </c>
      <c r="F2581" s="10">
        <f>VLOOKUP(B2581,home!$B$2:$E$405,3,FALSE)</f>
        <v>1.34</v>
      </c>
      <c r="G2581" s="10">
        <f>VLOOKUP(C2581,away!$B$2:$E$405,4,FALSE)</f>
        <v>0.28999999999999998</v>
      </c>
      <c r="H2581" s="10">
        <f>VLOOKUP(A2581,away!$A$2:$E$405,3,FALSE)</f>
        <v>1.1545454545454501</v>
      </c>
      <c r="I2581" s="10">
        <f>VLOOKUP(C2581,away!$B$2:$E$405,3,FALSE)</f>
        <v>0.88</v>
      </c>
      <c r="J2581" s="10">
        <f>VLOOKUP(B2581,home!$B$2:$E$405,4,FALSE)</f>
        <v>0.72</v>
      </c>
      <c r="K2581" s="12">
        <f t="shared" si="3080"/>
        <v>0.52990909090908944</v>
      </c>
      <c r="L2581" s="12">
        <f t="shared" si="3081"/>
        <v>0.73151999999999706</v>
      </c>
      <c r="M2581" s="13">
        <f t="shared" si="3082"/>
        <v>0.28324894862466904</v>
      </c>
      <c r="N2581" s="13">
        <f t="shared" si="3083"/>
        <v>0.15009619286665377</v>
      </c>
      <c r="O2581" s="13">
        <f t="shared" si="3084"/>
        <v>0.2072022708979171</v>
      </c>
      <c r="P2581" s="13">
        <f t="shared" si="3085"/>
        <v>0.10979836700581412</v>
      </c>
      <c r="Q2581" s="13">
        <f t="shared" si="3086"/>
        <v>3.9768668555441915E-2</v>
      </c>
      <c r="R2581" s="13">
        <f t="shared" si="3087"/>
        <v>7.5786302603621847E-2</v>
      </c>
      <c r="S2581" s="13">
        <f t="shared" si="3088"/>
        <v>1.0640534991992447E-2</v>
      </c>
      <c r="T2581" s="13">
        <f t="shared" si="3089"/>
        <v>2.9091576421676757E-2</v>
      </c>
      <c r="U2581" s="13">
        <f t="shared" si="3090"/>
        <v>4.0159850716046407E-2</v>
      </c>
      <c r="V2581" s="13">
        <f t="shared" si="3091"/>
        <v>4.582985987186672E-4</v>
      </c>
      <c r="W2581" s="13">
        <f t="shared" si="3092"/>
        <v>7.0245930002930407E-3</v>
      </c>
      <c r="X2581" s="13">
        <f t="shared" si="3093"/>
        <v>5.1386302715743445E-3</v>
      </c>
      <c r="Y2581" s="13">
        <f t="shared" si="3094"/>
        <v>1.8795054081310245E-3</v>
      </c>
      <c r="Z2581" s="13">
        <f t="shared" si="3095"/>
        <v>1.8479732026867077E-2</v>
      </c>
      <c r="AA2581" s="13">
        <f t="shared" si="3096"/>
        <v>9.792577998600718E-3</v>
      </c>
      <c r="AB2581" s="13">
        <f t="shared" si="3097"/>
        <v>2.594588052447428E-3</v>
      </c>
      <c r="AC2581" s="13">
        <f t="shared" si="3098"/>
        <v>1.1103403469080867E-5</v>
      </c>
      <c r="AD2581" s="13">
        <f t="shared" si="3099"/>
        <v>9.3059892269790922E-4</v>
      </c>
      <c r="AE2581" s="13">
        <f t="shared" si="3100"/>
        <v>6.8075172393197182E-4</v>
      </c>
      <c r="AF2581" s="13">
        <f t="shared" si="3101"/>
        <v>2.4899175054535699E-4</v>
      </c>
      <c r="AG2581" s="13">
        <f t="shared" si="3102"/>
        <v>6.0714148452979613E-5</v>
      </c>
      <c r="AH2581" s="13">
        <f t="shared" si="3103"/>
        <v>3.3795733930734374E-3</v>
      </c>
      <c r="AI2581" s="13">
        <f t="shared" si="3104"/>
        <v>1.7908666643840919E-3</v>
      </c>
      <c r="AJ2581" s="13">
        <f t="shared" si="3105"/>
        <v>4.7449826303158367E-4</v>
      </c>
      <c r="AK2581" s="13">
        <f t="shared" si="3106"/>
        <v>8.3813647733669522E-5</v>
      </c>
      <c r="AL2581" s="13">
        <f t="shared" si="3107"/>
        <v>1.7216453230013403E-7</v>
      </c>
      <c r="AM2581" s="13">
        <f t="shared" si="3108"/>
        <v>9.8626565825565425E-5</v>
      </c>
      <c r="AN2581" s="13">
        <f t="shared" si="3109"/>
        <v>7.2147305432717338E-5</v>
      </c>
      <c r="AO2581" s="13">
        <f t="shared" si="3110"/>
        <v>2.6388598435070584E-5</v>
      </c>
      <c r="AP2581" s="13">
        <f t="shared" si="3111"/>
        <v>6.4345958424075856E-6</v>
      </c>
      <c r="AQ2581" s="13">
        <f t="shared" si="3112"/>
        <v>1.1767588876594945E-6</v>
      </c>
      <c r="AR2581" s="13">
        <f t="shared" si="3113"/>
        <v>4.9444510570021425E-4</v>
      </c>
      <c r="AS2581" s="13">
        <f t="shared" si="3114"/>
        <v>2.6201095646604918E-4</v>
      </c>
      <c r="AT2581" s="13">
        <f t="shared" si="3115"/>
        <v>6.9420993874572549E-5</v>
      </c>
      <c r="AU2581" s="13">
        <f t="shared" si="3116"/>
        <v>1.2262271918026738E-5</v>
      </c>
      <c r="AV2581" s="13">
        <f t="shared" si="3117"/>
        <v>1.6244723411404008E-6</v>
      </c>
      <c r="AW2581" s="13">
        <f t="shared" si="3118"/>
        <v>1.8538251122143887E-9</v>
      </c>
      <c r="AX2581" s="13">
        <f t="shared" si="3119"/>
        <v>8.71051897268514E-6</v>
      </c>
      <c r="AY2581" s="13">
        <f t="shared" si="3120"/>
        <v>6.3719188388986086E-6</v>
      </c>
      <c r="AZ2581" s="13">
        <f t="shared" si="3121"/>
        <v>2.3305930345155454E-6</v>
      </c>
      <c r="BA2581" s="13">
        <f t="shared" si="3122"/>
        <v>5.6829180553626836E-7</v>
      </c>
      <c r="BB2581" s="13">
        <f t="shared" si="3123"/>
        <v>1.0392920539647235E-7</v>
      </c>
      <c r="BC2581" s="13">
        <f t="shared" si="3124"/>
        <v>1.5205258466325432E-8</v>
      </c>
      <c r="BD2581" s="13">
        <f t="shared" si="3125"/>
        <v>6.028274728696987E-5</v>
      </c>
      <c r="BE2581" s="13">
        <f t="shared" si="3126"/>
        <v>3.1944375812340582E-5</v>
      </c>
      <c r="BF2581" s="13">
        <f t="shared" si="3127"/>
        <v>8.4638075731878503E-6</v>
      </c>
      <c r="BG2581" s="13">
        <f t="shared" si="3128"/>
        <v>1.4950161922458136E-6</v>
      </c>
      <c r="BH2581" s="13">
        <f t="shared" si="3129"/>
        <v>1.9805566783183683E-7</v>
      </c>
      <c r="BI2581" s="13">
        <f t="shared" si="3130"/>
        <v>2.0990299778032251E-8</v>
      </c>
      <c r="BJ2581" s="14">
        <f t="shared" si="3131"/>
        <v>0.23514309735093805</v>
      </c>
      <c r="BK2581" s="14">
        <f t="shared" si="3132"/>
        <v>0.4041637967080346</v>
      </c>
      <c r="BL2581" s="14">
        <f t="shared" si="3133"/>
        <v>0.34220651102998867</v>
      </c>
      <c r="BM2581" s="14">
        <f t="shared" si="3134"/>
        <v>0.13408601649669671</v>
      </c>
      <c r="BN2581" s="14">
        <f t="shared" si="3135"/>
        <v>0.86590075055411775</v>
      </c>
    </row>
    <row r="2582" spans="1:66" x14ac:dyDescent="0.25">
      <c r="A2582" t="s">
        <v>178</v>
      </c>
      <c r="B2582" t="s">
        <v>468</v>
      </c>
      <c r="C2582" t="s">
        <v>272</v>
      </c>
      <c r="D2582" s="7" t="s">
        <v>553</v>
      </c>
      <c r="E2582" s="10">
        <f>VLOOKUP(A2582,home!$A$2:$E$405,3,FALSE)</f>
        <v>1.8350515463917501</v>
      </c>
      <c r="F2582" s="10">
        <f>VLOOKUP(B2582,home!$B$2:$E$405,3,FALSE)</f>
        <v>0.54</v>
      </c>
      <c r="G2582" s="10">
        <f>VLOOKUP(C2582,away!$B$2:$E$405,4,FALSE)</f>
        <v>0.65</v>
      </c>
      <c r="H2582" s="10">
        <f>VLOOKUP(A2582,away!$A$2:$E$405,3,FALSE)</f>
        <v>1.3298969072164899</v>
      </c>
      <c r="I2582" s="10">
        <f>VLOOKUP(C2582,away!$B$2:$E$405,3,FALSE)</f>
        <v>0.54</v>
      </c>
      <c r="J2582" s="10">
        <f>VLOOKUP(B2582,home!$B$2:$E$405,4,FALSE)</f>
        <v>0.6</v>
      </c>
      <c r="K2582" s="12">
        <f t="shared" si="3080"/>
        <v>0.64410309278350431</v>
      </c>
      <c r="L2582" s="12">
        <f t="shared" si="3081"/>
        <v>0.43088659793814271</v>
      </c>
      <c r="M2582" s="13">
        <f t="shared" si="3082"/>
        <v>0.34130127385269121</v>
      </c>
      <c r="N2582" s="13">
        <f t="shared" si="3083"/>
        <v>0.21983320605946816</v>
      </c>
      <c r="O2582" s="13">
        <f t="shared" si="3084"/>
        <v>0.14706214476234047</v>
      </c>
      <c r="P2582" s="13">
        <f t="shared" si="3085"/>
        <v>9.4723182272798925E-2</v>
      </c>
      <c r="Q2582" s="13">
        <f t="shared" si="3086"/>
        <v>7.07976239597084E-2</v>
      </c>
      <c r="R2582" s="13">
        <f t="shared" si="3087"/>
        <v>3.1683553621065771E-2</v>
      </c>
      <c r="S2582" s="13">
        <f t="shared" si="3088"/>
        <v>6.5722588423142644E-3</v>
      </c>
      <c r="T2582" s="13">
        <f t="shared" si="3089"/>
        <v>3.0505747330102691E-2</v>
      </c>
      <c r="U2582" s="13">
        <f t="shared" si="3090"/>
        <v>2.0407474877700459E-2</v>
      </c>
      <c r="V2582" s="13">
        <f t="shared" si="3091"/>
        <v>2.0267049149115795E-4</v>
      </c>
      <c r="W2582" s="13">
        <f t="shared" si="3092"/>
        <v>1.5200322851390575E-2</v>
      </c>
      <c r="X2582" s="13">
        <f t="shared" si="3093"/>
        <v>6.5496154009970931E-3</v>
      </c>
      <c r="Y2582" s="13">
        <f t="shared" si="3094"/>
        <v>1.4110707489694509E-3</v>
      </c>
      <c r="Z2582" s="13">
        <f t="shared" si="3095"/>
        <v>4.5506728767905858E-3</v>
      </c>
      <c r="AA2582" s="13">
        <f t="shared" si="3096"/>
        <v>2.9311024741868227E-3</v>
      </c>
      <c r="AB2582" s="13">
        <f t="shared" si="3097"/>
        <v>9.4396608444455689E-4</v>
      </c>
      <c r="AC2582" s="13">
        <f t="shared" si="3098"/>
        <v>3.5155146232915456E-6</v>
      </c>
      <c r="AD2582" s="13">
        <f t="shared" si="3099"/>
        <v>2.4476437399721103E-3</v>
      </c>
      <c r="AE2582" s="13">
        <f t="shared" si="3100"/>
        <v>1.0546568840811745E-3</v>
      </c>
      <c r="AF2582" s="13">
        <f t="shared" si="3101"/>
        <v>2.2721875838688972E-4</v>
      </c>
      <c r="AG2582" s="13">
        <f t="shared" si="3102"/>
        <v>3.2635172596351926E-5</v>
      </c>
      <c r="AH2582" s="13">
        <f t="shared" si="3103"/>
        <v>4.9020598855241892E-4</v>
      </c>
      <c r="AI2582" s="13">
        <f t="shared" si="3104"/>
        <v>3.1574319332760816E-4</v>
      </c>
      <c r="AJ2582" s="13">
        <f t="shared" si="3105"/>
        <v>1.0168558367382614E-4</v>
      </c>
      <c r="AK2582" s="13">
        <f t="shared" si="3106"/>
        <v>2.1831999645269084E-5</v>
      </c>
      <c r="AL2582" s="13">
        <f t="shared" si="3107"/>
        <v>3.9027188933195921E-8</v>
      </c>
      <c r="AM2582" s="13">
        <f t="shared" si="3108"/>
        <v>3.1530698058964405E-4</v>
      </c>
      <c r="AN2582" s="13">
        <f t="shared" si="3109"/>
        <v>1.3586155217241972E-4</v>
      </c>
      <c r="AO2582" s="13">
        <f t="shared" si="3110"/>
        <v>2.9270461003084705E-5</v>
      </c>
      <c r="AP2582" s="13">
        <f t="shared" si="3111"/>
        <v>4.2040831205667496E-6</v>
      </c>
      <c r="AQ2582" s="13">
        <f t="shared" si="3112"/>
        <v>4.5287076831754422E-7</v>
      </c>
      <c r="AR2582" s="13">
        <f t="shared" si="3113"/>
        <v>4.2244638139251216E-5</v>
      </c>
      <c r="AS2582" s="13">
        <f t="shared" si="3114"/>
        <v>2.7209902079011688E-5</v>
      </c>
      <c r="AT2582" s="13">
        <f t="shared" si="3115"/>
        <v>8.7629910417138648E-6</v>
      </c>
      <c r="AU2582" s="13">
        <f t="shared" si="3116"/>
        <v>1.8814232106673478E-6</v>
      </c>
      <c r="AV2582" s="13">
        <f t="shared" si="3117"/>
        <v>3.0295762720637728E-7</v>
      </c>
      <c r="AW2582" s="13">
        <f t="shared" si="3118"/>
        <v>3.0087294765706037E-10</v>
      </c>
      <c r="AX2582" s="13">
        <f t="shared" si="3119"/>
        <v>3.3848366895669674E-5</v>
      </c>
      <c r="AY2582" s="13">
        <f t="shared" si="3120"/>
        <v>1.4584807657437157E-5</v>
      </c>
      <c r="AZ2582" s="13">
        <f t="shared" si="3121"/>
        <v>3.1421990765476345E-6</v>
      </c>
      <c r="BA2582" s="13">
        <f t="shared" si="3122"/>
        <v>4.513104900459948E-7</v>
      </c>
      <c r="BB2582" s="13">
        <f t="shared" si="3123"/>
        <v>4.861591041742867E-8</v>
      </c>
      <c r="BC2582" s="13">
        <f t="shared" si="3124"/>
        <v>4.1895888490862726E-9</v>
      </c>
      <c r="BD2582" s="13">
        <f t="shared" si="3125"/>
        <v>3.0337747348249767E-6</v>
      </c>
      <c r="BE2582" s="13">
        <f t="shared" si="3126"/>
        <v>1.954063689509223E-6</v>
      </c>
      <c r="BF2582" s="13">
        <f t="shared" si="3127"/>
        <v>6.2930923295441775E-7</v>
      </c>
      <c r="BG2582" s="13">
        <f t="shared" si="3128"/>
        <v>1.3511334108771846E-7</v>
      </c>
      <c r="BH2582" s="13">
        <f t="shared" si="3129"/>
        <v>2.1756730217727994E-8</v>
      </c>
      <c r="BI2582" s="13">
        <f t="shared" si="3130"/>
        <v>2.8027154444189862E-9</v>
      </c>
      <c r="BJ2582" s="14">
        <f t="shared" si="3131"/>
        <v>0.34859691634294582</v>
      </c>
      <c r="BK2582" s="14">
        <f t="shared" si="3132"/>
        <v>0.44281752480876518</v>
      </c>
      <c r="BL2582" s="14">
        <f t="shared" si="3133"/>
        <v>0.20404388731747911</v>
      </c>
      <c r="BM2582" s="14">
        <f t="shared" si="3134"/>
        <v>9.4593432311123396E-2</v>
      </c>
      <c r="BN2582" s="14">
        <f t="shared" si="3135"/>
        <v>0.90540098452807305</v>
      </c>
    </row>
    <row r="2583" spans="1:66" x14ac:dyDescent="0.25">
      <c r="A2583" t="s">
        <v>178</v>
      </c>
      <c r="B2583" t="s">
        <v>269</v>
      </c>
      <c r="C2583" t="s">
        <v>180</v>
      </c>
      <c r="D2583" s="7" t="s">
        <v>553</v>
      </c>
      <c r="E2583" s="10">
        <f>VLOOKUP(A2583,home!$A$2:$E$405,3,FALSE)</f>
        <v>1.8350515463917501</v>
      </c>
      <c r="F2583" s="10">
        <f>VLOOKUP(B2583,home!$B$2:$E$405,3,FALSE)</f>
        <v>0.65</v>
      </c>
      <c r="G2583" s="10">
        <f>VLOOKUP(C2583,away!$B$2:$E$405,4,FALSE)</f>
        <v>1.0900000000000001</v>
      </c>
      <c r="H2583" s="10">
        <f>VLOOKUP(A2583,away!$A$2:$E$405,3,FALSE)</f>
        <v>1.3298969072164899</v>
      </c>
      <c r="I2583" s="10">
        <f>VLOOKUP(C2583,away!$B$2:$E$405,3,FALSE)</f>
        <v>0.22</v>
      </c>
      <c r="J2583" s="10">
        <f>VLOOKUP(B2583,home!$B$2:$E$405,4,FALSE)</f>
        <v>1.05</v>
      </c>
      <c r="K2583" s="12">
        <f t="shared" si="3080"/>
        <v>1.300134020618555</v>
      </c>
      <c r="L2583" s="12">
        <f t="shared" si="3081"/>
        <v>0.30720618556700918</v>
      </c>
      <c r="M2583" s="13">
        <f t="shared" si="3082"/>
        <v>0.20041998159470875</v>
      </c>
      <c r="N2583" s="13">
        <f t="shared" si="3083"/>
        <v>0.26057283648302548</v>
      </c>
      <c r="O2583" s="13">
        <f t="shared" si="3084"/>
        <v>6.1570258057120672E-2</v>
      </c>
      <c r="P2583" s="13">
        <f t="shared" si="3085"/>
        <v>8.0049587158326274E-2</v>
      </c>
      <c r="Q2583" s="13">
        <f t="shared" si="3086"/>
        <v>0.16938980478032861</v>
      </c>
      <c r="R2583" s="13">
        <f t="shared" si="3087"/>
        <v>9.4573820610522278E-3</v>
      </c>
      <c r="S2583" s="13">
        <f t="shared" si="3088"/>
        <v>7.9931356559754928E-3</v>
      </c>
      <c r="T2583" s="13">
        <f t="shared" si="3089"/>
        <v>5.2037595800505099E-2</v>
      </c>
      <c r="U2583" s="13">
        <f t="shared" si="3090"/>
        <v>1.2295864163561628E-2</v>
      </c>
      <c r="V2583" s="13">
        <f t="shared" si="3091"/>
        <v>3.5472578037278263E-4</v>
      </c>
      <c r="W2583" s="13">
        <f t="shared" si="3092"/>
        <v>7.3409815980280277E-2</v>
      </c>
      <c r="X2583" s="13">
        <f t="shared" si="3093"/>
        <v>2.2551949550477984E-2</v>
      </c>
      <c r="Y2583" s="13">
        <f t="shared" si="3094"/>
        <v>3.4640491992509841E-3</v>
      </c>
      <c r="Z2583" s="13">
        <f t="shared" si="3095"/>
        <v>9.6845542280857191E-4</v>
      </c>
      <c r="AA2583" s="13">
        <f t="shared" si="3096"/>
        <v>1.259121842645951E-3</v>
      </c>
      <c r="AB2583" s="13">
        <f t="shared" si="3097"/>
        <v>8.1851357186396199E-4</v>
      </c>
      <c r="AC2583" s="13">
        <f t="shared" si="3098"/>
        <v>8.8550465525308451E-6</v>
      </c>
      <c r="AD2583" s="13">
        <f t="shared" si="3099"/>
        <v>2.3860649800827499E-2</v>
      </c>
      <c r="AE2583" s="13">
        <f t="shared" si="3100"/>
        <v>7.3301392104624342E-3</v>
      </c>
      <c r="AF2583" s="13">
        <f t="shared" si="3101"/>
        <v>1.1259320532606663E-3</v>
      </c>
      <c r="AG2583" s="13">
        <f t="shared" si="3102"/>
        <v>1.1529776376328003E-4</v>
      </c>
      <c r="AH2583" s="13">
        <f t="shared" si="3103"/>
        <v>7.4378874083176592E-5</v>
      </c>
      <c r="AI2583" s="13">
        <f t="shared" si="3104"/>
        <v>9.670250461084162E-5</v>
      </c>
      <c r="AJ2583" s="13">
        <f t="shared" si="3105"/>
        <v>6.2863108061788939E-5</v>
      </c>
      <c r="AK2583" s="13">
        <f t="shared" si="3106"/>
        <v>2.7243488477650795E-5</v>
      </c>
      <c r="AL2583" s="13">
        <f t="shared" si="3107"/>
        <v>1.4147148705587323E-7</v>
      </c>
      <c r="AM2583" s="13">
        <f t="shared" si="3108"/>
        <v>6.204408512024237E-3</v>
      </c>
      <c r="AN2583" s="13">
        <f t="shared" si="3109"/>
        <v>1.9060326726784494E-3</v>
      </c>
      <c r="AO2583" s="13">
        <f t="shared" si="3110"/>
        <v>2.9277251346981908E-4</v>
      </c>
      <c r="AP2583" s="13">
        <f t="shared" si="3111"/>
        <v>2.9980509033976328E-5</v>
      </c>
      <c r="AQ2583" s="13">
        <f t="shared" si="3112"/>
        <v>2.3025494554212811E-6</v>
      </c>
      <c r="AR2583" s="13">
        <f t="shared" si="3113"/>
        <v>4.5699300387723136E-6</v>
      </c>
      <c r="AS2583" s="13">
        <f t="shared" si="3114"/>
        <v>5.9415215152545563E-6</v>
      </c>
      <c r="AT2583" s="13">
        <f t="shared" si="3115"/>
        <v>3.8623871281097776E-6</v>
      </c>
      <c r="AU2583" s="13">
        <f t="shared" si="3116"/>
        <v>1.6738736353515737E-6</v>
      </c>
      <c r="AV2583" s="13">
        <f t="shared" si="3117"/>
        <v>5.4406501488425935E-7</v>
      </c>
      <c r="AW2583" s="13">
        <f t="shared" si="3118"/>
        <v>1.5695837593121686E-9</v>
      </c>
      <c r="AX2583" s="13">
        <f t="shared" si="3119"/>
        <v>1.344427097383009E-3</v>
      </c>
      <c r="AY2583" s="13">
        <f t="shared" si="3120"/>
        <v>4.1301632035996028E-4</v>
      </c>
      <c r="AZ2583" s="13">
        <f t="shared" si="3121"/>
        <v>6.3440584177352626E-5</v>
      </c>
      <c r="BA2583" s="13">
        <f t="shared" si="3122"/>
        <v>6.4964466250890895E-6</v>
      </c>
      <c r="BB2583" s="13">
        <f t="shared" si="3123"/>
        <v>4.9893714685832217E-7</v>
      </c>
      <c r="BC2583" s="13">
        <f t="shared" si="3124"/>
        <v>3.0655315544806374E-8</v>
      </c>
      <c r="BD2583" s="13">
        <f t="shared" si="3125"/>
        <v>2.3398512925322286E-7</v>
      </c>
      <c r="BE2583" s="13">
        <f t="shared" si="3126"/>
        <v>3.0421202686094492E-7</v>
      </c>
      <c r="BF2583" s="13">
        <f t="shared" si="3127"/>
        <v>1.9775820280162008E-7</v>
      </c>
      <c r="BG2583" s="13">
        <f t="shared" si="3128"/>
        <v>8.5704055772923333E-8</v>
      </c>
      <c r="BH2583" s="13">
        <f t="shared" si="3129"/>
        <v>2.7856689653841907E-8</v>
      </c>
      <c r="BI2583" s="13">
        <f t="shared" si="3130"/>
        <v>7.2434859841545581E-9</v>
      </c>
      <c r="BJ2583" s="14">
        <f t="shared" si="3131"/>
        <v>0.62412147741985202</v>
      </c>
      <c r="BK2583" s="14">
        <f t="shared" si="3132"/>
        <v>0.28923944302778282</v>
      </c>
      <c r="BL2583" s="14">
        <f t="shared" si="3133"/>
        <v>8.5679776208400629E-2</v>
      </c>
      <c r="BM2583" s="14">
        <f t="shared" si="3134"/>
        <v>0.21813628719350578</v>
      </c>
      <c r="BN2583" s="14">
        <f t="shared" si="3135"/>
        <v>0.78145985013456198</v>
      </c>
    </row>
    <row r="2584" spans="1:66" x14ac:dyDescent="0.25">
      <c r="A2584" t="s">
        <v>178</v>
      </c>
      <c r="B2584" t="s">
        <v>184</v>
      </c>
      <c r="C2584" t="s">
        <v>472</v>
      </c>
      <c r="D2584" s="7" t="s">
        <v>553</v>
      </c>
      <c r="E2584" s="10">
        <f>VLOOKUP(A2584,home!$A$2:$E$405,3,FALSE)</f>
        <v>1.8350515463917501</v>
      </c>
      <c r="F2584" s="10">
        <f>VLOOKUP(B2584,home!$B$2:$E$405,3,FALSE)</f>
        <v>0.22</v>
      </c>
      <c r="G2584" s="10">
        <f>VLOOKUP(C2584,away!$B$2:$E$405,4,FALSE)</f>
        <v>1.53</v>
      </c>
      <c r="H2584" s="10">
        <f>VLOOKUP(A2584,away!$A$2:$E$405,3,FALSE)</f>
        <v>1.3298969072164899</v>
      </c>
      <c r="I2584" s="10">
        <f>VLOOKUP(C2584,away!$B$2:$E$405,3,FALSE)</f>
        <v>0.65</v>
      </c>
      <c r="J2584" s="10">
        <f>VLOOKUP(B2584,home!$B$2:$E$405,4,FALSE)</f>
        <v>0.75</v>
      </c>
      <c r="K2584" s="12">
        <f t="shared" si="3080"/>
        <v>0.61767835051546305</v>
      </c>
      <c r="L2584" s="12">
        <f t="shared" si="3081"/>
        <v>0.64832474226803882</v>
      </c>
      <c r="M2584" s="13">
        <f t="shared" si="3082"/>
        <v>0.28195632588578134</v>
      </c>
      <c r="N2584" s="13">
        <f t="shared" si="3083"/>
        <v>0.17415831829052977</v>
      </c>
      <c r="O2584" s="13">
        <f t="shared" si="3084"/>
        <v>0.18279926231074234</v>
      </c>
      <c r="P2584" s="13">
        <f t="shared" si="3085"/>
        <v>0.11291114681954277</v>
      </c>
      <c r="Q2584" s="13">
        <f t="shared" si="3086"/>
        <v>5.3786911385120713E-2</v>
      </c>
      <c r="R2584" s="13">
        <f t="shared" si="3087"/>
        <v>5.925664231219982E-2</v>
      </c>
      <c r="S2584" s="13">
        <f t="shared" si="3088"/>
        <v>1.1303990995815475E-2</v>
      </c>
      <c r="T2584" s="13">
        <f t="shared" si="3089"/>
        <v>3.4871385461152225E-2</v>
      </c>
      <c r="U2584" s="13">
        <f t="shared" si="3090"/>
        <v>3.6601545080484375E-2</v>
      </c>
      <c r="V2584" s="13">
        <f t="shared" si="3091"/>
        <v>5.0297253305517278E-4</v>
      </c>
      <c r="W2584" s="13">
        <f t="shared" si="3092"/>
        <v>1.1074336901227581E-2</v>
      </c>
      <c r="X2584" s="13">
        <f t="shared" si="3093"/>
        <v>7.1797666172778024E-3</v>
      </c>
      <c r="Y2584" s="13">
        <f t="shared" si="3094"/>
        <v>2.3274101708456504E-3</v>
      </c>
      <c r="Z2584" s="13">
        <f t="shared" si="3095"/>
        <v>1.2805849118242105E-2</v>
      </c>
      <c r="AA2584" s="13">
        <f t="shared" si="3096"/>
        <v>7.9098957603056796E-3</v>
      </c>
      <c r="AB2584" s="13">
        <f t="shared" si="3097"/>
        <v>2.4428856829874332E-3</v>
      </c>
      <c r="AC2584" s="13">
        <f t="shared" si="3098"/>
        <v>1.2588652991641797E-5</v>
      </c>
      <c r="AD2584" s="13">
        <f t="shared" si="3099"/>
        <v>1.710094537550694E-3</v>
      </c>
      <c r="AE2584" s="13">
        <f t="shared" si="3100"/>
        <v>1.1086966003115346E-3</v>
      </c>
      <c r="AF2584" s="13">
        <f t="shared" si="3101"/>
        <v>3.5939771882521329E-4</v>
      </c>
      <c r="AG2584" s="13">
        <f t="shared" si="3102"/>
        <v>7.7668811143025824E-5</v>
      </c>
      <c r="AH2584" s="13">
        <f t="shared" si="3103"/>
        <v>2.0755872072769259E-3</v>
      </c>
      <c r="AI2584" s="13">
        <f t="shared" si="3104"/>
        <v>1.282045282541808E-3</v>
      </c>
      <c r="AJ2584" s="13">
        <f t="shared" si="3105"/>
        <v>3.9594580770327734E-4</v>
      </c>
      <c r="AK2584" s="13">
        <f t="shared" si="3106"/>
        <v>8.1522384465224369E-5</v>
      </c>
      <c r="AL2584" s="13">
        <f t="shared" si="3107"/>
        <v>2.0164814415624693E-7</v>
      </c>
      <c r="AM2584" s="13">
        <f t="shared" si="3108"/>
        <v>2.1125767463596332E-4</v>
      </c>
      <c r="AN2584" s="13">
        <f t="shared" si="3109"/>
        <v>1.369635774605061E-4</v>
      </c>
      <c r="AO2584" s="13">
        <f t="shared" si="3110"/>
        <v>4.4398438028595597E-5</v>
      </c>
      <c r="AP2584" s="13">
        <f t="shared" si="3111"/>
        <v>9.5948686306642451E-6</v>
      </c>
      <c r="AQ2584" s="13">
        <f t="shared" si="3112"/>
        <v>1.5551476830177714E-6</v>
      </c>
      <c r="AR2584" s="13">
        <f t="shared" si="3113"/>
        <v>2.6913090824253036E-4</v>
      </c>
      <c r="AS2584" s="13">
        <f t="shared" si="3114"/>
        <v>1.6623633547597458E-4</v>
      </c>
      <c r="AT2584" s="13">
        <f t="shared" si="3115"/>
        <v>5.1340292746267562E-5</v>
      </c>
      <c r="AU2584" s="13">
        <f t="shared" si="3116"/>
        <v>1.0570595779498515E-5</v>
      </c>
      <c r="AV2584" s="13">
        <f t="shared" si="3117"/>
        <v>1.6323070412615894E-6</v>
      </c>
      <c r="AW2584" s="13">
        <f t="shared" si="3118"/>
        <v>2.2430900265598037E-9</v>
      </c>
      <c r="AX2584" s="13">
        <f t="shared" si="3119"/>
        <v>2.1748215333812358E-5</v>
      </c>
      <c r="AY2584" s="13">
        <f t="shared" si="3120"/>
        <v>1.4099906101083706E-5</v>
      </c>
      <c r="AZ2584" s="13">
        <f t="shared" si="3121"/>
        <v>4.5706589944943211E-6</v>
      </c>
      <c r="BA2584" s="13">
        <f t="shared" si="3122"/>
        <v>9.8775710486687462E-7</v>
      </c>
      <c r="BB2584" s="13">
        <f t="shared" si="3123"/>
        <v>1.6009684260906014E-7</v>
      </c>
      <c r="BC2584" s="13">
        <f t="shared" si="3124"/>
        <v>2.0758948844489146E-8</v>
      </c>
      <c r="BD2584" s="13">
        <f t="shared" si="3125"/>
        <v>2.9080704453783605E-5</v>
      </c>
      <c r="BE2584" s="13">
        <f t="shared" si="3126"/>
        <v>1.7962521558840738E-5</v>
      </c>
      <c r="BF2584" s="13">
        <f t="shared" si="3127"/>
        <v>5.5475303437815949E-6</v>
      </c>
      <c r="BG2584" s="13">
        <f t="shared" si="3128"/>
        <v>1.1421964640604986E-6</v>
      </c>
      <c r="BH2584" s="13">
        <f t="shared" si="3129"/>
        <v>1.7637750697137077E-7</v>
      </c>
      <c r="BI2584" s="13">
        <f t="shared" si="3130"/>
        <v>2.1788913514821182E-8</v>
      </c>
      <c r="BJ2584" s="14">
        <f t="shared" si="3131"/>
        <v>0.28709934359374872</v>
      </c>
      <c r="BK2584" s="14">
        <f t="shared" si="3132"/>
        <v>0.40670132644143164</v>
      </c>
      <c r="BL2584" s="14">
        <f t="shared" si="3133"/>
        <v>0.29339817338723345</v>
      </c>
      <c r="BM2584" s="14">
        <f t="shared" si="3134"/>
        <v>0.13512198787372792</v>
      </c>
      <c r="BN2584" s="14">
        <f t="shared" si="3135"/>
        <v>0.86486860700391677</v>
      </c>
    </row>
    <row r="2585" spans="1:66" x14ac:dyDescent="0.25">
      <c r="A2585" t="s">
        <v>28</v>
      </c>
      <c r="B2585" t="s">
        <v>462</v>
      </c>
      <c r="C2585" t="s">
        <v>464</v>
      </c>
      <c r="D2585" s="7" t="s">
        <v>553</v>
      </c>
      <c r="E2585" s="10">
        <f>VLOOKUP(A2585,home!$A$2:$E$405,3,FALSE)</f>
        <v>1.31111111111111</v>
      </c>
      <c r="F2585" s="10">
        <f>VLOOKUP(B2585,home!$B$2:$E$405,3,FALSE)</f>
        <v>0.76</v>
      </c>
      <c r="G2585" s="10">
        <f>VLOOKUP(C2585,away!$B$2:$E$405,4,FALSE)</f>
        <v>0.46</v>
      </c>
      <c r="H2585" s="10">
        <f>VLOOKUP(A2585,away!$A$2:$E$405,3,FALSE)</f>
        <v>1.12222222222222</v>
      </c>
      <c r="I2585" s="10">
        <f>VLOOKUP(C2585,away!$B$2:$E$405,3,FALSE)</f>
        <v>1.53</v>
      </c>
      <c r="J2585" s="10">
        <f>VLOOKUP(B2585,home!$B$2:$E$405,4,FALSE)</f>
        <v>0.89</v>
      </c>
      <c r="K2585" s="12">
        <f t="shared" si="3080"/>
        <v>0.45836444444444407</v>
      </c>
      <c r="L2585" s="12">
        <f t="shared" si="3081"/>
        <v>1.5281299999999971</v>
      </c>
      <c r="M2585" s="13">
        <f t="shared" si="3082"/>
        <v>0.13717545975549314</v>
      </c>
      <c r="N2585" s="13">
        <f t="shared" si="3083"/>
        <v>6.2876353402237822E-2</v>
      </c>
      <c r="O2585" s="13">
        <f t="shared" si="3084"/>
        <v>0.20962193531616136</v>
      </c>
      <c r="P2585" s="13">
        <f t="shared" si="3085"/>
        <v>9.608324192456151E-2</v>
      </c>
      <c r="Q2585" s="13">
        <f t="shared" si="3086"/>
        <v>1.4410142397954632E-2</v>
      </c>
      <c r="R2585" s="13">
        <f t="shared" si="3087"/>
        <v>0.16016478400734255</v>
      </c>
      <c r="S2585" s="13">
        <f t="shared" si="3088"/>
        <v>1.6825147506684627E-2</v>
      </c>
      <c r="T2585" s="13">
        <f t="shared" si="3089"/>
        <v>2.2020570902586373E-2</v>
      </c>
      <c r="U2585" s="13">
        <f t="shared" si="3090"/>
        <v>7.341384224108996E-2</v>
      </c>
      <c r="V2585" s="13">
        <f t="shared" si="3091"/>
        <v>1.30944600374726E-3</v>
      </c>
      <c r="W2585" s="13">
        <f t="shared" si="3092"/>
        <v>2.2016989715346021E-3</v>
      </c>
      <c r="X2585" s="13">
        <f t="shared" si="3093"/>
        <v>3.3644822493711654E-3</v>
      </c>
      <c r="Y2585" s="13">
        <f t="shared" si="3094"/>
        <v>2.5706831298657751E-3</v>
      </c>
      <c r="Z2585" s="13">
        <f t="shared" si="3095"/>
        <v>8.1584203795046648E-2</v>
      </c>
      <c r="AA2585" s="13">
        <f t="shared" si="3096"/>
        <v>3.7395298247958869E-2</v>
      </c>
      <c r="AB2585" s="13">
        <f t="shared" si="3097"/>
        <v>8.5703375531299784E-3</v>
      </c>
      <c r="AC2585" s="13">
        <f t="shared" si="3098"/>
        <v>5.7324309951948211E-5</v>
      </c>
      <c r="AD2585" s="13">
        <f t="shared" si="3099"/>
        <v>2.5229513148034038E-4</v>
      </c>
      <c r="AE2585" s="13">
        <f t="shared" si="3100"/>
        <v>3.8553975926905188E-4</v>
      </c>
      <c r="AF2585" s="13">
        <f t="shared" si="3101"/>
        <v>2.9457743616590761E-4</v>
      </c>
      <c r="AG2585" s="13">
        <f t="shared" si="3102"/>
        <v>1.5005087250940252E-4</v>
      </c>
      <c r="AH2585" s="13">
        <f t="shared" si="3103"/>
        <v>3.1167817336331099E-2</v>
      </c>
      <c r="AI2585" s="13">
        <f t="shared" si="3104"/>
        <v>1.428621927791332E-2</v>
      </c>
      <c r="AJ2585" s="13">
        <f t="shared" si="3105"/>
        <v>3.2741474812661223E-3</v>
      </c>
      <c r="AK2585" s="13">
        <f t="shared" si="3106"/>
        <v>5.0025093042657415E-4</v>
      </c>
      <c r="AL2585" s="13">
        <f t="shared" si="3107"/>
        <v>1.6060906378120653E-6</v>
      </c>
      <c r="AM2585" s="13">
        <f t="shared" si="3108"/>
        <v>2.3128623555404844E-5</v>
      </c>
      <c r="AN2585" s="13">
        <f t="shared" si="3109"/>
        <v>3.5343543513720741E-5</v>
      </c>
      <c r="AO2585" s="13">
        <f t="shared" si="3110"/>
        <v>2.7004764574810989E-5</v>
      </c>
      <c r="AP2585" s="13">
        <f t="shared" si="3111"/>
        <v>1.3755596963235281E-5</v>
      </c>
      <c r="AQ2585" s="13">
        <f t="shared" si="3112"/>
        <v>5.2550850968571728E-6</v>
      </c>
      <c r="AR2585" s="13">
        <f t="shared" si="3113"/>
        <v>9.5256953412334987E-3</v>
      </c>
      <c r="AS2585" s="13">
        <f t="shared" si="3114"/>
        <v>4.3662400530315231E-3</v>
      </c>
      <c r="AT2585" s="13">
        <f t="shared" si="3115"/>
        <v>1.0006645981094368E-3</v>
      </c>
      <c r="AU2585" s="13">
        <f t="shared" si="3116"/>
        <v>1.5288969086255168E-4</v>
      </c>
      <c r="AV2585" s="13">
        <f t="shared" si="3117"/>
        <v>1.751979955337407E-5</v>
      </c>
      <c r="AW2585" s="13">
        <f t="shared" si="3118"/>
        <v>3.1249190631216448E-8</v>
      </c>
      <c r="AX2585" s="13">
        <f t="shared" si="3119"/>
        <v>1.7668897811229706E-6</v>
      </c>
      <c r="AY2585" s="13">
        <f t="shared" si="3120"/>
        <v>2.7000372812274402E-6</v>
      </c>
      <c r="AZ2585" s="13">
        <f t="shared" si="3121"/>
        <v>2.0630039852810404E-6</v>
      </c>
      <c r="BA2585" s="13">
        <f t="shared" si="3122"/>
        <v>1.0508460933425037E-6</v>
      </c>
      <c r="BB2585" s="13">
        <f t="shared" si="3123"/>
        <v>4.0145736015486923E-7</v>
      </c>
      <c r="BC2585" s="13">
        <f t="shared" si="3124"/>
        <v>1.2269580715469169E-7</v>
      </c>
      <c r="BD2585" s="13">
        <f t="shared" si="3125"/>
        <v>2.4260834702998541E-3</v>
      </c>
      <c r="BE2585" s="13">
        <f t="shared" si="3126"/>
        <v>1.1120304020398417E-3</v>
      </c>
      <c r="BF2585" s="13">
        <f t="shared" si="3127"/>
        <v>2.5485759871816184E-4</v>
      </c>
      <c r="BG2585" s="13">
        <f t="shared" si="3128"/>
        <v>3.8939220549631788E-5</v>
      </c>
      <c r="BH2585" s="13">
        <f t="shared" si="3129"/>
        <v>4.4620885485829124E-6</v>
      </c>
      <c r="BI2585" s="13">
        <f t="shared" si="3130"/>
        <v>4.0905254772662457E-7</v>
      </c>
      <c r="BJ2585" s="14">
        <f t="shared" si="3131"/>
        <v>0.10863898679698739</v>
      </c>
      <c r="BK2585" s="14">
        <f t="shared" si="3132"/>
        <v>0.25145492562835747</v>
      </c>
      <c r="BL2585" s="14">
        <f t="shared" si="3133"/>
        <v>0.55729442370711391</v>
      </c>
      <c r="BM2585" s="14">
        <f t="shared" si="3134"/>
        <v>0.31863795433566411</v>
      </c>
      <c r="BN2585" s="14">
        <f t="shared" si="3135"/>
        <v>0.68033191680375105</v>
      </c>
    </row>
    <row r="2586" spans="1:66" x14ac:dyDescent="0.25">
      <c r="A2586" t="s">
        <v>28</v>
      </c>
      <c r="B2586" t="s">
        <v>293</v>
      </c>
      <c r="C2586" t="s">
        <v>294</v>
      </c>
      <c r="D2586" s="7" t="s">
        <v>553</v>
      </c>
      <c r="E2586" s="10">
        <f>VLOOKUP(A2586,home!$A$2:$E$405,3,FALSE)</f>
        <v>1.31111111111111</v>
      </c>
      <c r="F2586" s="10">
        <f>VLOOKUP(B2586,home!$B$2:$E$405,3,FALSE)</f>
        <v>0.31</v>
      </c>
      <c r="G2586" s="10">
        <f>VLOOKUP(C2586,away!$B$2:$E$405,4,FALSE)</f>
        <v>0.92</v>
      </c>
      <c r="H2586" s="10">
        <f>VLOOKUP(A2586,away!$A$2:$E$405,3,FALSE)</f>
        <v>1.12222222222222</v>
      </c>
      <c r="I2586" s="10">
        <f>VLOOKUP(C2586,away!$B$2:$E$405,3,FALSE)</f>
        <v>0.31</v>
      </c>
      <c r="J2586" s="10">
        <f>VLOOKUP(B2586,home!$B$2:$E$405,4,FALSE)</f>
        <v>0.89</v>
      </c>
      <c r="K2586" s="12">
        <f t="shared" si="3080"/>
        <v>0.37392888888888859</v>
      </c>
      <c r="L2586" s="12">
        <f t="shared" si="3081"/>
        <v>0.30962111111111051</v>
      </c>
      <c r="M2586" s="13">
        <f t="shared" si="3082"/>
        <v>0.50482169058878656</v>
      </c>
      <c r="N2586" s="13">
        <f t="shared" si="3083"/>
        <v>0.18876741384887524</v>
      </c>
      <c r="O2586" s="13">
        <f t="shared" si="3084"/>
        <v>0.15630345275308935</v>
      </c>
      <c r="P2586" s="13">
        <f t="shared" si="3085"/>
        <v>5.8446376417459589E-2</v>
      </c>
      <c r="Q2586" s="13">
        <f t="shared" si="3086"/>
        <v>3.5292794659469461E-2</v>
      </c>
      <c r="R2586" s="13">
        <f t="shared" si="3087"/>
        <v>2.4197424355957245E-2</v>
      </c>
      <c r="S2586" s="13">
        <f t="shared" si="3088"/>
        <v>1.6916759818438229E-3</v>
      </c>
      <c r="T2586" s="13">
        <f t="shared" si="3089"/>
        <v>1.0927394296681202E-2</v>
      </c>
      <c r="U2586" s="13">
        <f t="shared" si="3090"/>
        <v>9.0481160033960215E-3</v>
      </c>
      <c r="V2586" s="13">
        <f t="shared" si="3091"/>
        <v>2.1761772094640705E-5</v>
      </c>
      <c r="W2586" s="13">
        <f t="shared" si="3092"/>
        <v>4.3989984975997048E-3</v>
      </c>
      <c r="X2586" s="13">
        <f t="shared" si="3093"/>
        <v>1.3620228026029267E-3</v>
      </c>
      <c r="Y2586" s="13">
        <f t="shared" si="3094"/>
        <v>2.1085550675029345E-4</v>
      </c>
      <c r="Z2586" s="13">
        <f t="shared" si="3095"/>
        <v>2.4973444717061766E-3</v>
      </c>
      <c r="AA2586" s="13">
        <f t="shared" si="3096"/>
        <v>9.3382924347789893E-4</v>
      </c>
      <c r="AB2586" s="13">
        <f t="shared" si="3097"/>
        <v>1.7459286571282109E-4</v>
      </c>
      <c r="AC2586" s="13">
        <f t="shared" si="3098"/>
        <v>1.5746856106149244E-7</v>
      </c>
      <c r="AD2586" s="13">
        <f t="shared" si="3099"/>
        <v>4.1122815510783698E-4</v>
      </c>
      <c r="AE2586" s="13">
        <f t="shared" si="3100"/>
        <v>1.2732491830466059E-4</v>
      </c>
      <c r="AF2586" s="13">
        <f t="shared" si="3101"/>
        <v>1.9711241338810191E-5</v>
      </c>
      <c r="AG2586" s="13">
        <f t="shared" si="3102"/>
        <v>2.034338814900555E-6</v>
      </c>
      <c r="AH2586" s="13">
        <f t="shared" si="3103"/>
        <v>1.9330764253921393E-4</v>
      </c>
      <c r="AI2586" s="13">
        <f t="shared" si="3104"/>
        <v>7.2283311988418714E-5</v>
      </c>
      <c r="AJ2586" s="13">
        <f t="shared" si="3105"/>
        <v>1.3514409268519145E-5</v>
      </c>
      <c r="AK2586" s="13">
        <f t="shared" si="3106"/>
        <v>1.6844760139223537E-6</v>
      </c>
      <c r="AL2586" s="13">
        <f t="shared" si="3107"/>
        <v>7.2924495641076553E-10</v>
      </c>
      <c r="AM2586" s="13">
        <f t="shared" si="3108"/>
        <v>3.075401742386021E-5</v>
      </c>
      <c r="AN2586" s="13">
        <f t="shared" si="3109"/>
        <v>9.5220930459060524E-6</v>
      </c>
      <c r="AO2586" s="13">
        <f t="shared" si="3110"/>
        <v>1.4741205144884052E-6</v>
      </c>
      <c r="AP2586" s="13">
        <f t="shared" si="3111"/>
        <v>1.5213961053586062E-7</v>
      </c>
      <c r="AQ2586" s="13">
        <f t="shared" si="3112"/>
        <v>1.1776408814531198E-8</v>
      </c>
      <c r="AR2586" s="13">
        <f t="shared" si="3113"/>
        <v>1.1970425413852166E-5</v>
      </c>
      <c r="AS2586" s="13">
        <f t="shared" si="3114"/>
        <v>4.4760878745290543E-6</v>
      </c>
      <c r="AT2586" s="13">
        <f t="shared" si="3115"/>
        <v>8.3686928274583818E-7</v>
      </c>
      <c r="AU2586" s="13">
        <f t="shared" si="3116"/>
        <v>1.0430986701413079E-7</v>
      </c>
      <c r="AV2586" s="13">
        <f t="shared" si="3117"/>
        <v>9.7511181681854131E-9</v>
      </c>
      <c r="AW2586" s="13">
        <f t="shared" si="3118"/>
        <v>2.3452574123089889E-12</v>
      </c>
      <c r="AX2586" s="13">
        <f t="shared" si="3119"/>
        <v>1.9166359273622603E-6</v>
      </c>
      <c r="AY2586" s="13">
        <f t="shared" si="3120"/>
        <v>5.934309454253768E-7</v>
      </c>
      <c r="AZ2586" s="13">
        <f t="shared" si="3121"/>
        <v>9.186937434516097E-8</v>
      </c>
      <c r="BA2586" s="13">
        <f t="shared" si="3122"/>
        <v>9.4815659206104299E-9</v>
      </c>
      <c r="BB2586" s="13">
        <f t="shared" si="3123"/>
        <v>7.3392324385316026E-10</v>
      </c>
      <c r="BC2586" s="13">
        <f t="shared" si="3124"/>
        <v>4.5447626046417222E-11</v>
      </c>
      <c r="BD2586" s="13">
        <f t="shared" si="3125"/>
        <v>6.1771606951826313E-7</v>
      </c>
      <c r="BE2586" s="13">
        <f t="shared" si="3126"/>
        <v>2.3098188352377555E-7</v>
      </c>
      <c r="BF2586" s="13">
        <f t="shared" si="3127"/>
        <v>4.3185399529754037E-8</v>
      </c>
      <c r="BG2586" s="13">
        <f t="shared" si="3128"/>
        <v>5.3827561541278862E-9</v>
      </c>
      <c r="BH2586" s="13">
        <f t="shared" si="3129"/>
        <v>5.0319200696821685E-10</v>
      </c>
      <c r="BI2586" s="13">
        <f t="shared" si="3130"/>
        <v>3.7631605612679056E-11</v>
      </c>
      <c r="BJ2586" s="14">
        <f t="shared" si="3131"/>
        <v>0.24156430460973263</v>
      </c>
      <c r="BK2586" s="14">
        <f t="shared" si="3132"/>
        <v>0.56498225638893618</v>
      </c>
      <c r="BL2586" s="14">
        <f t="shared" si="3133"/>
        <v>0.19095650031193206</v>
      </c>
      <c r="BM2586" s="14">
        <f t="shared" si="3134"/>
        <v>3.2170659730069238E-2</v>
      </c>
      <c r="BN2586" s="14">
        <f t="shared" si="3135"/>
        <v>0.96782915262363756</v>
      </c>
    </row>
    <row r="2587" spans="1:66" x14ac:dyDescent="0.25">
      <c r="A2587" t="s">
        <v>28</v>
      </c>
      <c r="B2587" t="s">
        <v>189</v>
      </c>
      <c r="C2587" t="s">
        <v>275</v>
      </c>
      <c r="D2587" s="7" t="s">
        <v>553</v>
      </c>
      <c r="E2587" s="10">
        <f>VLOOKUP(A2587,home!$A$2:$E$405,3,FALSE)</f>
        <v>1.31111111111111</v>
      </c>
      <c r="F2587" s="10">
        <f>VLOOKUP(B2587,home!$B$2:$E$405,3,FALSE)</f>
        <v>1.07</v>
      </c>
      <c r="G2587" s="10">
        <f>VLOOKUP(C2587,away!$B$2:$E$405,4,FALSE)</f>
        <v>1.37</v>
      </c>
      <c r="H2587" s="10">
        <f>VLOOKUP(A2587,away!$A$2:$E$405,3,FALSE)</f>
        <v>1.12222222222222</v>
      </c>
      <c r="I2587" s="10">
        <f>VLOOKUP(C2587,away!$B$2:$E$405,3,FALSE)</f>
        <v>0.46</v>
      </c>
      <c r="J2587" s="10">
        <f>VLOOKUP(B2587,home!$B$2:$E$405,4,FALSE)</f>
        <v>0.89</v>
      </c>
      <c r="K2587" s="12">
        <f t="shared" si="3080"/>
        <v>1.9219577777777763</v>
      </c>
      <c r="L2587" s="12">
        <f t="shared" si="3081"/>
        <v>0.45943777777777695</v>
      </c>
      <c r="M2587" s="13">
        <f t="shared" si="3082"/>
        <v>9.2421508120428833E-2</v>
      </c>
      <c r="N2587" s="13">
        <f t="shared" si="3083"/>
        <v>0.17763023636601011</v>
      </c>
      <c r="O2587" s="13">
        <f t="shared" si="3084"/>
        <v>4.2461932309720583E-2</v>
      </c>
      <c r="P2587" s="13">
        <f t="shared" si="3085"/>
        <v>8.1610041062140926E-2</v>
      </c>
      <c r="Q2587" s="13">
        <f t="shared" si="3086"/>
        <v>0.170698907176079</v>
      </c>
      <c r="R2587" s="13">
        <f t="shared" si="3087"/>
        <v>9.7543079102642045E-3</v>
      </c>
      <c r="S2587" s="13">
        <f t="shared" si="3088"/>
        <v>1.8015824826959737E-2</v>
      </c>
      <c r="T2587" s="13">
        <f t="shared" si="3089"/>
        <v>7.8425526582072747E-2</v>
      </c>
      <c r="U2587" s="13">
        <f t="shared" si="3090"/>
        <v>1.8747367954971575E-2</v>
      </c>
      <c r="V2587" s="13">
        <f t="shared" si="3091"/>
        <v>1.7675926473506099E-3</v>
      </c>
      <c r="W2587" s="13">
        <f t="shared" si="3092"/>
        <v>0.10935869743507724</v>
      </c>
      <c r="X2587" s="13">
        <f t="shared" si="3093"/>
        <v>5.0243516930244154E-2</v>
      </c>
      <c r="Y2587" s="13">
        <f t="shared" si="3094"/>
        <v>1.1541884883085742E-2</v>
      </c>
      <c r="Z2587" s="13">
        <f t="shared" si="3095"/>
        <v>1.4938325166839923E-3</v>
      </c>
      <c r="AA2587" s="13">
        <f t="shared" si="3096"/>
        <v>2.8710830241381489E-3</v>
      </c>
      <c r="AB2587" s="13">
        <f t="shared" si="3097"/>
        <v>2.7590501744440277E-3</v>
      </c>
      <c r="AC2587" s="13">
        <f t="shared" si="3098"/>
        <v>9.7551229865951552E-5</v>
      </c>
      <c r="AD2587" s="13">
        <f t="shared" si="3099"/>
        <v>5.2545699775748335E-2</v>
      </c>
      <c r="AE2587" s="13">
        <f t="shared" si="3100"/>
        <v>2.4141479536748046E-2</v>
      </c>
      <c r="AF2587" s="13">
        <f t="shared" si="3101"/>
        <v>5.5457538553155983E-3</v>
      </c>
      <c r="AG2587" s="13">
        <f t="shared" si="3102"/>
        <v>8.4930960912957916E-4</v>
      </c>
      <c r="AH2587" s="13">
        <f t="shared" si="3103"/>
        <v>1.7158077295936937E-4</v>
      </c>
      <c r="AI2587" s="13">
        <f t="shared" si="3104"/>
        <v>3.297710011063827E-4</v>
      </c>
      <c r="AJ2587" s="13">
        <f t="shared" si="3105"/>
        <v>3.1690297023098804E-4</v>
      </c>
      <c r="AK2587" s="13">
        <f t="shared" si="3106"/>
        <v>2.0302470947877551E-4</v>
      </c>
      <c r="AL2587" s="13">
        <f t="shared" si="3107"/>
        <v>3.4455875204498716E-6</v>
      </c>
      <c r="AM2587" s="13">
        <f t="shared" si="3108"/>
        <v>2.0198123274555072E-2</v>
      </c>
      <c r="AN2587" s="13">
        <f t="shared" si="3109"/>
        <v>9.2797808725431762E-3</v>
      </c>
      <c r="AO2587" s="13">
        <f t="shared" si="3110"/>
        <v>2.1317409511729781E-3</v>
      </c>
      <c r="AP2587" s="13">
        <f t="shared" si="3111"/>
        <v>3.264674418015992E-4</v>
      </c>
      <c r="AQ2587" s="13">
        <f t="shared" si="3112"/>
        <v>3.7497868994530614E-5</v>
      </c>
      <c r="AR2587" s="13">
        <f t="shared" si="3113"/>
        <v>1.5766137807569197E-5</v>
      </c>
      <c r="AS2587" s="13">
        <f t="shared" si="3114"/>
        <v>3.0301851184773872E-5</v>
      </c>
      <c r="AT2587" s="13">
        <f t="shared" si="3115"/>
        <v>2.9119439282820443E-5</v>
      </c>
      <c r="AU2587" s="13">
        <f t="shared" si="3116"/>
        <v>1.8655444271381487E-5</v>
      </c>
      <c r="AV2587" s="13">
        <f t="shared" si="3117"/>
        <v>8.9637440538203826E-6</v>
      </c>
      <c r="AW2587" s="13">
        <f t="shared" si="3118"/>
        <v>8.4514520226632313E-8</v>
      </c>
      <c r="AX2587" s="13">
        <f t="shared" si="3119"/>
        <v>6.4699900206742489E-3</v>
      </c>
      <c r="AY2587" s="13">
        <f t="shared" si="3120"/>
        <v>2.9725578373429695E-3</v>
      </c>
      <c r="AZ2587" s="13">
        <f t="shared" si="3121"/>
        <v>6.8285268355238414E-4</v>
      </c>
      <c r="BA2587" s="13">
        <f t="shared" si="3122"/>
        <v>1.0457610649363296E-4</v>
      </c>
      <c r="BB2587" s="13">
        <f t="shared" si="3123"/>
        <v>1.2011553494021721E-5</v>
      </c>
      <c r="BC2587" s="13">
        <f t="shared" si="3124"/>
        <v>1.1037122889904469E-6</v>
      </c>
      <c r="BD2587" s="13">
        <f t="shared" si="3125"/>
        <v>1.2072598864079627E-6</v>
      </c>
      <c r="BE2587" s="13">
        <f t="shared" si="3126"/>
        <v>2.3203025284808986E-6</v>
      </c>
      <c r="BF2587" s="13">
        <f t="shared" si="3127"/>
        <v>2.2297617457056524E-6</v>
      </c>
      <c r="BG2587" s="13">
        <f t="shared" si="3128"/>
        <v>1.4285026432501101E-6</v>
      </c>
      <c r="BH2587" s="13">
        <f t="shared" si="3129"/>
        <v>6.8638044144266566E-7</v>
      </c>
      <c r="BI2587" s="13">
        <f t="shared" si="3130"/>
        <v>2.6383884558905467E-7</v>
      </c>
      <c r="BJ2587" s="14">
        <f t="shared" si="3131"/>
        <v>0.72319771447242431</v>
      </c>
      <c r="BK2587" s="14">
        <f t="shared" si="3132"/>
        <v>0.19688852131160944</v>
      </c>
      <c r="BL2587" s="14">
        <f t="shared" si="3133"/>
        <v>7.7725963490005281E-2</v>
      </c>
      <c r="BM2587" s="14">
        <f t="shared" si="3134"/>
        <v>0.42175662552325638</v>
      </c>
      <c r="BN2587" s="14">
        <f t="shared" si="3135"/>
        <v>0.57457693294464363</v>
      </c>
    </row>
    <row r="2588" spans="1:66" x14ac:dyDescent="0.25">
      <c r="A2588" t="s">
        <v>192</v>
      </c>
      <c r="B2588" t="s">
        <v>200</v>
      </c>
      <c r="C2588" t="s">
        <v>280</v>
      </c>
      <c r="D2588" s="7" t="s">
        <v>553</v>
      </c>
      <c r="E2588" s="10">
        <f>VLOOKUP(A2588,home!$A$2:$E$405,3,FALSE)</f>
        <v>1.36619718309859</v>
      </c>
      <c r="F2588" s="10">
        <f>VLOOKUP(B2588,home!$B$2:$E$405,3,FALSE)</f>
        <v>0.85</v>
      </c>
      <c r="G2588" s="10">
        <f>VLOOKUP(C2588,away!$B$2:$E$405,4,FALSE)</f>
        <v>1.02</v>
      </c>
      <c r="H2588" s="10">
        <f>VLOOKUP(A2588,away!$A$2:$E$405,3,FALSE)</f>
        <v>1.1971830985915499</v>
      </c>
      <c r="I2588" s="10">
        <f>VLOOKUP(C2588,away!$B$2:$E$405,3,FALSE)</f>
        <v>0.73</v>
      </c>
      <c r="J2588" s="10">
        <f>VLOOKUP(B2588,home!$B$2:$E$405,4,FALSE)</f>
        <v>0.7</v>
      </c>
      <c r="K2588" s="12">
        <f t="shared" si="3080"/>
        <v>1.1844929577464773</v>
      </c>
      <c r="L2588" s="12">
        <f t="shared" si="3081"/>
        <v>0.61176056338028195</v>
      </c>
      <c r="M2588" s="13">
        <f t="shared" si="3082"/>
        <v>0.16591933854035923</v>
      </c>
      <c r="N2588" s="13">
        <f t="shared" si="3083"/>
        <v>0.19653028805500919</v>
      </c>
      <c r="O2588" s="13">
        <f t="shared" si="3084"/>
        <v>0.10150290802113389</v>
      </c>
      <c r="P2588" s="13">
        <f t="shared" si="3085"/>
        <v>0.12022947974182151</v>
      </c>
      <c r="Q2588" s="13">
        <f t="shared" si="3086"/>
        <v>0.11639437109252251</v>
      </c>
      <c r="R2588" s="13">
        <f t="shared" si="3087"/>
        <v>3.1047738097872899E-2</v>
      </c>
      <c r="S2588" s="13">
        <f t="shared" si="3088"/>
        <v>2.1780354125919017E-2</v>
      </c>
      <c r="T2588" s="13">
        <f t="shared" si="3089"/>
        <v>7.1205486033855167E-2</v>
      </c>
      <c r="U2588" s="13">
        <f t="shared" si="3090"/>
        <v>3.6775827130887458E-2</v>
      </c>
      <c r="V2588" s="13">
        <f t="shared" si="3091"/>
        <v>1.7536236236426854E-3</v>
      </c>
      <c r="W2588" s="13">
        <f t="shared" si="3092"/>
        <v>4.595610429347436E-2</v>
      </c>
      <c r="X2588" s="13">
        <f t="shared" si="3093"/>
        <v>2.8114132253338871E-2</v>
      </c>
      <c r="Y2588" s="13">
        <f t="shared" si="3094"/>
        <v>8.5995586931251703E-3</v>
      </c>
      <c r="Z2588" s="13">
        <f t="shared" si="3095"/>
        <v>6.3312605834793907E-3</v>
      </c>
      <c r="AA2588" s="13">
        <f t="shared" si="3096"/>
        <v>7.4993335747891915E-3</v>
      </c>
      <c r="AB2588" s="13">
        <f t="shared" si="3097"/>
        <v>4.4414539035647566E-3</v>
      </c>
      <c r="AC2588" s="13">
        <f t="shared" si="3098"/>
        <v>7.9420088169168766E-5</v>
      </c>
      <c r="AD2588" s="13">
        <f t="shared" si="3099"/>
        <v>1.360867047527076E-2</v>
      </c>
      <c r="AE2588" s="13">
        <f t="shared" si="3100"/>
        <v>8.3252479168082483E-3</v>
      </c>
      <c r="AF2588" s="13">
        <f t="shared" si="3101"/>
        <v>2.5465291779335664E-3</v>
      </c>
      <c r="AG2588" s="13">
        <f t="shared" si="3102"/>
        <v>5.1928870818565499E-4</v>
      </c>
      <c r="AH2588" s="13">
        <f t="shared" si="3103"/>
        <v>9.6830388536418084E-4</v>
      </c>
      <c r="AI2588" s="13">
        <f t="shared" si="3104"/>
        <v>1.1469491331724244E-3</v>
      </c>
      <c r="AJ2588" s="13">
        <f t="shared" si="3105"/>
        <v>6.7927658556808169E-4</v>
      </c>
      <c r="AK2588" s="13">
        <f t="shared" si="3106"/>
        <v>2.6819944398915512E-4</v>
      </c>
      <c r="AL2588" s="13">
        <f t="shared" si="3107"/>
        <v>2.3019946838339362E-6</v>
      </c>
      <c r="AM2588" s="13">
        <f t="shared" si="3108"/>
        <v>3.2238748684501215E-3</v>
      </c>
      <c r="AN2588" s="13">
        <f t="shared" si="3109"/>
        <v>1.9722395057905789E-3</v>
      </c>
      <c r="AO2588" s="13">
        <f t="shared" si="3110"/>
        <v>6.032691755916465E-4</v>
      </c>
      <c r="AP2588" s="13">
        <f t="shared" si="3111"/>
        <v>1.2301876357663467E-4</v>
      </c>
      <c r="AQ2588" s="13">
        <f t="shared" si="3112"/>
        <v>1.8814507027996926E-5</v>
      </c>
      <c r="AR2588" s="13">
        <f t="shared" si="3113"/>
        <v>1.1847402608674152E-4</v>
      </c>
      <c r="AS2588" s="13">
        <f t="shared" si="3114"/>
        <v>1.4033164957561776E-4</v>
      </c>
      <c r="AT2588" s="13">
        <f t="shared" si="3115"/>
        <v>8.3110925335632847E-5</v>
      </c>
      <c r="AU2588" s="13">
        <f t="shared" si="3116"/>
        <v>3.2814768590616798E-5</v>
      </c>
      <c r="AV2588" s="13">
        <f t="shared" si="3117"/>
        <v>9.7172155764164747E-6</v>
      </c>
      <c r="AW2588" s="13">
        <f t="shared" si="3118"/>
        <v>4.6335705054803979E-8</v>
      </c>
      <c r="AX2588" s="13">
        <f t="shared" si="3119"/>
        <v>6.3644284638917053E-4</v>
      </c>
      <c r="AY2588" s="13">
        <f t="shared" si="3120"/>
        <v>3.893506342663892E-4</v>
      </c>
      <c r="AZ2588" s="13">
        <f t="shared" si="3121"/>
        <v>1.1909468168563816E-4</v>
      </c>
      <c r="BA2588" s="13">
        <f t="shared" si="3122"/>
        <v>2.4285809854533788E-5</v>
      </c>
      <c r="BB2588" s="13">
        <f t="shared" si="3123"/>
        <v>3.7142751796889969E-6</v>
      </c>
      <c r="BC2588" s="13">
        <f t="shared" si="3124"/>
        <v>4.5444941529518806E-7</v>
      </c>
      <c r="BD2588" s="13">
        <f t="shared" si="3125"/>
        <v>1.2079622824125865E-5</v>
      </c>
      <c r="BE2588" s="13">
        <f t="shared" si="3126"/>
        <v>1.43082281674107E-5</v>
      </c>
      <c r="BF2588" s="13">
        <f t="shared" si="3127"/>
        <v>8.4739977510638795E-6</v>
      </c>
      <c r="BG2588" s="13">
        <f t="shared" si="3128"/>
        <v>3.3457968866982179E-6</v>
      </c>
      <c r="BH2588" s="13">
        <f t="shared" si="3129"/>
        <v>9.9076821258603202E-7</v>
      </c>
      <c r="BI2588" s="13">
        <f t="shared" si="3130"/>
        <v>2.3471159411344373E-7</v>
      </c>
      <c r="BJ2588" s="14">
        <f t="shared" si="3131"/>
        <v>0.49891423621675118</v>
      </c>
      <c r="BK2588" s="14">
        <f t="shared" si="3132"/>
        <v>0.31015386874886181</v>
      </c>
      <c r="BL2588" s="14">
        <f t="shared" si="3133"/>
        <v>0.18475387148694306</v>
      </c>
      <c r="BM2588" s="14">
        <f t="shared" si="3134"/>
        <v>0.2681398091887548</v>
      </c>
      <c r="BN2588" s="14">
        <f t="shared" si="3135"/>
        <v>0.73162412354871909</v>
      </c>
    </row>
    <row r="2589" spans="1:66" x14ac:dyDescent="0.25">
      <c r="A2589" t="s">
        <v>192</v>
      </c>
      <c r="B2589" t="s">
        <v>204</v>
      </c>
      <c r="C2589" t="s">
        <v>196</v>
      </c>
      <c r="D2589" s="7" t="s">
        <v>553</v>
      </c>
      <c r="E2589" s="10">
        <f>VLOOKUP(A2589,home!$A$2:$E$405,3,FALSE)</f>
        <v>1.36619718309859</v>
      </c>
      <c r="F2589" s="10">
        <f>VLOOKUP(B2589,home!$B$2:$E$405,3,FALSE)</f>
        <v>1.1000000000000001</v>
      </c>
      <c r="G2589" s="10">
        <f>VLOOKUP(C2589,away!$B$2:$E$405,4,FALSE)</f>
        <v>0.49</v>
      </c>
      <c r="H2589" s="10">
        <f>VLOOKUP(A2589,away!$A$2:$E$405,3,FALSE)</f>
        <v>1.1971830985915499</v>
      </c>
      <c r="I2589" s="10">
        <f>VLOOKUP(C2589,away!$B$2:$E$405,3,FALSE)</f>
        <v>0.73</v>
      </c>
      <c r="J2589" s="10">
        <f>VLOOKUP(B2589,home!$B$2:$E$405,4,FALSE)</f>
        <v>0.42</v>
      </c>
      <c r="K2589" s="12">
        <f t="shared" si="3080"/>
        <v>0.73638028169014003</v>
      </c>
      <c r="L2589" s="12">
        <f t="shared" si="3081"/>
        <v>0.36705633802816917</v>
      </c>
      <c r="M2589" s="13">
        <f t="shared" si="3082"/>
        <v>0.33172909578122434</v>
      </c>
      <c r="N2589" s="13">
        <f t="shared" si="3083"/>
        <v>0.24427876499619344</v>
      </c>
      <c r="O2589" s="13">
        <f t="shared" si="3084"/>
        <v>0.12176326711485198</v>
      </c>
      <c r="P2589" s="13">
        <f t="shared" si="3085"/>
        <v>8.9664068937546471E-2</v>
      </c>
      <c r="Q2589" s="13">
        <f t="shared" si="3086"/>
        <v>8.9941032889408218E-2</v>
      </c>
      <c r="R2589" s="13">
        <f t="shared" si="3087"/>
        <v>2.2346989466761676E-2</v>
      </c>
      <c r="S2589" s="13">
        <f t="shared" si="3088"/>
        <v>6.0588936580190994E-3</v>
      </c>
      <c r="T2589" s="13">
        <f t="shared" si="3089"/>
        <v>3.3013426170857299E-2</v>
      </c>
      <c r="U2589" s="13">
        <f t="shared" si="3090"/>
        <v>1.6455882398460554E-2</v>
      </c>
      <c r="V2589" s="13">
        <f t="shared" si="3091"/>
        <v>1.8196409377641069E-4</v>
      </c>
      <c r="W2589" s="13">
        <f t="shared" si="3092"/>
        <v>2.2076934378201525E-2</v>
      </c>
      <c r="X2589" s="13">
        <f t="shared" si="3093"/>
        <v>8.1034786877508466E-3</v>
      </c>
      <c r="Y2589" s="13">
        <f t="shared" si="3094"/>
        <v>1.4872166062075694E-3</v>
      </c>
      <c r="Z2589" s="13">
        <f t="shared" si="3095"/>
        <v>2.7342013732078695E-3</v>
      </c>
      <c r="AA2589" s="13">
        <f t="shared" si="3096"/>
        <v>2.0134119774003786E-3</v>
      </c>
      <c r="AB2589" s="13">
        <f t="shared" si="3097"/>
        <v>7.4131843953819624E-4</v>
      </c>
      <c r="AC2589" s="13">
        <f t="shared" si="3098"/>
        <v>3.0739768639570961E-6</v>
      </c>
      <c r="AD2589" s="13">
        <f t="shared" si="3099"/>
        <v>4.0642547890686938E-3</v>
      </c>
      <c r="AE2589" s="13">
        <f t="shared" si="3100"/>
        <v>1.4918104796890037E-3</v>
      </c>
      <c r="AF2589" s="13">
        <f t="shared" si="3101"/>
        <v>2.7378924585334596E-4</v>
      </c>
      <c r="AG2589" s="13">
        <f t="shared" si="3102"/>
        <v>3.3498692658141086E-5</v>
      </c>
      <c r="AH2589" s="13">
        <f t="shared" si="3103"/>
        <v>2.5090148587031803E-4</v>
      </c>
      <c r="AI2589" s="13">
        <f t="shared" si="3104"/>
        <v>1.8475890684165947E-4</v>
      </c>
      <c r="AJ2589" s="13">
        <f t="shared" si="3105"/>
        <v>6.802640793241177E-5</v>
      </c>
      <c r="AK2589" s="13">
        <f t="shared" si="3106"/>
        <v>1.6697768478545921E-5</v>
      </c>
      <c r="AL2589" s="13">
        <f t="shared" si="3107"/>
        <v>3.3234983237532752E-8</v>
      </c>
      <c r="AM2589" s="13">
        <f t="shared" si="3108"/>
        <v>5.9856741728698116E-4</v>
      </c>
      <c r="AN2589" s="13">
        <f t="shared" si="3109"/>
        <v>2.1970796425233835E-4</v>
      </c>
      <c r="AO2589" s="13">
        <f t="shared" si="3110"/>
        <v>4.0322600397043596E-5</v>
      </c>
      <c r="AP2589" s="13">
        <f t="shared" si="3111"/>
        <v>4.9335553471706733E-6</v>
      </c>
      <c r="AQ2589" s="13">
        <f t="shared" si="3112"/>
        <v>4.5272318979794005E-7</v>
      </c>
      <c r="AR2589" s="13">
        <f t="shared" si="3113"/>
        <v>1.8418996121877081E-5</v>
      </c>
      <c r="AS2589" s="13">
        <f t="shared" si="3114"/>
        <v>1.3563385552677443E-5</v>
      </c>
      <c r="AT2589" s="13">
        <f t="shared" si="3115"/>
        <v>4.9939048369762952E-6</v>
      </c>
      <c r="AU2589" s="13">
        <f t="shared" si="3116"/>
        <v>1.2258043501954525E-6</v>
      </c>
      <c r="AV2589" s="13">
        <f t="shared" si="3117"/>
        <v>2.2566453817348155E-7</v>
      </c>
      <c r="AW2589" s="13">
        <f t="shared" si="3118"/>
        <v>2.4953291590155736E-10</v>
      </c>
      <c r="AX2589" s="13">
        <f t="shared" si="3119"/>
        <v>7.3462207225387765E-5</v>
      </c>
      <c r="AY2589" s="13">
        <f t="shared" si="3120"/>
        <v>2.6964768767617343E-5</v>
      </c>
      <c r="AZ2589" s="13">
        <f t="shared" si="3121"/>
        <v>4.948794639808983E-6</v>
      </c>
      <c r="BA2589" s="13">
        <f t="shared" si="3122"/>
        <v>6.0549547938057251E-7</v>
      </c>
      <c r="BB2589" s="13">
        <f t="shared" si="3123"/>
        <v>5.5562738338510942E-8</v>
      </c>
      <c r="BC2589" s="13">
        <f t="shared" si="3124"/>
        <v>4.0789310530702397E-9</v>
      </c>
      <c r="BD2589" s="13">
        <f t="shared" si="3125"/>
        <v>1.1268015444418738E-6</v>
      </c>
      <c r="BE2589" s="13">
        <f t="shared" si="3126"/>
        <v>8.2975443870499186E-7</v>
      </c>
      <c r="BF2589" s="13">
        <f t="shared" si="3127"/>
        <v>3.0550740365361296E-7</v>
      </c>
      <c r="BG2589" s="13">
        <f t="shared" si="3128"/>
        <v>7.4989875986956949E-8</v>
      </c>
      <c r="BH2589" s="13">
        <f t="shared" si="3129"/>
        <v>1.3805266500796005E-8</v>
      </c>
      <c r="BI2589" s="13">
        <f t="shared" si="3130"/>
        <v>2.0331852069327238E-9</v>
      </c>
      <c r="BJ2589" s="14">
        <f t="shared" si="3131"/>
        <v>0.40573423210414294</v>
      </c>
      <c r="BK2589" s="14">
        <f t="shared" si="3132"/>
        <v>0.42766409445118109</v>
      </c>
      <c r="BL2589" s="14">
        <f t="shared" si="3133"/>
        <v>0.16388203461325007</v>
      </c>
      <c r="BM2589" s="14">
        <f t="shared" si="3134"/>
        <v>0.10026437883656129</v>
      </c>
      <c r="BN2589" s="14">
        <f t="shared" si="3135"/>
        <v>0.89972321918598608</v>
      </c>
    </row>
    <row r="2590" spans="1:66" x14ac:dyDescent="0.25">
      <c r="A2590" t="s">
        <v>192</v>
      </c>
      <c r="B2590" t="s">
        <v>201</v>
      </c>
      <c r="C2590" t="s">
        <v>202</v>
      </c>
      <c r="D2590" s="7" t="s">
        <v>553</v>
      </c>
      <c r="E2590" s="10">
        <f>VLOOKUP(A2590,home!$A$2:$E$405,3,FALSE)</f>
        <v>1.36619718309859</v>
      </c>
      <c r="F2590" s="10">
        <f>VLOOKUP(B2590,home!$B$2:$E$405,3,FALSE)</f>
        <v>0.73</v>
      </c>
      <c r="G2590" s="10">
        <f>VLOOKUP(C2590,away!$B$2:$E$405,4,FALSE)</f>
        <v>1.71</v>
      </c>
      <c r="H2590" s="10">
        <f>VLOOKUP(A2590,away!$A$2:$E$405,3,FALSE)</f>
        <v>1.1971830985915499</v>
      </c>
      <c r="I2590" s="10">
        <f>VLOOKUP(C2590,away!$B$2:$E$405,3,FALSE)</f>
        <v>1.22</v>
      </c>
      <c r="J2590" s="10">
        <f>VLOOKUP(B2590,home!$B$2:$E$405,4,FALSE)</f>
        <v>1.25</v>
      </c>
      <c r="K2590" s="12">
        <f t="shared" si="3080"/>
        <v>1.7054239436619698</v>
      </c>
      <c r="L2590" s="12">
        <f t="shared" si="3081"/>
        <v>1.8257042253521136</v>
      </c>
      <c r="M2590" s="13">
        <f t="shared" si="3082"/>
        <v>2.9271873611128464E-2</v>
      </c>
      <c r="N2590" s="13">
        <f t="shared" si="3083"/>
        <v>4.9920954132265438E-2</v>
      </c>
      <c r="O2590" s="13">
        <f t="shared" si="3084"/>
        <v>5.3441783335810268E-2</v>
      </c>
      <c r="P2590" s="13">
        <f t="shared" si="3085"/>
        <v>9.1140896892886056E-2</v>
      </c>
      <c r="Q2590" s="13">
        <f t="shared" si="3086"/>
        <v>4.2568195233808226E-2</v>
      </c>
      <c r="R2590" s="13">
        <f t="shared" si="3087"/>
        <v>4.8784444823270497E-2</v>
      </c>
      <c r="S2590" s="13">
        <f t="shared" si="3088"/>
        <v>7.094406730495123E-2</v>
      </c>
      <c r="T2590" s="13">
        <f t="shared" si="3089"/>
        <v>7.7716933903977381E-2</v>
      </c>
      <c r="U2590" s="13">
        <f t="shared" si="3090"/>
        <v>8.319816027986171E-2</v>
      </c>
      <c r="V2590" s="13">
        <f t="shared" si="3091"/>
        <v>2.454349185274014E-2</v>
      </c>
      <c r="W2590" s="13">
        <f t="shared" si="3092"/>
        <v>2.4198939796737966E-2</v>
      </c>
      <c r="X2590" s="13">
        <f t="shared" si="3093"/>
        <v>4.4180106635945925E-2</v>
      </c>
      <c r="Y2590" s="13">
        <f t="shared" si="3094"/>
        <v>4.0329903680876723E-2</v>
      </c>
      <c r="Z2590" s="13">
        <f t="shared" si="3095"/>
        <v>2.9688655681767342E-2</v>
      </c>
      <c r="AA2590" s="13">
        <f t="shared" si="3096"/>
        <v>5.0631744254821989E-2</v>
      </c>
      <c r="AB2590" s="13">
        <f t="shared" si="3097"/>
        <v>4.3174294480771418E-2</v>
      </c>
      <c r="AC2590" s="13">
        <f t="shared" si="3098"/>
        <v>4.7761630542918964E-3</v>
      </c>
      <c r="AD2590" s="13">
        <f t="shared" si="3099"/>
        <v>1.0317362835147866E-2</v>
      </c>
      <c r="AE2590" s="13">
        <f t="shared" si="3100"/>
        <v>1.883645292262032E-2</v>
      </c>
      <c r="AF2590" s="13">
        <f t="shared" si="3101"/>
        <v>1.7194895845737048E-2</v>
      </c>
      <c r="AG2590" s="13">
        <f t="shared" si="3102"/>
        <v>1.0464264666683881E-2</v>
      </c>
      <c r="AH2590" s="13">
        <f t="shared" si="3103"/>
        <v>1.3550676030806666E-2</v>
      </c>
      <c r="AI2590" s="13">
        <f t="shared" si="3104"/>
        <v>2.3109647355744025E-2</v>
      </c>
      <c r="AJ2590" s="13">
        <f t="shared" si="3105"/>
        <v>1.97058729650352E-2</v>
      </c>
      <c r="AK2590" s="13">
        <f t="shared" si="3106"/>
        <v>1.120228919511071E-2</v>
      </c>
      <c r="AL2590" s="13">
        <f t="shared" si="3107"/>
        <v>5.9484239411219312E-4</v>
      </c>
      <c r="AM2590" s="13">
        <f t="shared" si="3108"/>
        <v>3.5190955229018623E-3</v>
      </c>
      <c r="AN2590" s="13">
        <f t="shared" si="3109"/>
        <v>6.4248275655796354E-3</v>
      </c>
      <c r="AO2590" s="13">
        <f t="shared" si="3110"/>
        <v>5.8649174168187383E-3</v>
      </c>
      <c r="AP2590" s="13">
        <f t="shared" si="3111"/>
        <v>3.5692015030757258E-3</v>
      </c>
      <c r="AQ2590" s="13">
        <f t="shared" si="3112"/>
        <v>1.6290765663246165E-3</v>
      </c>
      <c r="AR2590" s="13">
        <f t="shared" si="3113"/>
        <v>4.9479052971642679E-3</v>
      </c>
      <c r="AS2590" s="13">
        <f t="shared" si="3114"/>
        <v>8.4382761647558355E-3</v>
      </c>
      <c r="AT2590" s="13">
        <f t="shared" si="3115"/>
        <v>7.1954191073033509E-3</v>
      </c>
      <c r="AU2590" s="13">
        <f t="shared" si="3116"/>
        <v>4.090413343425991E-3</v>
      </c>
      <c r="AV2590" s="13">
        <f t="shared" si="3117"/>
        <v>1.7439722138382747E-3</v>
      </c>
      <c r="AW2590" s="13">
        <f t="shared" si="3118"/>
        <v>5.1447252773094642E-5</v>
      </c>
      <c r="AX2590" s="13">
        <f t="shared" si="3119"/>
        <v>1.0002582941317467E-3</v>
      </c>
      <c r="AY2590" s="13">
        <f t="shared" si="3120"/>
        <v>1.8261757940398274E-3</v>
      </c>
      <c r="AZ2590" s="13">
        <f t="shared" si="3121"/>
        <v>1.6670284317071322E-3</v>
      </c>
      <c r="BA2590" s="13">
        <f t="shared" si="3122"/>
        <v>1.0145002838499399E-3</v>
      </c>
      <c r="BB2590" s="13">
        <f t="shared" si="3123"/>
        <v>4.6304436371143843E-4</v>
      </c>
      <c r="BC2590" s="13">
        <f t="shared" si="3124"/>
        <v>1.6907641027069084E-4</v>
      </c>
      <c r="BD2590" s="13">
        <f t="shared" si="3125"/>
        <v>1.5055686012791522E-3</v>
      </c>
      <c r="BE2590" s="13">
        <f t="shared" si="3126"/>
        <v>2.567632741447127E-3</v>
      </c>
      <c r="BF2590" s="13">
        <f t="shared" si="3127"/>
        <v>2.1894511778971777E-3</v>
      </c>
      <c r="BG2590" s="13">
        <f t="shared" si="3128"/>
        <v>1.2446474874215833E-3</v>
      </c>
      <c r="BH2590" s="13">
        <f t="shared" si="3129"/>
        <v>5.3066290661686979E-4</v>
      </c>
      <c r="BI2590" s="13">
        <f t="shared" si="3130"/>
        <v>1.8100104539153311E-4</v>
      </c>
      <c r="BJ2590" s="14">
        <f t="shared" si="3131"/>
        <v>0.36287521180621207</v>
      </c>
      <c r="BK2590" s="14">
        <f t="shared" si="3132"/>
        <v>0.22309751090414981</v>
      </c>
      <c r="BL2590" s="14">
        <f t="shared" si="3133"/>
        <v>0.38143386280777353</v>
      </c>
      <c r="BM2590" s="14">
        <f t="shared" si="3134"/>
        <v>0.68019236462946731</v>
      </c>
      <c r="BN2590" s="14">
        <f t="shared" si="3135"/>
        <v>0.31512814802916894</v>
      </c>
    </row>
    <row r="2591" spans="1:66" x14ac:dyDescent="0.25">
      <c r="A2591" t="s">
        <v>32</v>
      </c>
      <c r="B2591" t="s">
        <v>206</v>
      </c>
      <c r="C2591" t="s">
        <v>210</v>
      </c>
      <c r="D2591" s="7" t="s">
        <v>553</v>
      </c>
      <c r="E2591" s="10">
        <f>VLOOKUP(A2591,home!$A$2:$E$405,3,FALSE)</f>
        <v>1.2833333333333301</v>
      </c>
      <c r="F2591" s="10">
        <f>VLOOKUP(B2591,home!$B$2:$E$405,3,FALSE)</f>
        <v>0.91</v>
      </c>
      <c r="G2591" s="10">
        <f>VLOOKUP(C2591,away!$B$2:$E$405,4,FALSE)</f>
        <v>0.39</v>
      </c>
      <c r="H2591" s="10">
        <f>VLOOKUP(A2591,away!$A$2:$E$405,3,FALSE)</f>
        <v>1.1666666666666701</v>
      </c>
      <c r="I2591" s="10">
        <f>VLOOKUP(C2591,away!$B$2:$E$405,3,FALSE)</f>
        <v>0.52</v>
      </c>
      <c r="J2591" s="10">
        <f>VLOOKUP(B2591,home!$B$2:$E$405,4,FALSE)</f>
        <v>1</v>
      </c>
      <c r="K2591" s="12">
        <f t="shared" si="3080"/>
        <v>0.45545499999999889</v>
      </c>
      <c r="L2591" s="12">
        <f t="shared" si="3081"/>
        <v>0.60666666666666846</v>
      </c>
      <c r="M2591" s="13">
        <f t="shared" si="3082"/>
        <v>0.34572152581474352</v>
      </c>
      <c r="N2591" s="13">
        <f t="shared" si="3083"/>
        <v>0.15746059753995362</v>
      </c>
      <c r="O2591" s="13">
        <f t="shared" si="3084"/>
        <v>0.20973772566094506</v>
      </c>
      <c r="P2591" s="13">
        <f t="shared" si="3085"/>
        <v>9.5526095840905489E-2</v>
      </c>
      <c r="Q2591" s="13">
        <f t="shared" si="3086"/>
        <v>3.5858108226279703E-2</v>
      </c>
      <c r="R2591" s="13">
        <f t="shared" si="3087"/>
        <v>6.3620443450486841E-2</v>
      </c>
      <c r="S2591" s="13">
        <f t="shared" si="3088"/>
        <v>6.5986887604849763E-3</v>
      </c>
      <c r="T2591" s="13">
        <f t="shared" si="3089"/>
        <v>2.1753918990609755E-2</v>
      </c>
      <c r="U2591" s="13">
        <f t="shared" si="3090"/>
        <v>2.8976249071741407E-2</v>
      </c>
      <c r="V2591" s="13">
        <f t="shared" si="3091"/>
        <v>2.0258661247111746E-4</v>
      </c>
      <c r="W2591" s="13">
        <f t="shared" si="3092"/>
        <v>5.4439182274000613E-3</v>
      </c>
      <c r="X2591" s="13">
        <f t="shared" si="3093"/>
        <v>3.3026437246227143E-3</v>
      </c>
      <c r="Y2591" s="13">
        <f t="shared" si="3094"/>
        <v>1.001801929802226E-3</v>
      </c>
      <c r="Z2591" s="13">
        <f t="shared" si="3095"/>
        <v>1.2865467453320713E-2</v>
      </c>
      <c r="AA2591" s="13">
        <f t="shared" si="3096"/>
        <v>5.8596414789521701E-3</v>
      </c>
      <c r="AB2591" s="13">
        <f t="shared" si="3097"/>
        <v>1.3344015048980772E-3</v>
      </c>
      <c r="AC2591" s="13">
        <f t="shared" si="3098"/>
        <v>3.4985361616899946E-6</v>
      </c>
      <c r="AD2591" s="13">
        <f t="shared" si="3099"/>
        <v>6.1986494406512211E-4</v>
      </c>
      <c r="AE2591" s="13">
        <f t="shared" si="3100"/>
        <v>3.7605139939950855E-4</v>
      </c>
      <c r="AF2591" s="13">
        <f t="shared" si="3101"/>
        <v>1.140689244845179E-4</v>
      </c>
      <c r="AG2591" s="13">
        <f t="shared" si="3102"/>
        <v>2.3067271395758139E-5</v>
      </c>
      <c r="AH2591" s="13">
        <f t="shared" si="3103"/>
        <v>1.9512625637536469E-3</v>
      </c>
      <c r="AI2591" s="13">
        <f t="shared" si="3104"/>
        <v>8.8871229097441508E-4</v>
      </c>
      <c r="AJ2591" s="13">
        <f t="shared" si="3105"/>
        <v>2.0238422824287561E-4</v>
      </c>
      <c r="AK2591" s="13">
        <f t="shared" si="3106"/>
        <v>3.0725636224786235E-5</v>
      </c>
      <c r="AL2591" s="13">
        <f t="shared" si="3107"/>
        <v>3.8667132443879762E-8</v>
      </c>
      <c r="AM2591" s="13">
        <f t="shared" si="3108"/>
        <v>5.6464117619835916E-5</v>
      </c>
      <c r="AN2591" s="13">
        <f t="shared" si="3109"/>
        <v>3.4254898022700562E-5</v>
      </c>
      <c r="AO2591" s="13">
        <f t="shared" si="3110"/>
        <v>1.0390652400219197E-5</v>
      </c>
      <c r="AP2591" s="13">
        <f t="shared" si="3111"/>
        <v>2.1012208187110001E-6</v>
      </c>
      <c r="AQ2591" s="13">
        <f t="shared" si="3112"/>
        <v>3.1868515750450258E-7</v>
      </c>
      <c r="AR2591" s="13">
        <f t="shared" si="3113"/>
        <v>2.3675319106877655E-4</v>
      </c>
      <c r="AS2591" s="13">
        <f t="shared" si="3114"/>
        <v>1.0783042463822935E-4</v>
      </c>
      <c r="AT2591" s="13">
        <f t="shared" si="3115"/>
        <v>2.4555953026802319E-5</v>
      </c>
      <c r="AU2591" s="13">
        <f t="shared" si="3116"/>
        <v>3.7280438619407414E-6</v>
      </c>
      <c r="AV2591" s="13">
        <f t="shared" si="3117"/>
        <v>4.2448905428505392E-7</v>
      </c>
      <c r="AW2591" s="13">
        <f t="shared" si="3118"/>
        <v>2.9678030212179274E-10</v>
      </c>
      <c r="AX2591" s="13">
        <f t="shared" si="3119"/>
        <v>4.2861441150903839E-6</v>
      </c>
      <c r="AY2591" s="13">
        <f t="shared" si="3120"/>
        <v>2.6002607631548406E-6</v>
      </c>
      <c r="AZ2591" s="13">
        <f t="shared" si="3121"/>
        <v>7.8874576482363711E-7</v>
      </c>
      <c r="BA2591" s="13">
        <f t="shared" si="3122"/>
        <v>1.5950192133100269E-7</v>
      </c>
      <c r="BB2591" s="13">
        <f t="shared" si="3123"/>
        <v>2.4191124735202143E-8</v>
      </c>
      <c r="BC2591" s="13">
        <f t="shared" si="3124"/>
        <v>2.9351898012045359E-9</v>
      </c>
      <c r="BD2591" s="13">
        <f t="shared" si="3125"/>
        <v>2.3938378208065249E-5</v>
      </c>
      <c r="BE2591" s="13">
        <f t="shared" si="3126"/>
        <v>1.0902854046754331E-5</v>
      </c>
      <c r="BF2591" s="13">
        <f t="shared" si="3127"/>
        <v>2.4828796949322409E-6</v>
      </c>
      <c r="BG2591" s="13">
        <f t="shared" si="3128"/>
        <v>3.7694665715178708E-7</v>
      </c>
      <c r="BH2591" s="13">
        <f t="shared" si="3129"/>
        <v>4.2920559933266684E-8</v>
      </c>
      <c r="BI2591" s="13">
        <f t="shared" si="3130"/>
        <v>3.909676724881187E-9</v>
      </c>
      <c r="BJ2591" s="14">
        <f t="shared" si="3131"/>
        <v>0.22606543253091091</v>
      </c>
      <c r="BK2591" s="14">
        <f t="shared" si="3132"/>
        <v>0.44805503449266243</v>
      </c>
      <c r="BL2591" s="14">
        <f t="shared" si="3133"/>
        <v>0.31301258587671299</v>
      </c>
      <c r="BM2591" s="14">
        <f t="shared" si="3134"/>
        <v>9.2071423856309745E-2</v>
      </c>
      <c r="BN2591" s="14">
        <f t="shared" si="3135"/>
        <v>0.9079244965333142</v>
      </c>
    </row>
    <row r="2592" spans="1:66" x14ac:dyDescent="0.25">
      <c r="A2592" t="s">
        <v>32</v>
      </c>
      <c r="B2592" t="s">
        <v>34</v>
      </c>
      <c r="C2592" t="s">
        <v>33</v>
      </c>
      <c r="D2592" s="7" t="s">
        <v>553</v>
      </c>
      <c r="E2592" s="10">
        <f>VLOOKUP(A2592,home!$A$2:$E$405,3,FALSE)</f>
        <v>1.2833333333333301</v>
      </c>
      <c r="F2592" s="10">
        <f>VLOOKUP(B2592,home!$B$2:$E$405,3,FALSE)</f>
        <v>0.39</v>
      </c>
      <c r="G2592" s="10">
        <f>VLOOKUP(C2592,away!$B$2:$E$405,4,FALSE)</f>
        <v>0.78</v>
      </c>
      <c r="H2592" s="10">
        <f>VLOOKUP(A2592,away!$A$2:$E$405,3,FALSE)</f>
        <v>1.1666666666666701</v>
      </c>
      <c r="I2592" s="10">
        <f>VLOOKUP(C2592,away!$B$2:$E$405,3,FALSE)</f>
        <v>0.13</v>
      </c>
      <c r="J2592" s="10">
        <f>VLOOKUP(B2592,home!$B$2:$E$405,4,FALSE)</f>
        <v>1.29</v>
      </c>
      <c r="K2592" s="12">
        <f t="shared" si="3080"/>
        <v>0.39038999999999902</v>
      </c>
      <c r="L2592" s="12">
        <f t="shared" si="3081"/>
        <v>0.19565000000000057</v>
      </c>
      <c r="M2592" s="13">
        <f t="shared" si="3082"/>
        <v>0.55652677289432195</v>
      </c>
      <c r="N2592" s="13">
        <f t="shared" si="3083"/>
        <v>0.21726248687021377</v>
      </c>
      <c r="O2592" s="13">
        <f t="shared" si="3084"/>
        <v>0.1088844631167744</v>
      </c>
      <c r="P2592" s="13">
        <f t="shared" si="3085"/>
        <v>4.2507405556157445E-2</v>
      </c>
      <c r="Q2592" s="13">
        <f t="shared" si="3086"/>
        <v>4.2408551124631266E-2</v>
      </c>
      <c r="R2592" s="13">
        <f t="shared" si="3087"/>
        <v>1.0651622604398487E-2</v>
      </c>
      <c r="S2592" s="13">
        <f t="shared" si="3088"/>
        <v>8.1167682091852879E-4</v>
      </c>
      <c r="T2592" s="13">
        <f t="shared" si="3089"/>
        <v>8.2972330275341323E-3</v>
      </c>
      <c r="U2592" s="13">
        <f t="shared" si="3090"/>
        <v>4.1582869485311145E-3</v>
      </c>
      <c r="V2592" s="13">
        <f t="shared" si="3091"/>
        <v>6.8884128985846619E-6</v>
      </c>
      <c r="W2592" s="13">
        <f t="shared" si="3092"/>
        <v>5.5186247578482527E-3</v>
      </c>
      <c r="X2592" s="13">
        <f t="shared" si="3093"/>
        <v>1.0797189338730138E-3</v>
      </c>
      <c r="Y2592" s="13">
        <f t="shared" si="3094"/>
        <v>1.0562350470612789E-4</v>
      </c>
      <c r="Z2592" s="13">
        <f t="shared" si="3095"/>
        <v>6.9466332085019026E-4</v>
      </c>
      <c r="AA2592" s="13">
        <f t="shared" si="3096"/>
        <v>2.7118961382670504E-4</v>
      </c>
      <c r="AB2592" s="13">
        <f t="shared" si="3097"/>
        <v>5.2934856670903559E-5</v>
      </c>
      <c r="AC2592" s="13">
        <f t="shared" si="3098"/>
        <v>3.2883476476297628E-8</v>
      </c>
      <c r="AD2592" s="13">
        <f t="shared" si="3099"/>
        <v>5.3860397980409346E-4</v>
      </c>
      <c r="AE2592" s="13">
        <f t="shared" si="3100"/>
        <v>1.053778686486712E-4</v>
      </c>
      <c r="AF2592" s="13">
        <f t="shared" si="3101"/>
        <v>1.0308590000556291E-5</v>
      </c>
      <c r="AG2592" s="13">
        <f t="shared" si="3102"/>
        <v>6.7229187786961492E-7</v>
      </c>
      <c r="AH2592" s="13">
        <f t="shared" si="3103"/>
        <v>3.3977719681085021E-5</v>
      </c>
      <c r="AI2592" s="13">
        <f t="shared" si="3104"/>
        <v>1.3264561986298745E-5</v>
      </c>
      <c r="AJ2592" s="13">
        <f t="shared" si="3105"/>
        <v>2.5891761769155771E-6</v>
      </c>
      <c r="AK2592" s="13">
        <f t="shared" si="3106"/>
        <v>3.3692949590202318E-7</v>
      </c>
      <c r="AL2592" s="13">
        <f t="shared" si="3107"/>
        <v>1.0046533886625951E-10</v>
      </c>
      <c r="AM2592" s="13">
        <f t="shared" si="3108"/>
        <v>4.2053121535143933E-5</v>
      </c>
      <c r="AN2592" s="13">
        <f t="shared" si="3109"/>
        <v>8.2276932283509347E-6</v>
      </c>
      <c r="AO2592" s="13">
        <f t="shared" si="3110"/>
        <v>8.0487409006343254E-7</v>
      </c>
      <c r="AP2592" s="13">
        <f t="shared" si="3111"/>
        <v>5.2491205240303696E-8</v>
      </c>
      <c r="AQ2592" s="13">
        <f t="shared" si="3112"/>
        <v>2.5674760763163611E-9</v>
      </c>
      <c r="AR2592" s="13">
        <f t="shared" si="3113"/>
        <v>1.3295481711208607E-6</v>
      </c>
      <c r="AS2592" s="13">
        <f t="shared" si="3114"/>
        <v>5.1904231052387144E-7</v>
      </c>
      <c r="AT2592" s="13">
        <f t="shared" si="3115"/>
        <v>1.0131446380270683E-7</v>
      </c>
      <c r="AU2592" s="13">
        <f t="shared" si="3116"/>
        <v>1.3184051174646205E-8</v>
      </c>
      <c r="AV2592" s="13">
        <f t="shared" si="3117"/>
        <v>1.2867304345175299E-9</v>
      </c>
      <c r="AW2592" s="13">
        <f t="shared" si="3118"/>
        <v>2.1315341225460585E-13</v>
      </c>
      <c r="AX2592" s="13">
        <f t="shared" si="3119"/>
        <v>2.7361863526841301E-6</v>
      </c>
      <c r="AY2592" s="13">
        <f t="shared" si="3120"/>
        <v>5.3533485990265169E-7</v>
      </c>
      <c r="AZ2592" s="13">
        <f t="shared" si="3121"/>
        <v>5.2369132669977054E-8</v>
      </c>
      <c r="BA2592" s="13">
        <f t="shared" si="3122"/>
        <v>3.4153402689603478E-9</v>
      </c>
      <c r="BB2592" s="13">
        <f t="shared" si="3123"/>
        <v>1.6705283090552343E-10</v>
      </c>
      <c r="BC2592" s="13">
        <f t="shared" si="3124"/>
        <v>6.5367772733331511E-12</v>
      </c>
      <c r="BD2592" s="13">
        <f t="shared" si="3125"/>
        <v>4.3354349946632866E-8</v>
      </c>
      <c r="BE2592" s="13">
        <f t="shared" si="3126"/>
        <v>1.6925104675665961E-8</v>
      </c>
      <c r="BF2592" s="13">
        <f t="shared" si="3127"/>
        <v>3.3036958071666088E-9</v>
      </c>
      <c r="BG2592" s="13">
        <f t="shared" si="3128"/>
        <v>4.2990993538658967E-10</v>
      </c>
      <c r="BH2592" s="13">
        <f t="shared" si="3129"/>
        <v>4.1958134918892588E-11</v>
      </c>
      <c r="BI2592" s="13">
        <f t="shared" si="3130"/>
        <v>3.2760072581972891E-12</v>
      </c>
      <c r="BJ2592" s="14">
        <f t="shared" si="3131"/>
        <v>0.2753816691759477</v>
      </c>
      <c r="BK2592" s="14">
        <f t="shared" si="3132"/>
        <v>0.5998533120030981</v>
      </c>
      <c r="BL2592" s="14">
        <f t="shared" si="3133"/>
        <v>0.12407069396156335</v>
      </c>
      <c r="BM2592" s="14">
        <f t="shared" si="3134"/>
        <v>2.1758500960315477E-2</v>
      </c>
      <c r="BN2592" s="14">
        <f t="shared" si="3135"/>
        <v>0.97824130216649718</v>
      </c>
    </row>
    <row r="2593" spans="1:66" x14ac:dyDescent="0.25">
      <c r="A2593" t="s">
        <v>32</v>
      </c>
      <c r="B2593" t="s">
        <v>195</v>
      </c>
      <c r="C2593" t="s">
        <v>208</v>
      </c>
      <c r="D2593" s="7" t="s">
        <v>553</v>
      </c>
      <c r="E2593" s="10">
        <f>VLOOKUP(A2593,home!$A$2:$E$405,3,FALSE)</f>
        <v>1.2833333333333301</v>
      </c>
      <c r="F2593" s="10">
        <f>VLOOKUP(B2593,home!$B$2:$E$405,3,FALSE)</f>
        <v>0.52</v>
      </c>
      <c r="G2593" s="10">
        <f>VLOOKUP(C2593,away!$B$2:$E$405,4,FALSE)</f>
        <v>0.78</v>
      </c>
      <c r="H2593" s="10">
        <f>VLOOKUP(A2593,away!$A$2:$E$405,3,FALSE)</f>
        <v>1.1666666666666701</v>
      </c>
      <c r="I2593" s="10">
        <f>VLOOKUP(C2593,away!$B$2:$E$405,3,FALSE)</f>
        <v>1.43</v>
      </c>
      <c r="J2593" s="10">
        <f>VLOOKUP(B2593,home!$B$2:$E$405,4,FALSE)</f>
        <v>1.71</v>
      </c>
      <c r="K2593" s="12">
        <f t="shared" si="3080"/>
        <v>0.52051999999999876</v>
      </c>
      <c r="L2593" s="12">
        <f t="shared" si="3081"/>
        <v>2.8528500000000081</v>
      </c>
      <c r="M2593" s="13">
        <f t="shared" si="3082"/>
        <v>3.4273939326281491E-2</v>
      </c>
      <c r="N2593" s="13">
        <f t="shared" si="3083"/>
        <v>1.7840270898115997E-2</v>
      </c>
      <c r="O2593" s="13">
        <f t="shared" si="3084"/>
        <v>9.7778407806982423E-2</v>
      </c>
      <c r="P2593" s="13">
        <f t="shared" si="3085"/>
        <v>5.0895616831690367E-2</v>
      </c>
      <c r="Q2593" s="13">
        <f t="shared" si="3086"/>
        <v>4.6431089039436586E-3</v>
      </c>
      <c r="R2593" s="13">
        <f t="shared" si="3087"/>
        <v>0.13947356535607533</v>
      </c>
      <c r="S2593" s="13">
        <f t="shared" si="3088"/>
        <v>1.8894558545039613E-2</v>
      </c>
      <c r="T2593" s="13">
        <f t="shared" si="3089"/>
        <v>1.3246093236615703E-2</v>
      </c>
      <c r="U2593" s="13">
        <f t="shared" si="3090"/>
        <v>7.2598780239144151E-2</v>
      </c>
      <c r="V2593" s="13">
        <f t="shared" si="3091"/>
        <v>3.1175296930013308E-3</v>
      </c>
      <c r="W2593" s="13">
        <f t="shared" si="3092"/>
        <v>8.0561034889358243E-4</v>
      </c>
      <c r="X2593" s="13">
        <f t="shared" si="3093"/>
        <v>2.2982854838410633E-3</v>
      </c>
      <c r="Y2593" s="13">
        <f t="shared" si="3094"/>
        <v>3.2783318712879986E-3</v>
      </c>
      <c r="Z2593" s="13">
        <f t="shared" si="3095"/>
        <v>0.1326323869753602</v>
      </c>
      <c r="AA2593" s="13">
        <f t="shared" si="3096"/>
        <v>6.9037810068414321E-2</v>
      </c>
      <c r="AB2593" s="13">
        <f t="shared" si="3097"/>
        <v>1.7967780448405468E-2</v>
      </c>
      <c r="AC2593" s="13">
        <f t="shared" si="3098"/>
        <v>2.8933899895106465E-4</v>
      </c>
      <c r="AD2593" s="13">
        <f t="shared" si="3099"/>
        <v>1.0483407470152161E-4</v>
      </c>
      <c r="AE2593" s="13">
        <f t="shared" si="3100"/>
        <v>2.9907589001223681E-4</v>
      </c>
      <c r="AF2593" s="13">
        <f t="shared" si="3101"/>
        <v>4.2660932641070613E-4</v>
      </c>
      <c r="AG2593" s="13">
        <f t="shared" si="3102"/>
        <v>4.0568413895026212E-4</v>
      </c>
      <c r="AH2593" s="13">
        <f t="shared" si="3103"/>
        <v>9.4595076295664354E-2</v>
      </c>
      <c r="AI2593" s="13">
        <f t="shared" si="3104"/>
        <v>4.9238629113419093E-2</v>
      </c>
      <c r="AJ2593" s="13">
        <f t="shared" si="3105"/>
        <v>1.2814845613058422E-2</v>
      </c>
      <c r="AK2593" s="13">
        <f t="shared" si="3106"/>
        <v>2.2234611461697182E-3</v>
      </c>
      <c r="AL2593" s="13">
        <f t="shared" si="3107"/>
        <v>1.7186337041550618E-5</v>
      </c>
      <c r="AM2593" s="13">
        <f t="shared" si="3108"/>
        <v>1.0913646512727182E-5</v>
      </c>
      <c r="AN2593" s="13">
        <f t="shared" si="3109"/>
        <v>3.1134996453833831E-5</v>
      </c>
      <c r="AO2593" s="13">
        <f t="shared" si="3110"/>
        <v>4.4411737316660057E-5</v>
      </c>
      <c r="AP2593" s="13">
        <f t="shared" si="3111"/>
        <v>4.2233341601277993E-5</v>
      </c>
      <c r="AQ2593" s="13">
        <f t="shared" si="3112"/>
        <v>3.0121347146801571E-5</v>
      </c>
      <c r="AR2593" s="13">
        <f t="shared" si="3113"/>
        <v>5.3973112682017363E-2</v>
      </c>
      <c r="AS2593" s="13">
        <f t="shared" si="3114"/>
        <v>2.8094084613243607E-2</v>
      </c>
      <c r="AT2593" s="13">
        <f t="shared" si="3115"/>
        <v>7.3117664614427633E-3</v>
      </c>
      <c r="AU2593" s="13">
        <f t="shared" si="3116"/>
        <v>1.2686402261700594E-3</v>
      </c>
      <c r="AV2593" s="13">
        <f t="shared" si="3117"/>
        <v>1.650881526315094E-4</v>
      </c>
      <c r="AW2593" s="13">
        <f t="shared" si="3118"/>
        <v>7.0891992413113008E-7</v>
      </c>
      <c r="AX2593" s="13">
        <f t="shared" si="3119"/>
        <v>9.4679521380078959E-7</v>
      </c>
      <c r="AY2593" s="13">
        <f t="shared" si="3120"/>
        <v>2.7010647256915902E-6</v>
      </c>
      <c r="AZ2593" s="13">
        <f t="shared" si="3121"/>
        <v>3.8528662513446387E-6</v>
      </c>
      <c r="BA2593" s="13">
        <f t="shared" si="3122"/>
        <v>3.6638831617161939E-6</v>
      </c>
      <c r="BB2593" s="13">
        <f t="shared" si="3123"/>
        <v>2.6131272694755185E-6</v>
      </c>
      <c r="BC2593" s="13">
        <f t="shared" si="3124"/>
        <v>1.4909720261446505E-6</v>
      </c>
      <c r="BD2593" s="13">
        <f t="shared" si="3125"/>
        <v>2.5662865752482288E-2</v>
      </c>
      <c r="BE2593" s="13">
        <f t="shared" si="3126"/>
        <v>1.3358034881482047E-2</v>
      </c>
      <c r="BF2593" s="13">
        <f t="shared" si="3127"/>
        <v>3.4765621582545092E-3</v>
      </c>
      <c r="BG2593" s="13">
        <f t="shared" si="3128"/>
        <v>6.0320671153821096E-4</v>
      </c>
      <c r="BH2593" s="13">
        <f t="shared" si="3129"/>
        <v>7.8495289372467191E-5</v>
      </c>
      <c r="BI2593" s="13">
        <f t="shared" si="3130"/>
        <v>8.1716736048313074E-6</v>
      </c>
      <c r="BJ2593" s="14">
        <f t="shared" si="3131"/>
        <v>4.3521987950452201E-2</v>
      </c>
      <c r="BK2593" s="14">
        <f t="shared" si="3132"/>
        <v>0.10749087079673111</v>
      </c>
      <c r="BL2593" s="14">
        <f t="shared" si="3133"/>
        <v>0.68972838468957276</v>
      </c>
      <c r="BM2593" s="14">
        <f t="shared" si="3134"/>
        <v>0.62846672914422541</v>
      </c>
      <c r="BN2593" s="14">
        <f t="shared" si="3135"/>
        <v>0.34490490912308924</v>
      </c>
    </row>
    <row r="2594" spans="1:66" x14ac:dyDescent="0.25">
      <c r="A2594" t="s">
        <v>32</v>
      </c>
      <c r="B2594" t="s">
        <v>198</v>
      </c>
      <c r="C2594" t="s">
        <v>362</v>
      </c>
      <c r="D2594" s="7" t="s">
        <v>553</v>
      </c>
      <c r="E2594" s="10">
        <f>VLOOKUP(A2594,home!$A$2:$E$405,3,FALSE)</f>
        <v>1.2833333333333301</v>
      </c>
      <c r="F2594" s="10">
        <f>VLOOKUP(B2594,home!$B$2:$E$405,3,FALSE)</f>
        <v>1.3</v>
      </c>
      <c r="G2594" s="10">
        <f>VLOOKUP(C2594,away!$B$2:$E$405,4,FALSE)</f>
        <v>1.3</v>
      </c>
      <c r="H2594" s="10">
        <f>VLOOKUP(A2594,away!$A$2:$E$405,3,FALSE)</f>
        <v>1.1666666666666701</v>
      </c>
      <c r="I2594" s="10">
        <f>VLOOKUP(C2594,away!$B$2:$E$405,3,FALSE)</f>
        <v>1.69</v>
      </c>
      <c r="J2594" s="10">
        <f>VLOOKUP(B2594,home!$B$2:$E$405,4,FALSE)</f>
        <v>0.71</v>
      </c>
      <c r="K2594" s="12">
        <f t="shared" si="3080"/>
        <v>2.1688333333333283</v>
      </c>
      <c r="L2594" s="12">
        <f t="shared" si="3081"/>
        <v>1.3998833333333374</v>
      </c>
      <c r="M2594" s="13">
        <f t="shared" si="3082"/>
        <v>2.8192010221341369E-2</v>
      </c>
      <c r="N2594" s="13">
        <f t="shared" si="3083"/>
        <v>6.1143771501719062E-2</v>
      </c>
      <c r="O2594" s="13">
        <f t="shared" si="3084"/>
        <v>3.9465525242018872E-2</v>
      </c>
      <c r="P2594" s="13">
        <f t="shared" si="3085"/>
        <v>8.5594146662398396E-2</v>
      </c>
      <c r="Q2594" s="13">
        <f t="shared" si="3086"/>
        <v>6.6305324879322378E-2</v>
      </c>
      <c r="R2594" s="13">
        <f t="shared" si="3087"/>
        <v>2.7623565513774179E-2</v>
      </c>
      <c r="S2594" s="13">
        <f t="shared" si="3088"/>
        <v>6.4968388963250592E-2</v>
      </c>
      <c r="T2594" s="13">
        <f t="shared" si="3089"/>
        <v>9.281971920981566E-2</v>
      </c>
      <c r="U2594" s="13">
        <f t="shared" si="3090"/>
        <v>5.991090967179042E-2</v>
      </c>
      <c r="V2594" s="13">
        <f t="shared" si="3091"/>
        <v>2.1916823516388427E-2</v>
      </c>
      <c r="W2594" s="13">
        <f t="shared" si="3092"/>
        <v>4.7935066258590002E-2</v>
      </c>
      <c r="X2594" s="13">
        <f t="shared" si="3093"/>
        <v>6.7103500337629352E-2</v>
      </c>
      <c r="Y2594" s="13">
        <f t="shared" si="3094"/>
        <v>4.6968535865487666E-2</v>
      </c>
      <c r="Z2594" s="13">
        <f t="shared" si="3095"/>
        <v>1.288992298999134E-2</v>
      </c>
      <c r="AA2594" s="13">
        <f t="shared" si="3096"/>
        <v>2.7956094644792821E-2</v>
      </c>
      <c r="AB2594" s="13">
        <f t="shared" si="3097"/>
        <v>3.0316054967724018E-2</v>
      </c>
      <c r="AC2594" s="13">
        <f t="shared" si="3098"/>
        <v>4.1588729211467232E-3</v>
      </c>
      <c r="AD2594" s="13">
        <f t="shared" si="3099"/>
        <v>2.5990792384292919E-2</v>
      </c>
      <c r="AE2594" s="13">
        <f t="shared" si="3100"/>
        <v>3.6384077078898694E-2</v>
      </c>
      <c r="AF2594" s="13">
        <f t="shared" si="3101"/>
        <v>2.5466731550732893E-2</v>
      </c>
      <c r="AG2594" s="13">
        <f t="shared" si="3102"/>
        <v>1.1883484350781745E-2</v>
      </c>
      <c r="AH2594" s="13">
        <f t="shared" si="3103"/>
        <v>4.5110970904097721E-3</v>
      </c>
      <c r="AI2594" s="13">
        <f t="shared" si="3104"/>
        <v>9.7838177395837053E-3</v>
      </c>
      <c r="AJ2594" s="13">
        <f t="shared" si="3105"/>
        <v>1.0609735020433539E-2</v>
      </c>
      <c r="AK2594" s="13">
        <f t="shared" si="3106"/>
        <v>7.6702489900500733E-3</v>
      </c>
      <c r="AL2594" s="13">
        <f t="shared" si="3107"/>
        <v>5.0507243146987347E-4</v>
      </c>
      <c r="AM2594" s="13">
        <f t="shared" si="3108"/>
        <v>1.1273939376560103E-2</v>
      </c>
      <c r="AN2594" s="13">
        <f t="shared" si="3109"/>
        <v>1.5782199834256921E-2</v>
      </c>
      <c r="AO2594" s="13">
        <f t="shared" si="3110"/>
        <v>1.1046619255656214E-2</v>
      </c>
      <c r="AP2594" s="13">
        <f t="shared" si="3111"/>
        <v>5.1546593952240842E-3</v>
      </c>
      <c r="AQ2594" s="13">
        <f t="shared" si="3112"/>
        <v>1.8039804440960732E-3</v>
      </c>
      <c r="AR2594" s="13">
        <f t="shared" si="3113"/>
        <v>1.2630019263826313E-3</v>
      </c>
      <c r="AS2594" s="13">
        <f t="shared" si="3114"/>
        <v>2.7392406780028574E-3</v>
      </c>
      <c r="AT2594" s="13">
        <f t="shared" si="3115"/>
        <v>2.9704782452375923E-3</v>
      </c>
      <c r="AU2594" s="13">
        <f t="shared" si="3116"/>
        <v>2.1474907447375942E-3</v>
      </c>
      <c r="AV2594" s="13">
        <f t="shared" si="3117"/>
        <v>1.1643873775529269E-3</v>
      </c>
      <c r="AW2594" s="13">
        <f t="shared" si="3118"/>
        <v>4.259603601137438E-5</v>
      </c>
      <c r="AX2594" s="13">
        <f t="shared" si="3119"/>
        <v>4.075215919643784E-3</v>
      </c>
      <c r="AY2594" s="13">
        <f t="shared" si="3120"/>
        <v>5.7048268456440215E-3</v>
      </c>
      <c r="AZ2594" s="13">
        <f t="shared" si="3121"/>
        <v>3.993046010384832E-3</v>
      </c>
      <c r="BA2594" s="13">
        <f t="shared" si="3122"/>
        <v>1.8632661863903009E-3</v>
      </c>
      <c r="BB2594" s="13">
        <f t="shared" si="3123"/>
        <v>6.5208881997283713E-4</v>
      </c>
      <c r="BC2594" s="13">
        <f t="shared" si="3124"/>
        <v>1.8256965418659573E-4</v>
      </c>
      <c r="BD2594" s="13">
        <f t="shared" si="3125"/>
        <v>2.9467589111849068E-4</v>
      </c>
      <c r="BE2594" s="13">
        <f t="shared" si="3126"/>
        <v>6.3910289518748513E-4</v>
      </c>
      <c r="BF2594" s="13">
        <f t="shared" si="3127"/>
        <v>6.9305383125622716E-4</v>
      </c>
      <c r="BG2594" s="13">
        <f t="shared" si="3128"/>
        <v>5.0103941700762569E-4</v>
      </c>
      <c r="BH2594" s="13">
        <f t="shared" si="3129"/>
        <v>2.7166774723000906E-4</v>
      </c>
      <c r="BI2594" s="13">
        <f t="shared" si="3130"/>
        <v>1.1784041315680334E-4</v>
      </c>
      <c r="BJ2594" s="14">
        <f t="shared" si="3131"/>
        <v>0.54353341515928599</v>
      </c>
      <c r="BK2594" s="14">
        <f t="shared" si="3132"/>
        <v>0.21104014156163942</v>
      </c>
      <c r="BL2594" s="14">
        <f t="shared" si="3133"/>
        <v>0.23064902804744761</v>
      </c>
      <c r="BM2594" s="14">
        <f t="shared" si="3134"/>
        <v>0.6841259329281576</v>
      </c>
      <c r="BN2594" s="14">
        <f t="shared" si="3135"/>
        <v>0.30832434402057429</v>
      </c>
    </row>
    <row r="2595" spans="1:66" x14ac:dyDescent="0.25">
      <c r="A2595" t="s">
        <v>32</v>
      </c>
      <c r="B2595" t="s">
        <v>207</v>
      </c>
      <c r="C2595" t="s">
        <v>209</v>
      </c>
      <c r="D2595" s="7" t="s">
        <v>553</v>
      </c>
      <c r="E2595" s="10">
        <f>VLOOKUP(A2595,home!$A$2:$E$405,3,FALSE)</f>
        <v>1.2833333333333301</v>
      </c>
      <c r="F2595" s="10">
        <f>VLOOKUP(B2595,home!$B$2:$E$405,3,FALSE)</f>
        <v>0.31</v>
      </c>
      <c r="G2595" s="10">
        <f>VLOOKUP(C2595,away!$B$2:$E$405,4,FALSE)</f>
        <v>0.47</v>
      </c>
      <c r="H2595" s="10">
        <f>VLOOKUP(A2595,away!$A$2:$E$405,3,FALSE)</f>
        <v>1.1666666666666701</v>
      </c>
      <c r="I2595" s="10">
        <f>VLOOKUP(C2595,away!$B$2:$E$405,3,FALSE)</f>
        <v>1.0900000000000001</v>
      </c>
      <c r="J2595" s="10">
        <f>VLOOKUP(B2595,home!$B$2:$E$405,4,FALSE)</f>
        <v>0.86</v>
      </c>
      <c r="K2595" s="12">
        <f t="shared" si="3080"/>
        <v>0.18698166666666619</v>
      </c>
      <c r="L2595" s="12">
        <f t="shared" si="3081"/>
        <v>1.0936333333333366</v>
      </c>
      <c r="M2595" s="13">
        <f t="shared" si="3082"/>
        <v>0.27786636008296628</v>
      </c>
      <c r="N2595" s="13">
        <f t="shared" si="3083"/>
        <v>5.1955915118913037E-2</v>
      </c>
      <c r="O2595" s="13">
        <f t="shared" si="3084"/>
        <v>0.30388391359873557</v>
      </c>
      <c r="P2595" s="13">
        <f t="shared" si="3085"/>
        <v>5.682072063788076E-2</v>
      </c>
      <c r="Q2595" s="13">
        <f t="shared" si="3086"/>
        <v>4.8574018010630994E-3</v>
      </c>
      <c r="R2595" s="13">
        <f t="shared" si="3087"/>
        <v>0.16616878868768242</v>
      </c>
      <c r="S2595" s="13">
        <f t="shared" si="3088"/>
        <v>2.9048085317381384E-3</v>
      </c>
      <c r="T2595" s="13">
        <f t="shared" si="3089"/>
        <v>5.3122165230359893E-3</v>
      </c>
      <c r="U2595" s="13">
        <f t="shared" si="3090"/>
        <v>3.1070517056803922E-2</v>
      </c>
      <c r="V2595" s="13">
        <f t="shared" si="3091"/>
        <v>6.6000278390879568E-5</v>
      </c>
      <c r="W2595" s="13">
        <f t="shared" si="3092"/>
        <v>3.0274836147748161E-4</v>
      </c>
      <c r="X2595" s="13">
        <f t="shared" si="3093"/>
        <v>3.3109569972382408E-4</v>
      </c>
      <c r="Y2595" s="13">
        <f t="shared" si="3094"/>
        <v>1.8104864687064961E-4</v>
      </c>
      <c r="Z2595" s="13">
        <f t="shared" si="3095"/>
        <v>6.0575908756157662E-2</v>
      </c>
      <c r="AA2595" s="13">
        <f t="shared" si="3096"/>
        <v>1.1326584379074255E-2</v>
      </c>
      <c r="AB2595" s="13">
        <f t="shared" si="3097"/>
        <v>1.0589318124199652E-3</v>
      </c>
      <c r="AC2595" s="13">
        <f t="shared" si="3098"/>
        <v>8.4352226447787283E-7</v>
      </c>
      <c r="AD2595" s="13">
        <f t="shared" si="3099"/>
        <v>1.4152098302415447E-5</v>
      </c>
      <c r="AE2595" s="13">
        <f t="shared" si="3100"/>
        <v>1.547720644013166E-5</v>
      </c>
      <c r="AF2595" s="13">
        <f t="shared" si="3101"/>
        <v>8.4631944349046833E-6</v>
      </c>
      <c r="AG2595" s="13">
        <f t="shared" si="3102"/>
        <v>3.0852105134976518E-6</v>
      </c>
      <c r="AH2595" s="13">
        <f t="shared" si="3103"/>
        <v>1.6561958253173185E-2</v>
      </c>
      <c r="AI2595" s="13">
        <f t="shared" si="3104"/>
        <v>3.0967825574420692E-3</v>
      </c>
      <c r="AJ2595" s="13">
        <f t="shared" si="3105"/>
        <v>2.8952078194738947E-4</v>
      </c>
      <c r="AK2595" s="13">
        <f t="shared" si="3106"/>
        <v>1.8045026114386448E-5</v>
      </c>
      <c r="AL2595" s="13">
        <f t="shared" si="3107"/>
        <v>6.8996539095151821E-9</v>
      </c>
      <c r="AM2595" s="13">
        <f t="shared" si="3108"/>
        <v>5.2923658548322742E-7</v>
      </c>
      <c r="AN2595" s="13">
        <f t="shared" si="3109"/>
        <v>5.7879077110397525E-7</v>
      </c>
      <c r="AO2595" s="13">
        <f t="shared" si="3110"/>
        <v>3.1649244015250633E-7</v>
      </c>
      <c r="AP2595" s="13">
        <f t="shared" si="3111"/>
        <v>1.1537556076626237E-7</v>
      </c>
      <c r="AQ2595" s="13">
        <f t="shared" si="3112"/>
        <v>3.1544639776502608E-8</v>
      </c>
      <c r="AR2595" s="13">
        <f t="shared" si="3113"/>
        <v>3.622541922189072E-3</v>
      </c>
      <c r="AS2595" s="13">
        <f t="shared" si="3114"/>
        <v>6.7734892618078119E-4</v>
      </c>
      <c r="AT2595" s="13">
        <f t="shared" si="3115"/>
        <v>6.3325915566079543E-5</v>
      </c>
      <c r="AU2595" s="13">
        <f t="shared" si="3116"/>
        <v>3.9469284119127128E-6</v>
      </c>
      <c r="AV2595" s="13">
        <f t="shared" si="3117"/>
        <v>1.8450081316836413E-7</v>
      </c>
      <c r="AW2595" s="13">
        <f t="shared" si="3118"/>
        <v>3.9191832598708261E-11</v>
      </c>
      <c r="AX2595" s="13">
        <f t="shared" si="3119"/>
        <v>1.6492923135771582E-8</v>
      </c>
      <c r="AY2595" s="13">
        <f t="shared" si="3120"/>
        <v>1.8037210505384381E-8</v>
      </c>
      <c r="AZ2595" s="13">
        <f t="shared" si="3121"/>
        <v>9.8630473245192982E-9</v>
      </c>
      <c r="BA2595" s="13">
        <f t="shared" si="3122"/>
        <v>3.5955191074461625E-9</v>
      </c>
      <c r="BB2595" s="13">
        <f t="shared" si="3123"/>
        <v>9.8304488663501233E-10</v>
      </c>
      <c r="BC2595" s="13">
        <f t="shared" si="3124"/>
        <v>2.1501813123738815E-10</v>
      </c>
      <c r="BD2595" s="13">
        <f t="shared" si="3125"/>
        <v>6.6028876625056428E-4</v>
      </c>
      <c r="BE2595" s="13">
        <f t="shared" si="3126"/>
        <v>1.2346189399480728E-4</v>
      </c>
      <c r="BF2595" s="13">
        <f t="shared" si="3127"/>
        <v>1.1542555354486164E-5</v>
      </c>
      <c r="BG2595" s="13">
        <f t="shared" si="3128"/>
        <v>7.1941541259135854E-7</v>
      </c>
      <c r="BH2595" s="13">
        <f t="shared" si="3129"/>
        <v>3.3629373218004859E-8</v>
      </c>
      <c r="BI2595" s="13">
        <f t="shared" si="3130"/>
        <v>1.2576152506515788E-9</v>
      </c>
      <c r="BJ2595" s="14">
        <f t="shared" si="3131"/>
        <v>6.2983224487535391E-2</v>
      </c>
      <c r="BK2595" s="14">
        <f t="shared" si="3132"/>
        <v>0.33765875799010492</v>
      </c>
      <c r="BL2595" s="14">
        <f t="shared" si="3133"/>
        <v>0.53863843786455512</v>
      </c>
      <c r="BM2595" s="14">
        <f t="shared" si="3134"/>
        <v>0.1383032111730933</v>
      </c>
      <c r="BN2595" s="14">
        <f t="shared" si="3135"/>
        <v>0.86155309992724116</v>
      </c>
    </row>
    <row r="2596" spans="1:66" x14ac:dyDescent="0.25">
      <c r="A2596" t="s">
        <v>298</v>
      </c>
      <c r="B2596" t="s">
        <v>299</v>
      </c>
      <c r="C2596" t="s">
        <v>363</v>
      </c>
      <c r="D2596" s="7" t="s">
        <v>553</v>
      </c>
      <c r="E2596" s="10">
        <f>VLOOKUP(A2596,home!$A$2:$E$405,3,FALSE)</f>
        <v>1.7333333333333301</v>
      </c>
      <c r="F2596" s="10">
        <f>VLOOKUP(B2596,home!$B$2:$E$405,3,FALSE)</f>
        <v>1.06</v>
      </c>
      <c r="G2596" s="10">
        <f>VLOOKUP(C2596,away!$B$2:$E$405,4,FALSE)</f>
        <v>1.27</v>
      </c>
      <c r="H2596" s="10">
        <f>VLOOKUP(A2596,away!$A$2:$E$405,3,FALSE)</f>
        <v>1.4666666666666699</v>
      </c>
      <c r="I2596" s="10">
        <f>VLOOKUP(C2596,away!$B$2:$E$405,3,FALSE)</f>
        <v>0.81</v>
      </c>
      <c r="J2596" s="10">
        <f>VLOOKUP(B2596,home!$B$2:$E$405,4,FALSE)</f>
        <v>1.02</v>
      </c>
      <c r="K2596" s="12">
        <f t="shared" si="3080"/>
        <v>2.3334133333333291</v>
      </c>
      <c r="L2596" s="12">
        <f t="shared" si="3081"/>
        <v>1.2117600000000026</v>
      </c>
      <c r="M2596" s="13">
        <f t="shared" si="3082"/>
        <v>2.8863619048762595E-2</v>
      </c>
      <c r="N2596" s="13">
        <f t="shared" si="3083"/>
        <v>6.7350753536636485E-2</v>
      </c>
      <c r="O2596" s="13">
        <f t="shared" si="3084"/>
        <v>3.4975779018528635E-2</v>
      </c>
      <c r="P2596" s="13">
        <f t="shared" si="3085"/>
        <v>8.1612949105554805E-2</v>
      </c>
      <c r="Q2596" s="13">
        <f t="shared" si="3086"/>
        <v>7.8578573156217246E-2</v>
      </c>
      <c r="R2596" s="13">
        <f t="shared" si="3087"/>
        <v>2.1191124991746177E-2</v>
      </c>
      <c r="S2596" s="13">
        <f t="shared" si="3088"/>
        <v>5.7690907110896673E-2</v>
      </c>
      <c r="T2596" s="13">
        <f t="shared" si="3089"/>
        <v>9.5218371807778021E-2</v>
      </c>
      <c r="U2596" s="13">
        <f t="shared" si="3090"/>
        <v>4.944765360407366E-2</v>
      </c>
      <c r="V2596" s="13">
        <f t="shared" si="3091"/>
        <v>1.8124796778257977E-2</v>
      </c>
      <c r="W2596" s="13">
        <f t="shared" si="3092"/>
        <v>6.1118763439008565E-2</v>
      </c>
      <c r="X2596" s="13">
        <f t="shared" si="3093"/>
        <v>7.406127278485318E-2</v>
      </c>
      <c r="Y2596" s="13">
        <f t="shared" si="3094"/>
        <v>4.4872243954886946E-2</v>
      </c>
      <c r="Z2596" s="13">
        <f t="shared" si="3095"/>
        <v>8.5595192066661371E-3</v>
      </c>
      <c r="AA2596" s="13">
        <f t="shared" si="3096"/>
        <v>1.997289624375748E-2</v>
      </c>
      <c r="AB2596" s="13">
        <f t="shared" si="3097"/>
        <v>2.3302511200233439E-2</v>
      </c>
      <c r="AC2596" s="13">
        <f t="shared" si="3098"/>
        <v>3.203033277188579E-3</v>
      </c>
      <c r="AD2596" s="13">
        <f t="shared" si="3099"/>
        <v>3.5653834381357059E-2</v>
      </c>
      <c r="AE2596" s="13">
        <f t="shared" si="3100"/>
        <v>4.3203890349953325E-2</v>
      </c>
      <c r="AF2596" s="13">
        <f t="shared" si="3101"/>
        <v>2.6176373085229777E-2</v>
      </c>
      <c r="AG2596" s="13">
        <f t="shared" si="3102"/>
        <v>1.0573160616586037E-2</v>
      </c>
      <c r="AH2596" s="13">
        <f t="shared" si="3103"/>
        <v>2.5930207484674435E-3</v>
      </c>
      <c r="AI2596" s="13">
        <f t="shared" si="3104"/>
        <v>6.0505891880839003E-3</v>
      </c>
      <c r="AJ2596" s="13">
        <f t="shared" si="3105"/>
        <v>7.0592627429987296E-3</v>
      </c>
      <c r="AK2596" s="13">
        <f t="shared" si="3106"/>
        <v>5.4907259360054807E-3</v>
      </c>
      <c r="AL2596" s="13">
        <f t="shared" si="3107"/>
        <v>3.6226779655449586E-4</v>
      </c>
      <c r="AM2596" s="13">
        <f t="shared" si="3108"/>
        <v>1.6639026505983368E-2</v>
      </c>
      <c r="AN2596" s="13">
        <f t="shared" si="3109"/>
        <v>2.0162506758890451E-2</v>
      </c>
      <c r="AO2596" s="13">
        <f t="shared" si="3110"/>
        <v>1.2216059595076573E-2</v>
      </c>
      <c r="AP2596" s="13">
        <f t="shared" si="3111"/>
        <v>4.9343107916433411E-3</v>
      </c>
      <c r="AQ2596" s="13">
        <f t="shared" si="3112"/>
        <v>1.4948001112204362E-3</v>
      </c>
      <c r="AR2596" s="13">
        <f t="shared" si="3113"/>
        <v>6.2842376443258312E-4</v>
      </c>
      <c r="AS2596" s="13">
        <f t="shared" si="3114"/>
        <v>1.4663723909105124E-3</v>
      </c>
      <c r="AT2596" s="13">
        <f t="shared" si="3115"/>
        <v>1.7108264442912313E-3</v>
      </c>
      <c r="AU2596" s="13">
        <f t="shared" si="3116"/>
        <v>1.3306884120428029E-3</v>
      </c>
      <c r="AV2596" s="13">
        <f t="shared" si="3117"/>
        <v>7.7626152079320802E-4</v>
      </c>
      <c r="AW2596" s="13">
        <f t="shared" si="3118"/>
        <v>2.8453488256112702E-5</v>
      </c>
      <c r="AX2596" s="13">
        <f t="shared" si="3119"/>
        <v>6.4709543837913773E-3</v>
      </c>
      <c r="AY2596" s="13">
        <f t="shared" si="3120"/>
        <v>7.8412436841030567E-3</v>
      </c>
      <c r="AZ2596" s="13">
        <f t="shared" si="3121"/>
        <v>4.7508527233243707E-3</v>
      </c>
      <c r="BA2596" s="13">
        <f t="shared" si="3122"/>
        <v>1.9189644320051844E-3</v>
      </c>
      <c r="BB2596" s="13">
        <f t="shared" si="3123"/>
        <v>5.8133108503165146E-4</v>
      </c>
      <c r="BC2596" s="13">
        <f t="shared" si="3124"/>
        <v>1.4088675111959106E-4</v>
      </c>
      <c r="BD2596" s="13">
        <f t="shared" si="3125"/>
        <v>1.2691646346480489E-4</v>
      </c>
      <c r="BE2596" s="13">
        <f t="shared" si="3126"/>
        <v>2.9614856806828798E-4</v>
      </c>
      <c r="BF2596" s="13">
        <f t="shared" si="3127"/>
        <v>3.4551850868905817E-4</v>
      </c>
      <c r="BG2596" s="13">
        <f t="shared" si="3128"/>
        <v>2.6874583169616531E-4</v>
      </c>
      <c r="BH2596" s="13">
        <f t="shared" si="3129"/>
        <v>1.5677377673939679E-4</v>
      </c>
      <c r="BI2596" s="13">
        <f t="shared" si="3130"/>
        <v>7.3163604192146215E-5</v>
      </c>
      <c r="BJ2596" s="14">
        <f t="shared" si="3131"/>
        <v>0.61395817393469609</v>
      </c>
      <c r="BK2596" s="14">
        <f t="shared" si="3132"/>
        <v>0.19769881680131818</v>
      </c>
      <c r="BL2596" s="14">
        <f t="shared" si="3133"/>
        <v>0.17726340295921519</v>
      </c>
      <c r="BM2596" s="14">
        <f t="shared" si="3134"/>
        <v>0.67709432384860258</v>
      </c>
      <c r="BN2596" s="14">
        <f t="shared" si="3135"/>
        <v>0.31257279885744599</v>
      </c>
    </row>
    <row r="2597" spans="1:66" x14ac:dyDescent="0.25">
      <c r="A2597" t="s">
        <v>298</v>
      </c>
      <c r="B2597" t="s">
        <v>330</v>
      </c>
      <c r="C2597" t="s">
        <v>324</v>
      </c>
      <c r="D2597" s="7" t="s">
        <v>553</v>
      </c>
      <c r="E2597" s="10">
        <f>VLOOKUP(A2597,home!$A$2:$E$405,3,FALSE)</f>
        <v>1.7333333333333301</v>
      </c>
      <c r="F2597" s="10">
        <f>VLOOKUP(B2597,home!$B$2:$E$405,3,FALSE)</f>
        <v>1.04</v>
      </c>
      <c r="G2597" s="10">
        <f>VLOOKUP(C2597,away!$B$2:$E$405,4,FALSE)</f>
        <v>1.25</v>
      </c>
      <c r="H2597" s="10">
        <f>VLOOKUP(A2597,away!$A$2:$E$405,3,FALSE)</f>
        <v>1.4666666666666699</v>
      </c>
      <c r="I2597" s="10">
        <f>VLOOKUP(C2597,away!$B$2:$E$405,3,FALSE)</f>
        <v>0.67</v>
      </c>
      <c r="J2597" s="10">
        <f>VLOOKUP(B2597,home!$B$2:$E$405,4,FALSE)</f>
        <v>1.23</v>
      </c>
      <c r="K2597" s="12">
        <f t="shared" si="3080"/>
        <v>2.253333333333329</v>
      </c>
      <c r="L2597" s="12">
        <f t="shared" si="3081"/>
        <v>1.2086800000000026</v>
      </c>
      <c r="M2597" s="13">
        <f t="shared" si="3082"/>
        <v>3.1366547088553659E-2</v>
      </c>
      <c r="N2597" s="13">
        <f t="shared" si="3083"/>
        <v>7.067928610620744E-2</v>
      </c>
      <c r="O2597" s="13">
        <f t="shared" si="3084"/>
        <v>3.7912118134993122E-2</v>
      </c>
      <c r="P2597" s="13">
        <f t="shared" si="3085"/>
        <v>8.5428639530851003E-2</v>
      </c>
      <c r="Q2597" s="13">
        <f t="shared" si="3086"/>
        <v>7.9631995679660256E-2</v>
      </c>
      <c r="R2597" s="13">
        <f t="shared" si="3087"/>
        <v>2.2911809473701798E-2</v>
      </c>
      <c r="S2597" s="13">
        <f t="shared" si="3088"/>
        <v>5.8167483589190633E-2</v>
      </c>
      <c r="T2597" s="13">
        <f t="shared" si="3089"/>
        <v>9.6249600538091964E-2</v>
      </c>
      <c r="U2597" s="13">
        <f t="shared" si="3090"/>
        <v>5.1627944014074618E-2</v>
      </c>
      <c r="V2597" s="13">
        <f t="shared" si="3091"/>
        <v>1.7602507728762248E-2</v>
      </c>
      <c r="W2597" s="13">
        <f t="shared" si="3092"/>
        <v>5.9812476754944686E-2</v>
      </c>
      <c r="X2597" s="13">
        <f t="shared" si="3093"/>
        <v>7.2294144404166705E-2</v>
      </c>
      <c r="Y2597" s="13">
        <f t="shared" si="3094"/>
        <v>4.3690243229214207E-2</v>
      </c>
      <c r="Z2597" s="13">
        <f t="shared" si="3095"/>
        <v>9.231015291557983E-3</v>
      </c>
      <c r="AA2597" s="13">
        <f t="shared" si="3096"/>
        <v>2.0800554456977278E-2</v>
      </c>
      <c r="AB2597" s="13">
        <f t="shared" si="3097"/>
        <v>2.3435291354861026E-2</v>
      </c>
      <c r="AC2597" s="13">
        <f t="shared" si="3098"/>
        <v>2.9963416983587177E-3</v>
      </c>
      <c r="AD2597" s="13">
        <f t="shared" si="3099"/>
        <v>3.369436190528545E-2</v>
      </c>
      <c r="AE2597" s="13">
        <f t="shared" si="3100"/>
        <v>4.0725701347680505E-2</v>
      </c>
      <c r="AF2597" s="13">
        <f t="shared" si="3101"/>
        <v>2.4612170352457292E-2</v>
      </c>
      <c r="AG2597" s="13">
        <f t="shared" si="3102"/>
        <v>9.9160793538693812E-3</v>
      </c>
      <c r="AH2597" s="13">
        <f t="shared" si="3103"/>
        <v>2.7893358906500819E-3</v>
      </c>
      <c r="AI2597" s="13">
        <f t="shared" si="3104"/>
        <v>6.2853035402648388E-3</v>
      </c>
      <c r="AJ2597" s="13">
        <f t="shared" si="3105"/>
        <v>7.0814419886983731E-3</v>
      </c>
      <c r="AK2597" s="13">
        <f t="shared" si="3106"/>
        <v>5.3189497604001004E-3</v>
      </c>
      <c r="AL2597" s="13">
        <f t="shared" si="3107"/>
        <v>3.2642852799536219E-4</v>
      </c>
      <c r="AM2597" s="13">
        <f t="shared" si="3108"/>
        <v>1.518492576531527E-2</v>
      </c>
      <c r="AN2597" s="13">
        <f t="shared" si="3109"/>
        <v>1.8353716074021299E-2</v>
      </c>
      <c r="AO2597" s="13">
        <f t="shared" si="3110"/>
        <v>1.1091884772174059E-2</v>
      </c>
      <c r="AP2597" s="13">
        <f t="shared" si="3111"/>
        <v>4.4688464288104562E-3</v>
      </c>
      <c r="AQ2597" s="13">
        <f t="shared" si="3112"/>
        <v>1.3503513253936587E-3</v>
      </c>
      <c r="AR2597" s="13">
        <f t="shared" si="3113"/>
        <v>6.7428290086218965E-4</v>
      </c>
      <c r="AS2597" s="13">
        <f t="shared" si="3114"/>
        <v>1.5193841366094643E-3</v>
      </c>
      <c r="AT2597" s="13">
        <f t="shared" si="3115"/>
        <v>1.7118394605799936E-3</v>
      </c>
      <c r="AU2597" s="13">
        <f t="shared" si="3116"/>
        <v>1.2857816392800815E-3</v>
      </c>
      <c r="AV2597" s="13">
        <f t="shared" si="3117"/>
        <v>7.2432365679444459E-4</v>
      </c>
      <c r="AW2597" s="13">
        <f t="shared" si="3118"/>
        <v>2.4695759264350512E-5</v>
      </c>
      <c r="AX2597" s="13">
        <f t="shared" si="3119"/>
        <v>5.7027832318628348E-3</v>
      </c>
      <c r="AY2597" s="13">
        <f t="shared" si="3120"/>
        <v>6.8928400366879859E-3</v>
      </c>
      <c r="AZ2597" s="13">
        <f t="shared" si="3121"/>
        <v>4.1656189477720269E-3</v>
      </c>
      <c r="BA2597" s="13">
        <f t="shared" si="3122"/>
        <v>1.6783001032643682E-3</v>
      </c>
      <c r="BB2597" s="13">
        <f t="shared" si="3123"/>
        <v>5.0713194220339535E-4</v>
      </c>
      <c r="BC2597" s="13">
        <f t="shared" si="3124"/>
        <v>1.2259204718048023E-4</v>
      </c>
      <c r="BD2597" s="13">
        <f t="shared" si="3125"/>
        <v>1.3583204276901878E-4</v>
      </c>
      <c r="BE2597" s="13">
        <f t="shared" si="3126"/>
        <v>3.060748697061884E-4</v>
      </c>
      <c r="BF2597" s="13">
        <f t="shared" si="3127"/>
        <v>3.4484435320230499E-4</v>
      </c>
      <c r="BG2597" s="13">
        <f t="shared" si="3128"/>
        <v>2.5901642529417519E-4</v>
      </c>
      <c r="BH2597" s="13">
        <f t="shared" si="3129"/>
        <v>1.4591258624905177E-4</v>
      </c>
      <c r="BI2597" s="13">
        <f t="shared" si="3130"/>
        <v>6.5757938869572501E-5</v>
      </c>
      <c r="BJ2597" s="14">
        <f t="shared" si="3131"/>
        <v>0.60082505034626366</v>
      </c>
      <c r="BK2597" s="14">
        <f t="shared" si="3132"/>
        <v>0.20278078820039963</v>
      </c>
      <c r="BL2597" s="14">
        <f t="shared" si="3133"/>
        <v>0.18533579862483768</v>
      </c>
      <c r="BM2597" s="14">
        <f t="shared" si="3134"/>
        <v>0.66337411217166808</v>
      </c>
      <c r="BN2597" s="14">
        <f t="shared" si="3135"/>
        <v>0.32793039601396728</v>
      </c>
    </row>
    <row r="2598" spans="1:66" x14ac:dyDescent="0.25">
      <c r="A2598" t="s">
        <v>298</v>
      </c>
      <c r="B2598" t="s">
        <v>338</v>
      </c>
      <c r="C2598" t="s">
        <v>203</v>
      </c>
      <c r="D2598" s="7" t="s">
        <v>553</v>
      </c>
      <c r="E2598" s="10">
        <f>VLOOKUP(A2598,home!$A$2:$E$405,3,FALSE)</f>
        <v>1.7333333333333301</v>
      </c>
      <c r="F2598" s="10">
        <f>VLOOKUP(B2598,home!$B$2:$E$405,3,FALSE)</f>
        <v>0.77</v>
      </c>
      <c r="G2598" s="10">
        <f>VLOOKUP(C2598,away!$B$2:$E$405,4,FALSE)</f>
        <v>0.96</v>
      </c>
      <c r="H2598" s="10">
        <f>VLOOKUP(A2598,away!$A$2:$E$405,3,FALSE)</f>
        <v>1.4666666666666699</v>
      </c>
      <c r="I2598" s="10">
        <f>VLOOKUP(C2598,away!$B$2:$E$405,3,FALSE)</f>
        <v>0.87</v>
      </c>
      <c r="J2598" s="10">
        <f>VLOOKUP(B2598,home!$B$2:$E$405,4,FALSE)</f>
        <v>0.91</v>
      </c>
      <c r="K2598" s="12">
        <f t="shared" si="3080"/>
        <v>1.2812799999999975</v>
      </c>
      <c r="L2598" s="12">
        <f t="shared" si="3081"/>
        <v>1.1611600000000026</v>
      </c>
      <c r="M2598" s="13">
        <f t="shared" si="3082"/>
        <v>8.6948438233937539E-2</v>
      </c>
      <c r="N2598" s="13">
        <f t="shared" si="3083"/>
        <v>0.11140529494037926</v>
      </c>
      <c r="O2598" s="13">
        <f t="shared" si="3084"/>
        <v>0.10096104853971914</v>
      </c>
      <c r="P2598" s="13">
        <f t="shared" si="3085"/>
        <v>0.12935937227297109</v>
      </c>
      <c r="Q2598" s="13">
        <f t="shared" si="3086"/>
        <v>7.1370688150604447E-2</v>
      </c>
      <c r="R2598" s="13">
        <f t="shared" si="3087"/>
        <v>5.8615965561190267E-2</v>
      </c>
      <c r="S2598" s="13">
        <f t="shared" si="3088"/>
        <v>4.811428340390133E-2</v>
      </c>
      <c r="T2598" s="13">
        <f t="shared" si="3089"/>
        <v>8.2872788252956048E-2</v>
      </c>
      <c r="U2598" s="13">
        <f t="shared" si="3090"/>
        <v>7.5103464354241714E-2</v>
      </c>
      <c r="V2598" s="13">
        <f t="shared" si="3091"/>
        <v>7.9536710682441107E-3</v>
      </c>
      <c r="W2598" s="13">
        <f t="shared" si="3092"/>
        <v>3.0481945104535439E-2</v>
      </c>
      <c r="X2598" s="13">
        <f t="shared" si="3093"/>
        <v>3.539441537758245E-2</v>
      </c>
      <c r="Y2598" s="13">
        <f t="shared" si="3094"/>
        <v>2.0549289679916864E-2</v>
      </c>
      <c r="Z2598" s="13">
        <f t="shared" si="3095"/>
        <v>2.2687504857010626E-2</v>
      </c>
      <c r="AA2598" s="13">
        <f t="shared" si="3096"/>
        <v>2.9069046223190516E-2</v>
      </c>
      <c r="AB2598" s="13">
        <f t="shared" si="3097"/>
        <v>1.8622793772424741E-2</v>
      </c>
      <c r="AC2598" s="13">
        <f t="shared" si="3098"/>
        <v>7.3957761458399464E-4</v>
      </c>
      <c r="AD2598" s="13">
        <f t="shared" si="3099"/>
        <v>9.7639766558847707E-3</v>
      </c>
      <c r="AE2598" s="13">
        <f t="shared" si="3100"/>
        <v>1.1337539133747188E-2</v>
      </c>
      <c r="AF2598" s="13">
        <f t="shared" si="3101"/>
        <v>6.5823484702709567E-3</v>
      </c>
      <c r="AG2598" s="13">
        <f t="shared" si="3102"/>
        <v>2.5477199165799482E-3</v>
      </c>
      <c r="AH2598" s="13">
        <f t="shared" si="3103"/>
        <v>6.5859557849416274E-3</v>
      </c>
      <c r="AI2598" s="13">
        <f t="shared" si="3104"/>
        <v>8.4384534281299918E-3</v>
      </c>
      <c r="AJ2598" s="13">
        <f t="shared" si="3105"/>
        <v>5.406010804197189E-3</v>
      </c>
      <c r="AK2598" s="13">
        <f t="shared" si="3106"/>
        <v>2.3088711744005874E-3</v>
      </c>
      <c r="AL2598" s="13">
        <f t="shared" si="3107"/>
        <v>4.4012887597737034E-5</v>
      </c>
      <c r="AM2598" s="13">
        <f t="shared" si="3108"/>
        <v>2.5020776019304032E-3</v>
      </c>
      <c r="AN2598" s="13">
        <f t="shared" si="3109"/>
        <v>2.9053124282575134E-3</v>
      </c>
      <c r="AO2598" s="13">
        <f t="shared" si="3110"/>
        <v>1.6867662895977509E-3</v>
      </c>
      <c r="AP2598" s="13">
        <f t="shared" si="3111"/>
        <v>6.5286851494310999E-4</v>
      </c>
      <c r="AQ2598" s="13">
        <f t="shared" si="3112"/>
        <v>1.8952120120283575E-4</v>
      </c>
      <c r="AR2598" s="13">
        <f t="shared" si="3113"/>
        <v>1.5294696838485668E-3</v>
      </c>
      <c r="AS2598" s="13">
        <f t="shared" si="3114"/>
        <v>1.9596789165214879E-3</v>
      </c>
      <c r="AT2598" s="13">
        <f t="shared" si="3115"/>
        <v>1.2554487010803239E-3</v>
      </c>
      <c r="AU2598" s="13">
        <f t="shared" si="3116"/>
        <v>5.3619377057339819E-4</v>
      </c>
      <c r="AV2598" s="13">
        <f t="shared" si="3117"/>
        <v>1.7175358859007056E-4</v>
      </c>
      <c r="AW2598" s="13">
        <f t="shared" si="3118"/>
        <v>1.8189194868462704E-6</v>
      </c>
      <c r="AX2598" s="13">
        <f t="shared" si="3119"/>
        <v>5.3431033163356336E-4</v>
      </c>
      <c r="AY2598" s="13">
        <f t="shared" si="3120"/>
        <v>6.2041978467962985E-4</v>
      </c>
      <c r="AZ2598" s="13">
        <f t="shared" si="3121"/>
        <v>3.6020331858930031E-4</v>
      </c>
      <c r="BA2598" s="13">
        <f t="shared" si="3122"/>
        <v>1.3941789513771769E-4</v>
      </c>
      <c r="BB2598" s="13">
        <f t="shared" si="3123"/>
        <v>4.047162077952815E-5</v>
      </c>
      <c r="BC2598" s="13">
        <f t="shared" si="3124"/>
        <v>9.3988054368713974E-6</v>
      </c>
      <c r="BD2598" s="13">
        <f t="shared" si="3125"/>
        <v>2.9599316968293446E-4</v>
      </c>
      <c r="BE2598" s="13">
        <f t="shared" si="3126"/>
        <v>3.7925012845134952E-4</v>
      </c>
      <c r="BF2598" s="13">
        <f t="shared" si="3127"/>
        <v>2.4296280229107214E-4</v>
      </c>
      <c r="BG2598" s="13">
        <f t="shared" si="3128"/>
        <v>1.0376779310650146E-4</v>
      </c>
      <c r="BH2598" s="13">
        <f t="shared" si="3129"/>
        <v>3.3238899487874479E-5</v>
      </c>
      <c r="BI2598" s="13">
        <f t="shared" si="3130"/>
        <v>8.5176674271647457E-6</v>
      </c>
      <c r="BJ2598" s="14">
        <f t="shared" si="3131"/>
        <v>0.39194677347464557</v>
      </c>
      <c r="BK2598" s="14">
        <f t="shared" si="3132"/>
        <v>0.27377977526591546</v>
      </c>
      <c r="BL2598" s="14">
        <f t="shared" si="3133"/>
        <v>0.31162788476349651</v>
      </c>
      <c r="BM2598" s="14">
        <f t="shared" si="3134"/>
        <v>0.4407625297970737</v>
      </c>
      <c r="BN2598" s="14">
        <f t="shared" si="3135"/>
        <v>0.55866080769880178</v>
      </c>
    </row>
    <row r="2599" spans="1:66" x14ac:dyDescent="0.25">
      <c r="A2599" t="s">
        <v>298</v>
      </c>
      <c r="B2599" t="s">
        <v>358</v>
      </c>
      <c r="C2599" t="s">
        <v>325</v>
      </c>
      <c r="D2599" s="7" t="s">
        <v>553</v>
      </c>
      <c r="E2599" s="10">
        <f>VLOOKUP(A2599,home!$A$2:$E$405,3,FALSE)</f>
        <v>1.7333333333333301</v>
      </c>
      <c r="F2599" s="10">
        <f>VLOOKUP(B2599,home!$B$2:$E$405,3,FALSE)</f>
        <v>0.96</v>
      </c>
      <c r="G2599" s="10">
        <f>VLOOKUP(C2599,away!$B$2:$E$405,4,FALSE)</f>
        <v>0.96</v>
      </c>
      <c r="H2599" s="10">
        <f>VLOOKUP(A2599,away!$A$2:$E$405,3,FALSE)</f>
        <v>1.4666666666666699</v>
      </c>
      <c r="I2599" s="10">
        <f>VLOOKUP(C2599,away!$B$2:$E$405,3,FALSE)</f>
        <v>0.96</v>
      </c>
      <c r="J2599" s="10">
        <f>VLOOKUP(B2599,home!$B$2:$E$405,4,FALSE)</f>
        <v>1.02</v>
      </c>
      <c r="K2599" s="12">
        <f t="shared" si="3080"/>
        <v>1.5974399999999969</v>
      </c>
      <c r="L2599" s="12">
        <f t="shared" si="3081"/>
        <v>1.4361600000000032</v>
      </c>
      <c r="M2599" s="13">
        <f t="shared" si="3082"/>
        <v>4.8142014538784472E-2</v>
      </c>
      <c r="N2599" s="13">
        <f t="shared" si="3083"/>
        <v>7.6903979704835729E-2</v>
      </c>
      <c r="O2599" s="13">
        <f t="shared" si="3084"/>
        <v>6.9139635600020857E-2</v>
      </c>
      <c r="P2599" s="13">
        <f t="shared" si="3085"/>
        <v>0.1104464194928971</v>
      </c>
      <c r="Q2599" s="13">
        <f t="shared" si="3086"/>
        <v>6.1424746669846278E-2</v>
      </c>
      <c r="R2599" s="13">
        <f t="shared" si="3087"/>
        <v>4.9647789531663093E-2</v>
      </c>
      <c r="S2599" s="13">
        <f t="shared" si="3088"/>
        <v>6.3345975940483579E-2</v>
      </c>
      <c r="T2599" s="13">
        <f t="shared" si="3089"/>
        <v>8.8215764177366623E-2</v>
      </c>
      <c r="U2599" s="13">
        <f t="shared" si="3090"/>
        <v>7.9309364909459751E-2</v>
      </c>
      <c r="V2599" s="13">
        <f t="shared" si="3091"/>
        <v>1.6147448333474528E-2</v>
      </c>
      <c r="W2599" s="13">
        <f t="shared" si="3092"/>
        <v>3.2707449106759677E-2</v>
      </c>
      <c r="X2599" s="13">
        <f t="shared" si="3093"/>
        <v>4.6973130109164075E-2</v>
      </c>
      <c r="Y2599" s="13">
        <f t="shared" si="3094"/>
        <v>3.3730465268788624E-2</v>
      </c>
      <c r="Z2599" s="13">
        <f t="shared" si="3095"/>
        <v>2.3767389804597812E-2</v>
      </c>
      <c r="AA2599" s="13">
        <f t="shared" si="3096"/>
        <v>3.7966979169456655E-2</v>
      </c>
      <c r="AB2599" s="13">
        <f t="shared" si="3097"/>
        <v>3.0324985602228367E-2</v>
      </c>
      <c r="AC2599" s="13">
        <f t="shared" si="3098"/>
        <v>2.3153214887565027E-3</v>
      </c>
      <c r="AD2599" s="13">
        <f t="shared" si="3099"/>
        <v>1.3062046875275525E-2</v>
      </c>
      <c r="AE2599" s="13">
        <f t="shared" si="3100"/>
        <v>1.8759189240395737E-2</v>
      </c>
      <c r="AF2599" s="13">
        <f t="shared" si="3101"/>
        <v>1.3470598609743402E-2</v>
      </c>
      <c r="AG2599" s="13">
        <f t="shared" si="3102"/>
        <v>6.4486449664563766E-3</v>
      </c>
      <c r="AH2599" s="13">
        <f t="shared" si="3103"/>
        <v>8.5334436354428181E-3</v>
      </c>
      <c r="AI2599" s="13">
        <f t="shared" si="3104"/>
        <v>1.3631664201001748E-2</v>
      </c>
      <c r="AJ2599" s="13">
        <f t="shared" si="3105"/>
        <v>1.0887882830624097E-2</v>
      </c>
      <c r="AK2599" s="13">
        <f t="shared" si="3106"/>
        <v>5.7975798496507063E-3</v>
      </c>
      <c r="AL2599" s="13">
        <f t="shared" si="3107"/>
        <v>2.1247051737073057E-4</v>
      </c>
      <c r="AM2599" s="13">
        <f t="shared" si="3108"/>
        <v>4.1731672320880131E-3</v>
      </c>
      <c r="AN2599" s="13">
        <f t="shared" si="3109"/>
        <v>5.9933358520355331E-3</v>
      </c>
      <c r="AO2599" s="13">
        <f t="shared" si="3110"/>
        <v>4.303694608629686E-3</v>
      </c>
      <c r="AP2599" s="13">
        <f t="shared" si="3111"/>
        <v>2.060264683043208E-3</v>
      </c>
      <c r="AQ2599" s="13">
        <f t="shared" si="3112"/>
        <v>7.3971743179983512E-4</v>
      </c>
      <c r="AR2599" s="13">
        <f t="shared" si="3113"/>
        <v>2.4510780822955152E-3</v>
      </c>
      <c r="AS2599" s="13">
        <f t="shared" si="3114"/>
        <v>3.9154501717821406E-3</v>
      </c>
      <c r="AT2599" s="13">
        <f t="shared" si="3115"/>
        <v>3.1273483612058259E-3</v>
      </c>
      <c r="AU2599" s="13">
        <f t="shared" si="3116"/>
        <v>1.6652504553748746E-3</v>
      </c>
      <c r="AV2599" s="13">
        <f t="shared" si="3117"/>
        <v>6.6503442185850885E-4</v>
      </c>
      <c r="AW2599" s="13">
        <f t="shared" si="3118"/>
        <v>1.3540152514399338E-5</v>
      </c>
      <c r="AX2599" s="13">
        <f t="shared" si="3119"/>
        <v>1.1110640438711107E-3</v>
      </c>
      <c r="AY2599" s="13">
        <f t="shared" si="3120"/>
        <v>1.5956657372459377E-3</v>
      </c>
      <c r="AZ2599" s="13">
        <f t="shared" si="3121"/>
        <v>1.1458156526015656E-3</v>
      </c>
      <c r="BA2599" s="13">
        <f t="shared" si="3122"/>
        <v>5.485248692134228E-4</v>
      </c>
      <c r="BB2599" s="13">
        <f t="shared" si="3123"/>
        <v>1.9694236904238774E-4</v>
      </c>
      <c r="BC2599" s="13">
        <f t="shared" si="3124"/>
        <v>5.6568150544783207E-5</v>
      </c>
      <c r="BD2599" s="13">
        <f t="shared" si="3125"/>
        <v>5.866900497782558E-4</v>
      </c>
      <c r="BE2599" s="13">
        <f t="shared" si="3126"/>
        <v>9.3720215311777512E-4</v>
      </c>
      <c r="BF2599" s="13">
        <f t="shared" si="3127"/>
        <v>7.48562103738228E-4</v>
      </c>
      <c r="BG2599" s="13">
        <f t="shared" si="3128"/>
        <v>3.9859434899853081E-4</v>
      </c>
      <c r="BH2599" s="13">
        <f t="shared" si="3129"/>
        <v>1.5918263921605301E-4</v>
      </c>
      <c r="BI2599" s="13">
        <f t="shared" si="3130"/>
        <v>5.085694303785818E-5</v>
      </c>
      <c r="BJ2599" s="14">
        <f t="shared" si="3131"/>
        <v>0.41362077535874758</v>
      </c>
      <c r="BK2599" s="14">
        <f t="shared" si="3132"/>
        <v>0.24220531604901283</v>
      </c>
      <c r="BL2599" s="14">
        <f t="shared" si="3133"/>
        <v>0.31994457505995155</v>
      </c>
      <c r="BM2599" s="14">
        <f t="shared" si="3134"/>
        <v>0.58225134514953092</v>
      </c>
      <c r="BN2599" s="14">
        <f t="shared" si="3135"/>
        <v>0.41570458553804757</v>
      </c>
    </row>
    <row r="2600" spans="1:66" x14ac:dyDescent="0.25">
      <c r="A2600" t="s">
        <v>298</v>
      </c>
      <c r="B2600" t="s">
        <v>366</v>
      </c>
      <c r="C2600" t="s">
        <v>331</v>
      </c>
      <c r="D2600" s="7" t="s">
        <v>553</v>
      </c>
      <c r="E2600" s="10">
        <f>VLOOKUP(A2600,home!$A$2:$E$405,3,FALSE)</f>
        <v>1.7333333333333301</v>
      </c>
      <c r="F2600" s="10">
        <f>VLOOKUP(B2600,home!$B$2:$E$405,3,FALSE)</f>
        <v>1.1499999999999999</v>
      </c>
      <c r="G2600" s="10">
        <f>VLOOKUP(C2600,away!$B$2:$E$405,4,FALSE)</f>
        <v>2.12</v>
      </c>
      <c r="H2600" s="10">
        <f>VLOOKUP(A2600,away!$A$2:$E$405,3,FALSE)</f>
        <v>1.4666666666666699</v>
      </c>
      <c r="I2600" s="10">
        <f>VLOOKUP(C2600,away!$B$2:$E$405,3,FALSE)</f>
        <v>0.48</v>
      </c>
      <c r="J2600" s="10">
        <f>VLOOKUP(B2600,home!$B$2:$E$405,4,FALSE)</f>
        <v>0.8</v>
      </c>
      <c r="K2600" s="12">
        <f t="shared" si="3080"/>
        <v>4.2258666666666587</v>
      </c>
      <c r="L2600" s="12">
        <f t="shared" si="3081"/>
        <v>0.56320000000000126</v>
      </c>
      <c r="M2600" s="13">
        <f t="shared" si="3082"/>
        <v>8.3202192971432807E-3</v>
      </c>
      <c r="N2600" s="13">
        <f t="shared" si="3083"/>
        <v>3.516013738715449E-2</v>
      </c>
      <c r="O2600" s="13">
        <f t="shared" si="3084"/>
        <v>4.6859475081511065E-3</v>
      </c>
      <c r="P2600" s="13">
        <f t="shared" si="3085"/>
        <v>1.9802189376445452E-2</v>
      </c>
      <c r="Q2600" s="13">
        <f t="shared" si="3086"/>
        <v>7.4291026289898171E-2</v>
      </c>
      <c r="R2600" s="13">
        <f t="shared" si="3087"/>
        <v>1.3195628182953547E-3</v>
      </c>
      <c r="S2600" s="13">
        <f t="shared" si="3088"/>
        <v>1.1782342811422189E-2</v>
      </c>
      <c r="T2600" s="13">
        <f t="shared" si="3089"/>
        <v>4.1840706006470746E-2</v>
      </c>
      <c r="U2600" s="13">
        <f t="shared" si="3090"/>
        <v>5.576296528407053E-3</v>
      </c>
      <c r="V2600" s="13">
        <f t="shared" si="3091"/>
        <v>3.1157857118567275E-3</v>
      </c>
      <c r="W2600" s="13">
        <f t="shared" si="3092"/>
        <v>0.10464799054364571</v>
      </c>
      <c r="X2600" s="13">
        <f t="shared" si="3093"/>
        <v>5.8937748274181391E-2</v>
      </c>
      <c r="Y2600" s="13">
        <f t="shared" si="3094"/>
        <v>1.6596869914009518E-2</v>
      </c>
      <c r="Z2600" s="13">
        <f t="shared" si="3095"/>
        <v>2.4772592642131517E-4</v>
      </c>
      <c r="AA2600" s="13">
        <f t="shared" si="3096"/>
        <v>1.0468567349329531E-3</v>
      </c>
      <c r="AB2600" s="13">
        <f t="shared" si="3097"/>
        <v>2.2119384904643307E-3</v>
      </c>
      <c r="AC2600" s="13">
        <f t="shared" si="3098"/>
        <v>4.6347470330344886E-4</v>
      </c>
      <c r="AD2600" s="13">
        <f t="shared" si="3099"/>
        <v>0.11055711374301</v>
      </c>
      <c r="AE2600" s="13">
        <f t="shared" si="3100"/>
        <v>6.226576646006337E-2</v>
      </c>
      <c r="AF2600" s="13">
        <f t="shared" si="3101"/>
        <v>1.7534039835153885E-2</v>
      </c>
      <c r="AG2600" s="13">
        <f t="shared" si="3102"/>
        <v>3.2917237450528969E-3</v>
      </c>
      <c r="AH2600" s="13">
        <f t="shared" si="3103"/>
        <v>3.4879810440121245E-5</v>
      </c>
      <c r="AI2600" s="13">
        <f t="shared" si="3104"/>
        <v>1.4739742827856009E-4</v>
      </c>
      <c r="AJ2600" s="13">
        <f t="shared" si="3105"/>
        <v>3.1144093945737839E-4</v>
      </c>
      <c r="AK2600" s="13">
        <f t="shared" si="3106"/>
        <v>4.3870262822942813E-4</v>
      </c>
      <c r="AL2600" s="13">
        <f t="shared" si="3107"/>
        <v>4.4122942043885474E-5</v>
      </c>
      <c r="AM2600" s="13">
        <f t="shared" si="3108"/>
        <v>9.3439924345892031E-2</v>
      </c>
      <c r="AN2600" s="13">
        <f t="shared" si="3109"/>
        <v>5.2625365391606511E-2</v>
      </c>
      <c r="AO2600" s="13">
        <f t="shared" si="3110"/>
        <v>1.4819302894276428E-2</v>
      </c>
      <c r="AP2600" s="13">
        <f t="shared" si="3111"/>
        <v>2.7820771300188347E-3</v>
      </c>
      <c r="AQ2600" s="13">
        <f t="shared" si="3112"/>
        <v>3.9171645990665271E-4</v>
      </c>
      <c r="AR2600" s="13">
        <f t="shared" si="3113"/>
        <v>3.9288618479752669E-6</v>
      </c>
      <c r="AS2600" s="13">
        <f t="shared" si="3114"/>
        <v>1.6602846321297051E-5</v>
      </c>
      <c r="AT2600" s="13">
        <f t="shared" si="3115"/>
        <v>3.5080707420479193E-5</v>
      </c>
      <c r="AU2600" s="13">
        <f t="shared" si="3116"/>
        <v>4.9415464043762909E-5</v>
      </c>
      <c r="AV2600" s="13">
        <f t="shared" si="3117"/>
        <v>5.2205790580100611E-5</v>
      </c>
      <c r="AW2600" s="13">
        <f t="shared" si="3118"/>
        <v>2.9170266598453042E-6</v>
      </c>
      <c r="AX2600" s="13">
        <f t="shared" si="3119"/>
        <v>6.5810776938193274E-2</v>
      </c>
      <c r="AY2600" s="13">
        <f t="shared" si="3120"/>
        <v>3.7064629571590534E-2</v>
      </c>
      <c r="AZ2600" s="13">
        <f t="shared" si="3121"/>
        <v>1.0437399687359919E-2</v>
      </c>
      <c r="BA2600" s="13">
        <f t="shared" si="3122"/>
        <v>1.9594478346403733E-3</v>
      </c>
      <c r="BB2600" s="13">
        <f t="shared" si="3123"/>
        <v>2.758902551173651E-4</v>
      </c>
      <c r="BC2600" s="13">
        <f t="shared" si="3124"/>
        <v>3.1076278336420086E-5</v>
      </c>
      <c r="BD2600" s="13">
        <f t="shared" si="3125"/>
        <v>3.6878916546327911E-7</v>
      </c>
      <c r="BE2600" s="13">
        <f t="shared" si="3126"/>
        <v>1.5584538413590862E-6</v>
      </c>
      <c r="BF2600" s="13">
        <f t="shared" si="3127"/>
        <v>3.2929090698689864E-6</v>
      </c>
      <c r="BG2600" s="13">
        <f t="shared" si="3128"/>
        <v>4.6384648915745538E-6</v>
      </c>
      <c r="BH2600" s="13">
        <f t="shared" si="3129"/>
        <v>4.9003835424521203E-6</v>
      </c>
      <c r="BI2600" s="13">
        <f t="shared" si="3130"/>
        <v>4.1416734931860575E-6</v>
      </c>
      <c r="BJ2600" s="14">
        <f t="shared" si="3131"/>
        <v>0.80476072898557849</v>
      </c>
      <c r="BK2600" s="14">
        <f t="shared" si="3132"/>
        <v>8.0592764413805529E-2</v>
      </c>
      <c r="BL2600" s="14">
        <f t="shared" si="3133"/>
        <v>1.5949157230873812E-2</v>
      </c>
      <c r="BM2600" s="14">
        <f t="shared" si="3134"/>
        <v>0.72090958133466088</v>
      </c>
      <c r="BN2600" s="14">
        <f t="shared" si="3135"/>
        <v>0.14357908267708783</v>
      </c>
    </row>
    <row r="2601" spans="1:66" x14ac:dyDescent="0.25">
      <c r="A2601" t="s">
        <v>304</v>
      </c>
      <c r="B2601" t="s">
        <v>310</v>
      </c>
      <c r="C2601" t="s">
        <v>378</v>
      </c>
      <c r="D2601" s="7" t="s">
        <v>553</v>
      </c>
      <c r="E2601" s="10">
        <f>VLOOKUP(A2601,home!$A$2:$E$405,3,FALSE)</f>
        <v>1.3018867924528299</v>
      </c>
      <c r="F2601" s="10">
        <f>VLOOKUP(B2601,home!$B$2:$E$405,3,FALSE)</f>
        <v>0.92</v>
      </c>
      <c r="G2601" s="10">
        <f>VLOOKUP(C2601,away!$B$2:$E$405,4,FALSE)</f>
        <v>0.77</v>
      </c>
      <c r="H2601" s="10">
        <f>VLOOKUP(A2601,away!$A$2:$E$405,3,FALSE)</f>
        <v>1.2641509433962299</v>
      </c>
      <c r="I2601" s="10">
        <f>VLOOKUP(C2601,away!$B$2:$E$405,3,FALSE)</f>
        <v>0.77</v>
      </c>
      <c r="J2601" s="10">
        <f>VLOOKUP(B2601,home!$B$2:$E$405,4,FALSE)</f>
        <v>1.27</v>
      </c>
      <c r="K2601" s="12">
        <f t="shared" si="3080"/>
        <v>0.92225660377358465</v>
      </c>
      <c r="L2601" s="12">
        <f t="shared" si="3081"/>
        <v>1.2362132075471732</v>
      </c>
      <c r="M2601" s="13">
        <f t="shared" si="3082"/>
        <v>0.11550172531718192</v>
      </c>
      <c r="N2601" s="13">
        <f t="shared" si="3083"/>
        <v>0.10652222892101366</v>
      </c>
      <c r="O2601" s="13">
        <f t="shared" si="3084"/>
        <v>0.14278475833158599</v>
      </c>
      <c r="P2601" s="13">
        <f t="shared" si="3085"/>
        <v>0.13168418628952056</v>
      </c>
      <c r="Q2601" s="13">
        <f t="shared" si="3086"/>
        <v>4.9120414535543187E-2</v>
      </c>
      <c r="R2601" s="13">
        <f t="shared" si="3087"/>
        <v>8.8256202042968968E-2</v>
      </c>
      <c r="S2601" s="13">
        <f t="shared" si="3088"/>
        <v>3.7533475952660871E-2</v>
      </c>
      <c r="T2601" s="13">
        <f t="shared" si="3089"/>
        <v>6.0723305209030631E-2</v>
      </c>
      <c r="U2601" s="13">
        <f t="shared" si="3090"/>
        <v>8.139486515810386E-2</v>
      </c>
      <c r="V2601" s="13">
        <f t="shared" si="3091"/>
        <v>4.7546814905631597E-3</v>
      </c>
      <c r="W2601" s="13">
        <f t="shared" si="3092"/>
        <v>1.5100542228500229E-2</v>
      </c>
      <c r="X2601" s="13">
        <f t="shared" si="3093"/>
        <v>1.8667489743995805E-2</v>
      </c>
      <c r="Y2601" s="13">
        <f t="shared" si="3094"/>
        <v>1.1538498686639509E-2</v>
      </c>
      <c r="Z2601" s="13">
        <f t="shared" si="3095"/>
        <v>3.6367827537823361E-2</v>
      </c>
      <c r="AA2601" s="13">
        <f t="shared" si="3096"/>
        <v>3.3540469111656424E-2</v>
      </c>
      <c r="AB2601" s="13">
        <f t="shared" si="3097"/>
        <v>1.5466459565944534E-2</v>
      </c>
      <c r="AC2601" s="13">
        <f t="shared" si="3098"/>
        <v>3.3880249484978542E-4</v>
      </c>
      <c r="AD2601" s="13">
        <f t="shared" si="3099"/>
        <v>3.4816436976990539E-3</v>
      </c>
      <c r="AE2601" s="13">
        <f t="shared" si="3100"/>
        <v>4.3040539230689472E-3</v>
      </c>
      <c r="AF2601" s="13">
        <f t="shared" si="3101"/>
        <v>2.6603641528465294E-3</v>
      </c>
      <c r="AG2601" s="13">
        <f t="shared" si="3102"/>
        <v>1.0962591008779759E-3</v>
      </c>
      <c r="AH2601" s="13">
        <f t="shared" si="3103"/>
        <v>1.123959718301375E-2</v>
      </c>
      <c r="AI2601" s="13">
        <f t="shared" si="3104"/>
        <v>1.036579272578941E-2</v>
      </c>
      <c r="AJ2601" s="13">
        <f t="shared" si="3105"/>
        <v>4.7799603973537347E-3</v>
      </c>
      <c r="AK2601" s="13">
        <f t="shared" si="3106"/>
        <v>1.4694500140785636E-3</v>
      </c>
      <c r="AL2601" s="13">
        <f t="shared" si="3107"/>
        <v>1.5450827500501972E-5</v>
      </c>
      <c r="AM2601" s="13">
        <f t="shared" si="3108"/>
        <v>6.4219377843792718E-4</v>
      </c>
      <c r="AN2601" s="13">
        <f t="shared" si="3109"/>
        <v>7.9388843070958852E-4</v>
      </c>
      <c r="AO2601" s="13">
        <f t="shared" si="3110"/>
        <v>4.9070768168104619E-4</v>
      </c>
      <c r="AP2601" s="13">
        <f t="shared" si="3111"/>
        <v>2.0220643904632121E-4</v>
      </c>
      <c r="AQ2601" s="13">
        <f t="shared" si="3112"/>
        <v>6.2492567650036132E-5</v>
      </c>
      <c r="AR2601" s="13">
        <f t="shared" si="3113"/>
        <v>2.778907697030319E-3</v>
      </c>
      <c r="AS2601" s="13">
        <f t="shared" si="3114"/>
        <v>2.5628659748634557E-3</v>
      </c>
      <c r="AT2601" s="13">
        <f t="shared" si="3115"/>
        <v>1.1818100349522238E-3</v>
      </c>
      <c r="AU2601" s="13">
        <f t="shared" si="3116"/>
        <v>3.6331070304685981E-4</v>
      </c>
      <c r="AV2601" s="13">
        <f t="shared" si="3117"/>
        <v>8.3766423776647546E-5</v>
      </c>
      <c r="AW2601" s="13">
        <f t="shared" si="3118"/>
        <v>4.8932161001539743E-7</v>
      </c>
      <c r="AX2601" s="13">
        <f t="shared" si="3119"/>
        <v>9.8711242177781366E-5</v>
      </c>
      <c r="AY2601" s="13">
        <f t="shared" si="3120"/>
        <v>1.220281413135609E-4</v>
      </c>
      <c r="AZ2601" s="13">
        <f t="shared" si="3121"/>
        <v>7.5426399992128428E-5</v>
      </c>
      <c r="BA2601" s="13">
        <f t="shared" si="3122"/>
        <v>3.1081037289335068E-5</v>
      </c>
      <c r="BB2601" s="13">
        <f t="shared" si="3123"/>
        <v>9.6056972003355438E-6</v>
      </c>
      <c r="BC2601" s="13">
        <f t="shared" si="3124"/>
        <v>2.3749379493507401E-6</v>
      </c>
      <c r="BD2601" s="13">
        <f t="shared" si="3125"/>
        <v>5.7255373293722985E-4</v>
      </c>
      <c r="BE2601" s="13">
        <f t="shared" si="3126"/>
        <v>5.2804146121657766E-4</v>
      </c>
      <c r="BF2601" s="13">
        <f t="shared" si="3127"/>
        <v>2.4349486233662094E-4</v>
      </c>
      <c r="BG2601" s="13">
        <f t="shared" si="3128"/>
        <v>7.4854914924962857E-5</v>
      </c>
      <c r="BH2601" s="13">
        <f t="shared" si="3129"/>
        <v>1.7258859903614212E-5</v>
      </c>
      <c r="BI2601" s="13">
        <f t="shared" si="3130"/>
        <v>3.1834195039422691E-6</v>
      </c>
      <c r="BJ2601" s="14">
        <f t="shared" si="3131"/>
        <v>0.27574551655266299</v>
      </c>
      <c r="BK2601" s="14">
        <f t="shared" si="3132"/>
        <v>0.28995035051359036</v>
      </c>
      <c r="BL2601" s="14">
        <f t="shared" si="3133"/>
        <v>0.39770760261498772</v>
      </c>
      <c r="BM2601" s="14">
        <f t="shared" si="3134"/>
        <v>0.36578024296154654</v>
      </c>
      <c r="BN2601" s="14">
        <f t="shared" si="3135"/>
        <v>0.63386951543781422</v>
      </c>
    </row>
    <row r="2602" spans="1:66" x14ac:dyDescent="0.25">
      <c r="A2602" t="s">
        <v>304</v>
      </c>
      <c r="B2602" t="s">
        <v>327</v>
      </c>
      <c r="C2602" t="s">
        <v>459</v>
      </c>
      <c r="D2602" s="7" t="s">
        <v>553</v>
      </c>
      <c r="E2602" s="10">
        <f>VLOOKUP(A2602,home!$A$2:$E$405,3,FALSE)</f>
        <v>1.3018867924528299</v>
      </c>
      <c r="F2602" s="10">
        <f>VLOOKUP(B2602,home!$B$2:$E$405,3,FALSE)</f>
        <v>0.92</v>
      </c>
      <c r="G2602" s="10">
        <f>VLOOKUP(C2602,away!$B$2:$E$405,4,FALSE)</f>
        <v>0.92</v>
      </c>
      <c r="H2602" s="10">
        <f>VLOOKUP(A2602,away!$A$2:$E$405,3,FALSE)</f>
        <v>1.2641509433962299</v>
      </c>
      <c r="I2602" s="10">
        <f>VLOOKUP(C2602,away!$B$2:$E$405,3,FALSE)</f>
        <v>2.2999999999999998</v>
      </c>
      <c r="J2602" s="10">
        <f>VLOOKUP(B2602,home!$B$2:$E$405,4,FALSE)</f>
        <v>1.42</v>
      </c>
      <c r="K2602" s="12">
        <f t="shared" si="3080"/>
        <v>1.1019169811320753</v>
      </c>
      <c r="L2602" s="12">
        <f t="shared" si="3081"/>
        <v>4.1287169811320865</v>
      </c>
      <c r="M2602" s="13">
        <f t="shared" si="3082"/>
        <v>5.3501324452232095E-3</v>
      </c>
      <c r="N2602" s="13">
        <f t="shared" si="3083"/>
        <v>5.8954017926971273E-3</v>
      </c>
      <c r="O2602" s="13">
        <f t="shared" si="3084"/>
        <v>2.2089182677898798E-2</v>
      </c>
      <c r="P2602" s="13">
        <f t="shared" si="3085"/>
        <v>2.4340445492105178E-2</v>
      </c>
      <c r="Q2602" s="13">
        <f t="shared" si="3086"/>
        <v>3.2481216729847214E-3</v>
      </c>
      <c r="R2602" s="13">
        <f t="shared" si="3087"/>
        <v>4.5599991810784758E-2</v>
      </c>
      <c r="S2602" s="13">
        <f t="shared" si="3088"/>
        <v>2.7684234587646066E-2</v>
      </c>
      <c r="T2602" s="13">
        <f t="shared" si="3089"/>
        <v>1.3410575108035182E-2</v>
      </c>
      <c r="U2602" s="13">
        <f t="shared" si="3090"/>
        <v>5.0247405315787301E-2</v>
      </c>
      <c r="V2602" s="13">
        <f t="shared" si="3091"/>
        <v>1.3994390894272492E-2</v>
      </c>
      <c r="W2602" s="13">
        <f t="shared" si="3092"/>
        <v>1.1930534760816632E-3</v>
      </c>
      <c r="X2602" s="13">
        <f t="shared" si="3093"/>
        <v>4.9257801460970271E-3</v>
      </c>
      <c r="Y2602" s="13">
        <f t="shared" si="3094"/>
        <v>1.0168576067257042E-2</v>
      </c>
      <c r="Z2602" s="13">
        <f t="shared" si="3095"/>
        <v>6.2756486842890369E-2</v>
      </c>
      <c r="AA2602" s="13">
        <f t="shared" si="3096"/>
        <v>6.9152438528372551E-2</v>
      </c>
      <c r="AB2602" s="13">
        <f t="shared" si="3097"/>
        <v>3.8100123150552848E-2</v>
      </c>
      <c r="AC2602" s="13">
        <f t="shared" si="3098"/>
        <v>3.9792205174913357E-3</v>
      </c>
      <c r="AD2602" s="13">
        <f t="shared" si="3099"/>
        <v>3.2866147117325867E-4</v>
      </c>
      <c r="AE2602" s="13">
        <f t="shared" si="3100"/>
        <v>1.3569501970768869E-3</v>
      </c>
      <c r="AF2602" s="13">
        <f t="shared" si="3101"/>
        <v>2.8012316606109374E-3</v>
      </c>
      <c r="AG2602" s="13">
        <f t="shared" si="3102"/>
        <v>3.8551642417497364E-3</v>
      </c>
      <c r="AH2602" s="13">
        <f t="shared" si="3103"/>
        <v>6.4775943226108468E-2</v>
      </c>
      <c r="AI2602" s="13">
        <f t="shared" si="3104"/>
        <v>7.137771180969614E-2</v>
      </c>
      <c r="AJ2602" s="13">
        <f t="shared" si="3105"/>
        <v>3.9326156358727826E-2</v>
      </c>
      <c r="AK2602" s="13">
        <f t="shared" si="3106"/>
        <v>1.4444719831445773E-2</v>
      </c>
      <c r="AL2602" s="13">
        <f t="shared" si="3107"/>
        <v>7.2413908327477678E-4</v>
      </c>
      <c r="AM2602" s="13">
        <f t="shared" si="3108"/>
        <v>7.2431531225932748E-5</v>
      </c>
      <c r="AN2602" s="13">
        <f t="shared" si="3109"/>
        <v>2.9904929294190751E-4</v>
      </c>
      <c r="AO2602" s="13">
        <f t="shared" si="3110"/>
        <v>6.1734494698239878E-4</v>
      </c>
      <c r="AP2602" s="13">
        <f t="shared" si="3111"/>
        <v>8.4961418860743907E-4</v>
      </c>
      <c r="AQ2602" s="13">
        <f t="shared" si="3112"/>
        <v>8.7695413197857335E-4</v>
      </c>
      <c r="AR2602" s="13">
        <f t="shared" si="3113"/>
        <v>5.3488307353296384E-2</v>
      </c>
      <c r="AS2602" s="13">
        <f t="shared" si="3114"/>
        <v>5.8939674164608935E-2</v>
      </c>
      <c r="AT2602" s="13">
        <f t="shared" si="3115"/>
        <v>3.2473313912187024E-2</v>
      </c>
      <c r="AU2602" s="13">
        <f t="shared" si="3116"/>
        <v>1.1927632011157112E-2</v>
      </c>
      <c r="AV2602" s="13">
        <f t="shared" si="3117"/>
        <v>3.2858150644471365E-3</v>
      </c>
      <c r="AW2602" s="13">
        <f t="shared" si="3118"/>
        <v>9.1513144070177517E-5</v>
      </c>
      <c r="AX2602" s="13">
        <f t="shared" si="3119"/>
        <v>1.3302255704542254E-5</v>
      </c>
      <c r="AY2602" s="13">
        <f t="shared" si="3120"/>
        <v>5.4921249014704776E-5</v>
      </c>
      <c r="AZ2602" s="13">
        <f t="shared" si="3121"/>
        <v>1.1337714671599774E-4</v>
      </c>
      <c r="BA2602" s="13">
        <f t="shared" si="3122"/>
        <v>1.5603405030621462E-4</v>
      </c>
      <c r="BB2602" s="13">
        <f t="shared" si="3123"/>
        <v>1.6105510828352164E-4</v>
      </c>
      <c r="BC2602" s="13">
        <f t="shared" si="3124"/>
        <v>1.3299019209364854E-4</v>
      </c>
      <c r="BD2602" s="13">
        <f t="shared" si="3125"/>
        <v>3.6806347143594521E-2</v>
      </c>
      <c r="BE2602" s="13">
        <f t="shared" si="3126"/>
        <v>4.0557538930968862E-2</v>
      </c>
      <c r="BF2602" s="13">
        <f t="shared" si="3127"/>
        <v>2.2345520430479909E-2</v>
      </c>
      <c r="BG2602" s="13">
        <f t="shared" si="3128"/>
        <v>8.2076361381931764E-3</v>
      </c>
      <c r="BH2602" s="13">
        <f t="shared" si="3129"/>
        <v>2.261033408907087E-3</v>
      </c>
      <c r="BI2602" s="13">
        <f t="shared" si="3130"/>
        <v>4.9829422163633237E-4</v>
      </c>
      <c r="BJ2602" s="14">
        <f t="shared" si="3131"/>
        <v>5.0530589927618469E-2</v>
      </c>
      <c r="BK2602" s="14">
        <f t="shared" si="3132"/>
        <v>7.6127484269027754E-2</v>
      </c>
      <c r="BL2602" s="14">
        <f t="shared" si="3133"/>
        <v>0.68590478548885092</v>
      </c>
      <c r="BM2602" s="14">
        <f t="shared" si="3134"/>
        <v>0.76883266253174942</v>
      </c>
      <c r="BN2602" s="14">
        <f t="shared" si="3135"/>
        <v>0.1065232758916938</v>
      </c>
    </row>
    <row r="2603" spans="1:66" x14ac:dyDescent="0.25">
      <c r="A2603" t="s">
        <v>304</v>
      </c>
      <c r="B2603" t="s">
        <v>339</v>
      </c>
      <c r="C2603" t="s">
        <v>335</v>
      </c>
      <c r="D2603" s="7" t="s">
        <v>553</v>
      </c>
      <c r="E2603" s="10">
        <f>VLOOKUP(A2603,home!$A$2:$E$405,3,FALSE)</f>
        <v>1.3018867924528299</v>
      </c>
      <c r="F2603" s="10">
        <f>VLOOKUP(B2603,home!$B$2:$E$405,3,FALSE)</f>
        <v>1.54</v>
      </c>
      <c r="G2603" s="10">
        <f>VLOOKUP(C2603,away!$B$2:$E$405,4,FALSE)</f>
        <v>1.38</v>
      </c>
      <c r="H2603" s="10">
        <f>VLOOKUP(A2603,away!$A$2:$E$405,3,FALSE)</f>
        <v>1.2641509433962299</v>
      </c>
      <c r="I2603" s="10">
        <f>VLOOKUP(C2603,away!$B$2:$E$405,3,FALSE)</f>
        <v>0.61</v>
      </c>
      <c r="J2603" s="10">
        <f>VLOOKUP(B2603,home!$B$2:$E$405,4,FALSE)</f>
        <v>0.63</v>
      </c>
      <c r="K2603" s="12">
        <f t="shared" si="3080"/>
        <v>2.7667698113207537</v>
      </c>
      <c r="L2603" s="12">
        <f t="shared" si="3081"/>
        <v>0.48581320754717117</v>
      </c>
      <c r="M2603" s="13">
        <f t="shared" si="3082"/>
        <v>3.8674182560499183E-2</v>
      </c>
      <c r="N2603" s="13">
        <f t="shared" si="3083"/>
        <v>0.10700256078589669</v>
      </c>
      <c r="O2603" s="13">
        <f t="shared" si="3084"/>
        <v>1.8788428678980978E-2</v>
      </c>
      <c r="P2603" s="13">
        <f t="shared" si="3085"/>
        <v>5.1983257271157629E-2</v>
      </c>
      <c r="Q2603" s="13">
        <f t="shared" si="3086"/>
        <v>0.14802572745821646</v>
      </c>
      <c r="R2603" s="13">
        <f t="shared" si="3087"/>
        <v>4.5638334006535041E-3</v>
      </c>
      <c r="S2603" s="13">
        <f t="shared" si="3088"/>
        <v>1.7468107000659538E-2</v>
      </c>
      <c r="T2603" s="13">
        <f t="shared" si="3089"/>
        <v>7.1912853455979517E-2</v>
      </c>
      <c r="U2603" s="13">
        <f t="shared" si="3090"/>
        <v>1.2627076476825446E-2</v>
      </c>
      <c r="V2603" s="13">
        <f t="shared" si="3091"/>
        <v>2.6088293996903381E-3</v>
      </c>
      <c r="W2603" s="13">
        <f t="shared" si="3092"/>
        <v>0.13651770467672897</v>
      </c>
      <c r="X2603" s="13">
        <f t="shared" si="3093"/>
        <v>6.6322103995979154E-2</v>
      </c>
      <c r="Y2603" s="13">
        <f t="shared" si="3094"/>
        <v>1.6110077036781842E-2</v>
      </c>
      <c r="Z2603" s="13">
        <f t="shared" si="3095"/>
        <v>7.3905684769413091E-4</v>
      </c>
      <c r="AA2603" s="13">
        <f t="shared" si="3096"/>
        <v>2.0448001750500012E-3</v>
      </c>
      <c r="AB2603" s="13">
        <f t="shared" si="3097"/>
        <v>2.8287456972558691E-3</v>
      </c>
      <c r="AC2603" s="13">
        <f t="shared" si="3098"/>
        <v>2.1916340708771806E-4</v>
      </c>
      <c r="AD2603" s="13">
        <f t="shared" si="3099"/>
        <v>9.4428266002593936E-2</v>
      </c>
      <c r="AE2603" s="13">
        <f t="shared" si="3100"/>
        <v>4.587449878983766E-2</v>
      </c>
      <c r="AF2603" s="13">
        <f t="shared" si="3101"/>
        <v>1.1143218700854926E-2</v>
      </c>
      <c r="AG2603" s="13">
        <f t="shared" si="3102"/>
        <v>1.8045076064873179E-3</v>
      </c>
      <c r="AH2603" s="13">
        <f t="shared" si="3103"/>
        <v>8.9760894434496704E-5</v>
      </c>
      <c r="AI2603" s="13">
        <f t="shared" si="3104"/>
        <v>2.4834773295851452E-4</v>
      </c>
      <c r="AJ2603" s="13">
        <f t="shared" si="3105"/>
        <v>3.4356050512978313E-4</v>
      </c>
      <c r="AK2603" s="13">
        <f t="shared" si="3106"/>
        <v>3.1685094465173095E-4</v>
      </c>
      <c r="AL2603" s="13">
        <f t="shared" si="3107"/>
        <v>1.178339348969267E-5</v>
      </c>
      <c r="AM2603" s="13">
        <f t="shared" si="3108"/>
        <v>5.2252255142268528E-2</v>
      </c>
      <c r="AN2603" s="13">
        <f t="shared" si="3109"/>
        <v>2.5384835672238645E-2</v>
      </c>
      <c r="AO2603" s="13">
        <f t="shared" si="3110"/>
        <v>6.1661442204940528E-3</v>
      </c>
      <c r="AP2603" s="13">
        <f t="shared" si="3111"/>
        <v>9.9853143398555581E-4</v>
      </c>
      <c r="AQ2603" s="13">
        <f t="shared" si="3112"/>
        <v>1.212749396952998E-4</v>
      </c>
      <c r="AR2603" s="13">
        <f t="shared" si="3113"/>
        <v>8.7214056075051736E-6</v>
      </c>
      <c r="AS2603" s="13">
        <f t="shared" si="3114"/>
        <v>2.4130121747128849E-5</v>
      </c>
      <c r="AT2603" s="13">
        <f t="shared" si="3115"/>
        <v>3.3381246196725263E-5</v>
      </c>
      <c r="AU2603" s="13">
        <f t="shared" si="3116"/>
        <v>3.0786074747121727E-5</v>
      </c>
      <c r="AV2603" s="13">
        <f t="shared" si="3117"/>
        <v>2.1294495554850149E-5</v>
      </c>
      <c r="AW2603" s="13">
        <f t="shared" si="3118"/>
        <v>4.3995699366378502E-7</v>
      </c>
      <c r="AX2603" s="13">
        <f t="shared" si="3119"/>
        <v>2.4094993683509685E-2</v>
      </c>
      <c r="AY2603" s="13">
        <f t="shared" si="3120"/>
        <v>1.1705666167214669E-2</v>
      </c>
      <c r="AZ2603" s="13">
        <f t="shared" si="3121"/>
        <v>2.8433836135854798E-3</v>
      </c>
      <c r="BA2603" s="13">
        <f t="shared" si="3122"/>
        <v>4.6045110453434278E-4</v>
      </c>
      <c r="BB2603" s="13">
        <f t="shared" si="3123"/>
        <v>5.5923307003116708E-5</v>
      </c>
      <c r="BC2603" s="13">
        <f t="shared" si="3124"/>
        <v>5.4336562303658615E-6</v>
      </c>
      <c r="BD2603" s="13">
        <f t="shared" si="3125"/>
        <v>7.0616233875032897E-7</v>
      </c>
      <c r="BE2603" s="13">
        <f t="shared" si="3126"/>
        <v>1.9537886407460697E-6</v>
      </c>
      <c r="BF2603" s="13">
        <f t="shared" si="3127"/>
        <v>2.7028417144588184E-6</v>
      </c>
      <c r="BG2603" s="13">
        <f t="shared" si="3128"/>
        <v>2.4927136201143623E-6</v>
      </c>
      <c r="BH2603" s="13">
        <f t="shared" si="3129"/>
        <v>1.7241911981001216E-6</v>
      </c>
      <c r="BI2603" s="13">
        <f t="shared" si="3130"/>
        <v>9.5408803116967509E-7</v>
      </c>
      <c r="BJ2603" s="14">
        <f t="shared" si="3131"/>
        <v>0.823230411450116</v>
      </c>
      <c r="BK2603" s="14">
        <f t="shared" si="3132"/>
        <v>0.12267098919979877</v>
      </c>
      <c r="BL2603" s="14">
        <f t="shared" si="3133"/>
        <v>4.1980251635337015E-2</v>
      </c>
      <c r="BM2603" s="14">
        <f t="shared" si="3134"/>
        <v>0.6078774927673205</v>
      </c>
      <c r="BN2603" s="14">
        <f t="shared" si="3135"/>
        <v>0.36903799015540445</v>
      </c>
    </row>
    <row r="2604" spans="1:66" x14ac:dyDescent="0.25">
      <c r="A2604" t="s">
        <v>304</v>
      </c>
      <c r="B2604" t="s">
        <v>376</v>
      </c>
      <c r="C2604" t="s">
        <v>375</v>
      </c>
      <c r="D2604" s="7" t="s">
        <v>553</v>
      </c>
      <c r="E2604" s="10">
        <f>VLOOKUP(A2604,home!$A$2:$E$405,3,FALSE)</f>
        <v>1.3018867924528299</v>
      </c>
      <c r="F2604" s="10">
        <f>VLOOKUP(B2604,home!$B$2:$E$405,3,FALSE)</f>
        <v>1.38</v>
      </c>
      <c r="G2604" s="10">
        <f>VLOOKUP(C2604,away!$B$2:$E$405,4,FALSE)</f>
        <v>0.92</v>
      </c>
      <c r="H2604" s="10">
        <f>VLOOKUP(A2604,away!$A$2:$E$405,3,FALSE)</f>
        <v>1.2641509433962299</v>
      </c>
      <c r="I2604" s="10">
        <f>VLOOKUP(C2604,away!$B$2:$E$405,3,FALSE)</f>
        <v>0.92</v>
      </c>
      <c r="J2604" s="10">
        <f>VLOOKUP(B2604,home!$B$2:$E$405,4,FALSE)</f>
        <v>0.79</v>
      </c>
      <c r="K2604" s="12">
        <f t="shared" si="3080"/>
        <v>1.6528754716981129</v>
      </c>
      <c r="L2604" s="12">
        <f t="shared" si="3081"/>
        <v>0.91878490566037985</v>
      </c>
      <c r="M2604" s="13">
        <f t="shared" si="3082"/>
        <v>7.6408572977427758E-2</v>
      </c>
      <c r="N2604" s="13">
        <f t="shared" si="3083"/>
        <v>0.12629385610184557</v>
      </c>
      <c r="O2604" s="13">
        <f t="shared" si="3084"/>
        <v>7.0203043514710198E-2</v>
      </c>
      <c r="P2604" s="13">
        <f t="shared" si="3085"/>
        <v>0.11603688866401976</v>
      </c>
      <c r="Q2604" s="13">
        <f t="shared" si="3086"/>
        <v>0.10437400848845584</v>
      </c>
      <c r="R2604" s="13">
        <f t="shared" si="3087"/>
        <v>3.2250748356367279E-2</v>
      </c>
      <c r="S2604" s="13">
        <f t="shared" si="3088"/>
        <v>4.4054479118474571E-2</v>
      </c>
      <c r="T2604" s="13">
        <f t="shared" si="3089"/>
        <v>9.5897263542461558E-2</v>
      </c>
      <c r="U2604" s="13">
        <f t="shared" si="3090"/>
        <v>5.3306470902147705E-2</v>
      </c>
      <c r="V2604" s="13">
        <f t="shared" si="3091"/>
        <v>7.4336403908381726E-3</v>
      </c>
      <c r="W2604" s="13">
        <f t="shared" si="3092"/>
        <v>5.7505746171126415E-2</v>
      </c>
      <c r="X2604" s="13">
        <f t="shared" si="3093"/>
        <v>5.2835411570768126E-2</v>
      </c>
      <c r="Y2604" s="13">
        <f t="shared" si="3094"/>
        <v>2.4272189317787771E-2</v>
      </c>
      <c r="Z2604" s="13">
        <f t="shared" si="3095"/>
        <v>9.8771669286938542E-3</v>
      </c>
      <c r="AA2604" s="13">
        <f t="shared" si="3096"/>
        <v>1.6325726946305855E-2</v>
      </c>
      <c r="AB2604" s="13">
        <f t="shared" si="3097"/>
        <v>1.3492196813594945E-2</v>
      </c>
      <c r="AC2604" s="13">
        <f t="shared" si="3098"/>
        <v>7.0556259983980095E-4</v>
      </c>
      <c r="AD2604" s="13">
        <f t="shared" si="3099"/>
        <v>2.3762459331988131E-2</v>
      </c>
      <c r="AE2604" s="13">
        <f t="shared" si="3100"/>
        <v>2.1832588955599325E-2</v>
      </c>
      <c r="AF2604" s="13">
        <f t="shared" si="3101"/>
        <v>1.002972659194609E-2</v>
      </c>
      <c r="AG2604" s="13">
        <f t="shared" si="3102"/>
        <v>3.0717204668601968E-3</v>
      </c>
      <c r="AH2604" s="13">
        <f t="shared" si="3103"/>
        <v>2.2687479711929514E-3</v>
      </c>
      <c r="AI2604" s="13">
        <f t="shared" si="3104"/>
        <v>3.7499578730496863E-3</v>
      </c>
      <c r="AJ2604" s="13">
        <f t="shared" si="3105"/>
        <v>3.099106694132527E-3</v>
      </c>
      <c r="AK2604" s="13">
        <f t="shared" si="3106"/>
        <v>1.7074791463023598E-3</v>
      </c>
      <c r="AL2604" s="13">
        <f t="shared" si="3107"/>
        <v>4.2859739766265936E-5</v>
      </c>
      <c r="AM2604" s="13">
        <f t="shared" si="3108"/>
        <v>7.8552772354134204E-3</v>
      </c>
      <c r="AN2604" s="13">
        <f t="shared" si="3109"/>
        <v>7.2173101536754467E-3</v>
      </c>
      <c r="AO2604" s="13">
        <f t="shared" si="3110"/>
        <v>3.3155778143331991E-3</v>
      </c>
      <c r="AP2604" s="13">
        <f t="shared" si="3111"/>
        <v>1.015434283117259E-3</v>
      </c>
      <c r="AQ2604" s="13">
        <f t="shared" si="3112"/>
        <v>2.3324142300455152E-4</v>
      </c>
      <c r="AR2604" s="13">
        <f t="shared" si="3113"/>
        <v>4.1689827813593889E-4</v>
      </c>
      <c r="AS2604" s="13">
        <f t="shared" si="3114"/>
        <v>6.8908093812407106E-4</v>
      </c>
      <c r="AT2604" s="13">
        <f t="shared" si="3115"/>
        <v>5.6948249032000124E-4</v>
      </c>
      <c r="AU2604" s="13">
        <f t="shared" si="3116"/>
        <v>3.1376121327049596E-4</v>
      </c>
      <c r="AV2604" s="13">
        <f t="shared" si="3117"/>
        <v>1.296520533462608E-4</v>
      </c>
      <c r="AW2604" s="13">
        <f t="shared" si="3118"/>
        <v>1.8080107803029157E-6</v>
      </c>
      <c r="AX2604" s="13">
        <f t="shared" si="3119"/>
        <v>2.1639658443005638E-3</v>
      </c>
      <c r="AY2604" s="13">
        <f t="shared" si="3120"/>
        <v>1.9882191541079775E-3</v>
      </c>
      <c r="AZ2604" s="13">
        <f t="shared" si="3121"/>
        <v>9.1337287396962927E-4</v>
      </c>
      <c r="BA2604" s="13">
        <f t="shared" si="3122"/>
        <v>2.797310699476453E-4</v>
      </c>
      <c r="BB2604" s="13">
        <f t="shared" si="3123"/>
        <v>6.4253171178031097E-5</v>
      </c>
      <c r="BC2604" s="13">
        <f t="shared" si="3124"/>
        <v>1.180696876383751E-5</v>
      </c>
      <c r="BD2604" s="13">
        <f t="shared" si="3125"/>
        <v>6.3839974191183882E-5</v>
      </c>
      <c r="BE2604" s="13">
        <f t="shared" si="3126"/>
        <v>1.0551952745444841E-4</v>
      </c>
      <c r="BF2604" s="13">
        <f t="shared" si="3127"/>
        <v>8.7205319357316717E-5</v>
      </c>
      <c r="BG2604" s="13">
        <f t="shared" si="3128"/>
        <v>4.8046511122436476E-5</v>
      </c>
      <c r="BH2604" s="13">
        <f t="shared" si="3129"/>
        <v>1.9853724933736454E-5</v>
      </c>
      <c r="BI2604" s="13">
        <f t="shared" si="3130"/>
        <v>6.5631469929628436E-6</v>
      </c>
      <c r="BJ2604" s="14">
        <f t="shared" si="3131"/>
        <v>0.54493316053065066</v>
      </c>
      <c r="BK2604" s="14">
        <f t="shared" si="3132"/>
        <v>0.2466702226444743</v>
      </c>
      <c r="BL2604" s="14">
        <f t="shared" si="3133"/>
        <v>0.19885338139505235</v>
      </c>
      <c r="BM2604" s="14">
        <f t="shared" si="3134"/>
        <v>0.47278040225271706</v>
      </c>
      <c r="BN2604" s="14">
        <f t="shared" si="3135"/>
        <v>0.52556711810282641</v>
      </c>
    </row>
    <row r="2605" spans="1:66" x14ac:dyDescent="0.25">
      <c r="A2605" t="s">
        <v>301</v>
      </c>
      <c r="B2605" t="s">
        <v>336</v>
      </c>
      <c r="C2605" t="s">
        <v>343</v>
      </c>
      <c r="D2605" s="7" t="s">
        <v>553</v>
      </c>
      <c r="E2605" s="10">
        <f>VLOOKUP(A2605,home!$A$2:$E$405,3,FALSE)</f>
        <v>1.3534482758620701</v>
      </c>
      <c r="F2605" s="10">
        <f>VLOOKUP(B2605,home!$B$2:$E$405,3,FALSE)</f>
        <v>0.86</v>
      </c>
      <c r="G2605" s="10">
        <f>VLOOKUP(C2605,away!$B$2:$E$405,4,FALSE)</f>
        <v>0.86</v>
      </c>
      <c r="H2605" s="10">
        <f>VLOOKUP(A2605,away!$A$2:$E$405,3,FALSE)</f>
        <v>1.02586206896552</v>
      </c>
      <c r="I2605" s="10">
        <f>VLOOKUP(C2605,away!$B$2:$E$405,3,FALSE)</f>
        <v>0.62</v>
      </c>
      <c r="J2605" s="10">
        <f>VLOOKUP(B2605,home!$B$2:$E$405,4,FALSE)</f>
        <v>0.65</v>
      </c>
      <c r="K2605" s="12">
        <f t="shared" si="3080"/>
        <v>1.0010103448275871</v>
      </c>
      <c r="L2605" s="12">
        <f t="shared" si="3081"/>
        <v>0.41342241379310457</v>
      </c>
      <c r="M2605" s="13">
        <f t="shared" si="3082"/>
        <v>0.24306344999838581</v>
      </c>
      <c r="N2605" s="13">
        <f t="shared" si="3083"/>
        <v>0.24330902789786715</v>
      </c>
      <c r="O2605" s="13">
        <f t="shared" si="3084"/>
        <v>0.10048787820321224</v>
      </c>
      <c r="P2605" s="13">
        <f t="shared" si="3085"/>
        <v>0.10058940561119006</v>
      </c>
      <c r="Q2605" s="13">
        <f t="shared" si="3086"/>
        <v>0.1217774269578545</v>
      </c>
      <c r="R2605" s="13">
        <f t="shared" si="3087"/>
        <v>2.0771970581859752E-2</v>
      </c>
      <c r="S2605" s="13">
        <f t="shared" si="3088"/>
        <v>1.0406982745945256E-2</v>
      </c>
      <c r="T2605" s="13">
        <f t="shared" si="3089"/>
        <v>5.0345517798429697E-2</v>
      </c>
      <c r="U2605" s="13">
        <f t="shared" si="3090"/>
        <v>2.0792957434895926E-2</v>
      </c>
      <c r="V2605" s="13">
        <f t="shared" si="3091"/>
        <v>4.7853632394133936E-4</v>
      </c>
      <c r="W2605" s="13">
        <f t="shared" si="3092"/>
        <v>4.0633488050432744E-2</v>
      </c>
      <c r="X2605" s="13">
        <f t="shared" si="3093"/>
        <v>1.6798794710643179E-2</v>
      </c>
      <c r="Y2605" s="13">
        <f t="shared" si="3094"/>
        <v>3.47249912904447E-3</v>
      </c>
      <c r="Z2605" s="13">
        <f t="shared" si="3095"/>
        <v>2.8625327390639391E-3</v>
      </c>
      <c r="AA2605" s="13">
        <f t="shared" si="3096"/>
        <v>2.865424884210651E-3</v>
      </c>
      <c r="AB2605" s="13">
        <f t="shared" si="3097"/>
        <v>1.4341599757106264E-3</v>
      </c>
      <c r="AC2605" s="13">
        <f t="shared" si="3098"/>
        <v>1.237734539812107E-5</v>
      </c>
      <c r="AD2605" s="13">
        <f t="shared" si="3099"/>
        <v>1.016863547122783E-2</v>
      </c>
      <c r="AE2605" s="13">
        <f t="shared" si="3100"/>
        <v>4.2039418214971933E-3</v>
      </c>
      <c r="AF2605" s="13">
        <f t="shared" si="3101"/>
        <v>8.6900188764457514E-4</v>
      </c>
      <c r="AG2605" s="13">
        <f t="shared" si="3102"/>
        <v>1.197549526602615E-4</v>
      </c>
      <c r="AH2605" s="13">
        <f t="shared" si="3103"/>
        <v>2.958587986364002E-4</v>
      </c>
      <c r="AI2605" s="13">
        <f t="shared" si="3104"/>
        <v>2.9615771804329861E-4</v>
      </c>
      <c r="AJ2605" s="13">
        <f t="shared" si="3105"/>
        <v>1.4822846973093685E-4</v>
      </c>
      <c r="AK2605" s="13">
        <f t="shared" si="3106"/>
        <v>4.9459410532876881E-5</v>
      </c>
      <c r="AL2605" s="13">
        <f t="shared" si="3107"/>
        <v>2.0488968072322938E-7</v>
      </c>
      <c r="AM2605" s="13">
        <f t="shared" si="3108"/>
        <v>2.0357818598959617E-3</v>
      </c>
      <c r="AN2605" s="13">
        <f t="shared" si="3109"/>
        <v>8.4163785047440434E-4</v>
      </c>
      <c r="AO2605" s="13">
        <f t="shared" si="3110"/>
        <v>1.7397597584138411E-4</v>
      </c>
      <c r="AP2605" s="13">
        <f t="shared" si="3111"/>
        <v>2.3975189291451955E-5</v>
      </c>
      <c r="AQ2605" s="13">
        <f t="shared" si="3112"/>
        <v>2.4779701570046649E-6</v>
      </c>
      <c r="AR2605" s="13">
        <f t="shared" si="3113"/>
        <v>2.4462931734837732E-5</v>
      </c>
      <c r="AS2605" s="13">
        <f t="shared" si="3114"/>
        <v>2.448764773138364E-5</v>
      </c>
      <c r="AT2605" s="13">
        <f t="shared" si="3115"/>
        <v>1.225619434980441E-5</v>
      </c>
      <c r="AU2605" s="13">
        <f t="shared" si="3116"/>
        <v>4.0895257774572125E-6</v>
      </c>
      <c r="AV2605" s="13">
        <f t="shared" si="3117"/>
        <v>1.0234144021684375E-6</v>
      </c>
      <c r="AW2605" s="13">
        <f t="shared" si="3118"/>
        <v>2.3553213505857337E-9</v>
      </c>
      <c r="AX2605" s="13">
        <f t="shared" si="3119"/>
        <v>3.3963978359470039E-4</v>
      </c>
      <c r="AY2605" s="13">
        <f t="shared" si="3120"/>
        <v>1.4041469915388873E-4</v>
      </c>
      <c r="AZ2605" s="13">
        <f t="shared" si="3121"/>
        <v>2.9025291928116633E-5</v>
      </c>
      <c r="BA2605" s="13">
        <f t="shared" si="3122"/>
        <v>3.9999020833238313E-6</v>
      </c>
      <c r="BB2605" s="13">
        <f t="shared" si="3123"/>
        <v>4.1341229355595145E-7</v>
      </c>
      <c r="BC2605" s="13">
        <f t="shared" si="3124"/>
        <v>3.4182781658728995E-8</v>
      </c>
      <c r="BD2605" s="13">
        <f t="shared" si="3125"/>
        <v>1.6855873810454254E-6</v>
      </c>
      <c r="BE2605" s="13">
        <f t="shared" si="3126"/>
        <v>1.6872904055373106E-6</v>
      </c>
      <c r="BF2605" s="13">
        <f t="shared" si="3127"/>
        <v>8.4449757533559129E-7</v>
      </c>
      <c r="BG2605" s="13">
        <f t="shared" si="3128"/>
        <v>2.8178360303091381E-7</v>
      </c>
      <c r="BH2605" s="13">
        <f t="shared" si="3129"/>
        <v>7.0517075409183739E-8</v>
      </c>
      <c r="BI2605" s="13">
        <f t="shared" si="3130"/>
        <v>1.4117664394316E-8</v>
      </c>
      <c r="BJ2605" s="14">
        <f t="shared" si="3131"/>
        <v>0.49528946479479702</v>
      </c>
      <c r="BK2605" s="14">
        <f t="shared" si="3132"/>
        <v>0.35469137161369518</v>
      </c>
      <c r="BL2605" s="14">
        <f t="shared" si="3133"/>
        <v>0.14721299898453311</v>
      </c>
      <c r="BM2605" s="14">
        <f t="shared" si="3134"/>
        <v>0.16991679653788727</v>
      </c>
      <c r="BN2605" s="14">
        <f t="shared" si="3135"/>
        <v>0.82999915925036949</v>
      </c>
    </row>
    <row r="2606" spans="1:66" x14ac:dyDescent="0.25">
      <c r="A2606" t="s">
        <v>301</v>
      </c>
      <c r="B2606" t="s">
        <v>322</v>
      </c>
      <c r="C2606" t="s">
        <v>314</v>
      </c>
      <c r="D2606" s="7" t="s">
        <v>553</v>
      </c>
      <c r="E2606" s="10">
        <f>VLOOKUP(A2606,home!$A$2:$E$405,3,FALSE)</f>
        <v>1.3534482758620701</v>
      </c>
      <c r="F2606" s="10">
        <f>VLOOKUP(B2606,home!$B$2:$E$405,3,FALSE)</f>
        <v>0.37</v>
      </c>
      <c r="G2606" s="10">
        <f>VLOOKUP(C2606,away!$B$2:$E$405,4,FALSE)</f>
        <v>0.74</v>
      </c>
      <c r="H2606" s="10">
        <f>VLOOKUP(A2606,away!$A$2:$E$405,3,FALSE)</f>
        <v>1.02586206896552</v>
      </c>
      <c r="I2606" s="10">
        <f>VLOOKUP(C2606,away!$B$2:$E$405,3,FALSE)</f>
        <v>0.18</v>
      </c>
      <c r="J2606" s="10">
        <f>VLOOKUP(B2606,home!$B$2:$E$405,4,FALSE)</f>
        <v>1.3</v>
      </c>
      <c r="K2606" s="12">
        <f t="shared" si="3080"/>
        <v>0.37057413793103483</v>
      </c>
      <c r="L2606" s="12">
        <f t="shared" si="3081"/>
        <v>0.24005172413793166</v>
      </c>
      <c r="M2606" s="13">
        <f t="shared" si="3082"/>
        <v>0.54301091276938118</v>
      </c>
      <c r="N2606" s="13">
        <f t="shared" si="3083"/>
        <v>0.20122580088665779</v>
      </c>
      <c r="O2606" s="13">
        <f t="shared" si="3084"/>
        <v>0.13035070583600197</v>
      </c>
      <c r="P2606" s="13">
        <f t="shared" si="3085"/>
        <v>4.830460044387834E-2</v>
      </c>
      <c r="Q2606" s="13">
        <f t="shared" si="3086"/>
        <v>3.7284538846527632E-2</v>
      </c>
      <c r="R2606" s="13">
        <f t="shared" si="3087"/>
        <v>1.564545583926431E-2</v>
      </c>
      <c r="S2606" s="13">
        <f t="shared" si="3088"/>
        <v>1.0742576112064747E-3</v>
      </c>
      <c r="T2606" s="13">
        <f t="shared" si="3089"/>
        <v>8.9502178337966497E-3</v>
      </c>
      <c r="U2606" s="13">
        <f t="shared" si="3090"/>
        <v>5.7978013101734468E-3</v>
      </c>
      <c r="V2606" s="13">
        <f t="shared" si="3091"/>
        <v>1.0618076903929457E-5</v>
      </c>
      <c r="W2606" s="13">
        <f t="shared" si="3092"/>
        <v>4.6055619470693858E-3</v>
      </c>
      <c r="X2606" s="13">
        <f t="shared" si="3093"/>
        <v>1.1055730860180556E-3</v>
      </c>
      <c r="Y2606" s="13">
        <f t="shared" si="3094"/>
        <v>1.3269736272956403E-4</v>
      </c>
      <c r="Z2606" s="13">
        <f t="shared" si="3095"/>
        <v>1.2519062163797565E-3</v>
      </c>
      <c r="AA2606" s="13">
        <f t="shared" si="3096"/>
        <v>4.6392406690543182E-4</v>
      </c>
      <c r="AB2606" s="13">
        <f t="shared" si="3097"/>
        <v>8.5959130579470056E-5</v>
      </c>
      <c r="AC2606" s="13">
        <f t="shared" si="3098"/>
        <v>5.9034490636530339E-8</v>
      </c>
      <c r="AD2606" s="13">
        <f t="shared" si="3099"/>
        <v>4.2667553705580402E-4</v>
      </c>
      <c r="AE2606" s="13">
        <f t="shared" si="3100"/>
        <v>1.0242419831772371E-4</v>
      </c>
      <c r="AF2606" s="13">
        <f t="shared" si="3101"/>
        <v>1.2293552699807509E-5</v>
      </c>
      <c r="AG2606" s="13">
        <f t="shared" si="3102"/>
        <v>9.8369617378977245E-7</v>
      </c>
      <c r="AH2606" s="13">
        <f t="shared" si="3103"/>
        <v>7.5130561425238758E-5</v>
      </c>
      <c r="AI2606" s="13">
        <f t="shared" si="3104"/>
        <v>2.7841443032432514E-5</v>
      </c>
      <c r="AJ2606" s="13">
        <f t="shared" si="3105"/>
        <v>5.1586593752498476E-6</v>
      </c>
      <c r="AK2606" s="13">
        <f t="shared" si="3106"/>
        <v>6.3722191695435424E-7</v>
      </c>
      <c r="AL2606" s="13">
        <f t="shared" si="3107"/>
        <v>2.1006115461378048E-10</v>
      </c>
      <c r="AM2606" s="13">
        <f t="shared" si="3108"/>
        <v>3.1622983864143181E-5</v>
      </c>
      <c r="AN2606" s="13">
        <f t="shared" si="3109"/>
        <v>7.5911517989735637E-6</v>
      </c>
      <c r="AO2606" s="13">
        <f t="shared" si="3110"/>
        <v>9.1113453876818273E-7</v>
      </c>
      <c r="AP2606" s="13">
        <f t="shared" si="3111"/>
        <v>7.2906472317640488E-8</v>
      </c>
      <c r="AQ2606" s="13">
        <f t="shared" si="3112"/>
        <v>4.3753310951659962E-9</v>
      </c>
      <c r="AR2606" s="13">
        <f t="shared" si="3113"/>
        <v>3.6070441611158702E-6</v>
      </c>
      <c r="AS2606" s="13">
        <f t="shared" si="3114"/>
        <v>1.3366772804846862E-6</v>
      </c>
      <c r="AT2606" s="13">
        <f t="shared" si="3115"/>
        <v>2.4766901545380634E-7</v>
      </c>
      <c r="AU2606" s="13">
        <f t="shared" si="3116"/>
        <v>3.059324396467414E-8</v>
      </c>
      <c r="AV2606" s="13">
        <f t="shared" si="3117"/>
        <v>2.8342662521807389E-9</v>
      </c>
      <c r="AW2606" s="13">
        <f t="shared" si="3118"/>
        <v>5.1906671894843989E-13</v>
      </c>
      <c r="AX2606" s="13">
        <f t="shared" si="3119"/>
        <v>1.9531099973769794E-6</v>
      </c>
      <c r="AY2606" s="13">
        <f t="shared" si="3120"/>
        <v>4.6884742230137515E-7</v>
      </c>
      <c r="AZ2606" s="13">
        <f t="shared" si="3121"/>
        <v>5.6273816040535025E-8</v>
      </c>
      <c r="BA2606" s="13">
        <f t="shared" si="3122"/>
        <v>4.5028755214504103E-9</v>
      </c>
      <c r="BB2606" s="13">
        <f t="shared" si="3123"/>
        <v>2.7023075812566475E-10</v>
      </c>
      <c r="BC2606" s="13">
        <f t="shared" si="3124"/>
        <v>1.2973871880633245E-11</v>
      </c>
      <c r="BD2606" s="13">
        <f t="shared" si="3125"/>
        <v>1.4431286165292061E-7</v>
      </c>
      <c r="BE2606" s="13">
        <f t="shared" si="3126"/>
        <v>5.3478614299391751E-8</v>
      </c>
      <c r="BF2606" s="13">
        <f t="shared" si="3127"/>
        <v>9.9088956958717048E-9</v>
      </c>
      <c r="BG2606" s="13">
        <f t="shared" si="3128"/>
        <v>1.2239934934487328E-9</v>
      </c>
      <c r="BH2606" s="13">
        <f t="shared" si="3129"/>
        <v>1.1339508341698998E-10</v>
      </c>
      <c r="BI2606" s="13">
        <f t="shared" si="3130"/>
        <v>8.4042570565737706E-12</v>
      </c>
      <c r="BJ2606" s="14">
        <f t="shared" si="3131"/>
        <v>0.25388945251636746</v>
      </c>
      <c r="BK2606" s="14">
        <f t="shared" si="3132"/>
        <v>0.59240091699334407</v>
      </c>
      <c r="BL2606" s="14">
        <f t="shared" si="3133"/>
        <v>0.15245804793280621</v>
      </c>
      <c r="BM2606" s="14">
        <f t="shared" si="3134"/>
        <v>2.4177840190282941E-2</v>
      </c>
      <c r="BN2606" s="14">
        <f t="shared" si="3135"/>
        <v>0.97582201462171114</v>
      </c>
    </row>
    <row r="2607" spans="1:66" x14ac:dyDescent="0.25">
      <c r="A2607" t="s">
        <v>301</v>
      </c>
      <c r="B2607" t="s">
        <v>302</v>
      </c>
      <c r="C2607" t="s">
        <v>350</v>
      </c>
      <c r="D2607" s="7" t="s">
        <v>553</v>
      </c>
      <c r="E2607" s="10">
        <f>VLOOKUP(A2607,home!$A$2:$E$405,3,FALSE)</f>
        <v>1.3534482758620701</v>
      </c>
      <c r="F2607" s="10">
        <f>VLOOKUP(B2607,home!$B$2:$E$405,3,FALSE)</f>
        <v>0.37</v>
      </c>
      <c r="G2607" s="10">
        <f>VLOOKUP(C2607,away!$B$2:$E$405,4,FALSE)</f>
        <v>1.48</v>
      </c>
      <c r="H2607" s="10">
        <f>VLOOKUP(A2607,away!$A$2:$E$405,3,FALSE)</f>
        <v>1.02586206896552</v>
      </c>
      <c r="I2607" s="10">
        <f>VLOOKUP(C2607,away!$B$2:$E$405,3,FALSE)</f>
        <v>0.62</v>
      </c>
      <c r="J2607" s="10">
        <f>VLOOKUP(B2607,home!$B$2:$E$405,4,FALSE)</f>
        <v>1.3</v>
      </c>
      <c r="K2607" s="12">
        <f t="shared" si="3080"/>
        <v>0.74114827586206966</v>
      </c>
      <c r="L2607" s="12">
        <f t="shared" si="3081"/>
        <v>0.82684482758620914</v>
      </c>
      <c r="M2607" s="13">
        <f t="shared" si="3082"/>
        <v>0.20846312676140974</v>
      </c>
      <c r="N2607" s="13">
        <f t="shared" si="3083"/>
        <v>0.1545020869800349</v>
      </c>
      <c r="O2607" s="13">
        <f t="shared" si="3084"/>
        <v>0.17236665810511989</v>
      </c>
      <c r="P2607" s="13">
        <f t="shared" si="3085"/>
        <v>0.12774925147071645</v>
      </c>
      <c r="Q2607" s="13">
        <f t="shared" si="3086"/>
        <v>5.7254477691172187E-2</v>
      </c>
      <c r="R2607" s="13">
        <f t="shared" si="3087"/>
        <v>7.1260239851269447E-2</v>
      </c>
      <c r="S2607" s="13">
        <f t="shared" si="3088"/>
        <v>1.957165219680165E-2</v>
      </c>
      <c r="T2607" s="13">
        <f t="shared" si="3089"/>
        <v>4.734056873509572E-2</v>
      </c>
      <c r="U2607" s="13">
        <f t="shared" si="3090"/>
        <v>5.28144039032859E-2</v>
      </c>
      <c r="V2607" s="13">
        <f t="shared" si="3091"/>
        <v>1.332643841319193E-3</v>
      </c>
      <c r="W2607" s="13">
        <f t="shared" si="3092"/>
        <v>1.4144685808731869E-2</v>
      </c>
      <c r="X2607" s="13">
        <f t="shared" si="3093"/>
        <v>1.1695460298781999E-2</v>
      </c>
      <c r="Y2607" s="13">
        <f t="shared" si="3094"/>
        <v>4.8351654271438782E-3</v>
      </c>
      <c r="Z2607" s="13">
        <f t="shared" si="3095"/>
        <v>1.9640386911191601E-2</v>
      </c>
      <c r="AA2607" s="13">
        <f t="shared" si="3096"/>
        <v>1.4556438896493615E-2</v>
      </c>
      <c r="AB2607" s="13">
        <f t="shared" si="3097"/>
        <v>5.3942397954139043E-3</v>
      </c>
      <c r="AC2607" s="13">
        <f t="shared" si="3098"/>
        <v>5.1041476690154378E-5</v>
      </c>
      <c r="AD2607" s="13">
        <f t="shared" si="3099"/>
        <v>2.6208273749380767E-3</v>
      </c>
      <c r="AE2607" s="13">
        <f t="shared" si="3100"/>
        <v>2.1670175589638906E-3</v>
      </c>
      <c r="AF2607" s="13">
        <f t="shared" si="3101"/>
        <v>8.9589362995889303E-4</v>
      </c>
      <c r="AG2607" s="13">
        <f t="shared" si="3102"/>
        <v>2.4692167133298133E-4</v>
      </c>
      <c r="AH2607" s="13">
        <f t="shared" si="3103"/>
        <v>4.059888082327664E-3</v>
      </c>
      <c r="AI2607" s="13">
        <f t="shared" si="3104"/>
        <v>3.0089790524101124E-3</v>
      </c>
      <c r="AJ2607" s="13">
        <f t="shared" si="3105"/>
        <v>1.1150498183994193E-3</v>
      </c>
      <c r="AK2607" s="13">
        <f t="shared" si="3106"/>
        <v>2.7547241680234787E-4</v>
      </c>
      <c r="AL2607" s="13">
        <f t="shared" si="3107"/>
        <v>1.2511585223587486E-6</v>
      </c>
      <c r="AM2607" s="13">
        <f t="shared" si="3108"/>
        <v>3.8848433805349403E-4</v>
      </c>
      <c r="AN2607" s="13">
        <f t="shared" si="3109"/>
        <v>3.2121626551778385E-4</v>
      </c>
      <c r="AO2607" s="13">
        <f t="shared" si="3110"/>
        <v>1.3279800383996898E-4</v>
      </c>
      <c r="AP2607" s="13">
        <f t="shared" si="3111"/>
        <v>3.6601114196283964E-5</v>
      </c>
      <c r="AQ2607" s="13">
        <f t="shared" si="3112"/>
        <v>7.5658604892723905E-6</v>
      </c>
      <c r="AR2607" s="13">
        <f t="shared" si="3113"/>
        <v>6.7137949229030471E-4</v>
      </c>
      <c r="AS2607" s="13">
        <f t="shared" si="3114"/>
        <v>4.9759175316011102E-4</v>
      </c>
      <c r="AT2607" s="13">
        <f t="shared" si="3115"/>
        <v>1.843946349689004E-4</v>
      </c>
      <c r="AU2607" s="13">
        <f t="shared" si="3116"/>
        <v>4.5554588595138745E-5</v>
      </c>
      <c r="AV2607" s="13">
        <f t="shared" si="3117"/>
        <v>8.4406761987232448E-6</v>
      </c>
      <c r="AW2607" s="13">
        <f t="shared" si="3118"/>
        <v>2.129800645558019E-8</v>
      </c>
      <c r="AX2607" s="13">
        <f t="shared" si="3119"/>
        <v>4.7987416224627409E-5</v>
      </c>
      <c r="AY2607" s="13">
        <f t="shared" si="3120"/>
        <v>3.9678146894559703E-5</v>
      </c>
      <c r="AZ2607" s="13">
        <f t="shared" si="3121"/>
        <v>1.6403835263986247E-5</v>
      </c>
      <c r="BA2607" s="13">
        <f t="shared" si="3122"/>
        <v>4.5211421135344291E-6</v>
      </c>
      <c r="BB2607" s="13">
        <f t="shared" si="3123"/>
        <v>9.3457074283953096E-7</v>
      </c>
      <c r="BC2607" s="13">
        <f t="shared" si="3124"/>
        <v>1.5454899694605351E-7</v>
      </c>
      <c r="BD2607" s="13">
        <f t="shared" si="3125"/>
        <v>9.2521110091282232E-5</v>
      </c>
      <c r="BE2607" s="13">
        <f t="shared" si="3126"/>
        <v>6.8571861224998561E-5</v>
      </c>
      <c r="BF2607" s="13">
        <f t="shared" si="3127"/>
        <v>2.5410958359780391E-5</v>
      </c>
      <c r="BG2607" s="13">
        <f t="shared" si="3128"/>
        <v>6.2777626587846957E-6</v>
      </c>
      <c r="BH2607" s="13">
        <f t="shared" si="3129"/>
        <v>1.1631882427073897E-6</v>
      </c>
      <c r="BI2607" s="13">
        <f t="shared" si="3130"/>
        <v>1.7241899211712256E-7</v>
      </c>
      <c r="BJ2607" s="14">
        <f t="shared" si="3131"/>
        <v>0.29669945041848766</v>
      </c>
      <c r="BK2607" s="14">
        <f t="shared" si="3132"/>
        <v>0.35720864505235406</v>
      </c>
      <c r="BL2607" s="14">
        <f t="shared" si="3133"/>
        <v>0.32645284836630512</v>
      </c>
      <c r="BM2607" s="14">
        <f t="shared" si="3134"/>
        <v>0.2083658330397278</v>
      </c>
      <c r="BN2607" s="14">
        <f t="shared" si="3135"/>
        <v>0.79159584085972257</v>
      </c>
    </row>
    <row r="2608" spans="1:66" x14ac:dyDescent="0.25">
      <c r="A2608" t="s">
        <v>301</v>
      </c>
      <c r="B2608" t="s">
        <v>368</v>
      </c>
      <c r="C2608" t="s">
        <v>384</v>
      </c>
      <c r="D2608" s="7" t="s">
        <v>553</v>
      </c>
      <c r="E2608" s="10">
        <f>VLOOKUP(A2608,home!$A$2:$E$405,3,FALSE)</f>
        <v>1.3534482758620701</v>
      </c>
      <c r="F2608" s="10">
        <f>VLOOKUP(B2608,home!$B$2:$E$405,3,FALSE)</f>
        <v>2.0299999999999998</v>
      </c>
      <c r="G2608" s="10">
        <f>VLOOKUP(C2608,away!$B$2:$E$405,4,FALSE)</f>
        <v>1.23</v>
      </c>
      <c r="H2608" s="10">
        <f>VLOOKUP(A2608,away!$A$2:$E$405,3,FALSE)</f>
        <v>1.02586206896552</v>
      </c>
      <c r="I2608" s="10">
        <f>VLOOKUP(C2608,away!$B$2:$E$405,3,FALSE)</f>
        <v>0.62</v>
      </c>
      <c r="J2608" s="10">
        <f>VLOOKUP(B2608,home!$B$2:$E$405,4,FALSE)</f>
        <v>0.73</v>
      </c>
      <c r="K2608" s="12">
        <f t="shared" si="3080"/>
        <v>3.3794250000000021</v>
      </c>
      <c r="L2608" s="12">
        <f t="shared" si="3081"/>
        <v>0.46430517241379432</v>
      </c>
      <c r="M2608" s="13">
        <f t="shared" si="3082"/>
        <v>2.1413575853510648E-2</v>
      </c>
      <c r="N2608" s="13">
        <f t="shared" si="3083"/>
        <v>7.2365573578750272E-2</v>
      </c>
      <c r="O2608" s="13">
        <f t="shared" si="3084"/>
        <v>9.9424340286601246E-3</v>
      </c>
      <c r="P2608" s="13">
        <f t="shared" si="3085"/>
        <v>3.3599710117304761E-2</v>
      </c>
      <c r="Q2608" s="13">
        <f t="shared" si="3086"/>
        <v>0.12227701424568416</v>
      </c>
      <c r="R2608" s="13">
        <f t="shared" si="3087"/>
        <v>2.3081617729449077E-3</v>
      </c>
      <c r="S2608" s="13">
        <f t="shared" si="3088"/>
        <v>1.3180196148578193E-2</v>
      </c>
      <c r="T2608" s="13">
        <f t="shared" si="3089"/>
        <v>5.6773850181586365E-2</v>
      </c>
      <c r="U2608" s="13">
        <f t="shared" si="3090"/>
        <v>7.8002595995343487E-3</v>
      </c>
      <c r="V2608" s="13">
        <f t="shared" si="3091"/>
        <v>2.2978712866338585E-3</v>
      </c>
      <c r="W2608" s="13">
        <f t="shared" si="3092"/>
        <v>0.13774199962240716</v>
      </c>
      <c r="X2608" s="13">
        <f t="shared" si="3093"/>
        <v>6.395432288330255E-2</v>
      </c>
      <c r="Y2608" s="13">
        <f t="shared" si="3094"/>
        <v>1.4847161456469632E-2</v>
      </c>
      <c r="Z2608" s="13">
        <f t="shared" si="3095"/>
        <v>3.5723048331537155E-4</v>
      </c>
      <c r="AA2608" s="13">
        <f t="shared" si="3096"/>
        <v>1.2072336260780503E-3</v>
      </c>
      <c r="AB2608" s="13">
        <f t="shared" si="3097"/>
        <v>2.039877748404409E-3</v>
      </c>
      <c r="AC2608" s="13">
        <f t="shared" si="3098"/>
        <v>2.253471397244412E-4</v>
      </c>
      <c r="AD2608" s="13">
        <f t="shared" si="3099"/>
        <v>0.11637218926848841</v>
      </c>
      <c r="AE2608" s="13">
        <f t="shared" si="3100"/>
        <v>5.403220940247621E-2</v>
      </c>
      <c r="AF2608" s="13">
        <f t="shared" si="3101"/>
        <v>1.254371715125748E-2</v>
      </c>
      <c r="AG2608" s="13">
        <f t="shared" si="3102"/>
        <v>1.9413709182081579E-3</v>
      </c>
      <c r="AH2608" s="13">
        <f t="shared" si="3103"/>
        <v>4.1465990286801661E-5</v>
      </c>
      <c r="AI2608" s="13">
        <f t="shared" si="3104"/>
        <v>1.4013120422497479E-4</v>
      </c>
      <c r="AJ2608" s="13">
        <f t="shared" si="3105"/>
        <v>2.3678144741899287E-4</v>
      </c>
      <c r="AK2608" s="13">
        <f t="shared" si="3106"/>
        <v>2.6672838098131023E-4</v>
      </c>
      <c r="AL2608" s="13">
        <f t="shared" si="3107"/>
        <v>1.4143548228099741E-5</v>
      </c>
      <c r="AM2608" s="13">
        <f t="shared" si="3108"/>
        <v>7.865421714373233E-2</v>
      </c>
      <c r="AN2608" s="13">
        <f t="shared" si="3109"/>
        <v>3.651955985199265E-2</v>
      </c>
      <c r="AO2608" s="13">
        <f t="shared" si="3110"/>
        <v>8.4781102667776647E-3</v>
      </c>
      <c r="AP2608" s="13">
        <f t="shared" si="3111"/>
        <v>1.3121434830531216E-3</v>
      </c>
      <c r="AQ2608" s="13">
        <f t="shared" si="3112"/>
        <v>1.5230875153265401E-4</v>
      </c>
      <c r="AR2608" s="13">
        <f t="shared" si="3113"/>
        <v>3.8505747538844339E-6</v>
      </c>
      <c r="AS2608" s="13">
        <f t="shared" si="3114"/>
        <v>1.3012728587645912E-5</v>
      </c>
      <c r="AT2608" s="13">
        <f t="shared" si="3115"/>
        <v>2.1987770153652659E-5</v>
      </c>
      <c r="AU2608" s="13">
        <f t="shared" si="3116"/>
        <v>2.4768673383835899E-5</v>
      </c>
      <c r="AV2608" s="13">
        <f t="shared" si="3117"/>
        <v>2.092596851254242E-5</v>
      </c>
      <c r="AW2608" s="13">
        <f t="shared" si="3118"/>
        <v>6.1645617785395226E-7</v>
      </c>
      <c r="AX2608" s="13">
        <f t="shared" si="3119"/>
        <v>4.4301004628492985E-2</v>
      </c>
      <c r="AY2608" s="13">
        <f t="shared" si="3120"/>
        <v>2.0569185592136736E-2</v>
      </c>
      <c r="AZ2608" s="13">
        <f t="shared" si="3121"/>
        <v>4.7751896313841906E-3</v>
      </c>
      <c r="BA2608" s="13">
        <f t="shared" si="3122"/>
        <v>7.3904841503613335E-4</v>
      </c>
      <c r="BB2608" s="13">
        <f t="shared" si="3123"/>
        <v>8.5786000441373319E-5</v>
      </c>
      <c r="BC2608" s="13">
        <f t="shared" si="3124"/>
        <v>7.9661767451243358E-6</v>
      </c>
      <c r="BD2608" s="13">
        <f t="shared" si="3125"/>
        <v>2.9797362916575259E-7</v>
      </c>
      <c r="BE2608" s="13">
        <f t="shared" si="3126"/>
        <v>1.0069795317434741E-6</v>
      </c>
      <c r="BF2608" s="13">
        <f t="shared" si="3127"/>
        <v>1.7015059020310962E-6</v>
      </c>
      <c r="BG2608" s="13">
        <f t="shared" si="3128"/>
        <v>1.9167038609904803E-6</v>
      </c>
      <c r="BH2608" s="13">
        <f t="shared" si="3129"/>
        <v>1.6193392363569396E-6</v>
      </c>
      <c r="BI2608" s="13">
        <f t="shared" si="3130"/>
        <v>1.0944870997651106E-6</v>
      </c>
      <c r="BJ2608" s="14">
        <f t="shared" si="3131"/>
        <v>0.84844392864995533</v>
      </c>
      <c r="BK2608" s="14">
        <f t="shared" si="3132"/>
        <v>9.1300029686116738E-2</v>
      </c>
      <c r="BL2608" s="14">
        <f t="shared" si="3133"/>
        <v>2.4075256503185531E-2</v>
      </c>
      <c r="BM2608" s="14">
        <f t="shared" si="3134"/>
        <v>0.68170140658975942</v>
      </c>
      <c r="BN2608" s="14">
        <f t="shared" si="3135"/>
        <v>0.26190646959685487</v>
      </c>
    </row>
    <row r="2609" spans="1:66" x14ac:dyDescent="0.25">
      <c r="A2609" t="s">
        <v>303</v>
      </c>
      <c r="B2609" t="s">
        <v>353</v>
      </c>
      <c r="C2609" t="s">
        <v>364</v>
      </c>
      <c r="D2609" s="7" t="s">
        <v>553</v>
      </c>
      <c r="E2609" s="10">
        <f>VLOOKUP(A2609,home!$A$2:$E$405,3,FALSE)</f>
        <v>1.29370629370629</v>
      </c>
      <c r="F2609" s="10">
        <f>VLOOKUP(B2609,home!$B$2:$E$405,3,FALSE)</f>
        <v>0.88</v>
      </c>
      <c r="G2609" s="10">
        <f>VLOOKUP(C2609,away!$B$2:$E$405,4,FALSE)</f>
        <v>0.77</v>
      </c>
      <c r="H2609" s="10">
        <f>VLOOKUP(A2609,away!$A$2:$E$405,3,FALSE)</f>
        <v>1.0279720279720299</v>
      </c>
      <c r="I2609" s="10">
        <f>VLOOKUP(C2609,away!$B$2:$E$405,3,FALSE)</f>
        <v>0.64</v>
      </c>
      <c r="J2609" s="10">
        <f>VLOOKUP(B2609,home!$B$2:$E$405,4,FALSE)</f>
        <v>0.83</v>
      </c>
      <c r="K2609" s="12">
        <f t="shared" si="3080"/>
        <v>0.87661538461538202</v>
      </c>
      <c r="L2609" s="12">
        <f t="shared" si="3081"/>
        <v>0.54605874125874232</v>
      </c>
      <c r="M2609" s="13">
        <f t="shared" si="3082"/>
        <v>0.24106850666279081</v>
      </c>
      <c r="N2609" s="13">
        <f t="shared" si="3083"/>
        <v>0.21132436168685814</v>
      </c>
      <c r="O2609" s="13">
        <f t="shared" si="3084"/>
        <v>0.13163756530540827</v>
      </c>
      <c r="P2609" s="13">
        <f t="shared" si="3085"/>
        <v>0.11539551494003293</v>
      </c>
      <c r="Q2609" s="13">
        <f t="shared" si="3086"/>
        <v>9.262509329936261E-2</v>
      </c>
      <c r="R2609" s="13">
        <f t="shared" si="3087"/>
        <v>3.5940921606518364E-2</v>
      </c>
      <c r="S2609" s="13">
        <f t="shared" si="3088"/>
        <v>1.3809482056175529E-2</v>
      </c>
      <c r="T2609" s="13">
        <f t="shared" si="3089"/>
        <v>5.0578741856023506E-2</v>
      </c>
      <c r="U2609" s="13">
        <f t="shared" si="3090"/>
        <v>3.1506364817529386E-2</v>
      </c>
      <c r="V2609" s="13">
        <f t="shared" si="3091"/>
        <v>7.3448567932812132E-4</v>
      </c>
      <c r="W2609" s="13">
        <f t="shared" si="3092"/>
        <v>2.7065527262552135E-2</v>
      </c>
      <c r="X2609" s="13">
        <f t="shared" si="3093"/>
        <v>1.4779367748493392E-2</v>
      </c>
      <c r="Y2609" s="13">
        <f t="shared" si="3094"/>
        <v>4.0352014746711769E-3</v>
      </c>
      <c r="Z2609" s="13">
        <f t="shared" si="3095"/>
        <v>6.5419514707115182E-3</v>
      </c>
      <c r="AA2609" s="13">
        <f t="shared" si="3096"/>
        <v>5.7347753046329414E-3</v>
      </c>
      <c r="AB2609" s="13">
        <f t="shared" si="3097"/>
        <v>2.5135961296768E-3</v>
      </c>
      <c r="AC2609" s="13">
        <f t="shared" si="3098"/>
        <v>2.1974135681249137E-5</v>
      </c>
      <c r="AD2609" s="13">
        <f t="shared" si="3099"/>
        <v>5.9315143977700605E-3</v>
      </c>
      <c r="AE2609" s="13">
        <f t="shared" si="3100"/>
        <v>3.2389552858044257E-3</v>
      </c>
      <c r="AF2609" s="13">
        <f t="shared" si="3101"/>
        <v>8.8432992317985732E-4</v>
      </c>
      <c r="AG2609" s="13">
        <f t="shared" si="3102"/>
        <v>1.6096536156967776E-4</v>
      </c>
      <c r="AH2609" s="13">
        <f t="shared" si="3103"/>
        <v>8.9307244636812721E-4</v>
      </c>
      <c r="AI2609" s="13">
        <f t="shared" si="3104"/>
        <v>7.82881046062396E-4</v>
      </c>
      <c r="AJ2609" s="13">
        <f t="shared" si="3105"/>
        <v>3.4314278465103989E-4</v>
      </c>
      <c r="AK2609" s="13">
        <f t="shared" si="3106"/>
        <v>1.0026808138162153E-4</v>
      </c>
      <c r="AL2609" s="13">
        <f t="shared" si="3107"/>
        <v>4.2074624137393193E-7</v>
      </c>
      <c r="AM2609" s="13">
        <f t="shared" si="3108"/>
        <v>1.0399313550305759E-3</v>
      </c>
      <c r="AN2609" s="13">
        <f t="shared" si="3109"/>
        <v>5.6786360672349452E-4</v>
      </c>
      <c r="AO2609" s="13">
        <f t="shared" si="3110"/>
        <v>1.5504344314704044E-4</v>
      </c>
      <c r="AP2609" s="13">
        <f t="shared" si="3111"/>
        <v>2.8220942468431433E-5</v>
      </c>
      <c r="AQ2609" s="13">
        <f t="shared" si="3112"/>
        <v>3.8525730803617626E-6</v>
      </c>
      <c r="AR2609" s="13">
        <f t="shared" si="3113"/>
        <v>9.7534003183329053E-5</v>
      </c>
      <c r="AS2609" s="13">
        <f t="shared" si="3114"/>
        <v>8.5499807713631889E-5</v>
      </c>
      <c r="AT2609" s="13">
        <f t="shared" si="3115"/>
        <v>3.7475223411713313E-5</v>
      </c>
      <c r="AU2609" s="13">
        <f t="shared" si="3116"/>
        <v>1.095045246153548E-5</v>
      </c>
      <c r="AV2609" s="13">
        <f t="shared" si="3117"/>
        <v>2.3998337740703446E-6</v>
      </c>
      <c r="AW2609" s="13">
        <f t="shared" si="3118"/>
        <v>5.5945633526148118E-9</v>
      </c>
      <c r="AX2609" s="13">
        <f t="shared" si="3119"/>
        <v>1.5193663746062053E-4</v>
      </c>
      <c r="AY2609" s="13">
        <f t="shared" si="3120"/>
        <v>8.296632900283232E-5</v>
      </c>
      <c r="AZ2609" s="13">
        <f t="shared" si="3121"/>
        <v>2.2652244591072652E-5</v>
      </c>
      <c r="BA2609" s="13">
        <f t="shared" si="3122"/>
        <v>4.123152056028763E-6</v>
      </c>
      <c r="BB2609" s="13">
        <f t="shared" si="3123"/>
        <v>5.6287080543336526E-7</v>
      </c>
      <c r="BC2609" s="13">
        <f t="shared" si="3124"/>
        <v>6.1472104701247582E-8</v>
      </c>
      <c r="BD2609" s="13">
        <f t="shared" si="3125"/>
        <v>8.876549168035805E-6</v>
      </c>
      <c r="BE2609" s="13">
        <f t="shared" si="3126"/>
        <v>7.7813195629950561E-6</v>
      </c>
      <c r="BF2609" s="13">
        <f t="shared" si="3127"/>
        <v>3.4106122207650532E-6</v>
      </c>
      <c r="BG2609" s="13">
        <f t="shared" si="3128"/>
        <v>9.965983812266267E-7</v>
      </c>
      <c r="BH2609" s="13">
        <f t="shared" si="3129"/>
        <v>2.1840836831651153E-7</v>
      </c>
      <c r="BI2609" s="13">
        <f t="shared" si="3130"/>
        <v>3.8292027158999375E-8</v>
      </c>
      <c r="BJ2609" s="14">
        <f t="shared" si="3131"/>
        <v>0.41268127292275547</v>
      </c>
      <c r="BK2609" s="14">
        <f t="shared" si="3132"/>
        <v>0.37111335054925282</v>
      </c>
      <c r="BL2609" s="14">
        <f t="shared" si="3133"/>
        <v>0.20970776862250168</v>
      </c>
      <c r="BM2609" s="14">
        <f t="shared" si="3134"/>
        <v>0.17196941932981105</v>
      </c>
      <c r="BN2609" s="14">
        <f t="shared" si="3135"/>
        <v>0.82799196350097126</v>
      </c>
    </row>
    <row r="2610" spans="1:66" x14ac:dyDescent="0.25">
      <c r="A2610" t="s">
        <v>303</v>
      </c>
      <c r="B2610" t="s">
        <v>361</v>
      </c>
      <c r="C2610" t="s">
        <v>348</v>
      </c>
      <c r="D2610" s="7" t="s">
        <v>553</v>
      </c>
      <c r="E2610" s="10">
        <f>VLOOKUP(A2610,home!$A$2:$E$405,3,FALSE)</f>
        <v>1.29370629370629</v>
      </c>
      <c r="F2610" s="10">
        <f>VLOOKUP(B2610,home!$B$2:$E$405,3,FALSE)</f>
        <v>0.88</v>
      </c>
      <c r="G2610" s="10">
        <f>VLOOKUP(C2610,away!$B$2:$E$405,4,FALSE)</f>
        <v>0.9</v>
      </c>
      <c r="H2610" s="10">
        <f>VLOOKUP(A2610,away!$A$2:$E$405,3,FALSE)</f>
        <v>1.0279720279720299</v>
      </c>
      <c r="I2610" s="10">
        <f>VLOOKUP(C2610,away!$B$2:$E$405,3,FALSE)</f>
        <v>0.52</v>
      </c>
      <c r="J2610" s="10">
        <f>VLOOKUP(B2610,home!$B$2:$E$405,4,FALSE)</f>
        <v>0.97</v>
      </c>
      <c r="K2610" s="12">
        <f t="shared" si="3080"/>
        <v>1.0246153846153816</v>
      </c>
      <c r="L2610" s="12">
        <f t="shared" si="3081"/>
        <v>0.51850909090909192</v>
      </c>
      <c r="M2610" s="13">
        <f t="shared" si="3082"/>
        <v>0.21371231826504439</v>
      </c>
      <c r="N2610" s="13">
        <f t="shared" si="3083"/>
        <v>0.21897292917618327</v>
      </c>
      <c r="O2610" s="13">
        <f t="shared" si="3084"/>
        <v>0.11081177985968266</v>
      </c>
      <c r="P2610" s="13">
        <f t="shared" si="3085"/>
        <v>0.11353945444084373</v>
      </c>
      <c r="Q2610" s="13">
        <f t="shared" si="3086"/>
        <v>0.11218151602410587</v>
      </c>
      <c r="R2610" s="13">
        <f t="shared" si="3087"/>
        <v>2.8728457618531236E-2</v>
      </c>
      <c r="S2610" s="13">
        <f t="shared" si="3088"/>
        <v>1.508009437567475E-2</v>
      </c>
      <c r="T2610" s="13">
        <f t="shared" si="3089"/>
        <v>5.8167135890462844E-2</v>
      </c>
      <c r="U2610" s="13">
        <f t="shared" si="3090"/>
        <v>2.9435619652218071E-2</v>
      </c>
      <c r="V2610" s="13">
        <f t="shared" si="3091"/>
        <v>8.9018197829388577E-4</v>
      </c>
      <c r="W2610" s="13">
        <f t="shared" si="3092"/>
        <v>3.8314302395925273E-2</v>
      </c>
      <c r="X2610" s="13">
        <f t="shared" si="3093"/>
        <v>1.9866314104127255E-2</v>
      </c>
      <c r="Y2610" s="13">
        <f t="shared" si="3094"/>
        <v>5.1504322329227461E-3</v>
      </c>
      <c r="Z2610" s="13">
        <f t="shared" si="3095"/>
        <v>4.9653221476683353E-3</v>
      </c>
      <c r="AA2610" s="13">
        <f t="shared" si="3096"/>
        <v>5.0875454620724642E-3</v>
      </c>
      <c r="AB2610" s="13">
        <f t="shared" si="3097"/>
        <v>2.6063886751848081E-3</v>
      </c>
      <c r="AC2610" s="13">
        <f t="shared" si="3098"/>
        <v>2.9558069285930099E-5</v>
      </c>
      <c r="AD2610" s="13">
        <f t="shared" si="3099"/>
        <v>9.8143559214177532E-3</v>
      </c>
      <c r="AE2610" s="13">
        <f t="shared" si="3100"/>
        <v>5.0888327666725819E-3</v>
      </c>
      <c r="AF2610" s="13">
        <f t="shared" si="3101"/>
        <v>1.3193030258178997E-3</v>
      </c>
      <c r="AG2610" s="13">
        <f t="shared" si="3102"/>
        <v>2.2802353751681778E-4</v>
      </c>
      <c r="AH2610" s="13">
        <f t="shared" si="3103"/>
        <v>6.4364116821457218E-4</v>
      </c>
      <c r="AI2610" s="13">
        <f t="shared" si="3104"/>
        <v>6.5948464312446731E-4</v>
      </c>
      <c r="AJ2610" s="13">
        <f t="shared" si="3105"/>
        <v>3.3785905563145688E-4</v>
      </c>
      <c r="AK2610" s="13">
        <f t="shared" si="3106"/>
        <v>1.1539186207720493E-4</v>
      </c>
      <c r="AL2610" s="13">
        <f t="shared" si="3107"/>
        <v>6.2813544643450483E-7</v>
      </c>
      <c r="AM2610" s="13">
        <f t="shared" si="3108"/>
        <v>2.0111880134351407E-3</v>
      </c>
      <c r="AN2610" s="13">
        <f t="shared" si="3109"/>
        <v>1.0428192684935171E-3</v>
      </c>
      <c r="AO2610" s="13">
        <f t="shared" si="3110"/>
        <v>2.7035563544452887E-4</v>
      </c>
      <c r="AP2610" s="13">
        <f t="shared" si="3111"/>
        <v>4.672728491883084E-5</v>
      </c>
      <c r="AQ2610" s="13">
        <f t="shared" si="3112"/>
        <v>6.0571305059782756E-6</v>
      </c>
      <c r="AR2610" s="13">
        <f t="shared" si="3113"/>
        <v>6.6746759400520753E-5</v>
      </c>
      <c r="AS2610" s="13">
        <f t="shared" si="3114"/>
        <v>6.8389756554994906E-5</v>
      </c>
      <c r="AT2610" s="13">
        <f t="shared" si="3115"/>
        <v>3.5036598358174208E-5</v>
      </c>
      <c r="AU2610" s="13">
        <f t="shared" si="3116"/>
        <v>1.1966345900791771E-5</v>
      </c>
      <c r="AV2610" s="13">
        <f t="shared" si="3117"/>
        <v>3.0652255268951143E-6</v>
      </c>
      <c r="AW2610" s="13">
        <f t="shared" si="3118"/>
        <v>9.2697505800350938E-9</v>
      </c>
      <c r="AX2610" s="13">
        <f t="shared" si="3119"/>
        <v>3.4344902998661509E-4</v>
      </c>
      <c r="AY2610" s="13">
        <f t="shared" si="3120"/>
        <v>1.7808144431196921E-4</v>
      </c>
      <c r="AZ2610" s="13">
        <f t="shared" si="3121"/>
        <v>4.6168423898988613E-5</v>
      </c>
      <c r="BA2610" s="13">
        <f t="shared" si="3122"/>
        <v>7.9795825015233933E-6</v>
      </c>
      <c r="BB2610" s="13">
        <f t="shared" si="3123"/>
        <v>1.0343715171747481E-6</v>
      </c>
      <c r="BC2610" s="13">
        <f t="shared" si="3124"/>
        <v>1.0726620700650737E-7</v>
      </c>
      <c r="BD2610" s="13">
        <f t="shared" si="3125"/>
        <v>5.7681335896486456E-6</v>
      </c>
      <c r="BE2610" s="13">
        <f t="shared" si="3126"/>
        <v>5.910118416470749E-6</v>
      </c>
      <c r="BF2610" s="13">
        <f t="shared" si="3127"/>
        <v>3.027799127207313E-6</v>
      </c>
      <c r="BG2610" s="13">
        <f t="shared" si="3128"/>
        <v>1.0341098557538793E-6</v>
      </c>
      <c r="BH2610" s="13">
        <f t="shared" si="3129"/>
        <v>2.6489121689695448E-7</v>
      </c>
      <c r="BI2610" s="13">
        <f t="shared" si="3130"/>
        <v>5.4282323216421911E-8</v>
      </c>
      <c r="BJ2610" s="14">
        <f t="shared" si="3131"/>
        <v>0.47305711252637367</v>
      </c>
      <c r="BK2610" s="14">
        <f t="shared" si="3132"/>
        <v>0.34343031670890112</v>
      </c>
      <c r="BL2610" s="14">
        <f t="shared" si="3133"/>
        <v>0.17862743201700754</v>
      </c>
      <c r="BM2610" s="14">
        <f t="shared" si="3134"/>
        <v>0.20195565584099795</v>
      </c>
      <c r="BN2610" s="14">
        <f t="shared" si="3135"/>
        <v>0.79794645538439113</v>
      </c>
    </row>
    <row r="2611" spans="1:66" x14ac:dyDescent="0.25">
      <c r="A2611" t="s">
        <v>303</v>
      </c>
      <c r="B2611" t="s">
        <v>383</v>
      </c>
      <c r="C2611" t="s">
        <v>357</v>
      </c>
      <c r="D2611" s="7" t="s">
        <v>553</v>
      </c>
      <c r="E2611" s="10">
        <f>VLOOKUP(A2611,home!$A$2:$E$405,3,FALSE)</f>
        <v>1.29370629370629</v>
      </c>
      <c r="F2611" s="10">
        <f>VLOOKUP(B2611,home!$B$2:$E$405,3,FALSE)</f>
        <v>1.03</v>
      </c>
      <c r="G2611" s="10">
        <f>VLOOKUP(C2611,away!$B$2:$E$405,4,FALSE)</f>
        <v>0.64</v>
      </c>
      <c r="H2611" s="10">
        <f>VLOOKUP(A2611,away!$A$2:$E$405,3,FALSE)</f>
        <v>1.0279720279720299</v>
      </c>
      <c r="I2611" s="10">
        <f>VLOOKUP(C2611,away!$B$2:$E$405,3,FALSE)</f>
        <v>0.77</v>
      </c>
      <c r="J2611" s="10">
        <f>VLOOKUP(B2611,home!$B$2:$E$405,4,FALSE)</f>
        <v>0.65</v>
      </c>
      <c r="K2611" s="12">
        <f t="shared" si="3080"/>
        <v>0.85281118881118645</v>
      </c>
      <c r="L2611" s="12">
        <f t="shared" si="3081"/>
        <v>0.51450000000000107</v>
      </c>
      <c r="M2611" s="13">
        <f t="shared" si="3082"/>
        <v>0.25479112457188757</v>
      </c>
      <c r="N2611" s="13">
        <f t="shared" si="3083"/>
        <v>0.21728872184469053</v>
      </c>
      <c r="O2611" s="13">
        <f t="shared" si="3084"/>
        <v>0.13109003359223642</v>
      </c>
      <c r="P2611" s="13">
        <f t="shared" si="3085"/>
        <v>0.11179504738909352</v>
      </c>
      <c r="Q2611" s="13">
        <f t="shared" si="3086"/>
        <v>9.265312659581687E-2</v>
      </c>
      <c r="R2611" s="13">
        <f t="shared" si="3087"/>
        <v>3.372291114160289E-2</v>
      </c>
      <c r="S2611" s="13">
        <f t="shared" si="3088"/>
        <v>1.2263116152230216E-2</v>
      </c>
      <c r="T2611" s="13">
        <f t="shared" si="3089"/>
        <v>4.7670033633547874E-2</v>
      </c>
      <c r="U2611" s="13">
        <f t="shared" si="3090"/>
        <v>2.8759275940844362E-2</v>
      </c>
      <c r="V2611" s="13">
        <f t="shared" si="3091"/>
        <v>5.9785601230990105E-4</v>
      </c>
      <c r="W2611" s="13">
        <f t="shared" si="3092"/>
        <v>2.6338541013083982E-2</v>
      </c>
      <c r="X2611" s="13">
        <f t="shared" si="3093"/>
        <v>1.3551179351231736E-2</v>
      </c>
      <c r="Y2611" s="13">
        <f t="shared" si="3094"/>
        <v>3.486040888104371E-3</v>
      </c>
      <c r="Z2611" s="13">
        <f t="shared" si="3095"/>
        <v>5.7834792607849086E-3</v>
      </c>
      <c r="AA2611" s="13">
        <f t="shared" si="3096"/>
        <v>4.9322158238548196E-3</v>
      </c>
      <c r="AB2611" s="13">
        <f t="shared" si="3097"/>
        <v>2.103124420107487E-3</v>
      </c>
      <c r="AC2611" s="13">
        <f t="shared" si="3098"/>
        <v>1.6395130849912646E-5</v>
      </c>
      <c r="AD2611" s="13">
        <f t="shared" si="3099"/>
        <v>5.6154506182300844E-3</v>
      </c>
      <c r="AE2611" s="13">
        <f t="shared" si="3100"/>
        <v>2.8891493430793845E-3</v>
      </c>
      <c r="AF2611" s="13">
        <f t="shared" si="3101"/>
        <v>7.4323366850717317E-4</v>
      </c>
      <c r="AG2611" s="13">
        <f t="shared" si="3102"/>
        <v>1.2746457414898049E-4</v>
      </c>
      <c r="AH2611" s="13">
        <f t="shared" si="3103"/>
        <v>7.4390001991846036E-4</v>
      </c>
      <c r="AI2611" s="13">
        <f t="shared" si="3104"/>
        <v>6.3440626034332742E-4</v>
      </c>
      <c r="AJ2611" s="13">
        <f t="shared" si="3105"/>
        <v>2.7051437853632606E-4</v>
      </c>
      <c r="AK2611" s="13">
        <f t="shared" si="3106"/>
        <v>7.6899229583361176E-5</v>
      </c>
      <c r="AL2611" s="13">
        <f t="shared" si="3107"/>
        <v>2.8774855221446091E-7</v>
      </c>
      <c r="AM2611" s="13">
        <f t="shared" si="3108"/>
        <v>9.5778382348866238E-4</v>
      </c>
      <c r="AN2611" s="13">
        <f t="shared" si="3109"/>
        <v>4.9277977718491781E-4</v>
      </c>
      <c r="AO2611" s="13">
        <f t="shared" si="3110"/>
        <v>1.2676759768082035E-4</v>
      </c>
      <c r="AP2611" s="13">
        <f t="shared" si="3111"/>
        <v>2.1740643002260742E-5</v>
      </c>
      <c r="AQ2611" s="13">
        <f t="shared" si="3112"/>
        <v>2.7963902061657934E-6</v>
      </c>
      <c r="AR2611" s="13">
        <f t="shared" si="3113"/>
        <v>7.6547312049609769E-5</v>
      </c>
      <c r="AS2611" s="13">
        <f t="shared" si="3114"/>
        <v>6.5280404189328557E-5</v>
      </c>
      <c r="AT2611" s="13">
        <f t="shared" si="3115"/>
        <v>2.7835929551388021E-5</v>
      </c>
      <c r="AU2611" s="13">
        <f t="shared" si="3116"/>
        <v>7.912930724127886E-6</v>
      </c>
      <c r="AV2611" s="13">
        <f t="shared" si="3117"/>
        <v>1.6870589644560158E-6</v>
      </c>
      <c r="AW2611" s="13">
        <f t="shared" si="3118"/>
        <v>3.5071061840916818E-9</v>
      </c>
      <c r="AX2611" s="13">
        <f t="shared" si="3119"/>
        <v>1.3613479352224826E-4</v>
      </c>
      <c r="AY2611" s="13">
        <f t="shared" si="3120"/>
        <v>7.0041351267196864E-5</v>
      </c>
      <c r="AZ2611" s="13">
        <f t="shared" si="3121"/>
        <v>1.8018137613486432E-5</v>
      </c>
      <c r="BA2611" s="13">
        <f t="shared" si="3122"/>
        <v>3.09011060071293E-6</v>
      </c>
      <c r="BB2611" s="13">
        <f t="shared" si="3123"/>
        <v>3.974654760167014E-7</v>
      </c>
      <c r="BC2611" s="13">
        <f t="shared" si="3124"/>
        <v>4.0899197482118681E-8</v>
      </c>
      <c r="BD2611" s="13">
        <f t="shared" si="3125"/>
        <v>6.5639320082540464E-6</v>
      </c>
      <c r="BE2611" s="13">
        <f t="shared" si="3126"/>
        <v>5.5977946592349316E-6</v>
      </c>
      <c r="BF2611" s="13">
        <f t="shared" si="3127"/>
        <v>2.3869309590315259E-6</v>
      </c>
      <c r="BG2611" s="13">
        <f t="shared" si="3128"/>
        <v>6.7853380959396711E-7</v>
      </c>
      <c r="BH2611" s="13">
        <f t="shared" si="3129"/>
        <v>1.4466530620210355E-7</v>
      </c>
      <c r="BI2611" s="13">
        <f t="shared" si="3130"/>
        <v>2.4674438352390055E-8</v>
      </c>
      <c r="BJ2611" s="14">
        <f t="shared" si="3131"/>
        <v>0.41219253251968102</v>
      </c>
      <c r="BK2611" s="14">
        <f t="shared" si="3132"/>
        <v>0.37953386835619046</v>
      </c>
      <c r="BL2611" s="14">
        <f t="shared" si="3133"/>
        <v>0.20252794097368698</v>
      </c>
      <c r="BM2611" s="14">
        <f t="shared" si="3134"/>
        <v>0.15862681813085452</v>
      </c>
      <c r="BN2611" s="14">
        <f t="shared" si="3135"/>
        <v>0.84134096513532786</v>
      </c>
    </row>
    <row r="2612" spans="1:66" x14ac:dyDescent="0.25">
      <c r="A2612" t="s">
        <v>303</v>
      </c>
      <c r="B2612" t="s">
        <v>340</v>
      </c>
      <c r="C2612" t="s">
        <v>333</v>
      </c>
      <c r="D2612" s="7" t="s">
        <v>553</v>
      </c>
      <c r="E2612" s="10">
        <f>VLOOKUP(A2612,home!$A$2:$E$405,3,FALSE)</f>
        <v>1.29370629370629</v>
      </c>
      <c r="F2612" s="10">
        <f>VLOOKUP(B2612,home!$B$2:$E$405,3,FALSE)</f>
        <v>0.88</v>
      </c>
      <c r="G2612" s="10">
        <f>VLOOKUP(C2612,away!$B$2:$E$405,4,FALSE)</f>
        <v>1.1000000000000001</v>
      </c>
      <c r="H2612" s="10">
        <f>VLOOKUP(A2612,away!$A$2:$E$405,3,FALSE)</f>
        <v>1.0279720279720299</v>
      </c>
      <c r="I2612" s="10">
        <f>VLOOKUP(C2612,away!$B$2:$E$405,3,FALSE)</f>
        <v>0.99</v>
      </c>
      <c r="J2612" s="10">
        <f>VLOOKUP(B2612,home!$B$2:$E$405,4,FALSE)</f>
        <v>1.1100000000000001</v>
      </c>
      <c r="K2612" s="12">
        <f t="shared" si="3080"/>
        <v>1.2523076923076888</v>
      </c>
      <c r="L2612" s="12">
        <f t="shared" si="3081"/>
        <v>1.1296384615384638</v>
      </c>
      <c r="M2612" s="13">
        <f t="shared" si="3082"/>
        <v>9.2370635002654161E-2</v>
      </c>
      <c r="N2612" s="13">
        <f t="shared" si="3083"/>
        <v>0.11567645675716964</v>
      </c>
      <c r="O2612" s="13">
        <f t="shared" si="3084"/>
        <v>0.10434542201572922</v>
      </c>
      <c r="P2612" s="13">
        <f t="shared" si="3085"/>
        <v>0.13067257464738974</v>
      </c>
      <c r="Q2612" s="13">
        <f t="shared" si="3086"/>
        <v>7.2431258307950663E-2</v>
      </c>
      <c r="R2612" s="13">
        <f t="shared" si="3087"/>
        <v>5.8936300997215071E-2</v>
      </c>
      <c r="S2612" s="13">
        <f t="shared" si="3088"/>
        <v>4.6214150645621899E-2</v>
      </c>
      <c r="T2612" s="13">
        <f t="shared" si="3089"/>
        <v>8.1821135202288453E-2</v>
      </c>
      <c r="U2612" s="13">
        <f t="shared" si="3090"/>
        <v>7.380638309497374E-2</v>
      </c>
      <c r="V2612" s="13">
        <f t="shared" si="3091"/>
        <v>7.2641195859511724E-3</v>
      </c>
      <c r="W2612" s="13">
        <f t="shared" si="3092"/>
        <v>3.0235407314190603E-2</v>
      </c>
      <c r="X2612" s="13">
        <f t="shared" si="3093"/>
        <v>3.4155079002391085E-2</v>
      </c>
      <c r="Y2612" s="13">
        <f t="shared" si="3094"/>
        <v>1.9291445448992882E-2</v>
      </c>
      <c r="Z2612" s="13">
        <f t="shared" si="3095"/>
        <v>2.2192237462420616E-2</v>
      </c>
      <c r="AA2612" s="13">
        <f t="shared" si="3096"/>
        <v>2.77915096837082E-2</v>
      </c>
      <c r="AB2612" s="13">
        <f t="shared" si="3097"/>
        <v>1.7401760678875708E-2</v>
      </c>
      <c r="AC2612" s="13">
        <f t="shared" si="3098"/>
        <v>6.422639137532017E-4</v>
      </c>
      <c r="AD2612" s="13">
        <f t="shared" si="3099"/>
        <v>9.4660082899042618E-3</v>
      </c>
      <c r="AE2612" s="13">
        <f t="shared" si="3100"/>
        <v>1.0693167041517793E-2</v>
      </c>
      <c r="AF2612" s="13">
        <f t="shared" si="3101"/>
        <v>6.039706382876985E-3</v>
      </c>
      <c r="AG2612" s="13">
        <f t="shared" si="3102"/>
        <v>2.274228208832399E-3</v>
      </c>
      <c r="AH2612" s="13">
        <f t="shared" si="3103"/>
        <v>6.2673012462862712E-3</v>
      </c>
      <c r="AI2612" s="13">
        <f t="shared" si="3104"/>
        <v>7.8485895607338617E-3</v>
      </c>
      <c r="AJ2612" s="13">
        <f t="shared" si="3105"/>
        <v>4.9144245403364211E-3</v>
      </c>
      <c r="AK2612" s="13">
        <f t="shared" si="3106"/>
        <v>2.0514572183763257E-3</v>
      </c>
      <c r="AL2612" s="13">
        <f t="shared" si="3107"/>
        <v>3.634327260425498E-5</v>
      </c>
      <c r="AM2612" s="13">
        <f t="shared" si="3108"/>
        <v>2.3708709993790905E-3</v>
      </c>
      <c r="AN2612" s="13">
        <f t="shared" si="3109"/>
        <v>2.6782270682447558E-3</v>
      </c>
      <c r="AO2612" s="13">
        <f t="shared" si="3110"/>
        <v>1.5127141525113387E-3</v>
      </c>
      <c r="AP2612" s="13">
        <f t="shared" si="3111"/>
        <v>5.6960669599678978E-4</v>
      </c>
      <c r="AQ2612" s="13">
        <f t="shared" si="3112"/>
        <v>1.6086240793695524E-4</v>
      </c>
      <c r="AR2612" s="13">
        <f t="shared" si="3113"/>
        <v>1.4159569075705841E-3</v>
      </c>
      <c r="AS2612" s="13">
        <f t="shared" si="3114"/>
        <v>1.7732137273268494E-3</v>
      </c>
      <c r="AT2612" s="13">
        <f t="shared" si="3115"/>
        <v>1.1103045954185015E-3</v>
      </c>
      <c r="AU2612" s="13">
        <f t="shared" si="3116"/>
        <v>4.634809952157219E-4</v>
      </c>
      <c r="AV2612" s="13">
        <f t="shared" si="3117"/>
        <v>1.451052038867679E-4</v>
      </c>
      <c r="AW2612" s="13">
        <f t="shared" si="3118"/>
        <v>1.4281441650120503E-6</v>
      </c>
      <c r="AX2612" s="13">
        <f t="shared" si="3119"/>
        <v>4.9484333166527577E-4</v>
      </c>
      <c r="AY2612" s="13">
        <f t="shared" si="3120"/>
        <v>5.5899405988492985E-4</v>
      </c>
      <c r="AZ2612" s="13">
        <f t="shared" si="3121"/>
        <v>3.1573059490877617E-4</v>
      </c>
      <c r="BA2612" s="13">
        <f t="shared" si="3122"/>
        <v>1.1888714116445792E-4</v>
      </c>
      <c r="BB2612" s="13">
        <f t="shared" si="3123"/>
        <v>3.3574871810431098E-5</v>
      </c>
      <c r="BC2612" s="13">
        <f t="shared" si="3124"/>
        <v>7.5854933076573052E-6</v>
      </c>
      <c r="BD2612" s="13">
        <f t="shared" si="3125"/>
        <v>2.665865637787989E-4</v>
      </c>
      <c r="BE2612" s="13">
        <f t="shared" si="3126"/>
        <v>3.3384840448606414E-4</v>
      </c>
      <c r="BF2612" s="13">
        <f t="shared" si="3127"/>
        <v>2.0904046250127349E-4</v>
      </c>
      <c r="BG2612" s="13">
        <f t="shared" si="3128"/>
        <v>8.7260993064633917E-5</v>
      </c>
      <c r="BH2612" s="13">
        <f t="shared" si="3129"/>
        <v>2.7319403213312234E-5</v>
      </c>
      <c r="BI2612" s="13">
        <f t="shared" si="3130"/>
        <v>6.8424597586572578E-6</v>
      </c>
      <c r="BJ2612" s="14">
        <f t="shared" si="3131"/>
        <v>0.39090578877292526</v>
      </c>
      <c r="BK2612" s="14">
        <f t="shared" si="3132"/>
        <v>0.27775908112785941</v>
      </c>
      <c r="BL2612" s="14">
        <f t="shared" si="3133"/>
        <v>0.30920210875245602</v>
      </c>
      <c r="BM2612" s="14">
        <f t="shared" si="3134"/>
        <v>0.42506900247183288</v>
      </c>
      <c r="BN2612" s="14">
        <f t="shared" si="3135"/>
        <v>0.57443264772810843</v>
      </c>
    </row>
    <row r="2613" spans="1:66" x14ac:dyDescent="0.25">
      <c r="A2613" t="s">
        <v>35</v>
      </c>
      <c r="B2613" t="s">
        <v>214</v>
      </c>
      <c r="C2613" t="s">
        <v>475</v>
      </c>
      <c r="D2613" s="7" t="s">
        <v>553</v>
      </c>
      <c r="E2613" s="10">
        <f>VLOOKUP(A2613,home!$A$2:$E$405,3,FALSE)</f>
        <v>1.6</v>
      </c>
      <c r="F2613" s="10">
        <f>VLOOKUP(B2613,home!$B$2:$E$405,3,FALSE)</f>
        <v>1.04</v>
      </c>
      <c r="G2613" s="10">
        <f>VLOOKUP(C2613,away!$B$2:$E$405,4,FALSE)</f>
        <v>0.75</v>
      </c>
      <c r="H2613" s="10">
        <f>VLOOKUP(A2613,away!$A$2:$E$405,3,FALSE)</f>
        <v>1.10909090909091</v>
      </c>
      <c r="I2613" s="10">
        <f>VLOOKUP(C2613,away!$B$2:$E$405,3,FALSE)</f>
        <v>0.37</v>
      </c>
      <c r="J2613" s="10">
        <f>VLOOKUP(B2613,home!$B$2:$E$405,4,FALSE)</f>
        <v>1.05</v>
      </c>
      <c r="K2613" s="12">
        <f t="shared" si="3080"/>
        <v>1.2480000000000002</v>
      </c>
      <c r="L2613" s="12">
        <f t="shared" si="3081"/>
        <v>0.43088181818181859</v>
      </c>
      <c r="M2613" s="13">
        <f t="shared" si="3082"/>
        <v>0.18658249258878029</v>
      </c>
      <c r="N2613" s="13">
        <f t="shared" si="3083"/>
        <v>0.23285495075079782</v>
      </c>
      <c r="O2613" s="13">
        <f t="shared" si="3084"/>
        <v>8.039500364754934E-2</v>
      </c>
      <c r="P2613" s="13">
        <f t="shared" si="3085"/>
        <v>0.10033296455214158</v>
      </c>
      <c r="Q2613" s="13">
        <f t="shared" si="3086"/>
        <v>0.14530148926849795</v>
      </c>
      <c r="R2613" s="13">
        <f t="shared" si="3087"/>
        <v>1.7320372672194998E-2</v>
      </c>
      <c r="S2613" s="13">
        <f t="shared" si="3088"/>
        <v>1.3488274859217209E-2</v>
      </c>
      <c r="T2613" s="13">
        <f t="shared" si="3089"/>
        <v>6.2607769880536387E-2</v>
      </c>
      <c r="U2613" s="13">
        <f t="shared" si="3090"/>
        <v>2.1615825094899361E-2</v>
      </c>
      <c r="V2613" s="13">
        <f t="shared" si="3091"/>
        <v>8.059101988392869E-4</v>
      </c>
      <c r="W2613" s="13">
        <f t="shared" si="3092"/>
        <v>6.0445419535695155E-2</v>
      </c>
      <c r="X2613" s="13">
        <f t="shared" si="3093"/>
        <v>2.6044832270303145E-2</v>
      </c>
      <c r="Y2613" s="13">
        <f t="shared" si="3094"/>
        <v>5.6111223414343605E-3</v>
      </c>
      <c r="Z2613" s="13">
        <f t="shared" si="3095"/>
        <v>2.4876778895273552E-3</v>
      </c>
      <c r="AA2613" s="13">
        <f t="shared" si="3096"/>
        <v>3.1046220061301394E-3</v>
      </c>
      <c r="AB2613" s="13">
        <f t="shared" si="3097"/>
        <v>1.9372841318252084E-3</v>
      </c>
      <c r="AC2613" s="13">
        <f t="shared" si="3098"/>
        <v>2.7085660037837132E-5</v>
      </c>
      <c r="AD2613" s="13">
        <f t="shared" si="3099"/>
        <v>1.8858970895136884E-2</v>
      </c>
      <c r="AE2613" s="13">
        <f t="shared" si="3100"/>
        <v>8.1259876683345798E-3</v>
      </c>
      <c r="AF2613" s="13">
        <f t="shared" si="3101"/>
        <v>1.75067017052752E-3</v>
      </c>
      <c r="AG2613" s="13">
        <f t="shared" si="3102"/>
        <v>2.5144398203785746E-4</v>
      </c>
      <c r="AH2613" s="13">
        <f t="shared" si="3103"/>
        <v>2.6797379302256398E-4</v>
      </c>
      <c r="AI2613" s="13">
        <f t="shared" si="3104"/>
        <v>3.3443129369215984E-4</v>
      </c>
      <c r="AJ2613" s="13">
        <f t="shared" si="3105"/>
        <v>2.0868512726390787E-4</v>
      </c>
      <c r="AK2613" s="13">
        <f t="shared" si="3106"/>
        <v>8.6813012941785702E-5</v>
      </c>
      <c r="AL2613" s="13">
        <f t="shared" si="3107"/>
        <v>5.826022647123943E-7</v>
      </c>
      <c r="AM2613" s="13">
        <f t="shared" si="3108"/>
        <v>4.7071991354261681E-3</v>
      </c>
      <c r="AN2613" s="13">
        <f t="shared" si="3109"/>
        <v>2.0282465220163117E-3</v>
      </c>
      <c r="AO2613" s="13">
        <f t="shared" si="3110"/>
        <v>4.3696727456366918E-4</v>
      </c>
      <c r="AP2613" s="13">
        <f t="shared" si="3111"/>
        <v>6.2760417916649246E-5</v>
      </c>
      <c r="AQ2613" s="13">
        <f t="shared" si="3112"/>
        <v>6.7605807454441502E-6</v>
      </c>
      <c r="AR2613" s="13">
        <f t="shared" si="3113"/>
        <v>2.3093007032528152E-5</v>
      </c>
      <c r="AS2613" s="13">
        <f t="shared" si="3114"/>
        <v>2.8820072776595133E-5</v>
      </c>
      <c r="AT2613" s="13">
        <f t="shared" si="3115"/>
        <v>1.7983725412595377E-5</v>
      </c>
      <c r="AU2613" s="13">
        <f t="shared" si="3116"/>
        <v>7.4812297716396777E-6</v>
      </c>
      <c r="AV2613" s="13">
        <f t="shared" si="3117"/>
        <v>2.334143688751579E-6</v>
      </c>
      <c r="AW2613" s="13">
        <f t="shared" si="3118"/>
        <v>8.7024677339988728E-9</v>
      </c>
      <c r="AX2613" s="13">
        <f t="shared" si="3119"/>
        <v>9.7909742016864224E-4</v>
      </c>
      <c r="AY2613" s="13">
        <f t="shared" si="3120"/>
        <v>4.2187527657939258E-4</v>
      </c>
      <c r="AZ2613" s="13">
        <f t="shared" si="3121"/>
        <v>9.0889193109243118E-5</v>
      </c>
      <c r="BA2613" s="13">
        <f t="shared" si="3122"/>
        <v>1.3054166926663033E-5</v>
      </c>
      <c r="BB2613" s="13">
        <f t="shared" si="3123"/>
        <v>1.4062007950523824E-6</v>
      </c>
      <c r="BC2613" s="13">
        <f t="shared" si="3124"/>
        <v>1.2118127106017794E-7</v>
      </c>
      <c r="BD2613" s="13">
        <f t="shared" si="3125"/>
        <v>1.6583928095768745E-6</v>
      </c>
      <c r="BE2613" s="13">
        <f t="shared" si="3126"/>
        <v>2.0696742263519394E-6</v>
      </c>
      <c r="BF2613" s="13">
        <f t="shared" si="3127"/>
        <v>1.2914767172436111E-6</v>
      </c>
      <c r="BG2613" s="13">
        <f t="shared" si="3128"/>
        <v>5.3725431437334237E-7</v>
      </c>
      <c r="BH2613" s="13">
        <f t="shared" si="3129"/>
        <v>1.6762334608448278E-7</v>
      </c>
      <c r="BI2613" s="13">
        <f t="shared" si="3130"/>
        <v>4.1838787182686918E-8</v>
      </c>
      <c r="BJ2613" s="14">
        <f t="shared" si="3131"/>
        <v>0.57060103413281993</v>
      </c>
      <c r="BK2613" s="14">
        <f t="shared" si="3132"/>
        <v>0.30165918573786032</v>
      </c>
      <c r="BL2613" s="14">
        <f t="shared" si="3133"/>
        <v>0.12535648921840239</v>
      </c>
      <c r="BM2613" s="14">
        <f t="shared" si="3134"/>
        <v>0.23689524692453634</v>
      </c>
      <c r="BN2613" s="14">
        <f t="shared" si="3135"/>
        <v>0.762787273479962</v>
      </c>
    </row>
    <row r="2614" spans="1:66" x14ac:dyDescent="0.25">
      <c r="A2614" t="s">
        <v>35</v>
      </c>
      <c r="B2614" t="s">
        <v>217</v>
      </c>
      <c r="C2614" t="s">
        <v>471</v>
      </c>
      <c r="D2614" s="7" t="s">
        <v>553</v>
      </c>
      <c r="E2614" s="10">
        <f>VLOOKUP(A2614,home!$A$2:$E$405,3,FALSE)</f>
        <v>1.6</v>
      </c>
      <c r="F2614" s="10">
        <f>VLOOKUP(B2614,home!$B$2:$E$405,3,FALSE)</f>
        <v>0.94</v>
      </c>
      <c r="G2614" s="10">
        <f>VLOOKUP(C2614,away!$B$2:$E$405,4,FALSE)</f>
        <v>1.38</v>
      </c>
      <c r="H2614" s="10">
        <f>VLOOKUP(A2614,away!$A$2:$E$405,3,FALSE)</f>
        <v>1.10909090909091</v>
      </c>
      <c r="I2614" s="10">
        <f>VLOOKUP(C2614,away!$B$2:$E$405,3,FALSE)</f>
        <v>1.1299999999999999</v>
      </c>
      <c r="J2614" s="10">
        <f>VLOOKUP(B2614,home!$B$2:$E$405,4,FALSE)</f>
        <v>1.5</v>
      </c>
      <c r="K2614" s="12">
        <f t="shared" si="3080"/>
        <v>2.07552</v>
      </c>
      <c r="L2614" s="12">
        <f t="shared" si="3081"/>
        <v>1.8799090909090923</v>
      </c>
      <c r="M2614" s="13">
        <f t="shared" si="3082"/>
        <v>1.9150449502623804E-2</v>
      </c>
      <c r="N2614" s="13">
        <f t="shared" si="3083"/>
        <v>3.9747140951685765E-2</v>
      </c>
      <c r="O2614" s="13">
        <f t="shared" si="3084"/>
        <v>3.6001104114977998E-2</v>
      </c>
      <c r="P2614" s="13">
        <f t="shared" si="3085"/>
        <v>7.4721011612719143E-2</v>
      </c>
      <c r="Q2614" s="13">
        <f t="shared" si="3086"/>
        <v>4.1247992994021425E-2</v>
      </c>
      <c r="R2614" s="13">
        <f t="shared" si="3087"/>
        <v>3.3839401454255937E-2</v>
      </c>
      <c r="S2614" s="13">
        <f t="shared" si="3088"/>
        <v>7.2886403732496607E-2</v>
      </c>
      <c r="T2614" s="13">
        <f t="shared" si="3089"/>
        <v>7.7542477011215444E-2</v>
      </c>
      <c r="U2614" s="13">
        <f t="shared" si="3090"/>
        <v>7.023435450633729E-2</v>
      </c>
      <c r="V2614" s="13">
        <f t="shared" si="3091"/>
        <v>3.1598595804117835E-2</v>
      </c>
      <c r="W2614" s="13">
        <f t="shared" si="3092"/>
        <v>2.8537011472983775E-2</v>
      </c>
      <c r="X2614" s="13">
        <f t="shared" si="3093"/>
        <v>5.364698729543927E-2</v>
      </c>
      <c r="Y2614" s="13">
        <f t="shared" si="3094"/>
        <v>5.042572955829043E-2</v>
      </c>
      <c r="Z2614" s="13">
        <f t="shared" si="3095"/>
        <v>2.1204999474926031E-2</v>
      </c>
      <c r="AA2614" s="13">
        <f t="shared" si="3096"/>
        <v>4.401140051019848E-2</v>
      </c>
      <c r="AB2614" s="13">
        <f t="shared" si="3097"/>
        <v>4.5673270993463591E-2</v>
      </c>
      <c r="AC2614" s="13">
        <f t="shared" si="3098"/>
        <v>7.7056906800726035E-3</v>
      </c>
      <c r="AD2614" s="13">
        <f t="shared" si="3099"/>
        <v>1.4807284513101824E-2</v>
      </c>
      <c r="AE2614" s="13">
        <f t="shared" si="3100"/>
        <v>2.7836348767857535E-2</v>
      </c>
      <c r="AF2614" s="13">
        <f t="shared" si="3101"/>
        <v>2.6164902553205742E-2</v>
      </c>
      <c r="AG2614" s="13">
        <f t="shared" si="3102"/>
        <v>1.6395879390840667E-2</v>
      </c>
      <c r="AH2614" s="13">
        <f t="shared" si="3103"/>
        <v>9.9658678214089996E-3</v>
      </c>
      <c r="AI2614" s="13">
        <f t="shared" si="3104"/>
        <v>2.0684357980690807E-2</v>
      </c>
      <c r="AJ2614" s="13">
        <f t="shared" si="3105"/>
        <v>2.1465399338041698E-2</v>
      </c>
      <c r="AK2614" s="13">
        <f t="shared" si="3106"/>
        <v>1.4850621878030762E-2</v>
      </c>
      <c r="AL2614" s="13">
        <f t="shared" si="3107"/>
        <v>1.2026391395373525E-3</v>
      </c>
      <c r="AM2614" s="13">
        <f t="shared" si="3108"/>
        <v>6.1465630305266123E-3</v>
      </c>
      <c r="AN2614" s="13">
        <f t="shared" si="3109"/>
        <v>1.1554979718932721E-2</v>
      </c>
      <c r="AO2614" s="13">
        <f t="shared" si="3110"/>
        <v>1.0861155709445906E-2</v>
      </c>
      <c r="AP2614" s="13">
        <f t="shared" si="3111"/>
        <v>6.8059951186555164E-3</v>
      </c>
      <c r="AQ2614" s="13">
        <f t="shared" si="3112"/>
        <v>3.1986630240608549E-3</v>
      </c>
      <c r="AR2614" s="13">
        <f t="shared" si="3113"/>
        <v>3.7469851032530298E-3</v>
      </c>
      <c r="AS2614" s="13">
        <f t="shared" si="3114"/>
        <v>7.7769425215037293E-3</v>
      </c>
      <c r="AT2614" s="13">
        <f t="shared" si="3115"/>
        <v>8.070599871115712E-3</v>
      </c>
      <c r="AU2614" s="13">
        <f t="shared" si="3116"/>
        <v>5.5835638148326915E-3</v>
      </c>
      <c r="AV2614" s="13">
        <f t="shared" si="3117"/>
        <v>2.8971995922403878E-3</v>
      </c>
      <c r="AW2614" s="13">
        <f t="shared" si="3118"/>
        <v>1.3034566847310995E-4</v>
      </c>
      <c r="AX2614" s="13">
        <f t="shared" si="3119"/>
        <v>2.1262190835197687E-3</v>
      </c>
      <c r="AY2614" s="13">
        <f t="shared" si="3120"/>
        <v>3.9970985843732132E-3</v>
      </c>
      <c r="AZ2614" s="13">
        <f t="shared" si="3121"/>
        <v>3.7570909830115331E-3</v>
      </c>
      <c r="BA2614" s="13">
        <f t="shared" si="3122"/>
        <v>2.3543298314453198E-3</v>
      </c>
      <c r="BB2614" s="13">
        <f t="shared" si="3123"/>
        <v>1.1064815132831324E-3</v>
      </c>
      <c r="BC2614" s="13">
        <f t="shared" si="3124"/>
        <v>4.1601693114876162E-4</v>
      </c>
      <c r="BD2614" s="13">
        <f t="shared" si="3125"/>
        <v>1.1739985598510536E-3</v>
      </c>
      <c r="BE2614" s="13">
        <f t="shared" si="3126"/>
        <v>2.4366574909420588E-3</v>
      </c>
      <c r="BF2614" s="13">
        <f t="shared" si="3127"/>
        <v>2.5286656778000316E-3</v>
      </c>
      <c r="BG2614" s="13">
        <f t="shared" si="3128"/>
        <v>1.7494320625291732E-3</v>
      </c>
      <c r="BH2614" s="13">
        <f t="shared" si="3129"/>
        <v>9.077453086051376E-4</v>
      </c>
      <c r="BI2614" s="13">
        <f t="shared" si="3130"/>
        <v>3.7680870858322661E-4</v>
      </c>
      <c r="BJ2614" s="14">
        <f t="shared" si="3131"/>
        <v>0.4286763480370453</v>
      </c>
      <c r="BK2614" s="14">
        <f t="shared" si="3132"/>
        <v>0.21126188905594057</v>
      </c>
      <c r="BL2614" s="14">
        <f t="shared" si="3133"/>
        <v>0.33397437730866192</v>
      </c>
      <c r="BM2614" s="14">
        <f t="shared" si="3134"/>
        <v>0.74654376033038961</v>
      </c>
      <c r="BN2614" s="14">
        <f t="shared" si="3135"/>
        <v>0.24470710063028409</v>
      </c>
    </row>
    <row r="2615" spans="1:66" x14ac:dyDescent="0.25">
      <c r="A2615" t="s">
        <v>35</v>
      </c>
      <c r="B2615" t="s">
        <v>283</v>
      </c>
      <c r="C2615" t="s">
        <v>213</v>
      </c>
      <c r="D2615" s="7" t="s">
        <v>553</v>
      </c>
      <c r="E2615" s="10">
        <f>VLOOKUP(A2615,home!$A$2:$E$405,3,FALSE)</f>
        <v>1.6</v>
      </c>
      <c r="F2615" s="10">
        <f>VLOOKUP(B2615,home!$B$2:$E$405,3,FALSE)</f>
        <v>0.83</v>
      </c>
      <c r="G2615" s="10">
        <f>VLOOKUP(C2615,away!$B$2:$E$405,4,FALSE)</f>
        <v>1.1299999999999999</v>
      </c>
      <c r="H2615" s="10">
        <f>VLOOKUP(A2615,away!$A$2:$E$405,3,FALSE)</f>
        <v>1.10909090909091</v>
      </c>
      <c r="I2615" s="10">
        <f>VLOOKUP(C2615,away!$B$2:$E$405,3,FALSE)</f>
        <v>0.63</v>
      </c>
      <c r="J2615" s="10">
        <f>VLOOKUP(B2615,home!$B$2:$E$405,4,FALSE)</f>
        <v>1.95</v>
      </c>
      <c r="K2615" s="12">
        <f t="shared" si="3080"/>
        <v>1.50064</v>
      </c>
      <c r="L2615" s="12">
        <f t="shared" si="3081"/>
        <v>1.3625181818181828</v>
      </c>
      <c r="M2615" s="13">
        <f t="shared" si="3082"/>
        <v>5.7088180410148605E-2</v>
      </c>
      <c r="N2615" s="13">
        <f t="shared" si="3083"/>
        <v>8.5668807050685386E-2</v>
      </c>
      <c r="O2615" s="13">
        <f t="shared" si="3084"/>
        <v>7.7783683775744086E-2</v>
      </c>
      <c r="P2615" s="13">
        <f t="shared" si="3085"/>
        <v>0.11672530722123259</v>
      </c>
      <c r="Q2615" s="13">
        <f t="shared" si="3086"/>
        <v>6.427901930627028E-2</v>
      </c>
      <c r="R2615" s="13">
        <f t="shared" si="3087"/>
        <v>5.2990841696623672E-2</v>
      </c>
      <c r="S2615" s="13">
        <f t="shared" si="3088"/>
        <v>5.9665578969254771E-2</v>
      </c>
      <c r="T2615" s="13">
        <f t="shared" si="3089"/>
        <v>8.7581332514235249E-2</v>
      </c>
      <c r="U2615" s="13">
        <f t="shared" si="3090"/>
        <v>7.9520176683621338E-2</v>
      </c>
      <c r="V2615" s="13">
        <f t="shared" si="3091"/>
        <v>1.3555020371180986E-2</v>
      </c>
      <c r="W2615" s="13">
        <f t="shared" si="3092"/>
        <v>3.2153222510587137E-2</v>
      </c>
      <c r="X2615" s="13">
        <f t="shared" si="3093"/>
        <v>4.380935027472066E-2</v>
      </c>
      <c r="Y2615" s="13">
        <f t="shared" si="3094"/>
        <v>2.9845518141474157E-2</v>
      </c>
      <c r="Z2615" s="13">
        <f t="shared" si="3095"/>
        <v>2.4066995093832946E-2</v>
      </c>
      <c r="AA2615" s="13">
        <f t="shared" si="3096"/>
        <v>3.6115895517609464E-2</v>
      </c>
      <c r="AB2615" s="13">
        <f t="shared" si="3097"/>
        <v>2.7098478724772741E-2</v>
      </c>
      <c r="AC2615" s="13">
        <f t="shared" si="3098"/>
        <v>1.7322039188418605E-3</v>
      </c>
      <c r="AD2615" s="13">
        <f t="shared" si="3099"/>
        <v>1.2062602957071877E-2</v>
      </c>
      <c r="AE2615" s="13">
        <f t="shared" si="3100"/>
        <v>1.6435515849064209E-2</v>
      </c>
      <c r="AF2615" s="13">
        <f t="shared" si="3101"/>
        <v>1.119684458595545E-2</v>
      </c>
      <c r="AG2615" s="13">
        <f t="shared" si="3102"/>
        <v>5.085301442452261E-3</v>
      </c>
      <c r="AH2615" s="13">
        <f t="shared" si="3103"/>
        <v>8.1979295992691027E-3</v>
      </c>
      <c r="AI2615" s="13">
        <f t="shared" si="3104"/>
        <v>1.2302141073847184E-2</v>
      </c>
      <c r="AJ2615" s="13">
        <f t="shared" si="3105"/>
        <v>9.2305424905290215E-3</v>
      </c>
      <c r="AK2615" s="13">
        <f t="shared" si="3106"/>
        <v>4.6172404276624895E-3</v>
      </c>
      <c r="AL2615" s="13">
        <f t="shared" si="3107"/>
        <v>1.4166998012127565E-4</v>
      </c>
      <c r="AM2615" s="13">
        <f t="shared" si="3108"/>
        <v>3.6203249003000648E-3</v>
      </c>
      <c r="AN2615" s="13">
        <f t="shared" si="3109"/>
        <v>4.9327585007479385E-3</v>
      </c>
      <c r="AO2615" s="13">
        <f t="shared" si="3110"/>
        <v>3.3604865718936342E-3</v>
      </c>
      <c r="AP2615" s="13">
        <f t="shared" si="3111"/>
        <v>1.526241351320311E-3</v>
      </c>
      <c r="AQ2615" s="13">
        <f t="shared" si="3112"/>
        <v>5.1988289775416945E-4</v>
      </c>
      <c r="AR2615" s="13">
        <f t="shared" si="3113"/>
        <v>2.2339656264539175E-3</v>
      </c>
      <c r="AS2615" s="13">
        <f t="shared" si="3114"/>
        <v>3.3523781776818064E-3</v>
      </c>
      <c r="AT2615" s="13">
        <f t="shared" si="3115"/>
        <v>2.5153563942782132E-3</v>
      </c>
      <c r="AU2615" s="13">
        <f t="shared" si="3116"/>
        <v>1.2582148065032191E-3</v>
      </c>
      <c r="AV2615" s="13">
        <f t="shared" si="3117"/>
        <v>4.7203186680774796E-4</v>
      </c>
      <c r="AW2615" s="13">
        <f t="shared" si="3118"/>
        <v>8.0462617630771518E-6</v>
      </c>
      <c r="AX2615" s="13">
        <f t="shared" si="3119"/>
        <v>9.0546739306438244E-4</v>
      </c>
      <c r="AY2615" s="13">
        <f t="shared" si="3120"/>
        <v>1.2337157860937325E-3</v>
      </c>
      <c r="AZ2615" s="13">
        <f t="shared" si="3121"/>
        <v>8.4048009487441139E-4</v>
      </c>
      <c r="BA2615" s="13">
        <f t="shared" si="3122"/>
        <v>3.8172313690755229E-4</v>
      </c>
      <c r="BB2615" s="13">
        <f t="shared" si="3123"/>
        <v>1.3002617861430295E-4</v>
      </c>
      <c r="BC2615" s="13">
        <f t="shared" si="3124"/>
        <v>3.5432606494865216E-5</v>
      </c>
      <c r="BD2615" s="13">
        <f t="shared" si="3125"/>
        <v>5.0730313060005168E-4</v>
      </c>
      <c r="BE2615" s="13">
        <f t="shared" si="3126"/>
        <v>7.6127936990366153E-4</v>
      </c>
      <c r="BF2615" s="13">
        <f t="shared" si="3127"/>
        <v>5.7120313682611538E-4</v>
      </c>
      <c r="BG2615" s="13">
        <f t="shared" si="3128"/>
        <v>2.8572342508224728E-4</v>
      </c>
      <c r="BH2615" s="13">
        <f t="shared" si="3129"/>
        <v>1.0719200015385593E-4</v>
      </c>
      <c r="BI2615" s="13">
        <f t="shared" si="3130"/>
        <v>3.217132062217644E-5</v>
      </c>
      <c r="BJ2615" s="14">
        <f t="shared" si="3131"/>
        <v>0.40560405405058203</v>
      </c>
      <c r="BK2615" s="14">
        <f t="shared" si="3132"/>
        <v>0.25014167665687376</v>
      </c>
      <c r="BL2615" s="14">
        <f t="shared" si="3133"/>
        <v>0.31995374924459208</v>
      </c>
      <c r="BM2615" s="14">
        <f t="shared" si="3134"/>
        <v>0.54400496606084592</v>
      </c>
      <c r="BN2615" s="14">
        <f t="shared" si="3135"/>
        <v>0.45453583946070458</v>
      </c>
    </row>
    <row r="2616" spans="1:66" x14ac:dyDescent="0.25">
      <c r="A2616" t="s">
        <v>35</v>
      </c>
      <c r="B2616" t="s">
        <v>285</v>
      </c>
      <c r="C2616" t="s">
        <v>218</v>
      </c>
      <c r="D2616" s="7" t="s">
        <v>553</v>
      </c>
      <c r="E2616" s="10">
        <f>VLOOKUP(A2616,home!$A$2:$E$405,3,FALSE)</f>
        <v>1.6</v>
      </c>
      <c r="F2616" s="10">
        <f>VLOOKUP(B2616,home!$B$2:$E$405,3,FALSE)</f>
        <v>1.46</v>
      </c>
      <c r="G2616" s="10">
        <f>VLOOKUP(C2616,away!$B$2:$E$405,4,FALSE)</f>
        <v>0.42</v>
      </c>
      <c r="H2616" s="10">
        <f>VLOOKUP(A2616,away!$A$2:$E$405,3,FALSE)</f>
        <v>1.10909090909091</v>
      </c>
      <c r="I2616" s="10">
        <f>VLOOKUP(C2616,away!$B$2:$E$405,3,FALSE)</f>
        <v>1.25</v>
      </c>
      <c r="J2616" s="10">
        <f>VLOOKUP(B2616,home!$B$2:$E$405,4,FALSE)</f>
        <v>0.75</v>
      </c>
      <c r="K2616" s="12">
        <f t="shared" si="3080"/>
        <v>0.98111999999999988</v>
      </c>
      <c r="L2616" s="12">
        <f t="shared" si="3081"/>
        <v>1.0397727272727282</v>
      </c>
      <c r="M2616" s="13">
        <f t="shared" si="3082"/>
        <v>0.13253709277352302</v>
      </c>
      <c r="N2616" s="13">
        <f t="shared" si="3083"/>
        <v>0.13003479246195887</v>
      </c>
      <c r="O2616" s="13">
        <f t="shared" si="3084"/>
        <v>0.13780845441792461</v>
      </c>
      <c r="P2616" s="13">
        <f t="shared" si="3085"/>
        <v>0.13520663079851419</v>
      </c>
      <c r="Q2616" s="13">
        <f t="shared" si="3086"/>
        <v>6.3789867790138538E-2</v>
      </c>
      <c r="R2616" s="13">
        <f t="shared" si="3087"/>
        <v>7.1644736245682461E-2</v>
      </c>
      <c r="S2616" s="13">
        <f t="shared" si="3088"/>
        <v>3.4482484543258543E-2</v>
      </c>
      <c r="T2616" s="13">
        <f t="shared" si="3089"/>
        <v>6.6326964804519106E-2</v>
      </c>
      <c r="U2616" s="13">
        <f t="shared" si="3090"/>
        <v>7.029208362536396E-2</v>
      </c>
      <c r="V2616" s="13">
        <f t="shared" si="3091"/>
        <v>3.9085582752651374E-3</v>
      </c>
      <c r="W2616" s="13">
        <f t="shared" si="3092"/>
        <v>2.0861838362086906E-2</v>
      </c>
      <c r="X2616" s="13">
        <f t="shared" si="3093"/>
        <v>2.169157056966993E-2</v>
      </c>
      <c r="Y2616" s="13">
        <f t="shared" si="3094"/>
        <v>1.1277151745027273E-2</v>
      </c>
      <c r="Z2616" s="13">
        <f t="shared" si="3095"/>
        <v>2.4831414266969509E-2</v>
      </c>
      <c r="AA2616" s="13">
        <f t="shared" si="3096"/>
        <v>2.436259716560912E-2</v>
      </c>
      <c r="AB2616" s="13">
        <f t="shared" si="3097"/>
        <v>1.1951315665561209E-2</v>
      </c>
      <c r="AC2616" s="13">
        <f t="shared" si="3098"/>
        <v>2.4920523408741071E-4</v>
      </c>
      <c r="AD2616" s="13">
        <f t="shared" si="3099"/>
        <v>5.116991713452675E-3</v>
      </c>
      <c r="AE2616" s="13">
        <f t="shared" si="3100"/>
        <v>5.3205084293286384E-3</v>
      </c>
      <c r="AF2616" s="13">
        <f t="shared" si="3101"/>
        <v>2.7660597800202883E-3</v>
      </c>
      <c r="AG2616" s="13">
        <f t="shared" si="3102"/>
        <v>9.5869117375703265E-4</v>
      </c>
      <c r="AH2616" s="13">
        <f t="shared" si="3103"/>
        <v>6.4547568336014551E-3</v>
      </c>
      <c r="AI2616" s="13">
        <f t="shared" si="3104"/>
        <v>6.3328910245830589E-3</v>
      </c>
      <c r="AJ2616" s="13">
        <f t="shared" si="3105"/>
        <v>3.1066630210194648E-3</v>
      </c>
      <c r="AK2616" s="13">
        <f t="shared" si="3106"/>
        <v>1.0160030743942058E-3</v>
      </c>
      <c r="AL2616" s="13">
        <f t="shared" si="3107"/>
        <v>1.0168987224094286E-5</v>
      </c>
      <c r="AM2616" s="13">
        <f t="shared" si="3108"/>
        <v>1.004076581980538E-3</v>
      </c>
      <c r="AN2616" s="13">
        <f t="shared" si="3109"/>
        <v>1.0440114460365832E-3</v>
      </c>
      <c r="AO2616" s="13">
        <f t="shared" si="3110"/>
        <v>5.427673142747013E-4</v>
      </c>
      <c r="AP2616" s="13">
        <f t="shared" si="3111"/>
        <v>1.8811821687930003E-4</v>
      </c>
      <c r="AQ2616" s="13">
        <f t="shared" si="3112"/>
        <v>4.8900047853568096E-5</v>
      </c>
      <c r="AR2616" s="13">
        <f t="shared" si="3113"/>
        <v>1.3422960233512133E-3</v>
      </c>
      <c r="AS2616" s="13">
        <f t="shared" si="3114"/>
        <v>1.3169534744303421E-3</v>
      </c>
      <c r="AT2616" s="13">
        <f t="shared" si="3115"/>
        <v>6.4604469641654858E-4</v>
      </c>
      <c r="AU2616" s="13">
        <f t="shared" si="3116"/>
        <v>2.1128245751606803E-4</v>
      </c>
      <c r="AV2616" s="13">
        <f t="shared" si="3117"/>
        <v>5.1823361179541152E-5</v>
      </c>
      <c r="AW2616" s="13">
        <f t="shared" si="3118"/>
        <v>2.8816136432931178E-7</v>
      </c>
      <c r="AX2616" s="13">
        <f t="shared" si="3119"/>
        <v>1.6418660268545745E-4</v>
      </c>
      <c r="AY2616" s="13">
        <f t="shared" si="3120"/>
        <v>1.7071675165590195E-4</v>
      </c>
      <c r="AZ2616" s="13">
        <f t="shared" si="3121"/>
        <v>8.8753311230199092E-5</v>
      </c>
      <c r="BA2616" s="13">
        <f t="shared" si="3122"/>
        <v>3.076109082410312E-5</v>
      </c>
      <c r="BB2616" s="13">
        <f t="shared" si="3123"/>
        <v>7.9961358250154493E-6</v>
      </c>
      <c r="BC2616" s="13">
        <f t="shared" si="3124"/>
        <v>1.6628327908838966E-6</v>
      </c>
      <c r="BD2616" s="13">
        <f t="shared" si="3125"/>
        <v>2.3261379950120469E-4</v>
      </c>
      <c r="BE2616" s="13">
        <f t="shared" si="3126"/>
        <v>2.2822205096662191E-4</v>
      </c>
      <c r="BF2616" s="13">
        <f t="shared" si="3127"/>
        <v>1.1195660932218602E-4</v>
      </c>
      <c r="BG2616" s="13">
        <f t="shared" si="3128"/>
        <v>3.6614289512727714E-5</v>
      </c>
      <c r="BH2616" s="13">
        <f t="shared" si="3129"/>
        <v>8.9807529316818515E-6</v>
      </c>
      <c r="BI2616" s="13">
        <f t="shared" si="3130"/>
        <v>1.7622392632663403E-6</v>
      </c>
      <c r="BJ2616" s="14">
        <f t="shared" si="3131"/>
        <v>0.33143638716199558</v>
      </c>
      <c r="BK2616" s="14">
        <f t="shared" si="3132"/>
        <v>0.30656485736352834</v>
      </c>
      <c r="BL2616" s="14">
        <f t="shared" si="3133"/>
        <v>0.337158050828131</v>
      </c>
      <c r="BM2616" s="14">
        <f t="shared" si="3134"/>
        <v>0.3287987065425913</v>
      </c>
      <c r="BN2616" s="14">
        <f t="shared" si="3135"/>
        <v>0.67102157448774169</v>
      </c>
    </row>
    <row r="2617" spans="1:66" x14ac:dyDescent="0.25">
      <c r="A2617" t="s">
        <v>10</v>
      </c>
      <c r="B2617" t="s">
        <v>224</v>
      </c>
      <c r="C2617" t="s">
        <v>222</v>
      </c>
      <c r="D2617" s="7" t="s">
        <v>554</v>
      </c>
      <c r="E2617" s="10">
        <f>VLOOKUP(A2617,home!$A$2:$E$405,3,FALSE)</f>
        <v>1.6153846153846201</v>
      </c>
      <c r="F2617" s="10">
        <f>VLOOKUP(B2617,home!$B$2:$E$405,3,FALSE)</f>
        <v>1.24</v>
      </c>
      <c r="G2617" s="10">
        <f>VLOOKUP(C2617,away!$B$2:$E$405,4,FALSE)</f>
        <v>0.93</v>
      </c>
      <c r="H2617" s="10">
        <f>VLOOKUP(A2617,away!$A$2:$E$405,3,FALSE)</f>
        <v>1.4957264957265</v>
      </c>
      <c r="I2617" s="10">
        <f>VLOOKUP(C2617,away!$B$2:$E$405,3,FALSE)</f>
        <v>0.62</v>
      </c>
      <c r="J2617" s="10">
        <f>VLOOKUP(B2617,home!$B$2:$E$405,4,FALSE)</f>
        <v>0.67</v>
      </c>
      <c r="K2617" s="12">
        <f t="shared" si="3080"/>
        <v>1.8628615384615439</v>
      </c>
      <c r="L2617" s="12">
        <f t="shared" si="3081"/>
        <v>0.62132478632478805</v>
      </c>
      <c r="M2617" s="13">
        <f t="shared" si="3082"/>
        <v>8.3393382041502165E-2</v>
      </c>
      <c r="N2617" s="13">
        <f t="shared" si="3083"/>
        <v>0.15535032396734397</v>
      </c>
      <c r="O2617" s="13">
        <f t="shared" si="3084"/>
        <v>5.1814375277837749E-2</v>
      </c>
      <c r="P2617" s="13">
        <f t="shared" si="3085"/>
        <v>9.6523006844496592E-2</v>
      </c>
      <c r="Q2617" s="13">
        <f t="shared" si="3086"/>
        <v>0.14469807175315286</v>
      </c>
      <c r="R2617" s="13">
        <f t="shared" si="3087"/>
        <v>1.6096777824027457E-2</v>
      </c>
      <c r="S2617" s="13">
        <f t="shared" si="3088"/>
        <v>2.7929946664311225E-2</v>
      </c>
      <c r="T2617" s="13">
        <f t="shared" si="3089"/>
        <v>8.9904498513636563E-2</v>
      </c>
      <c r="U2617" s="13">
        <f t="shared" si="3090"/>
        <v>2.9986068301541446E-2</v>
      </c>
      <c r="V2617" s="13">
        <f t="shared" si="3091"/>
        <v>3.5919216276846183E-3</v>
      </c>
      <c r="W2617" s="13">
        <f t="shared" si="3092"/>
        <v>8.9850824186165759E-2</v>
      </c>
      <c r="X2617" s="13">
        <f t="shared" si="3093"/>
        <v>5.5826544138575539E-2</v>
      </c>
      <c r="Y2617" s="13">
        <f t="shared" si="3094"/>
        <v>1.7343207804075896E-2</v>
      </c>
      <c r="Z2617" s="13">
        <f t="shared" si="3095"/>
        <v>3.3337756806771494E-3</v>
      </c>
      <c r="AA2617" s="13">
        <f t="shared" si="3096"/>
        <v>6.2103624933919147E-3</v>
      </c>
      <c r="AB2617" s="13">
        <f t="shared" si="3097"/>
        <v>5.7845227144219672E-3</v>
      </c>
      <c r="AC2617" s="13">
        <f t="shared" si="3098"/>
        <v>2.5984007016389727E-4</v>
      </c>
      <c r="AD2617" s="13">
        <f t="shared" si="3099"/>
        <v>4.1844911143869609E-2</v>
      </c>
      <c r="AE2617" s="13">
        <f t="shared" si="3100"/>
        <v>2.5999280475244527E-2</v>
      </c>
      <c r="AF2617" s="13">
        <f t="shared" si="3101"/>
        <v>8.0769986929397682E-3</v>
      </c>
      <c r="AG2617" s="13">
        <f t="shared" si="3102"/>
        <v>1.6728131623454652E-3</v>
      </c>
      <c r="AH2617" s="13">
        <f t="shared" si="3103"/>
        <v>5.178393656128761E-4</v>
      </c>
      <c r="AI2617" s="13">
        <f t="shared" si="3104"/>
        <v>9.6466303730155219E-4</v>
      </c>
      <c r="AJ2617" s="13">
        <f t="shared" si="3105"/>
        <v>8.9851683488227792E-4</v>
      </c>
      <c r="AK2617" s="13">
        <f t="shared" si="3106"/>
        <v>5.5793748445413251E-4</v>
      </c>
      <c r="AL2617" s="13">
        <f t="shared" si="3107"/>
        <v>1.2029992911630598E-5</v>
      </c>
      <c r="AM2617" s="13">
        <f t="shared" si="3108"/>
        <v>1.5590255110051106E-2</v>
      </c>
      <c r="AN2617" s="13">
        <f t="shared" si="3109"/>
        <v>9.6866119250014395E-3</v>
      </c>
      <c r="AO2617" s="13">
        <f t="shared" si="3110"/>
        <v>3.0092660422563308E-3</v>
      </c>
      <c r="AP2617" s="13">
        <f t="shared" si="3111"/>
        <v>6.2324386023311857E-4</v>
      </c>
      <c r="AQ2617" s="13">
        <f t="shared" si="3112"/>
        <v>9.6809214571894609E-5</v>
      </c>
      <c r="AR2617" s="13">
        <f t="shared" si="3113"/>
        <v>6.4349286637996829E-5</v>
      </c>
      <c r="AS2617" s="13">
        <f t="shared" si="3114"/>
        <v>1.1987381110536162E-4</v>
      </c>
      <c r="AT2617" s="13">
        <f t="shared" si="3115"/>
        <v>1.1165415608849127E-4</v>
      </c>
      <c r="AU2617" s="13">
        <f t="shared" si="3116"/>
        <v>6.9332077662210748E-5</v>
      </c>
      <c r="AV2617" s="13">
        <f t="shared" si="3117"/>
        <v>3.2289015214640286E-5</v>
      </c>
      <c r="AW2617" s="13">
        <f t="shared" si="3118"/>
        <v>3.8677832291918748E-7</v>
      </c>
      <c r="AX2617" s="13">
        <f t="shared" si="3119"/>
        <v>4.8404144365529617E-3</v>
      </c>
      <c r="AY2617" s="13">
        <f t="shared" si="3120"/>
        <v>3.0074694655146885E-3</v>
      </c>
      <c r="AZ2617" s="13">
        <f t="shared" si="3121"/>
        <v>9.3430766151961903E-4</v>
      </c>
      <c r="BA2617" s="13">
        <f t="shared" si="3122"/>
        <v>1.9350283605176327E-4</v>
      </c>
      <c r="BB2617" s="13">
        <f t="shared" si="3123"/>
        <v>3.0057027065775575E-5</v>
      </c>
      <c r="BC2617" s="13">
        <f t="shared" si="3124"/>
        <v>3.7350351838402767E-6</v>
      </c>
      <c r="BD2617" s="13">
        <f t="shared" si="3125"/>
        <v>6.6636344617509849E-6</v>
      </c>
      <c r="BE2617" s="13">
        <f t="shared" si="3126"/>
        <v>1.2413428345162799E-5</v>
      </c>
      <c r="BF2617" s="13">
        <f t="shared" si="3127"/>
        <v>1.1562249112326059E-5</v>
      </c>
      <c r="BG2617" s="13">
        <f t="shared" si="3128"/>
        <v>7.1796230564877822E-6</v>
      </c>
      <c r="BH2617" s="13">
        <f t="shared" si="3129"/>
        <v>3.3436609131457001E-6</v>
      </c>
      <c r="BI2617" s="13">
        <f t="shared" si="3130"/>
        <v>1.2457554625512658E-6</v>
      </c>
      <c r="BJ2617" s="14">
        <f t="shared" si="3131"/>
        <v>0.66858314645135253</v>
      </c>
      <c r="BK2617" s="14">
        <f t="shared" si="3132"/>
        <v>0.21471759670658483</v>
      </c>
      <c r="BL2617" s="14">
        <f t="shared" si="3133"/>
        <v>0.11327097003153153</v>
      </c>
      <c r="BM2617" s="14">
        <f t="shared" si="3134"/>
        <v>0.44902246847459332</v>
      </c>
      <c r="BN2617" s="14">
        <f t="shared" si="3135"/>
        <v>0.54787593770836074</v>
      </c>
    </row>
    <row r="2618" spans="1:66" x14ac:dyDescent="0.25">
      <c r="A2618" t="s">
        <v>10</v>
      </c>
      <c r="B2618" t="s">
        <v>447</v>
      </c>
      <c r="C2618" t="s">
        <v>219</v>
      </c>
      <c r="D2618" s="7" t="s">
        <v>554</v>
      </c>
      <c r="E2618" s="10">
        <f>VLOOKUP(A2618,home!$A$2:$E$405,3,FALSE)</f>
        <v>1.6153846153846201</v>
      </c>
      <c r="F2618" s="10">
        <f>VLOOKUP(B2618,home!$B$2:$E$405,3,FALSE)</f>
        <v>1.1299999999999999</v>
      </c>
      <c r="G2618" s="10">
        <f>VLOOKUP(C2618,away!$B$2:$E$405,4,FALSE)</f>
        <v>0.62</v>
      </c>
      <c r="H2618" s="10">
        <f>VLOOKUP(A2618,away!$A$2:$E$405,3,FALSE)</f>
        <v>1.4957264957265</v>
      </c>
      <c r="I2618" s="10">
        <f>VLOOKUP(C2618,away!$B$2:$E$405,3,FALSE)</f>
        <v>0.52</v>
      </c>
      <c r="J2618" s="10">
        <f>VLOOKUP(B2618,home!$B$2:$E$405,4,FALSE)</f>
        <v>1</v>
      </c>
      <c r="K2618" s="12">
        <f t="shared" si="3080"/>
        <v>1.1317384615384647</v>
      </c>
      <c r="L2618" s="12">
        <f t="shared" si="3081"/>
        <v>0.77777777777778001</v>
      </c>
      <c r="M2618" s="13">
        <f t="shared" si="3082"/>
        <v>0.14815203939453878</v>
      </c>
      <c r="N2618" s="13">
        <f t="shared" si="3083"/>
        <v>0.16766936113816136</v>
      </c>
      <c r="O2618" s="13">
        <f t="shared" si="3084"/>
        <v>0.11522936397353048</v>
      </c>
      <c r="P2618" s="13">
        <f t="shared" si="3085"/>
        <v>0.13040950310745919</v>
      </c>
      <c r="Q2618" s="13">
        <f t="shared" si="3086"/>
        <v>9.4878932410819974E-2</v>
      </c>
      <c r="R2618" s="13">
        <f t="shared" si="3087"/>
        <v>4.4811419323039753E-2</v>
      </c>
      <c r="S2618" s="13">
        <f t="shared" si="3088"/>
        <v>2.8697948692161759E-2</v>
      </c>
      <c r="T2618" s="13">
        <f t="shared" si="3089"/>
        <v>7.3794725208415735E-2</v>
      </c>
      <c r="U2618" s="13">
        <f t="shared" si="3090"/>
        <v>5.0714806764012049E-2</v>
      </c>
      <c r="V2618" s="13">
        <f t="shared" si="3091"/>
        <v>2.8067901989535723E-3</v>
      </c>
      <c r="W2618" s="13">
        <f t="shared" si="3092"/>
        <v>3.5792712333011137E-2</v>
      </c>
      <c r="X2618" s="13">
        <f t="shared" si="3093"/>
        <v>2.7838776259008737E-2</v>
      </c>
      <c r="Y2618" s="13">
        <f t="shared" si="3094"/>
        <v>1.0826190767392318E-2</v>
      </c>
      <c r="Z2618" s="13">
        <f t="shared" si="3095"/>
        <v>1.1617775380047379E-2</v>
      </c>
      <c r="AA2618" s="13">
        <f t="shared" si="3096"/>
        <v>1.3148283235114274E-2</v>
      </c>
      <c r="AB2618" s="13">
        <f t="shared" si="3097"/>
        <v>7.4402089201901075E-3</v>
      </c>
      <c r="AC2618" s="13">
        <f t="shared" si="3098"/>
        <v>1.5441574271788018E-4</v>
      </c>
      <c r="AD2618" s="13">
        <f t="shared" si="3099"/>
        <v>1.0126997297512708E-2</v>
      </c>
      <c r="AE2618" s="13">
        <f t="shared" si="3100"/>
        <v>7.8765534536210172E-3</v>
      </c>
      <c r="AF2618" s="13">
        <f t="shared" si="3101"/>
        <v>3.0631041208526262E-3</v>
      </c>
      <c r="AG2618" s="13">
        <f t="shared" si="3102"/>
        <v>7.9413810540623876E-4</v>
      </c>
      <c r="AH2618" s="13">
        <f t="shared" si="3103"/>
        <v>2.2590118794536631E-3</v>
      </c>
      <c r="AI2618" s="13">
        <f t="shared" si="3104"/>
        <v>2.5566106290500048E-3</v>
      </c>
      <c r="AJ2618" s="13">
        <f t="shared" si="3105"/>
        <v>1.4467072900369693E-3</v>
      </c>
      <c r="AK2618" s="13">
        <f t="shared" si="3106"/>
        <v>5.4576476090764051E-4</v>
      </c>
      <c r="AL2618" s="13">
        <f t="shared" si="3107"/>
        <v>5.4369228698043351E-6</v>
      </c>
      <c r="AM2618" s="13">
        <f t="shared" si="3108"/>
        <v>2.2922224682982444E-3</v>
      </c>
      <c r="AN2618" s="13">
        <f t="shared" si="3109"/>
        <v>1.7828396975653059E-3</v>
      </c>
      <c r="AO2618" s="13">
        <f t="shared" si="3110"/>
        <v>6.9332654905317648E-4</v>
      </c>
      <c r="AP2618" s="13">
        <f t="shared" si="3111"/>
        <v>1.7975132753230555E-4</v>
      </c>
      <c r="AQ2618" s="13">
        <f t="shared" si="3112"/>
        <v>3.495164702017062E-5</v>
      </c>
      <c r="AR2618" s="13">
        <f t="shared" si="3113"/>
        <v>3.5140184791501532E-4</v>
      </c>
      <c r="AS2618" s="13">
        <f t="shared" si="3114"/>
        <v>3.9769498674111306E-4</v>
      </c>
      <c r="AT2618" s="13">
        <f t="shared" si="3115"/>
        <v>2.2504335622797368E-4</v>
      </c>
      <c r="AU2618" s="13">
        <f t="shared" si="3116"/>
        <v>8.4896740585633232E-5</v>
      </c>
      <c r="AV2618" s="13">
        <f t="shared" si="3117"/>
        <v>2.4020226645003658E-5</v>
      </c>
      <c r="AW2618" s="13">
        <f t="shared" si="3118"/>
        <v>1.3293896009021516E-7</v>
      </c>
      <c r="AX2618" s="13">
        <f t="shared" si="3119"/>
        <v>4.3236605496262657E-4</v>
      </c>
      <c r="AY2618" s="13">
        <f t="shared" si="3120"/>
        <v>3.3628470941537714E-4</v>
      </c>
      <c r="AZ2618" s="13">
        <f t="shared" si="3121"/>
        <v>1.3077738699486925E-4</v>
      </c>
      <c r="BA2618" s="13">
        <f t="shared" si="3122"/>
        <v>3.3905248480151393E-5</v>
      </c>
      <c r="BB2618" s="13">
        <f t="shared" si="3123"/>
        <v>6.5926872044738999E-6</v>
      </c>
      <c r="BC2618" s="13">
        <f t="shared" si="3124"/>
        <v>1.025529120695943E-6</v>
      </c>
      <c r="BD2618" s="13">
        <f t="shared" si="3125"/>
        <v>4.5552091396390985E-5</v>
      </c>
      <c r="BE2618" s="13">
        <f t="shared" si="3126"/>
        <v>5.1553053836811073E-5</v>
      </c>
      <c r="BF2618" s="13">
        <f t="shared" si="3127"/>
        <v>2.9172286918441105E-5</v>
      </c>
      <c r="BG2618" s="13">
        <f t="shared" si="3128"/>
        <v>1.1005133038878408E-5</v>
      </c>
      <c r="BH2618" s="13">
        <f t="shared" si="3129"/>
        <v>3.1137330836115927E-6</v>
      </c>
      <c r="BI2618" s="13">
        <f t="shared" si="3130"/>
        <v>7.0478629793760064E-7</v>
      </c>
      <c r="BJ2618" s="14">
        <f t="shared" si="3131"/>
        <v>0.43858553439984921</v>
      </c>
      <c r="BK2618" s="14">
        <f t="shared" si="3132"/>
        <v>0.31056241876811636</v>
      </c>
      <c r="BL2618" s="14">
        <f t="shared" si="3133"/>
        <v>0.23937633501802166</v>
      </c>
      <c r="BM2618" s="14">
        <f t="shared" si="3134"/>
        <v>0.29865529244802991</v>
      </c>
      <c r="BN2618" s="14">
        <f t="shared" si="3135"/>
        <v>0.70115061934754952</v>
      </c>
    </row>
    <row r="2619" spans="1:66" x14ac:dyDescent="0.25">
      <c r="A2619" t="s">
        <v>10</v>
      </c>
      <c r="B2619" t="s">
        <v>220</v>
      </c>
      <c r="C2619" t="s">
        <v>12</v>
      </c>
      <c r="D2619" s="7" t="s">
        <v>554</v>
      </c>
      <c r="E2619" s="10">
        <f>VLOOKUP(A2619,home!$A$2:$E$405,3,FALSE)</f>
        <v>1.6153846153846201</v>
      </c>
      <c r="F2619" s="10">
        <f>VLOOKUP(B2619,home!$B$2:$E$405,3,FALSE)</f>
        <v>1.03</v>
      </c>
      <c r="G2619" s="10">
        <f>VLOOKUP(C2619,away!$B$2:$E$405,4,FALSE)</f>
        <v>0.72</v>
      </c>
      <c r="H2619" s="10">
        <f>VLOOKUP(A2619,away!$A$2:$E$405,3,FALSE)</f>
        <v>1.4957264957265</v>
      </c>
      <c r="I2619" s="10">
        <f>VLOOKUP(C2619,away!$B$2:$E$405,3,FALSE)</f>
        <v>0.83</v>
      </c>
      <c r="J2619" s="10">
        <f>VLOOKUP(B2619,home!$B$2:$E$405,4,FALSE)</f>
        <v>0.78</v>
      </c>
      <c r="K2619" s="12">
        <f t="shared" si="3080"/>
        <v>1.1979692307692342</v>
      </c>
      <c r="L2619" s="12">
        <f t="shared" si="3081"/>
        <v>0.96833333333333593</v>
      </c>
      <c r="M2619" s="13">
        <f t="shared" si="3082"/>
        <v>0.11460056275601883</v>
      </c>
      <c r="N2619" s="13">
        <f t="shared" si="3083"/>
        <v>0.13728794801054925</v>
      </c>
      <c r="O2619" s="13">
        <f t="shared" si="3084"/>
        <v>0.11097154493541186</v>
      </c>
      <c r="P2619" s="13">
        <f t="shared" si="3085"/>
        <v>0.13294049632354887</v>
      </c>
      <c r="Q2619" s="13">
        <f t="shared" si="3086"/>
        <v>8.2233368736042159E-2</v>
      </c>
      <c r="R2619" s="13">
        <f t="shared" si="3087"/>
        <v>5.3728723006228718E-2</v>
      </c>
      <c r="S2619" s="13">
        <f t="shared" si="3088"/>
        <v>3.85538585887601E-2</v>
      </c>
      <c r="T2619" s="13">
        <f t="shared" si="3089"/>
        <v>7.9629312059401033E-2</v>
      </c>
      <c r="U2619" s="13">
        <f t="shared" si="3090"/>
        <v>6.4365356969985077E-2</v>
      </c>
      <c r="V2619" s="13">
        <f t="shared" si="3091"/>
        <v>4.9693076666739357E-3</v>
      </c>
      <c r="W2619" s="13">
        <f t="shared" si="3092"/>
        <v>3.283768182942641E-2</v>
      </c>
      <c r="X2619" s="13">
        <f t="shared" si="3093"/>
        <v>3.1797821904827994E-2</v>
      </c>
      <c r="Y2619" s="13">
        <f t="shared" si="3094"/>
        <v>1.5395445438920926E-2</v>
      </c>
      <c r="Z2619" s="13">
        <f t="shared" si="3095"/>
        <v>1.7342437814788322E-2</v>
      </c>
      <c r="AA2619" s="13">
        <f t="shared" si="3096"/>
        <v>2.0775706888645246E-2</v>
      </c>
      <c r="AB2619" s="13">
        <f t="shared" si="3097"/>
        <v>1.2444328800038713E-2</v>
      </c>
      <c r="AC2619" s="13">
        <f t="shared" si="3098"/>
        <v>3.6028522226724032E-4</v>
      </c>
      <c r="AD2619" s="13">
        <f t="shared" si="3099"/>
        <v>9.8346331103607004E-3</v>
      </c>
      <c r="AE2619" s="13">
        <f t="shared" si="3100"/>
        <v>9.5232030618659699E-3</v>
      </c>
      <c r="AF2619" s="13">
        <f t="shared" si="3101"/>
        <v>4.6108174824534527E-3</v>
      </c>
      <c r="AG2619" s="13">
        <f t="shared" si="3102"/>
        <v>1.4882694207252578E-3</v>
      </c>
      <c r="AH2619" s="13">
        <f t="shared" si="3103"/>
        <v>4.198315154330016E-3</v>
      </c>
      <c r="AI2619" s="13">
        <f t="shared" si="3104"/>
        <v>5.0294523759595484E-3</v>
      </c>
      <c r="AJ2619" s="13">
        <f t="shared" si="3105"/>
        <v>3.0125645970093791E-3</v>
      </c>
      <c r="AK2619" s="13">
        <f t="shared" si="3106"/>
        <v>1.2029865643073182E-3</v>
      </c>
      <c r="AL2619" s="13">
        <f t="shared" si="3107"/>
        <v>1.6717717649682836E-5</v>
      </c>
      <c r="AM2619" s="13">
        <f t="shared" si="3108"/>
        <v>2.356317572423289E-3</v>
      </c>
      <c r="AN2619" s="13">
        <f t="shared" si="3109"/>
        <v>2.2817008492965578E-3</v>
      </c>
      <c r="AO2619" s="13">
        <f t="shared" si="3110"/>
        <v>1.1047234945344194E-3</v>
      </c>
      <c r="AP2619" s="13">
        <f t="shared" si="3111"/>
        <v>3.56580194624722E-4</v>
      </c>
      <c r="AQ2619" s="13">
        <f t="shared" si="3112"/>
        <v>8.6322122115401658E-5</v>
      </c>
      <c r="AR2619" s="13">
        <f t="shared" si="3113"/>
        <v>8.1307370155524888E-4</v>
      </c>
      <c r="AS2619" s="13">
        <f t="shared" si="3114"/>
        <v>9.740372768108354E-4</v>
      </c>
      <c r="AT2619" s="13">
        <f t="shared" si="3115"/>
        <v>5.8343334362081817E-4</v>
      </c>
      <c r="AU2619" s="13">
        <f t="shared" si="3116"/>
        <v>2.3297839795418464E-4</v>
      </c>
      <c r="AV2619" s="13">
        <f t="shared" si="3117"/>
        <v>6.9775238045755757E-5</v>
      </c>
      <c r="AW2619" s="13">
        <f t="shared" si="3118"/>
        <v>5.386975877822947E-7</v>
      </c>
      <c r="AX2619" s="13">
        <f t="shared" si="3119"/>
        <v>4.7046599161399306E-4</v>
      </c>
      <c r="AY2619" s="13">
        <f t="shared" si="3120"/>
        <v>4.5556790187955117E-4</v>
      </c>
      <c r="AZ2619" s="13">
        <f t="shared" si="3121"/>
        <v>2.2057079249334993E-4</v>
      </c>
      <c r="BA2619" s="13">
        <f t="shared" si="3122"/>
        <v>7.1195350243687052E-5</v>
      </c>
      <c r="BB2619" s="13">
        <f t="shared" si="3123"/>
        <v>1.7235207704825947E-5</v>
      </c>
      <c r="BC2619" s="13">
        <f t="shared" si="3124"/>
        <v>3.3378852255013016E-6</v>
      </c>
      <c r="BD2619" s="13">
        <f t="shared" si="3125"/>
        <v>1.3122106127877797E-4</v>
      </c>
      <c r="BE2619" s="13">
        <f t="shared" si="3126"/>
        <v>1.571987938408602E-4</v>
      </c>
      <c r="BF2619" s="13">
        <f t="shared" si="3127"/>
        <v>9.4159659067693383E-5</v>
      </c>
      <c r="BG2619" s="13">
        <f t="shared" si="3128"/>
        <v>3.7600124780939337E-5</v>
      </c>
      <c r="BH2619" s="13">
        <f t="shared" si="3129"/>
        <v>1.1260948140162274E-5</v>
      </c>
      <c r="BI2619" s="13">
        <f t="shared" si="3130"/>
        <v>2.6980538762404867E-6</v>
      </c>
      <c r="BJ2619" s="14">
        <f t="shared" si="3131"/>
        <v>0.41206251841672847</v>
      </c>
      <c r="BK2619" s="14">
        <f t="shared" si="3132"/>
        <v>0.29189679617679815</v>
      </c>
      <c r="BL2619" s="14">
        <f t="shared" si="3133"/>
        <v>0.27883641589088731</v>
      </c>
      <c r="BM2619" s="14">
        <f t="shared" si="3134"/>
        <v>0.36792049532711074</v>
      </c>
      <c r="BN2619" s="14">
        <f t="shared" si="3135"/>
        <v>0.63176264376779967</v>
      </c>
    </row>
    <row r="2620" spans="1:66" x14ac:dyDescent="0.25">
      <c r="A2620" t="s">
        <v>10</v>
      </c>
      <c r="B2620" t="s">
        <v>39</v>
      </c>
      <c r="C2620" t="s">
        <v>221</v>
      </c>
      <c r="D2620" s="7" t="s">
        <v>554</v>
      </c>
      <c r="E2620" s="10">
        <f>VLOOKUP(A2620,home!$A$2:$E$405,3,FALSE)</f>
        <v>1.6153846153846201</v>
      </c>
      <c r="F2620" s="10">
        <f>VLOOKUP(B2620,home!$B$2:$E$405,3,FALSE)</f>
        <v>1.24</v>
      </c>
      <c r="G2620" s="10">
        <f>VLOOKUP(C2620,away!$B$2:$E$405,4,FALSE)</f>
        <v>0.93</v>
      </c>
      <c r="H2620" s="10">
        <f>VLOOKUP(A2620,away!$A$2:$E$405,3,FALSE)</f>
        <v>1.4957264957265</v>
      </c>
      <c r="I2620" s="10">
        <f>VLOOKUP(C2620,away!$B$2:$E$405,3,FALSE)</f>
        <v>0.93</v>
      </c>
      <c r="J2620" s="10">
        <f>VLOOKUP(B2620,home!$B$2:$E$405,4,FALSE)</f>
        <v>0.89</v>
      </c>
      <c r="K2620" s="12">
        <f t="shared" si="3080"/>
        <v>1.8628615384615439</v>
      </c>
      <c r="L2620" s="12">
        <f t="shared" si="3081"/>
        <v>1.238012820512824</v>
      </c>
      <c r="M2620" s="13">
        <f t="shared" si="3082"/>
        <v>4.5009830434278184E-2</v>
      </c>
      <c r="N2620" s="13">
        <f t="shared" si="3083"/>
        <v>8.3847081968692658E-2</v>
      </c>
      <c r="O2620" s="13">
        <f t="shared" si="3084"/>
        <v>5.572274712674468E-2</v>
      </c>
      <c r="P2620" s="13">
        <f t="shared" si="3085"/>
        <v>0.10380376243983115</v>
      </c>
      <c r="Q2620" s="13">
        <f t="shared" si="3086"/>
        <v>7.8097752055855021E-2</v>
      </c>
      <c r="R2620" s="13">
        <f t="shared" si="3087"/>
        <v>3.4492737668552022E-2</v>
      </c>
      <c r="S2620" s="13">
        <f t="shared" si="3088"/>
        <v>5.9849265108866137E-2</v>
      </c>
      <c r="T2620" s="13">
        <f t="shared" si="3089"/>
        <v>9.6686018298380277E-2</v>
      </c>
      <c r="U2620" s="13">
        <f t="shared" si="3090"/>
        <v>6.4255194358989257E-2</v>
      </c>
      <c r="V2620" s="13">
        <f t="shared" si="3091"/>
        <v>1.5336350693015366E-2</v>
      </c>
      <c r="W2620" s="13">
        <f t="shared" si="3092"/>
        <v>4.8495099515052771E-2</v>
      </c>
      <c r="X2620" s="13">
        <f t="shared" si="3093"/>
        <v>6.0037554931680566E-2</v>
      </c>
      <c r="Y2620" s="13">
        <f t="shared" si="3094"/>
        <v>3.7163631358831738E-2</v>
      </c>
      <c r="Z2620" s="13">
        <f t="shared" si="3095"/>
        <v>1.4234150482751003E-2</v>
      </c>
      <c r="AA2620" s="13">
        <f t="shared" si="3096"/>
        <v>2.6516251466990656E-2</v>
      </c>
      <c r="AB2620" s="13">
        <f t="shared" si="3097"/>
        <v>2.4698052501015699E-2</v>
      </c>
      <c r="AC2620" s="13">
        <f t="shared" si="3098"/>
        <v>2.2105877880892171E-3</v>
      </c>
      <c r="AD2620" s="13">
        <f t="shared" si="3099"/>
        <v>2.2584913922614219E-2</v>
      </c>
      <c r="AE2620" s="13">
        <f t="shared" si="3100"/>
        <v>2.7960412986374979E-2</v>
      </c>
      <c r="AF2620" s="13">
        <f t="shared" si="3101"/>
        <v>1.7307674871982738E-2</v>
      </c>
      <c r="AG2620" s="13">
        <f t="shared" si="3102"/>
        <v>7.1423744615940919E-3</v>
      </c>
      <c r="AH2620" s="13">
        <f t="shared" si="3103"/>
        <v>4.4055151966886381E-3</v>
      </c>
      <c r="AI2620" s="13">
        <f t="shared" si="3104"/>
        <v>8.2068648170191064E-3</v>
      </c>
      <c r="AJ2620" s="13">
        <f t="shared" si="3105"/>
        <v>7.644126409489067E-3</v>
      </c>
      <c r="AK2620" s="13">
        <f t="shared" si="3106"/>
        <v>4.7466496944584408E-3</v>
      </c>
      <c r="AL2620" s="13">
        <f t="shared" si="3107"/>
        <v>2.0392641109125281E-4</v>
      </c>
      <c r="AM2620" s="13">
        <f t="shared" si="3108"/>
        <v>8.4145134991805322E-3</v>
      </c>
      <c r="AN2620" s="13">
        <f t="shared" si="3109"/>
        <v>1.0417275590363723E-2</v>
      </c>
      <c r="AO2620" s="13">
        <f t="shared" si="3110"/>
        <v>6.4483603678427929E-3</v>
      </c>
      <c r="AP2620" s="13">
        <f t="shared" si="3111"/>
        <v>2.6610509355587219E-3</v>
      </c>
      <c r="AQ2620" s="13">
        <f t="shared" si="3112"/>
        <v>8.2360379356483592E-4</v>
      </c>
      <c r="AR2620" s="13">
        <f t="shared" si="3113"/>
        <v>1.0908168588929217E-3</v>
      </c>
      <c r="AS2620" s="13">
        <f t="shared" si="3114"/>
        <v>2.0320407719370565E-3</v>
      </c>
      <c r="AT2620" s="13">
        <f t="shared" si="3115"/>
        <v>1.8927052993136248E-3</v>
      </c>
      <c r="AU2620" s="13">
        <f t="shared" si="3116"/>
        <v>1.1752826352445656E-3</v>
      </c>
      <c r="AV2620" s="13">
        <f t="shared" si="3117"/>
        <v>5.4734720450470723E-4</v>
      </c>
      <c r="AW2620" s="13">
        <f t="shared" si="3118"/>
        <v>1.3064015700002971E-5</v>
      </c>
      <c r="AX2620" s="13">
        <f t="shared" si="3119"/>
        <v>2.6125122604148143E-3</v>
      </c>
      <c r="AY2620" s="13">
        <f t="shared" si="3120"/>
        <v>3.2343236721404777E-3</v>
      </c>
      <c r="AZ2620" s="13">
        <f t="shared" si="3121"/>
        <v>2.0020670858990138E-3</v>
      </c>
      <c r="BA2620" s="13">
        <f t="shared" si="3122"/>
        <v>8.2619490662324256E-4</v>
      </c>
      <c r="BB2620" s="13">
        <f t="shared" si="3123"/>
        <v>2.5570997166049253E-4</v>
      </c>
      <c r="BC2620" s="13">
        <f t="shared" si="3124"/>
        <v>6.3314444649732125E-5</v>
      </c>
      <c r="BD2620" s="13">
        <f t="shared" si="3125"/>
        <v>2.2507420935682717E-4</v>
      </c>
      <c r="BE2620" s="13">
        <f t="shared" si="3126"/>
        <v>4.1928208791047462E-4</v>
      </c>
      <c r="BF2620" s="13">
        <f t="shared" si="3127"/>
        <v>3.9053223766713762E-4</v>
      </c>
      <c r="BG2620" s="13">
        <f t="shared" si="3128"/>
        <v>2.4250249502647783E-4</v>
      </c>
      <c r="BH2620" s="13">
        <f t="shared" si="3129"/>
        <v>1.1293714274144684E-4</v>
      </c>
      <c r="BI2620" s="13">
        <f t="shared" si="3130"/>
        <v>4.207725189535652E-5</v>
      </c>
      <c r="BJ2620" s="14">
        <f t="shared" si="3131"/>
        <v>0.51708144089895725</v>
      </c>
      <c r="BK2620" s="14">
        <f t="shared" si="3132"/>
        <v>0.22964804654731177</v>
      </c>
      <c r="BL2620" s="14">
        <f t="shared" si="3133"/>
        <v>0.23885873743443817</v>
      </c>
      <c r="BM2620" s="14">
        <f t="shared" si="3134"/>
        <v>0.5956272040130639</v>
      </c>
      <c r="BN2620" s="14">
        <f t="shared" si="3135"/>
        <v>0.40097391169395374</v>
      </c>
    </row>
    <row r="2621" spans="1:66" x14ac:dyDescent="0.25">
      <c r="A2621" t="s">
        <v>13</v>
      </c>
      <c r="B2621" t="s">
        <v>46</v>
      </c>
      <c r="C2621" t="s">
        <v>15</v>
      </c>
      <c r="D2621" s="7" t="s">
        <v>554</v>
      </c>
      <c r="E2621" s="10">
        <f>VLOOKUP(A2621,home!$A$2:$E$405,3,FALSE)</f>
        <v>1.8444444444444399</v>
      </c>
      <c r="F2621" s="10">
        <f>VLOOKUP(B2621,home!$B$2:$E$405,3,FALSE)</f>
        <v>0.68</v>
      </c>
      <c r="G2621" s="10">
        <f>VLOOKUP(C2621,away!$B$2:$E$405,4,FALSE)</f>
        <v>0.54</v>
      </c>
      <c r="H2621" s="10">
        <f>VLOOKUP(A2621,away!$A$2:$E$405,3,FALSE)</f>
        <v>1.24444444444444</v>
      </c>
      <c r="I2621" s="10">
        <f>VLOOKUP(C2621,away!$B$2:$E$405,3,FALSE)</f>
        <v>1.52</v>
      </c>
      <c r="J2621" s="10">
        <f>VLOOKUP(B2621,home!$B$2:$E$405,4,FALSE)</f>
        <v>1</v>
      </c>
      <c r="K2621" s="12">
        <f t="shared" si="3080"/>
        <v>0.67727999999999844</v>
      </c>
      <c r="L2621" s="12">
        <f t="shared" si="3081"/>
        <v>1.8915555555555488</v>
      </c>
      <c r="M2621" s="13">
        <f t="shared" si="3082"/>
        <v>7.6624718723183938E-2</v>
      </c>
      <c r="N2621" s="13">
        <f t="shared" si="3083"/>
        <v>5.1896389496837898E-2</v>
      </c>
      <c r="O2621" s="13">
        <f t="shared" si="3084"/>
        <v>0.14493991239371984</v>
      </c>
      <c r="P2621" s="13">
        <f t="shared" si="3085"/>
        <v>9.8164903866018352E-2</v>
      </c>
      <c r="Q2621" s="13">
        <f t="shared" si="3086"/>
        <v>1.7574193339209142E-2</v>
      </c>
      <c r="R2621" s="13">
        <f t="shared" si="3087"/>
        <v>0.13708094825503767</v>
      </c>
      <c r="S2621" s="13">
        <f t="shared" si="3088"/>
        <v>3.1440077404515827E-2</v>
      </c>
      <c r="T2621" s="13">
        <f t="shared" si="3089"/>
        <v>3.324256304518837E-2</v>
      </c>
      <c r="U2621" s="13">
        <f t="shared" si="3090"/>
        <v>9.2842184634171709E-2</v>
      </c>
      <c r="V2621" s="13">
        <f t="shared" si="3091"/>
        <v>4.4753648799012941E-3</v>
      </c>
      <c r="W2621" s="13">
        <f t="shared" si="3092"/>
        <v>3.9675498882598467E-3</v>
      </c>
      <c r="X2621" s="13">
        <f t="shared" si="3093"/>
        <v>7.5048410330817092E-3</v>
      </c>
      <c r="Y2621" s="13">
        <f t="shared" si="3094"/>
        <v>7.0979118748434765E-3</v>
      </c>
      <c r="Z2621" s="13">
        <f t="shared" si="3095"/>
        <v>8.6432076410879757E-2</v>
      </c>
      <c r="AA2621" s="13">
        <f t="shared" si="3096"/>
        <v>5.8538716711560516E-2</v>
      </c>
      <c r="AB2621" s="13">
        <f t="shared" si="3097"/>
        <v>1.9823551027202801E-2</v>
      </c>
      <c r="AC2621" s="13">
        <f t="shared" si="3098"/>
        <v>3.5834043710161571E-4</v>
      </c>
      <c r="AD2621" s="13">
        <f t="shared" si="3099"/>
        <v>6.7178554708015564E-4</v>
      </c>
      <c r="AE2621" s="13">
        <f t="shared" si="3100"/>
        <v>1.2707196837213918E-3</v>
      </c>
      <c r="AF2621" s="13">
        <f t="shared" si="3101"/>
        <v>1.2018184386484946E-3</v>
      </c>
      <c r="AG2621" s="13">
        <f t="shared" si="3102"/>
        <v>7.5776878146488523E-4</v>
      </c>
      <c r="AH2621" s="13">
        <f t="shared" si="3103"/>
        <v>4.0872768578300342E-2</v>
      </c>
      <c r="AI2621" s="13">
        <f t="shared" si="3104"/>
        <v>2.7682308702711194E-2</v>
      </c>
      <c r="AJ2621" s="13">
        <f t="shared" si="3105"/>
        <v>9.3743370190860938E-3</v>
      </c>
      <c r="AK2621" s="13">
        <f t="shared" si="3106"/>
        <v>2.1163503254288717E-3</v>
      </c>
      <c r="AL2621" s="13">
        <f t="shared" si="3107"/>
        <v>1.8362980064679275E-5</v>
      </c>
      <c r="AM2621" s="13">
        <f t="shared" si="3108"/>
        <v>9.0997383065289392E-5</v>
      </c>
      <c r="AN2621" s="13">
        <f t="shared" si="3109"/>
        <v>1.7212660547816455E-4</v>
      </c>
      <c r="AO2621" s="13">
        <f t="shared" si="3110"/>
        <v>1.6279351842557016E-4</v>
      </c>
      <c r="AP2621" s="13">
        <f t="shared" si="3111"/>
        <v>1.0264432806210731E-4</v>
      </c>
      <c r="AQ2621" s="13">
        <f t="shared" si="3112"/>
        <v>4.8539362248036367E-5</v>
      </c>
      <c r="AR2621" s="13">
        <f t="shared" si="3113"/>
        <v>1.5462622495044043E-2</v>
      </c>
      <c r="AS2621" s="13">
        <f t="shared" si="3114"/>
        <v>1.0472524963443405E-2</v>
      </c>
      <c r="AT2621" s="13">
        <f t="shared" si="3115"/>
        <v>3.5464158536204662E-3</v>
      </c>
      <c r="AU2621" s="13">
        <f t="shared" si="3116"/>
        <v>8.0063884311335452E-4</v>
      </c>
      <c r="AV2621" s="13">
        <f t="shared" si="3117"/>
        <v>1.3556416891595286E-4</v>
      </c>
      <c r="AW2621" s="13">
        <f t="shared" si="3118"/>
        <v>6.5347355076795506E-7</v>
      </c>
      <c r="AX2621" s="13">
        <f t="shared" si="3119"/>
        <v>1.0271784600409837E-5</v>
      </c>
      <c r="AY2621" s="13">
        <f t="shared" si="3120"/>
        <v>1.9429651226375156E-5</v>
      </c>
      <c r="AZ2621" s="13">
        <f t="shared" si="3121"/>
        <v>1.8376132359878308E-5</v>
      </c>
      <c r="BA2621" s="13">
        <f t="shared" si="3122"/>
        <v>1.1586491751650639E-5</v>
      </c>
      <c r="BB2621" s="13">
        <f t="shared" si="3123"/>
        <v>5.4791232105583284E-6</v>
      </c>
      <c r="BC2621" s="13">
        <f t="shared" si="3124"/>
        <v>2.0728131897009907E-6</v>
      </c>
      <c r="BD2621" s="13">
        <f t="shared" si="3125"/>
        <v>4.8747349139931315E-3</v>
      </c>
      <c r="BE2621" s="13">
        <f t="shared" si="3126"/>
        <v>3.3015604625492609E-3</v>
      </c>
      <c r="BF2621" s="13">
        <f t="shared" si="3127"/>
        <v>1.1180404350376789E-3</v>
      </c>
      <c r="BG2621" s="13">
        <f t="shared" si="3128"/>
        <v>2.5240880861410582E-4</v>
      </c>
      <c r="BH2621" s="13">
        <f t="shared" si="3129"/>
        <v>4.2737859474540292E-5</v>
      </c>
      <c r="BI2621" s="13">
        <f t="shared" si="3130"/>
        <v>5.7890994929833185E-6</v>
      </c>
      <c r="BJ2621" s="14">
        <f t="shared" si="3131"/>
        <v>0.12582985832195309</v>
      </c>
      <c r="BK2621" s="14">
        <f t="shared" si="3132"/>
        <v>0.21110119794201207</v>
      </c>
      <c r="BL2621" s="14">
        <f t="shared" si="3133"/>
        <v>0.57328411555051795</v>
      </c>
      <c r="BM2621" s="14">
        <f t="shared" si="3134"/>
        <v>0.47034740597368058</v>
      </c>
      <c r="BN2621" s="14">
        <f t="shared" si="3135"/>
        <v>0.52628106607400682</v>
      </c>
    </row>
    <row r="2622" spans="1:66" x14ac:dyDescent="0.25">
      <c r="A2622" t="s">
        <v>13</v>
      </c>
      <c r="B2622" t="s">
        <v>45</v>
      </c>
      <c r="C2622" t="s">
        <v>14</v>
      </c>
      <c r="D2622" s="7" t="s">
        <v>554</v>
      </c>
      <c r="E2622" s="10">
        <f>VLOOKUP(A2622,home!$A$2:$E$405,3,FALSE)</f>
        <v>1.8444444444444399</v>
      </c>
      <c r="F2622" s="10">
        <f>VLOOKUP(B2622,home!$B$2:$E$405,3,FALSE)</f>
        <v>1.19</v>
      </c>
      <c r="G2622" s="10">
        <f>VLOOKUP(C2622,away!$B$2:$E$405,4,FALSE)</f>
        <v>1.08</v>
      </c>
      <c r="H2622" s="10">
        <f>VLOOKUP(A2622,away!$A$2:$E$405,3,FALSE)</f>
        <v>1.24444444444444</v>
      </c>
      <c r="I2622" s="10">
        <f>VLOOKUP(C2622,away!$B$2:$E$405,3,FALSE)</f>
        <v>0.95</v>
      </c>
      <c r="J2622" s="10">
        <f>VLOOKUP(B2622,home!$B$2:$E$405,4,FALSE)</f>
        <v>0.96</v>
      </c>
      <c r="K2622" s="12">
        <f t="shared" si="3080"/>
        <v>2.3704799999999944</v>
      </c>
      <c r="L2622" s="12">
        <f t="shared" si="3081"/>
        <v>1.1349333333333294</v>
      </c>
      <c r="M2622" s="13">
        <f t="shared" si="3082"/>
        <v>3.0034356577499723E-2</v>
      </c>
      <c r="N2622" s="13">
        <f t="shared" si="3083"/>
        <v>7.1195841579831373E-2</v>
      </c>
      <c r="O2622" s="13">
        <f t="shared" si="3084"/>
        <v>3.4086992425023561E-2</v>
      </c>
      <c r="P2622" s="13">
        <f t="shared" si="3085"/>
        <v>8.0802533803669668E-2</v>
      </c>
      <c r="Q2622" s="13">
        <f t="shared" si="3086"/>
        <v>8.4384159274079149E-2</v>
      </c>
      <c r="R2622" s="13">
        <f t="shared" si="3087"/>
        <v>1.9343231968119972E-2</v>
      </c>
      <c r="S2622" s="13">
        <f t="shared" si="3088"/>
        <v>5.4346506909893538E-2</v>
      </c>
      <c r="T2622" s="13">
        <f t="shared" si="3089"/>
        <v>9.5770395165461222E-2</v>
      </c>
      <c r="U2622" s="13">
        <f t="shared" si="3090"/>
        <v>4.5852744515788919E-2</v>
      </c>
      <c r="V2622" s="13">
        <f t="shared" si="3091"/>
        <v>1.6245600639116873E-2</v>
      </c>
      <c r="W2622" s="13">
        <f t="shared" si="3092"/>
        <v>6.6676987292006218E-2</v>
      </c>
      <c r="X2622" s="13">
        <f t="shared" si="3093"/>
        <v>7.567393544394066E-2</v>
      </c>
      <c r="Y2622" s="13">
        <f t="shared" si="3094"/>
        <v>4.2942435899921375E-2</v>
      </c>
      <c r="Z2622" s="13">
        <f t="shared" si="3095"/>
        <v>7.3177595783394094E-3</v>
      </c>
      <c r="AA2622" s="13">
        <f t="shared" si="3096"/>
        <v>1.7346602725261964E-2</v>
      </c>
      <c r="AB2622" s="13">
        <f t="shared" si="3097"/>
        <v>2.0559887414089442E-2</v>
      </c>
      <c r="AC2622" s="13">
        <f t="shared" si="3098"/>
        <v>2.73163354485376E-3</v>
      </c>
      <c r="AD2622" s="13">
        <f t="shared" si="3099"/>
        <v>3.9514116208988641E-2</v>
      </c>
      <c r="AE2622" s="13">
        <f t="shared" si="3100"/>
        <v>4.4845887622788017E-2</v>
      </c>
      <c r="AF2622" s="13">
        <f t="shared" si="3101"/>
        <v>2.5448546363011349E-2</v>
      </c>
      <c r="AG2622" s="13">
        <f t="shared" si="3102"/>
        <v>9.6274678507534215E-3</v>
      </c>
      <c r="AH2622" s="13">
        <f t="shared" si="3103"/>
        <v>2.0762923176941605E-3</v>
      </c>
      <c r="AI2622" s="13">
        <f t="shared" si="3104"/>
        <v>4.9218094132476419E-3</v>
      </c>
      <c r="AJ2622" s="13">
        <f t="shared" si="3105"/>
        <v>5.8335253889576222E-3</v>
      </c>
      <c r="AK2622" s="13">
        <f t="shared" si="3106"/>
        <v>4.6094184213387431E-3</v>
      </c>
      <c r="AL2622" s="13">
        <f t="shared" si="3107"/>
        <v>2.9396056649688815E-4</v>
      </c>
      <c r="AM2622" s="13">
        <f t="shared" si="3108"/>
        <v>1.8733484438216635E-2</v>
      </c>
      <c r="AN2622" s="13">
        <f t="shared" si="3109"/>
        <v>2.1261255938413257E-2</v>
      </c>
      <c r="AO2622" s="13">
        <f t="shared" si="3110"/>
        <v>1.20650540365182E-2</v>
      </c>
      <c r="AP2622" s="13">
        <f t="shared" si="3111"/>
        <v>4.5643439981707832E-3</v>
      </c>
      <c r="AQ2622" s="13">
        <f t="shared" si="3112"/>
        <v>1.2950565370809851E-3</v>
      </c>
      <c r="AR2622" s="13">
        <f t="shared" si="3113"/>
        <v>4.7129067221900347E-4</v>
      </c>
      <c r="AS2622" s="13">
        <f t="shared" si="3114"/>
        <v>1.1171851126817007E-3</v>
      </c>
      <c r="AT2622" s="13">
        <f t="shared" si="3115"/>
        <v>1.324132482954856E-3</v>
      </c>
      <c r="AU2622" s="13">
        <f t="shared" si="3116"/>
        <v>1.0462765227316065E-3</v>
      </c>
      <c r="AV2622" s="13">
        <f t="shared" si="3117"/>
        <v>6.2004439290120326E-4</v>
      </c>
      <c r="AW2622" s="13">
        <f t="shared" si="3118"/>
        <v>2.1968136677463422E-5</v>
      </c>
      <c r="AX2622" s="13">
        <f t="shared" si="3119"/>
        <v>7.4012250318506081E-3</v>
      </c>
      <c r="AY2622" s="13">
        <f t="shared" si="3120"/>
        <v>8.3998969961482876E-3</v>
      </c>
      <c r="AZ2622" s="13">
        <f t="shared" si="3121"/>
        <v>4.7666615487475979E-3</v>
      </c>
      <c r="BA2622" s="13">
        <f t="shared" si="3122"/>
        <v>1.8032810267973082E-3</v>
      </c>
      <c r="BB2622" s="13">
        <f t="shared" si="3123"/>
        <v>5.1165093666995427E-4</v>
      </c>
      <c r="BC2622" s="13">
        <f t="shared" si="3124"/>
        <v>1.1613794061159027E-4</v>
      </c>
      <c r="BD2622" s="13">
        <f t="shared" si="3125"/>
        <v>8.9147248931736612E-5</v>
      </c>
      <c r="BE2622" s="13">
        <f t="shared" si="3126"/>
        <v>2.1132177064770252E-4</v>
      </c>
      <c r="BF2622" s="13">
        <f t="shared" si="3127"/>
        <v>2.504670154424824E-4</v>
      </c>
      <c r="BG2622" s="13">
        <f t="shared" si="3128"/>
        <v>1.9790901692203139E-4</v>
      </c>
      <c r="BH2622" s="13">
        <f t="shared" si="3129"/>
        <v>1.1728484160833399E-4</v>
      </c>
      <c r="BI2622" s="13">
        <f t="shared" si="3130"/>
        <v>5.5604274267144577E-5</v>
      </c>
      <c r="BJ2622" s="14">
        <f t="shared" si="3131"/>
        <v>0.63699782113000647</v>
      </c>
      <c r="BK2622" s="14">
        <f t="shared" si="3132"/>
        <v>0.19285448903767874</v>
      </c>
      <c r="BL2622" s="14">
        <f t="shared" si="3133"/>
        <v>0.16013116794082982</v>
      </c>
      <c r="BM2622" s="14">
        <f t="shared" si="3134"/>
        <v>0.66907619319916001</v>
      </c>
      <c r="BN2622" s="14">
        <f t="shared" si="3135"/>
        <v>0.31984711562822349</v>
      </c>
    </row>
    <row r="2623" spans="1:66" x14ac:dyDescent="0.25">
      <c r="A2623" t="s">
        <v>13</v>
      </c>
      <c r="B2623" t="s">
        <v>17</v>
      </c>
      <c r="C2623" t="s">
        <v>229</v>
      </c>
      <c r="D2623" s="7" t="s">
        <v>554</v>
      </c>
      <c r="E2623" s="10">
        <f>VLOOKUP(A2623,home!$A$2:$E$405,3,FALSE)</f>
        <v>1.8444444444444399</v>
      </c>
      <c r="F2623" s="10">
        <f>VLOOKUP(B2623,home!$B$2:$E$405,3,FALSE)</f>
        <v>0.27</v>
      </c>
      <c r="G2623" s="10">
        <f>VLOOKUP(C2623,away!$B$2:$E$405,4,FALSE)</f>
        <v>1.08</v>
      </c>
      <c r="H2623" s="10">
        <f>VLOOKUP(A2623,away!$A$2:$E$405,3,FALSE)</f>
        <v>1.24444444444444</v>
      </c>
      <c r="I2623" s="10">
        <f>VLOOKUP(C2623,away!$B$2:$E$405,3,FALSE)</f>
        <v>0.65</v>
      </c>
      <c r="J2623" s="10">
        <f>VLOOKUP(B2623,home!$B$2:$E$405,4,FALSE)</f>
        <v>1.41</v>
      </c>
      <c r="K2623" s="12">
        <f t="shared" si="3080"/>
        <v>0.53783999999999876</v>
      </c>
      <c r="L2623" s="12">
        <f t="shared" si="3081"/>
        <v>1.1405333333333292</v>
      </c>
      <c r="M2623" s="13">
        <f t="shared" si="3082"/>
        <v>0.18667739108443421</v>
      </c>
      <c r="N2623" s="13">
        <f t="shared" si="3083"/>
        <v>0.10040256802085187</v>
      </c>
      <c r="O2623" s="13">
        <f t="shared" si="3084"/>
        <v>0.21291178711149927</v>
      </c>
      <c r="P2623" s="13">
        <f t="shared" si="3085"/>
        <v>0.11451247558004851</v>
      </c>
      <c r="Q2623" s="13">
        <f t="shared" si="3086"/>
        <v>2.7000258592167422E-2</v>
      </c>
      <c r="R2623" s="13">
        <f t="shared" si="3087"/>
        <v>0.12141649513011722</v>
      </c>
      <c r="S2623" s="13">
        <f t="shared" si="3088"/>
        <v>1.7561188030451081E-2</v>
      </c>
      <c r="T2623" s="13">
        <f t="shared" si="3089"/>
        <v>3.0794694932986571E-2</v>
      </c>
      <c r="U2623" s="13">
        <f t="shared" si="3090"/>
        <v>6.5302647740782108E-2</v>
      </c>
      <c r="V2623" s="13">
        <f t="shared" si="3091"/>
        <v>1.1969402304226214E-3</v>
      </c>
      <c r="W2623" s="13">
        <f t="shared" si="3092"/>
        <v>4.840606360403764E-3</v>
      </c>
      <c r="X2623" s="13">
        <f t="shared" si="3093"/>
        <v>5.5208729075858195E-3</v>
      </c>
      <c r="Y2623" s="13">
        <f t="shared" si="3094"/>
        <v>3.1483697900992627E-3</v>
      </c>
      <c r="Z2623" s="13">
        <f t="shared" si="3095"/>
        <v>4.6159853304134156E-2</v>
      </c>
      <c r="AA2623" s="13">
        <f t="shared" si="3096"/>
        <v>2.482661550109546E-2</v>
      </c>
      <c r="AB2623" s="13">
        <f t="shared" si="3097"/>
        <v>6.6763734405545748E-3</v>
      </c>
      <c r="AC2623" s="13">
        <f t="shared" si="3098"/>
        <v>4.5889525008499044E-5</v>
      </c>
      <c r="AD2623" s="13">
        <f t="shared" si="3099"/>
        <v>6.508679312198886E-4</v>
      </c>
      <c r="AE2623" s="13">
        <f t="shared" si="3100"/>
        <v>7.4233657115398751E-4</v>
      </c>
      <c r="AF2623" s="13">
        <f t="shared" si="3101"/>
        <v>4.2332980197674582E-4</v>
      </c>
      <c r="AG2623" s="13">
        <f t="shared" si="3102"/>
        <v>1.6094058338262529E-4</v>
      </c>
      <c r="AH2623" s="13">
        <f t="shared" si="3103"/>
        <v>1.3161712838785401E-2</v>
      </c>
      <c r="AI2623" s="13">
        <f t="shared" si="3104"/>
        <v>7.0788956332123246E-3</v>
      </c>
      <c r="AJ2623" s="13">
        <f t="shared" si="3105"/>
        <v>1.9036566136834538E-3</v>
      </c>
      <c r="AK2623" s="13">
        <f t="shared" si="3106"/>
        <v>3.4128755770116879E-4</v>
      </c>
      <c r="AL2623" s="13">
        <f t="shared" si="3107"/>
        <v>1.1259902618928217E-6</v>
      </c>
      <c r="AM2623" s="13">
        <f t="shared" si="3108"/>
        <v>7.0012561625460825E-5</v>
      </c>
      <c r="AN2623" s="13">
        <f t="shared" si="3109"/>
        <v>7.9851660285891967E-5</v>
      </c>
      <c r="AO2623" s="13">
        <f t="shared" si="3110"/>
        <v>4.5536740139034499E-5</v>
      </c>
      <c r="AP2623" s="13">
        <f t="shared" si="3111"/>
        <v>1.73120566733022E-5</v>
      </c>
      <c r="AQ2623" s="13">
        <f t="shared" si="3112"/>
        <v>4.9362444261142151E-6</v>
      </c>
      <c r="AR2623" s="13">
        <f t="shared" si="3113"/>
        <v>3.0022744432791956E-3</v>
      </c>
      <c r="AS2623" s="13">
        <f t="shared" si="3114"/>
        <v>1.6147432865732791E-3</v>
      </c>
      <c r="AT2623" s="13">
        <f t="shared" si="3115"/>
        <v>4.3423676462528513E-4</v>
      </c>
      <c r="AU2623" s="13">
        <f t="shared" si="3116"/>
        <v>7.7849967162020941E-5</v>
      </c>
      <c r="AV2623" s="13">
        <f t="shared" si="3117"/>
        <v>1.0467706584605311E-5</v>
      </c>
      <c r="AW2623" s="13">
        <f t="shared" si="3118"/>
        <v>1.9186387634860407E-8</v>
      </c>
      <c r="AX2623" s="13">
        <f t="shared" si="3119"/>
        <v>6.2759260241062907E-6</v>
      </c>
      <c r="AY2623" s="13">
        <f t="shared" si="3120"/>
        <v>7.1579028280273357E-6</v>
      </c>
      <c r="AZ2623" s="13">
        <f t="shared" si="3121"/>
        <v>4.0819133860630412E-6</v>
      </c>
      <c r="BA2623" s="13">
        <f t="shared" si="3122"/>
        <v>1.5518527601948049E-6</v>
      </c>
      <c r="BB2623" s="13">
        <f t="shared" si="3123"/>
        <v>4.4248495035687699E-7</v>
      </c>
      <c r="BC2623" s="13">
        <f t="shared" si="3124"/>
        <v>1.0093376707607225E-7</v>
      </c>
      <c r="BD2623" s="13">
        <f t="shared" si="3125"/>
        <v>5.7069901306244732E-4</v>
      </c>
      <c r="BE2623" s="13">
        <f t="shared" si="3126"/>
        <v>3.0694475718550599E-4</v>
      </c>
      <c r="BF2623" s="13">
        <f t="shared" si="3127"/>
        <v>8.2543584102326062E-5</v>
      </c>
      <c r="BG2623" s="13">
        <f t="shared" si="3128"/>
        <v>1.4798413757864984E-5</v>
      </c>
      <c r="BH2623" s="13">
        <f t="shared" si="3129"/>
        <v>1.9897947138825209E-6</v>
      </c>
      <c r="BI2623" s="13">
        <f t="shared" si="3130"/>
        <v>2.1403823778291458E-7</v>
      </c>
      <c r="BJ2623" s="14">
        <f t="shared" si="3131"/>
        <v>0.17392210576869352</v>
      </c>
      <c r="BK2623" s="14">
        <f t="shared" si="3132"/>
        <v>0.32000216834345485</v>
      </c>
      <c r="BL2623" s="14">
        <f t="shared" si="3133"/>
        <v>0.45973623333671521</v>
      </c>
      <c r="BM2623" s="14">
        <f t="shared" si="3134"/>
        <v>0.23689224651743876</v>
      </c>
      <c r="BN2623" s="14">
        <f t="shared" si="3135"/>
        <v>0.76292097551911842</v>
      </c>
    </row>
    <row r="2624" spans="1:66" x14ac:dyDescent="0.25">
      <c r="A2624" t="s">
        <v>16</v>
      </c>
      <c r="B2624" t="s">
        <v>57</v>
      </c>
      <c r="C2624" t="s">
        <v>231</v>
      </c>
      <c r="D2624" s="7" t="s">
        <v>554</v>
      </c>
      <c r="E2624" s="10">
        <f>VLOOKUP(A2624,home!$A$2:$E$405,3,FALSE)</f>
        <v>1.49074074074074</v>
      </c>
      <c r="F2624" s="10">
        <f>VLOOKUP(B2624,home!$B$2:$E$405,3,FALSE)</f>
        <v>0.45</v>
      </c>
      <c r="G2624" s="10">
        <f>VLOOKUP(C2624,away!$B$2:$E$405,4,FALSE)</f>
        <v>1.34</v>
      </c>
      <c r="H2624" s="10">
        <f>VLOOKUP(A2624,away!$A$2:$E$405,3,FALSE)</f>
        <v>1.3333333333333299</v>
      </c>
      <c r="I2624" s="10">
        <f>VLOOKUP(C2624,away!$B$2:$E$405,3,FALSE)</f>
        <v>0.67</v>
      </c>
      <c r="J2624" s="10">
        <f>VLOOKUP(B2624,home!$B$2:$E$405,4,FALSE)</f>
        <v>1.1299999999999999</v>
      </c>
      <c r="K2624" s="12">
        <f t="shared" si="3080"/>
        <v>0.89891666666666636</v>
      </c>
      <c r="L2624" s="12">
        <f t="shared" si="3081"/>
        <v>1.0094666666666641</v>
      </c>
      <c r="M2624" s="13">
        <f t="shared" si="3082"/>
        <v>0.14831997683705453</v>
      </c>
      <c r="N2624" s="13">
        <f t="shared" si="3083"/>
        <v>0.13332729917844222</v>
      </c>
      <c r="O2624" s="13">
        <f t="shared" si="3084"/>
        <v>0.14972407261777823</v>
      </c>
      <c r="P2624" s="13">
        <f t="shared" si="3085"/>
        <v>0.13458946427733112</v>
      </c>
      <c r="Q2624" s="13">
        <f t="shared" si="3086"/>
        <v>5.9925065676577322E-2</v>
      </c>
      <c r="R2624" s="13">
        <f t="shared" si="3087"/>
        <v>7.5570730252613072E-2</v>
      </c>
      <c r="S2624" s="13">
        <f t="shared" si="3088"/>
        <v>3.0532508635636325E-2</v>
      </c>
      <c r="T2624" s="13">
        <f t="shared" si="3089"/>
        <v>6.0492356298315425E-2</v>
      </c>
      <c r="U2624" s="13">
        <f t="shared" si="3090"/>
        <v>6.7931788936244755E-2</v>
      </c>
      <c r="V2624" s="13">
        <f t="shared" si="3091"/>
        <v>3.0784449703838224E-3</v>
      </c>
      <c r="W2624" s="13">
        <f t="shared" si="3092"/>
        <v>1.7955880095923315E-2</v>
      </c>
      <c r="X2624" s="13">
        <f t="shared" si="3093"/>
        <v>1.8125862427498005E-2</v>
      </c>
      <c r="Y2624" s="13">
        <f t="shared" si="3094"/>
        <v>9.1487269625724708E-3</v>
      </c>
      <c r="Z2624" s="13">
        <f t="shared" si="3095"/>
        <v>2.5428711055223652E-2</v>
      </c>
      <c r="AA2624" s="13">
        <f t="shared" si="3096"/>
        <v>2.2858292179391455E-2</v>
      </c>
      <c r="AB2624" s="13">
        <f t="shared" si="3097"/>
        <v>1.0273849905795647E-2</v>
      </c>
      <c r="AC2624" s="13">
        <f t="shared" si="3098"/>
        <v>1.7459139195490208E-4</v>
      </c>
      <c r="AD2624" s="13">
        <f t="shared" si="3099"/>
        <v>4.035209970723431E-3</v>
      </c>
      <c r="AE2624" s="13">
        <f t="shared" si="3100"/>
        <v>4.0734099584462686E-3</v>
      </c>
      <c r="AF2624" s="13">
        <f t="shared" si="3101"/>
        <v>2.0559857863597748E-3</v>
      </c>
      <c r="AG2624" s="13">
        <f t="shared" si="3102"/>
        <v>6.9181637282354736E-4</v>
      </c>
      <c r="AH2624" s="13">
        <f t="shared" si="3103"/>
        <v>6.4173590466365914E-3</v>
      </c>
      <c r="AI2624" s="13">
        <f t="shared" si="3104"/>
        <v>5.768671003005741E-3</v>
      </c>
      <c r="AJ2624" s="13">
        <f t="shared" si="3105"/>
        <v>2.5927772545592878E-3</v>
      </c>
      <c r="AK2624" s="13">
        <f t="shared" si="3106"/>
        <v>7.7689689569252851E-4</v>
      </c>
      <c r="AL2624" s="13">
        <f t="shared" si="3107"/>
        <v>6.3371536085011914E-6</v>
      </c>
      <c r="AM2624" s="13">
        <f t="shared" si="3108"/>
        <v>7.2546349923656081E-4</v>
      </c>
      <c r="AN2624" s="13">
        <f t="shared" si="3109"/>
        <v>7.3233122036266498E-4</v>
      </c>
      <c r="AO2624" s="13">
        <f t="shared" si="3110"/>
        <v>3.6963197795771485E-4</v>
      </c>
      <c r="AP2624" s="13">
        <f t="shared" si="3111"/>
        <v>1.2437705356079342E-4</v>
      </c>
      <c r="AQ2624" s="13">
        <f t="shared" si="3112"/>
        <v>3.1388622416958819E-5</v>
      </c>
      <c r="AR2624" s="13">
        <f t="shared" si="3113"/>
        <v>1.2956220091222808E-3</v>
      </c>
      <c r="AS2624" s="13">
        <f t="shared" si="3114"/>
        <v>1.1646562177001698E-3</v>
      </c>
      <c r="AT2624" s="13">
        <f t="shared" si="3115"/>
        <v>5.2346444251382199E-4</v>
      </c>
      <c r="AU2624" s="13">
        <f t="shared" si="3116"/>
        <v>1.568503039276832E-4</v>
      </c>
      <c r="AV2624" s="13">
        <f t="shared" si="3117"/>
        <v>3.524883809308162E-5</v>
      </c>
      <c r="AW2624" s="13">
        <f t="shared" si="3118"/>
        <v>1.5973612654505676E-7</v>
      </c>
      <c r="AX2624" s="13">
        <f t="shared" si="3119"/>
        <v>1.0868853842034413E-4</v>
      </c>
      <c r="AY2624" s="13">
        <f t="shared" si="3120"/>
        <v>1.0971745658405643E-4</v>
      </c>
      <c r="AZ2624" s="13">
        <f t="shared" si="3121"/>
        <v>5.5378057586525938E-5</v>
      </c>
      <c r="BA2624" s="13">
        <f t="shared" si="3122"/>
        <v>1.8634101066114971E-5</v>
      </c>
      <c r="BB2624" s="13">
        <f t="shared" si="3123"/>
        <v>4.7026259723852021E-6</v>
      </c>
      <c r="BC2624" s="13">
        <f t="shared" si="3124"/>
        <v>9.4942883298475431E-7</v>
      </c>
      <c r="BD2624" s="13">
        <f t="shared" si="3125"/>
        <v>2.1798120513477244E-4</v>
      </c>
      <c r="BE2624" s="13">
        <f t="shared" si="3126"/>
        <v>1.9594693831573244E-4</v>
      </c>
      <c r="BF2624" s="13">
        <f t="shared" si="3127"/>
        <v>8.8069984317158543E-5</v>
      </c>
      <c r="BG2624" s="13">
        <f t="shared" si="3128"/>
        <v>2.6389192245255245E-5</v>
      </c>
      <c r="BH2624" s="13">
        <f t="shared" si="3129"/>
        <v>5.930421182282671E-6</v>
      </c>
      <c r="BI2624" s="13">
        <f t="shared" si="3130"/>
        <v>1.0661908882213863E-6</v>
      </c>
      <c r="BJ2624" s="14">
        <f t="shared" si="3131"/>
        <v>0.31211287530967896</v>
      </c>
      <c r="BK2624" s="14">
        <f t="shared" si="3132"/>
        <v>0.31681104072255328</v>
      </c>
      <c r="BL2624" s="14">
        <f t="shared" si="3133"/>
        <v>0.34562566383515786</v>
      </c>
      <c r="BM2624" s="14">
        <f t="shared" si="3134"/>
        <v>0.2984121243623597</v>
      </c>
      <c r="BN2624" s="14">
        <f t="shared" si="3135"/>
        <v>0.70145660883979644</v>
      </c>
    </row>
    <row r="2625" spans="1:66" x14ac:dyDescent="0.25">
      <c r="A2625" t="s">
        <v>16</v>
      </c>
      <c r="B2625" t="s">
        <v>230</v>
      </c>
      <c r="C2625" t="s">
        <v>232</v>
      </c>
      <c r="D2625" s="7" t="s">
        <v>554</v>
      </c>
      <c r="E2625" s="10">
        <f>VLOOKUP(A2625,home!$A$2:$E$405,3,FALSE)</f>
        <v>1.49074074074074</v>
      </c>
      <c r="F2625" s="10">
        <f>VLOOKUP(B2625,home!$B$2:$E$405,3,FALSE)</f>
        <v>1.34</v>
      </c>
      <c r="G2625" s="10">
        <f>VLOOKUP(C2625,away!$B$2:$E$405,4,FALSE)</f>
        <v>1.23</v>
      </c>
      <c r="H2625" s="10">
        <f>VLOOKUP(A2625,away!$A$2:$E$405,3,FALSE)</f>
        <v>1.3333333333333299</v>
      </c>
      <c r="I2625" s="10">
        <f>VLOOKUP(C2625,away!$B$2:$E$405,3,FALSE)</f>
        <v>1.23</v>
      </c>
      <c r="J2625" s="10">
        <f>VLOOKUP(B2625,home!$B$2:$E$405,4,FALSE)</f>
        <v>0.88</v>
      </c>
      <c r="K2625" s="12">
        <f t="shared" si="3080"/>
        <v>2.4570388888888877</v>
      </c>
      <c r="L2625" s="12">
        <f t="shared" si="3081"/>
        <v>1.4431999999999963</v>
      </c>
      <c r="M2625" s="13">
        <f t="shared" si="3082"/>
        <v>2.0237076455605924E-2</v>
      </c>
      <c r="N2625" s="13">
        <f t="shared" si="3083"/>
        <v>4.9723283848841449E-2</v>
      </c>
      <c r="O2625" s="13">
        <f t="shared" si="3084"/>
        <v>2.9206148740730395E-2</v>
      </c>
      <c r="P2625" s="13">
        <f t="shared" si="3085"/>
        <v>7.1760643250647793E-2</v>
      </c>
      <c r="Q2625" s="13">
        <f t="shared" si="3086"/>
        <v>6.1086021049932097E-2</v>
      </c>
      <c r="R2625" s="13">
        <f t="shared" si="3087"/>
        <v>2.1075156931311005E-2</v>
      </c>
      <c r="S2625" s="13">
        <f t="shared" si="3088"/>
        <v>6.3615783769995146E-2</v>
      </c>
      <c r="T2625" s="13">
        <f t="shared" si="3089"/>
        <v>8.8159345579261778E-2</v>
      </c>
      <c r="U2625" s="13">
        <f t="shared" si="3090"/>
        <v>5.1782480169667321E-2</v>
      </c>
      <c r="V2625" s="13">
        <f t="shared" si="3091"/>
        <v>2.5064608375530994E-2</v>
      </c>
      <c r="W2625" s="13">
        <f t="shared" si="3092"/>
        <v>5.0030243095722779E-2</v>
      </c>
      <c r="X2625" s="13">
        <f t="shared" si="3093"/>
        <v>7.220364683574694E-2</v>
      </c>
      <c r="Y2625" s="13">
        <f t="shared" si="3094"/>
        <v>5.2102151556674865E-2</v>
      </c>
      <c r="Z2625" s="13">
        <f t="shared" si="3095"/>
        <v>1.0138555494422656E-2</v>
      </c>
      <c r="AA2625" s="13">
        <f t="shared" si="3096"/>
        <v>2.4910825126954566E-2</v>
      </c>
      <c r="AB2625" s="13">
        <f t="shared" si="3097"/>
        <v>3.0603433045618925E-2</v>
      </c>
      <c r="AC2625" s="13">
        <f t="shared" si="3098"/>
        <v>5.5549415197131552E-3</v>
      </c>
      <c r="AD2625" s="13">
        <f t="shared" si="3099"/>
        <v>3.0731563226688918E-2</v>
      </c>
      <c r="AE2625" s="13">
        <f t="shared" si="3100"/>
        <v>4.4351792048757332E-2</v>
      </c>
      <c r="AF2625" s="13">
        <f t="shared" si="3101"/>
        <v>3.2004253142383213E-2</v>
      </c>
      <c r="AG2625" s="13">
        <f t="shared" si="3102"/>
        <v>1.5396179378362447E-2</v>
      </c>
      <c r="AH2625" s="13">
        <f t="shared" si="3103"/>
        <v>3.6579908223876834E-3</v>
      </c>
      <c r="AI2625" s="13">
        <f t="shared" si="3104"/>
        <v>8.9878257058051813E-3</v>
      </c>
      <c r="AJ2625" s="13">
        <f t="shared" si="3105"/>
        <v>1.1041718642859275E-2</v>
      </c>
      <c r="AK2625" s="13">
        <f t="shared" si="3106"/>
        <v>9.0433107018915559E-3</v>
      </c>
      <c r="AL2625" s="13">
        <f t="shared" si="3107"/>
        <v>7.8791257729111724E-4</v>
      </c>
      <c r="AM2625" s="13">
        <f t="shared" si="3108"/>
        <v>1.510172919286446E-2</v>
      </c>
      <c r="AN2625" s="13">
        <f t="shared" si="3109"/>
        <v>2.1794815571141934E-2</v>
      </c>
      <c r="AO2625" s="13">
        <f t="shared" si="3110"/>
        <v>1.5727138916135981E-2</v>
      </c>
      <c r="AP2625" s="13">
        <f t="shared" si="3111"/>
        <v>7.5658022945891308E-3</v>
      </c>
      <c r="AQ2625" s="13">
        <f t="shared" si="3112"/>
        <v>2.7297414678877506E-3</v>
      </c>
      <c r="AR2625" s="13">
        <f t="shared" si="3113"/>
        <v>1.0558424709739768E-3</v>
      </c>
      <c r="AS2625" s="13">
        <f t="shared" si="3114"/>
        <v>2.5942460117235971E-3</v>
      </c>
      <c r="AT2625" s="13">
        <f t="shared" si="3115"/>
        <v>3.1870816690748888E-3</v>
      </c>
      <c r="AU2625" s="13">
        <f t="shared" si="3116"/>
        <v>2.6102612009939684E-3</v>
      </c>
      <c r="AV2625" s="13">
        <f t="shared" si="3117"/>
        <v>1.6033783202499988E-3</v>
      </c>
      <c r="AW2625" s="13">
        <f t="shared" si="3118"/>
        <v>7.7609356568486497E-5</v>
      </c>
      <c r="AX2625" s="13">
        <f t="shared" si="3119"/>
        <v>6.1842559860560949E-3</v>
      </c>
      <c r="AY2625" s="13">
        <f t="shared" si="3120"/>
        <v>8.9251182390761331E-3</v>
      </c>
      <c r="AZ2625" s="13">
        <f t="shared" si="3121"/>
        <v>6.4403653213173226E-3</v>
      </c>
      <c r="BA2625" s="13">
        <f t="shared" si="3122"/>
        <v>3.0982450772417125E-3</v>
      </c>
      <c r="BB2625" s="13">
        <f t="shared" si="3123"/>
        <v>1.1178468238688065E-3</v>
      </c>
      <c r="BC2625" s="13">
        <f t="shared" si="3124"/>
        <v>3.2265530724149107E-4</v>
      </c>
      <c r="BD2625" s="13">
        <f t="shared" si="3125"/>
        <v>2.5396530901827341E-4</v>
      </c>
      <c r="BE2625" s="13">
        <f t="shared" si="3126"/>
        <v>6.2400264068658139E-4</v>
      </c>
      <c r="BF2625" s="13">
        <f t="shared" si="3127"/>
        <v>7.6659937746814504E-4</v>
      </c>
      <c r="BG2625" s="13">
        <f t="shared" si="3128"/>
        <v>6.2785482754574803E-4</v>
      </c>
      <c r="BH2625" s="13">
        <f t="shared" si="3129"/>
        <v>3.8566593196413227E-4</v>
      </c>
      <c r="BI2625" s="13">
        <f t="shared" si="3130"/>
        <v>1.895192385910897E-4</v>
      </c>
      <c r="BJ2625" s="14">
        <f t="shared" si="3131"/>
        <v>0.58479619395979276</v>
      </c>
      <c r="BK2625" s="14">
        <f t="shared" si="3132"/>
        <v>0.19594608418786022</v>
      </c>
      <c r="BL2625" s="14">
        <f t="shared" si="3133"/>
        <v>0.20420730688551628</v>
      </c>
      <c r="BM2625" s="14">
        <f t="shared" si="3134"/>
        <v>0.73315230136801579</v>
      </c>
      <c r="BN2625" s="14">
        <f t="shared" si="3135"/>
        <v>0.25308833027706867</v>
      </c>
    </row>
    <row r="2626" spans="1:66" x14ac:dyDescent="0.25">
      <c r="A2626" t="s">
        <v>61</v>
      </c>
      <c r="B2626" t="s">
        <v>288</v>
      </c>
      <c r="C2626" t="s">
        <v>87</v>
      </c>
      <c r="D2626" s="7" t="s">
        <v>554</v>
      </c>
      <c r="E2626" s="10">
        <f>VLOOKUP(A2626,home!$A$2:$E$405,3,FALSE)</f>
        <v>1.46</v>
      </c>
      <c r="F2626" s="10">
        <f>VLOOKUP(B2626,home!$B$2:$E$405,3,FALSE)</f>
        <v>1.23</v>
      </c>
      <c r="G2626" s="10">
        <f>VLOOKUP(C2626,away!$B$2:$E$405,4,FALSE)</f>
        <v>0.96</v>
      </c>
      <c r="H2626" s="10">
        <f>VLOOKUP(A2626,away!$A$2:$E$405,3,FALSE)</f>
        <v>1.36</v>
      </c>
      <c r="I2626" s="10">
        <f>VLOOKUP(C2626,away!$B$2:$E$405,3,FALSE)</f>
        <v>1.1000000000000001</v>
      </c>
      <c r="J2626" s="10">
        <f>VLOOKUP(B2626,home!$B$2:$E$405,4,FALSE)</f>
        <v>0.88</v>
      </c>
      <c r="K2626" s="12">
        <f t="shared" si="3080"/>
        <v>1.7239679999999997</v>
      </c>
      <c r="L2626" s="12">
        <f t="shared" si="3081"/>
        <v>1.3164800000000001</v>
      </c>
      <c r="M2626" s="13">
        <f t="shared" si="3082"/>
        <v>4.7813464263315036E-2</v>
      </c>
      <c r="N2626" s="13">
        <f t="shared" si="3083"/>
        <v>8.242888235909869E-2</v>
      </c>
      <c r="O2626" s="13">
        <f t="shared" si="3084"/>
        <v>6.2945469433368983E-2</v>
      </c>
      <c r="P2626" s="13">
        <f t="shared" si="3085"/>
        <v>0.10851597504810624</v>
      </c>
      <c r="Q2626" s="13">
        <f t="shared" si="3086"/>
        <v>7.1052377731425323E-2</v>
      </c>
      <c r="R2626" s="13">
        <f t="shared" si="3087"/>
        <v>4.1433225799820804E-2</v>
      </c>
      <c r="S2626" s="13">
        <f t="shared" si="3088"/>
        <v>6.157113389541697E-2</v>
      </c>
      <c r="T2626" s="13">
        <f t="shared" si="3089"/>
        <v>9.3539034235866791E-2</v>
      </c>
      <c r="U2626" s="13">
        <f t="shared" si="3090"/>
        <v>7.1429555415665466E-2</v>
      </c>
      <c r="V2626" s="13">
        <f t="shared" si="3091"/>
        <v>1.5526662328797515E-2</v>
      </c>
      <c r="W2626" s="13">
        <f t="shared" si="3092"/>
        <v>4.0830675177629949E-2</v>
      </c>
      <c r="X2626" s="13">
        <f t="shared" si="3093"/>
        <v>5.3752767257846272E-2</v>
      </c>
      <c r="Y2626" s="13">
        <f t="shared" si="3094"/>
        <v>3.5382221519804732E-2</v>
      </c>
      <c r="Z2626" s="13">
        <f t="shared" si="3095"/>
        <v>1.8182004366982699E-2</v>
      </c>
      <c r="AA2626" s="13">
        <f t="shared" si="3096"/>
        <v>3.1345193704538428E-2</v>
      </c>
      <c r="AB2626" s="13">
        <f t="shared" si="3097"/>
        <v>2.701905545021285E-2</v>
      </c>
      <c r="AC2626" s="13">
        <f t="shared" si="3098"/>
        <v>2.202427349455958E-3</v>
      </c>
      <c r="AD2626" s="13">
        <f t="shared" si="3099"/>
        <v>1.759769435615708E-2</v>
      </c>
      <c r="AE2626" s="13">
        <f t="shared" si="3100"/>
        <v>2.3167012665993671E-2</v>
      </c>
      <c r="AF2626" s="13">
        <f t="shared" si="3101"/>
        <v>1.5249454417263678E-2</v>
      </c>
      <c r="AG2626" s="13">
        <f t="shared" si="3102"/>
        <v>6.6918672504130963E-3</v>
      </c>
      <c r="AH2626" s="13">
        <f t="shared" si="3103"/>
        <v>5.9840612772613455E-3</v>
      </c>
      <c r="AI2626" s="13">
        <f t="shared" si="3104"/>
        <v>1.0316330152037687E-2</v>
      </c>
      <c r="AJ2626" s="13">
        <f t="shared" si="3105"/>
        <v>8.8925115297740515E-3</v>
      </c>
      <c r="AK2626" s="13">
        <f t="shared" si="3106"/>
        <v>5.1101351056538381E-3</v>
      </c>
      <c r="AL2626" s="13">
        <f t="shared" si="3107"/>
        <v>1.9994246807353939E-4</v>
      </c>
      <c r="AM2626" s="13">
        <f t="shared" si="3108"/>
        <v>6.0675723887590807E-3</v>
      </c>
      <c r="AN2626" s="13">
        <f t="shared" si="3109"/>
        <v>7.9878376983535549E-3</v>
      </c>
      <c r="AO2626" s="13">
        <f t="shared" si="3110"/>
        <v>5.2579142865642444E-3</v>
      </c>
      <c r="AP2626" s="13">
        <f t="shared" si="3111"/>
        <v>2.3073129999920325E-3</v>
      </c>
      <c r="AQ2626" s="13">
        <f t="shared" si="3112"/>
        <v>7.5938285455737773E-4</v>
      </c>
      <c r="AR2626" s="13">
        <f t="shared" si="3113"/>
        <v>1.5755793980578039E-3</v>
      </c>
      <c r="AS2626" s="13">
        <f t="shared" si="3114"/>
        <v>2.7162484637109157E-3</v>
      </c>
      <c r="AT2626" s="13">
        <f t="shared" si="3115"/>
        <v>2.3413627157433895E-3</v>
      </c>
      <c r="AU2626" s="13">
        <f t="shared" si="3116"/>
        <v>1.3454781327782333E-3</v>
      </c>
      <c r="AV2626" s="13">
        <f t="shared" si="3117"/>
        <v>5.7989031140235616E-4</v>
      </c>
      <c r="AW2626" s="13">
        <f t="shared" si="3118"/>
        <v>1.260509182857236E-5</v>
      </c>
      <c r="AX2626" s="13">
        <f t="shared" si="3119"/>
        <v>1.7433834393173701E-3</v>
      </c>
      <c r="AY2626" s="13">
        <f t="shared" si="3120"/>
        <v>2.2951294301925313E-3</v>
      </c>
      <c r="AZ2626" s="13">
        <f t="shared" si="3121"/>
        <v>1.510745996129932E-3</v>
      </c>
      <c r="BA2626" s="13">
        <f t="shared" si="3122"/>
        <v>6.6295562966171113E-4</v>
      </c>
      <c r="BB2626" s="13">
        <f t="shared" si="3123"/>
        <v>2.1819195683426233E-4</v>
      </c>
      <c r="BC2626" s="13">
        <f t="shared" si="3124"/>
        <v>5.7449069466633954E-5</v>
      </c>
      <c r="BD2626" s="13">
        <f t="shared" si="3125"/>
        <v>3.4570312765918915E-4</v>
      </c>
      <c r="BE2626" s="13">
        <f t="shared" si="3126"/>
        <v>5.959811295843569E-4</v>
      </c>
      <c r="BF2626" s="13">
        <f t="shared" si="3127"/>
        <v>5.1372619800364218E-4</v>
      </c>
      <c r="BG2626" s="13">
        <f t="shared" si="3128"/>
        <v>2.9521584203998102E-4</v>
      </c>
      <c r="BH2626" s="13">
        <f t="shared" si="3129"/>
        <v>1.2723566619249547E-4</v>
      </c>
      <c r="BI2626" s="13">
        <f t="shared" si="3130"/>
        <v>4.3870043394908792E-5</v>
      </c>
      <c r="BJ2626" s="14">
        <f t="shared" si="3131"/>
        <v>0.46855986272132816</v>
      </c>
      <c r="BK2626" s="14">
        <f t="shared" si="3132"/>
        <v>0.2381247347833578</v>
      </c>
      <c r="BL2626" s="14">
        <f t="shared" si="3133"/>
        <v>0.27495582889690079</v>
      </c>
      <c r="BM2626" s="14">
        <f t="shared" si="3134"/>
        <v>0.5833505117950698</v>
      </c>
      <c r="BN2626" s="14">
        <f t="shared" si="3135"/>
        <v>0.41418939463513504</v>
      </c>
    </row>
    <row r="2627" spans="1:66" x14ac:dyDescent="0.25">
      <c r="A2627" t="s">
        <v>61</v>
      </c>
      <c r="B2627" t="s">
        <v>337</v>
      </c>
      <c r="C2627" t="s">
        <v>238</v>
      </c>
      <c r="D2627" s="7" t="s">
        <v>554</v>
      </c>
      <c r="E2627" s="10">
        <f>VLOOKUP(A2627,home!$A$2:$E$405,3,FALSE)</f>
        <v>1.46</v>
      </c>
      <c r="F2627" s="10">
        <f>VLOOKUP(B2627,home!$B$2:$E$405,3,FALSE)</f>
        <v>1.37</v>
      </c>
      <c r="G2627" s="10">
        <f>VLOOKUP(C2627,away!$B$2:$E$405,4,FALSE)</f>
        <v>1.23</v>
      </c>
      <c r="H2627" s="10">
        <f>VLOOKUP(A2627,away!$A$2:$E$405,3,FALSE)</f>
        <v>1.36</v>
      </c>
      <c r="I2627" s="10">
        <f>VLOOKUP(C2627,away!$B$2:$E$405,3,FALSE)</f>
        <v>0.68</v>
      </c>
      <c r="J2627" s="10">
        <f>VLOOKUP(B2627,home!$B$2:$E$405,4,FALSE)</f>
        <v>1.18</v>
      </c>
      <c r="K2627" s="12">
        <f t="shared" si="3080"/>
        <v>2.4602460000000002</v>
      </c>
      <c r="L2627" s="12">
        <f t="shared" si="3081"/>
        <v>1.0912640000000002</v>
      </c>
      <c r="M2627" s="13">
        <f t="shared" si="3082"/>
        <v>2.8681298179410255E-2</v>
      </c>
      <c r="N2627" s="13">
        <f t="shared" si="3083"/>
        <v>7.0563049120701368E-2</v>
      </c>
      <c r="O2627" s="13">
        <f t="shared" si="3084"/>
        <v>3.1298868176455961E-2</v>
      </c>
      <c r="P2627" s="13">
        <f t="shared" si="3085"/>
        <v>7.7002915235653072E-2</v>
      </c>
      <c r="Q2627" s="13">
        <f t="shared" si="3086"/>
        <v>8.6801229673504551E-2</v>
      </c>
      <c r="R2627" s="13">
        <f t="shared" si="3087"/>
        <v>1.7077664040856019E-2</v>
      </c>
      <c r="S2627" s="13">
        <f t="shared" si="3088"/>
        <v>5.1683931090729086E-2</v>
      </c>
      <c r="T2627" s="13">
        <f t="shared" si="3089"/>
        <v>9.4723057098427293E-2</v>
      </c>
      <c r="U2627" s="13">
        <f t="shared" si="3090"/>
        <v>4.2015254645859861E-2</v>
      </c>
      <c r="V2627" s="13">
        <f t="shared" si="3091"/>
        <v>1.5417763945495858E-2</v>
      </c>
      <c r="W2627" s="13">
        <f t="shared" si="3092"/>
        <v>7.1184126033106948E-2</v>
      </c>
      <c r="X2627" s="13">
        <f t="shared" si="3093"/>
        <v>7.7680674111392442E-2</v>
      </c>
      <c r="Y2627" s="13">
        <f t="shared" si="3094"/>
        <v>4.2385061576747284E-2</v>
      </c>
      <c r="Z2627" s="13">
        <f t="shared" si="3095"/>
        <v>6.212079990626904E-3</v>
      </c>
      <c r="AA2627" s="13">
        <f t="shared" si="3096"/>
        <v>1.528324494861988E-2</v>
      </c>
      <c r="AB2627" s="13">
        <f t="shared" si="3097"/>
        <v>1.8800271125931137E-2</v>
      </c>
      <c r="AC2627" s="13">
        <f t="shared" si="3098"/>
        <v>2.5870794855413011E-3</v>
      </c>
      <c r="AD2627" s="13">
        <f t="shared" si="3099"/>
        <v>4.3782615334111825E-2</v>
      </c>
      <c r="AE2627" s="13">
        <f t="shared" si="3100"/>
        <v>4.7778391939964214E-2</v>
      </c>
      <c r="AF2627" s="13">
        <f t="shared" si="3101"/>
        <v>2.6069419550986555E-2</v>
      </c>
      <c r="AG2627" s="13">
        <f t="shared" si="3102"/>
        <v>9.4828730189626034E-3</v>
      </c>
      <c r="AH2627" s="13">
        <f t="shared" si="3103"/>
        <v>1.6947548147228692E-3</v>
      </c>
      <c r="AI2627" s="13">
        <f t="shared" si="3104"/>
        <v>4.1695137539026804E-3</v>
      </c>
      <c r="AJ2627" s="13">
        <f t="shared" si="3105"/>
        <v>5.1290147674920286E-3</v>
      </c>
      <c r="AK2627" s="13">
        <f t="shared" si="3106"/>
        <v>4.2062126885543975E-3</v>
      </c>
      <c r="AL2627" s="13">
        <f t="shared" si="3107"/>
        <v>2.7782935219584275E-4</v>
      </c>
      <c r="AM2627" s="13">
        <f t="shared" si="3108"/>
        <v>2.1543200849057462E-2</v>
      </c>
      <c r="AN2627" s="13">
        <f t="shared" si="3109"/>
        <v>2.3509319531345847E-2</v>
      </c>
      <c r="AO2627" s="13">
        <f t="shared" si="3110"/>
        <v>1.2827437034527298E-2</v>
      </c>
      <c r="AP2627" s="13">
        <f t="shared" si="3111"/>
        <v>4.6660400826821352E-3</v>
      </c>
      <c r="AQ2627" s="13">
        <f t="shared" si="3112"/>
        <v>1.2729703911970093E-3</v>
      </c>
      <c r="AR2627" s="13">
        <f t="shared" si="3113"/>
        <v>3.6988498362674766E-4</v>
      </c>
      <c r="AS2627" s="13">
        <f t="shared" si="3114"/>
        <v>9.1000805142777146E-4</v>
      </c>
      <c r="AT2627" s="13">
        <f t="shared" si="3115"/>
        <v>1.1194218342464848E-3</v>
      </c>
      <c r="AU2627" s="13">
        <f t="shared" si="3116"/>
        <v>9.1801769667252569E-4</v>
      </c>
      <c r="AV2627" s="13">
        <f t="shared" si="3117"/>
        <v>5.646373415419488E-4</v>
      </c>
      <c r="AW2627" s="13">
        <f t="shared" si="3118"/>
        <v>2.0719725061963685E-5</v>
      </c>
      <c r="AX2627" s="13">
        <f t="shared" si="3119"/>
        <v>8.8335956193483726E-3</v>
      </c>
      <c r="AY2627" s="13">
        <f t="shared" si="3120"/>
        <v>9.639784889952584E-3</v>
      </c>
      <c r="AZ2627" s="13">
        <f t="shared" si="3121"/>
        <v>5.2597751090746082E-3</v>
      </c>
      <c r="BA2627" s="13">
        <f t="shared" si="3122"/>
        <v>1.9132677415430656E-3</v>
      </c>
      <c r="BB2627" s="13">
        <f t="shared" si="3123"/>
        <v>5.2197005217681286E-4</v>
      </c>
      <c r="BC2627" s="13">
        <f t="shared" si="3124"/>
        <v>1.1392142540373558E-4</v>
      </c>
      <c r="BD2627" s="13">
        <f t="shared" si="3125"/>
        <v>6.7273694462076527E-5</v>
      </c>
      <c r="BE2627" s="13">
        <f t="shared" si="3126"/>
        <v>1.6550983770554593E-4</v>
      </c>
      <c r="BF2627" s="13">
        <f t="shared" si="3127"/>
        <v>2.0359745808785933E-4</v>
      </c>
      <c r="BG2627" s="13">
        <f t="shared" si="3128"/>
        <v>1.6696661062360783E-4</v>
      </c>
      <c r="BH2627" s="13">
        <f t="shared" si="3129"/>
        <v>1.026947339800722E-4</v>
      </c>
      <c r="BI2627" s="13">
        <f t="shared" si="3130"/>
        <v>5.0530861699107358E-5</v>
      </c>
      <c r="BJ2627" s="14">
        <f t="shared" si="3131"/>
        <v>0.6605517801842139</v>
      </c>
      <c r="BK2627" s="14">
        <f t="shared" si="3132"/>
        <v>0.185290602178978</v>
      </c>
      <c r="BL2627" s="14">
        <f t="shared" si="3133"/>
        <v>0.14431334206646856</v>
      </c>
      <c r="BM2627" s="14">
        <f t="shared" si="3134"/>
        <v>0.67532371482881592</v>
      </c>
      <c r="BN2627" s="14">
        <f t="shared" si="3135"/>
        <v>0.31142502442658127</v>
      </c>
    </row>
    <row r="2628" spans="1:66" x14ac:dyDescent="0.25">
      <c r="A2628" t="s">
        <v>61</v>
      </c>
      <c r="B2628" t="s">
        <v>64</v>
      </c>
      <c r="C2628" t="s">
        <v>70</v>
      </c>
      <c r="D2628" s="7" t="s">
        <v>554</v>
      </c>
      <c r="E2628" s="10">
        <f>VLOOKUP(A2628,home!$A$2:$E$405,3,FALSE)</f>
        <v>1.46</v>
      </c>
      <c r="F2628" s="10">
        <f>VLOOKUP(B2628,home!$B$2:$E$405,3,FALSE)</f>
        <v>0.68</v>
      </c>
      <c r="G2628" s="10">
        <f>VLOOKUP(C2628,away!$B$2:$E$405,4,FALSE)</f>
        <v>1.37</v>
      </c>
      <c r="H2628" s="10">
        <f>VLOOKUP(A2628,away!$A$2:$E$405,3,FALSE)</f>
        <v>1.36</v>
      </c>
      <c r="I2628" s="10">
        <f>VLOOKUP(C2628,away!$B$2:$E$405,3,FALSE)</f>
        <v>1.1000000000000001</v>
      </c>
      <c r="J2628" s="10">
        <f>VLOOKUP(B2628,home!$B$2:$E$405,4,FALSE)</f>
        <v>1.18</v>
      </c>
      <c r="K2628" s="12">
        <f t="shared" si="3080"/>
        <v>1.3601360000000002</v>
      </c>
      <c r="L2628" s="12">
        <f t="shared" si="3081"/>
        <v>1.7652800000000002</v>
      </c>
      <c r="M2628" s="13">
        <f t="shared" si="3082"/>
        <v>4.3918659660267929E-2</v>
      </c>
      <c r="N2628" s="13">
        <f t="shared" si="3083"/>
        <v>5.9735350075678192E-2</v>
      </c>
      <c r="O2628" s="13">
        <f t="shared" si="3084"/>
        <v>7.7528731525077763E-2</v>
      </c>
      <c r="P2628" s="13">
        <f t="shared" si="3085"/>
        <v>0.10544961878159317</v>
      </c>
      <c r="Q2628" s="13">
        <f t="shared" si="3086"/>
        <v>4.062410005526633E-2</v>
      </c>
      <c r="R2628" s="13">
        <f t="shared" si="3087"/>
        <v>6.8429959593294662E-2</v>
      </c>
      <c r="S2628" s="13">
        <f t="shared" si="3088"/>
        <v>6.3296684070045572E-2</v>
      </c>
      <c r="T2628" s="13">
        <f t="shared" si="3089"/>
        <v>7.1712911345560529E-2</v>
      </c>
      <c r="U2628" s="13">
        <f t="shared" si="3090"/>
        <v>9.307405152138544E-2</v>
      </c>
      <c r="V2628" s="13">
        <f t="shared" si="3091"/>
        <v>1.6886295551712581E-2</v>
      </c>
      <c r="W2628" s="13">
        <f t="shared" si="3092"/>
        <v>1.8418100317589912E-2</v>
      </c>
      <c r="X2628" s="13">
        <f t="shared" si="3093"/>
        <v>3.2513104128635117E-2</v>
      </c>
      <c r="Y2628" s="13">
        <f t="shared" si="3094"/>
        <v>2.8697366228098511E-2</v>
      </c>
      <c r="Z2628" s="13">
        <f t="shared" si="3095"/>
        <v>4.026601302361707E-2</v>
      </c>
      <c r="AA2628" s="13">
        <f t="shared" si="3096"/>
        <v>5.4767253889890434E-2</v>
      </c>
      <c r="AB2628" s="13">
        <f t="shared" si="3097"/>
        <v>3.7245456818390019E-2</v>
      </c>
      <c r="AC2628" s="13">
        <f t="shared" si="3098"/>
        <v>2.5340217608182092E-3</v>
      </c>
      <c r="AD2628" s="13">
        <f t="shared" si="3099"/>
        <v>6.26278032339137E-3</v>
      </c>
      <c r="AE2628" s="13">
        <f t="shared" si="3100"/>
        <v>1.1055560849276315E-2</v>
      </c>
      <c r="AF2628" s="13">
        <f t="shared" si="3101"/>
        <v>9.7580802280052507E-3</v>
      </c>
      <c r="AG2628" s="13">
        <f t="shared" si="3102"/>
        <v>5.7419146216310373E-3</v>
      </c>
      <c r="AH2628" s="13">
        <f t="shared" si="3103"/>
        <v>1.7770196867582685E-2</v>
      </c>
      <c r="AI2628" s="13">
        <f t="shared" si="3104"/>
        <v>2.4169884486686444E-2</v>
      </c>
      <c r="AJ2628" s="13">
        <f t="shared" si="3105"/>
        <v>1.6437165003091884E-2</v>
      </c>
      <c r="AK2628" s="13">
        <f t="shared" si="3106"/>
        <v>7.4522599528817962E-3</v>
      </c>
      <c r="AL2628" s="13">
        <f t="shared" si="3107"/>
        <v>2.4336956612934282E-4</v>
      </c>
      <c r="AM2628" s="13">
        <f t="shared" si="3108"/>
        <v>1.7036465955872482E-3</v>
      </c>
      <c r="AN2628" s="13">
        <f t="shared" si="3109"/>
        <v>3.0074132622582572E-3</v>
      </c>
      <c r="AO2628" s="13">
        <f t="shared" si="3110"/>
        <v>2.6544632417996291E-3</v>
      </c>
      <c r="AP2628" s="13">
        <f t="shared" si="3111"/>
        <v>1.5619569571613499E-3</v>
      </c>
      <c r="AQ2628" s="13">
        <f t="shared" si="3112"/>
        <v>6.8932284433444689E-4</v>
      </c>
      <c r="AR2628" s="13">
        <f t="shared" si="3113"/>
        <v>6.2738746252812803E-3</v>
      </c>
      <c r="AS2628" s="13">
        <f t="shared" si="3114"/>
        <v>8.5333227373315806E-3</v>
      </c>
      <c r="AT2628" s="13">
        <f t="shared" si="3115"/>
        <v>5.8032397273316159E-3</v>
      </c>
      <c r="AU2628" s="13">
        <f t="shared" si="3116"/>
        <v>2.6310650899246391E-3</v>
      </c>
      <c r="AV2628" s="13">
        <f t="shared" si="3117"/>
        <v>8.9465158678743483E-4</v>
      </c>
      <c r="AW2628" s="13">
        <f t="shared" si="3118"/>
        <v>1.6231539149050591E-5</v>
      </c>
      <c r="AX2628" s="13">
        <f t="shared" si="3119"/>
        <v>3.8619851098927588E-4</v>
      </c>
      <c r="AY2628" s="13">
        <f t="shared" si="3120"/>
        <v>6.8174850747914891E-4</v>
      </c>
      <c r="AZ2628" s="13">
        <f t="shared" si="3121"/>
        <v>6.0173850264139616E-4</v>
      </c>
      <c r="BA2628" s="13">
        <f t="shared" si="3122"/>
        <v>3.5407898131426798E-4</v>
      </c>
      <c r="BB2628" s="13">
        <f t="shared" si="3123"/>
        <v>1.5626213603361274E-4</v>
      </c>
      <c r="BC2628" s="13">
        <f t="shared" si="3124"/>
        <v>5.5169284699483254E-5</v>
      </c>
      <c r="BD2628" s="13">
        <f t="shared" si="3125"/>
        <v>1.8458575664194183E-3</v>
      </c>
      <c r="BE2628" s="13">
        <f t="shared" si="3126"/>
        <v>2.5106173269594423E-3</v>
      </c>
      <c r="BF2628" s="13">
        <f t="shared" si="3127"/>
        <v>1.7073905043106547E-3</v>
      </c>
      <c r="BG2628" s="13">
        <f t="shared" si="3128"/>
        <v>7.740944303236925E-4</v>
      </c>
      <c r="BH2628" s="13">
        <f t="shared" si="3129"/>
        <v>2.6321842552068652E-4</v>
      </c>
      <c r="BI2628" s="13">
        <f t="shared" si="3130"/>
        <v>7.160257128280086E-5</v>
      </c>
      <c r="BJ2628" s="14">
        <f t="shared" si="3131"/>
        <v>0.29637126699743072</v>
      </c>
      <c r="BK2628" s="14">
        <f t="shared" si="3132"/>
        <v>0.23301039789804595</v>
      </c>
      <c r="BL2628" s="14">
        <f t="shared" si="3133"/>
        <v>0.42818389424975445</v>
      </c>
      <c r="BM2628" s="14">
        <f t="shared" si="3134"/>
        <v>0.60147963550934003</v>
      </c>
      <c r="BN2628" s="14">
        <f t="shared" si="3135"/>
        <v>0.39568641969117807</v>
      </c>
    </row>
    <row r="2629" spans="1:66" x14ac:dyDescent="0.25">
      <c r="A2629" t="s">
        <v>61</v>
      </c>
      <c r="B2629" t="s">
        <v>66</v>
      </c>
      <c r="C2629" t="s">
        <v>239</v>
      </c>
      <c r="D2629" s="7" t="s">
        <v>554</v>
      </c>
      <c r="E2629" s="10">
        <f>VLOOKUP(A2629,home!$A$2:$E$405,3,FALSE)</f>
        <v>1.46</v>
      </c>
      <c r="F2629" s="10">
        <f>VLOOKUP(B2629,home!$B$2:$E$405,3,FALSE)</f>
        <v>1.23</v>
      </c>
      <c r="G2629" s="10">
        <f>VLOOKUP(C2629,away!$B$2:$E$405,4,FALSE)</f>
        <v>0.41</v>
      </c>
      <c r="H2629" s="10">
        <f>VLOOKUP(A2629,away!$A$2:$E$405,3,FALSE)</f>
        <v>1.36</v>
      </c>
      <c r="I2629" s="10">
        <f>VLOOKUP(C2629,away!$B$2:$E$405,3,FALSE)</f>
        <v>2.6</v>
      </c>
      <c r="J2629" s="10">
        <f>VLOOKUP(B2629,home!$B$2:$E$405,4,FALSE)</f>
        <v>1.03</v>
      </c>
      <c r="K2629" s="12">
        <f t="shared" si="3080"/>
        <v>0.73627799999999988</v>
      </c>
      <c r="L2629" s="12">
        <f t="shared" si="3081"/>
        <v>3.6420800000000004</v>
      </c>
      <c r="M2629" s="13">
        <f t="shared" si="3082"/>
        <v>1.2545942154386319E-2</v>
      </c>
      <c r="N2629" s="13">
        <f t="shared" si="3083"/>
        <v>9.2373011975472475E-3</v>
      </c>
      <c r="O2629" s="13">
        <f t="shared" si="3084"/>
        <v>4.5693325001647321E-2</v>
      </c>
      <c r="P2629" s="13">
        <f t="shared" si="3085"/>
        <v>3.3642989945562883E-2</v>
      </c>
      <c r="Q2629" s="13">
        <f t="shared" si="3086"/>
        <v>3.4006108255638457E-3</v>
      </c>
      <c r="R2629" s="13">
        <f t="shared" si="3087"/>
        <v>8.3209372560999861E-2</v>
      </c>
      <c r="S2629" s="13">
        <f t="shared" si="3088"/>
        <v>2.2554120658079217E-2</v>
      </c>
      <c r="T2629" s="13">
        <f t="shared" si="3089"/>
        <v>1.238529667556957E-2</v>
      </c>
      <c r="U2629" s="13">
        <f t="shared" si="3090"/>
        <v>6.1265230410467844E-2</v>
      </c>
      <c r="V2629" s="13">
        <f t="shared" si="3091"/>
        <v>6.7200838963916267E-3</v>
      </c>
      <c r="W2629" s="13">
        <f t="shared" si="3092"/>
        <v>8.3459831247483223E-4</v>
      </c>
      <c r="X2629" s="13">
        <f t="shared" si="3093"/>
        <v>3.0396738218983368E-3</v>
      </c>
      <c r="Y2629" s="13">
        <f t="shared" si="3094"/>
        <v>5.5353676166297492E-3</v>
      </c>
      <c r="Z2629" s="13">
        <f t="shared" si="3095"/>
        <v>0.10101839720565547</v>
      </c>
      <c r="AA2629" s="13">
        <f t="shared" si="3096"/>
        <v>7.4377623457785591E-2</v>
      </c>
      <c r="AB2629" s="13">
        <f t="shared" si="3097"/>
        <v>2.7381303922125722E-2</v>
      </c>
      <c r="AC2629" s="13">
        <f t="shared" si="3098"/>
        <v>1.12627907980888E-3</v>
      </c>
      <c r="AD2629" s="13">
        <f t="shared" si="3099"/>
        <v>1.5362409407808608E-4</v>
      </c>
      <c r="AE2629" s="13">
        <f t="shared" si="3100"/>
        <v>5.595112405599158E-4</v>
      </c>
      <c r="AF2629" s="13">
        <f t="shared" si="3101"/>
        <v>1.0188923495092293E-3</v>
      </c>
      <c r="AG2629" s="13">
        <f t="shared" si="3102"/>
        <v>1.236962482766858E-3</v>
      </c>
      <c r="AH2629" s="13">
        <f t="shared" si="3103"/>
        <v>9.1979271023693451E-2</v>
      </c>
      <c r="AI2629" s="13">
        <f t="shared" si="3104"/>
        <v>6.7722313710782953E-2</v>
      </c>
      <c r="AJ2629" s="13">
        <f t="shared" si="3105"/>
        <v>2.493122484717392E-2</v>
      </c>
      <c r="AK2629" s="13">
        <f t="shared" si="3106"/>
        <v>6.1187707893425054E-3</v>
      </c>
      <c r="AL2629" s="13">
        <f t="shared" si="3107"/>
        <v>1.208084503869974E-4</v>
      </c>
      <c r="AM2629" s="13">
        <f t="shared" si="3108"/>
        <v>2.2622008147925017E-5</v>
      </c>
      <c r="AN2629" s="13">
        <f t="shared" si="3109"/>
        <v>8.2391163435394752E-5</v>
      </c>
      <c r="AO2629" s="13">
        <f t="shared" si="3110"/>
        <v>1.5003760426239129E-4</v>
      </c>
      <c r="AP2629" s="13">
        <f t="shared" si="3111"/>
        <v>1.8214965257732339E-4</v>
      </c>
      <c r="AQ2629" s="13">
        <f t="shared" si="3112"/>
        <v>1.6585090166470454E-4</v>
      </c>
      <c r="AR2629" s="13">
        <f t="shared" si="3113"/>
        <v>6.6999172681994679E-2</v>
      </c>
      <c r="AS2629" s="13">
        <f t="shared" si="3114"/>
        <v>4.933001686395367E-2</v>
      </c>
      <c r="AT2629" s="13">
        <f t="shared" si="3115"/>
        <v>1.8160303078279035E-2</v>
      </c>
      <c r="AU2629" s="13">
        <f t="shared" si="3116"/>
        <v>4.4570105432897101E-3</v>
      </c>
      <c r="AV2629" s="13">
        <f t="shared" si="3117"/>
        <v>8.2039970219806497E-4</v>
      </c>
      <c r="AW2629" s="13">
        <f t="shared" si="3118"/>
        <v>8.9988314585751003E-6</v>
      </c>
      <c r="AX2629" s="13">
        <f t="shared" si="3119"/>
        <v>2.7760144858563204E-6</v>
      </c>
      <c r="AY2629" s="13">
        <f t="shared" si="3120"/>
        <v>1.0110466838647587E-5</v>
      </c>
      <c r="AZ2629" s="13">
        <f t="shared" si="3121"/>
        <v>1.8411564531850805E-5</v>
      </c>
      <c r="BA2629" s="13">
        <f t="shared" si="3122"/>
        <v>2.2352130316721067E-5</v>
      </c>
      <c r="BB2629" s="13">
        <f t="shared" si="3123"/>
        <v>2.0352061695980868E-5</v>
      </c>
      <c r="BC2629" s="13">
        <f t="shared" si="3124"/>
        <v>1.4824767372339599E-5</v>
      </c>
      <c r="BD2629" s="13">
        <f t="shared" si="3125"/>
        <v>4.0669391140273195E-2</v>
      </c>
      <c r="BE2629" s="13">
        <f t="shared" si="3126"/>
        <v>2.994397796997806E-2</v>
      </c>
      <c r="BF2629" s="13">
        <f t="shared" si="3127"/>
        <v>1.102354610588975E-2</v>
      </c>
      <c r="BG2629" s="13">
        <f t="shared" si="3128"/>
        <v>2.7054648265840975E-3</v>
      </c>
      <c r="BH2629" s="13">
        <f t="shared" si="3129"/>
        <v>4.9799355789692133E-4</v>
      </c>
      <c r="BI2629" s="13">
        <f t="shared" si="3130"/>
        <v>7.3332340164245914E-5</v>
      </c>
      <c r="BJ2629" s="14">
        <f t="shared" si="3131"/>
        <v>3.8093716951926794E-2</v>
      </c>
      <c r="BK2629" s="14">
        <f t="shared" si="3132"/>
        <v>7.6720334651454558E-2</v>
      </c>
      <c r="BL2629" s="14">
        <f t="shared" si="3133"/>
        <v>0.7073590445345207</v>
      </c>
      <c r="BM2629" s="14">
        <f t="shared" si="3134"/>
        <v>0.73546084002246992</v>
      </c>
      <c r="BN2629" s="14">
        <f t="shared" si="3135"/>
        <v>0.18772954168570749</v>
      </c>
    </row>
    <row r="2630" spans="1:66" x14ac:dyDescent="0.25">
      <c r="A2630" t="s">
        <v>19</v>
      </c>
      <c r="B2630" t="s">
        <v>139</v>
      </c>
      <c r="C2630" t="s">
        <v>254</v>
      </c>
      <c r="D2630" s="7" t="s">
        <v>554</v>
      </c>
      <c r="E2630" s="10">
        <f>VLOOKUP(A2630,home!$A$2:$E$405,3,FALSE)</f>
        <v>1.6666666666666701</v>
      </c>
      <c r="F2630" s="10">
        <f>VLOOKUP(B2630,home!$B$2:$E$405,3,FALSE)</f>
        <v>1.3</v>
      </c>
      <c r="G2630" s="10">
        <f>VLOOKUP(C2630,away!$B$2:$E$405,4,FALSE)</f>
        <v>1.5</v>
      </c>
      <c r="H2630" s="10">
        <f>VLOOKUP(A2630,away!$A$2:$E$405,3,FALSE)</f>
        <v>1.2</v>
      </c>
      <c r="I2630" s="10">
        <f>VLOOKUP(C2630,away!$B$2:$E$405,3,FALSE)</f>
        <v>0.7</v>
      </c>
      <c r="J2630" s="10">
        <f>VLOOKUP(B2630,home!$B$2:$E$405,4,FALSE)</f>
        <v>0.97</v>
      </c>
      <c r="K2630" s="12">
        <f t="shared" si="3080"/>
        <v>3.2500000000000062</v>
      </c>
      <c r="L2630" s="12">
        <f t="shared" si="3081"/>
        <v>0.81479999999999997</v>
      </c>
      <c r="M2630" s="13">
        <f t="shared" si="3082"/>
        <v>1.7166422214739945E-2</v>
      </c>
      <c r="N2630" s="13">
        <f t="shared" si="3083"/>
        <v>5.5790872197904934E-2</v>
      </c>
      <c r="O2630" s="13">
        <f t="shared" si="3084"/>
        <v>1.3987200820570108E-2</v>
      </c>
      <c r="P2630" s="13">
        <f t="shared" si="3085"/>
        <v>4.5458402666852943E-2</v>
      </c>
      <c r="Q2630" s="13">
        <f t="shared" si="3086"/>
        <v>9.0660167321595708E-2</v>
      </c>
      <c r="R2630" s="13">
        <f t="shared" si="3087"/>
        <v>5.6983856143002611E-3</v>
      </c>
      <c r="S2630" s="13">
        <f t="shared" si="3088"/>
        <v>3.0094599025523375E-2</v>
      </c>
      <c r="T2630" s="13">
        <f t="shared" si="3089"/>
        <v>7.3869904333636188E-2</v>
      </c>
      <c r="U2630" s="13">
        <f t="shared" si="3090"/>
        <v>1.8519753246475885E-2</v>
      </c>
      <c r="V2630" s="13">
        <f t="shared" si="3091"/>
        <v>8.8548341866098428E-3</v>
      </c>
      <c r="W2630" s="13">
        <f t="shared" si="3092"/>
        <v>9.8215181265062193E-2</v>
      </c>
      <c r="X2630" s="13">
        <f t="shared" si="3093"/>
        <v>8.0025729694772674E-2</v>
      </c>
      <c r="Y2630" s="13">
        <f t="shared" si="3094"/>
        <v>3.2602482277650384E-2</v>
      </c>
      <c r="Z2630" s="13">
        <f t="shared" si="3095"/>
        <v>1.5476815328439508E-3</v>
      </c>
      <c r="AA2630" s="13">
        <f t="shared" si="3096"/>
        <v>5.0299649817428498E-3</v>
      </c>
      <c r="AB2630" s="13">
        <f t="shared" si="3097"/>
        <v>8.1736930953321477E-3</v>
      </c>
      <c r="AC2630" s="13">
        <f t="shared" si="3098"/>
        <v>1.4655304005975981E-3</v>
      </c>
      <c r="AD2630" s="13">
        <f t="shared" si="3099"/>
        <v>7.9799834777863191E-2</v>
      </c>
      <c r="AE2630" s="13">
        <f t="shared" si="3100"/>
        <v>6.5020905377002933E-2</v>
      </c>
      <c r="AF2630" s="13">
        <f t="shared" si="3101"/>
        <v>2.6489516850590988E-2</v>
      </c>
      <c r="AG2630" s="13">
        <f t="shared" si="3102"/>
        <v>7.1945527766205117E-3</v>
      </c>
      <c r="AH2630" s="13">
        <f t="shared" si="3103"/>
        <v>3.1526272824031274E-4</v>
      </c>
      <c r="AI2630" s="13">
        <f t="shared" si="3104"/>
        <v>1.0246038667810185E-3</v>
      </c>
      <c r="AJ2630" s="13">
        <f t="shared" si="3105"/>
        <v>1.6649812835191583E-3</v>
      </c>
      <c r="AK2630" s="13">
        <f t="shared" si="3106"/>
        <v>1.8037297238124249E-3</v>
      </c>
      <c r="AL2630" s="13">
        <f t="shared" si="3107"/>
        <v>1.5523484215290039E-4</v>
      </c>
      <c r="AM2630" s="13">
        <f t="shared" si="3108"/>
        <v>5.1869892605611201E-2</v>
      </c>
      <c r="AN2630" s="13">
        <f t="shared" si="3109"/>
        <v>4.2263588495052004E-2</v>
      </c>
      <c r="AO2630" s="13">
        <f t="shared" si="3110"/>
        <v>1.7218185952884185E-2</v>
      </c>
      <c r="AP2630" s="13">
        <f t="shared" si="3111"/>
        <v>4.676459304803344E-3</v>
      </c>
      <c r="AQ2630" s="13">
        <f t="shared" si="3112"/>
        <v>9.5259476038844109E-4</v>
      </c>
      <c r="AR2630" s="13">
        <f t="shared" si="3113"/>
        <v>5.1375214194041378E-5</v>
      </c>
      <c r="AS2630" s="13">
        <f t="shared" si="3114"/>
        <v>1.6696944613063482E-4</v>
      </c>
      <c r="AT2630" s="13">
        <f t="shared" si="3115"/>
        <v>2.7132534996228213E-4</v>
      </c>
      <c r="AU2630" s="13">
        <f t="shared" si="3116"/>
        <v>2.9393579579247282E-4</v>
      </c>
      <c r="AV2630" s="13">
        <f t="shared" si="3117"/>
        <v>2.3882283408138466E-4</v>
      </c>
      <c r="AW2630" s="13">
        <f t="shared" si="3118"/>
        <v>1.1418816264030439E-5</v>
      </c>
      <c r="AX2630" s="13">
        <f t="shared" si="3119"/>
        <v>2.8096191828039432E-2</v>
      </c>
      <c r="AY2630" s="13">
        <f t="shared" si="3120"/>
        <v>2.2892777101486531E-2</v>
      </c>
      <c r="AZ2630" s="13">
        <f t="shared" si="3121"/>
        <v>9.3265173911456101E-3</v>
      </c>
      <c r="BA2630" s="13">
        <f t="shared" si="3122"/>
        <v>2.5330821234351474E-3</v>
      </c>
      <c r="BB2630" s="13">
        <f t="shared" si="3123"/>
        <v>5.1598882854373947E-4</v>
      </c>
      <c r="BC2630" s="13">
        <f t="shared" si="3124"/>
        <v>8.4085539499487814E-5</v>
      </c>
      <c r="BD2630" s="13">
        <f t="shared" si="3125"/>
        <v>6.9767540875508161E-6</v>
      </c>
      <c r="BE2630" s="13">
        <f t="shared" si="3126"/>
        <v>2.2674450784540196E-5</v>
      </c>
      <c r="BF2630" s="13">
        <f t="shared" si="3127"/>
        <v>3.6845982524877894E-5</v>
      </c>
      <c r="BG2630" s="13">
        <f t="shared" si="3128"/>
        <v>3.9916481068617791E-5</v>
      </c>
      <c r="BH2630" s="13">
        <f t="shared" si="3129"/>
        <v>3.2432140868252024E-5</v>
      </c>
      <c r="BI2630" s="13">
        <f t="shared" si="3130"/>
        <v>2.1080891564363865E-5</v>
      </c>
      <c r="BJ2630" s="14">
        <f t="shared" si="3131"/>
        <v>0.79009851080358884</v>
      </c>
      <c r="BK2630" s="14">
        <f t="shared" si="3132"/>
        <v>0.12608780043796314</v>
      </c>
      <c r="BL2630" s="14">
        <f t="shared" si="3133"/>
        <v>5.7399930701833191E-2</v>
      </c>
      <c r="BM2630" s="14">
        <f t="shared" si="3134"/>
        <v>0.72349111435504265</v>
      </c>
      <c r="BN2630" s="14">
        <f t="shared" si="3135"/>
        <v>0.22876145083596389</v>
      </c>
    </row>
    <row r="2631" spans="1:66" x14ac:dyDescent="0.25">
      <c r="A2631" t="s">
        <v>19</v>
      </c>
      <c r="B2631" t="s">
        <v>352</v>
      </c>
      <c r="C2631" t="s">
        <v>243</v>
      </c>
      <c r="D2631" s="7" t="s">
        <v>554</v>
      </c>
      <c r="E2631" s="10">
        <f>VLOOKUP(A2631,home!$A$2:$E$405,3,FALSE)</f>
        <v>1.6666666666666701</v>
      </c>
      <c r="F2631" s="10">
        <f>VLOOKUP(B2631,home!$B$2:$E$405,3,FALSE)</f>
        <v>0.72</v>
      </c>
      <c r="G2631" s="10">
        <f>VLOOKUP(C2631,away!$B$2:$E$405,4,FALSE)</f>
        <v>1.1000000000000001</v>
      </c>
      <c r="H2631" s="10">
        <f>VLOOKUP(A2631,away!$A$2:$E$405,3,FALSE)</f>
        <v>1.2</v>
      </c>
      <c r="I2631" s="10">
        <f>VLOOKUP(C2631,away!$B$2:$E$405,3,FALSE)</f>
        <v>0.6</v>
      </c>
      <c r="J2631" s="10">
        <f>VLOOKUP(B2631,home!$B$2:$E$405,4,FALSE)</f>
        <v>0.5</v>
      </c>
      <c r="K2631" s="12">
        <f t="shared" si="3080"/>
        <v>1.3200000000000027</v>
      </c>
      <c r="L2631" s="12">
        <f t="shared" si="3081"/>
        <v>0.36</v>
      </c>
      <c r="M2631" s="13">
        <f t="shared" si="3082"/>
        <v>0.18637397603940944</v>
      </c>
      <c r="N2631" s="13">
        <f t="shared" si="3083"/>
        <v>0.24601364837202097</v>
      </c>
      <c r="O2631" s="13">
        <f t="shared" si="3084"/>
        <v>6.7094631374187391E-2</v>
      </c>
      <c r="P2631" s="13">
        <f t="shared" si="3085"/>
        <v>8.856491341392754E-2</v>
      </c>
      <c r="Q2631" s="13">
        <f t="shared" si="3086"/>
        <v>0.16236900792553419</v>
      </c>
      <c r="R2631" s="13">
        <f t="shared" si="3087"/>
        <v>1.2077033647353729E-2</v>
      </c>
      <c r="S2631" s="13">
        <f t="shared" si="3088"/>
        <v>1.0521511713574613E-2</v>
      </c>
      <c r="T2631" s="13">
        <f t="shared" si="3089"/>
        <v>5.8452842853192306E-2</v>
      </c>
      <c r="U2631" s="13">
        <f t="shared" si="3090"/>
        <v>1.5941684414506954E-2</v>
      </c>
      <c r="V2631" s="13">
        <f t="shared" si="3091"/>
        <v>5.5553581847674082E-4</v>
      </c>
      <c r="W2631" s="13">
        <f t="shared" si="3092"/>
        <v>7.1442363487235205E-2</v>
      </c>
      <c r="X2631" s="13">
        <f t="shared" si="3093"/>
        <v>2.5719250855404673E-2</v>
      </c>
      <c r="Y2631" s="13">
        <f t="shared" si="3094"/>
        <v>4.6294651539728407E-3</v>
      </c>
      <c r="Z2631" s="13">
        <f t="shared" si="3095"/>
        <v>1.4492440376824474E-3</v>
      </c>
      <c r="AA2631" s="13">
        <f t="shared" si="3096"/>
        <v>1.9130021297408344E-3</v>
      </c>
      <c r="AB2631" s="13">
        <f t="shared" si="3097"/>
        <v>1.2625814056289534E-3</v>
      </c>
      <c r="AC2631" s="13">
        <f t="shared" si="3098"/>
        <v>1.6499413808759227E-5</v>
      </c>
      <c r="AD2631" s="13">
        <f t="shared" si="3099"/>
        <v>2.3575979950787654E-2</v>
      </c>
      <c r="AE2631" s="13">
        <f t="shared" si="3100"/>
        <v>8.4873527822835557E-3</v>
      </c>
      <c r="AF2631" s="13">
        <f t="shared" si="3101"/>
        <v>1.5277235008110397E-3</v>
      </c>
      <c r="AG2631" s="13">
        <f t="shared" si="3102"/>
        <v>1.8332682009732475E-4</v>
      </c>
      <c r="AH2631" s="13">
        <f t="shared" si="3103"/>
        <v>1.3043196339142027E-4</v>
      </c>
      <c r="AI2631" s="13">
        <f t="shared" si="3104"/>
        <v>1.721701916766751E-4</v>
      </c>
      <c r="AJ2631" s="13">
        <f t="shared" si="3105"/>
        <v>1.1363232650660582E-4</v>
      </c>
      <c r="AK2631" s="13">
        <f t="shared" si="3106"/>
        <v>4.9998223662906675E-5</v>
      </c>
      <c r="AL2631" s="13">
        <f t="shared" si="3107"/>
        <v>3.1362085767689607E-7</v>
      </c>
      <c r="AM2631" s="13">
        <f t="shared" si="3108"/>
        <v>6.2240587070079506E-3</v>
      </c>
      <c r="AN2631" s="13">
        <f t="shared" si="3109"/>
        <v>2.2406611345228622E-3</v>
      </c>
      <c r="AO2631" s="13">
        <f t="shared" si="3110"/>
        <v>4.0331900421411513E-4</v>
      </c>
      <c r="AP2631" s="13">
        <f t="shared" si="3111"/>
        <v>4.8398280505693813E-5</v>
      </c>
      <c r="AQ2631" s="13">
        <f t="shared" si="3112"/>
        <v>4.3558452455124435E-6</v>
      </c>
      <c r="AR2631" s="13">
        <f t="shared" si="3113"/>
        <v>9.3911013641822646E-6</v>
      </c>
      <c r="AS2631" s="13">
        <f t="shared" si="3114"/>
        <v>1.2396253800720614E-5</v>
      </c>
      <c r="AT2631" s="13">
        <f t="shared" si="3115"/>
        <v>8.1815275084756232E-6</v>
      </c>
      <c r="AU2631" s="13">
        <f t="shared" si="3116"/>
        <v>3.5998721037292824E-6</v>
      </c>
      <c r="AV2631" s="13">
        <f t="shared" si="3117"/>
        <v>1.187957794230665E-6</v>
      </c>
      <c r="AW2631" s="13">
        <f t="shared" si="3118"/>
        <v>4.1397953213350364E-9</v>
      </c>
      <c r="AX2631" s="13">
        <f t="shared" si="3119"/>
        <v>1.3692929155417531E-3</v>
      </c>
      <c r="AY2631" s="13">
        <f t="shared" si="3120"/>
        <v>4.9294544959503108E-4</v>
      </c>
      <c r="AZ2631" s="13">
        <f t="shared" si="3121"/>
        <v>8.8730180927105586E-5</v>
      </c>
      <c r="BA2631" s="13">
        <f t="shared" si="3122"/>
        <v>1.0647621711252668E-5</v>
      </c>
      <c r="BB2631" s="13">
        <f t="shared" si="3123"/>
        <v>9.582859540127403E-7</v>
      </c>
      <c r="BC2631" s="13">
        <f t="shared" si="3124"/>
        <v>6.8996588688917327E-8</v>
      </c>
      <c r="BD2631" s="13">
        <f t="shared" si="3125"/>
        <v>5.6346608185093531E-7</v>
      </c>
      <c r="BE2631" s="13">
        <f t="shared" si="3126"/>
        <v>7.4377522804323617E-7</v>
      </c>
      <c r="BF2631" s="13">
        <f t="shared" si="3127"/>
        <v>4.9089165050853701E-7</v>
      </c>
      <c r="BG2631" s="13">
        <f t="shared" si="3128"/>
        <v>2.1599232622375676E-7</v>
      </c>
      <c r="BH2631" s="13">
        <f t="shared" si="3129"/>
        <v>7.1277467653839843E-8</v>
      </c>
      <c r="BI2631" s="13">
        <f t="shared" si="3130"/>
        <v>1.881725146061375E-8</v>
      </c>
      <c r="BJ2631" s="14">
        <f t="shared" si="3131"/>
        <v>0.61328439812315372</v>
      </c>
      <c r="BK2631" s="14">
        <f t="shared" si="3132"/>
        <v>0.28652569546964984</v>
      </c>
      <c r="BL2631" s="14">
        <f t="shared" si="3133"/>
        <v>9.8792026609232544E-2</v>
      </c>
      <c r="BM2631" s="14">
        <f t="shared" si="3134"/>
        <v>0.23706521215748552</v>
      </c>
      <c r="BN2631" s="14">
        <f t="shared" si="3135"/>
        <v>0.76249321077243326</v>
      </c>
    </row>
    <row r="2632" spans="1:66" x14ac:dyDescent="0.25">
      <c r="A2632" t="s">
        <v>19</v>
      </c>
      <c r="B2632" t="s">
        <v>245</v>
      </c>
      <c r="C2632" t="s">
        <v>249</v>
      </c>
      <c r="D2632" s="7" t="s">
        <v>554</v>
      </c>
      <c r="E2632" s="10">
        <f>VLOOKUP(A2632,home!$A$2:$E$405,3,FALSE)</f>
        <v>1.6666666666666701</v>
      </c>
      <c r="F2632" s="10">
        <f>VLOOKUP(B2632,home!$B$2:$E$405,3,FALSE)</f>
        <v>0.9</v>
      </c>
      <c r="G2632" s="10">
        <f>VLOOKUP(C2632,away!$B$2:$E$405,4,FALSE)</f>
        <v>1.08</v>
      </c>
      <c r="H2632" s="10">
        <f>VLOOKUP(A2632,away!$A$2:$E$405,3,FALSE)</f>
        <v>1.2</v>
      </c>
      <c r="I2632" s="10">
        <f>VLOOKUP(C2632,away!$B$2:$E$405,3,FALSE)</f>
        <v>0.6</v>
      </c>
      <c r="J2632" s="10">
        <f>VLOOKUP(B2632,home!$B$2:$E$405,4,FALSE)</f>
        <v>0.69</v>
      </c>
      <c r="K2632" s="12">
        <f t="shared" si="3080"/>
        <v>1.6200000000000034</v>
      </c>
      <c r="L2632" s="12">
        <f t="shared" si="3081"/>
        <v>0.49679999999999996</v>
      </c>
      <c r="M2632" s="13">
        <f t="shared" si="3082"/>
        <v>0.12041634494068845</v>
      </c>
      <c r="N2632" s="13">
        <f t="shared" si="3083"/>
        <v>0.19507447880391571</v>
      </c>
      <c r="O2632" s="13">
        <f t="shared" si="3084"/>
        <v>5.9822840166534025E-2</v>
      </c>
      <c r="P2632" s="13">
        <f t="shared" si="3085"/>
        <v>9.6913001069785315E-2</v>
      </c>
      <c r="Q2632" s="13">
        <f t="shared" si="3086"/>
        <v>0.15801032783117211</v>
      </c>
      <c r="R2632" s="13">
        <f t="shared" si="3087"/>
        <v>1.4859993497367047E-2</v>
      </c>
      <c r="S2632" s="13">
        <f t="shared" si="3088"/>
        <v>1.9499283467245127E-2</v>
      </c>
      <c r="T2632" s="13">
        <f t="shared" si="3089"/>
        <v>7.8499530866526293E-2</v>
      </c>
      <c r="U2632" s="13">
        <f t="shared" si="3090"/>
        <v>2.4073189465734668E-2</v>
      </c>
      <c r="V2632" s="13">
        <f t="shared" si="3091"/>
        <v>1.7437039247749323E-3</v>
      </c>
      <c r="W2632" s="13">
        <f t="shared" si="3092"/>
        <v>8.532557702883313E-2</v>
      </c>
      <c r="X2632" s="13">
        <f t="shared" si="3093"/>
        <v>4.2389746667924298E-2</v>
      </c>
      <c r="Y2632" s="13">
        <f t="shared" si="3094"/>
        <v>1.0529613072312392E-2</v>
      </c>
      <c r="Z2632" s="13">
        <f t="shared" si="3095"/>
        <v>2.4608149231639832E-3</v>
      </c>
      <c r="AA2632" s="13">
        <f t="shared" si="3096"/>
        <v>3.9865201755256612E-3</v>
      </c>
      <c r="AB2632" s="13">
        <f t="shared" si="3097"/>
        <v>3.2290813421757933E-3</v>
      </c>
      <c r="AC2632" s="13">
        <f t="shared" si="3098"/>
        <v>8.7710051120103971E-5</v>
      </c>
      <c r="AD2632" s="13">
        <f t="shared" si="3099"/>
        <v>3.4556858696677469E-2</v>
      </c>
      <c r="AE2632" s="13">
        <f t="shared" si="3100"/>
        <v>1.7167847400509365E-2</v>
      </c>
      <c r="AF2632" s="13">
        <f t="shared" si="3101"/>
        <v>4.2644932942865251E-3</v>
      </c>
      <c r="AG2632" s="13">
        <f t="shared" si="3102"/>
        <v>7.0620008953384869E-4</v>
      </c>
      <c r="AH2632" s="13">
        <f t="shared" si="3103"/>
        <v>3.056332134569666E-4</v>
      </c>
      <c r="AI2632" s="13">
        <f t="shared" si="3104"/>
        <v>4.9512580580028697E-4</v>
      </c>
      <c r="AJ2632" s="13">
        <f t="shared" si="3105"/>
        <v>4.0105190269823342E-4</v>
      </c>
      <c r="AK2632" s="13">
        <f t="shared" si="3106"/>
        <v>2.165680274570465E-4</v>
      </c>
      <c r="AL2632" s="13">
        <f t="shared" si="3107"/>
        <v>2.8236181000911089E-6</v>
      </c>
      <c r="AM2632" s="13">
        <f t="shared" si="3108"/>
        <v>1.1196422217723517E-2</v>
      </c>
      <c r="AN2632" s="13">
        <f t="shared" si="3109"/>
        <v>5.5623825577650427E-3</v>
      </c>
      <c r="AO2632" s="13">
        <f t="shared" si="3110"/>
        <v>1.3816958273488362E-3</v>
      </c>
      <c r="AP2632" s="13">
        <f t="shared" si="3111"/>
        <v>2.2880882900896732E-4</v>
      </c>
      <c r="AQ2632" s="13">
        <f t="shared" si="3112"/>
        <v>2.841805656291373E-5</v>
      </c>
      <c r="AR2632" s="13">
        <f t="shared" si="3113"/>
        <v>3.0367716089084208E-5</v>
      </c>
      <c r="AS2632" s="13">
        <f t="shared" si="3114"/>
        <v>4.919570006431652E-5</v>
      </c>
      <c r="AT2632" s="13">
        <f t="shared" si="3115"/>
        <v>3.984851705209648E-5</v>
      </c>
      <c r="AU2632" s="13">
        <f t="shared" si="3116"/>
        <v>2.1518199208132147E-5</v>
      </c>
      <c r="AV2632" s="13">
        <f t="shared" si="3117"/>
        <v>8.7148706792935319E-6</v>
      </c>
      <c r="AW2632" s="13">
        <f t="shared" si="3118"/>
        <v>6.3124806245636923E-8</v>
      </c>
      <c r="AX2632" s="13">
        <f t="shared" si="3119"/>
        <v>3.0230339987853557E-3</v>
      </c>
      <c r="AY2632" s="13">
        <f t="shared" si="3120"/>
        <v>1.5018432905965647E-3</v>
      </c>
      <c r="AZ2632" s="13">
        <f t="shared" si="3121"/>
        <v>3.7305787338418658E-4</v>
      </c>
      <c r="BA2632" s="13">
        <f t="shared" si="3122"/>
        <v>6.1778383832421295E-5</v>
      </c>
      <c r="BB2632" s="13">
        <f t="shared" si="3123"/>
        <v>7.6728752719867235E-6</v>
      </c>
      <c r="BC2632" s="13">
        <f t="shared" si="3124"/>
        <v>7.6237688702460092E-7</v>
      </c>
      <c r="BD2632" s="13">
        <f t="shared" si="3125"/>
        <v>2.5144468921761713E-6</v>
      </c>
      <c r="BE2632" s="13">
        <f t="shared" si="3126"/>
        <v>4.073403965325406E-6</v>
      </c>
      <c r="BF2632" s="13">
        <f t="shared" si="3127"/>
        <v>3.2994572119135867E-6</v>
      </c>
      <c r="BG2632" s="13">
        <f t="shared" si="3128"/>
        <v>1.7817068944333408E-6</v>
      </c>
      <c r="BH2632" s="13">
        <f t="shared" si="3129"/>
        <v>7.215912922455041E-7</v>
      </c>
      <c r="BI2632" s="13">
        <f t="shared" si="3130"/>
        <v>2.337955786875437E-7</v>
      </c>
      <c r="BJ2632" s="14">
        <f t="shared" si="3131"/>
        <v>0.64989055003885798</v>
      </c>
      <c r="BK2632" s="14">
        <f t="shared" si="3132"/>
        <v>0.2401647103623106</v>
      </c>
      <c r="BL2632" s="14">
        <f t="shared" si="3133"/>
        <v>0.10755227300167744</v>
      </c>
      <c r="BM2632" s="14">
        <f t="shared" si="3134"/>
        <v>0.35346958185075683</v>
      </c>
      <c r="BN2632" s="14">
        <f t="shared" si="3135"/>
        <v>0.64509698630946255</v>
      </c>
    </row>
    <row r="2633" spans="1:66" x14ac:dyDescent="0.25">
      <c r="A2633" t="s">
        <v>19</v>
      </c>
      <c r="B2633" t="s">
        <v>252</v>
      </c>
      <c r="C2633" t="s">
        <v>21</v>
      </c>
      <c r="D2633" s="7" t="s">
        <v>554</v>
      </c>
      <c r="E2633" s="10">
        <f>VLOOKUP(A2633,home!$A$2:$E$405,3,FALSE)</f>
        <v>1.6666666666666701</v>
      </c>
      <c r="F2633" s="10">
        <f>VLOOKUP(B2633,home!$B$2:$E$405,3,FALSE)</f>
        <v>0.84</v>
      </c>
      <c r="G2633" s="10">
        <f>VLOOKUP(C2633,away!$B$2:$E$405,4,FALSE)</f>
        <v>0.9</v>
      </c>
      <c r="H2633" s="10">
        <f>VLOOKUP(A2633,away!$A$2:$E$405,3,FALSE)</f>
        <v>1.2</v>
      </c>
      <c r="I2633" s="10">
        <f>VLOOKUP(C2633,away!$B$2:$E$405,3,FALSE)</f>
        <v>0.7</v>
      </c>
      <c r="J2633" s="10">
        <f>VLOOKUP(B2633,home!$B$2:$E$405,4,FALSE)</f>
        <v>1.33</v>
      </c>
      <c r="K2633" s="12">
        <f t="shared" si="3080"/>
        <v>1.2600000000000025</v>
      </c>
      <c r="L2633" s="12">
        <f t="shared" si="3081"/>
        <v>1.1172</v>
      </c>
      <c r="M2633" s="13">
        <f t="shared" si="3082"/>
        <v>9.2810082264484714E-2</v>
      </c>
      <c r="N2633" s="13">
        <f t="shared" si="3083"/>
        <v>0.11694070365325099</v>
      </c>
      <c r="O2633" s="13">
        <f t="shared" si="3084"/>
        <v>0.10368742390588233</v>
      </c>
      <c r="P2633" s="13">
        <f t="shared" si="3085"/>
        <v>0.13064615412141201</v>
      </c>
      <c r="Q2633" s="13">
        <f t="shared" si="3086"/>
        <v>7.3672643301548282E-2</v>
      </c>
      <c r="R2633" s="13">
        <f t="shared" si="3087"/>
        <v>5.7919794993825879E-2</v>
      </c>
      <c r="S2633" s="13">
        <f t="shared" si="3088"/>
        <v>4.5976733266099176E-2</v>
      </c>
      <c r="T2633" s="13">
        <f t="shared" si="3089"/>
        <v>8.2307077096489739E-2</v>
      </c>
      <c r="U2633" s="13">
        <f t="shared" si="3090"/>
        <v>7.2978941692220758E-2</v>
      </c>
      <c r="V2633" s="13">
        <f t="shared" si="3091"/>
        <v>7.1911288966840506E-3</v>
      </c>
      <c r="W2633" s="13">
        <f t="shared" si="3092"/>
        <v>3.0942510186650327E-2</v>
      </c>
      <c r="X2633" s="13">
        <f t="shared" si="3093"/>
        <v>3.4568972380525746E-2</v>
      </c>
      <c r="Y2633" s="13">
        <f t="shared" si="3094"/>
        <v>1.9310227971761688E-2</v>
      </c>
      <c r="Z2633" s="13">
        <f t="shared" si="3095"/>
        <v>2.1569331655700755E-2</v>
      </c>
      <c r="AA2633" s="13">
        <f t="shared" si="3096"/>
        <v>2.7177357886183005E-2</v>
      </c>
      <c r="AB2633" s="13">
        <f t="shared" si="3097"/>
        <v>1.7121735468295329E-2</v>
      </c>
      <c r="AC2633" s="13">
        <f t="shared" si="3098"/>
        <v>6.3267192476581613E-4</v>
      </c>
      <c r="AD2633" s="13">
        <f t="shared" si="3099"/>
        <v>9.7468907087948781E-3</v>
      </c>
      <c r="AE2633" s="13">
        <f t="shared" si="3100"/>
        <v>1.0889226299865638E-2</v>
      </c>
      <c r="AF2633" s="13">
        <f t="shared" si="3101"/>
        <v>6.0827218111049472E-3</v>
      </c>
      <c r="AG2633" s="13">
        <f t="shared" si="3102"/>
        <v>2.2652056024554819E-3</v>
      </c>
      <c r="AH2633" s="13">
        <f t="shared" si="3103"/>
        <v>6.0243143314372216E-3</v>
      </c>
      <c r="AI2633" s="13">
        <f t="shared" si="3104"/>
        <v>7.5906360576109156E-3</v>
      </c>
      <c r="AJ2633" s="13">
        <f t="shared" si="3105"/>
        <v>4.7821007162948872E-3</v>
      </c>
      <c r="AK2633" s="13">
        <f t="shared" si="3106"/>
        <v>2.0084823008438557E-3</v>
      </c>
      <c r="AL2633" s="13">
        <f t="shared" si="3107"/>
        <v>3.5623782147157853E-5</v>
      </c>
      <c r="AM2633" s="13">
        <f t="shared" si="3108"/>
        <v>2.456216458616314E-3</v>
      </c>
      <c r="AN2633" s="13">
        <f t="shared" si="3109"/>
        <v>2.7440850275661458E-3</v>
      </c>
      <c r="AO2633" s="13">
        <f t="shared" si="3110"/>
        <v>1.5328458963984493E-3</v>
      </c>
      <c r="AP2633" s="13">
        <f t="shared" si="3111"/>
        <v>5.7083181181878239E-4</v>
      </c>
      <c r="AQ2633" s="13">
        <f t="shared" si="3112"/>
        <v>1.5943332504098596E-4</v>
      </c>
      <c r="AR2633" s="13">
        <f t="shared" si="3113"/>
        <v>1.346072794216331E-3</v>
      </c>
      <c r="AS2633" s="13">
        <f t="shared" si="3114"/>
        <v>1.6960517207125804E-3</v>
      </c>
      <c r="AT2633" s="13">
        <f t="shared" si="3115"/>
        <v>1.0685125840489279E-3</v>
      </c>
      <c r="AU2633" s="13">
        <f t="shared" si="3116"/>
        <v>4.4877528530055044E-4</v>
      </c>
      <c r="AV2633" s="13">
        <f t="shared" si="3117"/>
        <v>1.4136421486967375E-4</v>
      </c>
      <c r="AW2633" s="13">
        <f t="shared" si="3118"/>
        <v>1.3929611295181667E-6</v>
      </c>
      <c r="AX2633" s="13">
        <f t="shared" si="3119"/>
        <v>5.1580545630942605E-4</v>
      </c>
      <c r="AY2633" s="13">
        <f t="shared" si="3120"/>
        <v>5.7625785578889076E-4</v>
      </c>
      <c r="AZ2633" s="13">
        <f t="shared" si="3121"/>
        <v>3.2189763824367446E-4</v>
      </c>
      <c r="BA2633" s="13">
        <f t="shared" si="3122"/>
        <v>1.1987468048194434E-4</v>
      </c>
      <c r="BB2633" s="13">
        <f t="shared" si="3123"/>
        <v>3.3480998258607061E-5</v>
      </c>
      <c r="BC2633" s="13">
        <f t="shared" si="3124"/>
        <v>7.4809942509031507E-6</v>
      </c>
      <c r="BD2633" s="13">
        <f t="shared" si="3125"/>
        <v>2.5063875428308079E-4</v>
      </c>
      <c r="BE2633" s="13">
        <f t="shared" si="3126"/>
        <v>3.1580483039668245E-4</v>
      </c>
      <c r="BF2633" s="13">
        <f t="shared" si="3127"/>
        <v>1.9895704314991039E-4</v>
      </c>
      <c r="BG2633" s="13">
        <f t="shared" si="3128"/>
        <v>8.3561958122962488E-5</v>
      </c>
      <c r="BH2633" s="13">
        <f t="shared" si="3129"/>
        <v>2.6322016808733255E-5</v>
      </c>
      <c r="BI2633" s="13">
        <f t="shared" si="3130"/>
        <v>6.6331482358007915E-6</v>
      </c>
      <c r="BJ2633" s="14">
        <f t="shared" si="3131"/>
        <v>0.39576438915522194</v>
      </c>
      <c r="BK2633" s="14">
        <f t="shared" si="3132"/>
        <v>0.27786865211138184</v>
      </c>
      <c r="BL2633" s="14">
        <f t="shared" si="3133"/>
        <v>0.30487348170273948</v>
      </c>
      <c r="BM2633" s="14">
        <f t="shared" si="3134"/>
        <v>0.4238241874899803</v>
      </c>
      <c r="BN2633" s="14">
        <f t="shared" si="3135"/>
        <v>0.57567680224040418</v>
      </c>
    </row>
    <row r="2634" spans="1:66" x14ac:dyDescent="0.25">
      <c r="A2634" t="s">
        <v>19</v>
      </c>
      <c r="B2634" t="s">
        <v>250</v>
      </c>
      <c r="C2634" t="s">
        <v>154</v>
      </c>
      <c r="D2634" s="7" t="s">
        <v>554</v>
      </c>
      <c r="E2634" s="10">
        <f>VLOOKUP(A2634,home!$A$2:$E$405,3,FALSE)</f>
        <v>1.6666666666666701</v>
      </c>
      <c r="F2634" s="10">
        <f>VLOOKUP(B2634,home!$B$2:$E$405,3,FALSE)</f>
        <v>0.6</v>
      </c>
      <c r="G2634" s="10">
        <f>VLOOKUP(C2634,away!$B$2:$E$405,4,FALSE)</f>
        <v>1.6</v>
      </c>
      <c r="H2634" s="10">
        <f>VLOOKUP(A2634,away!$A$2:$E$405,3,FALSE)</f>
        <v>1.2</v>
      </c>
      <c r="I2634" s="10">
        <f>VLOOKUP(C2634,away!$B$2:$E$405,3,FALSE)</f>
        <v>0.7</v>
      </c>
      <c r="J2634" s="10">
        <f>VLOOKUP(B2634,home!$B$2:$E$405,4,FALSE)</f>
        <v>1.39</v>
      </c>
      <c r="K2634" s="12">
        <f t="shared" si="3080"/>
        <v>1.6000000000000032</v>
      </c>
      <c r="L2634" s="12">
        <f t="shared" si="3081"/>
        <v>1.1676</v>
      </c>
      <c r="M2634" s="13">
        <f t="shared" si="3082"/>
        <v>6.2812574164567703E-2</v>
      </c>
      <c r="N2634" s="13">
        <f t="shared" si="3083"/>
        <v>0.1005001186633085</v>
      </c>
      <c r="O2634" s="13">
        <f t="shared" si="3084"/>
        <v>7.3339961594549252E-2</v>
      </c>
      <c r="P2634" s="13">
        <f t="shared" si="3085"/>
        <v>0.117343938551279</v>
      </c>
      <c r="Q2634" s="13">
        <f t="shared" si="3086"/>
        <v>8.0400094930646995E-2</v>
      </c>
      <c r="R2634" s="13">
        <f t="shared" si="3087"/>
        <v>4.2815869578897853E-2</v>
      </c>
      <c r="S2634" s="13">
        <f t="shared" si="3088"/>
        <v>5.4804313060989485E-2</v>
      </c>
      <c r="T2634" s="13">
        <f t="shared" si="3089"/>
        <v>9.3875150841023422E-2</v>
      </c>
      <c r="U2634" s="13">
        <f t="shared" si="3090"/>
        <v>6.8505391326236689E-2</v>
      </c>
      <c r="V2634" s="13">
        <f t="shared" si="3091"/>
        <v>1.1375913943113148E-2</v>
      </c>
      <c r="W2634" s="13">
        <f t="shared" si="3092"/>
        <v>4.2880050629678493E-2</v>
      </c>
      <c r="X2634" s="13">
        <f t="shared" si="3093"/>
        <v>5.0066747115212605E-2</v>
      </c>
      <c r="Y2634" s="13">
        <f t="shared" si="3094"/>
        <v>2.9228966965861122E-2</v>
      </c>
      <c r="Z2634" s="13">
        <f t="shared" si="3095"/>
        <v>1.6663936440107045E-2</v>
      </c>
      <c r="AA2634" s="13">
        <f t="shared" si="3096"/>
        <v>2.6662298304171318E-2</v>
      </c>
      <c r="AB2634" s="13">
        <f t="shared" si="3097"/>
        <v>2.1329838643337103E-2</v>
      </c>
      <c r="AC2634" s="13">
        <f t="shared" si="3098"/>
        <v>1.3282517119978935E-3</v>
      </c>
      <c r="AD2634" s="13">
        <f t="shared" si="3099"/>
        <v>1.7152020251871423E-2</v>
      </c>
      <c r="AE2634" s="13">
        <f t="shared" si="3100"/>
        <v>2.0026698846085073E-2</v>
      </c>
      <c r="AF2634" s="13">
        <f t="shared" si="3101"/>
        <v>1.1691586786344467E-2</v>
      </c>
      <c r="AG2634" s="13">
        <f t="shared" si="3102"/>
        <v>4.5503655772452661E-3</v>
      </c>
      <c r="AH2634" s="13">
        <f t="shared" si="3103"/>
        <v>4.8642030468672463E-3</v>
      </c>
      <c r="AI2634" s="13">
        <f t="shared" si="3104"/>
        <v>7.7827248749876088E-3</v>
      </c>
      <c r="AJ2634" s="13">
        <f t="shared" si="3105"/>
        <v>6.2261798999901016E-3</v>
      </c>
      <c r="AK2634" s="13">
        <f t="shared" si="3106"/>
        <v>3.3206292799947282E-3</v>
      </c>
      <c r="AL2634" s="13">
        <f t="shared" si="3107"/>
        <v>9.9255468731439551E-5</v>
      </c>
      <c r="AM2634" s="13">
        <f t="shared" si="3108"/>
        <v>5.4886464805988643E-3</v>
      </c>
      <c r="AN2634" s="13">
        <f t="shared" si="3109"/>
        <v>6.408543630747234E-3</v>
      </c>
      <c r="AO2634" s="13">
        <f t="shared" si="3110"/>
        <v>3.741307771630236E-3</v>
      </c>
      <c r="AP2634" s="13">
        <f t="shared" si="3111"/>
        <v>1.4561169847184877E-3</v>
      </c>
      <c r="AQ2634" s="13">
        <f t="shared" si="3112"/>
        <v>4.2504054783932659E-4</v>
      </c>
      <c r="AR2634" s="13">
        <f t="shared" si="3113"/>
        <v>1.1358886955044397E-3</v>
      </c>
      <c r="AS2634" s="13">
        <f t="shared" si="3114"/>
        <v>1.8174219128071066E-3</v>
      </c>
      <c r="AT2634" s="13">
        <f t="shared" si="3115"/>
        <v>1.4539375302456887E-3</v>
      </c>
      <c r="AU2634" s="13">
        <f t="shared" si="3116"/>
        <v>7.7543334946436897E-4</v>
      </c>
      <c r="AV2634" s="13">
        <f t="shared" si="3117"/>
        <v>3.1017333978574811E-4</v>
      </c>
      <c r="AW2634" s="13">
        <f t="shared" si="3118"/>
        <v>5.1506971240368441E-6</v>
      </c>
      <c r="AX2634" s="13">
        <f t="shared" si="3119"/>
        <v>1.4636390614930338E-3</v>
      </c>
      <c r="AY2634" s="13">
        <f t="shared" si="3120"/>
        <v>1.7089449681992662E-3</v>
      </c>
      <c r="AZ2634" s="13">
        <f t="shared" si="3121"/>
        <v>9.9768207243473178E-4</v>
      </c>
      <c r="BA2634" s="13">
        <f t="shared" si="3122"/>
        <v>3.8829786259159756E-4</v>
      </c>
      <c r="BB2634" s="13">
        <f t="shared" si="3123"/>
        <v>1.1334414609048734E-4</v>
      </c>
      <c r="BC2634" s="13">
        <f t="shared" si="3124"/>
        <v>2.6468124995050607E-5</v>
      </c>
      <c r="BD2634" s="13">
        <f t="shared" si="3125"/>
        <v>2.2104394014516376E-4</v>
      </c>
      <c r="BE2634" s="13">
        <f t="shared" si="3126"/>
        <v>3.5367030423226264E-4</v>
      </c>
      <c r="BF2634" s="13">
        <f t="shared" si="3127"/>
        <v>2.8293624338581076E-4</v>
      </c>
      <c r="BG2634" s="13">
        <f t="shared" si="3128"/>
        <v>1.5089932980576608E-4</v>
      </c>
      <c r="BH2634" s="13">
        <f t="shared" si="3129"/>
        <v>6.0359731922306531E-5</v>
      </c>
      <c r="BI2634" s="13">
        <f t="shared" si="3130"/>
        <v>1.9315114215138121E-5</v>
      </c>
      <c r="BJ2634" s="14">
        <f t="shared" si="3131"/>
        <v>0.47258983225861567</v>
      </c>
      <c r="BK2634" s="14">
        <f t="shared" si="3132"/>
        <v>0.24947319186887792</v>
      </c>
      <c r="BL2634" s="14">
        <f t="shared" si="3133"/>
        <v>0.26142817604054575</v>
      </c>
      <c r="BM2634" s="14">
        <f t="shared" si="3134"/>
        <v>0.52123878485382202</v>
      </c>
      <c r="BN2634" s="14">
        <f t="shared" si="3135"/>
        <v>0.47721255748324931</v>
      </c>
    </row>
    <row r="2635" spans="1:66" x14ac:dyDescent="0.25">
      <c r="A2635" t="s">
        <v>19</v>
      </c>
      <c r="B2635" t="s">
        <v>247</v>
      </c>
      <c r="C2635" t="s">
        <v>20</v>
      </c>
      <c r="D2635" s="7" t="s">
        <v>554</v>
      </c>
      <c r="E2635" s="10">
        <f>VLOOKUP(A2635,home!$A$2:$E$405,3,FALSE)</f>
        <v>1.6666666666666701</v>
      </c>
      <c r="F2635" s="10">
        <f>VLOOKUP(B2635,home!$B$2:$E$405,3,FALSE)</f>
        <v>1.2</v>
      </c>
      <c r="G2635" s="10">
        <f>VLOOKUP(C2635,away!$B$2:$E$405,4,FALSE)</f>
        <v>1.32</v>
      </c>
      <c r="H2635" s="10">
        <f>VLOOKUP(A2635,away!$A$2:$E$405,3,FALSE)</f>
        <v>1.2</v>
      </c>
      <c r="I2635" s="10">
        <f>VLOOKUP(C2635,away!$B$2:$E$405,3,FALSE)</f>
        <v>0.72</v>
      </c>
      <c r="J2635" s="10">
        <f>VLOOKUP(B2635,home!$B$2:$E$405,4,FALSE)</f>
        <v>0.83</v>
      </c>
      <c r="K2635" s="12">
        <f t="shared" si="3080"/>
        <v>2.6400000000000055</v>
      </c>
      <c r="L2635" s="12">
        <f t="shared" si="3081"/>
        <v>0.71711999999999998</v>
      </c>
      <c r="M2635" s="13">
        <f t="shared" si="3082"/>
        <v>3.4835440682956645E-2</v>
      </c>
      <c r="N2635" s="13">
        <f t="shared" si="3083"/>
        <v>9.1965563403005726E-2</v>
      </c>
      <c r="O2635" s="13">
        <f t="shared" si="3084"/>
        <v>2.4981191222561865E-2</v>
      </c>
      <c r="P2635" s="13">
        <f t="shared" si="3085"/>
        <v>6.5950344827563456E-2</v>
      </c>
      <c r="Q2635" s="13">
        <f t="shared" si="3086"/>
        <v>0.12139454369196784</v>
      </c>
      <c r="R2635" s="13">
        <f t="shared" si="3087"/>
        <v>8.9572559247617818E-3</v>
      </c>
      <c r="S2635" s="13">
        <f t="shared" si="3088"/>
        <v>3.1214245446609994E-2</v>
      </c>
      <c r="T2635" s="13">
        <f t="shared" si="3089"/>
        <v>8.7054455172383971E-2</v>
      </c>
      <c r="U2635" s="13">
        <f t="shared" si="3090"/>
        <v>2.3647155641371154E-2</v>
      </c>
      <c r="V2635" s="13">
        <f t="shared" si="3091"/>
        <v>6.5660788437707481E-3</v>
      </c>
      <c r="W2635" s="13">
        <f t="shared" si="3092"/>
        <v>0.10682719844893192</v>
      </c>
      <c r="X2635" s="13">
        <f t="shared" si="3093"/>
        <v>7.6607920551698044E-2</v>
      </c>
      <c r="Y2635" s="13">
        <f t="shared" si="3094"/>
        <v>2.7468535993016852E-2</v>
      </c>
      <c r="Z2635" s="13">
        <f t="shared" si="3095"/>
        <v>2.1411424562550563E-3</v>
      </c>
      <c r="AA2635" s="13">
        <f t="shared" si="3096"/>
        <v>5.6526160845133608E-3</v>
      </c>
      <c r="AB2635" s="13">
        <f t="shared" si="3097"/>
        <v>7.4614532315576531E-3</v>
      </c>
      <c r="AC2635" s="13">
        <f t="shared" si="3098"/>
        <v>7.769299659734065E-4</v>
      </c>
      <c r="AD2635" s="13">
        <f t="shared" si="3099"/>
        <v>7.0505950976295209E-2</v>
      </c>
      <c r="AE2635" s="13">
        <f t="shared" si="3100"/>
        <v>5.0561227564120813E-2</v>
      </c>
      <c r="AF2635" s="13">
        <f t="shared" si="3101"/>
        <v>1.8129233755391161E-2</v>
      </c>
      <c r="AG2635" s="13">
        <f t="shared" si="3102"/>
        <v>4.3336120368887027E-3</v>
      </c>
      <c r="AH2635" s="13">
        <f t="shared" si="3103"/>
        <v>3.838640195574064E-4</v>
      </c>
      <c r="AI2635" s="13">
        <f t="shared" si="3104"/>
        <v>1.013401011631555E-3</v>
      </c>
      <c r="AJ2635" s="13">
        <f t="shared" si="3105"/>
        <v>1.3376893353536558E-3</v>
      </c>
      <c r="AK2635" s="13">
        <f t="shared" si="3106"/>
        <v>1.1771666151112194E-3</v>
      </c>
      <c r="AL2635" s="13">
        <f t="shared" si="3107"/>
        <v>5.8835253016198591E-5</v>
      </c>
      <c r="AM2635" s="13">
        <f t="shared" si="3108"/>
        <v>3.7227142115483933E-2</v>
      </c>
      <c r="AN2635" s="13">
        <f t="shared" si="3109"/>
        <v>2.6696328153855833E-2</v>
      </c>
      <c r="AO2635" s="13">
        <f t="shared" si="3110"/>
        <v>9.5722354228465478E-3</v>
      </c>
      <c r="AP2635" s="13">
        <f t="shared" si="3111"/>
        <v>2.2881471554772386E-3</v>
      </c>
      <c r="AQ2635" s="13">
        <f t="shared" si="3112"/>
        <v>4.1021902203395926E-4</v>
      </c>
      <c r="AR2635" s="13">
        <f t="shared" si="3113"/>
        <v>5.5055313141001479E-5</v>
      </c>
      <c r="AS2635" s="13">
        <f t="shared" si="3114"/>
        <v>1.453460266922442E-4</v>
      </c>
      <c r="AT2635" s="13">
        <f t="shared" si="3115"/>
        <v>1.9185675523376278E-4</v>
      </c>
      <c r="AU2635" s="13">
        <f t="shared" si="3116"/>
        <v>1.6883394460571159E-4</v>
      </c>
      <c r="AV2635" s="13">
        <f t="shared" si="3117"/>
        <v>1.1143040343976988E-4</v>
      </c>
      <c r="AW2635" s="13">
        <f t="shared" si="3118"/>
        <v>3.0940753538182715E-6</v>
      </c>
      <c r="AX2635" s="13">
        <f t="shared" si="3119"/>
        <v>1.6379942530812971E-2</v>
      </c>
      <c r="AY2635" s="13">
        <f t="shared" si="3120"/>
        <v>1.1746384387696597E-2</v>
      </c>
      <c r="AZ2635" s="13">
        <f t="shared" si="3121"/>
        <v>4.2117835860524915E-3</v>
      </c>
      <c r="BA2635" s="13">
        <f t="shared" si="3122"/>
        <v>1.0067847484099878E-3</v>
      </c>
      <c r="BB2635" s="13">
        <f t="shared" si="3123"/>
        <v>1.8049636969494253E-4</v>
      </c>
      <c r="BC2635" s="13">
        <f t="shared" si="3124"/>
        <v>2.5887511327127447E-5</v>
      </c>
      <c r="BD2635" s="13">
        <f t="shared" si="3125"/>
        <v>6.5802110266124939E-6</v>
      </c>
      <c r="BE2635" s="13">
        <f t="shared" si="3126"/>
        <v>1.7371757110257019E-5</v>
      </c>
      <c r="BF2635" s="13">
        <f t="shared" si="3127"/>
        <v>2.293071938553932E-5</v>
      </c>
      <c r="BG2635" s="13">
        <f t="shared" si="3128"/>
        <v>2.0179033059274642E-5</v>
      </c>
      <c r="BH2635" s="13">
        <f t="shared" si="3129"/>
        <v>1.3318161819121291E-5</v>
      </c>
      <c r="BI2635" s="13">
        <f t="shared" si="3130"/>
        <v>7.0319894404960534E-6</v>
      </c>
      <c r="BJ2635" s="14">
        <f t="shared" si="3131"/>
        <v>0.76459359259739179</v>
      </c>
      <c r="BK2635" s="14">
        <f t="shared" si="3132"/>
        <v>0.15114825940758703</v>
      </c>
      <c r="BL2635" s="14">
        <f t="shared" si="3133"/>
        <v>7.5371727401373434E-2</v>
      </c>
      <c r="BM2635" s="14">
        <f t="shared" si="3134"/>
        <v>0.63342709179744738</v>
      </c>
      <c r="BN2635" s="14">
        <f t="shared" si="3135"/>
        <v>0.34808433975281733</v>
      </c>
    </row>
    <row r="2636" spans="1:66" x14ac:dyDescent="0.25">
      <c r="A2636" t="s">
        <v>19</v>
      </c>
      <c r="B2636" t="s">
        <v>244</v>
      </c>
      <c r="C2636" t="s">
        <v>253</v>
      </c>
      <c r="D2636" s="7" t="s">
        <v>554</v>
      </c>
      <c r="E2636" s="10">
        <f>VLOOKUP(A2636,home!$A$2:$E$405,3,FALSE)</f>
        <v>1.6666666666666701</v>
      </c>
      <c r="F2636" s="10">
        <f>VLOOKUP(B2636,home!$B$2:$E$405,3,FALSE)</f>
        <v>1.1000000000000001</v>
      </c>
      <c r="G2636" s="10">
        <f>VLOOKUP(C2636,away!$B$2:$E$405,4,FALSE)</f>
        <v>1.08</v>
      </c>
      <c r="H2636" s="10">
        <f>VLOOKUP(A2636,away!$A$2:$E$405,3,FALSE)</f>
        <v>1.2</v>
      </c>
      <c r="I2636" s="10">
        <f>VLOOKUP(C2636,away!$B$2:$E$405,3,FALSE)</f>
        <v>0.6</v>
      </c>
      <c r="J2636" s="10">
        <f>VLOOKUP(B2636,home!$B$2:$E$405,4,FALSE)</f>
        <v>0.42</v>
      </c>
      <c r="K2636" s="12">
        <f t="shared" si="3080"/>
        <v>1.9800000000000044</v>
      </c>
      <c r="L2636" s="12">
        <f t="shared" si="3081"/>
        <v>0.3024</v>
      </c>
      <c r="M2636" s="13">
        <f t="shared" si="3082"/>
        <v>0.10203901896241359</v>
      </c>
      <c r="N2636" s="13">
        <f t="shared" si="3083"/>
        <v>0.20203725754557933</v>
      </c>
      <c r="O2636" s="13">
        <f t="shared" si="3084"/>
        <v>3.0856599334233865E-2</v>
      </c>
      <c r="P2636" s="13">
        <f t="shared" si="3085"/>
        <v>6.1096066681783176E-2</v>
      </c>
      <c r="Q2636" s="13">
        <f t="shared" si="3086"/>
        <v>0.20001688497012404</v>
      </c>
      <c r="R2636" s="13">
        <f t="shared" si="3087"/>
        <v>4.6655178193361598E-3</v>
      </c>
      <c r="S2636" s="13">
        <f t="shared" si="3088"/>
        <v>9.1453480294627822E-3</v>
      </c>
      <c r="T2636" s="13">
        <f t="shared" si="3089"/>
        <v>6.0485106014965498E-2</v>
      </c>
      <c r="U2636" s="13">
        <f t="shared" si="3090"/>
        <v>9.2377252822856137E-3</v>
      </c>
      <c r="V2636" s="13">
        <f t="shared" si="3091"/>
        <v>6.084217137041014E-4</v>
      </c>
      <c r="W2636" s="13">
        <f t="shared" si="3092"/>
        <v>0.13201114408028211</v>
      </c>
      <c r="X2636" s="13">
        <f t="shared" si="3093"/>
        <v>3.9920169969877309E-2</v>
      </c>
      <c r="Y2636" s="13">
        <f t="shared" si="3094"/>
        <v>6.0359296994454475E-3</v>
      </c>
      <c r="Z2636" s="13">
        <f t="shared" si="3095"/>
        <v>4.7028419618908506E-4</v>
      </c>
      <c r="AA2636" s="13">
        <f t="shared" si="3096"/>
        <v>9.3116270845439034E-4</v>
      </c>
      <c r="AB2636" s="13">
        <f t="shared" si="3097"/>
        <v>9.2185108136984869E-4</v>
      </c>
      <c r="AC2636" s="13">
        <f t="shared" si="3098"/>
        <v>2.2768357370234916E-5</v>
      </c>
      <c r="AD2636" s="13">
        <f t="shared" si="3099"/>
        <v>6.5345516319739783E-2</v>
      </c>
      <c r="AE2636" s="13">
        <f t="shared" si="3100"/>
        <v>1.976048413508931E-2</v>
      </c>
      <c r="AF2636" s="13">
        <f t="shared" si="3101"/>
        <v>2.987785201225503E-3</v>
      </c>
      <c r="AG2636" s="13">
        <f t="shared" si="3102"/>
        <v>3.0116874828353083E-4</v>
      </c>
      <c r="AH2636" s="13">
        <f t="shared" si="3103"/>
        <v>3.5553485231894809E-5</v>
      </c>
      <c r="AI2636" s="13">
        <f t="shared" si="3104"/>
        <v>7.0395900759151871E-5</v>
      </c>
      <c r="AJ2636" s="13">
        <f t="shared" si="3105"/>
        <v>6.9691941751560518E-5</v>
      </c>
      <c r="AK2636" s="13">
        <f t="shared" si="3106"/>
        <v>4.5996681556030036E-5</v>
      </c>
      <c r="AL2636" s="13">
        <f t="shared" si="3107"/>
        <v>5.453039804857172E-7</v>
      </c>
      <c r="AM2636" s="13">
        <f t="shared" si="3108"/>
        <v>2.5876824462617017E-2</v>
      </c>
      <c r="AN2636" s="13">
        <f t="shared" si="3109"/>
        <v>7.825151717495385E-3</v>
      </c>
      <c r="AO2636" s="13">
        <f t="shared" si="3110"/>
        <v>1.183162939685302E-3</v>
      </c>
      <c r="AP2636" s="13">
        <f t="shared" si="3111"/>
        <v>1.1926282432027848E-4</v>
      </c>
      <c r="AQ2636" s="13">
        <f t="shared" si="3112"/>
        <v>9.0162695186130479E-6</v>
      </c>
      <c r="AR2636" s="13">
        <f t="shared" si="3113"/>
        <v>2.150274786824998E-6</v>
      </c>
      <c r="AS2636" s="13">
        <f t="shared" si="3114"/>
        <v>4.2575440779135047E-6</v>
      </c>
      <c r="AT2636" s="13">
        <f t="shared" si="3115"/>
        <v>4.2149686371343809E-6</v>
      </c>
      <c r="AU2636" s="13">
        <f t="shared" si="3116"/>
        <v>2.7818793005086965E-6</v>
      </c>
      <c r="AV2636" s="13">
        <f t="shared" si="3117"/>
        <v>1.3770302537518077E-6</v>
      </c>
      <c r="AW2636" s="13">
        <f t="shared" si="3118"/>
        <v>9.0694958034384749E-9</v>
      </c>
      <c r="AX2636" s="13">
        <f t="shared" si="3119"/>
        <v>8.5393520726636408E-3</v>
      </c>
      <c r="AY2636" s="13">
        <f t="shared" si="3120"/>
        <v>2.5823000667734844E-3</v>
      </c>
      <c r="AZ2636" s="13">
        <f t="shared" si="3121"/>
        <v>3.9044377009615078E-4</v>
      </c>
      <c r="BA2636" s="13">
        <f t="shared" si="3122"/>
        <v>3.935673202569201E-5</v>
      </c>
      <c r="BB2636" s="13">
        <f t="shared" si="3123"/>
        <v>2.9753689411423145E-6</v>
      </c>
      <c r="BC2636" s="13">
        <f t="shared" si="3124"/>
        <v>1.7995031356028719E-7</v>
      </c>
      <c r="BD2636" s="13">
        <f t="shared" si="3125"/>
        <v>1.0837384925597992E-7</v>
      </c>
      <c r="BE2636" s="13">
        <f t="shared" si="3126"/>
        <v>2.1458022152684069E-7</v>
      </c>
      <c r="BF2636" s="13">
        <f t="shared" si="3127"/>
        <v>2.124344193115728E-7</v>
      </c>
      <c r="BG2636" s="13">
        <f t="shared" si="3128"/>
        <v>1.4020671674563832E-7</v>
      </c>
      <c r="BH2636" s="13">
        <f t="shared" si="3129"/>
        <v>6.9402324789091115E-8</v>
      </c>
      <c r="BI2636" s="13">
        <f t="shared" si="3130"/>
        <v>2.7483320616480149E-8</v>
      </c>
      <c r="BJ2636" s="14">
        <f t="shared" si="3131"/>
        <v>0.77546947285906231</v>
      </c>
      <c r="BK2636" s="14">
        <f t="shared" si="3132"/>
        <v>0.17549446911548786</v>
      </c>
      <c r="BL2636" s="14">
        <f t="shared" si="3133"/>
        <v>4.6850048412886904E-2</v>
      </c>
      <c r="BM2636" s="14">
        <f t="shared" si="3134"/>
        <v>0.39499063827287806</v>
      </c>
      <c r="BN2636" s="14">
        <f t="shared" si="3135"/>
        <v>0.60071134531347015</v>
      </c>
    </row>
    <row r="2637" spans="1:66" x14ac:dyDescent="0.25">
      <c r="A2637" t="s">
        <v>485</v>
      </c>
      <c r="B2637" t="s">
        <v>487</v>
      </c>
      <c r="C2637" t="s">
        <v>491</v>
      </c>
      <c r="D2637" s="7" t="s">
        <v>554</v>
      </c>
      <c r="E2637" s="10">
        <f>VLOOKUP(A2637,home!$A$2:$E$405,3,FALSE)</f>
        <v>1.41071428571429</v>
      </c>
      <c r="F2637" s="10">
        <f>VLOOKUP(B2637,home!$B$2:$E$405,3,FALSE)</f>
        <v>0</v>
      </c>
      <c r="G2637" s="10">
        <f>VLOOKUP(C2637,away!$B$2:$E$405,4,FALSE)</f>
        <v>0</v>
      </c>
      <c r="H2637" s="10">
        <f>VLOOKUP(A2637,away!$A$2:$E$405,3,FALSE)</f>
        <v>1.1071428571428601</v>
      </c>
      <c r="I2637" s="10">
        <f>VLOOKUP(C2637,away!$B$2:$E$405,3,FALSE)</f>
        <v>0</v>
      </c>
      <c r="J2637" s="10">
        <f>VLOOKUP(B2637,home!$B$2:$E$405,4,FALSE)</f>
        <v>0</v>
      </c>
      <c r="K2637" s="12">
        <f t="shared" si="3080"/>
        <v>0</v>
      </c>
      <c r="L2637" s="12">
        <f t="shared" si="3081"/>
        <v>0</v>
      </c>
      <c r="M2637" s="13">
        <f t="shared" si="3082"/>
        <v>1</v>
      </c>
      <c r="N2637" s="13">
        <f t="shared" si="3083"/>
        <v>0</v>
      </c>
      <c r="O2637" s="13">
        <f t="shared" si="3084"/>
        <v>0</v>
      </c>
      <c r="P2637" s="13">
        <f t="shared" si="3085"/>
        <v>0</v>
      </c>
      <c r="Q2637" s="13">
        <f t="shared" si="3086"/>
        <v>0</v>
      </c>
      <c r="R2637" s="13">
        <f t="shared" si="3087"/>
        <v>0</v>
      </c>
      <c r="S2637" s="13">
        <f t="shared" si="3088"/>
        <v>0</v>
      </c>
      <c r="T2637" s="13">
        <f t="shared" si="3089"/>
        <v>0</v>
      </c>
      <c r="U2637" s="13">
        <f t="shared" si="3090"/>
        <v>0</v>
      </c>
      <c r="V2637" s="13">
        <f t="shared" si="3091"/>
        <v>0</v>
      </c>
      <c r="W2637" s="13">
        <f t="shared" si="3092"/>
        <v>0</v>
      </c>
      <c r="X2637" s="13">
        <f t="shared" si="3093"/>
        <v>0</v>
      </c>
      <c r="Y2637" s="13">
        <f t="shared" si="3094"/>
        <v>0</v>
      </c>
      <c r="Z2637" s="13">
        <f t="shared" si="3095"/>
        <v>0</v>
      </c>
      <c r="AA2637" s="13">
        <f t="shared" si="3096"/>
        <v>0</v>
      </c>
      <c r="AB2637" s="13">
        <f t="shared" si="3097"/>
        <v>0</v>
      </c>
      <c r="AC2637" s="13">
        <f t="shared" si="3098"/>
        <v>0</v>
      </c>
      <c r="AD2637" s="13">
        <f t="shared" si="3099"/>
        <v>0</v>
      </c>
      <c r="AE2637" s="13">
        <f t="shared" si="3100"/>
        <v>0</v>
      </c>
      <c r="AF2637" s="13">
        <f t="shared" si="3101"/>
        <v>0</v>
      </c>
      <c r="AG2637" s="13">
        <f t="shared" si="3102"/>
        <v>0</v>
      </c>
      <c r="AH2637" s="13">
        <f t="shared" si="3103"/>
        <v>0</v>
      </c>
      <c r="AI2637" s="13">
        <f t="shared" si="3104"/>
        <v>0</v>
      </c>
      <c r="AJ2637" s="13">
        <f t="shared" si="3105"/>
        <v>0</v>
      </c>
      <c r="AK2637" s="13">
        <f t="shared" si="3106"/>
        <v>0</v>
      </c>
      <c r="AL2637" s="13">
        <f t="shared" si="3107"/>
        <v>0</v>
      </c>
      <c r="AM2637" s="13">
        <f t="shared" si="3108"/>
        <v>0</v>
      </c>
      <c r="AN2637" s="13">
        <f t="shared" si="3109"/>
        <v>0</v>
      </c>
      <c r="AO2637" s="13">
        <f t="shared" si="3110"/>
        <v>0</v>
      </c>
      <c r="AP2637" s="13">
        <f t="shared" si="3111"/>
        <v>0</v>
      </c>
      <c r="AQ2637" s="13">
        <f t="shared" si="3112"/>
        <v>0</v>
      </c>
      <c r="AR2637" s="13">
        <f t="shared" si="3113"/>
        <v>0</v>
      </c>
      <c r="AS2637" s="13">
        <f t="shared" si="3114"/>
        <v>0</v>
      </c>
      <c r="AT2637" s="13">
        <f t="shared" si="3115"/>
        <v>0</v>
      </c>
      <c r="AU2637" s="13">
        <f t="shared" si="3116"/>
        <v>0</v>
      </c>
      <c r="AV2637" s="13">
        <f t="shared" si="3117"/>
        <v>0</v>
      </c>
      <c r="AW2637" s="13">
        <f t="shared" si="3118"/>
        <v>0</v>
      </c>
      <c r="AX2637" s="13">
        <f t="shared" si="3119"/>
        <v>0</v>
      </c>
      <c r="AY2637" s="13">
        <f t="shared" si="3120"/>
        <v>0</v>
      </c>
      <c r="AZ2637" s="13">
        <f t="shared" si="3121"/>
        <v>0</v>
      </c>
      <c r="BA2637" s="13">
        <f t="shared" si="3122"/>
        <v>0</v>
      </c>
      <c r="BB2637" s="13">
        <f t="shared" si="3123"/>
        <v>0</v>
      </c>
      <c r="BC2637" s="13">
        <f t="shared" si="3124"/>
        <v>0</v>
      </c>
      <c r="BD2637" s="13">
        <f t="shared" si="3125"/>
        <v>0</v>
      </c>
      <c r="BE2637" s="13">
        <f t="shared" si="3126"/>
        <v>0</v>
      </c>
      <c r="BF2637" s="13">
        <f t="shared" si="3127"/>
        <v>0</v>
      </c>
      <c r="BG2637" s="13">
        <f t="shared" si="3128"/>
        <v>0</v>
      </c>
      <c r="BH2637" s="13">
        <f t="shared" si="3129"/>
        <v>0</v>
      </c>
      <c r="BI2637" s="13">
        <f t="shared" si="3130"/>
        <v>0</v>
      </c>
      <c r="BJ2637" s="14">
        <f t="shared" si="3131"/>
        <v>0</v>
      </c>
      <c r="BK2637" s="14">
        <f t="shared" si="3132"/>
        <v>1</v>
      </c>
      <c r="BL2637" s="14">
        <f t="shared" si="3133"/>
        <v>0</v>
      </c>
      <c r="BM2637" s="14">
        <f t="shared" si="3134"/>
        <v>0</v>
      </c>
      <c r="BN2637" s="14">
        <f t="shared" si="3135"/>
        <v>1</v>
      </c>
    </row>
    <row r="2638" spans="1:66" x14ac:dyDescent="0.25">
      <c r="A2638" t="s">
        <v>485</v>
      </c>
      <c r="B2638" t="s">
        <v>490</v>
      </c>
      <c r="C2638" t="s">
        <v>498</v>
      </c>
      <c r="D2638" s="7" t="s">
        <v>554</v>
      </c>
      <c r="E2638" s="10">
        <f>VLOOKUP(A2638,home!$A$2:$E$405,3,FALSE)</f>
        <v>1.41071428571429</v>
      </c>
      <c r="F2638" s="10">
        <f>VLOOKUP(B2638,home!$B$2:$E$405,3,FALSE)</f>
        <v>1.42</v>
      </c>
      <c r="G2638" s="10">
        <f>VLOOKUP(C2638,away!$B$2:$E$405,4,FALSE)</f>
        <v>0.71</v>
      </c>
      <c r="H2638" s="10">
        <f>VLOOKUP(A2638,away!$A$2:$E$405,3,FALSE)</f>
        <v>1.1071428571428601</v>
      </c>
      <c r="I2638" s="10">
        <f>VLOOKUP(C2638,away!$B$2:$E$405,3,FALSE)</f>
        <v>0.89</v>
      </c>
      <c r="J2638" s="10">
        <f>VLOOKUP(B2638,home!$B$2:$E$405,4,FALSE)</f>
        <v>1.1299999999999999</v>
      </c>
      <c r="K2638" s="12">
        <f t="shared" si="3080"/>
        <v>1.422282142857147</v>
      </c>
      <c r="L2638" s="12">
        <f t="shared" si="3081"/>
        <v>1.1134535714285743</v>
      </c>
      <c r="M2638" s="13">
        <f t="shared" si="3082"/>
        <v>7.9203426731511747E-2</v>
      </c>
      <c r="N2638" s="13">
        <f t="shared" si="3083"/>
        <v>0.11264961949332356</v>
      </c>
      <c r="O2638" s="13">
        <f t="shared" si="3084"/>
        <v>8.818933836358317E-2</v>
      </c>
      <c r="P2638" s="13">
        <f t="shared" si="3085"/>
        <v>0.12543012114491106</v>
      </c>
      <c r="Q2638" s="13">
        <f t="shared" si="3086"/>
        <v>8.0109771102503252E-2</v>
      </c>
      <c r="R2638" s="13">
        <f t="shared" si="3087"/>
        <v>4.9097366881427344E-2</v>
      </c>
      <c r="S2638" s="13">
        <f t="shared" si="3088"/>
        <v>4.9659200175008598E-2</v>
      </c>
      <c r="T2638" s="13">
        <f t="shared" si="3089"/>
        <v>8.9198510740407855E-2</v>
      </c>
      <c r="U2638" s="13">
        <f t="shared" si="3090"/>
        <v>6.9830308176760003E-2</v>
      </c>
      <c r="V2638" s="13">
        <f t="shared" si="3091"/>
        <v>8.7380611770544788E-3</v>
      </c>
      <c r="W2638" s="13">
        <f t="shared" si="3092"/>
        <v>3.7979565635821291E-2</v>
      </c>
      <c r="X2638" s="13">
        <f t="shared" si="3093"/>
        <v>4.2288482998511165E-2</v>
      </c>
      <c r="Y2638" s="13">
        <f t="shared" si="3094"/>
        <v>2.3543131212494409E-2</v>
      </c>
      <c r="Z2638" s="13">
        <f t="shared" si="3095"/>
        <v>1.8222546167288092E-2</v>
      </c>
      <c r="AA2638" s="13">
        <f t="shared" si="3096"/>
        <v>2.5917602011123798E-2</v>
      </c>
      <c r="AB2638" s="13">
        <f t="shared" si="3097"/>
        <v>1.8431071263049933E-2</v>
      </c>
      <c r="AC2638" s="13">
        <f t="shared" si="3098"/>
        <v>8.6487425263565725E-4</v>
      </c>
      <c r="AD2638" s="13">
        <f t="shared" si="3099"/>
        <v>1.3504414499324895E-2</v>
      </c>
      <c r="AE2638" s="13">
        <f t="shared" si="3100"/>
        <v>1.5036538554325126E-2</v>
      </c>
      <c r="AF2638" s="13">
        <f t="shared" si="3101"/>
        <v>8.371243777618385E-3</v>
      </c>
      <c r="AG2638" s="13">
        <f t="shared" si="3102"/>
        <v>3.1069970938294731E-3</v>
      </c>
      <c r="AH2638" s="13">
        <f t="shared" si="3103"/>
        <v>5.0724897776222525E-3</v>
      </c>
      <c r="AI2638" s="13">
        <f t="shared" si="3104"/>
        <v>7.2145116305375508E-3</v>
      </c>
      <c r="AJ2638" s="13">
        <f t="shared" si="3105"/>
        <v>5.1305355307743796E-3</v>
      </c>
      <c r="AK2638" s="13">
        <f t="shared" si="3106"/>
        <v>2.4323563562381714E-3</v>
      </c>
      <c r="AL2638" s="13">
        <f t="shared" si="3107"/>
        <v>5.4786155983346912E-5</v>
      </c>
      <c r="AM2638" s="13">
        <f t="shared" si="3108"/>
        <v>3.841417518426188E-3</v>
      </c>
      <c r="AN2638" s="13">
        <f t="shared" si="3109"/>
        <v>4.2772400552399305E-3</v>
      </c>
      <c r="AO2638" s="13">
        <f t="shared" si="3110"/>
        <v>2.3812541076821273E-3</v>
      </c>
      <c r="AP2638" s="13">
        <f t="shared" si="3111"/>
        <v>8.8380529689254233E-4</v>
      </c>
      <c r="AQ2638" s="13">
        <f t="shared" si="3112"/>
        <v>2.4601904106812328E-4</v>
      </c>
      <c r="AR2638" s="13">
        <f t="shared" si="3113"/>
        <v>1.1295963717856848E-3</v>
      </c>
      <c r="AS2638" s="13">
        <f t="shared" si="3114"/>
        <v>1.6066047482270025E-3</v>
      </c>
      <c r="AT2638" s="13">
        <f t="shared" si="3115"/>
        <v>1.1425226220163843E-3</v>
      </c>
      <c r="AU2638" s="13">
        <f t="shared" si="3116"/>
        <v>5.4166317436807635E-4</v>
      </c>
      <c r="AV2638" s="13">
        <f t="shared" si="3117"/>
        <v>1.9259946508675806E-4</v>
      </c>
      <c r="AW2638" s="13">
        <f t="shared" si="3118"/>
        <v>2.4100508110834247E-6</v>
      </c>
      <c r="AX2638" s="13">
        <f t="shared" si="3119"/>
        <v>9.1059658995269602E-4</v>
      </c>
      <c r="AY2638" s="13">
        <f t="shared" si="3120"/>
        <v>1.0139070252135104E-3</v>
      </c>
      <c r="AZ2638" s="13">
        <f t="shared" si="3121"/>
        <v>5.6446919916025259E-4</v>
      </c>
      <c r="BA2638" s="13">
        <f t="shared" si="3122"/>
        <v>2.0950341525547011E-4</v>
      </c>
      <c r="BB2638" s="13">
        <f t="shared" si="3123"/>
        <v>5.8318081485671732E-5</v>
      </c>
      <c r="BC2638" s="13">
        <f t="shared" si="3124"/>
        <v>1.2986895221816744E-5</v>
      </c>
      <c r="BD2638" s="13">
        <f t="shared" si="3125"/>
        <v>2.0962551907292187E-4</v>
      </c>
      <c r="BE2638" s="13">
        <f t="shared" si="3126"/>
        <v>2.9814663246457702E-4</v>
      </c>
      <c r="BF2638" s="13">
        <f t="shared" si="3127"/>
        <v>2.120243156536805E-4</v>
      </c>
      <c r="BG2638" s="13">
        <f t="shared" si="3128"/>
        <v>1.0051946600191225E-4</v>
      </c>
      <c r="BH2638" s="13">
        <f t="shared" si="3129"/>
        <v>3.5741760376013979E-5</v>
      </c>
      <c r="BI2638" s="13">
        <f t="shared" si="3130"/>
        <v>1.0166973507416768E-5</v>
      </c>
      <c r="BJ2638" s="14">
        <f t="shared" si="3131"/>
        <v>0.44018779233375782</v>
      </c>
      <c r="BK2638" s="14">
        <f t="shared" si="3132"/>
        <v>0.26496437666231842</v>
      </c>
      <c r="BL2638" s="14">
        <f t="shared" si="3133"/>
        <v>0.27679479103967708</v>
      </c>
      <c r="BM2638" s="14">
        <f t="shared" si="3134"/>
        <v>0.46447836551137883</v>
      </c>
      <c r="BN2638" s="14">
        <f t="shared" si="3135"/>
        <v>0.53467964371726007</v>
      </c>
    </row>
    <row r="2639" spans="1:66" x14ac:dyDescent="0.25">
      <c r="A2639" t="s">
        <v>485</v>
      </c>
      <c r="B2639" t="s">
        <v>496</v>
      </c>
      <c r="C2639" t="s">
        <v>495</v>
      </c>
      <c r="D2639" s="7" t="s">
        <v>554</v>
      </c>
      <c r="E2639" s="10">
        <f>VLOOKUP(A2639,home!$A$2:$E$405,3,FALSE)</f>
        <v>1.41071428571429</v>
      </c>
      <c r="F2639" s="10">
        <f>VLOOKUP(B2639,home!$B$2:$E$405,3,FALSE)</f>
        <v>1.06</v>
      </c>
      <c r="G2639" s="10">
        <f>VLOOKUP(C2639,away!$B$2:$E$405,4,FALSE)</f>
        <v>0</v>
      </c>
      <c r="H2639" s="10">
        <f>VLOOKUP(A2639,away!$A$2:$E$405,3,FALSE)</f>
        <v>1.1071428571428601</v>
      </c>
      <c r="I2639" s="10">
        <f>VLOOKUP(C2639,away!$B$2:$E$405,3,FALSE)</f>
        <v>0</v>
      </c>
      <c r="J2639" s="10">
        <f>VLOOKUP(B2639,home!$B$2:$E$405,4,FALSE)</f>
        <v>0.45</v>
      </c>
      <c r="K2639" s="12">
        <f t="shared" si="3080"/>
        <v>0</v>
      </c>
      <c r="L2639" s="12">
        <f t="shared" si="3081"/>
        <v>0</v>
      </c>
      <c r="M2639" s="13">
        <f t="shared" si="3082"/>
        <v>1</v>
      </c>
      <c r="N2639" s="13">
        <f t="shared" si="3083"/>
        <v>0</v>
      </c>
      <c r="O2639" s="13">
        <f t="shared" si="3084"/>
        <v>0</v>
      </c>
      <c r="P2639" s="13">
        <f t="shared" si="3085"/>
        <v>0</v>
      </c>
      <c r="Q2639" s="13">
        <f t="shared" si="3086"/>
        <v>0</v>
      </c>
      <c r="R2639" s="13">
        <f t="shared" si="3087"/>
        <v>0</v>
      </c>
      <c r="S2639" s="13">
        <f t="shared" si="3088"/>
        <v>0</v>
      </c>
      <c r="T2639" s="13">
        <f t="shared" si="3089"/>
        <v>0</v>
      </c>
      <c r="U2639" s="13">
        <f t="shared" si="3090"/>
        <v>0</v>
      </c>
      <c r="V2639" s="13">
        <f t="shared" si="3091"/>
        <v>0</v>
      </c>
      <c r="W2639" s="13">
        <f t="shared" si="3092"/>
        <v>0</v>
      </c>
      <c r="X2639" s="13">
        <f t="shared" si="3093"/>
        <v>0</v>
      </c>
      <c r="Y2639" s="13">
        <f t="shared" si="3094"/>
        <v>0</v>
      </c>
      <c r="Z2639" s="13">
        <f t="shared" si="3095"/>
        <v>0</v>
      </c>
      <c r="AA2639" s="13">
        <f t="shared" si="3096"/>
        <v>0</v>
      </c>
      <c r="AB2639" s="13">
        <f t="shared" si="3097"/>
        <v>0</v>
      </c>
      <c r="AC2639" s="13">
        <f t="shared" si="3098"/>
        <v>0</v>
      </c>
      <c r="AD2639" s="13">
        <f t="shared" si="3099"/>
        <v>0</v>
      </c>
      <c r="AE2639" s="13">
        <f t="shared" si="3100"/>
        <v>0</v>
      </c>
      <c r="AF2639" s="13">
        <f t="shared" si="3101"/>
        <v>0</v>
      </c>
      <c r="AG2639" s="13">
        <f t="shared" si="3102"/>
        <v>0</v>
      </c>
      <c r="AH2639" s="13">
        <f t="shared" si="3103"/>
        <v>0</v>
      </c>
      <c r="AI2639" s="13">
        <f t="shared" si="3104"/>
        <v>0</v>
      </c>
      <c r="AJ2639" s="13">
        <f t="shared" si="3105"/>
        <v>0</v>
      </c>
      <c r="AK2639" s="13">
        <f t="shared" si="3106"/>
        <v>0</v>
      </c>
      <c r="AL2639" s="13">
        <f t="shared" si="3107"/>
        <v>0</v>
      </c>
      <c r="AM2639" s="13">
        <f t="shared" si="3108"/>
        <v>0</v>
      </c>
      <c r="AN2639" s="13">
        <f t="shared" si="3109"/>
        <v>0</v>
      </c>
      <c r="AO2639" s="13">
        <f t="shared" si="3110"/>
        <v>0</v>
      </c>
      <c r="AP2639" s="13">
        <f t="shared" si="3111"/>
        <v>0</v>
      </c>
      <c r="AQ2639" s="13">
        <f t="shared" si="3112"/>
        <v>0</v>
      </c>
      <c r="AR2639" s="13">
        <f t="shared" si="3113"/>
        <v>0</v>
      </c>
      <c r="AS2639" s="13">
        <f t="shared" si="3114"/>
        <v>0</v>
      </c>
      <c r="AT2639" s="13">
        <f t="shared" si="3115"/>
        <v>0</v>
      </c>
      <c r="AU2639" s="13">
        <f t="shared" si="3116"/>
        <v>0</v>
      </c>
      <c r="AV2639" s="13">
        <f t="shared" si="3117"/>
        <v>0</v>
      </c>
      <c r="AW2639" s="13">
        <f t="shared" si="3118"/>
        <v>0</v>
      </c>
      <c r="AX2639" s="13">
        <f t="shared" si="3119"/>
        <v>0</v>
      </c>
      <c r="AY2639" s="13">
        <f t="shared" si="3120"/>
        <v>0</v>
      </c>
      <c r="AZ2639" s="13">
        <f t="shared" si="3121"/>
        <v>0</v>
      </c>
      <c r="BA2639" s="13">
        <f t="shared" si="3122"/>
        <v>0</v>
      </c>
      <c r="BB2639" s="13">
        <f t="shared" si="3123"/>
        <v>0</v>
      </c>
      <c r="BC2639" s="13">
        <f t="shared" si="3124"/>
        <v>0</v>
      </c>
      <c r="BD2639" s="13">
        <f t="shared" si="3125"/>
        <v>0</v>
      </c>
      <c r="BE2639" s="13">
        <f t="shared" si="3126"/>
        <v>0</v>
      </c>
      <c r="BF2639" s="13">
        <f t="shared" si="3127"/>
        <v>0</v>
      </c>
      <c r="BG2639" s="13">
        <f t="shared" si="3128"/>
        <v>0</v>
      </c>
      <c r="BH2639" s="13">
        <f t="shared" si="3129"/>
        <v>0</v>
      </c>
      <c r="BI2639" s="13">
        <f t="shared" si="3130"/>
        <v>0</v>
      </c>
      <c r="BJ2639" s="14">
        <f t="shared" si="3131"/>
        <v>0</v>
      </c>
      <c r="BK2639" s="14">
        <f t="shared" si="3132"/>
        <v>1</v>
      </c>
      <c r="BL2639" s="14">
        <f t="shared" si="3133"/>
        <v>0</v>
      </c>
      <c r="BM2639" s="14">
        <f t="shared" si="3134"/>
        <v>0</v>
      </c>
      <c r="BN2639" s="14">
        <f t="shared" si="3135"/>
        <v>1</v>
      </c>
    </row>
    <row r="2640" spans="1:66" x14ac:dyDescent="0.25">
      <c r="A2640" t="s">
        <v>485</v>
      </c>
      <c r="B2640" t="s">
        <v>488</v>
      </c>
      <c r="C2640" t="s">
        <v>492</v>
      </c>
      <c r="D2640" s="7" t="s">
        <v>554</v>
      </c>
      <c r="E2640" s="10">
        <f>VLOOKUP(A2640,home!$A$2:$E$405,3,FALSE)</f>
        <v>1.41071428571429</v>
      </c>
      <c r="F2640" s="10">
        <f>VLOOKUP(B2640,home!$B$2:$E$405,3,FALSE)</f>
        <v>2.2999999999999998</v>
      </c>
      <c r="G2640" s="10">
        <f>VLOOKUP(C2640,away!$B$2:$E$405,4,FALSE)</f>
        <v>0.71</v>
      </c>
      <c r="H2640" s="10">
        <f>VLOOKUP(A2640,away!$A$2:$E$405,3,FALSE)</f>
        <v>1.1071428571428601</v>
      </c>
      <c r="I2640" s="10">
        <f>VLOOKUP(C2640,away!$B$2:$E$405,3,FALSE)</f>
        <v>1.24</v>
      </c>
      <c r="J2640" s="10">
        <f>VLOOKUP(B2640,home!$B$2:$E$405,4,FALSE)</f>
        <v>0.45</v>
      </c>
      <c r="K2640" s="12">
        <f t="shared" ref="K2640:K2675" si="3136">E2640*F2640*G2640</f>
        <v>2.3036964285714352</v>
      </c>
      <c r="L2640" s="12">
        <f t="shared" ref="L2640:L2675" si="3137">H2640*I2640*J2640</f>
        <v>0.61778571428571594</v>
      </c>
      <c r="M2640" s="13">
        <f t="shared" ref="M2640:M2675" si="3138">_xlfn.POISSON.DIST(0,K2640,FALSE) * _xlfn.POISSON.DIST(0,L2640,FALSE)</f>
        <v>5.385380908105275E-2</v>
      </c>
      <c r="N2640" s="13">
        <f t="shared" ref="N2640:N2675" si="3139">_xlfn.POISSON.DIST(1,K2640,FALSE) * _xlfn.POISSON.DIST(0,L2640,FALSE)</f>
        <v>0.12406282764498913</v>
      </c>
      <c r="O2640" s="13">
        <f t="shared" ref="O2640:O2675" si="3140">_xlfn.POISSON.DIST(0,K2640,FALSE) * _xlfn.POISSON.DIST(1,L2640,FALSE)</f>
        <v>3.3270113910144748E-2</v>
      </c>
      <c r="P2640" s="13">
        <f t="shared" ref="P2640:P2675" si="3141">_xlfn.POISSON.DIST(1,K2640,FALSE) * _xlfn.POISSON.DIST(1,L2640,FALSE)</f>
        <v>7.6644242592965289E-2</v>
      </c>
      <c r="Q2640" s="13">
        <f t="shared" ref="Q2640:Q2675" si="3142">_xlfn.POISSON.DIST(2,K2640,FALSE) * _xlfn.POISSON.DIST(0,L2640,FALSE)</f>
        <v>0.14290154648211753</v>
      </c>
      <c r="R2640" s="13">
        <f t="shared" ref="R2640:R2675" si="3143">_xlfn.POISSON.DIST(0,K2640,FALSE) * _xlfn.POISSON.DIST(2,L2640,FALSE)</f>
        <v>1.0276900543172953E-2</v>
      </c>
      <c r="S2640" s="13">
        <f t="shared" ref="S2640:S2675" si="3144">_xlfn.POISSON.DIST(2,K2640,FALSE) * _xlfn.POISSON.DIST(2,L2640,FALSE)</f>
        <v>2.7269844152565562E-2</v>
      </c>
      <c r="T2640" s="13">
        <f t="shared" ref="T2640:T2675" si="3145">_xlfn.POISSON.DIST(2,K2640,FALSE) * _xlfn.POISSON.DIST(1,L2640,FALSE)</f>
        <v>8.8282533965988411E-2</v>
      </c>
      <c r="U2640" s="13">
        <f t="shared" ref="U2640:U2675" si="3146">_xlfn.POISSON.DIST(1,K2640,FALSE) * _xlfn.POISSON.DIST(2,L2640,FALSE)</f>
        <v>2.3674859078091373E-2</v>
      </c>
      <c r="V2640" s="13">
        <f t="shared" ref="V2640:V2675" si="3147">_xlfn.POISSON.DIST(3,K2640,FALSE) * _xlfn.POISSON.DIST(3,L2640,FALSE)</f>
        <v>4.312243308662032E-3</v>
      </c>
      <c r="W2640" s="13">
        <f t="shared" ref="W2640:W2675" si="3148">_xlfn.POISSON.DIST(3,K2640,FALSE) * _xlfn.POISSON.DIST(0,L2640,FALSE)</f>
        <v>0.10973392742272969</v>
      </c>
      <c r="X2640" s="13">
        <f t="shared" ref="X2640:X2675" si="3149">_xlfn.POISSON.DIST(3,K2640,FALSE) * _xlfn.POISSON.DIST(1,L2640,FALSE)</f>
        <v>6.7792052734227976E-2</v>
      </c>
      <c r="Y2640" s="13">
        <f t="shared" ref="Y2640:Y2675" si="3150">_xlfn.POISSON.DIST(3,K2640,FALSE) * _xlfn.POISSON.DIST(2,L2640,FALSE)</f>
        <v>2.0940480860654975E-2</v>
      </c>
      <c r="Z2640" s="13">
        <f t="shared" ref="Z2640:Z2675" si="3151">_xlfn.POISSON.DIST(0,K2640,FALSE) * _xlfn.POISSON.DIST(3,L2640,FALSE)</f>
        <v>2.1163074475691215E-3</v>
      </c>
      <c r="AA2640" s="13">
        <f t="shared" ref="AA2640:AA2675" si="3152">_xlfn.POISSON.DIST(1,K2640,FALSE) * _xlfn.POISSON.DIST(3,L2640,FALSE)</f>
        <v>4.8753299087241153E-3</v>
      </c>
      <c r="AB2640" s="13">
        <f t="shared" ref="AB2640:AB2675" si="3153">_xlfn.POISSON.DIST(2,K2640,FALSE) * _xlfn.POISSON.DIST(3,L2640,FALSE)</f>
        <v>5.6156400494176235E-3</v>
      </c>
      <c r="AC2640" s="13">
        <f t="shared" ref="AC2640:AC2675" si="3154">_xlfn.POISSON.DIST(4,K2640,FALSE) * _xlfn.POISSON.DIST(4,L2640,FALSE)</f>
        <v>3.8357154757098018E-4</v>
      </c>
      <c r="AD2640" s="13">
        <f t="shared" ref="AD2640:AD2675" si="3155">_xlfn.POISSON.DIST(4,K2640,FALSE) * _xlfn.POISSON.DIST(0,L2640,FALSE)</f>
        <v>6.3198414174214887E-2</v>
      </c>
      <c r="AE2640" s="13">
        <f t="shared" ref="AE2640:AE2675" si="3156">_xlfn.POISSON.DIST(4,K2640,FALSE) * _xlfn.POISSON.DIST(1,L2640,FALSE)</f>
        <v>3.9043077442341853E-2</v>
      </c>
      <c r="AF2640" s="13">
        <f t="shared" ref="AF2640:AF2675" si="3157">_xlfn.POISSON.DIST(4,K2640,FALSE) * _xlfn.POISSON.DIST(2,L2640,FALSE)</f>
        <v>1.2060127742814843E-2</v>
      </c>
      <c r="AG2640" s="13">
        <f t="shared" ref="AG2640:AG2675" si="3158">_xlfn.POISSON.DIST(4,K2640,FALSE) * _xlfn.POISSON.DIST(3,L2640,FALSE)</f>
        <v>2.4835248773239487E-3</v>
      </c>
      <c r="AH2640" s="13">
        <f t="shared" ref="AH2640:AH2675" si="3159">_xlfn.POISSON.DIST(0,K2640,FALSE) * _xlfn.POISSON.DIST(4,L2640,FALSE)</f>
        <v>3.2685612703616754E-4</v>
      </c>
      <c r="AI2640" s="13">
        <f t="shared" ref="AI2640:AI2675" si="3160">_xlfn.POISSON.DIST(1,K2640,FALSE) * _xlfn.POISSON.DIST(4,L2640,FALSE)</f>
        <v>7.5297729250991033E-4</v>
      </c>
      <c r="AJ2640" s="13">
        <f t="shared" ref="AJ2640:AJ2675" si="3161">_xlfn.POISSON.DIST(2,K2640,FALSE) * _xlfn.POISSON.DIST(4,L2640,FALSE)</f>
        <v>8.6731554977523479E-4</v>
      </c>
      <c r="AK2640" s="13">
        <f t="shared" ref="AK2640:AK2675" si="3162">_xlfn.POISSON.DIST(3,K2640,FALSE) * _xlfn.POISSON.DIST(4,L2640,FALSE)</f>
        <v>6.6601057815389312E-4</v>
      </c>
      <c r="AL2640" s="13">
        <f t="shared" ref="AL2640:AL2675" si="3163">_xlfn.POISSON.DIST(5,K2640,FALSE) * _xlfn.POISSON.DIST(5,L2640,FALSE)</f>
        <v>2.1835819040798383E-5</v>
      </c>
      <c r="AM2640" s="13">
        <f t="shared" ref="AM2640:AM2675" si="3164">_xlfn.POISSON.DIST(5,K2640,FALSE) * _xlfn.POISSON.DIST(0,L2640,FALSE)</f>
        <v>2.9117992204903419E-2</v>
      </c>
      <c r="AN2640" s="13">
        <f t="shared" ref="AN2640:AN2675" si="3165">_xlfn.POISSON.DIST(5,K2640,FALSE) * _xlfn.POISSON.DIST(1,L2640,FALSE)</f>
        <v>1.798867961287217E-2</v>
      </c>
      <c r="AO2640" s="13">
        <f t="shared" ref="AO2640:AO2675" si="3166">_xlfn.POISSON.DIST(5,K2640,FALSE) * _xlfn.POISSON.DIST(2,L2640,FALSE)</f>
        <v>5.5565746418475646E-3</v>
      </c>
      <c r="AP2640" s="13">
        <f t="shared" ref="AP2640:AP2675" si="3167">_xlfn.POISSON.DIST(5,K2640,FALSE) * _xlfn.POISSON.DIST(3,L2640,FALSE)</f>
        <v>1.1442574780318978E-3</v>
      </c>
      <c r="AQ2640" s="13">
        <f t="shared" ref="AQ2640:AQ2675" si="3168">_xlfn.POISSON.DIST(5,K2640,FALSE) * _xlfn.POISSON.DIST(4,L2640,FALSE)</f>
        <v>1.7672648084817696E-4</v>
      </c>
      <c r="AR2640" s="13">
        <f t="shared" ref="AR2640:AR2675" si="3169">_xlfn.POISSON.DIST(0,K2640,FALSE) * _xlfn.POISSON.DIST(5,L2640,FALSE)</f>
        <v>4.0385409181940298E-5</v>
      </c>
      <c r="AS2640" s="13">
        <f t="shared" ref="AS2640:AS2675" si="3170">_xlfn.POISSON.DIST(1,K2640,FALSE) * _xlfn.POISSON.DIST(5,L2640,FALSE)</f>
        <v>9.3035722898831893E-5</v>
      </c>
      <c r="AT2640" s="13">
        <f t="shared" ref="AT2640:AT2675" si="3171">_xlfn.POISSON.DIST(2,K2640,FALSE) * _xlfn.POISSON.DIST(5,L2640,FALSE)</f>
        <v>1.0716303128580038E-4</v>
      </c>
      <c r="AU2640" s="13">
        <f t="shared" ref="AU2640:AU2675" si="3172">_xlfn.POISSON.DIST(3,K2640,FALSE) * _xlfn.POISSON.DIST(5,L2640,FALSE)</f>
        <v>8.2290364149329112E-5</v>
      </c>
      <c r="AV2640" s="13">
        <f t="shared" ref="AV2640:AV2675" si="3173">_xlfn.POISSON.DIST(4,K2640,FALSE) * _xlfn.POISSON.DIST(5,L2640,FALSE)</f>
        <v>4.7393004499163098E-5</v>
      </c>
      <c r="AW2640" s="13">
        <f t="shared" ref="AW2640:AW2675" si="3174">_xlfn.POISSON.DIST(6,K2640,FALSE) * _xlfn.POISSON.DIST(6,L2640,FALSE)</f>
        <v>8.6323709828553497E-7</v>
      </c>
      <c r="AX2640" s="13">
        <f t="shared" ref="AX2640:AX2675" si="3175">_xlfn.POISSON.DIST(6,K2640,FALSE) * _xlfn.POISSON.DIST(0,L2640,FALSE)</f>
        <v>1.1179835774934485E-2</v>
      </c>
      <c r="AY2640" s="13">
        <f t="shared" ref="AY2640:AY2675" si="3176">_xlfn.POISSON.DIST(6,K2640,FALSE) * _xlfn.POISSON.DIST(1,L2640,FALSE)</f>
        <v>6.9067428298149021E-3</v>
      </c>
      <c r="AZ2640" s="13">
        <f t="shared" ref="AZ2640:AZ2675" si="3177">_xlfn.POISSON.DIST(6,K2640,FALSE) * _xlfn.POISSON.DIST(2,L2640,FALSE)</f>
        <v>2.1334435262524731E-3</v>
      </c>
      <c r="BA2640" s="13">
        <f t="shared" ref="BA2640:BA2675" si="3178">_xlfn.POISSON.DIST(6,K2640,FALSE) * _xlfn.POISSON.DIST(3,L2640,FALSE)</f>
        <v>4.3933697758470684E-4</v>
      </c>
      <c r="BB2640" s="13">
        <f t="shared" ref="BB2640:BB2675" si="3179">_xlfn.POISSON.DIST(6,K2640,FALSE) * _xlfn.POISSON.DIST(4,L2640,FALSE)</f>
        <v>6.7854027127323911E-5</v>
      </c>
      <c r="BC2640" s="13">
        <f t="shared" ref="BC2640:BC2675" si="3180">_xlfn.POISSON.DIST(6,K2640,FALSE) * _xlfn.POISSON.DIST(5,L2640,FALSE)</f>
        <v>8.3838497232032305E-6</v>
      </c>
      <c r="BD2640" s="13">
        <f t="shared" ref="BD2640:BD2675" si="3181">_xlfn.POISSON.DIST(0,K2640,FALSE) * _xlfn.POISSON.DIST(6,L2640,FALSE)</f>
        <v>4.1582548096976489E-6</v>
      </c>
      <c r="BE2640" s="13">
        <f t="shared" ref="BE2640:BE2675" si="3182">_xlfn.POISSON.DIST(1,K2640,FALSE) * _xlfn.POISSON.DIST(6,L2640,FALSE)</f>
        <v>9.579356754190467E-6</v>
      </c>
      <c r="BF2640" s="13">
        <f t="shared" ref="BF2640:BF2675" si="3183">_xlfn.POISSON.DIST(2,K2640,FALSE) * _xlfn.POISSON.DIST(6,L2640,FALSE)</f>
        <v>1.1033964971320117E-5</v>
      </c>
      <c r="BG2640" s="13">
        <f t="shared" ref="BG2640:BG2675" si="3184">_xlfn.POISSON.DIST(3,K2640,FALSE) * _xlfn.POISSON.DIST(6,L2640,FALSE)</f>
        <v>8.4729685658041589E-6</v>
      </c>
      <c r="BH2640" s="13">
        <f t="shared" ref="BH2640:BH2675" si="3185">_xlfn.POISSON.DIST(4,K2640,FALSE) * _xlfn.POISSON.DIST(6,L2640,FALSE)</f>
        <v>4.8797868561102702E-6</v>
      </c>
      <c r="BI2640" s="13">
        <f t="shared" ref="BI2640:BI2675" si="3186">_xlfn.POISSON.DIST(5,K2640,FALSE) * _xlfn.POISSON.DIST(6,L2640,FALSE)</f>
        <v>2.2483095105222108E-6</v>
      </c>
      <c r="BJ2640" s="14">
        <f t="shared" ref="BJ2640:BJ2675" si="3187">SUM(N2640,Q2640,T2640,W2640,X2640,Y2640,AD2640,AE2640,AF2640,AG2640,AM2640,AN2640,AO2640,AP2640,AQ2640,AX2640,AY2640,AZ2640,BA2640,BB2640,BC2640)</f>
        <v>0.74521834075134352</v>
      </c>
      <c r="BK2640" s="14">
        <f t="shared" ref="BK2640:BK2675" si="3188">SUM(M2640,P2640,S2640,V2640,AC2640,AL2640,AY2640)</f>
        <v>0.16939228933167233</v>
      </c>
      <c r="BL2640" s="14">
        <f t="shared" ref="BL2640:BL2675" si="3189">SUM(O2640,R2640,U2640,AA2640,AB2640,AH2640,AI2640,AJ2640,AK2640,AR2640,AS2640,AT2640,AU2640,AV2640,BD2640,BE2640,BF2640,BG2640,BH2640,BI2640)</f>
        <v>8.0736643210508732E-2</v>
      </c>
      <c r="BM2640" s="14">
        <f t="shared" ref="BM2640:BM2675" si="3190">SUM(S2640:BI2640)</f>
        <v>0.54954826089393483</v>
      </c>
      <c r="BN2640" s="14">
        <f t="shared" ref="BN2640:BN2675" si="3191">SUM(M2640:R2640)</f>
        <v>0.44100944025444239</v>
      </c>
    </row>
    <row r="2641" spans="1:66" x14ac:dyDescent="0.25">
      <c r="A2641" t="s">
        <v>22</v>
      </c>
      <c r="B2641" t="s">
        <v>175</v>
      </c>
      <c r="C2641" t="s">
        <v>24</v>
      </c>
      <c r="D2641" s="7" t="s">
        <v>554</v>
      </c>
      <c r="E2641" s="10">
        <f>VLOOKUP(A2641,home!$A$2:$E$405,3,FALSE)</f>
        <v>1.6818181818181801</v>
      </c>
      <c r="F2641" s="10">
        <f>VLOOKUP(B2641,home!$B$2:$E$405,3,FALSE)</f>
        <v>0</v>
      </c>
      <c r="G2641" s="10">
        <f>VLOOKUP(C2641,away!$B$2:$E$405,4,FALSE)</f>
        <v>0.95</v>
      </c>
      <c r="H2641" s="10">
        <f>VLOOKUP(A2641,away!$A$2:$E$405,3,FALSE)</f>
        <v>1.39090909090909</v>
      </c>
      <c r="I2641" s="10">
        <f>VLOOKUP(C2641,away!$B$2:$E$405,3,FALSE)</f>
        <v>1.19</v>
      </c>
      <c r="J2641" s="10">
        <f>VLOOKUP(B2641,home!$B$2:$E$405,4,FALSE)</f>
        <v>0</v>
      </c>
      <c r="K2641" s="12">
        <f t="shared" si="3136"/>
        <v>0</v>
      </c>
      <c r="L2641" s="12">
        <f t="shared" si="3137"/>
        <v>0</v>
      </c>
      <c r="M2641" s="13">
        <f t="shared" si="3138"/>
        <v>1</v>
      </c>
      <c r="N2641" s="13">
        <f t="shared" si="3139"/>
        <v>0</v>
      </c>
      <c r="O2641" s="13">
        <f t="shared" si="3140"/>
        <v>0</v>
      </c>
      <c r="P2641" s="13">
        <f t="shared" si="3141"/>
        <v>0</v>
      </c>
      <c r="Q2641" s="13">
        <f t="shared" si="3142"/>
        <v>0</v>
      </c>
      <c r="R2641" s="13">
        <f t="shared" si="3143"/>
        <v>0</v>
      </c>
      <c r="S2641" s="13">
        <f t="shared" si="3144"/>
        <v>0</v>
      </c>
      <c r="T2641" s="13">
        <f t="shared" si="3145"/>
        <v>0</v>
      </c>
      <c r="U2641" s="13">
        <f t="shared" si="3146"/>
        <v>0</v>
      </c>
      <c r="V2641" s="13">
        <f t="shared" si="3147"/>
        <v>0</v>
      </c>
      <c r="W2641" s="13">
        <f t="shared" si="3148"/>
        <v>0</v>
      </c>
      <c r="X2641" s="13">
        <f t="shared" si="3149"/>
        <v>0</v>
      </c>
      <c r="Y2641" s="13">
        <f t="shared" si="3150"/>
        <v>0</v>
      </c>
      <c r="Z2641" s="13">
        <f t="shared" si="3151"/>
        <v>0</v>
      </c>
      <c r="AA2641" s="13">
        <f t="shared" si="3152"/>
        <v>0</v>
      </c>
      <c r="AB2641" s="13">
        <f t="shared" si="3153"/>
        <v>0</v>
      </c>
      <c r="AC2641" s="13">
        <f t="shared" si="3154"/>
        <v>0</v>
      </c>
      <c r="AD2641" s="13">
        <f t="shared" si="3155"/>
        <v>0</v>
      </c>
      <c r="AE2641" s="13">
        <f t="shared" si="3156"/>
        <v>0</v>
      </c>
      <c r="AF2641" s="13">
        <f t="shared" si="3157"/>
        <v>0</v>
      </c>
      <c r="AG2641" s="13">
        <f t="shared" si="3158"/>
        <v>0</v>
      </c>
      <c r="AH2641" s="13">
        <f t="shared" si="3159"/>
        <v>0</v>
      </c>
      <c r="AI2641" s="13">
        <f t="shared" si="3160"/>
        <v>0</v>
      </c>
      <c r="AJ2641" s="13">
        <f t="shared" si="3161"/>
        <v>0</v>
      </c>
      <c r="AK2641" s="13">
        <f t="shared" si="3162"/>
        <v>0</v>
      </c>
      <c r="AL2641" s="13">
        <f t="shared" si="3163"/>
        <v>0</v>
      </c>
      <c r="AM2641" s="13">
        <f t="shared" si="3164"/>
        <v>0</v>
      </c>
      <c r="AN2641" s="13">
        <f t="shared" si="3165"/>
        <v>0</v>
      </c>
      <c r="AO2641" s="13">
        <f t="shared" si="3166"/>
        <v>0</v>
      </c>
      <c r="AP2641" s="13">
        <f t="shared" si="3167"/>
        <v>0</v>
      </c>
      <c r="AQ2641" s="13">
        <f t="shared" si="3168"/>
        <v>0</v>
      </c>
      <c r="AR2641" s="13">
        <f t="shared" si="3169"/>
        <v>0</v>
      </c>
      <c r="AS2641" s="13">
        <f t="shared" si="3170"/>
        <v>0</v>
      </c>
      <c r="AT2641" s="13">
        <f t="shared" si="3171"/>
        <v>0</v>
      </c>
      <c r="AU2641" s="13">
        <f t="shared" si="3172"/>
        <v>0</v>
      </c>
      <c r="AV2641" s="13">
        <f t="shared" si="3173"/>
        <v>0</v>
      </c>
      <c r="AW2641" s="13">
        <f t="shared" si="3174"/>
        <v>0</v>
      </c>
      <c r="AX2641" s="13">
        <f t="shared" si="3175"/>
        <v>0</v>
      </c>
      <c r="AY2641" s="13">
        <f t="shared" si="3176"/>
        <v>0</v>
      </c>
      <c r="AZ2641" s="13">
        <f t="shared" si="3177"/>
        <v>0</v>
      </c>
      <c r="BA2641" s="13">
        <f t="shared" si="3178"/>
        <v>0</v>
      </c>
      <c r="BB2641" s="13">
        <f t="shared" si="3179"/>
        <v>0</v>
      </c>
      <c r="BC2641" s="13">
        <f t="shared" si="3180"/>
        <v>0</v>
      </c>
      <c r="BD2641" s="13">
        <f t="shared" si="3181"/>
        <v>0</v>
      </c>
      <c r="BE2641" s="13">
        <f t="shared" si="3182"/>
        <v>0</v>
      </c>
      <c r="BF2641" s="13">
        <f t="shared" si="3183"/>
        <v>0</v>
      </c>
      <c r="BG2641" s="13">
        <f t="shared" si="3184"/>
        <v>0</v>
      </c>
      <c r="BH2641" s="13">
        <f t="shared" si="3185"/>
        <v>0</v>
      </c>
      <c r="BI2641" s="13">
        <f t="shared" si="3186"/>
        <v>0</v>
      </c>
      <c r="BJ2641" s="14">
        <f t="shared" si="3187"/>
        <v>0</v>
      </c>
      <c r="BK2641" s="14">
        <f t="shared" si="3188"/>
        <v>1</v>
      </c>
      <c r="BL2641" s="14">
        <f t="shared" si="3189"/>
        <v>0</v>
      </c>
      <c r="BM2641" s="14">
        <f t="shared" si="3190"/>
        <v>0</v>
      </c>
      <c r="BN2641" s="14">
        <f t="shared" si="3191"/>
        <v>1</v>
      </c>
    </row>
    <row r="2642" spans="1:66" x14ac:dyDescent="0.25">
      <c r="A2642" t="s">
        <v>22</v>
      </c>
      <c r="B2642" t="s">
        <v>166</v>
      </c>
      <c r="C2642" t="s">
        <v>162</v>
      </c>
      <c r="D2642" s="7" t="s">
        <v>554</v>
      </c>
      <c r="E2642" s="10">
        <f>VLOOKUP(A2642,home!$A$2:$E$405,3,FALSE)</f>
        <v>1.6818181818181801</v>
      </c>
      <c r="F2642" s="10">
        <f>VLOOKUP(B2642,home!$B$2:$E$405,3,FALSE)</f>
        <v>0.79</v>
      </c>
      <c r="G2642" s="10">
        <f>VLOOKUP(C2642,away!$B$2:$E$405,4,FALSE)</f>
        <v>1.66</v>
      </c>
      <c r="H2642" s="10">
        <f>VLOOKUP(A2642,away!$A$2:$E$405,3,FALSE)</f>
        <v>1.39090909090909</v>
      </c>
      <c r="I2642" s="10">
        <f>VLOOKUP(C2642,away!$B$2:$E$405,3,FALSE)</f>
        <v>0.48</v>
      </c>
      <c r="J2642" s="10">
        <f>VLOOKUP(B2642,home!$B$2:$E$405,4,FALSE)</f>
        <v>1.68</v>
      </c>
      <c r="K2642" s="12">
        <f t="shared" si="3136"/>
        <v>2.2055363636363614</v>
      </c>
      <c r="L2642" s="12">
        <f t="shared" si="3137"/>
        <v>1.12162909090909</v>
      </c>
      <c r="M2642" s="13">
        <f t="shared" si="3138"/>
        <v>3.5894706179386296E-2</v>
      </c>
      <c r="N2642" s="13">
        <f t="shared" si="3139"/>
        <v>7.9167079740679297E-2</v>
      </c>
      <c r="O2642" s="13">
        <f t="shared" si="3140"/>
        <v>4.0260546660433945E-2</v>
      </c>
      <c r="P2642" s="13">
        <f t="shared" si="3141"/>
        <v>8.8796099679465543E-2</v>
      </c>
      <c r="Q2642" s="13">
        <f t="shared" si="3142"/>
        <v>8.730293658548384E-2</v>
      </c>
      <c r="R2642" s="13">
        <f t="shared" si="3143"/>
        <v>2.2578700175122771E-2</v>
      </c>
      <c r="S2642" s="13">
        <f t="shared" si="3144"/>
        <v>5.4915809025438245E-2</v>
      </c>
      <c r="T2642" s="13">
        <f t="shared" si="3145"/>
        <v>9.7921513396070164E-2</v>
      </c>
      <c r="U2642" s="13">
        <f t="shared" si="3146"/>
        <v>4.9798144279875951E-2</v>
      </c>
      <c r="V2642" s="13">
        <f t="shared" si="3147"/>
        <v>1.5094487216866424E-2</v>
      </c>
      <c r="W2642" s="13">
        <f t="shared" si="3148"/>
        <v>6.4183267097174618E-2</v>
      </c>
      <c r="X2642" s="13">
        <f t="shared" si="3149"/>
        <v>7.1989819525779264E-2</v>
      </c>
      <c r="Y2642" s="13">
        <f t="shared" si="3150"/>
        <v>4.0372937914704636E-2</v>
      </c>
      <c r="Z2642" s="13">
        <f t="shared" si="3151"/>
        <v>8.4416423171106165E-3</v>
      </c>
      <c r="AA2642" s="13">
        <f t="shared" si="3152"/>
        <v>1.8618349099198978E-2</v>
      </c>
      <c r="AB2642" s="13">
        <f t="shared" si="3153"/>
        <v>2.0531722984579823E-2</v>
      </c>
      <c r="AC2642" s="13">
        <f t="shared" si="3154"/>
        <v>2.3337905052434639E-3</v>
      </c>
      <c r="AD2642" s="13">
        <f t="shared" si="3155"/>
        <v>3.5389632379950957E-2</v>
      </c>
      <c r="AE2642" s="13">
        <f t="shared" si="3156"/>
        <v>3.9694041193931287E-2</v>
      </c>
      <c r="AF2642" s="13">
        <f t="shared" si="3157"/>
        <v>2.2260995669428567E-2</v>
      </c>
      <c r="AG2642" s="13">
        <f t="shared" si="3158"/>
        <v>8.322860111810779E-3</v>
      </c>
      <c r="AH2642" s="13">
        <f t="shared" si="3159"/>
        <v>2.3670978994801226E-3</v>
      </c>
      <c r="AI2642" s="13">
        <f t="shared" si="3160"/>
        <v>5.2207204935906595E-3</v>
      </c>
      <c r="AJ2642" s="13">
        <f t="shared" si="3161"/>
        <v>5.7572444464978863E-3</v>
      </c>
      <c r="AK2642" s="13">
        <f t="shared" si="3162"/>
        <v>4.2326039936981938E-3</v>
      </c>
      <c r="AL2642" s="13">
        <f t="shared" si="3163"/>
        <v>2.3093265430165104E-4</v>
      </c>
      <c r="AM2642" s="13">
        <f t="shared" si="3164"/>
        <v>1.5610624221940936E-2</v>
      </c>
      <c r="AN2642" s="13">
        <f t="shared" si="3165"/>
        <v>1.7509330254579031E-2</v>
      </c>
      <c r="AO2642" s="13">
        <f t="shared" si="3166"/>
        <v>9.8194870879352546E-3</v>
      </c>
      <c r="AP2642" s="13">
        <f t="shared" si="3167"/>
        <v>3.671274125211454E-3</v>
      </c>
      <c r="AQ2642" s="13">
        <f t="shared" si="3168"/>
        <v>1.0294519648847474E-3</v>
      </c>
      <c r="AR2642" s="13">
        <f t="shared" si="3169"/>
        <v>5.3100117301734103E-4</v>
      </c>
      <c r="AS2642" s="13">
        <f t="shared" si="3170"/>
        <v>1.1711423962233087E-3</v>
      </c>
      <c r="AT2642" s="13">
        <f t="shared" si="3171"/>
        <v>1.2914985709333658E-3</v>
      </c>
      <c r="AU2642" s="13">
        <f t="shared" si="3172"/>
        <v>9.4948235392597737E-4</v>
      </c>
      <c r="AV2642" s="13">
        <f t="shared" si="3173"/>
        <v>5.2352946455369825E-4</v>
      </c>
      <c r="AW2642" s="13">
        <f t="shared" si="3174"/>
        <v>1.5868882113248096E-5</v>
      </c>
      <c r="AX2642" s="13">
        <f t="shared" si="3175"/>
        <v>5.7382998967588864E-3</v>
      </c>
      <c r="AY2642" s="13">
        <f t="shared" si="3176"/>
        <v>6.4362440965653935E-3</v>
      </c>
      <c r="AZ2642" s="13">
        <f t="shared" si="3177"/>
        <v>3.609539307449821E-3</v>
      </c>
      <c r="BA2642" s="13">
        <f t="shared" si="3178"/>
        <v>1.3495214306718556E-3</v>
      </c>
      <c r="BB2642" s="13">
        <f t="shared" si="3179"/>
        <v>3.7841562386170221E-4</v>
      </c>
      <c r="BC2642" s="13">
        <f t="shared" si="3180"/>
        <v>8.4888394435559401E-5</v>
      </c>
      <c r="BD2642" s="13">
        <f t="shared" si="3181"/>
        <v>9.9264393827183271E-5</v>
      </c>
      <c r="BE2642" s="13">
        <f t="shared" si="3182"/>
        <v>2.1893123020017349E-4</v>
      </c>
      <c r="BF2642" s="13">
        <f t="shared" si="3183"/>
        <v>2.4143039467106289E-4</v>
      </c>
      <c r="BG2642" s="13">
        <f t="shared" si="3184"/>
        <v>1.7749450491136916E-4</v>
      </c>
      <c r="BH2642" s="13">
        <f t="shared" si="3185"/>
        <v>9.7867646231914379E-5</v>
      </c>
      <c r="BI2642" s="13">
        <f t="shared" si="3186"/>
        <v>4.3170130517597261E-5</v>
      </c>
      <c r="BJ2642" s="14">
        <f t="shared" si="3187"/>
        <v>0.61184216001930802</v>
      </c>
      <c r="BK2642" s="14">
        <f t="shared" si="3188"/>
        <v>0.20370206935726703</v>
      </c>
      <c r="BL2642" s="14">
        <f t="shared" si="3189"/>
        <v>0.17470994229149131</v>
      </c>
      <c r="BM2642" s="14">
        <f t="shared" si="3190"/>
        <v>0.63827536975015298</v>
      </c>
      <c r="BN2642" s="14">
        <f t="shared" si="3191"/>
        <v>0.35400006902057168</v>
      </c>
    </row>
    <row r="2643" spans="1:66" x14ac:dyDescent="0.25">
      <c r="A2643" t="s">
        <v>22</v>
      </c>
      <c r="B2643" t="s">
        <v>167</v>
      </c>
      <c r="C2643" t="s">
        <v>259</v>
      </c>
      <c r="D2643" s="7" t="s">
        <v>554</v>
      </c>
      <c r="E2643" s="10">
        <f>VLOOKUP(A2643,home!$A$2:$E$405,3,FALSE)</f>
        <v>1.6818181818181801</v>
      </c>
      <c r="F2643" s="10">
        <f>VLOOKUP(B2643,home!$B$2:$E$405,3,FALSE)</f>
        <v>0.69</v>
      </c>
      <c r="G2643" s="10">
        <f>VLOOKUP(C2643,away!$B$2:$E$405,4,FALSE)</f>
        <v>1.07</v>
      </c>
      <c r="H2643" s="10">
        <f>VLOOKUP(A2643,away!$A$2:$E$405,3,FALSE)</f>
        <v>1.39090909090909</v>
      </c>
      <c r="I2643" s="10">
        <f>VLOOKUP(C2643,away!$B$2:$E$405,3,FALSE)</f>
        <v>1.07</v>
      </c>
      <c r="J2643" s="10">
        <f>VLOOKUP(B2643,home!$B$2:$E$405,4,FALSE)</f>
        <v>1.08</v>
      </c>
      <c r="K2643" s="12">
        <f t="shared" si="3136"/>
        <v>1.2416863636363622</v>
      </c>
      <c r="L2643" s="12">
        <f t="shared" si="3137"/>
        <v>1.6073345454545445</v>
      </c>
      <c r="M2643" s="13">
        <f t="shared" si="3138"/>
        <v>5.7900983457933208E-2</v>
      </c>
      <c r="N2643" s="13">
        <f t="shared" si="3139"/>
        <v>7.1894861600850249E-2</v>
      </c>
      <c r="O2643" s="13">
        <f t="shared" si="3140"/>
        <v>9.3066250927728161E-2</v>
      </c>
      <c r="P2643" s="13">
        <f t="shared" si="3141"/>
        <v>0.11555909469172</v>
      </c>
      <c r="Q2643" s="13">
        <f t="shared" si="3142"/>
        <v>4.4635434632649643E-2</v>
      </c>
      <c r="R2643" s="13">
        <f t="shared" si="3143"/>
        <v>7.4794300066039279E-2</v>
      </c>
      <c r="S2643" s="13">
        <f t="shared" si="3144"/>
        <v>5.7658365922540533E-2</v>
      </c>
      <c r="T2643" s="13">
        <f t="shared" si="3145"/>
        <v>7.1744076036435941E-2</v>
      </c>
      <c r="U2643" s="13">
        <f t="shared" si="3146"/>
        <v>9.2871062469727234E-2</v>
      </c>
      <c r="V2643" s="13">
        <f t="shared" si="3147"/>
        <v>1.2786097478625417E-2</v>
      </c>
      <c r="W2643" s="13">
        <f t="shared" si="3148"/>
        <v>1.8474403506114428E-2</v>
      </c>
      <c r="X2643" s="13">
        <f t="shared" si="3149"/>
        <v>2.9694546962044276E-2</v>
      </c>
      <c r="Y2643" s="13">
        <f t="shared" si="3150"/>
        <v>2.3864535571858036E-2</v>
      </c>
      <c r="Z2643" s="13">
        <f t="shared" si="3151"/>
        <v>4.0073154099746024E-2</v>
      </c>
      <c r="AA2643" s="13">
        <f t="shared" si="3152"/>
        <v>4.9758288993553224E-2</v>
      </c>
      <c r="AB2643" s="13">
        <f t="shared" si="3153"/>
        <v>3.0892094460586168E-2</v>
      </c>
      <c r="AC2643" s="13">
        <f t="shared" si="3154"/>
        <v>1.594910139073371E-3</v>
      </c>
      <c r="AD2643" s="13">
        <f t="shared" si="3155"/>
        <v>5.734853727464519E-3</v>
      </c>
      <c r="AE2643" s="13">
        <f t="shared" si="3156"/>
        <v>9.2178285092824816E-3</v>
      </c>
      <c r="AF2643" s="13">
        <f t="shared" si="3157"/>
        <v>7.4080670985227507E-3</v>
      </c>
      <c r="AG2643" s="13">
        <f t="shared" si="3158"/>
        <v>3.9690807208336114E-3</v>
      </c>
      <c r="AH2643" s="13">
        <f t="shared" si="3159"/>
        <v>1.6102741232461287E-2</v>
      </c>
      <c r="AI2643" s="13">
        <f t="shared" si="3160"/>
        <v>1.9994554205512171E-2</v>
      </c>
      <c r="AJ2643" s="13">
        <f t="shared" si="3161"/>
        <v>1.2413482651986272E-2</v>
      </c>
      <c r="AK2643" s="13">
        <f t="shared" si="3162"/>
        <v>5.1378840447359672E-3</v>
      </c>
      <c r="AL2643" s="13">
        <f t="shared" si="3163"/>
        <v>1.2732520988688775E-4</v>
      </c>
      <c r="AM2643" s="13">
        <f t="shared" si="3164"/>
        <v>1.4241779341683711E-3</v>
      </c>
      <c r="AN2643" s="13">
        <f t="shared" si="3165"/>
        <v>2.2891303924629106E-3</v>
      </c>
      <c r="AO2643" s="13">
        <f t="shared" si="3166"/>
        <v>1.8396991794277782E-3</v>
      </c>
      <c r="AP2643" s="13">
        <f t="shared" si="3167"/>
        <v>9.8567068144621555E-4</v>
      </c>
      <c r="AQ2643" s="13">
        <f t="shared" si="3168"/>
        <v>3.9607563418255577E-4</v>
      </c>
      <c r="AR2643" s="13">
        <f t="shared" si="3169"/>
        <v>5.1764984518900626E-3</v>
      </c>
      <c r="AS2643" s="13">
        <f t="shared" si="3170"/>
        <v>6.4275875390966304E-3</v>
      </c>
      <c r="AT2643" s="13">
        <f t="shared" si="3171"/>
        <v>3.9905238991876455E-3</v>
      </c>
      <c r="AU2643" s="13">
        <f t="shared" si="3172"/>
        <v>1.6516597031287683E-3</v>
      </c>
      <c r="AV2643" s="13">
        <f t="shared" si="3173"/>
        <v>5.1271083268566824E-4</v>
      </c>
      <c r="AW2643" s="13">
        <f t="shared" si="3174"/>
        <v>7.0587872160965697E-6</v>
      </c>
      <c r="AX2643" s="13">
        <f t="shared" si="3175"/>
        <v>2.9473038670811214E-4</v>
      </c>
      <c r="AY2643" s="13">
        <f t="shared" si="3176"/>
        <v>4.7373033215112557E-4</v>
      </c>
      <c r="AZ2643" s="13">
        <f t="shared" si="3177"/>
        <v>3.8072156404807993E-4</v>
      </c>
      <c r="BA2643" s="13">
        <f t="shared" si="3178"/>
        <v>2.0398230736465466E-4</v>
      </c>
      <c r="BB2643" s="13">
        <f t="shared" si="3179"/>
        <v>8.1966952322184037E-5</v>
      </c>
      <c r="BC2643" s="13">
        <f t="shared" si="3180"/>
        <v>2.6349662810614399E-5</v>
      </c>
      <c r="BD2643" s="13">
        <f t="shared" si="3181"/>
        <v>1.3867274643691448E-3</v>
      </c>
      <c r="BE2643" s="13">
        <f t="shared" si="3182"/>
        <v>1.7218805825871964E-3</v>
      </c>
      <c r="BF2643" s="13">
        <f t="shared" si="3183"/>
        <v>1.0690178196043785E-3</v>
      </c>
      <c r="BG2643" s="13">
        <f t="shared" si="3184"/>
        <v>4.4246161636234458E-4</v>
      </c>
      <c r="BH2643" s="13">
        <f t="shared" si="3185"/>
        <v>1.3734963886740661E-4</v>
      </c>
      <c r="BI2643" s="13">
        <f t="shared" si="3186"/>
        <v>3.4109034726407535E-5</v>
      </c>
      <c r="BJ2643" s="14">
        <f t="shared" si="3187"/>
        <v>0.29503392339314866</v>
      </c>
      <c r="BK2643" s="14">
        <f t="shared" si="3188"/>
        <v>0.24610050723193053</v>
      </c>
      <c r="BL2643" s="14">
        <f t="shared" si="3189"/>
        <v>0.41758118563483543</v>
      </c>
      <c r="BM2643" s="14">
        <f t="shared" si="3190"/>
        <v>0.54047117343780471</v>
      </c>
      <c r="BN2643" s="14">
        <f t="shared" si="3191"/>
        <v>0.45785092537692051</v>
      </c>
    </row>
    <row r="2644" spans="1:66" x14ac:dyDescent="0.25">
      <c r="A2644" t="s">
        <v>22</v>
      </c>
      <c r="B2644" t="s">
        <v>23</v>
      </c>
      <c r="C2644" t="s">
        <v>267</v>
      </c>
      <c r="D2644" s="7" t="s">
        <v>554</v>
      </c>
      <c r="E2644" s="10">
        <f>VLOOKUP(A2644,home!$A$2:$E$405,3,FALSE)</f>
        <v>1.6818181818181801</v>
      </c>
      <c r="F2644" s="10">
        <f>VLOOKUP(B2644,home!$B$2:$E$405,3,FALSE)</f>
        <v>1.78</v>
      </c>
      <c r="G2644" s="10">
        <f>VLOOKUP(C2644,away!$B$2:$E$405,4,FALSE)</f>
        <v>1.31</v>
      </c>
      <c r="H2644" s="10">
        <f>VLOOKUP(A2644,away!$A$2:$E$405,3,FALSE)</f>
        <v>1.39090909090909</v>
      </c>
      <c r="I2644" s="10">
        <f>VLOOKUP(C2644,away!$B$2:$E$405,3,FALSE)</f>
        <v>0.59</v>
      </c>
      <c r="J2644" s="10">
        <f>VLOOKUP(B2644,home!$B$2:$E$405,4,FALSE)</f>
        <v>0.86</v>
      </c>
      <c r="K2644" s="12">
        <f t="shared" si="3136"/>
        <v>3.9216636363636326</v>
      </c>
      <c r="L2644" s="12">
        <f t="shared" si="3137"/>
        <v>0.70574727272727222</v>
      </c>
      <c r="M2644" s="13">
        <f t="shared" si="3138"/>
        <v>9.7800477836760043E-3</v>
      </c>
      <c r="N2644" s="13">
        <f t="shared" si="3139"/>
        <v>3.8354057755140919E-2</v>
      </c>
      <c r="O2644" s="13">
        <f t="shared" si="3140"/>
        <v>6.9022420504717425E-3</v>
      </c>
      <c r="P2644" s="13">
        <f t="shared" si="3141"/>
        <v>2.7068271658714987E-2</v>
      </c>
      <c r="Q2644" s="13">
        <f t="shared" si="3142"/>
        <v>7.5205856802663354E-2</v>
      </c>
      <c r="R2644" s="13">
        <f t="shared" si="3143"/>
        <v>2.4356192514119633E-3</v>
      </c>
      <c r="S2644" s="13">
        <f t="shared" si="3144"/>
        <v>1.8729236983201066E-2</v>
      </c>
      <c r="T2644" s="13">
        <f t="shared" si="3145"/>
        <v>5.3076328331597429E-2</v>
      </c>
      <c r="U2644" s="13">
        <f t="shared" si="3146"/>
        <v>9.5516794502895075E-3</v>
      </c>
      <c r="V2644" s="13">
        <f t="shared" si="3147"/>
        <v>5.7596636862145773E-3</v>
      </c>
      <c r="W2644" s="13">
        <f t="shared" si="3148"/>
        <v>9.8310691288191837E-2</v>
      </c>
      <c r="X2644" s="13">
        <f t="shared" si="3149"/>
        <v>6.9382502256574191E-2</v>
      </c>
      <c r="Y2644" s="13">
        <f t="shared" si="3150"/>
        <v>2.4483255871285515E-2</v>
      </c>
      <c r="Z2644" s="13">
        <f t="shared" si="3151"/>
        <v>5.7297721469534463E-4</v>
      </c>
      <c r="AA2644" s="13">
        <f t="shared" si="3152"/>
        <v>2.247023907335651E-3</v>
      </c>
      <c r="AB2644" s="13">
        <f t="shared" si="3153"/>
        <v>4.4060359737189726E-3</v>
      </c>
      <c r="AC2644" s="13">
        <f t="shared" si="3154"/>
        <v>9.9631505367945021E-4</v>
      </c>
      <c r="AD2644" s="13">
        <f t="shared" si="3155"/>
        <v>9.6385365772668208E-2</v>
      </c>
      <c r="AE2644" s="13">
        <f t="shared" si="3156"/>
        <v>6.8023709024881168E-2</v>
      </c>
      <c r="AF2644" s="13">
        <f t="shared" si="3157"/>
        <v>2.4003773562551702E-2</v>
      </c>
      <c r="AG2644" s="13">
        <f t="shared" si="3158"/>
        <v>5.6468659089779563E-3</v>
      </c>
      <c r="AH2644" s="13">
        <f t="shared" si="3159"/>
        <v>1.0109427665152704E-4</v>
      </c>
      <c r="AI2644" s="13">
        <f t="shared" si="3160"/>
        <v>3.9645774858877855E-4</v>
      </c>
      <c r="AJ2644" s="13">
        <f t="shared" si="3161"/>
        <v>7.7738696799760398E-4</v>
      </c>
      <c r="AK2644" s="13">
        <f t="shared" si="3162"/>
        <v>1.0162167345930612E-3</v>
      </c>
      <c r="AL2644" s="13">
        <f t="shared" si="3163"/>
        <v>1.1030018309593977E-4</v>
      </c>
      <c r="AM2644" s="13">
        <f t="shared" si="3164"/>
        <v>7.5598196805656173E-2</v>
      </c>
      <c r="AN2644" s="13">
        <f t="shared" si="3165"/>
        <v>5.3353221218691425E-2</v>
      </c>
      <c r="AO2644" s="13">
        <f t="shared" si="3166"/>
        <v>1.882694518315315E-2</v>
      </c>
      <c r="AP2644" s="13">
        <f t="shared" si="3167"/>
        <v>4.4290217389320648E-3</v>
      </c>
      <c r="AQ2644" s="13">
        <f t="shared" si="3168"/>
        <v>7.8144250327527619E-4</v>
      </c>
      <c r="AR2644" s="13">
        <f t="shared" si="3169"/>
        <v>1.4269402007030317E-5</v>
      </c>
      <c r="AS2644" s="13">
        <f t="shared" si="3170"/>
        <v>5.5959794963625023E-5</v>
      </c>
      <c r="AT2644" s="13">
        <f t="shared" si="3171"/>
        <v>1.0972774650360649E-4</v>
      </c>
      <c r="AU2644" s="13">
        <f t="shared" si="3172"/>
        <v>1.434384377877735E-4</v>
      </c>
      <c r="AV2644" s="13">
        <f t="shared" si="3173"/>
        <v>1.406293263822796E-4</v>
      </c>
      <c r="AW2644" s="13">
        <f t="shared" si="3174"/>
        <v>8.4799498203039321E-6</v>
      </c>
      <c r="AX2644" s="13">
        <f t="shared" si="3175"/>
        <v>4.9411783231233852E-2</v>
      </c>
      <c r="AY2644" s="13">
        <f t="shared" si="3176"/>
        <v>3.4872231256034454E-2</v>
      </c>
      <c r="AZ2644" s="13">
        <f t="shared" si="3177"/>
        <v>1.2305491051430525E-2</v>
      </c>
      <c r="BA2644" s="13">
        <f t="shared" si="3178"/>
        <v>2.894855583038983E-3</v>
      </c>
      <c r="BB2644" s="13">
        <f t="shared" si="3179"/>
        <v>5.107591081672698E-4</v>
      </c>
      <c r="BC2644" s="13">
        <f t="shared" si="3180"/>
        <v>7.2093369521932925E-5</v>
      </c>
      <c r="BD2644" s="13">
        <f t="shared" si="3181"/>
        <v>1.6784319249851178E-6</v>
      </c>
      <c r="BE2644" s="13">
        <f t="shared" si="3182"/>
        <v>6.5822454463259478E-6</v>
      </c>
      <c r="BF2644" s="13">
        <f t="shared" si="3183"/>
        <v>1.2906676306238288E-5</v>
      </c>
      <c r="BG2644" s="13">
        <f t="shared" si="3184"/>
        <v>1.6871881045496933E-5</v>
      </c>
      <c r="BH2644" s="13">
        <f t="shared" si="3185"/>
        <v>1.6541460593294536E-5</v>
      </c>
      <c r="BI2644" s="13">
        <f t="shared" si="3186"/>
        <v>1.2974008900213038E-5</v>
      </c>
      <c r="BJ2644" s="14">
        <f t="shared" si="3187"/>
        <v>0.80592844762366755</v>
      </c>
      <c r="BK2644" s="14">
        <f t="shared" si="3188"/>
        <v>9.7316066604616475E-2</v>
      </c>
      <c r="BL2644" s="14">
        <f t="shared" si="3189"/>
        <v>2.8365335772919671E-2</v>
      </c>
      <c r="BM2644" s="14">
        <f t="shared" si="3190"/>
        <v>0.73757298060760601</v>
      </c>
      <c r="BN2644" s="14">
        <f t="shared" si="3191"/>
        <v>0.15974609530207898</v>
      </c>
    </row>
    <row r="2645" spans="1:66" x14ac:dyDescent="0.25">
      <c r="A2645" t="s">
        <v>22</v>
      </c>
      <c r="B2645" t="s">
        <v>255</v>
      </c>
      <c r="C2645" t="s">
        <v>163</v>
      </c>
      <c r="D2645" s="7" t="s">
        <v>554</v>
      </c>
      <c r="E2645" s="10">
        <f>VLOOKUP(A2645,home!$A$2:$E$405,3,FALSE)</f>
        <v>1.6818181818181801</v>
      </c>
      <c r="F2645" s="10">
        <f>VLOOKUP(B2645,home!$B$2:$E$405,3,FALSE)</f>
        <v>1.19</v>
      </c>
      <c r="G2645" s="10">
        <f>VLOOKUP(C2645,away!$B$2:$E$405,4,FALSE)</f>
        <v>1.19</v>
      </c>
      <c r="H2645" s="10">
        <f>VLOOKUP(A2645,away!$A$2:$E$405,3,FALSE)</f>
        <v>1.39090909090909</v>
      </c>
      <c r="I2645" s="10">
        <f>VLOOKUP(C2645,away!$B$2:$E$405,3,FALSE)</f>
        <v>0.95</v>
      </c>
      <c r="J2645" s="10">
        <f>VLOOKUP(B2645,home!$B$2:$E$405,4,FALSE)</f>
        <v>0.14000000000000001</v>
      </c>
      <c r="K2645" s="12">
        <f t="shared" si="3136"/>
        <v>2.3816227272727248</v>
      </c>
      <c r="L2645" s="12">
        <f t="shared" si="3137"/>
        <v>0.18499090909090898</v>
      </c>
      <c r="M2645" s="13">
        <f t="shared" si="3138"/>
        <v>7.6795161941697013E-2</v>
      </c>
      <c r="N2645" s="13">
        <f t="shared" si="3139"/>
        <v>0.18289710302493498</v>
      </c>
      <c r="O2645" s="13">
        <f t="shared" si="3140"/>
        <v>1.4206406821378106E-2</v>
      </c>
      <c r="P2645" s="13">
        <f t="shared" si="3141"/>
        <v>3.3834301358676364E-2</v>
      </c>
      <c r="Q2645" s="13">
        <f t="shared" si="3142"/>
        <v>0.21779594865826316</v>
      </c>
      <c r="R2645" s="13">
        <f t="shared" si="3143"/>
        <v>1.3140280564010131E-3</v>
      </c>
      <c r="S2645" s="13">
        <f t="shared" si="3144"/>
        <v>3.726666887227976E-3</v>
      </c>
      <c r="T2645" s="13">
        <f t="shared" si="3145"/>
        <v>4.0290270538609042E-2</v>
      </c>
      <c r="U2645" s="13">
        <f t="shared" si="3146"/>
        <v>3.1295190833986585E-3</v>
      </c>
      <c r="V2645" s="13">
        <f t="shared" si="3147"/>
        <v>1.8243216736549511E-4</v>
      </c>
      <c r="W2645" s="13">
        <f t="shared" si="3148"/>
        <v>0.17290259374414765</v>
      </c>
      <c r="X2645" s="13">
        <f t="shared" si="3149"/>
        <v>3.198540800090599E-2</v>
      </c>
      <c r="Y2645" s="13">
        <f t="shared" si="3150"/>
        <v>2.9585048518656161E-3</v>
      </c>
      <c r="Z2645" s="13">
        <f t="shared" si="3151"/>
        <v>8.1027748241527868E-5</v>
      </c>
      <c r="AA2645" s="13">
        <f t="shared" si="3152"/>
        <v>1.9297752675175535E-4</v>
      </c>
      <c r="AB2645" s="13">
        <f t="shared" si="3153"/>
        <v>2.2979983178243044E-4</v>
      </c>
      <c r="AC2645" s="13">
        <f t="shared" si="3154"/>
        <v>5.0234812748090078E-6</v>
      </c>
      <c r="AD2645" s="13">
        <f t="shared" si="3155"/>
        <v>0.10294718671636624</v>
      </c>
      <c r="AE2645" s="13">
        <f t="shared" si="3156"/>
        <v>1.904429365901214E-2</v>
      </c>
      <c r="AF2645" s="13">
        <f t="shared" si="3157"/>
        <v>1.7615105984874445E-3</v>
      </c>
      <c r="AG2645" s="13">
        <f t="shared" si="3158"/>
        <v>1.0862114899582118E-4</v>
      </c>
      <c r="AH2645" s="13">
        <f t="shared" si="3159"/>
        <v>3.7473492021973854E-6</v>
      </c>
      <c r="AI2645" s="13">
        <f t="shared" si="3160"/>
        <v>8.9247720269806063E-6</v>
      </c>
      <c r="AJ2645" s="13">
        <f t="shared" si="3161"/>
        <v>1.062771994759244E-5</v>
      </c>
      <c r="AK2645" s="13">
        <f t="shared" si="3162"/>
        <v>8.4370731220919494E-6</v>
      </c>
      <c r="AL2645" s="13">
        <f t="shared" si="3163"/>
        <v>8.8529524529471845E-8</v>
      </c>
      <c r="AM2645" s="13">
        <f t="shared" si="3164"/>
        <v>4.9036271918497291E-2</v>
      </c>
      <c r="AN2645" s="13">
        <f t="shared" si="3165"/>
        <v>9.0712645206318266E-3</v>
      </c>
      <c r="AO2645" s="13">
        <f t="shared" si="3166"/>
        <v>8.3905073513789493E-4</v>
      </c>
      <c r="AP2645" s="13">
        <f t="shared" si="3167"/>
        <v>5.1738919422184896E-5</v>
      </c>
      <c r="AQ2645" s="13">
        <f t="shared" si="3168"/>
        <v>2.3928074348228174E-6</v>
      </c>
      <c r="AR2645" s="13">
        <f t="shared" si="3169"/>
        <v>1.3864510711911745E-7</v>
      </c>
      <c r="AS2645" s="13">
        <f t="shared" si="3170"/>
        <v>3.3020033814005154E-7</v>
      </c>
      <c r="AT2645" s="13">
        <f t="shared" si="3171"/>
        <v>3.9320631493374284E-7</v>
      </c>
      <c r="AU2645" s="13">
        <f t="shared" si="3172"/>
        <v>3.1215636538445286E-7</v>
      </c>
      <c r="AV2645" s="13">
        <f t="shared" si="3173"/>
        <v>1.8585967356561546E-7</v>
      </c>
      <c r="AW2645" s="13">
        <f t="shared" si="3174"/>
        <v>1.0834502736949554E-9</v>
      </c>
      <c r="AX2645" s="13">
        <f t="shared" si="3175"/>
        <v>1.9464316610303092E-2</v>
      </c>
      <c r="AY2645" s="13">
        <f t="shared" si="3176"/>
        <v>3.6007216245732493E-3</v>
      </c>
      <c r="AZ2645" s="13">
        <f t="shared" si="3177"/>
        <v>3.3305038335655E-4</v>
      </c>
      <c r="BA2645" s="13">
        <f t="shared" si="3178"/>
        <v>2.0537097730067976E-5</v>
      </c>
      <c r="BB2645" s="13">
        <f t="shared" si="3179"/>
        <v>9.4979409479352943E-7</v>
      </c>
      <c r="BC2645" s="13">
        <f t="shared" si="3180"/>
        <v>3.5140654609006418E-8</v>
      </c>
      <c r="BD2645" s="13">
        <f t="shared" si="3181"/>
        <v>4.2746807344953285E-9</v>
      </c>
      <c r="BE2645" s="13">
        <f t="shared" si="3182"/>
        <v>1.0180676789108938E-8</v>
      </c>
      <c r="BF2645" s="13">
        <f t="shared" si="3183"/>
        <v>1.212326560997988E-8</v>
      </c>
      <c r="BG2645" s="13">
        <f t="shared" si="3184"/>
        <v>9.6243483018306392E-9</v>
      </c>
      <c r="BH2645" s="13">
        <f t="shared" si="3185"/>
        <v>5.7303916627071269E-9</v>
      </c>
      <c r="BI2645" s="13">
        <f t="shared" si="3186"/>
        <v>2.7295262040154844E-9</v>
      </c>
      <c r="BJ2645" s="14">
        <f t="shared" si="3187"/>
        <v>0.85511177049342457</v>
      </c>
      <c r="BK2645" s="14">
        <f t="shared" si="3188"/>
        <v>0.11814439599033943</v>
      </c>
      <c r="BL2645" s="14">
        <f t="shared" si="3189"/>
        <v>1.9105872964699268E-2</v>
      </c>
      <c r="BM2645" s="14">
        <f t="shared" si="3190"/>
        <v>0.46199939679423124</v>
      </c>
      <c r="BN2645" s="14">
        <f t="shared" si="3191"/>
        <v>0.52684294986135061</v>
      </c>
    </row>
    <row r="2646" spans="1:66" x14ac:dyDescent="0.25">
      <c r="A2646" t="s">
        <v>22</v>
      </c>
      <c r="B2646" t="s">
        <v>291</v>
      </c>
      <c r="C2646" t="s">
        <v>263</v>
      </c>
      <c r="D2646" s="7" t="s">
        <v>554</v>
      </c>
      <c r="E2646" s="10">
        <f>VLOOKUP(A2646,home!$A$2:$E$405,3,FALSE)</f>
        <v>1.6818181818181801</v>
      </c>
      <c r="F2646" s="10">
        <f>VLOOKUP(B2646,home!$B$2:$E$405,3,FALSE)</f>
        <v>1.43</v>
      </c>
      <c r="G2646" s="10">
        <f>VLOOKUP(C2646,away!$B$2:$E$405,4,FALSE)</f>
        <v>0.79</v>
      </c>
      <c r="H2646" s="10">
        <f>VLOOKUP(A2646,away!$A$2:$E$405,3,FALSE)</f>
        <v>1.39090909090909</v>
      </c>
      <c r="I2646" s="10">
        <f>VLOOKUP(C2646,away!$B$2:$E$405,3,FALSE)</f>
        <v>1.29</v>
      </c>
      <c r="J2646" s="10">
        <f>VLOOKUP(B2646,home!$B$2:$E$405,4,FALSE)</f>
        <v>0.43</v>
      </c>
      <c r="K2646" s="12">
        <f t="shared" si="3136"/>
        <v>1.8999499999999983</v>
      </c>
      <c r="L2646" s="12">
        <f t="shared" si="3137"/>
        <v>0.77153727272727224</v>
      </c>
      <c r="M2646" s="13">
        <f t="shared" si="3138"/>
        <v>6.9149304917657903E-2</v>
      </c>
      <c r="N2646" s="13">
        <f t="shared" si="3139"/>
        <v>0.131380221878304</v>
      </c>
      <c r="O2646" s="13">
        <f t="shared" si="3140"/>
        <v>5.3351266127156335E-2</v>
      </c>
      <c r="P2646" s="13">
        <f t="shared" si="3141"/>
        <v>0.10136473807829058</v>
      </c>
      <c r="Q2646" s="13">
        <f t="shared" si="3142"/>
        <v>0.12480792627884177</v>
      </c>
      <c r="R2646" s="13">
        <f t="shared" si="3143"/>
        <v>2.0581245182146546E-2</v>
      </c>
      <c r="S2646" s="13">
        <f t="shared" si="3144"/>
        <v>3.7147192361208704E-2</v>
      </c>
      <c r="T2646" s="13">
        <f t="shared" si="3145"/>
        <v>9.6293967055924024E-2</v>
      </c>
      <c r="U2646" s="13">
        <f t="shared" si="3146"/>
        <v>3.910333678381929E-2</v>
      </c>
      <c r="V2646" s="13">
        <f t="shared" si="3147"/>
        <v>6.0503788441251321E-3</v>
      </c>
      <c r="W2646" s="13">
        <f t="shared" si="3148"/>
        <v>7.9042939844495078E-2</v>
      </c>
      <c r="X2646" s="13">
        <f t="shared" si="3149"/>
        <v>6.0984574235967565E-2</v>
      </c>
      <c r="Y2646" s="13">
        <f t="shared" si="3150"/>
        <v>2.3525936042226137E-2</v>
      </c>
      <c r="Z2646" s="13">
        <f t="shared" si="3151"/>
        <v>5.2930659257215537E-3</v>
      </c>
      <c r="AA2646" s="13">
        <f t="shared" si="3152"/>
        <v>1.0056560605574656E-2</v>
      </c>
      <c r="AB2646" s="13">
        <f t="shared" si="3153"/>
        <v>9.553481161280776E-3</v>
      </c>
      <c r="AC2646" s="13">
        <f t="shared" si="3154"/>
        <v>5.5432143130314032E-4</v>
      </c>
      <c r="AD2646" s="13">
        <f t="shared" si="3155"/>
        <v>3.7544408389387073E-2</v>
      </c>
      <c r="AE2646" s="13">
        <f t="shared" si="3156"/>
        <v>2.8966910454906621E-2</v>
      </c>
      <c r="AF2646" s="13">
        <f t="shared" si="3157"/>
        <v>1.1174525545856878E-2</v>
      </c>
      <c r="AG2646" s="13">
        <f t="shared" si="3158"/>
        <v>2.8738543212238838E-3</v>
      </c>
      <c r="AH2646" s="13">
        <f t="shared" si="3159"/>
        <v>1.0209494121742153E-3</v>
      </c>
      <c r="AI2646" s="13">
        <f t="shared" si="3160"/>
        <v>1.9397528356603984E-3</v>
      </c>
      <c r="AJ2646" s="13">
        <f t="shared" si="3161"/>
        <v>1.8427167000564855E-3</v>
      </c>
      <c r="AK2646" s="13">
        <f t="shared" si="3162"/>
        <v>1.1670231980907724E-3</v>
      </c>
      <c r="AL2646" s="13">
        <f t="shared" si="3163"/>
        <v>3.2502797685173958E-5</v>
      </c>
      <c r="AM2646" s="13">
        <f t="shared" si="3164"/>
        <v>1.4266499743883184E-2</v>
      </c>
      <c r="AN2646" s="13">
        <f t="shared" si="3165"/>
        <v>1.1007136303759959E-2</v>
      </c>
      <c r="AO2646" s="13">
        <f t="shared" si="3166"/>
        <v>4.2462079621701527E-3</v>
      </c>
      <c r="AP2646" s="13">
        <f t="shared" si="3167"/>
        <v>1.0920359035218629E-3</v>
      </c>
      <c r="AQ2646" s="13">
        <f t="shared" si="3168"/>
        <v>2.1063660068088014E-4</v>
      </c>
      <c r="AR2646" s="13">
        <f t="shared" si="3169"/>
        <v>1.5754010501228119E-4</v>
      </c>
      <c r="AS2646" s="13">
        <f t="shared" si="3170"/>
        <v>2.9931832251808334E-4</v>
      </c>
      <c r="AT2646" s="13">
        <f t="shared" si="3171"/>
        <v>2.8434492343411603E-4</v>
      </c>
      <c r="AU2646" s="13">
        <f t="shared" si="3172"/>
        <v>1.8008037909288276E-4</v>
      </c>
      <c r="AV2646" s="13">
        <f t="shared" si="3173"/>
        <v>8.5535929064380577E-5</v>
      </c>
      <c r="AW2646" s="13">
        <f t="shared" si="3174"/>
        <v>1.3234798311070572E-6</v>
      </c>
      <c r="AX2646" s="13">
        <f t="shared" si="3175"/>
        <v>4.517606031398465E-3</v>
      </c>
      <c r="AY2646" s="13">
        <f t="shared" si="3176"/>
        <v>3.4855014367214479E-3</v>
      </c>
      <c r="AZ2646" s="13">
        <f t="shared" si="3177"/>
        <v>1.3445971362875269E-3</v>
      </c>
      <c r="BA2646" s="13">
        <f t="shared" si="3178"/>
        <v>3.4580226914939307E-4</v>
      </c>
      <c r="BB2646" s="13">
        <f t="shared" si="3179"/>
        <v>6.6699834910606206E-5</v>
      </c>
      <c r="BC2646" s="13">
        <f t="shared" si="3180"/>
        <v>1.0292281743657685E-5</v>
      </c>
      <c r="BD2646" s="13">
        <f t="shared" si="3181"/>
        <v>2.0258010494390579E-5</v>
      </c>
      <c r="BE2646" s="13">
        <f t="shared" si="3182"/>
        <v>3.8489207038817341E-5</v>
      </c>
      <c r="BF2646" s="13">
        <f t="shared" si="3183"/>
        <v>3.656378445670048E-5</v>
      </c>
      <c r="BG2646" s="13">
        <f t="shared" si="3184"/>
        <v>2.3156454092836005E-5</v>
      </c>
      <c r="BH2646" s="13">
        <f t="shared" si="3185"/>
        <v>1.0999026238420934E-5</v>
      </c>
      <c r="BI2646" s="13">
        <f t="shared" si="3186"/>
        <v>4.1795199803375676E-6</v>
      </c>
      <c r="BJ2646" s="14">
        <f t="shared" si="3187"/>
        <v>0.63718827955136004</v>
      </c>
      <c r="BK2646" s="14">
        <f t="shared" si="3188"/>
        <v>0.21778393986699204</v>
      </c>
      <c r="BL2646" s="14">
        <f t="shared" si="3189"/>
        <v>0.13975679766738272</v>
      </c>
      <c r="BM2646" s="14">
        <f t="shared" si="3190"/>
        <v>0.49590320259216891</v>
      </c>
      <c r="BN2646" s="14">
        <f t="shared" si="3191"/>
        <v>0.50063470246239716</v>
      </c>
    </row>
    <row r="2647" spans="1:66" x14ac:dyDescent="0.25">
      <c r="A2647" t="s">
        <v>25</v>
      </c>
      <c r="B2647" t="s">
        <v>177</v>
      </c>
      <c r="C2647" t="s">
        <v>260</v>
      </c>
      <c r="D2647" s="7" t="s">
        <v>554</v>
      </c>
      <c r="E2647" s="10">
        <f>VLOOKUP(A2647,home!$A$2:$E$405,3,FALSE)</f>
        <v>1.36363636363636</v>
      </c>
      <c r="F2647" s="10">
        <f>VLOOKUP(B2647,home!$B$2:$E$405,3,FALSE)</f>
        <v>1.47</v>
      </c>
      <c r="G2647" s="10">
        <f>VLOOKUP(C2647,away!$B$2:$E$405,4,FALSE)</f>
        <v>1.22</v>
      </c>
      <c r="H2647" s="10">
        <f>VLOOKUP(A2647,away!$A$2:$E$405,3,FALSE)</f>
        <v>1.1545454545454501</v>
      </c>
      <c r="I2647" s="10">
        <f>VLOOKUP(C2647,away!$B$2:$E$405,3,FALSE)</f>
        <v>1.47</v>
      </c>
      <c r="J2647" s="10">
        <f>VLOOKUP(B2647,home!$B$2:$E$405,4,FALSE)</f>
        <v>0.69</v>
      </c>
      <c r="K2647" s="12">
        <f t="shared" si="3136"/>
        <v>2.445545454545448</v>
      </c>
      <c r="L2647" s="12">
        <f t="shared" si="3137"/>
        <v>1.1710554545454499</v>
      </c>
      <c r="M2647" s="13">
        <f t="shared" si="3138"/>
        <v>2.6873868141376867E-2</v>
      </c>
      <c r="N2647" s="13">
        <f t="shared" si="3139"/>
        <v>6.5721266079197926E-2</v>
      </c>
      <c r="O2647" s="13">
        <f t="shared" si="3140"/>
        <v>3.1470789871694577E-2</v>
      </c>
      <c r="P2647" s="13">
        <f t="shared" si="3141"/>
        <v>7.6963247121677583E-2</v>
      </c>
      <c r="Q2647" s="13">
        <f t="shared" si="3142"/>
        <v>8.0362171763477222E-2</v>
      </c>
      <c r="R2647" s="13">
        <f t="shared" si="3143"/>
        <v>1.8427020069050812E-2</v>
      </c>
      <c r="S2647" s="13">
        <f t="shared" si="3144"/>
        <v>5.5103171009390592E-2</v>
      </c>
      <c r="T2647" s="13">
        <f t="shared" si="3145"/>
        <v>9.4108559582738338E-2</v>
      </c>
      <c r="U2647" s="13">
        <f t="shared" si="3146"/>
        <v>4.5064115170684961E-2</v>
      </c>
      <c r="V2647" s="13">
        <f t="shared" si="3147"/>
        <v>1.7534253578289628E-2</v>
      </c>
      <c r="W2647" s="13">
        <f t="shared" si="3148"/>
        <v>6.5509781291190755E-2</v>
      </c>
      <c r="X2647" s="13">
        <f t="shared" si="3149"/>
        <v>7.6715586707128414E-2</v>
      </c>
      <c r="Y2647" s="13">
        <f t="shared" si="3150"/>
        <v>4.4919103131018559E-2</v>
      </c>
      <c r="Z2647" s="13">
        <f t="shared" si="3151"/>
        <v>7.1930207876268097E-3</v>
      </c>
      <c r="AA2647" s="13">
        <f t="shared" si="3152"/>
        <v>1.759085929163166E-2</v>
      </c>
      <c r="AB2647" s="13">
        <f t="shared" si="3153"/>
        <v>2.1509622991099188E-2</v>
      </c>
      <c r="AC2647" s="13">
        <f t="shared" si="3154"/>
        <v>3.1384882056723039E-3</v>
      </c>
      <c r="AD2647" s="13">
        <f t="shared" si="3155"/>
        <v>4.0051786966234501E-2</v>
      </c>
      <c r="AE2647" s="13">
        <f t="shared" si="3156"/>
        <v>4.6902863591101275E-2</v>
      </c>
      <c r="AF2647" s="13">
        <f t="shared" si="3157"/>
        <v>2.7462927121080165E-2</v>
      </c>
      <c r="AG2647" s="13">
        <f t="shared" si="3158"/>
        <v>1.0720203534308366E-2</v>
      </c>
      <c r="AH2647" s="13">
        <f t="shared" si="3159"/>
        <v>2.1058565570022947E-3</v>
      </c>
      <c r="AI2647" s="13">
        <f t="shared" si="3160"/>
        <v>5.1499679309016883E-3</v>
      </c>
      <c r="AJ2647" s="13">
        <f t="shared" si="3161"/>
        <v>6.2972403322357259E-3</v>
      </c>
      <c r="AK2647" s="13">
        <f t="shared" si="3162"/>
        <v>5.1333958235597827E-3</v>
      </c>
      <c r="AL2647" s="13">
        <f t="shared" si="3163"/>
        <v>3.5952880633469169E-4</v>
      </c>
      <c r="AM2647" s="13">
        <f t="shared" si="3164"/>
        <v>1.9589693112339483E-2</v>
      </c>
      <c r="AN2647" s="13">
        <f t="shared" si="3165"/>
        <v>2.2940616972076583E-2</v>
      </c>
      <c r="AO2647" s="13">
        <f t="shared" si="3166"/>
        <v>1.3432367317894102E-2</v>
      </c>
      <c r="AP2647" s="13">
        <f t="shared" si="3167"/>
        <v>5.243349005025974E-3</v>
      </c>
      <c r="AQ2647" s="13">
        <f t="shared" si="3168"/>
        <v>1.5350631131052803E-3</v>
      </c>
      <c r="AR2647" s="13">
        <f t="shared" si="3169"/>
        <v>4.9321496151356794E-4</v>
      </c>
      <c r="AS2647" s="13">
        <f t="shared" si="3170"/>
        <v>1.2061796072433142E-3</v>
      </c>
      <c r="AT2647" s="13">
        <f t="shared" si="3171"/>
        <v>1.4748835279296505E-3</v>
      </c>
      <c r="AU2647" s="13">
        <f t="shared" si="3172"/>
        <v>1.2022982359041038E-3</v>
      </c>
      <c r="AV2647" s="13">
        <f t="shared" si="3173"/>
        <v>7.3506874645582301E-4</v>
      </c>
      <c r="AW2647" s="13">
        <f t="shared" si="3174"/>
        <v>2.8601209075145332E-5</v>
      </c>
      <c r="AX2647" s="13">
        <f t="shared" si="3175"/>
        <v>7.9845808244703477E-3</v>
      </c>
      <c r="AY2647" s="13">
        <f t="shared" si="3176"/>
        <v>9.3503869267550065E-3</v>
      </c>
      <c r="AZ2647" s="13">
        <f t="shared" si="3177"/>
        <v>5.4749108063434576E-3</v>
      </c>
      <c r="BA2647" s="13">
        <f t="shared" si="3178"/>
        <v>2.1371413876394444E-3</v>
      </c>
      <c r="BB2647" s="13">
        <f t="shared" si="3179"/>
        <v>6.2567776978250049E-4</v>
      </c>
      <c r="BC2647" s="13">
        <f t="shared" si="3180"/>
        <v>1.4654067301832595E-4</v>
      </c>
      <c r="BD2647" s="13">
        <f t="shared" si="3181"/>
        <v>9.6263678490648061E-5</v>
      </c>
      <c r="BE2647" s="13">
        <f t="shared" si="3182"/>
        <v>2.3541720137062875E-4</v>
      </c>
      <c r="BF2647" s="13">
        <f t="shared" si="3183"/>
        <v>2.8786173336687579E-4</v>
      </c>
      <c r="BG2647" s="13">
        <f t="shared" si="3184"/>
        <v>2.3465965119097898E-4</v>
      </c>
      <c r="BH2647" s="13">
        <f t="shared" si="3185"/>
        <v>1.4346771083382977E-4</v>
      </c>
      <c r="BI2647" s="13">
        <f t="shared" si="3186"/>
        <v>7.0171361620742617E-5</v>
      </c>
      <c r="BJ2647" s="14">
        <f t="shared" si="3187"/>
        <v>0.64093457767592599</v>
      </c>
      <c r="BK2647" s="14">
        <f t="shared" si="3188"/>
        <v>0.18932294378949668</v>
      </c>
      <c r="BL2647" s="14">
        <f t="shared" si="3189"/>
        <v>0.15892835445378081</v>
      </c>
      <c r="BM2647" s="14">
        <f t="shared" si="3190"/>
        <v>0.68723874794267592</v>
      </c>
      <c r="BN2647" s="14">
        <f t="shared" si="3191"/>
        <v>0.29981836304647502</v>
      </c>
    </row>
    <row r="2648" spans="1:66" x14ac:dyDescent="0.25">
      <c r="A2648" t="s">
        <v>25</v>
      </c>
      <c r="B2648" t="s">
        <v>257</v>
      </c>
      <c r="C2648" t="s">
        <v>170</v>
      </c>
      <c r="D2648" s="7" t="s">
        <v>554</v>
      </c>
      <c r="E2648" s="10">
        <f>VLOOKUP(A2648,home!$A$2:$E$405,3,FALSE)</f>
        <v>1.36363636363636</v>
      </c>
      <c r="F2648" s="10">
        <f>VLOOKUP(B2648,home!$B$2:$E$405,3,FALSE)</f>
        <v>0.86</v>
      </c>
      <c r="G2648" s="10">
        <f>VLOOKUP(C2648,away!$B$2:$E$405,4,FALSE)</f>
        <v>0.86</v>
      </c>
      <c r="H2648" s="10">
        <f>VLOOKUP(A2648,away!$A$2:$E$405,3,FALSE)</f>
        <v>1.1545454545454501</v>
      </c>
      <c r="I2648" s="10">
        <f>VLOOKUP(C2648,away!$B$2:$E$405,3,FALSE)</f>
        <v>0.37</v>
      </c>
      <c r="J2648" s="10">
        <f>VLOOKUP(B2648,home!$B$2:$E$405,4,FALSE)</f>
        <v>1.59</v>
      </c>
      <c r="K2648" s="12">
        <f t="shared" si="3136"/>
        <v>1.0085454545454517</v>
      </c>
      <c r="L2648" s="12">
        <f t="shared" si="3137"/>
        <v>0.67921909090908839</v>
      </c>
      <c r="M2648" s="13">
        <f t="shared" si="3138"/>
        <v>0.18493247039111027</v>
      </c>
      <c r="N2648" s="13">
        <f t="shared" si="3139"/>
        <v>0.18651280241081558</v>
      </c>
      <c r="O2648" s="13">
        <f t="shared" si="3140"/>
        <v>0.12560966441862181</v>
      </c>
      <c r="P2648" s="13">
        <f t="shared" si="3141"/>
        <v>0.12668305609638059</v>
      </c>
      <c r="Q2648" s="13">
        <f t="shared" si="3142"/>
        <v>9.4053319542981004E-2</v>
      </c>
      <c r="R2648" s="13">
        <f t="shared" si="3143"/>
        <v>4.2658241037905983E-2</v>
      </c>
      <c r="S2648" s="13">
        <f t="shared" si="3144"/>
        <v>2.1695212133350388E-2</v>
      </c>
      <c r="T2648" s="13">
        <f t="shared" si="3145"/>
        <v>6.3882810196965553E-2</v>
      </c>
      <c r="U2648" s="13">
        <f t="shared" si="3146"/>
        <v>4.3022775097684332E-2</v>
      </c>
      <c r="V2648" s="13">
        <f t="shared" si="3147"/>
        <v>1.6513029323019194E-3</v>
      </c>
      <c r="W2648" s="13">
        <f t="shared" si="3148"/>
        <v>3.16190159699948E-2</v>
      </c>
      <c r="X2648" s="13">
        <f t="shared" si="3149"/>
        <v>2.1476239282579815E-2</v>
      </c>
      <c r="Y2648" s="13">
        <f t="shared" si="3150"/>
        <v>7.2935358608299571E-3</v>
      </c>
      <c r="Z2648" s="13">
        <f t="shared" si="3151"/>
        <v>9.6580972325157541E-3</v>
      </c>
      <c r="AA2648" s="13">
        <f t="shared" si="3152"/>
        <v>9.7406300634117707E-3</v>
      </c>
      <c r="AB2648" s="13">
        <f t="shared" si="3153"/>
        <v>4.9119340874313579E-3</v>
      </c>
      <c r="AC2648" s="13">
        <f t="shared" si="3154"/>
        <v>7.0698814262614779E-5</v>
      </c>
      <c r="AD2648" s="13">
        <f t="shared" si="3155"/>
        <v>7.9723037084345767E-3</v>
      </c>
      <c r="AE2648" s="13">
        <f t="shared" si="3156"/>
        <v>5.4149408772940855E-3</v>
      </c>
      <c r="AF2648" s="13">
        <f t="shared" si="3157"/>
        <v>1.8389656100010752E-3</v>
      </c>
      <c r="AG2648" s="13">
        <f t="shared" si="3158"/>
        <v>4.163535166126691E-4</v>
      </c>
      <c r="AH2648" s="13">
        <f t="shared" si="3159"/>
        <v>1.6399910055452335E-3</v>
      </c>
      <c r="AI2648" s="13">
        <f t="shared" si="3160"/>
        <v>1.6540054741380698E-3</v>
      </c>
      <c r="AJ2648" s="13">
        <f t="shared" si="3161"/>
        <v>8.3406985136762245E-4</v>
      </c>
      <c r="AK2648" s="13">
        <f t="shared" si="3162"/>
        <v>2.8039911912340539E-4</v>
      </c>
      <c r="AL2648" s="13">
        <f t="shared" si="3163"/>
        <v>1.9372134778142159E-6</v>
      </c>
      <c r="AM2648" s="13">
        <f t="shared" si="3164"/>
        <v>1.6080861334795088E-3</v>
      </c>
      <c r="AN2648" s="13">
        <f t="shared" si="3165"/>
        <v>1.0922428016854628E-3</v>
      </c>
      <c r="AO2648" s="13">
        <f t="shared" si="3166"/>
        <v>3.7093608140639783E-4</v>
      </c>
      <c r="AP2648" s="13">
        <f t="shared" si="3167"/>
        <v>8.3982289332744365E-5</v>
      </c>
      <c r="AQ2648" s="13">
        <f t="shared" si="3168"/>
        <v>1.4260593553262666E-5</v>
      </c>
      <c r="AR2648" s="13">
        <f t="shared" si="3169"/>
        <v>2.2278263997710311E-4</v>
      </c>
      <c r="AS2648" s="13">
        <f t="shared" si="3170"/>
        <v>2.246864189005432E-4</v>
      </c>
      <c r="AT2648" s="13">
        <f t="shared" si="3171"/>
        <v>1.1330323324011904E-4</v>
      </c>
      <c r="AU2648" s="13">
        <f t="shared" si="3172"/>
        <v>3.8090486956541736E-5</v>
      </c>
      <c r="AV2648" s="13">
        <f t="shared" si="3173"/>
        <v>9.6039968703607451E-6</v>
      </c>
      <c r="AW2648" s="13">
        <f t="shared" si="3174"/>
        <v>3.6862122812479272E-8</v>
      </c>
      <c r="AX2648" s="13">
        <f t="shared" si="3175"/>
        <v>2.7030466007305472E-4</v>
      </c>
      <c r="AY2648" s="13">
        <f t="shared" si="3176"/>
        <v>1.8359608548331038E-4</v>
      </c>
      <c r="AZ2648" s="13">
        <f t="shared" si="3177"/>
        <v>6.2350983138220679E-5</v>
      </c>
      <c r="BA2648" s="13">
        <f t="shared" si="3178"/>
        <v>1.4116659361476714E-5</v>
      </c>
      <c r="BB2648" s="13">
        <f t="shared" si="3179"/>
        <v>2.3970761345438713E-6</v>
      </c>
      <c r="BC2648" s="13">
        <f t="shared" si="3180"/>
        <v>3.2562797458895211E-7</v>
      </c>
      <c r="BD2648" s="13">
        <f t="shared" si="3181"/>
        <v>2.5219703699262432E-5</v>
      </c>
      <c r="BE2648" s="13">
        <f t="shared" si="3182"/>
        <v>2.543521753087424E-5</v>
      </c>
      <c r="BF2648" s="13">
        <f t="shared" si="3183"/>
        <v>1.2826286513068999E-5</v>
      </c>
      <c r="BG2648" s="13">
        <f t="shared" si="3184"/>
        <v>4.3119643204844577E-6</v>
      </c>
      <c r="BH2648" s="13">
        <f t="shared" si="3185"/>
        <v>1.0872030038966917E-6</v>
      </c>
      <c r="BI2648" s="13">
        <f t="shared" si="3186"/>
        <v>2.19298729549634E-7</v>
      </c>
      <c r="BJ2648" s="14">
        <f t="shared" si="3187"/>
        <v>0.42418288596813175</v>
      </c>
      <c r="BK2648" s="14">
        <f t="shared" si="3188"/>
        <v>0.33521827366636692</v>
      </c>
      <c r="BL2648" s="14">
        <f t="shared" si="3189"/>
        <v>0.23102927660497141</v>
      </c>
      <c r="BM2648" s="14">
        <f t="shared" si="3190"/>
        <v>0.23945542035081005</v>
      </c>
      <c r="BN2648" s="14">
        <f t="shared" si="3191"/>
        <v>0.76044955389781521</v>
      </c>
    </row>
    <row r="2649" spans="1:66" x14ac:dyDescent="0.25">
      <c r="A2649" t="s">
        <v>25</v>
      </c>
      <c r="B2649" t="s">
        <v>168</v>
      </c>
      <c r="C2649" t="s">
        <v>172</v>
      </c>
      <c r="D2649" s="7" t="s">
        <v>554</v>
      </c>
      <c r="E2649" s="10">
        <f>VLOOKUP(A2649,home!$A$2:$E$405,3,FALSE)</f>
        <v>1.36363636363636</v>
      </c>
      <c r="F2649" s="10">
        <f>VLOOKUP(B2649,home!$B$2:$E$405,3,FALSE)</f>
        <v>0.98</v>
      </c>
      <c r="G2649" s="10">
        <f>VLOOKUP(C2649,away!$B$2:$E$405,4,FALSE)</f>
        <v>0.88</v>
      </c>
      <c r="H2649" s="10">
        <f>VLOOKUP(A2649,away!$A$2:$E$405,3,FALSE)</f>
        <v>1.1545454545454501</v>
      </c>
      <c r="I2649" s="10">
        <f>VLOOKUP(C2649,away!$B$2:$E$405,3,FALSE)</f>
        <v>1.47</v>
      </c>
      <c r="J2649" s="10">
        <f>VLOOKUP(B2649,home!$B$2:$E$405,4,FALSE)</f>
        <v>0.87</v>
      </c>
      <c r="K2649" s="12">
        <f t="shared" si="3136"/>
        <v>1.1759999999999968</v>
      </c>
      <c r="L2649" s="12">
        <f t="shared" si="3137"/>
        <v>1.4765481818181763</v>
      </c>
      <c r="M2649" s="13">
        <f t="shared" si="3138"/>
        <v>7.0471410106478005E-2</v>
      </c>
      <c r="N2649" s="13">
        <f t="shared" si="3139"/>
        <v>8.2874378285217931E-2</v>
      </c>
      <c r="O2649" s="13">
        <f t="shared" si="3140"/>
        <v>0.10405443246288314</v>
      </c>
      <c r="P2649" s="13">
        <f t="shared" si="3141"/>
        <v>0.12236801257635027</v>
      </c>
      <c r="Q2649" s="13">
        <f t="shared" si="3142"/>
        <v>4.8730134431708018E-2</v>
      </c>
      <c r="R2649" s="13">
        <f t="shared" si="3143"/>
        <v>7.682069153159618E-2</v>
      </c>
      <c r="S2649" s="13">
        <f t="shared" si="3144"/>
        <v>5.3120586345800115E-2</v>
      </c>
      <c r="T2649" s="13">
        <f t="shared" si="3145"/>
        <v>7.1952391394893775E-2</v>
      </c>
      <c r="U2649" s="13">
        <f t="shared" si="3146"/>
        <v>9.0341133241156876E-2</v>
      </c>
      <c r="V2649" s="13">
        <f t="shared" si="3147"/>
        <v>1.0248853744304832E-2</v>
      </c>
      <c r="W2649" s="13">
        <f t="shared" si="3148"/>
        <v>1.9102212697229483E-2</v>
      </c>
      <c r="X2649" s="13">
        <f t="shared" si="3149"/>
        <v>2.8205337426798271E-2</v>
      </c>
      <c r="Y2649" s="13">
        <f t="shared" si="3150"/>
        <v>2.0823269847553578E-2</v>
      </c>
      <c r="Z2649" s="13">
        <f t="shared" si="3151"/>
        <v>3.7809817468997781E-2</v>
      </c>
      <c r="AA2649" s="13">
        <f t="shared" si="3152"/>
        <v>4.4464345343541274E-2</v>
      </c>
      <c r="AB2649" s="13">
        <f t="shared" si="3153"/>
        <v>2.6145035062002206E-2</v>
      </c>
      <c r="AC2649" s="13">
        <f t="shared" si="3154"/>
        <v>1.1122700875977152E-3</v>
      </c>
      <c r="AD2649" s="13">
        <f t="shared" si="3155"/>
        <v>5.6160505329854579E-3</v>
      </c>
      <c r="AE2649" s="13">
        <f t="shared" si="3156"/>
        <v>8.2923692034786757E-3</v>
      </c>
      <c r="AF2649" s="13">
        <f t="shared" si="3157"/>
        <v>6.1220413351807407E-3</v>
      </c>
      <c r="AG2649" s="13">
        <f t="shared" si="3158"/>
        <v>3.0131630008256149E-3</v>
      </c>
      <c r="AH2649" s="13">
        <f t="shared" si="3159"/>
        <v>1.3957004309681446E-2</v>
      </c>
      <c r="AI2649" s="13">
        <f t="shared" si="3160"/>
        <v>1.6413437068185339E-2</v>
      </c>
      <c r="AJ2649" s="13">
        <f t="shared" si="3161"/>
        <v>9.6511009960929556E-3</v>
      </c>
      <c r="AK2649" s="13">
        <f t="shared" si="3162"/>
        <v>3.7832315904684265E-3</v>
      </c>
      <c r="AL2649" s="13">
        <f t="shared" si="3163"/>
        <v>7.7254750465079202E-5</v>
      </c>
      <c r="AM2649" s="13">
        <f t="shared" si="3164"/>
        <v>1.3208950853581764E-3</v>
      </c>
      <c r="AN2649" s="13">
        <f t="shared" si="3165"/>
        <v>1.9503652366581797E-3</v>
      </c>
      <c r="AO2649" s="13">
        <f t="shared" si="3166"/>
        <v>1.4399041220345065E-3</v>
      </c>
      <c r="AP2649" s="13">
        <f t="shared" si="3167"/>
        <v>7.0869593779418288E-4</v>
      </c>
      <c r="AQ2649" s="13">
        <f t="shared" si="3168"/>
        <v>2.6160592460298195E-4</v>
      </c>
      <c r="AR2649" s="13">
        <f t="shared" si="3169"/>
        <v>4.1216378674177184E-3</v>
      </c>
      <c r="AS2649" s="13">
        <f t="shared" si="3170"/>
        <v>4.8470461320832244E-3</v>
      </c>
      <c r="AT2649" s="13">
        <f t="shared" si="3171"/>
        <v>2.8500631256649289E-3</v>
      </c>
      <c r="AU2649" s="13">
        <f t="shared" si="3172"/>
        <v>1.1172247452606488E-3</v>
      </c>
      <c r="AV2649" s="13">
        <f t="shared" si="3173"/>
        <v>3.2846407510663011E-4</v>
      </c>
      <c r="AW2649" s="13">
        <f t="shared" si="3174"/>
        <v>3.7262984703102838E-6</v>
      </c>
      <c r="AX2649" s="13">
        <f t="shared" si="3175"/>
        <v>2.5889543673020135E-4</v>
      </c>
      <c r="AY2649" s="13">
        <f t="shared" si="3176"/>
        <v>3.8227158638500148E-4</v>
      </c>
      <c r="AZ2649" s="13">
        <f t="shared" si="3177"/>
        <v>2.8222120791876199E-4</v>
      </c>
      <c r="BA2649" s="13">
        <f t="shared" si="3178"/>
        <v>1.3890440380765921E-4</v>
      </c>
      <c r="BB2649" s="13">
        <f t="shared" si="3179"/>
        <v>5.1274761222184229E-5</v>
      </c>
      <c r="BC2649" s="13">
        <f t="shared" si="3180"/>
        <v>1.5141931091155454E-5</v>
      </c>
      <c r="BD2649" s="13">
        <f t="shared" si="3181"/>
        <v>1.0142994832080963E-3</v>
      </c>
      <c r="BE2649" s="13">
        <f t="shared" si="3182"/>
        <v>1.1928161922527183E-3</v>
      </c>
      <c r="BF2649" s="13">
        <f t="shared" si="3183"/>
        <v>7.0137592104459667E-4</v>
      </c>
      <c r="BG2649" s="13">
        <f t="shared" si="3184"/>
        <v>2.7493936104948103E-4</v>
      </c>
      <c r="BH2649" s="13">
        <f t="shared" si="3185"/>
        <v>8.0832172148547263E-5</v>
      </c>
      <c r="BI2649" s="13">
        <f t="shared" si="3186"/>
        <v>1.9011726889338269E-5</v>
      </c>
      <c r="BJ2649" s="14">
        <f t="shared" si="3187"/>
        <v>0.30154152378947446</v>
      </c>
      <c r="BK2649" s="14">
        <f t="shared" si="3188"/>
        <v>0.25778065919738102</v>
      </c>
      <c r="BL2649" s="14">
        <f t="shared" si="3189"/>
        <v>0.40217812240773371</v>
      </c>
      <c r="BM2649" s="14">
        <f t="shared" si="3190"/>
        <v>0.49361251818143875</v>
      </c>
      <c r="BN2649" s="14">
        <f t="shared" si="3191"/>
        <v>0.50531905939423361</v>
      </c>
    </row>
    <row r="2650" spans="1:66" x14ac:dyDescent="0.25">
      <c r="A2650" t="s">
        <v>178</v>
      </c>
      <c r="B2650" t="s">
        <v>270</v>
      </c>
      <c r="C2650" t="s">
        <v>268</v>
      </c>
      <c r="D2650" s="7" t="s">
        <v>554</v>
      </c>
      <c r="E2650" s="10">
        <f>VLOOKUP(A2650,home!$A$2:$E$405,3,FALSE)</f>
        <v>1.8350515463917501</v>
      </c>
      <c r="F2650" s="10">
        <f>VLOOKUP(B2650,home!$B$2:$E$405,3,FALSE)</f>
        <v>0.44</v>
      </c>
      <c r="G2650" s="10">
        <f>VLOOKUP(C2650,away!$B$2:$E$405,4,FALSE)</f>
        <v>1.0900000000000001</v>
      </c>
      <c r="H2650" s="10">
        <f>VLOOKUP(A2650,away!$A$2:$E$405,3,FALSE)</f>
        <v>1.3298969072164899</v>
      </c>
      <c r="I2650" s="10">
        <f>VLOOKUP(C2650,away!$B$2:$E$405,3,FALSE)</f>
        <v>0.87</v>
      </c>
      <c r="J2650" s="10">
        <f>VLOOKUP(B2650,home!$B$2:$E$405,4,FALSE)</f>
        <v>0.45</v>
      </c>
      <c r="K2650" s="12">
        <f t="shared" si="3136"/>
        <v>0.88009072164948332</v>
      </c>
      <c r="L2650" s="12">
        <f t="shared" si="3137"/>
        <v>0.52065463917525578</v>
      </c>
      <c r="M2650" s="13">
        <f t="shared" si="3138"/>
        <v>0.24641322870821369</v>
      </c>
      <c r="N2650" s="13">
        <f t="shared" si="3139"/>
        <v>0.21686599627779099</v>
      </c>
      <c r="O2650" s="13">
        <f t="shared" si="3140"/>
        <v>0.1282961906810848</v>
      </c>
      <c r="P2650" s="13">
        <f t="shared" si="3141"/>
        <v>0.11291228704139564</v>
      </c>
      <c r="Q2650" s="13">
        <f t="shared" si="3142"/>
        <v>9.5430875582677613E-2</v>
      </c>
      <c r="R2650" s="13">
        <f t="shared" si="3143"/>
        <v>3.3399003433310009E-2</v>
      </c>
      <c r="S2650" s="13">
        <f t="shared" si="3144"/>
        <v>1.2934760677982169E-2</v>
      </c>
      <c r="T2650" s="13">
        <f t="shared" si="3145"/>
        <v>4.9686528092677741E-2</v>
      </c>
      <c r="U2650" s="13">
        <f t="shared" si="3146"/>
        <v>2.9394153033995379E-2</v>
      </c>
      <c r="V2650" s="13">
        <f t="shared" si="3147"/>
        <v>6.585565493381039E-4</v>
      </c>
      <c r="W2650" s="13">
        <f t="shared" si="3148"/>
        <v>2.7995942719733598E-2</v>
      </c>
      <c r="X2650" s="13">
        <f t="shared" si="3149"/>
        <v>1.4576217455114027E-2</v>
      </c>
      <c r="Y2650" s="13">
        <f t="shared" si="3150"/>
        <v>3.7945876198162295E-3</v>
      </c>
      <c r="Z2650" s="13">
        <f t="shared" si="3151"/>
        <v>5.796448693794384E-3</v>
      </c>
      <c r="AA2650" s="13">
        <f t="shared" si="3152"/>
        <v>5.1014007139257049E-3</v>
      </c>
      <c r="AB2650" s="13">
        <f t="shared" si="3153"/>
        <v>2.2448477178710312E-3</v>
      </c>
      <c r="AC2650" s="13">
        <f t="shared" si="3154"/>
        <v>1.8860372909378719E-5</v>
      </c>
      <c r="AD2650" s="13">
        <f t="shared" si="3155"/>
        <v>6.1597423578669845E-3</v>
      </c>
      <c r="AE2650" s="13">
        <f t="shared" si="3156"/>
        <v>3.207098434747774E-3</v>
      </c>
      <c r="AF2650" s="13">
        <f t="shared" si="3157"/>
        <v>8.3489533917156496E-4</v>
      </c>
      <c r="AG2650" s="13">
        <f t="shared" si="3158"/>
        <v>1.4489737718849133E-4</v>
      </c>
      <c r="AH2650" s="13">
        <f t="shared" si="3159"/>
        <v>7.5448697579134927E-4</v>
      </c>
      <c r="AI2650" s="13">
        <f t="shared" si="3160"/>
        <v>6.640169869993449E-4</v>
      </c>
      <c r="AJ2650" s="13">
        <f t="shared" si="3161"/>
        <v>2.9219759463788446E-4</v>
      </c>
      <c r="AK2650" s="13">
        <f t="shared" si="3162"/>
        <v>8.5720130643032985E-5</v>
      </c>
      <c r="AL2650" s="13">
        <f t="shared" si="3163"/>
        <v>3.4569050546766335E-7</v>
      </c>
      <c r="AM2650" s="13">
        <f t="shared" si="3164"/>
        <v>1.0842264193820091E-3</v>
      </c>
      <c r="AN2650" s="13">
        <f t="shared" si="3165"/>
        <v>5.6450751516761951E-4</v>
      </c>
      <c r="AO2650" s="13">
        <f t="shared" si="3166"/>
        <v>1.4695672831065859E-4</v>
      </c>
      <c r="AP2650" s="13">
        <f t="shared" si="3167"/>
        <v>2.5504567450987351E-5</v>
      </c>
      <c r="AQ2650" s="13">
        <f t="shared" si="3168"/>
        <v>3.3197678408786973E-6</v>
      </c>
      <c r="AR2650" s="13">
        <f t="shared" si="3169"/>
        <v>7.856542882861501E-5</v>
      </c>
      <c r="AS2650" s="13">
        <f t="shared" si="3170"/>
        <v>6.9144704954476915E-5</v>
      </c>
      <c r="AT2650" s="13">
        <f t="shared" si="3171"/>
        <v>3.0426806640813091E-5</v>
      </c>
      <c r="AU2650" s="13">
        <f t="shared" si="3172"/>
        <v>8.9261167380008279E-6</v>
      </c>
      <c r="AV2650" s="13">
        <f t="shared" si="3173"/>
        <v>1.9639481303686701E-6</v>
      </c>
      <c r="AW2650" s="13">
        <f t="shared" si="3174"/>
        <v>4.4000958364705467E-9</v>
      </c>
      <c r="AX2650" s="13">
        <f t="shared" si="3175"/>
        <v>1.5903626864422456E-4</v>
      </c>
      <c r="AY2650" s="13">
        <f t="shared" si="3176"/>
        <v>8.2802971066737787E-5</v>
      </c>
      <c r="AZ2650" s="13">
        <f t="shared" si="3177"/>
        <v>2.1555875511695754E-5</v>
      </c>
      <c r="BA2650" s="13">
        <f t="shared" si="3178"/>
        <v>3.7410555288828952E-6</v>
      </c>
      <c r="BB2650" s="13">
        <f t="shared" si="3179"/>
        <v>4.869494791312798E-7</v>
      </c>
      <c r="BC2650" s="13">
        <f t="shared" si="3180"/>
        <v>5.0706501070735061E-8</v>
      </c>
      <c r="BD2650" s="13">
        <f t="shared" si="3181"/>
        <v>6.8175758330686305E-6</v>
      </c>
      <c r="BE2650" s="13">
        <f t="shared" si="3182"/>
        <v>6.0000852348254488E-6</v>
      </c>
      <c r="BF2650" s="13">
        <f t="shared" si="3183"/>
        <v>2.6403096721379688E-6</v>
      </c>
      <c r="BG2650" s="13">
        <f t="shared" si="3184"/>
        <v>7.7457068157667201E-7</v>
      </c>
      <c r="BH2650" s="13">
        <f t="shared" si="3185"/>
        <v>1.7042311752933632E-7</v>
      </c>
      <c r="BI2650" s="13">
        <f t="shared" si="3186"/>
        <v>2.9997560898429669E-8</v>
      </c>
      <c r="BJ2650" s="14">
        <f t="shared" si="3187"/>
        <v>0.42078897008166882</v>
      </c>
      <c r="BK2650" s="14">
        <f t="shared" si="3188"/>
        <v>0.37302084201141117</v>
      </c>
      <c r="BL2650" s="14">
        <f t="shared" si="3189"/>
        <v>0.20043747723565086</v>
      </c>
      <c r="BM2650" s="14">
        <f t="shared" si="3190"/>
        <v>0.16664335772708178</v>
      </c>
      <c r="BN2650" s="14">
        <f t="shared" si="3191"/>
        <v>0.83331758172447279</v>
      </c>
    </row>
    <row r="2651" spans="1:66" x14ac:dyDescent="0.25">
      <c r="A2651" t="s">
        <v>178</v>
      </c>
      <c r="B2651" t="s">
        <v>185</v>
      </c>
      <c r="C2651" t="s">
        <v>181</v>
      </c>
      <c r="D2651" s="7" t="s">
        <v>554</v>
      </c>
      <c r="E2651" s="10">
        <f>VLOOKUP(A2651,home!$A$2:$E$405,3,FALSE)</f>
        <v>1.8350515463917501</v>
      </c>
      <c r="F2651" s="10">
        <f>VLOOKUP(B2651,home!$B$2:$E$405,3,FALSE)</f>
        <v>0.65</v>
      </c>
      <c r="G2651" s="10">
        <f>VLOOKUP(C2651,away!$B$2:$E$405,4,FALSE)</f>
        <v>0.87</v>
      </c>
      <c r="H2651" s="10">
        <f>VLOOKUP(A2651,away!$A$2:$E$405,3,FALSE)</f>
        <v>1.3298969072164899</v>
      </c>
      <c r="I2651" s="10">
        <f>VLOOKUP(C2651,away!$B$2:$E$405,3,FALSE)</f>
        <v>0.87</v>
      </c>
      <c r="J2651" s="10">
        <f>VLOOKUP(B2651,home!$B$2:$E$405,4,FALSE)</f>
        <v>1.65</v>
      </c>
      <c r="K2651" s="12">
        <f t="shared" si="3136"/>
        <v>1.0377216494845347</v>
      </c>
      <c r="L2651" s="12">
        <f t="shared" si="3137"/>
        <v>1.9090670103092711</v>
      </c>
      <c r="M2651" s="13">
        <f t="shared" si="3138"/>
        <v>5.2508056721649057E-2</v>
      </c>
      <c r="N2651" s="13">
        <f t="shared" si="3139"/>
        <v>5.4488747232417159E-2</v>
      </c>
      <c r="O2651" s="13">
        <f t="shared" si="3140"/>
        <v>0.10024139886274819</v>
      </c>
      <c r="P2651" s="13">
        <f t="shared" si="3141"/>
        <v>0.10402266977448819</v>
      </c>
      <c r="Q2651" s="13">
        <f t="shared" si="3142"/>
        <v>2.8272076328184906E-2</v>
      </c>
      <c r="R2651" s="13">
        <f t="shared" si="3143"/>
        <v>9.5683773818062937E-2</v>
      </c>
      <c r="S2651" s="13">
        <f t="shared" si="3144"/>
        <v>5.1519311999937555E-2</v>
      </c>
      <c r="T2651" s="13">
        <f t="shared" si="3145"/>
        <v>5.3973288231083473E-2</v>
      </c>
      <c r="U2651" s="13">
        <f t="shared" si="3146"/>
        <v>9.9293123595385405E-2</v>
      </c>
      <c r="V2651" s="13">
        <f t="shared" si="3147"/>
        <v>1.1340431912907113E-2</v>
      </c>
      <c r="W2651" s="13">
        <f t="shared" si="3148"/>
        <v>9.7795152272122376E-3</v>
      </c>
      <c r="X2651" s="13">
        <f t="shared" si="3149"/>
        <v>1.8669749897088059E-2</v>
      </c>
      <c r="Y2651" s="13">
        <f t="shared" si="3150"/>
        <v>1.7820901809627865E-2</v>
      </c>
      <c r="Z2651" s="13">
        <f t="shared" si="3151"/>
        <v>6.0888912005985958E-2</v>
      </c>
      <c r="AA2651" s="13">
        <f t="shared" si="3152"/>
        <v>6.3185742202170436E-2</v>
      </c>
      <c r="AB2651" s="13">
        <f t="shared" si="3153"/>
        <v>3.2784606310970438E-2</v>
      </c>
      <c r="AC2651" s="13">
        <f t="shared" si="3154"/>
        <v>1.4041440466816379E-3</v>
      </c>
      <c r="AD2651" s="13">
        <f t="shared" si="3155"/>
        <v>2.5371036681854512E-3</v>
      </c>
      <c r="AE2651" s="13">
        <f t="shared" si="3156"/>
        <v>4.8435009146674847E-3</v>
      </c>
      <c r="AF2651" s="13">
        <f t="shared" si="3157"/>
        <v>4.6232839052972379E-3</v>
      </c>
      <c r="AG2651" s="13">
        <f t="shared" si="3158"/>
        <v>2.9420529276322559E-3</v>
      </c>
      <c r="AH2651" s="13">
        <f t="shared" si="3159"/>
        <v>2.9060253301062992E-2</v>
      </c>
      <c r="AI2651" s="13">
        <f t="shared" si="3160"/>
        <v>3.0156453990017477E-2</v>
      </c>
      <c r="AJ2651" s="13">
        <f t="shared" si="3161"/>
        <v>1.5647002588562709E-2</v>
      </c>
      <c r="AK2651" s="13">
        <f t="shared" si="3162"/>
        <v>5.4124111118973601E-3</v>
      </c>
      <c r="AL2651" s="13">
        <f t="shared" si="3163"/>
        <v>1.1126887689489065E-4</v>
      </c>
      <c r="AM2651" s="13">
        <f t="shared" si="3164"/>
        <v>5.2656148069253421E-4</v>
      </c>
      <c r="AN2651" s="13">
        <f t="shared" si="3165"/>
        <v>1.0052411516897192E-3</v>
      </c>
      <c r="AO2651" s="13">
        <f t="shared" si="3166"/>
        <v>9.5953636004807055E-4</v>
      </c>
      <c r="AP2651" s="13">
        <f t="shared" si="3167"/>
        <v>6.1060640338666996E-4</v>
      </c>
      <c r="AQ2651" s="13">
        <f t="shared" si="3168"/>
        <v>2.9142213524727188E-4</v>
      </c>
      <c r="AR2651" s="13">
        <f t="shared" si="3169"/>
        <v>1.1095594177658086E-2</v>
      </c>
      <c r="AS2651" s="13">
        <f t="shared" si="3170"/>
        <v>1.1514138292050348E-2</v>
      </c>
      <c r="AT2651" s="13">
        <f t="shared" si="3171"/>
        <v>5.9742352904097653E-3</v>
      </c>
      <c r="AU2651" s="13">
        <f t="shared" si="3172"/>
        <v>2.0665310999909139E-3</v>
      </c>
      <c r="AV2651" s="13">
        <f t="shared" si="3173"/>
        <v>5.3612101544841509E-4</v>
      </c>
      <c r="AW2651" s="13">
        <f t="shared" si="3174"/>
        <v>6.1231268114259659E-6</v>
      </c>
      <c r="AX2651" s="13">
        <f t="shared" si="3175"/>
        <v>9.1070708049879206E-5</v>
      </c>
      <c r="AY2651" s="13">
        <f t="shared" si="3176"/>
        <v>1.7386008434353136E-4</v>
      </c>
      <c r="AZ2651" s="13">
        <f t="shared" si="3177"/>
        <v>1.6595527571491161E-4</v>
      </c>
      <c r="BA2651" s="13">
        <f t="shared" si="3178"/>
        <v>1.0560658068470566E-4</v>
      </c>
      <c r="BB2651" s="13">
        <f t="shared" si="3179"/>
        <v>5.0402509814183995E-5</v>
      </c>
      <c r="BC2651" s="13">
        <f t="shared" si="3180"/>
        <v>1.9244353744609581E-5</v>
      </c>
      <c r="BD2651" s="13">
        <f t="shared" si="3181"/>
        <v>3.5303721340577757E-3</v>
      </c>
      <c r="BE2651" s="13">
        <f t="shared" si="3182"/>
        <v>3.6635435942486715E-3</v>
      </c>
      <c r="BF2651" s="13">
        <f t="shared" si="3183"/>
        <v>1.9008692507911163E-3</v>
      </c>
      <c r="BG2651" s="13">
        <f t="shared" si="3184"/>
        <v>6.575243914617964E-4</v>
      </c>
      <c r="BH2651" s="13">
        <f t="shared" si="3185"/>
        <v>1.7058182402101253E-4</v>
      </c>
      <c r="BI2651" s="13">
        <f t="shared" si="3186"/>
        <v>3.5403290359033163E-5</v>
      </c>
      <c r="BJ2651" s="14">
        <f t="shared" si="3187"/>
        <v>0.20194972718481219</v>
      </c>
      <c r="BK2651" s="14">
        <f t="shared" si="3188"/>
        <v>0.22107974341690198</v>
      </c>
      <c r="BL2651" s="14">
        <f t="shared" si="3189"/>
        <v>0.51260968014137487</v>
      </c>
      <c r="BM2651" s="14">
        <f t="shared" si="3190"/>
        <v>0.56114360305399258</v>
      </c>
      <c r="BN2651" s="14">
        <f t="shared" si="3191"/>
        <v>0.43521672273755041</v>
      </c>
    </row>
    <row r="2652" spans="1:66" x14ac:dyDescent="0.25">
      <c r="A2652" t="s">
        <v>178</v>
      </c>
      <c r="B2652" t="s">
        <v>274</v>
      </c>
      <c r="C2652" t="s">
        <v>186</v>
      </c>
      <c r="D2652" s="7" t="s">
        <v>554</v>
      </c>
      <c r="E2652" s="10">
        <f>VLOOKUP(A2652,home!$A$2:$E$405,3,FALSE)</f>
        <v>1.8350515463917501</v>
      </c>
      <c r="F2652" s="10">
        <f>VLOOKUP(B2652,home!$B$2:$E$405,3,FALSE)</f>
        <v>1.63</v>
      </c>
      <c r="G2652" s="10">
        <f>VLOOKUP(C2652,away!$B$2:$E$405,4,FALSE)</f>
        <v>1</v>
      </c>
      <c r="H2652" s="10">
        <f>VLOOKUP(A2652,away!$A$2:$E$405,3,FALSE)</f>
        <v>1.3298969072164899</v>
      </c>
      <c r="I2652" s="10">
        <f>VLOOKUP(C2652,away!$B$2:$E$405,3,FALSE)</f>
        <v>0.82</v>
      </c>
      <c r="J2652" s="10">
        <f>VLOOKUP(B2652,home!$B$2:$E$405,4,FALSE)</f>
        <v>1.1299999999999999</v>
      </c>
      <c r="K2652" s="12">
        <f t="shared" si="3136"/>
        <v>2.9911340206185524</v>
      </c>
      <c r="L2652" s="12">
        <f t="shared" si="3137"/>
        <v>1.2322824742267993</v>
      </c>
      <c r="M2652" s="13">
        <f t="shared" si="3138"/>
        <v>1.4648512348607604E-2</v>
      </c>
      <c r="N2652" s="13">
        <f t="shared" si="3139"/>
        <v>4.3815663637371167E-2</v>
      </c>
      <c r="O2652" s="13">
        <f t="shared" si="3140"/>
        <v>1.8051105040684003E-2</v>
      </c>
      <c r="P2652" s="13">
        <f t="shared" si="3141"/>
        <v>5.3993274396948947E-2</v>
      </c>
      <c r="Q2652" s="13">
        <f t="shared" si="3142"/>
        <v>6.5529261070860087E-2</v>
      </c>
      <c r="R2652" s="13">
        <f t="shared" si="3143"/>
        <v>1.1122030191030965E-2</v>
      </c>
      <c r="S2652" s="13">
        <f t="shared" si="3144"/>
        <v>4.975374991545356E-2</v>
      </c>
      <c r="T2652" s="13">
        <f t="shared" si="3145"/>
        <v>8.075055996665334E-2</v>
      </c>
      <c r="U2652" s="13">
        <f t="shared" si="3146"/>
        <v>3.3267482882739376E-2</v>
      </c>
      <c r="V2652" s="13">
        <f t="shared" si="3147"/>
        <v>2.0376493663517597E-2</v>
      </c>
      <c r="W2652" s="13">
        <f t="shared" si="3148"/>
        <v>6.5335600711681499E-2</v>
      </c>
      <c r="X2652" s="13">
        <f t="shared" si="3149"/>
        <v>8.0511915700085104E-2</v>
      </c>
      <c r="Y2652" s="13">
        <f t="shared" si="3150"/>
        <v>4.9606711341820188E-2</v>
      </c>
      <c r="Z2652" s="13">
        <f t="shared" si="3151"/>
        <v>4.5684942940762661E-3</v>
      </c>
      <c r="AA2652" s="13">
        <f t="shared" si="3152"/>
        <v>1.3664978706013256E-2</v>
      </c>
      <c r="AB2652" s="13">
        <f t="shared" si="3153"/>
        <v>2.043689134929217E-2</v>
      </c>
      <c r="AC2652" s="13">
        <f t="shared" si="3154"/>
        <v>4.6941354326612544E-3</v>
      </c>
      <c r="AD2652" s="13">
        <f t="shared" si="3155"/>
        <v>4.8856884511565064E-2</v>
      </c>
      <c r="AE2652" s="13">
        <f t="shared" si="3156"/>
        <v>6.0205482528924388E-2</v>
      </c>
      <c r="AF2652" s="13">
        <f t="shared" si="3157"/>
        <v>3.7095080486380647E-2</v>
      </c>
      <c r="AG2652" s="13">
        <f t="shared" si="3158"/>
        <v>1.5237205854466465E-2</v>
      </c>
      <c r="AH2652" s="13">
        <f t="shared" si="3159"/>
        <v>1.4074188630488298E-3</v>
      </c>
      <c r="AI2652" s="13">
        <f t="shared" si="3160"/>
        <v>4.2097784425256376E-3</v>
      </c>
      <c r="AJ2652" s="13">
        <f t="shared" si="3161"/>
        <v>6.29600575935251E-3</v>
      </c>
      <c r="AK2652" s="13">
        <f t="shared" si="3162"/>
        <v>6.2773990069365446E-3</v>
      </c>
      <c r="AL2652" s="13">
        <f t="shared" si="3163"/>
        <v>6.9208868843588999E-4</v>
      </c>
      <c r="AM2652" s="13">
        <f t="shared" si="3164"/>
        <v>2.9227497880794765E-2</v>
      </c>
      <c r="AN2652" s="13">
        <f t="shared" si="3165"/>
        <v>3.6016533404004306E-2</v>
      </c>
      <c r="AO2652" s="13">
        <f t="shared" si="3166"/>
        <v>2.2191271448079298E-2</v>
      </c>
      <c r="AP2652" s="13">
        <f t="shared" si="3167"/>
        <v>9.1153049620925613E-3</v>
      </c>
      <c r="AQ2652" s="13">
        <f t="shared" si="3168"/>
        <v>2.8081576380048121E-3</v>
      </c>
      <c r="AR2652" s="13">
        <f t="shared" si="3169"/>
        <v>3.468675197662557E-4</v>
      </c>
      <c r="AS2652" s="13">
        <f t="shared" si="3170"/>
        <v>1.0375272390204255E-3</v>
      </c>
      <c r="AT2652" s="13">
        <f t="shared" si="3171"/>
        <v>1.5516915109762158E-3</v>
      </c>
      <c r="AU2652" s="13">
        <f t="shared" si="3172"/>
        <v>1.5471057559953215E-3</v>
      </c>
      <c r="AV2652" s="13">
        <f t="shared" si="3173"/>
        <v>1.1569001650630979E-3</v>
      </c>
      <c r="AW2652" s="13">
        <f t="shared" si="3174"/>
        <v>7.0860692904907641E-5</v>
      </c>
      <c r="AX2652" s="13">
        <f t="shared" si="3175"/>
        <v>1.4570560541466975E-2</v>
      </c>
      <c r="AY2652" s="13">
        <f t="shared" si="3176"/>
        <v>1.7955046394910298E-2</v>
      </c>
      <c r="AZ2652" s="13">
        <f t="shared" si="3177"/>
        <v>1.1062844498188519E-2</v>
      </c>
      <c r="BA2652" s="13">
        <f t="shared" si="3178"/>
        <v>4.5441831300713602E-3</v>
      </c>
      <c r="BB2652" s="13">
        <f t="shared" si="3179"/>
        <v>1.3999293077160049E-3</v>
      </c>
      <c r="BC2652" s="13">
        <f t="shared" si="3180"/>
        <v>3.4502167021097731E-4</v>
      </c>
      <c r="BD2652" s="13">
        <f t="shared" si="3181"/>
        <v>7.1239794247745792E-5</v>
      </c>
      <c r="BE2652" s="13">
        <f t="shared" si="3182"/>
        <v>2.1308777219629827E-4</v>
      </c>
      <c r="BF2652" s="13">
        <f t="shared" si="3183"/>
        <v>3.1868704239708195E-4</v>
      </c>
      <c r="BG2652" s="13">
        <f t="shared" si="3184"/>
        <v>3.1774521814807293E-4</v>
      </c>
      <c r="BH2652" s="13">
        <f t="shared" si="3185"/>
        <v>2.3760463297289113E-4</v>
      </c>
      <c r="BI2652" s="13">
        <f t="shared" si="3186"/>
        <v>1.421414602283598E-4</v>
      </c>
      <c r="BJ2652" s="14">
        <f t="shared" si="3187"/>
        <v>0.69618071668534787</v>
      </c>
      <c r="BK2652" s="14">
        <f t="shared" si="3188"/>
        <v>0.16211330084053516</v>
      </c>
      <c r="BL2652" s="14">
        <f t="shared" si="3189"/>
        <v>0.12167368835263505</v>
      </c>
      <c r="BM2652" s="14">
        <f t="shared" si="3190"/>
        <v>0.75949216778508633</v>
      </c>
      <c r="BN2652" s="14">
        <f t="shared" si="3191"/>
        <v>0.2071598466855028</v>
      </c>
    </row>
    <row r="2653" spans="1:66" x14ac:dyDescent="0.25">
      <c r="A2653" t="s">
        <v>178</v>
      </c>
      <c r="B2653" t="s">
        <v>179</v>
      </c>
      <c r="C2653" t="s">
        <v>182</v>
      </c>
      <c r="D2653" s="7" t="s">
        <v>554</v>
      </c>
      <c r="E2653" s="10">
        <f>VLOOKUP(A2653,home!$A$2:$E$405,3,FALSE)</f>
        <v>1.8350515463917501</v>
      </c>
      <c r="F2653" s="10">
        <f>VLOOKUP(B2653,home!$B$2:$E$405,3,FALSE)</f>
        <v>0.54</v>
      </c>
      <c r="G2653" s="10">
        <f>VLOOKUP(C2653,away!$B$2:$E$405,4,FALSE)</f>
        <v>0.65</v>
      </c>
      <c r="H2653" s="10">
        <f>VLOOKUP(A2653,away!$A$2:$E$405,3,FALSE)</f>
        <v>1.3298969072164899</v>
      </c>
      <c r="I2653" s="10">
        <f>VLOOKUP(C2653,away!$B$2:$E$405,3,FALSE)</f>
        <v>0.54</v>
      </c>
      <c r="J2653" s="10">
        <f>VLOOKUP(B2653,home!$B$2:$E$405,4,FALSE)</f>
        <v>1.65</v>
      </c>
      <c r="K2653" s="12">
        <f t="shared" si="3136"/>
        <v>0.64410309278350431</v>
      </c>
      <c r="L2653" s="12">
        <f t="shared" si="3137"/>
        <v>1.1849381443298925</v>
      </c>
      <c r="M2653" s="13">
        <f t="shared" si="3138"/>
        <v>0.16056744010221446</v>
      </c>
      <c r="N2653" s="13">
        <f t="shared" si="3139"/>
        <v>0.10342198477016641</v>
      </c>
      <c r="O2653" s="13">
        <f t="shared" si="3140"/>
        <v>0.19026248451451921</v>
      </c>
      <c r="P2653" s="13">
        <f t="shared" si="3141"/>
        <v>0.12254865471647541</v>
      </c>
      <c r="Q2653" s="13">
        <f t="shared" si="3142"/>
        <v>3.3307210126136327E-2</v>
      </c>
      <c r="R2653" s="13">
        <f t="shared" si="3143"/>
        <v>0.11272463766811468</v>
      </c>
      <c r="S2653" s="13">
        <f t="shared" si="3144"/>
        <v>2.3382967249240567E-2</v>
      </c>
      <c r="T2653" s="13">
        <f t="shared" si="3145"/>
        <v>3.9466983759669789E-2</v>
      </c>
      <c r="U2653" s="13">
        <f t="shared" si="3146"/>
        <v>7.2606287754932566E-2</v>
      </c>
      <c r="V2653" s="13">
        <f t="shared" si="3147"/>
        <v>1.9829336216397957E-3</v>
      </c>
      <c r="W2653" s="13">
        <f t="shared" si="3148"/>
        <v>7.151092351411488E-3</v>
      </c>
      <c r="X2653" s="13">
        <f t="shared" si="3149"/>
        <v>8.4736021008132174E-3</v>
      </c>
      <c r="Y2653" s="13">
        <f t="shared" si="3150"/>
        <v>5.0203471745637477E-3</v>
      </c>
      <c r="Z2653" s="13">
        <f t="shared" si="3151"/>
        <v>4.4523907659571774E-2</v>
      </c>
      <c r="AA2653" s="13">
        <f t="shared" si="3152"/>
        <v>2.8677986626337335E-2</v>
      </c>
      <c r="AB2653" s="13">
        <f t="shared" si="3153"/>
        <v>9.235789940413925E-3</v>
      </c>
      <c r="AC2653" s="13">
        <f t="shared" si="3154"/>
        <v>9.4588700380869548E-5</v>
      </c>
      <c r="AD2653" s="13">
        <f t="shared" si="3155"/>
        <v>1.1515101750811502E-3</v>
      </c>
      <c r="AE2653" s="13">
        <f t="shared" si="3156"/>
        <v>1.364468330037648E-3</v>
      </c>
      <c r="AF2653" s="13">
        <f t="shared" si="3157"/>
        <v>8.0840528549585926E-4</v>
      </c>
      <c r="AG2653" s="13">
        <f t="shared" si="3158"/>
        <v>3.1930341962064683E-4</v>
      </c>
      <c r="AH2653" s="13">
        <f t="shared" si="3159"/>
        <v>1.3189519130112114E-2</v>
      </c>
      <c r="AI2653" s="13">
        <f t="shared" si="3160"/>
        <v>8.495410064032408E-3</v>
      </c>
      <c r="AJ2653" s="13">
        <f t="shared" si="3161"/>
        <v>2.7359599483536903E-3</v>
      </c>
      <c r="AK2653" s="13">
        <f t="shared" si="3162"/>
        <v>5.8741342148880312E-4</v>
      </c>
      <c r="AL2653" s="13">
        <f t="shared" si="3163"/>
        <v>2.8876883073370881E-6</v>
      </c>
      <c r="AM2653" s="13">
        <f t="shared" si="3164"/>
        <v>1.4833825302828873E-4</v>
      </c>
      <c r="AN2653" s="13">
        <f t="shared" si="3165"/>
        <v>1.7577165427647853E-4</v>
      </c>
      <c r="AO2653" s="13">
        <f t="shared" si="3166"/>
        <v>1.0413926892208297E-4</v>
      </c>
      <c r="AP2653" s="13">
        <f t="shared" si="3167"/>
        <v>4.1132864022801553E-5</v>
      </c>
      <c r="AQ2653" s="13">
        <f t="shared" si="3168"/>
        <v>1.2184974891538066E-5</v>
      </c>
      <c r="AR2653" s="13">
        <f t="shared" si="3169"/>
        <v>3.1257528645277318E-3</v>
      </c>
      <c r="AS2653" s="13">
        <f t="shared" si="3170"/>
        <v>2.0133070873192098E-3</v>
      </c>
      <c r="AT2653" s="13">
        <f t="shared" si="3171"/>
        <v>6.4838866083262578E-4</v>
      </c>
      <c r="AU2653" s="13">
        <f t="shared" si="3172"/>
        <v>1.3920971392268299E-4</v>
      </c>
      <c r="AV2653" s="13">
        <f t="shared" si="3173"/>
        <v>2.2416351820776739E-5</v>
      </c>
      <c r="AW2653" s="13">
        <f t="shared" si="3174"/>
        <v>6.1220782764650952E-8</v>
      </c>
      <c r="AX2653" s="13">
        <f t="shared" si="3175"/>
        <v>1.5924187925603795E-5</v>
      </c>
      <c r="AY2653" s="13">
        <f t="shared" si="3176"/>
        <v>1.8869177690525442E-5</v>
      </c>
      <c r="AZ2653" s="13">
        <f t="shared" si="3177"/>
        <v>1.1179404198821116E-5</v>
      </c>
      <c r="BA2653" s="13">
        <f t="shared" si="3178"/>
        <v>4.4156341553549678E-6</v>
      </c>
      <c r="BB2653" s="13">
        <f t="shared" si="3179"/>
        <v>1.3080633355215018E-6</v>
      </c>
      <c r="BC2653" s="13">
        <f t="shared" si="3180"/>
        <v>3.0999482829176344E-7</v>
      </c>
      <c r="BD2653" s="13">
        <f t="shared" si="3181"/>
        <v>6.1730396648788921E-4</v>
      </c>
      <c r="BE2653" s="13">
        <f t="shared" si="3182"/>
        <v>3.9760739400237415E-4</v>
      </c>
      <c r="BF2653" s="13">
        <f t="shared" si="3183"/>
        <v>1.2805007609525924E-4</v>
      </c>
      <c r="BG2653" s="13">
        <f t="shared" si="3184"/>
        <v>2.749248334803986E-5</v>
      </c>
      <c r="BH2653" s="13">
        <f t="shared" si="3185"/>
        <v>4.426998388192865E-6</v>
      </c>
      <c r="BI2653" s="13">
        <f t="shared" si="3186"/>
        <v>5.702886707165228E-7</v>
      </c>
      <c r="BJ2653" s="14">
        <f t="shared" si="3187"/>
        <v>0.20101848097027153</v>
      </c>
      <c r="BK2653" s="14">
        <f t="shared" si="3188"/>
        <v>0.30859834125594898</v>
      </c>
      <c r="BL2653" s="14">
        <f t="shared" si="3189"/>
        <v>0.44564001495372024</v>
      </c>
      <c r="BM2653" s="14">
        <f t="shared" si="3190"/>
        <v>0.27692952498497836</v>
      </c>
      <c r="BN2653" s="14">
        <f t="shared" si="3191"/>
        <v>0.72283241189762659</v>
      </c>
    </row>
    <row r="2654" spans="1:66" x14ac:dyDescent="0.25">
      <c r="A2654" t="s">
        <v>178</v>
      </c>
      <c r="B2654" t="s">
        <v>273</v>
      </c>
      <c r="C2654" t="s">
        <v>465</v>
      </c>
      <c r="D2654" s="7" t="s">
        <v>554</v>
      </c>
      <c r="E2654" s="10">
        <f>VLOOKUP(A2654,home!$A$2:$E$405,3,FALSE)</f>
        <v>1.8350515463917501</v>
      </c>
      <c r="F2654" s="10">
        <f>VLOOKUP(B2654,home!$B$2:$E$405,3,FALSE)</f>
        <v>2.4500000000000002</v>
      </c>
      <c r="G2654" s="10">
        <f>VLOOKUP(C2654,away!$B$2:$E$405,4,FALSE)</f>
        <v>1.53</v>
      </c>
      <c r="H2654" s="10">
        <f>VLOOKUP(A2654,away!$A$2:$E$405,3,FALSE)</f>
        <v>1.3298969072164899</v>
      </c>
      <c r="I2654" s="10">
        <f>VLOOKUP(C2654,away!$B$2:$E$405,3,FALSE)</f>
        <v>0.54</v>
      </c>
      <c r="J2654" s="10">
        <f>VLOOKUP(B2654,home!$B$2:$E$405,4,FALSE)</f>
        <v>0.13</v>
      </c>
      <c r="K2654" s="12">
        <f t="shared" si="3136"/>
        <v>6.878690721649475</v>
      </c>
      <c r="L2654" s="12">
        <f t="shared" si="3137"/>
        <v>9.3358762886597599E-2</v>
      </c>
      <c r="M2654" s="13">
        <f t="shared" si="3138"/>
        <v>9.3772907384167365E-4</v>
      </c>
      <c r="N2654" s="13">
        <f t="shared" si="3139"/>
        <v>6.4503482796556752E-3</v>
      </c>
      <c r="O2654" s="13">
        <f t="shared" si="3140"/>
        <v>8.7545226256653593E-5</v>
      </c>
      <c r="P2654" s="13">
        <f t="shared" si="3141"/>
        <v>6.0219653557634699E-4</v>
      </c>
      <c r="Q2654" s="13">
        <f t="shared" si="3142"/>
        <v>2.2184975431337572E-2</v>
      </c>
      <c r="R2654" s="13">
        <f t="shared" si="3143"/>
        <v>4.0865570099742304E-6</v>
      </c>
      <c r="S2654" s="13">
        <f t="shared" si="3144"/>
        <v>9.6680554537595276E-5</v>
      </c>
      <c r="T2654" s="13">
        <f t="shared" si="3145"/>
        <v>2.0711618609392381E-3</v>
      </c>
      <c r="U2654" s="13">
        <f t="shared" si="3146"/>
        <v>2.8110161788001358E-5</v>
      </c>
      <c r="V2654" s="13">
        <f t="shared" si="3147"/>
        <v>6.8985448906097249E-6</v>
      </c>
      <c r="W2654" s="13">
        <f t="shared" si="3148"/>
        <v>5.0867861553187788E-2</v>
      </c>
      <c r="X2654" s="13">
        <f t="shared" si="3149"/>
        <v>4.7489606252923335E-3</v>
      </c>
      <c r="Y2654" s="13">
        <f t="shared" si="3150"/>
        <v>2.216785444872276E-4</v>
      </c>
      <c r="Z2654" s="13">
        <f t="shared" si="3151"/>
        <v>1.2717196897224923E-7</v>
      </c>
      <c r="AA2654" s="13">
        <f t="shared" si="3152"/>
        <v>8.7477664302330574E-7</v>
      </c>
      <c r="AB2654" s="13">
        <f t="shared" si="3153"/>
        <v>3.0086589889400439E-6</v>
      </c>
      <c r="AC2654" s="13">
        <f t="shared" si="3154"/>
        <v>2.7688433348770275E-7</v>
      </c>
      <c r="AD2654" s="13">
        <f t="shared" si="3155"/>
        <v>8.7476071824015691E-2</v>
      </c>
      <c r="AE2654" s="13">
        <f t="shared" si="3156"/>
        <v>8.1666578476692637E-3</v>
      </c>
      <c r="AF2654" s="13">
        <f t="shared" si="3157"/>
        <v>3.8121453678826309E-4</v>
      </c>
      <c r="AG2654" s="13">
        <f t="shared" si="3158"/>
        <v>1.1863239182979873E-5</v>
      </c>
      <c r="AH2654" s="13">
        <f t="shared" si="3159"/>
        <v>2.9681544242754887E-9</v>
      </c>
      <c r="AI2654" s="13">
        <f t="shared" si="3160"/>
        <v>2.0417016298686643E-8</v>
      </c>
      <c r="AJ2654" s="13">
        <f t="shared" si="3161"/>
        <v>7.0221170288770961E-8</v>
      </c>
      <c r="AK2654" s="13">
        <f t="shared" si="3162"/>
        <v>1.6100990417624557E-7</v>
      </c>
      <c r="AL2654" s="13">
        <f t="shared" si="3163"/>
        <v>7.1124503242100709E-9</v>
      </c>
      <c r="AM2654" s="13">
        <f t="shared" si="3164"/>
        <v>0.12034416872443998</v>
      </c>
      <c r="AN2654" s="13">
        <f t="shared" si="3165"/>
        <v>1.1235182712729688E-2</v>
      </c>
      <c r="AO2654" s="13">
        <f t="shared" si="3166"/>
        <v>5.2445137943266562E-4</v>
      </c>
      <c r="AP2654" s="13">
        <f t="shared" si="3167"/>
        <v>1.6320710659334432E-5</v>
      </c>
      <c r="AQ2654" s="13">
        <f t="shared" si="3168"/>
        <v>3.8092033914639203E-7</v>
      </c>
      <c r="AR2654" s="13">
        <f t="shared" si="3169"/>
        <v>5.5420645021348192E-11</v>
      </c>
      <c r="AS2654" s="13">
        <f t="shared" si="3170"/>
        <v>3.8122147669617697E-10</v>
      </c>
      <c r="AT2654" s="13">
        <f t="shared" si="3171"/>
        <v>1.3111523173217519E-9</v>
      </c>
      <c r="AU2654" s="13">
        <f t="shared" si="3172"/>
        <v>3.0063370932767815E-9</v>
      </c>
      <c r="AV2654" s="13">
        <f t="shared" si="3173"/>
        <v>5.1699157674184109E-9</v>
      </c>
      <c r="AW2654" s="13">
        <f t="shared" si="3174"/>
        <v>1.2687545618264737E-10</v>
      </c>
      <c r="AX2654" s="13">
        <f t="shared" si="3175"/>
        <v>0.13796838613490403</v>
      </c>
      <c r="AY2654" s="13">
        <f t="shared" si="3176"/>
        <v>1.2880557847015047E-2</v>
      </c>
      <c r="AZ2654" s="13">
        <f t="shared" si="3177"/>
        <v>6.0125647294329097E-4</v>
      </c>
      <c r="BA2654" s="13">
        <f t="shared" si="3178"/>
        <v>1.8710853497181576E-5</v>
      </c>
      <c r="BB2654" s="13">
        <f t="shared" si="3179"/>
        <v>4.3670553376230974E-7</v>
      </c>
      <c r="BC2654" s="13">
        <f t="shared" si="3180"/>
        <v>8.1540576755561031E-9</v>
      </c>
      <c r="BD2654" s="13">
        <f t="shared" si="3181"/>
        <v>8.6233380959505791E-13</v>
      </c>
      <c r="BE2654" s="13">
        <f t="shared" si="3182"/>
        <v>5.9317275750261689E-12</v>
      </c>
      <c r="BF2654" s="13">
        <f t="shared" si="3183"/>
        <v>2.0401259716842424E-11</v>
      </c>
      <c r="BG2654" s="13">
        <f t="shared" si="3184"/>
        <v>4.6777985308068406E-11</v>
      </c>
      <c r="BH2654" s="13">
        <f t="shared" si="3185"/>
        <v>8.044282337901637E-11</v>
      </c>
      <c r="BI2654" s="13">
        <f t="shared" si="3186"/>
        <v>1.1066826056010549E-10</v>
      </c>
      <c r="BJ2654" s="14">
        <f t="shared" si="3187"/>
        <v>0.46617065435810773</v>
      </c>
      <c r="BK2654" s="14">
        <f t="shared" si="3188"/>
        <v>1.4524346552645085E-2</v>
      </c>
      <c r="BL2654" s="14">
        <f t="shared" si="3189"/>
        <v>1.238901860634706E-4</v>
      </c>
      <c r="BM2654" s="14">
        <f t="shared" si="3190"/>
        <v>0.43767157944496782</v>
      </c>
      <c r="BN2654" s="14">
        <f t="shared" si="3191"/>
        <v>3.0266881103677895E-2</v>
      </c>
    </row>
    <row r="2655" spans="1:66" x14ac:dyDescent="0.25">
      <c r="A2655" t="s">
        <v>28</v>
      </c>
      <c r="B2655" t="s">
        <v>190</v>
      </c>
      <c r="C2655" t="s">
        <v>279</v>
      </c>
      <c r="D2655" s="7" t="s">
        <v>554</v>
      </c>
      <c r="E2655" s="10">
        <f>VLOOKUP(A2655,home!$A$2:$E$405,3,FALSE)</f>
        <v>1.31111111111111</v>
      </c>
      <c r="F2655" s="10">
        <f>VLOOKUP(B2655,home!$B$2:$E$405,3,FALSE)</f>
        <v>1.22</v>
      </c>
      <c r="G2655" s="10">
        <f>VLOOKUP(C2655,away!$B$2:$E$405,4,FALSE)</f>
        <v>0.92</v>
      </c>
      <c r="H2655" s="10">
        <f>VLOOKUP(A2655,away!$A$2:$E$405,3,FALSE)</f>
        <v>1.12222222222222</v>
      </c>
      <c r="I2655" s="10">
        <f>VLOOKUP(C2655,away!$B$2:$E$405,3,FALSE)</f>
        <v>0.61</v>
      </c>
      <c r="J2655" s="10">
        <f>VLOOKUP(B2655,home!$B$2:$E$405,4,FALSE)</f>
        <v>1.78</v>
      </c>
      <c r="K2655" s="12">
        <f t="shared" si="3136"/>
        <v>1.4715911111111097</v>
      </c>
      <c r="L2655" s="12">
        <f t="shared" si="3137"/>
        <v>1.2185088888888864</v>
      </c>
      <c r="M2655" s="13">
        <f t="shared" si="3138"/>
        <v>6.7874151617217895E-2</v>
      </c>
      <c r="N2655" s="13">
        <f t="shared" si="3139"/>
        <v>9.9882998194105607E-2</v>
      </c>
      <c r="O2655" s="13">
        <f t="shared" si="3140"/>
        <v>8.2705257071371996E-2</v>
      </c>
      <c r="P2655" s="13">
        <f t="shared" si="3141"/>
        <v>0.12170832114839027</v>
      </c>
      <c r="Q2655" s="13">
        <f t="shared" si="3142"/>
        <v>7.3493466146786438E-2</v>
      </c>
      <c r="R2655" s="13">
        <f t="shared" si="3143"/>
        <v>5.0388545449653613E-2</v>
      </c>
      <c r="S2655" s="13">
        <f t="shared" si="3144"/>
        <v>5.4560223162340271E-2</v>
      </c>
      <c r="T2655" s="13">
        <f t="shared" si="3145"/>
        <v>8.9552441775113734E-2</v>
      </c>
      <c r="U2655" s="13">
        <f t="shared" si="3146"/>
        <v>7.4151335585528402E-2</v>
      </c>
      <c r="V2655" s="13">
        <f t="shared" si="3147"/>
        <v>1.0870499142490208E-2</v>
      </c>
      <c r="W2655" s="13">
        <f t="shared" si="3148"/>
        <v>3.6050777168785415E-2</v>
      </c>
      <c r="X2655" s="13">
        <f t="shared" si="3149"/>
        <v>4.3928192431517556E-2</v>
      </c>
      <c r="Y2655" s="13">
        <f t="shared" si="3150"/>
        <v>2.6763446475312827E-2</v>
      </c>
      <c r="Z2655" s="13">
        <f t="shared" si="3151"/>
        <v>2.0466296842861529E-2</v>
      </c>
      <c r="AA2655" s="13">
        <f t="shared" si="3152"/>
        <v>3.0118020511316391E-2</v>
      </c>
      <c r="AB2655" s="13">
        <f t="shared" si="3153"/>
        <v>2.2160705634357646E-2</v>
      </c>
      <c r="AC2655" s="13">
        <f t="shared" si="3154"/>
        <v>1.2182750807505859E-3</v>
      </c>
      <c r="AD2655" s="13">
        <f t="shared" si="3155"/>
        <v>1.3263000807557985E-2</v>
      </c>
      <c r="AE2655" s="13">
        <f t="shared" si="3156"/>
        <v>1.6161084377349883E-2</v>
      </c>
      <c r="AF2655" s="13">
        <f t="shared" si="3157"/>
        <v>9.8462124839420757E-3</v>
      </c>
      <c r="AG2655" s="13">
        <f t="shared" si="3158"/>
        <v>3.9992324778573814E-3</v>
      </c>
      <c r="AH2655" s="13">
        <f t="shared" si="3159"/>
        <v>6.2345911564163289E-3</v>
      </c>
      <c r="AI2655" s="13">
        <f t="shared" si="3160"/>
        <v>9.1747689271942032E-3</v>
      </c>
      <c r="AJ2655" s="13">
        <f t="shared" si="3161"/>
        <v>6.7507541998787024E-3</v>
      </c>
      <c r="AK2655" s="13">
        <f t="shared" si="3162"/>
        <v>3.3114499579458326E-3</v>
      </c>
      <c r="AL2655" s="13">
        <f t="shared" si="3163"/>
        <v>8.7381844924576657E-5</v>
      </c>
      <c r="AM2655" s="13">
        <f t="shared" si="3164"/>
        <v>3.9035428190123578E-3</v>
      </c>
      <c r="AN2655" s="13">
        <f t="shared" si="3165"/>
        <v>4.7565016231249395E-3</v>
      </c>
      <c r="AO2655" s="13">
        <f t="shared" si="3166"/>
        <v>2.8979197538960776E-3</v>
      </c>
      <c r="AP2655" s="13">
        <f t="shared" si="3167"/>
        <v>1.1770469931363552E-3</v>
      </c>
      <c r="AQ2655" s="13">
        <f t="shared" si="3168"/>
        <v>3.5856055594414609E-4</v>
      </c>
      <c r="AR2655" s="13">
        <f t="shared" si="3169"/>
        <v>1.5193809485362694E-3</v>
      </c>
      <c r="AS2655" s="13">
        <f t="shared" si="3170"/>
        <v>2.2359074982575403E-3</v>
      </c>
      <c r="AT2655" s="13">
        <f t="shared" si="3171"/>
        <v>1.645170799851238E-3</v>
      </c>
      <c r="AU2655" s="13">
        <f t="shared" si="3172"/>
        <v>8.0700624177354604E-4</v>
      </c>
      <c r="AV2655" s="13">
        <f t="shared" si="3173"/>
        <v>2.9689580300128329E-4</v>
      </c>
      <c r="AW2655" s="13">
        <f t="shared" si="3174"/>
        <v>4.3524577763158429E-6</v>
      </c>
      <c r="AX2655" s="13">
        <f t="shared" si="3175"/>
        <v>9.574031523833657E-4</v>
      </c>
      <c r="AY2655" s="13">
        <f t="shared" si="3176"/>
        <v>1.1666042514293722E-3</v>
      </c>
      <c r="AZ2655" s="13">
        <f t="shared" si="3177"/>
        <v>7.1075882509112783E-4</v>
      </c>
      <c r="BA2655" s="13">
        <f t="shared" si="3178"/>
        <v>2.8868864874325356E-4</v>
      </c>
      <c r="BB2655" s="13">
        <f t="shared" si="3179"/>
        <v>8.7942421153743938E-5</v>
      </c>
      <c r="BC2655" s="13">
        <f t="shared" si="3180"/>
        <v>2.1431724377249429E-5</v>
      </c>
      <c r="BD2655" s="13">
        <f t="shared" si="3181"/>
        <v>3.0856319856664526E-4</v>
      </c>
      <c r="BE2655" s="13">
        <f t="shared" si="3182"/>
        <v>4.5407886022668742E-4</v>
      </c>
      <c r="BF2655" s="13">
        <f t="shared" si="3183"/>
        <v>3.3410920722652871E-4</v>
      </c>
      <c r="BG2655" s="13">
        <f t="shared" si="3184"/>
        <v>1.638907131649799E-4</v>
      </c>
      <c r="BH2655" s="13">
        <f t="shared" si="3185"/>
        <v>6.0295029171811218E-5</v>
      </c>
      <c r="BI2655" s="13">
        <f t="shared" si="3186"/>
        <v>1.7745925794684479E-5</v>
      </c>
      <c r="BJ2655" s="14">
        <f t="shared" si="3187"/>
        <v>0.42926725310662089</v>
      </c>
      <c r="BK2655" s="14">
        <f t="shared" si="3188"/>
        <v>0.25748545624754315</v>
      </c>
      <c r="BL2655" s="14">
        <f t="shared" si="3189"/>
        <v>0.2928384727192343</v>
      </c>
      <c r="BM2655" s="14">
        <f t="shared" si="3190"/>
        <v>0.50284248749508098</v>
      </c>
      <c r="BN2655" s="14">
        <f t="shared" si="3191"/>
        <v>0.49605273962752577</v>
      </c>
    </row>
    <row r="2656" spans="1:66" x14ac:dyDescent="0.25">
      <c r="A2656" t="s">
        <v>28</v>
      </c>
      <c r="B2656" t="s">
        <v>276</v>
      </c>
      <c r="C2656" t="s">
        <v>30</v>
      </c>
      <c r="D2656" s="7" t="s">
        <v>554</v>
      </c>
      <c r="E2656" s="10">
        <f>VLOOKUP(A2656,home!$A$2:$E$405,3,FALSE)</f>
        <v>1.31111111111111</v>
      </c>
      <c r="F2656" s="10">
        <f>VLOOKUP(B2656,home!$B$2:$E$405,3,FALSE)</f>
        <v>0.61</v>
      </c>
      <c r="G2656" s="10">
        <f>VLOOKUP(C2656,away!$B$2:$E$405,4,FALSE)</f>
        <v>0.76</v>
      </c>
      <c r="H2656" s="10">
        <f>VLOOKUP(A2656,away!$A$2:$E$405,3,FALSE)</f>
        <v>1.12222222222222</v>
      </c>
      <c r="I2656" s="10">
        <f>VLOOKUP(C2656,away!$B$2:$E$405,3,FALSE)</f>
        <v>1.37</v>
      </c>
      <c r="J2656" s="10">
        <f>VLOOKUP(B2656,home!$B$2:$E$405,4,FALSE)</f>
        <v>1.78</v>
      </c>
      <c r="K2656" s="12">
        <f t="shared" si="3136"/>
        <v>0.60783111111111054</v>
      </c>
      <c r="L2656" s="12">
        <f t="shared" si="3137"/>
        <v>2.7366511111111058</v>
      </c>
      <c r="M2656" s="13">
        <f t="shared" si="3138"/>
        <v>3.5278476840801494E-2</v>
      </c>
      <c r="N2656" s="13">
        <f t="shared" si="3139"/>
        <v>2.1443355776451952E-2</v>
      </c>
      <c r="O2656" s="13">
        <f t="shared" si="3140"/>
        <v>9.6544882844686819E-2</v>
      </c>
      <c r="P2656" s="13">
        <f t="shared" si="3141"/>
        <v>5.8682983411577981E-2</v>
      </c>
      <c r="Q2656" s="13">
        <f t="shared" si="3142"/>
        <v>6.5169693837758185E-3</v>
      </c>
      <c r="R2656" s="13">
        <f t="shared" si="3143"/>
        <v>0.13210483045450189</v>
      </c>
      <c r="S2656" s="13">
        <f t="shared" si="3144"/>
        <v>2.4403636795486006E-2</v>
      </c>
      <c r="T2656" s="13">
        <f t="shared" si="3145"/>
        <v>1.7834671505187152E-2</v>
      </c>
      <c r="U2656" s="13">
        <f t="shared" si="3146"/>
        <v>8.0297425878304754E-2</v>
      </c>
      <c r="V2656" s="13">
        <f t="shared" si="3147"/>
        <v>4.5103931836529302E-3</v>
      </c>
      <c r="W2656" s="13">
        <f t="shared" si="3148"/>
        <v>1.320405580539182E-3</v>
      </c>
      <c r="X2656" s="13">
        <f t="shared" si="3149"/>
        <v>3.613489399099857E-3</v>
      </c>
      <c r="Y2656" s="13">
        <f t="shared" si="3150"/>
        <v>4.9444298895174139E-3</v>
      </c>
      <c r="Z2656" s="13">
        <f t="shared" si="3151"/>
        <v>0.1205082770154856</v>
      </c>
      <c r="AA2656" s="13">
        <f t="shared" si="3152"/>
        <v>7.3248679916408113E-2</v>
      </c>
      <c r="AB2656" s="13">
        <f t="shared" si="3153"/>
        <v>2.226141325050621E-2</v>
      </c>
      <c r="AC2656" s="13">
        <f t="shared" si="3154"/>
        <v>4.6891786451413374E-4</v>
      </c>
      <c r="AD2656" s="13">
        <f t="shared" si="3155"/>
        <v>2.0064589778411046E-4</v>
      </c>
      <c r="AE2656" s="13">
        <f t="shared" si="3156"/>
        <v>5.490978191107712E-4</v>
      </c>
      <c r="AF2656" s="13">
        <f t="shared" si="3157"/>
        <v>7.5134457838908872E-4</v>
      </c>
      <c r="AG2656" s="13">
        <f t="shared" si="3158"/>
        <v>6.8538932509193493E-4</v>
      </c>
      <c r="AH2656" s="13">
        <f t="shared" si="3159"/>
        <v>8.2447277548128417E-2</v>
      </c>
      <c r="AI2656" s="13">
        <f t="shared" si="3160"/>
        <v>5.0114020320165015E-2</v>
      </c>
      <c r="AJ2656" s="13">
        <f t="shared" si="3161"/>
        <v>1.5230430326725332E-2</v>
      </c>
      <c r="AK2656" s="13">
        <f t="shared" si="3162"/>
        <v>3.0858431293979381E-3</v>
      </c>
      <c r="AL2656" s="13">
        <f t="shared" si="3163"/>
        <v>3.1200325783736772E-5</v>
      </c>
      <c r="AM2656" s="13">
        <f t="shared" si="3164"/>
        <v>2.4391763798000444E-5</v>
      </c>
      <c r="AN2656" s="13">
        <f t="shared" si="3165"/>
        <v>6.6751747499757565E-5</v>
      </c>
      <c r="AO2656" s="13">
        <f t="shared" si="3166"/>
        <v>9.1338121981909774E-5</v>
      </c>
      <c r="AP2656" s="13">
        <f t="shared" si="3167"/>
        <v>8.3320191002865022E-5</v>
      </c>
      <c r="AQ2656" s="13">
        <f t="shared" si="3168"/>
        <v>5.7004573321495047E-5</v>
      </c>
      <c r="AR2656" s="13">
        <f t="shared" si="3169"/>
        <v>4.5125886742034257E-2</v>
      </c>
      <c r="AS2656" s="13">
        <f t="shared" si="3170"/>
        <v>2.7428917878284817E-2</v>
      </c>
      <c r="AT2656" s="13">
        <f t="shared" si="3171"/>
        <v>8.3360748152666309E-3</v>
      </c>
      <c r="AU2656" s="13">
        <f t="shared" si="3172"/>
        <v>1.6889752057562873E-3</v>
      </c>
      <c r="AV2656" s="13">
        <f t="shared" si="3173"/>
        <v>2.5665291898849013E-4</v>
      </c>
      <c r="AW2656" s="13">
        <f t="shared" si="3174"/>
        <v>1.4416471807262295E-6</v>
      </c>
      <c r="AX2656" s="13">
        <f t="shared" si="3175"/>
        <v>2.4710121485497271E-6</v>
      </c>
      <c r="AY2656" s="13">
        <f t="shared" si="3176"/>
        <v>6.7622981418976512E-6</v>
      </c>
      <c r="AZ2656" s="13">
        <f t="shared" si="3177"/>
        <v>9.2530253618443887E-6</v>
      </c>
      <c r="BA2656" s="13">
        <f t="shared" si="3178"/>
        <v>8.4407673792102286E-6</v>
      </c>
      <c r="BB2656" s="13">
        <f t="shared" si="3179"/>
        <v>5.7748588567365132E-6</v>
      </c>
      <c r="BC2656" s="13">
        <f t="shared" si="3180"/>
        <v>3.1607547813595571E-6</v>
      </c>
      <c r="BD2656" s="13">
        <f t="shared" si="3181"/>
        <v>2.0582301348743674E-2</v>
      </c>
      <c r="BE2656" s="13">
        <f t="shared" si="3182"/>
        <v>1.2510563098030577E-2</v>
      </c>
      <c r="BF2656" s="13">
        <f t="shared" si="3183"/>
        <v>3.8021547342507907E-3</v>
      </c>
      <c r="BG2656" s="13">
        <f t="shared" si="3184"/>
        <v>7.703559789120092E-4</v>
      </c>
      <c r="BH2656" s="13">
        <f t="shared" si="3185"/>
        <v>1.1706158265329343E-4</v>
      </c>
      <c r="BI2656" s="13">
        <f t="shared" si="3186"/>
        <v>1.4230734370515297E-5</v>
      </c>
      <c r="BJ2656" s="14">
        <f t="shared" si="3187"/>
        <v>5.8218468269220898E-2</v>
      </c>
      <c r="BK2656" s="14">
        <f t="shared" si="3188"/>
        <v>0.12338237071995818</v>
      </c>
      <c r="BL2656" s="14">
        <f t="shared" si="3189"/>
        <v>0.67596797870611602</v>
      </c>
      <c r="BM2656" s="14">
        <f t="shared" si="3190"/>
        <v>0.62750027534802355</v>
      </c>
      <c r="BN2656" s="14">
        <f t="shared" si="3191"/>
        <v>0.35057149871179594</v>
      </c>
    </row>
    <row r="2657" spans="1:66" x14ac:dyDescent="0.25">
      <c r="A2657" t="s">
        <v>28</v>
      </c>
      <c r="B2657" t="s">
        <v>187</v>
      </c>
      <c r="C2657" t="s">
        <v>29</v>
      </c>
      <c r="D2657" s="7" t="s">
        <v>554</v>
      </c>
      <c r="E2657" s="10">
        <f>VLOOKUP(A2657,home!$A$2:$E$405,3,FALSE)</f>
        <v>1.31111111111111</v>
      </c>
      <c r="F2657" s="10">
        <f>VLOOKUP(B2657,home!$B$2:$E$405,3,FALSE)</f>
        <v>0.76</v>
      </c>
      <c r="G2657" s="10">
        <f>VLOOKUP(C2657,away!$B$2:$E$405,4,FALSE)</f>
        <v>0.56999999999999995</v>
      </c>
      <c r="H2657" s="10">
        <f>VLOOKUP(A2657,away!$A$2:$E$405,3,FALSE)</f>
        <v>1.12222222222222</v>
      </c>
      <c r="I2657" s="10">
        <f>VLOOKUP(C2657,away!$B$2:$E$405,3,FALSE)</f>
        <v>1.1399999999999999</v>
      </c>
      <c r="J2657" s="10">
        <f>VLOOKUP(B2657,home!$B$2:$E$405,4,FALSE)</f>
        <v>0.89</v>
      </c>
      <c r="K2657" s="12">
        <f t="shared" si="3136"/>
        <v>0.56797333333333277</v>
      </c>
      <c r="L2657" s="12">
        <f t="shared" si="3137"/>
        <v>1.1386066666666643</v>
      </c>
      <c r="M2657" s="13">
        <f t="shared" si="3138"/>
        <v>0.18148541257405609</v>
      </c>
      <c r="N2657" s="13">
        <f t="shared" si="3139"/>
        <v>0.10307887473106177</v>
      </c>
      <c r="O2657" s="13">
        <f t="shared" si="3140"/>
        <v>0.20664050065957032</v>
      </c>
      <c r="P2657" s="13">
        <f t="shared" si="3141"/>
        <v>0.11736629396128488</v>
      </c>
      <c r="Q2657" s="13">
        <f t="shared" si="3142"/>
        <v>2.9273026038625104E-2</v>
      </c>
      <c r="R2657" s="13">
        <f t="shared" si="3143"/>
        <v>0.11764112582716205</v>
      </c>
      <c r="S2657" s="13">
        <f t="shared" si="3144"/>
        <v>1.8975143460339884E-2</v>
      </c>
      <c r="T2657" s="13">
        <f t="shared" si="3145"/>
        <v>3.3330462601085395E-2</v>
      </c>
      <c r="U2657" s="13">
        <f t="shared" si="3146"/>
        <v>6.6817022373139232E-2</v>
      </c>
      <c r="V2657" s="13">
        <f t="shared" si="3147"/>
        <v>1.3634657302859575E-3</v>
      </c>
      <c r="W2657" s="13">
        <f t="shared" si="3148"/>
        <v>5.5420993919704483E-3</v>
      </c>
      <c r="X2657" s="13">
        <f t="shared" si="3149"/>
        <v>6.3102713150268181E-3</v>
      </c>
      <c r="Y2657" s="13">
        <f t="shared" si="3150"/>
        <v>3.5924584938824781E-3</v>
      </c>
      <c r="Z2657" s="13">
        <f t="shared" si="3151"/>
        <v>4.4648990046992854E-2</v>
      </c>
      <c r="AA2657" s="13">
        <f t="shared" si="3152"/>
        <v>2.5359435706957322E-2</v>
      </c>
      <c r="AB2657" s="13">
        <f t="shared" si="3153"/>
        <v>7.2017416149664478E-3</v>
      </c>
      <c r="AC2657" s="13">
        <f t="shared" si="3154"/>
        <v>5.5109429126149712E-5</v>
      </c>
      <c r="AD2657" s="13">
        <f t="shared" si="3155"/>
        <v>7.8694116633052313E-4</v>
      </c>
      <c r="AE2657" s="13">
        <f t="shared" si="3156"/>
        <v>8.9601645825837387E-4</v>
      </c>
      <c r="AF2657" s="13">
        <f t="shared" si="3157"/>
        <v>5.1010515640801887E-4</v>
      </c>
      <c r="AG2657" s="13">
        <f t="shared" si="3158"/>
        <v>1.9360304392907054E-4</v>
      </c>
      <c r="AH2657" s="13">
        <f t="shared" si="3159"/>
        <v>1.2709409431859905E-2</v>
      </c>
      <c r="AI2657" s="13">
        <f t="shared" si="3160"/>
        <v>7.2186056397115679E-3</v>
      </c>
      <c r="AJ2657" s="13">
        <f t="shared" si="3161"/>
        <v>2.0499877536028872E-3</v>
      </c>
      <c r="AK2657" s="13">
        <f t="shared" si="3162"/>
        <v>3.8811279256878092E-4</v>
      </c>
      <c r="AL2657" s="13">
        <f t="shared" si="3163"/>
        <v>1.4255667972695029E-6</v>
      </c>
      <c r="AM2657" s="13">
        <f t="shared" si="3164"/>
        <v>8.9392319475593604E-5</v>
      </c>
      <c r="AN2657" s="13">
        <f t="shared" si="3165"/>
        <v>1.0178269090370717E-4</v>
      </c>
      <c r="AO2657" s="13">
        <f t="shared" si="3166"/>
        <v>5.7945225207116737E-5</v>
      </c>
      <c r="AP2657" s="13">
        <f t="shared" si="3167"/>
        <v>2.1992273240774779E-5</v>
      </c>
      <c r="AQ2657" s="13">
        <f t="shared" si="3168"/>
        <v>6.2601372317752643E-6</v>
      </c>
      <c r="AR2657" s="13">
        <f t="shared" si="3169"/>
        <v>2.8942036617023749E-3</v>
      </c>
      <c r="AS2657" s="13">
        <f t="shared" si="3170"/>
        <v>1.643830501082635E-3</v>
      </c>
      <c r="AT2657" s="13">
        <f t="shared" si="3171"/>
        <v>4.6682594456745347E-4</v>
      </c>
      <c r="AU2657" s="13">
        <f t="shared" si="3172"/>
        <v>8.8381562607486064E-5</v>
      </c>
      <c r="AV2657" s="13">
        <f t="shared" si="3173"/>
        <v>1.2549592679845625E-5</v>
      </c>
      <c r="AW2657" s="13">
        <f t="shared" si="3174"/>
        <v>2.5608653214836619E-8</v>
      </c>
      <c r="AX2657" s="13">
        <f t="shared" si="3175"/>
        <v>8.4620756111585116E-6</v>
      </c>
      <c r="AY2657" s="13">
        <f t="shared" si="3176"/>
        <v>9.6349757047024673E-6</v>
      </c>
      <c r="AZ2657" s="13">
        <f t="shared" si="3177"/>
        <v>5.4852237852727876E-6</v>
      </c>
      <c r="BA2657" s="13">
        <f t="shared" si="3178"/>
        <v>2.0818374566900498E-6</v>
      </c>
      <c r="BB2657" s="13">
        <f t="shared" si="3179"/>
        <v>5.9259850177591618E-7</v>
      </c>
      <c r="BC2657" s="13">
        <f t="shared" si="3180"/>
        <v>1.3494732095574708E-7</v>
      </c>
      <c r="BD2657" s="13">
        <f t="shared" si="3181"/>
        <v>5.4922659731756595E-4</v>
      </c>
      <c r="BE2657" s="13">
        <f t="shared" si="3182"/>
        <v>3.11946061233782E-4</v>
      </c>
      <c r="BF2657" s="13">
        <f t="shared" si="3183"/>
        <v>8.8588522109577563E-5</v>
      </c>
      <c r="BG2657" s="13">
        <f t="shared" si="3184"/>
        <v>1.6771972732550137E-5</v>
      </c>
      <c r="BH2657" s="13">
        <f t="shared" si="3185"/>
        <v>2.3815083148705668E-6</v>
      </c>
      <c r="BI2657" s="13">
        <f t="shared" si="3186"/>
        <v>2.7052664319161693E-7</v>
      </c>
      <c r="BJ2657" s="14">
        <f t="shared" si="3187"/>
        <v>0.18381762270101748</v>
      </c>
      <c r="BK2657" s="14">
        <f t="shared" si="3188"/>
        <v>0.31925648569759502</v>
      </c>
      <c r="BL2657" s="14">
        <f t="shared" si="3189"/>
        <v>0.45210091825052978</v>
      </c>
      <c r="BM2657" s="14">
        <f t="shared" si="3190"/>
        <v>0.24432917353732345</v>
      </c>
      <c r="BN2657" s="14">
        <f t="shared" si="3191"/>
        <v>0.75548523379176014</v>
      </c>
    </row>
    <row r="2658" spans="1:66" x14ac:dyDescent="0.25">
      <c r="A2658" t="s">
        <v>28</v>
      </c>
      <c r="B2658" t="s">
        <v>31</v>
      </c>
      <c r="C2658" t="s">
        <v>188</v>
      </c>
      <c r="D2658" s="7" t="s">
        <v>554</v>
      </c>
      <c r="E2658" s="10">
        <f>VLOOKUP(A2658,home!$A$2:$E$405,3,FALSE)</f>
        <v>1.31111111111111</v>
      </c>
      <c r="F2658" s="10">
        <f>VLOOKUP(B2658,home!$B$2:$E$405,3,FALSE)</f>
        <v>1.33</v>
      </c>
      <c r="G2658" s="10">
        <f>VLOOKUP(C2658,away!$B$2:$E$405,4,FALSE)</f>
        <v>0.46</v>
      </c>
      <c r="H2658" s="10">
        <f>VLOOKUP(A2658,away!$A$2:$E$405,3,FALSE)</f>
        <v>1.12222222222222</v>
      </c>
      <c r="I2658" s="10">
        <f>VLOOKUP(C2658,away!$B$2:$E$405,3,FALSE)</f>
        <v>1.07</v>
      </c>
      <c r="J2658" s="10">
        <f>VLOOKUP(B2658,home!$B$2:$E$405,4,FALSE)</f>
        <v>0.67</v>
      </c>
      <c r="K2658" s="12">
        <f t="shared" si="3136"/>
        <v>0.80213777777777717</v>
      </c>
      <c r="L2658" s="12">
        <f t="shared" si="3137"/>
        <v>0.80452111111110969</v>
      </c>
      <c r="M2658" s="13">
        <f t="shared" si="3138"/>
        <v>0.2005565777221372</v>
      </c>
      <c r="N2658" s="13">
        <f t="shared" si="3139"/>
        <v>0.16087400757275117</v>
      </c>
      <c r="O2658" s="13">
        <f t="shared" si="3140"/>
        <v>0.16135200074965544</v>
      </c>
      <c r="P2658" s="13">
        <f t="shared" si="3141"/>
        <v>0.12942653532132684</v>
      </c>
      <c r="Q2658" s="13">
        <f t="shared" si="3142"/>
        <v>6.4521559468305942E-2</v>
      </c>
      <c r="R2658" s="13">
        <f t="shared" si="3143"/>
        <v>6.4905545461556691E-2</v>
      </c>
      <c r="S2658" s="13">
        <f t="shared" si="3144"/>
        <v>2.0880925766108244E-2</v>
      </c>
      <c r="T2658" s="13">
        <f t="shared" si="3145"/>
        <v>5.1908956714063037E-2</v>
      </c>
      <c r="U2658" s="13">
        <f t="shared" si="3146"/>
        <v>5.2063190001987579E-2</v>
      </c>
      <c r="V2658" s="13">
        <f t="shared" si="3147"/>
        <v>1.4972477020942518E-3</v>
      </c>
      <c r="W2658" s="13">
        <f t="shared" si="3148"/>
        <v>1.7251726776887882E-2</v>
      </c>
      <c r="X2658" s="13">
        <f t="shared" si="3149"/>
        <v>1.3879378395127123E-2</v>
      </c>
      <c r="Y2658" s="13">
        <f t="shared" si="3150"/>
        <v>5.5831264639896018E-3</v>
      </c>
      <c r="Z2658" s="13">
        <f t="shared" si="3151"/>
        <v>1.7405960517334746E-2</v>
      </c>
      <c r="AA2658" s="13">
        <f t="shared" si="3152"/>
        <v>1.3961978489462621E-2</v>
      </c>
      <c r="AB2658" s="13">
        <f t="shared" si="3153"/>
        <v>5.5997151994593352E-3</v>
      </c>
      <c r="AC2658" s="13">
        <f t="shared" si="3154"/>
        <v>6.038931283157543E-5</v>
      </c>
      <c r="AD2658" s="13">
        <f t="shared" si="3155"/>
        <v>3.4595654449105541E-3</v>
      </c>
      <c r="AE2658" s="13">
        <f t="shared" si="3156"/>
        <v>2.7832934357010395E-3</v>
      </c>
      <c r="AF2658" s="13">
        <f t="shared" si="3157"/>
        <v>1.1196091637192291E-3</v>
      </c>
      <c r="AG2658" s="13">
        <f t="shared" si="3158"/>
        <v>3.0024973613519148E-4</v>
      </c>
      <c r="AH2658" s="13">
        <f t="shared" si="3159"/>
        <v>3.5008656738405633E-3</v>
      </c>
      <c r="AI2658" s="13">
        <f t="shared" si="3160"/>
        <v>2.8081766119129698E-3</v>
      </c>
      <c r="AJ2658" s="13">
        <f t="shared" si="3161"/>
        <v>1.1262722735436983E-3</v>
      </c>
      <c r="AK2658" s="13">
        <f t="shared" si="3162"/>
        <v>3.0114184622435572E-4</v>
      </c>
      <c r="AL2658" s="13">
        <f t="shared" si="3163"/>
        <v>1.5588577784878787E-6</v>
      </c>
      <c r="AM2658" s="13">
        <f t="shared" si="3164"/>
        <v>5.5500962761146787E-4</v>
      </c>
      <c r="AN2658" s="13">
        <f t="shared" si="3165"/>
        <v>4.4651696228334133E-4</v>
      </c>
      <c r="AO2658" s="13">
        <f t="shared" si="3166"/>
        <v>1.7961616131307562E-4</v>
      </c>
      <c r="AP2658" s="13">
        <f t="shared" si="3167"/>
        <v>4.8168331224369299E-5</v>
      </c>
      <c r="AQ2658" s="13">
        <f t="shared" si="3168"/>
        <v>9.6881098392493862E-6</v>
      </c>
      <c r="AR2658" s="13">
        <f t="shared" si="3169"/>
        <v>5.6330406835379098E-4</v>
      </c>
      <c r="AS2658" s="13">
        <f t="shared" si="3170"/>
        <v>4.5184747360249095E-4</v>
      </c>
      <c r="AT2658" s="13">
        <f t="shared" si="3171"/>
        <v>1.8122196418500242E-4</v>
      </c>
      <c r="AU2658" s="13">
        <f t="shared" si="3172"/>
        <v>4.8454994545293939E-5</v>
      </c>
      <c r="AV2658" s="13">
        <f t="shared" si="3173"/>
        <v>9.7168954116990949E-6</v>
      </c>
      <c r="AW2658" s="13">
        <f t="shared" si="3174"/>
        <v>2.7944118149696986E-8</v>
      </c>
      <c r="AX2658" s="13">
        <f t="shared" si="3175"/>
        <v>7.4199031556255709E-5</v>
      </c>
      <c r="AY2658" s="13">
        <f t="shared" si="3176"/>
        <v>5.9694687311007134E-5</v>
      </c>
      <c r="AZ2658" s="13">
        <f t="shared" si="3177"/>
        <v>2.401281808144086E-5</v>
      </c>
      <c r="BA2658" s="13">
        <f t="shared" si="3178"/>
        <v>6.4396063612632492E-6</v>
      </c>
      <c r="BB2658" s="13">
        <f t="shared" si="3179"/>
        <v>1.2951998162204196E-6</v>
      </c>
      <c r="BC2658" s="13">
        <f t="shared" si="3180"/>
        <v>2.0840311905131148E-7</v>
      </c>
      <c r="BD2658" s="13">
        <f t="shared" si="3181"/>
        <v>7.5531669160900037E-5</v>
      </c>
      <c r="BE2658" s="13">
        <f t="shared" si="3182"/>
        <v>6.058680525257061E-5</v>
      </c>
      <c r="BF2658" s="13">
        <f t="shared" si="3183"/>
        <v>2.4299482663975969E-5</v>
      </c>
      <c r="BG2658" s="13">
        <f t="shared" si="3184"/>
        <v>6.4971776750771044E-6</v>
      </c>
      <c r="BH2658" s="13">
        <f t="shared" si="3185"/>
        <v>1.3029079155284328E-6</v>
      </c>
      <c r="BI2658" s="13">
        <f t="shared" si="3186"/>
        <v>2.0902233200221061E-7</v>
      </c>
      <c r="BJ2658" s="14">
        <f t="shared" si="3187"/>
        <v>0.32308632211010752</v>
      </c>
      <c r="BK2658" s="14">
        <f t="shared" si="3188"/>
        <v>0.35248292936958758</v>
      </c>
      <c r="BL2658" s="14">
        <f t="shared" si="3189"/>
        <v>0.30704185876874157</v>
      </c>
      <c r="BM2658" s="14">
        <f t="shared" si="3190"/>
        <v>0.21832117772684528</v>
      </c>
      <c r="BN2658" s="14">
        <f t="shared" si="3191"/>
        <v>0.78163622629573337</v>
      </c>
    </row>
    <row r="2659" spans="1:66" x14ac:dyDescent="0.25">
      <c r="A2659" t="s">
        <v>192</v>
      </c>
      <c r="B2659" t="s">
        <v>205</v>
      </c>
      <c r="C2659" t="s">
        <v>193</v>
      </c>
      <c r="D2659" s="7" t="s">
        <v>554</v>
      </c>
      <c r="E2659" s="10">
        <f>VLOOKUP(A2659,home!$A$2:$E$405,3,FALSE)</f>
        <v>1.36619718309859</v>
      </c>
      <c r="F2659" s="10">
        <f>VLOOKUP(B2659,home!$B$2:$E$405,3,FALSE)</f>
        <v>0.73</v>
      </c>
      <c r="G2659" s="10">
        <f>VLOOKUP(C2659,away!$B$2:$E$405,4,FALSE)</f>
        <v>0.73</v>
      </c>
      <c r="H2659" s="10">
        <f>VLOOKUP(A2659,away!$A$2:$E$405,3,FALSE)</f>
        <v>1.1971830985915499</v>
      </c>
      <c r="I2659" s="10">
        <f>VLOOKUP(C2659,away!$B$2:$E$405,3,FALSE)</f>
        <v>0.98</v>
      </c>
      <c r="J2659" s="10">
        <f>VLOOKUP(B2659,home!$B$2:$E$405,4,FALSE)</f>
        <v>1.53</v>
      </c>
      <c r="K2659" s="12">
        <f t="shared" si="3136"/>
        <v>0.72804647887323859</v>
      </c>
      <c r="L2659" s="12">
        <f t="shared" si="3137"/>
        <v>1.7950563380281701</v>
      </c>
      <c r="M2659" s="13">
        <f t="shared" si="3138"/>
        <v>8.0210342232889115E-2</v>
      </c>
      <c r="N2659" s="13">
        <f t="shared" si="3139"/>
        <v>5.8396857231872344E-2</v>
      </c>
      <c r="O2659" s="13">
        <f t="shared" si="3140"/>
        <v>0.14398208320055622</v>
      </c>
      <c r="P2659" s="13">
        <f t="shared" si="3141"/>
        <v>0.10482564869499864</v>
      </c>
      <c r="Q2659" s="13">
        <f t="shared" si="3142"/>
        <v>2.1257813142463937E-2</v>
      </c>
      <c r="R2659" s="13">
        <f t="shared" si="3143"/>
        <v>0.1292279755058289</v>
      </c>
      <c r="S2659" s="13">
        <f t="shared" si="3144"/>
        <v>3.4248752462689359E-2</v>
      </c>
      <c r="T2659" s="13">
        <f t="shared" si="3145"/>
        <v>3.8158972213998429E-2</v>
      </c>
      <c r="U2659" s="13">
        <f t="shared" si="3146"/>
        <v>9.4083972538935856E-2</v>
      </c>
      <c r="V2659" s="13">
        <f t="shared" si="3147"/>
        <v>4.973240210888851E-3</v>
      </c>
      <c r="W2659" s="13">
        <f t="shared" si="3148"/>
        <v>5.1588920023053746E-3</v>
      </c>
      <c r="X2659" s="13">
        <f t="shared" si="3149"/>
        <v>9.2605017859411012E-3</v>
      </c>
      <c r="Y2659" s="13">
        <f t="shared" si="3150"/>
        <v>8.3115612120873827E-3</v>
      </c>
      <c r="Z2659" s="13">
        <f t="shared" si="3151"/>
        <v>7.7323832160762412E-2</v>
      </c>
      <c r="AA2659" s="13">
        <f t="shared" si="3152"/>
        <v>5.6295343737628366E-2</v>
      </c>
      <c r="AB2659" s="13">
        <f t="shared" si="3153"/>
        <v>2.0492813392569476E-2</v>
      </c>
      <c r="AC2659" s="13">
        <f t="shared" si="3154"/>
        <v>4.0621564245171197E-4</v>
      </c>
      <c r="AD2659" s="13">
        <f t="shared" si="3155"/>
        <v>9.3897828929143481E-4</v>
      </c>
      <c r="AE2659" s="13">
        <f t="shared" si="3156"/>
        <v>1.6855189294634389E-3</v>
      </c>
      <c r="AF2659" s="13">
        <f t="shared" si="3157"/>
        <v>1.5128007185999013E-3</v>
      </c>
      <c r="AG2659" s="13">
        <f t="shared" si="3158"/>
        <v>9.0518750603210761E-4</v>
      </c>
      <c r="AH2659" s="13">
        <f t="shared" si="3159"/>
        <v>3.4700158750200778E-2</v>
      </c>
      <c r="AI2659" s="13">
        <f t="shared" si="3160"/>
        <v>2.5263328394426073E-2</v>
      </c>
      <c r="AJ2659" s="13">
        <f t="shared" si="3161"/>
        <v>9.1964386410901058E-3</v>
      </c>
      <c r="AK2659" s="13">
        <f t="shared" si="3162"/>
        <v>2.2318115902731474E-3</v>
      </c>
      <c r="AL2659" s="13">
        <f t="shared" si="3163"/>
        <v>2.123507619823933E-5</v>
      </c>
      <c r="AM2659" s="13">
        <f t="shared" si="3164"/>
        <v>1.3672396745140929E-4</v>
      </c>
      <c r="AN2659" s="13">
        <f t="shared" si="3165"/>
        <v>2.4542722433400953E-4</v>
      </c>
      <c r="AO2659" s="13">
        <f t="shared" si="3166"/>
        <v>2.2027784728271269E-4</v>
      </c>
      <c r="AP2659" s="13">
        <f t="shared" si="3167"/>
        <v>1.318037152973449E-4</v>
      </c>
      <c r="AQ2659" s="13">
        <f t="shared" si="3168"/>
        <v>5.9148773630039889E-5</v>
      </c>
      <c r="AR2659" s="13">
        <f t="shared" si="3169"/>
        <v>1.245774797902632E-2</v>
      </c>
      <c r="AS2659" s="13">
        <f t="shared" si="3170"/>
        <v>9.069819550820318E-3</v>
      </c>
      <c r="AT2659" s="13">
        <f t="shared" si="3171"/>
        <v>3.3016250939951952E-3</v>
      </c>
      <c r="AU2659" s="13">
        <f t="shared" si="3172"/>
        <v>8.0124550808090907E-4</v>
      </c>
      <c r="AV2659" s="13">
        <f t="shared" si="3173"/>
        <v>1.4583599271782621E-4</v>
      </c>
      <c r="AW2659" s="13">
        <f t="shared" si="3174"/>
        <v>7.7088307775167199E-7</v>
      </c>
      <c r="AX2659" s="13">
        <f t="shared" si="3175"/>
        <v>1.6590233846762963E-5</v>
      </c>
      <c r="AY2659" s="13">
        <f t="shared" si="3176"/>
        <v>2.9780404416001334E-5</v>
      </c>
      <c r="AZ2659" s="13">
        <f t="shared" si="3177"/>
        <v>2.6728751847992652E-5</v>
      </c>
      <c r="BA2659" s="13">
        <f t="shared" si="3178"/>
        <v>1.5993205137440455E-5</v>
      </c>
      <c r="BB2659" s="13">
        <f t="shared" si="3179"/>
        <v>7.1771760618367991E-6</v>
      </c>
      <c r="BC2659" s="13">
        <f t="shared" si="3180"/>
        <v>2.5766870757888431E-6</v>
      </c>
      <c r="BD2659" s="13">
        <f t="shared" si="3181"/>
        <v>3.7270599112181352E-3</v>
      </c>
      <c r="BE2659" s="13">
        <f t="shared" si="3182"/>
        <v>2.7134728449119687E-3</v>
      </c>
      <c r="BF2659" s="13">
        <f t="shared" si="3183"/>
        <v>9.8776717512815402E-4</v>
      </c>
      <c r="BG2659" s="13">
        <f t="shared" si="3184"/>
        <v>2.3971347126620606E-4</v>
      </c>
      <c r="BH2659" s="13">
        <f t="shared" si="3185"/>
        <v>4.3630637173460641E-5</v>
      </c>
      <c r="BI2659" s="13">
        <f t="shared" si="3186"/>
        <v>6.3530263530267715E-6</v>
      </c>
      <c r="BJ2659" s="14">
        <f t="shared" si="3187"/>
        <v>0.14647931101843675</v>
      </c>
      <c r="BK2659" s="14">
        <f t="shared" si="3188"/>
        <v>0.22471521472453193</v>
      </c>
      <c r="BL2659" s="14">
        <f t="shared" si="3189"/>
        <v>0.54896819694220045</v>
      </c>
      <c r="BM2659" s="14">
        <f t="shared" si="3190"/>
        <v>0.45955682531598419</v>
      </c>
      <c r="BN2659" s="14">
        <f t="shared" si="3191"/>
        <v>0.53790072000860922</v>
      </c>
    </row>
    <row r="2660" spans="1:66" x14ac:dyDescent="0.25">
      <c r="A2660" t="s">
        <v>192</v>
      </c>
      <c r="B2660" t="s">
        <v>281</v>
      </c>
      <c r="C2660" t="s">
        <v>199</v>
      </c>
      <c r="D2660" s="7" t="s">
        <v>554</v>
      </c>
      <c r="E2660" s="10">
        <f>VLOOKUP(A2660,home!$A$2:$E$405,3,FALSE)</f>
        <v>1.36619718309859</v>
      </c>
      <c r="F2660" s="10">
        <f>VLOOKUP(B2660,home!$B$2:$E$405,3,FALSE)</f>
        <v>1.22</v>
      </c>
      <c r="G2660" s="10">
        <f>VLOOKUP(C2660,away!$B$2:$E$405,4,FALSE)</f>
        <v>1.22</v>
      </c>
      <c r="H2660" s="10">
        <f>VLOOKUP(A2660,away!$A$2:$E$405,3,FALSE)</f>
        <v>1.1971830985915499</v>
      </c>
      <c r="I2660" s="10">
        <f>VLOOKUP(C2660,away!$B$2:$E$405,3,FALSE)</f>
        <v>0.85</v>
      </c>
      <c r="J2660" s="10">
        <f>VLOOKUP(B2660,home!$B$2:$E$405,4,FALSE)</f>
        <v>0.7</v>
      </c>
      <c r="K2660" s="12">
        <f t="shared" si="3136"/>
        <v>2.0334478873239412</v>
      </c>
      <c r="L2660" s="12">
        <f t="shared" si="3137"/>
        <v>0.71232394366197216</v>
      </c>
      <c r="M2660" s="13">
        <f t="shared" si="3138"/>
        <v>6.4198731247216811E-2</v>
      </c>
      <c r="N2660" s="13">
        <f t="shared" si="3139"/>
        <v>0.13054477442353055</v>
      </c>
      <c r="O2660" s="13">
        <f t="shared" si="3140"/>
        <v>4.5730293420112554E-2</v>
      </c>
      <c r="P2660" s="13">
        <f t="shared" si="3141"/>
        <v>9.2990168541831827E-2</v>
      </c>
      <c r="Q2660" s="13">
        <f t="shared" si="3142"/>
        <v>0.13272799787635434</v>
      </c>
      <c r="R2660" s="13">
        <f t="shared" si="3143"/>
        <v>1.6287391476916855E-2</v>
      </c>
      <c r="S2660" s="13">
        <f t="shared" si="3144"/>
        <v>3.3673451474218838E-2</v>
      </c>
      <c r="T2660" s="13">
        <f t="shared" si="3145"/>
        <v>9.4545330881642575E-2</v>
      </c>
      <c r="U2660" s="13">
        <f t="shared" si="3146"/>
        <v>3.3119561788754553E-2</v>
      </c>
      <c r="V2660" s="13">
        <f t="shared" si="3147"/>
        <v>5.4194562331679099E-3</v>
      </c>
      <c r="W2660" s="13">
        <f t="shared" si="3148"/>
        <v>8.9965155623469739E-2</v>
      </c>
      <c r="X2660" s="13">
        <f t="shared" si="3149"/>
        <v>6.4084334445873012E-2</v>
      </c>
      <c r="Y2660" s="13">
        <f t="shared" si="3150"/>
        <v>2.2824402919718514E-2</v>
      </c>
      <c r="Z2660" s="13">
        <f t="shared" si="3151"/>
        <v>3.8672996429346038E-3</v>
      </c>
      <c r="AA2660" s="13">
        <f t="shared" si="3152"/>
        <v>7.8639522885740037E-3</v>
      </c>
      <c r="AB2660" s="13">
        <f t="shared" si="3153"/>
        <v>7.9954685836085403E-3</v>
      </c>
      <c r="AC2660" s="13">
        <f t="shared" si="3154"/>
        <v>4.9062121121475901E-4</v>
      </c>
      <c r="AD2660" s="13">
        <f t="shared" si="3155"/>
        <v>4.5734863908828555E-2</v>
      </c>
      <c r="AE2660" s="13">
        <f t="shared" si="3156"/>
        <v>3.2578038622380352E-2</v>
      </c>
      <c r="AF2660" s="13">
        <f t="shared" si="3157"/>
        <v>1.1603058474133007E-2</v>
      </c>
      <c r="AG2660" s="13">
        <f t="shared" si="3158"/>
        <v>2.7550454569449639E-3</v>
      </c>
      <c r="AH2660" s="13">
        <f t="shared" si="3159"/>
        <v>6.8869253324442819E-4</v>
      </c>
      <c r="AI2660" s="13">
        <f t="shared" si="3160"/>
        <v>1.400420376741656E-3</v>
      </c>
      <c r="AJ2660" s="13">
        <f t="shared" si="3161"/>
        <v>1.423840928225359E-3</v>
      </c>
      <c r="AK2660" s="13">
        <f t="shared" si="3162"/>
        <v>9.6510210912840511E-4</v>
      </c>
      <c r="AL2660" s="13">
        <f t="shared" si="3163"/>
        <v>2.8426075241501589E-5</v>
      </c>
      <c r="AM2660" s="13">
        <f t="shared" si="3164"/>
        <v>1.8599892478491076E-2</v>
      </c>
      <c r="AN2660" s="13">
        <f t="shared" si="3165"/>
        <v>1.3249148761967415E-2</v>
      </c>
      <c r="AO2660" s="13">
        <f t="shared" si="3166"/>
        <v>4.7188429481443825E-3</v>
      </c>
      <c r="AP2660" s="13">
        <f t="shared" si="3167"/>
        <v>1.1204482727812316E-3</v>
      </c>
      <c r="AQ2660" s="13">
        <f t="shared" si="3168"/>
        <v>1.9953053308419293E-4</v>
      </c>
      <c r="AR2660" s="13">
        <f t="shared" si="3169"/>
        <v>9.8114436250245011E-5</v>
      </c>
      <c r="AS2660" s="13">
        <f t="shared" si="3170"/>
        <v>1.9951059310904025E-4</v>
      </c>
      <c r="AT2660" s="13">
        <f t="shared" si="3171"/>
        <v>2.0284719702816221E-4</v>
      </c>
      <c r="AU2660" s="13">
        <f t="shared" si="3172"/>
        <v>1.3749306808216654E-4</v>
      </c>
      <c r="AV2660" s="13">
        <f t="shared" si="3173"/>
        <v>6.9896247203342116E-5</v>
      </c>
      <c r="AW2660" s="13">
        <f t="shared" si="3174"/>
        <v>1.1437338905547213E-6</v>
      </c>
      <c r="AX2660" s="13">
        <f t="shared" si="3175"/>
        <v>6.3036520108066887E-3</v>
      </c>
      <c r="AY2660" s="13">
        <f t="shared" si="3176"/>
        <v>4.4902422598105405E-3</v>
      </c>
      <c r="AZ2660" s="13">
        <f t="shared" si="3177"/>
        <v>1.599253537252945E-3</v>
      </c>
      <c r="BA2660" s="13">
        <f t="shared" si="3178"/>
        <v>3.7972886219045897E-4</v>
      </c>
      <c r="BB2660" s="13">
        <f t="shared" si="3179"/>
        <v>6.7622490159445297E-5</v>
      </c>
      <c r="BC2660" s="13">
        <f t="shared" si="3180"/>
        <v>9.6338237741237973E-6</v>
      </c>
      <c r="BD2660" s="13">
        <f t="shared" si="3181"/>
        <v>1.1648210359990948E-5</v>
      </c>
      <c r="BE2660" s="13">
        <f t="shared" si="3182"/>
        <v>2.368602874762844E-5</v>
      </c>
      <c r="BF2660" s="13">
        <f t="shared" si="3183"/>
        <v>2.4082152557979596E-5</v>
      </c>
      <c r="BG2660" s="13">
        <f t="shared" si="3184"/>
        <v>1.6323267413745484E-5</v>
      </c>
      <c r="BH2660" s="13">
        <f t="shared" si="3185"/>
        <v>8.2981284091761255E-6</v>
      </c>
      <c r="BI2660" s="13">
        <f t="shared" si="3186"/>
        <v>3.3747623364763934E-6</v>
      </c>
      <c r="BJ2660" s="14">
        <f t="shared" si="3187"/>
        <v>0.67810099861133821</v>
      </c>
      <c r="BK2660" s="14">
        <f t="shared" si="3188"/>
        <v>0.20129109704270223</v>
      </c>
      <c r="BL2660" s="14">
        <f t="shared" si="3189"/>
        <v>0.11626999759680429</v>
      </c>
      <c r="BM2660" s="14">
        <f t="shared" si="3190"/>
        <v>0.51256093738189634</v>
      </c>
      <c r="BN2660" s="14">
        <f t="shared" si="3191"/>
        <v>0.48247935698596295</v>
      </c>
    </row>
    <row r="2661" spans="1:66" x14ac:dyDescent="0.25">
      <c r="A2661" t="s">
        <v>301</v>
      </c>
      <c r="B2661" t="s">
        <v>385</v>
      </c>
      <c r="C2661" t="s">
        <v>341</v>
      </c>
      <c r="D2661" s="7" t="s">
        <v>554</v>
      </c>
      <c r="E2661" s="10">
        <f>VLOOKUP(A2661,home!$A$2:$E$405,3,FALSE)</f>
        <v>1.3534482758620701</v>
      </c>
      <c r="F2661" s="10">
        <f>VLOOKUP(B2661,home!$B$2:$E$405,3,FALSE)</f>
        <v>1.48</v>
      </c>
      <c r="G2661" s="10">
        <f>VLOOKUP(C2661,away!$B$2:$E$405,4,FALSE)</f>
        <v>1.1100000000000001</v>
      </c>
      <c r="H2661" s="10">
        <f>VLOOKUP(A2661,away!$A$2:$E$405,3,FALSE)</f>
        <v>1.02586206896552</v>
      </c>
      <c r="I2661" s="10">
        <f>VLOOKUP(C2661,away!$B$2:$E$405,3,FALSE)</f>
        <v>0.25</v>
      </c>
      <c r="J2661" s="10">
        <f>VLOOKUP(B2661,home!$B$2:$E$405,4,FALSE)</f>
        <v>1.17</v>
      </c>
      <c r="K2661" s="12">
        <f t="shared" si="3136"/>
        <v>2.2234448275862091</v>
      </c>
      <c r="L2661" s="12">
        <f t="shared" si="3137"/>
        <v>0.3000646551724146</v>
      </c>
      <c r="M2661" s="13">
        <f t="shared" si="3138"/>
        <v>8.0177730056886165E-2</v>
      </c>
      <c r="N2661" s="13">
        <f t="shared" si="3139"/>
        <v>0.17827075918258689</v>
      </c>
      <c r="O2661" s="13">
        <f t="shared" si="3140"/>
        <v>2.4058502922026489E-2</v>
      </c>
      <c r="P2661" s="13">
        <f t="shared" si="3141"/>
        <v>5.3492753881447495E-2</v>
      </c>
      <c r="Q2661" s="13">
        <f t="shared" si="3142"/>
        <v>0.19818759870719477</v>
      </c>
      <c r="R2661" s="13">
        <f t="shared" si="3143"/>
        <v>3.6095531916312032E-3</v>
      </c>
      <c r="S2661" s="13">
        <f t="shared" si="3144"/>
        <v>8.9222865120741675E-3</v>
      </c>
      <c r="T2661" s="13">
        <f t="shared" si="3145"/>
        <v>5.946909346552328E-2</v>
      </c>
      <c r="U2661" s="13">
        <f t="shared" si="3146"/>
        <v>8.0256423738296907E-3</v>
      </c>
      <c r="V2661" s="13">
        <f t="shared" si="3147"/>
        <v>6.6141624240645424E-4</v>
      </c>
      <c r="W2661" s="13">
        <f t="shared" si="3148"/>
        <v>0.14688639707908116</v>
      </c>
      <c r="X2661" s="13">
        <f t="shared" si="3149"/>
        <v>4.4075416089052855E-2</v>
      </c>
      <c r="Y2661" s="13">
        <f t="shared" si="3150"/>
        <v>6.6127372651711685E-3</v>
      </c>
      <c r="Z2661" s="13">
        <f t="shared" si="3151"/>
        <v>3.6103311125776848E-4</v>
      </c>
      <c r="AA2661" s="13">
        <f t="shared" si="3152"/>
        <v>8.0273720381344169E-4</v>
      </c>
      <c r="AB2661" s="13">
        <f t="shared" si="3153"/>
        <v>8.9242094186500688E-4</v>
      </c>
      <c r="AC2661" s="13">
        <f t="shared" si="3154"/>
        <v>2.7580115016926637E-5</v>
      </c>
      <c r="AD2661" s="13">
        <f t="shared" si="3155"/>
        <v>8.1648449957064259E-2</v>
      </c>
      <c r="AE2661" s="13">
        <f t="shared" si="3156"/>
        <v>2.4499813981728635E-2</v>
      </c>
      <c r="AF2661" s="13">
        <f t="shared" si="3157"/>
        <v>3.6757641171078518E-3</v>
      </c>
      <c r="AG2661" s="13">
        <f t="shared" si="3158"/>
        <v>3.6765563076503416E-4</v>
      </c>
      <c r="AH2661" s="13">
        <f t="shared" si="3159"/>
        <v>2.7083319008846572E-5</v>
      </c>
      <c r="AI2661" s="13">
        <f t="shared" si="3160"/>
        <v>6.0218265564087165E-5</v>
      </c>
      <c r="AJ2661" s="13">
        <f t="shared" si="3161"/>
        <v>6.6945995547341183E-5</v>
      </c>
      <c r="AK2661" s="13">
        <f t="shared" si="3162"/>
        <v>4.9616909175781706E-5</v>
      </c>
      <c r="AL2661" s="13">
        <f t="shared" si="3163"/>
        <v>7.3603296255741783E-7</v>
      </c>
      <c r="AM2661" s="13">
        <f t="shared" si="3164"/>
        <v>3.6308164747493196E-2</v>
      </c>
      <c r="AN2661" s="13">
        <f t="shared" si="3165"/>
        <v>1.0894796934899765E-2</v>
      </c>
      <c r="AO2661" s="13">
        <f t="shared" si="3166"/>
        <v>1.6345717427220887E-3</v>
      </c>
      <c r="AP2661" s="13">
        <f t="shared" si="3167"/>
        <v>1.6349240211149211E-4</v>
      </c>
      <c r="AQ2661" s="13">
        <f t="shared" si="3168"/>
        <v>1.2264572815723655E-5</v>
      </c>
      <c r="AR2661" s="13">
        <f t="shared" si="3169"/>
        <v>1.6253493558628099E-6</v>
      </c>
      <c r="AS2661" s="13">
        <f t="shared" si="3170"/>
        <v>3.6138746183137413E-6</v>
      </c>
      <c r="AT2661" s="13">
        <f t="shared" si="3171"/>
        <v>4.0176254138173877E-6</v>
      </c>
      <c r="AU2661" s="13">
        <f t="shared" si="3172"/>
        <v>2.9776561485103912E-6</v>
      </c>
      <c r="AV2661" s="13">
        <f t="shared" si="3173"/>
        <v>1.6551635404339254E-6</v>
      </c>
      <c r="AW2661" s="13">
        <f t="shared" si="3174"/>
        <v>1.3640678197321344E-8</v>
      </c>
      <c r="AX2661" s="13">
        <f t="shared" si="3175"/>
        <v>1.3454866851160282E-2</v>
      </c>
      <c r="AY2661" s="13">
        <f t="shared" si="3176"/>
        <v>4.0373299820841615E-3</v>
      </c>
      <c r="AZ2661" s="13">
        <f t="shared" si="3177"/>
        <v>6.0573001444566739E-4</v>
      </c>
      <c r="BA2661" s="13">
        <f t="shared" si="3178"/>
        <v>6.0586055970740296E-5</v>
      </c>
      <c r="BB2661" s="13">
        <f t="shared" si="3179"/>
        <v>4.5449334982791986E-6</v>
      </c>
      <c r="BC2661" s="13">
        <f t="shared" si="3180"/>
        <v>2.7275478058854081E-7</v>
      </c>
      <c r="BD2661" s="13">
        <f t="shared" si="3181"/>
        <v>8.128498233361334E-8</v>
      </c>
      <c r="BE2661" s="13">
        <f t="shared" si="3182"/>
        <v>1.8073267353010897E-7</v>
      </c>
      <c r="BF2661" s="13">
        <f t="shared" si="3183"/>
        <v>2.0092456406817391E-7</v>
      </c>
      <c r="BG2661" s="13">
        <f t="shared" si="3184"/>
        <v>1.4891489423746504E-7</v>
      </c>
      <c r="BH2661" s="13">
        <f t="shared" si="3185"/>
        <v>8.2776012835709748E-8</v>
      </c>
      <c r="BI2661" s="13">
        <f t="shared" si="3186"/>
        <v>3.6809579517553706E-8</v>
      </c>
      <c r="BJ2661" s="14">
        <f t="shared" si="3187"/>
        <v>0.81087030646725788</v>
      </c>
      <c r="BK2661" s="14">
        <f t="shared" si="3188"/>
        <v>0.14731983282287794</v>
      </c>
      <c r="BL2661" s="14">
        <f t="shared" si="3189"/>
        <v>3.760734223424534E-2</v>
      </c>
      <c r="BM2661" s="14">
        <f t="shared" si="3190"/>
        <v>0.45432430035245996</v>
      </c>
      <c r="BN2661" s="14">
        <f t="shared" si="3191"/>
        <v>0.53779689794177299</v>
      </c>
    </row>
    <row r="2662" spans="1:66" x14ac:dyDescent="0.25">
      <c r="A2662" t="s">
        <v>301</v>
      </c>
      <c r="B2662" t="s">
        <v>382</v>
      </c>
      <c r="C2662" t="s">
        <v>313</v>
      </c>
      <c r="D2662" s="7" t="s">
        <v>554</v>
      </c>
      <c r="E2662" s="10">
        <f>VLOOKUP(A2662,home!$A$2:$E$405,3,FALSE)</f>
        <v>1.3534482758620701</v>
      </c>
      <c r="F2662" s="10">
        <f>VLOOKUP(B2662,home!$B$2:$E$405,3,FALSE)</f>
        <v>1.23</v>
      </c>
      <c r="G2662" s="10">
        <f>VLOOKUP(C2662,away!$B$2:$E$405,4,FALSE)</f>
        <v>0.89</v>
      </c>
      <c r="H2662" s="10">
        <f>VLOOKUP(A2662,away!$A$2:$E$405,3,FALSE)</f>
        <v>1.02586206896552</v>
      </c>
      <c r="I2662" s="10">
        <f>VLOOKUP(C2662,away!$B$2:$E$405,3,FALSE)</f>
        <v>1.18</v>
      </c>
      <c r="J2662" s="10">
        <f>VLOOKUP(B2662,home!$B$2:$E$405,4,FALSE)</f>
        <v>0.81</v>
      </c>
      <c r="K2662" s="12">
        <f t="shared" si="3136"/>
        <v>1.481619827586208</v>
      </c>
      <c r="L2662" s="12">
        <f t="shared" si="3137"/>
        <v>0.98051896551724405</v>
      </c>
      <c r="M2662" s="13">
        <f t="shared" si="3138"/>
        <v>8.5252418552515433E-2</v>
      </c>
      <c r="N2662" s="13">
        <f t="shared" si="3139"/>
        <v>0.12631167367708515</v>
      </c>
      <c r="O2662" s="13">
        <f t="shared" si="3140"/>
        <v>8.3591613246955521E-2</v>
      </c>
      <c r="P2662" s="13">
        <f t="shared" si="3141"/>
        <v>0.1238509916066072</v>
      </c>
      <c r="Q2662" s="13">
        <f t="shared" si="3142"/>
        <v>9.3572940087784148E-2</v>
      </c>
      <c r="R2662" s="13">
        <f t="shared" si="3143"/>
        <v>4.098158107341119E-2</v>
      </c>
      <c r="S2662" s="13">
        <f t="shared" si="3144"/>
        <v>4.4981328337597375E-2</v>
      </c>
      <c r="T2662" s="13">
        <f t="shared" si="3145"/>
        <v>9.1750042415281147E-2</v>
      </c>
      <c r="U2662" s="13">
        <f t="shared" si="3146"/>
        <v>6.071912308419769E-2</v>
      </c>
      <c r="V2662" s="13">
        <f t="shared" si="3147"/>
        <v>7.2607677725127131E-3</v>
      </c>
      <c r="W2662" s="13">
        <f t="shared" si="3148"/>
        <v>4.6213174453199134E-2</v>
      </c>
      <c r="X2662" s="13">
        <f t="shared" si="3149"/>
        <v>4.5312894008118741E-2</v>
      </c>
      <c r="Y2662" s="13">
        <f t="shared" si="3150"/>
        <v>2.221507597871656E-2</v>
      </c>
      <c r="Z2662" s="13">
        <f t="shared" si="3151"/>
        <v>1.3394405826454072E-2</v>
      </c>
      <c r="AA2662" s="13">
        <f t="shared" si="3152"/>
        <v>1.9845417251210581E-2</v>
      </c>
      <c r="AB2662" s="13">
        <f t="shared" si="3153"/>
        <v>1.4701681843057491E-2</v>
      </c>
      <c r="AC2662" s="13">
        <f t="shared" si="3154"/>
        <v>6.5925790121210506E-4</v>
      </c>
      <c r="AD2662" s="13">
        <f t="shared" si="3155"/>
        <v>1.7117588891390059E-2</v>
      </c>
      <c r="AE2662" s="13">
        <f t="shared" si="3156"/>
        <v>1.6784120551935247E-2</v>
      </c>
      <c r="AF2662" s="13">
        <f t="shared" si="3157"/>
        <v>8.2285742603501327E-3</v>
      </c>
      <c r="AG2662" s="13">
        <f t="shared" si="3158"/>
        <v>2.6894243738134448E-3</v>
      </c>
      <c r="AH2662" s="13">
        <f t="shared" si="3159"/>
        <v>3.2833672361682223E-3</v>
      </c>
      <c r="AI2662" s="13">
        <f t="shared" si="3160"/>
        <v>4.864701998353765E-3</v>
      </c>
      <c r="AJ2662" s="13">
        <f t="shared" si="3161"/>
        <v>3.6038194680295945E-3</v>
      </c>
      <c r="AK2662" s="13">
        <f t="shared" si="3162"/>
        <v>1.779830126291277E-3</v>
      </c>
      <c r="AL2662" s="13">
        <f t="shared" si="3163"/>
        <v>3.8309643843975525E-5</v>
      </c>
      <c r="AM2662" s="13">
        <f t="shared" si="3164"/>
        <v>5.0723518203905854E-3</v>
      </c>
      <c r="AN2662" s="13">
        <f t="shared" si="3165"/>
        <v>4.9735371596688858E-3</v>
      </c>
      <c r="AO2662" s="13">
        <f t="shared" si="3166"/>
        <v>2.4383237553800541E-3</v>
      </c>
      <c r="AP2662" s="13">
        <f t="shared" si="3167"/>
        <v>7.969408954071242E-4</v>
      </c>
      <c r="AQ2662" s="13">
        <f t="shared" si="3168"/>
        <v>1.9535391558574486E-4</v>
      </c>
      <c r="AR2662" s="13">
        <f t="shared" si="3169"/>
        <v>6.4388076916417581E-4</v>
      </c>
      <c r="AS2662" s="13">
        <f t="shared" si="3170"/>
        <v>9.5398651419510109E-4</v>
      </c>
      <c r="AT2662" s="13">
        <f t="shared" si="3171"/>
        <v>7.0672266734065682E-4</v>
      </c>
      <c r="AU2662" s="13">
        <f t="shared" si="3172"/>
        <v>3.4903143884550987E-4</v>
      </c>
      <c r="AV2662" s="13">
        <f t="shared" si="3173"/>
        <v>1.2928297506111259E-4</v>
      </c>
      <c r="AW2662" s="13">
        <f t="shared" si="3174"/>
        <v>1.5459605000497574E-6</v>
      </c>
      <c r="AX2662" s="13">
        <f t="shared" si="3175"/>
        <v>1.2525495049306153E-3</v>
      </c>
      <c r="AY2662" s="13">
        <f t="shared" si="3176"/>
        <v>1.228148544833703E-3</v>
      </c>
      <c r="AZ2662" s="13">
        <f t="shared" si="3177"/>
        <v>6.0211147034092561E-4</v>
      </c>
      <c r="BA2662" s="13">
        <f t="shared" si="3178"/>
        <v>1.9679390534158372E-4</v>
      </c>
      <c r="BB2662" s="13">
        <f t="shared" si="3179"/>
        <v>4.824003912140702E-5</v>
      </c>
      <c r="BC2662" s="13">
        <f t="shared" si="3180"/>
        <v>9.4600546511666819E-6</v>
      </c>
      <c r="BD2662" s="13">
        <f t="shared" si="3181"/>
        <v>1.0522288428288414E-4</v>
      </c>
      <c r="BE2662" s="13">
        <f t="shared" si="3182"/>
        <v>1.5590031166933031E-4</v>
      </c>
      <c r="BF2662" s="13">
        <f t="shared" si="3183"/>
        <v>1.1549249644807465E-4</v>
      </c>
      <c r="BG2662" s="13">
        <f t="shared" si="3184"/>
        <v>5.7038657558299076E-5</v>
      </c>
      <c r="BH2662" s="13">
        <f t="shared" si="3185"/>
        <v>2.1127401494318955E-5</v>
      </c>
      <c r="BI2662" s="13">
        <f t="shared" si="3186"/>
        <v>6.2605553918714871E-6</v>
      </c>
      <c r="BJ2662" s="14">
        <f t="shared" si="3187"/>
        <v>0.4870093197633254</v>
      </c>
      <c r="BK2662" s="14">
        <f t="shared" si="3188"/>
        <v>0.26327122235912259</v>
      </c>
      <c r="BL2662" s="14">
        <f t="shared" si="3189"/>
        <v>0.23661508199912665</v>
      </c>
      <c r="BM2662" s="14">
        <f t="shared" si="3190"/>
        <v>0.44550220911933647</v>
      </c>
      <c r="BN2662" s="14">
        <f t="shared" si="3191"/>
        <v>0.55356121824435867</v>
      </c>
    </row>
    <row r="2663" spans="1:66" x14ac:dyDescent="0.25">
      <c r="A2663" t="s">
        <v>301</v>
      </c>
      <c r="B2663" t="s">
        <v>355</v>
      </c>
      <c r="C2663" t="s">
        <v>334</v>
      </c>
      <c r="D2663" s="7" t="s">
        <v>554</v>
      </c>
      <c r="E2663" s="10">
        <f>VLOOKUP(A2663,home!$A$2:$E$405,3,FALSE)</f>
        <v>1.3534482758620701</v>
      </c>
      <c r="F2663" s="10">
        <f>VLOOKUP(B2663,home!$B$2:$E$405,3,FALSE)</f>
        <v>0.74</v>
      </c>
      <c r="G2663" s="10">
        <f>VLOOKUP(C2663,away!$B$2:$E$405,4,FALSE)</f>
        <v>1.1100000000000001</v>
      </c>
      <c r="H2663" s="10">
        <f>VLOOKUP(A2663,away!$A$2:$E$405,3,FALSE)</f>
        <v>1.02586206896552</v>
      </c>
      <c r="I2663" s="10">
        <f>VLOOKUP(C2663,away!$B$2:$E$405,3,FALSE)</f>
        <v>0.37</v>
      </c>
      <c r="J2663" s="10">
        <f>VLOOKUP(B2663,home!$B$2:$E$405,4,FALSE)</f>
        <v>0.81</v>
      </c>
      <c r="K2663" s="12">
        <f t="shared" si="3136"/>
        <v>1.1117224137931045</v>
      </c>
      <c r="L2663" s="12">
        <f t="shared" si="3137"/>
        <v>0.30745086206896638</v>
      </c>
      <c r="M2663" s="13">
        <f t="shared" si="3138"/>
        <v>0.24191393033452691</v>
      </c>
      <c r="N2663" s="13">
        <f t="shared" si="3139"/>
        <v>0.26894113856167712</v>
      </c>
      <c r="O2663" s="13">
        <f t="shared" si="3140"/>
        <v>7.4376646427842169E-2</v>
      </c>
      <c r="P2663" s="13">
        <f t="shared" si="3141"/>
        <v>8.2686184896596973E-2</v>
      </c>
      <c r="Q2663" s="13">
        <f t="shared" si="3142"/>
        <v>0.14949394586502679</v>
      </c>
      <c r="R2663" s="13">
        <f t="shared" si="3143"/>
        <v>1.1433582031019391E-2</v>
      </c>
      <c r="S2663" s="13">
        <f t="shared" si="3144"/>
        <v>7.065534799194674E-3</v>
      </c>
      <c r="T2663" s="13">
        <f t="shared" si="3145"/>
        <v>4.5962042530293873E-2</v>
      </c>
      <c r="U2663" s="13">
        <f t="shared" si="3146"/>
        <v>1.2710969413826342E-2</v>
      </c>
      <c r="V2663" s="13">
        <f t="shared" si="3147"/>
        <v>2.6833332186996741E-4</v>
      </c>
      <c r="W2663" s="13">
        <f t="shared" si="3148"/>
        <v>5.5398590114841093E-2</v>
      </c>
      <c r="X2663" s="13">
        <f t="shared" si="3149"/>
        <v>1.7032344288213215E-2</v>
      </c>
      <c r="Y2663" s="13">
        <f t="shared" si="3150"/>
        <v>2.6183044672332938E-3</v>
      </c>
      <c r="Z2663" s="13">
        <f t="shared" si="3151"/>
        <v>1.1717548839910521E-3</v>
      </c>
      <c r="AA2663" s="13">
        <f t="shared" si="3152"/>
        <v>1.3026661680043915E-3</v>
      </c>
      <c r="AB2663" s="13">
        <f t="shared" si="3153"/>
        <v>7.2410158833022807E-4</v>
      </c>
      <c r="AC2663" s="13">
        <f t="shared" si="3154"/>
        <v>5.7322708316591694E-6</v>
      </c>
      <c r="AD2663" s="13">
        <f t="shared" si="3155"/>
        <v>1.5396963580801488E-2</v>
      </c>
      <c r="AE2663" s="13">
        <f t="shared" si="3156"/>
        <v>4.7338097261618965E-3</v>
      </c>
      <c r="AF2663" s="13">
        <f t="shared" si="3157"/>
        <v>7.277069405894664E-4</v>
      </c>
      <c r="AG2663" s="13">
        <f t="shared" si="3158"/>
        <v>7.4578042072600534E-5</v>
      </c>
      <c r="AH2663" s="13">
        <f t="shared" si="3159"/>
        <v>9.0064262304142664E-5</v>
      </c>
      <c r="AI2663" s="13">
        <f t="shared" si="3160"/>
        <v>1.0012645908525677E-4</v>
      </c>
      <c r="AJ2663" s="13">
        <f t="shared" si="3161"/>
        <v>5.5656414389409103E-5</v>
      </c>
      <c r="AK2663" s="13">
        <f t="shared" si="3162"/>
        <v>2.0624827782687723E-5</v>
      </c>
      <c r="AL2663" s="13">
        <f t="shared" si="3163"/>
        <v>7.8371610135638678E-8</v>
      </c>
      <c r="AM2663" s="13">
        <f t="shared" si="3164"/>
        <v>3.4234299034266295E-3</v>
      </c>
      <c r="AN2663" s="13">
        <f t="shared" si="3165"/>
        <v>1.0525364750411956E-3</v>
      </c>
      <c r="AO2663" s="13">
        <f t="shared" si="3166"/>
        <v>1.6180162330522334E-4</v>
      </c>
      <c r="AP2663" s="13">
        <f t="shared" si="3167"/>
        <v>1.6582016189783029E-5</v>
      </c>
      <c r="AQ2663" s="13">
        <f t="shared" si="3168"/>
        <v>1.2745387930975873E-6</v>
      </c>
      <c r="AR2663" s="13">
        <f t="shared" si="3169"/>
        <v>5.5380670174028367E-6</v>
      </c>
      <c r="AS2663" s="13">
        <f t="shared" si="3170"/>
        <v>6.1567932323350601E-6</v>
      </c>
      <c r="AT2663" s="13">
        <f t="shared" si="3171"/>
        <v>3.4223225167382923E-6</v>
      </c>
      <c r="AU2663" s="13">
        <f t="shared" si="3172"/>
        <v>1.2682242163622624E-6</v>
      </c>
      <c r="AV2663" s="13">
        <f t="shared" si="3173"/>
        <v>3.5247832176128064E-7</v>
      </c>
      <c r="AW2663" s="13">
        <f t="shared" si="3174"/>
        <v>7.4409493002535619E-10</v>
      </c>
      <c r="AX2663" s="13">
        <f t="shared" si="3175"/>
        <v>6.3431729261482464E-4</v>
      </c>
      <c r="AY2663" s="13">
        <f t="shared" si="3176"/>
        <v>1.9502139843968064E-4</v>
      </c>
      <c r="AZ2663" s="13">
        <f t="shared" si="3177"/>
        <v>2.9979748536087591E-5</v>
      </c>
      <c r="BA2663" s="13">
        <f t="shared" si="3178"/>
        <v>3.0724331773436552E-6</v>
      </c>
      <c r="BB2663" s="13">
        <f t="shared" si="3179"/>
        <v>2.3615555725590003E-7</v>
      </c>
      <c r="BC2663" s="13">
        <f t="shared" si="3180"/>
        <v>1.452124593214073E-8</v>
      </c>
      <c r="BD2663" s="13">
        <f t="shared" si="3181"/>
        <v>2.8378057978270185E-7</v>
      </c>
      <c r="BE2663" s="13">
        <f t="shared" si="3182"/>
        <v>3.1548523114363195E-7</v>
      </c>
      <c r="BF2663" s="13">
        <f t="shared" si="3183"/>
        <v>1.7536600134153704E-7</v>
      </c>
      <c r="BG2663" s="13">
        <f t="shared" si="3184"/>
        <v>6.4986104769552796E-8</v>
      </c>
      <c r="BH2663" s="13">
        <f t="shared" si="3185"/>
        <v>1.8061627314354702E-8</v>
      </c>
      <c r="BI2663" s="13">
        <f t="shared" si="3186"/>
        <v>4.0159031829891746E-9</v>
      </c>
      <c r="BJ2663" s="14">
        <f t="shared" si="3187"/>
        <v>0.56589769022323777</v>
      </c>
      <c r="BK2663" s="14">
        <f t="shared" si="3188"/>
        <v>0.33213481539307005</v>
      </c>
      <c r="BL2663" s="14">
        <f t="shared" si="3189"/>
        <v>0.10083203717333618</v>
      </c>
      <c r="BM2663" s="14">
        <f t="shared" si="3190"/>
        <v>0.17099584890260092</v>
      </c>
      <c r="BN2663" s="14">
        <f t="shared" si="3191"/>
        <v>0.82884542811668926</v>
      </c>
    </row>
    <row r="2664" spans="1:66" x14ac:dyDescent="0.25">
      <c r="A2664" t="s">
        <v>301</v>
      </c>
      <c r="B2664" t="s">
        <v>360</v>
      </c>
      <c r="C2664" t="s">
        <v>372</v>
      </c>
      <c r="D2664" s="7" t="s">
        <v>554</v>
      </c>
      <c r="E2664" s="10">
        <f>VLOOKUP(A2664,home!$A$2:$E$405,3,FALSE)</f>
        <v>1.3534482758620701</v>
      </c>
      <c r="F2664" s="10">
        <f>VLOOKUP(B2664,home!$B$2:$E$405,3,FALSE)</f>
        <v>0.49</v>
      </c>
      <c r="G2664" s="10">
        <f>VLOOKUP(C2664,away!$B$2:$E$405,4,FALSE)</f>
        <v>1.1100000000000001</v>
      </c>
      <c r="H2664" s="10">
        <f>VLOOKUP(A2664,away!$A$2:$E$405,3,FALSE)</f>
        <v>1.02586206896552</v>
      </c>
      <c r="I2664" s="10">
        <f>VLOOKUP(C2664,away!$B$2:$E$405,3,FALSE)</f>
        <v>1.48</v>
      </c>
      <c r="J2664" s="10">
        <f>VLOOKUP(B2664,home!$B$2:$E$405,4,FALSE)</f>
        <v>1.3</v>
      </c>
      <c r="K2664" s="12">
        <f t="shared" si="3136"/>
        <v>0.73614051724137997</v>
      </c>
      <c r="L2664" s="12">
        <f t="shared" si="3137"/>
        <v>1.9737586206896605</v>
      </c>
      <c r="M2664" s="13">
        <f t="shared" si="3138"/>
        <v>6.6543518093460152E-2</v>
      </c>
      <c r="N2664" s="13">
        <f t="shared" si="3139"/>
        <v>4.8985379828380887E-2</v>
      </c>
      <c r="O2664" s="13">
        <f t="shared" si="3140"/>
        <v>0.13134084248798539</v>
      </c>
      <c r="P2664" s="13">
        <f t="shared" si="3141"/>
        <v>9.6685315724024168E-2</v>
      </c>
      <c r="Q2664" s="13">
        <f t="shared" si="3142"/>
        <v>1.8030061422064883E-2</v>
      </c>
      <c r="R2664" s="13">
        <f t="shared" si="3143"/>
        <v>0.12961756005465203</v>
      </c>
      <c r="S2664" s="13">
        <f t="shared" si="3144"/>
        <v>3.5120063322790253E-2</v>
      </c>
      <c r="T2664" s="13">
        <f t="shared" si="3145"/>
        <v>3.5586989163364641E-2</v>
      </c>
      <c r="U2664" s="13">
        <f t="shared" si="3146"/>
        <v>9.5416737702197163E-2</v>
      </c>
      <c r="V2664" s="13">
        <f t="shared" si="3147"/>
        <v>5.6697974296436218E-3</v>
      </c>
      <c r="W2664" s="13">
        <f t="shared" si="3148"/>
        <v>4.4242195803775647E-3</v>
      </c>
      <c r="X2664" s="13">
        <f t="shared" si="3149"/>
        <v>8.7323415365942111E-3</v>
      </c>
      <c r="Y2664" s="13">
        <f t="shared" si="3150"/>
        <v>8.6177671933296111E-3</v>
      </c>
      <c r="Z2664" s="13">
        <f t="shared" si="3151"/>
        <v>8.5277925516876421E-2</v>
      </c>
      <c r="AA2664" s="13">
        <f t="shared" si="3152"/>
        <v>6.2776536199265279E-2</v>
      </c>
      <c r="AB2664" s="13">
        <f t="shared" si="3153"/>
        <v>2.310617591417468E-2</v>
      </c>
      <c r="AC2664" s="13">
        <f t="shared" si="3154"/>
        <v>5.1487561287189162E-4</v>
      </c>
      <c r="AD2664" s="13">
        <f t="shared" si="3155"/>
        <v>8.142118225721454E-4</v>
      </c>
      <c r="AE2664" s="13">
        <f t="shared" si="3156"/>
        <v>1.6070576038692123E-3</v>
      </c>
      <c r="AF2664" s="13">
        <f t="shared" si="3157"/>
        <v>1.585971899790864E-3</v>
      </c>
      <c r="AG2664" s="13">
        <f t="shared" si="3158"/>
        <v>1.0434419031279255E-3</v>
      </c>
      <c r="AH2664" s="13">
        <f t="shared" si="3159"/>
        <v>4.2079510160866355E-2</v>
      </c>
      <c r="AI2664" s="13">
        <f t="shared" si="3160"/>
        <v>3.0976432375084063E-2</v>
      </c>
      <c r="AJ2664" s="13">
        <f t="shared" si="3161"/>
        <v>1.1401503475443506E-2</v>
      </c>
      <c r="AK2664" s="13">
        <f t="shared" si="3162"/>
        <v>2.7977028885807914E-3</v>
      </c>
      <c r="AL2664" s="13">
        <f t="shared" si="3163"/>
        <v>2.9923822854813412E-5</v>
      </c>
      <c r="AM2664" s="13">
        <f t="shared" si="3164"/>
        <v>1.1987486244246117E-4</v>
      </c>
      <c r="AN2664" s="13">
        <f t="shared" si="3165"/>
        <v>2.3660404314979495E-4</v>
      </c>
      <c r="AO2664" s="13">
        <f t="shared" si="3166"/>
        <v>2.3349963492846814E-4</v>
      </c>
      <c r="AP2664" s="13">
        <f t="shared" si="3167"/>
        <v>1.536239724559842E-4</v>
      </c>
      <c r="AQ2664" s="13">
        <f t="shared" si="3168"/>
        <v>7.5804159994897371E-5</v>
      </c>
      <c r="AR2664" s="13">
        <f t="shared" si="3169"/>
        <v>1.6610959186881637E-2</v>
      </c>
      <c r="AS2664" s="13">
        <f t="shared" si="3170"/>
        <v>1.2228000087706501E-2</v>
      </c>
      <c r="AT2664" s="13">
        <f t="shared" si="3171"/>
        <v>4.5007631546959519E-3</v>
      </c>
      <c r="AU2664" s="13">
        <f t="shared" si="3172"/>
        <v>1.1043980388929409E-3</v>
      </c>
      <c r="AV2664" s="13">
        <f t="shared" si="3173"/>
        <v>2.0324803589775382E-4</v>
      </c>
      <c r="AW2664" s="13">
        <f t="shared" si="3174"/>
        <v>1.2077285592280969E-6</v>
      </c>
      <c r="AX2664" s="13">
        <f t="shared" si="3175"/>
        <v>1.4707457207105434E-5</v>
      </c>
      <c r="AY2664" s="13">
        <f t="shared" si="3176"/>
        <v>2.9028970450948629E-5</v>
      </c>
      <c r="AZ2664" s="13">
        <f t="shared" si="3177"/>
        <v>2.8648090338652646E-5</v>
      </c>
      <c r="BA2664" s="13">
        <f t="shared" si="3178"/>
        <v>1.8848138424070613E-5</v>
      </c>
      <c r="BB2664" s="13">
        <f t="shared" si="3179"/>
        <v>9.3004189246153419E-6</v>
      </c>
      <c r="BC2664" s="13">
        <f t="shared" si="3180"/>
        <v>3.671356405696961E-6</v>
      </c>
      <c r="BD2664" s="13">
        <f t="shared" si="3181"/>
        <v>5.4643373155052891E-3</v>
      </c>
      <c r="BE2664" s="13">
        <f t="shared" si="3182"/>
        <v>4.0225200978174372E-3</v>
      </c>
      <c r="BF2664" s="13">
        <f t="shared" si="3183"/>
        <v>1.4805700127105874E-3</v>
      </c>
      <c r="BG2664" s="13">
        <f t="shared" si="3184"/>
        <v>3.633025249896161E-4</v>
      </c>
      <c r="BH2664" s="13">
        <f t="shared" si="3185"/>
        <v>6.6860427165238843E-5</v>
      </c>
      <c r="BI2664" s="13">
        <f t="shared" si="3186"/>
        <v>9.8437338872797065E-6</v>
      </c>
      <c r="BJ2664" s="14">
        <f t="shared" si="3187"/>
        <v>0.13035105305819461</v>
      </c>
      <c r="BK2664" s="14">
        <f t="shared" si="3188"/>
        <v>0.20459252297609587</v>
      </c>
      <c r="BL2664" s="14">
        <f t="shared" si="3189"/>
        <v>0.57556780387439954</v>
      </c>
      <c r="BM2664" s="14">
        <f t="shared" si="3190"/>
        <v>0.50455880657310714</v>
      </c>
      <c r="BN2664" s="14">
        <f t="shared" si="3191"/>
        <v>0.49120267761056752</v>
      </c>
    </row>
    <row r="2665" spans="1:66" x14ac:dyDescent="0.25">
      <c r="A2665" t="s">
        <v>301</v>
      </c>
      <c r="B2665" t="s">
        <v>316</v>
      </c>
      <c r="C2665" t="s">
        <v>369</v>
      </c>
      <c r="D2665" s="7" t="s">
        <v>554</v>
      </c>
      <c r="E2665" s="10">
        <f>VLOOKUP(A2665,home!$A$2:$E$405,3,FALSE)</f>
        <v>1.3534482758620701</v>
      </c>
      <c r="F2665" s="10">
        <f>VLOOKUP(B2665,home!$B$2:$E$405,3,FALSE)</f>
        <v>1.48</v>
      </c>
      <c r="G2665" s="10">
        <f>VLOOKUP(C2665,away!$B$2:$E$405,4,FALSE)</f>
        <v>0.37</v>
      </c>
      <c r="H2665" s="10">
        <f>VLOOKUP(A2665,away!$A$2:$E$405,3,FALSE)</f>
        <v>1.02586206896552</v>
      </c>
      <c r="I2665" s="10">
        <f>VLOOKUP(C2665,away!$B$2:$E$405,3,FALSE)</f>
        <v>0.49</v>
      </c>
      <c r="J2665" s="10">
        <f>VLOOKUP(B2665,home!$B$2:$E$405,4,FALSE)</f>
        <v>1.1399999999999999</v>
      </c>
      <c r="K2665" s="12">
        <f t="shared" si="3136"/>
        <v>0.74114827586206966</v>
      </c>
      <c r="L2665" s="12">
        <f t="shared" si="3137"/>
        <v>0.57304655172413943</v>
      </c>
      <c r="M2665" s="13">
        <f t="shared" si="3138"/>
        <v>0.26869057840778482</v>
      </c>
      <c r="N2665" s="13">
        <f t="shared" si="3139"/>
        <v>0.19913955892731194</v>
      </c>
      <c r="O2665" s="13">
        <f t="shared" si="3140"/>
        <v>0.1539722094373456</v>
      </c>
      <c r="P2665" s="13">
        <f t="shared" si="3141"/>
        <v>0.11411623755516218</v>
      </c>
      <c r="Q2665" s="13">
        <f t="shared" si="3142"/>
        <v>7.3795970377455125E-2</v>
      </c>
      <c r="R2665" s="13">
        <f t="shared" si="3143"/>
        <v>4.4116621839708936E-2</v>
      </c>
      <c r="S2665" s="13">
        <f t="shared" si="3144"/>
        <v>1.2116647102882655E-2</v>
      </c>
      <c r="T2665" s="13">
        <f t="shared" si="3145"/>
        <v>4.2288526355937404E-2</v>
      </c>
      <c r="U2665" s="13">
        <f t="shared" si="3146"/>
        <v>3.2696958213359203E-2</v>
      </c>
      <c r="V2665" s="13">
        <f t="shared" si="3147"/>
        <v>5.7178789378321316E-4</v>
      </c>
      <c r="W2665" s="13">
        <f t="shared" si="3148"/>
        <v>1.8231252070273079E-2</v>
      </c>
      <c r="X2665" s="13">
        <f t="shared" si="3149"/>
        <v>1.0447356132483567E-2</v>
      </c>
      <c r="Y2665" s="13">
        <f t="shared" si="3150"/>
        <v>2.9934107031768741E-3</v>
      </c>
      <c r="Z2665" s="13">
        <f t="shared" si="3151"/>
        <v>8.4269593396543562E-3</v>
      </c>
      <c r="AA2665" s="13">
        <f t="shared" si="3152"/>
        <v>6.2456263853445911E-3</v>
      </c>
      <c r="AB2665" s="13">
        <f t="shared" si="3153"/>
        <v>2.3144676135883968E-3</v>
      </c>
      <c r="AC2665" s="13">
        <f t="shared" si="3154"/>
        <v>1.5177840321196125E-5</v>
      </c>
      <c r="AD2665" s="13">
        <f t="shared" si="3155"/>
        <v>3.3780152596724197E-3</v>
      </c>
      <c r="AE2665" s="13">
        <f t="shared" si="3156"/>
        <v>1.9357599962268035E-3</v>
      </c>
      <c r="AF2665" s="13">
        <f t="shared" si="3157"/>
        <v>5.5464029540165129E-4</v>
      </c>
      <c r="AG2665" s="13">
        <f t="shared" si="3158"/>
        <v>1.0594490290905814E-4</v>
      </c>
      <c r="AH2665" s="13">
        <f t="shared" si="3159"/>
        <v>1.2072599977771146E-3</v>
      </c>
      <c r="AI2665" s="13">
        <f t="shared" si="3160"/>
        <v>8.9475866586975468E-4</v>
      </c>
      <c r="AJ2665" s="13">
        <f t="shared" si="3161"/>
        <v>3.3157442126100715E-4</v>
      </c>
      <c r="AK2665" s="13">
        <f t="shared" si="3162"/>
        <v>8.1915270212519682E-5</v>
      </c>
      <c r="AL2665" s="13">
        <f t="shared" si="3163"/>
        <v>2.578487183185512E-7</v>
      </c>
      <c r="AM2665" s="13">
        <f t="shared" si="3164"/>
        <v>5.0072203710839524E-4</v>
      </c>
      <c r="AN2665" s="13">
        <f t="shared" si="3165"/>
        <v>2.8693703673725253E-4</v>
      </c>
      <c r="AO2665" s="13">
        <f t="shared" si="3166"/>
        <v>8.2214139732112609E-5</v>
      </c>
      <c r="AP2665" s="13">
        <f t="shared" si="3167"/>
        <v>1.5704176425484567E-5</v>
      </c>
      <c r="AQ2665" s="13">
        <f t="shared" si="3168"/>
        <v>2.2498060370728629E-6</v>
      </c>
      <c r="AR2665" s="13">
        <f t="shared" si="3169"/>
        <v>1.3836323575213362E-4</v>
      </c>
      <c r="AS2665" s="13">
        <f t="shared" si="3170"/>
        <v>1.0254767362039092E-4</v>
      </c>
      <c r="AT2665" s="13">
        <f t="shared" si="3171"/>
        <v>3.8001515748709478E-5</v>
      </c>
      <c r="AU2665" s="13">
        <f t="shared" si="3172"/>
        <v>9.3882526257671077E-6</v>
      </c>
      <c r="AV2665" s="13">
        <f t="shared" si="3173"/>
        <v>1.7395218117362095E-6</v>
      </c>
      <c r="AW2665" s="13">
        <f t="shared" si="3174"/>
        <v>3.0419879012360857E-9</v>
      </c>
      <c r="AX2665" s="13">
        <f t="shared" si="3175"/>
        <v>6.1851545748171726E-5</v>
      </c>
      <c r="AY2665" s="13">
        <f t="shared" si="3176"/>
        <v>3.5443815009797666E-5</v>
      </c>
      <c r="AZ2665" s="13">
        <f t="shared" si="3177"/>
        <v>1.0155477985656421E-5</v>
      </c>
      <c r="BA2665" s="13">
        <f t="shared" si="3178"/>
        <v>1.9398538802636075E-6</v>
      </c>
      <c r="BB2665" s="13">
        <f t="shared" si="3179"/>
        <v>2.7790664423343792E-7</v>
      </c>
      <c r="BC2665" s="13">
        <f t="shared" si="3180"/>
        <v>3.1850688835839776E-8</v>
      </c>
      <c r="BD2665" s="13">
        <f t="shared" si="3181"/>
        <v>1.321476252219238E-5</v>
      </c>
      <c r="BE2665" s="13">
        <f t="shared" si="3182"/>
        <v>9.7940984592495778E-6</v>
      </c>
      <c r="BF2665" s="13">
        <f t="shared" si="3183"/>
        <v>3.6294395933480881E-6</v>
      </c>
      <c r="BG2665" s="13">
        <f t="shared" si="3184"/>
        <v>8.9665096565182238E-7</v>
      </c>
      <c r="BH2665" s="13">
        <f t="shared" si="3185"/>
        <v>1.6613782931072696E-7</v>
      </c>
      <c r="BI2665" s="13">
        <f t="shared" si="3186"/>
        <v>2.4626553149822433E-8</v>
      </c>
      <c r="BJ2665" s="14">
        <f t="shared" si="3187"/>
        <v>0.35386796266684517</v>
      </c>
      <c r="BK2665" s="14">
        <f t="shared" si="3188"/>
        <v>0.3955461304636621</v>
      </c>
      <c r="BL2665" s="14">
        <f t="shared" si="3189"/>
        <v>0.24217915775994872</v>
      </c>
      <c r="BM2665" s="14">
        <f t="shared" si="3190"/>
        <v>0.14615359291231997</v>
      </c>
      <c r="BN2665" s="14">
        <f t="shared" si="3191"/>
        <v>0.85383117654476859</v>
      </c>
    </row>
    <row r="2666" spans="1:66" x14ac:dyDescent="0.25">
      <c r="A2666" t="s">
        <v>303</v>
      </c>
      <c r="B2666" t="s">
        <v>306</v>
      </c>
      <c r="C2666" t="s">
        <v>470</v>
      </c>
      <c r="D2666" s="7" t="s">
        <v>554</v>
      </c>
      <c r="E2666" s="10">
        <f>VLOOKUP(A2666,home!$A$2:$E$405,3,FALSE)</f>
        <v>1.29370629370629</v>
      </c>
      <c r="F2666" s="10">
        <f>VLOOKUP(B2666,home!$B$2:$E$405,3,FALSE)</f>
        <v>0.66</v>
      </c>
      <c r="G2666" s="10">
        <f>VLOOKUP(C2666,away!$B$2:$E$405,4,FALSE)</f>
        <v>0.99</v>
      </c>
      <c r="H2666" s="10">
        <f>VLOOKUP(A2666,away!$A$2:$E$405,3,FALSE)</f>
        <v>1.0279720279720299</v>
      </c>
      <c r="I2666" s="10">
        <f>VLOOKUP(C2666,away!$B$2:$E$405,3,FALSE)</f>
        <v>0.33</v>
      </c>
      <c r="J2666" s="10">
        <f>VLOOKUP(B2666,home!$B$2:$E$405,4,FALSE)</f>
        <v>2.36</v>
      </c>
      <c r="K2666" s="12">
        <f t="shared" si="3136"/>
        <v>0.84530769230768998</v>
      </c>
      <c r="L2666" s="12">
        <f t="shared" si="3137"/>
        <v>0.80058461538461689</v>
      </c>
      <c r="M2666" s="13">
        <f t="shared" si="3138"/>
        <v>0.19284041301597676</v>
      </c>
      <c r="N2666" s="13">
        <f t="shared" si="3139"/>
        <v>0.16300948451019717</v>
      </c>
      <c r="O2666" s="13">
        <f t="shared" si="3140"/>
        <v>0.15438506788500644</v>
      </c>
      <c r="P2666" s="13">
        <f t="shared" si="3141"/>
        <v>0.13050288546064084</v>
      </c>
      <c r="Q2666" s="13">
        <f t="shared" si="3142"/>
        <v>6.8896585587790438E-2</v>
      </c>
      <c r="R2666" s="13">
        <f t="shared" si="3143"/>
        <v>6.1799155096922923E-2</v>
      </c>
      <c r="S2666" s="13">
        <f t="shared" si="3144"/>
        <v>2.2079141564769061E-2</v>
      </c>
      <c r="T2666" s="13">
        <f t="shared" si="3145"/>
        <v>5.5157546474114548E-2</v>
      </c>
      <c r="U2666" s="13">
        <f t="shared" si="3146"/>
        <v>5.2239301181544934E-2</v>
      </c>
      <c r="V2666" s="13">
        <f t="shared" si="3147"/>
        <v>1.6602050701072643E-3</v>
      </c>
      <c r="W2666" s="13">
        <f t="shared" si="3148"/>
        <v>1.941293792369813E-2</v>
      </c>
      <c r="X2666" s="13">
        <f t="shared" si="3149"/>
        <v>1.5541699441129311E-2</v>
      </c>
      <c r="Y2666" s="13">
        <f t="shared" si="3150"/>
        <v>6.2212227347499122E-3</v>
      </c>
      <c r="Z2666" s="13">
        <f t="shared" si="3151"/>
        <v>1.6491817604788107E-2</v>
      </c>
      <c r="AA2666" s="13">
        <f t="shared" si="3152"/>
        <v>1.394066028146277E-2</v>
      </c>
      <c r="AB2666" s="13">
        <f t="shared" si="3153"/>
        <v>5.8920736858843826E-3</v>
      </c>
      <c r="AC2666" s="13">
        <f t="shared" si="3154"/>
        <v>7.0220483325062009E-5</v>
      </c>
      <c r="AD2666" s="13">
        <f t="shared" si="3155"/>
        <v>4.1024764392984256E-3</v>
      </c>
      <c r="AE2666" s="13">
        <f t="shared" si="3156"/>
        <v>3.2843795222801827E-3</v>
      </c>
      <c r="AF2666" s="13">
        <f t="shared" si="3157"/>
        <v>1.314711858310896E-3</v>
      </c>
      <c r="AG2666" s="13">
        <f t="shared" si="3158"/>
        <v>3.5084602914247449E-4</v>
      </c>
      <c r="AH2666" s="13">
        <f t="shared" si="3159"/>
        <v>3.3007738635306354E-3</v>
      </c>
      <c r="AI2666" s="13">
        <f t="shared" si="3160"/>
        <v>2.7901695374106194E-3</v>
      </c>
      <c r="AJ2666" s="13">
        <f t="shared" si="3161"/>
        <v>1.1792758864078926E-3</v>
      </c>
      <c r="AK2666" s="13">
        <f t="shared" si="3162"/>
        <v>3.3228365937785381E-4</v>
      </c>
      <c r="AL2666" s="13">
        <f t="shared" si="3163"/>
        <v>1.9008413327972241E-6</v>
      </c>
      <c r="AM2666" s="13">
        <f t="shared" si="3164"/>
        <v>6.9357097833000437E-4</v>
      </c>
      <c r="AN2666" s="13">
        <f t="shared" si="3165"/>
        <v>5.55262254928259E-4</v>
      </c>
      <c r="AO2666" s="13">
        <f t="shared" si="3166"/>
        <v>2.2226720939966767E-4</v>
      </c>
      <c r="AP2666" s="13">
        <f t="shared" si="3167"/>
        <v>5.9314569449948345E-5</v>
      </c>
      <c r="AQ2666" s="13">
        <f t="shared" si="3168"/>
        <v>1.1871582942447762E-5</v>
      </c>
      <c r="AR2666" s="13">
        <f t="shared" si="3169"/>
        <v>5.2850975480125397E-4</v>
      </c>
      <c r="AS2666" s="13">
        <f t="shared" si="3170"/>
        <v>4.4675336119315111E-4</v>
      </c>
      <c r="AT2666" s="13">
        <f t="shared" si="3171"/>
        <v>1.8882202639044322E-4</v>
      </c>
      <c r="AU2666" s="13">
        <f t="shared" si="3172"/>
        <v>5.3204237128322431E-5</v>
      </c>
      <c r="AV2666" s="13">
        <f t="shared" si="3173"/>
        <v>1.1243487726983336E-5</v>
      </c>
      <c r="AW2666" s="13">
        <f t="shared" si="3174"/>
        <v>3.5732666608911339E-8</v>
      </c>
      <c r="AX2666" s="13">
        <f t="shared" si="3175"/>
        <v>9.7713480523953803E-5</v>
      </c>
      <c r="AY2666" s="13">
        <f t="shared" si="3176"/>
        <v>7.8227909223161802E-5</v>
      </c>
      <c r="AZ2666" s="13">
        <f t="shared" si="3177"/>
        <v>3.131403030888386E-5</v>
      </c>
      <c r="BA2666" s="13">
        <f t="shared" si="3178"/>
        <v>8.3565103036600048E-6</v>
      </c>
      <c r="BB2666" s="13">
        <f t="shared" si="3179"/>
        <v>1.6725233968533086E-6</v>
      </c>
      <c r="BC2666" s="13">
        <f t="shared" si="3180"/>
        <v>2.6779930007831582E-7</v>
      </c>
      <c r="BD2666" s="13">
        <f t="shared" si="3181"/>
        <v>7.0519463129096658E-5</v>
      </c>
      <c r="BE2666" s="13">
        <f t="shared" si="3182"/>
        <v>5.9610644640433929E-5</v>
      </c>
      <c r="BF2666" s="13">
        <f t="shared" si="3183"/>
        <v>2.5194668228989483E-5</v>
      </c>
      <c r="BG2666" s="13">
        <f t="shared" si="3184"/>
        <v>7.0990822863683253E-6</v>
      </c>
      <c r="BH2666" s="13">
        <f t="shared" si="3185"/>
        <v>1.500227216248102E-6</v>
      </c>
      <c r="BI2666" s="13">
        <f t="shared" si="3186"/>
        <v>2.5363072122077463E-7</v>
      </c>
      <c r="BJ2666" s="14">
        <f t="shared" si="3187"/>
        <v>0.33905172936881844</v>
      </c>
      <c r="BK2666" s="14">
        <f t="shared" si="3188"/>
        <v>0.34723299434537497</v>
      </c>
      <c r="BL2666" s="14">
        <f t="shared" si="3189"/>
        <v>0.29725147166101085</v>
      </c>
      <c r="BM2666" s="14">
        <f t="shared" si="3190"/>
        <v>0.22851622924690126</v>
      </c>
      <c r="BN2666" s="14">
        <f t="shared" si="3191"/>
        <v>0.77143359155653457</v>
      </c>
    </row>
    <row r="2667" spans="1:66" x14ac:dyDescent="0.25">
      <c r="A2667" t="s">
        <v>303</v>
      </c>
      <c r="B2667" t="s">
        <v>390</v>
      </c>
      <c r="C2667" t="s">
        <v>374</v>
      </c>
      <c r="D2667" s="7" t="s">
        <v>554</v>
      </c>
      <c r="E2667" s="10">
        <f>VLOOKUP(A2667,home!$A$2:$E$405,3,FALSE)</f>
        <v>1.29370629370629</v>
      </c>
      <c r="F2667" s="10">
        <f>VLOOKUP(B2667,home!$B$2:$E$405,3,FALSE)</f>
        <v>0.33</v>
      </c>
      <c r="G2667" s="10">
        <f>VLOOKUP(C2667,away!$B$2:$E$405,4,FALSE)</f>
        <v>0.88</v>
      </c>
      <c r="H2667" s="10">
        <f>VLOOKUP(A2667,away!$A$2:$E$405,3,FALSE)</f>
        <v>1.0279720279720299</v>
      </c>
      <c r="I2667" s="10">
        <f>VLOOKUP(C2667,away!$B$2:$E$405,3,FALSE)</f>
        <v>0.77</v>
      </c>
      <c r="J2667" s="10">
        <f>VLOOKUP(B2667,home!$B$2:$E$405,4,FALSE)</f>
        <v>0.56000000000000005</v>
      </c>
      <c r="K2667" s="12">
        <f t="shared" si="3136"/>
        <v>0.37569230769230666</v>
      </c>
      <c r="L2667" s="12">
        <f t="shared" si="3137"/>
        <v>0.44326153846153937</v>
      </c>
      <c r="M2667" s="13">
        <f t="shared" si="3138"/>
        <v>0.44089265487193696</v>
      </c>
      <c r="N2667" s="13">
        <f t="shared" si="3139"/>
        <v>0.16563997895342569</v>
      </c>
      <c r="O2667" s="13">
        <f t="shared" si="3140"/>
        <v>0.19543075649492728</v>
      </c>
      <c r="P2667" s="13">
        <f t="shared" si="3141"/>
        <v>7.342183190163247E-2</v>
      </c>
      <c r="Q2667" s="13">
        <f t="shared" si="3142"/>
        <v>3.11148329695588E-2</v>
      </c>
      <c r="R2667" s="13">
        <f t="shared" si="3143"/>
        <v>4.3313468893321959E-2</v>
      </c>
      <c r="S2667" s="13">
        <f t="shared" si="3144"/>
        <v>3.0567335043024208E-3</v>
      </c>
      <c r="T2667" s="13">
        <f t="shared" si="3145"/>
        <v>1.379200873106046E-2</v>
      </c>
      <c r="U2667" s="13">
        <f t="shared" si="3146"/>
        <v>1.6272537082691066E-2</v>
      </c>
      <c r="V2667" s="13">
        <f t="shared" si="3147"/>
        <v>5.6559742059907315E-5</v>
      </c>
      <c r="W2667" s="13">
        <f t="shared" si="3148"/>
        <v>3.8965344672647374E-3</v>
      </c>
      <c r="X2667" s="13">
        <f t="shared" si="3149"/>
        <v>1.7271838626281822E-3</v>
      </c>
      <c r="Y2667" s="13">
        <f t="shared" si="3150"/>
        <v>3.8279708807725598E-4</v>
      </c>
      <c r="Z2667" s="13">
        <f t="shared" si="3151"/>
        <v>6.3997316192533097E-3</v>
      </c>
      <c r="AA2667" s="13">
        <f t="shared" si="3152"/>
        <v>2.404329940648698E-3</v>
      </c>
      <c r="AB2667" s="13">
        <f t="shared" si="3153"/>
        <v>4.5164413192800798E-4</v>
      </c>
      <c r="AC2667" s="13">
        <f t="shared" si="3154"/>
        <v>5.8868068962393147E-7</v>
      </c>
      <c r="AD2667" s="13">
        <f t="shared" si="3155"/>
        <v>3.6597450650232552E-4</v>
      </c>
      <c r="AE2667" s="13">
        <f t="shared" si="3156"/>
        <v>1.6222242278992344E-4</v>
      </c>
      <c r="AF2667" s="13">
        <f t="shared" si="3157"/>
        <v>3.5953480349409865E-5</v>
      </c>
      <c r="AG2667" s="13">
        <f t="shared" si="3158"/>
        <v>5.3122650042420495E-6</v>
      </c>
      <c r="AH2667" s="13">
        <f t="shared" si="3159"/>
        <v>7.0918872082279493E-4</v>
      </c>
      <c r="AI2667" s="13">
        <f t="shared" si="3160"/>
        <v>2.6643674711527079E-4</v>
      </c>
      <c r="AJ2667" s="13">
        <f t="shared" si="3161"/>
        <v>5.0049118188883805E-5</v>
      </c>
      <c r="AK2667" s="13">
        <f t="shared" si="3162"/>
        <v>6.2676895701155855E-6</v>
      </c>
      <c r="AL2667" s="13">
        <f t="shared" si="3163"/>
        <v>3.9213186393281862E-9</v>
      </c>
      <c r="AM2667" s="13">
        <f t="shared" si="3164"/>
        <v>2.7498761380882353E-5</v>
      </c>
      <c r="AN2667" s="13">
        <f t="shared" si="3165"/>
        <v>1.2189143275476676E-5</v>
      </c>
      <c r="AO2667" s="13">
        <f t="shared" si="3166"/>
        <v>2.7014892004079587E-6</v>
      </c>
      <c r="AP2667" s="13">
        <f t="shared" si="3167"/>
        <v>3.9915541970335534E-7</v>
      </c>
      <c r="AQ2667" s="13">
        <f t="shared" si="3168"/>
        <v>4.4232561355742673E-8</v>
      </c>
      <c r="AR2667" s="13">
        <f t="shared" si="3169"/>
        <v>6.2871216690296648E-5</v>
      </c>
      <c r="AS2667" s="13">
        <f t="shared" si="3170"/>
        <v>2.3620232485800614E-5</v>
      </c>
      <c r="AT2667" s="13">
        <f t="shared" si="3171"/>
        <v>4.4369698254096101E-6</v>
      </c>
      <c r="AU2667" s="13">
        <f t="shared" si="3172"/>
        <v>5.5564514428975588E-7</v>
      </c>
      <c r="AV2667" s="13">
        <f t="shared" si="3173"/>
        <v>5.2187901629060766E-8</v>
      </c>
      <c r="AW2667" s="13">
        <f t="shared" si="3174"/>
        <v>1.8139361058376211E-11</v>
      </c>
      <c r="AX2667" s="13">
        <f t="shared" si="3175"/>
        <v>1.7218455203106281E-6</v>
      </c>
      <c r="AY2667" s="13">
        <f t="shared" si="3176"/>
        <v>7.6322789432599865E-7</v>
      </c>
      <c r="AZ2667" s="13">
        <f t="shared" si="3177"/>
        <v>1.6915478531785165E-7</v>
      </c>
      <c r="BA2667" s="13">
        <f t="shared" si="3178"/>
        <v>2.4993270126040786E-8</v>
      </c>
      <c r="BB2667" s="13">
        <f t="shared" si="3179"/>
        <v>2.7696388418134171E-9</v>
      </c>
      <c r="BC2667" s="13">
        <f t="shared" si="3180"/>
        <v>2.4553487480101026E-10</v>
      </c>
      <c r="BD2667" s="13">
        <f t="shared" si="3181"/>
        <v>4.644732039181617E-6</v>
      </c>
      <c r="BE2667" s="13">
        <f t="shared" si="3182"/>
        <v>1.7449900984125348E-6</v>
      </c>
      <c r="BF2667" s="13">
        <f t="shared" si="3183"/>
        <v>3.2778967848641523E-7</v>
      </c>
      <c r="BG2667" s="13">
        <f t="shared" si="3184"/>
        <v>4.1049353582760199E-8</v>
      </c>
      <c r="BH2667" s="13">
        <f t="shared" si="3185"/>
        <v>3.8554815941961585E-9</v>
      </c>
      <c r="BI2667" s="13">
        <f t="shared" si="3186"/>
        <v>2.8969495547775368E-10</v>
      </c>
      <c r="BJ2667" s="14">
        <f t="shared" si="3187"/>
        <v>0.21716831376514267</v>
      </c>
      <c r="BK2667" s="14">
        <f t="shared" si="3188"/>
        <v>0.5174291358498343</v>
      </c>
      <c r="BL2667" s="14">
        <f t="shared" si="3189"/>
        <v>0.25900297777760778</v>
      </c>
      <c r="BM2667" s="14">
        <f t="shared" si="3190"/>
        <v>5.0185871717279923E-2</v>
      </c>
      <c r="BN2667" s="14">
        <f t="shared" si="3191"/>
        <v>0.94981352408480313</v>
      </c>
    </row>
    <row r="2668" spans="1:66" x14ac:dyDescent="0.25">
      <c r="A2668" t="s">
        <v>303</v>
      </c>
      <c r="B2668" t="s">
        <v>308</v>
      </c>
      <c r="C2668" t="s">
        <v>473</v>
      </c>
      <c r="D2668" s="7" t="s">
        <v>554</v>
      </c>
      <c r="E2668" s="10">
        <f>VLOOKUP(A2668,home!$A$2:$E$405,3,FALSE)</f>
        <v>1.29370629370629</v>
      </c>
      <c r="F2668" s="10">
        <f>VLOOKUP(B2668,home!$B$2:$E$405,3,FALSE)</f>
        <v>1.55</v>
      </c>
      <c r="G2668" s="10">
        <f>VLOOKUP(C2668,away!$B$2:$E$405,4,FALSE)</f>
        <v>1.21</v>
      </c>
      <c r="H2668" s="10">
        <f>VLOOKUP(A2668,away!$A$2:$E$405,3,FALSE)</f>
        <v>1.0279720279720299</v>
      </c>
      <c r="I2668" s="10">
        <f>VLOOKUP(C2668,away!$B$2:$E$405,3,FALSE)</f>
        <v>0.55000000000000004</v>
      </c>
      <c r="J2668" s="10">
        <f>VLOOKUP(B2668,home!$B$2:$E$405,4,FALSE)</f>
        <v>0.65</v>
      </c>
      <c r="K2668" s="12">
        <f t="shared" si="3136"/>
        <v>2.426346153846147</v>
      </c>
      <c r="L2668" s="12">
        <f t="shared" si="3137"/>
        <v>0.36750000000000071</v>
      </c>
      <c r="M2668" s="13">
        <f t="shared" si="3138"/>
        <v>6.1185432193910462E-2</v>
      </c>
      <c r="N2668" s="13">
        <f t="shared" si="3139"/>
        <v>0.14845703807510888</v>
      </c>
      <c r="O2668" s="13">
        <f t="shared" si="3140"/>
        <v>2.2485646331262141E-2</v>
      </c>
      <c r="P2668" s="13">
        <f t="shared" si="3141"/>
        <v>5.455796149260262E-2</v>
      </c>
      <c r="Q2668" s="13">
        <f t="shared" si="3142"/>
        <v>0.18010408167246575</v>
      </c>
      <c r="R2668" s="13">
        <f t="shared" si="3143"/>
        <v>4.1317375133694267E-3</v>
      </c>
      <c r="S2668" s="13">
        <f t="shared" si="3144"/>
        <v>1.2162090940188525E-2</v>
      </c>
      <c r="T2668" s="13">
        <f t="shared" si="3145"/>
        <v>6.61882500146313E-2</v>
      </c>
      <c r="U2668" s="13">
        <f t="shared" si="3146"/>
        <v>1.0025025424265751E-2</v>
      </c>
      <c r="V2668" s="13">
        <f t="shared" si="3147"/>
        <v>1.2049689051643539E-3</v>
      </c>
      <c r="W2668" s="13">
        <f t="shared" si="3148"/>
        <v>0.14566494861932655</v>
      </c>
      <c r="X2668" s="13">
        <f t="shared" si="3149"/>
        <v>5.3531868617602611E-2</v>
      </c>
      <c r="Y2668" s="13">
        <f t="shared" si="3150"/>
        <v>9.8364808584845004E-3</v>
      </c>
      <c r="Z2668" s="13">
        <f t="shared" si="3151"/>
        <v>5.0613784538775593E-4</v>
      </c>
      <c r="AA2668" s="13">
        <f t="shared" si="3152"/>
        <v>1.2280656144725572E-3</v>
      </c>
      <c r="AB2668" s="13">
        <f t="shared" si="3153"/>
        <v>1.4898561401730976E-3</v>
      </c>
      <c r="AC2668" s="13">
        <f t="shared" si="3154"/>
        <v>6.7153083637001769E-5</v>
      </c>
      <c r="AD2668" s="13">
        <f t="shared" si="3155"/>
        <v>8.8358396958174865E-2</v>
      </c>
      <c r="AE2668" s="13">
        <f t="shared" si="3156"/>
        <v>3.2471710882129329E-2</v>
      </c>
      <c r="AF2668" s="13">
        <f t="shared" si="3157"/>
        <v>5.9666768745912768E-3</v>
      </c>
      <c r="AG2668" s="13">
        <f t="shared" si="3158"/>
        <v>7.3091791713743293E-4</v>
      </c>
      <c r="AH2668" s="13">
        <f t="shared" si="3159"/>
        <v>4.6501414545000148E-5</v>
      </c>
      <c r="AI2668" s="13">
        <f t="shared" si="3160"/>
        <v>1.1282852832966639E-4</v>
      </c>
      <c r="AJ2668" s="13">
        <f t="shared" si="3161"/>
        <v>1.3688053287840357E-4</v>
      </c>
      <c r="AK2668" s="13">
        <f t="shared" si="3162"/>
        <v>1.1070651816197519E-4</v>
      </c>
      <c r="AL2668" s="13">
        <f t="shared" si="3163"/>
        <v>2.3951684051627578E-6</v>
      </c>
      <c r="AM2668" s="13">
        <f t="shared" si="3164"/>
        <v>4.2877611323895726E-2</v>
      </c>
      <c r="AN2668" s="13">
        <f t="shared" si="3165"/>
        <v>1.5757522161531711E-2</v>
      </c>
      <c r="AO2668" s="13">
        <f t="shared" si="3166"/>
        <v>2.8954446971814576E-3</v>
      </c>
      <c r="AP2668" s="13">
        <f t="shared" si="3167"/>
        <v>3.5469197540472934E-4</v>
      </c>
      <c r="AQ2668" s="13">
        <f t="shared" si="3168"/>
        <v>3.2587325240309563E-5</v>
      </c>
      <c r="AR2668" s="13">
        <f t="shared" si="3169"/>
        <v>3.4178539690575183E-6</v>
      </c>
      <c r="AS2668" s="13">
        <f t="shared" si="3170"/>
        <v>8.2928968322304965E-6</v>
      </c>
      <c r="AT2668" s="13">
        <f t="shared" si="3171"/>
        <v>1.0060719166562684E-5</v>
      </c>
      <c r="AU2668" s="13">
        <f t="shared" si="3172"/>
        <v>8.1369290849051945E-6</v>
      </c>
      <c r="AV2668" s="13">
        <f t="shared" si="3173"/>
        <v>4.9357516473196405E-6</v>
      </c>
      <c r="AW2668" s="13">
        <f t="shared" si="3174"/>
        <v>5.9325807236738237E-8</v>
      </c>
      <c r="AX2668" s="13">
        <f t="shared" si="3175"/>
        <v>1.7339321220307402E-2</v>
      </c>
      <c r="AY2668" s="13">
        <f t="shared" si="3176"/>
        <v>6.3722005484629822E-3</v>
      </c>
      <c r="AZ2668" s="13">
        <f t="shared" si="3177"/>
        <v>1.1708918507800754E-3</v>
      </c>
      <c r="BA2668" s="13">
        <f t="shared" si="3178"/>
        <v>1.4343425172055955E-4</v>
      </c>
      <c r="BB2668" s="13">
        <f t="shared" si="3179"/>
        <v>1.3178021876826431E-5</v>
      </c>
      <c r="BC2668" s="13">
        <f t="shared" si="3180"/>
        <v>9.685846079467447E-7</v>
      </c>
      <c r="BD2668" s="13">
        <f t="shared" si="3181"/>
        <v>2.0934355560477342E-7</v>
      </c>
      <c r="BE2668" s="13">
        <f t="shared" si="3182"/>
        <v>5.0793993097411906E-7</v>
      </c>
      <c r="BF2668" s="13">
        <f t="shared" si="3183"/>
        <v>6.162190489519657E-7</v>
      </c>
      <c r="BG2668" s="13">
        <f t="shared" si="3184"/>
        <v>4.9838690645044418E-7</v>
      </c>
      <c r="BH2668" s="13">
        <f t="shared" si="3185"/>
        <v>3.0231478839832859E-7</v>
      </c>
      <c r="BI2668" s="13">
        <f t="shared" si="3186"/>
        <v>1.4670406481621925E-7</v>
      </c>
      <c r="BJ2668" s="14">
        <f t="shared" si="3187"/>
        <v>0.81826822245066233</v>
      </c>
      <c r="BK2668" s="14">
        <f t="shared" si="3188"/>
        <v>0.13555220233237111</v>
      </c>
      <c r="BL2668" s="14">
        <f t="shared" si="3189"/>
        <v>3.9804373076453306E-2</v>
      </c>
      <c r="BM2668" s="14">
        <f t="shared" si="3190"/>
        <v>0.51683689720349935</v>
      </c>
      <c r="BN2668" s="14">
        <f t="shared" si="3191"/>
        <v>0.4709218972787193</v>
      </c>
    </row>
    <row r="2669" spans="1:66" x14ac:dyDescent="0.25">
      <c r="A2669" t="s">
        <v>303</v>
      </c>
      <c r="B2669" t="s">
        <v>321</v>
      </c>
      <c r="C2669" t="s">
        <v>354</v>
      </c>
      <c r="D2669" s="7" t="s">
        <v>554</v>
      </c>
      <c r="E2669" s="10">
        <f>VLOOKUP(A2669,home!$A$2:$E$405,3,FALSE)</f>
        <v>1.29370629370629</v>
      </c>
      <c r="F2669" s="10">
        <f>VLOOKUP(B2669,home!$B$2:$E$405,3,FALSE)</f>
        <v>1.29</v>
      </c>
      <c r="G2669" s="10">
        <f>VLOOKUP(C2669,away!$B$2:$E$405,4,FALSE)</f>
        <v>1.44</v>
      </c>
      <c r="H2669" s="10">
        <f>VLOOKUP(A2669,away!$A$2:$E$405,3,FALSE)</f>
        <v>1.0279720279720299</v>
      </c>
      <c r="I2669" s="10">
        <f>VLOOKUP(C2669,away!$B$2:$E$405,3,FALSE)</f>
        <v>0.55000000000000004</v>
      </c>
      <c r="J2669" s="10">
        <f>VLOOKUP(B2669,home!$B$2:$E$405,4,FALSE)</f>
        <v>0.97</v>
      </c>
      <c r="K2669" s="12">
        <f t="shared" si="3136"/>
        <v>2.4031888111888042</v>
      </c>
      <c r="L2669" s="12">
        <f t="shared" si="3137"/>
        <v>0.54842307692307801</v>
      </c>
      <c r="M2669" s="13">
        <f t="shared" si="3138"/>
        <v>5.2255408156191042E-2</v>
      </c>
      <c r="N2669" s="13">
        <f t="shared" si="3139"/>
        <v>0.1255796122050625</v>
      </c>
      <c r="O2669" s="13">
        <f t="shared" si="3140"/>
        <v>2.8658071726889601E-2</v>
      </c>
      <c r="P2669" s="13">
        <f t="shared" si="3141"/>
        <v>6.8870757324307294E-2</v>
      </c>
      <c r="Q2669" s="13">
        <f t="shared" si="3142"/>
        <v>0.15089575948231762</v>
      </c>
      <c r="R2669" s="13">
        <f t="shared" si="3143"/>
        <v>7.8583739375715309E-3</v>
      </c>
      <c r="S2669" s="13">
        <f t="shared" si="3144"/>
        <v>2.269229818398075E-2</v>
      </c>
      <c r="T2669" s="13">
        <f t="shared" si="3145"/>
        <v>8.2754716709937351E-2</v>
      </c>
      <c r="U2669" s="13">
        <f t="shared" si="3146"/>
        <v>1.8885156320909608E-2</v>
      </c>
      <c r="V2669" s="13">
        <f t="shared" si="3147"/>
        <v>3.3230707414977612E-3</v>
      </c>
      <c r="W2669" s="13">
        <f t="shared" si="3148"/>
        <v>0.12087700028124754</v>
      </c>
      <c r="X2669" s="13">
        <f t="shared" si="3149"/>
        <v>6.6291736423473538E-2</v>
      </c>
      <c r="Y2669" s="13">
        <f t="shared" si="3150"/>
        <v>1.8177959031967519E-2</v>
      </c>
      <c r="Z2669" s="13">
        <f t="shared" si="3151"/>
        <v>1.4365712048183678E-3</v>
      </c>
      <c r="AA2669" s="13">
        <f t="shared" si="3152"/>
        <v>3.4523518458955209E-3</v>
      </c>
      <c r="AB2669" s="13">
        <f t="shared" si="3153"/>
        <v>4.1483266641715666E-3</v>
      </c>
      <c r="AC2669" s="13">
        <f t="shared" si="3154"/>
        <v>2.7373051742932776E-4</v>
      </c>
      <c r="AD2669" s="13">
        <f t="shared" si="3155"/>
        <v>7.2622563651490016E-2</v>
      </c>
      <c r="AE2669" s="13">
        <f t="shared" si="3156"/>
        <v>3.9827889811792236E-2</v>
      </c>
      <c r="AF2669" s="13">
        <f t="shared" si="3157"/>
        <v>1.0921266938968204E-2</v>
      </c>
      <c r="AG2669" s="13">
        <f t="shared" si="3158"/>
        <v>1.9964916061890763E-3</v>
      </c>
      <c r="AH2669" s="13">
        <f t="shared" si="3159"/>
        <v>1.9696220009139559E-4</v>
      </c>
      <c r="AI2669" s="13">
        <f t="shared" si="3160"/>
        <v>4.7333735548677234E-4</v>
      </c>
      <c r="AJ2669" s="13">
        <f t="shared" si="3161"/>
        <v>5.6875951831175458E-4</v>
      </c>
      <c r="AK2669" s="13">
        <f t="shared" si="3162"/>
        <v>4.5561217022131408E-4</v>
      </c>
      <c r="AL2669" s="13">
        <f t="shared" si="3163"/>
        <v>1.4430680921510534E-5</v>
      </c>
      <c r="AM2669" s="13">
        <f t="shared" si="3164"/>
        <v>3.4905146481421498E-2</v>
      </c>
      <c r="AN2669" s="13">
        <f t="shared" si="3165"/>
        <v>1.9142787833791926E-2</v>
      </c>
      <c r="AO2669" s="13">
        <f t="shared" si="3166"/>
        <v>5.2491733023469159E-3</v>
      </c>
      <c r="AP2669" s="13">
        <f t="shared" si="3167"/>
        <v>9.5958925792519005E-4</v>
      </c>
      <c r="AQ2669" s="13">
        <f t="shared" si="3168"/>
        <v>1.3156522335341643E-4</v>
      </c>
      <c r="AR2669" s="13">
        <f t="shared" si="3169"/>
        <v>2.1603723162332435E-5</v>
      </c>
      <c r="AS2669" s="13">
        <f t="shared" si="3170"/>
        <v>5.1917825783737714E-5</v>
      </c>
      <c r="AT2669" s="13">
        <f t="shared" si="3171"/>
        <v>6.2384169012364059E-5</v>
      </c>
      <c r="AU2669" s="13">
        <f t="shared" si="3172"/>
        <v>4.9973645655274868E-5</v>
      </c>
      <c r="AV2669" s="13">
        <f t="shared" si="3173"/>
        <v>3.0024026523267648E-5</v>
      </c>
      <c r="AW2669" s="13">
        <f t="shared" si="3174"/>
        <v>5.2830891302157787E-7</v>
      </c>
      <c r="AX2669" s="13">
        <f t="shared" si="3175"/>
        <v>1.3980609579509737E-2</v>
      </c>
      <c r="AY2669" s="13">
        <f t="shared" si="3176"/>
        <v>7.667288922854989E-3</v>
      </c>
      <c r="AZ2669" s="13">
        <f t="shared" si="3177"/>
        <v>2.1024590913651829E-3</v>
      </c>
      <c r="BA2669" s="13">
        <f t="shared" si="3178"/>
        <v>3.8434569466379748E-4</v>
      </c>
      <c r="BB2669" s="13">
        <f t="shared" si="3179"/>
        <v>5.2696012117414404E-5</v>
      </c>
      <c r="BC2669" s="13">
        <f t="shared" si="3180"/>
        <v>5.7799418214016447E-6</v>
      </c>
      <c r="BD2669" s="13">
        <f t="shared" si="3181"/>
        <v>1.974663388280119E-6</v>
      </c>
      <c r="BE2669" s="13">
        <f t="shared" si="3182"/>
        <v>4.745488960578955E-6</v>
      </c>
      <c r="BF2669" s="13">
        <f t="shared" si="3183"/>
        <v>5.7021529868416676E-6</v>
      </c>
      <c r="BG2669" s="13">
        <f t="shared" si="3184"/>
        <v>4.5677834192215718E-6</v>
      </c>
      <c r="BH2669" s="13">
        <f t="shared" si="3185"/>
        <v>2.7443115012517554E-6</v>
      </c>
      <c r="BI2669" s="13">
        <f t="shared" si="3186"/>
        <v>1.3190197388449933E-6</v>
      </c>
      <c r="BJ2669" s="14">
        <f t="shared" si="3187"/>
        <v>0.77452643748361705</v>
      </c>
      <c r="BK2669" s="14">
        <f t="shared" si="3188"/>
        <v>0.15509698452718268</v>
      </c>
      <c r="BL2669" s="14">
        <f t="shared" si="3189"/>
        <v>6.4933908549681049E-2</v>
      </c>
      <c r="BM2669" s="14">
        <f t="shared" si="3190"/>
        <v>0.55420915831901774</v>
      </c>
      <c r="BN2669" s="14">
        <f t="shared" si="3191"/>
        <v>0.43411798283233966</v>
      </c>
    </row>
    <row r="2670" spans="1:66" x14ac:dyDescent="0.25">
      <c r="A2670" t="s">
        <v>303</v>
      </c>
      <c r="B2670" t="s">
        <v>469</v>
      </c>
      <c r="C2670" t="s">
        <v>466</v>
      </c>
      <c r="D2670" s="7" t="s">
        <v>554</v>
      </c>
      <c r="E2670" s="10">
        <f>VLOOKUP(A2670,home!$A$2:$E$405,3,FALSE)</f>
        <v>1.29370629370629</v>
      </c>
      <c r="F2670" s="10">
        <f>VLOOKUP(B2670,home!$B$2:$E$405,3,FALSE)</f>
        <v>0.55000000000000004</v>
      </c>
      <c r="G2670" s="10">
        <f>VLOOKUP(C2670,away!$B$2:$E$405,4,FALSE)</f>
        <v>1.21</v>
      </c>
      <c r="H2670" s="10">
        <f>VLOOKUP(A2670,away!$A$2:$E$405,3,FALSE)</f>
        <v>1.0279720279720299</v>
      </c>
      <c r="I2670" s="10">
        <f>VLOOKUP(C2670,away!$B$2:$E$405,3,FALSE)</f>
        <v>0.88</v>
      </c>
      <c r="J2670" s="10">
        <f>VLOOKUP(B2670,home!$B$2:$E$405,4,FALSE)</f>
        <v>1.1100000000000001</v>
      </c>
      <c r="K2670" s="12">
        <f t="shared" si="3136"/>
        <v>0.860961538461536</v>
      </c>
      <c r="L2670" s="12">
        <f t="shared" si="3137"/>
        <v>1.0041230769230789</v>
      </c>
      <c r="M2670" s="13">
        <f t="shared" si="3138"/>
        <v>0.15488310383702672</v>
      </c>
      <c r="N2670" s="13">
        <f t="shared" si="3139"/>
        <v>0.13334839536122436</v>
      </c>
      <c r="O2670" s="13">
        <f t="shared" si="3140"/>
        <v>0.15552169878823199</v>
      </c>
      <c r="P2670" s="13">
        <f t="shared" si="3141"/>
        <v>0.13389820105286782</v>
      </c>
      <c r="Q2670" s="13">
        <f t="shared" si="3142"/>
        <v>5.7403919810788427E-2</v>
      </c>
      <c r="R2670" s="13">
        <f t="shared" si="3143"/>
        <v>7.8081463357771871E-2</v>
      </c>
      <c r="S2670" s="13">
        <f t="shared" si="3144"/>
        <v>2.8939128608985371E-2</v>
      </c>
      <c r="T2670" s="13">
        <f t="shared" si="3145"/>
        <v>5.7640600587854564E-2</v>
      </c>
      <c r="U2670" s="13">
        <f t="shared" si="3146"/>
        <v>6.7225136817835318E-2</v>
      </c>
      <c r="V2670" s="13">
        <f t="shared" si="3147"/>
        <v>2.7798005684324372E-3</v>
      </c>
      <c r="W2670" s="13">
        <f t="shared" si="3148"/>
        <v>1.6474189038006355E-2</v>
      </c>
      <c r="X2670" s="13">
        <f t="shared" si="3149"/>
        <v>1.6542113386655396E-2</v>
      </c>
      <c r="Y2670" s="13">
        <f t="shared" si="3150"/>
        <v>8.3051588963094329E-3</v>
      </c>
      <c r="Z2670" s="13">
        <f t="shared" si="3151"/>
        <v>2.6134466412487518E-2</v>
      </c>
      <c r="AA2670" s="13">
        <f t="shared" si="3152"/>
        <v>2.2500770409366593E-2</v>
      </c>
      <c r="AB2670" s="13">
        <f t="shared" si="3153"/>
        <v>9.6861489541090317E-3</v>
      </c>
      <c r="AC2670" s="13">
        <f t="shared" si="3154"/>
        <v>1.5019807122993822E-4</v>
      </c>
      <c r="AD2670" s="13">
        <f t="shared" si="3155"/>
        <v>3.5459107847670289E-3</v>
      </c>
      <c r="AE2670" s="13">
        <f t="shared" si="3156"/>
        <v>3.5605308476949985E-3</v>
      </c>
      <c r="AF2670" s="13">
        <f t="shared" si="3157"/>
        <v>1.7876055951335198E-3</v>
      </c>
      <c r="AG2670" s="13">
        <f t="shared" si="3158"/>
        <v>5.9832534350346062E-4</v>
      </c>
      <c r="AH2670" s="13">
        <f t="shared" si="3159"/>
        <v>6.5605552069624559E-3</v>
      </c>
      <c r="AI2670" s="13">
        <f t="shared" si="3160"/>
        <v>5.6483857041482359E-3</v>
      </c>
      <c r="AJ2670" s="13">
        <f t="shared" si="3161"/>
        <v>2.4315214228338056E-3</v>
      </c>
      <c r="AK2670" s="13">
        <f t="shared" si="3162"/>
        <v>6.9781547500172563E-4</v>
      </c>
      <c r="AL2670" s="13">
        <f t="shared" si="3163"/>
        <v>5.1939174877231264E-6</v>
      </c>
      <c r="AM2670" s="13">
        <f t="shared" si="3164"/>
        <v>6.1057856090007505E-4</v>
      </c>
      <c r="AN2670" s="13">
        <f t="shared" si="3165"/>
        <v>6.1309602327424889E-4</v>
      </c>
      <c r="AO2670" s="13">
        <f t="shared" si="3166"/>
        <v>3.0781193266972114E-4</v>
      </c>
      <c r="AP2670" s="13">
        <f t="shared" si="3167"/>
        <v>1.0302702164865334E-4</v>
      </c>
      <c r="AQ2670" s="13">
        <f t="shared" si="3168"/>
        <v>2.586295249601661E-5</v>
      </c>
      <c r="AR2670" s="13">
        <f t="shared" si="3169"/>
        <v>1.3175209761477741E-3</v>
      </c>
      <c r="AS2670" s="13">
        <f t="shared" si="3170"/>
        <v>1.1343348865795321E-3</v>
      </c>
      <c r="AT2670" s="13">
        <f t="shared" si="3171"/>
        <v>4.8830935454005295E-4</v>
      </c>
      <c r="AU2670" s="13">
        <f t="shared" si="3172"/>
        <v>1.4013852437665456E-4</v>
      </c>
      <c r="AV2670" s="13">
        <f t="shared" si="3173"/>
        <v>3.0163469886263484E-5</v>
      </c>
      <c r="AW2670" s="13">
        <f t="shared" si="3174"/>
        <v>1.2472779484694819E-7</v>
      </c>
      <c r="AX2670" s="13">
        <f t="shared" si="3175"/>
        <v>8.7614109524026518E-5</v>
      </c>
      <c r="AY2670" s="13">
        <f t="shared" si="3176"/>
        <v>8.7975349237141143E-5</v>
      </c>
      <c r="AZ2670" s="13">
        <f t="shared" si="3177"/>
        <v>4.4169039184690293E-5</v>
      </c>
      <c r="BA2670" s="13">
        <f t="shared" si="3178"/>
        <v>1.4783717176955756E-5</v>
      </c>
      <c r="BB2670" s="13">
        <f t="shared" si="3179"/>
        <v>3.7111678950213459E-6</v>
      </c>
      <c r="BC2670" s="13">
        <f t="shared" si="3180"/>
        <v>7.4529386514539624E-7</v>
      </c>
      <c r="BD2670" s="13">
        <f t="shared" si="3181"/>
        <v>2.204922027467001E-4</v>
      </c>
      <c r="BE2670" s="13">
        <f t="shared" si="3182"/>
        <v>1.8983530609557181E-4</v>
      </c>
      <c r="BF2670" s="13">
        <f t="shared" si="3183"/>
        <v>8.1720448595180042E-5</v>
      </c>
      <c r="BG2670" s="13">
        <f t="shared" si="3184"/>
        <v>2.3452721048757701E-5</v>
      </c>
      <c r="BH2670" s="13">
        <f t="shared" si="3185"/>
        <v>5.0479726988119171E-6</v>
      </c>
      <c r="BI2670" s="13">
        <f t="shared" si="3186"/>
        <v>8.6922206817618845E-7</v>
      </c>
      <c r="BJ2670" s="14">
        <f t="shared" si="3187"/>
        <v>0.30110612481980925</v>
      </c>
      <c r="BK2670" s="14">
        <f t="shared" si="3188"/>
        <v>0.32074360140526714</v>
      </c>
      <c r="BL2670" s="14">
        <f t="shared" si="3189"/>
        <v>0.3519853812210445</v>
      </c>
      <c r="BM2670" s="14">
        <f t="shared" si="3190"/>
        <v>0.28674494102925491</v>
      </c>
      <c r="BN2670" s="14">
        <f t="shared" si="3191"/>
        <v>0.7131367822079111</v>
      </c>
    </row>
    <row r="2671" spans="1:66" x14ac:dyDescent="0.25">
      <c r="A2671" t="s">
        <v>35</v>
      </c>
      <c r="B2671" t="s">
        <v>212</v>
      </c>
      <c r="C2671" t="s">
        <v>211</v>
      </c>
      <c r="D2671" s="7" t="s">
        <v>554</v>
      </c>
      <c r="E2671" s="10">
        <f>VLOOKUP(A2671,home!$A$2:$E$405,3,FALSE)</f>
        <v>1.6</v>
      </c>
      <c r="F2671" s="10">
        <f>VLOOKUP(B2671,home!$B$2:$E$405,3,FALSE)</f>
        <v>0.25</v>
      </c>
      <c r="G2671" s="10">
        <f>VLOOKUP(C2671,away!$B$2:$E$405,4,FALSE)</f>
        <v>0.5</v>
      </c>
      <c r="H2671" s="10">
        <f>VLOOKUP(A2671,away!$A$2:$E$405,3,FALSE)</f>
        <v>1.10909090909091</v>
      </c>
      <c r="I2671" s="10">
        <f>VLOOKUP(C2671,away!$B$2:$E$405,3,FALSE)</f>
        <v>0.5</v>
      </c>
      <c r="J2671" s="10">
        <f>VLOOKUP(B2671,home!$B$2:$E$405,4,FALSE)</f>
        <v>1.08</v>
      </c>
      <c r="K2671" s="12">
        <f t="shared" si="3136"/>
        <v>0.2</v>
      </c>
      <c r="L2671" s="12">
        <f t="shared" si="3137"/>
        <v>0.5989090909090915</v>
      </c>
      <c r="M2671" s="13">
        <f t="shared" si="3138"/>
        <v>0.44981940863553821</v>
      </c>
      <c r="N2671" s="13">
        <f t="shared" si="3139"/>
        <v>8.9963881727107647E-2</v>
      </c>
      <c r="O2671" s="13">
        <f t="shared" si="3140"/>
        <v>0.26940093309917529</v>
      </c>
      <c r="P2671" s="13">
        <f t="shared" si="3141"/>
        <v>5.3880186619835069E-2</v>
      </c>
      <c r="Q2671" s="13">
        <f t="shared" si="3142"/>
        <v>8.9963881727107651E-3</v>
      </c>
      <c r="R2671" s="13">
        <f t="shared" si="3143"/>
        <v>8.0673333966244043E-2</v>
      </c>
      <c r="S2671" s="13">
        <f t="shared" si="3144"/>
        <v>1.6134666793248809E-3</v>
      </c>
      <c r="T2671" s="13">
        <f t="shared" si="3145"/>
        <v>5.3880186619835067E-3</v>
      </c>
      <c r="U2671" s="13">
        <f t="shared" si="3146"/>
        <v>1.6134666793248809E-2</v>
      </c>
      <c r="V2671" s="13">
        <f t="shared" si="3147"/>
        <v>2.1473774713923905E-5</v>
      </c>
      <c r="W2671" s="13">
        <f t="shared" si="3148"/>
        <v>5.9975921151405134E-4</v>
      </c>
      <c r="X2671" s="13">
        <f t="shared" si="3149"/>
        <v>3.5920124413223398E-4</v>
      </c>
      <c r="Y2671" s="13">
        <f t="shared" si="3150"/>
        <v>1.0756444528832545E-4</v>
      </c>
      <c r="Z2671" s="13">
        <f t="shared" si="3151"/>
        <v>1.610533103544292E-2</v>
      </c>
      <c r="AA2671" s="13">
        <f t="shared" si="3152"/>
        <v>3.221066207088584E-3</v>
      </c>
      <c r="AB2671" s="13">
        <f t="shared" si="3153"/>
        <v>3.221066207088584E-4</v>
      </c>
      <c r="AC2671" s="13">
        <f t="shared" si="3154"/>
        <v>1.6076048615378495E-7</v>
      </c>
      <c r="AD2671" s="13">
        <f t="shared" si="3155"/>
        <v>2.9987960575702553E-5</v>
      </c>
      <c r="AE2671" s="13">
        <f t="shared" si="3156"/>
        <v>1.7960062206611692E-5</v>
      </c>
      <c r="AF2671" s="13">
        <f t="shared" si="3157"/>
        <v>5.3782222644162708E-6</v>
      </c>
      <c r="AG2671" s="13">
        <f t="shared" si="3158"/>
        <v>1.0736887356961949E-6</v>
      </c>
      <c r="AH2671" s="13">
        <f t="shared" si="3159"/>
        <v>2.4114072923067734E-3</v>
      </c>
      <c r="AI2671" s="13">
        <f t="shared" si="3160"/>
        <v>4.8228145846135475E-4</v>
      </c>
      <c r="AJ2671" s="13">
        <f t="shared" si="3161"/>
        <v>4.8228145846135475E-5</v>
      </c>
      <c r="AK2671" s="13">
        <f t="shared" si="3162"/>
        <v>3.2152097230757001E-6</v>
      </c>
      <c r="AL2671" s="13">
        <f t="shared" si="3163"/>
        <v>7.7024733293173571E-10</v>
      </c>
      <c r="AM2671" s="13">
        <f t="shared" si="3164"/>
        <v>1.1995184230281026E-6</v>
      </c>
      <c r="AN2671" s="13">
        <f t="shared" si="3165"/>
        <v>7.1840248826446793E-7</v>
      </c>
      <c r="AO2671" s="13">
        <f t="shared" si="3166"/>
        <v>2.1512889057665089E-7</v>
      </c>
      <c r="AP2671" s="13">
        <f t="shared" si="3167"/>
        <v>4.294754942784781E-8</v>
      </c>
      <c r="AQ2671" s="13">
        <f t="shared" si="3168"/>
        <v>6.4304194461514E-9</v>
      </c>
      <c r="AR2671" s="13">
        <f t="shared" si="3169"/>
        <v>2.8884274984940076E-4</v>
      </c>
      <c r="AS2671" s="13">
        <f t="shared" si="3170"/>
        <v>5.7768549969880157E-5</v>
      </c>
      <c r="AT2671" s="13">
        <f t="shared" si="3171"/>
        <v>5.7768549969880152E-6</v>
      </c>
      <c r="AU2671" s="13">
        <f t="shared" si="3172"/>
        <v>3.8512366646586792E-7</v>
      </c>
      <c r="AV2671" s="13">
        <f t="shared" si="3173"/>
        <v>1.9256183323293387E-8</v>
      </c>
      <c r="AW2671" s="13">
        <f t="shared" si="3174"/>
        <v>2.5628229441183244E-12</v>
      </c>
      <c r="AX2671" s="13">
        <f t="shared" si="3175"/>
        <v>3.9983947434270095E-8</v>
      </c>
      <c r="AY2671" s="13">
        <f t="shared" si="3176"/>
        <v>2.3946749608815603E-8</v>
      </c>
      <c r="AZ2671" s="13">
        <f t="shared" si="3177"/>
        <v>7.1709630192216979E-9</v>
      </c>
      <c r="BA2671" s="13">
        <f t="shared" si="3178"/>
        <v>1.4315849809282606E-9</v>
      </c>
      <c r="BB2671" s="13">
        <f t="shared" si="3179"/>
        <v>2.1434731487171338E-10</v>
      </c>
      <c r="BC2671" s="13">
        <f t="shared" si="3180"/>
        <v>2.5674911097724531E-11</v>
      </c>
      <c r="BD2671" s="13">
        <f t="shared" si="3181"/>
        <v>2.8831758121331126E-5</v>
      </c>
      <c r="BE2671" s="13">
        <f t="shared" si="3182"/>
        <v>5.7663516242662261E-6</v>
      </c>
      <c r="BF2671" s="13">
        <f t="shared" si="3183"/>
        <v>5.7663516242662252E-7</v>
      </c>
      <c r="BG2671" s="13">
        <f t="shared" si="3184"/>
        <v>3.8442344161774861E-8</v>
      </c>
      <c r="BH2671" s="13">
        <f t="shared" si="3185"/>
        <v>1.9221172080887423E-9</v>
      </c>
      <c r="BI2671" s="13">
        <f t="shared" si="3186"/>
        <v>7.6884688323549708E-11</v>
      </c>
      <c r="BJ2671" s="14">
        <f t="shared" si="3187"/>
        <v>0.10547146859755696</v>
      </c>
      <c r="BK2671" s="14">
        <f t="shared" si="3188"/>
        <v>0.50533472118689515</v>
      </c>
      <c r="BL2671" s="14">
        <f t="shared" si="3189"/>
        <v>0.37308524651372299</v>
      </c>
      <c r="BM2671" s="14">
        <f t="shared" si="3190"/>
        <v>4.7262611168820322E-2</v>
      </c>
      <c r="BN2671" s="14">
        <f t="shared" si="3191"/>
        <v>0.9527341322206111</v>
      </c>
    </row>
    <row r="2672" spans="1:66" x14ac:dyDescent="0.25">
      <c r="A2672" t="s">
        <v>35</v>
      </c>
      <c r="B2672" t="s">
        <v>474</v>
      </c>
      <c r="C2672" t="s">
        <v>282</v>
      </c>
      <c r="D2672" s="7" t="s">
        <v>554</v>
      </c>
      <c r="E2672" s="10">
        <f>VLOOKUP(A2672,home!$A$2:$E$405,3,FALSE)</f>
        <v>1.6</v>
      </c>
      <c r="F2672" s="10">
        <f>VLOOKUP(B2672,home!$B$2:$E$405,3,FALSE)</f>
        <v>1</v>
      </c>
      <c r="G2672" s="10">
        <f>VLOOKUP(C2672,away!$B$2:$E$405,4,FALSE)</f>
        <v>0.37</v>
      </c>
      <c r="H2672" s="10">
        <f>VLOOKUP(A2672,away!$A$2:$E$405,3,FALSE)</f>
        <v>1.10909090909091</v>
      </c>
      <c r="I2672" s="10">
        <f>VLOOKUP(C2672,away!$B$2:$E$405,3,FALSE)</f>
        <v>1</v>
      </c>
      <c r="J2672" s="10">
        <f>VLOOKUP(B2672,home!$B$2:$E$405,4,FALSE)</f>
        <v>0.9</v>
      </c>
      <c r="K2672" s="12">
        <f t="shared" si="3136"/>
        <v>0.59199999999999997</v>
      </c>
      <c r="L2672" s="12">
        <f t="shared" si="3137"/>
        <v>0.99818181818181906</v>
      </c>
      <c r="M2672" s="13">
        <f t="shared" si="3138"/>
        <v>0.2038885377207286</v>
      </c>
      <c r="N2672" s="13">
        <f t="shared" si="3139"/>
        <v>0.12070201433067131</v>
      </c>
      <c r="O2672" s="13">
        <f t="shared" si="3140"/>
        <v>0.20351783128850925</v>
      </c>
      <c r="P2672" s="13">
        <f t="shared" si="3141"/>
        <v>0.12048255612279746</v>
      </c>
      <c r="Q2672" s="13">
        <f t="shared" si="3142"/>
        <v>3.5727796241878704E-2</v>
      </c>
      <c r="R2672" s="13">
        <f t="shared" si="3143"/>
        <v>0.10157389943399242</v>
      </c>
      <c r="S2672" s="13">
        <f t="shared" si="3144"/>
        <v>1.7798997545617357E-2</v>
      </c>
      <c r="T2672" s="13">
        <f t="shared" si="3145"/>
        <v>3.5662836612348044E-2</v>
      </c>
      <c r="U2672" s="13">
        <f t="shared" si="3146"/>
        <v>6.0131748464923508E-2</v>
      </c>
      <c r="V2672" s="13">
        <f t="shared" si="3147"/>
        <v>1.1686498170315172E-3</v>
      </c>
      <c r="W2672" s="13">
        <f t="shared" si="3148"/>
        <v>7.0502851250640632E-3</v>
      </c>
      <c r="X2672" s="13">
        <f t="shared" si="3149"/>
        <v>7.0374664248366789E-3</v>
      </c>
      <c r="Y2672" s="13">
        <f t="shared" si="3150"/>
        <v>3.5123355156684907E-3</v>
      </c>
      <c r="Z2672" s="13">
        <f t="shared" si="3151"/>
        <v>3.3796406538946604E-2</v>
      </c>
      <c r="AA2672" s="13">
        <f t="shared" si="3152"/>
        <v>2.0007472671056389E-2</v>
      </c>
      <c r="AB2672" s="13">
        <f t="shared" si="3153"/>
        <v>5.9222119106326909E-3</v>
      </c>
      <c r="AC2672" s="13">
        <f t="shared" si="3154"/>
        <v>4.3161424969747681E-5</v>
      </c>
      <c r="AD2672" s="13">
        <f t="shared" si="3155"/>
        <v>1.0434421985094813E-3</v>
      </c>
      <c r="AE2672" s="13">
        <f t="shared" si="3156"/>
        <v>1.0415450308758284E-3</v>
      </c>
      <c r="AF2672" s="13">
        <f t="shared" si="3157"/>
        <v>5.1982565631893661E-4</v>
      </c>
      <c r="AG2672" s="13">
        <f t="shared" si="3158"/>
        <v>1.7296017292066457E-4</v>
      </c>
      <c r="AH2672" s="13">
        <f t="shared" si="3159"/>
        <v>8.433739631764409E-3</v>
      </c>
      <c r="AI2672" s="13">
        <f t="shared" si="3160"/>
        <v>4.9927738620045292E-3</v>
      </c>
      <c r="AJ2672" s="13">
        <f t="shared" si="3161"/>
        <v>1.4778610631533404E-3</v>
      </c>
      <c r="AK2672" s="13">
        <f t="shared" si="3162"/>
        <v>2.9163124979559245E-4</v>
      </c>
      <c r="AL2672" s="13">
        <f t="shared" si="3163"/>
        <v>1.0202042477503838E-6</v>
      </c>
      <c r="AM2672" s="13">
        <f t="shared" si="3164"/>
        <v>1.2354355630352264E-4</v>
      </c>
      <c r="AN2672" s="13">
        <f t="shared" si="3165"/>
        <v>1.2331893165569815E-4</v>
      </c>
      <c r="AO2672" s="13">
        <f t="shared" si="3166"/>
        <v>6.1547357708162121E-5</v>
      </c>
      <c r="AP2672" s="13">
        <f t="shared" si="3167"/>
        <v>2.047848447380669E-5</v>
      </c>
      <c r="AQ2672" s="13">
        <f t="shared" si="3168"/>
        <v>5.1103127164181276E-6</v>
      </c>
      <c r="AR2672" s="13">
        <f t="shared" si="3169"/>
        <v>1.683681111941333E-3</v>
      </c>
      <c r="AS2672" s="13">
        <f t="shared" si="3170"/>
        <v>9.9673921826926894E-4</v>
      </c>
      <c r="AT2672" s="13">
        <f t="shared" si="3171"/>
        <v>2.9503480860770359E-4</v>
      </c>
      <c r="AU2672" s="13">
        <f t="shared" si="3172"/>
        <v>5.8220202231920163E-5</v>
      </c>
      <c r="AV2672" s="13">
        <f t="shared" si="3173"/>
        <v>8.6165899303241836E-6</v>
      </c>
      <c r="AW2672" s="13">
        <f t="shared" si="3174"/>
        <v>1.6746188997619021E-8</v>
      </c>
      <c r="AX2672" s="13">
        <f t="shared" si="3175"/>
        <v>1.2189630888614223E-5</v>
      </c>
      <c r="AY2672" s="13">
        <f t="shared" si="3176"/>
        <v>1.2167467923362208E-5</v>
      </c>
      <c r="AZ2672" s="13">
        <f t="shared" si="3177"/>
        <v>6.0726726272053244E-6</v>
      </c>
      <c r="BA2672" s="13">
        <f t="shared" si="3178"/>
        <v>2.020543801415592E-6</v>
      </c>
      <c r="BB2672" s="13">
        <f t="shared" si="3179"/>
        <v>5.0421752135325488E-7</v>
      </c>
      <c r="BC2672" s="13">
        <f t="shared" si="3180"/>
        <v>1.0066015244470445E-7</v>
      </c>
      <c r="BD2672" s="13">
        <f t="shared" si="3181"/>
        <v>2.8010331225933099E-4</v>
      </c>
      <c r="BE2672" s="13">
        <f t="shared" si="3182"/>
        <v>1.6582116085752391E-4</v>
      </c>
      <c r="BF2672" s="13">
        <f t="shared" si="3183"/>
        <v>4.9083063613827074E-5</v>
      </c>
      <c r="BG2672" s="13">
        <f t="shared" si="3184"/>
        <v>9.6857245531285405E-6</v>
      </c>
      <c r="BH2672" s="13">
        <f t="shared" si="3185"/>
        <v>1.433487233863024E-6</v>
      </c>
      <c r="BI2672" s="13">
        <f t="shared" si="3186"/>
        <v>1.6972488848938211E-7</v>
      </c>
      <c r="BJ2672" s="14">
        <f t="shared" si="3187"/>
        <v>0.21283756114486424</v>
      </c>
      <c r="BK2672" s="14">
        <f t="shared" si="3188"/>
        <v>0.34339509030331578</v>
      </c>
      <c r="BL2672" s="14">
        <f t="shared" si="3189"/>
        <v>0.40989775798021882</v>
      </c>
      <c r="BM2672" s="14">
        <f t="shared" si="3190"/>
        <v>0.21402203010703336</v>
      </c>
      <c r="BN2672" s="14">
        <f t="shared" si="3191"/>
        <v>0.78589263513857777</v>
      </c>
    </row>
    <row r="2673" spans="1:66" x14ac:dyDescent="0.25">
      <c r="A2673" t="s">
        <v>35</v>
      </c>
      <c r="B2673" t="s">
        <v>36</v>
      </c>
      <c r="C2673" t="s">
        <v>286</v>
      </c>
      <c r="D2673" s="7" t="s">
        <v>554</v>
      </c>
      <c r="E2673" s="10">
        <f>VLOOKUP(A2673,home!$A$2:$E$405,3,FALSE)</f>
        <v>1.6</v>
      </c>
      <c r="F2673" s="10">
        <f>VLOOKUP(B2673,home!$B$2:$E$405,3,FALSE)</f>
        <v>1.38</v>
      </c>
      <c r="G2673" s="10">
        <f>VLOOKUP(C2673,away!$B$2:$E$405,4,FALSE)</f>
        <v>1.1499999999999999</v>
      </c>
      <c r="H2673" s="10">
        <f>VLOOKUP(A2673,away!$A$2:$E$405,3,FALSE)</f>
        <v>1.10909090909091</v>
      </c>
      <c r="I2673" s="10">
        <f>VLOOKUP(C2673,away!$B$2:$E$405,3,FALSE)</f>
        <v>1.04</v>
      </c>
      <c r="J2673" s="10">
        <f>VLOOKUP(B2673,home!$B$2:$E$405,4,FALSE)</f>
        <v>0.72</v>
      </c>
      <c r="K2673" s="12">
        <f t="shared" si="3136"/>
        <v>2.5391999999999997</v>
      </c>
      <c r="L2673" s="12">
        <f t="shared" si="3137"/>
        <v>0.83048727272727341</v>
      </c>
      <c r="M2673" s="13">
        <f t="shared" si="3138"/>
        <v>3.4400393602769364E-2</v>
      </c>
      <c r="N2673" s="13">
        <f t="shared" si="3139"/>
        <v>8.7349479436151956E-2</v>
      </c>
      <c r="O2673" s="13">
        <f t="shared" si="3140"/>
        <v>2.8569089063908669E-2</v>
      </c>
      <c r="P2673" s="13">
        <f t="shared" si="3141"/>
        <v>7.2542630951076881E-2</v>
      </c>
      <c r="Q2673" s="13">
        <f t="shared" si="3142"/>
        <v>0.11089889909213853</v>
      </c>
      <c r="R2673" s="13">
        <f t="shared" si="3143"/>
        <v>1.186313243049404E-2</v>
      </c>
      <c r="S2673" s="13">
        <f t="shared" si="3144"/>
        <v>3.824399050539129E-2</v>
      </c>
      <c r="T2673" s="13">
        <f t="shared" si="3145"/>
        <v>9.210012425548722E-2</v>
      </c>
      <c r="U2673" s="13">
        <f t="shared" si="3146"/>
        <v>3.0122865867510465E-2</v>
      </c>
      <c r="V2673" s="13">
        <f t="shared" si="3147"/>
        <v>8.9608783788442375E-3</v>
      </c>
      <c r="W2673" s="13">
        <f t="shared" si="3148"/>
        <v>9.3864828191586022E-2</v>
      </c>
      <c r="X2673" s="13">
        <f t="shared" si="3149"/>
        <v>7.795354516984436E-2</v>
      </c>
      <c r="Y2673" s="13">
        <f t="shared" si="3150"/>
        <v>3.2369713563763176E-2</v>
      </c>
      <c r="Z2673" s="13">
        <f t="shared" si="3151"/>
        <v>3.2840601660678224E-3</v>
      </c>
      <c r="AA2673" s="13">
        <f t="shared" si="3152"/>
        <v>8.3388855736794137E-3</v>
      </c>
      <c r="AB2673" s="13">
        <f t="shared" si="3153"/>
        <v>1.0587049124343386E-2</v>
      </c>
      <c r="AC2673" s="13">
        <f t="shared" si="3154"/>
        <v>1.1810288072940291E-3</v>
      </c>
      <c r="AD2673" s="13">
        <f t="shared" si="3155"/>
        <v>5.9585392936018812E-2</v>
      </c>
      <c r="AE2673" s="13">
        <f t="shared" si="3156"/>
        <v>4.9484910473817201E-2</v>
      </c>
      <c r="AF2673" s="13">
        <f t="shared" si="3157"/>
        <v>2.0548294170276867E-2</v>
      </c>
      <c r="AG2673" s="13">
        <f t="shared" si="3158"/>
        <v>5.6883655948903227E-3</v>
      </c>
      <c r="AH2673" s="13">
        <f t="shared" si="3159"/>
        <v>6.8184254269748536E-4</v>
      </c>
      <c r="AI2673" s="13">
        <f t="shared" si="3160"/>
        <v>1.7313345844174545E-3</v>
      </c>
      <c r="AJ2673" s="13">
        <f t="shared" si="3161"/>
        <v>2.1981023883764009E-3</v>
      </c>
      <c r="AK2673" s="13">
        <f t="shared" si="3162"/>
        <v>1.860473861521785E-3</v>
      </c>
      <c r="AL2673" s="13">
        <f t="shared" si="3163"/>
        <v>9.9620879806705583E-5</v>
      </c>
      <c r="AM2673" s="13">
        <f t="shared" si="3164"/>
        <v>3.0259845948627771E-2</v>
      </c>
      <c r="AN2673" s="13">
        <f t="shared" si="3165"/>
        <v>2.5130416935023311E-2</v>
      </c>
      <c r="AO2673" s="13">
        <f t="shared" si="3166"/>
        <v>1.0435245711433396E-2</v>
      </c>
      <c r="AP2673" s="13">
        <f t="shared" si="3167"/>
        <v>2.8887795837090995E-3</v>
      </c>
      <c r="AQ2673" s="13">
        <f t="shared" si="3168"/>
        <v>5.9977366949619932E-4</v>
      </c>
      <c r="AR2673" s="13">
        <f t="shared" si="3169"/>
        <v>1.1325231074285288E-4</v>
      </c>
      <c r="AS2673" s="13">
        <f t="shared" si="3170"/>
        <v>2.87570267438252E-4</v>
      </c>
      <c r="AT2673" s="13">
        <f t="shared" si="3171"/>
        <v>3.6509921153960481E-4</v>
      </c>
      <c r="AU2673" s="13">
        <f t="shared" si="3172"/>
        <v>3.0901997264712138E-4</v>
      </c>
      <c r="AV2673" s="13">
        <f t="shared" si="3173"/>
        <v>1.9616587863639266E-4</v>
      </c>
      <c r="AW2673" s="13">
        <f t="shared" si="3174"/>
        <v>5.8354958265632932E-6</v>
      </c>
      <c r="AX2673" s="13">
        <f t="shared" si="3175"/>
        <v>1.2805966805459271E-2</v>
      </c>
      <c r="AY2673" s="13">
        <f t="shared" si="3176"/>
        <v>1.0635192446901863E-2</v>
      </c>
      <c r="AZ2673" s="13">
        <f t="shared" si="3177"/>
        <v>4.4161959850786128E-3</v>
      </c>
      <c r="BA2673" s="13">
        <f t="shared" si="3178"/>
        <v>1.2225315198256907E-3</v>
      </c>
      <c r="BB2673" s="13">
        <f t="shared" si="3179"/>
        <v>2.5382421693079151E-4</v>
      </c>
      <c r="BC2673" s="13">
        <f t="shared" si="3180"/>
        <v>4.21595563341978E-5</v>
      </c>
      <c r="BD2673" s="13">
        <f t="shared" si="3181"/>
        <v>1.5675767113148924E-5</v>
      </c>
      <c r="BE2673" s="13">
        <f t="shared" si="3182"/>
        <v>3.9803907853707736E-5</v>
      </c>
      <c r="BF2673" s="13">
        <f t="shared" si="3183"/>
        <v>5.0535041411067355E-5</v>
      </c>
      <c r="BG2673" s="13">
        <f t="shared" si="3184"/>
        <v>4.277285905032739E-5</v>
      </c>
      <c r="BH2673" s="13">
        <f t="shared" si="3185"/>
        <v>2.7152210925147831E-5</v>
      </c>
      <c r="BI2673" s="13">
        <f t="shared" si="3186"/>
        <v>1.3788978796227065E-5</v>
      </c>
      <c r="BJ2673" s="14">
        <f t="shared" si="3187"/>
        <v>0.72853348526279438</v>
      </c>
      <c r="BK2673" s="14">
        <f t="shared" si="3188"/>
        <v>0.16606373557208437</v>
      </c>
      <c r="BL2673" s="14">
        <f t="shared" si="3189"/>
        <v>9.7413611843102973E-2</v>
      </c>
      <c r="BM2673" s="14">
        <f t="shared" si="3190"/>
        <v>0.63904191131643473</v>
      </c>
      <c r="BN2673" s="14">
        <f t="shared" si="3191"/>
        <v>0.34562362457653945</v>
      </c>
    </row>
    <row r="2674" spans="1:66" x14ac:dyDescent="0.25">
      <c r="A2674" t="s">
        <v>35</v>
      </c>
      <c r="B2674" t="s">
        <v>295</v>
      </c>
      <c r="C2674" t="s">
        <v>216</v>
      </c>
      <c r="D2674" s="7" t="s">
        <v>554</v>
      </c>
      <c r="E2674" s="10">
        <f>VLOOKUP(A2674,home!$A$2:$E$405,3,FALSE)</f>
        <v>1.6</v>
      </c>
      <c r="F2674" s="10">
        <f>VLOOKUP(B2674,home!$B$2:$E$405,3,FALSE)</f>
        <v>1</v>
      </c>
      <c r="G2674" s="10">
        <f>VLOOKUP(C2674,away!$B$2:$E$405,4,FALSE)</f>
        <v>1.46</v>
      </c>
      <c r="H2674" s="10">
        <f>VLOOKUP(A2674,away!$A$2:$E$405,3,FALSE)</f>
        <v>1.10909090909091</v>
      </c>
      <c r="I2674" s="10">
        <f>VLOOKUP(C2674,away!$B$2:$E$405,3,FALSE)</f>
        <v>0.63</v>
      </c>
      <c r="J2674" s="10">
        <f>VLOOKUP(B2674,home!$B$2:$E$405,4,FALSE)</f>
        <v>0.9</v>
      </c>
      <c r="K2674" s="12">
        <f t="shared" si="3136"/>
        <v>2.3359999999999999</v>
      </c>
      <c r="L2674" s="12">
        <f t="shared" si="3137"/>
        <v>0.628854545454546</v>
      </c>
      <c r="M2674" s="13">
        <f t="shared" si="3138"/>
        <v>5.1567969495191157E-2</v>
      </c>
      <c r="N2674" s="13">
        <f t="shared" si="3139"/>
        <v>0.12046277674076654</v>
      </c>
      <c r="O2674" s="13">
        <f t="shared" si="3140"/>
        <v>3.2428752016912324E-2</v>
      </c>
      <c r="P2674" s="13">
        <f t="shared" si="3141"/>
        <v>7.5753564711507182E-2</v>
      </c>
      <c r="Q2674" s="13">
        <f t="shared" si="3142"/>
        <v>0.14070052323321533</v>
      </c>
      <c r="R2674" s="13">
        <f t="shared" si="3143"/>
        <v>1.0196484054626795E-2</v>
      </c>
      <c r="S2674" s="13">
        <f t="shared" si="3144"/>
        <v>2.7820576525878368E-2</v>
      </c>
      <c r="T2674" s="13">
        <f t="shared" si="3145"/>
        <v>8.8480163583040394E-2</v>
      </c>
      <c r="U2674" s="13">
        <f t="shared" si="3146"/>
        <v>2.3818986751608189E-2</v>
      </c>
      <c r="V2674" s="13">
        <f t="shared" si="3147"/>
        <v>4.5409493631961596E-3</v>
      </c>
      <c r="W2674" s="13">
        <f t="shared" si="3148"/>
        <v>0.10955880742426365</v>
      </c>
      <c r="X2674" s="13">
        <f t="shared" si="3149"/>
        <v>6.8896554043327451E-2</v>
      </c>
      <c r="Y2674" s="13">
        <f t="shared" si="3150"/>
        <v>2.166295558815062E-2</v>
      </c>
      <c r="Z2674" s="13">
        <f t="shared" si="3151"/>
        <v>2.1373684484689535E-3</v>
      </c>
      <c r="AA2674" s="13">
        <f t="shared" si="3152"/>
        <v>4.9928926956234751E-3</v>
      </c>
      <c r="AB2674" s="13">
        <f t="shared" si="3153"/>
        <v>5.8316986684882194E-3</v>
      </c>
      <c r="AC2674" s="13">
        <f t="shared" si="3154"/>
        <v>4.1691711056782518E-4</v>
      </c>
      <c r="AD2674" s="13">
        <f t="shared" si="3155"/>
        <v>6.3982343535769953E-2</v>
      </c>
      <c r="AE2674" s="13">
        <f t="shared" si="3156"/>
        <v>4.0235587561303222E-2</v>
      </c>
      <c r="AF2674" s="13">
        <f t="shared" si="3157"/>
        <v>1.2651166063479959E-2</v>
      </c>
      <c r="AG2674" s="13">
        <f t="shared" si="3158"/>
        <v>2.6519144281065567E-3</v>
      </c>
      <c r="AH2674" s="13">
        <f t="shared" si="3159"/>
        <v>3.3602346603270799E-4</v>
      </c>
      <c r="AI2674" s="13">
        <f t="shared" si="3160"/>
        <v>7.8495081665240572E-4</v>
      </c>
      <c r="AJ2674" s="13">
        <f t="shared" si="3161"/>
        <v>9.1682255385000999E-4</v>
      </c>
      <c r="AK2674" s="13">
        <f t="shared" si="3162"/>
        <v>7.1389916193120774E-4</v>
      </c>
      <c r="AL2674" s="13">
        <f t="shared" si="3163"/>
        <v>2.4498119762252465E-5</v>
      </c>
      <c r="AM2674" s="13">
        <f t="shared" si="3164"/>
        <v>2.9892550899911739E-2</v>
      </c>
      <c r="AN2674" s="13">
        <f t="shared" si="3165"/>
        <v>1.8798066508640875E-2</v>
      </c>
      <c r="AO2674" s="13">
        <f t="shared" si="3166"/>
        <v>5.9106247848578399E-3</v>
      </c>
      <c r="AP2674" s="13">
        <f t="shared" si="3167"/>
        <v>1.2389744208113839E-3</v>
      </c>
      <c r="AQ2674" s="13">
        <f t="shared" si="3168"/>
        <v>1.9478367405728804E-4</v>
      </c>
      <c r="AR2674" s="13">
        <f t="shared" si="3169"/>
        <v>4.2261976798811935E-5</v>
      </c>
      <c r="AS2674" s="13">
        <f t="shared" si="3170"/>
        <v>9.8723977802024675E-5</v>
      </c>
      <c r="AT2674" s="13">
        <f t="shared" si="3171"/>
        <v>1.1530960607276483E-4</v>
      </c>
      <c r="AU2674" s="13">
        <f t="shared" si="3172"/>
        <v>8.9787746595326197E-5</v>
      </c>
      <c r="AV2674" s="13">
        <f t="shared" si="3173"/>
        <v>5.2436044011670492E-5</v>
      </c>
      <c r="AW2674" s="13">
        <f t="shared" si="3174"/>
        <v>9.9966225745200571E-7</v>
      </c>
      <c r="AX2674" s="13">
        <f t="shared" si="3175"/>
        <v>1.1638166483698954E-2</v>
      </c>
      <c r="AY2674" s="13">
        <f t="shared" si="3176"/>
        <v>7.3187138940308365E-3</v>
      </c>
      <c r="AZ2674" s="13">
        <f t="shared" si="3177"/>
        <v>2.3012032495713158E-3</v>
      </c>
      <c r="BA2674" s="13">
        <f t="shared" si="3178"/>
        <v>4.8237404116923142E-4</v>
      </c>
      <c r="BB2674" s="13">
        <f t="shared" si="3179"/>
        <v>7.5835777099637374E-5</v>
      </c>
      <c r="BC2674" s="13">
        <f t="shared" si="3180"/>
        <v>9.5379346274369455E-6</v>
      </c>
      <c r="BD2674" s="13">
        <f t="shared" si="3181"/>
        <v>4.4294393683045744E-6</v>
      </c>
      <c r="BE2674" s="13">
        <f t="shared" si="3182"/>
        <v>1.0347170364359484E-5</v>
      </c>
      <c r="BF2674" s="13">
        <f t="shared" si="3183"/>
        <v>1.2085494985571879E-5</v>
      </c>
      <c r="BG2674" s="13">
        <f t="shared" si="3184"/>
        <v>9.4105720954319676E-6</v>
      </c>
      <c r="BH2674" s="13">
        <f t="shared" si="3185"/>
        <v>5.4957741037322682E-6</v>
      </c>
      <c r="BI2674" s="13">
        <f t="shared" si="3186"/>
        <v>2.5676256612637169E-6</v>
      </c>
      <c r="BJ2674" s="14">
        <f t="shared" si="3187"/>
        <v>0.74714362386990008</v>
      </c>
      <c r="BK2674" s="14">
        <f t="shared" si="3188"/>
        <v>0.16744318922013376</v>
      </c>
      <c r="BL2674" s="14">
        <f t="shared" si="3189"/>
        <v>8.0463365613584595E-2</v>
      </c>
      <c r="BM2674" s="14">
        <f t="shared" si="3190"/>
        <v>0.55875976266809479</v>
      </c>
      <c r="BN2674" s="14">
        <f t="shared" si="3191"/>
        <v>0.43111007025221937</v>
      </c>
    </row>
    <row r="2675" spans="1:66" x14ac:dyDescent="0.25">
      <c r="A2675" t="s">
        <v>303</v>
      </c>
      <c r="B2675" t="s">
        <v>380</v>
      </c>
      <c r="C2675" t="s">
        <v>342</v>
      </c>
      <c r="D2675" s="7" t="s">
        <v>555</v>
      </c>
      <c r="E2675" s="10">
        <f>VLOOKUP(A2675,home!$A$2:$E$405,3,FALSE)</f>
        <v>1.29370629370629</v>
      </c>
      <c r="F2675" s="10">
        <f>VLOOKUP(B2675,home!$B$2:$E$405,3,FALSE)</f>
        <v>1.1599999999999999</v>
      </c>
      <c r="G2675" s="10">
        <f>VLOOKUP(C2675,away!$B$2:$E$405,4,FALSE)</f>
        <v>0.9</v>
      </c>
      <c r="H2675" s="10">
        <f>VLOOKUP(A2675,away!$A$2:$E$405,3,FALSE)</f>
        <v>1.0279720279720299</v>
      </c>
      <c r="I2675" s="10">
        <f>VLOOKUP(C2675,away!$B$2:$E$405,3,FALSE)</f>
        <v>0.64</v>
      </c>
      <c r="J2675" s="10">
        <f>VLOOKUP(B2675,home!$B$2:$E$405,4,FALSE)</f>
        <v>0.65</v>
      </c>
      <c r="K2675" s="12">
        <f t="shared" si="3136"/>
        <v>1.3506293706293668</v>
      </c>
      <c r="L2675" s="12">
        <f t="shared" si="3137"/>
        <v>0.42763636363636448</v>
      </c>
      <c r="M2675" s="13">
        <f t="shared" si="3138"/>
        <v>0.16893086438015564</v>
      </c>
      <c r="N2675" s="13">
        <f t="shared" si="3139"/>
        <v>0.22816298703764451</v>
      </c>
      <c r="O2675" s="13">
        <f t="shared" si="3140"/>
        <v>7.2240980549477599E-2</v>
      </c>
      <c r="P2675" s="13">
        <f t="shared" si="3141"/>
        <v>9.7570790093189252E-2</v>
      </c>
      <c r="Q2675" s="13">
        <f t="shared" si="3142"/>
        <v>0.15408181579178512</v>
      </c>
      <c r="R2675" s="13">
        <f t="shared" si="3143"/>
        <v>1.5446435113851969E-2</v>
      </c>
      <c r="S2675" s="13">
        <f t="shared" si="3144"/>
        <v>1.4088691125716408E-2</v>
      </c>
      <c r="T2675" s="13">
        <f t="shared" si="3145"/>
        <v>6.5890987407687146E-2</v>
      </c>
      <c r="U2675" s="13">
        <f t="shared" si="3146"/>
        <v>2.0862408936289236E-2</v>
      </c>
      <c r="V2675" s="13">
        <f t="shared" si="3147"/>
        <v>9.0414681345724003E-4</v>
      </c>
      <c r="W2675" s="13">
        <f t="shared" si="3148"/>
        <v>6.936914196276292E-2</v>
      </c>
      <c r="X2675" s="13">
        <f t="shared" si="3149"/>
        <v>2.9664767617530674E-2</v>
      </c>
      <c r="Y2675" s="13">
        <f t="shared" si="3150"/>
        <v>6.3428666760392983E-3</v>
      </c>
      <c r="Z2675" s="13">
        <f t="shared" si="3151"/>
        <v>2.2018191144109033E-3</v>
      </c>
      <c r="AA2675" s="13">
        <f t="shared" si="3152"/>
        <v>2.9738415647365076E-3</v>
      </c>
      <c r="AB2675" s="13">
        <f t="shared" si="3153"/>
        <v>2.0082788804657611E-3</v>
      </c>
      <c r="AC2675" s="13">
        <f t="shared" si="3154"/>
        <v>3.263846991229024E-5</v>
      </c>
      <c r="AD2675" s="13">
        <f t="shared" si="3155"/>
        <v>2.3423000137566419E-2</v>
      </c>
      <c r="AE2675" s="13">
        <f t="shared" si="3156"/>
        <v>1.0016526604282967E-2</v>
      </c>
      <c r="AF2675" s="13">
        <f t="shared" si="3157"/>
        <v>2.1417155066612353E-3</v>
      </c>
      <c r="AG2675" s="13">
        <f t="shared" si="3158"/>
        <v>3.0529181040407486E-4</v>
      </c>
      <c r="AH2675" s="13">
        <f t="shared" si="3159"/>
        <v>2.353944798679297E-4</v>
      </c>
      <c r="AI2675" s="13">
        <f t="shared" si="3160"/>
        <v>3.1793069819364901E-4</v>
      </c>
      <c r="AJ2675" s="13">
        <f t="shared" si="3161"/>
        <v>2.1470326940252173E-4</v>
      </c>
      <c r="AK2675" s="13">
        <f t="shared" si="3162"/>
        <v>9.6661513875065101E-5</v>
      </c>
      <c r="AL2675" s="13">
        <f t="shared" si="3163"/>
        <v>7.5405079076811617E-7</v>
      </c>
      <c r="AM2675" s="13">
        <f t="shared" si="3164"/>
        <v>6.3271583868105786E-3</v>
      </c>
      <c r="AN2675" s="13">
        <f t="shared" si="3165"/>
        <v>2.7057230046870014E-3</v>
      </c>
      <c r="AO2675" s="13">
        <f t="shared" si="3166"/>
        <v>5.7853277336580367E-4</v>
      </c>
      <c r="AP2675" s="13">
        <f t="shared" si="3167"/>
        <v>8.2467217148871077E-5</v>
      </c>
      <c r="AQ2675" s="13">
        <f t="shared" si="3168"/>
        <v>8.816495215188416E-6</v>
      </c>
      <c r="AR2675" s="13">
        <f t="shared" si="3169"/>
        <v>2.0132647878158972E-5</v>
      </c>
      <c r="AS2675" s="13">
        <f t="shared" si="3170"/>
        <v>2.7191745532780507E-5</v>
      </c>
      <c r="AT2675" s="13">
        <f t="shared" si="3171"/>
        <v>1.8362985077626622E-5</v>
      </c>
      <c r="AU2675" s="13">
        <f t="shared" si="3172"/>
        <v>8.2671956594237662E-6</v>
      </c>
      <c r="AV2675" s="13">
        <f t="shared" si="3173"/>
        <v>2.7914793175893381E-6</v>
      </c>
      <c r="AW2675" s="13">
        <f t="shared" si="3174"/>
        <v>1.2097870085558361E-8</v>
      </c>
      <c r="AX2675" s="13">
        <f t="shared" si="3175"/>
        <v>1.4242743249750494E-3</v>
      </c>
      <c r="AY2675" s="13">
        <f t="shared" si="3176"/>
        <v>6.0907149315296766E-4</v>
      </c>
      <c r="AZ2675" s="13">
        <f t="shared" si="3177"/>
        <v>1.3023055926325298E-4</v>
      </c>
      <c r="BA2675" s="13">
        <f t="shared" si="3178"/>
        <v>1.8563774265889191E-5</v>
      </c>
      <c r="BB2675" s="13">
        <f t="shared" si="3179"/>
        <v>1.9846362306077935E-6</v>
      </c>
      <c r="BC2675" s="13">
        <f t="shared" si="3180"/>
        <v>1.6974052415961961E-7</v>
      </c>
      <c r="BD2675" s="13">
        <f t="shared" si="3181"/>
        <v>1.4349087214978781E-6</v>
      </c>
      <c r="BE2675" s="13">
        <f t="shared" si="3182"/>
        <v>1.9380298634272683E-6</v>
      </c>
      <c r="BF2675" s="13">
        <f t="shared" si="3183"/>
        <v>1.308780027350845E-6</v>
      </c>
      <c r="BG2675" s="13">
        <f t="shared" si="3184"/>
        <v>5.892255815443858E-7</v>
      </c>
      <c r="BH2675" s="13">
        <f t="shared" si="3185"/>
        <v>1.9895634409000406E-7</v>
      </c>
      <c r="BI2675" s="13">
        <f t="shared" si="3186"/>
        <v>5.3743256360200366E-8</v>
      </c>
      <c r="BJ2675" s="14">
        <f t="shared" si="3187"/>
        <v>0.60128609295800362</v>
      </c>
      <c r="BK2675" s="14">
        <f t="shared" si="3188"/>
        <v>0.2821369564263746</v>
      </c>
      <c r="BL2675" s="14">
        <f t="shared" si="3189"/>
        <v>0.11447890470342009</v>
      </c>
      <c r="BM2675" s="14">
        <f t="shared" si="3190"/>
        <v>0.26306084084082226</v>
      </c>
      <c r="BN2675" s="14">
        <f t="shared" si="3191"/>
        <v>0.73643387296610419</v>
      </c>
    </row>
  </sheetData>
  <conditionalFormatting sqref="BJ2:BL2675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2021-11-05T16:39:11Z</dcterms:modified>
</cp:coreProperties>
</file>